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openxmlformats.org/officeDocument/2006/relationships/me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eastmanchem.sharepoint.com/sites/cibrmonstatics/Shared Documents/Agro C.I Update/Companies Update/Database Excel/"/>
    </mc:Choice>
  </mc:AlternateContent>
  <xr:revisionPtr revIDLastSave="342" documentId="8_{1E3A98B6-57BC-4FB9-B2DD-EACB5A04D3ED}" xr6:coauthVersionLast="45" xr6:coauthVersionMax="45" xr10:uidLastSave="{4EE6F649-0F5F-44F8-86B7-64930D57A344}"/>
  <bookViews>
    <workbookView xWindow="-110" yWindow="-110" windowWidth="19420" windowHeight="11020" xr2:uid="{00000000-000D-0000-FFFF-FFFF00000000}"/>
  </bookViews>
  <sheets>
    <sheet name="Brazil Imports Shipments" sheetId="1" r:id="rId1"/>
    <sheet name="Sheet1" sheetId="7" r:id="rId2"/>
    <sheet name="Sheet2" sheetId="10" r:id="rId3"/>
    <sheet name="VAR" sheetId="11" r:id="rId4"/>
    <sheet name="B.I" sheetId="9" r:id="rId5"/>
    <sheet name="DIN" sheetId="6" r:id="rId6"/>
    <sheet name="FIX IT" sheetId="5" r:id="rId7"/>
    <sheet name="PROCV" sheetId="4" r:id="rId8"/>
  </sheets>
  <definedNames>
    <definedName name="_xlnm._FilterDatabase" localSheetId="4" hidden="1">B.I!$A$1:$T$2983</definedName>
    <definedName name="_xlnm._FilterDatabase" localSheetId="0" hidden="1">'Brazil Imports Shipments'!$A$1:$AG$3338</definedName>
    <definedName name="_xlnm._FilterDatabase" localSheetId="7" hidden="1">PROCV!$A$1:$C$59</definedName>
    <definedName name="_xlnm._FilterDatabase" localSheetId="1" hidden="1">Sheet1!$A$1:$S$2983</definedName>
    <definedName name="_xlnm._FilterDatabase" localSheetId="3" hidden="1">VAR!$A$1:$H$89</definedName>
  </definedNames>
  <calcPr calcId="191029"/>
  <pivotCaches>
    <pivotCache cacheId="0" r:id="rId9"/>
    <pivotCache cacheId="1"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5" i="1" l="1"/>
  <c r="AB2956" i="1" l="1"/>
  <c r="AB2953" i="1"/>
  <c r="AB2777" i="1"/>
  <c r="AB2734" i="1"/>
  <c r="AB2693" i="1"/>
  <c r="AB2600" i="1"/>
  <c r="AB2599" i="1"/>
  <c r="AB2598" i="1"/>
  <c r="AB2234" i="1"/>
  <c r="AB1921" i="1"/>
  <c r="AB1299" i="1"/>
  <c r="AB3302" i="1"/>
  <c r="AB3263" i="1"/>
  <c r="AB3074" i="1"/>
  <c r="AB3065" i="1"/>
  <c r="AB3028" i="1"/>
  <c r="AB2474" i="1"/>
  <c r="AB2473" i="1"/>
  <c r="AB2403" i="1"/>
  <c r="AB2390" i="1"/>
  <c r="AB2313" i="1"/>
  <c r="AB2282" i="1"/>
  <c r="AB2036" i="1"/>
  <c r="AB1991" i="1"/>
  <c r="AB1988" i="1"/>
  <c r="AB1892" i="1"/>
  <c r="AB1850" i="1"/>
  <c r="AB1613" i="1"/>
  <c r="AB1479" i="1"/>
  <c r="AB1478" i="1"/>
  <c r="AB1417" i="1"/>
  <c r="AB1416" i="1"/>
  <c r="AB1278" i="1"/>
  <c r="AB1231" i="1"/>
  <c r="AB50" i="1"/>
  <c r="AB230" i="1"/>
  <c r="AB261" i="1"/>
  <c r="AB260" i="1"/>
  <c r="AB269" i="1"/>
  <c r="AB500" i="1"/>
  <c r="AB508" i="1"/>
  <c r="AB618" i="1"/>
  <c r="AB732" i="1"/>
  <c r="AB731" i="1"/>
  <c r="AB730" i="1"/>
  <c r="AB847" i="1"/>
  <c r="AB3325" i="1"/>
  <c r="AB3323" i="1"/>
  <c r="AB3322" i="1"/>
  <c r="AB3320" i="1"/>
  <c r="AB3319" i="1"/>
  <c r="AB3317" i="1"/>
  <c r="AB3315" i="1"/>
  <c r="AB3308" i="1"/>
  <c r="AB3299" i="1"/>
  <c r="AB3297" i="1"/>
  <c r="AB3275" i="1"/>
  <c r="AB3274" i="1"/>
  <c r="AB3273" i="1"/>
  <c r="AB3265" i="1"/>
  <c r="AB3252" i="1"/>
  <c r="AB3247" i="1"/>
  <c r="AB3057" i="1"/>
  <c r="AB3033" i="1"/>
  <c r="AB3032" i="1"/>
  <c r="AB3031" i="1"/>
  <c r="AB3030" i="1"/>
  <c r="AB3021" i="1"/>
  <c r="AB3009" i="1"/>
  <c r="AB3008" i="1"/>
  <c r="AB2999" i="1"/>
  <c r="AB2998" i="1"/>
  <c r="AB321" i="1"/>
  <c r="AB3331" i="1"/>
  <c r="AB3191" i="1"/>
  <c r="AB3182" i="1"/>
  <c r="AB3150" i="1"/>
  <c r="AB3149" i="1"/>
  <c r="AB3124" i="1"/>
  <c r="AB3122" i="1"/>
  <c r="AB3114" i="1"/>
  <c r="AB3094" i="1"/>
  <c r="AB3037" i="1"/>
  <c r="AB3336" i="1"/>
  <c r="AB3335" i="1"/>
  <c r="AB3333" i="1"/>
  <c r="AB3332" i="1"/>
  <c r="AB3328" i="1"/>
  <c r="AB3327" i="1"/>
  <c r="AB3301" i="1"/>
  <c r="AB3300" i="1"/>
  <c r="AB3298" i="1"/>
  <c r="AB3278" i="1"/>
  <c r="AB3277" i="1"/>
  <c r="AB3224" i="1"/>
  <c r="AB3220" i="1"/>
  <c r="AB3218" i="1"/>
  <c r="AB3209" i="1"/>
  <c r="AB3208" i="1"/>
  <c r="AB3206" i="1"/>
  <c r="AB3196" i="1"/>
  <c r="AB3194" i="1"/>
  <c r="AB3190" i="1"/>
  <c r="AB3189" i="1"/>
  <c r="AB3188" i="1"/>
  <c r="AB3187" i="1"/>
  <c r="AB3121" i="1"/>
  <c r="AB3120" i="1"/>
  <c r="AB3113" i="1"/>
  <c r="AB3112" i="1"/>
  <c r="AB3087" i="1"/>
  <c r="AB3084" i="1"/>
  <c r="AB3083" i="1"/>
  <c r="AB3082" i="1"/>
  <c r="AB3081" i="1"/>
  <c r="AB3080" i="1"/>
  <c r="AB3042" i="1"/>
  <c r="AB3041" i="1"/>
  <c r="AB3040" i="1"/>
  <c r="AB2915" i="1"/>
  <c r="AB2914" i="1"/>
  <c r="AB3324" i="1"/>
  <c r="AB3321" i="1"/>
  <c r="AB3318" i="1"/>
  <c r="AB3316" i="1"/>
  <c r="AB3310" i="1"/>
  <c r="AB3282" i="1"/>
  <c r="AB3271" i="1"/>
  <c r="AB3243" i="1"/>
  <c r="AB3240" i="1"/>
  <c r="AB3228" i="1"/>
  <c r="AB3227" i="1"/>
  <c r="AB3203" i="1"/>
  <c r="AB3178" i="1"/>
  <c r="AB3175" i="1"/>
  <c r="AB3078" i="1"/>
  <c r="AB3051" i="1"/>
  <c r="AB3045" i="1"/>
  <c r="AB3024" i="1"/>
  <c r="AB3012" i="1"/>
  <c r="AB3006" i="1"/>
  <c r="AB2841" i="1"/>
  <c r="AB1972" i="1"/>
  <c r="AB1866" i="1"/>
  <c r="AB316" i="1"/>
  <c r="AB14" i="1"/>
  <c r="AB3307" i="1"/>
  <c r="AB3223" i="1"/>
  <c r="AB3219" i="1"/>
  <c r="AB3334" i="1"/>
  <c r="AB3306" i="1"/>
  <c r="AB3304" i="1"/>
  <c r="AB3236" i="1"/>
  <c r="AB3235" i="1"/>
  <c r="AB3234" i="1"/>
  <c r="AB3222" i="1"/>
  <c r="AB3186" i="1"/>
  <c r="AB3184" i="1"/>
  <c r="AB3151" i="1"/>
  <c r="AB3123" i="1"/>
  <c r="AB3115" i="1"/>
  <c r="AB3034" i="1"/>
  <c r="AB2966" i="1"/>
  <c r="AB2920" i="1"/>
  <c r="AB2906" i="1"/>
  <c r="AB2278" i="1"/>
  <c r="AB2248" i="1"/>
  <c r="AB1996" i="1"/>
  <c r="AB1744" i="1"/>
  <c r="AB1742" i="1"/>
  <c r="AB1689" i="1"/>
  <c r="AB1572" i="1"/>
  <c r="AB1470" i="1"/>
  <c r="AB965" i="1"/>
  <c r="AB896" i="1"/>
  <c r="AB820" i="1"/>
  <c r="AB819" i="1"/>
  <c r="AB773" i="1"/>
  <c r="AB589" i="1"/>
  <c r="AB510" i="1"/>
  <c r="AB401" i="1"/>
  <c r="AB390" i="1"/>
  <c r="AB338" i="1"/>
  <c r="AB270" i="1"/>
  <c r="AB217" i="1"/>
  <c r="AB177" i="1"/>
  <c r="AB165" i="1"/>
  <c r="AB152" i="1"/>
  <c r="AB139" i="1"/>
  <c r="AB131" i="1"/>
  <c r="AB112" i="1"/>
  <c r="AB98" i="1"/>
  <c r="AB81" i="1"/>
  <c r="AB24" i="1"/>
  <c r="AB7" i="1"/>
  <c r="AB6" i="1"/>
  <c r="AB159" i="1"/>
  <c r="AC159" i="1" s="1"/>
  <c r="AB196" i="1"/>
  <c r="AC196" i="1" s="1"/>
  <c r="AB241" i="1"/>
  <c r="AC241" i="1" s="1"/>
  <c r="AB3129" i="1"/>
  <c r="AC3129" i="1" s="1"/>
  <c r="AB3064" i="1"/>
  <c r="AC3064" i="1" s="1"/>
  <c r="AB2942" i="1"/>
  <c r="AC2942" i="1" s="1"/>
  <c r="AB2896" i="1"/>
  <c r="AC2896" i="1" s="1"/>
  <c r="AB2879" i="1"/>
  <c r="AC2879" i="1" s="1"/>
  <c r="AB2670" i="1"/>
  <c r="AC2670" i="1" s="1"/>
  <c r="AB2630" i="1"/>
  <c r="AC2630" i="1" s="1"/>
  <c r="AB2582" i="1"/>
  <c r="AC2582" i="1" s="1"/>
  <c r="AB2528" i="1"/>
  <c r="AC2528" i="1" s="1"/>
  <c r="AB2391" i="1"/>
  <c r="AC2391" i="1" s="1"/>
  <c r="AB2381" i="1"/>
  <c r="AC2381" i="1" s="1"/>
  <c r="AB2352" i="1"/>
  <c r="AC2352" i="1" s="1"/>
  <c r="AB2303" i="1"/>
  <c r="AC2303" i="1" s="1"/>
  <c r="AB2123" i="1"/>
  <c r="AC2123" i="1" s="1"/>
  <c r="AB2031" i="1"/>
  <c r="AC2031" i="1" s="1"/>
  <c r="AB2021" i="1"/>
  <c r="AC2021" i="1" s="1"/>
  <c r="AB1950" i="1"/>
  <c r="AC1950" i="1" s="1"/>
  <c r="AB1886" i="1"/>
  <c r="AC1886" i="1" s="1"/>
  <c r="AB1797" i="1"/>
  <c r="AC1797" i="1" s="1"/>
  <c r="AB1711" i="1"/>
  <c r="AC1711" i="1" s="1"/>
  <c r="AB1653" i="1"/>
  <c r="AC1653" i="1" s="1"/>
  <c r="AB1619" i="1"/>
  <c r="AC1619" i="1" s="1"/>
  <c r="AB1605" i="1"/>
  <c r="AC1605" i="1" s="1"/>
  <c r="AB1597" i="1"/>
  <c r="AC1597" i="1" s="1"/>
  <c r="AB1536" i="1"/>
  <c r="AC1536" i="1" s="1"/>
  <c r="AB1466" i="1"/>
  <c r="AC1466" i="1" s="1"/>
  <c r="AB1443" i="1"/>
  <c r="AC1443" i="1" s="1"/>
  <c r="AB1408" i="1"/>
  <c r="AC1408" i="1" s="1"/>
  <c r="AB1331" i="1"/>
  <c r="AC1331" i="1" s="1"/>
  <c r="AB1121" i="1"/>
  <c r="AC1121" i="1" s="1"/>
  <c r="AB967" i="1"/>
  <c r="AC967" i="1" s="1"/>
  <c r="AB949" i="1"/>
  <c r="AC949" i="1" s="1"/>
  <c r="AB940" i="1"/>
  <c r="AC940" i="1" s="1"/>
  <c r="AB935" i="1"/>
  <c r="AC935" i="1" s="1"/>
  <c r="AB923" i="1"/>
  <c r="AC923" i="1" s="1"/>
  <c r="AB912" i="1"/>
  <c r="AC912" i="1" s="1"/>
  <c r="AB850" i="1"/>
  <c r="AC850" i="1" s="1"/>
  <c r="AB566" i="1"/>
  <c r="AC566" i="1" s="1"/>
  <c r="AB546" i="1"/>
  <c r="AC546" i="1" s="1"/>
  <c r="AB418" i="1"/>
  <c r="AC418" i="1" s="1"/>
  <c r="AB3291" i="1"/>
  <c r="AB3290" i="1"/>
  <c r="AB3255" i="1"/>
  <c r="AB3233" i="1"/>
  <c r="AB3176" i="1"/>
  <c r="AB3141" i="1"/>
  <c r="AB3106" i="1"/>
  <c r="AB3095" i="1"/>
  <c r="AB3073" i="1"/>
  <c r="AB3068" i="1"/>
  <c r="AB3067" i="1"/>
  <c r="AB2995" i="1"/>
  <c r="AB2992" i="1"/>
  <c r="AB2987" i="1"/>
  <c r="AB3261" i="1"/>
  <c r="AB3183" i="1"/>
  <c r="AB3148" i="1"/>
  <c r="AB3138" i="1"/>
  <c r="AB3097" i="1"/>
  <c r="AB3090" i="1"/>
  <c r="AB2647" i="1"/>
  <c r="AB3313" i="1"/>
  <c r="AB3312" i="1"/>
  <c r="AB3283" i="1"/>
  <c r="AB3272" i="1"/>
  <c r="AB3269" i="1"/>
  <c r="AB3242" i="1"/>
  <c r="AB3027" i="1"/>
  <c r="AB2912" i="1"/>
  <c r="AB2" i="1"/>
  <c r="AB3" i="1"/>
  <c r="H5" i="11" l="1"/>
  <c r="H28" i="11"/>
  <c r="H31" i="11"/>
  <c r="H24" i="11"/>
  <c r="H18" i="11"/>
  <c r="H80" i="11"/>
  <c r="H21" i="11"/>
  <c r="H46" i="11"/>
  <c r="H7" i="11"/>
  <c r="H20" i="11"/>
  <c r="H44" i="11"/>
  <c r="H54" i="11"/>
  <c r="H25" i="11"/>
  <c r="H27" i="11"/>
  <c r="H16" i="11"/>
  <c r="H62" i="11"/>
  <c r="H26" i="11"/>
  <c r="H8" i="11"/>
  <c r="H3" i="11"/>
  <c r="H79" i="11"/>
  <c r="H37" i="11"/>
  <c r="H73" i="11"/>
  <c r="H45" i="11"/>
  <c r="H77" i="11"/>
  <c r="H43" i="11"/>
  <c r="H15" i="11"/>
  <c r="H34" i="11"/>
  <c r="H4" i="11"/>
  <c r="H82" i="11"/>
  <c r="H51" i="11"/>
  <c r="H38" i="11"/>
  <c r="H17" i="11"/>
  <c r="H75" i="11"/>
  <c r="H87" i="11"/>
  <c r="H52" i="11"/>
  <c r="H55" i="11"/>
  <c r="H33" i="11"/>
  <c r="H67" i="11"/>
  <c r="H53" i="11"/>
  <c r="H29" i="11"/>
  <c r="H6" i="11"/>
  <c r="H66" i="11"/>
  <c r="H56" i="11"/>
  <c r="H84" i="11"/>
  <c r="H2" i="11"/>
  <c r="H13" i="11"/>
  <c r="H65" i="11"/>
  <c r="H69" i="11"/>
  <c r="H58" i="11"/>
  <c r="H14" i="11"/>
  <c r="H68" i="11"/>
  <c r="H88" i="11"/>
  <c r="H50" i="11"/>
  <c r="H40" i="11"/>
  <c r="H35" i="11"/>
  <c r="H22" i="11"/>
  <c r="H72" i="11"/>
  <c r="H78" i="11"/>
  <c r="H89" i="11"/>
  <c r="H57" i="11"/>
  <c r="H12" i="11"/>
  <c r="H11" i="11"/>
  <c r="H60" i="11"/>
  <c r="H10" i="11"/>
  <c r="H76" i="11"/>
  <c r="H19" i="11"/>
  <c r="H36" i="11"/>
  <c r="H23" i="11"/>
  <c r="H41" i="11"/>
  <c r="H48" i="11"/>
  <c r="H83" i="11"/>
  <c r="H59" i="11"/>
  <c r="H86" i="11"/>
  <c r="H47" i="11"/>
  <c r="H81" i="11"/>
  <c r="H63" i="11"/>
  <c r="H42" i="11"/>
  <c r="H71" i="11"/>
  <c r="H39" i="11"/>
  <c r="H85" i="11"/>
  <c r="H61" i="11"/>
  <c r="H49" i="11"/>
  <c r="H9" i="11"/>
  <c r="H30" i="11"/>
  <c r="H32" i="11"/>
  <c r="H64" i="11"/>
  <c r="H74" i="11"/>
  <c r="H70" i="11"/>
  <c r="K8" i="7" l="1"/>
  <c r="B3" i="7" l="1"/>
  <c r="C3" i="7" s="1"/>
  <c r="B4" i="7"/>
  <c r="C4" i="7" s="1"/>
  <c r="B5" i="7"/>
  <c r="C5" i="7" s="1"/>
  <c r="B6" i="7"/>
  <c r="C6" i="7" s="1"/>
  <c r="B7" i="7"/>
  <c r="C7" i="7" s="1"/>
  <c r="B8" i="7"/>
  <c r="C8" i="7" s="1"/>
  <c r="B9" i="7"/>
  <c r="C9" i="7" s="1"/>
  <c r="B10" i="7"/>
  <c r="C10" i="7" s="1"/>
  <c r="B11" i="7"/>
  <c r="C11" i="7" s="1"/>
  <c r="B12" i="7"/>
  <c r="C12" i="7" s="1"/>
  <c r="B13" i="7"/>
  <c r="C13" i="7" s="1"/>
  <c r="B14" i="7"/>
  <c r="C14" i="7" s="1"/>
  <c r="B15" i="7"/>
  <c r="C15" i="7" s="1"/>
  <c r="B16" i="7"/>
  <c r="C16" i="7" s="1"/>
  <c r="B17" i="7"/>
  <c r="C17" i="7" s="1"/>
  <c r="B18" i="7"/>
  <c r="C18" i="7" s="1"/>
  <c r="B19" i="7"/>
  <c r="C19" i="7" s="1"/>
  <c r="B20" i="7"/>
  <c r="C20" i="7" s="1"/>
  <c r="B21" i="7"/>
  <c r="C21" i="7" s="1"/>
  <c r="B22" i="7"/>
  <c r="C22" i="7" s="1"/>
  <c r="B23" i="7"/>
  <c r="C23" i="7" s="1"/>
  <c r="B24" i="7"/>
  <c r="C24" i="7" s="1"/>
  <c r="B25" i="7"/>
  <c r="C25" i="7" s="1"/>
  <c r="B26" i="7"/>
  <c r="C26" i="7" s="1"/>
  <c r="B27" i="7"/>
  <c r="C27" i="7" s="1"/>
  <c r="B28" i="7"/>
  <c r="C28" i="7" s="1"/>
  <c r="B29" i="7"/>
  <c r="C29" i="7" s="1"/>
  <c r="B30" i="7"/>
  <c r="C30" i="7" s="1"/>
  <c r="B31" i="7"/>
  <c r="C31" i="7" s="1"/>
  <c r="B32" i="7"/>
  <c r="C32" i="7" s="1"/>
  <c r="B33" i="7"/>
  <c r="C33" i="7" s="1"/>
  <c r="B34" i="7"/>
  <c r="C34" i="7" s="1"/>
  <c r="B35" i="7"/>
  <c r="C35" i="7" s="1"/>
  <c r="B36" i="7"/>
  <c r="C36" i="7" s="1"/>
  <c r="B37" i="7"/>
  <c r="C37" i="7" s="1"/>
  <c r="B38" i="7"/>
  <c r="C38" i="7" s="1"/>
  <c r="B39" i="7"/>
  <c r="C39" i="7" s="1"/>
  <c r="B40" i="7"/>
  <c r="C40" i="7" s="1"/>
  <c r="B41" i="7"/>
  <c r="C41" i="7" s="1"/>
  <c r="B42" i="7"/>
  <c r="C42" i="7" s="1"/>
  <c r="B43" i="7"/>
  <c r="C43" i="7" s="1"/>
  <c r="B44" i="7"/>
  <c r="C44" i="7" s="1"/>
  <c r="B45" i="7"/>
  <c r="C45" i="7" s="1"/>
  <c r="B46" i="7"/>
  <c r="C46" i="7" s="1"/>
  <c r="B47" i="7"/>
  <c r="C47" i="7" s="1"/>
  <c r="B48" i="7"/>
  <c r="C48" i="7" s="1"/>
  <c r="B49" i="7"/>
  <c r="C49" i="7" s="1"/>
  <c r="B50" i="7"/>
  <c r="C50" i="7" s="1"/>
  <c r="B51" i="7"/>
  <c r="C51" i="7" s="1"/>
  <c r="B52" i="7"/>
  <c r="C52" i="7" s="1"/>
  <c r="B53" i="7"/>
  <c r="C53" i="7" s="1"/>
  <c r="B54" i="7"/>
  <c r="C54" i="7" s="1"/>
  <c r="B55" i="7"/>
  <c r="C55" i="7" s="1"/>
  <c r="B56" i="7"/>
  <c r="C56" i="7" s="1"/>
  <c r="B57" i="7"/>
  <c r="C57" i="7" s="1"/>
  <c r="B58" i="7"/>
  <c r="C58" i="7" s="1"/>
  <c r="B59" i="7"/>
  <c r="C59" i="7" s="1"/>
  <c r="B60" i="7"/>
  <c r="C60" i="7" s="1"/>
  <c r="B61" i="7"/>
  <c r="C61" i="7" s="1"/>
  <c r="B62" i="7"/>
  <c r="C62" i="7" s="1"/>
  <c r="B63" i="7"/>
  <c r="C63" i="7" s="1"/>
  <c r="B64" i="7"/>
  <c r="C64" i="7" s="1"/>
  <c r="B65" i="7"/>
  <c r="C65" i="7" s="1"/>
  <c r="B66" i="7"/>
  <c r="C66" i="7" s="1"/>
  <c r="B67" i="7"/>
  <c r="C67" i="7" s="1"/>
  <c r="B68" i="7"/>
  <c r="C68" i="7" s="1"/>
  <c r="B69" i="7"/>
  <c r="C69" i="7" s="1"/>
  <c r="B70" i="7"/>
  <c r="C70" i="7" s="1"/>
  <c r="B71" i="7"/>
  <c r="C71" i="7" s="1"/>
  <c r="B72" i="7"/>
  <c r="C72" i="7" s="1"/>
  <c r="B73" i="7"/>
  <c r="C73" i="7" s="1"/>
  <c r="B74" i="7"/>
  <c r="C74" i="7" s="1"/>
  <c r="B75" i="7"/>
  <c r="C75" i="7" s="1"/>
  <c r="B76" i="7"/>
  <c r="C76" i="7" s="1"/>
  <c r="B77" i="7"/>
  <c r="C77" i="7" s="1"/>
  <c r="B78" i="7"/>
  <c r="C78" i="7" s="1"/>
  <c r="B79" i="7"/>
  <c r="C79" i="7" s="1"/>
  <c r="B80" i="7"/>
  <c r="C80" i="7" s="1"/>
  <c r="B81" i="7"/>
  <c r="C81" i="7" s="1"/>
  <c r="B82" i="7"/>
  <c r="C82" i="7" s="1"/>
  <c r="B83" i="7"/>
  <c r="C83" i="7" s="1"/>
  <c r="B84" i="7"/>
  <c r="C84" i="7" s="1"/>
  <c r="B85" i="7"/>
  <c r="C85" i="7" s="1"/>
  <c r="B86" i="7"/>
  <c r="C86" i="7" s="1"/>
  <c r="B87" i="7"/>
  <c r="C87" i="7" s="1"/>
  <c r="B88" i="7"/>
  <c r="C88" i="7" s="1"/>
  <c r="B89" i="7"/>
  <c r="C89" i="7" s="1"/>
  <c r="B90" i="7"/>
  <c r="C90" i="7" s="1"/>
  <c r="B91" i="7"/>
  <c r="C91" i="7" s="1"/>
  <c r="B92" i="7"/>
  <c r="C92" i="7" s="1"/>
  <c r="B93" i="7"/>
  <c r="C93" i="7" s="1"/>
  <c r="B94" i="7"/>
  <c r="C94" i="7" s="1"/>
  <c r="B95" i="7"/>
  <c r="C95" i="7" s="1"/>
  <c r="B96" i="7"/>
  <c r="C96" i="7" s="1"/>
  <c r="B97" i="7"/>
  <c r="C97" i="7" s="1"/>
  <c r="B98" i="7"/>
  <c r="C98" i="7" s="1"/>
  <c r="B99" i="7"/>
  <c r="C99" i="7" s="1"/>
  <c r="B100" i="7"/>
  <c r="C100" i="7" s="1"/>
  <c r="B101" i="7"/>
  <c r="C101" i="7" s="1"/>
  <c r="B102" i="7"/>
  <c r="C102" i="7" s="1"/>
  <c r="B103" i="7"/>
  <c r="C103" i="7" s="1"/>
  <c r="B104" i="7"/>
  <c r="C104" i="7" s="1"/>
  <c r="B105" i="7"/>
  <c r="C105" i="7" s="1"/>
  <c r="B106" i="7"/>
  <c r="C106" i="7" s="1"/>
  <c r="B107" i="7"/>
  <c r="C107" i="7" s="1"/>
  <c r="B108" i="7"/>
  <c r="C108" i="7" s="1"/>
  <c r="B109" i="7"/>
  <c r="C109" i="7" s="1"/>
  <c r="B110" i="7"/>
  <c r="C110" i="7" s="1"/>
  <c r="B111" i="7"/>
  <c r="C111" i="7" s="1"/>
  <c r="B112" i="7"/>
  <c r="C112" i="7" s="1"/>
  <c r="B113" i="7"/>
  <c r="C113" i="7" s="1"/>
  <c r="B114" i="7"/>
  <c r="C114" i="7" s="1"/>
  <c r="B115" i="7"/>
  <c r="C115" i="7" s="1"/>
  <c r="B116" i="7"/>
  <c r="C116" i="7" s="1"/>
  <c r="B117" i="7"/>
  <c r="C117" i="7" s="1"/>
  <c r="B118" i="7"/>
  <c r="C118" i="7" s="1"/>
  <c r="B119" i="7"/>
  <c r="C119" i="7" s="1"/>
  <c r="B120" i="7"/>
  <c r="C120" i="7" s="1"/>
  <c r="B121" i="7"/>
  <c r="C121" i="7" s="1"/>
  <c r="B122" i="7"/>
  <c r="C122" i="7" s="1"/>
  <c r="B123" i="7"/>
  <c r="C123" i="7" s="1"/>
  <c r="B124" i="7"/>
  <c r="C124" i="7" s="1"/>
  <c r="B125" i="7"/>
  <c r="C125" i="7" s="1"/>
  <c r="B126" i="7"/>
  <c r="C126" i="7" s="1"/>
  <c r="B127" i="7"/>
  <c r="C127" i="7" s="1"/>
  <c r="B128" i="7"/>
  <c r="C128" i="7" s="1"/>
  <c r="B129" i="7"/>
  <c r="C129" i="7" s="1"/>
  <c r="B130" i="7"/>
  <c r="C130" i="7" s="1"/>
  <c r="B131" i="7"/>
  <c r="C131" i="7" s="1"/>
  <c r="B132" i="7"/>
  <c r="C132" i="7" s="1"/>
  <c r="B133" i="7"/>
  <c r="C133" i="7" s="1"/>
  <c r="B134" i="7"/>
  <c r="C134" i="7" s="1"/>
  <c r="B135" i="7"/>
  <c r="C135" i="7" s="1"/>
  <c r="B136" i="7"/>
  <c r="C136" i="7" s="1"/>
  <c r="B137" i="7"/>
  <c r="C137" i="7" s="1"/>
  <c r="B138" i="7"/>
  <c r="C138" i="7" s="1"/>
  <c r="B139" i="7"/>
  <c r="C139" i="7" s="1"/>
  <c r="B140" i="7"/>
  <c r="C140" i="7" s="1"/>
  <c r="B141" i="7"/>
  <c r="C141" i="7" s="1"/>
  <c r="B142" i="7"/>
  <c r="C142" i="7" s="1"/>
  <c r="B143" i="7"/>
  <c r="C143" i="7" s="1"/>
  <c r="B144" i="7"/>
  <c r="C144" i="7" s="1"/>
  <c r="B145" i="7"/>
  <c r="C145" i="7" s="1"/>
  <c r="B146" i="7"/>
  <c r="C146" i="7" s="1"/>
  <c r="B147" i="7"/>
  <c r="C147" i="7" s="1"/>
  <c r="B148" i="7"/>
  <c r="C148" i="7" s="1"/>
  <c r="B149" i="7"/>
  <c r="C149" i="7" s="1"/>
  <c r="B150" i="7"/>
  <c r="C150" i="7" s="1"/>
  <c r="B151" i="7"/>
  <c r="C151" i="7" s="1"/>
  <c r="B152" i="7"/>
  <c r="C152" i="7" s="1"/>
  <c r="B153" i="7"/>
  <c r="C153" i="7" s="1"/>
  <c r="B154" i="7"/>
  <c r="C154" i="7" s="1"/>
  <c r="B155" i="7"/>
  <c r="C155" i="7" s="1"/>
  <c r="B156" i="7"/>
  <c r="C156" i="7" s="1"/>
  <c r="B157" i="7"/>
  <c r="C157" i="7" s="1"/>
  <c r="B158" i="7"/>
  <c r="C158" i="7" s="1"/>
  <c r="B159" i="7"/>
  <c r="C159" i="7" s="1"/>
  <c r="B160" i="7"/>
  <c r="C160" i="7" s="1"/>
  <c r="B161" i="7"/>
  <c r="C161" i="7" s="1"/>
  <c r="B162" i="7"/>
  <c r="C162" i="7" s="1"/>
  <c r="B163" i="7"/>
  <c r="C163" i="7" s="1"/>
  <c r="B164" i="7"/>
  <c r="C164" i="7" s="1"/>
  <c r="B165" i="7"/>
  <c r="C165" i="7" s="1"/>
  <c r="B166" i="7"/>
  <c r="C166" i="7" s="1"/>
  <c r="B167" i="7"/>
  <c r="C167" i="7" s="1"/>
  <c r="B168" i="7"/>
  <c r="C168" i="7" s="1"/>
  <c r="B169" i="7"/>
  <c r="C169" i="7" s="1"/>
  <c r="B170" i="7"/>
  <c r="C170" i="7" s="1"/>
  <c r="B171" i="7"/>
  <c r="C171" i="7" s="1"/>
  <c r="B172" i="7"/>
  <c r="C172" i="7" s="1"/>
  <c r="B173" i="7"/>
  <c r="C173" i="7" s="1"/>
  <c r="B174" i="7"/>
  <c r="C174" i="7" s="1"/>
  <c r="B175" i="7"/>
  <c r="C175" i="7" s="1"/>
  <c r="B176" i="7"/>
  <c r="C176" i="7" s="1"/>
  <c r="B177" i="7"/>
  <c r="C177" i="7" s="1"/>
  <c r="B178" i="7"/>
  <c r="C178" i="7" s="1"/>
  <c r="B179" i="7"/>
  <c r="C179" i="7" s="1"/>
  <c r="B180" i="7"/>
  <c r="C180" i="7" s="1"/>
  <c r="B181" i="7"/>
  <c r="C181" i="7" s="1"/>
  <c r="B182" i="7"/>
  <c r="C182" i="7" s="1"/>
  <c r="B183" i="7"/>
  <c r="C183" i="7" s="1"/>
  <c r="B184" i="7"/>
  <c r="C184" i="7" s="1"/>
  <c r="B185" i="7"/>
  <c r="C185" i="7" s="1"/>
  <c r="B186" i="7"/>
  <c r="C186" i="7" s="1"/>
  <c r="B187" i="7"/>
  <c r="C187" i="7" s="1"/>
  <c r="B188" i="7"/>
  <c r="C188" i="7" s="1"/>
  <c r="B189" i="7"/>
  <c r="C189" i="7" s="1"/>
  <c r="B190" i="7"/>
  <c r="C190" i="7" s="1"/>
  <c r="B191" i="7"/>
  <c r="C191" i="7" s="1"/>
  <c r="B192" i="7"/>
  <c r="C192" i="7" s="1"/>
  <c r="B193" i="7"/>
  <c r="C193" i="7" s="1"/>
  <c r="B194" i="7"/>
  <c r="C194" i="7" s="1"/>
  <c r="B195" i="7"/>
  <c r="C195" i="7" s="1"/>
  <c r="B196" i="7"/>
  <c r="C196" i="7" s="1"/>
  <c r="B197" i="7"/>
  <c r="C197" i="7" s="1"/>
  <c r="B198" i="7"/>
  <c r="C198" i="7" s="1"/>
  <c r="B199" i="7"/>
  <c r="C199" i="7" s="1"/>
  <c r="B200" i="7"/>
  <c r="C200" i="7" s="1"/>
  <c r="B201" i="7"/>
  <c r="C201" i="7" s="1"/>
  <c r="B202" i="7"/>
  <c r="C202" i="7" s="1"/>
  <c r="B203" i="7"/>
  <c r="C203" i="7" s="1"/>
  <c r="B204" i="7"/>
  <c r="C204" i="7" s="1"/>
  <c r="B205" i="7"/>
  <c r="C205" i="7" s="1"/>
  <c r="B206" i="7"/>
  <c r="C206" i="7" s="1"/>
  <c r="B207" i="7"/>
  <c r="C207" i="7" s="1"/>
  <c r="B208" i="7"/>
  <c r="C208" i="7" s="1"/>
  <c r="B209" i="7"/>
  <c r="C209" i="7" s="1"/>
  <c r="B210" i="7"/>
  <c r="C210" i="7" s="1"/>
  <c r="B211" i="7"/>
  <c r="C211" i="7" s="1"/>
  <c r="B212" i="7"/>
  <c r="C212" i="7" s="1"/>
  <c r="B213" i="7"/>
  <c r="C213" i="7" s="1"/>
  <c r="B214" i="7"/>
  <c r="C214" i="7" s="1"/>
  <c r="B215" i="7"/>
  <c r="C215" i="7" s="1"/>
  <c r="B216" i="7"/>
  <c r="C216" i="7" s="1"/>
  <c r="B217" i="7"/>
  <c r="C217" i="7" s="1"/>
  <c r="B218" i="7"/>
  <c r="C218" i="7" s="1"/>
  <c r="B219" i="7"/>
  <c r="C219" i="7" s="1"/>
  <c r="B220" i="7"/>
  <c r="C220" i="7" s="1"/>
  <c r="B221" i="7"/>
  <c r="C221" i="7" s="1"/>
  <c r="B222" i="7"/>
  <c r="C222" i="7" s="1"/>
  <c r="B223" i="7"/>
  <c r="C223" i="7" s="1"/>
  <c r="B224" i="7"/>
  <c r="C224" i="7" s="1"/>
  <c r="B225" i="7"/>
  <c r="C225" i="7" s="1"/>
  <c r="B226" i="7"/>
  <c r="C226" i="7" s="1"/>
  <c r="B227" i="7"/>
  <c r="C227" i="7" s="1"/>
  <c r="B228" i="7"/>
  <c r="C228" i="7" s="1"/>
  <c r="B229" i="7"/>
  <c r="C229" i="7" s="1"/>
  <c r="B230" i="7"/>
  <c r="C230" i="7" s="1"/>
  <c r="B231" i="7"/>
  <c r="C231" i="7" s="1"/>
  <c r="B232" i="7"/>
  <c r="C232" i="7" s="1"/>
  <c r="B233" i="7"/>
  <c r="C233" i="7" s="1"/>
  <c r="B234" i="7"/>
  <c r="C234" i="7" s="1"/>
  <c r="B235" i="7"/>
  <c r="C235" i="7" s="1"/>
  <c r="B236" i="7"/>
  <c r="C236" i="7" s="1"/>
  <c r="B237" i="7"/>
  <c r="C237" i="7" s="1"/>
  <c r="B238" i="7"/>
  <c r="C238" i="7" s="1"/>
  <c r="B239" i="7"/>
  <c r="C239" i="7" s="1"/>
  <c r="B240" i="7"/>
  <c r="C240" i="7" s="1"/>
  <c r="B241" i="7"/>
  <c r="C241" i="7" s="1"/>
  <c r="B242" i="7"/>
  <c r="C242" i="7" s="1"/>
  <c r="B243" i="7"/>
  <c r="C243" i="7" s="1"/>
  <c r="B244" i="7"/>
  <c r="C244" i="7" s="1"/>
  <c r="B245" i="7"/>
  <c r="C245" i="7" s="1"/>
  <c r="B246" i="7"/>
  <c r="C246" i="7" s="1"/>
  <c r="B247" i="7"/>
  <c r="C247" i="7" s="1"/>
  <c r="B248" i="7"/>
  <c r="C248" i="7" s="1"/>
  <c r="B249" i="7"/>
  <c r="C249" i="7" s="1"/>
  <c r="B250" i="7"/>
  <c r="C250" i="7" s="1"/>
  <c r="B251" i="7"/>
  <c r="C251" i="7" s="1"/>
  <c r="B252" i="7"/>
  <c r="C252" i="7" s="1"/>
  <c r="B253" i="7"/>
  <c r="C253" i="7" s="1"/>
  <c r="B254" i="7"/>
  <c r="C254" i="7" s="1"/>
  <c r="B255" i="7"/>
  <c r="C255" i="7" s="1"/>
  <c r="B256" i="7"/>
  <c r="C256" i="7" s="1"/>
  <c r="B257" i="7"/>
  <c r="C257" i="7" s="1"/>
  <c r="B258" i="7"/>
  <c r="C258" i="7" s="1"/>
  <c r="B259" i="7"/>
  <c r="C259" i="7" s="1"/>
  <c r="B260" i="7"/>
  <c r="C260" i="7" s="1"/>
  <c r="B261" i="7"/>
  <c r="C261" i="7" s="1"/>
  <c r="B262" i="7"/>
  <c r="C262" i="7" s="1"/>
  <c r="B263" i="7"/>
  <c r="C263" i="7" s="1"/>
  <c r="B264" i="7"/>
  <c r="C264" i="7" s="1"/>
  <c r="B265" i="7"/>
  <c r="C265" i="7" s="1"/>
  <c r="B266" i="7"/>
  <c r="C266" i="7" s="1"/>
  <c r="B267" i="7"/>
  <c r="C267" i="7" s="1"/>
  <c r="B268" i="7"/>
  <c r="C268" i="7" s="1"/>
  <c r="B269" i="7"/>
  <c r="C269" i="7" s="1"/>
  <c r="B270" i="7"/>
  <c r="C270" i="7" s="1"/>
  <c r="B271" i="7"/>
  <c r="C271" i="7" s="1"/>
  <c r="B272" i="7"/>
  <c r="C272" i="7" s="1"/>
  <c r="B273" i="7"/>
  <c r="C273" i="7" s="1"/>
  <c r="B274" i="7"/>
  <c r="C274" i="7" s="1"/>
  <c r="B275" i="7"/>
  <c r="C275" i="7" s="1"/>
  <c r="B276" i="7"/>
  <c r="C276" i="7" s="1"/>
  <c r="B277" i="7"/>
  <c r="C277" i="7" s="1"/>
  <c r="B278" i="7"/>
  <c r="C278" i="7" s="1"/>
  <c r="B279" i="7"/>
  <c r="C279" i="7" s="1"/>
  <c r="B280" i="7"/>
  <c r="C280" i="7" s="1"/>
  <c r="B281" i="7"/>
  <c r="C281" i="7" s="1"/>
  <c r="B282" i="7"/>
  <c r="C282" i="7" s="1"/>
  <c r="B283" i="7"/>
  <c r="C283" i="7" s="1"/>
  <c r="B284" i="7"/>
  <c r="C284" i="7" s="1"/>
  <c r="B285" i="7"/>
  <c r="C285" i="7" s="1"/>
  <c r="B286" i="7"/>
  <c r="C286" i="7" s="1"/>
  <c r="B287" i="7"/>
  <c r="C287" i="7" s="1"/>
  <c r="B288" i="7"/>
  <c r="C288" i="7" s="1"/>
  <c r="B289" i="7"/>
  <c r="C289" i="7" s="1"/>
  <c r="B290" i="7"/>
  <c r="C290" i="7" s="1"/>
  <c r="B291" i="7"/>
  <c r="C291" i="7" s="1"/>
  <c r="B292" i="7"/>
  <c r="C292" i="7" s="1"/>
  <c r="B293" i="7"/>
  <c r="C293" i="7" s="1"/>
  <c r="B294" i="7"/>
  <c r="C294" i="7" s="1"/>
  <c r="B295" i="7"/>
  <c r="C295" i="7" s="1"/>
  <c r="B296" i="7"/>
  <c r="C296" i="7" s="1"/>
  <c r="B297" i="7"/>
  <c r="C297" i="7" s="1"/>
  <c r="B298" i="7"/>
  <c r="C298" i="7" s="1"/>
  <c r="B299" i="7"/>
  <c r="C299" i="7" s="1"/>
  <c r="B300" i="7"/>
  <c r="C300" i="7" s="1"/>
  <c r="B301" i="7"/>
  <c r="C301" i="7" s="1"/>
  <c r="B302" i="7"/>
  <c r="C302" i="7" s="1"/>
  <c r="B303" i="7"/>
  <c r="C303" i="7" s="1"/>
  <c r="B304" i="7"/>
  <c r="C304" i="7" s="1"/>
  <c r="B305" i="7"/>
  <c r="C305" i="7" s="1"/>
  <c r="B306" i="7"/>
  <c r="C306" i="7" s="1"/>
  <c r="B307" i="7"/>
  <c r="C307" i="7" s="1"/>
  <c r="B308" i="7"/>
  <c r="C308" i="7" s="1"/>
  <c r="B309" i="7"/>
  <c r="C309" i="7" s="1"/>
  <c r="B310" i="7"/>
  <c r="C310" i="7" s="1"/>
  <c r="B311" i="7"/>
  <c r="C311" i="7" s="1"/>
  <c r="B312" i="7"/>
  <c r="C312" i="7" s="1"/>
  <c r="B313" i="7"/>
  <c r="C313" i="7" s="1"/>
  <c r="B314" i="7"/>
  <c r="C314" i="7" s="1"/>
  <c r="B315" i="7"/>
  <c r="C315" i="7" s="1"/>
  <c r="B316" i="7"/>
  <c r="C316" i="7" s="1"/>
  <c r="B317" i="7"/>
  <c r="C317" i="7" s="1"/>
  <c r="B318" i="7"/>
  <c r="C318" i="7" s="1"/>
  <c r="B319" i="7"/>
  <c r="C319" i="7" s="1"/>
  <c r="B320" i="7"/>
  <c r="C320" i="7" s="1"/>
  <c r="B321" i="7"/>
  <c r="C321" i="7" s="1"/>
  <c r="B322" i="7"/>
  <c r="C322" i="7" s="1"/>
  <c r="B323" i="7"/>
  <c r="C323" i="7" s="1"/>
  <c r="B324" i="7"/>
  <c r="C324" i="7" s="1"/>
  <c r="B325" i="7"/>
  <c r="C325" i="7" s="1"/>
  <c r="B326" i="7"/>
  <c r="C326" i="7" s="1"/>
  <c r="B327" i="7"/>
  <c r="C327" i="7" s="1"/>
  <c r="B328" i="7"/>
  <c r="C328" i="7" s="1"/>
  <c r="B329" i="7"/>
  <c r="C329" i="7" s="1"/>
  <c r="B330" i="7"/>
  <c r="C330" i="7" s="1"/>
  <c r="B331" i="7"/>
  <c r="C331" i="7" s="1"/>
  <c r="B332" i="7"/>
  <c r="C332" i="7" s="1"/>
  <c r="B333" i="7"/>
  <c r="C333" i="7" s="1"/>
  <c r="B334" i="7"/>
  <c r="C334" i="7" s="1"/>
  <c r="B335" i="7"/>
  <c r="C335" i="7" s="1"/>
  <c r="B336" i="7"/>
  <c r="C336" i="7" s="1"/>
  <c r="B337" i="7"/>
  <c r="C337" i="7" s="1"/>
  <c r="B338" i="7"/>
  <c r="C338" i="7" s="1"/>
  <c r="B339" i="7"/>
  <c r="C339" i="7" s="1"/>
  <c r="B340" i="7"/>
  <c r="C340" i="7" s="1"/>
  <c r="B341" i="7"/>
  <c r="C341" i="7" s="1"/>
  <c r="B342" i="7"/>
  <c r="C342" i="7" s="1"/>
  <c r="B343" i="7"/>
  <c r="C343" i="7" s="1"/>
  <c r="B344" i="7"/>
  <c r="C344" i="7" s="1"/>
  <c r="B345" i="7"/>
  <c r="C345" i="7" s="1"/>
  <c r="B346" i="7"/>
  <c r="C346" i="7" s="1"/>
  <c r="B347" i="7"/>
  <c r="C347" i="7" s="1"/>
  <c r="B348" i="7"/>
  <c r="C348" i="7" s="1"/>
  <c r="B349" i="7"/>
  <c r="C349" i="7" s="1"/>
  <c r="B350" i="7"/>
  <c r="C350" i="7" s="1"/>
  <c r="B351" i="7"/>
  <c r="C351" i="7" s="1"/>
  <c r="B352" i="7"/>
  <c r="C352" i="7" s="1"/>
  <c r="B353" i="7"/>
  <c r="C353" i="7" s="1"/>
  <c r="B354" i="7"/>
  <c r="C354" i="7" s="1"/>
  <c r="B355" i="7"/>
  <c r="C355" i="7" s="1"/>
  <c r="B356" i="7"/>
  <c r="C356" i="7" s="1"/>
  <c r="B357" i="7"/>
  <c r="C357" i="7" s="1"/>
  <c r="B358" i="7"/>
  <c r="C358" i="7" s="1"/>
  <c r="B359" i="7"/>
  <c r="C359" i="7" s="1"/>
  <c r="B360" i="7"/>
  <c r="C360" i="7" s="1"/>
  <c r="B361" i="7"/>
  <c r="C361" i="7" s="1"/>
  <c r="B362" i="7"/>
  <c r="C362" i="7" s="1"/>
  <c r="B363" i="7"/>
  <c r="C363" i="7" s="1"/>
  <c r="B364" i="7"/>
  <c r="C364" i="7" s="1"/>
  <c r="B365" i="7"/>
  <c r="C365" i="7" s="1"/>
  <c r="B366" i="7"/>
  <c r="C366" i="7" s="1"/>
  <c r="B367" i="7"/>
  <c r="C367" i="7" s="1"/>
  <c r="B368" i="7"/>
  <c r="C368" i="7" s="1"/>
  <c r="B369" i="7"/>
  <c r="C369" i="7" s="1"/>
  <c r="B370" i="7"/>
  <c r="C370" i="7" s="1"/>
  <c r="B371" i="7"/>
  <c r="C371" i="7" s="1"/>
  <c r="B372" i="7"/>
  <c r="C372" i="7" s="1"/>
  <c r="B373" i="7"/>
  <c r="C373" i="7" s="1"/>
  <c r="B374" i="7"/>
  <c r="C374" i="7" s="1"/>
  <c r="B375" i="7"/>
  <c r="C375" i="7" s="1"/>
  <c r="B376" i="7"/>
  <c r="C376" i="7" s="1"/>
  <c r="B377" i="7"/>
  <c r="C377" i="7" s="1"/>
  <c r="B378" i="7"/>
  <c r="C378" i="7" s="1"/>
  <c r="B379" i="7"/>
  <c r="C379" i="7" s="1"/>
  <c r="B380" i="7"/>
  <c r="C380" i="7" s="1"/>
  <c r="B381" i="7"/>
  <c r="C381" i="7" s="1"/>
  <c r="B382" i="7"/>
  <c r="C382" i="7" s="1"/>
  <c r="B383" i="7"/>
  <c r="C383" i="7" s="1"/>
  <c r="B384" i="7"/>
  <c r="C384" i="7" s="1"/>
  <c r="B385" i="7"/>
  <c r="C385" i="7" s="1"/>
  <c r="B386" i="7"/>
  <c r="C386" i="7" s="1"/>
  <c r="B387" i="7"/>
  <c r="C387" i="7" s="1"/>
  <c r="B388" i="7"/>
  <c r="C388" i="7" s="1"/>
  <c r="B389" i="7"/>
  <c r="C389" i="7" s="1"/>
  <c r="B390" i="7"/>
  <c r="C390" i="7" s="1"/>
  <c r="B391" i="7"/>
  <c r="C391" i="7" s="1"/>
  <c r="B392" i="7"/>
  <c r="C392" i="7" s="1"/>
  <c r="B393" i="7"/>
  <c r="C393" i="7" s="1"/>
  <c r="B394" i="7"/>
  <c r="C394" i="7" s="1"/>
  <c r="B395" i="7"/>
  <c r="C395" i="7" s="1"/>
  <c r="B396" i="7"/>
  <c r="C396" i="7" s="1"/>
  <c r="B397" i="7"/>
  <c r="C397" i="7" s="1"/>
  <c r="B398" i="7"/>
  <c r="C398" i="7" s="1"/>
  <c r="B399" i="7"/>
  <c r="C399" i="7" s="1"/>
  <c r="B400" i="7"/>
  <c r="C400" i="7" s="1"/>
  <c r="B401" i="7"/>
  <c r="C401" i="7" s="1"/>
  <c r="B402" i="7"/>
  <c r="C402" i="7" s="1"/>
  <c r="B403" i="7"/>
  <c r="C403" i="7" s="1"/>
  <c r="B404" i="7"/>
  <c r="C404" i="7" s="1"/>
  <c r="B405" i="7"/>
  <c r="C405" i="7" s="1"/>
  <c r="B406" i="7"/>
  <c r="C406" i="7" s="1"/>
  <c r="B407" i="7"/>
  <c r="C407" i="7" s="1"/>
  <c r="B408" i="7"/>
  <c r="C408" i="7" s="1"/>
  <c r="B409" i="7"/>
  <c r="C409" i="7" s="1"/>
  <c r="B410" i="7"/>
  <c r="C410" i="7" s="1"/>
  <c r="B411" i="7"/>
  <c r="C411" i="7" s="1"/>
  <c r="B412" i="7"/>
  <c r="C412" i="7" s="1"/>
  <c r="B413" i="7"/>
  <c r="C413" i="7" s="1"/>
  <c r="B414" i="7"/>
  <c r="C414" i="7" s="1"/>
  <c r="B415" i="7"/>
  <c r="C415" i="7" s="1"/>
  <c r="B416" i="7"/>
  <c r="C416" i="7" s="1"/>
  <c r="B417" i="7"/>
  <c r="C417" i="7" s="1"/>
  <c r="B418" i="7"/>
  <c r="C418" i="7" s="1"/>
  <c r="B419" i="7"/>
  <c r="C419" i="7" s="1"/>
  <c r="B420" i="7"/>
  <c r="C420" i="7" s="1"/>
  <c r="B421" i="7"/>
  <c r="C421" i="7" s="1"/>
  <c r="B422" i="7"/>
  <c r="C422" i="7" s="1"/>
  <c r="B423" i="7"/>
  <c r="C423" i="7" s="1"/>
  <c r="B424" i="7"/>
  <c r="C424" i="7" s="1"/>
  <c r="B425" i="7"/>
  <c r="C425" i="7" s="1"/>
  <c r="B426" i="7"/>
  <c r="C426" i="7" s="1"/>
  <c r="B427" i="7"/>
  <c r="C427" i="7" s="1"/>
  <c r="B428" i="7"/>
  <c r="C428" i="7" s="1"/>
  <c r="B429" i="7"/>
  <c r="C429" i="7" s="1"/>
  <c r="B430" i="7"/>
  <c r="C430" i="7" s="1"/>
  <c r="B431" i="7"/>
  <c r="C431" i="7" s="1"/>
  <c r="B432" i="7"/>
  <c r="C432" i="7" s="1"/>
  <c r="B433" i="7"/>
  <c r="C433" i="7" s="1"/>
  <c r="B434" i="7"/>
  <c r="C434" i="7" s="1"/>
  <c r="B435" i="7"/>
  <c r="C435" i="7" s="1"/>
  <c r="B436" i="7"/>
  <c r="C436" i="7" s="1"/>
  <c r="B437" i="7"/>
  <c r="C437" i="7" s="1"/>
  <c r="B438" i="7"/>
  <c r="C438" i="7" s="1"/>
  <c r="B439" i="7"/>
  <c r="C439" i="7" s="1"/>
  <c r="B440" i="7"/>
  <c r="C440" i="7" s="1"/>
  <c r="B441" i="7"/>
  <c r="C441" i="7" s="1"/>
  <c r="B442" i="7"/>
  <c r="C442" i="7" s="1"/>
  <c r="B443" i="7"/>
  <c r="C443" i="7" s="1"/>
  <c r="B444" i="7"/>
  <c r="C444" i="7" s="1"/>
  <c r="B445" i="7"/>
  <c r="C445" i="7" s="1"/>
  <c r="B446" i="7"/>
  <c r="C446" i="7" s="1"/>
  <c r="B447" i="7"/>
  <c r="C447" i="7" s="1"/>
  <c r="B448" i="7"/>
  <c r="C448" i="7" s="1"/>
  <c r="B449" i="7"/>
  <c r="C449" i="7" s="1"/>
  <c r="B450" i="7"/>
  <c r="C450" i="7" s="1"/>
  <c r="B451" i="7"/>
  <c r="C451" i="7" s="1"/>
  <c r="B452" i="7"/>
  <c r="C452" i="7" s="1"/>
  <c r="B453" i="7"/>
  <c r="C453" i="7" s="1"/>
  <c r="B454" i="7"/>
  <c r="C454" i="7" s="1"/>
  <c r="B455" i="7"/>
  <c r="C455" i="7" s="1"/>
  <c r="B456" i="7"/>
  <c r="C456" i="7" s="1"/>
  <c r="B457" i="7"/>
  <c r="C457" i="7" s="1"/>
  <c r="B458" i="7"/>
  <c r="C458" i="7" s="1"/>
  <c r="B459" i="7"/>
  <c r="C459" i="7" s="1"/>
  <c r="B460" i="7"/>
  <c r="C460" i="7" s="1"/>
  <c r="B461" i="7"/>
  <c r="C461" i="7" s="1"/>
  <c r="B462" i="7"/>
  <c r="C462" i="7" s="1"/>
  <c r="B463" i="7"/>
  <c r="C463" i="7" s="1"/>
  <c r="B464" i="7"/>
  <c r="C464" i="7" s="1"/>
  <c r="B465" i="7"/>
  <c r="C465" i="7" s="1"/>
  <c r="B466" i="7"/>
  <c r="C466" i="7" s="1"/>
  <c r="B467" i="7"/>
  <c r="C467" i="7" s="1"/>
  <c r="B468" i="7"/>
  <c r="C468" i="7" s="1"/>
  <c r="B469" i="7"/>
  <c r="C469" i="7" s="1"/>
  <c r="B470" i="7"/>
  <c r="C470" i="7" s="1"/>
  <c r="B471" i="7"/>
  <c r="C471" i="7" s="1"/>
  <c r="B472" i="7"/>
  <c r="C472" i="7" s="1"/>
  <c r="B473" i="7"/>
  <c r="C473" i="7" s="1"/>
  <c r="B474" i="7"/>
  <c r="C474" i="7" s="1"/>
  <c r="B475" i="7"/>
  <c r="C475" i="7" s="1"/>
  <c r="B476" i="7"/>
  <c r="C476" i="7" s="1"/>
  <c r="B477" i="7"/>
  <c r="C477" i="7" s="1"/>
  <c r="B478" i="7"/>
  <c r="C478" i="7" s="1"/>
  <c r="B479" i="7"/>
  <c r="C479" i="7" s="1"/>
  <c r="B480" i="7"/>
  <c r="C480" i="7" s="1"/>
  <c r="B481" i="7"/>
  <c r="C481" i="7" s="1"/>
  <c r="B482" i="7"/>
  <c r="C482" i="7" s="1"/>
  <c r="B483" i="7"/>
  <c r="C483" i="7" s="1"/>
  <c r="B484" i="7"/>
  <c r="C484" i="7" s="1"/>
  <c r="B485" i="7"/>
  <c r="C485" i="7" s="1"/>
  <c r="B486" i="7"/>
  <c r="C486" i="7" s="1"/>
  <c r="B487" i="7"/>
  <c r="C487" i="7" s="1"/>
  <c r="B488" i="7"/>
  <c r="C488" i="7" s="1"/>
  <c r="B489" i="7"/>
  <c r="C489" i="7" s="1"/>
  <c r="B490" i="7"/>
  <c r="C490" i="7" s="1"/>
  <c r="B491" i="7"/>
  <c r="C491" i="7" s="1"/>
  <c r="B492" i="7"/>
  <c r="C492" i="7" s="1"/>
  <c r="B493" i="7"/>
  <c r="C493" i="7" s="1"/>
  <c r="B494" i="7"/>
  <c r="C494" i="7" s="1"/>
  <c r="B495" i="7"/>
  <c r="C495" i="7" s="1"/>
  <c r="B496" i="7"/>
  <c r="C496" i="7" s="1"/>
  <c r="B497" i="7"/>
  <c r="C497" i="7" s="1"/>
  <c r="B498" i="7"/>
  <c r="C498" i="7" s="1"/>
  <c r="B499" i="7"/>
  <c r="C499" i="7" s="1"/>
  <c r="B500" i="7"/>
  <c r="C500" i="7" s="1"/>
  <c r="B501" i="7"/>
  <c r="C501" i="7" s="1"/>
  <c r="B502" i="7"/>
  <c r="C502" i="7" s="1"/>
  <c r="B503" i="7"/>
  <c r="C503" i="7" s="1"/>
  <c r="B504" i="7"/>
  <c r="C504" i="7" s="1"/>
  <c r="B505" i="7"/>
  <c r="C505" i="7" s="1"/>
  <c r="B506" i="7"/>
  <c r="C506" i="7" s="1"/>
  <c r="B507" i="7"/>
  <c r="C507" i="7" s="1"/>
  <c r="B508" i="7"/>
  <c r="C508" i="7" s="1"/>
  <c r="B509" i="7"/>
  <c r="C509" i="7" s="1"/>
  <c r="B510" i="7"/>
  <c r="C510" i="7" s="1"/>
  <c r="B511" i="7"/>
  <c r="C511" i="7" s="1"/>
  <c r="B512" i="7"/>
  <c r="C512" i="7" s="1"/>
  <c r="B513" i="7"/>
  <c r="C513" i="7" s="1"/>
  <c r="B514" i="7"/>
  <c r="C514" i="7" s="1"/>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C531" i="7" s="1"/>
  <c r="B532" i="7"/>
  <c r="C532" i="7" s="1"/>
  <c r="B533" i="7"/>
  <c r="C533" i="7" s="1"/>
  <c r="B534" i="7"/>
  <c r="C534" i="7" s="1"/>
  <c r="B535" i="7"/>
  <c r="C535" i="7" s="1"/>
  <c r="B536" i="7"/>
  <c r="C536" i="7" s="1"/>
  <c r="B537" i="7"/>
  <c r="C537" i="7" s="1"/>
  <c r="B538" i="7"/>
  <c r="C538" i="7" s="1"/>
  <c r="B539" i="7"/>
  <c r="C539" i="7" s="1"/>
  <c r="B540" i="7"/>
  <c r="C540" i="7" s="1"/>
  <c r="B541" i="7"/>
  <c r="C541" i="7" s="1"/>
  <c r="B542" i="7"/>
  <c r="C542" i="7" s="1"/>
  <c r="B543" i="7"/>
  <c r="C543" i="7" s="1"/>
  <c r="B544" i="7"/>
  <c r="C544" i="7" s="1"/>
  <c r="B545" i="7"/>
  <c r="C545" i="7" s="1"/>
  <c r="B546" i="7"/>
  <c r="C546" i="7" s="1"/>
  <c r="B547" i="7"/>
  <c r="C547" i="7" s="1"/>
  <c r="B548" i="7"/>
  <c r="C548" i="7" s="1"/>
  <c r="B549" i="7"/>
  <c r="C549" i="7" s="1"/>
  <c r="B550" i="7"/>
  <c r="C550" i="7" s="1"/>
  <c r="B551" i="7"/>
  <c r="C551" i="7" s="1"/>
  <c r="B552" i="7"/>
  <c r="C552" i="7" s="1"/>
  <c r="B553" i="7"/>
  <c r="C553" i="7" s="1"/>
  <c r="B554" i="7"/>
  <c r="C554" i="7" s="1"/>
  <c r="B555" i="7"/>
  <c r="C555" i="7" s="1"/>
  <c r="B556" i="7"/>
  <c r="C556" i="7" s="1"/>
  <c r="B557" i="7"/>
  <c r="C557" i="7" s="1"/>
  <c r="B558" i="7"/>
  <c r="C558" i="7" s="1"/>
  <c r="B559" i="7"/>
  <c r="C559" i="7" s="1"/>
  <c r="B560" i="7"/>
  <c r="C560" i="7" s="1"/>
  <c r="B561" i="7"/>
  <c r="C561" i="7" s="1"/>
  <c r="B562" i="7"/>
  <c r="C562" i="7" s="1"/>
  <c r="B563" i="7"/>
  <c r="C563" i="7" s="1"/>
  <c r="B564" i="7"/>
  <c r="C564" i="7" s="1"/>
  <c r="B565" i="7"/>
  <c r="C565" i="7" s="1"/>
  <c r="B566" i="7"/>
  <c r="C566" i="7" s="1"/>
  <c r="B567" i="7"/>
  <c r="C567" i="7" s="1"/>
  <c r="B568" i="7"/>
  <c r="C568" i="7" s="1"/>
  <c r="B569" i="7"/>
  <c r="C569" i="7" s="1"/>
  <c r="B570" i="7"/>
  <c r="C570" i="7" s="1"/>
  <c r="B571" i="7"/>
  <c r="C571" i="7" s="1"/>
  <c r="B572" i="7"/>
  <c r="C572" i="7" s="1"/>
  <c r="B573" i="7"/>
  <c r="C573" i="7" s="1"/>
  <c r="B574" i="7"/>
  <c r="C574" i="7" s="1"/>
  <c r="B575" i="7"/>
  <c r="C575" i="7" s="1"/>
  <c r="B576" i="7"/>
  <c r="C576" i="7" s="1"/>
  <c r="B577" i="7"/>
  <c r="C577" i="7" s="1"/>
  <c r="B578" i="7"/>
  <c r="C578" i="7" s="1"/>
  <c r="B579" i="7"/>
  <c r="C579" i="7" s="1"/>
  <c r="B580" i="7"/>
  <c r="C580" i="7" s="1"/>
  <c r="B581" i="7"/>
  <c r="C581" i="7" s="1"/>
  <c r="B582" i="7"/>
  <c r="C582" i="7" s="1"/>
  <c r="B583" i="7"/>
  <c r="C583" i="7" s="1"/>
  <c r="B584" i="7"/>
  <c r="C584" i="7" s="1"/>
  <c r="B585" i="7"/>
  <c r="C585" i="7" s="1"/>
  <c r="B586" i="7"/>
  <c r="C586" i="7" s="1"/>
  <c r="B587" i="7"/>
  <c r="C587" i="7" s="1"/>
  <c r="B588" i="7"/>
  <c r="C588" i="7" s="1"/>
  <c r="B589" i="7"/>
  <c r="C589" i="7" s="1"/>
  <c r="B590" i="7"/>
  <c r="C590" i="7" s="1"/>
  <c r="B591" i="7"/>
  <c r="C591" i="7" s="1"/>
  <c r="B592" i="7"/>
  <c r="C592" i="7" s="1"/>
  <c r="B593" i="7"/>
  <c r="C593" i="7" s="1"/>
  <c r="B594" i="7"/>
  <c r="C594" i="7" s="1"/>
  <c r="B595" i="7"/>
  <c r="C595" i="7" s="1"/>
  <c r="B596" i="7"/>
  <c r="C596" i="7" s="1"/>
  <c r="B597" i="7"/>
  <c r="C597" i="7" s="1"/>
  <c r="B598" i="7"/>
  <c r="C598" i="7" s="1"/>
  <c r="B599" i="7"/>
  <c r="C599" i="7" s="1"/>
  <c r="B600" i="7"/>
  <c r="C600" i="7" s="1"/>
  <c r="B601" i="7"/>
  <c r="C601" i="7" s="1"/>
  <c r="B602" i="7"/>
  <c r="C602" i="7" s="1"/>
  <c r="B603" i="7"/>
  <c r="C603" i="7" s="1"/>
  <c r="B604" i="7"/>
  <c r="C604" i="7" s="1"/>
  <c r="B605" i="7"/>
  <c r="C605" i="7" s="1"/>
  <c r="B606" i="7"/>
  <c r="C606" i="7" s="1"/>
  <c r="B607" i="7"/>
  <c r="C607" i="7" s="1"/>
  <c r="B608" i="7"/>
  <c r="C608" i="7" s="1"/>
  <c r="B609" i="7"/>
  <c r="C609" i="7" s="1"/>
  <c r="B610" i="7"/>
  <c r="C610" i="7" s="1"/>
  <c r="B611" i="7"/>
  <c r="C611" i="7" s="1"/>
  <c r="B612" i="7"/>
  <c r="C612" i="7" s="1"/>
  <c r="B613" i="7"/>
  <c r="C613" i="7" s="1"/>
  <c r="B614" i="7"/>
  <c r="C614" i="7" s="1"/>
  <c r="B615" i="7"/>
  <c r="C615" i="7" s="1"/>
  <c r="B616" i="7"/>
  <c r="C616" i="7" s="1"/>
  <c r="B617" i="7"/>
  <c r="C617" i="7" s="1"/>
  <c r="B618" i="7"/>
  <c r="C618" i="7" s="1"/>
  <c r="B619" i="7"/>
  <c r="C619" i="7" s="1"/>
  <c r="B620" i="7"/>
  <c r="C620" i="7" s="1"/>
  <c r="B621" i="7"/>
  <c r="C621" i="7" s="1"/>
  <c r="B622" i="7"/>
  <c r="C622" i="7" s="1"/>
  <c r="B623" i="7"/>
  <c r="C623" i="7" s="1"/>
  <c r="B624" i="7"/>
  <c r="C624" i="7" s="1"/>
  <c r="B625" i="7"/>
  <c r="C625" i="7" s="1"/>
  <c r="B626" i="7"/>
  <c r="C626" i="7" s="1"/>
  <c r="B627" i="7"/>
  <c r="C627" i="7" s="1"/>
  <c r="B628" i="7"/>
  <c r="C628" i="7" s="1"/>
  <c r="B629" i="7"/>
  <c r="C629" i="7" s="1"/>
  <c r="B630" i="7"/>
  <c r="C630" i="7" s="1"/>
  <c r="B631" i="7"/>
  <c r="C631" i="7" s="1"/>
  <c r="B632" i="7"/>
  <c r="C632" i="7" s="1"/>
  <c r="B633" i="7"/>
  <c r="C633" i="7" s="1"/>
  <c r="B634" i="7"/>
  <c r="C634" i="7" s="1"/>
  <c r="B635" i="7"/>
  <c r="C635" i="7" s="1"/>
  <c r="B636" i="7"/>
  <c r="C636" i="7" s="1"/>
  <c r="B637" i="7"/>
  <c r="C637" i="7" s="1"/>
  <c r="B638" i="7"/>
  <c r="C638" i="7" s="1"/>
  <c r="B639" i="7"/>
  <c r="C639" i="7" s="1"/>
  <c r="B640" i="7"/>
  <c r="C640" i="7" s="1"/>
  <c r="B641" i="7"/>
  <c r="C641" i="7" s="1"/>
  <c r="B642" i="7"/>
  <c r="C642" i="7" s="1"/>
  <c r="B643" i="7"/>
  <c r="C643" i="7" s="1"/>
  <c r="B644" i="7"/>
  <c r="C644" i="7" s="1"/>
  <c r="B645" i="7"/>
  <c r="C645" i="7" s="1"/>
  <c r="B646" i="7"/>
  <c r="C646" i="7" s="1"/>
  <c r="B647" i="7"/>
  <c r="C647" i="7" s="1"/>
  <c r="B648" i="7"/>
  <c r="C648" i="7" s="1"/>
  <c r="B649" i="7"/>
  <c r="C649" i="7" s="1"/>
  <c r="B650" i="7"/>
  <c r="C650" i="7" s="1"/>
  <c r="B651" i="7"/>
  <c r="C651" i="7" s="1"/>
  <c r="B652" i="7"/>
  <c r="C652" i="7" s="1"/>
  <c r="B653" i="7"/>
  <c r="C653" i="7" s="1"/>
  <c r="B654" i="7"/>
  <c r="C654" i="7" s="1"/>
  <c r="B655" i="7"/>
  <c r="C655" i="7" s="1"/>
  <c r="B656" i="7"/>
  <c r="C656" i="7" s="1"/>
  <c r="B657" i="7"/>
  <c r="C657" i="7" s="1"/>
  <c r="B658" i="7"/>
  <c r="C658" i="7" s="1"/>
  <c r="B659" i="7"/>
  <c r="C659" i="7" s="1"/>
  <c r="B660" i="7"/>
  <c r="C660" i="7" s="1"/>
  <c r="B661" i="7"/>
  <c r="C661" i="7" s="1"/>
  <c r="B662" i="7"/>
  <c r="C662" i="7" s="1"/>
  <c r="B663" i="7"/>
  <c r="C663" i="7" s="1"/>
  <c r="B664" i="7"/>
  <c r="C664" i="7" s="1"/>
  <c r="B665" i="7"/>
  <c r="C665" i="7" s="1"/>
  <c r="B666" i="7"/>
  <c r="C666" i="7" s="1"/>
  <c r="B667" i="7"/>
  <c r="C667" i="7" s="1"/>
  <c r="B668" i="7"/>
  <c r="C668" i="7" s="1"/>
  <c r="B669" i="7"/>
  <c r="C669" i="7" s="1"/>
  <c r="B670" i="7"/>
  <c r="C670" i="7" s="1"/>
  <c r="B671" i="7"/>
  <c r="C671" i="7" s="1"/>
  <c r="B672" i="7"/>
  <c r="C672" i="7" s="1"/>
  <c r="B673" i="7"/>
  <c r="C673" i="7" s="1"/>
  <c r="B674" i="7"/>
  <c r="C674" i="7" s="1"/>
  <c r="B675" i="7"/>
  <c r="C675" i="7" s="1"/>
  <c r="B676" i="7"/>
  <c r="C676" i="7" s="1"/>
  <c r="B677" i="7"/>
  <c r="C677" i="7" s="1"/>
  <c r="B678" i="7"/>
  <c r="C678" i="7" s="1"/>
  <c r="B679" i="7"/>
  <c r="C679" i="7" s="1"/>
  <c r="B680" i="7"/>
  <c r="C680" i="7" s="1"/>
  <c r="B681" i="7"/>
  <c r="C681" i="7" s="1"/>
  <c r="B682" i="7"/>
  <c r="C682" i="7" s="1"/>
  <c r="B683" i="7"/>
  <c r="C683" i="7" s="1"/>
  <c r="B684" i="7"/>
  <c r="C684" i="7" s="1"/>
  <c r="B685" i="7"/>
  <c r="C685" i="7" s="1"/>
  <c r="B686" i="7"/>
  <c r="C686" i="7" s="1"/>
  <c r="B687" i="7"/>
  <c r="C687" i="7" s="1"/>
  <c r="B688" i="7"/>
  <c r="C688" i="7" s="1"/>
  <c r="B689" i="7"/>
  <c r="C689" i="7" s="1"/>
  <c r="B690" i="7"/>
  <c r="C690" i="7" s="1"/>
  <c r="B691" i="7"/>
  <c r="C691" i="7" s="1"/>
  <c r="B692" i="7"/>
  <c r="C692" i="7" s="1"/>
  <c r="B693" i="7"/>
  <c r="C693" i="7" s="1"/>
  <c r="B694" i="7"/>
  <c r="C694" i="7" s="1"/>
  <c r="B695" i="7"/>
  <c r="C695" i="7" s="1"/>
  <c r="B696" i="7"/>
  <c r="C696" i="7" s="1"/>
  <c r="B697" i="7"/>
  <c r="C697" i="7" s="1"/>
  <c r="B698" i="7"/>
  <c r="C698" i="7" s="1"/>
  <c r="B699" i="7"/>
  <c r="C699" i="7" s="1"/>
  <c r="B700" i="7"/>
  <c r="C700" i="7" s="1"/>
  <c r="B701" i="7"/>
  <c r="C701" i="7" s="1"/>
  <c r="B702" i="7"/>
  <c r="C702" i="7" s="1"/>
  <c r="B703" i="7"/>
  <c r="C703" i="7" s="1"/>
  <c r="B704" i="7"/>
  <c r="C704" i="7" s="1"/>
  <c r="B705" i="7"/>
  <c r="C705" i="7" s="1"/>
  <c r="B706" i="7"/>
  <c r="C706" i="7" s="1"/>
  <c r="B707" i="7"/>
  <c r="C707" i="7" s="1"/>
  <c r="B708" i="7"/>
  <c r="C708" i="7" s="1"/>
  <c r="B709" i="7"/>
  <c r="C709" i="7" s="1"/>
  <c r="B710" i="7"/>
  <c r="C710" i="7" s="1"/>
  <c r="B711" i="7"/>
  <c r="C711" i="7" s="1"/>
  <c r="B712" i="7"/>
  <c r="C712" i="7" s="1"/>
  <c r="B713" i="7"/>
  <c r="C713" i="7" s="1"/>
  <c r="B714" i="7"/>
  <c r="C714" i="7" s="1"/>
  <c r="B715" i="7"/>
  <c r="C715" i="7" s="1"/>
  <c r="B716" i="7"/>
  <c r="C716" i="7" s="1"/>
  <c r="B717" i="7"/>
  <c r="C717" i="7" s="1"/>
  <c r="B718" i="7"/>
  <c r="C718" i="7" s="1"/>
  <c r="B719" i="7"/>
  <c r="C719" i="7" s="1"/>
  <c r="B720" i="7"/>
  <c r="C720" i="7" s="1"/>
  <c r="B721" i="7"/>
  <c r="C721" i="7" s="1"/>
  <c r="B722" i="7"/>
  <c r="C722" i="7" s="1"/>
  <c r="B723" i="7"/>
  <c r="C723" i="7" s="1"/>
  <c r="B724" i="7"/>
  <c r="C724" i="7" s="1"/>
  <c r="B725" i="7"/>
  <c r="C725" i="7" s="1"/>
  <c r="B726" i="7"/>
  <c r="C726" i="7" s="1"/>
  <c r="B727" i="7"/>
  <c r="C727" i="7" s="1"/>
  <c r="B728" i="7"/>
  <c r="C728" i="7" s="1"/>
  <c r="B729" i="7"/>
  <c r="C729" i="7" s="1"/>
  <c r="B730" i="7"/>
  <c r="C730" i="7" s="1"/>
  <c r="B731" i="7"/>
  <c r="C731" i="7" s="1"/>
  <c r="B732" i="7"/>
  <c r="C732" i="7" s="1"/>
  <c r="B733" i="7"/>
  <c r="C733" i="7" s="1"/>
  <c r="B734" i="7"/>
  <c r="C734" i="7" s="1"/>
  <c r="B735" i="7"/>
  <c r="C735" i="7" s="1"/>
  <c r="B736" i="7"/>
  <c r="C736" i="7" s="1"/>
  <c r="B737" i="7"/>
  <c r="C737" i="7" s="1"/>
  <c r="B738" i="7"/>
  <c r="C738" i="7" s="1"/>
  <c r="B739" i="7"/>
  <c r="C739" i="7" s="1"/>
  <c r="B740" i="7"/>
  <c r="C740" i="7" s="1"/>
  <c r="B741" i="7"/>
  <c r="C741" i="7" s="1"/>
  <c r="B742" i="7"/>
  <c r="C742" i="7" s="1"/>
  <c r="B743" i="7"/>
  <c r="C743" i="7" s="1"/>
  <c r="B744" i="7"/>
  <c r="C744" i="7" s="1"/>
  <c r="B745" i="7"/>
  <c r="C745" i="7" s="1"/>
  <c r="B746" i="7"/>
  <c r="C746" i="7" s="1"/>
  <c r="B747" i="7"/>
  <c r="C747" i="7" s="1"/>
  <c r="B748" i="7"/>
  <c r="C748" i="7" s="1"/>
  <c r="B749" i="7"/>
  <c r="C749" i="7" s="1"/>
  <c r="B750" i="7"/>
  <c r="C750" i="7" s="1"/>
  <c r="B751" i="7"/>
  <c r="C751" i="7" s="1"/>
  <c r="B752" i="7"/>
  <c r="C752" i="7" s="1"/>
  <c r="B753" i="7"/>
  <c r="C753" i="7" s="1"/>
  <c r="B754" i="7"/>
  <c r="C754" i="7" s="1"/>
  <c r="B755" i="7"/>
  <c r="C755" i="7" s="1"/>
  <c r="B756" i="7"/>
  <c r="C756" i="7" s="1"/>
  <c r="B757" i="7"/>
  <c r="C757" i="7" s="1"/>
  <c r="B758" i="7"/>
  <c r="C758" i="7" s="1"/>
  <c r="B759" i="7"/>
  <c r="C759" i="7" s="1"/>
  <c r="B760" i="7"/>
  <c r="C760" i="7" s="1"/>
  <c r="B761" i="7"/>
  <c r="C761" i="7" s="1"/>
  <c r="B762" i="7"/>
  <c r="C762" i="7" s="1"/>
  <c r="B763" i="7"/>
  <c r="C763" i="7" s="1"/>
  <c r="B764" i="7"/>
  <c r="C764" i="7" s="1"/>
  <c r="B765" i="7"/>
  <c r="C765" i="7" s="1"/>
  <c r="B766" i="7"/>
  <c r="C766" i="7" s="1"/>
  <c r="B767" i="7"/>
  <c r="C767" i="7" s="1"/>
  <c r="B768" i="7"/>
  <c r="C768" i="7" s="1"/>
  <c r="B769" i="7"/>
  <c r="C769" i="7" s="1"/>
  <c r="B770" i="7"/>
  <c r="C770" i="7" s="1"/>
  <c r="B771" i="7"/>
  <c r="C771" i="7" s="1"/>
  <c r="B772" i="7"/>
  <c r="C772" i="7" s="1"/>
  <c r="B773" i="7"/>
  <c r="C773" i="7" s="1"/>
  <c r="B774" i="7"/>
  <c r="C774" i="7" s="1"/>
  <c r="B775" i="7"/>
  <c r="C775" i="7" s="1"/>
  <c r="B776" i="7"/>
  <c r="C776" i="7" s="1"/>
  <c r="B777" i="7"/>
  <c r="C777" i="7" s="1"/>
  <c r="B778" i="7"/>
  <c r="C778" i="7" s="1"/>
  <c r="B779" i="7"/>
  <c r="C779" i="7" s="1"/>
  <c r="B780" i="7"/>
  <c r="C780" i="7" s="1"/>
  <c r="B781" i="7"/>
  <c r="C781" i="7" s="1"/>
  <c r="B782" i="7"/>
  <c r="C782" i="7" s="1"/>
  <c r="B783" i="7"/>
  <c r="C783" i="7" s="1"/>
  <c r="B784" i="7"/>
  <c r="C784" i="7" s="1"/>
  <c r="B785" i="7"/>
  <c r="C785" i="7" s="1"/>
  <c r="B786" i="7"/>
  <c r="C786" i="7" s="1"/>
  <c r="B787" i="7"/>
  <c r="C787" i="7" s="1"/>
  <c r="B788" i="7"/>
  <c r="C788" i="7" s="1"/>
  <c r="B789" i="7"/>
  <c r="C789" i="7" s="1"/>
  <c r="B790" i="7"/>
  <c r="C790" i="7" s="1"/>
  <c r="B791" i="7"/>
  <c r="C791" i="7" s="1"/>
  <c r="B792" i="7"/>
  <c r="C792" i="7" s="1"/>
  <c r="B793" i="7"/>
  <c r="C793" i="7" s="1"/>
  <c r="B794" i="7"/>
  <c r="C794" i="7" s="1"/>
  <c r="B795" i="7"/>
  <c r="C795" i="7" s="1"/>
  <c r="B796" i="7"/>
  <c r="C796" i="7" s="1"/>
  <c r="B797" i="7"/>
  <c r="C797" i="7" s="1"/>
  <c r="B798" i="7"/>
  <c r="C798" i="7" s="1"/>
  <c r="B799" i="7"/>
  <c r="C799" i="7" s="1"/>
  <c r="B800" i="7"/>
  <c r="C800" i="7" s="1"/>
  <c r="B801" i="7"/>
  <c r="C801" i="7" s="1"/>
  <c r="B802" i="7"/>
  <c r="C802" i="7" s="1"/>
  <c r="B803" i="7"/>
  <c r="C803" i="7" s="1"/>
  <c r="B804" i="7"/>
  <c r="C804" i="7" s="1"/>
  <c r="B805" i="7"/>
  <c r="C805" i="7" s="1"/>
  <c r="B806" i="7"/>
  <c r="C806" i="7" s="1"/>
  <c r="B807" i="7"/>
  <c r="C807" i="7" s="1"/>
  <c r="B808" i="7"/>
  <c r="C808" i="7" s="1"/>
  <c r="B809" i="7"/>
  <c r="C809" i="7" s="1"/>
  <c r="B810" i="7"/>
  <c r="C810" i="7" s="1"/>
  <c r="B811" i="7"/>
  <c r="C811" i="7" s="1"/>
  <c r="B812" i="7"/>
  <c r="C812" i="7" s="1"/>
  <c r="B813" i="7"/>
  <c r="C813" i="7" s="1"/>
  <c r="B814" i="7"/>
  <c r="C814" i="7" s="1"/>
  <c r="B815" i="7"/>
  <c r="C815" i="7" s="1"/>
  <c r="B816" i="7"/>
  <c r="C816" i="7" s="1"/>
  <c r="B817" i="7"/>
  <c r="C817" i="7" s="1"/>
  <c r="B818" i="7"/>
  <c r="C818" i="7" s="1"/>
  <c r="B819" i="7"/>
  <c r="C819" i="7" s="1"/>
  <c r="B820" i="7"/>
  <c r="C820" i="7" s="1"/>
  <c r="B821" i="7"/>
  <c r="C821" i="7" s="1"/>
  <c r="B822" i="7"/>
  <c r="C822" i="7" s="1"/>
  <c r="B823" i="7"/>
  <c r="C823" i="7" s="1"/>
  <c r="B824" i="7"/>
  <c r="C824" i="7" s="1"/>
  <c r="B825" i="7"/>
  <c r="C825" i="7" s="1"/>
  <c r="B826" i="7"/>
  <c r="C826" i="7" s="1"/>
  <c r="B827" i="7"/>
  <c r="C827" i="7" s="1"/>
  <c r="B828" i="7"/>
  <c r="C828" i="7" s="1"/>
  <c r="B829" i="7"/>
  <c r="C829" i="7" s="1"/>
  <c r="B830" i="7"/>
  <c r="C830" i="7" s="1"/>
  <c r="B831" i="7"/>
  <c r="C831" i="7" s="1"/>
  <c r="B832" i="7"/>
  <c r="C832" i="7" s="1"/>
  <c r="B833" i="7"/>
  <c r="C833" i="7" s="1"/>
  <c r="B834" i="7"/>
  <c r="C834" i="7" s="1"/>
  <c r="B835" i="7"/>
  <c r="C835" i="7" s="1"/>
  <c r="B836" i="7"/>
  <c r="C836" i="7" s="1"/>
  <c r="B837" i="7"/>
  <c r="C837" i="7" s="1"/>
  <c r="B838" i="7"/>
  <c r="C838" i="7" s="1"/>
  <c r="B839" i="7"/>
  <c r="C839" i="7" s="1"/>
  <c r="B840" i="7"/>
  <c r="C840" i="7" s="1"/>
  <c r="B841" i="7"/>
  <c r="C841" i="7" s="1"/>
  <c r="B842" i="7"/>
  <c r="C842" i="7" s="1"/>
  <c r="B843" i="7"/>
  <c r="C843" i="7" s="1"/>
  <c r="B844" i="7"/>
  <c r="C844" i="7" s="1"/>
  <c r="B845" i="7"/>
  <c r="C845" i="7" s="1"/>
  <c r="B846" i="7"/>
  <c r="C846" i="7" s="1"/>
  <c r="B847" i="7"/>
  <c r="C847" i="7" s="1"/>
  <c r="B848" i="7"/>
  <c r="C848" i="7" s="1"/>
  <c r="B849" i="7"/>
  <c r="C849" i="7" s="1"/>
  <c r="B850" i="7"/>
  <c r="C850" i="7" s="1"/>
  <c r="B851" i="7"/>
  <c r="C851" i="7" s="1"/>
  <c r="B852" i="7"/>
  <c r="C852" i="7" s="1"/>
  <c r="B853" i="7"/>
  <c r="C853" i="7" s="1"/>
  <c r="B854" i="7"/>
  <c r="C854" i="7" s="1"/>
  <c r="B855" i="7"/>
  <c r="C855" i="7" s="1"/>
  <c r="B856" i="7"/>
  <c r="C856" i="7" s="1"/>
  <c r="B857" i="7"/>
  <c r="C857" i="7" s="1"/>
  <c r="B858" i="7"/>
  <c r="C858" i="7" s="1"/>
  <c r="B859" i="7"/>
  <c r="C859" i="7" s="1"/>
  <c r="B860" i="7"/>
  <c r="C860" i="7" s="1"/>
  <c r="B861" i="7"/>
  <c r="C861" i="7" s="1"/>
  <c r="B862" i="7"/>
  <c r="C862" i="7" s="1"/>
  <c r="B863" i="7"/>
  <c r="C863" i="7" s="1"/>
  <c r="B864" i="7"/>
  <c r="C864" i="7" s="1"/>
  <c r="B865" i="7"/>
  <c r="C865" i="7" s="1"/>
  <c r="B866" i="7"/>
  <c r="C866" i="7" s="1"/>
  <c r="B867" i="7"/>
  <c r="C867" i="7" s="1"/>
  <c r="B868" i="7"/>
  <c r="C868" i="7" s="1"/>
  <c r="B869" i="7"/>
  <c r="C869" i="7" s="1"/>
  <c r="B870" i="7"/>
  <c r="C870" i="7" s="1"/>
  <c r="B871" i="7"/>
  <c r="C871" i="7" s="1"/>
  <c r="B872" i="7"/>
  <c r="C872" i="7" s="1"/>
  <c r="B873" i="7"/>
  <c r="C873" i="7" s="1"/>
  <c r="B874" i="7"/>
  <c r="C874" i="7" s="1"/>
  <c r="B875" i="7"/>
  <c r="C875" i="7" s="1"/>
  <c r="B876" i="7"/>
  <c r="C876" i="7" s="1"/>
  <c r="B877" i="7"/>
  <c r="C877" i="7" s="1"/>
  <c r="B878" i="7"/>
  <c r="C878" i="7" s="1"/>
  <c r="B879" i="7"/>
  <c r="C879" i="7" s="1"/>
  <c r="B880" i="7"/>
  <c r="C880" i="7" s="1"/>
  <c r="B881" i="7"/>
  <c r="C881" i="7" s="1"/>
  <c r="B882" i="7"/>
  <c r="C882" i="7" s="1"/>
  <c r="B883" i="7"/>
  <c r="C883" i="7" s="1"/>
  <c r="B884" i="7"/>
  <c r="C884" i="7" s="1"/>
  <c r="B885" i="7"/>
  <c r="C885" i="7" s="1"/>
  <c r="B886" i="7"/>
  <c r="C886" i="7" s="1"/>
  <c r="B887" i="7"/>
  <c r="C887" i="7" s="1"/>
  <c r="B888" i="7"/>
  <c r="C888" i="7" s="1"/>
  <c r="B889" i="7"/>
  <c r="C889" i="7" s="1"/>
  <c r="B890" i="7"/>
  <c r="C890" i="7" s="1"/>
  <c r="B891" i="7"/>
  <c r="C891" i="7" s="1"/>
  <c r="B892" i="7"/>
  <c r="C892" i="7" s="1"/>
  <c r="B893" i="7"/>
  <c r="C893" i="7" s="1"/>
  <c r="B894" i="7"/>
  <c r="C894" i="7" s="1"/>
  <c r="B895" i="7"/>
  <c r="C895" i="7" s="1"/>
  <c r="B896" i="7"/>
  <c r="C896" i="7" s="1"/>
  <c r="B897" i="7"/>
  <c r="C897" i="7" s="1"/>
  <c r="B898" i="7"/>
  <c r="C898" i="7" s="1"/>
  <c r="B899" i="7"/>
  <c r="C899" i="7" s="1"/>
  <c r="B900" i="7"/>
  <c r="C900" i="7" s="1"/>
  <c r="B901" i="7"/>
  <c r="C901" i="7" s="1"/>
  <c r="B902" i="7"/>
  <c r="C902" i="7" s="1"/>
  <c r="B903" i="7"/>
  <c r="C903" i="7" s="1"/>
  <c r="B904" i="7"/>
  <c r="C904" i="7" s="1"/>
  <c r="B905" i="7"/>
  <c r="C905" i="7" s="1"/>
  <c r="B906" i="7"/>
  <c r="C906" i="7" s="1"/>
  <c r="B907" i="7"/>
  <c r="C907" i="7" s="1"/>
  <c r="B908" i="7"/>
  <c r="C908" i="7" s="1"/>
  <c r="B909" i="7"/>
  <c r="C909" i="7" s="1"/>
  <c r="B910" i="7"/>
  <c r="C910" i="7" s="1"/>
  <c r="B911" i="7"/>
  <c r="C911" i="7" s="1"/>
  <c r="B912" i="7"/>
  <c r="C912" i="7" s="1"/>
  <c r="B913" i="7"/>
  <c r="C913" i="7" s="1"/>
  <c r="B914" i="7"/>
  <c r="C914" i="7" s="1"/>
  <c r="B915" i="7"/>
  <c r="C915" i="7" s="1"/>
  <c r="B916" i="7"/>
  <c r="C916" i="7" s="1"/>
  <c r="B917" i="7"/>
  <c r="C917" i="7" s="1"/>
  <c r="B918" i="7"/>
  <c r="C918" i="7" s="1"/>
  <c r="B919" i="7"/>
  <c r="C919" i="7" s="1"/>
  <c r="B920" i="7"/>
  <c r="C920" i="7" s="1"/>
  <c r="B921" i="7"/>
  <c r="C921" i="7" s="1"/>
  <c r="B922" i="7"/>
  <c r="C922" i="7" s="1"/>
  <c r="B923" i="7"/>
  <c r="C923" i="7" s="1"/>
  <c r="B924" i="7"/>
  <c r="C924" i="7" s="1"/>
  <c r="B925" i="7"/>
  <c r="C925" i="7" s="1"/>
  <c r="B926" i="7"/>
  <c r="C926" i="7" s="1"/>
  <c r="B927" i="7"/>
  <c r="C927" i="7" s="1"/>
  <c r="B928" i="7"/>
  <c r="C928" i="7" s="1"/>
  <c r="B929" i="7"/>
  <c r="C929" i="7" s="1"/>
  <c r="B930" i="7"/>
  <c r="C930" i="7" s="1"/>
  <c r="B931" i="7"/>
  <c r="C931" i="7" s="1"/>
  <c r="B932" i="7"/>
  <c r="C932" i="7" s="1"/>
  <c r="B933" i="7"/>
  <c r="C933" i="7" s="1"/>
  <c r="B934" i="7"/>
  <c r="C934" i="7" s="1"/>
  <c r="B935" i="7"/>
  <c r="C935" i="7" s="1"/>
  <c r="B936" i="7"/>
  <c r="C936" i="7" s="1"/>
  <c r="B937" i="7"/>
  <c r="C937" i="7" s="1"/>
  <c r="B938" i="7"/>
  <c r="C938" i="7" s="1"/>
  <c r="B939" i="7"/>
  <c r="C939" i="7" s="1"/>
  <c r="B940" i="7"/>
  <c r="C940" i="7" s="1"/>
  <c r="B941" i="7"/>
  <c r="C941" i="7" s="1"/>
  <c r="B942" i="7"/>
  <c r="C942" i="7" s="1"/>
  <c r="B943" i="7"/>
  <c r="C943" i="7" s="1"/>
  <c r="B944" i="7"/>
  <c r="C944" i="7" s="1"/>
  <c r="B945" i="7"/>
  <c r="C945" i="7" s="1"/>
  <c r="B946" i="7"/>
  <c r="C946" i="7" s="1"/>
  <c r="B947" i="7"/>
  <c r="C947" i="7" s="1"/>
  <c r="B948" i="7"/>
  <c r="C948" i="7" s="1"/>
  <c r="B949" i="7"/>
  <c r="C949" i="7" s="1"/>
  <c r="B950" i="7"/>
  <c r="C950" i="7" s="1"/>
  <c r="B951" i="7"/>
  <c r="C951" i="7" s="1"/>
  <c r="B952" i="7"/>
  <c r="C952" i="7" s="1"/>
  <c r="B953" i="7"/>
  <c r="C953" i="7" s="1"/>
  <c r="B954" i="7"/>
  <c r="C954" i="7" s="1"/>
  <c r="B955" i="7"/>
  <c r="C955" i="7" s="1"/>
  <c r="B956" i="7"/>
  <c r="C956" i="7" s="1"/>
  <c r="B957" i="7"/>
  <c r="C957" i="7" s="1"/>
  <c r="B958" i="7"/>
  <c r="C958" i="7" s="1"/>
  <c r="B959" i="7"/>
  <c r="C959" i="7" s="1"/>
  <c r="B960" i="7"/>
  <c r="C960" i="7" s="1"/>
  <c r="B961" i="7"/>
  <c r="C961" i="7" s="1"/>
  <c r="B962" i="7"/>
  <c r="C962" i="7" s="1"/>
  <c r="B963" i="7"/>
  <c r="C963" i="7" s="1"/>
  <c r="B964" i="7"/>
  <c r="C964" i="7" s="1"/>
  <c r="B965" i="7"/>
  <c r="C965" i="7" s="1"/>
  <c r="B966" i="7"/>
  <c r="C966" i="7" s="1"/>
  <c r="B967" i="7"/>
  <c r="C967" i="7" s="1"/>
  <c r="B968" i="7"/>
  <c r="C968" i="7" s="1"/>
  <c r="B969" i="7"/>
  <c r="C969" i="7" s="1"/>
  <c r="B970" i="7"/>
  <c r="C970" i="7" s="1"/>
  <c r="B971" i="7"/>
  <c r="C971" i="7" s="1"/>
  <c r="B972" i="7"/>
  <c r="C972" i="7" s="1"/>
  <c r="B973" i="7"/>
  <c r="C973" i="7" s="1"/>
  <c r="B974" i="7"/>
  <c r="C974" i="7" s="1"/>
  <c r="B975" i="7"/>
  <c r="C975" i="7" s="1"/>
  <c r="B976" i="7"/>
  <c r="C976" i="7" s="1"/>
  <c r="B977" i="7"/>
  <c r="C977" i="7" s="1"/>
  <c r="B978" i="7"/>
  <c r="C978" i="7" s="1"/>
  <c r="B979" i="7"/>
  <c r="C979" i="7" s="1"/>
  <c r="B980" i="7"/>
  <c r="C980" i="7" s="1"/>
  <c r="B981" i="7"/>
  <c r="C981" i="7" s="1"/>
  <c r="B982" i="7"/>
  <c r="C982" i="7" s="1"/>
  <c r="B983" i="7"/>
  <c r="C983" i="7" s="1"/>
  <c r="B984" i="7"/>
  <c r="C984" i="7" s="1"/>
  <c r="B985" i="7"/>
  <c r="C985" i="7" s="1"/>
  <c r="B986" i="7"/>
  <c r="C986" i="7" s="1"/>
  <c r="B987" i="7"/>
  <c r="C987" i="7" s="1"/>
  <c r="B988" i="7"/>
  <c r="C988" i="7" s="1"/>
  <c r="B989" i="7"/>
  <c r="C989" i="7" s="1"/>
  <c r="B990" i="7"/>
  <c r="C990" i="7" s="1"/>
  <c r="B991" i="7"/>
  <c r="C991" i="7" s="1"/>
  <c r="B992" i="7"/>
  <c r="C992" i="7" s="1"/>
  <c r="B993" i="7"/>
  <c r="C993" i="7" s="1"/>
  <c r="B994" i="7"/>
  <c r="C994" i="7" s="1"/>
  <c r="B995" i="7"/>
  <c r="C995" i="7" s="1"/>
  <c r="B996" i="7"/>
  <c r="C996" i="7" s="1"/>
  <c r="B997" i="7"/>
  <c r="C997" i="7" s="1"/>
  <c r="B998" i="7"/>
  <c r="C998" i="7" s="1"/>
  <c r="B999" i="7"/>
  <c r="C999" i="7" s="1"/>
  <c r="B1000" i="7"/>
  <c r="C1000" i="7" s="1"/>
  <c r="B1001" i="7"/>
  <c r="C1001" i="7" s="1"/>
  <c r="B1002" i="7"/>
  <c r="C1002" i="7" s="1"/>
  <c r="B1003" i="7"/>
  <c r="C1003" i="7" s="1"/>
  <c r="B1004" i="7"/>
  <c r="C1004" i="7" s="1"/>
  <c r="B1005" i="7"/>
  <c r="C1005" i="7" s="1"/>
  <c r="B1006" i="7"/>
  <c r="C1006" i="7" s="1"/>
  <c r="B1007" i="7"/>
  <c r="C1007" i="7" s="1"/>
  <c r="B1008" i="7"/>
  <c r="C1008" i="7" s="1"/>
  <c r="B1009" i="7"/>
  <c r="C1009" i="7" s="1"/>
  <c r="B1010" i="7"/>
  <c r="C1010" i="7" s="1"/>
  <c r="B1011" i="7"/>
  <c r="C1011" i="7" s="1"/>
  <c r="B1012" i="7"/>
  <c r="C1012" i="7" s="1"/>
  <c r="B1013" i="7"/>
  <c r="C1013" i="7" s="1"/>
  <c r="B1014" i="7"/>
  <c r="C1014" i="7" s="1"/>
  <c r="B1015" i="7"/>
  <c r="C1015" i="7" s="1"/>
  <c r="B1016" i="7"/>
  <c r="C1016" i="7" s="1"/>
  <c r="B1017" i="7"/>
  <c r="C1017" i="7" s="1"/>
  <c r="B1018" i="7"/>
  <c r="C1018" i="7" s="1"/>
  <c r="B1019" i="7"/>
  <c r="C1019" i="7" s="1"/>
  <c r="B1020" i="7"/>
  <c r="C1020" i="7" s="1"/>
  <c r="B1021" i="7"/>
  <c r="C1021" i="7" s="1"/>
  <c r="B1022" i="7"/>
  <c r="C1022" i="7" s="1"/>
  <c r="B1023" i="7"/>
  <c r="C1023" i="7" s="1"/>
  <c r="B1024" i="7"/>
  <c r="C1024" i="7" s="1"/>
  <c r="B1025" i="7"/>
  <c r="C1025" i="7" s="1"/>
  <c r="B1026" i="7"/>
  <c r="C1026" i="7" s="1"/>
  <c r="B1027" i="7"/>
  <c r="C1027" i="7" s="1"/>
  <c r="B1028" i="7"/>
  <c r="C1028" i="7" s="1"/>
  <c r="B1029" i="7"/>
  <c r="C1029" i="7" s="1"/>
  <c r="B1030" i="7"/>
  <c r="C1030" i="7" s="1"/>
  <c r="B1031" i="7"/>
  <c r="C1031" i="7" s="1"/>
  <c r="B1032" i="7"/>
  <c r="C1032" i="7" s="1"/>
  <c r="B1033" i="7"/>
  <c r="C1033" i="7" s="1"/>
  <c r="B1034" i="7"/>
  <c r="C1034" i="7" s="1"/>
  <c r="B1035" i="7"/>
  <c r="C1035" i="7" s="1"/>
  <c r="B1036" i="7"/>
  <c r="C1036" i="7" s="1"/>
  <c r="B1037" i="7"/>
  <c r="C1037" i="7" s="1"/>
  <c r="B1038" i="7"/>
  <c r="C1038" i="7" s="1"/>
  <c r="B1039" i="7"/>
  <c r="C1039" i="7" s="1"/>
  <c r="B1040" i="7"/>
  <c r="C1040" i="7" s="1"/>
  <c r="B1041" i="7"/>
  <c r="C1041" i="7" s="1"/>
  <c r="B1042" i="7"/>
  <c r="C1042" i="7" s="1"/>
  <c r="B1043" i="7"/>
  <c r="C1043" i="7" s="1"/>
  <c r="B1044" i="7"/>
  <c r="C1044" i="7" s="1"/>
  <c r="B1045" i="7"/>
  <c r="C1045" i="7" s="1"/>
  <c r="B1046" i="7"/>
  <c r="C1046" i="7" s="1"/>
  <c r="B1047" i="7"/>
  <c r="C1047" i="7" s="1"/>
  <c r="B1048" i="7"/>
  <c r="C1048" i="7" s="1"/>
  <c r="B1049" i="7"/>
  <c r="C1049" i="7" s="1"/>
  <c r="B1050" i="7"/>
  <c r="C1050" i="7" s="1"/>
  <c r="B1051" i="7"/>
  <c r="C1051" i="7" s="1"/>
  <c r="B1052" i="7"/>
  <c r="C1052" i="7" s="1"/>
  <c r="B1053" i="7"/>
  <c r="C1053" i="7" s="1"/>
  <c r="B1054" i="7"/>
  <c r="C1054" i="7" s="1"/>
  <c r="B1055" i="7"/>
  <c r="C1055" i="7" s="1"/>
  <c r="B1056" i="7"/>
  <c r="C1056" i="7" s="1"/>
  <c r="B1057" i="7"/>
  <c r="C1057" i="7" s="1"/>
  <c r="B1058" i="7"/>
  <c r="C1058" i="7" s="1"/>
  <c r="B1059" i="7"/>
  <c r="C1059" i="7" s="1"/>
  <c r="B1060" i="7"/>
  <c r="C1060" i="7" s="1"/>
  <c r="B1061" i="7"/>
  <c r="C1061" i="7" s="1"/>
  <c r="B1062" i="7"/>
  <c r="C1062" i="7" s="1"/>
  <c r="B1063" i="7"/>
  <c r="C1063" i="7" s="1"/>
  <c r="B1064" i="7"/>
  <c r="C1064" i="7" s="1"/>
  <c r="B1065" i="7"/>
  <c r="C1065" i="7" s="1"/>
  <c r="B1066" i="7"/>
  <c r="C1066" i="7" s="1"/>
  <c r="B1067" i="7"/>
  <c r="C1067" i="7" s="1"/>
  <c r="B1068" i="7"/>
  <c r="C1068" i="7" s="1"/>
  <c r="B1069" i="7"/>
  <c r="C1069" i="7" s="1"/>
  <c r="B1070" i="7"/>
  <c r="C1070" i="7" s="1"/>
  <c r="B1071" i="7"/>
  <c r="C1071" i="7" s="1"/>
  <c r="B1072" i="7"/>
  <c r="C1072" i="7" s="1"/>
  <c r="B1073" i="7"/>
  <c r="C1073" i="7" s="1"/>
  <c r="B1074" i="7"/>
  <c r="C1074" i="7" s="1"/>
  <c r="B1075" i="7"/>
  <c r="C1075" i="7" s="1"/>
  <c r="B1076" i="7"/>
  <c r="C1076" i="7" s="1"/>
  <c r="B1077" i="7"/>
  <c r="C1077" i="7" s="1"/>
  <c r="B1078" i="7"/>
  <c r="C1078" i="7" s="1"/>
  <c r="B1079" i="7"/>
  <c r="C1079" i="7" s="1"/>
  <c r="B1080" i="7"/>
  <c r="C1080" i="7" s="1"/>
  <c r="B1081" i="7"/>
  <c r="C1081" i="7" s="1"/>
  <c r="B1082" i="7"/>
  <c r="C1082" i="7" s="1"/>
  <c r="B1083" i="7"/>
  <c r="C1083" i="7" s="1"/>
  <c r="B1084" i="7"/>
  <c r="C1084" i="7" s="1"/>
  <c r="B1085" i="7"/>
  <c r="C1085" i="7" s="1"/>
  <c r="B1086" i="7"/>
  <c r="C1086" i="7" s="1"/>
  <c r="B1087" i="7"/>
  <c r="C1087" i="7" s="1"/>
  <c r="B1088" i="7"/>
  <c r="C1088" i="7" s="1"/>
  <c r="B1089" i="7"/>
  <c r="C1089" i="7" s="1"/>
  <c r="B1090" i="7"/>
  <c r="C1090" i="7" s="1"/>
  <c r="B1091" i="7"/>
  <c r="C1091" i="7" s="1"/>
  <c r="B1092" i="7"/>
  <c r="C1092" i="7" s="1"/>
  <c r="B1093" i="7"/>
  <c r="C1093" i="7" s="1"/>
  <c r="B1094" i="7"/>
  <c r="C1094" i="7" s="1"/>
  <c r="B1095" i="7"/>
  <c r="C1095" i="7" s="1"/>
  <c r="B1096" i="7"/>
  <c r="C1096" i="7" s="1"/>
  <c r="B1097" i="7"/>
  <c r="C1097" i="7" s="1"/>
  <c r="B1098" i="7"/>
  <c r="C1098" i="7" s="1"/>
  <c r="B1099" i="7"/>
  <c r="C1099" i="7" s="1"/>
  <c r="B1100" i="7"/>
  <c r="C1100" i="7" s="1"/>
  <c r="B1101" i="7"/>
  <c r="C1101" i="7" s="1"/>
  <c r="B1102" i="7"/>
  <c r="C1102" i="7" s="1"/>
  <c r="B1103" i="7"/>
  <c r="C1103" i="7" s="1"/>
  <c r="B1104" i="7"/>
  <c r="C1104" i="7" s="1"/>
  <c r="B1105" i="7"/>
  <c r="C1105" i="7" s="1"/>
  <c r="B1106" i="7"/>
  <c r="C1106" i="7" s="1"/>
  <c r="B1107" i="7"/>
  <c r="C1107" i="7" s="1"/>
  <c r="B1108" i="7"/>
  <c r="C1108" i="7" s="1"/>
  <c r="B1109" i="7"/>
  <c r="C1109" i="7" s="1"/>
  <c r="B1110" i="7"/>
  <c r="C1110" i="7" s="1"/>
  <c r="B1111" i="7"/>
  <c r="C1111" i="7" s="1"/>
  <c r="B1112" i="7"/>
  <c r="C1112" i="7" s="1"/>
  <c r="B1113" i="7"/>
  <c r="C1113" i="7" s="1"/>
  <c r="B1114" i="7"/>
  <c r="C1114" i="7" s="1"/>
  <c r="B1115" i="7"/>
  <c r="C1115" i="7" s="1"/>
  <c r="B1116" i="7"/>
  <c r="C1116" i="7" s="1"/>
  <c r="B1117" i="7"/>
  <c r="C1117" i="7" s="1"/>
  <c r="B1118" i="7"/>
  <c r="C1118" i="7" s="1"/>
  <c r="B1119" i="7"/>
  <c r="C1119" i="7" s="1"/>
  <c r="B1120" i="7"/>
  <c r="C1120" i="7" s="1"/>
  <c r="B1121" i="7"/>
  <c r="C1121" i="7" s="1"/>
  <c r="B1122" i="7"/>
  <c r="C1122" i="7" s="1"/>
  <c r="B1123" i="7"/>
  <c r="C1123" i="7" s="1"/>
  <c r="B1124" i="7"/>
  <c r="C1124" i="7" s="1"/>
  <c r="B1125" i="7"/>
  <c r="C1125" i="7" s="1"/>
  <c r="B1126" i="7"/>
  <c r="C1126" i="7" s="1"/>
  <c r="B1127" i="7"/>
  <c r="C1127" i="7" s="1"/>
  <c r="B1128" i="7"/>
  <c r="C1128" i="7" s="1"/>
  <c r="B1129" i="7"/>
  <c r="C1129" i="7" s="1"/>
  <c r="B1130" i="7"/>
  <c r="C1130" i="7" s="1"/>
  <c r="B1131" i="7"/>
  <c r="C1131" i="7" s="1"/>
  <c r="B1132" i="7"/>
  <c r="C1132" i="7" s="1"/>
  <c r="B1133" i="7"/>
  <c r="C1133" i="7" s="1"/>
  <c r="B1134" i="7"/>
  <c r="C1134" i="7" s="1"/>
  <c r="B1135" i="7"/>
  <c r="C1135" i="7" s="1"/>
  <c r="B1136" i="7"/>
  <c r="C1136" i="7" s="1"/>
  <c r="B1137" i="7"/>
  <c r="C1137" i="7" s="1"/>
  <c r="B1138" i="7"/>
  <c r="C1138" i="7" s="1"/>
  <c r="B1139" i="7"/>
  <c r="C1139" i="7" s="1"/>
  <c r="B1140" i="7"/>
  <c r="C1140" i="7" s="1"/>
  <c r="B1141" i="7"/>
  <c r="C1141" i="7" s="1"/>
  <c r="B1142" i="7"/>
  <c r="C1142" i="7" s="1"/>
  <c r="B1143" i="7"/>
  <c r="C1143" i="7" s="1"/>
  <c r="B1144" i="7"/>
  <c r="C1144" i="7" s="1"/>
  <c r="B1145" i="7"/>
  <c r="C1145" i="7" s="1"/>
  <c r="B1146" i="7"/>
  <c r="C1146" i="7" s="1"/>
  <c r="B1147" i="7"/>
  <c r="C1147" i="7" s="1"/>
  <c r="B1148" i="7"/>
  <c r="C1148" i="7" s="1"/>
  <c r="B1149" i="7"/>
  <c r="C1149" i="7" s="1"/>
  <c r="B1150" i="7"/>
  <c r="C1150" i="7" s="1"/>
  <c r="B1151" i="7"/>
  <c r="C1151" i="7" s="1"/>
  <c r="B1152" i="7"/>
  <c r="C1152" i="7" s="1"/>
  <c r="B1153" i="7"/>
  <c r="C1153" i="7" s="1"/>
  <c r="B1154" i="7"/>
  <c r="C1154" i="7" s="1"/>
  <c r="B1155" i="7"/>
  <c r="C1155" i="7" s="1"/>
  <c r="B1156" i="7"/>
  <c r="C1156" i="7" s="1"/>
  <c r="B1157" i="7"/>
  <c r="C1157" i="7" s="1"/>
  <c r="B1158" i="7"/>
  <c r="C1158" i="7" s="1"/>
  <c r="B1159" i="7"/>
  <c r="C1159" i="7" s="1"/>
  <c r="B1160" i="7"/>
  <c r="C1160" i="7" s="1"/>
  <c r="B1161" i="7"/>
  <c r="C1161" i="7" s="1"/>
  <c r="B1162" i="7"/>
  <c r="C1162" i="7" s="1"/>
  <c r="B1163" i="7"/>
  <c r="C1163" i="7" s="1"/>
  <c r="B1164" i="7"/>
  <c r="C1164" i="7" s="1"/>
  <c r="B1165" i="7"/>
  <c r="C1165" i="7" s="1"/>
  <c r="B1166" i="7"/>
  <c r="C1166" i="7" s="1"/>
  <c r="B1167" i="7"/>
  <c r="C1167" i="7" s="1"/>
  <c r="B1168" i="7"/>
  <c r="C1168" i="7" s="1"/>
  <c r="B1169" i="7"/>
  <c r="C1169" i="7" s="1"/>
  <c r="B1170" i="7"/>
  <c r="C1170" i="7" s="1"/>
  <c r="B1171" i="7"/>
  <c r="C1171" i="7" s="1"/>
  <c r="B1172" i="7"/>
  <c r="C1172" i="7" s="1"/>
  <c r="B1173" i="7"/>
  <c r="C1173" i="7" s="1"/>
  <c r="B1174" i="7"/>
  <c r="C1174" i="7" s="1"/>
  <c r="B1175" i="7"/>
  <c r="C1175" i="7" s="1"/>
  <c r="B1176" i="7"/>
  <c r="C1176" i="7" s="1"/>
  <c r="B1177" i="7"/>
  <c r="C1177" i="7" s="1"/>
  <c r="B1178" i="7"/>
  <c r="C1178" i="7" s="1"/>
  <c r="B1179" i="7"/>
  <c r="C1179" i="7" s="1"/>
  <c r="B1180" i="7"/>
  <c r="C1180" i="7" s="1"/>
  <c r="B1181" i="7"/>
  <c r="C1181" i="7" s="1"/>
  <c r="B1182" i="7"/>
  <c r="C1182" i="7" s="1"/>
  <c r="B1183" i="7"/>
  <c r="C1183" i="7" s="1"/>
  <c r="B1184" i="7"/>
  <c r="C1184" i="7" s="1"/>
  <c r="B1185" i="7"/>
  <c r="C1185" i="7" s="1"/>
  <c r="B1186" i="7"/>
  <c r="C1186" i="7" s="1"/>
  <c r="B1187" i="7"/>
  <c r="C1187" i="7" s="1"/>
  <c r="B1188" i="7"/>
  <c r="C1188" i="7" s="1"/>
  <c r="B1189" i="7"/>
  <c r="C1189" i="7" s="1"/>
  <c r="B1190" i="7"/>
  <c r="C1190" i="7" s="1"/>
  <c r="B1191" i="7"/>
  <c r="C1191" i="7" s="1"/>
  <c r="B1192" i="7"/>
  <c r="C1192" i="7" s="1"/>
  <c r="B1193" i="7"/>
  <c r="C1193" i="7" s="1"/>
  <c r="B1194" i="7"/>
  <c r="C1194" i="7" s="1"/>
  <c r="B1195" i="7"/>
  <c r="C1195" i="7" s="1"/>
  <c r="B1196" i="7"/>
  <c r="C1196" i="7" s="1"/>
  <c r="B1197" i="7"/>
  <c r="C1197" i="7" s="1"/>
  <c r="B1198" i="7"/>
  <c r="C1198" i="7" s="1"/>
  <c r="B1199" i="7"/>
  <c r="C1199" i="7" s="1"/>
  <c r="B1200" i="7"/>
  <c r="C1200" i="7" s="1"/>
  <c r="B1201" i="7"/>
  <c r="C1201" i="7" s="1"/>
  <c r="B1202" i="7"/>
  <c r="C1202" i="7" s="1"/>
  <c r="B1203" i="7"/>
  <c r="C1203" i="7" s="1"/>
  <c r="B1204" i="7"/>
  <c r="C1204" i="7" s="1"/>
  <c r="B1205" i="7"/>
  <c r="C1205" i="7" s="1"/>
  <c r="B1206" i="7"/>
  <c r="C1206" i="7" s="1"/>
  <c r="B1207" i="7"/>
  <c r="C1207" i="7" s="1"/>
  <c r="B1208" i="7"/>
  <c r="C1208" i="7" s="1"/>
  <c r="B1209" i="7"/>
  <c r="C1209" i="7" s="1"/>
  <c r="B1210" i="7"/>
  <c r="C1210" i="7" s="1"/>
  <c r="B1211" i="7"/>
  <c r="C1211" i="7" s="1"/>
  <c r="B1212" i="7"/>
  <c r="C1212" i="7" s="1"/>
  <c r="B1213" i="7"/>
  <c r="C1213" i="7" s="1"/>
  <c r="B1214" i="7"/>
  <c r="C1214" i="7" s="1"/>
  <c r="B1215" i="7"/>
  <c r="C1215" i="7" s="1"/>
  <c r="B1216" i="7"/>
  <c r="C1216" i="7" s="1"/>
  <c r="B1217" i="7"/>
  <c r="C1217" i="7" s="1"/>
  <c r="B1218" i="7"/>
  <c r="C1218" i="7" s="1"/>
  <c r="B1219" i="7"/>
  <c r="C1219" i="7" s="1"/>
  <c r="B1220" i="7"/>
  <c r="C1220" i="7" s="1"/>
  <c r="B1221" i="7"/>
  <c r="C1221" i="7" s="1"/>
  <c r="B1222" i="7"/>
  <c r="C1222" i="7" s="1"/>
  <c r="B1223" i="7"/>
  <c r="C1223" i="7" s="1"/>
  <c r="B1224" i="7"/>
  <c r="C1224" i="7" s="1"/>
  <c r="B1225" i="7"/>
  <c r="C1225" i="7" s="1"/>
  <c r="B1226" i="7"/>
  <c r="C1226" i="7" s="1"/>
  <c r="B1227" i="7"/>
  <c r="C1227" i="7" s="1"/>
  <c r="B1228" i="7"/>
  <c r="C1228" i="7" s="1"/>
  <c r="B1229" i="7"/>
  <c r="C1229" i="7" s="1"/>
  <c r="B1230" i="7"/>
  <c r="C1230" i="7" s="1"/>
  <c r="B1231" i="7"/>
  <c r="C1231" i="7" s="1"/>
  <c r="B1232" i="7"/>
  <c r="C1232" i="7" s="1"/>
  <c r="B1233" i="7"/>
  <c r="C1233" i="7" s="1"/>
  <c r="B1234" i="7"/>
  <c r="C1234" i="7" s="1"/>
  <c r="B1235" i="7"/>
  <c r="C1235" i="7" s="1"/>
  <c r="B1236" i="7"/>
  <c r="C1236" i="7" s="1"/>
  <c r="B1237" i="7"/>
  <c r="C1237" i="7" s="1"/>
  <c r="B1238" i="7"/>
  <c r="C1238" i="7" s="1"/>
  <c r="B1239" i="7"/>
  <c r="C1239" i="7" s="1"/>
  <c r="B1240" i="7"/>
  <c r="C1240" i="7" s="1"/>
  <c r="B1241" i="7"/>
  <c r="C1241" i="7" s="1"/>
  <c r="B1242" i="7"/>
  <c r="C1242" i="7" s="1"/>
  <c r="B1243" i="7"/>
  <c r="C1243" i="7" s="1"/>
  <c r="B1244" i="7"/>
  <c r="C1244" i="7" s="1"/>
  <c r="B1245" i="7"/>
  <c r="C1245" i="7" s="1"/>
  <c r="B1246" i="7"/>
  <c r="C1246" i="7" s="1"/>
  <c r="B1247" i="7"/>
  <c r="C1247" i="7" s="1"/>
  <c r="B1248" i="7"/>
  <c r="C1248" i="7" s="1"/>
  <c r="B1249" i="7"/>
  <c r="C1249" i="7" s="1"/>
  <c r="B1250" i="7"/>
  <c r="C1250" i="7" s="1"/>
  <c r="B1251" i="7"/>
  <c r="C1251" i="7" s="1"/>
  <c r="B1252" i="7"/>
  <c r="C1252" i="7" s="1"/>
  <c r="B1253" i="7"/>
  <c r="C1253" i="7" s="1"/>
  <c r="B1254" i="7"/>
  <c r="C1254" i="7" s="1"/>
  <c r="B1255" i="7"/>
  <c r="C1255" i="7" s="1"/>
  <c r="B1256" i="7"/>
  <c r="C1256" i="7" s="1"/>
  <c r="B1257" i="7"/>
  <c r="C1257" i="7" s="1"/>
  <c r="B1258" i="7"/>
  <c r="C1258" i="7" s="1"/>
  <c r="B1259" i="7"/>
  <c r="C1259" i="7" s="1"/>
  <c r="B1260" i="7"/>
  <c r="C1260" i="7" s="1"/>
  <c r="B1261" i="7"/>
  <c r="C1261" i="7" s="1"/>
  <c r="B1262" i="7"/>
  <c r="C1262" i="7" s="1"/>
  <c r="B1263" i="7"/>
  <c r="C1263" i="7" s="1"/>
  <c r="B1264" i="7"/>
  <c r="C1264" i="7" s="1"/>
  <c r="B1265" i="7"/>
  <c r="C1265" i="7" s="1"/>
  <c r="B1266" i="7"/>
  <c r="C1266" i="7" s="1"/>
  <c r="B1267" i="7"/>
  <c r="C1267" i="7" s="1"/>
  <c r="B1268" i="7"/>
  <c r="C1268" i="7" s="1"/>
  <c r="B1269" i="7"/>
  <c r="C1269" i="7" s="1"/>
  <c r="B1270" i="7"/>
  <c r="C1270" i="7" s="1"/>
  <c r="B1271" i="7"/>
  <c r="C1271" i="7" s="1"/>
  <c r="B1272" i="7"/>
  <c r="C1272" i="7" s="1"/>
  <c r="B1273" i="7"/>
  <c r="C1273" i="7" s="1"/>
  <c r="B1274" i="7"/>
  <c r="C1274" i="7" s="1"/>
  <c r="B1275" i="7"/>
  <c r="C1275" i="7" s="1"/>
  <c r="B1276" i="7"/>
  <c r="C1276" i="7" s="1"/>
  <c r="B1277" i="7"/>
  <c r="C1277" i="7" s="1"/>
  <c r="B1278" i="7"/>
  <c r="C1278" i="7" s="1"/>
  <c r="B1279" i="7"/>
  <c r="C1279" i="7" s="1"/>
  <c r="B1280" i="7"/>
  <c r="C1280" i="7" s="1"/>
  <c r="B1281" i="7"/>
  <c r="C1281" i="7" s="1"/>
  <c r="B1282" i="7"/>
  <c r="C1282" i="7" s="1"/>
  <c r="B1283" i="7"/>
  <c r="C1283" i="7" s="1"/>
  <c r="B1284" i="7"/>
  <c r="C1284" i="7" s="1"/>
  <c r="B1285" i="7"/>
  <c r="C1285" i="7" s="1"/>
  <c r="B1286" i="7"/>
  <c r="C1286" i="7" s="1"/>
  <c r="B1287" i="7"/>
  <c r="C1287" i="7" s="1"/>
  <c r="B1288" i="7"/>
  <c r="C1288" i="7" s="1"/>
  <c r="B1289" i="7"/>
  <c r="C1289" i="7" s="1"/>
  <c r="B1290" i="7"/>
  <c r="C1290" i="7" s="1"/>
  <c r="B1291" i="7"/>
  <c r="C1291" i="7" s="1"/>
  <c r="B1292" i="7"/>
  <c r="C1292" i="7" s="1"/>
  <c r="B1293" i="7"/>
  <c r="C1293" i="7" s="1"/>
  <c r="B1294" i="7"/>
  <c r="C1294" i="7" s="1"/>
  <c r="B1295" i="7"/>
  <c r="C1295" i="7" s="1"/>
  <c r="B1296" i="7"/>
  <c r="C1296" i="7" s="1"/>
  <c r="B1297" i="7"/>
  <c r="C1297" i="7" s="1"/>
  <c r="B1298" i="7"/>
  <c r="C1298" i="7" s="1"/>
  <c r="B1299" i="7"/>
  <c r="C1299" i="7" s="1"/>
  <c r="B1300" i="7"/>
  <c r="C1300" i="7" s="1"/>
  <c r="B1301" i="7"/>
  <c r="C1301" i="7" s="1"/>
  <c r="B1302" i="7"/>
  <c r="C1302" i="7" s="1"/>
  <c r="B1303" i="7"/>
  <c r="C1303" i="7" s="1"/>
  <c r="B1304" i="7"/>
  <c r="C1304" i="7" s="1"/>
  <c r="B1305" i="7"/>
  <c r="C1305" i="7" s="1"/>
  <c r="B1306" i="7"/>
  <c r="C1306" i="7" s="1"/>
  <c r="B1307" i="7"/>
  <c r="C1307" i="7" s="1"/>
  <c r="B1308" i="7"/>
  <c r="C1308" i="7" s="1"/>
  <c r="B1309" i="7"/>
  <c r="C1309" i="7" s="1"/>
  <c r="B1310" i="7"/>
  <c r="C1310" i="7" s="1"/>
  <c r="B1311" i="7"/>
  <c r="C1311" i="7" s="1"/>
  <c r="B1312" i="7"/>
  <c r="C1312" i="7" s="1"/>
  <c r="B1313" i="7"/>
  <c r="C1313" i="7" s="1"/>
  <c r="B1314" i="7"/>
  <c r="C1314" i="7" s="1"/>
  <c r="B1315" i="7"/>
  <c r="C1315" i="7" s="1"/>
  <c r="B1316" i="7"/>
  <c r="C1316" i="7" s="1"/>
  <c r="B1317" i="7"/>
  <c r="C1317" i="7" s="1"/>
  <c r="B1318" i="7"/>
  <c r="C1318" i="7" s="1"/>
  <c r="B1319" i="7"/>
  <c r="C1319" i="7" s="1"/>
  <c r="B1320" i="7"/>
  <c r="C1320" i="7" s="1"/>
  <c r="B1321" i="7"/>
  <c r="C1321" i="7" s="1"/>
  <c r="B1322" i="7"/>
  <c r="C1322" i="7" s="1"/>
  <c r="B1323" i="7"/>
  <c r="C1323" i="7" s="1"/>
  <c r="B1324" i="7"/>
  <c r="C1324" i="7" s="1"/>
  <c r="B1325" i="7"/>
  <c r="C1325" i="7" s="1"/>
  <c r="B1326" i="7"/>
  <c r="C1326" i="7" s="1"/>
  <c r="B1327" i="7"/>
  <c r="C1327" i="7" s="1"/>
  <c r="B1328" i="7"/>
  <c r="C1328" i="7" s="1"/>
  <c r="B1329" i="7"/>
  <c r="C1329" i="7" s="1"/>
  <c r="B1330" i="7"/>
  <c r="C1330" i="7" s="1"/>
  <c r="B1331" i="7"/>
  <c r="C1331" i="7" s="1"/>
  <c r="B1332" i="7"/>
  <c r="C1332" i="7" s="1"/>
  <c r="B1333" i="7"/>
  <c r="C1333" i="7" s="1"/>
  <c r="B1334" i="7"/>
  <c r="C1334" i="7" s="1"/>
  <c r="B1335" i="7"/>
  <c r="C1335" i="7" s="1"/>
  <c r="B1336" i="7"/>
  <c r="C1336" i="7" s="1"/>
  <c r="B1337" i="7"/>
  <c r="C1337" i="7" s="1"/>
  <c r="B1338" i="7"/>
  <c r="C1338" i="7" s="1"/>
  <c r="B1339" i="7"/>
  <c r="C1339" i="7" s="1"/>
  <c r="B1340" i="7"/>
  <c r="C1340" i="7" s="1"/>
  <c r="B1341" i="7"/>
  <c r="C1341" i="7" s="1"/>
  <c r="B1342" i="7"/>
  <c r="C1342" i="7" s="1"/>
  <c r="B1343" i="7"/>
  <c r="C1343" i="7" s="1"/>
  <c r="B1344" i="7"/>
  <c r="C1344" i="7" s="1"/>
  <c r="B1345" i="7"/>
  <c r="C1345" i="7" s="1"/>
  <c r="B1346" i="7"/>
  <c r="C1346" i="7" s="1"/>
  <c r="B1347" i="7"/>
  <c r="C1347" i="7" s="1"/>
  <c r="B1348" i="7"/>
  <c r="C1348" i="7" s="1"/>
  <c r="B1349" i="7"/>
  <c r="C1349" i="7" s="1"/>
  <c r="B1350" i="7"/>
  <c r="C1350" i="7" s="1"/>
  <c r="B1351" i="7"/>
  <c r="C1351" i="7" s="1"/>
  <c r="B1352" i="7"/>
  <c r="C1352" i="7" s="1"/>
  <c r="B1353" i="7"/>
  <c r="C1353" i="7" s="1"/>
  <c r="B1354" i="7"/>
  <c r="C1354" i="7" s="1"/>
  <c r="B1355" i="7"/>
  <c r="C1355" i="7" s="1"/>
  <c r="B1356" i="7"/>
  <c r="C1356" i="7" s="1"/>
  <c r="B1357" i="7"/>
  <c r="C1357" i="7" s="1"/>
  <c r="B1358" i="7"/>
  <c r="C1358" i="7" s="1"/>
  <c r="B1359" i="7"/>
  <c r="C1359" i="7" s="1"/>
  <c r="B1360" i="7"/>
  <c r="C1360" i="7" s="1"/>
  <c r="B1361" i="7"/>
  <c r="C1361" i="7" s="1"/>
  <c r="B1362" i="7"/>
  <c r="C1362" i="7" s="1"/>
  <c r="B1363" i="7"/>
  <c r="C1363" i="7" s="1"/>
  <c r="B1364" i="7"/>
  <c r="C1364" i="7" s="1"/>
  <c r="B1365" i="7"/>
  <c r="C1365" i="7" s="1"/>
  <c r="B1366" i="7"/>
  <c r="C1366" i="7" s="1"/>
  <c r="B1367" i="7"/>
  <c r="C1367" i="7" s="1"/>
  <c r="B1368" i="7"/>
  <c r="C1368" i="7" s="1"/>
  <c r="B1369" i="7"/>
  <c r="C1369" i="7" s="1"/>
  <c r="B1370" i="7"/>
  <c r="C1370" i="7" s="1"/>
  <c r="B1371" i="7"/>
  <c r="C1371" i="7" s="1"/>
  <c r="B1372" i="7"/>
  <c r="C1372" i="7" s="1"/>
  <c r="B1373" i="7"/>
  <c r="C1373" i="7" s="1"/>
  <c r="B1374" i="7"/>
  <c r="C1374" i="7" s="1"/>
  <c r="B1375" i="7"/>
  <c r="C1375" i="7" s="1"/>
  <c r="B1376" i="7"/>
  <c r="C1376" i="7" s="1"/>
  <c r="B1377" i="7"/>
  <c r="C1377" i="7" s="1"/>
  <c r="B1378" i="7"/>
  <c r="C1378" i="7" s="1"/>
  <c r="B1379" i="7"/>
  <c r="C1379" i="7" s="1"/>
  <c r="B1380" i="7"/>
  <c r="C1380" i="7" s="1"/>
  <c r="B1381" i="7"/>
  <c r="C1381" i="7" s="1"/>
  <c r="B1382" i="7"/>
  <c r="C1382" i="7" s="1"/>
  <c r="B1383" i="7"/>
  <c r="C1383" i="7" s="1"/>
  <c r="B1384" i="7"/>
  <c r="C1384" i="7" s="1"/>
  <c r="B1385" i="7"/>
  <c r="C1385" i="7" s="1"/>
  <c r="B1386" i="7"/>
  <c r="C1386" i="7" s="1"/>
  <c r="B1387" i="7"/>
  <c r="C1387" i="7" s="1"/>
  <c r="B1388" i="7"/>
  <c r="C1388" i="7" s="1"/>
  <c r="B1389" i="7"/>
  <c r="C1389" i="7" s="1"/>
  <c r="B1390" i="7"/>
  <c r="C1390" i="7" s="1"/>
  <c r="B1391" i="7"/>
  <c r="C1391" i="7" s="1"/>
  <c r="B1392" i="7"/>
  <c r="C1392" i="7" s="1"/>
  <c r="B1393" i="7"/>
  <c r="C1393" i="7" s="1"/>
  <c r="B1394" i="7"/>
  <c r="C1394" i="7" s="1"/>
  <c r="B1395" i="7"/>
  <c r="C1395" i="7" s="1"/>
  <c r="B1396" i="7"/>
  <c r="C1396" i="7" s="1"/>
  <c r="B1397" i="7"/>
  <c r="C1397" i="7" s="1"/>
  <c r="B1398" i="7"/>
  <c r="C1398" i="7" s="1"/>
  <c r="B1399" i="7"/>
  <c r="C1399" i="7" s="1"/>
  <c r="B1400" i="7"/>
  <c r="C1400" i="7" s="1"/>
  <c r="B1401" i="7"/>
  <c r="C1401" i="7" s="1"/>
  <c r="B1402" i="7"/>
  <c r="C1402" i="7" s="1"/>
  <c r="B1403" i="7"/>
  <c r="C1403" i="7" s="1"/>
  <c r="B1404" i="7"/>
  <c r="C1404" i="7" s="1"/>
  <c r="B1405" i="7"/>
  <c r="C1405" i="7" s="1"/>
  <c r="B1406" i="7"/>
  <c r="C1406" i="7" s="1"/>
  <c r="B1407" i="7"/>
  <c r="C1407" i="7" s="1"/>
  <c r="B1408" i="7"/>
  <c r="C1408" i="7" s="1"/>
  <c r="B1409" i="7"/>
  <c r="C1409" i="7" s="1"/>
  <c r="B1410" i="7"/>
  <c r="C1410" i="7" s="1"/>
  <c r="B1411" i="7"/>
  <c r="C1411" i="7" s="1"/>
  <c r="B1412" i="7"/>
  <c r="C1412" i="7" s="1"/>
  <c r="B1413" i="7"/>
  <c r="C1413" i="7" s="1"/>
  <c r="B1414" i="7"/>
  <c r="C1414" i="7" s="1"/>
  <c r="B1415" i="7"/>
  <c r="C1415" i="7" s="1"/>
  <c r="B1416" i="7"/>
  <c r="C1416" i="7" s="1"/>
  <c r="B1417" i="7"/>
  <c r="C1417" i="7" s="1"/>
  <c r="B1418" i="7"/>
  <c r="C1418" i="7" s="1"/>
  <c r="B1419" i="7"/>
  <c r="C1419" i="7" s="1"/>
  <c r="B1420" i="7"/>
  <c r="C1420" i="7" s="1"/>
  <c r="B1421" i="7"/>
  <c r="C1421" i="7" s="1"/>
  <c r="B1422" i="7"/>
  <c r="C1422" i="7" s="1"/>
  <c r="B1423" i="7"/>
  <c r="C1423" i="7" s="1"/>
  <c r="B1424" i="7"/>
  <c r="C1424" i="7" s="1"/>
  <c r="B1425" i="7"/>
  <c r="C1425" i="7" s="1"/>
  <c r="B1426" i="7"/>
  <c r="C1426" i="7" s="1"/>
  <c r="B1427" i="7"/>
  <c r="C1427" i="7" s="1"/>
  <c r="B1428" i="7"/>
  <c r="C1428" i="7" s="1"/>
  <c r="B1429" i="7"/>
  <c r="C1429" i="7" s="1"/>
  <c r="B1430" i="7"/>
  <c r="C1430" i="7" s="1"/>
  <c r="B1431" i="7"/>
  <c r="C1431" i="7" s="1"/>
  <c r="B1432" i="7"/>
  <c r="C1432" i="7" s="1"/>
  <c r="B1433" i="7"/>
  <c r="C1433" i="7" s="1"/>
  <c r="B1434" i="7"/>
  <c r="C1434" i="7" s="1"/>
  <c r="B1435" i="7"/>
  <c r="C1435" i="7" s="1"/>
  <c r="B1436" i="7"/>
  <c r="C1436" i="7" s="1"/>
  <c r="B1437" i="7"/>
  <c r="C1437" i="7" s="1"/>
  <c r="B1438" i="7"/>
  <c r="C1438" i="7" s="1"/>
  <c r="B1439" i="7"/>
  <c r="C1439" i="7" s="1"/>
  <c r="B1440" i="7"/>
  <c r="C1440" i="7" s="1"/>
  <c r="B1441" i="7"/>
  <c r="C1441" i="7" s="1"/>
  <c r="B1442" i="7"/>
  <c r="C1442" i="7" s="1"/>
  <c r="B1443" i="7"/>
  <c r="C1443" i="7" s="1"/>
  <c r="B1444" i="7"/>
  <c r="C1444" i="7" s="1"/>
  <c r="B1445" i="7"/>
  <c r="C1445" i="7" s="1"/>
  <c r="B1446" i="7"/>
  <c r="C1446" i="7" s="1"/>
  <c r="B1447" i="7"/>
  <c r="C1447" i="7" s="1"/>
  <c r="B1448" i="7"/>
  <c r="C1448" i="7" s="1"/>
  <c r="B1449" i="7"/>
  <c r="C1449" i="7" s="1"/>
  <c r="B1450" i="7"/>
  <c r="C1450" i="7" s="1"/>
  <c r="B1451" i="7"/>
  <c r="C1451" i="7" s="1"/>
  <c r="B1452" i="7"/>
  <c r="C1452" i="7" s="1"/>
  <c r="B1453" i="7"/>
  <c r="C1453" i="7" s="1"/>
  <c r="B1454" i="7"/>
  <c r="C1454" i="7" s="1"/>
  <c r="B1455" i="7"/>
  <c r="C1455" i="7" s="1"/>
  <c r="B1456" i="7"/>
  <c r="C1456" i="7" s="1"/>
  <c r="B1457" i="7"/>
  <c r="C1457" i="7" s="1"/>
  <c r="B1458" i="7"/>
  <c r="C1458" i="7" s="1"/>
  <c r="B1459" i="7"/>
  <c r="C1459" i="7" s="1"/>
  <c r="B1460" i="7"/>
  <c r="C1460" i="7" s="1"/>
  <c r="B1461" i="7"/>
  <c r="C1461" i="7" s="1"/>
  <c r="B1462" i="7"/>
  <c r="C1462" i="7" s="1"/>
  <c r="B1463" i="7"/>
  <c r="C1463" i="7" s="1"/>
  <c r="B1464" i="7"/>
  <c r="C1464" i="7" s="1"/>
  <c r="B1465" i="7"/>
  <c r="C1465" i="7" s="1"/>
  <c r="B1466" i="7"/>
  <c r="C1466" i="7" s="1"/>
  <c r="B1467" i="7"/>
  <c r="C1467" i="7" s="1"/>
  <c r="B1468" i="7"/>
  <c r="C1468" i="7" s="1"/>
  <c r="B1469" i="7"/>
  <c r="C1469" i="7" s="1"/>
  <c r="B1470" i="7"/>
  <c r="C1470" i="7" s="1"/>
  <c r="B1471" i="7"/>
  <c r="C1471" i="7" s="1"/>
  <c r="B1472" i="7"/>
  <c r="C1472" i="7" s="1"/>
  <c r="B1473" i="7"/>
  <c r="C1473" i="7" s="1"/>
  <c r="B1474" i="7"/>
  <c r="C1474" i="7" s="1"/>
  <c r="B1475" i="7"/>
  <c r="C1475" i="7" s="1"/>
  <c r="B1476" i="7"/>
  <c r="C1476" i="7" s="1"/>
  <c r="B1477" i="7"/>
  <c r="C1477" i="7" s="1"/>
  <c r="B1478" i="7"/>
  <c r="C1478" i="7" s="1"/>
  <c r="B1479" i="7"/>
  <c r="C1479" i="7" s="1"/>
  <c r="B1480" i="7"/>
  <c r="C1480" i="7" s="1"/>
  <c r="B1481" i="7"/>
  <c r="C1481" i="7" s="1"/>
  <c r="B1482" i="7"/>
  <c r="C1482" i="7" s="1"/>
  <c r="B1483" i="7"/>
  <c r="C1483" i="7" s="1"/>
  <c r="B1484" i="7"/>
  <c r="C1484" i="7" s="1"/>
  <c r="B1485" i="7"/>
  <c r="C1485" i="7" s="1"/>
  <c r="B1486" i="7"/>
  <c r="C1486" i="7" s="1"/>
  <c r="B1487" i="7"/>
  <c r="C1487" i="7" s="1"/>
  <c r="B1488" i="7"/>
  <c r="C1488" i="7" s="1"/>
  <c r="B1489" i="7"/>
  <c r="C1489" i="7" s="1"/>
  <c r="B1490" i="7"/>
  <c r="C1490" i="7" s="1"/>
  <c r="B1491" i="7"/>
  <c r="C1491" i="7" s="1"/>
  <c r="B1492" i="7"/>
  <c r="C1492" i="7" s="1"/>
  <c r="B1493" i="7"/>
  <c r="C1493" i="7" s="1"/>
  <c r="B1494" i="7"/>
  <c r="C1494" i="7" s="1"/>
  <c r="B1495" i="7"/>
  <c r="C1495" i="7" s="1"/>
  <c r="B1496" i="7"/>
  <c r="C1496" i="7" s="1"/>
  <c r="B1497" i="7"/>
  <c r="C1497" i="7" s="1"/>
  <c r="B1498" i="7"/>
  <c r="C1498" i="7" s="1"/>
  <c r="B1499" i="7"/>
  <c r="C1499" i="7" s="1"/>
  <c r="B1500" i="7"/>
  <c r="C1500" i="7" s="1"/>
  <c r="B1501" i="7"/>
  <c r="C1501" i="7" s="1"/>
  <c r="B1502" i="7"/>
  <c r="C1502" i="7" s="1"/>
  <c r="B1503" i="7"/>
  <c r="C1503" i="7" s="1"/>
  <c r="B1504" i="7"/>
  <c r="C1504" i="7" s="1"/>
  <c r="B1505" i="7"/>
  <c r="C1505" i="7" s="1"/>
  <c r="B1506" i="7"/>
  <c r="C1506" i="7" s="1"/>
  <c r="B1507" i="7"/>
  <c r="C1507" i="7" s="1"/>
  <c r="B1508" i="7"/>
  <c r="C1508" i="7" s="1"/>
  <c r="B1509" i="7"/>
  <c r="C1509" i="7" s="1"/>
  <c r="B1510" i="7"/>
  <c r="C1510" i="7" s="1"/>
  <c r="B1511" i="7"/>
  <c r="C1511" i="7" s="1"/>
  <c r="B1512" i="7"/>
  <c r="C1512" i="7" s="1"/>
  <c r="B1513" i="7"/>
  <c r="C1513" i="7" s="1"/>
  <c r="B1514" i="7"/>
  <c r="C1514" i="7" s="1"/>
  <c r="B1515" i="7"/>
  <c r="C1515" i="7" s="1"/>
  <c r="B1516" i="7"/>
  <c r="C1516" i="7" s="1"/>
  <c r="B1517" i="7"/>
  <c r="C1517" i="7" s="1"/>
  <c r="B1518" i="7"/>
  <c r="C1518" i="7" s="1"/>
  <c r="B1519" i="7"/>
  <c r="C1519" i="7" s="1"/>
  <c r="B1520" i="7"/>
  <c r="C1520" i="7" s="1"/>
  <c r="B1521" i="7"/>
  <c r="C1521" i="7" s="1"/>
  <c r="B1522" i="7"/>
  <c r="C1522" i="7" s="1"/>
  <c r="B1523" i="7"/>
  <c r="C1523" i="7" s="1"/>
  <c r="B1524" i="7"/>
  <c r="C1524" i="7" s="1"/>
  <c r="B1525" i="7"/>
  <c r="C1525" i="7" s="1"/>
  <c r="B1526" i="7"/>
  <c r="C1526" i="7" s="1"/>
  <c r="B1527" i="7"/>
  <c r="C1527" i="7" s="1"/>
  <c r="B1528" i="7"/>
  <c r="C1528" i="7" s="1"/>
  <c r="B1529" i="7"/>
  <c r="C1529" i="7" s="1"/>
  <c r="B1530" i="7"/>
  <c r="C1530" i="7" s="1"/>
  <c r="B1531" i="7"/>
  <c r="C1531" i="7" s="1"/>
  <c r="B1532" i="7"/>
  <c r="C1532" i="7" s="1"/>
  <c r="B1533" i="7"/>
  <c r="C1533" i="7" s="1"/>
  <c r="B1534" i="7"/>
  <c r="C1534" i="7" s="1"/>
  <c r="B1535" i="7"/>
  <c r="C1535" i="7" s="1"/>
  <c r="B1536" i="7"/>
  <c r="C1536" i="7" s="1"/>
  <c r="B1537" i="7"/>
  <c r="C1537" i="7" s="1"/>
  <c r="B1538" i="7"/>
  <c r="C1538" i="7" s="1"/>
  <c r="B1539" i="7"/>
  <c r="C1539" i="7" s="1"/>
  <c r="B1540" i="7"/>
  <c r="C1540" i="7" s="1"/>
  <c r="B1541" i="7"/>
  <c r="C1541" i="7" s="1"/>
  <c r="B1542" i="7"/>
  <c r="C1542" i="7" s="1"/>
  <c r="B1543" i="7"/>
  <c r="C1543" i="7" s="1"/>
  <c r="B1544" i="7"/>
  <c r="C1544" i="7" s="1"/>
  <c r="B1545" i="7"/>
  <c r="C1545" i="7" s="1"/>
  <c r="B1546" i="7"/>
  <c r="C1546" i="7" s="1"/>
  <c r="B1547" i="7"/>
  <c r="C1547" i="7" s="1"/>
  <c r="B1548" i="7"/>
  <c r="C1548" i="7" s="1"/>
  <c r="B1549" i="7"/>
  <c r="C1549" i="7" s="1"/>
  <c r="B1550" i="7"/>
  <c r="C1550" i="7" s="1"/>
  <c r="B1551" i="7"/>
  <c r="C1551" i="7" s="1"/>
  <c r="B1552" i="7"/>
  <c r="C1552" i="7" s="1"/>
  <c r="B1553" i="7"/>
  <c r="C1553" i="7" s="1"/>
  <c r="B1554" i="7"/>
  <c r="C1554" i="7" s="1"/>
  <c r="B1555" i="7"/>
  <c r="C1555" i="7" s="1"/>
  <c r="B1556" i="7"/>
  <c r="C1556" i="7" s="1"/>
  <c r="B1557" i="7"/>
  <c r="C1557" i="7" s="1"/>
  <c r="B1558" i="7"/>
  <c r="C1558" i="7" s="1"/>
  <c r="B1559" i="7"/>
  <c r="C1559" i="7" s="1"/>
  <c r="B1560" i="7"/>
  <c r="C1560" i="7" s="1"/>
  <c r="B1561" i="7"/>
  <c r="C1561" i="7" s="1"/>
  <c r="B1562" i="7"/>
  <c r="C1562" i="7" s="1"/>
  <c r="B1563" i="7"/>
  <c r="C1563" i="7" s="1"/>
  <c r="B1564" i="7"/>
  <c r="C1564" i="7" s="1"/>
  <c r="B1565" i="7"/>
  <c r="C1565" i="7" s="1"/>
  <c r="B1566" i="7"/>
  <c r="C1566" i="7" s="1"/>
  <c r="B1567" i="7"/>
  <c r="C1567" i="7" s="1"/>
  <c r="B1568" i="7"/>
  <c r="C1568" i="7" s="1"/>
  <c r="B1569" i="7"/>
  <c r="C1569" i="7" s="1"/>
  <c r="B1570" i="7"/>
  <c r="C1570" i="7" s="1"/>
  <c r="B1571" i="7"/>
  <c r="C1571" i="7" s="1"/>
  <c r="B1572" i="7"/>
  <c r="C1572" i="7" s="1"/>
  <c r="B1573" i="7"/>
  <c r="C1573" i="7" s="1"/>
  <c r="B1574" i="7"/>
  <c r="C1574" i="7" s="1"/>
  <c r="B1575" i="7"/>
  <c r="C1575" i="7" s="1"/>
  <c r="B1576" i="7"/>
  <c r="C1576" i="7" s="1"/>
  <c r="B1577" i="7"/>
  <c r="C1577" i="7" s="1"/>
  <c r="B1578" i="7"/>
  <c r="C1578" i="7" s="1"/>
  <c r="B1579" i="7"/>
  <c r="C1579" i="7" s="1"/>
  <c r="B1580" i="7"/>
  <c r="C1580" i="7" s="1"/>
  <c r="B1581" i="7"/>
  <c r="C1581" i="7" s="1"/>
  <c r="B1582" i="7"/>
  <c r="C1582" i="7" s="1"/>
  <c r="B1583" i="7"/>
  <c r="C1583" i="7" s="1"/>
  <c r="B1584" i="7"/>
  <c r="C1584" i="7" s="1"/>
  <c r="B1585" i="7"/>
  <c r="C1585" i="7" s="1"/>
  <c r="B1586" i="7"/>
  <c r="C1586" i="7" s="1"/>
  <c r="B1587" i="7"/>
  <c r="C1587" i="7" s="1"/>
  <c r="B1588" i="7"/>
  <c r="C1588" i="7" s="1"/>
  <c r="B1589" i="7"/>
  <c r="C1589" i="7" s="1"/>
  <c r="B1590" i="7"/>
  <c r="C1590" i="7" s="1"/>
  <c r="B1591" i="7"/>
  <c r="C1591" i="7" s="1"/>
  <c r="B1592" i="7"/>
  <c r="C1592" i="7" s="1"/>
  <c r="B1593" i="7"/>
  <c r="C1593" i="7" s="1"/>
  <c r="B1594" i="7"/>
  <c r="C1594" i="7" s="1"/>
  <c r="B1595" i="7"/>
  <c r="C1595" i="7" s="1"/>
  <c r="B1596" i="7"/>
  <c r="C1596" i="7" s="1"/>
  <c r="B1597" i="7"/>
  <c r="C1597" i="7" s="1"/>
  <c r="B1598" i="7"/>
  <c r="C1598" i="7" s="1"/>
  <c r="B1599" i="7"/>
  <c r="C1599" i="7" s="1"/>
  <c r="B1600" i="7"/>
  <c r="C1600" i="7" s="1"/>
  <c r="B1601" i="7"/>
  <c r="C1601" i="7" s="1"/>
  <c r="B1602" i="7"/>
  <c r="C1602" i="7" s="1"/>
  <c r="B1603" i="7"/>
  <c r="C1603" i="7" s="1"/>
  <c r="B1604" i="7"/>
  <c r="C1604" i="7" s="1"/>
  <c r="B1605" i="7"/>
  <c r="C1605" i="7" s="1"/>
  <c r="B1606" i="7"/>
  <c r="C1606" i="7" s="1"/>
  <c r="B1607" i="7"/>
  <c r="C1607" i="7" s="1"/>
  <c r="B1608" i="7"/>
  <c r="C1608" i="7" s="1"/>
  <c r="B1609" i="7"/>
  <c r="C1609" i="7" s="1"/>
  <c r="B1610" i="7"/>
  <c r="C1610" i="7" s="1"/>
  <c r="B1611" i="7"/>
  <c r="C1611" i="7" s="1"/>
  <c r="B1612" i="7"/>
  <c r="C1612" i="7" s="1"/>
  <c r="B1613" i="7"/>
  <c r="C1613" i="7" s="1"/>
  <c r="B1614" i="7"/>
  <c r="C1614" i="7" s="1"/>
  <c r="B1615" i="7"/>
  <c r="C1615" i="7" s="1"/>
  <c r="B1616" i="7"/>
  <c r="C1616" i="7" s="1"/>
  <c r="B1617" i="7"/>
  <c r="C1617" i="7" s="1"/>
  <c r="B1618" i="7"/>
  <c r="C1618" i="7" s="1"/>
  <c r="B1619" i="7"/>
  <c r="C1619" i="7" s="1"/>
  <c r="B1620" i="7"/>
  <c r="C1620" i="7" s="1"/>
  <c r="B1621" i="7"/>
  <c r="C1621" i="7" s="1"/>
  <c r="B1622" i="7"/>
  <c r="C1622" i="7" s="1"/>
  <c r="B1623" i="7"/>
  <c r="C1623" i="7" s="1"/>
  <c r="B1624" i="7"/>
  <c r="C1624" i="7" s="1"/>
  <c r="B1625" i="7"/>
  <c r="C1625" i="7" s="1"/>
  <c r="B1626" i="7"/>
  <c r="C1626" i="7" s="1"/>
  <c r="B1627" i="7"/>
  <c r="C1627" i="7" s="1"/>
  <c r="B1628" i="7"/>
  <c r="C1628" i="7" s="1"/>
  <c r="B1629" i="7"/>
  <c r="C1629" i="7" s="1"/>
  <c r="B1630" i="7"/>
  <c r="C1630" i="7" s="1"/>
  <c r="B1631" i="7"/>
  <c r="C1631" i="7" s="1"/>
  <c r="B1632" i="7"/>
  <c r="C1632" i="7" s="1"/>
  <c r="B1633" i="7"/>
  <c r="C1633" i="7" s="1"/>
  <c r="B1634" i="7"/>
  <c r="C1634" i="7" s="1"/>
  <c r="B1635" i="7"/>
  <c r="C1635" i="7" s="1"/>
  <c r="B1636" i="7"/>
  <c r="C1636" i="7" s="1"/>
  <c r="B1637" i="7"/>
  <c r="C1637" i="7" s="1"/>
  <c r="B1638" i="7"/>
  <c r="C1638" i="7" s="1"/>
  <c r="B1639" i="7"/>
  <c r="C1639" i="7" s="1"/>
  <c r="B1640" i="7"/>
  <c r="C1640" i="7" s="1"/>
  <c r="B1641" i="7"/>
  <c r="C1641" i="7" s="1"/>
  <c r="B1642" i="7"/>
  <c r="C1642" i="7" s="1"/>
  <c r="B1643" i="7"/>
  <c r="C1643" i="7" s="1"/>
  <c r="B1644" i="7"/>
  <c r="C1644" i="7" s="1"/>
  <c r="B1645" i="7"/>
  <c r="C1645" i="7" s="1"/>
  <c r="B1646" i="7"/>
  <c r="C1646" i="7" s="1"/>
  <c r="B1647" i="7"/>
  <c r="C1647" i="7" s="1"/>
  <c r="B1648" i="7"/>
  <c r="C1648" i="7" s="1"/>
  <c r="B1649" i="7"/>
  <c r="C1649" i="7" s="1"/>
  <c r="B1650" i="7"/>
  <c r="C1650" i="7" s="1"/>
  <c r="B1651" i="7"/>
  <c r="C1651" i="7" s="1"/>
  <c r="B1652" i="7"/>
  <c r="C1652" i="7" s="1"/>
  <c r="B1653" i="7"/>
  <c r="C1653" i="7" s="1"/>
  <c r="B1654" i="7"/>
  <c r="C1654" i="7" s="1"/>
  <c r="B1655" i="7"/>
  <c r="C1655" i="7" s="1"/>
  <c r="B1656" i="7"/>
  <c r="C1656" i="7" s="1"/>
  <c r="B1657" i="7"/>
  <c r="C1657" i="7" s="1"/>
  <c r="B1658" i="7"/>
  <c r="C1658" i="7" s="1"/>
  <c r="B1659" i="7"/>
  <c r="C1659" i="7" s="1"/>
  <c r="B1660" i="7"/>
  <c r="C1660" i="7" s="1"/>
  <c r="B1661" i="7"/>
  <c r="C1661" i="7" s="1"/>
  <c r="B1662" i="7"/>
  <c r="C1662" i="7" s="1"/>
  <c r="B1663" i="7"/>
  <c r="C1663" i="7" s="1"/>
  <c r="B1664" i="7"/>
  <c r="C1664" i="7" s="1"/>
  <c r="B1665" i="7"/>
  <c r="C1665" i="7" s="1"/>
  <c r="B1666" i="7"/>
  <c r="C1666" i="7" s="1"/>
  <c r="B1667" i="7"/>
  <c r="C1667" i="7" s="1"/>
  <c r="B1668" i="7"/>
  <c r="C1668" i="7" s="1"/>
  <c r="B1669" i="7"/>
  <c r="C1669" i="7" s="1"/>
  <c r="B1670" i="7"/>
  <c r="C1670" i="7" s="1"/>
  <c r="B1671" i="7"/>
  <c r="C1671" i="7" s="1"/>
  <c r="B1672" i="7"/>
  <c r="C1672" i="7" s="1"/>
  <c r="B1673" i="7"/>
  <c r="C1673" i="7" s="1"/>
  <c r="B1674" i="7"/>
  <c r="C1674" i="7" s="1"/>
  <c r="B1675" i="7"/>
  <c r="C1675" i="7" s="1"/>
  <c r="B1676" i="7"/>
  <c r="C1676" i="7" s="1"/>
  <c r="B1677" i="7"/>
  <c r="C1677" i="7" s="1"/>
  <c r="B1678" i="7"/>
  <c r="C1678" i="7" s="1"/>
  <c r="B1679" i="7"/>
  <c r="C1679" i="7" s="1"/>
  <c r="B1680" i="7"/>
  <c r="C1680" i="7" s="1"/>
  <c r="B1681" i="7"/>
  <c r="C1681" i="7" s="1"/>
  <c r="B1682" i="7"/>
  <c r="C1682" i="7" s="1"/>
  <c r="B1683" i="7"/>
  <c r="C1683" i="7" s="1"/>
  <c r="B1684" i="7"/>
  <c r="C1684" i="7" s="1"/>
  <c r="B1685" i="7"/>
  <c r="C1685" i="7" s="1"/>
  <c r="B1686" i="7"/>
  <c r="C1686" i="7" s="1"/>
  <c r="B1687" i="7"/>
  <c r="C1687" i="7" s="1"/>
  <c r="B1688" i="7"/>
  <c r="C1688" i="7" s="1"/>
  <c r="B1689" i="7"/>
  <c r="C1689" i="7" s="1"/>
  <c r="B1690" i="7"/>
  <c r="C1690" i="7" s="1"/>
  <c r="B1691" i="7"/>
  <c r="C1691" i="7" s="1"/>
  <c r="B1692" i="7"/>
  <c r="C1692" i="7" s="1"/>
  <c r="B1693" i="7"/>
  <c r="C1693" i="7" s="1"/>
  <c r="B1694" i="7"/>
  <c r="C1694" i="7" s="1"/>
  <c r="B1695" i="7"/>
  <c r="C1695" i="7" s="1"/>
  <c r="B1696" i="7"/>
  <c r="C1696" i="7" s="1"/>
  <c r="B1697" i="7"/>
  <c r="C1697" i="7" s="1"/>
  <c r="B1698" i="7"/>
  <c r="C1698" i="7" s="1"/>
  <c r="B1699" i="7"/>
  <c r="C1699" i="7" s="1"/>
  <c r="B1700" i="7"/>
  <c r="C1700" i="7" s="1"/>
  <c r="B1701" i="7"/>
  <c r="C1701" i="7" s="1"/>
  <c r="B1702" i="7"/>
  <c r="C1702" i="7" s="1"/>
  <c r="B1703" i="7"/>
  <c r="C1703" i="7" s="1"/>
  <c r="B1704" i="7"/>
  <c r="C1704" i="7" s="1"/>
  <c r="B1705" i="7"/>
  <c r="C1705" i="7" s="1"/>
  <c r="B1706" i="7"/>
  <c r="C1706" i="7" s="1"/>
  <c r="B1707" i="7"/>
  <c r="C1707" i="7" s="1"/>
  <c r="B1708" i="7"/>
  <c r="C1708" i="7" s="1"/>
  <c r="B1709" i="7"/>
  <c r="C1709" i="7" s="1"/>
  <c r="B1710" i="7"/>
  <c r="C1710" i="7" s="1"/>
  <c r="B1711" i="7"/>
  <c r="C1711" i="7" s="1"/>
  <c r="B1712" i="7"/>
  <c r="C1712" i="7" s="1"/>
  <c r="B1713" i="7"/>
  <c r="C1713" i="7" s="1"/>
  <c r="B1714" i="7"/>
  <c r="C1714" i="7" s="1"/>
  <c r="B1715" i="7"/>
  <c r="C1715" i="7" s="1"/>
  <c r="B1716" i="7"/>
  <c r="C1716" i="7" s="1"/>
  <c r="B1717" i="7"/>
  <c r="C1717" i="7" s="1"/>
  <c r="B1718" i="7"/>
  <c r="C1718" i="7" s="1"/>
  <c r="B1719" i="7"/>
  <c r="C1719" i="7" s="1"/>
  <c r="B1720" i="7"/>
  <c r="C1720" i="7" s="1"/>
  <c r="B1721" i="7"/>
  <c r="C1721" i="7" s="1"/>
  <c r="B1722" i="7"/>
  <c r="C1722" i="7" s="1"/>
  <c r="B1723" i="7"/>
  <c r="C1723" i="7" s="1"/>
  <c r="B1724" i="7"/>
  <c r="C1724" i="7" s="1"/>
  <c r="B1725" i="7"/>
  <c r="C1725" i="7" s="1"/>
  <c r="B1726" i="7"/>
  <c r="C1726" i="7" s="1"/>
  <c r="B1727" i="7"/>
  <c r="C1727" i="7" s="1"/>
  <c r="B1728" i="7"/>
  <c r="C1728" i="7" s="1"/>
  <c r="B1729" i="7"/>
  <c r="C1729" i="7" s="1"/>
  <c r="B1730" i="7"/>
  <c r="C1730" i="7" s="1"/>
  <c r="B1731" i="7"/>
  <c r="C1731" i="7" s="1"/>
  <c r="B1732" i="7"/>
  <c r="C1732" i="7" s="1"/>
  <c r="B1733" i="7"/>
  <c r="C1733" i="7" s="1"/>
  <c r="B1734" i="7"/>
  <c r="C1734" i="7" s="1"/>
  <c r="B1735" i="7"/>
  <c r="C1735" i="7" s="1"/>
  <c r="B1736" i="7"/>
  <c r="C1736" i="7" s="1"/>
  <c r="B1737" i="7"/>
  <c r="C1737" i="7" s="1"/>
  <c r="B1738" i="7"/>
  <c r="C1738" i="7" s="1"/>
  <c r="B1739" i="7"/>
  <c r="C1739" i="7" s="1"/>
  <c r="B1740" i="7"/>
  <c r="C1740" i="7" s="1"/>
  <c r="B1741" i="7"/>
  <c r="C1741" i="7" s="1"/>
  <c r="B1742" i="7"/>
  <c r="C1742" i="7" s="1"/>
  <c r="B1743" i="7"/>
  <c r="C1743" i="7" s="1"/>
  <c r="B1744" i="7"/>
  <c r="C1744" i="7" s="1"/>
  <c r="B1745" i="7"/>
  <c r="C1745" i="7" s="1"/>
  <c r="B1746" i="7"/>
  <c r="C1746" i="7" s="1"/>
  <c r="B1747" i="7"/>
  <c r="C1747" i="7" s="1"/>
  <c r="B1748" i="7"/>
  <c r="C1748" i="7" s="1"/>
  <c r="B1749" i="7"/>
  <c r="C1749" i="7" s="1"/>
  <c r="B1750" i="7"/>
  <c r="C1750" i="7" s="1"/>
  <c r="B1751" i="7"/>
  <c r="C1751" i="7" s="1"/>
  <c r="B1752" i="7"/>
  <c r="C1752" i="7" s="1"/>
  <c r="B1753" i="7"/>
  <c r="C1753" i="7" s="1"/>
  <c r="B1754" i="7"/>
  <c r="C1754" i="7" s="1"/>
  <c r="B1755" i="7"/>
  <c r="C1755" i="7" s="1"/>
  <c r="B1756" i="7"/>
  <c r="C1756" i="7" s="1"/>
  <c r="B1757" i="7"/>
  <c r="C1757" i="7" s="1"/>
  <c r="B1758" i="7"/>
  <c r="C1758" i="7" s="1"/>
  <c r="B1759" i="7"/>
  <c r="C1759" i="7" s="1"/>
  <c r="B1760" i="7"/>
  <c r="C1760" i="7" s="1"/>
  <c r="B1761" i="7"/>
  <c r="C1761" i="7" s="1"/>
  <c r="B1762" i="7"/>
  <c r="C1762" i="7" s="1"/>
  <c r="B1763" i="7"/>
  <c r="C1763" i="7" s="1"/>
  <c r="B1764" i="7"/>
  <c r="C1764" i="7" s="1"/>
  <c r="B1765" i="7"/>
  <c r="C1765" i="7" s="1"/>
  <c r="B1766" i="7"/>
  <c r="C1766" i="7" s="1"/>
  <c r="B1767" i="7"/>
  <c r="C1767" i="7" s="1"/>
  <c r="B1768" i="7"/>
  <c r="C1768" i="7" s="1"/>
  <c r="B1769" i="7"/>
  <c r="C1769" i="7" s="1"/>
  <c r="B1770" i="7"/>
  <c r="C1770" i="7" s="1"/>
  <c r="B1771" i="7"/>
  <c r="C1771" i="7" s="1"/>
  <c r="B1772" i="7"/>
  <c r="C1772" i="7" s="1"/>
  <c r="B1773" i="7"/>
  <c r="C1773" i="7" s="1"/>
  <c r="B1774" i="7"/>
  <c r="C1774" i="7" s="1"/>
  <c r="B1775" i="7"/>
  <c r="C1775" i="7" s="1"/>
  <c r="B1776" i="7"/>
  <c r="C1776" i="7" s="1"/>
  <c r="B1777" i="7"/>
  <c r="C1777" i="7" s="1"/>
  <c r="B1778" i="7"/>
  <c r="C1778" i="7" s="1"/>
  <c r="B1779" i="7"/>
  <c r="C1779" i="7" s="1"/>
  <c r="B1780" i="7"/>
  <c r="C1780" i="7" s="1"/>
  <c r="B1781" i="7"/>
  <c r="C1781" i="7" s="1"/>
  <c r="B1782" i="7"/>
  <c r="C1782" i="7" s="1"/>
  <c r="B1783" i="7"/>
  <c r="C1783" i="7" s="1"/>
  <c r="B1784" i="7"/>
  <c r="C1784" i="7" s="1"/>
  <c r="B1785" i="7"/>
  <c r="C1785" i="7" s="1"/>
  <c r="B1786" i="7"/>
  <c r="C1786" i="7" s="1"/>
  <c r="B1787" i="7"/>
  <c r="C1787" i="7" s="1"/>
  <c r="B1788" i="7"/>
  <c r="C1788" i="7" s="1"/>
  <c r="B1789" i="7"/>
  <c r="C1789" i="7" s="1"/>
  <c r="B1790" i="7"/>
  <c r="C1790" i="7" s="1"/>
  <c r="B1791" i="7"/>
  <c r="C1791" i="7" s="1"/>
  <c r="B1792" i="7"/>
  <c r="C1792" i="7" s="1"/>
  <c r="B1793" i="7"/>
  <c r="C1793" i="7" s="1"/>
  <c r="B1794" i="7"/>
  <c r="C1794" i="7" s="1"/>
  <c r="B1795" i="7"/>
  <c r="C1795" i="7" s="1"/>
  <c r="B1796" i="7"/>
  <c r="C1796" i="7" s="1"/>
  <c r="B1797" i="7"/>
  <c r="C1797" i="7" s="1"/>
  <c r="B1798" i="7"/>
  <c r="C1798" i="7" s="1"/>
  <c r="B1799" i="7"/>
  <c r="C1799" i="7" s="1"/>
  <c r="B1800" i="7"/>
  <c r="C1800" i="7" s="1"/>
  <c r="B1801" i="7"/>
  <c r="C1801" i="7" s="1"/>
  <c r="B1802" i="7"/>
  <c r="C1802" i="7" s="1"/>
  <c r="B1803" i="7"/>
  <c r="C1803" i="7" s="1"/>
  <c r="B1804" i="7"/>
  <c r="C1804" i="7" s="1"/>
  <c r="B1805" i="7"/>
  <c r="C1805" i="7" s="1"/>
  <c r="B1806" i="7"/>
  <c r="C1806" i="7" s="1"/>
  <c r="B1807" i="7"/>
  <c r="C1807" i="7" s="1"/>
  <c r="B1808" i="7"/>
  <c r="C1808" i="7" s="1"/>
  <c r="B1809" i="7"/>
  <c r="C1809" i="7" s="1"/>
  <c r="B1810" i="7"/>
  <c r="C1810" i="7" s="1"/>
  <c r="B1811" i="7"/>
  <c r="C1811" i="7" s="1"/>
  <c r="B1812" i="7"/>
  <c r="C1812" i="7" s="1"/>
  <c r="B1813" i="7"/>
  <c r="C1813" i="7" s="1"/>
  <c r="B1814" i="7"/>
  <c r="C1814" i="7" s="1"/>
  <c r="B1815" i="7"/>
  <c r="C1815" i="7" s="1"/>
  <c r="B1816" i="7"/>
  <c r="C1816" i="7" s="1"/>
  <c r="B1817" i="7"/>
  <c r="C1817" i="7" s="1"/>
  <c r="B1818" i="7"/>
  <c r="C1818" i="7" s="1"/>
  <c r="B1819" i="7"/>
  <c r="C1819" i="7" s="1"/>
  <c r="B1820" i="7"/>
  <c r="C1820" i="7" s="1"/>
  <c r="B1821" i="7"/>
  <c r="C1821" i="7" s="1"/>
  <c r="B1822" i="7"/>
  <c r="C1822" i="7" s="1"/>
  <c r="B1823" i="7"/>
  <c r="C1823" i="7" s="1"/>
  <c r="B1824" i="7"/>
  <c r="C1824" i="7" s="1"/>
  <c r="B1825" i="7"/>
  <c r="C1825" i="7" s="1"/>
  <c r="B1826" i="7"/>
  <c r="C1826" i="7" s="1"/>
  <c r="B1827" i="7"/>
  <c r="C1827" i="7" s="1"/>
  <c r="B1828" i="7"/>
  <c r="C1828" i="7" s="1"/>
  <c r="B1829" i="7"/>
  <c r="C1829" i="7" s="1"/>
  <c r="B1830" i="7"/>
  <c r="C1830" i="7" s="1"/>
  <c r="B1831" i="7"/>
  <c r="C1831" i="7" s="1"/>
  <c r="B1832" i="7"/>
  <c r="C1832" i="7" s="1"/>
  <c r="B1833" i="7"/>
  <c r="C1833" i="7" s="1"/>
  <c r="B1834" i="7"/>
  <c r="C1834" i="7" s="1"/>
  <c r="B1835" i="7"/>
  <c r="C1835" i="7" s="1"/>
  <c r="B1836" i="7"/>
  <c r="C1836" i="7" s="1"/>
  <c r="B1837" i="7"/>
  <c r="C1837" i="7" s="1"/>
  <c r="B1838" i="7"/>
  <c r="C1838" i="7" s="1"/>
  <c r="B1839" i="7"/>
  <c r="C1839" i="7" s="1"/>
  <c r="B1840" i="7"/>
  <c r="C1840" i="7" s="1"/>
  <c r="B1841" i="7"/>
  <c r="C1841" i="7" s="1"/>
  <c r="B1842" i="7"/>
  <c r="C1842" i="7" s="1"/>
  <c r="B1843" i="7"/>
  <c r="C1843" i="7" s="1"/>
  <c r="B1844" i="7"/>
  <c r="C1844" i="7" s="1"/>
  <c r="B1845" i="7"/>
  <c r="C1845" i="7" s="1"/>
  <c r="B1846" i="7"/>
  <c r="C1846" i="7" s="1"/>
  <c r="B1847" i="7"/>
  <c r="C1847" i="7" s="1"/>
  <c r="B1848" i="7"/>
  <c r="C1848" i="7" s="1"/>
  <c r="B1849" i="7"/>
  <c r="C1849" i="7" s="1"/>
  <c r="B1850" i="7"/>
  <c r="C1850" i="7" s="1"/>
  <c r="B1851" i="7"/>
  <c r="C1851" i="7" s="1"/>
  <c r="B1852" i="7"/>
  <c r="C1852" i="7" s="1"/>
  <c r="B1853" i="7"/>
  <c r="C1853" i="7" s="1"/>
  <c r="B1854" i="7"/>
  <c r="C1854" i="7" s="1"/>
  <c r="B1855" i="7"/>
  <c r="C1855" i="7" s="1"/>
  <c r="B1856" i="7"/>
  <c r="C1856" i="7" s="1"/>
  <c r="B1857" i="7"/>
  <c r="C1857" i="7" s="1"/>
  <c r="B1858" i="7"/>
  <c r="C1858" i="7" s="1"/>
  <c r="B1859" i="7"/>
  <c r="C1859" i="7" s="1"/>
  <c r="B1860" i="7"/>
  <c r="C1860" i="7" s="1"/>
  <c r="B1861" i="7"/>
  <c r="C1861" i="7" s="1"/>
  <c r="B1862" i="7"/>
  <c r="C1862" i="7" s="1"/>
  <c r="B1863" i="7"/>
  <c r="C1863" i="7" s="1"/>
  <c r="B1864" i="7"/>
  <c r="C1864" i="7" s="1"/>
  <c r="B1865" i="7"/>
  <c r="C1865" i="7" s="1"/>
  <c r="B1866" i="7"/>
  <c r="C1866" i="7" s="1"/>
  <c r="B1867" i="7"/>
  <c r="C1867" i="7" s="1"/>
  <c r="B1868" i="7"/>
  <c r="C1868" i="7" s="1"/>
  <c r="B1869" i="7"/>
  <c r="C1869" i="7" s="1"/>
  <c r="B1870" i="7"/>
  <c r="C1870" i="7" s="1"/>
  <c r="B1871" i="7"/>
  <c r="C1871" i="7" s="1"/>
  <c r="B1872" i="7"/>
  <c r="C1872" i="7" s="1"/>
  <c r="B1873" i="7"/>
  <c r="C1873" i="7" s="1"/>
  <c r="B1874" i="7"/>
  <c r="C1874" i="7" s="1"/>
  <c r="B1875" i="7"/>
  <c r="C1875" i="7" s="1"/>
  <c r="B1876" i="7"/>
  <c r="C1876" i="7" s="1"/>
  <c r="B1877" i="7"/>
  <c r="C1877" i="7" s="1"/>
  <c r="B1878" i="7"/>
  <c r="C1878" i="7" s="1"/>
  <c r="B1879" i="7"/>
  <c r="C1879" i="7" s="1"/>
  <c r="B1880" i="7"/>
  <c r="C1880" i="7" s="1"/>
  <c r="B1881" i="7"/>
  <c r="C1881" i="7" s="1"/>
  <c r="B1882" i="7"/>
  <c r="C1882" i="7" s="1"/>
  <c r="B1883" i="7"/>
  <c r="C1883" i="7" s="1"/>
  <c r="B1884" i="7"/>
  <c r="C1884" i="7" s="1"/>
  <c r="B1885" i="7"/>
  <c r="C1885" i="7" s="1"/>
  <c r="B1886" i="7"/>
  <c r="C1886" i="7" s="1"/>
  <c r="B1887" i="7"/>
  <c r="C1887" i="7" s="1"/>
  <c r="B1888" i="7"/>
  <c r="C1888" i="7" s="1"/>
  <c r="B1889" i="7"/>
  <c r="C1889" i="7" s="1"/>
  <c r="B1890" i="7"/>
  <c r="C1890" i="7" s="1"/>
  <c r="B1891" i="7"/>
  <c r="C1891" i="7" s="1"/>
  <c r="B1892" i="7"/>
  <c r="C1892" i="7" s="1"/>
  <c r="B1893" i="7"/>
  <c r="C1893" i="7" s="1"/>
  <c r="B1894" i="7"/>
  <c r="C1894" i="7" s="1"/>
  <c r="B1895" i="7"/>
  <c r="C1895" i="7" s="1"/>
  <c r="B1896" i="7"/>
  <c r="C1896" i="7" s="1"/>
  <c r="B1897" i="7"/>
  <c r="C1897" i="7" s="1"/>
  <c r="B1898" i="7"/>
  <c r="C1898" i="7" s="1"/>
  <c r="B1899" i="7"/>
  <c r="C1899" i="7" s="1"/>
  <c r="B1900" i="7"/>
  <c r="C1900" i="7" s="1"/>
  <c r="B1901" i="7"/>
  <c r="C1901" i="7" s="1"/>
  <c r="B1902" i="7"/>
  <c r="C1902" i="7" s="1"/>
  <c r="B1903" i="7"/>
  <c r="C1903" i="7" s="1"/>
  <c r="B1904" i="7"/>
  <c r="C1904" i="7" s="1"/>
  <c r="B1905" i="7"/>
  <c r="C1905" i="7" s="1"/>
  <c r="B1906" i="7"/>
  <c r="C1906" i="7" s="1"/>
  <c r="B1907" i="7"/>
  <c r="C1907" i="7" s="1"/>
  <c r="B1908" i="7"/>
  <c r="C1908" i="7" s="1"/>
  <c r="B1909" i="7"/>
  <c r="C1909" i="7" s="1"/>
  <c r="B1910" i="7"/>
  <c r="C1910" i="7" s="1"/>
  <c r="B1911" i="7"/>
  <c r="C1911" i="7" s="1"/>
  <c r="B1912" i="7"/>
  <c r="C1912" i="7" s="1"/>
  <c r="B1913" i="7"/>
  <c r="C1913" i="7" s="1"/>
  <c r="B1914" i="7"/>
  <c r="C1914" i="7" s="1"/>
  <c r="B1915" i="7"/>
  <c r="C1915" i="7" s="1"/>
  <c r="B1916" i="7"/>
  <c r="C1916" i="7" s="1"/>
  <c r="B1917" i="7"/>
  <c r="C1917" i="7" s="1"/>
  <c r="B1918" i="7"/>
  <c r="C1918" i="7" s="1"/>
  <c r="B1919" i="7"/>
  <c r="C1919" i="7" s="1"/>
  <c r="B1920" i="7"/>
  <c r="C1920" i="7" s="1"/>
  <c r="B1921" i="7"/>
  <c r="C1921" i="7" s="1"/>
  <c r="B1922" i="7"/>
  <c r="C1922" i="7" s="1"/>
  <c r="B1923" i="7"/>
  <c r="C1923" i="7" s="1"/>
  <c r="B1924" i="7"/>
  <c r="C1924" i="7" s="1"/>
  <c r="B1925" i="7"/>
  <c r="C1925" i="7" s="1"/>
  <c r="B1926" i="7"/>
  <c r="C1926" i="7" s="1"/>
  <c r="B1927" i="7"/>
  <c r="C1927" i="7" s="1"/>
  <c r="B1928" i="7"/>
  <c r="C1928" i="7" s="1"/>
  <c r="B1929" i="7"/>
  <c r="C1929" i="7" s="1"/>
  <c r="B1930" i="7"/>
  <c r="C1930" i="7" s="1"/>
  <c r="B1931" i="7"/>
  <c r="C1931" i="7" s="1"/>
  <c r="B1932" i="7"/>
  <c r="C1932" i="7" s="1"/>
  <c r="B1933" i="7"/>
  <c r="C1933" i="7" s="1"/>
  <c r="B1934" i="7"/>
  <c r="C1934" i="7" s="1"/>
  <c r="B1935" i="7"/>
  <c r="C1935" i="7" s="1"/>
  <c r="B1936" i="7"/>
  <c r="C1936" i="7" s="1"/>
  <c r="B1937" i="7"/>
  <c r="C1937" i="7" s="1"/>
  <c r="B1938" i="7"/>
  <c r="C1938" i="7" s="1"/>
  <c r="B1939" i="7"/>
  <c r="C1939" i="7" s="1"/>
  <c r="B1940" i="7"/>
  <c r="C1940" i="7" s="1"/>
  <c r="B1941" i="7"/>
  <c r="C1941" i="7" s="1"/>
  <c r="B1942" i="7"/>
  <c r="C1942" i="7" s="1"/>
  <c r="B1943" i="7"/>
  <c r="C1943" i="7" s="1"/>
  <c r="B1944" i="7"/>
  <c r="C1944" i="7" s="1"/>
  <c r="B1945" i="7"/>
  <c r="C1945" i="7" s="1"/>
  <c r="B1946" i="7"/>
  <c r="C1946" i="7" s="1"/>
  <c r="B1947" i="7"/>
  <c r="C1947" i="7" s="1"/>
  <c r="B1948" i="7"/>
  <c r="C1948" i="7" s="1"/>
  <c r="B1949" i="7"/>
  <c r="C1949" i="7" s="1"/>
  <c r="B1950" i="7"/>
  <c r="C1950" i="7" s="1"/>
  <c r="B1951" i="7"/>
  <c r="C1951" i="7" s="1"/>
  <c r="B1952" i="7"/>
  <c r="C1952" i="7" s="1"/>
  <c r="B1953" i="7"/>
  <c r="C1953" i="7" s="1"/>
  <c r="B1954" i="7"/>
  <c r="C1954" i="7" s="1"/>
  <c r="B1955" i="7"/>
  <c r="C1955" i="7" s="1"/>
  <c r="B1956" i="7"/>
  <c r="C1956" i="7" s="1"/>
  <c r="B1957" i="7"/>
  <c r="C1957" i="7" s="1"/>
  <c r="B1958" i="7"/>
  <c r="C1958" i="7" s="1"/>
  <c r="B1959" i="7"/>
  <c r="C1959" i="7" s="1"/>
  <c r="B1960" i="7"/>
  <c r="C1960" i="7" s="1"/>
  <c r="B1961" i="7"/>
  <c r="C1961" i="7" s="1"/>
  <c r="B1962" i="7"/>
  <c r="C1962" i="7" s="1"/>
  <c r="B1963" i="7"/>
  <c r="C1963" i="7" s="1"/>
  <c r="B1964" i="7"/>
  <c r="C1964" i="7" s="1"/>
  <c r="B1965" i="7"/>
  <c r="C1965" i="7" s="1"/>
  <c r="B1966" i="7"/>
  <c r="C1966" i="7" s="1"/>
  <c r="B1967" i="7"/>
  <c r="C1967" i="7" s="1"/>
  <c r="B1968" i="7"/>
  <c r="C1968" i="7" s="1"/>
  <c r="B1969" i="7"/>
  <c r="C1969" i="7" s="1"/>
  <c r="B1970" i="7"/>
  <c r="C1970" i="7" s="1"/>
  <c r="B1971" i="7"/>
  <c r="C1971" i="7" s="1"/>
  <c r="B1972" i="7"/>
  <c r="C1972" i="7" s="1"/>
  <c r="B1973" i="7"/>
  <c r="C1973" i="7" s="1"/>
  <c r="B1974" i="7"/>
  <c r="C1974" i="7" s="1"/>
  <c r="B1975" i="7"/>
  <c r="C1975" i="7" s="1"/>
  <c r="B1976" i="7"/>
  <c r="C1976" i="7" s="1"/>
  <c r="B1977" i="7"/>
  <c r="C1977" i="7" s="1"/>
  <c r="B1978" i="7"/>
  <c r="C1978" i="7" s="1"/>
  <c r="B1979" i="7"/>
  <c r="C1979" i="7" s="1"/>
  <c r="B1980" i="7"/>
  <c r="C1980" i="7" s="1"/>
  <c r="B1981" i="7"/>
  <c r="C1981" i="7" s="1"/>
  <c r="B1982" i="7"/>
  <c r="C1982" i="7" s="1"/>
  <c r="B1983" i="7"/>
  <c r="C1983" i="7" s="1"/>
  <c r="B1984" i="7"/>
  <c r="C1984" i="7" s="1"/>
  <c r="B1985" i="7"/>
  <c r="C1985" i="7" s="1"/>
  <c r="B1986" i="7"/>
  <c r="C1986" i="7" s="1"/>
  <c r="B1987" i="7"/>
  <c r="C1987" i="7" s="1"/>
  <c r="B1988" i="7"/>
  <c r="C1988" i="7" s="1"/>
  <c r="B1989" i="7"/>
  <c r="C1989" i="7" s="1"/>
  <c r="B1990" i="7"/>
  <c r="C1990" i="7" s="1"/>
  <c r="B1991" i="7"/>
  <c r="C1991" i="7" s="1"/>
  <c r="B1992" i="7"/>
  <c r="C1992" i="7" s="1"/>
  <c r="B1993" i="7"/>
  <c r="C1993" i="7" s="1"/>
  <c r="B1994" i="7"/>
  <c r="C1994" i="7" s="1"/>
  <c r="B1995" i="7"/>
  <c r="C1995" i="7" s="1"/>
  <c r="B1996" i="7"/>
  <c r="C1996" i="7" s="1"/>
  <c r="B1997" i="7"/>
  <c r="C1997" i="7" s="1"/>
  <c r="B1998" i="7"/>
  <c r="C1998" i="7" s="1"/>
  <c r="B1999" i="7"/>
  <c r="C1999" i="7" s="1"/>
  <c r="B2000" i="7"/>
  <c r="C2000" i="7" s="1"/>
  <c r="B2001" i="7"/>
  <c r="C2001" i="7" s="1"/>
  <c r="B2002" i="7"/>
  <c r="C2002" i="7" s="1"/>
  <c r="B2003" i="7"/>
  <c r="C2003" i="7" s="1"/>
  <c r="B2004" i="7"/>
  <c r="C2004" i="7" s="1"/>
  <c r="B2005" i="7"/>
  <c r="C2005" i="7" s="1"/>
  <c r="B2006" i="7"/>
  <c r="C2006" i="7" s="1"/>
  <c r="B2007" i="7"/>
  <c r="C2007" i="7" s="1"/>
  <c r="B2008" i="7"/>
  <c r="C2008" i="7" s="1"/>
  <c r="B2009" i="7"/>
  <c r="C2009" i="7" s="1"/>
  <c r="B2010" i="7"/>
  <c r="C2010" i="7" s="1"/>
  <c r="B2011" i="7"/>
  <c r="C2011" i="7" s="1"/>
  <c r="B2012" i="7"/>
  <c r="C2012" i="7" s="1"/>
  <c r="B2013" i="7"/>
  <c r="C2013" i="7" s="1"/>
  <c r="B2014" i="7"/>
  <c r="C2014" i="7" s="1"/>
  <c r="B2015" i="7"/>
  <c r="C2015" i="7" s="1"/>
  <c r="B2016" i="7"/>
  <c r="C2016" i="7" s="1"/>
  <c r="B2017" i="7"/>
  <c r="C2017" i="7" s="1"/>
  <c r="B2018" i="7"/>
  <c r="C2018" i="7" s="1"/>
  <c r="B2019" i="7"/>
  <c r="C2019" i="7" s="1"/>
  <c r="B2020" i="7"/>
  <c r="C2020" i="7" s="1"/>
  <c r="B2021" i="7"/>
  <c r="C2021" i="7" s="1"/>
  <c r="B2022" i="7"/>
  <c r="C2022" i="7" s="1"/>
  <c r="B2023" i="7"/>
  <c r="C2023" i="7" s="1"/>
  <c r="B2024" i="7"/>
  <c r="C2024" i="7" s="1"/>
  <c r="B2025" i="7"/>
  <c r="C2025" i="7" s="1"/>
  <c r="B2026" i="7"/>
  <c r="C2026" i="7" s="1"/>
  <c r="B2027" i="7"/>
  <c r="C2027" i="7" s="1"/>
  <c r="B2028" i="7"/>
  <c r="C2028" i="7" s="1"/>
  <c r="B2029" i="7"/>
  <c r="C2029" i="7" s="1"/>
  <c r="B2030" i="7"/>
  <c r="C2030" i="7" s="1"/>
  <c r="B2031" i="7"/>
  <c r="C2031" i="7" s="1"/>
  <c r="B2032" i="7"/>
  <c r="C2032" i="7" s="1"/>
  <c r="B2033" i="7"/>
  <c r="C2033" i="7" s="1"/>
  <c r="B2034" i="7"/>
  <c r="C2034" i="7" s="1"/>
  <c r="B2035" i="7"/>
  <c r="C2035" i="7" s="1"/>
  <c r="B2036" i="7"/>
  <c r="C2036" i="7" s="1"/>
  <c r="B2037" i="7"/>
  <c r="C2037" i="7" s="1"/>
  <c r="B2038" i="7"/>
  <c r="C2038" i="7" s="1"/>
  <c r="B2039" i="7"/>
  <c r="C2039" i="7" s="1"/>
  <c r="B2040" i="7"/>
  <c r="C2040" i="7" s="1"/>
  <c r="B2041" i="7"/>
  <c r="C2041" i="7" s="1"/>
  <c r="B2042" i="7"/>
  <c r="C2042" i="7" s="1"/>
  <c r="B2043" i="7"/>
  <c r="C2043" i="7" s="1"/>
  <c r="B2044" i="7"/>
  <c r="C2044" i="7" s="1"/>
  <c r="B2045" i="7"/>
  <c r="C2045" i="7" s="1"/>
  <c r="B2046" i="7"/>
  <c r="C2046" i="7" s="1"/>
  <c r="B2047" i="7"/>
  <c r="C2047" i="7" s="1"/>
  <c r="B2048" i="7"/>
  <c r="C2048" i="7" s="1"/>
  <c r="B2049" i="7"/>
  <c r="C2049" i="7" s="1"/>
  <c r="B2050" i="7"/>
  <c r="C2050" i="7" s="1"/>
  <c r="B2051" i="7"/>
  <c r="C2051" i="7" s="1"/>
  <c r="B2052" i="7"/>
  <c r="C2052" i="7" s="1"/>
  <c r="B2053" i="7"/>
  <c r="C2053" i="7" s="1"/>
  <c r="B2054" i="7"/>
  <c r="C2054" i="7" s="1"/>
  <c r="B2055" i="7"/>
  <c r="C2055" i="7" s="1"/>
  <c r="B2056" i="7"/>
  <c r="C2056" i="7" s="1"/>
  <c r="B2057" i="7"/>
  <c r="C2057" i="7" s="1"/>
  <c r="B2058" i="7"/>
  <c r="C2058" i="7" s="1"/>
  <c r="B2059" i="7"/>
  <c r="C2059" i="7" s="1"/>
  <c r="B2060" i="7"/>
  <c r="C2060" i="7" s="1"/>
  <c r="B2061" i="7"/>
  <c r="C2061" i="7" s="1"/>
  <c r="B2062" i="7"/>
  <c r="C2062" i="7" s="1"/>
  <c r="B2063" i="7"/>
  <c r="C2063" i="7" s="1"/>
  <c r="B2064" i="7"/>
  <c r="C2064" i="7" s="1"/>
  <c r="B2065" i="7"/>
  <c r="C2065" i="7" s="1"/>
  <c r="B2066" i="7"/>
  <c r="C2066" i="7" s="1"/>
  <c r="B2067" i="7"/>
  <c r="C2067" i="7" s="1"/>
  <c r="B2068" i="7"/>
  <c r="C2068" i="7" s="1"/>
  <c r="B2069" i="7"/>
  <c r="C2069" i="7" s="1"/>
  <c r="B2070" i="7"/>
  <c r="C2070" i="7" s="1"/>
  <c r="B2071" i="7"/>
  <c r="C2071" i="7" s="1"/>
  <c r="B2072" i="7"/>
  <c r="C2072" i="7" s="1"/>
  <c r="B2073" i="7"/>
  <c r="C2073" i="7" s="1"/>
  <c r="B2074" i="7"/>
  <c r="C2074" i="7" s="1"/>
  <c r="B2075" i="7"/>
  <c r="C2075" i="7" s="1"/>
  <c r="B2076" i="7"/>
  <c r="C2076" i="7" s="1"/>
  <c r="B2077" i="7"/>
  <c r="C2077" i="7" s="1"/>
  <c r="B2078" i="7"/>
  <c r="C2078" i="7" s="1"/>
  <c r="B2079" i="7"/>
  <c r="C2079" i="7" s="1"/>
  <c r="B2080" i="7"/>
  <c r="C2080" i="7" s="1"/>
  <c r="B2081" i="7"/>
  <c r="C2081" i="7" s="1"/>
  <c r="B2082" i="7"/>
  <c r="C2082" i="7" s="1"/>
  <c r="B2083" i="7"/>
  <c r="C2083" i="7" s="1"/>
  <c r="B2084" i="7"/>
  <c r="C2084" i="7" s="1"/>
  <c r="B2085" i="7"/>
  <c r="C2085" i="7" s="1"/>
  <c r="B2086" i="7"/>
  <c r="C2086" i="7" s="1"/>
  <c r="B2087" i="7"/>
  <c r="C2087" i="7" s="1"/>
  <c r="B2088" i="7"/>
  <c r="C2088" i="7" s="1"/>
  <c r="B2089" i="7"/>
  <c r="C2089" i="7" s="1"/>
  <c r="B2090" i="7"/>
  <c r="C2090" i="7" s="1"/>
  <c r="B2091" i="7"/>
  <c r="C2091" i="7" s="1"/>
  <c r="B2092" i="7"/>
  <c r="C2092" i="7" s="1"/>
  <c r="B2093" i="7"/>
  <c r="C2093" i="7" s="1"/>
  <c r="B2094" i="7"/>
  <c r="C2094" i="7" s="1"/>
  <c r="B2095" i="7"/>
  <c r="C2095" i="7" s="1"/>
  <c r="B2096" i="7"/>
  <c r="C2096" i="7" s="1"/>
  <c r="B2097" i="7"/>
  <c r="C2097" i="7" s="1"/>
  <c r="B2098" i="7"/>
  <c r="C2098" i="7" s="1"/>
  <c r="B2099" i="7"/>
  <c r="C2099" i="7" s="1"/>
  <c r="B2100" i="7"/>
  <c r="C2100" i="7" s="1"/>
  <c r="B2101" i="7"/>
  <c r="C2101" i="7" s="1"/>
  <c r="B2102" i="7"/>
  <c r="C2102" i="7" s="1"/>
  <c r="B2103" i="7"/>
  <c r="C2103" i="7" s="1"/>
  <c r="B2104" i="7"/>
  <c r="C2104" i="7" s="1"/>
  <c r="B2105" i="7"/>
  <c r="C2105" i="7" s="1"/>
  <c r="B2106" i="7"/>
  <c r="C2106" i="7" s="1"/>
  <c r="B2107" i="7"/>
  <c r="C2107" i="7" s="1"/>
  <c r="B2108" i="7"/>
  <c r="C2108" i="7" s="1"/>
  <c r="B2109" i="7"/>
  <c r="C2109" i="7" s="1"/>
  <c r="B2110" i="7"/>
  <c r="C2110" i="7" s="1"/>
  <c r="B2111" i="7"/>
  <c r="C2111" i="7" s="1"/>
  <c r="B2112" i="7"/>
  <c r="C2112" i="7" s="1"/>
  <c r="B2113" i="7"/>
  <c r="C2113" i="7" s="1"/>
  <c r="B2114" i="7"/>
  <c r="C2114" i="7" s="1"/>
  <c r="B2115" i="7"/>
  <c r="C2115" i="7" s="1"/>
  <c r="B2116" i="7"/>
  <c r="C2116" i="7" s="1"/>
  <c r="B2117" i="7"/>
  <c r="C2117" i="7" s="1"/>
  <c r="B2118" i="7"/>
  <c r="C2118" i="7" s="1"/>
  <c r="B2119" i="7"/>
  <c r="C2119" i="7" s="1"/>
  <c r="B2120" i="7"/>
  <c r="C2120" i="7" s="1"/>
  <c r="B2121" i="7"/>
  <c r="C2121" i="7" s="1"/>
  <c r="B2122" i="7"/>
  <c r="C2122" i="7" s="1"/>
  <c r="B2123" i="7"/>
  <c r="C2123" i="7" s="1"/>
  <c r="B2124" i="7"/>
  <c r="C2124" i="7" s="1"/>
  <c r="B2125" i="7"/>
  <c r="C2125" i="7" s="1"/>
  <c r="B2126" i="7"/>
  <c r="C2126" i="7" s="1"/>
  <c r="B2127" i="7"/>
  <c r="C2127" i="7" s="1"/>
  <c r="B2128" i="7"/>
  <c r="C2128" i="7" s="1"/>
  <c r="B2129" i="7"/>
  <c r="C2129" i="7" s="1"/>
  <c r="B2130" i="7"/>
  <c r="C2130" i="7" s="1"/>
  <c r="B2131" i="7"/>
  <c r="C2131" i="7" s="1"/>
  <c r="B2132" i="7"/>
  <c r="C2132" i="7" s="1"/>
  <c r="B2133" i="7"/>
  <c r="C2133" i="7" s="1"/>
  <c r="B2134" i="7"/>
  <c r="C2134" i="7" s="1"/>
  <c r="B2135" i="7"/>
  <c r="C2135" i="7" s="1"/>
  <c r="B2136" i="7"/>
  <c r="C2136" i="7" s="1"/>
  <c r="B2137" i="7"/>
  <c r="C2137" i="7" s="1"/>
  <c r="B2138" i="7"/>
  <c r="C2138" i="7" s="1"/>
  <c r="B2139" i="7"/>
  <c r="C2139" i="7" s="1"/>
  <c r="B2140" i="7"/>
  <c r="C2140" i="7" s="1"/>
  <c r="B2141" i="7"/>
  <c r="C2141" i="7" s="1"/>
  <c r="B2142" i="7"/>
  <c r="C2142" i="7" s="1"/>
  <c r="B2143" i="7"/>
  <c r="C2143" i="7" s="1"/>
  <c r="B2144" i="7"/>
  <c r="C2144" i="7" s="1"/>
  <c r="B2145" i="7"/>
  <c r="C2145" i="7" s="1"/>
  <c r="B2146" i="7"/>
  <c r="C2146" i="7" s="1"/>
  <c r="B2147" i="7"/>
  <c r="C2147" i="7" s="1"/>
  <c r="B2148" i="7"/>
  <c r="C2148" i="7" s="1"/>
  <c r="B2149" i="7"/>
  <c r="C2149" i="7" s="1"/>
  <c r="B2150" i="7"/>
  <c r="C2150" i="7" s="1"/>
  <c r="B2151" i="7"/>
  <c r="C2151" i="7" s="1"/>
  <c r="B2152" i="7"/>
  <c r="C2152" i="7" s="1"/>
  <c r="B2153" i="7"/>
  <c r="C2153" i="7" s="1"/>
  <c r="B2154" i="7"/>
  <c r="C2154" i="7" s="1"/>
  <c r="B2155" i="7"/>
  <c r="C2155" i="7" s="1"/>
  <c r="B2156" i="7"/>
  <c r="C2156" i="7" s="1"/>
  <c r="B2157" i="7"/>
  <c r="C2157" i="7" s="1"/>
  <c r="B2158" i="7"/>
  <c r="C2158" i="7" s="1"/>
  <c r="B2159" i="7"/>
  <c r="C2159" i="7" s="1"/>
  <c r="B2160" i="7"/>
  <c r="C2160" i="7" s="1"/>
  <c r="B2161" i="7"/>
  <c r="C2161" i="7" s="1"/>
  <c r="B2162" i="7"/>
  <c r="C2162" i="7" s="1"/>
  <c r="B2163" i="7"/>
  <c r="C2163" i="7" s="1"/>
  <c r="B2164" i="7"/>
  <c r="C2164" i="7" s="1"/>
  <c r="B2165" i="7"/>
  <c r="C2165" i="7" s="1"/>
  <c r="B2166" i="7"/>
  <c r="C2166" i="7" s="1"/>
  <c r="B2167" i="7"/>
  <c r="C2167" i="7" s="1"/>
  <c r="B2168" i="7"/>
  <c r="C2168" i="7" s="1"/>
  <c r="B2169" i="7"/>
  <c r="C2169" i="7" s="1"/>
  <c r="B2170" i="7"/>
  <c r="C2170" i="7" s="1"/>
  <c r="B2171" i="7"/>
  <c r="C2171" i="7" s="1"/>
  <c r="B2172" i="7"/>
  <c r="C2172" i="7" s="1"/>
  <c r="B2173" i="7"/>
  <c r="C2173" i="7" s="1"/>
  <c r="B2174" i="7"/>
  <c r="C2174" i="7" s="1"/>
  <c r="B2175" i="7"/>
  <c r="C2175" i="7" s="1"/>
  <c r="B2176" i="7"/>
  <c r="C2176" i="7" s="1"/>
  <c r="B2177" i="7"/>
  <c r="C2177" i="7" s="1"/>
  <c r="B2178" i="7"/>
  <c r="C2178" i="7" s="1"/>
  <c r="B2179" i="7"/>
  <c r="C2179" i="7" s="1"/>
  <c r="B2180" i="7"/>
  <c r="C2180" i="7" s="1"/>
  <c r="B2181" i="7"/>
  <c r="C2181" i="7" s="1"/>
  <c r="B2182" i="7"/>
  <c r="C2182" i="7" s="1"/>
  <c r="B2183" i="7"/>
  <c r="C2183" i="7" s="1"/>
  <c r="B2184" i="7"/>
  <c r="C2184" i="7" s="1"/>
  <c r="B2185" i="7"/>
  <c r="C2185" i="7" s="1"/>
  <c r="B2186" i="7"/>
  <c r="C2186" i="7" s="1"/>
  <c r="B2187" i="7"/>
  <c r="C2187" i="7" s="1"/>
  <c r="B2188" i="7"/>
  <c r="C2188" i="7" s="1"/>
  <c r="B2189" i="7"/>
  <c r="C2189" i="7" s="1"/>
  <c r="B2190" i="7"/>
  <c r="C2190" i="7" s="1"/>
  <c r="B2191" i="7"/>
  <c r="C2191" i="7" s="1"/>
  <c r="B2192" i="7"/>
  <c r="C2192" i="7" s="1"/>
  <c r="B2193" i="7"/>
  <c r="C2193" i="7" s="1"/>
  <c r="B2194" i="7"/>
  <c r="C2194" i="7" s="1"/>
  <c r="B2195" i="7"/>
  <c r="C2195" i="7" s="1"/>
  <c r="B2196" i="7"/>
  <c r="C2196" i="7" s="1"/>
  <c r="B2197" i="7"/>
  <c r="C2197" i="7" s="1"/>
  <c r="B2198" i="7"/>
  <c r="C2198" i="7" s="1"/>
  <c r="B2199" i="7"/>
  <c r="C2199" i="7" s="1"/>
  <c r="B2200" i="7"/>
  <c r="C2200" i="7" s="1"/>
  <c r="B2201" i="7"/>
  <c r="C2201" i="7" s="1"/>
  <c r="B2202" i="7"/>
  <c r="C2202" i="7" s="1"/>
  <c r="B2203" i="7"/>
  <c r="C2203" i="7" s="1"/>
  <c r="B2204" i="7"/>
  <c r="C2204" i="7" s="1"/>
  <c r="B2205" i="7"/>
  <c r="C2205" i="7" s="1"/>
  <c r="B2206" i="7"/>
  <c r="C2206" i="7" s="1"/>
  <c r="B2207" i="7"/>
  <c r="C2207" i="7" s="1"/>
  <c r="B2208" i="7"/>
  <c r="C2208" i="7" s="1"/>
  <c r="B2209" i="7"/>
  <c r="C2209" i="7" s="1"/>
  <c r="B2210" i="7"/>
  <c r="C2210" i="7" s="1"/>
  <c r="B2211" i="7"/>
  <c r="C2211" i="7" s="1"/>
  <c r="B2212" i="7"/>
  <c r="C2212" i="7" s="1"/>
  <c r="B2213" i="7"/>
  <c r="C2213" i="7" s="1"/>
  <c r="B2214" i="7"/>
  <c r="C2214" i="7" s="1"/>
  <c r="B2215" i="7"/>
  <c r="C2215" i="7" s="1"/>
  <c r="B2216" i="7"/>
  <c r="C2216" i="7" s="1"/>
  <c r="B2217" i="7"/>
  <c r="C2217" i="7" s="1"/>
  <c r="B2218" i="7"/>
  <c r="C2218" i="7" s="1"/>
  <c r="B2219" i="7"/>
  <c r="C2219" i="7" s="1"/>
  <c r="B2220" i="7"/>
  <c r="C2220" i="7" s="1"/>
  <c r="B2221" i="7"/>
  <c r="C2221" i="7" s="1"/>
  <c r="B2222" i="7"/>
  <c r="C2222" i="7" s="1"/>
  <c r="B2223" i="7"/>
  <c r="C2223" i="7" s="1"/>
  <c r="B2224" i="7"/>
  <c r="C2224" i="7" s="1"/>
  <c r="B2225" i="7"/>
  <c r="C2225" i="7" s="1"/>
  <c r="B2226" i="7"/>
  <c r="C2226" i="7" s="1"/>
  <c r="B2227" i="7"/>
  <c r="C2227" i="7" s="1"/>
  <c r="B2228" i="7"/>
  <c r="C2228" i="7" s="1"/>
  <c r="B2229" i="7"/>
  <c r="C2229" i="7" s="1"/>
  <c r="B2230" i="7"/>
  <c r="C2230" i="7" s="1"/>
  <c r="B2231" i="7"/>
  <c r="C2231" i="7" s="1"/>
  <c r="B2232" i="7"/>
  <c r="C2232" i="7" s="1"/>
  <c r="B2233" i="7"/>
  <c r="C2233" i="7" s="1"/>
  <c r="B2234" i="7"/>
  <c r="C2234" i="7" s="1"/>
  <c r="B2235" i="7"/>
  <c r="C2235" i="7" s="1"/>
  <c r="B2236" i="7"/>
  <c r="C2236" i="7" s="1"/>
  <c r="B2237" i="7"/>
  <c r="C2237" i="7" s="1"/>
  <c r="B2238" i="7"/>
  <c r="C2238" i="7" s="1"/>
  <c r="B2239" i="7"/>
  <c r="C2239" i="7" s="1"/>
  <c r="B2240" i="7"/>
  <c r="C2240" i="7" s="1"/>
  <c r="B2241" i="7"/>
  <c r="C2241" i="7" s="1"/>
  <c r="B2242" i="7"/>
  <c r="C2242" i="7" s="1"/>
  <c r="B2243" i="7"/>
  <c r="C2243" i="7" s="1"/>
  <c r="B2244" i="7"/>
  <c r="C2244" i="7" s="1"/>
  <c r="B2245" i="7"/>
  <c r="C2245" i="7" s="1"/>
  <c r="B2246" i="7"/>
  <c r="C2246" i="7" s="1"/>
  <c r="B2247" i="7"/>
  <c r="C2247" i="7" s="1"/>
  <c r="B2248" i="7"/>
  <c r="C2248" i="7" s="1"/>
  <c r="B2249" i="7"/>
  <c r="C2249" i="7" s="1"/>
  <c r="B2250" i="7"/>
  <c r="C2250" i="7" s="1"/>
  <c r="B2251" i="7"/>
  <c r="C2251" i="7" s="1"/>
  <c r="B2252" i="7"/>
  <c r="C2252" i="7" s="1"/>
  <c r="B2253" i="7"/>
  <c r="C2253" i="7" s="1"/>
  <c r="B2254" i="7"/>
  <c r="C2254" i="7" s="1"/>
  <c r="B2255" i="7"/>
  <c r="C2255" i="7" s="1"/>
  <c r="B2256" i="7"/>
  <c r="C2256" i="7" s="1"/>
  <c r="B2257" i="7"/>
  <c r="C2257" i="7" s="1"/>
  <c r="B2258" i="7"/>
  <c r="C2258" i="7" s="1"/>
  <c r="B2259" i="7"/>
  <c r="C2259" i="7" s="1"/>
  <c r="B2260" i="7"/>
  <c r="C2260" i="7" s="1"/>
  <c r="B2261" i="7"/>
  <c r="C2261" i="7" s="1"/>
  <c r="B2262" i="7"/>
  <c r="C2262" i="7" s="1"/>
  <c r="B2263" i="7"/>
  <c r="C2263" i="7" s="1"/>
  <c r="B2264" i="7"/>
  <c r="C2264" i="7" s="1"/>
  <c r="B2265" i="7"/>
  <c r="C2265" i="7" s="1"/>
  <c r="B2266" i="7"/>
  <c r="C2266" i="7" s="1"/>
  <c r="B2267" i="7"/>
  <c r="C2267" i="7" s="1"/>
  <c r="B2268" i="7"/>
  <c r="C2268" i="7" s="1"/>
  <c r="B2269" i="7"/>
  <c r="C2269" i="7" s="1"/>
  <c r="B2270" i="7"/>
  <c r="C2270" i="7" s="1"/>
  <c r="B2271" i="7"/>
  <c r="C2271" i="7" s="1"/>
  <c r="B2272" i="7"/>
  <c r="C2272" i="7" s="1"/>
  <c r="B2273" i="7"/>
  <c r="C2273" i="7" s="1"/>
  <c r="B2274" i="7"/>
  <c r="C2274" i="7" s="1"/>
  <c r="B2275" i="7"/>
  <c r="C2275" i="7" s="1"/>
  <c r="B2276" i="7"/>
  <c r="C2276" i="7" s="1"/>
  <c r="B2277" i="7"/>
  <c r="C2277" i="7" s="1"/>
  <c r="B2278" i="7"/>
  <c r="C2278" i="7" s="1"/>
  <c r="B2279" i="7"/>
  <c r="C2279" i="7" s="1"/>
  <c r="B2280" i="7"/>
  <c r="C2280" i="7" s="1"/>
  <c r="B2281" i="7"/>
  <c r="C2281" i="7" s="1"/>
  <c r="B2282" i="7"/>
  <c r="C2282" i="7" s="1"/>
  <c r="B2283" i="7"/>
  <c r="C2283" i="7" s="1"/>
  <c r="B2284" i="7"/>
  <c r="C2284" i="7" s="1"/>
  <c r="B2285" i="7"/>
  <c r="C2285" i="7" s="1"/>
  <c r="B2286" i="7"/>
  <c r="C2286" i="7" s="1"/>
  <c r="B2287" i="7"/>
  <c r="C2287" i="7" s="1"/>
  <c r="B2288" i="7"/>
  <c r="C2288" i="7" s="1"/>
  <c r="B2289" i="7"/>
  <c r="C2289" i="7" s="1"/>
  <c r="B2290" i="7"/>
  <c r="C2290" i="7" s="1"/>
  <c r="B2291" i="7"/>
  <c r="C2291" i="7" s="1"/>
  <c r="B2292" i="7"/>
  <c r="C2292" i="7" s="1"/>
  <c r="B2293" i="7"/>
  <c r="C2293" i="7" s="1"/>
  <c r="B2294" i="7"/>
  <c r="C2294" i="7" s="1"/>
  <c r="B2295" i="7"/>
  <c r="C2295" i="7" s="1"/>
  <c r="B2296" i="7"/>
  <c r="C2296" i="7" s="1"/>
  <c r="B2297" i="7"/>
  <c r="C2297" i="7" s="1"/>
  <c r="B2298" i="7"/>
  <c r="C2298" i="7" s="1"/>
  <c r="B2299" i="7"/>
  <c r="C2299" i="7" s="1"/>
  <c r="B2300" i="7"/>
  <c r="C2300" i="7" s="1"/>
  <c r="B2301" i="7"/>
  <c r="C2301" i="7" s="1"/>
  <c r="B2302" i="7"/>
  <c r="C2302" i="7" s="1"/>
  <c r="B2303" i="7"/>
  <c r="C2303" i="7" s="1"/>
  <c r="B2304" i="7"/>
  <c r="C2304" i="7" s="1"/>
  <c r="B2305" i="7"/>
  <c r="C2305" i="7" s="1"/>
  <c r="B2306" i="7"/>
  <c r="C2306" i="7" s="1"/>
  <c r="B2307" i="7"/>
  <c r="C2307" i="7" s="1"/>
  <c r="B2308" i="7"/>
  <c r="C2308" i="7" s="1"/>
  <c r="B2309" i="7"/>
  <c r="C2309" i="7" s="1"/>
  <c r="B2310" i="7"/>
  <c r="C2310" i="7" s="1"/>
  <c r="B2311" i="7"/>
  <c r="C2311" i="7" s="1"/>
  <c r="B2312" i="7"/>
  <c r="C2312" i="7" s="1"/>
  <c r="B2313" i="7"/>
  <c r="C2313" i="7" s="1"/>
  <c r="B2314" i="7"/>
  <c r="C2314" i="7" s="1"/>
  <c r="B2315" i="7"/>
  <c r="C2315" i="7" s="1"/>
  <c r="B2316" i="7"/>
  <c r="C2316" i="7" s="1"/>
  <c r="B2317" i="7"/>
  <c r="C2317" i="7" s="1"/>
  <c r="B2318" i="7"/>
  <c r="C2318" i="7" s="1"/>
  <c r="B2319" i="7"/>
  <c r="C2319" i="7" s="1"/>
  <c r="B2320" i="7"/>
  <c r="C2320" i="7" s="1"/>
  <c r="B2321" i="7"/>
  <c r="C2321" i="7" s="1"/>
  <c r="B2322" i="7"/>
  <c r="C2322" i="7" s="1"/>
  <c r="B2323" i="7"/>
  <c r="C2323" i="7" s="1"/>
  <c r="B2324" i="7"/>
  <c r="C2324" i="7" s="1"/>
  <c r="B2325" i="7"/>
  <c r="C2325" i="7" s="1"/>
  <c r="B2326" i="7"/>
  <c r="C2326" i="7" s="1"/>
  <c r="B2327" i="7"/>
  <c r="C2327" i="7" s="1"/>
  <c r="B2328" i="7"/>
  <c r="C2328" i="7" s="1"/>
  <c r="B2329" i="7"/>
  <c r="C2329" i="7" s="1"/>
  <c r="B2330" i="7"/>
  <c r="C2330" i="7" s="1"/>
  <c r="B2331" i="7"/>
  <c r="C2331" i="7" s="1"/>
  <c r="B2332" i="7"/>
  <c r="C2332" i="7" s="1"/>
  <c r="B2333" i="7"/>
  <c r="C2333" i="7" s="1"/>
  <c r="B2334" i="7"/>
  <c r="C2334" i="7" s="1"/>
  <c r="B2335" i="7"/>
  <c r="C2335" i="7" s="1"/>
  <c r="B2336" i="7"/>
  <c r="C2336" i="7" s="1"/>
  <c r="B2337" i="7"/>
  <c r="C2337" i="7" s="1"/>
  <c r="B2338" i="7"/>
  <c r="C2338" i="7" s="1"/>
  <c r="B2339" i="7"/>
  <c r="C2339" i="7" s="1"/>
  <c r="B2340" i="7"/>
  <c r="C2340" i="7" s="1"/>
  <c r="B2341" i="7"/>
  <c r="C2341" i="7" s="1"/>
  <c r="B2342" i="7"/>
  <c r="C2342" i="7" s="1"/>
  <c r="B2343" i="7"/>
  <c r="C2343" i="7" s="1"/>
  <c r="B2344" i="7"/>
  <c r="C2344" i="7" s="1"/>
  <c r="B2345" i="7"/>
  <c r="C2345" i="7" s="1"/>
  <c r="B2346" i="7"/>
  <c r="C2346" i="7" s="1"/>
  <c r="B2347" i="7"/>
  <c r="C2347" i="7" s="1"/>
  <c r="B2348" i="7"/>
  <c r="C2348" i="7" s="1"/>
  <c r="B2349" i="7"/>
  <c r="C2349" i="7" s="1"/>
  <c r="B2350" i="7"/>
  <c r="C2350" i="7" s="1"/>
  <c r="B2351" i="7"/>
  <c r="C2351" i="7" s="1"/>
  <c r="B2352" i="7"/>
  <c r="C2352" i="7" s="1"/>
  <c r="B2353" i="7"/>
  <c r="C2353" i="7" s="1"/>
  <c r="B2354" i="7"/>
  <c r="C2354" i="7" s="1"/>
  <c r="B2355" i="7"/>
  <c r="C2355" i="7" s="1"/>
  <c r="B2356" i="7"/>
  <c r="C2356" i="7" s="1"/>
  <c r="B2357" i="7"/>
  <c r="C2357" i="7" s="1"/>
  <c r="B2358" i="7"/>
  <c r="C2358" i="7" s="1"/>
  <c r="B2359" i="7"/>
  <c r="C2359" i="7" s="1"/>
  <c r="B2360" i="7"/>
  <c r="C2360" i="7" s="1"/>
  <c r="B2361" i="7"/>
  <c r="C2361" i="7" s="1"/>
  <c r="B2362" i="7"/>
  <c r="C2362" i="7" s="1"/>
  <c r="B2363" i="7"/>
  <c r="C2363" i="7" s="1"/>
  <c r="B2364" i="7"/>
  <c r="C2364" i="7" s="1"/>
  <c r="B2365" i="7"/>
  <c r="C2365" i="7" s="1"/>
  <c r="B2366" i="7"/>
  <c r="C2366" i="7" s="1"/>
  <c r="B2367" i="7"/>
  <c r="C2367" i="7" s="1"/>
  <c r="B2368" i="7"/>
  <c r="C2368" i="7" s="1"/>
  <c r="B2369" i="7"/>
  <c r="C2369" i="7" s="1"/>
  <c r="B2370" i="7"/>
  <c r="C2370" i="7" s="1"/>
  <c r="B2371" i="7"/>
  <c r="C2371" i="7" s="1"/>
  <c r="B2372" i="7"/>
  <c r="C2372" i="7" s="1"/>
  <c r="B2373" i="7"/>
  <c r="C2373" i="7" s="1"/>
  <c r="B2374" i="7"/>
  <c r="C2374" i="7" s="1"/>
  <c r="B2375" i="7"/>
  <c r="C2375" i="7" s="1"/>
  <c r="B2376" i="7"/>
  <c r="C2376" i="7" s="1"/>
  <c r="B2377" i="7"/>
  <c r="C2377" i="7" s="1"/>
  <c r="B2378" i="7"/>
  <c r="C2378" i="7" s="1"/>
  <c r="B2379" i="7"/>
  <c r="C2379" i="7" s="1"/>
  <c r="B2380" i="7"/>
  <c r="C2380" i="7" s="1"/>
  <c r="B2381" i="7"/>
  <c r="C2381" i="7" s="1"/>
  <c r="B2382" i="7"/>
  <c r="C2382" i="7" s="1"/>
  <c r="B2383" i="7"/>
  <c r="C2383" i="7" s="1"/>
  <c r="B2384" i="7"/>
  <c r="C2384" i="7" s="1"/>
  <c r="B2385" i="7"/>
  <c r="C2385" i="7" s="1"/>
  <c r="B2386" i="7"/>
  <c r="C2386" i="7" s="1"/>
  <c r="B2387" i="7"/>
  <c r="C2387" i="7" s="1"/>
  <c r="B2388" i="7"/>
  <c r="C2388" i="7" s="1"/>
  <c r="B2389" i="7"/>
  <c r="C2389" i="7" s="1"/>
  <c r="B2390" i="7"/>
  <c r="C2390" i="7" s="1"/>
  <c r="B2391" i="7"/>
  <c r="C2391" i="7" s="1"/>
  <c r="B2392" i="7"/>
  <c r="C2392" i="7" s="1"/>
  <c r="B2393" i="7"/>
  <c r="C2393" i="7" s="1"/>
  <c r="B2394" i="7"/>
  <c r="C2394" i="7" s="1"/>
  <c r="B2395" i="7"/>
  <c r="C2395" i="7" s="1"/>
  <c r="B2396" i="7"/>
  <c r="C2396" i="7" s="1"/>
  <c r="B2397" i="7"/>
  <c r="C2397" i="7" s="1"/>
  <c r="B2398" i="7"/>
  <c r="C2398" i="7" s="1"/>
  <c r="B2399" i="7"/>
  <c r="C2399" i="7" s="1"/>
  <c r="B2400" i="7"/>
  <c r="C2400" i="7" s="1"/>
  <c r="B2401" i="7"/>
  <c r="C2401" i="7" s="1"/>
  <c r="B2402" i="7"/>
  <c r="C2402" i="7" s="1"/>
  <c r="B2403" i="7"/>
  <c r="C2403" i="7" s="1"/>
  <c r="B2404" i="7"/>
  <c r="C2404" i="7" s="1"/>
  <c r="B2405" i="7"/>
  <c r="C2405" i="7" s="1"/>
  <c r="B2406" i="7"/>
  <c r="C2406" i="7" s="1"/>
  <c r="B2407" i="7"/>
  <c r="C2407" i="7" s="1"/>
  <c r="B2408" i="7"/>
  <c r="C2408" i="7" s="1"/>
  <c r="B2409" i="7"/>
  <c r="C2409" i="7" s="1"/>
  <c r="B2410" i="7"/>
  <c r="C2410" i="7" s="1"/>
  <c r="B2411" i="7"/>
  <c r="C2411" i="7" s="1"/>
  <c r="B2412" i="7"/>
  <c r="C2412" i="7" s="1"/>
  <c r="B2413" i="7"/>
  <c r="C2413" i="7" s="1"/>
  <c r="B2414" i="7"/>
  <c r="C2414" i="7" s="1"/>
  <c r="B2415" i="7"/>
  <c r="C2415" i="7" s="1"/>
  <c r="B2416" i="7"/>
  <c r="C2416" i="7" s="1"/>
  <c r="B2417" i="7"/>
  <c r="C2417" i="7" s="1"/>
  <c r="B2418" i="7"/>
  <c r="C2418" i="7" s="1"/>
  <c r="B2419" i="7"/>
  <c r="C2419" i="7" s="1"/>
  <c r="B2420" i="7"/>
  <c r="C2420" i="7" s="1"/>
  <c r="B2421" i="7"/>
  <c r="C2421" i="7" s="1"/>
  <c r="B2422" i="7"/>
  <c r="C2422" i="7" s="1"/>
  <c r="B2423" i="7"/>
  <c r="C2423" i="7" s="1"/>
  <c r="B2424" i="7"/>
  <c r="C2424" i="7" s="1"/>
  <c r="B2425" i="7"/>
  <c r="C2425" i="7" s="1"/>
  <c r="B2426" i="7"/>
  <c r="C2426" i="7" s="1"/>
  <c r="B2427" i="7"/>
  <c r="C2427" i="7" s="1"/>
  <c r="B2428" i="7"/>
  <c r="C2428" i="7" s="1"/>
  <c r="B2429" i="7"/>
  <c r="C2429" i="7" s="1"/>
  <c r="B2430" i="7"/>
  <c r="C2430" i="7" s="1"/>
  <c r="B2431" i="7"/>
  <c r="C2431" i="7" s="1"/>
  <c r="B2432" i="7"/>
  <c r="C2432" i="7" s="1"/>
  <c r="B2433" i="7"/>
  <c r="C2433" i="7" s="1"/>
  <c r="B2434" i="7"/>
  <c r="C2434" i="7" s="1"/>
  <c r="B2435" i="7"/>
  <c r="C2435" i="7" s="1"/>
  <c r="B2436" i="7"/>
  <c r="C2436" i="7" s="1"/>
  <c r="B2437" i="7"/>
  <c r="C2437" i="7" s="1"/>
  <c r="B2438" i="7"/>
  <c r="C2438" i="7" s="1"/>
  <c r="B2439" i="7"/>
  <c r="C2439" i="7" s="1"/>
  <c r="B2440" i="7"/>
  <c r="C2440" i="7" s="1"/>
  <c r="B2441" i="7"/>
  <c r="C2441" i="7" s="1"/>
  <c r="B2442" i="7"/>
  <c r="C2442" i="7" s="1"/>
  <c r="B2443" i="7"/>
  <c r="C2443" i="7" s="1"/>
  <c r="B2444" i="7"/>
  <c r="C2444" i="7" s="1"/>
  <c r="B2445" i="7"/>
  <c r="C2445" i="7" s="1"/>
  <c r="B2446" i="7"/>
  <c r="C2446" i="7" s="1"/>
  <c r="B2447" i="7"/>
  <c r="C2447" i="7" s="1"/>
  <c r="B2448" i="7"/>
  <c r="C2448" i="7" s="1"/>
  <c r="B2449" i="7"/>
  <c r="C2449" i="7" s="1"/>
  <c r="B2450" i="7"/>
  <c r="C2450" i="7" s="1"/>
  <c r="B2451" i="7"/>
  <c r="C2451" i="7" s="1"/>
  <c r="B2452" i="7"/>
  <c r="C2452" i="7" s="1"/>
  <c r="B2453" i="7"/>
  <c r="C2453" i="7" s="1"/>
  <c r="B2454" i="7"/>
  <c r="C2454" i="7" s="1"/>
  <c r="B2455" i="7"/>
  <c r="C2455" i="7" s="1"/>
  <c r="B2456" i="7"/>
  <c r="C2456" i="7" s="1"/>
  <c r="B2457" i="7"/>
  <c r="C2457" i="7" s="1"/>
  <c r="B2458" i="7"/>
  <c r="C2458" i="7" s="1"/>
  <c r="B2459" i="7"/>
  <c r="C2459" i="7" s="1"/>
  <c r="B2460" i="7"/>
  <c r="C2460" i="7" s="1"/>
  <c r="B2461" i="7"/>
  <c r="C2461" i="7" s="1"/>
  <c r="B2462" i="7"/>
  <c r="C2462" i="7" s="1"/>
  <c r="B2463" i="7"/>
  <c r="C2463" i="7" s="1"/>
  <c r="B2464" i="7"/>
  <c r="C2464" i="7" s="1"/>
  <c r="B2465" i="7"/>
  <c r="C2465" i="7" s="1"/>
  <c r="B2466" i="7"/>
  <c r="C2466" i="7" s="1"/>
  <c r="B2467" i="7"/>
  <c r="C2467" i="7" s="1"/>
  <c r="B2468" i="7"/>
  <c r="C2468" i="7" s="1"/>
  <c r="B2469" i="7"/>
  <c r="C2469" i="7" s="1"/>
  <c r="B2470" i="7"/>
  <c r="C2470" i="7" s="1"/>
  <c r="B2471" i="7"/>
  <c r="C2471" i="7" s="1"/>
  <c r="B2472" i="7"/>
  <c r="C2472" i="7" s="1"/>
  <c r="B2473" i="7"/>
  <c r="C2473" i="7" s="1"/>
  <c r="B2474" i="7"/>
  <c r="C2474" i="7" s="1"/>
  <c r="B2475" i="7"/>
  <c r="C2475" i="7" s="1"/>
  <c r="B2476" i="7"/>
  <c r="C2476" i="7" s="1"/>
  <c r="B2477" i="7"/>
  <c r="C2477" i="7" s="1"/>
  <c r="B2478" i="7"/>
  <c r="C2478" i="7" s="1"/>
  <c r="B2479" i="7"/>
  <c r="C2479" i="7" s="1"/>
  <c r="B2480" i="7"/>
  <c r="C2480" i="7" s="1"/>
  <c r="B2481" i="7"/>
  <c r="C2481" i="7" s="1"/>
  <c r="B2482" i="7"/>
  <c r="C2482" i="7" s="1"/>
  <c r="B2483" i="7"/>
  <c r="C2483" i="7" s="1"/>
  <c r="B2484" i="7"/>
  <c r="C2484" i="7" s="1"/>
  <c r="B2485" i="7"/>
  <c r="C2485" i="7" s="1"/>
  <c r="B2486" i="7"/>
  <c r="C2486" i="7" s="1"/>
  <c r="B2487" i="7"/>
  <c r="C2487" i="7" s="1"/>
  <c r="B2488" i="7"/>
  <c r="C2488" i="7" s="1"/>
  <c r="B2489" i="7"/>
  <c r="C2489" i="7" s="1"/>
  <c r="B2490" i="7"/>
  <c r="C2490" i="7" s="1"/>
  <c r="B2491" i="7"/>
  <c r="C2491" i="7" s="1"/>
  <c r="B2492" i="7"/>
  <c r="C2492" i="7" s="1"/>
  <c r="B2493" i="7"/>
  <c r="C2493" i="7" s="1"/>
  <c r="B2494" i="7"/>
  <c r="C2494" i="7" s="1"/>
  <c r="B2495" i="7"/>
  <c r="C2495" i="7" s="1"/>
  <c r="B2496" i="7"/>
  <c r="C2496" i="7" s="1"/>
  <c r="B2497" i="7"/>
  <c r="C2497" i="7" s="1"/>
  <c r="B2498" i="7"/>
  <c r="C2498" i="7" s="1"/>
  <c r="B2499" i="7"/>
  <c r="C2499" i="7" s="1"/>
  <c r="B2500" i="7"/>
  <c r="C2500" i="7" s="1"/>
  <c r="B2501" i="7"/>
  <c r="C2501" i="7" s="1"/>
  <c r="B2502" i="7"/>
  <c r="C2502" i="7" s="1"/>
  <c r="B2503" i="7"/>
  <c r="C2503" i="7" s="1"/>
  <c r="B2504" i="7"/>
  <c r="C2504" i="7" s="1"/>
  <c r="B2505" i="7"/>
  <c r="C2505" i="7" s="1"/>
  <c r="B2506" i="7"/>
  <c r="C2506" i="7" s="1"/>
  <c r="B2507" i="7"/>
  <c r="C2507" i="7" s="1"/>
  <c r="B2508" i="7"/>
  <c r="C2508" i="7" s="1"/>
  <c r="B2509" i="7"/>
  <c r="C2509" i="7" s="1"/>
  <c r="B2510" i="7"/>
  <c r="C2510" i="7" s="1"/>
  <c r="B2511" i="7"/>
  <c r="C2511" i="7" s="1"/>
  <c r="B2512" i="7"/>
  <c r="C2512" i="7" s="1"/>
  <c r="B2513" i="7"/>
  <c r="C2513" i="7" s="1"/>
  <c r="B2514" i="7"/>
  <c r="C2514" i="7" s="1"/>
  <c r="B2515" i="7"/>
  <c r="C2515" i="7" s="1"/>
  <c r="B2516" i="7"/>
  <c r="C2516" i="7" s="1"/>
  <c r="B2517" i="7"/>
  <c r="C2517" i="7" s="1"/>
  <c r="B2518" i="7"/>
  <c r="C2518" i="7" s="1"/>
  <c r="B2519" i="7"/>
  <c r="C2519" i="7" s="1"/>
  <c r="B2520" i="7"/>
  <c r="C2520" i="7" s="1"/>
  <c r="B2521" i="7"/>
  <c r="C2521" i="7" s="1"/>
  <c r="B2522" i="7"/>
  <c r="C2522" i="7" s="1"/>
  <c r="B2523" i="7"/>
  <c r="C2523" i="7" s="1"/>
  <c r="B2524" i="7"/>
  <c r="C2524" i="7" s="1"/>
  <c r="B2525" i="7"/>
  <c r="C2525" i="7" s="1"/>
  <c r="B2526" i="7"/>
  <c r="C2526" i="7" s="1"/>
  <c r="B2527" i="7"/>
  <c r="C2527" i="7" s="1"/>
  <c r="B2528" i="7"/>
  <c r="C2528" i="7" s="1"/>
  <c r="B2529" i="7"/>
  <c r="C2529" i="7" s="1"/>
  <c r="B2530" i="7"/>
  <c r="C2530" i="7" s="1"/>
  <c r="B2531" i="7"/>
  <c r="C2531" i="7" s="1"/>
  <c r="B2532" i="7"/>
  <c r="C2532" i="7" s="1"/>
  <c r="B2533" i="7"/>
  <c r="C2533" i="7" s="1"/>
  <c r="B2534" i="7"/>
  <c r="C2534" i="7" s="1"/>
  <c r="B2535" i="7"/>
  <c r="C2535" i="7" s="1"/>
  <c r="B2536" i="7"/>
  <c r="C2536" i="7" s="1"/>
  <c r="B2537" i="7"/>
  <c r="C2537" i="7" s="1"/>
  <c r="B2538" i="7"/>
  <c r="C2538" i="7" s="1"/>
  <c r="B2539" i="7"/>
  <c r="C2539" i="7" s="1"/>
  <c r="B2540" i="7"/>
  <c r="C2540" i="7" s="1"/>
  <c r="B2541" i="7"/>
  <c r="C2541" i="7" s="1"/>
  <c r="B2542" i="7"/>
  <c r="C2542" i="7" s="1"/>
  <c r="B2543" i="7"/>
  <c r="C2543" i="7" s="1"/>
  <c r="B2544" i="7"/>
  <c r="C2544" i="7" s="1"/>
  <c r="B2545" i="7"/>
  <c r="C2545" i="7" s="1"/>
  <c r="B2546" i="7"/>
  <c r="C2546" i="7" s="1"/>
  <c r="B2547" i="7"/>
  <c r="C2547" i="7" s="1"/>
  <c r="B2548" i="7"/>
  <c r="C2548" i="7" s="1"/>
  <c r="B2549" i="7"/>
  <c r="C2549" i="7" s="1"/>
  <c r="B2550" i="7"/>
  <c r="C2550" i="7" s="1"/>
  <c r="B2551" i="7"/>
  <c r="C2551" i="7" s="1"/>
  <c r="B2552" i="7"/>
  <c r="C2552" i="7" s="1"/>
  <c r="B2553" i="7"/>
  <c r="C2553" i="7" s="1"/>
  <c r="B2554" i="7"/>
  <c r="C2554" i="7" s="1"/>
  <c r="B2555" i="7"/>
  <c r="C2555" i="7" s="1"/>
  <c r="B2556" i="7"/>
  <c r="C2556" i="7" s="1"/>
  <c r="B2557" i="7"/>
  <c r="C2557" i="7" s="1"/>
  <c r="B2558" i="7"/>
  <c r="C2558" i="7" s="1"/>
  <c r="B2559" i="7"/>
  <c r="C2559" i="7" s="1"/>
  <c r="B2560" i="7"/>
  <c r="C2560" i="7" s="1"/>
  <c r="B2561" i="7"/>
  <c r="C2561" i="7" s="1"/>
  <c r="B2562" i="7"/>
  <c r="C2562" i="7" s="1"/>
  <c r="B2563" i="7"/>
  <c r="C2563" i="7" s="1"/>
  <c r="B2564" i="7"/>
  <c r="C2564" i="7" s="1"/>
  <c r="B2565" i="7"/>
  <c r="C2565" i="7" s="1"/>
  <c r="B2566" i="7"/>
  <c r="C2566" i="7" s="1"/>
  <c r="B2567" i="7"/>
  <c r="C2567" i="7" s="1"/>
  <c r="B2568" i="7"/>
  <c r="C2568" i="7" s="1"/>
  <c r="B2569" i="7"/>
  <c r="C2569" i="7" s="1"/>
  <c r="B2570" i="7"/>
  <c r="C2570" i="7" s="1"/>
  <c r="B2571" i="7"/>
  <c r="C2571" i="7" s="1"/>
  <c r="B2572" i="7"/>
  <c r="C2572" i="7" s="1"/>
  <c r="B2573" i="7"/>
  <c r="C2573" i="7" s="1"/>
  <c r="B2574" i="7"/>
  <c r="C2574" i="7" s="1"/>
  <c r="B2575" i="7"/>
  <c r="C2575" i="7" s="1"/>
  <c r="B2576" i="7"/>
  <c r="C2576" i="7" s="1"/>
  <c r="B2577" i="7"/>
  <c r="C2577" i="7" s="1"/>
  <c r="B2578" i="7"/>
  <c r="C2578" i="7" s="1"/>
  <c r="B2579" i="7"/>
  <c r="C2579" i="7" s="1"/>
  <c r="B2580" i="7"/>
  <c r="C2580" i="7" s="1"/>
  <c r="B2581" i="7"/>
  <c r="C2581" i="7" s="1"/>
  <c r="B2582" i="7"/>
  <c r="C2582" i="7" s="1"/>
  <c r="B2583" i="7"/>
  <c r="C2583" i="7" s="1"/>
  <c r="B2584" i="7"/>
  <c r="C2584" i="7" s="1"/>
  <c r="B2585" i="7"/>
  <c r="C2585" i="7" s="1"/>
  <c r="B2586" i="7"/>
  <c r="C2586" i="7" s="1"/>
  <c r="B2587" i="7"/>
  <c r="C2587" i="7" s="1"/>
  <c r="B2588" i="7"/>
  <c r="C2588" i="7" s="1"/>
  <c r="B2589" i="7"/>
  <c r="C2589" i="7" s="1"/>
  <c r="B2590" i="7"/>
  <c r="C2590" i="7" s="1"/>
  <c r="B2591" i="7"/>
  <c r="C2591" i="7" s="1"/>
  <c r="B2592" i="7"/>
  <c r="C2592" i="7" s="1"/>
  <c r="B2593" i="7"/>
  <c r="C2593" i="7" s="1"/>
  <c r="B2594" i="7"/>
  <c r="C2594" i="7" s="1"/>
  <c r="B2595" i="7"/>
  <c r="C2595" i="7" s="1"/>
  <c r="B2596" i="7"/>
  <c r="C2596" i="7" s="1"/>
  <c r="B2597" i="7"/>
  <c r="C2597" i="7" s="1"/>
  <c r="B2598" i="7"/>
  <c r="C2598" i="7" s="1"/>
  <c r="B2599" i="7"/>
  <c r="C2599" i="7" s="1"/>
  <c r="B2600" i="7"/>
  <c r="C2600" i="7" s="1"/>
  <c r="B2601" i="7"/>
  <c r="C2601" i="7" s="1"/>
  <c r="B2602" i="7"/>
  <c r="C2602" i="7" s="1"/>
  <c r="B2603" i="7"/>
  <c r="C2603" i="7" s="1"/>
  <c r="B2604" i="7"/>
  <c r="C2604" i="7" s="1"/>
  <c r="B2605" i="7"/>
  <c r="C2605" i="7" s="1"/>
  <c r="B2606" i="7"/>
  <c r="C2606" i="7" s="1"/>
  <c r="B2607" i="7"/>
  <c r="C2607" i="7" s="1"/>
  <c r="B2608" i="7"/>
  <c r="C2608" i="7" s="1"/>
  <c r="B2609" i="7"/>
  <c r="C2609" i="7" s="1"/>
  <c r="B2610" i="7"/>
  <c r="C2610" i="7" s="1"/>
  <c r="B2611" i="7"/>
  <c r="C2611" i="7" s="1"/>
  <c r="B2612" i="7"/>
  <c r="C2612" i="7" s="1"/>
  <c r="B2613" i="7"/>
  <c r="C2613" i="7" s="1"/>
  <c r="B2614" i="7"/>
  <c r="C2614" i="7" s="1"/>
  <c r="B2615" i="7"/>
  <c r="C2615" i="7" s="1"/>
  <c r="B2616" i="7"/>
  <c r="C2616" i="7" s="1"/>
  <c r="B2617" i="7"/>
  <c r="C2617" i="7" s="1"/>
  <c r="B2618" i="7"/>
  <c r="C2618" i="7" s="1"/>
  <c r="B2619" i="7"/>
  <c r="C2619" i="7" s="1"/>
  <c r="B2620" i="7"/>
  <c r="C2620" i="7" s="1"/>
  <c r="B2621" i="7"/>
  <c r="C2621" i="7" s="1"/>
  <c r="B2622" i="7"/>
  <c r="C2622" i="7" s="1"/>
  <c r="B2623" i="7"/>
  <c r="C2623" i="7" s="1"/>
  <c r="B2624" i="7"/>
  <c r="C2624" i="7" s="1"/>
  <c r="B2625" i="7"/>
  <c r="C2625" i="7" s="1"/>
  <c r="B2626" i="7"/>
  <c r="C2626" i="7" s="1"/>
  <c r="B2627" i="7"/>
  <c r="C2627" i="7" s="1"/>
  <c r="B2628" i="7"/>
  <c r="C2628" i="7" s="1"/>
  <c r="B2629" i="7"/>
  <c r="C2629" i="7" s="1"/>
  <c r="B2630" i="7"/>
  <c r="C2630" i="7" s="1"/>
  <c r="B2631" i="7"/>
  <c r="C2631" i="7" s="1"/>
  <c r="B2632" i="7"/>
  <c r="C2632" i="7" s="1"/>
  <c r="B2633" i="7"/>
  <c r="C2633" i="7" s="1"/>
  <c r="B2634" i="7"/>
  <c r="C2634" i="7" s="1"/>
  <c r="B2635" i="7"/>
  <c r="C2635" i="7" s="1"/>
  <c r="B2636" i="7"/>
  <c r="C2636" i="7" s="1"/>
  <c r="B2637" i="7"/>
  <c r="C2637" i="7" s="1"/>
  <c r="B2638" i="7"/>
  <c r="C2638" i="7" s="1"/>
  <c r="B2639" i="7"/>
  <c r="C2639" i="7" s="1"/>
  <c r="B2640" i="7"/>
  <c r="C2640" i="7" s="1"/>
  <c r="B2641" i="7"/>
  <c r="C2641" i="7" s="1"/>
  <c r="B2642" i="7"/>
  <c r="C2642" i="7" s="1"/>
  <c r="B2643" i="7"/>
  <c r="C2643" i="7" s="1"/>
  <c r="B2644" i="7"/>
  <c r="C2644" i="7" s="1"/>
  <c r="B2645" i="7"/>
  <c r="C2645" i="7" s="1"/>
  <c r="B2646" i="7"/>
  <c r="C2646" i="7" s="1"/>
  <c r="B2647" i="7"/>
  <c r="C2647" i="7" s="1"/>
  <c r="B2648" i="7"/>
  <c r="C2648" i="7" s="1"/>
  <c r="B2649" i="7"/>
  <c r="C2649" i="7" s="1"/>
  <c r="B2650" i="7"/>
  <c r="C2650" i="7" s="1"/>
  <c r="B2651" i="7"/>
  <c r="C2651" i="7" s="1"/>
  <c r="B2652" i="7"/>
  <c r="C2652" i="7" s="1"/>
  <c r="B2653" i="7"/>
  <c r="C2653" i="7" s="1"/>
  <c r="B2654" i="7"/>
  <c r="C2654" i="7" s="1"/>
  <c r="B2655" i="7"/>
  <c r="C2655" i="7" s="1"/>
  <c r="B2656" i="7"/>
  <c r="C2656" i="7" s="1"/>
  <c r="B2657" i="7"/>
  <c r="C2657" i="7" s="1"/>
  <c r="B2658" i="7"/>
  <c r="C2658" i="7" s="1"/>
  <c r="B2659" i="7"/>
  <c r="C2659" i="7" s="1"/>
  <c r="B2660" i="7"/>
  <c r="C2660" i="7" s="1"/>
  <c r="B2661" i="7"/>
  <c r="C2661" i="7" s="1"/>
  <c r="B2662" i="7"/>
  <c r="C2662" i="7" s="1"/>
  <c r="B2663" i="7"/>
  <c r="C2663" i="7" s="1"/>
  <c r="B2664" i="7"/>
  <c r="C2664" i="7" s="1"/>
  <c r="B2665" i="7"/>
  <c r="C2665" i="7" s="1"/>
  <c r="B2666" i="7"/>
  <c r="C2666" i="7" s="1"/>
  <c r="B2667" i="7"/>
  <c r="C2667" i="7" s="1"/>
  <c r="B2668" i="7"/>
  <c r="C2668" i="7" s="1"/>
  <c r="B2669" i="7"/>
  <c r="C2669" i="7" s="1"/>
  <c r="B2670" i="7"/>
  <c r="C2670" i="7" s="1"/>
  <c r="B2671" i="7"/>
  <c r="C2671" i="7" s="1"/>
  <c r="B2672" i="7"/>
  <c r="C2672" i="7" s="1"/>
  <c r="B2673" i="7"/>
  <c r="C2673" i="7" s="1"/>
  <c r="B2674" i="7"/>
  <c r="C2674" i="7" s="1"/>
  <c r="B2675" i="7"/>
  <c r="C2675" i="7" s="1"/>
  <c r="B2676" i="7"/>
  <c r="C2676" i="7" s="1"/>
  <c r="B2677" i="7"/>
  <c r="C2677" i="7" s="1"/>
  <c r="B2678" i="7"/>
  <c r="C2678" i="7" s="1"/>
  <c r="B2679" i="7"/>
  <c r="C2679" i="7" s="1"/>
  <c r="B2680" i="7"/>
  <c r="C2680" i="7" s="1"/>
  <c r="B2681" i="7"/>
  <c r="C2681" i="7" s="1"/>
  <c r="B2682" i="7"/>
  <c r="C2682" i="7" s="1"/>
  <c r="B2683" i="7"/>
  <c r="C2683" i="7" s="1"/>
  <c r="B2684" i="7"/>
  <c r="C2684" i="7" s="1"/>
  <c r="B2685" i="7"/>
  <c r="C2685" i="7" s="1"/>
  <c r="B2686" i="7"/>
  <c r="C2686" i="7" s="1"/>
  <c r="B2687" i="7"/>
  <c r="C2687" i="7" s="1"/>
  <c r="B2688" i="7"/>
  <c r="C2688" i="7" s="1"/>
  <c r="B2689" i="7"/>
  <c r="C2689" i="7" s="1"/>
  <c r="B2690" i="7"/>
  <c r="C2690" i="7" s="1"/>
  <c r="B2691" i="7"/>
  <c r="C2691" i="7" s="1"/>
  <c r="B2692" i="7"/>
  <c r="C2692" i="7" s="1"/>
  <c r="B2693" i="7"/>
  <c r="C2693" i="7" s="1"/>
  <c r="B2694" i="7"/>
  <c r="C2694" i="7" s="1"/>
  <c r="B2695" i="7"/>
  <c r="C2695" i="7" s="1"/>
  <c r="B2696" i="7"/>
  <c r="C2696" i="7" s="1"/>
  <c r="B2697" i="7"/>
  <c r="C2697" i="7" s="1"/>
  <c r="B2698" i="7"/>
  <c r="C2698" i="7" s="1"/>
  <c r="B2699" i="7"/>
  <c r="C2699" i="7" s="1"/>
  <c r="B2700" i="7"/>
  <c r="C2700" i="7" s="1"/>
  <c r="B2701" i="7"/>
  <c r="C2701" i="7" s="1"/>
  <c r="B2702" i="7"/>
  <c r="C2702" i="7" s="1"/>
  <c r="B2703" i="7"/>
  <c r="C2703" i="7" s="1"/>
  <c r="B2704" i="7"/>
  <c r="C2704" i="7" s="1"/>
  <c r="B2705" i="7"/>
  <c r="C2705" i="7" s="1"/>
  <c r="B2706" i="7"/>
  <c r="C2706" i="7" s="1"/>
  <c r="B2707" i="7"/>
  <c r="C2707" i="7" s="1"/>
  <c r="B2708" i="7"/>
  <c r="C2708" i="7" s="1"/>
  <c r="B2709" i="7"/>
  <c r="C2709" i="7" s="1"/>
  <c r="B2710" i="7"/>
  <c r="C2710" i="7" s="1"/>
  <c r="B2711" i="7"/>
  <c r="C2711" i="7" s="1"/>
  <c r="B2712" i="7"/>
  <c r="C2712" i="7" s="1"/>
  <c r="B2713" i="7"/>
  <c r="C2713" i="7" s="1"/>
  <c r="B2714" i="7"/>
  <c r="C2714" i="7" s="1"/>
  <c r="B2715" i="7"/>
  <c r="C2715" i="7" s="1"/>
  <c r="B2716" i="7"/>
  <c r="C2716" i="7" s="1"/>
  <c r="B2717" i="7"/>
  <c r="C2717" i="7" s="1"/>
  <c r="B2718" i="7"/>
  <c r="C2718" i="7" s="1"/>
  <c r="B2719" i="7"/>
  <c r="C2719" i="7" s="1"/>
  <c r="B2720" i="7"/>
  <c r="C2720" i="7" s="1"/>
  <c r="B2721" i="7"/>
  <c r="C2721" i="7" s="1"/>
  <c r="B2722" i="7"/>
  <c r="C2722" i="7" s="1"/>
  <c r="B2723" i="7"/>
  <c r="C2723" i="7" s="1"/>
  <c r="B2724" i="7"/>
  <c r="C2724" i="7" s="1"/>
  <c r="B2725" i="7"/>
  <c r="C2725" i="7" s="1"/>
  <c r="B2726" i="7"/>
  <c r="C2726" i="7" s="1"/>
  <c r="B2727" i="7"/>
  <c r="C2727" i="7" s="1"/>
  <c r="B2728" i="7"/>
  <c r="C2728" i="7" s="1"/>
  <c r="B2729" i="7"/>
  <c r="C2729" i="7" s="1"/>
  <c r="B2730" i="7"/>
  <c r="C2730" i="7" s="1"/>
  <c r="B2731" i="7"/>
  <c r="C2731" i="7" s="1"/>
  <c r="B2732" i="7"/>
  <c r="C2732" i="7" s="1"/>
  <c r="B2733" i="7"/>
  <c r="C2733" i="7" s="1"/>
  <c r="B2734" i="7"/>
  <c r="C2734" i="7" s="1"/>
  <c r="B2735" i="7"/>
  <c r="C2735" i="7" s="1"/>
  <c r="B2736" i="7"/>
  <c r="C2736" i="7" s="1"/>
  <c r="B2737" i="7"/>
  <c r="C2737" i="7" s="1"/>
  <c r="B2738" i="7"/>
  <c r="C2738" i="7" s="1"/>
  <c r="B2739" i="7"/>
  <c r="C2739" i="7" s="1"/>
  <c r="B2740" i="7"/>
  <c r="C2740" i="7" s="1"/>
  <c r="B2741" i="7"/>
  <c r="C2741" i="7" s="1"/>
  <c r="B2742" i="7"/>
  <c r="C2742" i="7" s="1"/>
  <c r="B2743" i="7"/>
  <c r="C2743" i="7" s="1"/>
  <c r="B2744" i="7"/>
  <c r="C2744" i="7" s="1"/>
  <c r="B2745" i="7"/>
  <c r="C2745" i="7" s="1"/>
  <c r="B2746" i="7"/>
  <c r="C2746" i="7" s="1"/>
  <c r="B2747" i="7"/>
  <c r="C2747" i="7" s="1"/>
  <c r="B2748" i="7"/>
  <c r="C2748" i="7" s="1"/>
  <c r="B2749" i="7"/>
  <c r="C2749" i="7" s="1"/>
  <c r="B2750" i="7"/>
  <c r="C2750" i="7" s="1"/>
  <c r="B2751" i="7"/>
  <c r="C2751" i="7" s="1"/>
  <c r="B2752" i="7"/>
  <c r="C2752" i="7" s="1"/>
  <c r="B2753" i="7"/>
  <c r="C2753" i="7" s="1"/>
  <c r="B2754" i="7"/>
  <c r="C2754" i="7" s="1"/>
  <c r="B2755" i="7"/>
  <c r="C2755" i="7" s="1"/>
  <c r="B2756" i="7"/>
  <c r="C2756" i="7" s="1"/>
  <c r="B2757" i="7"/>
  <c r="C2757" i="7" s="1"/>
  <c r="B2758" i="7"/>
  <c r="C2758" i="7" s="1"/>
  <c r="B2759" i="7"/>
  <c r="C2759" i="7" s="1"/>
  <c r="B2760" i="7"/>
  <c r="C2760" i="7" s="1"/>
  <c r="B2761" i="7"/>
  <c r="C2761" i="7" s="1"/>
  <c r="B2762" i="7"/>
  <c r="C2762" i="7" s="1"/>
  <c r="B2763" i="7"/>
  <c r="C2763" i="7" s="1"/>
  <c r="B2764" i="7"/>
  <c r="C2764" i="7" s="1"/>
  <c r="B2765" i="7"/>
  <c r="C2765" i="7" s="1"/>
  <c r="B2766" i="7"/>
  <c r="C2766" i="7" s="1"/>
  <c r="B2767" i="7"/>
  <c r="C2767" i="7" s="1"/>
  <c r="B2768" i="7"/>
  <c r="C2768" i="7" s="1"/>
  <c r="B2769" i="7"/>
  <c r="C2769" i="7" s="1"/>
  <c r="B2770" i="7"/>
  <c r="C2770" i="7" s="1"/>
  <c r="B2771" i="7"/>
  <c r="C2771" i="7" s="1"/>
  <c r="B2772" i="7"/>
  <c r="C2772" i="7" s="1"/>
  <c r="B2773" i="7"/>
  <c r="C2773" i="7" s="1"/>
  <c r="B2774" i="7"/>
  <c r="C2774" i="7" s="1"/>
  <c r="B2775" i="7"/>
  <c r="C2775" i="7" s="1"/>
  <c r="B2776" i="7"/>
  <c r="C2776" i="7" s="1"/>
  <c r="B2777" i="7"/>
  <c r="C2777" i="7" s="1"/>
  <c r="B2778" i="7"/>
  <c r="C2778" i="7" s="1"/>
  <c r="B2779" i="7"/>
  <c r="C2779" i="7" s="1"/>
  <c r="B2780" i="7"/>
  <c r="C2780" i="7" s="1"/>
  <c r="B2781" i="7"/>
  <c r="C2781" i="7" s="1"/>
  <c r="B2782" i="7"/>
  <c r="C2782" i="7" s="1"/>
  <c r="B2783" i="7"/>
  <c r="C2783" i="7" s="1"/>
  <c r="B2784" i="7"/>
  <c r="C2784" i="7" s="1"/>
  <c r="B2785" i="7"/>
  <c r="C2785" i="7" s="1"/>
  <c r="B2786" i="7"/>
  <c r="C2786" i="7" s="1"/>
  <c r="B2787" i="7"/>
  <c r="C2787" i="7" s="1"/>
  <c r="B2788" i="7"/>
  <c r="C2788" i="7" s="1"/>
  <c r="B2789" i="7"/>
  <c r="C2789" i="7" s="1"/>
  <c r="B2790" i="7"/>
  <c r="C2790" i="7" s="1"/>
  <c r="B2791" i="7"/>
  <c r="C2791" i="7" s="1"/>
  <c r="B2792" i="7"/>
  <c r="C2792" i="7" s="1"/>
  <c r="B2793" i="7"/>
  <c r="C2793" i="7" s="1"/>
  <c r="B2794" i="7"/>
  <c r="C2794" i="7" s="1"/>
  <c r="B2795" i="7"/>
  <c r="C2795" i="7" s="1"/>
  <c r="B2796" i="7"/>
  <c r="C2796" i="7" s="1"/>
  <c r="B2797" i="7"/>
  <c r="C2797" i="7" s="1"/>
  <c r="B2798" i="7"/>
  <c r="C2798" i="7" s="1"/>
  <c r="B2799" i="7"/>
  <c r="C2799" i="7" s="1"/>
  <c r="B2800" i="7"/>
  <c r="C2800" i="7" s="1"/>
  <c r="B2801" i="7"/>
  <c r="C2801" i="7" s="1"/>
  <c r="B2802" i="7"/>
  <c r="C2802" i="7" s="1"/>
  <c r="B2803" i="7"/>
  <c r="C2803" i="7" s="1"/>
  <c r="B2804" i="7"/>
  <c r="C2804" i="7" s="1"/>
  <c r="B2805" i="7"/>
  <c r="C2805" i="7" s="1"/>
  <c r="B2806" i="7"/>
  <c r="C2806" i="7" s="1"/>
  <c r="B2807" i="7"/>
  <c r="C2807" i="7" s="1"/>
  <c r="B2808" i="7"/>
  <c r="C2808" i="7" s="1"/>
  <c r="B2809" i="7"/>
  <c r="C2809" i="7" s="1"/>
  <c r="B2810" i="7"/>
  <c r="C2810" i="7" s="1"/>
  <c r="B2811" i="7"/>
  <c r="C2811" i="7" s="1"/>
  <c r="B2812" i="7"/>
  <c r="C2812" i="7" s="1"/>
  <c r="B2813" i="7"/>
  <c r="C2813" i="7" s="1"/>
  <c r="B2814" i="7"/>
  <c r="C2814" i="7" s="1"/>
  <c r="B2815" i="7"/>
  <c r="C2815" i="7" s="1"/>
  <c r="B2816" i="7"/>
  <c r="C2816" i="7" s="1"/>
  <c r="B2817" i="7"/>
  <c r="C2817" i="7" s="1"/>
  <c r="B2818" i="7"/>
  <c r="C2818" i="7" s="1"/>
  <c r="B2819" i="7"/>
  <c r="C2819" i="7" s="1"/>
  <c r="B2820" i="7"/>
  <c r="C2820" i="7" s="1"/>
  <c r="B2821" i="7"/>
  <c r="C2821" i="7" s="1"/>
  <c r="B2822" i="7"/>
  <c r="C2822" i="7" s="1"/>
  <c r="B2823" i="7"/>
  <c r="C2823" i="7" s="1"/>
  <c r="B2824" i="7"/>
  <c r="C2824" i="7" s="1"/>
  <c r="B2825" i="7"/>
  <c r="C2825" i="7" s="1"/>
  <c r="B2826" i="7"/>
  <c r="C2826" i="7" s="1"/>
  <c r="B2827" i="7"/>
  <c r="C2827" i="7" s="1"/>
  <c r="B2828" i="7"/>
  <c r="C2828" i="7" s="1"/>
  <c r="B2829" i="7"/>
  <c r="C2829" i="7" s="1"/>
  <c r="B2830" i="7"/>
  <c r="C2830" i="7" s="1"/>
  <c r="B2831" i="7"/>
  <c r="C2831" i="7" s="1"/>
  <c r="B2832" i="7"/>
  <c r="C2832" i="7" s="1"/>
  <c r="B2833" i="7"/>
  <c r="C2833" i="7" s="1"/>
  <c r="B2834" i="7"/>
  <c r="C2834" i="7" s="1"/>
  <c r="B2835" i="7"/>
  <c r="C2835" i="7" s="1"/>
  <c r="B2836" i="7"/>
  <c r="C2836" i="7" s="1"/>
  <c r="B2837" i="7"/>
  <c r="C2837" i="7" s="1"/>
  <c r="B2838" i="7"/>
  <c r="C2838" i="7" s="1"/>
  <c r="B2839" i="7"/>
  <c r="C2839" i="7" s="1"/>
  <c r="B2840" i="7"/>
  <c r="C2840" i="7" s="1"/>
  <c r="B2841" i="7"/>
  <c r="C2841" i="7" s="1"/>
  <c r="B2842" i="7"/>
  <c r="C2842" i="7" s="1"/>
  <c r="B2843" i="7"/>
  <c r="C2843" i="7" s="1"/>
  <c r="B2844" i="7"/>
  <c r="C2844" i="7" s="1"/>
  <c r="B2845" i="7"/>
  <c r="C2845" i="7" s="1"/>
  <c r="B2846" i="7"/>
  <c r="C2846" i="7" s="1"/>
  <c r="B2847" i="7"/>
  <c r="C2847" i="7" s="1"/>
  <c r="B2848" i="7"/>
  <c r="C2848" i="7" s="1"/>
  <c r="B2849" i="7"/>
  <c r="C2849" i="7" s="1"/>
  <c r="B2850" i="7"/>
  <c r="C2850" i="7" s="1"/>
  <c r="B2851" i="7"/>
  <c r="C2851" i="7" s="1"/>
  <c r="B2852" i="7"/>
  <c r="C2852" i="7" s="1"/>
  <c r="B2853" i="7"/>
  <c r="C2853" i="7" s="1"/>
  <c r="B2854" i="7"/>
  <c r="C2854" i="7" s="1"/>
  <c r="B2855" i="7"/>
  <c r="C2855" i="7" s="1"/>
  <c r="B2856" i="7"/>
  <c r="C2856" i="7" s="1"/>
  <c r="B2857" i="7"/>
  <c r="C2857" i="7" s="1"/>
  <c r="B2858" i="7"/>
  <c r="C2858" i="7" s="1"/>
  <c r="B2859" i="7"/>
  <c r="C2859" i="7" s="1"/>
  <c r="B2860" i="7"/>
  <c r="C2860" i="7" s="1"/>
  <c r="B2861" i="7"/>
  <c r="C2861" i="7" s="1"/>
  <c r="B2862" i="7"/>
  <c r="C2862" i="7" s="1"/>
  <c r="B2863" i="7"/>
  <c r="C2863" i="7" s="1"/>
  <c r="B2864" i="7"/>
  <c r="C2864" i="7" s="1"/>
  <c r="B2865" i="7"/>
  <c r="C2865" i="7" s="1"/>
  <c r="B2866" i="7"/>
  <c r="C2866" i="7" s="1"/>
  <c r="B2867" i="7"/>
  <c r="C2867" i="7" s="1"/>
  <c r="B2868" i="7"/>
  <c r="C2868" i="7" s="1"/>
  <c r="B2869" i="7"/>
  <c r="C2869" i="7" s="1"/>
  <c r="B2870" i="7"/>
  <c r="C2870" i="7" s="1"/>
  <c r="B2871" i="7"/>
  <c r="C2871" i="7" s="1"/>
  <c r="B2872" i="7"/>
  <c r="C2872" i="7" s="1"/>
  <c r="B2873" i="7"/>
  <c r="C2873" i="7" s="1"/>
  <c r="B2874" i="7"/>
  <c r="C2874" i="7" s="1"/>
  <c r="B2875" i="7"/>
  <c r="C2875" i="7" s="1"/>
  <c r="B2876" i="7"/>
  <c r="C2876" i="7" s="1"/>
  <c r="B2877" i="7"/>
  <c r="C2877" i="7" s="1"/>
  <c r="B2878" i="7"/>
  <c r="C2878" i="7" s="1"/>
  <c r="B2879" i="7"/>
  <c r="C2879" i="7" s="1"/>
  <c r="B2880" i="7"/>
  <c r="C2880" i="7" s="1"/>
  <c r="B2881" i="7"/>
  <c r="C2881" i="7" s="1"/>
  <c r="B2882" i="7"/>
  <c r="C2882" i="7" s="1"/>
  <c r="B2883" i="7"/>
  <c r="C2883" i="7" s="1"/>
  <c r="B2884" i="7"/>
  <c r="C2884" i="7" s="1"/>
  <c r="B2885" i="7"/>
  <c r="C2885" i="7" s="1"/>
  <c r="B2886" i="7"/>
  <c r="C2886" i="7" s="1"/>
  <c r="B2887" i="7"/>
  <c r="C2887" i="7" s="1"/>
  <c r="B2888" i="7"/>
  <c r="C2888" i="7" s="1"/>
  <c r="B2889" i="7"/>
  <c r="C2889" i="7" s="1"/>
  <c r="B2890" i="7"/>
  <c r="C2890" i="7" s="1"/>
  <c r="B2891" i="7"/>
  <c r="C2891" i="7" s="1"/>
  <c r="B2892" i="7"/>
  <c r="C2892" i="7" s="1"/>
  <c r="B2893" i="7"/>
  <c r="C2893" i="7" s="1"/>
  <c r="B2894" i="7"/>
  <c r="C2894" i="7" s="1"/>
  <c r="B2895" i="7"/>
  <c r="C2895" i="7" s="1"/>
  <c r="B2896" i="7"/>
  <c r="C2896" i="7" s="1"/>
  <c r="B2897" i="7"/>
  <c r="C2897" i="7" s="1"/>
  <c r="B2898" i="7"/>
  <c r="C2898" i="7" s="1"/>
  <c r="B2899" i="7"/>
  <c r="C2899" i="7" s="1"/>
  <c r="B2900" i="7"/>
  <c r="C2900" i="7" s="1"/>
  <c r="B2901" i="7"/>
  <c r="C2901" i="7" s="1"/>
  <c r="B2902" i="7"/>
  <c r="C2902" i="7" s="1"/>
  <c r="B2903" i="7"/>
  <c r="C2903" i="7" s="1"/>
  <c r="B2904" i="7"/>
  <c r="C2904" i="7" s="1"/>
  <c r="B2905" i="7"/>
  <c r="C2905" i="7" s="1"/>
  <c r="B2906" i="7"/>
  <c r="C2906" i="7" s="1"/>
  <c r="B2907" i="7"/>
  <c r="C2907" i="7" s="1"/>
  <c r="B2908" i="7"/>
  <c r="C2908" i="7" s="1"/>
  <c r="B2909" i="7"/>
  <c r="C2909" i="7" s="1"/>
  <c r="B2910" i="7"/>
  <c r="C2910" i="7" s="1"/>
  <c r="B2911" i="7"/>
  <c r="C2911" i="7" s="1"/>
  <c r="B2912" i="7"/>
  <c r="C2912" i="7" s="1"/>
  <c r="B2913" i="7"/>
  <c r="C2913" i="7" s="1"/>
  <c r="B2914" i="7"/>
  <c r="C2914" i="7" s="1"/>
  <c r="B2915" i="7"/>
  <c r="C2915" i="7" s="1"/>
  <c r="B2916" i="7"/>
  <c r="C2916" i="7" s="1"/>
  <c r="B2917" i="7"/>
  <c r="C2917" i="7" s="1"/>
  <c r="B2918" i="7"/>
  <c r="C2918" i="7" s="1"/>
  <c r="B2919" i="7"/>
  <c r="C2919" i="7" s="1"/>
  <c r="B2920" i="7"/>
  <c r="C2920" i="7" s="1"/>
  <c r="B2921" i="7"/>
  <c r="C2921" i="7" s="1"/>
  <c r="B2922" i="7"/>
  <c r="C2922" i="7" s="1"/>
  <c r="B2923" i="7"/>
  <c r="C2923" i="7" s="1"/>
  <c r="B2924" i="7"/>
  <c r="C2924" i="7" s="1"/>
  <c r="B2925" i="7"/>
  <c r="C2925" i="7" s="1"/>
  <c r="B2926" i="7"/>
  <c r="C2926" i="7" s="1"/>
  <c r="B2927" i="7"/>
  <c r="C2927" i="7" s="1"/>
  <c r="B2928" i="7"/>
  <c r="C2928" i="7" s="1"/>
  <c r="B2929" i="7"/>
  <c r="C2929" i="7" s="1"/>
  <c r="B2930" i="7"/>
  <c r="C2930" i="7" s="1"/>
  <c r="B2931" i="7"/>
  <c r="C2931" i="7" s="1"/>
  <c r="B2932" i="7"/>
  <c r="C2932" i="7" s="1"/>
  <c r="B2933" i="7"/>
  <c r="C2933" i="7" s="1"/>
  <c r="B2934" i="7"/>
  <c r="C2934" i="7" s="1"/>
  <c r="B2935" i="7"/>
  <c r="C2935" i="7" s="1"/>
  <c r="B2936" i="7"/>
  <c r="C2936" i="7" s="1"/>
  <c r="B2937" i="7"/>
  <c r="C2937" i="7" s="1"/>
  <c r="B2938" i="7"/>
  <c r="C2938" i="7" s="1"/>
  <c r="B2939" i="7"/>
  <c r="C2939" i="7" s="1"/>
  <c r="B2940" i="7"/>
  <c r="C2940" i="7" s="1"/>
  <c r="B2941" i="7"/>
  <c r="C2941" i="7" s="1"/>
  <c r="B2942" i="7"/>
  <c r="C2942" i="7" s="1"/>
  <c r="B2943" i="7"/>
  <c r="C2943" i="7" s="1"/>
  <c r="B2944" i="7"/>
  <c r="C2944" i="7" s="1"/>
  <c r="B2945" i="7"/>
  <c r="C2945" i="7" s="1"/>
  <c r="B2946" i="7"/>
  <c r="C2946" i="7" s="1"/>
  <c r="B2947" i="7"/>
  <c r="C2947" i="7" s="1"/>
  <c r="B2948" i="7"/>
  <c r="C2948" i="7" s="1"/>
  <c r="B2949" i="7"/>
  <c r="C2949" i="7" s="1"/>
  <c r="B2950" i="7"/>
  <c r="C2950" i="7" s="1"/>
  <c r="B2951" i="7"/>
  <c r="C2951" i="7" s="1"/>
  <c r="B2952" i="7"/>
  <c r="C2952" i="7" s="1"/>
  <c r="B2953" i="7"/>
  <c r="C2953" i="7" s="1"/>
  <c r="B2954" i="7"/>
  <c r="C2954" i="7" s="1"/>
  <c r="B2955" i="7"/>
  <c r="C2955" i="7" s="1"/>
  <c r="B2956" i="7"/>
  <c r="C2956" i="7" s="1"/>
  <c r="B2957" i="7"/>
  <c r="C2957" i="7" s="1"/>
  <c r="B2958" i="7"/>
  <c r="C2958" i="7" s="1"/>
  <c r="B2959" i="7"/>
  <c r="C2959" i="7" s="1"/>
  <c r="B2960" i="7"/>
  <c r="C2960" i="7" s="1"/>
  <c r="B2961" i="7"/>
  <c r="C2961" i="7" s="1"/>
  <c r="B2962" i="7"/>
  <c r="C2962" i="7" s="1"/>
  <c r="B2963" i="7"/>
  <c r="C2963" i="7" s="1"/>
  <c r="B2964" i="7"/>
  <c r="C2964" i="7" s="1"/>
  <c r="B2965" i="7"/>
  <c r="C2965" i="7" s="1"/>
  <c r="B2966" i="7"/>
  <c r="C2966" i="7" s="1"/>
  <c r="B2967" i="7"/>
  <c r="C2967" i="7" s="1"/>
  <c r="B2968" i="7"/>
  <c r="C2968" i="7" s="1"/>
  <c r="B2969" i="7"/>
  <c r="C2969" i="7" s="1"/>
  <c r="B2970" i="7"/>
  <c r="C2970" i="7" s="1"/>
  <c r="B2971" i="7"/>
  <c r="C2971" i="7" s="1"/>
  <c r="B2972" i="7"/>
  <c r="C2972" i="7" s="1"/>
  <c r="B2973" i="7"/>
  <c r="C2973" i="7" s="1"/>
  <c r="B2974" i="7"/>
  <c r="C2974" i="7" s="1"/>
  <c r="B2975" i="7"/>
  <c r="C2975" i="7" s="1"/>
  <c r="B2976" i="7"/>
  <c r="C2976" i="7" s="1"/>
  <c r="B2977" i="7"/>
  <c r="C2977" i="7" s="1"/>
  <c r="B2978" i="7"/>
  <c r="C2978" i="7" s="1"/>
  <c r="B2979" i="7"/>
  <c r="C2979" i="7" s="1"/>
  <c r="B2980" i="7"/>
  <c r="C2980" i="7" s="1"/>
  <c r="B2981" i="7"/>
  <c r="C2981" i="7" s="1"/>
  <c r="B2982" i="7"/>
  <c r="C2982" i="7" s="1"/>
  <c r="B2983" i="7"/>
  <c r="C2983" i="7" s="1"/>
  <c r="B2" i="7"/>
  <c r="C2" i="7" s="1"/>
  <c r="P3" i="7"/>
  <c r="P4" i="7"/>
  <c r="P5" i="7"/>
  <c r="P6" i="7"/>
  <c r="P7" i="7"/>
  <c r="P8" i="7"/>
  <c r="P9" i="7"/>
  <c r="P10" i="7"/>
  <c r="P11" i="7"/>
  <c r="P12" i="7"/>
  <c r="P13" i="7"/>
  <c r="P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4" i="7"/>
  <c r="P65" i="7"/>
  <c r="P66" i="7"/>
  <c r="P67" i="7"/>
  <c r="P68" i="7"/>
  <c r="P69" i="7"/>
  <c r="P70" i="7"/>
  <c r="P71" i="7"/>
  <c r="P72" i="7"/>
  <c r="P73" i="7"/>
  <c r="P74" i="7"/>
  <c r="P75" i="7"/>
  <c r="P76" i="7"/>
  <c r="P77" i="7"/>
  <c r="P78" i="7"/>
  <c r="P79" i="7"/>
  <c r="P80" i="7"/>
  <c r="P81" i="7"/>
  <c r="P82" i="7"/>
  <c r="P83" i="7"/>
  <c r="P84" i="7"/>
  <c r="P85" i="7"/>
  <c r="P86" i="7"/>
  <c r="P87" i="7"/>
  <c r="P88" i="7"/>
  <c r="P89" i="7"/>
  <c r="P90" i="7"/>
  <c r="P91" i="7"/>
  <c r="P92" i="7"/>
  <c r="P93" i="7"/>
  <c r="P94" i="7"/>
  <c r="P95" i="7"/>
  <c r="P96" i="7"/>
  <c r="P97" i="7"/>
  <c r="P98" i="7"/>
  <c r="P99" i="7"/>
  <c r="P100" i="7"/>
  <c r="P101" i="7"/>
  <c r="P102" i="7"/>
  <c r="P103" i="7"/>
  <c r="P104" i="7"/>
  <c r="P105" i="7"/>
  <c r="P106" i="7"/>
  <c r="P107" i="7"/>
  <c r="P108" i="7"/>
  <c r="P109" i="7"/>
  <c r="P110" i="7"/>
  <c r="P111" i="7"/>
  <c r="P112" i="7"/>
  <c r="P113" i="7"/>
  <c r="P114" i="7"/>
  <c r="P115" i="7"/>
  <c r="P116" i="7"/>
  <c r="P117" i="7"/>
  <c r="P118" i="7"/>
  <c r="P119" i="7"/>
  <c r="P120" i="7"/>
  <c r="P121" i="7"/>
  <c r="P122" i="7"/>
  <c r="P123" i="7"/>
  <c r="P124" i="7"/>
  <c r="P125" i="7"/>
  <c r="P126" i="7"/>
  <c r="P127" i="7"/>
  <c r="P128" i="7"/>
  <c r="P129" i="7"/>
  <c r="P130" i="7"/>
  <c r="P131" i="7"/>
  <c r="P132" i="7"/>
  <c r="P133" i="7"/>
  <c r="P134" i="7"/>
  <c r="P135" i="7"/>
  <c r="P136" i="7"/>
  <c r="P137" i="7"/>
  <c r="P138" i="7"/>
  <c r="P139" i="7"/>
  <c r="P140" i="7"/>
  <c r="P141" i="7"/>
  <c r="P142" i="7"/>
  <c r="P143" i="7"/>
  <c r="P144" i="7"/>
  <c r="P145" i="7"/>
  <c r="P146" i="7"/>
  <c r="P147" i="7"/>
  <c r="P148" i="7"/>
  <c r="P149"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3" i="7"/>
  <c r="P194" i="7"/>
  <c r="P195" i="7"/>
  <c r="P196" i="7"/>
  <c r="P197" i="7"/>
  <c r="P198" i="7"/>
  <c r="P199" i="7"/>
  <c r="P200" i="7"/>
  <c r="P201" i="7"/>
  <c r="P202" i="7"/>
  <c r="P203" i="7"/>
  <c r="P204" i="7"/>
  <c r="P205" i="7"/>
  <c r="P206" i="7"/>
  <c r="P207" i="7"/>
  <c r="P208" i="7"/>
  <c r="P209" i="7"/>
  <c r="P210" i="7"/>
  <c r="P211" i="7"/>
  <c r="P212" i="7"/>
  <c r="P213" i="7"/>
  <c r="P214" i="7"/>
  <c r="P215" i="7"/>
  <c r="P216" i="7"/>
  <c r="P217" i="7"/>
  <c r="P218" i="7"/>
  <c r="P219" i="7"/>
  <c r="P220" i="7"/>
  <c r="P221" i="7"/>
  <c r="P222" i="7"/>
  <c r="P223" i="7"/>
  <c r="P224" i="7"/>
  <c r="P225" i="7"/>
  <c r="P226" i="7"/>
  <c r="P227" i="7"/>
  <c r="P228" i="7"/>
  <c r="P229" i="7"/>
  <c r="P230" i="7"/>
  <c r="P231" i="7"/>
  <c r="P232" i="7"/>
  <c r="P233" i="7"/>
  <c r="P234" i="7"/>
  <c r="P235" i="7"/>
  <c r="P236" i="7"/>
  <c r="P237" i="7"/>
  <c r="P238" i="7"/>
  <c r="P239" i="7"/>
  <c r="P240" i="7"/>
  <c r="P241" i="7"/>
  <c r="P242" i="7"/>
  <c r="P243" i="7"/>
  <c r="P244" i="7"/>
  <c r="P245" i="7"/>
  <c r="P246" i="7"/>
  <c r="P247" i="7"/>
  <c r="P248" i="7"/>
  <c r="P249" i="7"/>
  <c r="P250" i="7"/>
  <c r="P251" i="7"/>
  <c r="P252" i="7"/>
  <c r="P253" i="7"/>
  <c r="P254" i="7"/>
  <c r="P255" i="7"/>
  <c r="P256" i="7"/>
  <c r="P257" i="7"/>
  <c r="P258" i="7"/>
  <c r="P259" i="7"/>
  <c r="P260" i="7"/>
  <c r="P261" i="7"/>
  <c r="P262" i="7"/>
  <c r="P263" i="7"/>
  <c r="P264" i="7"/>
  <c r="P265" i="7"/>
  <c r="P266" i="7"/>
  <c r="P267" i="7"/>
  <c r="P268" i="7"/>
  <c r="P269" i="7"/>
  <c r="P270" i="7"/>
  <c r="P271" i="7"/>
  <c r="P272" i="7"/>
  <c r="P273" i="7"/>
  <c r="P274" i="7"/>
  <c r="P275" i="7"/>
  <c r="P276" i="7"/>
  <c r="P277" i="7"/>
  <c r="P278" i="7"/>
  <c r="P279" i="7"/>
  <c r="P280" i="7"/>
  <c r="P281" i="7"/>
  <c r="P282" i="7"/>
  <c r="P283" i="7"/>
  <c r="P284" i="7"/>
  <c r="P285" i="7"/>
  <c r="P286" i="7"/>
  <c r="P287" i="7"/>
  <c r="P288" i="7"/>
  <c r="P289" i="7"/>
  <c r="P290" i="7"/>
  <c r="P291" i="7"/>
  <c r="P292" i="7"/>
  <c r="P293" i="7"/>
  <c r="P294" i="7"/>
  <c r="P295" i="7"/>
  <c r="P296" i="7"/>
  <c r="P297" i="7"/>
  <c r="P298" i="7"/>
  <c r="P299" i="7"/>
  <c r="P300" i="7"/>
  <c r="P301" i="7"/>
  <c r="P302" i="7"/>
  <c r="P303" i="7"/>
  <c r="P304" i="7"/>
  <c r="P305" i="7"/>
  <c r="P306" i="7"/>
  <c r="P307" i="7"/>
  <c r="P308" i="7"/>
  <c r="P309" i="7"/>
  <c r="P310" i="7"/>
  <c r="P311" i="7"/>
  <c r="P312" i="7"/>
  <c r="P313" i="7"/>
  <c r="P314" i="7"/>
  <c r="P315" i="7"/>
  <c r="P316" i="7"/>
  <c r="P317" i="7"/>
  <c r="P318" i="7"/>
  <c r="P319" i="7"/>
  <c r="P320" i="7"/>
  <c r="P321" i="7"/>
  <c r="P322" i="7"/>
  <c r="P323" i="7"/>
  <c r="P324" i="7"/>
  <c r="P325" i="7"/>
  <c r="P326" i="7"/>
  <c r="P327" i="7"/>
  <c r="P328" i="7"/>
  <c r="P329" i="7"/>
  <c r="P330" i="7"/>
  <c r="P331" i="7"/>
  <c r="P332" i="7"/>
  <c r="P333" i="7"/>
  <c r="P334" i="7"/>
  <c r="P335" i="7"/>
  <c r="P336" i="7"/>
  <c r="P337" i="7"/>
  <c r="P338" i="7"/>
  <c r="P339" i="7"/>
  <c r="P340" i="7"/>
  <c r="P341" i="7"/>
  <c r="P342" i="7"/>
  <c r="P343" i="7"/>
  <c r="P344" i="7"/>
  <c r="P345" i="7"/>
  <c r="P346" i="7"/>
  <c r="P347" i="7"/>
  <c r="P348" i="7"/>
  <c r="P349" i="7"/>
  <c r="P350" i="7"/>
  <c r="P351" i="7"/>
  <c r="P352" i="7"/>
  <c r="P353" i="7"/>
  <c r="P354" i="7"/>
  <c r="P355" i="7"/>
  <c r="P356" i="7"/>
  <c r="P357" i="7"/>
  <c r="P358" i="7"/>
  <c r="P359" i="7"/>
  <c r="P360" i="7"/>
  <c r="P361" i="7"/>
  <c r="P362" i="7"/>
  <c r="P363" i="7"/>
  <c r="P364" i="7"/>
  <c r="P365" i="7"/>
  <c r="P366" i="7"/>
  <c r="P367" i="7"/>
  <c r="P368" i="7"/>
  <c r="P369" i="7"/>
  <c r="P370" i="7"/>
  <c r="P371" i="7"/>
  <c r="P372" i="7"/>
  <c r="P373" i="7"/>
  <c r="P374" i="7"/>
  <c r="P375" i="7"/>
  <c r="P376" i="7"/>
  <c r="P377" i="7"/>
  <c r="P378" i="7"/>
  <c r="P379" i="7"/>
  <c r="P380" i="7"/>
  <c r="P381" i="7"/>
  <c r="P382" i="7"/>
  <c r="P383" i="7"/>
  <c r="P384" i="7"/>
  <c r="P385" i="7"/>
  <c r="P386" i="7"/>
  <c r="P387" i="7"/>
  <c r="P388" i="7"/>
  <c r="P389" i="7"/>
  <c r="P390" i="7"/>
  <c r="P391" i="7"/>
  <c r="P392" i="7"/>
  <c r="P393" i="7"/>
  <c r="P394" i="7"/>
  <c r="P395" i="7"/>
  <c r="P396" i="7"/>
  <c r="P397" i="7"/>
  <c r="P398" i="7"/>
  <c r="P399" i="7"/>
  <c r="P400" i="7"/>
  <c r="P401" i="7"/>
  <c r="P402" i="7"/>
  <c r="P403" i="7"/>
  <c r="P404" i="7"/>
  <c r="P405" i="7"/>
  <c r="P406" i="7"/>
  <c r="P407" i="7"/>
  <c r="P408" i="7"/>
  <c r="P409" i="7"/>
  <c r="P410" i="7"/>
  <c r="P411" i="7"/>
  <c r="P412" i="7"/>
  <c r="P413" i="7"/>
  <c r="P414" i="7"/>
  <c r="P415" i="7"/>
  <c r="P416" i="7"/>
  <c r="P417" i="7"/>
  <c r="P418" i="7"/>
  <c r="P419" i="7"/>
  <c r="P420" i="7"/>
  <c r="P421" i="7"/>
  <c r="P422" i="7"/>
  <c r="P423" i="7"/>
  <c r="P424" i="7"/>
  <c r="P425" i="7"/>
  <c r="P426" i="7"/>
  <c r="P427" i="7"/>
  <c r="P428" i="7"/>
  <c r="P429" i="7"/>
  <c r="P430" i="7"/>
  <c r="P431" i="7"/>
  <c r="P432" i="7"/>
  <c r="P433" i="7"/>
  <c r="P434" i="7"/>
  <c r="P435" i="7"/>
  <c r="P436" i="7"/>
  <c r="P437" i="7"/>
  <c r="P438" i="7"/>
  <c r="P439" i="7"/>
  <c r="P440" i="7"/>
  <c r="P441" i="7"/>
  <c r="P442" i="7"/>
  <c r="P443" i="7"/>
  <c r="P444" i="7"/>
  <c r="P445" i="7"/>
  <c r="P446" i="7"/>
  <c r="P447" i="7"/>
  <c r="P448" i="7"/>
  <c r="P449" i="7"/>
  <c r="P450" i="7"/>
  <c r="P451" i="7"/>
  <c r="P452" i="7"/>
  <c r="P453" i="7"/>
  <c r="P454" i="7"/>
  <c r="P455" i="7"/>
  <c r="P456" i="7"/>
  <c r="P457" i="7"/>
  <c r="P458" i="7"/>
  <c r="P459" i="7"/>
  <c r="P460" i="7"/>
  <c r="P461" i="7"/>
  <c r="P462" i="7"/>
  <c r="P463" i="7"/>
  <c r="P464" i="7"/>
  <c r="P465" i="7"/>
  <c r="P466" i="7"/>
  <c r="P467" i="7"/>
  <c r="P468" i="7"/>
  <c r="P469" i="7"/>
  <c r="P470" i="7"/>
  <c r="P471" i="7"/>
  <c r="P472" i="7"/>
  <c r="P473" i="7"/>
  <c r="P474" i="7"/>
  <c r="P475" i="7"/>
  <c r="P476" i="7"/>
  <c r="P477" i="7"/>
  <c r="P478" i="7"/>
  <c r="P479" i="7"/>
  <c r="P480" i="7"/>
  <c r="P481" i="7"/>
  <c r="P482" i="7"/>
  <c r="P483" i="7"/>
  <c r="P484" i="7"/>
  <c r="P485" i="7"/>
  <c r="P486" i="7"/>
  <c r="P487" i="7"/>
  <c r="P488" i="7"/>
  <c r="P489" i="7"/>
  <c r="P490" i="7"/>
  <c r="P491" i="7"/>
  <c r="P492" i="7"/>
  <c r="P493" i="7"/>
  <c r="P494" i="7"/>
  <c r="P495" i="7"/>
  <c r="P496" i="7"/>
  <c r="P497" i="7"/>
  <c r="P498" i="7"/>
  <c r="P499" i="7"/>
  <c r="P500" i="7"/>
  <c r="P501" i="7"/>
  <c r="P502" i="7"/>
  <c r="P503" i="7"/>
  <c r="P504" i="7"/>
  <c r="P505" i="7"/>
  <c r="P506" i="7"/>
  <c r="P507" i="7"/>
  <c r="P508" i="7"/>
  <c r="P509" i="7"/>
  <c r="P510" i="7"/>
  <c r="P511" i="7"/>
  <c r="P512" i="7"/>
  <c r="P513" i="7"/>
  <c r="P514" i="7"/>
  <c r="P515" i="7"/>
  <c r="P516" i="7"/>
  <c r="P517" i="7"/>
  <c r="P518" i="7"/>
  <c r="P519" i="7"/>
  <c r="P520" i="7"/>
  <c r="P521" i="7"/>
  <c r="P522" i="7"/>
  <c r="P523" i="7"/>
  <c r="P524" i="7"/>
  <c r="P525" i="7"/>
  <c r="P526" i="7"/>
  <c r="P527" i="7"/>
  <c r="P528" i="7"/>
  <c r="P529" i="7"/>
  <c r="P530" i="7"/>
  <c r="P531" i="7"/>
  <c r="P532" i="7"/>
  <c r="P533" i="7"/>
  <c r="P534" i="7"/>
  <c r="P535" i="7"/>
  <c r="P536" i="7"/>
  <c r="P537" i="7"/>
  <c r="P538" i="7"/>
  <c r="P539" i="7"/>
  <c r="P540" i="7"/>
  <c r="P541" i="7"/>
  <c r="P542" i="7"/>
  <c r="P543" i="7"/>
  <c r="P544" i="7"/>
  <c r="P545" i="7"/>
  <c r="P546" i="7"/>
  <c r="P547" i="7"/>
  <c r="P548" i="7"/>
  <c r="P549" i="7"/>
  <c r="P550" i="7"/>
  <c r="P551" i="7"/>
  <c r="P552" i="7"/>
  <c r="P553" i="7"/>
  <c r="P554" i="7"/>
  <c r="P555" i="7"/>
  <c r="P556" i="7"/>
  <c r="P557" i="7"/>
  <c r="P558" i="7"/>
  <c r="P559" i="7"/>
  <c r="P560" i="7"/>
  <c r="P561" i="7"/>
  <c r="P562" i="7"/>
  <c r="P563" i="7"/>
  <c r="P564" i="7"/>
  <c r="P565" i="7"/>
  <c r="P566" i="7"/>
  <c r="P567" i="7"/>
  <c r="P568" i="7"/>
  <c r="P569" i="7"/>
  <c r="P570" i="7"/>
  <c r="P571" i="7"/>
  <c r="P572" i="7"/>
  <c r="P573" i="7"/>
  <c r="P574" i="7"/>
  <c r="P575" i="7"/>
  <c r="P576" i="7"/>
  <c r="P577" i="7"/>
  <c r="P578" i="7"/>
  <c r="P579" i="7"/>
  <c r="P580" i="7"/>
  <c r="P581" i="7"/>
  <c r="P582" i="7"/>
  <c r="P583" i="7"/>
  <c r="P584" i="7"/>
  <c r="P585" i="7"/>
  <c r="P586" i="7"/>
  <c r="P587" i="7"/>
  <c r="P588" i="7"/>
  <c r="P589" i="7"/>
  <c r="P590" i="7"/>
  <c r="P591" i="7"/>
  <c r="P592" i="7"/>
  <c r="P593" i="7"/>
  <c r="P594" i="7"/>
  <c r="P595" i="7"/>
  <c r="P596" i="7"/>
  <c r="P597" i="7"/>
  <c r="P598" i="7"/>
  <c r="P599" i="7"/>
  <c r="P600" i="7"/>
  <c r="P601" i="7"/>
  <c r="P602" i="7"/>
  <c r="P603" i="7"/>
  <c r="P604" i="7"/>
  <c r="P605" i="7"/>
  <c r="P606" i="7"/>
  <c r="P607" i="7"/>
  <c r="P608" i="7"/>
  <c r="P609" i="7"/>
  <c r="P610" i="7"/>
  <c r="P611" i="7"/>
  <c r="P612" i="7"/>
  <c r="P613" i="7"/>
  <c r="P614" i="7"/>
  <c r="P615" i="7"/>
  <c r="P616" i="7"/>
  <c r="P617" i="7"/>
  <c r="P618" i="7"/>
  <c r="P619" i="7"/>
  <c r="P620" i="7"/>
  <c r="P621" i="7"/>
  <c r="P622" i="7"/>
  <c r="P623" i="7"/>
  <c r="P624" i="7"/>
  <c r="P625" i="7"/>
  <c r="P626" i="7"/>
  <c r="P627" i="7"/>
  <c r="P628" i="7"/>
  <c r="P629" i="7"/>
  <c r="P630" i="7"/>
  <c r="P631" i="7"/>
  <c r="P632" i="7"/>
  <c r="P633" i="7"/>
  <c r="P634" i="7"/>
  <c r="P635" i="7"/>
  <c r="P636" i="7"/>
  <c r="P637" i="7"/>
  <c r="P638" i="7"/>
  <c r="P639" i="7"/>
  <c r="P640" i="7"/>
  <c r="P641" i="7"/>
  <c r="P642" i="7"/>
  <c r="P643" i="7"/>
  <c r="P644" i="7"/>
  <c r="P645" i="7"/>
  <c r="P646" i="7"/>
  <c r="P647" i="7"/>
  <c r="P648" i="7"/>
  <c r="P649" i="7"/>
  <c r="P650" i="7"/>
  <c r="P651" i="7"/>
  <c r="P652" i="7"/>
  <c r="P653" i="7"/>
  <c r="P654" i="7"/>
  <c r="P655" i="7"/>
  <c r="P656" i="7"/>
  <c r="P657" i="7"/>
  <c r="P658" i="7"/>
  <c r="P659" i="7"/>
  <c r="P660" i="7"/>
  <c r="P661" i="7"/>
  <c r="P662" i="7"/>
  <c r="P663" i="7"/>
  <c r="P664" i="7"/>
  <c r="P665" i="7"/>
  <c r="P666" i="7"/>
  <c r="P667" i="7"/>
  <c r="P668" i="7"/>
  <c r="P669" i="7"/>
  <c r="P670" i="7"/>
  <c r="P671" i="7"/>
  <c r="P672" i="7"/>
  <c r="P673" i="7"/>
  <c r="P674" i="7"/>
  <c r="P675" i="7"/>
  <c r="P676" i="7"/>
  <c r="P677" i="7"/>
  <c r="P678" i="7"/>
  <c r="P679" i="7"/>
  <c r="P680" i="7"/>
  <c r="P681" i="7"/>
  <c r="P682" i="7"/>
  <c r="P683" i="7"/>
  <c r="P684" i="7"/>
  <c r="P685" i="7"/>
  <c r="P686" i="7"/>
  <c r="P687" i="7"/>
  <c r="P688" i="7"/>
  <c r="P689" i="7"/>
  <c r="P690" i="7"/>
  <c r="P691" i="7"/>
  <c r="P692" i="7"/>
  <c r="P693" i="7"/>
  <c r="P694" i="7"/>
  <c r="P695" i="7"/>
  <c r="P696" i="7"/>
  <c r="P697" i="7"/>
  <c r="P698" i="7"/>
  <c r="P699" i="7"/>
  <c r="P700" i="7"/>
  <c r="P701" i="7"/>
  <c r="P702" i="7"/>
  <c r="P703" i="7"/>
  <c r="P704" i="7"/>
  <c r="P705" i="7"/>
  <c r="P706" i="7"/>
  <c r="P707" i="7"/>
  <c r="P708" i="7"/>
  <c r="P709" i="7"/>
  <c r="P710" i="7"/>
  <c r="P711" i="7"/>
  <c r="P712" i="7"/>
  <c r="P713" i="7"/>
  <c r="P714" i="7"/>
  <c r="P715" i="7"/>
  <c r="P716" i="7"/>
  <c r="P717" i="7"/>
  <c r="P718" i="7"/>
  <c r="P719" i="7"/>
  <c r="P720" i="7"/>
  <c r="P721" i="7"/>
  <c r="P722" i="7"/>
  <c r="P723" i="7"/>
  <c r="P724" i="7"/>
  <c r="P725" i="7"/>
  <c r="P726" i="7"/>
  <c r="P727" i="7"/>
  <c r="P728" i="7"/>
  <c r="P729" i="7"/>
  <c r="P730" i="7"/>
  <c r="P731" i="7"/>
  <c r="P732" i="7"/>
  <c r="P733" i="7"/>
  <c r="P734" i="7"/>
  <c r="P735" i="7"/>
  <c r="P736" i="7"/>
  <c r="P737" i="7"/>
  <c r="P738" i="7"/>
  <c r="P739" i="7"/>
  <c r="P740" i="7"/>
  <c r="P741" i="7"/>
  <c r="P742" i="7"/>
  <c r="P743" i="7"/>
  <c r="P744" i="7"/>
  <c r="P745" i="7"/>
  <c r="P746" i="7"/>
  <c r="P747" i="7"/>
  <c r="P748" i="7"/>
  <c r="P749" i="7"/>
  <c r="P750" i="7"/>
  <c r="P751" i="7"/>
  <c r="P752" i="7"/>
  <c r="P753" i="7"/>
  <c r="P754" i="7"/>
  <c r="P755" i="7"/>
  <c r="P756" i="7"/>
  <c r="P757" i="7"/>
  <c r="P758" i="7"/>
  <c r="P759" i="7"/>
  <c r="P760" i="7"/>
  <c r="P761" i="7"/>
  <c r="P762" i="7"/>
  <c r="P763" i="7"/>
  <c r="P764" i="7"/>
  <c r="P765" i="7"/>
  <c r="P766" i="7"/>
  <c r="P767" i="7"/>
  <c r="P768" i="7"/>
  <c r="P769" i="7"/>
  <c r="P770" i="7"/>
  <c r="P771" i="7"/>
  <c r="P772" i="7"/>
  <c r="P773" i="7"/>
  <c r="P774" i="7"/>
  <c r="P775" i="7"/>
  <c r="P776" i="7"/>
  <c r="P777" i="7"/>
  <c r="P778" i="7"/>
  <c r="P779" i="7"/>
  <c r="P780" i="7"/>
  <c r="P781" i="7"/>
  <c r="P782" i="7"/>
  <c r="P783" i="7"/>
  <c r="P784" i="7"/>
  <c r="P785" i="7"/>
  <c r="P786" i="7"/>
  <c r="P787" i="7"/>
  <c r="P788" i="7"/>
  <c r="P789" i="7"/>
  <c r="P790" i="7"/>
  <c r="P791" i="7"/>
  <c r="P792" i="7"/>
  <c r="P793" i="7"/>
  <c r="P794" i="7"/>
  <c r="P795" i="7"/>
  <c r="P796" i="7"/>
  <c r="P797" i="7"/>
  <c r="P798" i="7"/>
  <c r="P799" i="7"/>
  <c r="P800" i="7"/>
  <c r="P801" i="7"/>
  <c r="P802" i="7"/>
  <c r="P803" i="7"/>
  <c r="P804" i="7"/>
  <c r="P805" i="7"/>
  <c r="P806" i="7"/>
  <c r="P807" i="7"/>
  <c r="P808" i="7"/>
  <c r="P809" i="7"/>
  <c r="P810" i="7"/>
  <c r="P811" i="7"/>
  <c r="P812" i="7"/>
  <c r="P813" i="7"/>
  <c r="P814" i="7"/>
  <c r="P815" i="7"/>
  <c r="P816" i="7"/>
  <c r="P817" i="7"/>
  <c r="P818" i="7"/>
  <c r="P819" i="7"/>
  <c r="P820" i="7"/>
  <c r="P821" i="7"/>
  <c r="P822" i="7"/>
  <c r="P823" i="7"/>
  <c r="P824" i="7"/>
  <c r="P825" i="7"/>
  <c r="P826" i="7"/>
  <c r="P827" i="7"/>
  <c r="P828" i="7"/>
  <c r="P829" i="7"/>
  <c r="P830" i="7"/>
  <c r="P831" i="7"/>
  <c r="P832" i="7"/>
  <c r="P833" i="7"/>
  <c r="P834" i="7"/>
  <c r="P835" i="7"/>
  <c r="P836" i="7"/>
  <c r="P837" i="7"/>
  <c r="P838" i="7"/>
  <c r="P839" i="7"/>
  <c r="P840" i="7"/>
  <c r="P841" i="7"/>
  <c r="P842" i="7"/>
  <c r="P843" i="7"/>
  <c r="P844" i="7"/>
  <c r="P845" i="7"/>
  <c r="P846" i="7"/>
  <c r="P847" i="7"/>
  <c r="P848" i="7"/>
  <c r="P849" i="7"/>
  <c r="P850" i="7"/>
  <c r="P851" i="7"/>
  <c r="P852" i="7"/>
  <c r="P853" i="7"/>
  <c r="P854" i="7"/>
  <c r="P855" i="7"/>
  <c r="P856" i="7"/>
  <c r="P857" i="7"/>
  <c r="P858" i="7"/>
  <c r="P859" i="7"/>
  <c r="P860" i="7"/>
  <c r="P861" i="7"/>
  <c r="P862" i="7"/>
  <c r="P863" i="7"/>
  <c r="P864" i="7"/>
  <c r="P865" i="7"/>
  <c r="P866" i="7"/>
  <c r="P867" i="7"/>
  <c r="P868" i="7"/>
  <c r="P869" i="7"/>
  <c r="P870" i="7"/>
  <c r="P871" i="7"/>
  <c r="P872" i="7"/>
  <c r="P873" i="7"/>
  <c r="P874" i="7"/>
  <c r="P875" i="7"/>
  <c r="P876" i="7"/>
  <c r="P877" i="7"/>
  <c r="P878" i="7"/>
  <c r="P879" i="7"/>
  <c r="P880" i="7"/>
  <c r="P881" i="7"/>
  <c r="P882" i="7"/>
  <c r="P883" i="7"/>
  <c r="P884" i="7"/>
  <c r="P885" i="7"/>
  <c r="P886" i="7"/>
  <c r="P887" i="7"/>
  <c r="P888" i="7"/>
  <c r="P889" i="7"/>
  <c r="P890" i="7"/>
  <c r="P891" i="7"/>
  <c r="P892" i="7"/>
  <c r="P893" i="7"/>
  <c r="P894" i="7"/>
  <c r="P895" i="7"/>
  <c r="P896" i="7"/>
  <c r="P897" i="7"/>
  <c r="P898" i="7"/>
  <c r="P899" i="7"/>
  <c r="P900" i="7"/>
  <c r="P901" i="7"/>
  <c r="P902" i="7"/>
  <c r="P903" i="7"/>
  <c r="P904" i="7"/>
  <c r="P905" i="7"/>
  <c r="P906" i="7"/>
  <c r="P907" i="7"/>
  <c r="P908" i="7"/>
  <c r="P909" i="7"/>
  <c r="P910" i="7"/>
  <c r="P911" i="7"/>
  <c r="P912" i="7"/>
  <c r="P913" i="7"/>
  <c r="P914" i="7"/>
  <c r="P915" i="7"/>
  <c r="P916" i="7"/>
  <c r="P917" i="7"/>
  <c r="P918" i="7"/>
  <c r="P919" i="7"/>
  <c r="P920" i="7"/>
  <c r="P921" i="7"/>
  <c r="P922" i="7"/>
  <c r="P923" i="7"/>
  <c r="P924" i="7"/>
  <c r="P925" i="7"/>
  <c r="P926" i="7"/>
  <c r="P927" i="7"/>
  <c r="P928" i="7"/>
  <c r="P929" i="7"/>
  <c r="P930" i="7"/>
  <c r="P931" i="7"/>
  <c r="P932" i="7"/>
  <c r="P933" i="7"/>
  <c r="P934" i="7"/>
  <c r="P935" i="7"/>
  <c r="P936" i="7"/>
  <c r="P937" i="7"/>
  <c r="P938" i="7"/>
  <c r="P939" i="7"/>
  <c r="P940" i="7"/>
  <c r="P941" i="7"/>
  <c r="P942" i="7"/>
  <c r="P943" i="7"/>
  <c r="P944" i="7"/>
  <c r="P945" i="7"/>
  <c r="P946" i="7"/>
  <c r="P947" i="7"/>
  <c r="P948" i="7"/>
  <c r="P949" i="7"/>
  <c r="P950" i="7"/>
  <c r="P951" i="7"/>
  <c r="P952" i="7"/>
  <c r="P953" i="7"/>
  <c r="P954" i="7"/>
  <c r="P955" i="7"/>
  <c r="P956" i="7"/>
  <c r="P957" i="7"/>
  <c r="P958" i="7"/>
  <c r="P959" i="7"/>
  <c r="P960" i="7"/>
  <c r="P961" i="7"/>
  <c r="P962" i="7"/>
  <c r="P963" i="7"/>
  <c r="P964" i="7"/>
  <c r="P965" i="7"/>
  <c r="P966" i="7"/>
  <c r="P967" i="7"/>
  <c r="P968" i="7"/>
  <c r="P969" i="7"/>
  <c r="P970" i="7"/>
  <c r="P971" i="7"/>
  <c r="P972" i="7"/>
  <c r="P973" i="7"/>
  <c r="P974" i="7"/>
  <c r="P975" i="7"/>
  <c r="P976" i="7"/>
  <c r="P977" i="7"/>
  <c r="P978" i="7"/>
  <c r="P979" i="7"/>
  <c r="P980" i="7"/>
  <c r="P981" i="7"/>
  <c r="P982" i="7"/>
  <c r="P983" i="7"/>
  <c r="P984" i="7"/>
  <c r="P985" i="7"/>
  <c r="P986" i="7"/>
  <c r="P987" i="7"/>
  <c r="P988" i="7"/>
  <c r="P989" i="7"/>
  <c r="P990" i="7"/>
  <c r="P991" i="7"/>
  <c r="P992" i="7"/>
  <c r="P993" i="7"/>
  <c r="P994" i="7"/>
  <c r="P995" i="7"/>
  <c r="P996" i="7"/>
  <c r="P997" i="7"/>
  <c r="P998" i="7"/>
  <c r="P999" i="7"/>
  <c r="P1000" i="7"/>
  <c r="P1001" i="7"/>
  <c r="P1002" i="7"/>
  <c r="P1003" i="7"/>
  <c r="P1004" i="7"/>
  <c r="P1005" i="7"/>
  <c r="P1006" i="7"/>
  <c r="P1007" i="7"/>
  <c r="P1008" i="7"/>
  <c r="P1009" i="7"/>
  <c r="P1010" i="7"/>
  <c r="P1011" i="7"/>
  <c r="P1012" i="7"/>
  <c r="P1013" i="7"/>
  <c r="P1014" i="7"/>
  <c r="P1015" i="7"/>
  <c r="P1016" i="7"/>
  <c r="P1017" i="7"/>
  <c r="P1018" i="7"/>
  <c r="P1019" i="7"/>
  <c r="P1020" i="7"/>
  <c r="P1021" i="7"/>
  <c r="P1022" i="7"/>
  <c r="P1023" i="7"/>
  <c r="P1024" i="7"/>
  <c r="P1025" i="7"/>
  <c r="P1026" i="7"/>
  <c r="P1027" i="7"/>
  <c r="P1028" i="7"/>
  <c r="P1029" i="7"/>
  <c r="P1030" i="7"/>
  <c r="P1031" i="7"/>
  <c r="P1032" i="7"/>
  <c r="P1033" i="7"/>
  <c r="P1034" i="7"/>
  <c r="P1035" i="7"/>
  <c r="P1036" i="7"/>
  <c r="P1037" i="7"/>
  <c r="P1038" i="7"/>
  <c r="P1039" i="7"/>
  <c r="P1040" i="7"/>
  <c r="P1041" i="7"/>
  <c r="P1042" i="7"/>
  <c r="P1043" i="7"/>
  <c r="P1044" i="7"/>
  <c r="P1045" i="7"/>
  <c r="P1046" i="7"/>
  <c r="P1047" i="7"/>
  <c r="P1048" i="7"/>
  <c r="P1049" i="7"/>
  <c r="P1050" i="7"/>
  <c r="P1051" i="7"/>
  <c r="P1052" i="7"/>
  <c r="P1053" i="7"/>
  <c r="P1054" i="7"/>
  <c r="P1055" i="7"/>
  <c r="P1056" i="7"/>
  <c r="P1057" i="7"/>
  <c r="P1058" i="7"/>
  <c r="P1059" i="7"/>
  <c r="P1060" i="7"/>
  <c r="P1061" i="7"/>
  <c r="P1062" i="7"/>
  <c r="P1063" i="7"/>
  <c r="P1064" i="7"/>
  <c r="P1065" i="7"/>
  <c r="P1066" i="7"/>
  <c r="P1067" i="7"/>
  <c r="P1068" i="7"/>
  <c r="P1069" i="7"/>
  <c r="P1070" i="7"/>
  <c r="P1071" i="7"/>
  <c r="P1072" i="7"/>
  <c r="P1073" i="7"/>
  <c r="P1074" i="7"/>
  <c r="P1075" i="7"/>
  <c r="P1076" i="7"/>
  <c r="P1077" i="7"/>
  <c r="P1078" i="7"/>
  <c r="P1079" i="7"/>
  <c r="P1080" i="7"/>
  <c r="P1081" i="7"/>
  <c r="P1082" i="7"/>
  <c r="P1083" i="7"/>
  <c r="P1084" i="7"/>
  <c r="P1085" i="7"/>
  <c r="P1086" i="7"/>
  <c r="P1087" i="7"/>
  <c r="P1088" i="7"/>
  <c r="P1089" i="7"/>
  <c r="P1090" i="7"/>
  <c r="P1091" i="7"/>
  <c r="P1092" i="7"/>
  <c r="P1093" i="7"/>
  <c r="P1094" i="7"/>
  <c r="P1095" i="7"/>
  <c r="P1096" i="7"/>
  <c r="P1097" i="7"/>
  <c r="P1098" i="7"/>
  <c r="P1099" i="7"/>
  <c r="P1100" i="7"/>
  <c r="P1101" i="7"/>
  <c r="P1102" i="7"/>
  <c r="P1103" i="7"/>
  <c r="P1104" i="7"/>
  <c r="P1105" i="7"/>
  <c r="P1106" i="7"/>
  <c r="P1107" i="7"/>
  <c r="P1108" i="7"/>
  <c r="P1109" i="7"/>
  <c r="P1110" i="7"/>
  <c r="P1111" i="7"/>
  <c r="P1112" i="7"/>
  <c r="P1113" i="7"/>
  <c r="P1114" i="7"/>
  <c r="P1115" i="7"/>
  <c r="P1116" i="7"/>
  <c r="P1117" i="7"/>
  <c r="P1118" i="7"/>
  <c r="P1119" i="7"/>
  <c r="P1120" i="7"/>
  <c r="P1121" i="7"/>
  <c r="P1122" i="7"/>
  <c r="P1123" i="7"/>
  <c r="P1124" i="7"/>
  <c r="P1125" i="7"/>
  <c r="P1126" i="7"/>
  <c r="P1127" i="7"/>
  <c r="P1128" i="7"/>
  <c r="P1129" i="7"/>
  <c r="P1130" i="7"/>
  <c r="P1131" i="7"/>
  <c r="P1132" i="7"/>
  <c r="P1133" i="7"/>
  <c r="P1134" i="7"/>
  <c r="P1135" i="7"/>
  <c r="P1136" i="7"/>
  <c r="P1137" i="7"/>
  <c r="P1138" i="7"/>
  <c r="P1139" i="7"/>
  <c r="P1140" i="7"/>
  <c r="P1141" i="7"/>
  <c r="P1142" i="7"/>
  <c r="P1143" i="7"/>
  <c r="P1144" i="7"/>
  <c r="P1145" i="7"/>
  <c r="P1146" i="7"/>
  <c r="P1147" i="7"/>
  <c r="P1148" i="7"/>
  <c r="P1149" i="7"/>
  <c r="P1150" i="7"/>
  <c r="P1151" i="7"/>
  <c r="P1152" i="7"/>
  <c r="P1153" i="7"/>
  <c r="P1154" i="7"/>
  <c r="P1155" i="7"/>
  <c r="P1156" i="7"/>
  <c r="P1157" i="7"/>
  <c r="P1158" i="7"/>
  <c r="P1159" i="7"/>
  <c r="P1160" i="7"/>
  <c r="P1161" i="7"/>
  <c r="P1162" i="7"/>
  <c r="P1163" i="7"/>
  <c r="P1164" i="7"/>
  <c r="P1165" i="7"/>
  <c r="P1166" i="7"/>
  <c r="P1167" i="7"/>
  <c r="P1168" i="7"/>
  <c r="P1169" i="7"/>
  <c r="P1170" i="7"/>
  <c r="P1171" i="7"/>
  <c r="P1172" i="7"/>
  <c r="P1173" i="7"/>
  <c r="P1174" i="7"/>
  <c r="P1175" i="7"/>
  <c r="P1176" i="7"/>
  <c r="P1177" i="7"/>
  <c r="P1178" i="7"/>
  <c r="P1179" i="7"/>
  <c r="P1180" i="7"/>
  <c r="P1181" i="7"/>
  <c r="P1182" i="7"/>
  <c r="P1183" i="7"/>
  <c r="P1184" i="7"/>
  <c r="P1185" i="7"/>
  <c r="P1186" i="7"/>
  <c r="P1187" i="7"/>
  <c r="P1188" i="7"/>
  <c r="P1189" i="7"/>
  <c r="P1190" i="7"/>
  <c r="P1191" i="7"/>
  <c r="P1192" i="7"/>
  <c r="P1193" i="7"/>
  <c r="P1194" i="7"/>
  <c r="P1195" i="7"/>
  <c r="P1196" i="7"/>
  <c r="P1197" i="7"/>
  <c r="P1198" i="7"/>
  <c r="P1199" i="7"/>
  <c r="P1200" i="7"/>
  <c r="P1201" i="7"/>
  <c r="P1202" i="7"/>
  <c r="P1203" i="7"/>
  <c r="P1204" i="7"/>
  <c r="P1205" i="7"/>
  <c r="P1206" i="7"/>
  <c r="P1207" i="7"/>
  <c r="P1208" i="7"/>
  <c r="P1209" i="7"/>
  <c r="P1210" i="7"/>
  <c r="P1211" i="7"/>
  <c r="P1212" i="7"/>
  <c r="P1213" i="7"/>
  <c r="P1214" i="7"/>
  <c r="P1215" i="7"/>
  <c r="P1216" i="7"/>
  <c r="P1217" i="7"/>
  <c r="P1218" i="7"/>
  <c r="P1219" i="7"/>
  <c r="P1220" i="7"/>
  <c r="P1221" i="7"/>
  <c r="P1222" i="7"/>
  <c r="P1223" i="7"/>
  <c r="P1224" i="7"/>
  <c r="P1225" i="7"/>
  <c r="P1226" i="7"/>
  <c r="P1227" i="7"/>
  <c r="P1228" i="7"/>
  <c r="P1229" i="7"/>
  <c r="P1230" i="7"/>
  <c r="P1231" i="7"/>
  <c r="P1232" i="7"/>
  <c r="P1233" i="7"/>
  <c r="P1234" i="7"/>
  <c r="P1235" i="7"/>
  <c r="P1236" i="7"/>
  <c r="P1237" i="7"/>
  <c r="P1238" i="7"/>
  <c r="P1239" i="7"/>
  <c r="P1240" i="7"/>
  <c r="P1241" i="7"/>
  <c r="P1242" i="7"/>
  <c r="P1243" i="7"/>
  <c r="P1244" i="7"/>
  <c r="P1245" i="7"/>
  <c r="P1246" i="7"/>
  <c r="P1247" i="7"/>
  <c r="P1248" i="7"/>
  <c r="P1249" i="7"/>
  <c r="P1250" i="7"/>
  <c r="P1251" i="7"/>
  <c r="P1252" i="7"/>
  <c r="P1253" i="7"/>
  <c r="P1254" i="7"/>
  <c r="P1255" i="7"/>
  <c r="P1256" i="7"/>
  <c r="P1257" i="7"/>
  <c r="P1258" i="7"/>
  <c r="P1259" i="7"/>
  <c r="P1260" i="7"/>
  <c r="P1261" i="7"/>
  <c r="P1262" i="7"/>
  <c r="P1263" i="7"/>
  <c r="P1264" i="7"/>
  <c r="P1265" i="7"/>
  <c r="P1266" i="7"/>
  <c r="P1267" i="7"/>
  <c r="P1268" i="7"/>
  <c r="P1269" i="7"/>
  <c r="P1270" i="7"/>
  <c r="P1271" i="7"/>
  <c r="P1272" i="7"/>
  <c r="P1273" i="7"/>
  <c r="P1274" i="7"/>
  <c r="P1275" i="7"/>
  <c r="P1276" i="7"/>
  <c r="P1277" i="7"/>
  <c r="P1278" i="7"/>
  <c r="P1279" i="7"/>
  <c r="P1280" i="7"/>
  <c r="P1281" i="7"/>
  <c r="P1282" i="7"/>
  <c r="P1283" i="7"/>
  <c r="P1284" i="7"/>
  <c r="P1285" i="7"/>
  <c r="P1286" i="7"/>
  <c r="P1287" i="7"/>
  <c r="P1288" i="7"/>
  <c r="P1289" i="7"/>
  <c r="P1290" i="7"/>
  <c r="P1291" i="7"/>
  <c r="P1292" i="7"/>
  <c r="P1293" i="7"/>
  <c r="P1294" i="7"/>
  <c r="P1295" i="7"/>
  <c r="P1296" i="7"/>
  <c r="P1297" i="7"/>
  <c r="P1298" i="7"/>
  <c r="P1299" i="7"/>
  <c r="P1300" i="7"/>
  <c r="P1301" i="7"/>
  <c r="P1302" i="7"/>
  <c r="P1303" i="7"/>
  <c r="P1304" i="7"/>
  <c r="P1305" i="7"/>
  <c r="P1306" i="7"/>
  <c r="P1307" i="7"/>
  <c r="P1308" i="7"/>
  <c r="P1309" i="7"/>
  <c r="P1310" i="7"/>
  <c r="P1311" i="7"/>
  <c r="P1312" i="7"/>
  <c r="P1313" i="7"/>
  <c r="P1314" i="7"/>
  <c r="P1315" i="7"/>
  <c r="P1316" i="7"/>
  <c r="P1317" i="7"/>
  <c r="P1318" i="7"/>
  <c r="P1319" i="7"/>
  <c r="P1320" i="7"/>
  <c r="P1321" i="7"/>
  <c r="P1322" i="7"/>
  <c r="P1323" i="7"/>
  <c r="P1324" i="7"/>
  <c r="P1325" i="7"/>
  <c r="P1326" i="7"/>
  <c r="P1327" i="7"/>
  <c r="P1328" i="7"/>
  <c r="P1329" i="7"/>
  <c r="P1330" i="7"/>
  <c r="P1331" i="7"/>
  <c r="P1332" i="7"/>
  <c r="P1333" i="7"/>
  <c r="P1334" i="7"/>
  <c r="P1335" i="7"/>
  <c r="P1336" i="7"/>
  <c r="P1337" i="7"/>
  <c r="P1338" i="7"/>
  <c r="P1339" i="7"/>
  <c r="P1340" i="7"/>
  <c r="P1341" i="7"/>
  <c r="P1342" i="7"/>
  <c r="P1343" i="7"/>
  <c r="P1344" i="7"/>
  <c r="P1345" i="7"/>
  <c r="P1346" i="7"/>
  <c r="P1347" i="7"/>
  <c r="P1348" i="7"/>
  <c r="P1349" i="7"/>
  <c r="P1350" i="7"/>
  <c r="P1351" i="7"/>
  <c r="P1352" i="7"/>
  <c r="P1353" i="7"/>
  <c r="P1354" i="7"/>
  <c r="P1355" i="7"/>
  <c r="P1356" i="7"/>
  <c r="P1357" i="7"/>
  <c r="P1358" i="7"/>
  <c r="P1359" i="7"/>
  <c r="P1360" i="7"/>
  <c r="P1361" i="7"/>
  <c r="P1362" i="7"/>
  <c r="P1363" i="7"/>
  <c r="P1364" i="7"/>
  <c r="P1365" i="7"/>
  <c r="P1366" i="7"/>
  <c r="P1367" i="7"/>
  <c r="P1368" i="7"/>
  <c r="P1369" i="7"/>
  <c r="P1370" i="7"/>
  <c r="P1371" i="7"/>
  <c r="P1372" i="7"/>
  <c r="P1373" i="7"/>
  <c r="P1374" i="7"/>
  <c r="P1375" i="7"/>
  <c r="P1376" i="7"/>
  <c r="P1377" i="7"/>
  <c r="P1378" i="7"/>
  <c r="P1379" i="7"/>
  <c r="P1380" i="7"/>
  <c r="P1381" i="7"/>
  <c r="P1382" i="7"/>
  <c r="P1383" i="7"/>
  <c r="P1384" i="7"/>
  <c r="P1385" i="7"/>
  <c r="P1386" i="7"/>
  <c r="P1387" i="7"/>
  <c r="P1388" i="7"/>
  <c r="P1389" i="7"/>
  <c r="P1390" i="7"/>
  <c r="P1391" i="7"/>
  <c r="P1392" i="7"/>
  <c r="P1393" i="7"/>
  <c r="P1394" i="7"/>
  <c r="P1395" i="7"/>
  <c r="P1396" i="7"/>
  <c r="P1397" i="7"/>
  <c r="P1398" i="7"/>
  <c r="P1399" i="7"/>
  <c r="P1400" i="7"/>
  <c r="P1401" i="7"/>
  <c r="P1402" i="7"/>
  <c r="P1403" i="7"/>
  <c r="P1404" i="7"/>
  <c r="P1405" i="7"/>
  <c r="P1406" i="7"/>
  <c r="P1407" i="7"/>
  <c r="P1408" i="7"/>
  <c r="P1409" i="7"/>
  <c r="P1410" i="7"/>
  <c r="P1411" i="7"/>
  <c r="P1412" i="7"/>
  <c r="P1413" i="7"/>
  <c r="P1414" i="7"/>
  <c r="P1415" i="7"/>
  <c r="P1416" i="7"/>
  <c r="P1417" i="7"/>
  <c r="P1418" i="7"/>
  <c r="P1419" i="7"/>
  <c r="P1420" i="7"/>
  <c r="P1421" i="7"/>
  <c r="P1422" i="7"/>
  <c r="P1423" i="7"/>
  <c r="P1424" i="7"/>
  <c r="P1425" i="7"/>
  <c r="P1426" i="7"/>
  <c r="P1427" i="7"/>
  <c r="P1428" i="7"/>
  <c r="P1429" i="7"/>
  <c r="P1430" i="7"/>
  <c r="P1431" i="7"/>
  <c r="P1432" i="7"/>
  <c r="P1433" i="7"/>
  <c r="P1434" i="7"/>
  <c r="P1435" i="7"/>
  <c r="P1436" i="7"/>
  <c r="P1437" i="7"/>
  <c r="P1438" i="7"/>
  <c r="P1439" i="7"/>
  <c r="P1440" i="7"/>
  <c r="P1441" i="7"/>
  <c r="P1442" i="7"/>
  <c r="P1443" i="7"/>
  <c r="P1444" i="7"/>
  <c r="P1445" i="7"/>
  <c r="P1446" i="7"/>
  <c r="P1447" i="7"/>
  <c r="P1448" i="7"/>
  <c r="P1449" i="7"/>
  <c r="P1450" i="7"/>
  <c r="P1451" i="7"/>
  <c r="P1452" i="7"/>
  <c r="P1453" i="7"/>
  <c r="P1454" i="7"/>
  <c r="P1455" i="7"/>
  <c r="P1456" i="7"/>
  <c r="P1457" i="7"/>
  <c r="P1458" i="7"/>
  <c r="P1459" i="7"/>
  <c r="P1460" i="7"/>
  <c r="P1461" i="7"/>
  <c r="P1462" i="7"/>
  <c r="P1463" i="7"/>
  <c r="P1464" i="7"/>
  <c r="P1465" i="7"/>
  <c r="P1466" i="7"/>
  <c r="P1467" i="7"/>
  <c r="P1468" i="7"/>
  <c r="P1469" i="7"/>
  <c r="P1470" i="7"/>
  <c r="P1471" i="7"/>
  <c r="P1472" i="7"/>
  <c r="P1473" i="7"/>
  <c r="P1474" i="7"/>
  <c r="P1475" i="7"/>
  <c r="P1476" i="7"/>
  <c r="P1477" i="7"/>
  <c r="P1478" i="7"/>
  <c r="P1479" i="7"/>
  <c r="P1480" i="7"/>
  <c r="P1481" i="7"/>
  <c r="P1482" i="7"/>
  <c r="P1483" i="7"/>
  <c r="P1484" i="7"/>
  <c r="P1485" i="7"/>
  <c r="P1486" i="7"/>
  <c r="P1487" i="7"/>
  <c r="P1488" i="7"/>
  <c r="P1489" i="7"/>
  <c r="P1490" i="7"/>
  <c r="P1491" i="7"/>
  <c r="P1492" i="7"/>
  <c r="P1493" i="7"/>
  <c r="P1494" i="7"/>
  <c r="P1495" i="7"/>
  <c r="P1496" i="7"/>
  <c r="P1497" i="7"/>
  <c r="P1498" i="7"/>
  <c r="P1499" i="7"/>
  <c r="P1500" i="7"/>
  <c r="P1501" i="7"/>
  <c r="P1502" i="7"/>
  <c r="P1503" i="7"/>
  <c r="P1504" i="7"/>
  <c r="P1505" i="7"/>
  <c r="P1506" i="7"/>
  <c r="P1507" i="7"/>
  <c r="P1508" i="7"/>
  <c r="P1509" i="7"/>
  <c r="P1510" i="7"/>
  <c r="P1511" i="7"/>
  <c r="P1512" i="7"/>
  <c r="P1513" i="7"/>
  <c r="P1514" i="7"/>
  <c r="P1515" i="7"/>
  <c r="P1516" i="7"/>
  <c r="P1517" i="7"/>
  <c r="P1518" i="7"/>
  <c r="P1519" i="7"/>
  <c r="P1520" i="7"/>
  <c r="P1521" i="7"/>
  <c r="P1522" i="7"/>
  <c r="P1523" i="7"/>
  <c r="P1524" i="7"/>
  <c r="P1525" i="7"/>
  <c r="P1526" i="7"/>
  <c r="P1527" i="7"/>
  <c r="P1528" i="7"/>
  <c r="P1529" i="7"/>
  <c r="P1530" i="7"/>
  <c r="P1531" i="7"/>
  <c r="P1532" i="7"/>
  <c r="P1533" i="7"/>
  <c r="P1534" i="7"/>
  <c r="P1535" i="7"/>
  <c r="P1536" i="7"/>
  <c r="P1537" i="7"/>
  <c r="P1538" i="7"/>
  <c r="P1539" i="7"/>
  <c r="P1540" i="7"/>
  <c r="P1541" i="7"/>
  <c r="P1542" i="7"/>
  <c r="P1543" i="7"/>
  <c r="P1544" i="7"/>
  <c r="P1545" i="7"/>
  <c r="P1546" i="7"/>
  <c r="P1547" i="7"/>
  <c r="P1548" i="7"/>
  <c r="P1549" i="7"/>
  <c r="P1550" i="7"/>
  <c r="P1551" i="7"/>
  <c r="P1552" i="7"/>
  <c r="P1553" i="7"/>
  <c r="P1554" i="7"/>
  <c r="P1555" i="7"/>
  <c r="P1556" i="7"/>
  <c r="P1557" i="7"/>
  <c r="P1558" i="7"/>
  <c r="P1559" i="7"/>
  <c r="P1560" i="7"/>
  <c r="P1561" i="7"/>
  <c r="P1562" i="7"/>
  <c r="P1563" i="7"/>
  <c r="P1564" i="7"/>
  <c r="P1565" i="7"/>
  <c r="P1566" i="7"/>
  <c r="P1567" i="7"/>
  <c r="P1568" i="7"/>
  <c r="P1569" i="7"/>
  <c r="P1570" i="7"/>
  <c r="P1571" i="7"/>
  <c r="P1572" i="7"/>
  <c r="P1573" i="7"/>
  <c r="P1574" i="7"/>
  <c r="P1575" i="7"/>
  <c r="P1576" i="7"/>
  <c r="P1577" i="7"/>
  <c r="P1578" i="7"/>
  <c r="P1579" i="7"/>
  <c r="P1580" i="7"/>
  <c r="P1581" i="7"/>
  <c r="P1582" i="7"/>
  <c r="P1583" i="7"/>
  <c r="P1584" i="7"/>
  <c r="P1585" i="7"/>
  <c r="P1586" i="7"/>
  <c r="P1587" i="7"/>
  <c r="P1588" i="7"/>
  <c r="P1589" i="7"/>
  <c r="P1590" i="7"/>
  <c r="P1591" i="7"/>
  <c r="P1592" i="7"/>
  <c r="P1593" i="7"/>
  <c r="P1594" i="7"/>
  <c r="P1595" i="7"/>
  <c r="P1596" i="7"/>
  <c r="P1597" i="7"/>
  <c r="P1598" i="7"/>
  <c r="P1599" i="7"/>
  <c r="P1600" i="7"/>
  <c r="P1601" i="7"/>
  <c r="P1602" i="7"/>
  <c r="P1603" i="7"/>
  <c r="P1604" i="7"/>
  <c r="P1605" i="7"/>
  <c r="P1606" i="7"/>
  <c r="P1607" i="7"/>
  <c r="P1608" i="7"/>
  <c r="P1609" i="7"/>
  <c r="P1610" i="7"/>
  <c r="P1611" i="7"/>
  <c r="P1612" i="7"/>
  <c r="P1613" i="7"/>
  <c r="P1614" i="7"/>
  <c r="P1615" i="7"/>
  <c r="P1616" i="7"/>
  <c r="P1617" i="7"/>
  <c r="P1618" i="7"/>
  <c r="P1619" i="7"/>
  <c r="P1620" i="7"/>
  <c r="P1621" i="7"/>
  <c r="P1622" i="7"/>
  <c r="P1623" i="7"/>
  <c r="P1624" i="7"/>
  <c r="P1625" i="7"/>
  <c r="P1626" i="7"/>
  <c r="P1627" i="7"/>
  <c r="P1628" i="7"/>
  <c r="P1629" i="7"/>
  <c r="P1630" i="7"/>
  <c r="P1631" i="7"/>
  <c r="P1632" i="7"/>
  <c r="P1633" i="7"/>
  <c r="P1634" i="7"/>
  <c r="P1635" i="7"/>
  <c r="P1636" i="7"/>
  <c r="P1637" i="7"/>
  <c r="P1638" i="7"/>
  <c r="P1639" i="7"/>
  <c r="P1640" i="7"/>
  <c r="P1641" i="7"/>
  <c r="P1642" i="7"/>
  <c r="P1643" i="7"/>
  <c r="P1644" i="7"/>
  <c r="P1645" i="7"/>
  <c r="P1646" i="7"/>
  <c r="P1647" i="7"/>
  <c r="P1648" i="7"/>
  <c r="P1649" i="7"/>
  <c r="P1650" i="7"/>
  <c r="P1651" i="7"/>
  <c r="P1652" i="7"/>
  <c r="P1653" i="7"/>
  <c r="P1654" i="7"/>
  <c r="P1655" i="7"/>
  <c r="P1656" i="7"/>
  <c r="P1657" i="7"/>
  <c r="P1658" i="7"/>
  <c r="P1659" i="7"/>
  <c r="P1660" i="7"/>
  <c r="P1661" i="7"/>
  <c r="P1662" i="7"/>
  <c r="P1663" i="7"/>
  <c r="P1664" i="7"/>
  <c r="P1665" i="7"/>
  <c r="P1666" i="7"/>
  <c r="P1667" i="7"/>
  <c r="P1668" i="7"/>
  <c r="P1669" i="7"/>
  <c r="P1670" i="7"/>
  <c r="P1671" i="7"/>
  <c r="P1672" i="7"/>
  <c r="P1673" i="7"/>
  <c r="P1674" i="7"/>
  <c r="P1675" i="7"/>
  <c r="P1676" i="7"/>
  <c r="P1677" i="7"/>
  <c r="P1678" i="7"/>
  <c r="P1679" i="7"/>
  <c r="P1680" i="7"/>
  <c r="P1681" i="7"/>
  <c r="P1682" i="7"/>
  <c r="P1683" i="7"/>
  <c r="P1684" i="7"/>
  <c r="P1685" i="7"/>
  <c r="P1686" i="7"/>
  <c r="P1687" i="7"/>
  <c r="P1688" i="7"/>
  <c r="P1689" i="7"/>
  <c r="P1690" i="7"/>
  <c r="P1691" i="7"/>
  <c r="P1692" i="7"/>
  <c r="P1693" i="7"/>
  <c r="P1694" i="7"/>
  <c r="P1695" i="7"/>
  <c r="P1696" i="7"/>
  <c r="P1697" i="7"/>
  <c r="P1698" i="7"/>
  <c r="P1699" i="7"/>
  <c r="P1700" i="7"/>
  <c r="P1701" i="7"/>
  <c r="P1702" i="7"/>
  <c r="P1703" i="7"/>
  <c r="P1704" i="7"/>
  <c r="P1705" i="7"/>
  <c r="P1706" i="7"/>
  <c r="P1707" i="7"/>
  <c r="P1708" i="7"/>
  <c r="P1709" i="7"/>
  <c r="P1710" i="7"/>
  <c r="P1711" i="7"/>
  <c r="P1712" i="7"/>
  <c r="P1713" i="7"/>
  <c r="P1714" i="7"/>
  <c r="P1715" i="7"/>
  <c r="P1716" i="7"/>
  <c r="P1717" i="7"/>
  <c r="P1718" i="7"/>
  <c r="P1719" i="7"/>
  <c r="P1720" i="7"/>
  <c r="P1721" i="7"/>
  <c r="P1722" i="7"/>
  <c r="P1723" i="7"/>
  <c r="P1724" i="7"/>
  <c r="P1725" i="7"/>
  <c r="P1726" i="7"/>
  <c r="P1727" i="7"/>
  <c r="P1728" i="7"/>
  <c r="P1729" i="7"/>
  <c r="P1730" i="7"/>
  <c r="P1731" i="7"/>
  <c r="P1732" i="7"/>
  <c r="P1733" i="7"/>
  <c r="P1734" i="7"/>
  <c r="P1735" i="7"/>
  <c r="P1736" i="7"/>
  <c r="P1737" i="7"/>
  <c r="P1738" i="7"/>
  <c r="P1739" i="7"/>
  <c r="P1740" i="7"/>
  <c r="P1741" i="7"/>
  <c r="P1742" i="7"/>
  <c r="P1743" i="7"/>
  <c r="P1744" i="7"/>
  <c r="P1745" i="7"/>
  <c r="P1746" i="7"/>
  <c r="P1747" i="7"/>
  <c r="P1748" i="7"/>
  <c r="P1749" i="7"/>
  <c r="P1750" i="7"/>
  <c r="P1751" i="7"/>
  <c r="P1752" i="7"/>
  <c r="P1753" i="7"/>
  <c r="P1754" i="7"/>
  <c r="P1755" i="7"/>
  <c r="P1756" i="7"/>
  <c r="P1757" i="7"/>
  <c r="P1758" i="7"/>
  <c r="P1759" i="7"/>
  <c r="P1760" i="7"/>
  <c r="P1761" i="7"/>
  <c r="P1762" i="7"/>
  <c r="P1763" i="7"/>
  <c r="P1764" i="7"/>
  <c r="P1765" i="7"/>
  <c r="P1766" i="7"/>
  <c r="P1767" i="7"/>
  <c r="P1768" i="7"/>
  <c r="P1769" i="7"/>
  <c r="P1770" i="7"/>
  <c r="P1771" i="7"/>
  <c r="P1772" i="7"/>
  <c r="P1773" i="7"/>
  <c r="P1774" i="7"/>
  <c r="P1775" i="7"/>
  <c r="P1776" i="7"/>
  <c r="P1777" i="7"/>
  <c r="P1778" i="7"/>
  <c r="P1779" i="7"/>
  <c r="P1780" i="7"/>
  <c r="P1781" i="7"/>
  <c r="P1782" i="7"/>
  <c r="P1783" i="7"/>
  <c r="P1784" i="7"/>
  <c r="P1785" i="7"/>
  <c r="P1786" i="7"/>
  <c r="P1787" i="7"/>
  <c r="P1788" i="7"/>
  <c r="P1789" i="7"/>
  <c r="P1790" i="7"/>
  <c r="P1791" i="7"/>
  <c r="P1792" i="7"/>
  <c r="P1793" i="7"/>
  <c r="P1794" i="7"/>
  <c r="P1795" i="7"/>
  <c r="P1796" i="7"/>
  <c r="P1797" i="7"/>
  <c r="P1798" i="7"/>
  <c r="P1799" i="7"/>
  <c r="P1800" i="7"/>
  <c r="P1801" i="7"/>
  <c r="P1802" i="7"/>
  <c r="P1803" i="7"/>
  <c r="P1804" i="7"/>
  <c r="P1805" i="7"/>
  <c r="P1806" i="7"/>
  <c r="P1807" i="7"/>
  <c r="P1808" i="7"/>
  <c r="P1809" i="7"/>
  <c r="P1810" i="7"/>
  <c r="P1811" i="7"/>
  <c r="P1812" i="7"/>
  <c r="P1813" i="7"/>
  <c r="P1814" i="7"/>
  <c r="P1815" i="7"/>
  <c r="P1816" i="7"/>
  <c r="P1817" i="7"/>
  <c r="P1818" i="7"/>
  <c r="P1819" i="7"/>
  <c r="P1820" i="7"/>
  <c r="P1821" i="7"/>
  <c r="P1822" i="7"/>
  <c r="P1823" i="7"/>
  <c r="P1824" i="7"/>
  <c r="P1825" i="7"/>
  <c r="P1826" i="7"/>
  <c r="P1827" i="7"/>
  <c r="P1828" i="7"/>
  <c r="P1829" i="7"/>
  <c r="P1830" i="7"/>
  <c r="P1831" i="7"/>
  <c r="P1832" i="7"/>
  <c r="P1833" i="7"/>
  <c r="P1834" i="7"/>
  <c r="P1835" i="7"/>
  <c r="P1836" i="7"/>
  <c r="P1837" i="7"/>
  <c r="P1838" i="7"/>
  <c r="P1839" i="7"/>
  <c r="P1840" i="7"/>
  <c r="P1841" i="7"/>
  <c r="P1842" i="7"/>
  <c r="P1843" i="7"/>
  <c r="P1844" i="7"/>
  <c r="P1845" i="7"/>
  <c r="P1846" i="7"/>
  <c r="P1847" i="7"/>
  <c r="P1848" i="7"/>
  <c r="P1849" i="7"/>
  <c r="P1850" i="7"/>
  <c r="P1851" i="7"/>
  <c r="P1852" i="7"/>
  <c r="P1853" i="7"/>
  <c r="P1854" i="7"/>
  <c r="P1855" i="7"/>
  <c r="P1856" i="7"/>
  <c r="P1857" i="7"/>
  <c r="P1858" i="7"/>
  <c r="P1859" i="7"/>
  <c r="P1860" i="7"/>
  <c r="P1861" i="7"/>
  <c r="P1862" i="7"/>
  <c r="P1863" i="7"/>
  <c r="P1864" i="7"/>
  <c r="P1865" i="7"/>
  <c r="P1866" i="7"/>
  <c r="P1867" i="7"/>
  <c r="P1868" i="7"/>
  <c r="P1869" i="7"/>
  <c r="P1870" i="7"/>
  <c r="P1871" i="7"/>
  <c r="P1872" i="7"/>
  <c r="P1873" i="7"/>
  <c r="P1874" i="7"/>
  <c r="P1875" i="7"/>
  <c r="P1876" i="7"/>
  <c r="P1877" i="7"/>
  <c r="P1878" i="7"/>
  <c r="P1879" i="7"/>
  <c r="P1880" i="7"/>
  <c r="P1881" i="7"/>
  <c r="P1882" i="7"/>
  <c r="P1883" i="7"/>
  <c r="P1884" i="7"/>
  <c r="P1885" i="7"/>
  <c r="P1886" i="7"/>
  <c r="P1887" i="7"/>
  <c r="P1888" i="7"/>
  <c r="P1889" i="7"/>
  <c r="P1890" i="7"/>
  <c r="P1891" i="7"/>
  <c r="P1892" i="7"/>
  <c r="P1893" i="7"/>
  <c r="P1894" i="7"/>
  <c r="P1895" i="7"/>
  <c r="P1896" i="7"/>
  <c r="P1897" i="7"/>
  <c r="P1898" i="7"/>
  <c r="P1899" i="7"/>
  <c r="P1900" i="7"/>
  <c r="P1901" i="7"/>
  <c r="P1902" i="7"/>
  <c r="P1903" i="7"/>
  <c r="P1904" i="7"/>
  <c r="P1905" i="7"/>
  <c r="P1906" i="7"/>
  <c r="P1907" i="7"/>
  <c r="P1908" i="7"/>
  <c r="P1909" i="7"/>
  <c r="P1910" i="7"/>
  <c r="P1911" i="7"/>
  <c r="P1912" i="7"/>
  <c r="P1913" i="7"/>
  <c r="P1914" i="7"/>
  <c r="P1915" i="7"/>
  <c r="P1916" i="7"/>
  <c r="P1917" i="7"/>
  <c r="P1918" i="7"/>
  <c r="P1919" i="7"/>
  <c r="P1920" i="7"/>
  <c r="P1921" i="7"/>
  <c r="P1922" i="7"/>
  <c r="P1923" i="7"/>
  <c r="P1924" i="7"/>
  <c r="P1925" i="7"/>
  <c r="P1926" i="7"/>
  <c r="P1927" i="7"/>
  <c r="P1928" i="7"/>
  <c r="P1929" i="7"/>
  <c r="P1930" i="7"/>
  <c r="P1931" i="7"/>
  <c r="P1932" i="7"/>
  <c r="P1933" i="7"/>
  <c r="P1934" i="7"/>
  <c r="P1935" i="7"/>
  <c r="P1936" i="7"/>
  <c r="P1937" i="7"/>
  <c r="P1938" i="7"/>
  <c r="P1939" i="7"/>
  <c r="P1940" i="7"/>
  <c r="P1941" i="7"/>
  <c r="P1942" i="7"/>
  <c r="P1943" i="7"/>
  <c r="P1944" i="7"/>
  <c r="P1945" i="7"/>
  <c r="P1946" i="7"/>
  <c r="P1947" i="7"/>
  <c r="P1948" i="7"/>
  <c r="P1949" i="7"/>
  <c r="P1950" i="7"/>
  <c r="P1951" i="7"/>
  <c r="P1952" i="7"/>
  <c r="P1953" i="7"/>
  <c r="P1954" i="7"/>
  <c r="P1955" i="7"/>
  <c r="P1956" i="7"/>
  <c r="P1957" i="7"/>
  <c r="P1958" i="7"/>
  <c r="P1959" i="7"/>
  <c r="P1960" i="7"/>
  <c r="P1961" i="7"/>
  <c r="P1962" i="7"/>
  <c r="P1963" i="7"/>
  <c r="P1964" i="7"/>
  <c r="P1965" i="7"/>
  <c r="P1966" i="7"/>
  <c r="P1967" i="7"/>
  <c r="P1968" i="7"/>
  <c r="P1969" i="7"/>
  <c r="P1970" i="7"/>
  <c r="P1971" i="7"/>
  <c r="P1972" i="7"/>
  <c r="P1973" i="7"/>
  <c r="P1974" i="7"/>
  <c r="P1975" i="7"/>
  <c r="P1976" i="7"/>
  <c r="P1977" i="7"/>
  <c r="P1978" i="7"/>
  <c r="P1979" i="7"/>
  <c r="P1980" i="7"/>
  <c r="P1981" i="7"/>
  <c r="P1982" i="7"/>
  <c r="P1983" i="7"/>
  <c r="P1984" i="7"/>
  <c r="P1985" i="7"/>
  <c r="P1986" i="7"/>
  <c r="P1987" i="7"/>
  <c r="P1988" i="7"/>
  <c r="P1989" i="7"/>
  <c r="P1990" i="7"/>
  <c r="P1991" i="7"/>
  <c r="P1992" i="7"/>
  <c r="P1993" i="7"/>
  <c r="P1994" i="7"/>
  <c r="P1995" i="7"/>
  <c r="P1996" i="7"/>
  <c r="P1997" i="7"/>
  <c r="P1998" i="7"/>
  <c r="P1999" i="7"/>
  <c r="P2000" i="7"/>
  <c r="P2001" i="7"/>
  <c r="P2002" i="7"/>
  <c r="P2003" i="7"/>
  <c r="P2004" i="7"/>
  <c r="P2005" i="7"/>
  <c r="P2006" i="7"/>
  <c r="P2007" i="7"/>
  <c r="P2008" i="7"/>
  <c r="P2009" i="7"/>
  <c r="P2010" i="7"/>
  <c r="P2011" i="7"/>
  <c r="P2012" i="7"/>
  <c r="P2013" i="7"/>
  <c r="P2014" i="7"/>
  <c r="P2015" i="7"/>
  <c r="P2016" i="7"/>
  <c r="P2017" i="7"/>
  <c r="P2018" i="7"/>
  <c r="P2019" i="7"/>
  <c r="P2020" i="7"/>
  <c r="P2021" i="7"/>
  <c r="P2022" i="7"/>
  <c r="P2023" i="7"/>
  <c r="P2024" i="7"/>
  <c r="P2025" i="7"/>
  <c r="P2026" i="7"/>
  <c r="P2027" i="7"/>
  <c r="P2028" i="7"/>
  <c r="P2029" i="7"/>
  <c r="P2030" i="7"/>
  <c r="P2031" i="7"/>
  <c r="P2032" i="7"/>
  <c r="P2033" i="7"/>
  <c r="P2034" i="7"/>
  <c r="P2035" i="7"/>
  <c r="P2036" i="7"/>
  <c r="P2037" i="7"/>
  <c r="P2038" i="7"/>
  <c r="P2039" i="7"/>
  <c r="P2040" i="7"/>
  <c r="P2041" i="7"/>
  <c r="P2042" i="7"/>
  <c r="P2043" i="7"/>
  <c r="P2044" i="7"/>
  <c r="P2045" i="7"/>
  <c r="P2046" i="7"/>
  <c r="P2047" i="7"/>
  <c r="P2048" i="7"/>
  <c r="P2049" i="7"/>
  <c r="P2050" i="7"/>
  <c r="P2051" i="7"/>
  <c r="P2052" i="7"/>
  <c r="P2053" i="7"/>
  <c r="P2054" i="7"/>
  <c r="P2055" i="7"/>
  <c r="P2056" i="7"/>
  <c r="P2057" i="7"/>
  <c r="P2058" i="7"/>
  <c r="P2059" i="7"/>
  <c r="P2060" i="7"/>
  <c r="P2061" i="7"/>
  <c r="P2062" i="7"/>
  <c r="P2063" i="7"/>
  <c r="P2064" i="7"/>
  <c r="P2065" i="7"/>
  <c r="P2066" i="7"/>
  <c r="P2067" i="7"/>
  <c r="P2068" i="7"/>
  <c r="P2069" i="7"/>
  <c r="P2070" i="7"/>
  <c r="P2071" i="7"/>
  <c r="P2072" i="7"/>
  <c r="P2073" i="7"/>
  <c r="P2074" i="7"/>
  <c r="P2075" i="7"/>
  <c r="P2076" i="7"/>
  <c r="P2077" i="7"/>
  <c r="P2078" i="7"/>
  <c r="P2079" i="7"/>
  <c r="P2080" i="7"/>
  <c r="P2081" i="7"/>
  <c r="P2082" i="7"/>
  <c r="P2083" i="7"/>
  <c r="P2084" i="7"/>
  <c r="P2085" i="7"/>
  <c r="P2086" i="7"/>
  <c r="P2087" i="7"/>
  <c r="P2088" i="7"/>
  <c r="P2089" i="7"/>
  <c r="P2090" i="7"/>
  <c r="P2091" i="7"/>
  <c r="P2092" i="7"/>
  <c r="P2093" i="7"/>
  <c r="P2094" i="7"/>
  <c r="P2095" i="7"/>
  <c r="P2096" i="7"/>
  <c r="P2097" i="7"/>
  <c r="P2098" i="7"/>
  <c r="P2099" i="7"/>
  <c r="P2100" i="7"/>
  <c r="P2101" i="7"/>
  <c r="P2102" i="7"/>
  <c r="P2103" i="7"/>
  <c r="P2104" i="7"/>
  <c r="P2105" i="7"/>
  <c r="P2106" i="7"/>
  <c r="P2107" i="7"/>
  <c r="P2108" i="7"/>
  <c r="P2109" i="7"/>
  <c r="P2110" i="7"/>
  <c r="P2111" i="7"/>
  <c r="P2112" i="7"/>
  <c r="P2113" i="7"/>
  <c r="P2114" i="7"/>
  <c r="P2115" i="7"/>
  <c r="P2116" i="7"/>
  <c r="P2117" i="7"/>
  <c r="P2118" i="7"/>
  <c r="P2119" i="7"/>
  <c r="P2120" i="7"/>
  <c r="P2121" i="7"/>
  <c r="P2122" i="7"/>
  <c r="P2123" i="7"/>
  <c r="P2124" i="7"/>
  <c r="P2125" i="7"/>
  <c r="P2126" i="7"/>
  <c r="P2127" i="7"/>
  <c r="P2128" i="7"/>
  <c r="P2129" i="7"/>
  <c r="P2130" i="7"/>
  <c r="P2131" i="7"/>
  <c r="P2132" i="7"/>
  <c r="P2133" i="7"/>
  <c r="P2134" i="7"/>
  <c r="P2135" i="7"/>
  <c r="P2136" i="7"/>
  <c r="P2137" i="7"/>
  <c r="P2138" i="7"/>
  <c r="P2139" i="7"/>
  <c r="P2140" i="7"/>
  <c r="P2141" i="7"/>
  <c r="P2142" i="7"/>
  <c r="P2143" i="7"/>
  <c r="P2144" i="7"/>
  <c r="P2145" i="7"/>
  <c r="P2146" i="7"/>
  <c r="P2147" i="7"/>
  <c r="P2148" i="7"/>
  <c r="P2149" i="7"/>
  <c r="P2150" i="7"/>
  <c r="P2151" i="7"/>
  <c r="P2152" i="7"/>
  <c r="P2153" i="7"/>
  <c r="P2154" i="7"/>
  <c r="P2155" i="7"/>
  <c r="P2156" i="7"/>
  <c r="P2157" i="7"/>
  <c r="P2158" i="7"/>
  <c r="P2159" i="7"/>
  <c r="P2160" i="7"/>
  <c r="P2161" i="7"/>
  <c r="P2162" i="7"/>
  <c r="P2163" i="7"/>
  <c r="P2164" i="7"/>
  <c r="P2165" i="7"/>
  <c r="P2166" i="7"/>
  <c r="P2167" i="7"/>
  <c r="P2168" i="7"/>
  <c r="P2169" i="7"/>
  <c r="P2170" i="7"/>
  <c r="P2171" i="7"/>
  <c r="P2172" i="7"/>
  <c r="P2173" i="7"/>
  <c r="P2174" i="7"/>
  <c r="P2175" i="7"/>
  <c r="P2176" i="7"/>
  <c r="P2177" i="7"/>
  <c r="P2178" i="7"/>
  <c r="P2179" i="7"/>
  <c r="P2180" i="7"/>
  <c r="P2181" i="7"/>
  <c r="P2182" i="7"/>
  <c r="P2183" i="7"/>
  <c r="P2184" i="7"/>
  <c r="P2185" i="7"/>
  <c r="P2186" i="7"/>
  <c r="P2187" i="7"/>
  <c r="P2188" i="7"/>
  <c r="P2189" i="7"/>
  <c r="P2190" i="7"/>
  <c r="P2191" i="7"/>
  <c r="P2192" i="7"/>
  <c r="P2193" i="7"/>
  <c r="P2194" i="7"/>
  <c r="P2195" i="7"/>
  <c r="P2196" i="7"/>
  <c r="P2197" i="7"/>
  <c r="P2198" i="7"/>
  <c r="P2199" i="7"/>
  <c r="P2200" i="7"/>
  <c r="P2201" i="7"/>
  <c r="P2202" i="7"/>
  <c r="P2203" i="7"/>
  <c r="P2204" i="7"/>
  <c r="P2205" i="7"/>
  <c r="P2206" i="7"/>
  <c r="P2207" i="7"/>
  <c r="P2208" i="7"/>
  <c r="P2209" i="7"/>
  <c r="P2210" i="7"/>
  <c r="P2211" i="7"/>
  <c r="P2212" i="7"/>
  <c r="P2213" i="7"/>
  <c r="P2214" i="7"/>
  <c r="P2215" i="7"/>
  <c r="P2216" i="7"/>
  <c r="P2217" i="7"/>
  <c r="P2218" i="7"/>
  <c r="P2219" i="7"/>
  <c r="P2220" i="7"/>
  <c r="P2221" i="7"/>
  <c r="P2222" i="7"/>
  <c r="P2223" i="7"/>
  <c r="P2224" i="7"/>
  <c r="P2225" i="7"/>
  <c r="P2226" i="7"/>
  <c r="P2227" i="7"/>
  <c r="P2228" i="7"/>
  <c r="P2229" i="7"/>
  <c r="P2230" i="7"/>
  <c r="P2231" i="7"/>
  <c r="P2232" i="7"/>
  <c r="P2233" i="7"/>
  <c r="P2234" i="7"/>
  <c r="P2235" i="7"/>
  <c r="P2236" i="7"/>
  <c r="P2237" i="7"/>
  <c r="P2238" i="7"/>
  <c r="P2239" i="7"/>
  <c r="P2240" i="7"/>
  <c r="P2241" i="7"/>
  <c r="P2242" i="7"/>
  <c r="P2243" i="7"/>
  <c r="P2244" i="7"/>
  <c r="P2245" i="7"/>
  <c r="P2246" i="7"/>
  <c r="P2247" i="7"/>
  <c r="P2248" i="7"/>
  <c r="P2249" i="7"/>
  <c r="P2250" i="7"/>
  <c r="P2251" i="7"/>
  <c r="P2252" i="7"/>
  <c r="P2253" i="7"/>
  <c r="P2254" i="7"/>
  <c r="P2255" i="7"/>
  <c r="P2256" i="7"/>
  <c r="P2257" i="7"/>
  <c r="P2258" i="7"/>
  <c r="P2259" i="7"/>
  <c r="P2260" i="7"/>
  <c r="P2261" i="7"/>
  <c r="P2262" i="7"/>
  <c r="P2263" i="7"/>
  <c r="P2264" i="7"/>
  <c r="P2265" i="7"/>
  <c r="P2266" i="7"/>
  <c r="P2267" i="7"/>
  <c r="P2268" i="7"/>
  <c r="P2269" i="7"/>
  <c r="P2270" i="7"/>
  <c r="P2271" i="7"/>
  <c r="P2272" i="7"/>
  <c r="P2273" i="7"/>
  <c r="P2274" i="7"/>
  <c r="P2275" i="7"/>
  <c r="P2276" i="7"/>
  <c r="P2277" i="7"/>
  <c r="P2278" i="7"/>
  <c r="P2279" i="7"/>
  <c r="P2280" i="7"/>
  <c r="P2281" i="7"/>
  <c r="P2282" i="7"/>
  <c r="P2283" i="7"/>
  <c r="P2284" i="7"/>
  <c r="P2285" i="7"/>
  <c r="P2286" i="7"/>
  <c r="P2287" i="7"/>
  <c r="P2288" i="7"/>
  <c r="P2289" i="7"/>
  <c r="P2290" i="7"/>
  <c r="P2291" i="7"/>
  <c r="P2292" i="7"/>
  <c r="P2293" i="7"/>
  <c r="P2294" i="7"/>
  <c r="P2295" i="7"/>
  <c r="P2296" i="7"/>
  <c r="P2297" i="7"/>
  <c r="P2298" i="7"/>
  <c r="P2299" i="7"/>
  <c r="P2300" i="7"/>
  <c r="P2301" i="7"/>
  <c r="P2302" i="7"/>
  <c r="P2303" i="7"/>
  <c r="P2304" i="7"/>
  <c r="P2305" i="7"/>
  <c r="P2306" i="7"/>
  <c r="P2307" i="7"/>
  <c r="P2308" i="7"/>
  <c r="P2309" i="7"/>
  <c r="P2310" i="7"/>
  <c r="P2311" i="7"/>
  <c r="P2312" i="7"/>
  <c r="P2313" i="7"/>
  <c r="P2314" i="7"/>
  <c r="P2315" i="7"/>
  <c r="P2316" i="7"/>
  <c r="P2317" i="7"/>
  <c r="P2318" i="7"/>
  <c r="P2319" i="7"/>
  <c r="P2320" i="7"/>
  <c r="P2321" i="7"/>
  <c r="P2322" i="7"/>
  <c r="P2323" i="7"/>
  <c r="P2324" i="7"/>
  <c r="P2325" i="7"/>
  <c r="P2326" i="7"/>
  <c r="P2327" i="7"/>
  <c r="P2328" i="7"/>
  <c r="P2329" i="7"/>
  <c r="P2330" i="7"/>
  <c r="P2331" i="7"/>
  <c r="P2332" i="7"/>
  <c r="P2333" i="7"/>
  <c r="P2334" i="7"/>
  <c r="P2335" i="7"/>
  <c r="P2336" i="7"/>
  <c r="P2337" i="7"/>
  <c r="P2338" i="7"/>
  <c r="P2339" i="7"/>
  <c r="P2340" i="7"/>
  <c r="P2341" i="7"/>
  <c r="P2342" i="7"/>
  <c r="P2343" i="7"/>
  <c r="P2344" i="7"/>
  <c r="P2345" i="7"/>
  <c r="P2346" i="7"/>
  <c r="P2347" i="7"/>
  <c r="P2348" i="7"/>
  <c r="P2349" i="7"/>
  <c r="P2350" i="7"/>
  <c r="P2351" i="7"/>
  <c r="P2352" i="7"/>
  <c r="P2353" i="7"/>
  <c r="P2354" i="7"/>
  <c r="P2355" i="7"/>
  <c r="P2356" i="7"/>
  <c r="P2357" i="7"/>
  <c r="P2358" i="7"/>
  <c r="P2359" i="7"/>
  <c r="P2360" i="7"/>
  <c r="P2361" i="7"/>
  <c r="P2362" i="7"/>
  <c r="P2363" i="7"/>
  <c r="P2364" i="7"/>
  <c r="P2365" i="7"/>
  <c r="P2366" i="7"/>
  <c r="P2367" i="7"/>
  <c r="P2368" i="7"/>
  <c r="P2369" i="7"/>
  <c r="P2370" i="7"/>
  <c r="P2371" i="7"/>
  <c r="P2372" i="7"/>
  <c r="P2373" i="7"/>
  <c r="P2374" i="7"/>
  <c r="P2375" i="7"/>
  <c r="P2376" i="7"/>
  <c r="P2377" i="7"/>
  <c r="P2378" i="7"/>
  <c r="P2379" i="7"/>
  <c r="P2380" i="7"/>
  <c r="P2381" i="7"/>
  <c r="P2382" i="7"/>
  <c r="P2383" i="7"/>
  <c r="P2384" i="7"/>
  <c r="P2385" i="7"/>
  <c r="P2386" i="7"/>
  <c r="P2387" i="7"/>
  <c r="P2388" i="7"/>
  <c r="P2389" i="7"/>
  <c r="P2390" i="7"/>
  <c r="P2391" i="7"/>
  <c r="P2392" i="7"/>
  <c r="P2393" i="7"/>
  <c r="P2394" i="7"/>
  <c r="P2395" i="7"/>
  <c r="P2396" i="7"/>
  <c r="P2397" i="7"/>
  <c r="P2398" i="7"/>
  <c r="P2399" i="7"/>
  <c r="P2400" i="7"/>
  <c r="P2401" i="7"/>
  <c r="P2402" i="7"/>
  <c r="P2403" i="7"/>
  <c r="P2404" i="7"/>
  <c r="P2405" i="7"/>
  <c r="P2406" i="7"/>
  <c r="P2407" i="7"/>
  <c r="P2408" i="7"/>
  <c r="P2409" i="7"/>
  <c r="P2410" i="7"/>
  <c r="P2411" i="7"/>
  <c r="P2412" i="7"/>
  <c r="P2413" i="7"/>
  <c r="P2414" i="7"/>
  <c r="P2415" i="7"/>
  <c r="P2416" i="7"/>
  <c r="P2417" i="7"/>
  <c r="P2418" i="7"/>
  <c r="P2419" i="7"/>
  <c r="P2420" i="7"/>
  <c r="P2421" i="7"/>
  <c r="P2422" i="7"/>
  <c r="P2423" i="7"/>
  <c r="P2424" i="7"/>
  <c r="P2425" i="7"/>
  <c r="P2426" i="7"/>
  <c r="P2427" i="7"/>
  <c r="P2428" i="7"/>
  <c r="P2429" i="7"/>
  <c r="P2430" i="7"/>
  <c r="P2431" i="7"/>
  <c r="P2432" i="7"/>
  <c r="P2433" i="7"/>
  <c r="P2434" i="7"/>
  <c r="P2435" i="7"/>
  <c r="P2436" i="7"/>
  <c r="P2437" i="7"/>
  <c r="P2438" i="7"/>
  <c r="P2439" i="7"/>
  <c r="P2440" i="7"/>
  <c r="P2441" i="7"/>
  <c r="P2442" i="7"/>
  <c r="P2443" i="7"/>
  <c r="P2444" i="7"/>
  <c r="P2445" i="7"/>
  <c r="P2446" i="7"/>
  <c r="P2447" i="7"/>
  <c r="P2448" i="7"/>
  <c r="P2449" i="7"/>
  <c r="P2450" i="7"/>
  <c r="P2451" i="7"/>
  <c r="P2452" i="7"/>
  <c r="P2453" i="7"/>
  <c r="P2454" i="7"/>
  <c r="P2455" i="7"/>
  <c r="P2456" i="7"/>
  <c r="P2457" i="7"/>
  <c r="P2458" i="7"/>
  <c r="P2459" i="7"/>
  <c r="P2460" i="7"/>
  <c r="P2461" i="7"/>
  <c r="P2462" i="7"/>
  <c r="P2463" i="7"/>
  <c r="P2464" i="7"/>
  <c r="P2465" i="7"/>
  <c r="P2466" i="7"/>
  <c r="P2467" i="7"/>
  <c r="P2468" i="7"/>
  <c r="P2469" i="7"/>
  <c r="P2470" i="7"/>
  <c r="P2471" i="7"/>
  <c r="P2472" i="7"/>
  <c r="P2473" i="7"/>
  <c r="P2474" i="7"/>
  <c r="P2475" i="7"/>
  <c r="P2476" i="7"/>
  <c r="P2477" i="7"/>
  <c r="P2478" i="7"/>
  <c r="P2479" i="7"/>
  <c r="P2480" i="7"/>
  <c r="P2481" i="7"/>
  <c r="P2482" i="7"/>
  <c r="P2483" i="7"/>
  <c r="P2484" i="7"/>
  <c r="P2485" i="7"/>
  <c r="P2486" i="7"/>
  <c r="P2487" i="7"/>
  <c r="P2488" i="7"/>
  <c r="P2489" i="7"/>
  <c r="P2490" i="7"/>
  <c r="P2491" i="7"/>
  <c r="P2492" i="7"/>
  <c r="P2493" i="7"/>
  <c r="P2494" i="7"/>
  <c r="P2495" i="7"/>
  <c r="P2496" i="7"/>
  <c r="P2497" i="7"/>
  <c r="P2498" i="7"/>
  <c r="P2499" i="7"/>
  <c r="P2500" i="7"/>
  <c r="P2501" i="7"/>
  <c r="P2502" i="7"/>
  <c r="P2503" i="7"/>
  <c r="P2504" i="7"/>
  <c r="P2505" i="7"/>
  <c r="P2506" i="7"/>
  <c r="P2507" i="7"/>
  <c r="P2508" i="7"/>
  <c r="P2509" i="7"/>
  <c r="P2510" i="7"/>
  <c r="P2511" i="7"/>
  <c r="P2512" i="7"/>
  <c r="P2513" i="7"/>
  <c r="P2514" i="7"/>
  <c r="P2515" i="7"/>
  <c r="P2516" i="7"/>
  <c r="P2517" i="7"/>
  <c r="P2518" i="7"/>
  <c r="P2519" i="7"/>
  <c r="P2520" i="7"/>
  <c r="P2521" i="7"/>
  <c r="P2522" i="7"/>
  <c r="P2523" i="7"/>
  <c r="P2524" i="7"/>
  <c r="P2525" i="7"/>
  <c r="P2526" i="7"/>
  <c r="P2527" i="7"/>
  <c r="P2528" i="7"/>
  <c r="P2529" i="7"/>
  <c r="P2530" i="7"/>
  <c r="P2531" i="7"/>
  <c r="P2532" i="7"/>
  <c r="P2533" i="7"/>
  <c r="P2534" i="7"/>
  <c r="P2535" i="7"/>
  <c r="P2536" i="7"/>
  <c r="P2537" i="7"/>
  <c r="P2538" i="7"/>
  <c r="P2539" i="7"/>
  <c r="P2540" i="7"/>
  <c r="P2541" i="7"/>
  <c r="P2542" i="7"/>
  <c r="P2543" i="7"/>
  <c r="P2544" i="7"/>
  <c r="P2545" i="7"/>
  <c r="P2546" i="7"/>
  <c r="P2547" i="7"/>
  <c r="P2548" i="7"/>
  <c r="P2549" i="7"/>
  <c r="P2550" i="7"/>
  <c r="P2551" i="7"/>
  <c r="P2552" i="7"/>
  <c r="P2553" i="7"/>
  <c r="P2554" i="7"/>
  <c r="P2555" i="7"/>
  <c r="P2556" i="7"/>
  <c r="P2557" i="7"/>
  <c r="P2558" i="7"/>
  <c r="P2559" i="7"/>
  <c r="P2560" i="7"/>
  <c r="P2561" i="7"/>
  <c r="P2562" i="7"/>
  <c r="P2563" i="7"/>
  <c r="P2564" i="7"/>
  <c r="P2565" i="7"/>
  <c r="P2566" i="7"/>
  <c r="P2567" i="7"/>
  <c r="P2568" i="7"/>
  <c r="P2569" i="7"/>
  <c r="P2570" i="7"/>
  <c r="P2571" i="7"/>
  <c r="P2572" i="7"/>
  <c r="P2573" i="7"/>
  <c r="P2574" i="7"/>
  <c r="P2575" i="7"/>
  <c r="P2576" i="7"/>
  <c r="P2577" i="7"/>
  <c r="P2578" i="7"/>
  <c r="P2579" i="7"/>
  <c r="P2580" i="7"/>
  <c r="P2581" i="7"/>
  <c r="P2582" i="7"/>
  <c r="P2583" i="7"/>
  <c r="P2584" i="7"/>
  <c r="P2585" i="7"/>
  <c r="P2586" i="7"/>
  <c r="P2587" i="7"/>
  <c r="P2588" i="7"/>
  <c r="P2589" i="7"/>
  <c r="P2590" i="7"/>
  <c r="P2591" i="7"/>
  <c r="P2592" i="7"/>
  <c r="P2593" i="7"/>
  <c r="P2594" i="7"/>
  <c r="P2595" i="7"/>
  <c r="P2596" i="7"/>
  <c r="P2597" i="7"/>
  <c r="P2598" i="7"/>
  <c r="P2599" i="7"/>
  <c r="P2600" i="7"/>
  <c r="P2601" i="7"/>
  <c r="P2602" i="7"/>
  <c r="P2603" i="7"/>
  <c r="P2604" i="7"/>
  <c r="P2605" i="7"/>
  <c r="P2606" i="7"/>
  <c r="P2607" i="7"/>
  <c r="P2608" i="7"/>
  <c r="P2609" i="7"/>
  <c r="P2610" i="7"/>
  <c r="P2611" i="7"/>
  <c r="P2612" i="7"/>
  <c r="P2613" i="7"/>
  <c r="P2614" i="7"/>
  <c r="P2615" i="7"/>
  <c r="P2616" i="7"/>
  <c r="P2617" i="7"/>
  <c r="P2618" i="7"/>
  <c r="P2619" i="7"/>
  <c r="P2620" i="7"/>
  <c r="P2621" i="7"/>
  <c r="P2622" i="7"/>
  <c r="P2623" i="7"/>
  <c r="P2624" i="7"/>
  <c r="P2625" i="7"/>
  <c r="P2626" i="7"/>
  <c r="P2627" i="7"/>
  <c r="P2628" i="7"/>
  <c r="P2629" i="7"/>
  <c r="P2630" i="7"/>
  <c r="P2631" i="7"/>
  <c r="P2632" i="7"/>
  <c r="P2633" i="7"/>
  <c r="P2634" i="7"/>
  <c r="P2635" i="7"/>
  <c r="P2636" i="7"/>
  <c r="P2637" i="7"/>
  <c r="P2638" i="7"/>
  <c r="P2639" i="7"/>
  <c r="P2640" i="7"/>
  <c r="P2641" i="7"/>
  <c r="P2642" i="7"/>
  <c r="P2643" i="7"/>
  <c r="P2644" i="7"/>
  <c r="P2645" i="7"/>
  <c r="P2646" i="7"/>
  <c r="P2647" i="7"/>
  <c r="P2648" i="7"/>
  <c r="P2649" i="7"/>
  <c r="P2650" i="7"/>
  <c r="P2651" i="7"/>
  <c r="P2652" i="7"/>
  <c r="P2653" i="7"/>
  <c r="P2654" i="7"/>
  <c r="P2655" i="7"/>
  <c r="P2656" i="7"/>
  <c r="P2657" i="7"/>
  <c r="P2658" i="7"/>
  <c r="P2659" i="7"/>
  <c r="P2660" i="7"/>
  <c r="P2661" i="7"/>
  <c r="P2662" i="7"/>
  <c r="P2663" i="7"/>
  <c r="P2664" i="7"/>
  <c r="P2665" i="7"/>
  <c r="P2666" i="7"/>
  <c r="P2667" i="7"/>
  <c r="P2668" i="7"/>
  <c r="P2669" i="7"/>
  <c r="P2670" i="7"/>
  <c r="P2671" i="7"/>
  <c r="P2672" i="7"/>
  <c r="P2673" i="7"/>
  <c r="P2674" i="7"/>
  <c r="P2675" i="7"/>
  <c r="P2676" i="7"/>
  <c r="P2677" i="7"/>
  <c r="P2678" i="7"/>
  <c r="P2679" i="7"/>
  <c r="P2680" i="7"/>
  <c r="P2681" i="7"/>
  <c r="P2682" i="7"/>
  <c r="P2683" i="7"/>
  <c r="P2684" i="7"/>
  <c r="P2685" i="7"/>
  <c r="P2686" i="7"/>
  <c r="P2687" i="7"/>
  <c r="P2688" i="7"/>
  <c r="P2689" i="7"/>
  <c r="P2690" i="7"/>
  <c r="P2691" i="7"/>
  <c r="P2692" i="7"/>
  <c r="P2693" i="7"/>
  <c r="P2694" i="7"/>
  <c r="P2695" i="7"/>
  <c r="P2696" i="7"/>
  <c r="P2697" i="7"/>
  <c r="P2698" i="7"/>
  <c r="P2699" i="7"/>
  <c r="P2700" i="7"/>
  <c r="P2701" i="7"/>
  <c r="P2702" i="7"/>
  <c r="P2703" i="7"/>
  <c r="P2704" i="7"/>
  <c r="P2705" i="7"/>
  <c r="P2706" i="7"/>
  <c r="P2707" i="7"/>
  <c r="P2708" i="7"/>
  <c r="P2709" i="7"/>
  <c r="P2710" i="7"/>
  <c r="P2711" i="7"/>
  <c r="P2712" i="7"/>
  <c r="P2713" i="7"/>
  <c r="P2714" i="7"/>
  <c r="P2715" i="7"/>
  <c r="P2716" i="7"/>
  <c r="P2717" i="7"/>
  <c r="P2718" i="7"/>
  <c r="P2719" i="7"/>
  <c r="P2720" i="7"/>
  <c r="P2721" i="7"/>
  <c r="P2722" i="7"/>
  <c r="P2723" i="7"/>
  <c r="P2724" i="7"/>
  <c r="P2725" i="7"/>
  <c r="P2726" i="7"/>
  <c r="P2727" i="7"/>
  <c r="P2728" i="7"/>
  <c r="P2729" i="7"/>
  <c r="P2730" i="7"/>
  <c r="P2731" i="7"/>
  <c r="P2732" i="7"/>
  <c r="P2733" i="7"/>
  <c r="P2734" i="7"/>
  <c r="P2735" i="7"/>
  <c r="P2736" i="7"/>
  <c r="P2737" i="7"/>
  <c r="P2738" i="7"/>
  <c r="P2739" i="7"/>
  <c r="P2740" i="7"/>
  <c r="P2741" i="7"/>
  <c r="P2742" i="7"/>
  <c r="P2743" i="7"/>
  <c r="P2744" i="7"/>
  <c r="P2745" i="7"/>
  <c r="P2746" i="7"/>
  <c r="P2747" i="7"/>
  <c r="P2748" i="7"/>
  <c r="P2749" i="7"/>
  <c r="P2750" i="7"/>
  <c r="P2751" i="7"/>
  <c r="P2752" i="7"/>
  <c r="P2753" i="7"/>
  <c r="P2754" i="7"/>
  <c r="P2755" i="7"/>
  <c r="P2756" i="7"/>
  <c r="P2757" i="7"/>
  <c r="P2758" i="7"/>
  <c r="P2759" i="7"/>
  <c r="P2760" i="7"/>
  <c r="P2761" i="7"/>
  <c r="P2762" i="7"/>
  <c r="P2763" i="7"/>
  <c r="P2764" i="7"/>
  <c r="P2765" i="7"/>
  <c r="P2766" i="7"/>
  <c r="P2767" i="7"/>
  <c r="P2768" i="7"/>
  <c r="P2769" i="7"/>
  <c r="P2770" i="7"/>
  <c r="P2771" i="7"/>
  <c r="P2772" i="7"/>
  <c r="P2773" i="7"/>
  <c r="P2774" i="7"/>
  <c r="P2775" i="7"/>
  <c r="P2776" i="7"/>
  <c r="P2777" i="7"/>
  <c r="P2778" i="7"/>
  <c r="P2779" i="7"/>
  <c r="P2780" i="7"/>
  <c r="P2781" i="7"/>
  <c r="P2782" i="7"/>
  <c r="P2783" i="7"/>
  <c r="P2784" i="7"/>
  <c r="P2785" i="7"/>
  <c r="P2786" i="7"/>
  <c r="P2787" i="7"/>
  <c r="P2788" i="7"/>
  <c r="P2789" i="7"/>
  <c r="P2790" i="7"/>
  <c r="P2791" i="7"/>
  <c r="P2792" i="7"/>
  <c r="P2793" i="7"/>
  <c r="P2794" i="7"/>
  <c r="P2795" i="7"/>
  <c r="P2796" i="7"/>
  <c r="P2797" i="7"/>
  <c r="P2798" i="7"/>
  <c r="P2799" i="7"/>
  <c r="P2800" i="7"/>
  <c r="P2801" i="7"/>
  <c r="P2802" i="7"/>
  <c r="P2803" i="7"/>
  <c r="P2804" i="7"/>
  <c r="P2805" i="7"/>
  <c r="P2806" i="7"/>
  <c r="P2807" i="7"/>
  <c r="P2808" i="7"/>
  <c r="P2809" i="7"/>
  <c r="P2810" i="7"/>
  <c r="P2811" i="7"/>
  <c r="P2812" i="7"/>
  <c r="P2813" i="7"/>
  <c r="P2814" i="7"/>
  <c r="P2815" i="7"/>
  <c r="P2816" i="7"/>
  <c r="P2817" i="7"/>
  <c r="P2818" i="7"/>
  <c r="P2819" i="7"/>
  <c r="P2820" i="7"/>
  <c r="P2821" i="7"/>
  <c r="P2822" i="7"/>
  <c r="P2823" i="7"/>
  <c r="P2824" i="7"/>
  <c r="P2825" i="7"/>
  <c r="P2826" i="7"/>
  <c r="P2827" i="7"/>
  <c r="P2828" i="7"/>
  <c r="P2829" i="7"/>
  <c r="P2830" i="7"/>
  <c r="P2831" i="7"/>
  <c r="P2832" i="7"/>
  <c r="P2833" i="7"/>
  <c r="P2834" i="7"/>
  <c r="P2835" i="7"/>
  <c r="P2836" i="7"/>
  <c r="P2837" i="7"/>
  <c r="P2838" i="7"/>
  <c r="P2839" i="7"/>
  <c r="P2840" i="7"/>
  <c r="P2841" i="7"/>
  <c r="P2842" i="7"/>
  <c r="P2843" i="7"/>
  <c r="P2844" i="7"/>
  <c r="P2845" i="7"/>
  <c r="P2846" i="7"/>
  <c r="P2847" i="7"/>
  <c r="P2848" i="7"/>
  <c r="P2849" i="7"/>
  <c r="P2850" i="7"/>
  <c r="P2851" i="7"/>
  <c r="P2852" i="7"/>
  <c r="P2853" i="7"/>
  <c r="P2854" i="7"/>
  <c r="P2855" i="7"/>
  <c r="P2856" i="7"/>
  <c r="P2857" i="7"/>
  <c r="P2858" i="7"/>
  <c r="P2859" i="7"/>
  <c r="P2860" i="7"/>
  <c r="P2861" i="7"/>
  <c r="P2862" i="7"/>
  <c r="P2863" i="7"/>
  <c r="P2864" i="7"/>
  <c r="P2865" i="7"/>
  <c r="P2866" i="7"/>
  <c r="P2867" i="7"/>
  <c r="P2868" i="7"/>
  <c r="P2869" i="7"/>
  <c r="P2870" i="7"/>
  <c r="P2871" i="7"/>
  <c r="P2872" i="7"/>
  <c r="P2873" i="7"/>
  <c r="P2874" i="7"/>
  <c r="P2875" i="7"/>
  <c r="P2876" i="7"/>
  <c r="P2877" i="7"/>
  <c r="P2878" i="7"/>
  <c r="P2879" i="7"/>
  <c r="P2880" i="7"/>
  <c r="P2881" i="7"/>
  <c r="P2882" i="7"/>
  <c r="P2883" i="7"/>
  <c r="P2884" i="7"/>
  <c r="P2885" i="7"/>
  <c r="P2886" i="7"/>
  <c r="P2887" i="7"/>
  <c r="P2888" i="7"/>
  <c r="P2889" i="7"/>
  <c r="P2890" i="7"/>
  <c r="P2891" i="7"/>
  <c r="P2892" i="7"/>
  <c r="P2893" i="7"/>
  <c r="P2894" i="7"/>
  <c r="P2895" i="7"/>
  <c r="P2896" i="7"/>
  <c r="P2897" i="7"/>
  <c r="P2898" i="7"/>
  <c r="P2899" i="7"/>
  <c r="P2900" i="7"/>
  <c r="P2901" i="7"/>
  <c r="P2902" i="7"/>
  <c r="P2903" i="7"/>
  <c r="P2904" i="7"/>
  <c r="P2905" i="7"/>
  <c r="P2906" i="7"/>
  <c r="P2907" i="7"/>
  <c r="P2908" i="7"/>
  <c r="P2909" i="7"/>
  <c r="P2910" i="7"/>
  <c r="P2911" i="7"/>
  <c r="P2912" i="7"/>
  <c r="P2913" i="7"/>
  <c r="P2914" i="7"/>
  <c r="P2915" i="7"/>
  <c r="P2916" i="7"/>
  <c r="P2917" i="7"/>
  <c r="P2918" i="7"/>
  <c r="P2919" i="7"/>
  <c r="P2920" i="7"/>
  <c r="P2921" i="7"/>
  <c r="P2922" i="7"/>
  <c r="P2923" i="7"/>
  <c r="P2924" i="7"/>
  <c r="P2925" i="7"/>
  <c r="P2926" i="7"/>
  <c r="P2927" i="7"/>
  <c r="P2928" i="7"/>
  <c r="P2929" i="7"/>
  <c r="P2930" i="7"/>
  <c r="P2931" i="7"/>
  <c r="P2932" i="7"/>
  <c r="P2933" i="7"/>
  <c r="P2934" i="7"/>
  <c r="P2935" i="7"/>
  <c r="P2936" i="7"/>
  <c r="P2937" i="7"/>
  <c r="P2938" i="7"/>
  <c r="P2939" i="7"/>
  <c r="P2940" i="7"/>
  <c r="P2941" i="7"/>
  <c r="P2942" i="7"/>
  <c r="P2943" i="7"/>
  <c r="P2944" i="7"/>
  <c r="P2945" i="7"/>
  <c r="P2946" i="7"/>
  <c r="P2947" i="7"/>
  <c r="P2948" i="7"/>
  <c r="P2949" i="7"/>
  <c r="P2950" i="7"/>
  <c r="P2951" i="7"/>
  <c r="P2952" i="7"/>
  <c r="P2953" i="7"/>
  <c r="P2954" i="7"/>
  <c r="P2955" i="7"/>
  <c r="P2956" i="7"/>
  <c r="P2957" i="7"/>
  <c r="P2958" i="7"/>
  <c r="P2959" i="7"/>
  <c r="P2960" i="7"/>
  <c r="P2961" i="7"/>
  <c r="P2962" i="7"/>
  <c r="P2963" i="7"/>
  <c r="P2964" i="7"/>
  <c r="P2965" i="7"/>
  <c r="P2966" i="7"/>
  <c r="P2967" i="7"/>
  <c r="P2968" i="7"/>
  <c r="P2969" i="7"/>
  <c r="P2970" i="7"/>
  <c r="P2971" i="7"/>
  <c r="P2972" i="7"/>
  <c r="P2973" i="7"/>
  <c r="P2974" i="7"/>
  <c r="P2975" i="7"/>
  <c r="P2976" i="7"/>
  <c r="P2977" i="7"/>
  <c r="P2978" i="7"/>
  <c r="P2979" i="7"/>
  <c r="P2980" i="7"/>
  <c r="P2981" i="7"/>
  <c r="P2982" i="7"/>
  <c r="P2983" i="7"/>
  <c r="P2" i="7"/>
  <c r="J1037" i="7"/>
  <c r="J1060" i="7"/>
  <c r="J1070" i="7"/>
  <c r="J1075" i="7"/>
  <c r="K1075" i="7" s="1"/>
  <c r="L1075" i="7" s="1"/>
  <c r="J2970" i="7"/>
  <c r="K2970" i="7" s="1"/>
  <c r="L2970" i="7" s="1"/>
  <c r="J2949" i="7"/>
  <c r="K2949" i="7" s="1"/>
  <c r="L2949" i="7" s="1"/>
  <c r="J2946" i="7"/>
  <c r="K2946" i="7" s="1"/>
  <c r="L2946" i="7" s="1"/>
  <c r="J2879" i="7"/>
  <c r="K2879" i="7" s="1"/>
  <c r="L2879" i="7" s="1"/>
  <c r="J2797" i="7"/>
  <c r="K2797" i="7" s="1"/>
  <c r="L2797" i="7" s="1"/>
  <c r="J2783" i="7"/>
  <c r="K2783" i="7" s="1"/>
  <c r="L2783" i="7" s="1"/>
  <c r="J2771" i="7"/>
  <c r="K2771" i="7" s="1"/>
  <c r="L2771" i="7" s="1"/>
  <c r="J2753" i="7"/>
  <c r="K2753" i="7" s="1"/>
  <c r="L2753" i="7" s="1"/>
  <c r="J2728" i="7"/>
  <c r="K2728" i="7" s="1"/>
  <c r="L2728" i="7" s="1"/>
  <c r="J2688" i="7"/>
  <c r="K2688" i="7" s="1"/>
  <c r="L2688" i="7" s="1"/>
  <c r="J2687" i="7"/>
  <c r="K2687" i="7" s="1"/>
  <c r="L2687" i="7" s="1"/>
  <c r="J2611" i="7"/>
  <c r="K2611" i="7" s="1"/>
  <c r="L2611" i="7" s="1"/>
  <c r="J2594" i="7"/>
  <c r="K2594" i="7" s="1"/>
  <c r="L2594" i="7" s="1"/>
  <c r="J2593" i="7"/>
  <c r="K2593" i="7" s="1"/>
  <c r="L2593" i="7" s="1"/>
  <c r="J2592" i="7"/>
  <c r="K2592" i="7" s="1"/>
  <c r="L2592" i="7" s="1"/>
  <c r="J2229" i="7"/>
  <c r="K2229" i="7" s="1"/>
  <c r="L2229" i="7" s="1"/>
  <c r="J2058" i="7"/>
  <c r="K2058" i="7" s="1"/>
  <c r="L2058" i="7" s="1"/>
  <c r="J1916" i="7"/>
  <c r="K2661" i="7"/>
  <c r="L2661" i="7" s="1"/>
  <c r="K500" i="7"/>
  <c r="L500" i="7" s="1"/>
  <c r="J35" i="7"/>
  <c r="K9" i="7"/>
  <c r="L9" i="7" s="1"/>
  <c r="L8" i="7"/>
  <c r="K20" i="7"/>
  <c r="L20" i="7" s="1"/>
  <c r="K29" i="7"/>
  <c r="L29" i="7" s="1"/>
  <c r="K56" i="7"/>
  <c r="L56" i="7" s="1"/>
  <c r="K66" i="7"/>
  <c r="L66" i="7" s="1"/>
  <c r="K70" i="7"/>
  <c r="L70" i="7" s="1"/>
  <c r="K87" i="7"/>
  <c r="L87" i="7" s="1"/>
  <c r="K103" i="7"/>
  <c r="L103" i="7" s="1"/>
  <c r="K107" i="7"/>
  <c r="L107" i="7" s="1"/>
  <c r="K122" i="7"/>
  <c r="L122" i="7" s="1"/>
  <c r="K127" i="7"/>
  <c r="L127" i="7" s="1"/>
  <c r="K128" i="7"/>
  <c r="L128" i="7" s="1"/>
  <c r="K137" i="7"/>
  <c r="L137" i="7" s="1"/>
  <c r="K149" i="7"/>
  <c r="L149" i="7" s="1"/>
  <c r="K150" i="7"/>
  <c r="L150" i="7" s="1"/>
  <c r="K152" i="7"/>
  <c r="L152" i="7" s="1"/>
  <c r="K170" i="7"/>
  <c r="L170" i="7" s="1"/>
  <c r="K174" i="7"/>
  <c r="L174" i="7" s="1"/>
  <c r="K175" i="7"/>
  <c r="L175" i="7" s="1"/>
  <c r="K187" i="7"/>
  <c r="L187" i="7" s="1"/>
  <c r="K189" i="7"/>
  <c r="L189" i="7" s="1"/>
  <c r="K201" i="7"/>
  <c r="L201" i="7" s="1"/>
  <c r="K202" i="7"/>
  <c r="L202" i="7" s="1"/>
  <c r="K215" i="7"/>
  <c r="L215" i="7" s="1"/>
  <c r="K217" i="7"/>
  <c r="L217" i="7" s="1"/>
  <c r="K219" i="7"/>
  <c r="L219" i="7" s="1"/>
  <c r="K231" i="7"/>
  <c r="L231" i="7" s="1"/>
  <c r="K232" i="7"/>
  <c r="L232" i="7" s="1"/>
  <c r="K233" i="7"/>
  <c r="L233" i="7" s="1"/>
  <c r="K246" i="7"/>
  <c r="L246" i="7" s="1"/>
  <c r="K248" i="7"/>
  <c r="L248" i="7" s="1"/>
  <c r="K253" i="7"/>
  <c r="L253" i="7" s="1"/>
  <c r="K254" i="7"/>
  <c r="L254" i="7" s="1"/>
  <c r="K259" i="7"/>
  <c r="L259" i="7" s="1"/>
  <c r="K260" i="7"/>
  <c r="L260" i="7" s="1"/>
  <c r="K265" i="7"/>
  <c r="L265" i="7" s="1"/>
  <c r="K267" i="7"/>
  <c r="L267" i="7" s="1"/>
  <c r="K268" i="7"/>
  <c r="L268" i="7" s="1"/>
  <c r="K276" i="7"/>
  <c r="L276" i="7" s="1"/>
  <c r="K277" i="7"/>
  <c r="L277" i="7" s="1"/>
  <c r="K279" i="7"/>
  <c r="L279" i="7" s="1"/>
  <c r="K284" i="7"/>
  <c r="L284" i="7" s="1"/>
  <c r="K287" i="7"/>
  <c r="L287" i="7" s="1"/>
  <c r="K295" i="7"/>
  <c r="L295" i="7" s="1"/>
  <c r="K298" i="7"/>
  <c r="L298" i="7" s="1"/>
  <c r="K299" i="7"/>
  <c r="L299" i="7" s="1"/>
  <c r="K308" i="7"/>
  <c r="L308" i="7" s="1"/>
  <c r="K311" i="7"/>
  <c r="L311" i="7" s="1"/>
  <c r="K317" i="7"/>
  <c r="L317" i="7" s="1"/>
  <c r="K327" i="7"/>
  <c r="L327" i="7" s="1"/>
  <c r="K332" i="7"/>
  <c r="L332" i="7" s="1"/>
  <c r="K339" i="7"/>
  <c r="L339" i="7" s="1"/>
  <c r="K340" i="7"/>
  <c r="L340" i="7" s="1"/>
  <c r="K344" i="7"/>
  <c r="L344" i="7" s="1"/>
  <c r="K348" i="7"/>
  <c r="L348" i="7" s="1"/>
  <c r="K350" i="7"/>
  <c r="L350" i="7" s="1"/>
  <c r="K353" i="7"/>
  <c r="L353" i="7" s="1"/>
  <c r="K356" i="7"/>
  <c r="L356" i="7" s="1"/>
  <c r="K358" i="7"/>
  <c r="L358" i="7" s="1"/>
  <c r="K363" i="7"/>
  <c r="L363" i="7" s="1"/>
  <c r="K366" i="7"/>
  <c r="L366" i="7" s="1"/>
  <c r="K367" i="7"/>
  <c r="L367" i="7" s="1"/>
  <c r="K374" i="7"/>
  <c r="L374" i="7" s="1"/>
  <c r="K375" i="7"/>
  <c r="L375" i="7" s="1"/>
  <c r="K377" i="7"/>
  <c r="L377" i="7" s="1"/>
  <c r="K380" i="7"/>
  <c r="L380" i="7" s="1"/>
  <c r="K382" i="7"/>
  <c r="L382" i="7" s="1"/>
  <c r="K384" i="7"/>
  <c r="L384" i="7" s="1"/>
  <c r="K391" i="7"/>
  <c r="L391" i="7" s="1"/>
  <c r="K398" i="7"/>
  <c r="L398" i="7" s="1"/>
  <c r="K399" i="7"/>
  <c r="L399" i="7" s="1"/>
  <c r="K401" i="7"/>
  <c r="L401" i="7" s="1"/>
  <c r="K405" i="7"/>
  <c r="L405" i="7" s="1"/>
  <c r="K414" i="7"/>
  <c r="L414" i="7" s="1"/>
  <c r="K419" i="7"/>
  <c r="L419" i="7" s="1"/>
  <c r="K427" i="7"/>
  <c r="L427" i="7" s="1"/>
  <c r="K428" i="7"/>
  <c r="L428" i="7" s="1"/>
  <c r="K429" i="7"/>
  <c r="L429" i="7" s="1"/>
  <c r="K433" i="7"/>
  <c r="L433" i="7" s="1"/>
  <c r="K434" i="7"/>
  <c r="L434" i="7" s="1"/>
  <c r="K435" i="7"/>
  <c r="L435" i="7" s="1"/>
  <c r="K436" i="7"/>
  <c r="L436" i="7" s="1"/>
  <c r="K444" i="7"/>
  <c r="L444" i="7" s="1"/>
  <c r="K446" i="7"/>
  <c r="L446" i="7" s="1"/>
  <c r="K447" i="7"/>
  <c r="L447" i="7" s="1"/>
  <c r="K449" i="7"/>
  <c r="L449" i="7" s="1"/>
  <c r="K452" i="7"/>
  <c r="L452" i="7" s="1"/>
  <c r="K454" i="7"/>
  <c r="L454" i="7" s="1"/>
  <c r="K455" i="7"/>
  <c r="L455" i="7" s="1"/>
  <c r="K457" i="7"/>
  <c r="L457" i="7" s="1"/>
  <c r="K458" i="7"/>
  <c r="L458" i="7" s="1"/>
  <c r="K459" i="7"/>
  <c r="L459" i="7" s="1"/>
  <c r="K463" i="7"/>
  <c r="L463" i="7" s="1"/>
  <c r="K464" i="7"/>
  <c r="L464" i="7" s="1"/>
  <c r="K465" i="7"/>
  <c r="L465" i="7" s="1"/>
  <c r="K467" i="7"/>
  <c r="L467" i="7" s="1"/>
  <c r="K468" i="7"/>
  <c r="L468" i="7" s="1"/>
  <c r="K469" i="7"/>
  <c r="L469" i="7" s="1"/>
  <c r="K473" i="7"/>
  <c r="L473" i="7" s="1"/>
  <c r="K476" i="7"/>
  <c r="L476" i="7" s="1"/>
  <c r="K477" i="7"/>
  <c r="L477" i="7" s="1"/>
  <c r="K479" i="7"/>
  <c r="L479" i="7" s="1"/>
  <c r="K480" i="7"/>
  <c r="L480" i="7" s="1"/>
  <c r="K485" i="7"/>
  <c r="L485" i="7" s="1"/>
  <c r="K487" i="7"/>
  <c r="L487" i="7" s="1"/>
  <c r="K488" i="7"/>
  <c r="L488" i="7" s="1"/>
  <c r="K489" i="7"/>
  <c r="L489" i="7" s="1"/>
  <c r="K494" i="7"/>
  <c r="L494" i="7" s="1"/>
  <c r="K497" i="7"/>
  <c r="L497" i="7" s="1"/>
  <c r="K499" i="7"/>
  <c r="L499" i="7" s="1"/>
  <c r="K507" i="7"/>
  <c r="L507" i="7" s="1"/>
  <c r="K508" i="7"/>
  <c r="L508" i="7" s="1"/>
  <c r="K519" i="7"/>
  <c r="L519" i="7" s="1"/>
  <c r="K521" i="7"/>
  <c r="L521" i="7" s="1"/>
  <c r="K522" i="7"/>
  <c r="L522" i="7" s="1"/>
  <c r="K523" i="7"/>
  <c r="L523" i="7" s="1"/>
  <c r="K527" i="7"/>
  <c r="L527" i="7" s="1"/>
  <c r="K530" i="7"/>
  <c r="L530" i="7" s="1"/>
  <c r="K536" i="7"/>
  <c r="L536" i="7" s="1"/>
  <c r="K538" i="7"/>
  <c r="L538" i="7" s="1"/>
  <c r="K540" i="7"/>
  <c r="L540" i="7" s="1"/>
  <c r="K542" i="7"/>
  <c r="L542" i="7" s="1"/>
  <c r="K544" i="7"/>
  <c r="L544" i="7" s="1"/>
  <c r="K546" i="7"/>
  <c r="L546" i="7" s="1"/>
  <c r="K547" i="7"/>
  <c r="L547" i="7" s="1"/>
  <c r="K548" i="7"/>
  <c r="L548" i="7" s="1"/>
  <c r="K549" i="7"/>
  <c r="L549" i="7" s="1"/>
  <c r="K550" i="7"/>
  <c r="L550" i="7" s="1"/>
  <c r="K552" i="7"/>
  <c r="L552" i="7" s="1"/>
  <c r="K555" i="7"/>
  <c r="L555" i="7" s="1"/>
  <c r="K557" i="7"/>
  <c r="L557" i="7" s="1"/>
  <c r="K562" i="7"/>
  <c r="L562" i="7" s="1"/>
  <c r="K563" i="7"/>
  <c r="L563" i="7" s="1"/>
  <c r="K569" i="7"/>
  <c r="L569" i="7" s="1"/>
  <c r="K571" i="7"/>
  <c r="L571" i="7" s="1"/>
  <c r="K572" i="7"/>
  <c r="L572" i="7" s="1"/>
  <c r="K573" i="7"/>
  <c r="L573" i="7" s="1"/>
  <c r="K576" i="7"/>
  <c r="L576" i="7" s="1"/>
  <c r="K587" i="7"/>
  <c r="L587" i="7" s="1"/>
  <c r="K589" i="7"/>
  <c r="L589" i="7" s="1"/>
  <c r="K591" i="7"/>
  <c r="L591" i="7" s="1"/>
  <c r="K593" i="7"/>
  <c r="L593" i="7" s="1"/>
  <c r="K594" i="7"/>
  <c r="L594" i="7" s="1"/>
  <c r="K595" i="7"/>
  <c r="L595" i="7" s="1"/>
  <c r="K597" i="7"/>
  <c r="L597" i="7" s="1"/>
  <c r="K598" i="7"/>
  <c r="L598" i="7" s="1"/>
  <c r="K599" i="7"/>
  <c r="L599" i="7" s="1"/>
  <c r="K616" i="7"/>
  <c r="L616" i="7" s="1"/>
  <c r="K617" i="7"/>
  <c r="L617" i="7" s="1"/>
  <c r="K621" i="7"/>
  <c r="L621" i="7" s="1"/>
  <c r="K632" i="7"/>
  <c r="L632" i="7" s="1"/>
  <c r="K638" i="7"/>
  <c r="L638" i="7" s="1"/>
  <c r="K639" i="7"/>
  <c r="L639" i="7" s="1"/>
  <c r="K649" i="7"/>
  <c r="L649" i="7" s="1"/>
  <c r="K653" i="7"/>
  <c r="L653" i="7" s="1"/>
  <c r="K663" i="7"/>
  <c r="L663" i="7" s="1"/>
  <c r="K670" i="7"/>
  <c r="L670" i="7" s="1"/>
  <c r="K686" i="7"/>
  <c r="L686" i="7" s="1"/>
  <c r="K687" i="7"/>
  <c r="L687" i="7" s="1"/>
  <c r="K690" i="7"/>
  <c r="L690" i="7" s="1"/>
  <c r="K693" i="7"/>
  <c r="L693" i="7" s="1"/>
  <c r="K694" i="7"/>
  <c r="L694" i="7" s="1"/>
  <c r="K695" i="7"/>
  <c r="L695" i="7" s="1"/>
  <c r="K702" i="7"/>
  <c r="L702" i="7" s="1"/>
  <c r="K703" i="7"/>
  <c r="L703" i="7" s="1"/>
  <c r="K706" i="7"/>
  <c r="L706" i="7" s="1"/>
  <c r="K708" i="7"/>
  <c r="L708" i="7" s="1"/>
  <c r="K710" i="7"/>
  <c r="L710" i="7" s="1"/>
  <c r="K711" i="7"/>
  <c r="L711" i="7" s="1"/>
  <c r="K714" i="7"/>
  <c r="L714" i="7" s="1"/>
  <c r="K715" i="7"/>
  <c r="L715" i="7" s="1"/>
  <c r="K716" i="7"/>
  <c r="L716" i="7" s="1"/>
  <c r="K720" i="7"/>
  <c r="L720" i="7" s="1"/>
  <c r="K721" i="7"/>
  <c r="L721" i="7" s="1"/>
  <c r="K722" i="7"/>
  <c r="L722" i="7" s="1"/>
  <c r="K724" i="7"/>
  <c r="L724" i="7" s="1"/>
  <c r="K725" i="7"/>
  <c r="L725" i="7" s="1"/>
  <c r="K726" i="7"/>
  <c r="L726" i="7" s="1"/>
  <c r="K728" i="7"/>
  <c r="L728" i="7" s="1"/>
  <c r="K729" i="7"/>
  <c r="L729" i="7" s="1"/>
  <c r="K730" i="7"/>
  <c r="L730" i="7" s="1"/>
  <c r="K734" i="7"/>
  <c r="L734" i="7" s="1"/>
  <c r="K740" i="7"/>
  <c r="L740" i="7" s="1"/>
  <c r="K743" i="7"/>
  <c r="L743" i="7" s="1"/>
  <c r="K746" i="7"/>
  <c r="L746" i="7" s="1"/>
  <c r="K747" i="7"/>
  <c r="L747" i="7" s="1"/>
  <c r="K748" i="7"/>
  <c r="L748" i="7" s="1"/>
  <c r="K756" i="7"/>
  <c r="L756" i="7" s="1"/>
  <c r="K759" i="7"/>
  <c r="L759" i="7" s="1"/>
  <c r="K764" i="7"/>
  <c r="L764" i="7" s="1"/>
  <c r="K766" i="7"/>
  <c r="L766" i="7" s="1"/>
  <c r="K767" i="7"/>
  <c r="L767" i="7" s="1"/>
  <c r="K768" i="7"/>
  <c r="L768" i="7" s="1"/>
  <c r="K778" i="7"/>
  <c r="L778" i="7" s="1"/>
  <c r="K784" i="7"/>
  <c r="L784" i="7" s="1"/>
  <c r="K786" i="7"/>
  <c r="L786" i="7" s="1"/>
  <c r="K787" i="7"/>
  <c r="L787" i="7" s="1"/>
  <c r="K795" i="7"/>
  <c r="L795" i="7" s="1"/>
  <c r="K796" i="7"/>
  <c r="L796" i="7" s="1"/>
  <c r="K797" i="7"/>
  <c r="L797" i="7" s="1"/>
  <c r="K804" i="7"/>
  <c r="L804" i="7" s="1"/>
  <c r="K808" i="7"/>
  <c r="L808" i="7" s="1"/>
  <c r="K809" i="7"/>
  <c r="L809" i="7" s="1"/>
  <c r="K810" i="7"/>
  <c r="L810" i="7" s="1"/>
  <c r="K811" i="7"/>
  <c r="L811" i="7" s="1"/>
  <c r="K812" i="7"/>
  <c r="L812" i="7" s="1"/>
  <c r="K816" i="7"/>
  <c r="L816" i="7" s="1"/>
  <c r="K824" i="7"/>
  <c r="L824" i="7" s="1"/>
  <c r="K827" i="7"/>
  <c r="L827" i="7" s="1"/>
  <c r="K832" i="7"/>
  <c r="L832" i="7" s="1"/>
  <c r="K834" i="7"/>
  <c r="L834" i="7" s="1"/>
  <c r="K845" i="7"/>
  <c r="L845" i="7" s="1"/>
  <c r="K846" i="7"/>
  <c r="L846" i="7" s="1"/>
  <c r="K864" i="7"/>
  <c r="L864" i="7" s="1"/>
  <c r="K867" i="7"/>
  <c r="L867" i="7" s="1"/>
  <c r="K870" i="7"/>
  <c r="L870" i="7" s="1"/>
  <c r="K872" i="7"/>
  <c r="L872" i="7" s="1"/>
  <c r="K874" i="7"/>
  <c r="L874" i="7" s="1"/>
  <c r="K875" i="7"/>
  <c r="L875" i="7" s="1"/>
  <c r="K876" i="7"/>
  <c r="L876" i="7" s="1"/>
  <c r="K880" i="7"/>
  <c r="L880" i="7" s="1"/>
  <c r="K882" i="7"/>
  <c r="L882" i="7" s="1"/>
  <c r="K888" i="7"/>
  <c r="L888" i="7" s="1"/>
  <c r="K893" i="7"/>
  <c r="L893" i="7" s="1"/>
  <c r="K900" i="7"/>
  <c r="L900" i="7" s="1"/>
  <c r="K901" i="7"/>
  <c r="L901" i="7" s="1"/>
  <c r="K902" i="7"/>
  <c r="L902" i="7" s="1"/>
  <c r="K903" i="7"/>
  <c r="L903" i="7" s="1"/>
  <c r="K905" i="7"/>
  <c r="L905" i="7" s="1"/>
  <c r="K906" i="7"/>
  <c r="L906" i="7" s="1"/>
  <c r="K908" i="7"/>
  <c r="L908" i="7" s="1"/>
  <c r="K909" i="7"/>
  <c r="L909" i="7" s="1"/>
  <c r="K912" i="7"/>
  <c r="L912" i="7" s="1"/>
  <c r="K917" i="7"/>
  <c r="L917" i="7" s="1"/>
  <c r="K918" i="7"/>
  <c r="L918" i="7" s="1"/>
  <c r="K920" i="7"/>
  <c r="L920" i="7" s="1"/>
  <c r="K925" i="7"/>
  <c r="L925" i="7" s="1"/>
  <c r="K927" i="7"/>
  <c r="L927" i="7" s="1"/>
  <c r="K930" i="7"/>
  <c r="L930" i="7" s="1"/>
  <c r="K931" i="7"/>
  <c r="L931" i="7" s="1"/>
  <c r="K932" i="7"/>
  <c r="L932" i="7" s="1"/>
  <c r="K941" i="7"/>
  <c r="L941" i="7" s="1"/>
  <c r="K945" i="7"/>
  <c r="L945" i="7" s="1"/>
  <c r="K946" i="7"/>
  <c r="L946" i="7" s="1"/>
  <c r="K949" i="7"/>
  <c r="L949" i="7" s="1"/>
  <c r="K954" i="7"/>
  <c r="L954" i="7" s="1"/>
  <c r="K955" i="7"/>
  <c r="L955" i="7" s="1"/>
  <c r="K962" i="7"/>
  <c r="L962" i="7" s="1"/>
  <c r="K963" i="7"/>
  <c r="L963" i="7" s="1"/>
  <c r="K970" i="7"/>
  <c r="L970" i="7" s="1"/>
  <c r="K972" i="7"/>
  <c r="L972" i="7" s="1"/>
  <c r="K974" i="7"/>
  <c r="L974" i="7" s="1"/>
  <c r="K976" i="7"/>
  <c r="L976" i="7" s="1"/>
  <c r="K977" i="7"/>
  <c r="L977" i="7" s="1"/>
  <c r="K978" i="7"/>
  <c r="L978" i="7" s="1"/>
  <c r="K979" i="7"/>
  <c r="L979" i="7" s="1"/>
  <c r="K980" i="7"/>
  <c r="L980" i="7" s="1"/>
  <c r="K992" i="7"/>
  <c r="L992" i="7" s="1"/>
  <c r="K993" i="7"/>
  <c r="L993" i="7" s="1"/>
  <c r="K994" i="7"/>
  <c r="L994" i="7" s="1"/>
  <c r="K998" i="7"/>
  <c r="L998" i="7" s="1"/>
  <c r="K999" i="7"/>
  <c r="L999" i="7" s="1"/>
  <c r="K1004" i="7"/>
  <c r="L1004" i="7" s="1"/>
  <c r="K1005" i="7"/>
  <c r="L1005" i="7" s="1"/>
  <c r="K1006" i="7"/>
  <c r="L1006" i="7" s="1"/>
  <c r="K1008" i="7"/>
  <c r="L1008" i="7" s="1"/>
  <c r="K1012" i="7"/>
  <c r="L1012" i="7" s="1"/>
  <c r="K1014" i="7"/>
  <c r="L1014" i="7" s="1"/>
  <c r="K1016" i="7"/>
  <c r="L1016" i="7" s="1"/>
  <c r="K1017" i="7"/>
  <c r="L1017" i="7" s="1"/>
  <c r="K1018" i="7"/>
  <c r="L1018" i="7" s="1"/>
  <c r="K1019" i="7"/>
  <c r="L1019" i="7" s="1"/>
  <c r="K1020" i="7"/>
  <c r="L1020" i="7" s="1"/>
  <c r="K1023" i="7"/>
  <c r="L1023" i="7" s="1"/>
  <c r="K1024" i="7"/>
  <c r="L1024" i="7" s="1"/>
  <c r="K1025" i="7"/>
  <c r="L1025" i="7" s="1"/>
  <c r="K1028" i="7"/>
  <c r="L1028" i="7" s="1"/>
  <c r="K1029" i="7"/>
  <c r="L1029" i="7" s="1"/>
  <c r="K1030" i="7"/>
  <c r="L1030" i="7" s="1"/>
  <c r="K1031" i="7"/>
  <c r="L1031" i="7" s="1"/>
  <c r="K1034" i="7"/>
  <c r="L1034" i="7" s="1"/>
  <c r="K1035" i="7"/>
  <c r="L1035" i="7" s="1"/>
  <c r="K1038" i="7"/>
  <c r="L1038" i="7" s="1"/>
  <c r="K1042" i="7"/>
  <c r="L1042" i="7" s="1"/>
  <c r="K1044" i="7"/>
  <c r="L1044" i="7" s="1"/>
  <c r="K1049" i="7"/>
  <c r="L1049" i="7" s="1"/>
  <c r="K1053" i="7"/>
  <c r="L1053" i="7" s="1"/>
  <c r="K1054" i="7"/>
  <c r="L1054" i="7" s="1"/>
  <c r="K1056" i="7"/>
  <c r="L1056" i="7" s="1"/>
  <c r="K1058" i="7"/>
  <c r="L1058" i="7" s="1"/>
  <c r="K1059" i="7"/>
  <c r="L1059" i="7" s="1"/>
  <c r="K1064" i="7"/>
  <c r="L1064" i="7" s="1"/>
  <c r="K1065" i="7"/>
  <c r="L1065" i="7" s="1"/>
  <c r="K1066" i="7"/>
  <c r="L1066" i="7" s="1"/>
  <c r="K1067" i="7"/>
  <c r="L1067" i="7" s="1"/>
  <c r="K1071" i="7"/>
  <c r="L1071" i="7" s="1"/>
  <c r="K1072" i="7"/>
  <c r="L1072" i="7" s="1"/>
  <c r="K1073" i="7"/>
  <c r="L1073" i="7" s="1"/>
  <c r="K1077" i="7"/>
  <c r="L1077" i="7" s="1"/>
  <c r="K1078" i="7"/>
  <c r="L1078" i="7" s="1"/>
  <c r="K1079" i="7"/>
  <c r="L1079" i="7" s="1"/>
  <c r="K1083" i="7"/>
  <c r="L1083" i="7" s="1"/>
  <c r="K1089" i="7"/>
  <c r="L1089" i="7" s="1"/>
  <c r="K1094" i="7"/>
  <c r="L1094" i="7" s="1"/>
  <c r="K1095" i="7"/>
  <c r="L1095" i="7" s="1"/>
  <c r="K1099" i="7"/>
  <c r="L1099" i="7" s="1"/>
  <c r="K1110" i="7"/>
  <c r="L1110" i="7" s="1"/>
  <c r="K1113" i="7"/>
  <c r="L1113" i="7" s="1"/>
  <c r="K1115" i="7"/>
  <c r="L1115" i="7" s="1"/>
  <c r="K1121" i="7"/>
  <c r="L1121" i="7" s="1"/>
  <c r="K1123" i="7"/>
  <c r="L1123" i="7" s="1"/>
  <c r="K1125" i="7"/>
  <c r="L1125" i="7" s="1"/>
  <c r="K1131" i="7"/>
  <c r="L1131" i="7" s="1"/>
  <c r="K1133" i="7"/>
  <c r="L1133" i="7" s="1"/>
  <c r="K1134" i="7"/>
  <c r="L1134" i="7" s="1"/>
  <c r="K1138" i="7"/>
  <c r="L1138" i="7" s="1"/>
  <c r="K1140" i="7"/>
  <c r="L1140" i="7" s="1"/>
  <c r="K1149" i="7"/>
  <c r="L1149" i="7" s="1"/>
  <c r="K1151" i="7"/>
  <c r="L1151" i="7" s="1"/>
  <c r="K1153" i="7"/>
  <c r="L1153" i="7" s="1"/>
  <c r="K1154" i="7"/>
  <c r="L1154" i="7" s="1"/>
  <c r="K1156" i="7"/>
  <c r="L1156" i="7" s="1"/>
  <c r="K1157" i="7"/>
  <c r="L1157" i="7" s="1"/>
  <c r="K1160" i="7"/>
  <c r="L1160" i="7" s="1"/>
  <c r="K1161" i="7"/>
  <c r="L1161" i="7" s="1"/>
  <c r="K1166" i="7"/>
  <c r="L1166" i="7" s="1"/>
  <c r="K1167" i="7"/>
  <c r="L1167" i="7" s="1"/>
  <c r="K1168" i="7"/>
  <c r="L1168" i="7" s="1"/>
  <c r="K1172" i="7"/>
  <c r="L1172" i="7" s="1"/>
  <c r="K1174" i="7"/>
  <c r="L1174" i="7" s="1"/>
  <c r="K1175" i="7"/>
  <c r="L1175" i="7" s="1"/>
  <c r="K1176" i="7"/>
  <c r="L1176" i="7" s="1"/>
  <c r="K1177" i="7"/>
  <c r="L1177" i="7" s="1"/>
  <c r="K1178" i="7"/>
  <c r="L1178" i="7" s="1"/>
  <c r="K1179" i="7"/>
  <c r="L1179" i="7" s="1"/>
  <c r="K1181" i="7"/>
  <c r="L1181" i="7" s="1"/>
  <c r="K1187" i="7"/>
  <c r="L1187" i="7" s="1"/>
  <c r="K1190" i="7"/>
  <c r="L1190" i="7" s="1"/>
  <c r="K1192" i="7"/>
  <c r="L1192" i="7" s="1"/>
  <c r="K1197" i="7"/>
  <c r="L1197" i="7" s="1"/>
  <c r="K1198" i="7"/>
  <c r="L1198" i="7" s="1"/>
  <c r="K1199" i="7"/>
  <c r="L1199" i="7" s="1"/>
  <c r="K1202" i="7"/>
  <c r="L1202" i="7" s="1"/>
  <c r="K1203" i="7"/>
  <c r="L1203" i="7" s="1"/>
  <c r="K1204" i="7"/>
  <c r="L1204" i="7" s="1"/>
  <c r="K1205" i="7"/>
  <c r="L1205" i="7" s="1"/>
  <c r="K1206" i="7"/>
  <c r="L1206" i="7" s="1"/>
  <c r="K1207" i="7"/>
  <c r="L1207" i="7" s="1"/>
  <c r="K1209" i="7"/>
  <c r="L1209" i="7" s="1"/>
  <c r="K1210" i="7"/>
  <c r="L1210" i="7" s="1"/>
  <c r="K1211" i="7"/>
  <c r="L1211" i="7" s="1"/>
  <c r="K1212" i="7"/>
  <c r="L1212" i="7" s="1"/>
  <c r="K1213" i="7"/>
  <c r="L1213" i="7" s="1"/>
  <c r="K1219" i="7"/>
  <c r="L1219" i="7" s="1"/>
  <c r="K1223" i="7"/>
  <c r="L1223" i="7" s="1"/>
  <c r="K1225" i="7"/>
  <c r="L1225" i="7" s="1"/>
  <c r="K1228" i="7"/>
  <c r="L1228" i="7" s="1"/>
  <c r="K1230" i="7"/>
  <c r="L1230" i="7" s="1"/>
  <c r="K1232" i="7"/>
  <c r="L1232" i="7" s="1"/>
  <c r="K1248" i="7"/>
  <c r="L1248" i="7" s="1"/>
  <c r="K1250" i="7"/>
  <c r="L1250" i="7" s="1"/>
  <c r="K1251" i="7"/>
  <c r="L1251" i="7" s="1"/>
  <c r="K1253" i="7"/>
  <c r="L1253" i="7" s="1"/>
  <c r="K1254" i="7"/>
  <c r="L1254" i="7" s="1"/>
  <c r="K1255" i="7"/>
  <c r="L1255" i="7" s="1"/>
  <c r="K1256" i="7"/>
  <c r="L1256" i="7" s="1"/>
  <c r="K1259" i="7"/>
  <c r="L1259" i="7" s="1"/>
  <c r="K1261" i="7"/>
  <c r="L1261" i="7" s="1"/>
  <c r="K1263" i="7"/>
  <c r="L1263" i="7" s="1"/>
  <c r="K1264" i="7"/>
  <c r="L1264" i="7" s="1"/>
  <c r="K1265" i="7"/>
  <c r="L1265" i="7" s="1"/>
  <c r="K1266" i="7"/>
  <c r="L1266" i="7" s="1"/>
  <c r="K1268" i="7"/>
  <c r="L1268" i="7" s="1"/>
  <c r="K1271" i="7"/>
  <c r="L1271" i="7" s="1"/>
  <c r="K1272" i="7"/>
  <c r="L1272" i="7" s="1"/>
  <c r="K1274" i="7"/>
  <c r="L1274" i="7" s="1"/>
  <c r="K1276" i="7"/>
  <c r="L1276" i="7" s="1"/>
  <c r="K1277" i="7"/>
  <c r="L1277" i="7" s="1"/>
  <c r="K1278" i="7"/>
  <c r="L1278" i="7" s="1"/>
  <c r="K1280" i="7"/>
  <c r="L1280" i="7" s="1"/>
  <c r="K1281" i="7"/>
  <c r="L1281" i="7" s="1"/>
  <c r="K1284" i="7"/>
  <c r="L1284" i="7" s="1"/>
  <c r="K1286" i="7"/>
  <c r="L1286" i="7" s="1"/>
  <c r="K1290" i="7"/>
  <c r="L1290" i="7" s="1"/>
  <c r="K1292" i="7"/>
  <c r="L1292" i="7" s="1"/>
  <c r="K1294" i="7"/>
  <c r="L1294" i="7" s="1"/>
  <c r="K1296" i="7"/>
  <c r="L1296" i="7" s="1"/>
  <c r="K1297" i="7"/>
  <c r="L1297" i="7" s="1"/>
  <c r="K1301" i="7"/>
  <c r="L1301" i="7" s="1"/>
  <c r="K1304" i="7"/>
  <c r="L1304" i="7" s="1"/>
  <c r="K1318" i="7"/>
  <c r="L1318" i="7" s="1"/>
  <c r="K1321" i="7"/>
  <c r="L1321" i="7" s="1"/>
  <c r="K1325" i="7"/>
  <c r="L1325" i="7" s="1"/>
  <c r="K1327" i="7"/>
  <c r="L1327" i="7" s="1"/>
  <c r="K1329" i="7"/>
  <c r="L1329" i="7" s="1"/>
  <c r="K1334" i="7"/>
  <c r="L1334" i="7" s="1"/>
  <c r="K1335" i="7"/>
  <c r="L1335" i="7" s="1"/>
  <c r="K1337" i="7"/>
  <c r="L1337" i="7" s="1"/>
  <c r="K1339" i="7"/>
  <c r="L1339" i="7" s="1"/>
  <c r="K1340" i="7"/>
  <c r="L1340" i="7" s="1"/>
  <c r="K1345" i="7"/>
  <c r="L1345" i="7" s="1"/>
  <c r="K1346" i="7"/>
  <c r="L1346" i="7" s="1"/>
  <c r="K1347" i="7"/>
  <c r="L1347" i="7" s="1"/>
  <c r="K1348" i="7"/>
  <c r="L1348" i="7" s="1"/>
  <c r="K1350" i="7"/>
  <c r="L1350" i="7" s="1"/>
  <c r="K1352" i="7"/>
  <c r="L1352" i="7" s="1"/>
  <c r="K1354" i="7"/>
  <c r="L1354" i="7" s="1"/>
  <c r="K1358" i="7"/>
  <c r="L1358" i="7" s="1"/>
  <c r="K1361" i="7"/>
  <c r="L1361" i="7" s="1"/>
  <c r="K1371" i="7"/>
  <c r="L1371" i="7" s="1"/>
  <c r="K1379" i="7"/>
  <c r="L1379" i="7" s="1"/>
  <c r="K1380" i="7"/>
  <c r="L1380" i="7" s="1"/>
  <c r="K1381" i="7"/>
  <c r="L1381" i="7" s="1"/>
  <c r="K1382" i="7"/>
  <c r="L1382" i="7" s="1"/>
  <c r="K1383" i="7"/>
  <c r="L1383" i="7" s="1"/>
  <c r="K1387" i="7"/>
  <c r="L1387" i="7" s="1"/>
  <c r="K1394" i="7"/>
  <c r="L1394" i="7" s="1"/>
  <c r="K1395" i="7"/>
  <c r="L1395" i="7" s="1"/>
  <c r="K1397" i="7"/>
  <c r="L1397" i="7" s="1"/>
  <c r="K1406" i="7"/>
  <c r="L1406" i="7" s="1"/>
  <c r="K1407" i="7"/>
  <c r="L1407" i="7" s="1"/>
  <c r="K1408" i="7"/>
  <c r="L1408" i="7" s="1"/>
  <c r="K1412" i="7"/>
  <c r="L1412" i="7" s="1"/>
  <c r="K1414" i="7"/>
  <c r="L1414" i="7" s="1"/>
  <c r="K1417" i="7"/>
  <c r="L1417" i="7" s="1"/>
  <c r="K1421" i="7"/>
  <c r="L1421" i="7" s="1"/>
  <c r="K1425" i="7"/>
  <c r="L1425" i="7" s="1"/>
  <c r="K1427" i="7"/>
  <c r="L1427" i="7" s="1"/>
  <c r="K1431" i="7"/>
  <c r="L1431" i="7" s="1"/>
  <c r="K1434" i="7"/>
  <c r="L1434" i="7" s="1"/>
  <c r="K1437" i="7"/>
  <c r="L1437" i="7" s="1"/>
  <c r="K1441" i="7"/>
  <c r="L1441" i="7" s="1"/>
  <c r="K1442" i="7"/>
  <c r="L1442" i="7" s="1"/>
  <c r="K1443" i="7"/>
  <c r="L1443" i="7" s="1"/>
  <c r="K1445" i="7"/>
  <c r="L1445" i="7" s="1"/>
  <c r="K1446" i="7"/>
  <c r="L1446" i="7" s="1"/>
  <c r="K1448" i="7"/>
  <c r="L1448" i="7" s="1"/>
  <c r="K1454" i="7"/>
  <c r="L1454" i="7" s="1"/>
  <c r="K1458" i="7"/>
  <c r="L1458" i="7" s="1"/>
  <c r="K1459" i="7"/>
  <c r="L1459" i="7" s="1"/>
  <c r="K1463" i="7"/>
  <c r="L1463" i="7" s="1"/>
  <c r="K1464" i="7"/>
  <c r="L1464" i="7" s="1"/>
  <c r="K1465" i="7"/>
  <c r="L1465" i="7" s="1"/>
  <c r="K1467" i="7"/>
  <c r="L1467" i="7" s="1"/>
  <c r="K1472" i="7"/>
  <c r="L1472" i="7" s="1"/>
  <c r="K1474" i="7"/>
  <c r="L1474" i="7" s="1"/>
  <c r="K1475" i="7"/>
  <c r="L1475" i="7" s="1"/>
  <c r="K1480" i="7"/>
  <c r="L1480" i="7" s="1"/>
  <c r="K1482" i="7"/>
  <c r="L1482" i="7" s="1"/>
  <c r="K1483" i="7"/>
  <c r="L1483" i="7" s="1"/>
  <c r="K1495" i="7"/>
  <c r="L1495" i="7" s="1"/>
  <c r="K1496" i="7"/>
  <c r="L1496" i="7" s="1"/>
  <c r="K1498" i="7"/>
  <c r="L1498" i="7" s="1"/>
  <c r="K1503" i="7"/>
  <c r="L1503" i="7" s="1"/>
  <c r="K1506" i="7"/>
  <c r="L1506" i="7" s="1"/>
  <c r="K1507" i="7"/>
  <c r="L1507" i="7" s="1"/>
  <c r="K1520" i="7"/>
  <c r="L1520" i="7" s="1"/>
  <c r="K1521" i="7"/>
  <c r="L1521" i="7" s="1"/>
  <c r="K1536" i="7"/>
  <c r="L1536" i="7" s="1"/>
  <c r="K1537" i="7"/>
  <c r="L1537" i="7" s="1"/>
  <c r="K1538" i="7"/>
  <c r="L1538" i="7" s="1"/>
  <c r="K1539" i="7"/>
  <c r="L1539" i="7" s="1"/>
  <c r="K1540" i="7"/>
  <c r="L1540" i="7" s="1"/>
  <c r="K1541" i="7"/>
  <c r="L1541" i="7" s="1"/>
  <c r="K1542" i="7"/>
  <c r="L1542" i="7" s="1"/>
  <c r="K1543" i="7"/>
  <c r="L1543" i="7" s="1"/>
  <c r="K1545" i="7"/>
  <c r="L1545" i="7" s="1"/>
  <c r="K1548" i="7"/>
  <c r="L1548" i="7" s="1"/>
  <c r="K1549" i="7"/>
  <c r="L1549" i="7" s="1"/>
  <c r="K1552" i="7"/>
  <c r="L1552" i="7" s="1"/>
  <c r="K1555" i="7"/>
  <c r="L1555" i="7" s="1"/>
  <c r="K1556" i="7"/>
  <c r="L1556" i="7" s="1"/>
  <c r="K1560" i="7"/>
  <c r="L1560" i="7" s="1"/>
  <c r="K1561" i="7"/>
  <c r="L1561" i="7" s="1"/>
  <c r="K1562" i="7"/>
  <c r="L1562" i="7" s="1"/>
  <c r="K1565" i="7"/>
  <c r="L1565" i="7" s="1"/>
  <c r="K1567" i="7"/>
  <c r="L1567" i="7" s="1"/>
  <c r="K1574" i="7"/>
  <c r="L1574" i="7" s="1"/>
  <c r="K1580" i="7"/>
  <c r="L1580" i="7" s="1"/>
  <c r="K1583" i="7"/>
  <c r="L1583" i="7" s="1"/>
  <c r="K1590" i="7"/>
  <c r="L1590" i="7" s="1"/>
  <c r="K1602" i="7"/>
  <c r="L1602" i="7" s="1"/>
  <c r="K1604" i="7"/>
  <c r="L1604" i="7" s="1"/>
  <c r="K1608" i="7"/>
  <c r="L1608" i="7" s="1"/>
  <c r="K1613" i="7"/>
  <c r="L1613" i="7" s="1"/>
  <c r="K1614" i="7"/>
  <c r="L1614" i="7" s="1"/>
  <c r="K1617" i="7"/>
  <c r="L1617" i="7" s="1"/>
  <c r="K1620" i="7"/>
  <c r="L1620" i="7" s="1"/>
  <c r="K1622" i="7"/>
  <c r="L1622" i="7" s="1"/>
  <c r="K1623" i="7"/>
  <c r="L1623" i="7" s="1"/>
  <c r="K1624" i="7"/>
  <c r="L1624" i="7" s="1"/>
  <c r="K1625" i="7"/>
  <c r="L1625" i="7" s="1"/>
  <c r="K1626" i="7"/>
  <c r="L1626" i="7" s="1"/>
  <c r="K1628" i="7"/>
  <c r="L1628" i="7" s="1"/>
  <c r="K1630" i="7"/>
  <c r="L1630" i="7" s="1"/>
  <c r="K1635" i="7"/>
  <c r="L1635" i="7" s="1"/>
  <c r="K1641" i="7"/>
  <c r="L1641" i="7" s="1"/>
  <c r="K1645" i="7"/>
  <c r="L1645" i="7" s="1"/>
  <c r="K1646" i="7"/>
  <c r="L1646" i="7" s="1"/>
  <c r="K1647" i="7"/>
  <c r="L1647" i="7" s="1"/>
  <c r="K1651" i="7"/>
  <c r="L1651" i="7" s="1"/>
  <c r="K1654" i="7"/>
  <c r="L1654" i="7" s="1"/>
  <c r="K1657" i="7"/>
  <c r="L1657" i="7" s="1"/>
  <c r="K1658" i="7"/>
  <c r="L1658" i="7" s="1"/>
  <c r="K1659" i="7"/>
  <c r="L1659" i="7" s="1"/>
  <c r="K1660" i="7"/>
  <c r="L1660" i="7" s="1"/>
  <c r="K1664" i="7"/>
  <c r="L1664" i="7" s="1"/>
  <c r="K1666" i="7"/>
  <c r="L1666" i="7" s="1"/>
  <c r="K1667" i="7"/>
  <c r="L1667" i="7" s="1"/>
  <c r="K1668" i="7"/>
  <c r="L1668" i="7" s="1"/>
  <c r="K1669" i="7"/>
  <c r="L1669" i="7" s="1"/>
  <c r="K1671" i="7"/>
  <c r="L1671" i="7" s="1"/>
  <c r="K1672" i="7"/>
  <c r="L1672" i="7" s="1"/>
  <c r="K1674" i="7"/>
  <c r="L1674" i="7" s="1"/>
  <c r="K1676" i="7"/>
  <c r="L1676" i="7" s="1"/>
  <c r="K1680" i="7"/>
  <c r="L1680" i="7" s="1"/>
  <c r="K1681" i="7"/>
  <c r="L1681" i="7" s="1"/>
  <c r="K1682" i="7"/>
  <c r="L1682" i="7" s="1"/>
  <c r="K1683" i="7"/>
  <c r="L1683" i="7" s="1"/>
  <c r="K1684" i="7"/>
  <c r="L1684" i="7" s="1"/>
  <c r="K1691" i="7"/>
  <c r="L1691" i="7" s="1"/>
  <c r="K1695" i="7"/>
  <c r="L1695" i="7" s="1"/>
  <c r="K1697" i="7"/>
  <c r="L1697" i="7" s="1"/>
  <c r="K1698" i="7"/>
  <c r="L1698" i="7" s="1"/>
  <c r="K1701" i="7"/>
  <c r="L1701" i="7" s="1"/>
  <c r="K1704" i="7"/>
  <c r="L1704" i="7" s="1"/>
  <c r="K1705" i="7"/>
  <c r="L1705" i="7" s="1"/>
  <c r="K1706" i="7"/>
  <c r="L1706" i="7" s="1"/>
  <c r="K1708" i="7"/>
  <c r="L1708" i="7" s="1"/>
  <c r="K1709" i="7"/>
  <c r="L1709" i="7" s="1"/>
  <c r="K1711" i="7"/>
  <c r="L1711" i="7" s="1"/>
  <c r="K1714" i="7"/>
  <c r="L1714" i="7" s="1"/>
  <c r="K1715" i="7"/>
  <c r="L1715" i="7" s="1"/>
  <c r="K1716" i="7"/>
  <c r="L1716" i="7" s="1"/>
  <c r="K1717" i="7"/>
  <c r="L1717" i="7" s="1"/>
  <c r="K1721" i="7"/>
  <c r="L1721" i="7" s="1"/>
  <c r="K1723" i="7"/>
  <c r="L1723" i="7" s="1"/>
  <c r="K1731" i="7"/>
  <c r="L1731" i="7" s="1"/>
  <c r="K1733" i="7"/>
  <c r="L1733" i="7" s="1"/>
  <c r="K1736" i="7"/>
  <c r="L1736" i="7" s="1"/>
  <c r="K1737" i="7"/>
  <c r="L1737" i="7" s="1"/>
  <c r="K1739" i="7"/>
  <c r="L1739" i="7" s="1"/>
  <c r="K1741" i="7"/>
  <c r="L1741" i="7" s="1"/>
  <c r="K1747" i="7"/>
  <c r="L1747" i="7" s="1"/>
  <c r="K1751" i="7"/>
  <c r="L1751" i="7" s="1"/>
  <c r="K1752" i="7"/>
  <c r="L1752" i="7" s="1"/>
  <c r="K1753" i="7"/>
  <c r="L1753" i="7" s="1"/>
  <c r="K1756" i="7"/>
  <c r="L1756" i="7" s="1"/>
  <c r="K1763" i="7"/>
  <c r="L1763" i="7" s="1"/>
  <c r="K1766" i="7"/>
  <c r="L1766" i="7" s="1"/>
  <c r="K1767" i="7"/>
  <c r="L1767" i="7" s="1"/>
  <c r="K1768" i="7"/>
  <c r="L1768" i="7" s="1"/>
  <c r="K1772" i="7"/>
  <c r="L1772" i="7" s="1"/>
  <c r="K1774" i="7"/>
  <c r="L1774" i="7" s="1"/>
  <c r="K1776" i="7"/>
  <c r="L1776" i="7" s="1"/>
  <c r="K1778" i="7"/>
  <c r="L1778" i="7" s="1"/>
  <c r="K1784" i="7"/>
  <c r="L1784" i="7" s="1"/>
  <c r="K1786" i="7"/>
  <c r="L1786" i="7" s="1"/>
  <c r="K1788" i="7"/>
  <c r="L1788" i="7" s="1"/>
  <c r="K1791" i="7"/>
  <c r="L1791" i="7" s="1"/>
  <c r="K1792" i="7"/>
  <c r="L1792" i="7" s="1"/>
  <c r="K1796" i="7"/>
  <c r="L1796" i="7" s="1"/>
  <c r="K1797" i="7"/>
  <c r="L1797" i="7" s="1"/>
  <c r="K1804" i="7"/>
  <c r="L1804" i="7" s="1"/>
  <c r="K1805" i="7"/>
  <c r="L1805" i="7" s="1"/>
  <c r="K1808" i="7"/>
  <c r="L1808" i="7" s="1"/>
  <c r="K1810" i="7"/>
  <c r="L1810" i="7" s="1"/>
  <c r="K1811" i="7"/>
  <c r="L1811" i="7" s="1"/>
  <c r="K1813" i="7"/>
  <c r="L1813" i="7" s="1"/>
  <c r="K1815" i="7"/>
  <c r="L1815" i="7" s="1"/>
  <c r="K1817" i="7"/>
  <c r="L1817" i="7" s="1"/>
  <c r="K1819" i="7"/>
  <c r="L1819" i="7" s="1"/>
  <c r="K1820" i="7"/>
  <c r="L1820" i="7" s="1"/>
  <c r="K1824" i="7"/>
  <c r="L1824" i="7" s="1"/>
  <c r="K1825" i="7"/>
  <c r="L1825" i="7" s="1"/>
  <c r="K1826" i="7"/>
  <c r="L1826" i="7" s="1"/>
  <c r="K1827" i="7"/>
  <c r="L1827" i="7" s="1"/>
  <c r="K1828" i="7"/>
  <c r="L1828" i="7" s="1"/>
  <c r="K1831" i="7"/>
  <c r="L1831" i="7" s="1"/>
  <c r="K1832" i="7"/>
  <c r="L1832" i="7" s="1"/>
  <c r="K1838" i="7"/>
  <c r="L1838" i="7" s="1"/>
  <c r="K1841" i="7"/>
  <c r="L1841" i="7" s="1"/>
  <c r="K1843" i="7"/>
  <c r="L1843" i="7" s="1"/>
  <c r="K1846" i="7"/>
  <c r="L1846" i="7" s="1"/>
  <c r="K1847" i="7"/>
  <c r="L1847" i="7" s="1"/>
  <c r="K1851" i="7"/>
  <c r="L1851" i="7" s="1"/>
  <c r="K1854" i="7"/>
  <c r="L1854" i="7" s="1"/>
  <c r="K1855" i="7"/>
  <c r="L1855" i="7" s="1"/>
  <c r="K1856" i="7"/>
  <c r="L1856" i="7" s="1"/>
  <c r="K1865" i="7"/>
  <c r="L1865" i="7" s="1"/>
  <c r="K1866" i="7"/>
  <c r="L1866" i="7" s="1"/>
  <c r="K1868" i="7"/>
  <c r="L1868" i="7" s="1"/>
  <c r="K1869" i="7"/>
  <c r="L1869" i="7" s="1"/>
  <c r="K1870" i="7"/>
  <c r="L1870" i="7" s="1"/>
  <c r="K1872" i="7"/>
  <c r="L1872" i="7" s="1"/>
  <c r="K1873" i="7"/>
  <c r="L1873" i="7" s="1"/>
  <c r="K1874" i="7"/>
  <c r="L1874" i="7" s="1"/>
  <c r="K1875" i="7"/>
  <c r="L1875" i="7" s="1"/>
  <c r="K1876" i="7"/>
  <c r="L1876" i="7" s="1"/>
  <c r="K1877" i="7"/>
  <c r="L1877" i="7" s="1"/>
  <c r="K1878" i="7"/>
  <c r="L1878" i="7" s="1"/>
  <c r="K1885" i="7"/>
  <c r="L1885" i="7" s="1"/>
  <c r="K1886" i="7"/>
  <c r="L1886" i="7" s="1"/>
  <c r="K1888" i="7"/>
  <c r="L1888" i="7" s="1"/>
  <c r="K1890" i="7"/>
  <c r="L1890" i="7" s="1"/>
  <c r="K1892" i="7"/>
  <c r="L1892" i="7" s="1"/>
  <c r="K1893" i="7"/>
  <c r="L1893" i="7" s="1"/>
  <c r="K1894" i="7"/>
  <c r="L1894" i="7" s="1"/>
  <c r="K1898" i="7"/>
  <c r="L1898" i="7" s="1"/>
  <c r="K1900" i="7"/>
  <c r="L1900" i="7" s="1"/>
  <c r="K1901" i="7"/>
  <c r="L1901" i="7" s="1"/>
  <c r="K1902" i="7"/>
  <c r="L1902" i="7" s="1"/>
  <c r="K1904" i="7"/>
  <c r="L1904" i="7" s="1"/>
  <c r="K1907" i="7"/>
  <c r="L1907" i="7" s="1"/>
  <c r="K1910" i="7"/>
  <c r="L1910" i="7" s="1"/>
  <c r="K1920" i="7"/>
  <c r="L1920" i="7" s="1"/>
  <c r="K1923" i="7"/>
  <c r="L1923" i="7" s="1"/>
  <c r="K1928" i="7"/>
  <c r="L1928" i="7" s="1"/>
  <c r="K1929" i="7"/>
  <c r="L1929" i="7" s="1"/>
  <c r="K1931" i="7"/>
  <c r="L1931" i="7" s="1"/>
  <c r="K1935" i="7"/>
  <c r="L1935" i="7" s="1"/>
  <c r="K1936" i="7"/>
  <c r="L1936" i="7" s="1"/>
  <c r="K1940" i="7"/>
  <c r="L1940" i="7" s="1"/>
  <c r="K1944" i="7"/>
  <c r="L1944" i="7" s="1"/>
  <c r="K1952" i="7"/>
  <c r="L1952" i="7" s="1"/>
  <c r="K1956" i="7"/>
  <c r="L1956" i="7" s="1"/>
  <c r="K1957" i="7"/>
  <c r="L1957" i="7" s="1"/>
  <c r="K1959" i="7"/>
  <c r="L1959" i="7" s="1"/>
  <c r="K1965" i="7"/>
  <c r="L1965" i="7" s="1"/>
  <c r="K1970" i="7"/>
  <c r="L1970" i="7" s="1"/>
  <c r="K1973" i="7"/>
  <c r="L1973" i="7" s="1"/>
  <c r="K1975" i="7"/>
  <c r="L1975" i="7" s="1"/>
  <c r="K1979" i="7"/>
  <c r="L1979" i="7" s="1"/>
  <c r="K1981" i="7"/>
  <c r="L1981" i="7" s="1"/>
  <c r="K1983" i="7"/>
  <c r="L1983" i="7" s="1"/>
  <c r="K1985" i="7"/>
  <c r="L1985" i="7" s="1"/>
  <c r="K1986" i="7"/>
  <c r="L1986" i="7" s="1"/>
  <c r="K1988" i="7"/>
  <c r="L1988" i="7" s="1"/>
  <c r="K1995" i="7"/>
  <c r="L1995" i="7" s="1"/>
  <c r="K1996" i="7"/>
  <c r="L1996" i="7" s="1"/>
  <c r="K1998" i="7"/>
  <c r="L1998" i="7" s="1"/>
  <c r="K1999" i="7"/>
  <c r="L1999" i="7" s="1"/>
  <c r="K2002" i="7"/>
  <c r="L2002" i="7" s="1"/>
  <c r="K2007" i="7"/>
  <c r="L2007" i="7" s="1"/>
  <c r="K2010" i="7"/>
  <c r="L2010" i="7" s="1"/>
  <c r="K2011" i="7"/>
  <c r="L2011" i="7" s="1"/>
  <c r="K2012" i="7"/>
  <c r="L2012" i="7" s="1"/>
  <c r="K2013" i="7"/>
  <c r="L2013" i="7" s="1"/>
  <c r="K2014" i="7"/>
  <c r="L2014" i="7" s="1"/>
  <c r="K2015" i="7"/>
  <c r="L2015" i="7" s="1"/>
  <c r="K2017" i="7"/>
  <c r="L2017" i="7" s="1"/>
  <c r="K2021" i="7"/>
  <c r="L2021" i="7" s="1"/>
  <c r="K2030" i="7"/>
  <c r="L2030" i="7" s="1"/>
  <c r="K2031" i="7"/>
  <c r="L2031" i="7" s="1"/>
  <c r="K2037" i="7"/>
  <c r="L2037" i="7" s="1"/>
  <c r="K2039" i="7"/>
  <c r="L2039" i="7" s="1"/>
  <c r="K2048" i="7"/>
  <c r="L2048" i="7" s="1"/>
  <c r="K2052" i="7"/>
  <c r="L2052" i="7" s="1"/>
  <c r="K2055" i="7"/>
  <c r="L2055" i="7" s="1"/>
  <c r="K2059" i="7"/>
  <c r="L2059" i="7" s="1"/>
  <c r="K2060" i="7"/>
  <c r="L2060" i="7" s="1"/>
  <c r="K2061" i="7"/>
  <c r="L2061" i="7" s="1"/>
  <c r="K2071" i="7"/>
  <c r="L2071" i="7" s="1"/>
  <c r="K2073" i="7"/>
  <c r="L2073" i="7" s="1"/>
  <c r="K2074" i="7"/>
  <c r="L2074" i="7" s="1"/>
  <c r="K2076" i="7"/>
  <c r="L2076" i="7" s="1"/>
  <c r="K2081" i="7"/>
  <c r="L2081" i="7" s="1"/>
  <c r="K2085" i="7"/>
  <c r="L2085" i="7" s="1"/>
  <c r="K2087" i="7"/>
  <c r="L2087" i="7" s="1"/>
  <c r="K2089" i="7"/>
  <c r="L2089" i="7" s="1"/>
  <c r="K2092" i="7"/>
  <c r="L2092" i="7" s="1"/>
  <c r="K2093" i="7"/>
  <c r="L2093" i="7" s="1"/>
  <c r="K2094" i="7"/>
  <c r="L2094" i="7" s="1"/>
  <c r="K2096" i="7"/>
  <c r="L2096" i="7" s="1"/>
  <c r="K2098" i="7"/>
  <c r="L2098" i="7" s="1"/>
  <c r="K2099" i="7"/>
  <c r="L2099" i="7" s="1"/>
  <c r="K2100" i="7"/>
  <c r="L2100" i="7" s="1"/>
  <c r="K2104" i="7"/>
  <c r="L2104" i="7" s="1"/>
  <c r="K2105" i="7"/>
  <c r="L2105" i="7" s="1"/>
  <c r="K2109" i="7"/>
  <c r="L2109" i="7" s="1"/>
  <c r="K2110" i="7"/>
  <c r="L2110" i="7" s="1"/>
  <c r="K2111" i="7"/>
  <c r="L2111" i="7" s="1"/>
  <c r="K2112" i="7"/>
  <c r="L2112" i="7" s="1"/>
  <c r="K2113" i="7"/>
  <c r="L2113" i="7" s="1"/>
  <c r="K2115" i="7"/>
  <c r="L2115" i="7" s="1"/>
  <c r="K2116" i="7"/>
  <c r="L2116" i="7" s="1"/>
  <c r="K2119" i="7"/>
  <c r="L2119" i="7" s="1"/>
  <c r="K2120" i="7"/>
  <c r="L2120" i="7" s="1"/>
  <c r="K2121" i="7"/>
  <c r="L2121" i="7" s="1"/>
  <c r="K2122" i="7"/>
  <c r="L2122" i="7" s="1"/>
  <c r="K2123" i="7"/>
  <c r="L2123" i="7" s="1"/>
  <c r="K2124" i="7"/>
  <c r="L2124" i="7" s="1"/>
  <c r="K2125" i="7"/>
  <c r="L2125" i="7" s="1"/>
  <c r="K2126" i="7"/>
  <c r="L2126" i="7" s="1"/>
  <c r="K2127" i="7"/>
  <c r="L2127" i="7" s="1"/>
  <c r="K2128" i="7"/>
  <c r="L2128" i="7" s="1"/>
  <c r="K2129" i="7"/>
  <c r="L2129" i="7" s="1"/>
  <c r="K2130" i="7"/>
  <c r="L2130" i="7" s="1"/>
  <c r="K2131" i="7"/>
  <c r="L2131" i="7" s="1"/>
  <c r="K2132" i="7"/>
  <c r="L2132" i="7" s="1"/>
  <c r="K2134" i="7"/>
  <c r="L2134" i="7" s="1"/>
  <c r="K2142" i="7"/>
  <c r="L2142" i="7" s="1"/>
  <c r="K2143" i="7"/>
  <c r="L2143" i="7" s="1"/>
  <c r="K2144" i="7"/>
  <c r="L2144" i="7" s="1"/>
  <c r="K2145" i="7"/>
  <c r="L2145" i="7" s="1"/>
  <c r="K2146" i="7"/>
  <c r="L2146" i="7" s="1"/>
  <c r="K2148" i="7"/>
  <c r="L2148" i="7" s="1"/>
  <c r="K2150" i="7"/>
  <c r="L2150" i="7" s="1"/>
  <c r="K2151" i="7"/>
  <c r="L2151" i="7" s="1"/>
  <c r="K2153" i="7"/>
  <c r="L2153" i="7" s="1"/>
  <c r="K2154" i="7"/>
  <c r="L2154" i="7" s="1"/>
  <c r="K2155" i="7"/>
  <c r="L2155" i="7" s="1"/>
  <c r="K2156" i="7"/>
  <c r="L2156" i="7" s="1"/>
  <c r="K2161" i="7"/>
  <c r="L2161" i="7" s="1"/>
  <c r="K2162" i="7"/>
  <c r="L2162" i="7" s="1"/>
  <c r="K2163" i="7"/>
  <c r="L2163" i="7" s="1"/>
  <c r="K2165" i="7"/>
  <c r="L2165" i="7" s="1"/>
  <c r="K2167" i="7"/>
  <c r="L2167" i="7" s="1"/>
  <c r="K2170" i="7"/>
  <c r="L2170" i="7" s="1"/>
  <c r="K2171" i="7"/>
  <c r="L2171" i="7" s="1"/>
  <c r="K2173" i="7"/>
  <c r="L2173" i="7" s="1"/>
  <c r="K2175" i="7"/>
  <c r="L2175" i="7" s="1"/>
  <c r="K2178" i="7"/>
  <c r="L2178" i="7" s="1"/>
  <c r="K2179" i="7"/>
  <c r="L2179" i="7" s="1"/>
  <c r="K2180" i="7"/>
  <c r="L2180" i="7" s="1"/>
  <c r="K2181" i="7"/>
  <c r="L2181" i="7" s="1"/>
  <c r="K2182" i="7"/>
  <c r="L2182" i="7" s="1"/>
  <c r="K2184" i="7"/>
  <c r="L2184" i="7" s="1"/>
  <c r="K2186" i="7"/>
  <c r="L2186" i="7" s="1"/>
  <c r="K2187" i="7"/>
  <c r="L2187" i="7" s="1"/>
  <c r="K2189" i="7"/>
  <c r="L2189" i="7" s="1"/>
  <c r="K2190" i="7"/>
  <c r="L2190" i="7" s="1"/>
  <c r="K2191" i="7"/>
  <c r="L2191" i="7" s="1"/>
  <c r="K2192" i="7"/>
  <c r="L2192" i="7" s="1"/>
  <c r="K2195" i="7"/>
  <c r="L2195" i="7" s="1"/>
  <c r="K2197" i="7"/>
  <c r="L2197" i="7" s="1"/>
  <c r="K2198" i="7"/>
  <c r="L2198" i="7" s="1"/>
  <c r="K2199" i="7"/>
  <c r="L2199" i="7" s="1"/>
  <c r="K2200" i="7"/>
  <c r="L2200" i="7" s="1"/>
  <c r="K2203" i="7"/>
  <c r="L2203" i="7" s="1"/>
  <c r="K2204" i="7"/>
  <c r="L2204" i="7" s="1"/>
  <c r="K2205" i="7"/>
  <c r="L2205" i="7" s="1"/>
  <c r="K2207" i="7"/>
  <c r="L2207" i="7" s="1"/>
  <c r="K2208" i="7"/>
  <c r="L2208" i="7" s="1"/>
  <c r="K2209" i="7"/>
  <c r="L2209" i="7" s="1"/>
  <c r="K2211" i="7"/>
  <c r="L2211" i="7" s="1"/>
  <c r="K2212" i="7"/>
  <c r="L2212" i="7" s="1"/>
  <c r="K2214" i="7"/>
  <c r="L2214" i="7" s="1"/>
  <c r="K2215" i="7"/>
  <c r="L2215" i="7" s="1"/>
  <c r="K2216" i="7"/>
  <c r="L2216" i="7" s="1"/>
  <c r="K2217" i="7"/>
  <c r="L2217" i="7" s="1"/>
  <c r="K2218" i="7"/>
  <c r="L2218" i="7" s="1"/>
  <c r="K2219" i="7"/>
  <c r="L2219" i="7" s="1"/>
  <c r="K2221" i="7"/>
  <c r="L2221" i="7" s="1"/>
  <c r="K2223" i="7"/>
  <c r="L2223" i="7" s="1"/>
  <c r="K2224" i="7"/>
  <c r="L2224" i="7" s="1"/>
  <c r="K2225" i="7"/>
  <c r="L2225" i="7" s="1"/>
  <c r="K2226" i="7"/>
  <c r="L2226" i="7" s="1"/>
  <c r="K2227" i="7"/>
  <c r="L2227" i="7" s="1"/>
  <c r="K2228" i="7"/>
  <c r="L2228" i="7" s="1"/>
  <c r="K2231" i="7"/>
  <c r="L2231" i="7" s="1"/>
  <c r="K2234" i="7"/>
  <c r="L2234" i="7" s="1"/>
  <c r="K2240" i="7"/>
  <c r="L2240" i="7" s="1"/>
  <c r="K2241" i="7"/>
  <c r="L2241" i="7" s="1"/>
  <c r="K2244" i="7"/>
  <c r="L2244" i="7" s="1"/>
  <c r="K2245" i="7"/>
  <c r="L2245" i="7" s="1"/>
  <c r="K2246" i="7"/>
  <c r="L2246" i="7" s="1"/>
  <c r="K2247" i="7"/>
  <c r="L2247" i="7" s="1"/>
  <c r="K2248" i="7"/>
  <c r="L2248" i="7" s="1"/>
  <c r="K2250" i="7"/>
  <c r="L2250" i="7" s="1"/>
  <c r="K2252" i="7"/>
  <c r="L2252" i="7" s="1"/>
  <c r="K2253" i="7"/>
  <c r="L2253" i="7" s="1"/>
  <c r="K2254" i="7"/>
  <c r="L2254" i="7" s="1"/>
  <c r="K2257" i="7"/>
  <c r="L2257" i="7" s="1"/>
  <c r="K2258" i="7"/>
  <c r="L2258" i="7" s="1"/>
  <c r="K2262" i="7"/>
  <c r="L2262" i="7" s="1"/>
  <c r="K2263" i="7"/>
  <c r="L2263" i="7" s="1"/>
  <c r="K2264" i="7"/>
  <c r="L2264" i="7" s="1"/>
  <c r="K2265" i="7"/>
  <c r="L2265" i="7" s="1"/>
  <c r="K2266" i="7"/>
  <c r="L2266" i="7" s="1"/>
  <c r="K2267" i="7"/>
  <c r="L2267" i="7" s="1"/>
  <c r="K2268" i="7"/>
  <c r="L2268" i="7" s="1"/>
  <c r="K2272" i="7"/>
  <c r="L2272" i="7" s="1"/>
  <c r="K2276" i="7"/>
  <c r="L2276" i="7" s="1"/>
  <c r="K2277" i="7"/>
  <c r="L2277" i="7" s="1"/>
  <c r="K2280" i="7"/>
  <c r="L2280" i="7" s="1"/>
  <c r="K2281" i="7"/>
  <c r="L2281" i="7" s="1"/>
  <c r="K2282" i="7"/>
  <c r="L2282" i="7" s="1"/>
  <c r="K2283" i="7"/>
  <c r="L2283" i="7" s="1"/>
  <c r="K2284" i="7"/>
  <c r="L2284" i="7" s="1"/>
  <c r="K2285" i="7"/>
  <c r="L2285" i="7" s="1"/>
  <c r="K2286" i="7"/>
  <c r="L2286" i="7" s="1"/>
  <c r="K2288" i="7"/>
  <c r="L2288" i="7" s="1"/>
  <c r="K2289" i="7"/>
  <c r="L2289" i="7" s="1"/>
  <c r="K2291" i="7"/>
  <c r="L2291" i="7" s="1"/>
  <c r="K2292" i="7"/>
  <c r="L2292" i="7" s="1"/>
  <c r="K2293" i="7"/>
  <c r="L2293" i="7" s="1"/>
  <c r="K2295" i="7"/>
  <c r="L2295" i="7" s="1"/>
  <c r="K2298" i="7"/>
  <c r="L2298" i="7" s="1"/>
  <c r="K2300" i="7"/>
  <c r="L2300" i="7" s="1"/>
  <c r="K2301" i="7"/>
  <c r="L2301" i="7" s="1"/>
  <c r="K2305" i="7"/>
  <c r="L2305" i="7" s="1"/>
  <c r="K2306" i="7"/>
  <c r="L2306" i="7" s="1"/>
  <c r="K2307" i="7"/>
  <c r="L2307" i="7" s="1"/>
  <c r="K2309" i="7"/>
  <c r="L2309" i="7" s="1"/>
  <c r="K2310" i="7"/>
  <c r="L2310" i="7" s="1"/>
  <c r="K2312" i="7"/>
  <c r="L2312" i="7" s="1"/>
  <c r="K2313" i="7"/>
  <c r="L2313" i="7" s="1"/>
  <c r="K2314" i="7"/>
  <c r="L2314" i="7" s="1"/>
  <c r="K2316" i="7"/>
  <c r="L2316" i="7" s="1"/>
  <c r="K2318" i="7"/>
  <c r="L2318" i="7" s="1"/>
  <c r="K2319" i="7"/>
  <c r="L2319" i="7" s="1"/>
  <c r="K2321" i="7"/>
  <c r="L2321" i="7" s="1"/>
  <c r="K2323" i="7"/>
  <c r="L2323" i="7" s="1"/>
  <c r="K2325" i="7"/>
  <c r="L2325" i="7" s="1"/>
  <c r="K2326" i="7"/>
  <c r="L2326" i="7" s="1"/>
  <c r="K2327" i="7"/>
  <c r="L2327" i="7" s="1"/>
  <c r="K2328" i="7"/>
  <c r="L2328" i="7" s="1"/>
  <c r="K2329" i="7"/>
  <c r="L2329" i="7" s="1"/>
  <c r="K2330" i="7"/>
  <c r="L2330" i="7" s="1"/>
  <c r="K2331" i="7"/>
  <c r="L2331" i="7" s="1"/>
  <c r="K2332" i="7"/>
  <c r="L2332" i="7" s="1"/>
  <c r="K2337" i="7"/>
  <c r="L2337" i="7" s="1"/>
  <c r="K2338" i="7"/>
  <c r="L2338" i="7" s="1"/>
  <c r="K2339" i="7"/>
  <c r="L2339" i="7" s="1"/>
  <c r="K2341" i="7"/>
  <c r="L2341" i="7" s="1"/>
  <c r="K2349" i="7"/>
  <c r="L2349" i="7" s="1"/>
  <c r="K2352" i="7"/>
  <c r="L2352" i="7" s="1"/>
  <c r="K2354" i="7"/>
  <c r="L2354" i="7" s="1"/>
  <c r="K2357" i="7"/>
  <c r="L2357" i="7" s="1"/>
  <c r="K2358" i="7"/>
  <c r="L2358" i="7" s="1"/>
  <c r="K2359" i="7"/>
  <c r="L2359" i="7" s="1"/>
  <c r="K2360" i="7"/>
  <c r="L2360" i="7" s="1"/>
  <c r="K2361" i="7"/>
  <c r="L2361" i="7" s="1"/>
  <c r="K2364" i="7"/>
  <c r="L2364" i="7" s="1"/>
  <c r="K2365" i="7"/>
  <c r="L2365" i="7" s="1"/>
  <c r="K2366" i="7"/>
  <c r="L2366" i="7" s="1"/>
  <c r="K2369" i="7"/>
  <c r="L2369" i="7" s="1"/>
  <c r="K2371" i="7"/>
  <c r="L2371" i="7" s="1"/>
  <c r="K2374" i="7"/>
  <c r="L2374" i="7" s="1"/>
  <c r="K2379" i="7"/>
  <c r="L2379" i="7" s="1"/>
  <c r="K2382" i="7"/>
  <c r="L2382" i="7" s="1"/>
  <c r="K2383" i="7"/>
  <c r="L2383" i="7" s="1"/>
  <c r="K2384" i="7"/>
  <c r="L2384" i="7" s="1"/>
  <c r="K2386" i="7"/>
  <c r="L2386" i="7" s="1"/>
  <c r="K2390" i="7"/>
  <c r="L2390" i="7" s="1"/>
  <c r="K2391" i="7"/>
  <c r="L2391" i="7" s="1"/>
  <c r="K2392" i="7"/>
  <c r="L2392" i="7" s="1"/>
  <c r="K2393" i="7"/>
  <c r="L2393" i="7" s="1"/>
  <c r="K2395" i="7"/>
  <c r="L2395" i="7" s="1"/>
  <c r="K2397" i="7"/>
  <c r="L2397" i="7" s="1"/>
  <c r="K2400" i="7"/>
  <c r="L2400" i="7" s="1"/>
  <c r="K2401" i="7"/>
  <c r="L2401" i="7" s="1"/>
  <c r="K2403" i="7"/>
  <c r="L2403" i="7" s="1"/>
  <c r="K2409" i="7"/>
  <c r="L2409" i="7" s="1"/>
  <c r="K2413" i="7"/>
  <c r="L2413" i="7" s="1"/>
  <c r="K2415" i="7"/>
  <c r="L2415" i="7" s="1"/>
  <c r="K2416" i="7"/>
  <c r="L2416" i="7" s="1"/>
  <c r="K2419" i="7"/>
  <c r="L2419" i="7" s="1"/>
  <c r="K2420" i="7"/>
  <c r="L2420" i="7" s="1"/>
  <c r="K2424" i="7"/>
  <c r="L2424" i="7" s="1"/>
  <c r="K2425" i="7"/>
  <c r="L2425" i="7" s="1"/>
  <c r="K2430" i="7"/>
  <c r="L2430" i="7" s="1"/>
  <c r="K2431" i="7"/>
  <c r="L2431" i="7" s="1"/>
  <c r="K2432" i="7"/>
  <c r="L2432" i="7" s="1"/>
  <c r="K2434" i="7"/>
  <c r="L2434" i="7" s="1"/>
  <c r="K2435" i="7"/>
  <c r="L2435" i="7" s="1"/>
  <c r="K2436" i="7"/>
  <c r="L2436" i="7" s="1"/>
  <c r="K2437" i="7"/>
  <c r="L2437" i="7" s="1"/>
  <c r="K2438" i="7"/>
  <c r="L2438" i="7" s="1"/>
  <c r="K2439" i="7"/>
  <c r="L2439" i="7" s="1"/>
  <c r="K2440" i="7"/>
  <c r="L2440" i="7" s="1"/>
  <c r="K2441" i="7"/>
  <c r="L2441" i="7" s="1"/>
  <c r="K2442" i="7"/>
  <c r="L2442" i="7" s="1"/>
  <c r="K2443" i="7"/>
  <c r="L2443" i="7" s="1"/>
  <c r="K2445" i="7"/>
  <c r="L2445" i="7" s="1"/>
  <c r="K2446" i="7"/>
  <c r="L2446" i="7" s="1"/>
  <c r="K2447" i="7"/>
  <c r="L2447" i="7" s="1"/>
  <c r="K2458" i="7"/>
  <c r="L2458" i="7" s="1"/>
  <c r="K2462" i="7"/>
  <c r="L2462" i="7" s="1"/>
  <c r="K2467" i="7"/>
  <c r="L2467" i="7" s="1"/>
  <c r="K2468" i="7"/>
  <c r="L2468" i="7" s="1"/>
  <c r="K2469" i="7"/>
  <c r="L2469" i="7" s="1"/>
  <c r="K2470" i="7"/>
  <c r="L2470" i="7" s="1"/>
  <c r="K2471" i="7"/>
  <c r="L2471" i="7" s="1"/>
  <c r="K2472" i="7"/>
  <c r="L2472" i="7" s="1"/>
  <c r="K2473" i="7"/>
  <c r="L2473" i="7" s="1"/>
  <c r="K2475" i="7"/>
  <c r="L2475" i="7" s="1"/>
  <c r="K2479" i="7"/>
  <c r="L2479" i="7" s="1"/>
  <c r="K2483" i="7"/>
  <c r="L2483" i="7" s="1"/>
  <c r="K2489" i="7"/>
  <c r="L2489" i="7" s="1"/>
  <c r="K2491" i="7"/>
  <c r="L2491" i="7" s="1"/>
  <c r="K2495" i="7"/>
  <c r="L2495" i="7" s="1"/>
  <c r="K2499" i="7"/>
  <c r="L2499" i="7" s="1"/>
  <c r="K2501" i="7"/>
  <c r="L2501" i="7" s="1"/>
  <c r="K2502" i="7"/>
  <c r="L2502" i="7" s="1"/>
  <c r="K2503" i="7"/>
  <c r="L2503" i="7" s="1"/>
  <c r="K2506" i="7"/>
  <c r="L2506" i="7" s="1"/>
  <c r="K2510" i="7"/>
  <c r="L2510" i="7" s="1"/>
  <c r="K2512" i="7"/>
  <c r="L2512" i="7" s="1"/>
  <c r="K2521" i="7"/>
  <c r="L2521" i="7" s="1"/>
  <c r="K2524" i="7"/>
  <c r="L2524" i="7" s="1"/>
  <c r="K2526" i="7"/>
  <c r="L2526" i="7" s="1"/>
  <c r="K2533" i="7"/>
  <c r="L2533" i="7" s="1"/>
  <c r="K2534" i="7"/>
  <c r="L2534" i="7" s="1"/>
  <c r="K2535" i="7"/>
  <c r="L2535" i="7" s="1"/>
  <c r="K2536" i="7"/>
  <c r="L2536" i="7" s="1"/>
  <c r="K2537" i="7"/>
  <c r="L2537" i="7" s="1"/>
  <c r="K2539" i="7"/>
  <c r="L2539" i="7" s="1"/>
  <c r="K2541" i="7"/>
  <c r="L2541" i="7" s="1"/>
  <c r="K2543" i="7"/>
  <c r="L2543" i="7" s="1"/>
  <c r="K2544" i="7"/>
  <c r="L2544" i="7" s="1"/>
  <c r="K2553" i="7"/>
  <c r="L2553" i="7" s="1"/>
  <c r="K2556" i="7"/>
  <c r="L2556" i="7" s="1"/>
  <c r="K2558" i="7"/>
  <c r="L2558" i="7" s="1"/>
  <c r="K2560" i="7"/>
  <c r="L2560" i="7" s="1"/>
  <c r="K2561" i="7"/>
  <c r="L2561" i="7" s="1"/>
  <c r="K2564" i="7"/>
  <c r="L2564" i="7" s="1"/>
  <c r="K2565" i="7"/>
  <c r="L2565" i="7" s="1"/>
  <c r="K2566" i="7"/>
  <c r="L2566" i="7" s="1"/>
  <c r="K2567" i="7"/>
  <c r="L2567" i="7" s="1"/>
  <c r="K2570" i="7"/>
  <c r="L2570" i="7" s="1"/>
  <c r="K2571" i="7"/>
  <c r="L2571" i="7" s="1"/>
  <c r="K2572" i="7"/>
  <c r="L2572" i="7" s="1"/>
  <c r="K2574" i="7"/>
  <c r="L2574" i="7" s="1"/>
  <c r="K2576" i="7"/>
  <c r="L2576" i="7" s="1"/>
  <c r="K2578" i="7"/>
  <c r="L2578" i="7" s="1"/>
  <c r="K2579" i="7"/>
  <c r="L2579" i="7" s="1"/>
  <c r="K2590" i="7"/>
  <c r="L2590" i="7" s="1"/>
  <c r="K2595" i="7"/>
  <c r="L2595" i="7" s="1"/>
  <c r="K2597" i="7"/>
  <c r="L2597" i="7" s="1"/>
  <c r="K2598" i="7"/>
  <c r="L2598" i="7" s="1"/>
  <c r="K2602" i="7"/>
  <c r="L2602" i="7" s="1"/>
  <c r="K2603" i="7"/>
  <c r="L2603" i="7" s="1"/>
  <c r="K2608" i="7"/>
  <c r="L2608" i="7" s="1"/>
  <c r="K2610" i="7"/>
  <c r="L2610" i="7" s="1"/>
  <c r="K2613" i="7"/>
  <c r="L2613" i="7" s="1"/>
  <c r="K2617" i="7"/>
  <c r="L2617" i="7" s="1"/>
  <c r="K2620" i="7"/>
  <c r="L2620" i="7" s="1"/>
  <c r="K2621" i="7"/>
  <c r="L2621" i="7" s="1"/>
  <c r="K2622" i="7"/>
  <c r="L2622" i="7" s="1"/>
  <c r="K2626" i="7"/>
  <c r="L2626" i="7" s="1"/>
  <c r="K2631" i="7"/>
  <c r="L2631" i="7" s="1"/>
  <c r="K2632" i="7"/>
  <c r="L2632" i="7" s="1"/>
  <c r="K2633" i="7"/>
  <c r="L2633" i="7" s="1"/>
  <c r="K2634" i="7"/>
  <c r="L2634" i="7" s="1"/>
  <c r="K2637" i="7"/>
  <c r="L2637" i="7" s="1"/>
  <c r="K2640" i="7"/>
  <c r="L2640" i="7" s="1"/>
  <c r="K2642" i="7"/>
  <c r="L2642" i="7" s="1"/>
  <c r="K2643" i="7"/>
  <c r="L2643" i="7" s="1"/>
  <c r="K2644" i="7"/>
  <c r="L2644" i="7" s="1"/>
  <c r="K2646" i="7"/>
  <c r="L2646" i="7" s="1"/>
  <c r="K2649" i="7"/>
  <c r="L2649" i="7" s="1"/>
  <c r="K2651" i="7"/>
  <c r="L2651" i="7" s="1"/>
  <c r="K2652" i="7"/>
  <c r="L2652" i="7" s="1"/>
  <c r="K2653" i="7"/>
  <c r="L2653" i="7" s="1"/>
  <c r="K2654" i="7"/>
  <c r="L2654" i="7" s="1"/>
  <c r="K2656" i="7"/>
  <c r="L2656" i="7" s="1"/>
  <c r="K2658" i="7"/>
  <c r="L2658" i="7" s="1"/>
  <c r="K2659" i="7"/>
  <c r="L2659" i="7" s="1"/>
  <c r="K2666" i="7"/>
  <c r="L2666" i="7" s="1"/>
  <c r="K2668" i="7"/>
  <c r="L2668" i="7" s="1"/>
  <c r="K2669" i="7"/>
  <c r="L2669" i="7" s="1"/>
  <c r="K2671" i="7"/>
  <c r="L2671" i="7" s="1"/>
  <c r="K2672" i="7"/>
  <c r="L2672" i="7" s="1"/>
  <c r="K2676" i="7"/>
  <c r="L2676" i="7" s="1"/>
  <c r="K2678" i="7"/>
  <c r="L2678" i="7" s="1"/>
  <c r="K2683" i="7"/>
  <c r="L2683" i="7" s="1"/>
  <c r="K2684" i="7"/>
  <c r="L2684" i="7" s="1"/>
  <c r="K2686" i="7"/>
  <c r="L2686" i="7" s="1"/>
  <c r="K2691" i="7"/>
  <c r="L2691" i="7" s="1"/>
  <c r="K2694" i="7"/>
  <c r="L2694" i="7" s="1"/>
  <c r="K2696" i="7"/>
  <c r="L2696" i="7" s="1"/>
  <c r="K2697" i="7"/>
  <c r="L2697" i="7" s="1"/>
  <c r="K2699" i="7"/>
  <c r="L2699" i="7" s="1"/>
  <c r="K2700" i="7"/>
  <c r="L2700" i="7" s="1"/>
  <c r="K2701" i="7"/>
  <c r="L2701" i="7" s="1"/>
  <c r="K2703" i="7"/>
  <c r="L2703" i="7" s="1"/>
  <c r="K2705" i="7"/>
  <c r="L2705" i="7" s="1"/>
  <c r="K2710" i="7"/>
  <c r="L2710" i="7" s="1"/>
  <c r="K2712" i="7"/>
  <c r="L2712" i="7" s="1"/>
  <c r="K2713" i="7"/>
  <c r="L2713" i="7" s="1"/>
  <c r="K2714" i="7"/>
  <c r="L2714" i="7" s="1"/>
  <c r="K2715" i="7"/>
  <c r="L2715" i="7" s="1"/>
  <c r="K2716" i="7"/>
  <c r="L2716" i="7" s="1"/>
  <c r="K2718" i="7"/>
  <c r="L2718" i="7" s="1"/>
  <c r="K2720" i="7"/>
  <c r="L2720" i="7" s="1"/>
  <c r="K2721" i="7"/>
  <c r="L2721" i="7" s="1"/>
  <c r="K2722" i="7"/>
  <c r="L2722" i="7" s="1"/>
  <c r="K2723" i="7"/>
  <c r="L2723" i="7" s="1"/>
  <c r="K2725" i="7"/>
  <c r="L2725" i="7" s="1"/>
  <c r="K2726" i="7"/>
  <c r="L2726" i="7" s="1"/>
  <c r="K2727" i="7"/>
  <c r="L2727" i="7" s="1"/>
  <c r="K2729" i="7"/>
  <c r="L2729" i="7" s="1"/>
  <c r="K2730" i="7"/>
  <c r="L2730" i="7" s="1"/>
  <c r="K2731" i="7"/>
  <c r="L2731" i="7" s="1"/>
  <c r="K2732" i="7"/>
  <c r="L2732" i="7" s="1"/>
  <c r="K2738" i="7"/>
  <c r="L2738" i="7" s="1"/>
  <c r="K2739" i="7"/>
  <c r="L2739" i="7" s="1"/>
  <c r="K2740" i="7"/>
  <c r="L2740" i="7" s="1"/>
  <c r="K2741" i="7"/>
  <c r="L2741" i="7" s="1"/>
  <c r="K2743" i="7"/>
  <c r="L2743" i="7" s="1"/>
  <c r="K2745" i="7"/>
  <c r="L2745" i="7" s="1"/>
  <c r="K2747" i="7"/>
  <c r="L2747" i="7" s="1"/>
  <c r="K2750" i="7"/>
  <c r="L2750" i="7" s="1"/>
  <c r="K2755" i="7"/>
  <c r="L2755" i="7" s="1"/>
  <c r="K2759" i="7"/>
  <c r="L2759" i="7" s="1"/>
  <c r="K2761" i="7"/>
  <c r="L2761" i="7" s="1"/>
  <c r="K2762" i="7"/>
  <c r="L2762" i="7" s="1"/>
  <c r="K2763" i="7"/>
  <c r="L2763" i="7" s="1"/>
  <c r="K2764" i="7"/>
  <c r="L2764" i="7" s="1"/>
  <c r="K2765" i="7"/>
  <c r="L2765" i="7" s="1"/>
  <c r="K2767" i="7"/>
  <c r="L2767" i="7" s="1"/>
  <c r="K2768" i="7"/>
  <c r="L2768" i="7" s="1"/>
  <c r="K2769" i="7"/>
  <c r="L2769" i="7" s="1"/>
  <c r="K2774" i="7"/>
  <c r="L2774" i="7" s="1"/>
  <c r="K2779" i="7"/>
  <c r="L2779" i="7" s="1"/>
  <c r="K2785" i="7"/>
  <c r="L2785" i="7" s="1"/>
  <c r="K2786" i="7"/>
  <c r="L2786" i="7" s="1"/>
  <c r="K2787" i="7"/>
  <c r="L2787" i="7" s="1"/>
  <c r="K2788" i="7"/>
  <c r="L2788" i="7" s="1"/>
  <c r="K2789" i="7"/>
  <c r="L2789" i="7" s="1"/>
  <c r="K2790" i="7"/>
  <c r="L2790" i="7" s="1"/>
  <c r="K2798" i="7"/>
  <c r="L2798" i="7" s="1"/>
  <c r="K2799" i="7"/>
  <c r="L2799" i="7" s="1"/>
  <c r="K2800" i="7"/>
  <c r="L2800" i="7" s="1"/>
  <c r="K2802" i="7"/>
  <c r="L2802" i="7" s="1"/>
  <c r="K2804" i="7"/>
  <c r="L2804" i="7" s="1"/>
  <c r="K2806" i="7"/>
  <c r="L2806" i="7" s="1"/>
  <c r="K2807" i="7"/>
  <c r="L2807" i="7" s="1"/>
  <c r="K2811" i="7"/>
  <c r="L2811" i="7" s="1"/>
  <c r="K2818" i="7"/>
  <c r="L2818" i="7" s="1"/>
  <c r="K2820" i="7"/>
  <c r="L2820" i="7" s="1"/>
  <c r="K2822" i="7"/>
  <c r="L2822" i="7" s="1"/>
  <c r="K2824" i="7"/>
  <c r="L2824" i="7" s="1"/>
  <c r="K2825" i="7"/>
  <c r="L2825" i="7" s="1"/>
  <c r="K2826" i="7"/>
  <c r="L2826" i="7" s="1"/>
  <c r="K2828" i="7"/>
  <c r="L2828" i="7" s="1"/>
  <c r="K2830" i="7"/>
  <c r="L2830" i="7" s="1"/>
  <c r="K2832" i="7"/>
  <c r="L2832" i="7" s="1"/>
  <c r="K2834" i="7"/>
  <c r="L2834" i="7" s="1"/>
  <c r="K2840" i="7"/>
  <c r="L2840" i="7" s="1"/>
  <c r="K2841" i="7"/>
  <c r="L2841" i="7" s="1"/>
  <c r="K2846" i="7"/>
  <c r="L2846" i="7" s="1"/>
  <c r="K2847" i="7"/>
  <c r="L2847" i="7" s="1"/>
  <c r="K2848" i="7"/>
  <c r="L2848" i="7" s="1"/>
  <c r="K2850" i="7"/>
  <c r="L2850" i="7" s="1"/>
  <c r="K2851" i="7"/>
  <c r="L2851" i="7" s="1"/>
  <c r="K2854" i="7"/>
  <c r="L2854" i="7" s="1"/>
  <c r="K2859" i="7"/>
  <c r="L2859" i="7" s="1"/>
  <c r="K2861" i="7"/>
  <c r="L2861" i="7" s="1"/>
  <c r="K2864" i="7"/>
  <c r="L2864" i="7" s="1"/>
  <c r="K2865" i="7"/>
  <c r="L2865" i="7" s="1"/>
  <c r="K2866" i="7"/>
  <c r="L2866" i="7" s="1"/>
  <c r="K2868" i="7"/>
  <c r="L2868" i="7" s="1"/>
  <c r="K2870" i="7"/>
  <c r="L2870" i="7" s="1"/>
  <c r="K2876" i="7"/>
  <c r="L2876" i="7" s="1"/>
  <c r="K2877" i="7"/>
  <c r="L2877" i="7" s="1"/>
  <c r="K2878" i="7"/>
  <c r="L2878" i="7" s="1"/>
  <c r="K2884" i="7"/>
  <c r="L2884" i="7" s="1"/>
  <c r="K2887" i="7"/>
  <c r="L2887" i="7" s="1"/>
  <c r="K2892" i="7"/>
  <c r="L2892" i="7" s="1"/>
  <c r="K2893" i="7"/>
  <c r="L2893" i="7" s="1"/>
  <c r="K2894" i="7"/>
  <c r="L2894" i="7" s="1"/>
  <c r="K2895" i="7"/>
  <c r="L2895" i="7" s="1"/>
  <c r="K2900" i="7"/>
  <c r="L2900" i="7" s="1"/>
  <c r="K2901" i="7"/>
  <c r="L2901" i="7" s="1"/>
  <c r="K2902" i="7"/>
  <c r="L2902" i="7" s="1"/>
  <c r="K2904" i="7"/>
  <c r="L2904" i="7" s="1"/>
  <c r="K2909" i="7"/>
  <c r="L2909" i="7" s="1"/>
  <c r="K2911" i="7"/>
  <c r="L2911" i="7" s="1"/>
  <c r="K2916" i="7"/>
  <c r="L2916" i="7" s="1"/>
  <c r="K2921" i="7"/>
  <c r="L2921" i="7" s="1"/>
  <c r="K2922" i="7"/>
  <c r="L2922" i="7" s="1"/>
  <c r="K2927" i="7"/>
  <c r="L2927" i="7" s="1"/>
  <c r="K2928" i="7"/>
  <c r="L2928" i="7" s="1"/>
  <c r="K2929" i="7"/>
  <c r="L2929" i="7" s="1"/>
  <c r="K2931" i="7"/>
  <c r="L2931" i="7" s="1"/>
  <c r="K2934" i="7"/>
  <c r="L2934" i="7" s="1"/>
  <c r="K2937" i="7"/>
  <c r="L2937" i="7" s="1"/>
  <c r="K2938" i="7"/>
  <c r="L2938" i="7" s="1"/>
  <c r="K2941" i="7"/>
  <c r="L2941" i="7" s="1"/>
  <c r="K2942" i="7"/>
  <c r="L2942" i="7" s="1"/>
  <c r="K2943" i="7"/>
  <c r="L2943" i="7" s="1"/>
  <c r="K2944" i="7"/>
  <c r="L2944" i="7" s="1"/>
  <c r="K2947" i="7"/>
  <c r="L2947" i="7" s="1"/>
  <c r="K2951" i="7"/>
  <c r="L2951" i="7" s="1"/>
  <c r="K2952" i="7"/>
  <c r="L2952" i="7" s="1"/>
  <c r="K2963" i="7"/>
  <c r="L2963" i="7" s="1"/>
  <c r="K2964" i="7"/>
  <c r="L2964" i="7" s="1"/>
  <c r="K2967" i="7"/>
  <c r="L2967" i="7" s="1"/>
  <c r="K2968" i="7"/>
  <c r="L2968" i="7" s="1"/>
  <c r="K2969" i="7"/>
  <c r="L2969" i="7" s="1"/>
  <c r="K2973" i="7"/>
  <c r="L2973" i="7" s="1"/>
  <c r="K2976" i="7"/>
  <c r="L2976" i="7" s="1"/>
  <c r="K2977" i="7"/>
  <c r="L2977" i="7" s="1"/>
  <c r="K2982" i="7"/>
  <c r="L2982" i="7" s="1"/>
  <c r="K2983" i="7"/>
  <c r="L2983" i="7" s="1"/>
  <c r="J2981" i="7"/>
  <c r="K2981" i="7" s="1"/>
  <c r="L2981" i="7" s="1"/>
  <c r="J2980" i="7"/>
  <c r="K2980" i="7" s="1"/>
  <c r="L2980" i="7" s="1"/>
  <c r="J2979" i="7"/>
  <c r="K2979" i="7" s="1"/>
  <c r="L2979" i="7" s="1"/>
  <c r="J2978" i="7"/>
  <c r="K2978" i="7" s="1"/>
  <c r="L2978" i="7" s="1"/>
  <c r="J2975" i="7"/>
  <c r="K2975" i="7" s="1"/>
  <c r="L2975" i="7" s="1"/>
  <c r="J2974" i="7"/>
  <c r="K2974" i="7" s="1"/>
  <c r="L2974" i="7" s="1"/>
  <c r="J2972" i="7"/>
  <c r="K2972" i="7" s="1"/>
  <c r="L2972" i="7" s="1"/>
  <c r="J2971" i="7"/>
  <c r="K2971" i="7" s="1"/>
  <c r="L2971" i="7" s="1"/>
  <c r="J2966" i="7"/>
  <c r="K2966" i="7" s="1"/>
  <c r="L2966" i="7" s="1"/>
  <c r="J2965" i="7"/>
  <c r="K2965" i="7" s="1"/>
  <c r="L2965" i="7" s="1"/>
  <c r="J2962" i="7"/>
  <c r="K2962" i="7" s="1"/>
  <c r="L2962" i="7" s="1"/>
  <c r="J2961" i="7"/>
  <c r="K2961" i="7" s="1"/>
  <c r="L2961" i="7" s="1"/>
  <c r="J2960" i="7"/>
  <c r="K2960" i="7" s="1"/>
  <c r="L2960" i="7" s="1"/>
  <c r="J2958" i="7"/>
  <c r="K2958" i="7" s="1"/>
  <c r="L2958" i="7" s="1"/>
  <c r="J2957" i="7"/>
  <c r="K2957" i="7" s="1"/>
  <c r="L2957" i="7" s="1"/>
  <c r="J2956" i="7"/>
  <c r="K2956" i="7" s="1"/>
  <c r="L2956" i="7" s="1"/>
  <c r="J2955" i="7"/>
  <c r="K2955" i="7" s="1"/>
  <c r="L2955" i="7" s="1"/>
  <c r="J2954" i="7"/>
  <c r="K2954" i="7" s="1"/>
  <c r="L2954" i="7" s="1"/>
  <c r="J2953" i="7"/>
  <c r="K2953" i="7" s="1"/>
  <c r="L2953" i="7" s="1"/>
  <c r="J2950" i="7"/>
  <c r="K2950" i="7" s="1"/>
  <c r="L2950" i="7" s="1"/>
  <c r="J2948" i="7"/>
  <c r="K2948" i="7" s="1"/>
  <c r="L2948" i="7" s="1"/>
  <c r="J2945" i="7"/>
  <c r="K2945" i="7" s="1"/>
  <c r="L2945" i="7" s="1"/>
  <c r="J2940" i="7"/>
  <c r="K2940" i="7" s="1"/>
  <c r="L2940" i="7" s="1"/>
  <c r="J2939" i="7"/>
  <c r="K2939" i="7" s="1"/>
  <c r="L2939" i="7" s="1"/>
  <c r="J2936" i="7"/>
  <c r="K2936" i="7" s="1"/>
  <c r="L2936" i="7" s="1"/>
  <c r="J2935" i="7"/>
  <c r="K2935" i="7" s="1"/>
  <c r="L2935" i="7" s="1"/>
  <c r="K2933" i="7"/>
  <c r="L2933" i="7" s="1"/>
  <c r="J2932" i="7"/>
  <c r="K2932" i="7" s="1"/>
  <c r="L2932" i="7" s="1"/>
  <c r="J2930" i="7"/>
  <c r="K2930" i="7" s="1"/>
  <c r="L2930" i="7" s="1"/>
  <c r="J2926" i="7"/>
  <c r="K2926" i="7" s="1"/>
  <c r="L2926" i="7" s="1"/>
  <c r="J2925" i="7"/>
  <c r="K2925" i="7" s="1"/>
  <c r="L2925" i="7" s="1"/>
  <c r="J2924" i="7"/>
  <c r="K2924" i="7" s="1"/>
  <c r="L2924" i="7" s="1"/>
  <c r="J2923" i="7"/>
  <c r="K2923" i="7" s="1"/>
  <c r="L2923" i="7" s="1"/>
  <c r="J2920" i="7"/>
  <c r="K2920" i="7" s="1"/>
  <c r="L2920" i="7" s="1"/>
  <c r="J2919" i="7"/>
  <c r="K2919" i="7" s="1"/>
  <c r="L2919" i="7" s="1"/>
  <c r="J2918" i="7"/>
  <c r="K2918" i="7" s="1"/>
  <c r="L2918" i="7" s="1"/>
  <c r="J2917" i="7"/>
  <c r="K2917" i="7" s="1"/>
  <c r="L2917" i="7" s="1"/>
  <c r="J2915" i="7"/>
  <c r="K2915" i="7" s="1"/>
  <c r="L2915" i="7" s="1"/>
  <c r="J2914" i="7"/>
  <c r="K2914" i="7" s="1"/>
  <c r="L2914" i="7" s="1"/>
  <c r="J2913" i="7"/>
  <c r="K2913" i="7" s="1"/>
  <c r="L2913" i="7" s="1"/>
  <c r="J2912" i="7"/>
  <c r="K2912" i="7" s="1"/>
  <c r="L2912" i="7" s="1"/>
  <c r="J2910" i="7"/>
  <c r="K2910" i="7" s="1"/>
  <c r="L2910" i="7" s="1"/>
  <c r="J2906" i="7"/>
  <c r="K2906" i="7" s="1"/>
  <c r="L2906" i="7" s="1"/>
  <c r="J2905" i="7"/>
  <c r="J2903" i="7"/>
  <c r="K2903" i="7" s="1"/>
  <c r="L2903" i="7" s="1"/>
  <c r="J2899" i="7"/>
  <c r="J2898" i="7"/>
  <c r="K2898" i="7" s="1"/>
  <c r="L2898" i="7" s="1"/>
  <c r="J2897" i="7"/>
  <c r="J2896" i="7"/>
  <c r="K2896" i="7" s="1"/>
  <c r="L2896" i="7" s="1"/>
  <c r="J2891" i="7"/>
  <c r="K2891" i="7" s="1"/>
  <c r="L2891" i="7" s="1"/>
  <c r="J2890" i="7"/>
  <c r="K2890" i="7" s="1"/>
  <c r="L2890" i="7" s="1"/>
  <c r="J2889" i="7"/>
  <c r="K2889" i="7" s="1"/>
  <c r="L2889" i="7" s="1"/>
  <c r="J2888" i="7"/>
  <c r="K2888" i="7" s="1"/>
  <c r="L2888" i="7" s="1"/>
  <c r="J2886" i="7"/>
  <c r="K2886" i="7" s="1"/>
  <c r="L2886" i="7" s="1"/>
  <c r="J2885" i="7"/>
  <c r="K2885" i="7" s="1"/>
  <c r="L2885" i="7" s="1"/>
  <c r="J2883" i="7"/>
  <c r="K2883" i="7" s="1"/>
  <c r="L2883" i="7" s="1"/>
  <c r="J2882" i="7"/>
  <c r="K2882" i="7" s="1"/>
  <c r="L2882" i="7" s="1"/>
  <c r="J2881" i="7"/>
  <c r="K2881" i="7" s="1"/>
  <c r="L2881" i="7" s="1"/>
  <c r="J2880" i="7"/>
  <c r="K2880" i="7" s="1"/>
  <c r="L2880" i="7" s="1"/>
  <c r="J2875" i="7"/>
  <c r="K2875" i="7" s="1"/>
  <c r="L2875" i="7" s="1"/>
  <c r="J2874" i="7"/>
  <c r="K2874" i="7" s="1"/>
  <c r="L2874" i="7" s="1"/>
  <c r="J2873" i="7"/>
  <c r="K2873" i="7" s="1"/>
  <c r="L2873" i="7" s="1"/>
  <c r="J2872" i="7"/>
  <c r="K2872" i="7" s="1"/>
  <c r="L2872" i="7" s="1"/>
  <c r="J2871" i="7"/>
  <c r="K2871" i="7" s="1"/>
  <c r="L2871" i="7" s="1"/>
  <c r="J2869" i="7"/>
  <c r="K2869" i="7" s="1"/>
  <c r="L2869" i="7" s="1"/>
  <c r="J2867" i="7"/>
  <c r="K2867" i="7" s="1"/>
  <c r="L2867" i="7" s="1"/>
  <c r="J2863" i="7"/>
  <c r="K2863" i="7" s="1"/>
  <c r="L2863" i="7" s="1"/>
  <c r="J2862" i="7"/>
  <c r="K2862" i="7" s="1"/>
  <c r="L2862" i="7" s="1"/>
  <c r="J2860" i="7"/>
  <c r="K2860" i="7" s="1"/>
  <c r="L2860" i="7" s="1"/>
  <c r="J2858" i="7"/>
  <c r="K2858" i="7" s="1"/>
  <c r="L2858" i="7" s="1"/>
  <c r="J2857" i="7"/>
  <c r="K2857" i="7" s="1"/>
  <c r="L2857" i="7" s="1"/>
  <c r="J2856" i="7"/>
  <c r="K2856" i="7" s="1"/>
  <c r="L2856" i="7" s="1"/>
  <c r="J2855" i="7"/>
  <c r="K2855" i="7" s="1"/>
  <c r="L2855" i="7" s="1"/>
  <c r="J2853" i="7"/>
  <c r="K2853" i="7" s="1"/>
  <c r="L2853" i="7" s="1"/>
  <c r="J2852" i="7"/>
  <c r="J2849" i="7"/>
  <c r="K2849" i="7" s="1"/>
  <c r="L2849" i="7" s="1"/>
  <c r="J2845" i="7"/>
  <c r="K2845" i="7" s="1"/>
  <c r="L2845" i="7" s="1"/>
  <c r="J2844" i="7"/>
  <c r="J2843" i="7"/>
  <c r="K2843" i="7" s="1"/>
  <c r="L2843" i="7" s="1"/>
  <c r="J2842" i="7"/>
  <c r="K2842" i="7" s="1"/>
  <c r="L2842" i="7" s="1"/>
  <c r="J2839" i="7"/>
  <c r="K2839" i="7" s="1"/>
  <c r="L2839" i="7" s="1"/>
  <c r="J2838" i="7"/>
  <c r="K2838" i="7" s="1"/>
  <c r="L2838" i="7" s="1"/>
  <c r="J2836" i="7"/>
  <c r="J2835" i="7"/>
  <c r="J2833" i="7"/>
  <c r="K2833" i="7" s="1"/>
  <c r="L2833" i="7" s="1"/>
  <c r="J2831" i="7"/>
  <c r="K2831" i="7" s="1"/>
  <c r="L2831" i="7" s="1"/>
  <c r="J2827" i="7"/>
  <c r="K2827" i="7" s="1"/>
  <c r="L2827" i="7" s="1"/>
  <c r="J2823" i="7"/>
  <c r="K2823" i="7" s="1"/>
  <c r="L2823" i="7" s="1"/>
  <c r="J2821" i="7"/>
  <c r="K2821" i="7" s="1"/>
  <c r="L2821" i="7" s="1"/>
  <c r="J2819" i="7"/>
  <c r="K2819" i="7" s="1"/>
  <c r="L2819" i="7" s="1"/>
  <c r="J2817" i="7"/>
  <c r="K2817" i="7" s="1"/>
  <c r="L2817" i="7" s="1"/>
  <c r="J2816" i="7"/>
  <c r="K2816" i="7" s="1"/>
  <c r="L2816" i="7" s="1"/>
  <c r="J2815" i="7"/>
  <c r="K2815" i="7" s="1"/>
  <c r="L2815" i="7" s="1"/>
  <c r="J2814" i="7"/>
  <c r="K2814" i="7" s="1"/>
  <c r="L2814" i="7" s="1"/>
  <c r="K2813" i="7"/>
  <c r="L2813" i="7" s="1"/>
  <c r="J2812" i="7"/>
  <c r="K2812" i="7" s="1"/>
  <c r="L2812" i="7" s="1"/>
  <c r="J2810" i="7"/>
  <c r="K2810" i="7" s="1"/>
  <c r="L2810" i="7" s="1"/>
  <c r="J2809" i="7"/>
  <c r="K2809" i="7" s="1"/>
  <c r="L2809" i="7" s="1"/>
  <c r="J2808" i="7"/>
  <c r="K2808" i="7" s="1"/>
  <c r="L2808" i="7" s="1"/>
  <c r="J2805" i="7"/>
  <c r="K2805" i="7" s="1"/>
  <c r="L2805" i="7" s="1"/>
  <c r="J2803" i="7"/>
  <c r="J2801" i="7"/>
  <c r="K2801" i="7" s="1"/>
  <c r="L2801" i="7" s="1"/>
  <c r="J2796" i="7"/>
  <c r="K2796" i="7" s="1"/>
  <c r="L2796" i="7" s="1"/>
  <c r="J2795" i="7"/>
  <c r="K2795" i="7" s="1"/>
  <c r="L2795" i="7" s="1"/>
  <c r="J2794" i="7"/>
  <c r="K2794" i="7" s="1"/>
  <c r="L2794" i="7" s="1"/>
  <c r="J2793" i="7"/>
  <c r="K2793" i="7" s="1"/>
  <c r="L2793" i="7" s="1"/>
  <c r="J2792" i="7"/>
  <c r="K2792" i="7" s="1"/>
  <c r="L2792" i="7" s="1"/>
  <c r="J2791" i="7"/>
  <c r="K2791" i="7" s="1"/>
  <c r="L2791" i="7" s="1"/>
  <c r="J2784" i="7"/>
  <c r="K2784" i="7" s="1"/>
  <c r="L2784" i="7" s="1"/>
  <c r="J2782" i="7"/>
  <c r="K2782" i="7" s="1"/>
  <c r="L2782" i="7" s="1"/>
  <c r="J2781" i="7"/>
  <c r="J2780" i="7"/>
  <c r="K2780" i="7" s="1"/>
  <c r="L2780" i="7" s="1"/>
  <c r="K2778" i="7"/>
  <c r="L2778" i="7" s="1"/>
  <c r="J2777" i="7"/>
  <c r="K2777" i="7" s="1"/>
  <c r="L2777" i="7" s="1"/>
  <c r="K2776" i="7"/>
  <c r="L2776" i="7" s="1"/>
  <c r="J2775" i="7"/>
  <c r="K2775" i="7" s="1"/>
  <c r="L2775" i="7" s="1"/>
  <c r="J2773" i="7"/>
  <c r="J2772" i="7"/>
  <c r="K2772" i="7" s="1"/>
  <c r="L2772" i="7" s="1"/>
  <c r="J2770" i="7"/>
  <c r="K2770" i="7" s="1"/>
  <c r="L2770" i="7" s="1"/>
  <c r="J2766" i="7"/>
  <c r="K2766" i="7" s="1"/>
  <c r="L2766" i="7" s="1"/>
  <c r="J2758" i="7"/>
  <c r="K2758" i="7" s="1"/>
  <c r="L2758" i="7" s="1"/>
  <c r="J2757" i="7"/>
  <c r="K2757" i="7" s="1"/>
  <c r="L2757" i="7" s="1"/>
  <c r="J2756" i="7"/>
  <c r="J2754" i="7"/>
  <c r="K2754" i="7" s="1"/>
  <c r="L2754" i="7" s="1"/>
  <c r="J2752" i="7"/>
  <c r="K2752" i="7" s="1"/>
  <c r="L2752" i="7" s="1"/>
  <c r="J2749" i="7"/>
  <c r="K2749" i="7" s="1"/>
  <c r="L2749" i="7" s="1"/>
  <c r="J2744" i="7"/>
  <c r="K2744" i="7" s="1"/>
  <c r="L2744" i="7" s="1"/>
  <c r="K2737" i="7"/>
  <c r="L2737" i="7" s="1"/>
  <c r="J2736" i="7"/>
  <c r="K2736" i="7" s="1"/>
  <c r="L2736" i="7" s="1"/>
  <c r="J2735" i="7"/>
  <c r="K2735" i="7" s="1"/>
  <c r="L2735" i="7" s="1"/>
  <c r="J2734" i="7"/>
  <c r="K2734" i="7" s="1"/>
  <c r="L2734" i="7" s="1"/>
  <c r="J2733" i="7"/>
  <c r="K2733" i="7" s="1"/>
  <c r="L2733" i="7" s="1"/>
  <c r="J2724" i="7"/>
  <c r="K2724" i="7" s="1"/>
  <c r="L2724" i="7" s="1"/>
  <c r="J2717" i="7"/>
  <c r="J2711" i="7"/>
  <c r="J2709" i="7"/>
  <c r="J2708" i="7"/>
  <c r="K2708" i="7" s="1"/>
  <c r="L2708" i="7" s="1"/>
  <c r="J2707" i="7"/>
  <c r="K2707" i="7" s="1"/>
  <c r="L2707" i="7" s="1"/>
  <c r="J2706" i="7"/>
  <c r="K2706" i="7" s="1"/>
  <c r="L2706" i="7" s="1"/>
  <c r="J2704" i="7"/>
  <c r="J2702" i="7"/>
  <c r="J2698" i="7"/>
  <c r="K2698" i="7" s="1"/>
  <c r="L2698" i="7" s="1"/>
  <c r="J2695" i="7"/>
  <c r="K2695" i="7" s="1"/>
  <c r="L2695" i="7" s="1"/>
  <c r="J2693" i="7"/>
  <c r="K2693" i="7" s="1"/>
  <c r="L2693" i="7" s="1"/>
  <c r="J2692" i="7"/>
  <c r="K2692" i="7" s="1"/>
  <c r="L2692" i="7" s="1"/>
  <c r="J2690" i="7"/>
  <c r="K2690" i="7" s="1"/>
  <c r="L2690" i="7" s="1"/>
  <c r="J2689" i="7"/>
  <c r="K2689" i="7" s="1"/>
  <c r="L2689" i="7" s="1"/>
  <c r="J2685" i="7"/>
  <c r="J2682" i="7"/>
  <c r="J2681" i="7"/>
  <c r="K2681" i="7" s="1"/>
  <c r="L2681" i="7" s="1"/>
  <c r="J2680" i="7"/>
  <c r="J2679" i="7"/>
  <c r="J2677" i="7"/>
  <c r="J2675" i="7"/>
  <c r="J2674" i="7"/>
  <c r="K2674" i="7" s="1"/>
  <c r="L2674" i="7" s="1"/>
  <c r="J2673" i="7"/>
  <c r="J2670" i="7"/>
  <c r="K2670" i="7" s="1"/>
  <c r="L2670" i="7" s="1"/>
  <c r="J2667" i="7"/>
  <c r="K2667" i="7" s="1"/>
  <c r="L2667" i="7" s="1"/>
  <c r="J2665" i="7"/>
  <c r="K2665" i="7" s="1"/>
  <c r="L2665" i="7" s="1"/>
  <c r="J2664" i="7"/>
  <c r="K2664" i="7" s="1"/>
  <c r="L2664" i="7" s="1"/>
  <c r="J2663" i="7"/>
  <c r="K2663" i="7" s="1"/>
  <c r="L2663" i="7" s="1"/>
  <c r="J2662" i="7"/>
  <c r="K2662" i="7" s="1"/>
  <c r="L2662" i="7" s="1"/>
  <c r="J2660" i="7"/>
  <c r="J2650" i="7"/>
  <c r="K2650" i="7" s="1"/>
  <c r="L2650" i="7" s="1"/>
  <c r="K2648" i="7"/>
  <c r="L2648" i="7" s="1"/>
  <c r="J2647" i="7"/>
  <c r="K2647" i="7" s="1"/>
  <c r="L2647" i="7" s="1"/>
  <c r="J2645" i="7"/>
  <c r="K2645" i="7" s="1"/>
  <c r="L2645" i="7" s="1"/>
  <c r="J2641" i="7"/>
  <c r="K2641" i="7" s="1"/>
  <c r="L2641" i="7" s="1"/>
  <c r="J2639" i="7"/>
  <c r="K2639" i="7" s="1"/>
  <c r="L2639" i="7" s="1"/>
  <c r="J2638" i="7"/>
  <c r="K2638" i="7" s="1"/>
  <c r="L2638" i="7" s="1"/>
  <c r="J2636" i="7"/>
  <c r="K2636" i="7" s="1"/>
  <c r="L2636" i="7" s="1"/>
  <c r="J2635" i="7"/>
  <c r="K2635" i="7" s="1"/>
  <c r="L2635" i="7" s="1"/>
  <c r="J2630" i="7"/>
  <c r="K2630" i="7" s="1"/>
  <c r="L2630" i="7" s="1"/>
  <c r="J2629" i="7"/>
  <c r="K2629" i="7" s="1"/>
  <c r="L2629" i="7" s="1"/>
  <c r="J2628" i="7"/>
  <c r="K2628" i="7" s="1"/>
  <c r="L2628" i="7" s="1"/>
  <c r="J2627" i="7"/>
  <c r="K2627" i="7" s="1"/>
  <c r="L2627" i="7" s="1"/>
  <c r="J2625" i="7"/>
  <c r="K2625" i="7" s="1"/>
  <c r="L2625" i="7" s="1"/>
  <c r="J2624" i="7"/>
  <c r="K2624" i="7" s="1"/>
  <c r="L2624" i="7" s="1"/>
  <c r="J2623" i="7"/>
  <c r="K2623" i="7" s="1"/>
  <c r="L2623" i="7" s="1"/>
  <c r="J2619" i="7"/>
  <c r="K2619" i="7" s="1"/>
  <c r="L2619" i="7" s="1"/>
  <c r="J2618" i="7"/>
  <c r="J2616" i="7"/>
  <c r="K2616" i="7" s="1"/>
  <c r="L2616" i="7" s="1"/>
  <c r="J2615" i="7"/>
  <c r="K2615" i="7" s="1"/>
  <c r="L2615" i="7" s="1"/>
  <c r="J2614" i="7"/>
  <c r="K2614" i="7" s="1"/>
  <c r="L2614" i="7" s="1"/>
  <c r="J2612" i="7"/>
  <c r="K2612" i="7" s="1"/>
  <c r="L2612" i="7" s="1"/>
  <c r="J2609" i="7"/>
  <c r="J2607" i="7"/>
  <c r="J2606" i="7"/>
  <c r="K2606" i="7" s="1"/>
  <c r="L2606" i="7" s="1"/>
  <c r="J2605" i="7"/>
  <c r="K2605" i="7" s="1"/>
  <c r="L2605" i="7" s="1"/>
  <c r="J2604" i="7"/>
  <c r="K2604" i="7" s="1"/>
  <c r="L2604" i="7" s="1"/>
  <c r="J2600" i="7"/>
  <c r="K2600" i="7" s="1"/>
  <c r="L2600" i="7" s="1"/>
  <c r="J2599" i="7"/>
  <c r="J2596" i="7"/>
  <c r="K2596" i="7" s="1"/>
  <c r="L2596" i="7" s="1"/>
  <c r="J2591" i="7"/>
  <c r="K2591" i="7" s="1"/>
  <c r="L2591" i="7" s="1"/>
  <c r="J2589" i="7"/>
  <c r="K2589" i="7" s="1"/>
  <c r="L2589" i="7" s="1"/>
  <c r="J2588" i="7"/>
  <c r="K2588" i="7" s="1"/>
  <c r="L2588" i="7" s="1"/>
  <c r="J2587" i="7"/>
  <c r="K2587" i="7" s="1"/>
  <c r="L2587" i="7" s="1"/>
  <c r="J2586" i="7"/>
  <c r="K2586" i="7" s="1"/>
  <c r="L2586" i="7" s="1"/>
  <c r="J2585" i="7"/>
  <c r="K2585" i="7" s="1"/>
  <c r="L2585" i="7" s="1"/>
  <c r="J2583" i="7"/>
  <c r="J2577" i="7"/>
  <c r="K2577" i="7" s="1"/>
  <c r="L2577" i="7" s="1"/>
  <c r="J2575" i="7"/>
  <c r="K2575" i="7" s="1"/>
  <c r="L2575" i="7" s="1"/>
  <c r="J2573" i="7"/>
  <c r="K2573" i="7" s="1"/>
  <c r="L2573" i="7" s="1"/>
  <c r="J2569" i="7"/>
  <c r="J2568" i="7"/>
  <c r="K2568" i="7" s="1"/>
  <c r="L2568" i="7" s="1"/>
  <c r="J2563" i="7"/>
  <c r="K2563" i="7" s="1"/>
  <c r="L2563" i="7" s="1"/>
  <c r="J2562" i="7"/>
  <c r="K2562" i="7" s="1"/>
  <c r="L2562" i="7" s="1"/>
  <c r="J2559" i="7"/>
  <c r="K2559" i="7" s="1"/>
  <c r="L2559" i="7" s="1"/>
  <c r="J2557" i="7"/>
  <c r="K2557" i="7" s="1"/>
  <c r="L2557" i="7" s="1"/>
  <c r="J2555" i="7"/>
  <c r="J2554" i="7"/>
  <c r="K2554" i="7" s="1"/>
  <c r="L2554" i="7" s="1"/>
  <c r="J2552" i="7"/>
  <c r="K2552" i="7" s="1"/>
  <c r="L2552" i="7" s="1"/>
  <c r="J2551" i="7"/>
  <c r="K2551" i="7" s="1"/>
  <c r="L2551" i="7" s="1"/>
  <c r="J2550" i="7"/>
  <c r="K2550" i="7" s="1"/>
  <c r="L2550" i="7" s="1"/>
  <c r="J2549" i="7"/>
  <c r="K2549" i="7" s="1"/>
  <c r="L2549" i="7" s="1"/>
  <c r="J2548" i="7"/>
  <c r="K2548" i="7" s="1"/>
  <c r="L2548" i="7" s="1"/>
  <c r="J2547" i="7"/>
  <c r="K2547" i="7" s="1"/>
  <c r="L2547" i="7" s="1"/>
  <c r="J2546" i="7"/>
  <c r="K2546" i="7" s="1"/>
  <c r="L2546" i="7" s="1"/>
  <c r="J2545" i="7"/>
  <c r="J2542" i="7"/>
  <c r="K2542" i="7" s="1"/>
  <c r="L2542" i="7" s="1"/>
  <c r="J2540" i="7"/>
  <c r="K2540" i="7" s="1"/>
  <c r="L2540" i="7" s="1"/>
  <c r="J2538" i="7"/>
  <c r="J2532" i="7"/>
  <c r="K2532" i="7" s="1"/>
  <c r="L2532" i="7" s="1"/>
  <c r="J2531" i="7"/>
  <c r="K2531" i="7" s="1"/>
  <c r="L2531" i="7" s="1"/>
  <c r="J2530" i="7"/>
  <c r="K2530" i="7" s="1"/>
  <c r="L2530" i="7" s="1"/>
  <c r="J2529" i="7"/>
  <c r="K2529" i="7" s="1"/>
  <c r="L2529" i="7" s="1"/>
  <c r="J2528" i="7"/>
  <c r="K2528" i="7" s="1"/>
  <c r="L2528" i="7" s="1"/>
  <c r="J2527" i="7"/>
  <c r="K2527" i="7" s="1"/>
  <c r="L2527" i="7" s="1"/>
  <c r="J2525" i="7"/>
  <c r="K2525" i="7" s="1"/>
  <c r="L2525" i="7" s="1"/>
  <c r="J2523" i="7"/>
  <c r="K2523" i="7" s="1"/>
  <c r="L2523" i="7" s="1"/>
  <c r="J2522" i="7"/>
  <c r="K2522" i="7" s="1"/>
  <c r="L2522" i="7" s="1"/>
  <c r="J2520" i="7"/>
  <c r="K2520" i="7" s="1"/>
  <c r="L2520" i="7" s="1"/>
  <c r="J2519" i="7"/>
  <c r="K2519" i="7" s="1"/>
  <c r="L2519" i="7" s="1"/>
  <c r="J2518" i="7"/>
  <c r="K2518" i="7" s="1"/>
  <c r="L2518" i="7" s="1"/>
  <c r="J2517" i="7"/>
  <c r="K2517" i="7" s="1"/>
  <c r="L2517" i="7" s="1"/>
  <c r="J2516" i="7"/>
  <c r="K2516" i="7" s="1"/>
  <c r="L2516" i="7" s="1"/>
  <c r="J2515" i="7"/>
  <c r="K2515" i="7" s="1"/>
  <c r="L2515" i="7" s="1"/>
  <c r="J2514" i="7"/>
  <c r="K2514" i="7" s="1"/>
  <c r="L2514" i="7" s="1"/>
  <c r="J2513" i="7"/>
  <c r="K2513" i="7" s="1"/>
  <c r="L2513" i="7" s="1"/>
  <c r="J2511" i="7"/>
  <c r="K2511" i="7" s="1"/>
  <c r="L2511" i="7" s="1"/>
  <c r="J2509" i="7"/>
  <c r="K2509" i="7" s="1"/>
  <c r="L2509" i="7" s="1"/>
  <c r="J2508" i="7"/>
  <c r="K2508" i="7" s="1"/>
  <c r="L2508" i="7" s="1"/>
  <c r="J2507" i="7"/>
  <c r="J2505" i="7"/>
  <c r="K2505" i="7" s="1"/>
  <c r="L2505" i="7" s="1"/>
  <c r="J2504" i="7"/>
  <c r="K2504" i="7" s="1"/>
  <c r="L2504" i="7" s="1"/>
  <c r="J2500" i="7"/>
  <c r="K2500" i="7" s="1"/>
  <c r="L2500" i="7" s="1"/>
  <c r="J2498" i="7"/>
  <c r="K2498" i="7" s="1"/>
  <c r="L2498" i="7" s="1"/>
  <c r="J2497" i="7"/>
  <c r="K2497" i="7" s="1"/>
  <c r="L2497" i="7" s="1"/>
  <c r="J2496" i="7"/>
  <c r="K2496" i="7" s="1"/>
  <c r="L2496" i="7" s="1"/>
  <c r="J2494" i="7"/>
  <c r="J2492" i="7"/>
  <c r="J2490" i="7"/>
  <c r="K2490" i="7" s="1"/>
  <c r="L2490" i="7" s="1"/>
  <c r="J2488" i="7"/>
  <c r="K2488" i="7" s="1"/>
  <c r="L2488" i="7" s="1"/>
  <c r="J2487" i="7"/>
  <c r="K2487" i="7" s="1"/>
  <c r="L2487" i="7" s="1"/>
  <c r="J2486" i="7"/>
  <c r="K2486" i="7" s="1"/>
  <c r="L2486" i="7" s="1"/>
  <c r="J2485" i="7"/>
  <c r="K2485" i="7" s="1"/>
  <c r="L2485" i="7" s="1"/>
  <c r="J2484" i="7"/>
  <c r="K2484" i="7" s="1"/>
  <c r="L2484" i="7" s="1"/>
  <c r="J2482" i="7"/>
  <c r="K2482" i="7" s="1"/>
  <c r="L2482" i="7" s="1"/>
  <c r="J2481" i="7"/>
  <c r="K2481" i="7" s="1"/>
  <c r="L2481" i="7" s="1"/>
  <c r="J2478" i="7"/>
  <c r="J2477" i="7"/>
  <c r="K2477" i="7" s="1"/>
  <c r="L2477" i="7" s="1"/>
  <c r="J2476" i="7"/>
  <c r="K2476" i="7" s="1"/>
  <c r="L2476" i="7" s="1"/>
  <c r="J2474" i="7"/>
  <c r="K2474" i="7" s="1"/>
  <c r="L2474" i="7" s="1"/>
  <c r="J2466" i="7"/>
  <c r="K2466" i="7" s="1"/>
  <c r="L2466" i="7" s="1"/>
  <c r="J2464" i="7"/>
  <c r="K2464" i="7" s="1"/>
  <c r="L2464" i="7" s="1"/>
  <c r="J2463" i="7"/>
  <c r="K2463" i="7" s="1"/>
  <c r="L2463" i="7" s="1"/>
  <c r="J2461" i="7"/>
  <c r="K2461" i="7" s="1"/>
  <c r="L2461" i="7" s="1"/>
  <c r="J2460" i="7"/>
  <c r="K2460" i="7" s="1"/>
  <c r="L2460" i="7" s="1"/>
  <c r="J2459" i="7"/>
  <c r="K2459" i="7" s="1"/>
  <c r="L2459" i="7" s="1"/>
  <c r="J2457" i="7"/>
  <c r="K2457" i="7" s="1"/>
  <c r="L2457" i="7" s="1"/>
  <c r="J2456" i="7"/>
  <c r="K2456" i="7" s="1"/>
  <c r="L2456" i="7" s="1"/>
  <c r="J2455" i="7"/>
  <c r="J2454" i="7"/>
  <c r="K2454" i="7" s="1"/>
  <c r="L2454" i="7" s="1"/>
  <c r="J2453" i="7"/>
  <c r="J2452" i="7"/>
  <c r="K2452" i="7" s="1"/>
  <c r="L2452" i="7" s="1"/>
  <c r="J2451" i="7"/>
  <c r="K2451" i="7" s="1"/>
  <c r="L2451" i="7" s="1"/>
  <c r="J2450" i="7"/>
  <c r="K2450" i="7" s="1"/>
  <c r="L2450" i="7" s="1"/>
  <c r="J2449" i="7"/>
  <c r="K2449" i="7" s="1"/>
  <c r="L2449" i="7" s="1"/>
  <c r="J2448" i="7"/>
  <c r="K2448" i="7" s="1"/>
  <c r="L2448" i="7" s="1"/>
  <c r="J2444" i="7"/>
  <c r="K2444" i="7" s="1"/>
  <c r="L2444" i="7" s="1"/>
  <c r="J2433" i="7"/>
  <c r="K2433" i="7" s="1"/>
  <c r="L2433" i="7" s="1"/>
  <c r="J2429" i="7"/>
  <c r="K2429" i="7" s="1"/>
  <c r="L2429" i="7" s="1"/>
  <c r="J2428" i="7"/>
  <c r="J2427" i="7"/>
  <c r="K2427" i="7" s="1"/>
  <c r="L2427" i="7" s="1"/>
  <c r="J2426" i="7"/>
  <c r="K2426" i="7" s="1"/>
  <c r="L2426" i="7" s="1"/>
  <c r="J2423" i="7"/>
  <c r="K2423" i="7" s="1"/>
  <c r="L2423" i="7" s="1"/>
  <c r="J2422" i="7"/>
  <c r="K2422" i="7" s="1"/>
  <c r="L2422" i="7" s="1"/>
  <c r="J2421" i="7"/>
  <c r="K2421" i="7" s="1"/>
  <c r="L2421" i="7" s="1"/>
  <c r="J2418" i="7"/>
  <c r="K2418" i="7" s="1"/>
  <c r="L2418" i="7" s="1"/>
  <c r="J2417" i="7"/>
  <c r="K2417" i="7" s="1"/>
  <c r="L2417" i="7" s="1"/>
  <c r="K2414" i="7"/>
  <c r="L2414" i="7" s="1"/>
  <c r="J2412" i="7"/>
  <c r="K2412" i="7" s="1"/>
  <c r="L2412" i="7" s="1"/>
  <c r="J2411" i="7"/>
  <c r="K2411" i="7" s="1"/>
  <c r="L2411" i="7" s="1"/>
  <c r="J2410" i="7"/>
  <c r="K2410" i="7" s="1"/>
  <c r="L2410" i="7" s="1"/>
  <c r="J2408" i="7"/>
  <c r="J2407" i="7"/>
  <c r="K2407" i="7" s="1"/>
  <c r="L2407" i="7" s="1"/>
  <c r="J2405" i="7"/>
  <c r="K2405" i="7" s="1"/>
  <c r="L2405" i="7" s="1"/>
  <c r="J2404" i="7"/>
  <c r="K2404" i="7" s="1"/>
  <c r="L2404" i="7" s="1"/>
  <c r="J2402" i="7"/>
  <c r="J2399" i="7"/>
  <c r="K2399" i="7" s="1"/>
  <c r="L2399" i="7" s="1"/>
  <c r="J2398" i="7"/>
  <c r="K2398" i="7" s="1"/>
  <c r="L2398" i="7" s="1"/>
  <c r="J2396" i="7"/>
  <c r="J2394" i="7"/>
  <c r="J2389" i="7"/>
  <c r="K2389" i="7" s="1"/>
  <c r="L2389" i="7" s="1"/>
  <c r="J2388" i="7"/>
  <c r="K2388" i="7" s="1"/>
  <c r="L2388" i="7" s="1"/>
  <c r="J2387" i="7"/>
  <c r="K2387" i="7" s="1"/>
  <c r="L2387" i="7" s="1"/>
  <c r="J2385" i="7"/>
  <c r="K2385" i="7" s="1"/>
  <c r="L2385" i="7" s="1"/>
  <c r="J2381" i="7"/>
  <c r="K2381" i="7" s="1"/>
  <c r="L2381" i="7" s="1"/>
  <c r="J2380" i="7"/>
  <c r="K2380" i="7" s="1"/>
  <c r="L2380" i="7" s="1"/>
  <c r="J2378" i="7"/>
  <c r="K2378" i="7" s="1"/>
  <c r="L2378" i="7" s="1"/>
  <c r="J2377" i="7"/>
  <c r="K2377" i="7" s="1"/>
  <c r="L2377" i="7" s="1"/>
  <c r="J2376" i="7"/>
  <c r="K2376" i="7" s="1"/>
  <c r="L2376" i="7" s="1"/>
  <c r="J2375" i="7"/>
  <c r="K2375" i="7" s="1"/>
  <c r="L2375" i="7" s="1"/>
  <c r="J2373" i="7"/>
  <c r="K2373" i="7" s="1"/>
  <c r="L2373" i="7" s="1"/>
  <c r="J2372" i="7"/>
  <c r="K2372" i="7" s="1"/>
  <c r="L2372" i="7" s="1"/>
  <c r="J2370" i="7"/>
  <c r="K2370" i="7" s="1"/>
  <c r="L2370" i="7" s="1"/>
  <c r="J2368" i="7"/>
  <c r="J2367" i="7"/>
  <c r="K2367" i="7" s="1"/>
  <c r="L2367" i="7" s="1"/>
  <c r="J2363" i="7"/>
  <c r="K2363" i="7" s="1"/>
  <c r="L2363" i="7" s="1"/>
  <c r="J2362" i="7"/>
  <c r="K2362" i="7" s="1"/>
  <c r="L2362" i="7" s="1"/>
  <c r="J2356" i="7"/>
  <c r="K2356" i="7" s="1"/>
  <c r="L2356" i="7" s="1"/>
  <c r="J2355" i="7"/>
  <c r="K2355" i="7" s="1"/>
  <c r="L2355" i="7" s="1"/>
  <c r="J2353" i="7"/>
  <c r="K2353" i="7" s="1"/>
  <c r="L2353" i="7" s="1"/>
  <c r="J2351" i="7"/>
  <c r="K2351" i="7" s="1"/>
  <c r="L2351" i="7" s="1"/>
  <c r="J2350" i="7"/>
  <c r="K2350" i="7" s="1"/>
  <c r="L2350" i="7" s="1"/>
  <c r="J2348" i="7"/>
  <c r="K2348" i="7" s="1"/>
  <c r="L2348" i="7" s="1"/>
  <c r="J2347" i="7"/>
  <c r="K2347" i="7" s="1"/>
  <c r="L2347" i="7" s="1"/>
  <c r="J2345" i="7"/>
  <c r="K2345" i="7" s="1"/>
  <c r="L2345" i="7" s="1"/>
  <c r="J2344" i="7"/>
  <c r="J2343" i="7"/>
  <c r="K2343" i="7" s="1"/>
  <c r="L2343" i="7" s="1"/>
  <c r="J2342" i="7"/>
  <c r="J2340" i="7"/>
  <c r="K2340" i="7" s="1"/>
  <c r="L2340" i="7" s="1"/>
  <c r="J2336" i="7"/>
  <c r="K2336" i="7" s="1"/>
  <c r="L2336" i="7" s="1"/>
  <c r="J2335" i="7"/>
  <c r="K2335" i="7" s="1"/>
  <c r="L2335" i="7" s="1"/>
  <c r="J2334" i="7"/>
  <c r="K2334" i="7" s="1"/>
  <c r="L2334" i="7" s="1"/>
  <c r="J2333" i="7"/>
  <c r="K2333" i="7" s="1"/>
  <c r="L2333" i="7" s="1"/>
  <c r="J2324" i="7"/>
  <c r="K2324" i="7" s="1"/>
  <c r="L2324" i="7" s="1"/>
  <c r="J2322" i="7"/>
  <c r="K2322" i="7" s="1"/>
  <c r="L2322" i="7" s="1"/>
  <c r="J2320" i="7"/>
  <c r="K2320" i="7" s="1"/>
  <c r="L2320" i="7" s="1"/>
  <c r="J2317" i="7"/>
  <c r="K2317" i="7" s="1"/>
  <c r="L2317" i="7" s="1"/>
  <c r="J2315" i="7"/>
  <c r="K2315" i="7" s="1"/>
  <c r="L2315" i="7" s="1"/>
  <c r="J2311" i="7"/>
  <c r="K2311" i="7" s="1"/>
  <c r="L2311" i="7" s="1"/>
  <c r="J2308" i="7"/>
  <c r="K2308" i="7" s="1"/>
  <c r="L2308" i="7" s="1"/>
  <c r="J2304" i="7"/>
  <c r="K2304" i="7" s="1"/>
  <c r="L2304" i="7" s="1"/>
  <c r="J2303" i="7"/>
  <c r="K2303" i="7" s="1"/>
  <c r="L2303" i="7" s="1"/>
  <c r="J2302" i="7"/>
  <c r="K2302" i="7" s="1"/>
  <c r="L2302" i="7" s="1"/>
  <c r="J2299" i="7"/>
  <c r="K2299" i="7" s="1"/>
  <c r="L2299" i="7" s="1"/>
  <c r="J2297" i="7"/>
  <c r="K2297" i="7" s="1"/>
  <c r="L2297" i="7" s="1"/>
  <c r="J2296" i="7"/>
  <c r="K2296" i="7" s="1"/>
  <c r="L2296" i="7" s="1"/>
  <c r="J2294" i="7"/>
  <c r="K2294" i="7" s="1"/>
  <c r="L2294" i="7" s="1"/>
  <c r="J2287" i="7"/>
  <c r="K2287" i="7" s="1"/>
  <c r="L2287" i="7" s="1"/>
  <c r="J2279" i="7"/>
  <c r="K2279" i="7" s="1"/>
  <c r="L2279" i="7" s="1"/>
  <c r="J2278" i="7"/>
  <c r="K2278" i="7" s="1"/>
  <c r="L2278" i="7" s="1"/>
  <c r="J2275" i="7"/>
  <c r="K2275" i="7" s="1"/>
  <c r="L2275" i="7" s="1"/>
  <c r="J2274" i="7"/>
  <c r="K2274" i="7" s="1"/>
  <c r="L2274" i="7" s="1"/>
  <c r="J2273" i="7"/>
  <c r="K2273" i="7" s="1"/>
  <c r="L2273" i="7" s="1"/>
  <c r="J2271" i="7"/>
  <c r="K2271" i="7" s="1"/>
  <c r="L2271" i="7" s="1"/>
  <c r="J2270" i="7"/>
  <c r="K2270" i="7" s="1"/>
  <c r="L2270" i="7" s="1"/>
  <c r="J2269" i="7"/>
  <c r="K2269" i="7" s="1"/>
  <c r="L2269" i="7" s="1"/>
  <c r="J2261" i="7"/>
  <c r="K2261" i="7" s="1"/>
  <c r="L2261" i="7" s="1"/>
  <c r="J2260" i="7"/>
  <c r="K2260" i="7" s="1"/>
  <c r="L2260" i="7" s="1"/>
  <c r="J2259" i="7"/>
  <c r="K2259" i="7" s="1"/>
  <c r="L2259" i="7" s="1"/>
  <c r="J2256" i="7"/>
  <c r="K2256" i="7" s="1"/>
  <c r="L2256" i="7" s="1"/>
  <c r="J2255" i="7"/>
  <c r="K2255" i="7" s="1"/>
  <c r="L2255" i="7" s="1"/>
  <c r="J2251" i="7"/>
  <c r="J2249" i="7"/>
  <c r="J2243" i="7"/>
  <c r="K2243" i="7" s="1"/>
  <c r="L2243" i="7" s="1"/>
  <c r="J2242" i="7"/>
  <c r="K2242" i="7" s="1"/>
  <c r="L2242" i="7" s="1"/>
  <c r="J2239" i="7"/>
  <c r="K2239" i="7" s="1"/>
  <c r="L2239" i="7" s="1"/>
  <c r="J2238" i="7"/>
  <c r="K2238" i="7" s="1"/>
  <c r="L2238" i="7" s="1"/>
  <c r="J2237" i="7"/>
  <c r="K2237" i="7" s="1"/>
  <c r="L2237" i="7" s="1"/>
  <c r="J2236" i="7"/>
  <c r="K2236" i="7" s="1"/>
  <c r="L2236" i="7" s="1"/>
  <c r="J2235" i="7"/>
  <c r="K2235" i="7" s="1"/>
  <c r="L2235" i="7" s="1"/>
  <c r="J2233" i="7"/>
  <c r="K2233" i="7" s="1"/>
  <c r="L2233" i="7" s="1"/>
  <c r="J2232" i="7"/>
  <c r="K2232" i="7" s="1"/>
  <c r="L2232" i="7" s="1"/>
  <c r="J2230" i="7"/>
  <c r="K2230" i="7" s="1"/>
  <c r="L2230" i="7" s="1"/>
  <c r="J2222" i="7"/>
  <c r="K2222" i="7" s="1"/>
  <c r="L2222" i="7" s="1"/>
  <c r="J2220" i="7"/>
  <c r="K2220" i="7" s="1"/>
  <c r="L2220" i="7" s="1"/>
  <c r="J2213" i="7"/>
  <c r="K2213" i="7" s="1"/>
  <c r="L2213" i="7" s="1"/>
  <c r="J2210" i="7"/>
  <c r="K2210" i="7" s="1"/>
  <c r="L2210" i="7" s="1"/>
  <c r="J2206" i="7"/>
  <c r="K2206" i="7" s="1"/>
  <c r="L2206" i="7" s="1"/>
  <c r="J2202" i="7"/>
  <c r="K2202" i="7" s="1"/>
  <c r="L2202" i="7" s="1"/>
  <c r="J2201" i="7"/>
  <c r="K2201" i="7" s="1"/>
  <c r="L2201" i="7" s="1"/>
  <c r="J2196" i="7"/>
  <c r="K2196" i="7" s="1"/>
  <c r="L2196" i="7" s="1"/>
  <c r="J2194" i="7"/>
  <c r="K2194" i="7" s="1"/>
  <c r="L2194" i="7" s="1"/>
  <c r="J2193" i="7"/>
  <c r="K2193" i="7" s="1"/>
  <c r="L2193" i="7" s="1"/>
  <c r="J2188" i="7"/>
  <c r="K2188" i="7" s="1"/>
  <c r="L2188" i="7" s="1"/>
  <c r="J2185" i="7"/>
  <c r="K2185" i="7" s="1"/>
  <c r="L2185" i="7" s="1"/>
  <c r="J2183" i="7"/>
  <c r="K2183" i="7" s="1"/>
  <c r="L2183" i="7" s="1"/>
  <c r="J2177" i="7"/>
  <c r="K2177" i="7" s="1"/>
  <c r="L2177" i="7" s="1"/>
  <c r="J2176" i="7"/>
  <c r="K2176" i="7" s="1"/>
  <c r="L2176" i="7" s="1"/>
  <c r="J2174" i="7"/>
  <c r="K2174" i="7" s="1"/>
  <c r="L2174" i="7" s="1"/>
  <c r="J2172" i="7"/>
  <c r="K2172" i="7" s="1"/>
  <c r="L2172" i="7" s="1"/>
  <c r="J2169" i="7"/>
  <c r="K2169" i="7" s="1"/>
  <c r="L2169" i="7" s="1"/>
  <c r="J2168" i="7"/>
  <c r="K2168" i="7" s="1"/>
  <c r="L2168" i="7" s="1"/>
  <c r="J2166" i="7"/>
  <c r="J2164" i="7"/>
  <c r="K2164" i="7" s="1"/>
  <c r="L2164" i="7" s="1"/>
  <c r="J2160" i="7"/>
  <c r="K2160" i="7" s="1"/>
  <c r="L2160" i="7" s="1"/>
  <c r="J2159" i="7"/>
  <c r="K2159" i="7" s="1"/>
  <c r="L2159" i="7" s="1"/>
  <c r="J2158" i="7"/>
  <c r="K2158" i="7" s="1"/>
  <c r="L2158" i="7" s="1"/>
  <c r="J2157" i="7"/>
  <c r="K2157" i="7" s="1"/>
  <c r="L2157" i="7" s="1"/>
  <c r="J2152" i="7"/>
  <c r="K2152" i="7" s="1"/>
  <c r="L2152" i="7" s="1"/>
  <c r="J2149" i="7"/>
  <c r="K2149" i="7" s="1"/>
  <c r="L2149" i="7" s="1"/>
  <c r="J2147" i="7"/>
  <c r="K2147" i="7" s="1"/>
  <c r="L2147" i="7" s="1"/>
  <c r="J2141" i="7"/>
  <c r="K2141" i="7" s="1"/>
  <c r="L2141" i="7" s="1"/>
  <c r="J2140" i="7"/>
  <c r="J2139" i="7"/>
  <c r="K2139" i="7" s="1"/>
  <c r="L2139" i="7" s="1"/>
  <c r="J2138" i="7"/>
  <c r="K2138" i="7" s="1"/>
  <c r="L2138" i="7" s="1"/>
  <c r="J2137" i="7"/>
  <c r="K2137" i="7" s="1"/>
  <c r="L2137" i="7" s="1"/>
  <c r="J2136" i="7"/>
  <c r="K2136" i="7" s="1"/>
  <c r="L2136" i="7" s="1"/>
  <c r="J2135" i="7"/>
  <c r="K2135" i="7" s="1"/>
  <c r="L2135" i="7" s="1"/>
  <c r="J2133" i="7"/>
  <c r="K2133" i="7" s="1"/>
  <c r="L2133" i="7" s="1"/>
  <c r="J2118" i="7"/>
  <c r="K2118" i="7" s="1"/>
  <c r="L2118" i="7" s="1"/>
  <c r="J2117" i="7"/>
  <c r="K2117" i="7" s="1"/>
  <c r="L2117" i="7" s="1"/>
  <c r="J2114" i="7"/>
  <c r="K2114" i="7" s="1"/>
  <c r="L2114" i="7" s="1"/>
  <c r="J2108" i="7"/>
  <c r="J2107" i="7"/>
  <c r="K2107" i="7" s="1"/>
  <c r="L2107" i="7" s="1"/>
  <c r="J2106" i="7"/>
  <c r="J2103" i="7"/>
  <c r="K2103" i="7" s="1"/>
  <c r="L2103" i="7" s="1"/>
  <c r="J2102" i="7"/>
  <c r="K2102" i="7" s="1"/>
  <c r="L2102" i="7" s="1"/>
  <c r="J2101" i="7"/>
  <c r="K2101" i="7" s="1"/>
  <c r="L2101" i="7" s="1"/>
  <c r="J2097" i="7"/>
  <c r="K2097" i="7" s="1"/>
  <c r="L2097" i="7" s="1"/>
  <c r="J2095" i="7"/>
  <c r="K2095" i="7" s="1"/>
  <c r="L2095" i="7" s="1"/>
  <c r="J2091" i="7"/>
  <c r="K2091" i="7" s="1"/>
  <c r="L2091" i="7" s="1"/>
  <c r="K2090" i="7"/>
  <c r="L2090" i="7" s="1"/>
  <c r="J2088" i="7"/>
  <c r="J2086" i="7"/>
  <c r="J2084" i="7"/>
  <c r="K2084" i="7" s="1"/>
  <c r="L2084" i="7" s="1"/>
  <c r="J2083" i="7"/>
  <c r="K2083" i="7" s="1"/>
  <c r="L2083" i="7" s="1"/>
  <c r="J2082" i="7"/>
  <c r="K2082" i="7" s="1"/>
  <c r="L2082" i="7" s="1"/>
  <c r="J2080" i="7"/>
  <c r="K2080" i="7" s="1"/>
  <c r="L2080" i="7" s="1"/>
  <c r="J2079" i="7"/>
  <c r="K2079" i="7" s="1"/>
  <c r="L2079" i="7" s="1"/>
  <c r="J2078" i="7"/>
  <c r="K2078" i="7" s="1"/>
  <c r="L2078" i="7" s="1"/>
  <c r="J2077" i="7"/>
  <c r="K2077" i="7" s="1"/>
  <c r="L2077" i="7" s="1"/>
  <c r="J2075" i="7"/>
  <c r="K2075" i="7" s="1"/>
  <c r="L2075" i="7" s="1"/>
  <c r="J2072" i="7"/>
  <c r="K2072" i="7" s="1"/>
  <c r="L2072" i="7" s="1"/>
  <c r="J2070" i="7"/>
  <c r="K2070" i="7" s="1"/>
  <c r="L2070" i="7" s="1"/>
  <c r="K2069" i="7"/>
  <c r="L2069" i="7" s="1"/>
  <c r="J2068" i="7"/>
  <c r="K2068" i="7" s="1"/>
  <c r="L2068" i="7" s="1"/>
  <c r="J2067" i="7"/>
  <c r="K2067" i="7" s="1"/>
  <c r="L2067" i="7" s="1"/>
  <c r="J2066" i="7"/>
  <c r="K2066" i="7" s="1"/>
  <c r="L2066" i="7" s="1"/>
  <c r="J2065" i="7"/>
  <c r="K2065" i="7" s="1"/>
  <c r="L2065" i="7" s="1"/>
  <c r="J2064" i="7"/>
  <c r="K2064" i="7" s="1"/>
  <c r="L2064" i="7" s="1"/>
  <c r="J2063" i="7"/>
  <c r="K2063" i="7" s="1"/>
  <c r="L2063" i="7" s="1"/>
  <c r="J2062" i="7"/>
  <c r="K2062" i="7" s="1"/>
  <c r="L2062" i="7" s="1"/>
  <c r="J2057" i="7"/>
  <c r="K2057" i="7" s="1"/>
  <c r="L2057" i="7" s="1"/>
  <c r="J2056" i="7"/>
  <c r="K2056" i="7" s="1"/>
  <c r="L2056" i="7" s="1"/>
  <c r="J2054" i="7"/>
  <c r="K2054" i="7" s="1"/>
  <c r="L2054" i="7" s="1"/>
  <c r="J2053" i="7"/>
  <c r="K2053" i="7" s="1"/>
  <c r="L2053" i="7" s="1"/>
  <c r="J2051" i="7"/>
  <c r="K2051" i="7" s="1"/>
  <c r="L2051" i="7" s="1"/>
  <c r="J2050" i="7"/>
  <c r="K2050" i="7" s="1"/>
  <c r="L2050" i="7" s="1"/>
  <c r="J2049" i="7"/>
  <c r="K2049" i="7" s="1"/>
  <c r="L2049" i="7" s="1"/>
  <c r="J2047" i="7"/>
  <c r="J2044" i="7"/>
  <c r="J2042" i="7"/>
  <c r="K2042" i="7" s="1"/>
  <c r="L2042" i="7" s="1"/>
  <c r="J2041" i="7"/>
  <c r="K2041" i="7" s="1"/>
  <c r="L2041" i="7" s="1"/>
  <c r="J2040" i="7"/>
  <c r="K2040" i="7" s="1"/>
  <c r="L2040" i="7" s="1"/>
  <c r="J2038" i="7"/>
  <c r="K2038" i="7" s="1"/>
  <c r="L2038" i="7" s="1"/>
  <c r="J2036" i="7"/>
  <c r="K2036" i="7" s="1"/>
  <c r="L2036" i="7" s="1"/>
  <c r="J2035" i="7"/>
  <c r="K2035" i="7" s="1"/>
  <c r="L2035" i="7" s="1"/>
  <c r="J2034" i="7"/>
  <c r="K2034" i="7" s="1"/>
  <c r="L2034" i="7" s="1"/>
  <c r="J2033" i="7"/>
  <c r="K2033" i="7" s="1"/>
  <c r="L2033" i="7" s="1"/>
  <c r="J2032" i="7"/>
  <c r="K2032" i="7" s="1"/>
  <c r="L2032" i="7" s="1"/>
  <c r="J2029" i="7"/>
  <c r="K2029" i="7" s="1"/>
  <c r="L2029" i="7" s="1"/>
  <c r="J2028" i="7"/>
  <c r="K2028" i="7" s="1"/>
  <c r="L2028" i="7" s="1"/>
  <c r="J2027" i="7"/>
  <c r="K2027" i="7" s="1"/>
  <c r="L2027" i="7" s="1"/>
  <c r="J2025" i="7"/>
  <c r="K2025" i="7" s="1"/>
  <c r="L2025" i="7" s="1"/>
  <c r="J2024" i="7"/>
  <c r="K2024" i="7" s="1"/>
  <c r="L2024" i="7" s="1"/>
  <c r="J2023" i="7"/>
  <c r="J2022" i="7"/>
  <c r="K2022" i="7" s="1"/>
  <c r="L2022" i="7" s="1"/>
  <c r="J2020" i="7"/>
  <c r="K2020" i="7" s="1"/>
  <c r="L2020" i="7" s="1"/>
  <c r="J2019" i="7"/>
  <c r="K2019" i="7" s="1"/>
  <c r="L2019" i="7" s="1"/>
  <c r="J2018" i="7"/>
  <c r="K2018" i="7" s="1"/>
  <c r="L2018" i="7" s="1"/>
  <c r="J2016" i="7"/>
  <c r="K2016" i="7" s="1"/>
  <c r="L2016" i="7" s="1"/>
  <c r="J2009" i="7"/>
  <c r="K2009" i="7" s="1"/>
  <c r="L2009" i="7" s="1"/>
  <c r="J2004" i="7"/>
  <c r="K2004" i="7" s="1"/>
  <c r="L2004" i="7" s="1"/>
  <c r="J2003" i="7"/>
  <c r="J2001" i="7"/>
  <c r="K2001" i="7" s="1"/>
  <c r="L2001" i="7" s="1"/>
  <c r="J2000" i="7"/>
  <c r="K2000" i="7" s="1"/>
  <c r="L2000" i="7" s="1"/>
  <c r="J1997" i="7"/>
  <c r="K1997" i="7" s="1"/>
  <c r="L1997" i="7" s="1"/>
  <c r="J1994" i="7"/>
  <c r="K1994" i="7" s="1"/>
  <c r="L1994" i="7" s="1"/>
  <c r="K1993" i="7"/>
  <c r="L1993" i="7" s="1"/>
  <c r="J1992" i="7"/>
  <c r="K1992" i="7" s="1"/>
  <c r="L1992" i="7" s="1"/>
  <c r="J1991" i="7"/>
  <c r="K1991" i="7" s="1"/>
  <c r="L1991" i="7" s="1"/>
  <c r="J1989" i="7"/>
  <c r="K1989" i="7" s="1"/>
  <c r="L1989" i="7" s="1"/>
  <c r="J1987" i="7"/>
  <c r="K1987" i="7" s="1"/>
  <c r="L1987" i="7" s="1"/>
  <c r="J1984" i="7"/>
  <c r="K1984" i="7" s="1"/>
  <c r="L1984" i="7" s="1"/>
  <c r="J1982" i="7"/>
  <c r="K1982" i="7" s="1"/>
  <c r="L1982" i="7" s="1"/>
  <c r="J1980" i="7"/>
  <c r="K1980" i="7" s="1"/>
  <c r="L1980" i="7" s="1"/>
  <c r="J1977" i="7"/>
  <c r="K1977" i="7" s="1"/>
  <c r="L1977" i="7" s="1"/>
  <c r="J1972" i="7"/>
  <c r="K1972" i="7" s="1"/>
  <c r="L1972" i="7" s="1"/>
  <c r="J1971" i="7"/>
  <c r="K1971" i="7" s="1"/>
  <c r="L1971" i="7" s="1"/>
  <c r="J1969" i="7"/>
  <c r="J1968" i="7"/>
  <c r="K1968" i="7" s="1"/>
  <c r="L1968" i="7" s="1"/>
  <c r="J1967" i="7"/>
  <c r="K1967" i="7" s="1"/>
  <c r="L1967" i="7" s="1"/>
  <c r="J1966" i="7"/>
  <c r="K1966" i="7" s="1"/>
  <c r="L1966" i="7" s="1"/>
  <c r="J1964" i="7"/>
  <c r="K1964" i="7" s="1"/>
  <c r="L1964" i="7" s="1"/>
  <c r="J1963" i="7"/>
  <c r="K1963" i="7" s="1"/>
  <c r="L1963" i="7" s="1"/>
  <c r="J1962" i="7"/>
  <c r="K1962" i="7" s="1"/>
  <c r="L1962" i="7" s="1"/>
  <c r="J1961" i="7"/>
  <c r="K1961" i="7" s="1"/>
  <c r="L1961" i="7" s="1"/>
  <c r="J1960" i="7"/>
  <c r="K1960" i="7" s="1"/>
  <c r="L1960" i="7" s="1"/>
  <c r="J1958" i="7"/>
  <c r="K1958" i="7" s="1"/>
  <c r="L1958" i="7" s="1"/>
  <c r="J1955" i="7"/>
  <c r="K1955" i="7" s="1"/>
  <c r="L1955" i="7" s="1"/>
  <c r="J1954" i="7"/>
  <c r="K1954" i="7" s="1"/>
  <c r="L1954" i="7" s="1"/>
  <c r="J1953" i="7"/>
  <c r="K1953" i="7" s="1"/>
  <c r="L1953" i="7" s="1"/>
  <c r="J1951" i="7"/>
  <c r="K1951" i="7" s="1"/>
  <c r="L1951" i="7" s="1"/>
  <c r="J1950" i="7"/>
  <c r="K1950" i="7" s="1"/>
  <c r="L1950" i="7" s="1"/>
  <c r="J1949" i="7"/>
  <c r="J1948" i="7"/>
  <c r="K1948" i="7" s="1"/>
  <c r="L1948" i="7" s="1"/>
  <c r="J1947" i="7"/>
  <c r="K1947" i="7" s="1"/>
  <c r="L1947" i="7" s="1"/>
  <c r="J1946" i="7"/>
  <c r="K1946" i="7" s="1"/>
  <c r="L1946" i="7" s="1"/>
  <c r="J1945" i="7"/>
  <c r="K1945" i="7" s="1"/>
  <c r="L1945" i="7" s="1"/>
  <c r="J1943" i="7"/>
  <c r="K1943" i="7" s="1"/>
  <c r="L1943" i="7" s="1"/>
  <c r="J1942" i="7"/>
  <c r="K1942" i="7" s="1"/>
  <c r="L1942" i="7" s="1"/>
  <c r="J1941" i="7"/>
  <c r="K1941" i="7" s="1"/>
  <c r="L1941" i="7" s="1"/>
  <c r="J1939" i="7"/>
  <c r="K1939" i="7" s="1"/>
  <c r="L1939" i="7" s="1"/>
  <c r="J1938" i="7"/>
  <c r="K1938" i="7" s="1"/>
  <c r="L1938" i="7" s="1"/>
  <c r="J1937" i="7"/>
  <c r="K1937" i="7" s="1"/>
  <c r="L1937" i="7" s="1"/>
  <c r="J1934" i="7"/>
  <c r="K1934" i="7" s="1"/>
  <c r="L1934" i="7" s="1"/>
  <c r="J1933" i="7"/>
  <c r="K1933" i="7" s="1"/>
  <c r="L1933" i="7" s="1"/>
  <c r="J1932" i="7"/>
  <c r="K1932" i="7" s="1"/>
  <c r="L1932" i="7" s="1"/>
  <c r="J1927" i="7"/>
  <c r="K1927" i="7" s="1"/>
  <c r="L1927" i="7" s="1"/>
  <c r="J1926" i="7"/>
  <c r="K1926" i="7" s="1"/>
  <c r="L1926" i="7" s="1"/>
  <c r="J1924" i="7"/>
  <c r="K1924" i="7" s="1"/>
  <c r="L1924" i="7" s="1"/>
  <c r="J1922" i="7"/>
  <c r="K1922" i="7" s="1"/>
  <c r="L1922" i="7" s="1"/>
  <c r="J1921" i="7"/>
  <c r="J1919" i="7"/>
  <c r="K1919" i="7" s="1"/>
  <c r="L1919" i="7" s="1"/>
  <c r="J1918" i="7"/>
  <c r="K1918" i="7" s="1"/>
  <c r="L1918" i="7" s="1"/>
  <c r="J1917" i="7"/>
  <c r="K1917" i="7" s="1"/>
  <c r="L1917" i="7" s="1"/>
  <c r="K1916" i="7"/>
  <c r="L1916" i="7" s="1"/>
  <c r="J1915" i="7"/>
  <c r="K1915" i="7" s="1"/>
  <c r="L1915" i="7" s="1"/>
  <c r="J1912" i="7"/>
  <c r="J1909" i="7"/>
  <c r="J1908" i="7"/>
  <c r="K1908" i="7" s="1"/>
  <c r="L1908" i="7" s="1"/>
  <c r="J1905" i="7"/>
  <c r="K1905" i="7" s="1"/>
  <c r="L1905" i="7" s="1"/>
  <c r="J1903" i="7"/>
  <c r="K1903" i="7" s="1"/>
  <c r="L1903" i="7" s="1"/>
  <c r="J1899" i="7"/>
  <c r="J1897" i="7"/>
  <c r="K1897" i="7" s="1"/>
  <c r="L1897" i="7" s="1"/>
  <c r="J1896" i="7"/>
  <c r="K1896" i="7" s="1"/>
  <c r="L1896" i="7" s="1"/>
  <c r="J1895" i="7"/>
  <c r="K1895" i="7" s="1"/>
  <c r="L1895" i="7" s="1"/>
  <c r="J1891" i="7"/>
  <c r="K1891" i="7" s="1"/>
  <c r="L1891" i="7" s="1"/>
  <c r="J1889" i="7"/>
  <c r="K1889" i="7" s="1"/>
  <c r="L1889" i="7" s="1"/>
  <c r="J1887" i="7"/>
  <c r="K1887" i="7" s="1"/>
  <c r="L1887" i="7" s="1"/>
  <c r="J1884" i="7"/>
  <c r="K1884" i="7" s="1"/>
  <c r="L1884" i="7" s="1"/>
  <c r="J1883" i="7"/>
  <c r="K1883" i="7" s="1"/>
  <c r="L1883" i="7" s="1"/>
  <c r="J1882" i="7"/>
  <c r="K1882" i="7" s="1"/>
  <c r="L1882" i="7" s="1"/>
  <c r="J1881" i="7"/>
  <c r="K1881" i="7" s="1"/>
  <c r="L1881" i="7" s="1"/>
  <c r="J1880" i="7"/>
  <c r="K1880" i="7" s="1"/>
  <c r="L1880" i="7" s="1"/>
  <c r="J1879" i="7"/>
  <c r="K1879" i="7" s="1"/>
  <c r="L1879" i="7" s="1"/>
  <c r="J1871" i="7"/>
  <c r="K1871" i="7" s="1"/>
  <c r="L1871" i="7" s="1"/>
  <c r="J1867" i="7"/>
  <c r="K1867" i="7" s="1"/>
  <c r="L1867" i="7" s="1"/>
  <c r="J1864" i="7"/>
  <c r="K1864" i="7" s="1"/>
  <c r="L1864" i="7" s="1"/>
  <c r="J1863" i="7"/>
  <c r="K1863" i="7" s="1"/>
  <c r="L1863" i="7" s="1"/>
  <c r="J1862" i="7"/>
  <c r="K1862" i="7" s="1"/>
  <c r="L1862" i="7" s="1"/>
  <c r="J1861" i="7"/>
  <c r="K1861" i="7" s="1"/>
  <c r="L1861" i="7" s="1"/>
  <c r="J1859" i="7"/>
  <c r="K1859" i="7" s="1"/>
  <c r="L1859" i="7" s="1"/>
  <c r="J1858" i="7"/>
  <c r="J1857" i="7"/>
  <c r="J1853" i="7"/>
  <c r="K1853" i="7" s="1"/>
  <c r="L1853" i="7" s="1"/>
  <c r="J1852" i="7"/>
  <c r="K1852" i="7" s="1"/>
  <c r="L1852" i="7" s="1"/>
  <c r="J1850" i="7"/>
  <c r="K1850" i="7" s="1"/>
  <c r="L1850" i="7" s="1"/>
  <c r="J1848" i="7"/>
  <c r="K1848" i="7" s="1"/>
  <c r="L1848" i="7" s="1"/>
  <c r="J1845" i="7"/>
  <c r="K1844" i="7"/>
  <c r="L1844" i="7" s="1"/>
  <c r="J1842" i="7"/>
  <c r="K1842" i="7" s="1"/>
  <c r="L1842" i="7" s="1"/>
  <c r="J1840" i="7"/>
  <c r="K1840" i="7" s="1"/>
  <c r="L1840" i="7" s="1"/>
  <c r="J1839" i="7"/>
  <c r="K1839" i="7" s="1"/>
  <c r="L1839" i="7" s="1"/>
  <c r="J1837" i="7"/>
  <c r="K1837" i="7" s="1"/>
  <c r="L1837" i="7" s="1"/>
  <c r="J1836" i="7"/>
  <c r="K1836" i="7" s="1"/>
  <c r="L1836" i="7" s="1"/>
  <c r="J1835" i="7"/>
  <c r="K1835" i="7" s="1"/>
  <c r="L1835" i="7" s="1"/>
  <c r="J1834" i="7"/>
  <c r="K1834" i="7" s="1"/>
  <c r="L1834" i="7" s="1"/>
  <c r="J1833" i="7"/>
  <c r="K1833" i="7" s="1"/>
  <c r="L1833" i="7" s="1"/>
  <c r="J1829" i="7"/>
  <c r="K1829" i="7" s="1"/>
  <c r="L1829" i="7" s="1"/>
  <c r="J1823" i="7"/>
  <c r="K1823" i="7" s="1"/>
  <c r="L1823" i="7" s="1"/>
  <c r="J1822" i="7"/>
  <c r="K1822" i="7" s="1"/>
  <c r="L1822" i="7" s="1"/>
  <c r="J1821" i="7"/>
  <c r="K1821" i="7" s="1"/>
  <c r="L1821" i="7" s="1"/>
  <c r="J1818" i="7"/>
  <c r="K1818" i="7" s="1"/>
  <c r="L1818" i="7" s="1"/>
  <c r="J1816" i="7"/>
  <c r="K1816" i="7" s="1"/>
  <c r="L1816" i="7" s="1"/>
  <c r="J1814" i="7"/>
  <c r="K1814" i="7" s="1"/>
  <c r="L1814" i="7" s="1"/>
  <c r="J1812" i="7"/>
  <c r="K1812" i="7" s="1"/>
  <c r="L1812" i="7" s="1"/>
  <c r="J1809" i="7"/>
  <c r="K1809" i="7" s="1"/>
  <c r="L1809" i="7" s="1"/>
  <c r="J1807" i="7"/>
  <c r="K1807" i="7" s="1"/>
  <c r="L1807" i="7" s="1"/>
  <c r="J1806" i="7"/>
  <c r="K1806" i="7" s="1"/>
  <c r="L1806" i="7" s="1"/>
  <c r="J1803" i="7"/>
  <c r="K1803" i="7" s="1"/>
  <c r="L1803" i="7" s="1"/>
  <c r="J1802" i="7"/>
  <c r="K1802" i="7" s="1"/>
  <c r="L1802" i="7" s="1"/>
  <c r="J1801" i="7"/>
  <c r="K1801" i="7" s="1"/>
  <c r="L1801" i="7" s="1"/>
  <c r="J1800" i="7"/>
  <c r="K1800" i="7" s="1"/>
  <c r="L1800" i="7" s="1"/>
  <c r="J1799" i="7"/>
  <c r="K1799" i="7" s="1"/>
  <c r="L1799" i="7" s="1"/>
  <c r="J1798" i="7"/>
  <c r="J1795" i="7"/>
  <c r="K1795" i="7" s="1"/>
  <c r="L1795" i="7" s="1"/>
  <c r="J1794" i="7"/>
  <c r="K1794" i="7" s="1"/>
  <c r="L1794" i="7" s="1"/>
  <c r="J1793" i="7"/>
  <c r="K1793" i="7" s="1"/>
  <c r="L1793" i="7" s="1"/>
  <c r="J1790" i="7"/>
  <c r="J1789" i="7"/>
  <c r="K1789" i="7" s="1"/>
  <c r="L1789" i="7" s="1"/>
  <c r="J1787" i="7"/>
  <c r="K1787" i="7" s="1"/>
  <c r="L1787" i="7" s="1"/>
  <c r="J1785" i="7"/>
  <c r="K1785" i="7" s="1"/>
  <c r="L1785" i="7" s="1"/>
  <c r="J1783" i="7"/>
  <c r="K1783" i="7" s="1"/>
  <c r="L1783" i="7" s="1"/>
  <c r="J1782" i="7"/>
  <c r="K1782" i="7" s="1"/>
  <c r="L1782" i="7" s="1"/>
  <c r="J1779" i="7"/>
  <c r="K1779" i="7" s="1"/>
  <c r="L1779" i="7" s="1"/>
  <c r="J1777" i="7"/>
  <c r="K1777" i="7" s="1"/>
  <c r="L1777" i="7" s="1"/>
  <c r="J1775" i="7"/>
  <c r="K1775" i="7" s="1"/>
  <c r="L1775" i="7" s="1"/>
  <c r="J1773" i="7"/>
  <c r="K1773" i="7" s="1"/>
  <c r="L1773" i="7" s="1"/>
  <c r="J1771" i="7"/>
  <c r="K1771" i="7" s="1"/>
  <c r="L1771" i="7" s="1"/>
  <c r="J1770" i="7"/>
  <c r="K1770" i="7" s="1"/>
  <c r="L1770" i="7" s="1"/>
  <c r="J1769" i="7"/>
  <c r="K1769" i="7" s="1"/>
  <c r="L1769" i="7" s="1"/>
  <c r="J1765" i="7"/>
  <c r="K1765" i="7" s="1"/>
  <c r="L1765" i="7" s="1"/>
  <c r="J1764" i="7"/>
  <c r="K1764" i="7" s="1"/>
  <c r="L1764" i="7" s="1"/>
  <c r="J1762" i="7"/>
  <c r="K1762" i="7" s="1"/>
  <c r="L1762" i="7" s="1"/>
  <c r="J1761" i="7"/>
  <c r="K1761" i="7" s="1"/>
  <c r="L1761" i="7" s="1"/>
  <c r="J1760" i="7"/>
  <c r="K1760" i="7" s="1"/>
  <c r="L1760" i="7" s="1"/>
  <c r="J1759" i="7"/>
  <c r="K1759" i="7" s="1"/>
  <c r="L1759" i="7" s="1"/>
  <c r="J1758" i="7"/>
  <c r="K1758" i="7" s="1"/>
  <c r="L1758" i="7" s="1"/>
  <c r="J1757" i="7"/>
  <c r="K1757" i="7" s="1"/>
  <c r="L1757" i="7" s="1"/>
  <c r="J1755" i="7"/>
  <c r="K1755" i="7" s="1"/>
  <c r="L1755" i="7" s="1"/>
  <c r="J1754" i="7"/>
  <c r="K1754" i="7" s="1"/>
  <c r="L1754" i="7" s="1"/>
  <c r="J1750" i="7"/>
  <c r="K1750" i="7" s="1"/>
  <c r="L1750" i="7" s="1"/>
  <c r="J1749" i="7"/>
  <c r="K1749" i="7" s="1"/>
  <c r="L1749" i="7" s="1"/>
  <c r="J1748" i="7"/>
  <c r="K1748" i="7" s="1"/>
  <c r="L1748" i="7" s="1"/>
  <c r="J1746" i="7"/>
  <c r="K1746" i="7" s="1"/>
  <c r="L1746" i="7" s="1"/>
  <c r="J1745" i="7"/>
  <c r="K1745" i="7" s="1"/>
  <c r="L1745" i="7" s="1"/>
  <c r="J1744" i="7"/>
  <c r="K1744" i="7" s="1"/>
  <c r="L1744" i="7" s="1"/>
  <c r="J1743" i="7"/>
  <c r="J1742" i="7"/>
  <c r="K1742" i="7" s="1"/>
  <c r="L1742" i="7" s="1"/>
  <c r="J1740" i="7"/>
  <c r="K1740" i="7" s="1"/>
  <c r="L1740" i="7" s="1"/>
  <c r="J1738" i="7"/>
  <c r="K1738" i="7" s="1"/>
  <c r="L1738" i="7" s="1"/>
  <c r="J1735" i="7"/>
  <c r="K1735" i="7" s="1"/>
  <c r="L1735" i="7" s="1"/>
  <c r="J1734" i="7"/>
  <c r="K1734" i="7" s="1"/>
  <c r="L1734" i="7" s="1"/>
  <c r="J1732" i="7"/>
  <c r="K1732" i="7" s="1"/>
  <c r="L1732" i="7" s="1"/>
  <c r="J1730" i="7"/>
  <c r="K1730" i="7" s="1"/>
  <c r="L1730" i="7" s="1"/>
  <c r="J1727" i="7"/>
  <c r="J1726" i="7"/>
  <c r="J1725" i="7"/>
  <c r="K1725" i="7" s="1"/>
  <c r="L1725" i="7" s="1"/>
  <c r="J1724" i="7"/>
  <c r="K1724" i="7" s="1"/>
  <c r="L1724" i="7" s="1"/>
  <c r="J1722" i="7"/>
  <c r="K1722" i="7" s="1"/>
  <c r="L1722" i="7" s="1"/>
  <c r="J1720" i="7"/>
  <c r="K1720" i="7" s="1"/>
  <c r="L1720" i="7" s="1"/>
  <c r="J1719" i="7"/>
  <c r="K1719" i="7" s="1"/>
  <c r="L1719" i="7" s="1"/>
  <c r="J1718" i="7"/>
  <c r="K1718" i="7" s="1"/>
  <c r="L1718" i="7" s="1"/>
  <c r="J1713" i="7"/>
  <c r="K1713" i="7" s="1"/>
  <c r="L1713" i="7" s="1"/>
  <c r="J1712" i="7"/>
  <c r="K1712" i="7" s="1"/>
  <c r="L1712" i="7" s="1"/>
  <c r="J1710" i="7"/>
  <c r="K1710" i="7" s="1"/>
  <c r="L1710" i="7" s="1"/>
  <c r="J1707" i="7"/>
  <c r="K1707" i="7" s="1"/>
  <c r="L1707" i="7" s="1"/>
  <c r="J1703" i="7"/>
  <c r="K1703" i="7" s="1"/>
  <c r="L1703" i="7" s="1"/>
  <c r="J1702" i="7"/>
  <c r="K1702" i="7" s="1"/>
  <c r="L1702" i="7" s="1"/>
  <c r="J1700" i="7"/>
  <c r="K1700" i="7" s="1"/>
  <c r="L1700" i="7" s="1"/>
  <c r="J1699" i="7"/>
  <c r="K1699" i="7" s="1"/>
  <c r="L1699" i="7" s="1"/>
  <c r="J1693" i="7"/>
  <c r="K1693" i="7" s="1"/>
  <c r="L1693" i="7" s="1"/>
  <c r="J1692" i="7"/>
  <c r="K1692" i="7" s="1"/>
  <c r="L1692" i="7" s="1"/>
  <c r="J1690" i="7"/>
  <c r="K1690" i="7" s="1"/>
  <c r="L1690" i="7" s="1"/>
  <c r="J1689" i="7"/>
  <c r="K1689" i="7" s="1"/>
  <c r="L1689" i="7" s="1"/>
  <c r="J1688" i="7"/>
  <c r="K1688" i="7" s="1"/>
  <c r="L1688" i="7" s="1"/>
  <c r="J1687" i="7"/>
  <c r="K1687" i="7" s="1"/>
  <c r="L1687" i="7" s="1"/>
  <c r="J1686" i="7"/>
  <c r="K1686" i="7" s="1"/>
  <c r="L1686" i="7" s="1"/>
  <c r="J1685" i="7"/>
  <c r="K1685" i="7" s="1"/>
  <c r="L1685" i="7" s="1"/>
  <c r="J1679" i="7"/>
  <c r="K1679" i="7" s="1"/>
  <c r="L1679" i="7" s="1"/>
  <c r="J1678" i="7"/>
  <c r="K1678" i="7" s="1"/>
  <c r="L1678" i="7" s="1"/>
  <c r="J1675" i="7"/>
  <c r="J1673" i="7"/>
  <c r="J1670" i="7"/>
  <c r="J1665" i="7"/>
  <c r="K1665" i="7" s="1"/>
  <c r="L1665" i="7" s="1"/>
  <c r="J1663" i="7"/>
  <c r="K1663" i="7" s="1"/>
  <c r="L1663" i="7" s="1"/>
  <c r="J1662" i="7"/>
  <c r="K1662" i="7" s="1"/>
  <c r="L1662" i="7" s="1"/>
  <c r="J1661" i="7"/>
  <c r="K1661" i="7" s="1"/>
  <c r="L1661" i="7" s="1"/>
  <c r="J1656" i="7"/>
  <c r="K1656" i="7" s="1"/>
  <c r="L1656" i="7" s="1"/>
  <c r="J1655" i="7"/>
  <c r="K1655" i="7" s="1"/>
  <c r="L1655" i="7" s="1"/>
  <c r="J1653" i="7"/>
  <c r="J1652" i="7"/>
  <c r="J1649" i="7"/>
  <c r="K1649" i="7" s="1"/>
  <c r="L1649" i="7" s="1"/>
  <c r="J1648" i="7"/>
  <c r="K1648" i="7" s="1"/>
  <c r="L1648" i="7" s="1"/>
  <c r="J1644" i="7"/>
  <c r="J1643" i="7"/>
  <c r="K1643" i="7" s="1"/>
  <c r="L1643" i="7" s="1"/>
  <c r="J1642" i="7"/>
  <c r="K1642" i="7" s="1"/>
  <c r="L1642" i="7" s="1"/>
  <c r="J1640" i="7"/>
  <c r="K1640" i="7" s="1"/>
  <c r="L1640" i="7" s="1"/>
  <c r="J1639" i="7"/>
  <c r="J1638" i="7"/>
  <c r="K1638" i="7" s="1"/>
  <c r="L1638" i="7" s="1"/>
  <c r="J1637" i="7"/>
  <c r="K1637" i="7" s="1"/>
  <c r="L1637" i="7" s="1"/>
  <c r="J1636" i="7"/>
  <c r="K1636" i="7" s="1"/>
  <c r="L1636" i="7" s="1"/>
  <c r="J1633" i="7"/>
  <c r="K1633" i="7" s="1"/>
  <c r="L1633" i="7" s="1"/>
  <c r="J1632" i="7"/>
  <c r="J1631" i="7"/>
  <c r="K1631" i="7" s="1"/>
  <c r="L1631" i="7" s="1"/>
  <c r="J1629" i="7"/>
  <c r="K1629" i="7" s="1"/>
  <c r="L1629" i="7" s="1"/>
  <c r="J1627" i="7"/>
  <c r="K1627" i="7" s="1"/>
  <c r="L1627" i="7" s="1"/>
  <c r="J1621" i="7"/>
  <c r="K1621" i="7" s="1"/>
  <c r="L1621" i="7" s="1"/>
  <c r="J1618" i="7"/>
  <c r="K1618" i="7" s="1"/>
  <c r="L1618" i="7" s="1"/>
  <c r="J1616" i="7"/>
  <c r="K1616" i="7" s="1"/>
  <c r="L1616" i="7" s="1"/>
  <c r="J1615" i="7"/>
  <c r="K1615" i="7" s="1"/>
  <c r="L1615" i="7" s="1"/>
  <c r="J1612" i="7"/>
  <c r="K1612" i="7" s="1"/>
  <c r="L1612" i="7" s="1"/>
  <c r="J1611" i="7"/>
  <c r="K1611" i="7" s="1"/>
  <c r="L1611" i="7" s="1"/>
  <c r="J1610" i="7"/>
  <c r="K1610" i="7" s="1"/>
  <c r="L1610" i="7" s="1"/>
  <c r="J1607" i="7"/>
  <c r="K1607" i="7" s="1"/>
  <c r="L1607" i="7" s="1"/>
  <c r="J1606" i="7"/>
  <c r="K1606" i="7" s="1"/>
  <c r="L1606" i="7" s="1"/>
  <c r="J1605" i="7"/>
  <c r="K1605" i="7" s="1"/>
  <c r="L1605" i="7" s="1"/>
  <c r="J1603" i="7"/>
  <c r="K1603" i="7" s="1"/>
  <c r="L1603" i="7" s="1"/>
  <c r="J1601" i="7"/>
  <c r="K1601" i="7" s="1"/>
  <c r="L1601" i="7" s="1"/>
  <c r="J1600" i="7"/>
  <c r="K1600" i="7" s="1"/>
  <c r="L1600" i="7" s="1"/>
  <c r="J1599" i="7"/>
  <c r="K1599" i="7" s="1"/>
  <c r="L1599" i="7" s="1"/>
  <c r="J1598" i="7"/>
  <c r="K1598" i="7" s="1"/>
  <c r="L1598" i="7" s="1"/>
  <c r="J1597" i="7"/>
  <c r="J1595" i="7"/>
  <c r="K1595" i="7" s="1"/>
  <c r="L1595" i="7" s="1"/>
  <c r="J1594" i="7"/>
  <c r="K1594" i="7" s="1"/>
  <c r="L1594" i="7" s="1"/>
  <c r="J1593" i="7"/>
  <c r="K1593" i="7" s="1"/>
  <c r="L1593" i="7" s="1"/>
  <c r="J1592" i="7"/>
  <c r="K1592" i="7" s="1"/>
  <c r="L1592" i="7" s="1"/>
  <c r="J1591" i="7"/>
  <c r="K1591" i="7" s="1"/>
  <c r="L1591" i="7" s="1"/>
  <c r="J1589" i="7"/>
  <c r="K1589" i="7" s="1"/>
  <c r="L1589" i="7" s="1"/>
  <c r="J1588" i="7"/>
  <c r="K1588" i="7" s="1"/>
  <c r="L1588" i="7" s="1"/>
  <c r="J1587" i="7"/>
  <c r="K1587" i="7" s="1"/>
  <c r="L1587" i="7" s="1"/>
  <c r="J1586" i="7"/>
  <c r="K1586" i="7" s="1"/>
  <c r="L1586" i="7" s="1"/>
  <c r="K1585" i="7"/>
  <c r="L1585" i="7" s="1"/>
  <c r="J1584" i="7"/>
  <c r="K1584" i="7" s="1"/>
  <c r="L1584" i="7" s="1"/>
  <c r="J1582" i="7"/>
  <c r="K1582" i="7" s="1"/>
  <c r="L1582" i="7" s="1"/>
  <c r="J1581" i="7"/>
  <c r="K1581" i="7" s="1"/>
  <c r="L1581" i="7" s="1"/>
  <c r="J1578" i="7"/>
  <c r="K1578" i="7" s="1"/>
  <c r="L1578" i="7" s="1"/>
  <c r="J1577" i="7"/>
  <c r="K1577" i="7" s="1"/>
  <c r="L1577" i="7" s="1"/>
  <c r="J1575" i="7"/>
  <c r="K1575" i="7" s="1"/>
  <c r="L1575" i="7" s="1"/>
  <c r="K1573" i="7"/>
  <c r="L1573" i="7" s="1"/>
  <c r="J1572" i="7"/>
  <c r="K1572" i="7" s="1"/>
  <c r="L1572" i="7" s="1"/>
  <c r="J1571" i="7"/>
  <c r="K1571" i="7" s="1"/>
  <c r="L1571" i="7" s="1"/>
  <c r="J1570" i="7"/>
  <c r="K1570" i="7" s="1"/>
  <c r="L1570" i="7" s="1"/>
  <c r="J1568" i="7"/>
  <c r="J1566" i="7"/>
  <c r="J1563" i="7"/>
  <c r="K1563" i="7" s="1"/>
  <c r="L1563" i="7" s="1"/>
  <c r="J1559" i="7"/>
  <c r="K1559" i="7" s="1"/>
  <c r="L1559" i="7" s="1"/>
  <c r="J1558" i="7"/>
  <c r="K1558" i="7" s="1"/>
  <c r="L1558" i="7" s="1"/>
  <c r="J1557" i="7"/>
  <c r="K1557" i="7" s="1"/>
  <c r="L1557" i="7" s="1"/>
  <c r="J1554" i="7"/>
  <c r="K1554" i="7" s="1"/>
  <c r="L1554" i="7" s="1"/>
  <c r="J1553" i="7"/>
  <c r="J1551" i="7"/>
  <c r="J1550" i="7"/>
  <c r="K1550" i="7" s="1"/>
  <c r="L1550" i="7" s="1"/>
  <c r="J1547" i="7"/>
  <c r="K1547" i="7" s="1"/>
  <c r="L1547" i="7" s="1"/>
  <c r="J1546" i="7"/>
  <c r="K1546" i="7" s="1"/>
  <c r="L1546" i="7" s="1"/>
  <c r="J1544" i="7"/>
  <c r="K1544" i="7" s="1"/>
  <c r="L1544" i="7" s="1"/>
  <c r="J1535" i="7"/>
  <c r="K1535" i="7" s="1"/>
  <c r="L1535" i="7" s="1"/>
  <c r="J1534" i="7"/>
  <c r="K1534" i="7" s="1"/>
  <c r="L1534" i="7" s="1"/>
  <c r="J1533" i="7"/>
  <c r="K1533" i="7" s="1"/>
  <c r="L1533" i="7" s="1"/>
  <c r="J1532" i="7"/>
  <c r="K1532" i="7" s="1"/>
  <c r="L1532" i="7" s="1"/>
  <c r="J1531" i="7"/>
  <c r="K1531" i="7" s="1"/>
  <c r="L1531" i="7" s="1"/>
  <c r="J1530" i="7"/>
  <c r="K1530" i="7" s="1"/>
  <c r="L1530" i="7" s="1"/>
  <c r="J1529" i="7"/>
  <c r="K1529" i="7" s="1"/>
  <c r="L1529" i="7" s="1"/>
  <c r="J1528" i="7"/>
  <c r="K1528" i="7" s="1"/>
  <c r="L1528" i="7" s="1"/>
  <c r="J1527" i="7"/>
  <c r="K1527" i="7" s="1"/>
  <c r="L1527" i="7" s="1"/>
  <c r="J1526" i="7"/>
  <c r="K1526" i="7" s="1"/>
  <c r="L1526" i="7" s="1"/>
  <c r="J1525" i="7"/>
  <c r="J1524" i="7"/>
  <c r="K1524" i="7" s="1"/>
  <c r="L1524" i="7" s="1"/>
  <c r="J1523" i="7"/>
  <c r="K1523" i="7" s="1"/>
  <c r="L1523" i="7" s="1"/>
  <c r="J1522" i="7"/>
  <c r="K1522" i="7" s="1"/>
  <c r="L1522" i="7" s="1"/>
  <c r="J1519" i="7"/>
  <c r="K1519" i="7" s="1"/>
  <c r="L1519" i="7" s="1"/>
  <c r="J1517" i="7"/>
  <c r="K1517" i="7" s="1"/>
  <c r="L1517" i="7" s="1"/>
  <c r="J1516" i="7"/>
  <c r="J1515" i="7"/>
  <c r="K1515" i="7" s="1"/>
  <c r="L1515" i="7" s="1"/>
  <c r="J1513" i="7"/>
  <c r="K1513" i="7" s="1"/>
  <c r="L1513" i="7" s="1"/>
  <c r="J1512" i="7"/>
  <c r="J1511" i="7"/>
  <c r="K1511" i="7" s="1"/>
  <c r="L1511" i="7" s="1"/>
  <c r="J1510" i="7"/>
  <c r="K1510" i="7" s="1"/>
  <c r="L1510" i="7" s="1"/>
  <c r="J1509" i="7"/>
  <c r="K1509" i="7" s="1"/>
  <c r="L1509" i="7" s="1"/>
  <c r="J1505" i="7"/>
  <c r="K1505" i="7" s="1"/>
  <c r="L1505" i="7" s="1"/>
  <c r="K1504" i="7"/>
  <c r="L1504" i="7" s="1"/>
  <c r="J1502" i="7"/>
  <c r="K1502" i="7" s="1"/>
  <c r="L1502" i="7" s="1"/>
  <c r="J1501" i="7"/>
  <c r="K1501" i="7" s="1"/>
  <c r="L1501" i="7" s="1"/>
  <c r="J1500" i="7"/>
  <c r="K1500" i="7" s="1"/>
  <c r="L1500" i="7" s="1"/>
  <c r="J1499" i="7"/>
  <c r="K1499" i="7" s="1"/>
  <c r="L1499" i="7" s="1"/>
  <c r="J1497" i="7"/>
  <c r="K1497" i="7" s="1"/>
  <c r="L1497" i="7" s="1"/>
  <c r="J1494" i="7"/>
  <c r="K1494" i="7" s="1"/>
  <c r="L1494" i="7" s="1"/>
  <c r="J1493" i="7"/>
  <c r="K1493" i="7" s="1"/>
  <c r="L1493" i="7" s="1"/>
  <c r="J1492" i="7"/>
  <c r="K1492" i="7" s="1"/>
  <c r="L1492" i="7" s="1"/>
  <c r="J1491" i="7"/>
  <c r="J1490" i="7"/>
  <c r="J1489" i="7"/>
  <c r="K1489" i="7" s="1"/>
  <c r="L1489" i="7" s="1"/>
  <c r="J1488" i="7"/>
  <c r="K1488" i="7" s="1"/>
  <c r="L1488" i="7" s="1"/>
  <c r="J1487" i="7"/>
  <c r="K1487" i="7" s="1"/>
  <c r="L1487" i="7" s="1"/>
  <c r="J1486" i="7"/>
  <c r="K1486" i="7" s="1"/>
  <c r="L1486" i="7" s="1"/>
  <c r="J1485" i="7"/>
  <c r="K1485" i="7" s="1"/>
  <c r="L1485" i="7" s="1"/>
  <c r="J1484" i="7"/>
  <c r="K1484" i="7" s="1"/>
  <c r="L1484" i="7" s="1"/>
  <c r="J1481" i="7"/>
  <c r="K1481" i="7" s="1"/>
  <c r="L1481" i="7" s="1"/>
  <c r="J1479" i="7"/>
  <c r="K1479" i="7" s="1"/>
  <c r="L1479" i="7" s="1"/>
  <c r="J1478" i="7"/>
  <c r="K1478" i="7" s="1"/>
  <c r="L1478" i="7" s="1"/>
  <c r="J1477" i="7"/>
  <c r="K1477" i="7" s="1"/>
  <c r="L1477" i="7" s="1"/>
  <c r="J1476" i="7"/>
  <c r="K1476" i="7" s="1"/>
  <c r="L1476" i="7" s="1"/>
  <c r="J1473" i="7"/>
  <c r="K1473" i="7" s="1"/>
  <c r="L1473" i="7" s="1"/>
  <c r="J1471" i="7"/>
  <c r="K1471" i="7" s="1"/>
  <c r="L1471" i="7" s="1"/>
  <c r="J1470" i="7"/>
  <c r="K1470" i="7" s="1"/>
  <c r="L1470" i="7" s="1"/>
  <c r="J1469" i="7"/>
  <c r="K1469" i="7" s="1"/>
  <c r="L1469" i="7" s="1"/>
  <c r="J1468" i="7"/>
  <c r="K1468" i="7" s="1"/>
  <c r="L1468" i="7" s="1"/>
  <c r="J1466" i="7"/>
  <c r="K1466" i="7" s="1"/>
  <c r="L1466" i="7" s="1"/>
  <c r="J1462" i="7"/>
  <c r="K1462" i="7" s="1"/>
  <c r="L1462" i="7" s="1"/>
  <c r="J1461" i="7"/>
  <c r="K1461" i="7" s="1"/>
  <c r="L1461" i="7" s="1"/>
  <c r="J1457" i="7"/>
  <c r="K1457" i="7" s="1"/>
  <c r="L1457" i="7" s="1"/>
  <c r="J1456" i="7"/>
  <c r="J1455" i="7"/>
  <c r="K1455" i="7" s="1"/>
  <c r="L1455" i="7" s="1"/>
  <c r="J1453" i="7"/>
  <c r="K1453" i="7" s="1"/>
  <c r="L1453" i="7" s="1"/>
  <c r="J1451" i="7"/>
  <c r="K1451" i="7" s="1"/>
  <c r="L1451" i="7" s="1"/>
  <c r="J1450" i="7"/>
  <c r="K1450" i="7" s="1"/>
  <c r="L1450" i="7" s="1"/>
  <c r="J1449" i="7"/>
  <c r="K1449" i="7" s="1"/>
  <c r="L1449" i="7" s="1"/>
  <c r="J1447" i="7"/>
  <c r="K1447" i="7" s="1"/>
  <c r="L1447" i="7" s="1"/>
  <c r="J1440" i="7"/>
  <c r="K1440" i="7" s="1"/>
  <c r="L1440" i="7" s="1"/>
  <c r="J1439" i="7"/>
  <c r="K1439" i="7" s="1"/>
  <c r="L1439" i="7" s="1"/>
  <c r="J1438" i="7"/>
  <c r="J1436" i="7"/>
  <c r="K1436" i="7" s="1"/>
  <c r="L1436" i="7" s="1"/>
  <c r="J1433" i="7"/>
  <c r="J1432" i="7"/>
  <c r="J1430" i="7"/>
  <c r="K1430" i="7" s="1"/>
  <c r="L1430" i="7" s="1"/>
  <c r="J1429" i="7"/>
  <c r="K1429" i="7" s="1"/>
  <c r="L1429" i="7" s="1"/>
  <c r="J1428" i="7"/>
  <c r="K1428" i="7" s="1"/>
  <c r="L1428" i="7" s="1"/>
  <c r="J1426" i="7"/>
  <c r="K1426" i="7" s="1"/>
  <c r="L1426" i="7" s="1"/>
  <c r="J1424" i="7"/>
  <c r="K1424" i="7" s="1"/>
  <c r="L1424" i="7" s="1"/>
  <c r="J1423" i="7"/>
  <c r="K1423" i="7" s="1"/>
  <c r="L1423" i="7" s="1"/>
  <c r="J1422" i="7"/>
  <c r="K1422" i="7" s="1"/>
  <c r="L1422" i="7" s="1"/>
  <c r="J1420" i="7"/>
  <c r="K1420" i="7" s="1"/>
  <c r="L1420" i="7" s="1"/>
  <c r="J1419" i="7"/>
  <c r="K1419" i="7" s="1"/>
  <c r="L1419" i="7" s="1"/>
  <c r="J1418" i="7"/>
  <c r="K1418" i="7" s="1"/>
  <c r="L1418" i="7" s="1"/>
  <c r="J1416" i="7"/>
  <c r="K1416" i="7" s="1"/>
  <c r="L1416" i="7" s="1"/>
  <c r="J1415" i="7"/>
  <c r="K1415" i="7" s="1"/>
  <c r="L1415" i="7" s="1"/>
  <c r="K1411" i="7"/>
  <c r="L1411" i="7" s="1"/>
  <c r="J1410" i="7"/>
  <c r="K1410" i="7" s="1"/>
  <c r="L1410" i="7" s="1"/>
  <c r="J1409" i="7"/>
  <c r="K1409" i="7" s="1"/>
  <c r="L1409" i="7" s="1"/>
  <c r="K1405" i="7"/>
  <c r="L1405" i="7" s="1"/>
  <c r="J1404" i="7"/>
  <c r="K1404" i="7" s="1"/>
  <c r="L1404" i="7" s="1"/>
  <c r="K1403" i="7"/>
  <c r="L1403" i="7" s="1"/>
  <c r="J1402" i="7"/>
  <c r="K1402" i="7" s="1"/>
  <c r="L1402" i="7" s="1"/>
  <c r="J1401" i="7"/>
  <c r="K1401" i="7" s="1"/>
  <c r="L1401" i="7" s="1"/>
  <c r="J1400" i="7"/>
  <c r="K1400" i="7" s="1"/>
  <c r="L1400" i="7" s="1"/>
  <c r="J1399" i="7"/>
  <c r="K1399" i="7" s="1"/>
  <c r="L1399" i="7" s="1"/>
  <c r="J1398" i="7"/>
  <c r="K1398" i="7" s="1"/>
  <c r="L1398" i="7" s="1"/>
  <c r="J1396" i="7"/>
  <c r="K1396" i="7" s="1"/>
  <c r="L1396" i="7" s="1"/>
  <c r="J1393" i="7"/>
  <c r="J1392" i="7"/>
  <c r="K1392" i="7" s="1"/>
  <c r="L1392" i="7" s="1"/>
  <c r="J1391" i="7"/>
  <c r="J1390" i="7"/>
  <c r="J1389" i="7"/>
  <c r="K1389" i="7" s="1"/>
  <c r="L1389" i="7" s="1"/>
  <c r="J1388" i="7"/>
  <c r="K1388" i="7" s="1"/>
  <c r="L1388" i="7" s="1"/>
  <c r="J1386" i="7"/>
  <c r="K1386" i="7" s="1"/>
  <c r="L1386" i="7" s="1"/>
  <c r="K1385" i="7"/>
  <c r="L1385" i="7" s="1"/>
  <c r="J1384" i="7"/>
  <c r="K1384" i="7" s="1"/>
  <c r="L1384" i="7" s="1"/>
  <c r="J1378" i="7"/>
  <c r="K1378" i="7" s="1"/>
  <c r="L1378" i="7" s="1"/>
  <c r="J1377" i="7"/>
  <c r="K1377" i="7" s="1"/>
  <c r="L1377" i="7" s="1"/>
  <c r="J1376" i="7"/>
  <c r="K1376" i="7" s="1"/>
  <c r="L1376" i="7" s="1"/>
  <c r="J1375" i="7"/>
  <c r="J1374" i="7"/>
  <c r="K1374" i="7" s="1"/>
  <c r="L1374" i="7" s="1"/>
  <c r="J1373" i="7"/>
  <c r="K1373" i="7" s="1"/>
  <c r="L1373" i="7" s="1"/>
  <c r="J1372" i="7"/>
  <c r="K1372" i="7" s="1"/>
  <c r="L1372" i="7" s="1"/>
  <c r="J1370" i="7"/>
  <c r="K1370" i="7" s="1"/>
  <c r="L1370" i="7" s="1"/>
  <c r="J1369" i="7"/>
  <c r="K1369" i="7" s="1"/>
  <c r="L1369" i="7" s="1"/>
  <c r="J1368" i="7"/>
  <c r="K1368" i="7" s="1"/>
  <c r="L1368" i="7" s="1"/>
  <c r="J1367" i="7"/>
  <c r="K1367" i="7" s="1"/>
  <c r="L1367" i="7" s="1"/>
  <c r="K1366" i="7"/>
  <c r="L1366" i="7" s="1"/>
  <c r="J1365" i="7"/>
  <c r="K1365" i="7" s="1"/>
  <c r="L1365" i="7" s="1"/>
  <c r="J1364" i="7"/>
  <c r="K1364" i="7" s="1"/>
  <c r="L1364" i="7" s="1"/>
  <c r="J1363" i="7"/>
  <c r="K1363" i="7" s="1"/>
  <c r="L1363" i="7" s="1"/>
  <c r="J1362" i="7"/>
  <c r="K1362" i="7" s="1"/>
  <c r="L1362" i="7" s="1"/>
  <c r="J1360" i="7"/>
  <c r="K1360" i="7" s="1"/>
  <c r="L1360" i="7" s="1"/>
  <c r="K1359" i="7"/>
  <c r="L1359" i="7" s="1"/>
  <c r="J1357" i="7"/>
  <c r="K1357" i="7" s="1"/>
  <c r="L1357" i="7" s="1"/>
  <c r="J1356" i="7"/>
  <c r="K1356" i="7" s="1"/>
  <c r="L1356" i="7" s="1"/>
  <c r="J1355" i="7"/>
  <c r="K1355" i="7" s="1"/>
  <c r="L1355" i="7" s="1"/>
  <c r="J1353" i="7"/>
  <c r="K1353" i="7" s="1"/>
  <c r="L1353" i="7" s="1"/>
  <c r="J1349" i="7"/>
  <c r="K1349" i="7" s="1"/>
  <c r="L1349" i="7" s="1"/>
  <c r="J1344" i="7"/>
  <c r="K1344" i="7" s="1"/>
  <c r="L1344" i="7" s="1"/>
  <c r="J1343" i="7"/>
  <c r="K1343" i="7" s="1"/>
  <c r="L1343" i="7" s="1"/>
  <c r="K1342" i="7"/>
  <c r="L1342" i="7" s="1"/>
  <c r="J1341" i="7"/>
  <c r="K1341" i="7" s="1"/>
  <c r="L1341" i="7" s="1"/>
  <c r="J1336" i="7"/>
  <c r="K1336" i="7" s="1"/>
  <c r="L1336" i="7" s="1"/>
  <c r="J1332" i="7"/>
  <c r="K1332" i="7" s="1"/>
  <c r="L1332" i="7" s="1"/>
  <c r="J1331" i="7"/>
  <c r="K1331" i="7" s="1"/>
  <c r="L1331" i="7" s="1"/>
  <c r="J1330" i="7"/>
  <c r="K1330" i="7" s="1"/>
  <c r="L1330" i="7" s="1"/>
  <c r="J1328" i="7"/>
  <c r="K1328" i="7" s="1"/>
  <c r="L1328" i="7" s="1"/>
  <c r="J1326" i="7"/>
  <c r="K1326" i="7" s="1"/>
  <c r="L1326" i="7" s="1"/>
  <c r="J1324" i="7"/>
  <c r="K1324" i="7" s="1"/>
  <c r="L1324" i="7" s="1"/>
  <c r="J1323" i="7"/>
  <c r="K1323" i="7" s="1"/>
  <c r="L1323" i="7" s="1"/>
  <c r="J1320" i="7"/>
  <c r="K1320" i="7" s="1"/>
  <c r="L1320" i="7" s="1"/>
  <c r="J1319" i="7"/>
  <c r="K1319" i="7" s="1"/>
  <c r="L1319" i="7" s="1"/>
  <c r="J1317" i="7"/>
  <c r="K1317" i="7" s="1"/>
  <c r="L1317" i="7" s="1"/>
  <c r="J1316" i="7"/>
  <c r="K1316" i="7" s="1"/>
  <c r="L1316" i="7" s="1"/>
  <c r="J1315" i="7"/>
  <c r="K1315" i="7" s="1"/>
  <c r="L1315" i="7" s="1"/>
  <c r="J1314" i="7"/>
  <c r="K1314" i="7" s="1"/>
  <c r="L1314" i="7" s="1"/>
  <c r="J1311" i="7"/>
  <c r="J1310" i="7"/>
  <c r="J1309" i="7"/>
  <c r="J1308" i="7"/>
  <c r="J1307" i="7"/>
  <c r="K1307" i="7" s="1"/>
  <c r="L1307" i="7" s="1"/>
  <c r="J1306" i="7"/>
  <c r="K1306" i="7" s="1"/>
  <c r="L1306" i="7" s="1"/>
  <c r="J1305" i="7"/>
  <c r="K1305" i="7" s="1"/>
  <c r="L1305" i="7" s="1"/>
  <c r="J1302" i="7"/>
  <c r="K1302" i="7" s="1"/>
  <c r="L1302" i="7" s="1"/>
  <c r="J1299" i="7"/>
  <c r="J1298" i="7"/>
  <c r="K1298" i="7" s="1"/>
  <c r="L1298" i="7" s="1"/>
  <c r="J1293" i="7"/>
  <c r="K1293" i="7" s="1"/>
  <c r="L1293" i="7" s="1"/>
  <c r="J1291" i="7"/>
  <c r="K1291" i="7" s="1"/>
  <c r="L1291" i="7" s="1"/>
  <c r="J1289" i="7"/>
  <c r="K1289" i="7" s="1"/>
  <c r="L1289" i="7" s="1"/>
  <c r="J1288" i="7"/>
  <c r="K1288" i="7" s="1"/>
  <c r="L1288" i="7" s="1"/>
  <c r="J1285" i="7"/>
  <c r="K1285" i="7" s="1"/>
  <c r="L1285" i="7" s="1"/>
  <c r="J1283" i="7"/>
  <c r="K1283" i="7" s="1"/>
  <c r="L1283" i="7" s="1"/>
  <c r="J1282" i="7"/>
  <c r="K1282" i="7" s="1"/>
  <c r="L1282" i="7" s="1"/>
  <c r="J1279" i="7"/>
  <c r="K1279" i="7" s="1"/>
  <c r="L1279" i="7" s="1"/>
  <c r="J1273" i="7"/>
  <c r="J1270" i="7"/>
  <c r="K1270" i="7" s="1"/>
  <c r="L1270" i="7" s="1"/>
  <c r="J1262" i="7"/>
  <c r="J1258" i="7"/>
  <c r="J1257" i="7"/>
  <c r="K1257" i="7" s="1"/>
  <c r="L1257" i="7" s="1"/>
  <c r="J1247" i="7"/>
  <c r="J1246" i="7"/>
  <c r="K1246" i="7" s="1"/>
  <c r="L1246" i="7" s="1"/>
  <c r="J1245" i="7"/>
  <c r="K1245" i="7" s="1"/>
  <c r="L1245" i="7" s="1"/>
  <c r="J1244" i="7"/>
  <c r="K1244" i="7" s="1"/>
  <c r="L1244" i="7" s="1"/>
  <c r="J1243" i="7"/>
  <c r="K1243" i="7" s="1"/>
  <c r="L1243" i="7" s="1"/>
  <c r="J1242" i="7"/>
  <c r="K1242" i="7" s="1"/>
  <c r="L1242" i="7" s="1"/>
  <c r="J1241" i="7"/>
  <c r="K1241" i="7" s="1"/>
  <c r="L1241" i="7" s="1"/>
  <c r="J1240" i="7"/>
  <c r="K1240" i="7" s="1"/>
  <c r="L1240" i="7" s="1"/>
  <c r="J1239" i="7"/>
  <c r="J1238" i="7"/>
  <c r="K1238" i="7" s="1"/>
  <c r="L1238" i="7" s="1"/>
  <c r="J1237" i="7"/>
  <c r="K1237" i="7" s="1"/>
  <c r="L1237" i="7" s="1"/>
  <c r="J1236" i="7"/>
  <c r="K1236" i="7" s="1"/>
  <c r="L1236" i="7" s="1"/>
  <c r="J1235" i="7"/>
  <c r="K1235" i="7" s="1"/>
  <c r="L1235" i="7" s="1"/>
  <c r="J1234" i="7"/>
  <c r="K1234" i="7" s="1"/>
  <c r="L1234" i="7" s="1"/>
  <c r="J1231" i="7"/>
  <c r="K1231" i="7" s="1"/>
  <c r="L1231" i="7" s="1"/>
  <c r="J1229" i="7"/>
  <c r="K1229" i="7" s="1"/>
  <c r="L1229" i="7" s="1"/>
  <c r="J1226" i="7"/>
  <c r="K1226" i="7" s="1"/>
  <c r="L1226" i="7" s="1"/>
  <c r="J1222" i="7"/>
  <c r="K1221" i="7"/>
  <c r="L1221" i="7" s="1"/>
  <c r="J1220" i="7"/>
  <c r="J1218" i="7"/>
  <c r="J1217" i="7"/>
  <c r="K1217" i="7" s="1"/>
  <c r="L1217" i="7" s="1"/>
  <c r="J1215" i="7"/>
  <c r="K1215" i="7" s="1"/>
  <c r="L1215" i="7" s="1"/>
  <c r="J1214" i="7"/>
  <c r="K1214" i="7" s="1"/>
  <c r="L1214" i="7" s="1"/>
  <c r="J1208" i="7"/>
  <c r="K1208" i="7" s="1"/>
  <c r="L1208" i="7" s="1"/>
  <c r="J1200" i="7"/>
  <c r="K1200" i="7" s="1"/>
  <c r="L1200" i="7" s="1"/>
  <c r="J1196" i="7"/>
  <c r="K1196" i="7" s="1"/>
  <c r="L1196" i="7" s="1"/>
  <c r="J1195" i="7"/>
  <c r="K1195" i="7" s="1"/>
  <c r="L1195" i="7" s="1"/>
  <c r="J1191" i="7"/>
  <c r="J1189" i="7"/>
  <c r="K1189" i="7" s="1"/>
  <c r="L1189" i="7" s="1"/>
  <c r="J1188" i="7"/>
  <c r="K1188" i="7" s="1"/>
  <c r="L1188" i="7" s="1"/>
  <c r="J1186" i="7"/>
  <c r="K1186" i="7" s="1"/>
  <c r="L1186" i="7" s="1"/>
  <c r="J1184" i="7"/>
  <c r="K1184" i="7" s="1"/>
  <c r="L1184" i="7" s="1"/>
  <c r="J1183" i="7"/>
  <c r="K1183" i="7" s="1"/>
  <c r="L1183" i="7" s="1"/>
  <c r="J1182" i="7"/>
  <c r="K1182" i="7" s="1"/>
  <c r="L1182" i="7" s="1"/>
  <c r="J1180" i="7"/>
  <c r="K1180" i="7" s="1"/>
  <c r="L1180" i="7" s="1"/>
  <c r="J1171" i="7"/>
  <c r="J1170" i="7"/>
  <c r="J1169" i="7"/>
  <c r="J1165" i="7"/>
  <c r="K1165" i="7" s="1"/>
  <c r="L1165" i="7" s="1"/>
  <c r="J1163" i="7"/>
  <c r="K1163" i="7" s="1"/>
  <c r="L1163" i="7" s="1"/>
  <c r="J1162" i="7"/>
  <c r="K1162" i="7" s="1"/>
  <c r="L1162" i="7" s="1"/>
  <c r="J1159" i="7"/>
  <c r="K1159" i="7" s="1"/>
  <c r="L1159" i="7" s="1"/>
  <c r="J1158" i="7"/>
  <c r="K1158" i="7" s="1"/>
  <c r="L1158" i="7" s="1"/>
  <c r="J1155" i="7"/>
  <c r="K1155" i="7" s="1"/>
  <c r="L1155" i="7" s="1"/>
  <c r="J1152" i="7"/>
  <c r="K1152" i="7" s="1"/>
  <c r="L1152" i="7" s="1"/>
  <c r="J1148" i="7"/>
  <c r="K1148" i="7" s="1"/>
  <c r="L1148" i="7" s="1"/>
  <c r="J1147" i="7"/>
  <c r="K1147" i="7" s="1"/>
  <c r="L1147" i="7" s="1"/>
  <c r="J1146" i="7"/>
  <c r="K1146" i="7" s="1"/>
  <c r="L1146" i="7" s="1"/>
  <c r="J1145" i="7"/>
  <c r="K1145" i="7" s="1"/>
  <c r="L1145" i="7" s="1"/>
  <c r="J1144" i="7"/>
  <c r="K1144" i="7" s="1"/>
  <c r="L1144" i="7" s="1"/>
  <c r="J1143" i="7"/>
  <c r="K1143" i="7" s="1"/>
  <c r="L1143" i="7" s="1"/>
  <c r="J1142" i="7"/>
  <c r="K1142" i="7" s="1"/>
  <c r="L1142" i="7" s="1"/>
  <c r="J1141" i="7"/>
  <c r="K1141" i="7" s="1"/>
  <c r="L1141" i="7" s="1"/>
  <c r="J1139" i="7"/>
  <c r="J1136" i="7"/>
  <c r="K1136" i="7" s="1"/>
  <c r="L1136" i="7" s="1"/>
  <c r="J1135" i="7"/>
  <c r="J1132" i="7"/>
  <c r="K1132" i="7" s="1"/>
  <c r="L1132" i="7" s="1"/>
  <c r="J1129" i="7"/>
  <c r="K1129" i="7" s="1"/>
  <c r="L1129" i="7" s="1"/>
  <c r="J1128" i="7"/>
  <c r="K1128" i="7" s="1"/>
  <c r="L1128" i="7" s="1"/>
  <c r="J1127" i="7"/>
  <c r="K1127" i="7" s="1"/>
  <c r="L1127" i="7" s="1"/>
  <c r="J1126" i="7"/>
  <c r="K1126" i="7" s="1"/>
  <c r="L1126" i="7" s="1"/>
  <c r="J1124" i="7"/>
  <c r="K1124" i="7" s="1"/>
  <c r="L1124" i="7" s="1"/>
  <c r="J1122" i="7"/>
  <c r="K1122" i="7" s="1"/>
  <c r="L1122" i="7" s="1"/>
  <c r="J1119" i="7"/>
  <c r="K1119" i="7" s="1"/>
  <c r="L1119" i="7" s="1"/>
  <c r="J1118" i="7"/>
  <c r="K1118" i="7" s="1"/>
  <c r="L1118" i="7" s="1"/>
  <c r="J1117" i="7"/>
  <c r="J1116" i="7"/>
  <c r="K1116" i="7" s="1"/>
  <c r="L1116" i="7" s="1"/>
  <c r="J1114" i="7"/>
  <c r="K1114" i="7" s="1"/>
  <c r="L1114" i="7" s="1"/>
  <c r="J1112" i="7"/>
  <c r="K1112" i="7" s="1"/>
  <c r="L1112" i="7" s="1"/>
  <c r="J1111" i="7"/>
  <c r="K1111" i="7" s="1"/>
  <c r="L1111" i="7" s="1"/>
  <c r="J1109" i="7"/>
  <c r="K1109" i="7" s="1"/>
  <c r="L1109" i="7" s="1"/>
  <c r="J1108" i="7"/>
  <c r="K1108" i="7" s="1"/>
  <c r="L1108" i="7" s="1"/>
  <c r="J1107" i="7"/>
  <c r="K1107" i="7" s="1"/>
  <c r="L1107" i="7" s="1"/>
  <c r="J1106" i="7"/>
  <c r="K1106" i="7" s="1"/>
  <c r="L1106" i="7" s="1"/>
  <c r="J1105" i="7"/>
  <c r="K1105" i="7" s="1"/>
  <c r="L1105" i="7" s="1"/>
  <c r="J1104" i="7"/>
  <c r="K1104" i="7" s="1"/>
  <c r="L1104" i="7" s="1"/>
  <c r="J1103" i="7"/>
  <c r="J1102" i="7"/>
  <c r="K1102" i="7" s="1"/>
  <c r="L1102" i="7" s="1"/>
  <c r="J1101" i="7"/>
  <c r="J1100" i="7"/>
  <c r="K1100" i="7" s="1"/>
  <c r="L1100" i="7" s="1"/>
  <c r="J1098" i="7"/>
  <c r="K1098" i="7" s="1"/>
  <c r="L1098" i="7" s="1"/>
  <c r="J1097" i="7"/>
  <c r="J1096" i="7"/>
  <c r="K1096" i="7" s="1"/>
  <c r="L1096" i="7" s="1"/>
  <c r="K1093" i="7"/>
  <c r="L1093" i="7" s="1"/>
  <c r="J1092" i="7"/>
  <c r="K1092" i="7" s="1"/>
  <c r="L1092" i="7" s="1"/>
  <c r="J1091" i="7"/>
  <c r="K1091" i="7" s="1"/>
  <c r="L1091" i="7" s="1"/>
  <c r="J1090" i="7"/>
  <c r="K1090" i="7" s="1"/>
  <c r="L1090" i="7" s="1"/>
  <c r="J1087" i="7"/>
  <c r="K1087" i="7" s="1"/>
  <c r="L1087" i="7" s="1"/>
  <c r="J1086" i="7"/>
  <c r="K1086" i="7" s="1"/>
  <c r="L1086" i="7" s="1"/>
  <c r="J1085" i="7"/>
  <c r="K1085" i="7" s="1"/>
  <c r="L1085" i="7" s="1"/>
  <c r="J1084" i="7"/>
  <c r="J1082" i="7"/>
  <c r="J1080" i="7"/>
  <c r="K1080" i="7" s="1"/>
  <c r="L1080" i="7" s="1"/>
  <c r="J1074" i="7"/>
  <c r="K1070" i="7"/>
  <c r="L1070" i="7" s="1"/>
  <c r="J1069" i="7"/>
  <c r="K1069" i="7" s="1"/>
  <c r="L1069" i="7" s="1"/>
  <c r="J1068" i="7"/>
  <c r="K1068" i="7" s="1"/>
  <c r="L1068" i="7" s="1"/>
  <c r="J1063" i="7"/>
  <c r="K1063" i="7" s="1"/>
  <c r="L1063" i="7" s="1"/>
  <c r="J1062" i="7"/>
  <c r="K1060" i="7"/>
  <c r="L1060" i="7" s="1"/>
  <c r="J1057" i="7"/>
  <c r="J1055" i="7"/>
  <c r="K1055" i="7" s="1"/>
  <c r="L1055" i="7" s="1"/>
  <c r="J1052" i="7"/>
  <c r="K1052" i="7" s="1"/>
  <c r="L1052" i="7" s="1"/>
  <c r="J1051" i="7"/>
  <c r="J1050" i="7"/>
  <c r="J1048" i="7"/>
  <c r="K1048" i="7" s="1"/>
  <c r="L1048" i="7" s="1"/>
  <c r="J1047" i="7"/>
  <c r="K1047" i="7" s="1"/>
  <c r="L1047" i="7" s="1"/>
  <c r="J1046" i="7"/>
  <c r="K1046" i="7" s="1"/>
  <c r="L1046" i="7" s="1"/>
  <c r="J1045" i="7"/>
  <c r="K1045" i="7" s="1"/>
  <c r="L1045" i="7" s="1"/>
  <c r="J1043" i="7"/>
  <c r="J1041" i="7"/>
  <c r="K1041" i="7" s="1"/>
  <c r="L1041" i="7" s="1"/>
  <c r="J1040" i="7"/>
  <c r="K1040" i="7" s="1"/>
  <c r="L1040" i="7" s="1"/>
  <c r="J1039" i="7"/>
  <c r="K1039" i="7" s="1"/>
  <c r="L1039" i="7" s="1"/>
  <c r="K1037" i="7"/>
  <c r="L1037" i="7" s="1"/>
  <c r="J1036" i="7"/>
  <c r="K1036" i="7" s="1"/>
  <c r="L1036" i="7" s="1"/>
  <c r="J1033" i="7"/>
  <c r="K1033" i="7" s="1"/>
  <c r="L1033" i="7" s="1"/>
  <c r="J1032" i="7"/>
  <c r="K1032" i="7" s="1"/>
  <c r="L1032" i="7" s="1"/>
  <c r="J1027" i="7"/>
  <c r="J1022" i="7"/>
  <c r="K1022" i="7" s="1"/>
  <c r="L1022" i="7" s="1"/>
  <c r="J1021" i="7"/>
  <c r="K1021" i="7" s="1"/>
  <c r="L1021" i="7" s="1"/>
  <c r="J1015" i="7"/>
  <c r="K1015" i="7" s="1"/>
  <c r="L1015" i="7" s="1"/>
  <c r="J1013" i="7"/>
  <c r="K1013" i="7" s="1"/>
  <c r="L1013" i="7" s="1"/>
  <c r="J1011" i="7"/>
  <c r="K1011" i="7" s="1"/>
  <c r="L1011" i="7" s="1"/>
  <c r="J1010" i="7"/>
  <c r="K1010" i="7" s="1"/>
  <c r="L1010" i="7" s="1"/>
  <c r="J1009" i="7"/>
  <c r="K1009" i="7" s="1"/>
  <c r="L1009" i="7" s="1"/>
  <c r="J1003" i="7"/>
  <c r="J1002" i="7"/>
  <c r="J1000" i="7"/>
  <c r="J997" i="7"/>
  <c r="K997" i="7" s="1"/>
  <c r="L997" i="7" s="1"/>
  <c r="J996" i="7"/>
  <c r="K996" i="7" s="1"/>
  <c r="L996" i="7" s="1"/>
  <c r="J995" i="7"/>
  <c r="K995" i="7" s="1"/>
  <c r="L995" i="7" s="1"/>
  <c r="J991" i="7"/>
  <c r="K991" i="7" s="1"/>
  <c r="L991" i="7" s="1"/>
  <c r="J990" i="7"/>
  <c r="J989" i="7"/>
  <c r="K989" i="7" s="1"/>
  <c r="L989" i="7" s="1"/>
  <c r="J988" i="7"/>
  <c r="J987" i="7"/>
  <c r="K987" i="7" s="1"/>
  <c r="L987" i="7" s="1"/>
  <c r="J986" i="7"/>
  <c r="J985" i="7"/>
  <c r="K985" i="7" s="1"/>
  <c r="L985" i="7" s="1"/>
  <c r="J984" i="7"/>
  <c r="K984" i="7" s="1"/>
  <c r="L984" i="7" s="1"/>
  <c r="J983" i="7"/>
  <c r="K983" i="7" s="1"/>
  <c r="L983" i="7" s="1"/>
  <c r="J982" i="7"/>
  <c r="K982" i="7" s="1"/>
  <c r="L982" i="7" s="1"/>
  <c r="J975" i="7"/>
  <c r="K975" i="7" s="1"/>
  <c r="L975" i="7" s="1"/>
  <c r="J973" i="7"/>
  <c r="K973" i="7" s="1"/>
  <c r="L973" i="7" s="1"/>
  <c r="J971" i="7"/>
  <c r="K971" i="7" s="1"/>
  <c r="L971" i="7" s="1"/>
  <c r="J969" i="7"/>
  <c r="K969" i="7" s="1"/>
  <c r="L969" i="7" s="1"/>
  <c r="J968" i="7"/>
  <c r="K968" i="7" s="1"/>
  <c r="L968" i="7" s="1"/>
  <c r="J967" i="7"/>
  <c r="K967" i="7" s="1"/>
  <c r="L967" i="7" s="1"/>
  <c r="J966" i="7"/>
  <c r="K966" i="7" s="1"/>
  <c r="L966" i="7" s="1"/>
  <c r="J965" i="7"/>
  <c r="K965" i="7" s="1"/>
  <c r="L965" i="7" s="1"/>
  <c r="J964" i="7"/>
  <c r="K964" i="7" s="1"/>
  <c r="L964" i="7" s="1"/>
  <c r="J961" i="7"/>
  <c r="K961" i="7" s="1"/>
  <c r="L961" i="7" s="1"/>
  <c r="J960" i="7"/>
  <c r="K960" i="7" s="1"/>
  <c r="L960" i="7" s="1"/>
  <c r="J959" i="7"/>
  <c r="K959" i="7" s="1"/>
  <c r="L959" i="7" s="1"/>
  <c r="J958" i="7"/>
  <c r="K958" i="7" s="1"/>
  <c r="L958" i="7" s="1"/>
  <c r="J957" i="7"/>
  <c r="K957" i="7" s="1"/>
  <c r="L957" i="7" s="1"/>
  <c r="J956" i="7"/>
  <c r="K956" i="7" s="1"/>
  <c r="L956" i="7" s="1"/>
  <c r="J953" i="7"/>
  <c r="K953" i="7" s="1"/>
  <c r="L953" i="7" s="1"/>
  <c r="J952" i="7"/>
  <c r="J948" i="7"/>
  <c r="K948" i="7" s="1"/>
  <c r="L948" i="7" s="1"/>
  <c r="J947" i="7"/>
  <c r="K947" i="7" s="1"/>
  <c r="L947" i="7" s="1"/>
  <c r="J944" i="7"/>
  <c r="K944" i="7" s="1"/>
  <c r="L944" i="7" s="1"/>
  <c r="J943" i="7"/>
  <c r="K943" i="7" s="1"/>
  <c r="L943" i="7" s="1"/>
  <c r="J942" i="7"/>
  <c r="K942" i="7" s="1"/>
  <c r="L942" i="7" s="1"/>
  <c r="J940" i="7"/>
  <c r="K940" i="7" s="1"/>
  <c r="L940" i="7" s="1"/>
  <c r="J939" i="7"/>
  <c r="K939" i="7" s="1"/>
  <c r="L939" i="7" s="1"/>
  <c r="J938" i="7"/>
  <c r="K938" i="7" s="1"/>
  <c r="L938" i="7" s="1"/>
  <c r="J937" i="7"/>
  <c r="J936" i="7"/>
  <c r="K936" i="7" s="1"/>
  <c r="L936" i="7" s="1"/>
  <c r="J935" i="7"/>
  <c r="J934" i="7"/>
  <c r="K934" i="7" s="1"/>
  <c r="L934" i="7" s="1"/>
  <c r="J933" i="7"/>
  <c r="K933" i="7" s="1"/>
  <c r="L933" i="7" s="1"/>
  <c r="J928" i="7"/>
  <c r="K928" i="7" s="1"/>
  <c r="L928" i="7" s="1"/>
  <c r="J926" i="7"/>
  <c r="K926" i="7" s="1"/>
  <c r="L926" i="7" s="1"/>
  <c r="J924" i="7"/>
  <c r="K924" i="7" s="1"/>
  <c r="L924" i="7" s="1"/>
  <c r="J923" i="7"/>
  <c r="K923" i="7" s="1"/>
  <c r="L923" i="7" s="1"/>
  <c r="J922" i="7"/>
  <c r="K922" i="7" s="1"/>
  <c r="L922" i="7" s="1"/>
  <c r="J921" i="7"/>
  <c r="K921" i="7" s="1"/>
  <c r="L921" i="7" s="1"/>
  <c r="J916" i="7"/>
  <c r="K916" i="7" s="1"/>
  <c r="L916" i="7" s="1"/>
  <c r="J915" i="7"/>
  <c r="J914" i="7"/>
  <c r="K914" i="7" s="1"/>
  <c r="L914" i="7" s="1"/>
  <c r="J913" i="7"/>
  <c r="J911" i="7"/>
  <c r="K911" i="7" s="1"/>
  <c r="L911" i="7" s="1"/>
  <c r="J910" i="7"/>
  <c r="J907" i="7"/>
  <c r="K907" i="7" s="1"/>
  <c r="L907" i="7" s="1"/>
  <c r="J904" i="7"/>
  <c r="K904" i="7" s="1"/>
  <c r="L904" i="7" s="1"/>
  <c r="J899" i="7"/>
  <c r="K899" i="7" s="1"/>
  <c r="L899" i="7" s="1"/>
  <c r="J898" i="7"/>
  <c r="K898" i="7" s="1"/>
  <c r="L898" i="7" s="1"/>
  <c r="J897" i="7"/>
  <c r="K897" i="7" s="1"/>
  <c r="L897" i="7" s="1"/>
  <c r="J896" i="7"/>
  <c r="K896" i="7" s="1"/>
  <c r="L896" i="7" s="1"/>
  <c r="J895" i="7"/>
  <c r="K895" i="7" s="1"/>
  <c r="L895" i="7" s="1"/>
  <c r="J894" i="7"/>
  <c r="K894" i="7" s="1"/>
  <c r="L894" i="7" s="1"/>
  <c r="J892" i="7"/>
  <c r="K892" i="7" s="1"/>
  <c r="L892" i="7" s="1"/>
  <c r="J891" i="7"/>
  <c r="K891" i="7" s="1"/>
  <c r="L891" i="7" s="1"/>
  <c r="J890" i="7"/>
  <c r="K890" i="7" s="1"/>
  <c r="L890" i="7" s="1"/>
  <c r="J889" i="7"/>
  <c r="K889" i="7" s="1"/>
  <c r="L889" i="7" s="1"/>
  <c r="J887" i="7"/>
  <c r="K887" i="7" s="1"/>
  <c r="L887" i="7" s="1"/>
  <c r="J886" i="7"/>
  <c r="K886" i="7" s="1"/>
  <c r="L886" i="7" s="1"/>
  <c r="J885" i="7"/>
  <c r="K885" i="7" s="1"/>
  <c r="L885" i="7" s="1"/>
  <c r="J884" i="7"/>
  <c r="K884" i="7" s="1"/>
  <c r="L884" i="7" s="1"/>
  <c r="J883" i="7"/>
  <c r="K883" i="7" s="1"/>
  <c r="L883" i="7" s="1"/>
  <c r="J881" i="7"/>
  <c r="K881" i="7" s="1"/>
  <c r="L881" i="7" s="1"/>
  <c r="J878" i="7"/>
  <c r="K878" i="7" s="1"/>
  <c r="L878" i="7" s="1"/>
  <c r="J877" i="7"/>
  <c r="K877" i="7" s="1"/>
  <c r="L877" i="7" s="1"/>
  <c r="J873" i="7"/>
  <c r="K873" i="7" s="1"/>
  <c r="L873" i="7" s="1"/>
  <c r="J871" i="7"/>
  <c r="K871" i="7" s="1"/>
  <c r="L871" i="7" s="1"/>
  <c r="J869" i="7"/>
  <c r="K869" i="7" s="1"/>
  <c r="L869" i="7" s="1"/>
  <c r="J868" i="7"/>
  <c r="K868" i="7" s="1"/>
  <c r="L868" i="7" s="1"/>
  <c r="J866" i="7"/>
  <c r="K866" i="7" s="1"/>
  <c r="L866" i="7" s="1"/>
  <c r="J865" i="7"/>
  <c r="K865" i="7" s="1"/>
  <c r="L865" i="7" s="1"/>
  <c r="J863" i="7"/>
  <c r="J862" i="7"/>
  <c r="K862" i="7" s="1"/>
  <c r="L862" i="7" s="1"/>
  <c r="J861" i="7"/>
  <c r="K861" i="7" s="1"/>
  <c r="L861" i="7" s="1"/>
  <c r="J860" i="7"/>
  <c r="K860" i="7" s="1"/>
  <c r="L860" i="7" s="1"/>
  <c r="J859" i="7"/>
  <c r="K859" i="7" s="1"/>
  <c r="L859" i="7" s="1"/>
  <c r="J858" i="7"/>
  <c r="K858" i="7" s="1"/>
  <c r="L858" i="7" s="1"/>
  <c r="J856" i="7"/>
  <c r="K856" i="7" s="1"/>
  <c r="L856" i="7" s="1"/>
  <c r="J855" i="7"/>
  <c r="K855" i="7" s="1"/>
  <c r="L855" i="7" s="1"/>
  <c r="J854" i="7"/>
  <c r="K854" i="7" s="1"/>
  <c r="L854" i="7" s="1"/>
  <c r="J853" i="7"/>
  <c r="K853" i="7" s="1"/>
  <c r="L853" i="7" s="1"/>
  <c r="J852" i="7"/>
  <c r="K852" i="7" s="1"/>
  <c r="L852" i="7" s="1"/>
  <c r="J851" i="7"/>
  <c r="K851" i="7" s="1"/>
  <c r="L851" i="7" s="1"/>
  <c r="J850" i="7"/>
  <c r="K850" i="7" s="1"/>
  <c r="L850" i="7" s="1"/>
  <c r="J849" i="7"/>
  <c r="K849" i="7" s="1"/>
  <c r="L849" i="7" s="1"/>
  <c r="J848" i="7"/>
  <c r="K848" i="7" s="1"/>
  <c r="L848" i="7" s="1"/>
  <c r="J847" i="7"/>
  <c r="K847" i="7" s="1"/>
  <c r="L847" i="7" s="1"/>
  <c r="J844" i="7"/>
  <c r="K844" i="7" s="1"/>
  <c r="L844" i="7" s="1"/>
  <c r="J843" i="7"/>
  <c r="K843" i="7" s="1"/>
  <c r="L843" i="7" s="1"/>
  <c r="J842" i="7"/>
  <c r="K842" i="7" s="1"/>
  <c r="L842" i="7" s="1"/>
  <c r="J841" i="7"/>
  <c r="J840" i="7"/>
  <c r="K840" i="7" s="1"/>
  <c r="L840" i="7" s="1"/>
  <c r="J838" i="7"/>
  <c r="K838" i="7" s="1"/>
  <c r="L838" i="7" s="1"/>
  <c r="J837" i="7"/>
  <c r="K837" i="7" s="1"/>
  <c r="L837" i="7" s="1"/>
  <c r="J836" i="7"/>
  <c r="K836" i="7" s="1"/>
  <c r="L836" i="7" s="1"/>
  <c r="J835" i="7"/>
  <c r="J831" i="7"/>
  <c r="K831" i="7" s="1"/>
  <c r="L831" i="7" s="1"/>
  <c r="J830" i="7"/>
  <c r="K830" i="7" s="1"/>
  <c r="L830" i="7" s="1"/>
  <c r="J829" i="7"/>
  <c r="K829" i="7" s="1"/>
  <c r="L829" i="7" s="1"/>
  <c r="J828" i="7"/>
  <c r="J826" i="7"/>
  <c r="J825" i="7"/>
  <c r="K825" i="7" s="1"/>
  <c r="L825" i="7" s="1"/>
  <c r="J823" i="7"/>
  <c r="K823" i="7" s="1"/>
  <c r="L823" i="7" s="1"/>
  <c r="J821" i="7"/>
  <c r="K821" i="7" s="1"/>
  <c r="L821" i="7" s="1"/>
  <c r="J820" i="7"/>
  <c r="K820" i="7" s="1"/>
  <c r="L820" i="7" s="1"/>
  <c r="J819" i="7"/>
  <c r="K819" i="7" s="1"/>
  <c r="L819" i="7" s="1"/>
  <c r="J818" i="7"/>
  <c r="K818" i="7" s="1"/>
  <c r="L818" i="7" s="1"/>
  <c r="J817" i="7"/>
  <c r="K817" i="7" s="1"/>
  <c r="L817" i="7" s="1"/>
  <c r="J815" i="7"/>
  <c r="K815" i="7" s="1"/>
  <c r="L815" i="7" s="1"/>
  <c r="J814" i="7"/>
  <c r="K814" i="7" s="1"/>
  <c r="L814" i="7" s="1"/>
  <c r="J813" i="7"/>
  <c r="K813" i="7" s="1"/>
  <c r="L813" i="7" s="1"/>
  <c r="J807" i="7"/>
  <c r="K807" i="7" s="1"/>
  <c r="L807" i="7" s="1"/>
  <c r="J806" i="7"/>
  <c r="K806" i="7" s="1"/>
  <c r="L806" i="7" s="1"/>
  <c r="J805" i="7"/>
  <c r="K805" i="7" s="1"/>
  <c r="L805" i="7" s="1"/>
  <c r="J802" i="7"/>
  <c r="K802" i="7" s="1"/>
  <c r="L802" i="7" s="1"/>
  <c r="J801" i="7"/>
  <c r="K801" i="7" s="1"/>
  <c r="L801" i="7" s="1"/>
  <c r="J800" i="7"/>
  <c r="K800" i="7" s="1"/>
  <c r="L800" i="7" s="1"/>
  <c r="J799" i="7"/>
  <c r="K799" i="7" s="1"/>
  <c r="L799" i="7" s="1"/>
  <c r="J798" i="7"/>
  <c r="K798" i="7" s="1"/>
  <c r="L798" i="7" s="1"/>
  <c r="J794" i="7"/>
  <c r="K794" i="7" s="1"/>
  <c r="L794" i="7" s="1"/>
  <c r="J793" i="7"/>
  <c r="K793" i="7" s="1"/>
  <c r="L793" i="7" s="1"/>
  <c r="J792" i="7"/>
  <c r="K792" i="7" s="1"/>
  <c r="L792" i="7" s="1"/>
  <c r="J791" i="7"/>
  <c r="K791" i="7" s="1"/>
  <c r="L791" i="7" s="1"/>
  <c r="J790" i="7"/>
  <c r="K790" i="7" s="1"/>
  <c r="L790" i="7" s="1"/>
  <c r="J788" i="7"/>
  <c r="K788" i="7" s="1"/>
  <c r="L788" i="7" s="1"/>
  <c r="J785" i="7"/>
  <c r="K785" i="7" s="1"/>
  <c r="L785" i="7" s="1"/>
  <c r="J783" i="7"/>
  <c r="K783" i="7" s="1"/>
  <c r="L783" i="7" s="1"/>
  <c r="J782" i="7"/>
  <c r="K782" i="7" s="1"/>
  <c r="L782" i="7" s="1"/>
  <c r="J781" i="7"/>
  <c r="K781" i="7" s="1"/>
  <c r="L781" i="7" s="1"/>
  <c r="J780" i="7"/>
  <c r="K780" i="7" s="1"/>
  <c r="L780" i="7" s="1"/>
  <c r="J779" i="7"/>
  <c r="K779" i="7" s="1"/>
  <c r="L779" i="7" s="1"/>
  <c r="J777" i="7"/>
  <c r="K777" i="7" s="1"/>
  <c r="L777" i="7" s="1"/>
  <c r="J776" i="7"/>
  <c r="K776" i="7" s="1"/>
  <c r="L776" i="7" s="1"/>
  <c r="J775" i="7"/>
  <c r="K775" i="7" s="1"/>
  <c r="L775" i="7" s="1"/>
  <c r="J774" i="7"/>
  <c r="K774" i="7" s="1"/>
  <c r="L774" i="7" s="1"/>
  <c r="J773" i="7"/>
  <c r="K773" i="7" s="1"/>
  <c r="L773" i="7" s="1"/>
  <c r="J772" i="7"/>
  <c r="K772" i="7" s="1"/>
  <c r="L772" i="7" s="1"/>
  <c r="J771" i="7"/>
  <c r="J770" i="7"/>
  <c r="K770" i="7" s="1"/>
  <c r="L770" i="7" s="1"/>
  <c r="J769" i="7"/>
  <c r="J763" i="7"/>
  <c r="K763" i="7" s="1"/>
  <c r="L763" i="7" s="1"/>
  <c r="J762" i="7"/>
  <c r="K762" i="7" s="1"/>
  <c r="L762" i="7" s="1"/>
  <c r="J761" i="7"/>
  <c r="K761" i="7" s="1"/>
  <c r="L761" i="7" s="1"/>
  <c r="J760" i="7"/>
  <c r="K760" i="7" s="1"/>
  <c r="L760" i="7" s="1"/>
  <c r="J758" i="7"/>
  <c r="K758" i="7" s="1"/>
  <c r="L758" i="7" s="1"/>
  <c r="J757" i="7"/>
  <c r="K757" i="7" s="1"/>
  <c r="L757" i="7" s="1"/>
  <c r="J755" i="7"/>
  <c r="K755" i="7" s="1"/>
  <c r="L755" i="7" s="1"/>
  <c r="J754" i="7"/>
  <c r="K754" i="7" s="1"/>
  <c r="L754" i="7" s="1"/>
  <c r="J753" i="7"/>
  <c r="K753" i="7" s="1"/>
  <c r="L753" i="7" s="1"/>
  <c r="J751" i="7"/>
  <c r="K751" i="7" s="1"/>
  <c r="L751" i="7" s="1"/>
  <c r="J750" i="7"/>
  <c r="K750" i="7" s="1"/>
  <c r="L750" i="7" s="1"/>
  <c r="J749" i="7"/>
  <c r="J744" i="7"/>
  <c r="K744" i="7" s="1"/>
  <c r="L744" i="7" s="1"/>
  <c r="J742" i="7"/>
  <c r="K742" i="7" s="1"/>
  <c r="L742" i="7" s="1"/>
  <c r="J741" i="7"/>
  <c r="J739" i="7"/>
  <c r="K739" i="7" s="1"/>
  <c r="L739" i="7" s="1"/>
  <c r="J738" i="7"/>
  <c r="K738" i="7" s="1"/>
  <c r="L738" i="7" s="1"/>
  <c r="J737" i="7"/>
  <c r="K737" i="7" s="1"/>
  <c r="L737" i="7" s="1"/>
  <c r="J736" i="7"/>
  <c r="K736" i="7" s="1"/>
  <c r="L736" i="7" s="1"/>
  <c r="J735" i="7"/>
  <c r="K735" i="7" s="1"/>
  <c r="L735" i="7" s="1"/>
  <c r="J733" i="7"/>
  <c r="K733" i="7" s="1"/>
  <c r="L733" i="7" s="1"/>
  <c r="J732" i="7"/>
  <c r="K732" i="7" s="1"/>
  <c r="L732" i="7" s="1"/>
  <c r="J719" i="7"/>
  <c r="J718" i="7"/>
  <c r="K718" i="7" s="1"/>
  <c r="L718" i="7" s="1"/>
  <c r="J713" i="7"/>
  <c r="J709" i="7"/>
  <c r="K709" i="7" s="1"/>
  <c r="L709" i="7" s="1"/>
  <c r="K705" i="7"/>
  <c r="L705" i="7" s="1"/>
  <c r="J704" i="7"/>
  <c r="K704" i="7" s="1"/>
  <c r="L704" i="7" s="1"/>
  <c r="J701" i="7"/>
  <c r="K701" i="7" s="1"/>
  <c r="L701" i="7" s="1"/>
  <c r="J700" i="7"/>
  <c r="J699" i="7"/>
  <c r="K699" i="7" s="1"/>
  <c r="L699" i="7" s="1"/>
  <c r="J698" i="7"/>
  <c r="J697" i="7"/>
  <c r="K697" i="7" s="1"/>
  <c r="L697" i="7" s="1"/>
  <c r="J689" i="7"/>
  <c r="J688" i="7"/>
  <c r="K688" i="7" s="1"/>
  <c r="L688" i="7" s="1"/>
  <c r="J685" i="7"/>
  <c r="K685" i="7" s="1"/>
  <c r="L685" i="7" s="1"/>
  <c r="J684" i="7"/>
  <c r="K684" i="7" s="1"/>
  <c r="L684" i="7" s="1"/>
  <c r="J683" i="7"/>
  <c r="K683" i="7" s="1"/>
  <c r="L683" i="7" s="1"/>
  <c r="J682" i="7"/>
  <c r="K682" i="7" s="1"/>
  <c r="L682" i="7" s="1"/>
  <c r="J681" i="7"/>
  <c r="K681" i="7" s="1"/>
  <c r="L681" i="7" s="1"/>
  <c r="J680" i="7"/>
  <c r="J679" i="7"/>
  <c r="K679" i="7" s="1"/>
  <c r="L679" i="7" s="1"/>
  <c r="J678" i="7"/>
  <c r="K678" i="7" s="1"/>
  <c r="L678" i="7" s="1"/>
  <c r="J677" i="7"/>
  <c r="K677" i="7" s="1"/>
  <c r="L677" i="7" s="1"/>
  <c r="J676" i="7"/>
  <c r="K676" i="7" s="1"/>
  <c r="L676" i="7" s="1"/>
  <c r="J675" i="7"/>
  <c r="K675" i="7" s="1"/>
  <c r="L675" i="7" s="1"/>
  <c r="J674" i="7"/>
  <c r="K674" i="7" s="1"/>
  <c r="L674" i="7" s="1"/>
  <c r="J673" i="7"/>
  <c r="K673" i="7" s="1"/>
  <c r="L673" i="7" s="1"/>
  <c r="J672" i="7"/>
  <c r="K672" i="7" s="1"/>
  <c r="L672" i="7" s="1"/>
  <c r="J671" i="7"/>
  <c r="K671" i="7" s="1"/>
  <c r="L671" i="7" s="1"/>
  <c r="J669" i="7"/>
  <c r="K669" i="7" s="1"/>
  <c r="L669" i="7" s="1"/>
  <c r="J668" i="7"/>
  <c r="K668" i="7" s="1"/>
  <c r="L668" i="7" s="1"/>
  <c r="J667" i="7"/>
  <c r="K667" i="7" s="1"/>
  <c r="L667" i="7" s="1"/>
  <c r="J666" i="7"/>
  <c r="K666" i="7" s="1"/>
  <c r="L666" i="7" s="1"/>
  <c r="J665" i="7"/>
  <c r="K665" i="7" s="1"/>
  <c r="L665" i="7" s="1"/>
  <c r="J664" i="7"/>
  <c r="K664" i="7" s="1"/>
  <c r="L664" i="7" s="1"/>
  <c r="J662" i="7"/>
  <c r="K662" i="7" s="1"/>
  <c r="L662" i="7" s="1"/>
  <c r="J661" i="7"/>
  <c r="K661" i="7" s="1"/>
  <c r="L661" i="7" s="1"/>
  <c r="J660" i="7"/>
  <c r="K660" i="7" s="1"/>
  <c r="L660" i="7" s="1"/>
  <c r="J659" i="7"/>
  <c r="K659" i="7" s="1"/>
  <c r="L659" i="7" s="1"/>
  <c r="J658" i="7"/>
  <c r="J657" i="7"/>
  <c r="K657" i="7" s="1"/>
  <c r="L657" i="7" s="1"/>
  <c r="J656" i="7"/>
  <c r="K656" i="7" s="1"/>
  <c r="L656" i="7" s="1"/>
  <c r="J655" i="7"/>
  <c r="K655" i="7" s="1"/>
  <c r="L655" i="7" s="1"/>
  <c r="J654" i="7"/>
  <c r="K654" i="7" s="1"/>
  <c r="L654" i="7" s="1"/>
  <c r="J652" i="7"/>
  <c r="K652" i="7" s="1"/>
  <c r="L652" i="7" s="1"/>
  <c r="J651" i="7"/>
  <c r="K651" i="7" s="1"/>
  <c r="L651" i="7" s="1"/>
  <c r="J650" i="7"/>
  <c r="K650" i="7" s="1"/>
  <c r="L650" i="7" s="1"/>
  <c r="J648" i="7"/>
  <c r="K648" i="7" s="1"/>
  <c r="L648" i="7" s="1"/>
  <c r="J646" i="7"/>
  <c r="K646" i="7" s="1"/>
  <c r="L646" i="7" s="1"/>
  <c r="J645" i="7"/>
  <c r="K645" i="7" s="1"/>
  <c r="L645" i="7" s="1"/>
  <c r="J644" i="7"/>
  <c r="K644" i="7" s="1"/>
  <c r="L644" i="7" s="1"/>
  <c r="J643" i="7"/>
  <c r="K643" i="7" s="1"/>
  <c r="L643" i="7" s="1"/>
  <c r="J642" i="7"/>
  <c r="K642" i="7" s="1"/>
  <c r="L642" i="7" s="1"/>
  <c r="J641" i="7"/>
  <c r="K641" i="7" s="1"/>
  <c r="L641" i="7" s="1"/>
  <c r="J640" i="7"/>
  <c r="K640" i="7" s="1"/>
  <c r="L640" i="7" s="1"/>
  <c r="J637" i="7"/>
  <c r="K637" i="7" s="1"/>
  <c r="L637" i="7" s="1"/>
  <c r="J636" i="7"/>
  <c r="K636" i="7" s="1"/>
  <c r="L636" i="7" s="1"/>
  <c r="J635" i="7"/>
  <c r="K635" i="7" s="1"/>
  <c r="L635" i="7" s="1"/>
  <c r="J634" i="7"/>
  <c r="K634" i="7" s="1"/>
  <c r="L634" i="7" s="1"/>
  <c r="J633" i="7"/>
  <c r="K633" i="7" s="1"/>
  <c r="L633" i="7" s="1"/>
  <c r="J630" i="7"/>
  <c r="K630" i="7" s="1"/>
  <c r="L630" i="7" s="1"/>
  <c r="J629" i="7"/>
  <c r="K629" i="7" s="1"/>
  <c r="L629" i="7" s="1"/>
  <c r="J628" i="7"/>
  <c r="K628" i="7" s="1"/>
  <c r="L628" i="7" s="1"/>
  <c r="J627" i="7"/>
  <c r="K627" i="7" s="1"/>
  <c r="L627" i="7" s="1"/>
  <c r="J626" i="7"/>
  <c r="K626" i="7" s="1"/>
  <c r="L626" i="7" s="1"/>
  <c r="J625" i="7"/>
  <c r="K625" i="7" s="1"/>
  <c r="L625" i="7" s="1"/>
  <c r="J624" i="7"/>
  <c r="K624" i="7" s="1"/>
  <c r="L624" i="7" s="1"/>
  <c r="J623" i="7"/>
  <c r="K623" i="7" s="1"/>
  <c r="L623" i="7" s="1"/>
  <c r="J622" i="7"/>
  <c r="K622" i="7" s="1"/>
  <c r="L622" i="7" s="1"/>
  <c r="J620" i="7"/>
  <c r="K620" i="7" s="1"/>
  <c r="L620" i="7" s="1"/>
  <c r="J619" i="7"/>
  <c r="K619" i="7" s="1"/>
  <c r="L619" i="7" s="1"/>
  <c r="J618" i="7"/>
  <c r="K618" i="7" s="1"/>
  <c r="L618" i="7" s="1"/>
  <c r="J615" i="7"/>
  <c r="J613" i="7"/>
  <c r="J612" i="7"/>
  <c r="J611" i="7"/>
  <c r="K611" i="7" s="1"/>
  <c r="L611" i="7" s="1"/>
  <c r="J610" i="7"/>
  <c r="K610" i="7" s="1"/>
  <c r="L610" i="7" s="1"/>
  <c r="J609" i="7"/>
  <c r="K609" i="7" s="1"/>
  <c r="L609" i="7" s="1"/>
  <c r="J608" i="7"/>
  <c r="K608" i="7" s="1"/>
  <c r="L608" i="7" s="1"/>
  <c r="J606" i="7"/>
  <c r="K606" i="7" s="1"/>
  <c r="L606" i="7" s="1"/>
  <c r="J605" i="7"/>
  <c r="K605" i="7" s="1"/>
  <c r="L605" i="7" s="1"/>
  <c r="J604" i="7"/>
  <c r="K604" i="7" s="1"/>
  <c r="L604" i="7" s="1"/>
  <c r="J603" i="7"/>
  <c r="J602" i="7"/>
  <c r="J601" i="7"/>
  <c r="J600" i="7"/>
  <c r="K600" i="7" s="1"/>
  <c r="L600" i="7" s="1"/>
  <c r="J590" i="7"/>
  <c r="K590" i="7" s="1"/>
  <c r="L590" i="7" s="1"/>
  <c r="J588" i="7"/>
  <c r="K588" i="7" s="1"/>
  <c r="L588" i="7" s="1"/>
  <c r="J585" i="7"/>
  <c r="K585" i="7" s="1"/>
  <c r="L585" i="7" s="1"/>
  <c r="J584" i="7"/>
  <c r="J583" i="7"/>
  <c r="K583" i="7" s="1"/>
  <c r="L583" i="7" s="1"/>
  <c r="J582" i="7"/>
  <c r="K582" i="7" s="1"/>
  <c r="L582" i="7" s="1"/>
  <c r="J581" i="7"/>
  <c r="K581" i="7" s="1"/>
  <c r="L581" i="7" s="1"/>
  <c r="J580" i="7"/>
  <c r="K580" i="7" s="1"/>
  <c r="L580" i="7" s="1"/>
  <c r="J579" i="7"/>
  <c r="K579" i="7" s="1"/>
  <c r="L579" i="7" s="1"/>
  <c r="J578" i="7"/>
  <c r="K578" i="7" s="1"/>
  <c r="L578" i="7" s="1"/>
  <c r="J577" i="7"/>
  <c r="K577" i="7" s="1"/>
  <c r="L577" i="7" s="1"/>
  <c r="J575" i="7"/>
  <c r="K575" i="7" s="1"/>
  <c r="L575" i="7" s="1"/>
  <c r="J574" i="7"/>
  <c r="K574" i="7" s="1"/>
  <c r="L574" i="7" s="1"/>
  <c r="J568" i="7"/>
  <c r="K568" i="7" s="1"/>
  <c r="L568" i="7" s="1"/>
  <c r="J567" i="7"/>
  <c r="K567" i="7" s="1"/>
  <c r="L567" i="7" s="1"/>
  <c r="J566" i="7"/>
  <c r="K566" i="7" s="1"/>
  <c r="L566" i="7" s="1"/>
  <c r="J565" i="7"/>
  <c r="K565" i="7" s="1"/>
  <c r="L565" i="7" s="1"/>
  <c r="J564" i="7"/>
  <c r="K564" i="7" s="1"/>
  <c r="L564" i="7" s="1"/>
  <c r="J561" i="7"/>
  <c r="K561" i="7" s="1"/>
  <c r="L561" i="7" s="1"/>
  <c r="J560" i="7"/>
  <c r="K560" i="7" s="1"/>
  <c r="L560" i="7" s="1"/>
  <c r="J558" i="7"/>
  <c r="K558" i="7" s="1"/>
  <c r="L558" i="7" s="1"/>
  <c r="J554" i="7"/>
  <c r="J553" i="7"/>
  <c r="K553" i="7" s="1"/>
  <c r="L553" i="7" s="1"/>
  <c r="J545" i="7"/>
  <c r="K545" i="7" s="1"/>
  <c r="L545" i="7" s="1"/>
  <c r="J543" i="7"/>
  <c r="K543" i="7" s="1"/>
  <c r="L543" i="7" s="1"/>
  <c r="J539" i="7"/>
  <c r="K539" i="7" s="1"/>
  <c r="L539" i="7" s="1"/>
  <c r="J537" i="7"/>
  <c r="K537" i="7" s="1"/>
  <c r="L537" i="7" s="1"/>
  <c r="J535" i="7"/>
  <c r="J534" i="7"/>
  <c r="J533" i="7"/>
  <c r="K533" i="7" s="1"/>
  <c r="L533" i="7" s="1"/>
  <c r="J532" i="7"/>
  <c r="K532" i="7" s="1"/>
  <c r="L532" i="7" s="1"/>
  <c r="J531" i="7"/>
  <c r="K531" i="7" s="1"/>
  <c r="L531" i="7" s="1"/>
  <c r="J529" i="7"/>
  <c r="J528" i="7"/>
  <c r="K528" i="7" s="1"/>
  <c r="L528" i="7" s="1"/>
  <c r="J526" i="7"/>
  <c r="J525" i="7"/>
  <c r="K525" i="7" s="1"/>
  <c r="L525" i="7" s="1"/>
  <c r="J524" i="7"/>
  <c r="K524" i="7" s="1"/>
  <c r="L524" i="7" s="1"/>
  <c r="J520" i="7"/>
  <c r="K520" i="7" s="1"/>
  <c r="L520" i="7" s="1"/>
  <c r="J518" i="7"/>
  <c r="K518" i="7" s="1"/>
  <c r="L518" i="7" s="1"/>
  <c r="J517" i="7"/>
  <c r="K517" i="7" s="1"/>
  <c r="L517" i="7" s="1"/>
  <c r="J516" i="7"/>
  <c r="K516" i="7" s="1"/>
  <c r="L516" i="7" s="1"/>
  <c r="J515" i="7"/>
  <c r="K515" i="7" s="1"/>
  <c r="L515" i="7" s="1"/>
  <c r="J514" i="7"/>
  <c r="K514" i="7" s="1"/>
  <c r="L514" i="7" s="1"/>
  <c r="J513" i="7"/>
  <c r="J512" i="7"/>
  <c r="K512" i="7" s="1"/>
  <c r="L512" i="7" s="1"/>
  <c r="J511" i="7"/>
  <c r="K511" i="7" s="1"/>
  <c r="L511" i="7" s="1"/>
  <c r="J510" i="7"/>
  <c r="K510" i="7" s="1"/>
  <c r="L510" i="7" s="1"/>
  <c r="J509" i="7"/>
  <c r="K509" i="7" s="1"/>
  <c r="L509" i="7" s="1"/>
  <c r="J506" i="7"/>
  <c r="K506" i="7" s="1"/>
  <c r="L506" i="7" s="1"/>
  <c r="J504" i="7"/>
  <c r="K504" i="7" s="1"/>
  <c r="L504" i="7" s="1"/>
  <c r="J503" i="7"/>
  <c r="K503" i="7" s="1"/>
  <c r="L503" i="7" s="1"/>
  <c r="J502" i="7"/>
  <c r="K502" i="7" s="1"/>
  <c r="L502" i="7" s="1"/>
  <c r="J501" i="7"/>
  <c r="K501" i="7" s="1"/>
  <c r="L501" i="7" s="1"/>
  <c r="J498" i="7"/>
  <c r="K498" i="7" s="1"/>
  <c r="L498" i="7" s="1"/>
  <c r="J495" i="7"/>
  <c r="K495" i="7" s="1"/>
  <c r="L495" i="7" s="1"/>
  <c r="J493" i="7"/>
  <c r="K493" i="7" s="1"/>
  <c r="L493" i="7" s="1"/>
  <c r="J492" i="7"/>
  <c r="J491" i="7"/>
  <c r="J490" i="7"/>
  <c r="J486" i="7"/>
  <c r="K486" i="7" s="1"/>
  <c r="L486" i="7" s="1"/>
  <c r="J484" i="7"/>
  <c r="K484" i="7" s="1"/>
  <c r="L484" i="7" s="1"/>
  <c r="J483" i="7"/>
  <c r="J482" i="7"/>
  <c r="K482" i="7" s="1"/>
  <c r="L482" i="7" s="1"/>
  <c r="J481" i="7"/>
  <c r="J475" i="7"/>
  <c r="K475" i="7" s="1"/>
  <c r="L475" i="7" s="1"/>
  <c r="J474" i="7"/>
  <c r="K474" i="7" s="1"/>
  <c r="L474" i="7" s="1"/>
  <c r="J472" i="7"/>
  <c r="K472" i="7" s="1"/>
  <c r="L472" i="7" s="1"/>
  <c r="J470" i="7"/>
  <c r="K470" i="7" s="1"/>
  <c r="L470" i="7" s="1"/>
  <c r="J462" i="7"/>
  <c r="J460" i="7"/>
  <c r="J453" i="7"/>
  <c r="K453" i="7" s="1"/>
  <c r="L453" i="7" s="1"/>
  <c r="J451" i="7"/>
  <c r="K451" i="7" s="1"/>
  <c r="L451" i="7" s="1"/>
  <c r="J450" i="7"/>
  <c r="K450" i="7" s="1"/>
  <c r="L450" i="7" s="1"/>
  <c r="J448" i="7"/>
  <c r="K448" i="7" s="1"/>
  <c r="L448" i="7" s="1"/>
  <c r="J445" i="7"/>
  <c r="K445" i="7" s="1"/>
  <c r="L445" i="7" s="1"/>
  <c r="J443" i="7"/>
  <c r="K443" i="7" s="1"/>
  <c r="L443" i="7" s="1"/>
  <c r="J441" i="7"/>
  <c r="J440" i="7"/>
  <c r="K440" i="7" s="1"/>
  <c r="L440" i="7" s="1"/>
  <c r="J439" i="7"/>
  <c r="K439" i="7" s="1"/>
  <c r="L439" i="7" s="1"/>
  <c r="J438" i="7"/>
  <c r="K438" i="7" s="1"/>
  <c r="L438" i="7" s="1"/>
  <c r="J437" i="7"/>
  <c r="K437" i="7" s="1"/>
  <c r="L437" i="7" s="1"/>
  <c r="J432" i="7"/>
  <c r="K432" i="7" s="1"/>
  <c r="L432" i="7" s="1"/>
  <c r="J431" i="7"/>
  <c r="K431" i="7" s="1"/>
  <c r="L431" i="7" s="1"/>
  <c r="J426" i="7"/>
  <c r="K426" i="7" s="1"/>
  <c r="L426" i="7" s="1"/>
  <c r="J424" i="7"/>
  <c r="K424" i="7" s="1"/>
  <c r="L424" i="7" s="1"/>
  <c r="J423" i="7"/>
  <c r="K423" i="7" s="1"/>
  <c r="L423" i="7" s="1"/>
  <c r="J422" i="7"/>
  <c r="K422" i="7" s="1"/>
  <c r="L422" i="7" s="1"/>
  <c r="J421" i="7"/>
  <c r="K421" i="7" s="1"/>
  <c r="L421" i="7" s="1"/>
  <c r="J420" i="7"/>
  <c r="K420" i="7" s="1"/>
  <c r="L420" i="7" s="1"/>
  <c r="J418" i="7"/>
  <c r="K418" i="7" s="1"/>
  <c r="L418" i="7" s="1"/>
  <c r="J416" i="7"/>
  <c r="J415" i="7"/>
  <c r="J413" i="7"/>
  <c r="K413" i="7" s="1"/>
  <c r="L413" i="7" s="1"/>
  <c r="J412" i="7"/>
  <c r="K412" i="7" s="1"/>
  <c r="L412" i="7" s="1"/>
  <c r="J411" i="7"/>
  <c r="K411" i="7" s="1"/>
  <c r="L411" i="7" s="1"/>
  <c r="J410" i="7"/>
  <c r="K410" i="7" s="1"/>
  <c r="L410" i="7" s="1"/>
  <c r="J409" i="7"/>
  <c r="K409" i="7" s="1"/>
  <c r="L409" i="7" s="1"/>
  <c r="J408" i="7"/>
  <c r="K408" i="7" s="1"/>
  <c r="L408" i="7" s="1"/>
  <c r="J407" i="7"/>
  <c r="K407" i="7" s="1"/>
  <c r="L407" i="7" s="1"/>
  <c r="J404" i="7"/>
  <c r="K404" i="7" s="1"/>
  <c r="L404" i="7" s="1"/>
  <c r="J403" i="7"/>
  <c r="K403" i="7" s="1"/>
  <c r="L403" i="7" s="1"/>
  <c r="J402" i="7"/>
  <c r="K402" i="7" s="1"/>
  <c r="L402" i="7" s="1"/>
  <c r="J400" i="7"/>
  <c r="K400" i="7" s="1"/>
  <c r="L400" i="7" s="1"/>
  <c r="J397" i="7"/>
  <c r="J396" i="7"/>
  <c r="J395" i="7"/>
  <c r="K395" i="7" s="1"/>
  <c r="L395" i="7" s="1"/>
  <c r="J394" i="7"/>
  <c r="K394" i="7" s="1"/>
  <c r="L394" i="7" s="1"/>
  <c r="J393" i="7"/>
  <c r="K393" i="7" s="1"/>
  <c r="L393" i="7" s="1"/>
  <c r="J392" i="7"/>
  <c r="K392" i="7" s="1"/>
  <c r="L392" i="7" s="1"/>
  <c r="J388" i="7"/>
  <c r="J387" i="7"/>
  <c r="J386" i="7"/>
  <c r="J385" i="7"/>
  <c r="K385" i="7" s="1"/>
  <c r="L385" i="7" s="1"/>
  <c r="J383" i="7"/>
  <c r="K383" i="7" s="1"/>
  <c r="L383" i="7" s="1"/>
  <c r="J381" i="7"/>
  <c r="K381" i="7" s="1"/>
  <c r="L381" i="7" s="1"/>
  <c r="J378" i="7"/>
  <c r="K378" i="7" s="1"/>
  <c r="L378" i="7" s="1"/>
  <c r="J376" i="7"/>
  <c r="K376" i="7" s="1"/>
  <c r="L376" i="7" s="1"/>
  <c r="J373" i="7"/>
  <c r="K373" i="7" s="1"/>
  <c r="L373" i="7" s="1"/>
  <c r="J372" i="7"/>
  <c r="K372" i="7" s="1"/>
  <c r="L372" i="7" s="1"/>
  <c r="J371" i="7"/>
  <c r="K371" i="7" s="1"/>
  <c r="L371" i="7" s="1"/>
  <c r="J370" i="7"/>
  <c r="K370" i="7" s="1"/>
  <c r="L370" i="7" s="1"/>
  <c r="J369" i="7"/>
  <c r="K369" i="7" s="1"/>
  <c r="L369" i="7" s="1"/>
  <c r="J365" i="7"/>
  <c r="K365" i="7" s="1"/>
  <c r="L365" i="7" s="1"/>
  <c r="J364" i="7"/>
  <c r="K364" i="7" s="1"/>
  <c r="L364" i="7" s="1"/>
  <c r="J362" i="7"/>
  <c r="J361" i="7"/>
  <c r="K361" i="7" s="1"/>
  <c r="L361" i="7" s="1"/>
  <c r="J360" i="7"/>
  <c r="K360" i="7" s="1"/>
  <c r="L360" i="7" s="1"/>
  <c r="J357" i="7"/>
  <c r="J355" i="7"/>
  <c r="J354" i="7"/>
  <c r="K354" i="7" s="1"/>
  <c r="L354" i="7" s="1"/>
  <c r="J352" i="7"/>
  <c r="K352" i="7" s="1"/>
  <c r="L352" i="7" s="1"/>
  <c r="J351" i="7"/>
  <c r="K351" i="7" s="1"/>
  <c r="L351" i="7" s="1"/>
  <c r="J349" i="7"/>
  <c r="J347" i="7"/>
  <c r="K347" i="7" s="1"/>
  <c r="L347" i="7" s="1"/>
  <c r="J346" i="7"/>
  <c r="K346" i="7" s="1"/>
  <c r="L346" i="7" s="1"/>
  <c r="J345" i="7"/>
  <c r="K345" i="7" s="1"/>
  <c r="L345" i="7" s="1"/>
  <c r="J343" i="7"/>
  <c r="K343" i="7" s="1"/>
  <c r="L343" i="7" s="1"/>
  <c r="J342" i="7"/>
  <c r="K342" i="7" s="1"/>
  <c r="L342" i="7" s="1"/>
  <c r="J341" i="7"/>
  <c r="K341" i="7" s="1"/>
  <c r="L341" i="7" s="1"/>
  <c r="J338" i="7"/>
  <c r="K338" i="7" s="1"/>
  <c r="L338" i="7" s="1"/>
  <c r="J337" i="7"/>
  <c r="K337" i="7" s="1"/>
  <c r="L337" i="7" s="1"/>
  <c r="J336" i="7"/>
  <c r="K336" i="7" s="1"/>
  <c r="L336" i="7" s="1"/>
  <c r="J335" i="7"/>
  <c r="K335" i="7" s="1"/>
  <c r="L335" i="7" s="1"/>
  <c r="J334" i="7"/>
  <c r="K334" i="7" s="1"/>
  <c r="L334" i="7" s="1"/>
  <c r="J333" i="7"/>
  <c r="K333" i="7" s="1"/>
  <c r="L333" i="7" s="1"/>
  <c r="J331" i="7"/>
  <c r="K331" i="7" s="1"/>
  <c r="L331" i="7" s="1"/>
  <c r="J330" i="7"/>
  <c r="J329" i="7"/>
  <c r="K329" i="7" s="1"/>
  <c r="L329" i="7" s="1"/>
  <c r="J328" i="7"/>
  <c r="K328" i="7" s="1"/>
  <c r="L328" i="7" s="1"/>
  <c r="J326" i="7"/>
  <c r="K326" i="7" s="1"/>
  <c r="L326" i="7" s="1"/>
  <c r="J325" i="7"/>
  <c r="K325" i="7" s="1"/>
  <c r="L325" i="7" s="1"/>
  <c r="J324" i="7"/>
  <c r="J323" i="7"/>
  <c r="K323" i="7" s="1"/>
  <c r="L323" i="7" s="1"/>
  <c r="J322" i="7"/>
  <c r="K322" i="7" s="1"/>
  <c r="L322" i="7" s="1"/>
  <c r="J321" i="7"/>
  <c r="K321" i="7" s="1"/>
  <c r="L321" i="7" s="1"/>
  <c r="J320" i="7"/>
  <c r="K320" i="7" s="1"/>
  <c r="L320" i="7" s="1"/>
  <c r="J319" i="7"/>
  <c r="K319" i="7" s="1"/>
  <c r="L319" i="7" s="1"/>
  <c r="J318" i="7"/>
  <c r="K318" i="7" s="1"/>
  <c r="L318" i="7" s="1"/>
  <c r="J316" i="7"/>
  <c r="K316" i="7" s="1"/>
  <c r="L316" i="7" s="1"/>
  <c r="J315" i="7"/>
  <c r="K315" i="7" s="1"/>
  <c r="L315" i="7" s="1"/>
  <c r="J314" i="7"/>
  <c r="K314" i="7" s="1"/>
  <c r="L314" i="7" s="1"/>
  <c r="J313" i="7"/>
  <c r="K313" i="7" s="1"/>
  <c r="L313" i="7" s="1"/>
  <c r="J312" i="7"/>
  <c r="J310" i="7"/>
  <c r="K310" i="7" s="1"/>
  <c r="L310" i="7" s="1"/>
  <c r="J309" i="7"/>
  <c r="K309" i="7" s="1"/>
  <c r="L309" i="7" s="1"/>
  <c r="J307" i="7"/>
  <c r="K307" i="7" s="1"/>
  <c r="L307" i="7" s="1"/>
  <c r="J306" i="7"/>
  <c r="K306" i="7" s="1"/>
  <c r="L306" i="7" s="1"/>
  <c r="J305" i="7"/>
  <c r="K305" i="7" s="1"/>
  <c r="L305" i="7" s="1"/>
  <c r="J304" i="7"/>
  <c r="K304" i="7" s="1"/>
  <c r="L304" i="7" s="1"/>
  <c r="J303" i="7"/>
  <c r="K303" i="7" s="1"/>
  <c r="L303" i="7" s="1"/>
  <c r="J302" i="7"/>
  <c r="K302" i="7" s="1"/>
  <c r="L302" i="7" s="1"/>
  <c r="J301" i="7"/>
  <c r="K301" i="7" s="1"/>
  <c r="L301" i="7" s="1"/>
  <c r="J300" i="7"/>
  <c r="K300" i="7" s="1"/>
  <c r="L300" i="7" s="1"/>
  <c r="J297" i="7"/>
  <c r="K297" i="7" s="1"/>
  <c r="L297" i="7" s="1"/>
  <c r="J294" i="7"/>
  <c r="K294" i="7" s="1"/>
  <c r="L294" i="7" s="1"/>
  <c r="J293" i="7"/>
  <c r="K293" i="7" s="1"/>
  <c r="L293" i="7" s="1"/>
  <c r="J292" i="7"/>
  <c r="K292" i="7" s="1"/>
  <c r="L292" i="7" s="1"/>
  <c r="J291" i="7"/>
  <c r="K291" i="7" s="1"/>
  <c r="L291" i="7" s="1"/>
  <c r="J290" i="7"/>
  <c r="K290" i="7" s="1"/>
  <c r="L290" i="7" s="1"/>
  <c r="J289" i="7"/>
  <c r="K289" i="7" s="1"/>
  <c r="L289" i="7" s="1"/>
  <c r="J288" i="7"/>
  <c r="K288" i="7" s="1"/>
  <c r="L288" i="7" s="1"/>
  <c r="J286" i="7"/>
  <c r="K286" i="7" s="1"/>
  <c r="L286" i="7" s="1"/>
  <c r="J285" i="7"/>
  <c r="K285" i="7" s="1"/>
  <c r="L285" i="7" s="1"/>
  <c r="J283" i="7"/>
  <c r="K283" i="7" s="1"/>
  <c r="L283" i="7" s="1"/>
  <c r="J282" i="7"/>
  <c r="K282" i="7" s="1"/>
  <c r="L282" i="7" s="1"/>
  <c r="J281" i="7"/>
  <c r="K281" i="7" s="1"/>
  <c r="L281" i="7" s="1"/>
  <c r="J280" i="7"/>
  <c r="K280" i="7" s="1"/>
  <c r="L280" i="7" s="1"/>
  <c r="J278" i="7"/>
  <c r="K278" i="7" s="1"/>
  <c r="L278" i="7" s="1"/>
  <c r="J275" i="7"/>
  <c r="K275" i="7" s="1"/>
  <c r="L275" i="7" s="1"/>
  <c r="J274" i="7"/>
  <c r="K274" i="7" s="1"/>
  <c r="L274" i="7" s="1"/>
  <c r="J273" i="7"/>
  <c r="K273" i="7" s="1"/>
  <c r="L273" i="7" s="1"/>
  <c r="J272" i="7"/>
  <c r="K272" i="7" s="1"/>
  <c r="L272" i="7" s="1"/>
  <c r="J271" i="7"/>
  <c r="K271" i="7" s="1"/>
  <c r="L271" i="7" s="1"/>
  <c r="J270" i="7"/>
  <c r="K270" i="7" s="1"/>
  <c r="L270" i="7" s="1"/>
  <c r="J269" i="7"/>
  <c r="K269" i="7" s="1"/>
  <c r="L269" i="7" s="1"/>
  <c r="J266" i="7"/>
  <c r="J264" i="7"/>
  <c r="K264" i="7" s="1"/>
  <c r="L264" i="7" s="1"/>
  <c r="J263" i="7"/>
  <c r="K263" i="7" s="1"/>
  <c r="L263" i="7" s="1"/>
  <c r="J262" i="7"/>
  <c r="K262" i="7" s="1"/>
  <c r="L262" i="7" s="1"/>
  <c r="J261" i="7"/>
  <c r="K261" i="7" s="1"/>
  <c r="L261" i="7" s="1"/>
  <c r="J257" i="7"/>
  <c r="K257" i="7" s="1"/>
  <c r="L257" i="7" s="1"/>
  <c r="J256" i="7"/>
  <c r="K256" i="7" s="1"/>
  <c r="L256" i="7" s="1"/>
  <c r="J255" i="7"/>
  <c r="K255" i="7" s="1"/>
  <c r="L255" i="7" s="1"/>
  <c r="J252" i="7"/>
  <c r="K252" i="7" s="1"/>
  <c r="L252" i="7" s="1"/>
  <c r="J251" i="7"/>
  <c r="K251" i="7" s="1"/>
  <c r="L251" i="7" s="1"/>
  <c r="J250" i="7"/>
  <c r="K250" i="7" s="1"/>
  <c r="L250" i="7" s="1"/>
  <c r="J249" i="7"/>
  <c r="K249" i="7" s="1"/>
  <c r="L249" i="7" s="1"/>
  <c r="J247" i="7"/>
  <c r="K247" i="7" s="1"/>
  <c r="L247" i="7" s="1"/>
  <c r="J245" i="7"/>
  <c r="K245" i="7" s="1"/>
  <c r="L245" i="7" s="1"/>
  <c r="J244" i="7"/>
  <c r="K244" i="7" s="1"/>
  <c r="L244" i="7" s="1"/>
  <c r="J243" i="7"/>
  <c r="K243" i="7" s="1"/>
  <c r="L243" i="7" s="1"/>
  <c r="J242" i="7"/>
  <c r="K242" i="7" s="1"/>
  <c r="L242" i="7" s="1"/>
  <c r="J241" i="7"/>
  <c r="K241" i="7" s="1"/>
  <c r="L241" i="7" s="1"/>
  <c r="J240" i="7"/>
  <c r="K240" i="7" s="1"/>
  <c r="L240" i="7" s="1"/>
  <c r="J239" i="7"/>
  <c r="K239" i="7" s="1"/>
  <c r="L239" i="7" s="1"/>
  <c r="J238" i="7"/>
  <c r="K238" i="7" s="1"/>
  <c r="L238" i="7" s="1"/>
  <c r="J237" i="7"/>
  <c r="K237" i="7" s="1"/>
  <c r="L237" i="7" s="1"/>
  <c r="J235" i="7"/>
  <c r="K235" i="7" s="1"/>
  <c r="L235" i="7" s="1"/>
  <c r="J234" i="7"/>
  <c r="K230" i="7"/>
  <c r="L230" i="7" s="1"/>
  <c r="J227" i="7"/>
  <c r="K227" i="7" s="1"/>
  <c r="L227" i="7" s="1"/>
  <c r="J226" i="7"/>
  <c r="J225" i="7"/>
  <c r="K225" i="7" s="1"/>
  <c r="L225" i="7" s="1"/>
  <c r="J224" i="7"/>
  <c r="K224" i="7" s="1"/>
  <c r="L224" i="7" s="1"/>
  <c r="J223" i="7"/>
  <c r="K223" i="7" s="1"/>
  <c r="L223" i="7" s="1"/>
  <c r="J222" i="7"/>
  <c r="K222" i="7" s="1"/>
  <c r="L222" i="7" s="1"/>
  <c r="J221" i="7"/>
  <c r="K221" i="7" s="1"/>
  <c r="L221" i="7" s="1"/>
  <c r="J220" i="7"/>
  <c r="J218" i="7"/>
  <c r="K218" i="7" s="1"/>
  <c r="L218" i="7" s="1"/>
  <c r="J216" i="7"/>
  <c r="K216" i="7" s="1"/>
  <c r="L216" i="7" s="1"/>
  <c r="J214" i="7"/>
  <c r="K214" i="7" s="1"/>
  <c r="L214" i="7" s="1"/>
  <c r="J213" i="7"/>
  <c r="K213" i="7" s="1"/>
  <c r="L213" i="7" s="1"/>
  <c r="J211" i="7"/>
  <c r="K211" i="7" s="1"/>
  <c r="L211" i="7" s="1"/>
  <c r="J209" i="7"/>
  <c r="K209" i="7" s="1"/>
  <c r="L209" i="7" s="1"/>
  <c r="J208" i="7"/>
  <c r="J207" i="7"/>
  <c r="J206" i="7"/>
  <c r="K206" i="7" s="1"/>
  <c r="L206" i="7" s="1"/>
  <c r="J205" i="7"/>
  <c r="J204" i="7"/>
  <c r="K204" i="7" s="1"/>
  <c r="L204" i="7" s="1"/>
  <c r="J203" i="7"/>
  <c r="K203" i="7" s="1"/>
  <c r="L203" i="7" s="1"/>
  <c r="J200" i="7"/>
  <c r="K200" i="7" s="1"/>
  <c r="L200" i="7" s="1"/>
  <c r="J199" i="7"/>
  <c r="K198" i="7"/>
  <c r="L198" i="7" s="1"/>
  <c r="J197" i="7"/>
  <c r="K197" i="7" s="1"/>
  <c r="L197" i="7" s="1"/>
  <c r="J196" i="7"/>
  <c r="K196" i="7" s="1"/>
  <c r="L196" i="7" s="1"/>
  <c r="J195" i="7"/>
  <c r="K195" i="7" s="1"/>
  <c r="L195" i="7" s="1"/>
  <c r="J193" i="7"/>
  <c r="J192" i="7"/>
  <c r="J191" i="7"/>
  <c r="J186" i="7"/>
  <c r="J185" i="7"/>
  <c r="K185" i="7" s="1"/>
  <c r="L185" i="7" s="1"/>
  <c r="J184" i="7"/>
  <c r="J183" i="7"/>
  <c r="J182" i="7"/>
  <c r="K182" i="7" s="1"/>
  <c r="L182" i="7" s="1"/>
  <c r="J181" i="7"/>
  <c r="K181" i="7" s="1"/>
  <c r="L181" i="7" s="1"/>
  <c r="J180" i="7"/>
  <c r="K180" i="7" s="1"/>
  <c r="L180" i="7" s="1"/>
  <c r="J179" i="7"/>
  <c r="K179" i="7" s="1"/>
  <c r="L179" i="7" s="1"/>
  <c r="J178" i="7"/>
  <c r="K178" i="7" s="1"/>
  <c r="L178" i="7" s="1"/>
  <c r="J177" i="7"/>
  <c r="K177" i="7" s="1"/>
  <c r="L177" i="7" s="1"/>
  <c r="J176" i="7"/>
  <c r="K176" i="7" s="1"/>
  <c r="L176" i="7" s="1"/>
  <c r="J173" i="7"/>
  <c r="K173" i="7" s="1"/>
  <c r="L173" i="7" s="1"/>
  <c r="J172" i="7"/>
  <c r="K172" i="7" s="1"/>
  <c r="L172" i="7" s="1"/>
  <c r="J171" i="7"/>
  <c r="K171" i="7" s="1"/>
  <c r="L171" i="7" s="1"/>
  <c r="J169" i="7"/>
  <c r="K169" i="7" s="1"/>
  <c r="L169" i="7" s="1"/>
  <c r="J168" i="7"/>
  <c r="K168" i="7" s="1"/>
  <c r="L168" i="7" s="1"/>
  <c r="J167" i="7"/>
  <c r="K167" i="7" s="1"/>
  <c r="L167" i="7" s="1"/>
  <c r="J166" i="7"/>
  <c r="K166" i="7" s="1"/>
  <c r="L166" i="7" s="1"/>
  <c r="J165" i="7"/>
  <c r="K165" i="7" s="1"/>
  <c r="L165" i="7" s="1"/>
  <c r="J164" i="7"/>
  <c r="J163" i="7"/>
  <c r="K163" i="7" s="1"/>
  <c r="L163" i="7" s="1"/>
  <c r="J162" i="7"/>
  <c r="J161" i="7"/>
  <c r="K161" i="7" s="1"/>
  <c r="L161" i="7" s="1"/>
  <c r="J160" i="7"/>
  <c r="K160" i="7" s="1"/>
  <c r="L160" i="7" s="1"/>
  <c r="J159" i="7"/>
  <c r="K159" i="7" s="1"/>
  <c r="L159" i="7" s="1"/>
  <c r="J158" i="7"/>
  <c r="K158" i="7" s="1"/>
  <c r="L158" i="7" s="1"/>
  <c r="J157" i="7"/>
  <c r="K157" i="7" s="1"/>
  <c r="L157" i="7" s="1"/>
  <c r="J154" i="7"/>
  <c r="K154" i="7" s="1"/>
  <c r="L154" i="7" s="1"/>
  <c r="J153" i="7"/>
  <c r="J151" i="7"/>
  <c r="K151" i="7" s="1"/>
  <c r="L151" i="7" s="1"/>
  <c r="J148" i="7"/>
  <c r="K148" i="7" s="1"/>
  <c r="L148" i="7" s="1"/>
  <c r="J147" i="7"/>
  <c r="K147" i="7" s="1"/>
  <c r="L147" i="7" s="1"/>
  <c r="J146" i="7"/>
  <c r="J145" i="7"/>
  <c r="K145" i="7" s="1"/>
  <c r="L145" i="7" s="1"/>
  <c r="J144" i="7"/>
  <c r="J143" i="7"/>
  <c r="J142" i="7"/>
  <c r="K142" i="7" s="1"/>
  <c r="L142" i="7" s="1"/>
  <c r="J141" i="7"/>
  <c r="K141" i="7" s="1"/>
  <c r="L141" i="7" s="1"/>
  <c r="J140" i="7"/>
  <c r="K140" i="7" s="1"/>
  <c r="L140" i="7" s="1"/>
  <c r="J139" i="7"/>
  <c r="K139" i="7" s="1"/>
  <c r="L139" i="7" s="1"/>
  <c r="J138" i="7"/>
  <c r="K138" i="7" s="1"/>
  <c r="L138" i="7" s="1"/>
  <c r="J136" i="7"/>
  <c r="K136" i="7" s="1"/>
  <c r="L136" i="7" s="1"/>
  <c r="J135" i="7"/>
  <c r="K135" i="7" s="1"/>
  <c r="L135" i="7" s="1"/>
  <c r="J134" i="7"/>
  <c r="K134" i="7" s="1"/>
  <c r="L134" i="7" s="1"/>
  <c r="J133" i="7"/>
  <c r="K133" i="7" s="1"/>
  <c r="L133" i="7" s="1"/>
  <c r="J132" i="7"/>
  <c r="J131" i="7"/>
  <c r="J130" i="7"/>
  <c r="K130" i="7" s="1"/>
  <c r="L130" i="7" s="1"/>
  <c r="J129" i="7"/>
  <c r="K129" i="7" s="1"/>
  <c r="L129" i="7" s="1"/>
  <c r="J126" i="7"/>
  <c r="J125" i="7"/>
  <c r="K125" i="7" s="1"/>
  <c r="L125" i="7" s="1"/>
  <c r="J124" i="7"/>
  <c r="K124" i="7" s="1"/>
  <c r="L124" i="7" s="1"/>
  <c r="J121" i="7"/>
  <c r="K121" i="7" s="1"/>
  <c r="L121" i="7" s="1"/>
  <c r="J120" i="7"/>
  <c r="K120" i="7" s="1"/>
  <c r="L120" i="7" s="1"/>
  <c r="J119" i="7"/>
  <c r="K119" i="7" s="1"/>
  <c r="L119" i="7" s="1"/>
  <c r="J118" i="7"/>
  <c r="K118" i="7" s="1"/>
  <c r="L118" i="7" s="1"/>
  <c r="J117" i="7"/>
  <c r="K117" i="7" s="1"/>
  <c r="L117" i="7" s="1"/>
  <c r="J116" i="7"/>
  <c r="K116" i="7" s="1"/>
  <c r="L116" i="7" s="1"/>
  <c r="J115" i="7"/>
  <c r="K115" i="7" s="1"/>
  <c r="L115" i="7" s="1"/>
  <c r="J114" i="7"/>
  <c r="K114" i="7" s="1"/>
  <c r="L114" i="7" s="1"/>
  <c r="J113" i="7"/>
  <c r="K113" i="7" s="1"/>
  <c r="L113" i="7" s="1"/>
  <c r="J112" i="7"/>
  <c r="K112" i="7" s="1"/>
  <c r="L112" i="7" s="1"/>
  <c r="J111" i="7"/>
  <c r="K111" i="7" s="1"/>
  <c r="L111" i="7" s="1"/>
  <c r="J110" i="7"/>
  <c r="K110" i="7" s="1"/>
  <c r="L110" i="7" s="1"/>
  <c r="J109" i="7"/>
  <c r="K109" i="7" s="1"/>
  <c r="L109" i="7" s="1"/>
  <c r="J106" i="7"/>
  <c r="K106" i="7" s="1"/>
  <c r="L106" i="7" s="1"/>
  <c r="J105" i="7"/>
  <c r="K105" i="7" s="1"/>
  <c r="L105" i="7" s="1"/>
  <c r="J104" i="7"/>
  <c r="K104" i="7" s="1"/>
  <c r="L104" i="7" s="1"/>
  <c r="J102" i="7"/>
  <c r="K102" i="7" s="1"/>
  <c r="L102" i="7" s="1"/>
  <c r="J101" i="7"/>
  <c r="K101" i="7" s="1"/>
  <c r="L101" i="7" s="1"/>
  <c r="J100" i="7"/>
  <c r="K100" i="7" s="1"/>
  <c r="L100" i="7" s="1"/>
  <c r="J99" i="7"/>
  <c r="K99" i="7" s="1"/>
  <c r="L99" i="7" s="1"/>
  <c r="J98" i="7"/>
  <c r="K98" i="7" s="1"/>
  <c r="L98" i="7" s="1"/>
  <c r="J97" i="7"/>
  <c r="K97" i="7" s="1"/>
  <c r="L97" i="7" s="1"/>
  <c r="J96" i="7"/>
  <c r="K96" i="7" s="1"/>
  <c r="L96" i="7" s="1"/>
  <c r="J95" i="7"/>
  <c r="K95" i="7" s="1"/>
  <c r="L95" i="7" s="1"/>
  <c r="J94" i="7"/>
  <c r="K94" i="7" s="1"/>
  <c r="L94" i="7" s="1"/>
  <c r="K93" i="7"/>
  <c r="L93" i="7" s="1"/>
  <c r="J92" i="7"/>
  <c r="K92" i="7" s="1"/>
  <c r="L92" i="7" s="1"/>
  <c r="J91" i="7"/>
  <c r="K91" i="7" s="1"/>
  <c r="L91" i="7" s="1"/>
  <c r="J90" i="7"/>
  <c r="K90" i="7" s="1"/>
  <c r="L90" i="7" s="1"/>
  <c r="J89" i="7"/>
  <c r="K89" i="7" s="1"/>
  <c r="L89" i="7" s="1"/>
  <c r="J88" i="7"/>
  <c r="J86" i="7"/>
  <c r="K86" i="7" s="1"/>
  <c r="L86" i="7" s="1"/>
  <c r="J85" i="7"/>
  <c r="K85" i="7" s="1"/>
  <c r="L85" i="7" s="1"/>
  <c r="J84" i="7"/>
  <c r="J83" i="7"/>
  <c r="K83" i="7" s="1"/>
  <c r="L83" i="7" s="1"/>
  <c r="J82" i="7"/>
  <c r="K82" i="7" s="1"/>
  <c r="L82" i="7" s="1"/>
  <c r="J81" i="7"/>
  <c r="J80" i="7"/>
  <c r="J79" i="7"/>
  <c r="K79" i="7" s="1"/>
  <c r="L79" i="7" s="1"/>
  <c r="J78" i="7"/>
  <c r="K78" i="7" s="1"/>
  <c r="L78" i="7" s="1"/>
  <c r="J77" i="7"/>
  <c r="K77" i="7" s="1"/>
  <c r="L77" i="7" s="1"/>
  <c r="J76" i="7"/>
  <c r="K76" i="7" s="1"/>
  <c r="L76" i="7" s="1"/>
  <c r="J75" i="7"/>
  <c r="K75" i="7" s="1"/>
  <c r="L75" i="7" s="1"/>
  <c r="J74" i="7"/>
  <c r="J73" i="7"/>
  <c r="J72" i="7"/>
  <c r="K72" i="7" s="1"/>
  <c r="L72" i="7" s="1"/>
  <c r="J69" i="7"/>
  <c r="J68" i="7"/>
  <c r="K68" i="7" s="1"/>
  <c r="L68" i="7" s="1"/>
  <c r="J67" i="7"/>
  <c r="K67" i="7" s="1"/>
  <c r="L67" i="7" s="1"/>
  <c r="J65" i="7"/>
  <c r="K65" i="7" s="1"/>
  <c r="L65" i="7" s="1"/>
  <c r="J64" i="7"/>
  <c r="K64" i="7" s="1"/>
  <c r="L64" i="7" s="1"/>
  <c r="J63" i="7"/>
  <c r="K63" i="7" s="1"/>
  <c r="L63" i="7" s="1"/>
  <c r="J62" i="7"/>
  <c r="J61" i="7"/>
  <c r="K61" i="7" s="1"/>
  <c r="L61" i="7" s="1"/>
  <c r="J60" i="7"/>
  <c r="K60" i="7" s="1"/>
  <c r="L60" i="7" s="1"/>
  <c r="J59" i="7"/>
  <c r="K59" i="7" s="1"/>
  <c r="L59" i="7" s="1"/>
  <c r="J58" i="7"/>
  <c r="K58" i="7" s="1"/>
  <c r="L58" i="7" s="1"/>
  <c r="J57" i="7"/>
  <c r="K57" i="7" s="1"/>
  <c r="L57" i="7" s="1"/>
  <c r="J55" i="7"/>
  <c r="K55" i="7" s="1"/>
  <c r="L55" i="7" s="1"/>
  <c r="J54" i="7"/>
  <c r="K54" i="7" s="1"/>
  <c r="L54" i="7" s="1"/>
  <c r="J53" i="7"/>
  <c r="K53" i="7" s="1"/>
  <c r="L53" i="7" s="1"/>
  <c r="J52" i="7"/>
  <c r="J51" i="7"/>
  <c r="K51" i="7" s="1"/>
  <c r="L51" i="7" s="1"/>
  <c r="J48" i="7"/>
  <c r="K48" i="7" s="1"/>
  <c r="L48" i="7" s="1"/>
  <c r="J47" i="7"/>
  <c r="K47" i="7" s="1"/>
  <c r="L47" i="7" s="1"/>
  <c r="J46" i="7"/>
  <c r="K46" i="7" s="1"/>
  <c r="L46" i="7" s="1"/>
  <c r="J45" i="7"/>
  <c r="K45" i="7" s="1"/>
  <c r="L45" i="7" s="1"/>
  <c r="J43" i="7"/>
  <c r="K43" i="7" s="1"/>
  <c r="L43" i="7" s="1"/>
  <c r="J42" i="7"/>
  <c r="J41" i="7"/>
  <c r="K41" i="7" s="1"/>
  <c r="L41" i="7" s="1"/>
  <c r="J40" i="7"/>
  <c r="K40" i="7" s="1"/>
  <c r="L40" i="7" s="1"/>
  <c r="J39" i="7"/>
  <c r="K39" i="7" s="1"/>
  <c r="L39" i="7" s="1"/>
  <c r="J37" i="7"/>
  <c r="K37" i="7" s="1"/>
  <c r="L37" i="7" s="1"/>
  <c r="J36" i="7"/>
  <c r="K36" i="7" s="1"/>
  <c r="L36" i="7" s="1"/>
  <c r="J34" i="7"/>
  <c r="K34" i="7" s="1"/>
  <c r="L34" i="7" s="1"/>
  <c r="J33" i="7"/>
  <c r="K33" i="7" s="1"/>
  <c r="L33" i="7" s="1"/>
  <c r="J32" i="7"/>
  <c r="K32" i="7" s="1"/>
  <c r="L32" i="7" s="1"/>
  <c r="J31" i="7"/>
  <c r="K31" i="7" s="1"/>
  <c r="L31" i="7" s="1"/>
  <c r="J30" i="7"/>
  <c r="K30" i="7" s="1"/>
  <c r="L30" i="7" s="1"/>
  <c r="J28" i="7"/>
  <c r="K28" i="7" s="1"/>
  <c r="L28" i="7" s="1"/>
  <c r="J27" i="7"/>
  <c r="J26" i="7"/>
  <c r="K26" i="7" s="1"/>
  <c r="L26" i="7" s="1"/>
  <c r="J25" i="7"/>
  <c r="K25" i="7" s="1"/>
  <c r="L25" i="7" s="1"/>
  <c r="J24" i="7"/>
  <c r="K24" i="7" s="1"/>
  <c r="L24" i="7" s="1"/>
  <c r="J23" i="7"/>
  <c r="K23" i="7" s="1"/>
  <c r="L23" i="7" s="1"/>
  <c r="J22" i="7"/>
  <c r="K22" i="7" s="1"/>
  <c r="L22" i="7" s="1"/>
  <c r="J21" i="7"/>
  <c r="K21" i="7" s="1"/>
  <c r="L21" i="7" s="1"/>
  <c r="J19" i="7"/>
  <c r="K19" i="7" s="1"/>
  <c r="L19" i="7" s="1"/>
  <c r="J18" i="7"/>
  <c r="K18" i="7" s="1"/>
  <c r="L18" i="7" s="1"/>
  <c r="J17" i="7"/>
  <c r="K17" i="7" s="1"/>
  <c r="L17" i="7" s="1"/>
  <c r="J16" i="7"/>
  <c r="J15" i="7"/>
  <c r="K15" i="7" s="1"/>
  <c r="L15" i="7" s="1"/>
  <c r="J13" i="7"/>
  <c r="K13" i="7" s="1"/>
  <c r="L13" i="7" s="1"/>
  <c r="J12" i="7"/>
  <c r="K12" i="7" s="1"/>
  <c r="L12" i="7" s="1"/>
  <c r="J11" i="7"/>
  <c r="K11" i="7" s="1"/>
  <c r="L11" i="7" s="1"/>
  <c r="J10" i="7"/>
  <c r="K10" i="7" s="1"/>
  <c r="L10" i="7" s="1"/>
  <c r="J7" i="7"/>
  <c r="K7" i="7" s="1"/>
  <c r="L7" i="7" s="1"/>
  <c r="J6" i="7"/>
  <c r="K6" i="7" s="1"/>
  <c r="L6" i="7" s="1"/>
  <c r="J5" i="7"/>
  <c r="K5" i="7" s="1"/>
  <c r="L5" i="7" s="1"/>
  <c r="J4" i="7"/>
  <c r="J3" i="7"/>
  <c r="K3" i="7" s="1"/>
  <c r="L3" i="7" s="1"/>
  <c r="J2" i="7"/>
  <c r="AC9" i="1"/>
  <c r="AC10" i="1"/>
  <c r="AC15" i="1"/>
  <c r="AC21" i="1"/>
  <c r="AB1841" i="1"/>
  <c r="AB409" i="1"/>
  <c r="AB306" i="1"/>
  <c r="AB107" i="1"/>
  <c r="AB25" i="1"/>
  <c r="AB2861" i="1"/>
  <c r="AB2801" i="1"/>
  <c r="AB2781" i="1"/>
  <c r="AB2758" i="1"/>
  <c r="AB2740" i="1"/>
  <c r="AB2739" i="1"/>
  <c r="AB2699" i="1"/>
  <c r="AB2696" i="1"/>
  <c r="AB2695" i="1"/>
  <c r="AB2642" i="1"/>
  <c r="AB2634" i="1"/>
  <c r="AB2610" i="1"/>
  <c r="AB2581" i="1"/>
  <c r="AB2553" i="1"/>
  <c r="AB2533" i="1"/>
  <c r="AB2515" i="1"/>
  <c r="AB2373" i="1"/>
  <c r="AB2300" i="1"/>
  <c r="AB2264" i="1"/>
  <c r="AB2242" i="1"/>
  <c r="AB2199" i="1"/>
  <c r="AB2188" i="1"/>
  <c r="AB2174" i="1"/>
  <c r="AB2100" i="1"/>
  <c r="AB2083" i="1"/>
  <c r="AB2080" i="1"/>
  <c r="AB2069" i="1"/>
  <c r="AB2054" i="1"/>
  <c r="AB2046" i="1"/>
  <c r="AB2032" i="1"/>
  <c r="AB2027" i="1"/>
  <c r="AB1977" i="1"/>
  <c r="AB1844" i="1"/>
  <c r="AB1805" i="1"/>
  <c r="AB1728" i="1"/>
  <c r="AB1724" i="1"/>
  <c r="AB1714" i="1"/>
  <c r="AB1704" i="1"/>
  <c r="AB1642" i="1"/>
  <c r="AB1640" i="1"/>
  <c r="AB1633" i="1"/>
  <c r="AB1631" i="1"/>
  <c r="AB1537" i="1"/>
  <c r="AB1534" i="1"/>
  <c r="AB1533" i="1"/>
  <c r="AB1504" i="1"/>
  <c r="AB1492" i="1"/>
  <c r="AB1459" i="1"/>
  <c r="AB1094" i="1"/>
  <c r="AB1088" i="1"/>
  <c r="AB1083" i="1"/>
  <c r="AB1040" i="1"/>
  <c r="AB1012" i="1"/>
  <c r="AB986" i="1"/>
  <c r="AB972" i="1"/>
  <c r="AB958" i="1"/>
  <c r="AB945" i="1"/>
  <c r="AB944" i="1"/>
  <c r="AB939" i="1"/>
  <c r="AB888" i="1"/>
  <c r="AB887" i="1"/>
  <c r="AB860" i="1"/>
  <c r="AB848" i="1"/>
  <c r="AB544" i="1"/>
  <c r="AB335" i="1"/>
  <c r="AB332" i="1"/>
  <c r="AB324" i="1"/>
  <c r="AB319" i="1"/>
  <c r="AB311" i="1"/>
  <c r="AB301" i="1"/>
  <c r="AB293" i="1"/>
  <c r="AB289" i="1"/>
  <c r="AB281" i="1"/>
  <c r="AB258" i="1"/>
  <c r="AB244" i="1"/>
  <c r="AB243" i="1"/>
  <c r="AB242" i="1"/>
  <c r="AB239" i="1"/>
  <c r="AB183" i="1"/>
  <c r="AB181" i="1"/>
  <c r="AB101" i="1"/>
  <c r="AB66" i="1"/>
  <c r="AB100" i="1"/>
  <c r="AB105" i="1"/>
  <c r="AB111" i="1"/>
  <c r="AB110" i="1"/>
  <c r="AB198" i="1"/>
  <c r="AB302" i="1"/>
  <c r="AB451" i="1"/>
  <c r="AB517" i="1"/>
  <c r="AB516" i="1"/>
  <c r="AB569" i="1"/>
  <c r="AB610" i="1"/>
  <c r="AB609" i="1"/>
  <c r="AB758" i="1"/>
  <c r="AB777" i="1"/>
  <c r="AB776" i="1"/>
  <c r="AB832" i="1"/>
  <c r="AB1049" i="1"/>
  <c r="AB1051" i="1"/>
  <c r="AB1132" i="1"/>
  <c r="AB1135" i="1"/>
  <c r="AB1155" i="1"/>
  <c r="AB1390" i="1"/>
  <c r="AB1392" i="1"/>
  <c r="AB1455" i="1"/>
  <c r="AB1488" i="1"/>
  <c r="AB1501" i="1"/>
  <c r="AB1717" i="1"/>
  <c r="AB1810" i="1"/>
  <c r="AB1827" i="1"/>
  <c r="AB1927" i="1"/>
  <c r="AB1932" i="1"/>
  <c r="AB1969" i="1"/>
  <c r="AB2072" i="1"/>
  <c r="AB2071" i="1"/>
  <c r="AB2177" i="1"/>
  <c r="AB2241" i="1"/>
  <c r="AB2354" i="1"/>
  <c r="AB2393" i="1"/>
  <c r="AB2439" i="1"/>
  <c r="AB2488" i="1"/>
  <c r="AB2491" i="1"/>
  <c r="AB2502" i="1"/>
  <c r="AB2504" i="1"/>
  <c r="AB2525" i="1"/>
  <c r="AB2531" i="1"/>
  <c r="AB2593" i="1"/>
  <c r="AB2651" i="1"/>
  <c r="AB2750" i="1"/>
  <c r="AB2790" i="1"/>
  <c r="AB2821" i="1"/>
  <c r="AB2829" i="1"/>
  <c r="AB2869" i="1"/>
  <c r="AB2868" i="1"/>
  <c r="AB2895" i="1"/>
  <c r="AB2927" i="1"/>
  <c r="AB2932" i="1"/>
  <c r="AB2952" i="1"/>
  <c r="AB49" i="1"/>
  <c r="AB137" i="1"/>
  <c r="AB623" i="1"/>
  <c r="AB1285" i="1"/>
  <c r="AB1567" i="1"/>
  <c r="AB1783" i="1"/>
  <c r="AB1899" i="1"/>
  <c r="AB2063" i="1"/>
  <c r="AB2341" i="1"/>
  <c r="AB2548" i="1"/>
  <c r="AB2574" i="1"/>
  <c r="AB2617" i="1"/>
  <c r="AB2694" i="1"/>
  <c r="AB2759" i="1"/>
  <c r="AB2789" i="1"/>
  <c r="AB2803" i="1"/>
  <c r="K863" i="7" l="1"/>
  <c r="L863" i="7" s="1"/>
  <c r="K362" i="7"/>
  <c r="L362" i="7" s="1"/>
  <c r="K330" i="7"/>
  <c r="L330" i="7" s="1"/>
  <c r="K658" i="7"/>
  <c r="L658" i="7" s="1"/>
  <c r="K749" i="7"/>
  <c r="L749" i="7" s="1"/>
  <c r="K835" i="7"/>
  <c r="L835" i="7" s="1"/>
  <c r="K183" i="7"/>
  <c r="L183" i="7" s="1"/>
  <c r="K713" i="7"/>
  <c r="L713" i="7" s="1"/>
  <c r="K1043" i="7"/>
  <c r="L1043" i="7" s="1"/>
  <c r="K1170" i="7"/>
  <c r="L1170" i="7" s="1"/>
  <c r="K910" i="7"/>
  <c r="L910" i="7" s="1"/>
  <c r="K35" i="7"/>
  <c r="L35" i="7" s="1"/>
  <c r="K50" i="7"/>
  <c r="L50" i="7" s="1"/>
  <c r="K123" i="7"/>
  <c r="L123" i="7" s="1"/>
  <c r="K188" i="7"/>
  <c r="L188" i="7" s="1"/>
  <c r="K212" i="7"/>
  <c r="L212" i="7" s="1"/>
  <c r="K229" i="7"/>
  <c r="L229" i="7" s="1"/>
  <c r="K258" i="7"/>
  <c r="L258" i="7" s="1"/>
  <c r="K296" i="7"/>
  <c r="L296" i="7" s="1"/>
  <c r="K359" i="7"/>
  <c r="L359" i="7" s="1"/>
  <c r="K368" i="7"/>
  <c r="L368" i="7" s="1"/>
  <c r="K379" i="7"/>
  <c r="L379" i="7" s="1"/>
  <c r="K390" i="7"/>
  <c r="L390" i="7" s="1"/>
  <c r="K425" i="7"/>
  <c r="L425" i="7" s="1"/>
  <c r="K430" i="7"/>
  <c r="L430" i="7" s="1"/>
  <c r="K456" i="7"/>
  <c r="L456" i="7" s="1"/>
  <c r="K461" i="7"/>
  <c r="L461" i="7" s="1"/>
  <c r="K466" i="7"/>
  <c r="L466" i="7" s="1"/>
  <c r="K471" i="7"/>
  <c r="L471" i="7" s="1"/>
  <c r="K478" i="7"/>
  <c r="L478" i="7" s="1"/>
  <c r="K496" i="7"/>
  <c r="L496" i="7" s="1"/>
  <c r="K505" i="7"/>
  <c r="L505" i="7" s="1"/>
  <c r="K541" i="7"/>
  <c r="L541" i="7" s="1"/>
  <c r="K551" i="7"/>
  <c r="L551" i="7" s="1"/>
  <c r="K559" i="7"/>
  <c r="L559" i="7" s="1"/>
  <c r="K570" i="7"/>
  <c r="L570" i="7" s="1"/>
  <c r="K592" i="7"/>
  <c r="L592" i="7" s="1"/>
  <c r="K596" i="7"/>
  <c r="L596" i="7" s="1"/>
  <c r="K607" i="7"/>
  <c r="L607" i="7" s="1"/>
  <c r="K631" i="7"/>
  <c r="L631" i="7" s="1"/>
  <c r="K647" i="7"/>
  <c r="L647" i="7" s="1"/>
  <c r="K692" i="7"/>
  <c r="L692" i="7" s="1"/>
  <c r="K696" i="7"/>
  <c r="L696" i="7" s="1"/>
  <c r="K707" i="7"/>
  <c r="L707" i="7" s="1"/>
  <c r="K712" i="7"/>
  <c r="L712" i="7" s="1"/>
  <c r="K717" i="7"/>
  <c r="L717" i="7" s="1"/>
  <c r="K723" i="7"/>
  <c r="L723" i="7" s="1"/>
  <c r="K727" i="7"/>
  <c r="L727" i="7" s="1"/>
  <c r="K731" i="7"/>
  <c r="L731" i="7" s="1"/>
  <c r="K745" i="7"/>
  <c r="L745" i="7" s="1"/>
  <c r="K752" i="7"/>
  <c r="L752" i="7" s="1"/>
  <c r="K765" i="7"/>
  <c r="L765" i="7" s="1"/>
  <c r="K789" i="7"/>
  <c r="L789" i="7" s="1"/>
  <c r="K803" i="7"/>
  <c r="L803" i="7" s="1"/>
  <c r="K822" i="7"/>
  <c r="L822" i="7" s="1"/>
  <c r="K833" i="7"/>
  <c r="L833" i="7" s="1"/>
  <c r="K857" i="7"/>
  <c r="L857" i="7" s="1"/>
  <c r="K879" i="7"/>
  <c r="L879" i="7" s="1"/>
  <c r="K919" i="7"/>
  <c r="L919" i="7" s="1"/>
  <c r="K929" i="7"/>
  <c r="L929" i="7" s="1"/>
  <c r="K981" i="7"/>
  <c r="L981" i="7" s="1"/>
  <c r="K1001" i="7"/>
  <c r="L1001" i="7" s="1"/>
  <c r="K1007" i="7"/>
  <c r="L1007" i="7" s="1"/>
  <c r="K1026" i="7"/>
  <c r="L1026" i="7" s="1"/>
  <c r="K1061" i="7"/>
  <c r="L1061" i="7" s="1"/>
  <c r="K1088" i="7"/>
  <c r="L1088" i="7" s="1"/>
  <c r="K1120" i="7"/>
  <c r="L1120" i="7" s="1"/>
  <c r="K1130" i="7"/>
  <c r="L1130" i="7" s="1"/>
  <c r="K1137" i="7"/>
  <c r="L1137" i="7" s="1"/>
  <c r="K1150" i="7"/>
  <c r="L1150" i="7" s="1"/>
  <c r="K1164" i="7"/>
  <c r="L1164" i="7" s="1"/>
  <c r="K1185" i="7"/>
  <c r="L1185" i="7" s="1"/>
  <c r="K1194" i="7"/>
  <c r="L1194" i="7" s="1"/>
  <c r="K1201" i="7"/>
  <c r="L1201" i="7" s="1"/>
  <c r="K1216" i="7"/>
  <c r="L1216" i="7" s="1"/>
  <c r="K1227" i="7"/>
  <c r="L1227" i="7" s="1"/>
  <c r="K1233" i="7"/>
  <c r="L1233" i="7" s="1"/>
  <c r="K1252" i="7"/>
  <c r="L1252" i="7" s="1"/>
  <c r="K1269" i="7"/>
  <c r="L1269" i="7" s="1"/>
  <c r="K1275" i="7"/>
  <c r="L1275" i="7" s="1"/>
  <c r="K1287" i="7"/>
  <c r="L1287" i="7" s="1"/>
  <c r="K1295" i="7"/>
  <c r="L1295" i="7" s="1"/>
  <c r="K1303" i="7"/>
  <c r="L1303" i="7" s="1"/>
  <c r="K1322" i="7"/>
  <c r="L1322" i="7" s="1"/>
  <c r="K1333" i="7"/>
  <c r="L1333" i="7" s="1"/>
  <c r="K1338" i="7"/>
  <c r="L1338" i="7" s="1"/>
  <c r="K1351" i="7"/>
  <c r="L1351" i="7" s="1"/>
  <c r="K1413" i="7"/>
  <c r="L1413" i="7" s="1"/>
  <c r="K1444" i="7"/>
  <c r="L1444" i="7" s="1"/>
  <c r="K1452" i="7"/>
  <c r="L1452" i="7" s="1"/>
  <c r="K1460" i="7"/>
  <c r="L1460" i="7" s="1"/>
  <c r="K1564" i="7"/>
  <c r="L1564" i="7" s="1"/>
  <c r="K1576" i="7"/>
  <c r="L1576" i="7" s="1"/>
  <c r="K1596" i="7"/>
  <c r="L1596" i="7" s="1"/>
  <c r="K1609" i="7"/>
  <c r="L1609" i="7" s="1"/>
  <c r="K1619" i="7"/>
  <c r="L1619" i="7" s="1"/>
  <c r="K156" i="7"/>
  <c r="L156" i="7" s="1"/>
  <c r="K14" i="7"/>
  <c r="L14" i="7" s="1"/>
  <c r="K49" i="7"/>
  <c r="L49" i="7" s="1"/>
  <c r="AB2890" i="1"/>
  <c r="AB2797" i="1"/>
  <c r="AB2676" i="1"/>
  <c r="AB789" i="1"/>
  <c r="AB762" i="1"/>
  <c r="AB710" i="1"/>
  <c r="AB427" i="1"/>
  <c r="AB425" i="1"/>
  <c r="AB279" i="1"/>
  <c r="AB265" i="1"/>
  <c r="AB263" i="1"/>
  <c r="AB173" i="1"/>
  <c r="AB170" i="1"/>
  <c r="AB149" i="1"/>
  <c r="AB126" i="1"/>
  <c r="AB1288" i="1"/>
  <c r="AB487" i="1"/>
  <c r="AB422" i="1"/>
  <c r="AB386" i="1"/>
  <c r="AB2981" i="1"/>
  <c r="AB2957" i="1"/>
  <c r="AB2882" i="1"/>
  <c r="AB2855" i="1"/>
  <c r="AB2827" i="1"/>
  <c r="AB2450" i="1"/>
  <c r="AB2225" i="1"/>
  <c r="AB1376" i="1"/>
  <c r="AB1363" i="1"/>
  <c r="AB1345" i="1"/>
  <c r="AB1317" i="1"/>
  <c r="AB1309" i="1"/>
  <c r="AB706" i="1"/>
  <c r="AB698" i="1"/>
  <c r="AB483" i="1"/>
  <c r="AB433" i="1"/>
  <c r="AB412" i="1"/>
  <c r="AB323" i="1"/>
  <c r="AB248" i="1"/>
  <c r="AB228" i="1"/>
  <c r="AB207" i="1"/>
  <c r="AB199" i="1"/>
  <c r="AB2982" i="1"/>
  <c r="AB2979" i="1"/>
  <c r="AB2977" i="1"/>
  <c r="AB2962" i="1"/>
  <c r="AB2947" i="1"/>
  <c r="AB2943" i="1"/>
  <c r="AB2917" i="1"/>
  <c r="AB2886" i="1"/>
  <c r="AB2866" i="1"/>
  <c r="AB2825" i="1"/>
  <c r="AB2579" i="1"/>
  <c r="AB2536" i="1"/>
  <c r="AB2506" i="1"/>
  <c r="AB2472" i="1"/>
  <c r="AB2413" i="1"/>
  <c r="AB2207" i="1"/>
  <c r="AB2206" i="1"/>
  <c r="AB2152" i="1"/>
  <c r="AB2089" i="1"/>
  <c r="AB2087" i="1"/>
  <c r="AB1982" i="1"/>
  <c r="AB1951" i="1"/>
  <c r="AB1948" i="1"/>
  <c r="AB1943" i="1"/>
  <c r="AB1816" i="1"/>
  <c r="AB1786" i="1"/>
  <c r="AB1666" i="1"/>
  <c r="AB1591" i="1"/>
  <c r="AB1432" i="1"/>
  <c r="AB1347" i="1"/>
  <c r="AB1294" i="1"/>
  <c r="AB1129" i="1"/>
  <c r="AB983" i="1"/>
  <c r="AB954" i="1"/>
  <c r="AB897" i="1"/>
  <c r="AB879" i="1"/>
  <c r="AB878" i="1"/>
  <c r="AB705" i="1"/>
  <c r="AB678" i="1"/>
  <c r="AB670" i="1"/>
  <c r="AB666" i="1"/>
  <c r="AB661" i="1"/>
  <c r="AB586" i="1"/>
  <c r="AB532" i="1"/>
  <c r="AB521" i="1"/>
  <c r="AB513" i="1"/>
  <c r="AB446" i="1"/>
  <c r="AB343" i="1"/>
  <c r="AB339" i="1"/>
  <c r="AB330" i="1"/>
  <c r="AB294" i="1"/>
  <c r="AB276" i="1"/>
  <c r="AB257" i="1"/>
  <c r="AB225" i="1"/>
  <c r="AB215" i="1"/>
  <c r="AB201" i="1"/>
  <c r="AB178" i="1"/>
  <c r="AB120" i="1"/>
  <c r="AB117" i="1"/>
  <c r="AB116" i="1"/>
  <c r="AB90" i="1"/>
  <c r="AB87" i="1"/>
  <c r="AB78" i="1"/>
  <c r="AB77" i="1"/>
  <c r="AB76" i="1"/>
  <c r="AB69" i="1"/>
  <c r="AB65" i="1"/>
  <c r="AB64" i="1"/>
  <c r="AB62" i="1"/>
  <c r="AB13" i="1"/>
  <c r="AC13" i="1" s="1"/>
  <c r="AB2986" i="1"/>
  <c r="AB2985" i="1"/>
  <c r="AB2955" i="1"/>
  <c r="AB2897" i="1"/>
  <c r="AB2889" i="1"/>
  <c r="AB2862" i="1"/>
  <c r="AB2799" i="1"/>
  <c r="AB2798" i="1"/>
  <c r="AB2786" i="1"/>
  <c r="AB2772" i="1"/>
  <c r="AB2730" i="1"/>
  <c r="AB2487" i="1"/>
  <c r="AB2308" i="1"/>
  <c r="AB2284" i="1"/>
  <c r="AB2237" i="1"/>
  <c r="AB2165" i="1"/>
  <c r="AB2141" i="1"/>
  <c r="AB2075" i="1"/>
  <c r="AB2061" i="1"/>
  <c r="AB1987" i="1"/>
  <c r="AB1952" i="1"/>
  <c r="AB1818" i="1"/>
  <c r="AB1793" i="1"/>
  <c r="AB1775" i="1"/>
  <c r="AB1575" i="1"/>
  <c r="AB1550" i="1"/>
  <c r="AB1527" i="1"/>
  <c r="AB1523" i="1"/>
  <c r="AB1515" i="1"/>
  <c r="AB1495" i="1"/>
  <c r="AB1489" i="1"/>
  <c r="AB1485" i="1"/>
  <c r="AB1442" i="1"/>
  <c r="AB1379" i="1"/>
  <c r="AB1310" i="1"/>
  <c r="AB1292" i="1"/>
  <c r="AB1265" i="1"/>
  <c r="AB1217" i="1"/>
  <c r="AB1189" i="1"/>
  <c r="AB1173" i="1"/>
  <c r="AB1168" i="1"/>
  <c r="AB1166" i="1"/>
  <c r="AB1131" i="1"/>
  <c r="AB1127" i="1"/>
  <c r="AB1115" i="1"/>
  <c r="AB1060" i="1"/>
  <c r="AB1046" i="1"/>
  <c r="AB1036" i="1"/>
  <c r="AB1016" i="1"/>
  <c r="AB1013" i="1"/>
  <c r="AB1006" i="1"/>
  <c r="AB997" i="1"/>
  <c r="AB957" i="1"/>
  <c r="AB953" i="1"/>
  <c r="AB911" i="1"/>
  <c r="AB885" i="1"/>
  <c r="AB884" i="1"/>
  <c r="AB882" i="1"/>
  <c r="AB867" i="1"/>
  <c r="AB864" i="1"/>
  <c r="AB853" i="1"/>
  <c r="AB836" i="1"/>
  <c r="AB807" i="1"/>
  <c r="AB806" i="1"/>
  <c r="AB802" i="1"/>
  <c r="AB801" i="1"/>
  <c r="AB786" i="1"/>
  <c r="AB784" i="1"/>
  <c r="AB781" i="1"/>
  <c r="AB780" i="1"/>
  <c r="AB770" i="1"/>
  <c r="AB764" i="1"/>
  <c r="AB750" i="1"/>
  <c r="AB743" i="1"/>
  <c r="AB742" i="1"/>
  <c r="AB714" i="1"/>
  <c r="AB700" i="1"/>
  <c r="AB676" i="1"/>
  <c r="AB673" i="1"/>
  <c r="AB659" i="1"/>
  <c r="AB530" i="1"/>
  <c r="AB519" i="1"/>
  <c r="AB518" i="1"/>
  <c r="AB515" i="1"/>
  <c r="AB504" i="1"/>
  <c r="AB502" i="1"/>
  <c r="AB476" i="1"/>
  <c r="AB411" i="1"/>
  <c r="AB404" i="1"/>
  <c r="AB395" i="1"/>
  <c r="AC395" i="1" s="1"/>
  <c r="AB394" i="1"/>
  <c r="AB393" i="1"/>
  <c r="AB384" i="1"/>
  <c r="AB377" i="1"/>
  <c r="AB363" i="1"/>
  <c r="AB348" i="1"/>
  <c r="AB344" i="1"/>
  <c r="AB331" i="1"/>
  <c r="AB329" i="1"/>
  <c r="AB322" i="1"/>
  <c r="AB320" i="1"/>
  <c r="AB298" i="1"/>
  <c r="AB282" i="1"/>
  <c r="AB274" i="1"/>
  <c r="AB205" i="1"/>
  <c r="AB200" i="1"/>
  <c r="AB184" i="1"/>
  <c r="AB155" i="1"/>
  <c r="AB140" i="1"/>
  <c r="AB135" i="1"/>
  <c r="AB134" i="1"/>
  <c r="AB122" i="1"/>
  <c r="AB106" i="1"/>
  <c r="AB102" i="1"/>
  <c r="AB63" i="1"/>
  <c r="AB55" i="1"/>
  <c r="AB52" i="1"/>
  <c r="AB48" i="1"/>
  <c r="AB46" i="1"/>
  <c r="AB37" i="1"/>
  <c r="AB36" i="1"/>
  <c r="AB23" i="1"/>
  <c r="AB22" i="1"/>
  <c r="AB20" i="1"/>
  <c r="AC20" i="1" s="1"/>
  <c r="AB11" i="1"/>
  <c r="AC11" i="1" s="1"/>
  <c r="AC7" i="1"/>
  <c r="AC6" i="1"/>
  <c r="AB2776" i="1"/>
  <c r="AB2752" i="1"/>
  <c r="AB2748" i="1"/>
  <c r="AB2713" i="1"/>
  <c r="AB2712" i="1"/>
  <c r="AB2671" i="1"/>
  <c r="AB2661" i="1"/>
  <c r="AB2645" i="1"/>
  <c r="AB2595" i="1"/>
  <c r="AB2592" i="1"/>
  <c r="AB2544" i="1"/>
  <c r="AB2418" i="1"/>
  <c r="AB2412" i="1"/>
  <c r="AB2351" i="1"/>
  <c r="AB2321" i="1"/>
  <c r="AB2296" i="1"/>
  <c r="AB2276" i="1"/>
  <c r="AB2142" i="1"/>
  <c r="AB2138" i="1"/>
  <c r="AB2119" i="1"/>
  <c r="AB2041" i="1"/>
  <c r="AB2038" i="1"/>
  <c r="AB2011" i="1"/>
  <c r="AB1995" i="1"/>
  <c r="AB1981" i="1"/>
  <c r="AB1971" i="1"/>
  <c r="AB1958" i="1"/>
  <c r="AB1953" i="1"/>
  <c r="AB1937" i="1"/>
  <c r="AB1911" i="1"/>
  <c r="AB1865" i="1"/>
  <c r="AB1826" i="1"/>
  <c r="AB1789" i="1"/>
  <c r="AB1779" i="1"/>
  <c r="AB1734" i="1"/>
  <c r="AB1698" i="1"/>
  <c r="AB1692" i="1"/>
  <c r="AB1665" i="1"/>
  <c r="AB1657" i="1"/>
  <c r="AB1654" i="1"/>
  <c r="AB1620" i="1"/>
  <c r="AB1614" i="1"/>
  <c r="AB1588" i="1"/>
  <c r="AB1582" i="1"/>
  <c r="AB1532" i="1"/>
  <c r="AB1528" i="1"/>
  <c r="AB1481" i="1"/>
  <c r="AB1480" i="1"/>
  <c r="AB1475" i="1"/>
  <c r="AB1434" i="1"/>
  <c r="AB1420" i="1"/>
  <c r="AB1400" i="1"/>
  <c r="AB1302" i="1"/>
  <c r="AB1296" i="1"/>
  <c r="AB1270" i="1"/>
  <c r="AB1223" i="1"/>
  <c r="AB1194" i="1"/>
  <c r="AB1191" i="1"/>
  <c r="AB1183" i="1"/>
  <c r="AB1142" i="1"/>
  <c r="AB1120" i="1"/>
  <c r="AB1112" i="1"/>
  <c r="AB1065" i="1"/>
  <c r="AB1054" i="1"/>
  <c r="AB1053" i="1"/>
  <c r="AB1048" i="1"/>
  <c r="AB976" i="1"/>
  <c r="AB970" i="1"/>
  <c r="AB959" i="1"/>
  <c r="AB937" i="1"/>
  <c r="AB936" i="1"/>
  <c r="AB914" i="1"/>
  <c r="AB681" i="1"/>
  <c r="AB635" i="1"/>
  <c r="AB471" i="1"/>
  <c r="AB452" i="1"/>
  <c r="AB441" i="1"/>
  <c r="AB398" i="1"/>
  <c r="AB397" i="1"/>
  <c r="AB314" i="1"/>
  <c r="AB290" i="1"/>
  <c r="AB264" i="1"/>
  <c r="AB256" i="1"/>
  <c r="AB250" i="1"/>
  <c r="AB236" i="1"/>
  <c r="AB235" i="1"/>
  <c r="AB227" i="1"/>
  <c r="AB191" i="1"/>
  <c r="AB99" i="1"/>
  <c r="AB92" i="1"/>
  <c r="AB91" i="1"/>
  <c r="AB84" i="1"/>
  <c r="AB33" i="1"/>
  <c r="AB32" i="1"/>
  <c r="AB12" i="1"/>
  <c r="AC12" i="1" s="1"/>
  <c r="AB2968" i="1"/>
  <c r="AB2922" i="1"/>
  <c r="AB2863" i="1"/>
  <c r="AB2835" i="1"/>
  <c r="AB2766" i="1"/>
  <c r="AB2760" i="1"/>
  <c r="AB2757" i="1"/>
  <c r="AB2754" i="1"/>
  <c r="AB2742" i="1"/>
  <c r="AB2725" i="1"/>
  <c r="AB2717" i="1"/>
  <c r="AB2714" i="1"/>
  <c r="AB2701" i="1"/>
  <c r="AB2698" i="1"/>
  <c r="AB2688" i="1"/>
  <c r="AB2683" i="1"/>
  <c r="AB2681" i="1"/>
  <c r="AB2673" i="1"/>
  <c r="AB2663" i="1"/>
  <c r="AB2644" i="1"/>
  <c r="AB2636" i="1"/>
  <c r="AB2597" i="1"/>
  <c r="AB2583" i="1"/>
  <c r="AB2535" i="1"/>
  <c r="AB2517" i="1"/>
  <c r="AB2486" i="1"/>
  <c r="AB2471" i="1"/>
  <c r="AB2461" i="1"/>
  <c r="AB2416" i="1"/>
  <c r="AB2414" i="1"/>
  <c r="AB2323" i="1"/>
  <c r="AB2302" i="1"/>
  <c r="AB2280" i="1"/>
  <c r="AB2266" i="1"/>
  <c r="AB2256" i="1"/>
  <c r="AB2244" i="1"/>
  <c r="AB2201" i="1"/>
  <c r="AB2190" i="1"/>
  <c r="AB2145" i="1"/>
  <c r="AB2143" i="1"/>
  <c r="AB2113" i="1"/>
  <c r="AB2093" i="1"/>
  <c r="AB2085" i="1"/>
  <c r="AB2082" i="1"/>
  <c r="AB2056" i="1"/>
  <c r="AB2051" i="1"/>
  <c r="AB2043" i="1"/>
  <c r="AB2040" i="1"/>
  <c r="AB2029" i="1"/>
  <c r="AB2013" i="1"/>
  <c r="AB2010" i="1"/>
  <c r="AB1998" i="1"/>
  <c r="AB1989" i="1"/>
  <c r="AB1983" i="1"/>
  <c r="AB1973" i="1"/>
  <c r="AB1960" i="1"/>
  <c r="AB1930" i="1"/>
  <c r="AB1919" i="1"/>
  <c r="AB1918" i="1"/>
  <c r="AB1917" i="1"/>
  <c r="AB1916" i="1"/>
  <c r="AB1867" i="1"/>
  <c r="AB1864" i="1"/>
  <c r="AB1853" i="1"/>
  <c r="AB1834" i="1"/>
  <c r="AB1807" i="1"/>
  <c r="AB1791" i="1"/>
  <c r="AB1781" i="1"/>
  <c r="AB1777" i="1"/>
  <c r="AB1746" i="1"/>
  <c r="AB1736" i="1"/>
  <c r="AB1733" i="1"/>
  <c r="AB1732" i="1"/>
  <c r="AB1716" i="1"/>
  <c r="AB1681" i="1"/>
  <c r="AB1667" i="1"/>
  <c r="AB1656" i="1"/>
  <c r="AB1638" i="1"/>
  <c r="AB1622" i="1"/>
  <c r="AB1616" i="1"/>
  <c r="AB1574" i="1"/>
  <c r="AB1557" i="1"/>
  <c r="AB1530" i="1"/>
  <c r="AB1522" i="1"/>
  <c r="AB1491" i="1"/>
  <c r="AB1482" i="1"/>
  <c r="AB1477" i="1"/>
  <c r="AB1397" i="1"/>
  <c r="AB1318" i="1"/>
  <c r="AB1316" i="1"/>
  <c r="AB1263" i="1"/>
  <c r="AB1252" i="1"/>
  <c r="AB1225" i="1"/>
  <c r="AB1196" i="1"/>
  <c r="AB1185" i="1"/>
  <c r="AB1176" i="1"/>
  <c r="AB1174" i="1"/>
  <c r="AB1138" i="1"/>
  <c r="AB1106" i="1"/>
  <c r="AB1090" i="1"/>
  <c r="AB1079" i="1"/>
  <c r="AB1050" i="1"/>
  <c r="AB1005" i="1"/>
  <c r="AB992" i="1"/>
  <c r="AB991" i="1"/>
  <c r="AB974" i="1"/>
  <c r="AB961" i="1"/>
  <c r="AB960" i="1"/>
  <c r="AB938" i="1"/>
  <c r="AB929" i="1"/>
  <c r="AB916" i="1"/>
  <c r="AB886" i="1"/>
  <c r="AB829" i="1"/>
  <c r="AB822" i="1"/>
  <c r="AB793" i="1"/>
  <c r="AB701" i="1"/>
  <c r="AB692" i="1"/>
  <c r="AB651" i="1"/>
  <c r="AB637" i="1"/>
  <c r="AB615" i="1"/>
  <c r="AB591" i="1"/>
  <c r="AB587" i="1"/>
  <c r="AB557" i="1"/>
  <c r="AB496" i="1"/>
  <c r="AB493" i="1"/>
  <c r="AB484" i="1"/>
  <c r="AB473" i="1"/>
  <c r="AB463" i="1"/>
  <c r="AB454" i="1"/>
  <c r="AB421" i="1"/>
  <c r="AB407" i="1"/>
  <c r="AB405" i="1"/>
  <c r="AB358" i="1"/>
  <c r="AB346" i="1"/>
  <c r="AB337" i="1"/>
  <c r="AB334" i="1"/>
  <c r="AB326" i="1"/>
  <c r="AB295" i="1"/>
  <c r="AB292" i="1"/>
  <c r="AB291" i="1"/>
  <c r="AB272" i="1"/>
  <c r="AB252" i="1"/>
  <c r="AB246" i="1"/>
  <c r="AB245" i="1"/>
  <c r="AB238" i="1"/>
  <c r="AB237" i="1"/>
  <c r="AB229" i="1"/>
  <c r="AB224" i="1"/>
  <c r="AB214" i="1"/>
  <c r="AB211" i="1"/>
  <c r="AB195" i="1"/>
  <c r="AB187" i="1"/>
  <c r="AB179" i="1"/>
  <c r="AB174" i="1"/>
  <c r="AB169" i="1"/>
  <c r="AB164" i="1"/>
  <c r="AB156" i="1"/>
  <c r="AB147" i="1"/>
  <c r="AB141" i="1"/>
  <c r="AB121" i="1"/>
  <c r="AB103" i="1"/>
  <c r="AB94" i="1"/>
  <c r="AB93" i="1"/>
  <c r="AB70" i="1"/>
  <c r="AB61" i="1"/>
  <c r="AB45" i="1"/>
  <c r="AB34" i="1"/>
  <c r="AB29" i="1"/>
  <c r="AB26" i="1"/>
  <c r="AC14" i="1"/>
  <c r="AB4" i="1"/>
  <c r="AC4" i="1" s="1"/>
  <c r="AB2988" i="1"/>
  <c r="AB2978" i="1"/>
  <c r="AB2973" i="1"/>
  <c r="AB2972" i="1"/>
  <c r="AB2969" i="1"/>
  <c r="AB2967" i="1"/>
  <c r="AB2965" i="1"/>
  <c r="AB2964" i="1"/>
  <c r="AB2963" i="1"/>
  <c r="AB2961" i="1"/>
  <c r="AB2960" i="1"/>
  <c r="AB2946" i="1"/>
  <c r="AB2940" i="1"/>
  <c r="AB2939" i="1"/>
  <c r="AB2937" i="1"/>
  <c r="AB2933" i="1"/>
  <c r="AB2931" i="1"/>
  <c r="AB2930" i="1"/>
  <c r="AB2926" i="1"/>
  <c r="AB2925" i="1"/>
  <c r="AB2924" i="1"/>
  <c r="AB2921" i="1"/>
  <c r="AB2919" i="1"/>
  <c r="AB2913" i="1"/>
  <c r="AB2910" i="1"/>
  <c r="AB2905" i="1"/>
  <c r="AB2904" i="1"/>
  <c r="AB2903" i="1"/>
  <c r="AB2898" i="1"/>
  <c r="AB2893" i="1"/>
  <c r="AB2892" i="1"/>
  <c r="AB2888" i="1"/>
  <c r="AB2887" i="1"/>
  <c r="AB2881" i="1"/>
  <c r="AB2880" i="1"/>
  <c r="AB2878" i="1"/>
  <c r="AB2876" i="1"/>
  <c r="AB2874" i="1"/>
  <c r="AB2864" i="1"/>
  <c r="AB2859" i="1"/>
  <c r="AB2858" i="1"/>
  <c r="AB2851" i="1"/>
  <c r="AB2850" i="1"/>
  <c r="AB2849" i="1"/>
  <c r="AB2848" i="1"/>
  <c r="AB2845" i="1"/>
  <c r="AB2844" i="1"/>
  <c r="AB2843" i="1"/>
  <c r="AB2842" i="1"/>
  <c r="AB2839" i="1"/>
  <c r="AB2837" i="1"/>
  <c r="AB2833" i="1"/>
  <c r="AB2823" i="1"/>
  <c r="AB2822" i="1"/>
  <c r="AB2820" i="1"/>
  <c r="AB2819" i="1"/>
  <c r="AB2818" i="1"/>
  <c r="AB2816" i="1"/>
  <c r="AB2815" i="1"/>
  <c r="AB2814" i="1"/>
  <c r="AB2811" i="1"/>
  <c r="AB2809" i="1"/>
  <c r="AB2807" i="1"/>
  <c r="AB2802" i="1"/>
  <c r="AB2800" i="1"/>
  <c r="AB2788" i="1"/>
  <c r="AB2787" i="1"/>
  <c r="AB2784" i="1"/>
  <c r="AB2783" i="1"/>
  <c r="AB2782" i="1"/>
  <c r="AB2779" i="1"/>
  <c r="AB2778" i="1"/>
  <c r="AB2764" i="1"/>
  <c r="AB2763" i="1"/>
  <c r="AB2762" i="1"/>
  <c r="AB2755" i="1"/>
  <c r="AB2743" i="1"/>
  <c r="AB2741" i="1"/>
  <c r="AB2723" i="1"/>
  <c r="AB2715" i="1"/>
  <c r="AB2708" i="1"/>
  <c r="AB2704" i="1"/>
  <c r="AB2691" i="1"/>
  <c r="AB2687" i="1"/>
  <c r="AB2686" i="1"/>
  <c r="AB2685" i="1"/>
  <c r="AB2680" i="1"/>
  <c r="AB2679" i="1"/>
  <c r="AB2669" i="1"/>
  <c r="AB2668" i="1"/>
  <c r="AB2666" i="1"/>
  <c r="AB2656" i="1"/>
  <c r="AB2654" i="1"/>
  <c r="AB2653" i="1"/>
  <c r="AB2641" i="1"/>
  <c r="AB2635" i="1"/>
  <c r="AB2633" i="1"/>
  <c r="AB2631" i="1"/>
  <c r="AB2629" i="1"/>
  <c r="AB2625" i="1"/>
  <c r="AB2624" i="1"/>
  <c r="AB2622" i="1"/>
  <c r="AB2621" i="1"/>
  <c r="AB2620" i="1"/>
  <c r="AB2618" i="1"/>
  <c r="AB2615" i="1"/>
  <c r="AB2613" i="1"/>
  <c r="AB2612" i="1"/>
  <c r="AB2611" i="1"/>
  <c r="AB2606" i="1"/>
  <c r="AB2605" i="1"/>
  <c r="AB2602" i="1"/>
  <c r="AB2594" i="1"/>
  <c r="AB2591" i="1"/>
  <c r="AB2590" i="1"/>
  <c r="AB2589" i="1"/>
  <c r="AB2588" i="1"/>
  <c r="AB2587" i="1"/>
  <c r="AB2586" i="1"/>
  <c r="AB2575" i="1"/>
  <c r="AB2569" i="1"/>
  <c r="AB2568" i="1"/>
  <c r="AB2565" i="1"/>
  <c r="AB2563" i="1"/>
  <c r="AB2561" i="1"/>
  <c r="AB2560" i="1"/>
  <c r="AB2558" i="1"/>
  <c r="AB2557" i="1"/>
  <c r="AB2556" i="1"/>
  <c r="AB2555" i="1"/>
  <c r="AB2554" i="1"/>
  <c r="AB2552" i="1"/>
  <c r="AB2551" i="1"/>
  <c r="AB2546" i="1"/>
  <c r="AB2538" i="1"/>
  <c r="AB2537" i="1"/>
  <c r="AB2534" i="1"/>
  <c r="AB2529" i="1"/>
  <c r="AB2526" i="1"/>
  <c r="AB2524" i="1"/>
  <c r="AB2523" i="1"/>
  <c r="AB2522" i="1"/>
  <c r="AB2521" i="1"/>
  <c r="AB2520" i="1"/>
  <c r="AB2519" i="1"/>
  <c r="AB2514" i="1"/>
  <c r="AB2513" i="1"/>
  <c r="AB2511" i="1"/>
  <c r="AB2510" i="1"/>
  <c r="AB2503" i="1"/>
  <c r="AB2500" i="1"/>
  <c r="AB2499" i="1"/>
  <c r="AB2498" i="1"/>
  <c r="AB2496" i="1"/>
  <c r="AB2494" i="1"/>
  <c r="AB2493" i="1"/>
  <c r="AB2492" i="1"/>
  <c r="AB2490" i="1"/>
  <c r="AB2484" i="1"/>
  <c r="AB2483" i="1"/>
  <c r="AB2482" i="1"/>
  <c r="AB2480" i="1"/>
  <c r="AB2470" i="1"/>
  <c r="AB2469" i="1"/>
  <c r="AB2467" i="1"/>
  <c r="AB2466" i="1"/>
  <c r="AB2465" i="1"/>
  <c r="AB2463" i="1"/>
  <c r="AB2462" i="1"/>
  <c r="AB2460" i="1"/>
  <c r="AB2459" i="1"/>
  <c r="AB2458" i="1"/>
  <c r="AB2457" i="1"/>
  <c r="AB2456" i="1"/>
  <c r="AB2455" i="1"/>
  <c r="AB2454" i="1"/>
  <c r="AB2435" i="1"/>
  <c r="AB2434" i="1"/>
  <c r="AB2433" i="1"/>
  <c r="AB2432" i="1"/>
  <c r="AB2429" i="1"/>
  <c r="AB2427" i="1"/>
  <c r="AB2424" i="1"/>
  <c r="AB2423" i="1"/>
  <c r="AB2420" i="1"/>
  <c r="AB2417" i="1"/>
  <c r="AB2411" i="1"/>
  <c r="AB2410" i="1"/>
  <c r="AB2408" i="1"/>
  <c r="AB2405" i="1"/>
  <c r="AB2404" i="1"/>
  <c r="AB2402" i="1"/>
  <c r="AB2400" i="1"/>
  <c r="AB2395" i="1"/>
  <c r="AB2394" i="1"/>
  <c r="AB2387" i="1"/>
  <c r="AB2386" i="1"/>
  <c r="AB2384" i="1"/>
  <c r="AB2383" i="1"/>
  <c r="AB2382" i="1"/>
  <c r="AB2379" i="1"/>
  <c r="AB2378" i="1"/>
  <c r="AB2376" i="1"/>
  <c r="AB2374" i="1"/>
  <c r="AB2369" i="1"/>
  <c r="AB2368" i="1"/>
  <c r="AB2362" i="1"/>
  <c r="AB2361" i="1"/>
  <c r="AB2359" i="1"/>
  <c r="AB2357" i="1"/>
  <c r="AB2356" i="1"/>
  <c r="AB2353" i="1"/>
  <c r="AB2350" i="1"/>
  <c r="AB2349" i="1"/>
  <c r="AB2348" i="1"/>
  <c r="AB2346" i="1"/>
  <c r="AB2342" i="1"/>
  <c r="AB2340" i="1"/>
  <c r="AB2339" i="1"/>
  <c r="AB2330" i="1"/>
  <c r="AB2328" i="1"/>
  <c r="AB2326" i="1"/>
  <c r="AB2317" i="1"/>
  <c r="AB2314" i="1"/>
  <c r="AB2310" i="1"/>
  <c r="AB2309" i="1"/>
  <c r="AB2305" i="1"/>
  <c r="AB2293" i="1"/>
  <c r="AB2283" i="1"/>
  <c r="AB2279" i="1"/>
  <c r="AB2275" i="1"/>
  <c r="AB2274" i="1"/>
  <c r="AB2265" i="1"/>
  <c r="AB2261" i="1"/>
  <c r="AB2260" i="1"/>
  <c r="AB2254" i="1"/>
  <c r="AB2247" i="1"/>
  <c r="AB2243" i="1"/>
  <c r="AB2240" i="1"/>
  <c r="AB2238" i="1"/>
  <c r="AB2235" i="1"/>
  <c r="AB2227" i="1"/>
  <c r="AB2218" i="1"/>
  <c r="AB2215" i="1"/>
  <c r="AB2211" i="1"/>
  <c r="AB2198" i="1"/>
  <c r="AB2193" i="1"/>
  <c r="AB2182" i="1"/>
  <c r="AB2181" i="1"/>
  <c r="AB2179" i="1"/>
  <c r="AB2173" i="1"/>
  <c r="AB2171" i="1"/>
  <c r="AB2169" i="1"/>
  <c r="AB2164" i="1"/>
  <c r="AB2163" i="1"/>
  <c r="AB2162" i="1"/>
  <c r="AB2157" i="1"/>
  <c r="AB2154" i="1"/>
  <c r="AB2146" i="1"/>
  <c r="AB2144" i="1"/>
  <c r="AB2140" i="1"/>
  <c r="AB2122" i="1"/>
  <c r="AB2112" i="1"/>
  <c r="AB2111" i="1"/>
  <c r="AB2108" i="1"/>
  <c r="AB2107" i="1"/>
  <c r="AB2106" i="1"/>
  <c r="AB2102" i="1"/>
  <c r="AB2096" i="1"/>
  <c r="AB2095" i="1"/>
  <c r="AB2091" i="1"/>
  <c r="AB2088" i="1"/>
  <c r="AB2084" i="1"/>
  <c r="AB2077" i="1"/>
  <c r="AB2074" i="1"/>
  <c r="AB2073" i="1"/>
  <c r="AB2070" i="1"/>
  <c r="AB2068" i="1"/>
  <c r="AB2067" i="1"/>
  <c r="AB2062" i="1"/>
  <c r="AB2059" i="1"/>
  <c r="AB2058" i="1"/>
  <c r="AB2055" i="1"/>
  <c r="AB2052" i="1"/>
  <c r="AB2050" i="1"/>
  <c r="AB2049" i="1"/>
  <c r="AB2048" i="1"/>
  <c r="AB2047" i="1"/>
  <c r="AB2045" i="1"/>
  <c r="AB2039" i="1"/>
  <c r="AB2037" i="1"/>
  <c r="AB2034" i="1"/>
  <c r="AB2033" i="1"/>
  <c r="AB2030" i="1"/>
  <c r="AB2028" i="1"/>
  <c r="AB2025" i="1"/>
  <c r="AB2024" i="1"/>
  <c r="AB2023" i="1"/>
  <c r="AB2014" i="1"/>
  <c r="AB2009" i="1"/>
  <c r="AB2008" i="1"/>
  <c r="AB2006" i="1"/>
  <c r="AB2005" i="1"/>
  <c r="AB2002" i="1"/>
  <c r="AB1999" i="1"/>
  <c r="AB1997" i="1"/>
  <c r="AB1994" i="1"/>
  <c r="AB1992" i="1"/>
  <c r="AB1985" i="1"/>
  <c r="AB1979" i="1"/>
  <c r="AB1976" i="1"/>
  <c r="AB1974" i="1"/>
  <c r="AB1968" i="1"/>
  <c r="AB1967" i="1"/>
  <c r="AB1966" i="1"/>
  <c r="AB1965" i="1"/>
  <c r="AB1963" i="1"/>
  <c r="AB1959" i="1"/>
  <c r="AB1956" i="1"/>
  <c r="AB1955" i="1"/>
  <c r="AB1954" i="1"/>
  <c r="AB1947" i="1"/>
  <c r="AB1946" i="1"/>
  <c r="AB1944" i="1"/>
  <c r="AB1942" i="1"/>
  <c r="AB1939" i="1"/>
  <c r="AB1938" i="1"/>
  <c r="AB1935" i="1"/>
  <c r="AB1931" i="1"/>
  <c r="AB1929" i="1"/>
  <c r="AB1926" i="1"/>
  <c r="AB1924" i="1"/>
  <c r="AB1923" i="1"/>
  <c r="AB1922" i="1"/>
  <c r="AB1920" i="1"/>
  <c r="AB1914" i="1"/>
  <c r="AB1913" i="1"/>
  <c r="AB1910" i="1"/>
  <c r="AB1908" i="1"/>
  <c r="AB1904" i="1"/>
  <c r="AB1901" i="1"/>
  <c r="AB1900" i="1"/>
  <c r="AB1895" i="1"/>
  <c r="AB1893" i="1"/>
  <c r="AB1891" i="1"/>
  <c r="AB1888" i="1"/>
  <c r="AB1887" i="1"/>
  <c r="AB1885" i="1"/>
  <c r="AB1884" i="1"/>
  <c r="AB1883" i="1"/>
  <c r="AB1875" i="1"/>
  <c r="AB1871" i="1"/>
  <c r="AB1868" i="1"/>
  <c r="AB1863" i="1"/>
  <c r="AB1862" i="1"/>
  <c r="AB1861" i="1"/>
  <c r="AB1857" i="1"/>
  <c r="AB1856" i="1"/>
  <c r="AB1854" i="1"/>
  <c r="AB1852" i="1"/>
  <c r="AB1849" i="1"/>
  <c r="AB1848" i="1"/>
  <c r="AB1846" i="1"/>
  <c r="AB1843" i="1"/>
  <c r="AB1840" i="1"/>
  <c r="AB1839" i="1"/>
  <c r="AB1838" i="1"/>
  <c r="AB1837" i="1"/>
  <c r="AB1833" i="1"/>
  <c r="AB1825" i="1"/>
  <c r="AB1822" i="1"/>
  <c r="AB1820" i="1"/>
  <c r="AB1813" i="1"/>
  <c r="AB1811" i="1"/>
  <c r="AB1806" i="1"/>
  <c r="AB1804" i="1"/>
  <c r="AB1803" i="1"/>
  <c r="AB1802" i="1"/>
  <c r="AB1799" i="1"/>
  <c r="AB1798" i="1"/>
  <c r="AB1794" i="1"/>
  <c r="AB1787" i="1"/>
  <c r="AB1785" i="1"/>
  <c r="AB1784" i="1"/>
  <c r="AB1774" i="1"/>
  <c r="AB1773" i="1"/>
  <c r="AB1769" i="1"/>
  <c r="AB1768" i="1"/>
  <c r="AB1766" i="1"/>
  <c r="AB1765" i="1"/>
  <c r="AB1764" i="1"/>
  <c r="AB1763" i="1"/>
  <c r="AB1762" i="1"/>
  <c r="AB1761" i="1"/>
  <c r="AB1759" i="1"/>
  <c r="AB1758" i="1"/>
  <c r="AB1754" i="1"/>
  <c r="AB1753" i="1"/>
  <c r="AB1752" i="1"/>
  <c r="AB1750" i="1"/>
  <c r="AB1749" i="1"/>
  <c r="AB1748" i="1"/>
  <c r="AB1747" i="1"/>
  <c r="AB1739" i="1"/>
  <c r="AB1738" i="1"/>
  <c r="AB1731" i="1"/>
  <c r="AB1730" i="1"/>
  <c r="AB1729" i="1"/>
  <c r="AB1726" i="1"/>
  <c r="AB1723" i="1"/>
  <c r="AB1722" i="1"/>
  <c r="AB1707" i="1"/>
  <c r="AB1706" i="1"/>
  <c r="AB1703" i="1"/>
  <c r="AB1696" i="1"/>
  <c r="AB1694" i="1"/>
  <c r="AB1693" i="1"/>
  <c r="AB1691" i="1"/>
  <c r="AB1690" i="1"/>
  <c r="AB1683" i="1"/>
  <c r="AB1682" i="1"/>
  <c r="AB1679" i="1"/>
  <c r="AB1677" i="1"/>
  <c r="AB1674" i="1"/>
  <c r="AB1669" i="1"/>
  <c r="AB1660" i="1"/>
  <c r="AB1659" i="1"/>
  <c r="AB1652" i="1"/>
  <c r="AB1648" i="1"/>
  <c r="AB1647" i="1"/>
  <c r="AB1646" i="1"/>
  <c r="AB1644" i="1"/>
  <c r="AB1643" i="1"/>
  <c r="AB1641" i="1"/>
  <c r="AB1637" i="1"/>
  <c r="AB1636" i="1"/>
  <c r="AB1625" i="1"/>
  <c r="AB1615" i="1"/>
  <c r="AB1611" i="1"/>
  <c r="AB1610" i="1"/>
  <c r="AB1609" i="1"/>
  <c r="AB1607" i="1"/>
  <c r="AB1604" i="1"/>
  <c r="AB1603" i="1"/>
  <c r="AB1602" i="1"/>
  <c r="AB1601" i="1"/>
  <c r="AB1599" i="1"/>
  <c r="AB1598" i="1"/>
  <c r="AB1596" i="1"/>
  <c r="AB1595" i="1"/>
  <c r="AB1593" i="1"/>
  <c r="AB1592" i="1"/>
  <c r="AB1590" i="1"/>
  <c r="AB1589" i="1"/>
  <c r="AB1586" i="1"/>
  <c r="AB1585" i="1"/>
  <c r="AB1583" i="1"/>
  <c r="AB1581" i="1"/>
  <c r="AB1579" i="1"/>
  <c r="AB1577" i="1"/>
  <c r="AB1576" i="1"/>
  <c r="AB1573" i="1"/>
  <c r="AB1570" i="1"/>
  <c r="AB1563" i="1"/>
  <c r="AB1562" i="1"/>
  <c r="AB1561" i="1"/>
  <c r="AB1558" i="1"/>
  <c r="AB1555" i="1"/>
  <c r="AB1554" i="1"/>
  <c r="AB1551" i="1"/>
  <c r="AB1548" i="1"/>
  <c r="AB1539" i="1"/>
  <c r="AB1538" i="1"/>
  <c r="AB1535" i="1"/>
  <c r="AB1531" i="1"/>
  <c r="AB1529" i="1"/>
  <c r="AB1526" i="1"/>
  <c r="AB1521" i="1"/>
  <c r="AB1520" i="1"/>
  <c r="AB1519" i="1"/>
  <c r="AB1518" i="1"/>
  <c r="AB1517" i="1"/>
  <c r="AB1516" i="1"/>
  <c r="AB1514" i="1"/>
  <c r="AB1513" i="1"/>
  <c r="AB1512" i="1"/>
  <c r="AB1509" i="1"/>
  <c r="AB1506" i="1"/>
  <c r="AB1505" i="1"/>
  <c r="AB1503" i="1"/>
  <c r="AB1498" i="1"/>
  <c r="AB1497" i="1"/>
  <c r="AB1496" i="1"/>
  <c r="AB1494" i="1"/>
  <c r="AB1493" i="1"/>
  <c r="AB1490" i="1"/>
  <c r="AB1483" i="1"/>
  <c r="AB1474" i="1"/>
  <c r="AB1473" i="1"/>
  <c r="AB1472" i="1"/>
  <c r="AB1465" i="1"/>
  <c r="AB1461" i="1"/>
  <c r="AB1460" i="1"/>
  <c r="AB1457" i="1"/>
  <c r="AB1454" i="1"/>
  <c r="AB1453" i="1"/>
  <c r="AB1451" i="1"/>
  <c r="AB1444" i="1"/>
  <c r="AB1440" i="1"/>
  <c r="AB1439" i="1"/>
  <c r="AB1437" i="1"/>
  <c r="AB1436" i="1"/>
  <c r="AB1433" i="1"/>
  <c r="AB1430" i="1"/>
  <c r="AB1428" i="1"/>
  <c r="AB1427" i="1"/>
  <c r="AB1426" i="1"/>
  <c r="AB1424" i="1"/>
  <c r="AB1423" i="1"/>
  <c r="AB1422" i="1"/>
  <c r="AB1419" i="1"/>
  <c r="AB1415" i="1"/>
  <c r="AB1414" i="1"/>
  <c r="AB1413" i="1"/>
  <c r="AB1409" i="1"/>
  <c r="AB1407" i="1"/>
  <c r="AB1406" i="1"/>
  <c r="AB1405" i="1"/>
  <c r="AB1404" i="1"/>
  <c r="AB1403" i="1"/>
  <c r="AB1402" i="1"/>
  <c r="AB1396" i="1"/>
  <c r="AB1395" i="1"/>
  <c r="AB1394" i="1"/>
  <c r="AB1393" i="1"/>
  <c r="AB1389" i="1"/>
  <c r="AB1388" i="1"/>
  <c r="AB1382" i="1"/>
  <c r="AB1381" i="1"/>
  <c r="AB1380" i="1"/>
  <c r="AB1378" i="1"/>
  <c r="AB1377" i="1"/>
  <c r="AB1374" i="1"/>
  <c r="AB1373" i="1"/>
  <c r="AB1372" i="1"/>
  <c r="AB1371" i="1"/>
  <c r="AB1370" i="1"/>
  <c r="AB1369" i="1"/>
  <c r="AB1368" i="1"/>
  <c r="AB1367" i="1"/>
  <c r="AB1366" i="1"/>
  <c r="AB1364" i="1"/>
  <c r="AB1361" i="1"/>
  <c r="AB1360" i="1"/>
  <c r="AB1358" i="1"/>
  <c r="AB1356" i="1"/>
  <c r="AB1352" i="1"/>
  <c r="AB1346" i="1"/>
  <c r="AB1344" i="1"/>
  <c r="AB1339" i="1"/>
  <c r="AB1335" i="1"/>
  <c r="AB1334" i="1"/>
  <c r="AB1333" i="1"/>
  <c r="AB1329" i="1"/>
  <c r="AB1327" i="1"/>
  <c r="AB1326" i="1"/>
  <c r="AB1323" i="1"/>
  <c r="AB1322" i="1"/>
  <c r="AB1320" i="1"/>
  <c r="AB1319" i="1"/>
  <c r="AB1315" i="1"/>
  <c r="AB1314" i="1"/>
  <c r="AB1313" i="1"/>
  <c r="AB1312" i="1"/>
  <c r="AB1311" i="1"/>
  <c r="AB1308" i="1"/>
  <c r="AB1305" i="1"/>
  <c r="AB1303" i="1"/>
  <c r="AB1301" i="1"/>
  <c r="AB1291" i="1"/>
  <c r="AB1286" i="1"/>
  <c r="AB1282" i="1"/>
  <c r="AB1276" i="1"/>
  <c r="AB1273" i="1"/>
  <c r="AB1261" i="1"/>
  <c r="AB1260" i="1"/>
  <c r="AB1250" i="1"/>
  <c r="AB1249" i="1"/>
  <c r="AB1248" i="1"/>
  <c r="AB1247" i="1"/>
  <c r="AB1246" i="1"/>
  <c r="AB1245" i="1"/>
  <c r="AB1244" i="1"/>
  <c r="AB1243" i="1"/>
  <c r="AB1242" i="1"/>
  <c r="AB1241" i="1"/>
  <c r="AB1240" i="1"/>
  <c r="AB1239" i="1"/>
  <c r="AB1238" i="1"/>
  <c r="AB1237" i="1"/>
  <c r="AB1234" i="1"/>
  <c r="AB1232" i="1"/>
  <c r="AB1229" i="1"/>
  <c r="AB1224" i="1"/>
  <c r="AB1221" i="1"/>
  <c r="AB1220" i="1"/>
  <c r="AB1218" i="1"/>
  <c r="AB1211" i="1"/>
  <c r="AB1203" i="1"/>
  <c r="AB1199" i="1"/>
  <c r="AB1198" i="1"/>
  <c r="AB1192" i="1"/>
  <c r="AB1187" i="1"/>
  <c r="AB1186" i="1"/>
  <c r="AB1172" i="1"/>
  <c r="AB1165" i="1"/>
  <c r="AB1162" i="1"/>
  <c r="AB1161" i="1"/>
  <c r="AB1158" i="1"/>
  <c r="AB1151" i="1"/>
  <c r="AB1150" i="1"/>
  <c r="AB1149" i="1"/>
  <c r="AB1148" i="1"/>
  <c r="AB1147" i="1"/>
  <c r="AB1146" i="1"/>
  <c r="AB1145" i="1"/>
  <c r="AB1144" i="1"/>
  <c r="AB1139" i="1"/>
  <c r="AB1130" i="1"/>
  <c r="AB1125" i="1"/>
  <c r="AB1122" i="1"/>
  <c r="AB1119" i="1"/>
  <c r="AB1117" i="1"/>
  <c r="AB1114" i="1"/>
  <c r="AB1111" i="1"/>
  <c r="AB1110" i="1"/>
  <c r="AB1109" i="1"/>
  <c r="AB1108" i="1"/>
  <c r="AB1107" i="1"/>
  <c r="AB1105" i="1"/>
  <c r="AB1104" i="1"/>
  <c r="AB1103" i="1"/>
  <c r="AB1101" i="1"/>
  <c r="AB1100" i="1"/>
  <c r="AB1099" i="1"/>
  <c r="AB1096" i="1"/>
  <c r="AB1095" i="1"/>
  <c r="AB1093" i="1"/>
  <c r="AB1089" i="1"/>
  <c r="AB1087" i="1"/>
  <c r="AB1085" i="1"/>
  <c r="AB1084" i="1"/>
  <c r="AB1078" i="1"/>
  <c r="AB1077" i="1"/>
  <c r="AB1073" i="1"/>
  <c r="AB1072" i="1"/>
  <c r="AB1071" i="1"/>
  <c r="AB1066" i="1"/>
  <c r="AB1063" i="1"/>
  <c r="AB1058" i="1"/>
  <c r="AB1055" i="1"/>
  <c r="AB1044" i="1"/>
  <c r="AB1043" i="1"/>
  <c r="AB1042" i="1"/>
  <c r="AB1039" i="1"/>
  <c r="AB1035" i="1"/>
  <c r="AB1030" i="1"/>
  <c r="AB1025" i="1"/>
  <c r="AB1024" i="1"/>
  <c r="AB1018" i="1"/>
  <c r="AB1003" i="1"/>
  <c r="AB998" i="1"/>
  <c r="AB996" i="1"/>
  <c r="AB990" i="1"/>
  <c r="AB989" i="1"/>
  <c r="AB988" i="1"/>
  <c r="AB987" i="1"/>
  <c r="AB985" i="1"/>
  <c r="AB984" i="1"/>
  <c r="AB969" i="1"/>
  <c r="AB968" i="1"/>
  <c r="AB966" i="1"/>
  <c r="AB962" i="1"/>
  <c r="AB952" i="1"/>
  <c r="AB951" i="1"/>
  <c r="AB948" i="1"/>
  <c r="AB943" i="1"/>
  <c r="AB941" i="1"/>
  <c r="AB934" i="1"/>
  <c r="AB927" i="1"/>
  <c r="AB925" i="1"/>
  <c r="AB924" i="1"/>
  <c r="AB922" i="1"/>
  <c r="AB917" i="1"/>
  <c r="AB915" i="1"/>
  <c r="AB908" i="1"/>
  <c r="AB905" i="1"/>
  <c r="AB900" i="1"/>
  <c r="AB899" i="1"/>
  <c r="AB898" i="1"/>
  <c r="AB895" i="1"/>
  <c r="AB893" i="1"/>
  <c r="AB892" i="1"/>
  <c r="AB891" i="1"/>
  <c r="AB890" i="1"/>
  <c r="AB874" i="1"/>
  <c r="AB872" i="1"/>
  <c r="AB870" i="1"/>
  <c r="AB869" i="1"/>
  <c r="AB866" i="1"/>
  <c r="AB863" i="1"/>
  <c r="AB862" i="1"/>
  <c r="AB861" i="1"/>
  <c r="AB859" i="1"/>
  <c r="AB857" i="1"/>
  <c r="AB856" i="1"/>
  <c r="AB855" i="1"/>
  <c r="AB854" i="1"/>
  <c r="AB852" i="1"/>
  <c r="AB851" i="1"/>
  <c r="AB849" i="1"/>
  <c r="AB845" i="1"/>
  <c r="AB844" i="1"/>
  <c r="AB843" i="1"/>
  <c r="AB842" i="1"/>
  <c r="AB841" i="1"/>
  <c r="AB840" i="1"/>
  <c r="AB839" i="1"/>
  <c r="AB838" i="1"/>
  <c r="AB837" i="1"/>
  <c r="AB831" i="1"/>
  <c r="AB830" i="1"/>
  <c r="AB827" i="1"/>
  <c r="AB826" i="1"/>
  <c r="AB824" i="1"/>
  <c r="AB821" i="1"/>
  <c r="AB818" i="1"/>
  <c r="AB816" i="1"/>
  <c r="AB815" i="1"/>
  <c r="AB814" i="1"/>
  <c r="AB808" i="1"/>
  <c r="AB803" i="1"/>
  <c r="AB800" i="1"/>
  <c r="AB799" i="1"/>
  <c r="AB795" i="1"/>
  <c r="AB794" i="1"/>
  <c r="AB792" i="1"/>
  <c r="AB791" i="1"/>
  <c r="AB783" i="1"/>
  <c r="AB782" i="1"/>
  <c r="AB778" i="1"/>
  <c r="AB775" i="1"/>
  <c r="AB774" i="1"/>
  <c r="AB772" i="1"/>
  <c r="AB771" i="1"/>
  <c r="AB763" i="1"/>
  <c r="AB761" i="1"/>
  <c r="AB759" i="1"/>
  <c r="AB756" i="1"/>
  <c r="AB755" i="1"/>
  <c r="AB754" i="1"/>
  <c r="AB752" i="1"/>
  <c r="AB751" i="1"/>
  <c r="AB745" i="1"/>
  <c r="AB740" i="1"/>
  <c r="AB739" i="1"/>
  <c r="AB738" i="1"/>
  <c r="AB737" i="1"/>
  <c r="AB736" i="1"/>
  <c r="AB734" i="1"/>
  <c r="AB733" i="1"/>
  <c r="AB720" i="1"/>
  <c r="AB719" i="1"/>
  <c r="AB702" i="1"/>
  <c r="AB699" i="1"/>
  <c r="AB690" i="1"/>
  <c r="AB689" i="1"/>
  <c r="AB686" i="1"/>
  <c r="AB685" i="1"/>
  <c r="AB684" i="1"/>
  <c r="AB683" i="1"/>
  <c r="AB682" i="1"/>
  <c r="AB680" i="1"/>
  <c r="AB679" i="1"/>
  <c r="AB677" i="1"/>
  <c r="AB675" i="1"/>
  <c r="AB674" i="1"/>
  <c r="AB672" i="1"/>
  <c r="AB669" i="1"/>
  <c r="AB668" i="1"/>
  <c r="AB667" i="1"/>
  <c r="AB665" i="1"/>
  <c r="AB663" i="1"/>
  <c r="AB662" i="1"/>
  <c r="AB660" i="1"/>
  <c r="AB658" i="1"/>
  <c r="AB657" i="1"/>
  <c r="AB656" i="1"/>
  <c r="AB655" i="1"/>
  <c r="AB653" i="1"/>
  <c r="AB652" i="1"/>
  <c r="AB649" i="1"/>
  <c r="AB647" i="1"/>
  <c r="AB646" i="1"/>
  <c r="AB645" i="1"/>
  <c r="AB644" i="1"/>
  <c r="AB643" i="1"/>
  <c r="AB642" i="1"/>
  <c r="AB641" i="1"/>
  <c r="AB638" i="1"/>
  <c r="AB636" i="1"/>
  <c r="AB634" i="1"/>
  <c r="AB631" i="1"/>
  <c r="AB630" i="1"/>
  <c r="AB629" i="1"/>
  <c r="AB628" i="1"/>
  <c r="AB627" i="1"/>
  <c r="AB626" i="1"/>
  <c r="AB625" i="1"/>
  <c r="AB624" i="1"/>
  <c r="AB621" i="1"/>
  <c r="AB620" i="1"/>
  <c r="AB619" i="1"/>
  <c r="AB616" i="1"/>
  <c r="AB614" i="1"/>
  <c r="AB613" i="1"/>
  <c r="AB612" i="1"/>
  <c r="AB611" i="1"/>
  <c r="AB607" i="1"/>
  <c r="AB606" i="1"/>
  <c r="AB605" i="1"/>
  <c r="AB604" i="1"/>
  <c r="AB603" i="1"/>
  <c r="AB602" i="1"/>
  <c r="AB601" i="1"/>
  <c r="AB585" i="1"/>
  <c r="AB584" i="1"/>
  <c r="AB583" i="1"/>
  <c r="AB582" i="1"/>
  <c r="AB581" i="1"/>
  <c r="AB580" i="1"/>
  <c r="AB579" i="1"/>
  <c r="AB578" i="1"/>
  <c r="AB576" i="1"/>
  <c r="AB575" i="1"/>
  <c r="AB568" i="1"/>
  <c r="AB567" i="1"/>
  <c r="AB565" i="1"/>
  <c r="AB562" i="1"/>
  <c r="AB561" i="1"/>
  <c r="AB559" i="1"/>
  <c r="AB555" i="1"/>
  <c r="AB554" i="1"/>
  <c r="AB540" i="1"/>
  <c r="AB538" i="1"/>
  <c r="AB536" i="1"/>
  <c r="AB535" i="1"/>
  <c r="AB534" i="1"/>
  <c r="AB533" i="1"/>
  <c r="AB529" i="1"/>
  <c r="AB527" i="1"/>
  <c r="AB526" i="1"/>
  <c r="AB525" i="1"/>
  <c r="AB514" i="1"/>
  <c r="AB512" i="1"/>
  <c r="AB511" i="1"/>
  <c r="AB507" i="1"/>
  <c r="AB505" i="1"/>
  <c r="AB503" i="1"/>
  <c r="AB499" i="1"/>
  <c r="AB494" i="1"/>
  <c r="AB492" i="1"/>
  <c r="AB491" i="1"/>
  <c r="AB485" i="1"/>
  <c r="AB482" i="1"/>
  <c r="AB475" i="1"/>
  <c r="AB461" i="1"/>
  <c r="AB449" i="1"/>
  <c r="AB444" i="1"/>
  <c r="AB443" i="1"/>
  <c r="AB442" i="1"/>
  <c r="AB440" i="1"/>
  <c r="AB439" i="1"/>
  <c r="AB438" i="1"/>
  <c r="AB432" i="1"/>
  <c r="AB424" i="1"/>
  <c r="AB423" i="1"/>
  <c r="AB419" i="1"/>
  <c r="AB417" i="1"/>
  <c r="AB416" i="1"/>
  <c r="AB414" i="1"/>
  <c r="AB413" i="1"/>
  <c r="AB410" i="1"/>
  <c r="AB408" i="1"/>
  <c r="AB403" i="1"/>
  <c r="AB396" i="1"/>
  <c r="AB389" i="1"/>
  <c r="AB388" i="1"/>
  <c r="AB387" i="1"/>
  <c r="AB382" i="1"/>
  <c r="AB379" i="1"/>
  <c r="AB374" i="1"/>
  <c r="AB373" i="1"/>
  <c r="AB372" i="1"/>
  <c r="AB371" i="1"/>
  <c r="AB370" i="1"/>
  <c r="AB366" i="1"/>
  <c r="AB365" i="1"/>
  <c r="AB362" i="1"/>
  <c r="AB361" i="1"/>
  <c r="AB356" i="1"/>
  <c r="AB355" i="1"/>
  <c r="AB353" i="1"/>
  <c r="AB352" i="1"/>
  <c r="AB350" i="1"/>
  <c r="AB347" i="1"/>
  <c r="AB342" i="1"/>
  <c r="AB336" i="1"/>
  <c r="AB327" i="1"/>
  <c r="AB325" i="1"/>
  <c r="AB317" i="1"/>
  <c r="AB315" i="1"/>
  <c r="AB313" i="1"/>
  <c r="AB310" i="1"/>
  <c r="AB308" i="1"/>
  <c r="AB307" i="1"/>
  <c r="AB305" i="1"/>
  <c r="AB304" i="1"/>
  <c r="AB303" i="1"/>
  <c r="AB287" i="1"/>
  <c r="AB286" i="1"/>
  <c r="AB284" i="1"/>
  <c r="AB283" i="1"/>
  <c r="AB275" i="1"/>
  <c r="AB273" i="1"/>
  <c r="AB271" i="1"/>
  <c r="AB267" i="1"/>
  <c r="AB262" i="1"/>
  <c r="AB253" i="1"/>
  <c r="AB251" i="1"/>
  <c r="AB240" i="1"/>
  <c r="AB226" i="1"/>
  <c r="AB223" i="1"/>
  <c r="AB222" i="1"/>
  <c r="AB221" i="1"/>
  <c r="AB212" i="1"/>
  <c r="AB210" i="1"/>
  <c r="AB209" i="1"/>
  <c r="AB208" i="1"/>
  <c r="AB206" i="1"/>
  <c r="AB204" i="1"/>
  <c r="AB197" i="1"/>
  <c r="AB194" i="1"/>
  <c r="AB193" i="1"/>
  <c r="AB192" i="1"/>
  <c r="AB186" i="1"/>
  <c r="AB185" i="1"/>
  <c r="AB182" i="1"/>
  <c r="AB180" i="1"/>
  <c r="AB172" i="1"/>
  <c r="AB168" i="1"/>
  <c r="AB167" i="1"/>
  <c r="AB166" i="1"/>
  <c r="AB163" i="1"/>
  <c r="AB162" i="1"/>
  <c r="AB161" i="1"/>
  <c r="AB160" i="1"/>
  <c r="AB158" i="1"/>
  <c r="AB154" i="1"/>
  <c r="AB148" i="1"/>
  <c r="AB146" i="1"/>
  <c r="AB145" i="1"/>
  <c r="AB144" i="1"/>
  <c r="AB143" i="1"/>
  <c r="AB142" i="1"/>
  <c r="AB136" i="1"/>
  <c r="AB133" i="1"/>
  <c r="AB132" i="1"/>
  <c r="AB130" i="1"/>
  <c r="AB127" i="1"/>
  <c r="AB125" i="1"/>
  <c r="AB119" i="1"/>
  <c r="AB118" i="1"/>
  <c r="AB115" i="1"/>
  <c r="AB114" i="1"/>
  <c r="AB113" i="1"/>
  <c r="AB109" i="1"/>
  <c r="AB97" i="1"/>
  <c r="AB96" i="1"/>
  <c r="AB95" i="1"/>
  <c r="AB89" i="1"/>
  <c r="AB83" i="1"/>
  <c r="AB80" i="1"/>
  <c r="AB79" i="1"/>
  <c r="AB75" i="1"/>
  <c r="AB74" i="1"/>
  <c r="AB73" i="1"/>
  <c r="AB72" i="1"/>
  <c r="AB68" i="1"/>
  <c r="AB60" i="1"/>
  <c r="AB59" i="1"/>
  <c r="AB58" i="1"/>
  <c r="AB56" i="1"/>
  <c r="AB54" i="1"/>
  <c r="AB53" i="1"/>
  <c r="AB47" i="1"/>
  <c r="AB44" i="1"/>
  <c r="AB43" i="1"/>
  <c r="AB42" i="1"/>
  <c r="AB41" i="1"/>
  <c r="AB40" i="1"/>
  <c r="AB39" i="1"/>
  <c r="AB38" i="1"/>
  <c r="AB35" i="1"/>
  <c r="AB31" i="1"/>
  <c r="AB28" i="1"/>
  <c r="AB27" i="1"/>
  <c r="AB19" i="1"/>
  <c r="AC19" i="1" s="1"/>
  <c r="AB18" i="1"/>
  <c r="AC18" i="1" s="1"/>
  <c r="AB17" i="1"/>
  <c r="AC17" i="1" s="1"/>
  <c r="AB16" i="1"/>
  <c r="AC16" i="1" s="1"/>
  <c r="AB8" i="1"/>
  <c r="AC8" i="1" s="1"/>
  <c r="AC5" i="1"/>
  <c r="AC3" i="1"/>
  <c r="AC2" i="1"/>
  <c r="K529" i="7" l="1"/>
  <c r="L529" i="7" s="1"/>
  <c r="K1003" i="7"/>
  <c r="L1003" i="7" s="1"/>
  <c r="K62" i="7"/>
  <c r="L62" i="7" s="1"/>
  <c r="K1491" i="7"/>
  <c r="L1491" i="7" s="1"/>
  <c r="K1057" i="7"/>
  <c r="L1057" i="7" s="1"/>
  <c r="K741" i="7"/>
  <c r="L741" i="7" s="1"/>
  <c r="K1438" i="7"/>
  <c r="L1438" i="7" s="1"/>
  <c r="K952" i="7"/>
  <c r="L952" i="7" s="1"/>
  <c r="K1262" i="7"/>
  <c r="L1262" i="7" s="1"/>
  <c r="K1375" i="7"/>
  <c r="L1375" i="7" s="1"/>
  <c r="K769" i="7"/>
  <c r="L769" i="7" s="1"/>
  <c r="K199" i="7"/>
  <c r="L199" i="7" s="1"/>
  <c r="K146" i="7"/>
  <c r="L146" i="7" s="1"/>
  <c r="K266" i="7"/>
  <c r="L266" i="7" s="1"/>
  <c r="K1299" i="7"/>
  <c r="L1299" i="7" s="1"/>
  <c r="K1906" i="7"/>
  <c r="L1906" i="7" s="1"/>
  <c r="K2344" i="7"/>
  <c r="L2344" i="7" s="1"/>
  <c r="K2478" i="7"/>
  <c r="L2478" i="7" s="1"/>
  <c r="K210" i="7"/>
  <c r="L210" i="7" s="1"/>
  <c r="K386" i="7"/>
  <c r="L386" i="7" s="1"/>
  <c r="K535" i="7"/>
  <c r="L535" i="7" s="1"/>
  <c r="K1051" i="7"/>
  <c r="L1051" i="7" s="1"/>
  <c r="K1694" i="7"/>
  <c r="L1694" i="7" s="1"/>
  <c r="K1912" i="7"/>
  <c r="L1912" i="7" s="1"/>
  <c r="K88" i="7"/>
  <c r="L88" i="7" s="1"/>
  <c r="K584" i="7"/>
  <c r="L584" i="7" s="1"/>
  <c r="K771" i="7"/>
  <c r="L771" i="7" s="1"/>
  <c r="K950" i="7"/>
  <c r="L950" i="7" s="1"/>
  <c r="K1267" i="7"/>
  <c r="L1267" i="7" s="1"/>
  <c r="K1921" i="7"/>
  <c r="L1921" i="7" s="1"/>
  <c r="K186" i="7"/>
  <c r="L186" i="7" s="1"/>
  <c r="K397" i="7"/>
  <c r="L397" i="7" s="1"/>
  <c r="K841" i="7"/>
  <c r="L841" i="7" s="1"/>
  <c r="K2494" i="7"/>
  <c r="L2494" i="7" s="1"/>
  <c r="K2601" i="7"/>
  <c r="L2601" i="7" s="1"/>
  <c r="K2748" i="7"/>
  <c r="L2748" i="7" s="1"/>
  <c r="K1097" i="7"/>
  <c r="L1097" i="7" s="1"/>
  <c r="K1650" i="7"/>
  <c r="L1650" i="7" s="1"/>
  <c r="K1899" i="7"/>
  <c r="L1899" i="7" s="1"/>
  <c r="K2026" i="7"/>
  <c r="L2026" i="7" s="1"/>
  <c r="K2453" i="7"/>
  <c r="L2453" i="7" s="1"/>
  <c r="K2655" i="7"/>
  <c r="L2655" i="7" s="1"/>
  <c r="K2742" i="7"/>
  <c r="L2742" i="7" s="1"/>
  <c r="K2899" i="7"/>
  <c r="L2899" i="7" s="1"/>
  <c r="K1139" i="7"/>
  <c r="L1139" i="7" s="1"/>
  <c r="K1300" i="7"/>
  <c r="L1300" i="7" s="1"/>
  <c r="K1677" i="7"/>
  <c r="L1677" i="7" s="1"/>
  <c r="K131" i="7"/>
  <c r="L131" i="7" s="1"/>
  <c r="K190" i="7"/>
  <c r="L190" i="7" s="1"/>
  <c r="K228" i="7"/>
  <c r="L228" i="7" s="1"/>
  <c r="K415" i="7"/>
  <c r="L415" i="7" s="1"/>
  <c r="K491" i="7"/>
  <c r="L491" i="7" s="1"/>
  <c r="K1027" i="7"/>
  <c r="L1027" i="7" s="1"/>
  <c r="K1220" i="7"/>
  <c r="L1220" i="7" s="1"/>
  <c r="K1273" i="7"/>
  <c r="L1273" i="7" s="1"/>
  <c r="K1432" i="7"/>
  <c r="L1432" i="7" s="1"/>
  <c r="K1568" i="7"/>
  <c r="L1568" i="7" s="1"/>
  <c r="K1652" i="7"/>
  <c r="L1652" i="7" s="1"/>
  <c r="K1798" i="7"/>
  <c r="L1798" i="7" s="1"/>
  <c r="K1930" i="7"/>
  <c r="L1930" i="7" s="1"/>
  <c r="K2043" i="7"/>
  <c r="L2043" i="7" s="1"/>
  <c r="K2140" i="7"/>
  <c r="L2140" i="7" s="1"/>
  <c r="K2346" i="7"/>
  <c r="L2346" i="7" s="1"/>
  <c r="K2580" i="7"/>
  <c r="L2580" i="7" s="1"/>
  <c r="K2673" i="7"/>
  <c r="L2673" i="7" s="1"/>
  <c r="K2719" i="7"/>
  <c r="L2719" i="7" s="1"/>
  <c r="K2836" i="7"/>
  <c r="L2836" i="7" s="1"/>
  <c r="K73" i="7"/>
  <c r="L73" i="7" s="1"/>
  <c r="K132" i="7"/>
  <c r="L132" i="7" s="1"/>
  <c r="K349" i="7"/>
  <c r="L349" i="7" s="1"/>
  <c r="K442" i="7"/>
  <c r="L442" i="7" s="1"/>
  <c r="K556" i="7"/>
  <c r="L556" i="7" s="1"/>
  <c r="K698" i="7"/>
  <c r="L698" i="7" s="1"/>
  <c r="K937" i="7"/>
  <c r="L937" i="7" s="1"/>
  <c r="K1082" i="7"/>
  <c r="L1082" i="7" s="1"/>
  <c r="K1309" i="7"/>
  <c r="L1309" i="7" s="1"/>
  <c r="K1456" i="7"/>
  <c r="L1456" i="7" s="1"/>
  <c r="K1579" i="7"/>
  <c r="L1579" i="7" s="1"/>
  <c r="K1743" i="7"/>
  <c r="L1743" i="7" s="1"/>
  <c r="K1857" i="7"/>
  <c r="L1857" i="7" s="1"/>
  <c r="K1976" i="7"/>
  <c r="L1976" i="7" s="1"/>
  <c r="K2044" i="7"/>
  <c r="L2044" i="7" s="1"/>
  <c r="K162" i="7"/>
  <c r="L162" i="7" s="1"/>
  <c r="K615" i="7"/>
  <c r="L615" i="7" s="1"/>
  <c r="K1512" i="7"/>
  <c r="L1512" i="7" s="1"/>
  <c r="K2045" i="7"/>
  <c r="L2045" i="7" s="1"/>
  <c r="K2396" i="7"/>
  <c r="L2396" i="7" s="1"/>
  <c r="K4" i="7"/>
  <c r="L4" i="7" s="1"/>
  <c r="K226" i="7"/>
  <c r="L226" i="7" s="1"/>
  <c r="K396" i="7"/>
  <c r="L396" i="7" s="1"/>
  <c r="K689" i="7"/>
  <c r="L689" i="7" s="1"/>
  <c r="K1101" i="7"/>
  <c r="L1101" i="7" s="1"/>
  <c r="K1726" i="7"/>
  <c r="L1726" i="7" s="1"/>
  <c r="K1949" i="7"/>
  <c r="L1949" i="7" s="1"/>
  <c r="K143" i="7"/>
  <c r="L143" i="7" s="1"/>
  <c r="K603" i="7"/>
  <c r="L603" i="7" s="1"/>
  <c r="K913" i="7"/>
  <c r="L913" i="7" s="1"/>
  <c r="K1076" i="7"/>
  <c r="L1076" i="7" s="1"/>
  <c r="K1435" i="7"/>
  <c r="L1435" i="7" s="1"/>
  <c r="K16" i="7"/>
  <c r="L16" i="7" s="1"/>
  <c r="K207" i="7"/>
  <c r="L207" i="7" s="1"/>
  <c r="K526" i="7"/>
  <c r="L526" i="7" s="1"/>
  <c r="K935" i="7"/>
  <c r="L935" i="7" s="1"/>
  <c r="K2538" i="7"/>
  <c r="L2538" i="7" s="1"/>
  <c r="K2607" i="7"/>
  <c r="L2607" i="7" s="1"/>
  <c r="K2844" i="7"/>
  <c r="L2844" i="7" s="1"/>
  <c r="K1193" i="7"/>
  <c r="L1193" i="7" s="1"/>
  <c r="K1696" i="7"/>
  <c r="L1696" i="7" s="1"/>
  <c r="K1913" i="7"/>
  <c r="L1913" i="7" s="1"/>
  <c r="K2046" i="7"/>
  <c r="L2046" i="7" s="1"/>
  <c r="K2480" i="7"/>
  <c r="L2480" i="7" s="1"/>
  <c r="K2677" i="7"/>
  <c r="L2677" i="7" s="1"/>
  <c r="K2760" i="7"/>
  <c r="L2760" i="7" s="1"/>
  <c r="K2907" i="7"/>
  <c r="L2907" i="7" s="1"/>
  <c r="K1169" i="7"/>
  <c r="L1169" i="7" s="1"/>
  <c r="K1311" i="7"/>
  <c r="L1311" i="7" s="1"/>
  <c r="K2" i="7"/>
  <c r="L2" i="7" s="1"/>
  <c r="K144" i="7"/>
  <c r="L144" i="7" s="1"/>
  <c r="K194" i="7"/>
  <c r="L194" i="7" s="1"/>
  <c r="K236" i="7"/>
  <c r="L236" i="7" s="1"/>
  <c r="K441" i="7"/>
  <c r="L441" i="7" s="1"/>
  <c r="K554" i="7"/>
  <c r="L554" i="7" s="1"/>
  <c r="K1074" i="7"/>
  <c r="L1074" i="7" s="1"/>
  <c r="K1239" i="7"/>
  <c r="L1239" i="7" s="1"/>
  <c r="K1308" i="7"/>
  <c r="L1308" i="7" s="1"/>
  <c r="K1514" i="7"/>
  <c r="L1514" i="7" s="1"/>
  <c r="K1634" i="7"/>
  <c r="L1634" i="7" s="1"/>
  <c r="K1670" i="7"/>
  <c r="L1670" i="7" s="1"/>
  <c r="K1860" i="7"/>
  <c r="L1860" i="7" s="1"/>
  <c r="K1974" i="7"/>
  <c r="L1974" i="7" s="1"/>
  <c r="K2047" i="7"/>
  <c r="L2047" i="7" s="1"/>
  <c r="K2249" i="7"/>
  <c r="L2249" i="7" s="1"/>
  <c r="K2406" i="7"/>
  <c r="L2406" i="7" s="1"/>
  <c r="K2584" i="7"/>
  <c r="L2584" i="7" s="1"/>
  <c r="K2685" i="7"/>
  <c r="L2685" i="7" s="1"/>
  <c r="K2751" i="7"/>
  <c r="L2751" i="7" s="1"/>
  <c r="K2908" i="7"/>
  <c r="L2908" i="7" s="1"/>
  <c r="K81" i="7"/>
  <c r="L81" i="7" s="1"/>
  <c r="K184" i="7"/>
  <c r="L184" i="7" s="1"/>
  <c r="K355" i="7"/>
  <c r="L355" i="7" s="1"/>
  <c r="K462" i="7"/>
  <c r="L462" i="7" s="1"/>
  <c r="K586" i="7"/>
  <c r="L586" i="7" s="1"/>
  <c r="K828" i="7"/>
  <c r="L828" i="7" s="1"/>
  <c r="K986" i="7"/>
  <c r="L986" i="7" s="1"/>
  <c r="K1135" i="7"/>
  <c r="L1135" i="7" s="1"/>
  <c r="K1313" i="7"/>
  <c r="L1313" i="7" s="1"/>
  <c r="K1525" i="7"/>
  <c r="L1525" i="7" s="1"/>
  <c r="K1653" i="7"/>
  <c r="L1653" i="7" s="1"/>
  <c r="K1780" i="7"/>
  <c r="L1780" i="7" s="1"/>
  <c r="K1911" i="7"/>
  <c r="L1911" i="7" s="1"/>
  <c r="K1990" i="7"/>
  <c r="L1990" i="7" s="1"/>
  <c r="K2251" i="7"/>
  <c r="L2251" i="7" s="1"/>
  <c r="K2465" i="7"/>
  <c r="L2465" i="7" s="1"/>
  <c r="K2581" i="7"/>
  <c r="L2581" i="7" s="1"/>
  <c r="K2704" i="7"/>
  <c r="L2704" i="7" s="1"/>
  <c r="K2803" i="7"/>
  <c r="L2803" i="7" s="1"/>
  <c r="K2905" i="7"/>
  <c r="L2905" i="7" s="1"/>
  <c r="K234" i="7"/>
  <c r="L234" i="7" s="1"/>
  <c r="K1173" i="7"/>
  <c r="L1173" i="7" s="1"/>
  <c r="K2166" i="7"/>
  <c r="L2166" i="7" s="1"/>
  <c r="K357" i="7"/>
  <c r="L357" i="7" s="1"/>
  <c r="K1000" i="7"/>
  <c r="L1000" i="7" s="1"/>
  <c r="K1858" i="7"/>
  <c r="L1858" i="7" s="1"/>
  <c r="K490" i="7"/>
  <c r="L490" i="7" s="1"/>
  <c r="K602" i="7"/>
  <c r="L602" i="7" s="1"/>
  <c r="K1516" i="7"/>
  <c r="L1516" i="7" s="1"/>
  <c r="K387" i="7"/>
  <c r="L387" i="7" s="1"/>
  <c r="K192" i="7"/>
  <c r="L192" i="7" s="1"/>
  <c r="K1084" i="7"/>
  <c r="L1084" i="7" s="1"/>
  <c r="K1632" i="7"/>
  <c r="L1632" i="7" s="1"/>
  <c r="K2108" i="7"/>
  <c r="L2108" i="7" s="1"/>
  <c r="K2408" i="7"/>
  <c r="L2408" i="7" s="1"/>
  <c r="K74" i="7"/>
  <c r="L74" i="7" s="1"/>
  <c r="K324" i="7"/>
  <c r="L324" i="7" s="1"/>
  <c r="K417" i="7"/>
  <c r="L417" i="7" s="1"/>
  <c r="K719" i="7"/>
  <c r="L719" i="7" s="1"/>
  <c r="K1310" i="7"/>
  <c r="L1310" i="7" s="1"/>
  <c r="K1781" i="7"/>
  <c r="L1781" i="7" s="1"/>
  <c r="K38" i="7"/>
  <c r="L38" i="7" s="1"/>
  <c r="K193" i="7"/>
  <c r="L193" i="7" s="1"/>
  <c r="K680" i="7"/>
  <c r="L680" i="7" s="1"/>
  <c r="K513" i="7"/>
  <c r="L513" i="7" s="1"/>
  <c r="K1191" i="7"/>
  <c r="L1191" i="7" s="1"/>
  <c r="K1490" i="7"/>
  <c r="L1490" i="7" s="1"/>
  <c r="K42" i="7"/>
  <c r="L42" i="7" s="1"/>
  <c r="K312" i="7"/>
  <c r="L312" i="7" s="1"/>
  <c r="K612" i="7"/>
  <c r="L612" i="7" s="1"/>
  <c r="K951" i="7"/>
  <c r="L951" i="7" s="1"/>
  <c r="K2555" i="7"/>
  <c r="L2555" i="7" s="1"/>
  <c r="K2675" i="7"/>
  <c r="L2675" i="7" s="1"/>
  <c r="K2959" i="7"/>
  <c r="L2959" i="7" s="1"/>
  <c r="K1218" i="7"/>
  <c r="L1218" i="7" s="1"/>
  <c r="K1727" i="7"/>
  <c r="L1727" i="7" s="1"/>
  <c r="K1978" i="7"/>
  <c r="L1978" i="7" s="1"/>
  <c r="K2086" i="7"/>
  <c r="L2086" i="7" s="1"/>
  <c r="K2583" i="7"/>
  <c r="L2583" i="7" s="1"/>
  <c r="K2682" i="7"/>
  <c r="L2682" i="7" s="1"/>
  <c r="K2773" i="7"/>
  <c r="L2773" i="7" s="1"/>
  <c r="K1002" i="7"/>
  <c r="L1002" i="7" s="1"/>
  <c r="K1224" i="7"/>
  <c r="L1224" i="7" s="1"/>
  <c r="K1393" i="7"/>
  <c r="L1393" i="7" s="1"/>
  <c r="K80" i="7"/>
  <c r="L80" i="7" s="1"/>
  <c r="K155" i="7"/>
  <c r="L155" i="7" s="1"/>
  <c r="K208" i="7"/>
  <c r="L208" i="7" s="1"/>
  <c r="K388" i="7"/>
  <c r="L388" i="7" s="1"/>
  <c r="K460" i="7"/>
  <c r="L460" i="7" s="1"/>
  <c r="K613" i="7"/>
  <c r="L613" i="7" s="1"/>
  <c r="K1081" i="7"/>
  <c r="L1081" i="7" s="1"/>
  <c r="K1247" i="7"/>
  <c r="L1247" i="7" s="1"/>
  <c r="K1312" i="7"/>
  <c r="L1312" i="7" s="1"/>
  <c r="K1518" i="7"/>
  <c r="L1518" i="7" s="1"/>
  <c r="K1639" i="7"/>
  <c r="L1639" i="7" s="1"/>
  <c r="K1728" i="7"/>
  <c r="L1728" i="7" s="1"/>
  <c r="K1909" i="7"/>
  <c r="L1909" i="7" s="1"/>
  <c r="K2006" i="7"/>
  <c r="L2006" i="7" s="1"/>
  <c r="K2088" i="7"/>
  <c r="L2088" i="7" s="1"/>
  <c r="K2290" i="7"/>
  <c r="L2290" i="7" s="1"/>
  <c r="K2492" i="7"/>
  <c r="L2492" i="7" s="1"/>
  <c r="K2599" i="7"/>
  <c r="L2599" i="7" s="1"/>
  <c r="K2702" i="7"/>
  <c r="L2702" i="7" s="1"/>
  <c r="K2756" i="7"/>
  <c r="L2756" i="7" s="1"/>
  <c r="K27" i="7"/>
  <c r="L27" i="7" s="1"/>
  <c r="K108" i="7"/>
  <c r="L108" i="7" s="1"/>
  <c r="K191" i="7"/>
  <c r="L191" i="7" s="1"/>
  <c r="K389" i="7"/>
  <c r="L389" i="7" s="1"/>
  <c r="K492" i="7"/>
  <c r="L492" i="7" s="1"/>
  <c r="K601" i="7"/>
  <c r="L601" i="7" s="1"/>
  <c r="K839" i="7"/>
  <c r="L839" i="7" s="1"/>
  <c r="K990" i="7"/>
  <c r="L990" i="7" s="1"/>
  <c r="K1171" i="7"/>
  <c r="L1171" i="7" s="1"/>
  <c r="K1391" i="7"/>
  <c r="L1391" i="7" s="1"/>
  <c r="K1553" i="7"/>
  <c r="L1553" i="7" s="1"/>
  <c r="K1673" i="7"/>
  <c r="L1673" i="7" s="1"/>
  <c r="K1830" i="7"/>
  <c r="L1830" i="7" s="1"/>
  <c r="K1925" i="7"/>
  <c r="L1925" i="7" s="1"/>
  <c r="K2003" i="7"/>
  <c r="L2003" i="7" s="1"/>
  <c r="K2394" i="7"/>
  <c r="L2394" i="7" s="1"/>
  <c r="K2493" i="7"/>
  <c r="L2493" i="7" s="1"/>
  <c r="K2618" i="7"/>
  <c r="L2618" i="7" s="1"/>
  <c r="K2709" i="7"/>
  <c r="L2709" i="7" s="1"/>
  <c r="K2837" i="7"/>
  <c r="L2837" i="7" s="1"/>
  <c r="K69" i="7"/>
  <c r="L69" i="7" s="1"/>
  <c r="K1675" i="7"/>
  <c r="L1675" i="7" s="1"/>
  <c r="K2428" i="7"/>
  <c r="L2428" i="7" s="1"/>
  <c r="K153" i="7"/>
  <c r="L153" i="7" s="1"/>
  <c r="K481" i="7"/>
  <c r="L481" i="7" s="1"/>
  <c r="K1508" i="7"/>
  <c r="L1508" i="7" s="1"/>
  <c r="K52" i="7"/>
  <c r="L52" i="7" s="1"/>
  <c r="K691" i="7"/>
  <c r="L691" i="7" s="1"/>
  <c r="K1222" i="7"/>
  <c r="L1222" i="7" s="1"/>
  <c r="K71" i="7"/>
  <c r="L71" i="7" s="1"/>
  <c r="K700" i="7"/>
  <c r="L700" i="7" s="1"/>
  <c r="K2008" i="7"/>
  <c r="L2008" i="7" s="1"/>
  <c r="K915" i="7"/>
  <c r="L915" i="7" s="1"/>
  <c r="K2679" i="7"/>
  <c r="L2679" i="7" s="1"/>
  <c r="K1644" i="7"/>
  <c r="L1644" i="7" s="1"/>
  <c r="K220" i="7"/>
  <c r="L220" i="7" s="1"/>
  <c r="K1258" i="7"/>
  <c r="L1258" i="7" s="1"/>
  <c r="K988" i="7"/>
  <c r="L988" i="7" s="1"/>
  <c r="K2746" i="7"/>
  <c r="L2746" i="7" s="1"/>
  <c r="K2507" i="7"/>
  <c r="L2507" i="7" s="1"/>
  <c r="K1969" i="7"/>
  <c r="L1969" i="7" s="1"/>
  <c r="K1433" i="7"/>
  <c r="L1433" i="7" s="1"/>
  <c r="K614" i="7"/>
  <c r="L614" i="7" s="1"/>
  <c r="K126" i="7"/>
  <c r="L126" i="7" s="1"/>
  <c r="K2657" i="7"/>
  <c r="L2657" i="7" s="1"/>
  <c r="K2023" i="7"/>
  <c r="L2023" i="7" s="1"/>
  <c r="K1551" i="7"/>
  <c r="L1551" i="7" s="1"/>
  <c r="K826" i="7"/>
  <c r="L826" i="7" s="1"/>
  <c r="K164" i="7"/>
  <c r="L164" i="7" s="1"/>
  <c r="K1117" i="7"/>
  <c r="L1117" i="7" s="1"/>
  <c r="K2368" i="7"/>
  <c r="L2368" i="7" s="1"/>
  <c r="K1062" i="7"/>
  <c r="L1062" i="7" s="1"/>
  <c r="K2545" i="7"/>
  <c r="L2545" i="7" s="1"/>
  <c r="K1569" i="7"/>
  <c r="L1569" i="7" s="1"/>
  <c r="K205" i="7"/>
  <c r="L205" i="7" s="1"/>
  <c r="K2106" i="7"/>
  <c r="L2106" i="7" s="1"/>
  <c r="K1103" i="7"/>
  <c r="L1103" i="7" s="1"/>
  <c r="K2609" i="7"/>
  <c r="L2609" i="7" s="1"/>
  <c r="K1597" i="7"/>
  <c r="L1597" i="7" s="1"/>
  <c r="K2897" i="7"/>
  <c r="L2897" i="7" s="1"/>
  <c r="K2680" i="7"/>
  <c r="L2680" i="7" s="1"/>
  <c r="K2455" i="7"/>
  <c r="L2455" i="7" s="1"/>
  <c r="K1849" i="7"/>
  <c r="L1849" i="7" s="1"/>
  <c r="K1249" i="7"/>
  <c r="L1249" i="7" s="1"/>
  <c r="K534" i="7"/>
  <c r="L534" i="7" s="1"/>
  <c r="K44" i="7"/>
  <c r="L44" i="7" s="1"/>
  <c r="K2569" i="7"/>
  <c r="L2569" i="7" s="1"/>
  <c r="K1914" i="7"/>
  <c r="L1914" i="7" s="1"/>
  <c r="K1390" i="7"/>
  <c r="L1390" i="7" s="1"/>
  <c r="K483" i="7"/>
  <c r="L483" i="7" s="1"/>
  <c r="K84" i="7"/>
  <c r="L84" i="7" s="1"/>
  <c r="K2835" i="7"/>
  <c r="L2835" i="7" s="1"/>
  <c r="K2005" i="7"/>
  <c r="L2005" i="7" s="1"/>
  <c r="K2711" i="7"/>
  <c r="L2711" i="7" s="1"/>
  <c r="K2781" i="7"/>
  <c r="L2781" i="7" s="1"/>
  <c r="K2852" i="7"/>
  <c r="L2852" i="7" s="1"/>
  <c r="K2660" i="7"/>
  <c r="L2660" i="7" s="1"/>
  <c r="K2402" i="7"/>
  <c r="L2402" i="7" s="1"/>
  <c r="K1729" i="7"/>
  <c r="L1729" i="7" s="1"/>
  <c r="K1050" i="7"/>
  <c r="L1050" i="7" s="1"/>
  <c r="K416" i="7"/>
  <c r="L416" i="7" s="1"/>
  <c r="K2829" i="7"/>
  <c r="L2829" i="7" s="1"/>
  <c r="K2342" i="7"/>
  <c r="L2342" i="7" s="1"/>
  <c r="K1790" i="7"/>
  <c r="L1790" i="7" s="1"/>
  <c r="K1260" i="7"/>
  <c r="L1260" i="7" s="1"/>
  <c r="K406" i="7"/>
  <c r="L406" i="7" s="1"/>
  <c r="K1566" i="7"/>
  <c r="L1566" i="7" s="1"/>
  <c r="K2717" i="7"/>
  <c r="L2717" i="7" s="1"/>
  <c r="K1845" i="7"/>
  <c r="L1845" i="7" s="1"/>
  <c r="K2582" i="7"/>
  <c r="L2582"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tc={D87CB9F9-D3D5-4608-BE3F-1BB8A26BBE80}</author>
  </authors>
  <commentList>
    <comment ref="AB1" authorId="0" shapeId="0" xr:uid="{D87CB9F9-D3D5-4608-BE3F-1BB8A26BBE80}">
      <text>
        <t>[Threaded comment]
Your version of Excel allows you to read this threaded comment; however, any edits to it will get removed if the file is opened in a newer version of Excel. Learn more: https://go.microsoft.com/fwlink/?linkid=870924
Comment:
    DIUREX E HEXARON SAO PRODUTOS DO DIURON
Reply:
    JUMP tbm é produto do DIURON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tc={AA2236DD-96B3-46FA-8659-BB3C2687D07C}</author>
  </authors>
  <commentList>
    <comment ref="J1" authorId="0" shapeId="0" xr:uid="{AA2236DD-96B3-46FA-8659-BB3C2687D07C}">
      <text>
        <t>[Threaded comment]
Your version of Excel allows you to read this threaded comment; however, any edits to it will get removed if the file is opened in a newer version of Excel. Learn more: https://go.microsoft.com/fwlink/?linkid=870924
Comment:
    DIUREX E HEXARON SAO PRODUTOS DO DIURON
Reply:
    JUMP tbm é produto do DIURON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tc={8D5AADAA-030E-4505-8DA7-120938692D15}</author>
  </authors>
  <commentList>
    <comment ref="AC1" authorId="0" shapeId="0" xr:uid="{8D5AADAA-030E-4505-8DA7-120938692D15}">
      <text>
        <t>[Threaded comment]
Your version of Excel allows you to read this threaded comment; however, any edits to it will get removed if the file is opened in a newer version of Excel. Learn more: https://go.microsoft.com/fwlink/?linkid=870924
Comment:
    DIUREX E HEXARON SAO PRODUTOS DO DIURON</t>
      </text>
    </comment>
  </commentList>
</comments>
</file>

<file path=xl/sharedStrings.xml><?xml version="1.0" encoding="utf-8"?>
<sst xmlns="http://schemas.openxmlformats.org/spreadsheetml/2006/main" count="185168" uniqueCount="3671">
  <si>
    <t>Shipment Date</t>
  </si>
  <si>
    <t>Matching Fields</t>
  </si>
  <si>
    <t>Consignee</t>
  </si>
  <si>
    <t>Consignee State/Region</t>
  </si>
  <si>
    <t>Consignee Country</t>
  </si>
  <si>
    <t>Consignee Industry</t>
  </si>
  <si>
    <t>Consignee Revenue</t>
  </si>
  <si>
    <t>Consignee Market Capitalization</t>
  </si>
  <si>
    <t>Consignee (Original Format)</t>
  </si>
  <si>
    <t>Shipper</t>
  </si>
  <si>
    <t>Shipper State/Region</t>
  </si>
  <si>
    <t>Shipper Country</t>
  </si>
  <si>
    <t>Shipper Industry</t>
  </si>
  <si>
    <t>Shipper Revenue</t>
  </si>
  <si>
    <t>Shipper Market Capitalization</t>
  </si>
  <si>
    <t>Shipper (Original Format)</t>
  </si>
  <si>
    <t>Notify Party</t>
  </si>
  <si>
    <t>Shipment Origin</t>
  </si>
  <si>
    <t>Shipment Origin Country</t>
  </si>
  <si>
    <t>Shipment Origin UN/LOCODE</t>
  </si>
  <si>
    <t>Shipment Origin Trade Lane</t>
  </si>
  <si>
    <t>Shipment Destination</t>
  </si>
  <si>
    <t>Shipment Destination Country</t>
  </si>
  <si>
    <t>Shipment Destination UN/LOCODE</t>
  </si>
  <si>
    <t>Shipment Destination Trade Lane</t>
  </si>
  <si>
    <t>HS Code</t>
  </si>
  <si>
    <t>Goods Shipped</t>
  </si>
  <si>
    <t>Volume (TEU)</t>
  </si>
  <si>
    <t>Gross Weight (kg)</t>
  </si>
  <si>
    <t>Gross Weight (t)</t>
  </si>
  <si>
    <t>Value of Goods (USD)</t>
  </si>
  <si>
    <t>Shipper (Original Format); Consignee; Shipper; Consignee (Original Format)</t>
  </si>
  <si>
    <t>Adama Brasil S/A</t>
  </si>
  <si>
    <t>Chemicals</t>
  </si>
  <si>
    <t>ADAMA BRASIL SA
RUA PEDRO ANTONIO DE SOUZA 400 PARQUE RUI BARBOSA - LONDRINA - PR - 86031610</t>
  </si>
  <si>
    <t>Adama Mfg. Poland Sa</t>
  </si>
  <si>
    <t>Województwo dolnośląskie</t>
  </si>
  <si>
    <t>Poland</t>
  </si>
  <si>
    <t>ADAMA MANUFACTURING POLAND SA
UL SIENKIEWICZA 4 56  - BRZEG DOLNY -  - 0</t>
  </si>
  <si>
    <t>ADAMA BRASIL SA</t>
  </si>
  <si>
    <t>GDYNIA</t>
  </si>
  <si>
    <t>PLGDY</t>
  </si>
  <si>
    <t>NEUR / BALTIC</t>
  </si>
  <si>
    <t>PARANAGUA</t>
  </si>
  <si>
    <t>Brazil</t>
  </si>
  <si>
    <t>BRPNG</t>
  </si>
  <si>
    <t>ECSA</t>
  </si>
  <si>
    <t>29180000</t>
  </si>
  <si>
    <t>15 X 20 CONTAINERS CONTAINING 300 BAGS OF 2,4-D ACID TECHN.98 TC 2,4-D ACIDO TECNICO MILENIA BR</t>
  </si>
  <si>
    <t/>
  </si>
  <si>
    <t>Consignee; Consignee (Original Format)</t>
  </si>
  <si>
    <t>Sinon Corp</t>
  </si>
  <si>
    <t xml:space="preserve">SINON
</t>
  </si>
  <si>
    <t>TAICHUNG</t>
  </si>
  <si>
    <t>Taiwan</t>
  </si>
  <si>
    <t>TWTXG</t>
  </si>
  <si>
    <t>FAR EAST / JAP / SE ASIA</t>
  </si>
  <si>
    <t>29339959</t>
  </si>
  <si>
    <t>4 X 40 CONTAINERS CONTAINING 160 BAGS OF CARBENDAZIM TECNICO MIL CARBENDAZIM 98% TECH</t>
  </si>
  <si>
    <t>Sinon</t>
  </si>
  <si>
    <t>SHANGHAI</t>
  </si>
  <si>
    <t>China</t>
  </si>
  <si>
    <t>CNSHA</t>
  </si>
  <si>
    <t>29339969</t>
  </si>
  <si>
    <t>1 X 40 CONTAINERS CONTAINING 40 BAGS OF FLUTRIAFOL TECNICO SINON  FLUTRIAFOL 97% TECH</t>
  </si>
  <si>
    <t>Adama Agan Ltd.</t>
  </si>
  <si>
    <t xml:space="preserve">ADAMA AGAN LTD
</t>
  </si>
  <si>
    <t>ASHDOD</t>
  </si>
  <si>
    <t>Israel</t>
  </si>
  <si>
    <t>ILASH</t>
  </si>
  <si>
    <t>MED / BLACK SEA</t>
  </si>
  <si>
    <t>38089323</t>
  </si>
  <si>
    <t>1 X 40 CONTAINERS CONTAINING 4032 BAGS OF HEXARON WG   AGRICULTURAL HERBICIDE</t>
  </si>
  <si>
    <t>38089329</t>
  </si>
  <si>
    <t>2 X 20 CONTAINERS CONTAINING 160 DRUMS OF GALIGAN 240 EC  AGRICULTURAL HERBIC IDE</t>
  </si>
  <si>
    <t>4 X 20 CONTAINERS CONTAINING 320 DRUMS OF GALIGAN 240 EC AGRICULTURAL HERBIC IDE</t>
  </si>
  <si>
    <t>5 X 40 CONTAINERS CONTAINING 20160 BAGS OF HEXARON WG   AGRICULTURAL HERBICIDE</t>
  </si>
  <si>
    <t>Adama Makhteshim Ltd.</t>
  </si>
  <si>
    <t>Tel Aviv District</t>
  </si>
  <si>
    <t xml:space="preserve">ADAMA MAKHTESHIM LTD
</t>
  </si>
  <si>
    <t>29333929</t>
  </si>
  <si>
    <t>2 X 20 CONTAINERS CONTAINING 40 PACKAGES OF IMIDACLOPRIDE TECNICO MILE NIA ENVIRONMENTALLY HAZARDOUS SUBSTANCE, SOLID IMIDACLOPRID</t>
  </si>
  <si>
    <t>38089199</t>
  </si>
  <si>
    <t>1 X 20 CONTAINERS CONTAINING 18 IBCS OF ENVIRONMENTALLY HAZARDOUS SUBSTANCE, LIQUID IMIDACLOPRID, BIFENTHRIN</t>
  </si>
  <si>
    <t>Adama Brasil Sa</t>
  </si>
  <si>
    <t>Rio Grande do Sul</t>
  </si>
  <si>
    <t>ADAMA BRASIL SA
AV JULIO DE CASTILHOS 2085 COQUEIROS - TAQUARI - RS - 95860000</t>
  </si>
  <si>
    <t>Hebei Chengxin Co., Ltd.</t>
  </si>
  <si>
    <t>Hebei</t>
  </si>
  <si>
    <t>HEBEI CHENGXIN CO LTD
3YUANZHAO ROAD YUANSHI COUNTY  - HEBEI -  - 0</t>
  </si>
  <si>
    <t>RIO GRANDE</t>
  </si>
  <si>
    <t>BRRIG</t>
  </si>
  <si>
    <t>29159090</t>
  </si>
  <si>
    <t>1 X 22 CONTAINERS CONTAINING 80 DRUMS OF TRIMETHYL ORTHOFORMATE TRIMETIL-ORTO-FORMIATO ESTERS TRIMETHYL ORTHOFORMATE</t>
  </si>
  <si>
    <t>Hoyer</t>
  </si>
  <si>
    <t xml:space="preserve">HOYER
</t>
  </si>
  <si>
    <t>NEW ORLEANS (LA)</t>
  </si>
  <si>
    <t>United States</t>
  </si>
  <si>
    <t>USMSY</t>
  </si>
  <si>
    <t>US / MEX GULF</t>
  </si>
  <si>
    <t>29211100</t>
  </si>
  <si>
    <t>4 X 20 CONTAINERS CONTAINING 4 PACKAGES OF DIMETHYLAMINE, AQUEOUS DIMETHYLAMINE 60%AQUEOUS SOLUTION</t>
  </si>
  <si>
    <t>S &amp; W International Chemical Logistics Ltd.</t>
  </si>
  <si>
    <t>Air Freight and Logistics</t>
  </si>
  <si>
    <t xml:space="preserve">S&amp;W INTERNATIONAL CHEMICAL LOGISTICS LTD
</t>
  </si>
  <si>
    <t>AMTRANS LOGISTICA &amp; TRANSPORTES INTERNACIONAIS LTDA</t>
  </si>
  <si>
    <t>QINGDAO</t>
  </si>
  <si>
    <t>CNTAO</t>
  </si>
  <si>
    <t>29241999</t>
  </si>
  <si>
    <t>1 X 20 CONTAINERS CONTAINING 270 DRUMS OF METIL VANILAMIDA 2-AMINO-2,3- DIMETHYL BUTYRAMIDE,ADB</t>
  </si>
  <si>
    <t>1 X 20 CONTAINERS CONTAINING 270 DRUMS OF METIL VANILAMIDA 2-AMINO-2,3-DIMETHYL BUTYRAMIDE ADB</t>
  </si>
  <si>
    <t>Aarti Industries Ltd.</t>
  </si>
  <si>
    <t>Maharashtra</t>
  </si>
  <si>
    <t>India</t>
  </si>
  <si>
    <t>AARTI INDUSTRIES LTD
71 UDYOG KSHETRA 2ND FLOOR LBS MARG MULUND  - MUMBAI -  - 0</t>
  </si>
  <si>
    <t>NHAVA SHEVA (JAWAHARLAL N</t>
  </si>
  <si>
    <t>INNSA</t>
  </si>
  <si>
    <t>MID EAST / IND SUBCONT</t>
  </si>
  <si>
    <t>29209049</t>
  </si>
  <si>
    <t>1 X 22 CONTAINERS CONTAINING 1 TANK OF DI METHYL SULPHATE D IMETIL SULFATO SULFATO DE DIMETILA DIMETHYL SULPHATE</t>
  </si>
  <si>
    <t>Indofil Industries Ltd.</t>
  </si>
  <si>
    <t>INDOFIL INDUSTRIES LIMITED
KALPATARU SQUARE 4TH FLOOR KONDIVITA RD  - MUMBAI -  - 0</t>
  </si>
  <si>
    <t>38249986</t>
  </si>
  <si>
    <t>4 X 40 CONTAINERS CONTAINING 160 BAGS OF MANCOZEB TECNICO INDOFIL</t>
  </si>
  <si>
    <t>6 X 20 CONTAINERS CONTAINING 120 BAGS OF 2,4-D ACID TECHN.98 TC 2,4-D ACIDO TECNICO MILENIA BR</t>
  </si>
  <si>
    <t>10 X 20 CONTAINERS CONTAINING 800 DRUMS OF CARBAMATE PESTICIDE LIQ UID,TOXIC METHOMYL, NOVALURON</t>
  </si>
  <si>
    <t>18 X 20 CONTAINERS CONTAINING 324 IBCS OF ENVIRONMENTALLY HAZARDOUS SUBSTANCE, LIQUID IMIDACLOPRID, BIFENTHRIN</t>
  </si>
  <si>
    <t>Hebei Dapeng Pharm &amp; Chem Co., Ltd.</t>
  </si>
  <si>
    <t>HEBEI DAPENG PHARM &amp; CHEM CO LTD
SONGMEN INDUSTRIAL ZONE  - HEBEI -  - 0</t>
  </si>
  <si>
    <t>29214921</t>
  </si>
  <si>
    <t>1 X 20 CONTAINERS CONTAINING 125 DRUMS OF 2,4-XILIDINA 2,4-XYLIDINE</t>
  </si>
  <si>
    <t>Basf Group</t>
  </si>
  <si>
    <t>Rheinland-Pfalz</t>
  </si>
  <si>
    <t>Germany</t>
  </si>
  <si>
    <t>BASF GROUP
CARL BOSCH STRASSE 38  - LUDWIGSHAFEN -  - 0</t>
  </si>
  <si>
    <t>ROTTERDAM</t>
  </si>
  <si>
    <t>Netherlands</t>
  </si>
  <si>
    <t>NLRTM</t>
  </si>
  <si>
    <t>29151300</t>
  </si>
  <si>
    <t>2 X 20 CONTAINERS CONTAINING 2 TANK OF BASF METHYL FORMATE PURE</t>
  </si>
  <si>
    <t>29211121</t>
  </si>
  <si>
    <t>8 X 20 CONTAINERS CONTAINING 8 PACKAGES OF DIMETHYLAMINE,AQUEOUS SOLUTION CLOSED CUP DMA60</t>
  </si>
  <si>
    <t>CMA CGM LOGISTICS</t>
  </si>
  <si>
    <t>1 X 20 CONTAINERS CONTAINING 1 TANK OF DMS DI METHYL SULPHATE DIMETIL SU LFATO SULFATO DE DIMETILA DIMETHYL SULPHATE</t>
  </si>
  <si>
    <t>Consignee; Shipper (Original Format); Shipper; Consignee (Original Format)</t>
  </si>
  <si>
    <t>29333919</t>
  </si>
  <si>
    <t>1 X 20 CONTAINERS CONTAINING 80 DRUMS OF ENVIRONMENTALLY HAZARDOU S SUBSTANCE, LIQUID N.O.S METHYL 2 6 TRIFLUOROMETHYL PYRIDIN OXY METHYL PHENYL ACETATE</t>
  </si>
  <si>
    <t>Haltermann Carless Uk</t>
  </si>
  <si>
    <t>Surrey</t>
  </si>
  <si>
    <t>United Kingdom</t>
  </si>
  <si>
    <t xml:space="preserve">HALTERMANN CARLESS UK LIMITED
</t>
  </si>
  <si>
    <t>LONDON</t>
  </si>
  <si>
    <t>GBLON</t>
  </si>
  <si>
    <t>27079900</t>
  </si>
  <si>
    <t>6 X 20 CONTAINERS CONTAINING 6 FLEXITANK OF 1 LIQUID BULK CAROMAX 28 BULK METHYLNAPHTHALENE AND POLY CYCLICS</t>
  </si>
  <si>
    <t>2 X 20 CONTAINERS CONTAINING 160 DRUMS OF AGRICULTURAL HERBI CIDE</t>
  </si>
  <si>
    <t>5 X 20 CONTAINERS CONTAINING 90 IBCS OF ENVIRONMENTALLY HAZARDOUS SUBSTANCE, LIQUID IMIDACLOPRID, BIFENTHRIN</t>
  </si>
  <si>
    <t>Shandong Weifang Rainbow Chemical</t>
  </si>
  <si>
    <t xml:space="preserve">SHANDONG WEIFANG RAINBOW CHEMICAL CO LTD
</t>
  </si>
  <si>
    <t>38089324</t>
  </si>
  <si>
    <t>4 X 40 CONTAINERS CONTAINING 4800 BAGS OF  GLYPHOSATE 72% WG RIDOVER</t>
  </si>
  <si>
    <t>Haimo Int Logistics Shanghai Co., Ltd.</t>
  </si>
  <si>
    <t xml:space="preserve">HAIMO INT LOGISTICS SHANGHAI CO LTD
</t>
  </si>
  <si>
    <t>B&amp;M LOGISTICA INTERNACIONAL</t>
  </si>
  <si>
    <t>2 X 20 CONTAINERS CONTAINING 1200 BOXES OF TEBUTHIURON 500 G L</t>
  </si>
  <si>
    <t>1 X 20 CONTAINERS CONTAINING 600 BOXES OF TEBUTHIURON 500 G L SC</t>
  </si>
  <si>
    <t>Turlock Llp</t>
  </si>
  <si>
    <t xml:space="preserve">TURLOCK LLP
</t>
  </si>
  <si>
    <t>NANJING</t>
  </si>
  <si>
    <t>CNNKG</t>
  </si>
  <si>
    <t>38249985</t>
  </si>
  <si>
    <t>2 X 20 CONTAINERS CONTAINING 160 DRUMS OF CHEMICAL PRODUCT SODIUM METHYLATE 30% METILATO DE SODIO A 30%</t>
  </si>
  <si>
    <t>5 X 40 CONTAINERS CONTAINING 6000 BAGS OF  GLYPHOSATE 72% WG RIDOVER</t>
  </si>
  <si>
    <t>Ingevity Corporation</t>
  </si>
  <si>
    <t>South Carolina</t>
  </si>
  <si>
    <t>INGEVITY
5255 VIRGINIA AVE  - NORTH CHARLESTON - SC - 29406</t>
  </si>
  <si>
    <t>CHARLESTON (SC)</t>
  </si>
  <si>
    <t>USCHS</t>
  </si>
  <si>
    <t>ECNA</t>
  </si>
  <si>
    <t>38030000</t>
  </si>
  <si>
    <t>7 X 20 CONTAINERS CONTAINING 126 BINS OF ALTAPYNE M-28B TALL OIL OTHER THAN CRUDE</t>
  </si>
  <si>
    <t>29150000</t>
  </si>
  <si>
    <t>1 X 20 CONTAINERS CONTAINING 1 TANK OF CHEMICAL PRODUCTS METHYL FORMATE PURE PRODUTO QU IMICO METHYL FORMATE</t>
  </si>
  <si>
    <t>Oxea Gmb H</t>
  </si>
  <si>
    <t xml:space="preserve">OXEA
</t>
  </si>
  <si>
    <t>BULKHAUL BRASIL LTDA</t>
  </si>
  <si>
    <t>ANTWERPEN</t>
  </si>
  <si>
    <t>Belgium</t>
  </si>
  <si>
    <t>BEANR</t>
  </si>
  <si>
    <t>29210000</t>
  </si>
  <si>
    <t>9 X 20 CONTAINERS CONTAINING 9 TANK OF MONOISOPROPILAMINA ISOPROPYLAMINE</t>
  </si>
  <si>
    <t>Lanxess Corporation Group</t>
  </si>
  <si>
    <t xml:space="preserve">LANXESS
</t>
  </si>
  <si>
    <t>29291030</t>
  </si>
  <si>
    <t>1 X 20 CONTAINERS CONTAINING 1 TANK OF DANGEROUS LIQUIDS 3.4-DICLOROFENILISOCIANATO DICHLOROPHENYL ISOCYANATES</t>
  </si>
  <si>
    <t>HAZIRA</t>
  </si>
  <si>
    <t>INHZR</t>
  </si>
  <si>
    <t>6 X 40 CONTAINERS CONTAINING 240 BAGS OF MANCOZEB TECNICO INDOFIL</t>
  </si>
  <si>
    <t>6 X 20 CONTAINERS CONTAINING 6 FLEXITANK OF CAROMAX 28 METHYLNAPHTHALENE CYCLICS</t>
  </si>
  <si>
    <t>10 X 20 CONTAINERS CONTAINING 200 BAGS OF 2,4-D ACID TECHN.98 TC 2,4-D ACIDO TECNICO MILENIA BR</t>
  </si>
  <si>
    <t>7 X 40 CONTAINERS CONTAINING 280 BAGS OF MANCOZEB TECNICO INDOFIL</t>
  </si>
  <si>
    <t>38089990</t>
  </si>
  <si>
    <t>1 X 20 CONTAINERS CONTAINING 2400 CANS OF NIMITZ ENVIRONMENTALLY HAZARDOUS SUBSTANCE, LIQUID FLUENSUL</t>
  </si>
  <si>
    <t>Zhejiang Chemicals Imp. &amp; Exp. . Corporation</t>
  </si>
  <si>
    <t>ZHEJIANG CHEMICALS IMP &amp; EXP CORP
NO 37 QINGCHUN ROAD  - HANGZHOU -  - 0</t>
  </si>
  <si>
    <t>29049990</t>
  </si>
  <si>
    <t>1 X 20 CONTAINERS CONTAINING 3 DRUMS OF METHANESULFONYL CHLORIDE 99.5%MIN</t>
  </si>
  <si>
    <t>5 X 40 CONTAINERS CONTAINING 20160 BAGS OF HEXARON WG AGRICULTURAL HERBICIDE</t>
  </si>
  <si>
    <t>38089995</t>
  </si>
  <si>
    <t>1 X 20 CONTAINERS CONTAINING 2400 CANS OF PLASTIC JERRYCAN ENVIRONMENTALLY HAZARDOUS SUBSTANCE, LIQUID FLUEN SULFONE</t>
  </si>
  <si>
    <t>29309099</t>
  </si>
  <si>
    <t>2 X 40 CONTAINERS CONTAINING 62 IBCS OF FOLPET AGRICUR TECNICO ENV IRO NMENTALLY HAZARDOUS SUBSTANCE, SOLID FOLPET</t>
  </si>
  <si>
    <t>Shipper (Original Format); Shipper</t>
  </si>
  <si>
    <t>Syngenta Protecao De Cultivos Ltda</t>
  </si>
  <si>
    <t>Florida</t>
  </si>
  <si>
    <t>SYNGENTA PROTECAO DE CULTIVOS LTDA
ROD PROFESSOR ZEFERINO VAZ SN SP 332 KM 127 SANTA TEREZINHA - PAULINIA - SP - 13148915</t>
  </si>
  <si>
    <t>SYNGENTA PROTECAO DE CULTIVOS LTDA</t>
  </si>
  <si>
    <t>SANTOS</t>
  </si>
  <si>
    <t>BRSSZ</t>
  </si>
  <si>
    <t>29242120</t>
  </si>
  <si>
    <t>6 X 40 CONTAINERS CONTAINING 230 CASE OF DIUREX TECNICO AGRI CULTURAL HERBICIDE</t>
  </si>
  <si>
    <t>2 X 20 CONTAINERS CONTAINING 160 DRUMS OF  ENVIRONMENTALLY HAZARDOUS SUBSTANCE, LIQUID, (METHYL [2-({[6- (TRIFLUOROMETHYL) PYRIDIN-2-YL] OXY} METHYL) PHENYL]</t>
  </si>
  <si>
    <t>1 X 20 CONTAINERS CONTAINING 80 DRUMS OF TRIMETHYL ORTHOFORMATE TRIMETIL-ORTO-FORMIATO</t>
  </si>
  <si>
    <t>12 X 20 CONTAINERS CONTAINING 240 BAGS OF 4-D ACID</t>
  </si>
  <si>
    <t>6 X 20 CONTAINERS CONTAINING 6 FLEXITANK OF CAROMAX 28 METHYLNAPHTHALENE AND POLY CYCLICS</t>
  </si>
  <si>
    <t>2 X 20 CONTAINERS CONTAINING 160 DRUMS OF RIMON SUPRA ENVIRONMENTALLY HAZARDOUS SUBSTANCE, LIQUID NOVALURON</t>
  </si>
  <si>
    <t>2 X 40 CONTAINERS CONTAINING 80 BAGS OF CARBENDAZIM TECNICO MIL CARBENDAZIM 98% TECH</t>
  </si>
  <si>
    <t>HAIFA (HEFA)</t>
  </si>
  <si>
    <t>ILHFA</t>
  </si>
  <si>
    <t>24 X 20 CONTAINERS CONTAINING 415 IBCS OF ENVIRONMENTALLY HAZA RDOUS SUBSTANCE, LIQUID IMIDACLOPRID, BIFENTHRIN</t>
  </si>
  <si>
    <t>4 X 20 CONTAINERS CONTAINING 320 DRUMS OF PYRINEX ENVIRONMENTAL LY HAZARDOUS SUBSTANCE, LIQUID CHLORPYRIFOS, HYDROCARBONS AROMATICS NAPHTHALENE</t>
  </si>
  <si>
    <t>38089200</t>
  </si>
  <si>
    <t>9 X 20 CONTAINERS CONTAINING 720 DRUMS OF PYRINEX ENVIRONMENTALL Y HAZARDOUS SUBSTANCE, LIQUID CHLORPYRIFOS, HYDROCARBONS AROMATICS NAPHTHALENE</t>
  </si>
  <si>
    <t>13 X 40 CONTAINERS CONTAINING 52416 BAGS OF HEXARON WG AGRICULTURAL HERBICIDE</t>
  </si>
  <si>
    <t>38089299</t>
  </si>
  <si>
    <t>1 X 40 CONTAINERS CONTAINING 5256 PACKAGES OF BANZAI ENVIRONMENTALLY HAZARDOUS SUBSTANCE, LIQUID DIMETHOMORPH</t>
  </si>
  <si>
    <t>5 X 20 CONTAINERS CONTAINING 100 PACKAGES OF TEBUCONAZOL TECNICO ENVIRONMENTALLY HAZARDOUS SUBSTANCE, SOLID TEBUCONAZO LE</t>
  </si>
  <si>
    <t>38030090</t>
  </si>
  <si>
    <t>2 X 20 CONTAINERS CONTAINING 36 BINS OF ALTAPYNE M-28B TALL OIL, OTHER THAN CRUDE</t>
  </si>
  <si>
    <t>29291000</t>
  </si>
  <si>
    <t>1 X 20 CONTAINERS CONTAINING 1 TANK OF DICLOROFENILISOCIANATO DICHLOROPHENYL ISOCYANATES</t>
  </si>
  <si>
    <t>29309000</t>
  </si>
  <si>
    <t>1 X 20 &amp; 2 X 40 CONTAINERS CONTAINING 70 IBCS OF CAPTAN MKL TECNICO MILENIA ENVIRONMENTALLY HAZARDOUS SUBSTANCE, SOLID N.O.S. CAPTAN</t>
  </si>
  <si>
    <t>29309091</t>
  </si>
  <si>
    <t>2 X 20 CONTAINERS CONTAINING 40 IBCS OF CAPTAN MKT TECNICO MILENIA ENVIRONMENTALLY HAZARDOUS SUBSTANCE, SOLID CAPTAN</t>
  </si>
  <si>
    <t>11 X 20 CONTAINERS CONTAINING 198 IBCS OF GALIL SC ENVIRONMENTALLY HAZARDO US SUBSTANCE, LIQUID N.O.S IMIDACLOPRID, BIFENTHRIN</t>
  </si>
  <si>
    <t>Zhejiang Jianye Chemical Co.</t>
  </si>
  <si>
    <t>Zhejiang Sheng</t>
  </si>
  <si>
    <t xml:space="preserve">ZHENJIANG JIANGNAN CHEMICALS CO LTD
</t>
  </si>
  <si>
    <t>29313912</t>
  </si>
  <si>
    <t>7 X 20 CONTAINERS CONTAINING 140 BAGS OF GLYPHOSATE 95% TC GLIFOSATO ACIDO TECNICO MILENIA</t>
  </si>
  <si>
    <t>29241929</t>
  </si>
  <si>
    <t>3 X 20 CONTAINERS CONTAINING 240 DRUMS OF CHEMICAL PRODUCT DMAC N N DIMETHYLACETAMIDE N N DIMETILACETAMIDA</t>
  </si>
  <si>
    <t>Shanghai Runlu Chemical Co., Ltd.</t>
  </si>
  <si>
    <t>Shanghai Shi</t>
  </si>
  <si>
    <t>SHANGHAI RUNLU CHEMICAL CO LTD
ROOM 201 BUILDING 1 NO 201 YANGXIN ROAD PUDONG NEW - SHANGHAI -  - 0</t>
  </si>
  <si>
    <t>29241921</t>
  </si>
  <si>
    <t>1 X 20 CONTAINERS CONTAINING 80 DRUMS OF N-METHYLFORMAMIDE MONOMETILFORMAMIDA MONOMETILFOR MAMIDA N- METHYLFORMAMIDE</t>
  </si>
  <si>
    <t>1 X 20 CONTAINERS CONTAINING 80 DRUMS OF ENVIRONMENTALLY HAZARDOU S SUBSTANCE, LIQUID, N.O.S METHYL 2 6 TRIFLUOROMETHYL PYRIDIN 2-YL OXY METHYL PHENYL ACETATE</t>
  </si>
  <si>
    <t>3 X 20 &amp; 1 X 20 &amp; 1 X 20 CONTAINERS CONTAINING 5 TANK OF CAROMAX 28</t>
  </si>
  <si>
    <t>10 X 20 CONTAINERS CONTAINING 200 BAGS OF 4-D ACID</t>
  </si>
  <si>
    <t>7 X 20 CONTAINERS CONTAINING 140 BAGS OF 4-D ACID</t>
  </si>
  <si>
    <t>1 X 20 CONTAINERS CONTAINING 1 TANK OF DICLOROFENIL ISOCIANATO DICHLOROPHENYL ISOCYANATES</t>
  </si>
  <si>
    <t>1 X 20 CONTAINERS CONTAINING 80 DRUMS OF AFALON SC AGRICULTURAL HERBICIDE</t>
  </si>
  <si>
    <t>8 X 20 CONTAINERS CONTAINING 160 BAGS OF GLYPHOSATE 95% TC GLIFOSATO ACIDO TECNICO MILENIA</t>
  </si>
  <si>
    <t>4 X 20 CONTAINERS CONTAINING 80 BAGS OF GLYPHOSATE 95% TC GLIFOSATO ACIDO TECNICO MILENIA</t>
  </si>
  <si>
    <t>4 X 20 CONTAINERS CONTAINING 4 PACKAGES OF AQUEOUS SOLUTION NODIMETHYLAMINE</t>
  </si>
  <si>
    <t>3 X 20 CONTAINERS CONTAINING 240 DRUMS OF CHEMICAL PRODUCT SODIUM METHYLATE 30% METILATO DE SODIO A 30%</t>
  </si>
  <si>
    <t>4 X 20 CONTAINERS CONTAINING 80 BAGS OF GLYPHOSATE 95% TC (GLIFOSATO ACIDO TECNICO MILENIA)</t>
  </si>
  <si>
    <t>1 X 40 CONTAINERS CONTAINING 4032 BAGS OF JUMP AGRICULTURAL HERBICIDE</t>
  </si>
  <si>
    <t>29162015</t>
  </si>
  <si>
    <t>1 X 20 CONTAINERS CONTAINING 320 DRUMS OF BIFENTRINA TECNICO MILENIA PYR ETHROID PESTICIDE, SOLID, TOXIC BIFENTHRIN</t>
  </si>
  <si>
    <t>1 X 20 CONTAINERS CONTAINING 320 DRUMS OF BIFENTRINA TECNICO MILENIA PYR ETH ROID PESTICIDE, SOLID, TOXIC BIFENTHRIN</t>
  </si>
  <si>
    <t>Goods Shipped; Shipper (Original Format); Consignee; Shipper; Consignee (Original Format)</t>
  </si>
  <si>
    <t>29339900</t>
  </si>
  <si>
    <t>3 X 20 CONTAINERS CONTAINING 60 PACKAGES OF TEBUCONAZOL TECNICO ADAMA TEBUCONAZOL E</t>
  </si>
  <si>
    <t>11 X 20 CONTAINERS CONTAINING 198 IBCS OF IMIDACLOPRID, BIFENTHRIN</t>
  </si>
  <si>
    <t>1 X 20 CONTAINERS CONTAINING 1 TANK OF DANGEROUS LIQUIDS DICLOROFENILISOCIANATO DICHLOROPHENYL ISOCYANATES</t>
  </si>
  <si>
    <t>Nutrichem Co., Ltd.</t>
  </si>
  <si>
    <t>NUTRICHEM CO LTD
BULDG D 1 NO 66 XIXIAOKOU ROAD  -  -  - 0</t>
  </si>
  <si>
    <t>2 X 40 CONTAINERS CONTAINING 1800 BOXES OF TEBUTHIURON 500 G,L SC</t>
  </si>
  <si>
    <t>10 X 20 CONTAINERS CONTAINING 200 BAGS OF ACID TECHN ACIDO TECNICO MILENIA BR</t>
  </si>
  <si>
    <t>29214900</t>
  </si>
  <si>
    <t>1 X 40 CONTAINERS CONTAINING 125 DRUMS OF 2,4-XILIDINA 2,4-XYLIDINE</t>
  </si>
  <si>
    <t>2 X 40 CONTAINERS CONTAINING 8064 BAGS OF HEXARON WG AGRICULTURAL HERBICIDE</t>
  </si>
  <si>
    <t>8 X 40 CONTAINERS CONTAINING 32256 BAGS OF HEXARON WG AGRICULTURAL HERBICIDE</t>
  </si>
  <si>
    <t>Intermodal Tank Transport</t>
  </si>
  <si>
    <t>Georgia</t>
  </si>
  <si>
    <t xml:space="preserve">INTERMODAL TANK TRANSPORT LOGISTICS
</t>
  </si>
  <si>
    <t>29211923</t>
  </si>
  <si>
    <t>1 X 20 CONTAINERS CONTAINING 1 TANK OF CHEMICALS MONOISOPROPYLAMINE - BULK EASTMAN ISOPROPYLAMINE MONOISOPROPILAMINA</t>
  </si>
  <si>
    <t>4 X 20 CONTAINERS CONTAINING 4 PACKAGES OF DIMETHYLAMINE AQUEOUS SOLUTION</t>
  </si>
  <si>
    <t>1 X 20 CONTAINERS CONTAINING 20 IBCS OF CAPTAN MKT TECNICO MILENI A ENVIRONMENTALLY HAZARDOUS SUBSTANCE, SOLID N.O.S. CAPTAN</t>
  </si>
  <si>
    <t>3 X 40 CONTAINERS CONTAINING 12096 BAGS OF JUMP AGRICULTURAL HERBICIDE</t>
  </si>
  <si>
    <t>BERTSCHI LOGISTICS</t>
  </si>
  <si>
    <t>1 X 20 CONTAINERS CONTAINING 1 TANK OF METHYL FORMATE PURE</t>
  </si>
  <si>
    <t>3 X 20 CONTAINERS CONTAINING 240 DRUMS OF CHEMICAL PRODUCT DMAC - N, N-DIMETHYLACETAMIDE N-DIMETILACETAMIDA</t>
  </si>
  <si>
    <t>1 X 20 CONTAINERS CONTAINING 20 IBCS OF IMIDACLOPRIDE TECNICO MIL ENIA ENVIRONMENTALLY HAZARDOUS SUBSTANCE, SOLID IMIDACLOPR ID</t>
  </si>
  <si>
    <t>1 X 20 &amp; 1 X 40 CONTAINERS CONTAINING 40 IBCS OF CAPTAN MKT TECNICO MILENIA ENVIRONMENTALLY HAZARDOUS SUBSTANCE, SOLID N.O.S</t>
  </si>
  <si>
    <t>2 X 20 CONTAINERS CONTAINING 160 DRUMS OF 16000 LITS RIMON SUPRA ENVIRONMENTALLY HAZARDOUS SUBSTANCE, LIQUID NOVALURON</t>
  </si>
  <si>
    <t>1 X 20 CONTAINERS CONTAINING 1 TANK OF DMS DI METHYL SULPHATE DIMETIL SULFATO SULFATO DE DIMETILA</t>
  </si>
  <si>
    <t>12 X 20 CONTAINERS CONTAINING 216 IBCS OF LITS GALIL SC ENVIRONMENTALLY HAZARDOUS SUBSTANCE, LIQUID</t>
  </si>
  <si>
    <t>1 X 20 CONTAINERS CONTAINING 1 TANK OF 3.4-DICLOROFENILISOCIANATO</t>
  </si>
  <si>
    <t>2 X 20 CONTAINERS CONTAINING 40 IBCS OF CAPTAN MKT TECNICO MILENIA ENVIRONMENTALLY HAZARDOUS SUBSTANCE, SOLID</t>
  </si>
  <si>
    <t>1 X 20 CONTAINERS CONTAINING 30 IBCS OF CAPTAN MKT TECNICO MILENIA ENVIRONMENTALLY HAZARDOUS SUBSTANCE, SOLID N.O.S</t>
  </si>
  <si>
    <t>Lotte Fine Chemical Co., Ltd.</t>
  </si>
  <si>
    <t>Seoul</t>
  </si>
  <si>
    <t>South Korea</t>
  </si>
  <si>
    <t>LOTTE FINE CHEMICAL CO LTD
26F 27F GLASSTOWER BLDG 534 TEHERAN RO GANGNAM GU  - SEOUL -  - 0</t>
  </si>
  <si>
    <t>INDAIA LOGISTICA INTERNACIONAL</t>
  </si>
  <si>
    <t>PUSAN (BUSAN)</t>
  </si>
  <si>
    <t>KRPUS</t>
  </si>
  <si>
    <t>6 X 20 CONTAINERS CONTAINING 6 TANK OF DIMETHYLAMINE 60% DIMETHYLAMINE, AQUEOUS SOLUTION</t>
  </si>
  <si>
    <t>5 X 20 CONTAINERS CONTAINING 5 TANK OF CHEMICALS NOS, HAZARDOUS MONOISOPROPYLAMINE - BULK ISOPROPYLAMINE</t>
  </si>
  <si>
    <t>7 X 20 CONTAINERS CONTAINING 7 TANK OF CHEMICALS NOS, HAZARDOUS MONOISOPROPYLAMINE BULK ISOPROPYLAMINE</t>
  </si>
  <si>
    <t>1 X 20 CONTAINERS CONTAINING 80 DRUMS OF N-DIMETHYLACETAMIDE</t>
  </si>
  <si>
    <t>3 X 20 CONTAINERS CONTAINING 240 DRUMS OF CHEMICAL PRODUCT DMAC N N DIMETHYLACETAMIDE</t>
  </si>
  <si>
    <t>3 X 20 CONTAINERS CONTAINING 240 DRUMS OF 16000 LITS VORAZ CARBAMATE PESTICIDE LIQ UID,TOXIC METHOMYL, NOVALURON</t>
  </si>
  <si>
    <t>9 X 20 CONTAINERS CONTAINING 720 DRUMS OF PYRINEX 480 EC ENVIRONMENTALL Y HAZARDOUS SUBSTANCE, LIQUID CHLORPYRIFOS, HYDROCARBONS AROMATICS 1% NAPHTHALENE</t>
  </si>
  <si>
    <t>4 X 40 CONTAINERS CONTAINING 140 IBCS OF TEBUCONAZOL TECNICO ADAMA ENVIRONMENTALLY HAZARDOUS SUBSTANCE, SOLID TEBUCONAZOL E</t>
  </si>
  <si>
    <t>2 X 20 CONTAINERS CONTAINING 160 DRUMS OF AGRICULTURAL HERBICIDE</t>
  </si>
  <si>
    <t>Industrial Solvents And Chemicals Private Ltd.</t>
  </si>
  <si>
    <t>INDUSTRIAL SOLVENTS &amp; CHEMICALS PVT LTD
101 ATLANTA209 NARIMAN POINT  - MUMBAI -  - 0</t>
  </si>
  <si>
    <t>1 X 20 CONTAINERS CONTAINING 1 FLEXITANK OF   DIMETHYL SULPHATE DIMETIL SULFATO</t>
  </si>
  <si>
    <t>Upl Do Brasil Industria &amp; Comercio De Insumos Agropecuarios Sa</t>
  </si>
  <si>
    <t>State of São Paulo</t>
  </si>
  <si>
    <t>UPL DO BRASIL INDUSTRIA &amp; COMERCIO DE INSUMOS AGROPECUARIOS SA
ROD SOROCABAPILAR DO SUL SN KM 122 INDUSTRIAL - SALTO DE PIRAPORA - SP - 18160000</t>
  </si>
  <si>
    <t>CTI CARGO</t>
  </si>
  <si>
    <t>1 X 20 &amp; 2 X 40 CONTAINERS CONTAINING 80 IBCS OF ORTHOCIDE TECH MICRONIZADO ENVIRONMENTALLY HAZARDOUS SUBSTANCE, SOLID N.O.S</t>
  </si>
  <si>
    <t>2 X 20 CONTAINERS CONTAINING 160 DRUMS OF DRUM 200 LT LITS VORAZ CARBAMATE PESTICIDE LI QUID,TOXIC METHOMYL, NOVALURON</t>
  </si>
  <si>
    <t>29349959</t>
  </si>
  <si>
    <t>1 X 40 CONTAINERS CONTAINING 80 DRUMS OF SUPRATHION TECNICO 900 ORGA NOPHOPHORUS PESTICIDE, SOLID, TOXIC METHIDATHION</t>
  </si>
  <si>
    <t>11 X 20 CONTAINERS CONTAINING 220 BAGS OF 4-D ACID</t>
  </si>
  <si>
    <t>22 X 20 CONTAINERS CONTAINING 396 IBCS OF IMIDACLOPRID, BIFENTHRIN</t>
  </si>
  <si>
    <t>Nouryon Surface Chemistry Llc</t>
  </si>
  <si>
    <t>Illinois</t>
  </si>
  <si>
    <t>NOURYON SURFACE CHEMISTRY LLC
525 WEST VAN BUREN STREET  - CHICAGO -  - 0</t>
  </si>
  <si>
    <t>HOUSTON (TX)</t>
  </si>
  <si>
    <t>USHOU</t>
  </si>
  <si>
    <t>34021300</t>
  </si>
  <si>
    <t>1 X 20 CONTAINERS CONTAINING 58 DRUMS OF ETHYLAN NS-500LQ 460 LB TH DR</t>
  </si>
  <si>
    <t>1 X 20 CONTAINERS CONTAINING 1 TANK OF DIMETHYLAMINE 60% ISO TANK DMA0003-K40F</t>
  </si>
  <si>
    <t>BEER SHEBA</t>
  </si>
  <si>
    <t>ILBEV</t>
  </si>
  <si>
    <t>2 X 20 CONTAINERS CONTAINING 160 DRUMS OF CARBAMATE PESTICIDE LIQUID,TOXIC METHOMYL, NOVALURON</t>
  </si>
  <si>
    <t>1 X 20 CONTAINERS CONTAINING 80 DRUMS OF CARBAMATE PESTICIDE LIQUID,TOXIC METHOMYL, NOVALURON</t>
  </si>
  <si>
    <t>11 X 40 CONTAINERS CONTAINING 44352 BAGS OF HEXARON WG AGRICULTURAL HERBICIDE</t>
  </si>
  <si>
    <t>1 X 40 CONTAINERS CONTAINING 30 IBCS OF FOLPET AGRICUR TECNICO</t>
  </si>
  <si>
    <t>1 X 20 CONTAINERS CONTAINING 1 TANK OF DI METHYL SULPHATE DIMETIL SULFATO SULFATO DE DIMETILA</t>
  </si>
  <si>
    <t>9 X 20 CONTAINERS CONTAINING 9 TANK OF DIMETHYLAMINE 60% DIMETHYLAMINE AQUEOUS SOLUTION</t>
  </si>
  <si>
    <t>1 X 20 CONTAINERS CONTAINING 80 DRUMS OF CARBAMATE PESTICIDE LIQUID TOXIC METHOMYL NOVALURON</t>
  </si>
  <si>
    <t>29349900</t>
  </si>
  <si>
    <t>1 X 40 CONTAINERS CONTAINING 80 DRUMS OF SUPRATHION TECH PURCH ANOPHOPHORUS PESTICIDE SOLID TOXIC METHIDATHION</t>
  </si>
  <si>
    <t>North Star Transport Inc.</t>
  </si>
  <si>
    <t>Minnesota</t>
  </si>
  <si>
    <t xml:space="preserve">NEWPORT LOGISTICS
</t>
  </si>
  <si>
    <t>NEWPORT LOGISTICS</t>
  </si>
  <si>
    <t>9 X 20 CONTAINERS CONTAINING 9 TANK OF MONOISOPROPYLAMINE ISOPROPYLAMINE</t>
  </si>
  <si>
    <t>1 X 20 CONTAINERS CONTAINING 1 TANK OF MONOISOPROPYLAMINE ISOPROPYLAMINE</t>
  </si>
  <si>
    <t>12 X 20 CONTAINERS CONTAINING 240 BAGS OF 4-D ACID TECHN ,4-D ACIDO TECNICO MILENIA</t>
  </si>
  <si>
    <t>3 X 20 CONTAINERS CONTAINING 60 BAGS OF 4-D ACID TECHN 4-D ACIDO TECNICO MILENIA</t>
  </si>
  <si>
    <t>6 X 40 CONTAINERS CONTAINING 24192 BAGS OF HEXARON WG AGRICULTURAL HERBICIDE</t>
  </si>
  <si>
    <t>1 X 20 CONTAINERS CONTAINING 18 BINS OF ALTAPYNE M-28B TALL OIL, OTHER THAN CRUDE MEETS ISPM 15 STANDARD</t>
  </si>
  <si>
    <t>4 X 40 CONTAINERS CONTAINING 16128 BAGS OF HEXARON WG AGRICULTURAL HERBICIDE</t>
  </si>
  <si>
    <t>2 X 40 CONTAINERS CONTAINING 160 DRUMS OF SUPRATHION TECNICO ORGANOP HOPHORUS PESTICIDE SOLID TOXIC METHIDATHION</t>
  </si>
  <si>
    <t>29331900</t>
  </si>
  <si>
    <t>1 X 20 CONTAINERS CONTAINING 18 IBCS OF FIPRONIL TECNICO MILENIA PESTIC IDE SOLID TOXIC FIPRONIL</t>
  </si>
  <si>
    <t>1 X 20 CONTAINERS CONTAINING 1 TANK OF SATURATED ACYCLIC MONOCARBOXYLIC ACIDS AND THEIR ANHYDRIDES, HALIDES, PEROXIDES AND PEROXYACIDS; THEIR HALOGENATED, SULPHONATED, NITRATED OR NITROSATED DERIVATIVES - FORMIC ACID, ITS SALTS AND ESTERS  - ESTERS  OF FORMIC ACID</t>
  </si>
  <si>
    <t>Stolt Nielsen Usa Inc.</t>
  </si>
  <si>
    <t>Marine</t>
  </si>
  <si>
    <t xml:space="preserve">STOLT NIELSEN TRANSPORT GROUP
</t>
  </si>
  <si>
    <t>2 X 20 CONTAINERS CONTAINING 2 TANK OF DIMETHYLAMINE, AQUEOUS SOLUTION DIMETHYLAMINE</t>
  </si>
  <si>
    <t>1 X 20 CONTAINERS CONTAINING 1 TANK OF DI METHYL SULPHATE DIMETIL SULFATO(SULFATO DE DIMETILA)</t>
  </si>
  <si>
    <t>6 X 20 CONTAINERS CONTAINING 120 BAGS OF 4-D ACID TECHN 4-D ACIDO TECNICO MILENIA</t>
  </si>
  <si>
    <t>1 X 40 CONTAINERS CONTAINING 80 DRUMS OF SUPRATHION TECNICO 900) ORGANOP HOP HORUS, PESTICIDE, SOLID, TOXIC METHIDATHION</t>
  </si>
  <si>
    <t>1 X 20 CONTAINERS CONTAINING 6000 BOTTLE OF IMITZ EC FL UENSULFO NE</t>
  </si>
  <si>
    <t>3 X 20 CONTAINERS CONTAINING 240 DRUMS OF PYRINEX 480 CHLORPYRIFOS, HYDROCARBONS C10, AROMATICS, 1% NAPHTHALENE</t>
  </si>
  <si>
    <t>1 X 20 CONTAINERS CONTAINING 80 DRUMS OF GALIGAN 240 EC AGRICULTURAL HERBIC IDE</t>
  </si>
  <si>
    <t>3 X 40 CONTAINERS CONTAINING 12096 BAGS OF HEXARON WG AGRICULTURAL HERBICIDE</t>
  </si>
  <si>
    <t>1 X 40 CONTAINERS CONTAINING 4032 BAGS OF HEXARON WG AGRICULTURAL HERBICIDE</t>
  </si>
  <si>
    <t>1 X 20 CONTAINERS CONTAINING 80 DRUMS OF PYRINEX 480 EC CHLORPYRIFOS, HYDROCARBONS, C10 AROMATICS 1% NAPHTHALENE</t>
  </si>
  <si>
    <t>4 X 20 CONTAINERS CONTAINING 80 BAGS OF 2,4-D ACID 4-D ACIDO TECNICO MILENIA</t>
  </si>
  <si>
    <t>1 X 20 CONTAINERS CONTAINING 80 DRUMS OF N-METHYLFORMAMIDE MONOMETILFORMAMIDA</t>
  </si>
  <si>
    <t>1 X 20 &amp; 1 X 20 CONTAINERS CONTAINING 2 TANK OF CHEMICALS NOS HAZARDOUS DMA 60% DIMETHYLAMINE AQUEOUS SOLUTION</t>
  </si>
  <si>
    <t>5 X 20 CONTAINERS CONTAINING 400 DRUMS OF PYRINEX 480 CHLORPYRIFOS, HYDROCARBONS, C10 AROMATICS % NAPHTHALENE</t>
  </si>
  <si>
    <t>1 X 20 CONTAINERS CONTAINING 1 TANK OF CHLORPYRIFOS, HYDROCARBONS ARO MATICS 1% NAPHTHALENE</t>
  </si>
  <si>
    <t>2 X 40 CONTAINERS CONTAINING 160 DRUMS OF SUPRATHION TECNICO ORGANOP HOPHORUS, PESTICIDE, SOLID, TOXIC METHIDATHION</t>
  </si>
  <si>
    <t>15 X 20 CONTAINERS CONTAINING 270 IBCS OF GALIL SC IMIDACLOPRID BIFENTHRIN</t>
  </si>
  <si>
    <t>2 X 20 CONTAINERS CONTAINING 160 DRUMS OF PYRINEX 480 CHLORPYRIFOS, HYDROCARBONS C10, A ROMATICS 1% NAPHTHALENE LLUTANT</t>
  </si>
  <si>
    <t>1 X 40 CONTAINERS CONTAINING 80 DRUMS OF SUPRATHION TECNICO ORGANOP HOP HORUS, PESTICIDE, SOLID, TOXIC METHIDATHION</t>
  </si>
  <si>
    <t>1 X 20 CONTAINERS CONTAINING 80 DRUMS OF XYLIDINE</t>
  </si>
  <si>
    <t>3 X 20 CONTAINERS CONTAINING 240 DRUMS OF M-325 ENVIRONMENTALLY HAZARDO US SUBSTANCE, SOLID, N.O.S METHYL 2 6 TRIFLUOROMETHY PYRIDIN 2-YL OXY METHYL PHENYL ACETATE</t>
  </si>
  <si>
    <t>3 X 20 CONTAINERS CONTAINING 240 DRUMS OF ENVIRONMENTALLY HAZARDO US SUBSTANCE, SOLID, N.O.S METHYL 2 6 TRIFLUOROMETHY L PYRID IN-2-YL OXY METHYL PHENYL ACETATE</t>
  </si>
  <si>
    <t>1 X 20 &amp; 1 X 20 CONTAINERS CONTAINING 2 TANK OF DIMETHYLAMINE, AQUEOUS SOLUTION DIMETHYLAMINE</t>
  </si>
  <si>
    <t>4 X 20 CONTAINERS CONTAINING 320 DRUMS OF CARBAMATE PESTICIDE,LIQUID,TOXIC METHOMYL, NOVALURON</t>
  </si>
  <si>
    <t>7 X 40 CONTAINERS CONTAINING 28224 BAGS OF JUMP AGRICULTURAL HERBICIDE</t>
  </si>
  <si>
    <t>8 X 40 CONTAINERS CONTAINING 31392 BAGS OF JUMP AGRICULTURAL HERBICIDE</t>
  </si>
  <si>
    <t>1 X 20 CONTAINERS CONTAINING 18 BINS OF ALTAPYNE M-28B TALL OIL</t>
  </si>
  <si>
    <t>8 X 20 CONTAINERS CONTAINING 160 BAGS OF 2,4-D ACIDO TECNICO MILENIA BR</t>
  </si>
  <si>
    <t>Haltermann Carless Uk Ltd.</t>
  </si>
  <si>
    <t>STOLT NIELSEN TRANSPORT GROUP</t>
  </si>
  <si>
    <t>3 X 20 &amp; 1 X 20 CONTAINERS CONTAINING 4 TANK OF ENVIRONMENTALLY HAZARDOUS SUBSTANCE CAROMAX 28</t>
  </si>
  <si>
    <t>2 X 20 CONTAINERS CONTAINING 160 DRUMS OF TRIMETHYL ORTHOFORMATE</t>
  </si>
  <si>
    <t>29269095</t>
  </si>
  <si>
    <t>1 X 20 CONTAINERS CONTAINING 20 CASE OF CHLOROTHALONIL TECH</t>
  </si>
  <si>
    <t>29053200</t>
  </si>
  <si>
    <t>2 X 20 CONTAINERS CONTAINING 40 CASE OF CHEMICAL PRODUCT PROPYLENE GLYCOL</t>
  </si>
  <si>
    <t>1 X 20 CONTAINERS CONTAINING 58 DRUMS OF ETHYLAN NS-500LQ</t>
  </si>
  <si>
    <t>Rudong Zhenfeng Yiyang Chemical Co., Ltd.</t>
  </si>
  <si>
    <t xml:space="preserve">RUDONG ZHENFENG YIYANG CHEMICAL CO LTD
</t>
  </si>
  <si>
    <t>28111920</t>
  </si>
  <si>
    <t>3 X 20 CONTAINERS CONTAINING 2640 BAGS OF ACIDO FOSFOROSO  98.5% PHOSPHOROUS ACID  CLASS 8</t>
  </si>
  <si>
    <t>1 X 20 CONTAINERS CONTAINING 1 FLEXITANK OF DANGEROUS LIQUIDS 4-DICLOROFENILISOCIANATO DICHLOROPHENYL ISOCYANATES</t>
  </si>
  <si>
    <t>4 X 20 CONTAINERS CONTAINING 80 BAGS OF 2,4-D ACIDO TECNICO MILENIA BR</t>
  </si>
  <si>
    <t>1 X 20 CONTAINERS CONTAINING 2400 CANS OF ENVIRONMENTALLY HAZARDOUS SUBSTANCE, LIQUID FLUENSULFON</t>
  </si>
  <si>
    <t>2 X 20 CONTAINERS CONTAINING 160 DRUMS OF GALIGAN 240 EC AGRICULTURAL HERBI CIDE</t>
  </si>
  <si>
    <t>5 X 40 CONTAINERS CONTAINING 18624 BAGS OF HEXARON WG AGRICULTURAL HERBICIDE</t>
  </si>
  <si>
    <t>1 X 20 CONTAINERS CONTAINING 20 IBCS OF ENVIRONMENTALLY HAZARDOUS SUBSTANCE, SOLID CAPTAN</t>
  </si>
  <si>
    <t>29331990</t>
  </si>
  <si>
    <t>2 X 20 CONTAINERS CONTAINING 40 IBCS OF FIPRONIL TECNICO MILENIA P ESTICIDE SOLID TOXIC, N.O. FIPRONIL</t>
  </si>
  <si>
    <t>1 X 20 CONTAINERS CONTAINING 80 DRUMS OF CHEMICAL PRODUCT DMAC - N, N-DIMETHYLACETAMIDE N, N-DIMETILACETAMIDA</t>
  </si>
  <si>
    <t>Damco Logistics</t>
  </si>
  <si>
    <t xml:space="preserve">DAMCO LOGISTICS
</t>
  </si>
  <si>
    <t>LEPUS LOGISTICS TRANSPORTES INTERNACIONAIS LTDA</t>
  </si>
  <si>
    <t>1 X 20 &amp; 1 X 40 CONTAINERS CONTAINING 60 BAGS OF ENVIRONMENTALLY HAZARDOUS SUBSTANCE SOLID</t>
  </si>
  <si>
    <t>1 X 20 CONTAINERS CONTAINING 2400 CANS OF TRIVOR ENVIRONMENTALLY HAZARDOUS SUBSTANCE LIQUID PYRIPROXYFEN</t>
  </si>
  <si>
    <t>10 X 20 CONTAINERS CONTAINING 800 DRUMS OF LITS VORAZ CARBAMATE PESTICIDE LIQ UID,TOXIC METHOMYL, NOVALURON</t>
  </si>
  <si>
    <t>1 X 20 CONTAINERS CONTAINING 2400 CANS OF ENVIRONMENTALLY HAZARDOUS SUBSTANCE, LIQUID FLUENSULFONE</t>
  </si>
  <si>
    <t>4 X 20 CONTAINERS CONTAINING 80 BAGS OF 2,4-D ACID TECHN.98 TC 2,4-D ACIDO TECNICO MILENIA BR</t>
  </si>
  <si>
    <t>1 X 40 CONTAINERS CONTAINING 6420 PACKAGES OF ENVIRONMENTALLY HAZARDOUS SUBSTANCE, LIQUID DIMETHOMORPH</t>
  </si>
  <si>
    <t>Lanxess</t>
  </si>
  <si>
    <t>KOLN</t>
  </si>
  <si>
    <t>DECGN</t>
  </si>
  <si>
    <t>2 X 40 CONTAINERS CONTAINING 80 BAGS OF CARBENDAZIM TECNICO MIL</t>
  </si>
  <si>
    <t>6 X 20 CONTAINERS CONTAINING 6 FLEXITANK OF CAROMAX 28 - HYDROCARBONS C10-C13, AROMATICS, 1% NAPHTHALENE C YCLICS</t>
  </si>
  <si>
    <t>Stolt Nielsen Transport Group</t>
  </si>
  <si>
    <t>29151390</t>
  </si>
  <si>
    <t>1 X 20 CONTAINERS CONTAINING 1 TANK OF METHYL FORMATE</t>
  </si>
  <si>
    <t>1 X 40 CONTAINERS CONTAINING 80 DRUMS OF ORGANOP HOP HORUS PESTICIDE SOLID, TOXIC METHIDATHION</t>
  </si>
  <si>
    <t>2 X 20 &amp; 4 X 20 CONTAINERS CONTAINING 6 TANK OF DIMETHYLAMINE, AQUEOUS SOLUTION</t>
  </si>
  <si>
    <t>29335949</t>
  </si>
  <si>
    <t>1 X 40 CONTAINERS CONTAINING 40 CASE OF MARINE POLLUTANT PESTICIDE, SOLID, TOXIC AZOXYSTROBIN AZOXYSTROBIN TECNICO MILENIA</t>
  </si>
  <si>
    <t>1 X 40 CONTAINERS CONTAINING 40 CASE OF PESTICIDE, SOLID, TOXIC, N.O.S AZOXYSTROBIN AZOXYSTROBIN TECNICO MILENIA</t>
  </si>
  <si>
    <t>7 X 20 CONTAINERS CONTAINING 126 IBCS OF GALIL SC IMIDACLOPRID, BIFENTHRIN</t>
  </si>
  <si>
    <t>1 X 20 CONTAINERS CONTAINING 1 TANK OF DANGEROUS LIQUIDS 3.4-DICLOROFENILISOCIAN ATO DICHLOROPHENYL ISOCYANATES</t>
  </si>
  <si>
    <t>1 X 20 CONTAINERS CONTAINING 80 DRUMS OF PYRINEX 480 HAZARDOUS SUBSTANCE LIQUID CHLORPYRIFOS HYDROCARBONS C10, AROMATICS NAPHTHALENE</t>
  </si>
  <si>
    <t>5 X 20 CONTAINERS CONTAINING 400 DRUMS OF VORAZ CARBAMATE PESTICIDE,LIQUID,TOXIC METHOMYL, NOVALURON</t>
  </si>
  <si>
    <t>1 X 40 CONTAINERS CONTAINING 80 DRUMS OF SUPRATHION TECNICO ORGANOP HOPHORUS PESTICIDE SOLID TOXIC METHIDATHION</t>
  </si>
  <si>
    <t>2 X 20 CONTAINERS CONTAINING 160 DRUMS OF CHEMICAL PRODUCT DMAC - N, N-DIMETHYLACETAMIDE N, N-DIMETILACETAMIDA</t>
  </si>
  <si>
    <t>4 X 20 CONTAINERS CONTAINING 320 DRUMS OF VORAZ CARBAMATE PESTICIDE,LIQUID,TOXIC METHOMYL, NOVALURON</t>
  </si>
  <si>
    <t>12 X 20 CONTAINERS CONTAINING 240 BAGS OF ACIDO TECNICO MILENIA BR</t>
  </si>
  <si>
    <t>1 X 40 CONTAINERS CONTAINING 80 DRUMS OF SUPRATHION TECNICO ORGANOP HOP HORUS PESTICIDE SOLID, TOXIC, METHIDATHION</t>
  </si>
  <si>
    <t>1 X 20 CONTAINERS CONTAINING 45 DRUMS OF 4-XILIDINA 4-XYLIDINE</t>
  </si>
  <si>
    <t>3 X 40 CONTAINERS CONTAINING 120 CASE OF DIUREX TECNICO AGRI CULTURAL HERBICIDE NO GUEIRA VIVIANE</t>
  </si>
  <si>
    <t>1 X 40 CONTAINERS CONTAINING 640 DRUMS OF BIFENTRINA TECNICO MILENIA PYRET HROID PESTICIDE, SOLID, TOXIC BIFENTHRIN</t>
  </si>
  <si>
    <t>1 X 20 CONTAINERS CONTAINING 20 IBCS OF FIPRONIL TECNICO MILENIA PESTICIDE, SOLID, TOXIC FIPRONIL</t>
  </si>
  <si>
    <t>12 X 20 CONTAINERS CONTAINING 216 IBCS OF IMIDACLOPRID BIFENTHRIN</t>
  </si>
  <si>
    <t>3 X 40 CONTAINERS CONTAINING 10800 CANS OF IMIDACLOPRID BIFENTHRIN</t>
  </si>
  <si>
    <t>10 X 20 CONTAINERS CONTAINING 200 BAGS OF ACIDO TECNICO MILENIA</t>
  </si>
  <si>
    <t>5 X 20 CONTAINERS CONTAINING 400 DRUMS OF HAZARDOUS SUBSTANCE, LIQUID CHLORPYRIFOS, HYDROCARBONS C10 AROMATICS 1% NAPHTHALENE</t>
  </si>
  <si>
    <t>2 X 20 CONTAINERS CONTAINING 160 DRUMS OF ZARDOUS SUBSTANCE, LIQUID NOVALURON</t>
  </si>
  <si>
    <t>1 X 20 CONTAINERS CONTAINING 1 TANK OF DICHLOROPH ENYL ISOCYANATES D ICLOROFENILISOCIA NATO</t>
  </si>
  <si>
    <t>6 X 40 CONTAINERS CONTAINING 240 BAGS OF CARBENDAZIM TECNICO MIL CARBENDAZIM 98% TECH</t>
  </si>
  <si>
    <t>1 X 20 CONTAINERS CONTAINING 80 DRUMS OF LT GALIGAN AGRICULTURAL HERBICIDE</t>
  </si>
  <si>
    <t>2 X 40 CONTAINERS CONTAINING 8064 BAGS OF JUMP AGRICULTURAL HERBICIDE</t>
  </si>
  <si>
    <t>2 X 40 CONTAINERS CONTAINING 160 DRUMS OF SUPRATHION TECNICO 900 ORGANO PHOPHORUS PESTICIDE SOLID TOXIC METHIDATHION</t>
  </si>
  <si>
    <t>1 X 20 CONTAINERS CONTAINING 80 DRUMS OF CARBAMATE PESTICIDE,LIQUID,TOXIC METHOMYL, NOVALURON</t>
  </si>
  <si>
    <t>1 X 40 CONTAINERS CONTAINING 40 CASE OF PESTICIDE SOLID TOXIC AZOXYSTROBIN AZOXYSTROBIN TECNICO MILENIA</t>
  </si>
  <si>
    <t>1 X 20 CONTAINERS CONTAINING 1600 CANS OF LIQUID PYRIPROXYFEN</t>
  </si>
  <si>
    <t>3 X 20 CONTAINERS CONTAINING 240 DRUMS OF LIQUID CHLORPYRIFOS HYDROCARBONS C10 A ROMATICS 1% NAPHTHALENE</t>
  </si>
  <si>
    <t>1 X 40 CONTAINERS CONTAINING 80 DRUMS OF SUPRATHION TECNICO ORGANOPHOPHORUS PESTICIDE SOLID TOXIC METHIDATHION</t>
  </si>
  <si>
    <t>Ningbo Q&amp;R International Logistic</t>
  </si>
  <si>
    <t xml:space="preserve">NINGBO Q&amp;R INTERNATIONAL LOGISTIC CO LTD
</t>
  </si>
  <si>
    <t>ANX LOGISTICA INTERNACIONAL &amp; AGENCIAMENTO LTDA</t>
  </si>
  <si>
    <t>1 X 20 &amp; 1 X 40 CONTAINERS CONTAINING 60 BAGS OF CHLOROTHALONIL</t>
  </si>
  <si>
    <t>2 X 40 CONTAINERS CONTAINING 80 BAGS OF CHLOROTHALONIL</t>
  </si>
  <si>
    <t>1 X 20 &amp; 2 X 40 CONTAINERS CONTAINING 2400 BOXES OF TEBUTHIURON</t>
  </si>
  <si>
    <t>1 X 20 CONTAINERS CONTAINING 80 DRUMS OF TRIMETHYL ORTHO FORMATE</t>
  </si>
  <si>
    <t>6 X 40 CONTAINERS CONTAINING 240 CASE OF FLEXIBLE IBCS DIUREX TECNICO AGRI CULTURAL HERBICIDE</t>
  </si>
  <si>
    <t>1 X 40 CONTAINERS CONTAINING 80 DRUMS OF SUPRATHION TECNICO ORGANOPHOPHORUS, PESTICIDE, SOLID, TOXIC METHIDATHION</t>
  </si>
  <si>
    <t>38089300</t>
  </si>
  <si>
    <t>5 X 40 CONTAINERS CONTAINING 20160 BAGS OF JUMP AGRICULTURAL HERBICIDE</t>
  </si>
  <si>
    <t>1 X 40 CONTAINERS CONTAINING 42 DRUMS OF SUPRATHION TECNICO ORGANOPHOPHORUS, PESTICIDE, SOLID,TOXIC METHIDATHION</t>
  </si>
  <si>
    <t>1 X 40 CONTAINERS CONTAINING 28 IBCS OF IMIDACLOPRIDE TECNICO MILENIA IMIDACLOPRID</t>
  </si>
  <si>
    <t>12 X 20 CONTAINERS CONTAINING 240 BAGS OF 2,4-D ACID TECHN.98 TC (2,4-D ACIDO TECNICO MILENIA BR) BIG BAGS</t>
  </si>
  <si>
    <t>1 X 20 CONTAINERS CONTAINING 160 DRUMS OF BIFENTRINA TECNICO MILENIA PYRETHROID PESTICIDE SOLID, TOXIC BIFENTHRIN</t>
  </si>
  <si>
    <t>6 X 40 CONTAINERS CONTAINING 240 CASE OF DIUREX TECNICO AGRICULTURAL HERBICIDE</t>
  </si>
  <si>
    <t>Stolt Nielsen Transportation Group</t>
  </si>
  <si>
    <t>Shanghai</t>
  </si>
  <si>
    <t xml:space="preserve">STOLT NIELSEN
</t>
  </si>
  <si>
    <t>1 X 20 &amp; 5 X 20 CONTAINERS CONTAINING 6 TANK OF CHEMICALS NOS HAZARDOUS DIMETHYLAMINE AQUEOUS SOLUTION DIMETHYLAMINE</t>
  </si>
  <si>
    <t>1 X 20 &amp; 2 X 20 &amp; 2 X 20 CONTAINERS CONTAINING 5 TANK OF MONOISOPROPYLAMINE BULK ISOPROPYLAMINE</t>
  </si>
  <si>
    <t>38089900</t>
  </si>
  <si>
    <t>1 X 20 CONTAINERS CONTAINING 2400 PACK OF PLASTIC JERRYCAN LEGADO ENVIRONMENTALLY HAZARDOUS SUBSTANCE LIQUID FLUENSULFONE</t>
  </si>
  <si>
    <t>5 X 20 CONTAINERS CONTAINING 400 DRUMS OF LITS VORAZ CARBAMATE PESTICIDE , LI QUID TOXIC METHOMYL, NOVALURON</t>
  </si>
  <si>
    <t>2 X 20 CONTAINERS CONTAINING 160 DRUMS OF LITS RIMON SUPRA ENVIRONMENTALLY HA ZARDOUS SUBSTANCE LIQUID NOVALURON</t>
  </si>
  <si>
    <t>5 X 40 CONTAINERS CONTAINING 200 BAGS OF CARBENDAZIM TECNICO MIL</t>
  </si>
  <si>
    <t>1 X 20 CONTAINERS CONTAINING 80 DRUMS OF CHEMICAL PRODUCT DMAC N N DIMETHYLACETAMIDE DIMETILACETAMIDA</t>
  </si>
  <si>
    <t>1 X 20 CONTAINERS CONTAINING 80 DRUMS OF 2 4 XILIDINA</t>
  </si>
  <si>
    <t>6 X 40 CONTAINERS CONTAINING 240 CASE OF CHLOROTHALONIL TECH</t>
  </si>
  <si>
    <t>3 X 40 CONTAINERS CONTAINING 240 DRUMS OF SUPRATHION TECNICO ORGANO PHOPHORUS, PESTICIDE, SOLID, TOXIC METHIDATHION</t>
  </si>
  <si>
    <t>1 X 20 CONTAINERS CONTAINING 18 PACKAGES OF IMIDACLOPRID, BIFENTHRIN</t>
  </si>
  <si>
    <t>12 X 40 CONTAINERS CONTAINING 48384 BAGS OF JUMP AGRICULTURAL HERBICIDE</t>
  </si>
  <si>
    <t>4 X 20 CONTAINERS CONTAINING 320 DRUMS OF RIMON SUPRA ENVIRONMENTALLY HAZARDOUS SUBSTANCE, LIQUID NOVALURON</t>
  </si>
  <si>
    <t>6 X 40 CONTAINERS CONTAINING 24192 BAGS OF HEXARON WG AGRICULTURAL HERBICID</t>
  </si>
  <si>
    <t>7 X 20 CONTAINERS CONTAINING 560 DRUMS OF LITS VORAZ CARBAMATE PESTICIDE LI QUID,TOXIC METHOMYL, NOVALURON</t>
  </si>
  <si>
    <t>1 X 20 CONTAINERS CONTAINING 1 TANK OF DI METHYL SULPHATE DIMETIL SULFATO SULFATO DE DIMETILA DIMETHYL SULPHATE</t>
  </si>
  <si>
    <t>Shandong Weifang Rainbow Chemical Co., Ltd.</t>
  </si>
  <si>
    <t>5 X 40 CONTAINERS CONTAINING 5400 CARTONS OF GLYPHOSATE 72% WG RIDOVER</t>
  </si>
  <si>
    <t>6 X 20 CONTAINERS CONTAINING 108 PACKAGES OF IMIDACLOPRID BIFENTHRIN</t>
  </si>
  <si>
    <t>1 X 20 CONTAINERS CONTAINING 1 TANK OF METHYLNAPHTHALENE AND POLY CYCLICS</t>
  </si>
  <si>
    <t>6 X 20 CONTAINERS CONTAINING 480 DRUMS OF CARBAMATE PESTICIDE METHOMYL NOVALURON LIQUIDTOXIC</t>
  </si>
  <si>
    <t>1 X 20 &amp; 7 X 40 CONTAINERS CONTAINING 300 CASE OF CHLOROTHALONIL TECH</t>
  </si>
  <si>
    <t>2 X 20 CONTAINERS CONTAINING 160 DRUMS OF CHEMICAL PRODUCT DMAC N N DIMETHYLACETAMIDE N N DIMETILACETAMIDA</t>
  </si>
  <si>
    <t>Karnataka</t>
  </si>
  <si>
    <t>1 X 20 CONTAINERS CONTAINING 1 FLEXITANK OF 3 4 DICLOROFENILISOCIANATO</t>
  </si>
  <si>
    <t>Adama Ltd.</t>
  </si>
  <si>
    <t>Hubei</t>
  </si>
  <si>
    <t>ADAMA LTD
93 EAST BEIJING ROAD  - JINGZHOU -  - 0</t>
  </si>
  <si>
    <t>38089191</t>
  </si>
  <si>
    <t>7 X 40 CONTAINERS CONTAINING 10080 CARTONS OF ACEPHATE</t>
  </si>
  <si>
    <t>Chemfilt</t>
  </si>
  <si>
    <t>Gujarat</t>
  </si>
  <si>
    <t>CHEMFILT
NO 881 8821 NEAR NEW WATER TANK OF G I D C PHASE  - ANAND -  - 0</t>
  </si>
  <si>
    <t>84193900</t>
  </si>
  <si>
    <t>1 X 20 CONTAINERS CONTAINING 19 PACKAGES OF DRYER FOR PICOXYSTROBIN</t>
  </si>
  <si>
    <t>1 X 20 CONTAINERS CONTAINING 20 IBCS OF FIPRONIL TECNICO MILENIA PESTI CIDE SOLID TOXIC FIPRONIL</t>
  </si>
  <si>
    <t>12 X 20 CONTAINERS CONTAINING 216 IBCS OF GALIL SC IMIDACLOPRID, BIFENTHRIN</t>
  </si>
  <si>
    <t>1 X 20 &amp; 2 X 40 CONTAINERS CONTAINING 80 IBCS OF CAPTAN MKT TECNICO MILENIA SOLID</t>
  </si>
  <si>
    <t>1 X 40 CONTAINERS CONTAINING 1728 BAGS OF HEXARON WG AGRICULTURAL HERBICIDE</t>
  </si>
  <si>
    <t>6 X 40 CONTAINERS CONTAINING 6480 CARTONS OF GLYPHOSATE 72% WG RIDOVER</t>
  </si>
  <si>
    <t>1 X 20 CONTAINERS CONTAINING 80 DRUMS OF AGRICULTURAL HERBICIDE</t>
  </si>
  <si>
    <t>6 X 20 CONTAINERS CONTAINING 480 DRUMS OF 16000 LITS VORAZ CARBAMATE PESTICIDE LI QUID,TOXIC METHOMYL, NOVALURON</t>
  </si>
  <si>
    <t>2 X 20 CONTAINERS CONTAINING 36 IBCS OF IMIDACLOPRID, BIFENTHRIN</t>
  </si>
  <si>
    <t>3 X 40 CONTAINERS CONTAINING 120 BAGS OF CARBENDAZIM TECNICO MIL CARBENDAZIM 98% TECH</t>
  </si>
  <si>
    <t>10 X 20 CONTAINERS CONTAINING 178 IBCS OF LIQUID IMIDACLOPRID BIFENTHRIN</t>
  </si>
  <si>
    <t>13 X 20 CONTAINERS CONTAINING 260 BAGS OF 2 4 D ACID TECHN 98 TC 2 4 D ACIDO TECNICO MILENIA BR</t>
  </si>
  <si>
    <t>4 X 20 CONTAINERS CONTAINING 280 DRUMS OF HAZARDOUS SUBSTANCE LIQUID CHLORPYRIFOS HYDROCARBONS C10 AROMATICS 1% NAPHTHALENE</t>
  </si>
  <si>
    <t>Sw International Chemical Logistics</t>
  </si>
  <si>
    <t>1 X 40 CONTAINERS CONTAINING 400 DRUMS OF  METIL VANILAMIDA 2 AMINO 2 3 DIMETHYL BUTYRAMIDE ADB</t>
  </si>
  <si>
    <t>5 X 20 CONTAINERS CONTAINING 5 TANK OF ISOPROPYLAMINE MONOISOPROPYLAMINE</t>
  </si>
  <si>
    <t>8 X 20 CONTAINERS CONTAINING 144 PACKAGES OF IMIDACLOPRID BIFENTHRIN</t>
  </si>
  <si>
    <t>6 X 20 CONTAINERS CONTAINING 480 DRUMS OF CARBAMATE PESTICIDE LI QUID,TOXIC METHOMYL, NOVALURON</t>
  </si>
  <si>
    <t>00330000</t>
  </si>
  <si>
    <t>1 X 40 CONTAINERS CONTAINING 602 PACKAGES OF TEBUCONAZOL TECNICO ADAMA FLUENSULFONE</t>
  </si>
  <si>
    <t>2 X 20 CONTAINERS CONTAINING 160 DRUMS OF NOVALURON</t>
  </si>
  <si>
    <t>2 X 20 CONTAINERS CONTAINING 36 CASE OF PATROL SL AGRICULTURAL HERBICIDE</t>
  </si>
  <si>
    <t>10 X 20 CONTAINERS CONTAINING 200 BAGS OF 2 4 D ACID TECHN 2 4 D ACIDO TECNICO MILENIA</t>
  </si>
  <si>
    <t>3 X 20 CONTAINERS CONTAINING 47 CASE OF AGRICULTURAL HERBICIDE</t>
  </si>
  <si>
    <t>4 X 40 CONTAINERS CONTAINING 160 CASE OF CHLOROTHALONIL TECH</t>
  </si>
  <si>
    <t>6 X 20 CONTAINERS CONTAINING 480 DRUMS OF CARBAMATE PESTICIDE LIQUID TOXIC METHOMYL NOVALURON</t>
  </si>
  <si>
    <t>1 X 40 CONTAINERS CONTAINING 30 IBCS OF TEBUCONAZOL TECNICO ADAMA TEBUCONAZOLE</t>
  </si>
  <si>
    <t>3 X 20 CONTAINERS CONTAINING 54 BINS OF ALTAPYNE M 28B TALL OIL OTHER THAN CRUDE</t>
  </si>
  <si>
    <t>1 X 20 CONTAINERS CONTAINING 80 DRUMS OF SODIUM METHYLATE 30% METILATO DE SODIO A 30%</t>
  </si>
  <si>
    <t>1 X 20 CONTAINERS CONTAINING 1 FLEXITANK OF ENVIRONMENTALLY HAZARDOUS SUBSTANCES,LIQUID,NOS,(CONTAINS METHYLNAPHTHALENE AND POLY CYCLICS</t>
  </si>
  <si>
    <t>8 X 40 CONTAINERS CONTAINING 32256 BAGS OF JUMP AGRICULTURAL HERBICIDE</t>
  </si>
  <si>
    <t>1 X 20 CONTAINERS CONTAINING 80 DRUMS OF TRIMETHYL ORTHOFORMATE TRIMETIL ORTO FORMIATO</t>
  </si>
  <si>
    <t>Taminco Bvba</t>
  </si>
  <si>
    <t>Flemish Region</t>
  </si>
  <si>
    <t xml:space="preserve">TAMINCO BVBA
</t>
  </si>
  <si>
    <t>DEN HARTOGH LOGISTICA LATIN AMERICA LTDA</t>
  </si>
  <si>
    <t>4 X 20 &amp; 2 X 20 CONTAINERS CONTAINING 6 PACK OF DMA 60% DIMETHYLAMINE MINIMUM 60 % SOLUTION</t>
  </si>
  <si>
    <t>1 X 40 CONTAINERS CONTAINING 540 DRUMS OF METIL VANILAMIDA 2 AMINO 2 3 DIMETHYL BUTYRAMIDE ADB</t>
  </si>
  <si>
    <t>5 X 20 CONTAINERS CONTAINING 90 PACKAGES OF 18000 LITS GALIL SC ENVIRONMENTALLY HAZARDOUS SUBSTANCE LIQUID IMIDACLOPRID BIFENTHRIN</t>
  </si>
  <si>
    <t>2 X 20 CONTAINERS CONTAINING 36 CASE OF AGRICULTURAL HERBICIDE</t>
  </si>
  <si>
    <t>3 X 40 CONTAINERS CONTAINING 10368 BAGS OF HEXARON WG AGRICULTURAL HERBICIDE</t>
  </si>
  <si>
    <t>1 X 20 CONTAINERS CONTAINING 80 DRUMS OF 2,4-XILIDINA</t>
  </si>
  <si>
    <t>7 X 20 CONTAINERS CONTAINING 126 IBCS OF IMIDACLOPRID, BIFENTHRIN</t>
  </si>
  <si>
    <t>2 X 20 CONTAINERS CONTAINING 160 DRUMS OF HAZARDOUS SUBSTANCE LIQUID NOVALURON RIMON SUPRA</t>
  </si>
  <si>
    <t>1 X 20 CONTAINERS CONTAINING 80 DRUMS OF RIMON SUPRA NOVALURON</t>
  </si>
  <si>
    <t>1 X 20 CONTAINERS CONTAINING 1 TANK OF METHYL SULPHATE DIMETIL SULFATO SULFATO DE DIMETILA</t>
  </si>
  <si>
    <t>3 X 40 CONTAINERS CONTAINING 60 PALLET OF CARBENDAZIM TECNICO MIL CARBENDAZIM 98% TECH</t>
  </si>
  <si>
    <t>1 X 20 CONTAINERS CONTAINING 58 DRUMS OF ETHYLAN NS LB TH DR</t>
  </si>
  <si>
    <t>5 X 40 CONTAINERS CONTAINING 5400 CARTONS OF GLYPHOSATE 72% WG</t>
  </si>
  <si>
    <t>12 X 20 CONTAINERS CONTAINING 240 BAGS OF 2,4-D ACID TECHN.98 TC 2,4-D ACIDO TECNICO MILENIA BR</t>
  </si>
  <si>
    <t>12 X 20 CONTAINERS CONTAINING 216 IBCS OF ENVIRONMENTALLY HAZARDOUS SUBSTANCE LIQUID IMIDACLOPRID BIFENTHRIN</t>
  </si>
  <si>
    <t>4 X 40 CONTAINERS CONTAINING 14400 CANS OF ENVIRONMENTALLY HAZARDOUS SUBSTANCE LIQUID PYRIPROXYFEN</t>
  </si>
  <si>
    <t>5 X 20 CONTAINERS CONTAINING 385 DRUMS OF CHEMICAL PRODUCT SODIUM METHYLATE 30% METILATO DE SODIO A 30%</t>
  </si>
  <si>
    <t>Sinochem Agro Co., Ltd.</t>
  </si>
  <si>
    <t>SINOCHEM AGRO CO LTD
17 19TH FL NO 33 HENAN RD  - SHANGHAI -  - 0</t>
  </si>
  <si>
    <t>29333949</t>
  </si>
  <si>
    <t>2 X 20 &amp; 1 X 40 CONTAINERS CONTAINING 250 DRUMS OF EPDC DIETIL-5-ETIL-2, 3-PIRIDINOCARBOXILA</t>
  </si>
  <si>
    <t>1 X 40 CONTAINERS CONTAINING 40 BAGS OF CHLOROTHALONIL TECH</t>
  </si>
  <si>
    <t>4 X 40 CONTAINERS CONTAINING 4320 CARTONS OF GLYPHOSATE 72% WG RIDOVER</t>
  </si>
  <si>
    <t>Du Pont Do Brasil Sa</t>
  </si>
  <si>
    <t>DU PONT DO BRASIL SA
AV CONSTANTE PAVAN 4327 BLOCOS A B BETEL - PAULINIA - SP - 13148198</t>
  </si>
  <si>
    <t>DU PONT DO BRASIL SA</t>
  </si>
  <si>
    <t>2 X 40 &amp; 1 X 40 CONTAINERS CONTAINING 10800 CANS OF IMIDACLOPRID BIFE NTHRIN</t>
  </si>
  <si>
    <t>1 X 20 &amp; 1 X 40 CONTAINERS CONTAINING 6000 CANS OF IMIDACLOPRID BIFENTHRIN</t>
  </si>
  <si>
    <t>1 X 20 CONTAINERS CONTAINING 1 FLEXITANK OF 3 4 DICLOROFENIL ISOCIANATO</t>
  </si>
  <si>
    <t>6 X 40 CONTAINERS CONTAINING 6480 CARTONS OF GLYPHOSATE 72</t>
  </si>
  <si>
    <t>Newport Logistics</t>
  </si>
  <si>
    <t>Japan</t>
  </si>
  <si>
    <t>Distributors</t>
  </si>
  <si>
    <t>5 X 20 CONTAINERS CONTAINING 5 TANK OF MONOISOPROPYLAMINE</t>
  </si>
  <si>
    <t>4 X 20 &amp; 2 X 20 CONTAINERS CONTAINING 6 TANK OF CAROMAX 28 BULK</t>
  </si>
  <si>
    <t>5 X 20 CONTAINERS CONTAINING 5 PACK OF MONOISOPROPILAMINA ISOPROPYLAMINE</t>
  </si>
  <si>
    <t>1 X 20 CONTAINERS CONTAINING 8 IBCS OF FIPRONIL TECNICO MILENIA PESTICIDE SOLID TOXIC FIPRONIL</t>
  </si>
  <si>
    <t>9 X 20 CONTAINERS CONTAINING 162 IBCS OF ENVIRONMENTALLY HAZARDOUS SUBSTANCE LIQUID IMIDACLOPRID BIFENTHRIN</t>
  </si>
  <si>
    <t>3 X 20 CONTAINERS CONTAINING 240 DRUMS OF CARBAMATE PESTICIDE LIQUID TOXIC METHOMYL NOVALURON</t>
  </si>
  <si>
    <t>Shandong Cynda Chemical Co., Ltd.</t>
  </si>
  <si>
    <t>Shandong</t>
  </si>
  <si>
    <t>SHANDONG CYNDA CHEMICAL CO LTD
ECONOMIC DEVELOPMENT ZONE BOXING COUNTY  - SHANDONG -  - 0</t>
  </si>
  <si>
    <t>1 X 40 CONTAINERS CONTAINING 90 DRUMS OF EPDC DIETIL-5-ETIL-2,3- IRIDINOCARBOXILA</t>
  </si>
  <si>
    <t>1 X 40 CONTAINERS CONTAINING 40 BAGS OF CHLOROTHALONIL TECH 98 5</t>
  </si>
  <si>
    <t>6 X 20 CONTAINERS CONTAINING 14400 CANS OF IMIDACLOPRID BIFE NTHRIN</t>
  </si>
  <si>
    <t>1 X 20 &amp; 1 X 20 CONTAINERS CONTAINING 2 TANK OF ISOPROPYLAMINE MONOISOPROPYLAMINE</t>
  </si>
  <si>
    <t>9 X 20 CONTAINERS CONTAINING 162 IBCS OF IMIDACLOPRID BIFENTHRIN</t>
  </si>
  <si>
    <t>1 X 20 CONTAINERS CONTAINING 80 DRUMS OF CARBAMATE PESTICIDE LIQUID TOXIC    METHOMYL NOVALURON</t>
  </si>
  <si>
    <t>1 X 20 CONTAINERS CONTAINING 1000 CANS OF DIMETHOMORPH</t>
  </si>
  <si>
    <t>4 X 40 CONTAINERS CONTAINING 14400 CANS OF PYRIPROXYFEN</t>
  </si>
  <si>
    <t>2 X 20 CONTAINERS CONTAINING  PACK OF DANGEROUS LIQUIDS3 4-DICLOROFENILISOCIANATOTA</t>
  </si>
  <si>
    <t>5 X 20 CONTAINERS CONTAINING 100 BAGS OF 2,4-D ACID TECHN ACIDO TECNICO MILENIA BR</t>
  </si>
  <si>
    <t>15 X 20 CONTAINERS CONTAINING 300 BAGS OF 2,4-D ACID TECHN</t>
  </si>
  <si>
    <t>Bulkhaul Ltd.</t>
  </si>
  <si>
    <t xml:space="preserve">BULKHAUL LTD
</t>
  </si>
  <si>
    <t>4 PACK OF DMA 60 DIMETHYLAMINE MINIMUM 60 SOLUTION</t>
  </si>
  <si>
    <t>6 X 20 CONTAINERS CONTAINING 14400 CANS OF IMIDACLOPRID BIFENTHRIN PLASTIC JERRYCAN</t>
  </si>
  <si>
    <t>6 X 20 CONTAINERS CONTAINING 14400 CANS OF JERRYCAN 5 LT 12000LITS GALIL SC D154 07934 IMIDACLOPRID, BIFE NTHRIN IMIDACLOPRID BIFE NTHRIN</t>
  </si>
  <si>
    <t>4 X 20 CONTAINERS CONTAINING 320 DRUMS OF CARBAMATE PESTICIDE,LI QUID,TOXIC METHOMYL, NOVALURON</t>
  </si>
  <si>
    <t>2 X 20 CONTAINERS CONTAINING 160 DRUMS OF CARBAMATE PESTICIDE LIQUID TOXIC METHOMYL NOVALURON</t>
  </si>
  <si>
    <t>2 X 20 CONTAINERS CONTAINING 160 DRUMS OF LT GALIGAN 240 EC AGRICULTURAL HERBICIDE</t>
  </si>
  <si>
    <t>10 X 20 CONTAINERS CONTAINING 200 BAGS OF ACID TECHN.98 TC ACIDO TECNICO MILENIA BR</t>
  </si>
  <si>
    <t>9 X 20 CONTAINERS CONTAINING 180 BAGS OF ACID TECHN.98 TC ACIDO TECNICO MILENIA BR</t>
  </si>
  <si>
    <t>Dupont Do Brasil Sa</t>
  </si>
  <si>
    <t>DU PONT DO BRASIL SA
ALAMEDA ITAPICURU 506 ALPHAVILLE - BARUERI - SP - 6454080</t>
  </si>
  <si>
    <t>38089190</t>
  </si>
  <si>
    <t>6 X 20 CONTAINERS CONTAINING 14400 CANS OF SUBSTANCE LIQUID IMIDACLOPRID BIFE NTHRIN</t>
  </si>
  <si>
    <t>Uniroyal Chemicals Private Ltd.</t>
  </si>
  <si>
    <t xml:space="preserve">UNITOP CHEMICALS PRIVATE LIMITED
</t>
  </si>
  <si>
    <t>2 X 20 CONTAINERS CONTAINING 36 IBCS OF OLEO D E MAMONA ETOXILADO UNITOP R 2092</t>
  </si>
  <si>
    <t>5 X 20 CONTAINERS CONTAINING 5 PACK OF DMA 60% DIMETHYLAMINE MINIMUM 60% SOLUTION DIMETHYLAMINE AQUEOUS SOLUTION</t>
  </si>
  <si>
    <t>5 X 20 CONTAINERS CONTAINING 90 IBCS OF LIQUID, N.O.S. IMIDACLOPRID, BIFENTHRIN</t>
  </si>
  <si>
    <t>2 X 20 CONTAINERS CONTAINING 160 DRUMS OF PYRINEX 480 EC CHLORPYRIFOS HYDROCARBONS C10, AROMATICS, NAPHTHALENE</t>
  </si>
  <si>
    <t>5 X 20 CONTAINERS CONTAINING 400 DRUMS OF CARBAMATE PESTICIDE LIQUID,TOXIC METHOMYL, NOVALURON</t>
  </si>
  <si>
    <t>15 X 20 CONTAINERS CONTAINING 300 BAGS OF ACID TECHN.98 TC ACIDO TECNICO MILENIA BR</t>
  </si>
  <si>
    <t>2 X 20 &amp; 2 X 40 CONTAINERS CONTAINING 12000 CANS OF SUBSTANCE LIQUID IMIDACLOPRID BIFE NTHRIN</t>
  </si>
  <si>
    <t>Adama Andina Bv</t>
  </si>
  <si>
    <t>ADAMA ANDINA BV
CALLE 1 C 7 53 INTERIOR ZONA FRANCA  - BARRANQUILLA -  - 0</t>
  </si>
  <si>
    <t>BARRANQUILLA</t>
  </si>
  <si>
    <t>Colombia</t>
  </si>
  <si>
    <t>COBAQ</t>
  </si>
  <si>
    <t>NCSA / CENTRAL AM</t>
  </si>
  <si>
    <t>38089100</t>
  </si>
  <si>
    <t>1 X 20 CONTAINERS CONTAINING 386 BOXES OF TAURUS 50 SC</t>
  </si>
  <si>
    <t>1 X 40 CONTAINERS CONTAINING 40 BAGS OF CARBENDAZIM TECNICO MIL CARBENDAZIM 98% TECH</t>
  </si>
  <si>
    <t>4 X 40 CONTAINERS CONTAINING 160 BAGS OF CHLOROTHALONIL TECH</t>
  </si>
  <si>
    <t>2 X 20 CONTAINERS CONTAINING 2 TANK OF METHYL FORMATE PURE</t>
  </si>
  <si>
    <t>1 X 20 CONTAINERS CONTAINING 18 DRUMS OF CHEMICAL PRODUCT SODIUM METHYLATE 30%</t>
  </si>
  <si>
    <t>2 X 20 CONTAINERS CONTAINING 2 TANK OF ISOPROPYLAMINE,MONOISOPROPYLAMINE</t>
  </si>
  <si>
    <t>5 X 20 CONTAINERS CONTAINING 400 DRUMS OF PYRINEX 480 EC CHLORPYRIFOS, HYDROCARBONS C10, AROMATICS 1% NAPHTHALENE</t>
  </si>
  <si>
    <t>5 X 20 CONTAINERS CONTAINING 90 IBCS OF GALIL SC IMIDACLOPRID, BIFENTHRIN</t>
  </si>
  <si>
    <t>6 X 20 CONTAINERS CONTAINING 120 BAGS OF 2 4 D ACIDO TECNICO MILENIA BR</t>
  </si>
  <si>
    <t>9 X 20 CONTAINERS CONTAINING 180 BAGS OF ACID TECHN 98 TC 2 4 D ACIDO TECNICO MILENIA BR</t>
  </si>
  <si>
    <t>2 X 20 CONTAINERS CONTAINING 160 DRUMS OF GALIGAN 240 EC AGRICULTURAL HERBICIDE</t>
  </si>
  <si>
    <t>2 X 20 CONTAINERS CONTAINING 160 DRUMS OF PYRINEX 480 EC CHLORPYRIFOS, HYDROCARBONS, C10 AROMATICS 1% NAPHTHALENE</t>
  </si>
  <si>
    <t>1 X 40 CONTAINERS CONTAINING 640 DRUMS OF BIFENTRINA TECNICO MILENIA PYRETHROID PESTICIDE, SOLID, TOXIC BIFENTHRIN</t>
  </si>
  <si>
    <t>4 X 20 CONTAINERS CONTAINING 320 DRUMS OF CARBAMATE PESTICIDE LIQUID,TOXIC METHOMYL, NOVALURON</t>
  </si>
  <si>
    <t>1 X 40 CONTAINERS CONTAINING 90 DRUMS OF EPDC DIETIL 5 ETIL 2,3 PIRIDINOCARBOXILA</t>
  </si>
  <si>
    <t>2 X 40 CONTAINERS CONTAINING 160 DRUMS OF SUPRATHION TECNICO 900 ORGA NOPHOPHORUS PESTICIDE, SOLID TOXIC N.O.S METHIDATHION</t>
  </si>
  <si>
    <t>São Paulo</t>
  </si>
  <si>
    <t>ADAMA BRASIL SA
R DO MOGNO 297 ARMZ 1 CDA - ASSIS - SP - 19812050</t>
  </si>
  <si>
    <t>Intl Forwarding Sl</t>
  </si>
  <si>
    <t>Catalonia</t>
  </si>
  <si>
    <t>Spain</t>
  </si>
  <si>
    <t xml:space="preserve">INTERNATIONAL FORWARDING SL
</t>
  </si>
  <si>
    <t>MSL CORPORATE</t>
  </si>
  <si>
    <t>BARCELONA</t>
  </si>
  <si>
    <t>ESBCN</t>
  </si>
  <si>
    <t>38080000</t>
  </si>
  <si>
    <t>1 PALLET OF VICTOR GEL BARATAS</t>
  </si>
  <si>
    <t>1 X 40 CONTAINERS CONTAINING 80 DRUMS OF SUPRATHION TECNICO 900 ORGA NOPHOPHORUS PESTICIDE, SOLID, TOXIC, N.O.S METHIDATHION</t>
  </si>
  <si>
    <t>2 X 40 CONTAINERS CONTAINING 80 BAGS OF HETEROCYCLIC COMPOUNDS PESTICIDE SOLID TOXIC AZOXYSTROBIN AZOXYSTROBIN TECNICO MILENIA</t>
  </si>
  <si>
    <t>Psyche</t>
  </si>
  <si>
    <t>PSYCHE
B12 NO 906 555 NANJING ROAD WEST  - SHANGHAI -  - 0</t>
  </si>
  <si>
    <t>1 X 20 &amp; 3 X 40 CONTAINERS CONTAINING 140 CASE OF CHLOROTHALONIL TECH</t>
  </si>
  <si>
    <t>1 X 20 &amp; 2 X 40 CONTAINERS CONTAINING 9200 CANS OF  ENVIRONMENTALLY HAZARDOUS SUBSTANCE,LIQ UID IMIDACLOPRID, BIFENTHRIN</t>
  </si>
  <si>
    <t>3 X 40 CONTAINERS CONTAINING 10800 CANS OF  ENVIRONMENTALLY HAZARDOUS SUBSTANCE, LIQUID IMIDACLOPRID, B IFENTHRIN</t>
  </si>
  <si>
    <t>5 X 20 CONTAINERS CONTAINING 400 DRUMS OF PYRINEX 480 EC SUBSTANCE LIQUID CHLORPYRIFOS HYDROCARBONS AROMATICS NAPHTHALENE</t>
  </si>
  <si>
    <t>1 X 20 CONTAINERS CONTAINING 2772 PLAST.PAIL OF MAGNATE LIQUID IMAZALIL</t>
  </si>
  <si>
    <t>1 X 20 CONTAINERS CONTAINING 18 IBCS OF GALIL SC SUBSTANCE LIQUID IMIDACLOPRID BIFENTHRIN</t>
  </si>
  <si>
    <t>8 X 20 CONTAINERS CONTAINING 144 IBCS OF IMIDACLOPRID BIFENTHRIN</t>
  </si>
  <si>
    <t>10 X 20 CONTAINERS CONTAINING 180 IBCS OF GALIL SC SUBSTANCE LIQUID IMIDACLOPRID BIFENTHRIN</t>
  </si>
  <si>
    <t>1 X 40 CONTAINERS CONTAINING 640 DRUMS OF BIFENTRINA TECNICO MILENIA PYRETHROID PESTICIDE SOLID TOXIC BIFENTHRIN</t>
  </si>
  <si>
    <t>3 X 20 CONTAINERS CONTAINING 240 DRUMS OF VORAZ CARBAMATE PESTICIDE LIQUID TOXIC METHOMYL NOVALURON</t>
  </si>
  <si>
    <t>1 X 20 CONTAINERS CONTAINING 12 CASE OF POQUER AGRICULTURAL HERBICIDE</t>
  </si>
  <si>
    <t>2 X 20 &amp; 1 X 20 CONTAINERS CONTAINING 3 FLEXITANK OF CONTAINS METHYLNAPHTHALENE AND  POLY2 CYCLICS</t>
  </si>
  <si>
    <t>15 X 20 CONTAINERS CONTAINING 300 BAGS OF 2 4 D ACID TECHN 98 TC 2 4 D ACIDO TECNICO MILENIA BR</t>
  </si>
  <si>
    <t>2 X 20 &amp; 3 X 20 CONTAINERS CONTAINING 5 TANK OF ISOPROPYLAMINE MONOISOPROPYLAMINE</t>
  </si>
  <si>
    <t>1 X 20 CONTAINERS CONTAINING 18 CASE OF PATROL SL AGRICULTURAL HERBICIDE</t>
  </si>
  <si>
    <t>1 X 40 CONTAINERS CONTAINING 40 BAGS OF FLUTRIAFOL TECNICO SINON FLUTRIAFOL 97 TECH</t>
  </si>
  <si>
    <t>1 X 20 &amp; 1 X 40 CONTAINERS CONTAINING 24000 BOTTLE OF PYRIPROXYFEN</t>
  </si>
  <si>
    <t>7 X 20 CONTAINERS CONTAINING 560 DRUMS OF PYRINEX 480 EC CHLORPYRIFOS HYDROCARBONS C10 AROMATICS 1 NAPHTHALENE</t>
  </si>
  <si>
    <t>1 X 20 &amp; 2 X 40 CONTAINERS CONTAINING 9600 CANS OF PYRIPROXYFEN</t>
  </si>
  <si>
    <t>4 X 40 CONTAINERS CONTAINING 120 IBCS OF CAPTAN MKT TECNICO MILENIA ENVIRONMENTALLY HAZARDOUS SUBSTANCE CAPTAN</t>
  </si>
  <si>
    <t>7 X 20 CONTAINERS CONTAINING 560 DRUMS OF CHLORPYRIFOS HYDROCARBONS C10 AROMATICS 1 NAPHTHALENE</t>
  </si>
  <si>
    <t>7 X 20 CONTAINERS CONTAINING 126 IBCS OF IMIDACLOPRID BIFENTHRIN</t>
  </si>
  <si>
    <t>1 X 20 CONTAINERS CONTAINING 18 CASE OF AGRICULTURAL HERBICIDE</t>
  </si>
  <si>
    <t>5 X 20 CONTAINERS CONTAINING 90 IBCS OF IMIDACLOPRID BIFENTHRIN</t>
  </si>
  <si>
    <t>16 X 20 CONTAINERS CONTAINING 288 IBCS OF GALIL SC IMIDACLOPRID BIFENTHRIN</t>
  </si>
  <si>
    <t>INTERMODAL TANK TRANS BR OPER DE CONTEINER TANQUE LTDA</t>
  </si>
  <si>
    <t>1 X 20 CONTAINERS CONTAINING 1 OF AGRICULTURAL HERBICIDE</t>
  </si>
  <si>
    <t>HOYER</t>
  </si>
  <si>
    <t>1 X 20 CONTAINERS CONTAINING 1 TANK OF AGRICULTURAL HERBICIDE</t>
  </si>
  <si>
    <t>1 X 20 CONTAINERS CONTAINING 1 PACK OF AGRICULTURAL HERBICIDE</t>
  </si>
  <si>
    <t>11 X 20 CONTAINERS CONTAINING 220 BAGS OF ACID TECHN 2,4-D ACIDO TECNICO MILENIA BR</t>
  </si>
  <si>
    <t>1 X 20 CONTAINERS CONTAINING 20 PACK OF CHEMICAL PRODUCT SODIUM METHYLATE 30% METILATO DE SODIO A 30%</t>
  </si>
  <si>
    <t>Solenis Especialidades Quimicas Ltda</t>
  </si>
  <si>
    <t>SOLENIS ESPECIALIDADES QUIMICAS LTDA
AVENIDA ROBERTO SIMONSEN 500 POCO FUNDO - PAULINIA - SP - 13140000</t>
  </si>
  <si>
    <t>Solenis Switzerland Gmb H</t>
  </si>
  <si>
    <t>Schaffhausen</t>
  </si>
  <si>
    <t>Switzerland</t>
  </si>
  <si>
    <t>SOLENIS SWITZERLAND GMBH
MUEHLENTALSTRASSE 38 8200  - SCHAFFHAUSEN -  - 0</t>
  </si>
  <si>
    <t>SOLENIS ESPECIALIDADES QUIMICAS LTDA</t>
  </si>
  <si>
    <t>29239000</t>
  </si>
  <si>
    <t>1 X 20 CONTAINERS CONTAINING 18 PACK OF ADAMA QUAT</t>
  </si>
  <si>
    <t>3 X 40 CONTAINERS CONTAINING 10800 CANS OF IMIDACLOPRID, BIFE NTHRIN</t>
  </si>
  <si>
    <t>1 X 20 &amp; 2 X 40 CONTAINERS CONTAINING 9200 CANS OF IMIDACLOPRID, BIFENTHRIN</t>
  </si>
  <si>
    <t>13 X 20 CONTAINERS CONTAINING 234 IBCS OF IMIDACLOPRID, BIFENTHRIN</t>
  </si>
  <si>
    <t>7 X 20 CONTAINERS CONTAINING 560 DRUMS OF CHLORPYRIFOS, HYDROCARBONS, C10, AROMATICS 1% NAPHTHALENE</t>
  </si>
  <si>
    <t>3 X 20 CONTAINERS CONTAINING 240 DRUMS OF 16000 LITS VORAZ CARBAMATE PESTICIDE LIQUID,TOXIC METHOMYL, NOVALURON</t>
  </si>
  <si>
    <t>7 X 20 CONTAINERS CONTAINING 560 DRUMS OF NOVALURON</t>
  </si>
  <si>
    <t>6 X 40 CONTAINERS CONTAINING 24192 BAGS OF AGRICULTURAL HERBICIDE</t>
  </si>
  <si>
    <t>13 X 20 CONTAINERS CONTAINING 260 BAGS OF ACID TECHN 2,4-D ACIDO TECNICO MILENIA BR</t>
  </si>
  <si>
    <t>7 X 20 CONTAINERS CONTAINING 123 CASE OF PATROL SL AGRICULTURAL HERBICIDE</t>
  </si>
  <si>
    <t>2 X 20 CONTAINERS CONTAINING 40 BAGS OF ACID TECHN.98 TC 2,4-D ACIDO TECNICO MILENIA BR</t>
  </si>
  <si>
    <t>27070000</t>
  </si>
  <si>
    <t>4 X 22 CONTAINERS CONTAINING 4 TANK OF CAROMAX 28 METHYLNAPHTHALENE AND POLY2 CYCLICS</t>
  </si>
  <si>
    <t>3 X 20 CONTAINERS CONTAINING 60 PALLET OF MONOLAUREATO DESORBITAN ETOXILADO ITOP POLYSORBATE 20</t>
  </si>
  <si>
    <t>Ouro Fino Quimica Ltda</t>
  </si>
  <si>
    <t>OURO FINO QUIMICA LTDA
AV CORONEL FERNANDO FERREIRA LEITE 1520 ANDAR 9 JARDIM CALIFORNIA - RIBEIRAO PRETO - SP - 14026020</t>
  </si>
  <si>
    <t>OURO FINO QUIMICA LTDA</t>
  </si>
  <si>
    <t>2 X 40 CONTAINERS CONTAINING 80 PACKAGES OF DIUREX AGRICUR TECNICO 96% DIU RON AGRICULTURAL HERBICID</t>
  </si>
  <si>
    <t>1 X 20 &amp; 2 X 40 CONTAINERS CONTAINING 9200 CANS OF LITS GALIL SCD1</t>
  </si>
  <si>
    <t>4 X 20 CONTAINERS CONTAINING 4 BULK CONT OF CAROMAX 28 ENVIRONMENTALLY HAZARDOUS SUBSTANCE, LIQUID, NOS CONTAINS METHYLNAPHTHALENE AND POLY2 CYCLICS</t>
  </si>
  <si>
    <t>1 X 20 CONTAINERS CONTAINING 80 DRUMS OF  TRIMETHYL ORTHOFORMATE TRIMETIL ORTO FORMIATO</t>
  </si>
  <si>
    <t>5 X 40 CONTAINERS CONTAINING 5400 CARTONS OF  GLYPHOSATE 72% WG</t>
  </si>
  <si>
    <t>1 X 40 &amp; 2 X 40 CONTAINERS CONTAINING 10800 CANS OF IMIDACLOPRID BIFENTHRIN 18000 LITS GALIL SCD1 5407934</t>
  </si>
  <si>
    <t>8 X 40 CONTAINERS CONTAINING 320 PACKAGES OF DIUREXAGRICUR TECNICO 96 DIURO N AGRICULTURAL HERBICIDE</t>
  </si>
  <si>
    <t>Akzo Nobel International Group</t>
  </si>
  <si>
    <t>AKZO NOBEL
MORRIS PLANT 8005 NORTH TABLER ROAD  - MORRIS - IL - 60450</t>
  </si>
  <si>
    <t>1 X 20 CONTAINERS CONTAINING 58 DRUMS OF  ETHYLAN NS-500LQ TH DR</t>
  </si>
  <si>
    <t>5 X 20 CONTAINERS CONTAINING 5 BULK CONT OF DMA 60% DIMETHYLAMINE MINIMUM 60% SOLUTION</t>
  </si>
  <si>
    <t>1 X 20 &amp; 1 X 20 CONTAINERS CONTAINING 2 PACKAGES OF DANGEROUS LIQUIDS 3.4 DICLOROFENILISOCIAN ATO DICHLOROPHENYL ISOCYANATES</t>
  </si>
  <si>
    <t>8 X 20 CONTAINERS CONTAINING 160 BAGS OF 2,4-D ACID TECHN 98 TC ACIDO TECNICO MILENIA BR</t>
  </si>
  <si>
    <t>1 X 20 CONTAINERS CONTAINING 20 IBCS OF CAPTAN</t>
  </si>
  <si>
    <t>2 X 20 CONTAINERS CONTAINING 40 IBCS OF CAPTAN MKT TECNICO MILENIA</t>
  </si>
  <si>
    <t>2 X 20 CONTAINERS CONTAINING 160 DRUMS OF CARBAMATE PESTICIDE,LIQUID,TOXIC METHOMYL, NOVALURON</t>
  </si>
  <si>
    <t>29109090</t>
  </si>
  <si>
    <t>1 X 20 CONTAINERS CONTAINING 23 DRUMS OF OXIRANE</t>
  </si>
  <si>
    <t>GHENT</t>
  </si>
  <si>
    <t>BEGNE</t>
  </si>
  <si>
    <t>1 X 20 CONTAINERS CONTAINING 80 DRUMS OF DIMETHYLACETAMIDE DMAC</t>
  </si>
  <si>
    <t>Arysta Lifescience Do Brasil Industria Quimica E Agrope</t>
  </si>
  <si>
    <t>ARYSTA LIFESCIENCE DO BRASIL INDUSTRIA QUIMICA &amp; AGROPE
RODOVIA SOROCABA PILAR DO S S N KM 122 INDUSTRIAL - SALTO DE PIRAPORA - SP - 18160000</t>
  </si>
  <si>
    <t>JM DESPACHOS ADUANEIROS LTDA</t>
  </si>
  <si>
    <t>2 X 20 CONTAINERS CONTAINING 40 IBCS OF  ORTHOCIDE TECH MICRONIZADO</t>
  </si>
  <si>
    <t>10 X 22 CONTAINERS CONTAINING 200 BAGS OF 2,4-D ACID TECHN 98 TC 2,4-D ACIDO TECNICO MILENIA BR</t>
  </si>
  <si>
    <t>29211900</t>
  </si>
  <si>
    <t>4 X 22 CONTAINERS CONTAINING 4 TANK OF DI N PROPYLAMINE</t>
  </si>
  <si>
    <t>INGEVITY CORPORATION
5255 VIRGINIA AVE  - NORTH CHARLESTON - SC - 29406</t>
  </si>
  <si>
    <t>1 X 20 CONTAINERS CONTAINING 18 BINS OF ALTAPYNE M 28B TALL OIL</t>
  </si>
  <si>
    <t>8 X 20 CONTAINERS CONTAINING 144 IBCS OF IMIDACLOPRID, BIFENTHRIN</t>
  </si>
  <si>
    <t>5 X 20 CONTAINERS CONTAINING 5 TANK OF MONOISOPROPYLAMINE ISOPROPYLAMINE</t>
  </si>
  <si>
    <t>1 X 20 CONTAINERS CONTAINING 1 TANK OF ISOPROPYLAMINE MONOISOPROPYLAMINE</t>
  </si>
  <si>
    <t>2 X 22 CONTAINERS CONTAINING 40 BAGS OF 2,4-D ACID TECHN 98 TC 2,4-D ACIDO TECNICO MILENIA BR</t>
  </si>
  <si>
    <t>6 X 22 CONTAINERS CONTAINING 120 BAGS OF 2,4-D ACID TECHN 98 TC 2,4-D ACIDO TECNICO MILENIA BR</t>
  </si>
  <si>
    <t>4 X 40 CONTAINERS CONTAINING 160 PACKAGES OF FLEXIBLE AGRICULTURAL HERBICIDE</t>
  </si>
  <si>
    <t>2 X 22 &amp; 2 X 22 CONTAINERS CONTAINING 4 TANK OF CAROMAX 28 METHYLNAPHTHALENE AND POLY CYCLIC AROMATICS</t>
  </si>
  <si>
    <t>China Jiangsu International Economic And Technical</t>
  </si>
  <si>
    <t>Construction and Engineering</t>
  </si>
  <si>
    <t xml:space="preserve">CHINA JIANGSU INTERNATIONAL ECONOMIC TECHNICAL
</t>
  </si>
  <si>
    <t>1 X 42 CONTAINERS CONTAINING 40 BAGS OF TRIAZOLE</t>
  </si>
  <si>
    <t>7 X 20 CONTAINERS CONTAINING 7 FLEXITANK OF ISOPROPYLAMINE</t>
  </si>
  <si>
    <t>4 X 20 CONTAINERS CONTAINING 320 DRUMS OF GALIGAN 240 EC AGRICULTURAL HERBICIDE</t>
  </si>
  <si>
    <t>3 X 20 CONTAINERS CONTAINING 3 TANK OF ISOPROPYLAMINE MONOISOPROPYLAMINE</t>
  </si>
  <si>
    <t>10 X 22 CONTAINERS CONTAINING 190 BAGS OF 2,4-D ACID TECHN 98 TC 2,4-D ACIDO TECNICO MILENIA BR</t>
  </si>
  <si>
    <t>29021990</t>
  </si>
  <si>
    <t>1 X 20 CONTAINERS CONTAINING 40 DRUMS OF METHYLCYCLOHEXANE</t>
  </si>
  <si>
    <t>Den Hartogh Logistics</t>
  </si>
  <si>
    <t xml:space="preserve">DEN HARTOGH LOGISTICS
</t>
  </si>
  <si>
    <t>29211922</t>
  </si>
  <si>
    <t>1 X 20 CONTAINERS CONTAINING 1 FLEXITANK OF DI N PROPYLAMINE99 2 MIN BULK CHEMICAL NOS HAZARDOUS DIPROPYLAMINE</t>
  </si>
  <si>
    <t>1 X 40 CONTAINERS CONTAINING 40 BAGS OF MANCOZEB TECNICO INDOFIL</t>
  </si>
  <si>
    <t>1 X 20 CONTAINERS CONTAINING 1 OF POQUER AGRICULTURAL HERBICIDE</t>
  </si>
  <si>
    <t>1 X 20 CONTAINERS CONTAINING 80 DRUMS OF LT GALIGAN AGRICULTURAL HERBICDE</t>
  </si>
  <si>
    <t>7 X 40 CONTAINERS CONTAINING 28224 BAGS OF HEXARON WG AGRICULTURAL</t>
  </si>
  <si>
    <t>1 X 20 &amp; 2 X 40 CONTAINERS CONTAINING 80 IBCS OF CAPTAN MKT TECNICO MILENIA</t>
  </si>
  <si>
    <t>2 X 40 CONTAINERS CONTAINING 80 BAGS OF  1H TRIAZOLE TRIAZOL</t>
  </si>
  <si>
    <t>1 X 20 CONTAINERS CONTAINING 880 BAGS OF PHOSPHOROUS ACID CLASS 8</t>
  </si>
  <si>
    <t>3 X 20 CONTAINERS CONTAINING 2640 BAGS OF PHOSPHOROUS ACID CLASS 8</t>
  </si>
  <si>
    <t>5 X 20 CONTAINERS CONTAINING 80 IBCS OF IMIDACLOPRID, BIFENTHRIN</t>
  </si>
  <si>
    <t>3 X 20 CONTAINERS CONTAINING 54 IBCS OF IMIDACLOPRID, BIFENTHRIN</t>
  </si>
  <si>
    <t>3 X 40 CONTAINERS CONTAINING 120 BAGS OF MANCOZEB TECNICO INDOFIL</t>
  </si>
  <si>
    <t>1 X 20 CONTAINERS CONTAINING 12 OF FIPRONIL TECNICO MILENIA PESTICIDE, SOLID, TOXIC FIPRONIL</t>
  </si>
  <si>
    <t>7 X 22 CONTAINERS CONTAINING 140 BAGS OF 2 4 D ACID TECHN 98 TC ACIDO TECNICO MILENIA</t>
  </si>
  <si>
    <t>1 X 20 &amp; 1 X 20 CONTAINERS CONTAINING 2 TANK OF  DICHLOROPHENYL ISOCYANATES</t>
  </si>
  <si>
    <t>2 X 20 CONTAINERS CONTAINING 160 DRUMS OF 20 PALLETS DIMETHYLACETAMIDE DMAC</t>
  </si>
  <si>
    <t>1 X 40 CONTAINERS CONTAINING 40 BAGS OF  1H TRIAZOLE TRIAZOL</t>
  </si>
  <si>
    <t>5 X 20 CONTAINERS CONTAINING 5 PACK OF DMA 60% DIMETHYLAMINE MINIMUM 60%SOLUTION DIMETHYLAMINE AQUEOUS SOLUTION</t>
  </si>
  <si>
    <t>B &amp; M LOGISTICA INTERNACIONAL</t>
  </si>
  <si>
    <t>1 X 22 &amp; 1 X 42 CONTAINERS CONTAINING 60 CASE OF CHLOROTHALONIL TECH</t>
  </si>
  <si>
    <t>1 X 20 CONTAINERS CONTAINING 1 OF  AGRICULTURAL HERBICIDE</t>
  </si>
  <si>
    <t>1 X 40 CONTAINERS CONTAINING 36 IBCS OF   MARINE POLLUTANT</t>
  </si>
  <si>
    <t>1 X 20 CONTAINERS CONTAINING 1 OF   AGRICULTURAL HERBICIDE</t>
  </si>
  <si>
    <t>8 X 20 CONTAINERS CONTAINING 144 IBCS OF  IMIDACLOPRID BIFENTHRIN</t>
  </si>
  <si>
    <t>4 X 20 CONTAINERS CONTAINING 63 CASE OF  PATROL SL AGRICULTURAL HERBICIDE</t>
  </si>
  <si>
    <t>5 X 20 CONTAINERS CONTAINING 90 IBCS OF  IMIDACLOPRID BIFENTHRIN</t>
  </si>
  <si>
    <t>1 X 20 CONTAINERS CONTAINING 1 PACK OF   LT POQUER AGRICULTURAL HERBICIDE</t>
  </si>
  <si>
    <t>2 X 22 CONTAINERS CONTAINING 40 BAGS OF 2,4-D ACIDO TECNICO MILENIA BR</t>
  </si>
  <si>
    <t>8 X 22 CONTAINERS CONTAINING 160 BAGS OF 2,4-D ACIDO TECNICO MILENIA BR</t>
  </si>
  <si>
    <t>4 X 20 CONTAINERS CONTAINING 4 OF   4 X 20 CONTAINERS CONTAINING 4  OF PROPYLAMINE DIPROPYLAMINE</t>
  </si>
  <si>
    <t>ARYSTA LIFESCIENCE DO BRASIL INDUSTRIA QUIMICA &amp; AGROPE</t>
  </si>
  <si>
    <t>2 X 20 CONTAINERS CONTAINING 40 FLEXIBAGS OF  ORTHOCIDE TECH MICRONIZADO CAPTAN</t>
  </si>
  <si>
    <t>4 X 22 &amp; 1 X 22 CONTAINERS CONTAINING 5 TANK OF MONOISOPROPYLAMINE</t>
  </si>
  <si>
    <t>3 X 22 CONTAINERS CONTAINING 60 BAGS OF 2 4 D ACID TECHN ACIDO TECNICO MILENIA BR</t>
  </si>
  <si>
    <t>1 X 22 CONTAINERS CONTAINING 20 BAGS OF 2 4 D ACID TECHN ACIDO TECNICO MILENIA BR</t>
  </si>
  <si>
    <t>Jiangsu Fengshan Group Co., Ltd.</t>
  </si>
  <si>
    <t>Jiangsu</t>
  </si>
  <si>
    <t xml:space="preserve">JIANGSU FENGSHAN GROUP CO LTD
</t>
  </si>
  <si>
    <t>29049914</t>
  </si>
  <si>
    <t>8 X 20 CONTAINERS CONTAINING 536 DRUMS OF DINITRO</t>
  </si>
  <si>
    <t>5 X 22 CONTAINERS CONTAINING 100 BAGS OF 2 4 D ACID TECHN 98 TC ACIDO TECNICO MILENIA BR</t>
  </si>
  <si>
    <t>2 X 40 &amp; 1 X 40 CONTAINERS CONTAINING 10800 OF IMIDACLOPRID, BIFENTHRIN GALIL SCD1</t>
  </si>
  <si>
    <t>9 X 40 CONTAINERS CONTAINING 360 PACKAGES OF DIUREX TECNICO AGRICULTURAL HERBICIDE</t>
  </si>
  <si>
    <t>6 X 40 CONTAINERS CONTAINING 6480 CARTONS OF GLYPHOSATE 72% WG</t>
  </si>
  <si>
    <t>1 X 20 CONTAINERS CONTAINING 18 PACK OF  ADAMA QUAT</t>
  </si>
  <si>
    <t>1 X 40 CONTAINERS CONTAINING 28 IBCS OF FOLPET AGRICUR TECNICO FOLPET</t>
  </si>
  <si>
    <t>1 X 20 CONTAINERS CONTAINING 1 PACK OF POQUER AGRICULTURAL HERBICIDE</t>
  </si>
  <si>
    <t>5 X 40 CONTAINERS CONTAINING 5400 CARTONS OF  GLYPHOSATE 72% WG RIDOVER</t>
  </si>
  <si>
    <t>1 X 20 CONTAINERS CONTAINING 2400 CANS OF   GALIL SC IMIDACLOPRID, BIFENTHRIN</t>
  </si>
  <si>
    <t>1 X 20 CONTAINERS CONTAINING 46 DRUMS OF    DELTAMETHRIN KESHET 25 EC</t>
  </si>
  <si>
    <t>1 X 40 CONTAINERS CONTAINING 40 BAGS OF  MANCOZEB TECNICO INDOFIL</t>
  </si>
  <si>
    <t>7 X 20 CONTAINERS CONTAINING 560 DRUMS OF  CHLORPYRIFOS, HYDROCARBONS C10, AROMATICS NAPHTHALENE</t>
  </si>
  <si>
    <t>1 X 20 CONTAINERS CONTAINING 1 PACK OF   POQUER AGRICULTURAL HERBICID</t>
  </si>
  <si>
    <t>3 X 20 CONTAINERS CONTAINING 48 CASE OF  PATROL SL AGRICULTURAL HERBIC IDE</t>
  </si>
  <si>
    <t>1 X 20 CONTAINERS CONTAINING 1 PACK OF   POQUER AGRICULTURAL HERBICIDE</t>
  </si>
  <si>
    <t>8 X 20 CONTAINERS CONTAINING 144 IBCS OF  IMIDACLOPRID, BIFENTHRIN</t>
  </si>
  <si>
    <t>1 X 20 CONTAINERS CONTAINING 20 FLEXIBAGS OF    FIPRONIL TECNICO MILENIA PESTICIDE, SOLID, TOXIC, N.O.S. FIPRONIL</t>
  </si>
  <si>
    <t>1 X 20 CONTAINERS CONTAINING 1 PACK OF   POQUER AGRICULTURAL HERBICID E</t>
  </si>
  <si>
    <t>Sinon Group</t>
  </si>
  <si>
    <t xml:space="preserve">SINON GROUP
</t>
  </si>
  <si>
    <t>AKZO NOBEL INTERNATIONAL GROUP
MORRIS PLANT 8005 NORTH TABLER ROAD  - MORRIS - IL - 60450</t>
  </si>
  <si>
    <t>1 X 20 CONTAINERS CONTAINING 58 DRUMS OF ETHYLAN NS 500LQ 460 LB TH DR</t>
  </si>
  <si>
    <t>NEWPORT TANK CONTAINERS</t>
  </si>
  <si>
    <t>5 X 20 &amp; 12 X 20 CONTAINERS CONTAINING 17 TANK OF CAROMAX 28 SOLVENT NAPHTHA LIQUID</t>
  </si>
  <si>
    <t>2 X 40 CONTAINERS CONTAINING 7200 CANS OF JERRYCAN ENVIRONMENTALLY HAZA RDOUSSUBSTANCE LIQUID IMIDACLOPRID BIFENT HRIN</t>
  </si>
  <si>
    <t>4 X 20 CONTAINERS CONTAINING 250 DRUMS OF  TRIFLUOROMETHY L PYRIDIN YL OXY METHYL PHENYL ACETATE</t>
  </si>
  <si>
    <t>2 X 20 CONTAINERS CONTAINING 32 CASE OF  AGRICULTURAL HERBICIDE</t>
  </si>
  <si>
    <t>7 X 20 CONTAINERS CONTAINING 560 DRUMS OF  PYRINEX 480 CHLORPYRIFOS, HYDROCARBONS C10, AROMATICS 1% NAPHTHALENE</t>
  </si>
  <si>
    <t>6 X 20 CONTAINERS CONTAINING 108 BINS OF TALL OIL, OTHER THAN CRUDE ALTAPYNE M-28B,</t>
  </si>
  <si>
    <t>29309098</t>
  </si>
  <si>
    <t>1 X 40 CONTAINERS CONTAINING 30 FLEXIBAGS OF   CAPTAN</t>
  </si>
  <si>
    <t>1 X 20 CONTAINERS CONTAINING 1 PACK OF    POQUER AGRICULTURAL HERBICIDE</t>
  </si>
  <si>
    <t xml:space="preserve">LANXESS CORPORATION GROUP
</t>
  </si>
  <si>
    <t>2 X 20 CONTAINERS CONTAINING 2 TANK OF DANGEROUS LIQUIDS DICLOROFENILISOCIANATO</t>
  </si>
  <si>
    <t>1 X 20 &amp; 4 X 40 CONTAINERS CONTAINING 130 IBCS OF   CAPTAN</t>
  </si>
  <si>
    <t>1 X 20 CONTAINERS CONTAINING 80 DRUMS OF  AFALON SC AGRICULTURAL HERBICIDE</t>
  </si>
  <si>
    <t>1 X 20 CONTAINERS CONTAINING 16 CASE OF  PATROL SL AGRICULTURAL HERBICIDE</t>
  </si>
  <si>
    <t>1 X 20 CONTAINERS CONTAINING 2400 CANS OF   FLUENSULFONE</t>
  </si>
  <si>
    <t>8 X 40 CONTAINERS CONTAINING 30816 BAGS OF  HEXARON WG AGRICULTURAL HERBICIDE</t>
  </si>
  <si>
    <t>3 X 20 CONTAINERS CONTAINING 240 DRUMS OF  NOVALURON</t>
  </si>
  <si>
    <t>2 X 20 CONTAINERS CONTAINING 160 DRUMS OF N DIMETHYLACETAMIDE DIMETILACETAMIDA</t>
  </si>
  <si>
    <t>1 X 20 CONTAINERS CONTAINING 1  OF POQUER AGRICULTURAL HERBICIDE</t>
  </si>
  <si>
    <t>3 X 20 CONTAINERS CONTAINING 60 BAGS OF ACID TECHN ACIDO TECNICO MILENIA BR</t>
  </si>
  <si>
    <t xml:space="preserve">OXEA GMBH
</t>
  </si>
  <si>
    <t>4 X 20 CONTAINERS CONTAINING 4 TANK OF  ISOPROPYLAMINE MONOISOPROPYLAMINE</t>
  </si>
  <si>
    <t>1 X 20 CONTAINERS CONTAINING 1  OF   POQUER AGRICULTURAL HERBICIDE</t>
  </si>
  <si>
    <t>6 X 40 CONTAINERS CONTAINING 24192 BAGS OF  HEXARON WG AGRICULTURAL HERBICIDE</t>
  </si>
  <si>
    <t>7 X 20 DRY CONTAINERS CONTAINING 126 PACKAGES OF LIQUID IMIDACLOPRID BIFENTHRIN</t>
  </si>
  <si>
    <t>Changzhou Daya Imp. &amp; Exp. Corp. Ltd.</t>
  </si>
  <si>
    <t xml:space="preserve">CHANGZHOU DAYA
</t>
  </si>
  <si>
    <t>29033919</t>
  </si>
  <si>
    <t>1 X 20 CONTAINERS CONTAINING 32 DRUMS OF PERFLUORO 1 OCTANE SULFONYL FLUORIDE</t>
  </si>
  <si>
    <t>5 X 40 DRY CONTAINERS CONTAINING 200 BAGS OF MANCOZEB TECNICO INDOFIL</t>
  </si>
  <si>
    <t>29189990</t>
  </si>
  <si>
    <t>7 X 20 CONTAINERS CONTAINING 140 BAGS OF  2 4 D ACID TECHN 98 TC 2 4 D ACIDO TECNICO MILENIA BR</t>
  </si>
  <si>
    <t>1 X 20 DRY CONTAINERS CONTAINING 75 DRUMS OF METHYL [2-({[6- (TRIFL UOROMETHYL) PYRIDIN-2-YL] OXY} METHYL) PHENYL] ACETATE</t>
  </si>
  <si>
    <t>Jiangsu Sevencontinent Green</t>
  </si>
  <si>
    <t xml:space="preserve">JIANGSU SEVENCONTINENT GREEN
</t>
  </si>
  <si>
    <t>1X20ST, 2X40ST CONTAINER 100 BAG TRIAZOL</t>
  </si>
  <si>
    <t>2 X 20 CONTAINERS CONTAINING 116 DRUMS OF  ETHYLAN NS 500LQ</t>
  </si>
  <si>
    <t>1 X 20 TANK FOR NON DANGEROUSE LIQUID CONTAINERS CONTAINING 1 FLEXITANK OF AGRICULTURAL HERBICIDE</t>
  </si>
  <si>
    <t>4 X 20 DRY CONTAINERS CONTAINING 320 DRUMS OF RIMON SUPRA NOVALURON</t>
  </si>
  <si>
    <t>2 X 20 CONTAINERS CONTAINING 2 TANK OF  DICLOROFENILISOCIANATO</t>
  </si>
  <si>
    <t>7 X 40 DRY CONTAINERS CONTAINING 280 BAGS OF MANCOZEB TECNICO INDOFIL</t>
  </si>
  <si>
    <t>8 X 20 DRY CONTAINERS CONTAINING 144 IBCS OF GALIL SC IMIDACLOPRID, BIFENTHRIN</t>
  </si>
  <si>
    <t>2 X 40 HIGH CUBE DRY CONTAINERS CONTAINING 257 DRUMS OF CHEMICAL PRODUCT DMAC- N, N-DIMETHYLACETAMIDE N, N-DIMETILACETAMIDA</t>
  </si>
  <si>
    <t>6 X 40 DRY CONTAINERS CONTAINING 24192 BAGS OF AGRICULTURAL HERBICIDE</t>
  </si>
  <si>
    <t>3 X 40 DRY CONTAINERS CONTAINING 12096 BAGS OF AGRICULTURAL HERBICIDE</t>
  </si>
  <si>
    <t>1 X 40 HIGH CUBE REEFER CONTAINERS CONTAINING 46 DRUMS OF SUPRATHION TECNICO 900 ORGANOP HOPHORUS, PESTICIDE METHIDATHION</t>
  </si>
  <si>
    <t>4 X 40 DRY CONTAINERS CONTAINING 16128 BAGS OF AGRICULTURAL HERBICIDE</t>
  </si>
  <si>
    <t>3 X 20 DRY CONTAINERS CONTAINING 54 BINS OF TALLOIL OTHER THAN CRUDE ALTAPYNE M 28B</t>
  </si>
  <si>
    <t>HOYER GLOBAL</t>
  </si>
  <si>
    <t>75 STEEL DRUM METHYL 2 6 TRIFLUOROMETHYL PYRIDIN 2 YL O XY METHYL PHENYL ACETATE</t>
  </si>
  <si>
    <t>3 X 40 DRY CONTAINERS CONTAINING 120 BAGS OF CARBENDAZIM TECNICO MIL CARBENDAZIM 98% TECH</t>
  </si>
  <si>
    <t>10 X 20 DRY CONTAINERS CONTAINING 200 BAGS OF 2 4 D ACID TECHN TECNICO MILENIA BR</t>
  </si>
  <si>
    <t>1 X 40 CONTAINER SAID TO CONTAIN 935 BAGS MARPOL LOW DENSITY POLYETHYLENE LDC 770</t>
  </si>
  <si>
    <t>AGRICULTURAL HERBICIDE</t>
  </si>
  <si>
    <t>8064 BAGS OF AGRICULTURAL HERBICIDE</t>
  </si>
  <si>
    <t>102 PALLETS DINITRO 4 CHLORO 3 5 DINITROB</t>
  </si>
  <si>
    <t>40 FLEXIBLE IBCS OF DIUREX TECNICO AGRICULTURAL HERBICIDE</t>
  </si>
  <si>
    <t>Newport China Tank Containers Co.</t>
  </si>
  <si>
    <t xml:space="preserve">NEWPORT TANK CONTAINERS
</t>
  </si>
  <si>
    <t>3TY MONOISOPROPYLAMINE CHEMICAL ISOPROPYLAMINE</t>
  </si>
  <si>
    <t>MONOISOPROPYLAMINE CHEMICAL ISOPROPYLAMINE</t>
  </si>
  <si>
    <t>75 DRUM METHYL TRIFLUOROMETHY PYRIDIN- YL OXY METHYL PHENYL ACETATE</t>
  </si>
  <si>
    <t>POQUER AGRICULTURAL HERBICIDE</t>
  </si>
  <si>
    <t>16128 BAGS AGRICULTURAL HERBICIDE</t>
  </si>
  <si>
    <t>36 TOTE BINS TALLOIL, OTHER THAN CRUDE ALTAPYNE M 28B</t>
  </si>
  <si>
    <t>80 DRUM CARBAMATE PESTICIDE LIQUID,TOXIC METHOMYL, NOVALURON</t>
  </si>
  <si>
    <t>IMIDACLOPRID, BIFENTHRIN</t>
  </si>
  <si>
    <t>560 STEEL DRUM 1600 0 LITSPYRINEX 480 EC CHLORPYRIFOS HYDROCARBON S C10 AROMATICS 1% NA PHTHALENE</t>
  </si>
  <si>
    <t>75 DRUM METHYL TRIFLUOROMETHYL PYRIDIN YL OXY METHYL PHENYL ACETATE</t>
  </si>
  <si>
    <t>20 BAGS FLUTRIAFOL TECNICO SINON FLUTRIAFOL 97% TECH</t>
  </si>
  <si>
    <t>75 STEEL DRUM TRIFLUOROMETHYL PYRIDIN- 2-YL OXY METHYL PHENYL A CETATE</t>
  </si>
  <si>
    <t>75 STEEL DRUM ENVIRONMENTAL LY HAZARDOUS SUBSTANCE METHYL 2 6 TRIFLUOROMETHYL PYRIDIN 2 YL OXY METHYL PHENYL ACETATE</t>
  </si>
  <si>
    <t>TALL OIL, OTHER THAN CRUDE ALTAPYNE M 28B</t>
  </si>
  <si>
    <t>120 BAGS CARBENDAZIM TECNICO MIL CARBENDAZIM 98% TECH</t>
  </si>
  <si>
    <t>1 ISOS OF POQUER AGRICULTURAL HERBICIDE</t>
  </si>
  <si>
    <t>75 STEEL DRUM METHYL 2 TRIFLUOROMETHY PYRIDIN-2 YL OXY METHYL PHENYL ACETATE</t>
  </si>
  <si>
    <t>13 X 40 ´HC CONTAINER 520 BAGS MANCOZEB TECNICO INDOFIL WOVEN PLASTICS IBC, COATED AND WITH LINER´</t>
  </si>
  <si>
    <t>CHEMICAL PRODUCT SODIUM METHYLATE 30% METILATO DE SODIO A 30%</t>
  </si>
  <si>
    <t>56 FLEXIBLE CAPTAN MKT TECNICO MILENIA SOLID CAPTAN</t>
  </si>
  <si>
    <t>1 ISOS POQUER AGRICULTURAL HERBICIDE</t>
  </si>
  <si>
    <t>54 IBC LITS GALIL SC LIQUID IMIDACLOPRID BIFENTHRIN</t>
  </si>
  <si>
    <t>91 STEEL DRUM SUPRATHION TECNICO 900 ORGANOP HOP HORUS PESTICIDE LIQUID TOXIC METHIDATHION</t>
  </si>
  <si>
    <t>80 DRUMS 2,4-XILIDINA(2,4-XYLIDINE CLASS 6.1</t>
  </si>
  <si>
    <t>40 FLEXIBLE IBC ORTHOCIDE TECH MICRONIZADO EN VIRONMEN TALLY HAZARDOUS SUBSTANCE</t>
  </si>
  <si>
    <t>3600 PLASTIC JERRYCAN IMIDACLOPRIDBIFENTHR</t>
  </si>
  <si>
    <t>29300000</t>
  </si>
  <si>
    <t>40 FLEXIBLE IBC ORTHOCIDE TECH MICRONIZADO</t>
  </si>
  <si>
    <t>ABB LTDA</t>
  </si>
  <si>
    <t>3520 BAGS PHOSPHOROUS ACID</t>
  </si>
  <si>
    <t>2640 BAGS PHOSPHOROUS ACID</t>
  </si>
  <si>
    <t>TALLOIL OTHER THAN CRUDE ALTAPYNE M 28B</t>
  </si>
  <si>
    <t>27079990</t>
  </si>
  <si>
    <t>14 20´ X 8´ X 8´6" TANK CONTA SLAC 14 TANK RECTANGULAR CAROMAX 28 SOLVENT NAPHTHA</t>
  </si>
  <si>
    <t>29189900</t>
  </si>
  <si>
    <t>17 20´ X 8´ X 8´6" GENERAL PU SLAC 340 BAG 2 4 D ACID TECHN 98 TC 2 4 D ACIDO TECNICO MILENIA BR</t>
  </si>
  <si>
    <t>DIMETHYLAMINE MINIMUM 60% SOLUTION</t>
  </si>
  <si>
    <t>104 FLEXIBLE IBC CAPTAN MKT TECNICO MILENIA</t>
  </si>
  <si>
    <t>30 FLEXIBLE CAPTAN MKT TECNICO MILENIA</t>
  </si>
  <si>
    <t>4,032 BAGS OF HEXARON WG AGRICULTURAL HERBICIDE</t>
  </si>
  <si>
    <t>90 IBC IMIDACLOPRI D,BIFENTHRIN</t>
  </si>
  <si>
    <t>160 STEEL DRUM RIMON SUPRA NOVALURON</t>
  </si>
  <si>
    <t xml:space="preserve">HEBEI CHENGXIN CO LTD
</t>
  </si>
  <si>
    <t>TRIMETHYL ORTHOFORMATE</t>
  </si>
  <si>
    <t>8064 BAGS OF HEXARON WG AGRICULTURAL HERBICIDE</t>
  </si>
  <si>
    <t>4032 BAGS OF HEXARON WG AGRICULTURAL HERBICIDE</t>
  </si>
  <si>
    <t>320 STEEL DRUM CARBAMATEPE STICIDE,LIQUID,TOXIC METHOMYL, NOVALURON</t>
  </si>
  <si>
    <t>1X40 ST CONTAINER SAID TO   CONTAIN 40 BAG 1,2,4-TRIAZOLE</t>
  </si>
  <si>
    <t>75 STEEL DRUM METHYL TRIFLUOROMETHYL PYRIDIN OXY METHYL PHENYL ACETATE</t>
  </si>
  <si>
    <t>5200 PLASTIC JERRYCAN IMIDACLOPRID, BIFENTHRIN</t>
  </si>
  <si>
    <t>54 STEEL DRUM SUPRATHION TECNICO ORGANOPHOPHORUS, PESTICIDE, LIQUID, TOXIC METHIDATHION</t>
  </si>
  <si>
    <t>1 20´ CONTAINER 58 DRUM ETHYLAN NS</t>
  </si>
  <si>
    <t>80 STEEL DRUM PYRINEX 480 EC CHLORPYRIFOS, HYDROCARBONS C10, AROMATICS, 1% NAPHTHALENE</t>
  </si>
  <si>
    <t>1 ISO POQUER AGRICULTURAL HERBICIDE</t>
  </si>
  <si>
    <t>03 20´ X 8´ X 8´6" TANK CONTA SLAC 3 TANK DI-N-PROPYLAMINE CLASS 3</t>
  </si>
  <si>
    <t>1PACKAGE MONO ISOPROPILAMINA</t>
  </si>
  <si>
    <t>80 STEEL DRUM RIMON SUPRA</t>
  </si>
  <si>
    <t>1344 BAGS OF HEXARON WG AGRICULTURAL HERBICIDE</t>
  </si>
  <si>
    <t>80 STEEL DRUM 200LT 1600 0 LITSVORAZ CARBAMATEPESTICIDE,LIQUID,TOXIC METHOMYL NOVALURON</t>
  </si>
  <si>
    <t>80 STEEL DRUM CARBAMATEPE STICIDE,LIQUID,TOXIC METHOMYL, NOVALURON</t>
  </si>
  <si>
    <t>240 STEEL DRUM CARBAMATEPE STICIDE,LIQUID,TOXIC METHOMYL, NOVALURON</t>
  </si>
  <si>
    <t>12096 BAGS OF HEXARON WG AGRICULTURAL HERBICIDE</t>
  </si>
  <si>
    <t>Aceto Shanghai Ltd.</t>
  </si>
  <si>
    <t>Healthcare Providers and Services</t>
  </si>
  <si>
    <t xml:space="preserve">ACETO SHANGHAI LTD
</t>
  </si>
  <si>
    <t>29155030</t>
  </si>
  <si>
    <t>ETHYL 2-CHLOROPROPIONATE,3,III</t>
  </si>
  <si>
    <t>ONE 20´ X 8´ X 8´6" GENERAL PU SLAC 80 DRUMS CHEMICAL PRODUCT MONO METHYL FORMAMIDE</t>
  </si>
  <si>
    <t>80 STEEL DRUM CARBAMATE PESTICIDE METHOMYL, NOVALURON IMO 6.1</t>
  </si>
  <si>
    <t>240 STEEL DRUM CARBAMATE PESTICIDE METHOMYL, NOVALURON</t>
  </si>
  <si>
    <t>1 20FT ISO 1 TANK DANGEROUS LIQUIDS DICLOROFENIL ISOCIANATO</t>
  </si>
  <si>
    <t>18 IBC GALIL SC ENVIRONMENTA LLY HAZARDOUSSUBSTANCE LIQUID IMIDACLOPRI D BIFENTHRIN</t>
  </si>
  <si>
    <t>18 IBC GALIL SC ENVIRONMENTA LLY HAZARDOUSSUBSTANCE LIQUID IMIDACLOP RID BIFENTHRIN</t>
  </si>
  <si>
    <t>1X20ST, 1X40ST CONTAINER SAID TO   CONTAIN 60 BAG CHLOROTHALONIL TECH</t>
  </si>
  <si>
    <t>3X40ST CONTAINER SAID TO CONTAIN 120 BAG 1,2,4-TRIAZOLE</t>
  </si>
  <si>
    <t>1 ISOS OF LT POQUER AGRICULTURAL HERBICIDE</t>
  </si>
  <si>
    <t>80 STEEL DRUM 200 LT (16000 LITS VORAZ) CARBAMATE PESTICIDE, LIQUID,TOXIC (METHOMYL, NOVALURON) FOR CHEMICAL EMERGENCY SPILL, LEAK,  FIRE, ACCIDENT</t>
  </si>
  <si>
    <t>47 IBCS CONTAIN LT PATROL  SL   AGRICULTURAL HERBICIDE</t>
  </si>
  <si>
    <t>1 ISOS OF 23,875.00 LT CONTAIN LT POQUER AGRICULTURAL HERBICID</t>
  </si>
  <si>
    <t>DMA 60% DIMETHYLAMINE MINIMUM 60% SOLUTION UN 1160 DIMETHYLAMINE AQUEOUS SOLUTION</t>
  </si>
  <si>
    <t>SALVADOR</t>
  </si>
  <si>
    <t>BRSSA</t>
  </si>
  <si>
    <t>07 X 20´ X 8´ X 8´6" GENERAL PU SLAC 140 BAGS 2,4 D ACID TECHN.98 TC 2,4 D ACIDO TECNICO MILENIA BR</t>
  </si>
  <si>
    <t>TRICLOPYR BEE TECH</t>
  </si>
  <si>
    <t>16 X 20´ X 8´ X 8´6" TANK CONTA SLAC 16 TANK, RECTANGULAR CAROMAX 28</t>
  </si>
  <si>
    <t>40 FLEXIBLE IBC AZOXYSTROBIN TECNICO MILENIA PESTICIDE, SOLID, TOXIC</t>
  </si>
  <si>
    <t>POQUER AGRICULTURAL HERBICID</t>
  </si>
  <si>
    <t>10 20´ X 8´ X 8´6" GENERAL PU SLAC 200 BAGS 2,4-D ACID TECHN.98 TC 2,4 D ACIDO TECNICO MILENIA BR</t>
  </si>
  <si>
    <t>40 FLEXIBLE IBC AZOXYSTROBIN TECNICO MILENI A PESTICIDE, SOLID, TOXIC,</t>
  </si>
  <si>
    <t>1 20FT 1 TANK DICLOROFENIL ISOCIANATO</t>
  </si>
  <si>
    <t>30 FLEXIBLE IBC CAPTAN MKT TECNICO MILENIA</t>
  </si>
  <si>
    <t>144 IBC IMIDACLOPRID, BIFENTHRIN</t>
  </si>
  <si>
    <t>Total Freight Logistics</t>
  </si>
  <si>
    <t>California</t>
  </si>
  <si>
    <t xml:space="preserve">TOTAL GROUP
</t>
  </si>
  <si>
    <t>LE HAVRE</t>
  </si>
  <si>
    <t>France</t>
  </si>
  <si>
    <t>FRLEH</t>
  </si>
  <si>
    <t>ONE 20´ X 8´ X 8´6" GENERAL PU SLAC 80 DRUMS OF SOLANE METHYLCYCLOHEXANE</t>
  </si>
  <si>
    <t>2400 PLASTIC JERRYCAN F LUENSULFONE</t>
  </si>
  <si>
    <t>TALL OIL,OTHER THAN CRUDE ALTAPYNE</t>
  </si>
  <si>
    <t>1 20FT ISO CONTAINER 1 TANK DANGEROUS LIQUIDS 3.4-DICLOROFENILISOCIANATO DICHLOROPHENYL ISOCYANATES</t>
  </si>
  <si>
    <t>10 20´ X 8´ X 8´6" GENERAL PU SLAC 200 BAGS 2,4-D ACIDO TECNICO MILENIA BR</t>
  </si>
  <si>
    <t>1 ISOS OF POQUER AGRICULTURAL HERBICIE</t>
  </si>
  <si>
    <t>100PALLETS CONTAINS 200BAGS CARBENDAZIM TECNICO MIL  (CARBENDAZIM 98% TECH)</t>
  </si>
  <si>
    <t>160 STEEL DRUM LITSVORAZ CARBAMATEPE STICIDE,LIQUID,TOXIC METH OMYL, NOVALURON</t>
  </si>
  <si>
    <t>90 IBC IMIDACLOPRI D, BIFENTHRIN ITS GALIL SC</t>
  </si>
  <si>
    <t>20 FLEXIBLE IBC OF DIUREX TECNICO KGAGRICULTURAL HERBICIDE</t>
  </si>
  <si>
    <t>4,032 BAGS OF JUMP AGRICULTURAL HERBICIDE</t>
  </si>
  <si>
    <t>160 DRUMS OF GALIGAN 240 EC AGRICULTURAL HERBICIDE</t>
  </si>
  <si>
    <t>160 STEEL DRUM  CARBAMATE PESTICIDE LIQUI DTOXIC METHOMYL NOVALURON</t>
  </si>
  <si>
    <t>7544 PLASTIC BOTTLE NVIRONMENTALLY HAZARDOUS SUBSTANCE, LIQUID DIMETHOMORPH</t>
  </si>
  <si>
    <t>TOTE BINS TALLOIL OTHER THAN CRUDE ALTAPYNE M 28B</t>
  </si>
  <si>
    <t>32 IBCS OF PATROL SL AGRICULTURAL HERBICIDE</t>
  </si>
  <si>
    <t>80 STEEL DRUM CARBAMATEPESTICIDE METHOMYL, NOVALURON</t>
  </si>
  <si>
    <t>18 IBC IMIDACLOPRI IMIDACLOPRID, BIFENTHRIN</t>
  </si>
  <si>
    <t>80 STEEL DRUM LITSPYRINEX 480 CHLORPYRIFOS,HYDROCARB</t>
  </si>
  <si>
    <t>46 STEEL DRUM DELTA METHRIN</t>
  </si>
  <si>
    <t>80 STEEL DRUM LITSPYRINEX CHLORPYRIFOS,HYDROCARBONS</t>
  </si>
  <si>
    <t>18 IBC IMIDACLOPRID, BIFENTHRIN</t>
  </si>
  <si>
    <t>80 STEEL DRUM LITSPYRINEX 480 EC CHLORPYRIFOS,HYDROCARBONS</t>
  </si>
  <si>
    <t>40 FLEXIBLE IBCS AGRICULTURAL HERBICIDE</t>
  </si>
  <si>
    <t>40 FLEXIBLE IBCS AGRICULTU RALHERBICIDE</t>
  </si>
  <si>
    <t>129 DRUM CHEMICAL PRODUCT DMAC N N DIMETHYLACETAMIDE N N DIMETILACETAMIDA</t>
  </si>
  <si>
    <t>1 20FT ISO 1 TANK 3.4 DICHLOROPHENYL ISOCYANATES</t>
  </si>
  <si>
    <t>1 20FT ISO 1TANK 3.4 DICLOROFENIL ISOCIANATO</t>
  </si>
  <si>
    <t>2772 PLASTIC BOTTLE TRIVOR PYRIPROX YFEN</t>
  </si>
  <si>
    <t>80 STEEL DRUM CARBAMATEPESTICIDE,LIQUID,TOXIC METHOMYL, NOVALURON</t>
  </si>
  <si>
    <t>2 1 20´ CONTAINER9S 116 DRUM ETHYLAN NS 500LQ 460 LB TH DR</t>
  </si>
  <si>
    <t>2,4-XILIDINA(2,4-XYLIDINE LIQUID,XYLIDINES. CLASS 6.1</t>
  </si>
  <si>
    <t>TRIMETHYL ORTHOFORMATE CLASS 3</t>
  </si>
  <si>
    <t>80 DRUMS OF AGRICULTURAL HERBICIDE</t>
  </si>
  <si>
    <t>4,032 BAGS JUMP AGRICULTURAL HERBICIDE</t>
  </si>
  <si>
    <t>ONE 20 X 8 X 8 6 GENERAL PU SLAC 80 DRUMS SOLANE METHYLCYCLOHEXANE</t>
  </si>
  <si>
    <t>132 DRUMS OF BUTIRON AGRICULTURAL HERBICIDE</t>
  </si>
  <si>
    <t>80 DRUMS OF BUTIRON AGRICULTURAL HERBICIDE</t>
  </si>
  <si>
    <t>CAROMAX 28 METHYLNAPHTHALENE AND POLY CYCLIC AROMATIC</t>
  </si>
  <si>
    <t>Zhejiang Funong Biotech. Ltd.</t>
  </si>
  <si>
    <t xml:space="preserve">ZHEJIANG FUNONG BIOTECH CO LTD
</t>
  </si>
  <si>
    <t>FIPRONIL TECHNICAL</t>
  </si>
  <si>
    <t>MONOISOPROPILAMINA ISOPROPYLAMINE</t>
  </si>
  <si>
    <t>DIMETHYLAMINE MINIMUM 60%SOLUTION</t>
  </si>
  <si>
    <t>208 DRUMS DMAC- N, N-DIMETHYLACETAMIDE</t>
  </si>
  <si>
    <t>4,032 BAGS HEXARON WG AGRI CULTURAL HERBICIDE</t>
  </si>
  <si>
    <t>80 DRUMS BUTIRON AGRICULTURAL</t>
  </si>
  <si>
    <t>4,032 BAGS HEXARON WG AGRICU LTURAL HERBICIDE</t>
  </si>
  <si>
    <t>1000 IBCS OF ARREIO PASTOAG RICULTURAL HERBICIDE</t>
  </si>
  <si>
    <t>1 20´ X 8´ X 8´6" TANK DI-N-PROPYLAMINE RQ,</t>
  </si>
  <si>
    <t>Thai Harvest Ltd.</t>
  </si>
  <si>
    <t xml:space="preserve">THAI HARVEST LTD
</t>
  </si>
  <si>
    <t>CHLOROTHALONIL TECH CLASS 6.1 UN 2761</t>
  </si>
  <si>
    <t>ONE 20´ X 8´ X 8´6" GENERAL PU SLAC 200 DRUMS FIPRONIL TECHNICAL</t>
  </si>
  <si>
    <t>320  DRUMS BUTIRON AGRICULTURAL HERBICIDE</t>
  </si>
  <si>
    <t>54 IBCS ARREIO PASTO AGRICULTURAL HERBICIDE</t>
  </si>
  <si>
    <t>8064 BAGS AGRICULTURAL HERBICIDE</t>
  </si>
  <si>
    <t>160  DRUMS OF BUTIRON AGRICULTURAL HERBICIDE</t>
  </si>
  <si>
    <t>3600 PLASTIC JERRYCAN IMIDACLOPRID BIFEN THRIN</t>
  </si>
  <si>
    <t>TALLOIL, OTHER THAN CRUDE ALTAPYNE M-28B</t>
  </si>
  <si>
    <t>80 DRUMS OF GALIGAN 240 EC AGRICULTURAL HERBICIDE CLASS 3.0</t>
  </si>
  <si>
    <t>20 FLEXIBLE IBC AZOXYSTROBIN TECNICO MILENI A PESTICIDE, SOLID TOXIC AZOXYSTROBIN</t>
  </si>
  <si>
    <t>HAMBURG</t>
  </si>
  <si>
    <t>DEHAM</t>
  </si>
  <si>
    <t>900 BIG BAGS 2,4 D ACIDO TECNICO MILENIA</t>
  </si>
  <si>
    <t>27075000</t>
  </si>
  <si>
    <t>CAROMAX 28 UN 3082 ENVIRONMENTALLY HAZARDOUS SUBSTANCE, LIQUID IMO 9, PG III</t>
  </si>
  <si>
    <t>18 IBCS OF ARREIO PASTO AGRICULTURAL HERBICIDE</t>
  </si>
  <si>
    <t>80 DRUMS BUTIRON AGRICUL TURAL HERBICIDE CLASS 9.0</t>
  </si>
  <si>
    <t>285 STEEL DRUM OXIRANE</t>
  </si>
  <si>
    <t>240 STEEL DRUM OXIRANE NON CLASSIF IED OXIRANE</t>
  </si>
  <si>
    <t>Total Raffinage Marketing</t>
  </si>
  <si>
    <t>Île-de-France</t>
  </si>
  <si>
    <t>Oil, Gas and Consumable Fuels</t>
  </si>
  <si>
    <t>TOTAL RAFFINAGE MARKETING SA
24 COURS MICHELET  - PUTRAUX -  - 0</t>
  </si>
  <si>
    <t>20 FLEXIBLE IBC AZOXYSTROBIN TENC INCO MILENIA PESTICIDE</t>
  </si>
  <si>
    <t>80 STEEL DRUM SPYRINEX HYDROCARBONS</t>
  </si>
  <si>
    <t>80 DRUMS OF GALIGAN 240 ECAG RICULTURAL HERBICIDE</t>
  </si>
  <si>
    <t>38089325</t>
  </si>
  <si>
    <t>ORBIT PARAQUAT 200 G,L SL UN 2922 CLASS 8</t>
  </si>
  <si>
    <t>80 STEEL DRUM SPYRINEX 480 EC CHL ORPYRIFOS HYDROCARBONS</t>
  </si>
  <si>
    <t>18 IBCS ARREIO PASTOAG RICULTURAL HERBICIDE</t>
  </si>
  <si>
    <t>80 STEEL DRUM LITSPYRINEX CHLORPYRIFOS,HYDROCARB ONS NAPHTHALENE</t>
  </si>
  <si>
    <t>4032 BAGS AGRICULTURAL HERBICIDE</t>
  </si>
  <si>
    <t>80 STEEL DRUM CARBAMATEPE STICIDE METH OMYL</t>
  </si>
  <si>
    <t>May Group Co., Ltd.</t>
  </si>
  <si>
    <t>Hong Kong Island</t>
  </si>
  <si>
    <t>Hong Kong</t>
  </si>
  <si>
    <t>MAY GROUP CO LTD
RM 19C LOCKHART CTR 301 307 LOCKART RD  - WAN CHAI -  - 0</t>
  </si>
  <si>
    <t>FIPRONIL TECH</t>
  </si>
  <si>
    <t>4,032 BAGS OF AGRICULTURAL HERBICIDE CLASS 9.0</t>
  </si>
  <si>
    <t>ONE 20´ X 8´ X 8´6" TANK CONTA SLAC 1 TANK DI N PROPYLAMINE</t>
  </si>
  <si>
    <t>80 DRUMS OF LT GALIGAN 240 EC AGRICULTURAL HERBICIDE</t>
  </si>
  <si>
    <t>2,4 D ACIDO TECNICO MILENIA</t>
  </si>
  <si>
    <t>28 IN BULK METHYLNAPHTHALENE AND POLY</t>
  </si>
  <si>
    <t>80 DRUMS OF AFALON SC AGRICULTURAL HERBICIDE</t>
  </si>
  <si>
    <t>80 DRUMS OF GALIGAN 240 EC AGRICULTURAL HERBICIDE</t>
  </si>
  <si>
    <t>40 PALLETS  CARBENDAZIM TECNICO MIL CARBENDAZIM 98% TECH</t>
  </si>
  <si>
    <t>80 STEEL DRUM ENVIRO NMENTALLY HAZARDOUS SUBSTA NCE,LIQUID</t>
  </si>
  <si>
    <t>80 DRUMS OF POQUER AGRICULTUR AL HERBICIDE</t>
  </si>
  <si>
    <t>8064 BAGS OF JUMPAGRICULTURAL HERB ICIDE</t>
  </si>
  <si>
    <t>4032 BAGS OF JUMPAGRICULTURAL HERB ICIDE</t>
  </si>
  <si>
    <t>72 IBC ENVIRONMENT ALLY HAZARDOUS SUBSTANCE, LIQUID, N.O.S. IMIDACL OPRID, BIFENTHRIN</t>
  </si>
  <si>
    <t>20 FLEXIBLE IBC IMIDACLOPRIDETE CNICO MILENIA ENVIRONMEN TALLY HAZARDOUS SUBSTANCE , SOLID, N.O.S</t>
  </si>
  <si>
    <t>560 DR LITS PYRINEX</t>
  </si>
  <si>
    <t>80 DRUMS OF GALIGAN AGRICULTURAL HERBICIDE</t>
  </si>
  <si>
    <t>1 2 4 TRIAZOLE</t>
  </si>
  <si>
    <t>1 20 FT ISO 2 TANK 3.4-DICLOROFENILISOCIANATO</t>
  </si>
  <si>
    <t>29290000</t>
  </si>
  <si>
    <t>1 20 FT ISO 1 TANK 3.4-DICLOROFENILISOCIANATO</t>
  </si>
  <si>
    <t>36BI TALLOIL, OTHER THAN CRUDE ALTAPYNE M</t>
  </si>
  <si>
    <t>80 DRUMS LT AFALON SC AGRICULTURAL HERBIC</t>
  </si>
  <si>
    <t>29021900</t>
  </si>
  <si>
    <t>002 20´ X 8´ X 8´6" GENERAL PU 160 DRUMS OF SOLANE MCH</t>
  </si>
  <si>
    <t>240 STEEL DRUM MET HOMYL, NOVALURON</t>
  </si>
  <si>
    <t>4,032 BAGS JUMP AGRICULTUR AL HERBICIDE</t>
  </si>
  <si>
    <t>80 STEEL DRUM CHL ORPYRIFOS HYDROCARBONS C 10 AROMATICS 1%NAPHTHA LENE UN 3082 9</t>
  </si>
  <si>
    <t>80 STEEL DRUM CH LORPYRIFOS,HYDROCARBONS, C10, AROMATICS 1%NAPHTH ALENE</t>
  </si>
  <si>
    <t>160 STEEL DRUM CHL ORPYRIFOS,HYDROCARBONS, C 10, AROMATICS 1%NAPHTHA LENE</t>
  </si>
  <si>
    <t>20160 BAGS HEXARON WG AGRICULTU RAL HERBICIDE</t>
  </si>
  <si>
    <t>2400 PLASTIC JERRYCAN IMIDACLOPRI D,BIFENTHRIN</t>
  </si>
  <si>
    <t>FIFTEEN THOUSAND THREE HUNDRED AND SIXTY DRUMS SINON CHEMICAL</t>
  </si>
  <si>
    <t>DMA 60% DIMETHYLAMINE MINIMUM 60%SOLUTION</t>
  </si>
  <si>
    <t>4,032 BAGS HEXARON WG AGRICULTURAL HERB ICIDE</t>
  </si>
  <si>
    <t>80 DRUMS GALIGAN 240 EC AGRICULTURAL HERBICIDE</t>
  </si>
  <si>
    <t>4032 BAGS HEXARON WG AGRICULTURAL HERBICIDE</t>
  </si>
  <si>
    <t>40 PALLETS CARBENDAZIM 98% TECH</t>
  </si>
  <si>
    <t>80 STEEL DRUM CHL ORPYRIFOS HYDROCARBONS AROMATICS NAPHTHA LENE</t>
  </si>
  <si>
    <t>18 IBC ENVIRONMENTA LLY HAZARDOUSSUBSTANCE IMIDACLOPRI D BIFENTHRIN</t>
  </si>
  <si>
    <t>4032 BAGS OF JUMP AGRICULTURAL HERBICIDE</t>
  </si>
  <si>
    <t>18 IBC IMIDACLOPRID BIFENTHRIN</t>
  </si>
  <si>
    <t>80 STEEL DRUM CARBAMATEPE STICIDE LIQUID TOXIC METH OMYL NOVALURON</t>
  </si>
  <si>
    <t>ARREIO PASTO AGRICULTURAL HERBICIDE</t>
  </si>
  <si>
    <t>80 STEEL DRUM CHL ORPYRIFOS HYDROCARBONS C 10 AROMATICS</t>
  </si>
  <si>
    <t>18 IBC ENVIRONMENTA LLY HAZARDOUSSUBSTANCE L IQUID IMIDACLOPRI D BIFENTHRIN</t>
  </si>
  <si>
    <t>Saltigo Gmb H</t>
  </si>
  <si>
    <t xml:space="preserve">SALTIGO GMBH
</t>
  </si>
  <si>
    <t>DORMAGEN</t>
  </si>
  <si>
    <t>DEDMG</t>
  </si>
  <si>
    <t>003 40´ X 8´ X 8´6" GENERAL PU SLAC 60 40´ X 8´ X 8´6" GENERAL PU SLAC TRIAZOLPURO ESCAMASBIGBAG</t>
  </si>
  <si>
    <t>02 20´ X 8´ X 8´6" TANK CONTA SLAC 2 TANK DI-N-PROPYLAMINE</t>
  </si>
  <si>
    <t>14400 PLASTIC JERRYCAN GALIL SC ENVIRONMENTALLY HAZ ARDOUS SUBSTANCE,LIQUID, N .O.S IMIDACLOPRID,BIFENT HRIN IMO 9 UN 3082</t>
  </si>
  <si>
    <t>7200 ENVIRONMENTALLY HA ZARDOUS SUBSTANCE, LIQUID, N.O.S. IMIDACLOPRID, BIF ENTHRIN</t>
  </si>
  <si>
    <t>127 DRUM CONTAINS CHEMICAL PRODUCT DMAC N, N DIMETHYLACETAMIDE N N DIMETILACETAMIDA</t>
  </si>
  <si>
    <t>1 ISOS OF POQUER AGRICULTURAL HERBICIDE UN NO 3082 CLASS 9.0 P.G III</t>
  </si>
  <si>
    <t>CAROMAX 28 IN BULK METHYLNAPHTHALENE AND POLY CYCLIC AROMATIC</t>
  </si>
  <si>
    <t>3,648 BAGS OF JUMP AGRICULTURAL HERBICIDE UN NO 3077 CLASS 9.0 P.G III</t>
  </si>
  <si>
    <t>2,4-D ACIDO TECNICO MILENIA</t>
  </si>
  <si>
    <t>1 ISOS POQUER AGRICULTURAL HERBICIDE UN NO 3082 CLASS 9.0 P.G III</t>
  </si>
  <si>
    <t>80 STEEL DRUM LITSPYRINEX 480 EC ENV IRONMENTALLY HAZARDOUS SUBSTANCE, LIQUID, CHLORPYRIFOS,HYDROCARBONS, C 10, AROMATICS 1%NAPHTHA LENE</t>
  </si>
  <si>
    <t>46 STEEL DRUM ENVIRO NMENTALLY HAZARDOUS SUBSTA NCE,LIQUID DELTA METHRIN</t>
  </si>
  <si>
    <t>80 STEEL DRUM CARBAMATEPESTICIDE,LIQUID,TOXIC M ETHOMYL, NOVALURON</t>
  </si>
  <si>
    <t>16 FLEXIBLE IBC KGSAZOXYSTROBIN TECN ICO MILENIA PESTICIDE, S OLID, TOXIC, AZO XYSTROBIN</t>
  </si>
  <si>
    <t>80 STEEL DRUM ORGANOPHOSPHORUS PESTI CIDE, SOLID,TOXIC METHIDA THION</t>
  </si>
  <si>
    <t>80 STEEL DRUM LITSVORAZ CARBAMATEPE STICIDE,LIQUID,TOXIC METHOMYL, NOVALURON</t>
  </si>
  <si>
    <t>80 STEEL DRUM ) CARBAMATEPE STICIDE,LIQUID,TOXIC METH OMYL, NOVALURON</t>
  </si>
  <si>
    <t>80 STEEL DRUM LITSPYRINEX 480 EC CHL ORPYRIFOS,HYDROCARBONS, C 10, AROMATICS 1%NAPHTHA LENE</t>
  </si>
  <si>
    <t>18 IBC ENVIRONMENTA LLY HAZARDOUSSUBSTANCE, LIQUID IMIDACLOPRID, BIFENTHRIN</t>
  </si>
  <si>
    <t>3600 PLASTIC JERRYCAN</t>
  </si>
  <si>
    <t>2,4-D ACIDO TECNICO MILENIA BR</t>
  </si>
  <si>
    <t>TALL OIL, OTHER THAN CRUDE ALTAPYNE M-28B</t>
  </si>
  <si>
    <t>2 TANK DANGEROUS LIQUIDS 3.4 DICLOROFENILISOCIANATO</t>
  </si>
  <si>
    <t>2400 PLASTIC JERRYCAN F LUENSULFONE GROUP III MAR INE POLLUTANT</t>
  </si>
  <si>
    <t>2400 PLASTIC JERRYCAN FLUENSULFONE GROUP III MARINE POLLUTANT</t>
  </si>
  <si>
    <t>40 FLEXIBLE AZOXYSTROBINTE NCINCO MILENIA AZOXYSTROBIN</t>
  </si>
  <si>
    <t>15 FLEXIBLE AZOXYSTROBIN TECNI CO MILENIA PESTICIDE SOL ID TOXIC</t>
  </si>
  <si>
    <t>80 STEEL DRUM CARBAMATEP ESTICIDE LIQUID TOXIC MET HOMYL NOVALURON</t>
  </si>
  <si>
    <t>20 FLEXIBLE IMIDACLOPRIDE TEC NICO MILENIA</t>
  </si>
  <si>
    <t>80 STEEL DRUM LITSPYRINEX 480 EC CHL ORPYRIFOS HYDROCARBONS AROMATICS NAPHTHA LENE</t>
  </si>
  <si>
    <t>18 IBC L ITS GALIL SC</t>
  </si>
  <si>
    <t>18 IBC IMIDACLOPRI BIFENTHRIN</t>
  </si>
  <si>
    <t>18 IBCS ARREIO PASTO AGR ICULTURAL HERBICIDE</t>
  </si>
  <si>
    <t>46 STEEL DRUM KESHET 25 EC DELTA METHRIN</t>
  </si>
  <si>
    <t>18 IBC IMIDACL OPRID BIFENTHRIN</t>
  </si>
  <si>
    <t>80 STEEL DRUM LITSPYRINEX 480 EC CHL ORPYRIFOS HYDROCARBONS AROMATICS</t>
  </si>
  <si>
    <t>18 IBC IMIDACLO PRID BIFENTHRIN</t>
  </si>
  <si>
    <t>80 DRUMS AGRICULTURAL HERBICIDE</t>
  </si>
  <si>
    <t>4,032 BAGS AGRICULTURAL HERBICIDE</t>
  </si>
  <si>
    <t>100 BAGS 2,4-D ACIDO TECNICO MILENIA</t>
  </si>
  <si>
    <t>20 FLEXIBLE IBC IMIDACLOPRIDE TECNICO MILENIA</t>
  </si>
  <si>
    <t>300 FIBER DRUM BIFENTRINA TECNICOM ILENIA</t>
  </si>
  <si>
    <t>80 STEEL DRUM LITSPYRINEX 480 EC</t>
  </si>
  <si>
    <t>80 STEEL DRUM CARBAMATEP ESTICIDE,LIQUID,TOXIC MET HOMYL NOVALURON IMO 6.1 UN 2992</t>
  </si>
  <si>
    <t>40 FLEXIBLE IBC AZOXYSTROBIN TECNICO MILENIA</t>
  </si>
  <si>
    <t>18 IBC LITS GALIL SC</t>
  </si>
  <si>
    <t>4032 BAGS JUMP AGRICULTURAL HERBICIDE</t>
  </si>
  <si>
    <t>80 DRUMS OF POQUER AGRICULTURAL HERBICIDE</t>
  </si>
  <si>
    <t>18 IBC GALIL SC ENVIRONMENTA LLY HAZARDOUSSUBSTANCE, LIQUID IMIDACLOP RID BIFENTHRIN IMO 9 U N 3082</t>
  </si>
  <si>
    <t>18 TOTE BIN CONTAINING TALL OIL,OTHER THAN CRUDEALTAPYNE</t>
  </si>
  <si>
    <t>18 IBC IMIDACLOP RID, BIFENTHRIN GROUP I II MARINE POLLUTANT</t>
  </si>
  <si>
    <t>80 STEEL DRUM CHLORPYRIFOS,HYDROCARB ONS,C10, AROMATICS 1% NAPHTHALENE</t>
  </si>
  <si>
    <t>30 FLEXIBLE IBC CAPTAN GROUP III MARINE POLLUTANT</t>
  </si>
  <si>
    <t>80 STEEL DRUM CHLORPYRIFOS,HYDROCARBONS, C10, AROMATICS 1% NAPH THALENE GROUP III MARINE POLLUTANT</t>
  </si>
  <si>
    <t>20 FLEXIBLE IBC CAPTAN GROUP III MARINE POLLUTANT</t>
  </si>
  <si>
    <t>18 IBC IMIDAC LOPRID, BIFENTHRIN</t>
  </si>
  <si>
    <t>80 STEEL DRUM CHLORPYRIFOS HYDROCARBONS AROMATICS</t>
  </si>
  <si>
    <t>3600 PLASTIC JERRYCAN IMIDACLOPRID, BIFE NTHRIN</t>
  </si>
  <si>
    <t>15 STANDARD WOODEN PACKAGE TALLOIL, OTHER THAN CRUDE ALTAPYNE M 28B</t>
  </si>
  <si>
    <t>Sanonda International</t>
  </si>
  <si>
    <t xml:space="preserve">SANONDA INTL
</t>
  </si>
  <si>
    <t>29309035</t>
  </si>
  <si>
    <t>METHOMEX TECH 98%</t>
  </si>
  <si>
    <t>1 20´ CONTAINER 58 DR ETHYLAN NS 500LQ 460 LB TH DR</t>
  </si>
  <si>
    <t>ACIDO TECNICO MILENIA</t>
  </si>
  <si>
    <t xml:space="preserve">SINON CORP
</t>
  </si>
  <si>
    <t>160 BAGS CARBENDAZIM TECNICO MIL</t>
  </si>
  <si>
    <t>16 IBC IMIDACLOP RID BIFENTHRIN</t>
  </si>
  <si>
    <t>18 IBC IMIDACLOP RID BIFENTHRIN</t>
  </si>
  <si>
    <t>80 STEEL DRUM LITSPYRINEX 480 EC CHLORPYRIFOS HYDROCARBON C10 AROMATICS</t>
  </si>
  <si>
    <t>4032 BAGS HEXARON WG AGRICULTUR AL HERBICIDE</t>
  </si>
  <si>
    <t>1000 PLASTIC JERRYCAN 5 LT IIIMARINE POLLUTANT</t>
  </si>
  <si>
    <t>29335900</t>
  </si>
  <si>
    <t>32 FLEXIBLE IBC AZOXYSTROBIN TEC NICO MILENIA PESTICIDE SOLID TOXIC</t>
  </si>
  <si>
    <t>AZOXYSTROBIN TECNICO MILENIA UN 3077 SUBSTANCE SOLID N O S AZOXYSTROBIN 9 III</t>
  </si>
  <si>
    <t>TRIAZOL</t>
  </si>
  <si>
    <t>18 IBC GALIL SC IMIDACLOPRID, BIFENTHRIN</t>
  </si>
  <si>
    <t>20 FLEXIBLE IBC SAZOXYSTROBIN TECNI CO MILENIA PESTICIDE</t>
  </si>
  <si>
    <t>600 FIBER DRUM BIFENTRINA TECNICO MILENIA PYRETHROID PESTIC IDE,SOLID, TOXIC BIFENTH RIN</t>
  </si>
  <si>
    <t>120FT ISO - DANGEROUS LIQUIDS 3.4-DICLOROFENILISOCIANATO</t>
  </si>
  <si>
    <t>18 IBCS OF PATROL SL AGRICULTURAL HERBICIDE</t>
  </si>
  <si>
    <t>ORBIT</t>
  </si>
  <si>
    <t>05 20´ X 8´ X 8´6" TANK CONTA SLAC 5 TANK DIPROPYLAMINE</t>
  </si>
  <si>
    <t>2196 PLASTIC BOTTLE 1 LT 2196 LITS MAGNATE 500 EC ENVIRONMENTALLYHAZRDOUS SUBSTANCE LIQUID</t>
  </si>
  <si>
    <t>18 IBC 1000 LITER 18000 L ITS GALIL SC ENVIRONMENT ALLY HAZARDOUS SUBSTANCE LIQUID IMIDACL OPRID BIFENTHRIN</t>
  </si>
  <si>
    <t>80 STEEL DRUM 200LT 1600 0 LITSVORAZ CARBAMATEP ESTICIDE LIQUID TOXIC MET HOMYL NOVALURON</t>
  </si>
  <si>
    <t>80 STEEL DRUM 200LT 1600 0 LITSPYRINEX 480 EC ENV IRONMENTALLY HAZARDOUS SUB STANCE,LIQUID, NOS CHLO RPYRIFOS HYDROCARBONS C10 AROMATICS NAPHTHALENE</t>
  </si>
  <si>
    <t>36 FLEXIBLE IBCSOF DIUREX AGR ICUR TECNICOAGRICULTURAL HERBICIDE</t>
  </si>
  <si>
    <t>18 IBC 1000 LITER 18000 LITS GALIL SC ENVIRONMENTALLY HAZARDOUS SUBSTANCE LIQUID NOS IMIDACL OPRID BIFENTHRIN</t>
  </si>
  <si>
    <t>Iharabras Sa Industries Quimicas</t>
  </si>
  <si>
    <t>IHARABRAS SA INDUSTRIAS QUIMICAS
AV LIBERDADE 1701 BLOCO B CAJURU DO SUL - SOROCABA - SP - 18087170</t>
  </si>
  <si>
    <t>IHARABRAS SA INDUSTRIAS QUIMICAS</t>
  </si>
  <si>
    <t>9240 PLASTIC BOTTLE RIMON SUPRA</t>
  </si>
  <si>
    <t>08 20´ X 8´ X 8´6" TANK CONTA SLAC 8 BULK CAROMAX 28 UN 3082 IMO 9</t>
  </si>
  <si>
    <t>4-D ACIDO TECNICO MILENIA BR</t>
  </si>
  <si>
    <t>18 IBC GALIL SC ENVIRONMENT ALLY HAZARDOUS SUBSTANCE LIQUID N O S IMIDACL OPRID BIFENTHRIN IMO 9 UN 3082 PACKINGGROUP III</t>
  </si>
  <si>
    <t>80 STEEL DRUM LITSPYRINEX 480 EC ENVIRONMENTALLYHAZARDOUS SUBSTANCE LIQUID N O S CHLORPYRIFOS HYDROCARBONS C10 AROMATICS 1% NA PHTHALENE IMO 9 UN 3082 PACKING GROUP III</t>
  </si>
  <si>
    <t>CAROMAX 28 UN 3082 IMO 9</t>
  </si>
  <si>
    <t>900 BIG BAGS 2,4 D ACIDO TECNICO MILENIA BR</t>
  </si>
  <si>
    <t>CAROMAX 28 UN 3082 9</t>
  </si>
  <si>
    <t>160 BAGS 80 PALLETS CARBENDAZIM 98% TECH</t>
  </si>
  <si>
    <t>5400 CARTON GLYPHOSATE 72% WG RIDOVER</t>
  </si>
  <si>
    <t>4320 CARTON GLYPHOSATE 72% WG RIDOVER</t>
  </si>
  <si>
    <t>18 IBC 1000 LITER IMIDACL OPRID, BIFENTHRIN</t>
  </si>
  <si>
    <t>80 DRUMS HDPE MONOLAUREATO DESORBITAN ETOXILADO POLYSORBATE</t>
  </si>
  <si>
    <t>80 STEEL DRUM CARBAMATE PESTICIDE,LIQUID,TOXIC METHOMYL, NOVALURON</t>
  </si>
  <si>
    <t>1 20 CONTAINER 58 DRUMS 15 PALLETS LOADED INTO ETHYLAN NS-500LQ 460 LB TH DR</t>
  </si>
  <si>
    <t>80 DRUMS BUTIRON AGRICULTURAL HERBICIDE</t>
  </si>
  <si>
    <t>1,2,4 1H TRIAZOLE</t>
  </si>
  <si>
    <t>D ACIDO TECNICO MILENIA</t>
  </si>
  <si>
    <t>ORBIT PARAQUAT 200</t>
  </si>
  <si>
    <t>AMTRANS INTERNATIONAL TRANSPORT</t>
  </si>
  <si>
    <t>EPDC DIETIL-5-ETIL-2 3-PIRIDINOCARBOXILA</t>
  </si>
  <si>
    <t>3600 PLASTIC JERRYCAN 5 LT GALIL SC D154 ENVIRONMENTALLY HAZ ARDOUS SUBSTANCE</t>
  </si>
  <si>
    <t>18 IBC IMIDACL OPRID, BIFENTHRIN</t>
  </si>
  <si>
    <t>80 STEEL DRUM CARBA MATE PESTICIDE,LIQUID,TOXI C METHOMYL,NOVALURON</t>
  </si>
  <si>
    <t>80 STEEL DRUM LITSRIMON SUPRA</t>
  </si>
  <si>
    <t>30 FLEXIBLE IBC CAPTAN MKT TECNIC O MILENIA</t>
  </si>
  <si>
    <t>80 STEEL DRUM LITSPYRINEX 480 EC CHLORPYRIFOS, HYDROCARB ONS,C10, AROMATICS</t>
  </si>
  <si>
    <t>30 FLEXIBLE IBC CAPTAN MKT TECNI CO MILENIA ENVIRONMENTAL LYHAZARDOUS SUBSTANCE</t>
  </si>
  <si>
    <t>3600 PLASTIC JERRYCAN GALIL SC D1540 ENVIRONMENTALLY HAZA RDOUS SUBSTANCE LIQUID</t>
  </si>
  <si>
    <t>04 20´ X 8´ X 8´6" TANK CONTA SLAC 4 TANK UN2383 DIPROPYLAMINE 3</t>
  </si>
  <si>
    <t>30 FLEXIBLE IBC ORTHOCIDE TECH MICRONIZADO ENVIRONMENTALLY HAZARDOUS SUBSTANCE, SOLID N.O.S.(CAPTAN) I MO 9 UN 3077 PACKING G ROUP III</t>
  </si>
  <si>
    <t>Nagarjuna Agrichem Ltd.</t>
  </si>
  <si>
    <t>Telangana</t>
  </si>
  <si>
    <t>NAGARJUNA AGRICHEM LIMITED
PLOT NO 12 A C BLOCK LAKSHMI TOWERS PANJAGUTTA  - HYDERABAD - TG - 500082</t>
  </si>
  <si>
    <t>VISAKHAPATNAM</t>
  </si>
  <si>
    <t>INVTZ</t>
  </si>
  <si>
    <t>29329999</t>
  </si>
  <si>
    <t>4 X 20 ST CONTAINER 55 PACKAGES BROMOKETAL (1,3-DIOXOLANE,2-(BROMO-METHYL)-2-(2,4 DICHLOROPHENY:L)-4-PROPYL)</t>
  </si>
  <si>
    <t>Usun Fine Chemical Products Ltd.</t>
  </si>
  <si>
    <t>Trading Companies and Distributors</t>
  </si>
  <si>
    <t xml:space="preserve">USUN FINE CHEMICAL PRODUCTS LTD
</t>
  </si>
  <si>
    <t>160 PLASTIC DRUMS OXIRANE</t>
  </si>
  <si>
    <t>128 DRUM CHEMICAL PRODUCT DMAC N DIMETHYLACETAMIDE</t>
  </si>
  <si>
    <t>EPDC DIETIL-5-ETIL-2,3-PIRIDINOCARBOXILA</t>
  </si>
  <si>
    <t>1 20FT ISO DICLOROFENILISOCIANATO</t>
  </si>
  <si>
    <t>900 BIG BAGS ACIDO TECNICO MILENIA BR</t>
  </si>
  <si>
    <t>15 STANDARD TOTE BIN CONTAINING TALL OIL</t>
  </si>
  <si>
    <t>1 ISOS OF 22,896.00 LT POQUER AGRICULTURAL HERBIC IDE CLASS 9.0 P G III</t>
  </si>
  <si>
    <t>80 DRUMS 16,000.00 LT BUTIRON AGRICULTURAL HERBICIDE</t>
  </si>
  <si>
    <t>2 X 20 GENERAL PU SLAC 37 IBCS CHEMICAL PRODUCT SODIUM METHYLATE 30% METILATO DE SODIO A 30%</t>
  </si>
  <si>
    <t>EPDC (DIETIL-5-ETIL-2,3-PIRIDINOCARBOXILA)</t>
  </si>
  <si>
    <t>3600 PLASTIC JERRYCAN 5 L T (18000 LITS GALIL SCD 15407934) ENVIRONMENTALLY HAZARDOUS SUBSTANCE,LIQ UID, N.O.S.(IMIDACLOPRI D,BIFENTHRIN) IMO:9 UN: 3082 PACKING GROUP: III</t>
  </si>
  <si>
    <t>20 FLEXIBLE IBC ENVIRONMENTA LL YHAZARDOUS SUBSTANCE, SOLID N.O.S.(CAPTAN) IM O:9 UN: 3077 PACKING GR OUP: IIIMARINE POLLUTANT</t>
  </si>
  <si>
    <t>2400 PLASTIC JERRYCAN 5 LT (12000LITS NIMITZ EC) EN VIRONMENTALLY HAZARDOUS SU BSTANCE, LIQUID, N.O.S. (F LUENSULFONE)IMO: 9 UN: 3 082 PACKING GROUP:III MAR INE POLLUTANT</t>
  </si>
  <si>
    <t>3600 PLASTIC JERRYCAN 5 L T (18000 LITS GALIL SCD 15407934) ENVIRONMENTALLY HAZARDOUS SUBSTANCE,LIQ UID, N.O.S.(IMIDACLOPRI D,BIFENTHRIN) IMO:9 UN: 3082 PACKING GROUP: III MARINE POLLUTANT</t>
  </si>
  <si>
    <t>80 STEEL DRUM 200LT (1600 0 LITSVORAZ) CARBAMATEPESTICIDE,LIQUID,TOXIC (M ETHOMYL, NOVALURON) IMO: 6 .1 UN: 2992PACKING GROU P:II MARINE POLLUTANT</t>
  </si>
  <si>
    <t>80 STEEL DRUM 200LT (1600 0 LITSGUAPO) ENVIRONMENT ALLY HAZARDOUSSUBSTANCE, LIQUID, N.O.S EPOXICONAZ OLE,KRESOXIMMETHYL) IMO: 9UN: 3082 PACKINGGROUP: III MARINE POLLUTANT</t>
  </si>
  <si>
    <t>2400 PLASTIC JERRYCAN 5 LT (12000LITS LEGADO) ENVIR ONMENTALLY HAZARDOUS SUBST ANCE,LIQUID, N.O.S. (FLUE NSULFONE) IMO 9 UN: 3082 PACKING GROUP: III MARINE POLLUTANT</t>
  </si>
  <si>
    <t>80 DRUMS OF 200.00 LT 16, 000.00LT BUTIRON AGRIC ULTURAL HERBICIDE H.S:3808 93UN NO.: 3082 , CLASS: 9.0 P.G:III80 DRUMS OF 200.00 LT 16, 000.00LT BUTIRON AGRI CULTURAL HERBICIDE</t>
  </si>
  <si>
    <t>80 STEEL DRUM 200LT (160 00 LITSPYRINEX 480 EC)E NVIRONMENTALLYHAZARDOUS SUBSTANCE, LIQUID, N.O.S (CHLORPYRIFOS,HYDROCARB ONS,C10, AROMATICS,&gt;1% NAPHTHALENE)IMO: 9 UN: 3082PACKING GROUP: III M ARINE POLLUTANT</t>
  </si>
  <si>
    <t>3600 PLASTIC JERRYCAN 5 LT (18000LITS GALIL SC D154 07934) ENVIRONMENTALLY HA ZARDOUS SUBSTANCE, LIQUID, N.O.S. (IMIDACLOPRID, BI FENTHRIN) IMO: 9 UN: 308 2 PACKINGGROUP: III MARINE POLLUTANT</t>
  </si>
  <si>
    <t>18 IBC 1000 LITERENVIRONM ENTALLYHAZARDOUS SUBSTANC E, LIQUID, N.O.S. (IMIDACL OPRID, BIFENTHRIN) IMO: 9 UN: 3082 PACKING GROUP: II IMARINE POLLUTANT</t>
  </si>
  <si>
    <t>80 STEEL DRUM 200LT 16000 LITS PYRINEX 480 EC) ENVI RONMENTALLY HAZARDOUS SUBS TANCE, LIQUID, N.O.S (CHLO RPYRIFOS, HYDROCARBONS, C1 0,AROMATICS, &gt;1% NAPHTHAL ENE) IMO:9 UN: 3082 PACKING GROUP: III MARINE POLLU TANT</t>
  </si>
  <si>
    <t>2400 PLASTIC JERRYCAN 5 L T (12000 LITS LEGADO) ENV IRONMENTALLYHAZARDOUS SU BSTANCE, LIQUID, N.O.S. ( FLUENSULFONE) IMO: 9 UN: 3082 PACKING GROUP: III</t>
  </si>
  <si>
    <t>18480 PLASTIC BOTTLE 1 LT RIMON SUPRA) ENVIRONMENTALLY HAZARD OUS SUBSTANCE, LIQUID,N. O.S. NOVALURON IMO 9 UN 3082 PACKING GROUP III</t>
  </si>
  <si>
    <t>80 STEEL DRUM CARBAMATEPESTICIDE,LIQUID,TOXIC (M ETHOMYL, NOVALURON) IMO 6.1 UN 2992PACKING GROU P: II MARINE POLLUTANT</t>
  </si>
  <si>
    <t>18 IBC 1000 LITER(18000 L ITS GALIL SC) ENVIRONMENT ALLY HAZARDOUS SUBSTANCE, LIQUID, N.O.S. (IMIDACL OPRID, BIFENTHRIN) IMO: 9 UN: 3082 PACKING GROUP: III MARINEPOLLUTANT</t>
  </si>
  <si>
    <t>3600 PLASTIC JERRYCAN 5 L T (18000 LITS GALIL SCD 15407934) ENVIRONMENTALLY HAZARDOUS SUBSTANCE,LIQU ID, N.O.S.(IMIDACLOPRID, BIFENTHRIN) IMO: 9UN: 3 082 PACKING GROUP: III MARINE POLLUTANT</t>
  </si>
  <si>
    <t>80 DRUMS +ACI-OCEAN FREIGHT PREPAID+ACI- +ACI-SHIPPER´S LOAD +ACY- COUNT+ACI- OXIRANE,2-(2-(4-CHLOROPHENYL)ETHYL)- 2-(1,1-DIMETHYLETHYL)</t>
  </si>
  <si>
    <t>TOTE BIN(S) CONTAINING TALL OIL, OTHER THAN CRUDE ALTAPYNE</t>
  </si>
  <si>
    <t>ACIDO TECNICO MILENIA BR BIGBAGS</t>
  </si>
  <si>
    <t>OXIRANE,2-[2-(4-CHLOROPHEN YL)ETHYL]- 2-(1,1-DIMETHYLETHYL)</t>
  </si>
  <si>
    <t>1,2,4-1H-TRIAZOLE (1,2,4 TRIAZOL)</t>
  </si>
  <si>
    <t>AZOXYSTROBIN TECNICO</t>
  </si>
  <si>
    <t>3600 PLASTIC JERRYCAN 18000LITS GALIL SC</t>
  </si>
  <si>
    <t>3600 PLASTIC JERRYCAN 5 L T ENVIRONMENTALLY H AZARDOUS SUBSTANCE, LIQUID , N.O.S. (IMIDACLOPRID, B IFENTHRIN)</t>
  </si>
  <si>
    <t>18 IBC ENVIRONMENT ALLY HAZARDOUS SUBSTANCE, LIQUID, N.O.S. (IMIDACL OPRID, BIFENTHRIN) IMO: 9 UN: 3082 PACKINGGROUP: III MARINEPOLLUTANT</t>
  </si>
  <si>
    <t>3600 PLASTIC JERRYCAN 5 LT (18000LITS GALIL SC D15 407934) ENVIRONMENTALLY H AZARDOUS SUBSTANCE, LIQUID , N.O.S. (IMIDACLOPRID, BI FENTHRIN) IMO: 9 UN: 3082 PACKING GROUP: III MARINEPOLLUTANT</t>
  </si>
  <si>
    <t>3600 PLASTIC 18000 LITS GALIL IMIDACLO PRID, BIFENTHRIN</t>
  </si>
  <si>
    <t>80 STEEL DRUM CHLORPYRIFOS, HYDROC ARBONS AROMATICS NAPHTHALENE</t>
  </si>
  <si>
    <t>4356 PLASTIC BOTTLE 1 LT ( 4356 LITS NIMITZ EC) ENVIR ONMENTALLY HAZARDOUS SUBST ANCE, LIQUID, N.O.S.(FLUE NSULFONE) IMO: 9 UN: 3082 PACKING GROUP: IIIMARINE POLLUTANT</t>
  </si>
  <si>
    <t>2196 PLASTIC BOTTLE 1 LT ( 2196 LITS MAGNATE 500 EC) ENVIRONMENTALLYHAZRDOUS S UBSTANCE, LIQUID, N.O.S. ( IMAZALIL) IMO: 9 UN: 3082 PACKING GROUP: III MARINE POLLUTANT</t>
  </si>
  <si>
    <t>80 STEEL DRUM (1600 0 LITSPYRINEX 480 EC)PE STICIDE, LIQUID, TOXIC, N .O.S(CHLORPYRIFOS)IMO: 6.1 UN: 2902 PACKING GRO UP: III MARINE POLLUTANT</t>
  </si>
  <si>
    <t>80 STEEL DRUM (160 00 LITSVORAZ) CARBAMATEPESTICIDE,LIQUID,TOXIC (M ETHOMYL, NOVALURON) IMO: 6.1 UN: 2992PACKING GRO UP: II MARINE POLLUTANT</t>
  </si>
  <si>
    <t>3600 PLASTIC JERRYCAN 5 L T ENVIRONMENTALLY HAZARDOUS SUBSTANCE, LIQ UID, N.O.S. (IMIDACLOPRID , BIFENTHRIN)</t>
  </si>
  <si>
    <t>80 STEEL DRUM NOVALURON</t>
  </si>
  <si>
    <t>METIL VANILAMIDA (2-AMINO-2,3-DIMETHYL BUTYRAMIDE ,ADB)</t>
  </si>
  <si>
    <t>08 X 20´ X 8´ X 8´6" TANK CONTA SLAC 8 TANK UN1221 ISOPROPYLAMINE 3 I</t>
  </si>
  <si>
    <t>AGRICULTURAL HERBIC IDE 1 ISOS</t>
  </si>
  <si>
    <t>ACIDO TECNICO MILENIA BR BIG BAGS</t>
  </si>
  <si>
    <t>1 ISOS AGRICULTURAL HERBIC IDE</t>
  </si>
  <si>
    <t>CONTAINING TALL OIL CRUDEALTAPYNE</t>
  </si>
  <si>
    <t>Explicit Logistics India Pvt., Ltd.</t>
  </si>
  <si>
    <t xml:space="preserve">EXPLICIT LOGISTICS INDIA PVT LTD
</t>
  </si>
  <si>
    <t>COPA LOGISTICA INTERNACIONAL LTDA ME</t>
  </si>
  <si>
    <t>29329000</t>
  </si>
  <si>
    <t>1X40- HC CONTAINER 16 UN APPROVED COMPOSITE IBC ONLY BROM:OKETAL</t>
  </si>
  <si>
    <t>120PALLETS CARBENDAZIM TECNICO MIL CARBENDAZIM 98% TECH SUB RISK -X- PACKING GROUP III HAZARD NO 90</t>
  </si>
  <si>
    <t>80 STEEL DRUM 200LT (1600 0 LITSVORAZ) CARBAMATEPE STICIDE,LIQUID,TOXIC (METH OMYL, NOVALURON) IMO 6.1 UN 2992</t>
  </si>
  <si>
    <t>3600 PLASTIC JERRYCAN 5 L T(18000LITS GALIL SCD1 5407934) ENVIRONMENTALLY H AZARDOUS SUBSTANCE, LIQUID , N.O.S.(IMIDACLOPRID, BIFENTHRIN) IMO 9UN 30 82 PACKING GROUP III</t>
  </si>
  <si>
    <t>3600 PLASTIC JERRYCAN 5 LT (18000LITS GALIL SC D154 07934) ENVIRONMENTALLY HAZ ARDOUS SUBSTANCE, LIQUID, N.O.S. (IMIDACLOPRID,BIFEN THRIN) IMO 9 UN 3082 PA CKING GROUP III</t>
  </si>
  <si>
    <t>4032 BAGS OF HEXARON WG AGRICULTU RAL HERBICIDE</t>
  </si>
  <si>
    <t>3600 PLASTIC JERRYCAN 5 L T (18000 LITS GALIL SCD1 5407934) ENVIRONMENTALLY HAZARDOUS SUBSTANCE, LIQU ID, N.O.S.(IMIDACLOPRID , BIFENTHRIN) IMO:9 UN: 3082 PACKING GROUP III</t>
  </si>
  <si>
    <t>3600 PLASTIC JERRYCAN 5 L T (18000LITS GALIL SC D15407934) ENVIRONMENTALLY HAZARDOUS SUBSTANCE, LIQUID, N.O.S. (IMIDACLOPRID , BIFENTHRIN) IMO: 9 UN:3082 PACKING GROUP III</t>
  </si>
  <si>
    <t>ONE 20´ X 8´ X 8´6" GENERAL PU SLAC 6 IBC BAGS FIPRONIL TECH</t>
  </si>
  <si>
    <t>80 STEEL DRUM 200LT 1600 0 LITSPYRINEX 480 EC ENV IRONMENTALLY HAZARDOUS SUB STANCE, LIQUID, N.O.S(CH LORPYRIFOS,HYDROCARBONS, C10, AROMATICS, &gt;1%NAPHTH ALENE) IMO 9 UN 3082</t>
  </si>
  <si>
    <t>3600 PLASTIC JERRYCAN 5 LT (18000LITS GALIL SC D154 07934) ENVIRONMENTALLY HAZ ARDOUS SUBSTANCE, LIQUID, N.O.S. (IMIDACLOPRID, BIFE NTHRIN) IMO 9 UN 3082 PA CKING GROUP III</t>
  </si>
  <si>
    <t>18 ECO BULKS OF 1,000.00 L T 18,000.00 LT PATROL SLAGRICULTURAL HERBICIDE H.S :38089318 ECO BULKS OF 1,000.00 L T 18,000.00 LT PATROL SLAGRICULTURAL HERBICIDE</t>
  </si>
  <si>
    <t>18 IBC 1000 LITER(18000 L ITS GALIL SC) ENVIRONMENT ALLY HAZARDOUSSUBSTANCE, LIQUID, N.O.S. (IMIDACLOP RID, BIFENTHRIN) IMO: 9 U N:3082 PACKING GROUP III</t>
  </si>
  <si>
    <t>3600 PLASTIC JERRYCAN 5 L T (18000LITS GALIL SC D15407934) ENVIRONMENTA LLY HAZARDOUS SUBSTANCE, LIQUI D, N.O.S. (IMIDACLOPRID, BIFENTHRIN) IMO: 9 UN:3082 PACKING GROUP III</t>
  </si>
  <si>
    <t>6480CARTONS GLYPHOSATE 72% WG</t>
  </si>
  <si>
    <t>1 20´CONTAINER(S) 15 PALLETS LOADED INTO ETHYLAN NS-500LQ 460 LB TH DR</t>
  </si>
  <si>
    <t>003 20´ X 8´ X 8´6" TANK CONTA SLAC 3 BULK CAROMAX 28 UN ENVIRONMENTALLY HAZARDOUS SUBSTANCE LIQUID MARINE POLLUTANT</t>
  </si>
  <si>
    <t>2,4-D ACIDO TECNICO MILENIA BR BIGBAGS ON PALLETS2,4-D ACIDO TECNICO MILENIA BR BIGBAGS PALLETS2,4-D ACIDO TECNICO MILENIA BR BIGBAGS A</t>
  </si>
  <si>
    <t>Singapore</t>
  </si>
  <si>
    <t xml:space="preserve">BASF GROUP
</t>
  </si>
  <si>
    <t>29330000</t>
  </si>
  <si>
    <t>FLE XIBLE IBC 13H4 ON 20 PALLET,WOOD,CP3,1140X1140M M,HT CP3 REGENT TECNICO</t>
  </si>
  <si>
    <t>5 X 20 ST CONTAINERS 70 PACKAGES BROMOKETAL (1,3-DIOXOLANE,2-(BROMO-METHYL)-2-(2,4 DICHLOROPHENYL)-4-PROPYL)</t>
  </si>
  <si>
    <t>29189912</t>
  </si>
  <si>
    <t>160 BAGS ACIDO TECNICO MILENIA</t>
  </si>
  <si>
    <t>36 FLEXIBLE IBCS DIUREX AGRICUR TECNIC:O AGRICULTURAL HERBICIDE</t>
  </si>
  <si>
    <t>STC 1 AGRICULTURAL HERBIC IDE</t>
  </si>
  <si>
    <t>AZOXYSTROBIN TECNICO (17480 KGS AZOXYSTROBIN TECNICO) ENVIRONMENTAL:LY HAZARDOUS</t>
  </si>
  <si>
    <t>18 ECO BULKS OF 1,000.00 L T 18,000.00 LT PATROL SL AGRICULTURAL HERBICIDE</t>
  </si>
  <si>
    <t>80 STEEL DRUM 200LT (1600 0 LITSVORAZ) CARBAMATEP ESTICIDE, LIQUID,TOXIC (ME THOMYL, NOVALURON) IMO 6 .1 UN 2992</t>
  </si>
  <si>
    <t>CHLOROTHALONIL TECH</t>
  </si>
  <si>
    <t>40 FLEXIBLE IBCSOF DIUREX TECNICO AGRICULTUR AL HERBICIDE</t>
  </si>
  <si>
    <t>GLYPHOSATE 72% WG</t>
  </si>
  <si>
    <t>39072000</t>
  </si>
  <si>
    <t>1 20´CONTAINER(S) ETHYLAN NS-500LQ 460 LB TH DR "ALL THE INFORMATION REGARDING THE PACKAGE AND ITS TREATMENT IS THE SUPPLIERS RESPONSIBILITY"</t>
  </si>
  <si>
    <t>WOVEN FABRIC POLYESTER TECIDO PLANO POLIESTER</t>
  </si>
  <si>
    <t>29189930</t>
  </si>
  <si>
    <t>CONTAINS 2 ISO TANK ACIFLUORFEN SODICO</t>
  </si>
  <si>
    <t>1 ISOS OF 26000 LT 23,104.00 LT POQUER AGRICULTURAL HERBICIDE</t>
  </si>
  <si>
    <t>1 ISOS OF 26,000.00 LT 24083 LT POQUER AGRICULTURAL HERBICIDE</t>
  </si>
  <si>
    <t>80 DRUMS OF 200.00 LT 16,000.00 LT POQUER AGRICULTURAL HERBICIDE UN NO.: 3082 , CLASS: 9.0 P.G:III</t>
  </si>
  <si>
    <t>38099300</t>
  </si>
  <si>
    <t>1 ISOS OF 26,000.00 LT 22541 LT POQUER AGRICULTURAL HERBICIDE</t>
  </si>
  <si>
    <t>1 ISOS OF 26,000.00 LT 24135 LT POQUER AGRICULTURAL HERBICIDE</t>
  </si>
  <si>
    <t>2 4-D ACIDO TECNICO MILENIA BR BIG BAGS</t>
  </si>
  <si>
    <t>2,400 JERRYCANS OF 5.00 LT 12,000.00 LT POQUER AGRICULTURAL HERB ICIDE</t>
  </si>
  <si>
    <t>1 ISOS OF 26,000.00 LT 23000 LT POQUER AGRICULTURAL HERBICIDE</t>
  </si>
  <si>
    <t>1 ISOS OF 26000 LT 24,270.00 LT POQUER AGRICULTURAL HERBICIDE UN NO.: 3082 , CLASS 9.0 P.G:III</t>
  </si>
  <si>
    <t>80 DRUMS OF 200.00 LT 16,000.00 LT POQUER AGRICULTURAL HERBICIDE</t>
  </si>
  <si>
    <t>Catalunya</t>
  </si>
  <si>
    <t>ADAMA AGAN LTD
RONDA GENERAL MITRE 28 30  - BARCELONA -  - 0</t>
  </si>
  <si>
    <t>1 ISOS OF 26,000 LT 23770 LT POQUER AGRICULTURAL HERBICIDE UN NO.: 3082 , CLASS: 9.0 P.G:III</t>
  </si>
  <si>
    <t>LT 23062 LT POQUER AGRICULTURAL HERBICIDE UN NO.: 3082 , CLASS: 9.0 P.G:III</t>
  </si>
  <si>
    <t>LT 23042 LT POQUER AGRICULTURAL HERBICIDE UN NO.: 3082 , CLASS: 9.0 P.G:III</t>
  </si>
  <si>
    <t>180 BG´ 2,4-D ACIDO TECNICO MILENIA BR BIG BAGS</t>
  </si>
  <si>
    <t>ONE 20´ X 8´ X 8´6" GENERAL PU SLAC 16 BAGS FIPRONIL TECH</t>
  </si>
  <si>
    <t>2X20ST, 1X40ST CONTAINER(S) SAID TO   CONTAIN 66 IBC CHEMICAL PRODUCT  SODIUM METHYLATE 30%  METILATO DE SODIO A 30% UN 1289 CLASS 3 PACKING GROUP III</t>
  </si>
  <si>
    <t>29309039</t>
  </si>
  <si>
    <t>DIMETHYL SULFOXIDE 20 PALLETS DIMETHYL SULFOXIDE</t>
  </si>
  <si>
    <t>18 IBC 1000 LITER ENVIRONMENT ALLY IMIDACL OPRID, BIFENTHRIN</t>
  </si>
  <si>
    <t>80 STEEL DRUM 200LT ENVIRO NMENTALLY HAZARDOUS SUBSTA NCE,LIQUID 1600 0 LITSRIMON SUPRA</t>
  </si>
  <si>
    <t>2400 PLASTIC JERRYCAN 5 LT EN VIRONMENTALLY HAZARDOUS SU BSTANCE, LIQUID, N.O.S (F LUENSULFONE)IMO:9 UN: 308 2PACKING GROUP: III</t>
  </si>
  <si>
    <t>1,2,4-TRIAZOLE (1,2,4 TRIAZOL)</t>
  </si>
  <si>
    <t>18 ECO BULKS PATROL SLA GRICULTURAL HERBICIDE</t>
  </si>
  <si>
    <t>Join King Fine Chemical Co., Ltd.</t>
  </si>
  <si>
    <t>Liaoning Sheng</t>
  </si>
  <si>
    <t>JOIN KING FINE CHEMICAL CO LTD
488 DONGBEI STRT ECONOMIC TECHNOLOGICAL DEVELOPMENT  - DALIAN -  - 0</t>
  </si>
  <si>
    <t>08 20´ X 8´ X 8´6" TANK CONTA SLAC 8 TANK CAROMAX 28 UN 3082,  ENVIRONMENTALLY HAZARDOUS SUBSTANCE LIQUID, N.O.S. ,IMO 9, PKG III</t>
  </si>
  <si>
    <t>18480 PLASTIC BOTTLE 1 LT 18480LITS RIMON SUPRA NOVALURON</t>
  </si>
  <si>
    <t>08 20´ X 8´ X 8´6" TANK CONTA SLAC 8 TANK DIPROPYLAMINE CLASS 3 UN 2383 PACKINGGROUP II</t>
  </si>
  <si>
    <t>Total Fluides</t>
  </si>
  <si>
    <t xml:space="preserve">TOTAL FLUIDES
</t>
  </si>
  <si>
    <t>27101200</t>
  </si>
  <si>
    <t>SOLANE HEPTANE PACKING IN 157 KG PER DRUMS</t>
  </si>
  <si>
    <t>CONTAINING TALL OIL, OTHER THAN CRUDE ALTAPYNE M-28B</t>
  </si>
  <si>
    <t>27101249</t>
  </si>
  <si>
    <t>SOLANE HEPTANE</t>
  </si>
  <si>
    <t>60 BAGS FLUTRIAFOL TECNICO SINON FLUTRIAFOL 97% TECH</t>
  </si>
  <si>
    <t>1,2,4-1H-TRIAZOLE (1,2,4 TRIAZOL) PACKING:IN 500KG NET BAG</t>
  </si>
  <si>
    <t>PHOSPHOROUS ACID (ACIDO FOSFOROSO PACKING: IN 25KG NET BAG</t>
  </si>
  <si>
    <t>3600 PLASTIC JERRYCAN 5 L T (18000 LITS GALIL SCD1 5407934) ENVIRONMENTALLY HAZARDOUS SUBSTANCE, LIQU ID, N.O.S.(IMIDACLOPRID , BIFENTHRIN) IMO:9UN:3 082 PACKING GROUP:III MARINE POLLUTANTH.S</t>
  </si>
  <si>
    <t>3600 PLASTIC JERRYCAN 5 L T (18000 LITS GALIL SCD1 5407934) ENVIRONMENTALLY HAZARDOUS SUBSTANCE, LIQU ID, N.O.S.(IMIDACLOPRID , BIFENTHRIN) IMO:9UN:3 082 PACKING GROUP:III</t>
  </si>
  <si>
    <t>80 STEEL DRUM 200LT (1600 0 LITSVORAZ) CARBAMATEPESTICIDE,LIQUID,TOXIC (ME THOMYL,NOVALURON</t>
  </si>
  <si>
    <t>18 IBC 1000 LITER(18000 L ITS GALIL SC) ENVIRONMENT ALLY HAZARDOUS SUBSTANCE, LIQUID, N.O.S. (IMIDACL OPRID, BIFENTHRIN)</t>
  </si>
  <si>
    <t>58 STEEL DRUM ENVIRONMENTA LLY HAZARDOUSSUBSTANCE, SOLID, N.O.S (METHYL[2 -([6- (TRIFLUOROMETHYL) P YRIDIN-2-YL] OXY METHYL) PHENYL] ACETATE) IMO: 9 U N: 3082 PACKING GROUP: II</t>
  </si>
  <si>
    <t>29181000</t>
  </si>
  <si>
    <t>2,4-D ACIDO TECNICO MILENIA BR BIGBAGS</t>
  </si>
  <si>
    <t>9240 PLASTIC BOTTLE 1 LT ( 9240 LITS RIMON SUPRA)EN VIRONMENTALLYHAZARDOUS SU BSTANCE, LIQUID, N.O.S. NO VALURON IMO: 9 UN: 3082 PA CKING GROUP: III MARINE PO LLUTANTH</t>
  </si>
  <si>
    <t>40 FLEXIBLE IBCSOF DIUREX TECNICO AGRICULTUR AL HERBICIDE H</t>
  </si>
  <si>
    <t>Goods Shipped; Consignee; Consignee (Original Format)</t>
  </si>
  <si>
    <t>Fair Trade Schiffahrthandel Logistik</t>
  </si>
  <si>
    <t>Denmark</t>
  </si>
  <si>
    <t xml:space="preserve">FAIR TRADE SCHIFFAHRTHANDEL LOGISTIK
</t>
  </si>
  <si>
    <t>CRAFT MULTIMODAL</t>
  </si>
  <si>
    <t>3 PALLETS ADAMA-ATTRACIDE 25 CS 250 ML</t>
  </si>
  <si>
    <t>29333900</t>
  </si>
  <si>
    <t>S.T.C. 40 FLEXIBLE IBC IMIDACLORPIDE TECNICO MILENIA) ENVIRONMENTALLY HAZARDOUS IMIDACLOPRID</t>
  </si>
  <si>
    <t>80 DRUMS OF 200.00 LT 16,0 00.00 LT BUTIRON AGRICULTU RAL</t>
  </si>
  <si>
    <t>18 IBC 1000 LITER(18000 L ITS GALIL SC) ENVIRONMENTA LLY HAZARDOUSSUBSTANCE (IMIDACLOPRI D, BIFENTHRIN) IMO: 9 UN: 3082 PACKING GROUP:III MA RINE POLLUTANT</t>
  </si>
  <si>
    <t>18 IBC 1000 LITER ENVIRONMENTA LLY HAZARDOUSSUBSTANCE (IMIDACLOPRI D,BIFENTHRIN) 2PACKING GROUP:III MARINE POLLUTANT ADAMA</t>
  </si>
  <si>
    <t>Brf Sa</t>
  </si>
  <si>
    <t>BRF SA
R JORGE TZACHEL 475 TERREO FAZENDA - ITAJAI - SC - 88301600</t>
  </si>
  <si>
    <t>20 FLEXIBLE ENVIRONMENTALLY HAZ ARDOUS SUBSTANCE, SOLID, N .O.S. (FOLPET) IMO: 9 UN: 3077 PACKING GROUP: III Y HAZ ARDOUS SUBSTANCE, SOLID, N .O.S. (FOLPET) IMO: 9 UN: 3077 PACKING GROUP: III</t>
  </si>
  <si>
    <t>80 STEEL DRUM CARBAMATEPE STICIDE,LIQUID,TOXIC (METH OMYL,NOVALURON) (1600 0 LITSVORAZ)CARBAMATEPE STICIDE,LIQUID,TOXIC (METH OMYL,NOVALURON) IMO:6.1 U N:2992 PACKING GROUP: II M ARINE POLLUTANT ADAMA BRASIL S,A80 STEEL DRUM 200LT (1600 0 LITSVORAZ)CARBAMATEPE STICIDE,LIQUID,TOXIC (1600 0 LITSVORAZ)CARBAMATEPE STICIDE,LIQUID,TOXIC (METH OMYL,NOVALURON) IMO:6.1 U N:2992 PACKING GROUP: II M ARINE POLLUTANT</t>
  </si>
  <si>
    <t>75 COMPOSITE ENVIRONM ENTALLY HAZARDOUS SUBSTANC E, SOLID, N.O.S (METHYL (2 -(((6- (TRIFLUOROMETHYL) P YRIDIN-2-YL) OXY)METHYL) P HENYL) ACETATE) IMO: 9 UN:3077 PACKING GROUP: III</t>
  </si>
  <si>
    <t>80 DRUMS OF AGRICULT URAL HERBICIDEH</t>
  </si>
  <si>
    <t>3600 PLASTIC JERRYCAN 5 LT (18000LITS GALIL SC D154 07934) ENVIRONMENTALLY HA ZARDOUS SUBSTANCE, LIQUID, N.O.S. (IMIDACLOPRID, BI FENTHRIN) IMO:9 UN:3082 PACKING GROUP:III</t>
  </si>
  <si>
    <t>STEEL DRUM 200LT (1600 0 LITSRIMON SUPRA) ENVIR ONMENTALLY HAZARDOUS SUBS TANCE, LIQUID, N.O.S.(NO VALURON) IMO: 9 UN: 3082 P ACKING GROUP: III</t>
  </si>
  <si>
    <t>80 STEEL DRUM 200LT (160 00 LITSVORAZ) CARBAMATE PESTICIDE,LIQUID, TOXIC (METHOMYL, NOVALURON)</t>
  </si>
  <si>
    <t>29151100</t>
  </si>
  <si>
    <t>ONE 20´ X 8´ X 8´6" TANK CONTA SLAC 1 TANKCONTAINER METHYLFORMATE PURE UN 1243 METHYL FORMATE IMO 3 PACKING GROUP I</t>
  </si>
  <si>
    <t>3600 PLASTIC JERRYCAN 5 L T (18000 LITS GALIL SCD1 5407934) ENVIRONMENTALLY HAZARDOUS SUBSTANCE, LIQU ID, N.O.S.(IMIDACLOPRID , BIFENTHRIN) IMO 9UN 3 082 PACKING GROUP III</t>
  </si>
  <si>
    <t>80 DRUMS OF 200.00 LT 16,0 00.00 LT AFALON SC AGRICUL TURAL HERBICIDE</t>
  </si>
  <si>
    <t>4X20?´ST CONTAINER TOTAL 64 PACKAGES ONLY TOTAL SIXTY FOUR PACKAGES O:NLY BROMOKETAL (1,3-DIOXOLANE,2-(BROMO-METHYL)- DICHLOROPHENYL):-4-PROPYL</t>
  </si>
  <si>
    <t>METIL VANILAMIDA (2-AMINO-2,3-DIMETHYL BUTYRAMIDE ,ADB</t>
  </si>
  <si>
    <t>600.00LITERS PARAQUAT 276G,L SL (GRAMOKING) PACKED IN 20LITERS DRUMS WITH PALLETS, TOTAL 6480DRUMS</t>
  </si>
  <si>
    <t>40 FLEXIBLE IBCSOF AGRICULTURA L HERBICIDE U N NO 3077, CLASS: 9.0 P.G:III</t>
  </si>
  <si>
    <t>40 FLEXIBLE IBCSOF DIUREXT ECNICO 400 KGAGRICULTURA L HERBICIDE U N NO.: 3077, CLASS: 9. P .G:III40 FLEXIBLE IBCSOF DIUREXT ECNICO 400 KGAGRICULTURA L HERBICIDE U N NO.: 3077, CLASS: 9.0 P .G:III40 FLEXIBLE IBCSOF DIUREXT ECNICO 400 KGAGRICULTURA L HERBICIDE U N NO.: 3077, CLASS: 9.0 DIUREXT ECNICO AGRICULTURA L HERBICIDE CLASS: 9.0 P .G:III40 FLEXIBLE IBCSOF DIUREXT ECNICO 400 KGAGRICULTURA L HERBICIDE N NO.: 3077, CLASS: 9.0 P .G:III40 FLEXIBLE DIUREXT ECNICO 400 KGAGRICULTURA L HERBICIDE</t>
  </si>
  <si>
    <t>STC:80 DRUMS OF 240 EC AGRICULTURAL H:ERB ICIDE</t>
  </si>
  <si>
    <t>LT 23041 LT POQUER AGRICULTURAL HERBICIDE</t>
  </si>
  <si>
    <t>ACIDO TECNICO MILENIA BR</t>
  </si>
  <si>
    <t>1 20FT ISO - DANGEROUS LIQUIDS 3.4-DICLOROFENILISOCIANATO DICHLOROPHENYL ISOCYANATES 2250 PACKAGE</t>
  </si>
  <si>
    <t>18 IBC 1000 LITER18000 LI TS GALIL SC ENVIRONMENTAL LY HAZARDOUS SUBSTANCE, LI QUID, N.O.S. (IMIDACLOPRI D, BIFENTHRIN) IMO: 9 UN: 3082 PACKING GROUP: III M ARINE POLLUTANT</t>
  </si>
  <si>
    <t>80 STEEL DRUM 200LT (1600 0 LITSPYRINEX 480 EC) ORG ANOPHOSPHORUSPESTICIDE, L IQUID, TOXIC, FLAMMABLE ( CHLORPYRIFOS) IMO: 6.1, UN:3017 PACKING GROUP: II I MARINE POLLUTANT FLASH POINT: 46</t>
  </si>
  <si>
    <t>60 STILL DRUM M-325)ENVIRONMENTALL Y HAZARDOUS SUBSTANCE, SOL ID,N.O.S (METHYL (2-)[6- (TRIFLUOROMETHYL) PYRIDIN- 2-YL] OXY) METHYL)PHENYL] ACETATE)IMO: 9 UN:3077 PACKING GROUP: IIIMARINE P OLLUTANT</t>
  </si>
  <si>
    <t>76 COMPOSITE DRUM ENVIRON MENTALLY HAZARDOUS SUBSTAN CE, SOLID, N.O.S (METHYL 2 -6 TRIFLUOROMETHYL PYRIDIN -2-YL OXY METHYL PHENYL AC ETATE) IMO 9 UN 3077 PACKING GROUP III</t>
  </si>
  <si>
    <t>4,032 BAGS HEXARON WG AGR ICULTURAL HERBICIDE UN NO 3077 ,CLAS S 9.0 P.G III</t>
  </si>
  <si>
    <t>OFSOLANE HEPTANE DRUM UN 1206,3, II</t>
  </si>
  <si>
    <t>ONE 20´ X 8´ X 8´6" TANK CONTA SLAC 1 TANK CONTAINER METHYLFORMATE PURE UN 1243 METHYL FORMATE IMO 3 PACKING GROUP I</t>
  </si>
  <si>
    <t>2,4-D ACIDO TECNICO MILENIA BR BIGBAGS A</t>
  </si>
  <si>
    <t>2,4-D ACIDO TECNICO MILENIA BR BIGBAGS A 900 KG NET ON PALLETS</t>
  </si>
  <si>
    <t>1 20FT ISO - DANGEROUS LIQUIDS 3.4-DICLOROFENILISOCIANATO</t>
  </si>
  <si>
    <t>ONE 20´ X 8´ X 8´6" GENERAL PU SLAC 80 DRUMS 2,4-XILIDINA(2,4-XYLIDINE) UN 1711, LIQUID,XYLIDINES CLASS 6.1 PACKING GROUP II</t>
  </si>
  <si>
    <t>ONE 20´ X 8´ X 8´6" GENERAL PU SLAC 10 BAGS FIPRONIL TECH</t>
  </si>
  <si>
    <t>METIL VANILAMIDA ( 2-AMINO-2,3-DIMETHYL BUTYRAMIDE , ADB)</t>
  </si>
  <si>
    <t>1080CARTONS GLYPHOSATE 72% WG (RIDOVER)</t>
  </si>
  <si>
    <t>1 ISOS LT 21355 LT POQUER AGRICULTURAL HERBICIDE CLASS 9.0 P.G III</t>
  </si>
  <si>
    <t>Jiangsu Top Li New Material</t>
  </si>
  <si>
    <t xml:space="preserve">JIANGSU TOP LI NEW MATERIAL
</t>
  </si>
  <si>
    <t>ONE 20´ X 8´ X 8´6" GENERAL PU SLAC 6 BAGS FIPRONIL TECHNICAL</t>
  </si>
  <si>
    <t>LT POQUER AGRICULTURAL HERBICIDE</t>
  </si>
  <si>
    <t>7560 DRUMS GRAMOKING</t>
  </si>
  <si>
    <t>30 13H4 IBC PLASTIC WOVEN C AND L CHLOROTHALONIL TECH CLASS 6.1 UN 2761</t>
  </si>
  <si>
    <t>008 20´ X 8´ X 8´6" TANK CONTA SLAC 8 TANK CAROMAX 28 UN 3082, ENVIRONMENTALLY HAZARDOUS SUBSTANCE LIQUID, N.O.S.</t>
  </si>
  <si>
    <t>GLYPHOSATE 72% WG (RIDOVER)</t>
  </si>
  <si>
    <t>3600 PLASTIC JERRYCAN 5 LT (18000LITS GALIL SC D154 07934) ENVIRONMENTALLY HAZ ARDOUS SUBSTANCE, LIQUID, N.O.S. (IMIDACLOPRID, BIFE NTHRIN) IMO: 9 UN: 3082 PA CKING GROUP: III MARINE POLLUTANT</t>
  </si>
  <si>
    <t>GLYPHOSATE 72% WG (RIDOVER) P</t>
  </si>
  <si>
    <t>Ruetgers Germany Gmb H</t>
  </si>
  <si>
    <t xml:space="preserve">RUETGERS GERMANY GMBH
</t>
  </si>
  <si>
    <t>29143900</t>
  </si>
  <si>
    <t>DRUM ACETOPHENONE99% NO DANGEROUSGOODS-HARMLESS</t>
  </si>
  <si>
    <t>80 DRUMS OF 200.00 LT 16, 000.00LT GALIGAN 240 EC AGRICULTURAL HERBICIDE</t>
  </si>
  <si>
    <t>18 MINIBULK 1000LITER (18 000 LITS GALIL SC) ENVIRON MENTALLY HAZARDOUS SUBSTA NCE,LIQUID, N.O.S. (IMIDA CLOPRID, BIFENTHRIN) IMO: 9UN: 3082 PACKINGGROUP: III</t>
  </si>
  <si>
    <t>20 WOODEN PALLETS(80 DRUM S) 80 NOS. X 220KGS. EXPORT WORTHY N EW HDPE DRUMS MONOLAUREATO DESORBITAN ETOXILADO (UN ITOP - POLYSORBATE-20 ) -</t>
  </si>
  <si>
    <t>4320 BAG GLYPHOSATE 72% WG (RIDOVER)</t>
  </si>
  <si>
    <t>3600 PLASTIC JERRYCAN 5 LT (18000LITS GALIL SC D154 07934) ENVIRONMENTALLY HAZ ARDOUS SUBSTANCE, LIQUID, N.O.S. (IMIDACLOPRID, BIFE NTHRIN) IMO: 9 UN: 3082 PA CKING GROUP: III</t>
  </si>
  <si>
    <t>CNNJG</t>
  </si>
  <si>
    <t>66 IBC   2X20ST,1X40HC CONTAINER(S) SAID TO   CONTAIN:CHEMICAL PRODUCT  SODIUM METHYLATE 30%  METILATO DE SODIO A 30%</t>
  </si>
  <si>
    <t>GLYPHOSATE 72% WG (RIDOVER) PACKED 1080CARTONS</t>
  </si>
  <si>
    <t>2400 PLASTIC JERRYCAN 5 L T ENVIRONMENTA LLY HAZARDOUS SUBSTANCE, LIQU ID, N.O.S. (IMIDACLOPRID, BIFENTHRIN) IMO: 9 UN:30 82 PACKING GROUP: III</t>
  </si>
  <si>
    <t>DU PONT DO BRASIL SA
ROD PR 090 KM 374 9 SN GALPAO ARMZ B SALA B ZONA RURAL - IBIPORA - PR - 86200000</t>
  </si>
  <si>
    <t>3600 PLASTIC JERRYCAN 5 LT (18000 LITS GALIL SC D15407934) EN:VIR ONMENTALLY HAZARDOUS SUBSTANCE, LIQUID,</t>
  </si>
  <si>
    <t>S.T.C. 3600 PLASTIC JERRYCAN 5 LT (18000 LITS GALIL SC D15407934) EN:VIR ONMENTALLY HAZARDOUS SUBSTANCE, LIQUID, N.O.S. (IMIDACLOPRID, B:IFENTHRI N)</t>
  </si>
  <si>
    <t>80 DRUMS POQUER AGRICULTURAL HERBICIDE</t>
  </si>
  <si>
    <t>STC:80 DRUMS AGRICULTURAL HERBIC:IDE</t>
  </si>
  <si>
    <t>80 DRUMS OF 200.00 LT 16,000.00 LT BUTIRON AGRICULTURAL HERBICI:DE H.S?:380893 UN NO.?: 3082 , CLASS?: 9.0 P.G?:III</t>
  </si>
  <si>
    <t>AFALON SC (1X200) AGRICULTU:RAL HERBICIDE</t>
  </si>
  <si>
    <t>S.T.C. 2400 PLASTIC JERRYCAN 5 LT (12000 LITS GALIL SC D15407934) EN:VIR ONMENTALLY HAZARDOUS SUBSTANCE, LIQUID, N.O.S. (IMIDACLOPRID, B:IFENTHRI N) IMO: 9 UN: 3082 PACKING GROUP: III MARINE POLLUTANT</t>
  </si>
  <si>
    <t>6480 DRUMS PARAQUAT 276G,L SL  (GRAMOKING)  PACKED IN 20LITERS,DRUM WITH PALLETS,  TOTAL 6840 DRUMS</t>
  </si>
  <si>
    <t>ONE 20´ X 8´ X 8´6" GENERAL PU SLAC 10 BAGS FIPRONIL TECHNICAL</t>
  </si>
  <si>
    <t>80BAGS = 40PALLETS UN 3077 IMO 9  CARBENDAZIM TECNICO MIL  (CARBENDAZIM 98% TECH)</t>
  </si>
  <si>
    <t>3600 PLASTIC JERRYCAN 5 LT (18000LITS GALIL SC D154 07934) ENVIRONMENTA LLY HA ZARDOUS SUBSTANCE, LIQUID, N.O.S. (IMIDACLOPRID, BIF ENTHRIN) IMO: 9 UN:3082 PACKING GROUP: III MARINE POLLUTANT</t>
  </si>
  <si>
    <t>3600 PLASTIC JERRYCAN 5 L T ENVIRONMENTA LLY HAZARDOUS SUBSTANCE,LIQUI D,</t>
  </si>
  <si>
    <t>3600 PLASTIC JERRYCAN 5 LT (18000LITS GALIL SC D154 07934)ENVIRONMENTA LLY HAZ ARDOUS SUBSTANCE, LIQUID, N.O.S. (IMIDACLOPRID, BIFE NTHRIN) IMO: 9 UN 3082 PA CKING GROUP: III</t>
  </si>
  <si>
    <t>20 WOODEN PALLET(80 DRUMS ) WORTHYNEW HDPE DRUMS MONOLAUREATO D E SORBITAN ETOXILADO(UNIT OP - POLYSORBATE-20</t>
  </si>
  <si>
    <t>18 IBC WOODEN PALLETISED T ANK 18 NOS. X 1000 KGS. IBC TANKOLEO DE MAMONA ETOXILADO 20 EO (H)(UNITOP - R-2092) -</t>
  </si>
  <si>
    <t>9240 PLASTIC BOTTLE 1 LT ( 9240 LITS KESHET 25 EC)EN VIRONMENTALLYHAZARDOUS SU BSTANCE, LIQUID, N.O.S. ( DELTAMETHRIN) IMO: 9 UN: 3 082 PACKING GROUP:III MARI NE POLLUTANT</t>
  </si>
  <si>
    <t>80 DRUMS OF POQUER AGRICULT URAL HERBICIDEH</t>
  </si>
  <si>
    <t>3600 PLASTIC JERRYCAN 5 LT ENVIRONMENTA LLY HAZA RDOUS SUBSTANCE, LIQUID DUPONT DOBRASIL S,A</t>
  </si>
  <si>
    <t>80 DRUMS OF BUTIRON AGRICULT URAL HERBICIDEH</t>
  </si>
  <si>
    <t>80 STEEL DRUM 200LT (1600 0 LITSVORAZ) CARBAMATEP ESTICIDE,LIQUID,TOXIC (MET HOMYL, NOVALURON) IMO 6.1 UN 2992 PACKING GROUP  II MARINE POLLUTANTH.S NO 38.08.91ADAMA BRASIL S, A80 STEEL DRUM 200LT (1600 0 LITSVORAZ) CARBAMATEP ESTICIDE,LIQUID,TOXIC (MET HOMYL, NOVALURON) IMO: 6.1 UN: 2992</t>
  </si>
  <si>
    <t>18 IBC 1000 LITER(18000 L ITS GALIL SC) ENVIRONMENTA LLY HAZARDOUSSUBSTANCE, LIQUID, N.O.S</t>
  </si>
  <si>
    <t>40 BAG   1X40ST CONTAINER SAID TO CONTAIN:1, 2, 4   TRIAZOL</t>
  </si>
  <si>
    <t>GLYPHOSATE 72% WG (RIDOVER) PACKED IN5KG,BAG 4,CARTONWITH PALLETS TOTAL 1080CARTONS</t>
  </si>
  <si>
    <t>FLOOR - BAIRRO FAZENDA. ITAJ AI,SC - BRASIL</t>
  </si>
  <si>
    <t>4320 CARTONS GLYPHOSATE 72% WG (RIDOVER)</t>
  </si>
  <si>
    <t>GLYPHOSATE 72% WG (RIDOVER) PACKED IN5KG,BAG*4,CARTONWITH PALLETS, TOTAL 1080CARTONS</t>
  </si>
  <si>
    <t>24192 BAGS OF HEXARON WG AGRICULTUR AL HERBICIDE UN NO.:3077 , CLASS: 9.0 P .G:III LTD QTY</t>
  </si>
  <si>
    <t>29242100</t>
  </si>
  <si>
    <t>40 FLEXIBLE IBCSOF DIUREXA GRICULTURAL HERBICIDE</t>
  </si>
  <si>
    <t>1X40 HC S.W.L.A.C. 20 SQ BAGS OF CARBON BLACK OBTAIN:ED FROM PETROLEUM AND PRODUCED IN COLOMBIA. REF.VULCAN 3 N-330 NW</t>
  </si>
  <si>
    <t>80 DRUMS 16, 000.00LT POQUER AGRICULTU RAL HERBICIDE U N NO.: 3082 , CLASS:9.0 P.G III</t>
  </si>
  <si>
    <t>80 DRUMS POQUER AGRICULTUR AL HERBICIDE</t>
  </si>
  <si>
    <t>80 DRUMS OF 200.00 16,0 00.00 LT POQUER AGRICULTUR AL HERBICIDE UN NO.3082 , CLASS 9.0 P. GIII</t>
  </si>
  <si>
    <t>4032 BAGS HEXARON WG AGRICULTURA L HERBICIDE UN NO.: 3077 , CLASS:9.0 P.G: III LTD QTY4032 BAGS</t>
  </si>
  <si>
    <t>54 IBC WOODEN PALLETISED T ANK IBC TANKOLEO DE MAMONA ETOXILADO 20 EO (H)(UNITOP - R-2092)</t>
  </si>
  <si>
    <t>80 DRUMS OF 200.00 LT 16,0 00.00 LT POQUER AGRICULTUR AL HERBICIDE UN NO.:3082 , CLASS: 9.0 P. G:III</t>
  </si>
  <si>
    <t>29211930</t>
  </si>
  <si>
    <t>10 20´TANK CONTAINER S.T.C. :CHEMICLAS SPOT UN 1221 ISOPROPYLAMINE CLASS 3(8) PG I</t>
  </si>
  <si>
    <t>18 TOTE BINS CONTAINING TALL OIL, OTHER THAN CRUDE ALTAPYNE M-28B</t>
  </si>
  <si>
    <t>GLYPHOSATE 72% WG (RIDOVER) PACKED IN5KG,BAG*4,CARTONWITH PALLETS</t>
  </si>
  <si>
    <t>GLYPHOSATE 72% WG (RIDOVER) PACKED IN5KG,BAG*4,CARTONWITH PALLETS TOTAL 1080CARTONS</t>
  </si>
  <si>
    <t>TRIMETIL-ORTO-FORMIATO</t>
  </si>
  <si>
    <t>18 MINIBULK 1000 LITER (18000 LITS GALIL SC) ENVIRONMENTALLY H:AZARDOUS SUBSTANCE, LIQUID, N.O.S. (IMIDACLOPRID, BIFENTHRIN) IMO?: 9:UN?: 3082 PACKING GROUP?: III</t>
  </si>
  <si>
    <t>15 FLEXIBLE AZOXYSTROBIN TECNICO EN:VIRONMENTALLY HAZARDOUS SUBSTANCE N.O.S. (AZOXYSTROBIN) TECH UN 3077,: 9, III,</t>
  </si>
  <si>
    <t>14 FLEXIBLE IBC AZOXYSTROBIN TECNICO (MI:LENIA), UN 2588 PESTICIDE, SOLID, TOXIC, N.O.S ((AZOXYSTROBIN), 6, I:II</t>
  </si>
  <si>
    <t>. 18 MINIBULK 1000 LITER (18000 LITS GALIL SC) ENVIRONMENTALLY H:AZA RDOUS SUBSTANCE, LIQUID, N.O.S. (IMIDACLOPRID, BIFENTHRIN) IMO:: 9 UN: 3 082 PACKING GROUP: III</t>
  </si>
  <si>
    <t>Coromandel International Ltd.</t>
  </si>
  <si>
    <t>COROMANDEL INTERNATIONAL LIMITED
5TH FLOOR EASTERN COURT  - MUMBAI -  - 0</t>
  </si>
  <si>
    <t>02X20 CONTAINER MANCOZEB TECHNICAL 85% MIN (MANCOZEB TECNICO SABERO): 480 KG JUMBO BAG X 60 BAGS UN NO?:3077, CLASS?:9, PG?:III</t>
  </si>
  <si>
    <t>40 FLEXIBLE IBCSOF DIUREX AGRICULTURAL HERBICIDE</t>
  </si>
  <si>
    <t>30 FLEXIBLE IBC MKT TECNICO MILENIA) ENVIRONMENTALLY HAZARDOUS SUBSTANCE, SOLID N.O.S. (CAPTAN) IMO: 9 UN : 3077 PACKING GROUP:III MARINE POLLUTANT</t>
  </si>
  <si>
    <t>20 FLEXIBLE IBC CAPTAN MKT TECNI CO MILENIA ENVIRONMENTAL LY HAZARDOUS SUBSTANCE, SO LID N.O.S.(CAPTAN) IMO: 9UN: 3077 PACKINGGROUP: III MARINE POLLUTANT</t>
  </si>
  <si>
    <t>80 STEEL DRUM 200LT (1600 0 LITSVORAZ) CARBAMATEP ESTICIDE,LIQUID,TOXIC (MET HOMYL, NOVALURON) IMO: 6.1 UN: 2992 PACKING GROUP II ADAMA BRASIL S,A80 STEEL DRUM 200LT (1600 0 LITSVORAZ) CARBAMATEP ESTICIDE,LIQUID,TOXIC (MET HOMYL, NOVALURON) IMO: 6.1 UN: 2992</t>
  </si>
  <si>
    <t>140 BAGS 2,4-D ACIDO TECNICO MILENIA BR BIGBAGS A</t>
  </si>
  <si>
    <t>120 BAGS 2,4-D ACIDO TECNICO MILENIA BR BIGBAGS A</t>
  </si>
  <si>
    <t>80BAGS = 40PALLETS CARBENDAZIM TECNICO MIL  (CARBENDAZIM 98% TECH)</t>
  </si>
  <si>
    <t>Adama Celsius B.V.</t>
  </si>
  <si>
    <t>ADAMA CELSIUS BV
SPITALSTRASSE 5  - SCHAFFHAUSEN -  - 8200</t>
  </si>
  <si>
    <t>29349935</t>
  </si>
  <si>
    <t>84 DRUMS@ 250 LTRS NETT = 21000 LTRS JUNO TECNICO PACKED ON 21 HEAT:TREATED PALLETS</t>
  </si>
  <si>
    <t>INTERBULK LOGISTICA LATIN AMERICA LTDA</t>
  </si>
  <si>
    <t>05 20´ X 8´ X 8´6" TANK CONTA SLAC 5 TANK UN 2383 DIPROPYLAMINE 3 (8) II, RQ (DIPROPYLAMINE</t>
  </si>
  <si>
    <t>ONE 20´ X 8´ X 8´6" TANK CONTA SLAC 1 TANK UN 2383 DIPROPYLAMINE 3 (8) II, RQ (DIPROPYLAMINE)</t>
  </si>
  <si>
    <t xml:space="preserve">LOTTE FINE CHEMICAL CO LTD
</t>
  </si>
  <si>
    <t>2 TANK DIMETILAMINA 60% ISO TANK DMA0003-K40F(2ISO TANK)</t>
  </si>
  <si>
    <t>120 BAGS UN 3077 IMO 9 CARBENDAZIM TECNICO MIL (CARBENDAZIM 98% TECH)</t>
  </si>
  <si>
    <t>8 20´ X 8´ X 8´ TANK CONTAIN SLAC 8 TANK, RECTANGULAR CAROMAX 28 UN:3082 ENVIRONMENTALLY HAZARDOUS SUBSTANCE LIQUID N.O.S. IMO:9 PG:III</t>
  </si>
  <si>
    <t>STC:80 DRUMS OF 200.00 LT 16,000.00 LT POQUER AGRICULTURAL HERBICIDE</t>
  </si>
  <si>
    <t>STC:80 DRUMS OF 200.00 LT 16,000.00 LT BUTIRON AGRICULTURAL HERBICIDE</t>
  </si>
  <si>
    <t>36 FLEXIBLE IBCSOF DIUREX AG RICUR TECNICO AGRICULTURAL HERBICIDE UN N O.: 3077 , CLASS: 9.0 P.G: III36 FLEXIBLE DIUREX AG RICUR TECNICO AGRICULTURAL HERBICIDE UN N O.: 3077 , CLASS: 9.0 P.G: III</t>
  </si>
  <si>
    <t>80 DRUMS OF 200.00 LT 16,0 00.00 LT GALIGAN 240 ECAG RICULTURAL HERBICIDE</t>
  </si>
  <si>
    <t>40 FLEXIBLE IBCSOF DIUREX AGRICULTURAL HERBICIDE UN NO.: 3077, C LASS: 9.0 P.G:III</t>
  </si>
  <si>
    <t>360 FIBER DRUM 25KGS (900 0 KGS BIFENTRINA TECNICOM ILENIA) PYRETHROID PESTICI DE,SOLID, TOXIC BIFENTHRI N IMO: 6.1UN: 3349 PACKI NGGROUP: III</t>
  </si>
  <si>
    <t>18 MINIBULK 1000LITER (18 000 LITS GALIL SC) ENVIRON MENTALLY HAZARDOUS SUBSTA NCE,LIQUID, N.O.S.(IMID ACLOPRID,BIFENTHRIN) IMO :9 UN: 3082 PACKING GROU P: III ADAMA BRASI L S,A18 MINIBULK 1000LITER (18 000 LITS GALIL SC) ENVIRON MENTALLY HAZARDOUS SUBSTA NCE,LIQUID, N.O.S.(IMID ACLOPRID,BIFENTHRIN) IMO :9 UN: 3082 PACKING GROU P: III</t>
  </si>
  <si>
    <t>76 COMPOSITE DRUM230 KG. (17480 KGS M-325) ENVIRONM ENTALLY HAZARDOUS SUBSTANC E, SOLID, N.O.S (METHYL [2 -([6- (TRIFLUOROMETHYL) PY RIDIN-2-YL] OXY METHYL) PH ENYL] ACETATE) IMO: 9 UN:3077 PACKING GROUP: III</t>
  </si>
  <si>
    <t>80 DRUMS OF 200.00 LT 16,0 00.00 LT BUTIRON AGRICULTU RAL HERBICIDEH.S:380893 UN NO.: 3082 , CLASS:9.0 P.G:III</t>
  </si>
  <si>
    <t>80 DRUMS OF 200.00 LT 16, 000 LTPOQUER AGRICULTURA L HERBICIDE H.S:380893 UN NO.:3082 , CLASS: 9.0 P. G:III</t>
  </si>
  <si>
    <t>DIUREXAGRICULTURAL HERBICIDE 292 421 UN NO.: 3077 , CLASS: 9.0 P.G:III</t>
  </si>
  <si>
    <t>40 FLEXIBLE IBCSOF DIUREX TE CNICO 400 KG AGRICULTURAL HERBICIDE H.S:292421 UN N O.: 3077 , CLASS: 9.0 P.G: III</t>
  </si>
  <si>
    <t>40 FLEXIBLE IBCSOF DIUREX TE CNICO 400 KG AGRICULTURAL HERBICIDE H.S:292421 UNNO .: 3077 , CLASS:9.0 P.G:II</t>
  </si>
  <si>
    <t>CHEMICAL PRODUCT SODIUM METHYLATE 30% METILATO DE SODIO A 30 %</t>
  </si>
  <si>
    <t>UN 3077 IMO 9 CARBENDAZIM TECNICO MIL (CARBENDAZIM 98% TECH)</t>
  </si>
  <si>
    <t>4 TANK OWN CONTAINER DIMETILAMINA 60% ISO TANK</t>
  </si>
  <si>
    <t>80 DRUMS OF 200.00 LT 16,0 00.00 LT POQUER AGRICULTU RAL HERBICIDEH</t>
  </si>
  <si>
    <t>4032 BAGS HEXARON WG AGRIC ULTURAL HERBICIDE</t>
  </si>
  <si>
    <t>80 DRUMS OF 200.00 LT 16, 000.00LT POQUER AGRICULT URAL HERBICIDEH</t>
  </si>
  <si>
    <t>76 COMPOSITE ENVIRONM ENTALLY HAZARDOUS SUBSTANC E, SOLID, N.O.S (METHYL [2 -(([6- (TRIFLUOROMETHYL) P YRIDIN-2-YL] OXY) METHYL) PHENYL] ACETATE)</t>
  </si>
  <si>
    <t>80 STEEL DRUM 200LT (1600 0 LITSPYRINEX 480 EC)OR GANOPHOSPHORUSPESTICIDE, LIQUID, TOXIC, FLAMMABLE ( CHLORPYRIFOS</t>
  </si>
  <si>
    <t>80 DRUMS OF 200.00 LT 16,0 00.00 LT POQUER AGRICULTUR AL HERBICIDE</t>
  </si>
  <si>
    <t>80 DRUMS OF 200.00 LT 16,0 00.00 LT BUTIRON AGRICULT URAL HERBICIDEH.S:380893. UN NO.:3082 , CLASS:9.0 P.G:III</t>
  </si>
  <si>
    <t>18 MINIBULK 1000LITER (18 000 LITS GALIL SC) ENVIRON MENTALLY HAZARDOUS SUBSTA NCE,LIQUID, N.O.S. (IMIDA CLOPRID, BIFENTHRIN) IMO: 9UN: 3082 PACKINGGROUP: III ADAMABRASIL S,A18 MINIBULK 1000LITER (18 000 LITS GALIL SC) ENVIRON MENTALLY HAZARDOUS SUBSTA NCE,LIQUID, N.O.S. (IMIDA CLOPRID, BIFENTHRIN) IMO: 9UN: 3082 PACKINGGROUP: III ADAMABRASIL S,A18 MINIBULK 1000LITER (18 000 LITS GALIL SC) ENVIRON MENTALLY HAZARDOUS SUBSTA NCE,LIQUID, N.O.S. (IMIDA CLOPRID, BIFENTHRIN) IMO: 9UN: 3082 PACKINGGROUP: III MINIBULK 1000LITER (18 000 LITS GALIL SC) ENVIRON MENTALLY HAZARDOUS SUBSTA NCE,LIQUID, N.O.S. (IMIDA CLOPRID, BIFENTHRIN) IMO: 9UN: 3082 PACKINGGROUP: III ADAMABRASIL S,A18 MINIBULK 1000LITER (18 000 LITS GALIL SC) ENVIRON MENTALLY HAZARDOUS SUBSTA NCE,LIQUID, N.O.S. (IMIDA CLOPRID, BIFENTHRIN) IMO: 9UN: 3082 PACKINGGROUP: III</t>
  </si>
  <si>
    <t>80 FLEXIBLE IBC ORTHOCIDE TECHMI CRONIZADO ENVIRONMENTALLY HAZARDOUS SUBSTANCE,SOLI D N.O.S. (CAPTAN) IMO: 9 UN:3077 PACKING GROUP: II I MARINE POLLUTANT</t>
  </si>
  <si>
    <t>80 DRUM DIMETHYLACETAMIDE (DMAC)</t>
  </si>
  <si>
    <t>7 20´ X 8´ X 8´6" TANK CONTA SLAC 7 TANK UN 1221 ISOPROPYLAMINE 3 (8) I,</t>
  </si>
  <si>
    <t>4 TANK DIMETILAMINA 60% ISO TANK DMA0003-K40F(4ISO TANK) UN : 1160 PACKING GROUP : II</t>
  </si>
  <si>
    <t>29211911</t>
  </si>
  <si>
    <t>MONOETHYLAMINE(ETHYLAMINE</t>
  </si>
  <si>
    <t>S.T.C. 18 MINIBULK 1000 LITER (18000 LITS GALIL SC) ENVIRONMENTALLY H:AZA RDOUS SUBSTANCE, LIQUID, N.O.S. (IMIDACLOPRID, BIFENTHRIN) IMO:: 9 UN: 3 082 PACKING GROUP: III MARINE POLLUTANT</t>
  </si>
  <si>
    <t>2 TK 1 20FT ISO - DANGEROUS LIQUIDS 3.4-DICLOROFENILISOCIANATO DICHLOROPHENYL ISOCYANATES</t>
  </si>
  <si>
    <t>STC:80 DRUMS OF 200.00 LT 16,000.00 LT POQUER AGRICULTURAL HERBICIDE UN NO.: 3082 , CLASS: 9.0 P.G:III</t>
  </si>
  <si>
    <t>300 FIBER DRUM ( BIFENTRINA TECNICO MILENIA) PY:RET HROID PESTICIDE, SOLID, TOXIC BIFENTHRIN IMO: 6.1 UN: 3349 PACK:ING GROU P: III MARINE POLLUTANT</t>
  </si>
  <si>
    <t>TOTE BIN(S) CONTAINING TALL OIL, OTHER THAN CRUDE ALTAPYNE M-28B</t>
  </si>
  <si>
    <t>80 DRUMS OF 200.00 LT 16,0 00.00 LT GALIGAN 240 ECA GRICULTURAL HERBICIDE 3808</t>
  </si>
  <si>
    <t>80 STEEL DRUM 200LT (1600 0 LITSVORAZ) CARBAMATEP ESTICIDE,LIQUID,TOXIC (MET HOMYL, NOVALURON) IMO: 6. 1 UN: 2992PACKING GROUP: II MARINE POLLUTANT H.S NO 38.08.91 ADAMA</t>
  </si>
  <si>
    <t>Consignee; Shipper (Original Format); Consignee (Original Format); Goods Shipped; Shipper</t>
  </si>
  <si>
    <t>62 COMPOSITE DRUM230 ENVIRONMEN TALLY HAZARDOUS SUBSTANCE, SOLID, N.O.S (METHYL[2-( [6- (TRIFLUOROMETHYL) PYRI DIN-2-YL] OXY METHYL) PHEN YL] ACETATE) IMO: 9 UN: 3077 PACKING GROUP: III MARI NE POLLUTANT H.S NO 2933.3 9. ADAMA BRASIL S,A 28 DAY S FREE TIME AT DESTINATION WOODEN PACKAGE: TREATED A ND CERTIFIED C.N.P.J.: 02. 290.510,0001-76</t>
  </si>
  <si>
    <t>59 STEEL DRUM ENVIRONMENTALL Y HAZARDOUS SUBSTANCE, SOL ID,N.O.S (METHYL (2-(((6- (TRIFLUOROMETHYL) PYRIDIN- 2-YL) OXY) METHYL)PHENYL) ACETATE)IMO: 9 UN: 3077PACKING GROUP: III</t>
  </si>
  <si>
    <t>ONE 20´ X 8´ X 8´6" GENERAL PU SLAC 32 DRUMS PERFLUORO OCTANE SULFONYL FLUORIDE</t>
  </si>
  <si>
    <t>76 COMPOSITE ENVIRONM ENTALLY HAZARDOUS SUBSTANC E,SOLID,N.O.S (METHYL[2-( ((6-(TRIFLUOROMETHYL) PYRI DIN-2-YL) OXY) METHYL) PHE NYL)ACETATE) IMO: 9 UN: 3077 PACKING</t>
  </si>
  <si>
    <t>57 COMPOSITE DRUM M-325) ENVIRONM ENTALLY HAZARDOUS SUBSTANC E, SOLID, N.O.S (METHYL [2 -([6- (TRIFLUOROMETHYL) PY RIDIN-2-YL] OXY METHYL) PH ENYL] ACETATE) IMO: 9 UN:3077 PACKING GROUP: III MA RINE POLLUTANT</t>
  </si>
  <si>
    <t>80 DRUMS OF BUTIRON AGRICUL TURAL HERBICIDE</t>
  </si>
  <si>
    <t>80 STEEL DRUM 200LT (1600 0 LITSRIMON SUPRA) ENVIR ONMENTALLY HAZARDOUS SUBST ANCE,LIQUID, N.O.S.(NOVA LURON) IMO:9 UN: 3082 PA CKING GROUP: III MARINE PO LLUTANT</t>
  </si>
  <si>
    <t>80 STEEL DRUM 200LT (1600 0 LITSPYRINEX 480 EC)OR GANOPHOSPHORUSPESTICIDE, LIQUID, TOXIC, FLAMMABLE ( CHLORPYRIFOS ) IMO: 6.1 ,3UN: 3017 PACKINGGROUP : III MARINE POLLUTANT ADAMA BRASIL S,A80 STEEL DRUM 200LT (1600 0 LITSPYRINEX 480 EC)OR GANOPHOSPHORUSPESTICIDE, LIQUID, TOXIC, FLAMMABLE ( CHLORPYRIFOS ) IMO: 6.1 ,3UN: 3017 PACKINGGROUP : III MARINE POLLUTANT</t>
  </si>
  <si>
    <t>80 DRUMS OF POQUER AGRICULTUR AL HERBICIDEH</t>
  </si>
  <si>
    <t>30 FLEXIBLE IBC ENVIRONMENTALL Y HAZARDOUS SUBSTANCE, SO LID N.O.S.(CAPTAN) IMO: 9 UN: 3077 PACKINGGROUP: III</t>
  </si>
  <si>
    <t>9240 PLASTIC BOTTLE 1 LT (9240 LITS KESHET 25 EC)ENVIRONMENTALLYHAZARDOUS SUBSTANCE, LIQUID, N.O.S . (DELTAMETHRIN) IMO: 9 U N: 3082 PACKING GROUP: II</t>
  </si>
  <si>
    <t>80 STEEL DRUM 200LT (1600 0 LITSVORAZ) CARBAMATEES TICIDE, LIQUID,TOXIC (METH OMYL, NOVALURON) IMO:6.1 UN: 2992 PACKING GROUP: II MARINE POLLUTANT</t>
  </si>
  <si>
    <t>18 MINIBULK 1000LITER (18 000 LITS GALIL SC) ENVIRO NMENTALLY HAZARDOUS SUBSTA NCE,LIQUID, N.O.S. (IMIDA CLOPRID, BIFENTHRIN) IMO: 9 UN:3082 PACKING GROUP:I II</t>
  </si>
  <si>
    <t>4032 BAGS OF JUMPAGRICULTURAL HER BICIDE</t>
  </si>
  <si>
    <t>Atul Ltd.</t>
  </si>
  <si>
    <t xml:space="preserve">ATUL LTD
</t>
  </si>
  <si>
    <t>2 X 20?´ ST CONTAINER TOTAL 40 JUMBO BAGS ONLY TOTAL FORTY JUMBO BAGS: ONLY 2,4-D ACIDOTECNICO</t>
  </si>
  <si>
    <t>UN2935,ETHYL-2-CHLOROPROPIONATE,3,III</t>
  </si>
  <si>
    <t>CONTAINS 1 ISO TANK ACIFLUORFEN SODICO</t>
  </si>
  <si>
    <t>80 DRUMS OF 200.00 LT 16,000.00 LT GALIGAN 240 EC AGRICULTURAL:HER BICIDE</t>
  </si>
  <si>
    <t>80 DRUM DIMELTILACETAMIDA DMAC</t>
  </si>
  <si>
    <t>1 TANK TANK</t>
  </si>
  <si>
    <t>1 TANK DIMETHYLAMINE, AQUEOUS SOLUTION</t>
  </si>
  <si>
    <t>18 MINIBULK 1000LITER(180 00 LITSGALIL SC) ENVIRONM ENTALLY HAZARDOUS SUBSTAN CE,LIQUID, N.O.S. (IMIDAC LOPRID, BIFENTHRIN) IMO: 9 UN: 3082 PACKING GROUP: I II MARINEPOLLUTANT</t>
  </si>
  <si>
    <t>80 DRUMS OF 200.00 LT 16,0 00.00 LT BUTIRON AGRICULTU RAL HERBICIDEH</t>
  </si>
  <si>
    <t>4032 BAGS HEXARON WG AGRICULTURA L HERBICIDE</t>
  </si>
  <si>
    <t>80 DRUMS OF 200.00 LT 16, 000.00LT POQUER AGRICULT URAL HERBICIDE UN NO.: 3082 , CLASS:9.0 P.G: III80 DRUMS OF 200.00 LT 16, 000.00LT POQUER AGRICULT URAL HERBICIDEH</t>
  </si>
  <si>
    <t>METIL VANILAMIDA( 2-AMINO-2,3-DIMETHYL BUTYRAMIDE, ADB</t>
  </si>
  <si>
    <t>44 COMPOSITE DRUM ENVIRONME NTALLY HAZARDOUS SUBSTANCE , SOLID, N.O.S (METHYL [2- (((6-(TRIFLUOROMETHYL) PYR IDIN-2-YL] OXY) METHYL) PH ENYL)ACETATE) IMO: 9 UN:3 077</t>
  </si>
  <si>
    <t>Nanjing Hengrun Hongsu Trading Co., Ltd.</t>
  </si>
  <si>
    <t xml:space="preserve">NANJING HENGRUN HONGSU TRADING CO LTD
</t>
  </si>
  <si>
    <t>4-CHLORO-3,5-DINITROBENZOTRIFLUORIDE (DINITRO)</t>
  </si>
  <si>
    <t>40 BIG BAGS DIUREX TECNICO AGRICULTURAL HERBI DIUREX TECNICO AGRICULTURAL HERBI CID</t>
  </si>
  <si>
    <t>40 BIG BAGS DIUREX TECNICO AGRICULTURAL HERBI CIDE DIUREX TECNICO AGRICULTURAL HERBI CIDE DIUREX TECNICO AGRICULTURAL HERBI CIDE</t>
  </si>
  <si>
    <t>8 PACKAGE DIMETILAMINA 60% ISO TANK DMA0003-K40F(1ISO TANK)</t>
  </si>
  <si>
    <t>4 TNK DIMETILAMINA 60% ISO TANK DMA0003-K40F(4ISO TANK UN : 1160 CLASS : 3 PACKING GROUP : II SUB. RISK : 8</t>
  </si>
  <si>
    <t>002) 20´ X 8´ X 8´6" TANK CONTA SLAC 2 TANK UN 2383 DIPROPYLAMINE 3 (8) II, RQ (DIPROPYLAMINE</t>
  </si>
  <si>
    <t>4 032 BAGS OF HEXARON WG AGRICULTURAL HERB:ICIDE</t>
  </si>
  <si>
    <t>18 FLEXIBLE IBC AZOXYSTROBIN TECNICO ENV:IRONMENTALLY HAZARDOUS SUBSTANCE</t>
  </si>
  <si>
    <t>ONE 20´ X 8´ X 8´6" GENERAL PU SLAC 80 DRUMS TRIMETHYL ORTHOFORMATE TRIMETIL-ORTO-FORMIATO) PACKING GROUP:II</t>
  </si>
  <si>
    <t>18 MINIBULK 1000LITER (18 000 LITS GALIL SC)ENVIRON MENTALLY HAZARDOUS SUBSTA NCE,LIQUID, N.O.S.(IMID ACLOPRID,BIFENTHRIN) IMO :9 UN: 3082 PACKING GROU P: III</t>
  </si>
  <si>
    <t>18 MINIBULK 1000LITER(180 00 LITSGALIL SC) ENVIRONM ENTALLY HAZARDOUS SUBSTANC E,LIQUID, N.O.S. (IMIDACL OPRID,BIFENTHRIN)</t>
  </si>
  <si>
    <t>20 FLEXIBLE IBC CAPTAN MKT TECN ICO MILENIA) ENVIRONMENTAL LY HAZARDOUS SUBSTANCE, S OLID N.O.S.(CAPTAN) PACKINGGROUP : III MARINE POLLUTANT ADAMA BRASIL S,A20 FLEXIBLE IBC CAPTAN MKT TECN ICO MILENIA) ENVIRONMENTAL LYHAZARDOUS SUBSTANCE, SOLID N.O.S.(CAPTAN)</t>
  </si>
  <si>
    <t>ONE 20´ X 8´ X 8´6" GENERAL PU SLAC 80 DRUMS 2,4-XILIDINA UN 1711 CLASS:6.1 PACKAGE GROUP:II XYLIDINES ,LIQUID</t>
  </si>
  <si>
    <t>TRIMETHYL ORTHOFORMATE (TRIMETIL-ORTO-FORMIATO)</t>
  </si>
  <si>
    <t>STC:4,032 BAGS OF JUMP AGRICULTURAL HERBICIDE</t>
  </si>
  <si>
    <t>5 PACKAGES CAROMAX 28   UN:3082   ENVIRONMENTALLY HAZARDOUS   SUBSTANCE LIQUID N.O.S.   IMO:9 PG:III</t>
  </si>
  <si>
    <t>80 BAGS  CARBENDAZIM TECNICO MIL (CARBENDAZIM 98% TECH.)</t>
  </si>
  <si>
    <t>40BAGS 20PALLETS UN 3077 IMO 9  CARBENDAZIM TECNICO MIL  (CARBENDAZIM 98% TECH.)</t>
  </si>
  <si>
    <t>4,032 BAGS HEXARON WG AGRICULT URAL HERBICIDEH.S: 380893 UN NO.: 3077 , CLASS:9. 0 P.G: III</t>
  </si>
  <si>
    <t>40 STEEL DRUM METHYL 2-([6-(T RIFLUOROMETHYL) PYRIDIN-2- YLOXY METHYL) PHENYL ACET ATE</t>
  </si>
  <si>
    <t>15 ECO BULKS OF 1,000.00 L T 15,000.00 LT PATROL SLA GRICULTURAL HERBICIDE</t>
  </si>
  <si>
    <t>20 FLEXIBLE IBC CAPTAN MKT TECNIC O MILENIA) ENVIRONMENTALLY HAZARDOUS SUBSTANCE,SOLI D N.O.S. (CAPTAN) IMO: 9 U N:3077 PACKING GROUP: III MARINE POLLUTANT</t>
  </si>
  <si>
    <t>18 MINIBULK 1000LITER (18 000 LITS GALIL SC) ENVIRON MENTALLY HAZARDOUS SUBSTA NCE,LIQUID, N.O.S. (IMIDA CLOPRID, BIFENTHRIN) IMO: 9UN: 3082 PACKINGGROUP: III MARINE POLLUTANT</t>
  </si>
  <si>
    <t>80 DRUMS OF 200.00 LT 16, 000.00LT POQUER AGRICULTU RAL HERBICIDEH.S:380893 U N NO.: 3082 , CLASS:9.0 P.G:III</t>
  </si>
  <si>
    <t>4032 BAGS JUMPAGRICULTURAL HERB ICIDE UN NO: 30 77 CLASS: 9.0</t>
  </si>
  <si>
    <t>80 DRUMS OF 200.00 17138KG 20.000CBM SEAL:35897 DVL T 16,000.00 LTPOQUER AGRI CULTURAL HERBICIDE</t>
  </si>
  <si>
    <t>4032 BAGS OF 5.00KG 2016 0 KG HEXARON WG AGRICULTU RAL HERBICIDEH</t>
  </si>
  <si>
    <t>18 MINIBULK 1000LITER (18 000 LITS GALIL SC) ENVIRON MENTALLY HAZARDOUS SUBSTA NCE,LIQUID, N.O.S. (IMIDA CLOPRID, BIFENTHRIN)IMO: 9 UN: 3082 PACKING GROUP: I II</t>
  </si>
  <si>
    <t>ONE 40´ X 8´ X 8´6" GENERAL PU SLAC 14 BIG BAGS NETT AZOXYSTROBIN TECNICO LOADED ON 14 PALLETS UNNO 3077 , ENVIRONMETNALLY HAZARDOUS SUBSTANCE,  SOLID, N.O.S. (AZOXSTROBIN 25%) , 9 , IIII</t>
  </si>
  <si>
    <t>4032 BAGS OF 5.00KG 2016 0 KG HEXARON WG AGRICULTUR AL HERBICIDE</t>
  </si>
  <si>
    <t>ENVIRONMENTALLY HAZARDOUS SUBSTANCE,SOLID , N.O.S (METHYL (2-(6(TRIF LUOROMETHYL)PYRIDIN-2-YL) (OXY METHYL) PHENYL) ACE TATE</t>
  </si>
  <si>
    <t>18 ECO BULKS OF 1,000.00 L T 18,000.00 LT PATROL SLA GRICULTURAL HERBICIDE</t>
  </si>
  <si>
    <t>1 20FT ISOTANK - DANGEROUS LIQUIDS 3.4-DICLOROFENILISOCIANATO DICHLOROPHENYL ISOCYANATES UN 2250, PG II</t>
  </si>
  <si>
    <t>3 BULK CAROMAX 28   UN:3082   ENVIRONMENTALLY HAZARDOUS   SUBSTANCE LIQUID N.O.S.   IMO:9 PG:III   MARINE POLLUTANT</t>
  </si>
  <si>
    <t>S.T.C. 80 STEEL DRUM 200 LT (16000 LITS PYRINEX 480 EC) ORGANOPHOSPHO:RUS PESTICIDE, LIQUID, TOXIC, FLAMMABLE ( CHLORPYRIFOS ) IMO: 6.1:UN: 3017 PACKING GROUP: III</t>
  </si>
  <si>
    <t>Votg Tanktainer Gmb H</t>
  </si>
  <si>
    <t xml:space="preserve">VTG TANKTAINER GMBH
</t>
  </si>
  <si>
    <t>ONE 20´ X 8´ X 8´6" TANK CONTA SLAC 1 TANK UN 1243, METHYL FORMATE, CLASS 3, PG I, (FLP: -28 DEGR.CE.L), EMS F-E,S-D METHYL FORMATE PURE PRODUTO QUIMICO</t>
  </si>
  <si>
    <t>1 TANK SHIPPER´S OWN CONTAINER LOADED INTO 1 20FT ISOTANK - DANGEROUS LIQUIDS 3.4-DICLOROFENILISOCIANATO</t>
  </si>
  <si>
    <t>80 DRUMS OF 200.00 LT 16,000.00 LT POQUER AGRICULTURAL HERBICIDE:</t>
  </si>
  <si>
    <t>2 X 20 ST CONTAINER TOTAL 40 JUMBO BAGS ONLY TOTAL FORTY JUMBO BAGS: ONLY 40 X 900 KG JUMBO BAG 2,4-D ACIDO TECNICO</t>
  </si>
  <si>
    <t>DIMELTILACETAMIDADMAC</t>
  </si>
  <si>
    <t>002 X 20´ X 8´ X 8´6" TANK CONTA SLAC 1 TANK UN 1243, METHYL FORMATE, CLASS 3, PG I, (FLP: -28 DEGR.CE.L), EMS F-E,S-D METHYL FORMATE PURE PRODUTO QUIMICO</t>
  </si>
  <si>
    <t>18 MINIBULK 1000LITER (18 000 LITS GALIL SC) ENVIRO NMENTALLY HAZARDOUS SUBSTA NCE,LIQUID IMID ACLOPRID,BIFENTHRIN</t>
  </si>
  <si>
    <t>20 FLEXIBLE IBC ENVIRONMENTALLY HAZARDOUS SUBSTANCE, SOLI D N.O.S.</t>
  </si>
  <si>
    <t>001 X 20´ X 8´ X 8´6" GENERAL PU SLAC 80 DRUMS 2,4-XILIDINA UN 1711 CLASS:6.1 XYLIDINES ,LIQUID</t>
  </si>
  <si>
    <t>86090000</t>
  </si>
  <si>
    <t>DIMETILAMINA 60% ISO TANK DMA0003-K40F(5ISO TANK) UN : 1160 CLASS : 3:PACKING GROUP : II SUB</t>
  </si>
  <si>
    <t>DIMETHYLACETAMIDE(DMAC)</t>
  </si>
  <si>
    <t>4,032 BAGS OF HEXARON WG AGRICULTURAL HERB:ICIDE</t>
  </si>
  <si>
    <t>3 TANK DIMETILAMINA 60% ISO TANK DMA0003-K40F(3ISO TANK) UN : 1160 CLASS : 3 PACKING GROUP : II SUB. RISK : 8</t>
  </si>
  <si>
    <t>HEXARON WG AGRICULTURAL HER BIC</t>
  </si>
  <si>
    <t>80 DRUMS OF 200.00 LT 16,000.00 LT GALIGAN 240 EC AGRICULTURAL:HERBICIDE</t>
  </si>
  <si>
    <t>HEXARON WG AGRICULTUR AL HERBICIDE</t>
  </si>
  <si>
    <t>209 QA POQUER 240 EC 80 TAMBORES X 200 LT EVIRONMENTALLY HAZARDOUS SUBSTANCE LIQUID, N.O.S. (CLETODIM)</t>
  </si>
  <si>
    <t>18 MINIBULK 1000LITER (18 000 LITS GALIL SC) ENVIRON MENTALLY HAZARDOUS SUBSTA NCE,LIQUID, N.O.S.(IMID ACLOPRID,BIFENTHRIN) 3082 PACKING GROU P: III MARINE POLLUTANT</t>
  </si>
  <si>
    <t>18 ECO BULKS OF PATROL SLA GRICULTURAL HERBICIDE</t>
  </si>
  <si>
    <t>1600 STEEL DRUM 200LT ORG ANOPHOSPHORUSPESTICIDE, LIQUID, TOXIC, FLAMMABLE ( CHLORPYRIFOS) IMO: 6.1 UN :3017 PACKING GROUP: III:</t>
  </si>
  <si>
    <t>20 STEEL DRUM 200LT (4000 LITS GUAPO) ENVIRONMENTAL LY HAZARDOUS SUBSTANCE, LI QUID,N.O.S (EPOXICONAZOLE ,KRESOXIM METHYL) IMO: 9 U N:3082 PACKING GROUP: III</t>
  </si>
  <si>
    <t>4032 BAGS AGRICULTURAL HER BICIDE</t>
  </si>
  <si>
    <t>DINITROBENZOTRIFLUORIDE DINITRO)</t>
  </si>
  <si>
    <t>DINITROBENZOTRIFLUORIDE (DINITRO)</t>
  </si>
  <si>
    <t>ARYSTA LIFESCIENCE DO BRASIL INDUSTRIA QUIMICA &amp; AGROPE
AV PRESIDENTE JUSCELINO KUBITSCHEK 2041 ANDAR VILA NOVA CONCEICAO - SAO PAULO - SP - 4543011</t>
  </si>
  <si>
    <t>20 FLEXIBLE ORTHOCIDE TECHM ICRONIZADO)</t>
  </si>
  <si>
    <t>4032 BAGS OF HEXARON WG AGRICULTU RAL HERBICIDE U N NO.: 3077 , CLASS:9.0 P.G:III</t>
  </si>
  <si>
    <t>18 ECO BULK OF 1,000.00 LT 18,000.00 LT PATROL SL AG RICULTURAL HERBICIDE</t>
  </si>
  <si>
    <t>ONE 20´ X 8´ X 8´6" TANK CONTA SLAC 1 TANK UN 1243, METHYL FORMATE, CLASS 3, PG I, (FLP: -28 DEGR.CE.L), EMS F-E,S-D METHYL FORMATE PURE</t>
  </si>
  <si>
    <t>80 DRUMS OF 200.00 LT 16, 000.00LT POQUER AGRICULT URAL HERBICIDE UN NO.: 3082 , CLASS:9.0 P.G III</t>
  </si>
  <si>
    <t>80 STEEL DRUM GANOPHOSPHORUSPESTICIDE, LIQUID</t>
  </si>
  <si>
    <t>15 PALLETS LOADED INTO 1 20´CONTAINER(S) ETHYLAN NS-500 LQ 460 LB TH DR</t>
  </si>
  <si>
    <t>120 BAGS  CARBENDAZIM TECNICO MIL</t>
  </si>
  <si>
    <t>Purac Biochem Bv</t>
  </si>
  <si>
    <t>Zuid-Holland</t>
  </si>
  <si>
    <t xml:space="preserve">PURAC BIOCHEM BV
</t>
  </si>
  <si>
    <t>29181100</t>
  </si>
  <si>
    <t>005 X 20´ X 8´ X 8´6" GENERAL PU SLAC 18 IBC CONTAINERS 1000 LTR IBC LOADED ONTO 18 PALLETS PURASOLV EHL IBC950 2-ETHYL HEXYL-S-LACTATE</t>
  </si>
  <si>
    <t>005 X 20´ X 8´ X 8´6" GENERAL PU SLAC 18 IBC CONTAINERS 1000 LTR IBC LOADED ONTO 18 PALLETS PURASOLV EHL IBC950 2-ETHYL HEXYL -S -LACTATE</t>
  </si>
  <si>
    <t>005 X 20´ X 8´ X 8´6" GENERAL PU SLAC 18 IBC CONTAINER 1000 LTR IBC LOADED ONTO 18 PALLETS LOADED INTO 1 20´CONTAINER(S) PURASOLV EHL IBC950 2-ETHYL HEXYL -S -LACTATE</t>
  </si>
  <si>
    <t>560 PACKAGES POQUER 240 EC 80 TAMBORES X 200 LT EVIRONMENTALLY HAZARDOUS SUBSTANCE, LIQUID, N.O.S. (CLETODIM) PB: 17451, PN: 15491,   IMO: 9, UN: 3082, PG: III,</t>
  </si>
  <si>
    <t>320 QF POQUER 240 EC 80 TAMBORES X 200 LT EVIRONMENTALLY HAZARDOUS SUBSTANCE, LIQUID, N.O.S. (CLETODIM) PB: 17451, PN: 15491, IMO: 9, UN: 3082, PG: III,</t>
  </si>
  <si>
    <t>240 QF POQUER 240 EC 80 TAMBORES X 200 LT EVIRONMENTALLY HAZARDOUS SUBSTANCE, LIQUID, N.O.S. (CLETODIM) PB: 17451, PN: 15491, IMO: 9, UN: 3082, PG: III,</t>
  </si>
  <si>
    <t>18 MINIBULK 1000LITER ENVIRON MENTALLY HAZARDOUS SUBSTA NCE,LIQUID (IMIDA CLOPRID, BIFENTHRIN) III MARINE POLLUTANT ADAMABRASIL S,A18 MINIBULK 1000LITER (18 000 LITS GALIL SC) ENVIRO NMENTALLY HAZARDOUS SUBST ANCE, LIQUID,</t>
  </si>
  <si>
    <t>9240 PLASTIC BOTTLE 1 LT (9240 LITS KESHET 25 EC) IIIMARINE POLLUTANTH</t>
  </si>
  <si>
    <t>18 MINIBULK 1000LITER(18 000 LITS GALIL SC)ENVIRON MENTALLY HAZARDOUS SUBSTA NCE,LIQUID,</t>
  </si>
  <si>
    <t>36 FLEXIBLE IBC ENVIRONMENTALL Y HAZ ARDOUS SUBSTANCE, SOLID, N .O.S. (FOLPET)</t>
  </si>
  <si>
    <t>4-CHLORO-3,5-DINITROBENZOTRIFLUORIDE (DINITRO) CLASS?:6.1 UN NO?:2811 PACKING GROUP?: II</t>
  </si>
  <si>
    <t>ONE 20´ X 8´ X 8´6" TANK CONTA SLAC 1 TANK UN 2383 DIPROPYLAMINE 3 (8) II, RQ (DIPROPYLAMINE) FLASHPOINT: 7C, EMS NO: F-E, S-C DI-N-PROPYLAMINE - BULK</t>
  </si>
  <si>
    <t>Thailand</t>
  </si>
  <si>
    <t>VERACRUZ</t>
  </si>
  <si>
    <t>Mexico</t>
  </si>
  <si>
    <t>MXVER</t>
  </si>
  <si>
    <t>5 TNK DIMETHYLAMINE AQUEOUS SOLUTION, UN 1160 CLASS 3 (8), PG II, FLASH POINT -30C</t>
  </si>
  <si>
    <t>3 TK 1 20FT ISO - DANGEROUS LIQUIDS 3.4-DICLOROFENILISOCIANATO TANK CONTAINERS</t>
  </si>
  <si>
    <t>Globelink Uniexco Sl</t>
  </si>
  <si>
    <t xml:space="preserve">GLOBELINK UNIEXCO SL
</t>
  </si>
  <si>
    <t>1 PLASTIC PALLET   S.T.C VICTOR GEL FORMIGAS</t>
  </si>
  <si>
    <t>80 STEEL DRUM 200LT (1600 0 LITSRIMON SUPRA) ENVIR ONMENTALLY HAZARDOUS SUBS TANCE, LIQUID, N.O.S.(NO VALURON) IMO: 9 UN: 3082 P ACKING GROUP: III ADAMA STEEL DRUM 200LT (1600 0 LITSRIMON SUPRA) ENVI RONMENTALLY HAZARDOUS SUB STANCE, LIQUID, N.O.S. ( NOVALURON)IMO: 9 UN: 3082 PACKING GROUP: III</t>
  </si>
  <si>
    <t>4032 BAGS HEXARON WG AGRICULTUR AL HERBICIDE H.S:380893 U N NO.: 3077 , CLASS: 9.0 P .G:III HEXARON WG AGRICULTU RAL HERBICIDEH.S:380893 UN NO.: 3077 , CLASS:9.0 P.G:III</t>
  </si>
  <si>
    <t>DIUREX AGRICURTE CNICO AGRICULTURAL HERBICI</t>
  </si>
  <si>
    <t>ONE 20´ X 8´ X 8´6" TANK CONTA SLAC 1 TANK UN 2383 DIPROPYLAMINE II, RQ (DIPROPYLAMINE) FLLASHPOINT: 7C, EMS NO: F-E, S-C</t>
  </si>
  <si>
    <t>4032 BAGS OF HEXARON WG AGRICULTUR AL HERBICIDE UN NO.:3077 , CLASS: 9P.G: III</t>
  </si>
  <si>
    <t>2196 PLASTIC BOTTLE 1 LT ( 2196 LITS MAGNATE 500 EC) ENVIRONMENTALLYHAZARDOUS SUBSTANCE, LIQUID, N.O.S. IMAZALIL IMO:3 UN: 1993 P ACKING GROUP: III</t>
  </si>
  <si>
    <t>3 TNK DIMETILAMINA 60% ISO TANK DMA0003-K40F(3ISO TANK) UN : 1160</t>
  </si>
  <si>
    <t>1 20FT ISO - DANGEROUS LIQUIDS 3.4-DICLOROFENILISOCIANATO TANK CONTAINERS</t>
  </si>
  <si>
    <t>18 MINIBULK 1000LITER (18 000 LITS GALIL SC) ENVIRON MENTALLY HAZARDOUS SUBSTAN CE,LIQUID, N.O.S.(IMIDACL OPRID,BIFENTHRIN) IMO: 9 U N: 3082 PACKING GROUP: III MARINE POLLUTANT</t>
  </si>
  <si>
    <t>80 STEEL DRUM 200LT (1600 0 LITSPYRINEX 480 EC)OR GANOPHOSPHORUSPESTICIDE, LIQUID, TOXIC, FLAMMABLE ( CHLORPYRIFOSIMO: 6.1 UN : 3017 PACKING GROUP: III MARINE POLLUTANT</t>
  </si>
  <si>
    <t>80 DRUMS OF 200.00 LT 16, 000.00LT BUTIRON AGRICUL TURAL HERBICIDE</t>
  </si>
  <si>
    <t>2400 PLASTIC JERRYCAN 5 LT (12000LITS GALIL SC D1 5407934) ENVIRONMENTALLY HAZARDOUS SUBSTANCE, LIQUI D, N.O.S. (IMIDACLOPRID, BIFENTHRIN) IMO: 9 UN:308 2 PACKINGGROUP:III MARI NEPOLLUTANT H.S NO 38.08 .91 DUPONT DO BRASIL S,A VIA OCEAN - SANTOS WOODE N PACKAGE:TREATED AND CERT IFIED -</t>
  </si>
  <si>
    <t>3 TNK DIMETILAMINA 60% ISO TANK DMA0003-K40F(2ISO TANK)</t>
  </si>
  <si>
    <t>STC?:16 BIG BAGS OF DIUREX AGRICUR TECNICO AGR:ICU LTURAL HERBICIDE</t>
  </si>
  <si>
    <t>40 BAGS CARBENDAZIM TECNICO MIL</t>
  </si>
  <si>
    <t>DIMETHYLACETAMIDE(DMAC) 20 PALLETS</t>
  </si>
  <si>
    <t>80 DRUMS OF 200.00 LT 160 00 LT BUTIRON AGRICULTURAL HERBICIDE UN NO .: 3082 , CLASS: 9.0P.G: III</t>
  </si>
  <si>
    <t>80 DRUMS OF BUTIRON AGRICUL TURAL HERBICIDE UN NO.: 3082 , CLASS:9. 0 P.G:III</t>
  </si>
  <si>
    <t>9240 PLASTIC BOTTLE 1 LT ( 9240 LITS KESHET 25 EC)P YRETHROID PESTICIDE,LIQUID ,TOXIC DELTAMETHRINIMO: 6.1 UN 3352PACKING GROUP :III</t>
  </si>
  <si>
    <t>80 STEEL DRUM 200LT (1600 0 LITSPYRINEX 480 EC)OR GANOPHOSPHORUSPESTICIDE, LIQUID, TOXIC, FLAMMABLE ( CHLORPYRIFOS) ADAMA BRASIL S,A80 STEEL DRUM 200LT (1600 0 LITSPYRINEX 480 EC)OR GANOPHOSPHORUSPESTICIDE, LIQUID, TOXIC, FLAMMABLE ( CHLORPYRIFOS) ADAMA BRASIL S,A80 STEEL DRUM 200LT (1600 0 LITSPYRINEX 480 EC)OR GANOPHOSPHORUSPESTICIDE, LIQUID, TOXIC, FLAMMABLE ( CHLORPYRIFOS)</t>
  </si>
  <si>
    <t>80 STEEL DRUM 200LT (1600 0 LITSPYRINEX 480 EC)O RGANOPHOSPHORUS PESTICIDE, LIQUID, TOXIC, FLAMMABLE ( CHLORPYRIFOS IMO: 6.1 UN: 3017 PACKING GROUP:II</t>
  </si>
  <si>
    <t>80 DRUMS OF 200.00 LT 16, 000.00LT GALIGAN 240 EC AGRICULTURAL HERBICIDE UN NO.: 1993 ,CLA SS: 3.0 P-G-III</t>
  </si>
  <si>
    <t>80 DRUMS BUTIRON AGRICUL TURAL HERBICIDE UN NO.: 3082 , CLASS:9. 0 P.G:III</t>
  </si>
  <si>
    <t>80 DRUMS OF 200.00 LT 160 00 LTBUTIRON AGRICULTURA L HERBICIDE UN NO.:3082 , CLASS: 9.0 P. G:III</t>
  </si>
  <si>
    <t>4-CHLORO-3, 5-DINITROBENZOTRIFLUORIDE (DINITRO)</t>
  </si>
  <si>
    <t>29181310</t>
  </si>
  <si>
    <t>S.T.C. 80 STEEL DRUM 200 LT (16000 LITS VORAZ) CARBAMATE PESTICIDE,LI:QUID,TOXIC (METHOMYL, NOVALURON</t>
  </si>
  <si>
    <t>80 STEEL DRUM 200LT (1600 0 LITSVORAZ) CARBAMATEP ESTICIDE,LIQUID,TOXIC (MET HOMYL, NOVALURON)</t>
  </si>
  <si>
    <t>80 DRUMS OF 200.00 LT 1600 0 LT BUTIRON AGRICULTURAL HERBICIDE CLASS:9.0 P.G:II</t>
  </si>
  <si>
    <t>80 DRUMS OF 200.00 LT 16, 000 LTGALIGAN 240 EC AGR ICULTURAL HERBICIDE</t>
  </si>
  <si>
    <t>80 STEEL DRUM 200LT (1600 0 LITSRIMON SUPRA) ENVIR ONMENTALLY HAZARDOUS SUBST ANCE,LIQUID,</t>
  </si>
  <si>
    <t>80 DRUMS OF 200.00 LT 16,0 00.00 LT BUTIRON AGRICULT URAL HERBICIDE</t>
  </si>
  <si>
    <t>18 MINIBULK 1000LITER (18 000 LITS GALIL SC) IMID ACLOPRID,BIFENTHRIN</t>
  </si>
  <si>
    <t>80 STEEL DRUM 200 LT (16000 LITS PYRINEX 480 EC) ORGANOPHOSPHORUS:PESTICIDE, LIQUID, TOXIC, FLAMMABLE ( CHLORPYRIFOS ) IMO?: 6.1 UN?::3017 PACKING GROUP?:III MARINE POLLUTANT H.S NO 38.08.91 ADAMA BRA:SIL S,A</t>
  </si>
  <si>
    <t>A Schulman Plasticos Do Brasil Ltda</t>
  </si>
  <si>
    <t>A SCHULMAN PLASTICOS DO BRASIL LTDA
ROD ANHANGUERA SP 330 SN KM 112 550 GLEBA C 4 CHACARAS REUNIDAS - SUMARE - SP - 13177430</t>
  </si>
  <si>
    <t>80 STEEL DRUM 200LT (1600 0 LITSPYRINEX 480 EC)OR GANOPHOSPHORUSPESTICIDE, LIQUID,TOXIC, FLAMMABLE ( CHLORPYRIFOS) IMO: 6.1 UN :3017 PACKING GROUP:III</t>
  </si>
  <si>
    <t>35 STEEL DRUM 200LT ENVIRONMENTAL LY HAZARDOUS SUBSTANCE, LI QUID,N.O.S (EPOXICONAZOLE ,KRESOXIM METHYL) IMO: 9 U N:3082 PACKING GROUP: III</t>
  </si>
  <si>
    <t>40 BIG BAGS OF DIUREX TECNICO AGRICULTURAL HERBI CIDE</t>
  </si>
  <si>
    <t>4 TANK DIMETILAMINA 60% ISO TANK DMA0003-K40F(4ISO TANK) UN : 1160 CLASS : 3 PACKING GROUP : II</t>
  </si>
  <si>
    <t>80 STEEL DRUM 200LT (1600 0 LITSPYRINEX 480 EC)OR GANOPHOSPHORUSPESTICIDE, LIQUID, TOXIC, FLAMMABLE ( CHLORPYRIFOS ) IMO: 6.1 UN:3017 PACKING GROUP: III A80 STEEL DRUM 200LT (1600 0 LITSPYRINEX 480 EC)OR GANOPHOSPHORUSPESTICIDE, LIQUID, TOXIC, FLAMMABLE ( CHLORPYRIFOS ) IMO: 6.1 UN:3017 PACKING GROUP: III</t>
  </si>
  <si>
    <t>1 TANK DIMETILAMINA 60% ISO TANK DMA0003-K40F(1ISO TANK) UN : 1160 CLASS : 3 PACKING GROUP : II</t>
  </si>
  <si>
    <t>1680 PLASTIC JERRYCAN 5 LT (8400 LITS GALIL SC D15407 934) ENVIRONMENTALLY HAZAR DOUSSUBSTANCE,LIQUID, N.O .S. (IMIDACLOPRID,BIFENTHR IN) IMO: 9 UN: 3082 PACKIN G GROUP:III</t>
  </si>
  <si>
    <t>2400 PLASTIC JERRYCAN 5 LT (12000LITS GALIL SC D154 07934) ENVIRONMENTALLY HAZ ARDOUS SUBSTANCE, LIQUID, N.O.S.(IMIDACLOPRID,BIFENT HRIN) IMO: 9 UN: 3082 PACK ING GROUP:III</t>
  </si>
  <si>
    <t>50 DRUMS OF 200.00 LT 10, 000.00LT GALIGAN 240 EC AGRICULTURAL HERBICIDE H. S:380893 UN NO.: 1993, C LASS: 3.0 P.G:III</t>
  </si>
  <si>
    <t>29211111</t>
  </si>
  <si>
    <t>2 TNK DIMETILAMINA 60% ISO TANK DMA0003-K40F(2ISO TANK UN : 1160 CLASS : 3 PACKING GROUP : II</t>
  </si>
  <si>
    <t>DINITRO PSN?: TOXIC SOLID, ORGANIC, N.O.S. UN NUMBER?: 2811 -:IMDG CLASS?: 6.1 - PG?: II CHEMICAL NAME?: 4-CHLORO-3,5-DINITROBENZOTRIFL:UORIDE</t>
  </si>
  <si>
    <t>Jingma Chemicals Ltd.</t>
  </si>
  <si>
    <t xml:space="preserve">JINGMA CHEMICALS LTD
</t>
  </si>
  <si>
    <t>DINITRO(4-CHLORO-3,5- DINITROBENZOTRIFLUORIDE) UN 2811 CLASS 6.1 PACKI:NG GROUP?:II</t>
  </si>
  <si>
    <t>80 STEEL DRUM 200LT (1600 0 LITSRIMON SUPRA) ENVIR ONMENTALLY HAZARDOUS SUBS TANCE, LIQUID, N.O.S. (NO VALURON) IMO: 9 UN: 3082 P ACKING GROUP: III</t>
  </si>
  <si>
    <t>80 STEEL DRUM 200LT (1600 0 LITSRIMON SUPRA) ENVIR ONMENTALLY HAZARDOUS SUBS TANCE, LIQUID, N.O.S. (NO VALURON) IMO: 9 UN: 3082 P ACKING GROUP:</t>
  </si>
  <si>
    <t>80 STEEL DRUM 200LT (1600 0 LITSPYRINEX 480 EC)OR GANOPHOSPHORUSPESTICIDE, LIQUID, TOXIC, FLAMMABLE ( CHLORPYRIFOS) IMO: 6.1 U N:3017 PACKING GROUP: III</t>
  </si>
  <si>
    <t>ONE 20´ X 8´ X 8´6" GENERAL PU SLAC 10 IBCS PURASOLV EHL 2-ETHYL HEXYL S-LACTATE</t>
  </si>
  <si>
    <t>18 MINIBULK 1000LITER (18 000 LITS GALIL SC) ENVIRON MENTALLY HAZARDOUS SUBSTA NCE,LIQUID, N.O.S.(IMID ACLOPRID, BIFENTHRIN) IMO: 9UN: 3082 PACKING GROU P: III</t>
  </si>
  <si>
    <t>Finland</t>
  </si>
  <si>
    <t xml:space="preserve">INTERMODAL TANK TRANSPORT
</t>
  </si>
  <si>
    <t>003 X 20´ X 8´ X 8´6" TANK CONTA SLAC 3 TANK CHEMICALS NOS, HAZARDOUS DI-N-PROPYLAMINE-BULK UN 2383 DIPROPYLAMINE 3 (8) II RQ (DIPROPYLAMINE)  FLASHPOINT (7.0C)</t>
  </si>
  <si>
    <t>ONE 20´ X 8´ X 8´6" TANK CONTA SLAC 1 TANK SLAC DI-N-PRPYLAMINE-BULK CHEMICALS NOS, HAZARDOUS UN 2383 DIPROPYLAMINE, 3 (8) II RQ (DIPROPYLAMINE) FLASH POINT</t>
  </si>
  <si>
    <t>16 MINIBULK 1000LITER (16000 LITS GALIL SC) ENVIRONMENTALLY HAZARDOUS SUB STANCE,LIQUID, N.O.S.( IMIDACLOPRID,BIFENTHRIN) PACKING GROUP: III</t>
  </si>
  <si>
    <t>4,032 BAGS OF JUMP AGRICULTURAL HERBICIDE UN N O.: 3077 , CLASS: 9.0P.G: III</t>
  </si>
  <si>
    <t>120 FLEXIBLE IBC AZOXYSTROBIN TEC NICO MILENIA)PESTICIDE, S OLID, TOXIC, N.O.S(AZOX YSTROBIN)</t>
  </si>
  <si>
    <t>4032 BAGS OF JUMP AGRICULTURALHE RBICIDE UN NO.: 3077, CLASS:9.0</t>
  </si>
  <si>
    <t>18 MINIBULK ENVIRON MENTALLY HAZARDOUS SUBSTA NCE,LIQUID, N.O.S.(IMID ACLOPRID,BIFENTHRIN) IMO :9 UN: 3082 PACKING GROU P: III</t>
  </si>
  <si>
    <t>240 PALLETS 2,4-D ACIDO TECNICO MILENIA BR BIGBAGS</t>
  </si>
  <si>
    <t>160 STEEL DRUM 200LT (1600 0 LITSPYRINEX 480 EC)OR GANOPHOSPHORUSPESTICIDE,L IQUID,TOXIC,FLAMMABLE(CH LORPYRIFOS)</t>
  </si>
  <si>
    <t>003 X 20´ X 8´ X 8´6" GENERAL PU SLAC 54 IBC CONTAINER PURASOLV EHL 2- ETHYL HEXYL -S- LACTATE</t>
  </si>
  <si>
    <t>1 20´CONTAINER 15 PALLETS LOADED INTO ETHYLAN NS-500 LQ 460 LB TH DR</t>
  </si>
  <si>
    <t>4032 BAGS JUMPAGRICULTURAL HER BICIDE H.S:380893 UN NO.:3 077,CLASS:9.0 P.G:III UN NO.:3 077,CLASS:9.0 P.G:III</t>
  </si>
  <si>
    <t>80 DRUMS OF 200.00 LT 16, 000.00LT POQUER AGRICULTU RAL HERBICIDE UN NO.: 3082 , CLASS:9. 0 P.G III</t>
  </si>
  <si>
    <t>4032 BAGS OF JUMP AGRICULTURAL HER BICIDE UN NO.: 3077, CLASS: 9.0 P.G:III</t>
  </si>
  <si>
    <t>29189999</t>
  </si>
  <si>
    <t>18 MINIBULK 1000LITER (18 000 LITS GALIL SC) ENVIRON MENTALLY HAZARDOUS SUBSTA NCE,LIQUID, N.O.S.(IMID ACLOPRID,BIFENTHRIN) IMO :9 UN: 3082 PACKING GROU P: III</t>
  </si>
  <si>
    <t>80 DRUMS OF 200.00 LT 16, 000 LTPOQUER AGRICULTURA L HERBICIDE</t>
  </si>
  <si>
    <t>80 DRUMS OF 200.00 LT 16,0 00.00 LT POQUER AGRICULTU RAL HERBICIDEH.S:380893 U N NO.:3082 CLASS:9.0 P.G III</t>
  </si>
  <si>
    <t>29049000</t>
  </si>
  <si>
    <t>18 MINIBULK 1000LITER (18 000 LITS GALIL SC) ENVIRO NMENTALLY HAZARDOUS SUBSTA NCE,LIQUID, N.O.S.(IMID ACLOPRID, BIFENTHRIN IMO: 9UN: 3082 PACKINGGROUP: III</t>
  </si>
  <si>
    <t>15 ECO BULKS OF 1,000.00 L T 15,000.00 LT PATROL SLAGRICULTURAL HERBICIDE</t>
  </si>
  <si>
    <t>80 DRUMS OF 200.00 LT 160 00 LTPOQUER AGRICULTURAL HERBICIDE UN NO.: 3082 , CLASS: 9.0P. G III</t>
  </si>
  <si>
    <t>80 DRUMS OF 200.00 LT 16,0 00.00 LT GALIGAN 240 ECAG RICULTURAL HERBICIDE UN NO.: 1993 ,CLASS :3.0 P.G:III</t>
  </si>
  <si>
    <t>PHOSPHOROUS ACID (ACIDO FOSFOROSO)</t>
  </si>
  <si>
    <t>29333921</t>
  </si>
  <si>
    <t>PICLORAM 95% TC</t>
  </si>
  <si>
    <t>DINITRO(4-CHLORO-3,5- DINITROBENZOTRIFLUORIDE) UN 2811 CLASS 6.1</t>
  </si>
  <si>
    <t>ACIDO TECNICO MILENIA BR2</t>
  </si>
  <si>
    <t>Sabero Organics Gujarat Ltd.</t>
  </si>
  <si>
    <t xml:space="preserve">SABERO ORGANICS GUJARAT LTD
</t>
  </si>
  <si>
    <t>38089293</t>
  </si>
  <si>
    <t>05X20 CONTAINER 3200 BAGS EMZEB 800 WP</t>
  </si>
  <si>
    <t>80 BAGS CARBENDAZIM TECNICO MIL</t>
  </si>
  <si>
    <t>80 STEEL DRUM 200LT (1600 0 LITSPYRINEX 480 EC)O RGANOPHOSPHORUS PESTICIDE , LIQUID, TOXIC, FLAMMABLE ( CHLORPYRIFOS ) IMO: 6. 1 UN: 3017 PACKINGGROUP : III</t>
  </si>
  <si>
    <t>20 FLEXIBLE IBC AZOXYSTROBIN TECN ICO MILENIA) PESTICIDE, SO LID,TOXIC, N.O.S (AZOXY STROBIN) IMO: 6.1 UN: 2588 PACKING GROUP: III</t>
  </si>
  <si>
    <t>120 FIBER DRUM BIFENTRINA TECNICOM ILENIA) PYRETHROID PESTIC IDE,SOLID, TOXIC BIFENTHRI N IMO: 6.1UN: 3349 PACKIN GGROUP: III</t>
  </si>
  <si>
    <t>18 MINIBULK 1000LITER (18 000 LITS GALIL SC) ENVIRO NMENTALLY HAZARDOUS SUBSTA NCE,LIQUID, N.O.S.(IMI DACLOPRID,BIFENTHRIN) I MO: 9 UN: 3082 PACKING GR OUP: III</t>
  </si>
  <si>
    <t>3600 PLASTIC JERRYCAN 5 LT ENVIRONMENTALLY HAZ ARDOUS SUBSTANCE, LIQUID, N.O.S.(IMIDACLOPRID,BIFENT HRIN)</t>
  </si>
  <si>
    <t>DIMETILAMINA 60% ISO TANK DMA0003-K40F(3ISO TANK) UN ?: 1160 CLASS ?: 3:PACKING GROUP ?: II SUB.</t>
  </si>
  <si>
    <t>CHEMICAL PRODUCT DMAC- N, N-DIMETHYLACETAMIDE (N, N-DIMETILACETAMIDA): 120 DRUMS =30 PALLETS</t>
  </si>
  <si>
    <t>2 PACKAGE DIMETILAMINA 60%</t>
  </si>
  <si>
    <t>18 MINIBULK 1000LITER (18 000 LITS GALIL SC) ENVIRO NMENTALLY HAZARDOUS SUBST ANCE, LIQUID, N.O.S.(IMID ACLOPRID,BIFENTHRIN) IMO: 9UN: 3082 PACKINGGROUP: III</t>
  </si>
  <si>
    <t>80 DRUMS OF 200.00 LT 16,0 00.00 LT POQUER AGRICULT URAL HERBICIDEH.S:380893 UN NO.: 3082 , CLASS:9. 0 P.G:III</t>
  </si>
  <si>
    <t>18 MINIBULK 1000LITER (18 000 LITS GALIL SC) ENVIRO NMENTALLY HAZARDOUS SUBSTA NCE,LIQUID, N.O.S. (IMIDA CLOPRID, BIFENTHRIN) IMO: 9UN: 3082 PACKINGGROUP: III</t>
  </si>
  <si>
    <t>18 MINIBULK 1000LITER (18 000 LITS GALIL SC) ENVIRO NMENTALLY HAZARDOUS SUBSTA NCE,LIQUID, N.O.S. (IMIDA CLOPRID,BIFENTHRIN) IMO:9 UN: 3082 PACKING GROUP: III</t>
  </si>
  <si>
    <t>14 ECO BULKS OF1,000.00 LT 14,000.00 LT PATROL SLAGRICULTURAL HERBICIDE</t>
  </si>
  <si>
    <t>2400 PLASTIC JERRYCAN 5 LT (12000LITS GALIL SC D1 5407934) ENVIRONMENTALLY H AZARDOUS SUBSTANCE, LIQUI D, N.O.S. (IMIDACLOPRID,BI FENTHRIN) IMO:9 UN: 3082 PACKING GROUP: III MARINE POLLUTANT H.S NO38.08.91 DUPONT DO BRASIL S,A VIAOCEAN - SANTOS2400 PLASTIC JERRYCAN 5 LT (12000LITS GALIL SC D1 5407934) ENVIRONMENTALLY H AZARDOUS SUBSTANCE, LIQUI D, N.O.S. (IMIDACLOPRID,BI FENTHRIN) IMO:9 UN: 3082 PACKING GROUP: III MARINE POLLUTANT H.S NO38.08.91 DUPONT DO BRASIL S,A VIAOCEAN - SANTOS2400 PLASTIC JERRYCAN 5 LT (12000LITS GALIL SC D1 5407934) ENVIRONMENTALLY H AZARDOUS SUBSTANCE, LIQUI D, N.O.S. (IMIDACLOPRID,BI FENTHRIN) IMO:9 UN: 3082 PACKING GROUP: III MARINE POLLUTANT H.S NO38.08.91 DUPONT DO BRASIL S,A VIAOCEAN - SANTOS2400 PLASTIC JERRYCAN 5 LT 12000 LITS GALIL SC D15 407934) ENVIRONMENTALLY H AZARDOUS SUBSTANCE,LIQUID , N.O.S. (IMIDACLOPRID, BIFENTHRIN) IMO:9 UN:3082 PACKING GROUP:III</t>
  </si>
  <si>
    <t>29182000</t>
  </si>
  <si>
    <t>2400 PLASTIC JERRYCAN 5 L T (12000LITS GALIL SC D15407934) ENVIRONMENTALLY HAZARDOUS SUBSTANCE, LIQUI D, N.O.S. (IMIDACLOPRID, BIFENTHRIN) IMO: 9 UN: 30 82 PACKING GROUP: III MAR INE POLLUTANT MARINE POLLU TANT DUPONT DO BRASIL S,A VIAOCEAN - SANTOS3600 PLASTIC JERRYCAN 5 L T (18000 LITS GALIL SCD1 5407934) ENVIRONMENTALLY HAZARDOUS SUBSTANCE, LIQUI D, N.O.S. (IMIDACLOPRID, BIFENTHRIN) IMO: 9 UN: 30 82 PACKINGGROUP: III MAR INE POLLUTANT H.S NO 38.08 .91 DUPONT DO BRASIL S,AVIA OCEAN - SANTOS3600 PLASTIC JERRYCAN 5 L T (18000LITS GALIL SC D15407934) ENVIRONMENTALLY HAZARDOUS SUBSTANCE, LIQUI D, N.O.S. (IMIDACLOPRID, BIFENTHRIN) IMO: 9 UN: 30 82 PACKING GROUP: III</t>
  </si>
  <si>
    <t>3200 PLASTIC JERRYCAN 5 L T (16000LITS GALIL SC D15407934) ENVIRONMENTALLY HAZARDOUS SUBSTANCE, LIQUI D, N.O.S. (IMIDACLOPRID, BIFENTHRIN) IMO: 9 UN: 308 2 PACKING GROUP: III</t>
  </si>
  <si>
    <t>3600 PLASTIC JERRYCAN 5 L T (18000 LITS GALIL SCD1 5407934) ENVIRONMENTALLY HAZARDOUS SUBSTANCE, LIQUI D, N.O.S. (IMIDACLOPRID, BIFENTHRIN) IMO: 9 UN: 30 82 PACKINGGROUP: III MAR INE POLLUTANT H.S NO 38.08 .91 DUPONT DO BRASIL S,AVIA OCEAN - SANTOS3600 PLASTIC JERRYCAN 5 L T (18000 LITS GALIL SCD1 5407934) ENVIRONMENTALLY HAZARDOUS SUBSTANCE, LIQUI D, N.O.S. (IMIDACLOPRID, BIFENTHRIN) IMO: 9 UN: 30 82 PACKINGGROUP: III MAR INE POLLUTANT H.S NO 38.08 .91 DUPONT DO BRASIL S,AVIA OCEAN - SANTOS2400 PLASTIC JERRYCAN 5 L T (12000 LITS GALIL SCD1 5407934) ENVIRONMENTALLY HAZARDOUS SUBSTANCE, LIQUI D, N.O.S. (IMIDACLOPRID, BIFENTHRIN) IMO: 9 UN: 30 82 PACKINGGROUP: III</t>
  </si>
  <si>
    <t>3600 PLASTIC JERRYCAN 5 L T (18000 LITS GALIL SCD1 5407934) ENVIRONMENTALLY HAZARDOUS SUBSTANCE, LIQUI D, N.O.S. (IMIDACLOPRID, BIFENTHRIN) IMO: 9 UN: 30 82 PACKINGGROUP: III MAR INE POLLUTANT H.SNO 38.0 8.91 DUPONT DO BRASIL S,AVIA OCEAN - SANTOS3600 PLASTIC JERRYCAN 5 L T (18000 LITS GALIL SCD1 5407934) ENVIRONMENTALLY HAZARDOUS SUBSTANCE, LIQUI D, N.O.S. (IMIDACLOPRID, BIFENTHRIN) IMO: 9 UN: 30 82 PACKINGGROUP: III MAR INE POLLUTANT H.SNO 38.0 8.91 DUPONT DO BRASIL S,AVIA OCEAN - SANTOS2400 PLASTIC JERRYCAN 5 L T (12000 LITS GALIL SCD1 5407934) ENVIRONMENTALLY HAZARDOUS SUBSTANCE, LIQUI D, N.O.S. (IMIDACLOPRID, BIFENTHRIN) IMO: 9 UN: 30 82 PACKINGGROUP: III</t>
  </si>
  <si>
    <t>80 STEEL DRUM 200LT (1600 0 LITSPYRINEX 480 EC)OR GANOPHOSPHORUSPESTICIDE, LIQUID, TOXIC, FLAMMABLE ( CHLORPYRIFOS ) IMO: 6.1 UN:3017 PACKING GROUP: III</t>
  </si>
  <si>
    <t>80 STEEL DRUM 200LT (1600 0 LITSRIMON SUPRA) ENVIR ONMENTALLY HAZARDOUS SUBS TANCE,LIQUID, N.O.S. (NO VALURON) IMO:9 UN: 3082 P ACKING GROUP: III</t>
  </si>
  <si>
    <t>80 STEEL DRUM 200LT (1600 0 LITSGUAPO) ENVIRONMENTA LLY HAZARDOUSSUBSTANCE, LIQUID, N.O.S (EPOXICONAZ OLE, KRESOXIM METHYL) IMO: 9UN: 3082 PACKINGGROUP : III</t>
  </si>
  <si>
    <t>48 ECO BULKS OF 1,000.00 L T 16,000.00 LT PATROL SLA GRICULTURAL HERBICIDE</t>
  </si>
  <si>
    <t>18 MINIBULK 1000LITER (18 000 LITS GALIL SC) ENVIRON MENTALLY HAZARDOUS SUBSTA NCE,LIQUID, N.O.S.(IMID ACLOPRID,BIFENTHRIN IMO: 9UN: 3082 PACKINGGROUP : III</t>
  </si>
  <si>
    <t>1 TANK DIMETHYLAMINE AQUEOUS SOLUTION,</t>
  </si>
  <si>
    <t>06 40´ X 8´ X 9´6" HIGH CUBE SLAC 6,480 CARTONS GLYPHOSATE 72% WG</t>
  </si>
  <si>
    <t>DIMETILAMINA 60% ISO TANK DMA0003-K40F(2ISO TANK) UN 1160 CLASS 3 PACKING GROUP II SUB.</t>
  </si>
  <si>
    <t>5000 CARTONS RAPEL (ACEPHATE 75% SP)</t>
  </si>
  <si>
    <t>006 40´ X 8´ X 9´6" HIGH CUBE SLAC 6,480 CARTONS GLYPHOSATE 72%</t>
  </si>
  <si>
    <t>20 FLEXIBLE AZOXYSTROBIN TECNI CO MILENIA PESTICIDE, SOL ID,TOXIC, N.O.S (AZOXYSTR OBIN) IMO:6.1 UN: 2588 P ACKING GROUP: IIIMARINE</t>
  </si>
  <si>
    <t>72 MINIBULK ENVIRON MENTALLY HAZARDOUS SUBSTA NCE,LIQUID, N.O.S.(IMID ACLOPRID,BIFENTHRIN)</t>
  </si>
  <si>
    <t>40 FLEXIBLE AZOXYSTROBIN TECN ICO MILENIA</t>
  </si>
  <si>
    <t>54 MINIBULK ENVIRON MENTALLY HAZARDOUS SUBSTA NCE,LIQUID, N.O.S.(IMID ACLOPRID,BIFENTHRIN)</t>
  </si>
  <si>
    <t>80 STEEL DRUM ENVIRONMENT ALLY HAZARDOUSSUBSTANCE, LIQUID, N.O.S (EPOXICONAZ OLE, KRESOXIM METHYL) IMO :9 UN: 3082 PACKING GROU P: III</t>
  </si>
  <si>
    <t>18 FLEXIBLE AZOXYSTROBIN TECNI CO MILENIA</t>
  </si>
  <si>
    <t>4032 BAGS OF HEXARON WG AGRICULTURA L HERBICIDE</t>
  </si>
  <si>
    <t>18 MINIBULK 1000LITER (18 000 LITS GALIL SC) ENVIRON MENTALLY HAZARDOUS SUBSTA NCE,LIQUID, N.O.S.(IMID ACLOPRID,BIFENTHRIN) IMO :9 UN: 3082 PACKING GROU P: III MARINE POLLUTANT</t>
  </si>
  <si>
    <t>80 DRUMS OF 200.00 LT 16,000.00 LT POQUER AGRICULTURAL HERBIC IDE</t>
  </si>
  <si>
    <t>3600 PLASTIC JERRYCAN 5 LT (18000LITS GALIL SC D154 07934) ENVIRONMENTALLY HA ZARDOUS SUBSTANCE, LIQUID, N.O.S. (IMIDACLOPRID, BI FENTHRIN) IMO: 9 UN:3082 PACKING GROUP: III 5 LT (18000LITS GALIL SC D154 07934) ENVIRONMENTALLY HA ZARDOUS SUBSTANCE, LIQUID, N.O.S. (IMIDACLOPRID, B IFENTHRIN) IMO: 9 UN: 3082 PACKING GROUP: III 5 LT (12000LITS GALIL SC D15 407934) ENVIRONMENTALLY HA ZARDOUS SUBSTANCE, LIQUID, N.O.S. (IMIDACLOPRID, B IFENTHRIN) IMO: 9 UN: 3082 PACKING GROUP: III</t>
  </si>
  <si>
    <t>40 STEEL DRUM 200LT (8000 LITS RIMON SUPRA) ENVIRON MENTALLY HAZARDOUS SUBSTA NCE,LIQUID, N.O.S. (NOVAL URON) IMO: 9UN: 3082 PACK ING GROUP: III</t>
  </si>
  <si>
    <t>80 DRUMS OF 200.00 LT 16,0 00.00 LT GALIGAN 240 ECAG RICULTURAL HERBICIDE UN NO.: 1993 ,CLASS : 3.0 P.G III</t>
  </si>
  <si>
    <t>16 ECO BULKS OF 1,000.00 L T 16000LT PATROL SL AGRIC ULTURAL HERBICIDE</t>
  </si>
  <si>
    <t>18 MINIBULK 1000LITER (18 000 LITS GALIL SC) ENVIRO NMENTALLY HAZARDOUS SUBSTA NCE,LIQUID, N.O.S.(IMIDA CLOPRID,BIFENTHRIN) IMO: 9 UN: 3082 PACKING GROUP: III MARINEPOLLUTANT H.S NO38.08.91 ADAMA BRASIL S ,A18 MINIBULK 1000LITER (18 000 LITS GALIL SC) ENVIRO NMENTALLY HAZARDOUS SUBSTA NCE,LIQUID, N.O.S.(IMIDA CLOPRID,BIFENTHRIN) IMO: 9 UN: 3082 PACKING GROUP: III MARINEPOLLUTANT H.S NO38.08.91 ADAMA BRASIL S ,A18 MINIBULK 1000LITER (18 000 LITS GALIL SC) ENVIRO NMENTALLY HAZARDOUS SUBSTA NCE,LIQUID, N.O.S.(IMIDA CLOPRID,BIFENTHRIN) IMO: 9 UN: 3082 PACKING GROUP: III MARINEPOLLUTANT H.S NO38.08.91 ADAMA BRASIL S ,A18 MINIBULK 1000LITER (18 000 LITS GALIL SC) ENVIRO NMENTALLY HAZARDOUS SUBSTA NCE,LIQUID, N.O.S.(IMIDA CLOPRID,BIFENTHRIN) IMO: 9 UN: 3082 PACKING GROUP: III MARINEPOLLUTANT H.S NO38.08.91 ADAMA BRASIL S ,A18 MINIBULK 1000LITER (18 000 LITS GALIL SC) ENVIRO NMENTALLY HAZARDOUS SUBSTA NCE,LIQUID, N.O.S.(IMIDA CLOPRID,BIFENTHRIN) IMO: 9 UN: 3082 PACKING GROUP: III MARINEPOLLUTA</t>
  </si>
  <si>
    <t>4032 BAGS OF JUMP AGRICULTUR AL HERBICIDE 3077 , CLASS:9.0 P.G III LTDQTY4032 BAGS JUMP AGRICULTUR AL HERBICIDE N NO.: 3077 , CLASS:9.0 P.G III</t>
  </si>
  <si>
    <t>?:4,032 BAGS OF AGRICULTURAL H:ERBICIDE</t>
  </si>
  <si>
    <t>1,2,4-TRIAZOLE (1,2,4 TRIAZOL</t>
  </si>
  <si>
    <t>30 FLEXIBLE HAZARDOUS SUBSTANCE, SOLID N.O.S. (CAPTAN) IMO: 9 UN:: 3077</t>
  </si>
  <si>
    <t>500 PACKAGES EVIRONMENTALLY HAZARDOUS SUBSTANCE,   LIQUID, N.O.S. (CLETODIM)</t>
  </si>
  <si>
    <t>3600 PLASTIC JERRYCAN 5 L T ENVIRON MENTALLY HAZARDOUS SUBSTA NCE,LIQUID, N.O.S.(IMID ACLOPRID,BIFENTHRIN) (18 000 LITS GALIL SCD154079 34) IMO:9 UN: 3082 PACKIN G GROUP III</t>
  </si>
  <si>
    <t>DINITRO</t>
  </si>
  <si>
    <t>05 20´ X 8´ X 8´6" TANK CONTA SLAC 5 TANK DI-N-PROPYLAMINE UN 2383 DIPROPYLAMINE 3 (8) II, RQ (DIPROPYLAMINE)</t>
  </si>
  <si>
    <t>80 STEEL DRUM 200LT (1600 0 LITSPYRINEX 480 EC) ORG ANOPHOSPHORUSPESTICIDE, L IQUID, TOXIC, FLAMMABLE ( CHLORPYRIFOS ) IMO: 6.1 UN :3017 PACKING GROUP III</t>
  </si>
  <si>
    <t>80 STEEL DRUM 200LT (1600 0 LITSVORAZ) CARBAMATEPE STICIDE,LIQUID,TOXIC (METH OMYL, NOVALURON)IMO:6.1 U N: 2992 PACKING GROUP: II MARINE POLLUTANT H.S NO 38 .08.91 ADAMA BRASIL S,A80 STEEL DRUM 200LT (1600 0 LITSVORAZ) CARBAMATEPE STICIDE,LIQUID,TOXIC (METH OMYL, NOVALURON) IMO:6.1 UN: 2992 PACKING GROUP: II</t>
  </si>
  <si>
    <t>4032 BAGS JUMPAGRICULTURAL HERB ICIDE</t>
  </si>
  <si>
    <t>80 STEEL DRUM 200LT (1600 0 LITSPYRINEX 480 EC)O RGANOPHOSPHORUS PESTICIDE, LIQUID,TOXIC,FLAMMABLE (C HLORPYRIFOS) IMO: 6.1 UN: 3017 PACKING GROUPIII: M ARINE POLLUTANT</t>
  </si>
  <si>
    <t>80 STEEL DRUM 200LT (1600 0 LITSRIMON SUPRA) ENVIR ONMENTALLY HAZARDOUS SUBST ANCE,LIQUID, N.O.S.(NOV ALURON) IMO:9 UN:3082 PAC KING GROUP:III</t>
  </si>
  <si>
    <t>4032 BAGS JUMP AGRICULTURALHE RBICIDE</t>
  </si>
  <si>
    <t>80 STEEL DRUM 200LT (1600 0 LITSPYRINEX 480 EC)O RGANOPHOSPHORUS PESTICIDE , LIQUID, TOXIC, FLAMMABLE ( CHLORPYRIFOS ) IMO: 6 .1UN: 3017 PACKINGGROUP :III</t>
  </si>
  <si>
    <t>OXIRANE,2[2-4(CHLOROPHENYL) ETHYL]-2-(1,1-DIMETHYLETHYL)</t>
  </si>
  <si>
    <t>2 PK DIMETILAMINA 60% ISO TANK DMA0003-K40F(2ISO TANK) UN : 1160 CLASS : 3 PACKING GROUP : II</t>
  </si>
  <si>
    <t>ONE 20´ X 8´ X 8´6" GENERAL PU SLAC 40 DRUMS OF SOLANE METHYLCYCLOHEXANE</t>
  </si>
  <si>
    <t>80 BAGS UN 3077 IMO 9 CARBENDAZIM TECNICO MIL</t>
  </si>
  <si>
    <t>40 BAGS UN 3077 IMO 9 CARBENDAZIM TECNICO MIL</t>
  </si>
  <si>
    <t>31 FLEXIBLE IBC AZOXYSTROBIN TEC NICO MILENIA)PESTICIDE, S OLID, TOXIC, N.O.S(AZOX YSTROBIN) IMO: 6.1 UN: 258 8PACKING GROUP:III</t>
  </si>
  <si>
    <t>2 PACKAGE DIMETILAMINA 60% ISO TANK UN 1160 CLASS 3 PACKING GROUP II 1 PACKAGE DIMETHYLAMINE, AQUEOUS SOLUTION</t>
  </si>
  <si>
    <t>Galactic Sa</t>
  </si>
  <si>
    <t xml:space="preserve">GALACTIC SA
</t>
  </si>
  <si>
    <t>ONE 20´ X 8´ X 8´6" GENERAL PU SLAC 17 PALLETS GALASTER EHL 95 - BULK 2-ETHYLHEXYL-S-LACTATE 2-ETHYLHEXYL LACTATE 95%</t>
  </si>
  <si>
    <t>2 PK 1 PACKAGE DIMETHYLAMINE, AQUEOUS SOLUTION 1 PACKAGE DIMETILAMINA 60% ISO TANK DMA0003-K40F(2ISO TANK) UN 1160 CLASS 3 PACKING GROUP II</t>
  </si>
  <si>
    <t>80 DRUMS 200.00 LT 16,000.00 LT POQUER AGRICULTURAL HERBICID:E</t>
  </si>
  <si>
    <t>80 DRUMS OF 200.00 LT 16,000.00 LT POQUER AGRICULTURAL HERBIC:IDE</t>
  </si>
  <si>
    <t>18 MINIBULK 1000 LITER (18000 LITS GALIL SC) ENVIRONMENTALLY H:AZA</t>
  </si>
  <si>
    <t>80 STEEL DRUM 200 LT (16000 LITS VORAZ) CARBAMATE PESTICIDE:,LIQUID,TOXIC (METHOMYL, NOVALURON)</t>
  </si>
  <si>
    <t>80 DRUMS OF 200.00 LT 16,0 00.00 LT BUTIRON AGRICU LTURAL HERBICIDE</t>
  </si>
  <si>
    <t>80 STEEL DRUM 200LT (1600 0 LITSPYRINEX 480 EC) ORG ANOPHOSPHORUSPESTICIDE, L IQUID, TOXIC, FLAMMABLE (C HLORPYRIFOS) IMO: 6.1 UN: 3017 PACKING GROUP:III</t>
  </si>
  <si>
    <t>60 PALLETS OXIRANE,2-2-(4-CHLOROPHENYL)ETHYL-2-(1,1-DIMETHYLETHYL)</t>
  </si>
  <si>
    <t>03 40´ X 8´ X 8´6" GENERAL PU SLAC 60 PACKAGES CP3,1140X1140M M,HT(CP3) REGENT TECNICO</t>
  </si>
  <si>
    <t>80 STEEL DRUM 200LT MARIN E POLLUTANT ORGANOPHOSPHO RUS PESTICIDE,LIQUID, TOX IC,FLAMMABLE (CHLORPYRIFOS ) (16000 LITS PYRINEX 480 EC) IMO:6.1 UN:3017</t>
  </si>
  <si>
    <t>80 DRUMS OF 200.00 LT 16,0 00.00 LT BUTIRON AGRICULTU RAL HERBICIDEH.S 380893 U N NO.: 3082 , CLASS:9.0 P. G III80 DRUMS OF 200.00 LT 16,0 00.00 LT BUTIRON AGRICULTU RAL HERBICIDEH.S 380893 U N NO.: 3082 , CLASS:9.0 P. G III80 DRUMS OF 200.00 LT 16,0 00.00 LT BUTIRON AGRICULTU RAL HERBICIDEH.S 380893 U N NO.: 3082 , CLASS:9.0 P. G III80 DRUMS OF 200.00 LT 16,0 00.00 LT BUTIRON AGRICULTU RAL HERBICIDEH.S 380893 U N NO.: 3082 , CLASS:9.0 P. G III80 DRUMS OF 200.00 LT 16,0 00.00 LT BUTIRON AGRICULTU RAL HERBICIDEH.S 380893 U N NO.: 3082 , CLASS:9.0 P. G III80 DRUMS OF 200.00 LT 16,0 00.00 LT BUTIRON AGRICULTU RAL HERBICIDEH.S 380893 U N NO.: 3082 , CLASS:9.0 P. G III</t>
  </si>
  <si>
    <t>8 20´ X 8´ X 8´6" TANK CONTA SLAC 8 TANK MONOISOPROPYLAMINE-BULK CHEMICALS NOS, HAZARDOUS UN 1221 ISOPROPYLAMINE 3 (8)</t>
  </si>
  <si>
    <t>06 20´ X 8´ X 8´6" TANK CONTA SLAC 6 TANK MONOISOPROPYLAMINE-BULK CHEMICALS NOS, HAZARDOUS UN 1221 ISOPROPYLAMINE</t>
  </si>
  <si>
    <t>06 20´ X 8´ X 8´6" TANK CONTA SLAC 6 TANK MONOISOPROPYLAMINE-BULK CHEMICALS NOS, HAZARDOUS UN 1221 ISOPROPYLAMINE 3 (8)</t>
  </si>
  <si>
    <t>500 DRUM, STEEL, NON-REMOVABLE HEA POQUER 240 EC 20 TAMBORES X 200 LT EVIRONMENTALLY HAZARDOUS SUBSTANCE,   LIQUID, N.O.S. (CLETODIM)   IMO 9 UN: 3082 PG: III</t>
  </si>
  <si>
    <t>7 20´ X 8´ X 8´6" TANK CONTA SLAC 7 TANK MONOISOPROPYLAMINE-BULK CHEMICALS NOS, HAZARDOUS UN 1221 ISOPROPYLAMINE 3</t>
  </si>
  <si>
    <t>05 20´ X 8´ X 8´6" TANK CONTA SLAC 5 TANK MONOISOPROPYLAMINE-BULK CHEMICALS NOS, HAZARDOUS UN 1221 ISOPROPYLAMINE 3 (8)</t>
  </si>
  <si>
    <t>(003) 20´ X 8´ X 8´6" TANK CONTA SLAC 3 TANK DI-N-PROPYLAMINE - BULK CHEMICALS NOS, HAZARDOUS UN 2383 DIPROYLAMINE, 3 (8) II RQ DIPROPYLAMINE)</t>
  </si>
  <si>
    <t>10000 CARTONS  RAPEL(ACEPHATE 75PCT SP UN 2783 CLASS 6.1 SUB RISK -X- PACKING GROUP III</t>
  </si>
  <si>
    <t>180 BAGS  CARBENDAZIM TECNICO MIL UN 3077 IMO 9</t>
  </si>
  <si>
    <t>600 FIBER DRUM BIFENTRINA TECNICO MILENIA) PYRETHROID PESTI CIDE,SOLID, TOXIC BIFENT HRIN IMO: 6.1 UN: 3349 PA CKING GROUP: III</t>
  </si>
  <si>
    <t>OXIRANE,2-[2-(4-CHLOROPHENYL)ETHYL]-2-(1,1-DIMETHYLETHYL) 60 PALLETS</t>
  </si>
  <si>
    <t>18 MINIBULK 1000LITER ENVIRO NMENTALLY HAZARDOUS SUBSTA NCE,LIQUID, N.O.S.(IMIDA CLOPRID,BIFENTHRIN</t>
  </si>
  <si>
    <t>80 DRUMS BUTIRON AGRICUL TURAL HERBICIDE</t>
  </si>
  <si>
    <t>80 DRUMS BUTIRON AGRICU LTURAL HERBICIDE</t>
  </si>
  <si>
    <t>ONE 20´ X 8´ X 8´6" GENERAL PU SLAC 80 DRUMS 2,4-XILIDINA UN 1711, XYLIDINES ,LIQUID, 6.1 ,II</t>
  </si>
  <si>
    <t>18 MINIBULK 1000 LITER (18000 LITS GALIL SC) ENVIRONMENTALLY H AZARDOUS SUBSTANCE, LIQUID, N.O.S. (IMIDACLOPRID, BIFENTHRIN)</t>
  </si>
  <si>
    <t>80 STEEL DRUM 200 LT (16000 LITS RIMON SUPRA) ENVIRONMENTALLY: HAZARDOUS SUBSTANCE, LIQUID, N.O.S. (NOVALURON)</t>
  </si>
  <si>
    <t>3600 PLASTIC JERRYCAN 5 L T (18000 LITS GALIL SCD1 5407934) ENVIRONMENTALLY HAZARDOUS SUBSTANCE, LIQUI D, N.O.S. (IMIDACLOPRID, BIFENTHRIN)</t>
  </si>
  <si>
    <t>4 PACKAGE DIMETILAMINA 60% ISO TANK DMA0003-K40F(4ISO TANK) UN : 1160 CLASS : 3 PACKING GROUP : II</t>
  </si>
  <si>
    <t>80 DR OXIRANE,2-(2-(4-CHLOROPHENYL)ETHYL) -(1,1-DIMETHYLETHYL) 1-DIMETHYL 97%MIN.</t>
  </si>
  <si>
    <t>(002) 20´ X 8´ X 8´6" GENERAL PU SLAC 60 BAGS PICLORAM 95% TC</t>
  </si>
  <si>
    <t>2400 PLASTIC JERRYCAN 5 EN:VIRONMENTALLY HAZARDOUS SUBSTANCE, LIQUID, N.O.S. (IMIDACLOPRID, BI:FENTHRIN) IMO: 9 UN: 3082 PACKING GROUP: III</t>
  </si>
  <si>
    <t>ARYSTA LIFESCIENCE DO BRASIL INDUSTRIA QUIMICA E AGROPE
RODOVIA SOROCABA PILAR DO S S N KM 122 INDUSTRIAL - SALTO DE PIRAPORA - SP - 18160000</t>
  </si>
  <si>
    <t>ARYSTA LIFESCIENCE DO BRASIL INDUSTRIA QUIMICA E AGROPE</t>
  </si>
  <si>
    <t>400 PLASTIC BAGS FOLPET AGRICUR TECNICO E NVI RONMENTALLY HAZARDOUS SUBSTANCE, SOLID, N.O.S. (FOLPET)</t>
  </si>
  <si>
    <t>ONE 20´ X 8´ X 8´6" TANK CONTA SLAC 1 TANK DANGEROUS LIQUIDS 3.4-DICLOROFENILISOCIANATO DICHLOROPHENYL ISOCYANATES IMDG : 6.1 (CLASS : 6.1 ) PG:2</t>
  </si>
  <si>
    <t>1 20FT ISO - DANGEROUS LIQUIDS 3.4-DICLOROFENILISOCIANATO DICHLOROPHENYL ISOCYANATES</t>
  </si>
  <si>
    <t>52 FLEXIBLE IBC CAPTAN MKT TECNICO MILENIA): ENVIRONMENTALLY HAZARDOUS SUBSTANCE, SOLID N.O.S. (CAPTAN) IMO: 9 UN:: 3077</t>
  </si>
  <si>
    <t>2400 PLASTIC JERRYCAN 5 LT (12000LITS GALIL SC D154 07934) ENVIRONMENTALLY HAZ ARDOUS SUBSTANCE, LIQUID, N.O.S. (IMIDACLOPRID, BIF ENTHRIN) MARINE POLLUTANT IMO: 9 UN:3082 PACKING GR OUP: III DUPONT DOBRASIL S,A VIA OCEAN - SANTOS2400 PLASTIC JERRYCAN 5 LT ENVIRONMENTALLY HA ZARDOUS SUBSTANCE, LIQUID, N.O.S. (IMIDACLOPRID, BIF ENTHRIN) MARINE POLLUTANT IMO: 9 UN:3082 PACKING GR OUP: III</t>
  </si>
  <si>
    <t>4 PK DIMETILAMINA 60% ISO TANK DMA0003-K40F(4ISO TANK)</t>
  </si>
  <si>
    <t>2400 PLASTIC JERRYCAN 5 L T (12000 LITS GALIL SD D15 407934) ENVIRONMENTALLY H AZARDOUS SUBSTANCE, LIQUID , N.O.S.(IMIDACLOPRID, BIFENTHRIN) (MARINEPOLLU TANT)</t>
  </si>
  <si>
    <t>(002) 40´ X 8´ X 8´6" GENERAL PU SLAC 40 PACKAGES 20 PALLET,WOOD,CP3,1140X1140M M,HT(CP3) REGENT TECNICO - 3RD 500 KG FLEXIBLE IBC (13H4)</t>
  </si>
  <si>
    <t>Akzo Nobel</t>
  </si>
  <si>
    <t xml:space="preserve">AKZO NOBEL INTERNATIONAL GROUP
</t>
  </si>
  <si>
    <t>1 20´ CONTAINER(S) 58 DRUM 15 PALLETS ETHYLAN NS-500 LQ 460 LB TH DR</t>
  </si>
  <si>
    <t>80 DRUMS 80 DRUMS TRIMETHYL ORTHOFORMATE (TRIMETIL-ORTO-FORMIATO)</t>
  </si>
  <si>
    <t>640 DRUMS PQQUER AGRICULTUR AL HERBICIDE</t>
  </si>
  <si>
    <t>108 MINIBULK 1000LITER (1 8000 LITS GALIL SC) ENVIRO NMENTALLY HAZARDOUS SUBST ANCE, LIQUID, N.O.S.(IM IDACLOPRID,BIFENTHRIN)</t>
  </si>
  <si>
    <t>80 DRUMS OF 200.00 LT 16,0 00.00 LT GALIGAN 240 ECAGRICULTURAL HERBICIDE</t>
  </si>
  <si>
    <t>16128 BAGSHEXARON WGAG RICULTURAL HERBICIDE</t>
  </si>
  <si>
    <t>160 DRUMS OF POQUER AGRICULT URAL HERBICIDE</t>
  </si>
  <si>
    <t>29336913</t>
  </si>
  <si>
    <t>07 40´ X 8´ X 9´6" HIGH CUBE SLAC 280 BAGS ATRAZINE TECH (ATRAZINA TECNICO RAINBOW)</t>
  </si>
  <si>
    <t>30 BAGS FLUTRIAFOL TECNICO SINON  (FLUTRIAFOL 97% TECH)</t>
  </si>
  <si>
    <t>80 STEEL DRUM 200 LT (16000 LITS VORAZ) CARBAMATE PESTICIDE,LI QUID,TOXIC (METHOMYL, NOVALURON)</t>
  </si>
  <si>
    <t>80 STEEL DRUM 200 LT (16000 LITS PYRINEX 480 EC) ORGANOPHOSPH:ORUS PESTICIDE, LIQUID, TOXIC, FLAMMABLE ( CHLORPYRIFOS )</t>
  </si>
  <si>
    <t>:4,032 BAGS OF JUMP AGRICULTURAL HERBICIDE</t>
  </si>
  <si>
    <t>80 STEEL DRUM 200 LT (16000 LITS VORAZ) CARBAMATE PESTICIDE,LIQ UID,TOXIC (METHOMYL, NOVALURON)</t>
  </si>
  <si>
    <t>PHOSPHOROUS ACID (ACIDO FOSFOROSO</t>
  </si>
  <si>
    <t>9240 PLASTIC BOTTLE 1 LT (9240 LITS KESHET 25 EC) PYRETHROID PESTICIDE, LIQUID, TOXIC DELTAMETHRIN</t>
  </si>
  <si>
    <t>126 MINIBULK ENVIRONMENTALLY HAZARDOUS SUBSTANCE, LIQUID, N.O.S. (IMIDACLOPRID, BIFENTHRIN)</t>
  </si>
  <si>
    <t>30 FLEXIBLE CAPTAN:MKT TECNICO MILENIA) ENVIRONMENTALLY HAZARDOUS SUBSTANCE, SOLID N.O.S:</t>
  </si>
  <si>
    <t>80 DRUMS OF POQUER AGRICULT URAL HERBICIDE</t>
  </si>
  <si>
    <t>18 MINIBULK 1000 LITER (18000 LITS GALIL SC) ENVIRONMENTALLY:HAZARDOUS SUBSTANCE, LIQUID, N.O.S. (IMIDACLOPRID, BIFENTHRIN)</t>
  </si>
  <si>
    <t>80 STEEL DRUM 200 LT (16000 LITS PYRINEX 480 EC) ORGANOPHOSPHORUS P:ESTICIDE, LIQUID, TOXIC, FLAMMABLE ( CHLORPYRIFOS )</t>
  </si>
  <si>
    <t>4032 BAGS AGRICULTURAL HERB:ICIDE</t>
  </si>
  <si>
    <t>9240 PLASTIC BOTTLE 1 LT (9240 LITS KESHET 25 EC) PYRETHROID P ESTICIDE, LIQUID, TOXIC DELTAMETHRIN</t>
  </si>
  <si>
    <t>80 DRUMS OF AFALON SC AGRICULTURAL HERB:ICIDE</t>
  </si>
  <si>
    <t>29011000</t>
  </si>
  <si>
    <t>HEPTANES</t>
  </si>
  <si>
    <t>80 STEEL DRUM CARBAMATE PESTICIDE,LIQUID,TOX:IC (METHOMYL, NOVALURON)</t>
  </si>
  <si>
    <t>80 DRUMS 200.00 LT 16,0 00.00 LT POQUER AGRICULTUR AL HERBICIDE</t>
  </si>
  <si>
    <t>TRICLOPYR BEE TECH TRICLOPIR BEE: TECNICO MILENIA TRICLOPYR BEE TECH</t>
  </si>
  <si>
    <t>6480CARTONS GLYPHOSATE 72% WG (RIDOVER)</t>
  </si>
  <si>
    <t>18 PALLETS LOADED INTO1 20 CONTAINER(S) PURASOLV EHL 2-ETHYLHEXYL-S-LACTATE</t>
  </si>
  <si>
    <t>3600 PLASTIC JERRYCAN 5 LT (18000 LITS GALIL SC D15407934) EN: VIR ONMENTALLY HAZARDOUS SUBSTANCE, LIQUID, N.O.S. (IMIDACLOPRID,:BIFENTHR IN) IMO: 9 UN: 3082</t>
  </si>
  <si>
    <t>40 BAGS  CARBENDAZIM TECNICO MIL (CARBENDAZIM 98% TECH)</t>
  </si>
  <si>
    <t>6 PACKAGE DIMETILAMINA 60% ISO TANK DMA0003-K40F(6ISO TANK)</t>
  </si>
  <si>
    <t>20 FLEXIBLE ENVIRONMENTALLY HAZARDOUS SUBSTANCE, SOLID N.O.S. (CAPTAN)</t>
  </si>
  <si>
    <t>18 MINIBULK 1000 LITER ENVIRONMENTALLY</t>
  </si>
  <si>
    <t>30 FLEXIBLE ENVIRONMENTALLY HAZARDOUS SUBSTANCE</t>
  </si>
  <si>
    <t>80 STEEL DRUM ENVIRONMENTALLY HAZARDOUS SUBS:TANCE, LIQUID EPOXICONAZOLE, KRESOXIM METHYL</t>
  </si>
  <si>
    <t>OXIRANE,2[2-4(CHLOROPHENYL) ETHYL]- 2-(1,1-DIMETHYLETHYL)</t>
  </si>
  <si>
    <t>2 X 20?´ST CONTIANERS 28 PACKAGES BROMOKETAL (1,3-DIOXOLANE,2-(BROMO-METHYL)-2-(2,4 DICHLOROPH:ENYL)-4-PROPYL)</t>
  </si>
  <si>
    <t>KAOHSIUNG</t>
  </si>
  <si>
    <t>TWKHH</t>
  </si>
  <si>
    <t>ONE 20´ X 8´ X 8´6" GENERAL PU SLAC 20 BAGS PICLORAM 95% TC</t>
  </si>
  <si>
    <t>High Hope Zhongding Corporation</t>
  </si>
  <si>
    <t>HIGH HOPE ZHONGDING CORPORATION
NO 100 JIANYE ROAD  - NANJING -  - 210004</t>
  </si>
  <si>
    <t>ONE 20´ X 8´ X 8´6" GENERAL PU SLAC 80 DRUMS EPDC(DIETIL-5-ETIL-2, 3-PIRIDINOCARBOXILA)</t>
  </si>
  <si>
    <t>OXIRANE, 2[2-4(CHLOROPHENYL) ETHYL] -2-(1,1-DIMETHYLETHYL)</t>
  </si>
  <si>
    <t>4,032 BAGS HEXARON WG AGRICULTU RAL HERBICIDE</t>
  </si>
  <si>
    <t>80 DRUMS POQUER AGRICULTURALHERBICIDE</t>
  </si>
  <si>
    <t>RAPEL (ACEPHATE 75% SP) UN 2783 CLASS 6.1 SUB RISK:-X- PACKING GROUP III</t>
  </si>
  <si>
    <t>Ubi Logistics China Ltd.</t>
  </si>
  <si>
    <t xml:space="preserve">UBI LOGISTICS CHINA LIMITED
</t>
  </si>
  <si>
    <t>CHEMICALS N.O.I DIMETHYL SULFOXIDE (DIMETIL SULFOXIDO-DMSO)</t>
  </si>
  <si>
    <t>S.T.C. 20 FLEXIBLE IBC IMIDACLOPRIDE TECNICOMILENIA (IMIDACLOPRID) IMO 9 UN 3077 PACKING GROUP III</t>
  </si>
  <si>
    <t>80 DRUMS OF AGRICULTU RAL HERBICIDE</t>
  </si>
  <si>
    <t>4032 BAGS HEXARON WG AGRICULTU RAL HERBICIDE</t>
  </si>
  <si>
    <t>40 FLEXIBLE IBC KGS AZOXYSTROBIN TECN ICO MILENIA) PESTICIDE, SO LID,TOXIC, N.O.S (AZOXYST ROBIN)</t>
  </si>
  <si>
    <t>11 BIG BAGS DIUREX AGRICUR TECNICO AGRICULTURAL HERBI CIDE</t>
  </si>
  <si>
    <t>29181800</t>
  </si>
  <si>
    <t>80 ZB DIUREX TECNICO AGRICULTURAL HERBICIDE U.N NO.3077 CLASS:9 P.G III</t>
  </si>
  <si>
    <t>. 3 X 20?´ST CONTAINER TOTAL 54 PACKAGES ONLY TOTAL FIFTY FOUR PACKAGES: ONLY BROMOKETAL (1,3-DIOXOLANE,2-(BROMO-METHYL)-2-(2,4 DICHLOROPHENYL:)-4-PROPYL)</t>
  </si>
  <si>
    <t>6 TK MONOISOPROPYLAMINE- BULK CHEMICALS NOS, HAZARDOUS UN 1221 ISOPROPYLAMINE, 3 (8)</t>
  </si>
  <si>
    <t>OXIRANE, 2-[2-(4-CHLOROPHENYL)ETHYL] -2-(1,1-DIMETHYLETHYL)</t>
  </si>
  <si>
    <t>7 TK MONOISOPROPYLAMINE- BULK CHEMICALS NOS, HAZARDOUS UN 1221 ISOPROPYLAMINE, 3 (8)</t>
  </si>
  <si>
    <t>3 X 20?´ST CONTAINER 45 PACKAGES BROMOKETAL (1,3-DIOXOLANE,2-(BROMO-METHYL)-2-(2,4 DICHLOROPHENY:L)-4-PROPYL)</t>
  </si>
  <si>
    <t>4 20´ X 8´ X 8´6" TANK CONTA 4 TANK DI-N-PROPYLAMINE - BULK CHEMICALS NOS, HAZARDOUS UN 2383 DIPROPYLAMINE, 3 (8) II RQ (DIPROPYLAMINE</t>
  </si>
  <si>
    <t>ATRAZINE TECH (ATRAZINA TECNICO RAINBOW) 40BAGS</t>
  </si>
  <si>
    <t>40 FLEXIBLE IBC IMIDACLOPRIDE TECNICOMILENIA) (IMIDACLOPRID) IMO: 9 UN: 3077 PACKING GROUP:III</t>
  </si>
  <si>
    <t>20000 CARTONS RAPEL (ACEPHATE 75% SP)</t>
  </si>
  <si>
    <t>===================================================== OXIRANE, 2-[2-(4-CHLOROPHENYL)ETHYL] -2-(1,1-DIMETHYLETHYL) TOTAL 60 PALLETS.</t>
  </si>
  <si>
    <t>6 PK DIMETILAMINA 60% ISO TANK DMA0003-K40F(6ISO TANK)</t>
  </si>
  <si>
    <t xml:space="preserve">SHANDONG CYNDA CHEMICAL CO LTD
</t>
  </si>
  <si>
    <t>520 DRUM METIL VANILAMIDA ( 2-AMINO-2,3-DIMETHYL BUTYRAMIDE , ADB)</t>
  </si>
  <si>
    <t>4032 BAGS KARMEX AGRICULTURALH ERBICIDE</t>
  </si>
  <si>
    <t>ONE 20´ X 8´ X 8´6" GENERAL PU SLAC 40 DRUMS EPDC (DIETIL-5-ETIL-2, 3-PIRIDINOCARBOXILA)</t>
  </si>
  <si>
    <t>480 PACKAGES EVIRONMENTALLY HAZARDOUS SUBSTANCE, LIQUID, N.O.S. (CLETODIM) IMO 9 UN: 3082 PG: III</t>
  </si>
  <si>
    <t>. 2X20?´ST CONTAINER TOTAL 36 PACKAGES ONLY TOTAL THIRTY SIX PACKAGES O NLY BROMOKETAL (1,3-DIOXOLANE,2-(BROMO-METHYL)-2-(2,4 DICHLOROPHENYL):- 4-PROPYL</t>
  </si>
  <si>
    <t>DINITRO UN 2811 CL 6.1</t>
  </si>
  <si>
    <t>Evonik Degussa Corp.</t>
  </si>
  <si>
    <t>Kansas</t>
  </si>
  <si>
    <t xml:space="preserve">EVONIK DEGUSSA INDUSTRIES
</t>
  </si>
  <si>
    <t>MOBILE (AL)</t>
  </si>
  <si>
    <t>USMOB</t>
  </si>
  <si>
    <t>29140000</t>
  </si>
  <si>
    <t>20´ CONTAINER THAT CONTAINS NON-HAZARDOUS CHEMICALS VESTASOL IP</t>
  </si>
  <si>
    <t>30 BAGS FLUTRIAFOL TECNICO SINON (FLUTRIAFOL 97% TECH)</t>
  </si>
  <si>
    <t>27101220</t>
  </si>
  <si>
    <t>ACTIVITY CHEMICALS SPOT PRODUCT SOLANE HEPTA:NE - 1 ISO</t>
  </si>
  <si>
    <t>18 PALLETS LOADED INTO 1 20 CONTAINER(S) PURASOLV EHL IBC9502-ETHYL HEXYL-S-LACTATE</t>
  </si>
  <si>
    <t>S.T.C. 40 FLEXIBLE IBC IMIDACLOPRIDE TECNICOMILENIA) (IMIDACLOPRID) IMO: 9 UN: 3077 PACKING GROUP:III MARINE POLLUTANT</t>
  </si>
  <si>
    <t>29349951</t>
  </si>
  <si>
    <t>40 BIG BAGS OF TEBUTIURONT ECNICO MILENIAAGRICULTUR AL HERBICIDE</t>
  </si>
  <si>
    <t>80 DRUMS OF POQUER AGRICULTURALH ERBICIDE</t>
  </si>
  <si>
    <t>80 DRUMS OF POQUER AGRICULTU RAL HERBICIDE</t>
  </si>
  <si>
    <t>80 STEEL DRUM 200LT (1600 0 LITSVORAZ) CARBAMATEPE STICIDE,LIQUID,TOXIC (METH OMYL, NOVALURON) IMO:6.1 UN: 2992 PACKING GROUP: II</t>
  </si>
  <si>
    <t>OXIRANE, 2-[2-(4-CHLOROPHENYL)ETHYL] -2-(1,1-DIMETHYLETHYL) TOTAL 40 PALLETS.</t>
  </si>
  <si>
    <t>2X20 ST CONTAINER TOTAL 36 PACKAGES ONLY TOTAL THIRTY SIX PACKAGES O:NLY BROMOKETAL (1,3-DIOXOLANE,2-(BROMO-METHYL)-2-(2,4 DICHLOROPHENYL)-:4-PROPYL)</t>
  </si>
  <si>
    <t>80 DRUMS POQUER AGRICULTU RAL HERBICIDE</t>
  </si>
  <si>
    <t>240 BIG BAGS DIUREX TECNICO AGRICULTURAL   HERBICIDE</t>
  </si>
  <si>
    <t>720 DRUM, ALUMINIUM, NON-REMOVABLE POQUER 240 EC EVIRONMENTALLY HAZARDOUS SUBSTANCE,   LIQUID, N.O.S. (CLETODIM)</t>
  </si>
  <si>
    <t>4032 BAGS OF AGRICULTURAL HERBIC IDE</t>
  </si>
  <si>
    <t>4032 BAGS OF AGRICULTURAL HERB ICI DE</t>
  </si>
  <si>
    <t>18 MINIBULK 1000LITER (18 000 LITS GALIL SC) ENVIRO NMENTALLY HAZARDOUS SUBSTA NCE,LIQUID, N.O.S.(IMIDACL OPRID, BIFENTHRIN) IMO:9 U N:3082 PACKING GROUP: III</t>
  </si>
  <si>
    <t>2400 PLASTIC JERRYCAN 5 LT (12000 LITS GALIL SC D15407934) EN VIR ONMENTALLY HAZARDOUS SUBSTANCE, LIQUID, N.O.S. (IMIDACLOPRID, B IFENTHRI N)</t>
  </si>
  <si>
    <t>16 FLEXIBLE ENVIRONMENTALLY HAZA RDOUS SUBSTANCE, SOLID, N. O.S. (FOLPET) IMO: 9 UN: 3 077 PACKING GROUP:III</t>
  </si>
  <si>
    <t>4032 BAGS OF HEXARON WG AGRICULTUR AL HERBICIDE</t>
  </si>
  <si>
    <t>NO DESCRIPTION</t>
  </si>
  <si>
    <t>3600 PLASTIC JERRYCAN 5 LT (18000 LITS GALIL ) E NVIRONMENTALLY HAZARDOUS SUBSTANCE, LIQUID, N.O.S. (IMIDACLOPRID, BIF ENTHRIN)</t>
  </si>
  <si>
    <t>06 X 20 FCL TOTAL 120 JUMBO BAG 2,4-D ACIDO TECNICO</t>
  </si>
  <si>
    <t>LUDWIGSHAFEN</t>
  </si>
  <si>
    <t>DELUH</t>
  </si>
  <si>
    <t>29155010</t>
  </si>
  <si>
    <t>48 DRUM PLASTIC TIGHTHEAD DRUMS 12 PALLET,WOOD PROPIONIC ACID PURE UN 3463, PROPIONIC ACID, 8, (3 ), PG II</t>
  </si>
  <si>
    <t>S.T.C. 2400 PLASTIC JERRYCAN 5 LT E NVIRONMENTALLY HAZARDOUS SUBSTANCE, LIQUID, N.O.S. (IMIDACLOPRID, BIF ENTHRIN) PACKING GROUP III 3600 PLASTIC JERRYCAN 5 LT (18000 LITS GALIL SC D15407934) E NVIRONMENTALLY HAZARDOUS SUBSTANCE, LIQUID, N.O.S. (IMIDACLOPRID, BIF:ENTHRIN) IMO 9 UN 3082 PACKING GROUP III 3600 PLASTIC JERRYCAN 5 LT (18000 LITS GALIL SC D15407934) E NVIRONMENTALLY HAZARDOUS SUBSTANCE, LIQUID, N.O.S. (IMIDACLOPRID, BIF ENTHRIN) IMO 9 UN 3082 PACKING GROUP III</t>
  </si>
  <si>
    <t>60 BAGS FLUTRIAFOL TECNICO SINON (FLUTRIAFOL 97% TECH)</t>
  </si>
  <si>
    <t>1080CARTONS GLYPHOSATE 72% WG (RIDOVER) PACKED IN5KG,BAG*4,CARTONWITH PALLETS</t>
  </si>
  <si>
    <t>2 X 20?´ST CONTAINER TOTAL 36 PACKAGES BROMOKETAL</t>
  </si>
  <si>
    <t>240 DRUM, ALUMINIUM, NON-REMOVABLE POQUER 240 EC 80 TAMBORES X 200 LT EVIRONMENTALLY HAZARDOUS SUBSTANCE, LIQUID, N.O.S. (CLETODIM) IMO 9 UN: 3082 PG: III</t>
  </si>
  <si>
    <t>9240 PLASTIC BOTTLE 1 LT ( 9240 LITS BANZAI) ENVIRONM ENTALLY HAZARDOUS SUBSTAN CE, LIQUID, N.O.S (DIMETHO MORPH)</t>
  </si>
  <si>
    <t>4032 BAGS OF HEXARON WG AGRICULTUR AL HERBICIDE H.S:380893 UN NO.:3077 , CLASS: 9.0 P .G:III</t>
  </si>
  <si>
    <t>2 X 20?´ST CONTAINER TOTAL 36 PACKAGES ONLY BROMOKETAL (1,3-DIOXOLANE,2-(BROMO-METHYL)-2-(2,4 DICHLOROPHENY:L)-4-PROPYL</t>
  </si>
  <si>
    <t>3 X 20?´ST CONTAINER TOTAL 54 PACKAGES (1,3,DIOXOLANE,2,(BROMO-METHYL)-2-(2,4 DICHLOROPHENYL)-4-PROPYL:)</t>
  </si>
  <si>
    <t>006 40´ X 8´ X 9´6" HIGH CUBE SLAC 240 BAGS ATRAZINE TECH (ATRAZINA TECNICO RAINBOW)</t>
  </si>
  <si>
    <t>2 PACKAGE DIMETILAMINA 60% ISO TANK</t>
  </si>
  <si>
    <t>36 FLEXIBLE IBC ENVIRONMENTALLY H AZARDOUS SUBSTANCE, SOLID, N.O.S. (FOLPET)</t>
  </si>
  <si>
    <t>560 DRUMS OF BUTIRON AGRICUL TURAL HERBICIDE</t>
  </si>
  <si>
    <t>640 DRUMS OF 200.00 LT 16, 000.00LT POQUER AGRICULT URAL HERBICIDE</t>
  </si>
  <si>
    <t>640 DRUMS POQUER AGRICULTU RAL HERBICIDE</t>
  </si>
  <si>
    <t>9240 PLASTIC BOTTLE 1 LT (9240 LITS KESHET 25 EC)PYRETHROID PESTICIDE, LIQ UID, TOXIC DELTAMETHRINIM</t>
  </si>
  <si>
    <t>29214221</t>
  </si>
  <si>
    <t>108 DR 7 PALLETS 3,4-DICLORANILINA PURA</t>
  </si>
  <si>
    <t>80 PK ORTHOCIDE TECH MICRONIZADO) ENVIRONMENTALLY HAZARDOUS SUBSTANCE, SOLID N.O.S. (CAPTAN</t>
  </si>
  <si>
    <t>1 X 20 ST CONTAINER 18 PACKAGES BROMOKETAL (1,3-DIOXOLANE,2-(BROMO-METHYL)-2-(2,4 DICHLOROPHENYL)-4 PROPYL)</t>
  </si>
  <si>
    <t>4032 BAGS WG AGRICULTURA L HERBICIDE</t>
  </si>
  <si>
    <t>4032 BAGS OF HEXARON WG AGRICULT URAL HERBICIDEH</t>
  </si>
  <si>
    <t>8 FLEXIBLE IBC CAPTAN MKT TECNICO MILENIA) ENVIRONMENTALLY HAZARDOUS SUBSTANCE, SOLI D N.O.S</t>
  </si>
  <si>
    <t>1 20 CONTAINER(S) PURASOLV EHL IBC9502-ETHYL HEXYL-S-LACTATE NET WEIGHT :17100.0000 KGS1000 LTR IBC LOADED ONTO 18 PALLETS LOADED INTO 1 20 CONTAINER(S) PURASOLV EHL IBC9502-ETHYL HEXYL-S-LACTATE</t>
  </si>
  <si>
    <t>3600 PLASTIC JERRYCAN 5 LT 18000 LITS GALIL EN VIR ONMENTALLY HAZARDOUS SUBSTANCE, LIQUID, N.O.S. (IMIDACLOPRID BIFENTHR IN)</t>
  </si>
  <si>
    <t>ONE 20´ X 8´ X 8´6" TANK CONTA SLAC 1 TANK DANGEROUS LIQUIDS 3.4-DICLOROFENILISOCIANATO</t>
  </si>
  <si>
    <t>6 0 MINIBULK . (IMIDACLOPRID, BIFENTHRIN) ENVIRONMENTALLY H:AZARDOUS SUBSTANCE</t>
  </si>
  <si>
    <t>5 PK DIMETILAMINA 60% ISO TANK DMA0003-K40F(5ISO TANK)</t>
  </si>
  <si>
    <t>5400 CARTONS GLYPHOSATE 72% WG (RIDOVER)</t>
  </si>
  <si>
    <t>5400 CARTONS. GLYPHOSATE 72% WG (RIDOVER)</t>
  </si>
  <si>
    <t>4,032 BAGS OF KARMEX AGRICULT URAL HERBICIDEH</t>
  </si>
  <si>
    <t>18 MINIBULK 1000LITER (18 000 LITS GALIL SC) ENVIRON MENTALLY HAZARDOUS SUBSTAN CE,LIQUID, N.O.S.</t>
  </si>
  <si>
    <t>80 DRUMS OF POQUER AGRICULTU RAL HERBICIDEH</t>
  </si>
  <si>
    <t>120 DRUMS =30 PALLETS CHEMICAL PRODUCT DMAC- N, N-DIMETHYLACETAMIDE (N, N-DIMETILACETAMIDA):</t>
  </si>
  <si>
    <t>T.C. 80 STEEL DRUM 200 LT (16000 LITS GUAPO) ENVIRON MENTALLY HAZARDOUS SUBSTA NCE,LIQUID, N.O.S (EPOXI CONAZOLE, KRESOXIM METHYL)</t>
  </si>
  <si>
    <t>80 STEEL DRUM 200 LTS.T.C. (16000 LITS VORAZ) CARBAMATE PESTI:CIDE,LIQUID,TOXIC (METHOMYL, NOVALURON)</t>
  </si>
  <si>
    <t>80 DRUMS POQUER AGRICULTU</t>
  </si>
  <si>
    <t>80 DRUMS OF AFALON SC AGRI CULTURAL HERBICIDE</t>
  </si>
  <si>
    <t>2400 PLASTIC JERRYCAN 5 L T (12000 LITS BANZAI) ENVI RONMENTALLY HAZARDOUS SUB STANCE, LIQUID, N.O.S (</t>
  </si>
  <si>
    <t>ONE 20´ X 8´ X 8´6" GENERAL PU SLAC 80 DRUMS TRIMETHYL ORTHOFORMATE (TRIMETIL-ORTO-FORMIATO)</t>
  </si>
  <si>
    <t>2 PK DIMETILAMINA 60% ISO TANK</t>
  </si>
  <si>
    <t>29189012</t>
  </si>
  <si>
    <t>80 DRUMS BUTIRON AGRICULTU RAL HERBICIDE</t>
  </si>
  <si>
    <t>3X20?´ST CONTAINER CONTAINS 54 PACKAGES BROMOKETAL (1,3-DIOXOLANE,2-(BROMO-METHYL)-2-(2,4 DICHLOROPHENYL):-4-PROPYL)</t>
  </si>
  <si>
    <t>4 PK DIMETILAMINA 60% ISO TANK</t>
  </si>
  <si>
    <t>80 BAGS  CARBENDAZIM TECNICO MIL</t>
  </si>
  <si>
    <t>20 DRY CNTRSAID TO CONTAIN80 DRUM O FSOLANE METHYLCYCLOHEXANEPACKING IN DRUM</t>
  </si>
  <si>
    <t>80 DRUM(S) O FSOLANE METHYLCYCLOHEXANE</t>
  </si>
  <si>
    <t>PICLORAM 95% TC PICLORAM TECNICO MILENIA</t>
  </si>
  <si>
    <t>18 MINIBULK 1000LITER (18 000 LITS GALIL SC) ENVIRON MENTALLY HAZARDOUS SUBSTA NCE,LIQUID, N.O.S.(IMID ACLOPRID,BIFENTHRIN)</t>
  </si>
  <si>
    <t>80 DRUMS BUTIRON AGRICULT URAL HERBICIDE</t>
  </si>
  <si>
    <t>30 FLEXIBLE IBC CAPTAN MKT TECNI CO MILENIA) ENVIRONMENTALL Y HAZARDOUS SUBSTANCE, SO LID N.O.S.(CAPTAN)</t>
  </si>
  <si>
    <t>300 FIBER DRUM BIFENTRINA TECNICOM ILENIA) PYRETHROID PESTICI DE,SOLID, TOXIC BIFENTHRI</t>
  </si>
  <si>
    <t>3 PACKAGE DIMETILAMINA 60%</t>
  </si>
  <si>
    <t>520 DRUMS METIL VANILAMIDA ( 2-AMINO-2,3-DIMETHYL BUTYRAMIDE , ADB)</t>
  </si>
  <si>
    <t>003 40´ X 8´ X 9´6" HIGH CUBE SLAC 120 BAGS ATRAZINE TECH (ATRAZINA TECNICO RAINBOW)</t>
  </si>
  <si>
    <t>22 PALLETS LOADED INTO1 40 CONTAINER(S) PURASOLV EHL IBC950 2-ETHYL HEXYL-S-LACTATE</t>
  </si>
  <si>
    <t>4032 BAGS OF JUMP AGRICULTURAL HER BICIDE</t>
  </si>
  <si>
    <t>38249000</t>
  </si>
  <si>
    <t>80BAGS = 40PALLETS HAZARDOUS SUBSTANCE SOLID,</t>
  </si>
  <si>
    <t>PHOSPHOROUS ACID (ACIDO FOSFOROSO PACKING IN 25KG NET BAG</t>
  </si>
  <si>
    <t>CHEMICAL PRODUCT DMAC- N, N-DIMETHYLACETAMIDE (N, N-DIMETILACETAMIDA): 160 DRUMS =40 PALLETS</t>
  </si>
  <si>
    <t>4 PACKAGE DIMETILAMINA 60%</t>
  </si>
  <si>
    <t>80 DRUMS POQUER AGRICULTU RAL HERBICIDEH</t>
  </si>
  <si>
    <t>30 FLEXIBLE IBC ENVIRONMENTALLY HAZARDOUS SUBSTANCE</t>
  </si>
  <si>
    <t>ONE 20´ X 8´ X 8´6" GENERAL PU SLAC 80 DRUMS 2,4-XILIDINA</t>
  </si>
  <si>
    <t>200 ZB DIUREX TECNICO AGRICULTURAL HERBICIDE H.S:292421 UN NO.: 3077 CLASS: 9.0 P.G:III</t>
  </si>
  <si>
    <t>18 MINIBULK ENVIRON MENTALLY HAZARDOUS SUBSTA NCE,LIQUID</t>
  </si>
  <si>
    <t>80 STEEL DRUM ENVIRONMENT ALLY HAZARDOUS SUBSTANCE LIQUID</t>
  </si>
  <si>
    <t>240 ZB DIUREX TECNICO AGRICULTURAL HERBICIDE CLASS: 9.0 P.G:III</t>
  </si>
  <si>
    <t>25 PACKAGE PRATICO 450 SC 4 TAMBORES X 189 LT 2 TAMBORES X 195 LT 5 TAMBORES X 191 LT 9 TAMBORES X 192 LT 1 TAMBOR X 199 LT 1 TAMBOR X 190 LT 1 TAMBOR X 193 LT 1 TAMBOR X 188 LT 1 TAMBOR X 163 LT IMO: 6.1 UN: 2902 PG: III</t>
  </si>
  <si>
    <t>255 DRUM, PLASTIC, NON-REMOVABLE H POQUER 240 EC 79 TAMBORES X 200 LT EVIRONMENTALLY HAZARDOUS SUBSTANCE,   LIQUID, N.O.S. (CLETODIM)   IMO: 9 UN: 3082 PG: III</t>
  </si>
  <si>
    <t>4 PK DIMETHYLAMINE, AQUEOUS SOLUTION</t>
  </si>
  <si>
    <t>8064 BAGS OF HEXARON WG AGRICULTUR AL HERBICIDE</t>
  </si>
  <si>
    <t>20 FLEXIBLE IBC CAPTAN MKT TECNI CO MILENIA) ENVIRONMENTALL Y HAZARDOUS SUBSTANCE,</t>
  </si>
  <si>
    <t>8064 BAGS OF HEXARON WG AGRICU LTURAL HERBICIDE</t>
  </si>
  <si>
    <t>36 MINIBULK 1000LITER (18 000 LITS GALIL SC) ENVIRON MENTALLY HAZARDOUS SUBSTA NCE,LIQUID, N.O.S.(IMID ACLOPRID,BIFENTHRIN)</t>
  </si>
  <si>
    <t>120. BIG BAGS OF TEBUTIURONT ECNICO MILENIAAGRICULTURA L HERBICIDE</t>
  </si>
  <si>
    <t>160 STEEL DRUM (1600 0 LITSVORAZ) CARBAMATEP ESTICIDE,LIQUID,TOXIC (MET HOMYL, NOVALURON)</t>
  </si>
  <si>
    <t>72 MINIBULK 1000LITER (18 000 LITS GALIL SC) ENVIRON MENTALLY HAZARDOUS SUBSTAN CE,LIQUID, N.O.S. (IMIDA CLOPRID, BIFENTHRIN)</t>
  </si>
  <si>
    <t>200 BIG BAGS OF TEBUTIURONT ECNICO MILENIAAGRICULTUR AL HERBICIDE</t>
  </si>
  <si>
    <t>320 STEEL DRUM (1600 0 LITSVORAZ) CARBAMATEP ESTICIDE,LIQUID,TOXIC (MET HOMYL, NOVALURON)</t>
  </si>
  <si>
    <t>560 DRUMS OF POQUER AGRICULTU RAL HERBICIDE</t>
  </si>
  <si>
    <t>29049014</t>
  </si>
  <si>
    <t>ONE 20´ X 8´ X 8´6" GENERAL PU SLAC 80 DRUMS EPDC (DIETIL-5-ETIL-2, 3-PIRIDINOCARBOXILA</t>
  </si>
  <si>
    <t>80 STEEL DRUM 200 LT CARBAMATE PESTICIDE,LI:QUI D,TOXIC (METHOMYL, NOVALURON)</t>
  </si>
  <si>
    <t>80 STEEL DRUM 200 LT (16000 LITS VORAZ) CARBAMATE PESTICIDE,LI:QUI D,TOXIC (METHOMYL, NOVALURON)</t>
  </si>
  <si>
    <t>MINIBULK 1000 LITER (18000 LITS GALIL SC) ENVIRONMENTALLY H:AZARDOUS SUBSTANCE</t>
  </si>
  <si>
    <t>2400 PLASTIC JERRYCAN 5 LT PESTICIDE, LIQUID,: TOXIC, N.O.S. (EPOXICONAZOLE, KRESOXIM-METHYL (ISO))</t>
  </si>
  <si>
    <t>28 FLEXIBLE IBC PESTICIDE, SOLID, TOXIC, N.O.S (AZOXYSTROBIN)</t>
  </si>
  <si>
    <t>18 MINIBULK 1000 LITER ENVIRONMENTALLY H:AZARDOUS SUBSTANCE</t>
  </si>
  <si>
    <t>2400 PLASTIC JERRYCAN 5 LT (12000 LITS GUAPO) PESTICIDE, LIQUI:D, TOXIC, N.O.S. (EPOXICONAZOLE, KRESOXIM-METHYL (ISO))</t>
  </si>
  <si>
    <t>ONE 20´ X 8´ X 8´6" GENERAL PU SLAC 80 DRUMS EPDC (DIETIL-5-ETIL-2, 3-PIRIDINOCARBOXILA)</t>
  </si>
  <si>
    <t>80 DRUMS GALIGAN 240 ECA GRICULTURAL HERBICIDE</t>
  </si>
  <si>
    <t>ONE 20´ X 8´ X 8´6" GENERAL PU SLAC 80 DRUMS TRIMETIL-ORTO-FORMIATO</t>
  </si>
  <si>
    <t>CHATTANOOGA (TN)</t>
  </si>
  <si>
    <t>USCHA</t>
  </si>
  <si>
    <t>39069000</t>
  </si>
  <si>
    <t>ONE 20´ X 8´ X 8´6" GENERAL PU SLAC 335 BAGS 17 PALLETS LOADED INTO 1 40´ CONTAINER(S) AGRILAN 789 DRY 40 LB BAG</t>
  </si>
  <si>
    <t>06 X 20?´ST CONTAINER SAID TO CONAIN TOTAL 120 JUMBO BAGS 2,4 DI-CHLORO PHENOXY ACETIC ACID</t>
  </si>
  <si>
    <t>480 DRUMS OF 200.00 LT 16, 000.00LT POQUER AGRICULTU RAL HERBICIDE</t>
  </si>
  <si>
    <t>4032 BAGS JUMP AGRICULTURAL HER BICIDE</t>
  </si>
  <si>
    <t>ONE 40´ X 8´ X 8´6" GENERAL PU SLAC 630 BAGS 1 40´ CONTAINER(S) AGRILAN 789 DRY 40 LB BAG "ALL THE INFORMATION REGARDING THE PACKAGE AND ITS TREATMENT IS ON THE SUPPLIER´S RESPONSIBILITIES"</t>
  </si>
  <si>
    <t>240 ZB DIUREX TECNICO AGRICULTURAL HERBICIDE</t>
  </si>
  <si>
    <t>2 PACKAGE DIMETILAMINA 60% ISO TANK DMA0003-K40F(2ISO TANK)</t>
  </si>
  <si>
    <t>40 BAGS CARBENDAZIM TECNICO MIL SUB RISK-X-PACKING GROUP III</t>
  </si>
  <si>
    <t>ONE 20´ X 8´ X 8´6" GENERAL PU SLAC 880 BAGS PHOSPHOROUS ACID</t>
  </si>
  <si>
    <t>4 PK DIMETILAMINA 60% ISO TANK DMA0003-K40F(4ISO TANK) UN : 1160 CLASS : 3 PACKING GROUP : II</t>
  </si>
  <si>
    <t>80 PALLETS OXIRANE,2-[2-(4-CHLOROPHENYL)ETHYL]-2-(1,1-DIMETHYLETHYL)</t>
  </si>
  <si>
    <t>PICLORAM 95%</t>
  </si>
  <si>
    <t>Esim Chemicals Gmb H</t>
  </si>
  <si>
    <t>Oberösterreich</t>
  </si>
  <si>
    <t>Austria</t>
  </si>
  <si>
    <t>ESIM CHEMICALS GMBH
ST PETER STRASSE 25  - LINZ -  - 4021</t>
  </si>
  <si>
    <t>PACKAGES CHEMICALS 1, 2, 4-TRIAZOLNOT CLASSIFIED AS DANGEROUS FOR TRANSPORT 80 BIG BAGS</t>
  </si>
  <si>
    <t>HEXARON WG AGRICULTURAL HERBI CID UN NO.?: 3077 CLASS?: 9.0 P.G?:III</t>
  </si>
  <si>
    <t>12096 BAGS JUMP AGRICULTURAL HER BICIDE</t>
  </si>
  <si>
    <t>12096 BAGS OF HEXARON WG AGRICULTUR AL HERBICIDE</t>
  </si>
  <si>
    <t>002 20´ X 8´ X 8´6" TANK CONTA SLAC 2 TANK CONTAINING 1 20FT ISO - DANGEROUS LIQUIDS 3.4-DICLOROFENILISOCIANATO (3,4- DCPI)</t>
  </si>
  <si>
    <t>ONE 20´ X 8´ X 8´6" TANK CONTA SLAC 1 TANK CONTAINING 1 20FT ISO - DANGEROUS LIQUIDS 3.4-DICLOROFENILISOCIANATO (3,4- DCPI</t>
  </si>
  <si>
    <t>002 20´ X 8´ X 8´6" TANK CONTA SLAC TOTALS 2 TANK CONTAINER PURASOLV EHL BULK 2-ETHYLHEXYL-S-LACTATE</t>
  </si>
  <si>
    <t>4,032 BAGS OF JUMP AGRICULTUR AL HERBICIDE</t>
  </si>
  <si>
    <t>23616 BAGS HEXARON WG AGRICULTU RAL HERBICIDE</t>
  </si>
  <si>
    <t>29340000</t>
  </si>
  <si>
    <t>160 BIG BAGS OF TEBUTIURONT ECNICO MILENIAAGRICULTUR AL HERBICIDE</t>
  </si>
  <si>
    <t>ONE 40´ X 8´ X 9´6" HIGH CUBE SLAC 50 BAGS 1,2,4-TRIAZOLE</t>
  </si>
  <si>
    <t>320 DRUMS OF BUTIRON AGRICULT URAL HERBICIDE</t>
  </si>
  <si>
    <t>13248 BAGS HEXARON WG AGRICULTUR AL HERBICIDE</t>
  </si>
  <si>
    <t>Clariant International Ag</t>
  </si>
  <si>
    <t xml:space="preserve">CLARIANT INTERNATIONAL GROUP
</t>
  </si>
  <si>
    <t>004 20´ X 8´ X 8´6" TANK CONTA SLAC 4 TANK, RECTANGULAR (AMINA GRAXA DE SEBO ETOXILADA)</t>
  </si>
  <si>
    <t>240 STEEL DRUM 200LT CARBAMATEP ESTICIDE,LIQUID,TOXIC (MET HOMYL, NOVALURON)</t>
  </si>
  <si>
    <t>80 STEEL DRUM 200 LT (16000 LITS VORAZ) CARBAMATE PESTICIDE ,LIQUID,TOXIC (METHOMYL, NOVALURON)</t>
  </si>
  <si>
    <t>40 FLEXIBLE IBC FOLPET AGRICUR TECNICO ENVIRONMENTALLY HAZARDOUS SUBSTANCE, SOLID, N.O.S. (FOLPET)</t>
  </si>
  <si>
    <t>002 20´ X 8´ X 8´6" TANK CONTA SLAC 2 TANK DIPROPYLAMINE DI-N-PROPILAMINA</t>
  </si>
  <si>
    <t>18 MINIBULK 1000 LITER (18000 LITS GALIL SC) ENVIRONMENTALLY HAZARDOUS SUBSTANCE, LIQUID, N.O.S. (IMIDACLOPRID, BIFENTHRIN</t>
  </si>
  <si>
    <t>OXIRANE,2-[2-(4-CHLOROPHENYL)ETHYL]-2-(1,1-DIMETHYLETHYL)</t>
  </si>
  <si>
    <t>38249086</t>
  </si>
  <si>
    <t>3920 BAGS MANCOZEB TECNICOI NDOFIL</t>
  </si>
  <si>
    <t>008 20´ X 8´ X 8´6" TANK CONTA SLAC 8 TANK, RECTANGULAR ISOPROPYLAMINE</t>
  </si>
  <si>
    <t>20 FLEXIBLE ORTHOCIDE TECH MICRONIZADO):ENVIRONMENTALLY HAZARDOUS SUBSTANCE SOLID N.O.S. (CAPTAN)</t>
  </si>
  <si>
    <t>20 FLEXIBLE IBC CAPTAN MKT TECNIC O MILENIA) ENVIRONMENTALLY HAZARDOUS SUBSTANCE,SOLI D N.O.S. (CAPTAN</t>
  </si>
  <si>
    <t>ONE 20´ X 8´ X 8´6" GENERAL PU SLAC 80 DRUMS 2,4-XILIDINA(2,4-XYLIDINE)</t>
  </si>
  <si>
    <t>545 PACKAGES POQUER 240 EC   65 TAMBORES X 200 LT   EVIRONMENTALLY HAZARDOUS SUBSTANCE,   LIQUID, N.O.S. (CLETODIM)   IMO: 9 UN: 3082 PG: III</t>
  </si>
  <si>
    <t>20 FLEXIBLE IBC ORTHOCIDE TECH MICRONIZADO):ENVIRONMENTALLY HAZARDOUS SUBSTANCE SOLID N.O.S.</t>
  </si>
  <si>
    <t>4032 BAGS JUMPAGRICULTURAL HER BICIDE</t>
  </si>
  <si>
    <t>79 DRUMS BROMOKETAL DIOXOLANE,2-(BROMO-METHYL</t>
  </si>
  <si>
    <t>40 BIG BAGS TEBUTIURONT ECNICO MILENIAAGRICULTURA L HERBICIDE</t>
  </si>
  <si>
    <t>4,032 BAGS JUMP AGRICULTURA L HERBICIDE</t>
  </si>
  <si>
    <t>80 DRUM, PLASTIC, REMOVABLE HEAD POQUER 240 EC 80 TAMBORES X 200 LT EVIRONMENTALLY HAZARDOUS SUBSTANCE, LIQUID, N.O.S. (CLETODIM) IMO: 9 UN: 3082 PG: III</t>
  </si>
  <si>
    <t>2000 PLASTIC JERRYCAN 5 LT (10000 LITS BANZAI) ENVIRONMENTALLY: HAZARDOUS SUBSTANCE, LIQUID, N.O.S (DIMETHOMORPH)</t>
  </si>
  <si>
    <t>18 MINIBULK 1000 LITER (18000 LITS GALIL SC) ENVIRONMENTALLY H:AZARDOUS SUBSTANCE, LIQUID, N.O.S. (IMIDACLOPRID, BIFENTHRIN)</t>
  </si>
  <si>
    <t>38089320</t>
  </si>
  <si>
    <t>80 DRUMS OF 200.00 LT 16,000.00 LT AFALON SC AGRICULTURAL HERBI:CIDE</t>
  </si>
  <si>
    <t>3456 BAGS HEXARON WG AGRICULTURAL HERBICIDE</t>
  </si>
  <si>
    <t>ONE 20´ X 8´ X 8´6" GENERAL PU SLAC 80 DRUMS MONOMETILFORMAMIDA</t>
  </si>
  <si>
    <t>27101000</t>
  </si>
  <si>
    <t>ONE 20´ X 8´ X 8´6" TANK CONTA SLAC 1 TANKCONTAINER CONTAINING UN1206, HEPTANES, 3, II, MARINE POLLUTANT F-E, S-D</t>
  </si>
  <si>
    <t>80 PLASTIC DRUM  OXIRANE,2-[2-(4-CHLOROPHENYL)  ETHYL]-2-(1,1-DIMETHYLETHYL</t>
  </si>
  <si>
    <t>Unid Co., Ltd.</t>
  </si>
  <si>
    <t>UNID CO LTD
17TH FL FERRUM TOWER 19 EULJI  - SEOUL -  - 0</t>
  </si>
  <si>
    <t>28152000</t>
  </si>
  <si>
    <t>3X20´FCL WITH 2400 SACOS FLAKES POTASSIUM 90% HYDROXIDE MIN LIQUIDO DE HIDROXIDO DE POTASSIO 90% MIN,</t>
  </si>
  <si>
    <t>36 BIG BAGS DIUREX AGRICUR TECNICO AGRICULTURAL HERBICIDE</t>
  </si>
  <si>
    <t>4032 BAGS HEXARON WG LTD QTY AGRICULTURAL HERBICIDE</t>
  </si>
  <si>
    <t>S.T.C. 40 FLEXIBLE IBC AZOXYSTROBIN TECNICO PESTICIDE, SOLID, TOXIC, N.O.S (AZOXYSTROBIN) IMO: 6.1 UN: 2588:PACKING GROUP: III</t>
  </si>
  <si>
    <t>40 BIG BAGS OF TRBUTIURON TECNICO AGRICULTURAL HERBICIDE</t>
  </si>
  <si>
    <t>AGRICULTURAL HER BICIDE</t>
  </si>
  <si>
    <t>77 DRUMS LTBUTIRON AGRICULTUR</t>
  </si>
  <si>
    <t>80 PLASTIC DRUM OXIRANE,2-[2-(4-CHLOROPHENYL)  ETHYL]-2-(1,1-DIMETHYLETHYL</t>
  </si>
  <si>
    <t>1X20 ST CONTAINER SAID TO CONTAIN 78 DRUMS BROMOKETAL (1,3-DIOXOLANE,2-(BROMO-METHYL)-2-(2,4 DICH:LOROPHENYL)-4-PROPYL</t>
  </si>
  <si>
    <t>ONE 20´ X 8´ X 8´6" TANK CONTA SLAC 1 TANK DI-N-PROPILAMINA (DIPROPILAMINE) UN2383, DIPROPYLAMINE</t>
  </si>
  <si>
    <t>2800 BAGS MANCOZEB TECNICOI NDOFIL IMCO CL ASS: 9 UN NO. :3077 I MDG PAGE CODE: 9029A PKG III</t>
  </si>
  <si>
    <t>NEWPORT DO BRASIL LTDA</t>
  </si>
  <si>
    <t>11 20´ X 8´ X 8´6" TANK CONTA SLAC 11 TANK, RECTANGULAR ISOPROPYLAMINE, MONOISOPROPYLAMINE</t>
  </si>
  <si>
    <t>1120 BAGS MANCOZEB TECNICOI NDOFIL</t>
  </si>
  <si>
    <t>3 40´ X 8´ X 9´6" HIGH CUBE SLAC 120 BAGS ATRAZINE TECH (ATRAZINA TECNICO RAINBOW) 120BAGS</t>
  </si>
  <si>
    <t>18480 PLASTIC BOTTLE 1 LT (18480LITS KESHET 25 EC ) PYRETHROID PESTICIDE,LI QUID,TOXIC DELTAMETHRIN</t>
  </si>
  <si>
    <t>,4-D ACIDO TECNICO MILENIA BR BIGBAGS</t>
  </si>
  <si>
    <t>660 PACKAGES POQUER 240 EC 80 TAMBORES EVIRONMENTALLY HAZARDOUS SUBSTANCE, LIQUID, N.O.S. (CLETODIM) IMO: 9 UN: 3082 PG: III</t>
  </si>
  <si>
    <t>160 PLASTIC DRUM OXIRANE,2-[2-(4-CHLOROPHENYL) ETHYL]-2-(1,1-DIMETHYLETHYL) 40 PALLETS.</t>
  </si>
  <si>
    <t>80 PLASTIC DRUM OXIRANE,2-[2-(4-CHLOROPHENYL) ETHYL]-2-(1,1-DIMETHYLETHYL) 20 PALLETS.</t>
  </si>
  <si>
    <t>400 DRUM, PLASTIC, EVIRONMENTALLY HAZARDOUS SUBSTANCE,   LIQUID, N.O.S. (CLETODIM)</t>
  </si>
  <si>
    <t>Jingbo Agrochemicals Technology Co.</t>
  </si>
  <si>
    <t>Shandong Sheng</t>
  </si>
  <si>
    <t>JINGBO AGROCHEMICALS TECHNOLOGY CO LTD
ECONOMIC DEVELOPMENT ZONE  - SHANDONG -  - 0</t>
  </si>
  <si>
    <t>29280090</t>
  </si>
  <si>
    <t>120DRUMS KRESOXIM-METHYL</t>
  </si>
  <si>
    <t>Mentfield Tli Logistic S International China Ltd.</t>
  </si>
  <si>
    <t>MENTFIELD TLI LOGISTIC S INTERNATIONAL CHINA LTD
GUANGFA MANSION 2007 DONG MEN NAN ROAD  - SHENZHEN -  - 0</t>
  </si>
  <si>
    <t>GRACO LOGISTICA E TRANSPORTES LTDA</t>
  </si>
  <si>
    <t>20 FLEXIBLE ENVIRONMENTALLY HAZARDOUS SUBSTANCE,SOLID, N.O.S. (IMIDACLOPRID) IMO:9 UN: 3077 PACKING GROUP: III</t>
  </si>
  <si>
    <t>18 DRUMS CHEMICAL PRODUCT PROPYLENE GLYCOL</t>
  </si>
  <si>
    <t>6 PK DIMETILAMINA 60% ISO TANK DMA0003-K40F(6ISO TANK</t>
  </si>
  <si>
    <t>ONE 40´ X 8´ X 8´6" GENERAL PU SLAC 40 BAGS PICLORAM TECH 95%</t>
  </si>
  <si>
    <t>40 FLEXIBLE IBC SIMIDACLOPRIDE TECNICO MILENIA) ENVIRONMENTALLY HAZARDOUS SUBSTANCE,SOLID, N.O.S. (IMIDACLOPRID) IMO:9 UN: 3077 PACKING GROUP: III</t>
  </si>
  <si>
    <t>80 DRUMS OF 200.00 LT 1600 0 LT GALIGAN 240 EC AGRICU LTURAL HERBICIDE UNNO.: 1993 , CLASS: 3. 0 P.G:III</t>
  </si>
  <si>
    <t>9240 PLASTIC BOTTLE 1 LT ( 9240 LITS BANZAI) ENVIRON MENTALLY HAZARDOUS SUBSTAN CE,LIQUID, N.O.S (DIMETH OMORPH) IMO: 9 UN: 3082 PA CKING GROUP: III</t>
  </si>
  <si>
    <t>18 MINIBULK 1000LITER (18 000 LITS GALIL SC) ENVIRON MENTALLY HAZARDOUS SUBSTAN CE,LIQUID, N.O.S. (IMIDAC LOPRID,BIFENTHRIN) IMO: 9 UN: 3082 PACKING GROUP: II I MARINEPOLLUTANT</t>
  </si>
  <si>
    <t>10 IBC WOODEN PALLETISED TANK 10 NOS. X 1000 KGS. IBC TANK OLEO DE MA:MONA ETOXILADO 20 EO (UNITOP - R-200)</t>
  </si>
  <si>
    <t>5 40´ X 8´ X 9´6" HIGH CUBE SLAC 200 FLEXIBLE IBCS 100, 000.00KGS ATRAZINE TECH ATRAZINA TECNICO RAINBOW) PACKED IN 500KGS,BAG WITH PALLETS, 200BAGS</t>
  </si>
  <si>
    <t>S.T.C. 3600 PLASTIC JERRYCAN 5 LT (18000 LITS GALIL SC D15407934) EN VIRONMENTALLY HAZARDOUS SUBSTANCE, LIQUID, N.O.S. (IMIDACLOPRID, BI FENTHRIN) IMO: 9 UN: 3082</t>
  </si>
  <si>
    <t>2400 PLASTIC JERRYCAN 5 LT ENVIRONM ENTALLY HAZARDOUS SUBSTANCE, LIQUID, N.O.S. (IMIDACLOPRID, BIFENTHRI:N) IMO 9 UN: 3082 PACKING GROUP: III</t>
  </si>
  <si>
    <t>S.T.C. 2400 PLASTIC JERRYCAN 5 LT (12000 LITS GALIL SC D15407934) EN:VIRONMENTALLY HAZARDOUS SUBSTANCE, LIQUID, N.O.S. (IMIDACLOPRID, BI:FENTHRIN) IMO: 9 UN: 3082 PACKING GROUP: III</t>
  </si>
  <si>
    <t>2400 PLASTIC JERRYCAN 5 LT (12000 LITS GALIL S.T.C. 2400 PLASTIC JERRYCAN 5 LT (12000 LITS GALIL SC D15407934) ENV IRONMENTALLY HAZARDOUS SUBSTANCE, LIQUID, N.O.S. (IMIDACLOPRID, BIFE:NTHRIN) IMO: 9</t>
  </si>
  <si>
    <t>160 PLASTIC DRUM CONTAINS OXIRANE,2-[2-(4-CHLOROPHENYL)  ETHYL]-2-(1,1-DIMETHYLETHYL</t>
  </si>
  <si>
    <t>S.T.C. 2400 PLASTIC JERRYCAN 5 LT (12000 LITS GALIL SC D15407934) E NVIRONMENTALLY HAZARDOUS SUBSTANCE, LIQUID, N.O.S. (IMIDACLOPRID, B:IFENTHRIN) IMO: 9</t>
  </si>
  <si>
    <t>3 X20 TANK CONTAINER 3 TNK AMINA GRAXA DE SEBO ETOXILADA UN 3082 ENVIRONMENTALLY HAZARDOUS SUBSTANCE LIQUID, N.O.S. (TALLOW FATTY AMINEOXETHYLATE) CLASS: 9 PACKING GROUP: III</t>
  </si>
  <si>
    <t>S.T.C. 2184 PLASTIC BOTTLE 1 LT (2184 LITS MAGNATE 500 EC) ENVIRONME:NTA LLY HAZARDOUS SUBSTANCE, LIQUID, N.O.S.IMAZALIL IMO: 9 UN: 3082: PACKING GROUP: III MARINE POLLUTANT</t>
  </si>
  <si>
    <t>80 PLASTIC DRUM CONTAINS OXIRANE,2-[2-(4-CHLOROPHENYL)  ETHYL]-2-(1,1-DIMETHYLETHYL</t>
  </si>
  <si>
    <t>4,032 BAGS HEXARON WG AGRIC ULTURAL HERBICIDE</t>
  </si>
  <si>
    <t>2,4-XILIDINA</t>
  </si>
  <si>
    <t>3 PACKAGE DIMETILAMINA 60% ISO TANK</t>
  </si>
  <si>
    <t>ACIDO TECNICO MILENIA BR BIGBAGS A 900 ACIDO TECNICO MILENIA BR</t>
  </si>
  <si>
    <t>(002) 20´ X 8´ X 8´6" TANK CONTA SLAC 1 TANK, RECTANGULAR ISOPROPYLAMINE/ PLACE MONOISOPROPYLAMINE CHEMICAL NAME : ISOPROPYLAMINE</t>
  </si>
  <si>
    <t>80 PLASTIC DRUM OXIRANE,2-[2-(4-CHLOROPHENYL) ETHYL]-2-(1,1-DIMETHYLETHYL)</t>
  </si>
  <si>
    <t>45 MINIBULK 1000LITER ENVIRON MENTALLY HAZARDOUS SUBSTAN CE,LIQUID, N.O.S. (IMIDAC LOPRID, BIFENTHRIN)</t>
  </si>
  <si>
    <t>80 PLASTIC DRUM  OXIRANE,2-[2-(4-CHLOROPHENYL)  ETHYL]-2-(1,1-DIMETHYLETHYL)</t>
  </si>
  <si>
    <t>(002) 20´ X 8´ X 8´6" GENERAL PU SLAC 134 DRUMS 4-CHLORO-3,5- DINITROBENZOTRIFLUORIDE (DINITRO)</t>
  </si>
  <si>
    <t>29049090</t>
  </si>
  <si>
    <t>PERFLUORO OCTANE SULFONYL FLUORIDE</t>
  </si>
  <si>
    <t>005 40´ X 8´ X 9´6" HIGH CUBE SLAC 200 FLEXIBLE IBCS ATRAZINE TECH (ATRAZINA TECNICO RAINBOW PACKED IN 500KGS/BAG WITH PALLETS, TOTAL 200BAGS</t>
  </si>
  <si>
    <t>1 X 20DC S.T.C 80 DRUM(S) DIMETHYLACETAMIDE (DMAC) ON 20 PALLETS</t>
  </si>
  <si>
    <t>2772 PLASTIC BOTTLE 1 LT ( 2772 LITS BANZAI) ENVIRON MENTALLY HAZARDOUS SUBSTAN CE,LIQUID, N.O.S (DIMETH OMORPH) IMO:9 UN:3082 PAC KING GROUP:III</t>
  </si>
  <si>
    <t>ONE 20´ X 8´ X 8´6" GENERAL PU SLAC 80 DRUMS CHEMICAL PRODUCT DIMETHYL SULFOXIDE</t>
  </si>
  <si>
    <t>ONE 20´ X 8´ X 8´6" TANK CONTA SLAC 1 TANK HEPTANES</t>
  </si>
  <si>
    <t>POQUER 240 EC 80 TAMBORES X 200 LT EVIRONMENTALLY HAZARDOUS SUBSTANCE,: LIQUID, N.O.S. (CLETODIM)</t>
  </si>
  <si>
    <t>Adama Irvita Nv</t>
  </si>
  <si>
    <t>ADAMA IRVITA NV
POS CABAI OFFICE PARK UNIT 13 PO BOX 403  -  -  - 0</t>
  </si>
  <si>
    <t>2  20´ X 8´ X 8´6" GENERAL PU SLAC 18 IBCS BROMOKETAL</t>
  </si>
  <si>
    <t>80 DRUMS OFSOLANE METHYLCYCLOHEXANE UN 2296,3, II,METHYLCYCLOHEXANE</t>
  </si>
  <si>
    <t>ONE 20´ X 8´ X 8´6" TANK CONTA SLAC 1 TANK, RECTANGULAR PURASOLV EHL BULK 2-ETHYLHEXYL-S-LACTATE NON HAZARDOUS</t>
  </si>
  <si>
    <t>38089223</t>
  </si>
  <si>
    <t>4,032 BAGS OF HEXARON WG LTD QTY AGRICULTU:RAL HERBICIDE</t>
  </si>
  <si>
    <t>ONE 20´ X 8´ X 8´6" GENERAL PU SLAC 80 DRUMS TRIMETHYL ORTHOFORMATE</t>
  </si>
  <si>
    <t>2 20´ X 8´ X 8´6" GENERAL PU SLAC 36 IBCS CHEMICAL PRODUCT PROPYLENE GLYCOL</t>
  </si>
  <si>
    <t>Dalian Raiser Pesticides Co., Ltd.</t>
  </si>
  <si>
    <t>DALIAN RAISER PESTICIDES CO LTD
NO 101 XINANYAO  - JINZHOU -  - 0</t>
  </si>
  <si>
    <t>ONE 20´ X 8´ X 8´6" GENERAL PU SLAC 10 BAGS FIPRONIL 95% TECH</t>
  </si>
  <si>
    <t>ONE 40´ X 8´ X 8´6" GENERAL PU SLAC 40 BAGSGROSS PICLORAM TECH 95 %</t>
  </si>
  <si>
    <t>100 BAGS UN 3077 CLASS 9 CARBENDAZIM TECNICO MIL</t>
  </si>
  <si>
    <t>STOLT NIELSEN BRASIL AFRETAMENTO LTDA</t>
  </si>
  <si>
    <t>ONE 20´ X 8´ X 8´6" TANK CONTA SLAC 1 TANK PURASOLV EHL BULK 15.000 MTQ GROSS 2-ETHYLHEXYL-S-LACTATE NON HAZARDOUS</t>
  </si>
  <si>
    <t>STC?:4032 BAGS OF HEXARON WG AGRICULTURAL HERBICID</t>
  </si>
  <si>
    <t>STC?:4,032 BAGS OF JUMP LTD QTY AGRICULTURAL HERBICI</t>
  </si>
  <si>
    <t>4,032 BAGS AGRICULTURAL HERBICIDE UN NO 3077 CLASS?: 9.0 P.G III</t>
  </si>
  <si>
    <t>S.T.C. 18 MINIBULK 1000 LITER (18000 LITS GALIL SC) ENVIRONMENTALLY HAZA RDOUS SUBSTANCE, LIQUID, N.O.S. (IMIDACLOPRID, BIFENTHRIN) IMO 9</t>
  </si>
  <si>
    <t>S.T.C. 20 FLEXIBLE IBC CAPTAN MKT TECNICO MILENIA): EN VIRONMENTALLY HAZARDOUS SUBSTANCE, SOLID N.O.S. (CAPTAN) IMO 9</t>
  </si>
  <si>
    <t>160 PLASTIC DRUM OXIRANE,2-[2-(4-CHLOROPHENYL) ETHYL]-2-(1,1-DIMETHYLETHYL) 40 PALLETS</t>
  </si>
  <si>
    <t>STC:4,032 BAGS HEXARON WG LTD QTY AGRICULTU:RAL HERBICIDE</t>
  </si>
  <si>
    <t>05 20´ X 8´ X 8´6" TANK CONTA SLAC 5 TANK CONTAINER ISOPROPYLAMINE</t>
  </si>
  <si>
    <t>02 20´ X 8´ X 8´6" TANK CONTA SLAC 2 TANK CONTAINER ISOPROPYLAMINE</t>
  </si>
  <si>
    <t>CONTAINS 80 PLASTIC DRUM OXIRANE,2-[2-(4-CHLOROPHENYL) ETHYL]-2-(1,1-DIMETHYLETHYL</t>
  </si>
  <si>
    <t>02 20´ X 8´ X 8´6" GENERAL PU SLAC 160 DRUMS CHEMICAL PRODUCT (N, N-DIMETILACETAMIDA)</t>
  </si>
  <si>
    <t>04 20´ X 8´ X 8´6" GENERAL PU SLAC 268 DRUMS DINITRO</t>
  </si>
  <si>
    <t>02 40´ X 8´ X 9´6" HIGH CUBE SLAC 80 BAGS TRIAZOL</t>
  </si>
  <si>
    <t>1X20 TANK CONTAINER AMINA GRAXA DE SEBO ETOXILADA HAZARDOUS SUBSTANCE LIQUID TALLOW FATTY AMINEOXETHYLATE</t>
  </si>
  <si>
    <t>4032 BAGS JUMP AGRICULTURAL HERB:ICIDE</t>
  </si>
  <si>
    <t>02 20´ X 8´ X 8´6" TANK CONTA SLAC 2 TANK PROPILAMINA</t>
  </si>
  <si>
    <t>ONE 20´ X 8´ X 8´6" GENERAL PU SLAC 20 IBC BAGS FIPRONIL TECNICO MILENIA FIPRONIL TECH</t>
  </si>
  <si>
    <t>ONE 40´ X 8´ X 9´6" HIGH CUBE SLAC 40 BAGS PICLORAM TECH 95%</t>
  </si>
  <si>
    <t>BROMOKETALLOADED ON 14 PLTS</t>
  </si>
  <si>
    <t>60 BAGS UN 3077 CLASS 9 CARBENDAZIM TECNICO MIL</t>
  </si>
  <si>
    <t>3 20´ X 8´ X 8´6" GENERAL PU SLAC 201 DRUMS 4-CHLORO-3, INITROBENZOTRIFLUO DINITROBENZOTRIFLUORIDE DINITRO</t>
  </si>
  <si>
    <t>160 PLASTIC DRUM  OXIRANE,2-[2-(4-CHLOROPHENYL)  ETHYL]-2-(1,1-DIMETHYLETHYL)</t>
  </si>
  <si>
    <t>5 TANK 5 X20 TANK CONTAINER8 AMINA GRAXA DE SEBO ETOXILADA   UN 3082 ENVIRONMENTALLY HAZARDOUS SUBSTANCE LIQUID, N.O.S. (TALLOW   FATTY   AMINEOXETHYLATE)   CLASS: 9 PACKING GROUP: III</t>
  </si>
  <si>
    <t>18 MINIBULK 1000 LITER (18000 LITS GALIL SC) ENVIRONMENTALLY H:AZARDOUS SUBSTANCE, LIQUID, N.O.S. (IMIDACLOPRID, BIFENT HRIN)</t>
  </si>
  <si>
    <t>05 40´ X 8´ X 8´6" GENERAL PU SLAC 5,400 CARTONS GLYPHOSATE 72%</t>
  </si>
  <si>
    <t>4,032 BAGS OF JUMP AGRICULTURAL HERB:ICI DE</t>
  </si>
  <si>
    <t>18 MINIBULK 1000 LITER (18000 LITS GALIL SC) ENVIRONMENTALLY H:AZA RDOUS SUBSTANCE, LIQUID, N.O.S. (IMIDACLOPRID, BIFENTHRIN)</t>
  </si>
  <si>
    <t>40 PALLETS OXIRANE,2-[2-(4-CHLOROPHENYL)ETHYL]-2-(1,1-DIMETHYLETHYL)</t>
  </si>
  <si>
    <t>134 DRUM DINITRO</t>
  </si>
  <si>
    <t>400 PLASTIC DRUM OXIRANE,2-[2-(4-CHLOROPHENYL) ETHYL]-2-(1,1-DIMETHYLETHYL)</t>
  </si>
  <si>
    <t>DINITRO(4-CHLORO-3,5- DINITROBENZOTRIFLUORIDE)</t>
  </si>
  <si>
    <t>(002) 40´ X 8´ X 9´6" HIGH CUBE SLAC 60 BAGS PICLORAM TECH 95%</t>
  </si>
  <si>
    <t>80 DRUM(S) DRUMS 200 KG DIMETHYLACETAMIDE CFR RIO GRANDE SLAC 20 PALLETS</t>
  </si>
  <si>
    <t>29241900</t>
  </si>
  <si>
    <t>80 DRUM(S) DMAC 99,9%-SP-POLYETHYLENE DRUMS 200 KG DIMETHYLACETAMIDE CFR RIO GRANDE SLAC 20 PALLETS</t>
  </si>
  <si>
    <t>BROMOKETAL LOADED ON 14 PLTS</t>
  </si>
  <si>
    <t>1,2,4 TRIAZOL</t>
  </si>
  <si>
    <t>80 DRUMS OF BUTIRON AGRICULTURAL HERBIC:IDE 80 DRUMS OF 200.00 LT 16,000.00 LT BUTIRON AGRICULTURAL HERBIC:IDE</t>
  </si>
  <si>
    <t>003) 20´ X 8´ X 8´6" GENERAL PU SLAC 201 DRUMS 4-CHLORO-3,5- DINITROBENZOTRIFLUORIDE (DINITRO) CLASS:6.1  UN NO:2811  PACKING GROUP: II</t>
  </si>
  <si>
    <t>1,2,4 TRIAZOL 1,2,4 TRIAZOL</t>
  </si>
  <si>
    <t>80 DRUMS ARREIO PASTO AGRICULTURAL HE:RBI CIDE 80 DRUMS OF 200.00 LT 16,000.00 LT ARREIO PASTO AGRICULTURAL HE:RBI CIDE</t>
  </si>
  <si>
    <t>80 DRUMS OF POQUER AGRICULTURAL HERBICIDE 80 DRUMS OF 200.00 LT 16,000.00 LT POQUER AGRICULTURAL HERBICIDE</t>
  </si>
  <si>
    <t>BAGS OF HEXARON WG AGRICULTURA:L HERBICIDE 3,072 BAGS HEXARON WG AGRICULTURA:L HERBICIDE</t>
  </si>
  <si>
    <t>. 18 MINIBULK 1000 LITER (18000 LITS GALIL SC) ENVIRONMENTALLY H:AZARDOUS SUBSTANCE, LIQUID, N.O.S. (IMIDACLOPRID, BIFENTHRIN) 18 MINIBULK 1000 LITER (18000 LITS GALIL SC) ENVIRONMENTALLY H:AZARDOUS SUBSTANCE, LIQUID, N.O.S. (IMIDACLOPRID, BIFENTHRIN)</t>
  </si>
  <si>
    <t>ONE 40´ X 8´ X 9´6" HIGH CUBE SLAC 40 BAGS 1,2,4 TRIAZOL PACKAGE: 500KG BAG</t>
  </si>
  <si>
    <t>ONE 20´ X 8´ X 8´6" TANK CONTA SLAC 1 TANK DI - N- PROPYLAMINE - BULK CHEMICALS NOS, HAZARDOUS UN 2383 DIPROPYLAMINE, 3 ( 8) II</t>
  </si>
  <si>
    <t>ONE 20´ X 8´ X 8´6" TANK CONTA SLAC 1 CONTAINER PURASOLV EHL BULK 2-ETHYLHEXYL-S-LACTATE NON HAZARDOUS</t>
  </si>
  <si>
    <t>160 PLASTIC DRUM CONTAINS OXIRANE,  2-[2-(4-CHLOROPHENYL)ETHYL]  -2-(1,1-DIMETHYLETHYL)</t>
  </si>
  <si>
    <t>ACEPHATE 75% (ACEHERO) 01 HYDRO SOLUBLE BAG OF 01 KG IN: A BOX (20 BAGS OF 01 KG)-1440 BOXES</t>
  </si>
  <si>
    <t>ACEPHATE 75%(ACEHERO 01 HYDRO SOLUBLE BAG OF 01 KG IN A BOX (20 BAG:S OF 01KG)=1440 BOXES</t>
  </si>
  <si>
    <t>80 DRUMS LT 16,000.00 LT BUTIRON AGRICULTURAL HERBIC:IDE</t>
  </si>
  <si>
    <t>2 TANK AMINA GRAXA DE SEBO ETOXILADA UN 3082 ENVIRONMENTALLY HAZARDOUS, SUBSTANCE LIQUID, N.O.S. (TALLOW FATTY AMINEOXETHYLATE) CLASS: 9 PACKING GROUP: III</t>
  </si>
  <si>
    <t>ACEPHATE 75% (ACEHERO) 01 POLYETHYLENE BAG CONTAINING 01 HYDRO SOLUBLE BAG</t>
  </si>
  <si>
    <t>ACEPHATE 75%(ACEHERO) 01 HYDRO SOLUBLE BAG OF 01 KG IN A: BOX (20 BAGS OF 01 KG)=2160 BOXES</t>
  </si>
  <si>
    <t>ACEPHATE 75%(ACEHERO) POLYETHYLENE BAG CONTAINING 01 HYDRO SOLUBLE BAG )=2160 BOXES</t>
  </si>
  <si>
    <t>ONE 20´ X 8´ X 8´6" TANK CONTA SLAC 1 TANK DI-N-PROPILAMINA (DIPROPILAMINE) AMINES LIQUID, FLAMMABLE CL 3 (SUBSIDIARY RISK 8) PG II (CORROSIVE) MATERIAL</t>
  </si>
  <si>
    <t>TRICLOPYR BEE TECH MILENIA TRIC:LOPYR BEE TECH</t>
  </si>
  <si>
    <t>ARYSTA LIFESCIENCE DO BRASIL INDUSTRIA QUIMICA E AGROPE
RODOVIA SOROCABA PILAR DO S S N KM 122 INDUSTRIAL - SALTO DE PIRAPORA - SP - 0</t>
  </si>
  <si>
    <t>S.T.C. 600 PLASTIC BAGS FOLPET AGRICUR TECNICO ENV:IRO NMENTALLY HAZARDOUS SUBSTANCE, SOLID</t>
  </si>
  <si>
    <t>60 BAGS CARBENDAZIM TECNICO MIL</t>
  </si>
  <si>
    <t>40 BAGS 1,2,4-1H-TRIAZOLE (1,2,4 TRIAZOL)</t>
  </si>
  <si>
    <t>18480 PLASTIC BOTTLE 1 LT (18480 LITS RIMON 100 EC) ENVIRONME:NTA LLY HAZARDOUS SUBSTANCE, LIQUID N.O.S. (NOVALURON</t>
  </si>
  <si>
    <t>80 DRUMS OF 200.00 LT 16,000.00 LT BUTIRON AGRICULTURAL HERBICI:DE</t>
  </si>
  <si>
    <t>20 FLEXIBLE IBC CAPTAN MKT TECNICO MILENIA): ENVIRONMENTALLY HAZARDOUS SUBSTANCE, SOLID N.O.S. (CAPTAN)</t>
  </si>
  <si>
    <t>4032 BAGS JUMP AGRICULTURAL HERBICIDE:</t>
  </si>
  <si>
    <t>80 DRUMS OF 200.00 LT 16000 LT BUTIRON AGRICULTURAL HERBICIDE</t>
  </si>
  <si>
    <t>OXIRANE,2-[2-(4-CHLOROPHENYL) ETHYL]-2-(1,1-DIMETHYLETHYL)</t>
  </si>
  <si>
    <t>1 X 20 CONT S.L.A.C POQUER(CLETODIM) X 200 LT 72 TAMBORES X 200 LT UN: 3082 (ENVIRONMENTALLY HAZARDOUS SUBSTANCE, LIQUID, N.O.S. ) IMO: 9 PG: III</t>
  </si>
  <si>
    <t>1 PACKAGE DIMETILAMINA 60% ISO TANK DMA0003-K40F(1ISO TANK DIMETHYLAMINE</t>
  </si>
  <si>
    <t>03 20´ X 8´ X 8´6" GENERAL PU SLAC 240 DRUMS TRICLOPYR BEE TECH</t>
  </si>
  <si>
    <t>S.T.C. 2400 PLASTIC JERRYCAN 5 LT E:NVIRONMENTALLY HAZARDOUS SUBSTANCE, LIQUID, N.O.S. (IMIDACLOPRID, BIF:ENTHRIN) IMO: 9 UN: 3082 PACKING GROUP: III</t>
  </si>
  <si>
    <t>S.T.C. 3600 PLASTIC JERRYCAN 5 LT (18000 LITS GALIL SC D15407934) EN:VIR ONMENTALLY HAZARDOUS SUBSTANCE, LIQUID, N.O.S. (IMIDACLOPRID,:BIFENTHR IN) IMO: 9 UN: 3082 PACKING GROUP: III</t>
  </si>
  <si>
    <t>S.T.C. 2400 PLASTIC JERRYCAN 5 LT (12000 LITS GALIL SC D15407934) E:NVIRONMENTALLY HAZARDOUS SUBSTANCE, LIQUID, N.O.S. (IMIDACLOPRID, BIF:ENTHRIN) IMO: 9 UN: 3082 PACKING GROUP: III</t>
  </si>
  <si>
    <t>S.T.C. 3600 PLASTIC JERRYCAN 5 LT (18000 LITS GALIL SC D15407934) E:NVIRONMENTALLY HAZARDOUS SUBSTANCE, LIQUID, N.O.S. (IMIDACLOPRID, BIF:ENTHRIN) IMO: 9 UN: 3082 PACKING GROUP: III</t>
  </si>
  <si>
    <t>ONE 20´ X 8´ X 8´6" TANK CONTA SLAC 1 TANK PURASOLV EHL BULK 2-ETHYLHEXYL-S-LACTATE NON HAZARDOUS</t>
  </si>
  <si>
    <t>80 DRUMS XIRANE,2[2-4(CHLOROPHENYL) ETHYL]-2-(1,1-DIMETHYLETHYL)</t>
  </si>
  <si>
    <t>1X20 CONTAINER CONTAINS: 19 PALLET BROMOKETAL (1,3-DIOXOLANE,2-(BROMO-METHYL)-2 -(2,4 DICHLOROPHENYL)-4-PROPYL)</t>
  </si>
  <si>
    <t>S.T.C. 18 MINIBULK 1000 LITER (18000 LITS GALIL SC) ENVIRONMENTALLY H:AZA RDOUS SUBSTANCE, LIQUID, N.O.S. (IMIDACLOPRID, BIFENTHRIN) IMO:: 9 UN: 3 082 PACKING GROUP: III</t>
  </si>
  <si>
    <t>4032 BAGS HEXARON WG AGRICULTURAL HERBICIDE UN NO.: 3077 , CLASS: 9.0 P.G:III</t>
  </si>
  <si>
    <t>STC:80 DRUMS LT 16000 LT BUTIRON AGRICULTURAL HERBICIDE UN NO.: 3082 , CLASS: 9.0 P.G:III</t>
  </si>
  <si>
    <t>S.T.C. 18 MINIBULK 1000 LITER (18000 LITS GALIL SC) ENVIRONMENTALLY: HAZARDOUS SUBSTANCE, LIQUID, N.O.S. (IMIDACLOPRID, BIFENTHRIN) IMO:: 9 UN: 3082 PACKING GROUP: III</t>
  </si>
  <si>
    <t>18 MINIBULK 1000 LITER (18000 LITS GALIL SC) ENVIRONMENTALLY HAZ:ARDOUS SUBSTANCE, LIQUID, N.O.S. (IMIDACLOPRID, BIFENTHRIN) IM:O: 9 UN: 3082 PACKING GROUP: III</t>
  </si>
  <si>
    <t>4032 BAGS JUMP AGRICULTURAL HERBICIDE CLASS: 9.0 P.G: III</t>
  </si>
  <si>
    <t>GLYPHOSATE 72% WG(RIDOVER) PACKING IN5KG/BAG*4/CARTONWITH PALLETS,TOTAL 1080CARTONS</t>
  </si>
  <si>
    <t>5 PACKAGE DIMETILAMINA 60% ISO TANK DMA0003-K40F(5ISO TANK) UN : 1160 CLASS : 3 PACKING GROUP : II</t>
  </si>
  <si>
    <t>S.T.C. 2400 PLASTIC JERRYCAN 5 LT (12000 LITS GALIL SC D15407934) EN:VIR ONMENTALLY HAZARDOUS SUBSTANCE, LIQUID, N.O.S. (IMIDACLOPRID,:BIFENTHR IN) IMO?: 9 UN?: 3082 PACKING GROUP?: III</t>
  </si>
  <si>
    <t>CHEMICAL PRODUCTPROPYLENE GLYCOL</t>
  </si>
  <si>
    <t>ONE 40´ X 8´ X 9´6" HIGH CUBE SLAC 40 BAGS 1,2,4 TRIAZOL</t>
  </si>
  <si>
    <t>80 PACKAGES 80 DRUMS N-METILFORMAMIDA (MONOMETILFORMAMIDA)</t>
  </si>
  <si>
    <t>40 PACKAGES 40 BAGS 1,2,4-1H-TRIAZOLE (1,2,4 TRIAZOL)</t>
  </si>
  <si>
    <t>GLYPHOSATE 72% WG(RIDOVER)</t>
  </si>
  <si>
    <t>PACKAGES 1, 2, 4-TRIAZOL 10 BIG BAGS 1000 KG NET EACH</t>
  </si>
  <si>
    <t>4 20´ X 8´ X 8´6" TANK CONTA SLAC 4 TANK CONTAINER DMA 60% DIMETHYLAMINE MINIMUM 60 % SOLUTION UN 1160 DIMETHYLAMINE, AQUEOUS  SOLUTION, CLASS 3, PG II,</t>
  </si>
  <si>
    <t>8 20´ X 8´ X 8´6" TANK CONTA SLAC 8 TANK CONTAINER UN 1221, ISOPROPYLAMINE, 3 (8), I, -37C</t>
  </si>
  <si>
    <t>240 BAG ATRAZINE 97% TECH</t>
  </si>
  <si>
    <t>ONE 20´ X 8´ X 8´6" GENERAL PU SLAC 20 BAGS PICLORAM TECH 95%</t>
  </si>
  <si>
    <t>29240000</t>
  </si>
  <si>
    <t>40 BIG BAGS DIUREX AGRICUR TECNICO AGRICULTURAL HERBICIDE</t>
  </si>
  <si>
    <t>4032 BAGS OF HEXARON WG AGRICULTURAL HERBICIDE UN NO.: 3077 CLASS: 9.0 P.G: III</t>
  </si>
  <si>
    <t>57 STEEL DRUM CARBAMATE PESTICIDE,LI:QUID,TOXIC (METHOMYL, NOVALURON) IMO: 6.1 UN: 2992 PACKING GROUP: II:MARINE POLLUTANT</t>
  </si>
  <si>
    <t>1 PACKAGE AMINA GRAXA DE SEBO ETOXILADA</t>
  </si>
  <si>
    <t>05 40´ X 8´ X 9´6" HIGH CUBE SLAC 200 BAGS ATRAZINE 97% TECH PACKED IN 500KGS/BAG</t>
  </si>
  <si>
    <t>ONE 20´ X 8´ X 8´6" TANK CONTA SLAC "MISTURA DE HEPTANOS CICLICOS E LINEARES" HEPTANES UN1206, HEPTANE 3, II, FP -9C</t>
  </si>
  <si>
    <t>ONE 20´ X 8´ X 8´6" GENERAL PU SLAC 14 IBC´S BROMOKETAL</t>
  </si>
  <si>
    <t>PACKAGES 1, 2, 4-TRIAZOL 20 BIG BAGS 1000 KG NET EACH</t>
  </si>
  <si>
    <t>ONE 20´ X 8´ X 8´6" GENERAL PU SLAC 14 IBC BROMOKETAL</t>
  </si>
  <si>
    <t>Euro Italian Freight Systems</t>
  </si>
  <si>
    <t>Apulia</t>
  </si>
  <si>
    <t>Italy</t>
  </si>
  <si>
    <t xml:space="preserve">EURO ITALIAN FREIGHT SYSTEMS
</t>
  </si>
  <si>
    <t>GENOA</t>
  </si>
  <si>
    <t>ITGOA</t>
  </si>
  <si>
    <t>38089110</t>
  </si>
  <si>
    <t>1 WOODEN PALLET VICTOR GEL BARATAS (SANEANTE)</t>
  </si>
  <si>
    <t>20 BAGS 10PALLETS CARBENDAZIM TECNICO MIL</t>
  </si>
  <si>
    <t>2400 PLASTIC JERRYCAN 5 LT EN:VIR ONMENTALLY HAZARDOUS SUBSTANCE, LIQUID, N.O.S. (IMIDACLOPRID,:BIFENTHR IN)</t>
  </si>
  <si>
    <t>ONE 20´ X 8´ X 8´6" GENERAL PU SLAC 80 DRUMS TRIMETIL-ORTO-FORMIATO UN:3272 CLASS:3 PACKING GROUP:II</t>
  </si>
  <si>
    <t>18 MINIBULK ENVIRONMENTALLY H:AZA RDOUS SUBSTANCE, LIQUID, N.O.S. (IMIDACLOPRID, BIFENTHRIN) IMO:: 9 UN: 3 082 PACKING GROUP: III MARINE POLLUTANT</t>
  </si>
  <si>
    <t>5 20´ X 8´ X 8´6" TANK CONTA SLAC MONOISOPROPILAMINA</t>
  </si>
  <si>
    <t>2 20´ X 8´ X 8´6" TANK CONTA SLAC PURASOLV EHL BULK 2-ETHYLHEXYL-S-LACTATE NON HAZARDOUS</t>
  </si>
  <si>
    <t>S.T.C. 2400 PLASTIC JERRYCAN 5 LT (12000 LITS GUAPO) PESTICIDE, LIQUI:D, TOXIC, N.O.S. (EPOXICONAZOLE, KRESOXIM-METHYL (ISO))</t>
  </si>
  <si>
    <t>80 DRUMS OF 200.00 LT 16000 LT POQUER AGRICULTURAL HERBICIDE</t>
  </si>
  <si>
    <t>18 IBC WOODEN PALLETISED T ANK OLEO DEMAMONA EXTO XILADO 20 EO (UNITOP- R-2 00) -</t>
  </si>
  <si>
    <t>:80 DRUMS OF 200.00 LT 16000 LT ARREIO PASTO AGRICULTURAL HERBICI:DE</t>
  </si>
  <si>
    <t>ONE 20´ X 8´ X 8´6" GENERAL PU SLAC 80 DRUMS 2,4-XYLIDINE (2,4-XILIDINA) UN 1711, LIQUID,XYLIDINES. CLASS:6.1 PACKING GROUP:II</t>
  </si>
  <si>
    <t>28150000</t>
  </si>
  <si>
    <t>2X20 FCL CONTAINERS (1.600 SACOS DE CADA UM SOBRE PALLETS ESTUFADOS EM OF POTASSIUM HYDROXIDE (40.000 FLAKES KGS LIQUIDO DE HIDROXIDO DE POTASSIO EM ESCAMA COMERCIALMENTE DENOMINADO POTASSA CAUSTICA E ESCAMAS. PRODUTO QUIMICO INORGANICO HIGROSCOPICO, FORMULA KOH, CAS N 1310-58-3, SOLIDO BRANCO E INODORO, COM 90% D CONCENTRACAO MIN. APRESENTA CLORETO DE POTASSI (KCI) COMO IMPUREZ (MAX 0,015%). PODE SER USADO NA FABRICACAO DE DETERGENTES E SABO MOLES, PARA AUMENT A SOLUBILIDADE, CAR  ENTRE OUTROS PRODUTOS DE LIMPEZ  IMDG CLASS 8 UN 18 PG II</t>
  </si>
  <si>
    <t>6 TANK AMINA GRAXA DE SEBO ETOXILADA UN 3082 ENVIRONMENTALLY HAZARDOUS SUBSTANCE LIQUID, N.O.S. (TALLOW FATTY AMINEOXETHYLATE)</t>
  </si>
  <si>
    <t>80 BAG 40 BIG BAGS OF 400.00 KG   16000 KG DIUREX   AGRICUR TECNICO AGRICULTURAL HERBICIDE</t>
  </si>
  <si>
    <t>ONE 20´ X 8´ X 8´6" TANK CONTA SLAC UN 1221, ISOPROPYLAMINE, 3 (8), I, -37C ISOPROPYLAMINE/MONOISOPROPYLAMINE</t>
  </si>
  <si>
    <t>ONE 20´ X 8´ X 8´6" TANK CONTA SLAC 1 TANK DI-N-PROPYLAMINE - BULK CHEMICALS NOS, HAZARDOUS UN2383 DIPROPYLAMINE, 3(8)</t>
  </si>
  <si>
    <t>4032 BAGS OF AGRICULTURAL HERBICIDE</t>
  </si>
  <si>
    <t>5 40´ X 8´ X 9´6" HIGH CUBE SLAC 200 BAGS ATRAZINE 97% TECH</t>
  </si>
  <si>
    <t>8 PACKAGE DIMETILAMINA 60%</t>
  </si>
  <si>
    <t>18480 PLASTIC BOTTLE 1 LT ENVIRONMENTALLY HAZARDOUS SUBSTANCE, LIQUID N.O.S. (NOVALURON</t>
  </si>
  <si>
    <t>240 PACKAGES ATRAZINE 97% TECH</t>
  </si>
  <si>
    <t>ONE 20´ X 8´ X 8´6" GENERAL PU SLAC 14 IBC´S BROMOKETAL LOADED ON 14 PLTS</t>
  </si>
  <si>
    <t>ONE 20´ X 8´ X 8´6" GENERAL PU SLAC 14 IBC BROMOKETAL LOADED ON 14 PLTS</t>
  </si>
  <si>
    <t>80 DRUMS OF 200.00 LT 16,000.00 LT BUTIRON AGRICULTURAL HERBICID:E H</t>
  </si>
  <si>
    <t>10 IBC WOODEN PALLETISED T ANK OELO DEMAMONA ETOX ILADO 20 EO (UNITOP -R-20 0)</t>
  </si>
  <si>
    <t>DRUMS OF 200.00 LT 16000 LT BUTIRON AGRICULTURAL HERBICIDE</t>
  </si>
  <si>
    <t>2400 PLASTIC JERRYCAN 5 LT (12000 LITS GALIL SC D15407934) ENVIR:ONMENTALLY HAZARDOUS SUBSTANCE, LIQUID, N.O.S. (IMIDACLOPRID,:BIFENTHRIN)</t>
  </si>
  <si>
    <t>2400 PLASTIC JERRYCAN 5 LT (12000 LITS GALIL SC D15407934) ENVIR:ONMENTALLY HAZARDOUS SUBSTANCE, LIQUID, N.O.S. . (IMIDACLOPRID,:BIFENTHRIN)</t>
  </si>
  <si>
    <t>3 20´ X 8´ X 8´6" GENERAL PU SLAC 50 PALETAS TAMBORES UN1G 1,2,4-TRIAZOL  PURO ESCAMAS</t>
  </si>
  <si>
    <t>PHOSPHOROUS ACID STRONG BASES, OXIDIZING AGENTS, METALS. OTHERS TOXIC EFFECTS ON HUMANS: NO SPECIFIC INFORMATION IS AVAILABLE IN OUR DATABASE REGARDING THE OTHER TOXIC EFFECTS OF THIS MATERIAL FOR HUMANS.</t>
  </si>
  <si>
    <t>40 BIG BAGS AGRICULTURAL HERBICIDE</t>
  </si>
  <si>
    <t>108 MINIBULK  ENVIRONMENTALLY H:AZA RDOUS SUBSTANCE, LIQUID, N.O.S. (IMIDACLOPRID, BIFENTHRIN)</t>
  </si>
  <si>
    <t>12096 BAGS OF HEXARON WG AGRICULTURAL HE:RBICIDE</t>
  </si>
  <si>
    <t>640 DRUMS BUTIRON AGRICULTURAL HERBICIDE</t>
  </si>
  <si>
    <t>600 PLASTIC BAGS FOLPET AGRICUR TECNICO</t>
  </si>
  <si>
    <t>560 DRUMS OF POQUER AGRICULTURAL HERBICIDE</t>
  </si>
  <si>
    <t>40 FLEXIBLE IBC 385 KGS (15400 KGS AZOXYSTROBIN TECNICO MILENIA:) P ESTICIDE, SOLID, TOXIC, N.O.S (AZOXYSTROBIN)</t>
  </si>
  <si>
    <t>200 PACKAGES ATRAZINE 97% TECH PACKED IN 500KGS/BAG WITH PALLETS,</t>
  </si>
  <si>
    <t>SUB RISK-X-PACKING GROUP III HAZARD NO 90 CARBENDAZIM TECNICO MIL 140 BAGS</t>
  </si>
  <si>
    <t>13 20´ X 8´ X 8´6" TANK CONTA SLAC 13 TANK CONTAINER ISOPROPYLAMINE, ISOPROPYLAMINE/MONOISOPROPYLAMINE</t>
  </si>
  <si>
    <t>(5 TANK) CY / CY DIMETILAMINA 60% ISO TANK</t>
  </si>
  <si>
    <t>25 FLEXIBLE CAPTAN MKT TECNICO MILENIA ENVIRONMENTALLY HAZARDOUS SUBSTANCE</t>
  </si>
  <si>
    <t>20 BIG BAGS OF TEBUTIURON TECNICO MILENIA: AGRICULTURAL HERBICIDE UN NO.: 3077 , CLASS: 9.0 P:.G:III</t>
  </si>
  <si>
    <t>4032 BAGS HEXARON WG AGRICULTURAL HE RBICIDE</t>
  </si>
  <si>
    <t>STC:80 DRUMS OF 200.00 LT 16000 LT POQUER AGRICULTURAL HERBICIDE UN NO.: 3082 , CLASS: 9.0 P.G:III</t>
  </si>
  <si>
    <t>18 IBC WOODEN PALLLETISED TANK OLEO DEMAMONA ETO XILADO 20 EO (UNITOP -R-2 00)</t>
  </si>
  <si>
    <t>4032 BAGS HEXARON WG AGRICULTURAL HERBICID E</t>
  </si>
  <si>
    <t>8 1 X 20´ TANK CONTAINER 8 PK AMINA GRAXA DE SEBO ETOXILADA UN 3082 ENVIRONMENTALLY HAZARDOUS SUBSTANCE LIQUID, N.O.S. (TALLOW FATTY   AMINEOXETHYLATE)</t>
  </si>
  <si>
    <t>07 40´ X 8´ X 8´6" GENERAL PU SLAC 7,560 CARTONS GLYPHOSATE 72% WG(RIDOVER) PACKING IN CARTON</t>
  </si>
  <si>
    <t>7560 PACKAGES GLYPHOSATE 72%</t>
  </si>
  <si>
    <t>80 DRUMS SOLANE HEPTANE</t>
  </si>
  <si>
    <t>144 STEEL DRUM ORGANOPHOS:PHORUS PESTICIDE, SOLID,TOXIC (METHIDATHION) IMO?: 6.1 UN?: 2783 PA:CKING GROUP?: II MARINE POLLUTANT</t>
  </si>
  <si>
    <t>1X40 HC 120BAGS ATRAZINA TECNICO RAINBOW (ATRAZINE 97% TECH)</t>
  </si>
  <si>
    <t>ONE 20´ X 8´ X 8´6" GENERAL PU SLAC 14 IBCS BROMOKETAL LOADED ON 14 PLTS</t>
  </si>
  <si>
    <t>20 PKGS PICLORAM TECH 95%</t>
  </si>
  <si>
    <t>SUB RISK-X-PACKING GROUP III HAZARD NO 90 CARBENDAZIM TECNICO MIL 280 BAGS</t>
  </si>
  <si>
    <t>ONE 20´ X 8´ X 8´6" GENERAL PU SLAC 16 BAGS FIPRONIL TECNICO MILENIA</t>
  </si>
  <si>
    <t>40 PKGS 1,2,4 TRIAZOL PACKAGE: 500KG BAG</t>
  </si>
  <si>
    <t>40 FLEXIBLE IBC 385 KGS (15400 KGS AZOXYSTROBIN TECNICO MILENI:A) PESTICIDE, SOLID, TOXIC, N.O.S (AZOXYSTROBIN)</t>
  </si>
  <si>
    <t>4032 BAGS OF 5.00 KG 20160 KG JUMP AGRICULTURAL HERBICIDE</t>
  </si>
  <si>
    <t>300 BG 2,4-D ACIDO TECNICO MILENIA BR BIGBAGS A ON PALLETS</t>
  </si>
  <si>
    <t>Dva Agro Gmb H</t>
  </si>
  <si>
    <t>Malaysia</t>
  </si>
  <si>
    <t xml:space="preserve">DVA AGRO GMBH
</t>
  </si>
  <si>
    <t>18 IBC WOODEN PALLETISED TANK M:AMONA ETOXILADO 20 EO (UNITOP-R-200)</t>
  </si>
  <si>
    <t>4032 BAGS OF 5.00 KG 20160 KG HEXARON WG AGRICULTURAL HERBICIDE</t>
  </si>
  <si>
    <t>18 MINIBULK 1000 LITER (18000 LITS GALIL SC) (IMIDACLOPRID, BIFENTHRIN)</t>
  </si>
  <si>
    <t>4,032 BAGS OF 5.00 KG 20,160.00 KG HEXARON WG AGRICULTURAL HER:BICIDE</t>
  </si>
  <si>
    <t>80 DRUMS OF 200.00 LT POQUER AGRICULTURAL HERBICIDE</t>
  </si>
  <si>
    <t>80 DRUMS OF 200.00 LT 16,000.00 LT POQUER AGRICULTURAL HERBICID:E</t>
  </si>
  <si>
    <t>80 DRUMS OF 200 LT 16000 LT POQUER AGRICULTURAL HERBICIDE</t>
  </si>
  <si>
    <t>2 20´ X 8´ X 8´6" TANK CONTA SLAC 2 TANK DI - N- PROPYLAMINE DIPROPYLAMINE</t>
  </si>
  <si>
    <t>Zhejiang Jiangshan Chemical Co., Ltd.</t>
  </si>
  <si>
    <t>29310000</t>
  </si>
  <si>
    <t>GLYPHOSATE 95% TC(900KG)</t>
  </si>
  <si>
    <t>6X40 FCL 6480 CT GLYPHOSATE 72% WG(RIDOVER) PACKING IN5KG/BAG*4/CARTON WITH PALLETS</t>
  </si>
  <si>
    <t>ONE 20´ X 8´ X 8´6" GENERAL PU SLAC 14 IBCS BROMOKETAL</t>
  </si>
  <si>
    <t>PHOSPHOROUS ACID</t>
  </si>
  <si>
    <t>160 BIG BAGS DIUREX AGRICUR TECNICO   AGRICULTURAL HERBICIDE</t>
  </si>
  <si>
    <t>1 20´CONTAINER(S) 14 IBC CONTAINER ETHYLAN NS-500LQ 2300 LB IBC</t>
  </si>
  <si>
    <t>28 FLEXIBLE IBC CAPTAN MKT TECNICO MILENIA):ENV IRONMENTALLY HAZARDOUS SUBSTANCE, SOLID N.O.S. (CAPTAN)</t>
  </si>
  <si>
    <t>. 80 STEEL DRUM 200 LT (16000 LITS VORAZ) CARBAMATE PESTICIDE,LI:QUID,TOXIC (METHOMYL, NOVALURON)</t>
  </si>
  <si>
    <t>DIMETHYL AMINE 60% ISO TANK UN</t>
  </si>
  <si>
    <t>667 BOX, FIBREBOARD TAURUS (12X1) 667 CAJAS X 12 UN X 1 LT PB: 9498, PN: 7897, IMO: 6.1, UN: 2902, PG: III MARINE POLLUTANT</t>
  </si>
  <si>
    <t>40 PACKAGES CONTAINS TRIAZOLE (1,2,4 TRIAZOL)</t>
  </si>
  <si>
    <t>280 BG 2,4-D ACIDO TECNICO MILENIA BR BIGBAGS ON PALLETS</t>
  </si>
  <si>
    <t>Weylchem Frankfurt Gmb H</t>
  </si>
  <si>
    <t xml:space="preserve">WEYLCHEM FRANKFURT GMBH
</t>
  </si>
  <si>
    <t>FRANKFURT AM MAIN</t>
  </si>
  <si>
    <t>DEFRA</t>
  </si>
  <si>
    <t>ONE 40´ X 8´ X 8´6" GENERAL PU SLAC 40 FIBC(S) ON 40 PALLETS 10 FIBC 1100L, TYP C, NAHTABDICHTUNG</t>
  </si>
  <si>
    <t>SYNGENTA PROTECAO DE CULTIVOS LTDA
RODOVIA SP 332 S N ZONA INDUSTRIAL - PAULINIA - SP - 13140000</t>
  </si>
  <si>
    <t>STC:120  BIG BAGS OF DIUREX AGRICUR TECNICO AGRICULTURAL HERBICIDE UN NO.: 3077 CLASS: 9.0 P.G:III</t>
  </si>
  <si>
    <t>4032 BAGS OF HEXARON WG AGRICULTUR:AL HERBICIDE</t>
  </si>
  <si>
    <t>06 40´ X 8´ X 8´6" GENERAL PU SLAC 6480 CARTONS GLYPHOSATE 72% WG( RIDOVER) PACKING IN 5KG/BAG*4/ CARTON WITH PALLETS</t>
  </si>
  <si>
    <t>2400 PLASTIC JERRYCAN 5 LT (12000 LITS GALIL SC) IMIDACLOPRID, BIFENTHRIN)</t>
  </si>
  <si>
    <t>03 20´ X 8´ X 8´6" GENERAL PU SLAC 256 DRUMS TRICLOPYR BEE TECH</t>
  </si>
  <si>
    <t>04 X 20 FT STANDARD CNTR. SAID TO CONTAIN TOTAL 80 JUMBO BAGS OF 2,4-D ACIDO TECNICO</t>
  </si>
  <si>
    <t>Damco Sea &amp; Air</t>
  </si>
  <si>
    <t>Panama</t>
  </si>
  <si>
    <t xml:space="preserve">DAMCO SEA &amp; AIR
</t>
  </si>
  <si>
    <t>DAMCO SEA &amp; AIR</t>
  </si>
  <si>
    <t>40 FLEXIBLE IBC IMIDACLOPRIDE TECNICO:MILENIA) IMI:DACLOPRID</t>
  </si>
  <si>
    <t>880 BG PHOSPHOROUS ACID(ACIDO FOSFOROSO) STRONG BASES, OXIDIZING AGENTS, METALS. OTHERS TOXIC EFFECTS</t>
  </si>
  <si>
    <t>160 D R CHEMICAL PRODUCT DMAC- N, N-DIMETHYLACETAMIDE (N, N-DIMETILACETAMIDA)</t>
  </si>
  <si>
    <t>ONE 20´ X 8´ X 8´6" GENERAL PU SLAC 80 DRUMS =20 PALLETS CHEMICAL PRODUCT DIMETHYL SULFOXIDE (DMSO)</t>
  </si>
  <si>
    <t>4 20´ X 8´ X 8´6" TANK CONTA SLAC 4 TANK CONTAINER NON HAZARDOUS 2-ETHYLHEXYL-S-LACTATE PURASOLV EHL BULK</t>
  </si>
  <si>
    <t>7 20´ X 8´ X 8´6" GENERAL PU SLAC 560 DRUMS OF POQUER AGRICULTURAL HERBICIDE</t>
  </si>
  <si>
    <t>K &amp; C Logistics Co., Ltd.</t>
  </si>
  <si>
    <t>Semiconductors and Semiconductor Equipment</t>
  </si>
  <si>
    <t xml:space="preserve">K &amp; C LOGISTICS CO LTD
</t>
  </si>
  <si>
    <t>HOYER GLOBAL BRASIL TRANSP LTDA</t>
  </si>
  <si>
    <t>4 TANK OF DIMETILAMINA 60% CLASS 3 UN 1160</t>
  </si>
  <si>
    <t>9600 PACKAGE PLASTIC JERRYCAN 5 LT (12000 LITS GALIL SC) ENVIRONMENTALLY HAZARDOUS SUBSTANCE, LIQUID, N.O.S. (IMIDACLOPRID,BIFENTHRIN) IMO: 9 UN: 3082 PACKING GROUP: III MARINE POLLUTANT</t>
  </si>
  <si>
    <t>40 BIG BAGS OF DIUREX AGRICUR TECNICO: AG RICULTURAL HERBICIDE</t>
  </si>
  <si>
    <t>162 MINIBULK 1000 LITER (18000 LITS GALIL SC) ENVIRONMENTALLY: HAZARDOUS SUBSTANCE, LIQUID, N.O.S. (IMIDACLOPRID, BIFENTHRIN IMO</t>
  </si>
  <si>
    <t>16128 BAGS HEXARON WG AGRICULTURAL HE:RBICIDE</t>
  </si>
  <si>
    <t>16128 BAGS OF HEXARON WG AGRICULTURAL HE:RBICIDE</t>
  </si>
  <si>
    <t>110 STEEL DRUM PHOSPHORUS PESTICIDE SOLID,TOXIC (METHIDATHION</t>
  </si>
  <si>
    <t>40 FLEXIBLE IBC AZOXYSTROBIN TECNICO MILENI:A) PESTICIDE, SOLID, TOXIC, AZOXYSTROBIN</t>
  </si>
  <si>
    <t>1360 STEEL DRUM 200 LT (16000 LITS VORAZ) CARBAMATE PESTICIDE,: LIQUID, TOXIC (METHOMYL, NOVALURON)</t>
  </si>
  <si>
    <t>80 FLEXIBLE IBC AZOXYSTROBI</t>
  </si>
  <si>
    <t>70 DRUMS OF 200 LT 14000 LT BUTIRON AGRICULTURAL HERBICIDE</t>
  </si>
  <si>
    <t>14400 PLASTIC JERRYCAN 5 LT (12000 LITS GALIL SC) ENVIRONMENT:ALLY HAZARDOUS SUBSTANCE, LIQUID, N.O.S. (IMIDACLOPRID, BIFENTHRI:N)</t>
  </si>
  <si>
    <t>24000 PLASTIC JERRYCAN 5 LT (12000 LITS GALIL SC) ENVIRONMENTAL:LY HAZARDOUS SUBSTANCE, LIQUID, N.O.S. (IMIDACLOPRID, BIFENTHRIN</t>
  </si>
  <si>
    <t>560 DRUMS OF 200.00 LT 16000 LT POQUER AGRICULTURAL HERBICIDE</t>
  </si>
  <si>
    <t>7 20´ X 8´ X 8´6" GENERAL PU SLAC 560 DRUMS OF BUTIRON AGRICULTURAL HERBICIDE</t>
  </si>
  <si>
    <t>200 BG 2,4-D ACIDO TECNICO MILENIA BR BIGBAGS A</t>
  </si>
  <si>
    <t>7 20´ X 8´ X 8´6" GENERAL PU SLAC 560 DRUMS OF AGRICULTURAL HERBICIDE BUTIRON</t>
  </si>
  <si>
    <t>18480 PACKAGE S.T.C. 18480 PLASTIC BOTTLE 1 LT (18480 LITS GALLAXY 100 EC) ENVIRONMENTALLY HAZARDOUS SUBSTANCE, LIQUID N.O.S. (NOVALURON) IMO: 9 UN: 3082 PACKING GROUP: III MARINE POLLUTANT PO 6501585621</t>
  </si>
  <si>
    <t>S.T.C. 2400 PLASTIC JERRYCAN 5 LT (12000 LITS GALIL SC) ENVIRONMENTALLY HAZARDOUS SUBSTANCE, LIQUID, N.O.S. (IMIDACLOPRID,BIFENTHRIN) IMO: 9 UN: 3082 PACKING GROUP: III MARINE POLLUTANT PO 6501582930</t>
  </si>
  <si>
    <t>S.T.C. 18480 PLASTIC BOTTLE 1 LT (18480 LITS GALLAXY 100 EC) ENVIRONMENTALLY HAZARDOUS SUBSTANCE, LIQUID N.O.S. (NOVALURON) IMO: 9 UN: 3082 PACKING GROUP: III MARINE POLLUTANT</t>
  </si>
  <si>
    <t>S.T.C. 40 FLEXIBLE IBC ORTHOCIDE TECH MICRONIZADO) ENVIRONMENTALLY HAZARDOUS SUBSTANCE, SOLID N.O.S. (CAPTAN) IMO: 9 UN: 3077 PACKING GROUP: III MARINE POLLUTANT</t>
  </si>
  <si>
    <t>S.T.C. 9600 PLASTIC JERRYCAN 5 LT (12000 LITS GALIL SC) ENVIRONMENTALLY HAZARDOUS SUBSTANCE, LIQUID, N.O.S. (IMIDACLOPRID, BIFENTHRIN) IMO: 9 UN: 3082 PACKING GROUP: III MARINE POLLUTANT</t>
  </si>
  <si>
    <t>4 20´ X 8´ X 8´6" GENERAL PU SLAC 72 IBCS CHEMICAL PRODUCT</t>
  </si>
  <si>
    <t>DIMETHYL AMINE 60% ISO TANK</t>
  </si>
  <si>
    <t>3 20´ X 8´ X 8´6" TANK CONTA SLAC 3 TANK DI -N-PROPYLAMINE - BULK CHEMICALS NOS, HAZARDOUS UN 2383 DIPROPYLAMINE, 3 (8) II RQ (DIPROPYLAMINE) FLASHPOINT (45F , 7C) EMS NO:F- E, S-C</t>
  </si>
  <si>
    <t>ATRAZINE 97% TECH PACKED IN 500KGS/BAG WITH PALLETS</t>
  </si>
  <si>
    <t>1 DRUM OF SOLANE METHYLCYCLOHEXANE</t>
  </si>
  <si>
    <t>40 BAGS  1, 2, 4 -1H- TRIAZOLE</t>
  </si>
  <si>
    <t>OXIRANE (2-(2-(4- CLOROFENIL)ETIL)-2- OROPHENYL)E (1,1-DIMETILETIL) 1,1- THYL)</t>
  </si>
  <si>
    <t>OXIRANE,2-[2-(4- ENYL)ETHYL]- CHLOROPHENYL)ETHYL]-2- (1,1-DIMETHYLETHYL) ETHYLETHYL) 80 DRUMS = 80 PLASTIC KGS DRUMS TOTAL 20 PALLETS.</t>
  </si>
  <si>
    <t>4-CHLORO-3,5- DINITROBENZOTRIFLUORIDE (DINITRO) CLASS?:6.1 UN NO?:2811 PACKING GROUP?: II SUB: RISK?: X</t>
  </si>
  <si>
    <t>40 BAGS PICLORAM TECH 95%</t>
  </si>
  <si>
    <t>20GPX1 EIGHTY DRUMS 2,4-XYLIDINE UN 1711, XYLIDINES ,LIQUID, 6.1 ,II PO NO?: 45-205172</t>
  </si>
  <si>
    <t>29211120</t>
  </si>
  <si>
    <t>6 40´ X 8´ X 9´6" HIGH CUBE SLAC 6048 FIBREBOARD BOX HEXARON WG AGRICULTURAL HERBICIDE UN NO.: 3077, CLASS: 9. P.G:III</t>
  </si>
  <si>
    <t>ONE 40´ X 8´ X 9´6" HIGH CUBE SLAC 1,008 FIBREBOARD BOXES BAGS OF HEXARON WG AGRICULTURAL HERBICIDE UN NO.: 3077 CLASS: 9.0 P.G:III</t>
  </si>
  <si>
    <t>ONE 20´ X 8´ X 8´6" GENERAL PU SLAC 80 DRUMS LT POQUER AGRICULTURAL HERBICIDE UN NO.: 3082, CLASS: 9.0 P.G:III</t>
  </si>
  <si>
    <t>300 PACK GLYPHOSATE 95% TC (GLIFOSATO ACIDO TECNICO MILENIA</t>
  </si>
  <si>
    <t>NINGBO</t>
  </si>
  <si>
    <t>CNNGB</t>
  </si>
  <si>
    <t>510 ,BAG GLYPHOSATE 95% TC (GLIFOSATO ACIDO TECNICO MILENIA)</t>
  </si>
  <si>
    <t>20ST 300 BG GLYPHOSATE 95% TC (GLIFOSATO ACIDO TECNICO MILENIA)</t>
  </si>
  <si>
    <t>2 PACKAGE DIMETILAMINA 60% BATCH NO.:20160514</t>
  </si>
  <si>
    <t>04 40´ X 8´ X 9´6" HIGH CUBE SLAC 4,032 CARTONS BAGS OF 5 KG INPACK: 4,032 BG HEXARON WG AGRICULTURAL HERBICIDE UN NO.: 3077, CLASS: 9.0 P.G:III LTD QTY</t>
  </si>
  <si>
    <t>20ST 180 BG GLYPHOSATE 95% TC (GLIFOSATO ACIDO TECNICO MILENIA)</t>
  </si>
  <si>
    <t>8040 PACKAGE S.T.C. 8040 PLASTIC JERRYCAN 5LT (12000 LITS GALIL SC) ENVIRONMENTALLY HAZARDOUS SUBSTANCE, LIQUID, N.O.S. (IMIDACLOPRID,BIFENTHRIN) IMO: 9 UN: 3082 PACKINGGROUP: III MARINE POLLUTANT</t>
  </si>
  <si>
    <t>80 DRUMS OF 200.00 LT 16000.00 LT BUTIRON AGRICULTURAL HERBICIDE</t>
  </si>
  <si>
    <t>Zhejiang Xinhua Chemical Co., Ltd.</t>
  </si>
  <si>
    <t>Zhejiang</t>
  </si>
  <si>
    <t xml:space="preserve">ZHEJIANG XINHUA CHEMICAL CO LTD
</t>
  </si>
  <si>
    <t>MONOISOPROPILAMINA CLASS?:3</t>
  </si>
  <si>
    <t>CONTAINS 600 PACKAGES GLYPHOSATE 95% TC (GLIFOSATO ACIDO TECNICO MILENIA)</t>
  </si>
  <si>
    <t>100 BAGS = 50 PALLETS CARBENDAZIM TECNICO MIL UN 3077 CLASS 9 SUB RISK-X-PACKING GROUP III HAZARD NO 90 PROPER SHIPPING NAME:ENVIRONMENTALLY HAZARDOUS SUBSTANCE SOLID, NOS(CARBENDAZIM)</t>
  </si>
  <si>
    <t>80 DRUMS PLASTIC TIGHTHEAD DRUMS 20 PALLET,WOOD,CP3,1140X1140M M,HT PROPIONIC ACID PURE 200KG PLASTIC TIGHTHEAD DRUM PRODUTO QUIMICO</t>
  </si>
  <si>
    <t>S.T.C. 38 FLEXIBLE IBC FOLPET AGRICUR TECNICO) EN:VIRONMENTALLY HAZARDOUS SUBSTANCE, SOLID, N.O.S. (FOLPET) IMO?: 9 UN:?: 3077 PACKING GROUP?: III MARINE POLLUTANT</t>
  </si>
  <si>
    <t>STC:280 BIG BAGS OF DIUREX AGRICUR TECNICO AGRICULTURAL HERBICIDE UN NO.: 3077 , CLASS:9 P.G III</t>
  </si>
  <si>
    <t>STC  280 BAG DIUREX AGRICUR TECNICO AGRICULTURAL HERBICIDE UN NO.: 3077 CLASS 9 P.G III</t>
  </si>
  <si>
    <t>S.T.C. 80 FLEXIBLE IBC AZOXYSTROBIN TECNICO MILENI:A PESTICIDE, SOLID, TOXIC, N.O. (AZOXYSTROBIN) IMO?: 6 UN?: 2588 P:ACKING GROUP?: III</t>
  </si>
  <si>
    <t>20ST 134 DR 4-CHLORO-3,5-DINITROBENZOTRIFLUORIDE (DINITRO) CLASS:6.1 UN NO:2811 PACKING GROUP: II</t>
  </si>
  <si>
    <t>S.T.C. 18 MINIBULK 1000 LITER (18000 LITS GALIL SC) ENVIRONMENTALLY: HAZARDOUS SUBSTANCE, LIQUID, N.O.S. (IMIDACLOPRID, BIFENTHRIN) IM:O?: 9 UN?: 3082 PACKING GROUP?: III</t>
  </si>
  <si>
    <t>20ST 240 DR OXIRANE (2-(2-(4-CLOROFENIL)ETIL)-2-(1,1-DIMETILETIL)</t>
  </si>
  <si>
    <t>8 ISO TANK DIMETHYL AMINE 60% UN ?: 1160 CLASS ?::3 PACKING GROUP ?: II SUB. RISK ?: 8</t>
  </si>
  <si>
    <t>6480CARTONS GLYPHOSATE 72% WG(RIDOVER 4X5) PACKING IN 5KG/BAG 4:/CARTON WITH PALLETS,</t>
  </si>
  <si>
    <t>ONE 20´ X 8´ X 8´6" TANK CONTA SLAC 1 TANK DI - N-PROPYLAMINE - BULK CHEMICALS NOS, HAZARDOUS UN 2383 DIPROPYLAMINE, 3(8) II RQ (DIPROPYLAMINE) FLASHPOINT (45F ,7C) EMS NO:F- E, S-C</t>
  </si>
  <si>
    <t>100 BAGS = 50 PALLETS UN 3077 CLASS 9 CARBENDAZIM TECNICO MIL SUB RISK-X-PACKING GROUP III HAZARD NO 90 PROPER SHIPPING NAME:ENVIRONMENTALLY HAZARDOUS SUBSTANCE SOLID, NOS(CARBENDAZIM) EACH 20 BAGS</t>
  </si>
  <si>
    <t>400BG 2,4-D ACIDO TECNICO MILENIA BR BIGBAGS P.079.2016, P.080.2016,P.081.2016, P.084.2016, P.085.2016, P.086.2016, P.087.2016</t>
  </si>
  <si>
    <t>20ST 160 DR OXIRANE (2-(2-(4-CLOROFENIL)ETIL)-2-(1,1-DIMETILETIL)</t>
  </si>
  <si>
    <t>110 STEEL DRUM SUPRATHION TECNICO 900 ORGA:NOPHOSPHORUS PESTICIDE, SOLID,TOXIC (METHIDATHION) IMO?: 6.1 UN?: 2783: PACKING GROUP?: II</t>
  </si>
  <si>
    <t>02 20´ X 8´ X 8´6" GENERAL PU SLAC 160 DRUMS TRIMETHYL ORTHOFORMATE (TRIMETIL-ORTO-FORMIATO) PACKING GROUP: II CLASS:3 UN NO:3272</t>
  </si>
  <si>
    <t>40 PACKAGE STC: 40 FLEXIBLE IBC ORTHOCIDE TECH MICRONIZADO ENVIRONMENTALLY HAZARDOUS SUBSTANCE, SOLID N.O.S. (CAPTAN) IMO: 9 UN: 3077 PACKING GROUP: III MARINE POLLUTANT</t>
  </si>
  <si>
    <t>18 MINIBULK 1000 LITER (18000 LITS GALIL SC) ENVIRONMENTALLY H:AZARDOUS SUBSTANCE, LIQUID, N.O.S. (IMIDACLOPRID, BIFENTHRIN) IMO?: 9: UN?: 3082 PACKING GROUP?: III</t>
  </si>
  <si>
    <t>80 DRUMS OF 200.00 LT 16,000.00 LT BUTIRON AGRICULTURAL HERBICIDE UN NO.?: 3082 , CLASS?: 9.0 P.G?:III</t>
  </si>
  <si>
    <t>160 FLEXIBLE IBC 625 KG CAPTAN MKT TECNICO MILENIA ENVIRONMENTALLY HAZARDOUS SUBSTANCE, SOLID N.O.S. (CAPTAN) IMO?: 9 UN:?: 3077 PACKING GROUP?: III MARINE POLLUTANT</t>
  </si>
  <si>
    <t>560 DRUMS OF 200.00 LT 16000 LT BUTIRON AGRICULTURAL HERBICIDE UN NO.?: 3082 , CLASS?: 9.0 P.G?:III</t>
  </si>
  <si>
    <t>MONOISOPROPILAMINA UN?:1221 CLASS?:3 SUB RISK?:8 PA:CKING GROUP?:I HAZARD NO?:338 PROPER SHIPPING NAME?: ISOPROPYLAMINE</t>
  </si>
  <si>
    <t>Evonik Goldschmidt Corporation</t>
  </si>
  <si>
    <t>Canada</t>
  </si>
  <si>
    <t>EVONIK GOLDSCHMIDT CORPORATION
710 S 6TH STREET  - HOPEWELL - VA - 23860</t>
  </si>
  <si>
    <t>THEODORE (AL)</t>
  </si>
  <si>
    <t>USTEO</t>
  </si>
  <si>
    <t>80 DRUM NON HAZARDOUS CHEMICALS VESTASOL IP (ISOFORONA)</t>
  </si>
  <si>
    <t>ONE 40´ X 8´ X 8´6" GENERAL PU SLAC 40 BIG BAGS 40 FIBC(S) ON 40 PALLETS DECG020863 6 FIBC 1100L, TYP C, NAHTABDICHTUNG DECG020864 4 FIBC 1100L, TYP C, NAHTABDICHTUNG DECG020865 3FIBC 1100L, TYP C, NAHTABDICHTUNG DECG020866 4FIBC 1100L, TYP C, NAHTABDICHTUNG DECG020867 8FIBC 1100L, TYP C, NAHTABDICHTUNG DECG020868 9FIBC 1100L, TYP C, NAHTABDICHTUNG DECG020869 6 FIBC 1100L, TYP C, NAHTABDICHTUNG LINURON , UN 3077 , KL. 9, PG III</t>
  </si>
  <si>
    <t>60 BG 2,4-D ACIDO TECNICO MILENIA BR BIGBAGS A 900 KG NET ON PALLETS</t>
  </si>
  <si>
    <t>ONE 20´ X 8´ X 8´6" TANK CONTA SLAC 1 TANK 3.4-DICLOROFENILISOCIANATO (3,4 DCPI) UN : 2250 DICHLOROPHENYL ISOCYANATES IMDG : 6.1 (CLASS : 6.1 ) PG:2 FLASHPOINT : 123 CEL MARINE POLLUTANT</t>
  </si>
  <si>
    <t>400 BIGBAGS 2,4-D ACIDO TECNICO MILENIA BR A 900 BIGBAGS KG NET ON PALLETS</t>
  </si>
  <si>
    <t>20 ST 160 DR OXIRANE (2-(2-(4-CLOROFENIL)ETIL)-2-(1,1-DIMETILETIL)</t>
  </si>
  <si>
    <t>80 FLEXIBLE IBC CAPTAN MKT TECNICO MILENIA ENVI:RONMENTALLY HAZARDOUS SUBSTANCE, SOLID N.O.S. (CAPTAN) IMO?: 9 UN?: 3:077 PACKING GROUP?: III MARINE POLLUTANT</t>
  </si>
  <si>
    <t>STC?:560 DRUMS OF 200.00 LT 16,000.00 LT POQUER ENVIRONMENTALLY HAZA:RDOUS SUBSTANCE, LIQUID, N.O.S. AGRICULTURAL HERBICIDE U:N NO.?: 3082 CLASS?: 9.0 P.G?:III</t>
  </si>
  <si>
    <t>S.T.C. 120 FLEXIBLE IBC CAPTAN MKT TECNICO MILENIA):ENVIRONMENTALLY HAZARDOUS SUBSTANCE, SOLID N.O.S. (CAPTAN) IMO?: 9 UN?:: 3077 PACKING GROUP?:III MARINE POLLUTANT</t>
  </si>
  <si>
    <t>20 ST 240 DR OXIRANE (2-(2-(4-CLOROFENIL)ETIL)-2-(1,1-DIMETILETIL)</t>
  </si>
  <si>
    <t>2 20´ X 8´ X 8´6" GENERAL PU SLAC 160 DRUMS =40 PALLETS CHEMICAL PRODUCT DMAC- N, N-DIMETHYLACETAMIDE (N, N- DIMETILACETAMIDA)</t>
  </si>
  <si>
    <t>20 ST 20 PALLETS 80 PLASTIC DRUMS OXIRANE,2-[2-(4-CHLOROPHENYL)ETHYL]-2-(1,1-DIMETHY LETHYL)</t>
  </si>
  <si>
    <t>20ST 20 BG PICLORAM TECH</t>
  </si>
  <si>
    <t>6480 CARTONS  GLYPHOSATE  72% WG(RIDOVER 4X5)</t>
  </si>
  <si>
    <t>MONOISOPROPILAMINA UN?:1221 CLASS?:3 SUB RISK?:8 PA:CKING GROUP?:I HAZARD NO?:338 PROPER SHIPPING NAME?: ISOPROPYLAMINE: SEAL NO?: GESU8014134 507470/71/72 GESU8017004 507464/65/66: SIMU2529649 507467/68/69 EXFU0576444 507497/98/99 SIMU261778:1 118325/26/27 CRXU8690699 507473/74/75 SIMU2615156 118319/2 0/21 SIMU2614400 118322/23/24 SIMU2614015 507485/86/87 SIMU2:401299 118316/17/18 TIFU3485439 507494/95/96 86-571-64755122:</t>
  </si>
  <si>
    <t>80 DR OF SOLANE METHYLCYCLOHEXANE UN 2296, 3, II, 1.1.4.2.1, FP:-15C,</t>
  </si>
  <si>
    <t>12 BG 2,4-D ACIDO TECNICO MILENIA BR BIGBAGS A 900 KG NET ON PALLETS</t>
  </si>
  <si>
    <t>Seamates International Inc.</t>
  </si>
  <si>
    <t xml:space="preserve">SEAMATES INTERNATIONAL INC
</t>
  </si>
  <si>
    <t>TITO GLOBAL TRADE SERVICES</t>
  </si>
  <si>
    <t>NEW YORK (NY)</t>
  </si>
  <si>
    <t>USNYC</t>
  </si>
  <si>
    <t>1X20ST CONTAINER SLAC: 15 TREATED WOODEN PALLETS OF TWEEN 20-LQ-(AP)-SD47092/1090/ 4170 MONOLAUREATO DE SORBITAN ETOXILADO</t>
  </si>
  <si>
    <t>16128 BAGS OF JUMP AGRICULTURAL HERBICIDE UN NO.?: 3077 , CLASS?: 9 P.G?:III</t>
  </si>
  <si>
    <t>PHOSPHOROUS ACID(ACIDO FOSFOROSO) UN?: 2834 CL:ASS?:8 PACKING GROUP?: III CLASS NO?:8 UN NO?:2834 PG?:III</t>
  </si>
  <si>
    <t>20GPX1 EIGHTY DRUMS 2,4-XYLIDINA UN?:1711 CLASS?:6.1 PG?:II</t>
  </si>
  <si>
    <t>20ST 150 BG GLYPHOSATE TECH 95%</t>
  </si>
  <si>
    <t>6480 CT GLYPHOSATE 72% WG PACKING IN 5KG/BAG*4/CARTON WITH PALLETS</t>
  </si>
  <si>
    <t>20GPX15 FOUR HUNDRED AND FIFTY BAGS GLYPHOSATE TECH 95%</t>
  </si>
  <si>
    <t>02 40´ X 8´ X 9´6" HIGH CUBE SLAC 2,016 CARTONS BAGS INPACK: 8.064 HEXARON WG AGRICULTURAL HERBICIDE</t>
  </si>
  <si>
    <t>4 40´ X 8´ X 9´6" HIGH CUBE SLAC 4,032 CARTONS HEXARON WG AGRICULTURAL HERBICIDE UN NO.: 3077 CLASS: 9.0 P.G:III</t>
  </si>
  <si>
    <t>02 40´ X 8´ X 9´6" HIGH CUBE SLAC 2,016 CARTONS 8.064 BG HEXARON WG AGRICULTURAL HERBICIDE UN NO.: 3077 CLASS: 9.0 P.G:III</t>
  </si>
  <si>
    <t>30 FLEXIBLE IBC (CAPTAN MKT TECNICO MILENIA) ENVIR:ONMENTALLY HAZARDOUS SUBSTANCE, SOLID N.O.S. (CAPTAN) IMO?: 9 UN?: 30:77 PACKING GROUP?: III MARINE POLLUTANT</t>
  </si>
  <si>
    <t>320 DRUMS OF 200.00 LT 16000 LT POQUER AGRICULTURAL HERBICIDE UN NO.: 3082 , CLASS?: 9.0 P.G:III</t>
  </si>
  <si>
    <t>2400 PLASTIC JERRYCAN 5 LT (12000 LITS GUAPO) PESTICIDE, LIQU:ID, TOXIC, N.O.S. (EPOXICONAZOLE, KRESOXIM-METHYL (ISO)) IMO?: 6.1 UN:?: 2902 PACKING GROUP?: III MARINE POLLUTANT</t>
  </si>
  <si>
    <t>80 DRUMS OF 200.00 LT 16,000.00 LT GALIGAN 240 EC AGRICULTURAL HERBICIDE UN NO.: 1993 , CLASS: 3.0 P.G:III</t>
  </si>
  <si>
    <t>80 DRUMS OF 200.00 LT 16000 LT POQUER AGRICULTURAL HERBICIDE UN NO.: 3082 , CLASS?: 9.0 P.G?:III</t>
  </si>
  <si>
    <t>18480 PLASTIC BOTTLE 1 LT (18480 LITS KESHET 25 EC) PYRETHRO:ID PESTICIDE, LIQUID, TOXIC DELTAMETHRIN IMO?: 6.1 UN: 3352 PACKING:GROUP?: III MARINE POLLUTANT</t>
  </si>
  <si>
    <t>60 PACKAGE STC 20 FLEXIBLE IBC ENVIRONMENTALLY HAZARDOUS SUBSTANCE, SOLID N.O.S. (CAPTAN) IMO: 9 UN: 3077 PACKING GROUP: III</t>
  </si>
  <si>
    <t>732 STEEL DRUM 200 LT (16000 LITS GALIL SC) PESTICIDE, LIQUID, TOXIC:, N.O.S. (IMIDACLOPRID, BIFENTHRIN) IMO: 6.1 UN: 2902 PACKING GROU:P: III MARINE POLLUTANT</t>
  </si>
  <si>
    <t>8064 BAGS OF JUMP AGRICULTURAL HERBICIDE UN NO.: 3077 , CLASS: 9.0 P.G:III</t>
  </si>
  <si>
    <t>20GPX25, SEVEN HUNDRED AND FIFTY BAG:S GLYPHOSATE TECH 95%</t>
  </si>
  <si>
    <t>2X20ST CONTAINER(S) SAID TO CONTAIN 160 DRUMS OXIRANE (2-(2- (4-CLOROFENIL)ETIL)-2- (1,1-DIMETILETIL)</t>
  </si>
  <si>
    <t>160 PACKAGES 40 PALLETS CHEMICAL PRODUCT DMAC- N, N-DIMETHYLACETAMIDE (N, N-DIMETILACETAMIDA)</t>
  </si>
  <si>
    <t>03 40´ X 8´ X 9´6" HIGH CUBE SLAC 24,192 FIBREBOARD BOX HEXARON WG AGRICULTURAL HERBICIDE UN NO.: 3077, CLASS: 9.0 P.G:III LTD QTY</t>
  </si>
  <si>
    <t>04 40´ X 8´ X 9´6" HIGH CUBE SLAC 4,032 CARTONS BAGS X 5 KG INPACK: 4,032 BG HEXARON WG AGRICULTURAL HERBICIDE UN NO.: 3077 , CLASS: 9.0 P.G:III LTD QTY</t>
  </si>
  <si>
    <t>S.T.C. 2400 PLASTIC JERRYCAN 5 LT (12000 LITS GUAPO) PESTICIDE, LIQUID:, TOXIC, N.O.S. (EPOXICONAZOLE, KRESOXIM-METHYL (ISO)) IMO?: 6.1 UN?: 29:02</t>
  </si>
  <si>
    <t>80 STEEL DRUM 200 LT (16000 LITS GALIL SC) PESTICIDE, LIQUID, TOXIC,:N.O.S. (IMIDACLOPRID, BIFENTHRIN) IMO?: 6.1 UN?: 2902 PACKING GROUP?: II: MARINE POLLUTANT</t>
  </si>
  <si>
    <t>35 FLEXIBLE IBC FIPRONIL TECNICO MILENIA PESTIC:IDE, SOLID, TOXIC, N.O.S. (FIPRONIL ) IMO?: 6.1 UN?: 2588 PACKING G:ROUP?: III MARINE POLLUTANT</t>
  </si>
  <si>
    <t>4,032 BAGS OF AGR:ICULTURAL HERBICIDE N NO.?: 3077 , CLASS?: 9.0</t>
  </si>
  <si>
    <t>80 DRUMS OF AGRICULTURAL HERBICIDE UN NO.?: 3082 , CLASS?: 9.0</t>
  </si>
  <si>
    <t>2 X 20? FCL TOTAL 40 JUMBO BAGS ONLY (TOTAL FORTY JUMBO BAGS ONLY) 2,4:-D ACIDO TECNICO INVOICE NO.?: EXAG/16-1:7/5</t>
  </si>
  <si>
    <t>160 DRM TRICLOPYR BEE TECH CLASS:9 UN NO.:3082 PG:III FP:NO MP:YES</t>
  </si>
  <si>
    <t>80 DRUMS OF 200.00 LT 16000 LT POQUER AGRICULTURAL HERBICIDE UN NO.?: 3082 , CLASS?: 9.0 P.G?:III</t>
  </si>
  <si>
    <t>9240 PLASTIC BOTTLE 1 LT (9240 LITS KESHET 25 EC) PYRETHROID PESTIC:IDE, LIQUID, TOXIC DELTAMETHRIN IMO?: 6.1 UN?: 3352 PACKING GROUP?: II:I</t>
  </si>
  <si>
    <t>32 FLEXIBLE IBC FOLPET AGRICUR TECNICO ENVIRONME:NTALLY HAZARDOUS SUBSTANCE, SOLID, N.O.S. (FOLPET) IMO?: 9 UN?: 3077:PACKING GROUP?: III MARINE POLLUTANT</t>
  </si>
  <si>
    <t>20ST OXIRANE (2-(2-(4-CLOROFENIL)ETIL)-2-(1,1-DIMETILETIL)</t>
  </si>
  <si>
    <t>80 STEEL DRUM 200 LT (16000 LITS GALIL SC) PESTICIDE, LIQUID, TOXIC,: N.O.S. (IMIDACLOPRID, BIFENTHRIN) IMO?: 6.1 UN?: 2902 PACKING GROUP?: I:II</t>
  </si>
  <si>
    <t>100 BG 2,4-D ACIDO TECNICO MILENIA BR BIGBAGS A 900 KG NET ON PALLETS</t>
  </si>
  <si>
    <t>4 20´ X 8´ X 8´6" TANK CONTA SLAC 4 TANK CONTAINER ISOPROPYLAMINE/MONOISOPROPYLAMINE UN: 1221 IMO: 3</t>
  </si>
  <si>
    <t>11904 BAGS JUMP AGRICULTURAL HERBICID UN NO.?: 3077 CLASS?: 9.0 P.G?:III</t>
  </si>
  <si>
    <t>560 DRUMS OF 200.00 LT 16,000.00 LT BUTIRON AGRICULTURAL HERBICIDE UN NO.?: 3082 CLASS?: 9.0 P.G?:III</t>
  </si>
  <si>
    <t>OF 200.00 LT 16,000.00 LT POQUER AGRICULTURAL HERBICIDE UN NO.?: 3082 CLASS?: 9.0 P.G?:III</t>
  </si>
  <si>
    <t>STC?:4,032 BAGS OF 5.00 KG LTD QTY HEXARON WG AGRICULT:URA L HERBICIDE UN NO.?: 3077 CLASS?: 9.0 P.G?:III</t>
  </si>
  <si>
    <t>4032 BAGS OF 5.00 KG LTD QTY HEXARON WG AGRICULTURAL H: ERBICIDE UN NO.?: 3077 CLASS?: 9.0 P.G?:III</t>
  </si>
  <si>
    <t>S.T.C. 5 FLEXIBLE IBC FIPRONIL TECNICO MILENIA PE:STICIDE, SOLID, TOXIC, N.O.S. (FIPRONIL ) UN?: 2588 PACKIN:G GROUP?: III</t>
  </si>
  <si>
    <t>STC 400 DRUMS OF 200.00 LT 16,000.00 LT BUTIRON AGRICULTURAL HERBICI:DE UN NO.?: 3082 CLASS?: 9.0 P.G?:III</t>
  </si>
  <si>
    <t>400 PALLETS 2,4-D ACIDO TECNICO MILENIA BR BIGBAGS A 900 KG</t>
  </si>
  <si>
    <t>4 20´ X 8´ X 8´6" TANK CONTA SLAC 4 TANK, RECTANGULAR MONOISOPROPILAMINA IMO-CLASS: 3 UN-NUMBER: 1221 FLASHPOINT: -37.0 C PACKING GROUP: 1 EMS-NUMBER: F-ES-C</t>
  </si>
  <si>
    <t>80 DRUMS OF BUTIRON AGRICULTURAL HERBICI:DE UN NO.?: 3082 CLASS?: 9 P.G?:III</t>
  </si>
  <si>
    <t>2400 PLASTIC JERRYCAN 5 LT (12000 LITS GUAPO) PESTICIDE, LIQU:ID, TOXIC, N.O.S. (EPOXICONAZOLE, KRESOXIM-METHYL (ISO)) IMO?: 6.1 U:N?: 2902 PACKING GROUP?: LLL</t>
  </si>
  <si>
    <t>4032 BAGS OF HEXARON WG AGRICULTURA:L HERBICIDE UN NO.?: 3077 CLASS?: 9.0 P.G?:III</t>
  </si>
  <si>
    <t>2400 PLASTIC JERRYCAN 5 LT (12000 LITS GUAPO) PESTICIDE, LIQUID:, TOXIC, N.O.S. (EPOXICONAZOLE, KRESOXIM-METHYL (ISO)) IMO?: 6.1 UN?: 2:902 PACKING GROUP?: LLL</t>
  </si>
  <si>
    <t>2X20ST CONTAINER(S) SAID TO CONTAIN: 160 DRUMS OXIRANE (2-(2- (4-CLOROFENIL)ETIL)-2- (1,1-DIMETILETIL)</t>
  </si>
  <si>
    <t>80 DRUMS POQUER AGRICULTURAL HERBICID:E UN NO.?: 3082 CLASS?: 9.0 P.G?:III</t>
  </si>
  <si>
    <t>4032 BAGS OF HEXARON WG AGRICULTURAL H:ERBICIDE UN NO.?: 3077 , CLASS?: 9.0 P.G?:III</t>
  </si>
  <si>
    <t>240DRUMS 240 PLASTIC DRUMS OXIRANE,2-[2-(4-CHLOROPHENYL) ETHYL]-2-(1,1-DIMETHYLETHYL)</t>
  </si>
  <si>
    <t>ONE 20´ X 8´ X 8´6" GENERAL PU SLAC 80 DRUMS TRIMETIL-ORTO-FORMIATO PACKING:IN 200KG NET DRUM UN:3272 CLASS:3 SUB.RISK:-X- PACKING GROUP:II HAZARD N 33 PROPER SHIPPING NAME:ESTERS, NOS(TRIMETILORTOFORMIATO)</t>
  </si>
  <si>
    <t>40 PACKAGES ATRAZINE 97% TECH PACKED WITH PALLETS, TOTAL 40BAGS CFR PARANAGUA, BRAZIL CLASS:9 UN:3077</t>
  </si>
  <si>
    <t>S.T.C. 1200 PLASTIC BAGS 25 KG. FOLPET AGRICUR TECNICO ENV:IRONMENTALLY HAZARDOUS SUBSTANCE, SOLID, N.O.S. (FOLPET) IMO?: 9 UN?: 3:077 PACKING GROUP?: III MARINE POLLUTANT</t>
  </si>
  <si>
    <t>260 BG 2,4-D ACIDO TECNICO MILENIA BR BIGBAGS</t>
  </si>
  <si>
    <t>Sanxia Comercial Ltda</t>
  </si>
  <si>
    <t>SANXIA COMERCIAL LTDA
RUA NOSSA SENHORA DAS MERCE 600 VILA DAS MERCES - SAO PAULO - SP - 4165010</t>
  </si>
  <si>
    <t>SANXIA COMERCIAL LTDA</t>
  </si>
  <si>
    <t>4032 BAGS OF 5.00 KG LTD QTY 20160 KG HEXARON WG AGRICULTURAL HERBI:CIDE UN NO.?: 3077 , CLASS?: 9.0 P.G?:III</t>
  </si>
  <si>
    <t>STC?:80 DRUMS OF 200.00LT 16,000.00 LT BUTIRON AGRICULTURAL HERBICIDE UN NO.?: 3082 , CLASS?: 9.0 P.G?:III</t>
  </si>
  <si>
    <t>STC?:80 DRUMS OF 200.00 LT 16000 LT BUTIRON AGRICULTURAL HERBICIDE UN NO.?: 3082 , CLASS?: 9.0 P.G?:III.</t>
  </si>
  <si>
    <t>2 20´ X 8´ X 8´6" GENERAL PU SLAC 160 DRUMS =40 PALLETS CHEMICAL PRODUCT DMAC- N ,N-DIMETHYLACETAMIDE (N, N- DIMETILACETAMIDA)</t>
  </si>
  <si>
    <t>20160 BAGS OF 5.00 KG LTD QTY JUMP AGRICULTURAL HERBICIDE UN NO.?: 3077 , CLASS?: 9.0 P.G?:III</t>
  </si>
  <si>
    <t>STC?:80 DRUMS OF 200.00 LT 16,000.00 LT GALIGAN 240 EC AGRICULTURAL H:ERB ICIDE UN NO.?: 1993 , CLASS?: 3.0 P.G?:III</t>
  </si>
  <si>
    <t>39 PALLETS 156 PLASTIC DRUMS  OXIRANE,2-[2-(4-CHLOROPHENYL) ETHYL]-2-(1,1-DIMETHYLETHYL)</t>
  </si>
  <si>
    <t>STC?:80 DRUMS OF 200.00 LT 16,000.00 LT POQUER AGRICULTURAL HERBICID:E UN NO.?: 3082 CLASS?: 9.0 P.G?:III</t>
  </si>
  <si>
    <t>Samsung International Inc.</t>
  </si>
  <si>
    <t>Communications Equipment</t>
  </si>
  <si>
    <t xml:space="preserve">SAMSUNG INTERNATIONAL GROUP
</t>
  </si>
  <si>
    <t>DIMETHYL AMINE 60% ISO TANK DMA0003-K40F(9ISO TANK) UN ?: 1160 CLASS ?::3 PACKING GROUP ?: II</t>
  </si>
  <si>
    <t>ONE 20 TANK CONTA  1 TANK 3.4-DICLOROFENILISOCIANATO (3,4 DCPI) UN : 2250 PSN : DICHLOROPHENYL ISOCYANATES IMDG : 6.1 (CLASS : 6.1 ) PG:2</t>
  </si>
  <si>
    <t>ONE 20 TANK CONTA  1 TANK 3.4-DICLOROFENILISOCIANATO (3,4 DCPI) UN : 2250 PSN : DICHLOROPHENYL ISOCYANATES IMDG : 6.1 (CLASS : 6.1 ) PG:2 FLASHPOINT : 123 CEL MARINE POLLUTANT</t>
  </si>
  <si>
    <t>ONE 20 TANK CONTA  1 TANK 3.4-DICLOROFENILISOCIANATO (3,4 DCPI) UN : 2250 PSN : DICHLOROPHENYL ISOCYANATES IMDG : 6.1 (CLASS : 6.1 ) PG:2 FLASHPOINT : 123 CEL</t>
  </si>
  <si>
    <t>260 BG 2,4-D ACIDO TECNICO MILENIA BR BIGBAGS A</t>
  </si>
  <si>
    <t>80 BAGS = 40 PALLETS CARBENDAZIM TECNICO MIL UN NO:3077 IMO CLASS:9 SUB RISK-X-PACKING GROUP III PROPER SHIPPING NAME ENVIRONMENTALLY HAZARDOUS SUBSTANCE SOLID, NOS(CARBENDAZIM)</t>
  </si>
  <si>
    <t>STC 8064 BAGS OF JUMP AGRICULTURAL HER:BIC UN NO.?: 3077 CLASS?: 9.0 P.G?:III</t>
  </si>
  <si>
    <t>S.T.C 90 FLEXIBLE IBC 625 KG CAPTAN MKT TECNICO MILENIA ENVIRONMENTALLY HAZARDOUS SUBSTANCE, SOLID N.O.S. (CAPTAN) IMO?: 9 UN:?: 3077 PACKING GROUP?: III MARINE POLLUTANT</t>
  </si>
  <si>
    <t>STC 560 DRUMS OF 200.00 LT 16,000.00 LT BUTIRON AGRICULTURAL HERBICIDE UN NO.?: 3082 CLASS?: 9.0 P.G?:III</t>
  </si>
  <si>
    <t>STC 12096 BAGS OF 5.00 KG LTD QTY JUMP AGRICULTURAL HERBICIDE UN NO.?: 3077 CLASS?: 9.0 P.G?:III</t>
  </si>
  <si>
    <t>800 STEEL DRUM 200 LT (16000 LITS GALIL SC) PESTICIDE, LIQUID, TOXIC,:FLAMMABLE, N.O.S. (BIFENTHRIN) IMO?: 6.1 UN?: 2902 PACKING GROUP?:III M:ARINE POLLUTANT</t>
  </si>
  <si>
    <t>STC 8064 BAGS OF 5.00 KG LTD QTY JUMP AGRICULTURAL HERB:ICIDE UN NO.?: 3077 CLASS?: 9.0 P.G?:III</t>
  </si>
  <si>
    <t>S.T.C. 200 PLASTIC BAGS 25 KG. FOLPET AGRICUR TECNICO) ENVI:RONMENTALLY HAZARDOUS SUBSTANCE, SOLID, N.O.S. (FOLPET) I MO?: 9 UN?::3077 PACKING GROUP?: III MARINE POLLUTANT</t>
  </si>
  <si>
    <t>S.T.C. 200 PLASTIC BAGS 25 KG FOLPET AGRICUR TECNICO ENVI:RONMENTALLY HAZARDOUS SUBSTANCE, SOLID, N.O.S. (FOLPET) IMO?: 9 UN?::3077 PACKING GROUP?: III MARINE POLLUTANT</t>
  </si>
  <si>
    <t>S.T.C. 400 PLASTIC BAGS 25 KG FOLPET AGRICUR TECNICO ENV:IRONMENTALLY HAZARDOUS SUBSTANCE, SOLID, N.O.S. (FOLPET) IMO?: 9 UN?:: 3077 PACKING GROUP?: III MARINE POLLUTANT</t>
  </si>
  <si>
    <t>80 STEEL DRUM 200 LT (16000 LITS GALIL SC) PESTICIDE , LIQUID,TOXIC,:NOS (IMIDACLOPRID?+ BIFENTHRIN ) IMO?: 6.1 UN?: 2902 PACKING GROUP?: III:</t>
  </si>
  <si>
    <t>80 DRUMS OF 200.00 LT 16000 LT BUTIRON AGRICULTURAL HERBICIDE UN NO.?: 3082 , CLASS?: 9.0 P.G?:III</t>
  </si>
  <si>
    <t>80 STEEL DRUM 200 LT (16000 LITS GALIL SC) PESTICIDE , LIQUID,TOXIC,:NOS (IMIDACLOPRID?+ BIFENTHRIN ) IMO?: 6.1 UN?: 2902 PACKING GROUP?: III</t>
  </si>
  <si>
    <t>3600 PLASTIC JERRYCAN 5 LT (18000 LITS GUAPO) PESTICIDE, LIQUID, T:OXIC, N.O.S. (EPOXICONAZOLE, KRESOXIM-METHYL (ISO)) IMO?: 6.1 UN?: 2902: PACKING GROUP?: LLL MARINE POLLUTANT</t>
  </si>
  <si>
    <t>200 BG 2,4-D ACIDO TECNICO MILENIA BR</t>
  </si>
  <si>
    <t>STC 560 DRUMS OF 200.00 LT 16000 LT BUTIRON AGRICULTURAL HERBICIDE UN NO.?: 3082 , CLASS?: 9.0 P.G?:III</t>
  </si>
  <si>
    <t>29000000</t>
  </si>
  <si>
    <t>S.T.C. 60 FLEXIBLE IBC AZOXYSTROBIN TECNICO MILENI:A PESTICIDE, SOLID, TOXIC, N.O.S (AZOXYSTROBIN) IMO?: 6 UN?: 2588 PAC:KING GROUP?: III</t>
  </si>
  <si>
    <t>40BAGS 1,2,4-1H-TRIAZOLE (1,2,4 TRIAZOL )</t>
  </si>
  <si>
    <t>20 FLEXIBLE IBC ORTHOCIDE TECH MICRONIZADO ENVIR:ONMENTALLY HAZARDOUS SUBSTANCE, SOLID N.O.S. (CAPTAN) IMO?: 9 UN?: 30:77 PACKING GROUP?: III MARINE POLLUTANT</t>
  </si>
  <si>
    <t>8064 BAGS JUMP AGRICULTURAL HERBICIDE UN NO.?: 3077 CLASS?: 9.0  P.G?:III</t>
  </si>
  <si>
    <t>400 DRUMS OF 200.00 LT 16,000.00 LT BUTIRON AGRICULTURAL HERBICIDE UN NO.?: 3082 CLASS?: 9.0 P.G?:III</t>
  </si>
  <si>
    <t>STC 260 DRUMS OF 200.00 LT 16,000.00 LT BUTIRON AGRICULTURAL HERBICI:DE  UN NO.?: 3082 CLASS?: 9.0 P.G?:III</t>
  </si>
  <si>
    <t>280 BG 2,4-D ACIDO TECNICO MILENIA BR BIGBAGS A</t>
  </si>
  <si>
    <t>3 20´ X 8´ X 8´6" TANK CONTA SLAC 3 TANK CONTAINER PURASOLV EHL BULK 2-ETHYLHEXYL-S-LACTATE NON HAZARDOUS</t>
  </si>
  <si>
    <t>80 BG 2,4-D ACIDO TECNICO MILENIA BR BIGBAGS A</t>
  </si>
  <si>
    <t>2400 PLASTIC JERRYCAN 5 LT (12000 LITS GUAPO) PESTICIDE, LIQUID, TO:XIC, N.O.S. (EPOXICONAZOLE, KRESOXIM-METHYL (ISO)) LTD QTY IMO?: 6.1:UN?: 2902 PACKING GROUP?: LLL MARINE POLLUTANT</t>
  </si>
  <si>
    <t>10 FLEXIBLE IBC 500 KGS (5000 KGS FOLPET AGRICUR TECNICO) ENV:IRONMENTALLY HAZARDOUS SUBSTANCE, SOLID, N.O.S. (FOLPET) IMO?: 9 UN?:: 3077 PACKING GROUP?: III MARINE POLLUTANT</t>
  </si>
  <si>
    <t>134 PACKAGES 4-CHLORO-3,5-DINITROBENZOTRIFLUORIDE (DINITRO)</t>
  </si>
  <si>
    <t>80 DRUMS OF 200.00 LT 16000.00 LT BUTIRON AGRICULTURAL HERBICID:E UN NO.?: 3082 CLASS?: 9.0 P.G?:III</t>
  </si>
  <si>
    <t>4,032 BAGS OF HEXARON WG AGRICULTURAL H: ERBICIDE H.S?:380893 UN NO.?: 3077 , CLASS?: 9.0</t>
  </si>
  <si>
    <t>UN 1221, ISOPROPYLAMINE, 3 (8), I</t>
  </si>
  <si>
    <t>United Transport Tankcontainers Utt</t>
  </si>
  <si>
    <t xml:space="preserve">UNITED TRANSPORT TANKCONTAINERS UTT
</t>
  </si>
  <si>
    <t>2 20´ X 8´ X 8´6" TANK CONTA SLAC 2 ISO TANK DI-N-PROPILAMINA (DIPROPILAMINE) UN2383, DIPROPYLAMINE, CLASS 3 (8), PG II, (7.2C C.C.), RQ EMS NO. F-E, S-C IMO-CLASS: 3 UN-NUMBER: 2383 FLASHPOINT: 7.2 C PACKING GROUP: 2 PROPER SHIPPING NAME: DIPROPYLAMINE</t>
  </si>
  <si>
    <t>360 BG 2,4-D ACIDO TECNICO MILENIA BR BIGBAGS A 900 KG ON PALLETS</t>
  </si>
  <si>
    <t>PROPER SHIPPING NAME?: UN 1221, ISOPROPYLAMINE, 3 (8),:I PRODUCT TRADE NAME?: ISOPROPYLAMINE/MONOISOPRIPYLAMINA UN?: 1221 IMO?: 3</t>
  </si>
  <si>
    <t>2 BXH  CHEMICAL PRODUCTPROPYLENE GLYCOL</t>
  </si>
  <si>
    <t>ONE 20´ X 8´ X 8´6" GENERAL PU SLAC 80 DRUMS TRIMETIL-ORTO-FORMIATO UN:3272 CLASS:3 SUB.RISK:-X- PACKING GROUP:II</t>
  </si>
  <si>
    <t>S.T.C. 20 FLEXIBLE IBC AZOXYSTROBIN TECNICO MILENIA P ESTICIDE, SOLID, TOXIC, N.O.S (AZOXYSTROBIN) IMO?: 6 UN?: 2588 PAC:KING G ROUP?: III MARINE POLLUTANT</t>
  </si>
  <si>
    <t>S.T.C. 25 STEEL DRUM 200 LT (5000 LITS VORAZ) CARBAMATE PESTICIDE,LIQ:UID,TOXIC (METHOMYL, NOVALURON) IMO?: 6.1 UN?: 2992 PACKING GROUP?: II M:ARINE POLLUTANT</t>
  </si>
  <si>
    <t>OF 200.00 LT 16,000.00 LT GALIGAN 240 EC AGRICULTURAL HERBICIDE UN NO.?: 1993 CLASS?: 3.0 P.G?:III</t>
  </si>
  <si>
    <t>16128 BAGS OF HEXARON WG AGRICULTURAL H: ERBICIDE UN NO.?: 3077 CLASS?: 9.0 P.G?:III</t>
  </si>
  <si>
    <t>2 20´ X 8´ X 8´6" TANK CONTA SLAC 2 ISO TANK DI-N-PROPILAMINA (DIPROPILAMINE) UN2383, DIPROPYLAMINE, CLASS 3 (8), PG II, UN-NUMBER: 2383</t>
  </si>
  <si>
    <t xml:space="preserve">DAMCO AS
</t>
  </si>
  <si>
    <t>320 DRUMS OF 200.00 LT 16,000.00 LT BUTIRON AGRICULTURAL HERBICI:DE H.S?:380893 UN NO.?: 3082 CLASS?: 9.0 P.G?:III</t>
  </si>
  <si>
    <t>24192 BAGS OF JUMP AGRICULTURAL HERBICIDE UN NO.?: 3077 CLASS?: 9.0 P.G?:III</t>
  </si>
  <si>
    <t>560 DRUMS OF 200.00 LT 16,000.00 LT POQUER AGRICULTURAL HERBICIDE UN NO.?: 3082 CLASS?: 9.0 P.G?:III</t>
  </si>
  <si>
    <t>20ST 469 DR 4-CHLORO-3,5-DINITROBENZOTRIFLUORIDE (DINITRO) UN NO:2811 PACKING GROUP: II CLASS:6.1</t>
  </si>
  <si>
    <t>20 WOODEN PALLETS CONTAINING (80 DRUMS) NEW M:S DRUMS OLEO DE MAMONA ETOXILADO (UNITOP-R-200)</t>
  </si>
  <si>
    <t>UN1711,2,4XYLIDINE,HTS#?:2921 2,4XILIDINA UN1711 CLASS6.1</t>
  </si>
  <si>
    <t>DIMETHYL AMINE 60% ISO TANK DMA0003-K40F(5 ISO TANKS) UN ?: 1160 CLASS:?: 3 PACKING GROUP ?: II</t>
  </si>
  <si>
    <t>?:4,032 BAGS OF 5.00 KG LTD QTY KARMEX AGRICULTURAL HER: BICIDE UN NO.?: 3077 CLASS?: 9.0 P.G?:III</t>
  </si>
  <si>
    <t>STC 8064 BAGS OF HEXARON WG AGRICULTURAL HERBIC:IDE UN NO.?: 3077 CLASS?: 9.0 P.G?:III</t>
  </si>
  <si>
    <t>STC?:4032 BAGS JUMP AGRICULTURAL HERB:ICIDE UN NO.?: 3077 CLASS?: 9.0 P.G?:III</t>
  </si>
  <si>
    <t>(80) DRUMS ONLY NEW SEAWORTHY HDPE DRUMS ONLY 20 WOODEN PALLETS UNITOP-R-400-</t>
  </si>
  <si>
    <t>20ST 80 DR N-METILFORMAMIDE (MONOMETILFORMAMIDA)</t>
  </si>
  <si>
    <t>DIMETILAMINA 60% ISO TANK DMA0003-K40F(6ISO TANKS) UN ?: 1160 CLASS ?: 3: PACKING GROUP ?: II</t>
  </si>
  <si>
    <t>ONE 20´ X 8´ X 8´6" GENERAL PU SLAC 80 DRUMS TRICLOPYR BEE TECH</t>
  </si>
  <si>
    <t>60 BAGS = 30 PALLETS CARBENDAZIM TECNICO MIL</t>
  </si>
  <si>
    <t>2 20´ X 8´ X 8´6" GENERAL PU SLAC 60 BAGS PICLORAM TECH</t>
  </si>
  <si>
    <t>ONE 20´ X 8´ X 8´6" GENERAL PU SLAC 20 FLEXIBLE IBC ORTHOCIDE TECH MICRONIZADO ENVIRONMENT ALLY HAZARDOUS SUBSTANCE,SOLID N.O.S. (CAPTAN) IMO: 9 UN: 3077 PACKING GROUP: III MARINE POLLUTANT</t>
  </si>
  <si>
    <t>Heaven Shipping Co., Ltd.</t>
  </si>
  <si>
    <t xml:space="preserve">HEAVEN SHIPPING CO LTD
</t>
  </si>
  <si>
    <t>1X20´FCL 800 BAGS OF (800 SACOS DE 25 KG CADA UM SOBRE PALLETS ESTUFADOS EM 1 CONTAINERS DE 20 PES COM NUMERO: CNIU1176647) PORTUGUESE NAME : POTASSA CAUSTICA SECA (TODOS OS GRAUS) IMDG CLASS 8 UN 1813 PG II</t>
  </si>
  <si>
    <t>02 20´ X 8´ X 8´6" GENERAL PU SLAC 40 FLEXIBLE IBC CAPTAN MKT TECNICO MILENIA ENVIRONMENTALLY HAZARDOUS SUBSTANCE, SOLID N.O.S. (CAPTAN) IMO: 9 UN: 3077 PACKING GROUP: III MARINE POLLUTANT</t>
  </si>
  <si>
    <t>29320000</t>
  </si>
  <si>
    <t>ONE 20´ X 8´ X 8´6" GENERAL PU SLAC 12 IBCS BROMOKETAL</t>
  </si>
  <si>
    <t>20160 BAGS OF HEXARON WG AGRICULTURAL H:ERBICIDE UN NO.?: 3077 CLASS?: 9.0 P.G?:III</t>
  </si>
  <si>
    <t>STC?:72 BIG BAGS OF DIUREX AGRICUR TECNICO AG:RICULTURAL HERBICIDE UN NO.?: 3077 CLASS?: 9.0 P.G?:III</t>
  </si>
  <si>
    <t>4032 BAGS HEXARON WG AGRICULTURA:L HERBICIDE</t>
  </si>
  <si>
    <t>2XDC40 HOUSE/HOUSE 80 BAGS IN TOTAL 2X40ST CONTAINER(S) SAID TO CONTAIN: TRIAZOL</t>
  </si>
  <si>
    <t>1X20` FCL 800 BAGS OF 25 KGS NET EACH ON PALLETS POTASSA CAUSTICA SECA(TODOS OS GRAUS) IMDG CLASS 8 UN 1813 PG II</t>
  </si>
  <si>
    <t>880,BAG PHOSPHOROUS ACID (ACIDO FOSFOROSO)</t>
  </si>
  <si>
    <t>2440 CORR BOXES CAPT:US 750 SP 5KG</t>
  </si>
  <si>
    <t>DIMETHYL AMINE 60% ISO TANK DMA0003-K40F(1ISO TANK) UN ?: 1160 CLASS ?::3 PACKING GROUP ?: II SUB. RISK ?: 8 DIMETILAMINA60%</t>
  </si>
  <si>
    <t>ONE 20´ X 8´ X 8´6" GENERAL PU SLAC 56 DRUMS TRICLOPYR BEE TECH</t>
  </si>
  <si>
    <t>ONE 20´ X 8´ X 8´6" GENERAL PU SLAC 14 IBCS BROMOKETAL 14 PLTS</t>
  </si>
  <si>
    <t>80 BG 2,4-D ACIDO TECNICO MILENIA BR</t>
  </si>
  <si>
    <t>ONE 40´ X 8´ X 9´6" HIGH CUBE SLAC 1,540 FIBREBOARD BOXES PLASTIC BOTTLE 1 LT (18480 LITS GALLAXY 100 EC) ENVIRONMENTALLY HAZARDOUS SUBSTANCE, LIQUID N.O.S. (NOVALURON) IMO: 9 UN: 3082 PACKING GROUP: III</t>
  </si>
  <si>
    <t>4032 BAGS HEXARON WG AGRICULTURAL HERBICIDE UN NO.?: 3077 , CLASS?: 9.0 PG III</t>
  </si>
  <si>
    <t>06 20´ X 8´ X 8´6" GENERAL PU SLAC 452 STEEL DRUM 200 LT (16000 LITS VORAZ) CARBAMATE PESTICIDE,LIQUID,TOXIC (METHOMYL, NOVALURON) IMO: 6.1 UN: 2992 PACKING GROUP: II MARINE POLLUTANT</t>
  </si>
  <si>
    <t>ONE 20´ X 8´ X 8´6" GENERAL PU SLAC 80 DRUMS ON 20 PALLETS 200.00 LT 16,000.00 LT GALIGAN 240 EC AGRICULTURAL HERBICIDE UN NO.: 1993, CLASS: 3.0 P.G:III</t>
  </si>
  <si>
    <t>5 ISO TANKS DIMETILAMINA 60% UN ?: 1160 CLASS ?: 3: PACKING GROUP ?: II SUB. RISK ?: 8</t>
  </si>
  <si>
    <t>ONE 20´ X 8´ X 8´6" GENERAL PU SLAC 14 IBCS ON 14 PLTS BROMOKETAL</t>
  </si>
  <si>
    <t>ONE 20´ X 8´ X 8´6" TANK CONTA SLAC 1 TANK CONTAINER SLAC. ACTIVITY: FOODSTUFF SPOT PRODUCT DETAILS 2- ETHYLHEXYL LACTATE - FOODGRADE GALASTER EHL NON HAZARDOUS</t>
  </si>
  <si>
    <t>Deepak Nitrite Ltd.</t>
  </si>
  <si>
    <t xml:space="preserve">DEEPAK NITRITE LTD
</t>
  </si>
  <si>
    <t>1X20´ FCL CONTAINER 80 DRUMS ( EIGHTY DRUMS ONLY.) UN APPROVED MS DRUMS 2,4 XILIDINA (2, 4 XYLIDINE) P.O. NO. 45-199640 INVOICE NO.TCDPR/15-16/00117</t>
  </si>
  <si>
    <t>ONE 20´ X 8´ X 8´6" TANK CONTA SLAC 1 TANK CONTAINER PURASOLV EHL BULK 2-ETHYLHEXYL-S-LACTATE NON HAZARDOUS</t>
  </si>
  <si>
    <t>ONE 20´ X 8´ X 8´6" GENERAL PU SLAC 20 STEEL DRUM SUPRATHION TECNICO 900 ORGANOPHOSPHORUS PESTICIDE, SOLID,TOXIC (METHIDATHION) IMO: 6.1 UN: 2783 PACKING GROUP: II MARINE POLLUTANT</t>
  </si>
  <si>
    <t>2X20ST CONTAINER(S) SAID TO CONTAIN: 160 DRUMS OXIRANE, 2[2-4 (CHLOROPHENYL) ETHYL]-2-(1, 1-DIMETHYLETHYL)</t>
  </si>
  <si>
    <t>160 BG 2,4-D ACIDO TECNICO MILENIA BR BIGBAGS A 900 KG NET ON PALLETS</t>
  </si>
  <si>
    <t>STC 4,032 BAGS OF KG HEXARON WG AGRICULTURAL HERBICI:DE 380893 UN NO 3077 , CLASS?: 9.0 PG III</t>
  </si>
  <si>
    <t>(3DRUMS) 2,4 DICHLORO ACETOPHENONE CLASS NO:8 UN NO:1759 PG:III 2,2,4 TRICHLORO ACETOPHENONE 1,2 PENTANEDIOL</t>
  </si>
  <si>
    <t>36 DRUMS= 36 IBCS CHEMICAL PRODUCTPROPYLENE GLYCOL</t>
  </si>
  <si>
    <t>TRICLOPIR BEE TECNICO MILENIA DANGEROUS CARGO (CLASS NO?:9/UN NO?:3082)</t>
  </si>
  <si>
    <t>220 BG 2,4-D ACIDO TECNICO MILENIA BR</t>
  </si>
  <si>
    <t>20BG 2,4-D ACIDO TECNICO2,4-D ACIDO TECNICO  PO NO:45-198857 INVOI CE NO: EXAG/15-16/180</t>
  </si>
  <si>
    <t>4032 BAGS OF 5 KG LTD QTY 20160 KG HEXARON WG AGRICULTURAL HERBI UN NO 3077 CLASS 9.0 PG III</t>
  </si>
  <si>
    <t>TRIMETHYL ORTHOFORMATE (TRIMETIL-ORTO-FORMIATO) PACKING GROUP?: II</t>
  </si>
  <si>
    <t>1X20´FCL 50 DRUM (13 WOODEN PALLETS) EXPORT WORTHY MS BARRELS OLEO DE MAMONA ETOXILADO (UNITOP - R-200)</t>
  </si>
  <si>
    <t>300 BG 2,4-D ACIDO TECNICO MILENIA BR BIGBAGS A 900 KG NET ON PALLETS</t>
  </si>
  <si>
    <t>STC?: 29136 BAGS OF GOLTIX 70 DF GRAY AGRICULTURAL HE:RBI CIDE UN NO.?: 3077 , CLASS?: 9.0 P.G?:III LTD</t>
  </si>
  <si>
    <t>200 PLASTIC BAGS 25 KG FOLPET AGRICUR TECNICO ENV:IRONMENTALLY HAZARDOUS SUBSTANCE, SOLID, N.O.S. (FOLPET) IMO?: 9 UN?::3077 PACKING GROUP?: III MARINE POLLUTANT</t>
  </si>
  <si>
    <t>S.T.C. 10 FLEXIBLE IBC ( FOLPET AGRICUR TECNICO) ENVI:RONMENTALLY HAZARDOUS SUBSTANCE, SOLID, N.O.S. (FOLPET) IMO?: 9 UN?: 3:077 PACKING GROUP?: III MARINE POLLUTANT</t>
  </si>
  <si>
    <t>32256 BAGS JUMP AGRICULTURAL HERBICIDE U:N NO.?: 3077 , CLASS?: 9.0 PG III LTD QTY</t>
  </si>
  <si>
    <t>4032 BAGS OF JUMP AGRICULTURAL HERBICIDE UN NO.?: 3077 , CLASS?: 9.0 P.G?:III</t>
  </si>
  <si>
    <t>STC 4032 BAGS KARMEX AGRICULTURA L HERBICIDE UN NO.?: 3077 , CLASS?: 9.0 PG III</t>
  </si>
  <si>
    <t>STC 8064 BAGS JUMP AGRICULTURAL HERBICIDE UN NO.?: 3077 , CLASS?: 9.0 PG III</t>
  </si>
  <si>
    <t>United Phosphorus Ltd.</t>
  </si>
  <si>
    <t xml:space="preserve">UNITED PHOSPHORUS LTD
</t>
  </si>
  <si>
    <t>5760 CORR BOXES CAPTUS 750 SP 5KG</t>
  </si>
  <si>
    <t>20BAGS PICLORAM TECH</t>
  </si>
  <si>
    <t>2 20´ X 8´ X 8´6" GENERAL PU SLAC 28 BC´S ON 28  PLTS BROMOKETAL</t>
  </si>
  <si>
    <t>1-20 FT CONTAINERS STC 80 DRUMS OF 200.00 LT 16000 LT POQUER AGRICULTU:RAL HERBICIDE 380893 UN NO.?: 3082 , CLASS?: 9.0 PG III</t>
  </si>
  <si>
    <t>1-20 FT CONTAINERS STC 80 DRUMS OF 200.00 LT 16000.00 LT ARREIO PASTO: AG RICULTURAL HERBICIDE 380893 UN NO.?: 3082 , CLASS?: 9.0 PG III</t>
  </si>
  <si>
    <t>Upl Limitedformerly</t>
  </si>
  <si>
    <t>Tamil Nadu</t>
  </si>
  <si>
    <t xml:space="preserve">UPL LIMITEDFORMERLY
</t>
  </si>
  <si>
    <t>GDANSK</t>
  </si>
  <si>
    <t>PLGDN</t>
  </si>
  <si>
    <t>20ST 300 BIG BAGS 2,4-D ACIDO TECNICO MILENIA BR</t>
  </si>
  <si>
    <t>ONE 40´ X 8´ X 8´6" GENERAL PU SLAC 40 BAGS 1,2,4 TRIAZOL</t>
  </si>
  <si>
    <t>S.T.C. 300 FIBER DRUM 25 KGS PYRETHROID PESTICIDE, SOLID, TOXIC BIFENTHRIN IMO?: 6.1 UN?: 3349 PACKING G:ROUP?: III MARINE POLLUTANT</t>
  </si>
  <si>
    <t>Upl Ltd.</t>
  </si>
  <si>
    <t xml:space="preserve">UPL LIMITED
</t>
  </si>
  <si>
    <t>FOUR THOUSAND THREE HUNDRED TWENTY CORR BOXES 4320 CORR BOXES CAPTUS 750 SP 5KG</t>
  </si>
  <si>
    <t>4TANK CONTAINER DIMETILAMINA 60% ISO TANK DMA0003-K40F (4 ISO TANK) UN : 1160 CLASS : 3 PACKING GROUP : II SUB. RISK : 8</t>
  </si>
  <si>
    <t>2TANKS DIMETILAMINA 60% ISO TANK DMA0003-K40F UN : 1160 CLASS : 3 PACKING GROUP : II SUB. RISK : 8</t>
  </si>
  <si>
    <t>20ST 201 DR 4-CHLORO-3,5-DINITROBENZOTRIFLUORIDE (DINITRO) CLASS:6.1 UN NO:2811 PACKING GROUP: II SUB RISK: X P/O NO.:45-197843</t>
  </si>
  <si>
    <t>100 BG 2,4-D ACIDO TECNICO</t>
  </si>
  <si>
    <t>ONE 20´ X 8´ X 8´6" GENERAL PU SLAC 80 DRUMS OF SOLANE HEPTANE 80 DRUMS UN 1206 HEPTANES 3, II, MARINE POLLUTANT</t>
  </si>
  <si>
    <t>ONE 20´ X 8´ X 8´6" GENERAL PU SLAC 80 DRUMS MISTURA DE HEPTANOS CICLICOS E LINEARES 80 DRUMS UN 1206 HEPTANES 3, II, MARINE POLLUTANT PE : -31 DEG FS : F-E, S-D</t>
  </si>
  <si>
    <t>5760 CORR BOXES CAPTUS</t>
  </si>
  <si>
    <t>80 DRUMS OF 200.00 LT 1-20 FT CONTAINERS 16000 LT ARREIO PASTO  AGRICU:LTURAL HERBICIDE</t>
  </si>
  <si>
    <t>ONE 20´ X 8´ X 8´6" GENERAL PU SLAC 14 IBCS 14 PLTS BROMOKETAL</t>
  </si>
  <si>
    <t>S.T.C. 18480 PLASTIC BOTTLE 1 LT (18480 LITS GALLAXY 100 EC) ENVIRON:MEN TALLY HAZARDOUS SUBSTANCE, LIQUID N.O.S. (NOVALURON) IMO?: 9 UN?::3082 PA CKING GROUP?: III</t>
  </si>
  <si>
    <t>02 20´ X 8´ X 8´6" TANK CONTA SLAC 2 TANK CONTAINER LIQUID BULK: 2-ETHYLHEXYL-S-LACTATE NON HAZARDOUS PURASOLV EHL BULK</t>
  </si>
  <si>
    <t>20ST 260BG 2,4-D ACIDO TECNICO MILENIA BR BIG BAGS ON PALLETS</t>
  </si>
  <si>
    <t>40ST40 BG 1,2,4-1H-TRIAZOLE (1,2,4 TRIAZOL)</t>
  </si>
  <si>
    <t>ONE 20´ X 8´ X 8´6" TANK CONTA SLAC 1 TANK DI-N-PROPILAMINA (DIPROPILAMINE) UN2383, DIPROPYLAMINE, CLASS 3 (8), PG II, (7.2C C.C.), RQ EMS NO. F-E, S-C</t>
  </si>
  <si>
    <t>XINGANG</t>
  </si>
  <si>
    <t>CNXGG</t>
  </si>
  <si>
    <t>EIGHTY DRUMS UN1711, 2,4 XYLIDINES UN1711, 2,4 XYLIDINES 2,4 XILIDINA UN1711 CLASS 6.1 GROUP II HAZ NO</t>
  </si>
  <si>
    <t>1440 CORR BOX CAPTUS 750 SP 5KG</t>
  </si>
  <si>
    <t>S.T.C. 30 FLEXIBLE IBC 500 KGS (15000 KGS FIPRONIL TECNICO MILENIA): PESTICIDE, SOLID, TOXIC, N.O.S. (FIPRONIL ) IMO?: 6.1 UN?: 2588 PACKIN:G GROUP?: III MARINE POLLUTANT</t>
  </si>
  <si>
    <t>80 DRUMS OF 200.00 LT 16000 LT ARREIO PASTO AGRICULTURAL HERBICIDE UN NO.?: 3082 , CLASS?: 9.0 P.G?:III</t>
  </si>
  <si>
    <t>S.T.C. 80 STEEL DRUM 200 LT (16000 LITS RIMON SUPRA) ENVIRONMENTALL:Y HAZARDOUS SUBSTANCE, LIQUID, N.O.S. (NOVALURON) IMO?: 9 UN?: 3082 PA:CKING GROUP?: III MARINE POLLUTANT</t>
  </si>
  <si>
    <t>S.T.C. 9240 PLASTIC BOTTLE 1 LT (9240 LITS KESHET 25 EC) PYRETHROID PE:STICIDE, LIQUID, TOXIC DELTAMETHRIN IMO?: 6.1 UN?: 3352 PACKING GROUP?: I:II MARINE POLLUTANT</t>
  </si>
  <si>
    <t>S.T.C. 600 FIBER DRUM 25 KGS (15000 KGS BIFENTRINA TECNICO MILENIA): PYRETHROID PESTICIDE, SOLID, TOXIC BIFENTHRIN IMO?: 6.1 UN?: 3349 PAC:KING GROUP?: III MARINE POLLUTANT</t>
  </si>
  <si>
    <t>(TWO THOUSAND EIGHT HUN:DRED EIGHTY CORR BOXES ONLY) CAPTUS 750 SP 5KG 2880CORR BOXES 10 KGS EACH.</t>
  </si>
  <si>
    <t>S.T.C. 200 PLASTIC BAGS 25 KG. FOLPET AGRICUR TECNICO ENVIR:ONMENTALLY HAZARDOUS SUBSTANCE, SOLID, N.O.S. (FOLPET) IMO?: 9 UN?: 3077: PACKING GROUP?: III</t>
  </si>
  <si>
    <t>03 20´ X 8´ X 8´6" GENERAL PU SLAC 240 DRUMS OXIRANE,2[2-4(CHLOROPHENYL) ETHYL]-2-(1,1-DIMETHYLETHYL)</t>
  </si>
  <si>
    <t>60BAGS PICLORAM TECH</t>
  </si>
  <si>
    <t>STC?: 80 DRUMS OF 200.00 LT 16000 LT ARREIO PASTO AGRICULTURAL HER:BICIDE UN NO.?: 3082 , CLASS?: 9.0 P.G?:III</t>
  </si>
  <si>
    <t>2880 CORR BOX CAPTUS 750 SP</t>
  </si>
  <si>
    <t>8064 BAGS OF JUMP AGRICULTURAL HERBICIDE UN NO.?: 3077 , CLASS?: 9.0 P.G?:III</t>
  </si>
  <si>
    <t>STC?: 400 DRUMS OF 200.00 LT 16000 LT POQUER AGRICULTURAL HERBICIDE HS: 38 0893 UN NO.?: 3082 , CLASS?: 9.0 P.G?:III</t>
  </si>
  <si>
    <t>Dupont</t>
  </si>
  <si>
    <t>Delaware</t>
  </si>
  <si>
    <t xml:space="preserve">DUPONT GROUP
</t>
  </si>
  <si>
    <t>24029000</t>
  </si>
  <si>
    <t>1 20´ CONTAINER(S) 6 PIECES IBC ETHYLAN NS-500LQ 2300 LB IBC</t>
  </si>
  <si>
    <t>STC?: 36 BIG BAGS OF DIUREX AGRICUR TECNICO:AGR ICULTURAL HERBICIDE UN NO.?: 3077 , CLASS?: 9.0 P.G?:III</t>
  </si>
  <si>
    <t>36 DR CHEMICAL PRODUCTPROPYLENE GLYCOL</t>
  </si>
  <si>
    <t>ONE 20´ X 8´ X 8´6" GENERAL PU SLAC 14 IBCS 14 IBC´S @ BROMOKETAL LOADED ON 14 PLTS</t>
  </si>
  <si>
    <t>TK20 10CNTR DIMETHYL AMINE 60% ISO TANK DMA0003-K40F(10ISO TANKS)</t>
  </si>
  <si>
    <t>(880BAGS) CY / CY PHOSPHOROUS ACID(ACIDO FOSFOROSO) UN: 2834 CLASS:8 SUB.RISK:-X- PACKING GROUP: III HAZARD NO</t>
  </si>
  <si>
    <t>900 FIBER DRUM 25 KGS (7500 KGS BIFENTRINA TECNICO MILENIA) PY:RETHROID PESTICIDE, SOLID, TOXIC BIFENTHRIN IMO?: 6.1 UN?: 3349 PACKIN:G GROUP?: III MARINE POLLUTANT</t>
  </si>
  <si>
    <t>60 FLEXIBLE IBC 625 KG. (12500 KGS CAPTAN MKT TECNICO MILENIA): ENVIRONMENTALLY HAZARDOUS SUBSTANCE, SOLID N.O.S. (CAPTAN) IMO?: 9 UN:?: 3077 PACKING GROUP?: III MARINE POLLUTANT</t>
  </si>
  <si>
    <t>09 20´ X 8´ X 8´6" TANK CONTA SLAC 9TANKS MONOISOPROPILAMINA UN:1221 CLASS:3 SUB RISK:8 PACKING GROUP:I</t>
  </si>
  <si>
    <t>20ST 1760 BG PHOSPHOROUS ACID(ACIDO FOSFOROSO) PACKING:IN 25KG NET BAG UN:2834 CLASS:8 SUB.RISK:-X- PACKING GROUP:III</t>
  </si>
  <si>
    <t>1 TY UN 2383, DI-N-PROPILAMINA (DIPROPILAMINEO AMINES LIQUID, FLAMMABLE 3(8) PG 11 (CORROSIVE) MATER1AL</t>
  </si>
  <si>
    <t>1X40ST CONTAINER SAID TO CONTAIN: 40 BAGS 1,2,4 TRIAZOL</t>
  </si>
  <si>
    <t>GP20 300 BAGS GLYPHOSATE 95% TC(GLIFOSATO ACIDO TECNICO MILENIA)</t>
  </si>
  <si>
    <t>2196 PLASTIC BOTTLE 1 LT (2196 LITS MAGNATE 500 EC) ENVIRONME:NTALLY HAZARDOUS SUBSTANCE, LIQUID, N.O.S. IMAZALIL IMO?: 9 UN?: 3082:PACKING GROUP?: III MARINE POLLUTANT</t>
  </si>
  <si>
    <t>29242190</t>
  </si>
  <si>
    <t>40 BIG BAGS OF 500 KG 20,000 KG AFALON TECNICO AGRICULTURAL HERBICIDE: UN NO.?: 3077 CLASS?: 9.0 P.G?:III</t>
  </si>
  <si>
    <t>STC?:4032 BAGS OF 5 KG LTD QTY 20160 KG JUMP AGRICULTURAL HERBICIDE U:N NO.?: 3077 CLASS?: 9.0 P.G?:III</t>
  </si>
  <si>
    <t>S.T.C. 9 FLEXIBLE IBC 500 KGS (4500 KGS FOLPET AGRICUR TECNICO) ENVI:RONMENTALLY HAZARDOUS SUBSTANCE, SOLID, N.O.S. (FOLPET) IMO?: 9 UN?::3077 PACKING GROUP?: III MARINE POLLUTANT</t>
  </si>
  <si>
    <t>S.T.C. 2196 PLASTIC BOTTLE 1 LT (2196 LITS MAGNATE 500 EC) ENVIRONME:NTALLY HAZARDOUS SUBSTANCE, LIQUID, N.O.S. IMAZALIL IMO?: 9 UN?: 3082:PACKING GROUP?: III MARINE POLLUTANT</t>
  </si>
  <si>
    <t>Unitop Chemicals Co., Ltd.</t>
  </si>
  <si>
    <t xml:space="preserve">UNITOP CHEMICALS CO LTD
</t>
  </si>
  <si>
    <t>1X20´FCL 18 IBC TANK OLEO DE MAMONA ETOXILADO 20EO (UNITOP R-2092 / ESPECIAL R-200)</t>
  </si>
  <si>
    <t>20ST 120 PALLETS 2,4-D ACIDO TECNICO MILENIA BR BIG BAGS A´900 KG NET ON PALLETS</t>
  </si>
  <si>
    <t>ONE 20´ X 8´ X 8´6" TANK CONTA SLAC 1 TANK MONOISOPROPILAMINA UN 1221, ISOPROPYLAMINE, 3(8), I ISOPROPYLAMINE/MONOISOPROPILAMINA</t>
  </si>
  <si>
    <t>300 PACKAGES GLYPHOSATE 95% TC (GLIFOSATO ACIDO TECNICO MILENIA)</t>
  </si>
  <si>
    <t>Kuehne &amp; Nagel</t>
  </si>
  <si>
    <t>Basque Country</t>
  </si>
  <si>
    <t xml:space="preserve">KUEHNE &amp; NAGEL
</t>
  </si>
  <si>
    <t>KUEHNE &amp; NAGEL</t>
  </si>
  <si>
    <t>40 PK COPOLIMERO ACRILICO (ATLOX 4913-LQ)</t>
  </si>
  <si>
    <t>20ST 335 DR ROBENZOTRIFLUORIDE (DINITRO)</t>
  </si>
  <si>
    <t>(60BAGS) CY / CY PICLORAM TECH</t>
  </si>
  <si>
    <t>S.T.C. 20 FLEXIBLE IBC 500 KGS FIPRONIL TECNICO MILENIA P:ESTICIDE, SOLID, TOXIC, N.O.S. (FIPRONIL ) IMO?: 6.1 UN?: 2588 PACKIN:G GROUP?: III MARINE POLLUTANT</t>
  </si>
  <si>
    <t>S.T.C. 9240 PLASTIC BOTTLE 1 LT (9240 LITS GUAPO) PESTICIDE, LIQUID,: TO XIC, N.O.S. (EPOXICONAZOLE, KRESOXIM-METHYL (ISO)) IMO?: 6.1 UN?: 2:902 PA CKING GROUP?: LLL MARINE POLLUTANT</t>
  </si>
  <si>
    <t>80 DRUMS OF 200.00 LT 16000 LT ARREIO PASTO AGRICULTURAL HERBIC:IDE UN NO.?: 3082 , CLASS?: 9.0 P.G?:III</t>
  </si>
  <si>
    <t>S.T.C. 240 STEEL DRUM 200 LT (48000 LITS RIMON SUPRA) ENVIRONMENTALLY: HAZARDOUS SUBSTANCE, LIQUID, N.O.S. (NOVALURON) IMO?: 9 UN?: 3082 PACK:ING GROUP?: III MARINE POLLUTANT</t>
  </si>
  <si>
    <t>S.T.C. 9240 PLASTIC BOTTLE 1 LT (9240 LITS KESHET 25 EC) PYRETHROID:PESTICIDE, LIQUID, TOXIC DELTAMETHRIN IMO?: 6.1 UN?: 3352 PACKING GROU:P?: III MARINE POLLUTANT</t>
  </si>
  <si>
    <t>38249085</t>
  </si>
  <si>
    <t>20ST 36 DRUMS CHEMICAL PRODUCT SODIUM METHYLATE 30% METILATO DE SODIO 30% CLASS NO:3(8) UN NO:1289 PACKING GROUP:III</t>
  </si>
  <si>
    <t>ONE 20´ X 8´ X 8´6" TANK CONTA SLAC 1 TANK UN 2383, DIPROPYLAMINE, 3 (8), II. FP7 C DI-N-PROPYLAMINA -A GRANEL</t>
  </si>
  <si>
    <t>DIMETHYL AMINE 60% ISO TANK DMA0003-K40F(8ISO TANKS) UN ?: 1160 CLASS ?:: 3 PACKING GROUP ?: II SUB. RISK ?: 8 DIMETILAMINA60%</t>
  </si>
  <si>
    <t>S.T.C. 200 PLASTIC BAGS 25 KG. (5000 KGS FOLPET AGRICUR TECNICO) ENVI:RONMENTALLY HAZARDOUS SUBSTANCE, SOLID, N.O.S. (FOLPET) IMO?: 9 UN?: 3:077 PACKING GROUP?: III MARINE POLLUTANT</t>
  </si>
  <si>
    <t>03  20´ X 8´ X 8´6" TANK CONTA SLAC 3 TANK MONOISOPROPILAMINA UN 1221, ISOPROPYLAMINE, 3(8),  IISOPROPYLAMINE/ MONO  ISO PROPILAMINA</t>
  </si>
  <si>
    <t>20ST 200 BG 2,4-D ACIDO TECNICO MILENIA BR</t>
  </si>
  <si>
    <t>16128 BAGS JUMP AGRICULTURAL HERBICIDE UN NO.?: 3077 , CLASS?: 9.0 P.G?:III</t>
  </si>
  <si>
    <t>108 BIG BAGS OF DIUREX AGRICUR TECNICO AGRIC:ULTURAL HERBICIDE UN NO.?: 3077 , CLASS?: 9.0 P.G?:III</t>
  </si>
  <si>
    <t>STC 320 DRUMS OF 200.00 LT 16000 LT POQUER AGRICULTURAL HERBICIDE UN NO.?: 3082 , CLASS?: 9.0 P.G?:III</t>
  </si>
  <si>
    <t>55 BIG BAGS OF DIUREX AGRICUR TECNICO AGRICUL: TURAL HERBICIDE UN NO.?: 3077 , CLASS?: 9.0 P.G?:III</t>
  </si>
  <si>
    <t>2 20´ X 8´ X 8´6" TANK CONTA SLAC 2 TANK DI-N-PROPILAMINA (DIPROPILAMINE) UN2383, DIPROPYLAMINE, CLASS 3 (8), PG II, (7.2C C.C.),RQ EMS NO. F-E, S-C IMO-CLASS: 3 UN-NUMBER: 2383 FLASHPOINT: 7.2 C PACKING GROUP: 2 PROPER SHIPPING NAME: DIPROPYLAMINE</t>
  </si>
  <si>
    <t>S.T.C 400 STEEL DRUM 200 LT (16000 LITS RIMON SUPRA) ENVIRONMENTALLY: HAZARDOUS SUBSTANCE, LIQUID, N.O.S. (NOVALURON) IMO?: 9 UN?: 3082 PACK:ING GROUP?:III MARINE POLLUTANT</t>
  </si>
  <si>
    <t>100 JUMBO BAGS 30 X 900 KG JUMBO BAG: 2,4-D ACIDO TECNICO 70 X 900 KG JUMBO BAG 2,4-D ACIDO TECNICO: HAZ DETAILS?: UN NO?: 3077, CLASS?: 9, PKG.GROUP?: III</t>
  </si>
  <si>
    <t>200 PLASTIC BAGS 25 KG. (5000 KGS FOLPET AGRICUR TECNICO) EN:VIRONMENTALLY HAZARDOUS SUBSTANCE, SOLID, N.O.S. (FOLPET) IMO?: 9 UN?:: 3077 PACKING GROUP?: III MARINE POLLUTANT</t>
  </si>
  <si>
    <t>20 FLEXIBLE IBC 625 KG (12500 KGS ORTHOCIDE TECH MICRONIZADO) ENV IR:ONMENTALLY HAZARDOUS SUBSTANCE, SOLID N.O.S. (CAPTAN) IMO?: 9 UN?: 3077: PACKING GROUP?: III MARINE POLLUTANT</t>
  </si>
  <si>
    <t>Evonik Degussa Industries</t>
  </si>
  <si>
    <t>Nordrhein-Westfalen</t>
  </si>
  <si>
    <t>EVONIK DEGUSSA INDUSTRIES
RELLINGHAUSER STRABE 1 11  - ESSEN -  - 0</t>
  </si>
  <si>
    <t>36  IBC COMPOSITO UN 31HA1 METILATO DE SODIO 30% TARIFF NUMBER: 3824.90.85 UN 1289, SODIUM METHYLATE SOLUTION, 3 (8), III, (+28 .00 C C.C.)</t>
  </si>
  <si>
    <t>Huntsman Holland Bv</t>
  </si>
  <si>
    <t xml:space="preserve">HUNTSMAN HOLLAND BV
</t>
  </si>
  <si>
    <t>80 DRUM JEFFSOL (R) MCH UN 2296 / CL 3 / PG II / F.P. -4 DEG C PACKED ON 20 PALLETS 4002 - 45-196440 SAP NO.: 1381407 CLASS 3 METILCICLOHEXANO UN 2296, PG II FP -4.00 CEL</t>
  </si>
  <si>
    <t>2X20 FCL WITH 1600 BAGS SOBRE PALLETS ESTUFADOS POTASSIUM HYDROXIDE FLAKES 90% MIN LIQUIDO DE HIDROXIDO DE POTASSIO 90% MIN, COMERCIALMENTE DENOMINADO POTASSA CAUSTICA EM ESCAMAS. PRODUTO QUIMICO INORGANICO, HIGROSCOPICO, FORMULA KOH, CAS NO 1310-58-3, SOLIDO BRANCO E INODORO, COM 90% DE CONCENTRACAO MIN. APRESENTA CLORETO DE POTASSIO (KCI) COMO IMPUREZA (MAX 0,015%). PODE SER USADO NA FABRICACAO DE DETERGENTES E SABOES MOLES, PARA AUMENTAR A SOLUBILIDADE, ENTRE OUTROS PRODUTOS DE LIMPEZA) IMDG CLASS 8 UN 1813 PG II</t>
  </si>
  <si>
    <t>13920 BAGS OF GOLTIX 70 DF GRAY AGRICULTURAL HER B:ICIDE</t>
  </si>
  <si>
    <t>S.T.C. 600 FIBER DRUM BIFENTRINA TECNICO MILENIA P:YRETHROID PESTICIDE, SOLID, TOXIC BIFENTHRIN</t>
  </si>
  <si>
    <t>S.T.C. 475 FIBER DRUM BIFENTRINA TECNICO MILENIA P:YRETHROID PESTICIDE, SOLID, TOXIC BIFENTHRIN</t>
  </si>
  <si>
    <t>S.T.C. 110 STEEL DRUM SUPRATHION TECNICO 900 ORGAN:OPHOSPHORUS PESTICIDE, SOLID,TOXIC (METHIDATHION)</t>
  </si>
  <si>
    <t>S.T.C. 18480 PLASTIC BOTTLE 1 (18480 LITS RIMON 100 EC) ENVIRONME:NTALLY HAZARDOUS SUBSTANCE, LIQUID (NOVALURON)</t>
  </si>
  <si>
    <t>80 STEEL DRUM 16000 LITS RIMON SUPRA ENVIRONMENTALLY HAZA:RDOUS SUBSTANCE, LIQUID, (NOVALURON)</t>
  </si>
  <si>
    <t>4032 BAGS OF JUMP UN NO.?: 3077 , CL:ASS ?: 9.0 P.G?:III LTD QTY</t>
  </si>
  <si>
    <t>STC?: 4032 BAGS OF HEXARON WG AGRICULTURAL HERBICIDE</t>
  </si>
  <si>
    <t>200 PLASTIC BAGS 25 KG. FOLPET AGRICUR TECNICO) ENVI:RONMENTALLY HAZARDOUS SUBSTANCE, SOLID, N.O.S. (FOLPET) IMO?: 9 UN?: 3:077 PACKING GROUP?: III MARINE POLLUTANT</t>
  </si>
  <si>
    <t>DIMETHYL AMINE 60% ISO TANK DMA0003-K40F(10ISO TANKS) UN ?: 1160 CLASS:?: 3 PACKING GROUP ?: II SUB. RISK ?: 8</t>
  </si>
  <si>
    <t>3 20´ X 8´ X 8´6" GENERAL PU SLAC 42 IBC´S 42 PLTS BROMOKETAL</t>
  </si>
  <si>
    <t>ONE 20´ X 8´ X 8´6" GENERAL PU SLAC 80 DRUMS CHEMICALS N.O.I DIMETHYL SULFOXIDE (DIMETHIL SULFOXIDO)</t>
  </si>
  <si>
    <t>STC?: 30 DRUMS OF 200.00 LT 6000 LT BUTIRON AGRICULTURAL HERBICIDE UN NO.?: 3082 , CLASS?: 9.0 P.G?:III ENVIRONMENTALLY HAZARDO:US SUBSTANCES, LIQUID, NOS</t>
  </si>
  <si>
    <t>Ehs Tank Container Logistics</t>
  </si>
  <si>
    <t>Salto</t>
  </si>
  <si>
    <t>Uruguay</t>
  </si>
  <si>
    <t xml:space="preserve">EHS TANK CONTAINER LOGISTICS
</t>
  </si>
  <si>
    <t>MONOISOPROPILAMINA UN?:1221 CLASS?:3 SUB RISK?:8 PACKI:NG GROUP?:I HAZARD NO?:338</t>
  </si>
  <si>
    <t>Ulica Sienkiewicza</t>
  </si>
  <si>
    <t xml:space="preserve">ULICA SIENKIEWICZA
</t>
  </si>
  <si>
    <t>39069039</t>
  </si>
  <si>
    <t>20 PALLETSCOPOLIMERO ACRILICO (ATLOX 4913-LQ)</t>
  </si>
  <si>
    <t>80 STEEL DRUM 200 LT (16000 LITS PYRINEX 480 EC)</t>
  </si>
  <si>
    <t>2400 CANS 12000 LT AGIL 100 EC (ACERT) AGRICULTURAL: HERBICIDE</t>
  </si>
  <si>
    <t>300 FIBER DRUM BIFENTRINA TECNICO MILENIA</t>
  </si>
  <si>
    <t>80 DRUMS OF 16000 LT POQUER AGRICULTURAL HERBICIDE</t>
  </si>
  <si>
    <t>80 STEEL DRUM 200 LT (16000 LITS RIMON SUPRA)</t>
  </si>
  <si>
    <t>36 BIG BAGS DIUREX AGRICUR TECNICO</t>
  </si>
  <si>
    <t>20 FLEXIBLE IBC CAPTAN MKT TECNICO MILENIA</t>
  </si>
  <si>
    <t>80 STEEL DRUM 200 LT (16000 LITS PYRINEX 480 EC) ORGANOPHOSPHO:RUS PESTICIDE, LIQUID, TOXIC, FLAMMABLE ( CHLORPYRIFOS )</t>
  </si>
  <si>
    <t>28 FLEXIBLE IBC FIPRONIL TECNICO MILENIA</t>
  </si>
  <si>
    <t>2 40´ X 8´ X 9´6" HIGH CUBE SLAC 960 DRUMS METIL VANILAMIDA ( 2-AMINO-2,3- DIMETHYL BUTYRAMIDE , ADB)</t>
  </si>
  <si>
    <t>72 IBCS CHEMICAL PRODUCTPROPYLENE GLYCOL</t>
  </si>
  <si>
    <t>1X40ST CONTAINER SAID TO CONTAIN 40 BAGS 1,2,4 TRIAZOL</t>
  </si>
  <si>
    <t>34029011</t>
  </si>
  <si>
    <t>1 20´CONTAINER(S) ETHYLAN NS-500LQ 2300 LB IBC CUSTOMER MAT NO. WITCONOL</t>
  </si>
  <si>
    <t>(80 DRUMS) 5-ETHYL,PYRIDINE 2,3 - DICARBOXYLIC ACID ETHYL ESTER [EPDC (DIETIL-5-ETIL-2, 3-PIRIDINOCARBOXILA*]</t>
  </si>
  <si>
    <t>(60 BAGS) PICLORAM TECH</t>
  </si>
  <si>
    <t>450BAGS GLYPHOSATE 95% TC (GLIFOSATO ACIDO TECNICO MILENIA)</t>
  </si>
  <si>
    <t>(80 DRUMS) EPDC (DIETIL-5-ETIL-2, 3-PIRIDINOCARBOXILA)</t>
  </si>
  <si>
    <t>ONE 20´ X 8´ X 8´6" TANK CONTA SLAC 1 TANK UN2383, DI-N-PROPILAMINA (DIPROPYLAMINE) AMINES LIQUID, FLAMMABLE 3(8) PGII (CORROSIVE) MATERIAL FLP 7.2 DEG C // SEM: F-E, S-C</t>
  </si>
  <si>
    <t>29211200</t>
  </si>
  <si>
    <t>ONE 20´ X 8´ X 8´6" TANK CONTA SLAC 1 ISO TANK UN 2383, DIPROPYLAMINE, 3 (8), II, FP 7 C DI-N-PROPYLAMINE - BULK</t>
  </si>
  <si>
    <t>STC?: 80 DRUMS OF 200.00 LT 16000 LT BUTIRON AGRICULTURAL HERBICIDE UN NO.?: 3082 , CLASS?: 9.0 P.G?:III</t>
  </si>
  <si>
    <t>N-METILFORMAMIDE (MONOMETILFORMAMIDA)</t>
  </si>
  <si>
    <t>420 BG GLYPHOSATE 95% TC(GLIFOSATO ACIDOTECNICO MILENIA)</t>
  </si>
  <si>
    <t>ARDENT TECNICO MILENIA (KRESOXIM-METHYL)</t>
  </si>
  <si>
    <t>ONE 40´ X 8´ X 8´6" GENERAL PU SLAC 480 DRUMS METIL VANILAMIDA ( 2-AMINO-2,3- DIMETHYL BUTYRAMIDE , ADB)</t>
  </si>
  <si>
    <t>400 BG 2,4-D ACIDO TECNICO MILENIA BR</t>
  </si>
  <si>
    <t>ONE 20´ X 8´ X 8´6" TANK CONTA SLAC 1 TANK 3.4-DICLOROFENILISOCIANATO UN : 2250 PSN : DICHLOROPHENYL ISOCYANATES IMDG : 6.1 (CLASS : 6.1 ) PG:2 FLASHPOINT : 123 CEL MARINE POLLUTANT</t>
  </si>
  <si>
    <t>STC?: 240 DRUMS OF 200.00 LT 16000 LT POQUER AGRICULTURAL HERBICIDE HS: 380893 UN NO.?: 3082 , CLASS?: 9.0 P.G?:III</t>
  </si>
  <si>
    <t>480 STEEL DRUM 200 LT (16000 LITS PYRINEX 480 EC) ORGANOPHOSPHO:RUS PESTICIDE, LIQUID, TOXIC, FLAMMABLE ( CHLORPYRIFOS ) IMO?: 6.1 UN:?: 3017 PG?:III MARINE POLLUTANT</t>
  </si>
  <si>
    <t>1200 FIBER DRUM 25 KGS (BIFENTRINA TECNICO MILENIA): PYRETHROID PESTICIDE, SOLID, TOXIC BIFENTHRIN IMO?: 6.1 UN?: 3349 PAC:KING GROUP?: III MARINE POLLUTANT</t>
  </si>
  <si>
    <t>2,400 CANS OF 5.00 LT 12,000.00 LT AGIL 100 EC (ACERT) AGRICUL:TUR AL HERBICIDE UN NO.?: 1993 , CLASS?: 3.0 P.G?:III LTD</t>
  </si>
  <si>
    <t>4032 BAGS OF HEXARON WG AGRICULTURAL HERBICIDE UN NO.?: 3077 , CLASS?: 9.0 P.G?:III</t>
  </si>
  <si>
    <t>880 DRUMS OF 200.00 LT 16000 LT POQUER AGRICULTURAL HERBICIDE HS:?:380893 UN NO.?: 3082 , CLASS?: 9.0 P.G?:III</t>
  </si>
  <si>
    <t>120 JUMBO BAGS 120 X 900 KG J:UMBO BAG 2,4-D ACIDO TECNICO INV NO?: EXAG/15-16/57 UN NO?: 3077, C:LASS?: 9, PKG.GROUP?: III</t>
  </si>
  <si>
    <t>320 STEEL DRUM 200 LT (16000 LITS PYRINEX 480 EC) ORGANOPHOSPHO:RUS PESTICIDE, LIQUID, TOXIC, FLAMMABLE ( CHLORPYRIFOS ) IMO?: 6.1 UN:?: 3017 PACKING GROUP?:III MARINE POLLUTANT</t>
  </si>
  <si>
    <t>18480 PLASTIC BOTTLE 1 LT (18480 LITS GALLAXY 100 EC) ENVIRONMENTALLY:HAZARDOUS SUBSTANCE, LIQUID N.O.S. (NOVALURON) IMO?: 9 UN?: 3082 PACKIN:G GROUP?: III MARINE POLLUTANT</t>
  </si>
  <si>
    <t>S.T.C. 18480 PLASTIC BOTTLE 1 LT (18480 LITS GALLAXY 100 EC) ENVIRONME:NTALLY HAZARDOUS SUBSTANCE, LIQUID N.O.S. (NOVALURON) IMO?: 9 UN?: 3082:PACKING GROUP?: III MARINE POLLUTANT</t>
  </si>
  <si>
    <t>S.T.C. 18480 PLASTIC BOTTLE 1 LT (18480 LITS GALLAXY 100 EC) ENVIRON:MEN TALLY HAZARDOUS SUBSTANCE, LIQUID N.O.S. (NOVALURON) IMO?: 9 UN?::3082 PA CKING GROUP?: III MARINE POLLUTANT</t>
  </si>
  <si>
    <t>EPDC (DIETIL-5-ETIL-2, 3-PIRIDINOCARBOXILA)</t>
  </si>
  <si>
    <t>ONE 20´ X 8´ X 8´6" TANK CONTA SLAC 1 TANK SOLANE MCH UN 2296, METHYLCYCLOHEXANE, 3, II</t>
  </si>
  <si>
    <t>2 X 20´ISOTANK CONTAINER 2 ISOTANK 2-ETHYLHEXYL-S-LACTATE NON HAZARDOUS</t>
  </si>
  <si>
    <t>20ST 400 BG 2,4-D ACIDO TECNICO MILENIA BR BIG BAGS ON PALLETS</t>
  </si>
  <si>
    <t>S.T.C. 80 STEEL DRUM 200 LT (16000 LITS PYRINEX 480 EC) ORGANOPHOSP:HORUS PESTICIDE, LIQUID, TOXIC, FLAMMABLE ( CHLORPYRIFOS ) IMO?: 6.1:UN?: 3017 PACKING GROUP?:III MARINE POLLUTANT</t>
  </si>
  <si>
    <t>20TK 6 TANK GENAMIN 267 (AMINA GRAXA DE SEBO ETOXILADA ) DANGEROUS GOODS UN 3082 IMO 9 PG III FP 180\´B0C F-A-S-F ENVIRONMENTALLY HAZARDOUS SUBSTANCE, LIQUID INVOICE: 15/117939</t>
  </si>
  <si>
    <t>STC?: 16128 BAGS OF JUMP AGRICULTURAL HERBICIDE UN NO.?: 3077 , CLASS?: 9.0 P.G?:III LTD</t>
  </si>
  <si>
    <t>S.T.C. 240 STEEL DRUM 600 LT (48000 LITS RIMON SUPRA) ENVIRONMENTALLY: HAZARDOUS SUBSTANCE, LIQUID, N.O.S. (NOVALURON) IMO?: 9 UN?: 3082 PACK:ING GROUP?: III MARINE POLLUTANT</t>
  </si>
  <si>
    <t>STC?: 2400 CANS OF 5.00 LT 12000 LT ACERT AGRICULTURAL HERBICIDE UN NO.?: 1993 , CLASS?: 3.0 P.G?:III LTD</t>
  </si>
  <si>
    <t>OF 3600.00 LT 288000 LT BUTIRON AGRICULTURAL HERBICIDE UN NO.?: 3082 , CLASS?: 9.0 P.G?:III</t>
  </si>
  <si>
    <t>268 DRUMS 4-CHLORO-3,5-DINITROBENZOTRIFLUORIDE (DINITRO) CLASS:6.1 UN NO:2811 PACKING GROUP: II</t>
  </si>
  <si>
    <t>ONE 40´ X 8´ X 8´6" GENERAL PU SLAC 480 DRUMS METIL VANILAMIDA ( 2-AMINO-2, 3-DIMETHYL BUTYRAMIDE , ADB) 25KGS/DRUM</t>
  </si>
  <si>
    <t>80 DRUMS, STEEL UN1711,2,4XYLIDINE UN1711 CLASS6.1 GROUPII,HAZ NO 60</t>
  </si>
  <si>
    <t>S.T.C. 20 FLEXIBLE IBC ORTHOCIDE TECH MICRONIZADO ENVIRONMENTALLY HAZARDOUS SUBSTANCE, SOLID N.O.S. (CAPTAN) IMO?: 9 UN:?: 3077 PACKING GROUP?: III MARINE POLLUTANT</t>
  </si>
  <si>
    <t>20 FLEXIBLE IBC ORTHOCIDE TECH MICRONIZADO EN VI:RONMENTALLY HAZARDOUS SUBSTANCE, SOLID N.O.S. (CAPTAN) IMO?: 9 UN?: 307:7 PACKING GROUP?: III MARINE POLLUTANT</t>
  </si>
  <si>
    <t>4-CHLORO-3, 5-DINITROBENZOTRIFLUORIDE (DINITRO) CLASS?:6.1 UN NO?:2811 PACKING GROUP?:II</t>
  </si>
  <si>
    <t>ONE 20´ X 8´ X 8´6" GENERAL PU SLAC 12 IBC ETHYLAN NS-500LQ 2300 LB IBC CUSTOMER MAT NO. WITCONOL</t>
  </si>
  <si>
    <t>S.T.C. 48 STEEL DRUM 250 KG PROCLORAZ TECNICO MILENIA MCW EN VIRONMENTALLY HAZARDOUS SUBSTANACE,SOLID, NOS. PROCHLORAZ IMO?: 9: UN?: 30 77 PACKING GROUP?: III MARINE POLLUTANT</t>
  </si>
  <si>
    <t>430 DRUMS OF 200.00 LT 86000 LT POQUER AGRICULTURAL HERBICIDE UN NO.?: 3082 , CLASS?: 9.0 P.G?:III</t>
  </si>
  <si>
    <t>2 20´ X 8´ X 8´6" TANK CONTA SLAC 2 TANK UN 2383, DI-N-PROPILAMINA (DIPROPILAMINE) AMINES LIQUID, FLAMMABLE 3 (8) PG II (CORROSIVE) MATERIAL FL PT.7.2 DEG C//EMS: F-E;S-C</t>
  </si>
  <si>
    <t>440 DRUMS OF 200.00 LT 88000 LT BUTIRON AGRICULTURAL HERBICIDE</t>
  </si>
  <si>
    <t>240 STEEL DRUM 200 LT (16000 LITS PYRINEX 480 EC) ORGANOPHOSPHORUS:PESTICIDE, LIQUID, TOXIC, FLAMMABLE ( CHLORPYRIFOS ) IMO?: 6.1 UN?: 301:7 PG?:III MARINE POLLUTANT</t>
  </si>
  <si>
    <t>STC?: 80 DRUMS OF 200.00 LT 16,000.00 LT GALIGAN EC 240 AGRICULTURAL: HE RBICIDE UN NO.?: 1993 , CLASS?: 3.0 P.G?:III</t>
  </si>
  <si>
    <t>210 DRUMS OF 200.00 LT 42000 LT POQUER AGRICULTURAL HERBICIDE UN NO.?: 3082 , CLASS?: 9.0 P.G?:III</t>
  </si>
  <si>
    <t>CHEMICALS N.O.I DIMETHYL SULFOXIDE (DIMETHIL SULFOXIDO)</t>
  </si>
  <si>
    <t>40 20 PALLETS80 X IN200 KG CLOSED HEAD PLA 04/P03ATLOX 4913-LQ-(MV)</t>
  </si>
  <si>
    <t>9 TANK DIMETHYL AMINE 60% ISO TANK DMA0003-K40F UN NO. 1160 CLASS : 3 SUB RISK : 8 PACKING GROUP : II</t>
  </si>
  <si>
    <t>80DRUMS 5-ETHYL,PYRIDINE 2,3 - DICARBOXYLIC ACID ETHYL ESTER [EPDC (DIETIL-5-ETIL-2,3-PIRIDINOCARBOXI LA*]</t>
  </si>
  <si>
    <t>S.T.C. 14 FLEXIBLE IBC 500 KGS (FOLPET AGRICUR TECNICO) ENVI:RONMENTALLY HAZARDOUS SUBSTANCE, SOLID, N.O.S. (FOLPET) IMO?: 9 UN?: 3:077 PACKING GROUP?: III MARINE POLLUTANT</t>
  </si>
  <si>
    <t>S.T.C. 28224 BAGS OF HEXARON WG AGRICULTURAL HERBICID:E UN NO.?: 3077 , CLASS?: 9.0 P.G?:III LTD QTY</t>
  </si>
  <si>
    <t>S.T.C. 560 STEEL DRUM 200 LT (16000 LITS PYRINEX 480 EC) ORGANOPHOSPHO:RUS PESTICIDE, LIQUID, TOXIC, FLAMMABLE ( CHLORPYRIFOS ) IMO?: 6.1 UN:?: 3017 PG?:III MARINE POLLUTANT</t>
  </si>
  <si>
    <t>S.T.C. 320 STEEL DRUM 200 LT (16000 LITS RIMON SUPRA) ENVIRONMENTALLY: HAZARDOUS SUBSTANCE, LIQUID, N.O.S. (NOVALURON) IMO?: 9 UN?: 3082 PACK:ING GROUP?: III MARINE POLLUTANT</t>
  </si>
  <si>
    <t>220 STEEL DRUM 150 KG (SUPRATHION TECNICO 900) ORGANOPH:OSPHORUS PESTICIDE, SOLID,TOXIC (METHIDATHION) IMO?: 6.1 UN?: 2783: PACKING GROUP?: II MARINE POLLUTANT IMO?: 6.1 UN?: 2783: PACKING GROUP?: II MARINE POLLUTANT</t>
  </si>
  <si>
    <t>ONE 20´ X 8´ X 8´6" TANK CONTA SLAC 1 TANK UN 2383, DI-N-PROPILAMINA (DIPROPILAMINE) AMINES LIQUID, FLAMMABLE 3(8) PG II (CORROSIVE) MATERIAL FL PT 7.2 DEG C // EMS:F-E; S-C</t>
  </si>
  <si>
    <t>S.T.C. 80 STEEL DRUM 200 LT (16000 LITS PYRINEX 480 EC) ORGANOPHOSPHO:RUS PESTICIDE, LIQUID, TOXIC, FLAMMABLE ( CHLORPYRIFOS ) IMO?: 6.1 UN:?: 3017 PACKING GROUP?:III MARINE POLLUTANT</t>
  </si>
  <si>
    <t>S.T.C. 720 DRUMS OF 200.00 LT 16000 LT BUTIRON AGRICULTURAL HERBICIDE UN NO.?: 3082 , CLASS?: 9.0 P.G?:III</t>
  </si>
  <si>
    <t>S.T.C. 140 FLEXIBLE IBC CAPTAN MKT TECNICO MILENIA ENVIRONMENTALLY HAZARDOUS SUBSTANCE, SOLID N.O.S. (CAPTAN) IMO?: 9 UN:?: 3077 PACKING GROUP?: III MARINE POLLUTANT</t>
  </si>
  <si>
    <t>STC?: 80 DRUMS OF 200.00 LT 16,000.00 LT GALIGAN EC 240 AGRICULTURAL:HE RBICIDE UN NO.?: 1993 , CLASS?: 3.0 P.G?:III</t>
  </si>
  <si>
    <t>27720 PLASTIC BOTTLE 1 LT (9240 LITS RIMON 100 EC) ENVIRONMENTALL Y: HAZARDOUS SUBSTANCE, LIQUID N.O.S. (NOVALURON) IMO?: 9 UN?: 3082 PAC:KING GROUP?: III MARINE POLLUTANT</t>
  </si>
  <si>
    <t>S.T.C. 80 DRUMS OF 200.00 LT 16000 LT POQUER AGRICULTURAL HERBICIDE UN NO.?: 3082 , CLASS?: 9.0 P.G?:III</t>
  </si>
  <si>
    <t>S.T.C. 12 FLEXIBLE IBC FIPRONIL TECNICO MILENIA PE:STICIDE, SOLID, TOXIC, N.O.S. (FIPRONIL ) IMO?: 6.1 UN?: 2588 PACKING: GROUP?: III MARINE POLLUTANT</t>
  </si>
  <si>
    <t>60 DRUMS EPDC(DIETIL-5-ETIL-2,3-PIRIDINOCARBOXILA )</t>
  </si>
  <si>
    <t>1X20ST CONTAINER SAID TO CONTAIN: 80 DRUMS OXIRANE,2[2-4(CHLO ROPHENYL) ETHYL]-2-(1,1-DIMETHYLETHYL)</t>
  </si>
  <si>
    <t>20ST 201 DR 4-CHLORO-3,5-DINITROBENZOTRIFLUORIDE NAME (DINITRO) CLASS:6.1 UN NO:2811 PACKING GROUP: II</t>
  </si>
  <si>
    <t>13 IST MONOISOPROPILAMINA NCM:2921.19.23 UN:1221 CLASS:3 SUB RISK:8 PACKING GROUP:I HAZARD NO:338 PROPER SHIPPING NAME:ISOPROPYLAMINE</t>
  </si>
  <si>
    <t>20ST 460 BG 2,4-D ACIDO TECNICO MILENIA BR</t>
  </si>
  <si>
    <t>80 STEEL DRUM 200 LT (16000 LITS PYRINEX 480 EC) PESTICIDE, LIQUID, TOXIC, FLAMMABLE ( CHLORPYRIFOS ) IMO?: 6.1 UN?: 301:7 PACKING GROUP?:III MARINE POLLUTANT</t>
  </si>
  <si>
    <t>5 TANK DIMETHYLAMINE 60% UN NO. 1160 CLASS 3 SUB RISK 8 PACKING GROUP I HAZARD NO 338</t>
  </si>
  <si>
    <t>5 TANK,CYLINDRICAL 1 TANK GENAMIN 267 (AMINA GRAXA DE SEBO ETOXILADA ) DANGEROUS GOODS UN 3082 IMO 9 PG III FP 180\´B0C F-A-S-F ENVIRONMENTALLY HAZARDOUS SUBSTANCE, LIQUID, N.O.S. TALLOW FATTY AMINEOXETHYLATE MARINE POLLUTANT "P"</t>
  </si>
  <si>
    <t>20ST 134 DR 4-CHLORO-3,5-DINITROBENZOTRIFLUORIDE (DINITRO) CLASS:6.1 UN NO:2811</t>
  </si>
  <si>
    <t>40 DRUMS=40 IBCS CHEMICAL PRODUCT SODIUM METHYLATE 30% METILATO DE SODIO 30% CLASS NO:3(8) UN NO:1289 PACKING GROUP:III</t>
  </si>
  <si>
    <t>29189000</t>
  </si>
  <si>
    <t>20ST 400 BG 2,4-D ACIDO TECNICO MILENIA BR</t>
  </si>
  <si>
    <t>360 PACKAGES GLYPHOSATE 95% TC (GLIFOSATO ACIDO TECNICO MILENIA)</t>
  </si>
  <si>
    <t>S.T.C. 1180 FIBER DRUM 50 KG METHOMEX TECNICO) CARBAMATE PE:STICIDE SOLID, TOXIC (METHOMYL) IMO?: 6.1 UN?: 2757 PACKING GROUP?: II M:ARINE POLLUTANT</t>
  </si>
  <si>
    <t>1180 FIBER DRUM 50 KG METHOMEX TECNICO CARBAMATE PESTI CI:DE SOLID, TOXIC (METHOMYL) IMO?: 6.1 UN?: 2757 PACKING GROUP?: II MARINE: POLLUTANT</t>
  </si>
  <si>
    <t>S.T.C. 1888 FIBER DRUM 50 KG ( METHOMEX TECNICO) CARBAMATE PE:STICIDE SOLID, TOXIC (METHOMYL) IMO?: 6.1 UN?: 2757 PACKING GROUP?: II M:ARINE POLLUTANT</t>
  </si>
  <si>
    <t>1X20ST CONTAINER SAID TO CONTAIN: 80 DRUMS 20 PALLETS CHEMICAL PRODUCT D MAC- N, N- DIMETHYLACETAMIDE/ DMAC- N, N- DIMETILACETAMIDA</t>
  </si>
  <si>
    <t>20ST 201 DR 4-CHLORO-3,5-DINITROBENZOTRIFLUORIDE (DINITRO) CLASS:6.1 UN NO:2811 PACKING GROUP: II P/O NO.:45-193925</t>
  </si>
  <si>
    <t>3 20´ X 8´ X 8´6" TANK CONTA SLAC 3 TANK, RECTANGULAR RECTANGULAR  ISOPROPYLAMINE/MONOISOPROPYLAMINA UN: 1221 IMO: 3 FLASHPOINT: &lt; -25 PACKINGGROUP: I</t>
  </si>
  <si>
    <t>2 TANK DIMETHYLAMINE 60%  UN NO. 1160 SUB RISK 8</t>
  </si>
  <si>
    <t>S.T.C. 80 STEEL DRUM 200 LT (16000 LITS RIMON SUPRA) ENVIRONMENTALLY: HAZARDOUS SUBSTANCE, LIQUID, N.O.S. (NOVALURON) IMO?: 9 UN?: 3082 PACK:ING GROUP?: III MARINE POLLUTANT</t>
  </si>
  <si>
    <t>S.T.C. 20 FLEXIBLE IBC 500 KGS (10000 KGS FIPRONIL TECNICO MILENIA) P:ESTICIDE, SOLID, TOXIC, N.O.S. (FIPRONIL ) IMO?: 6.1 UN?: 2588 PACKIN:G GROUP?: III MARINE POLLUTANT</t>
  </si>
  <si>
    <t>STC?: 80 DRUMS OF 200.00 LT 16000 LT POQUER AGRICULTURAL HERBICIDE UN NO.?: 3082 , CLASS?: 9.0 P.G?:III</t>
  </si>
  <si>
    <t>S.T.C. 80 STEEL DRUM 200 LT (16000 LITS PYRINEX 480 EC) ORGAN OPHOSPHO:RUS PESTICIDE, LIQUID, TOXIC, FLAMMABLE ( CHLORPYRIF OS ) IMO?: 6.1 UN?:: 3017 PG?:III MARINE POLLUTANT</t>
  </si>
  <si>
    <t>S.T.C. 20 FLEXIBLE IBC ( CAPTAN MKT TECNICO MILENIA): ENVIRONMENTALLY HAZARDOUS SUBSTANCE, SOLID N.O.S. (CAPTAN) IMO?: 9 UN:?: 3077 PACKING GROUP?: III MARINE POLLUTANT</t>
  </si>
  <si>
    <t>S.T.C. 2400 PLASTIC JERRYCAN 5 LT (12000 LITS GUAPO) PESTICIDE, LIQUI:D, TOXIC, N.O.S. (EPOXICONAZOLE, KRESOXIM-METHYL (ISO)) IMO?: 6.1 UN?:: 2902 PACKING GROUP?: III MARINE POLLUTANT</t>
  </si>
  <si>
    <t>16 ECO BULKS OF 1000 LT 16000 LT BUTIRON, AGRICULTURAL UN NO.?: 3082 , CLASS?: 9.0 , P.G?:III</t>
  </si>
  <si>
    <t>S.T.C. 20 FLEXIBLE IBC 625 KG CAPTAN MKT TECNICO MILENIA E:NVIRONMENTALLY HAZARDOUS SUBSTANCE SOLID N.O.S. (CAPTAN) IMO?: 9 UN?::3077 PACKING GROUP?: III MARINE POLLUTANT</t>
  </si>
  <si>
    <t>STC?: 320DRUMS OF 200.00 LT 16000 LT POQUER AGRICULTURAL: HERBICIDE HS 380893 UN NO.?: 3082 , CLASS?: 9 P.G?:III</t>
  </si>
  <si>
    <t>S.T.C. 120 FIBER DRUM 25 KGS BIFENTRINA TECNICO MILENIA PY:RETHROID PESTICIDE, SOLID, TOXIC BIFENTHRIN IMO?: 6.1 UN?: 3349 PACKIN:G GROUP?: III MARINE POLLUTANT</t>
  </si>
  <si>
    <t>29332929</t>
  </si>
  <si>
    <t>S.T.C. 8 STEEL DRUM 250 KG PROCLORAZ TECNICO MILENIA MCW) E:NVIRONMENTALLY HAZARDOUS SUBSTANACE,SOLID, NOS. PROCHLORAZ IMO?: 9 UN:?: 3077 PACKING GROUP?: III MARINE POLLUTANT</t>
  </si>
  <si>
    <t>STC?: 16128 BAGS OF 5.00 KG HEXARON WG AGRICULTURAL HERBICIDE UN NO.?: 3077 , CLASS?: 9.0 P.G?:III LTD QTY</t>
  </si>
  <si>
    <t>STC?: 7200 CANS OF 5.00 LT 12000 LT ACERT AGRICULTURAL HERBICIDE UN?:1993 CLASS?:3 P.G?:III LTD</t>
  </si>
  <si>
    <t>S.T.C. 80 STEEL DRUM 200 LT (16000 LITS PYRINEX 480 EC) ORGANOPHOSPHOR:US PESTICIDE, LIQUID, TOXIC, FLAMMABLE ( CHLORPYRIFOS ) IMO?: 6.1 UN?: 3:017 PACKING GROUP?:III MARINE POLLUTANT</t>
  </si>
  <si>
    <t>STC?:200 BIG BAGS OF DIUREX AGRICUR TECNICO U:N NO.?: 3077 CLASS?: 9.0 P.G III</t>
  </si>
  <si>
    <t>S.T.C. 1888 FIBER DRUM METHOMEX TECNICO CARBAMATE PE:STICIDE SOLID, TOXIC (METHOMYL) IMO?: 6.1 UN?: 2757 PACKING GROUP?: II M:ARINE POLLUTANT</t>
  </si>
  <si>
    <t>STC?: 80 DRUMS OF 200.00 LT 16,000.00 LT GALIGAN 240 EC AGRICULTURAL: HERBICIDE UN NO.?: 1993 , CLASS?: 3.0 P.G?:III</t>
  </si>
  <si>
    <t>STC?: 20 BIG BAGS AFALON TECNICO AGRICULTU:RAL HERBICIDE UN NO.?: 3077 , CLASS?: 9.0 P.G?:III</t>
  </si>
  <si>
    <t>STC?: 4800 CANS OF 5.00 LT 12000 LT ACERT AGRICULTURAL HERBICIDE</t>
  </si>
  <si>
    <t>708 FIBER DRUM 50 KG METHOMEX TECNICO CARBAMATE PESTIC:IDE SOLID, TOXIC (METHOMYL) IMO?: 6.1 UN?: 2757 PACKING GROUP?: II MAR:INE POLLUTANT H</t>
  </si>
  <si>
    <t>S.T.C. 640 STEEL DRUM 200 LT PYRINEX 480 EC) ORGANOPHOSPHO:RUS PESTICIDE, LIQUID, TOXIC, FLAMMABLE ( CHLORPYRIFOS ) IMO?: 6.1 UN:?: 3017 PG?:III MARINE POLLUTANT</t>
  </si>
  <si>
    <t>MONOISOPROPILAMINA UN:1221 CLASS:3  SUB RISK:8   PA:CKING GROUP:I</t>
  </si>
  <si>
    <t>ONE 20´ X 8´ X 8´6" TANK CONTA SLAC 1 TANK UN2383, DI-N-PROPILAMINA (DIPROPYLAMINE) AMINES LIQUID, FLAMMABLE , 3(8), PGII (CORROSIVE) MATERIAL , FLP 7.2 C // EMS: F-E, S-C</t>
  </si>
  <si>
    <t>20ST 201 DR 4-CHLORO-3,5-DINITROBENZOTRIFLUORIDE (DINITRO) CLASS:6.1 UN NO:2811 PACKING GROUP: II</t>
  </si>
  <si>
    <t>20ST 80 DR OXIRAN, 2[2-4(CHLOROPHENYL) ETHYL]-2-(1, 1-DIMETHYLETHYL)</t>
  </si>
  <si>
    <t>80 FLEXIBLE IBC ORTHOCIDE TECH MICRONIZADO EN VI:RONMENTALLY HAZARDOUS SUBSTANCE, SOLID N.O.S. (CAPTAN) IMO?: 9 UN?: 307:7 PACKING GROUP?: III MARINE POLLUTANT</t>
  </si>
  <si>
    <t>S.T.C. 200 PLASTIC BAGS 25 KG FOLPET AGRICUR TECNICO ENVIR:ONM ENTALLY HAZARDOUS SUBSTANCE, SOLID, N.O.S. (FOLPET) IMO?: 9 UN?: 3:077 PAC KING GROUP?: III MARINE POLLUTANT</t>
  </si>
  <si>
    <t>TIANJINXINGANG</t>
  </si>
  <si>
    <t>CNTXG</t>
  </si>
  <si>
    <t>20ST 80 DR TRIMETHYL ORTHOFORMATE (TRIMETIL-ORTO-FORMIATO) PACKING GROUP: II</t>
  </si>
  <si>
    <t>S.T.C. 200 PLASTIC BAGS 25 KG. FOLPET AGRICUR TECNICO ENVI:RONMENTALLY HAZARDOUS SUBSTANCE, SOLID, N.O.S. (FOLPET) IMO?: 9 UN?: 3:077 PACKING GROUP?: III MARINE POLLUTANT</t>
  </si>
  <si>
    <t>40 BAGS IN TOTAL 1X40ST CONTAINER RIAZOL) 1,2,4-1H-TRIAZOLE ( 1,2,4 TRIAZOL)</t>
  </si>
  <si>
    <t>160 DRUMS 2X20ST OXIRANE,2-[2-( 4- CHLOROPHENYL)ETHYL]-2-(1,1-  DIMETHYLETHYL)</t>
  </si>
  <si>
    <t>80 BAG 1,2,4 TRIAZOL</t>
  </si>
  <si>
    <t>9 20´ X 8´ X 8´6" TANK CONTA SLAC 9 TANK CONTAINER ISOPROPYLAMINE/MONOISOPROPILAMINA ISOPROPYLAMINE UN: 1221 IMO: 3</t>
  </si>
  <si>
    <t>7 20´ X 8´ X 8´6" TANK CONTA SLAC 7 TANK CONTAINER ISOPROPYLAMINE/MONOISOPROPYLAMINA ISOPROPYLAMINE IHS UN: 1221</t>
  </si>
  <si>
    <t>160 DRUM  ON 40 PALLETS DMAC 99,9%-SP-POLYETHYLENE DIMETHYLACETAMIDE CFR RIO GRANDE</t>
  </si>
  <si>
    <t>10 TK MONOISOPROPILAMINA UN:1221 CLASS:3 SUB RISK:8 PACKING GROUP:I HAZARD NO:338 PROPER SHIPPING NAME:ISOPROPYLAMINE</t>
  </si>
  <si>
    <t>420BAGS GLYPHOSATE 95% TC(GLIFOSATO ACIDO TECNICO MILENIA</t>
  </si>
  <si>
    <t>3 TK MONOISOPROPILAMINA UN:1221 CLASS:3 SUB RISK:8 PACKING GROUP:I HAZARD NO:338 PROPER SHIPPING NAME:ISOPROPYLAMINE</t>
  </si>
  <si>
    <t>13 TANK DIMETHYLAMINE 60%UN NO. 1160 CLASS 3 SUB RISK 8 PACKING GROUP II</t>
  </si>
  <si>
    <t>STC?: 320 DRUMS OF 200.00 LT 16000 LT POQUER AGRICULTURAL HERBICIDE UN NO.?: 3082 , CLASS?: 9.0 P.G?:III</t>
  </si>
  <si>
    <t>10,080 BAGS OF 1.00 KG GOLTIX 70 DF GRAY AGRICULTURAL:HERBICIDE</t>
  </si>
  <si>
    <t>18DRUMS=18 IBCS CHEMICAL PRODUCTPROPYLENE GLYCOL</t>
  </si>
  <si>
    <t>20 ST 80 DR 5-ETHYL,PYRIDINE 2,3- DICARBOXYLIC ACID ETHYL ESTER  [EPDC (DIETIL-5-ETIL-2,3-PIRIDINOCARBOXILA*]</t>
  </si>
  <si>
    <t>11 20´ X 8´ X 8´6" TANK CONTA SLAC 11 TANK CONTAINER ISOPROPYLAMINE / MONOISOPROPILAMINA UN: 1221 IMO:3 ( 8) FLASHPOINT: &lt; -25 PACKING GROUP: I</t>
  </si>
  <si>
    <t>2 20´ X 8´ X 8´6" TANK CONTA SLAC 2 TANK CONTAINER ISOPROPYLAMINE/MONOISOPROPILAMINA UN: 1221 IMO: 3(8) FLASHPOINT: &lt; -25 PACKINGGROUP: I</t>
  </si>
  <si>
    <t>ONE 20´ X 8´ X 8´6" GENERAL PU SLAC 80 DRUMS 12.560 MT OF SOLANE METHYLCYCLOHEXANE PACKING IN 157 KGS NET PER DRUMS UN 2296 METHYLCYCLOHEXANE 3, II, (SPECIAL SPIRIT) MARINE POLLUTANT PE : - 15 DEG FS : F-E, S-D</t>
  </si>
  <si>
    <t>S.T.C. 18480 PLASTIC BOTTLE 1 LT (18480 LITS KESHET 25 EC) P YRETHROID: PESTICIDE, LIQUID, TOXIC DELTAMETHRIN IMO?: 6.1 UN?: 3352 PACKING GROUP:?: III MARINE POLLUTANT</t>
  </si>
  <si>
    <t>14 FLEXIBLE IBC FOLPET AGRICUR TECNICO ENVI:RONMENTALLY HAZARDOUS SUBSTANCE, SOLID, N.O.S. (FOLPET) IMO?: 9 UN?: 3:077 PACKING GROUP?: III MARINE POLLUTANT</t>
  </si>
  <si>
    <t>S.T.C. 100 FLEXIBLE IBC 625 KG. ( CAPTAN MKT TECNICO MILENIA): ENVIRONMENTALLY HAZARDOUS SUBSTANCE, SOLID N.O.S. (CAPTAN) IMO?: 9 UN:?: 3077 PACKING GROUP?: III MARINE POLLUTANT</t>
  </si>
  <si>
    <t>5X20ST CONTAINER(S) SAID TO CONTAIN 400 DRUMS OXIRANE,2-[2-( 4- CHLOROPHENYL)ETHYL]-2-(1,1- DIMETHYLETHYL) 20 PALLETS</t>
  </si>
  <si>
    <t>Bdp International</t>
  </si>
  <si>
    <t xml:space="preserve">BDP INTERNATIONAL
</t>
  </si>
  <si>
    <t>BDP INTERNATIONAL</t>
  </si>
  <si>
    <t>34020000</t>
  </si>
  <si>
    <t>16 (TOTE) TWEEN 20-LQ-(AP) NON-HAZARDOUS CHEMICALS NOSNLR</t>
  </si>
  <si>
    <t>40PALLETS 160 DRUM DMAC 99,9%-SP-POLYETHYLENE DRUMS 200 KG DIMETHYLACETAMIDE</t>
  </si>
  <si>
    <t>1 TANK AMINA GRAXA DE SEBO ETOXILADA (GENAMIN 267) UN 3082 IMO 9 PG III FP 180\´B0C F-A-S-F ENVIRONMENTALLY HAZARDOUS SUBSTANCE, LIQUID INVOICE: 15/116638</t>
  </si>
  <si>
    <t>7 TANKS MONOISOPROPILAMINA UN:1221 CLASS:3</t>
  </si>
  <si>
    <t>S.T.C. 46200 PLASTIC BOTTLE 1 LT (46200 LITS RIMON 100 EC) ENVIRONMENT:ALLY HAZARDOUS SUBSTANCE, LIQUID N.O.S. (NOVALURON) IMO?: 9 UN?: 3082:PACKING GROUP?: III MARINE POLLUTANT</t>
  </si>
  <si>
    <t>STC?:4,032 BAGS OF 5KG HEXARON WG AGRICULTURAL HERBICIDE UN NO:.?: 3077 CLASS?: 9.0 P.G III LTD QTY</t>
  </si>
  <si>
    <t>STC?: 480 DRUMS OF 200.00 LT 16000 LT POQUER AGRICULTURAL HERBICIDE UN NO.?: 3082 , CLASS?: 9.0 P.G?:III</t>
  </si>
  <si>
    <t>2X20ST CONTAINER(S) SAID TO CONTAIN: 134 DRUMS IN 4- RO-3,5- CHLORO-3,5-D TRI INITROBENZOTRIFLUORIDE (DINITRO) SS:6.1 UN NO:2811 PACKING GROUP: II</t>
  </si>
  <si>
    <t>1X20ST CONTAINER SAID TO CONTAIN: 80 DRUMS IN OXIRAN, ]-2- 2[2-4(CHLO ROPHENYL) ETHYL]-2-(1, 1- DIMETHYLETHYL)</t>
  </si>
  <si>
    <t>Chemical</t>
  </si>
  <si>
    <t>Row Labels</t>
  </si>
  <si>
    <t>(blank)</t>
  </si>
  <si>
    <t>Grand Total</t>
  </si>
  <si>
    <t>Sum of Gross Weight (t)</t>
  </si>
  <si>
    <t>Comercial Name</t>
  </si>
  <si>
    <t>Type</t>
  </si>
  <si>
    <t>Tebuthioron</t>
  </si>
  <si>
    <t>Butioron</t>
  </si>
  <si>
    <t>Herbicide</t>
  </si>
  <si>
    <t>Caromax 28</t>
  </si>
  <si>
    <t>Solvent</t>
  </si>
  <si>
    <t>Aromatic Solvent Mixture</t>
  </si>
  <si>
    <t>Voraz</t>
  </si>
  <si>
    <t>Methomyl</t>
  </si>
  <si>
    <t>Insecticide</t>
  </si>
  <si>
    <t>Pyrinex</t>
  </si>
  <si>
    <t>Chlorpyrifos</t>
  </si>
  <si>
    <t>Pesticide</t>
  </si>
  <si>
    <t>Diuron</t>
  </si>
  <si>
    <t>Rapel</t>
  </si>
  <si>
    <t>Acephate</t>
  </si>
  <si>
    <t>FIX IT</t>
  </si>
  <si>
    <t>Jump</t>
  </si>
  <si>
    <t>Oxyfluorfen</t>
  </si>
  <si>
    <t>Galigan 240 EC</t>
  </si>
  <si>
    <t>Folpet</t>
  </si>
  <si>
    <t>Folpan</t>
  </si>
  <si>
    <t>Fungicide</t>
  </si>
  <si>
    <t>Captan</t>
  </si>
  <si>
    <t>Linuron</t>
  </si>
  <si>
    <t>Afalon</t>
  </si>
  <si>
    <t>Galil</t>
  </si>
  <si>
    <t>Imidachloprid</t>
  </si>
  <si>
    <t>Fipronil</t>
  </si>
  <si>
    <t>Non Identified</t>
  </si>
  <si>
    <t>Dimethyl Sulfate</t>
  </si>
  <si>
    <t>76 COMPOSITE DRUM ENVIRON MENTALLY HAZARDOUS SUBSTAN CE, SOLID, N.O.S (x) IMO 9 UN 3077 PACKING GROUP III</t>
  </si>
  <si>
    <t>Shelter</t>
  </si>
  <si>
    <t>Esther</t>
  </si>
  <si>
    <t>Chlorothalonil</t>
  </si>
  <si>
    <t>Non Ionic Surfactant</t>
  </si>
  <si>
    <t>Propylene Glycol</t>
  </si>
  <si>
    <t>Trivor</t>
  </si>
  <si>
    <t>Acetamiprid</t>
  </si>
  <si>
    <t>Methidathion</t>
  </si>
  <si>
    <t>Azoxystrobin</t>
  </si>
  <si>
    <t>Mirador</t>
  </si>
  <si>
    <t>Pyriproxyfen</t>
  </si>
  <si>
    <t>2,4-Xylidine</t>
  </si>
  <si>
    <t>Bifenthrin</t>
  </si>
  <si>
    <t>Seizer</t>
  </si>
  <si>
    <t>Tebuthiuron</t>
  </si>
  <si>
    <t>Fluroxypyr</t>
  </si>
  <si>
    <t>Arreio Pasto</t>
  </si>
  <si>
    <t>Propaquizafope</t>
  </si>
  <si>
    <t>Acert</t>
  </si>
  <si>
    <t>Glufosinate</t>
  </si>
  <si>
    <t>Patrol</t>
  </si>
  <si>
    <t>Not Specified Herbicide</t>
  </si>
  <si>
    <t>Oxirane</t>
  </si>
  <si>
    <t>Flutriafol</t>
  </si>
  <si>
    <t>General Chemical</t>
  </si>
  <si>
    <t>Picloram</t>
  </si>
  <si>
    <t>Methomex</t>
  </si>
  <si>
    <t>Methylcyclohexane</t>
  </si>
  <si>
    <t>Triazole</t>
  </si>
  <si>
    <t>Epoxiconazole</t>
  </si>
  <si>
    <t>Phosporous Acid</t>
  </si>
  <si>
    <t>Phosphorous Acid</t>
  </si>
  <si>
    <t>Sodium Methylate</t>
  </si>
  <si>
    <t>Carboxylic Acid</t>
  </si>
  <si>
    <t>Fluensulfone</t>
  </si>
  <si>
    <t>Heptanes</t>
  </si>
  <si>
    <t>Magnate 500 EC</t>
  </si>
  <si>
    <t>Imazalil (Enilconazole)</t>
  </si>
  <si>
    <t>Deltamethrin</t>
  </si>
  <si>
    <t>Keshet</t>
  </si>
  <si>
    <t>Fipronyl</t>
  </si>
  <si>
    <t>Taurus</t>
  </si>
  <si>
    <t>Prochloraz</t>
  </si>
  <si>
    <t>Procloraz</t>
  </si>
  <si>
    <t>4-CHLORO-3,5-DINITROBENZOTRIFLUORIDE</t>
  </si>
  <si>
    <t>Dipropylamine</t>
  </si>
  <si>
    <t>Dipropylanine</t>
  </si>
  <si>
    <t>Novaluron</t>
  </si>
  <si>
    <t>Rimon</t>
  </si>
  <si>
    <t>Triclopyr</t>
  </si>
  <si>
    <t>Bromoketal</t>
  </si>
  <si>
    <t>Banzai</t>
  </si>
  <si>
    <t>Dimethomorfe</t>
  </si>
  <si>
    <t>Im</t>
  </si>
  <si>
    <t>Imidacloprid</t>
  </si>
  <si>
    <t>Ethylamine</t>
  </si>
  <si>
    <t>Sulfonyl Fluoride</t>
  </si>
  <si>
    <t>Acifluorfen</t>
  </si>
  <si>
    <t>Dimethylacetamide</t>
  </si>
  <si>
    <t>Clethodim</t>
  </si>
  <si>
    <t>Platinum</t>
  </si>
  <si>
    <t>Atrazine</t>
  </si>
  <si>
    <t>Dimethylamine</t>
  </si>
  <si>
    <t>Ethoxylated Oil</t>
  </si>
  <si>
    <t>Potassium Hydroxide</t>
  </si>
  <si>
    <t>Propylamine</t>
  </si>
  <si>
    <t>Dichlorophenyl Isocyanates</t>
  </si>
  <si>
    <t>Paraquat</t>
  </si>
  <si>
    <t>Gramoking</t>
  </si>
  <si>
    <t>Xylidine</t>
  </si>
  <si>
    <t>Metamitrom</t>
  </si>
  <si>
    <t>Trimethyl orthoformate</t>
  </si>
  <si>
    <t>Surfactant</t>
  </si>
  <si>
    <t>Sufactant</t>
  </si>
  <si>
    <t>Atlox</t>
  </si>
  <si>
    <t>Picoxystrobin</t>
  </si>
  <si>
    <t>Dimethomorph</t>
  </si>
  <si>
    <t>Sphinxs</t>
  </si>
  <si>
    <t>Oil</t>
  </si>
  <si>
    <t>Dimethyl Sulfoxide</t>
  </si>
  <si>
    <t>Ethyl 2-chloropropionate</t>
  </si>
  <si>
    <t>Mancozeb Indofil</t>
  </si>
  <si>
    <t>ESther</t>
  </si>
  <si>
    <t>Propionic Acid</t>
  </si>
  <si>
    <t>Kresoxim</t>
  </si>
  <si>
    <t>Ardent</t>
  </si>
  <si>
    <t>Carbendazim</t>
  </si>
  <si>
    <t>Dry Acrilate Polymer</t>
  </si>
  <si>
    <t>Methylformamide</t>
  </si>
  <si>
    <t>Isopropylamine</t>
  </si>
  <si>
    <t>Dimethomorphe</t>
  </si>
  <si>
    <t>PROCVChemical</t>
  </si>
  <si>
    <t>PROCVComercial Name</t>
  </si>
  <si>
    <t>PROCVType</t>
  </si>
  <si>
    <t>Mancozeb</t>
  </si>
  <si>
    <t>2,4-Dichlorophenoxyacetic acid</t>
  </si>
  <si>
    <t>2,3-Dimethyl Butyramide</t>
  </si>
  <si>
    <t>Methanoate</t>
  </si>
  <si>
    <t>Glyphosate</t>
  </si>
  <si>
    <t>Acid Based Co-Emulsifier</t>
  </si>
  <si>
    <t>Methanesulfonyl chloride</t>
  </si>
  <si>
    <t>Nimitz</t>
  </si>
  <si>
    <t>Nematicide</t>
  </si>
  <si>
    <t>Tebuconazole</t>
  </si>
  <si>
    <t>Suprathion</t>
  </si>
  <si>
    <t>Farewell</t>
  </si>
  <si>
    <t>Orthocide</t>
  </si>
  <si>
    <t>Sphinx</t>
  </si>
  <si>
    <t>Omethoate</t>
  </si>
  <si>
    <t>Herbicide Amine Intermediate</t>
  </si>
  <si>
    <t xml:space="preserve"> </t>
  </si>
  <si>
    <t>Not Identified</t>
  </si>
  <si>
    <t>FOB Price (USD/Kg)</t>
  </si>
  <si>
    <t>Date</t>
  </si>
  <si>
    <t>Date Test</t>
  </si>
  <si>
    <t>June, 2020</t>
  </si>
  <si>
    <t>June, 2020´</t>
  </si>
  <si>
    <t>May, 2020</t>
  </si>
  <si>
    <t>May, 2020´</t>
  </si>
  <si>
    <t>April, 2020</t>
  </si>
  <si>
    <t>April, 2020´</t>
  </si>
  <si>
    <t>March, 2020</t>
  </si>
  <si>
    <t>March, 2020´</t>
  </si>
  <si>
    <t>February, 2020</t>
  </si>
  <si>
    <t>February, 2020´</t>
  </si>
  <si>
    <t>January, 2020</t>
  </si>
  <si>
    <t>January, 2020´</t>
  </si>
  <si>
    <t>December, 2019</t>
  </si>
  <si>
    <t>December, 2019´</t>
  </si>
  <si>
    <t>November, 2019</t>
  </si>
  <si>
    <t>November, 2019´</t>
  </si>
  <si>
    <t>October, 2019</t>
  </si>
  <si>
    <t>October, 2019´</t>
  </si>
  <si>
    <t>September, 2019</t>
  </si>
  <si>
    <t>September, 2019´</t>
  </si>
  <si>
    <t>August, 2019</t>
  </si>
  <si>
    <t>August, 2019´</t>
  </si>
  <si>
    <t>July, 2019</t>
  </si>
  <si>
    <t>July, 2019´</t>
  </si>
  <si>
    <t>June, 2019</t>
  </si>
  <si>
    <t>June, 2019´</t>
  </si>
  <si>
    <t>May, 2019</t>
  </si>
  <si>
    <t>May, 2019´</t>
  </si>
  <si>
    <t>April, 2019</t>
  </si>
  <si>
    <t>April, 2019´</t>
  </si>
  <si>
    <t>March, 2019</t>
  </si>
  <si>
    <t>March, 2019´</t>
  </si>
  <si>
    <t>February, 2019</t>
  </si>
  <si>
    <t>February, 2019´</t>
  </si>
  <si>
    <t>January, 2019</t>
  </si>
  <si>
    <t>January, 2019´</t>
  </si>
  <si>
    <t>December, 2018</t>
  </si>
  <si>
    <t>December, 2018´</t>
  </si>
  <si>
    <t>November, 2018</t>
  </si>
  <si>
    <t>November, 2018´</t>
  </si>
  <si>
    <t>October, 2018</t>
  </si>
  <si>
    <t>October, 2018´</t>
  </si>
  <si>
    <t>September, 2018</t>
  </si>
  <si>
    <t>September, 2018´</t>
  </si>
  <si>
    <t>August, 2018</t>
  </si>
  <si>
    <t>August, 2018´</t>
  </si>
  <si>
    <t>July, 2018</t>
  </si>
  <si>
    <t>July, 2018´</t>
  </si>
  <si>
    <t>June, 2018</t>
  </si>
  <si>
    <t>June, 2018´</t>
  </si>
  <si>
    <t>May, 2018</t>
  </si>
  <si>
    <t>May, 2018´</t>
  </si>
  <si>
    <t>April, 2018</t>
  </si>
  <si>
    <t>April, 2018´</t>
  </si>
  <si>
    <t>March, 2018</t>
  </si>
  <si>
    <t>March, 2018´</t>
  </si>
  <si>
    <t>February, 2018</t>
  </si>
  <si>
    <t>February, 2018´</t>
  </si>
  <si>
    <t>January, 2018</t>
  </si>
  <si>
    <t>January, 2018´</t>
  </si>
  <si>
    <t>December, 2017</t>
  </si>
  <si>
    <t>December, 2017´</t>
  </si>
  <si>
    <t>November, 2017</t>
  </si>
  <si>
    <t>November, 2017´</t>
  </si>
  <si>
    <t>October, 2017</t>
  </si>
  <si>
    <t>October, 2017´</t>
  </si>
  <si>
    <t>September, 2017</t>
  </si>
  <si>
    <t>September, 2017´</t>
  </si>
  <si>
    <t>August, 2017</t>
  </si>
  <si>
    <t>August, 2017´</t>
  </si>
  <si>
    <t>July, 2017</t>
  </si>
  <si>
    <t>July, 2017´</t>
  </si>
  <si>
    <t>June, 2017</t>
  </si>
  <si>
    <t>June, 2017´</t>
  </si>
  <si>
    <t>May, 2017</t>
  </si>
  <si>
    <t>May, 2017´</t>
  </si>
  <si>
    <t>April, 2017</t>
  </si>
  <si>
    <t>April, 2017´</t>
  </si>
  <si>
    <t>March, 2017</t>
  </si>
  <si>
    <t>March, 2017´</t>
  </si>
  <si>
    <t>February, 2017</t>
  </si>
  <si>
    <t>February, 2017´</t>
  </si>
  <si>
    <t>January, 2017</t>
  </si>
  <si>
    <t>January, 2017´</t>
  </si>
  <si>
    <t>December, 2016</t>
  </si>
  <si>
    <t>December, 2016´</t>
  </si>
  <si>
    <t>November, 2016</t>
  </si>
  <si>
    <t>November, 2016´</t>
  </si>
  <si>
    <t>October, 2016</t>
  </si>
  <si>
    <t>October, 2016´</t>
  </si>
  <si>
    <t>September, 2016</t>
  </si>
  <si>
    <t>September, 2016´</t>
  </si>
  <si>
    <t>August, 2016</t>
  </si>
  <si>
    <t>August, 2016´</t>
  </si>
  <si>
    <t>July, 2016</t>
  </si>
  <si>
    <t>July, 2016´</t>
  </si>
  <si>
    <t>June, 2016</t>
  </si>
  <si>
    <t>June, 2016´</t>
  </si>
  <si>
    <t>May, 2016</t>
  </si>
  <si>
    <t>May, 2016´</t>
  </si>
  <si>
    <t>April, 2016</t>
  </si>
  <si>
    <t>April, 2016´</t>
  </si>
  <si>
    <t>March, 2016</t>
  </si>
  <si>
    <t>March, 2016´</t>
  </si>
  <si>
    <t>February, 2016</t>
  </si>
  <si>
    <t>February, 2016´</t>
  </si>
  <si>
    <t>January, 2016</t>
  </si>
  <si>
    <t>January, 2016´</t>
  </si>
  <si>
    <t>December, 2015</t>
  </si>
  <si>
    <t>December, 2015´</t>
  </si>
  <si>
    <t>November, 2015</t>
  </si>
  <si>
    <t>November, 2015´</t>
  </si>
  <si>
    <t>October, 2015</t>
  </si>
  <si>
    <t>October, 2015´</t>
  </si>
  <si>
    <t>September, 2015</t>
  </si>
  <si>
    <t>September, 2015´</t>
  </si>
  <si>
    <t>August, 2015</t>
  </si>
  <si>
    <t>August, 2015´</t>
  </si>
  <si>
    <t>July, 2015</t>
  </si>
  <si>
    <t>July, 2015´</t>
  </si>
  <si>
    <t>June, 2015</t>
  </si>
  <si>
    <t>June, 2015´</t>
  </si>
  <si>
    <t>3,4-Dichlorophenyl isocyanate</t>
  </si>
  <si>
    <t>Butiron</t>
  </si>
  <si>
    <t>2,4-D Main</t>
  </si>
  <si>
    <t>Year</t>
  </si>
  <si>
    <t>Column Labels</t>
  </si>
  <si>
    <t>var</t>
  </si>
  <si>
    <t>2 X 20 CONTAINERS CONTAINING 2 TANK OF PYRINEX 480 EC ENVIRONMENTALLY HAZARD OUS SUBSTANCE, LIQUID, CHLORPYRIFOS, HYDROCARBONS, C10, ARO MATICS 1% NAPHTHALENE</t>
  </si>
  <si>
    <t>1 X 20 CONTAINERS CONTAINING 1 TANK OF PYRINEX 480 EC ENVIRONMENTALLY HAZARD OUS SUBSTANCE, LIQUID CHLORPYRIFOS, HYDROCARBONS, C10, ARO MATICS 1% NAPHTHALENE</t>
  </si>
  <si>
    <t>3 X 20 CONTAINERS CONTAINING 3 TANK OF 21,035 LITS VORAZ CARBAMATE PESTICIDE,LIQUID,TOXI C METHOMYL, NOVALURON</t>
  </si>
  <si>
    <t>1 X 40 CONTAINERS CONTAINING 3552 BAGS OF HEXARON WG AGRICULTURAL HERBICIDE</t>
  </si>
  <si>
    <t>Total Group</t>
  </si>
  <si>
    <t>TOTAL GROUP
24 COURS MICHELET  -  -  - 0</t>
  </si>
  <si>
    <t>1 X 20 CONTAINERS CONTAINING 80 DRUMS OF SOLANE HEPTANE</t>
  </si>
  <si>
    <t>2 X 40 CONTAINERS CONTAINING 80 BAGS OF AZOXYSTROBIN AZOXYSTROBIN TECNICOMILENIA</t>
  </si>
  <si>
    <t>1 X 40 CONTAINERS CONTAINING 40 BAGS OF TEBUCONAZOLE TECH TEBUCONAZOLE TECNICO ADAMA BRASIL</t>
  </si>
  <si>
    <t>1 X 40 CONTAINERS CONTAINING 40 CASE OF TEBUCONAZOLE TECH TEBUCONAZOLE TECNICO</t>
  </si>
  <si>
    <t>2 X 20 CONTAINERS CONTAINING 2 TANK OF CHEMICALS NOS HAZARDOUS DI-NPROPYLAMINE BULK  DIPROPYLAMINE FLASHPOINT DI-NPROPILAMINAWOOD</t>
  </si>
  <si>
    <t>Nacl Industries Ltd.</t>
  </si>
  <si>
    <t>NACL INDUSTRIES LTD
PLOT NO 12A C BLOCK LAKSHMI TOWERS NAGARJUNA HILLS  - PUNJAGUTTA -  - 0</t>
  </si>
  <si>
    <t>1 X 20 CONTAINERS CONTAINING 14 PACKAGES OF BROMOKETAL 3-DIOXOLANE 2 BROMO-METHYL 4 DICHLOROPHENYL 4-PROPYL</t>
  </si>
  <si>
    <t>6 X 40 CONTAINERS CONTAINING 240 BAGS OF CHLOROTHALONIL TECH</t>
  </si>
  <si>
    <t>4 X 20 CONTAINERS CONTAINING 4 TANK OF 22200 LITS VORAZ CARBAMATE PESTICIDE,LIQUID,TOXIC ETHOMYL, NOVALURON</t>
  </si>
  <si>
    <t>4 X 20 CONTAINERS CONTAINING 4 TANK OF 20,453 LITS VORAZ CARBAMATE PESTICIDE,LIQUID,TOXI METHOMYL, NOVALURON</t>
  </si>
  <si>
    <t>2 X 40 CONTAINERS CONTAINING 80 BAGS OF MANCOZ EB TECHNICAL 85% MIN MANCOZEB TECNICO SABERO ENVIRON MENTALLY HAZARDOUS SUBSTANCE SOLID</t>
  </si>
  <si>
    <t>8 X 40 CONTAINERS CONTAINING 320 BOXES OF BOARDS, PANELS, CABINETS AND OTHER BASES OTHER SWITCHES ELECTRIC SOUND OR VISUAL SIGNALLING APPARATUS ELECTRONIC FREQUENCY CONVERTERS AC THREE PHASE ELECTRIC MOTOR AC THREE PHASE ELECTRIC MOTOR CONVERTER SPARE PARTS OTHER AC MOTORS, SINGLE PHASE ELECTRIC MOTORS SPARE PARTS AC THREE PHASE ELECTRIC MOTOR RELAYS OTHER ELECTRIC CONDUCTORS OTHER BOARDS, PANELS CABINETS AND OTHER BASES OTHER NONWOVENS  OF MAN-MADE FILAMENTS AUTOMATIC CIRCUIT BREAKERS AC GENERATORS OTHER AUTOMATIC REGULATING OR CONTROLLING INSTRUMENTS</t>
  </si>
  <si>
    <t>1 X 20 CONTAINERS CONTAINING 1 FLEXITANK OF DI-N-PROPYLAMINE 99.5%</t>
  </si>
  <si>
    <t>3 X 20 CONTAINERS CONTAINING 54 PACKAGES OF GALIL SC IMIDACLOPRID BIFENTHRIN</t>
  </si>
  <si>
    <t>10 X 40 CONTAINERS CONTAINING 400 BAGS OF MANCOZEB TECHN ICAL 85% MIN MANCOZEB TECNICO SABERO</t>
  </si>
  <si>
    <t>2 X 20 CONTAINERS CONTAINING 2 TANK OF VORAZ CARBAMATE PESTICIDE LIQUID,TOXIC METHOMYL, NOVALURON</t>
  </si>
  <si>
    <t>1 X 20 CONTAINERS CONTAINING 9240 BOTTELON OF DIMETHO MORPH</t>
  </si>
  <si>
    <t>8 X 20 CONTAINERS CONTAINING 144 IBCS OF GALIL SC IMIDACLOPRID, BIFENTHRIN</t>
  </si>
  <si>
    <t>2 X 20 CONTAINERS CONTAINING 2 TANK OF VORAZ CARBAMATE PESTICIDE LIQUID METHOMYL NOVALURON</t>
  </si>
  <si>
    <t>3 X 20 CONTAINERS CONTAINING 60 PACKAGES OF CAPTAN MKT TECNICO MILENIA</t>
  </si>
  <si>
    <t>3 X 20 CONTAINERS CONTAINING 3 TANK OF VORAZ CARBAMATE LIQUID TOXIC ME THOMYL NOVALURON</t>
  </si>
  <si>
    <t>2 X 20 CONTAINERS CONTAINING 28 IBCS OF ORIUS TECNICO ADAMA ENVIRO</t>
  </si>
  <si>
    <t>2 X 20 CONTAINERS CONTAINING 40 IBCS OF ORIUS TECNICO TEBUCONAZOLE</t>
  </si>
  <si>
    <t>1 X 20 CONTAINERS CONTAINING 600 CANS OF PLETHORA INDOXACARB, NOVALURON</t>
  </si>
  <si>
    <t>1 X 20 CONTAINERS CONTAINING 2400 CANS OF NIMITZ EC FL UENSULFONE</t>
  </si>
  <si>
    <t>10 X 40 CONTAINERS CONTAINING 400 BAGS OF MANCOZEB TECHNICAL 85% MIN</t>
  </si>
  <si>
    <t>7 X 20 CONTAINERS CONTAINING 7 TANK OF CARBAMATE PESTICIDE LIQUID TOX IC METHOMYL, NOVALURON</t>
  </si>
  <si>
    <t>14 X 20 CONTAINERS CONTAINING 280 BAGS OF 2,4-D ACID TECHN 2,4-D ACIDO TECNICO MILENIA BR</t>
  </si>
  <si>
    <t>OURO FINO QUIMICA LTDA
AVENIDA FILOMENA CARTAFINA 22335 QUADRA 14 DISTRITO INDUSTRIAL - UBERABA - MG - 38044750</t>
  </si>
  <si>
    <t>1 X 40 CONTAINERS CONTAINING 20 CASE OF DIUREX AGRICUR TECNICO 96 AGRICULTURAL HERBICIDE</t>
  </si>
  <si>
    <t>2 X 40 CONTAINERS CONTAINING 80 BAGS OF FLEXIBLE TEBUCONAZOL TECNICO ADAMA ENVIRONMENTALLY HAZARDOUS SUBSTANCE, SOLID, N.O.S. TEBUCONAZOLE</t>
  </si>
  <si>
    <t>2 X 40 CONTAINERS CONTAINING 80 CASE OF TEBUCONAZOL TECNICO ADAMA BRASIL ENVIRONMENTALLY HAZARDOUS TEBUCONAZOLE</t>
  </si>
  <si>
    <t>Shanghai Kaijun Logistics Co., Ltd.</t>
  </si>
  <si>
    <t xml:space="preserve">SHANGHAI KAIJUN LOGISTICS CO LTD
</t>
  </si>
  <si>
    <t>2 X 40 CONTAINERS CONTAINING 80 BAGS OF TEBUCONAZOLE TECH TEBUCONAZOLE TECNICO ADAMA</t>
  </si>
  <si>
    <t>1 X 40 CONTAINERS CONTAINING 40 BAGS OF TEBUCONAZOLE TECH TEBUCONAZOLE TECNICO</t>
  </si>
  <si>
    <t>4 X 20 CONTAINERS CONTAINING 4 TANK OF DMA60 DIMETHYLAMINE, AQUEOUS  SOLUTION DIMETHYLAMINE 60%</t>
  </si>
  <si>
    <t>15 X 20 CONTAINERS CONTAINING 300 BAGS OF ACID TECHN TC 4 D ACIDO TECNICO MILENIA BR</t>
  </si>
  <si>
    <t>1 X 20 CONTAINERS CONTAINING 80 DRUMS OF ENVIRONMENTALLY HAZARDO US SUBSTANCE, LIQUID METHYL 2 6 TRIFLUOROMETHYL PYRIDIN 2 YL OXY METHYL PHENYL ACETATE</t>
  </si>
  <si>
    <t>3 X 20 CONTAINERS CONTAINING 1800 CARTONS OF TEBUTHIURON 500 G,L SC 46% TEBUTHIURON SPIKE</t>
  </si>
  <si>
    <t>5 X 40 CONTAINERS CONTAINING 5400 DRUMS OF AMETRYN 500G,L SC AMETRINA 500 SC RAINBOW</t>
  </si>
  <si>
    <t>1 X 40 CONTAINERS CONTAINING 40 BAGS OF ENVIRONMENTALLY HAZARDOUS SUBSTANCE, SOLID,N.O.S. AZOXYSTROBIN AZOXYSTROBIN TECNICO MILENIA ENVIRONMENTALLY HAZARDOUS SUBSTANCE, SOLID,N.O.S AZOXYSTROBIN TECNICO MILENIA</t>
  </si>
  <si>
    <t>1 X 40 CONTAINERS CONTAINING 1008 CARTONS OF GLYPHOSATE 72% WG RIDOVER</t>
  </si>
  <si>
    <t>Shandong Rainbow Agrosciences Co., Ltd.</t>
  </si>
  <si>
    <t>SHANDONG RAINBOW AGROSCIENCES CO LTD
19TH &amp; 20TH FLOOR EAST JINGSHI ROAD JINAN  - SHANDONG -  - 0</t>
  </si>
  <si>
    <t>2 X 40 CONTAINERS CONTAINING 4800 CARTONS OF CAPTAN 80% WG CAPTIVE</t>
  </si>
  <si>
    <t>1 X 20 CONTAINERS CONTAINING 16 PACKAGES OF BANJO ENVIRONMENTALLY HAZARDOUS SUB STANCE LIQUID FLUAZINAM</t>
  </si>
  <si>
    <t>5 X 40 CONTAINERS CONTAINING 200 BAGS OF MANCOZEB TECHNICAL 85% MIN MANCOZEB TECNICO SABERO</t>
  </si>
  <si>
    <t>1 X 20 CONTAINERS CONTAINING 800 CANS OF BANZAI ENVIRONMENTALLY HAZARDOUS SUBSTANCE LIQUID DIMETHOM ORPH</t>
  </si>
  <si>
    <t>8 X 20 CONTAINERS CONTAINING 144 IBCS OF GALIL SC ENVIRONMENTALLY HAZA RDOUS SUBSTANCE LIQUID IMIDACLOPRID, BIFENTHRIN</t>
  </si>
  <si>
    <t>3 X 20 CONTAINERS CONTAINING 1800 CANS OF PLETHORA ENVIRONMENTAL LY HAZRADOUS SUBSTANCE LIQUID INDOXACARB NOVALURON</t>
  </si>
  <si>
    <t>6 X 20 CONTAINERS CONTAINING 6 TANK OF VORAZ CARBAMATE PESTICIDE ,LIQUID TOXIC ME THOMYL, NOVALURON</t>
  </si>
  <si>
    <t>3 X 20 CONTAINERS CONTAINING 3 TANK OF VORAZ CARBAMATE PESTICIDE ,LIQUID TOX IC METHOMYL, NOVALURON</t>
  </si>
  <si>
    <t>1 X 20 &amp; 6 X 40 CONTAINERS CONTAINING 260 BAGS OF CHLOROTHALONIL TECH</t>
  </si>
  <si>
    <t>1 X 20 CONTAINERS CONTAINING 20 BAGS OF ENVIRONMENTALLY HAZARDOUS SUBSTANCE, SOLID,N.O.S AZOXYSTROBIN AZOXYSTROBIN TECNICOMILENIA</t>
  </si>
  <si>
    <t>6 X 20 CONTAINERS CONTAINING 120 CASE OF ENVIRONMENTALLY HAZARDOUS SUBSTANCE SOLID DICHLOROPHENOXYACETIC ACID</t>
  </si>
  <si>
    <t>1 X 20 CONTAINERS CONTAINING 80 DRUMS OF CHEMICAL PRODUCT DMAC - N, N-DIMETHYLACETAMIDE ( N, N-DIMETILACETAMIDA)</t>
  </si>
  <si>
    <t>1 X 40 CONTAINERS CONTAINING 40 BAGS OF TEBUCONAZOLE TECH TEBUCONAZOLE TECNICO ADAMA</t>
  </si>
  <si>
    <t>1 X 20 CONTAINERS CONTAINING 2200 PACKAGES OF BANZAI N O S DI METHOMORPH</t>
  </si>
  <si>
    <t>1 X 20 CONTAINERS CONTAINING 1 TANK OF PYRINEX 480 EC CHLORPYRIFOS HYDROCARBONS C10 AROM ATICS 1% NAPHTHALENE</t>
  </si>
  <si>
    <t>THAI HARVEST LTD
RMG BLK 4 13 F KWUN TONG INDUSTRIAL CENTRE  -  -  - 0</t>
  </si>
  <si>
    <t>7 X 20 CONTAINERS CONTAINING 140 BAGS OF AZOXYSTROBIN TECNICO MILENIA</t>
  </si>
  <si>
    <t>2 X 20 CONTAINERS CONTAINING 2 TANK OF VORAZ CARBAMATE PESTICIDE LIQUID TOX IC METHOMYL NOVALURON</t>
  </si>
  <si>
    <t>2 X 20 CONTAINERS CONTAINING 2 TANK OF VORAZ CARBAMATE PESTICIDE LIQUID TOXIC METHOMYL, NOVALURON</t>
  </si>
  <si>
    <t>2 X 20 CONTAINERS CONTAINING 97 DRUMS OF GALIGAN 240 F AGRICULTURAL HERBICI DE</t>
  </si>
  <si>
    <t>12 X 40 CONTAINERS CONTAINING 240 CASE OF DIUREX AGRICUR TECNICO 96% AGRICULTURAL HERBICIDE</t>
  </si>
  <si>
    <t>1 X 20 CONTAINERS CONTAINING 58 DRUMS OF ETHYLAN NS LB TH DR BLOCO COPOLIMERO</t>
  </si>
  <si>
    <t>5 X 20 CONTAINERS CONTAINING 400 DRUMS OF VORAZ CARBAMATE PESTICIDE LI QUID TOXIC METHOMYL NOVALURON</t>
  </si>
  <si>
    <t>8 X 20 CONTAINERS CONTAINING 144 PACKAGES OF GALIL SC IMIDACLOPRID BIFENTHRIN</t>
  </si>
  <si>
    <t>12 X 20 CONTAINERS CONTAINING 12 TANK OF PYRINEX 480 EC CHLORPYRIFOS HYDROCARBONS C10 ARO MATICS 1% NAPHTHALENE</t>
  </si>
  <si>
    <t>11 X 40 CONTAINERS CONTAINING 220 CASE OF DIUREX AGRICUR TECNICO 96% AGRICULTURAL HERBICIDE</t>
  </si>
  <si>
    <t>1 X 20 CONTAINERS CONTAINING 18 BINS OF ALTAPYNE M TALL OIL OTHER THAN CRUDE</t>
  </si>
  <si>
    <t>9 X 20 CONTAINERS CONTAINING 162 BINS OF M CP1 HT SODIUM METABISULFITE NON FOOD GRADE</t>
  </si>
  <si>
    <t>3 X 20 &amp; 5 X 20 CONTAINERS CONTAINING 8 TANK OF METHYLNAPHTHALENE AND POLY</t>
  </si>
  <si>
    <t>8 X 40 CONTAINERS CONTAINING 320 BAGS OF MANCOZEB TECNICO INDOFIL</t>
  </si>
  <si>
    <t>2 X 20 CONTAINERS CONTAINING 160 DRUMS OF TRICLOPYR BEE TECH TRICLOPYR BEE TECH</t>
  </si>
  <si>
    <t>4 X 40 CONTAINERS CONTAINING 4032 CARTONS OF GLYPHOSATE 72% WG RIDOVER</t>
  </si>
  <si>
    <t>5 X 40 CONTAINERS CONTAINING 5040 CARTONS OF GLYPHOSATE 72% WG RIDOVER</t>
  </si>
  <si>
    <t>4 X 40 CONTAINERS CONTAINING 4032 CARTONS OF GLYPHOSATE 72% RIDOVER</t>
  </si>
  <si>
    <t>5 X 40 CONTAINERS CONTAINING 5400 DRUMS OF N2-ETHYL-N4 ISOPROPYL-6-METHYLTHIO-1,3,5-TRIA ZINE- 2,4-DIAMINE AMETRYN 500G,L SC</t>
  </si>
  <si>
    <t>1 X 40 CONTAINERS CONTAINING 2400 CARTONS OF CAPTAN 80% WG CAPTIVE 6-CHLORO-N2-ETHYL-N4-6-ISOPROPYL-1, 3, 5, -TRIAZINE-2,4-DIAMINE</t>
  </si>
  <si>
    <t>2 X 20 CONTAINERS CONTAINING 4800 CANS OF PYRIPROXYFEN</t>
  </si>
  <si>
    <t>3 X 20 CONTAINERS CONTAINING 54 PACKAGES OF FLUAZINAM</t>
  </si>
  <si>
    <t>2 X 40 CONTAINERS CONTAINING 80 BAGS OF ALPHA-(2-(4-CHLOROPHENYL)ETHYL)-ALPHA-(1,1-D IMETHYLETHYL)-1H-1,2,4-TRIAZOL-1-ETHANOL</t>
  </si>
  <si>
    <t>5 X 40 CONTAINERS CONTAINING 4800 CARTONS OF RAPEL ACEPHATE 75% SP</t>
  </si>
  <si>
    <t>5 X 20 CONTAINERS CONTAINING 90 PACKAGES OF FLUAZINAM</t>
  </si>
  <si>
    <t>2 X 20 CONTAINERS CONTAINING 1200 CARTONS OF TEBUTHIURON 500 G,L SC</t>
  </si>
  <si>
    <t>7 X 40 CONTAINERS CONTAINING 28224 BAGS OF HEXARON WG AGRICULTURAL HERBICIDE</t>
  </si>
  <si>
    <t>1 X 20 CONTAINERS CONTAINING 1 TANK OF METHYL FORMATE FP MINUS 28 DEG C METHYL PRODUTO QUIMICO</t>
  </si>
  <si>
    <t>8 X 40 CONTAINERS CONTAINING 320 BAGS OF CARBENDAZIM TECNICO MIL  (CARBENDAZIM 98% TECH.)</t>
  </si>
  <si>
    <t>1 X 20 CONTAINERS CONTAINING 58 DRUMS OF ETHYLAN NS-500LQ 460 LB TH DR WITCONOL</t>
  </si>
  <si>
    <t>2 X 20 CONTAINERS CONTAINING 160 DRUMS OF TRIMETHYL ORTHOFORMATE (TRIMETIL-ORTO-FORMIATO)</t>
  </si>
  <si>
    <t>1 X 20 CONTAINERS CONTAINING 1 TANK OF  LIQUIDBULK CAROMAX 28 ENVIRONMENTALLY HAZAR DOUS SUBSTANCES,LIQUID,NOS CONTAINS METHYLNAPHTHALENE AND POLY C YCLICS ENVIRONMENTAL HAZARD ENVIRONMENTALLY HAZARDOUS SUBSTANCE, LIQUID, N.O.S METHYLNAPHTHALENE AND PO LY2 CYCLICS</t>
  </si>
  <si>
    <t>3 X 20 CONTAINERS CONTAINING 240 DRUMS OF CARBAMATE PESTICIDE,LI QUID,TOXIC METHOMYL, NOVALURON</t>
  </si>
  <si>
    <t>1 X 20 CONTAINERS CONTAINING 600 CANS OF 12000 LITS PLETHORA ENVIRONMENTAL LY HAZRADOUS SUBSTANCE, LIQUID, N.O.S INDOXACARB, NOVALURON</t>
  </si>
  <si>
    <t>3 X 20 CONTAINERS CONTAINING 240 DRUMS OF 16000 LITS RIMON SUPRA ENVIRONMENTALLY HA ZARDOUS SUBSTANCE, LIQUID, N.O.S. NOVALURON</t>
  </si>
  <si>
    <t>1 X 20 &amp; 1 X 40 CONTAINERS CONTAINING 1120 PACKAGES OF BIFENTRINA TECNICO MILENIA PY RE THROID PESTICIDE SOLID, TOXIC BIFENTHRIN</t>
  </si>
  <si>
    <t>1 X 20 CONTAINERS CONTAINING 1848 BOTTELON OF PLETHORA ENVIRONMENTALLY HAZRADOUS SUBSTANCE, LIQUID, N.O.S INDOXAC ARB, NOVALURON</t>
  </si>
  <si>
    <t>2 X 20 CONTAINERS CONTAINING 2 TANK OF 22200 LITS PYRINEX 480 EC ENVIRONMENTALLY HAZAR DOUS SUBSTANCE LIQUID, N.O.S CHLORPYRIFOS, HYDROCARBONS, C10, AROM ATICS NAPHTHALENE</t>
  </si>
  <si>
    <t>3 X 20 CONTAINERS CONTAINING 240 DRUMS OF 16000 LITS VORAZ CARBAMATE PESTICIDE,LI QUID,TOXIC METHOMYL, NOVALURON</t>
  </si>
  <si>
    <t>8 X 20 CONTAINERS CONTAINING 144 PACKAGES OF ENVIRONMENTALLY HAZARD OUS SUBSTANCE, LIQUID, N.O.S IMIDACLOPRID BIFENTHRIN</t>
  </si>
  <si>
    <t>1 X 20 &amp; 2 X 40 CONTAINERS CONTAINING 80 PACKAGES OF ORTHOCIDE TECH MICRONIZADO</t>
  </si>
  <si>
    <t>5 X 40 CONTAINERS CONTAINING 5040 CARTONS OF GLYPHOSATE RIDOVER</t>
  </si>
  <si>
    <t>5 X 40 CONTAINERS CONTAINING 5040 CARTONS OF GLYPHOSATE 72% WG 2 RIDOVER</t>
  </si>
  <si>
    <t>Shanghai Union International Logistics Co., Ltd.</t>
  </si>
  <si>
    <t xml:space="preserve">SHANGHAI UNION INTL LOGISTICS CO LTD
</t>
  </si>
  <si>
    <t>2 X 20 CONTAINERS CONTAINING 1200 CARTONS OF TEBUTHIURON 500 G,L SC SPIKE</t>
  </si>
  <si>
    <t>6 X 20 CONTAINERS CONTAINING 6 TANK OF DIMETHYLAMINE</t>
  </si>
  <si>
    <t>8 X 20 CONTAINERS CONTAINING 8 TANK OF MONOISOPROPYLAMINE ISOPROPYLAMINE</t>
  </si>
  <si>
    <t>6 X 20 CONTAINERS CONTAINING 6 TANK OF MONOISOPROPYLAMINE ISOPROPYLAMINE</t>
  </si>
  <si>
    <t>2 X 40 CONTAINERS CONTAINING 4800 CARTONS OF PESTICIDE SOL ID, TOXIC CAPTAN 80% WG CAPTIVE PESTICIDE SOL ID, TOXIC</t>
  </si>
  <si>
    <t>10 X 20 &amp; 1 X 20 CONTAINERS CONTAINING 11 TANK OF CAROMAX 28 ENVIRONMENTALLY HAZAR DOUS SUBSTANCE, LIQUID METHYLNAPHTHALENE AND POLY2 CYCLICS</t>
  </si>
  <si>
    <t>5 X 40 CONTAINERS CONTAINING 5040 CARTONS OF GLYPHOSATE WG RIDOVER</t>
  </si>
  <si>
    <t>1 X 20 CONTAINERS CONTAINING 600 BOXES OF TEBUTHIURON 500 G,L SC</t>
  </si>
  <si>
    <t>5 X 20 CONTAINERS CONTAINING 5 TANK OF DIMETHYLAMINE DIMETHYLAMINE</t>
  </si>
  <si>
    <t>6 X 40 CONTAINERS CONTAINING 24192 BAGS OF JUMP AGRICULTURAL HERBICIDE</t>
  </si>
  <si>
    <t>2 X 20 CONTAINERS CONTAINING 36 IBCS OF 18000 LITS BANJO FLUAZINAM</t>
  </si>
  <si>
    <t>1 X 20 CONTAINERS CONTAINING 2772 BOTTELON OF 2772 ITS MAGNATE 500 EC IMAZALIL</t>
  </si>
  <si>
    <t>4 X 20 CONTAINERS CONTAINING 320 DRUMS OF 16000 LITS RIMON SUPRA NOVALURON</t>
  </si>
  <si>
    <t>3 X 20 CONTAINERS CONTAINING 3 TANK OF 21960 LITS VORAZ CARBAMATE PESTICIDE,LIQUID,TOXIC M ETHOMYL, NOVALURON</t>
  </si>
  <si>
    <t>1 X 20 &amp; 1 X 40 CONTAINERS CONTAINING 960 BOXES OF BIFENTRINA TECNICO MILENIA PY RET HROID PESTICIDE, SOLID, TOXIC BIFENTHRIN</t>
  </si>
  <si>
    <t>9 X 40 CONTAINERS CONTAINING 36288 BAGS OF JUMP AGRICULTURAL HERBICIDE</t>
  </si>
  <si>
    <t>1 X 40 CONTAINERS CONTAINING 5530 PACKAGES OF Y OVE L</t>
  </si>
  <si>
    <t>6 X 20 CONTAINERS CONTAINING 108 IBCS OF 18000 LITS GALIL SC IMIDACLOPRID, BIFENTH RIN</t>
  </si>
  <si>
    <t>1 X 20 CONTAINERS CONTAINING 80 DRUMS OF XILIDINA XYLIDINE LIQUID,XYLIDINES</t>
  </si>
  <si>
    <t>1 X 20 &amp; 2 X 20 &amp; 10 X 20 CONTAINERS CONTAINING 13 TANK OF CAROMAX 28 ENVIRONMENTALLY HAZARDOUS SUBSTANCES,LIQUID METHYLNAPHTHALENE AND POLY CYCLICS</t>
  </si>
  <si>
    <t>4 X 40 CONTAINERS CONTAINING 160 BAGS OF CARBENDAZIM TECNICO MIL  (CARBENDAZIM 98% TECH.)</t>
  </si>
  <si>
    <t>2 X 20 CONTAINERS CONTAINING 2 TANK OF DANGEROUS LIQUIDS 3 4 DICLOROFENILISOCIANATO DICHLOROPHENYL ISOCYANATES</t>
  </si>
  <si>
    <t>1 X 20 CONTAINERS CONTAINING 2400 CANS OF LI TS PLETHORA INDOXA CARB, NOVALURON</t>
  </si>
  <si>
    <t>2 X 20 CONTAINERS CONTAINING 160 DRUMS OF AFALON SC AGRICULTURAL HERBICIDE</t>
  </si>
  <si>
    <t>8 X 20 CONTAINERS CONTAINING 144 IBCS OF 18000 LITS GALIL SC  IMIDACLOPRID, BIFENTHRIN</t>
  </si>
  <si>
    <t>1 X 20 CONTAINERS CONTAINING 80 DRUMS OF M-325 ENVIRONMENTALLY HAZARDOUS SUBSTANCE, LIQUID, N.O.S (METHYL [2-({[6- (TRIFLUOROMETHYL) PYRIDIN-2-YL] OXY} METHYL) PHENYL] ACETATE)</t>
  </si>
  <si>
    <t>1 X 20 CONTAINERS CONTAINING 1 TANK OF 22000 LITS VORAZ CARBAMATE PESTICIDE,LIQUID,TOXIC ETHOMYL, NOVALURON</t>
  </si>
  <si>
    <t>2 X 20 CONTAINERS CONTAINING 2 TANK OF 21915 LITS PYRINEX 480 CHLORPYRIFOS, HYDROCARBONS C10, ARO MATICS 1% NAPHTHALENE</t>
  </si>
  <si>
    <t>Logsun Ltd.</t>
  </si>
  <si>
    <t>LOGSUN LTD
ROOM C2 101 YE SHENG ROAD NO 218  - SHANGHAI -  - 0</t>
  </si>
  <si>
    <t>3 X 20 CONTAINERS CONTAINING 1800 CARTONS OF ENVIRONMENTALL Y HAZARDOUS SUBSTANCE, LIQUID TEBUTHIURON</t>
  </si>
  <si>
    <t>Vtg Tanktainer North America Inc.</t>
  </si>
  <si>
    <t>VTG TANKTAINER NORTH AMERICA INC
109 E EVANS STREET THE WASHINGTON BLDG STE C  - WEST CHESTER - NY - 0</t>
  </si>
  <si>
    <t>7 X 20 CONTAINERS CONTAINING 7 TANK OF CHEMICALS HAZARDOUS DMA 60% DIMETHYLAMINE MINIMUM 60% SOLUTION DIMETHYLAMINE AQUEOUS SOLUTION DIMETHYLAMINE</t>
  </si>
  <si>
    <t>3 X 20 &amp; 7 X 20 &amp; 1 X 20 CONTAINERS CONTAINING 11 TANK OF 1 LIQUID BULK CAROMAX 28 ADDITIONAL ENVIRONMENTALLY  HAZARDOUS  SUBSTANCES,LIQUID,NOS, CONTAINS METHYLNAPHTHALENE AND POLY CYCLICS ENVIRONMENTAL HAZARD</t>
  </si>
  <si>
    <t>1 X 20 CONTAINERS CONTAINING 1 TANK OF DI METHYL SULPHATE D IMETIL SULFATO SULFATO DE DIMETILA DIMETHYL SULPHATE</t>
  </si>
  <si>
    <t>11 X 20 CONTAINERS CONTAINING 11 TANK OF LIQUID BULK ENVIRONMENTALLY  HAZARDOUS  SUBSTANCES,LIQUID,NOS, CONTAINS METHYLNAPHTHALENE AND POLY CYCLICS ENVIRONMENTAL HAZARD</t>
  </si>
  <si>
    <t>3 X 20 CONTAINERS CONTAINING 240 DRUMS OF METHYL TRIFLUOROMETHY L PYRIDI YL OXY METHYL PHENYL ACETATE</t>
  </si>
  <si>
    <t>1 X 20 &amp; 2 X 40 CONTAINERS CONTAINING 80 PACKAGES OF CAPTAN MKT TECNICO MILENIA ENV IRONMENTALLY HAZARDOUS SUBSTANCE, SOLID N.O.S.</t>
  </si>
  <si>
    <t>2 X 20 CONTAINERS CONTAINING 2 TANK OF PYRINEX 480 EC ENVIRONMENTALLY HAZA RDOUS SUBSTANCE, LIQUID CHLORPYRIFOS, HYDROCARBONS, C10, ARO MATICS 1% NAPHTHALENE</t>
  </si>
  <si>
    <t>5 X 20 CONTAINERS CONTAINING 5 TANK OF VORAZ CARBAMATE PESTICIDE,LIQUID,TOX IC METHOMYL, NOVALURON</t>
  </si>
  <si>
    <t>8 X 20 CONTAINERS CONTAINING 144 IBCS OF ENVIRONMENTALLY HAZARDO US SUBSTANCE, LIQUID IMIDACLOPRID, BIFENTHRIN</t>
  </si>
  <si>
    <t>1 X 20 CONTAINERS CONTAINING 1 TANK OF CARBAMATE PESTICIDE,LIQUID,TOX IC METHOMYL, NOVALURON</t>
  </si>
  <si>
    <t>1 X 20 CONTAINERS CONTAINING 1 TANK OF VORAZ CARBAMATE PESTICIDE,LIQUID,TOXIC ME THOMYL, NOVALURON</t>
  </si>
  <si>
    <t>1 X 40 CONTAINERS CONTAINING 9600 BAGS OF LAMINATE BAG</t>
  </si>
  <si>
    <t>1 X 20 CONTAINERS CONTAINING 26 DRUMS OF AFALON SC AGRICULTURAL HERBICIDE</t>
  </si>
  <si>
    <t>1 X 20 CONTAINERS CONTAINING 1 TANK OF ENVIRONMENTALLY HAZARDOU S S UBSTANCE, LIQUID, CHLORPYRIFOS, HYDROCARBONS, C10 AROMATI CS 1% NAPHTHALENE</t>
  </si>
  <si>
    <t>1 X 20 CONTAINERS CONTAINING 1 TANK OF CHEMICAL PRODUCT METHYL FORMATE FORMIATO DE METILA</t>
  </si>
  <si>
    <t>8 X 20 CONTAINERS CONTAINING 144 IBCS OF GALIL SC   ENVIRONMENTALLY HAZARD OUS SUBSTANCE, LIQUID IMIDACLOPRID, BIFENTHRIN</t>
  </si>
  <si>
    <t>3 X 20 CONTAINERS CONTAINING 3 TANK OF CARBAMATE PESTICIDE,LIQUID,TOX IC METHOMYL, NOVALURON</t>
  </si>
  <si>
    <t>1 X 20 CONTAINERS CONTAINING 20 PACKAGES OF FIPRONIL TECNICO MILENIA PE STICIDE, SOLID, TOXIC FIPRONIL</t>
  </si>
  <si>
    <t>4 X 20 CONTAINERS CONTAINING 4 TANK OF PYRINEX 480 EC ENVIRONMENTALLY HAZAR DOUS SUBSTANCE, LIQUID CHLORPYRIFOS, HYDROCARBONS, C10, AROM ATICS 1% NAPHTHALENE</t>
  </si>
  <si>
    <t>1 X 40 CONTAINERS CONTAINING 640 DRUMS OF BIFENTRINA TECNICO MILENIA PY RETHROID PESTICIDE, SOLID, TOXIC BIFENTHRIN</t>
  </si>
  <si>
    <t>1 X 20 CONTAINERS CONTAINING 20 IBCS OF ORTHOCIDE TECH MICRONIZADO ENVIRONMENTALLY HAZARDOUS SUBSTANCE, SOLID</t>
  </si>
  <si>
    <t>1 X 20 CONTAINERS CONTAINING 13 PACKAGES OF EPOXICONAZOL TECNICO MILENI A ENVIRONMENTALLY HAZARDOUS SUBSTANCE, SOLID EPOXICONAZOLE TECHNICAL</t>
  </si>
  <si>
    <t>DAHEJ</t>
  </si>
  <si>
    <t>INDAH</t>
  </si>
  <si>
    <t>4 X 20 CONTAINERS CONTAINING 4 TANK OF PYRINEX 480 EC ENVIRONMENTALLY HAZARD OUS SUBSTANCE, LIQUID CHLORPYRIFOS, HYDROCARBONS, C10, ARO MATICS 1% NAPHTHALENE</t>
  </si>
  <si>
    <t>1 X 20 CONTAINERS CONTAINING 1 TANK OF CARBAMATE PESTICIDE,LIQUID,TOXI C M ETHOMYL, NOVALURON</t>
  </si>
  <si>
    <t>2 X 40 CONTAINERS CONTAINING 60 IBCS OF ORTHOCIDE TECH MICRONIZADO ENV IRONMENTALLY HAZARDOUS SUBSTANCE, SOLID N.O.S CAPTAN</t>
  </si>
  <si>
    <t>1 X 20 CONTAINERS CONTAINING 600 CARTONS OF TEBUTHIURON 500 G,L SC ENVIRONMENTALLY HAZARDOUS SUBSTANCE, LIQUID</t>
  </si>
  <si>
    <t>7 X 40 CONTAINERS CONTAINING 280 BAGS OF CARBENDAZIM TECNICO MIL  (CARBENDAZIM 98% TECH)</t>
  </si>
  <si>
    <t>1 X 20 CONTAINERS CONTAINING 1 FLEXITANK OF DIMETHYLAMINE, AQUEOUS SOLUTION DMA60</t>
  </si>
  <si>
    <t>5 X 20 CONTAINERS CONTAINING 90 BINS OF ALTAPYNE M-28B TALL OIL, OTHER THAN CRUDE MEETS ISPM 15 STANDARD</t>
  </si>
  <si>
    <t>4 X 20 CONTAINERS CONTAINING 4 TANK OF DIMETHYLAMINE, AQUEOUS SOLUTION</t>
  </si>
  <si>
    <t>4 X 40 CONTAINERS CONTAINING 4800 BAGS OF GLYPHOSATE 72% WG RIDOVER</t>
  </si>
  <si>
    <t>3 X 20 CONTAINERS CONTAINING 1800 CARTONS OF ENVIRONMENTALL Y HAZARDOUS SUBSTANCE, LIQUID TEBUTHIURON 500 G,L SC</t>
  </si>
  <si>
    <t>1 X 20 CONTAINERS CONTAINING 80 DRUMS OF M-325 ENVIRONMENTALLY HAZARDOU S SUBSTANCE LIQUID, N.O.S METHYL 2 6 TRIFLUOROMETHYL PYRIDIN 2-YL OXY METHYL PHENYL ACETATE</t>
  </si>
  <si>
    <t>8 X 20 CONTAINERS CONTAINING 140 FLEXITANK OF OLEO DE MAMONA ETOXILADO 20EO</t>
  </si>
  <si>
    <t>1 X 20 &amp; 2 X 40 CONTAINERS CONTAINING 10800 CANS OF TRIVOR ENVIRONMENTALLY HAZARDOUS SUBSTANCE, LIQUID, N.O.S PY RIPROXYFEN</t>
  </si>
  <si>
    <t>4 X 20 CONTAINERS CONTAINING 72 PACKAGES OF ENVIRONMENTALLY HAZARDOUS SUBSTANCE, LIQUID, N.O.S FLUAZINAM</t>
  </si>
  <si>
    <t>20 X 20 CONTAINERS CONTAINING 360 IBCS OF GALIL SC ENVIRONMENTALLY HAZARDO US SUBSTANCE, LIQUID, N.O.S. IMIDACLOPRID, BIFENTHRIN</t>
  </si>
  <si>
    <t>5 X 20 CONTAINERS CONTAINING 5 TANK OF CARBAMATE PESTICIDE,LIQUID,TOX IC METHOMYL, NOVALURON</t>
  </si>
  <si>
    <t>2 X 20 CONTAINERS CONTAINING 36 PACKAGES OF ENVIRONMENTALLY HAZARDOUS SUBSTANCE, LIQUID, N.O.S FLUAZINAM</t>
  </si>
  <si>
    <t>1 X 20 CONTAINERS CONTAINING 18 IBCS OF GALIL SC ENVIRONMENTALLY HAZARDO US SUBSTANCE, LIQUID, N.O.S IMIDACLOPRID, BIFENTHRIN</t>
  </si>
  <si>
    <t>ANKLESHWAR</t>
  </si>
  <si>
    <t>INAKV</t>
  </si>
  <si>
    <t>1 X 20 CONTAINERS CONTAINING 20 PACKAGES OF FIPRONIL TECNICO MILENIA PE STICIDE, SOLID, TOXIC, N.O.S. FIPRONIL</t>
  </si>
  <si>
    <t>2 X 20 CONTAINERS CONTAINING 160 DRUMS OF CHEMICAL PRODUCT DMAC - N, N-DIMETHYLACETAMIDE N N-DIMETILACETAMIDA</t>
  </si>
  <si>
    <t>1 X 20 CONTAINERS CONTAINING 1 TANK OF LIQUIDS 3.4-DICLOROFENILISOCIANATO</t>
  </si>
  <si>
    <t>1 X 20 CONTAINERS CONTAINING 80 DRUMS OF CARBAMATE PESTICIDE LIQ UID,TOXIC METHOMYL, NOVALURON</t>
  </si>
  <si>
    <t>1 X 40 CONTAINERS CONTAINING 12000 BOTTELON OF ENVIRONMENTALLY HAZARDOUS SUBSTANCE, LIQUID N.O.S PYRIPR OXYFEN</t>
  </si>
  <si>
    <t>1 X 20 CONTAINERS CONTAINING 2400 CANS OF ENVIRONMENTALLY HAZARDOUS SUBSTANCE, LIQUID FLUENSUL FONE</t>
  </si>
  <si>
    <t>2 X 20 CONTAINERS CONTAINING 100 DRUMS OF AGRICULTURAL HERBICID E</t>
  </si>
  <si>
    <t>2 X 20 CONTAINERS CONTAINING 36 IBCS OF LITS GALIL SC ENVIRONMENTALLY HAZARDO US SUBSTANCE, LIQUID, N.O.S. IMIDACLOPRID, BIFENTHRIN</t>
  </si>
  <si>
    <t>5 X 20 CONTAINERS CONTAINING 5 TANK OF CARBAMATE PESTICIDE,LIQUID TO XIC METHOMYL, NOVALURON</t>
  </si>
  <si>
    <t>6 X 20 CONTAINERS CONTAINING 6 TANK OF CHEMICALS NOS, HAZARDOUS DI-NPROPYLAMINE DIPROPYLAMINE DIPROPYLAMINE</t>
  </si>
  <si>
    <t>1 X 20 CONTAINERS CONTAINING 270 DRUMS OF METIL VANILAMIDA 2-AMINO-2,3-DIMETHYL BUTYRAMIDE ADB ADB</t>
  </si>
  <si>
    <t>1 X 20 CONTAINERS CONTAINING 80 DRUMS OF ENVIRONMENTALLY HAZARDOU S S UBSTANCE, LIQUID, N.O.S METHYL 2 6 TRIFLUOROMETHY L PYRIDI -2-YL OXY METHYL PHENYL ACETATE</t>
  </si>
  <si>
    <t>1 X 40 CONTAINERS CONTAINING 84 DRUMS OF ENVIRONMENTALLY HAZAR DOUS SUBSTANCE, LIQUID METHYL TRIFLUOROMETHYL PYR IDIN OXY METHYL PHENYL</t>
  </si>
  <si>
    <t>2 X 20 CONTAINERS CONTAINING 160 DRUMS OF VORAZ CARBAMATE PESTICIDE LI QUID,TOXIC METHOMYL, NOVALURON</t>
  </si>
  <si>
    <t>3 X 20 CONTAINERS CONTAINING 3 TANK OF PYRINEX ENVIRONMENTALLY HAZ ARDOUS SUBSTANCE, LIQUID CHLORPYRIFOS, HYDROCARBONS AR OMATICS NAPHTHALENE</t>
  </si>
  <si>
    <t>17 X 20 CONTAINERS CONTAINING 306 IBCS OF ENVIRONMENTALLY HAZARDO US SUBSTANCE, LIQUID IMIDACLOPRID, BIFENTHRIN</t>
  </si>
  <si>
    <t>4 X 20 CONTAINERS CONTAINING 4 TANK OF DIMETHYLAMINE 60% DIMETHYLAMINE AQUEOUS SOLUTION</t>
  </si>
  <si>
    <t>4 X 20 CONTAINERS CONTAINING 4 TANK OF DIMETILAMINA 60% DIMETHYLAMINE, AQUEOUS SOLUTION</t>
  </si>
  <si>
    <t>8 X 20 CONTAINERS CONTAINING 8 FLEXITANK OF DIMETHYLAMINE,AQUEOUS SOLUTION</t>
  </si>
  <si>
    <t>1 X 20 CONTAINERS CONTAINING 1 TANK OF MONOISOPROPILAMINA ISOPROPYLAMINE</t>
  </si>
  <si>
    <t>1 X 20 CONTAINERS CONTAINING 80 DRUMS OF ENVIRONMENTALLY HAZARDO US SUBSTANCE, LIQUID METHYL TRIFLUOROMETHY PYRI DIN-2-YL OXY METHYL PHENYL ACETATE</t>
  </si>
  <si>
    <t>1 X 20 CONTAINERS CONTAINING 80 DRUMS OF ENVIRONMENTALLY HAZARDOU S SUBSTANCE, LIQUID METHYL TRIFLUOROMETHY PYRIDIN 2-YL OXY METHYL PHENYL ACETATE</t>
  </si>
  <si>
    <t>2 X 20 CONTAINERS CONTAINING 2 TANK OF DANGEROUS LIQUIDS 3.4-DICLOROFENILISOCIANATO DICHLOROPHENYL ISOCYANATES</t>
  </si>
  <si>
    <t>4 X 20 CONTAINERS CONTAINING 80 BAGS OF 2,4-D ACID TECHN 98 TC 2,4-D ACIDO TECNICO MILENIA BR</t>
  </si>
  <si>
    <t>1 X 20 CONTAINERS CONTAINING 18 PACKAGES OF ENVIRONMENTALLY HAZARDOUS SUBSTANCE, LIQUID IMIDACLOPRID, BIFENTHRIN</t>
  </si>
  <si>
    <t>2 X 40 CONTAINERS CONTAINING 80 PACKAGES OF ENVIRONMENTALLY HAZARDOUS SUBSTANCE SOLID TEBUCONAZ OLE TEBUCONAZOL TECNICO ADAMA</t>
  </si>
  <si>
    <t>1 X 20 &amp; 2 X 40 CONTAINERS CONTAINING 100 BAGS OF AZOXYSTROBIN AZOXYSTROBIN TECNICO MILENIA</t>
  </si>
  <si>
    <t>8 X 20 CONTAINERS CONTAINING 640 DRUMS OF CARBAMATE PESTICIDE,LIQ UID,TOXIC METHOMYL, NOVALURON</t>
  </si>
  <si>
    <t>5 X 20 CONTAINERS CONTAINING 400 DRUMS OF CARBAMATE PESTICIDE,LIQ UID,TOXIC METHOMYL, NOVALURON</t>
  </si>
  <si>
    <t>6 X 40 CONTAINERS CONTAINING 240 IBCS OF TEBUCONAZOL TECNICO ENVIRONMENTALLY HAZARDOUS SUBSTANCE, SOLID TEBUCONAZOLE</t>
  </si>
  <si>
    <t>1 X 20 CONTAINERS CONTAINING 80 DRUMS OF PYRINEX ENVIRONMENTALL Y H AZARDOUS SUBSTANCE, LIQUID CHLORPYRIFOS, HYDROCARBONS AROMA TICS NAPHTHALENE</t>
  </si>
  <si>
    <t>2 X 20 CONTAINERS CONTAINING 4800 CANS OF ENVIRONMENTALLY HAZARDOUS SUBSTANCE, LIQUID PY RIPROXYFEN</t>
  </si>
  <si>
    <t>1 X 20 CONTAINERS CONTAINING 54 DRUMS OF AFALON SC AGRICULTURAL HERBICIDE</t>
  </si>
  <si>
    <t>1 X 20 CONTAINERS CONTAINING 20 PACKAGES OF FIPRONIL TECNICO MILENIA PE STICIDE, SOLID, TOXIC</t>
  </si>
  <si>
    <t>2 X 20 CONTAINERS CONTAINING 2 TANK OF CHEMICAL PRODUCT METHYL FORMATE FORMIATO DE METILA</t>
  </si>
  <si>
    <t>1 X 20 &amp; 8 X 40 CONTAINERS CONTAINING 336 CASE OF DIUREX AGRICUR TECNICO AGRICULTURAL HERBICIDE</t>
  </si>
  <si>
    <t>29313915</t>
  </si>
  <si>
    <t>1 X 20 CONTAINERS CONTAINING 21 DRUMS OF GLUFOSINATO DE AMONO TECNICO MILENIA</t>
  </si>
  <si>
    <t>1 X 20 CONTAINERS CONTAINING 20 CASE OF TEBUCONAZOL TECNICO ADAMA BRASIL) ENVIRONMENTALLY HAZARDOUS SUBSTANCE, SOLID (TEBUCONAZOLE)</t>
  </si>
  <si>
    <t>29242919</t>
  </si>
  <si>
    <t>200 DRUMS OF S-METOLACLORO TECNICO ADAMA BRASIL</t>
  </si>
  <si>
    <t>29349919</t>
  </si>
  <si>
    <t>4 DRUMS OF FLUMIOXAZIN TECH</t>
  </si>
  <si>
    <t>61 DRUMS OF CLETHODIM 37% TK</t>
  </si>
  <si>
    <t>8 X 20 CONTAINERS CONTAINING 160 BAGS OF 2,4-D ACID TECHN.98 TC (2,4-D ACIDO TECNICO MILENIA BR)</t>
  </si>
  <si>
    <t>4 X 20 &amp; 1 X 20 &amp; 3 X 20 CONTAINERS CONTAINING 8 LOTS OF CAROMAX 28 METHYLNAPHTHALENE AND POLY</t>
  </si>
  <si>
    <t>5 X 40 CONTAINERS CONTAINING 200 BAGS OF MANCOZEB TECNICO INDOFIL</t>
  </si>
  <si>
    <t>10 X 20 CONTAINERS CONTAINING 200 BAGS OF 2,4-D ACID TECHN.98 TC (2,4-D ACIDO TECNICO MILENIA BR)</t>
  </si>
  <si>
    <t>1 X 20 CONTAINERS CONTAINING 20 CASE OF TEBUCONAZOL TECNICO ADAMA BRASIL TEBUCONAZOLE</t>
  </si>
  <si>
    <t>1 X 40 CONTAINERS CONTAINING 40 BAGS OF TEBUCONAZOLE TECH 97%</t>
  </si>
  <si>
    <t>1 X 40 CONTAINERS CONTAINING 40 BAGS OF TEBUCONAZOLE  TECH 97%</t>
  </si>
  <si>
    <t>2 X 20 CONTAINERS CONTAINING 150 DRUMS OF CHEMICAL PRODUCT SODIUM METHYLATE 30% METILATO DE SODIO A 30%</t>
  </si>
  <si>
    <t>5 X 40 CONTAINERS CONTAINING 6000 BAGS OF GLYPHOSATE 72% WG (RIDOVER)</t>
  </si>
  <si>
    <t>4 X 40 CONTAINERS CONTAINING 4800 BAGS OF GLYPHOSATE 72% WG (RIDOVER)</t>
  </si>
  <si>
    <t>4 X 20 CONTAINERS CONTAINING 320 DRUMS OF CHEMICAL PRODUCT N-DIMETHYLACETAMIDE</t>
  </si>
  <si>
    <t>2 X 20 CONTAINERS CONTAINING 133 PACKAGES OF SUBSTANCE, LIQUID METHYL 2- 6 TRIFLUOROMETHY L PYRIDIN-2-YL OXY METHYL PHENYL ACETATE</t>
  </si>
  <si>
    <t>1 X 20 CONTAINERS CONTAINING 80 DRUMS OF M-325 ENVIRONMENTALLY HAZARDOUS SUBSTANCE LIQUID METHYL 2 6- TRIFLUOROMETHYL PYRIDIN-2-YL OXY METHYL PHENYL ACETATE</t>
  </si>
  <si>
    <t>7 X 20 CONTAINERS CONTAINING 560 DRUMS OF VORAZ CARBAMATE PESTICIDE LIQUID,TOXIC METHOMYL, NOVALURON</t>
  </si>
  <si>
    <t>5 X 20 CONTAINERS CONTAINING 5 TANK OF PYRINEX 480 EC ENVIRONMENTALLY HAZARDOUS SUBSTANCE, LIQUID CHLORPYRIFOS, HYDROCARBONS, C10, AROMATICS 1% NAPHTHALENE</t>
  </si>
  <si>
    <t>1 X 20 CONTAINERS CONTAINING 80 DRUMS OF PYRINEX 480 EC ENVIRONMENTALLY HAZARDOUS SUBSTANCE, LIQUID CHLORPYRIFOS, HYDROCARBONS C10, A ROMATICS, 1% NAPHTHALENE</t>
  </si>
  <si>
    <t>4 X 20 CONTAINERS CONTAINING 320 DRUMS OF ENVIRONMENTALLY HAZARDOUS SUBSTANCE, LIQUID NOVALURON</t>
  </si>
  <si>
    <t>19 X 20 CONTAINERS CONTAINING 342 IBCS OF GALIL SC ENVIRONMENTALLY HAZARDOUS SUBSTANCE, LIQUID IMIDACLOPRID, BIFENTHRIN</t>
  </si>
  <si>
    <t>3 X 20 CONTAINERS CONTAINING 54 PACKAGES OF GALIL SC ENVIRONMENTALLY HAZARDOUS SUBSTANCE, LIQUID IMIDACLOPRID, BIFENTHRIN</t>
  </si>
  <si>
    <t>12 X 20 CONTAINERS CONTAINING 216 IBCS OF GALIL SC ENVIRONMENTALLY HAZARDOUS SUBSTANCE, LIQUID, IMIDACLOPRID, BIFENTHRIN</t>
  </si>
  <si>
    <t>1 X 20 CONTAINERS CONTAINING 1 PACKAGES OF PYRINEX 480 EC ENVIRONMENTALLY HAZARDOUS SUBSTANCE LIQUID CHLORPYRIFOS, HYDROCARBONS, C10, AROMATICS, 1% NAPHTHALENE</t>
  </si>
  <si>
    <t>1 X 20 &amp; 1 X 40 CONTAINERS CONTAINING 960 DRUMS OF BIFENTRINA TECNICO MILENIA PYRETHROID PESTICIDE, SOLID, TOXIC BIFENTHRIN</t>
  </si>
  <si>
    <t>16 X 20 CONTAINERS CONTAINING 288 IBCS OF GALIL SC ENVIRONMENTALLY HAZARDOUS SUBSTANCE, LIQUID IMIDACLOPRID, BIFENTHRIN</t>
  </si>
  <si>
    <t>1 X 40 CONTAINERS CONTAINING 40 BAGS OF TEBUCONAZOLE</t>
  </si>
  <si>
    <t>6 X 40 CONTAINERS CONTAINING 6048 CARTONS OF GLYPHOSATE 72% WG RIDOVER</t>
  </si>
  <si>
    <t>1 X 40 CONTAINERS CONTAINING 40 BAGS OF TEBUCONAZOLE TECH</t>
  </si>
  <si>
    <t>6 X 40 CONTAINERS CONTAINING 6048 CARTONS OF GLYPHOSATE 72 % WG RIDOVER GLYPHOSATE 72% WG RIDOVER</t>
  </si>
  <si>
    <t>1 X 20 &amp; 2 X 40 CONTAINERS CONTAINING 96 CASE OF DIUREX AGRICUR TECNICO 96% AGRICULTURAL HERBICIDE</t>
  </si>
  <si>
    <t>2 X 20 CONTAINERS CONTAINING 116 DRUMS OF ETHYLAN NS-500LQ 460 LB TH DR WITCONOL</t>
  </si>
  <si>
    <t>5 X 20 CONTAINERS CONTAINING 5 PACKAGES OF DIMETHYLAMINE, AQUEOUS SOLUTION</t>
  </si>
  <si>
    <t>2 X 20 CONTAINERS CONTAINING 116 DRUMS OF ETHYLAN NS-500LQ WITCONOL</t>
  </si>
  <si>
    <t>1 X 20 &amp; 1 X 40 CONTAINERS CONTAINING 720 PACK OF AMINOL 806 720 GARRAFAS CISPROQUIM ENVIRONMENTALLY HAZARDOUS SUBSTANCE, LIQUID N.O.S. 2,4-D DIMETHYLAMINE SALT</t>
  </si>
  <si>
    <t>1 X 40 CONTAINERS CONTAINING 540 DRUMS OF METIL VANILAMIDA 2-AMINO-2,3-DIMETHYL BUTYRAMIDE</t>
  </si>
  <si>
    <t>1 X 40 CONTAINERS CONTAINING 40 CASE OF TEBUCONAZOLE TECNICO ADAMA BRASIL</t>
  </si>
  <si>
    <t>1 X 20 CONTAINERS CONTAINING 1 TANK OF 3.4-DICLOROFENILISOCIANATO DICHLOROPHENYL ISOCYANATES</t>
  </si>
  <si>
    <t>1 X 20 &amp; 4 X 40 CONTAINERS CONTAINING 180 BAGS OF MANCOZEB TECNICO INDOFIL</t>
  </si>
  <si>
    <t>1 X 20 &amp; 2 X 20 CONTAINERS CONTAINING 3 LOTS OF CAROMAX 28 ENVIRONMENTALLY HAZARDOUS SUBSTANCE, LIQUID METHYLNAPHTHA LENE AND POLY CYCLICS</t>
  </si>
  <si>
    <t>2 X 20 CONTAINERS CONTAINING 40 BAGS OF 2,4-D ACID TECHN.98 TC 2,4-D ACIDO TECNICO MILENIA BR</t>
  </si>
  <si>
    <t>8 X 20 CONTAINERS CONTAINING 160 BAGS OF 2,4-D ACID TECHN.98 TC 2,4-D ACIDO TECNICO MILENIA BR</t>
  </si>
  <si>
    <t>8 X 20 CONTAINERS CONTAINING 144 BINS OF ALTAPYNE M-28B TALL OIL, OTHER THAN CRUDE MEETS ISPM 15 STANDARD</t>
  </si>
  <si>
    <t>1 X 40 CONTAINERS CONTAINING 40 BAGS OF TEBUCONAZOL TECNICO ADAMA BRASIL ENVIRONMENTALLY HAZARDOUS SUBSTANCE SOLID TEBUCO NAZOLE</t>
  </si>
  <si>
    <t>1 X 40 CONTAINERS CONTAINING 40 BAGS OF TEBUCONAZOL TECNICO ADAMA BRASIL ENVIRONMENTALLY HAZARDOUS SUBSTANCE, SOLID TEBUCO NAZOLE</t>
  </si>
  <si>
    <t>1 X 20 CONTAINERS CONTAINING 20 BAGS OF TEBUCONAZOL TECNICO ADAM A BRASIL ENVIRONMENTALLY HAZARDOUS SUBSTANCE SOLID TEBUCONAZOLE</t>
  </si>
  <si>
    <t>1 X 40 CONTAINERS CONTAINING 40 BAGS OF TEBUCONAZOL TECNICO ADAMA BR ASIL ENVIRONMENTALLY HAZARDOUS SUBSTANCE, SOLID TEBUCONAZOLE</t>
  </si>
  <si>
    <t>2 X 40 CONTAINERS CONTAINING 80 BAGS OF MANCOZEB TECNICO INDOFIL</t>
  </si>
  <si>
    <t>2 X 20 CONTAINERS CONTAINING 40 BAGS OF TEBUCONAZOL TECNICO ADAM A BRASIL ENVIRONMENTALLY HAZARDOUS SUBSTANCE SOLID TEBUCONAZOLE</t>
  </si>
  <si>
    <t>9 X 20 CONTAINERS CONTAINING 9 TANK OF CHEMICALS HAZARDOUS MONOISOPROPYLAMINE ISOPROPYLAMINE MONOISOPROPYLAMINE MIPA 99.5%</t>
  </si>
  <si>
    <t>4 X 40 CONTAINERS CONTAINING 4800 BAGS OF GLYPHOSATE RIDOVER</t>
  </si>
  <si>
    <t>3 X 40 CONTAINERS CONTAINING 120 BAGS OF IMIDACLORPIDE TECNICO MI LENIA ENVIRONMENTALLY HAZARDOUS SUBSTANCE SOLID IMIDACLO PRID</t>
  </si>
  <si>
    <t>14 X 20 CONTAINERS CONTAINING 1120 DRUMS OF PYRINEX 480 EC ENVIRONMENTALL Y HAZARDOUS SUBSTANCE, LIQUID CHLORPYRIFOS, HYDROCARBONS, C10 AROMATICS 1% NAPHTHALENE</t>
  </si>
  <si>
    <t>3 X 20 CONTAINERS CONTAINING 1800 CARTONS OF ENVIRONMENTALLY HAZARDOUS SUBSTANCE, LIQUID TEBUTHIURON 500 G,L</t>
  </si>
  <si>
    <t>5 X 40 CONTAINERS CONTAINING 5040 CARTONS OF GLYPHOSATE 72%WG RIDOVER</t>
  </si>
  <si>
    <t>4 X 20 CONTAINERS CONTAINING 4 TANK OF DIMETILAMINA DIMETHYLAMINE, AQUEOUS SOLUTION</t>
  </si>
  <si>
    <t>1 X 20 &amp; 1 X 20 CONTAINERS CONTAINING 2 TANK OF METHYL FORMATE PURE</t>
  </si>
  <si>
    <t>3 X 20 CONTAINERS CONTAINING 240 DRUMS OF ENVIRONMENTALLY HAZARDOUS SUBSTANCE, LIQUID METHYL 2- 6-TRIFLUOROMETHY L PYRIDIN-2-YL OXY METHYL PHENYL ACETATE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</si>
</sst>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
  </numFmts>
  <fonts count="10" x14ac:knownFonts="1">
    <font>
      <sz val="11"/>
      <name val="Arial"/>
      <family val="1"/>
    </font>
    <font>
      <b/>
      <sz val="10"/>
      <color rgb="FFFFFFFF"/>
      <name val="Arial"/>
      <family val="1"/>
    </font>
    <font>
      <sz val="10"/>
      <name val="Arial"/>
      <family val="1"/>
    </font>
    <font>
      <sz val="10"/>
      <name val="Arial"/>
      <family val="1"/>
    </font>
    <font>
      <sz val="10"/>
      <name val="Arial"/>
      <family val="1"/>
    </font>
    <font>
      <sz val="10"/>
      <name val="Arial"/>
      <family val="1"/>
    </font>
    <font>
      <sz val="10"/>
      <name val="Arial"/>
      <family val="1"/>
    </font>
    <font>
      <sz val="10"/>
      <name val="Arial"/>
      <family val="1"/>
    </font>
    <font>
      <sz val="10"/>
      <name val="Arial"/>
      <family val="1"/>
    </font>
    <font>
      <sz val="10"/>
      <name val="Arial"/>
      <family val="1"/>
    </font>
  </fonts>
  <fills count="7">
    <fill>
      <patternFill patternType="none"/>
    </fill>
    <fill>
      <patternFill patternType="gray125"/>
    </fill>
    <fill>
      <patternFill patternType="solid">
        <fgColor rgb="FF00A1CF"/>
      </patternFill>
    </fill>
    <fill>
      <patternFill patternType="solid">
        <fgColor rgb="FFE9EBED"/>
      </patternFill>
    </fill>
    <fill>
      <patternFill patternType="solid">
        <fgColor rgb="FFE9EBED"/>
      </patternFill>
    </fill>
    <fill>
      <patternFill patternType="solid">
        <fgColor rgb="FFE9EBED"/>
      </patternFill>
    </fill>
    <fill>
      <patternFill patternType="solid">
        <fgColor rgb="FFE9EBED"/>
      </patternFill>
    </fill>
  </fills>
  <borders count="7">
    <border>
      <left/>
      <right/>
      <top/>
      <bottom/>
      <diagonal/>
    </border>
    <border>
      <left/>
      <right style="medium">
        <color rgb="FFFFFFFF"/>
      </right>
      <top/>
      <bottom style="medium">
        <color rgb="FFFFFFFF"/>
      </bottom>
      <diagonal/>
    </border>
    <border>
      <left/>
      <right style="thick">
        <color rgb="FFFFFFFF"/>
      </right>
      <top/>
      <bottom/>
      <diagonal/>
    </border>
    <border>
      <left/>
      <right style="thick">
        <color rgb="FFFFFFFF"/>
      </right>
      <top/>
      <bottom/>
      <diagonal/>
    </border>
    <border>
      <left/>
      <right style="thick">
        <color rgb="FFFFFFFF"/>
      </right>
      <top/>
      <bottom/>
      <diagonal/>
    </border>
    <border>
      <left/>
      <right style="thick">
        <color rgb="FFFFFFFF"/>
      </right>
      <top/>
      <bottom/>
      <diagonal/>
    </border>
    <border>
      <left/>
      <right style="medium">
        <color rgb="FFFFFFFF"/>
      </right>
      <top/>
      <bottom/>
      <diagonal/>
    </border>
  </borders>
  <cellStyleXfs count="1">
    <xf numFmtId="0" fontId="0" fillId="0" borderId="0"/>
  </cellStyleXfs>
  <cellXfs count="28">
    <xf numFmtId="0" fontId="0" fillId="0" borderId="0" xfId="0"/>
    <xf numFmtId="49" fontId="1" fillId="2" borderId="1" xfId="0" applyNumberFormat="1" applyFont="1" applyFill="1" applyBorder="1" applyAlignment="1">
      <alignment horizontal="center" vertical="center"/>
    </xf>
    <xf numFmtId="164" fontId="2" fillId="3" borderId="2" xfId="0" applyNumberFormat="1" applyFont="1" applyFill="1" applyBorder="1" applyAlignment="1"/>
    <xf numFmtId="49" fontId="3" fillId="4" borderId="3" xfId="0" applyNumberFormat="1" applyFont="1" applyFill="1" applyBorder="1" applyAlignment="1"/>
    <xf numFmtId="0" fontId="4" fillId="5" borderId="4" xfId="0" applyFont="1" applyFill="1" applyBorder="1" applyAlignment="1"/>
    <xf numFmtId="164" fontId="5" fillId="0" borderId="0" xfId="0" applyNumberFormat="1" applyFont="1" applyAlignment="1"/>
    <xf numFmtId="49" fontId="6" fillId="0" borderId="0" xfId="0" applyNumberFormat="1" applyFont="1" applyAlignment="1"/>
    <xf numFmtId="0" fontId="7" fillId="0" borderId="0" xfId="0" applyFont="1" applyAlignment="1"/>
    <xf numFmtId="165" fontId="8" fillId="0" borderId="0" xfId="0" applyNumberFormat="1" applyFont="1" applyAlignment="1"/>
    <xf numFmtId="165" fontId="9" fillId="6" borderId="5" xfId="0" applyNumberFormat="1" applyFont="1" applyFill="1" applyBorder="1" applyAlignment="1"/>
    <xf numFmtId="0" fontId="4" fillId="5" borderId="5" xfId="0" applyFont="1" applyFill="1" applyBorder="1" applyAlignment="1"/>
    <xf numFmtId="49" fontId="2" fillId="0" borderId="0" xfId="0" applyNumberFormat="1" applyFont="1" applyAlignment="1"/>
    <xf numFmtId="0" fontId="2" fillId="5" borderId="5" xfId="0" applyFont="1" applyFill="1" applyBorder="1" applyAlignment="1"/>
    <xf numFmtId="0" fontId="0" fillId="0" borderId="0" xfId="0" pivotButton="1"/>
    <xf numFmtId="0" fontId="0" fillId="0" borderId="0" xfId="0" applyAlignment="1">
      <alignment horizontal="left"/>
    </xf>
    <xf numFmtId="0" fontId="0" fillId="0" borderId="0" xfId="0" applyNumberFormat="1"/>
    <xf numFmtId="0" fontId="4" fillId="5" borderId="0" xfId="0" applyFont="1" applyFill="1" applyBorder="1" applyAlignment="1"/>
    <xf numFmtId="0" fontId="2" fillId="5" borderId="0" xfId="0" applyFont="1" applyFill="1" applyBorder="1" applyAlignment="1"/>
    <xf numFmtId="0" fontId="2" fillId="0" borderId="0" xfId="0" applyFont="1" applyAlignment="1"/>
    <xf numFmtId="49" fontId="2" fillId="4" borderId="3" xfId="0" applyNumberFormat="1" applyFont="1" applyFill="1" applyBorder="1" applyAlignment="1"/>
    <xf numFmtId="49" fontId="1" fillId="2" borderId="6" xfId="0" applyNumberFormat="1" applyFont="1" applyFill="1" applyBorder="1" applyAlignment="1">
      <alignment horizontal="center" vertical="center"/>
    </xf>
    <xf numFmtId="164" fontId="2" fillId="3" borderId="5" xfId="0" applyNumberFormat="1" applyFont="1" applyFill="1" applyBorder="1" applyAlignment="1"/>
    <xf numFmtId="164" fontId="2" fillId="6" borderId="5" xfId="0" applyNumberFormat="1" applyFont="1" applyFill="1" applyBorder="1"/>
    <xf numFmtId="49" fontId="2" fillId="6" borderId="5" xfId="0" applyNumberFormat="1" applyFont="1" applyFill="1" applyBorder="1"/>
    <xf numFmtId="0" fontId="2" fillId="6" borderId="5" xfId="0" applyFont="1" applyFill="1" applyBorder="1"/>
    <xf numFmtId="164" fontId="2" fillId="0" borderId="0" xfId="0" applyNumberFormat="1" applyFont="1"/>
    <xf numFmtId="49" fontId="2" fillId="0" borderId="0" xfId="0" applyNumberFormat="1" applyFon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Barreto, Caique - Contractor" id="{F51537D3-9844-4744-BEB4-8C6EFB599D9A}" userId="S::xc00115@emn.com::e20dc574-5356-48b9-a22d-4b7f6779a27b"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reto, Caique - Contractor" refreshedDate="44066.133216435184" createdVersion="6" refreshedVersion="6" minRefreshableVersion="3" recordCount="1588" xr:uid="{96BD7ED1-FA16-4ED3-A8C9-772ECAD1BB41}">
  <cacheSource type="worksheet">
    <worksheetSource ref="A1:AH1048576" sheet="FIX IT"/>
  </cacheSource>
  <cacheFields count="34">
    <cacheField name="Shipment Date" numFmtId="0">
      <sharedItems containsNonDate="0" containsDate="1" containsString="0" containsBlank="1" minDate="2015-06-01T00:00:00" maxDate="2020-06-30T00:00:00"/>
    </cacheField>
    <cacheField name="Matching Fields" numFmtId="0">
      <sharedItems containsBlank="1"/>
    </cacheField>
    <cacheField name="Consignee" numFmtId="0">
      <sharedItems containsBlank="1"/>
    </cacheField>
    <cacheField name="Consignee State/Region" numFmtId="0">
      <sharedItems containsBlank="1"/>
    </cacheField>
    <cacheField name="Consignee Country" numFmtId="0">
      <sharedItems containsBlank="1"/>
    </cacheField>
    <cacheField name="Consignee Industry" numFmtId="0">
      <sharedItems containsBlank="1"/>
    </cacheField>
    <cacheField name="Consignee Revenue" numFmtId="0">
      <sharedItems containsBlank="1"/>
    </cacheField>
    <cacheField name="Consignee Market Capitalization" numFmtId="0">
      <sharedItems containsBlank="1"/>
    </cacheField>
    <cacheField name="Consignee (Original Format)" numFmtId="0">
      <sharedItems containsBlank="1"/>
    </cacheField>
    <cacheField name="Shipper" numFmtId="0">
      <sharedItems containsBlank="1"/>
    </cacheField>
    <cacheField name="Shipper State/Region" numFmtId="0">
      <sharedItems containsBlank="1"/>
    </cacheField>
    <cacheField name="Shipper Country" numFmtId="0">
      <sharedItems containsBlank="1"/>
    </cacheField>
    <cacheField name="Shipper Industry" numFmtId="0">
      <sharedItems containsBlank="1"/>
    </cacheField>
    <cacheField name="Shipper Revenue" numFmtId="0">
      <sharedItems containsBlank="1" containsMixedTypes="1" containsNumber="1" minValue="4087676" maxValue="21512000000"/>
    </cacheField>
    <cacheField name="Shipper Market Capitalization" numFmtId="0">
      <sharedItems containsBlank="1" containsMixedTypes="1" containsNumber="1" minValue="302280881" maxValue="41175065233"/>
    </cacheField>
    <cacheField name="Shipper (Original Format)" numFmtId="0">
      <sharedItems containsBlank="1"/>
    </cacheField>
    <cacheField name="Notify Party" numFmtId="0">
      <sharedItems containsBlank="1"/>
    </cacheField>
    <cacheField name="Shipment Origin" numFmtId="0">
      <sharedItems containsBlank="1"/>
    </cacheField>
    <cacheField name="Shipment Origin Country" numFmtId="0">
      <sharedItems containsBlank="1"/>
    </cacheField>
    <cacheField name="Shipment Origin UN/LOCODE" numFmtId="0">
      <sharedItems containsBlank="1"/>
    </cacheField>
    <cacheField name="Shipment Origin Trade Lane" numFmtId="0">
      <sharedItems containsBlank="1"/>
    </cacheField>
    <cacheField name="Shipment Destination" numFmtId="0">
      <sharedItems containsBlank="1"/>
    </cacheField>
    <cacheField name="Shipment Destination Country" numFmtId="0">
      <sharedItems containsBlank="1"/>
    </cacheField>
    <cacheField name="Shipment Destination UN/LOCODE" numFmtId="0">
      <sharedItems containsBlank="1"/>
    </cacheField>
    <cacheField name="Shipment Destination Trade Lane" numFmtId="0">
      <sharedItems containsBlank="1"/>
    </cacheField>
    <cacheField name="HS Code" numFmtId="0">
      <sharedItems containsBlank="1"/>
    </cacheField>
    <cacheField name="Goods Shipped" numFmtId="0">
      <sharedItems containsBlank="1" count="1352" longText="1">
        <s v="1 X 40 CONTAINERS CONTAINING 40 BAGS OF FLUTRIAFOL TECNICO SINON  FLUTRIAFOL 97% TECH"/>
        <s v="2 X 20 CONTAINERS CONTAINING 160 DRUMS OF GALIGAN 240 EC  AGRICULTURAL HERBIC IDE"/>
        <s v="4 X 20 CONTAINERS CONTAINING 320 DRUMS OF GALIGAN 240 EC AGRICULTURAL HERBIC IDE"/>
        <s v="1 X 22 CONTAINERS CONTAINING 80 DRUMS OF TRIMETHYL ORTHOFORMATE TRIMETIL-ORTO-FORMIATO ESTERS TRIMETHYL ORTHOFORMATE"/>
        <s v="4 X 20 CONTAINERS CONTAINING 4 PACKAGES OF DIMETHYLAMINE, AQUEOUS DIMETHYLAMINE 60%AQUEOUS SOLUTION"/>
        <s v="1 X 20 CONTAINERS CONTAINING 270 DRUMS OF METIL VANILAMIDA 2-AMINO-2,3- DIMETHYL BUTYRAMIDE,ADB"/>
        <s v="1 X 20 CONTAINERS CONTAINING 270 DRUMS OF METIL VANILAMIDA 2-AMINO-2,3-DIMETHYL BUTYRAMIDE ADB"/>
        <s v="1 X 22 CONTAINERS CONTAINING 1 TANK OF DI METHYL SULPHATE D IMETIL SULFATO SULFATO DE DIMETILA DIMETHYL SULPHATE"/>
        <s v="10 X 20 CONTAINERS CONTAINING 800 DRUMS OF CARBAMATE PESTICIDE LIQ UID,TOXIC METHOMYL, NOVALURON"/>
        <s v="1 X 20 CONTAINERS CONTAINING 125 DRUMS OF 2,4-XILIDINA 2,4-XYLIDINE"/>
        <s v="2 X 20 CONTAINERS CONTAINING 2 TANK OF BASF METHYL FORMATE PURE"/>
        <s v="8 X 20 CONTAINERS CONTAINING 8 PACKAGES OF DIMETHYLAMINE,AQUEOUS SOLUTION CLOSED CUP DMA60"/>
        <s v="1 X 20 CONTAINERS CONTAINING 1 TANK OF DMS DI METHYL SULPHATE DIMETIL SU LFATO SULFATO DE DIMETILA DIMETHYL SULPHATE"/>
        <s v="1 X 20 CONTAINERS CONTAINING 80 DRUMS OF ENVIRONMENTALLY HAZARDOU S SUBSTANCE, LIQUID N.O.S METHYL 2 6 TRIFLUOROMETHYL PYRIDIN OXY METHYL PHENYL ACETATE"/>
        <s v="2 X 20 CONTAINERS CONTAINING 160 DRUMS OF AGRICULTURAL HERBI CIDE"/>
        <s v="2 X 20 CONTAINERS CONTAINING 1200 BOXES OF TEBUTHIURON 500 G L"/>
        <s v="1 X 20 CONTAINERS CONTAINING 600 BOXES OF TEBUTHIURON 500 G L SC"/>
        <s v="2 X 20 CONTAINERS CONTAINING 160 DRUMS OF CHEMICAL PRODUCT SODIUM METHYLATE 30% METILATO DE SODIO A 30%"/>
        <s v="7 X 20 CONTAINERS CONTAINING 126 BINS OF ALTAPYNE M-28B TALL OIL OTHER THAN CRUDE"/>
        <s v="1 X 20 CONTAINERS CONTAINING 1 TANK OF CHEMICAL PRODUCTS METHYL FORMATE PURE PRODUTO QU IMICO METHYL FORMATE"/>
        <s v="1 X 20 CONTAINERS CONTAINING 2400 CANS OF NIMITZ ENVIRONMENTALLY HAZARDOUS SUBSTANCE, LIQUID FLUENSUL"/>
        <s v="1 X 20 CONTAINERS CONTAINING 3 DRUMS OF METHANESULFONYL CHLORIDE 99.5%MIN"/>
        <s v="1 X 20 CONTAINERS CONTAINING 2400 CANS OF PLASTIC JERRYCAN ENVIRONMENTALLY HAZARDOUS SUBSTANCE, LIQUID FLUEN SULFONE"/>
        <s v="2 X 40 CONTAINERS CONTAINING 62 IBCS OF FOLPET AGRICUR TECNICO ENV IRO NMENTALLY HAZARDOUS SUBSTANCE, SOLID FOLPET"/>
        <s v="2 X 20 CONTAINERS CONTAINING 160 DRUMS OF  ENVIRONMENTALLY HAZARDOUS SUBSTANCE, LIQUID, (METHYL [2-({[6- (TRIFLUOROMETHYL) PYRIDIN-2-YL] OXY} METHYL) PHENYL]"/>
        <s v="1 X 20 CONTAINERS CONTAINING 80 DRUMS OF TRIMETHYL ORTHOFORMATE TRIMETIL-ORTO-FORMIATO"/>
        <s v="2 X 20 CONTAINERS CONTAINING 160 DRUMS OF RIMON SUPRA ENVIRONMENTALLY HAZARDOUS SUBSTANCE, LIQUID NOVALURON"/>
        <s v="1 X 40 CONTAINERS CONTAINING 5256 PACKAGES OF BANZAI ENVIRONMENTALLY HAZARDOUS SUBSTANCE, LIQUID DIMETHOMORPH"/>
        <s v="5 X 20 CONTAINERS CONTAINING 100 PACKAGES OF TEBUCONAZOL TECNICO ENVIRONMENTALLY HAZARDOUS SUBSTANCE, SOLID TEBUCONAZO LE"/>
        <s v="2 X 20 CONTAINERS CONTAINING 36 BINS OF ALTAPYNE M-28B TALL OIL, OTHER THAN CRUDE"/>
        <s v="1 X 20 CONTAINERS CONTAINING 1 TANK OF DICLOROFENILISOCIANATO DICHLOROPHENYL ISOCYANATES"/>
        <s v="1 X 20 &amp; 2 X 40 CONTAINERS CONTAINING 70 IBCS OF CAPTAN MKL TECNICO MILENIA ENVIRONMENTALLY HAZARDOUS SUBSTANCE, SOLID N.O.S. CAPTAN"/>
        <s v="2 X 20 CONTAINERS CONTAINING 40 IBCS OF CAPTAN MKT TECNICO MILENIA ENVIRONMENTALLY HAZARDOUS SUBSTANCE, SOLID CAPTAN"/>
        <s v="3 X 20 CONTAINERS CONTAINING 240 DRUMS OF CHEMICAL PRODUCT DMAC N N DIMETHYLACETAMIDE N N DIMETILACETAMIDA"/>
        <s v="1 X 20 CONTAINERS CONTAINING 80 DRUMS OF N-METHYLFORMAMIDE MONOMETILFORMAMIDA MONOMETILFOR MAMIDA N- METHYLFORMAMIDE"/>
        <s v="1 X 20 CONTAINERS CONTAINING 80 DRUMS OF ENVIRONMENTALLY HAZARDOU S SUBSTANCE, LIQUID, N.O.S METHYL 2 6 TRIFLUOROMETHYL PYRIDIN 2-YL OXY METHYL PHENYL ACETATE"/>
        <s v="1 X 20 CONTAINERS CONTAINING 1 TANK OF DICLOROFENIL ISOCIANATO DICHLOROPHENYL ISOCYANATES"/>
        <s v="1 X 20 CONTAINERS CONTAINING 80 DRUMS OF AFALON SC AGRICULTURAL HERBICIDE"/>
        <s v="4 X 20 CONTAINERS CONTAINING 4 PACKAGES OF AQUEOUS SOLUTION NODIMETHYLAMINE"/>
        <s v="3 X 20 CONTAINERS CONTAINING 240 DRUMS OF CHEMICAL PRODUCT SODIUM METHYLATE 30% METILATO DE SODIO A 30%"/>
        <s v="1 X 40 CONTAINERS CONTAINING 4032 BAGS OF JUMP AGRICULTURAL HERBICIDE"/>
        <s v="1 X 20 CONTAINERS CONTAINING 320 DRUMS OF BIFENTRINA TECNICO MILENIA PYR ETHROID PESTICIDE, SOLID, TOXIC BIFENTHRIN"/>
        <s v="1 X 20 CONTAINERS CONTAINING 320 DRUMS OF BIFENTRINA TECNICO MILENIA PYR ETH ROID PESTICIDE, SOLID, TOXIC BIFENTHRIN"/>
        <s v="3 X 20 CONTAINERS CONTAINING 60 PACKAGES OF TEBUCONAZOL TECNICO ADAMA TEBUCONAZOL E"/>
        <s v="1 X 20 CONTAINERS CONTAINING 1 TANK OF DANGEROUS LIQUIDS DICLOROFENILISOCIANATO DICHLOROPHENYL ISOCYANATES"/>
        <s v="2 X 40 CONTAINERS CONTAINING 1800 BOXES OF TEBUTHIURON 500 G,L SC"/>
        <s v="10 X 20 CONTAINERS CONTAINING 200 BAGS OF ACID TECHN ACIDO TECNICO MILENIA BR"/>
        <s v="1 X 40 CONTAINERS CONTAINING 125 DRUMS OF 2,4-XILIDINA 2,4-XYLIDINE"/>
        <s v="4 X 20 CONTAINERS CONTAINING 4 PACKAGES OF DIMETHYLAMINE AQUEOUS SOLUTION"/>
        <s v="1 X 20 CONTAINERS CONTAINING 20 IBCS OF CAPTAN MKT TECNICO MILENI A ENVIRONMENTALLY HAZARDOUS SUBSTANCE, SOLID N.O.S. CAPTAN"/>
        <s v="3 X 40 CONTAINERS CONTAINING 12096 BAGS OF JUMP AGRICULTURAL HERBICIDE"/>
        <s v="1 X 20 CONTAINERS CONTAINING 1 TANK OF METHYL FORMATE PURE"/>
        <s v="3 X 20 CONTAINERS CONTAINING 240 DRUMS OF CHEMICAL PRODUCT DMAC - N, N-DIMETHYLACETAMIDE N-DIMETILACETAMIDA"/>
        <s v="1 X 20 &amp; 1 X 40 CONTAINERS CONTAINING 40 IBCS OF CAPTAN MKT TECNICO MILENIA ENVIRONMENTALLY HAZARDOUS SUBSTANCE, SOLID N.O.S"/>
        <s v="2 X 20 CONTAINERS CONTAINING 160 DRUMS OF 16000 LITS RIMON SUPRA ENVIRONMENTALLY HAZARDOUS SUBSTANCE, LIQUID NOVALURON"/>
        <s v="1 X 20 CONTAINERS CONTAINING 1 TANK OF DMS DI METHYL SULPHATE DIMETIL SULFATO SULFATO DE DIMETILA"/>
        <s v="12 X 20 CONTAINERS CONTAINING 216 IBCS OF LITS GALIL SC ENVIRONMENTALLY HAZARDOUS SUBSTANCE, LIQUID"/>
        <s v="2 X 20 CONTAINERS CONTAINING 40 IBCS OF CAPTAN MKT TECNICO MILENIA ENVIRONMENTALLY HAZARDOUS SUBSTANCE, SOLID"/>
        <s v="1 X 20 CONTAINERS CONTAINING 30 IBCS OF CAPTAN MKT TECNICO MILENIA ENVIRONMENTALLY HAZARDOUS SUBSTANCE, SOLID N.O.S"/>
        <s v="6 X 20 CONTAINERS CONTAINING 6 TANK OF DIMETHYLAMINE 60% DIMETHYLAMINE, AQUEOUS SOLUTION"/>
        <s v="1 X 20 CONTAINERS CONTAINING 80 DRUMS OF N-DIMETHYLACETAMIDE"/>
        <s v="3 X 20 CONTAINERS CONTAINING 240 DRUMS OF CHEMICAL PRODUCT DMAC N N DIMETHYLACETAMIDE"/>
        <s v="4 X 40 CONTAINERS CONTAINING 140 IBCS OF TEBUCONAZOL TECNICO ADAMA ENVIRONMENTALLY HAZARDOUS SUBSTANCE, SOLID TEBUCONAZOL E"/>
        <s v="2 X 20 CONTAINERS CONTAINING 160 DRUMS OF AGRICULTURAL HERBICIDE"/>
        <s v="1 X 20 CONTAINERS CONTAINING 1 FLEXITANK OF   DIMETHYL SULPHATE DIMETIL SULFATO"/>
        <s v="1 X 40 CONTAINERS CONTAINING 80 DRUMS OF SUPRATHION TECNICO 900 ORGA NOPHOPHORUS PESTICIDE, SOLID, TOXIC METHIDATHION"/>
        <s v="1 X 20 CONTAINERS CONTAINING 58 DRUMS OF ETHYLAN NS-500LQ 460 LB TH DR"/>
        <s v="1 X 20 CONTAINERS CONTAINING 1 TANK OF DIMETHYLAMINE 60% ISO TANK DMA0003-K40F"/>
        <s v="2 X 20 CONTAINERS CONTAINING 160 DRUMS OF CARBAMATE PESTICIDE LIQUID,TOXIC METHOMYL, NOVALURON"/>
        <s v="1 X 20 CONTAINERS CONTAINING 80 DRUMS OF CARBAMATE PESTICIDE LIQUID,TOXIC METHOMYL, NOVALURON"/>
        <s v="1 X 40 CONTAINERS CONTAINING 30 IBCS OF FOLPET AGRICUR TECNICO"/>
        <s v="1 X 20 CONTAINERS CONTAINING 1 TANK OF DI METHYL SULPHATE DIMETIL SULFATO SULFATO DE DIMETILA"/>
        <s v="9 X 20 CONTAINERS CONTAINING 9 TANK OF DIMETHYLAMINE 60% DIMETHYLAMINE AQUEOUS SOLUTION"/>
        <s v="1 X 20 CONTAINERS CONTAINING 80 DRUMS OF CARBAMATE PESTICIDE LIQUID TOXIC METHOMYL NOVALURON"/>
        <s v="1 X 40 CONTAINERS CONTAINING 80 DRUMS OF SUPRATHION TECH PURCH ANOPHOPHORUS PESTICIDE SOLID TOXIC METHIDATHION"/>
        <s v="1 X 20 CONTAINERS CONTAINING 18 BINS OF ALTAPYNE M-28B TALL OIL, OTHER THAN CRUDE MEETS ISPM 15 STANDARD"/>
        <s v="2 X 40 CONTAINERS CONTAINING 160 DRUMS OF SUPRATHION TECNICO ORGANOP HOPHORUS PESTICIDE SOLID TOXIC METHIDATHION"/>
        <s v="1 X 20 CONTAINERS CONTAINING 18 IBCS OF FIPRONIL TECNICO MILENIA PESTIC IDE SOLID TOXIC FIPRONIL"/>
        <s v="1 X 20 CONTAINERS CONTAINING 1 TANK OF SATURATED ACYCLIC MONOCARBOXYLIC ACIDS AND THEIR ANHYDRIDES, HALIDES, PEROXIDES AND PEROXYACIDS; THEIR HALOGENATED, SULPHONATED, NITRATED OR NITROSATED DERIVATIVES - FORMIC ACID, ITS SALTS AND ESTERS  - ESTERS  OF FORMIC ACID"/>
        <s v="2 X 20 CONTAINERS CONTAINING 2 TANK OF DIMETHYLAMINE, AQUEOUS SOLUTION DIMETHYLAMINE"/>
        <s v="1 X 20 CONTAINERS CONTAINING 1 TANK OF DI METHYL SULPHATE DIMETIL SULFATO(SULFATO DE DIMETILA)"/>
        <s v="1 X 40 CONTAINERS CONTAINING 80 DRUMS OF SUPRATHION TECNICO 900) ORGANOP HOP HORUS, PESTICIDE, SOLID, TOXIC METHIDATHION"/>
        <s v="1 X 20 CONTAINERS CONTAINING 6000 BOTTLE OF IMITZ EC FL UENSULFO NE"/>
        <s v="1 X 20 CONTAINERS CONTAINING 80 DRUMS OF GALIGAN 240 EC AGRICULTURAL HERBIC IDE"/>
        <s v="1 X 20 CONTAINERS CONTAINING 80 DRUMS OF N-METHYLFORMAMIDE MONOMETILFORMAMIDA"/>
        <s v="1 X 20 &amp; 1 X 20 CONTAINERS CONTAINING 2 TANK OF CHEMICALS NOS HAZARDOUS DMA 60% DIMETHYLAMINE AQUEOUS SOLUTION"/>
        <s v="1 X 20 CONTAINERS CONTAINING 1 TANK OF CHLORPYRIFOS, HYDROCARBONS ARO MATICS 1% NAPHTHALENE"/>
        <s v="2 X 40 CONTAINERS CONTAINING 160 DRUMS OF SUPRATHION TECNICO ORGANOP HOPHORUS, PESTICIDE, SOLID, TOXIC METHIDATHION"/>
        <s v="1 X 40 CONTAINERS CONTAINING 80 DRUMS OF SUPRATHION TECNICO ORGANOP HOP HORUS, PESTICIDE, SOLID, TOXIC METHIDATHION"/>
        <s v="1 X 20 CONTAINERS CONTAINING 80 DRUMS OF XYLIDINE"/>
        <s v="3 X 20 CONTAINERS CONTAINING 240 DRUMS OF M-325 ENVIRONMENTALLY HAZARDO US SUBSTANCE, SOLID, N.O.S METHYL 2 6 TRIFLUOROMETHY PYRIDIN 2-YL OXY METHYL PHENYL ACETATE"/>
        <s v="3 X 20 CONTAINERS CONTAINING 240 DRUMS OF ENVIRONMENTALLY HAZARDO US SUBSTANCE, SOLID, N.O.S METHYL 2 6 TRIFLUOROMETHY L PYRID IN-2-YL OXY METHYL PHENYL ACETATE"/>
        <s v="1 X 20 &amp; 1 X 20 CONTAINERS CONTAINING 2 TANK OF DIMETHYLAMINE, AQUEOUS SOLUTION DIMETHYLAMINE"/>
        <s v="4 X 20 CONTAINERS CONTAINING 320 DRUMS OF CARBAMATE PESTICIDE,LIQUID,TOXIC METHOMYL, NOVALURON"/>
        <s v="7 X 40 CONTAINERS CONTAINING 28224 BAGS OF JUMP AGRICULTURAL HERBICIDE"/>
        <s v="8 X 40 CONTAINERS CONTAINING 31392 BAGS OF JUMP AGRICULTURAL HERBICIDE"/>
        <s v="1 X 20 CONTAINERS CONTAINING 18 BINS OF ALTAPYNE M-28B TALL OIL"/>
        <s v="2 X 20 CONTAINERS CONTAINING 160 DRUMS OF TRIMETHYL ORTHOFORMATE"/>
        <s v="1 X 20 CONTAINERS CONTAINING 20 CASE OF CHLOROTHALONIL TECH"/>
        <s v="2 X 20 CONTAINERS CONTAINING 40 CASE OF CHEMICAL PRODUCT PROPYLENE GLYCOL"/>
        <s v="1 X 20 CONTAINERS CONTAINING 58 DRUMS OF ETHYLAN NS-500LQ"/>
        <s v="3 X 20 CONTAINERS CONTAINING 2640 BAGS OF ACIDO FOSFOROSO  98.5% PHOSPHOROUS ACID  CLASS 8"/>
        <s v="1 X 20 CONTAINERS CONTAINING 2400 CANS OF ENVIRONMENTALLY HAZARDOUS SUBSTANCE, LIQUID FLUENSULFON"/>
        <s v="2 X 20 CONTAINERS CONTAINING 160 DRUMS OF GALIGAN 240 EC AGRICULTURAL HERBI CIDE"/>
        <s v="1 X 20 CONTAINERS CONTAINING 20 IBCS OF ENVIRONMENTALLY HAZARDOUS SUBSTANCE, SOLID CAPTAN"/>
        <s v="2 X 20 CONTAINERS CONTAINING 40 IBCS OF FIPRONIL TECNICO MILENIA P ESTICIDE SOLID TOXIC, N.O. FIPRONIL"/>
        <s v="1 X 20 CONTAINERS CONTAINING 80 DRUMS OF CHEMICAL PRODUCT DMAC - N, N-DIMETHYLACETAMIDE N, N-DIMETILACETAMIDA"/>
        <s v="1 X 20 &amp; 1 X 40 CONTAINERS CONTAINING 60 BAGS OF ENVIRONMENTALLY HAZARDOUS SUBSTANCE SOLID"/>
        <s v="1 X 20 CONTAINERS CONTAINING 2400 CANS OF TRIVOR ENVIRONMENTALLY HAZARDOUS SUBSTANCE LIQUID PYRIPROXYFEN"/>
        <s v="1 X 20 CONTAINERS CONTAINING 2400 CANS OF ENVIRONMENTALLY HAZARDOUS SUBSTANCE, LIQUID FLUENSULFONE"/>
        <s v="1 X 40 CONTAINERS CONTAINING 6420 PACKAGES OF ENVIRONMENTALLY HAZARDOUS SUBSTANCE, LIQUID DIMETHOMORPH"/>
        <s v="1 X 20 CONTAINERS CONTAINING 1 TANK OF METHYL FORMATE"/>
        <s v="1 X 40 CONTAINERS CONTAINING 80 DRUMS OF ORGANOP HOP HORUS PESTICIDE SOLID, TOXIC METHIDATHION"/>
        <s v="2 X 20 &amp; 4 X 20 CONTAINERS CONTAINING 6 TANK OF DIMETHYLAMINE, AQUEOUS SOLUTION"/>
        <s v="1 X 40 CONTAINERS CONTAINING 40 CASE OF MARINE POLLUTANT PESTICIDE, SOLID, TOXIC AZOXYSTROBIN AZOXYSTROBIN TECNICO MILENIA"/>
        <s v="1 X 40 CONTAINERS CONTAINING 40 CASE OF PESTICIDE, SOLID, TOXIC, N.O.S AZOXYSTROBIN AZOXYSTROBIN TECNICO MILENIA"/>
        <s v="1 X 40 CONTAINERS CONTAINING 80 DRUMS OF SUPRATHION TECNICO ORGANOP HOPHORUS PESTICIDE SOLID TOXIC METHIDATHION"/>
        <s v="2 X 20 CONTAINERS CONTAINING 160 DRUMS OF CHEMICAL PRODUCT DMAC - N, N-DIMETHYLACETAMIDE N, N-DIMETILACETAMIDA"/>
        <s v="12 X 20 CONTAINERS CONTAINING 240 BAGS OF ACIDO TECNICO MILENIA BR"/>
        <s v="1 X 40 CONTAINERS CONTAINING 80 DRUMS OF SUPRATHION TECNICO ORGANOP HOP HORUS PESTICIDE SOLID, TOXIC, METHIDATHION"/>
        <s v="1 X 20 CONTAINERS CONTAINING 45 DRUMS OF 4-XILIDINA 4-XYLIDINE"/>
        <s v="1 X 40 CONTAINERS CONTAINING 640 DRUMS OF BIFENTRINA TECNICO MILENIA PYRET HROID PESTICIDE, SOLID, TOXIC BIFENTHRIN"/>
        <s v="1 X 20 CONTAINERS CONTAINING 20 IBCS OF FIPRONIL TECNICO MILENIA PESTICIDE, SOLID, TOXIC FIPRONIL"/>
        <s v="10 X 20 CONTAINERS CONTAINING 200 BAGS OF ACIDO TECNICO MILENIA"/>
        <s v="5 X 20 CONTAINERS CONTAINING 400 DRUMS OF HAZARDOUS SUBSTANCE, LIQUID CHLORPYRIFOS, HYDROCARBONS C10 AROMATICS 1% NAPHTHALENE"/>
        <s v="2 X 20 CONTAINERS CONTAINING 160 DRUMS OF ZARDOUS SUBSTANCE, LIQUID NOVALURON"/>
        <s v="1 X 20 CONTAINERS CONTAINING 1 TANK OF DICHLOROPH ENYL ISOCYANATES D ICLOROFENILISOCIA NATO"/>
        <s v="1 X 20 CONTAINERS CONTAINING 80 DRUMS OF LT GALIGAN AGRICULTURAL HERBICIDE"/>
        <s v="2 X 40 CONTAINERS CONTAINING 8064 BAGS OF JUMP AGRICULTURAL HERBICIDE"/>
        <s v="2 X 40 CONTAINERS CONTAINING 160 DRUMS OF SUPRATHION TECNICO 900 ORGANO PHOPHORUS PESTICIDE SOLID TOXIC METHIDATHION"/>
        <s v="1 X 20 CONTAINERS CONTAINING 80 DRUMS OF CARBAMATE PESTICIDE,LIQUID,TOXIC METHOMYL, NOVALURON"/>
        <s v="1 X 40 CONTAINERS CONTAINING 40 CASE OF PESTICIDE SOLID TOXIC AZOXYSTROBIN AZOXYSTROBIN TECNICO MILENIA"/>
        <s v="1 X 20 CONTAINERS CONTAINING 1600 CANS OF LIQUID PYRIPROXYFEN"/>
        <s v="3 X 20 CONTAINERS CONTAINING 240 DRUMS OF LIQUID CHLORPYRIFOS HYDROCARBONS C10 A ROMATICS 1% NAPHTHALENE"/>
        <s v="1 X 40 CONTAINERS CONTAINING 80 DRUMS OF SUPRATHION TECNICO ORGANOPHOPHORUS PESTICIDE SOLID TOXIC METHIDATHION"/>
        <s v="1 X 20 &amp; 1 X 40 CONTAINERS CONTAINING 60 BAGS OF CHLOROTHALONIL"/>
        <s v="2 X 40 CONTAINERS CONTAINING 80 BAGS OF CHLOROTHALONIL"/>
        <s v="1 X 20 &amp; 2 X 40 CONTAINERS CONTAINING 2400 BOXES OF TEBUTHIURON"/>
        <s v="1 X 20 CONTAINERS CONTAINING 80 DRUMS OF TRIMETHYL ORTHO FORMATE"/>
        <s v="1 X 40 CONTAINERS CONTAINING 80 DRUMS OF SUPRATHION TECNICO ORGANOPHOPHORUS, PESTICIDE, SOLID, TOXIC METHIDATHION"/>
        <s v="5 X 40 CONTAINERS CONTAINING 20160 BAGS OF JUMP AGRICULTURAL HERBICIDE"/>
        <s v="1 X 40 CONTAINERS CONTAINING 42 DRUMS OF SUPRATHION TECNICO ORGANOPHOPHORUS, PESTICIDE, SOLID,TOXIC METHIDATHION"/>
        <s v="1 X 20 CONTAINERS CONTAINING 160 DRUMS OF BIFENTRINA TECNICO MILENIA PYRETHROID PESTICIDE SOLID, TOXIC BIFENTHRIN"/>
        <s v="1 X 20 &amp; 5 X 20 CONTAINERS CONTAINING 6 TANK OF CHEMICALS NOS HAZARDOUS DIMETHYLAMINE AQUEOUS SOLUTION DIMETHYLAMINE"/>
        <s v="1 X 20 CONTAINERS CONTAINING 2400 PACK OF PLASTIC JERRYCAN LEGADO ENVIRONMENTALLY HAZARDOUS SUBSTANCE LIQUID FLUENSULFONE"/>
        <s v="2 X 20 CONTAINERS CONTAINING 160 DRUMS OF LITS RIMON SUPRA ENVIRONMENTALLY HA ZARDOUS SUBSTANCE LIQUID NOVALURON"/>
        <s v="1 X 20 CONTAINERS CONTAINING 80 DRUMS OF CHEMICAL PRODUCT DMAC N N DIMETHYLACETAMIDE DIMETILACETAMIDA"/>
        <s v="1 X 20 CONTAINERS CONTAINING 80 DRUMS OF 2 4 XILIDINA"/>
        <s v="6 X 40 CONTAINERS CONTAINING 240 CASE OF CHLOROTHALONIL TECH"/>
        <s v="3 X 40 CONTAINERS CONTAINING 240 DRUMS OF SUPRATHION TECNICO ORGANO PHOPHORUS, PESTICIDE, SOLID, TOXIC METHIDATHION"/>
        <s v="12 X 40 CONTAINERS CONTAINING 48384 BAGS OF JUMP AGRICULTURAL HERBICIDE"/>
        <s v="4 X 20 CONTAINERS CONTAINING 320 DRUMS OF RIMON SUPRA ENVIRONMENTALLY HAZARDOUS SUBSTANCE, LIQUID NOVALURON"/>
        <s v="1 X 20 CONTAINERS CONTAINING 1 TANK OF DI METHYL SULPHATE DIMETIL SULFATO SULFATO DE DIMETILA DIMETHYL SULPHATE"/>
        <s v="1 X 20 CONTAINERS CONTAINING 1 TANK OF METHYLNAPHTHALENE AND POLY CYCLICS"/>
        <s v="6 X 20 CONTAINERS CONTAINING 480 DRUMS OF CARBAMATE PESTICIDE METHOMYL NOVALURON LIQUIDTOXIC"/>
        <s v="1 X 20 &amp; 7 X 40 CONTAINERS CONTAINING 300 CASE OF CHLOROTHALONIL TECH"/>
        <s v="2 X 20 CONTAINERS CONTAINING 160 DRUMS OF CHEMICAL PRODUCT DMAC N N DIMETHYLACETAMIDE N N DIMETILACETAMIDA"/>
        <s v="1 X 20 CONTAINERS CONTAINING 1 FLEXITANK OF 3 4 DICLOROFENILISOCIANATO"/>
        <s v="7 X 40 CONTAINERS CONTAINING 10080 CARTONS OF ACEPHATE"/>
        <s v="1 X 20 CONTAINERS CONTAINING 19 PACKAGES OF DRYER FOR PICOXYSTROBIN"/>
        <s v="1 X 20 CONTAINERS CONTAINING 20 IBCS OF FIPRONIL TECNICO MILENIA PESTI CIDE SOLID TOXIC FIPRONIL"/>
        <s v="1 X 20 &amp; 2 X 40 CONTAINERS CONTAINING 80 IBCS OF CAPTAN MKT TECNICO MILENIA SOLID"/>
        <s v="1 X 20 CONTAINERS CONTAINING 80 DRUMS OF AGRICULTURAL HERBICIDE"/>
        <s v="4 X 20 CONTAINERS CONTAINING 280 DRUMS OF HAZARDOUS SUBSTANCE LIQUID CHLORPYRIFOS HYDROCARBONS C10 AROMATICS 1% NAPHTHALENE"/>
        <s v="1 X 40 CONTAINERS CONTAINING 400 DRUMS OF  METIL VANILAMIDA 2 AMINO 2 3 DIMETHYL BUTYRAMIDE ADB"/>
        <s v="6 X 20 CONTAINERS CONTAINING 480 DRUMS OF CARBAMATE PESTICIDE LI QUID,TOXIC METHOMYL, NOVALURON"/>
        <s v="1 X 40 CONTAINERS CONTAINING 602 PACKAGES OF TEBUCONAZOL TECNICO ADAMA FLUENSULFONE"/>
        <s v="2 X 20 CONTAINERS CONTAINING 160 DRUMS OF NOVALURON"/>
        <s v="2 X 20 CONTAINERS CONTAINING 36 CASE OF PATROL SL AGRICULTURAL HERBICIDE"/>
        <s v="3 X 20 CONTAINERS CONTAINING 47 CASE OF AGRICULTURAL HERBICIDE"/>
        <s v="4 X 40 CONTAINERS CONTAINING 160 CASE OF CHLOROTHALONIL TECH"/>
        <s v="6 X 20 CONTAINERS CONTAINING 480 DRUMS OF CARBAMATE PESTICIDE LIQUID TOXIC METHOMYL NOVALURON"/>
        <s v="1 X 40 CONTAINERS CONTAINING 30 IBCS OF TEBUCONAZOL TECNICO ADAMA TEBUCONAZOLE"/>
        <s v="3 X 20 CONTAINERS CONTAINING 54 BINS OF ALTAPYNE M 28B TALL OIL OTHER THAN CRUDE"/>
        <s v="1 X 20 CONTAINERS CONTAINING 80 DRUMS OF SODIUM METHYLATE 30% METILATO DE SODIO A 30%"/>
        <s v="1 X 20 CONTAINERS CONTAINING 1 FLEXITANK OF ENVIRONMENTALLY HAZARDOUS SUBSTANCES,LIQUID,NOS,(CONTAINS METHYLNAPHTHALENE AND POLY CYCLICS"/>
        <s v="8 X 40 CONTAINERS CONTAINING 32256 BAGS OF JUMP AGRICULTURAL HERBICIDE"/>
        <s v="1 X 20 CONTAINERS CONTAINING 80 DRUMS OF TRIMETHYL ORTHOFORMATE TRIMETIL ORTO FORMIATO"/>
        <s v="4 X 20 &amp; 2 X 20 CONTAINERS CONTAINING 6 PACK OF DMA 60% DIMETHYLAMINE MINIMUM 60 % SOLUTION"/>
        <s v="1 X 40 CONTAINERS CONTAINING 540 DRUMS OF METIL VANILAMIDA 2 AMINO 2 3 DIMETHYL BUTYRAMIDE ADB"/>
        <s v="2 X 20 CONTAINERS CONTAINING 36 CASE OF AGRICULTURAL HERBICIDE"/>
        <s v="1 X 20 CONTAINERS CONTAINING 80 DRUMS OF 2,4-XILIDINA"/>
        <s v="2 X 20 CONTAINERS CONTAINING 160 DRUMS OF HAZARDOUS SUBSTANCE LIQUID NOVALURON RIMON SUPRA"/>
        <s v="1 X 20 CONTAINERS CONTAINING 80 DRUMS OF RIMON SUPRA NOVALURON"/>
        <s v="1 X 20 CONTAINERS CONTAINING 1 TANK OF METHYL SULPHATE DIMETIL SULFATO SULFATO DE DIMETILA"/>
        <s v="1 X 20 CONTAINERS CONTAINING 58 DRUMS OF ETHYLAN NS LB TH DR"/>
        <s v="4 X 40 CONTAINERS CONTAINING 14400 CANS OF ENVIRONMENTALLY HAZARDOUS SUBSTANCE LIQUID PYRIPROXYFEN"/>
        <s v="5 X 20 CONTAINERS CONTAINING 385 DRUMS OF CHEMICAL PRODUCT SODIUM METHYLATE 30% METILATO DE SODIO A 30%"/>
        <s v="2 X 20 &amp; 1 X 40 CONTAINERS CONTAINING 250 DRUMS OF EPDC DIETIL-5-ETIL-2, 3-PIRIDINOCARBOXILA"/>
        <s v="1 X 40 CONTAINERS CONTAINING 40 BAGS OF CHLOROTHALONIL TECH"/>
        <s v="1 X 20 CONTAINERS CONTAINING 1 FLEXITANK OF 3 4 DICLOROFENIL ISOCIANATO"/>
        <s v="1 X 20 CONTAINERS CONTAINING 8 IBCS OF FIPRONIL TECNICO MILENIA PESTICIDE SOLID TOXIC FIPRONIL"/>
        <s v="3 X 20 CONTAINERS CONTAINING 240 DRUMS OF CARBAMATE PESTICIDE LIQUID TOXIC METHOMYL NOVALURON"/>
        <s v="1 X 40 CONTAINERS CONTAINING 90 DRUMS OF EPDC DIETIL-5-ETIL-2,3- IRIDINOCARBOXILA"/>
        <s v="1 X 40 CONTAINERS CONTAINING 40 BAGS OF CHLOROTHALONIL TECH 98 5"/>
        <s v="1 X 20 CONTAINERS CONTAINING 80 DRUMS OF CARBAMATE PESTICIDE LIQUID TOXIC    METHOMYL NOVALURON"/>
        <s v="1 X 20 CONTAINERS CONTAINING 1000 CANS OF DIMETHOMORPH"/>
        <s v="4 X 40 CONTAINERS CONTAINING 14400 CANS OF PYRIPROXYFEN"/>
        <s v="4 PACK OF DMA 60 DIMETHYLAMINE MINIMUM 60 SOLUTION"/>
        <s v="4 X 20 CONTAINERS CONTAINING 320 DRUMS OF CARBAMATE PESTICIDE,LI QUID,TOXIC METHOMYL, NOVALURON"/>
        <s v="2 X 20 CONTAINERS CONTAINING 160 DRUMS OF CARBAMATE PESTICIDE LIQUID TOXIC METHOMYL NOVALURON"/>
        <s v="2 X 20 CONTAINERS CONTAINING 160 DRUMS OF LT GALIGAN 240 EC AGRICULTURAL HERBICIDE"/>
        <s v="10 X 20 CONTAINERS CONTAINING 200 BAGS OF ACID TECHN.98 TC ACIDO TECNICO MILENIA BR"/>
        <s v="9 X 20 CONTAINERS CONTAINING 180 BAGS OF ACID TECHN.98 TC ACIDO TECNICO MILENIA BR"/>
        <s v="2 X 20 CONTAINERS CONTAINING 36 IBCS OF OLEO D E MAMONA ETOXILADO UNITOP R 2092"/>
        <s v="5 X 20 CONTAINERS CONTAINING 5 PACK OF DMA 60% DIMETHYLAMINE MINIMUM 60% SOLUTION DIMETHYLAMINE AQUEOUS SOLUTION"/>
        <s v="5 X 20 CONTAINERS CONTAINING 400 DRUMS OF CARBAMATE PESTICIDE LIQUID,TOXIC METHOMYL, NOVALURON"/>
        <s v="15 X 20 CONTAINERS CONTAINING 300 BAGS OF ACID TECHN.98 TC ACIDO TECNICO MILENIA BR"/>
        <s v="1 X 20 CONTAINERS CONTAINING 386 BOXES OF TAURUS 50 SC"/>
        <s v="4 X 40 CONTAINERS CONTAINING 160 BAGS OF CHLOROTHALONIL TECH"/>
        <s v="2 X 20 CONTAINERS CONTAINING 2 TANK OF METHYL FORMATE PURE"/>
        <s v="1 X 20 CONTAINERS CONTAINING 18 DRUMS OF CHEMICAL PRODUCT SODIUM METHYLATE 30%"/>
        <s v="2 X 20 CONTAINERS CONTAINING 160 DRUMS OF GALIGAN 240 EC AGRICULTURAL HERBICIDE"/>
        <s v="1 X 40 CONTAINERS CONTAINING 640 DRUMS OF BIFENTRINA TECNICO MILENIA PYRETHROID PESTICIDE, SOLID, TOXIC BIFENTHRIN"/>
        <s v="4 X 20 CONTAINERS CONTAINING 320 DRUMS OF CARBAMATE PESTICIDE LIQUID,TOXIC METHOMYL, NOVALURON"/>
        <s v="1 X 40 CONTAINERS CONTAINING 90 DRUMS OF EPDC DIETIL 5 ETIL 2,3 PIRIDINOCARBOXILA"/>
        <s v="2 X 40 CONTAINERS CONTAINING 160 DRUMS OF SUPRATHION TECNICO 900 ORGA NOPHOPHORUS PESTICIDE, SOLID TOXIC N.O.S METHIDATHION"/>
        <s v="1 PALLET OF VICTOR GEL BARATAS"/>
        <s v="1 X 40 CONTAINERS CONTAINING 80 DRUMS OF SUPRATHION TECNICO 900 ORGA NOPHOPHORUS PESTICIDE, SOLID, TOXIC, N.O.S METHIDATHION"/>
        <s v="2 X 40 CONTAINERS CONTAINING 80 BAGS OF HETEROCYCLIC COMPOUNDS PESTICIDE SOLID TOXIC AZOXYSTROBIN AZOXYSTROBIN TECNICO MILENIA"/>
        <s v="1 X 20 &amp; 3 X 40 CONTAINERS CONTAINING 140 CASE OF CHLOROTHALONIL TECH"/>
        <s v="1 X 20 CONTAINERS CONTAINING 2772 PLAST.PAIL OF MAGNATE LIQUID IMAZALIL"/>
        <s v="1 X 40 CONTAINERS CONTAINING 640 DRUMS OF BIFENTRINA TECNICO MILENIA PYRETHROID PESTICIDE SOLID TOXIC BIFENTHRIN"/>
        <s v="2 X 20 &amp; 1 X 20 CONTAINERS CONTAINING 3 FLEXITANK OF CONTAINS METHYLNAPHTHALENE AND  POLY2 CYCLICS"/>
        <s v="1 X 20 CONTAINERS CONTAINING 18 CASE OF PATROL SL AGRICULTURAL HERBICIDE"/>
        <s v="1 X 40 CONTAINERS CONTAINING 40 BAGS OF FLUTRIAFOL TECNICO SINON FLUTRIAFOL 97 TECH"/>
        <s v="1 X 20 &amp; 1 X 40 CONTAINERS CONTAINING 24000 BOTTLE OF PYRIPROXYFEN"/>
        <s v="1 X 20 &amp; 2 X 40 CONTAINERS CONTAINING 9600 CANS OF PYRIPROXYFEN"/>
        <s v="4 X 40 CONTAINERS CONTAINING 120 IBCS OF CAPTAN MKT TECNICO MILENIA ENVIRONMENTALLY HAZARDOUS SUBSTANCE CAPTAN"/>
        <s v="7 X 20 CONTAINERS CONTAINING 560 DRUMS OF CHLORPYRIFOS HYDROCARBONS C10 AROMATICS 1 NAPHTHALENE"/>
        <s v="1 X 20 CONTAINERS CONTAINING 18 CASE OF AGRICULTURAL HERBICIDE"/>
        <s v="1 X 20 CONTAINERS CONTAINING 1 OF AGRICULTURAL HERBICIDE"/>
        <s v="1 X 20 CONTAINERS CONTAINING 1 TANK OF AGRICULTURAL HERBICIDE"/>
        <s v="1 X 20 CONTAINERS CONTAINING 1 PACK OF AGRICULTURAL HERBICIDE"/>
        <s v="1 X 20 CONTAINERS CONTAINING 20 PACK OF CHEMICAL PRODUCT SODIUM METHYLATE 30% METILATO DE SODIO A 30%"/>
        <s v="7 X 20 CONTAINERS CONTAINING 560 DRUMS OF CHLORPYRIFOS, HYDROCARBONS, C10, AROMATICS 1% NAPHTHALENE"/>
        <s v="7 X 20 CONTAINERS CONTAINING 560 DRUMS OF NOVALURON"/>
        <s v="6 X 40 CONTAINERS CONTAINING 24192 BAGS OF AGRICULTURAL HERBICIDE"/>
        <s v="7 X 20 CONTAINERS CONTAINING 123 CASE OF PATROL SL AGRICULTURAL HERBICIDE"/>
        <s v="1 X 20 CONTAINERS CONTAINING 80 DRUMS OF  TRIMETHYL ORTHOFORMATE TRIMETIL ORTO FORMIATO"/>
        <s v="1 X 20 CONTAINERS CONTAINING 58 DRUMS OF  ETHYLAN NS-500LQ TH DR"/>
        <s v="5 X 20 CONTAINERS CONTAINING 5 BULK CONT OF DMA 60% DIMETHYLAMINE MINIMUM 60% SOLUTION"/>
        <s v="1 X 20 &amp; 1 X 20 CONTAINERS CONTAINING 2 PACKAGES OF DANGEROUS LIQUIDS 3.4 DICLOROFENILISOCIAN ATO DICHLOROPHENYL ISOCYANATES"/>
        <s v="1 X 20 CONTAINERS CONTAINING 20 IBCS OF CAPTAN"/>
        <s v="2 X 20 CONTAINERS CONTAINING 40 IBCS OF CAPTAN MKT TECNICO MILENIA"/>
        <s v="2 X 20 CONTAINERS CONTAINING 160 DRUMS OF CARBAMATE PESTICIDE,LIQUID,TOXIC METHOMYL, NOVALURON"/>
        <s v="1 X 20 CONTAINERS CONTAINING 23 DRUMS OF OXIRANE"/>
        <s v="1 X 20 CONTAINERS CONTAINING 80 DRUMS OF DIMETHYLACETAMIDE DMAC"/>
        <s v="4 X 22 CONTAINERS CONTAINING 4 TANK OF DI N PROPYLAMINE"/>
        <s v="1 X 20 CONTAINERS CONTAINING 18 BINS OF ALTAPYNE M 28B TALL OIL"/>
        <s v="1 X 42 CONTAINERS CONTAINING 40 BAGS OF TRIAZOLE"/>
        <s v="4 X 20 CONTAINERS CONTAINING 320 DRUMS OF GALIGAN 240 EC AGRICULTURAL HERBICIDE"/>
        <s v="1 X 20 CONTAINERS CONTAINING 40 DRUMS OF METHYLCYCLOHEXANE"/>
        <s v="1 X 20 CONTAINERS CONTAINING 1 FLEXITANK OF DI N PROPYLAMINE99 2 MIN BULK CHEMICAL NOS HAZARDOUS DIPROPYLAMINE"/>
        <s v="1 X 20 CONTAINERS CONTAINING 80 DRUMS OF LT GALIGAN AGRICULTURAL HERBICDE"/>
        <s v="1 X 20 &amp; 2 X 40 CONTAINERS CONTAINING 80 IBCS OF CAPTAN MKT TECNICO MILENIA"/>
        <s v="2 X 40 CONTAINERS CONTAINING 80 BAGS OF  1H TRIAZOLE TRIAZOL"/>
        <s v="1 X 20 CONTAINERS CONTAINING 880 BAGS OF PHOSPHOROUS ACID CLASS 8"/>
        <s v="3 X 20 CONTAINERS CONTAINING 2640 BAGS OF PHOSPHOROUS ACID CLASS 8"/>
        <s v="1 X 20 CONTAINERS CONTAINING 12 OF FIPRONIL TECNICO MILENIA PESTICIDE, SOLID, TOXIC FIPRONIL"/>
        <s v="1 X 20 &amp; 1 X 20 CONTAINERS CONTAINING 2 TANK OF  DICHLOROPHENYL ISOCYANATES"/>
        <s v="2 X 20 CONTAINERS CONTAINING 160 DRUMS OF 20 PALLETS DIMETHYLACETAMIDE DMAC"/>
        <s v="1 X 40 CONTAINERS CONTAINING 40 BAGS OF  1H TRIAZOLE TRIAZOL"/>
        <s v="5 X 20 CONTAINERS CONTAINING 5 PACK OF DMA 60% DIMETHYLAMINE MINIMUM 60%SOLUTION DIMETHYLAMINE AQUEOUS SOLUTION"/>
        <s v="1 X 22 &amp; 1 X 42 CONTAINERS CONTAINING 60 CASE OF CHLOROTHALONIL TECH"/>
        <s v="1 X 20 CONTAINERS CONTAINING 1 OF  AGRICULTURAL HERBICIDE"/>
        <s v="1 X 40 CONTAINERS CONTAINING 36 IBCS OF   MARINE POLLUTANT"/>
        <s v="1 X 20 CONTAINERS CONTAINING 1 OF   AGRICULTURAL HERBICIDE"/>
        <s v="4 X 20 CONTAINERS CONTAINING 63 CASE OF  PATROL SL AGRICULTURAL HERBICIDE"/>
        <s v="4 X 20 CONTAINERS CONTAINING 4 OF   4 X 20 CONTAINERS CONTAINING 4  OF PROPYLAMINE DIPROPYLAMINE"/>
        <s v="8 X 20 CONTAINERS CONTAINING 536 DRUMS OF DINITRO"/>
        <s v="1 X 40 CONTAINERS CONTAINING 28 IBCS OF FOLPET AGRICUR TECNICO FOLPET"/>
        <s v="1 X 20 CONTAINERS CONTAINING 46 DRUMS OF    DELTAMETHRIN KESHET 25 EC"/>
        <s v="7 X 20 CONTAINERS CONTAINING 560 DRUMS OF  CHLORPYRIFOS, HYDROCARBONS C10, AROMATICS NAPHTHALENE"/>
        <s v="3 X 20 CONTAINERS CONTAINING 48 CASE OF  PATROL SL AGRICULTURAL HERBIC IDE"/>
        <s v="1 X 20 CONTAINERS CONTAINING 20 FLEXIBAGS OF    FIPRONIL TECNICO MILENIA PESTICIDE, SOLID, TOXIC, N.O.S. FIPRONIL"/>
        <s v="1 X 20 CONTAINERS CONTAINING 58 DRUMS OF ETHYLAN NS 500LQ 460 LB TH DR"/>
        <s v="4 X 20 CONTAINERS CONTAINING 250 DRUMS OF  TRIFLUOROMETHY L PYRIDIN YL OXY METHYL PHENYL ACETATE"/>
        <s v="2 X 20 CONTAINERS CONTAINING 32 CASE OF  AGRICULTURAL HERBICIDE"/>
        <s v="6 X 20 CONTAINERS CONTAINING 108 BINS OF TALL OIL, OTHER THAN CRUDE ALTAPYNE M-28B,"/>
        <s v="1 X 40 CONTAINERS CONTAINING 30 FLEXIBAGS OF   CAPTAN"/>
        <s v="2 X 20 CONTAINERS CONTAINING 2 TANK OF DANGEROUS LIQUIDS DICLOROFENILISOCIANATO"/>
        <s v="1 X 20 &amp; 4 X 40 CONTAINERS CONTAINING 130 IBCS OF   CAPTAN"/>
        <s v="1 X 20 CONTAINERS CONTAINING 80 DRUMS OF  AFALON SC AGRICULTURAL HERBICIDE"/>
        <s v="1 X 20 CONTAINERS CONTAINING 16 CASE OF  PATROL SL AGRICULTURAL HERBICIDE"/>
        <s v="1 X 20 CONTAINERS CONTAINING 2400 CANS OF   FLUENSULFONE"/>
        <s v="3 X 20 CONTAINERS CONTAINING 240 DRUMS OF  NOVALURON"/>
        <s v="2 X 20 CONTAINERS CONTAINING 160 DRUMS OF N DIMETHYLACETAMIDE DIMETILACETAMIDA"/>
        <s v="3 X 20 CONTAINERS CONTAINING 60 BAGS OF ACID TECHN ACIDO TECNICO MILENIA BR"/>
        <s v="1 X 20 CONTAINERS CONTAINING 32 DRUMS OF PERFLUORO 1 OCTANE SULFONYL FLUORIDE"/>
        <s v="1 X 20 DRY CONTAINERS CONTAINING 75 DRUMS OF METHYL [2-({[6- (TRIFL UOROMETHYL) PYRIDIN-2-YL] OXY} METHYL) PHENYL] ACETATE"/>
        <s v="1X20ST, 2X40ST CONTAINER 100 BAG TRIAZOL"/>
        <s v="2 X 20 CONTAINERS CONTAINING 116 DRUMS OF  ETHYLAN NS 500LQ"/>
        <s v="1 X 20 TANK FOR NON DANGEROUSE LIQUID CONTAINERS CONTAINING 1 FLEXITANK OF AGRICULTURAL HERBICIDE"/>
        <s v="4 X 20 DRY CONTAINERS CONTAINING 320 DRUMS OF RIMON SUPRA NOVALURON"/>
        <s v="2 X 20 CONTAINERS CONTAINING 2 TANK OF  DICLOROFENILISOCIANATO"/>
        <s v="2 X 40 HIGH CUBE DRY CONTAINERS CONTAINING 257 DRUMS OF CHEMICAL PRODUCT DMAC- N, N-DIMETHYLACETAMIDE N, N-DIMETILACETAMIDA"/>
        <s v="6 X 40 DRY CONTAINERS CONTAINING 24192 BAGS OF AGRICULTURAL HERBICIDE"/>
        <s v="3 X 40 DRY CONTAINERS CONTAINING 12096 BAGS OF AGRICULTURAL HERBICIDE"/>
        <s v="1 X 40 HIGH CUBE REEFER CONTAINERS CONTAINING 46 DRUMS OF SUPRATHION TECNICO 900 ORGANOP HOPHORUS, PESTICIDE METHIDATHION"/>
        <s v="4 X 40 DRY CONTAINERS CONTAINING 16128 BAGS OF AGRICULTURAL HERBICIDE"/>
        <s v="3 X 20 DRY CONTAINERS CONTAINING 54 BINS OF TALLOIL OTHER THAN CRUDE ALTAPYNE M 28B"/>
        <s v="75 STEEL DRUM METHYL 2 6 TRIFLUOROMETHYL PYRIDIN 2 YL O XY METHYL PHENYL ACETATE"/>
        <s v="1 X 40 CONTAINER SAID TO CONTAIN 935 BAGS MARPOL LOW DENSITY POLYETHYLENE LDC 770"/>
        <s v="AGRICULTURAL HERBICIDE"/>
        <s v="8064 BAGS OF AGRICULTURAL HERBICIDE"/>
        <s v="102 PALLETS DINITRO 4 CHLORO 3 5 DINITROB"/>
        <s v="75 DRUM METHYL TRIFLUOROMETHY PYRIDIN- YL OXY METHYL PHENYL ACETATE"/>
        <s v="16128 BAGS AGRICULTURAL HERBICIDE"/>
        <s v="36 TOTE BINS TALLOIL, OTHER THAN CRUDE ALTAPYNE M 28B"/>
        <s v="80 DRUM CARBAMATE PESTICIDE LIQUID,TOXIC METHOMYL, NOVALURON"/>
        <s v="75 DRUM METHYL TRIFLUOROMETHYL PYRIDIN YL OXY METHYL PHENYL ACETATE"/>
        <s v="20 BAGS FLUTRIAFOL TECNICO SINON FLUTRIAFOL 97% TECH"/>
        <s v="75 STEEL DRUM TRIFLUOROMETHYL PYRIDIN- 2-YL OXY METHYL PHENYL A CETATE"/>
        <s v="75 STEEL DRUM ENVIRONMENTAL LY HAZARDOUS SUBSTANCE METHYL 2 6 TRIFLUOROMETHYL PYRIDIN 2 YL OXY METHYL PHENYL ACETATE"/>
        <s v="TALL OIL, OTHER THAN CRUDE ALTAPYNE M 28B"/>
        <s v="75 STEEL DRUM METHYL 2 TRIFLUOROMETHY PYRIDIN-2 YL OXY METHYL PHENYL ACETATE"/>
        <s v="CHEMICAL PRODUCT SODIUM METHYLATE 30% METILATO DE SODIO A 30%"/>
        <s v="56 FLEXIBLE CAPTAN MKT TECNICO MILENIA SOLID CAPTAN"/>
        <s v="91 STEEL DRUM SUPRATHION TECNICO 900 ORGANOP HOP HORUS PESTICIDE LIQUID TOXIC METHIDATHION"/>
        <s v="80 DRUMS 2,4-XILIDINA(2,4-XYLIDINE CLASS 6.1"/>
        <s v="3520 BAGS PHOSPHOROUS ACID"/>
        <s v="2640 BAGS PHOSPHOROUS ACID"/>
        <s v="TALLOIL OTHER THAN CRUDE ALTAPYNE M 28B"/>
        <s v="DIMETHYLAMINE MINIMUM 60% SOLUTION"/>
        <s v="104 FLEXIBLE IBC CAPTAN MKT TECNICO MILENIA"/>
        <s v="30 FLEXIBLE CAPTAN MKT TECNICO MILENIA"/>
        <s v="160 STEEL DRUM RIMON SUPRA NOVALURON"/>
        <s v="TRIMETHYL ORTHOFORMATE"/>
        <s v="320 STEEL DRUM CARBAMATEPE STICIDE,LIQUID,TOXIC METHOMYL, NOVALURON"/>
        <s v="1X40 ST CONTAINER SAID TO   CONTAIN 40 BAG 1,2,4-TRIAZOLE"/>
        <s v="75 STEEL DRUM METHYL TRIFLUOROMETHYL PYRIDIN OXY METHYL PHENYL ACETATE"/>
        <s v="54 STEEL DRUM SUPRATHION TECNICO ORGANOPHOPHORUS, PESTICIDE, LIQUID, TOXIC METHIDATHION"/>
        <s v="1 20´ CONTAINER 58 DRUM ETHYLAN NS"/>
        <s v="03 20´ X 8´ X 8´6&quot; TANK CONTA SLAC 3 TANK DI-N-PROPYLAMINE CLASS 3"/>
        <s v="1PACKAGE MONO ISOPROPILAMINA"/>
        <s v="80 STEEL DRUM RIMON SUPRA"/>
        <s v="80 STEEL DRUM CARBAMATEPE STICIDE,LIQUID,TOXIC METHOMYL, NOVALURON"/>
        <s v="240 STEEL DRUM CARBAMATEPE STICIDE,LIQUID,TOXIC METHOMYL, NOVALURON"/>
        <s v="ETHYL 2-CHLOROPROPIONATE,3,III"/>
        <s v="ONE 20´ X 8´ X 8´6&quot; GENERAL PU SLAC 80 DRUMS CHEMICAL PRODUCT MONO METHYL FORMAMIDE"/>
        <s v="80 STEEL DRUM CARBAMATE PESTICIDE METHOMYL, NOVALURON IMO 6.1"/>
        <s v="240 STEEL DRUM CARBAMATE PESTICIDE METHOMYL, NOVALURON"/>
        <s v="1 20FT ISO 1 TANK DANGEROUS LIQUIDS DICLOROFENIL ISOCIANATO"/>
        <s v="1X20ST, 1X40ST CONTAINER SAID TO   CONTAIN 60 BAG CHLOROTHALONIL TECH"/>
        <s v="3X40ST CONTAINER SAID TO CONTAIN 120 BAG 1,2,4-TRIAZOLE"/>
        <s v="47 IBCS CONTAIN LT PATROL  SL   AGRICULTURAL HERBICIDE"/>
        <s v="DMA 60% DIMETHYLAMINE MINIMUM 60% SOLUTION UN 1160 DIMETHYLAMINE AQUEOUS SOLUTION"/>
        <s v="07 X 20´ X 8´ X 8´6&quot; GENERAL PU SLAC 140 BAGS 2,4 D ACID TECHN.98 TC 2,4 D ACIDO TECNICO MILENIA BR"/>
        <s v="TRICLOPYR BEE TECH"/>
        <s v="40 FLEXIBLE IBC AZOXYSTROBIN TECNICO MILENIA PESTICIDE, SOLID, TOXIC"/>
        <s v="40 FLEXIBLE IBC AZOXYSTROBIN TECNICO MILENI A PESTICIDE, SOLID, TOXIC,"/>
        <s v="1 20FT 1 TANK DICLOROFENIL ISOCIANATO"/>
        <s v="30 FLEXIBLE IBC CAPTAN MKT TECNICO MILENIA"/>
        <s v="ONE 20´ X 8´ X 8´6&quot; GENERAL PU SLAC 80 DRUMS OF SOLANE METHYLCYCLOHEXANE"/>
        <s v="2400 PLASTIC JERRYCAN F LUENSULFONE"/>
        <s v="TALL OIL,OTHER THAN CRUDE ALTAPYNE"/>
        <s v="4,032 BAGS OF JUMP AGRICULTURAL HERBICIDE"/>
        <s v="160 DRUMS OF GALIGAN 240 EC AGRICULTURAL HERBICIDE"/>
        <s v="160 STEEL DRUM  CARBAMATE PESTICIDE LIQUI DTOXIC METHOMYL NOVALURON"/>
        <s v="7544 PLASTIC BOTTLE NVIRONMENTALLY HAZARDOUS SUBSTANCE, LIQUID DIMETHOMORPH"/>
        <s v="TOTE BINS TALLOIL OTHER THAN CRUDE ALTAPYNE M 28B"/>
        <s v="32 IBCS OF PATROL SL AGRICULTURAL HERBICIDE"/>
        <s v="80 STEEL DRUM CARBAMATEPESTICIDE METHOMYL, NOVALURON"/>
        <s v="46 STEEL DRUM DELTA METHRIN"/>
        <s v="129 DRUM CHEMICAL PRODUCT DMAC N N DIMETHYLACETAMIDE N N DIMETILACETAMIDA"/>
        <s v="1 20FT ISO 1 TANK 3.4 DICHLOROPHENYL ISOCYANATES"/>
        <s v="1 20FT ISO 1TANK 3.4 DICLOROFENIL ISOCIANATO"/>
        <s v="2772 PLASTIC BOTTLE TRIVOR PYRIPROX YFEN"/>
        <s v="80 STEEL DRUM CARBAMATEPESTICIDE,LIQUID,TOXIC METHOMYL, NOVALURON"/>
        <s v="2 1 20´ CONTAINER9S 116 DRUM ETHYLAN NS 500LQ 460 LB TH DR"/>
        <s v="2,4-XILIDINA(2,4-XYLIDINE LIQUID,XYLIDINES. CLASS 6.1"/>
        <s v="TRIMETHYL ORTHOFORMATE CLASS 3"/>
        <s v="80 DRUMS OF AGRICULTURAL HERBICIDE"/>
        <s v="4,032 BAGS JUMP AGRICULTURAL HERBICIDE"/>
        <s v="ONE 20 X 8 X 8 6 GENERAL PU SLAC 80 DRUMS SOLANE METHYLCYCLOHEXANE"/>
        <s v="FIPRONIL TECHNICAL"/>
        <s v="DIMETHYLAMINE MINIMUM 60%SOLUTION"/>
        <s v="208 DRUMS DMAC- N, N-DIMETHYLACETAMIDE"/>
        <s v="1000 IBCS OF ARREIO PASTOAG RICULTURAL HERBICIDE"/>
        <s v="1 20´ X 8´ X 8´6&quot; TANK DI-N-PROPYLAMINE RQ,"/>
        <s v="CHLOROTHALONIL TECH CLASS 6.1 UN 2761"/>
        <s v="ONE 20´ X 8´ X 8´6&quot; GENERAL PU SLAC 200 DRUMS FIPRONIL TECHNICAL"/>
        <s v="54 IBCS ARREIO PASTO AGRICULTURAL HERBICIDE"/>
        <s v="8064 BAGS AGRICULTURAL HERBICIDE"/>
        <s v="TALLOIL, OTHER THAN CRUDE ALTAPYNE M-28B"/>
        <s v="80 DRUMS OF GALIGAN 240 EC AGRICULTURAL HERBICIDE CLASS 3.0"/>
        <s v="20 FLEXIBLE IBC AZOXYSTROBIN TECNICO MILENI A PESTICIDE, SOLID TOXIC AZOXYSTROBIN"/>
        <s v="900 BIG BAGS 2,4 D ACIDO TECNICO MILENIA"/>
        <s v="18 IBCS OF ARREIO PASTO AGRICULTURAL HERBICIDE"/>
        <s v="285 STEEL DRUM OXIRANE"/>
        <s v="240 STEEL DRUM OXIRANE NON CLASSIF IED OXIRANE"/>
        <s v="20 FLEXIBLE IBC AZOXYSTROBIN TENC INCO MILENIA PESTICIDE"/>
        <s v="80 DRUMS OF GALIGAN 240 ECAG RICULTURAL HERBICIDE"/>
        <s v="18 IBCS ARREIO PASTOAG RICULTURAL HERBICIDE"/>
        <s v="4032 BAGS AGRICULTURAL HERBICIDE"/>
        <s v="80 STEEL DRUM CARBAMATEPE STICIDE METH OMYL"/>
        <s v="FIPRONIL TECH"/>
        <s v="4,032 BAGS OF AGRICULTURAL HERBICIDE CLASS 9.0"/>
        <s v="ONE 20´ X 8´ X 8´6&quot; TANK CONTA SLAC 1 TANK DI N PROPYLAMINE"/>
        <s v="80 DRUMS OF LT GALIGAN 240 EC AGRICULTURAL HERBICIDE"/>
        <s v="2,4 D ACIDO TECNICO MILENIA"/>
        <s v="28 IN BULK METHYLNAPHTHALENE AND POLY"/>
        <s v="80 DRUMS OF AFALON SC AGRICULTURAL HERBICIDE"/>
        <s v="80 DRUMS OF GALIGAN 240 EC AGRICULTURAL HERBICIDE"/>
        <s v="80 STEEL DRUM ENVIRO NMENTALLY HAZARDOUS SUBSTA NCE,LIQUID"/>
        <s v="8064 BAGS OF JUMPAGRICULTURAL HERB ICIDE"/>
        <s v="4032 BAGS OF JUMPAGRICULTURAL HERB ICIDE"/>
        <s v="80 DRUMS OF GALIGAN AGRICULTURAL HERBICIDE"/>
        <s v="1 2 4 TRIAZOLE"/>
        <s v="36BI TALLOIL, OTHER THAN CRUDE ALTAPYNE M"/>
        <s v="80 DRUMS LT AFALON SC AGRICULTURAL HERBIC"/>
        <s v="002 20´ X 8´ X 8´6&quot; GENERAL PU 160 DRUMS OF SOLANE MCH"/>
        <s v="240 STEEL DRUM MET HOMYL, NOVALURON"/>
        <s v="4,032 BAGS JUMP AGRICULTUR AL HERBICIDE"/>
        <s v="80 STEEL DRUM CHL ORPYRIFOS HYDROCARBONS C 10 AROMATICS 1%NAPHTHA LENE UN 3082 9"/>
        <s v="80 STEEL DRUM CH LORPYRIFOS,HYDROCARBONS, C10, AROMATICS 1%NAPHTH ALENE"/>
        <s v="160 STEEL DRUM CHL ORPYRIFOS,HYDROCARBONS, C 10, AROMATICS 1%NAPHTHA LENE"/>
        <s v="FIFTEEN THOUSAND THREE HUNDRED AND SIXTY DRUMS SINON CHEMICAL"/>
        <s v="DMA 60% DIMETHYLAMINE MINIMUM 60%SOLUTION"/>
        <s v="80 DRUMS GALIGAN 240 EC AGRICULTURAL HERBICIDE"/>
        <s v="80 STEEL DRUM CHL ORPYRIFOS HYDROCARBONS AROMATICS NAPHTHA LENE"/>
        <s v="4032 BAGS OF JUMP AGRICULTURAL HERBICIDE"/>
        <s v="80 STEEL DRUM CARBAMATEPE STICIDE LIQUID TOXIC METH OMYL NOVALURON"/>
        <s v="ARREIO PASTO AGRICULTURAL HERBICIDE"/>
        <s v="80 STEEL DRUM CHL ORPYRIFOS HYDROCARBONS C 10 AROMATICS"/>
        <s v="003 40´ X 8´ X 8´6&quot; GENERAL PU SLAC 60 40´ X 8´ X 8´6&quot; GENERAL PU SLAC TRIAZOLPURO ESCAMASBIGBAG"/>
        <s v="02 20´ X 8´ X 8´6&quot; TANK CONTA SLAC 2 TANK DI-N-PROPYLAMINE"/>
        <s v="127 DRUM CONTAINS CHEMICAL PRODUCT DMAC N, N DIMETHYLACETAMIDE N N DIMETILACETAMIDA"/>
        <s v="3,648 BAGS OF JUMP AGRICULTURAL HERBICIDE UN NO 3077 CLASS 9.0 P.G III"/>
        <s v="46 STEEL DRUM ENVIRO NMENTALLY HAZARDOUS SUBSTA NCE,LIQUID DELTA METHRIN"/>
        <s v="80 STEEL DRUM CARBAMATEPESTICIDE,LIQUID,TOXIC M ETHOMYL, NOVALURON"/>
        <s v="16 FLEXIBLE IBC KGSAZOXYSTROBIN TECN ICO MILENIA PESTICIDE, S OLID, TOXIC, AZO XYSTROBIN"/>
        <s v="80 STEEL DRUM ORGANOPHOSPHORUS PESTI CIDE, SOLID,TOXIC METHIDA THION"/>
        <s v="80 STEEL DRUM ) CARBAMATEPE STICIDE,LIQUID,TOXIC METH OMYL, NOVALURON"/>
        <s v="TALL OIL, OTHER THAN CRUDE ALTAPYNE M-28B"/>
        <s v="2 TANK DANGEROUS LIQUIDS 3.4 DICLOROFENILISOCIANATO"/>
        <s v="2400 PLASTIC JERRYCAN F LUENSULFONE GROUP III MAR INE POLLUTANT"/>
        <s v="2400 PLASTIC JERRYCAN FLUENSULFONE GROUP III MARINE POLLUTANT"/>
        <s v="40 FLEXIBLE AZOXYSTROBINTE NCINCO MILENIA AZOXYSTROBIN"/>
        <s v="15 FLEXIBLE AZOXYSTROBIN TECNI CO MILENIA PESTICIDE SOL ID TOXIC"/>
        <s v="80 STEEL DRUM CARBAMATEP ESTICIDE LIQUID TOXIC MET HOMYL NOVALURON"/>
        <s v="18 IBC L ITS GALIL SC"/>
        <s v="18 IBCS ARREIO PASTO AGR ICULTURAL HERBICIDE"/>
        <s v="46 STEEL DRUM KESHET 25 EC DELTA METHRIN"/>
        <s v="80 DRUMS AGRICULTURAL HERBICIDE"/>
        <s v="4,032 BAGS AGRICULTURAL HERBICIDE"/>
        <s v="300 FIBER DRUM BIFENTRINA TECNICOM ILENIA"/>
        <s v="80 STEEL DRUM CARBAMATEP ESTICIDE,LIQUID,TOXIC MET HOMYL NOVALURON IMO 6.1 UN 2992"/>
        <s v="40 FLEXIBLE IBC AZOXYSTROBIN TECNICO MILENIA"/>
        <s v="18 IBC LITS GALIL SC"/>
        <s v="4032 BAGS JUMP AGRICULTURAL HERBICIDE"/>
        <s v="18 TOTE BIN CONTAINING TALL OIL,OTHER THAN CRUDEALTAPYNE"/>
        <s v="80 STEEL DRUM CHLORPYRIFOS,HYDROCARB ONS,C10, AROMATICS 1% NAPHTHALENE"/>
        <s v="30 FLEXIBLE IBC CAPTAN GROUP III MARINE POLLUTANT"/>
        <s v="80 STEEL DRUM CHLORPYRIFOS,HYDROCARBONS, C10, AROMATICS 1% NAPH THALENE GROUP III MARINE POLLUTANT"/>
        <s v="20 FLEXIBLE IBC CAPTAN GROUP III MARINE POLLUTANT"/>
        <s v="18 IBC IMIDAC LOPRID, BIFENTHRIN"/>
        <s v="80 STEEL DRUM CHLORPYRIFOS HYDROCARBONS AROMATICS"/>
        <s v="15 STANDARD WOODEN PACKAGE TALLOIL, OTHER THAN CRUDE ALTAPYNE M 28B"/>
        <s v="METHOMEX TECH 98%"/>
        <s v="1 20´ CONTAINER 58 DR ETHYLAN NS 500LQ 460 LB TH DR"/>
        <s v="ACIDO TECNICO MILENIA"/>
        <s v="1000 PLASTIC JERRYCAN 5 LT IIIMARINE POLLUTANT"/>
        <s v="32 FLEXIBLE IBC AZOXYSTROBIN TEC NICO MILENIA PESTICIDE SOLID TOXIC"/>
        <s v="AZOXYSTROBIN TECNICO MILENIA UN 3077 SUBSTANCE SOLID N O S AZOXYSTROBIN 9 III"/>
        <s v="TRIAZOL"/>
        <s v="20 FLEXIBLE IBC SAZOXYSTROBIN TECNI CO MILENIA PESTICIDE"/>
        <s v="600 FIBER DRUM BIFENTRINA TECNICO MILENIA PYRETHROID PESTIC IDE,SOLID, TOXIC BIFENTH RIN"/>
        <s v="18 IBCS OF PATROL SL AGRICULTURAL HERBICIDE"/>
        <s v="05 20´ X 8´ X 8´6&quot; TANK CONTA SLAC 5 TANK DIPROPYLAMINE"/>
        <s v="2196 PLASTIC BOTTLE 1 LT 2196 LITS MAGNATE 500 EC ENVIRONMENTALLYHAZRDOUS SUBSTANCE LIQUID"/>
        <s v="900 BIG BAGS 2,4 D ACIDO TECNICO MILENIA BR"/>
        <s v="80 STEEL DRUM CARBAMATE PESTICIDE,LIQUID,TOXIC METHOMYL, NOVALURON"/>
        <s v="1 20 CONTAINER 58 DRUMS 15 PALLETS LOADED INTO ETHYLAN NS-500LQ 460 LB TH DR"/>
        <s v="1,2,4 1H TRIAZOLE"/>
        <s v="D ACIDO TECNICO MILENIA"/>
        <s v="EPDC DIETIL-5-ETIL-2 3-PIRIDINOCARBOXILA"/>
        <s v="80 STEEL DRUM CARBA MATE PESTICIDE,LIQUID,TOXI C METHOMYL,NOVALURON"/>
        <s v="80 STEEL DRUM LITSRIMON SUPRA"/>
        <s v="30 FLEXIBLE IBC CAPTAN MKT TECNIC O MILENIA"/>
        <s v="30 FLEXIBLE IBC CAPTAN MKT TECNI CO MILENIA ENVIRONMENTAL LYHAZARDOUS SUBSTANCE"/>
        <s v="04 20´ X 8´ X 8´6&quot; TANK CONTA SLAC 4 TANK UN2383 DIPROPYLAMINE 3"/>
        <s v="4 X 20 ST CONTAINER 55 PACKAGES BROMOKETAL (1,3-DIOXOLANE,2-(BROMO-METHYL)-2-(2,4 DICHLOROPHENY:L)-4-PROPYL)"/>
        <s v="160 PLASTIC DRUMS OXIRANE"/>
        <s v="128 DRUM CHEMICAL PRODUCT DMAC N DIMETHYLACETAMIDE"/>
        <s v="EPDC DIETIL-5-ETIL-2,3-PIRIDINOCARBOXILA"/>
        <s v="1 20FT ISO DICLOROFENILISOCIANATO"/>
        <s v="900 BIG BAGS ACIDO TECNICO MILENIA BR"/>
        <s v="15 STANDARD TOTE BIN CONTAINING TALL OIL"/>
        <s v="2 X 20 GENERAL PU SLAC 37 IBCS CHEMICAL PRODUCT SODIUM METHYLATE 30% METILATO DE SODIO A 30%"/>
        <s v="EPDC (DIETIL-5-ETIL-2,3-PIRIDINOCARBOXILA)"/>
        <s v="20 FLEXIBLE IBC ENVIRONMENTA LL YHAZARDOUS SUBSTANCE, SOLID N.O.S.(CAPTAN) IM O:9 UN: 3077 PACKING GR OUP: IIIMARINE POLLUTANT"/>
        <s v="2400 PLASTIC JERRYCAN 5 LT (12000LITS NIMITZ EC) EN VIRONMENTALLY HAZARDOUS SU BSTANCE, LIQUID, N.O.S. (F LUENSULFONE)IMO: 9 UN: 3 082 PACKING GROUP:III MAR INE POLLUTANT"/>
        <s v="80 STEEL DRUM 200LT (1600 0 LITSGUAPO) ENVIRONMENT ALLY HAZARDOUSSUBSTANCE, LIQUID, N.O.S EPOXICONAZ OLE,KRESOXIMMETHYL) IMO: 9UN: 3082 PACKINGGROUP: III MARINE POLLUTANT"/>
        <s v="2400 PLASTIC JERRYCAN 5 LT (12000LITS LEGADO) ENVIR ONMENTALLY HAZARDOUS SUBST ANCE,LIQUID, N.O.S. (FLUE NSULFONE) IMO 9 UN: 3082 PACKING GROUP: III MARINE POLLUTANT"/>
        <s v="2400 PLASTIC JERRYCAN 5 L T (12000 LITS LEGADO) ENV IRONMENTALLYHAZARDOUS SU BSTANCE, LIQUID, N.O.S. ( FLUENSULFONE) IMO: 9 UN: 3082 PACKING GROUP: III"/>
        <s v="80 STEEL DRUM CARBAMATEPESTICIDE,LIQUID,TOXIC (M ETHOMYL, NOVALURON) IMO 6.1 UN 2992PACKING GROU P: II MARINE POLLUTANT"/>
        <s v="80 DRUMS +ACI-OCEAN FREIGHT PREPAID+ACI- +ACI-SHIPPER´S LOAD +ACY- COUNT+ACI- OXIRANE,2-(2-(4-CHLOROPHENYL)ETHYL)- 2-(1,1-DIMETHYLETHYL)"/>
        <s v="TOTE BIN(S) CONTAINING TALL OIL, OTHER THAN CRUDE ALTAPYNE"/>
        <s v="ACIDO TECNICO MILENIA BR BIGBAGS"/>
        <s v="OXIRANE,2-[2-(4-CHLOROPHEN YL)ETHYL]- 2-(1,1-DIMETHYLETHYL)"/>
        <s v="1,2,4-1H-TRIAZOLE (1,2,4 TRIAZOL)"/>
        <s v="AZOXYSTROBIN TECNICO"/>
        <s v="80 STEEL DRUM CHLORPYRIFOS, HYDROC ARBONS AROMATICS NAPHTHALENE"/>
        <s v="4356 PLASTIC BOTTLE 1 LT ( 4356 LITS NIMITZ EC) ENVIR ONMENTALLY HAZARDOUS SUBST ANCE, LIQUID, N.O.S.(FLUE NSULFONE) IMO: 9 UN: 3082 PACKING GROUP: IIIMARINE POLLUTANT"/>
        <s v="2196 PLASTIC BOTTLE 1 LT ( 2196 LITS MAGNATE 500 EC) ENVIRONMENTALLYHAZRDOUS S UBSTANCE, LIQUID, N.O.S. ( IMAZALIL) IMO: 9 UN: 3082 PACKING GROUP: III MARINE POLLUTANT"/>
        <s v="80 STEEL DRUM NOVALURON"/>
        <s v="METIL VANILAMIDA (2-AMINO-2,3-DIMETHYL BUTYRAMIDE ,ADB)"/>
        <s v="AGRICULTURAL HERBIC IDE 1 ISOS"/>
        <s v="ACIDO TECNICO MILENIA BR BIG BAGS"/>
        <s v="1 ISOS AGRICULTURAL HERBIC IDE"/>
        <s v="CONTAINING TALL OIL CRUDEALTAPYNE"/>
        <s v="1X40- HC CONTAINER 16 UN APPROVED COMPOSITE IBC ONLY BROM:OKETAL"/>
        <s v="ONE 20´ X 8´ X 8´6&quot; GENERAL PU SLAC 6 IBC BAGS FIPRONIL TECH"/>
        <s v="18 ECO BULKS OF 1,000.00 L T 18,000.00 LT PATROL SLAGRICULTURAL HERBICIDE H.S :38089318 ECO BULKS OF 1,000.00 L T 18,000.00 LT PATROL SLAGRICULTURAL HERBICIDE"/>
        <s v="1 20´CONTAINER(S) 15 PALLETS LOADED INTO ETHYLAN NS-500LQ 460 LB TH DR"/>
        <s v="FLE XIBLE IBC 13H4 ON 20 PALLET,WOOD,CP3,1140X1140M M,HT CP3 REGENT TECNICO"/>
        <s v="5 X 20 ST CONTAINERS 70 PACKAGES BROMOKETAL (1,3-DIOXOLANE,2-(BROMO-METHYL)-2-(2,4 DICHLOROPHENYL)-4-PROPYL)"/>
        <s v="160 BAGS ACIDO TECNICO MILENIA"/>
        <s v="STC 1 AGRICULTURAL HERBIC IDE"/>
        <s v="AZOXYSTROBIN TECNICO (17480 KGS AZOXYSTROBIN TECNICO) ENVIRONMENTAL:LY HAZARDOUS"/>
        <s v="18 ECO BULKS OF 1,000.00 L T 18,000.00 LT PATROL SL AGRICULTURAL HERBICIDE"/>
        <s v="CHLOROTHALONIL TECH"/>
        <s v="1 20´CONTAINER(S) ETHYLAN NS-500LQ 460 LB TH DR &quot;ALL THE INFORMATION REGARDING THE PACKAGE AND ITS TREATMENT IS THE SUPPLIERS RESPONSIBILITY&quot;"/>
        <s v="WOVEN FABRIC POLYESTER TECIDO PLANO POLIESTER"/>
        <s v="CONTAINS 2 ISO TANK ACIFLUORFEN SODICO"/>
        <s v="ONE 20´ X 8´ X 8´6&quot; GENERAL PU SLAC 16 BAGS FIPRONIL TECH"/>
        <s v="2X20ST, 1X40ST CONTAINER(S) SAID TO   CONTAIN 66 IBC CHEMICAL PRODUCT  SODIUM METHYLATE 30%  METILATO DE SODIO A 30% UN 1289 CLASS 3 PACKING GROUP III"/>
        <s v="DIMETHYL SULFOXIDE 20 PALLETS DIMETHYL SULFOXIDE"/>
        <s v="80 STEEL DRUM 200LT ENVIRO NMENTALLY HAZARDOUS SUBSTA NCE,LIQUID 1600 0 LITSRIMON SUPRA"/>
        <s v="2400 PLASTIC JERRYCAN 5 LT EN VIRONMENTALLY HAZARDOUS SU BSTANCE, LIQUID, N.O.S (F LUENSULFONE)IMO:9 UN: 308 2PACKING GROUP: III"/>
        <s v="1,2,4-TRIAZOLE (1,2,4 TRIAZOL)"/>
        <s v="18 ECO BULKS PATROL SLA GRICULTURAL HERBICIDE"/>
        <s v="08 20´ X 8´ X 8´6&quot; TANK CONTA SLAC 8 TANK DIPROPYLAMINE CLASS 3 UN 2383 PACKINGGROUP II"/>
        <s v="SOLANE HEPTANE PACKING IN 157 KG PER DRUMS"/>
        <s v="CONTAINING TALL OIL, OTHER THAN CRUDE ALTAPYNE M-28B"/>
        <s v="SOLANE HEPTANE"/>
        <s v="60 BAGS FLUTRIAFOL TECNICO SINON FLUTRIAFOL 97% TECH"/>
        <s v="1,2,4-1H-TRIAZOLE (1,2,4 TRIAZOL) PACKING:IN 500KG NET BAG"/>
        <s v="PHOSPHOROUS ACID (ACIDO FOSFOROSO PACKING: IN 25KG NET BAG"/>
        <s v="58 STEEL DRUM ENVIRONMENTA LLY HAZARDOUSSUBSTANCE, SOLID, N.O.S (METHYL[2 -([6- (TRIFLUOROMETHYL) P YRIDIN-2-YL] OXY METHYL) PHENYL] ACETATE) IMO: 9 U N: 3082 PACKING GROUP: II"/>
        <s v="3 PALLETS ADAMA-ATTRACIDE 25 CS 250 ML"/>
        <s v="75 COMPOSITE ENVIRONM ENTALLY HAZARDOUS SUBSTANC E, SOLID, N.O.S (METHYL (2 -(((6- (TRIFLUOROMETHYL) P YRIDIN-2-YL) OXY)METHYL) P HENYL) ACETATE) IMO: 9 UN:3077 PACKING GROUP: III"/>
        <s v="80 DRUMS OF AGRICULT URAL HERBICIDEH"/>
        <s v="STEEL DRUM 200LT (1600 0 LITSRIMON SUPRA) ENVIR ONMENTALLY HAZARDOUS SUBS TANCE, LIQUID, N.O.S.(NO VALURON) IMO: 9 UN: 3082 P ACKING GROUP: III"/>
        <s v="ONE 20´ X 8´ X 8´6&quot; TANK CONTA SLAC 1 TANKCONTAINER METHYLFORMATE PURE UN 1243 METHYL FORMATE IMO 3 PACKING GROUP I"/>
        <s v="80 DRUMS OF 200.00 LT 16,0 00.00 LT AFALON SC AGRICUL TURAL HERBICIDE"/>
        <s v="4X20?´ST CONTAINER TOTAL 64 PACKAGES ONLY TOTAL SIXTY FOUR PACKAGES O:NLY BROMOKETAL (1,3-DIOXOLANE,2-(BROMO-METHYL)- DICHLOROPHENYL):-4-PROPYL"/>
        <s v="METIL VANILAMIDA (2-AMINO-2,3-DIMETHYL BUTYRAMIDE ,ADB"/>
        <s v="STC:80 DRUMS OF 240 EC AGRICULTURAL H:ERB ICIDE"/>
        <s v="ACIDO TECNICO MILENIA BR"/>
        <s v="60 STILL DRUM M-325)ENVIRONMENTALL Y HAZARDOUS SUBSTANCE, SOL ID,N.O.S (METHYL (2-)[6- (TRIFLUOROMETHYL) PYRIDIN- 2-YL] OXY) METHYL)PHENYL] ACETATE)IMO: 9 UN:3077 PACKING GROUP: IIIMARINE P OLLUTANT"/>
        <s v="76 COMPOSITE DRUM ENVIRON MENTALLY HAZARDOUS SUBSTAN CE, SOLID, N.O.S (METHYL 2 -6 TRIFLUOROMETHYL PYRIDIN -2-YL OXY METHYL PHENYL AC ETATE) IMO 9 UN 3077 PACKING GROUP III"/>
        <s v="OFSOLANE HEPTANE DRUM UN 1206,3, II"/>
        <s v="ONE 20´ X 8´ X 8´6&quot; TANK CONTA SLAC 1 TANK CONTAINER METHYLFORMATE PURE UN 1243 METHYL FORMATE IMO 3 PACKING GROUP I"/>
        <s v="ONE 20´ X 8´ X 8´6&quot; GENERAL PU SLAC 80 DRUMS 2,4-XILIDINA(2,4-XYLIDINE) UN 1711, LIQUID,XYLIDINES CLASS 6.1 PACKING GROUP II"/>
        <s v="ONE 20´ X 8´ X 8´6&quot; GENERAL PU SLAC 10 BAGS FIPRONIL TECH"/>
        <s v="METIL VANILAMIDA ( 2-AMINO-2,3-DIMETHYL BUTYRAMIDE , ADB)"/>
        <s v="ONE 20´ X 8´ X 8´6&quot; GENERAL PU SLAC 6 BAGS FIPRONIL TECHNICAL"/>
        <s v="7560 DRUMS GRAMOKING"/>
        <s v="30 13H4 IBC PLASTIC WOVEN C AND L CHLOROTHALONIL TECH CLASS 6.1 UN 2761"/>
        <s v="DRUM ACETOPHENONE99% NO DANGEROUSGOODS-HARMLESS"/>
        <s v="80 DRUMS OF 200.00 LT 16, 000.00LT GALIGAN 240 EC AGRICULTURAL HERBICIDE"/>
        <s v="66 IBC   2X20ST,1X40HC CONTAINER(S) SAID TO   CONTAIN:CHEMICAL PRODUCT  SODIUM METHYLATE 30%  METILATO DE SODIO A 30%"/>
        <s v="STC:80 DRUMS AGRICULTURAL HERBIC:IDE"/>
        <s v="AFALON SC (1X200) AGRICULTU:RAL HERBICIDE"/>
        <s v="ONE 20´ X 8´ X 8´6&quot; GENERAL PU SLAC 10 BAGS FIPRONIL TECHNICAL"/>
        <s v="18 IBC WOODEN PALLETISED T ANK 18 NOS. X 1000 KGS. IBC TANKOLEO DE MAMONA ETOXILADO 20 EO (H)(UNITOP - R-2092) -"/>
        <s v="9240 PLASTIC BOTTLE 1 LT ( 9240 LITS KESHET 25 EC)EN VIRONMENTALLYHAZARDOUS SU BSTANCE, LIQUID, N.O.S. ( DELTAMETHRIN) IMO: 9 UN: 3 082 PACKING GROUP:III MARI NE POLLUTANT"/>
        <s v="40 BAG   1X40ST CONTAINER SAID TO CONTAIN:1, 2, 4   TRIAZOL"/>
        <s v="FLOOR - BAIRRO FAZENDA. ITAJ AI,SC - BRASIL"/>
        <s v="1X40 HC S.W.L.A.C. 20 SQ BAGS OF CARBON BLACK OBTAIN:ED FROM PETROLEUM AND PRODUCED IN COLOMBIA. REF.VULCAN 3 N-330 NW"/>
        <s v="54 IBC WOODEN PALLETISED T ANK IBC TANKOLEO DE MAMONA ETOXILADO 20 EO (H)(UNITOP - R-2092)"/>
        <s v="18 TOTE BINS CONTAINING TALL OIL, OTHER THAN CRUDE ALTAPYNE M-28B"/>
        <s v="TRIMETIL-ORTO-FORMIATO"/>
        <s v="15 FLEXIBLE AZOXYSTROBIN TECNICO EN:VIRONMENTALLY HAZARDOUS SUBSTANCE N.O.S. (AZOXYSTROBIN) TECH UN 3077,: 9, III,"/>
        <s v="14 FLEXIBLE IBC AZOXYSTROBIN TECNICO (MI:LENIA), UN 2588 PESTICIDE, SOLID, TOXIC, N.O.S ((AZOXYSTROBIN), 6, I:II"/>
        <s v="30 FLEXIBLE IBC MKT TECNICO MILENIA) ENVIRONMENTALLY HAZARDOUS SUBSTANCE, SOLID N.O.S. (CAPTAN) IMO: 9 UN : 3077 PACKING GROUP:III MARINE POLLUTANT"/>
        <s v="20 FLEXIBLE IBC CAPTAN MKT TECNI CO MILENIA ENVIRONMENTAL LY HAZARDOUS SUBSTANCE, SO LID N.O.S.(CAPTAN) IMO: 9UN: 3077 PACKINGGROUP: III MARINE POLLUTANT"/>
        <s v="84 DRUMS@ 250 LTRS NETT = 21000 LTRS JUNO TECNICO PACKED ON 21 HEAT:TREATED PALLETS"/>
        <s v="05 20´ X 8´ X 8´6&quot; TANK CONTA SLAC 5 TANK UN 2383 DIPROPYLAMINE 3 (8) II, RQ (DIPROPYLAMINE"/>
        <s v="ONE 20´ X 8´ X 8´6&quot; TANK CONTA SLAC 1 TANK UN 2383 DIPROPYLAMINE 3 (8) II, RQ (DIPROPYLAMINE)"/>
        <s v="2 TANK DIMETILAMINA 60% ISO TANK DMA0003-K40F(2ISO TANK)"/>
        <s v="80 DRUMS OF 200.00 LT 16,0 00.00 LT GALIGAN 240 ECAG RICULTURAL HERBICIDE"/>
        <s v="360 FIBER DRUM 25KGS (900 0 KGS BIFENTRINA TECNICOM ILENIA) PYRETHROID PESTICI DE,SOLID, TOXIC BIFENTHRI N IMO: 6.1UN: 3349 PACKI NGGROUP: III"/>
        <s v="76 COMPOSITE DRUM230 KG. (17480 KGS M-325) ENVIRONM ENTALLY HAZARDOUS SUBSTANC E, SOLID, N.O.S (METHYL [2 -([6- (TRIFLUOROMETHYL) PY RIDIN-2-YL] OXY METHYL) PH ENYL] ACETATE) IMO: 9 UN:3077 PACKING GROUP: III"/>
        <s v="CHEMICAL PRODUCT SODIUM METHYLATE 30% METILATO DE SODIO A 30 %"/>
        <s v="4 TANK OWN CONTAINER DIMETILAMINA 60% ISO TANK"/>
        <s v="76 COMPOSITE ENVIRONM ENTALLY HAZARDOUS SUBSTANC E, SOLID, N.O.S (METHYL [2 -(([6- (TRIFLUOROMETHYL) P YRIDIN-2-YL] OXY) METHYL) PHENYL] ACETATE)"/>
        <s v="80 DRUM DIMETHYLACETAMIDE (DMAC)"/>
        <s v="4 TANK DIMETILAMINA 60% ISO TANK DMA0003-K40F(4ISO TANK) UN : 1160 PACKING GROUP : II"/>
        <s v="MONOETHYLAMINE(ETHYLAMINE"/>
        <s v="300 FIBER DRUM ( BIFENTRINA TECNICO MILENIA) PY:RET HROID PESTICIDE, SOLID, TOXIC BIFENTHRIN IMO: 6.1 UN: 3349 PACK:ING GROU P: III MARINE POLLUTANT"/>
        <s v="TOTE BIN(S) CONTAINING TALL OIL, OTHER THAN CRUDE ALTAPYNE M-28B"/>
        <s v="80 DRUMS OF 200.00 LT 16,0 00.00 LT GALIGAN 240 ECA GRICULTURAL HERBICIDE 3808"/>
        <s v="62 COMPOSITE DRUM230 ENVIRONMEN TALLY HAZARDOUS SUBSTANCE, SOLID, N.O.S (METHYL[2-( [6- (TRIFLUOROMETHYL) PYRI DIN-2-YL] OXY METHYL) PHEN YL] ACETATE) IMO: 9 UN: 3077 PACKING GROUP: III MARI NE POLLUTANT H.S NO 2933.3 9. ADAMA BRASIL S,A 28 DAY S FREE TIME AT DESTINATION WOODEN PACKAGE: TREATED A ND CERTIFIED C.N.P.J.: 02. 290.510,0001-76"/>
        <s v="59 STEEL DRUM ENVIRONMENTALL Y HAZARDOUS SUBSTANCE, SOL ID,N.O.S (METHYL (2-(((6- (TRIFLUOROMETHYL) PYRIDIN- 2-YL) OXY) METHYL)PHENYL) ACETATE)IMO: 9 UN: 3077PACKING GROUP: III"/>
        <s v="ONE 20´ X 8´ X 8´6&quot; GENERAL PU SLAC 32 DRUMS PERFLUORO OCTANE SULFONYL FLUORIDE"/>
        <s v="76 COMPOSITE ENVIRONM ENTALLY HAZARDOUS SUBSTANC E,SOLID,N.O.S (METHYL[2-( ((6-(TRIFLUOROMETHYL) PYRI DIN-2-YL) OXY) METHYL) PHE NYL)ACETATE) IMO: 9 UN: 3077 PACKING"/>
        <s v="57 COMPOSITE DRUM M-325) ENVIRONM ENTALLY HAZARDOUS SUBSTANC E, SOLID, N.O.S (METHYL [2 -([6- (TRIFLUOROMETHYL) PY RIDIN-2-YL] OXY METHYL) PH ENYL] ACETATE) IMO: 9 UN:3077 PACKING GROUP: III MA RINE POLLUTANT"/>
        <s v="80 STEEL DRUM 200LT (1600 0 LITSRIMON SUPRA) ENVIR ONMENTALLY HAZARDOUS SUBST ANCE,LIQUID, N.O.S.(NOVA LURON) IMO:9 UN: 3082 PA CKING GROUP: III MARINE PO LLUTANT"/>
        <s v="30 FLEXIBLE IBC ENVIRONMENTALL Y HAZARDOUS SUBSTANCE, SO LID N.O.S.(CAPTAN) IMO: 9 UN: 3077 PACKINGGROUP: III"/>
        <s v="9240 PLASTIC BOTTLE 1 LT (9240 LITS KESHET 25 EC)ENVIRONMENTALLYHAZARDOUS SUBSTANCE, LIQUID, N.O.S . (DELTAMETHRIN) IMO: 9 U N: 3082 PACKING GROUP: II"/>
        <s v="4032 BAGS OF JUMPAGRICULTURAL HER BICIDE"/>
        <s v="UN2935,ETHYL-2-CHLOROPROPIONATE,3,III"/>
        <s v="CONTAINS 1 ISO TANK ACIFLUORFEN SODICO"/>
        <s v="80 DRUMS OF 200.00 LT 16,000.00 LT GALIGAN 240 EC AGRICULTURAL:HER BICIDE"/>
        <s v="80 DRUM DIMELTILACETAMIDA DMAC"/>
        <s v="1 TANK TANK"/>
        <s v="1 TANK DIMETHYLAMINE, AQUEOUS SOLUTION"/>
        <s v="METIL VANILAMIDA( 2-AMINO-2,3-DIMETHYL BUTYRAMIDE, ADB"/>
        <s v="44 COMPOSITE DRUM ENVIRONME NTALLY HAZARDOUS SUBSTANCE , SOLID, N.O.S (METHYL [2- (((6-(TRIFLUOROMETHYL) PYR IDIN-2-YL] OXY) METHYL) PH ENYL)ACETATE) IMO: 9 UN:3 077"/>
        <s v="4-CHLORO-3,5-DINITROBENZOTRIFLUORIDE (DINITRO)"/>
        <s v="8 PACKAGE DIMETILAMINA 60% ISO TANK DMA0003-K40F(1ISO TANK)"/>
        <s v="4 TNK DIMETILAMINA 60% ISO TANK DMA0003-K40F(4ISO TANK UN : 1160 CLASS : 3 PACKING GROUP : II SUB. RISK : 8"/>
        <s v="002) 20´ X 8´ X 8´6&quot; TANK CONTA SLAC 2 TANK UN 2383 DIPROPYLAMINE 3 (8) II, RQ (DIPROPYLAMINE"/>
        <s v="18 FLEXIBLE IBC AZOXYSTROBIN TECNICO ENV:IRONMENTALLY HAZARDOUS SUBSTANCE"/>
        <s v="ONE 20´ X 8´ X 8´6&quot; GENERAL PU SLAC 80 DRUMS TRIMETHYL ORTHOFORMATE TRIMETIL-ORTO-FORMIATO) PACKING GROUP:II"/>
        <s v="20 FLEXIBLE IBC CAPTAN MKT TECN ICO MILENIA) ENVIRONMENTAL LY HAZARDOUS SUBSTANCE, S OLID N.O.S.(CAPTAN) PACKINGGROUP : III MARINE POLLUTANT ADAMA BRASIL S,A20 FLEXIBLE IBC CAPTAN MKT TECN ICO MILENIA) ENVIRONMENTAL LYHAZARDOUS SUBSTANCE, SOLID N.O.S.(CAPTAN)"/>
        <s v="ONE 20´ X 8´ X 8´6&quot; GENERAL PU SLAC 80 DRUMS 2,4-XILIDINA UN 1711 CLASS:6.1 PACKAGE GROUP:II XYLIDINES ,LIQUID"/>
        <s v="TRIMETHYL ORTHOFORMATE (TRIMETIL-ORTO-FORMIATO)"/>
        <s v="STC:4,032 BAGS OF JUMP AGRICULTURAL HERBICIDE"/>
        <s v="40 STEEL DRUM METHYL 2-([6-(T RIFLUOROMETHYL) PYRIDIN-2- YLOXY METHYL) PHENYL ACET ATE"/>
        <s v="15 ECO BULKS OF 1,000.00 L T 15,000.00 LT PATROL SLA GRICULTURAL HERBICIDE"/>
        <s v="20 FLEXIBLE IBC CAPTAN MKT TECNIC O MILENIA) ENVIRONMENTALLY HAZARDOUS SUBSTANCE,SOLI D N.O.S. (CAPTAN) IMO: 9 U N:3077 PACKING GROUP: III MARINE POLLUTANT"/>
        <s v="4032 BAGS JUMPAGRICULTURAL HERB ICIDE UN NO: 30 77 CLASS: 9.0"/>
        <s v="ONE 40´ X 8´ X 8´6&quot; GENERAL PU SLAC 14 BIG BAGS NETT AZOXYSTROBIN TECNICO LOADED ON 14 PALLETS UNNO 3077 , ENVIRONMETNALLY HAZARDOUS SUBSTANCE,  SOLID, N.O.S. (AZOXSTROBIN 25%) , 9 , IIII"/>
        <s v="ENVIRONMENTALLY HAZARDOUS SUBSTANCE,SOLID , N.O.S (METHYL (2-(6(TRIF LUOROMETHYL)PYRIDIN-2-YL) (OXY METHYL) PHENYL) ACE TATE"/>
        <s v="18 ECO BULKS OF 1,000.00 L T 18,000.00 LT PATROL SLA GRICULTURAL HERBICIDE"/>
        <s v="ONE 20´ X 8´ X 8´6&quot; TANK CONTA SLAC 1 TANK UN 1243, METHYL FORMATE, CLASS 3, PG I, (FLP: -28 DEGR.CE.L), EMS F-E,S-D METHYL FORMATE PURE PRODUTO QUIMICO"/>
        <s v="DIMELTILACETAMIDADMAC"/>
        <s v="002 X 20´ X 8´ X 8´6&quot; TANK CONTA SLAC 1 TANK UN 1243, METHYL FORMATE, CLASS 3, PG I, (FLP: -28 DEGR.CE.L), EMS F-E,S-D METHYL FORMATE PURE PRODUTO QUIMICO"/>
        <s v="20 FLEXIBLE IBC ENVIRONMENTALLY HAZARDOUS SUBSTANCE, SOLI D N.O.S."/>
        <s v="001 X 20´ X 8´ X 8´6&quot; GENERAL PU SLAC 80 DRUMS 2,4-XILIDINA UN 1711 CLASS:6.1 XYLIDINES ,LIQUID"/>
        <s v="DIMETILAMINA 60% ISO TANK DMA0003-K40F(5ISO TANK) UN : 1160 CLASS : 3:PACKING GROUP : II SUB"/>
        <s v="DIMETHYLACETAMIDE(DMAC)"/>
        <s v="3 TANK DIMETILAMINA 60% ISO TANK DMA0003-K40F(3ISO TANK) UN : 1160 CLASS : 3 PACKING GROUP : II SUB. RISK : 8"/>
        <s v="80 DRUMS OF 200.00 LT 16,000.00 LT GALIGAN 240 EC AGRICULTURAL:HERBICIDE"/>
        <s v="18 ECO BULKS OF PATROL SLA GRICULTURAL HERBICIDE"/>
        <s v="1600 STEEL DRUM 200LT ORG ANOPHOSPHORUSPESTICIDE, LIQUID, TOXIC, FLAMMABLE ( CHLORPYRIFOS) IMO: 6.1 UN :3017 PACKING GROUP: III:"/>
        <s v="20 STEEL DRUM 200LT (4000 LITS GUAPO) ENVIRONMENTAL LY HAZARDOUS SUBSTANCE, LI QUID,N.O.S (EPOXICONAZOLE ,KRESOXIM METHYL) IMO: 9 U N:3082 PACKING GROUP: III"/>
        <s v="4032 BAGS AGRICULTURAL HER BICIDE"/>
        <s v="DINITROBENZOTRIFLUORIDE DINITRO)"/>
        <s v="DINITROBENZOTRIFLUORIDE (DINITRO)"/>
        <s v="18 ECO BULK OF 1,000.00 LT 18,000.00 LT PATROL SL AG RICULTURAL HERBICIDE"/>
        <s v="ONE 20´ X 8´ X 8´6&quot; TANK CONTA SLAC 1 TANK UN 1243, METHYL FORMATE, CLASS 3, PG I, (FLP: -28 DEGR.CE.L), EMS F-E,S-D METHYL FORMATE PURE"/>
        <s v="80 STEEL DRUM GANOPHOSPHORUSPESTICIDE, LIQUID"/>
        <s v="15 PALLETS LOADED INTO 1 20´CONTAINER(S) ETHYLAN NS-500 LQ 460 LB TH DR"/>
        <s v="005 X 20´ X 8´ X 8´6&quot; GENERAL PU SLAC 18 IBC CONTAINERS 1000 LTR IBC LOADED ONTO 18 PALLETS PURASOLV EHL IBC950 2-ETHYL HEXYL-S-LACTATE"/>
        <s v="005 X 20´ X 8´ X 8´6&quot; GENERAL PU SLAC 18 IBC CONTAINERS 1000 LTR IBC LOADED ONTO 18 PALLETS PURASOLV EHL IBC950 2-ETHYL HEXYL -S -LACTATE"/>
        <s v="005 X 20´ X 8´ X 8´6&quot; GENERAL PU SLAC 18 IBC CONTAINER 1000 LTR IBC LOADED ONTO 18 PALLETS LOADED INTO 1 20´CONTAINER(S) PURASOLV EHL IBC950 2-ETHYL HEXYL -S -LACTATE"/>
        <s v="9240 PLASTIC BOTTLE 1 LT (9240 LITS KESHET 25 EC) IIIMARINE POLLUTANTH"/>
        <s v="36 FLEXIBLE IBC ENVIRONMENTALL Y HAZ ARDOUS SUBSTANCE, SOLID, N .O.S. (FOLPET)"/>
        <s v="4-CHLORO-3,5-DINITROBENZOTRIFLUORIDE (DINITRO) CLASS?:6.1 UN NO?:2811 PACKING GROUP?: II"/>
        <s v="ONE 20´ X 8´ X 8´6&quot; TANK CONTA SLAC 1 TANK UN 2383 DIPROPYLAMINE 3 (8) II, RQ (DIPROPYLAMINE) FLASHPOINT: 7C, EMS NO: F-E, S-C DI-N-PROPYLAMINE - BULK"/>
        <s v="5 TNK DIMETHYLAMINE AQUEOUS SOLUTION, UN 1160 CLASS 3 (8), PG II, FLASH POINT -30C"/>
        <s v="1 PLASTIC PALLET   S.T.C VICTOR GEL FORMIGAS"/>
        <s v="80 STEEL DRUM 200LT (1600 0 LITSRIMON SUPRA) ENVIR ONMENTALLY HAZARDOUS SUBS TANCE, LIQUID, N.O.S.(NO VALURON) IMO: 9 UN: 3082 P ACKING GROUP: III ADAMA STEEL DRUM 200LT (1600 0 LITSRIMON SUPRA) ENVI RONMENTALLY HAZARDOUS SUB STANCE, LIQUID, N.O.S. ( NOVALURON)IMO: 9 UN: 3082 PACKING GROUP: III"/>
        <s v="ONE 20´ X 8´ X 8´6&quot; TANK CONTA SLAC 1 TANK UN 2383 DIPROPYLAMINE II, RQ (DIPROPYLAMINE) FLLASHPOINT: 7C, EMS NO: F-E, S-C"/>
        <s v="2196 PLASTIC BOTTLE 1 LT ( 2196 LITS MAGNATE 500 EC) ENVIRONMENTALLYHAZARDOUS SUBSTANCE, LIQUID, N.O.S. IMAZALIL IMO:3 UN: 1993 P ACKING GROUP: III"/>
        <s v="3 TNK DIMETILAMINA 60% ISO TANK DMA0003-K40F(3ISO TANK) UN : 1160"/>
        <s v="3 TNK DIMETILAMINA 60% ISO TANK DMA0003-K40F(2ISO TANK)"/>
        <s v="DIMETHYLACETAMIDE(DMAC) 20 PALLETS"/>
        <s v="9240 PLASTIC BOTTLE 1 LT ( 9240 LITS KESHET 25 EC)P YRETHROID PESTICIDE,LIQUID ,TOXIC DELTAMETHRINIMO: 6.1 UN 3352PACKING GROUP :III"/>
        <s v="80 DRUMS OF 200.00 LT 16, 000.00LT GALIGAN 240 EC AGRICULTURAL HERBICIDE UN NO.: 1993 ,CLA SS: 3.0 P-G-III"/>
        <s v="4-CHLORO-3, 5-DINITROBENZOTRIFLUORIDE (DINITRO)"/>
        <s v="80 DRUMS OF 200.00 LT 16, 000 LTGALIGAN 240 EC AGR ICULTURAL HERBICIDE"/>
        <s v="80 STEEL DRUM 200LT (1600 0 LITSRIMON SUPRA) ENVIR ONMENTALLY HAZARDOUS SUBST ANCE,LIQUID,"/>
        <s v="35 STEEL DRUM 200LT ENVIRONMENTAL LY HAZARDOUS SUBSTANCE, LI QUID,N.O.S (EPOXICONAZOLE ,KRESOXIM METHYL) IMO: 9 U N:3082 PACKING GROUP: III"/>
        <s v="4 TANK DIMETILAMINA 60% ISO TANK DMA0003-K40F(4ISO TANK) UN : 1160 CLASS : 3 PACKING GROUP : II"/>
        <s v="1 TANK DIMETILAMINA 60% ISO TANK DMA0003-K40F(1ISO TANK) UN : 1160 CLASS : 3 PACKING GROUP : II"/>
        <s v="50 DRUMS OF 200.00 LT 10, 000.00LT GALIGAN 240 EC AGRICULTURAL HERBICIDE H. S:380893 UN NO.: 1993, C LASS: 3.0 P.G:III"/>
        <s v="2 TNK DIMETILAMINA 60% ISO TANK DMA0003-K40F(2ISO TANK UN : 1160 CLASS : 3 PACKING GROUP : II"/>
        <s v="DINITRO PSN?: TOXIC SOLID, ORGANIC, N.O.S. UN NUMBER?: 2811 -:IMDG CLASS?: 6.1 - PG?: II CHEMICAL NAME?: 4-CHLORO-3,5-DINITROBENZOTRIFL:UORIDE"/>
        <s v="DINITRO(4-CHLORO-3,5- DINITROBENZOTRIFLUORIDE) UN 2811 CLASS 6.1 PACKI:NG GROUP?:II"/>
        <s v="80 STEEL DRUM 200LT (1600 0 LITSRIMON SUPRA) ENVIR ONMENTALLY HAZARDOUS SUBS TANCE, LIQUID, N.O.S. (NO VALURON) IMO: 9 UN: 3082 P ACKING GROUP: III"/>
        <s v="80 STEEL DRUM 200LT (1600 0 LITSRIMON SUPRA) ENVIR ONMENTALLY HAZARDOUS SUBS TANCE, LIQUID, N.O.S. (NO VALURON) IMO: 9 UN: 3082 P ACKING GROUP:"/>
        <s v="ONE 20´ X 8´ X 8´6&quot; GENERAL PU SLAC 10 IBCS PURASOLV EHL 2-ETHYL HEXYL S-LACTATE"/>
        <s v="003 X 20´ X 8´ X 8´6&quot; TANK CONTA SLAC 3 TANK CHEMICALS NOS, HAZARDOUS DI-N-PROPYLAMINE-BULK UN 2383 DIPROPYLAMINE 3 (8) II RQ (DIPROPYLAMINE)  FLASHPOINT (7.0C)"/>
        <s v="ONE 20´ X 8´ X 8´6&quot; TANK CONTA SLAC 1 TANK SLAC DI-N-PRPYLAMINE-BULK CHEMICALS NOS, HAZARDOUS UN 2383 DIPROPYLAMINE, 3 (8) II RQ (DIPROPYLAMINE) FLASH POINT"/>
        <s v="4,032 BAGS OF JUMP AGRICULTURAL HERBICIDE UN N O.: 3077 , CLASS: 9.0P.G: III"/>
        <s v="120 FLEXIBLE IBC AZOXYSTROBIN TEC NICO MILENIA)PESTICIDE, S OLID, TOXIC, N.O.S(AZOX YSTROBIN)"/>
        <s v="4032 BAGS OF JUMP AGRICULTURALHE RBICIDE UN NO.: 3077, CLASS:9.0"/>
        <s v="18 MINIBULK ENVIRON MENTALLY HAZARDOUS SUBSTA NCE,LIQUID, N.O.S.(IMID ACLOPRID,BIFENTHRIN) IMO :9 UN: 3082 PACKING GROU P: III"/>
        <s v="003 X 20´ X 8´ X 8´6&quot; GENERAL PU SLAC 54 IBC CONTAINER PURASOLV EHL 2- ETHYL HEXYL -S- LACTATE"/>
        <s v="1 20´CONTAINER 15 PALLETS LOADED INTO ETHYLAN NS-500 LQ 460 LB TH DR"/>
        <s v="4032 BAGS JUMPAGRICULTURAL HER BICIDE H.S:380893 UN NO.:3 077,CLASS:9.0 P.G:III UN NO.:3 077,CLASS:9.0 P.G:III"/>
        <s v="4032 BAGS OF JUMP AGRICULTURAL HER BICIDE UN NO.: 3077, CLASS: 9.0 P.G:III"/>
        <s v="15 ECO BULKS OF 1,000.00 L T 15,000.00 LT PATROL SLAGRICULTURAL HERBICIDE"/>
        <s v="80 DRUMS OF 200.00 LT 16,0 00.00 LT GALIGAN 240 ECAG RICULTURAL HERBICIDE UN NO.: 1993 ,CLASS :3.0 P.G:III"/>
        <s v="PHOSPHOROUS ACID (ACIDO FOSFOROSO)"/>
        <s v="PICLORAM 95% TC"/>
        <s v="DINITRO(4-CHLORO-3,5- DINITROBENZOTRIFLUORIDE) UN 2811 CLASS 6.1"/>
        <s v="ACIDO TECNICO MILENIA BR2"/>
        <s v="05X20 CONTAINER 3200 BAGS EMZEB 800 WP"/>
        <s v="20 FLEXIBLE IBC AZOXYSTROBIN TECN ICO MILENIA) PESTICIDE, SO LID,TOXIC, N.O.S (AZOXY STROBIN) IMO: 6.1 UN: 2588 PACKING GROUP: III"/>
        <s v="120 FIBER DRUM BIFENTRINA TECNICOM ILENIA) PYRETHROID PESTIC IDE,SOLID, TOXIC BIFENTHRI N IMO: 6.1UN: 3349 PACKIN GGROUP: III"/>
        <s v="DIMETILAMINA 60% ISO TANK DMA0003-K40F(3ISO TANK) UN ?: 1160 CLASS ?: 3:PACKING GROUP ?: II SUB."/>
        <s v="CHEMICAL PRODUCT DMAC- N, N-DIMETHYLACETAMIDE (N, N-DIMETILACETAMIDA): 120 DRUMS =30 PALLETS"/>
        <s v="2 PACKAGE DIMETILAMINA 60%"/>
        <s v="14 ECO BULKS OF1,000.00 LT 14,000.00 LT PATROL SLAGRICULTURAL HERBICIDE"/>
        <s v="80 STEEL DRUM 200LT (1600 0 LITSRIMON SUPRA) ENVIR ONMENTALLY HAZARDOUS SUBS TANCE,LIQUID, N.O.S. (NO VALURON) IMO:9 UN: 3082 P ACKING GROUP: III"/>
        <s v="80 STEEL DRUM 200LT (1600 0 LITSGUAPO) ENVIRONMENTA LLY HAZARDOUSSUBSTANCE, LIQUID, N.O.S (EPOXICONAZ OLE, KRESOXIM METHYL) IMO: 9UN: 3082 PACKINGGROUP : III"/>
        <s v="48 ECO BULKS OF 1,000.00 L T 16,000.00 LT PATROL SLA GRICULTURAL HERBICIDE"/>
        <s v="1 TANK DIMETHYLAMINE AQUEOUS SOLUTION,"/>
        <s v="DIMETILAMINA 60% ISO TANK DMA0003-K40F(2ISO TANK) UN 1160 CLASS 3 PACKING GROUP II SUB."/>
        <s v="20 FLEXIBLE AZOXYSTROBIN TECNI CO MILENIA PESTICIDE, SOL ID,TOXIC, N.O.S (AZOXYSTR OBIN) IMO:6.1 UN: 2588 P ACKING GROUP: IIIMARINE"/>
        <s v="72 MINIBULK ENVIRON MENTALLY HAZARDOUS SUBSTA NCE,LIQUID, N.O.S.(IMID ACLOPRID,BIFENTHRIN)"/>
        <s v="40 FLEXIBLE AZOXYSTROBIN TECN ICO MILENIA"/>
        <s v="54 MINIBULK ENVIRON MENTALLY HAZARDOUS SUBSTA NCE,LIQUID, N.O.S.(IMID ACLOPRID,BIFENTHRIN)"/>
        <s v="80 STEEL DRUM ENVIRONMENT ALLY HAZARDOUSSUBSTANCE, LIQUID, N.O.S (EPOXICONAZ OLE, KRESOXIM METHYL) IMO :9 UN: 3082 PACKING GROU P: III"/>
        <s v="18 FLEXIBLE AZOXYSTROBIN TECNI CO MILENIA"/>
        <s v="40 STEEL DRUM 200LT (8000 LITS RIMON SUPRA) ENVIRON MENTALLY HAZARDOUS SUBSTA NCE,LIQUID, N.O.S. (NOVAL URON) IMO: 9UN: 3082 PACK ING GROUP: III"/>
        <s v="80 DRUMS OF 200.00 LT 16,0 00.00 LT GALIGAN 240 ECAG RICULTURAL HERBICIDE UN NO.: 1993 ,CLASS : 3.0 P.G III"/>
        <s v="16 ECO BULKS OF 1,000.00 L T 16000LT PATROL SL AGRIC ULTURAL HERBICIDE"/>
        <s v="4032 BAGS OF JUMP AGRICULTUR AL HERBICIDE 3077 , CLASS:9.0 P.G III LTDQTY4032 BAGS JUMP AGRICULTUR AL HERBICIDE N NO.: 3077 , CLASS:9.0 P.G III"/>
        <s v="?:4,032 BAGS OF AGRICULTURAL H:ERBICIDE"/>
        <s v="1,2,4-TRIAZOLE (1,2,4 TRIAZOL"/>
        <s v="30 FLEXIBLE HAZARDOUS SUBSTANCE, SOLID N.O.S. (CAPTAN) IMO: 9 UN:: 3077"/>
        <s v="500 PACKAGES EVIRONMENTALLY HAZARDOUS SUBSTANCE,   LIQUID, N.O.S. (CLETODIM)"/>
        <s v="DINITRO"/>
        <s v="05 20´ X 8´ X 8´6&quot; TANK CONTA SLAC 5 TANK DI-N-PROPYLAMINE UN 2383 DIPROPYLAMINE 3 (8) II, RQ (DIPROPYLAMINE)"/>
        <s v="4032 BAGS JUMPAGRICULTURAL HERB ICIDE"/>
        <s v="80 STEEL DRUM 200LT (1600 0 LITSRIMON SUPRA) ENVIR ONMENTALLY HAZARDOUS SUBST ANCE,LIQUID, N.O.S.(NOV ALURON) IMO:9 UN:3082 PAC KING GROUP:III"/>
        <s v="4032 BAGS JUMP AGRICULTURALHE RBICIDE"/>
        <s v="OXIRANE,2[2-4(CHLOROPHENYL) ETHYL]-2-(1,1-DIMETHYLETHYL)"/>
        <s v="2 PK DIMETILAMINA 60% ISO TANK DMA0003-K40F(2ISO TANK) UN : 1160 CLASS : 3 PACKING GROUP : II"/>
        <s v="ONE 20´ X 8´ X 8´6&quot; GENERAL PU SLAC 40 DRUMS OF SOLANE METHYLCYCLOHEXANE"/>
        <s v="31 FLEXIBLE IBC AZOXYSTROBIN TEC NICO MILENIA)PESTICIDE, S OLID, TOXIC, N.O.S(AZOX YSTROBIN) IMO: 6.1 UN: 258 8PACKING GROUP:III"/>
        <s v="2 PACKAGE DIMETILAMINA 60% ISO TANK UN 1160 CLASS 3 PACKING GROUP II 1 PACKAGE DIMETHYLAMINE, AQUEOUS SOLUTION"/>
        <s v="ONE 20´ X 8´ X 8´6&quot; GENERAL PU SLAC 17 PALLETS GALASTER EHL 95 - BULK 2-ETHYLHEXYL-S-LACTATE 2-ETHYLHEXYL LACTATE 95%"/>
        <s v="2 PK 1 PACKAGE DIMETHYLAMINE, AQUEOUS SOLUTION 1 PACKAGE DIMETILAMINA 60% ISO TANK DMA0003-K40F(2ISO TANK) UN 1160 CLASS 3 PACKING GROUP II"/>
        <s v="60 PALLETS OXIRANE,2-2-(4-CHLOROPHENYL)ETHYL-2-(1,1-DIMETHYLETHYL)"/>
        <s v="03 40´ X 8´ X 8´6&quot; GENERAL PU SLAC 60 PACKAGES CP3,1140X1140M M,HT(CP3) REGENT TECNICO"/>
        <s v="(003) 20´ X 8´ X 8´6&quot; TANK CONTA SLAC 3 TANK DI-N-PROPYLAMINE - BULK CHEMICALS NOS, HAZARDOUS UN 2383 DIPROYLAMINE, 3 (8) II RQ DIPROPYLAMINE)"/>
        <s v="600 FIBER DRUM BIFENTRINA TECNICO MILENIA) PYRETHROID PESTI CIDE,SOLID, TOXIC BIFENT HRIN IMO: 6.1 UN: 3349 PA CKING GROUP: III"/>
        <s v="OXIRANE,2-[2-(4-CHLOROPHENYL)ETHYL]-2-(1,1-DIMETHYLETHYL) 60 PALLETS"/>
        <s v="ONE 20´ X 8´ X 8´6&quot; GENERAL PU SLAC 80 DRUMS 2,4-XILIDINA UN 1711, XYLIDINES ,LIQUID, 6.1 ,II"/>
        <s v="80 STEEL DRUM 200 LT (16000 LITS RIMON SUPRA) ENVIRONMENTALLY: HAZARDOUS SUBSTANCE, LIQUID, N.O.S. (NOVALURON)"/>
        <s v="4 PACKAGE DIMETILAMINA 60% ISO TANK DMA0003-K40F(4ISO TANK) UN : 1160 CLASS : 3 PACKING GROUP : II"/>
        <s v="80 DR OXIRANE,2-(2-(4-CHLOROPHENYL)ETHYL) -(1,1-DIMETHYLETHYL) 1-DIMETHYL 97%MIN."/>
        <s v="(002) 20´ X 8´ X 8´6&quot; GENERAL PU SLAC 60 BAGS PICLORAM 95% TC"/>
        <s v="52 FLEXIBLE IBC CAPTAN MKT TECNICO MILENIA): ENVIRONMENTALLY HAZARDOUS SUBSTANCE, SOLID N.O.S. (CAPTAN) IMO: 9 UN:: 3077"/>
        <s v="4 PK DIMETILAMINA 60% ISO TANK DMA0003-K40F(4ISO TANK)"/>
        <s v="(002) 40´ X 8´ X 8´6&quot; GENERAL PU SLAC 40 PACKAGES 20 PALLET,WOOD,CP3,1140X1140M M,HT(CP3) REGENT TECNICO - 3RD 500 KG FLEXIBLE IBC (13H4)"/>
        <s v="1 20´ CONTAINER(S) 58 DRUM 15 PALLETS ETHYLAN NS-500 LQ 460 LB TH DR"/>
        <s v="80 DRUMS 80 DRUMS TRIMETHYL ORTHOFORMATE (TRIMETIL-ORTO-FORMIATO)"/>
        <s v="640 DRUMS PQQUER AGRICULTUR AL HERBICIDE"/>
        <s v="80 DRUMS OF 200.00 LT 16,0 00.00 LT GALIGAN 240 ECAGRICULTURAL HERBICIDE"/>
        <s v="07 40´ X 8´ X 9´6&quot; HIGH CUBE SLAC 280 BAGS ATRAZINE TECH (ATRAZINA TECNICO RAINBOW)"/>
        <s v="30 BAGS FLUTRIAFOL TECNICO SINON  (FLUTRIAFOL 97% TECH)"/>
        <s v=":4,032 BAGS OF JUMP AGRICULTURAL HERBICIDE"/>
        <s v="PHOSPHOROUS ACID (ACIDO FOSFOROSO"/>
        <s v="9240 PLASTIC BOTTLE 1 LT (9240 LITS KESHET 25 EC) PYRETHROID PESTICIDE, LIQUID, TOXIC DELTAMETHRIN"/>
        <s v="30 FLEXIBLE CAPTAN:MKT TECNICO MILENIA) ENVIRONMENTALLY HAZARDOUS SUBSTANCE, SOLID N.O.S:"/>
        <s v="4032 BAGS AGRICULTURAL HERB:ICIDE"/>
        <s v="9240 PLASTIC BOTTLE 1 LT (9240 LITS KESHET 25 EC) PYRETHROID P ESTICIDE, LIQUID, TOXIC DELTAMETHRIN"/>
        <s v="80 DRUMS OF AFALON SC AGRICULTURAL HERB:ICIDE"/>
        <s v="HEPTANES"/>
        <s v="80 STEEL DRUM CARBAMATE PESTICIDE,LIQUID,TOX:IC (METHOMYL, NOVALURON)"/>
        <s v="TRICLOPYR BEE TECH TRICLOPIR BEE: TECNICO MILENIA TRICLOPYR BEE TECH"/>
        <s v="18 PALLETS LOADED INTO1 20 CONTAINER(S) PURASOLV EHL 2-ETHYLHEXYL-S-LACTATE"/>
        <s v="6 PACKAGE DIMETILAMINA 60% ISO TANK DMA0003-K40F(6ISO TANK)"/>
        <s v="20 FLEXIBLE ENVIRONMENTALLY HAZARDOUS SUBSTANCE, SOLID N.O.S. (CAPTAN)"/>
        <s v="30 FLEXIBLE ENVIRONMENTALLY HAZARDOUS SUBSTANCE"/>
        <s v="80 STEEL DRUM ENVIRONMENTALLY HAZARDOUS SUBS:TANCE, LIQUID EPOXICONAZOLE, KRESOXIM METHYL"/>
        <s v="OXIRANE,2[2-4(CHLOROPHENYL) ETHYL]- 2-(1,1-DIMETHYLETHYL)"/>
        <s v="2 X 20?´ST CONTIANERS 28 PACKAGES BROMOKETAL (1,3-DIOXOLANE,2-(BROMO-METHYL)-2-(2,4 DICHLOROPH:ENYL)-4-PROPYL)"/>
        <s v="ONE 20´ X 8´ X 8´6&quot; GENERAL PU SLAC 20 BAGS PICLORAM 95% TC"/>
        <s v="ONE 20´ X 8´ X 8´6&quot; GENERAL PU SLAC 80 DRUMS EPDC(DIETIL-5-ETIL-2, 3-PIRIDINOCARBOXILA)"/>
        <s v="OXIRANE, 2[2-4(CHLOROPHENYL) ETHYL] -2-(1,1-DIMETHYLETHYL)"/>
        <s v="CHEMICALS N.O.I DIMETHYL SULFOXIDE (DIMETIL SULFOXIDO-DMSO)"/>
        <s v="80 DRUMS OF AGRICULTU RAL HERBICIDE"/>
        <s v="40 FLEXIBLE IBC KGS AZOXYSTROBIN TECN ICO MILENIA) PESTICIDE, SO LID,TOXIC, N.O.S (AZOXYST ROBIN)"/>
        <s v=". 3 X 20?´ST CONTAINER TOTAL 54 PACKAGES ONLY TOTAL FIFTY FOUR PACKAGES: ONLY BROMOKETAL (1,3-DIOXOLANE,2-(BROMO-METHYL)-2-(2,4 DICHLOROPHENYL:)-4-PROPYL)"/>
        <s v="OXIRANE, 2-[2-(4-CHLOROPHENYL)ETHYL] -2-(1,1-DIMETHYLETHYL)"/>
        <s v="3 X 20?´ST CONTAINER 45 PACKAGES BROMOKETAL (1,3-DIOXOLANE,2-(BROMO-METHYL)-2-(2,4 DICHLOROPHENY:L)-4-PROPYL)"/>
        <s v="4 20´ X 8´ X 8´6&quot; TANK CONTA 4 TANK DI-N-PROPYLAMINE - BULK CHEMICALS NOS, HAZARDOUS UN 2383 DIPROPYLAMINE, 3 (8) II RQ (DIPROPYLAMINE"/>
        <s v="ATRAZINE TECH (ATRAZINA TECNICO RAINBOW) 40BAGS"/>
        <s v="===================================================== OXIRANE, 2-[2-(4-CHLOROPHENYL)ETHYL] -2-(1,1-DIMETHYLETHYL) TOTAL 60 PALLETS."/>
        <s v="6 PK DIMETILAMINA 60% ISO TANK DMA0003-K40F(6ISO TANK)"/>
        <s v="520 DRUM METIL VANILAMIDA ( 2-AMINO-2,3-DIMETHYL BUTYRAMIDE , ADB)"/>
        <s v="4032 BAGS KARMEX AGRICULTURALH ERBICIDE"/>
        <s v="ONE 20´ X 8´ X 8´6&quot; GENERAL PU SLAC 40 DRUMS EPDC (DIETIL-5-ETIL-2, 3-PIRIDINOCARBOXILA)"/>
        <s v="480 PACKAGES EVIRONMENTALLY HAZARDOUS SUBSTANCE, LIQUID, N.O.S. (CLETODIM) IMO 9 UN: 3082 PG: III"/>
        <s v=". 2X20?´ST CONTAINER TOTAL 36 PACKAGES ONLY TOTAL THIRTY SIX PACKAGES O NLY BROMOKETAL (1,3-DIOXOLANE,2-(BROMO-METHYL)-2-(2,4 DICHLOROPHENYL):- 4-PROPYL"/>
        <s v="DINITRO UN 2811 CL 6.1"/>
        <s v="20´ CONTAINER THAT CONTAINS NON-HAZARDOUS CHEMICALS VESTASOL IP"/>
        <s v="30 BAGS FLUTRIAFOL TECNICO SINON (FLUTRIAFOL 97% TECH)"/>
        <s v="ACTIVITY CHEMICALS SPOT PRODUCT SOLANE HEPTA:NE - 1 ISO"/>
        <s v="18 PALLETS LOADED INTO 1 20 CONTAINER(S) PURASOLV EHL IBC9502-ETHYL HEXYL-S-LACTATE"/>
        <s v="40 BIG BAGS OF TEBUTIURONT ECNICO MILENIAAGRICULTUR AL HERBICIDE"/>
        <s v="OXIRANE, 2-[2-(4-CHLOROPHENYL)ETHYL] -2-(1,1-DIMETHYLETHYL) TOTAL 40 PALLETS."/>
        <s v="2X20 ST CONTAINER TOTAL 36 PACKAGES ONLY TOTAL THIRTY SIX PACKAGES O:NLY BROMOKETAL (1,3-DIOXOLANE,2-(BROMO-METHYL)-2-(2,4 DICHLOROPHENYL)-:4-PROPYL)"/>
        <s v="4032 BAGS OF AGRICULTURAL HERBIC IDE"/>
        <s v="4032 BAGS OF AGRICULTURAL HERB ICI DE"/>
        <s v="16 FLEXIBLE ENVIRONMENTALLY HAZA RDOUS SUBSTANCE, SOLID, N. O.S. (FOLPET) IMO: 9 UN: 3 077 PACKING GROUP:III"/>
        <s v="48 DRUM PLASTIC TIGHTHEAD DRUMS 12 PALLET,WOOD PROPIONIC ACID PURE UN 3463, PROPIONIC ACID, 8, (3 ), PG II"/>
        <s v="60 BAGS FLUTRIAFOL TECNICO SINON (FLUTRIAFOL 97% TECH)"/>
        <s v="2 X 20?´ST CONTAINER TOTAL 36 PACKAGES BROMOKETAL"/>
        <s v="9240 PLASTIC BOTTLE 1 LT ( 9240 LITS BANZAI) ENVIRONM ENTALLY HAZARDOUS SUBSTAN CE, LIQUID, N.O.S (DIMETHO MORPH)"/>
        <s v="2 X 20?´ST CONTAINER TOTAL 36 PACKAGES ONLY BROMOKETAL (1,3-DIOXOLANE,2-(BROMO-METHYL)-2-(2,4 DICHLOROPHENY:L)-4-PROPYL"/>
        <s v="3 X 20?´ST CONTAINER TOTAL 54 PACKAGES (1,3,DIOXOLANE,2,(BROMO-METHYL)-2-(2,4 DICHLOROPHENYL)-4-PROPYL:)"/>
        <s v="006 40´ X 8´ X 9´6&quot; HIGH CUBE SLAC 240 BAGS ATRAZINE TECH (ATRAZINA TECNICO RAINBOW)"/>
        <s v="2 PACKAGE DIMETILAMINA 60% ISO TANK"/>
        <s v="36 FLEXIBLE IBC ENVIRONMENTALLY H AZARDOUS SUBSTANCE, SOLID, N.O.S. (FOLPET)"/>
        <s v="9240 PLASTIC BOTTLE 1 LT (9240 LITS KESHET 25 EC)PYRETHROID PESTICIDE, LIQ UID, TOXIC DELTAMETHRINIM"/>
        <s v="1 X 20 ST CONTAINER 18 PACKAGES BROMOKETAL (1,3-DIOXOLANE,2-(BROMO-METHYL)-2-(2,4 DICHLOROPHENYL)-4 PROPYL)"/>
        <s v="4032 BAGS WG AGRICULTURA L HERBICIDE"/>
        <s v="8 FLEXIBLE IBC CAPTAN MKT TECNICO MILENIA) ENVIRONMENTALLY HAZARDOUS SUBSTANCE, SOLI D N.O.S"/>
        <s v="1 20 CONTAINER(S) PURASOLV EHL IBC9502-ETHYL HEXYL-S-LACTATE NET WEIGHT :17100.0000 KGS1000 LTR IBC LOADED ONTO 18 PALLETS LOADED INTO 1 20 CONTAINER(S) PURASOLV EHL IBC9502-ETHYL HEXYL-S-LACTATE"/>
        <s v="5 PK DIMETILAMINA 60% ISO TANK DMA0003-K40F(5ISO TANK)"/>
        <s v="4,032 BAGS OF KARMEX AGRICULT URAL HERBICIDEH"/>
        <s v="120 DRUMS =30 PALLETS CHEMICAL PRODUCT DMAC- N, N-DIMETHYLACETAMIDE (N, N-DIMETILACETAMIDA):"/>
        <s v="T.C. 80 STEEL DRUM 200 LT (16000 LITS GUAPO) ENVIRON MENTALLY HAZARDOUS SUBSTA NCE,LIQUID, N.O.S (EPOXI CONAZOLE, KRESOXIM METHYL)"/>
        <s v="80 DRUMS OF AFALON SC AGRI CULTURAL HERBICIDE"/>
        <s v="2400 PLASTIC JERRYCAN 5 L T (12000 LITS BANZAI) ENVI RONMENTALLY HAZARDOUS SUB STANCE, LIQUID, N.O.S ("/>
        <s v="ONE 20´ X 8´ X 8´6&quot; GENERAL PU SLAC 80 DRUMS TRIMETHYL ORTHOFORMATE (TRIMETIL-ORTO-FORMIATO)"/>
        <s v="2 PK DIMETILAMINA 60% ISO TANK"/>
        <s v="3X20?´ST CONTAINER CONTAINS 54 PACKAGES BROMOKETAL (1,3-DIOXOLANE,2-(BROMO-METHYL)-2-(2,4 DICHLOROPHENYL):-4-PROPYL)"/>
        <s v="4 PK DIMETILAMINA 60% ISO TANK"/>
        <s v="20 DRY CNTRSAID TO CONTAIN80 DRUM O FSOLANE METHYLCYCLOHEXANEPACKING IN DRUM"/>
        <s v="80 DRUM(S) O FSOLANE METHYLCYCLOHEXANE"/>
        <s v="PICLORAM 95% TC PICLORAM TECNICO MILENIA"/>
        <s v="30 FLEXIBLE IBC CAPTAN MKT TECNI CO MILENIA) ENVIRONMENTALL Y HAZARDOUS SUBSTANCE, SO LID N.O.S.(CAPTAN)"/>
        <s v="300 FIBER DRUM BIFENTRINA TECNICOM ILENIA) PYRETHROID PESTICI DE,SOLID, TOXIC BIFENTHRI"/>
        <s v="3 PACKAGE DIMETILAMINA 60%"/>
        <s v="520 DRUMS METIL VANILAMIDA ( 2-AMINO-2,3-DIMETHYL BUTYRAMIDE , ADB)"/>
        <s v="003 40´ X 8´ X 9´6&quot; HIGH CUBE SLAC 120 BAGS ATRAZINE TECH (ATRAZINA TECNICO RAINBOW)"/>
        <s v="22 PALLETS LOADED INTO1 40 CONTAINER(S) PURASOLV EHL IBC950 2-ETHYL HEXYL-S-LACTATE"/>
        <s v="4032 BAGS OF JUMP AGRICULTURAL HER BICIDE"/>
        <s v="80BAGS = 40PALLETS HAZARDOUS SUBSTANCE SOLID,"/>
        <s v="PHOSPHOROUS ACID (ACIDO FOSFOROSO PACKING IN 25KG NET BAG"/>
        <s v="CHEMICAL PRODUCT DMAC- N, N-DIMETHYLACETAMIDE (N, N-DIMETILACETAMIDA): 160 DRUMS =40 PALLETS"/>
        <s v="4 PACKAGE DIMETILAMINA 60%"/>
        <s v="30 FLEXIBLE IBC ENVIRONMENTALLY HAZARDOUS SUBSTANCE"/>
        <s v="ONE 20´ X 8´ X 8´6&quot; GENERAL PU SLAC 80 DRUMS 2,4-XILIDINA"/>
        <s v="18 MINIBULK ENVIRON MENTALLY HAZARDOUS SUBSTA NCE,LIQUID"/>
        <s v="80 STEEL DRUM ENVIRONMENT ALLY HAZARDOUS SUBSTANCE LIQUID"/>
        <s v="25 PACKAGE PRATICO 450 SC 4 TAMBORES X 189 LT 2 TAMBORES X 195 LT 5 TAMBORES X 191 LT 9 TAMBORES X 192 LT 1 TAMBOR X 199 LT 1 TAMBOR X 190 LT 1 TAMBOR X 193 LT 1 TAMBOR X 188 LT 1 TAMBOR X 163 LT IMO: 6.1 UN: 2902 PG: III"/>
        <s v="4 PK DIMETHYLAMINE, AQUEOUS SOLUTION"/>
        <s v="20 FLEXIBLE IBC CAPTAN MKT TECNI CO MILENIA) ENVIRONMENTALL Y HAZARDOUS SUBSTANCE,"/>
        <s v="120. BIG BAGS OF TEBUTIURONT ECNICO MILENIAAGRICULTURA L HERBICIDE"/>
        <s v="200 BIG BAGS OF TEBUTIURONT ECNICO MILENIAAGRICULTUR AL HERBICIDE"/>
        <s v="ONE 20´ X 8´ X 8´6&quot; GENERAL PU SLAC 80 DRUMS EPDC (DIETIL-5-ETIL-2, 3-PIRIDINOCARBOXILA"/>
        <s v="80 STEEL DRUM 200 LT CARBAMATE PESTICIDE,LI:QUI D,TOXIC (METHOMYL, NOVALURON)"/>
        <s v="2400 PLASTIC JERRYCAN 5 LT PESTICIDE, LIQUID,: TOXIC, N.O.S. (EPOXICONAZOLE, KRESOXIM-METHYL (ISO))"/>
        <s v="28 FLEXIBLE IBC PESTICIDE, SOLID, TOXIC, N.O.S (AZOXYSTROBIN)"/>
        <s v="2400 PLASTIC JERRYCAN 5 LT (12000 LITS GUAPO) PESTICIDE, LIQUI:D, TOXIC, N.O.S. (EPOXICONAZOLE, KRESOXIM-METHYL (ISO))"/>
        <s v="ONE 20´ X 8´ X 8´6&quot; GENERAL PU SLAC 80 DRUMS EPDC (DIETIL-5-ETIL-2, 3-PIRIDINOCARBOXILA)"/>
        <s v="80 DRUMS GALIGAN 240 ECA GRICULTURAL HERBICIDE"/>
        <s v="ONE 20´ X 8´ X 8´6&quot; GENERAL PU SLAC 80 DRUMS TRIMETIL-ORTO-FORMIATO"/>
        <s v="ONE 20´ X 8´ X 8´6&quot; GENERAL PU SLAC 335 BAGS 17 PALLETS LOADED INTO 1 40´ CONTAINER(S) AGRILAN 789 DRY 40 LB BAG"/>
        <s v="06 X 20?´ST CONTAINER SAID TO CONAIN TOTAL 120 JUMBO BAGS 2,4 DI-CHLORO PHENOXY ACETIC ACID"/>
        <s v="4032 BAGS JUMP AGRICULTURAL HER BICIDE"/>
        <s v="ONE 40´ X 8´ X 8´6&quot; GENERAL PU SLAC 630 BAGS 1 40´ CONTAINER(S) AGRILAN 789 DRY 40 LB BAG &quot;ALL THE INFORMATION REGARDING THE PACKAGE AND ITS TREATMENT IS ON THE SUPPLIER´S RESPONSIBILITIES&quot;"/>
        <s v="2 PACKAGE DIMETILAMINA 60% ISO TANK DMA0003-K40F(2ISO TANK)"/>
        <s v="ONE 20´ X 8´ X 8´6&quot; GENERAL PU SLAC 880 BAGS PHOSPHOROUS ACID"/>
        <s v="4 PK DIMETILAMINA 60% ISO TANK DMA0003-K40F(4ISO TANK) UN : 1160 CLASS : 3 PACKING GROUP : II"/>
        <s v="80 PALLETS OXIRANE,2-[2-(4-CHLOROPHENYL)ETHYL]-2-(1,1-DIMETHYLETHYL)"/>
        <s v="PICLORAM 95%"/>
        <s v="PACKAGES CHEMICALS 1, 2, 4-TRIAZOLNOT CLASSIFIED AS DANGEROUS FOR TRANSPORT 80 BIG BAGS"/>
        <s v="12096 BAGS JUMP AGRICULTURAL HER BICIDE"/>
        <s v="002 20´ X 8´ X 8´6&quot; TANK CONTA SLAC TOTALS 2 TANK CONTAINER PURASOLV EHL BULK 2-ETHYLHEXYL-S-LACTATE"/>
        <s v="4,032 BAGS OF JUMP AGRICULTUR AL HERBICIDE"/>
        <s v="160 BIG BAGS OF TEBUTIURONT ECNICO MILENIAAGRICULTUR AL HERBICIDE"/>
        <s v="ONE 40´ X 8´ X 9´6&quot; HIGH CUBE SLAC 50 BAGS 1,2,4-TRIAZOLE"/>
        <s v="004 20´ X 8´ X 8´6&quot; TANK CONTA SLAC 4 TANK, RECTANGULAR (AMINA GRAXA DE SEBO ETOXILADA)"/>
        <s v="240 STEEL DRUM 200LT CARBAMATEP ESTICIDE,LIQUID,TOXIC (MET HOMYL, NOVALURON)"/>
        <s v="40 FLEXIBLE IBC FOLPET AGRICUR TECNICO ENVIRONMENTALLY HAZARDOUS SUBSTANCE, SOLID, N.O.S. (FOLPET)"/>
        <s v="002 20´ X 8´ X 8´6&quot; TANK CONTA SLAC 2 TANK DIPROPYLAMINE DI-N-PROPILAMINA"/>
        <s v="OXIRANE,2-[2-(4-CHLOROPHENYL)ETHYL]-2-(1,1-DIMETHYLETHYL)"/>
        <s v="20 FLEXIBLE IBC CAPTAN MKT TECNIC O MILENIA) ENVIRONMENTALLY HAZARDOUS SUBSTANCE,SOLI D N.O.S. (CAPTAN"/>
        <s v="ONE 20´ X 8´ X 8´6&quot; GENERAL PU SLAC 80 DRUMS 2,4-XILIDINA(2,4-XYLIDINE)"/>
        <s v="4032 BAGS JUMPAGRICULTURAL HER BICIDE"/>
        <s v="79 DRUMS BROMOKETAL DIOXOLANE,2-(BROMO-METHYL"/>
        <s v="40 BIG BAGS TEBUTIURONT ECNICO MILENIAAGRICULTURA L HERBICIDE"/>
        <s v="4,032 BAGS JUMP AGRICULTURA L HERBICIDE"/>
        <s v="2000 PLASTIC JERRYCAN 5 LT (10000 LITS BANZAI) ENVIRONMENTALLY: HAZARDOUS SUBSTANCE, LIQUID, N.O.S (DIMETHOMORPH)"/>
        <s v="80 DRUMS OF 200.00 LT 16,000.00 LT AFALON SC AGRICULTURAL HERBI:CIDE"/>
        <s v="ONE 20´ X 8´ X 8´6&quot; GENERAL PU SLAC 80 DRUMS MONOMETILFORMAMIDA"/>
        <s v="ONE 20´ X 8´ X 8´6&quot; TANK CONTA SLAC 1 TANKCONTAINER CONTAINING UN1206, HEPTANES, 3, II, MARINE POLLUTANT F-E, S-D"/>
        <s v="80 PLASTIC DRUM  OXIRANE,2-[2-(4-CHLOROPHENYL)  ETHYL]-2-(1,1-DIMETHYLETHYL"/>
        <s v="3X20´FCL WITH 2400 SACOS FLAKES POTASSIUM 90% HYDROXIDE MIN LIQUIDO DE HIDROXIDO DE POTASSIO 90% MIN,"/>
        <s v="S.T.C. 40 FLEXIBLE IBC AZOXYSTROBIN TECNICO PESTICIDE, SOLID, TOXIC, N.O.S (AZOXYSTROBIN) IMO: 6.1 UN: 2588:PACKING GROUP: III"/>
        <s v="40 BIG BAGS OF TRBUTIURON TECNICO AGRICULTURAL HERBICIDE"/>
        <s v="AGRICULTURAL HER BICIDE"/>
        <s v="80 PLASTIC DRUM OXIRANE,2-[2-(4-CHLOROPHENYL)  ETHYL]-2-(1,1-DIMETHYLETHYL"/>
        <s v="1X20 ST CONTAINER SAID TO CONTAIN 78 DRUMS BROMOKETAL (1,3-DIOXOLANE,2-(BROMO-METHYL)-2-(2,4 DICH:LOROPHENYL)-4-PROPYL"/>
        <s v="ONE 20´ X 8´ X 8´6&quot; TANK CONTA SLAC 1 TANK DI-N-PROPILAMINA (DIPROPILAMINE) UN2383, DIPROPYLAMINE"/>
        <s v="3 40´ X 8´ X 9´6&quot; HIGH CUBE SLAC 120 BAGS ATRAZINE TECH (ATRAZINA TECNICO RAINBOW) 120BAGS"/>
        <s v="18480 PLASTIC BOTTLE 1 LT (18480LITS KESHET 25 EC ) PYRETHROID PESTICIDE,LI QUID,TOXIC DELTAMETHRIN"/>
        <s v="160 PLASTIC DRUM OXIRANE,2-[2-(4-CHLOROPHENYL) ETHYL]-2-(1,1-DIMETHYLETHYL) 40 PALLETS."/>
        <s v="80 PLASTIC DRUM OXIRANE,2-[2-(4-CHLOROPHENYL) ETHYL]-2-(1,1-DIMETHYLETHYL) 20 PALLETS."/>
        <s v="400 DRUM, PLASTIC, EVIRONMENTALLY HAZARDOUS SUBSTANCE,   LIQUID, N.O.S. (CLETODIM)"/>
        <s v="120DRUMS KRESOXIM-METHYL"/>
        <s v="18 DRUMS CHEMICAL PRODUCT PROPYLENE GLYCOL"/>
        <s v="6 PK DIMETILAMINA 60% ISO TANK DMA0003-K40F(6ISO TANK"/>
        <s v="ONE 40´ X 8´ X 8´6&quot; GENERAL PU SLAC 40 BAGS PICLORAM TECH 95%"/>
        <s v="80 DRUMS OF 200.00 LT 1600 0 LT GALIGAN 240 EC AGRICU LTURAL HERBICIDE UNNO.: 1993 , CLASS: 3. 0 P.G:III"/>
        <s v="9240 PLASTIC BOTTLE 1 LT ( 9240 LITS BANZAI) ENVIRON MENTALLY HAZARDOUS SUBSTAN CE,LIQUID, N.O.S (DIMETH OMORPH) IMO: 9 UN: 3082 PA CKING GROUP: III"/>
        <s v="10 IBC WOODEN PALLETISED TANK 10 NOS. X 1000 KGS. IBC TANK OLEO DE MA:MONA ETOXILADO 20 EO (UNITOP - R-200)"/>
        <s v="5 40´ X 8´ X 9´6&quot; HIGH CUBE SLAC 200 FLEXIBLE IBCS 100, 000.00KGS ATRAZINE TECH ATRAZINA TECNICO RAINBOW) PACKED IN 500KGS,BAG WITH PALLETS, 200BAGS"/>
        <s v="160 PLASTIC DRUM CONTAINS OXIRANE,2-[2-(4-CHLOROPHENYL)  ETHYL]-2-(1,1-DIMETHYLETHYL"/>
        <s v="3 X20 TANK CONTAINER 3 TNK AMINA GRAXA DE SEBO ETOXILADA UN 3082 ENVIRONMENTALLY HAZARDOUS SUBSTANCE LIQUID, N.O.S. (TALLOW FATTY AMINEOXETHYLATE) CLASS: 9 PACKING GROUP: III"/>
        <s v="S.T.C. 2184 PLASTIC BOTTLE 1 LT (2184 LITS MAGNATE 500 EC) ENVIRONME:NTA LLY HAZARDOUS SUBSTANCE, LIQUID, N.O.S.IMAZALIL IMO: 9 UN: 3082: PACKING GROUP: III MARINE POLLUTANT"/>
        <s v="80 PLASTIC DRUM CONTAINS OXIRANE,2-[2-(4-CHLOROPHENYL)  ETHYL]-2-(1,1-DIMETHYLETHYL"/>
        <s v="2,4-XILIDINA"/>
        <s v="3 PACKAGE DIMETILAMINA 60% ISO TANK"/>
        <s v="ACIDO TECNICO MILENIA BR BIGBAGS A 900 ACIDO TECNICO MILENIA BR"/>
        <s v="80 PLASTIC DRUM OXIRANE,2-[2-(4-CHLOROPHENYL) ETHYL]-2-(1,1-DIMETHYLETHYL)"/>
        <s v="80 PLASTIC DRUM  OXIRANE,2-[2-(4-CHLOROPHENYL)  ETHYL]-2-(1,1-DIMETHYLETHYL)"/>
        <s v="(002) 20´ X 8´ X 8´6&quot; GENERAL PU SLAC 134 DRUMS 4-CHLORO-3,5- DINITROBENZOTRIFLUORIDE (DINITRO)"/>
        <s v="PERFLUORO OCTANE SULFONYL FLUORIDE"/>
        <s v="005 40´ X 8´ X 9´6&quot; HIGH CUBE SLAC 200 FLEXIBLE IBCS ATRAZINE TECH (ATRAZINA TECNICO RAINBOW PACKED IN 500KGS/BAG WITH PALLETS, TOTAL 200BAGS"/>
        <s v="1 X 20DC S.T.C 80 DRUM(S) DIMETHYLACETAMIDE (DMAC) ON 20 PALLETS"/>
        <s v="2772 PLASTIC BOTTLE 1 LT ( 2772 LITS BANZAI) ENVIRON MENTALLY HAZARDOUS SUBSTAN CE,LIQUID, N.O.S (DIMETH OMORPH) IMO:9 UN:3082 PAC KING GROUP:III"/>
        <s v="ONE 20´ X 8´ X 8´6&quot; GENERAL PU SLAC 80 DRUMS CHEMICAL PRODUCT DIMETHYL SULFOXIDE"/>
        <s v="ONE 20´ X 8´ X 8´6&quot; TANK CONTA SLAC 1 TANK HEPTANES"/>
        <s v="2  20´ X 8´ X 8´6&quot; GENERAL PU SLAC 18 IBCS BROMOKETAL"/>
        <s v="80 DRUMS OFSOLANE METHYLCYCLOHEXANE UN 2296,3, II,METHYLCYCLOHEXANE"/>
        <s v="ONE 20´ X 8´ X 8´6&quot; TANK CONTA SLAC 1 TANK, RECTANGULAR PURASOLV EHL BULK 2-ETHYLHEXYL-S-LACTATE NON HAZARDOUS"/>
        <s v="ONE 20´ X 8´ X 8´6&quot; GENERAL PU SLAC 80 DRUMS TRIMETHYL ORTHOFORMATE"/>
        <s v="2 20´ X 8´ X 8´6&quot; GENERAL PU SLAC 36 IBCS CHEMICAL PRODUCT PROPYLENE GLYCOL"/>
        <s v="ONE 20´ X 8´ X 8´6&quot; GENERAL PU SLAC 10 BAGS FIPRONIL 95% TECH"/>
        <s v="ONE 40´ X 8´ X 8´6&quot; GENERAL PU SLAC 40 BAGSGROSS PICLORAM TECH 95 %"/>
        <s v="ONE 20´ X 8´ X 8´6&quot; TANK CONTA SLAC 1 TANK PURASOLV EHL BULK 15.000 MTQ GROSS 2-ETHYLHEXYL-S-LACTATE NON HAZARDOUS"/>
        <s v="STC?:4,032 BAGS OF JUMP LTD QTY AGRICULTURAL HERBICI"/>
        <s v="4,032 BAGS AGRICULTURAL HERBICIDE UN NO 3077 CLASS?: 9.0 P.G III"/>
        <s v="S.T.C. 20 FLEXIBLE IBC CAPTAN MKT TECNICO MILENIA): EN VIRONMENTALLY HAZARDOUS SUBSTANCE, SOLID N.O.S. (CAPTAN) IMO 9"/>
        <s v="160 PLASTIC DRUM OXIRANE,2-[2-(4-CHLOROPHENYL) ETHYL]-2-(1,1-DIMETHYLETHYL) 40 PALLETS"/>
        <s v="CONTAINS 80 PLASTIC DRUM OXIRANE,2-[2-(4-CHLOROPHENYL) ETHYL]-2-(1,1-DIMETHYLETHYL"/>
        <s v="02 20´ X 8´ X 8´6&quot; GENERAL PU SLAC 160 DRUMS CHEMICAL PRODUCT (N, N-DIMETILACETAMIDA)"/>
        <s v="04 20´ X 8´ X 8´6&quot; GENERAL PU SLAC 268 DRUMS DINITRO"/>
        <s v="02 40´ X 8´ X 9´6&quot; HIGH CUBE SLAC 80 BAGS TRIAZOL"/>
        <s v="1X20 TANK CONTAINER AMINA GRAXA DE SEBO ETOXILADA HAZARDOUS SUBSTANCE LIQUID TALLOW FATTY AMINEOXETHYLATE"/>
        <s v="4032 BAGS JUMP AGRICULTURAL HERB:ICIDE"/>
        <s v="02 20´ X 8´ X 8´6&quot; TANK CONTA SLAC 2 TANK PROPILAMINA"/>
        <s v="ONE 20´ X 8´ X 8´6&quot; GENERAL PU SLAC 20 IBC BAGS FIPRONIL TECNICO MILENIA FIPRONIL TECH"/>
        <s v="ONE 40´ X 8´ X 9´6&quot; HIGH CUBE SLAC 40 BAGS PICLORAM TECH 95%"/>
        <s v="BROMOKETALLOADED ON 14 PLTS"/>
        <s v="3 20´ X 8´ X 8´6&quot; GENERAL PU SLAC 201 DRUMS 4-CHLORO-3, INITROBENZOTRIFLUO DINITROBENZOTRIFLUORIDE DINITRO"/>
        <s v="160 PLASTIC DRUM  OXIRANE,2-[2-(4-CHLOROPHENYL)  ETHYL]-2-(1,1-DIMETHYLETHYL)"/>
        <s v="5 TANK 5 X20 TANK CONTAINER8 AMINA GRAXA DE SEBO ETOXILADA   UN 3082 ENVIRONMENTALLY HAZARDOUS SUBSTANCE LIQUID, N.O.S. (TALLOW   FATTY   AMINEOXETHYLATE)   CLASS: 9 PACKING GROUP: III"/>
        <s v="4,032 BAGS OF JUMP AGRICULTURAL HERB:ICI DE"/>
        <s v="40 PALLETS OXIRANE,2-[2-(4-CHLOROPHENYL)ETHYL]-2-(1,1-DIMETHYLETHYL)"/>
        <s v="134 DRUM DINITRO"/>
        <s v="400 PLASTIC DRUM OXIRANE,2-[2-(4-CHLOROPHENYL) ETHYL]-2-(1,1-DIMETHYLETHYL)"/>
        <s v="DINITRO(4-CHLORO-3,5- DINITROBENZOTRIFLUORIDE)"/>
        <s v="(002) 40´ X 8´ X 9´6&quot; HIGH CUBE SLAC 60 BAGS PICLORAM TECH 95%"/>
        <s v="80 DRUM(S) DRUMS 200 KG DIMETHYLACETAMIDE CFR RIO GRANDE SLAC 20 PALLETS"/>
        <s v="80 DRUM(S) DMAC 99,9%-SP-POLYETHYLENE DRUMS 200 KG DIMETHYLACETAMIDE CFR RIO GRANDE SLAC 20 PALLETS"/>
        <s v="BROMOKETAL LOADED ON 14 PLTS"/>
        <s v="1,2,4 TRIAZOL"/>
        <s v="003) 20´ X 8´ X 8´6&quot; GENERAL PU SLAC 201 DRUMS 4-CHLORO-3,5- DINITROBENZOTRIFLUORIDE (DINITRO) CLASS:6.1  UN NO:2811  PACKING GROUP: II"/>
        <s v="1,2,4 TRIAZOL 1,2,4 TRIAZOL"/>
        <s v="80 DRUMS ARREIO PASTO AGRICULTURAL HE:RBI CIDE 80 DRUMS OF 200.00 LT 16,000.00 LT ARREIO PASTO AGRICULTURAL HE:RBI CIDE"/>
        <s v="ONE 40´ X 8´ X 9´6&quot; HIGH CUBE SLAC 40 BAGS 1,2,4 TRIAZOL PACKAGE: 500KG BAG"/>
        <s v="ONE 20´ X 8´ X 8´6&quot; TANK CONTA SLAC 1 TANK DI - N- PROPYLAMINE - BULK CHEMICALS NOS, HAZARDOUS UN 2383 DIPROPYLAMINE, 3 ( 8) II"/>
        <s v="ONE 20´ X 8´ X 8´6&quot; TANK CONTA SLAC 1 CONTAINER PURASOLV EHL BULK 2-ETHYLHEXYL-S-LACTATE NON HAZARDOUS"/>
        <s v="160 PLASTIC DRUM CONTAINS OXIRANE,  2-[2-(4-CHLOROPHENYL)ETHYL]  -2-(1,1-DIMETHYLETHYL)"/>
        <s v="ACEPHATE 75% (ACEHERO) 01 HYDRO SOLUBLE BAG OF 01 KG IN: A BOX (20 BAGS OF 01 KG)-1440 BOXES"/>
        <s v="ACEPHATE 75%(ACEHERO 01 HYDRO SOLUBLE BAG OF 01 KG IN A BOX (20 BAG:S OF 01KG)=1440 BOXES"/>
        <s v="2 TANK AMINA GRAXA DE SEBO ETOXILADA UN 3082 ENVIRONMENTALLY HAZARDOUS, SUBSTANCE LIQUID, N.O.S. (TALLOW FATTY AMINEOXETHYLATE) CLASS: 9 PACKING GROUP: III"/>
        <s v="ACEPHATE 75% (ACEHERO) 01 POLYETHYLENE BAG CONTAINING 01 HYDRO SOLUBLE BAG"/>
        <s v="ACEPHATE 75%(ACEHERO) 01 HYDRO SOLUBLE BAG OF 01 KG IN A: BOX (20 BAGS OF 01 KG)=2160 BOXES"/>
        <s v="ACEPHATE 75%(ACEHERO) POLYETHYLENE BAG CONTAINING 01 HYDRO SOLUBLE BAG )=2160 BOXES"/>
        <s v="ONE 20´ X 8´ X 8´6&quot; TANK CONTA SLAC 1 TANK DI-N-PROPILAMINA (DIPROPILAMINE) AMINES LIQUID, FLAMMABLE CL 3 (SUBSIDIARY RISK 8) PG II (CORROSIVE) MATERIAL"/>
        <s v="TRICLOPYR BEE TECH MILENIA TRIC:LOPYR BEE TECH"/>
        <s v="40 BAGS 1,2,4-1H-TRIAZOLE (1,2,4 TRIAZOL)"/>
        <s v="18480 PLASTIC BOTTLE 1 LT (18480 LITS RIMON 100 EC) ENVIRONME:NTA LLY HAZARDOUS SUBSTANCE, LIQUID N.O.S. (NOVALURON"/>
        <s v="20 FLEXIBLE IBC CAPTAN MKT TECNICO MILENIA): ENVIRONMENTALLY HAZARDOUS SUBSTANCE, SOLID N.O.S. (CAPTAN)"/>
        <s v="4032 BAGS JUMP AGRICULTURAL HERBICIDE:"/>
        <s v="OXIRANE,2-[2-(4-CHLOROPHENYL) ETHYL]-2-(1,1-DIMETHYLETHYL)"/>
        <s v="1 PACKAGE DIMETILAMINA 60% ISO TANK DMA0003-K40F(1ISO TANK DIMETHYLAMINE"/>
        <s v="03 20´ X 8´ X 8´6&quot; GENERAL PU SLAC 240 DRUMS TRICLOPYR BEE TECH"/>
        <s v="ONE 20´ X 8´ X 8´6&quot; TANK CONTA SLAC 1 TANK PURASOLV EHL BULK 2-ETHYLHEXYL-S-LACTATE NON HAZARDOUS"/>
        <s v="80 DRUMS XIRANE,2[2-4(CHLOROPHENYL) ETHYL]-2-(1,1-DIMETHYLETHYL)"/>
        <s v="1X20 CONTAINER CONTAINS: 19 PALLET BROMOKETAL (1,3-DIOXOLANE,2-(BROMO-METHYL)-2 -(2,4 DICHLOROPHENYL)-4-PROPYL)"/>
        <s v="4032 BAGS JUMP AGRICULTURAL HERBICIDE CLASS: 9.0 P.G: III"/>
        <s v="5 PACKAGE DIMETILAMINA 60% ISO TANK DMA0003-K40F(5ISO TANK) UN : 1160 CLASS : 3 PACKING GROUP : II"/>
        <s v="CHEMICAL PRODUCTPROPYLENE GLYCOL"/>
        <s v="ONE 40´ X 8´ X 9´6&quot; HIGH CUBE SLAC 40 BAGS 1,2,4 TRIAZOL"/>
        <s v="80 PACKAGES 80 DRUMS N-METILFORMAMIDA (MONOMETILFORMAMIDA)"/>
        <s v="40 PACKAGES 40 BAGS 1,2,4-1H-TRIAZOLE (1,2,4 TRIAZOL)"/>
        <s v="PACKAGES 1, 2, 4-TRIAZOL 10 BIG BAGS 1000 KG NET EACH"/>
        <s v="4 20´ X 8´ X 8´6&quot; TANK CONTA SLAC 4 TANK CONTAINER DMA 60% DIMETHYLAMINE MINIMUM 60 % SOLUTION UN 1160 DIMETHYLAMINE, AQUEOUS  SOLUTION, CLASS 3, PG II,"/>
        <s v="240 BAG ATRAZINE 97% TECH"/>
        <s v="ONE 20´ X 8´ X 8´6&quot; GENERAL PU SLAC 20 BAGS PICLORAM TECH 95%"/>
        <s v="57 STEEL DRUM CARBAMATE PESTICIDE,LI:QUID,TOXIC (METHOMYL, NOVALURON) IMO: 6.1 UN: 2992 PACKING GROUP: II:MARINE POLLUTANT"/>
        <s v="1 PACKAGE AMINA GRAXA DE SEBO ETOXILADA"/>
        <s v="05 40´ X 8´ X 9´6&quot; HIGH CUBE SLAC 200 BAGS ATRAZINE 97% TECH PACKED IN 500KGS/BAG"/>
        <s v="ONE 20´ X 8´ X 8´6&quot; TANK CONTA SLAC &quot;MISTURA DE HEPTANOS CICLICOS E LINEARES&quot; HEPTANES UN1206, HEPTANE 3, II, FP -9C"/>
        <s v="ONE 20´ X 8´ X 8´6&quot; GENERAL PU SLAC 14 IBC´S BROMOKETAL"/>
        <s v="PACKAGES 1, 2, 4-TRIAZOL 20 BIG BAGS 1000 KG NET EACH"/>
        <s v="ONE 20´ X 8´ X 8´6&quot; GENERAL PU SLAC 14 IBC BROMOKETAL"/>
        <s v="1 WOODEN PALLET VICTOR GEL BARATAS (SANEANTE)"/>
        <s v="ONE 20´ X 8´ X 8´6&quot; GENERAL PU SLAC 80 DRUMS TRIMETIL-ORTO-FORMIATO UN:3272 CLASS:3 PACKING GROUP:II"/>
        <s v="5 20´ X 8´ X 8´6&quot; TANK CONTA SLAC MONOISOPROPILAMINA"/>
        <s v="2 20´ X 8´ X 8´6&quot; TANK CONTA SLAC PURASOLV EHL BULK 2-ETHYLHEXYL-S-LACTATE NON HAZARDOUS"/>
        <s v="S.T.C. 2400 PLASTIC JERRYCAN 5 LT (12000 LITS GUAPO) PESTICIDE, LIQUI:D, TOXIC, N.O.S. (EPOXICONAZOLE, KRESOXIM-METHYL (ISO))"/>
        <s v="18 IBC WOODEN PALLETISED T ANK OLEO DEMAMONA EXTO XILADO 20 EO (UNITOP- R-2 00) -"/>
        <s v=":80 DRUMS OF 200.00 LT 16000 LT ARREIO PASTO AGRICULTURAL HERBICI:DE"/>
        <s v="ONE 20´ X 8´ X 8´6&quot; GENERAL PU SLAC 80 DRUMS 2,4-XYLIDINE (2,4-XILIDINA) UN 1711, LIQUID,XYLIDINES. CLASS:6.1 PACKING GROUP:II"/>
        <s v="2X20 FCL CONTAINERS (1.600 SACOS DE CADA UM SOBRE PALLETS ESTUFADOS EM OF POTASSIUM HYDROXIDE (40.000 FLAKES KGS LIQUIDO DE HIDROXIDO DE POTASSIO EM ESCAMA COMERCIALMENTE DENOMINADO POTASSA CAUSTICA E ESCAMAS. PRODUTO QUIMICO INORGANICO HIGROSCOPICO, FORMULA KOH, CAS N 1310-58-3, SOLIDO BRANCO E INODORO, COM 90% D CONCENTRACAO MIN. APRESENTA CLORETO DE POTASSI (KCI) COMO IMPUREZ (MAX 0,015%). PODE SER USADO NA FABRICACAO DE DETERGENTES E SABO MOLES, PARA AUMENT A SOLUBILIDADE, CAR  ENTRE OUTROS PRODUTOS DE LIMPEZ  IMDG CLASS 8 UN 18 PG II"/>
        <s v="6 TANK AMINA GRAXA DE SEBO ETOXILADA UN 3082 ENVIRONMENTALLY HAZARDOUS SUBSTANCE LIQUID, N.O.S. (TALLOW FATTY AMINEOXETHYLATE)"/>
        <s v="ONE 20´ X 8´ X 8´6&quot; TANK CONTA SLAC 1 TANK DI-N-PROPYLAMINE - BULK CHEMICALS NOS, HAZARDOUS UN2383 DIPROPYLAMINE, 3(8)"/>
        <s v="4032 BAGS OF AGRICULTURAL HERBICIDE"/>
        <s v="5 40´ X 8´ X 9´6&quot; HIGH CUBE SLAC 200 BAGS ATRAZINE 97% TECH"/>
        <s v="8 PACKAGE DIMETILAMINA 60%"/>
        <s v="240 PACKAGES ATRAZINE 97% TECH"/>
        <s v="ONE 20´ X 8´ X 8´6&quot; GENERAL PU SLAC 14 IBC´S BROMOKETAL LOADED ON 14 PLTS"/>
        <s v="ONE 20´ X 8´ X 8´6&quot; GENERAL PU SLAC 14 IBC BROMOKETAL LOADED ON 14 PLTS"/>
        <s v="10 IBC WOODEN PALLETISED T ANK OELO DEMAMONA ETOX ILADO 20 EO (UNITOP -R-20 0)"/>
        <s v="3 20´ X 8´ X 8´6&quot; GENERAL PU SLAC 50 PALETAS TAMBORES UN1G 1,2,4-TRIAZOL  PURO ESCAMAS"/>
        <s v="PHOSPHOROUS ACID STRONG BASES, OXIDIZING AGENTS, METALS. OTHERS TOXIC EFFECTS ON HUMANS: NO SPECIFIC INFORMATION IS AVAILABLE IN OUR DATABASE REGARDING THE OTHER TOXIC EFFECTS OF THIS MATERIAL FOR HUMANS."/>
        <s v="40 FLEXIBLE IBC 385 KGS (15400 KGS AZOXYSTROBIN TECNICO MILENIA:) P ESTICIDE, SOLID, TOXIC, N.O.S (AZOXYSTROBIN)"/>
        <s v="200 PACKAGES ATRAZINE 97% TECH PACKED IN 500KGS/BAG WITH PALLETS,"/>
        <s v="(5 TANK) CY / CY DIMETILAMINA 60% ISO TANK"/>
        <s v="25 FLEXIBLE CAPTAN MKT TECNICO MILENIA ENVIRONMENTALLY HAZARDOUS SUBSTANCE"/>
        <s v="20 BIG BAGS OF TEBUTIURON TECNICO MILENIA: AGRICULTURAL HERBICIDE UN NO.: 3077 , CLASS: 9.0 P:.G:III"/>
        <s v="18 IBC WOODEN PALLLETISED TANK OLEO DEMAMONA ETO XILADO 20 EO (UNITOP -R-2 00)"/>
        <s v="8 1 X 20´ TANK CONTAINER 8 PK AMINA GRAXA DE SEBO ETOXILADA UN 3082 ENVIRONMENTALLY HAZARDOUS SUBSTANCE LIQUID, N.O.S. (TALLOW FATTY   AMINEOXETHYLATE)"/>
        <s v="80 DRUMS SOLANE HEPTANE"/>
        <s v="144 STEEL DRUM ORGANOPHOS:PHORUS PESTICIDE, SOLID,TOXIC (METHIDATHION) IMO?: 6.1 UN?: 2783 PA:CKING GROUP?: II MARINE POLLUTANT"/>
        <s v="1X40 HC 120BAGS ATRAZINA TECNICO RAINBOW (ATRAZINE 97% TECH)"/>
        <s v="ONE 20´ X 8´ X 8´6&quot; GENERAL PU SLAC 14 IBCS BROMOKETAL LOADED ON 14 PLTS"/>
        <s v="20 PKGS PICLORAM TECH 95%"/>
        <s v="ONE 20´ X 8´ X 8´6&quot; GENERAL PU SLAC 16 BAGS FIPRONIL TECNICO MILENIA"/>
        <s v="40 PKGS 1,2,4 TRIAZOL PACKAGE: 500KG BAG"/>
        <s v="40 FLEXIBLE IBC 385 KGS (15400 KGS AZOXYSTROBIN TECNICO MILENI:A) PESTICIDE, SOLID, TOXIC, N.O.S (AZOXYSTROBIN)"/>
        <s v="4032 BAGS OF 5.00 KG 20160 KG JUMP AGRICULTURAL HERBICIDE"/>
        <s v="18 IBC WOODEN PALLETISED TANK M:AMONA ETOXILADO 20 EO (UNITOP-R-200)"/>
        <s v="2 20´ X 8´ X 8´6&quot; TANK CONTA SLAC 2 TANK DI - N- PROPYLAMINE DIPROPYLAMINE"/>
        <s v="ONE 20´ X 8´ X 8´6&quot; GENERAL PU SLAC 14 IBCS BROMOKETAL"/>
        <s v="PHOSPHOROUS ACID"/>
        <s v="1 20´CONTAINER(S) 14 IBC CONTAINER ETHYLAN NS-500LQ 2300 LB IBC"/>
        <s v="28 FLEXIBLE IBC CAPTAN MKT TECNICO MILENIA):ENV IRONMENTALLY HAZARDOUS SUBSTANCE, SOLID N.O.S. (CAPTAN)"/>
        <s v="DIMETHYL AMINE 60% ISO TANK UN"/>
        <s v="667 BOX, FIBREBOARD TAURUS (12X1) 667 CAJAS X 12 UN X 1 LT PB: 9498, PN: 7897, IMO: 6.1, UN: 2902, PG: III MARINE POLLUTANT"/>
        <s v="40 PACKAGES CONTAINS TRIAZOLE (1,2,4 TRIAZOL)"/>
        <s v="ONE 40´ X 8´ X 8´6&quot; GENERAL PU SLAC 40 FIBC(S) ON 40 PALLETS 10 FIBC 1100L, TYP C, NAHTABDICHTUNG"/>
        <s v="03 20´ X 8´ X 8´6&quot; GENERAL PU SLAC 256 DRUMS TRICLOPYR BEE TECH"/>
        <s v="880 BG PHOSPHOROUS ACID(ACIDO FOSFOROSO) STRONG BASES, OXIDIZING AGENTS, METALS. OTHERS TOXIC EFFECTS"/>
        <s v="160 D R CHEMICAL PRODUCT DMAC- N, N-DIMETHYLACETAMIDE (N, N-DIMETILACETAMIDA)"/>
        <s v="ONE 20´ X 8´ X 8´6&quot; GENERAL PU SLAC 80 DRUMS =20 PALLETS CHEMICAL PRODUCT DIMETHYL SULFOXIDE (DMSO)"/>
        <s v="4 20´ X 8´ X 8´6&quot; TANK CONTA SLAC 4 TANK CONTAINER NON HAZARDOUS 2-ETHYLHEXYL-S-LACTATE PURASOLV EHL BULK"/>
        <s v="4 TANK OF DIMETILAMINA 60% CLASS 3 UN 1160"/>
        <s v="110 STEEL DRUM PHOSPHORUS PESTICIDE SOLID,TOXIC (METHIDATHION"/>
        <s v="40 FLEXIBLE IBC AZOXYSTROBIN TECNICO MILENI:A) PESTICIDE, SOLID, TOXIC, AZOXYSTROBIN"/>
        <s v="80 FLEXIBLE IBC AZOXYSTROBI"/>
        <s v="4 20´ X 8´ X 8´6&quot; GENERAL PU SLAC 72 IBCS CHEMICAL PRODUCT"/>
        <s v="DIMETHYL AMINE 60% ISO TANK"/>
        <s v="3 20´ X 8´ X 8´6&quot; TANK CONTA SLAC 3 TANK DI -N-PROPYLAMINE - BULK CHEMICALS NOS, HAZARDOUS UN 2383 DIPROPYLAMINE, 3 (8) II RQ (DIPROPYLAMINE) FLASHPOINT (45F , 7C) EMS NO:F- E, S-C"/>
        <s v="ATRAZINE 97% TECH PACKED IN 500KGS/BAG WITH PALLETS"/>
        <s v="1 DRUM OF SOLANE METHYLCYCLOHEXANE"/>
        <s v="40 BAGS  1, 2, 4 -1H- TRIAZOLE"/>
        <s v="OXIRANE (2-(2-(4- CLOROFENIL)ETIL)-2- OROPHENYL)E (1,1-DIMETILETIL) 1,1- THYL)"/>
        <s v="OXIRANE,2-[2-(4- ENYL)ETHYL]- CHLOROPHENYL)ETHYL]-2- (1,1-DIMETHYLETHYL) ETHYLETHYL) 80 DRUMS = 80 PLASTIC KGS DRUMS TOTAL 20 PALLETS."/>
        <s v="4-CHLORO-3,5- DINITROBENZOTRIFLUORIDE (DINITRO) CLASS?:6.1 UN NO?:2811 PACKING GROUP?: II SUB: RISK?: X"/>
        <s v="40 BAGS PICLORAM TECH 95%"/>
        <s v="20GPX1 EIGHTY DRUMS 2,4-XYLIDINE UN 1711, XYLIDINES ,LIQUID, 6.1 ,II PO NO?: 45-205172"/>
        <s v="2 PACKAGE DIMETILAMINA 60% BATCH NO.:20160514"/>
        <s v="MONOISOPROPILAMINA CLASS?:3"/>
        <s v="80 DRUMS PLASTIC TIGHTHEAD DRUMS 20 PALLET,WOOD,CP3,1140X1140M M,HT PROPIONIC ACID PURE 200KG PLASTIC TIGHTHEAD DRUM PRODUTO QUIMICO"/>
        <s v="S.T.C. 38 FLEXIBLE IBC FOLPET AGRICUR TECNICO) EN:VIRONMENTALLY HAZARDOUS SUBSTANCE, SOLID, N.O.S. (FOLPET) IMO?: 9 UN:?: 3077 PACKING GROUP?: III MARINE POLLUTANT"/>
        <s v="S.T.C. 80 FLEXIBLE IBC AZOXYSTROBIN TECNICO MILENI:A PESTICIDE, SOLID, TOXIC, N.O. (AZOXYSTROBIN) IMO?: 6 UN?: 2588 P:ACKING GROUP?: III"/>
        <s v="20ST 134 DR 4-CHLORO-3,5-DINITROBENZOTRIFLUORIDE (DINITRO) CLASS:6.1 UN NO:2811 PACKING GROUP: II"/>
        <s v="20ST 240 DR OXIRANE (2-(2-(4-CLOROFENIL)ETIL)-2-(1,1-DIMETILETIL)"/>
        <s v="8 ISO TANK DIMETHYL AMINE 60% UN ?: 1160 CLASS ?::3 PACKING GROUP ?: II SUB. RISK ?: 8"/>
        <s v="ONE 20´ X 8´ X 8´6&quot; TANK CONTA SLAC 1 TANK DI - N-PROPYLAMINE - BULK CHEMICALS NOS, HAZARDOUS UN 2383 DIPROPYLAMINE, 3(8) II RQ (DIPROPYLAMINE) FLASHPOINT (45F ,7C) EMS NO:F- E, S-C"/>
        <s v="20ST 160 DR OXIRANE (2-(2-(4-CLOROFENIL)ETIL)-2-(1,1-DIMETILETIL)"/>
        <s v="110 STEEL DRUM SUPRATHION TECNICO 900 ORGA:NOPHOSPHORUS PESTICIDE, SOLID,TOXIC (METHIDATHION) IMO?: 6.1 UN?: 2783: PACKING GROUP?: II"/>
        <s v="02 20´ X 8´ X 8´6&quot; GENERAL PU SLAC 160 DRUMS TRIMETHYL ORTHOFORMATE (TRIMETIL-ORTO-FORMIATO) PACKING GROUP: II CLASS:3 UN NO:3272"/>
        <s v="160 FLEXIBLE IBC 625 KG CAPTAN MKT TECNICO MILENIA ENVIRONMENTALLY HAZARDOUS SUBSTANCE, SOLID N.O.S. (CAPTAN) IMO?: 9 UN:?: 3077 PACKING GROUP?: III MARINE POLLUTANT"/>
        <s v="80 DRUM NON HAZARDOUS CHEMICALS VESTASOL IP (ISOFORONA)"/>
        <s v="ONE 40´ X 8´ X 8´6&quot; GENERAL PU SLAC 40 BIG BAGS 40 FIBC(S) ON 40 PALLETS DECG020863 6 FIBC 1100L, TYP C, NAHTABDICHTUNG DECG020864 4 FIBC 1100L, TYP C, NAHTABDICHTUNG DECG020865 3FIBC 1100L, TYP C, NAHTABDICHTUNG DECG020866 4FIBC 1100L, TYP C, NAHTABDICHTUNG DECG020867 8FIBC 1100L, TYP C, NAHTABDICHTUNG DECG020868 9FIBC 1100L, TYP C, NAHTABDICHTUNG DECG020869 6 FIBC 1100L, TYP C, NAHTABDICHTUNG LINURON , UN 3077 , KL. 9, PG III"/>
        <s v="20 ST 160 DR OXIRANE (2-(2-(4-CLOROFENIL)ETIL)-2-(1,1-DIMETILETIL)"/>
        <s v="80 FLEXIBLE IBC CAPTAN MKT TECNICO MILENIA ENVI:RONMENTALLY HAZARDOUS SUBSTANCE, SOLID N.O.S. (CAPTAN) IMO?: 9 UN?: 3:077 PACKING GROUP?: III MARINE POLLUTANT"/>
        <s v="S.T.C. 120 FLEXIBLE IBC CAPTAN MKT TECNICO MILENIA):ENVIRONMENTALLY HAZARDOUS SUBSTANCE, SOLID N.O.S. (CAPTAN) IMO?: 9 UN?:: 3077 PACKING GROUP?:III MARINE POLLUTANT"/>
        <s v="20 ST 240 DR OXIRANE (2-(2-(4-CLOROFENIL)ETIL)-2-(1,1-DIMETILETIL)"/>
        <s v="2 20´ X 8´ X 8´6&quot; GENERAL PU SLAC 160 DRUMS =40 PALLETS CHEMICAL PRODUCT DMAC- N, N-DIMETHYLACETAMIDE (N, N- DIMETILACETAMIDA)"/>
        <s v="20 ST 20 PALLETS 80 PLASTIC DRUMS OXIRANE,2-[2-(4-CHLOROPHENYL)ETHYL]-2-(1,1-DIMETHY LETHYL)"/>
        <s v="20ST 20 BG PICLORAM TECH"/>
        <s v="80 DR OF SOLANE METHYLCYCLOHEXANE UN 2296, 3, II, 1.1.4.2.1, FP:-15C,"/>
        <s v="16128 BAGS OF JUMP AGRICULTURAL HERBICIDE UN NO.?: 3077 , CLASS?: 9 P.G?:III"/>
        <s v="PHOSPHOROUS ACID(ACIDO FOSFOROSO) UN?: 2834 CL:ASS?:8 PACKING GROUP?: III CLASS NO?:8 UN NO?:2834 PG?:III"/>
        <s v="20GPX1 EIGHTY DRUMS 2,4-XYLIDINA UN?:1711 CLASS?:6.1 PG?:II"/>
        <s v="30 FLEXIBLE IBC (CAPTAN MKT TECNICO MILENIA) ENVIR:ONMENTALLY HAZARDOUS SUBSTANCE, SOLID N.O.S. (CAPTAN) IMO?: 9 UN?: 30:77 PACKING GROUP?: III MARINE POLLUTANT"/>
        <s v="2400 PLASTIC JERRYCAN 5 LT (12000 LITS GUAPO) PESTICIDE, LIQU:ID, TOXIC, N.O.S. (EPOXICONAZOLE, KRESOXIM-METHYL (ISO)) IMO?: 6.1 UN:?: 2902 PACKING GROUP?: III MARINE POLLUTANT"/>
        <s v="80 DRUMS OF 200.00 LT 16,000.00 LT GALIGAN 240 EC AGRICULTURAL HERBICIDE UN NO.: 1993 , CLASS: 3.0 P.G:III"/>
        <s v="18480 PLASTIC BOTTLE 1 LT (18480 LITS KESHET 25 EC) PYRETHRO:ID PESTICIDE, LIQUID, TOXIC DELTAMETHRIN IMO?: 6.1 UN: 3352 PACKING:GROUP?: III MARINE POLLUTANT"/>
        <s v="8064 BAGS OF JUMP AGRICULTURAL HERBICIDE UN NO.: 3077 , CLASS: 9.0 P.G:III"/>
        <s v="2X20ST CONTAINER(S) SAID TO CONTAIN 160 DRUMS OXIRANE (2-(2- (4-CLOROFENIL)ETIL)-2- (1,1-DIMETILETIL)"/>
        <s v="160 PACKAGES 40 PALLETS CHEMICAL PRODUCT DMAC- N, N-DIMETHYLACETAMIDE (N, N-DIMETILACETAMIDA)"/>
        <s v="S.T.C. 2400 PLASTIC JERRYCAN 5 LT (12000 LITS GUAPO) PESTICIDE, LIQUID:, TOXIC, N.O.S. (EPOXICONAZOLE, KRESOXIM-METHYL (ISO)) IMO?: 6.1 UN?: 29:02"/>
        <s v="35 FLEXIBLE IBC FIPRONIL TECNICO MILENIA PESTIC:IDE, SOLID, TOXIC, N.O.S. (FIPRONIL ) IMO?: 6.1 UN?: 2588 PACKING G:ROUP?: III MARINE POLLUTANT"/>
        <s v="4,032 BAGS OF AGR:ICULTURAL HERBICIDE N NO.?: 3077 , CLASS?: 9.0"/>
        <s v="80 DRUMS OF AGRICULTURAL HERBICIDE UN NO.?: 3082 , CLASS?: 9.0"/>
        <s v="2 X 20? FCL TOTAL 40 JUMBO BAGS ONLY (TOTAL FORTY JUMBO BAGS ONLY) 2,4:-D ACIDO TECNICO INVOICE NO.?: EXAG/16-1:7/5"/>
        <s v="160 DRM TRICLOPYR BEE TECH CLASS:9 UN NO.:3082 PG:III FP:NO MP:YES"/>
        <s v="9240 PLASTIC BOTTLE 1 LT (9240 LITS KESHET 25 EC) PYRETHROID PESTIC:IDE, LIQUID, TOXIC DELTAMETHRIN IMO?: 6.1 UN?: 3352 PACKING GROUP?: II:I"/>
        <s v="32 FLEXIBLE IBC FOLPET AGRICUR TECNICO ENVIRONME:NTALLY HAZARDOUS SUBSTANCE, SOLID, N.O.S. (FOLPET) IMO?: 9 UN?: 3077:PACKING GROUP?: III MARINE POLLUTANT"/>
        <s v="20ST OXIRANE (2-(2-(4-CLOROFENIL)ETIL)-2-(1,1-DIMETILETIL)"/>
        <s v="11904 BAGS JUMP AGRICULTURAL HERBICID UN NO.?: 3077 CLASS?: 9.0 P.G?:III"/>
        <s v="S.T.C. 5 FLEXIBLE IBC FIPRONIL TECNICO MILENIA PE:STICIDE, SOLID, TOXIC, N.O.S. (FIPRONIL ) UN?: 2588 PACKIN:G GROUP?: III"/>
        <s v="4 20´ X 8´ X 8´6&quot; TANK CONTA SLAC 4 TANK, RECTANGULAR MONOISOPROPILAMINA IMO-CLASS: 3 UN-NUMBER: 1221 FLASHPOINT: -37.0 C PACKING GROUP: 1 EMS-NUMBER: F-ES-C"/>
        <s v="2400 PLASTIC JERRYCAN 5 LT (12000 LITS GUAPO) PESTICIDE, LIQU:ID, TOXIC, N.O.S. (EPOXICONAZOLE, KRESOXIM-METHYL (ISO)) IMO?: 6.1 U:N?: 2902 PACKING GROUP?: LLL"/>
        <s v="2400 PLASTIC JERRYCAN 5 LT (12000 LITS GUAPO) PESTICIDE, LIQUID:, TOXIC, N.O.S. (EPOXICONAZOLE, KRESOXIM-METHYL (ISO)) IMO?: 6.1 UN?: 2:902 PACKING GROUP?: LLL"/>
        <s v="2X20ST CONTAINER(S) SAID TO CONTAIN: 160 DRUMS OXIRANE (2-(2- (4-CLOROFENIL)ETIL)-2- (1,1-DIMETILETIL)"/>
        <s v="240DRUMS 240 PLASTIC DRUMS OXIRANE,2-[2-(4-CHLOROPHENYL) ETHYL]-2-(1,1-DIMETHYLETHYL)"/>
        <s v="ONE 20´ X 8´ X 8´6&quot; GENERAL PU SLAC 80 DRUMS TRIMETIL-ORTO-FORMIATO PACKING:IN 200KG NET DRUM UN:3272 CLASS:3 SUB.RISK:-X- PACKING GROUP:II HAZARD N 33 PROPER SHIPPING NAME:ESTERS, NOS(TRIMETILORTOFORMIATO)"/>
        <s v="40 PACKAGES ATRAZINE 97% TECH PACKED WITH PALLETS, TOTAL 40BAGS CFR PARANAGUA, BRAZIL CLASS:9 UN:3077"/>
        <s v="2 20´ X 8´ X 8´6&quot; GENERAL PU SLAC 160 DRUMS =40 PALLETS CHEMICAL PRODUCT DMAC- N ,N-DIMETHYLACETAMIDE (N, N- DIMETILACETAMIDA)"/>
        <s v="39 PALLETS 156 PLASTIC DRUMS  OXIRANE,2-[2-(4-CHLOROPHENYL) ETHYL]-2-(1,1-DIMETHYLETHYL)"/>
        <s v="DIMETHYL AMINE 60% ISO TANK DMA0003-K40F(9ISO TANK) UN ?: 1160 CLASS ?::3 PACKING GROUP ?: II"/>
        <s v="STC 8064 BAGS OF JUMP AGRICULTURAL HER:BIC UN NO.?: 3077 CLASS?: 9.0 P.G?:III"/>
        <s v="S.T.C 90 FLEXIBLE IBC 625 KG CAPTAN MKT TECNICO MILENIA ENVIRONMENTALLY HAZARDOUS SUBSTANCE, SOLID N.O.S. (CAPTAN) IMO?: 9 UN:?: 3077 PACKING GROUP?: III MARINE POLLUTANT"/>
        <s v="STC 12096 BAGS OF 5.00 KG LTD QTY JUMP AGRICULTURAL HERBICIDE UN NO.?: 3077 CLASS?: 9.0 P.G?:III"/>
        <s v="800 STEEL DRUM 200 LT (16000 LITS GALIL SC) PESTICIDE, LIQUID, TOXIC,:FLAMMABLE, N.O.S. (BIFENTHRIN) IMO?: 6.1 UN?: 2902 PACKING GROUP?:III M:ARINE POLLUTANT"/>
        <s v="STC 8064 BAGS OF 5.00 KG LTD QTY JUMP AGRICULTURAL HERB:ICIDE UN NO.?: 3077 CLASS?: 9.0 P.G?:III"/>
        <s v="3600 PLASTIC JERRYCAN 5 LT (18000 LITS GUAPO) PESTICIDE, LIQUID, T:OXIC, N.O.S. (EPOXICONAZOLE, KRESOXIM-METHYL (ISO)) IMO?: 6.1 UN?: 2902: PACKING GROUP?: LLL MARINE POLLUTANT"/>
        <s v="S.T.C. 60 FLEXIBLE IBC AZOXYSTROBIN TECNICO MILENI:A PESTICIDE, SOLID, TOXIC, N.O.S (AZOXYSTROBIN) IMO?: 6 UN?: 2588 PAC:KING GROUP?: III"/>
        <s v="40BAGS 1,2,4-1H-TRIAZOLE (1,2,4 TRIAZOL )"/>
        <s v="8064 BAGS JUMP AGRICULTURAL HERBICIDE UN NO.?: 3077 CLASS?: 9.0  P.G?:III"/>
        <s v="3 20´ X 8´ X 8´6&quot; TANK CONTA SLAC 3 TANK CONTAINER PURASOLV EHL BULK 2-ETHYLHEXYL-S-LACTATE NON HAZARDOUS"/>
        <s v="2400 PLASTIC JERRYCAN 5 LT (12000 LITS GUAPO) PESTICIDE, LIQUID, TO:XIC, N.O.S. (EPOXICONAZOLE, KRESOXIM-METHYL (ISO)) LTD QTY IMO?: 6.1:UN?: 2902 PACKING GROUP?: LLL MARINE POLLUTANT"/>
        <s v="10 FLEXIBLE IBC 500 KGS (5000 KGS FOLPET AGRICUR TECNICO) ENV:IRONMENTALLY HAZARDOUS SUBSTANCE, SOLID, N.O.S. (FOLPET) IMO?: 9 UN?:: 3077 PACKING GROUP?: III MARINE POLLUTANT"/>
        <s v="134 PACKAGES 4-CHLORO-3,5-DINITROBENZOTRIFLUORIDE (DINITRO)"/>
        <s v="2 20´ X 8´ X 8´6&quot; TANK CONTA SLAC 2 ISO TANK DI-N-PROPILAMINA (DIPROPILAMINE) UN2383, DIPROPYLAMINE, CLASS 3 (8), PG II, (7.2C C.C.), RQ EMS NO. F-E, S-C IMO-CLASS: 3 UN-NUMBER: 2383 FLASHPOINT: 7.2 C PACKING GROUP: 2 PROPER SHIPPING NAME: DIPROPYLAMINE"/>
        <s v="2 BXH  CHEMICAL PRODUCTPROPYLENE GLYCOL"/>
        <s v="ONE 20´ X 8´ X 8´6&quot; GENERAL PU SLAC 80 DRUMS TRIMETIL-ORTO-FORMIATO UN:3272 CLASS:3 SUB.RISK:-X- PACKING GROUP:II"/>
        <s v="S.T.C. 20 FLEXIBLE IBC AZOXYSTROBIN TECNICO MILENIA P ESTICIDE, SOLID, TOXIC, N.O.S (AZOXYSTROBIN) IMO?: 6 UN?: 2588 PAC:KING G ROUP?: III MARINE POLLUTANT"/>
        <s v="OF 200.00 LT 16,000.00 LT GALIGAN 240 EC AGRICULTURAL HERBICIDE UN NO.?: 1993 CLASS?: 3.0 P.G?:III"/>
        <s v="2 20´ X 8´ X 8´6&quot; TANK CONTA SLAC 2 ISO TANK DI-N-PROPILAMINA (DIPROPILAMINE) UN2383, DIPROPYLAMINE, CLASS 3 (8), PG II, UN-NUMBER: 2383"/>
        <s v="24192 BAGS OF JUMP AGRICULTURAL HERBICIDE UN NO.?: 3077 CLASS?: 9.0 P.G?:III"/>
        <s v="20ST 469 DR 4-CHLORO-3,5-DINITROBENZOTRIFLUORIDE (DINITRO) UN NO:2811 PACKING GROUP: II CLASS:6.1"/>
        <s v="20 WOODEN PALLETS CONTAINING (80 DRUMS) NEW M:S DRUMS OLEO DE MAMONA ETOXILADO (UNITOP-R-200)"/>
        <s v="UN1711,2,4XYLIDINE,HTS#?:2921 2,4XILIDINA UN1711 CLASS6.1"/>
        <s v="DIMETHYL AMINE 60% ISO TANK DMA0003-K40F(5 ISO TANKS) UN ?: 1160 CLASS:?: 3 PACKING GROUP ?: II"/>
        <s v="?:4,032 BAGS OF 5.00 KG LTD QTY KARMEX AGRICULTURAL HER: BICIDE UN NO.?: 3077 CLASS?: 9.0 P.G?:III"/>
        <s v="STC?:4032 BAGS JUMP AGRICULTURAL HERB:ICIDE UN NO.?: 3077 CLASS?: 9.0 P.G?:III"/>
        <s v="(80) DRUMS ONLY NEW SEAWORTHY HDPE DRUMS ONLY 20 WOODEN PALLETS UNITOP-R-400-"/>
        <s v="20ST 80 DR N-METILFORMAMIDE (MONOMETILFORMAMIDA)"/>
        <s v="DIMETILAMINA 60% ISO TANK DMA0003-K40F(6ISO TANKS) UN ?: 1160 CLASS ?: 3: PACKING GROUP ?: II"/>
        <s v="ONE 20´ X 8´ X 8´6&quot; GENERAL PU SLAC 80 DRUMS TRICLOPYR BEE TECH"/>
        <s v="2 20´ X 8´ X 8´6&quot; GENERAL PU SLAC 60 BAGS PICLORAM TECH"/>
        <s v="1X20´FCL 800 BAGS OF (800 SACOS DE 25 KG CADA UM SOBRE PALLETS ESTUFADOS EM 1 CONTAINERS DE 20 PES COM NUMERO: CNIU1176647) PORTUGUESE NAME : POTASSA CAUSTICA SECA (TODOS OS GRAUS) IMDG CLASS 8 UN 1813 PG II"/>
        <s v="02 20´ X 8´ X 8´6&quot; GENERAL PU SLAC 40 FLEXIBLE IBC CAPTAN MKT TECNICO MILENIA ENVIRONMENTALLY HAZARDOUS SUBSTANCE, SOLID N.O.S. (CAPTAN) IMO: 9 UN: 3077 PACKING GROUP: III MARINE POLLUTANT"/>
        <s v="ONE 20´ X 8´ X 8´6&quot; GENERAL PU SLAC 12 IBCS BROMOKETAL"/>
        <s v="2XDC40 HOUSE/HOUSE 80 BAGS IN TOTAL 2X40ST CONTAINER(S) SAID TO CONTAIN: TRIAZOL"/>
        <s v="1X20` FCL 800 BAGS OF 25 KGS NET EACH ON PALLETS POTASSA CAUSTICA SECA(TODOS OS GRAUS) IMDG CLASS 8 UN 1813 PG II"/>
        <s v="880,BAG PHOSPHOROUS ACID (ACIDO FOSFOROSO)"/>
        <s v="2440 CORR BOXES CAPT:US 750 SP 5KG"/>
        <s v="DIMETHYL AMINE 60% ISO TANK DMA0003-K40F(1ISO TANK) UN ?: 1160 CLASS ?::3 PACKING GROUP ?: II SUB. RISK ?: 8 DIMETILAMINA60%"/>
        <s v="ONE 20´ X 8´ X 8´6&quot; GENERAL PU SLAC 56 DRUMS TRICLOPYR BEE TECH"/>
        <s v="ONE 20´ X 8´ X 8´6&quot; GENERAL PU SLAC 14 IBCS BROMOKETAL 14 PLTS"/>
        <s v="ONE 20´ X 8´ X 8´6&quot; GENERAL PU SLAC 80 DRUMS ON 20 PALLETS 200.00 LT 16,000.00 LT GALIGAN 240 EC AGRICULTURAL HERBICIDE UN NO.: 1993, CLASS: 3.0 P.G:III"/>
        <s v="5 ISO TANKS DIMETILAMINA 60% UN ?: 1160 CLASS ?: 3: PACKING GROUP ?: II SUB. RISK ?: 8"/>
        <s v="ONE 20´ X 8´ X 8´6&quot; GENERAL PU SLAC 14 IBCS ON 14 PLTS BROMOKETAL"/>
        <s v="ONE 20´ X 8´ X 8´6&quot; TANK CONTA SLAC 1 TANK CONTAINER SLAC. ACTIVITY: FOODSTUFF SPOT PRODUCT DETAILS 2- ETHYLHEXYL LACTATE - FOODGRADE GALASTER EHL NON HAZARDOUS"/>
        <s v="1X20´ FCL CONTAINER 80 DRUMS ( EIGHTY DRUMS ONLY.) UN APPROVED MS DRUMS 2,4 XILIDINA (2, 4 XYLIDINE) P.O. NO. 45-199640 INVOICE NO.TCDPR/15-16/00117"/>
        <s v="ONE 20´ X 8´ X 8´6&quot; TANK CONTA SLAC 1 TANK CONTAINER PURASOLV EHL BULK 2-ETHYLHEXYL-S-LACTATE NON HAZARDOUS"/>
        <s v="ONE 20´ X 8´ X 8´6&quot; GENERAL PU SLAC 20 STEEL DRUM SUPRATHION TECNICO 900 ORGANOPHOSPHORUS PESTICIDE, SOLID,TOXIC (METHIDATHION) IMO: 6.1 UN: 2783 PACKING GROUP: II MARINE POLLUTANT"/>
        <s v="2X20ST CONTAINER(S) SAID TO CONTAIN: 160 DRUMS OXIRANE, 2[2-4 (CHLOROPHENYL) ETHYL]-2-(1, 1-DIMETHYLETHYL)"/>
        <s v="(3DRUMS) 2,4 DICHLORO ACETOPHENONE CLASS NO:8 UN NO:1759 PG:III 2,2,4 TRICHLORO ACETOPHENONE 1,2 PENTANEDIOL"/>
        <s v="36 DRUMS= 36 IBCS CHEMICAL PRODUCTPROPYLENE GLYCOL"/>
        <s v="TRICLOPIR BEE TECNICO MILENIA DANGEROUS CARGO (CLASS NO?:9/UN NO?:3082)"/>
        <s v="TRIMETHYL ORTHOFORMATE (TRIMETIL-ORTO-FORMIATO) PACKING GROUP?: II"/>
        <s v="1X20´FCL 50 DRUM (13 WOODEN PALLETS) EXPORT WORTHY MS BARRELS OLEO DE MAMONA ETOXILADO (UNITOP - R-200)"/>
        <s v="STC?: 29136 BAGS OF GOLTIX 70 DF GRAY AGRICULTURAL HE:RBI CIDE UN NO.?: 3077 , CLASS?: 9.0 P.G?:III LTD"/>
        <s v="S.T.C. 10 FLEXIBLE IBC ( FOLPET AGRICUR TECNICO) ENVI:RONMENTALLY HAZARDOUS SUBSTANCE, SOLID, N.O.S. (FOLPET) IMO?: 9 UN?: 3:077 PACKING GROUP?: III MARINE POLLUTANT"/>
        <s v="32256 BAGS JUMP AGRICULTURAL HERBICIDE U:N NO.?: 3077 , CLASS?: 9.0 PG III LTD QTY"/>
        <s v="4032 BAGS OF JUMP AGRICULTURAL HERBICIDE UN NO.?: 3077 , CLASS?: 9.0 P.G?:III"/>
        <s v="STC 4032 BAGS KARMEX AGRICULTURA L HERBICIDE UN NO.?: 3077 , CLASS?: 9.0 PG III"/>
        <s v="STC 8064 BAGS JUMP AGRICULTURAL HERBICIDE UN NO.?: 3077 , CLASS?: 9.0 PG III"/>
        <s v="5760 CORR BOXES CAPTUS 750 SP 5KG"/>
        <s v="20BAGS PICLORAM TECH"/>
        <s v="2 20´ X 8´ X 8´6&quot; GENERAL PU SLAC 28 BC´S ON 28  PLTS BROMOKETAL"/>
        <s v="1-20 FT CONTAINERS STC 80 DRUMS OF 200.00 LT 16000.00 LT ARREIO PASTO: AG RICULTURAL HERBICIDE 380893 UN NO.?: 3082 , CLASS?: 9.0 PG III"/>
        <s v="ONE 40´ X 8´ X 8´6&quot; GENERAL PU SLAC 40 BAGS 1,2,4 TRIAZOL"/>
        <s v="S.T.C. 300 FIBER DRUM 25 KGS PYRETHROID PESTICIDE, SOLID, TOXIC BIFENTHRIN IMO?: 6.1 UN?: 3349 PACKING G:ROUP?: III MARINE POLLUTANT"/>
        <s v="FOUR THOUSAND THREE HUNDRED TWENTY CORR BOXES 4320 CORR BOXES CAPTUS 750 SP 5KG"/>
        <s v="4TANK CONTAINER DIMETILAMINA 60% ISO TANK DMA0003-K40F (4 ISO TANK) UN : 1160 CLASS : 3 PACKING GROUP : II SUB. RISK : 8"/>
        <s v="2TANKS DIMETILAMINA 60% ISO TANK DMA0003-K40F UN : 1160 CLASS : 3 PACKING GROUP : II SUB. RISK : 8"/>
        <s v="20ST 201 DR 4-CHLORO-3,5-DINITROBENZOTRIFLUORIDE (DINITRO) CLASS:6.1 UN NO:2811 PACKING GROUP: II SUB RISK: X P/O NO.:45-197843"/>
        <s v="ONE 20´ X 8´ X 8´6&quot; GENERAL PU SLAC 80 DRUMS OF SOLANE HEPTANE 80 DRUMS UN 1206 HEPTANES 3, II, MARINE POLLUTANT"/>
        <s v="ONE 20´ X 8´ X 8´6&quot; GENERAL PU SLAC 80 DRUMS MISTURA DE HEPTANOS CICLICOS E LINEARES 80 DRUMS UN 1206 HEPTANES 3, II, MARINE POLLUTANT PE : -31 DEG FS : F-E, S-D"/>
        <s v="5760 CORR BOXES CAPTUS"/>
        <s v="80 DRUMS OF 200.00 LT 1-20 FT CONTAINERS 16000 LT ARREIO PASTO  AGRICU:LTURAL HERBICIDE"/>
        <s v="ONE 20´ X 8´ X 8´6&quot; GENERAL PU SLAC 14 IBCS 14 PLTS BROMOKETAL"/>
        <s v="02 20´ X 8´ X 8´6&quot; TANK CONTA SLAC 2 TANK CONTAINER LIQUID BULK: 2-ETHYLHEXYL-S-LACTATE NON HAZARDOUS PURASOLV EHL BULK"/>
        <s v="40ST40 BG 1,2,4-1H-TRIAZOLE (1,2,4 TRIAZOL)"/>
        <s v="ONE 20´ X 8´ X 8´6&quot; TANK CONTA SLAC 1 TANK DI-N-PROPILAMINA (DIPROPILAMINE) UN2383, DIPROPYLAMINE, CLASS 3 (8), PG II, (7.2C C.C.), RQ EMS NO. F-E, S-C"/>
        <s v="EIGHTY DRUMS UN1711, 2,4 XYLIDINES UN1711, 2,4 XYLIDINES 2,4 XILIDINA UN1711 CLASS 6.1 GROUP II HAZ NO"/>
        <s v="1440 CORR BOX CAPTUS 750 SP 5KG"/>
        <s v="S.T.C. 30 FLEXIBLE IBC 500 KGS (15000 KGS FIPRONIL TECNICO MILENIA): PESTICIDE, SOLID, TOXIC, N.O.S. (FIPRONIL ) IMO?: 6.1 UN?: 2588 PACKIN:G GROUP?: III MARINE POLLUTANT"/>
        <s v="80 DRUMS OF 200.00 LT 16000 LT ARREIO PASTO AGRICULTURAL HERBICIDE UN NO.?: 3082 , CLASS?: 9.0 P.G?:III"/>
        <s v="S.T.C. 80 STEEL DRUM 200 LT (16000 LITS RIMON SUPRA) ENVIRONMENTALL:Y HAZARDOUS SUBSTANCE, LIQUID, N.O.S. (NOVALURON) IMO?: 9 UN?: 3082 PA:CKING GROUP?: III MARINE POLLUTANT"/>
        <s v="S.T.C. 9240 PLASTIC BOTTLE 1 LT (9240 LITS KESHET 25 EC) PYRETHROID PE:STICIDE, LIQUID, TOXIC DELTAMETHRIN IMO?: 6.1 UN?: 3352 PACKING GROUP?: I:II MARINE POLLUTANT"/>
        <s v="S.T.C. 600 FIBER DRUM 25 KGS (15000 KGS BIFENTRINA TECNICO MILENIA): PYRETHROID PESTICIDE, SOLID, TOXIC BIFENTHRIN IMO?: 6.1 UN?: 3349 PAC:KING GROUP?: III MARINE POLLUTANT"/>
        <s v="(TWO THOUSAND EIGHT HUN:DRED EIGHTY CORR BOXES ONLY) CAPTUS 750 SP 5KG 2880CORR BOXES 10 KGS EACH."/>
        <s v="03 20´ X 8´ X 8´6&quot; GENERAL PU SLAC 240 DRUMS OXIRANE,2[2-4(CHLOROPHENYL) ETHYL]-2-(1,1-DIMETHYLETHYL)"/>
        <s v="60BAGS PICLORAM TECH"/>
        <s v="STC?: 80 DRUMS OF 200.00 LT 16000 LT ARREIO PASTO AGRICULTURAL HER:BICIDE UN NO.?: 3082 , CLASS?: 9.0 P.G?:III"/>
        <s v="2880 CORR BOX CAPTUS 750 SP"/>
        <s v="8064 BAGS OF JUMP AGRICULTURAL HERBICIDE UN NO.?: 3077 , CLASS?: 9.0 P.G?:III"/>
        <s v="1 20´ CONTAINER(S) 6 PIECES IBC ETHYLAN NS-500LQ 2300 LB IBC"/>
        <s v="36 DR CHEMICAL PRODUCTPROPYLENE GLYCOL"/>
        <s v="ONE 20´ X 8´ X 8´6&quot; GENERAL PU SLAC 14 IBCS 14 IBC´S @ BROMOKETAL LOADED ON 14 PLTS"/>
        <s v="TK20 10CNTR DIMETHYL AMINE 60% ISO TANK DMA0003-K40F(10ISO TANKS)"/>
        <s v="(880BAGS) CY / CY PHOSPHOROUS ACID(ACIDO FOSFOROSO) UN: 2834 CLASS:8 SUB.RISK:-X- PACKING GROUP: III HAZARD NO"/>
        <s v="900 FIBER DRUM 25 KGS (7500 KGS BIFENTRINA TECNICO MILENIA) PY:RETHROID PESTICIDE, SOLID, TOXIC BIFENTHRIN IMO?: 6.1 UN?: 3349 PACKIN:G GROUP?: III MARINE POLLUTANT"/>
        <s v="60 FLEXIBLE IBC 625 KG. (12500 KGS CAPTAN MKT TECNICO MILENIA): ENVIRONMENTALLY HAZARDOUS SUBSTANCE, SOLID N.O.S. (CAPTAN) IMO?: 9 UN:?: 3077 PACKING GROUP?: III MARINE POLLUTANT"/>
        <s v="09 20´ X 8´ X 8´6&quot; TANK CONTA SLAC 9TANKS MONOISOPROPILAMINA UN:1221 CLASS:3 SUB RISK:8 PACKING GROUP:I"/>
        <s v="20ST 1760 BG PHOSPHOROUS ACID(ACIDO FOSFOROSO) PACKING:IN 25KG NET BAG UN:2834 CLASS:8 SUB.RISK:-X- PACKING GROUP:III"/>
        <s v="1 TY UN 2383, DI-N-PROPILAMINA (DIPROPILAMINEO AMINES LIQUID, FLAMMABLE 3(8) PG 11 (CORROSIVE) MATER1AL"/>
        <s v="1X40ST CONTAINER SAID TO CONTAIN: 40 BAGS 1,2,4 TRIAZOL"/>
        <s v="2196 PLASTIC BOTTLE 1 LT (2196 LITS MAGNATE 500 EC) ENVIRONME:NTALLY HAZARDOUS SUBSTANCE, LIQUID, N.O.S. IMAZALIL IMO?: 9 UN?: 3082:PACKING GROUP?: III MARINE POLLUTANT"/>
        <s v="40 BIG BAGS OF 500 KG 20,000 KG AFALON TECNICO AGRICULTURAL HERBICIDE: UN NO.?: 3077 CLASS?: 9.0 P.G?:III"/>
        <s v="STC?:4032 BAGS OF 5 KG LTD QTY 20160 KG JUMP AGRICULTURAL HERBICIDE U:N NO.?: 3077 CLASS?: 9.0 P.G?:III"/>
        <s v="S.T.C. 9 FLEXIBLE IBC 500 KGS (4500 KGS FOLPET AGRICUR TECNICO) ENVI:RONMENTALLY HAZARDOUS SUBSTANCE, SOLID, N.O.S. (FOLPET) IMO?: 9 UN?::3077 PACKING GROUP?: III MARINE POLLUTANT"/>
        <s v="S.T.C. 2196 PLASTIC BOTTLE 1 LT (2196 LITS MAGNATE 500 EC) ENVIRONME:NTALLY HAZARDOUS SUBSTANCE, LIQUID, N.O.S. IMAZALIL IMO?: 9 UN?: 3082:PACKING GROUP?: III MARINE POLLUTANT"/>
        <s v="1X20´FCL 18 IBC TANK OLEO DE MAMONA ETOXILADO 20EO (UNITOP R-2092 / ESPECIAL R-200)"/>
        <s v="40 PK COPOLIMERO ACRILICO (ATLOX 4913-LQ)"/>
        <s v="20ST 335 DR ROBENZOTRIFLUORIDE (DINITRO)"/>
        <s v="(60BAGS) CY / CY PICLORAM TECH"/>
        <s v="S.T.C. 20 FLEXIBLE IBC 500 KGS FIPRONIL TECNICO MILENIA P:ESTICIDE, SOLID, TOXIC, N.O.S. (FIPRONIL ) IMO?: 6.1 UN?: 2588 PACKIN:G GROUP?: III MARINE POLLUTANT"/>
        <s v="S.T.C. 9240 PLASTIC BOTTLE 1 LT (9240 LITS GUAPO) PESTICIDE, LIQUID,: TO XIC, N.O.S. (EPOXICONAZOLE, KRESOXIM-METHYL (ISO)) IMO?: 6.1 UN?: 2:902 PA CKING GROUP?: LLL MARINE POLLUTANT"/>
        <s v="80 DRUMS OF 200.00 LT 16000 LT ARREIO PASTO AGRICULTURAL HERBIC:IDE UN NO.?: 3082 , CLASS?: 9.0 P.G?:III"/>
        <s v="S.T.C. 240 STEEL DRUM 200 LT (48000 LITS RIMON SUPRA) ENVIRONMENTALLY: HAZARDOUS SUBSTANCE, LIQUID, N.O.S. (NOVALURON) IMO?: 9 UN?: 3082 PACK:ING GROUP?: III MARINE POLLUTANT"/>
        <s v="S.T.C. 9240 PLASTIC BOTTLE 1 LT (9240 LITS KESHET 25 EC) PYRETHROID:PESTICIDE, LIQUID, TOXIC DELTAMETHRIN IMO?: 6.1 UN?: 3352 PACKING GROU:P?: III MARINE POLLUTANT"/>
        <s v="20ST 36 DRUMS CHEMICAL PRODUCT SODIUM METHYLATE 30% METILATO DE SODIO 30% CLASS NO:3(8) UN NO:1289 PACKING GROUP:III"/>
        <s v="ONE 20´ X 8´ X 8´6&quot; TANK CONTA SLAC 1 TANK UN 2383, DIPROPYLAMINE, 3 (8), II. FP7 C DI-N-PROPYLAMINA -A GRANEL"/>
        <s v="DIMETHYL AMINE 60% ISO TANK DMA0003-K40F(8ISO TANKS) UN ?: 1160 CLASS ?:: 3 PACKING GROUP ?: II SUB. RISK ?: 8 DIMETILAMINA60%"/>
        <s v="16128 BAGS JUMP AGRICULTURAL HERBICIDE UN NO.?: 3077 , CLASS?: 9.0 P.G?:III"/>
        <s v="2 20´ X 8´ X 8´6&quot; TANK CONTA SLAC 2 TANK DI-N-PROPILAMINA (DIPROPILAMINE) UN2383, DIPROPYLAMINE, CLASS 3 (8), PG II, (7.2C C.C.),RQ EMS NO. F-E, S-C IMO-CLASS: 3 UN-NUMBER: 2383 FLASHPOINT: 7.2 C PACKING GROUP: 2 PROPER SHIPPING NAME: DIPROPYLAMINE"/>
        <s v="S.T.C 400 STEEL DRUM 200 LT (16000 LITS RIMON SUPRA) ENVIRONMENTALLY: HAZARDOUS SUBSTANCE, LIQUID, N.O.S. (NOVALURON) IMO?: 9 UN?: 3082 PACK:ING GROUP?:III MARINE POLLUTANT"/>
        <s v="36  IBC COMPOSITO UN 31HA1 METILATO DE SODIO 30% TARIFF NUMBER: 3824.90.85 UN 1289, SODIUM METHYLATE SOLUTION, 3 (8), III, (+28 .00 C C.C.)"/>
        <s v="80 DRUM JEFFSOL (R) MCH UN 2296 / CL 3 / PG II / F.P. -4 DEG C PACKED ON 20 PALLETS 4002 - 45-196440 SAP NO.: 1381407 CLASS 3 METILCICLOHEXANO UN 2296, PG II FP -4.00 CEL"/>
        <s v="2X20 FCL WITH 1600 BAGS SOBRE PALLETS ESTUFADOS POTASSIUM HYDROXIDE FLAKES 90% MIN LIQUIDO DE HIDROXIDO DE POTASSIO 90% MIN, COMERCIALMENTE DENOMINADO POTASSA CAUSTICA EM ESCAMAS. PRODUTO QUIMICO INORGANICO, HIGROSCOPICO, FORMULA KOH, CAS NO 1310-58-3, SOLIDO BRANCO E INODORO, COM 90% DE CONCENTRACAO MIN. APRESENTA CLORETO DE POTASSIO (KCI) COMO IMPUREZA (MAX 0,015%). PODE SER USADO NA FABRICACAO DE DETERGENTES E SABOES MOLES, PARA AUMENTAR A SOLUBILIDADE, ENTRE OUTROS PRODUTOS DE LIMPEZA) IMDG CLASS 8 UN 1813 PG II"/>
        <s v="13920 BAGS OF GOLTIX 70 DF GRAY AGRICULTURAL HER B:ICIDE"/>
        <s v="S.T.C. 600 FIBER DRUM BIFENTRINA TECNICO MILENIA P:YRETHROID PESTICIDE, SOLID, TOXIC BIFENTHRIN"/>
        <s v="S.T.C. 475 FIBER DRUM BIFENTRINA TECNICO MILENIA P:YRETHROID PESTICIDE, SOLID, TOXIC BIFENTHRIN"/>
        <s v="S.T.C. 110 STEEL DRUM SUPRATHION TECNICO 900 ORGAN:OPHOSPHORUS PESTICIDE, SOLID,TOXIC (METHIDATHION)"/>
        <s v="S.T.C. 18480 PLASTIC BOTTLE 1 (18480 LITS RIMON 100 EC) ENVIRONME:NTALLY HAZARDOUS SUBSTANCE, LIQUID (NOVALURON)"/>
        <s v="80 STEEL DRUM 16000 LITS RIMON SUPRA ENVIRONMENTALLY HAZA:RDOUS SUBSTANCE, LIQUID, (NOVALURON)"/>
        <s v="4032 BAGS OF JUMP UN NO.?: 3077 , CL:ASS ?: 9.0 P.G?:III LTD QTY"/>
        <s v="DIMETHYL AMINE 60% ISO TANK DMA0003-K40F(10ISO TANKS) UN ?: 1160 CLASS:?: 3 PACKING GROUP ?: II SUB. RISK ?: 8"/>
        <s v="3 20´ X 8´ X 8´6&quot; GENERAL PU SLAC 42 IBC´S 42 PLTS BROMOKETAL"/>
        <s v="ONE 20´ X 8´ X 8´6&quot; GENERAL PU SLAC 80 DRUMS CHEMICALS N.O.I DIMETHYL SULFOXIDE (DIMETHIL SULFOXIDO)"/>
        <s v="MONOISOPROPILAMINA UN?:1221 CLASS?:3 SUB RISK?:8 PACKI:NG GROUP?:I HAZARD NO?:338"/>
        <s v="20 PALLETSCOPOLIMERO ACRILICO (ATLOX 4913-LQ)"/>
        <s v="2400 CANS 12000 LT AGIL 100 EC (ACERT) AGRICULTURAL: HERBICIDE"/>
        <s v="300 FIBER DRUM BIFENTRINA TECNICO MILENIA"/>
        <s v="80 STEEL DRUM 200 LT (16000 LITS RIMON SUPRA)"/>
        <s v="20 FLEXIBLE IBC CAPTAN MKT TECNICO MILENIA"/>
        <s v="28 FLEXIBLE IBC FIPRONIL TECNICO MILENIA"/>
        <s v="2 40´ X 8´ X 9´6&quot; HIGH CUBE SLAC 960 DRUMS METIL VANILAMIDA ( 2-AMINO-2,3- DIMETHYL BUTYRAMIDE , ADB)"/>
        <s v="72 IBCS CHEMICAL PRODUCTPROPYLENE GLYCOL"/>
        <s v="1X40ST CONTAINER SAID TO CONTAIN 40 BAGS 1,2,4 TRIAZOL"/>
        <s v="1 20´CONTAINER(S) ETHYLAN NS-500LQ 2300 LB IBC CUSTOMER MAT NO. WITCONOL"/>
        <s v="(80 DRUMS) 5-ETHYL,PYRIDINE 2,3 - DICARBOXYLIC ACID ETHYL ESTER [EPDC (DIETIL-5-ETIL-2, 3-PIRIDINOCARBOXILA*]"/>
        <s v="(60 BAGS) PICLORAM TECH"/>
        <s v="(80 DRUMS) EPDC (DIETIL-5-ETIL-2, 3-PIRIDINOCARBOXILA)"/>
        <s v="ONE 20´ X 8´ X 8´6&quot; TANK CONTA SLAC 1 TANK UN2383, DI-N-PROPILAMINA (DIPROPYLAMINE) AMINES LIQUID, FLAMMABLE 3(8) PGII (CORROSIVE) MATERIAL FLP 7.2 DEG C // SEM: F-E, S-C"/>
        <s v="ONE 20´ X 8´ X 8´6&quot; TANK CONTA SLAC 1 ISO TANK UN 2383, DIPROPYLAMINE, 3 (8), II, FP 7 C DI-N-PROPYLAMINE - BULK"/>
        <s v="N-METILFORMAMIDE (MONOMETILFORMAMIDA)"/>
        <s v="ARDENT TECNICO MILENIA (KRESOXIM-METHYL)"/>
        <s v="ONE 40´ X 8´ X 8´6&quot; GENERAL PU SLAC 480 DRUMS METIL VANILAMIDA ( 2-AMINO-2,3- DIMETHYL BUTYRAMIDE , ADB)"/>
        <s v="1200 FIBER DRUM 25 KGS (BIFENTRINA TECNICO MILENIA): PYRETHROID PESTICIDE, SOLID, TOXIC BIFENTHRIN IMO?: 6.1 UN?: 3349 PAC:KING GROUP?: III MARINE POLLUTANT"/>
        <s v="2,400 CANS OF 5.00 LT 12,000.00 LT AGIL 100 EC (ACERT) AGRICUL:TUR AL HERBICIDE UN NO.?: 1993 , CLASS?: 3.0 P.G?:III LTD"/>
        <s v="EPDC (DIETIL-5-ETIL-2, 3-PIRIDINOCARBOXILA)"/>
        <s v="ONE 20´ X 8´ X 8´6&quot; TANK CONTA SLAC 1 TANK SOLANE MCH UN 2296, METHYLCYCLOHEXANE, 3, II"/>
        <s v="2 X 20´ISOTANK CONTAINER 2 ISOTANK 2-ETHYLHEXYL-S-LACTATE NON HAZARDOUS"/>
        <s v="20TK 6 TANK GENAMIN 267 (AMINA GRAXA DE SEBO ETOXILADA ) DANGEROUS GOODS UN 3082 IMO 9 PG III FP 180\´B0C F-A-S-F ENVIRONMENTALLY HAZARDOUS SUBSTANCE, LIQUID INVOICE: 15/117939"/>
        <s v="STC?: 16128 BAGS OF JUMP AGRICULTURAL HERBICIDE UN NO.?: 3077 , CLASS?: 9.0 P.G?:III LTD"/>
        <s v="S.T.C. 240 STEEL DRUM 600 LT (48000 LITS RIMON SUPRA) ENVIRONMENTALLY: HAZARDOUS SUBSTANCE, LIQUID, N.O.S. (NOVALURON) IMO?: 9 UN?: 3082 PACK:ING GROUP?: III MARINE POLLUTANT"/>
        <s v="STC?: 2400 CANS OF 5.00 LT 12000 LT ACERT AGRICULTURAL HERBICIDE UN NO.?: 1993 , CLASS?: 3.0 P.G?:III LTD"/>
        <s v="268 DRUMS 4-CHLORO-3,5-DINITROBENZOTRIFLUORIDE (DINITRO) CLASS:6.1 UN NO:2811 PACKING GROUP: II"/>
        <s v="ONE 40´ X 8´ X 8´6&quot; GENERAL PU SLAC 480 DRUMS METIL VANILAMIDA ( 2-AMINO-2, 3-DIMETHYL BUTYRAMIDE , ADB) 25KGS/DRUM"/>
        <s v="80 DRUMS, STEEL UN1711,2,4XYLIDINE UN1711 CLASS6.1 GROUPII,HAZ NO 60"/>
        <s v="4-CHLORO-3, 5-DINITROBENZOTRIFLUORIDE (DINITRO) CLASS?:6.1 UN NO?:2811 PACKING GROUP?:II"/>
        <s v="ONE 20´ X 8´ X 8´6&quot; GENERAL PU SLAC 12 IBC ETHYLAN NS-500LQ 2300 LB IBC CUSTOMER MAT NO. WITCONOL"/>
        <s v="S.T.C. 48 STEEL DRUM 250 KG PROCLORAZ TECNICO MILENIA MCW EN VIRONMENTALLY HAZARDOUS SUBSTANACE,SOLID, NOS. PROCHLORAZ IMO?: 9: UN?: 30 77 PACKING GROUP?: III MARINE POLLUTANT"/>
        <s v="2 20´ X 8´ X 8´6&quot; TANK CONTA SLAC 2 TANK UN 2383, DI-N-PROPILAMINA (DIPROPILAMINE) AMINES LIQUID, FLAMMABLE 3 (8) PG II (CORROSIVE) MATERIAL FL PT.7.2 DEG C//EMS: F-E;S-C"/>
        <s v="STC?: 80 DRUMS OF 200.00 LT 16,000.00 LT GALIGAN EC 240 AGRICULTURAL: HE RBICIDE UN NO.?: 1993 , CLASS?: 3.0 P.G?:III"/>
        <s v="CHEMICALS N.O.I DIMETHYL SULFOXIDE (DIMETHIL SULFOXIDO)"/>
        <s v="40 20 PALLETS80 X IN200 KG CLOSED HEAD PLA 04/P03ATLOX 4913-LQ-(MV)"/>
        <s v="9 TANK DIMETHYL AMINE 60% ISO TANK DMA0003-K40F UN NO. 1160 CLASS : 3 SUB RISK : 8 PACKING GROUP : II"/>
        <s v="80DRUMS 5-ETHYL,PYRIDINE 2,3 - DICARBOXYLIC ACID ETHYL ESTER [EPDC (DIETIL-5-ETIL-2,3-PIRIDINOCARBOXI LA*]"/>
        <s v="S.T.C. 14 FLEXIBLE IBC 500 KGS (FOLPET AGRICUR TECNICO) ENVI:RONMENTALLY HAZARDOUS SUBSTANCE, SOLID, N.O.S. (FOLPET) IMO?: 9 UN?: 3:077 PACKING GROUP?: III MARINE POLLUTANT"/>
        <s v="S.T.C. 320 STEEL DRUM 200 LT (16000 LITS RIMON SUPRA) ENVIRONMENTALLY: HAZARDOUS SUBSTANCE, LIQUID, N.O.S. (NOVALURON) IMO?: 9 UN?: 3082 PACK:ING GROUP?: III MARINE POLLUTANT"/>
        <s v="220 STEEL DRUM 150 KG (SUPRATHION TECNICO 900) ORGANOPH:OSPHORUS PESTICIDE, SOLID,TOXIC (METHIDATHION) IMO?: 6.1 UN?: 2783: PACKING GROUP?: II MARINE POLLUTANT IMO?: 6.1 UN?: 2783: PACKING GROUP?: II MARINE POLLUTANT"/>
        <s v="ONE 20´ X 8´ X 8´6&quot; TANK CONTA SLAC 1 TANK UN 2383, DI-N-PROPILAMINA (DIPROPILAMINE) AMINES LIQUID, FLAMMABLE 3(8) PG II (CORROSIVE) MATERIAL FL PT 7.2 DEG C // EMS:F-E; S-C"/>
        <s v="S.T.C. 140 FLEXIBLE IBC CAPTAN MKT TECNICO MILENIA ENVIRONMENTALLY HAZARDOUS SUBSTANCE, SOLID N.O.S. (CAPTAN) IMO?: 9 UN:?: 3077 PACKING GROUP?: III MARINE POLLUTANT"/>
        <s v="STC?: 80 DRUMS OF 200.00 LT 16,000.00 LT GALIGAN EC 240 AGRICULTURAL:HE RBICIDE UN NO.?: 1993 , CLASS?: 3.0 P.G?:III"/>
        <s v="27720 PLASTIC BOTTLE 1 LT (9240 LITS RIMON 100 EC) ENVIRONMENTALL Y: HAZARDOUS SUBSTANCE, LIQUID N.O.S. (NOVALURON) IMO?: 9 UN?: 3082 PAC:KING GROUP?: III MARINE POLLUTANT"/>
        <s v="S.T.C. 12 FLEXIBLE IBC FIPRONIL TECNICO MILENIA PE:STICIDE, SOLID, TOXIC, N.O.S. (FIPRONIL ) IMO?: 6.1 UN?: 2588 PACKING: GROUP?: III MARINE POLLUTANT"/>
        <s v="60 DRUMS EPDC(DIETIL-5-ETIL-2,3-PIRIDINOCARBOXILA )"/>
        <s v="1X20ST CONTAINER SAID TO CONTAIN: 80 DRUMS OXIRANE,2[2-4(CHLO ROPHENYL) ETHYL]-2-(1,1-DIMETHYLETHYL)"/>
        <s v="20ST 201 DR 4-CHLORO-3,5-DINITROBENZOTRIFLUORIDE NAME (DINITRO) CLASS:6.1 UN NO:2811 PACKING GROUP: II"/>
        <s v="5 TANK DIMETHYLAMINE 60% UN NO. 1160 CLASS 3 SUB RISK 8 PACKING GROUP I HAZARD NO 338"/>
        <s v="5 TANK,CYLINDRICAL 1 TANK GENAMIN 267 (AMINA GRAXA DE SEBO ETOXILADA ) DANGEROUS GOODS UN 3082 IMO 9 PG III FP 180\´B0C F-A-S-F ENVIRONMENTALLY HAZARDOUS SUBSTANCE, LIQUID, N.O.S. TALLOW FATTY AMINEOXETHYLATE MARINE POLLUTANT &quot;P&quot;"/>
        <s v="20ST 134 DR 4-CHLORO-3,5-DINITROBENZOTRIFLUORIDE (DINITRO) CLASS:6.1 UN NO:2811"/>
        <s v="40 DRUMS=40 IBCS CHEMICAL PRODUCT SODIUM METHYLATE 30% METILATO DE SODIO 30% CLASS NO:3(8) UN NO:1289 PACKING GROUP:III"/>
        <s v="S.T.C. 1180 FIBER DRUM 50 KG METHOMEX TECNICO) CARBAMATE PE:STICIDE SOLID, TOXIC (METHOMYL) IMO?: 6.1 UN?: 2757 PACKING GROUP?: II M:ARINE POLLUTANT"/>
        <s v="1180 FIBER DRUM 50 KG METHOMEX TECNICO CARBAMATE PESTI CI:DE SOLID, TOXIC (METHOMYL) IMO?: 6.1 UN?: 2757 PACKING GROUP?: II MARINE: POLLUTANT"/>
        <s v="S.T.C. 1888 FIBER DRUM 50 KG ( METHOMEX TECNICO) CARBAMATE PE:STICIDE SOLID, TOXIC (METHOMYL) IMO?: 6.1 UN?: 2757 PACKING GROUP?: II M:ARINE POLLUTANT"/>
        <s v="1X20ST CONTAINER SAID TO CONTAIN: 80 DRUMS 20 PALLETS CHEMICAL PRODUCT D MAC- N, N- DIMETHYLACETAMIDE/ DMAC- N, N- DIMETILACETAMIDA"/>
        <s v="20ST 201 DR 4-CHLORO-3,5-DINITROBENZOTRIFLUORIDE (DINITRO) CLASS:6.1 UN NO:2811 PACKING GROUP: II P/O NO.:45-193925"/>
        <s v="2 TANK DIMETHYLAMINE 60%  UN NO. 1160 SUB RISK 8"/>
        <s v="S.T.C. 80 STEEL DRUM 200 LT (16000 LITS RIMON SUPRA) ENVIRONMENTALLY: HAZARDOUS SUBSTANCE, LIQUID, N.O.S. (NOVALURON) IMO?: 9 UN?: 3082 PACK:ING GROUP?: III MARINE POLLUTANT"/>
        <s v="S.T.C. 20 FLEXIBLE IBC 500 KGS (10000 KGS FIPRONIL TECNICO MILENIA) P:ESTICIDE, SOLID, TOXIC, N.O.S. (FIPRONIL ) IMO?: 6.1 UN?: 2588 PACKIN:G GROUP?: III MARINE POLLUTANT"/>
        <s v="S.T.C. 20 FLEXIBLE IBC ( CAPTAN MKT TECNICO MILENIA): ENVIRONMENTALLY HAZARDOUS SUBSTANCE, SOLID N.O.S. (CAPTAN) IMO?: 9 UN:?: 3077 PACKING GROUP?: III MARINE POLLUTANT"/>
        <s v="S.T.C. 2400 PLASTIC JERRYCAN 5 LT (12000 LITS GUAPO) PESTICIDE, LIQUI:D, TOXIC, N.O.S. (EPOXICONAZOLE, KRESOXIM-METHYL (ISO)) IMO?: 6.1 UN?:: 2902 PACKING GROUP?: III MARINE POLLUTANT"/>
        <s v="S.T.C. 20 FLEXIBLE IBC 625 KG CAPTAN MKT TECNICO MILENIA E:NVIRONMENTALLY HAZARDOUS SUBSTANCE SOLID N.O.S. (CAPTAN) IMO?: 9 UN?::3077 PACKING GROUP?: III MARINE POLLUTANT"/>
        <s v="S.T.C. 120 FIBER DRUM 25 KGS BIFENTRINA TECNICO MILENIA PY:RETHROID PESTICIDE, SOLID, TOXIC BIFENTHRIN IMO?: 6.1 UN?: 3349 PACKIN:G GROUP?: III MARINE POLLUTANT"/>
        <s v="S.T.C. 8 STEEL DRUM 250 KG PROCLORAZ TECNICO MILENIA MCW) E:NVIRONMENTALLY HAZARDOUS SUBSTANACE,SOLID, NOS. PROCHLORAZ IMO?: 9 UN:?: 3077 PACKING GROUP?: III MARINE POLLUTANT"/>
        <s v="STC?: 7200 CANS OF 5.00 LT 12000 LT ACERT AGRICULTURAL HERBICIDE UN?:1993 CLASS?:3 P.G?:III LTD"/>
        <s v="S.T.C. 1888 FIBER DRUM METHOMEX TECNICO CARBAMATE PE:STICIDE SOLID, TOXIC (METHOMYL) IMO?: 6.1 UN?: 2757 PACKING GROUP?: II M:ARINE POLLUTANT"/>
        <s v="STC?: 80 DRUMS OF 200.00 LT 16,000.00 LT GALIGAN 240 EC AGRICULTURAL: HERBICIDE UN NO.?: 1993 , CLASS?: 3.0 P.G?:III"/>
        <s v="STC?: 20 BIG BAGS AFALON TECNICO AGRICULTU:RAL HERBICIDE UN NO.?: 3077 , CLASS?: 9.0 P.G?:III"/>
        <s v="STC?: 4800 CANS OF 5.00 LT 12000 LT ACERT AGRICULTURAL HERBICIDE"/>
        <s v="708 FIBER DRUM 50 KG METHOMEX TECNICO CARBAMATE PESTIC:IDE SOLID, TOXIC (METHOMYL) IMO?: 6.1 UN?: 2757 PACKING GROUP?: II MAR:INE POLLUTANT H"/>
        <s v="MONOISOPROPILAMINA UN:1221 CLASS:3  SUB RISK:8   PA:CKING GROUP:I"/>
        <s v="ONE 20´ X 8´ X 8´6&quot; TANK CONTA SLAC 1 TANK UN2383, DI-N-PROPILAMINA (DIPROPYLAMINE) AMINES LIQUID, FLAMMABLE , 3(8), PGII (CORROSIVE) MATERIAL , FLP 7.2 C // EMS: F-E, S-C"/>
        <s v="20ST 201 DR 4-CHLORO-3,5-DINITROBENZOTRIFLUORIDE (DINITRO) CLASS:6.1 UN NO:2811 PACKING GROUP: II"/>
        <s v="20ST 80 DR OXIRAN, 2[2-4(CHLOROPHENYL) ETHYL]-2-(1, 1-DIMETHYLETHYL)"/>
        <s v="20ST 80 DR TRIMETHYL ORTHOFORMATE (TRIMETIL-ORTO-FORMIATO) PACKING GROUP: II"/>
        <s v="40 BAGS IN TOTAL 1X40ST CONTAINER RIAZOL) 1,2,4-1H-TRIAZOLE ( 1,2,4 TRIAZOL)"/>
        <s v="160 DRUMS 2X20ST OXIRANE,2-[2-( 4- CHLOROPHENYL)ETHYL]-2-(1,1-  DIMETHYLETHYL)"/>
        <s v="80 BAG 1,2,4 TRIAZOL"/>
        <s v="160 DRUM  ON 40 PALLETS DMAC 99,9%-SP-POLYETHYLENE DIMETHYLACETAMIDE CFR RIO GRANDE"/>
        <s v="13 TANK DIMETHYLAMINE 60%UN NO. 1160 CLASS 3 SUB RISK 8 PACKING GROUP II"/>
        <s v="10,080 BAGS OF 1.00 KG GOLTIX 70 DF GRAY AGRICULTURAL:HERBICIDE"/>
        <s v="18DRUMS=18 IBCS CHEMICAL PRODUCTPROPYLENE GLYCOL"/>
        <s v="20 ST 80 DR 5-ETHYL,PYRIDINE 2,3- DICARBOXYLIC ACID ETHYL ESTER  [EPDC (DIETIL-5-ETIL-2,3-PIRIDINOCARBOXILA*]"/>
        <s v="ONE 20´ X 8´ X 8´6&quot; GENERAL PU SLAC 80 DRUMS 12.560 MT OF SOLANE METHYLCYCLOHEXANE PACKING IN 157 KGS NET PER DRUMS UN 2296 METHYLCYCLOHEXANE 3, II, (SPECIAL SPIRIT) MARINE POLLUTANT PE : - 15 DEG FS : F-E, S-D"/>
        <s v="S.T.C. 18480 PLASTIC BOTTLE 1 LT (18480 LITS KESHET 25 EC) P YRETHROID: PESTICIDE, LIQUID, TOXIC DELTAMETHRIN IMO?: 6.1 UN?: 3352 PACKING GROUP:?: III MARINE POLLUTANT"/>
        <s v="14 FLEXIBLE IBC FOLPET AGRICUR TECNICO ENVI:RONMENTALLY HAZARDOUS SUBSTANCE, SOLID, N.O.S. (FOLPET) IMO?: 9 UN?: 3:077 PACKING GROUP?: III MARINE POLLUTANT"/>
        <s v="S.T.C. 100 FLEXIBLE IBC 625 KG. ( CAPTAN MKT TECNICO MILENIA): ENVIRONMENTALLY HAZARDOUS SUBSTANCE, SOLID N.O.S. (CAPTAN) IMO?: 9 UN:?: 3077 PACKING GROUP?: III MARINE POLLUTANT"/>
        <s v="5X20ST CONTAINER(S) SAID TO CONTAIN 400 DRUMS OXIRANE,2-[2-( 4- CHLOROPHENYL)ETHYL]-2-(1,1- DIMETHYLETHYL) 20 PALLETS"/>
        <s v="16 (TOTE) TWEEN 20-LQ-(AP) NON-HAZARDOUS CHEMICALS NOSNLR"/>
        <s v="40PALLETS 160 DRUM DMAC 99,9%-SP-POLYETHYLENE DRUMS 200 KG DIMETHYLACETAMIDE"/>
        <s v="1 TANK AMINA GRAXA DE SEBO ETOXILADA (GENAMIN 267) UN 3082 IMO 9 PG III FP 180\´B0C F-A-S-F ENVIRONMENTALLY HAZARDOUS SUBSTANCE, LIQUID INVOICE: 15/116638"/>
        <s v="7 TANKS MONOISOPROPILAMINA UN:1221 CLASS:3"/>
        <s v="S.T.C. 46200 PLASTIC BOTTLE 1 LT (46200 LITS RIMON 100 EC) ENVIRONMENT:ALLY HAZARDOUS SUBSTANCE, LIQUID N.O.S. (NOVALURON) IMO?: 9 UN?: 3082:PACKING GROUP?: III MARINE POLLUTANT"/>
        <s v="2X20ST CONTAINER(S) SAID TO CONTAIN: 134 DRUMS IN 4- RO-3,5- CHLORO-3,5-D TRI INITROBENZOTRIFLUORIDE (DINITRO) SS:6.1 UN NO:2811 PACKING GROUP: II"/>
        <s v="1X20ST CONTAINER SAID TO CONTAIN: 80 DRUMS IN OXIRAN, ]-2- 2[2-4(CHLO ROPHENYL) ETHYL]-2-(1, 1- DIMETHYLETHYL)"/>
        <m/>
      </sharedItems>
    </cacheField>
    <cacheField name="Volume (TEU)" numFmtId="0">
      <sharedItems containsString="0" containsBlank="1" containsNumber="1" minValue="0.03" maxValue="32"/>
    </cacheField>
    <cacheField name="Chemical" numFmtId="0">
      <sharedItems containsBlank="1"/>
    </cacheField>
    <cacheField name="Comercial Name" numFmtId="0">
      <sharedItems containsNonDate="0" containsString="0" containsBlank="1"/>
    </cacheField>
    <cacheField name="Type" numFmtId="0">
      <sharedItems containsNonDate="0" containsString="0" containsBlank="1"/>
    </cacheField>
    <cacheField name="Gross Weight (kg)" numFmtId="0">
      <sharedItems containsString="0" containsBlank="1" containsNumber="1" minValue="1" maxValue="353280"/>
    </cacheField>
    <cacheField name="Gross Weight (t)" numFmtId="0">
      <sharedItems containsString="0" containsBlank="1" containsNumber="1" minValue="0" maxValue="353.28"/>
    </cacheField>
    <cacheField name="Value of Goods (USD)" numFmtId="0">
      <sharedItems containsBlank="1" containsMixedTypes="1" containsNumber="1" containsInteger="1" minValue="1900" maxValue="30569476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reto, Caique - Contractor" refreshedDate="44069.972177083335" createdVersion="6" refreshedVersion="6" minRefreshableVersion="3" recordCount="2988" xr:uid="{579917E3-1459-48D3-8ED8-DCDDB154C49D}">
  <cacheSource type="worksheet">
    <worksheetSource ref="A1:T1048576" sheet="B.I"/>
  </cacheSource>
  <cacheFields count="20">
    <cacheField name="Shipment Date" numFmtId="0">
      <sharedItems containsString="0" containsBlank="1" containsNumber="1" containsInteger="1" minValue="42156" maxValue="44011"/>
    </cacheField>
    <cacheField name="Date Test" numFmtId="0">
      <sharedItems containsBlank="1"/>
    </cacheField>
    <cacheField name="Date" numFmtId="0">
      <sharedItems containsBlank="1"/>
    </cacheField>
    <cacheField name="Year" numFmtId="0">
      <sharedItems containsString="0" containsBlank="1" containsNumber="1" containsInteger="1" minValue="2015" maxValue="2020" count="7">
        <n v="2020"/>
        <n v="2019"/>
        <n v="2018"/>
        <n v="2017"/>
        <n v="2016"/>
        <n v="2015"/>
        <m/>
      </sharedItems>
    </cacheField>
    <cacheField name="Consignee" numFmtId="0">
      <sharedItems containsBlank="1"/>
    </cacheField>
    <cacheField name="Shipper" numFmtId="0">
      <sharedItems containsBlank="1"/>
    </cacheField>
    <cacheField name="Shipment Origin" numFmtId="0">
      <sharedItems containsBlank="1"/>
    </cacheField>
    <cacheField name="Shipment Destination Country" numFmtId="0">
      <sharedItems containsBlank="1"/>
    </cacheField>
    <cacheField name="HS Code" numFmtId="0">
      <sharedItems containsBlank="1"/>
    </cacheField>
    <cacheField name="Goods Shipped" numFmtId="0">
      <sharedItems containsBlank="1" longText="1"/>
    </cacheField>
    <cacheField name="Chemical" numFmtId="0">
      <sharedItems containsBlank="1" count="90">
        <s v="2,4-Dichlorophenoxyacetic acid"/>
        <s v="Carbendazim"/>
        <s v="Oxyfluorfen"/>
        <s v="Diuron"/>
        <s v="Imidacloprid"/>
        <s v="Trimethyl orthoformate"/>
        <s v="Dimethylamine"/>
        <s v="2,3-Dimethyl Butyramide"/>
        <s v="Dimethyl Sulfate"/>
        <s v="Mancozeb Indofil"/>
        <s v="Novaluron"/>
        <s v="2,4-Xylidine"/>
        <s v="Methanoate"/>
        <s v="Aromatic Solvent Mixture"/>
        <s v="Glyphosate"/>
        <s v="Tebuthiuron"/>
        <s v="Acid Based Co-Emulsifier"/>
        <s v="Isopropylamine"/>
        <s v="3,4-Dichlorophenyl isocyanate"/>
        <s v="Fluensulfone"/>
        <s v="Methanesulfonyl chloride"/>
        <s v="Folpet"/>
        <s v="Esther"/>
        <s v="Chlorpyrifos"/>
        <s v="Tebuconazole"/>
        <s v="Dichlorophenyl Isocyanates"/>
        <s v="Captan"/>
        <s v="Dimethylacetamide"/>
        <s v="Linuron"/>
        <s v="Methomyl"/>
        <s v="Methidathion"/>
        <s v="Non Ionic Surfactant"/>
        <s v="Fipronil"/>
        <s v="Chlorothalonil"/>
        <s v="Propylene Glycol"/>
        <s v="Phosporous Acid"/>
        <s v="Acetamiprid"/>
        <s v="Azoxystrobin"/>
        <s v="Bifenthrin"/>
        <s v="Pyriproxyfen"/>
        <s v="Acephate"/>
        <s v="Picoxystrobin"/>
        <s v="Sodium Methylate"/>
        <s v="Not Specified Herbicide"/>
        <s v="Carboxylic Acid"/>
        <s v="Dimethomorphe"/>
        <s v="Ethoxylated Oil"/>
        <s v="Non Identified"/>
        <s v="Clethodim"/>
        <s v="Glufosinate"/>
        <s v="Flutriafol"/>
        <s v="Paraquat"/>
        <s v="Omethoate"/>
        <s v="Oxirane"/>
        <s v="Dipropylamine"/>
        <s v="Triazole"/>
        <s v="Methylcyclohexane"/>
        <s v="4-CHLORO-3,5-DINITROBENZOTRIFLUORIDE"/>
        <s v="Keshet"/>
        <s v="Sulfonyl Fluoride"/>
        <s v="Orthocide"/>
        <s v="Propylamine"/>
        <s v="Ethyl 2-chloropropionate"/>
        <s v="Triclopyr"/>
        <s v="Epoxiconazole"/>
        <s v="Deltamethrin"/>
        <s v="Fluroxypyr"/>
        <s v="Heptanes"/>
        <s v="Methomex"/>
        <s v="Imazalil (Enilconazole)"/>
        <s v="Bromoketal"/>
        <s v="Oil"/>
        <s v="Herbicide Amine Intermediate"/>
        <s v="Acifluorfen"/>
        <s v="Dimethyl Sulfoxide"/>
        <s v="Ethylamine"/>
        <s v="Picloram"/>
        <s v="Kresoxim"/>
        <s v="Atrazine"/>
        <s v="Propionic Acid"/>
        <s v="Dry Acrilate Polymer"/>
        <s v="Methylformamide"/>
        <s v="Potassium Hydroxide"/>
        <s v="Xylidine"/>
        <s v="Metamitrom"/>
        <s v="Surfactant"/>
        <s v="Propaquizafope"/>
        <s v="Procloraz"/>
        <m/>
        <s v=" "/>
      </sharedItems>
    </cacheField>
    <cacheField name="Comercial Name" numFmtId="0">
      <sharedItems containsBlank="1"/>
    </cacheField>
    <cacheField name="Type" numFmtId="0">
      <sharedItems containsBlank="1"/>
    </cacheField>
    <cacheField name="Gross Weight (kg)" numFmtId="0">
      <sharedItems containsString="0" containsBlank="1" containsNumber="1" minValue="1" maxValue="613010.01"/>
    </cacheField>
    <cacheField name="Gross Weight (t)" numFmtId="0">
      <sharedItems containsString="0" containsBlank="1" containsNumber="1" minValue="0" maxValue="613.01"/>
    </cacheField>
    <cacheField name="Value of Goods (USD)" numFmtId="0">
      <sharedItems containsBlank="1" containsMixedTypes="1" containsNumber="1" containsInteger="1" minValue="10" maxValue="30569476000"/>
    </cacheField>
    <cacheField name="FOB Price (USD/Kg)" numFmtId="0">
      <sharedItems containsBlank="1" containsMixedTypes="1" containsNumber="1" minValue="0.24878048780487805" maxValue="245933.0329847144"/>
    </cacheField>
    <cacheField name="PROCVChemical" numFmtId="0">
      <sharedItems containsBlank="1"/>
    </cacheField>
    <cacheField name="PROCVComercial Name" numFmtId="0">
      <sharedItems containsBlank="1"/>
    </cacheField>
    <cacheField name="PROCVTyp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8">
  <r>
    <d v="2020-06-29T00:00:00"/>
    <s v="Consignee; Consignee (Original Format)"/>
    <s v="Adama Brasil S/A"/>
    <s v=""/>
    <s v=""/>
    <s v="Chemicals"/>
    <s v=""/>
    <s v=""/>
    <s v="ADAMA BRASIL SA_x000a_RUA PEDRO ANTONIO DE SOUZA 400 PARQUE RUI BARBOSA - LONDRINA - PR - 86031610"/>
    <s v="Sinon"/>
    <s v=""/>
    <s v=""/>
    <s v=""/>
    <s v=""/>
    <s v=""/>
    <s v="SINON_x000a_"/>
    <s v="ADAMA BRASIL SA"/>
    <s v="SHANGHAI"/>
    <s v="China"/>
    <s v="CNSHA"/>
    <s v="FAR EAST / JAP / SE ASIA"/>
    <s v="PARANAGUA"/>
    <s v="Brazil"/>
    <s v="BRPNG"/>
    <s v="ECSA"/>
    <s v="29339969"/>
    <x v="0"/>
    <n v="2"/>
    <s v="FIX IT"/>
    <m/>
    <m/>
    <n v="16120"/>
    <n v="16.12"/>
    <n v="209000"/>
  </r>
  <r>
    <d v="2020-06-2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
    <n v="2"/>
    <s v="FIX IT"/>
    <m/>
    <m/>
    <n v="35236"/>
    <n v="35.24"/>
    <n v="299000"/>
  </r>
  <r>
    <d v="2020-06-2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
    <n v="4"/>
    <s v="FIX IT"/>
    <m/>
    <m/>
    <n v="70472"/>
    <n v="70.47"/>
    <n v="599000"/>
  </r>
  <r>
    <d v="2020-06-27T00:00:00"/>
    <s v="Consignee; Consignee (Original Format)"/>
    <s v="Adama Brasil Sa"/>
    <s v="Rio Grande do Sul"/>
    <s v="Brazil"/>
    <s v="Chemicals"/>
    <s v=""/>
    <s v=""/>
    <s v="ADAMA BRASIL SA_x000a_AV JULIO DE CASTILHOS 2085 COQUEIROS - TAQUARI - RS - 95860000"/>
    <s v="Hebei Chengxin Co., Ltd."/>
    <s v="Hebei"/>
    <s v="China"/>
    <s v=""/>
    <s v=""/>
    <s v=""/>
    <s v="HEBEI CHENGXIN CO LTD_x000a_3YUANZHAO ROAD YUANSHI COUNTY  - HEBEI -  - 0"/>
    <s v="ADAMA BRASIL SA"/>
    <s v="SHANGHAI"/>
    <s v="China"/>
    <s v="CNSHA"/>
    <s v="FAR EAST / JAP / SE ASIA"/>
    <s v="RIO GRANDE"/>
    <s v="Brazil"/>
    <s v="BRRIG"/>
    <s v="ECSA"/>
    <s v="29159090"/>
    <x v="3"/>
    <n v="1"/>
    <s v="FIX IT"/>
    <m/>
    <m/>
    <n v="16760"/>
    <n v="16.760000000000002"/>
    <n v="106000"/>
  </r>
  <r>
    <d v="2020-06-25T00:00:00"/>
    <s v="Consignee; Consignee (Original Format)"/>
    <s v="Adama Brasil S/A"/>
    <s v=""/>
    <s v=""/>
    <s v="Chemicals"/>
    <s v=""/>
    <s v=""/>
    <s v="ADAMA BRASIL SA_x000a_RUA PEDRO ANTONIO DE SOUZA 400 PARQUE RUI BARBOSA - LONDRINA - PR - 86031610"/>
    <s v="Hoyer"/>
    <s v=""/>
    <s v=""/>
    <s v=""/>
    <s v=""/>
    <s v=""/>
    <s v="HOYER_x000a_"/>
    <s v="ADAMA BRASIL SA"/>
    <s v="NEW ORLEANS (LA)"/>
    <s v="United States"/>
    <s v="USMSY"/>
    <s v="US / MEX GULF"/>
    <s v="PARANAGUA"/>
    <s v="Brazil"/>
    <s v="BRPNG"/>
    <s v="ECSA"/>
    <s v="29211100"/>
    <x v="4"/>
    <n v="4"/>
    <s v="FIX IT"/>
    <m/>
    <m/>
    <n v="76712"/>
    <n v="76.709999999999994"/>
    <n v="94400"/>
  </r>
  <r>
    <d v="2020-06-24T00:00:00"/>
    <s v="Consignee; Consignee (Original Format)"/>
    <s v="Adama Brasil S/A"/>
    <s v=""/>
    <s v=""/>
    <s v="Chemicals"/>
    <s v=""/>
    <s v=""/>
    <s v="ADAMA BRASIL SA_x000a_RUA PEDRO ANTONIO DE SOUZA 400 PARQUE RUI BARBOSA - LONDRINA - PR - 86031610"/>
    <s v="S &amp; W International Chemical Logistics Ltd."/>
    <s v=""/>
    <s v="China"/>
    <s v="Air Freight and Logistics"/>
    <s v=""/>
    <s v=""/>
    <s v="S&amp;W INTERNATIONAL CHEMICAL LOGISTICS LTD_x000a_"/>
    <s v="AMTRANS LOGISTICA &amp; TRANSPORTES INTERNACIONAIS LTDA"/>
    <s v="QINGDAO"/>
    <s v="China"/>
    <s v="CNTAO"/>
    <s v="FAR EAST / JAP / SE ASIA"/>
    <s v="PARANAGUA"/>
    <s v="Brazil"/>
    <s v="BRPNG"/>
    <s v="ECSA"/>
    <s v="29241999"/>
    <x v="5"/>
    <n v="1"/>
    <s v="FIX IT"/>
    <m/>
    <m/>
    <n v="7560"/>
    <n v="7.56"/>
    <n v="39100"/>
  </r>
  <r>
    <d v="2020-06-24T00:00:00"/>
    <s v="Consignee; Consignee (Original Format)"/>
    <s v="Adama Brasil S/A"/>
    <s v=""/>
    <s v=""/>
    <s v="Chemicals"/>
    <s v=""/>
    <s v=""/>
    <s v="ADAMA BRASIL SA_x000a_RUA PEDRO ANTONIO DE SOUZA 400 PARQUE RUI BARBOSA - LONDRINA - PR - 86031610"/>
    <s v="S &amp; W International Chemical Logistics Ltd."/>
    <s v=""/>
    <s v="China"/>
    <s v="Air Freight and Logistics"/>
    <s v=""/>
    <s v=""/>
    <s v="S&amp;W INTERNATIONAL CHEMICAL LOGISTICS LTD_x000a_"/>
    <s v="AMTRANS LOGISTICA &amp; TRANSPORTES INTERNACIONAIS LTDA"/>
    <s v="QINGDAO"/>
    <s v="China"/>
    <s v="CNTAO"/>
    <s v="FAR EAST / JAP / SE ASIA"/>
    <s v="PARANAGUA"/>
    <s v="Brazil"/>
    <s v="BRPNG"/>
    <s v="ECSA"/>
    <s v="29241999"/>
    <x v="6"/>
    <n v="1"/>
    <s v="FIX IT"/>
    <m/>
    <m/>
    <n v="7560"/>
    <n v="7.56"/>
    <n v="39100"/>
  </r>
  <r>
    <d v="2020-06-23T00:00:00"/>
    <s v="Consignee; Consignee (Original Format)"/>
    <s v="Adama Brasil Sa"/>
    <s v="Rio Grande do Sul"/>
    <s v="Brazil"/>
    <s v="Chemicals"/>
    <s v=""/>
    <s v=""/>
    <s v="ADAMA BRASIL SA_x000a_AV JULIO DE CASTILHOS 2085 COQUEIROS - TAQUARI - RS - 95860000"/>
    <s v="Aarti Industries Ltd."/>
    <s v="Maharashtra"/>
    <s v="India"/>
    <s v=""/>
    <s v=""/>
    <s v=""/>
    <s v="AARTI INDUSTRIES LTD_x000a_71 UDYOG KSHETRA 2ND FLOOR LBS MARG MULUND  - MUMBAI -  - 0"/>
    <s v="ADAMA BRASIL SA"/>
    <s v="NHAVA SHEVA (JAWAHARLAL N"/>
    <s v="India"/>
    <s v="INNSA"/>
    <s v="MID EAST / IND SUBCONT"/>
    <s v="RIO GRANDE"/>
    <s v="Brazil"/>
    <s v="BRRIG"/>
    <s v="ECSA"/>
    <s v="29209049"/>
    <x v="7"/>
    <n v="1"/>
    <s v="FIX IT"/>
    <m/>
    <m/>
    <n v="25000"/>
    <n v="25"/>
    <n v="53000"/>
  </r>
  <r>
    <d v="2020-06-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8"/>
    <n v="10"/>
    <s v="FIX IT"/>
    <m/>
    <m/>
    <n v="198000"/>
    <n v="198"/>
    <n v="3704000"/>
  </r>
  <r>
    <d v="2020-06-21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SHANGHAI"/>
    <s v="China"/>
    <s v="CNSHA"/>
    <s v="FAR EAST / JAP / SE ASIA"/>
    <s v="RIO GRANDE"/>
    <s v="Brazil"/>
    <s v="BRRIG"/>
    <s v="ECSA"/>
    <s v="29214921"/>
    <x v="9"/>
    <n v="1"/>
    <s v="FIX IT"/>
    <m/>
    <m/>
    <n v="17720"/>
    <n v="17.72"/>
    <n v="775000"/>
  </r>
  <r>
    <d v="2020-06-20T00:00:00"/>
    <s v="Consignee; Consignee (Original Format)"/>
    <s v="Adama Brasil Sa"/>
    <s v="Rio Grande do Sul"/>
    <s v="Brazil"/>
    <s v="Chemicals"/>
    <s v=""/>
    <s v=""/>
    <s v="ADAMA BRASIL SA_x000a_AV JULIO DE CASTILHOS 2085 COQUEIROS - TAQUARI - RS - 95860000"/>
    <s v="Basf Group"/>
    <s v="Rheinland-Pfalz"/>
    <s v="Germany"/>
    <s v=""/>
    <s v=""/>
    <s v=""/>
    <s v="BASF GROUP_x000a_CARL BOSCH STRASSE 38  - LUDWIGSHAFEN -  - 0"/>
    <s v="ADAMA BRASIL SA"/>
    <s v="ROTTERDAM"/>
    <s v="Netherlands"/>
    <s v="NLRTM"/>
    <s v="NEUR / BALTIC"/>
    <s v="RIO GRANDE"/>
    <s v="Brazil"/>
    <s v="BRRIG"/>
    <s v="ECSA"/>
    <s v="29151300"/>
    <x v="10"/>
    <n v="2"/>
    <s v="FIX IT"/>
    <m/>
    <m/>
    <n v="39060"/>
    <n v="39.06"/>
    <n v="155000"/>
  </r>
  <r>
    <d v="2020-06-18T00:00:00"/>
    <s v="Consignee; Consignee (Original Format)"/>
    <s v="Adama Brasil S/A"/>
    <s v=""/>
    <s v=""/>
    <s v="Chemicals"/>
    <s v=""/>
    <s v=""/>
    <s v="ADAMA BRASIL SA_x000a_RUA PEDRO ANTONIO DE SOUZA 400 PARQUE RUI BARBOSA - LONDRINA - PR - 86031610"/>
    <s v="Hoyer"/>
    <s v=""/>
    <s v=""/>
    <s v=""/>
    <s v=""/>
    <s v=""/>
    <s v="HOYER_x000a_"/>
    <s v="ADAMA BRASIL SA"/>
    <s v="NEW ORLEANS (LA)"/>
    <s v="United States"/>
    <s v="USMSY"/>
    <s v="US / MEX GULF"/>
    <s v="PARANAGUA"/>
    <s v="Brazil"/>
    <s v="BRPNG"/>
    <s v="ECSA"/>
    <s v="29211121"/>
    <x v="11"/>
    <n v="8"/>
    <s v="FIX IT"/>
    <m/>
    <m/>
    <n v="147145"/>
    <n v="147.15"/>
    <n v="181000"/>
  </r>
  <r>
    <d v="2020-06-16T00:00:00"/>
    <s v="Consignee; Consignee (Original Format)"/>
    <s v="Adama Brasil Sa"/>
    <s v="Rio Grande do Sul"/>
    <s v="Brazil"/>
    <s v="Chemicals"/>
    <s v=""/>
    <s v=""/>
    <s v="ADAMA BRASIL SA_x000a_AV JULIO DE CASTILHOS 2085 COQUEIROS - TAQUARI - RS - 95860000"/>
    <s v="Aarti Industries Ltd."/>
    <s v="Maharashtra"/>
    <s v="India"/>
    <s v=""/>
    <s v=""/>
    <s v=""/>
    <s v="AARTI INDUSTRIES LTD_x000a_71 UDYOG KSHETRA 2ND FLOOR LBS MARG MULUND  - MUMBAI -  - 0"/>
    <s v="CMA CGM LOGISTICS"/>
    <s v="NHAVA SHEVA (JAWAHARLAL N"/>
    <s v="India"/>
    <s v="INNSA"/>
    <s v="MID EAST / IND SUBCONT"/>
    <s v="RIO GRANDE"/>
    <s v="Brazil"/>
    <s v="BRRIG"/>
    <s v="ECSA"/>
    <s v="29209049"/>
    <x v="12"/>
    <n v="1"/>
    <s v="FIX IT"/>
    <m/>
    <m/>
    <n v="29850"/>
    <n v="29.85"/>
    <n v="63200"/>
  </r>
  <r>
    <d v="2020-06-16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333919"/>
    <x v="13"/>
    <n v="1"/>
    <s v="FIX IT"/>
    <m/>
    <m/>
    <n v="20960"/>
    <n v="20.96"/>
    <n v="17824000"/>
  </r>
  <r>
    <d v="2020-06-1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4"/>
    <n v="2"/>
    <s v="FIX IT"/>
    <m/>
    <m/>
    <n v="35236"/>
    <n v="35.24"/>
    <n v="299000"/>
  </r>
  <r>
    <d v="2020-06-11T00:00:00"/>
    <s v="Consignee; Consignee (Original Format)"/>
    <s v="Adama Brasil S/A"/>
    <s v=""/>
    <s v=""/>
    <s v="Chemicals"/>
    <s v=""/>
    <s v=""/>
    <s v="ADAMA BRASIL SA_x000a_RUA PEDRO ANTONIO DE SOUZA 400 PARQUE RUI BARBOSA - LONDRINA - PR - 86031610"/>
    <s v="Haimo Int Logistics Shanghai Co., Ltd."/>
    <s v=""/>
    <s v="China"/>
    <s v=""/>
    <s v=""/>
    <s v=""/>
    <s v="HAIMO INT LOGISTICS SHANGHAI CO LTD_x000a_"/>
    <s v="B&amp;M LOGISTICA INTERNACIONAL"/>
    <s v="SHANGHAI"/>
    <s v="China"/>
    <s v="CNSHA"/>
    <s v="FAR EAST / JAP / SE ASIA"/>
    <s v="PARANAGUA"/>
    <s v="Brazil"/>
    <s v="BRPNG"/>
    <s v="ECSA"/>
    <s v="38089329"/>
    <x v="15"/>
    <n v="2"/>
    <s v="FIX IT"/>
    <m/>
    <m/>
    <n v="29520"/>
    <n v="29.52"/>
    <n v="111000"/>
  </r>
  <r>
    <d v="2020-06-11T00:00:00"/>
    <s v="Consignee; Consignee (Original Format)"/>
    <s v="Adama Brasil S/A"/>
    <s v=""/>
    <s v=""/>
    <s v="Chemicals"/>
    <s v=""/>
    <s v=""/>
    <s v="ADAMA BRASIL SA_x000a_RUA PEDRO ANTONIO DE SOUZA 400 PARQUE RUI BARBOSA - LONDRINA - PR - 86031610"/>
    <s v="Haimo Int Logistics Shanghai Co., Ltd."/>
    <s v=""/>
    <s v="China"/>
    <s v=""/>
    <s v=""/>
    <s v=""/>
    <s v="HAIMO INT LOGISTICS SHANGHAI CO LTD_x000a_"/>
    <s v="B&amp;M LOGISTICA INTERNACIONAL"/>
    <s v="SHANGHAI"/>
    <s v="China"/>
    <s v="CNSHA"/>
    <s v="FAR EAST / JAP / SE ASIA"/>
    <s v="PARANAGUA"/>
    <s v="Brazil"/>
    <s v="BRPNG"/>
    <s v="ECSA"/>
    <s v="38089329"/>
    <x v="16"/>
    <n v="1"/>
    <s v="FIX IT"/>
    <m/>
    <m/>
    <n v="14760"/>
    <n v="14.76"/>
    <n v="55700"/>
  </r>
  <r>
    <d v="2020-06-11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985"/>
    <x v="17"/>
    <n v="2"/>
    <s v="FIX IT"/>
    <m/>
    <m/>
    <n v="35608"/>
    <n v="35.61"/>
    <n v="170000"/>
  </r>
  <r>
    <d v="2020-06-11T00:00:00"/>
    <s v="Consignee; Consignee (Original Format)"/>
    <s v="Adama Brasil S/A"/>
    <s v=""/>
    <s v=""/>
    <s v="Chemicals"/>
    <s v=""/>
    <s v=""/>
    <s v="ADAMA BRASIL SA_x000a_RUA PEDRO ANTONIO DE SOUZA 400 PARQUE RUI BARBOSA - LONDRINA - PR - 86031610"/>
    <s v="Ingevity Corporation"/>
    <s v="South Carolina"/>
    <s v="United States"/>
    <s v=""/>
    <s v=""/>
    <s v=""/>
    <s v="INGEVITY_x000a_5255 VIRGINIA AVE  - NORTH CHARLESTON - SC - 29406"/>
    <s v="ADAMA BRASIL SA"/>
    <s v="CHARLESTON (SC)"/>
    <s v="United States"/>
    <s v="USCHS"/>
    <s v="ECNA"/>
    <s v="PARANAGUA"/>
    <s v="Brazil"/>
    <s v="BRPNG"/>
    <s v="ECSA"/>
    <s v="38030000"/>
    <x v="18"/>
    <n v="7"/>
    <s v="FIX IT"/>
    <m/>
    <m/>
    <n v="121625"/>
    <n v="121.63"/>
    <n v="68800"/>
  </r>
  <r>
    <d v="2020-06-10T00:00:00"/>
    <s v="Consignee; Consignee (Original Format)"/>
    <s v="Adama Brasil Sa"/>
    <s v="Rio Grande do Sul"/>
    <s v="Brazil"/>
    <s v="Chemicals"/>
    <s v=""/>
    <s v=""/>
    <s v="ADAMA BRASIL SA_x000a_AV JULIO DE CASTILHOS 2085 COQUEIROS - TAQUARI - RS - 95860000"/>
    <s v="Basf Group"/>
    <s v="Rheinland-Pfalz"/>
    <s v="Germany"/>
    <s v=""/>
    <s v=""/>
    <s v=""/>
    <s v="BASF GROUP_x000a_CARL BOSCH STRASSE 38  - LUDWIGSHAFEN -  - 0"/>
    <s v="ADAMA BRASIL SA"/>
    <s v="ROTTERDAM"/>
    <s v="Netherlands"/>
    <s v="NLRTM"/>
    <s v="NEUR / BALTIC"/>
    <s v="RIO GRANDE"/>
    <s v="Brazil"/>
    <s v="BRRIG"/>
    <s v="ECSA"/>
    <s v="29150000"/>
    <x v="19"/>
    <n v="1"/>
    <s v="FIX IT"/>
    <m/>
    <m/>
    <n v="20320"/>
    <n v="20.32"/>
    <n v="30500"/>
  </r>
  <r>
    <d v="2020-06-0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990"/>
    <x v="20"/>
    <n v="1"/>
    <s v="FIX IT"/>
    <m/>
    <m/>
    <n v="15780"/>
    <n v="15.78"/>
    <n v="82400"/>
  </r>
  <r>
    <d v="2020-06-06T00:00:00"/>
    <s v="Consignee; Consignee (Original Format)"/>
    <s v="Adama Brasil Sa"/>
    <s v="Rio Grande do Sul"/>
    <s v="Brazil"/>
    <s v="Chemicals"/>
    <s v=""/>
    <s v=""/>
    <s v="ADAMA BRASIL SA_x000a_AV JULIO DE CASTILHOS 2085 COQUEIROS - TAQUARI - RS - 95860000"/>
    <s v="Zhejiang Chemicals Imp. &amp; Exp. . Corporation"/>
    <s v=""/>
    <s v=""/>
    <s v=""/>
    <s v=""/>
    <s v=""/>
    <s v="ZHEJIANG CHEMICALS IMP &amp; EXP CORP_x000a_NO 37 QINGCHUN ROAD  - HANGZHOU -  - 0"/>
    <s v="ADAMA BRASIL SA"/>
    <s v="SHANGHAI"/>
    <s v="China"/>
    <s v="CNSHA"/>
    <s v="FAR EAST / JAP / SE ASIA"/>
    <s v="RIO GRANDE"/>
    <s v="Brazil"/>
    <s v="BRRIG"/>
    <s v="ECSA"/>
    <s v="29049990"/>
    <x v="21"/>
    <n v="1"/>
    <s v="FIX IT"/>
    <m/>
    <m/>
    <n v="780"/>
    <n v="0.78"/>
    <n v="8400"/>
  </r>
  <r>
    <d v="2020-06-0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995"/>
    <x v="22"/>
    <n v="1"/>
    <s v="FIX IT"/>
    <m/>
    <m/>
    <n v="15780"/>
    <n v="15.78"/>
    <n v="124000"/>
  </r>
  <r>
    <d v="2020-06-0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9"/>
    <x v="23"/>
    <n v="4"/>
    <s v="FIX IT"/>
    <m/>
    <m/>
    <n v="32457"/>
    <n v="32.46"/>
    <n v="393000"/>
  </r>
  <r>
    <d v="2020-06-02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333919"/>
    <x v="24"/>
    <n v="2"/>
    <s v="FIX IT"/>
    <m/>
    <m/>
    <n v="41920"/>
    <n v="41.92"/>
    <n v="35648000"/>
  </r>
  <r>
    <d v="2020-06-01T00:00:00"/>
    <s v="Consignee; Consignee (Original Format)"/>
    <s v="Adama Brasil Sa"/>
    <s v="Rio Grande do Sul"/>
    <s v="Brazil"/>
    <s v="Chemicals"/>
    <s v=""/>
    <s v=""/>
    <s v="ADAMA BRASIL SA_x000a_AV JULIO DE CASTILHOS 2085 COQUEIROS - TAQUARI - RS - 95860000"/>
    <s v="Hebei Chengxin Co., Ltd."/>
    <s v="Hebei"/>
    <s v="China"/>
    <s v=""/>
    <s v=""/>
    <s v=""/>
    <s v="HEBEI CHENGXIN CO LTD_x000a_3YUANZHAO ROAD YUANSHI COUNTY  - HEBEI -  - 0"/>
    <s v="ADAMA BRASIL SA"/>
    <s v="SHANGHAI"/>
    <s v="China"/>
    <s v="CNSHA"/>
    <s v="FAR EAST / JAP / SE ASIA"/>
    <s v="RIO GRANDE"/>
    <s v="Brazil"/>
    <s v="BRRIG"/>
    <s v="ECSA"/>
    <s v="29159090"/>
    <x v="25"/>
    <n v="1"/>
    <s v="FIX IT"/>
    <m/>
    <m/>
    <n v="16760"/>
    <n v="16.760000000000002"/>
    <n v="106000"/>
  </r>
  <r>
    <d v="2020-05-3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26"/>
    <n v="2"/>
    <s v="FIX IT"/>
    <m/>
    <m/>
    <n v="38640"/>
    <n v="38.64"/>
    <n v="681000"/>
  </r>
  <r>
    <d v="2020-05-3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99"/>
    <x v="27"/>
    <n v="2"/>
    <s v="FIX IT"/>
    <m/>
    <m/>
    <n v="15158"/>
    <n v="15.16"/>
    <n v="220000"/>
  </r>
  <r>
    <d v="2020-05-3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9969"/>
    <x v="28"/>
    <n v="5"/>
    <s v="FIX IT"/>
    <m/>
    <m/>
    <n v="52350"/>
    <n v="52.35"/>
    <n v="1204000"/>
  </r>
  <r>
    <d v="2020-05-28T00:00:00"/>
    <s v="Consignee; Consignee (Original Format)"/>
    <s v="Adama Brasil S/A"/>
    <s v=""/>
    <s v=""/>
    <s v="Chemicals"/>
    <s v=""/>
    <s v=""/>
    <s v="ADAMA BRASIL SA_x000a_RUA PEDRO ANTONIO DE SOUZA 400 PARQUE RUI BARBOSA - LONDRINA - PR - 86031610"/>
    <s v="Ingevity Corporation"/>
    <s v="South Carolina"/>
    <s v="United States"/>
    <s v=""/>
    <s v=""/>
    <s v=""/>
    <s v="INGEVITY_x000a_5255 VIRGINIA AVE  - NORTH CHARLESTON - SC - 29406"/>
    <s v="ADAMA BRASIL SA"/>
    <s v="CHARLESTON (SC)"/>
    <s v="United States"/>
    <s v="USCHS"/>
    <s v="ECNA"/>
    <s v="PARANAGUA"/>
    <s v="Brazil"/>
    <s v="BRPNG"/>
    <s v="ECSA"/>
    <s v="38030090"/>
    <x v="29"/>
    <n v="2"/>
    <s v="FIX IT"/>
    <m/>
    <m/>
    <n v="34750"/>
    <n v="34.75"/>
    <n v="21100"/>
  </r>
  <r>
    <d v="2020-05-25T00:00:00"/>
    <s v="Consignee; Consignee (Original Format)"/>
    <s v="Adama Brasil S/A"/>
    <s v=""/>
    <s v=""/>
    <s v="Chemicals"/>
    <s v=""/>
    <s v=""/>
    <s v="ADAMA BRASIL SA_x000a_RUA PEDRO ANTONIO DE SOUZA 400 PARQUE RUI BARBOSA - LONDRINA - PR - 86031610"/>
    <s v="Lanxess Corporation Group"/>
    <s v=""/>
    <s v=""/>
    <s v=""/>
    <s v=""/>
    <s v=""/>
    <s v="LANXESS_x000a_"/>
    <s v="ADAMA BRASIL SA"/>
    <s v="ANTWERPEN"/>
    <s v="Belgium"/>
    <s v="BEANR"/>
    <s v="NEUR / BALTIC"/>
    <s v="PARANAGUA"/>
    <s v="Brazil"/>
    <s v="BRPNG"/>
    <s v="ECSA"/>
    <s v="29291000"/>
    <x v="30"/>
    <n v="1"/>
    <s v="FIX IT"/>
    <m/>
    <m/>
    <n v="24580"/>
    <n v="24.58"/>
    <n v="180000"/>
  </r>
  <r>
    <d v="2020-05-2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09000"/>
    <x v="31"/>
    <n v="5"/>
    <s v="FIX IT"/>
    <m/>
    <m/>
    <n v="45395"/>
    <n v="45.4"/>
    <n v="479000"/>
  </r>
  <r>
    <d v="2020-05-2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09091"/>
    <x v="32"/>
    <n v="2"/>
    <s v="FIX IT"/>
    <m/>
    <m/>
    <n v="25940"/>
    <n v="25.94"/>
    <n v="388000"/>
  </r>
  <r>
    <d v="2020-05-20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33"/>
    <n v="3"/>
    <s v="FIX IT"/>
    <m/>
    <m/>
    <n v="49020"/>
    <n v="49.02"/>
    <n v="246000"/>
  </r>
  <r>
    <d v="2020-05-20T00:00:00"/>
    <s v="Consignee; Consignee (Original Format)"/>
    <s v="Adama Brasil Sa"/>
    <s v="Rio Grande do Sul"/>
    <s v="Brazil"/>
    <s v="Chemicals"/>
    <s v=""/>
    <s v=""/>
    <s v="ADAMA BRASIL SA_x000a_AV JULIO DE CASTILHOS 2085 COQUEIROS - TAQUARI - RS - 95860000"/>
    <s v="Shanghai Runlu Chemical Co., Ltd."/>
    <s v="Shanghai Shi"/>
    <s v="China"/>
    <s v=""/>
    <s v=""/>
    <s v=""/>
    <s v="SHANGHAI RUNLU CHEMICAL CO LTD_x000a_ROOM 201 BUILDING 1 NO 201 YANGXIN ROAD PUDONG NEW - SHANGHAI -  - 0"/>
    <s v="ADAMA BRASIL SA"/>
    <s v="SHANGHAI"/>
    <s v="China"/>
    <s v="CNSHA"/>
    <s v="FAR EAST / JAP / SE ASIA"/>
    <s v="RIO GRANDE"/>
    <s v="Brazil"/>
    <s v="BRRIG"/>
    <s v="ECSA"/>
    <s v="29241921"/>
    <x v="34"/>
    <n v="1"/>
    <s v="FIX IT"/>
    <m/>
    <m/>
    <n v="16840"/>
    <n v="16.84"/>
    <n v="84700"/>
  </r>
  <r>
    <d v="2020-05-19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333919"/>
    <x v="35"/>
    <n v="1"/>
    <s v="FIX IT"/>
    <m/>
    <m/>
    <n v="20960"/>
    <n v="20.96"/>
    <n v="17824000"/>
  </r>
  <r>
    <d v="2020-05-18T00:00:00"/>
    <s v="Consignee; Consignee (Original Format)"/>
    <s v="Adama Brasil S/A"/>
    <s v=""/>
    <s v=""/>
    <s v="Chemicals"/>
    <s v=""/>
    <s v=""/>
    <s v="ADAMA BRASIL SA_x000a_RUA PEDRO ANTONIO DE SOUZA 400 PARQUE RUI BARBOSA - LONDRINA - PR - 86031610"/>
    <s v="Lanxess Corporation Group"/>
    <s v=""/>
    <s v=""/>
    <s v=""/>
    <s v=""/>
    <s v=""/>
    <s v="LANXESS_x000a_"/>
    <s v="ADAMA BRASIL SA"/>
    <s v="ANTWERPEN"/>
    <s v="Belgium"/>
    <s v="BEANR"/>
    <s v="NEUR / BALTIC"/>
    <s v="PARANAGUA"/>
    <s v="Brazil"/>
    <s v="BRPNG"/>
    <s v="ECSA"/>
    <s v="29291030"/>
    <x v="36"/>
    <n v="1"/>
    <s v="FIX IT"/>
    <m/>
    <m/>
    <n v="23740"/>
    <n v="23.74"/>
    <n v="174000"/>
  </r>
  <r>
    <d v="2020-05-17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7"/>
    <n v="1"/>
    <s v="FIX IT"/>
    <m/>
    <m/>
    <n v="20090"/>
    <n v="20.09"/>
    <n v="166000"/>
  </r>
  <r>
    <d v="2020-05-17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7"/>
    <n v="1"/>
    <s v="FIX IT"/>
    <m/>
    <m/>
    <n v="20090"/>
    <n v="20.09"/>
    <n v="166000"/>
  </r>
  <r>
    <d v="2020-05-14T00:00:00"/>
    <s v="Consignee; Consignee (Original Format)"/>
    <s v="Adama Brasil S/A"/>
    <s v=""/>
    <s v=""/>
    <s v="Chemicals"/>
    <s v=""/>
    <s v=""/>
    <s v="ADAMA BRASIL SA_x000a_RUA PEDRO ANTONIO DE SOUZA 400 PARQUE RUI BARBOSA - LONDRINA - PR - 86031610"/>
    <s v="Hoyer"/>
    <s v=""/>
    <s v=""/>
    <s v=""/>
    <s v=""/>
    <s v=""/>
    <s v="HOYER_x000a_"/>
    <s v="ADAMA BRASIL SA"/>
    <s v="NEW ORLEANS (LA)"/>
    <s v="United States"/>
    <s v="USMSY"/>
    <s v="US / MEX GULF"/>
    <s v="PARANAGUA"/>
    <s v="Brazil"/>
    <s v="BRPNG"/>
    <s v="ECSA"/>
    <s v="29210000"/>
    <x v="38"/>
    <n v="4"/>
    <s v="FIX IT"/>
    <m/>
    <m/>
    <n v="73699"/>
    <n v="73.7"/>
    <n v="211000"/>
  </r>
  <r>
    <d v="2020-05-13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985"/>
    <x v="39"/>
    <n v="3"/>
    <s v="FIX IT"/>
    <m/>
    <m/>
    <n v="53412"/>
    <n v="53.41"/>
    <n v="258000"/>
  </r>
  <r>
    <d v="2020-05-1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40"/>
    <n v="2"/>
    <s v="FIX IT"/>
    <m/>
    <m/>
    <n v="22348"/>
    <n v="22.35"/>
    <n v="185000"/>
  </r>
  <r>
    <d v="2020-05-1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41"/>
    <n v="1"/>
    <s v="FIX IT"/>
    <m/>
    <m/>
    <n v="9360"/>
    <n v="9.36"/>
    <n v="659000"/>
  </r>
  <r>
    <d v="2020-05-1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42"/>
    <n v="1"/>
    <s v="FIX IT"/>
    <m/>
    <m/>
    <n v="9360"/>
    <n v="9.36"/>
    <n v="659000"/>
  </r>
  <r>
    <d v="2020-05-12T00:00:00"/>
    <s v="Goods Shipped; 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9900"/>
    <x v="43"/>
    <n v="3"/>
    <s v="FIX IT"/>
    <m/>
    <m/>
    <n v="31410"/>
    <n v="31.41"/>
    <n v="722000"/>
  </r>
  <r>
    <d v="2020-05-11T00:00:00"/>
    <s v="Consignee; Consignee (Original Format)"/>
    <s v="Adama Brasil S/A"/>
    <s v=""/>
    <s v=""/>
    <s v="Chemicals"/>
    <s v=""/>
    <s v=""/>
    <s v="ADAMA BRASIL SA_x000a_RUA PEDRO ANTONIO DE SOUZA 400 PARQUE RUI BARBOSA - LONDRINA - PR - 86031610"/>
    <s v="Lanxess Corporation Group"/>
    <s v=""/>
    <s v=""/>
    <s v=""/>
    <s v=""/>
    <s v=""/>
    <s v="LANXESS_x000a_"/>
    <s v="ADAMA BRASIL SA"/>
    <s v="ANTWERPEN"/>
    <s v="Belgium"/>
    <s v="BEANR"/>
    <s v="NEUR / BALTIC"/>
    <s v="PARANAGUA"/>
    <s v="Brazil"/>
    <s v="BRPNG"/>
    <s v="ECSA"/>
    <s v="29291030"/>
    <x v="44"/>
    <n v="1"/>
    <s v="FIX IT"/>
    <m/>
    <m/>
    <n v="23970"/>
    <n v="23.97"/>
    <n v="176000"/>
  </r>
  <r>
    <d v="2020-05-11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38089329"/>
    <x v="45"/>
    <n v="4"/>
    <s v="FIX IT"/>
    <m/>
    <m/>
    <n v="44280"/>
    <n v="44.28"/>
    <n v="159000"/>
  </r>
  <r>
    <d v="2020-05-11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38089329"/>
    <x v="45"/>
    <n v="4"/>
    <s v="FIX IT"/>
    <m/>
    <m/>
    <n v="44280"/>
    <n v="44.28"/>
    <n v="159000"/>
  </r>
  <r>
    <d v="2020-05-04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GDYNIA"/>
    <s v="Poland"/>
    <s v="PLGDY"/>
    <s v="NEUR / BALTIC"/>
    <s v="PARANAGUA"/>
    <s v="Brazil"/>
    <s v="BRPNG"/>
    <s v="ECSA"/>
    <s v="29180000"/>
    <x v="46"/>
    <n v="10"/>
    <s v="FIX IT"/>
    <m/>
    <m/>
    <n v="185700"/>
    <n v="185.7"/>
    <s v=""/>
  </r>
  <r>
    <d v="2020-05-03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SHANGHAI"/>
    <s v="China"/>
    <s v="CNSHA"/>
    <s v="FAR EAST / JAP / SE ASIA"/>
    <s v="RIO GRANDE"/>
    <s v="Brazil"/>
    <s v="BRRIG"/>
    <s v="ECSA"/>
    <s v="29214900"/>
    <x v="47"/>
    <n v="2"/>
    <s v="FIX IT"/>
    <m/>
    <m/>
    <n v="27687"/>
    <n v="27.69"/>
    <n v="1580000"/>
  </r>
  <r>
    <d v="2020-04-30T00:00:00"/>
    <s v="Consignee; Consignee (Original Format)"/>
    <s v="Adama Brasil S/A"/>
    <s v=""/>
    <s v=""/>
    <s v="Chemicals"/>
    <s v=""/>
    <s v=""/>
    <s v="ADAMA BRASIL SA_x000a_RUA PEDRO ANTONIO DE SOUZA 400 PARQUE RUI BARBOSA - LONDRINA - PR - 86031610"/>
    <s v="Hoyer"/>
    <s v=""/>
    <s v=""/>
    <s v=""/>
    <s v=""/>
    <s v=""/>
    <s v="HOYER_x000a_"/>
    <s v="ADAMA BRASIL SA"/>
    <s v="NEW ORLEANS (LA)"/>
    <s v="United States"/>
    <s v="USMSY"/>
    <s v="US / MEX GULF"/>
    <s v="PARANAGUA"/>
    <s v="Brazil"/>
    <s v="BRPNG"/>
    <s v="ECSA"/>
    <s v="29210000"/>
    <x v="48"/>
    <n v="4"/>
    <s v="FIX IT"/>
    <m/>
    <m/>
    <n v="78200"/>
    <n v="78.2"/>
    <n v="219000"/>
  </r>
  <r>
    <d v="2020-04-29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38089329"/>
    <x v="45"/>
    <n v="4"/>
    <s v="FIX IT"/>
    <m/>
    <m/>
    <n v="44280"/>
    <n v="44.28"/>
    <n v="175000"/>
  </r>
  <r>
    <d v="2020-04-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49"/>
    <n v="1"/>
    <s v="FIX IT"/>
    <m/>
    <m/>
    <n v="12970"/>
    <n v="12.97"/>
    <n v="194000"/>
  </r>
  <r>
    <d v="2020-04-2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50"/>
    <n v="6"/>
    <s v="FIX IT"/>
    <m/>
    <m/>
    <n v="67044"/>
    <n v="67.040000000000006"/>
    <n v="628000"/>
  </r>
  <r>
    <d v="2020-04-28T00:00:00"/>
    <s v="Consignee; Consignee (Original Format)"/>
    <s v="Adama Brasil Sa"/>
    <s v="Rio Grande do Sul"/>
    <s v="Brazil"/>
    <s v="Chemicals"/>
    <s v=""/>
    <s v=""/>
    <s v="ADAMA BRASIL SA_x000a_AV JULIO DE CASTILHOS 2085 COQUEIROS - TAQUARI - RS - 95860000"/>
    <s v="Basf Group"/>
    <s v="Rheinland-Pfalz"/>
    <s v="Germany"/>
    <s v=""/>
    <s v=""/>
    <s v=""/>
    <s v="BASF GROUP_x000a_CARL BOSCH STRASSE 38  - LUDWIGSHAFEN -  - 0"/>
    <s v="BERTSCHI LOGISTICS"/>
    <s v="ROTTERDAM"/>
    <s v="Netherlands"/>
    <s v="NLRTM"/>
    <s v="NEUR / BALTIC"/>
    <s v="RIO GRANDE"/>
    <s v="Brazil"/>
    <s v="BRRIG"/>
    <s v="ECSA"/>
    <s v="29150000"/>
    <x v="51"/>
    <n v="1"/>
    <s v="FIX IT"/>
    <m/>
    <m/>
    <n v="19740"/>
    <n v="19.739999999999998"/>
    <n v="30200"/>
  </r>
  <r>
    <d v="2020-04-28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52"/>
    <n v="3"/>
    <s v="FIX IT"/>
    <m/>
    <m/>
    <n v="49020"/>
    <n v="49.02"/>
    <n v="253000"/>
  </r>
  <r>
    <d v="2020-04-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53"/>
    <n v="3"/>
    <s v="FIX IT"/>
    <m/>
    <m/>
    <n v="25940"/>
    <n v="25.94"/>
    <n v="388000"/>
  </r>
  <r>
    <d v="2020-04-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54"/>
    <n v="2"/>
    <s v="FIX IT"/>
    <m/>
    <m/>
    <n v="38640"/>
    <n v="38.64"/>
    <n v="658000"/>
  </r>
  <r>
    <d v="2020-04-28T00:00:00"/>
    <s v="Consignee; Consignee (Original Format)"/>
    <s v="Adama Brasil Sa"/>
    <s v="Rio Grande do Sul"/>
    <s v="Brazil"/>
    <s v="Chemicals"/>
    <s v=""/>
    <s v=""/>
    <s v="ADAMA BRASIL SA_x000a_AV JULIO DE CASTILHOS 2085 COQUEIROS - TAQUARI - RS - 95860000"/>
    <s v="Aarti Industries Ltd."/>
    <s v="Maharashtra"/>
    <s v="India"/>
    <s v=""/>
    <s v=""/>
    <s v=""/>
    <s v="AARTI INDUSTRIES LTD_x000a_71 UDYOG KSHETRA 2ND FLOOR LBS MARG MULUND  - MUMBAI -  - 0"/>
    <s v="ADAMA BRASIL SA"/>
    <s v="NHAVA SHEVA (JAWAHARLAL N"/>
    <s v="India"/>
    <s v="INNSA"/>
    <s v="MID EAST / IND SUBCONT"/>
    <s v="RIO GRANDE"/>
    <s v="Brazil"/>
    <s v="BRRIG"/>
    <s v="ECSA"/>
    <s v="29209049"/>
    <x v="55"/>
    <n v="1"/>
    <s v="FIX IT"/>
    <m/>
    <m/>
    <n v="25000"/>
    <n v="25"/>
    <n v="48800"/>
  </r>
  <r>
    <d v="2020-04-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56"/>
    <n v="12"/>
    <s v="FIX IT"/>
    <m/>
    <m/>
    <n v="247320.01"/>
    <n v="247.32"/>
    <n v="4214000"/>
  </r>
  <r>
    <d v="2020-04-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57"/>
    <n v="2"/>
    <s v="FIX IT"/>
    <m/>
    <m/>
    <n v="25940"/>
    <n v="25.94"/>
    <n v="388000"/>
  </r>
  <r>
    <d v="2020-04-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58"/>
    <n v="1"/>
    <s v="FIX IT"/>
    <m/>
    <m/>
    <n v="12970"/>
    <n v="12.97"/>
    <n v="194000"/>
  </r>
  <r>
    <d v="2020-04-26T00:00:00"/>
    <s v="Consignee; Consignee (Original Format)"/>
    <s v="Adama Brasil S/A"/>
    <s v=""/>
    <s v=""/>
    <s v="Chemicals"/>
    <s v=""/>
    <s v=""/>
    <s v="ADAMA BRASIL SA_x000a_RUA PEDRO ANTONIO DE SOUZA 400 PARQUE RUI BARBOSA - LONDRINA - PR - 86031610"/>
    <s v="Lotte Fine Chemical Co., Ltd."/>
    <s v="Seoul"/>
    <s v="South Korea"/>
    <s v="Chemicals"/>
    <n v="1134995330.5699999"/>
    <n v="957008875.73000002"/>
    <s v="LOTTE FINE CHEMICAL CO LTD_x000a_26F 27F GLASSTOWER BLDG 534 TEHERAN RO GANGNAM GU  - SEOUL -  - 0"/>
    <s v="INDAIA LOGISTICA INTERNACIONAL"/>
    <s v="PUSAN (BUSAN)"/>
    <s v="South Korea"/>
    <s v="KRPUS"/>
    <s v="FAR EAST / JAP / SE ASIA"/>
    <s v="PARANAGUA"/>
    <s v="Brazil"/>
    <s v="BRPNG"/>
    <s v="ECSA"/>
    <s v="29211121"/>
    <x v="59"/>
    <n v="6"/>
    <s v="FIX IT"/>
    <m/>
    <m/>
    <n v="114980"/>
    <n v="114.98"/>
    <n v="88000"/>
  </r>
  <r>
    <d v="2020-04-21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60"/>
    <n v="1"/>
    <s v="FIX IT"/>
    <m/>
    <m/>
    <n v="16340"/>
    <n v="16.34"/>
    <n v="84200"/>
  </r>
  <r>
    <d v="2020-04-21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61"/>
    <n v="3"/>
    <s v="FIX IT"/>
    <m/>
    <m/>
    <n v="49020"/>
    <n v="49.02"/>
    <n v="253000"/>
  </r>
  <r>
    <d v="2020-04-20T00:00:00"/>
    <s v="Goods Shipped; 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9900"/>
    <x v="62"/>
    <n v="8"/>
    <s v="FIX IT"/>
    <m/>
    <m/>
    <n v="73290"/>
    <n v="73.290000000000006"/>
    <n v="2911000"/>
  </r>
  <r>
    <d v="2020-04-2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63"/>
    <n v="2"/>
    <s v="FIX IT"/>
    <m/>
    <m/>
    <n v="35236"/>
    <n v="35.24"/>
    <n v="330000"/>
  </r>
  <r>
    <d v="2020-04-19T00:00:00"/>
    <s v="Consignee; Consignee (Original Format)"/>
    <s v="Adama Brasil Sa"/>
    <s v="Rio Grande do Sul"/>
    <s v="Brazil"/>
    <s v="Chemicals"/>
    <s v=""/>
    <s v=""/>
    <s v="ADAMA BRASIL SA_x000a_AV JULIO DE CASTILHOS 2085 COQUEIROS - TAQUARI - RS - 95860000"/>
    <s v="Basf Group"/>
    <s v="Rheinland-Pfalz"/>
    <s v="Germany"/>
    <s v=""/>
    <s v=""/>
    <s v=""/>
    <s v="BASF GROUP_x000a_CARL BOSCH STRASSE 38  - LUDWIGSHAFEN -  - 0"/>
    <s v="BERTSCHI LOGISTICS"/>
    <s v="ANTWERPEN"/>
    <s v="Belgium"/>
    <s v="BEANR"/>
    <s v="NEUR / BALTIC"/>
    <s v="RIO GRANDE"/>
    <s v="Brazil"/>
    <s v="BRRIG"/>
    <s v="ECSA"/>
    <s v="29150000"/>
    <x v="51"/>
    <n v="1"/>
    <s v="FIX IT"/>
    <m/>
    <m/>
    <n v="20700"/>
    <n v="20.7"/>
    <n v="79700"/>
  </r>
  <r>
    <d v="2020-04-19T00:00:00"/>
    <s v="Consignee; Consignee (Original Format)"/>
    <s v="Adama Brasil Sa"/>
    <s v="Rio Grande do Sul"/>
    <s v="Brazil"/>
    <s v="Chemicals"/>
    <s v=""/>
    <s v=""/>
    <s v="ADAMA BRASIL SA_x000a_AV JULIO DE CASTILHOS 2085 COQUEIROS - TAQUARI - RS - 95860000"/>
    <s v="Industrial Solvents And Chemicals Private Ltd."/>
    <s v="Maharashtra"/>
    <s v="India"/>
    <s v=""/>
    <n v="60446732"/>
    <s v=""/>
    <s v="INDUSTRIAL SOLVENTS &amp; CHEMICALS PVT LTD_x000a_101 ATLANTA209 NARIMAN POINT  - MUMBAI -  - 0"/>
    <s v="ADAMA BRASIL SA"/>
    <s v="NHAVA SHEVA (JAWAHARLAL N"/>
    <s v="India"/>
    <s v="INNSA"/>
    <s v="MID EAST / IND SUBCONT"/>
    <s v="RIO GRANDE"/>
    <s v="Brazil"/>
    <s v="BRRIG"/>
    <s v="ECSA"/>
    <s v="29209049"/>
    <x v="64"/>
    <n v="1"/>
    <s v="FIX IT"/>
    <m/>
    <m/>
    <n v="25000"/>
    <n v="25"/>
    <n v="48800"/>
  </r>
  <r>
    <d v="2020-04-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65"/>
    <n v="2"/>
    <s v="FIX IT"/>
    <m/>
    <m/>
    <n v="19360"/>
    <n v="19.36"/>
    <n v="41568000"/>
  </r>
  <r>
    <d v="2020-04-12T00:00:00"/>
    <s v="Consignee; Consignee (Original Format)"/>
    <s v="Adama Brasil S/A"/>
    <s v=""/>
    <s v=""/>
    <s v="Chemicals"/>
    <s v=""/>
    <s v=""/>
    <s v="ADAMA BRASIL SA_x000a_RUA PEDRO ANTONIO DE SOUZA 400 PARQUE RUI BARBOSA - LONDRINA - PR - 86031610"/>
    <s v="Nouryon Surface Chemistry Llc"/>
    <s v="Illinois"/>
    <s v="United States"/>
    <s v=""/>
    <s v=""/>
    <s v=""/>
    <s v="NOURYON SURFACE CHEMISTRY LLC_x000a_525 WEST VAN BUREN STREET  - CHICAGO -  - 0"/>
    <s v="ADAMA BRASIL SA"/>
    <s v="HOUSTON (TX)"/>
    <s v="United States"/>
    <s v="USHOU"/>
    <s v="US / MEX GULF"/>
    <s v="PARANAGUA"/>
    <s v="Brazil"/>
    <s v="BRPNG"/>
    <s v="ECSA"/>
    <s v="34021300"/>
    <x v="66"/>
    <n v="1"/>
    <s v="FIX IT"/>
    <m/>
    <m/>
    <n v="13094"/>
    <n v="13.09"/>
    <n v="42200"/>
  </r>
  <r>
    <d v="2020-04-11T00:00:00"/>
    <s v="Consignee; Consignee (Original Format)"/>
    <s v="Adama Brasil S/A"/>
    <s v=""/>
    <s v=""/>
    <s v="Chemicals"/>
    <s v=""/>
    <s v=""/>
    <s v="ADAMA BRASIL SA_x000a_RUA PEDRO ANTONIO DE SOUZA 400 PARQUE RUI BARBOSA - LONDRINA - PR - 86031610"/>
    <s v="Lotte Fine Chemical Co., Ltd."/>
    <s v="Seoul"/>
    <s v="South Korea"/>
    <s v="Chemicals"/>
    <n v="1134995330.5699999"/>
    <n v="957008875.73000002"/>
    <s v="LOTTE FINE CHEMICAL CO LTD_x000a_26F 27F GLASSTOWER BLDG 534 TEHERAN RO GANGNAM GU  - SEOUL -  - 0"/>
    <s v="ADAMA BRASIL SA"/>
    <s v="PUSAN (BUSAN)"/>
    <s v="South Korea"/>
    <s v="KRPUS"/>
    <s v="FAR EAST / JAP / SE ASIA"/>
    <s v="PARANAGUA"/>
    <s v="Brazil"/>
    <s v="BRPNG"/>
    <s v="ECSA"/>
    <s v="29211121"/>
    <x v="67"/>
    <n v="1"/>
    <s v="FIX IT"/>
    <m/>
    <m/>
    <n v="19040"/>
    <n v="19.04"/>
    <n v="14600"/>
  </r>
  <r>
    <d v="2020-04-0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BEER SHEBA"/>
    <s v="Israel"/>
    <s v="ILBEV"/>
    <s v="MED / BLACK SEA"/>
    <s v="PARANAGUA"/>
    <s v="Brazil"/>
    <s v="BRPNG"/>
    <s v="ECSA"/>
    <s v="38089199"/>
    <x v="68"/>
    <n v="2"/>
    <s v="FIX IT"/>
    <m/>
    <m/>
    <n v="39600"/>
    <n v="39.6"/>
    <n v="675000"/>
  </r>
  <r>
    <d v="2020-04-0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69"/>
    <n v="1"/>
    <s v="FIX IT"/>
    <m/>
    <m/>
    <n v="19800"/>
    <n v="19.8"/>
    <n v="337000"/>
  </r>
  <r>
    <d v="2020-04-0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9"/>
    <x v="70"/>
    <n v="2"/>
    <s v="FIX IT"/>
    <m/>
    <m/>
    <n v="15705"/>
    <n v="15.7"/>
    <n v="136000"/>
  </r>
  <r>
    <d v="2020-03-31T00:00:00"/>
    <s v="Consignee; Consignee (Original Format)"/>
    <s v="Adama Brasil Sa"/>
    <s v="Rio Grande do Sul"/>
    <s v="Brazil"/>
    <s v="Chemicals"/>
    <s v=""/>
    <s v=""/>
    <s v="ADAMA BRASIL SA_x000a_AV JULIO DE CASTILHOS 2085 COQUEIROS - TAQUARI - RS - 95860000"/>
    <s v="Aarti Industries Ltd."/>
    <s v="Maharashtra"/>
    <s v="India"/>
    <s v=""/>
    <s v=""/>
    <s v=""/>
    <s v="AARTI INDUSTRIES LTD_x000a_71 UDYOG KSHETRA 2ND FLOOR LBS MARG MULUND  - MUMBAI -  - 0"/>
    <s v="ADAMA BRASIL SA"/>
    <s v="NHAVA SHEVA (JAWAHARLAL N"/>
    <s v="India"/>
    <s v="INNSA"/>
    <s v="MID EAST / IND SUBCONT"/>
    <s v="RIO GRANDE"/>
    <s v="Brazil"/>
    <s v="BRRIG"/>
    <s v="ECSA"/>
    <s v="29209049"/>
    <x v="71"/>
    <n v="1"/>
    <s v="FIX IT"/>
    <m/>
    <m/>
    <n v="25000"/>
    <n v="25"/>
    <n v="46500"/>
  </r>
  <r>
    <d v="2020-03-28T00:00:00"/>
    <s v="Consignee; Consignee (Original Format)"/>
    <s v="Adama Brasil S/A"/>
    <s v=""/>
    <s v=""/>
    <s v="Chemicals"/>
    <s v=""/>
    <s v=""/>
    <s v="ADAMA BRASIL SA_x000a_RUA PEDRO ANTONIO DE SOUZA 400 PARQUE RUI BARBOSA - LONDRINA - PR - 86031610"/>
    <s v="Lotte Fine Chemical Co., Ltd."/>
    <s v="Seoul"/>
    <s v="South Korea"/>
    <s v="Chemicals"/>
    <n v="1134995330.5699999"/>
    <n v="957008875.73000002"/>
    <s v="LOTTE FINE CHEMICAL CO LTD_x000a_26F 27F GLASSTOWER BLDG 534 TEHERAN RO GANGNAM GU  - SEOUL -  - 0"/>
    <s v="ADAMA BRASIL SA"/>
    <s v="PUSAN (BUSAN)"/>
    <s v="South Korea"/>
    <s v="KRPUS"/>
    <s v="FAR EAST / JAP / SE ASIA"/>
    <s v="PARANAGUA"/>
    <s v="Brazil"/>
    <s v="BRPNG"/>
    <s v="ECSA"/>
    <s v="29211121"/>
    <x v="72"/>
    <n v="9"/>
    <s v="FIX IT"/>
    <m/>
    <m/>
    <n v="162980"/>
    <n v="162.97999999999999"/>
    <n v="126000"/>
  </r>
  <r>
    <d v="2020-03-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BEER SHEBA"/>
    <s v="Israel"/>
    <s v="ILBEV"/>
    <s v="MED / BLACK SEA"/>
    <s v="PARANAGUA"/>
    <s v="Brazil"/>
    <s v="BRPNG"/>
    <s v="ECSA"/>
    <s v="38089199"/>
    <x v="73"/>
    <n v="1"/>
    <s v="FIX IT"/>
    <m/>
    <m/>
    <n v="19800"/>
    <n v="19.8"/>
    <n v="369000"/>
  </r>
  <r>
    <d v="2020-03-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00"/>
    <x v="74"/>
    <n v="2"/>
    <s v="FIX IT"/>
    <m/>
    <m/>
    <n v="13400"/>
    <n v="13.4"/>
    <n v="1129000"/>
  </r>
  <r>
    <d v="2020-03-21T00:00:00"/>
    <s v="Consignee; Consignee (Original Format)"/>
    <s v="Adama Brasil S/A"/>
    <s v=""/>
    <s v=""/>
    <s v="Chemicals"/>
    <s v=""/>
    <s v=""/>
    <s v="ADAMA BRASIL SA_x000a_RUA PEDRO ANTONIO DE SOUZA 400 PARQUE RUI BARBOSA - LONDRINA - PR - 86031610"/>
    <s v="Ingevity Corporation"/>
    <s v="South Carolina"/>
    <s v="United States"/>
    <s v=""/>
    <s v=""/>
    <s v=""/>
    <s v="INGEVITY_x000a_5255 VIRGINIA AVE  - NORTH CHARLESTON - SC - 29406"/>
    <s v="ADAMA BRASIL SA"/>
    <s v="CHARLESTON (SC)"/>
    <s v="United States"/>
    <s v="USCHS"/>
    <s v="ECNA"/>
    <s v="PARANAGUA"/>
    <s v="Brazil"/>
    <s v="BRPNG"/>
    <s v="ECSA"/>
    <s v="38030000"/>
    <x v="75"/>
    <n v="1"/>
    <s v="FIX IT"/>
    <m/>
    <m/>
    <n v="17375"/>
    <n v="17.38"/>
    <n v="10600"/>
  </r>
  <r>
    <d v="2020-03-1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76"/>
    <n v="4"/>
    <s v="FIX IT"/>
    <m/>
    <m/>
    <n v="26800"/>
    <n v="26.8"/>
    <n v="59707000"/>
  </r>
  <r>
    <d v="2020-03-1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1900"/>
    <x v="77"/>
    <n v="1"/>
    <s v="FIX IT"/>
    <m/>
    <m/>
    <n v="9423"/>
    <n v="9.42"/>
    <n v="6416000"/>
  </r>
  <r>
    <d v="2020-03-13T00:00:00"/>
    <s v="Consignee; Consignee (Original Format)"/>
    <s v="Adama Brasil Sa"/>
    <s v="Rio Grande do Sul"/>
    <s v="Brazil"/>
    <s v="Chemicals"/>
    <s v=""/>
    <s v=""/>
    <s v="ADAMA BRASIL SA_x000a_AV JULIO DE CASTILHOS 2085 COQUEIROS - TAQUARI - RS - 95860000"/>
    <s v="Basf Group"/>
    <s v="Rheinland-Pfalz"/>
    <s v="Germany"/>
    <s v=""/>
    <s v=""/>
    <s v=""/>
    <s v="BASF GROUP_x000a_CARL BOSCH STRASSE 38  - LUDWIGSHAFEN -  - 0"/>
    <s v="BERTSCHI LOGISTICS"/>
    <s v="ANTWERPEN"/>
    <s v="Belgium"/>
    <s v="BEANR"/>
    <s v="NEUR / BALTIC"/>
    <s v="RIO GRANDE"/>
    <s v="Brazil"/>
    <s v="BRRIG"/>
    <s v="ECSA"/>
    <s v="29151300"/>
    <x v="78"/>
    <n v="1"/>
    <s v="FIX IT"/>
    <m/>
    <m/>
    <n v="19780"/>
    <n v="19.78"/>
    <n v="76000"/>
  </r>
  <r>
    <d v="2020-03-12T00:00:00"/>
    <s v="Consignee; Consignee (Original Format)"/>
    <s v="Adama Brasil S/A"/>
    <s v=""/>
    <s v=""/>
    <s v="Chemicals"/>
    <s v=""/>
    <s v=""/>
    <s v="ADAMA BRASIL SA_x000a_RUA PEDRO ANTONIO DE SOUZA 400 PARQUE RUI BARBOSA - LONDRINA - PR - 86031610"/>
    <s v="Stolt Nielsen Usa Inc."/>
    <s v=""/>
    <s v=""/>
    <s v="Marine"/>
    <s v=""/>
    <s v=""/>
    <s v="STOLT NIELSEN TRANSPORT GROUP_x000a_"/>
    <s v="ADAMA BRASIL SA"/>
    <s v="NEW ORLEANS (LA)"/>
    <s v="United States"/>
    <s v="USMSY"/>
    <s v="US / MEX GULF"/>
    <s v="PARANAGUA"/>
    <s v="Brazil"/>
    <s v="BRPNG"/>
    <s v="ECSA"/>
    <s v="29211121"/>
    <x v="79"/>
    <n v="2"/>
    <s v="FIX IT"/>
    <m/>
    <m/>
    <n v="38055"/>
    <n v="38.06"/>
    <n v="47600"/>
  </r>
  <r>
    <d v="2020-03-10T00:00:00"/>
    <s v="Consignee; Consignee (Original Format)"/>
    <s v="Adama Brasil Sa"/>
    <s v="Rio Grande do Sul"/>
    <s v="Brazil"/>
    <s v="Chemicals"/>
    <s v=""/>
    <s v=""/>
    <s v="ADAMA BRASIL SA_x000a_AV JULIO DE CASTILHOS 2085 COQUEIROS - TAQUARI - RS - 95860000"/>
    <s v="Aarti Industries Ltd."/>
    <s v="Maharashtra"/>
    <s v="India"/>
    <s v=""/>
    <s v=""/>
    <s v=""/>
    <s v="AARTI INDUSTRIES LTD_x000a_71 UDYOG KSHETRA 2ND FLOOR LBS MARG MULUND  - MUMBAI -  - 0"/>
    <s v="ADAMA BRASIL SA"/>
    <s v="NHAVA SHEVA (JAWAHARLAL N"/>
    <s v="India"/>
    <s v="INNSA"/>
    <s v="MID EAST / IND SUBCONT"/>
    <s v="RIO GRANDE"/>
    <s v="Brazil"/>
    <s v="BRRIG"/>
    <s v="ECSA"/>
    <s v="29209049"/>
    <x v="80"/>
    <n v="1"/>
    <s v="FIX IT"/>
    <m/>
    <m/>
    <n v="25000"/>
    <n v="25"/>
    <n v="46500"/>
  </r>
  <r>
    <d v="2020-03-09T00:00:00"/>
    <s v="Consignee; Consignee (Original Format)"/>
    <s v="Adama Brasil Sa"/>
    <s v="Rio Grande do Sul"/>
    <s v="Brazil"/>
    <s v="Chemicals"/>
    <s v=""/>
    <s v=""/>
    <s v="ADAMA BRASIL SA_x000a_AV JULIO DE CASTILHOS 2085 COQUEIROS - TAQUARI - RS - 95860000"/>
    <s v="Basf Group"/>
    <s v="Rheinland-Pfalz"/>
    <s v="Germany"/>
    <s v=""/>
    <s v=""/>
    <s v=""/>
    <s v="BASF GROUP_x000a_CARL BOSCH STRASSE 38  - LUDWIGSHAFEN -  - 0"/>
    <s v="BERTSCHI LOGISTICS"/>
    <s v="ANTWERPEN"/>
    <s v="Belgium"/>
    <s v="BEANR"/>
    <s v="NEUR / BALTIC"/>
    <s v="RIO GRANDE"/>
    <s v="Brazil"/>
    <s v="BRRIG"/>
    <s v="ECSA"/>
    <s v="29150000"/>
    <x v="51"/>
    <n v="1"/>
    <s v="FIX IT"/>
    <m/>
    <m/>
    <n v="19760"/>
    <n v="19.760000000000002"/>
    <n v="76000"/>
  </r>
  <r>
    <d v="2020-03-0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81"/>
    <n v="2"/>
    <s v="FIX IT"/>
    <m/>
    <m/>
    <n v="19360"/>
    <n v="19.36"/>
    <n v="43131000"/>
  </r>
  <r>
    <d v="2020-03-0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995"/>
    <x v="82"/>
    <n v="1"/>
    <s v="FIX IT"/>
    <m/>
    <m/>
    <n v="8590"/>
    <n v="8.59"/>
    <n v="61300"/>
  </r>
  <r>
    <d v="2020-03-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83"/>
    <n v="1"/>
    <s v="FIX IT"/>
    <m/>
    <m/>
    <n v="17618"/>
    <n v="17.62"/>
    <n v="190000"/>
  </r>
  <r>
    <d v="2020-03-05T00:00:00"/>
    <s v="Consignee; Consignee (Original Format)"/>
    <s v="Adama Brasil Sa"/>
    <s v="Rio Grande do Sul"/>
    <s v="Brazil"/>
    <s v="Chemicals"/>
    <s v=""/>
    <s v=""/>
    <s v="ADAMA BRASIL SA_x000a_AV JULIO DE CASTILHOS 2085 COQUEIROS - TAQUARI - RS - 95860000"/>
    <s v="Shanghai Runlu Chemical Co., Ltd."/>
    <s v="Shanghai Shi"/>
    <s v="China"/>
    <s v=""/>
    <s v=""/>
    <s v=""/>
    <s v="SHANGHAI RUNLU CHEMICAL CO LTD_x000a_ROOM 201 BUILDING 1 NO 201 YANGXIN ROAD PUDONG NEW - SHANGHAI -  - 0"/>
    <s v="ADAMA BRASIL SA"/>
    <s v="SHANGHAI"/>
    <s v="China"/>
    <s v="CNSHA"/>
    <s v="FAR EAST / JAP / SE ASIA"/>
    <s v="RIO GRANDE"/>
    <s v="Brazil"/>
    <s v="BRRIG"/>
    <s v="ECSA"/>
    <s v="29241921"/>
    <x v="84"/>
    <n v="1"/>
    <s v="FIX IT"/>
    <m/>
    <m/>
    <n v="16840"/>
    <n v="16.84"/>
    <n v="81300"/>
  </r>
  <r>
    <d v="2020-03-05T00:00:00"/>
    <s v="Consignee; Consignee (Original Format)"/>
    <s v="Adama Brasil S/A"/>
    <s v=""/>
    <s v=""/>
    <s v="Chemicals"/>
    <s v=""/>
    <s v=""/>
    <s v="ADAMA BRASIL SA_x000a_RUA PEDRO ANTONIO DE SOUZA 400 PARQUE RUI BARBOSA - LONDRINA - PR - 86031610"/>
    <s v="Stolt Nielsen Usa Inc."/>
    <s v=""/>
    <s v=""/>
    <s v="Marine"/>
    <s v=""/>
    <s v=""/>
    <s v="STOLT NIELSEN TRANSPORT GROUP_x000a_"/>
    <s v="ADAMA BRASIL SA"/>
    <s v="NEW ORLEANS (LA)"/>
    <s v="United States"/>
    <s v="USMSY"/>
    <s v="US / MEX GULF"/>
    <s v="PARANAGUA"/>
    <s v="Brazil"/>
    <s v="BRPNG"/>
    <s v="ECSA"/>
    <s v="29211121"/>
    <x v="85"/>
    <n v="2"/>
    <s v="FIX IT"/>
    <m/>
    <m/>
    <n v="38019"/>
    <n v="38.020000000000003"/>
    <n v="47500"/>
  </r>
  <r>
    <d v="2020-03-0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86"/>
    <n v="1"/>
    <s v="FIX IT"/>
    <m/>
    <m/>
    <n v="25980"/>
    <n v="25.98"/>
    <n v="484000"/>
  </r>
  <r>
    <d v="2020-03-0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87"/>
    <n v="4"/>
    <s v="FIX IT"/>
    <m/>
    <m/>
    <n v="38720"/>
    <n v="38.72"/>
    <n v="86263000"/>
  </r>
  <r>
    <d v="2020-03-0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88"/>
    <n v="2"/>
    <s v="FIX IT"/>
    <m/>
    <m/>
    <n v="13400"/>
    <n v="13.4"/>
    <n v="29853000"/>
  </r>
  <r>
    <d v="2020-02-29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SHANGHAI"/>
    <s v="China"/>
    <s v="CNSHA"/>
    <s v="FAR EAST / JAP / SE ASIA"/>
    <s v="RIO GRANDE"/>
    <s v="Brazil"/>
    <s v="BRRIG"/>
    <s v="ECSA"/>
    <s v="29214921"/>
    <x v="89"/>
    <n v="1"/>
    <s v="FIX IT"/>
    <m/>
    <m/>
    <n v="17720"/>
    <n v="17.72"/>
    <n v="3251000"/>
  </r>
  <r>
    <d v="2020-02-28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333919"/>
    <x v="90"/>
    <n v="3"/>
    <s v="FIX IT"/>
    <m/>
    <m/>
    <n v="62880"/>
    <n v="62.88"/>
    <n v="52182000"/>
  </r>
  <r>
    <d v="2020-02-28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333919"/>
    <x v="91"/>
    <n v="3"/>
    <s v="FIX IT"/>
    <m/>
    <m/>
    <n v="62880"/>
    <n v="62.88"/>
    <n v="52182000"/>
  </r>
  <r>
    <d v="2020-02-28T00:00:00"/>
    <s v="Consignee; Consignee (Original Format)"/>
    <s v="Adama Brasil S/A"/>
    <s v=""/>
    <s v=""/>
    <s v="Chemicals"/>
    <s v=""/>
    <s v=""/>
    <s v="ADAMA BRASIL SA_x000a_RUA PEDRO ANTONIO DE SOUZA 400 PARQUE RUI BARBOSA - LONDRINA - PR - 86031610"/>
    <s v="Stolt Nielsen Usa Inc."/>
    <s v=""/>
    <s v=""/>
    <s v="Marine"/>
    <s v=""/>
    <s v=""/>
    <s v="STOLT NIELSEN TRANSPORT GROUP_x000a_"/>
    <s v="ADAMA BRASIL SA"/>
    <s v="NEW ORLEANS (LA)"/>
    <s v="United States"/>
    <s v="USMSY"/>
    <s v="US / MEX GULF"/>
    <s v="PARANAGUA"/>
    <s v="Brazil"/>
    <s v="BRPNG"/>
    <s v="ECSA"/>
    <s v="29211121"/>
    <x v="92"/>
    <n v="2"/>
    <s v="FIX IT"/>
    <m/>
    <m/>
    <n v="37792"/>
    <n v="37.79"/>
    <n v="48100"/>
  </r>
  <r>
    <d v="2020-02-2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7"/>
    <n v="1"/>
    <s v="FIX IT"/>
    <m/>
    <m/>
    <n v="20090"/>
    <n v="20.09"/>
    <n v="227000"/>
  </r>
  <r>
    <d v="2020-02-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93"/>
    <n v="4"/>
    <s v="FIX IT"/>
    <m/>
    <m/>
    <n v="79200"/>
    <n v="79.2"/>
    <n v="1476000"/>
  </r>
  <r>
    <d v="2020-02-2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94"/>
    <n v="14"/>
    <s v="FIX IT"/>
    <m/>
    <m/>
    <n v="156436.01"/>
    <n v="156.44"/>
    <n v="1764000"/>
  </r>
  <r>
    <d v="2020-02-2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95"/>
    <n v="16"/>
    <s v="FIX IT"/>
    <m/>
    <m/>
    <n v="173995"/>
    <n v="173.99"/>
    <n v="1962000"/>
  </r>
  <r>
    <d v="2020-02-24T00:00:00"/>
    <s v="Consignee; Consignee (Original Format)"/>
    <s v="Adama Brasil S/A"/>
    <s v=""/>
    <s v=""/>
    <s v="Chemicals"/>
    <s v=""/>
    <s v=""/>
    <s v="ADAMA BRASIL SA_x000a_RUA PEDRO ANTONIO DE SOUZA 400 PARQUE RUI BARBOSA - LONDRINA - PR - 86031610"/>
    <s v="Ingevity Corporation"/>
    <s v="South Carolina"/>
    <s v="United States"/>
    <s v=""/>
    <s v=""/>
    <s v=""/>
    <s v="INGEVITY_x000a_5255 VIRGINIA AVE  - NORTH CHARLESTON - SC - 29406"/>
    <s v="ADAMA BRASIL SA"/>
    <s v="CHARLESTON (SC)"/>
    <s v="United States"/>
    <s v="USCHS"/>
    <s v="ECNA"/>
    <s v="PARANAGUA"/>
    <s v="Brazil"/>
    <s v="BRPNG"/>
    <s v="ECSA"/>
    <s v="38030000"/>
    <x v="96"/>
    <n v="1"/>
    <s v="FIX IT"/>
    <m/>
    <m/>
    <n v="17375"/>
    <n v="17.38"/>
    <n v="10400"/>
  </r>
  <r>
    <d v="2020-02-22T00:00:00"/>
    <s v="Consignee; Consignee (Original Format)"/>
    <s v="Adama Brasil Sa"/>
    <s v="Rio Grande do Sul"/>
    <s v="Brazil"/>
    <s v="Chemicals"/>
    <s v=""/>
    <s v=""/>
    <s v="ADAMA BRASIL SA_x000a_AV JULIO DE CASTILHOS 2085 COQUEIROS - TAQUARI - RS - 95860000"/>
    <s v="Hebei Chengxin Co., Ltd."/>
    <s v="Hebei"/>
    <s v="China"/>
    <s v=""/>
    <s v=""/>
    <s v=""/>
    <s v="HEBEI CHENGXIN CO LTD_x000a_3YUANZHAO ROAD YUANSHI COUNTY  - HEBEI -  - 0"/>
    <s v="ADAMA BRASIL SA"/>
    <s v="SHANGHAI"/>
    <s v="China"/>
    <s v="CNSHA"/>
    <s v="FAR EAST / JAP / SE ASIA"/>
    <s v="RIO GRANDE"/>
    <s v="Brazil"/>
    <s v="BRRIG"/>
    <s v="ECSA"/>
    <s v="29159090"/>
    <x v="97"/>
    <n v="2"/>
    <s v="FIX IT"/>
    <m/>
    <m/>
    <n v="33520"/>
    <n v="33.520000000000003"/>
    <n v="267000"/>
  </r>
  <r>
    <d v="2020-02-21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B&amp;M LOGISTICA INTERNACIONAL"/>
    <s v="SHANGHAI"/>
    <s v="China"/>
    <s v="CNSHA"/>
    <s v="FAR EAST / JAP / SE ASIA"/>
    <s v="PARANAGUA"/>
    <s v="Brazil"/>
    <s v="BRPNG"/>
    <s v="ECSA"/>
    <s v="29269095"/>
    <x v="98"/>
    <n v="1"/>
    <s v="FIX IT"/>
    <m/>
    <m/>
    <n v="10060"/>
    <n v="10.06"/>
    <n v="77400"/>
  </r>
  <r>
    <d v="2020-02-21T00:00:00"/>
    <s v="Consignee; Consignee (Original Format)"/>
    <s v="Adama Brasil S/A"/>
    <s v=""/>
    <s v=""/>
    <s v="Chemicals"/>
    <s v=""/>
    <s v=""/>
    <s v="ADAMA BRASIL SA_x000a_RUA PEDRO ANTONIO DE SOUZA 400 PARQUE RUI BARBOSA - LONDRINA - PR - 86031610"/>
    <s v="Turlock Llp"/>
    <s v=""/>
    <s v="China"/>
    <s v=""/>
    <s v=""/>
    <s v=""/>
    <s v="TURLOCK LLP_x000a_"/>
    <s v="ADAMA BRASIL SA"/>
    <s v="QINGDAO"/>
    <s v="China"/>
    <s v="CNTAO"/>
    <s v="FAR EAST / JAP / SE ASIA"/>
    <s v="PARANAGUA"/>
    <s v="Brazil"/>
    <s v="BRPNG"/>
    <s v="ECSA"/>
    <s v="29053200"/>
    <x v="99"/>
    <n v="2"/>
    <s v="FIX IT"/>
    <m/>
    <m/>
    <n v="42400"/>
    <n v="42.4"/>
    <n v="68400"/>
  </r>
  <r>
    <d v="2020-02-20T00:00:00"/>
    <s v="Consignee; Consignee (Original Format)"/>
    <s v="Adama Brasil S/A"/>
    <s v=""/>
    <s v=""/>
    <s v="Chemicals"/>
    <s v=""/>
    <s v=""/>
    <s v="ADAMA BRASIL SA_x000a_RUA PEDRO ANTONIO DE SOUZA 400 PARQUE RUI BARBOSA - LONDRINA - PR - 86031610"/>
    <s v="Nouryon Surface Chemistry Llc"/>
    <s v="Illinois"/>
    <s v="United States"/>
    <s v=""/>
    <s v=""/>
    <s v=""/>
    <s v="NOURYON SURFACE CHEMISTRY LLC_x000a_525 WEST VAN BUREN STREET  - CHICAGO -  - 0"/>
    <s v="ADAMA BRASIL SA"/>
    <s v="HOUSTON (TX)"/>
    <s v="United States"/>
    <s v="USHOU"/>
    <s v="US / MEX GULF"/>
    <s v="PARANAGUA"/>
    <s v="Brazil"/>
    <s v="BRPNG"/>
    <s v="ECSA"/>
    <s v="34021300"/>
    <x v="100"/>
    <n v="1"/>
    <s v="FIX IT"/>
    <m/>
    <m/>
    <n v="13094"/>
    <n v="13.09"/>
    <n v="42800"/>
  </r>
  <r>
    <d v="2020-02-19T00:00:00"/>
    <s v="Consignee; Consignee (Original Format)"/>
    <s v="Adama Brasil Sa"/>
    <s v="Rio Grande do Sul"/>
    <s v="Brazil"/>
    <s v="Chemicals"/>
    <s v=""/>
    <s v=""/>
    <s v="ADAMA BRASIL SA_x000a_AV JULIO DE CASTILHOS 2085 COQUEIROS - TAQUARI - RS - 95860000"/>
    <s v="Rudong Zhenfeng Yiyang Chemical Co., Ltd."/>
    <s v=""/>
    <s v="China"/>
    <s v="Chemicals"/>
    <s v=""/>
    <s v=""/>
    <s v="RUDONG ZHENFENG YIYANG CHEMICAL CO LTD_x000a_"/>
    <s v="ADAMA BRASIL SA"/>
    <s v="SHANGHAI"/>
    <s v="China"/>
    <s v="CNSHA"/>
    <s v="FAR EAST / JAP / SE ASIA"/>
    <s v="RIO GRANDE"/>
    <s v="Brazil"/>
    <s v="BRRIG"/>
    <s v="ECSA"/>
    <s v="28111920"/>
    <x v="101"/>
    <n v="3"/>
    <s v="FIX IT"/>
    <m/>
    <m/>
    <n v="66528"/>
    <n v="66.53"/>
    <n v="93000"/>
  </r>
  <r>
    <d v="2020-02-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990"/>
    <x v="102"/>
    <n v="1"/>
    <s v="FIX IT"/>
    <m/>
    <m/>
    <n v="15780"/>
    <n v="15.78"/>
    <n v="147000"/>
  </r>
  <r>
    <d v="2020-02-1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03"/>
    <n v="2"/>
    <s v="FIX IT"/>
    <m/>
    <m/>
    <n v="35236"/>
    <n v="35.24"/>
    <n v="397000"/>
  </r>
  <r>
    <d v="2020-02-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04"/>
    <n v="1"/>
    <s v="FIX IT"/>
    <m/>
    <m/>
    <n v="12970"/>
    <n v="12.97"/>
    <n v="194000"/>
  </r>
  <r>
    <d v="2020-02-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1990"/>
    <x v="105"/>
    <n v="2"/>
    <s v="FIX IT"/>
    <m/>
    <m/>
    <n v="20940"/>
    <n v="20.94"/>
    <n v="33558000"/>
  </r>
  <r>
    <d v="2020-02-13T00:00:00"/>
    <s v="Consignee; Consignee (Original Format)"/>
    <s v="Adama Brasil S/A"/>
    <s v=""/>
    <s v=""/>
    <s v="Chemicals"/>
    <s v=""/>
    <s v=""/>
    <s v="ADAMA BRASIL SA_x000a_RUA PEDRO ANTONIO DE SOUZA 400 PARQUE RUI BARBOSA - LONDRINA - PR - 86031610"/>
    <s v="Ingevity Corporation"/>
    <s v="South Carolina"/>
    <s v="United States"/>
    <s v=""/>
    <s v=""/>
    <s v=""/>
    <s v="INGEVITY_x000a_5255 VIRGINIA AVE  - NORTH CHARLESTON - SC - 29406"/>
    <s v="ADAMA BRASIL SA"/>
    <s v="CHARLESTON (SC)"/>
    <s v="United States"/>
    <s v="USCHS"/>
    <s v="ECNA"/>
    <s v="PARANAGUA"/>
    <s v="Brazil"/>
    <s v="BRPNG"/>
    <s v="ECSA"/>
    <s v="38030000"/>
    <x v="96"/>
    <n v="1"/>
    <s v="FIX IT"/>
    <m/>
    <m/>
    <n v="17375"/>
    <n v="17.38"/>
    <n v="10400"/>
  </r>
  <r>
    <d v="2020-02-12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106"/>
    <n v="1"/>
    <s v="FIX IT"/>
    <m/>
    <m/>
    <n v="16340"/>
    <n v="16.34"/>
    <n v="71300"/>
  </r>
  <r>
    <d v="2020-02-12T00:00:00"/>
    <s v="Consignee; Consignee (Original Format)"/>
    <s v="Adama Brasil S/A"/>
    <s v=""/>
    <s v=""/>
    <s v="Chemicals"/>
    <s v=""/>
    <s v=""/>
    <s v="ADAMA BRASIL SA_x000a_RUA PEDRO ANTONIO DE SOUZA 400 PARQUE RUI BARBOSA - LONDRINA - PR - 86031610"/>
    <s v="Damco Logistics"/>
    <s v=""/>
    <s v=""/>
    <s v=""/>
    <s v=""/>
    <s v=""/>
    <s v="DAMCO LOGISTICS_x000a_"/>
    <s v="LEPUS LOGISTICS TRANSPORTES INTERNACIONAIS LTDA"/>
    <s v="SHANGHAI"/>
    <s v="China"/>
    <s v="CNSHA"/>
    <s v="FAR EAST / JAP / SE ASIA"/>
    <s v="PARANAGUA"/>
    <s v="Brazil"/>
    <s v="BRPNG"/>
    <s v="ECSA"/>
    <s v="29333929"/>
    <x v="107"/>
    <n v="3"/>
    <s v="FIX IT"/>
    <m/>
    <m/>
    <n v="30180"/>
    <n v="30.18"/>
    <n v="1039000"/>
  </r>
  <r>
    <d v="2020-02-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08"/>
    <n v="1"/>
    <s v="FIX IT"/>
    <m/>
    <m/>
    <n v="15420"/>
    <n v="15.42"/>
    <n v="287000"/>
  </r>
  <r>
    <d v="2020-02-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995"/>
    <x v="109"/>
    <n v="1"/>
    <s v="FIX IT"/>
    <m/>
    <m/>
    <n v="15780"/>
    <n v="15.78"/>
    <n v="112000"/>
  </r>
  <r>
    <d v="2020-02-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99"/>
    <x v="110"/>
    <n v="2"/>
    <s v="FIX IT"/>
    <m/>
    <m/>
    <n v="16487"/>
    <n v="16.489999999999998"/>
    <n v="131000"/>
  </r>
  <r>
    <d v="2020-02-07T00:00:00"/>
    <s v="Consignee; Consignee (Original Format)"/>
    <s v="Adama Brasil S/A"/>
    <s v=""/>
    <s v=""/>
    <s v="Chemicals"/>
    <s v=""/>
    <s v=""/>
    <s v="ADAMA BRASIL SA_x000a_RUA PEDRO ANTONIO DE SOUZA 400 PARQUE RUI BARBOSA - LONDRINA - PR - 86031610"/>
    <s v="Basf Group"/>
    <s v="Rheinland-Pfalz"/>
    <s v="Germany"/>
    <s v=""/>
    <s v=""/>
    <s v=""/>
    <s v="BASF GROUP_x000a_CARL BOSCH STRASSE 38  - LUDWIGSHAFEN -  - 0"/>
    <s v="BERTSCHI LOGISTICS"/>
    <s v="ANTWERPEN"/>
    <s v="Belgium"/>
    <s v="BEANR"/>
    <s v="NEUR / BALTIC"/>
    <s v="RIO GRANDE"/>
    <s v="Brazil"/>
    <s v="BRRIG"/>
    <s v="ECSA"/>
    <s v="29151300"/>
    <x v="51"/>
    <n v="1"/>
    <s v="FIX IT"/>
    <m/>
    <m/>
    <n v="20720"/>
    <n v="20.72"/>
    <n v="84200"/>
  </r>
  <r>
    <d v="2020-01-29T00:00:00"/>
    <s v="Consignee; Consignee (Original Format)"/>
    <s v="Adama Brasil S/A"/>
    <s v=""/>
    <s v=""/>
    <s v="Chemicals"/>
    <s v=""/>
    <s v=""/>
    <s v="ADAMA BRASIL SA_x000a_RUA PEDRO ANTONIO DE SOUZA 400 PARQUE RUI BARBOSA - LONDRINA - PR - 86031610"/>
    <s v="Nouryon Surface Chemistry Llc"/>
    <s v="Illinois"/>
    <s v="United States"/>
    <s v=""/>
    <s v=""/>
    <s v=""/>
    <s v="NOURYON SURFACE CHEMISTRY LLC_x000a_525 WEST VAN BUREN STREET  - CHICAGO -  - 0"/>
    <s v="ADAMA BRASIL SA"/>
    <s v="HOUSTON (TX)"/>
    <s v="United States"/>
    <s v="USHOU"/>
    <s v="US / MEX GULF"/>
    <s v="PARANAGUA"/>
    <s v="Brazil"/>
    <s v="BRPNG"/>
    <s v="ECSA"/>
    <s v="34021300"/>
    <x v="66"/>
    <n v="1"/>
    <s v="FIX IT"/>
    <m/>
    <m/>
    <n v="13094"/>
    <n v="13.09"/>
    <n v="42500"/>
  </r>
  <r>
    <d v="2020-01-29T00:00:00"/>
    <s v="Consignee; Consignee (Original Format)"/>
    <s v="Adama Brasil Sa"/>
    <s v="Rio Grande do Sul"/>
    <s v="Brazil"/>
    <s v="Chemicals"/>
    <s v=""/>
    <s v=""/>
    <s v="ADAMA BRASIL SA_x000a_AV JULIO DE CASTILHOS 2085 COQUEIROS - TAQUARI - RS - 95860000"/>
    <s v="Stolt Nielsen Transport Group"/>
    <s v=""/>
    <s v=""/>
    <s v=""/>
    <s v=""/>
    <s v=""/>
    <s v="STOLT NIELSEN TRANSPORT GROUP_x000a_"/>
    <s v="STOLT NIELSEN TRANSPORT GROUP"/>
    <s v="QINGDAO"/>
    <s v="China"/>
    <s v="CNTAO"/>
    <s v="FAR EAST / JAP / SE ASIA"/>
    <s v="RIO GRANDE"/>
    <s v="Brazil"/>
    <s v="BRRIG"/>
    <s v="ECSA"/>
    <s v="29151390"/>
    <x v="111"/>
    <n v="1"/>
    <s v="FIX IT"/>
    <m/>
    <m/>
    <n v="22500"/>
    <n v="22.5"/>
    <n v="126000"/>
  </r>
  <r>
    <d v="2020-01-28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106"/>
    <n v="1"/>
    <s v="FIX IT"/>
    <m/>
    <m/>
    <n v="16340"/>
    <n v="16.34"/>
    <n v="75800"/>
  </r>
  <r>
    <d v="2020-01-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112"/>
    <n v="2"/>
    <s v="FIX IT"/>
    <m/>
    <m/>
    <n v="13400"/>
    <n v="13.4"/>
    <n v="10250000"/>
  </r>
  <r>
    <d v="2020-01-23T00:00:00"/>
    <s v="Consignee; Consignee (Original Format)"/>
    <s v="Adama Brasil S/A"/>
    <s v=""/>
    <s v=""/>
    <s v="Chemicals"/>
    <s v=""/>
    <s v=""/>
    <s v="ADAMA BRASIL SA_x000a_RUA PEDRO ANTONIO DE SOUZA 400 PARQUE RUI BARBOSA - LONDRINA - PR - 86031610"/>
    <s v="Stolt Nielsen Usa Inc."/>
    <s v=""/>
    <s v=""/>
    <s v="Marine"/>
    <s v=""/>
    <s v=""/>
    <s v="STOLT NIELSEN TRANSPORT GROUP_x000a_"/>
    <s v="ADAMA BRASIL SA"/>
    <s v="NEW ORLEANS (LA)"/>
    <s v="United States"/>
    <s v="USMSY"/>
    <s v="US / MEX GULF"/>
    <s v="PARANAGUA"/>
    <s v="Brazil"/>
    <s v="BRPNG"/>
    <s v="ECSA"/>
    <s v="29211121"/>
    <x v="113"/>
    <n v="6"/>
    <s v="FIX IT"/>
    <m/>
    <m/>
    <n v="107556"/>
    <n v="107.56"/>
    <n v="134000"/>
  </r>
  <r>
    <d v="2020-01-22T00:00:00"/>
    <s v="Consignee; Consignee (Original Format)"/>
    <s v="Adama Brasil S/A"/>
    <s v=""/>
    <s v=""/>
    <s v="Chemicals"/>
    <s v=""/>
    <s v=""/>
    <s v="ADAMA BRASIL SA_x000a_RUA PEDRO ANTONIO DE SOUZA 400 PARQUE RUI BARBOSA - LONDRINA - PR - 86031610"/>
    <s v="Haimo Int Logistics Shanghai Co., Ltd."/>
    <s v=""/>
    <s v="China"/>
    <s v=""/>
    <s v=""/>
    <s v=""/>
    <s v="HAIMO INT LOGISTICS SHANGHAI CO LTD_x000a_"/>
    <s v="B&amp;M LOGISTICA INTERNACIONAL"/>
    <s v="SHANGHAI"/>
    <s v="China"/>
    <s v="CNSHA"/>
    <s v="FAR EAST / JAP / SE ASIA"/>
    <s v="PARANAGUA"/>
    <s v="Brazil"/>
    <s v="BRPNG"/>
    <s v="ECSA"/>
    <s v="29335949"/>
    <x v="114"/>
    <n v="2"/>
    <s v="FIX IT"/>
    <m/>
    <m/>
    <n v="14524"/>
    <n v="14.52"/>
    <n v="1091000"/>
  </r>
  <r>
    <d v="2020-01-22T00:00:00"/>
    <s v="Consignee; Consignee (Original Format)"/>
    <s v="Adama Brasil S/A"/>
    <s v=""/>
    <s v=""/>
    <s v="Chemicals"/>
    <s v=""/>
    <s v=""/>
    <s v="ADAMA BRASIL SA_x000a_RUA PEDRO ANTONIO DE SOUZA 400 PARQUE RUI BARBOSA - LONDRINA - PR - 86031610"/>
    <s v="Haimo Int Logistics Shanghai Co., Ltd."/>
    <s v=""/>
    <s v="China"/>
    <s v=""/>
    <s v=""/>
    <s v=""/>
    <s v="HAIMO INT LOGISTICS SHANGHAI CO LTD_x000a_"/>
    <s v="B&amp;M LOGISTICA INTERNACIONAL"/>
    <s v="SHANGHAI"/>
    <s v="China"/>
    <s v="CNSHA"/>
    <s v="FAR EAST / JAP / SE ASIA"/>
    <s v="PARANAGUA"/>
    <s v="Brazil"/>
    <s v="BRPNG"/>
    <s v="ECSA"/>
    <s v="29335949"/>
    <x v="115"/>
    <n v="2"/>
    <s v="FIX IT"/>
    <m/>
    <m/>
    <n v="14524"/>
    <n v="14.52"/>
    <n v="1091000"/>
  </r>
  <r>
    <d v="2020-01-1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116"/>
    <n v="2"/>
    <s v="FIX IT"/>
    <m/>
    <m/>
    <n v="19360"/>
    <n v="19.36"/>
    <n v="14809000"/>
  </r>
  <r>
    <d v="2020-01-18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117"/>
    <n v="2"/>
    <s v="FIX IT"/>
    <m/>
    <m/>
    <n v="32680"/>
    <n v="32.68"/>
    <n v="152000"/>
  </r>
  <r>
    <d v="2020-01-16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GDYNIA"/>
    <s v="Poland"/>
    <s v="PLGDY"/>
    <s v="NEUR / BALTIC"/>
    <s v="PARANAGUA"/>
    <s v="Brazil"/>
    <s v="BRPNG"/>
    <s v="ECSA"/>
    <s v="29180000"/>
    <x v="118"/>
    <n v="12"/>
    <s v="FIX IT"/>
    <m/>
    <m/>
    <n v="221539.99"/>
    <n v="221.54"/>
    <s v=""/>
  </r>
  <r>
    <d v="2020-01-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00"/>
    <x v="119"/>
    <n v="2"/>
    <s v="FIX IT"/>
    <m/>
    <m/>
    <n v="19360"/>
    <n v="19.36"/>
    <n v="1839000"/>
  </r>
  <r>
    <d v="2020-01-14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SHANGHAI"/>
    <s v="China"/>
    <s v="CNSHA"/>
    <s v="FAR EAST / JAP / SE ASIA"/>
    <s v="RIO GRANDE"/>
    <s v="Brazil"/>
    <s v="BRRIG"/>
    <s v="ECSA"/>
    <s v="29214921"/>
    <x v="120"/>
    <n v="1"/>
    <s v="FIX IT"/>
    <m/>
    <m/>
    <n v="9967"/>
    <n v="9.9700000000000006"/>
    <n v="1854000"/>
  </r>
  <r>
    <d v="2020-01-1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121"/>
    <n v="2"/>
    <s v="FIX IT"/>
    <m/>
    <m/>
    <n v="18720"/>
    <n v="18.72"/>
    <n v="1318000"/>
  </r>
  <r>
    <d v="2020-01-1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1990"/>
    <x v="122"/>
    <n v="1"/>
    <s v="FIX IT"/>
    <m/>
    <m/>
    <n v="10470"/>
    <n v="10.47"/>
    <n v="19166000"/>
  </r>
  <r>
    <d v="2020-01-08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GDYNIA"/>
    <s v="Poland"/>
    <s v="PLGDY"/>
    <s v="NEUR / BALTIC"/>
    <s v="PARANAGUA"/>
    <s v="Brazil"/>
    <s v="BRPNG"/>
    <s v="ECSA"/>
    <s v="29180000"/>
    <x v="123"/>
    <n v="10"/>
    <s v="FIX IT"/>
    <m/>
    <m/>
    <n v="184200"/>
    <n v="184.2"/>
    <s v=""/>
  </r>
  <r>
    <d v="2020-01-0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24"/>
    <n v="5"/>
    <s v="FIX IT"/>
    <m/>
    <m/>
    <n v="99800"/>
    <n v="99.8"/>
    <n v="1858000"/>
  </r>
  <r>
    <d v="2020-01-0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25"/>
    <n v="2"/>
    <s v="FIX IT"/>
    <m/>
    <m/>
    <n v="38640"/>
    <n v="38.64"/>
    <n v="719000"/>
  </r>
  <r>
    <d v="2020-01-08T00:00:00"/>
    <s v="Consignee; Consignee (Original Format)"/>
    <s v="Adama Brasil S/A"/>
    <s v=""/>
    <s v=""/>
    <s v="Chemicals"/>
    <s v=""/>
    <s v=""/>
    <s v="ADAMA BRASIL SA_x000a_RUA PEDRO ANTONIO DE SOUZA 400 PARQUE RUI BARBOSA - LONDRINA - PR - 86031610"/>
    <s v="Lanxess Corporation Group"/>
    <s v=""/>
    <s v=""/>
    <s v=""/>
    <s v=""/>
    <s v=""/>
    <s v="LANXESS_x000a_"/>
    <s v="ADAMA BRASIL SA"/>
    <s v="ANTWERPEN"/>
    <s v="Belgium"/>
    <s v="BEANR"/>
    <s v="NEUR / BALTIC"/>
    <s v="PARANAGUA"/>
    <s v="Brazil"/>
    <s v="BRPNG"/>
    <s v="ECSA"/>
    <s v="29291030"/>
    <x v="126"/>
    <n v="1"/>
    <s v="FIX IT"/>
    <m/>
    <m/>
    <n v="25540"/>
    <n v="25.54"/>
    <n v="49400"/>
  </r>
  <r>
    <d v="2020-01-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50"/>
    <n v="6"/>
    <s v="FIX IT"/>
    <m/>
    <m/>
    <n v="67044"/>
    <n v="67.040000000000006"/>
    <n v="796000"/>
  </r>
  <r>
    <d v="2020-01-0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27"/>
    <n v="1"/>
    <s v="FIX IT"/>
    <m/>
    <m/>
    <n v="17618"/>
    <n v="17.62"/>
    <n v="209000"/>
  </r>
  <r>
    <d v="2020-01-0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28"/>
    <n v="4"/>
    <s v="FIX IT"/>
    <m/>
    <m/>
    <n v="44696"/>
    <n v="44.7"/>
    <n v="531000"/>
  </r>
  <r>
    <d v="2020-01-0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94"/>
    <n v="14"/>
    <s v="FIX IT"/>
    <m/>
    <m/>
    <n v="156436.01"/>
    <n v="156.44"/>
    <n v="1857000"/>
  </r>
  <r>
    <d v="2020-01-0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40"/>
    <n v="2"/>
    <s v="FIX IT"/>
    <m/>
    <m/>
    <n v="22348"/>
    <n v="22.35"/>
    <n v="265000"/>
  </r>
  <r>
    <d v="2020-01-0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129"/>
    <n v="4"/>
    <s v="FIX IT"/>
    <m/>
    <m/>
    <n v="38720"/>
    <n v="38.72"/>
    <n v="29618000"/>
  </r>
  <r>
    <d v="2020-01-0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30"/>
    <n v="1"/>
    <s v="FIX IT"/>
    <m/>
    <m/>
    <n v="19800"/>
    <n v="19.8"/>
    <n v="369000"/>
  </r>
  <r>
    <d v="2020-01-01T00:00:00"/>
    <s v="Consignee; Consignee (Original Format)"/>
    <s v="Adama Brasil S/A"/>
    <s v=""/>
    <s v=""/>
    <s v="Chemicals"/>
    <s v=""/>
    <s v=""/>
    <s v="ADAMA BRASIL SA_x000a_RUA PEDRO ANTONIO DE SOUZA 400 PARQUE RUI BARBOSA - LONDRINA - PR - 86031610"/>
    <s v="Haimo Int Logistics Shanghai Co., Ltd."/>
    <s v=""/>
    <s v="China"/>
    <s v=""/>
    <s v=""/>
    <s v=""/>
    <s v="HAIMO INT LOGISTICS SHANGHAI CO LTD_x000a_"/>
    <s v="B&amp;M LOGISTICA INTERNACIONAL"/>
    <s v="SHANGHAI"/>
    <s v="China"/>
    <s v="CNSHA"/>
    <s v="FAR EAST / JAP / SE ASIA"/>
    <s v="PARANAGUA"/>
    <s v="Brazil"/>
    <s v="BRPNG"/>
    <s v="ECSA"/>
    <s v="29335949"/>
    <x v="131"/>
    <n v="2"/>
    <s v="FIX IT"/>
    <m/>
    <m/>
    <n v="14524"/>
    <n v="14.52"/>
    <n v="1091000"/>
  </r>
  <r>
    <d v="2019-12-31T00:00:00"/>
    <s v="Consignee; Consignee (Original Format)"/>
    <s v="Adama Brasil Sa"/>
    <s v="Rio Grande do Sul"/>
    <s v="Brazil"/>
    <s v="Chemicals"/>
    <s v=""/>
    <s v=""/>
    <s v="ADAMA BRASIL SA_x000a_AV JULIO DE CASTILHOS 2085 COQUEIROS - TAQUARI - RS - 95860000"/>
    <s v="Aarti Industries Ltd."/>
    <s v="Maharashtra"/>
    <s v="India"/>
    <s v=""/>
    <s v=""/>
    <s v=""/>
    <s v="AARTI INDUSTRIES LTD_x000a_71 UDYOG KSHETRA 2ND FLOOR LBS MARG MULUND  - MUMBAI -  - 0"/>
    <s v="ADAMA BRASIL SA"/>
    <s v="NHAVA SHEVA (JAWAHARLAL N"/>
    <s v="India"/>
    <s v="INNSA"/>
    <s v="MID EAST / IND SUBCONT"/>
    <s v="RIO GRANDE"/>
    <s v="Brazil"/>
    <s v="BRRIG"/>
    <s v="ECSA"/>
    <s v="29209049"/>
    <x v="71"/>
    <n v="1"/>
    <s v="FIX IT"/>
    <m/>
    <m/>
    <n v="25000"/>
    <n v="25"/>
    <n v="42500"/>
  </r>
  <r>
    <d v="2019-12-2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32"/>
    <n v="1"/>
    <s v="FIX IT"/>
    <m/>
    <m/>
    <n v="10280"/>
    <n v="10.28"/>
    <n v="192000"/>
  </r>
  <r>
    <d v="2019-12-2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33"/>
    <n v="3"/>
    <s v="FIX IT"/>
    <m/>
    <m/>
    <n v="59880"/>
    <n v="59.88"/>
    <n v="1120000"/>
  </r>
  <r>
    <d v="2019-12-2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134"/>
    <n v="2"/>
    <s v="FIX IT"/>
    <m/>
    <m/>
    <n v="13400"/>
    <n v="13.4"/>
    <n v="9972000"/>
  </r>
  <r>
    <d v="2019-12-28T00:00:00"/>
    <s v="Consignee; Consignee (Original Format)"/>
    <s v="Adama Brasil S/A"/>
    <s v=""/>
    <s v=""/>
    <s v="Chemicals"/>
    <s v=""/>
    <s v=""/>
    <s v="ADAMA BRASIL SA_x000a_RUA PEDRO ANTONIO DE SOUZA 400 PARQUE RUI BARBOSA - LONDRINA - PR - 86031610"/>
    <s v="Ningbo Q&amp;R International Logistic"/>
    <s v=""/>
    <s v="China"/>
    <s v=""/>
    <s v=""/>
    <s v=""/>
    <s v="NINGBO Q&amp;R INTERNATIONAL LOGISTIC CO LTD_x000a_"/>
    <s v="ANX LOGISTICA INTERNACIONAL &amp; AGENCIAMENTO LTDA"/>
    <s v="SHANGHAI"/>
    <s v="China"/>
    <s v="CNSHA"/>
    <s v="FAR EAST / JAP / SE ASIA"/>
    <s v="PARANAGUA"/>
    <s v="Brazil"/>
    <s v="BRPNG"/>
    <s v="ECSA"/>
    <s v="29269095"/>
    <x v="135"/>
    <n v="3"/>
    <s v="FIX IT"/>
    <m/>
    <m/>
    <n v="30180"/>
    <n v="30.18"/>
    <n v="248000"/>
  </r>
  <r>
    <d v="2019-12-28T00:00:00"/>
    <s v="Consignee; Consignee (Original Format)"/>
    <s v="Adama Brasil S/A"/>
    <s v=""/>
    <s v=""/>
    <s v="Chemicals"/>
    <s v=""/>
    <s v=""/>
    <s v="ADAMA BRASIL SA_x000a_RUA PEDRO ANTONIO DE SOUZA 400 PARQUE RUI BARBOSA - LONDRINA - PR - 86031610"/>
    <s v="Ningbo Q&amp;R International Logistic"/>
    <s v=""/>
    <s v="China"/>
    <s v=""/>
    <s v=""/>
    <s v=""/>
    <s v="NINGBO Q&amp;R INTERNATIONAL LOGISTIC CO LTD_x000a_"/>
    <s v="ANX LOGISTICA INTERNACIONAL &amp; AGENCIAMENTO LTDA"/>
    <s v="SHANGHAI"/>
    <s v="China"/>
    <s v="CNSHA"/>
    <s v="FAR EAST / JAP / SE ASIA"/>
    <s v="PARANAGUA"/>
    <s v="Brazil"/>
    <s v="BRPNG"/>
    <s v="ECSA"/>
    <s v="29269095"/>
    <x v="136"/>
    <n v="4"/>
    <s v="FIX IT"/>
    <m/>
    <m/>
    <n v="40240"/>
    <n v="40.24"/>
    <n v="330000"/>
  </r>
  <r>
    <d v="2019-12-25T00:00:00"/>
    <s v="Consignee; Consignee (Original Format)"/>
    <s v="Adama Brasil S/A"/>
    <s v=""/>
    <s v=""/>
    <s v="Chemicals"/>
    <s v=""/>
    <s v=""/>
    <s v="ADAMA BRASIL SA_x000a_RUA PEDRO ANTONIO DE SOUZA 400 PARQUE RUI BARBOSA - LONDRINA - PR - 86031610"/>
    <s v="Haimo Int Logistics Shanghai Co., Ltd."/>
    <s v=""/>
    <s v="China"/>
    <s v=""/>
    <s v=""/>
    <s v=""/>
    <s v="HAIMO INT LOGISTICS SHANGHAI CO LTD_x000a_"/>
    <s v="B&amp;M LOGISTICA INTERNACIONAL"/>
    <s v="SHANGHAI"/>
    <s v="China"/>
    <s v="CNSHA"/>
    <s v="FAR EAST / JAP / SE ASIA"/>
    <s v="PARANAGUA"/>
    <s v="Brazil"/>
    <s v="BRPNG"/>
    <s v="ECSA"/>
    <s v="38089329"/>
    <x v="137"/>
    <n v="5"/>
    <s v="FIX IT"/>
    <m/>
    <m/>
    <n v="59040"/>
    <n v="59.04"/>
    <n v="309000"/>
  </r>
  <r>
    <d v="2019-12-24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60"/>
    <n v="1"/>
    <s v="FIX IT"/>
    <m/>
    <m/>
    <n v="16340"/>
    <n v="16.34"/>
    <n v="84100"/>
  </r>
  <r>
    <d v="2019-12-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40"/>
    <n v="2"/>
    <s v="FIX IT"/>
    <m/>
    <m/>
    <n v="22348"/>
    <n v="22.35"/>
    <n v="288000"/>
  </r>
  <r>
    <d v="2019-12-21T00:00:00"/>
    <s v="Consignee; Consignee (Original Format)"/>
    <s v="Adama Brasil Sa"/>
    <s v="Rio Grande do Sul"/>
    <s v="Brazil"/>
    <s v="Chemicals"/>
    <s v=""/>
    <s v=""/>
    <s v="ADAMA BRASIL SA_x000a_AV JULIO DE CASTILHOS 2085 COQUEIROS - TAQUARI - RS - 95860000"/>
    <s v="Hebei Chengxin Co., Ltd."/>
    <s v="Hebei"/>
    <s v="China"/>
    <s v=""/>
    <s v=""/>
    <s v=""/>
    <s v="HEBEI CHENGXIN CO LTD_x000a_3YUANZHAO ROAD YUANSHI COUNTY  - HEBEI -  - 0"/>
    <s v="ADAMA BRASIL SA"/>
    <s v="SHANGHAI"/>
    <s v="China"/>
    <s v="CNSHA"/>
    <s v="FAR EAST / JAP / SE ASIA"/>
    <s v="RIO GRANDE"/>
    <s v="Brazil"/>
    <s v="BRRIG"/>
    <s v="ECSA"/>
    <s v="29159090"/>
    <x v="138"/>
    <n v="1"/>
    <s v="FIX IT"/>
    <m/>
    <m/>
    <n v="16760"/>
    <n v="16.760000000000002"/>
    <n v="126000"/>
  </r>
  <r>
    <d v="2019-12-1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139"/>
    <n v="2"/>
    <s v="FIX IT"/>
    <m/>
    <m/>
    <n v="13400"/>
    <n v="13.4"/>
    <n v="9972000"/>
  </r>
  <r>
    <d v="2019-12-1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00"/>
    <x v="140"/>
    <n v="10"/>
    <s v="FIX IT"/>
    <m/>
    <m/>
    <n v="111740"/>
    <n v="111.74"/>
    <n v="769000"/>
  </r>
  <r>
    <d v="2019-12-1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141"/>
    <n v="2"/>
    <s v="FIX IT"/>
    <m/>
    <m/>
    <n v="10164"/>
    <n v="10.16"/>
    <n v="7564000"/>
  </r>
  <r>
    <d v="2019-12-1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142"/>
    <n v="1"/>
    <s v="FIX IT"/>
    <m/>
    <m/>
    <n v="4680"/>
    <n v="4.68"/>
    <n v="329000"/>
  </r>
  <r>
    <d v="2019-12-11T00:00:00"/>
    <s v="Consignee; Consignee (Original Format)"/>
    <s v="Adama Brasil S/A"/>
    <s v=""/>
    <s v=""/>
    <s v="Chemicals"/>
    <s v=""/>
    <s v=""/>
    <s v="ADAMA BRASIL SA_x000a_RUA PEDRO ANTONIO DE SOUZA 400 PARQUE RUI BARBOSA - LONDRINA - PR - 86031610"/>
    <s v="Stolt Nielsen Transportation Group"/>
    <s v="Shanghai"/>
    <s v="China"/>
    <s v=""/>
    <n v="58262313"/>
    <s v=""/>
    <s v="STOLT NIELSEN_x000a_"/>
    <s v="ADAMA BRASIL SA"/>
    <s v="NEW ORLEANS (LA)"/>
    <s v="United States"/>
    <s v="USMSY"/>
    <s v="US / MEX GULF"/>
    <s v="PARANAGUA"/>
    <s v="Brazil"/>
    <s v="BRPNG"/>
    <s v="ECSA"/>
    <s v="29211121"/>
    <x v="143"/>
    <n v="6"/>
    <s v="FIX IT"/>
    <m/>
    <m/>
    <n v="107589"/>
    <n v="107.59"/>
    <n v="134000"/>
  </r>
  <r>
    <d v="2019-12-0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900"/>
    <x v="144"/>
    <n v="1"/>
    <s v="FIX IT"/>
    <m/>
    <m/>
    <n v="15780"/>
    <n v="15.78"/>
    <n v="75800"/>
  </r>
  <r>
    <d v="2019-12-0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45"/>
    <n v="2"/>
    <s v="FIX IT"/>
    <m/>
    <m/>
    <n v="38640"/>
    <n v="38.64"/>
    <n v="723000"/>
  </r>
  <r>
    <d v="2019-12-05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146"/>
    <n v="1"/>
    <s v="FIX IT"/>
    <m/>
    <m/>
    <n v="16340"/>
    <n v="16.34"/>
    <n v="84100"/>
  </r>
  <r>
    <d v="2019-12-05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SHANGHAI"/>
    <s v="China"/>
    <s v="CNSHA"/>
    <s v="FAR EAST / JAP / SE ASIA"/>
    <s v="RIO GRANDE"/>
    <s v="Brazil"/>
    <s v="BRRIG"/>
    <s v="ECSA"/>
    <s v="29214921"/>
    <x v="147"/>
    <n v="1"/>
    <s v="FIX IT"/>
    <m/>
    <m/>
    <n v="17720"/>
    <n v="17.72"/>
    <n v="3075000"/>
  </r>
  <r>
    <d v="2019-12-04T00:00:00"/>
    <s v="Consignee; Consignee (Original Format)"/>
    <s v="Adama Brasil S/A"/>
    <s v=""/>
    <s v=""/>
    <s v="Chemicals"/>
    <s v=""/>
    <s v=""/>
    <s v="ADAMA BRASIL SA_x000a_RUA PEDRO ANTONIO DE SOUZA 400 PARQUE RUI BARBOSA - LONDRINA - PR - 86031610"/>
    <s v="Haimo Int Logistics Shanghai Co., Ltd."/>
    <s v=""/>
    <s v="China"/>
    <s v=""/>
    <s v=""/>
    <s v=""/>
    <s v="HAIMO INT LOGISTICS SHANGHAI CO LTD_x000a_"/>
    <s v="B&amp;M LOGISTICA INTERNACIONAL"/>
    <s v="SHANGHAI"/>
    <s v="China"/>
    <s v="CNSHA"/>
    <s v="FAR EAST / JAP / SE ASIA"/>
    <s v="PARANAGUA"/>
    <s v="Brazil"/>
    <s v="BRPNG"/>
    <s v="ECSA"/>
    <s v="29269095"/>
    <x v="148"/>
    <n v="12"/>
    <s v="FIX IT"/>
    <m/>
    <m/>
    <n v="120720"/>
    <n v="120.72"/>
    <n v="991000"/>
  </r>
  <r>
    <d v="2019-12-0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149"/>
    <n v="6"/>
    <s v="FIX IT"/>
    <m/>
    <m/>
    <n v="40200"/>
    <n v="40.200000000000003"/>
    <n v="29917000"/>
  </r>
  <r>
    <d v="2019-12-0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50"/>
    <n v="24"/>
    <s v="FIX IT"/>
    <m/>
    <m/>
    <n v="268176"/>
    <n v="268.18"/>
    <n v="3461000"/>
  </r>
  <r>
    <d v="2019-12-0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51"/>
    <n v="4"/>
    <s v="FIX IT"/>
    <m/>
    <m/>
    <n v="77280"/>
    <n v="77.28"/>
    <n v="1446000"/>
  </r>
  <r>
    <d v="2019-12-01T00:00:00"/>
    <s v="Consignee; Consignee (Original Format)"/>
    <s v="Adama Brasil Sa"/>
    <s v="Rio Grande do Sul"/>
    <s v="Brazil"/>
    <s v="Chemicals"/>
    <s v=""/>
    <s v=""/>
    <s v="ADAMA BRASIL SA_x000a_AV JULIO DE CASTILHOS 2085 COQUEIROS - TAQUARI - RS - 95860000"/>
    <s v="Aarti Industries Ltd."/>
    <s v="Maharashtra"/>
    <s v="India"/>
    <s v=""/>
    <s v=""/>
    <s v=""/>
    <s v="AARTI INDUSTRIES LTD_x000a_71 UDYOG KSHETRA 2ND FLOOR LBS MARG MULUND  - MUMBAI -  - 0"/>
    <s v="ADAMA BRASIL SA"/>
    <s v="NHAVA SHEVA (JAWAHARLAL N"/>
    <s v="India"/>
    <s v="INNSA"/>
    <s v="MID EAST / IND SUBCONT"/>
    <s v="RIO GRANDE"/>
    <s v="Brazil"/>
    <s v="BRRIG"/>
    <s v="ECSA"/>
    <s v="29209049"/>
    <x v="152"/>
    <n v="1"/>
    <s v="FIX IT"/>
    <m/>
    <m/>
    <n v="25000"/>
    <n v="25"/>
    <n v="42500"/>
  </r>
  <r>
    <d v="2019-11-2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40"/>
    <n v="2"/>
    <s v="FIX IT"/>
    <m/>
    <m/>
    <n v="22348"/>
    <n v="22.35"/>
    <n v="307000"/>
  </r>
  <r>
    <d v="2019-11-25T00:00:00"/>
    <s v="Consignee; Consignee (Original Format)"/>
    <s v="Adama Brasil S/A"/>
    <s v=""/>
    <s v=""/>
    <s v="Chemicals"/>
    <s v=""/>
    <s v=""/>
    <s v="ADAMA BRASIL SA_x000a_RUA PEDRO ANTONIO DE SOUZA 400 PARQUE RUI BARBOSA - LONDRINA - PR - 86031610"/>
    <s v="Haltermann Carless Uk Ltd."/>
    <s v=""/>
    <s v="United Kingdom"/>
    <s v="Chemicals"/>
    <s v=""/>
    <s v=""/>
    <s v="HALTERMANN CARLESS UK LIMITED_x000a_"/>
    <s v="ADAMA BRASIL SA"/>
    <s v="LONDON"/>
    <s v="United Kingdom"/>
    <s v="GBLON"/>
    <s v="NEUR / BALTIC"/>
    <s v="PARANAGUA"/>
    <s v="Brazil"/>
    <s v="BRPNG"/>
    <s v="ECSA"/>
    <s v="27079900"/>
    <x v="153"/>
    <n v="1"/>
    <s v="FIX IT"/>
    <m/>
    <m/>
    <n v="19940"/>
    <n v="19.940000000000001"/>
    <s v=""/>
  </r>
  <r>
    <d v="2019-11-2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54"/>
    <n v="6"/>
    <s v="FIX IT"/>
    <m/>
    <m/>
    <n v="118800"/>
    <n v="118.8"/>
    <n v="2327000"/>
  </r>
  <r>
    <d v="2019-11-20T00:00:00"/>
    <s v="Consignee; Consignee (Original Format)"/>
    <s v="Adama Brasil S/A"/>
    <s v=""/>
    <s v=""/>
    <s v="Chemicals"/>
    <s v=""/>
    <s v=""/>
    <s v="ADAMA BRASIL SA_x000a_RUA PEDRO ANTONIO DE SOUZA 400 PARQUE RUI BARBOSA - LONDRINA - PR - 86031610"/>
    <s v="Haimo Int Logistics Shanghai Co., Ltd."/>
    <s v=""/>
    <s v="China"/>
    <s v=""/>
    <s v=""/>
    <s v=""/>
    <s v="HAIMO INT LOGISTICS SHANGHAI CO LTD_x000a_"/>
    <s v="B&amp;M LOGISTICA INTERNACIONAL"/>
    <s v="SHANGHAI"/>
    <s v="China"/>
    <s v="CNSHA"/>
    <s v="FAR EAST / JAP / SE ASIA"/>
    <s v="PARANAGUA"/>
    <s v="Brazil"/>
    <s v="BRPNG"/>
    <s v="ECSA"/>
    <s v="29269095"/>
    <x v="155"/>
    <n v="15"/>
    <s v="FIX IT"/>
    <m/>
    <m/>
    <n v="150899.99"/>
    <n v="150.9"/>
    <n v="1225000"/>
  </r>
  <r>
    <d v="2019-11-1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28"/>
    <n v="4"/>
    <s v="FIX IT"/>
    <m/>
    <m/>
    <n v="44696"/>
    <n v="44.7"/>
    <n v="613000"/>
  </r>
  <r>
    <d v="2019-11-18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156"/>
    <n v="2"/>
    <s v="FIX IT"/>
    <m/>
    <m/>
    <n v="32680"/>
    <n v="32.68"/>
    <n v="179000"/>
  </r>
  <r>
    <d v="2019-11-18T00:00:00"/>
    <s v="Consignee; Consignee (Original Format)"/>
    <s v="Adama Brasil S/A"/>
    <s v=""/>
    <s v=""/>
    <s v="Chemicals"/>
    <s v=""/>
    <s v=""/>
    <s v="ADAMA BRASIL SA_x000a_RUA PEDRO ANTONIO DE SOUZA 400 PARQUE RUI BARBOSA - LONDRINA - PR - 86031610"/>
    <s v="Lanxess Corporation Group"/>
    <s v="Karnataka"/>
    <s v="India"/>
    <s v=""/>
    <s v=""/>
    <s v=""/>
    <s v="LANXESS_x000a_"/>
    <s v="ADAMA BRASIL SA"/>
    <s v="ANTWERPEN"/>
    <s v="Belgium"/>
    <s v="BEANR"/>
    <s v="NEUR / BALTIC"/>
    <s v="PARANAGUA"/>
    <s v="Brazil"/>
    <s v="BRPNG"/>
    <s v="ECSA"/>
    <s v="29291030"/>
    <x v="157"/>
    <n v="1"/>
    <s v="FIX IT"/>
    <m/>
    <m/>
    <n v="26120"/>
    <n v="26.12"/>
    <n v="50500"/>
  </r>
  <r>
    <d v="2019-11-17T00:00:00"/>
    <s v="Shipper (Original Format); Consignee; Shipper; Consignee (Original Format)"/>
    <s v="Adama Brasil S/A"/>
    <s v=""/>
    <s v=""/>
    <s v="Chemicals"/>
    <s v=""/>
    <s v=""/>
    <s v="ADAMA BRASIL SA_x000a_RUA PEDRO ANTONIO DE SOUZA 400 PARQUE RUI BARBOSA - LONDRINA - PR - 86031610"/>
    <s v="Adama Ltd."/>
    <s v="Hubei"/>
    <s v="China"/>
    <s v=""/>
    <s v=""/>
    <s v=""/>
    <s v="ADAMA LTD_x000a_93 EAST BEIJING ROAD  - JINGZHOU -  - 0"/>
    <s v="ADAMA BRASIL SA"/>
    <s v="SHANGHAI"/>
    <s v="China"/>
    <s v="CNSHA"/>
    <s v="FAR EAST / JAP / SE ASIA"/>
    <s v="PARANAGUA"/>
    <s v="Brazil"/>
    <s v="BRPNG"/>
    <s v="ECSA"/>
    <s v="38089191"/>
    <x v="158"/>
    <n v="14"/>
    <s v="FIX IT"/>
    <m/>
    <m/>
    <n v="120960"/>
    <n v="120.96"/>
    <n v="1085000"/>
  </r>
  <r>
    <d v="2019-11-17T00:00:00"/>
    <s v="Consignee; Consignee (Original Format)"/>
    <s v="Adama Brasil Sa"/>
    <s v="Rio Grande do Sul"/>
    <s v="Brazil"/>
    <s v="Chemicals"/>
    <s v=""/>
    <s v=""/>
    <s v="ADAMA BRASIL SA_x000a_AV JULIO DE CASTILHOS 2085 COQUEIROS - TAQUARI - RS - 95860000"/>
    <s v="Chemfilt"/>
    <s v="Gujarat"/>
    <s v="India"/>
    <s v=""/>
    <s v=""/>
    <s v=""/>
    <s v="CHEMFILT_x000a_NO 881 8821 NEAR NEW WATER TANK OF G I D C PHASE  - ANAND -  - 0"/>
    <s v="ADAMA BRASIL SA"/>
    <s v="NHAVA SHEVA (JAWAHARLAL N"/>
    <s v="India"/>
    <s v="INNSA"/>
    <s v="MID EAST / IND SUBCONT"/>
    <s v="RIO GRANDE"/>
    <s v="Brazil"/>
    <s v="BRRIG"/>
    <s v="ECSA"/>
    <s v="84193900"/>
    <x v="159"/>
    <n v="1"/>
    <s v="FIX IT"/>
    <m/>
    <m/>
    <n v="11420"/>
    <n v="11.42"/>
    <s v=""/>
  </r>
  <r>
    <d v="2019-11-16T00:00:00"/>
    <s v="Consignee; Consignee (Original Format)"/>
    <s v="Adama Brasil Sa"/>
    <s v="Rio Grande do Sul"/>
    <s v="Brazil"/>
    <s v="Chemicals"/>
    <s v=""/>
    <s v=""/>
    <s v="ADAMA BRASIL SA_x000a_AV JULIO DE CASTILHOS 2085 COQUEIROS - TAQUARI - RS - 95860000"/>
    <s v="Hebei Chengxin Co., Ltd."/>
    <s v="Hebei"/>
    <s v="China"/>
    <s v=""/>
    <s v=""/>
    <s v=""/>
    <s v="HEBEI CHENGXIN CO LTD_x000a_3YUANZHAO ROAD YUANSHI COUNTY  - HEBEI -  - 0"/>
    <s v="ADAMA BRASIL SA"/>
    <s v="SHANGHAI"/>
    <s v="China"/>
    <s v="CNSHA"/>
    <s v="FAR EAST / JAP / SE ASIA"/>
    <s v="RIO GRANDE"/>
    <s v="Brazil"/>
    <s v="BRRIG"/>
    <s v="ECSA"/>
    <s v="29159090"/>
    <x v="25"/>
    <n v="1"/>
    <s v="FIX IT"/>
    <m/>
    <m/>
    <n v="16760"/>
    <n v="16.760000000000002"/>
    <n v="135000"/>
  </r>
  <r>
    <d v="2019-11-1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1990"/>
    <x v="160"/>
    <n v="1"/>
    <s v="FIX IT"/>
    <m/>
    <m/>
    <n v="10470"/>
    <n v="10.47"/>
    <n v="21285000"/>
  </r>
  <r>
    <d v="2019-11-1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40"/>
    <n v="10"/>
    <s v="FIX IT"/>
    <m/>
    <m/>
    <n v="111740"/>
    <n v="111.74"/>
    <n v="1533000"/>
  </r>
  <r>
    <d v="2019-11-1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61"/>
    <n v="5"/>
    <s v="FIX IT"/>
    <m/>
    <m/>
    <n v="51880"/>
    <n v="51.88"/>
    <n v="830000"/>
  </r>
  <r>
    <d v="2019-11-1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62"/>
    <n v="1"/>
    <s v="FIX IT"/>
    <m/>
    <m/>
    <n v="20090"/>
    <n v="20.09"/>
    <n v="276000"/>
  </r>
  <r>
    <d v="2019-11-0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28"/>
    <n v="4"/>
    <s v="FIX IT"/>
    <m/>
    <m/>
    <n v="44696"/>
    <n v="44.7"/>
    <n v="613000"/>
  </r>
  <r>
    <d v="2019-11-0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63"/>
    <n v="4"/>
    <s v="FIX IT"/>
    <m/>
    <m/>
    <n v="69860"/>
    <n v="69.86"/>
    <n v="1368000"/>
  </r>
  <r>
    <d v="2019-10-30T00:00:00"/>
    <s v="Consignee; Consignee (Original Format)"/>
    <s v="Adama Brasil S/A"/>
    <s v=""/>
    <s v=""/>
    <s v="Chemicals"/>
    <s v=""/>
    <s v=""/>
    <s v="ADAMA BRASIL SA_x000a_RUA PEDRO ANTONIO DE SOUZA 400 PARQUE RUI BARBOSA - LONDRINA - PR - 86031610"/>
    <s v="Sw International Chemical Logistics"/>
    <s v=""/>
    <s v="China"/>
    <s v="Air Freight and Logistics"/>
    <s v=""/>
    <s v=""/>
    <s v="S&amp;W INTERNATIONAL CHEMICAL LOGISTICS LTD_x000a_"/>
    <s v="AMTRANS LOGISTICA &amp; TRANSPORTES INTERNACIONAIS LTDA"/>
    <s v="QINGDAO"/>
    <s v="China"/>
    <s v="CNTAO"/>
    <s v="FAR EAST / JAP / SE ASIA"/>
    <s v="PARANAGUA"/>
    <s v="Brazil"/>
    <s v="BRPNG"/>
    <s v="ECSA"/>
    <s v="29241999"/>
    <x v="164"/>
    <n v="2"/>
    <s v="FIX IT"/>
    <m/>
    <m/>
    <n v="11200"/>
    <n v="11.2"/>
    <n v="64300"/>
  </r>
  <r>
    <d v="2019-10-2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50"/>
    <n v="6"/>
    <s v="FIX IT"/>
    <m/>
    <m/>
    <n v="67044"/>
    <n v="67.040000000000006"/>
    <n v="894000"/>
  </r>
  <r>
    <d v="2019-10-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65"/>
    <n v="6"/>
    <s v="FIX IT"/>
    <m/>
    <m/>
    <n v="118800"/>
    <n v="118.8"/>
    <n v="2656000"/>
  </r>
  <r>
    <d v="2019-10-28T00:00:00"/>
    <s v="Goods Shipped; 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00330000"/>
    <x v="166"/>
    <n v="2"/>
    <s v="FIX IT"/>
    <m/>
    <m/>
    <n v="4992"/>
    <n v="4.99"/>
    <s v=""/>
  </r>
  <r>
    <d v="2019-10-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67"/>
    <n v="2"/>
    <s v="FIX IT"/>
    <m/>
    <m/>
    <n v="38640"/>
    <n v="38.64"/>
    <n v="864000"/>
  </r>
  <r>
    <d v="2019-10-2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68"/>
    <n v="2"/>
    <s v="FIX IT"/>
    <m/>
    <m/>
    <n v="41580"/>
    <n v="41.58"/>
    <n v="555000"/>
  </r>
  <r>
    <d v="2019-10-2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28"/>
    <n v="4"/>
    <s v="FIX IT"/>
    <m/>
    <m/>
    <n v="44696"/>
    <n v="44.7"/>
    <n v="596000"/>
  </r>
  <r>
    <d v="2019-10-2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69"/>
    <n v="3"/>
    <s v="FIX IT"/>
    <m/>
    <m/>
    <n v="54285"/>
    <n v="54.28"/>
    <n v="724000"/>
  </r>
  <r>
    <d v="2019-10-23T00:00:00"/>
    <s v="Consignee; Consignee (Original Format)"/>
    <s v="Adama Brasil S/A"/>
    <s v=""/>
    <s v=""/>
    <s v="Chemicals"/>
    <s v=""/>
    <s v=""/>
    <s v="ADAMA BRASIL SA_x000a_RUA PEDRO ANTONIO DE SOUZA 400 PARQUE RUI BARBOSA - LONDRINA - PR - 86031610"/>
    <s v="Haimo Int Logistics Shanghai Co., Ltd."/>
    <s v=""/>
    <s v="China"/>
    <s v=""/>
    <s v=""/>
    <s v=""/>
    <s v="HAIMO INT LOGISTICS SHANGHAI CO LTD_x000a_"/>
    <s v="B&amp;M LOGISTICA INTERNACIONAL"/>
    <s v="SHANGHAI"/>
    <s v="China"/>
    <s v="CNSHA"/>
    <s v="FAR EAST / JAP / SE ASIA"/>
    <s v="PARANAGUA"/>
    <s v="Brazil"/>
    <s v="BRPNG"/>
    <s v="ECSA"/>
    <s v="29269095"/>
    <x v="170"/>
    <n v="8"/>
    <s v="FIX IT"/>
    <m/>
    <m/>
    <n v="80480"/>
    <n v="80.48"/>
    <n v="643000"/>
  </r>
  <r>
    <d v="2019-10-2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71"/>
    <n v="6"/>
    <s v="FIX IT"/>
    <m/>
    <m/>
    <n v="118800"/>
    <n v="118.8"/>
    <n v="2656000"/>
  </r>
  <r>
    <d v="2019-10-21T00:00:00"/>
    <s v="Goods Shipped; 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9969"/>
    <x v="172"/>
    <n v="2"/>
    <s v="FIX IT"/>
    <m/>
    <m/>
    <n v="15705"/>
    <n v="15.7"/>
    <n v="6591000"/>
  </r>
  <r>
    <d v="2019-10-21T00:00:00"/>
    <s v="Consignee; Consignee (Original Format)"/>
    <s v="Adama Brasil S/A"/>
    <s v=""/>
    <s v=""/>
    <s v="Chemicals"/>
    <s v=""/>
    <s v=""/>
    <s v="ADAMA BRASIL SA_x000a_RUA PEDRO ANTONIO DE SOUZA 400 PARQUE RUI BARBOSA - LONDRINA - PR - 86031610"/>
    <s v="Ingevity Corporation"/>
    <s v="South Carolina"/>
    <s v="United States"/>
    <s v=""/>
    <s v=""/>
    <s v=""/>
    <s v="INGEVITY_x000a_5255 VIRGINIA AVE  - NORTH CHARLESTON - SC - 29406"/>
    <s v="ADAMA BRASIL SA"/>
    <s v="CHARLESTON (SC)"/>
    <s v="United States"/>
    <s v="USCHS"/>
    <s v="ECNA"/>
    <s v="PARANAGUA"/>
    <s v="Brazil"/>
    <s v="BRPNG"/>
    <s v="ECSA"/>
    <s v="38030000"/>
    <x v="173"/>
    <n v="3"/>
    <s v="FIX IT"/>
    <m/>
    <m/>
    <n v="52125"/>
    <n v="52.13"/>
    <n v="31900"/>
  </r>
  <r>
    <d v="2019-10-2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28"/>
    <n v="4"/>
    <s v="FIX IT"/>
    <m/>
    <m/>
    <n v="44696"/>
    <n v="44.7"/>
    <n v="596000"/>
  </r>
  <r>
    <d v="2019-10-21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985"/>
    <x v="174"/>
    <n v="1"/>
    <s v="FIX IT"/>
    <m/>
    <m/>
    <n v="17804"/>
    <n v="17.8"/>
    <n v="104000"/>
  </r>
  <r>
    <d v="2019-10-21T00:00:00"/>
    <s v="Consignee; Consignee (Original Format)"/>
    <s v="Adama Brasil S/A"/>
    <s v=""/>
    <s v=""/>
    <s v="Chemicals"/>
    <s v=""/>
    <s v=""/>
    <s v="ADAMA BRASIL SA_x000a_RUA PEDRO ANTONIO DE SOUZA 400 PARQUE RUI BARBOSA - LONDRINA - PR - 86031610"/>
    <s v="Haltermann Carless Uk Ltd."/>
    <s v=""/>
    <s v="United Kingdom"/>
    <s v="Chemicals"/>
    <s v=""/>
    <s v=""/>
    <s v="HALTERMANN CARLESS UK LIMITED_x000a_"/>
    <s v="ADAMA BRASIL SA"/>
    <s v="LONDON"/>
    <s v="United Kingdom"/>
    <s v="GBLON"/>
    <s v="NEUR / BALTIC"/>
    <s v="PARANAGUA"/>
    <s v="Brazil"/>
    <s v="BRPNG"/>
    <s v="ECSA"/>
    <s v="27079900"/>
    <x v="175"/>
    <n v="1"/>
    <s v="FIX IT"/>
    <m/>
    <m/>
    <n v="19920"/>
    <n v="19.920000000000002"/>
    <s v=""/>
  </r>
  <r>
    <d v="2019-10-2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76"/>
    <n v="16"/>
    <s v="FIX IT"/>
    <m/>
    <m/>
    <n v="178784"/>
    <n v="178.78"/>
    <n v="2384000"/>
  </r>
  <r>
    <d v="2019-10-19T00:00:00"/>
    <s v="Consignee; Consignee (Original Format)"/>
    <s v="Adama Brasil Sa"/>
    <s v="Rio Grande do Sul"/>
    <s v="Brazil"/>
    <s v="Chemicals"/>
    <s v=""/>
    <s v=""/>
    <s v="ADAMA BRASIL SA_x000a_AV JULIO DE CASTILHOS 2085 COQUEIROS - TAQUARI - RS - 95860000"/>
    <s v="Hebei Chengxin Co., Ltd."/>
    <s v="Hebei"/>
    <s v="China"/>
    <s v=""/>
    <s v=""/>
    <s v=""/>
    <s v="HEBEI CHENGXIN CO LTD_x000a_3YUANZHAO ROAD YUANSHI COUNTY  - HEBEI -  - 0"/>
    <s v="ADAMA BRASIL SA"/>
    <s v="SHANGHAI"/>
    <s v="China"/>
    <s v="CNSHA"/>
    <s v="FAR EAST / JAP / SE ASIA"/>
    <s v="RIO GRANDE"/>
    <s v="Brazil"/>
    <s v="BRRIG"/>
    <s v="ECSA"/>
    <s v="29159090"/>
    <x v="177"/>
    <n v="1"/>
    <s v="FIX IT"/>
    <m/>
    <m/>
    <n v="16760"/>
    <n v="16.760000000000002"/>
    <n v="141000"/>
  </r>
  <r>
    <d v="2019-10-17T00:00:00"/>
    <s v="Consignee; Consignee (Original Format)"/>
    <s v="Adama Brasil S/A"/>
    <s v=""/>
    <s v=""/>
    <s v="Chemicals"/>
    <s v=""/>
    <s v=""/>
    <s v="ADAMA BRASIL SA_x000a_RUA PEDRO ANTONIO DE SOUZA 400 PARQUE RUI BARBOSA - LONDRINA - PR - 86031610"/>
    <s v="Taminco Bvba"/>
    <s v="Flemish Region"/>
    <s v="Belgium"/>
    <s v="Chemicals"/>
    <s v=""/>
    <s v=""/>
    <s v="TAMINCO BVBA_x000a_"/>
    <s v="DEN HARTOGH LOGISTICA LATIN AMERICA LTDA"/>
    <s v="ANTWERPEN"/>
    <s v="Belgium"/>
    <s v="BEANR"/>
    <s v="NEUR / BALTIC"/>
    <s v="PARANAGUA"/>
    <s v="Brazil"/>
    <s v="BRPNG"/>
    <s v="ECSA"/>
    <s v="29211121"/>
    <x v="178"/>
    <n v="6"/>
    <s v="FIX IT"/>
    <m/>
    <m/>
    <n v="113020"/>
    <n v="113.02"/>
    <n v="381000"/>
  </r>
  <r>
    <d v="2019-10-17T00:00:00"/>
    <s v="Consignee; Consignee (Original Format)"/>
    <s v="Adama Brasil S/A"/>
    <s v=""/>
    <s v=""/>
    <s v="Chemicals"/>
    <s v=""/>
    <s v=""/>
    <s v="ADAMA BRASIL SA_x000a_RUA PEDRO ANTONIO DE SOUZA 400 PARQUE RUI BARBOSA - LONDRINA - PR - 86031610"/>
    <s v="Sw International Chemical Logistics"/>
    <s v=""/>
    <s v="China"/>
    <s v="Air Freight and Logistics"/>
    <s v=""/>
    <s v=""/>
    <s v="S&amp;W INTERNATIONAL CHEMICAL LOGISTICS LTD_x000a_"/>
    <s v="AMTRANS LOGISTICA &amp; TRANSPORTES INTERNACIONAIS LTDA"/>
    <s v="QINGDAO"/>
    <s v="China"/>
    <s v="CNTAO"/>
    <s v="FAR EAST / JAP / SE ASIA"/>
    <s v="PARANAGUA"/>
    <s v="Brazil"/>
    <s v="BRPNG"/>
    <s v="ECSA"/>
    <s v="29241999"/>
    <x v="179"/>
    <n v="2"/>
    <s v="FIX IT"/>
    <m/>
    <m/>
    <n v="15120"/>
    <n v="15.12"/>
    <n v="86800"/>
  </r>
  <r>
    <d v="2019-10-1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80"/>
    <n v="2"/>
    <s v="FIX IT"/>
    <m/>
    <m/>
    <n v="41580"/>
    <n v="41.58"/>
    <n v="555000"/>
  </r>
  <r>
    <d v="2019-10-09T00:00:00"/>
    <s v="Consignee; Consignee (Original Format)"/>
    <s v="Adama Brasil S/A"/>
    <s v=""/>
    <s v=""/>
    <s v="Chemicals"/>
    <s v=""/>
    <s v=""/>
    <s v="ADAMA BRASIL SA_x000a_RUA PEDRO ANTONIO DE SOUZA 400 PARQUE RUI BARBOSA - LONDRINA - PR - 86031610"/>
    <s v="Sw International Chemical Logistics"/>
    <s v=""/>
    <s v="China"/>
    <s v="Air Freight and Logistics"/>
    <s v=""/>
    <s v=""/>
    <s v="S&amp;W INTERNATIONAL CHEMICAL LOGISTICS LTD_x000a_"/>
    <s v="AMTRANS LOGISTICA &amp; TRANSPORTES INTERNACIONAIS LTDA"/>
    <s v="QINGDAO"/>
    <s v="China"/>
    <s v="CNTAO"/>
    <s v="FAR EAST / JAP / SE ASIA"/>
    <s v="PARANAGUA"/>
    <s v="Brazil"/>
    <s v="BRPNG"/>
    <s v="ECSA"/>
    <s v="29241999"/>
    <x v="179"/>
    <n v="2"/>
    <s v="FIX IT"/>
    <m/>
    <m/>
    <n v="15120"/>
    <n v="15.12"/>
    <n v="86800"/>
  </r>
  <r>
    <d v="2019-10-08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SHANGHAI"/>
    <s v="China"/>
    <s v="CNSHA"/>
    <s v="FAR EAST / JAP / SE ASIA"/>
    <s v="RIO GRANDE"/>
    <s v="Brazil"/>
    <s v="BRRIG"/>
    <s v="ECSA"/>
    <s v="29214921"/>
    <x v="181"/>
    <n v="1"/>
    <s v="FIX IT"/>
    <m/>
    <m/>
    <n v="17720"/>
    <n v="17.72"/>
    <n v="579000"/>
  </r>
  <r>
    <d v="2019-10-0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82"/>
    <n v="2"/>
    <s v="FIX IT"/>
    <m/>
    <m/>
    <n v="38640"/>
    <n v="38.64"/>
    <n v="864000"/>
  </r>
  <r>
    <d v="2019-10-0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83"/>
    <n v="1"/>
    <s v="FIX IT"/>
    <m/>
    <m/>
    <n v="19320"/>
    <n v="19.32"/>
    <n v="432000"/>
  </r>
  <r>
    <d v="2019-10-07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62"/>
    <n v="1"/>
    <s v="FIX IT"/>
    <m/>
    <m/>
    <n v="17618"/>
    <n v="17.62"/>
    <n v="235000"/>
  </r>
  <r>
    <d v="2019-10-06T00:00:00"/>
    <s v="Consignee; Consignee (Original Format)"/>
    <s v="Adama Brasil Sa"/>
    <s v="Rio Grande do Sul"/>
    <s v="Brazil"/>
    <s v="Chemicals"/>
    <s v=""/>
    <s v=""/>
    <s v="ADAMA BRASIL SA_x000a_AV JULIO DE CASTILHOS 2085 COQUEIROS - TAQUARI - RS - 95860000"/>
    <s v="Aarti Industries Ltd."/>
    <s v="Maharashtra"/>
    <s v="India"/>
    <s v=""/>
    <s v=""/>
    <s v=""/>
    <s v="AARTI INDUSTRIES LTD_x000a_71 UDYOG KSHETRA 2ND FLOOR LBS MARG MULUND  - MUMBAI -  - 0"/>
    <s v="ADAMA BRASIL SA"/>
    <s v="NHAVA SHEVA (JAWAHARLAL N"/>
    <s v="India"/>
    <s v="INNSA"/>
    <s v="MID EAST / IND SUBCONT"/>
    <s v="RIO GRANDE"/>
    <s v="Brazil"/>
    <s v="BRRIG"/>
    <s v="ECSA"/>
    <s v="29209049"/>
    <x v="184"/>
    <n v="1"/>
    <s v="FIX IT"/>
    <m/>
    <m/>
    <n v="25000"/>
    <n v="25"/>
    <n v="41600"/>
  </r>
  <r>
    <d v="2019-10-03T00:00:00"/>
    <s v="Consignee; Consignee (Original Format)"/>
    <s v="Adama Brasil S/A"/>
    <s v=""/>
    <s v=""/>
    <s v="Chemicals"/>
    <s v=""/>
    <s v=""/>
    <s v="ADAMA BRASIL SA_x000a_RUA PEDRO ANTONIO DE SOUZA 400 PARQUE RUI BARBOSA - LONDRINA - PR - 86031610"/>
    <s v="Nouryon Surface Chemistry Llc"/>
    <s v="Illinois"/>
    <s v="United States"/>
    <s v=""/>
    <s v=""/>
    <s v=""/>
    <s v="NOURYON SURFACE CHEMISTRY LLC_x000a_525 WEST VAN BUREN STREET  - CHICAGO -  - 0"/>
    <s v="ADAMA BRASIL SA"/>
    <s v="HOUSTON (TX)"/>
    <s v="United States"/>
    <s v="USHOU"/>
    <s v="US / MEX GULF"/>
    <s v="PARANAGUA"/>
    <s v="Brazil"/>
    <s v="BRPNG"/>
    <s v="ECSA"/>
    <s v="34021300"/>
    <x v="185"/>
    <n v="1"/>
    <s v="FIX IT"/>
    <m/>
    <m/>
    <n v="13094"/>
    <n v="13.09"/>
    <n v="43600"/>
  </r>
  <r>
    <d v="2019-09-3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86"/>
    <n v="8"/>
    <s v="FIX IT"/>
    <m/>
    <m/>
    <n v="92520"/>
    <n v="92.52"/>
    <n v="1606000"/>
  </r>
  <r>
    <d v="2019-09-29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985"/>
    <x v="187"/>
    <n v="5"/>
    <s v="FIX IT"/>
    <m/>
    <m/>
    <n v="85693"/>
    <n v="85.69"/>
    <n v="485000"/>
  </r>
  <r>
    <d v="2019-09-29T00:00:00"/>
    <s v="Consignee; Consignee (Original Format)"/>
    <s v="Adama Brasil S/A"/>
    <s v=""/>
    <s v=""/>
    <s v="Chemicals"/>
    <s v=""/>
    <s v=""/>
    <s v="ADAMA BRASIL SA_x000a_RUA PEDRO ANTONIO DE SOUZA 400 PARQUE RUI BARBOSA - LONDRINA - PR - 86031610"/>
    <s v="Sinochem Agro Co., Ltd."/>
    <s v="Shanghai"/>
    <s v="China"/>
    <s v="Chemicals"/>
    <n v="263672638"/>
    <s v=""/>
    <s v="SINOCHEM AGRO CO LTD_x000a_17 19TH FL NO 33 HENAN RD  - SHANGHAI -  - 0"/>
    <s v="ADAMA BRASIL SA"/>
    <s v="SHANGHAI"/>
    <s v="China"/>
    <s v="CNSHA"/>
    <s v="FAR EAST / JAP / SE ASIA"/>
    <s v="PARANAGUA"/>
    <s v="Brazil"/>
    <s v="BRPNG"/>
    <s v="ECSA"/>
    <s v="29333949"/>
    <x v="188"/>
    <n v="4"/>
    <s v="FIX IT"/>
    <m/>
    <m/>
    <n v="52375"/>
    <n v="52.38"/>
    <n v="1701000"/>
  </r>
  <r>
    <d v="2019-09-27T00:00:00"/>
    <s v="Consignee; Consignee (Original Format)"/>
    <s v="Adama Brasil S/A"/>
    <s v=""/>
    <s v=""/>
    <s v="Chemicals"/>
    <s v=""/>
    <s v=""/>
    <s v="ADAMA BRASIL SA_x000a_RUA PEDRO ANTONIO DE SOUZA 400 PARQUE RUI BARBOSA - LONDRINA - PR - 86031610"/>
    <s v="Ingevity Corporation"/>
    <s v="South Carolina"/>
    <s v="United States"/>
    <s v=""/>
    <s v=""/>
    <s v=""/>
    <s v="INGEVITY_x000a_5255 VIRGINIA AVE  - NORTH CHARLESTON - SC - 29406"/>
    <s v="ADAMA BRASIL SA"/>
    <s v="CHARLESTON (SC)"/>
    <s v="United States"/>
    <s v="USCHS"/>
    <s v="ECNA"/>
    <s v="PARANAGUA"/>
    <s v="Brazil"/>
    <s v="BRPNG"/>
    <s v="ECSA"/>
    <s v="38030000"/>
    <x v="173"/>
    <n v="3"/>
    <s v="FIX IT"/>
    <m/>
    <m/>
    <n v="52125"/>
    <n v="52.13"/>
    <n v="31700"/>
  </r>
  <r>
    <d v="2019-09-27T00:00:00"/>
    <s v="Consignee; Consignee (Original Format)"/>
    <s v="Adama Brasil S/A"/>
    <s v=""/>
    <s v=""/>
    <s v="Chemicals"/>
    <s v=""/>
    <s v=""/>
    <s v="ADAMA BRASIL SA_x000a_RUA PEDRO ANTONIO DE SOUZA 400 PARQUE RUI BARBOSA - LONDRINA - PR - 86031610"/>
    <s v="Ningbo Q&amp;R International Logistic"/>
    <s v=""/>
    <s v="China"/>
    <s v=""/>
    <s v=""/>
    <s v=""/>
    <s v="NINGBO Q&amp;R INTERNATIONAL LOGISTIC CO LTD_x000a_"/>
    <s v="ANX LOGISTICA INTERNACIONAL &amp; AGENCIAMENTO LTDA"/>
    <s v="SHANGHAI"/>
    <s v="China"/>
    <s v="CNSHA"/>
    <s v="FAR EAST / JAP / SE ASIA"/>
    <s v="PARANAGUA"/>
    <s v="Brazil"/>
    <s v="BRPNG"/>
    <s v="ECSA"/>
    <s v="29269095"/>
    <x v="189"/>
    <n v="2"/>
    <s v="FIX IT"/>
    <m/>
    <m/>
    <n v="20120"/>
    <n v="20.12"/>
    <n v="160000"/>
  </r>
  <r>
    <d v="2019-09-25T00:00:00"/>
    <s v="Consignee; Consignee (Original Format)"/>
    <s v="Adama Brasil S/A"/>
    <s v=""/>
    <s v=""/>
    <s v="Chemicals"/>
    <s v=""/>
    <s v=""/>
    <s v="ADAMA BRASIL SA_x000a_RUA PEDRO ANTONIO DE SOUZA 400 PARQUE RUI BARBOSA - LONDRINA - PR - 86031610"/>
    <s v="Lanxess Corporation Group"/>
    <s v="Karnataka"/>
    <s v="India"/>
    <s v=""/>
    <s v=""/>
    <s v=""/>
    <s v="LANXESS_x000a_"/>
    <s v="ADAMA BRASIL SA"/>
    <s v="ANTWERPEN"/>
    <s v="Belgium"/>
    <s v="BEANR"/>
    <s v="NEUR / BALTIC"/>
    <s v="PARANAGUA"/>
    <s v="Brazil"/>
    <s v="BRPNG"/>
    <s v="ECSA"/>
    <s v="29291030"/>
    <x v="190"/>
    <n v="1"/>
    <s v="FIX IT"/>
    <m/>
    <m/>
    <n v="25960"/>
    <n v="25.96"/>
    <n v="115000"/>
  </r>
  <r>
    <d v="2019-09-2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1990"/>
    <x v="191"/>
    <n v="1"/>
    <s v="FIX IT"/>
    <m/>
    <m/>
    <n v="4188"/>
    <n v="4.1900000000000004"/>
    <n v="11339000"/>
  </r>
  <r>
    <d v="2019-09-2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92"/>
    <n v="3"/>
    <s v="FIX IT"/>
    <m/>
    <m/>
    <n v="59400"/>
    <n v="59.4"/>
    <n v="1031000"/>
  </r>
  <r>
    <d v="2019-09-23T00:00:00"/>
    <s v="Consignee; Consignee (Original Format)"/>
    <s v="Adama Brasil S/A"/>
    <s v=""/>
    <s v=""/>
    <s v="Chemicals"/>
    <s v=""/>
    <s v=""/>
    <s v="ADAMA BRASIL SA_x000a_RUA PEDRO ANTONIO DE SOUZA 400 PARQUE RUI BARBOSA - LONDRINA - PR - 86031610"/>
    <s v="Shandong Cynda Chemical Co., Ltd."/>
    <s v="Shandong"/>
    <s v="China"/>
    <s v=""/>
    <s v=""/>
    <s v=""/>
    <s v="SHANDONG CYNDA CHEMICAL CO LTD_x000a_ECONOMIC DEVELOPMENT ZONE BOXING COUNTY  - SHANDONG -  - 0"/>
    <s v="ADAMA BRASIL SA"/>
    <s v="QINGDAO"/>
    <s v="China"/>
    <s v="CNTAO"/>
    <s v="FAR EAST / JAP / SE ASIA"/>
    <s v="PARANAGUA"/>
    <s v="Brazil"/>
    <s v="BRPNG"/>
    <s v="ECSA"/>
    <s v="29333949"/>
    <x v="193"/>
    <n v="2"/>
    <s v="FIX IT"/>
    <m/>
    <m/>
    <n v="19800"/>
    <n v="19.8"/>
    <n v="643000"/>
  </r>
  <r>
    <d v="2019-09-21T00:00:00"/>
    <s v="Consignee; Consignee (Original Format)"/>
    <s v="Adama Brasil S/A"/>
    <s v=""/>
    <s v=""/>
    <s v="Chemicals"/>
    <s v=""/>
    <s v=""/>
    <s v="ADAMA BRASIL SA_x000a_RUA PEDRO ANTONIO DE SOUZA 400 PARQUE RUI BARBOSA - LONDRINA - PR - 86031610"/>
    <s v="Ningbo Q&amp;R International Logistic"/>
    <s v=""/>
    <s v="China"/>
    <s v=""/>
    <s v=""/>
    <s v=""/>
    <s v="NINGBO Q&amp;R INTERNATIONAL LOGISTIC CO LTD_x000a_"/>
    <s v="ANX LOGISTICA INTERNACIONAL &amp; AGENCIAMENTO LTDA"/>
    <s v="SHANGHAI"/>
    <s v="China"/>
    <s v="CNSHA"/>
    <s v="FAR EAST / JAP / SE ASIA"/>
    <s v="PARANAGUA"/>
    <s v="Brazil"/>
    <s v="BRPNG"/>
    <s v="ECSA"/>
    <s v="29269095"/>
    <x v="194"/>
    <n v="2"/>
    <s v="FIX IT"/>
    <m/>
    <m/>
    <n v="20120"/>
    <n v="20.12"/>
    <n v="160000"/>
  </r>
  <r>
    <d v="2019-09-1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95"/>
    <n v="1"/>
    <s v="FIX IT"/>
    <m/>
    <m/>
    <n v="19800"/>
    <n v="19.8"/>
    <n v="344000"/>
  </r>
  <r>
    <d v="2019-09-1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99"/>
    <x v="196"/>
    <n v="1"/>
    <s v="FIX IT"/>
    <m/>
    <m/>
    <n v="5870"/>
    <n v="5.87"/>
    <n v="43200"/>
  </r>
  <r>
    <d v="2019-09-1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97"/>
    <n v="8"/>
    <s v="FIX IT"/>
    <m/>
    <m/>
    <n v="92520"/>
    <n v="92.52"/>
    <n v="1606000"/>
  </r>
  <r>
    <d v="2019-09-11T00:00:00"/>
    <s v="Consignee; Consignee (Original Format)"/>
    <s v="Adama Brasil S/A"/>
    <s v=""/>
    <s v=""/>
    <s v="Chemicals"/>
    <s v=""/>
    <s v=""/>
    <s v="ADAMA BRASIL SA_x000a_RUA PEDRO ANTONIO DE SOUZA 400 PARQUE RUI BARBOSA - LONDRINA - PR - 86031610"/>
    <s v="Bulkhaul Ltd."/>
    <s v=""/>
    <s v="China"/>
    <s v=""/>
    <s v=""/>
    <s v=""/>
    <s v="BULKHAUL LTD_x000a_"/>
    <s v="ADAMA BRASIL SA"/>
    <s v="ANTWERPEN"/>
    <s v="Belgium"/>
    <s v="BEANR"/>
    <s v="NEUR / BALTIC"/>
    <s v="PARANAGUA"/>
    <s v="Brazil"/>
    <s v="BRPNG"/>
    <s v="ECSA"/>
    <s v="29211121"/>
    <x v="198"/>
    <n v="4"/>
    <s v="FIX IT"/>
    <m/>
    <m/>
    <n v="74660"/>
    <n v="74.66"/>
    <n v="265000"/>
  </r>
  <r>
    <d v="2019-09-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199"/>
    <n v="4"/>
    <s v="FIX IT"/>
    <m/>
    <m/>
    <n v="79200"/>
    <n v="79.2"/>
    <n v="1375000"/>
  </r>
  <r>
    <d v="2019-09-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200"/>
    <n v="2"/>
    <s v="FIX IT"/>
    <m/>
    <m/>
    <n v="39600"/>
    <n v="39.6"/>
    <n v="687000"/>
  </r>
  <r>
    <d v="2019-09-0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01"/>
    <n v="2"/>
    <s v="FIX IT"/>
    <m/>
    <m/>
    <n v="35236"/>
    <n v="35.24"/>
    <n v="425000"/>
  </r>
  <r>
    <d v="2019-09-09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GDYNIA"/>
    <s v="Poland"/>
    <s v="PLGDY"/>
    <s v="NEUR / BALTIC"/>
    <s v="PARANAGUA"/>
    <s v="Brazil"/>
    <s v="BRPNG"/>
    <s v="ECSA"/>
    <s v="29180000"/>
    <x v="202"/>
    <n v="10"/>
    <s v="FIX IT"/>
    <m/>
    <m/>
    <n v="184800"/>
    <n v="184.8"/>
    <s v=""/>
  </r>
  <r>
    <d v="2019-09-09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GDYNIA"/>
    <s v="Poland"/>
    <s v="PLGDY"/>
    <s v="NEUR / BALTIC"/>
    <s v="PARANAGUA"/>
    <s v="Brazil"/>
    <s v="BRPNG"/>
    <s v="ECSA"/>
    <s v="29180000"/>
    <x v="203"/>
    <n v="9"/>
    <s v="FIX IT"/>
    <m/>
    <m/>
    <n v="167039.99"/>
    <n v="167.04"/>
    <s v=""/>
  </r>
  <r>
    <d v="2019-09-04T00:00:00"/>
    <s v="Consignee; Consignee (Original Format)"/>
    <s v="Adama Brasil S/A"/>
    <s v=""/>
    <s v=""/>
    <s v="Chemicals"/>
    <s v=""/>
    <s v=""/>
    <s v="ADAMA BRASIL SA_x000a_RUA PEDRO ANTONIO DE SOUZA 400 PARQUE RUI BARBOSA - LONDRINA - PR - 86031610"/>
    <s v="Uniroyal Chemicals Private Ltd."/>
    <s v="Karnataka"/>
    <s v="India"/>
    <s v=""/>
    <s v=""/>
    <s v=""/>
    <s v="UNITOP CHEMICALS PRIVATE LIMITED_x000a_"/>
    <s v="ADAMA BRASIL SA"/>
    <s v="HAZIRA"/>
    <s v="India"/>
    <s v="INHZR"/>
    <s v="MID EAST / IND SUBCONT"/>
    <s v="PARANAGUA"/>
    <s v="Brazil"/>
    <s v="BRPNG"/>
    <s v="ECSA"/>
    <s v="34021300"/>
    <x v="204"/>
    <n v="2"/>
    <s v="FIX IT"/>
    <m/>
    <m/>
    <n v="38030"/>
    <n v="38.03"/>
    <n v="125000"/>
  </r>
  <r>
    <d v="2019-09-04T00:00:00"/>
    <s v="Consignee; Consignee (Original Format)"/>
    <s v="Adama Brasil S/A"/>
    <s v=""/>
    <s v=""/>
    <s v="Chemicals"/>
    <s v=""/>
    <s v=""/>
    <s v="ADAMA BRASIL SA_x000a_RUA PEDRO ANTONIO DE SOUZA 400 PARQUE RUI BARBOSA - LONDRINA - PR - 86031610"/>
    <s v="Taminco Bvba"/>
    <s v="Flemish Region"/>
    <s v="Belgium"/>
    <s v="Chemicals"/>
    <s v=""/>
    <s v=""/>
    <s v="TAMINCO BVBA_x000a_"/>
    <s v="ADAMA BRASIL SA"/>
    <s v="ANTWERPEN"/>
    <s v="Belgium"/>
    <s v="BEANR"/>
    <s v="NEUR / BALTIC"/>
    <s v="PARANAGUA"/>
    <s v="Brazil"/>
    <s v="BRPNG"/>
    <s v="ECSA"/>
    <s v="29211121"/>
    <x v="205"/>
    <n v="5"/>
    <s v="FIX IT"/>
    <m/>
    <m/>
    <n v="93300"/>
    <n v="93.3"/>
    <n v="332000"/>
  </r>
  <r>
    <d v="2019-09-0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206"/>
    <n v="5"/>
    <s v="FIX IT"/>
    <m/>
    <m/>
    <n v="99000"/>
    <n v="99"/>
    <n v="1718000"/>
  </r>
  <r>
    <d v="2019-09-02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GDYNIA"/>
    <s v="Poland"/>
    <s v="PLGDY"/>
    <s v="NEUR / BALTIC"/>
    <s v="PARANAGUA"/>
    <s v="Brazil"/>
    <s v="BRPNG"/>
    <s v="ECSA"/>
    <s v="29180000"/>
    <x v="207"/>
    <n v="15"/>
    <s v="FIX IT"/>
    <m/>
    <m/>
    <n v="277679.99"/>
    <n v="277.68"/>
    <s v=""/>
  </r>
  <r>
    <d v="2019-09-01T00:00:00"/>
    <s v="Shipper (Original Format); Consignee; Shipper; Consignee (Original Format)"/>
    <s v="Adama Brasil S/A"/>
    <s v=""/>
    <s v=""/>
    <s v="Chemicals"/>
    <s v=""/>
    <s v=""/>
    <s v="ADAMA BRASIL SA_x000a_RUA PEDRO ANTONIO DE SOUZA 400 PARQUE RUI BARBOSA - LONDRINA - PR - 86031610"/>
    <s v="Adama Andina Bv"/>
    <s v=""/>
    <s v=""/>
    <s v=""/>
    <s v=""/>
    <s v=""/>
    <s v="ADAMA ANDINA BV_x000a_CALLE 1 C 7 53 INTERIOR ZONA FRANCA  - BARRANQUILLA -  - 0"/>
    <s v="ADAMA BRASIL SA"/>
    <s v="BARRANQUILLA"/>
    <s v="Colombia"/>
    <s v="COBAQ"/>
    <s v="NCSA / CENTRAL AM"/>
    <s v="SANTOS"/>
    <s v="Brazil"/>
    <s v="BRSSZ"/>
    <s v="ECSA"/>
    <s v="38089100"/>
    <x v="208"/>
    <n v="1"/>
    <s v="FIX IT"/>
    <m/>
    <m/>
    <n v="5495"/>
    <n v="5.49"/>
    <n v="150000"/>
  </r>
  <r>
    <d v="2019-08-31T00:00:00"/>
    <s v="Consignee; Consignee (Original Format)"/>
    <s v="Adama Brasil S/A"/>
    <s v=""/>
    <s v=""/>
    <s v="Chemicals"/>
    <s v=""/>
    <s v=""/>
    <s v="ADAMA BRASIL SA_x000a_RUA PEDRO ANTONIO DE SOUZA 400 PARQUE RUI BARBOSA - LONDRINA - PR - 86031610"/>
    <s v="Ningbo Q&amp;R International Logistic"/>
    <s v=""/>
    <s v="China"/>
    <s v=""/>
    <s v=""/>
    <s v=""/>
    <s v="NINGBO Q&amp;R INTERNATIONAL LOGISTIC CO LTD_x000a_"/>
    <s v="ANX LOGISTICA INTERNACIONAL &amp; AGENCIAMENTO LTDA"/>
    <s v="SHANGHAI"/>
    <s v="China"/>
    <s v="CNSHA"/>
    <s v="FAR EAST / JAP / SE ASIA"/>
    <s v="PARANAGUA"/>
    <s v="Brazil"/>
    <s v="BRPNG"/>
    <s v="ECSA"/>
    <s v="29269095"/>
    <x v="209"/>
    <n v="8"/>
    <s v="FIX IT"/>
    <m/>
    <m/>
    <n v="80480"/>
    <n v="80.48"/>
    <n v="626000"/>
  </r>
  <r>
    <d v="2019-08-30T00:00:00"/>
    <s v="Consignee; Consignee (Original Format)"/>
    <s v="Adama Brasil Sa"/>
    <s v="Rio Grande do Sul"/>
    <s v="Brazil"/>
    <s v="Chemicals"/>
    <s v=""/>
    <s v=""/>
    <s v="ADAMA BRASIL SA_x000a_AV JULIO DE CASTILHOS 2085 COQUEIROS - TAQUARI - RS - 95860000"/>
    <s v="Basf Group"/>
    <s v="Rheinland-Pfalz"/>
    <s v="Germany"/>
    <s v=""/>
    <s v=""/>
    <s v=""/>
    <s v="BASF GROUP_x000a_CARL BOSCH STRASSE 38  - LUDWIGSHAFEN -  - 0"/>
    <s v="ADAMA BRASIL SA"/>
    <s v="ANTWERPEN"/>
    <s v="Belgium"/>
    <s v="BEANR"/>
    <s v="NEUR / BALTIC"/>
    <s v="RIO GRANDE"/>
    <s v="Brazil"/>
    <s v="BRRIG"/>
    <s v="ECSA"/>
    <s v="29151300"/>
    <x v="210"/>
    <n v="2"/>
    <s v="FIX IT"/>
    <m/>
    <m/>
    <n v="39960"/>
    <n v="39.96"/>
    <n v="764000"/>
  </r>
  <r>
    <d v="2019-08-29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985"/>
    <x v="211"/>
    <n v="1"/>
    <s v="FIX IT"/>
    <m/>
    <m/>
    <n v="18080"/>
    <n v="18.079999999999998"/>
    <n v="102000"/>
  </r>
  <r>
    <d v="2019-08-2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12"/>
    <n v="2"/>
    <s v="FIX IT"/>
    <m/>
    <m/>
    <n v="35236"/>
    <n v="35.24"/>
    <n v="419000"/>
  </r>
  <r>
    <d v="2019-08-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213"/>
    <n v="2"/>
    <s v="FIX IT"/>
    <m/>
    <m/>
    <n v="18720"/>
    <n v="18.72"/>
    <n v="1541000"/>
  </r>
  <r>
    <d v="2019-08-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214"/>
    <n v="4"/>
    <s v="FIX IT"/>
    <m/>
    <m/>
    <n v="79200"/>
    <n v="79.2"/>
    <n v="1531000"/>
  </r>
  <r>
    <d v="2019-08-25T00:00:00"/>
    <s v="Consignee; Consignee (Original Format)"/>
    <s v="Adama Brasil S/A"/>
    <s v=""/>
    <s v=""/>
    <s v="Chemicals"/>
    <s v=""/>
    <s v=""/>
    <s v="ADAMA BRASIL SA_x000a_RUA PEDRO ANTONIO DE SOUZA 400 PARQUE RUI BARBOSA - LONDRINA - PR - 86031610"/>
    <s v="Shandong Cynda Chemical Co., Ltd."/>
    <s v="Shandong"/>
    <s v="China"/>
    <s v=""/>
    <s v=""/>
    <s v=""/>
    <s v="SHANDONG CYNDA CHEMICAL CO LTD_x000a_ECONOMIC DEVELOPMENT ZONE BOXING COUNTY  - SHANDONG -  - 0"/>
    <s v="ADAMA BRASIL SA"/>
    <s v="QINGDAO"/>
    <s v="China"/>
    <s v="CNTAO"/>
    <s v="FAR EAST / JAP / SE ASIA"/>
    <s v="PARANAGUA"/>
    <s v="Brazil"/>
    <s v="BRPNG"/>
    <s v="ECSA"/>
    <s v="29333949"/>
    <x v="215"/>
    <n v="2"/>
    <s v="FIX IT"/>
    <m/>
    <m/>
    <n v="19800"/>
    <n v="19.8"/>
    <n v="520000"/>
  </r>
  <r>
    <d v="2019-08-2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216"/>
    <n v="4"/>
    <s v="FIX IT"/>
    <m/>
    <m/>
    <n v="26800"/>
    <n v="26.8"/>
    <n v="15827000"/>
  </r>
  <r>
    <d v="2019-08-24T00:00:00"/>
    <s v="Consignee; Consignee (Original Format)"/>
    <s v="Adama Brasil Sa"/>
    <s v="São Paulo"/>
    <s v="Brazil"/>
    <s v=""/>
    <s v=""/>
    <s v=""/>
    <s v="ADAMA BRASIL SA_x000a_R DO MOGNO 297 ARMZ 1 CDA - ASSIS - SP - 19812050"/>
    <s v="Intl Forwarding Sl"/>
    <s v="Catalonia"/>
    <s v="Spain"/>
    <s v="Marine"/>
    <s v=""/>
    <s v=""/>
    <s v="INTERNATIONAL FORWARDING SL_x000a_"/>
    <s v="MSL CORPORATE"/>
    <s v="BARCELONA"/>
    <s v="Spain"/>
    <s v="ESBCN"/>
    <s v="MED / BLACK SEA"/>
    <s v="SANTOS"/>
    <s v="Brazil"/>
    <s v="BRSSZ"/>
    <s v="ECSA"/>
    <s v="38080000"/>
    <x v="217"/>
    <n v="0.03"/>
    <s v="FIX IT"/>
    <m/>
    <m/>
    <n v="306"/>
    <n v="0.31"/>
    <n v="41200"/>
  </r>
  <r>
    <d v="2019-08-2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218"/>
    <n v="2"/>
    <s v="FIX IT"/>
    <m/>
    <m/>
    <n v="19360"/>
    <n v="19.36"/>
    <n v="11433000"/>
  </r>
  <r>
    <d v="2019-08-24T00:00:00"/>
    <s v="Consignee; Consignee (Original Format)"/>
    <s v="Adama Brasil S/A"/>
    <s v=""/>
    <s v=""/>
    <s v="Chemicals"/>
    <s v=""/>
    <s v=""/>
    <s v="ADAMA BRASIL SA_x000a_RUA PEDRO ANTONIO DE SOUZA 400 PARQUE RUI BARBOSA - LONDRINA - PR - 86031610"/>
    <s v="Sw International Chemical Logistics"/>
    <s v=""/>
    <s v="China"/>
    <s v="Air Freight and Logistics"/>
    <s v=""/>
    <s v=""/>
    <s v="S&amp;W INTERNATIONAL CHEMICAL LOGISTICS LTD_x000a_"/>
    <s v="AMTRANS LOGISTICA &amp; TRANSPORTES INTERNACIONAIS LTDA"/>
    <s v="SHANGHAI"/>
    <s v="China"/>
    <s v="CNSHA"/>
    <s v="FAR EAST / JAP / SE ASIA"/>
    <s v="PARANAGUA"/>
    <s v="Brazil"/>
    <s v="BRPNG"/>
    <s v="ECSA"/>
    <s v="29335949"/>
    <x v="219"/>
    <n v="4"/>
    <s v="FIX IT"/>
    <m/>
    <m/>
    <n v="29048"/>
    <n v="29.05"/>
    <n v="3016000"/>
  </r>
  <r>
    <d v="2019-08-22T00:00:00"/>
    <s v="Consignee; Consignee (Original Format)"/>
    <s v="Adama Brasil S/A"/>
    <s v=""/>
    <s v=""/>
    <s v="Chemicals"/>
    <s v=""/>
    <s v=""/>
    <s v="ADAMA BRASIL SA_x000a_RUA PEDRO ANTONIO DE SOUZA 400 PARQUE RUI BARBOSA - LONDRINA - PR - 86031610"/>
    <s v="Psyche"/>
    <s v="Shanghai Shi"/>
    <s v="China"/>
    <s v=""/>
    <s v=""/>
    <s v=""/>
    <s v="PSYCHE_x000a_B12 NO 906 555 NANJING ROAD WEST  - SHANGHAI -  - 0"/>
    <s v="B&amp;M LOGISTICA INTERNACIONAL"/>
    <s v="SHANGHAI"/>
    <s v="China"/>
    <s v="CNSHA"/>
    <s v="FAR EAST / JAP / SE ASIA"/>
    <s v="PARANAGUA"/>
    <s v="Brazil"/>
    <s v="BRPNG"/>
    <s v="ECSA"/>
    <s v="29269095"/>
    <x v="220"/>
    <n v="7"/>
    <s v="FIX IT"/>
    <m/>
    <m/>
    <n v="70420"/>
    <n v="70.42"/>
    <n v="547000"/>
  </r>
  <r>
    <d v="2019-08-2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99"/>
    <x v="221"/>
    <n v="1"/>
    <s v="FIX IT"/>
    <m/>
    <m/>
    <n v="3829"/>
    <n v="3.83"/>
    <n v="28300"/>
  </r>
  <r>
    <d v="2019-08-2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222"/>
    <n v="2"/>
    <s v="FIX IT"/>
    <m/>
    <m/>
    <n v="18720"/>
    <n v="18.72"/>
    <n v="1541000"/>
  </r>
  <r>
    <d v="2019-08-19T00:00:00"/>
    <s v="Consignee; Consignee (Original Format)"/>
    <s v="Adama Brasil S/A"/>
    <s v=""/>
    <s v=""/>
    <s v="Chemicals"/>
    <s v=""/>
    <s v=""/>
    <s v="ADAMA BRASIL SA_x000a_RUA PEDRO ANTONIO DE SOUZA 400 PARQUE RUI BARBOSA - LONDRINA - PR - 86031610"/>
    <s v="Haltermann Carless Uk Ltd."/>
    <s v=""/>
    <s v="United Kingdom"/>
    <s v="Chemicals"/>
    <s v=""/>
    <s v=""/>
    <s v="HALTERMANN CARLESS UK LIMITED_x000a_"/>
    <s v="ADAMA BRASIL SA"/>
    <s v="LONDON"/>
    <s v="United Kingdom"/>
    <s v="GBLON"/>
    <s v="NEUR / BALTIC"/>
    <s v="PARANAGUA"/>
    <s v="Brazil"/>
    <s v="BRPNG"/>
    <s v="ECSA"/>
    <s v="27079900"/>
    <x v="223"/>
    <n v="3"/>
    <s v="FIX IT"/>
    <m/>
    <m/>
    <n v="59760"/>
    <n v="59.76"/>
    <s v=""/>
  </r>
  <r>
    <d v="2019-08-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24"/>
    <n v="1"/>
    <s v="FIX IT"/>
    <m/>
    <m/>
    <n v="20790"/>
    <n v="20.79"/>
    <n v="247000"/>
  </r>
  <r>
    <d v="2019-08-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7"/>
    <n v="1"/>
    <s v="FIX IT"/>
    <m/>
    <m/>
    <n v="20090"/>
    <n v="20.09"/>
    <n v="239000"/>
  </r>
  <r>
    <d v="2019-08-17T00:00:00"/>
    <s v="Consignee; Consignee (Original Format)"/>
    <s v="Adama Brasil S/A"/>
    <s v=""/>
    <s v=""/>
    <s v="Chemicals"/>
    <s v=""/>
    <s v=""/>
    <s v="ADAMA BRASIL SA_x000a_RUA PEDRO ANTONIO DE SOUZA 400 PARQUE RUI BARBOSA - LONDRINA - PR - 86031610"/>
    <s v="Sinon Corp"/>
    <s v=""/>
    <s v="Taiwan"/>
    <s v="Chemicals"/>
    <n v="570501619.85000002"/>
    <n v="302280881"/>
    <s v="SINON_x000a_"/>
    <s v="ADAMA BRASIL SA"/>
    <s v="SHANGHAI"/>
    <s v="China"/>
    <s v="CNSHA"/>
    <s v="FAR EAST / JAP / SE ASIA"/>
    <s v="PARANAGUA"/>
    <s v="Brazil"/>
    <s v="BRPNG"/>
    <s v="ECSA"/>
    <s v="29339969"/>
    <x v="225"/>
    <n v="2"/>
    <s v="FIX IT"/>
    <m/>
    <m/>
    <n v="16120"/>
    <n v="16.12"/>
    <n v="266000"/>
  </r>
  <r>
    <d v="2019-08-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226"/>
    <n v="3"/>
    <s v="FIX IT"/>
    <m/>
    <m/>
    <n v="33639"/>
    <n v="33.64"/>
    <n v="650000"/>
  </r>
  <r>
    <d v="2019-08-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227"/>
    <n v="5"/>
    <s v="FIX IT"/>
    <m/>
    <m/>
    <n v="61680"/>
    <n v="61.68"/>
    <n v="1192000"/>
  </r>
  <r>
    <d v="2019-08-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228"/>
    <n v="8"/>
    <s v="FIX IT"/>
    <m/>
    <m/>
    <n v="77820"/>
    <n v="77.819999999999993"/>
    <n v="1246000"/>
  </r>
  <r>
    <d v="2019-08-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229"/>
    <n v="7"/>
    <s v="FIX IT"/>
    <m/>
    <m/>
    <n v="139720"/>
    <n v="139.72"/>
    <n v="2700000"/>
  </r>
  <r>
    <d v="2019-08-1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30"/>
    <n v="1"/>
    <s v="FIX IT"/>
    <m/>
    <m/>
    <n v="18360"/>
    <n v="18.36"/>
    <n v="218000"/>
  </r>
  <r>
    <d v="2019-08-1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INTERMODAL TANK TRANS BR OPER DE CONTEINER TANQUE LTDA"/>
    <s v="ASHDOD"/>
    <s v="Israel"/>
    <s v="ILASH"/>
    <s v="MED / BLACK SEA"/>
    <s v="PARANAGUA"/>
    <s v="Brazil"/>
    <s v="BRPNG"/>
    <s v="ECSA"/>
    <s v="38089329"/>
    <x v="231"/>
    <n v="1"/>
    <s v="FIX IT"/>
    <m/>
    <m/>
    <n v="24559"/>
    <n v="24.56"/>
    <n v="292000"/>
  </r>
  <r>
    <d v="2019-08-1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31"/>
    <n v="1"/>
    <s v="FIX IT"/>
    <m/>
    <m/>
    <n v="24919"/>
    <n v="24.92"/>
    <n v="296000"/>
  </r>
  <r>
    <d v="2019-08-1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32"/>
    <n v="1"/>
    <s v="FIX IT"/>
    <m/>
    <m/>
    <n v="24689"/>
    <n v="24.69"/>
    <n v="293000"/>
  </r>
  <r>
    <d v="2019-08-1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NEWPORT LOGISTICS"/>
    <s v="ASHDOD"/>
    <s v="Israel"/>
    <s v="ILASH"/>
    <s v="MED / BLACK SEA"/>
    <s v="PARANAGUA"/>
    <s v="Brazil"/>
    <s v="BRPNG"/>
    <s v="ECSA"/>
    <s v="38089329"/>
    <x v="233"/>
    <n v="1"/>
    <s v="FIX IT"/>
    <m/>
    <m/>
    <n v="24349"/>
    <n v="24.35"/>
    <n v="289000"/>
  </r>
  <r>
    <d v="2019-08-1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INTERMODAL TANK TRANS BR OPER DE CONTEINER TANQUE LTDA"/>
    <s v="ASHDOD"/>
    <s v="Israel"/>
    <s v="ILASH"/>
    <s v="MED / BLACK SEA"/>
    <s v="PARANAGUA"/>
    <s v="Brazil"/>
    <s v="BRPNG"/>
    <s v="ECSA"/>
    <s v="38089329"/>
    <x v="231"/>
    <n v="1"/>
    <s v="FIX IT"/>
    <m/>
    <m/>
    <n v="24359"/>
    <n v="24.36"/>
    <n v="290000"/>
  </r>
  <r>
    <d v="2019-08-1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31"/>
    <n v="1"/>
    <s v="FIX IT"/>
    <m/>
    <m/>
    <n v="25179"/>
    <n v="25.18"/>
    <n v="299000"/>
  </r>
  <r>
    <d v="2019-08-11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985"/>
    <x v="234"/>
    <n v="1"/>
    <s v="FIX IT"/>
    <m/>
    <m/>
    <n v="20400"/>
    <n v="20.399999999999999"/>
    <n v="115000"/>
  </r>
  <r>
    <d v="2019-08-0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NEWPORT LOGISTICS"/>
    <s v="ASHDOD"/>
    <s v="Israel"/>
    <s v="ILASH"/>
    <s v="MED / BLACK SEA"/>
    <s v="PARANAGUA"/>
    <s v="Brazil"/>
    <s v="BRPNG"/>
    <s v="ECSA"/>
    <s v="38089329"/>
    <x v="233"/>
    <n v="1"/>
    <s v="FIX IT"/>
    <m/>
    <m/>
    <n v="24579"/>
    <n v="24.58"/>
    <n v="292000"/>
  </r>
  <r>
    <d v="2019-08-0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33"/>
    <n v="1"/>
    <s v="FIX IT"/>
    <m/>
    <m/>
    <n v="24699"/>
    <n v="24.7"/>
    <n v="294000"/>
  </r>
  <r>
    <d v="2019-08-0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235"/>
    <n v="7"/>
    <s v="FIX IT"/>
    <m/>
    <m/>
    <n v="139720"/>
    <n v="139.72"/>
    <n v="2700000"/>
  </r>
  <r>
    <d v="2019-08-0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NEWPORT LOGISTICS"/>
    <s v="ASHDOD"/>
    <s v="Israel"/>
    <s v="ILASH"/>
    <s v="MED / BLACK SEA"/>
    <s v="PARANAGUA"/>
    <s v="Brazil"/>
    <s v="BRPNG"/>
    <s v="ECSA"/>
    <s v="38089329"/>
    <x v="233"/>
    <n v="1"/>
    <s v="FIX IT"/>
    <m/>
    <m/>
    <n v="24639"/>
    <n v="24.64"/>
    <n v="293000"/>
  </r>
  <r>
    <d v="2019-08-0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NEWPORT LOGISTICS"/>
    <s v="ASHDOD"/>
    <s v="Israel"/>
    <s v="ILASH"/>
    <s v="MED / BLACK SEA"/>
    <s v="PARANAGUA"/>
    <s v="Brazil"/>
    <s v="BRPNG"/>
    <s v="ECSA"/>
    <s v="38089329"/>
    <x v="233"/>
    <n v="1"/>
    <s v="FIX IT"/>
    <m/>
    <m/>
    <n v="24339"/>
    <n v="24.34"/>
    <n v="289000"/>
  </r>
  <r>
    <d v="2019-08-0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33"/>
    <n v="1"/>
    <s v="FIX IT"/>
    <m/>
    <m/>
    <n v="24819"/>
    <n v="24.82"/>
    <n v="295000"/>
  </r>
  <r>
    <d v="2019-08-0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236"/>
    <n v="7"/>
    <s v="FIX IT"/>
    <m/>
    <m/>
    <n v="135240.01"/>
    <n v="135.24"/>
    <n v="2614000"/>
  </r>
  <r>
    <d v="2019-08-0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NEWPORT LOGISTICS"/>
    <s v="ASHDOD"/>
    <s v="Israel"/>
    <s v="ILASH"/>
    <s v="MED / BLACK SEA"/>
    <s v="PARANAGUA"/>
    <s v="Brazil"/>
    <s v="BRPNG"/>
    <s v="ECSA"/>
    <s v="38089329"/>
    <x v="233"/>
    <n v="1"/>
    <s v="FIX IT"/>
    <m/>
    <m/>
    <n v="24879"/>
    <n v="24.88"/>
    <n v="296000"/>
  </r>
  <r>
    <d v="2019-08-0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NEWPORT LOGISTICS"/>
    <s v="ASHDOD"/>
    <s v="Israel"/>
    <s v="ILASH"/>
    <s v="MED / BLACK SEA"/>
    <s v="PARANAGUA"/>
    <s v="Brazil"/>
    <s v="BRPNG"/>
    <s v="ECSA"/>
    <s v="38089329"/>
    <x v="233"/>
    <n v="1"/>
    <s v="FIX IT"/>
    <m/>
    <m/>
    <n v="24780"/>
    <n v="24.78"/>
    <n v="295000"/>
  </r>
  <r>
    <d v="2019-08-0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237"/>
    <n v="12"/>
    <s v="FIX IT"/>
    <m/>
    <m/>
    <n v="134088"/>
    <n v="134.09"/>
    <n v="1594000"/>
  </r>
  <r>
    <d v="2019-08-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30"/>
    <n v="1"/>
    <s v="FIX IT"/>
    <m/>
    <m/>
    <n v="18360"/>
    <n v="18.36"/>
    <n v="218000"/>
  </r>
  <r>
    <d v="2019-08-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80"/>
    <n v="2"/>
    <s v="FIX IT"/>
    <m/>
    <m/>
    <n v="36720"/>
    <n v="36.72"/>
    <n v="436000"/>
  </r>
  <r>
    <d v="2019-08-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30"/>
    <n v="1"/>
    <s v="FIX IT"/>
    <m/>
    <m/>
    <n v="18360"/>
    <n v="18.36"/>
    <n v="218000"/>
  </r>
  <r>
    <d v="2019-08-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30"/>
    <n v="1"/>
    <s v="FIX IT"/>
    <m/>
    <m/>
    <n v="18360"/>
    <n v="18.36"/>
    <n v="218000"/>
  </r>
  <r>
    <d v="2019-08-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33"/>
    <n v="1"/>
    <s v="FIX IT"/>
    <m/>
    <m/>
    <n v="24600"/>
    <n v="24.6"/>
    <n v="292000"/>
  </r>
  <r>
    <d v="2019-08-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33"/>
    <n v="1"/>
    <s v="FIX IT"/>
    <m/>
    <m/>
    <n v="24859"/>
    <n v="24.86"/>
    <n v="295000"/>
  </r>
  <r>
    <d v="2019-08-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38"/>
    <n v="7"/>
    <s v="FIX IT"/>
    <m/>
    <m/>
    <n v="142065"/>
    <n v="142.07"/>
    <n v="1688000"/>
  </r>
  <r>
    <d v="2019-08-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33"/>
    <n v="1"/>
    <s v="FIX IT"/>
    <m/>
    <m/>
    <n v="24859"/>
    <n v="24.86"/>
    <n v="295000"/>
  </r>
  <r>
    <d v="2019-08-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30"/>
    <n v="1"/>
    <s v="FIX IT"/>
    <m/>
    <m/>
    <n v="18360"/>
    <n v="18.36"/>
    <n v="218000"/>
  </r>
  <r>
    <d v="2019-08-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30"/>
    <n v="1"/>
    <s v="FIX IT"/>
    <m/>
    <m/>
    <n v="18360"/>
    <n v="18.36"/>
    <n v="218000"/>
  </r>
  <r>
    <d v="2019-08-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33"/>
    <n v="1"/>
    <s v="FIX IT"/>
    <m/>
    <m/>
    <n v="24659"/>
    <n v="24.66"/>
    <n v="293000"/>
  </r>
  <r>
    <d v="2019-08-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80"/>
    <n v="2"/>
    <s v="FIX IT"/>
    <m/>
    <m/>
    <n v="36720"/>
    <n v="36.72"/>
    <n v="436000"/>
  </r>
  <r>
    <d v="2019-08-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33"/>
    <n v="1"/>
    <s v="FIX IT"/>
    <m/>
    <m/>
    <n v="24679"/>
    <n v="24.68"/>
    <n v="293000"/>
  </r>
  <r>
    <d v="2019-08-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33"/>
    <n v="1"/>
    <s v="FIX IT"/>
    <m/>
    <m/>
    <n v="24799"/>
    <n v="24.8"/>
    <n v="295000"/>
  </r>
  <r>
    <d v="2019-07-3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69"/>
    <n v="1"/>
    <s v="FIX IT"/>
    <m/>
    <m/>
    <n v="19800"/>
    <n v="19.8"/>
    <n v="392000"/>
  </r>
  <r>
    <d v="2019-07-29T00:00:00"/>
    <s v="Consignee; Consignee (Original Format)"/>
    <s v="Adama Brasil Sa"/>
    <s v="Rio Grande do Sul"/>
    <s v="Brazil"/>
    <s v="Chemicals"/>
    <s v=""/>
    <s v=""/>
    <s v="ADAMA BRASIL SA_x000a_AV JULIO DE CASTILHOS 2085 COQUEIROS - TAQUARI - RS - 95860000"/>
    <s v="Hebei Chengxin Co., Ltd."/>
    <s v="Hebei"/>
    <s v="China"/>
    <s v=""/>
    <s v=""/>
    <s v=""/>
    <s v="HEBEI CHENGXIN CO LTD_x000a_3YUANZHAO ROAD YUANSHI COUNTY  - HEBEI -  - 0"/>
    <s v="ADAMA BRASIL SA"/>
    <s v="QINGDAO"/>
    <s v="China"/>
    <s v="CNTAO"/>
    <s v="FAR EAST / JAP / SE ASIA"/>
    <s v="RIO GRANDE"/>
    <s v="Brazil"/>
    <s v="BRRIG"/>
    <s v="ECSA"/>
    <s v="29159090"/>
    <x v="239"/>
    <n v="1"/>
    <s v="FIX IT"/>
    <m/>
    <m/>
    <n v="16760"/>
    <n v="16.760000000000002"/>
    <n v="161000"/>
  </r>
  <r>
    <d v="2019-07-25T00:00:00"/>
    <s v="Consignee; Consignee (Original Format)"/>
    <s v="Adama Brasil S/A"/>
    <s v=""/>
    <s v=""/>
    <s v="Chemicals"/>
    <s v=""/>
    <s v=""/>
    <s v="ADAMA BRASIL SA_x000a_RUA PEDRO ANTONIO DE SOUZA 400 PARQUE RUI BARBOSA - LONDRINA - PR - 86031610"/>
    <s v="Akzo Nobel International Group"/>
    <s v="Illinois"/>
    <s v="United States"/>
    <s v=""/>
    <s v=""/>
    <s v=""/>
    <s v="AKZO NOBEL_x000a_MORRIS PLANT 8005 NORTH TABLER ROAD  - MORRIS - IL - 60450"/>
    <s v="ADAMA BRASIL SA"/>
    <s v="HOUSTON (TX)"/>
    <s v="United States"/>
    <s v="USHOU"/>
    <s v="US / MEX GULF"/>
    <s v="PARANAGUA"/>
    <s v="Brazil"/>
    <s v="BRPNG"/>
    <s v="ECSA"/>
    <s v="34021300"/>
    <x v="240"/>
    <n v="1"/>
    <s v="FIX IT"/>
    <m/>
    <m/>
    <n v="13094"/>
    <n v="13.09"/>
    <n v="44400"/>
  </r>
  <r>
    <d v="2019-07-25T00:00:00"/>
    <s v="Consignee; Consignee (Original Format)"/>
    <s v="Adama Brasil S/A"/>
    <s v=""/>
    <s v=""/>
    <s v="Chemicals"/>
    <s v=""/>
    <s v=""/>
    <s v="ADAMA BRASIL SA_x000a_RUA PEDRO ANTONIO DE SOUZA 400 PARQUE RUI BARBOSA - LONDRINA - PR - 86031610"/>
    <s v="Bulkhaul Ltd."/>
    <s v=""/>
    <s v="China"/>
    <s v=""/>
    <s v=""/>
    <s v=""/>
    <s v="BULKHAUL LTD_x000a_"/>
    <s v="ADAMA BRASIL SA"/>
    <s v="ANTWERPEN"/>
    <s v="Belgium"/>
    <s v="BEANR"/>
    <s v="NEUR / BALTIC"/>
    <s v="PARANAGUA"/>
    <s v="Brazil"/>
    <s v="BRPNG"/>
    <s v="ECSA"/>
    <s v="29211121"/>
    <x v="241"/>
    <n v="5"/>
    <s v="FIX IT"/>
    <m/>
    <m/>
    <n v="94280"/>
    <n v="94.28"/>
    <n v="375000"/>
  </r>
  <r>
    <d v="2019-07-23T00:00:00"/>
    <s v="Consignee; Consignee (Original Format)"/>
    <s v="Adama Brasil S/A"/>
    <s v=""/>
    <s v=""/>
    <s v="Chemicals"/>
    <s v=""/>
    <s v=""/>
    <s v="ADAMA BRASIL SA_x000a_RUA PEDRO ANTONIO DE SOUZA 400 PARQUE RUI BARBOSA - LONDRINA - PR - 86031610"/>
    <s v="Lanxess Corporation Group"/>
    <s v="Karnataka"/>
    <s v="India"/>
    <s v=""/>
    <s v=""/>
    <s v=""/>
    <s v="LANXESS_x000a_"/>
    <s v="ADAMA BRASIL SA"/>
    <s v="ANTWERPEN"/>
    <s v="Belgium"/>
    <s v="BEANR"/>
    <s v="NEUR / BALTIC"/>
    <s v="PARANAGUA"/>
    <s v="Brazil"/>
    <s v="BRPNG"/>
    <s v="ECSA"/>
    <s v="29291030"/>
    <x v="242"/>
    <n v="2"/>
    <s v="FIX IT"/>
    <m/>
    <m/>
    <n v="50760"/>
    <n v="50.76"/>
    <n v="196000"/>
  </r>
  <r>
    <d v="2019-07-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68"/>
    <n v="2"/>
    <s v="FIX IT"/>
    <m/>
    <m/>
    <n v="39600"/>
    <n v="39.6"/>
    <n v="784000"/>
  </r>
  <r>
    <d v="2019-07-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243"/>
    <n v="1"/>
    <s v="FIX IT"/>
    <m/>
    <m/>
    <n v="12970"/>
    <n v="12.97"/>
    <n v="208000"/>
  </r>
  <r>
    <d v="2019-07-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244"/>
    <n v="2"/>
    <s v="FIX IT"/>
    <m/>
    <m/>
    <n v="25940"/>
    <n v="25.94"/>
    <n v="417000"/>
  </r>
  <r>
    <d v="2019-07-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69"/>
    <n v="1"/>
    <s v="FIX IT"/>
    <m/>
    <m/>
    <n v="19800"/>
    <n v="19.8"/>
    <n v="392000"/>
  </r>
  <r>
    <d v="2019-07-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245"/>
    <n v="2"/>
    <s v="FIX IT"/>
    <m/>
    <m/>
    <n v="39600"/>
    <n v="39.6"/>
    <n v="784000"/>
  </r>
  <r>
    <d v="2019-07-21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109090"/>
    <x v="246"/>
    <n v="1"/>
    <s v="FIX IT"/>
    <m/>
    <m/>
    <n v="4876"/>
    <n v="4.88"/>
    <n v="29900"/>
  </r>
  <r>
    <d v="2019-07-20T00:00:00"/>
    <s v="Consignee; Consignee (Original Format)"/>
    <s v="Adama Brasil Sa"/>
    <s v="Rio Grande do Sul"/>
    <s v="Brazil"/>
    <s v="Chemicals"/>
    <s v=""/>
    <s v=""/>
    <s v="ADAMA BRASIL SA_x000a_AV JULIO DE CASTILHOS 2085 COQUEIROS - TAQUARI - RS - 95860000"/>
    <s v="Taminco Bvba"/>
    <s v="Flemish Region"/>
    <s v="Belgium"/>
    <s v="Chemicals"/>
    <s v=""/>
    <s v=""/>
    <s v="TAMINCO BVBA_x000a_"/>
    <s v="ADAMA BRASIL SA"/>
    <s v="GHENT"/>
    <s v="Belgium"/>
    <s v="BEGNE"/>
    <s v="NEUR / BALTIC"/>
    <s v="RIO GRANDE"/>
    <s v="Brazil"/>
    <s v="BRRIG"/>
    <s v="ECSA"/>
    <s v="29241929"/>
    <x v="247"/>
    <n v="1"/>
    <s v="FIX IT"/>
    <m/>
    <m/>
    <n v="17097"/>
    <n v="17.100000000000001"/>
    <n v="508000"/>
  </r>
  <r>
    <d v="2019-07-20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QINGDAO"/>
    <s v="China"/>
    <s v="CNTAO"/>
    <s v="FAR EAST / JAP / SE ASIA"/>
    <s v="RIO GRANDE"/>
    <s v="Brazil"/>
    <s v="BRRIG"/>
    <s v="ECSA"/>
    <s v="29214921"/>
    <x v="147"/>
    <n v="1"/>
    <s v="FIX IT"/>
    <m/>
    <m/>
    <n v="17720"/>
    <n v="17.72"/>
    <n v="188000"/>
  </r>
  <r>
    <d v="2019-07-16T00:00:00"/>
    <s v="Consignee; Consignee (Original Format)"/>
    <s v="Adama Brasil Sa"/>
    <s v="Rio Grande do Sul"/>
    <s v="Brazil"/>
    <s v="Chemicals"/>
    <s v=""/>
    <s v=""/>
    <s v="ADAMA BRASIL SA_x000a_AV JULIO DE CASTILHOS 2085 COQUEIROS - TAQUARI - RS - 95860000"/>
    <s v="Newport Logistics"/>
    <s v=""/>
    <s v="Japan"/>
    <s v="Distributors"/>
    <s v=""/>
    <s v=""/>
    <s v="NEWPORT LOGISTICS_x000a_"/>
    <s v="NEWPORT LOGISTICS"/>
    <s v="NEW ORLEANS (LA)"/>
    <s v="United States"/>
    <s v="USMSY"/>
    <s v="US / MEX GULF"/>
    <s v="RIO GRANDE"/>
    <s v="Brazil"/>
    <s v="BRRIG"/>
    <s v="ECSA"/>
    <s v="29211900"/>
    <x v="248"/>
    <n v="4"/>
    <s v="FIX IT"/>
    <m/>
    <m/>
    <n v="67812"/>
    <n v="67.81"/>
    <n v="187000"/>
  </r>
  <r>
    <d v="2019-07-15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249"/>
    <n v="1"/>
    <s v="FIX IT"/>
    <m/>
    <m/>
    <n v="17375"/>
    <n v="17.38"/>
    <n v="11600"/>
  </r>
  <r>
    <d v="2019-07-1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7"/>
    <n v="1"/>
    <s v="FIX IT"/>
    <m/>
    <m/>
    <n v="20090"/>
    <n v="20.09"/>
    <n v="208000"/>
  </r>
  <r>
    <d v="2019-07-09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250"/>
    <n v="2"/>
    <s v="FIX IT"/>
    <m/>
    <m/>
    <n v="20120"/>
    <n v="20.12"/>
    <n v="342000"/>
  </r>
  <r>
    <d v="2019-07-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INTERMODAL TANK TRANS BR OPER DE CONTEINER TANQUE LTDA"/>
    <s v="ASHDOD"/>
    <s v="Israel"/>
    <s v="ILASH"/>
    <s v="MED / BLACK SEA"/>
    <s v="PARANAGUA"/>
    <s v="Brazil"/>
    <s v="BRPNG"/>
    <s v="ECSA"/>
    <s v="38089329"/>
    <x v="231"/>
    <n v="1"/>
    <s v="FIX IT"/>
    <m/>
    <m/>
    <n v="24659"/>
    <n v="24.66"/>
    <n v="255000"/>
  </r>
  <r>
    <d v="2019-07-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INTERMODAL TANK TRANS BR OPER DE CONTEINER TANQUE LTDA"/>
    <s v="ASHDOD"/>
    <s v="Israel"/>
    <s v="ILASH"/>
    <s v="MED / BLACK SEA"/>
    <s v="PARANAGUA"/>
    <s v="Brazil"/>
    <s v="BRPNG"/>
    <s v="ECSA"/>
    <s v="38089329"/>
    <x v="231"/>
    <n v="1"/>
    <s v="FIX IT"/>
    <m/>
    <m/>
    <n v="24619"/>
    <n v="24.62"/>
    <n v="255000"/>
  </r>
  <r>
    <d v="2019-07-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NEWPORT LOGISTICS"/>
    <s v="ASHDOD"/>
    <s v="Israel"/>
    <s v="ILASH"/>
    <s v="MED / BLACK SEA"/>
    <s v="PARANAGUA"/>
    <s v="Brazil"/>
    <s v="BRPNG"/>
    <s v="ECSA"/>
    <s v="38089329"/>
    <x v="231"/>
    <n v="1"/>
    <s v="FIX IT"/>
    <m/>
    <m/>
    <n v="26559"/>
    <n v="26.56"/>
    <n v="275000"/>
  </r>
  <r>
    <d v="2019-07-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50"/>
    <n v="6"/>
    <s v="FIX IT"/>
    <m/>
    <m/>
    <n v="67044"/>
    <n v="67.040000000000006"/>
    <n v="694000"/>
  </r>
  <r>
    <d v="2019-07-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31"/>
    <n v="1"/>
    <s v="FIX IT"/>
    <m/>
    <m/>
    <n v="24819"/>
    <n v="24.82"/>
    <n v="257000"/>
  </r>
  <r>
    <d v="2019-07-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51"/>
    <n v="4"/>
    <s v="FIX IT"/>
    <m/>
    <m/>
    <n v="70472"/>
    <n v="70.47"/>
    <n v="729000"/>
  </r>
  <r>
    <d v="2019-07-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INTERMODAL TANK TRANS BR OPER DE CONTEINER TANQUE LTDA"/>
    <s v="ASHDOD"/>
    <s v="Israel"/>
    <s v="ILASH"/>
    <s v="MED / BLACK SEA"/>
    <s v="PARANAGUA"/>
    <s v="Brazil"/>
    <s v="BRPNG"/>
    <s v="ECSA"/>
    <s v="38089329"/>
    <x v="231"/>
    <n v="1"/>
    <s v="FIX IT"/>
    <m/>
    <m/>
    <n v="24379"/>
    <n v="24.38"/>
    <n v="252000"/>
  </r>
  <r>
    <d v="2019-07-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INTERMODAL TANK TRANS BR OPER DE CONTEINER TANQUE LTDA"/>
    <s v="ASHDOD"/>
    <s v="Israel"/>
    <s v="ILASH"/>
    <s v="MED / BLACK SEA"/>
    <s v="PARANAGUA"/>
    <s v="Brazil"/>
    <s v="BRPNG"/>
    <s v="ECSA"/>
    <s v="38089329"/>
    <x v="231"/>
    <n v="1"/>
    <s v="FIX IT"/>
    <m/>
    <m/>
    <n v="24579"/>
    <n v="24.58"/>
    <n v="254000"/>
  </r>
  <r>
    <d v="2019-07-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31"/>
    <n v="1"/>
    <s v="FIX IT"/>
    <m/>
    <m/>
    <n v="24879"/>
    <n v="24.88"/>
    <n v="257000"/>
  </r>
  <r>
    <d v="2019-07-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31"/>
    <n v="1"/>
    <s v="FIX IT"/>
    <m/>
    <m/>
    <n v="24099"/>
    <n v="24.1"/>
    <n v="249000"/>
  </r>
  <r>
    <d v="2019-07-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31"/>
    <n v="1"/>
    <s v="FIX IT"/>
    <m/>
    <m/>
    <n v="24499"/>
    <n v="24.5"/>
    <n v="254000"/>
  </r>
  <r>
    <d v="2019-07-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NEWPORT LOGISTICS"/>
    <s v="ASHDOD"/>
    <s v="Israel"/>
    <s v="ILASH"/>
    <s v="MED / BLACK SEA"/>
    <s v="PARANAGUA"/>
    <s v="Brazil"/>
    <s v="BRPNG"/>
    <s v="ECSA"/>
    <s v="38089329"/>
    <x v="231"/>
    <n v="1"/>
    <s v="FIX IT"/>
    <m/>
    <m/>
    <n v="24459"/>
    <n v="24.46"/>
    <n v="253000"/>
  </r>
  <r>
    <d v="2019-07-02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021990"/>
    <x v="252"/>
    <n v="1"/>
    <s v="FIX IT"/>
    <m/>
    <m/>
    <n v="7040"/>
    <n v="7.04"/>
    <n v="46400"/>
  </r>
  <r>
    <d v="2019-07-02T00:00:00"/>
    <s v="Consignee; Consignee (Original Format)"/>
    <s v="Adama Brasil Sa"/>
    <s v="Rio Grande do Sul"/>
    <s v="Brazil"/>
    <s v="Chemicals"/>
    <s v=""/>
    <s v=""/>
    <s v="ADAMA BRASIL SA_x000a_AV JULIO DE CASTILHOS 2085 COQUEIROS - TAQUARI - RS - 95860000"/>
    <s v="Den Hartogh Logistics"/>
    <s v=""/>
    <s v="United States"/>
    <s v=""/>
    <s v=""/>
    <s v=""/>
    <s v="DEN HARTOGH LOGISTICS_x000a_"/>
    <s v="ADAMA BRASIL SA"/>
    <s v="NEW ORLEANS (LA)"/>
    <s v="United States"/>
    <s v="USMSY"/>
    <s v="US / MEX GULF"/>
    <s v="RIO GRANDE"/>
    <s v="Brazil"/>
    <s v="BRRIG"/>
    <s v="ECSA"/>
    <s v="29211922"/>
    <x v="253"/>
    <n v="1"/>
    <s v="FIX IT"/>
    <m/>
    <m/>
    <n v="16982"/>
    <n v="16.98"/>
    <n v="46900"/>
  </r>
  <r>
    <d v="2019-07-0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INTERMODAL TANK TRANS BR OPER DE CONTEINER TANQUE LTDA"/>
    <s v="ASHDOD"/>
    <s v="Israel"/>
    <s v="ILASH"/>
    <s v="MED / BLACK SEA"/>
    <s v="PARANAGUA"/>
    <s v="Brazil"/>
    <s v="BRPNG"/>
    <s v="ECSA"/>
    <s v="38089329"/>
    <x v="231"/>
    <n v="1"/>
    <s v="FIX IT"/>
    <m/>
    <m/>
    <n v="24519"/>
    <n v="24.52"/>
    <n v="254000"/>
  </r>
  <r>
    <d v="2019-07-0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INTERMODAL TANK TRANS BR OPER DE CONTEINER TANQUE LTDA"/>
    <s v="ASHDOD"/>
    <s v="Israel"/>
    <s v="ILASH"/>
    <s v="MED / BLACK SEA"/>
    <s v="PARANAGUA"/>
    <s v="Brazil"/>
    <s v="BRPNG"/>
    <s v="ECSA"/>
    <s v="38089329"/>
    <x v="231"/>
    <n v="1"/>
    <s v="FIX IT"/>
    <m/>
    <m/>
    <n v="24559"/>
    <n v="24.56"/>
    <n v="254000"/>
  </r>
  <r>
    <d v="2019-07-0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INTERMODAL TANK TRANS BR OPER DE CONTEINER TANQUE LTDA"/>
    <s v="ASHDOD"/>
    <s v="Israel"/>
    <s v="ILASH"/>
    <s v="MED / BLACK SEA"/>
    <s v="PARANAGUA"/>
    <s v="Brazil"/>
    <s v="BRPNG"/>
    <s v="ECSA"/>
    <s v="38089329"/>
    <x v="231"/>
    <n v="1"/>
    <s v="FIX IT"/>
    <m/>
    <m/>
    <n v="24639"/>
    <n v="24.64"/>
    <n v="255000"/>
  </r>
  <r>
    <d v="2019-07-0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INTERMODAL TANK TRANS BR OPER DE CONTEINER TANQUE LTDA"/>
    <s v="ASHDOD"/>
    <s v="Israel"/>
    <s v="ILASH"/>
    <s v="MED / BLACK SEA"/>
    <s v="PARANAGUA"/>
    <s v="Brazil"/>
    <s v="BRPNG"/>
    <s v="ECSA"/>
    <s v="38089329"/>
    <x v="231"/>
    <n v="1"/>
    <s v="FIX IT"/>
    <m/>
    <m/>
    <n v="24539"/>
    <n v="24.54"/>
    <n v="254000"/>
  </r>
  <r>
    <d v="2019-07-0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54"/>
    <n v="1"/>
    <s v="FIX IT"/>
    <m/>
    <m/>
    <n v="17618"/>
    <n v="17.62"/>
    <n v="182000"/>
  </r>
  <r>
    <d v="2019-07-0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255"/>
    <n v="5"/>
    <s v="FIX IT"/>
    <m/>
    <m/>
    <n v="51880"/>
    <n v="51.88"/>
    <n v="834000"/>
  </r>
  <r>
    <d v="2019-06-26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256"/>
    <n v="4"/>
    <s v="FIX IT"/>
    <m/>
    <m/>
    <n v="40240"/>
    <n v="40.24"/>
    <n v="683000"/>
  </r>
  <r>
    <d v="2019-06-26T00:00:00"/>
    <s v="Consignee; Consignee (Original Format)"/>
    <s v="Adama Brasil Sa"/>
    <s v="Rio Grande do Sul"/>
    <s v="Brazil"/>
    <s v="Chemicals"/>
    <s v=""/>
    <s v=""/>
    <s v="ADAMA BRASIL SA_x000a_AV JULIO DE CASTILHOS 2085 COQUEIROS - TAQUARI - RS - 95860000"/>
    <s v="Rudong Zhenfeng Yiyang Chemical Co., Ltd."/>
    <s v=""/>
    <s v="China"/>
    <s v="Chemicals"/>
    <s v=""/>
    <s v=""/>
    <s v="RUDONG ZHENFENG YIYANG CHEMICAL CO LTD_x000a_"/>
    <s v="ADAMA BRASIL SA"/>
    <s v="SHANGHAI"/>
    <s v="China"/>
    <s v="CNSHA"/>
    <s v="FAR EAST / JAP / SE ASIA"/>
    <s v="RIO GRANDE"/>
    <s v="Brazil"/>
    <s v="BRRIG"/>
    <s v="ECSA"/>
    <s v="28111920"/>
    <x v="257"/>
    <n v="1"/>
    <s v="FIX IT"/>
    <m/>
    <m/>
    <n v="22176"/>
    <n v="22.18"/>
    <n v="27200"/>
  </r>
  <r>
    <d v="2019-06-26T00:00:00"/>
    <s v="Consignee; Consignee (Original Format)"/>
    <s v="Adama Brasil Sa"/>
    <s v="Rio Grande do Sul"/>
    <s v="Brazil"/>
    <s v="Chemicals"/>
    <s v=""/>
    <s v=""/>
    <s v="ADAMA BRASIL SA_x000a_AV JULIO DE CASTILHOS 2085 COQUEIROS - TAQUARI - RS - 95860000"/>
    <s v="Rudong Zhenfeng Yiyang Chemical Co., Ltd."/>
    <s v=""/>
    <s v="China"/>
    <s v="Chemicals"/>
    <s v=""/>
    <s v=""/>
    <s v="RUDONG ZHENFENG YIYANG CHEMICAL CO LTD_x000a_"/>
    <s v="ADAMA BRASIL SA"/>
    <s v="SHANGHAI"/>
    <s v="China"/>
    <s v="CNSHA"/>
    <s v="FAR EAST / JAP / SE ASIA"/>
    <s v="RIO GRANDE"/>
    <s v="Brazil"/>
    <s v="BRRIG"/>
    <s v="ECSA"/>
    <s v="28111920"/>
    <x v="258"/>
    <n v="3"/>
    <s v="FIX IT"/>
    <m/>
    <m/>
    <n v="66528"/>
    <n v="66.53"/>
    <n v="81700"/>
  </r>
  <r>
    <d v="2019-06-2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1990"/>
    <x v="259"/>
    <n v="1"/>
    <s v="FIX IT"/>
    <m/>
    <m/>
    <n v="6282"/>
    <n v="6.28"/>
    <n v="6994000"/>
  </r>
  <r>
    <d v="2019-06-24T00:00:00"/>
    <s v="Consignee; Consignee (Original Format)"/>
    <s v="Adama Brasil S/A"/>
    <s v=""/>
    <s v=""/>
    <s v="Chemicals"/>
    <s v=""/>
    <s v=""/>
    <s v="ADAMA BRASIL SA_x000a_RUA PEDRO ANTONIO DE SOUZA 400 PARQUE RUI BARBOSA - LONDRINA - PR - 86031610"/>
    <s v="Lanxess Corporation Group"/>
    <s v="Karnataka"/>
    <s v="India"/>
    <s v=""/>
    <s v=""/>
    <s v=""/>
    <s v="LANXESS_x000a_"/>
    <s v="ADAMA BRASIL SA"/>
    <s v="ANTWERPEN"/>
    <s v="Belgium"/>
    <s v="BEANR"/>
    <s v="NEUR / BALTIC"/>
    <s v="PARANAGUA"/>
    <s v="Brazil"/>
    <s v="BRPNG"/>
    <s v="ECSA"/>
    <s v="29291030"/>
    <x v="260"/>
    <n v="2"/>
    <s v="FIX IT"/>
    <m/>
    <m/>
    <n v="52050"/>
    <n v="52.05"/>
    <n v="201000"/>
  </r>
  <r>
    <d v="2019-06-22T00:00:00"/>
    <s v="Consignee; Consignee (Original Format)"/>
    <s v="Adama Brasil Sa"/>
    <s v="Rio Grande do Sul"/>
    <s v="Brazil"/>
    <s v="Chemicals"/>
    <s v=""/>
    <s v=""/>
    <s v="ADAMA BRASIL SA_x000a_AV JULIO DE CASTILHOS 2085 COQUEIROS - TAQUARI - RS - 95860000"/>
    <s v="Taminco Bvba"/>
    <s v="Flemish Region"/>
    <s v="Belgium"/>
    <s v="Chemicals"/>
    <s v=""/>
    <s v=""/>
    <s v="TAMINCO BVBA_x000a_"/>
    <s v="ADAMA BRASIL SA"/>
    <s v="GHENT"/>
    <s v="Belgium"/>
    <s v="BEGNE"/>
    <s v="NEUR / BALTIC"/>
    <s v="RIO GRANDE"/>
    <s v="Brazil"/>
    <s v="BRRIG"/>
    <s v="ECSA"/>
    <s v="29241929"/>
    <x v="261"/>
    <n v="2"/>
    <s v="FIX IT"/>
    <m/>
    <m/>
    <n v="34194"/>
    <n v="34.19"/>
    <n v="1654000"/>
  </r>
  <r>
    <d v="2019-06-21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262"/>
    <n v="2"/>
    <s v="FIX IT"/>
    <m/>
    <m/>
    <n v="20120"/>
    <n v="20.12"/>
    <n v="341000"/>
  </r>
  <r>
    <d v="2019-06-20T00:00:00"/>
    <s v="Consignee; Consignee (Original Format)"/>
    <s v="Adama Brasil S/A"/>
    <s v=""/>
    <s v=""/>
    <s v="Chemicals"/>
    <s v=""/>
    <s v=""/>
    <s v="ADAMA BRASIL SA_x000a_RUA PEDRO ANTONIO DE SOUZA 400 PARQUE RUI BARBOSA - LONDRINA - PR - 86031610"/>
    <s v="Taminco Bvba"/>
    <s v="Flemish Region"/>
    <s v="Belgium"/>
    <s v="Chemicals"/>
    <s v=""/>
    <s v=""/>
    <s v="TAMINCO BVBA_x000a_"/>
    <s v="ADAMA BRASIL SA"/>
    <s v="ANTWERPEN"/>
    <s v="Belgium"/>
    <s v="BEANR"/>
    <s v="NEUR / BALTIC"/>
    <s v="PARANAGUA"/>
    <s v="Brazil"/>
    <s v="BRPNG"/>
    <s v="ECSA"/>
    <s v="29211121"/>
    <x v="263"/>
    <n v="5"/>
    <s v="FIX IT"/>
    <m/>
    <m/>
    <n v="94100"/>
    <n v="94.1"/>
    <n v="211000"/>
  </r>
  <r>
    <d v="2019-06-20T00:00:00"/>
    <s v="Consignee; Consignee (Original Format)"/>
    <s v="Adama Brasil S/A"/>
    <s v=""/>
    <s v=""/>
    <s v="Chemicals"/>
    <s v=""/>
    <s v=""/>
    <s v="ADAMA BRASIL SA_x000a_RUA PEDRO ANTONIO DE SOUZA 400 PARQUE RUI BARBOSA - LONDRINA - PR - 86031610"/>
    <s v="Haimo Int Logistics Shanghai Co., Ltd."/>
    <s v=""/>
    <s v="China"/>
    <s v=""/>
    <s v=""/>
    <s v=""/>
    <s v="HAIMO INT LOGISTICS SHANGHAI CO LTD_x000a_"/>
    <s v="B &amp; M LOGISTICA INTERNACIONAL"/>
    <s v="SHANGHAI"/>
    <s v="China"/>
    <s v="CNSHA"/>
    <s v="FAR EAST / JAP / SE ASIA"/>
    <s v="PARANAGUA"/>
    <s v="Brazil"/>
    <s v="BRPNG"/>
    <s v="ECSA"/>
    <s v="29269095"/>
    <x v="264"/>
    <n v="3"/>
    <s v="FIX IT"/>
    <m/>
    <m/>
    <n v="30180"/>
    <n v="30.18"/>
    <n v="207000"/>
  </r>
  <r>
    <d v="2019-06-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65"/>
    <n v="1"/>
    <s v="FIX IT"/>
    <m/>
    <m/>
    <n v="25619"/>
    <n v="25.62"/>
    <n v="158000"/>
  </r>
  <r>
    <d v="2019-06-1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9"/>
    <x v="266"/>
    <n v="2"/>
    <s v="FIX IT"/>
    <m/>
    <m/>
    <n v="18846"/>
    <n v="18.850000000000001"/>
    <n v="104000"/>
  </r>
  <r>
    <d v="2019-06-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65"/>
    <n v="1"/>
    <s v="FIX IT"/>
    <m/>
    <m/>
    <n v="25829"/>
    <n v="25.83"/>
    <n v="159000"/>
  </r>
  <r>
    <d v="2019-06-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65"/>
    <n v="1"/>
    <s v="FIX IT"/>
    <m/>
    <m/>
    <n v="25659"/>
    <n v="25.66"/>
    <n v="158000"/>
  </r>
  <r>
    <d v="2019-06-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67"/>
    <n v="1"/>
    <s v="FIX IT"/>
    <m/>
    <m/>
    <n v="25750"/>
    <n v="25.75"/>
    <n v="159000"/>
  </r>
  <r>
    <d v="2019-06-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65"/>
    <n v="1"/>
    <s v="FIX IT"/>
    <m/>
    <m/>
    <n v="25539"/>
    <n v="25.54"/>
    <n v="157000"/>
  </r>
  <r>
    <d v="2019-06-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68"/>
    <n v="4"/>
    <s v="FIX IT"/>
    <m/>
    <m/>
    <n v="72765"/>
    <n v="72.760000000000005"/>
    <n v="448000"/>
  </r>
  <r>
    <d v="2019-06-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s v="ASHDOD"/>
    <s v="Israel"/>
    <s v="ILASH"/>
    <s v="MED / BLACK SEA"/>
    <s v="PARANAGUA"/>
    <s v="Brazil"/>
    <s v="BRPNG"/>
    <s v="ECSA"/>
    <s v="38089329"/>
    <x v="265"/>
    <n v="1"/>
    <s v="FIX IT"/>
    <m/>
    <m/>
    <n v="26459"/>
    <n v="26.46"/>
    <n v="163000"/>
  </r>
  <r>
    <d v="2019-06-18T00:00:00"/>
    <s v="Consignee; Consignee (Original Format)"/>
    <s v="Adama Brasil Sa"/>
    <s v="Rio Grande do Sul"/>
    <s v="Brazil"/>
    <s v="Chemicals"/>
    <s v=""/>
    <s v=""/>
    <s v="ADAMA BRASIL SA_x000a_AV JULIO DE CASTILHOS 2085 COQUEIROS - TAQUARI - RS - 95860000"/>
    <s v="Newport Logistics"/>
    <s v=""/>
    <s v="Japan"/>
    <s v="Distributors"/>
    <s v=""/>
    <s v=""/>
    <s v="NEWPORT LOGISTICS_x000a_"/>
    <s v="NEWPORT LOGISTICS"/>
    <s v="NEW ORLEANS (LA)"/>
    <s v="United States"/>
    <s v="USMSY"/>
    <s v="US / MEX GULF"/>
    <s v="RIO GRANDE"/>
    <s v="Brazil"/>
    <s v="BRRIG"/>
    <s v="ECSA"/>
    <s v="29211922"/>
    <x v="269"/>
    <n v="4"/>
    <s v="FIX IT"/>
    <m/>
    <m/>
    <n v="65217"/>
    <n v="65.22"/>
    <n v="171000"/>
  </r>
  <r>
    <d v="2019-06-07T00:00:00"/>
    <s v="Consignee; Consignee (Original Format)"/>
    <s v="Adama Brasil Sa"/>
    <s v="Rio Grande do Sul"/>
    <s v="Brazil"/>
    <s v="Chemicals"/>
    <s v=""/>
    <s v=""/>
    <s v="ADAMA BRASIL SA_x000a_AV JULIO DE CASTILHOS 2085 COQUEIROS - TAQUARI - RS - 95860000"/>
    <s v="Jiangsu Fengshan Group Co., Ltd."/>
    <s v="Jiangsu"/>
    <s v="China"/>
    <s v="Chemicals"/>
    <n v="124338288.64"/>
    <n v="620690093.11000001"/>
    <s v="JIANGSU FENGSHAN GROUP CO LTD_x000a_"/>
    <s v="ADAMA BRASIL SA"/>
    <s v="SHANGHAI"/>
    <s v="China"/>
    <s v="CNSHA"/>
    <s v="FAR EAST / JAP / SE ASIA"/>
    <s v="RIO GRANDE"/>
    <s v="Brazil"/>
    <s v="BRRIG"/>
    <s v="ECSA"/>
    <s v="29049914"/>
    <x v="270"/>
    <n v="8"/>
    <s v="FIX IT"/>
    <m/>
    <m/>
    <n v="172320.01"/>
    <n v="172.32"/>
    <n v="1428000"/>
  </r>
  <r>
    <d v="2019-06-0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9"/>
    <x v="271"/>
    <n v="2"/>
    <s v="FIX IT"/>
    <m/>
    <m/>
    <n v="14658"/>
    <n v="14.66"/>
    <n v="81100"/>
  </r>
  <r>
    <d v="2019-05-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272"/>
    <n v="1"/>
    <s v="FIX IT"/>
    <m/>
    <m/>
    <n v="9269"/>
    <n v="9.27"/>
    <n v="169000"/>
  </r>
  <r>
    <d v="2019-05-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273"/>
    <n v="7"/>
    <s v="FIX IT"/>
    <m/>
    <m/>
    <n v="139720"/>
    <n v="139.72"/>
    <n v="2547000"/>
  </r>
  <r>
    <d v="2019-05-2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74"/>
    <n v="3"/>
    <s v="FIX IT"/>
    <m/>
    <m/>
    <n v="55440"/>
    <n v="55.44"/>
    <n v="388000"/>
  </r>
  <r>
    <d v="2019-05-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1990"/>
    <x v="275"/>
    <n v="1"/>
    <s v="FIX IT"/>
    <m/>
    <m/>
    <n v="10470"/>
    <n v="10.47"/>
    <n v="10465000"/>
  </r>
  <r>
    <d v="2019-05-23T00:00:00"/>
    <s v="Consignee; Consignee (Original Format)"/>
    <s v="Adama Brasil S/A"/>
    <s v=""/>
    <s v=""/>
    <s v="Chemicals"/>
    <s v=""/>
    <s v=""/>
    <s v="ADAMA BRASIL SA_x000a_RUA PEDRO ANTONIO DE SOUZA 400 PARQUE RUI BARBOSA - LONDRINA - PR - 86031610"/>
    <s v="Akzo Nobel International Group"/>
    <s v="Illinois"/>
    <s v="United States"/>
    <s v=""/>
    <s v=""/>
    <s v=""/>
    <s v="AKZO NOBEL INTERNATIONAL GROUP_x000a_MORRIS PLANT 8005 NORTH TABLER ROAD  - MORRIS - IL - 60450"/>
    <s v="ADAMA BRASIL SA"/>
    <s v="HOUSTON (TX)"/>
    <s v="United States"/>
    <s v="USHOU"/>
    <s v="US / MEX GULF"/>
    <s v="PARANAGUA"/>
    <s v="Brazil"/>
    <s v="BRPNG"/>
    <s v="ECSA"/>
    <s v="34021300"/>
    <x v="276"/>
    <n v="1"/>
    <s v="FIX IT"/>
    <m/>
    <m/>
    <n v="13094"/>
    <n v="13.09"/>
    <n v="45800"/>
  </r>
  <r>
    <d v="2019-05-21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333919"/>
    <x v="277"/>
    <n v="4"/>
    <s v="FIX IT"/>
    <m/>
    <m/>
    <n v="65500"/>
    <n v="65.5"/>
    <n v="58465000"/>
  </r>
  <r>
    <d v="2019-05-2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78"/>
    <n v="2"/>
    <s v="FIX IT"/>
    <m/>
    <m/>
    <n v="36960"/>
    <n v="36.96"/>
    <n v="258000"/>
  </r>
  <r>
    <d v="2019-05-20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279"/>
    <n v="6"/>
    <s v="FIX IT"/>
    <m/>
    <m/>
    <n v="104250"/>
    <n v="104.25"/>
    <n v="67200"/>
  </r>
  <r>
    <d v="2019-05-2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8"/>
    <x v="280"/>
    <n v="2"/>
    <s v="FIX IT"/>
    <m/>
    <m/>
    <n v="19455"/>
    <n v="19.45"/>
    <n v="114000"/>
  </r>
  <r>
    <d v="2019-05-18T00:00:00"/>
    <s v="Consignee; Consignee (Original Format)"/>
    <s v="Adama Brasil S/A"/>
    <s v=""/>
    <s v=""/>
    <s v="Chemicals"/>
    <s v=""/>
    <s v=""/>
    <s v="ADAMA BRASIL SA_x000a_RUA PEDRO ANTONIO DE SOUZA 400 PARQUE RUI BARBOSA - LONDRINA - PR - 86031610"/>
    <s v="Lanxess Corporation Group"/>
    <s v=""/>
    <s v=""/>
    <s v=""/>
    <s v=""/>
    <s v=""/>
    <s v="LANXESS CORPORATION GROUP_x000a_"/>
    <s v="ADAMA BRASIL SA"/>
    <s v="ANTWERPEN"/>
    <s v="Belgium"/>
    <s v="BEANR"/>
    <s v="NEUR / BALTIC"/>
    <s v="PARANAGUA"/>
    <s v="Brazil"/>
    <s v="BRPNG"/>
    <s v="ECSA"/>
    <s v="29291030"/>
    <x v="281"/>
    <n v="2"/>
    <s v="FIX IT"/>
    <m/>
    <m/>
    <n v="48900"/>
    <n v="48.9"/>
    <n v="189000"/>
  </r>
  <r>
    <d v="2019-05-1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8"/>
    <x v="282"/>
    <n v="9"/>
    <s v="FIX IT"/>
    <m/>
    <m/>
    <n v="84305"/>
    <n v="84.31"/>
    <n v="496000"/>
  </r>
  <r>
    <d v="2019-05-1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83"/>
    <n v="1"/>
    <s v="FIX IT"/>
    <m/>
    <m/>
    <n v="20090"/>
    <n v="20.09"/>
    <n v="140000"/>
  </r>
  <r>
    <d v="2019-05-1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284"/>
    <n v="1"/>
    <s v="FIX IT"/>
    <m/>
    <m/>
    <n v="18480"/>
    <n v="18.48"/>
    <n v="129000"/>
  </r>
  <r>
    <d v="2019-05-1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995"/>
    <x v="285"/>
    <n v="1"/>
    <s v="FIX IT"/>
    <m/>
    <m/>
    <n v="15780"/>
    <n v="15.78"/>
    <n v="190000"/>
  </r>
  <r>
    <d v="2019-05-1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286"/>
    <n v="3"/>
    <s v="FIX IT"/>
    <m/>
    <m/>
    <n v="57960"/>
    <n v="57.96"/>
    <n v="1504000"/>
  </r>
  <r>
    <d v="2019-05-14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287"/>
    <n v="2"/>
    <s v="FIX IT"/>
    <m/>
    <m/>
    <n v="32680"/>
    <n v="32.68"/>
    <n v="211000"/>
  </r>
  <r>
    <d v="2019-05-06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GDYNIA"/>
    <s v="Poland"/>
    <s v="PLGDY"/>
    <s v="NEUR / BALTIC"/>
    <s v="PARANAGUA"/>
    <s v="Brazil"/>
    <s v="BRPNG"/>
    <s v="ECSA"/>
    <s v="29180000"/>
    <x v="288"/>
    <n v="3"/>
    <s v="FIX IT"/>
    <m/>
    <m/>
    <n v="55480"/>
    <n v="55.48"/>
    <s v=""/>
  </r>
  <r>
    <d v="2019-05-02T00:00:00"/>
    <s v="Consignee; Consignee (Original Format)"/>
    <s v="Adama Brasil S/A"/>
    <s v=""/>
    <s v=""/>
    <s v="Chemicals"/>
    <s v=""/>
    <s v=""/>
    <s v="ADAMA BRASIL SA_x000a_RUA PEDRO ANTONIO DE SOUZA 400 PARQUE RUI BARBOSA - LONDRINA - PR - 86031610"/>
    <s v="Changzhou Daya Imp. &amp; Exp. Corp. Ltd."/>
    <s v="Jiangsu"/>
    <s v="China"/>
    <s v="Distributors"/>
    <n v="9094215"/>
    <s v=""/>
    <s v="CHANGZHOU DAYA_x000a_"/>
    <s v="ADAMA BRASIL SA"/>
    <s v="SHANGHAI"/>
    <s v="China"/>
    <s v="CNSHA"/>
    <s v="FAR EAST / JAP / SE ASIA"/>
    <s v="PARANAGUA"/>
    <s v="Brazil"/>
    <s v="BRPNG"/>
    <s v="ECSA"/>
    <s v="29033919"/>
    <x v="289"/>
    <n v="1"/>
    <s v="FIX IT"/>
    <m/>
    <m/>
    <n v="1760"/>
    <n v="1.76"/>
    <n v="8300"/>
  </r>
  <r>
    <d v="2019-04-29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333919"/>
    <x v="290"/>
    <n v="1"/>
    <s v="FIX IT"/>
    <m/>
    <m/>
    <n v="19650"/>
    <n v="19.649999999999999"/>
    <n v="15470000"/>
  </r>
  <r>
    <d v="2019-04-27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339969"/>
    <x v="291"/>
    <n v="5"/>
    <s v="FIX IT"/>
    <m/>
    <m/>
    <n v="50240"/>
    <n v="50.24"/>
    <n v="817000"/>
  </r>
  <r>
    <d v="2019-04-25T00:00:00"/>
    <s v="Consignee; Consignee (Original Format)"/>
    <s v="Adama Brasil S/A"/>
    <s v=""/>
    <s v=""/>
    <s v="Chemicals"/>
    <s v=""/>
    <s v=""/>
    <s v="ADAMA BRASIL SA_x000a_RUA PEDRO ANTONIO DE SOUZA 400 PARQUE RUI BARBOSA - LONDRINA - PR - 86031610"/>
    <s v="Akzo Nobel International Group"/>
    <s v="Illinois"/>
    <s v="United States"/>
    <s v=""/>
    <s v=""/>
    <s v=""/>
    <s v="AKZO NOBEL INTERNATIONAL GROUP_x000a_MORRIS PLANT 8005 NORTH TABLER ROAD  - MORRIS - IL - 60450"/>
    <s v="ADAMA BRASIL SA"/>
    <s v="HOUSTON (TX)"/>
    <s v="United States"/>
    <s v="USHOU"/>
    <s v="US / MEX GULF"/>
    <s v="PARANAGUA"/>
    <s v="Brazil"/>
    <s v="BRPNG"/>
    <s v="ECSA"/>
    <s v="34021300"/>
    <x v="292"/>
    <n v="2"/>
    <s v="FIX IT"/>
    <m/>
    <m/>
    <n v="26189"/>
    <n v="26.19"/>
    <n v="91700"/>
  </r>
  <r>
    <d v="2019-04-2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STOLT NIELSEN TRANSPORT GROUP"/>
    <s v="ASHDOD"/>
    <s v="Israel"/>
    <s v="ILASH"/>
    <s v="MED / BLACK SEA"/>
    <s v="PARANAGUA"/>
    <s v="Brazil"/>
    <s v="BRPNG"/>
    <s v="ECSA"/>
    <s v="38089329"/>
    <x v="293"/>
    <n v="1"/>
    <s v="FIX IT"/>
    <m/>
    <m/>
    <n v="25979"/>
    <n v="25.98"/>
    <n v="215000"/>
  </r>
  <r>
    <d v="2019-04-2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STOLT NIELSEN TRANSPORT GROUP"/>
    <s v="ASHDOD"/>
    <s v="Israel"/>
    <s v="ILASH"/>
    <s v="MED / BLACK SEA"/>
    <s v="PARANAGUA"/>
    <s v="Brazil"/>
    <s v="BRPNG"/>
    <s v="ECSA"/>
    <s v="38089329"/>
    <x v="293"/>
    <n v="1"/>
    <s v="FIX IT"/>
    <m/>
    <m/>
    <n v="26040"/>
    <n v="26.04"/>
    <n v="215000"/>
  </r>
  <r>
    <d v="2019-04-2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STOLT NIELSEN TRANSPORT GROUP"/>
    <s v="ASHDOD"/>
    <s v="Israel"/>
    <s v="ILASH"/>
    <s v="MED / BLACK SEA"/>
    <s v="PARANAGUA"/>
    <s v="Brazil"/>
    <s v="BRPNG"/>
    <s v="ECSA"/>
    <s v="38089329"/>
    <x v="293"/>
    <n v="1"/>
    <s v="FIX IT"/>
    <m/>
    <m/>
    <n v="26059"/>
    <n v="26.06"/>
    <n v="215000"/>
  </r>
  <r>
    <d v="2019-04-2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STOLT NIELSEN TRANSPORT GROUP"/>
    <s v="ASHDOD"/>
    <s v="Israel"/>
    <s v="ILASH"/>
    <s v="MED / BLACK SEA"/>
    <s v="PARANAGUA"/>
    <s v="Brazil"/>
    <s v="BRPNG"/>
    <s v="ECSA"/>
    <s v="38089329"/>
    <x v="293"/>
    <n v="1"/>
    <s v="FIX IT"/>
    <m/>
    <m/>
    <n v="26339"/>
    <n v="26.34"/>
    <n v="218000"/>
  </r>
  <r>
    <d v="2019-04-2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STOLT NIELSEN TRANSPORT GROUP"/>
    <s v="ASHDOD"/>
    <s v="Israel"/>
    <s v="ILASH"/>
    <s v="MED / BLACK SEA"/>
    <s v="PARANAGUA"/>
    <s v="Brazil"/>
    <s v="BRPNG"/>
    <s v="ECSA"/>
    <s v="38089329"/>
    <x v="293"/>
    <n v="1"/>
    <s v="FIX IT"/>
    <m/>
    <m/>
    <n v="25959"/>
    <n v="25.96"/>
    <n v="214000"/>
  </r>
  <r>
    <d v="2019-04-2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294"/>
    <n v="4"/>
    <s v="FIX IT"/>
    <m/>
    <m/>
    <n v="77280"/>
    <n v="77.28"/>
    <n v="1420000"/>
  </r>
  <r>
    <d v="2019-04-24T00:00:00"/>
    <s v="Consignee; Consignee (Original Format)"/>
    <s v="Adama Brasil S/A"/>
    <s v=""/>
    <s v=""/>
    <s v="Chemicals"/>
    <s v=""/>
    <s v=""/>
    <s v="ADAMA BRASIL SA_x000a_RUA PEDRO ANTONIO DE SOUZA 400 PARQUE RUI BARBOSA - LONDRINA - PR - 86031610"/>
    <s v="Lanxess Corporation Group"/>
    <s v=""/>
    <s v=""/>
    <s v=""/>
    <s v=""/>
    <s v=""/>
    <s v="LANXESS CORPORATION GROUP_x000a_"/>
    <s v="ADAMA BRASIL SA"/>
    <s v="ANTWERPEN"/>
    <s v="Belgium"/>
    <s v="BEANR"/>
    <s v="NEUR / BALTIC"/>
    <s v="PARANAGUA"/>
    <s v="Brazil"/>
    <s v="BRPNG"/>
    <s v="ECSA"/>
    <s v="29291030"/>
    <x v="295"/>
    <n v="2"/>
    <s v="FIX IT"/>
    <m/>
    <m/>
    <n v="52040"/>
    <n v="52.04"/>
    <n v="209000"/>
  </r>
  <r>
    <d v="2019-04-23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296"/>
    <n v="4"/>
    <s v="FIX IT"/>
    <m/>
    <m/>
    <n v="52504"/>
    <n v="52.5"/>
    <n v="327000"/>
  </r>
  <r>
    <d v="2019-04-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297"/>
    <n v="12"/>
    <s v="FIX IT"/>
    <m/>
    <m/>
    <n v="134088"/>
    <n v="134.09"/>
    <n v="1108000"/>
  </r>
  <r>
    <d v="2019-04-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NEWPORT TANK CONTAINERS"/>
    <s v="ASHDOD"/>
    <s v="Israel"/>
    <s v="ILASH"/>
    <s v="MED / BLACK SEA"/>
    <s v="PARANAGUA"/>
    <s v="Brazil"/>
    <s v="BRPNG"/>
    <s v="ECSA"/>
    <s v="38089329"/>
    <x v="293"/>
    <n v="1"/>
    <s v="FIX IT"/>
    <m/>
    <m/>
    <n v="26599"/>
    <n v="26.6"/>
    <n v="220000"/>
  </r>
  <r>
    <d v="2019-04-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NEWPORT TANK CONTAINERS"/>
    <s v="ASHDOD"/>
    <s v="Israel"/>
    <s v="ILASH"/>
    <s v="MED / BLACK SEA"/>
    <s v="PARANAGUA"/>
    <s v="Brazil"/>
    <s v="BRPNG"/>
    <s v="ECSA"/>
    <s v="38089329"/>
    <x v="293"/>
    <n v="1"/>
    <s v="FIX IT"/>
    <m/>
    <m/>
    <n v="26380"/>
    <n v="26.38"/>
    <n v="218000"/>
  </r>
  <r>
    <d v="2019-04-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STOLT NIELSEN TRANSPORT GROUP"/>
    <s v="ASHDOD"/>
    <s v="Israel"/>
    <s v="ILASH"/>
    <s v="MED / BLACK SEA"/>
    <s v="PARANAGUA"/>
    <s v="Brazil"/>
    <s v="BRPNG"/>
    <s v="ECSA"/>
    <s v="38089323"/>
    <x v="298"/>
    <n v="6"/>
    <s v="FIX IT"/>
    <m/>
    <m/>
    <n v="67044"/>
    <n v="67.040000000000006"/>
    <n v="554000"/>
  </r>
  <r>
    <d v="2019-04-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299"/>
    <n v="2"/>
    <s v="FIX IT"/>
    <m/>
    <m/>
    <n v="11132"/>
    <n v="11.13"/>
    <n v="21156000"/>
  </r>
  <r>
    <d v="2019-04-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300"/>
    <n v="8"/>
    <s v="FIX IT"/>
    <m/>
    <m/>
    <n v="89392"/>
    <n v="89.39"/>
    <n v="739000"/>
  </r>
  <r>
    <d v="2019-04-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NEWPORT TANK CONTAINERS"/>
    <s v="ASHDOD"/>
    <s v="Israel"/>
    <s v="ILASH"/>
    <s v="MED / BLACK SEA"/>
    <s v="PARANAGUA"/>
    <s v="Brazil"/>
    <s v="BRPNG"/>
    <s v="ECSA"/>
    <s v="38089329"/>
    <x v="293"/>
    <n v="1"/>
    <s v="FIX IT"/>
    <m/>
    <m/>
    <n v="26300"/>
    <n v="26.3"/>
    <n v="217000"/>
  </r>
  <r>
    <d v="2019-04-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NEWPORT TANK CONTAINERS"/>
    <s v="ASHDOD"/>
    <s v="Israel"/>
    <s v="ILASH"/>
    <s v="MED / BLACK SEA"/>
    <s v="PARANAGUA"/>
    <s v="Brazil"/>
    <s v="BRPNG"/>
    <s v="ECSA"/>
    <s v="38089329"/>
    <x v="293"/>
    <n v="1"/>
    <s v="FIX IT"/>
    <m/>
    <m/>
    <n v="26169"/>
    <n v="26.17"/>
    <n v="216000"/>
  </r>
  <r>
    <d v="2019-04-22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301"/>
    <n v="3"/>
    <s v="FIX IT"/>
    <m/>
    <m/>
    <n v="52125"/>
    <n v="52.13"/>
    <n v="32600"/>
  </r>
  <r>
    <d v="2019-04-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298"/>
    <n v="6"/>
    <s v="FIX IT"/>
    <m/>
    <m/>
    <n v="67044"/>
    <n v="67.040000000000006"/>
    <n v="554000"/>
  </r>
  <r>
    <d v="2019-04-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HOYER GLOBAL"/>
    <s v="ASHDOD"/>
    <s v="Israel"/>
    <s v="ILASH"/>
    <s v="MED / BLACK SEA"/>
    <s v="PARANAGUA"/>
    <s v="Brazil"/>
    <s v="BRPNG"/>
    <s v="ECSA"/>
    <s v="38089329"/>
    <x v="293"/>
    <n v="1"/>
    <s v="FIX IT"/>
    <m/>
    <m/>
    <n v="26479"/>
    <n v="26.48"/>
    <n v="219000"/>
  </r>
  <r>
    <d v="2019-04-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NEWPORT TANK CONTAINERS"/>
    <s v="ASHDOD"/>
    <s v="Israel"/>
    <s v="ILASH"/>
    <s v="MED / BLACK SEA"/>
    <s v="PARANAGUA"/>
    <s v="Brazil"/>
    <s v="BRPNG"/>
    <s v="ECSA"/>
    <s v="38089329"/>
    <x v="293"/>
    <n v="1"/>
    <s v="FIX IT"/>
    <m/>
    <m/>
    <n v="26099"/>
    <n v="26.1"/>
    <n v="216000"/>
  </r>
  <r>
    <d v="2019-04-21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333919"/>
    <x v="302"/>
    <n v="1"/>
    <s v="FIX IT"/>
    <m/>
    <m/>
    <n v="19650"/>
    <n v="19.649999999999999"/>
    <n v="15470000"/>
  </r>
  <r>
    <d v="2019-04-2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303"/>
    <n v="7"/>
    <s v="FIX IT"/>
    <m/>
    <m/>
    <n v="144270"/>
    <n v="144.27000000000001"/>
    <n v="2652000"/>
  </r>
  <r>
    <d v="2019-04-1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04"/>
    <n v="1"/>
    <s v="FIX IT"/>
    <m/>
    <m/>
    <n v="26499"/>
    <n v="26.5"/>
    <n v="219000"/>
  </r>
  <r>
    <d v="2019-04-1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305"/>
    <n v="4"/>
    <s v="FIX IT"/>
    <m/>
    <m/>
    <n v="44696"/>
    <n v="44.7"/>
    <n v="369000"/>
  </r>
  <r>
    <d v="2019-04-1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04"/>
    <n v="1"/>
    <s v="FIX IT"/>
    <m/>
    <m/>
    <n v="26579"/>
    <n v="26.58"/>
    <n v="220000"/>
  </r>
  <r>
    <d v="2019-04-1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305"/>
    <n v="4"/>
    <s v="FIX IT"/>
    <m/>
    <m/>
    <n v="44696"/>
    <n v="44.7"/>
    <n v="369000"/>
  </r>
  <r>
    <d v="2019-04-15T00:00:00"/>
    <s v="Consignee; Consignee (Original Format)"/>
    <s v="Adama Brasil Sa"/>
    <s v="Rio Grande do Sul"/>
    <s v="Brazil"/>
    <s v="Chemicals"/>
    <s v=""/>
    <s v=""/>
    <s v="ADAMA BRASIL SA_x000a_AV JULIO DE CASTILHOS 2085 COQUEIROS - TAQUARI - RS - 95860000"/>
    <s v="Jiangsu Fengshan Group Co., Ltd."/>
    <s v="Jiangsu"/>
    <s v="China"/>
    <s v="Chemicals"/>
    <n v="124338288.64"/>
    <n v="620690093.11000001"/>
    <s v="JIANGSU FENGSHAN GROUP CO LTD_x000a_"/>
    <s v="ADAMA BRASIL SA"/>
    <s v="SHANGHAI"/>
    <s v="China"/>
    <s v="CNSHA"/>
    <s v="FAR EAST / JAP / SE ASIA"/>
    <s v="RIO GRANDE"/>
    <s v="Brazil"/>
    <s v="BRRIG"/>
    <s v="ECSA"/>
    <s v="29049914"/>
    <x v="306"/>
    <n v="6"/>
    <s v="FIX IT"/>
    <m/>
    <m/>
    <n v="129240"/>
    <n v="129.24"/>
    <n v="2777000"/>
  </r>
  <r>
    <d v="2019-04-1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04"/>
    <n v="1"/>
    <s v="FIX IT"/>
    <m/>
    <m/>
    <n v="25739"/>
    <n v="25.74"/>
    <n v="213000"/>
  </r>
  <r>
    <d v="2019-04-1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04"/>
    <n v="1"/>
    <s v="FIX IT"/>
    <m/>
    <m/>
    <n v="25699"/>
    <n v="25.7"/>
    <n v="212000"/>
  </r>
  <r>
    <d v="2019-04-1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04"/>
    <n v="1"/>
    <s v="FIX IT"/>
    <m/>
    <m/>
    <n v="26519"/>
    <n v="26.52"/>
    <n v="219000"/>
  </r>
  <r>
    <d v="2019-04-1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04"/>
    <n v="1"/>
    <s v="FIX IT"/>
    <m/>
    <m/>
    <n v="26359"/>
    <n v="26.36"/>
    <n v="218000"/>
  </r>
  <r>
    <d v="2019-04-07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333919"/>
    <x v="307"/>
    <n v="2"/>
    <s v="FIX IT"/>
    <m/>
    <m/>
    <n v="19650"/>
    <n v="19.649999999999999"/>
    <n v="15470000"/>
  </r>
  <r>
    <d v="2019-04-0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308"/>
    <n v="8"/>
    <s v="FIX IT"/>
    <m/>
    <m/>
    <n v="89392"/>
    <n v="89.39"/>
    <n v="739000"/>
  </r>
  <r>
    <d v="2019-04-02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309"/>
    <n v="2"/>
    <s v="FIX IT"/>
    <m/>
    <m/>
    <n v="34750"/>
    <n v="34.75"/>
    <n v="21700"/>
  </r>
  <r>
    <d v="2019-04-0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310"/>
    <n v="1"/>
    <s v="FIX IT"/>
    <m/>
    <m/>
    <n v="19800"/>
    <n v="19.8"/>
    <n v="364000"/>
  </r>
  <r>
    <d v="2019-03-31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333919"/>
    <x v="311"/>
    <n v="2"/>
    <s v="FIX IT"/>
    <m/>
    <m/>
    <n v="19650"/>
    <n v="19.649999999999999"/>
    <n v="16626000"/>
  </r>
  <r>
    <d v="2019-03-31T00:00:00"/>
    <s v="Consignee; Consignee (Original Format)"/>
    <s v="Adama Brasil S/A"/>
    <s v=""/>
    <s v=""/>
    <s v="Chemicals"/>
    <s v=""/>
    <s v=""/>
    <s v="ADAMA BRASIL SA_x000a_RUA PEDRO ANTONIO DE SOUZA 400 PARQUE RUI BARBOSA - LONDRINA - PR - 86031610"/>
    <s v="Sinon Group"/>
    <s v=""/>
    <s v=""/>
    <s v="Chemicals"/>
    <n v="570501619.85000002"/>
    <n v="302280881"/>
    <s v="SINON GROUP_x000a_"/>
    <s v="ADAMA BRASIL SA"/>
    <s v="SHANGHAI"/>
    <s v="China"/>
    <s v="CNSHA"/>
    <s v="FAR EAST / JAP / SE ASIA"/>
    <s v="PARANAGUA"/>
    <s v="Brazil"/>
    <s v="BRPNG"/>
    <s v="ECSA"/>
    <s v="29339969"/>
    <x v="312"/>
    <n v="1"/>
    <s v="FIX IT"/>
    <m/>
    <m/>
    <n v="8060"/>
    <n v="8.06"/>
    <n v="126000"/>
  </r>
  <r>
    <d v="2019-03-30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333919"/>
    <x v="313"/>
    <n v="2"/>
    <s v="FIX IT"/>
    <m/>
    <m/>
    <n v="19650"/>
    <n v="19.649999999999999"/>
    <n v="16626000"/>
  </r>
  <r>
    <d v="2019-03-30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333919"/>
    <x v="314"/>
    <n v="2"/>
    <s v="FIX IT"/>
    <m/>
    <m/>
    <n v="19650"/>
    <n v="19.649999999999999"/>
    <n v="16626000"/>
  </r>
  <r>
    <d v="2019-03-26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315"/>
    <n v="1"/>
    <s v="FIX IT"/>
    <m/>
    <m/>
    <n v="17375"/>
    <n v="17.38"/>
    <n v="10600"/>
  </r>
  <r>
    <d v="2019-03-25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333919"/>
    <x v="316"/>
    <n v="1"/>
    <s v="FIX IT"/>
    <m/>
    <m/>
    <n v="19650"/>
    <n v="19.649999999999999"/>
    <n v="16626000"/>
  </r>
  <r>
    <d v="2019-03-25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985"/>
    <x v="317"/>
    <n v="2"/>
    <s v="FIX IT"/>
    <m/>
    <m/>
    <n v="40400"/>
    <n v="40.4"/>
    <n v="215000"/>
  </r>
  <r>
    <d v="2019-03-2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318"/>
    <n v="4"/>
    <s v="FIX IT"/>
    <m/>
    <m/>
    <n v="36316"/>
    <n v="36.32"/>
    <n v="668000"/>
  </r>
  <r>
    <d v="2019-03-2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319"/>
    <n v="2"/>
    <s v="FIX IT"/>
    <m/>
    <m/>
    <n v="22022"/>
    <n v="22.02"/>
    <n v="25107000"/>
  </r>
  <r>
    <d v="2019-03-23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QINGDAO"/>
    <s v="China"/>
    <s v="CNTAO"/>
    <s v="FAR EAST / JAP / SE ASIA"/>
    <s v="RIO GRANDE"/>
    <s v="Brazil"/>
    <s v="BRRIG"/>
    <s v="ECSA"/>
    <s v="29214921"/>
    <x v="320"/>
    <n v="1"/>
    <s v="FIX IT"/>
    <m/>
    <m/>
    <n v="17520"/>
    <n v="17.52"/>
    <n v="168000"/>
  </r>
  <r>
    <d v="2019-03-20T00:00:00"/>
    <s v="Consignee; Consignee (Original Format)"/>
    <s v="Adama Brasil Sa"/>
    <s v="Rio Grande do Sul"/>
    <s v="Brazil"/>
    <s v="Chemicals"/>
    <s v=""/>
    <s v=""/>
    <s v="ADAMA BRASIL SA_x000a_AV JULIO DE CASTILHOS 2085 COQUEIROS - TAQUARI - RS - 95860000"/>
    <s v="Rudong Zhenfeng Yiyang Chemical Co., Ltd."/>
    <s v=""/>
    <s v="China"/>
    <s v="Chemicals"/>
    <s v=""/>
    <s v=""/>
    <s v="RUDONG ZHENFENG YIYANG CHEMICAL CO LTD_x000a_"/>
    <s v="ABB LTDA"/>
    <s v="SHANGHAI"/>
    <s v="China"/>
    <s v="CNSHA"/>
    <s v="FAR EAST / JAP / SE ASIA"/>
    <s v="RIO GRANDE"/>
    <s v="Brazil"/>
    <s v="BRRIG"/>
    <s v="ECSA"/>
    <s v="28111920"/>
    <x v="321"/>
    <n v="4"/>
    <s v="FIX IT"/>
    <m/>
    <m/>
    <n v="88704"/>
    <n v="88.7"/>
    <n v="112000"/>
  </r>
  <r>
    <d v="2019-03-20T00:00:00"/>
    <s v="Consignee; Consignee (Original Format)"/>
    <s v="Adama Brasil Sa"/>
    <s v="Rio Grande do Sul"/>
    <s v="Brazil"/>
    <s v="Chemicals"/>
    <s v=""/>
    <s v=""/>
    <s v="ADAMA BRASIL SA_x000a_AV JULIO DE CASTILHOS 2085 COQUEIROS - TAQUARI - RS - 95860000"/>
    <s v="Rudong Zhenfeng Yiyang Chemical Co., Ltd."/>
    <s v=""/>
    <s v="China"/>
    <s v="Chemicals"/>
    <s v=""/>
    <s v=""/>
    <s v="RUDONG ZHENFENG YIYANG CHEMICAL CO LTD_x000a_"/>
    <s v="ABB LTDA"/>
    <s v="SHANGHAI"/>
    <s v="China"/>
    <s v="CNSHA"/>
    <s v="FAR EAST / JAP / SE ASIA"/>
    <s v="RIO GRANDE"/>
    <s v="Brazil"/>
    <s v="BRRIG"/>
    <s v="ECSA"/>
    <s v="28111920"/>
    <x v="322"/>
    <n v="3"/>
    <s v="FIX IT"/>
    <m/>
    <m/>
    <n v="66528"/>
    <n v="66.53"/>
    <n v="83900"/>
  </r>
  <r>
    <d v="2019-03-20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323"/>
    <n v="6"/>
    <s v="FIX IT"/>
    <m/>
    <m/>
    <n v="104250"/>
    <n v="104.25"/>
    <n v="63700"/>
  </r>
  <r>
    <d v="2019-03-20T00:00:00"/>
    <s v="Consignee; Consignee (Original Format)"/>
    <s v="Adama Brasil S/A"/>
    <s v=""/>
    <s v=""/>
    <s v="Chemicals"/>
    <s v=""/>
    <s v=""/>
    <s v="ADAMA BRASIL SA_x000a_RUA PEDRO ANTONIO DE SOUZA 400 PARQUE RUI BARBOSA - LONDRINA - PR - 86031610"/>
    <s v="Taminco Bvba"/>
    <s v="Flemish Region"/>
    <s v="Belgium"/>
    <s v="Chemicals"/>
    <s v=""/>
    <s v=""/>
    <s v="TAMINCO BVBA_x000a_"/>
    <s v="ADAMA BRASIL SA"/>
    <s v="ANTWERPEN"/>
    <s v="Belgium"/>
    <s v="BEANR"/>
    <s v="NEUR / BALTIC"/>
    <s v="PARANAGUA"/>
    <s v="Brazil"/>
    <s v="BRPNG"/>
    <s v="ECSA"/>
    <s v="29211121"/>
    <x v="324"/>
    <n v="8"/>
    <s v="FIX IT"/>
    <m/>
    <m/>
    <n v="150380.01"/>
    <n v="150.38"/>
    <n v="350000"/>
  </r>
  <r>
    <d v="2019-03-1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325"/>
    <n v="7"/>
    <s v="FIX IT"/>
    <m/>
    <m/>
    <n v="67444"/>
    <n v="67.44"/>
    <n v="1240000"/>
  </r>
  <r>
    <d v="2019-03-1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326"/>
    <n v="5"/>
    <s v="FIX IT"/>
    <m/>
    <m/>
    <n v="51880"/>
    <n v="51.88"/>
    <n v="954000"/>
  </r>
  <r>
    <d v="2019-03-1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327"/>
    <n v="2"/>
    <s v="FIX IT"/>
    <m/>
    <m/>
    <n v="38640"/>
    <n v="38.64"/>
    <n v="737000"/>
  </r>
  <r>
    <d v="2019-03-16T00:00:00"/>
    <s v="Consignee; Consignee (Original Format)"/>
    <s v="Adama Brasil Sa"/>
    <s v="Rio Grande do Sul"/>
    <s v="Brazil"/>
    <s v="Chemicals"/>
    <s v=""/>
    <s v=""/>
    <s v="ADAMA BRASIL SA_x000a_AV JULIO DE CASTILHOS 2085 COQUEIROS - TAQUARI - RS - 95860000"/>
    <s v="Hebei Chengxin Co., Ltd."/>
    <s v=""/>
    <s v="China"/>
    <s v=""/>
    <s v=""/>
    <s v=""/>
    <s v="HEBEI CHENGXIN CO LTD_x000a_"/>
    <s v="ADAMA BRASIL SA"/>
    <s v="SHANGHAI"/>
    <s v="China"/>
    <s v="CNSHA"/>
    <s v="FAR EAST / JAP / SE ASIA"/>
    <s v="RIO GRANDE"/>
    <s v="Brazil"/>
    <s v="BRRIG"/>
    <s v="ECSA"/>
    <s v="29159090"/>
    <x v="328"/>
    <n v="1"/>
    <s v="FIX IT"/>
    <m/>
    <m/>
    <n v="16760"/>
    <n v="16.760000000000002"/>
    <n v="181000"/>
  </r>
  <r>
    <d v="2019-03-1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329"/>
    <n v="4"/>
    <s v="FIX IT"/>
    <m/>
    <m/>
    <n v="79200"/>
    <n v="79.2"/>
    <n v="1510000"/>
  </r>
  <r>
    <d v="2019-03-16T00:00:00"/>
    <s v="Consignee; Consignee (Original Format)"/>
    <s v="Adama Brasil Sa"/>
    <s v="Rio Grande do Sul"/>
    <s v="Brazil"/>
    <s v="Chemicals"/>
    <s v=""/>
    <s v=""/>
    <s v="ADAMA BRASIL SA_x000a_AV JULIO DE CASTILHOS 2085 COQUEIROS - TAQUARI - RS - 95860000"/>
    <s v="Nutrichem Co., Ltd."/>
    <s v=""/>
    <s v=""/>
    <s v="Chemicals"/>
    <n v="760485634"/>
    <s v=""/>
    <s v="NUTRICHEM CO LTD_x000a_BULDG D 1 NO 66 XIXIAOKOU ROAD  -  -  - 0"/>
    <s v="ADAMA BRASIL SA"/>
    <s v="SHANGHAI"/>
    <s v="China"/>
    <s v="CNSHA"/>
    <s v="FAR EAST / JAP / SE ASIA"/>
    <s v="RIO GRANDE"/>
    <s v="Brazil"/>
    <s v="BRRIG"/>
    <s v="ECSA"/>
    <s v="29339969"/>
    <x v="330"/>
    <n v="2"/>
    <s v="FIX IT"/>
    <m/>
    <m/>
    <n v="20120"/>
    <n v="20.12"/>
    <n v="314000"/>
  </r>
  <r>
    <d v="2019-03-16T00:00:00"/>
    <s v="Consignee; Consignee (Original Format)"/>
    <s v="Adama Brasil Sa"/>
    <s v="Rio Grande do Sul"/>
    <s v="Brazil"/>
    <s v="Chemicals"/>
    <s v=""/>
    <s v=""/>
    <s v="ADAMA BRASIL SA_x000a_AV JULIO DE CASTILHOS 2085 COQUEIROS - TAQUARI - RS - 95860000"/>
    <s v="Hebei Chengxin Co., Ltd."/>
    <s v=""/>
    <s v="China"/>
    <s v=""/>
    <s v=""/>
    <s v=""/>
    <s v="HEBEI CHENGXIN CO LTD_x000a_"/>
    <s v="ADAMA BRASIL SA"/>
    <s v="SHANGHAI"/>
    <s v="China"/>
    <s v="CNSHA"/>
    <s v="FAR EAST / JAP / SE ASIA"/>
    <s v="RIO GRANDE"/>
    <s v="Brazil"/>
    <s v="BRRIG"/>
    <s v="ECSA"/>
    <s v="29159090"/>
    <x v="328"/>
    <n v="1"/>
    <s v="FIX IT"/>
    <m/>
    <m/>
    <n v="16760"/>
    <n v="16.760000000000002"/>
    <n v="181000"/>
  </r>
  <r>
    <d v="2019-03-15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333919"/>
    <x v="331"/>
    <n v="2"/>
    <s v="FIX IT"/>
    <m/>
    <m/>
    <n v="19650"/>
    <n v="19.649999999999999"/>
    <n v="16626000"/>
  </r>
  <r>
    <d v="2019-03-1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332"/>
    <n v="2"/>
    <s v="FIX IT"/>
    <m/>
    <m/>
    <n v="9045"/>
    <n v="9.0500000000000007"/>
    <n v="10312000"/>
  </r>
  <r>
    <d v="2019-03-14T00:00:00"/>
    <s v="Consignee; Consignee (Original Format)"/>
    <s v="Adama Brasil S/A"/>
    <s v=""/>
    <s v=""/>
    <s v="Chemicals"/>
    <s v=""/>
    <s v=""/>
    <s v="ADAMA BRASIL SA_x000a_RUA PEDRO ANTONIO DE SOUZA 400 PARQUE RUI BARBOSA - LONDRINA - PR - 86031610"/>
    <s v="Akzo Nobel International Group"/>
    <s v="Illinois"/>
    <s v="United States"/>
    <s v=""/>
    <s v=""/>
    <s v=""/>
    <s v="AKZO NOBEL INTERNATIONAL GROUP_x000a_MORRIS PLANT 8005 NORTH TABLER ROAD  - MORRIS - IL - 60450"/>
    <s v="ADAMA BRASIL SA"/>
    <s v="HOUSTON (TX)"/>
    <s v="United States"/>
    <s v="USHOU"/>
    <s v="US / MEX GULF"/>
    <s v="PARANAGUA"/>
    <s v="Brazil"/>
    <s v="BRPNG"/>
    <s v="ECSA"/>
    <s v="34021300"/>
    <x v="333"/>
    <n v="1"/>
    <s v="FIX IT"/>
    <m/>
    <m/>
    <n v="13094"/>
    <n v="13.09"/>
    <n v="45700"/>
  </r>
  <r>
    <d v="2019-03-1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04"/>
    <n v="1"/>
    <s v="FIX IT"/>
    <m/>
    <m/>
    <n v="26299"/>
    <n v="26.3"/>
    <n v="246000"/>
  </r>
  <r>
    <d v="2019-03-13T00:00:00"/>
    <s v="Consignee; Consignee (Original Format)"/>
    <s v="Adama Brasil Sa"/>
    <s v="Rio Grande do Sul"/>
    <s v="Brazil"/>
    <s v="Chemicals"/>
    <s v=""/>
    <s v=""/>
    <s v="ADAMA BRASIL SA_x000a_AV JULIO DE CASTILHOS 2085 COQUEIROS - TAQUARI - RS - 95860000"/>
    <s v="Newport China Tank Containers Co."/>
    <s v=""/>
    <s v=""/>
    <s v=""/>
    <s v=""/>
    <s v=""/>
    <s v="NEWPORT TANK CONTAINERS_x000a_"/>
    <s v="NEWPORT TANK CONTAINERS"/>
    <s v="NEW ORLEANS (LA)"/>
    <s v="United States"/>
    <s v="USMSY"/>
    <s v="US / MEX GULF"/>
    <s v="RIO GRANDE"/>
    <s v="Brazil"/>
    <s v="BRRIG"/>
    <s v="ECSA"/>
    <s v="29211922"/>
    <x v="334"/>
    <n v="3"/>
    <s v="FIX IT"/>
    <m/>
    <m/>
    <n v="50839"/>
    <n v="50.84"/>
    <n v="150000"/>
  </r>
  <r>
    <d v="2019-03-13T00:00:00"/>
    <s v="Consignee; Consignee (Original Format)"/>
    <s v="Adama Brasil S/A"/>
    <s v=""/>
    <s v=""/>
    <s v="Chemicals"/>
    <s v=""/>
    <s v=""/>
    <s v="ADAMA BRASIL SA_x000a_RUA PEDRO ANTONIO DE SOUZA 400 PARQUE RUI BARBOSA - LONDRINA - PR - 86031610"/>
    <s v="Bulkhaul Ltd."/>
    <s v=""/>
    <s v="China"/>
    <s v=""/>
    <s v=""/>
    <s v=""/>
    <s v="BULKHAUL LTD_x000a_"/>
    <s v="ADAMA BRASIL SA"/>
    <s v="ANTWERPEN"/>
    <s v="Belgium"/>
    <s v="BEANR"/>
    <s v="NEUR / BALTIC"/>
    <s v="PARANAGUA"/>
    <s v="Brazil"/>
    <s v="BRPNG"/>
    <s v="ECSA"/>
    <s v="29211923"/>
    <x v="335"/>
    <n v="5"/>
    <s v="FIX IT"/>
    <m/>
    <m/>
    <n v="77780"/>
    <n v="77.78"/>
    <n v="741000"/>
  </r>
  <r>
    <d v="2019-03-0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336"/>
    <n v="1"/>
    <s v="FIX IT"/>
    <m/>
    <m/>
    <n v="19320"/>
    <n v="19.32"/>
    <n v="368000"/>
  </r>
  <r>
    <d v="2019-03-0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337"/>
    <n v="2"/>
    <s v="FIX IT"/>
    <m/>
    <m/>
    <n v="39600"/>
    <n v="39.6"/>
    <n v="755000"/>
  </r>
  <r>
    <d v="2019-03-0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338"/>
    <n v="3"/>
    <s v="FIX IT"/>
    <m/>
    <m/>
    <n v="59400"/>
    <n v="59.4"/>
    <n v="1133000"/>
  </r>
  <r>
    <d v="2019-03-08T00:00:00"/>
    <s v="Consignee; Consignee (Original Format)"/>
    <s v="Adama Brasil Sa"/>
    <s v="Rio Grande do Sul"/>
    <s v="Brazil"/>
    <s v="Chemicals"/>
    <s v=""/>
    <s v=""/>
    <s v="ADAMA BRASIL SA_x000a_AV JULIO DE CASTILHOS 2085 COQUEIROS - TAQUARI - RS - 95860000"/>
    <s v="Aceto Shanghai Ltd."/>
    <s v=""/>
    <s v="China"/>
    <s v="Healthcare Providers and Services"/>
    <s v=""/>
    <s v=""/>
    <s v="ACETO SHANGHAI LTD_x000a_"/>
    <s v="ADAMA BRASIL SA"/>
    <s v="SHANGHAI"/>
    <s v="China"/>
    <s v="CNSHA"/>
    <s v="FAR EAST / JAP / SE ASIA"/>
    <s v="RIO GRANDE"/>
    <s v="Brazil"/>
    <s v="BRRIG"/>
    <s v="ECSA"/>
    <s v="29155030"/>
    <x v="339"/>
    <n v="1"/>
    <s v="FIX IT"/>
    <m/>
    <m/>
    <n v="18840"/>
    <n v="18.84"/>
    <n v="40200"/>
  </r>
  <r>
    <d v="2019-03-08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QINGDAO"/>
    <s v="China"/>
    <s v="CNTAO"/>
    <s v="FAR EAST / JAP / SE ASIA"/>
    <s v="RIO GRANDE"/>
    <s v="Brazil"/>
    <s v="BRRIG"/>
    <s v="ECSA"/>
    <s v="29241921"/>
    <x v="340"/>
    <n v="1"/>
    <s v="FIX IT"/>
    <m/>
    <m/>
    <n v="17200"/>
    <n v="17.2"/>
    <n v="96000"/>
  </r>
  <r>
    <d v="2019-03-0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341"/>
    <n v="1"/>
    <s v="FIX IT"/>
    <m/>
    <m/>
    <n v="19800"/>
    <n v="19.8"/>
    <n v="378000"/>
  </r>
  <r>
    <d v="2019-03-0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342"/>
    <n v="3"/>
    <s v="FIX IT"/>
    <m/>
    <m/>
    <n v="59400"/>
    <n v="59.4"/>
    <n v="1133000"/>
  </r>
  <r>
    <d v="2019-03-04T00:00:00"/>
    <s v="Consignee; Consignee (Original Format)"/>
    <s v="Adama Brasil S/A"/>
    <s v=""/>
    <s v=""/>
    <s v="Chemicals"/>
    <s v=""/>
    <s v=""/>
    <s v="ADAMA BRASIL SA_x000a_RUA PEDRO ANTONIO DE SOUZA 400 PARQUE RUI BARBOSA - LONDRINA - PR - 86031610"/>
    <s v="Lanxess Corporation Group"/>
    <s v=""/>
    <s v=""/>
    <s v=""/>
    <s v=""/>
    <s v=""/>
    <s v="LANXESS CORPORATION GROUP_x000a_"/>
    <s v="ADAMA BRASIL SA"/>
    <s v="ANTWERPEN"/>
    <s v="Belgium"/>
    <s v="BEANR"/>
    <s v="NEUR / BALTIC"/>
    <s v="PARANAGUA"/>
    <s v="Brazil"/>
    <s v="BRPNG"/>
    <s v="ECSA"/>
    <s v="29291030"/>
    <x v="343"/>
    <n v="1"/>
    <s v="FIX IT"/>
    <m/>
    <m/>
    <n v="25340"/>
    <n v="25.34"/>
    <n v="58800"/>
  </r>
  <r>
    <d v="2019-03-01T00:00:00"/>
    <s v="Consignee; Consignee (Original Format)"/>
    <s v="Adama Brasil S/A"/>
    <s v=""/>
    <s v=""/>
    <s v="Chemicals"/>
    <s v=""/>
    <s v=""/>
    <s v="ADAMA BRASIL SA_x000a_RUA PEDRO ANTONIO DE SOUZA 400 PARQUE RUI BARBOSA - LONDRINA - PR - 86031610"/>
    <s v="Haimo Int Logistics Shanghai Co., Ltd."/>
    <s v=""/>
    <s v="China"/>
    <s v=""/>
    <s v=""/>
    <s v=""/>
    <s v="HAIMO INT LOGISTICS SHANGHAI CO LTD_x000a_"/>
    <s v="B &amp; M LOGISTICA INTERNACIONAL"/>
    <s v="SHANGHAI"/>
    <s v="China"/>
    <s v="CNSHA"/>
    <s v="FAR EAST / JAP / SE ASIA"/>
    <s v="PARANAGUA"/>
    <s v="Brazil"/>
    <s v="BRPNG"/>
    <s v="ECSA"/>
    <s v="29269095"/>
    <x v="344"/>
    <n v="3"/>
    <s v="FIX IT"/>
    <m/>
    <m/>
    <n v="30180"/>
    <n v="30.18"/>
    <n v="231000"/>
  </r>
  <r>
    <d v="2019-03-01T00:00:00"/>
    <s v="Consignee; Consignee (Original Format)"/>
    <s v="Adama Brasil Sa"/>
    <s v="Rio Grande do Sul"/>
    <s v="Brazil"/>
    <s v="Chemicals"/>
    <s v=""/>
    <s v=""/>
    <s v="ADAMA BRASIL SA_x000a_AV JULIO DE CASTILHOS 2085 COQUEIROS - TAQUARI - RS - 95860000"/>
    <s v="Nutrichem Co., Ltd."/>
    <s v=""/>
    <s v=""/>
    <s v="Chemicals"/>
    <n v="760485634"/>
    <s v=""/>
    <s v="NUTRICHEM CO LTD_x000a_BULDG D 1 NO 66 XIXIAOKOU ROAD  -  -  - 0"/>
    <s v="ADAMA BRASIL SA"/>
    <s v="SHANGHAI"/>
    <s v="China"/>
    <s v="CNSHA"/>
    <s v="FAR EAST / JAP / SE ASIA"/>
    <s v="RIO GRANDE"/>
    <s v="Brazil"/>
    <s v="BRRIG"/>
    <s v="ECSA"/>
    <s v="29339969"/>
    <x v="345"/>
    <n v="6"/>
    <s v="FIX IT"/>
    <m/>
    <m/>
    <n v="60360"/>
    <n v="60.36"/>
    <n v="942000"/>
  </r>
  <r>
    <d v="2019-02-27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46"/>
    <n v="3"/>
    <s v="FIX IT"/>
    <m/>
    <m/>
    <n v="54285"/>
    <n v="54.28"/>
    <n v="519000"/>
  </r>
  <r>
    <d v="2019-02-26T00:00:00"/>
    <s v="Consignee; Consignee (Original Format)"/>
    <s v="Adama Brasil S/A"/>
    <s v=""/>
    <s v=""/>
    <s v="Chemicals"/>
    <s v=""/>
    <s v=""/>
    <s v="ADAMA BRASIL SA_x000a_RUA PEDRO ANTONIO DE SOUZA 400 PARQUE RUI BARBOSA - LONDRINA - PR - 86031610"/>
    <s v="Bulkhaul Ltd."/>
    <s v=""/>
    <s v="China"/>
    <s v=""/>
    <s v=""/>
    <s v=""/>
    <s v="BULKHAUL LTD_x000a_"/>
    <s v="ADAMA BRASIL SA"/>
    <s v="ANTWERPEN"/>
    <s v="Belgium"/>
    <s v="BEANR"/>
    <s v="NEUR / BALTIC"/>
    <s v="PARANAGUA"/>
    <s v="Brazil"/>
    <s v="BRPNG"/>
    <s v="ECSA"/>
    <s v="29211121"/>
    <x v="347"/>
    <n v="5"/>
    <s v="FIX IT"/>
    <m/>
    <m/>
    <n v="94280"/>
    <n v="94.28"/>
    <n v="243000"/>
  </r>
  <r>
    <d v="2019-02-26T00:00:00"/>
    <s v="Consignee; Consignee (Original Format)"/>
    <s v="Adama Brasil S/A"/>
    <s v=""/>
    <s v=""/>
    <s v="Chemicals"/>
    <s v=""/>
    <s v=""/>
    <s v="ADAMA BRASIL SA_x000a_RUA PEDRO ANTONIO DE SOUZA 400 PARQUE RUI BARBOSA - LONDRINA - PR - 86031610"/>
    <s v="Bulkhaul Ltd."/>
    <s v=""/>
    <s v="China"/>
    <s v=""/>
    <s v=""/>
    <s v=""/>
    <s v="BULKHAUL LTD_x000a_"/>
    <s v="ADAMA BRASIL SA"/>
    <s v="ANTWERPEN"/>
    <s v="Belgium"/>
    <s v="BEANR"/>
    <s v="NEUR / BALTIC"/>
    <s v="PARANAGUA"/>
    <s v="Brazil"/>
    <s v="BRPNG"/>
    <s v="ECSA"/>
    <s v="29211121"/>
    <x v="347"/>
    <n v="5"/>
    <s v="FIX IT"/>
    <m/>
    <m/>
    <n v="94880"/>
    <n v="94.88"/>
    <n v="245000"/>
  </r>
  <r>
    <d v="2019-02-25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GDYNIA"/>
    <s v="Poland"/>
    <s v="PLGDY"/>
    <s v="NEUR / BALTIC"/>
    <s v="PARANAGUA"/>
    <s v="Brazil"/>
    <s v="BRPNG"/>
    <s v="ECSA"/>
    <s v="29189900"/>
    <x v="348"/>
    <n v="7"/>
    <s v="FIX IT"/>
    <m/>
    <m/>
    <n v="129539.99"/>
    <n v="129.54"/>
    <n v="393000"/>
  </r>
  <r>
    <d v="2019-02-25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9"/>
    <x v="349"/>
    <n v="1"/>
    <s v="FIX IT"/>
    <m/>
    <m/>
    <n v="7602"/>
    <n v="7.6"/>
    <n v="160000"/>
  </r>
  <r>
    <d v="2019-02-1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350"/>
    <n v="2"/>
    <s v="FIX IT"/>
    <m/>
    <m/>
    <n v="20940"/>
    <n v="20.94"/>
    <n v="1580000"/>
  </r>
  <r>
    <d v="2019-02-1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351"/>
    <n v="2"/>
    <s v="FIX IT"/>
    <m/>
    <m/>
    <n v="20940"/>
    <n v="20.94"/>
    <n v="1580000"/>
  </r>
  <r>
    <d v="2019-02-18T00:00:00"/>
    <s v="Consignee; Consignee (Original Format)"/>
    <s v="Adama Brasil S/A"/>
    <s v=""/>
    <s v=""/>
    <s v="Chemicals"/>
    <s v=""/>
    <s v=""/>
    <s v="ADAMA BRASIL SA_x000a_RUA PEDRO ANTONIO DE SOUZA 400 PARQUE RUI BARBOSA - LONDRINA - PR - 86031610"/>
    <s v="Lanxess Corporation Group"/>
    <s v=""/>
    <s v=""/>
    <s v=""/>
    <s v=""/>
    <s v=""/>
    <s v="LANXESS CORPORATION GROUP_x000a_"/>
    <s v="ADAMA BRASIL SA"/>
    <s v="ANTWERPEN"/>
    <s v="Belgium"/>
    <s v="BEANR"/>
    <s v="NEUR / BALTIC"/>
    <s v="PARANAGUA"/>
    <s v="Brazil"/>
    <s v="BRPNG"/>
    <s v="ECSA"/>
    <s v="29291030"/>
    <x v="352"/>
    <n v="1"/>
    <s v="FIX IT"/>
    <m/>
    <m/>
    <n v="26310"/>
    <n v="26.31"/>
    <n v="61100"/>
  </r>
  <r>
    <d v="2019-02-1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353"/>
    <n v="5"/>
    <s v="FIX IT"/>
    <m/>
    <m/>
    <n v="51880"/>
    <n v="51.88"/>
    <n v="946000"/>
  </r>
  <r>
    <d v="2019-02-15T00:00:00"/>
    <s v="Consignee; Consignee (Original Format)"/>
    <s v="Adama Brasil Sa"/>
    <s v="Rio Grande do Sul"/>
    <s v="Brazil"/>
    <s v="Chemicals"/>
    <s v=""/>
    <s v=""/>
    <s v="ADAMA BRASIL SA_x000a_AV JULIO DE CASTILHOS 2085 COQUEIROS - TAQUARI - RS - 95860000"/>
    <s v="Total Freight Logistics"/>
    <s v="California"/>
    <s v="United States"/>
    <s v=""/>
    <s v=""/>
    <s v=""/>
    <s v="TOTAL GROUP_x000a_"/>
    <s v="ADAMA BRASIL SA"/>
    <s v="LE HAVRE"/>
    <s v="France"/>
    <s v="FRLEH"/>
    <s v="NEUR / BALTIC"/>
    <s v="RIO GRANDE"/>
    <s v="Brazil"/>
    <s v="BRRIG"/>
    <s v="ECSA"/>
    <s v="29021990"/>
    <x v="354"/>
    <n v="1"/>
    <s v="FIX IT"/>
    <m/>
    <m/>
    <n v="14160"/>
    <n v="14.16"/>
    <n v="21600"/>
  </r>
  <r>
    <d v="2019-02-1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995"/>
    <x v="355"/>
    <n v="1"/>
    <s v="FIX IT"/>
    <m/>
    <m/>
    <n v="15780"/>
    <n v="15.78"/>
    <n v="87300"/>
  </r>
  <r>
    <d v="2019-02-13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356"/>
    <n v="5"/>
    <s v="FIX IT"/>
    <m/>
    <m/>
    <n v="86875"/>
    <n v="86.88"/>
    <n v="47900"/>
  </r>
  <r>
    <d v="2019-02-0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357"/>
    <n v="8"/>
    <s v="FIX IT"/>
    <m/>
    <m/>
    <n v="89392"/>
    <n v="89.39"/>
    <n v="854000"/>
  </r>
  <r>
    <d v="2019-02-0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58"/>
    <n v="2"/>
    <s v="FIX IT"/>
    <m/>
    <m/>
    <n v="35236"/>
    <n v="35.24"/>
    <n v="337000"/>
  </r>
  <r>
    <d v="2019-02-0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359"/>
    <n v="2"/>
    <s v="FIX IT"/>
    <m/>
    <m/>
    <n v="39600"/>
    <n v="39.6"/>
    <n v="737000"/>
  </r>
  <r>
    <d v="2019-02-0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99"/>
    <x v="360"/>
    <n v="2"/>
    <s v="FIX IT"/>
    <m/>
    <m/>
    <n v="18755"/>
    <n v="18.75"/>
    <n v="65400"/>
  </r>
  <r>
    <d v="2019-02-0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357"/>
    <n v="8"/>
    <s v="FIX IT"/>
    <m/>
    <m/>
    <n v="89392"/>
    <n v="89.39"/>
    <n v="854000"/>
  </r>
  <r>
    <d v="2019-02-04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361"/>
    <n v="4"/>
    <s v="FIX IT"/>
    <m/>
    <m/>
    <n v="69500"/>
    <n v="69.5"/>
    <n v="38300"/>
  </r>
  <r>
    <d v="2019-02-0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62"/>
    <n v="2"/>
    <s v="FIX IT"/>
    <m/>
    <m/>
    <n v="36960"/>
    <n v="36.96"/>
    <n v="353000"/>
  </r>
  <r>
    <d v="2019-01-3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99"/>
    <x v="363"/>
    <n v="4"/>
    <s v="FIX IT"/>
    <m/>
    <m/>
    <n v="79200"/>
    <n v="79.2"/>
    <n v="1480000"/>
  </r>
  <r>
    <d v="2019-01-3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00"/>
    <x v="364"/>
    <n v="1"/>
    <s v="FIX IT"/>
    <m/>
    <m/>
    <n v="9269"/>
    <n v="9.27"/>
    <n v="256000"/>
  </r>
  <r>
    <d v="2019-01-29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365"/>
    <n v="2"/>
    <s v="FIX IT"/>
    <m/>
    <m/>
    <n v="26360"/>
    <n v="26.36"/>
    <n v="145000"/>
  </r>
  <r>
    <d v="2019-01-28T00:00:00"/>
    <s v="Consignee; Consignee (Original Format)"/>
    <s v="Adama Brasil S/A"/>
    <s v=""/>
    <s v=""/>
    <s v="Chemicals"/>
    <s v=""/>
    <s v=""/>
    <s v="ADAMA BRASIL SA_x000a_RUA PEDRO ANTONIO DE SOUZA 400 PARQUE RUI BARBOSA - LONDRINA - PR - 86031610"/>
    <s v="Lanxess Corporation Group"/>
    <s v=""/>
    <s v=""/>
    <s v=""/>
    <s v=""/>
    <s v=""/>
    <s v="LANXESS CORPORATION GROUP_x000a_"/>
    <s v="ADAMA BRASIL SA"/>
    <s v="ANTWERPEN"/>
    <s v="Belgium"/>
    <s v="BEANR"/>
    <s v="NEUR / BALTIC"/>
    <s v="PARANAGUA"/>
    <s v="Brazil"/>
    <s v="BRPNG"/>
    <s v="ECSA"/>
    <s v="29291030"/>
    <x v="366"/>
    <n v="1"/>
    <s v="FIX IT"/>
    <m/>
    <m/>
    <n v="25580"/>
    <n v="25.58"/>
    <n v="42700"/>
  </r>
  <r>
    <d v="2019-01-28T00:00:00"/>
    <s v="Consignee; Consignee (Original Format)"/>
    <s v="Adama Brasil S/A"/>
    <s v=""/>
    <s v=""/>
    <s v="Chemicals"/>
    <s v=""/>
    <s v=""/>
    <s v="ADAMA BRASIL SA_x000a_RUA PEDRO ANTONIO DE SOUZA 400 PARQUE RUI BARBOSA - LONDRINA - PR - 86031610"/>
    <s v="Lanxess Corporation Group"/>
    <s v=""/>
    <s v=""/>
    <s v=""/>
    <s v=""/>
    <s v=""/>
    <s v="LANXESS CORPORATION GROUP_x000a_"/>
    <s v="ADAMA BRASIL SA"/>
    <s v="ANTWERPEN"/>
    <s v="Belgium"/>
    <s v="BEANR"/>
    <s v="NEUR / BALTIC"/>
    <s v="PARANAGUA"/>
    <s v="Brazil"/>
    <s v="BRPNG"/>
    <s v="ECSA"/>
    <s v="29291030"/>
    <x v="367"/>
    <n v="1"/>
    <s v="FIX IT"/>
    <m/>
    <m/>
    <n v="23660"/>
    <n v="23.66"/>
    <n v="39500"/>
  </r>
  <r>
    <d v="2019-01-2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368"/>
    <n v="2"/>
    <s v="FIX IT"/>
    <m/>
    <m/>
    <n v="15193"/>
    <n v="15.19"/>
    <n v="420000"/>
  </r>
  <r>
    <d v="2019-01-2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369"/>
    <n v="2"/>
    <s v="FIX IT"/>
    <m/>
    <m/>
    <n v="39600"/>
    <n v="39.6"/>
    <n v="740000"/>
  </r>
  <r>
    <d v="2019-01-24T00:00:00"/>
    <s v="Consignee; Consignee (Original Format)"/>
    <s v="Adama Brasil S/A"/>
    <s v=""/>
    <s v=""/>
    <s v="Chemicals"/>
    <s v=""/>
    <s v=""/>
    <s v="ADAMA BRASIL SA_x000a_RUA PEDRO ANTONIO DE SOUZA 400 PARQUE RUI BARBOSA - LONDRINA - PR - 86031610"/>
    <s v="Akzo Nobel International Group"/>
    <s v="Illinois"/>
    <s v="United States"/>
    <s v=""/>
    <s v=""/>
    <s v=""/>
    <s v="AKZO NOBEL INTERNATIONAL GROUP_x000a_MORRIS PLANT 8005 NORTH TABLER ROAD  - MORRIS - IL - 60450"/>
    <s v="ADAMA BRASIL SA"/>
    <s v="HOUSTON (TX)"/>
    <s v="United States"/>
    <s v="USHOU"/>
    <s v="US / MEX GULF"/>
    <s v="PARANAGUA"/>
    <s v="Brazil"/>
    <s v="BRPNG"/>
    <s v="ECSA"/>
    <s v="34021300"/>
    <x v="370"/>
    <n v="2"/>
    <s v="FIX IT"/>
    <m/>
    <m/>
    <n v="26189"/>
    <n v="26.19"/>
    <n v="90300"/>
  </r>
  <r>
    <d v="2019-01-23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SHANGHAI"/>
    <s v="China"/>
    <s v="CNSHA"/>
    <s v="FAR EAST / JAP / SE ASIA"/>
    <s v="RIO GRANDE"/>
    <s v="Brazil"/>
    <s v="BRRIG"/>
    <s v="ECSA"/>
    <s v="29214921"/>
    <x v="371"/>
    <n v="1"/>
    <s v="FIX IT"/>
    <m/>
    <m/>
    <n v="17520"/>
    <n v="17.52"/>
    <n v="160000"/>
  </r>
  <r>
    <d v="2019-01-23T00:00:00"/>
    <s v="Consignee; Consignee (Original Format)"/>
    <s v="Adama Brasil Sa"/>
    <s v="Rio Grande do Sul"/>
    <s v="Brazil"/>
    <s v="Chemicals"/>
    <s v=""/>
    <s v=""/>
    <s v="ADAMA BRASIL SA_x000a_AV JULIO DE CASTILHOS 2085 COQUEIROS - TAQUARI - RS - 95860000"/>
    <s v="Hebei Chengxin Co., Ltd."/>
    <s v=""/>
    <s v="China"/>
    <s v=""/>
    <s v=""/>
    <s v=""/>
    <s v="HEBEI CHENGXIN CO LTD_x000a_"/>
    <s v="ADAMA BRASIL SA"/>
    <s v="SHANGHAI"/>
    <s v="China"/>
    <s v="CNSHA"/>
    <s v="FAR EAST / JAP / SE ASIA"/>
    <s v="RIO GRANDE"/>
    <s v="Brazil"/>
    <s v="BRRIG"/>
    <s v="ECSA"/>
    <s v="29159090"/>
    <x v="372"/>
    <n v="1"/>
    <s v="FIX IT"/>
    <m/>
    <m/>
    <n v="16760"/>
    <n v="16.760000000000002"/>
    <n v="173000"/>
  </r>
  <r>
    <d v="2019-01-2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73"/>
    <n v="1"/>
    <s v="FIX IT"/>
    <m/>
    <m/>
    <n v="17618"/>
    <n v="17.62"/>
    <n v="188000"/>
  </r>
  <r>
    <d v="2019-01-2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374"/>
    <n v="8"/>
    <s v="FIX IT"/>
    <m/>
    <m/>
    <n v="89392"/>
    <n v="89.39"/>
    <n v="956000"/>
  </r>
  <r>
    <d v="2019-01-2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374"/>
    <n v="4"/>
    <s v="FIX IT"/>
    <m/>
    <m/>
    <n v="44696"/>
    <n v="44.7"/>
    <n v="478000"/>
  </r>
  <r>
    <d v="2019-01-20T00:00:00"/>
    <s v="Consignee; Consignee (Original Format)"/>
    <s v="Adama Brasil Sa"/>
    <s v="Rio Grande do Sul"/>
    <s v="Brazil"/>
    <s v="Chemicals"/>
    <s v=""/>
    <s v=""/>
    <s v="ADAMA BRASIL SA_x000a_AV JULIO DE CASTILHOS 2085 COQUEIROS - TAQUARI - RS - 95860000"/>
    <s v="Total Freight Logistics"/>
    <s v="California"/>
    <s v="United States"/>
    <s v=""/>
    <s v=""/>
    <s v=""/>
    <s v="TOTAL GROUP_x000a_"/>
    <s v="ADAMA BRASIL SA"/>
    <s v="LE HAVRE"/>
    <s v="France"/>
    <s v="FRLEH"/>
    <s v="NEUR / BALTIC"/>
    <s v="RIO GRANDE"/>
    <s v="Brazil"/>
    <s v="BRRIG"/>
    <s v="ECSA"/>
    <s v="29021990"/>
    <x v="375"/>
    <n v="1"/>
    <s v="FIX IT"/>
    <m/>
    <m/>
    <n v="14160"/>
    <n v="14.16"/>
    <n v="22300"/>
  </r>
  <r>
    <d v="2019-01-16T00:00:00"/>
    <s v="Consignee; Consignee (Original Format)"/>
    <s v="Adama Brasil S/A"/>
    <s v=""/>
    <s v=""/>
    <s v="Chemicals"/>
    <s v=""/>
    <s v=""/>
    <s v="ADAMA BRASIL SA_x000a_RUA PEDRO ANTONIO DE SOUZA 400 PARQUE RUI BARBOSA - LONDRINA - PR - 86031610"/>
    <s v="Zhejiang Funong Biotech. Ltd."/>
    <s v=""/>
    <s v=""/>
    <s v=""/>
    <s v=""/>
    <s v=""/>
    <s v="ZHEJIANG FUNONG BIOTECH CO LTD_x000a_"/>
    <s v="ADAMA BRASIL SA"/>
    <s v="SHANGHAI"/>
    <s v="China"/>
    <s v="CNSHA"/>
    <s v="FAR EAST / JAP / SE ASIA"/>
    <s v="PARANAGUA"/>
    <s v="Brazil"/>
    <s v="BRPNG"/>
    <s v="ECSA"/>
    <s v="29331990"/>
    <x v="376"/>
    <n v="1"/>
    <s v="FIX IT"/>
    <m/>
    <m/>
    <n v="6048"/>
    <n v="6.05"/>
    <n v="202000"/>
  </r>
  <r>
    <d v="2019-01-15T00:00:00"/>
    <s v="Consignee; Consignee (Original Format)"/>
    <s v="Adama Brasil S/A"/>
    <s v=""/>
    <s v=""/>
    <s v="Chemicals"/>
    <s v=""/>
    <s v=""/>
    <s v="ADAMA BRASIL SA_x000a_RUA PEDRO ANTONIO DE SOUZA 400 PARQUE RUI BARBOSA - LONDRINA - PR - 86031610"/>
    <s v="Bulkhaul Ltd."/>
    <s v=""/>
    <s v="China"/>
    <s v=""/>
    <s v=""/>
    <s v=""/>
    <s v="BULKHAUL LTD_x000a_"/>
    <s v="ADAMA BRASIL SA"/>
    <s v="ANTWERPEN"/>
    <s v="Belgium"/>
    <s v="BEANR"/>
    <s v="NEUR / BALTIC"/>
    <s v="PARANAGUA"/>
    <s v="Brazil"/>
    <s v="BRPNG"/>
    <s v="ECSA"/>
    <s v="29211121"/>
    <x v="377"/>
    <n v="4"/>
    <s v="FIX IT"/>
    <m/>
    <m/>
    <n v="73400"/>
    <n v="73.400000000000006"/>
    <n v="159000"/>
  </r>
  <r>
    <d v="2019-01-14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378"/>
    <n v="3"/>
    <s v="FIX IT"/>
    <m/>
    <m/>
    <n v="42484"/>
    <n v="42.48"/>
    <n v="233000"/>
  </r>
  <r>
    <d v="2019-01-12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9"/>
    <x v="379"/>
    <n v="2"/>
    <s v="FIX IT"/>
    <m/>
    <m/>
    <n v="26220"/>
    <n v="26.22"/>
    <n v="280000"/>
  </r>
  <r>
    <d v="2019-01-09T00:00:00"/>
    <s v="Consignee; Consignee (Original Format)"/>
    <s v="Adama Brasil Sa"/>
    <s v="Rio Grande do Sul"/>
    <s v="Brazil"/>
    <s v="Chemicals"/>
    <s v=""/>
    <s v=""/>
    <s v="ADAMA BRASIL SA_x000a_AV JULIO DE CASTILHOS 2085 COQUEIROS - TAQUARI - RS - 95860000"/>
    <s v="Newport China Tank Containers Co."/>
    <s v=""/>
    <s v=""/>
    <s v=""/>
    <s v=""/>
    <s v=""/>
    <s v="NEWPORT TANK CONTAINERS_x000a_"/>
    <s v="NEWPORT TANK CONTAINERS"/>
    <s v="NEW ORLEANS (LA)"/>
    <s v="United States"/>
    <s v="USMSY"/>
    <s v="US / MEX GULF"/>
    <s v="RIO GRANDE"/>
    <s v="Brazil"/>
    <s v="BRRIG"/>
    <s v="ECSA"/>
    <s v="29211900"/>
    <x v="380"/>
    <n v="1"/>
    <s v="FIX IT"/>
    <m/>
    <m/>
    <n v="16901"/>
    <n v="16.899999999999999"/>
    <n v="50700"/>
  </r>
  <r>
    <d v="2019-01-08T00:00:00"/>
    <s v="Consignee; Consignee (Original Format)"/>
    <s v="Adama Brasil S/A"/>
    <s v=""/>
    <s v=""/>
    <s v="Chemicals"/>
    <s v=""/>
    <s v=""/>
    <s v="ADAMA BRASIL SA_x000a_RUA PEDRO ANTONIO DE SOUZA 400 PARQUE RUI BARBOSA - LONDRINA - PR - 86031610"/>
    <s v="Thai Harvest Ltd."/>
    <s v=""/>
    <s v="China"/>
    <s v="Chemicals"/>
    <s v=""/>
    <s v=""/>
    <s v="THAI HARVEST LTD_x000a_"/>
    <s v="ADAMA BRASIL SA"/>
    <s v="SHANGHAI"/>
    <s v="China"/>
    <s v="CNSHA"/>
    <s v="FAR EAST / JAP / SE ASIA"/>
    <s v="PARANAGUA"/>
    <s v="Brazil"/>
    <s v="BRPNG"/>
    <s v="ECSA"/>
    <s v="29269095"/>
    <x v="381"/>
    <n v="2"/>
    <s v="FIX IT"/>
    <m/>
    <m/>
    <n v="15090"/>
    <n v="15.09"/>
    <n v="120000"/>
  </r>
  <r>
    <d v="2019-01-05T00:00:00"/>
    <s v="Consignee; Consignee (Original Format)"/>
    <s v="Adama Brasil S/A"/>
    <s v=""/>
    <s v=""/>
    <s v="Chemicals"/>
    <s v=""/>
    <s v=""/>
    <s v="ADAMA BRASIL SA_x000a_RUA PEDRO ANTONIO DE SOUZA 400 PARQUE RUI BARBOSA - LONDRINA - PR - 86031610"/>
    <s v="Zhejiang Funong Biotech. Ltd."/>
    <s v=""/>
    <s v=""/>
    <s v=""/>
    <s v=""/>
    <s v=""/>
    <s v="ZHEJIANG FUNONG BIOTECH CO LTD_x000a_"/>
    <s v="ADAMA BRASIL SA"/>
    <s v="SHANGHAI"/>
    <s v="China"/>
    <s v="CNSHA"/>
    <s v="FAR EAST / JAP / SE ASIA"/>
    <s v="PARANAGUA"/>
    <s v="Brazil"/>
    <s v="BRPNG"/>
    <s v="ECSA"/>
    <s v="29331990"/>
    <x v="382"/>
    <n v="1"/>
    <s v="FIX IT"/>
    <m/>
    <m/>
    <n v="5500"/>
    <n v="5.5"/>
    <n v="184000"/>
  </r>
  <r>
    <d v="2019-01-03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9"/>
    <x v="383"/>
    <n v="3"/>
    <s v="FIX IT"/>
    <m/>
    <m/>
    <n v="61560"/>
    <n v="61.56"/>
    <n v="658000"/>
  </r>
  <r>
    <d v="2019-01-03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3"/>
    <x v="384"/>
    <n v="4"/>
    <s v="FIX IT"/>
    <m/>
    <m/>
    <n v="44696"/>
    <n v="44.7"/>
    <n v="478000"/>
  </r>
  <r>
    <d v="2019-01-02T00:00:00"/>
    <s v="Consignee; Consignee (Original Format)"/>
    <s v="Adama Brasil S/A"/>
    <s v=""/>
    <s v=""/>
    <s v="Chemicals"/>
    <s v=""/>
    <s v=""/>
    <s v="ADAMA BRASIL SA_x000a_RUA PEDRO ANTONIO DE SOUZA 400 PARQUE RUI BARBOSA - LONDRINA - PR - 86031610"/>
    <s v="Zhejiang Funong Biotech. Ltd."/>
    <s v=""/>
    <s v=""/>
    <s v=""/>
    <s v=""/>
    <s v=""/>
    <s v="ZHEJIANG FUNONG BIOTECH CO LTD_x000a_"/>
    <s v="ADAMA BRASIL SA"/>
    <s v="SHANGHAI"/>
    <s v="China"/>
    <s v="CNSHA"/>
    <s v="FAR EAST / JAP / SE ASIA"/>
    <s v="PARANAGUA"/>
    <s v="Brazil"/>
    <s v="BRPNG"/>
    <s v="ECSA"/>
    <s v="29331990"/>
    <x v="376"/>
    <n v="1"/>
    <s v="FIX IT"/>
    <m/>
    <m/>
    <n v="5040"/>
    <n v="5.04"/>
    <n v="169000"/>
  </r>
  <r>
    <d v="2018-12-31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385"/>
    <n v="1"/>
    <s v="FIX IT"/>
    <m/>
    <m/>
    <n v="17375"/>
    <n v="17.38"/>
    <n v="9400"/>
  </r>
  <r>
    <d v="2018-12-3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86"/>
    <n v="1"/>
    <s v="FIX IT"/>
    <m/>
    <m/>
    <n v="17618"/>
    <n v="17.62"/>
    <n v="245000"/>
  </r>
  <r>
    <d v="2018-12-3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387"/>
    <n v="2"/>
    <s v="FIX IT"/>
    <m/>
    <m/>
    <n v="20416"/>
    <n v="20.420000000000002"/>
    <n v="1350000"/>
  </r>
  <r>
    <d v="2018-12-30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HAMBURG"/>
    <s v="Germany"/>
    <s v="DEHAM"/>
    <s v="NEUR / BALTIC"/>
    <s v="PARANAGUA"/>
    <s v="Brazil"/>
    <s v="BRPNG"/>
    <s v="ECSA"/>
    <s v="29180000"/>
    <x v="388"/>
    <n v="11"/>
    <s v="FIX IT"/>
    <m/>
    <m/>
    <n v="203640"/>
    <n v="203.64"/>
    <s v=""/>
  </r>
  <r>
    <d v="2018-12-29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9"/>
    <x v="389"/>
    <n v="2"/>
    <s v="FIX IT"/>
    <m/>
    <m/>
    <n v="41040"/>
    <n v="41.04"/>
    <n v="571000"/>
  </r>
  <r>
    <d v="2018-12-28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109090"/>
    <x v="390"/>
    <n v="4"/>
    <s v="FIX IT"/>
    <m/>
    <m/>
    <n v="63555"/>
    <n v="63.56"/>
    <n v="337000"/>
  </r>
  <r>
    <d v="2018-12-28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RIO GRANDE"/>
    <s v="Brazil"/>
    <s v="BRRIG"/>
    <s v="ECSA"/>
    <s v="29109090"/>
    <x v="391"/>
    <n v="3"/>
    <s v="FIX IT"/>
    <m/>
    <m/>
    <n v="53520"/>
    <n v="53.52"/>
    <n v="284000"/>
  </r>
  <r>
    <d v="2018-12-28T00:00:00"/>
    <s v="Consignee; Consignee (Original Format)"/>
    <s v="Adama Brasil Sa"/>
    <s v="Rio Grande do Sul"/>
    <s v="Brazil"/>
    <s v="Chemicals"/>
    <s v=""/>
    <s v=""/>
    <s v="ADAMA BRASIL SA_x000a_AV JULIO DE CASTILHOS 2085 COQUEIROS - TAQUARI - RS - 95860000"/>
    <s v="Total Raffinage Marketing"/>
    <s v="Île-de-France"/>
    <s v="France"/>
    <s v="Oil, Gas and Consumable Fuels"/>
    <n v="793299163"/>
    <s v=""/>
    <s v="TOTAL RAFFINAGE MARKETING SA_x000a_24 COURS MICHELET  - PUTRAUX -  - 0"/>
    <s v="ADAMA BRASIL SA"/>
    <s v="LE HAVRE"/>
    <s v="France"/>
    <s v="FRLEH"/>
    <s v="NEUR / BALTIC"/>
    <s v="RIO GRANDE"/>
    <s v="Brazil"/>
    <s v="BRRIG"/>
    <s v="ECSA"/>
    <s v="29021990"/>
    <x v="354"/>
    <n v="1"/>
    <s v="FIX IT"/>
    <m/>
    <m/>
    <n v="14160"/>
    <n v="14.16"/>
    <n v="22400"/>
  </r>
  <r>
    <d v="2018-12-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392"/>
    <n v="2"/>
    <s v="FIX IT"/>
    <m/>
    <m/>
    <n v="20940"/>
    <n v="20.94"/>
    <n v="1385000"/>
  </r>
  <r>
    <d v="2018-12-2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93"/>
    <n v="1"/>
    <s v="FIX IT"/>
    <m/>
    <m/>
    <n v="17618"/>
    <n v="17.62"/>
    <n v="245000"/>
  </r>
  <r>
    <d v="2018-12-26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9"/>
    <x v="394"/>
    <n v="3"/>
    <s v="FIX IT"/>
    <m/>
    <m/>
    <n v="61560"/>
    <n v="61.56"/>
    <n v="857000"/>
  </r>
  <r>
    <d v="2018-12-26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3"/>
    <x v="395"/>
    <n v="4"/>
    <s v="FIX IT"/>
    <m/>
    <m/>
    <n v="44696"/>
    <n v="44.7"/>
    <n v="622000"/>
  </r>
  <r>
    <d v="2018-12-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396"/>
    <n v="1"/>
    <s v="FIX IT"/>
    <m/>
    <m/>
    <n v="19800"/>
    <n v="19.8"/>
    <n v="388000"/>
  </r>
  <r>
    <d v="2018-12-25T00:00:00"/>
    <s v="Consignee; Consignee (Original Format)"/>
    <s v="Adama Brasil Sa"/>
    <s v="Rio Grande do Sul"/>
    <s v="Brazil"/>
    <s v="Chemicals"/>
    <s v=""/>
    <s v=""/>
    <s v="ADAMA BRASIL SA_x000a_AV JULIO DE CASTILHOS 2085 COQUEIROS - TAQUARI - RS - 95860000"/>
    <s v="Total Raffinage Marketing"/>
    <s v="Île-de-France"/>
    <s v="France"/>
    <s v="Oil, Gas and Consumable Fuels"/>
    <n v="793299163"/>
    <s v=""/>
    <s v="TOTAL RAFFINAGE MARKETING SA_x000a_24 COURS MICHELET  - PUTRAUX -  - 0"/>
    <s v="ADAMA BRASIL SA"/>
    <s v="LE HAVRE"/>
    <s v="France"/>
    <s v="FRLEH"/>
    <s v="NEUR / BALTIC"/>
    <s v="RIO GRANDE"/>
    <s v="Brazil"/>
    <s v="BRRIG"/>
    <s v="ECSA"/>
    <s v="29021990"/>
    <x v="354"/>
    <n v="1"/>
    <s v="FIX IT"/>
    <m/>
    <m/>
    <n v="14160"/>
    <n v="14.16"/>
    <n v="22400"/>
  </r>
  <r>
    <d v="2018-12-25T00:00:00"/>
    <s v="Consignee; Consignee (Original Format)"/>
    <s v="Adama Brasil S/A"/>
    <s v=""/>
    <s v=""/>
    <s v="Chemicals"/>
    <s v=""/>
    <s v=""/>
    <s v="ADAMA BRASIL SA_x000a_RUA PEDRO ANTONIO DE SOUZA 400 PARQUE RUI BARBOSA - LONDRINA - PR - 86031610"/>
    <s v="May Group Co., Ltd."/>
    <s v="Hong Kong Island"/>
    <s v="Hong Kong"/>
    <s v=""/>
    <s v=""/>
    <s v=""/>
    <s v="MAY GROUP CO LTD_x000a_RM 19C LOCKHART CTR 301 307 LOCKART RD  - WAN CHAI -  - 0"/>
    <s v="ADAMA BRASIL SA"/>
    <s v="SHANGHAI"/>
    <s v="China"/>
    <s v="CNSHA"/>
    <s v="FAR EAST / JAP / SE ASIA"/>
    <s v="PARANAGUA"/>
    <s v="Brazil"/>
    <s v="BRPNG"/>
    <s v="ECSA"/>
    <s v="29331990"/>
    <x v="397"/>
    <n v="1"/>
    <s v="FIX IT"/>
    <m/>
    <m/>
    <n v="10060"/>
    <n v="10.06"/>
    <n v="322000"/>
  </r>
  <r>
    <d v="2018-12-24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3"/>
    <x v="398"/>
    <n v="4"/>
    <s v="FIX IT"/>
    <m/>
    <m/>
    <n v="44696"/>
    <n v="44.7"/>
    <n v="622000"/>
  </r>
  <r>
    <d v="2018-12-19T00:00:00"/>
    <s v="Consignee; Consignee (Original Format)"/>
    <s v="Adama Brasil Sa"/>
    <s v="Rio Grande do Sul"/>
    <s v="Brazil"/>
    <s v="Chemicals"/>
    <s v=""/>
    <s v=""/>
    <s v="ADAMA BRASIL SA_x000a_AV JULIO DE CASTILHOS 2085 COQUEIROS - TAQUARI - RS - 95860000"/>
    <s v="Den Hartogh Logistics"/>
    <s v=""/>
    <s v="United States"/>
    <s v=""/>
    <s v=""/>
    <s v=""/>
    <s v="DEN HARTOGH LOGISTICS_x000a_"/>
    <s v="ADAMA BRASIL SA"/>
    <s v="NEW ORLEANS (LA)"/>
    <s v="United States"/>
    <s v="USMSY"/>
    <s v="US / MEX GULF"/>
    <s v="RIO GRANDE"/>
    <s v="Brazil"/>
    <s v="BRRIG"/>
    <s v="ECSA"/>
    <s v="29211922"/>
    <x v="399"/>
    <n v="1"/>
    <s v="FIX IT"/>
    <m/>
    <m/>
    <n v="16420"/>
    <n v="16.420000000000002"/>
    <n v="51000"/>
  </r>
  <r>
    <d v="2018-12-1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400"/>
    <n v="1"/>
    <s v="FIX IT"/>
    <m/>
    <m/>
    <n v="17618"/>
    <n v="17.62"/>
    <n v="245000"/>
  </r>
  <r>
    <d v="2018-12-18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HAMBURG"/>
    <s v="Germany"/>
    <s v="DEHAM"/>
    <s v="NEUR / BALTIC"/>
    <s v="PARANAGUA"/>
    <s v="Brazil"/>
    <s v="BRPNG"/>
    <s v="ECSA"/>
    <s v="29180000"/>
    <x v="401"/>
    <n v="13"/>
    <s v="FIX IT"/>
    <m/>
    <m/>
    <n v="240800"/>
    <n v="240.8"/>
    <s v=""/>
  </r>
  <r>
    <d v="2018-12-18T00:00:00"/>
    <s v="Consignee; Consignee (Original Format)"/>
    <s v="Adama Brasil S/A"/>
    <s v=""/>
    <s v=""/>
    <s v="Chemicals"/>
    <s v=""/>
    <s v=""/>
    <s v="ADAMA BRASIL SA_x000a_RUA PEDRO ANTONIO DE SOUZA 400 PARQUE RUI BARBOSA - LONDRINA - PR - 86031610"/>
    <s v="Haltermann Carless Uk Ltd."/>
    <s v=""/>
    <s v="United Kingdom"/>
    <s v="Chemicals"/>
    <s v=""/>
    <s v=""/>
    <s v="HALTERMANN CARLESS UK LIMITED_x000a_"/>
    <s v="ADAMA BRASIL SA"/>
    <s v="LONDON"/>
    <s v="United Kingdom"/>
    <s v="GBLON"/>
    <s v="NEUR / BALTIC"/>
    <s v="PARANAGUA"/>
    <s v="Brazil"/>
    <s v="BRPNG"/>
    <s v="ECSA"/>
    <s v="27079900"/>
    <x v="402"/>
    <n v="6"/>
    <s v="FIX IT"/>
    <m/>
    <m/>
    <n v="120000"/>
    <n v="120"/>
    <s v=""/>
  </r>
  <r>
    <d v="2018-12-1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403"/>
    <n v="1"/>
    <s v="FIX IT"/>
    <m/>
    <m/>
    <n v="20090"/>
    <n v="20.09"/>
    <n v="280000"/>
  </r>
  <r>
    <d v="2018-12-18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3"/>
    <x v="357"/>
    <n v="2"/>
    <s v="FIX IT"/>
    <m/>
    <m/>
    <n v="22348"/>
    <n v="22.35"/>
    <n v="311000"/>
  </r>
  <r>
    <d v="2018-12-1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404"/>
    <n v="1"/>
    <s v="FIX IT"/>
    <m/>
    <m/>
    <n v="17618"/>
    <n v="17.62"/>
    <n v="245000"/>
  </r>
  <r>
    <d v="2018-12-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05"/>
    <n v="2"/>
    <s v="FIX IT"/>
    <m/>
    <m/>
    <n v="38640"/>
    <n v="38.64"/>
    <n v="757000"/>
  </r>
  <r>
    <d v="2018-12-13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3"/>
    <x v="406"/>
    <n v="4"/>
    <s v="FIX IT"/>
    <m/>
    <m/>
    <n v="44696"/>
    <n v="44.7"/>
    <n v="622000"/>
  </r>
  <r>
    <d v="2018-12-13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3"/>
    <x v="407"/>
    <n v="4"/>
    <s v="FIX IT"/>
    <m/>
    <m/>
    <n v="44696"/>
    <n v="44.7"/>
    <n v="622000"/>
  </r>
  <r>
    <d v="2018-12-1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408"/>
    <n v="1"/>
    <s v="FIX IT"/>
    <m/>
    <m/>
    <n v="17618"/>
    <n v="17.62"/>
    <n v="245000"/>
  </r>
  <r>
    <d v="2018-12-12T00:00:00"/>
    <s v="Consignee; Consignee (Original Format)"/>
    <s v="Adama Brasil Sa"/>
    <s v="Rio Grande do Sul"/>
    <s v="Brazil"/>
    <s v="Chemicals"/>
    <s v=""/>
    <s v=""/>
    <s v="ADAMA BRASIL SA_x000a_AV JULIO DE CASTILHOS 2085 COQUEIROS - TAQUARI - RS - 95860000"/>
    <s v="Nutrichem Co., Ltd."/>
    <s v=""/>
    <s v=""/>
    <s v="Chemicals"/>
    <n v="760485634"/>
    <s v=""/>
    <s v="NUTRICHEM CO LTD_x000a_BULDG D 1 NO 66 XIXIAOKOU ROAD  -  -  - 0"/>
    <s v="ADAMA BRASIL SA"/>
    <s v="SHANGHAI"/>
    <s v="China"/>
    <s v="CNSHA"/>
    <s v="FAR EAST / JAP / SE ASIA"/>
    <s v="RIO GRANDE"/>
    <s v="Brazil"/>
    <s v="BRRIG"/>
    <s v="ECSA"/>
    <s v="29339969"/>
    <x v="409"/>
    <n v="6"/>
    <s v="FIX IT"/>
    <m/>
    <m/>
    <n v="60360"/>
    <n v="60.36"/>
    <n v="833000"/>
  </r>
  <r>
    <d v="2018-12-10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410"/>
    <n v="2"/>
    <s v="FIX IT"/>
    <m/>
    <m/>
    <n v="34750"/>
    <n v="34.75"/>
    <n v="18700"/>
  </r>
  <r>
    <d v="2018-12-1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411"/>
    <n v="1"/>
    <s v="FIX IT"/>
    <m/>
    <m/>
    <n v="20090"/>
    <n v="20.09"/>
    <n v="280000"/>
  </r>
  <r>
    <d v="2018-12-08T00:00:00"/>
    <s v="Consignee; Consignee (Original Format)"/>
    <s v="Adama Brasil S/A"/>
    <s v=""/>
    <s v=""/>
    <s v="Chemicals"/>
    <s v=""/>
    <s v=""/>
    <s v="ADAMA BRASIL SA_x000a_RUA PEDRO ANTONIO DE SOUZA 400 PARQUE RUI BARBOSA - LONDRINA - PR - 86031610"/>
    <s v="Zhejiang Funong Biotech. Ltd."/>
    <s v=""/>
    <s v=""/>
    <s v=""/>
    <s v=""/>
    <s v=""/>
    <s v="ZHEJIANG FUNONG BIOTECH CO LTD_x000a_"/>
    <s v="ADAMA BRASIL SA"/>
    <s v="SHANGHAI"/>
    <s v="China"/>
    <s v="CNSHA"/>
    <s v="FAR EAST / JAP / SE ASIA"/>
    <s v="PARANAGUA"/>
    <s v="Brazil"/>
    <s v="BRPNG"/>
    <s v="ECSA"/>
    <s v="29331990"/>
    <x v="376"/>
    <n v="1"/>
    <s v="FIX IT"/>
    <m/>
    <m/>
    <n v="6048"/>
    <n v="6.05"/>
    <n v="194000"/>
  </r>
  <r>
    <d v="2018-12-08T00:00:00"/>
    <s v="Consignee; Consignee (Original Format)"/>
    <s v="Adama Brasil Sa"/>
    <s v="Rio Grande do Sul"/>
    <s v="Brazil"/>
    <s v="Chemicals"/>
    <s v=""/>
    <s v=""/>
    <s v="ADAMA BRASIL SA_x000a_AV JULIO DE CASTILHOS 2085 COQUEIROS - TAQUARI - RS - 95860000"/>
    <s v="Total Freight Logistics"/>
    <s v="California"/>
    <s v="United States"/>
    <s v=""/>
    <s v=""/>
    <s v=""/>
    <s v="TOTAL GROUP_x000a_"/>
    <s v="ADAMA BRASIL SA"/>
    <s v="LE HAVRE"/>
    <s v="France"/>
    <s v="FRLEH"/>
    <s v="NEUR / BALTIC"/>
    <s v="RIO GRANDE"/>
    <s v="Brazil"/>
    <s v="BRRIG"/>
    <s v="ECSA"/>
    <s v="29021900"/>
    <x v="412"/>
    <n v="2"/>
    <s v="FIX IT"/>
    <m/>
    <m/>
    <n v="28320"/>
    <n v="28.32"/>
    <n v="44900"/>
  </r>
  <r>
    <d v="2018-12-06T00:00:00"/>
    <s v="Shipper (Original Format); Consignee; Shipper; Consignee (Original Format)"/>
    <s v="Adama Brasil Sa"/>
    <s v="São Paulo"/>
    <s v="Brazil"/>
    <s v=""/>
    <s v=""/>
    <s v=""/>
    <s v="ADAMA BRASIL SA_x000a_R DO MOGNO 297 ARMZ 1 CDA - ASSIS - SP - 19812050"/>
    <s v="Adama Makhteshim Ltd."/>
    <s v="Tel Aviv District"/>
    <s v="Israel"/>
    <s v="Chemicals"/>
    <s v=""/>
    <s v=""/>
    <s v="ADAMA MAKHTESHIM LTD_x000a_"/>
    <s v="ADAMA BRASIL SA"/>
    <s v="ASHDOD"/>
    <s v="Israel"/>
    <s v="ILASH"/>
    <s v="MED / BLACK SEA"/>
    <s v="PARANAGUA"/>
    <s v="Brazil"/>
    <s v="BRPNG"/>
    <s v="ECSA"/>
    <s v="38089199"/>
    <x v="413"/>
    <n v="3"/>
    <s v="FIX IT"/>
    <m/>
    <m/>
    <n v="59400"/>
    <n v="59.4"/>
    <n v="1164000"/>
  </r>
  <r>
    <d v="2018-12-06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3"/>
    <x v="414"/>
    <n v="2"/>
    <s v="FIX IT"/>
    <m/>
    <m/>
    <n v="22348"/>
    <n v="22.35"/>
    <n v="311000"/>
  </r>
  <r>
    <d v="2018-12-0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15"/>
    <n v="7"/>
    <s v="FIX IT"/>
    <m/>
    <m/>
    <n v="139720"/>
    <n v="139.72"/>
    <n v="2737000"/>
  </r>
  <r>
    <d v="2018-12-0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16"/>
    <n v="1"/>
    <s v="FIX IT"/>
    <m/>
    <m/>
    <n v="19960"/>
    <n v="19.96"/>
    <n v="391000"/>
  </r>
  <r>
    <d v="2018-12-0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17"/>
    <n v="2"/>
    <s v="FIX IT"/>
    <m/>
    <m/>
    <n v="39920"/>
    <n v="39.92"/>
    <n v="782000"/>
  </r>
  <r>
    <d v="2018-12-04T00:00:00"/>
    <s v="Consignee; Consignee (Original Format)"/>
    <s v="Adama Brasil S/A"/>
    <s v=""/>
    <s v=""/>
    <s v="Chemicals"/>
    <s v=""/>
    <s v=""/>
    <s v="ADAMA BRASIL SA_x000a_RUA PEDRO ANTONIO DE SOUZA 400 PARQUE RUI BARBOSA - LONDRINA - PR - 86031610"/>
    <s v="Sinon Group"/>
    <s v=""/>
    <s v=""/>
    <s v="Chemicals"/>
    <n v="570501619.85000002"/>
    <n v="302280881"/>
    <s v="SINON GROUP_x000a_"/>
    <s v="ADAMA BRASIL SA"/>
    <s v="SHANGHAI"/>
    <s v="China"/>
    <s v="CNSHA"/>
    <s v="FAR EAST / JAP / SE ASIA"/>
    <s v="PARANAGUA"/>
    <s v="Brazil"/>
    <s v="BRPNG"/>
    <s v="ECSA"/>
    <s v="38089325"/>
    <x v="418"/>
    <n v="32"/>
    <s v="FIX IT"/>
    <m/>
    <m/>
    <n v="353280"/>
    <n v="353.28"/>
    <n v="3043000"/>
  </r>
  <r>
    <d v="2018-12-04T00:00:00"/>
    <s v="Consignee; Consignee (Original Format)"/>
    <s v="Adama Brasil S/A"/>
    <s v=""/>
    <s v=""/>
    <s v="Chemicals"/>
    <s v=""/>
    <s v=""/>
    <s v="ADAMA BRASIL SA_x000a_RUA PEDRO ANTONIO DE SOUZA 400 PARQUE RUI BARBOSA - LONDRINA - PR - 86031610"/>
    <s v="Taminco Bvba"/>
    <s v="Flemish Region"/>
    <s v="Belgium"/>
    <s v="Chemicals"/>
    <s v=""/>
    <s v=""/>
    <s v="TAMINCO BVBA_x000a_"/>
    <s v="ADAMA BRASIL SA"/>
    <s v="ANTWERPEN"/>
    <s v="Belgium"/>
    <s v="BEANR"/>
    <s v="NEUR / BALTIC"/>
    <s v="PARANAGUA"/>
    <s v="Brazil"/>
    <s v="BRPNG"/>
    <s v="ECSA"/>
    <s v="29211121"/>
    <x v="419"/>
    <n v="7"/>
    <s v="FIX IT"/>
    <m/>
    <m/>
    <n v="127800"/>
    <n v="127.8"/>
    <n v="258000"/>
  </r>
  <r>
    <d v="2018-12-0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420"/>
    <n v="2"/>
    <s v="FIX IT"/>
    <m/>
    <m/>
    <n v="35236"/>
    <n v="35.24"/>
    <n v="490000"/>
  </r>
  <r>
    <d v="2018-11-3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21"/>
    <n v="2"/>
    <s v="FIX IT"/>
    <m/>
    <m/>
    <n v="39920"/>
    <n v="39.92"/>
    <n v="978000"/>
  </r>
  <r>
    <d v="2018-11-30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3"/>
    <x v="422"/>
    <n v="6"/>
    <s v="FIX IT"/>
    <m/>
    <m/>
    <n v="67044"/>
    <n v="67.040000000000006"/>
    <n v="1178000"/>
  </r>
  <r>
    <d v="2018-11-30T00:00:00"/>
    <s v="Shipper (Original Format); Consignee; Shipper; Consignee (Original Format)"/>
    <s v="Adama Brasil Sa"/>
    <s v="São Paulo"/>
    <s v="Brazil"/>
    <s v=""/>
    <s v=""/>
    <s v=""/>
    <s v="ADAMA BRASIL SA_x000a_R DO MOGNO 297 ARMZ 1 CDA - ASSIS - SP - 19812050"/>
    <s v="Adama Makhteshim Ltd."/>
    <s v="Tel Aviv District"/>
    <s v="Israel"/>
    <s v="Chemicals"/>
    <s v=""/>
    <s v=""/>
    <s v="ADAMA MAKHTESHIM LTD_x000a_"/>
    <s v="ADAMA BRASIL SA"/>
    <s v="ASHDOD"/>
    <s v="Israel"/>
    <s v="ILASH"/>
    <s v="MED / BLACK SEA"/>
    <s v="PARANAGUA"/>
    <s v="Brazil"/>
    <s v="BRPNG"/>
    <s v="ECSA"/>
    <s v="38089199"/>
    <x v="423"/>
    <n v="4"/>
    <s v="FIX IT"/>
    <m/>
    <m/>
    <n v="79200"/>
    <n v="79.2"/>
    <n v="1941000"/>
  </r>
  <r>
    <d v="2018-11-30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9"/>
    <x v="424"/>
    <n v="4"/>
    <s v="FIX IT"/>
    <m/>
    <m/>
    <n v="82080"/>
    <n v="82.08"/>
    <n v="1443000"/>
  </r>
  <r>
    <d v="2018-11-3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21"/>
    <n v="7"/>
    <s v="FIX IT"/>
    <m/>
    <m/>
    <n v="139720"/>
    <n v="139.72"/>
    <n v="3424000"/>
  </r>
  <r>
    <d v="2018-11-3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25"/>
    <n v="1"/>
    <s v="FIX IT"/>
    <m/>
    <m/>
    <n v="19960"/>
    <n v="19.96"/>
    <n v="489000"/>
  </r>
  <r>
    <d v="2018-11-30T00:00:00"/>
    <s v="Consignee; Consignee (Original Format)"/>
    <s v="Adama Brasil Sa"/>
    <s v="Rio Grande do Sul"/>
    <s v="Brazil"/>
    <s v="Chemicals"/>
    <s v=""/>
    <s v=""/>
    <s v="ADAMA BRASIL SA_x000a_AV JULIO DE CASTILHOS 2085 COQUEIROS - TAQUARI - RS - 95860000"/>
    <s v="Saltigo Gmb H"/>
    <s v=""/>
    <s v="Germany"/>
    <s v="Chemicals"/>
    <s v=""/>
    <s v=""/>
    <s v="SALTIGO GMBH_x000a_"/>
    <s v="ADAMA BRASIL SA"/>
    <s v="DORMAGEN"/>
    <s v="Germany"/>
    <s v="DEDMG"/>
    <s v="NEUR / BALTIC"/>
    <s v="RIO GRANDE"/>
    <s v="Brazil"/>
    <s v="BRRIG"/>
    <s v="ECSA"/>
    <s v="29339900"/>
    <x v="426"/>
    <n v="6"/>
    <s v="FIX IT"/>
    <m/>
    <m/>
    <n v="48060"/>
    <n v="48.06"/>
    <n v="1868000"/>
  </r>
  <r>
    <d v="2018-11-28T00:00:00"/>
    <s v="Consignee; Consignee (Original Format)"/>
    <s v="Adama Brasil Sa"/>
    <s v="Rio Grande do Sul"/>
    <s v="Brazil"/>
    <s v="Chemicals"/>
    <s v=""/>
    <s v=""/>
    <s v="ADAMA BRASIL SA_x000a_AV JULIO DE CASTILHOS 2085 COQUEIROS - TAQUARI - RS - 95860000"/>
    <s v="Newport China Tank Containers Co."/>
    <s v=""/>
    <s v=""/>
    <s v=""/>
    <s v=""/>
    <s v=""/>
    <s v="NEWPORT TANK CONTAINERS_x000a_"/>
    <s v="NEWPORT TANK CONTAINERS"/>
    <s v="NEW ORLEANS (LA)"/>
    <s v="United States"/>
    <s v="USMSY"/>
    <s v="US / MEX GULF"/>
    <s v="RIO GRANDE"/>
    <s v="Brazil"/>
    <s v="BRRIG"/>
    <s v="ECSA"/>
    <s v="29211922"/>
    <x v="427"/>
    <n v="2"/>
    <s v="FIX IT"/>
    <m/>
    <m/>
    <n v="34310"/>
    <n v="34.31"/>
    <n v="104000"/>
  </r>
  <r>
    <d v="2018-11-27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428"/>
    <n v="2"/>
    <s v="FIX IT"/>
    <m/>
    <m/>
    <n v="25944"/>
    <n v="25.94"/>
    <n v="140000"/>
  </r>
  <r>
    <d v="2018-11-2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429"/>
    <n v="2"/>
    <s v="FIX IT"/>
    <m/>
    <m/>
    <n v="20219"/>
    <n v="20.22"/>
    <n v="355000"/>
  </r>
  <r>
    <d v="2018-11-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30"/>
    <n v="1"/>
    <s v="FIX IT"/>
    <m/>
    <m/>
    <n v="9269"/>
    <n v="9.27"/>
    <n v="227000"/>
  </r>
  <r>
    <d v="2018-11-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31"/>
    <n v="1"/>
    <s v="FIX IT"/>
    <m/>
    <m/>
    <n v="19800"/>
    <n v="19.8"/>
    <n v="485000"/>
  </r>
  <r>
    <d v="2018-11-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432"/>
    <n v="1"/>
    <s v="FIX IT"/>
    <m/>
    <m/>
    <n v="6376"/>
    <n v="6.38"/>
    <n v="377000"/>
  </r>
  <r>
    <d v="2018-11-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433"/>
    <n v="2"/>
    <s v="FIX IT"/>
    <m/>
    <m/>
    <n v="13400"/>
    <n v="13.4"/>
    <n v="22800000"/>
  </r>
  <r>
    <d v="2018-11-22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9"/>
    <x v="389"/>
    <n v="3"/>
    <s v="FIX IT"/>
    <m/>
    <m/>
    <n v="61560"/>
    <n v="61.56"/>
    <n v="1082000"/>
  </r>
  <r>
    <d v="2018-11-22T00:00:00"/>
    <s v="Shipper (Original Format); Consignee; Shipper; Consignee (Original Format)"/>
    <s v="Adama Brasil Sa"/>
    <s v="São Paulo"/>
    <s v="Brazil"/>
    <s v=""/>
    <s v=""/>
    <s v=""/>
    <s v="ADAMA BRASIL SA_x000a_R DO MOGNO 297 ARMZ 1 CDA - ASSIS - SP - 19812050"/>
    <s v="Adama Makhteshim Ltd."/>
    <s v="Tel Aviv District"/>
    <s v="Israel"/>
    <s v="Chemicals"/>
    <s v=""/>
    <s v=""/>
    <s v="ADAMA MAKHTESHIM LTD_x000a_"/>
    <s v="ADAMA BRASIL SA"/>
    <s v="ASHDOD"/>
    <s v="Israel"/>
    <s v="ILASH"/>
    <s v="MED / BLACK SEA"/>
    <s v="PARANAGUA"/>
    <s v="Brazil"/>
    <s v="BRPNG"/>
    <s v="ECSA"/>
    <s v="38089199"/>
    <x v="434"/>
    <n v="3"/>
    <s v="FIX IT"/>
    <m/>
    <m/>
    <n v="51975"/>
    <n v="51.97"/>
    <n v="1274000"/>
  </r>
  <r>
    <d v="2018-11-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04"/>
    <n v="1"/>
    <s v="FIX IT"/>
    <m/>
    <m/>
    <n v="21879"/>
    <n v="21.88"/>
    <n v="385000"/>
  </r>
  <r>
    <d v="2018-11-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04"/>
    <n v="1"/>
    <s v="FIX IT"/>
    <m/>
    <m/>
    <n v="22449"/>
    <n v="22.45"/>
    <n v="395000"/>
  </r>
  <r>
    <d v="2018-11-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04"/>
    <n v="1"/>
    <s v="FIX IT"/>
    <m/>
    <m/>
    <n v="22959"/>
    <n v="22.96"/>
    <n v="404000"/>
  </r>
  <r>
    <d v="2018-11-19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435"/>
    <n v="1"/>
    <s v="FIX IT"/>
    <m/>
    <m/>
    <n v="17375"/>
    <n v="17.38"/>
    <n v="9500"/>
  </r>
  <r>
    <d v="2018-11-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04"/>
    <n v="1"/>
    <s v="FIX IT"/>
    <m/>
    <m/>
    <n v="21889"/>
    <n v="21.89"/>
    <n v="385000"/>
  </r>
  <r>
    <d v="2018-11-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04"/>
    <n v="1"/>
    <s v="FIX IT"/>
    <m/>
    <m/>
    <n v="23160"/>
    <n v="23.16"/>
    <n v="407000"/>
  </r>
  <r>
    <d v="2018-11-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04"/>
    <n v="1"/>
    <s v="FIX IT"/>
    <m/>
    <m/>
    <n v="22290"/>
    <n v="22.29"/>
    <n v="392000"/>
  </r>
  <r>
    <d v="2018-11-19T00:00:00"/>
    <s v="Consignee; Consignee (Original Format)"/>
    <s v="Adama Brasil S/A"/>
    <s v=""/>
    <s v=""/>
    <s v="Chemicals"/>
    <s v=""/>
    <s v=""/>
    <s v="ADAMA BRASIL SA_x000a_RUA PEDRO ANTONIO DE SOUZA 400 PARQUE RUI BARBOSA - LONDRINA - PR - 86031610"/>
    <s v="Lanxess Corporation Group"/>
    <s v=""/>
    <s v=""/>
    <s v=""/>
    <s v=""/>
    <s v=""/>
    <s v="LANXESS CORPORATION GROUP_x000a_"/>
    <s v="ADAMA BRASIL SA"/>
    <s v="ANTWERPEN"/>
    <s v="Belgium"/>
    <s v="BEANR"/>
    <s v="NEUR / BALTIC"/>
    <s v="PARANAGUA"/>
    <s v="Brazil"/>
    <s v="BRPNG"/>
    <s v="ECSA"/>
    <s v="29291030"/>
    <x v="436"/>
    <n v="2"/>
    <s v="FIX IT"/>
    <m/>
    <m/>
    <n v="51720"/>
    <n v="51.72"/>
    <n v="86400"/>
  </r>
  <r>
    <d v="2018-11-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995"/>
    <x v="437"/>
    <n v="1"/>
    <s v="FIX IT"/>
    <m/>
    <m/>
    <n v="15780"/>
    <n v="15.78"/>
    <n v="89200"/>
  </r>
  <r>
    <d v="2018-11-15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3"/>
    <x v="374"/>
    <n v="2"/>
    <s v="FIX IT"/>
    <m/>
    <m/>
    <n v="22348"/>
    <n v="22.35"/>
    <n v="393000"/>
  </r>
  <r>
    <d v="2018-11-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995"/>
    <x v="438"/>
    <n v="1"/>
    <s v="FIX IT"/>
    <m/>
    <m/>
    <n v="15780"/>
    <n v="15.78"/>
    <n v="89200"/>
  </r>
  <r>
    <d v="2018-11-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439"/>
    <n v="2"/>
    <s v="FIX IT"/>
    <m/>
    <m/>
    <n v="20940"/>
    <n v="20.94"/>
    <n v="1238000"/>
  </r>
  <r>
    <d v="2018-11-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440"/>
    <n v="1"/>
    <s v="FIX IT"/>
    <m/>
    <m/>
    <n v="5977"/>
    <n v="5.98"/>
    <n v="353000"/>
  </r>
  <r>
    <d v="2018-11-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41"/>
    <n v="5"/>
    <s v="FIX IT"/>
    <m/>
    <m/>
    <n v="99000"/>
    <n v="99"/>
    <n v="2426000"/>
  </r>
  <r>
    <d v="2018-11-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42"/>
    <n v="2"/>
    <s v="FIX IT"/>
    <m/>
    <m/>
    <n v="41220"/>
    <n v="41.22"/>
    <n v="1010000"/>
  </r>
  <r>
    <d v="2018-11-15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9"/>
    <x v="443"/>
    <n v="3"/>
    <s v="FIX IT"/>
    <m/>
    <m/>
    <n v="61560"/>
    <n v="61.56"/>
    <n v="1082000"/>
  </r>
  <r>
    <d v="2018-11-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44"/>
    <n v="1"/>
    <s v="FIX IT"/>
    <m/>
    <m/>
    <n v="9269"/>
    <n v="9.27"/>
    <n v="227000"/>
  </r>
  <r>
    <d v="2018-11-12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9"/>
    <x v="445"/>
    <n v="7"/>
    <s v="FIX IT"/>
    <m/>
    <m/>
    <n v="132789.99"/>
    <n v="132.79"/>
    <n v="2334000"/>
  </r>
  <r>
    <d v="2018-11-1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445"/>
    <n v="7"/>
    <s v="FIX IT"/>
    <m/>
    <m/>
    <n v="119966"/>
    <n v="119.97"/>
    <n v="2109000"/>
  </r>
  <r>
    <d v="2018-11-1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446"/>
    <n v="12"/>
    <s v="FIX IT"/>
    <m/>
    <m/>
    <n v="143039.99"/>
    <n v="143.04"/>
    <n v="2514000"/>
  </r>
  <r>
    <d v="2018-11-12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3"/>
    <x v="446"/>
    <n v="12"/>
    <s v="FIX IT"/>
    <m/>
    <m/>
    <n v="134088"/>
    <n v="134.09"/>
    <n v="2357000"/>
  </r>
  <r>
    <d v="2018-11-0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447"/>
    <n v="1"/>
    <s v="FIX IT"/>
    <m/>
    <m/>
    <n v="8775"/>
    <n v="8.77"/>
    <n v="6688000"/>
  </r>
  <r>
    <d v="2018-11-0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48"/>
    <n v="5"/>
    <s v="FIX IT"/>
    <m/>
    <m/>
    <n v="91575"/>
    <n v="91.57"/>
    <n v="2244000"/>
  </r>
  <r>
    <d v="2018-11-0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449"/>
    <n v="2"/>
    <s v="FIX IT"/>
    <m/>
    <m/>
    <n v="15940"/>
    <n v="15.94"/>
    <n v="943000"/>
  </r>
  <r>
    <d v="2018-11-08T00:00:00"/>
    <s v="Shipper (Original Format); Consignee; Shipper; Consignee (Original Format)"/>
    <s v="Adama Brasil Sa"/>
    <s v="São Paulo"/>
    <s v="Brazil"/>
    <s v=""/>
    <s v=""/>
    <s v=""/>
    <s v="ADAMA BRASIL SA_x000a_R DO MOGNO 297 ARMZ 1 CDA - ASSIS - SP - 19812050"/>
    <s v="Adama Makhteshim Ltd."/>
    <s v="Tel Aviv District"/>
    <s v="Israel"/>
    <s v="Chemicals"/>
    <s v=""/>
    <s v=""/>
    <s v="ADAMA MAKHTESHIM LTD_x000a_"/>
    <s v="ADAMA BRASIL SA"/>
    <s v="ASHDOD"/>
    <s v="Israel"/>
    <s v="ILASH"/>
    <s v="MED / BLACK SEA"/>
    <s v="PARANAGUA"/>
    <s v="Brazil"/>
    <s v="BRPNG"/>
    <s v="ECSA"/>
    <s v="38089199"/>
    <x v="450"/>
    <n v="1"/>
    <s v="FIX IT"/>
    <m/>
    <m/>
    <n v="20610"/>
    <n v="20.61"/>
    <n v="505000"/>
  </r>
  <r>
    <d v="2018-11-08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3"/>
    <x v="451"/>
    <n v="10"/>
    <s v="FIX IT"/>
    <m/>
    <m/>
    <n v="111741"/>
    <n v="111.74"/>
    <n v="1964000"/>
  </r>
  <r>
    <d v="2018-11-07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452"/>
    <n v="1"/>
    <s v="FIX IT"/>
    <m/>
    <m/>
    <n v="17375"/>
    <n v="17.38"/>
    <n v="9500"/>
  </r>
  <r>
    <d v="2018-11-0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99"/>
    <x v="453"/>
    <n v="7"/>
    <s v="FIX IT"/>
    <m/>
    <m/>
    <n v="139720"/>
    <n v="139.72"/>
    <n v="3424000"/>
  </r>
  <r>
    <d v="2018-11-0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09091"/>
    <x v="454"/>
    <n v="5"/>
    <s v="FIX IT"/>
    <m/>
    <m/>
    <n v="49286"/>
    <n v="49.29"/>
    <n v="961000"/>
  </r>
  <r>
    <d v="2018-11-0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99"/>
    <x v="455"/>
    <n v="2"/>
    <s v="FIX IT"/>
    <m/>
    <m/>
    <n v="39920"/>
    <n v="39.92"/>
    <n v="978000"/>
  </r>
  <r>
    <d v="2018-11-0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09091"/>
    <x v="456"/>
    <n v="2"/>
    <s v="FIX IT"/>
    <m/>
    <m/>
    <n v="23346"/>
    <n v="23.35"/>
    <n v="455000"/>
  </r>
  <r>
    <d v="2018-11-0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99"/>
    <x v="457"/>
    <n v="2"/>
    <s v="FIX IT"/>
    <m/>
    <m/>
    <n v="32060"/>
    <n v="32.06"/>
    <n v="786000"/>
  </r>
  <r>
    <d v="2018-11-05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HAMBURG"/>
    <s v="Germany"/>
    <s v="DEHAM"/>
    <s v="NEUR / BALTIC"/>
    <s v="PARANAGUA"/>
    <s v="Brazil"/>
    <s v="BRPNG"/>
    <s v="ECSA"/>
    <s v="29180000"/>
    <x v="401"/>
    <n v="8"/>
    <s v="FIX IT"/>
    <m/>
    <m/>
    <n v="148920"/>
    <n v="148.91999999999999"/>
    <s v=""/>
  </r>
  <r>
    <d v="2018-11-05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GDYNIA"/>
    <s v="Poland"/>
    <s v="PLGDY"/>
    <s v="NEUR / BALTIC"/>
    <s v="PARANAGUA"/>
    <s v="Brazil"/>
    <s v="BRPNG"/>
    <s v="ECSA"/>
    <s v="29180000"/>
    <x v="401"/>
    <n v="3"/>
    <s v="FIX IT"/>
    <m/>
    <m/>
    <n v="55580"/>
    <n v="55.58"/>
    <s v=""/>
  </r>
  <r>
    <d v="2018-11-0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99"/>
    <x v="458"/>
    <n v="3"/>
    <s v="FIX IT"/>
    <m/>
    <m/>
    <n v="59880"/>
    <n v="59.88"/>
    <n v="1467000"/>
  </r>
  <r>
    <d v="2018-10-30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90"/>
    <x v="459"/>
    <n v="3"/>
    <s v="FIX IT"/>
    <m/>
    <m/>
    <n v="52125"/>
    <n v="52.13"/>
    <n v="28300"/>
  </r>
  <r>
    <d v="2018-10-26T00:00:00"/>
    <s v="Consignee; Consignee (Original Format)"/>
    <s v="Adama Brasil S/A"/>
    <s v=""/>
    <s v=""/>
    <s v="Chemicals"/>
    <s v=""/>
    <s v=""/>
    <s v="ADAMA BRASIL SA_x000a_RUA PEDRO ANTONIO DE SOUZA 400 PARQUE RUI BARBOSA - LONDRINA - PR - 86031610"/>
    <s v="May Group Co., Ltd."/>
    <s v="Hong Kong Island"/>
    <s v="Hong Kong"/>
    <s v=""/>
    <s v=""/>
    <s v=""/>
    <s v="MAY GROUP CO LTD_x000a_RM 19C LOCKHART CTR 301 307 LOCKART RD  - WAN CHAI -  - 0"/>
    <s v="ADAMA BRASIL SA"/>
    <s v="SHANGHAI"/>
    <s v="China"/>
    <s v="CNSHA"/>
    <s v="FAR EAST / JAP / SE ASIA"/>
    <s v="PARANAGUA"/>
    <s v="Brazil"/>
    <s v="BRPNG"/>
    <s v="ECSA"/>
    <s v="29331990"/>
    <x v="397"/>
    <n v="1"/>
    <s v="FIX IT"/>
    <m/>
    <m/>
    <n v="10060"/>
    <n v="10.06"/>
    <n v="296000"/>
  </r>
  <r>
    <d v="2018-10-26T00:00:00"/>
    <s v="Consignee; Consignee (Original Format)"/>
    <s v="Adama Brasil S/A"/>
    <s v=""/>
    <s v=""/>
    <s v="Chemicals"/>
    <s v=""/>
    <s v=""/>
    <s v="ADAMA BRASIL SA_x000a_RUA PEDRO ANTONIO DE SOUZA 400 PARQUE RUI BARBOSA - LONDRINA - PR - 86031610"/>
    <s v="Sanonda International"/>
    <s v=""/>
    <s v="China"/>
    <s v=""/>
    <s v=""/>
    <s v=""/>
    <s v="SANONDA INTL_x000a_"/>
    <s v="ADAMA BRASIL SA"/>
    <s v="SHANGHAI"/>
    <s v="China"/>
    <s v="CNSHA"/>
    <s v="FAR EAST / JAP / SE ASIA"/>
    <s v="PARANAGUA"/>
    <s v="Brazil"/>
    <s v="BRPNG"/>
    <s v="ECSA"/>
    <s v="29309035"/>
    <x v="460"/>
    <n v="5"/>
    <s v="FIX IT"/>
    <m/>
    <m/>
    <n v="59400"/>
    <n v="59.4"/>
    <n v="374000"/>
  </r>
  <r>
    <d v="2018-10-22T00:00:00"/>
    <s v="Consignee; Consignee (Original Format)"/>
    <s v="Adama Brasil S/A"/>
    <s v=""/>
    <s v=""/>
    <s v="Chemicals"/>
    <s v=""/>
    <s v=""/>
    <s v="ADAMA BRASIL SA_x000a_RUA PEDRO ANTONIO DE SOUZA 400 PARQUE RUI BARBOSA - LONDRINA - PR - 86031610"/>
    <s v="Akzo Nobel International Group"/>
    <s v="Illinois"/>
    <s v="United States"/>
    <s v=""/>
    <s v=""/>
    <s v=""/>
    <s v="AKZO NOBEL INTERNATIONAL GROUP_x000a_MORRIS PLANT 8005 NORTH TABLER ROAD  - MORRIS - IL - 60450"/>
    <s v="ADAMA BRASIL SA"/>
    <s v="HOUSTON (TX)"/>
    <s v="United States"/>
    <s v="USHOU"/>
    <s v="US / MEX GULF"/>
    <s v="PARANAGUA"/>
    <s v="Brazil"/>
    <s v="BRPNG"/>
    <s v="ECSA"/>
    <s v="34021300"/>
    <x v="461"/>
    <n v="1"/>
    <s v="FIX IT"/>
    <m/>
    <m/>
    <n v="13094"/>
    <n v="13.09"/>
    <n v="42900"/>
  </r>
  <r>
    <d v="2018-10-22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HAMBURG"/>
    <s v="Germany"/>
    <s v="DEHAM"/>
    <s v="NEUR / BALTIC"/>
    <s v="PARANAGUA"/>
    <s v="Brazil"/>
    <s v="BRPNG"/>
    <s v="ECSA"/>
    <s v="29180000"/>
    <x v="462"/>
    <n v="13"/>
    <s v="FIX IT"/>
    <m/>
    <m/>
    <n v="240300"/>
    <n v="240.3"/>
    <s v=""/>
  </r>
  <r>
    <d v="2018-10-18T00:00:00"/>
    <s v="Consignee; Consignee (Original Format)"/>
    <s v="Adama Brasil S/A"/>
    <s v=""/>
    <s v=""/>
    <s v="Chemicals"/>
    <s v=""/>
    <s v=""/>
    <s v="ADAMA BRASIL SA_x000a_RUA PEDRO ANTONIO DE SOUZA 400 PARQUE RUI BARBOSA - LONDRINA - PR - 86031610"/>
    <s v="Sanonda International"/>
    <s v=""/>
    <s v="China"/>
    <s v=""/>
    <s v=""/>
    <s v=""/>
    <s v="SANONDA INTL_x000a_"/>
    <s v="ADAMA BRASIL SA"/>
    <s v="SHANGHAI"/>
    <s v="China"/>
    <s v="CNSHA"/>
    <s v="FAR EAST / JAP / SE ASIA"/>
    <s v="PARANAGUA"/>
    <s v="Brazil"/>
    <s v="BRPNG"/>
    <s v="ECSA"/>
    <s v="29309035"/>
    <x v="460"/>
    <n v="4"/>
    <s v="FIX IT"/>
    <m/>
    <m/>
    <n v="54000"/>
    <n v="54"/>
    <n v="340000"/>
  </r>
  <r>
    <d v="2018-10-1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299"/>
    <x v="463"/>
    <n v="1"/>
    <s v="FIX IT"/>
    <m/>
    <m/>
    <n v="5825"/>
    <n v="5.82"/>
    <n v="64400"/>
  </r>
  <r>
    <d v="2018-10-1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35900"/>
    <x v="464"/>
    <n v="2"/>
    <s v="FIX IT"/>
    <m/>
    <m/>
    <n v="12752"/>
    <n v="12.75"/>
    <n v="711000"/>
  </r>
  <r>
    <d v="2018-10-1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ROTTERDAM"/>
    <s v="Netherlands"/>
    <s v="NLRTM"/>
    <s v="NEUR / BALTIC"/>
    <s v="PARANAGUA"/>
    <s v="Brazil"/>
    <s v="BRPNG"/>
    <s v="ECSA"/>
    <s v="29335949"/>
    <x v="465"/>
    <n v="2"/>
    <s v="FIX IT"/>
    <m/>
    <m/>
    <n v="17501"/>
    <n v="17.5"/>
    <n v="6760000"/>
  </r>
  <r>
    <d v="2018-10-13T00:00:00"/>
    <s v="Consignee; Consignee (Original Format)"/>
    <s v="Adama Brasil Sa"/>
    <s v="Rio Grande do Sul"/>
    <s v="Brazil"/>
    <s v="Chemicals"/>
    <s v=""/>
    <s v=""/>
    <s v="ADAMA BRASIL SA_x000a_AV JULIO DE CASTILHOS 2085 COQUEIROS - TAQUARI - RS - 95860000"/>
    <s v="Nutrichem Co., Ltd."/>
    <s v=""/>
    <s v=""/>
    <s v="Chemicals"/>
    <n v="760485634"/>
    <s v=""/>
    <s v="NUTRICHEM CO LTD_x000a_BULDG D 1 NO 66 XIXIAOKOU ROAD  -  -  - 0"/>
    <s v="ADAMA BRASIL SA"/>
    <s v="SHANGHAI"/>
    <s v="China"/>
    <s v="CNSHA"/>
    <s v="FAR EAST / JAP / SE ASIA"/>
    <s v="RIO GRANDE"/>
    <s v="Brazil"/>
    <s v="BRRIG"/>
    <s v="ECSA"/>
    <s v="29339969"/>
    <x v="466"/>
    <n v="3"/>
    <s v="FIX IT"/>
    <m/>
    <m/>
    <n v="30180"/>
    <n v="30.18"/>
    <n v="432000"/>
  </r>
  <r>
    <d v="2018-10-1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35949"/>
    <x v="467"/>
    <n v="1"/>
    <s v="FIX IT"/>
    <m/>
    <m/>
    <n v="7970"/>
    <n v="7.97"/>
    <n v="444000"/>
  </r>
  <r>
    <d v="2018-10-1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162015"/>
    <x v="468"/>
    <n v="2"/>
    <s v="FIX IT"/>
    <m/>
    <m/>
    <n v="17550"/>
    <n v="17.55"/>
    <n v="1210000"/>
  </r>
  <r>
    <d v="2018-10-1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357"/>
    <n v="2"/>
    <s v="FIX IT"/>
    <m/>
    <m/>
    <n v="22348"/>
    <n v="22.35"/>
    <n v="377000"/>
  </r>
  <r>
    <d v="2018-10-1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469"/>
    <n v="8"/>
    <s v="FIX IT"/>
    <m/>
    <m/>
    <n v="166320.01"/>
    <n v="166.32"/>
    <n v="2804000"/>
  </r>
  <r>
    <d v="2018-10-1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357"/>
    <n v="4"/>
    <s v="FIX IT"/>
    <m/>
    <m/>
    <n v="44696"/>
    <n v="44.7"/>
    <n v="754000"/>
  </r>
  <r>
    <d v="2018-10-09T00:00:00"/>
    <s v="Consignee; Consignee (Original Format)"/>
    <s v="Adama Brasil S/A"/>
    <s v=""/>
    <s v=""/>
    <s v="Chemicals"/>
    <s v=""/>
    <s v=""/>
    <s v="ADAMA BRASIL SA_x000a_RUA PEDRO ANTONIO DE SOUZA 400 PARQUE RUI BARBOSA - LONDRINA - PR - 86031610"/>
    <s v="Den Hartogh Logistics"/>
    <s v=""/>
    <s v="United States"/>
    <s v=""/>
    <s v=""/>
    <s v=""/>
    <s v="DEN HARTOGH LOGISTICS_x000a_"/>
    <s v="DEN HARTOGH LOGISTICA LATIN AMERICA LTDA"/>
    <s v="NEW ORLEANS (LA)"/>
    <s v="United States"/>
    <s v="USMSY"/>
    <s v="US / MEX GULF"/>
    <s v="RIO GRANDE"/>
    <s v="Brazil"/>
    <s v="BRRIG"/>
    <s v="ECSA"/>
    <s v="29211922"/>
    <x v="470"/>
    <n v="5"/>
    <s v="FIX IT"/>
    <m/>
    <m/>
    <n v="84604"/>
    <n v="84.6"/>
    <n v="251000"/>
  </r>
  <r>
    <d v="2018-10-0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99"/>
    <x v="471"/>
    <n v="1"/>
    <s v="FIX IT"/>
    <m/>
    <m/>
    <n v="3034"/>
    <n v="3.03"/>
    <n v="33500"/>
  </r>
  <r>
    <d v="2018-10-0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451"/>
    <n v="12"/>
    <s v="FIX IT"/>
    <m/>
    <m/>
    <n v="134089"/>
    <n v="134.09"/>
    <n v="2261000"/>
  </r>
  <r>
    <d v="2018-09-24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HAMBURG"/>
    <s v="Germany"/>
    <s v="DEHAM"/>
    <s v="NEUR / BALTIC"/>
    <s v="PARANAGUA"/>
    <s v="Brazil"/>
    <s v="BRPNG"/>
    <s v="ECSA"/>
    <s v="29180000"/>
    <x v="472"/>
    <n v="6"/>
    <s v="FIX IT"/>
    <m/>
    <m/>
    <n v="111140"/>
    <n v="111.14"/>
    <s v=""/>
  </r>
  <r>
    <d v="2018-09-2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21"/>
    <n v="3"/>
    <s v="FIX IT"/>
    <m/>
    <m/>
    <n v="59880"/>
    <n v="59.88"/>
    <n v="1588000"/>
  </r>
  <r>
    <d v="2018-09-2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73"/>
    <n v="3"/>
    <s v="FIX IT"/>
    <m/>
    <m/>
    <n v="59400"/>
    <n v="59.4"/>
    <n v="1575000"/>
  </r>
  <r>
    <d v="2018-09-20T00:00:00"/>
    <s v="Consignee; Consignee (Original Format)"/>
    <s v="Adama Brasil S/A"/>
    <s v=""/>
    <s v=""/>
    <s v="Chemicals"/>
    <s v=""/>
    <s v=""/>
    <s v="ADAMA BRASIL SA_x000a_RUA PEDRO ANTONIO DE SOUZA 400 PARQUE RUI BARBOSA - LONDRINA - PR - 86031610"/>
    <s v="Akzo Nobel International Group"/>
    <s v="Illinois"/>
    <s v="United States"/>
    <s v=""/>
    <s v=""/>
    <s v=""/>
    <s v="AKZO NOBEL INTERNATIONAL GROUP_x000a_MORRIS PLANT 8005 NORTH TABLER ROAD  - MORRIS - IL - 60450"/>
    <s v="ADAMA BRASIL SA"/>
    <s v="HOUSTON (TX)"/>
    <s v="United States"/>
    <s v="USHOU"/>
    <s v="US / MEX GULF"/>
    <s v="PARANAGUA"/>
    <s v="Brazil"/>
    <s v="BRPNG"/>
    <s v="ECSA"/>
    <s v="34021300"/>
    <x v="474"/>
    <n v="1"/>
    <s v="FIX IT"/>
    <m/>
    <m/>
    <n v="13094"/>
    <n v="13.09"/>
    <n v="43200"/>
  </r>
  <r>
    <d v="2018-09-19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475"/>
    <n v="2"/>
    <s v="FIX IT"/>
    <m/>
    <m/>
    <n v="20120"/>
    <n v="20.12"/>
    <n v="287000"/>
  </r>
  <r>
    <d v="2018-09-17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HAMBURG"/>
    <s v="Germany"/>
    <s v="DEHAM"/>
    <s v="NEUR / BALTIC"/>
    <s v="PARANAGUA"/>
    <s v="Brazil"/>
    <s v="BRPNG"/>
    <s v="ECSA"/>
    <s v="29180000"/>
    <x v="476"/>
    <n v="10"/>
    <s v="FIX IT"/>
    <m/>
    <m/>
    <n v="185100.01"/>
    <n v="185.1"/>
    <s v=""/>
  </r>
  <r>
    <d v="2018-09-17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420"/>
    <n v="2"/>
    <s v="FIX IT"/>
    <m/>
    <m/>
    <n v="35236"/>
    <n v="35.24"/>
    <n v="468000"/>
  </r>
  <r>
    <d v="2018-09-15T00:00:00"/>
    <s v="Consignee; Consignee (Original Format)"/>
    <s v="Adama Brasil S/A"/>
    <s v=""/>
    <s v=""/>
    <s v="Chemicals"/>
    <s v=""/>
    <s v=""/>
    <s v="ADAMA BRASIL SA_x000a_RUA PEDRO ANTONIO DE SOUZA 400 PARQUE RUI BARBOSA - LONDRINA - PR - 86031610"/>
    <s v="Sw International Chemical Logistics"/>
    <s v=""/>
    <s v="China"/>
    <s v="Air Freight and Logistics"/>
    <s v=""/>
    <s v=""/>
    <s v="S&amp;W INTERNATIONAL CHEMICAL LOGISTICS LTD_x000a_"/>
    <s v="AMTRANS INTERNATIONAL TRANSPORT"/>
    <s v="QINGDAO"/>
    <s v="China"/>
    <s v="CNTAO"/>
    <s v="FAR EAST / JAP / SE ASIA"/>
    <s v="PARANAGUA"/>
    <s v="Brazil"/>
    <s v="BRPNG"/>
    <s v="ECSA"/>
    <s v="29333949"/>
    <x v="477"/>
    <n v="2"/>
    <s v="FIX IT"/>
    <m/>
    <m/>
    <n v="27500"/>
    <n v="27.5"/>
    <n v="729000"/>
  </r>
  <r>
    <d v="2018-09-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78"/>
    <n v="7"/>
    <s v="FIX IT"/>
    <m/>
    <m/>
    <n v="138600.01"/>
    <n v="138.6"/>
    <n v="3675000"/>
  </r>
  <r>
    <d v="2018-09-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79"/>
    <n v="3"/>
    <s v="FIX IT"/>
    <m/>
    <m/>
    <n v="57960"/>
    <n v="57.96"/>
    <n v="1537000"/>
  </r>
  <r>
    <d v="2018-09-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00"/>
    <x v="480"/>
    <n v="5"/>
    <s v="FIX IT"/>
    <m/>
    <m/>
    <n v="41504"/>
    <n v="41.5"/>
    <n v="264000"/>
  </r>
  <r>
    <d v="2018-09-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337"/>
    <n v="4"/>
    <s v="FIX IT"/>
    <m/>
    <m/>
    <n v="79200"/>
    <n v="79.2"/>
    <n v="2100000"/>
  </r>
  <r>
    <d v="2018-09-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481"/>
    <n v="2"/>
    <s v="FIX IT"/>
    <m/>
    <m/>
    <n v="19455"/>
    <n v="19.45"/>
    <n v="335000"/>
  </r>
  <r>
    <d v="2018-09-12T00:00:00"/>
    <s v="Consignee; Consignee (Original Format)"/>
    <s v="Adama Brasil Sa"/>
    <s v="Rio Grande do Sul"/>
    <s v="Brazil"/>
    <s v="Chemicals"/>
    <s v=""/>
    <s v=""/>
    <s v="ADAMA BRASIL SA_x000a_AV JULIO DE CASTILHOS 2085 COQUEIROS - TAQUARI - RS - 95860000"/>
    <s v="Den Hartogh Logistics"/>
    <s v=""/>
    <s v="United States"/>
    <s v=""/>
    <s v=""/>
    <s v=""/>
    <s v="DEN HARTOGH LOGISTICS_x000a_"/>
    <s v="DEN HARTOGH LOGISTICA LATIN AMERICA LTDA"/>
    <s v="NEW ORLEANS (LA)"/>
    <s v="United States"/>
    <s v="USMSY"/>
    <s v="US / MEX GULF"/>
    <s v="RIO GRANDE"/>
    <s v="Brazil"/>
    <s v="BRRIG"/>
    <s v="ECSA"/>
    <s v="29211922"/>
    <x v="482"/>
    <n v="4"/>
    <s v="FIX IT"/>
    <m/>
    <m/>
    <n v="68520"/>
    <n v="68.52"/>
    <n v="206000"/>
  </r>
  <r>
    <d v="2018-09-11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483"/>
    <n v="4"/>
    <s v="FIX IT"/>
    <m/>
    <m/>
    <n v="80190"/>
    <n v="80.19"/>
    <n v="1995000"/>
  </r>
  <r>
    <d v="2018-09-11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484"/>
    <n v="2"/>
    <s v="FIX IT"/>
    <m/>
    <m/>
    <n v="33680"/>
    <n v="33.68"/>
    <n v="197000"/>
  </r>
  <r>
    <d v="2018-09-11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485"/>
    <n v="2"/>
    <s v="FIX IT"/>
    <m/>
    <m/>
    <n v="26144"/>
    <n v="26.14"/>
    <n v="139000"/>
  </r>
  <r>
    <d v="2018-09-10T00:00:00"/>
    <s v="Consignee; Consignee (Original Format)"/>
    <s v="Adama Brasil S/A"/>
    <s v=""/>
    <s v=""/>
    <s v="Chemicals"/>
    <s v=""/>
    <s v=""/>
    <s v="ADAMA BRASIL SA_x000a_RUA PEDRO ANTONIO DE SOUZA 400 PARQUE RUI BARBOSA - LONDRINA - PR - 86031610"/>
    <s v="Sinochem Agro Co., Ltd."/>
    <s v="Shanghai"/>
    <s v="China"/>
    <s v="Chemicals"/>
    <n v="263672638"/>
    <s v=""/>
    <s v="SINOCHEM AGRO CO LTD_x000a_17 19TH FL NO 33 HENAN RD  - SHANGHAI -  - 0"/>
    <s v="ADAMA BRASIL SA"/>
    <s v="SHANGHAI"/>
    <s v="China"/>
    <s v="CNSHA"/>
    <s v="FAR EAST / JAP / SE ASIA"/>
    <s v="PARANAGUA"/>
    <s v="Brazil"/>
    <s v="BRPNG"/>
    <s v="ECSA"/>
    <s v="29333949"/>
    <x v="486"/>
    <n v="1"/>
    <s v="FIX IT"/>
    <m/>
    <m/>
    <n v="11522"/>
    <n v="11.52"/>
    <n v="305000"/>
  </r>
  <r>
    <d v="2018-09-10T00:00:00"/>
    <s v="Consignee; Consignee (Original Format)"/>
    <s v="Adama Brasil S/A"/>
    <s v=""/>
    <s v=""/>
    <s v="Chemicals"/>
    <s v=""/>
    <s v=""/>
    <s v="ADAMA BRASIL SA_x000a_RUA PEDRO ANTONIO DE SOUZA 400 PARQUE RUI BARBOSA - LONDRINA - PR - 86031610"/>
    <s v="Lanxess Corporation Group"/>
    <s v=""/>
    <s v=""/>
    <s v=""/>
    <s v=""/>
    <s v=""/>
    <s v="LANXESS CORPORATION GROUP_x000a_"/>
    <s v="ADAMA BRASIL SA"/>
    <s v="ANTWERPEN"/>
    <s v="Belgium"/>
    <s v="BEANR"/>
    <s v="NEUR / BALTIC"/>
    <s v="PARANAGUA"/>
    <s v="Brazil"/>
    <s v="BRPNG"/>
    <s v="ECSA"/>
    <s v="29291030"/>
    <x v="487"/>
    <n v="3"/>
    <s v="FIX IT"/>
    <m/>
    <m/>
    <n v="76820"/>
    <n v="76.819999999999993"/>
    <n v="162000"/>
  </r>
  <r>
    <d v="2018-09-10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HAMBURG"/>
    <s v="Germany"/>
    <s v="DEHAM"/>
    <s v="NEUR / BALTIC"/>
    <s v="PARANAGUA"/>
    <s v="Brazil"/>
    <s v="BRPNG"/>
    <s v="ECSA"/>
    <s v="29180000"/>
    <x v="488"/>
    <n v="14"/>
    <s v="FIX IT"/>
    <m/>
    <m/>
    <n v="259500"/>
    <n v="259.5"/>
    <s v=""/>
  </r>
  <r>
    <d v="2018-09-10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489"/>
    <n v="3"/>
    <s v="FIX IT"/>
    <m/>
    <m/>
    <n v="52125"/>
    <n v="52.13"/>
    <n v="27400"/>
  </r>
  <r>
    <d v="2018-09-09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985"/>
    <x v="490"/>
    <n v="2"/>
    <s v="FIX IT"/>
    <m/>
    <m/>
    <n v="37370"/>
    <n v="37.369999999999997"/>
    <n v="205000"/>
  </r>
  <r>
    <d v="2018-09-09T00:00:00"/>
    <s v="Consignee; Consignee (Original Format)"/>
    <s v="Adama Brasil S/A"/>
    <s v=""/>
    <s v=""/>
    <s v="Chemicals"/>
    <s v=""/>
    <s v=""/>
    <s v="ADAMA BRASIL SA_x000a_RUA PEDRO ANTONIO DE SOUZA 400 PARQUE RUI BARBOSA - LONDRINA - PR - 86031610"/>
    <s v="Sinochem Agro Co., Ltd."/>
    <s v="Shanghai"/>
    <s v="China"/>
    <s v="Chemicals"/>
    <n v="263672638"/>
    <s v=""/>
    <s v="SINOCHEM AGRO CO LTD_x000a_17 19TH FL NO 33 HENAN RD  - SHANGHAI -  - 0"/>
    <s v="ADAMA BRASIL SA"/>
    <s v="SHANGHAI"/>
    <s v="China"/>
    <s v="CNSHA"/>
    <s v="FAR EAST / JAP / SE ASIA"/>
    <s v="PARANAGUA"/>
    <s v="Brazil"/>
    <s v="BRPNG"/>
    <s v="ECSA"/>
    <s v="29333949"/>
    <x v="491"/>
    <n v="1"/>
    <s v="FIX IT"/>
    <m/>
    <m/>
    <n v="16760"/>
    <n v="16.760000000000002"/>
    <n v="444000"/>
  </r>
  <r>
    <d v="2018-09-0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492"/>
    <n v="2"/>
    <s v="FIX IT"/>
    <m/>
    <m/>
    <n v="22049"/>
    <n v="22.05"/>
    <n v="380000"/>
  </r>
  <r>
    <d v="2018-09-0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995"/>
    <x v="493"/>
    <n v="2"/>
    <s v="FIX IT"/>
    <m/>
    <m/>
    <n v="31560"/>
    <n v="31.56"/>
    <n v="165000"/>
  </r>
  <r>
    <d v="2018-09-0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99"/>
    <x v="494"/>
    <n v="4"/>
    <s v="FIX IT"/>
    <m/>
    <m/>
    <n v="37360"/>
    <n v="37.36"/>
    <n v="407000"/>
  </r>
  <r>
    <d v="2018-09-0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995"/>
    <x v="495"/>
    <n v="1"/>
    <s v="FIX IT"/>
    <m/>
    <m/>
    <n v="15780"/>
    <n v="15.78"/>
    <n v="82700"/>
  </r>
  <r>
    <d v="2018-09-0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995"/>
    <x v="496"/>
    <n v="1"/>
    <s v="FIX IT"/>
    <m/>
    <m/>
    <n v="15780"/>
    <n v="15.78"/>
    <n v="82700"/>
  </r>
  <r>
    <d v="2018-09-0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497"/>
    <n v="3"/>
    <s v="FIX IT"/>
    <m/>
    <m/>
    <n v="59400"/>
    <n v="59.4"/>
    <n v="1575000"/>
  </r>
  <r>
    <d v="2018-09-05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498"/>
    <n v="1"/>
    <s v="FIX IT"/>
    <m/>
    <m/>
    <n v="16840"/>
    <n v="16.84"/>
    <n v="98700"/>
  </r>
  <r>
    <d v="2018-09-03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499"/>
    <n v="1"/>
    <s v="FIX IT"/>
    <m/>
    <m/>
    <n v="17375"/>
    <n v="17.38"/>
    <n v="9100"/>
  </r>
  <r>
    <d v="2018-09-02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GDYNIA"/>
    <s v="Poland"/>
    <s v="PLGDY"/>
    <s v="NEUR / BALTIC"/>
    <s v="PARANAGUA"/>
    <s v="Brazil"/>
    <s v="BRPNG"/>
    <s v="ECSA"/>
    <s v="29189990"/>
    <x v="500"/>
    <n v="6"/>
    <s v="FIX IT"/>
    <m/>
    <m/>
    <n v="110860"/>
    <n v="110.86"/>
    <n v="152000"/>
  </r>
  <r>
    <d v="2018-08-30T00:00:00"/>
    <s v="Consignee; Consignee (Original Format)"/>
    <s v="Adama Brasil S/A"/>
    <s v=""/>
    <s v=""/>
    <s v="Chemicals"/>
    <s v=""/>
    <s v=""/>
    <s v="ADAMA BRASIL SA_x000a_RUA PEDRO ANTONIO DE SOUZA 400 PARQUE RUI BARBOSA - LONDRINA - PR - 86031610"/>
    <s v="Usun Fine Chemical Products Ltd."/>
    <s v=""/>
    <s v="China"/>
    <s v="Trading Companies and Distributors"/>
    <s v=""/>
    <s v=""/>
    <s v="USUN FINE CHEMICAL PRODUCTS LTD_x000a_"/>
    <s v="ADAMA BRASIL SA"/>
    <s v="SHANGHAI"/>
    <s v="China"/>
    <s v="CNSHA"/>
    <s v="FAR EAST / JAP / SE ASIA"/>
    <s v="RIO GRANDE"/>
    <s v="Brazil"/>
    <s v="BRRIG"/>
    <s v="ECSA"/>
    <s v="29109090"/>
    <x v="501"/>
    <n v="1"/>
    <s v="FIX IT"/>
    <m/>
    <m/>
    <n v="16840"/>
    <n v="16.84"/>
    <n v="101000"/>
  </r>
  <r>
    <d v="2018-08-28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502"/>
    <n v="2"/>
    <s v="FIX IT"/>
    <m/>
    <m/>
    <n v="20120"/>
    <n v="20.12"/>
    <n v="302000"/>
  </r>
  <r>
    <d v="2018-08-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ROTTERDAM"/>
    <s v="Netherlands"/>
    <s v="NLRTM"/>
    <s v="NEUR / BALTIC"/>
    <s v="PARANAGUA"/>
    <s v="Brazil"/>
    <s v="BRPNG"/>
    <s v="ECSA"/>
    <s v="29335949"/>
    <x v="503"/>
    <n v="1"/>
    <s v="FIX IT"/>
    <m/>
    <m/>
    <n v="8622"/>
    <n v="8.6199999999999992"/>
    <n v="3308000"/>
  </r>
  <r>
    <d v="2018-08-2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504"/>
    <n v="3"/>
    <s v="FIX IT"/>
    <m/>
    <m/>
    <n v="59880"/>
    <n v="59.88"/>
    <n v="1593000"/>
  </r>
  <r>
    <d v="2018-08-2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995"/>
    <x v="505"/>
    <n v="2"/>
    <s v="FIX IT"/>
    <m/>
    <m/>
    <n v="15704"/>
    <n v="15.7"/>
    <n v="49500"/>
  </r>
  <r>
    <d v="2018-08-2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99"/>
    <x v="506"/>
    <n v="1"/>
    <s v="FIX IT"/>
    <m/>
    <m/>
    <n v="3034"/>
    <n v="3.03"/>
    <n v="28600"/>
  </r>
  <r>
    <d v="2018-08-2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507"/>
    <n v="5"/>
    <s v="FIX IT"/>
    <m/>
    <m/>
    <n v="96600"/>
    <n v="96.6"/>
    <n v="2570000"/>
  </r>
  <r>
    <d v="2018-08-24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501"/>
    <n v="2"/>
    <s v="FIX IT"/>
    <m/>
    <m/>
    <n v="33680"/>
    <n v="33.68"/>
    <n v="203000"/>
  </r>
  <r>
    <d v="2018-08-22T00:00:00"/>
    <s v="Consignee; Consignee (Original Format)"/>
    <s v="Adama Brasil S/A"/>
    <s v=""/>
    <s v=""/>
    <s v="Chemicals"/>
    <s v=""/>
    <s v=""/>
    <s v="ADAMA BRASIL SA_x000a_RUA PEDRO ANTONIO DE SOUZA 400 PARQUE RUI BARBOSA - LONDRINA - PR - 86031610"/>
    <s v="Sw International Chemical Logistics"/>
    <s v=""/>
    <s v="China"/>
    <s v="Air Freight and Logistics"/>
    <s v=""/>
    <s v=""/>
    <s v="S&amp;W INTERNATIONAL CHEMICAL LOGISTICS LTD_x000a_"/>
    <s v="AMTRANS INTERNATIONAL TRANSPORT"/>
    <s v="QINGDAO"/>
    <s v="China"/>
    <s v="CNTAO"/>
    <s v="FAR EAST / JAP / SE ASIA"/>
    <s v="PARANAGUA"/>
    <s v="Brazil"/>
    <s v="BRPNG"/>
    <s v="ECSA"/>
    <s v="29241999"/>
    <x v="508"/>
    <n v="2"/>
    <s v="FIX IT"/>
    <m/>
    <m/>
    <n v="13440"/>
    <n v="13.44"/>
    <n v="71400"/>
  </r>
  <r>
    <d v="2018-08-2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509"/>
    <n v="5"/>
    <s v="FIX IT"/>
    <m/>
    <m/>
    <n v="110059"/>
    <n v="110.06"/>
    <n v="1344000"/>
  </r>
  <r>
    <d v="2018-08-20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GDYNIA"/>
    <s v="Poland"/>
    <s v="PLGDY"/>
    <s v="NEUR / BALTIC"/>
    <s v="PARANAGUA"/>
    <s v="Brazil"/>
    <s v="BRPNG"/>
    <s v="ECSA"/>
    <s v="29189990"/>
    <x v="510"/>
    <n v="10"/>
    <s v="FIX IT"/>
    <m/>
    <m/>
    <n v="184840"/>
    <n v="184.84"/>
    <n v="505000"/>
  </r>
  <r>
    <d v="2018-08-2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511"/>
    <n v="4"/>
    <s v="FIX IT"/>
    <m/>
    <m/>
    <n v="85879"/>
    <n v="85.88"/>
    <n v="1049000"/>
  </r>
  <r>
    <d v="2018-08-20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512"/>
    <n v="2"/>
    <s v="FIX IT"/>
    <m/>
    <m/>
    <n v="34750"/>
    <n v="34.75"/>
    <n v="18300"/>
  </r>
  <r>
    <d v="2018-08-19T00:00:00"/>
    <s v="Consignee; Consignee (Original Format)"/>
    <s v="Adama Brasil Sa"/>
    <s v="Rio Grande do Sul"/>
    <s v="Brazil"/>
    <s v="Chemicals"/>
    <s v=""/>
    <s v=""/>
    <s v="ADAMA BRASIL SA_x000a_AV JULIO DE CASTILHOS 2085 COQUEIROS - TAQUARI - RS - 95860000"/>
    <s v="Explicit Logistics India Pvt., Ltd."/>
    <s v=""/>
    <s v="India"/>
    <s v=""/>
    <s v=""/>
    <s v=""/>
    <s v="EXPLICIT LOGISTICS INDIA PVT LTD_x000a_"/>
    <s v="COPA LOGISTICA INTERNACIONAL LTDA ME"/>
    <s v="NHAVA SHEVA (JAWAHARLAL N"/>
    <s v="India"/>
    <s v="INNSA"/>
    <s v="MID EAST / IND SUBCONT"/>
    <s v="RIO GRANDE"/>
    <s v="Brazil"/>
    <s v="BRRIG"/>
    <s v="ECSA"/>
    <s v="29329000"/>
    <x v="513"/>
    <n v="2"/>
    <s v="FIX IT"/>
    <m/>
    <m/>
    <n v="23304"/>
    <n v="23.3"/>
    <n v="796000"/>
  </r>
  <r>
    <d v="2018-08-18T00:00:00"/>
    <s v="Consignee; Consignee (Original Format)"/>
    <s v="Adama Brasil S/A"/>
    <s v=""/>
    <s v=""/>
    <s v="Chemicals"/>
    <s v=""/>
    <s v=""/>
    <s v="ADAMA BRASIL SA_x000a_RUA PEDRO ANTONIO DE SOUZA 400 PARQUE RUI BARBOSA - LONDRINA - PR - 86031610"/>
    <s v="May Group Co., Ltd."/>
    <s v="Hong Kong Island"/>
    <s v="Hong Kong"/>
    <s v=""/>
    <s v=""/>
    <s v=""/>
    <s v="MAY GROUP CO LTD_x000a_RM 19C LOCKHART CTR 301 307 LOCKART RD  - WAN CHAI -  - 0"/>
    <s v="ADAMA BRASIL SA"/>
    <s v="SHANGHAI"/>
    <s v="China"/>
    <s v="CNSHA"/>
    <s v="FAR EAST / JAP / SE ASIA"/>
    <s v="PARANAGUA"/>
    <s v="Brazil"/>
    <s v="BRPNG"/>
    <s v="ECSA"/>
    <s v="29331990"/>
    <x v="514"/>
    <n v="1"/>
    <s v="FIX IT"/>
    <m/>
    <m/>
    <n v="3018"/>
    <n v="3.02"/>
    <n v="93300"/>
  </r>
  <r>
    <d v="2018-08-18T00:00:00"/>
    <s v="Consignee; Consignee (Original Format)"/>
    <s v="Adama Brasil S/A"/>
    <s v=""/>
    <s v=""/>
    <s v="Chemicals"/>
    <s v=""/>
    <s v=""/>
    <s v="ADAMA BRASIL SA_x000a_RUA PEDRO ANTONIO DE SOUZA 400 PARQUE RUI BARBOSA - LONDRINA - PR - 86031610"/>
    <s v="Sinochem Agro Co., Ltd."/>
    <s v="Shanghai"/>
    <s v="China"/>
    <s v="Chemicals"/>
    <n v="263672638"/>
    <s v=""/>
    <s v="SINOCHEM AGRO CO LTD_x000a_17 19TH FL NO 33 HENAN RD  - SHANGHAI -  - 0"/>
    <s v="ADAMA BRASIL SA"/>
    <s v="SHANGHAI"/>
    <s v="China"/>
    <s v="CNSHA"/>
    <s v="FAR EAST / JAP / SE ASIA"/>
    <s v="PARANAGUA"/>
    <s v="Brazil"/>
    <s v="BRPNG"/>
    <s v="ECSA"/>
    <s v="29333949"/>
    <x v="491"/>
    <n v="1"/>
    <s v="FIX IT"/>
    <m/>
    <m/>
    <n v="16760"/>
    <n v="16.760000000000002"/>
    <n v="425000"/>
  </r>
  <r>
    <d v="2018-08-1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515"/>
    <n v="3"/>
    <s v="FIX IT"/>
    <m/>
    <m/>
    <n v="49665"/>
    <n v="49.67"/>
    <n v="606000"/>
  </r>
  <r>
    <d v="2018-08-16T00:00:00"/>
    <s v="Consignee; Consignee (Original Format)"/>
    <s v="Adama Brasil Sa"/>
    <s v="Rio Grande do Sul"/>
    <s v="Brazil"/>
    <s v="Chemicals"/>
    <s v=""/>
    <s v=""/>
    <s v="ADAMA BRASIL SA_x000a_AV JULIO DE CASTILHOS 2085 COQUEIROS - TAQUARI - RS - 95860000"/>
    <s v="Hebei Chengxin Co., Ltd."/>
    <s v=""/>
    <s v="China"/>
    <s v=""/>
    <s v=""/>
    <s v=""/>
    <s v="HEBEI CHENGXIN CO LTD_x000a_"/>
    <s v="ADAMA BRASIL SA"/>
    <s v="SHANGHAI"/>
    <s v="China"/>
    <s v="CNSHA"/>
    <s v="FAR EAST / JAP / SE ASIA"/>
    <s v="RIO GRANDE"/>
    <s v="Brazil"/>
    <s v="BRRIG"/>
    <s v="ECSA"/>
    <s v="29159090"/>
    <x v="328"/>
    <n v="1"/>
    <s v="FIX IT"/>
    <m/>
    <m/>
    <n v="16760"/>
    <n v="16.760000000000002"/>
    <n v="152000"/>
  </r>
  <r>
    <d v="2018-08-16T00:00:00"/>
    <s v="Consignee; Consignee (Original Format)"/>
    <s v="Adama Brasil S/A"/>
    <s v=""/>
    <s v=""/>
    <s v="Chemicals"/>
    <s v=""/>
    <s v=""/>
    <s v="ADAMA BRASIL SA_x000a_RUA PEDRO ANTONIO DE SOUZA 400 PARQUE RUI BARBOSA - LONDRINA - PR - 86031610"/>
    <s v="Akzo Nobel International Group"/>
    <s v="Illinois"/>
    <s v="United States"/>
    <s v=""/>
    <s v=""/>
    <s v=""/>
    <s v="AKZO NOBEL INTERNATIONAL GROUP_x000a_MORRIS PLANT 8005 NORTH TABLER ROAD  - MORRIS - IL - 60450"/>
    <s v="ADAMA BRASIL SA"/>
    <s v="HOUSTON (TX)"/>
    <s v="United States"/>
    <s v="USHOU"/>
    <s v="US / MEX GULF"/>
    <s v="PARANAGUA"/>
    <s v="Brazil"/>
    <s v="BRPNG"/>
    <s v="ECSA"/>
    <s v="34021300"/>
    <x v="516"/>
    <n v="1"/>
    <s v="FIX IT"/>
    <m/>
    <m/>
    <n v="13094"/>
    <n v="13.09"/>
    <n v="42900"/>
  </r>
  <r>
    <d v="2018-08-15T00:00:00"/>
    <s v="Consignee; Consignee (Original Format)"/>
    <s v="Adama Brasil S/A"/>
    <s v=""/>
    <s v=""/>
    <s v="Chemicals"/>
    <s v=""/>
    <s v=""/>
    <s v="ADAMA BRASIL SA_x000a_RUA PEDRO ANTONIO DE SOUZA 400 PARQUE RUI BARBOSA - LONDRINA - PR - 86031610"/>
    <s v="Basf Group"/>
    <s v=""/>
    <s v="Singapore"/>
    <s v=""/>
    <s v=""/>
    <s v=""/>
    <s v="BASF GROUP_x000a_"/>
    <s v="ADAMA BRASIL SA"/>
    <s v="LE HAVRE"/>
    <s v="France"/>
    <s v="FRLEH"/>
    <s v="NEUR / BALTIC"/>
    <s v="PARANAGUA"/>
    <s v="Brazil"/>
    <s v="BRPNG"/>
    <s v="ECSA"/>
    <s v="29330000"/>
    <x v="517"/>
    <n v="2"/>
    <s v="FIX IT"/>
    <m/>
    <m/>
    <n v="10856"/>
    <n v="10.86"/>
    <n v="443000"/>
  </r>
  <r>
    <d v="2018-08-14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518"/>
    <n v="5"/>
    <s v="FIX IT"/>
    <m/>
    <m/>
    <n v="102060"/>
    <n v="102.06"/>
    <n v="2445000"/>
  </r>
  <r>
    <d v="2018-08-13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GDYNIA"/>
    <s v="Poland"/>
    <s v="PLGDY"/>
    <s v="NEUR / BALTIC"/>
    <s v="PARANAGUA"/>
    <s v="Brazil"/>
    <s v="BRPNG"/>
    <s v="ECSA"/>
    <s v="29189912"/>
    <x v="519"/>
    <n v="8"/>
    <s v="FIX IT"/>
    <m/>
    <m/>
    <n v="147620"/>
    <n v="147.62"/>
    <n v="403000"/>
  </r>
  <r>
    <d v="2018-08-13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HAMBURG"/>
    <s v="Germany"/>
    <s v="DEHAM"/>
    <s v="NEUR / BALTIC"/>
    <s v="PARANAGUA"/>
    <s v="Brazil"/>
    <s v="BRPNG"/>
    <s v="ECSA"/>
    <s v="29189990"/>
    <x v="510"/>
    <n v="10"/>
    <s v="FIX IT"/>
    <m/>
    <m/>
    <n v="185580"/>
    <n v="185.58"/>
    <n v="1619000"/>
  </r>
  <r>
    <d v="2018-08-1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520"/>
    <n v="5"/>
    <s v="FIX IT"/>
    <m/>
    <m/>
    <n v="108417"/>
    <n v="108.42"/>
    <n v="1324000"/>
  </r>
  <r>
    <d v="2018-08-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ROTTERDAM"/>
    <s v="Netherlands"/>
    <s v="NLRTM"/>
    <s v="NEUR / BALTIC"/>
    <s v="PARANAGUA"/>
    <s v="Brazil"/>
    <s v="BRPNG"/>
    <s v="ECSA"/>
    <s v="29335949"/>
    <x v="521"/>
    <n v="2"/>
    <s v="FIX IT"/>
    <m/>
    <m/>
    <n v="18242"/>
    <n v="18.239999999999998"/>
    <n v="7000000"/>
  </r>
  <r>
    <d v="2018-08-1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522"/>
    <n v="1"/>
    <s v="FIX IT"/>
    <m/>
    <m/>
    <n v="20790"/>
    <n v="20.79"/>
    <n v="254000"/>
  </r>
  <r>
    <d v="2018-08-09T00:00:00"/>
    <s v="Consignee; Consignee (Original Format)"/>
    <s v="Adama Brasil S/A"/>
    <s v=""/>
    <s v=""/>
    <s v="Chemicals"/>
    <s v=""/>
    <s v=""/>
    <s v="ADAMA BRASIL SA_x000a_RUA PEDRO ANTONIO DE SOUZA 400 PARQUE RUI BARBOSA - LONDRINA - PR - 86031610"/>
    <s v="Thai Harvest Ltd."/>
    <s v=""/>
    <s v="China"/>
    <s v="Chemicals"/>
    <s v=""/>
    <s v=""/>
    <s v="THAI HARVEST LTD_x000a_"/>
    <s v="ADAMA BRASIL SA"/>
    <s v="SHANGHAI"/>
    <s v="China"/>
    <s v="CNSHA"/>
    <s v="FAR EAST / JAP / SE ASIA"/>
    <s v="PARANAGUA"/>
    <s v="Brazil"/>
    <s v="BRPNG"/>
    <s v="ECSA"/>
    <s v="29269095"/>
    <x v="523"/>
    <n v="2"/>
    <s v="FIX IT"/>
    <m/>
    <m/>
    <n v="20120"/>
    <n v="20.12"/>
    <n v="177000"/>
  </r>
  <r>
    <d v="2018-08-09T00:00:00"/>
    <s v="Consignee; Consignee (Original Format)"/>
    <s v="Adama Brasil S/A"/>
    <s v=""/>
    <s v=""/>
    <s v="Chemicals"/>
    <s v=""/>
    <s v=""/>
    <s v="ADAMA BRASIL SA_x000a_RUA PEDRO ANTONIO DE SOUZA 400 PARQUE RUI BARBOSA - LONDRINA - PR - 86031610"/>
    <s v="Akzo Nobel International Group"/>
    <s v="Illinois"/>
    <s v="United States"/>
    <s v=""/>
    <s v=""/>
    <s v=""/>
    <s v="AKZO NOBEL INTERNATIONAL GROUP_x000a_MORRIS PLANT 8005 NORTH TABLER ROAD  - MORRIS - IL - 60450"/>
    <s v="ADAMA BRASIL SA"/>
    <s v="HOUSTON (TX)"/>
    <s v="United States"/>
    <s v="USHOU"/>
    <s v="US / MEX GULF"/>
    <s v="PARANAGUA"/>
    <s v="Brazil"/>
    <s v="BRPNG"/>
    <s v="ECSA"/>
    <s v="39072000"/>
    <x v="524"/>
    <n v="1"/>
    <s v="FIX IT"/>
    <m/>
    <m/>
    <n v="13094"/>
    <n v="13.09"/>
    <n v="32700"/>
  </r>
  <r>
    <d v="2018-08-07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525"/>
    <n v="1"/>
    <s v="FIX IT"/>
    <m/>
    <m/>
    <n v="22088"/>
    <n v="22.09"/>
    <n v="32000"/>
  </r>
  <r>
    <d v="2018-08-07T00:00:00"/>
    <s v="Consignee; Consignee (Original Format)"/>
    <s v="Adama Brasil Sa"/>
    <s v="Rio Grande do Sul"/>
    <s v="Brazil"/>
    <s v="Chemicals"/>
    <s v=""/>
    <s v=""/>
    <s v="ADAMA BRASIL SA_x000a_AV JULIO DE CASTILHOS 2085 COQUEIROS - TAQUARI - RS - 95860000"/>
    <s v="Newport China Tank Containers Co."/>
    <s v=""/>
    <s v=""/>
    <s v=""/>
    <s v=""/>
    <s v=""/>
    <s v="NEWPORT TANK CONTAINERS_x000a_"/>
    <s v="ADAMA BRASIL SA"/>
    <s v="SHANGHAI"/>
    <s v="China"/>
    <s v="CNSHA"/>
    <s v="FAR EAST / JAP / SE ASIA"/>
    <s v="RIO GRANDE"/>
    <s v="Brazil"/>
    <s v="BRRIG"/>
    <s v="ECSA"/>
    <s v="29189930"/>
    <x v="526"/>
    <n v="2"/>
    <s v="FIX IT"/>
    <m/>
    <m/>
    <n v="50000"/>
    <n v="50"/>
    <n v="1769000"/>
  </r>
  <r>
    <d v="2018-08-04T00:00:00"/>
    <s v="Consignee; Consignee (Original Format)"/>
    <s v="Adama Brasil S/A"/>
    <s v=""/>
    <s v=""/>
    <s v="Chemicals"/>
    <s v=""/>
    <s v=""/>
    <s v="ADAMA BRASIL SA_x000a_RUA PEDRO ANTONIO DE SOUZA 400 PARQUE RUI BARBOSA - LONDRINA - PR - 86031610"/>
    <s v="May Group Co., Ltd."/>
    <s v="Hong Kong Island"/>
    <s v="Hong Kong"/>
    <s v=""/>
    <s v=""/>
    <s v=""/>
    <s v="MAY GROUP CO LTD_x000a_RM 19C LOCKHART CTR 301 307 LOCKART RD  - WAN CHAI -  - 0"/>
    <s v="ADAMA BRASIL SA"/>
    <s v="SHANGHAI"/>
    <s v="China"/>
    <s v="CNSHA"/>
    <s v="FAR EAST / JAP / SE ASIA"/>
    <s v="PARANAGUA"/>
    <s v="Brazil"/>
    <s v="BRPNG"/>
    <s v="ECSA"/>
    <s v="29331990"/>
    <x v="527"/>
    <n v="1"/>
    <s v="FIX IT"/>
    <m/>
    <m/>
    <n v="8048"/>
    <n v="8.0500000000000007"/>
    <n v="249000"/>
  </r>
  <r>
    <d v="2018-08-04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985"/>
    <x v="528"/>
    <n v="4"/>
    <s v="FIX IT"/>
    <m/>
    <m/>
    <n v="66660"/>
    <n v="66.66"/>
    <n v="359000"/>
  </r>
  <r>
    <d v="2018-08-04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QINGDAO"/>
    <s v="China"/>
    <s v="CNTAO"/>
    <s v="FAR EAST / JAP / SE ASIA"/>
    <s v="RIO GRANDE"/>
    <s v="Brazil"/>
    <s v="BRRIG"/>
    <s v="ECSA"/>
    <s v="29309039"/>
    <x v="529"/>
    <n v="1"/>
    <s v="FIX IT"/>
    <m/>
    <m/>
    <n v="19380"/>
    <n v="19.38"/>
    <n v="91900"/>
  </r>
  <r>
    <d v="2018-08-0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530"/>
    <n v="5"/>
    <s v="FIX IT"/>
    <m/>
    <m/>
    <n v="96600"/>
    <n v="96.6"/>
    <n v="2570000"/>
  </r>
  <r>
    <d v="2018-08-0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995"/>
    <x v="531"/>
    <n v="1"/>
    <s v="FIX IT"/>
    <m/>
    <m/>
    <n v="15780"/>
    <n v="15.78"/>
    <n v="49700"/>
  </r>
  <r>
    <d v="2018-08-03T00:00:00"/>
    <s v="Consignee; Consignee (Original Format)"/>
    <s v="Adama Brasil Sa"/>
    <s v="Rio Grande do Sul"/>
    <s v="Brazil"/>
    <s v="Chemicals"/>
    <s v=""/>
    <s v=""/>
    <s v="ADAMA BRASIL SA_x000a_AV JULIO DE CASTILHOS 2085 COQUEIROS - TAQUARI - RS - 95860000"/>
    <s v="Nutrichem Co., Ltd."/>
    <s v=""/>
    <s v=""/>
    <s v="Chemicals"/>
    <n v="760485634"/>
    <s v=""/>
    <s v="NUTRICHEM CO LTD_x000a_BULDG D 1 NO 66 XIXIAOKOU ROAD  -  -  - 0"/>
    <s v="ADAMA BRASIL SA"/>
    <s v="SHANGHAI"/>
    <s v="China"/>
    <s v="CNSHA"/>
    <s v="FAR EAST / JAP / SE ASIA"/>
    <s v="RIO GRANDE"/>
    <s v="Brazil"/>
    <s v="BRRIG"/>
    <s v="ECSA"/>
    <s v="29339969"/>
    <x v="532"/>
    <n v="2"/>
    <s v="FIX IT"/>
    <m/>
    <m/>
    <n v="20120"/>
    <n v="20.12"/>
    <n v="302000"/>
  </r>
  <r>
    <d v="2018-08-0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533"/>
    <n v="5"/>
    <s v="FIX IT"/>
    <m/>
    <m/>
    <n v="102903"/>
    <n v="102.9"/>
    <n v="1257000"/>
  </r>
  <r>
    <d v="2018-08-02T00:00:00"/>
    <s v="Consignee; Consignee (Original Format)"/>
    <s v="Adama Brasil S/A"/>
    <s v=""/>
    <s v=""/>
    <s v="Chemicals"/>
    <s v=""/>
    <s v=""/>
    <s v="ADAMA BRASIL SA_x000a_RUA PEDRO ANTONIO DE SOUZA 400 PARQUE RUI BARBOSA - LONDRINA - PR - 86031610"/>
    <s v="Join King Fine Chemical Co., Ltd."/>
    <s v="Liaoning Sheng"/>
    <s v="China"/>
    <s v=""/>
    <s v=""/>
    <s v=""/>
    <s v="JOIN KING FINE CHEMICAL CO LTD_x000a_488 DONGBEI STRT ECONOMIC TECHNOLOGICAL DEVELOPMENT  - DALIAN -  - 0"/>
    <s v="ADAMA BRASIL SA"/>
    <s v="SHANGHAI"/>
    <s v="China"/>
    <s v="CNSHA"/>
    <s v="FAR EAST / JAP / SE ASIA"/>
    <s v="PARANAGUA"/>
    <s v="Brazil"/>
    <s v="BRPNG"/>
    <s v="ECSA"/>
    <s v="29331990"/>
    <x v="397"/>
    <n v="1"/>
    <s v="FIX IT"/>
    <m/>
    <m/>
    <n v="5030"/>
    <n v="5.03"/>
    <n v="156000"/>
  </r>
  <r>
    <d v="2018-08-01T00:00:00"/>
    <s v="Consignee; Consignee (Original Format)"/>
    <s v="Adama Brasil Sa"/>
    <s v="Rio Grande do Sul"/>
    <s v="Brazil"/>
    <s v="Chemicals"/>
    <s v=""/>
    <s v=""/>
    <s v="ADAMA BRASIL SA_x000a_AV JULIO DE CASTILHOS 2085 COQUEIROS - TAQUARI - RS - 95860000"/>
    <s v="Den Hartogh Logistics"/>
    <s v=""/>
    <s v="United States"/>
    <s v=""/>
    <s v=""/>
    <s v=""/>
    <s v="DEN HARTOGH LOGISTICS_x000a_"/>
    <s v="DEN HARTOGH LOGISTICA LATIN AMERICA LTDA"/>
    <s v="NEW ORLEANS (LA)"/>
    <s v="United States"/>
    <s v="USMSY"/>
    <s v="US / MEX GULF"/>
    <s v="RIO GRANDE"/>
    <s v="Brazil"/>
    <s v="BRRIG"/>
    <s v="ECSA"/>
    <s v="29211922"/>
    <x v="534"/>
    <n v="8"/>
    <s v="FIX IT"/>
    <m/>
    <m/>
    <n v="135742"/>
    <n v="135.74"/>
    <n v="413000"/>
  </r>
  <r>
    <d v="2018-07-29T00:00:00"/>
    <s v="Consignee; Consignee (Original Format)"/>
    <s v="Adama Brasil S/A"/>
    <s v=""/>
    <s v=""/>
    <s v="Chemicals"/>
    <s v=""/>
    <s v=""/>
    <s v="ADAMA BRASIL SA_x000a_RUA PEDRO ANTONIO DE SOUZA 400 PARQUE RUI BARBOSA - LONDRINA - PR - 86031610"/>
    <s v="Total Fluides"/>
    <s v=""/>
    <s v="France"/>
    <s v="Chemicals"/>
    <s v=""/>
    <s v=""/>
    <s v="TOTAL FLUIDES_x000a_"/>
    <s v="ADAMA BRASIL SA"/>
    <s v="LE HAVRE"/>
    <s v="France"/>
    <s v="FRLEH"/>
    <s v="NEUR / BALTIC"/>
    <s v="RIO GRANDE"/>
    <s v="Brazil"/>
    <s v="BRRIG"/>
    <s v="ECSA"/>
    <s v="27101200"/>
    <x v="535"/>
    <n v="1"/>
    <s v="FIX IT"/>
    <m/>
    <m/>
    <n v="12560"/>
    <n v="12.56"/>
    <s v=""/>
  </r>
  <r>
    <d v="2018-07-29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536"/>
    <n v="3"/>
    <s v="FIX IT"/>
    <m/>
    <m/>
    <n v="52125"/>
    <n v="52.13"/>
    <n v="27700"/>
  </r>
  <r>
    <d v="2018-07-29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7101249"/>
    <x v="537"/>
    <n v="1"/>
    <s v="FIX IT"/>
    <m/>
    <m/>
    <n v="12560"/>
    <n v="12.56"/>
    <s v=""/>
  </r>
  <r>
    <d v="2018-07-28T00:00:00"/>
    <s v="Consignee; Consignee (Original Format)"/>
    <s v="Adama Brasil S/A"/>
    <s v=""/>
    <s v=""/>
    <s v="Chemicals"/>
    <s v=""/>
    <s v=""/>
    <s v="ADAMA BRASIL SA_x000a_RUA PEDRO ANTONIO DE SOUZA 400 PARQUE RUI BARBOSA - LONDRINA - PR - 86031610"/>
    <s v="Sinon Corp"/>
    <s v=""/>
    <s v="Taiwan"/>
    <s v="Chemicals"/>
    <n v="570501619.85000002"/>
    <n v="302280881"/>
    <s v="SINON CORP_x000a_"/>
    <s v="ADAMA BRASIL SA"/>
    <s v="SHANGHAI"/>
    <s v="China"/>
    <s v="CNSHA"/>
    <s v="FAR EAST / JAP / SE ASIA"/>
    <s v="PARANAGUA"/>
    <s v="Brazil"/>
    <s v="BRPNG"/>
    <s v="ECSA"/>
    <s v="29339969"/>
    <x v="538"/>
    <n v="2"/>
    <s v="FIX IT"/>
    <m/>
    <m/>
    <n v="24180"/>
    <n v="24.18"/>
    <n v="366000"/>
  </r>
  <r>
    <d v="2018-07-27T00:00:00"/>
    <s v="Consignee; Consignee (Original Format)"/>
    <s v="Adama Brasil Sa"/>
    <s v="Rio Grande do Sul"/>
    <s v="Brazil"/>
    <s v="Chemicals"/>
    <s v=""/>
    <s v=""/>
    <s v="ADAMA BRASIL SA_x000a_AV JULIO DE CASTILHOS 2085 COQUEIROS - TAQUARI - RS - 95860000"/>
    <s v="Nutrichem Co., Ltd."/>
    <s v=""/>
    <s v=""/>
    <s v="Chemicals"/>
    <n v="760485634"/>
    <s v=""/>
    <s v="NUTRICHEM CO LTD_x000a_BULDG D 1 NO 66 XIXIAOKOU ROAD  -  -  - 0"/>
    <s v="ADAMA BRASIL SA"/>
    <s v="SHANGHAI"/>
    <s v="China"/>
    <s v="CNSHA"/>
    <s v="FAR EAST / JAP / SE ASIA"/>
    <s v="RIO GRANDE"/>
    <s v="Brazil"/>
    <s v="BRRIG"/>
    <s v="ECSA"/>
    <s v="29339969"/>
    <x v="532"/>
    <n v="2"/>
    <s v="FIX IT"/>
    <m/>
    <m/>
    <n v="20120"/>
    <n v="20.12"/>
    <n v="305000"/>
  </r>
  <r>
    <d v="2018-07-27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539"/>
    <n v="2"/>
    <s v="FIX IT"/>
    <m/>
    <m/>
    <n v="20120"/>
    <n v="20.12"/>
    <n v="305000"/>
  </r>
  <r>
    <d v="2018-07-27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540"/>
    <n v="2"/>
    <s v="FIX IT"/>
    <m/>
    <m/>
    <n v="44176"/>
    <n v="44.18"/>
    <n v="65900"/>
  </r>
  <r>
    <d v="2018-07-26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PARANAGUA"/>
    <s v="Brazil"/>
    <s v="BRPNG"/>
    <s v="ECSA"/>
    <s v="29333919"/>
    <x v="541"/>
    <n v="1"/>
    <s v="FIX IT"/>
    <m/>
    <m/>
    <n v="15196"/>
    <n v="15.2"/>
    <n v="12197000"/>
  </r>
  <r>
    <d v="2018-07-24T00:00:00"/>
    <s v="Goods Shipped; Consignee; Consignee (Original Format)"/>
    <s v="Adama Brasil Sa"/>
    <s v="São Paulo"/>
    <s v="Brazil"/>
    <s v=""/>
    <s v=""/>
    <s v=""/>
    <s v="ADAMA BRASIL SA_x000a_R DO MOGNO 297 ARMZ 1 CDA - ASSIS - SP - 19812050"/>
    <s v="Fair Trade Schiffahrthandel Logistik"/>
    <s v=""/>
    <s v="Denmark"/>
    <s v=""/>
    <s v=""/>
    <s v=""/>
    <s v="FAIR TRADE SCHIFFAHRTHANDEL LOGISTIK_x000a_"/>
    <s v="CRAFT MULTIMODAL"/>
    <s v="HAMBURG"/>
    <s v="Germany"/>
    <s v="DEHAM"/>
    <s v="NEUR / BALTIC"/>
    <s v="SANTOS"/>
    <s v="Brazil"/>
    <s v="BRSSZ"/>
    <s v="ECSA"/>
    <s v="38080000"/>
    <x v="542"/>
    <n v="0.08"/>
    <s v="FIX IT"/>
    <m/>
    <m/>
    <n v="620"/>
    <n v="0.62"/>
    <n v="13200"/>
  </r>
  <r>
    <d v="2018-07-24T00:00:00"/>
    <s v="Consignee; Consignee (Original Format)"/>
    <s v="Adama Brasil S/A"/>
    <s v=""/>
    <s v=""/>
    <s v="Chemicals"/>
    <s v=""/>
    <s v=""/>
    <s v="ADAMA BRASIL SA_x000a_RUA PEDRO ANTONIO DE SOUZA 400 PARQUE RUI BARBOSA - LONDRINA - PR - 86031610"/>
    <s v="Zhejiang Funong Biotech. Ltd."/>
    <s v=""/>
    <s v=""/>
    <s v=""/>
    <s v=""/>
    <s v=""/>
    <s v="ZHEJIANG FUNONG BIOTECH CO LTD_x000a_"/>
    <s v="ADAMA BRASIL SA"/>
    <s v="SHANGHAI"/>
    <s v="China"/>
    <s v="CNSHA"/>
    <s v="FAR EAST / JAP / SE ASIA"/>
    <s v="PARANAGUA"/>
    <s v="Brazil"/>
    <s v="BRPNG"/>
    <s v="ECSA"/>
    <s v="29331990"/>
    <x v="376"/>
    <n v="1"/>
    <s v="FIX IT"/>
    <m/>
    <m/>
    <n v="10080"/>
    <n v="10.08"/>
    <n v="324000"/>
  </r>
  <r>
    <d v="2018-07-20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PARANAGUA"/>
    <s v="Brazil"/>
    <s v="BRPNG"/>
    <s v="ECSA"/>
    <s v="29333919"/>
    <x v="543"/>
    <n v="1"/>
    <s v="FIX IT"/>
    <m/>
    <m/>
    <n v="19650"/>
    <n v="19.649999999999999"/>
    <n v="15772000"/>
  </r>
  <r>
    <d v="2018-07-2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544"/>
    <n v="7"/>
    <s v="FIX IT"/>
    <m/>
    <m/>
    <n v="132789.99"/>
    <n v="132.79"/>
    <n v="1362000"/>
  </r>
  <r>
    <d v="2018-07-2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545"/>
    <n v="6"/>
    <s v="FIX IT"/>
    <m/>
    <m/>
    <n v="115920"/>
    <n v="115.92"/>
    <n v="3868000"/>
  </r>
  <r>
    <d v="2018-07-20T00:00:00"/>
    <s v="Consignee; Consignee (Original Format)"/>
    <s v="Adama Brasil Sa"/>
    <s v="Rio Grande do Sul"/>
    <s v="Brazil"/>
    <s v="Chemicals"/>
    <s v=""/>
    <s v=""/>
    <s v="ADAMA BRASIL SA_x000a_AV JULIO DE CASTILHOS 2085 COQUEIROS - TAQUARI - RS - 95860000"/>
    <s v="Basf Group"/>
    <s v=""/>
    <s v="Singapore"/>
    <s v=""/>
    <s v=""/>
    <s v=""/>
    <s v="BASF GROUP_x000a_"/>
    <s v="BULKHAUL BRASIL LTDA"/>
    <s v="ANTWERPEN"/>
    <s v="Belgium"/>
    <s v="BEANR"/>
    <s v="NEUR / BALTIC"/>
    <s v="RIO GRANDE"/>
    <s v="Brazil"/>
    <s v="BRRIG"/>
    <s v="ECSA"/>
    <s v="29151100"/>
    <x v="546"/>
    <n v="1"/>
    <s v="FIX IT"/>
    <m/>
    <m/>
    <n v="21360"/>
    <n v="21.36"/>
    <n v="47800"/>
  </r>
  <r>
    <d v="2018-07-2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547"/>
    <n v="1"/>
    <s v="FIX IT"/>
    <m/>
    <m/>
    <n v="20090"/>
    <n v="20.09"/>
    <n v="206000"/>
  </r>
  <r>
    <d v="2018-07-19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548"/>
    <n v="4"/>
    <s v="FIX IT"/>
    <m/>
    <m/>
    <n v="92848"/>
    <n v="92.85"/>
    <n v="2077000"/>
  </r>
  <r>
    <d v="2018-07-18T00:00:00"/>
    <s v="Consignee; Consignee (Original Format)"/>
    <s v="Adama Brasil S/A"/>
    <s v=""/>
    <s v=""/>
    <s v="Chemicals"/>
    <s v=""/>
    <s v=""/>
    <s v="ADAMA BRASIL SA_x000a_RUA PEDRO ANTONIO DE SOUZA 400 PARQUE RUI BARBOSA - LONDRINA - PR - 86031610"/>
    <s v="Sw International Chemical Logistics"/>
    <s v=""/>
    <s v="China"/>
    <s v="Air Freight and Logistics"/>
    <s v=""/>
    <s v=""/>
    <s v="S&amp;W INTERNATIONAL CHEMICAL LOGISTICS LTD_x000a_"/>
    <s v="AMTRANS INTERNATIONAL TRANSPORT"/>
    <s v="QINGDAO"/>
    <s v="China"/>
    <s v="CNTAO"/>
    <s v="FAR EAST / JAP / SE ASIA"/>
    <s v="PARANAGUA"/>
    <s v="Brazil"/>
    <s v="BRPNG"/>
    <s v="ECSA"/>
    <s v="29241999"/>
    <x v="549"/>
    <n v="4"/>
    <s v="FIX IT"/>
    <m/>
    <m/>
    <n v="25760"/>
    <n v="25.76"/>
    <n v="136000"/>
  </r>
  <r>
    <d v="2018-07-1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550"/>
    <n v="2"/>
    <s v="FIX IT"/>
    <m/>
    <m/>
    <n v="35236"/>
    <n v="35.24"/>
    <n v="361000"/>
  </r>
  <r>
    <d v="2018-07-16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HAMBURG"/>
    <s v="Germany"/>
    <s v="DEHAM"/>
    <s v="NEUR / BALTIC"/>
    <s v="PARANAGUA"/>
    <s v="Brazil"/>
    <s v="BRPNG"/>
    <s v="ECSA"/>
    <s v="29189990"/>
    <x v="551"/>
    <n v="15"/>
    <s v="FIX IT"/>
    <m/>
    <m/>
    <n v="278799.99"/>
    <n v="278.8"/>
    <n v="2448000"/>
  </r>
  <r>
    <d v="2018-07-14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PARANAGUA"/>
    <s v="Brazil"/>
    <s v="BRPNG"/>
    <s v="ECSA"/>
    <s v="29333919"/>
    <x v="552"/>
    <n v="1"/>
    <s v="FIX IT"/>
    <m/>
    <m/>
    <n v="15720"/>
    <n v="15.72"/>
    <n v="12618000"/>
  </r>
  <r>
    <d v="2018-07-14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HAIFA (HEFA)"/>
    <s v="Israel"/>
    <s v="ILHFA"/>
    <s v="MED / BLACK SEA"/>
    <s v="PARANAGUA"/>
    <s v="Brazil"/>
    <s v="BRPNG"/>
    <s v="ECSA"/>
    <s v="29333900"/>
    <x v="553"/>
    <n v="1"/>
    <s v="FIX IT"/>
    <m/>
    <m/>
    <n v="19760"/>
    <n v="19.760000000000002"/>
    <n v="15861000"/>
  </r>
  <r>
    <d v="2018-07-13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7101200"/>
    <x v="554"/>
    <n v="1"/>
    <s v="FIX IT"/>
    <m/>
    <m/>
    <n v="12560"/>
    <n v="12.56"/>
    <s v=""/>
  </r>
  <r>
    <d v="2018-07-13T00:00:00"/>
    <s v="Consignee; Consignee (Original Format)"/>
    <s v="Adama Brasil Sa"/>
    <s v="Rio Grande do Sul"/>
    <s v="Brazil"/>
    <s v="Chemicals"/>
    <s v=""/>
    <s v=""/>
    <s v="ADAMA BRASIL SA_x000a_AV JULIO DE CASTILHOS 2085 COQUEIROS - TAQUARI - RS - 95860000"/>
    <s v="Basf Group"/>
    <s v=""/>
    <s v="Singapore"/>
    <s v=""/>
    <s v=""/>
    <s v=""/>
    <s v="BASF GROUP_x000a_"/>
    <s v="INDAIA LOGISTICA INTERNACIONAL"/>
    <s v="ANTWERPEN"/>
    <s v="Belgium"/>
    <s v="BEANR"/>
    <s v="NEUR / BALTIC"/>
    <s v="RIO GRANDE"/>
    <s v="Brazil"/>
    <s v="BRRIG"/>
    <s v="ECSA"/>
    <s v="29151100"/>
    <x v="555"/>
    <n v="1"/>
    <s v="FIX IT"/>
    <m/>
    <m/>
    <n v="21240"/>
    <n v="21.24"/>
    <n v="47500"/>
  </r>
  <r>
    <d v="2018-07-12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SHANGHAI"/>
    <s v="China"/>
    <s v="CNSHA"/>
    <s v="FAR EAST / JAP / SE ASIA"/>
    <s v="RIO GRANDE"/>
    <s v="Brazil"/>
    <s v="BRRIG"/>
    <s v="ECSA"/>
    <s v="29214921"/>
    <x v="556"/>
    <n v="1"/>
    <s v="FIX IT"/>
    <m/>
    <m/>
    <n v="17520"/>
    <n v="17.52"/>
    <n v="149000"/>
  </r>
  <r>
    <d v="2018-07-12T00:00:00"/>
    <s v="Consignee; Consignee (Original Format)"/>
    <s v="Adama Brasil S/A"/>
    <s v=""/>
    <s v=""/>
    <s v="Chemicals"/>
    <s v=""/>
    <s v=""/>
    <s v="ADAMA BRASIL SA_x000a_RUA PEDRO ANTONIO DE SOUZA 400 PARQUE RUI BARBOSA - LONDRINA - PR - 86031610"/>
    <s v="May Group Co., Ltd."/>
    <s v="Hong Kong Island"/>
    <s v="Hong Kong"/>
    <s v=""/>
    <s v=""/>
    <s v=""/>
    <s v="MAY GROUP CO LTD_x000a_RM 19C LOCKHART CTR 301 307 LOCKART RD  - WAN CHAI -  - 0"/>
    <s v="ADAMA BRASIL SA"/>
    <s v="SHANGHAI"/>
    <s v="China"/>
    <s v="CNSHA"/>
    <s v="FAR EAST / JAP / SE ASIA"/>
    <s v="PARANAGUA"/>
    <s v="Brazil"/>
    <s v="BRPNG"/>
    <s v="ECSA"/>
    <s v="29331990"/>
    <x v="557"/>
    <n v="1"/>
    <s v="FIX IT"/>
    <m/>
    <m/>
    <n v="5030"/>
    <n v="5.03"/>
    <n v="162000"/>
  </r>
  <r>
    <d v="2018-07-10T00:00:00"/>
    <s v="Consignee; Consignee (Original Format)"/>
    <s v="Adama Brasil S/A"/>
    <s v=""/>
    <s v=""/>
    <s v="Chemicals"/>
    <s v=""/>
    <s v=""/>
    <s v="ADAMA BRASIL SA_x000a_RUA PEDRO ANTONIO DE SOUZA 400 PARQUE RUI BARBOSA - LONDRINA - PR - 86031610"/>
    <s v="Sw International Chemical Logistics"/>
    <s v=""/>
    <s v="China"/>
    <s v="Air Freight and Logistics"/>
    <s v=""/>
    <s v=""/>
    <s v="S&amp;W INTERNATIONAL CHEMICAL LOGISTICS LTD_x000a_"/>
    <s v="AMTRANS INTERNATIONAL TRANSPORT"/>
    <s v="QINGDAO"/>
    <s v="China"/>
    <s v="CNTAO"/>
    <s v="FAR EAST / JAP / SE ASIA"/>
    <s v="PARANAGUA"/>
    <s v="Brazil"/>
    <s v="BRPNG"/>
    <s v="ECSA"/>
    <s v="29241999"/>
    <x v="558"/>
    <n v="2"/>
    <s v="FIX IT"/>
    <m/>
    <m/>
    <n v="15120"/>
    <n v="15.12"/>
    <n v="79600"/>
  </r>
  <r>
    <d v="2018-07-09T00:00:00"/>
    <s v="Consignee; Consignee (Original Format)"/>
    <s v="Adama Brasil S/A"/>
    <s v=""/>
    <s v=""/>
    <s v="Chemicals"/>
    <s v=""/>
    <s v=""/>
    <s v="ADAMA BRASIL SA_x000a_RUA PEDRO ANTONIO DE SOUZA 400 PARQUE RUI BARBOSA - LONDRINA - PR - 86031610"/>
    <s v="Jiangsu Top Li New Material"/>
    <s v=""/>
    <s v=""/>
    <s v=""/>
    <s v=""/>
    <s v=""/>
    <s v="JIANGSU TOP LI NEW MATERIAL_x000a_"/>
    <s v="ADAMA BRASIL SA"/>
    <s v="SHANGHAI"/>
    <s v="China"/>
    <s v="CNSHA"/>
    <s v="FAR EAST / JAP / SE ASIA"/>
    <s v="PARANAGUA"/>
    <s v="Brazil"/>
    <s v="BRPNG"/>
    <s v="ECSA"/>
    <s v="29331990"/>
    <x v="559"/>
    <n v="1"/>
    <s v="FIX IT"/>
    <m/>
    <m/>
    <n v="3048"/>
    <n v="3.05"/>
    <n v="97900"/>
  </r>
  <r>
    <d v="2018-07-08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SHANGHAI"/>
    <s v="China"/>
    <s v="CNSHA"/>
    <s v="FAR EAST / JAP / SE ASIA"/>
    <s v="PARANAGUA"/>
    <s v="Brazil"/>
    <s v="BRPNG"/>
    <s v="ECSA"/>
    <s v="38089325"/>
    <x v="560"/>
    <n v="14"/>
    <s v="FIX IT"/>
    <m/>
    <m/>
    <n v="175392"/>
    <n v="175.39"/>
    <n v="1048000"/>
  </r>
  <r>
    <d v="2018-07-06T00:00:00"/>
    <s v="Consignee; Consignee (Original Format)"/>
    <s v="Adama Brasil S/A"/>
    <s v=""/>
    <s v=""/>
    <s v="Chemicals"/>
    <s v=""/>
    <s v=""/>
    <s v="ADAMA BRASIL SA_x000a_RUA PEDRO ANTONIO DE SOUZA 400 PARQUE RUI BARBOSA - LONDRINA - PR - 86031610"/>
    <s v="Thai Harvest Ltd."/>
    <s v=""/>
    <s v="China"/>
    <s v="Chemicals"/>
    <s v=""/>
    <s v=""/>
    <s v="THAI HARVEST LTD_x000a_"/>
    <s v="ADAMA BRASIL SA"/>
    <s v="SHANGHAI"/>
    <s v="China"/>
    <s v="CNSHA"/>
    <s v="FAR EAST / JAP / SE ASIA"/>
    <s v="PARANAGUA"/>
    <s v="Brazil"/>
    <s v="BRPNG"/>
    <s v="ECSA"/>
    <s v="29269095"/>
    <x v="561"/>
    <n v="3"/>
    <s v="FIX IT"/>
    <m/>
    <m/>
    <n v="25150"/>
    <n v="25.15"/>
    <n v="225000"/>
  </r>
  <r>
    <d v="2018-07-04T00:00:00"/>
    <s v="Consignee; Consignee (Original Format)"/>
    <s v="Adama Brasil S/A"/>
    <s v=""/>
    <s v=""/>
    <s v="Chemicals"/>
    <s v=""/>
    <s v=""/>
    <s v="ADAMA BRASIL SA_x000a_RUA PEDRO ANTONIO DE SOUZA 400 PARQUE RUI BARBOSA - LONDRINA - PR - 86031610"/>
    <s v="Ruetgers Germany Gmb H"/>
    <s v=""/>
    <s v="Belgium"/>
    <s v=""/>
    <s v=""/>
    <s v=""/>
    <s v="RUETGERS GERMANY GMBH_x000a_"/>
    <s v="ADAMA BRASIL SA"/>
    <s v="ANTWERPEN"/>
    <s v="Belgium"/>
    <s v="BEANR"/>
    <s v="NEUR / BALTIC"/>
    <s v="PARANAGUA"/>
    <s v="Brazil"/>
    <s v="BRPNG"/>
    <s v="ECSA"/>
    <s v="29143900"/>
    <x v="562"/>
    <n v="2"/>
    <s v="FIX IT"/>
    <m/>
    <m/>
    <n v="36256"/>
    <n v="36.26"/>
    <n v="66300"/>
  </r>
  <r>
    <d v="2018-07-0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9"/>
    <x v="563"/>
    <n v="5"/>
    <s v="FIX IT"/>
    <m/>
    <m/>
    <n v="88090"/>
    <n v="88.09"/>
    <n v="903000"/>
  </r>
  <r>
    <d v="2018-07-04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JG"/>
    <s v="FAR EAST / JAP / SE ASIA"/>
    <s v="PARANAGUA"/>
    <s v="Brazil"/>
    <s v="BRPNG"/>
    <s v="ECSA"/>
    <s v="38249985"/>
    <x v="564"/>
    <n v="4"/>
    <s v="FIX IT"/>
    <m/>
    <m/>
    <n v="66660"/>
    <n v="66.66"/>
    <n v="343000"/>
  </r>
  <r>
    <d v="2018-07-0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565"/>
    <n v="7"/>
    <s v="FIX IT"/>
    <m/>
    <m/>
    <n v="132789.99"/>
    <n v="132.79"/>
    <n v="1362000"/>
  </r>
  <r>
    <d v="2018-07-03T00:00:00"/>
    <s v="Shipper (Original Format); Consignee; Shipper; Consignee (Original Format)"/>
    <s v="Adama Brasil S/A"/>
    <s v=""/>
    <s v=""/>
    <s v="Chemicals"/>
    <s v=""/>
    <s v=""/>
    <s v="ADAMA BRASIL SA_x000a_RUA PEDRO ANTONIO DE SOUZA 400 PARQUE RUI BARBOSA - LONDRINA - PR - 86031610"/>
    <s v="Adama Agan Ltd."/>
    <s v="Catalunya"/>
    <s v="Spain"/>
    <s v=""/>
    <s v=""/>
    <s v=""/>
    <s v="ADAMA AGAN LTD_x000a_RONDA GENERAL MITRE 28 30  - BARCELONA -  - 0"/>
    <s v="ADAMA BRASIL SA"/>
    <s v="ASHDOD"/>
    <s v="Israel"/>
    <s v="ILASH"/>
    <s v="MED / BLACK SEA"/>
    <s v="PARANAGUA"/>
    <s v="Brazil"/>
    <s v="BRPNG"/>
    <s v="ECSA"/>
    <s v="38089329"/>
    <x v="566"/>
    <n v="1"/>
    <s v="FIX IT"/>
    <m/>
    <m/>
    <n v="20090"/>
    <n v="20.09"/>
    <n v="206000"/>
  </r>
  <r>
    <d v="2018-06-30T00:00:00"/>
    <s v="Consignee; Consignee (Original Format)"/>
    <s v="Adama Brasil S/A"/>
    <s v=""/>
    <s v=""/>
    <s v="Chemicals"/>
    <s v=""/>
    <s v=""/>
    <s v="ADAMA BRASIL SA_x000a_RUA PEDRO ANTONIO DE SOUZA 400 PARQUE RUI BARBOSA - LONDRINA - PR - 86031610"/>
    <s v="Zhejiang Funong Biotech. Ltd."/>
    <s v=""/>
    <s v=""/>
    <s v=""/>
    <s v=""/>
    <s v=""/>
    <s v="ZHEJIANG FUNONG BIOTECH CO LTD_x000a_"/>
    <s v="ADAMA BRASIL SA"/>
    <s v="SHANGHAI"/>
    <s v="China"/>
    <s v="CNSHA"/>
    <s v="FAR EAST / JAP / SE ASIA"/>
    <s v="PARANAGUA"/>
    <s v="Brazil"/>
    <s v="BRPNG"/>
    <s v="ECSA"/>
    <s v="29331990"/>
    <x v="376"/>
    <n v="1"/>
    <s v="FIX IT"/>
    <m/>
    <m/>
    <n v="6048"/>
    <n v="6.05"/>
    <n v="199000"/>
  </r>
  <r>
    <d v="2018-06-30T00:00:00"/>
    <s v="Consignee; Consignee (Original Format)"/>
    <s v="Adama Brasil S/A"/>
    <s v=""/>
    <s v=""/>
    <s v="Chemicals"/>
    <s v=""/>
    <s v=""/>
    <s v="ADAMA BRASIL SA_x000a_RUA PEDRO ANTONIO DE SOUZA 400 PARQUE RUI BARBOSA - LONDRINA - PR - 86031610"/>
    <s v="May Group Co., Ltd."/>
    <s v="Hong Kong Island"/>
    <s v="Hong Kong"/>
    <s v=""/>
    <s v=""/>
    <s v=""/>
    <s v="MAY GROUP CO LTD_x000a_RM 19C LOCKHART CTR 301 307 LOCKART RD  - WAN CHAI -  - 0"/>
    <s v="ADAMA BRASIL SA"/>
    <s v="SHANGHAI"/>
    <s v="China"/>
    <s v="CNSHA"/>
    <s v="FAR EAST / JAP / SE ASIA"/>
    <s v="PARANAGUA"/>
    <s v="Brazil"/>
    <s v="BRPNG"/>
    <s v="ECSA"/>
    <s v="29331990"/>
    <x v="567"/>
    <n v="1"/>
    <s v="FIX IT"/>
    <m/>
    <m/>
    <n v="5030"/>
    <n v="5.03"/>
    <n v="166000"/>
  </r>
  <r>
    <d v="2018-06-28T00:00:00"/>
    <s v="Consignee; Consignee (Original Format)"/>
    <s v="Adama Brasil S/A"/>
    <s v=""/>
    <s v=""/>
    <s v="Chemicals"/>
    <s v=""/>
    <s v=""/>
    <s v="ADAMA BRASIL SA_x000a_RUA PEDRO ANTONIO DE SOUZA 400 PARQUE RUI BARBOSA - LONDRINA - PR - 86031610"/>
    <s v="Uniroyal Chemicals Private Ltd."/>
    <s v="Karnataka"/>
    <s v="India"/>
    <s v=""/>
    <s v=""/>
    <s v=""/>
    <s v="UNITOP CHEMICALS PRIVATE LIMITED_x000a_"/>
    <s v="ADAMA BRASIL SA"/>
    <s v="HAZIRA"/>
    <s v="India"/>
    <s v="INHZR"/>
    <s v="MID EAST / IND SUBCONT"/>
    <s v="PARANAGUA"/>
    <s v="Brazil"/>
    <s v="BRPNG"/>
    <s v="ECSA"/>
    <s v="34021300"/>
    <x v="568"/>
    <n v="3"/>
    <s v="FIX IT"/>
    <m/>
    <m/>
    <n v="57132"/>
    <n v="57.13"/>
    <n v="137000"/>
  </r>
  <r>
    <d v="2018-06-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99"/>
    <x v="569"/>
    <n v="1"/>
    <s v="FIX IT"/>
    <m/>
    <m/>
    <n v="10641"/>
    <n v="10.64"/>
    <n v="361000"/>
  </r>
  <r>
    <d v="2018-06-27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339969"/>
    <x v="570"/>
    <n v="2"/>
    <s v="FIX IT"/>
    <m/>
    <m/>
    <n v="20120"/>
    <n v="20.12"/>
    <n v="303000"/>
  </r>
  <r>
    <d v="2018-06-26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985"/>
    <x v="317"/>
    <n v="1"/>
    <s v="FIX IT"/>
    <m/>
    <m/>
    <n v="20200"/>
    <n v="20.2"/>
    <n v="105000"/>
  </r>
  <r>
    <d v="2018-06-26T00:00:00"/>
    <s v="Consignee; Consignee (Original Format)"/>
    <s v="Adama Brasil S/A"/>
    <s v=""/>
    <s v=""/>
    <s v="Chemicals"/>
    <s v=""/>
    <s v=""/>
    <s v="ADAMA BRASIL SA_x000a_RUA PEDRO ANTONIO DE SOUZA 400 PARQUE RUI BARBOSA - LONDRINA - PR - 86031610"/>
    <s v="Sw International Chemical Logistics"/>
    <s v=""/>
    <s v="China"/>
    <s v="Air Freight and Logistics"/>
    <s v=""/>
    <s v=""/>
    <s v="S&amp;W INTERNATIONAL CHEMICAL LOGISTICS LTD_x000a_"/>
    <s v="AMTRANS INTERNATIONAL TRANSPORT"/>
    <s v="QINGDAO"/>
    <s v="China"/>
    <s v="CNTAO"/>
    <s v="FAR EAST / JAP / SE ASIA"/>
    <s v="PARANAGUA"/>
    <s v="Brazil"/>
    <s v="BRPNG"/>
    <s v="ECSA"/>
    <s v="29241999"/>
    <x v="571"/>
    <n v="2"/>
    <s v="FIX IT"/>
    <m/>
    <m/>
    <n v="11760"/>
    <n v="11.76"/>
    <n v="63500"/>
  </r>
  <r>
    <d v="2018-06-2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99"/>
    <x v="572"/>
    <n v="7"/>
    <s v="FIX IT"/>
    <m/>
    <m/>
    <n v="144270"/>
    <n v="144.27000000000001"/>
    <n v="4890000"/>
  </r>
  <r>
    <d v="2018-06-23T00:00:00"/>
    <s v="Consignee; Consignee (Original Format)"/>
    <s v="Adama Brasil S/A"/>
    <s v=""/>
    <s v=""/>
    <s v="Chemicals"/>
    <s v=""/>
    <s v=""/>
    <s v="ADAMA BRASIL SA_x000a_RUA PEDRO ANTONIO DE SOUZA 400 PARQUE RUI BARBOSA - LONDRINA - PR - 86031610"/>
    <s v="Uniroyal Chemicals Private Ltd."/>
    <s v="Karnataka"/>
    <s v="India"/>
    <s v=""/>
    <s v=""/>
    <s v=""/>
    <s v="UNITOP CHEMICALS PRIVATE LIMITED_x000a_"/>
    <s v="ADAMA BRASIL SA"/>
    <s v="NHAVA SHEVA (JAWAHARLAL N"/>
    <s v="India"/>
    <s v="INNSA"/>
    <s v="MID EAST / IND SUBCONT"/>
    <s v="PARANAGUA"/>
    <s v="Brazil"/>
    <s v="BRPNG"/>
    <s v="ECSA"/>
    <s v="34021300"/>
    <x v="573"/>
    <n v="3"/>
    <s v="FIX IT"/>
    <m/>
    <m/>
    <n v="57132"/>
    <n v="57.13"/>
    <n v="137000"/>
  </r>
  <r>
    <d v="2018-06-18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574"/>
    <n v="1"/>
    <s v="FIX IT"/>
    <m/>
    <m/>
    <n v="17375"/>
    <n v="17.38"/>
    <n v="9000"/>
  </r>
  <r>
    <d v="2018-06-16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159090"/>
    <x v="575"/>
    <n v="1"/>
    <s v="FIX IT"/>
    <m/>
    <m/>
    <n v="16840"/>
    <n v="16.84"/>
    <n v="126000"/>
  </r>
  <r>
    <d v="2018-06-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ROTTERDAM"/>
    <s v="Netherlands"/>
    <s v="NLRTM"/>
    <s v="NEUR / BALTIC"/>
    <s v="PARANAGUA"/>
    <s v="Brazil"/>
    <s v="BRPNG"/>
    <s v="ECSA"/>
    <s v="29335949"/>
    <x v="576"/>
    <n v="2"/>
    <s v="FIX IT"/>
    <m/>
    <m/>
    <n v="11933"/>
    <n v="11.93"/>
    <n v="4600000"/>
  </r>
  <r>
    <d v="2018-06-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ROTTERDAM"/>
    <s v="Netherlands"/>
    <s v="NLRTM"/>
    <s v="NEUR / BALTIC"/>
    <s v="PARANAGUA"/>
    <s v="Brazil"/>
    <s v="BRPNG"/>
    <s v="ECSA"/>
    <s v="29335949"/>
    <x v="577"/>
    <n v="2"/>
    <s v="FIX IT"/>
    <m/>
    <m/>
    <n v="6244"/>
    <n v="6.24"/>
    <n v="2407000"/>
  </r>
  <r>
    <d v="2018-06-1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09091"/>
    <x v="578"/>
    <n v="9"/>
    <s v="FIX IT"/>
    <m/>
    <m/>
    <n v="88196"/>
    <n v="88.2"/>
    <n v="1911000"/>
  </r>
  <r>
    <d v="2018-06-1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09091"/>
    <x v="579"/>
    <n v="1"/>
    <s v="FIX IT"/>
    <m/>
    <m/>
    <n v="12970"/>
    <n v="12.97"/>
    <n v="281000"/>
  </r>
  <r>
    <d v="2018-06-09T00:00:00"/>
    <s v="Consignee; Shipper (Original Format); Shipper; Consignee (Original Format)"/>
    <s v="Adama Brasil Sa"/>
    <s v="Rio Grande do Sul"/>
    <s v="Brazil"/>
    <s v="Chemicals"/>
    <s v=""/>
    <s v=""/>
    <s v="ADAMA BRASIL SA_x000a_AV JULIO DE CASTILHOS 2085 COQUEIROS - TAQUARI - RS - 95860000"/>
    <s v="Adama Celsius B.V."/>
    <s v="Schaffhausen"/>
    <s v="Switzerland"/>
    <s v=""/>
    <s v=""/>
    <s v=""/>
    <s v="ADAMA CELSIUS BV_x000a_SPITALSTRASSE 5  - SCHAFFHAUSEN -  - 8200"/>
    <s v="ADAMA BRASIL SA"/>
    <s v="ROTTERDAM"/>
    <s v="Netherlands"/>
    <s v="NLRTM"/>
    <s v="NEUR / BALTIC"/>
    <s v="RIO GRANDE"/>
    <s v="Brazil"/>
    <s v="BRRIG"/>
    <s v="ECSA"/>
    <s v="29349935"/>
    <x v="580"/>
    <n v="2"/>
    <s v="FIX IT"/>
    <m/>
    <m/>
    <n v="22890"/>
    <n v="22.89"/>
    <n v="6111000"/>
  </r>
  <r>
    <d v="2018-06-07T00:00:00"/>
    <s v="Consignee; Consignee (Original Format)"/>
    <s v="Adama Brasil Sa"/>
    <s v="Rio Grande do Sul"/>
    <s v="Brazil"/>
    <s v="Chemicals"/>
    <s v=""/>
    <s v=""/>
    <s v="ADAMA BRASIL SA_x000a_AV JULIO DE CASTILHOS 2085 COQUEIROS - TAQUARI - RS - 95860000"/>
    <s v="Den Hartogh Logistics"/>
    <s v=""/>
    <s v="United States"/>
    <s v=""/>
    <s v=""/>
    <s v=""/>
    <s v="DEN HARTOGH LOGISTICS_x000a_"/>
    <s v="INTERBULK LOGISTICA LATIN AMERICA LTDA"/>
    <s v="NEW ORLEANS (LA)"/>
    <s v="United States"/>
    <s v="USMSY"/>
    <s v="US / MEX GULF"/>
    <s v="RIO GRANDE"/>
    <s v="Brazil"/>
    <s v="BRRIG"/>
    <s v="ECSA"/>
    <s v="29211922"/>
    <x v="581"/>
    <n v="5"/>
    <s v="FIX IT"/>
    <m/>
    <m/>
    <n v="84604"/>
    <n v="84.6"/>
    <n v="284000"/>
  </r>
  <r>
    <d v="2018-06-07T00:00:00"/>
    <s v="Consignee; Consignee (Original Format)"/>
    <s v="Adama Brasil Sa"/>
    <s v="Rio Grande do Sul"/>
    <s v="Brazil"/>
    <s v="Chemicals"/>
    <s v=""/>
    <s v=""/>
    <s v="ADAMA BRASIL SA_x000a_AV JULIO DE CASTILHOS 2085 COQUEIROS - TAQUARI - RS - 95860000"/>
    <s v="Den Hartogh Logistics"/>
    <s v=""/>
    <s v="United States"/>
    <s v=""/>
    <s v=""/>
    <s v=""/>
    <s v="DEN HARTOGH LOGISTICS_x000a_"/>
    <s v="INTERBULK LOGISTICA LATIN AMERICA LTDA"/>
    <s v="NEW ORLEANS (LA)"/>
    <s v="United States"/>
    <s v="USMSY"/>
    <s v="US / MEX GULF"/>
    <s v="RIO GRANDE"/>
    <s v="Brazil"/>
    <s v="BRRIG"/>
    <s v="ECSA"/>
    <s v="29211922"/>
    <x v="582"/>
    <n v="1"/>
    <s v="FIX IT"/>
    <m/>
    <m/>
    <n v="16946"/>
    <n v="16.95"/>
    <n v="56800"/>
  </r>
  <r>
    <d v="2018-06-06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NEWPORT TANK CONTAINERS"/>
    <s v="PUSAN (BUSAN)"/>
    <s v="South Korea"/>
    <s v="KRPUS"/>
    <s v="FAR EAST / JAP / SE ASIA"/>
    <s v="PARANAGUA"/>
    <s v="Brazil"/>
    <s v="BRPNG"/>
    <s v="ECSA"/>
    <s v="29211121"/>
    <x v="583"/>
    <n v="2"/>
    <s v="FIX IT"/>
    <m/>
    <m/>
    <n v="38430"/>
    <n v="38.43"/>
    <n v="38400"/>
  </r>
  <r>
    <d v="2018-06-06T00:00:00"/>
    <s v="Consignee; Consignee (Original Format)"/>
    <s v="Adama Brasil S/A"/>
    <s v=""/>
    <s v=""/>
    <s v="Chemicals"/>
    <s v=""/>
    <s v=""/>
    <s v="ADAMA BRASIL SA_x000a_RUA PEDRO ANTONIO DE SOUZA 400 PARQUE RUI BARBOSA - LONDRINA - PR - 86031610"/>
    <s v="Zhejiang Funong Biotech. Ltd."/>
    <s v=""/>
    <s v=""/>
    <s v=""/>
    <s v=""/>
    <s v=""/>
    <s v="ZHEJIANG FUNONG BIOTECH CO LTD_x000a_"/>
    <s v="ADAMA BRASIL SA"/>
    <s v="SHANGHAI"/>
    <s v="China"/>
    <s v="CNSHA"/>
    <s v="FAR EAST / JAP / SE ASIA"/>
    <s v="PARANAGUA"/>
    <s v="Brazil"/>
    <s v="BRPNG"/>
    <s v="ECSA"/>
    <s v="29331990"/>
    <x v="376"/>
    <n v="1"/>
    <s v="FIX IT"/>
    <m/>
    <m/>
    <n v="10080"/>
    <n v="10.08"/>
    <n v="332000"/>
  </r>
  <r>
    <d v="2018-06-0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9"/>
    <x v="584"/>
    <n v="3"/>
    <s v="FIX IT"/>
    <m/>
    <m/>
    <n v="52854"/>
    <n v="52.85"/>
    <n v="364000"/>
  </r>
  <r>
    <d v="2018-06-0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162015"/>
    <x v="585"/>
    <n v="4"/>
    <s v="FIX IT"/>
    <m/>
    <m/>
    <n v="21060"/>
    <n v="21.06"/>
    <n v="725000"/>
  </r>
  <r>
    <d v="2018-06-01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HAIFA (HEFA)"/>
    <s v="Israel"/>
    <s v="ILHFA"/>
    <s v="MED / BLACK SEA"/>
    <s v="PARANAGUA"/>
    <s v="Brazil"/>
    <s v="BRPNG"/>
    <s v="ECSA"/>
    <s v="29333919"/>
    <x v="586"/>
    <n v="1"/>
    <s v="FIX IT"/>
    <m/>
    <m/>
    <n v="19760"/>
    <n v="19.760000000000002"/>
    <n v="15746000"/>
  </r>
  <r>
    <d v="2018-05-29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985"/>
    <x v="587"/>
    <n v="2"/>
    <s v="FIX IT"/>
    <m/>
    <m/>
    <n v="40400"/>
    <n v="40.4"/>
    <n v="195000"/>
  </r>
  <r>
    <d v="2018-05-29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NEWPORT TANK CONTAINERS"/>
    <s v="PUSAN (BUSAN)"/>
    <s v="South Korea"/>
    <s v="KRPUS"/>
    <s v="FAR EAST / JAP / SE ASIA"/>
    <s v="PARANAGUA"/>
    <s v="Brazil"/>
    <s v="BRPNG"/>
    <s v="ECSA"/>
    <s v="29211121"/>
    <x v="588"/>
    <n v="4"/>
    <s v="FIX IT"/>
    <m/>
    <m/>
    <n v="76660"/>
    <n v="76.66"/>
    <n v="76700"/>
  </r>
  <r>
    <d v="2018-05-29T00:00:00"/>
    <s v="Consignee; Consignee (Original Format)"/>
    <s v="Adama Brasil S/A"/>
    <s v=""/>
    <s v=""/>
    <s v="Chemicals"/>
    <s v=""/>
    <s v=""/>
    <s v="ADAMA BRASIL SA_x000a_RUA PEDRO ANTONIO DE SOUZA 400 PARQUE RUI BARBOSA - LONDRINA - PR - 86031610"/>
    <s v="Thai Harvest Ltd."/>
    <s v=""/>
    <s v="China"/>
    <s v="Chemicals"/>
    <s v=""/>
    <s v=""/>
    <s v="THAI HARVEST LTD_x000a_"/>
    <s v="ADAMA BRASIL SA"/>
    <s v="SHANGHAI"/>
    <s v="China"/>
    <s v="CNSHA"/>
    <s v="FAR EAST / JAP / SE ASIA"/>
    <s v="PARANAGUA"/>
    <s v="Brazil"/>
    <s v="BRPNG"/>
    <s v="ECSA"/>
    <s v="29269095"/>
    <x v="523"/>
    <n v="2"/>
    <s v="FIX IT"/>
    <m/>
    <m/>
    <n v="20120"/>
    <n v="20.12"/>
    <n v="173000"/>
  </r>
  <r>
    <d v="2018-05-27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PARANAGUA"/>
    <s v="Brazil"/>
    <s v="BRPNG"/>
    <s v="ECSA"/>
    <s v="29333919"/>
    <x v="589"/>
    <n v="1"/>
    <s v="FIX IT"/>
    <m/>
    <m/>
    <n v="19760"/>
    <n v="19.760000000000002"/>
    <n v="15746000"/>
  </r>
  <r>
    <d v="2018-05-25T00:00:00"/>
    <s v="Consignee; Consignee (Original Format)"/>
    <s v="Adama Brasil Sa"/>
    <s v="Rio Grande do Sul"/>
    <s v="Brazil"/>
    <s v="Chemicals"/>
    <s v=""/>
    <s v=""/>
    <s v="ADAMA BRASIL SA_x000a_AV JULIO DE CASTILHOS 2085 COQUEIROS - TAQUARI - RS - 95860000"/>
    <s v="Taminco Bvba"/>
    <s v="Flemish Region"/>
    <s v="Belgium"/>
    <s v="Chemicals"/>
    <s v=""/>
    <s v=""/>
    <s v="TAMINCO BVBA_x000a_"/>
    <s v="ADAMA BRASIL SA"/>
    <s v="ANTWERPEN"/>
    <s v="Belgium"/>
    <s v="BEANR"/>
    <s v="NEUR / BALTIC"/>
    <s v="RIO GRANDE"/>
    <s v="Brazil"/>
    <s v="BRRIG"/>
    <s v="ECSA"/>
    <s v="29241929"/>
    <x v="590"/>
    <n v="1"/>
    <s v="FIX IT"/>
    <m/>
    <m/>
    <n v="17097"/>
    <n v="17.100000000000001"/>
    <n v="5579000"/>
  </r>
  <r>
    <d v="2018-05-23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NEWPORT TANK CONTAINERS"/>
    <s v="PUSAN (BUSAN)"/>
    <s v="South Korea"/>
    <s v="KRPUS"/>
    <s v="FAR EAST / JAP / SE ASIA"/>
    <s v="PARANAGUA"/>
    <s v="Brazil"/>
    <s v="BRPNG"/>
    <s v="ECSA"/>
    <s v="29211121"/>
    <x v="591"/>
    <n v="4"/>
    <s v="FIX IT"/>
    <m/>
    <m/>
    <n v="76850"/>
    <n v="76.849999999999994"/>
    <n v="76900"/>
  </r>
  <r>
    <d v="2018-05-22T00:00:00"/>
    <s v="Consignee; Consignee (Original Format)"/>
    <s v="Adama Brasil S/A"/>
    <s v=""/>
    <s v=""/>
    <s v="Chemicals"/>
    <s v=""/>
    <s v=""/>
    <s v="ADAMA BRASIL SA_x000a_RUA PEDRO ANTONIO DE SOUZA 400 PARQUE RUI BARBOSA - LONDRINA - PR - 86031610"/>
    <s v="Changzhou Daya Imp. &amp; Exp. Corp. Ltd."/>
    <s v="Jiangsu"/>
    <s v="China"/>
    <s v="Distributors"/>
    <n v="9094215"/>
    <s v=""/>
    <s v="CHANGZHOU DAYA_x000a_"/>
    <s v="ADAMA BRASIL SA"/>
    <s v="SHANGHAI"/>
    <s v="China"/>
    <s v="CNSHA"/>
    <s v="FAR EAST / JAP / SE ASIA"/>
    <s v="PARANAGUA"/>
    <s v="Brazil"/>
    <s v="BRPNG"/>
    <s v="ECSA"/>
    <s v="29211911"/>
    <x v="592"/>
    <n v="1"/>
    <s v="FIX IT"/>
    <m/>
    <m/>
    <n v="1856"/>
    <n v="1.86"/>
    <n v="4900"/>
  </r>
  <r>
    <d v="2018-05-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593"/>
    <n v="1"/>
    <s v="FIX IT"/>
    <m/>
    <m/>
    <n v="8775"/>
    <n v="8.77"/>
    <n v="302000"/>
  </r>
  <r>
    <d v="2018-05-21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594"/>
    <n v="3"/>
    <s v="FIX IT"/>
    <m/>
    <m/>
    <n v="52125"/>
    <n v="52.13"/>
    <n v="26700"/>
  </r>
  <r>
    <d v="2018-05-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9"/>
    <x v="595"/>
    <n v="1"/>
    <s v="FIX IT"/>
    <m/>
    <m/>
    <n v="17618"/>
    <n v="17.62"/>
    <n v="119000"/>
  </r>
  <r>
    <d v="2018-05-19T00:00:00"/>
    <s v="Consignee; Shipper (Original Format); Consignee (Original Format); Goods Shipped; Shipper"/>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HAIFA (HEFA)"/>
    <s v="Israel"/>
    <s v="ILHFA"/>
    <s v="MED / BLACK SEA"/>
    <s v="PARANAGUA"/>
    <s v="Brazil"/>
    <s v="BRPNG"/>
    <s v="ECSA"/>
    <s v="29333919"/>
    <x v="596"/>
    <n v="1"/>
    <s v="FIX IT"/>
    <m/>
    <m/>
    <n v="16120"/>
    <n v="16.12"/>
    <n v="12846000"/>
  </r>
  <r>
    <d v="2018-05-15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HAIFA (HEFA)"/>
    <s v="Israel"/>
    <s v="ILHFA"/>
    <s v="MED / BLACK SEA"/>
    <s v="PARANAGUA"/>
    <s v="Brazil"/>
    <s v="BRPNG"/>
    <s v="ECSA"/>
    <s v="29333919"/>
    <x v="597"/>
    <n v="1"/>
    <s v="FIX IT"/>
    <m/>
    <m/>
    <n v="14868"/>
    <n v="14.87"/>
    <n v="11848000"/>
  </r>
  <r>
    <d v="2018-05-15T00:00:00"/>
    <s v="Consignee; Consignee (Original Format)"/>
    <s v="Adama Brasil S/A"/>
    <s v=""/>
    <s v=""/>
    <s v="Chemicals"/>
    <s v=""/>
    <s v=""/>
    <s v="ADAMA BRASIL SA_x000a_RUA PEDRO ANTONIO DE SOUZA 400 PARQUE RUI BARBOSA - LONDRINA - PR - 86031610"/>
    <s v="Changzhou Daya Imp. &amp; Exp. Corp. Ltd."/>
    <s v="Jiangsu"/>
    <s v="China"/>
    <s v="Distributors"/>
    <n v="9094215"/>
    <s v=""/>
    <s v="CHANGZHOU DAYA_x000a_"/>
    <s v="ADAMA BRASIL SA"/>
    <s v="SHANGHAI"/>
    <s v="China"/>
    <s v="CNSHA"/>
    <s v="FAR EAST / JAP / SE ASIA"/>
    <s v="PARANAGUA"/>
    <s v="Brazil"/>
    <s v="BRPNG"/>
    <s v="ECSA"/>
    <s v="29033919"/>
    <x v="598"/>
    <n v="1"/>
    <s v="FIX IT"/>
    <m/>
    <m/>
    <n v="1760"/>
    <n v="1.76"/>
    <n v="10800"/>
  </r>
  <r>
    <d v="2018-05-15T00:00:00"/>
    <s v="Consignee; Consignee (Original Format)"/>
    <s v="Adama Brasil S/A"/>
    <s v=""/>
    <s v=""/>
    <s v="Chemicals"/>
    <s v=""/>
    <s v=""/>
    <s v="ADAMA BRASIL SA_x000a_RUA PEDRO ANTONIO DE SOUZA 400 PARQUE RUI BARBOSA - LONDRINA - PR - 86031610"/>
    <s v="Newport China Tank Containers Co."/>
    <s v=""/>
    <s v=""/>
    <s v=""/>
    <s v=""/>
    <s v=""/>
    <s v="NEWPORT TANK CONTAINERS_x000a_"/>
    <s v="ADAMA BRASIL SA"/>
    <s v="SHANGHAI"/>
    <s v="China"/>
    <s v="CNSHA"/>
    <s v="FAR EAST / JAP / SE ASIA"/>
    <s v="RIO GRANDE"/>
    <s v="Brazil"/>
    <s v="BRRIG"/>
    <s v="ECSA"/>
    <s v="29189930"/>
    <x v="526"/>
    <n v="2"/>
    <s v="FIX IT"/>
    <m/>
    <m/>
    <n v="50000"/>
    <n v="50"/>
    <n v="1726000"/>
  </r>
  <r>
    <d v="2018-05-12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HAIFA (HEFA)"/>
    <s v="Israel"/>
    <s v="ILHFA"/>
    <s v="MED / BLACK SEA"/>
    <s v="PARANAGUA"/>
    <s v="Brazil"/>
    <s v="BRPNG"/>
    <s v="ECSA"/>
    <s v="29333919"/>
    <x v="599"/>
    <n v="1"/>
    <s v="FIX IT"/>
    <m/>
    <m/>
    <n v="19760"/>
    <n v="19.760000000000002"/>
    <n v="15746000"/>
  </r>
  <r>
    <d v="2018-05-12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HAIFA (HEFA)"/>
    <s v="Israel"/>
    <s v="ILHFA"/>
    <s v="MED / BLACK SEA"/>
    <s v="PARANAGUA"/>
    <s v="Brazil"/>
    <s v="BRPNG"/>
    <s v="ECSA"/>
    <s v="29333919"/>
    <x v="600"/>
    <n v="1"/>
    <s v="FIX IT"/>
    <m/>
    <m/>
    <n v="14820"/>
    <n v="14.82"/>
    <n v="11810000"/>
  </r>
  <r>
    <d v="2018-05-12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HAIFA (HEFA)"/>
    <s v="Israel"/>
    <s v="ILHFA"/>
    <s v="MED / BLACK SEA"/>
    <s v="PARANAGUA"/>
    <s v="Brazil"/>
    <s v="BRPNG"/>
    <s v="ECSA"/>
    <s v="38089199"/>
    <x v="601"/>
    <n v="2"/>
    <s v="FIX IT"/>
    <m/>
    <m/>
    <n v="38640"/>
    <n v="38.64"/>
    <n v="1037000"/>
  </r>
  <r>
    <d v="2018-05-1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09091"/>
    <x v="602"/>
    <n v="11"/>
    <s v="FIX IT"/>
    <m/>
    <m/>
    <n v="103760"/>
    <n v="103.76"/>
    <n v="2256000"/>
  </r>
  <r>
    <d v="2018-05-1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99"/>
    <x v="603"/>
    <n v="1"/>
    <s v="FIX IT"/>
    <m/>
    <m/>
    <n v="10641"/>
    <n v="10.64"/>
    <n v="286000"/>
  </r>
  <r>
    <d v="2018-05-1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3"/>
    <x v="604"/>
    <n v="8"/>
    <s v="FIX IT"/>
    <m/>
    <m/>
    <n v="89392"/>
    <n v="89.39"/>
    <n v="604000"/>
  </r>
  <r>
    <d v="2018-05-08T00:00:00"/>
    <s v="Consignee; Consignee (Original Format)"/>
    <s v="Adama Brasil Sa"/>
    <s v="Rio Grande do Sul"/>
    <s v="Brazil"/>
    <s v="Chemicals"/>
    <s v=""/>
    <s v=""/>
    <s v="ADAMA BRASIL SA_x000a_AV JULIO DE CASTILHOS 2085 COQUEIROS - TAQUARI - RS - 95860000"/>
    <s v="Aceto Shanghai Ltd."/>
    <s v=""/>
    <s v="China"/>
    <s v="Healthcare Providers and Services"/>
    <s v=""/>
    <s v=""/>
    <s v="ACETO SHANGHAI LTD_x000a_"/>
    <s v="ADAMA BRASIL SA"/>
    <s v="SHANGHAI"/>
    <s v="China"/>
    <s v="CNSHA"/>
    <s v="FAR EAST / JAP / SE ASIA"/>
    <s v="RIO GRANDE"/>
    <s v="Brazil"/>
    <s v="BRRIG"/>
    <s v="ECSA"/>
    <s v="29155030"/>
    <x v="605"/>
    <n v="1"/>
    <s v="FIX IT"/>
    <m/>
    <m/>
    <n v="16840"/>
    <n v="16.84"/>
    <n v="84900"/>
  </r>
  <r>
    <d v="2018-05-08T00:00:00"/>
    <s v="Consignee; Consignee (Original Format)"/>
    <s v="Adama Brasil Sa"/>
    <s v="Rio Grande do Sul"/>
    <s v="Brazil"/>
    <s v="Chemicals"/>
    <s v=""/>
    <s v=""/>
    <s v="ADAMA BRASIL SA_x000a_AV JULIO DE CASTILHOS 2085 COQUEIROS - TAQUARI - RS - 95860000"/>
    <s v="Newport China Tank Containers Co."/>
    <s v=""/>
    <s v=""/>
    <s v=""/>
    <s v=""/>
    <s v=""/>
    <s v="NEWPORT TANK CONTAINERS_x000a_"/>
    <s v="ADAMA BRASIL SA"/>
    <s v="SHANGHAI"/>
    <s v="China"/>
    <s v="CNSHA"/>
    <s v="FAR EAST / JAP / SE ASIA"/>
    <s v="RIO GRANDE"/>
    <s v="Brazil"/>
    <s v="BRRIG"/>
    <s v="ECSA"/>
    <s v="29189930"/>
    <x v="526"/>
    <n v="2"/>
    <s v="FIX IT"/>
    <m/>
    <m/>
    <n v="50000"/>
    <n v="50"/>
    <n v="1726000"/>
  </r>
  <r>
    <d v="2018-05-08T00:00:00"/>
    <s v="Consignee; Consignee (Original Format)"/>
    <s v="Adama Brasil Sa"/>
    <s v="Rio Grande do Sul"/>
    <s v="Brazil"/>
    <s v="Chemicals"/>
    <s v=""/>
    <s v=""/>
    <s v="ADAMA BRASIL SA_x000a_AV JULIO DE CASTILHOS 2085 COQUEIROS - TAQUARI - RS - 95860000"/>
    <s v="Newport China Tank Containers Co."/>
    <s v=""/>
    <s v=""/>
    <s v=""/>
    <s v=""/>
    <s v=""/>
    <s v="NEWPORT TANK CONTAINERS_x000a_"/>
    <s v="ADAMA BRASIL SA"/>
    <s v="SHANGHAI"/>
    <s v="China"/>
    <s v="CNSHA"/>
    <s v="FAR EAST / JAP / SE ASIA"/>
    <s v="RIO GRANDE"/>
    <s v="Brazil"/>
    <s v="BRRIG"/>
    <s v="ECSA"/>
    <s v="29189930"/>
    <x v="606"/>
    <n v="1"/>
    <s v="FIX IT"/>
    <m/>
    <m/>
    <n v="25000"/>
    <n v="25"/>
    <n v="863000"/>
  </r>
  <r>
    <d v="2018-05-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9"/>
    <x v="607"/>
    <n v="1"/>
    <s v="FIX IT"/>
    <m/>
    <m/>
    <n v="17618"/>
    <n v="17.62"/>
    <n v="119000"/>
  </r>
  <r>
    <d v="2018-05-02T00:00:00"/>
    <s v="Consignee; Consignee (Original Format)"/>
    <s v="Adama Brasil Sa"/>
    <s v="Rio Grande do Sul"/>
    <s v="Brazil"/>
    <s v="Chemicals"/>
    <s v=""/>
    <s v=""/>
    <s v="ADAMA BRASIL SA_x000a_AV JULIO DE CASTILHOS 2085 COQUEIROS - TAQUARI - RS - 95860000"/>
    <s v="Aceto Shanghai Ltd."/>
    <s v=""/>
    <s v="China"/>
    <s v="Healthcare Providers and Services"/>
    <s v=""/>
    <s v=""/>
    <s v="ACETO SHANGHAI LTD_x000a_"/>
    <s v="ADAMA BRASIL SA"/>
    <s v="SHANGHAI"/>
    <s v="China"/>
    <s v="CNSHA"/>
    <s v="FAR EAST / JAP / SE ASIA"/>
    <s v="RIO GRANDE"/>
    <s v="Brazil"/>
    <s v="BRRIG"/>
    <s v="ECSA"/>
    <s v="29155030"/>
    <x v="605"/>
    <n v="1"/>
    <s v="FIX IT"/>
    <m/>
    <m/>
    <n v="13682"/>
    <n v="13.68"/>
    <n v="69000"/>
  </r>
  <r>
    <d v="2018-04-29T00:00:00"/>
    <s v="Consignee; Consignee (Original Format)"/>
    <s v="Adama Brasil S/A"/>
    <s v=""/>
    <s v=""/>
    <s v="Chemicals"/>
    <s v=""/>
    <s v=""/>
    <s v="ADAMA BRASIL SA_x000a_RUA PEDRO ANTONIO DE SOUZA 400 PARQUE RUI BARBOSA - LONDRINA - PR - 86031610"/>
    <s v="Taminco Bvba"/>
    <s v="Flemish Region"/>
    <s v="Belgium"/>
    <s v="Chemicals"/>
    <s v=""/>
    <s v=""/>
    <s v="TAMINCO BVBA_x000a_"/>
    <s v="ADAMA BRASIL SA"/>
    <s v="ANTWERPEN"/>
    <s v="Belgium"/>
    <s v="BEANR"/>
    <s v="NEUR / BALTIC"/>
    <s v="RIO GRANDE"/>
    <s v="Brazil"/>
    <s v="BRRIG"/>
    <s v="ECSA"/>
    <s v="29241929"/>
    <x v="608"/>
    <n v="1"/>
    <s v="FIX IT"/>
    <m/>
    <m/>
    <n v="17097"/>
    <n v="17.100000000000001"/>
    <n v="6640000"/>
  </r>
  <r>
    <d v="2018-04-29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609"/>
    <n v="1"/>
    <s v="FIX IT"/>
    <m/>
    <m/>
    <n v="19210"/>
    <n v="19.21"/>
    <n v="19100"/>
  </r>
  <r>
    <d v="2018-04-29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610"/>
    <n v="2"/>
    <s v="FIX IT"/>
    <m/>
    <m/>
    <n v="38380"/>
    <n v="38.380000000000003"/>
    <n v="38200"/>
  </r>
  <r>
    <d v="2018-04-26T00:00:00"/>
    <s v="Consignee; Consignee (Original Format)"/>
    <s v="Adama Brasil S/A"/>
    <s v=""/>
    <s v=""/>
    <s v="Chemicals"/>
    <s v=""/>
    <s v=""/>
    <s v="ADAMA BRASIL SA_x000a_RUA PEDRO ANTONIO DE SOUZA 400 PARQUE RUI BARBOSA - LONDRINA - PR - 86031610"/>
    <s v="Sw International Chemical Logistics"/>
    <s v=""/>
    <s v="China"/>
    <s v="Air Freight and Logistics"/>
    <s v=""/>
    <s v=""/>
    <s v="S&amp;W INTERNATIONAL CHEMICAL LOGISTICS LTD_x000a_"/>
    <s v="AMTRANS INTERNATIONAL TRANSPORT"/>
    <s v="QINGDAO"/>
    <s v="China"/>
    <s v="CNTAO"/>
    <s v="FAR EAST / JAP / SE ASIA"/>
    <s v="PARANAGUA"/>
    <s v="Brazil"/>
    <s v="BRPNG"/>
    <s v="ECSA"/>
    <s v="29241999"/>
    <x v="611"/>
    <n v="2"/>
    <s v="FIX IT"/>
    <m/>
    <m/>
    <n v="14560"/>
    <n v="14.56"/>
    <n v="77600"/>
  </r>
  <r>
    <d v="2018-04-26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PARANAGUA"/>
    <s v="Brazil"/>
    <s v="BRPNG"/>
    <s v="ECSA"/>
    <s v="29333919"/>
    <x v="612"/>
    <n v="1"/>
    <s v="FIX IT"/>
    <m/>
    <m/>
    <n v="11440"/>
    <n v="11.44"/>
    <n v="9123000"/>
  </r>
  <r>
    <d v="2018-04-25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914"/>
    <x v="613"/>
    <n v="3"/>
    <s v="FIX IT"/>
    <m/>
    <m/>
    <n v="64641"/>
    <n v="64.64"/>
    <n v="1135000"/>
  </r>
  <r>
    <d v="2018-04-24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614"/>
    <n v="1"/>
    <s v="FIX IT"/>
    <m/>
    <m/>
    <n v="19210"/>
    <n v="19.21"/>
    <n v="19100"/>
  </r>
  <r>
    <d v="2018-04-24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NEWPORT TANK CONTAINERS"/>
    <s v="PUSAN (BUSAN)"/>
    <s v="South Korea"/>
    <s v="KRPUS"/>
    <s v="FAR EAST / JAP / SE ASIA"/>
    <s v="PARANAGUA"/>
    <s v="Brazil"/>
    <s v="BRPNG"/>
    <s v="ECSA"/>
    <s v="29211121"/>
    <x v="615"/>
    <n v="4"/>
    <s v="FIX IT"/>
    <m/>
    <m/>
    <n v="76750"/>
    <n v="76.75"/>
    <n v="76400"/>
  </r>
  <r>
    <d v="2018-04-24T00:00:00"/>
    <s v="Consignee; Consignee (Original Format)"/>
    <s v="Adama Brasil Sa"/>
    <s v="Rio Grande do Sul"/>
    <s v="Brazil"/>
    <s v="Chemicals"/>
    <s v=""/>
    <s v=""/>
    <s v="ADAMA BRASIL SA_x000a_AV JULIO DE CASTILHOS 2085 COQUEIROS - TAQUARI - RS - 95860000"/>
    <s v="Den Hartogh Logistics"/>
    <s v=""/>
    <s v="United States"/>
    <s v=""/>
    <s v=""/>
    <s v=""/>
    <s v="DEN HARTOGH LOGISTICS_x000a_"/>
    <s v="INTERBULK LOGISTICA LATIN AMERICA LTDA"/>
    <s v="NEW ORLEANS (LA)"/>
    <s v="United States"/>
    <s v="USMSY"/>
    <s v="US / MEX GULF"/>
    <s v="RIO GRANDE"/>
    <s v="Brazil"/>
    <s v="BRRIG"/>
    <s v="ECSA"/>
    <s v="29211922"/>
    <x v="616"/>
    <n v="2"/>
    <s v="FIX IT"/>
    <m/>
    <m/>
    <n v="34028"/>
    <n v="34.03"/>
    <n v="130000"/>
  </r>
  <r>
    <d v="2018-04-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ROTTERDAM"/>
    <s v="Netherlands"/>
    <s v="NLRTM"/>
    <s v="NEUR / BALTIC"/>
    <s v="PARANAGUA"/>
    <s v="Brazil"/>
    <s v="BRPNG"/>
    <s v="ECSA"/>
    <s v="29335949"/>
    <x v="617"/>
    <n v="2"/>
    <s v="FIX IT"/>
    <m/>
    <m/>
    <n v="14319"/>
    <n v="14.32"/>
    <n v="9405000"/>
  </r>
  <r>
    <d v="2018-04-19T00:00:00"/>
    <s v="Consignee; Consignee (Original Format)"/>
    <s v="Adama Brasil Sa"/>
    <s v="Rio Grande do Sul"/>
    <s v="Brazil"/>
    <s v="Chemicals"/>
    <s v=""/>
    <s v=""/>
    <s v="ADAMA BRASIL SA_x000a_AV JULIO DE CASTILHOS 2085 COQUEIROS - TAQUARI - RS - 95860000"/>
    <s v="Hebei Chengxin Co., Ltd."/>
    <s v=""/>
    <s v="China"/>
    <s v=""/>
    <s v=""/>
    <s v=""/>
    <s v="HEBEI CHENGXIN CO LTD_x000a_"/>
    <s v="ADAMA BRASIL SA"/>
    <s v="SHANGHAI"/>
    <s v="China"/>
    <s v="CNSHA"/>
    <s v="FAR EAST / JAP / SE ASIA"/>
    <s v="RIO GRANDE"/>
    <s v="Brazil"/>
    <s v="BRRIG"/>
    <s v="ECSA"/>
    <s v="29159090"/>
    <x v="618"/>
    <n v="1"/>
    <s v="FIX IT"/>
    <m/>
    <m/>
    <n v="16760"/>
    <n v="16.760000000000002"/>
    <n v="113000"/>
  </r>
  <r>
    <d v="2018-04-19T00:00:00"/>
    <s v="Goods Shipped; 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09091"/>
    <x v="619"/>
    <n v="2"/>
    <s v="FIX IT"/>
    <m/>
    <m/>
    <n v="25940"/>
    <n v="25.94"/>
    <n v="585000"/>
  </r>
  <r>
    <d v="2018-04-19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SHANGHAI"/>
    <s v="China"/>
    <s v="CNSHA"/>
    <s v="FAR EAST / JAP / SE ASIA"/>
    <s v="RIO GRANDE"/>
    <s v="Brazil"/>
    <s v="BRRIG"/>
    <s v="ECSA"/>
    <s v="29214921"/>
    <x v="620"/>
    <n v="1"/>
    <s v="FIX IT"/>
    <m/>
    <m/>
    <n v="17520"/>
    <n v="17.52"/>
    <n v="176000"/>
  </r>
  <r>
    <d v="2018-04-18T00:00:00"/>
    <s v="Consignee; Consignee (Original Format)"/>
    <s v="Adama Brasil Sa"/>
    <s v="Rio Grande do Sul"/>
    <s v="Brazil"/>
    <s v="Chemicals"/>
    <s v=""/>
    <s v=""/>
    <s v="ADAMA BRASIL SA_x000a_AV JULIO DE CASTILHOS 2085 COQUEIROS - TAQUARI - RS - 95860000"/>
    <s v="Hebei Chengxin Co., Ltd."/>
    <s v=""/>
    <s v="China"/>
    <s v=""/>
    <s v=""/>
    <s v=""/>
    <s v="HEBEI CHENGXIN CO LTD_x000a_"/>
    <s v="ADAMA BRASIL SA"/>
    <s v="SHANGHAI"/>
    <s v="China"/>
    <s v="CNSHA"/>
    <s v="FAR EAST / JAP / SE ASIA"/>
    <s v="RIO GRANDE"/>
    <s v="Brazil"/>
    <s v="BRRIG"/>
    <s v="ECSA"/>
    <s v="29159090"/>
    <x v="621"/>
    <n v="1"/>
    <s v="FIX IT"/>
    <m/>
    <m/>
    <n v="16760"/>
    <n v="16.760000000000002"/>
    <n v="113000"/>
  </r>
  <r>
    <d v="2018-04-1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622"/>
    <n v="8"/>
    <s v="FIX IT"/>
    <m/>
    <m/>
    <n v="89392"/>
    <n v="89.39"/>
    <n v="608000"/>
  </r>
  <r>
    <d v="2018-04-16T00:00:00"/>
    <s v="Consignee; Consignee (Original Format)"/>
    <s v="Adama Brasil S/A"/>
    <s v=""/>
    <s v=""/>
    <s v="Chemicals"/>
    <s v=""/>
    <s v=""/>
    <s v="ADAMA BRASIL SA_x000a_RUA PEDRO ANTONIO DE SOUZA 400 PARQUE RUI BARBOSA - LONDRINA - PR - 86031610"/>
    <s v="Ingevity Corporation"/>
    <s v="South Carolina"/>
    <s v="United States"/>
    <s v=""/>
    <s v=""/>
    <s v=""/>
    <s v="INGEVITY CORPORATION_x000a_5255 VIRGINIA AVE  - NORTH CHARLESTON - SC - 29406"/>
    <s v="ADAMA BRASIL SA"/>
    <s v="CHARLESTON (SC)"/>
    <s v="United States"/>
    <s v="USCHS"/>
    <s v="ECNA"/>
    <s v="PARANAGUA"/>
    <s v="Brazil"/>
    <s v="BRPNG"/>
    <s v="ECSA"/>
    <s v="38030000"/>
    <x v="594"/>
    <n v="3"/>
    <s v="FIX IT"/>
    <m/>
    <m/>
    <n v="52125"/>
    <n v="52.13"/>
    <n v="26600"/>
  </r>
  <r>
    <d v="2018-04-13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PARANAGUA"/>
    <s v="Brazil"/>
    <s v="BRPNG"/>
    <s v="ECSA"/>
    <s v="29333919"/>
    <x v="623"/>
    <n v="1"/>
    <s v="FIX IT"/>
    <m/>
    <m/>
    <n v="10080"/>
    <n v="10.08"/>
    <n v="8039000"/>
  </r>
  <r>
    <d v="2018-04-1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9"/>
    <x v="624"/>
    <n v="2"/>
    <s v="FIX IT"/>
    <m/>
    <m/>
    <n v="25410"/>
    <n v="25.41"/>
    <n v="173000"/>
  </r>
  <r>
    <d v="2018-04-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625"/>
    <n v="1"/>
    <s v="FIX IT"/>
    <m/>
    <m/>
    <n v="12970"/>
    <n v="12.97"/>
    <n v="292000"/>
  </r>
  <r>
    <d v="2018-04-1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3"/>
    <x v="626"/>
    <n v="6"/>
    <s v="FIX IT"/>
    <m/>
    <m/>
    <n v="67044"/>
    <n v="67.040000000000006"/>
    <n v="456000"/>
  </r>
  <r>
    <d v="2018-04-1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ROTTERDAM"/>
    <s v="Netherlands"/>
    <s v="NLRTM"/>
    <s v="NEUR / BALTIC"/>
    <s v="PARANAGUA"/>
    <s v="Brazil"/>
    <s v="BRPNG"/>
    <s v="ECSA"/>
    <s v="29335949"/>
    <x v="627"/>
    <n v="2"/>
    <s v="FIX IT"/>
    <m/>
    <m/>
    <n v="11137"/>
    <n v="11.14"/>
    <n v="7315000"/>
  </r>
  <r>
    <d v="2018-04-11T00:00:00"/>
    <s v="Consignee; Shipper (Original Format); Shipper; Consignee (Original Format)"/>
    <s v="Adama Brasil Sa"/>
    <s v="Rio Grande do Sul"/>
    <s v="Brazil"/>
    <s v="Chemicals"/>
    <s v=""/>
    <s v=""/>
    <s v="ADAMA BRASIL SA_x000a_AV JULIO DE CASTILHOS 2085 COQUEIROS - TAQUARI - RS - 95860000"/>
    <s v="Adama Makhteshim Ltd."/>
    <s v="Tel Aviv District"/>
    <s v="Israel"/>
    <s v="Chemicals"/>
    <s v=""/>
    <s v=""/>
    <s v="ADAMA MAKHTESHIM LTD_x000a_"/>
    <s v="ADAMA BRASIL SA"/>
    <s v="ASHDOD"/>
    <s v="Israel"/>
    <s v="ILASH"/>
    <s v="MED / BLACK SEA"/>
    <s v="PARANAGUA"/>
    <s v="Brazil"/>
    <s v="BRPNG"/>
    <s v="ECSA"/>
    <s v="29333919"/>
    <x v="628"/>
    <n v="2"/>
    <s v="FIX IT"/>
    <m/>
    <m/>
    <n v="11088"/>
    <n v="11.09"/>
    <n v="8842000"/>
  </r>
  <r>
    <d v="2018-04-1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629"/>
    <n v="1"/>
    <s v="FIX IT"/>
    <m/>
    <m/>
    <n v="20790"/>
    <n v="20.79"/>
    <n v="142000"/>
  </r>
  <r>
    <d v="2018-04-07T00:00:00"/>
    <s v="Consignee; Consignee (Original Format)"/>
    <s v="Adama Brasil Sa"/>
    <s v="Rio Grande do Sul"/>
    <s v="Brazil"/>
    <s v="Chemicals"/>
    <s v=""/>
    <s v=""/>
    <s v="ADAMA BRASIL SA_x000a_AV JULIO DE CASTILHOS 2085 COQUEIROS - TAQUARI - RS - 95860000"/>
    <s v="Votg Tanktainer Gmb H"/>
    <s v=""/>
    <s v=""/>
    <s v=""/>
    <s v=""/>
    <s v=""/>
    <s v="VTG TANKTAINER GMBH_x000a_"/>
    <s v="INDAIA LOGISTICA INTERNACIONAL"/>
    <s v="ANTWERPEN"/>
    <s v="Belgium"/>
    <s v="BEANR"/>
    <s v="NEUR / BALTIC"/>
    <s v="RIO GRANDE"/>
    <s v="Brazil"/>
    <s v="BRRIG"/>
    <s v="ECSA"/>
    <s v="29151300"/>
    <x v="630"/>
    <n v="1"/>
    <s v="FIX IT"/>
    <m/>
    <m/>
    <n v="21580"/>
    <n v="21.58"/>
    <n v="50000"/>
  </r>
  <r>
    <d v="2018-03-31T00:00:00"/>
    <s v="Consignee; Consignee (Original Format)"/>
    <s v="Adama Brasil S/A"/>
    <s v=""/>
    <s v=""/>
    <s v="Chemicals"/>
    <s v=""/>
    <s v=""/>
    <s v="ADAMA BRASIL SA_x000a_RUA PEDRO ANTONIO DE SOUZA 400 PARQUE RUI BARBOSA - LONDRINA - PR - 86031610"/>
    <s v="Taminco Bvba"/>
    <s v="Flemish Region"/>
    <s v="Belgium"/>
    <s v="Chemicals"/>
    <s v=""/>
    <s v=""/>
    <s v="TAMINCO BVBA_x000a_"/>
    <s v="ADAMA BRASIL SA"/>
    <s v="ANTWERPEN"/>
    <s v="Belgium"/>
    <s v="BEANR"/>
    <s v="NEUR / BALTIC"/>
    <s v="RIO GRANDE"/>
    <s v="Brazil"/>
    <s v="BRRIG"/>
    <s v="ECSA"/>
    <s v="29241929"/>
    <x v="631"/>
    <n v="1"/>
    <s v="FIX IT"/>
    <m/>
    <m/>
    <n v="17097"/>
    <n v="17.100000000000001"/>
    <n v="65100"/>
  </r>
  <r>
    <d v="2018-03-31T00:00:00"/>
    <s v="Consignee; Consignee (Original Format)"/>
    <s v="Adama Brasil Sa"/>
    <s v="Rio Grande do Sul"/>
    <s v="Brazil"/>
    <s v="Chemicals"/>
    <s v=""/>
    <s v=""/>
    <s v="ADAMA BRASIL SA_x000a_AV JULIO DE CASTILHOS 2085 COQUEIROS - TAQUARI - RS - 95860000"/>
    <s v="Votg Tanktainer Gmb H"/>
    <s v=""/>
    <s v=""/>
    <s v=""/>
    <s v=""/>
    <s v=""/>
    <s v="VTG TANKTAINER GMBH_x000a_"/>
    <s v="INDAIA LOGISTICA INTERNACIONAL"/>
    <s v="ANTWERPEN"/>
    <s v="Belgium"/>
    <s v="BEANR"/>
    <s v="NEUR / BALTIC"/>
    <s v="RIO GRANDE"/>
    <s v="Brazil"/>
    <s v="BRRIG"/>
    <s v="ECSA"/>
    <s v="29151100"/>
    <x v="632"/>
    <n v="2"/>
    <s v="FIX IT"/>
    <m/>
    <m/>
    <n v="43820"/>
    <n v="43.82"/>
    <n v="45400"/>
  </r>
  <r>
    <d v="2018-03-2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09091"/>
    <x v="633"/>
    <n v="2"/>
    <s v="FIX IT"/>
    <m/>
    <m/>
    <n v="25940"/>
    <n v="25.94"/>
    <n v="650000"/>
  </r>
  <r>
    <d v="2018-03-29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SHANGHAI"/>
    <s v="China"/>
    <s v="CNSHA"/>
    <s v="FAR EAST / JAP / SE ASIA"/>
    <s v="RIO GRANDE"/>
    <s v="Brazil"/>
    <s v="BRRIG"/>
    <s v="ECSA"/>
    <s v="29214921"/>
    <x v="634"/>
    <n v="1"/>
    <s v="FIX IT"/>
    <m/>
    <m/>
    <n v="17536"/>
    <n v="17.54"/>
    <n v="207000"/>
  </r>
  <r>
    <d v="2018-03-27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86090000"/>
    <x v="635"/>
    <n v="5"/>
    <s v="FIX IT"/>
    <m/>
    <m/>
    <n v="1"/>
    <n v="0"/>
    <s v=""/>
  </r>
  <r>
    <d v="2018-03-24T00:00:00"/>
    <s v="Consignee; Consignee (Original Format)"/>
    <s v="Adama Brasil S/A"/>
    <s v=""/>
    <s v=""/>
    <s v="Chemicals"/>
    <s v=""/>
    <s v=""/>
    <s v="ADAMA BRASIL SA_x000a_RUA PEDRO ANTONIO DE SOUZA 400 PARQUE RUI BARBOSA - LONDRINA - PR - 86031610"/>
    <s v="Taminco Bvba"/>
    <s v="Flemish Region"/>
    <s v="Belgium"/>
    <s v="Chemicals"/>
    <s v=""/>
    <s v=""/>
    <s v="TAMINCO BVBA_x000a_"/>
    <s v="ADAMA BRASIL SA"/>
    <s v="GHENT"/>
    <s v="Belgium"/>
    <s v="BEGNE"/>
    <s v="NEUR / BALTIC"/>
    <s v="RIO GRANDE"/>
    <s v="Brazil"/>
    <s v="BRRIG"/>
    <s v="ECSA"/>
    <s v="29241929"/>
    <x v="636"/>
    <n v="1"/>
    <s v="FIX IT"/>
    <m/>
    <m/>
    <n v="17097"/>
    <n v="17.100000000000001"/>
    <n v="65100"/>
  </r>
  <r>
    <d v="2018-03-23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637"/>
    <n v="3"/>
    <s v="FIX IT"/>
    <m/>
    <m/>
    <n v="57570"/>
    <n v="57.57"/>
    <n v="57300"/>
  </r>
  <r>
    <d v="2018-03-2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357"/>
    <n v="4"/>
    <s v="FIX IT"/>
    <m/>
    <m/>
    <n v="44696"/>
    <n v="44.7"/>
    <n v="356000"/>
  </r>
  <r>
    <d v="2018-03-2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357"/>
    <n v="8"/>
    <s v="FIX IT"/>
    <m/>
    <m/>
    <n v="89392"/>
    <n v="89.39"/>
    <n v="712000"/>
  </r>
  <r>
    <d v="2018-03-2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638"/>
    <n v="1"/>
    <s v="FIX IT"/>
    <m/>
    <m/>
    <n v="17618"/>
    <n v="17.62"/>
    <n v="140000"/>
  </r>
  <r>
    <d v="2018-03-2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357"/>
    <n v="2"/>
    <s v="FIX IT"/>
    <m/>
    <m/>
    <n v="22348"/>
    <n v="22.35"/>
    <n v="178000"/>
  </r>
  <r>
    <d v="2018-03-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9"/>
    <x v="639"/>
    <n v="2"/>
    <s v="FIX IT"/>
    <m/>
    <m/>
    <n v="41580"/>
    <n v="41.58"/>
    <n v="331000"/>
  </r>
  <r>
    <d v="2018-03-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99"/>
    <x v="640"/>
    <n v="2"/>
    <s v="FIX IT"/>
    <m/>
    <m/>
    <n v="37040"/>
    <n v="37.04"/>
    <n v="973000"/>
  </r>
  <r>
    <d v="2018-03-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299"/>
    <x v="641"/>
    <n v="1"/>
    <s v="FIX IT"/>
    <m/>
    <m/>
    <n v="4350"/>
    <n v="4.3499999999999996"/>
    <n v="13500"/>
  </r>
  <r>
    <d v="2018-03-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3"/>
    <x v="642"/>
    <n v="12"/>
    <s v="FIX IT"/>
    <m/>
    <m/>
    <n v="134089"/>
    <n v="134.09"/>
    <n v="1068000"/>
  </r>
  <r>
    <d v="2018-03-21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914"/>
    <x v="643"/>
    <n v="2"/>
    <s v="FIX IT"/>
    <m/>
    <m/>
    <n v="43094"/>
    <n v="43.09"/>
    <n v="347000"/>
  </r>
  <r>
    <d v="2018-03-21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914"/>
    <x v="644"/>
    <n v="2"/>
    <s v="FIX IT"/>
    <m/>
    <m/>
    <n v="43094"/>
    <n v="43.09"/>
    <n v="347000"/>
  </r>
  <r>
    <d v="2018-03-1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9"/>
    <x v="645"/>
    <n v="3"/>
    <s v="FIX IT"/>
    <m/>
    <m/>
    <n v="62370"/>
    <n v="62.37"/>
    <n v="497000"/>
  </r>
  <r>
    <d v="2018-03-16T00:00:00"/>
    <s v="Consignee; Consignee (Original Format)"/>
    <s v="Adama Brasil S/A"/>
    <s v=""/>
    <s v=""/>
    <s v="Chemicals"/>
    <s v=""/>
    <s v=""/>
    <s v="ADAMA BRASIL SA_x000a_RUA PEDRO ANTONIO DE SOUZA 400 PARQUE RUI BARBOSA - LONDRINA - PR - 86031610"/>
    <s v="Votg Tanktainer Gmb H"/>
    <s v=""/>
    <s v=""/>
    <s v=""/>
    <s v=""/>
    <s v=""/>
    <s v="VTG TANKTAINER GMBH_x000a_"/>
    <s v="INDAIA LOGISTICA INTERNACIONAL"/>
    <s v="ANTWERPEN"/>
    <s v="Belgium"/>
    <s v="BEANR"/>
    <s v="NEUR / BALTIC"/>
    <s v="RIO GRANDE"/>
    <s v="Brazil"/>
    <s v="BRRIG"/>
    <s v="ECSA"/>
    <s v="29151100"/>
    <x v="646"/>
    <n v="1"/>
    <s v="FIX IT"/>
    <m/>
    <m/>
    <n v="21520"/>
    <n v="21.52"/>
    <n v="22300"/>
  </r>
  <r>
    <d v="2018-03-1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99"/>
    <x v="647"/>
    <n v="2"/>
    <s v="FIX IT"/>
    <m/>
    <m/>
    <n v="37040"/>
    <n v="37.04"/>
    <n v="973000"/>
  </r>
  <r>
    <d v="2018-03-15T00:00:00"/>
    <s v="Consignee; Consignee (Original Format)"/>
    <s v="Adama Brasil S/A"/>
    <s v=""/>
    <s v=""/>
    <s v="Chemicals"/>
    <s v=""/>
    <s v=""/>
    <s v="ADAMA BRASIL SA_x000a_RUA PEDRO ANTONIO DE SOUZA 400 PARQUE RUI BARBOSA - LONDRINA - PR - 86031610"/>
    <s v="Akzo Nobel International Group"/>
    <s v="Illinois"/>
    <s v="United States"/>
    <s v=""/>
    <s v=""/>
    <s v=""/>
    <s v="AKZO NOBEL INTERNATIONAL GROUP_x000a_MORRIS PLANT 8005 NORTH TABLER ROAD  - MORRIS - IL - 60450"/>
    <s v="ADAMA BRASIL SA"/>
    <s v="HOUSTON (TX)"/>
    <s v="United States"/>
    <s v="USHOU"/>
    <s v="US / MEX GULF"/>
    <s v="PARANAGUA"/>
    <s v="Brazil"/>
    <s v="BRPNG"/>
    <s v="ECSA"/>
    <s v="34021300"/>
    <x v="648"/>
    <n v="1"/>
    <s v="FIX IT"/>
    <m/>
    <m/>
    <n v="13094"/>
    <n v="13.09"/>
    <n v="43600"/>
  </r>
  <r>
    <d v="2018-03-13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985"/>
    <x v="317"/>
    <n v="2"/>
    <s v="FIX IT"/>
    <m/>
    <m/>
    <n v="40400"/>
    <n v="40.4"/>
    <n v="188000"/>
  </r>
  <r>
    <d v="2018-03-12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ADAMA BRASIL SA"/>
    <s v="ROTTERDAM"/>
    <s v="Netherlands"/>
    <s v="NLRTM"/>
    <s v="NEUR / BALTIC"/>
    <s v="PARANAGUA"/>
    <s v="Brazil"/>
    <s v="BRPNG"/>
    <s v="ECSA"/>
    <s v="29181100"/>
    <x v="649"/>
    <n v="5"/>
    <s v="FIX IT"/>
    <m/>
    <m/>
    <n v="90450"/>
    <n v="90.45"/>
    <n v="273000"/>
  </r>
  <r>
    <d v="2018-03-12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ADAMA BRASIL SA"/>
    <s v="ROTTERDAM"/>
    <s v="Netherlands"/>
    <s v="NLRTM"/>
    <s v="NEUR / BALTIC"/>
    <s v="PARANAGUA"/>
    <s v="Brazil"/>
    <s v="BRPNG"/>
    <s v="ECSA"/>
    <s v="29181100"/>
    <x v="650"/>
    <n v="5"/>
    <s v="FIX IT"/>
    <m/>
    <m/>
    <n v="90450"/>
    <n v="90.45"/>
    <n v="273000"/>
  </r>
  <r>
    <d v="2018-03-12T00:00:00"/>
    <s v="Consignee; Consignee (Original Format)"/>
    <s v="Adama Brasil Sa"/>
    <s v="Rio Grande do Sul"/>
    <s v="Brazil"/>
    <s v="Chemicals"/>
    <s v=""/>
    <s v=""/>
    <s v="ADAMA BRASIL SA_x000a_AV JULIO DE CASTILHOS 2085 COQUEIROS - TAQUARI - RS - 95860000"/>
    <s v="Purac Biochem Bv"/>
    <s v="Zuid-Holland"/>
    <s v="Netherlands"/>
    <s v="Chemicals"/>
    <n v="100139200"/>
    <s v=""/>
    <s v="PURAC BIOCHEM BV_x000a_"/>
    <s v="ADAMA BRASIL SA"/>
    <s v="ROTTERDAM"/>
    <s v="Netherlands"/>
    <s v="NLRTM"/>
    <s v="NEUR / BALTIC"/>
    <s v="PARANAGUA"/>
    <s v="Brazil"/>
    <s v="BRPNG"/>
    <s v="ECSA"/>
    <s v="29181100"/>
    <x v="651"/>
    <n v="5"/>
    <s v="FIX IT"/>
    <m/>
    <m/>
    <n v="90450"/>
    <n v="90.45"/>
    <n v="273000"/>
  </r>
  <r>
    <d v="2018-03-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99"/>
    <x v="652"/>
    <n v="1"/>
    <s v="FIX IT"/>
    <m/>
    <m/>
    <n v="10641"/>
    <n v="10.64"/>
    <n v="280000"/>
  </r>
  <r>
    <d v="2018-03-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09099"/>
    <x v="653"/>
    <n v="2"/>
    <s v="FIX IT"/>
    <m/>
    <m/>
    <n v="18846"/>
    <n v="18.850000000000001"/>
    <n v="117000"/>
  </r>
  <r>
    <d v="2018-03-07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914"/>
    <x v="613"/>
    <n v="1"/>
    <s v="FIX IT"/>
    <m/>
    <m/>
    <n v="21547"/>
    <n v="21.55"/>
    <n v="174000"/>
  </r>
  <r>
    <d v="2018-03-07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914"/>
    <x v="654"/>
    <n v="1"/>
    <s v="FIX IT"/>
    <m/>
    <m/>
    <n v="21547"/>
    <n v="21.55"/>
    <n v="174000"/>
  </r>
  <r>
    <d v="2018-03-06T00:00:00"/>
    <s v="Consignee; Consignee (Original Format)"/>
    <s v="Adama Brasil Sa"/>
    <s v="Rio Grande do Sul"/>
    <s v="Brazil"/>
    <s v="Chemicals"/>
    <s v=""/>
    <s v=""/>
    <s v="ADAMA BRASIL SA_x000a_AV JULIO DE CASTILHOS 2085 COQUEIROS - TAQUARI - RS - 95860000"/>
    <s v="Den Hartogh Logistics"/>
    <s v=""/>
    <s v="United States"/>
    <s v=""/>
    <s v=""/>
    <s v=""/>
    <s v="DEN HARTOGH LOGISTICS_x000a_"/>
    <s v="INTERBULK LOGISTICA LATIN AMERICA LTDA"/>
    <s v="NEW ORLEANS (LA)"/>
    <s v="United States"/>
    <s v="USMSY"/>
    <s v="US / MEX GULF"/>
    <s v="RIO GRANDE"/>
    <s v="Brazil"/>
    <s v="BRRIG"/>
    <s v="ECSA"/>
    <s v="29211922"/>
    <x v="655"/>
    <n v="1"/>
    <s v="FIX IT"/>
    <m/>
    <m/>
    <n v="16366"/>
    <n v="16.37"/>
    <n v="64500"/>
  </r>
  <r>
    <d v="2018-03-05T00:00:00"/>
    <s v="Consignee; Consignee (Original Format)"/>
    <s v="Adama Brasil S/A"/>
    <s v=""/>
    <s v=""/>
    <s v="Chemicals"/>
    <s v=""/>
    <s v=""/>
    <s v="ADAMA BRASIL SA_x000a_RUA PEDRO ANTONIO DE SOUZA 400 PARQUE RUI BARBOSA - LONDRINA - PR - 86031610"/>
    <s v="Stolt Nielsen Transport Group"/>
    <s v=""/>
    <s v="Thailand"/>
    <s v=""/>
    <s v=""/>
    <s v=""/>
    <s v="STOLT NIELSEN TRANSPORT GROUP_x000a_"/>
    <s v="STOLT NIELSEN TRANSPORT GROUP"/>
    <s v="VERACRUZ"/>
    <s v="Mexico"/>
    <s v="MXVER"/>
    <s v="US / MEX GULF"/>
    <s v="PARANAGUA"/>
    <s v="Brazil"/>
    <s v="BRPNG"/>
    <s v="ECSA"/>
    <s v="29211100"/>
    <x v="656"/>
    <n v="5"/>
    <s v="FIX IT"/>
    <m/>
    <m/>
    <n v="96700"/>
    <n v="96.7"/>
    <n v="104000"/>
  </r>
  <r>
    <d v="2018-03-02T00:00:00"/>
    <s v="Consignee; Consignee (Original Format)"/>
    <s v="Adama Brasil Sa"/>
    <s v="São Paulo"/>
    <s v="Brazil"/>
    <s v=""/>
    <s v=""/>
    <s v=""/>
    <s v="ADAMA BRASIL SA_x000a_R DO MOGNO 297 ARMZ 1 CDA - ASSIS - SP - 19812050"/>
    <s v="Globelink Uniexco Sl"/>
    <s v=""/>
    <s v=""/>
    <s v="Marine"/>
    <s v=""/>
    <s v=""/>
    <s v="GLOBELINK UNIEXCO SL_x000a_"/>
    <s v="CRAFT MULTIMODAL"/>
    <s v="BARCELONA"/>
    <s v="Spain"/>
    <s v="ESBCN"/>
    <s v="MED / BLACK SEA"/>
    <s v="SANTOS"/>
    <s v="Brazil"/>
    <s v="BRSSZ"/>
    <s v="ECSA"/>
    <s v="38080000"/>
    <x v="657"/>
    <n v="0.03"/>
    <s v="FIX IT"/>
    <m/>
    <m/>
    <n v="307"/>
    <n v="0.31"/>
    <n v="11000"/>
  </r>
  <r>
    <d v="2018-03-01T00:00:00"/>
    <s v="Goods Shipped; 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658"/>
    <n v="2"/>
    <s v="FIX IT"/>
    <m/>
    <m/>
    <n v="38640"/>
    <n v="38.64"/>
    <n v="990000"/>
  </r>
  <r>
    <d v="2018-02-28T00:00:00"/>
    <s v="Consignee; Consignee (Original Format)"/>
    <s v="Adama Brasil Sa"/>
    <s v="Rio Grande do Sul"/>
    <s v="Brazil"/>
    <s v="Chemicals"/>
    <s v=""/>
    <s v=""/>
    <s v="ADAMA BRASIL SA_x000a_AV JULIO DE CASTILHOS 2085 COQUEIROS - TAQUARI - RS - 95860000"/>
    <s v="Den Hartogh Logistics"/>
    <s v=""/>
    <s v="United States"/>
    <s v=""/>
    <s v=""/>
    <s v=""/>
    <s v="DEN HARTOGH LOGISTICS_x000a_"/>
    <s v="INTERBULK LOGISTICA LATIN AMERICA LTDA"/>
    <s v="NEW ORLEANS (LA)"/>
    <s v="United States"/>
    <s v="USMSY"/>
    <s v="US / MEX GULF"/>
    <s v="RIO GRANDE"/>
    <s v="Brazil"/>
    <s v="BRRIG"/>
    <s v="ECSA"/>
    <s v="29211922"/>
    <x v="659"/>
    <n v="1"/>
    <s v="FIX IT"/>
    <m/>
    <m/>
    <n v="16946"/>
    <n v="16.95"/>
    <n v="67700"/>
  </r>
  <r>
    <d v="2018-02-2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99"/>
    <x v="660"/>
    <n v="1"/>
    <s v="FIX IT"/>
    <m/>
    <m/>
    <n v="3034"/>
    <n v="3.03"/>
    <n v="10000"/>
  </r>
  <r>
    <d v="2018-02-20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661"/>
    <n v="3"/>
    <s v="FIX IT"/>
    <m/>
    <m/>
    <n v="57660"/>
    <n v="57.66"/>
    <n v="57400"/>
  </r>
  <r>
    <d v="2018-02-13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662"/>
    <n v="3"/>
    <s v="FIX IT"/>
    <m/>
    <m/>
    <n v="57520"/>
    <n v="57.52"/>
    <n v="57200"/>
  </r>
  <r>
    <d v="2018-02-10T00:00:00"/>
    <s v="Consignee; Consignee (Original Format)"/>
    <s v="Adama Brasil Sa"/>
    <s v="Rio Grande do Sul"/>
    <s v="Brazil"/>
    <s v="Chemicals"/>
    <s v=""/>
    <s v=""/>
    <s v="ADAMA BRASIL SA_x000a_AV JULIO DE CASTILHOS 2085 COQUEIROS - TAQUARI - RS - 95860000"/>
    <s v="Taminco Bvba"/>
    <s v="Flemish Region"/>
    <s v="Belgium"/>
    <s v="Chemicals"/>
    <s v=""/>
    <s v=""/>
    <s v="TAMINCO BVBA_x000a_"/>
    <s v="ADAMA BRASIL SA"/>
    <s v="ANTWERPEN"/>
    <s v="Belgium"/>
    <s v="BEANR"/>
    <s v="NEUR / BALTIC"/>
    <s v="RIO GRANDE"/>
    <s v="Brazil"/>
    <s v="BRRIG"/>
    <s v="ECSA"/>
    <s v="29241929"/>
    <x v="663"/>
    <n v="1"/>
    <s v="FIX IT"/>
    <m/>
    <m/>
    <n v="17097"/>
    <n v="17.100000000000001"/>
    <n v="64600"/>
  </r>
  <r>
    <d v="2018-02-0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664"/>
    <n v="1"/>
    <s v="FIX IT"/>
    <m/>
    <m/>
    <n v="10256"/>
    <n v="10.26"/>
    <n v="268000"/>
  </r>
  <r>
    <d v="2018-02-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665"/>
    <n v="1"/>
    <s v="FIX IT"/>
    <m/>
    <m/>
    <n v="17618"/>
    <n v="17.62"/>
    <n v="143000"/>
  </r>
  <r>
    <d v="2018-02-07T00:00:00"/>
    <s v="Consignee; Consignee (Original Format)"/>
    <s v="Adama Brasil S/A"/>
    <s v=""/>
    <s v=""/>
    <s v="Chemicals"/>
    <s v=""/>
    <s v=""/>
    <s v="ADAMA BRASIL SA_x000a_RUA PEDRO ANTONIO DE SOUZA 400 PARQUE RUI BARBOSA - LONDRINA - PR - 86031610"/>
    <s v="Nanjing Hengrun Hongsu Trading Co., Ltd."/>
    <s v=""/>
    <s v="China"/>
    <s v=""/>
    <s v=""/>
    <s v=""/>
    <s v="NANJING HENGRUN HONGSU TRADING CO LTD_x000a_"/>
    <s v="ADAMA BRASIL SA"/>
    <s v="SHANGHAI"/>
    <s v="China"/>
    <s v="CNSHA"/>
    <s v="FAR EAST / JAP / SE ASIA"/>
    <s v="RIO GRANDE"/>
    <s v="Brazil"/>
    <s v="BRRIG"/>
    <s v="ECSA"/>
    <s v="29049914"/>
    <x v="666"/>
    <n v="2"/>
    <s v="FIX IT"/>
    <m/>
    <m/>
    <n v="43094"/>
    <n v="43.09"/>
    <n v="378000"/>
  </r>
  <r>
    <d v="2018-02-0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667"/>
    <n v="1"/>
    <s v="FIX IT"/>
    <m/>
    <m/>
    <n v="17618"/>
    <n v="17.62"/>
    <n v="143000"/>
  </r>
  <r>
    <d v="2018-02-0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668"/>
    <n v="1"/>
    <s v="FIX IT"/>
    <m/>
    <m/>
    <n v="19320"/>
    <n v="19.32"/>
    <n v="506000"/>
  </r>
  <r>
    <d v="2018-01-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99"/>
    <x v="669"/>
    <n v="1"/>
    <s v="FIX IT"/>
    <m/>
    <m/>
    <n v="7612"/>
    <n v="7.61"/>
    <n v="21400"/>
  </r>
  <r>
    <d v="2018-01-24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670"/>
    <n v="4"/>
    <s v="FIX IT"/>
    <m/>
    <m/>
    <n v="77020"/>
    <n v="77.02"/>
    <n v="75500"/>
  </r>
  <r>
    <d v="2018-01-17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671"/>
    <n v="1"/>
    <s v="FIX IT"/>
    <m/>
    <m/>
    <n v="19250"/>
    <n v="19.25"/>
    <n v="18900"/>
  </r>
  <r>
    <d v="2018-01-1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672"/>
    <n v="1"/>
    <s v="FIX IT"/>
    <m/>
    <m/>
    <n v="11020"/>
    <n v="11.02"/>
    <n v="85900"/>
  </r>
  <r>
    <d v="2018-01-10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11"/>
    <x v="673"/>
    <n v="2"/>
    <s v="FIX IT"/>
    <m/>
    <m/>
    <n v="38540"/>
    <n v="38.54"/>
    <n v="37800"/>
  </r>
  <r>
    <d v="2018-01-07T00:00:00"/>
    <s v="Consignee; Consignee (Original Format)"/>
    <s v="Adama Brasil Sa"/>
    <s v="Rio Grande do Sul"/>
    <s v="Brazil"/>
    <s v="Chemicals"/>
    <s v=""/>
    <s v=""/>
    <s v="ADAMA BRASIL SA_x000a_AV JULIO DE CASTILHOS 2085 COQUEIROS - TAQUARI - RS - 95860000"/>
    <s v="Jiangsu Fengshan Group Co., Ltd."/>
    <s v="Jiangsu"/>
    <s v="China"/>
    <s v="Chemicals"/>
    <n v="124338288.64"/>
    <n v="620690093.11000001"/>
    <s v="JIANGSU FENGSHAN GROUP CO LTD_x000a_"/>
    <s v="ADAMA BRASIL SA"/>
    <s v="SHANGHAI"/>
    <s v="China"/>
    <s v="CNSHA"/>
    <s v="FAR EAST / JAP / SE ASIA"/>
    <s v="RIO GRANDE"/>
    <s v="Brazil"/>
    <s v="BRRIG"/>
    <s v="ECSA"/>
    <s v="29049914"/>
    <x v="674"/>
    <n v="4"/>
    <s v="FIX IT"/>
    <m/>
    <m/>
    <n v="86160"/>
    <n v="86.16"/>
    <n v="633000"/>
  </r>
  <r>
    <d v="2018-01-07T00:00:00"/>
    <s v="Consignee; Consignee (Original Format)"/>
    <s v="Adama Brasil Sa"/>
    <s v="Rio Grande do Sul"/>
    <s v="Brazil"/>
    <s v="Chemicals"/>
    <s v=""/>
    <s v=""/>
    <s v="ADAMA BRASIL SA_x000a_AV JULIO DE CASTILHOS 2085 COQUEIROS - TAQUARI - RS - 95860000"/>
    <s v="Jingma Chemicals Ltd."/>
    <s v=""/>
    <s v="China"/>
    <s v="Trading Companies and Distributors"/>
    <s v=""/>
    <s v=""/>
    <s v="JINGMA CHEMICALS LTD_x000a_"/>
    <s v="ADAMA BRASIL SA"/>
    <s v="SHANGHAI"/>
    <s v="China"/>
    <s v="CNSHA"/>
    <s v="FAR EAST / JAP / SE ASIA"/>
    <s v="RIO GRANDE"/>
    <s v="Brazil"/>
    <s v="BRRIG"/>
    <s v="ECSA"/>
    <s v="29049914"/>
    <x v="675"/>
    <n v="4"/>
    <s v="FIX IT"/>
    <m/>
    <m/>
    <n v="86188"/>
    <n v="86.19"/>
    <n v="633000"/>
  </r>
  <r>
    <d v="2018-01-0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676"/>
    <n v="1"/>
    <s v="FIX IT"/>
    <m/>
    <m/>
    <n v="19320"/>
    <n v="19.32"/>
    <n v="434000"/>
  </r>
  <r>
    <d v="2018-01-0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677"/>
    <n v="1"/>
    <s v="FIX IT"/>
    <m/>
    <m/>
    <n v="19320"/>
    <n v="19.32"/>
    <n v="434000"/>
  </r>
  <r>
    <d v="2017-12-31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ADAMA BRASIL SA"/>
    <s v="ROTTERDAM"/>
    <s v="Netherlands"/>
    <s v="NLRTM"/>
    <s v="NEUR / BALTIC"/>
    <s v="PARANAGUA"/>
    <s v="Brazil"/>
    <s v="BRPNG"/>
    <s v="ECSA"/>
    <s v="29181100"/>
    <x v="678"/>
    <n v="1"/>
    <s v="FIX IT"/>
    <m/>
    <m/>
    <n v="10050"/>
    <n v="10.050000000000001"/>
    <n v="28300"/>
  </r>
  <r>
    <d v="2017-12-24T00:00:00"/>
    <s v="Consignee; Consignee (Original Format)"/>
    <s v="Adama Brasil Sa"/>
    <s v="Rio Grande do Sul"/>
    <s v="Brazil"/>
    <s v="Chemicals"/>
    <s v=""/>
    <s v=""/>
    <s v="ADAMA BRASIL SA_x000a_AV JULIO DE CASTILHOS 2085 COQUEIROS - TAQUARI - RS - 95860000"/>
    <s v="Intermodal Tank Transport"/>
    <s v=""/>
    <s v="Finland"/>
    <s v=""/>
    <s v=""/>
    <s v=""/>
    <s v="INTERMODAL TANK TRANSPORT_x000a_"/>
    <s v="ADAMA BRASIL SA"/>
    <s v="NEW ORLEANS (LA)"/>
    <s v="United States"/>
    <s v="USMSY"/>
    <s v="US / MEX GULF"/>
    <s v="RIO GRANDE"/>
    <s v="Brazil"/>
    <s v="BRRIG"/>
    <s v="ECSA"/>
    <s v="29211922"/>
    <x v="679"/>
    <n v="3"/>
    <s v="FIX IT"/>
    <m/>
    <m/>
    <n v="50748"/>
    <n v="50.75"/>
    <n v="196000"/>
  </r>
  <r>
    <d v="2017-12-24T00:00:00"/>
    <s v="Consignee; Consignee (Original Format)"/>
    <s v="Adama Brasil Sa"/>
    <s v="Rio Grande do Sul"/>
    <s v="Brazil"/>
    <s v="Chemicals"/>
    <s v=""/>
    <s v=""/>
    <s v="ADAMA BRASIL SA_x000a_AV JULIO DE CASTILHOS 2085 COQUEIROS - TAQUARI - RS - 95860000"/>
    <s v="Intermodal Tank Transport"/>
    <s v=""/>
    <s v="Finland"/>
    <s v=""/>
    <s v=""/>
    <s v=""/>
    <s v="INTERMODAL TANK TRANSPORT_x000a_"/>
    <s v="ADAMA BRASIL SA"/>
    <s v="NEW ORLEANS (LA)"/>
    <s v="United States"/>
    <s v="USMSY"/>
    <s v="US / MEX GULF"/>
    <s v="RIO GRANDE"/>
    <s v="Brazil"/>
    <s v="BRRIG"/>
    <s v="ECSA"/>
    <s v="29211922"/>
    <x v="680"/>
    <n v="1"/>
    <s v="FIX IT"/>
    <m/>
    <m/>
    <n v="16901"/>
    <n v="16.899999999999999"/>
    <n v="65200"/>
  </r>
  <r>
    <d v="2017-12-2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681"/>
    <n v="2"/>
    <s v="FIX IT"/>
    <m/>
    <m/>
    <n v="22348"/>
    <n v="22.35"/>
    <n v="177000"/>
  </r>
  <r>
    <d v="2017-12-2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682"/>
    <n v="5"/>
    <s v="FIX IT"/>
    <m/>
    <m/>
    <n v="39850"/>
    <n v="39.85"/>
    <n v="1310000"/>
  </r>
  <r>
    <d v="2017-12-2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683"/>
    <n v="6"/>
    <s v="FIX IT"/>
    <m/>
    <m/>
    <n v="67044"/>
    <n v="67.040000000000006"/>
    <n v="530000"/>
  </r>
  <r>
    <d v="2017-12-21T00:00:00"/>
    <s v="Consignee; Consignee (Original Format)"/>
    <s v="Adama Brasil Sa"/>
    <s v="Rio Grande do Sul"/>
    <s v="Brazil"/>
    <s v="Chemicals"/>
    <s v=""/>
    <s v=""/>
    <s v="ADAMA BRASIL SA_x000a_AV JULIO DE CASTILHOS 2085 COQUEIROS - TAQUARI - RS - 95860000"/>
    <s v="Jingma Chemicals Ltd."/>
    <s v=""/>
    <s v="China"/>
    <s v="Trading Companies and Distributors"/>
    <s v=""/>
    <s v=""/>
    <s v="JINGMA CHEMICALS LTD_x000a_"/>
    <s v="ADAMA BRASIL SA"/>
    <s v="SHANGHAI"/>
    <s v="China"/>
    <s v="CNSHA"/>
    <s v="FAR EAST / JAP / SE ASIA"/>
    <s v="RIO GRANDE"/>
    <s v="Brazil"/>
    <s v="BRRIG"/>
    <s v="ECSA"/>
    <s v="29049914"/>
    <x v="675"/>
    <n v="4"/>
    <s v="FIX IT"/>
    <m/>
    <m/>
    <n v="86188"/>
    <n v="86.19"/>
    <n v="592000"/>
  </r>
  <r>
    <d v="2017-12-2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684"/>
    <n v="5"/>
    <s v="FIX IT"/>
    <m/>
    <m/>
    <n v="103050"/>
    <n v="103.05"/>
    <n v="2311000"/>
  </r>
  <r>
    <d v="2017-12-17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ADAMA BRASIL SA"/>
    <s v="ROTTERDAM"/>
    <s v="Netherlands"/>
    <s v="NLRTM"/>
    <s v="NEUR / BALTIC"/>
    <s v="PARANAGUA"/>
    <s v="Brazil"/>
    <s v="BRPNG"/>
    <s v="ECSA"/>
    <s v="29181100"/>
    <x v="685"/>
    <n v="3"/>
    <s v="FIX IT"/>
    <m/>
    <m/>
    <n v="54270"/>
    <n v="54.27"/>
    <n v="153000"/>
  </r>
  <r>
    <d v="2017-12-14T00:00:00"/>
    <s v="Consignee; Consignee (Original Format)"/>
    <s v="Adama Brasil S/A"/>
    <s v=""/>
    <s v=""/>
    <s v="Chemicals"/>
    <s v=""/>
    <s v=""/>
    <s v="ADAMA BRASIL SA_x000a_RUA PEDRO ANTONIO DE SOUZA 400 PARQUE RUI BARBOSA - LONDRINA - PR - 86031610"/>
    <s v="Akzo Nobel International Group"/>
    <s v="Illinois"/>
    <s v="United States"/>
    <s v=""/>
    <s v=""/>
    <s v=""/>
    <s v="AKZO NOBEL INTERNATIONAL GROUP_x000a_MORRIS PLANT 8005 NORTH TABLER ROAD  - MORRIS - IL - 60450"/>
    <s v="ADAMA BRASIL SA"/>
    <s v="HOUSTON (TX)"/>
    <s v="United States"/>
    <s v="USHOU"/>
    <s v="US / MEX GULF"/>
    <s v="PARANAGUA"/>
    <s v="Brazil"/>
    <s v="BRPNG"/>
    <s v="ECSA"/>
    <s v="34021300"/>
    <x v="686"/>
    <n v="1"/>
    <s v="FIX IT"/>
    <m/>
    <m/>
    <n v="13094"/>
    <n v="13.09"/>
    <n v="41100"/>
  </r>
  <r>
    <d v="2017-12-1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687"/>
    <n v="6"/>
    <s v="FIX IT"/>
    <m/>
    <m/>
    <n v="67044"/>
    <n v="67.040000000000006"/>
    <n v="530000"/>
  </r>
  <r>
    <d v="2017-12-1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688"/>
    <n v="4"/>
    <s v="FIX IT"/>
    <m/>
    <m/>
    <n v="44696"/>
    <n v="44.7"/>
    <n v="353000"/>
  </r>
  <r>
    <d v="2017-12-01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00"/>
    <x v="613"/>
    <n v="2"/>
    <s v="FIX IT"/>
    <m/>
    <m/>
    <n v="43094"/>
    <n v="43.09"/>
    <n v="161000"/>
  </r>
  <r>
    <d v="2017-11-3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689"/>
    <n v="8"/>
    <s v="FIX IT"/>
    <m/>
    <m/>
    <n v="135135"/>
    <n v="135.13"/>
    <n v="1158000"/>
  </r>
  <r>
    <d v="2017-11-3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690"/>
    <n v="1"/>
    <s v="FIX IT"/>
    <m/>
    <m/>
    <n v="17618"/>
    <n v="17.62"/>
    <n v="151000"/>
  </r>
  <r>
    <d v="2017-11-29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691"/>
    <n v="1"/>
    <s v="FIX IT"/>
    <m/>
    <m/>
    <n v="22088"/>
    <n v="22.09"/>
    <n v="33300"/>
  </r>
  <r>
    <d v="2017-11-29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692"/>
    <n v="2"/>
    <s v="FIX IT"/>
    <m/>
    <m/>
    <n v="20140"/>
    <n v="20.14"/>
    <n v="618000"/>
  </r>
  <r>
    <d v="2017-11-29T00:00:00"/>
    <s v="Consignee; Consignee (Original Format)"/>
    <s v="Adama Brasil Sa"/>
    <s v="Rio Grande do Sul"/>
    <s v="Brazil"/>
    <s v="Chemicals"/>
    <s v=""/>
    <s v=""/>
    <s v="ADAMA BRASIL SA_x000a_AV JULIO DE CASTILHOS 2085 COQUEIROS - TAQUARI - RS - 95860000"/>
    <s v="Jingma Chemicals Ltd."/>
    <s v=""/>
    <s v="China"/>
    <s v="Trading Companies and Distributors"/>
    <s v=""/>
    <s v=""/>
    <s v="JINGMA CHEMICALS LTD_x000a_"/>
    <s v="ADAMA BRASIL SA"/>
    <s v="SHANGHAI"/>
    <s v="China"/>
    <s v="CNSHA"/>
    <s v="FAR EAST / JAP / SE ASIA"/>
    <s v="RIO GRANDE"/>
    <s v="Brazil"/>
    <s v="BRRIG"/>
    <s v="ECSA"/>
    <s v="29049914"/>
    <x v="693"/>
    <n v="4"/>
    <s v="FIX IT"/>
    <m/>
    <m/>
    <n v="86188"/>
    <n v="86.19"/>
    <n v="640000"/>
  </r>
  <r>
    <d v="2017-11-28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GDYNIA"/>
    <s v="Poland"/>
    <s v="PLGDY"/>
    <s v="NEUR / BALTIC"/>
    <s v="PARANAGUA"/>
    <s v="Brazil"/>
    <s v="BRPNG"/>
    <s v="ECSA"/>
    <s v="29189912"/>
    <x v="694"/>
    <n v="7"/>
    <s v="FIX IT"/>
    <m/>
    <m/>
    <n v="129899.99"/>
    <n v="129.9"/>
    <n v="360000"/>
  </r>
  <r>
    <d v="2017-11-26T00:00:00"/>
    <s v="Consignee; Consignee (Original Format)"/>
    <s v="Adama Brasil S/A"/>
    <s v=""/>
    <s v=""/>
    <s v="Chemicals"/>
    <s v=""/>
    <s v=""/>
    <s v="ADAMA BRASIL SA_x000a_RUA PEDRO ANTONIO DE SOUZA 400 PARQUE RUI BARBOSA - LONDRINA - PR - 86031610"/>
    <s v="Sabero Organics Gujarat Ltd."/>
    <s v="Karnataka"/>
    <s v="India"/>
    <s v="Chemicals"/>
    <s v=""/>
    <s v=""/>
    <s v="SABERO ORGANICS GUJARAT LTD_x000a_"/>
    <s v="ADAMA BRASIL SA"/>
    <s v="NHAVA SHEVA (JAWAHARLAL N"/>
    <s v="India"/>
    <s v="INNSA"/>
    <s v="MID EAST / IND SUBCONT"/>
    <s v="PARANAGUA"/>
    <s v="Brazil"/>
    <s v="BRPNG"/>
    <s v="ECSA"/>
    <s v="38089293"/>
    <x v="695"/>
    <n v="5"/>
    <s v="FIX IT"/>
    <m/>
    <m/>
    <n v="82960"/>
    <n v="82.96"/>
    <n v="328000"/>
  </r>
  <r>
    <d v="2017-11-2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696"/>
    <n v="1"/>
    <s v="FIX IT"/>
    <m/>
    <m/>
    <n v="7970"/>
    <n v="7.97"/>
    <n v="276000"/>
  </r>
  <r>
    <d v="2017-11-2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697"/>
    <n v="1"/>
    <s v="FIX IT"/>
    <m/>
    <m/>
    <n v="3510"/>
    <n v="3.51"/>
    <n v="1217000"/>
  </r>
  <r>
    <d v="2017-11-22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698"/>
    <n v="3"/>
    <s v="FIX IT"/>
    <m/>
    <m/>
    <n v="57730"/>
    <n v="57.73"/>
    <n v="54300"/>
  </r>
  <r>
    <d v="2017-11-22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699"/>
    <n v="2"/>
    <s v="FIX IT"/>
    <m/>
    <m/>
    <n v="24510"/>
    <n v="24.51"/>
    <n v="113000"/>
  </r>
  <r>
    <d v="2017-11-21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11"/>
    <x v="700"/>
    <n v="2"/>
    <s v="FIX IT"/>
    <m/>
    <m/>
    <n v="38580"/>
    <n v="38.58"/>
    <n v="36300"/>
  </r>
  <r>
    <d v="2017-11-1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701"/>
    <n v="1"/>
    <s v="FIX IT"/>
    <m/>
    <m/>
    <n v="16170"/>
    <n v="16.170000000000002"/>
    <n v="139000"/>
  </r>
  <r>
    <d v="2017-11-14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691"/>
    <n v="1"/>
    <s v="FIX IT"/>
    <m/>
    <m/>
    <n v="22088"/>
    <n v="22.09"/>
    <n v="33300"/>
  </r>
  <r>
    <d v="2017-11-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99"/>
    <x v="702"/>
    <n v="3"/>
    <s v="FIX IT"/>
    <m/>
    <m/>
    <n v="57960"/>
    <n v="57.96"/>
    <n v="1247000"/>
  </r>
  <r>
    <d v="2017-11-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299"/>
    <x v="703"/>
    <n v="1"/>
    <s v="FIX IT"/>
    <m/>
    <m/>
    <n v="17400"/>
    <n v="17.399999999999999"/>
    <n v="46500"/>
  </r>
  <r>
    <d v="2017-11-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00"/>
    <x v="676"/>
    <n v="1"/>
    <s v="FIX IT"/>
    <m/>
    <m/>
    <n v="19320"/>
    <n v="19.32"/>
    <n v="581000"/>
  </r>
  <r>
    <d v="2017-11-1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9"/>
    <x v="704"/>
    <n v="3"/>
    <s v="FIX IT"/>
    <m/>
    <m/>
    <n v="55440"/>
    <n v="55.44"/>
    <n v="475000"/>
  </r>
  <r>
    <d v="2017-11-09T00:00:00"/>
    <s v="Consignee; Consignee (Original Format)"/>
    <s v="Adama Brasil S/A"/>
    <s v=""/>
    <s v=""/>
    <s v="Chemicals"/>
    <s v=""/>
    <s v=""/>
    <s v="ADAMA BRASIL SA_x000a_RUA PEDRO ANTONIO DE SOUZA 400 PARQUE RUI BARBOSA - LONDRINA - PR - 86031610"/>
    <s v="Stolt Nielsen Transport Group"/>
    <s v=""/>
    <s v="Thailand"/>
    <s v=""/>
    <s v=""/>
    <s v=""/>
    <s v="STOLT NIELSEN TRANSPORT GROUP_x000a_"/>
    <s v="STOLT NIELSEN TRANSPORT GROUP"/>
    <s v="VERACRUZ"/>
    <s v="Mexico"/>
    <s v="MXVER"/>
    <s v="US / MEX GULF"/>
    <s v="PARANAGUA"/>
    <s v="Brazil"/>
    <s v="BRPNG"/>
    <s v="ECSA"/>
    <s v="29211100"/>
    <x v="705"/>
    <n v="1"/>
    <s v="FIX IT"/>
    <m/>
    <m/>
    <n v="18970"/>
    <n v="18.97"/>
    <n v="22000"/>
  </r>
  <r>
    <d v="2017-11-07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706"/>
    <n v="2"/>
    <s v="FIX IT"/>
    <m/>
    <m/>
    <n v="38470"/>
    <n v="38.47"/>
    <n v="36200"/>
  </r>
  <r>
    <d v="2017-11-0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35949"/>
    <x v="707"/>
    <n v="2"/>
    <s v="FIX IT"/>
    <m/>
    <m/>
    <n v="7970"/>
    <n v="7.97"/>
    <n v="276000"/>
  </r>
  <r>
    <d v="2017-11-0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99"/>
    <x v="708"/>
    <n v="4"/>
    <s v="FIX IT"/>
    <m/>
    <m/>
    <n v="82440"/>
    <n v="82.44"/>
    <n v="1774000"/>
  </r>
  <r>
    <d v="2017-11-01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691"/>
    <n v="1"/>
    <s v="FIX IT"/>
    <m/>
    <m/>
    <n v="22088"/>
    <n v="22.09"/>
    <n v="33300"/>
  </r>
  <r>
    <d v="2017-10-2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709"/>
    <n v="2"/>
    <s v="FIX IT"/>
    <m/>
    <m/>
    <n v="15940"/>
    <n v="15.94"/>
    <n v="563000"/>
  </r>
  <r>
    <d v="2017-10-2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710"/>
    <n v="3"/>
    <s v="FIX IT"/>
    <m/>
    <m/>
    <n v="61830"/>
    <n v="61.83"/>
    <n v="1786000"/>
  </r>
  <r>
    <d v="2017-10-2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99"/>
    <x v="711"/>
    <n v="1"/>
    <s v="FIX IT"/>
    <m/>
    <m/>
    <n v="17400"/>
    <n v="17.399999999999999"/>
    <n v="67900"/>
  </r>
  <r>
    <d v="2017-10-2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35949"/>
    <x v="712"/>
    <n v="1"/>
    <s v="FIX IT"/>
    <m/>
    <m/>
    <n v="7173"/>
    <n v="7.17"/>
    <n v="253000"/>
  </r>
  <r>
    <d v="2017-10-2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451"/>
    <n v="2"/>
    <s v="FIX IT"/>
    <m/>
    <m/>
    <n v="22348"/>
    <n v="22.35"/>
    <n v="196000"/>
  </r>
  <r>
    <d v="2017-10-24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9"/>
    <x v="349"/>
    <n v="1"/>
    <s v="FIX IT"/>
    <m/>
    <m/>
    <n v="10860"/>
    <n v="10.86"/>
    <n v="170000"/>
  </r>
  <r>
    <d v="2017-10-2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199"/>
    <x v="713"/>
    <n v="2"/>
    <s v="FIX IT"/>
    <m/>
    <m/>
    <n v="28980"/>
    <n v="28.98"/>
    <n v="626000"/>
  </r>
  <r>
    <d v="2017-10-2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9"/>
    <x v="714"/>
    <n v="1"/>
    <s v="FIX IT"/>
    <m/>
    <m/>
    <n v="17618"/>
    <n v="17.62"/>
    <n v="154000"/>
  </r>
  <r>
    <d v="2017-10-2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9"/>
    <x v="715"/>
    <n v="3"/>
    <s v="FIX IT"/>
    <m/>
    <m/>
    <n v="49665"/>
    <n v="49.67"/>
    <n v="435000"/>
  </r>
  <r>
    <d v="2017-10-2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3"/>
    <x v="716"/>
    <n v="6"/>
    <s v="FIX IT"/>
    <m/>
    <m/>
    <n v="67044"/>
    <n v="67.040000000000006"/>
    <n v="587000"/>
  </r>
  <r>
    <d v="2017-10-2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717"/>
    <n v="2"/>
    <s v="FIX IT"/>
    <m/>
    <m/>
    <n v="22348"/>
    <n v="22.35"/>
    <n v="196000"/>
  </r>
  <r>
    <d v="2017-10-21T00:00:00"/>
    <s v="Consignee; Consignee (Original Format)"/>
    <s v="Adama Brasil Sa"/>
    <s v="Rio Grande do Sul"/>
    <s v="Brazil"/>
    <s v="Chemicals"/>
    <s v=""/>
    <s v=""/>
    <s v="ADAMA BRASIL SA_x000a_AV JULIO DE CASTILHOS 2085 COQUEIROS - TAQUARI - RS - 95860000"/>
    <s v="Nutrichem Co., Ltd."/>
    <s v=""/>
    <s v=""/>
    <s v="Chemicals"/>
    <n v="760485634"/>
    <s v=""/>
    <s v="NUTRICHEM CO LTD_x000a_BULDG D 1 NO 66 XIXIAOKOU ROAD  -  -  - 0"/>
    <s v="ADAMA BRASIL SA"/>
    <s v="SHANGHAI"/>
    <s v="China"/>
    <s v="CNSHA"/>
    <s v="FAR EAST / JAP / SE ASIA"/>
    <s v="RIO GRANDE"/>
    <s v="Brazil"/>
    <s v="BRRIG"/>
    <s v="ECSA"/>
    <s v="29339969"/>
    <x v="718"/>
    <n v="2"/>
    <s v="FIX IT"/>
    <m/>
    <m/>
    <n v="20150"/>
    <n v="20.149999999999999"/>
    <n v="226000"/>
  </r>
  <r>
    <d v="2017-10-2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719"/>
    <n v="4"/>
    <s v="FIX IT"/>
    <m/>
    <m/>
    <n v="38910"/>
    <n v="38.909999999999997"/>
    <n v="911000"/>
  </r>
  <r>
    <d v="2017-10-20T00:00:00"/>
    <s v="Shipper (Original Format); Consignee; Shipper; Consignee (Original Format)"/>
    <s v="Adama Brasil S/A"/>
    <s v=""/>
    <s v=""/>
    <s v="Chemicals"/>
    <s v=""/>
    <s v=""/>
    <s v="ADAMA BRASIL SA_x000a_RUA PEDRO ANTONIO DE SOUZA 400 PARQUE RUI BARBOSA - LONDRINA - PR - 86031610"/>
    <s v="Adama Andina Bv"/>
    <s v=""/>
    <s v=""/>
    <s v=""/>
    <s v=""/>
    <s v=""/>
    <s v="ADAMA ANDINA BV_x000a_CALLE 1 C 7 53 INTERIOR ZONA FRANCA  - BARRANQUILLA -  - 0"/>
    <s v="ADAMA BRASIL SA"/>
    <s v="BARRANQUILLA"/>
    <s v="Colombia"/>
    <s v="COBAQ"/>
    <s v="NCSA / CENTRAL AM"/>
    <s v="PARANAGUA"/>
    <s v="Brazil"/>
    <s v="BRPNG"/>
    <s v="ECSA"/>
    <s v="38089329"/>
    <x v="720"/>
    <n v="7"/>
    <s v="FIX IT"/>
    <m/>
    <m/>
    <n v="109319"/>
    <n v="109.32"/>
    <n v="251000"/>
  </r>
  <r>
    <d v="2017-10-19T00:00:00"/>
    <s v="Consignee; Consignee (Original Format)"/>
    <s v="Adama Brasil Sa"/>
    <s v="Rio Grande do Sul"/>
    <s v="Brazil"/>
    <s v="Chemicals"/>
    <s v=""/>
    <s v=""/>
    <s v="ADAMA BRASIL SA_x000a_AV JULIO DE CASTILHOS 2085 COQUEIROS - TAQUARI - RS - 95860000"/>
    <s v="Jiangsu Fengshan Group Co., Ltd."/>
    <s v="Jiangsu"/>
    <s v="China"/>
    <s v="Chemicals"/>
    <n v="124338288.64"/>
    <n v="620690093.11000001"/>
    <s v="JIANGSU FENGSHAN GROUP CO LTD_x000a_"/>
    <s v="ADAMA BRASIL SA"/>
    <s v="SHANGHAI"/>
    <s v="China"/>
    <s v="CNSHA"/>
    <s v="FAR EAST / JAP / SE ASIA"/>
    <s v="RIO GRANDE"/>
    <s v="Brazil"/>
    <s v="BRRIG"/>
    <s v="ECSA"/>
    <s v="29049000"/>
    <x v="721"/>
    <n v="4"/>
    <s v="FIX IT"/>
    <m/>
    <m/>
    <n v="86160"/>
    <n v="86.16"/>
    <n v="309000"/>
  </r>
  <r>
    <d v="2017-10-18T00:00:00"/>
    <s v="Consignee; Consignee (Original Format)"/>
    <s v="Adama Brasil Sa"/>
    <s v="Rio Grande do Sul"/>
    <s v="Brazil"/>
    <s v="Chemicals"/>
    <s v=""/>
    <s v=""/>
    <s v="ADAMA BRASIL SA_x000a_AV JULIO DE CASTILHOS 2085 COQUEIROS - TAQUARI - RS - 95860000"/>
    <s v="Den Hartogh Logistics"/>
    <s v=""/>
    <s v="United States"/>
    <s v=""/>
    <s v=""/>
    <s v=""/>
    <s v="DEN HARTOGH LOGISTICS_x000a_"/>
    <s v="INTERBULK LOGISTICA LATIN AMERICA LTDA"/>
    <s v="NEW ORLEANS (LA)"/>
    <s v="United States"/>
    <s v="USMSY"/>
    <s v="US / MEX GULF"/>
    <s v="RIO GRANDE"/>
    <s v="Brazil"/>
    <s v="BRRIG"/>
    <s v="ECSA"/>
    <s v="29211922"/>
    <x v="722"/>
    <n v="5"/>
    <s v="FIX IT"/>
    <m/>
    <m/>
    <n v="84169"/>
    <n v="84.17"/>
    <n v="285000"/>
  </r>
  <r>
    <d v="2017-10-1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723"/>
    <n v="8"/>
    <s v="FIX IT"/>
    <m/>
    <m/>
    <n v="89392"/>
    <n v="89.39"/>
    <n v="782000"/>
  </r>
  <r>
    <d v="2017-10-1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724"/>
    <n v="1"/>
    <s v="FIX IT"/>
    <m/>
    <m/>
    <n v="19320"/>
    <n v="19.32"/>
    <n v="417000"/>
  </r>
  <r>
    <d v="2017-10-1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725"/>
    <n v="8"/>
    <s v="FIX IT"/>
    <m/>
    <m/>
    <n v="89392"/>
    <n v="89.39"/>
    <n v="782000"/>
  </r>
  <r>
    <d v="2017-10-11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726"/>
    <n v="2"/>
    <s v="FIX IT"/>
    <m/>
    <m/>
    <n v="33680"/>
    <n v="33.68"/>
    <n v="215000"/>
  </r>
  <r>
    <d v="2017-10-11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726"/>
    <n v="2"/>
    <s v="FIX IT"/>
    <m/>
    <m/>
    <n v="33680"/>
    <n v="33.68"/>
    <n v="215000"/>
  </r>
  <r>
    <d v="2017-10-10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727"/>
    <n v="2"/>
    <s v="FIX IT"/>
    <m/>
    <m/>
    <n v="38540"/>
    <n v="38.54"/>
    <n v="45500"/>
  </r>
  <r>
    <d v="2017-10-10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692"/>
    <n v="3"/>
    <s v="FIX IT"/>
    <m/>
    <m/>
    <n v="30210"/>
    <n v="30.21"/>
    <n v="1279000"/>
  </r>
  <r>
    <d v="2017-10-09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9021900"/>
    <x v="728"/>
    <n v="1"/>
    <s v="FIX IT"/>
    <m/>
    <m/>
    <n v="7080"/>
    <n v="7.08"/>
    <n v="10700"/>
  </r>
  <r>
    <d v="2017-10-09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9021900"/>
    <x v="354"/>
    <n v="1"/>
    <s v="FIX IT"/>
    <m/>
    <m/>
    <n v="14160"/>
    <n v="14.16"/>
    <n v="21400"/>
  </r>
  <r>
    <d v="2017-10-0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729"/>
    <n v="4"/>
    <s v="FIX IT"/>
    <m/>
    <m/>
    <n v="24707"/>
    <n v="24.71"/>
    <n v="873000"/>
  </r>
  <r>
    <d v="2017-10-03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730"/>
    <n v="2"/>
    <s v="FIX IT"/>
    <m/>
    <m/>
    <n v="38530"/>
    <n v="38.53"/>
    <n v="45500"/>
  </r>
  <r>
    <d v="2017-10-01T00:00:00"/>
    <s v="Consignee; Consignee (Original Format)"/>
    <s v="Adama Brasil S/A"/>
    <s v=""/>
    <s v=""/>
    <s v="Chemicals"/>
    <s v=""/>
    <s v=""/>
    <s v="ADAMA BRASIL SA_x000a_RUA PEDRO ANTONIO DE SOUZA 400 PARQUE RUI BARBOSA - LONDRINA - PR - 86031610"/>
    <s v="Galactic Sa"/>
    <s v=""/>
    <s v="Belgium"/>
    <s v="Chemicals"/>
    <s v=""/>
    <s v=""/>
    <s v="GALACTIC SA_x000a_"/>
    <s v="ADAMA BRASIL SA"/>
    <s v="ANTWERPEN"/>
    <s v="Belgium"/>
    <s v="BEANR"/>
    <s v="NEUR / BALTIC"/>
    <s v="PARANAGUA"/>
    <s v="Brazil"/>
    <s v="BRPNG"/>
    <s v="ECSA"/>
    <s v="29181100"/>
    <x v="731"/>
    <n v="1"/>
    <s v="FIX IT"/>
    <m/>
    <m/>
    <n v="17102"/>
    <n v="17.100000000000001"/>
    <n v="48600"/>
  </r>
  <r>
    <d v="2017-10-01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732"/>
    <n v="2"/>
    <s v="FIX IT"/>
    <m/>
    <m/>
    <n v="38500"/>
    <n v="38.5"/>
    <n v="45500"/>
  </r>
  <r>
    <d v="2017-10-01T00:00:00"/>
    <s v="Consignee; Consignee (Original Format)"/>
    <s v="Adama Brasil S/A"/>
    <s v=""/>
    <s v=""/>
    <s v="Chemicals"/>
    <s v=""/>
    <s v=""/>
    <s v="ADAMA BRASIL SA_x000a_RUA PEDRO ANTONIO DE SOUZA 400 PARQUE RUI BARBOSA - LONDRINA - PR - 86031610"/>
    <s v="Galactic Sa"/>
    <s v=""/>
    <s v="Belgium"/>
    <s v="Chemicals"/>
    <s v=""/>
    <s v=""/>
    <s v="GALACTIC SA_x000a_"/>
    <s v="ADAMA BRASIL SA"/>
    <s v="ANTWERPEN"/>
    <s v="Belgium"/>
    <s v="BEANR"/>
    <s v="NEUR / BALTIC"/>
    <s v="PARANAGUA"/>
    <s v="Brazil"/>
    <s v="BRPNG"/>
    <s v="ECSA"/>
    <s v="29181100"/>
    <x v="731"/>
    <n v="1"/>
    <s v="FIX IT"/>
    <m/>
    <m/>
    <n v="17102"/>
    <n v="17.100000000000001"/>
    <n v="48600"/>
  </r>
  <r>
    <d v="2017-10-01T00:00:00"/>
    <s v="Consignee; Consignee (Original Format)"/>
    <s v="Adama Brasil S/A"/>
    <s v=""/>
    <s v=""/>
    <s v="Chemicals"/>
    <s v=""/>
    <s v=""/>
    <s v="ADAMA BRASIL SA_x000a_RUA PEDRO ANTONIO DE SOUZA 400 PARQUE RUI BARBOSA - LONDRINA - PR - 86031610"/>
    <s v="Galactic Sa"/>
    <s v=""/>
    <s v="Belgium"/>
    <s v="Chemicals"/>
    <s v=""/>
    <s v=""/>
    <s v="GALACTIC SA_x000a_"/>
    <s v="ADAMA BRASIL SA"/>
    <s v="ANTWERPEN"/>
    <s v="Belgium"/>
    <s v="BEANR"/>
    <s v="NEUR / BALTIC"/>
    <s v="PARANAGUA"/>
    <s v="Brazil"/>
    <s v="BRPNG"/>
    <s v="ECSA"/>
    <s v="29181100"/>
    <x v="731"/>
    <n v="1"/>
    <s v="FIX IT"/>
    <m/>
    <m/>
    <n v="17102"/>
    <n v="17.100000000000001"/>
    <n v="48600"/>
  </r>
  <r>
    <d v="2017-09-28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726"/>
    <n v="2"/>
    <s v="FIX IT"/>
    <m/>
    <m/>
    <n v="33680"/>
    <n v="33.68"/>
    <n v="202000"/>
  </r>
  <r>
    <d v="2017-09-28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733"/>
    <n v="4"/>
    <s v="FIX IT"/>
    <m/>
    <m/>
    <n v="50520"/>
    <n v="50.52"/>
    <n v="302000"/>
  </r>
  <r>
    <d v="2017-09-24T00:00:00"/>
    <s v="Consignee; Consignee (Original Format)"/>
    <s v="Adama Brasil S/A"/>
    <s v=""/>
    <s v=""/>
    <s v="Chemicals"/>
    <s v=""/>
    <s v=""/>
    <s v="ADAMA BRASIL SA_x000a_RUA PEDRO ANTONIO DE SOUZA 400 PARQUE RUI BARBOSA - LONDRINA - PR - 86031610"/>
    <s v="Basf Group"/>
    <s v=""/>
    <s v="Singapore"/>
    <s v=""/>
    <s v=""/>
    <s v=""/>
    <s v="BASF GROUP_x000a_"/>
    <s v="ADAMA BRASIL SA"/>
    <s v="LE HAVRE"/>
    <s v="France"/>
    <s v="FRLEH"/>
    <s v="NEUR / BALTIC"/>
    <s v="PARANAGUA"/>
    <s v="Brazil"/>
    <s v="BRPNG"/>
    <s v="ECSA"/>
    <s v="29331990"/>
    <x v="734"/>
    <n v="6"/>
    <s v="FIX IT"/>
    <m/>
    <m/>
    <n v="32755"/>
    <n v="32.76"/>
    <n v="2108000"/>
  </r>
  <r>
    <d v="2017-09-20T00:00:00"/>
    <s v="Consignee; Consignee (Original Format)"/>
    <s v="Adama Brasil Sa"/>
    <s v="Rio Grande do Sul"/>
    <s v="Brazil"/>
    <s v="Chemicals"/>
    <s v=""/>
    <s v=""/>
    <s v="ADAMA BRASIL SA_x000a_AV JULIO DE CASTILHOS 2085 COQUEIROS - TAQUARI - RS - 95860000"/>
    <s v="Intermodal Tank Transport"/>
    <s v=""/>
    <s v="Finland"/>
    <s v=""/>
    <s v=""/>
    <s v=""/>
    <s v="INTERMODAL TANK TRANSPORT_x000a_"/>
    <s v="ADAMA BRASIL SA"/>
    <s v="NEW ORLEANS (LA)"/>
    <s v="United States"/>
    <s v="USMSY"/>
    <s v="US / MEX GULF"/>
    <s v="RIO GRANDE"/>
    <s v="Brazil"/>
    <s v="BRRIG"/>
    <s v="ECSA"/>
    <s v="29211922"/>
    <x v="735"/>
    <n v="3"/>
    <s v="FIX IT"/>
    <m/>
    <m/>
    <n v="52308"/>
    <n v="52.31"/>
    <n v="171000"/>
  </r>
  <r>
    <d v="2017-09-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736"/>
    <n v="2"/>
    <s v="FIX IT"/>
    <m/>
    <m/>
    <n v="17550"/>
    <n v="17.55"/>
    <n v="418000"/>
  </r>
  <r>
    <d v="2017-09-15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737"/>
    <n v="4"/>
    <s v="FIX IT"/>
    <m/>
    <m/>
    <n v="50520"/>
    <n v="50.52"/>
    <n v="302000"/>
  </r>
  <r>
    <d v="2017-09-14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SHANGHAI"/>
    <s v="China"/>
    <s v="CNSHA"/>
    <s v="FAR EAST / JAP / SE ASIA"/>
    <s v="RIO GRANDE"/>
    <s v="Brazil"/>
    <s v="BRRIG"/>
    <s v="ECSA"/>
    <s v="29214921"/>
    <x v="738"/>
    <n v="1"/>
    <s v="FIX IT"/>
    <m/>
    <m/>
    <n v="17536"/>
    <n v="17.54"/>
    <n v="177000"/>
  </r>
  <r>
    <d v="2017-09-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739"/>
    <n v="6"/>
    <s v="FIX IT"/>
    <m/>
    <m/>
    <n v="115920"/>
    <n v="115.92"/>
    <n v="2329000"/>
  </r>
  <r>
    <d v="2017-09-12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740"/>
    <n v="4"/>
    <s v="FIX IT"/>
    <m/>
    <m/>
    <n v="76990"/>
    <n v="76.989999999999995"/>
    <n v="90900"/>
  </r>
  <r>
    <d v="2017-09-12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741"/>
    <n v="1"/>
    <s v="FIX IT"/>
    <m/>
    <m/>
    <n v="16840"/>
    <n v="16.84"/>
    <n v="101000"/>
  </r>
  <r>
    <d v="2017-09-12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742"/>
    <n v="3"/>
    <s v="FIX IT"/>
    <m/>
    <m/>
    <n v="30180"/>
    <n v="30.18"/>
    <n v="1246000"/>
  </r>
  <r>
    <d v="2017-09-0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00"/>
    <x v="743"/>
    <n v="4"/>
    <s v="FIX IT"/>
    <m/>
    <m/>
    <n v="33722"/>
    <n v="33.72"/>
    <n v="159000"/>
  </r>
  <r>
    <d v="2017-09-07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744"/>
    <n v="4"/>
    <s v="FIX IT"/>
    <m/>
    <m/>
    <n v="76700"/>
    <n v="76.7"/>
    <n v="90600"/>
  </r>
  <r>
    <d v="2017-09-06T00:00:00"/>
    <s v="Consignee; Consignee (Original Format)"/>
    <s v="Adama Brasil S/A"/>
    <s v=""/>
    <s v=""/>
    <s v="Chemicals"/>
    <s v=""/>
    <s v=""/>
    <s v="ADAMA BRASIL SA_x000a_RUA PEDRO ANTONIO DE SOUZA 400 PARQUE RUI BARBOSA - LONDRINA - PR - 86031610"/>
    <s v="Basf Group"/>
    <s v=""/>
    <s v="Singapore"/>
    <s v=""/>
    <s v=""/>
    <s v=""/>
    <s v="BASF GROUP_x000a_"/>
    <s v="ADAMA BRASIL SA"/>
    <s v="LE HAVRE"/>
    <s v="France"/>
    <s v="FRLEH"/>
    <s v="NEUR / BALTIC"/>
    <s v="PARANAGUA"/>
    <s v="Brazil"/>
    <s v="BRPNG"/>
    <s v="ECSA"/>
    <s v="29331990"/>
    <x v="745"/>
    <n v="4"/>
    <s v="FIX IT"/>
    <m/>
    <m/>
    <n v="21857"/>
    <n v="21.86"/>
    <n v="1406000"/>
  </r>
  <r>
    <d v="2017-09-06T00:00:00"/>
    <s v="Consignee; Consignee (Original Format)"/>
    <s v="Adama Brasil S/A"/>
    <s v=""/>
    <s v=""/>
    <s v="Chemicals"/>
    <s v=""/>
    <s v=""/>
    <s v="ADAMA BRASIL SA_x000a_RUA PEDRO ANTONIO DE SOUZA 400 PARQUE RUI BARBOSA - LONDRINA - PR - 86031610"/>
    <s v="Akzo Nobel"/>
    <s v=""/>
    <s v="Germany"/>
    <s v="Construction and Engineering"/>
    <s v=""/>
    <s v=""/>
    <s v="AKZO NOBEL INTERNATIONAL GROUP_x000a_"/>
    <s v="ADAMA BRASIL SA"/>
    <s v="HOUSTON (TX)"/>
    <s v="United States"/>
    <s v="USHOU"/>
    <s v="US / MEX GULF"/>
    <s v="PARANAGUA"/>
    <s v="Brazil"/>
    <s v="BRPNG"/>
    <s v="ECSA"/>
    <s v="34021300"/>
    <x v="746"/>
    <n v="1"/>
    <s v="FIX IT"/>
    <m/>
    <m/>
    <n v="13094"/>
    <n v="13.09"/>
    <n v="38900"/>
  </r>
  <r>
    <d v="2017-09-05T00:00:00"/>
    <s v="Consignee; Consignee (Original Format)"/>
    <s v="Adama Brasil Sa"/>
    <s v="Rio Grande do Sul"/>
    <s v="Brazil"/>
    <s v="Chemicals"/>
    <s v=""/>
    <s v=""/>
    <s v="ADAMA BRASIL SA_x000a_AV JULIO DE CASTILHOS 2085 COQUEIROS - TAQUARI - RS - 95860000"/>
    <s v="Hebei Chengxin Co., Ltd."/>
    <s v=""/>
    <s v="China"/>
    <s v=""/>
    <s v=""/>
    <s v=""/>
    <s v="HEBEI CHENGXIN CO LTD_x000a_"/>
    <s v="ADAMA BRASIL SA"/>
    <s v="QINGDAO"/>
    <s v="China"/>
    <s v="CNTAO"/>
    <s v="FAR EAST / JAP / SE ASIA"/>
    <s v="RIO GRANDE"/>
    <s v="Brazil"/>
    <s v="BRRIG"/>
    <s v="ECSA"/>
    <s v="29159090"/>
    <x v="747"/>
    <n v="1"/>
    <s v="FIX IT"/>
    <m/>
    <m/>
    <n v="16760"/>
    <n v="16.760000000000002"/>
    <n v="82600"/>
  </r>
  <r>
    <d v="2017-08-3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748"/>
    <n v="8"/>
    <s v="FIX IT"/>
    <m/>
    <m/>
    <n v="137104"/>
    <n v="137.1"/>
    <n v="985000"/>
  </r>
  <r>
    <d v="2017-08-3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749"/>
    <n v="1"/>
    <s v="FIX IT"/>
    <m/>
    <m/>
    <n v="17618"/>
    <n v="17.62"/>
    <n v="127000"/>
  </r>
  <r>
    <d v="2017-08-28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QINGDAO"/>
    <s v="China"/>
    <s v="CNTAO"/>
    <s v="FAR EAST / JAP / SE ASIA"/>
    <s v="PARANAGUA"/>
    <s v="Brazil"/>
    <s v="BRPNG"/>
    <s v="ECSA"/>
    <s v="29336913"/>
    <x v="750"/>
    <n v="14"/>
    <s v="FIX IT"/>
    <m/>
    <m/>
    <n v="141008"/>
    <n v="141.01"/>
    <n v="299000"/>
  </r>
  <r>
    <d v="2017-08-28T00:00:00"/>
    <s v="Consignee; Consignee (Original Format)"/>
    <s v="Adama Brasil S/A"/>
    <s v=""/>
    <s v=""/>
    <s v="Chemicals"/>
    <s v=""/>
    <s v=""/>
    <s v="ADAMA BRASIL SA_x000a_RUA PEDRO ANTONIO DE SOUZA 400 PARQUE RUI BARBOSA - LONDRINA - PR - 86031610"/>
    <s v="Sinon Corp"/>
    <s v=""/>
    <s v="Taiwan"/>
    <s v="Chemicals"/>
    <n v="570501619.85000002"/>
    <n v="302280881"/>
    <s v="SINON CORP_x000a_"/>
    <s v="ADAMA BRASIL SA"/>
    <s v="SHANGHAI"/>
    <s v="China"/>
    <s v="CNSHA"/>
    <s v="FAR EAST / JAP / SE ASIA"/>
    <s v="PARANAGUA"/>
    <s v="Brazil"/>
    <s v="BRPNG"/>
    <s v="ECSA"/>
    <s v="29339969"/>
    <x v="751"/>
    <n v="1"/>
    <s v="FIX IT"/>
    <m/>
    <m/>
    <n v="12090"/>
    <n v="12.09"/>
    <n v="133000"/>
  </r>
  <r>
    <d v="2017-08-2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752"/>
    <n v="10"/>
    <s v="FIX IT"/>
    <m/>
    <m/>
    <n v="111740"/>
    <n v="111.74"/>
    <n v="803000"/>
  </r>
  <r>
    <d v="2017-08-26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753"/>
    <n v="1"/>
    <s v="FIX IT"/>
    <m/>
    <m/>
    <n v="22088"/>
    <n v="22.09"/>
    <n v="30100"/>
  </r>
  <r>
    <d v="2017-08-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754"/>
    <n v="1"/>
    <s v="FIX IT"/>
    <m/>
    <m/>
    <n v="10256"/>
    <n v="10.26"/>
    <n v="193000"/>
  </r>
  <r>
    <d v="2017-08-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755"/>
    <n v="4"/>
    <s v="FIX IT"/>
    <m/>
    <m/>
    <n v="38910"/>
    <n v="38.909999999999997"/>
    <n v="583000"/>
  </r>
  <r>
    <d v="2017-08-2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756"/>
    <n v="10"/>
    <s v="FIX IT"/>
    <m/>
    <m/>
    <n v="111740"/>
    <n v="111.74"/>
    <n v="803000"/>
  </r>
  <r>
    <d v="2017-08-2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99"/>
    <x v="757"/>
    <n v="1"/>
    <s v="FIX IT"/>
    <m/>
    <m/>
    <n v="10256"/>
    <n v="10.26"/>
    <n v="193000"/>
  </r>
  <r>
    <d v="2017-08-21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9"/>
    <x v="758"/>
    <n v="1"/>
    <s v="FIX IT"/>
    <m/>
    <m/>
    <n v="20090"/>
    <n v="20.09"/>
    <n v="144000"/>
  </r>
  <r>
    <d v="2017-08-21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9011000"/>
    <x v="759"/>
    <n v="1"/>
    <s v="FIX IT"/>
    <m/>
    <m/>
    <n v="16300"/>
    <n v="16.3"/>
    <n v="486000"/>
  </r>
  <r>
    <d v="2017-08-21T00:00:00"/>
    <s v="Shipper (Original Format); Consignee; Shipper; Consignee (Original Format)"/>
    <s v="Adama Brasil Sa"/>
    <s v="São Paulo"/>
    <s v="Brazil"/>
    <s v=""/>
    <s v=""/>
    <s v=""/>
    <s v="ADAMA BRASIL SA_x000a_R DO MOGNO 297 ARMZ 1 CDA - ASSIS - SP - 19812050"/>
    <s v="Adama Makhteshim Ltd."/>
    <s v="Tel Aviv District"/>
    <s v="Israel"/>
    <s v="Chemicals"/>
    <s v=""/>
    <s v=""/>
    <s v="ADAMA MAKHTESHIM LTD_x000a_"/>
    <s v="ADAMA BRASIL SA"/>
    <s v="ASHDOD"/>
    <s v="Israel"/>
    <s v="ILASH"/>
    <s v="MED / BLACK SEA"/>
    <s v="PARANAGUA"/>
    <s v="Brazil"/>
    <s v="BRPNG"/>
    <s v="ECSA"/>
    <s v="38089199"/>
    <x v="760"/>
    <n v="7"/>
    <s v="FIX IT"/>
    <m/>
    <m/>
    <n v="138600.01"/>
    <n v="138.6"/>
    <n v="2607000"/>
  </r>
  <r>
    <d v="2017-08-19T00:00:00"/>
    <s v="Consignee; Consignee (Original Format)"/>
    <s v="Adama Brasil S/A"/>
    <s v=""/>
    <s v=""/>
    <s v="Chemicals"/>
    <s v=""/>
    <s v=""/>
    <s v="ADAMA BRASIL SA_x000a_RUA PEDRO ANTONIO DE SOUZA 400 PARQUE RUI BARBOSA - LONDRINA - PR - 86031610"/>
    <s v="Turlock Llp"/>
    <s v=""/>
    <s v="China"/>
    <s v=""/>
    <s v=""/>
    <s v=""/>
    <s v="TURLOCK LLP_x000a_"/>
    <s v="ADAMA BRASIL SA"/>
    <s v="SHANGHAI"/>
    <s v="China"/>
    <s v="CNSHA"/>
    <s v="FAR EAST / JAP / SE ASIA"/>
    <s v="PARANAGUA"/>
    <s v="Brazil"/>
    <s v="BRPNG"/>
    <s v="ECSA"/>
    <s v="38249985"/>
    <x v="317"/>
    <n v="2"/>
    <s v="FIX IT"/>
    <m/>
    <m/>
    <n v="40400"/>
    <n v="40.4"/>
    <n v="177000"/>
  </r>
  <r>
    <d v="2017-08-18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9"/>
    <x v="761"/>
    <n v="2"/>
    <s v="FIX IT"/>
    <m/>
    <m/>
    <n v="43440"/>
    <n v="43.44"/>
    <n v="677000"/>
  </r>
  <r>
    <d v="2017-08-17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ADAMA BRASIL SA"/>
    <s v="ROTTERDAM"/>
    <s v="Netherlands"/>
    <s v="NLRTM"/>
    <s v="NEUR / BALTIC"/>
    <s v="PARANAGUA"/>
    <s v="Brazil"/>
    <s v="BRPNG"/>
    <s v="ECSA"/>
    <s v="29181100"/>
    <x v="762"/>
    <n v="4"/>
    <s v="FIX IT"/>
    <m/>
    <m/>
    <n v="72360"/>
    <n v="72.36"/>
    <n v="206000"/>
  </r>
  <r>
    <d v="2017-08-15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763"/>
    <n v="6"/>
    <s v="FIX IT"/>
    <m/>
    <m/>
    <n v="115450"/>
    <n v="115.45"/>
    <n v="132000"/>
  </r>
  <r>
    <d v="2017-08-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764"/>
    <n v="2"/>
    <s v="FIX IT"/>
    <m/>
    <m/>
    <n v="25940"/>
    <n v="25.94"/>
    <n v="389000"/>
  </r>
  <r>
    <d v="2017-08-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765"/>
    <n v="11"/>
    <s v="FIX IT"/>
    <m/>
    <m/>
    <n v="103760"/>
    <n v="103.76"/>
    <n v="1555000"/>
  </r>
  <r>
    <d v="2017-08-13T00:00:00"/>
    <s v="Shipper (Original Format); Consignee; Shipper; Consignee (Original Format)"/>
    <s v="Adama Brasil Sa"/>
    <s v="São Paulo"/>
    <s v="Brazil"/>
    <s v=""/>
    <s v=""/>
    <s v=""/>
    <s v="ADAMA BRASIL SA_x000a_R DO MOGNO 297 ARMZ 1 CDA - ASSIS - SP - 19812050"/>
    <s v="Adama Makhteshim Ltd."/>
    <s v="Tel Aviv District"/>
    <s v="Israel"/>
    <s v="Chemicals"/>
    <s v=""/>
    <s v=""/>
    <s v="ADAMA MAKHTESHIM LTD_x000a_"/>
    <s v="ADAMA BRASIL SA"/>
    <s v="ASHDOD"/>
    <s v="Israel"/>
    <s v="ILASH"/>
    <s v="MED / BLACK SEA"/>
    <s v="PARANAGUA"/>
    <s v="Brazil"/>
    <s v="BRPNG"/>
    <s v="ECSA"/>
    <s v="38089299"/>
    <x v="766"/>
    <n v="1"/>
    <s v="FIX IT"/>
    <m/>
    <m/>
    <n v="17400"/>
    <n v="17.399999999999999"/>
    <n v="99400"/>
  </r>
  <r>
    <d v="2017-08-09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767"/>
    <n v="1"/>
    <s v="FIX IT"/>
    <m/>
    <m/>
    <n v="16840"/>
    <n v="16.84"/>
    <n v="69700"/>
  </r>
  <r>
    <d v="2017-08-08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768"/>
    <n v="2"/>
    <s v="FIX IT"/>
    <m/>
    <m/>
    <n v="29624"/>
    <n v="29.62"/>
    <n v="2581000"/>
  </r>
  <r>
    <d v="2017-08-06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769"/>
    <n v="1"/>
    <s v="FIX IT"/>
    <m/>
    <m/>
    <n v="10070"/>
    <n v="10.07"/>
    <n v="443000"/>
  </r>
  <r>
    <d v="2017-08-06T00:00:00"/>
    <s v="Consignee; Consignee (Original Format)"/>
    <s v="Adama Brasil S/A"/>
    <s v=""/>
    <s v=""/>
    <s v="Chemicals"/>
    <s v=""/>
    <s v=""/>
    <s v="ADAMA BRASIL SA_x000a_RUA PEDRO ANTONIO DE SOUZA 400 PARQUE RUI BARBOSA - LONDRINA - PR - 86031610"/>
    <s v="High Hope Zhongding Corporation"/>
    <s v="Jiangsu"/>
    <s v="China"/>
    <s v="Trading Companies and Distributors"/>
    <n v="344101093"/>
    <s v=""/>
    <s v="HIGH HOPE ZHONGDING CORPORATION_x000a_NO 100 JIANYE ROAD  - NANJING -  - 210004"/>
    <s v="ADAMA BRASIL SA"/>
    <s v="SHANGHAI"/>
    <s v="China"/>
    <s v="CNSHA"/>
    <s v="FAR EAST / JAP / SE ASIA"/>
    <s v="PARANAGUA"/>
    <s v="Brazil"/>
    <s v="BRPNG"/>
    <s v="ECSA"/>
    <s v="29333949"/>
    <x v="770"/>
    <n v="1"/>
    <s v="FIX IT"/>
    <m/>
    <m/>
    <n v="16800"/>
    <n v="16.8"/>
    <n v="262000"/>
  </r>
  <r>
    <d v="2017-08-03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771"/>
    <n v="2"/>
    <s v="FIX IT"/>
    <m/>
    <m/>
    <n v="33680"/>
    <n v="33.68"/>
    <n v="139000"/>
  </r>
  <r>
    <d v="2017-08-02T00:00:00"/>
    <s v="Consignee; Consignee (Original Format)"/>
    <s v="Adama Brasil Sa"/>
    <s v="Rio Grande do Sul"/>
    <s v="Brazil"/>
    <s v="Chemicals"/>
    <s v=""/>
    <s v=""/>
    <s v="ADAMA BRASIL SA_x000a_AV JULIO DE CASTILHOS 2085 COQUEIROS - TAQUARI - RS - 95860000"/>
    <s v="Ubi Logistics China Ltd."/>
    <s v=""/>
    <s v="China"/>
    <s v="Air Freight and Logistics"/>
    <s v=""/>
    <s v=""/>
    <s v="UBI LOGISTICS CHINA LIMITED_x000a_"/>
    <s v="ADAMA BRASIL SA"/>
    <s v="SHANGHAI"/>
    <s v="China"/>
    <s v="CNSHA"/>
    <s v="FAR EAST / JAP / SE ASIA"/>
    <s v="RIO GRANDE"/>
    <s v="Brazil"/>
    <s v="BRRIG"/>
    <s v="ECSA"/>
    <s v="29309039"/>
    <x v="772"/>
    <n v="1"/>
    <s v="FIX IT"/>
    <m/>
    <m/>
    <n v="20880"/>
    <n v="20.88"/>
    <n v="82700"/>
  </r>
  <r>
    <d v="2017-07-3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357"/>
    <n v="2"/>
    <s v="FIX IT"/>
    <m/>
    <m/>
    <n v="22348"/>
    <n v="22.35"/>
    <n v="172000"/>
  </r>
  <r>
    <d v="2017-07-3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773"/>
    <n v="7"/>
    <s v="FIX IT"/>
    <m/>
    <m/>
    <n v="119966"/>
    <n v="119.97"/>
    <n v="922000"/>
  </r>
  <r>
    <d v="2017-07-3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774"/>
    <n v="3"/>
    <s v="FIX IT"/>
    <m/>
    <m/>
    <n v="20722"/>
    <n v="20.72"/>
    <n v="1048000"/>
  </r>
  <r>
    <d v="2017-07-28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775"/>
    <n v="3"/>
    <s v="FIX IT"/>
    <m/>
    <m/>
    <n v="57132"/>
    <n v="57.13"/>
    <n v="2549000"/>
  </r>
  <r>
    <d v="2017-07-28T00:00:00"/>
    <s v="Consignee; Consignee (Original Format)"/>
    <s v="Adama Brasil S/A"/>
    <s v=""/>
    <s v=""/>
    <s v="Chemicals"/>
    <s v=""/>
    <s v=""/>
    <s v="ADAMA BRASIL SA_x000a_RUA PEDRO ANTONIO DE SOUZA 400 PARQUE RUI BARBOSA - LONDRINA - PR - 86031610"/>
    <s v="Usun Fine Chemical Products Ltd."/>
    <s v=""/>
    <s v="China"/>
    <s v="Trading Companies and Distributors"/>
    <s v=""/>
    <s v=""/>
    <s v="USUN FINE CHEMICAL PRODUCTS LTD_x000a_"/>
    <s v="ADAMA BRASIL SA"/>
    <s v="SHANGHAI"/>
    <s v="China"/>
    <s v="CNSHA"/>
    <s v="FAR EAST / JAP / SE ASIA"/>
    <s v="RIO GRANDE"/>
    <s v="Brazil"/>
    <s v="BRRIG"/>
    <s v="ECSA"/>
    <s v="29109090"/>
    <x v="776"/>
    <n v="4"/>
    <s v="FIX IT"/>
    <m/>
    <m/>
    <n v="50520"/>
    <n v="50.52"/>
    <n v="202000"/>
  </r>
  <r>
    <d v="2017-07-28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777"/>
    <n v="3"/>
    <s v="FIX IT"/>
    <m/>
    <m/>
    <n v="47610"/>
    <n v="47.61"/>
    <n v="2124000"/>
  </r>
  <r>
    <d v="2017-07-26T00:00:00"/>
    <s v="Consignee; Consignee (Original Format)"/>
    <s v="Adama Brasil Sa"/>
    <s v="Rio Grande do Sul"/>
    <s v="Brazil"/>
    <s v="Chemicals"/>
    <s v=""/>
    <s v=""/>
    <s v="ADAMA BRASIL SA_x000a_AV JULIO DE CASTILHOS 2085 COQUEIROS - TAQUARI - RS - 95860000"/>
    <s v="Intermodal Tank Transport"/>
    <s v=""/>
    <s v="Finland"/>
    <s v=""/>
    <s v=""/>
    <s v=""/>
    <s v="INTERMODAL TANK TRANSPORT_x000a_"/>
    <s v="ADAMA BRASIL SA"/>
    <s v="NEW ORLEANS (LA)"/>
    <s v="United States"/>
    <s v="USMSY"/>
    <s v="US / MEX GULF"/>
    <s v="RIO GRANDE"/>
    <s v="Brazil"/>
    <s v="BRRIG"/>
    <s v="ECSA"/>
    <s v="29211922"/>
    <x v="778"/>
    <n v="4"/>
    <s v="FIX IT"/>
    <m/>
    <m/>
    <n v="67739"/>
    <n v="67.739999999999995"/>
    <n v="224000"/>
  </r>
  <r>
    <d v="2017-07-26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QINGDAO"/>
    <s v="China"/>
    <s v="CNTAO"/>
    <s v="FAR EAST / JAP / SE ASIA"/>
    <s v="PARANAGUA"/>
    <s v="Brazil"/>
    <s v="BRPNG"/>
    <s v="ECSA"/>
    <s v="29336913"/>
    <x v="779"/>
    <n v="2"/>
    <s v="FIX IT"/>
    <m/>
    <m/>
    <n v="20144"/>
    <n v="20.14"/>
    <n v="43200"/>
  </r>
  <r>
    <d v="2017-07-22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780"/>
    <n v="4"/>
    <s v="FIX IT"/>
    <m/>
    <m/>
    <n v="50520"/>
    <n v="50.52"/>
    <n v="202000"/>
  </r>
  <r>
    <d v="2017-07-20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781"/>
    <n v="6"/>
    <s v="FIX IT"/>
    <m/>
    <m/>
    <n v="115530"/>
    <n v="115.53"/>
    <n v="135000"/>
  </r>
  <r>
    <d v="2017-07-20T00:00:00"/>
    <s v="Consignee; Consignee (Original Format)"/>
    <s v="Adama Brasil S/A"/>
    <s v=""/>
    <s v=""/>
    <s v="Chemicals"/>
    <s v=""/>
    <s v=""/>
    <s v="ADAMA BRASIL SA_x000a_RUA PEDRO ANTONIO DE SOUZA 400 PARQUE RUI BARBOSA - LONDRINA - PR - 86031610"/>
    <s v="Shandong Cynda Chemical Co., Ltd."/>
    <s v=""/>
    <s v="China"/>
    <s v="Chemicals"/>
    <n v="226137105.80000001"/>
    <n v="372933896.24000001"/>
    <s v="SHANDONG CYNDA CHEMICAL CO LTD_x000a_"/>
    <s v="ADAMA BRASIL SA"/>
    <s v="QINGDAO"/>
    <s v="China"/>
    <s v="CNTAO"/>
    <s v="FAR EAST / JAP / SE ASIA"/>
    <s v="PARANAGUA"/>
    <s v="Brazil"/>
    <s v="BRPNG"/>
    <s v="ECSA"/>
    <s v="29241999"/>
    <x v="782"/>
    <n v="2"/>
    <s v="FIX IT"/>
    <m/>
    <m/>
    <n v="14560"/>
    <n v="14.56"/>
    <n v="85500"/>
  </r>
  <r>
    <d v="2017-07-2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783"/>
    <n v="8"/>
    <s v="FIX IT"/>
    <m/>
    <m/>
    <n v="88657"/>
    <n v="88.66"/>
    <n v="681000"/>
  </r>
  <r>
    <d v="2017-07-20T00:00:00"/>
    <s v="Consignee; Consignee (Original Format)"/>
    <s v="Adama Brasil S/A"/>
    <s v=""/>
    <s v=""/>
    <s v="Chemicals"/>
    <s v=""/>
    <s v=""/>
    <s v="ADAMA BRASIL SA_x000a_RUA PEDRO ANTONIO DE SOUZA 400 PARQUE RUI BARBOSA - LONDRINA - PR - 86031610"/>
    <s v="High Hope Zhongding Corporation"/>
    <s v="Jiangsu"/>
    <s v="China"/>
    <s v="Trading Companies and Distributors"/>
    <n v="344101093"/>
    <s v=""/>
    <s v="HIGH HOPE ZHONGDING CORPORATION_x000a_NO 100 JIANYE ROAD  - NANJING -  - 210004"/>
    <s v="ADAMA BRASIL SA"/>
    <s v="SHANGHAI"/>
    <s v="China"/>
    <s v="CNSHA"/>
    <s v="FAR EAST / JAP / SE ASIA"/>
    <s v="PARANAGUA"/>
    <s v="Brazil"/>
    <s v="BRPNG"/>
    <s v="ECSA"/>
    <s v="29333949"/>
    <x v="784"/>
    <n v="1"/>
    <s v="FIX IT"/>
    <m/>
    <m/>
    <n v="8400"/>
    <n v="8.4"/>
    <n v="138000"/>
  </r>
  <r>
    <d v="2017-07-20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692"/>
    <n v="2"/>
    <s v="FIX IT"/>
    <m/>
    <m/>
    <n v="20140"/>
    <n v="20.14"/>
    <n v="929000"/>
  </r>
  <r>
    <d v="2017-07-19T00:00:00"/>
    <s v="Shipper (Original Format); Consignee; Shipper; Consignee (Original Format)"/>
    <s v="Adama Brasil Sa"/>
    <s v="São Paulo"/>
    <s v="Brazil"/>
    <s v=""/>
    <s v=""/>
    <s v=""/>
    <s v="ADAMA BRASIL SA_x000a_R DO MOGNO 297 ARMZ 1 CDA - ASSIS - SP - 19812050"/>
    <s v="Adama Andina Bv"/>
    <s v=""/>
    <s v=""/>
    <s v=""/>
    <s v=""/>
    <s v=""/>
    <s v="ADAMA ANDINA BV_x000a_CALLE 1 C 7 53 INTERIOR ZONA FRANCA  - BARRANQUILLA -  - 0"/>
    <s v="ADAMA BRASIL SA"/>
    <s v="BARRANQUILLA"/>
    <s v="Colombia"/>
    <s v="COBAQ"/>
    <s v="NCSA / CENTRAL AM"/>
    <s v="PARANAGUA"/>
    <s v="Brazil"/>
    <s v="BRPNG"/>
    <s v="ECSA"/>
    <s v="38089329"/>
    <x v="785"/>
    <n v="6"/>
    <s v="FIX IT"/>
    <m/>
    <m/>
    <n v="104736"/>
    <n v="104.74"/>
    <n v="239000"/>
  </r>
  <r>
    <d v="2017-07-19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786"/>
    <n v="2"/>
    <s v="FIX IT"/>
    <m/>
    <m/>
    <n v="38088"/>
    <n v="38.090000000000003"/>
    <n v="1699000"/>
  </r>
  <r>
    <d v="2017-07-19T00:00:00"/>
    <s v="Consignee; Consignee (Original Format)"/>
    <s v="Adama Brasil Sa"/>
    <s v="Rio Grande do Sul"/>
    <s v="Brazil"/>
    <s v="Chemicals"/>
    <s v=""/>
    <s v=""/>
    <s v="ADAMA BRASIL SA_x000a_AV JULIO DE CASTILHOS 2085 COQUEIROS - TAQUARI - RS - 95860000"/>
    <s v="Jiangsu Fengshan Group Co., Ltd."/>
    <s v="Jiangsu"/>
    <s v="China"/>
    <s v="Chemicals"/>
    <n v="124338288.64"/>
    <n v="620690093.11000001"/>
    <s v="JIANGSU FENGSHAN GROUP CO LTD_x000a_"/>
    <s v="ADAMA BRASIL SA"/>
    <s v="SHANGHAI"/>
    <s v="China"/>
    <s v="CNSHA"/>
    <s v="FAR EAST / JAP / SE ASIA"/>
    <s v="RIO GRANDE"/>
    <s v="Brazil"/>
    <s v="BRRIG"/>
    <s v="ECSA"/>
    <s v="29049914"/>
    <x v="787"/>
    <n v="8"/>
    <s v="FIX IT"/>
    <m/>
    <m/>
    <n v="172320.01"/>
    <n v="172.32"/>
    <n v="1156000"/>
  </r>
  <r>
    <d v="2017-07-18T00:00:00"/>
    <s v="Consignee; Consignee (Original Format)"/>
    <s v="Adama Brasil Sa"/>
    <s v="Rio Grande do Sul"/>
    <s v="Brazil"/>
    <s v="Chemicals"/>
    <s v=""/>
    <s v=""/>
    <s v="ADAMA BRASIL SA_x000a_AV JULIO DE CASTILHOS 2085 COQUEIROS - TAQUARI - RS - 95860000"/>
    <s v="Evonik Degussa Corp."/>
    <s v="Kansas"/>
    <s v="United States"/>
    <s v="Oil, Gas and Consumable Fuels"/>
    <s v=""/>
    <s v=""/>
    <s v="EVONIK DEGUSSA INDUSTRIES_x000a_"/>
    <s v="ADAMA BRASIL SA"/>
    <s v="MOBILE (AL)"/>
    <s v="United States"/>
    <s v="USMOB"/>
    <s v="US / MEX GULF"/>
    <s v="RIO GRANDE"/>
    <s v="Brazil"/>
    <s v="BRRIG"/>
    <s v="ECSA"/>
    <s v="29140000"/>
    <x v="788"/>
    <n v="1"/>
    <s v="FIX IT"/>
    <m/>
    <m/>
    <n v="16724"/>
    <n v="16.72"/>
    <n v="33000"/>
  </r>
  <r>
    <d v="2017-07-17T00:00:00"/>
    <s v="Consignee; Consignee (Original Format)"/>
    <s v="Adama Brasil S/A"/>
    <s v=""/>
    <s v=""/>
    <s v="Chemicals"/>
    <s v=""/>
    <s v=""/>
    <s v="ADAMA BRASIL SA_x000a_RUA PEDRO ANTONIO DE SOUZA 400 PARQUE RUI BARBOSA - LONDRINA - PR - 86031610"/>
    <s v="Sinon Corp"/>
    <s v=""/>
    <s v="Taiwan"/>
    <s v="Chemicals"/>
    <n v="570501619.85000002"/>
    <n v="302280881"/>
    <s v="SINON CORP_x000a_"/>
    <s v="ADAMA BRASIL SA"/>
    <s v="SHANGHAI"/>
    <s v="China"/>
    <s v="CNSHA"/>
    <s v="FAR EAST / JAP / SE ASIA"/>
    <s v="PARANAGUA"/>
    <s v="Brazil"/>
    <s v="BRPNG"/>
    <s v="ECSA"/>
    <s v="29339969"/>
    <x v="789"/>
    <n v="1"/>
    <s v="FIX IT"/>
    <m/>
    <m/>
    <n v="12090"/>
    <n v="12.09"/>
    <n v="134000"/>
  </r>
  <r>
    <d v="2017-07-17T00:00:00"/>
    <s v="Consignee; Consignee (Original Format)"/>
    <s v="Adama Brasil S/A"/>
    <s v=""/>
    <s v=""/>
    <s v="Chemicals"/>
    <s v=""/>
    <s v=""/>
    <s v="ADAMA BRASIL SA_x000a_RUA PEDRO ANTONIO DE SOUZA 400 PARQUE RUI BARBOSA - LONDRINA - PR - 86031610"/>
    <s v="Sinon Corp"/>
    <s v=""/>
    <s v="Taiwan"/>
    <s v="Chemicals"/>
    <n v="570501619.85000002"/>
    <n v="302280881"/>
    <s v="SINON CORP_x000a_"/>
    <s v="ADAMA BRASIL SA"/>
    <s v="SHANGHAI"/>
    <s v="China"/>
    <s v="CNSHA"/>
    <s v="FAR EAST / JAP / SE ASIA"/>
    <s v="PARANAGUA"/>
    <s v="Brazil"/>
    <s v="BRPNG"/>
    <s v="ECSA"/>
    <s v="29339969"/>
    <x v="789"/>
    <n v="1"/>
    <s v="FIX IT"/>
    <m/>
    <m/>
    <n v="12090"/>
    <n v="12.09"/>
    <n v="134000"/>
  </r>
  <r>
    <d v="2017-07-16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7101220"/>
    <x v="790"/>
    <n v="1"/>
    <s v="FIX IT"/>
    <m/>
    <m/>
    <n v="20210"/>
    <n v="20.21"/>
    <s v=""/>
  </r>
  <r>
    <d v="2017-07-16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ADAMA BRASIL SA"/>
    <s v="ROTTERDAM"/>
    <s v="Netherlands"/>
    <s v="NLRTM"/>
    <s v="NEUR / BALTIC"/>
    <s v="PARANAGUA"/>
    <s v="Brazil"/>
    <s v="BRPNG"/>
    <s v="ECSA"/>
    <s v="29181100"/>
    <x v="791"/>
    <n v="3"/>
    <s v="FIX IT"/>
    <m/>
    <m/>
    <n v="54270"/>
    <n v="54.27"/>
    <n v="155000"/>
  </r>
  <r>
    <d v="2017-07-1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29349951"/>
    <x v="792"/>
    <n v="6"/>
    <s v="FIX IT"/>
    <m/>
    <m/>
    <n v="74580"/>
    <n v="74.58"/>
    <n v="103887000"/>
  </r>
  <r>
    <d v="2017-07-14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9"/>
    <x v="420"/>
    <n v="2"/>
    <s v="FIX IT"/>
    <m/>
    <m/>
    <n v="35236"/>
    <n v="35.24"/>
    <n v="271000"/>
  </r>
  <r>
    <d v="2017-07-14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793"/>
    <n v="2"/>
    <s v="FIX IT"/>
    <m/>
    <m/>
    <n v="33680"/>
    <n v="33.68"/>
    <n v="135000"/>
  </r>
  <r>
    <d v="2017-07-14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794"/>
    <n v="2"/>
    <s v="FIX IT"/>
    <m/>
    <m/>
    <n v="38088"/>
    <n v="38.090000000000003"/>
    <n v="1699000"/>
  </r>
  <r>
    <d v="2017-07-1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3"/>
    <x v="795"/>
    <n v="2"/>
    <s v="FIX IT"/>
    <m/>
    <m/>
    <n v="22348"/>
    <n v="22.35"/>
    <n v="172000"/>
  </r>
  <r>
    <d v="2017-07-1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796"/>
    <n v="4"/>
    <s v="FIX IT"/>
    <m/>
    <m/>
    <n v="44696"/>
    <n v="44.7"/>
    <n v="343000"/>
  </r>
  <r>
    <d v="2017-07-1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9"/>
    <x v="797"/>
    <n v="1"/>
    <s v="FIX IT"/>
    <m/>
    <m/>
    <n v="8376"/>
    <n v="8.3800000000000008"/>
    <n v="34700"/>
  </r>
  <r>
    <d v="2017-07-09T00:00:00"/>
    <s v="Consignee; Consignee (Original Format)"/>
    <s v="Adama Brasil Sa"/>
    <s v="Rio Grande do Sul"/>
    <s v="Brazil"/>
    <s v="Chemicals"/>
    <s v=""/>
    <s v=""/>
    <s v="ADAMA BRASIL SA_x000a_AV JULIO DE CASTILHOS 2085 COQUEIROS - TAQUARI - RS - 95860000"/>
    <s v="Basf Group"/>
    <s v=""/>
    <s v="Singapore"/>
    <s v=""/>
    <s v=""/>
    <s v=""/>
    <s v="BASF GROUP_x000a_"/>
    <s v="INDAIA LOGISTICA INTERNACIONAL"/>
    <s v="LUDWIGSHAFEN"/>
    <s v="Germany"/>
    <s v="DELUH"/>
    <s v="NEUR / BALTIC"/>
    <s v="RIO GRANDE"/>
    <s v="Brazil"/>
    <s v="BRRIG"/>
    <s v="ECSA"/>
    <s v="29155010"/>
    <x v="798"/>
    <n v="1"/>
    <s v="FIX IT"/>
    <m/>
    <m/>
    <n v="10236"/>
    <n v="10.24"/>
    <n v="23600"/>
  </r>
  <r>
    <d v="2017-07-08T00:00:00"/>
    <s v="Consignee; Consignee (Original Format)"/>
    <s v="Adama Brasil S/A"/>
    <s v=""/>
    <s v=""/>
    <s v="Chemicals"/>
    <s v=""/>
    <s v=""/>
    <s v="ADAMA BRASIL SA_x000a_RUA PEDRO ANTONIO DE SOUZA 400 PARQUE RUI BARBOSA - LONDRINA - PR - 86031610"/>
    <s v="Sinon Corp"/>
    <s v=""/>
    <s v="Taiwan"/>
    <s v="Chemicals"/>
    <n v="570501619.85000002"/>
    <n v="302280881"/>
    <s v="SINON CORP_x000a_"/>
    <s v="ADAMA BRASIL SA"/>
    <s v="SHANGHAI"/>
    <s v="China"/>
    <s v="CNSHA"/>
    <s v="FAR EAST / JAP / SE ASIA"/>
    <s v="PARANAGUA"/>
    <s v="Brazil"/>
    <s v="BRPNG"/>
    <s v="ECSA"/>
    <s v="29339969"/>
    <x v="799"/>
    <n v="2"/>
    <s v="FIX IT"/>
    <m/>
    <m/>
    <n v="24180"/>
    <n v="24.18"/>
    <n v="268000"/>
  </r>
  <r>
    <d v="2017-07-07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800"/>
    <n v="2"/>
    <s v="FIX IT"/>
    <m/>
    <m/>
    <n v="38088"/>
    <n v="38.090000000000003"/>
    <n v="1699000"/>
  </r>
  <r>
    <d v="2017-07-05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691"/>
    <n v="2"/>
    <s v="FIX IT"/>
    <m/>
    <m/>
    <n v="44176"/>
    <n v="44.18"/>
    <n v="60000"/>
  </r>
  <r>
    <d v="2017-07-0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38089200"/>
    <x v="801"/>
    <n v="1"/>
    <s v="FIX IT"/>
    <m/>
    <m/>
    <n v="11457"/>
    <n v="11.46"/>
    <n v="144000"/>
  </r>
  <r>
    <d v="2017-06-30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802"/>
    <n v="2"/>
    <s v="FIX IT"/>
    <m/>
    <m/>
    <n v="38088"/>
    <n v="38.090000000000003"/>
    <n v="1615000"/>
  </r>
  <r>
    <d v="2017-06-30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691"/>
    <n v="1"/>
    <s v="FIX IT"/>
    <m/>
    <m/>
    <n v="22088"/>
    <n v="22.09"/>
    <n v="29400"/>
  </r>
  <r>
    <d v="2017-06-30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803"/>
    <n v="3"/>
    <s v="FIX IT"/>
    <m/>
    <m/>
    <n v="57132"/>
    <n v="57.13"/>
    <n v="2422000"/>
  </r>
  <r>
    <d v="2017-06-29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QINGDAO"/>
    <s v="China"/>
    <s v="CNTAO"/>
    <s v="FAR EAST / JAP / SE ASIA"/>
    <s v="PARANAGUA"/>
    <s v="Brazil"/>
    <s v="BRPNG"/>
    <s v="ECSA"/>
    <s v="29336913"/>
    <x v="804"/>
    <n v="12"/>
    <s v="FIX IT"/>
    <m/>
    <m/>
    <n v="120864"/>
    <n v="120.86"/>
    <n v="274000"/>
  </r>
  <r>
    <d v="2017-06-29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805"/>
    <n v="2"/>
    <s v="FIX IT"/>
    <m/>
    <m/>
    <n v="39090"/>
    <n v="39.090000000000003"/>
    <n v="44000"/>
  </r>
  <r>
    <d v="2017-06-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00"/>
    <x v="806"/>
    <n v="2"/>
    <s v="FIX IT"/>
    <m/>
    <m/>
    <n v="18846"/>
    <n v="18.850000000000001"/>
    <n v="90500"/>
  </r>
  <r>
    <d v="2017-06-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807"/>
    <n v="1"/>
    <s v="FIX IT"/>
    <m/>
    <m/>
    <n v="10256"/>
    <n v="10.26"/>
    <n v="232000"/>
  </r>
  <r>
    <d v="2017-06-23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808"/>
    <n v="1"/>
    <s v="FIX IT"/>
    <m/>
    <m/>
    <n v="19044"/>
    <n v="19.04"/>
    <n v="807000"/>
  </r>
  <r>
    <d v="2017-06-2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809"/>
    <n v="12"/>
    <s v="FIX IT"/>
    <m/>
    <m/>
    <n v="143039.99"/>
    <n v="143.04"/>
    <n v="1016000"/>
  </r>
  <r>
    <d v="2017-06-2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810"/>
    <n v="9"/>
    <s v="FIX IT"/>
    <m/>
    <m/>
    <n v="83008"/>
    <n v="83.01"/>
    <n v="1341000"/>
  </r>
  <r>
    <d v="2017-06-19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ADAMA BRASIL SA"/>
    <s v="ROTTERDAM"/>
    <s v="Netherlands"/>
    <s v="NLRTM"/>
    <s v="NEUR / BALTIC"/>
    <s v="PARANAGUA"/>
    <s v="Brazil"/>
    <s v="BRPNG"/>
    <s v="ECSA"/>
    <s v="29181100"/>
    <x v="811"/>
    <n v="3"/>
    <s v="FIX IT"/>
    <m/>
    <m/>
    <n v="54270"/>
    <n v="54.27"/>
    <n v="155000"/>
  </r>
  <r>
    <d v="2017-06-14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812"/>
    <n v="5"/>
    <s v="FIX IT"/>
    <m/>
    <m/>
    <n v="95740"/>
    <n v="95.74"/>
    <n v="108000"/>
  </r>
  <r>
    <d v="2017-06-1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813"/>
    <n v="2"/>
    <s v="FIX IT"/>
    <m/>
    <m/>
    <n v="22348"/>
    <n v="22.35"/>
    <n v="159000"/>
  </r>
  <r>
    <d v="2017-06-10T00:00:00"/>
    <s v="Consignee; Consignee (Original Format)"/>
    <s v="Adama Brasil S/A"/>
    <s v=""/>
    <s v=""/>
    <s v="Chemicals"/>
    <s v=""/>
    <s v=""/>
    <s v="ADAMA BRASIL SA_x000a_RUA PEDRO ANTONIO DE SOUZA 400 PARQUE RUI BARBOSA - LONDRINA - PR - 86031610"/>
    <s v="Turlock Llp"/>
    <s v=""/>
    <s v="China"/>
    <s v=""/>
    <s v=""/>
    <s v=""/>
    <s v="TURLOCK LLP_x000a_"/>
    <s v="ADAMA BRASIL SA"/>
    <s v="SHANGHAI"/>
    <s v="China"/>
    <s v="CNSHA"/>
    <s v="FAR EAST / JAP / SE ASIA"/>
    <s v="RIO GRANDE"/>
    <s v="Brazil"/>
    <s v="BRRIG"/>
    <s v="ECSA"/>
    <s v="29241929"/>
    <x v="814"/>
    <n v="2"/>
    <s v="FIX IT"/>
    <m/>
    <m/>
    <n v="24510"/>
    <n v="24.51"/>
    <n v="155000"/>
  </r>
  <r>
    <d v="2017-06-10T00:00:00"/>
    <s v="Shipper (Original Format); Consignee; Shipper; Consignee (Original Format)"/>
    <s v="Adama Brasil Sa"/>
    <s v="São Paulo"/>
    <s v="Brazil"/>
    <s v=""/>
    <s v=""/>
    <s v=""/>
    <s v="ADAMA BRASIL SA_x000a_R DO MOGNO 297 ARMZ 1 CDA - ASSIS - SP - 19812050"/>
    <s v="Adama Makhteshim Ltd."/>
    <s v="Tel Aviv District"/>
    <s v="Israel"/>
    <s v="Chemicals"/>
    <s v=""/>
    <s v=""/>
    <s v="ADAMA MAKHTESHIM LTD_x000a_"/>
    <s v="ADAMA BRASIL SA"/>
    <s v="ASHDOD"/>
    <s v="Israel"/>
    <s v="ILASH"/>
    <s v="MED / BLACK SEA"/>
    <s v="PARANAGUA"/>
    <s v="Brazil"/>
    <s v="BRPNG"/>
    <s v="ECSA"/>
    <s v="38089200"/>
    <x v="815"/>
    <n v="1"/>
    <s v="FIX IT"/>
    <m/>
    <m/>
    <n v="17400"/>
    <n v="17.399999999999999"/>
    <n v="224000"/>
  </r>
  <r>
    <d v="2017-06-10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9"/>
    <x v="816"/>
    <n v="2"/>
    <s v="FIX IT"/>
    <m/>
    <m/>
    <n v="40180"/>
    <n v="40.18"/>
    <n v="285000"/>
  </r>
  <r>
    <d v="2017-06-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817"/>
    <n v="1"/>
    <s v="FIX IT"/>
    <m/>
    <m/>
    <n v="13680"/>
    <n v="13.68"/>
    <n v="176000"/>
  </r>
  <r>
    <d v="2017-06-10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9"/>
    <x v="393"/>
    <n v="1"/>
    <s v="FIX IT"/>
    <m/>
    <m/>
    <n v="17618"/>
    <n v="17.62"/>
    <n v="125000"/>
  </r>
  <r>
    <d v="2017-06-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00"/>
    <x v="480"/>
    <n v="4"/>
    <s v="FIX IT"/>
    <m/>
    <m/>
    <n v="38910"/>
    <n v="38.909999999999997"/>
    <n v="187000"/>
  </r>
  <r>
    <d v="2017-06-08T00:00:00"/>
    <s v="Consignee; Consignee (Original Format)"/>
    <s v="Adama Brasil Sa"/>
    <s v="Rio Grande do Sul"/>
    <s v="Brazil"/>
    <s v="Chemicals"/>
    <s v=""/>
    <s v=""/>
    <s v="ADAMA BRASIL SA_x000a_AV JULIO DE CASTILHOS 2085 COQUEIROS - TAQUARI - RS - 95860000"/>
    <s v="Hebei Chengxin Co., Ltd."/>
    <s v=""/>
    <s v="China"/>
    <s v=""/>
    <s v=""/>
    <s v=""/>
    <s v="HEBEI CHENGXIN CO LTD_x000a_"/>
    <s v="ADAMA BRASIL SA"/>
    <s v="QINGDAO"/>
    <s v="China"/>
    <s v="CNTAO"/>
    <s v="FAR EAST / JAP / SE ASIA"/>
    <s v="RIO GRANDE"/>
    <s v="Brazil"/>
    <s v="BRRIG"/>
    <s v="ECSA"/>
    <s v="29159090"/>
    <x v="818"/>
    <n v="1"/>
    <s v="FIX IT"/>
    <m/>
    <m/>
    <n v="16760"/>
    <n v="16.760000000000002"/>
    <n v="72600"/>
  </r>
  <r>
    <d v="2017-06-06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819"/>
    <n v="2"/>
    <s v="FIX IT"/>
    <m/>
    <m/>
    <n v="38520"/>
    <n v="38.520000000000003"/>
    <n v="43300"/>
  </r>
  <r>
    <d v="2017-05-31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820"/>
    <n v="3"/>
    <s v="FIX IT"/>
    <m/>
    <m/>
    <n v="57132"/>
    <n v="57.13"/>
    <n v="2270000"/>
  </r>
  <r>
    <d v="2017-05-30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821"/>
    <n v="4"/>
    <s v="FIX IT"/>
    <m/>
    <m/>
    <n v="77030"/>
    <n v="77.03"/>
    <n v="90000"/>
  </r>
  <r>
    <d v="2017-05-27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9021900"/>
    <x v="822"/>
    <n v="1"/>
    <s v="FIX IT"/>
    <m/>
    <m/>
    <n v="14160"/>
    <n v="14.16"/>
    <n v="22000"/>
  </r>
  <r>
    <d v="2017-05-27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9021900"/>
    <x v="823"/>
    <n v="1"/>
    <s v="FIX IT"/>
    <m/>
    <m/>
    <n v="14160"/>
    <n v="14.16"/>
    <n v="22000"/>
  </r>
  <r>
    <d v="2017-05-27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824"/>
    <n v="2"/>
    <s v="FIX IT"/>
    <m/>
    <m/>
    <n v="20140"/>
    <n v="20.14"/>
    <n v="965000"/>
  </r>
  <r>
    <d v="2017-05-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09091"/>
    <x v="825"/>
    <n v="4"/>
    <s v="FIX IT"/>
    <m/>
    <m/>
    <n v="38910"/>
    <n v="38.909999999999997"/>
    <n v="643000"/>
  </r>
  <r>
    <d v="2017-05-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162015"/>
    <x v="826"/>
    <n v="2"/>
    <s v="FIX IT"/>
    <m/>
    <m/>
    <n v="8775"/>
    <n v="8.77"/>
    <n v="305000"/>
  </r>
  <r>
    <d v="2017-05-23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827"/>
    <n v="3"/>
    <s v="FIX IT"/>
    <m/>
    <m/>
    <n v="57760"/>
    <n v="57.76"/>
    <n v="67500"/>
  </r>
  <r>
    <d v="2017-05-23T00:00:00"/>
    <s v="Consignee; Consignee (Original Format)"/>
    <s v="Adama Brasil S/A"/>
    <s v=""/>
    <s v=""/>
    <s v="Chemicals"/>
    <s v=""/>
    <s v=""/>
    <s v="ADAMA BRASIL SA_x000a_RUA PEDRO ANTONIO DE SOUZA 400 PARQUE RUI BARBOSA - LONDRINA - PR - 86031610"/>
    <s v="Shandong Cynda Chemical Co., Ltd."/>
    <s v=""/>
    <s v="China"/>
    <s v="Chemicals"/>
    <n v="226137105.80000001"/>
    <n v="372933896.24000001"/>
    <s v="SHANDONG CYNDA CHEMICAL CO LTD_x000a_"/>
    <s v="ADAMA BRASIL SA"/>
    <s v="QINGDAO"/>
    <s v="China"/>
    <s v="CNTAO"/>
    <s v="FAR EAST / JAP / SE ASIA"/>
    <s v="PARANAGUA"/>
    <s v="Brazil"/>
    <s v="BRPNG"/>
    <s v="ECSA"/>
    <s v="29241999"/>
    <x v="828"/>
    <n v="2"/>
    <s v="FIX IT"/>
    <m/>
    <m/>
    <n v="14820"/>
    <n v="14.82"/>
    <n v="99000"/>
  </r>
  <r>
    <d v="2017-05-23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QINGDAO"/>
    <s v="China"/>
    <s v="CNTAO"/>
    <s v="FAR EAST / JAP / SE ASIA"/>
    <s v="PARANAGUA"/>
    <s v="Brazil"/>
    <s v="BRPNG"/>
    <s v="ECSA"/>
    <s v="29336913"/>
    <x v="829"/>
    <n v="6"/>
    <s v="FIX IT"/>
    <m/>
    <m/>
    <n v="60432"/>
    <n v="60.43"/>
    <n v="147000"/>
  </r>
  <r>
    <d v="2017-05-22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ADAMA BRASIL SA"/>
    <s v="ROTTERDAM"/>
    <s v="Netherlands"/>
    <s v="NLRTM"/>
    <s v="NEUR / BALTIC"/>
    <s v="PARANAGUA"/>
    <s v="Brazil"/>
    <s v="BRPNG"/>
    <s v="ECSA"/>
    <s v="29181100"/>
    <x v="830"/>
    <n v="3"/>
    <s v="FIX IT"/>
    <m/>
    <m/>
    <n v="40200"/>
    <n v="40.200000000000003"/>
    <n v="113000"/>
  </r>
  <r>
    <d v="2017-05-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3"/>
    <x v="831"/>
    <n v="4"/>
    <s v="FIX IT"/>
    <m/>
    <m/>
    <n v="44696"/>
    <n v="44.7"/>
    <n v="305000"/>
  </r>
  <r>
    <d v="2017-05-15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000"/>
    <x v="317"/>
    <n v="1"/>
    <s v="FIX IT"/>
    <m/>
    <m/>
    <n v="20200"/>
    <n v="20.2"/>
    <s v=""/>
  </r>
  <r>
    <d v="2017-05-13T00:00:00"/>
    <s v="Consignee; Consignee (Original Format)"/>
    <s v="Adama Brasil S/A"/>
    <s v=""/>
    <s v=""/>
    <s v="Chemicals"/>
    <s v=""/>
    <s v=""/>
    <s v="ADAMA BRASIL SA_x000a_RUA PEDRO ANTONIO DE SOUZA 400 PARQUE RUI BARBOSA - LONDRINA - PR - 86031610"/>
    <s v="Sinon Corp"/>
    <s v=""/>
    <s v="Taiwan"/>
    <s v="Chemicals"/>
    <n v="570501619.85000002"/>
    <n v="302280881"/>
    <s v="SINON CORP_x000a_"/>
    <s v="ADAMA BRASIL SA"/>
    <s v="KAOHSIUNG"/>
    <s v="Taiwan"/>
    <s v="TWKHH"/>
    <s v="FAR EAST / JAP / SE ASIA"/>
    <s v="PARANAGUA"/>
    <s v="Brazil"/>
    <s v="BRPNG"/>
    <s v="ECSA"/>
    <s v="29339959"/>
    <x v="832"/>
    <n v="4"/>
    <s v="FIX IT"/>
    <m/>
    <m/>
    <n v="48240"/>
    <n v="48.24"/>
    <n v="2490000"/>
  </r>
  <r>
    <d v="2017-05-11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833"/>
    <n v="1"/>
    <s v="FIX IT"/>
    <m/>
    <m/>
    <n v="22088"/>
    <n v="22.09"/>
    <n v="29000"/>
  </r>
  <r>
    <d v="2017-05-10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834"/>
    <n v="2"/>
    <s v="FIX IT"/>
    <m/>
    <m/>
    <n v="32680"/>
    <n v="32.68"/>
    <n v="218000"/>
  </r>
  <r>
    <d v="2017-05-09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835"/>
    <n v="4"/>
    <s v="FIX IT"/>
    <m/>
    <m/>
    <n v="77110"/>
    <n v="77.11"/>
    <n v="90100"/>
  </r>
  <r>
    <d v="2017-05-08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9"/>
    <x v="349"/>
    <n v="1"/>
    <s v="FIX IT"/>
    <m/>
    <m/>
    <n v="21720"/>
    <n v="21.72"/>
    <n v="294000"/>
  </r>
  <r>
    <d v="2017-05-0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836"/>
    <n v="4"/>
    <s v="FIX IT"/>
    <m/>
    <m/>
    <n v="38910"/>
    <n v="38.909999999999997"/>
    <n v="643000"/>
  </r>
  <r>
    <d v="2017-05-04T00:00:00"/>
    <s v="Consignee; Consignee (Original Format)"/>
    <s v="Adama Brasil S/A"/>
    <s v=""/>
    <s v=""/>
    <s v="Chemicals"/>
    <s v=""/>
    <s v=""/>
    <s v="ADAMA BRASIL SA_x000a_RUA PEDRO ANTONIO DE SOUZA 400 PARQUE RUI BARBOSA - LONDRINA - PR - 86031610"/>
    <s v="Hebei Dapeng Pharm &amp; Chem Co., Ltd."/>
    <s v="Hebei"/>
    <s v="China"/>
    <s v=""/>
    <s v=""/>
    <s v=""/>
    <s v="HEBEI DAPENG PHARM &amp; CHEM CO LTD_x000a_SONGMEN INDUSTRIAL ZONE  - HEBEI -  - 0"/>
    <s v="ADAMA BRASIL SA"/>
    <s v="QINGDAO"/>
    <s v="China"/>
    <s v="CNTAO"/>
    <s v="FAR EAST / JAP / SE ASIA"/>
    <s v="RIO GRANDE"/>
    <s v="Brazil"/>
    <s v="BRRIG"/>
    <s v="ECSA"/>
    <s v="29214921"/>
    <x v="837"/>
    <n v="2"/>
    <s v="FIX IT"/>
    <m/>
    <m/>
    <n v="35088"/>
    <n v="35.090000000000003"/>
    <n v="248000"/>
  </r>
  <r>
    <d v="2017-05-0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838"/>
    <n v="4"/>
    <s v="FIX IT"/>
    <m/>
    <m/>
    <n v="82440"/>
    <n v="82.44"/>
    <n v="1846000"/>
  </r>
  <r>
    <d v="2017-05-04T00:00:00"/>
    <s v="Shipper (Original Format); Consignee; Shipper; Consignee (Original Format)"/>
    <s v="Adama Brasil Sa"/>
    <s v="São Paulo"/>
    <s v="Brazil"/>
    <s v=""/>
    <s v=""/>
    <s v=""/>
    <s v="ADAMA BRASIL SA_x000a_R DO MOGNO 297 ARMZ 1 CDA - ASSIS - SP - 19812050"/>
    <s v="Adama Makhteshim Ltd."/>
    <s v="Tel Aviv District"/>
    <s v="Israel"/>
    <s v="Chemicals"/>
    <s v=""/>
    <s v=""/>
    <s v="ADAMA MAKHTESHIM LTD_x000a_"/>
    <s v="ADAMA BRASIL SA"/>
    <s v="ASHDOD"/>
    <s v="Israel"/>
    <s v="ILASH"/>
    <s v="MED / BLACK SEA"/>
    <s v="PARANAGUA"/>
    <s v="Brazil"/>
    <s v="BRPNG"/>
    <s v="ECSA"/>
    <s v="38089200"/>
    <x v="839"/>
    <n v="1"/>
    <s v="FIX IT"/>
    <m/>
    <m/>
    <n v="17400"/>
    <n v="17.399999999999999"/>
    <n v="246000"/>
  </r>
  <r>
    <d v="2017-05-03T00:00:00"/>
    <s v="Shipper (Original Format); Consignee; Shipper; Consignee (Original Format)"/>
    <s v="Adama Brasil Sa"/>
    <s v="São Paulo"/>
    <s v="Brazil"/>
    <s v=""/>
    <s v=""/>
    <s v=""/>
    <s v="ADAMA BRASIL SA_x000a_R DO MOGNO 297 ARMZ 1 CDA - ASSIS - SP - 19812050"/>
    <s v="Adama Andina Bv"/>
    <s v=""/>
    <s v=""/>
    <s v=""/>
    <s v=""/>
    <s v=""/>
    <s v="ADAMA ANDINA BV_x000a_CALLE 1 C 7 53 INTERIOR ZONA FRANCA  - BARRANQUILLA -  - 0"/>
    <s v="ADAMA BRASIL SA"/>
    <s v="BARRANQUILLA"/>
    <s v="Colombia"/>
    <s v="COBAQ"/>
    <s v="NCSA / CENTRAL AM"/>
    <s v="PARANAGUA"/>
    <s v="Brazil"/>
    <s v="BRPNG"/>
    <s v="ECSA"/>
    <s v="38089100"/>
    <x v="840"/>
    <n v="1"/>
    <s v="FIX IT"/>
    <m/>
    <m/>
    <n v="6137"/>
    <n v="6.14"/>
    <n v="137000"/>
  </r>
  <r>
    <d v="2017-05-02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753"/>
    <n v="1"/>
    <s v="FIX IT"/>
    <m/>
    <m/>
    <n v="22088"/>
    <n v="22.09"/>
    <n v="29000"/>
  </r>
  <r>
    <d v="2017-05-02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841"/>
    <n v="4"/>
    <s v="FIX IT"/>
    <m/>
    <m/>
    <n v="77180"/>
    <n v="77.180000000000007"/>
    <n v="90100"/>
  </r>
  <r>
    <d v="2017-05-0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00"/>
    <x v="842"/>
    <n v="1"/>
    <s v="FIX IT"/>
    <m/>
    <m/>
    <n v="12970"/>
    <n v="12.97"/>
    <n v="75700"/>
  </r>
  <r>
    <d v="2017-05-0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29349951"/>
    <x v="843"/>
    <n v="6"/>
    <s v="FIX IT"/>
    <m/>
    <m/>
    <n v="74580"/>
    <n v="74.58"/>
    <n v="18341685000"/>
  </r>
  <r>
    <d v="2017-05-0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29349951"/>
    <x v="844"/>
    <n v="10"/>
    <s v="FIX IT"/>
    <m/>
    <m/>
    <n v="124300"/>
    <n v="124.3"/>
    <n v="30569476000"/>
  </r>
  <r>
    <d v="2017-05-01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000"/>
    <x v="317"/>
    <n v="1"/>
    <s v="FIX IT"/>
    <m/>
    <m/>
    <n v="20200"/>
    <n v="20.2"/>
    <s v=""/>
  </r>
  <r>
    <d v="2017-04-29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613"/>
    <n v="2"/>
    <s v="FIX IT"/>
    <m/>
    <m/>
    <n v="43094"/>
    <n v="43.09"/>
    <n v="140000"/>
  </r>
  <r>
    <d v="2017-04-25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691"/>
    <n v="1"/>
    <s v="FIX IT"/>
    <m/>
    <m/>
    <n v="22088"/>
    <n v="22.09"/>
    <n v="29300"/>
  </r>
  <r>
    <d v="2017-04-25T00:00:00"/>
    <s v="Consignee; Consignee (Original Format)"/>
    <s v="Adama Brasil S/A"/>
    <s v=""/>
    <s v=""/>
    <s v="Chemicals"/>
    <s v=""/>
    <s v=""/>
    <s v="ADAMA BRASIL SA_x000a_RUA PEDRO ANTONIO DE SOUZA 400 PARQUE RUI BARBOSA - LONDRINA - PR - 86031610"/>
    <s v="High Hope Zhongding Corporation"/>
    <s v="Jiangsu"/>
    <s v="China"/>
    <s v="Trading Companies and Distributors"/>
    <n v="344101093"/>
    <s v=""/>
    <s v="HIGH HOPE ZHONGDING CORPORATION_x000a_NO 100 JIANYE ROAD  - NANJING -  - 210004"/>
    <s v="ADAMA BRASIL SA"/>
    <s v="SHANGHAI"/>
    <s v="China"/>
    <s v="CNSHA"/>
    <s v="FAR EAST / JAP / SE ASIA"/>
    <s v="PARANAGUA"/>
    <s v="Brazil"/>
    <s v="BRPNG"/>
    <s v="ECSA"/>
    <s v="29333949"/>
    <x v="845"/>
    <n v="1"/>
    <s v="FIX IT"/>
    <m/>
    <m/>
    <n v="16800"/>
    <n v="16.8"/>
    <n v="356000"/>
  </r>
  <r>
    <d v="2017-04-20T00:00:00"/>
    <s v="Shipper (Original Format); Consignee; Shipper; Consignee (Original Format)"/>
    <s v="Adama Brasil Sa"/>
    <s v="São Paulo"/>
    <s v="Brazil"/>
    <s v=""/>
    <s v=""/>
    <s v=""/>
    <s v="ADAMA BRASIL SA_x000a_R DO MOGNO 297 ARMZ 1 CDA - ASSIS - SP - 19812050"/>
    <s v="Adama Makhteshim Ltd."/>
    <s v="Tel Aviv District"/>
    <s v="Israel"/>
    <s v="Chemicals"/>
    <s v=""/>
    <s v=""/>
    <s v="ADAMA MAKHTESHIM LTD_x000a_"/>
    <s v="ADAMA BRASIL SA"/>
    <s v="ASHDOD"/>
    <s v="Israel"/>
    <s v="ILASH"/>
    <s v="MED / BLACK SEA"/>
    <s v="PARANAGUA"/>
    <s v="Brazil"/>
    <s v="BRPNG"/>
    <s v="ECSA"/>
    <s v="38089100"/>
    <x v="846"/>
    <n v="2"/>
    <s v="FIX IT"/>
    <m/>
    <m/>
    <n v="39600"/>
    <n v="39.6"/>
    <n v="898000"/>
  </r>
  <r>
    <d v="2017-04-2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847"/>
    <n v="2"/>
    <s v="FIX IT"/>
    <m/>
    <m/>
    <n v="26160"/>
    <n v="26.16"/>
    <n v="372000"/>
  </r>
  <r>
    <d v="2017-04-2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848"/>
    <n v="2"/>
    <s v="FIX IT"/>
    <m/>
    <m/>
    <n v="11158"/>
    <n v="11.16"/>
    <n v="210000"/>
  </r>
  <r>
    <d v="2017-04-2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849"/>
    <n v="6"/>
    <s v="FIX IT"/>
    <m/>
    <m/>
    <n v="65400"/>
    <n v="65.400000000000006"/>
    <n v="930000"/>
  </r>
  <r>
    <d v="2017-04-18T00:00:00"/>
    <s v="Consignee; Consignee (Original Format)"/>
    <s v="Adama Brasil S/A"/>
    <s v=""/>
    <s v=""/>
    <s v="Chemicals"/>
    <s v=""/>
    <s v=""/>
    <s v="ADAMA BRASIL SA_x000a_RUA PEDRO ANTONIO DE SOUZA 400 PARQUE RUI BARBOSA - LONDRINA - PR - 86031610"/>
    <s v="High Hope Zhongding Corporation"/>
    <s v="Jiangsu"/>
    <s v="China"/>
    <s v="Trading Companies and Distributors"/>
    <n v="344101093"/>
    <s v=""/>
    <s v="HIGH HOPE ZHONGDING CORPORATION_x000a_NO 100 JIANYE ROAD  - NANJING -  - 210004"/>
    <s v="ADAMA BRASIL SA"/>
    <s v="SHANGHAI"/>
    <s v="China"/>
    <s v="CNSHA"/>
    <s v="FAR EAST / JAP / SE ASIA"/>
    <s v="PARANAGUA"/>
    <s v="Brazil"/>
    <s v="BRPNG"/>
    <s v="ECSA"/>
    <s v="29333949"/>
    <x v="850"/>
    <n v="1"/>
    <s v="FIX IT"/>
    <m/>
    <m/>
    <n v="16800"/>
    <n v="16.8"/>
    <n v="356000"/>
  </r>
  <r>
    <d v="2017-04-13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9"/>
    <x v="851"/>
    <n v="1"/>
    <s v="FIX IT"/>
    <m/>
    <m/>
    <n v="17618"/>
    <n v="17.62"/>
    <n v="160000"/>
  </r>
  <r>
    <d v="2017-04-13T00:00:00"/>
    <s v="Consignee; Consignee (Original Format)"/>
    <s v="Adama Brasil S/A"/>
    <s v=""/>
    <s v=""/>
    <s v="Chemicals"/>
    <s v=""/>
    <s v=""/>
    <s v="ADAMA BRASIL SA_x000a_RUA PEDRO ANTONIO DE SOUZA 400 PARQUE RUI BARBOSA - LONDRINA - PR - 86031610"/>
    <s v="China Jiangsu International Economic And Technical"/>
    <s v=""/>
    <s v="China"/>
    <s v="Construction and Engineering"/>
    <n v="2539385563.1900001"/>
    <s v=""/>
    <s v="CHINA JIANGSU INTERNATIONAL ECONOMIC TECHNICAL_x000a_"/>
    <s v="ADAMA BRASIL SA"/>
    <s v="QINGDAO"/>
    <s v="China"/>
    <s v="CNTAO"/>
    <s v="FAR EAST / JAP / SE ASIA"/>
    <s v="RIO GRANDE"/>
    <s v="Brazil"/>
    <s v="BRRIG"/>
    <s v="ECSA"/>
    <s v="29159090"/>
    <x v="852"/>
    <n v="1"/>
    <s v="FIX IT"/>
    <m/>
    <m/>
    <n v="16680"/>
    <n v="16.68"/>
    <n v="73400"/>
  </r>
  <r>
    <d v="2017-04-12T00:00:00"/>
    <s v="Consignee; Consignee (Original Format)"/>
    <s v="Adama Brasil S/A"/>
    <s v=""/>
    <s v=""/>
    <s v="Chemicals"/>
    <s v=""/>
    <s v=""/>
    <s v="ADAMA BRASIL SA_x000a_RUA PEDRO ANTONIO DE SOUZA 400 PARQUE RUI BARBOSA - LONDRINA - PR - 86031610"/>
    <s v="Akzo Nobel"/>
    <s v=""/>
    <s v="Germany"/>
    <s v="Construction and Engineering"/>
    <s v=""/>
    <s v=""/>
    <s v="AKZO NOBEL INTERNATIONAL GROUP_x000a_"/>
    <s v="ADAMA BRASIL SA"/>
    <s v="CHATTANOOGA (TN)"/>
    <s v="United States"/>
    <s v="USCHA"/>
    <s v="US / MEX GULF"/>
    <s v="PARANAGUA"/>
    <s v="Brazil"/>
    <s v="BRPNG"/>
    <s v="ECSA"/>
    <s v="39069000"/>
    <x v="853"/>
    <n v="1"/>
    <s v="FIX IT"/>
    <m/>
    <m/>
    <n v="6200"/>
    <n v="6.2"/>
    <n v="18300"/>
  </r>
  <r>
    <d v="2017-04-1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374"/>
    <n v="2"/>
    <s v="FIX IT"/>
    <m/>
    <m/>
    <n v="22348"/>
    <n v="22.35"/>
    <n v="204000"/>
  </r>
  <r>
    <d v="2017-04-10T00:00:00"/>
    <s v="Consignee; Consignee (Original Format)"/>
    <s v="Adama Brasil S/A"/>
    <s v=""/>
    <s v=""/>
    <s v="Chemicals"/>
    <s v=""/>
    <s v=""/>
    <s v="ADAMA BRASIL SA_x000a_RUA PEDRO ANTONIO DE SOUZA 400 PARQUE RUI BARBOSA - LONDRINA - PR - 86031610"/>
    <s v="Atul Ltd."/>
    <s v=""/>
    <s v="Belgium"/>
    <s v=""/>
    <s v=""/>
    <s v=""/>
    <s v="ATUL LTD_x000a_"/>
    <s v="ADAMA BRASIL SA"/>
    <s v="HAZIRA"/>
    <s v="India"/>
    <s v="INHZR"/>
    <s v="MID EAST / IND SUBCONT"/>
    <s v="PARANAGUA"/>
    <s v="Brazil"/>
    <s v="BRPNG"/>
    <s v="ECSA"/>
    <s v="29189912"/>
    <x v="854"/>
    <n v="6"/>
    <s v="FIX IT"/>
    <m/>
    <m/>
    <n v="111420"/>
    <n v="111.42"/>
    <n v="1376000"/>
  </r>
  <r>
    <d v="2017-04-10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9"/>
    <x v="563"/>
    <n v="1"/>
    <s v="FIX IT"/>
    <m/>
    <m/>
    <n v="17618"/>
    <n v="17.62"/>
    <n v="160000"/>
  </r>
  <r>
    <d v="2017-04-1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855"/>
    <n v="8"/>
    <s v="FIX IT"/>
    <m/>
    <m/>
    <n v="89392"/>
    <n v="89.39"/>
    <n v="814000"/>
  </r>
  <r>
    <d v="2017-04-06T00:00:00"/>
    <s v="Consignee; Consignee (Original Format)"/>
    <s v="Adama Brasil S/A"/>
    <s v=""/>
    <s v=""/>
    <s v="Chemicals"/>
    <s v=""/>
    <s v=""/>
    <s v="ADAMA BRASIL SA_x000a_RUA PEDRO ANTONIO DE SOUZA 400 PARQUE RUI BARBOSA - LONDRINA - PR - 86031610"/>
    <s v="Akzo Nobel"/>
    <s v=""/>
    <s v="Germany"/>
    <s v="Construction and Engineering"/>
    <s v=""/>
    <s v=""/>
    <s v="AKZO NOBEL INTERNATIONAL GROUP_x000a_"/>
    <s v="ADAMA BRASIL SA"/>
    <s v="CHATTANOOGA (TN)"/>
    <s v="United States"/>
    <s v="USCHA"/>
    <s v="US / MEX GULF"/>
    <s v="PARANAGUA"/>
    <s v="Brazil"/>
    <s v="BRPNG"/>
    <s v="ECSA"/>
    <s v="39069000"/>
    <x v="856"/>
    <n v="2"/>
    <s v="FIX IT"/>
    <m/>
    <m/>
    <n v="11659"/>
    <n v="11.66"/>
    <n v="34300"/>
  </r>
  <r>
    <d v="2017-04-04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857"/>
    <n v="2"/>
    <s v="FIX IT"/>
    <m/>
    <m/>
    <n v="38310"/>
    <n v="38.31"/>
    <n v="32700"/>
  </r>
  <r>
    <d v="2017-03-30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QINGDAO"/>
    <s v="China"/>
    <s v="CNTAO"/>
    <s v="FAR EAST / JAP / SE ASIA"/>
    <s v="RIO GRANDE"/>
    <s v="Brazil"/>
    <s v="BRRIG"/>
    <s v="ECSA"/>
    <s v="28111920"/>
    <x v="858"/>
    <n v="1"/>
    <s v="FIX IT"/>
    <m/>
    <m/>
    <n v="22088"/>
    <n v="22.09"/>
    <n v="29100"/>
  </r>
  <r>
    <d v="2017-03-29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859"/>
    <n v="4"/>
    <s v="FIX IT"/>
    <m/>
    <m/>
    <n v="76570"/>
    <n v="76.569999999999993"/>
    <n v="64300"/>
  </r>
  <r>
    <d v="2017-03-29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860"/>
    <n v="5"/>
    <s v="FIX IT"/>
    <m/>
    <m/>
    <n v="67360"/>
    <n v="67.36"/>
    <n v="218000"/>
  </r>
  <r>
    <d v="2017-03-28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861"/>
    <n v="2"/>
    <s v="FIX IT"/>
    <m/>
    <m/>
    <n v="20140"/>
    <n v="20.14"/>
    <n v="845000"/>
  </r>
  <r>
    <d v="2017-03-27T00:00:00"/>
    <s v="Consignee; Consignee (Original Format)"/>
    <s v="Adama Brasil Sa"/>
    <s v="Rio Grande do Sul"/>
    <s v="Brazil"/>
    <s v="Chemicals"/>
    <s v=""/>
    <s v=""/>
    <s v="ADAMA BRASIL SA_x000a_AV JULIO DE CASTILHOS 2085 COQUEIROS - TAQUARI - RS - 95860000"/>
    <s v="Esim Chemicals Gmb H"/>
    <s v="Oberösterreich"/>
    <s v="Austria"/>
    <s v=""/>
    <s v=""/>
    <s v=""/>
    <s v="ESIM CHEMICALS GMBH_x000a_ST PETER STRASSE 25  - LINZ -  - 4021"/>
    <s v="ADAMA BRASIL SA"/>
    <s v="HAMBURG"/>
    <s v="Germany"/>
    <s v="DEHAM"/>
    <s v="NEUR / BALTIC"/>
    <s v="RIO GRANDE"/>
    <s v="Brazil"/>
    <s v="BRRIG"/>
    <s v="ECSA"/>
    <s v="29330000"/>
    <x v="862"/>
    <n v="8"/>
    <s v="FIX IT"/>
    <m/>
    <m/>
    <n v="45584"/>
    <n v="45.58"/>
    <n v="2002000"/>
  </r>
  <r>
    <d v="2017-03-2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863"/>
    <n v="6"/>
    <s v="FIX IT"/>
    <m/>
    <m/>
    <n v="67044"/>
    <n v="67.040000000000006"/>
    <n v="614000"/>
  </r>
  <r>
    <d v="2017-03-19T00:00:00"/>
    <s v="Consignee; Consignee (Original Format)"/>
    <s v="Adama Brasil Sa"/>
    <s v="Rio Grande do Sul"/>
    <s v="Brazil"/>
    <s v="Chemicals"/>
    <s v=""/>
    <s v=""/>
    <s v="ADAMA BRASIL SA_x000a_AV JULIO DE CASTILHOS 2085 COQUEIROS - TAQUARI - RS - 95860000"/>
    <s v="Esim Chemicals Gmb H"/>
    <s v="Oberösterreich"/>
    <s v="Austria"/>
    <s v=""/>
    <s v=""/>
    <s v=""/>
    <s v="ESIM CHEMICALS GMBH_x000a_ST PETER STRASSE 25  - LINZ -  - 4021"/>
    <s v="ADAMA BRASIL SA"/>
    <s v="HAMBURG"/>
    <s v="Germany"/>
    <s v="DEHAM"/>
    <s v="NEUR / BALTIC"/>
    <s v="RIO GRANDE"/>
    <s v="Brazil"/>
    <s v="BRRIG"/>
    <s v="ECSA"/>
    <s v="29339900"/>
    <x v="466"/>
    <n v="8"/>
    <s v="FIX IT"/>
    <m/>
    <m/>
    <n v="45584"/>
    <n v="45.58"/>
    <n v="22976000"/>
  </r>
  <r>
    <d v="2017-03-19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STOLT NIELSEN TRANSPORT GROUP"/>
    <s v="ROTTERDAM"/>
    <s v="Netherlands"/>
    <s v="NLRTM"/>
    <s v="NEUR / BALTIC"/>
    <s v="PARANAGUA"/>
    <s v="Brazil"/>
    <s v="BRPNG"/>
    <s v="ECSA"/>
    <s v="29181100"/>
    <x v="864"/>
    <n v="2"/>
    <s v="FIX IT"/>
    <m/>
    <m/>
    <n v="43880"/>
    <n v="43.88"/>
    <n v="130000"/>
  </r>
  <r>
    <d v="2017-03-1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865"/>
    <n v="2"/>
    <s v="FIX IT"/>
    <m/>
    <m/>
    <n v="22348"/>
    <n v="22.35"/>
    <n v="205000"/>
  </r>
  <r>
    <d v="2017-03-1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29340000"/>
    <x v="866"/>
    <n v="8"/>
    <s v="FIX IT"/>
    <m/>
    <m/>
    <n v="99440"/>
    <n v="99.44"/>
    <n v="6973441000"/>
  </r>
  <r>
    <d v="2017-03-16T00:00:00"/>
    <s v="Consignee; Consignee (Original Format)"/>
    <s v="Adama Brasil Sa"/>
    <s v="Rio Grande do Sul"/>
    <s v="Brazil"/>
    <s v="Chemicals"/>
    <s v=""/>
    <s v=""/>
    <s v="ADAMA BRASIL SA_x000a_AV JULIO DE CASTILHOS 2085 COQUEIROS - TAQUARI - RS - 95860000"/>
    <s v="Nutrichem Co., Ltd."/>
    <s v=""/>
    <s v=""/>
    <s v="Chemicals"/>
    <n v="760485634"/>
    <s v=""/>
    <s v="NUTRICHEM CO LTD_x000a_BULDG D 1 NO 66 XIXIAOKOU ROAD  -  -  - 0"/>
    <s v="ADAMA BRASIL SA"/>
    <s v="SHANGHAI"/>
    <s v="China"/>
    <s v="CNSHA"/>
    <s v="FAR EAST / JAP / SE ASIA"/>
    <s v="RIO GRANDE"/>
    <s v="Brazil"/>
    <s v="BRRIG"/>
    <s v="ECSA"/>
    <s v="29339900"/>
    <x v="867"/>
    <n v="2"/>
    <s v="FIX IT"/>
    <m/>
    <m/>
    <n v="20150"/>
    <n v="20.149999999999999"/>
    <n v="256000"/>
  </r>
  <r>
    <d v="2017-03-16T00:00:00"/>
    <s v="Consignee; Consignee (Original Format)"/>
    <s v="Adama Brasil S/A"/>
    <s v=""/>
    <s v=""/>
    <s v="Chemicals"/>
    <s v=""/>
    <s v=""/>
    <s v="ADAMA BRASIL SA_x000a_RUA PEDRO ANTONIO DE SOUZA 400 PARQUE RUI BARBOSA - LONDRINA - PR - 86031610"/>
    <s v="Clariant International Ag"/>
    <s v=""/>
    <s v=""/>
    <s v=""/>
    <s v=""/>
    <s v=""/>
    <s v="CLARIANT INTERNATIONAL GROUP_x000a_"/>
    <s v="ADAMA BRASIL SA"/>
    <s v="VERACRUZ"/>
    <s v="Mexico"/>
    <s v="MXVER"/>
    <s v="US / MEX GULF"/>
    <s v="PARANAGUA"/>
    <s v="Brazil"/>
    <s v="BRPNG"/>
    <s v="ECSA"/>
    <s v="34021300"/>
    <x v="868"/>
    <n v="4"/>
    <s v="FIX IT"/>
    <m/>
    <m/>
    <n v="80050"/>
    <n v="80.05"/>
    <n v="238000"/>
  </r>
  <r>
    <d v="2017-03-1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869"/>
    <n v="3"/>
    <s v="FIX IT"/>
    <m/>
    <m/>
    <n v="59400"/>
    <n v="59.4"/>
    <n v="1379000"/>
  </r>
  <r>
    <d v="2017-03-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9"/>
    <x v="870"/>
    <n v="2"/>
    <s v="FIX IT"/>
    <m/>
    <m/>
    <n v="20940"/>
    <n v="20.94"/>
    <n v="52800"/>
  </r>
  <r>
    <d v="2017-03-15T00:00:00"/>
    <s v="Consignee; Consignee (Original Format)"/>
    <s v="Adama Brasil S/A"/>
    <s v=""/>
    <s v=""/>
    <s v="Chemicals"/>
    <s v=""/>
    <s v=""/>
    <s v="ADAMA BRASIL SA_x000a_RUA PEDRO ANTONIO DE SOUZA 400 PARQUE RUI BARBOSA - LONDRINA - PR - 86031610"/>
    <s v="Den Hartogh Logistics"/>
    <s v=""/>
    <s v="United States"/>
    <s v=""/>
    <s v=""/>
    <s v=""/>
    <s v="DEN HARTOGH LOGISTICS_x000a_"/>
    <s v="INTERBULK LOGISTICA LATIN AMERICA LTDA"/>
    <s v="NEW ORLEANS (LA)"/>
    <s v="United States"/>
    <s v="USMSY"/>
    <s v="US / MEX GULF"/>
    <s v="RIO GRANDE"/>
    <s v="Brazil"/>
    <s v="BRRIG"/>
    <s v="ECSA"/>
    <s v="29211922"/>
    <x v="871"/>
    <n v="2"/>
    <s v="FIX IT"/>
    <m/>
    <m/>
    <n v="34083"/>
    <n v="34.08"/>
    <n v="162000"/>
  </r>
  <r>
    <d v="2017-03-15T00:00:00"/>
    <s v="Consignee; Consignee (Original Format)"/>
    <s v="Adama Brasil Sa"/>
    <s v="São Paulo"/>
    <s v="Brazil"/>
    <s v=""/>
    <s v=""/>
    <s v=""/>
    <s v="ADAMA BRASIL SA_x000a_R DO MOGNO 297 ARMZ 1 CDA - ASSIS - SP - 19812050"/>
    <s v="Usun Fine Chemical Products Ltd."/>
    <s v=""/>
    <s v="China"/>
    <s v="Trading Companies and Distributors"/>
    <s v=""/>
    <s v=""/>
    <s v="USUN FINE CHEMICAL PRODUCTS LTD_x000a_"/>
    <s v="ADAMA BRASIL SA"/>
    <s v="SHANGHAI"/>
    <s v="China"/>
    <s v="CNSHA"/>
    <s v="FAR EAST / JAP / SE ASIA"/>
    <s v="RIO GRANDE"/>
    <s v="Brazil"/>
    <s v="BRRIG"/>
    <s v="ECSA"/>
    <s v="29109090"/>
    <x v="872"/>
    <n v="1"/>
    <s v="FIX IT"/>
    <m/>
    <m/>
    <n v="16840"/>
    <n v="16.84"/>
    <n v="54400"/>
  </r>
  <r>
    <d v="2017-03-0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604"/>
    <n v="4"/>
    <s v="FIX IT"/>
    <m/>
    <m/>
    <n v="44696"/>
    <n v="44.7"/>
    <n v="409000"/>
  </r>
  <r>
    <d v="2017-03-0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873"/>
    <n v="2"/>
    <s v="FIX IT"/>
    <m/>
    <m/>
    <n v="25940"/>
    <n v="25.94"/>
    <n v="617000"/>
  </r>
  <r>
    <d v="2017-03-09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QINGDAO"/>
    <s v="China"/>
    <s v="CNTAO"/>
    <s v="FAR EAST / JAP / SE ASIA"/>
    <s v="RIO GRANDE"/>
    <s v="Brazil"/>
    <s v="BRRIG"/>
    <s v="ECSA"/>
    <s v="29214921"/>
    <x v="874"/>
    <n v="1"/>
    <s v="FIX IT"/>
    <m/>
    <m/>
    <n v="17536"/>
    <n v="17.54"/>
    <n v="119000"/>
  </r>
  <r>
    <d v="2017-03-09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QINGDAO"/>
    <s v="China"/>
    <s v="CNTAO"/>
    <s v="FAR EAST / JAP / SE ASIA"/>
    <s v="RIO GRANDE"/>
    <s v="Brazil"/>
    <s v="BRRIG"/>
    <s v="ECSA"/>
    <s v="29159090"/>
    <x v="852"/>
    <n v="1"/>
    <s v="FIX IT"/>
    <m/>
    <m/>
    <n v="16680"/>
    <n v="16.68"/>
    <n v="74800"/>
  </r>
  <r>
    <d v="2017-03-09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QINGDAO"/>
    <s v="China"/>
    <s v="CNTAO"/>
    <s v="FAR EAST / JAP / SE ASIA"/>
    <s v="RIO GRANDE"/>
    <s v="Brazil"/>
    <s v="BRRIG"/>
    <s v="ECSA"/>
    <s v="29159090"/>
    <x v="852"/>
    <n v="1"/>
    <s v="FIX IT"/>
    <m/>
    <m/>
    <n v="16680"/>
    <n v="16.68"/>
    <n v="74800"/>
  </r>
  <r>
    <d v="2017-03-0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875"/>
    <n v="6"/>
    <s v="FIX IT"/>
    <m/>
    <m/>
    <n v="67044"/>
    <n v="67.040000000000006"/>
    <n v="614000"/>
  </r>
  <r>
    <d v="2017-03-09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876"/>
    <n v="1"/>
    <s v="FIX IT"/>
    <m/>
    <m/>
    <n v="21850"/>
    <n v="21.85"/>
    <n v="990000"/>
  </r>
  <r>
    <d v="2017-03-0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29349951"/>
    <x v="877"/>
    <n v="6"/>
    <s v="FIX IT"/>
    <m/>
    <m/>
    <n v="74580"/>
    <n v="74.58"/>
    <n v="5601232000"/>
  </r>
  <r>
    <d v="2017-03-0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878"/>
    <n v="6"/>
    <s v="FIX IT"/>
    <m/>
    <m/>
    <n v="67044"/>
    <n v="67.040000000000006"/>
    <n v="614000"/>
  </r>
  <r>
    <d v="2017-03-0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879"/>
    <n v="1"/>
    <s v="FIX IT"/>
    <m/>
    <m/>
    <n v="11400"/>
    <n v="11.4"/>
    <n v="159000"/>
  </r>
  <r>
    <d v="2017-03-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0"/>
    <x v="880"/>
    <n v="2"/>
    <s v="FIX IT"/>
    <m/>
    <m/>
    <n v="40180"/>
    <n v="40.18"/>
    <n v="514000"/>
  </r>
  <r>
    <d v="2017-03-0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29"/>
    <x v="880"/>
    <n v="1"/>
    <s v="FIX IT"/>
    <m/>
    <m/>
    <n v="20090"/>
    <n v="20.09"/>
    <n v="184000"/>
  </r>
  <r>
    <d v="2017-03-07T00:00:00"/>
    <s v="Consignee; Consignee (Original Format)"/>
    <s v="Adama Brasil Sa"/>
    <s v="Rio Grande do Sul"/>
    <s v="Brazil"/>
    <s v="Chemicals"/>
    <s v=""/>
    <s v=""/>
    <s v="ADAMA BRASIL SA_x000a_AV JULIO DE CASTILHOS 2085 COQUEIROS - TAQUARI - RS - 95860000"/>
    <s v="High Hope Zhongding Corporation"/>
    <s v="Jiangsu"/>
    <s v="China"/>
    <s v="Trading Companies and Distributors"/>
    <n v="344101093"/>
    <s v=""/>
    <s v="HIGH HOPE ZHONGDING CORPORATION_x000a_NO 100 JIANYE ROAD  - NANJING -  - 210004"/>
    <s v="ADAMA BRASIL SA"/>
    <s v="SHANGHAI"/>
    <s v="China"/>
    <s v="CNSHA"/>
    <s v="FAR EAST / JAP / SE ASIA"/>
    <s v="RIO GRANDE"/>
    <s v="Brazil"/>
    <s v="BRRIG"/>
    <s v="ECSA"/>
    <s v="29241921"/>
    <x v="881"/>
    <n v="1"/>
    <s v="FIX IT"/>
    <m/>
    <m/>
    <n v="16840"/>
    <n v="16.84"/>
    <n v="100000"/>
  </r>
  <r>
    <d v="2017-03-05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STOLT NIELSEN TRANSPORT GROUP"/>
    <s v="LE HAVRE"/>
    <s v="France"/>
    <s v="FRLEH"/>
    <s v="NEUR / BALTIC"/>
    <s v="RIO GRANDE"/>
    <s v="Brazil"/>
    <s v="BRRIG"/>
    <s v="ECSA"/>
    <s v="27101000"/>
    <x v="882"/>
    <n v="1"/>
    <s v="FIX IT"/>
    <m/>
    <m/>
    <n v="15500"/>
    <n v="15.5"/>
    <s v=""/>
  </r>
  <r>
    <d v="2017-03-04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883"/>
    <n v="1"/>
    <s v="FIX IT"/>
    <m/>
    <m/>
    <n v="16840"/>
    <n v="16.84"/>
    <n v="54400"/>
  </r>
  <r>
    <d v="2017-03-02T00:00:00"/>
    <s v="Consignee; Consignee (Original Format)"/>
    <s v="Adama Brasil Sa"/>
    <s v="Rio Grande do Sul"/>
    <s v="Brazil"/>
    <s v="Chemicals"/>
    <s v=""/>
    <s v=""/>
    <s v="ADAMA BRASIL SA_x000a_AV JULIO DE CASTILHOS 2085 COQUEIROS - TAQUARI - RS - 95860000"/>
    <s v="Unid Co., Ltd."/>
    <s v="Seoul"/>
    <s v="South Korea"/>
    <s v=""/>
    <s v=""/>
    <s v=""/>
    <s v="UNID CO LTD_x000a_17TH FL FERRUM TOWER 19 EULJI  - SEOUL -  - 0"/>
    <s v="ADAMA BRASIL SA"/>
    <s v="PUSAN (BUSAN)"/>
    <s v="South Korea"/>
    <s v="KRPUS"/>
    <s v="FAR EAST / JAP / SE ASIA"/>
    <s v="RIO GRANDE"/>
    <s v="Brazil"/>
    <s v="BRRIG"/>
    <s v="ECSA"/>
    <s v="28152000"/>
    <x v="884"/>
    <n v="3"/>
    <s v="FIX IT"/>
    <m/>
    <m/>
    <n v="61500"/>
    <n v="61.5"/>
    <n v="54400"/>
  </r>
  <r>
    <d v="2017-03-0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35949"/>
    <x v="885"/>
    <n v="4"/>
    <s v="FIX IT"/>
    <m/>
    <m/>
    <n v="31880"/>
    <n v="31.88"/>
    <n v="588000"/>
  </r>
  <r>
    <d v="2017-03-0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29349951"/>
    <x v="886"/>
    <n v="8"/>
    <s v="FIX IT"/>
    <m/>
    <m/>
    <n v="99440"/>
    <n v="99.44"/>
    <n v="7468310000"/>
  </r>
  <r>
    <d v="2017-03-0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304"/>
    <n v="1"/>
    <s v="FIX IT"/>
    <m/>
    <m/>
    <n v="17618"/>
    <n v="17.62"/>
    <n v="161000"/>
  </r>
  <r>
    <d v="2017-03-0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451"/>
    <n v="4"/>
    <s v="FIX IT"/>
    <m/>
    <m/>
    <n v="44696"/>
    <n v="44.7"/>
    <n v="409000"/>
  </r>
  <r>
    <d v="2017-02-27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887"/>
    <n v="6"/>
    <s v="FIX IT"/>
    <m/>
    <m/>
    <n v="67044"/>
    <n v="67.040000000000006"/>
    <n v="621000"/>
  </r>
  <r>
    <d v="2017-02-25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888"/>
    <n v="1"/>
    <s v="FIX IT"/>
    <m/>
    <m/>
    <n v="16840"/>
    <n v="16.84"/>
    <n v="54800"/>
  </r>
  <r>
    <d v="2017-02-24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889"/>
    <n v="1"/>
    <s v="FIX IT"/>
    <m/>
    <m/>
    <n v="21580"/>
    <n v="21.58"/>
    <n v="916000"/>
  </r>
  <r>
    <d v="2017-02-23T00:00:00"/>
    <s v="Consignee; Consignee (Original Format)"/>
    <s v="Adama Brasil Sa"/>
    <s v="Rio Grande do Sul"/>
    <s v="Brazil"/>
    <s v="Chemicals"/>
    <s v=""/>
    <s v=""/>
    <s v="ADAMA BRASIL SA_x000a_AV JULIO DE CASTILHOS 2085 COQUEIROS - TAQUARI - RS - 95860000"/>
    <s v="Den Hartogh Logistics"/>
    <s v=""/>
    <s v="United States"/>
    <s v=""/>
    <s v=""/>
    <s v=""/>
    <s v="DEN HARTOGH LOGISTICS_x000a_"/>
    <s v="INTERBULK LOGISTICA LATIN AMERICA LTDA"/>
    <s v="NEW ORLEANS (LA)"/>
    <s v="United States"/>
    <s v="USMSY"/>
    <s v="US / MEX GULF"/>
    <s v="RIO GRANDE"/>
    <s v="Brazil"/>
    <s v="BRRIG"/>
    <s v="ECSA"/>
    <s v="29211922"/>
    <x v="890"/>
    <n v="1"/>
    <s v="FIX IT"/>
    <m/>
    <m/>
    <n v="17046"/>
    <n v="17.05"/>
    <n v="81600"/>
  </r>
  <r>
    <d v="2017-02-21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QINGDAO"/>
    <s v="China"/>
    <s v="CNTAO"/>
    <s v="FAR EAST / JAP / SE ASIA"/>
    <s v="PARANAGUA"/>
    <s v="Brazil"/>
    <s v="BRPNG"/>
    <s v="ECSA"/>
    <s v="29336913"/>
    <x v="891"/>
    <n v="6"/>
    <s v="FIX IT"/>
    <m/>
    <m/>
    <n v="60432"/>
    <n v="60.43"/>
    <n v="137000"/>
  </r>
  <r>
    <d v="2017-02-2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892"/>
    <n v="2"/>
    <s v="FIX IT"/>
    <m/>
    <m/>
    <n v="20512"/>
    <n v="20.51"/>
    <n v="506000"/>
  </r>
  <r>
    <d v="2017-02-18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893"/>
    <n v="2"/>
    <s v="FIX IT"/>
    <m/>
    <m/>
    <n v="33680"/>
    <n v="33.68"/>
    <n v="110000"/>
  </r>
  <r>
    <d v="2017-02-16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894"/>
    <n v="1"/>
    <s v="FIX IT"/>
    <m/>
    <m/>
    <n v="16840"/>
    <n v="16.84"/>
    <n v="54800"/>
  </r>
  <r>
    <d v="2017-02-16T00:00:00"/>
    <s v="Shipper (Original Format); Consignee; Shipper; Consignee (Original Format)"/>
    <s v="Adama Brasil Sa"/>
    <s v="São Paulo"/>
    <s v="Brazil"/>
    <s v=""/>
    <s v=""/>
    <s v=""/>
    <s v="ADAMA BRASIL SA_x000a_R DO MOGNO 297 ARMZ 1 CDA - ASSIS - SP - 19812050"/>
    <s v="Adama Andina Bv"/>
    <s v=""/>
    <s v=""/>
    <s v=""/>
    <s v=""/>
    <s v=""/>
    <s v="ADAMA ANDINA BV_x000a_CALLE 1 C 7 53 INTERIOR ZONA FRANCA  - BARRANQUILLA -  - 0"/>
    <s v="ADAMA BRASIL SA"/>
    <s v="BARRANQUILLA"/>
    <s v="Colombia"/>
    <s v="COBAQ"/>
    <s v="NCSA / CENTRAL AM"/>
    <s v="PARANAGUA"/>
    <s v="Brazil"/>
    <s v="BRPNG"/>
    <s v="ECSA"/>
    <s v="38089300"/>
    <x v="895"/>
    <n v="5"/>
    <s v="FIX IT"/>
    <m/>
    <m/>
    <n v="87280"/>
    <n v="87.28"/>
    <n v="636000"/>
  </r>
  <r>
    <d v="2017-02-14T00:00:00"/>
    <s v="Consignee; Consignee (Original Format)"/>
    <s v="Adama Brasil S/A"/>
    <s v=""/>
    <s v=""/>
    <s v="Chemicals"/>
    <s v=""/>
    <s v=""/>
    <s v="ADAMA BRASIL SA_x000a_RUA PEDRO ANTONIO DE SOUZA 400 PARQUE RUI BARBOSA - LONDRINA - PR - 86031610"/>
    <s v="Jingbo Agrochemicals Technology Co."/>
    <s v="Shandong Sheng"/>
    <s v="China"/>
    <s v=""/>
    <n v="119026639"/>
    <s v=""/>
    <s v="JINGBO AGROCHEMICALS TECHNOLOGY CO LTD_x000a_ECONOMIC DEVELOPMENT ZONE  - SHANDONG -  - 0"/>
    <s v="ADAMA BRASIL SA"/>
    <s v="SHANGHAI"/>
    <s v="China"/>
    <s v="CNSHA"/>
    <s v="FAR EAST / JAP / SE ASIA"/>
    <s v="PARANAGUA"/>
    <s v="Brazil"/>
    <s v="BRPNG"/>
    <s v="ECSA"/>
    <s v="29280090"/>
    <x v="896"/>
    <n v="1"/>
    <s v="FIX IT"/>
    <m/>
    <m/>
    <n v="3360"/>
    <n v="3.36"/>
    <n v="52500"/>
  </r>
  <r>
    <d v="2017-02-14T00:00:00"/>
    <s v="Consignee; Consignee (Original Format)"/>
    <s v="Adama Brasil S/A"/>
    <s v=""/>
    <s v=""/>
    <s v="Chemicals"/>
    <s v=""/>
    <s v=""/>
    <s v="ADAMA BRASIL SA_x000a_RUA PEDRO ANTONIO DE SOUZA 400 PARQUE RUI BARBOSA - LONDRINA - PR - 86031610"/>
    <s v="Turlock Llp"/>
    <s v=""/>
    <s v="China"/>
    <s v=""/>
    <s v=""/>
    <s v=""/>
    <s v="TURLOCK LLP_x000a_"/>
    <s v="ADAMA BRASIL SA"/>
    <s v="QINGDAO"/>
    <s v="China"/>
    <s v="CNTAO"/>
    <s v="FAR EAST / JAP / SE ASIA"/>
    <s v="PARANAGUA"/>
    <s v="Brazil"/>
    <s v="BRPNG"/>
    <s v="ECSA"/>
    <s v="29053200"/>
    <x v="897"/>
    <n v="1"/>
    <s v="FIX IT"/>
    <m/>
    <m/>
    <n v="19080"/>
    <n v="19.079999999999998"/>
    <n v="26600"/>
  </r>
  <r>
    <d v="2017-02-14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898"/>
    <n v="6"/>
    <s v="FIX IT"/>
    <m/>
    <m/>
    <n v="115040"/>
    <n v="115.04"/>
    <n v="92600"/>
  </r>
  <r>
    <d v="2017-02-14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899"/>
    <n v="2"/>
    <s v="FIX IT"/>
    <m/>
    <m/>
    <n v="20140"/>
    <n v="20.14"/>
    <n v="729000"/>
  </r>
  <r>
    <d v="2017-02-09T00:00:00"/>
    <s v="Shipper (Original Format); Consignee; Shipper; Consignee (Original Format)"/>
    <s v="Adama Brasil Sa"/>
    <s v="São Paulo"/>
    <s v="Brazil"/>
    <s v=""/>
    <s v=""/>
    <s v=""/>
    <s v="ADAMA BRASIL SA_x000a_R DO MOGNO 297 ARMZ 1 CDA - ASSIS - SP - 19812050"/>
    <s v="Adama Agan Ltd."/>
    <s v=""/>
    <s v=""/>
    <s v="Chemicals"/>
    <s v=""/>
    <s v=""/>
    <s v="ADAMA AGAN LTD_x000a_"/>
    <s v="ADAMA BRASIL SA"/>
    <s v="ASHDOD"/>
    <s v="Israel"/>
    <s v="ILASH"/>
    <s v="MED / BLACK SEA"/>
    <s v="PARANAGUA"/>
    <s v="Brazil"/>
    <s v="BRPNG"/>
    <s v="ECSA"/>
    <s v="38089329"/>
    <x v="900"/>
    <n v="2"/>
    <s v="FIX IT"/>
    <m/>
    <m/>
    <n v="35236"/>
    <n v="35.24"/>
    <n v="326000"/>
  </r>
  <r>
    <d v="2017-02-0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901"/>
    <n v="1"/>
    <s v="FIX IT"/>
    <m/>
    <m/>
    <n v="11457"/>
    <n v="11.46"/>
    <n v="155000"/>
  </r>
  <r>
    <d v="2017-02-08T00:00:00"/>
    <s v="Consignee; Consignee (Original Format)"/>
    <s v="Adama Brasil S/A"/>
    <s v=""/>
    <s v=""/>
    <s v="Chemicals"/>
    <s v=""/>
    <s v=""/>
    <s v="ADAMA BRASIL SA_x000a_RUA PEDRO ANTONIO DE SOUZA 400 PARQUE RUI BARBOSA - LONDRINA - PR - 86031610"/>
    <s v="Uniroyal Chemicals Private Ltd."/>
    <s v="Karnataka"/>
    <s v="India"/>
    <s v=""/>
    <s v=""/>
    <s v=""/>
    <s v="UNITOP CHEMICALS PRIVATE LIMITED_x000a_"/>
    <s v="ADAMA BRASIL SA"/>
    <s v="NHAVA SHEVA (JAWAHARLAL N"/>
    <s v="India"/>
    <s v="INNSA"/>
    <s v="MID EAST / IND SUBCONT"/>
    <s v="PARANAGUA"/>
    <s v="Brazil"/>
    <s v="BRPNG"/>
    <s v="ECSA"/>
    <s v="34021300"/>
    <x v="902"/>
    <n v="1"/>
    <s v="FIX IT"/>
    <m/>
    <m/>
    <n v="10580"/>
    <n v="10.58"/>
    <n v="31000"/>
  </r>
  <r>
    <d v="2017-02-08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QINGDAO"/>
    <s v="China"/>
    <s v="CNTAO"/>
    <s v="FAR EAST / JAP / SE ASIA"/>
    <s v="PARANAGUA"/>
    <s v="Brazil"/>
    <s v="BRPNG"/>
    <s v="ECSA"/>
    <s v="29336913"/>
    <x v="903"/>
    <n v="10"/>
    <s v="FIX IT"/>
    <m/>
    <m/>
    <n v="100720"/>
    <n v="100.72"/>
    <n v="228000"/>
  </r>
  <r>
    <d v="2017-02-07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00"/>
    <x v="349"/>
    <n v="1"/>
    <s v="FIX IT"/>
    <m/>
    <m/>
    <n v="21720"/>
    <n v="21.72"/>
    <n v="471000"/>
  </r>
  <r>
    <d v="2017-02-03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888"/>
    <n v="1"/>
    <s v="FIX IT"/>
    <m/>
    <m/>
    <n v="16840"/>
    <n v="16.84"/>
    <n v="54800"/>
  </r>
  <r>
    <d v="2017-02-02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904"/>
    <n v="2"/>
    <s v="FIX IT"/>
    <m/>
    <m/>
    <n v="33680"/>
    <n v="33.68"/>
    <n v="110000"/>
  </r>
  <r>
    <d v="2017-02-01T00:00:00"/>
    <s v="Consignee; Consignee (Original Format)"/>
    <s v="Adama Brasil S/A"/>
    <s v=""/>
    <s v=""/>
    <s v="Chemicals"/>
    <s v=""/>
    <s v=""/>
    <s v="ADAMA BRASIL SA_x000a_RUA PEDRO ANTONIO DE SOUZA 400 PARQUE RUI BARBOSA - LONDRINA - PR - 86031610"/>
    <s v="Clariant International Ag"/>
    <s v=""/>
    <s v=""/>
    <s v=""/>
    <s v=""/>
    <s v=""/>
    <s v="CLARIANT INTERNATIONAL GROUP_x000a_"/>
    <s v="INTERBULK LOGISTICA LATIN AMERICA LTDA"/>
    <s v="VERACRUZ"/>
    <s v="Mexico"/>
    <s v="MXVER"/>
    <s v="US / MEX GULF"/>
    <s v="PARANAGUA"/>
    <s v="Brazil"/>
    <s v="BRPNG"/>
    <s v="ECSA"/>
    <s v="34021300"/>
    <x v="905"/>
    <n v="3"/>
    <s v="FIX IT"/>
    <m/>
    <m/>
    <n v="59640"/>
    <n v="59.64"/>
    <n v="175000"/>
  </r>
  <r>
    <d v="2017-02-0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906"/>
    <n v="1"/>
    <s v="FIX IT"/>
    <m/>
    <m/>
    <n v="2926"/>
    <n v="2.93"/>
    <n v="39600"/>
  </r>
  <r>
    <d v="2017-01-31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812"/>
    <n v="5"/>
    <s v="FIX IT"/>
    <m/>
    <m/>
    <n v="95910"/>
    <n v="95.91"/>
    <n v="77200"/>
  </r>
  <r>
    <d v="2017-01-28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907"/>
    <n v="1"/>
    <s v="FIX IT"/>
    <m/>
    <m/>
    <n v="16840"/>
    <n v="16.84"/>
    <n v="60000"/>
  </r>
  <r>
    <d v="2017-01-25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QINGDAO"/>
    <s v="China"/>
    <s v="CNTAO"/>
    <s v="FAR EAST / JAP / SE ASIA"/>
    <s v="RIO GRANDE"/>
    <s v="Brazil"/>
    <s v="BRRIG"/>
    <s v="ECSA"/>
    <s v="29214921"/>
    <x v="908"/>
    <n v="2"/>
    <s v="FIX IT"/>
    <m/>
    <m/>
    <n v="35072"/>
    <n v="35.07"/>
    <n v="231000"/>
  </r>
  <r>
    <d v="2017-01-25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909"/>
    <n v="3"/>
    <s v="FIX IT"/>
    <m/>
    <m/>
    <n v="57470"/>
    <n v="57.47"/>
    <n v="46300"/>
  </r>
  <r>
    <d v="2017-01-22T00:00:00"/>
    <s v="Shipper (Original Format); Consignee; Shipper; Consignee (Original Format)"/>
    <s v="Adama Brasil S/A"/>
    <s v=""/>
    <s v=""/>
    <s v="Chemicals"/>
    <s v=""/>
    <s v=""/>
    <s v="ADAMA BRASIL SA_x000a_RUA PEDRO ANTONIO DE SOUZA 400 PARQUE RUI BARBOSA - LONDRINA - PR - 86031610"/>
    <s v="Adama Mfg. Poland Sa"/>
    <s v="Województwo dolnośląskie"/>
    <s v="Poland"/>
    <s v="Chemicals"/>
    <s v=""/>
    <s v=""/>
    <s v="ADAMA MANUFACTURING POLAND SA_x000a_UL SIENKIEWICZA 4 56  - BRZEG DOLNY -  - 0"/>
    <s v="ADAMA BRASIL SA"/>
    <s v="GDYNIA"/>
    <s v="Poland"/>
    <s v="PLGDY"/>
    <s v="NEUR / BALTIC"/>
    <s v="PARANAGUA"/>
    <s v="Brazil"/>
    <s v="BRPNG"/>
    <s v="ECSA"/>
    <s v="29180000"/>
    <x v="910"/>
    <n v="12"/>
    <s v="FIX IT"/>
    <m/>
    <m/>
    <n v="223020"/>
    <n v="223.02"/>
    <s v=""/>
  </r>
  <r>
    <d v="2017-01-20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911"/>
    <n v="1"/>
    <s v="FIX IT"/>
    <m/>
    <m/>
    <n v="16840"/>
    <n v="16.84"/>
    <n v="60000"/>
  </r>
  <r>
    <d v="2017-01-18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912"/>
    <n v="1"/>
    <s v="FIX IT"/>
    <m/>
    <m/>
    <n v="16840"/>
    <n v="16.84"/>
    <n v="60000"/>
  </r>
  <r>
    <d v="2017-01-18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913"/>
    <n v="2"/>
    <s v="FIX IT"/>
    <m/>
    <m/>
    <n v="43094"/>
    <n v="43.09"/>
    <n v="182000"/>
  </r>
  <r>
    <d v="2017-01-17T00:00:00"/>
    <s v="Consignee; Consignee (Original Format)"/>
    <s v="Adama Brasil S/A"/>
    <s v=""/>
    <s v=""/>
    <s v="Chemicals"/>
    <s v=""/>
    <s v=""/>
    <s v="ADAMA BRASIL SA_x000a_RUA PEDRO ANTONIO DE SOUZA 400 PARQUE RUI BARBOSA - LONDRINA - PR - 86031610"/>
    <s v="Changzhou Daya Imp. &amp; Exp. Corp. Ltd."/>
    <s v="Jiangsu"/>
    <s v="China"/>
    <s v="Distributors"/>
    <n v="9094215"/>
    <s v=""/>
    <s v="CHANGZHOU DAYA_x000a_"/>
    <s v="ADAMA BRASIL SA"/>
    <s v="SHANGHAI"/>
    <s v="China"/>
    <s v="CNSHA"/>
    <s v="FAR EAST / JAP / SE ASIA"/>
    <s v="PARANAGUA"/>
    <s v="Brazil"/>
    <s v="BRPNG"/>
    <s v="ECSA"/>
    <s v="29049090"/>
    <x v="914"/>
    <n v="1"/>
    <s v="FIX IT"/>
    <m/>
    <m/>
    <n v="1430"/>
    <n v="1.43"/>
    <n v="17200"/>
  </r>
  <r>
    <d v="2017-01-17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QINGDAO"/>
    <s v="China"/>
    <s v="CNTAO"/>
    <s v="FAR EAST / JAP / SE ASIA"/>
    <s v="PARANAGUA"/>
    <s v="Brazil"/>
    <s v="BRPNG"/>
    <s v="ECSA"/>
    <s v="29336913"/>
    <x v="915"/>
    <n v="10"/>
    <s v="FIX IT"/>
    <m/>
    <m/>
    <n v="100720"/>
    <n v="100.72"/>
    <n v="225000"/>
  </r>
  <r>
    <d v="2017-01-15T00:00:00"/>
    <s v="Consignee; Consignee (Original Format)"/>
    <s v="Adama Brasil S/A"/>
    <s v=""/>
    <s v=""/>
    <s v="Chemicals"/>
    <s v=""/>
    <s v=""/>
    <s v="ADAMA BRASIL SA_x000a_RUA PEDRO ANTONIO DE SOUZA 400 PARQUE RUI BARBOSA - LONDRINA - PR - 86031610"/>
    <s v="Taminco Bvba"/>
    <s v="Flemish Region"/>
    <s v="Belgium"/>
    <s v="Chemicals"/>
    <s v=""/>
    <s v=""/>
    <s v="TAMINCO BVBA_x000a_"/>
    <s v="ADAMA BRASIL SA"/>
    <s v="ANTWERPEN"/>
    <s v="Belgium"/>
    <s v="BEANR"/>
    <s v="NEUR / BALTIC"/>
    <s v="RIO GRANDE"/>
    <s v="Brazil"/>
    <s v="BRRIG"/>
    <s v="ECSA"/>
    <s v="29241929"/>
    <x v="916"/>
    <n v="1"/>
    <s v="FIX IT"/>
    <m/>
    <m/>
    <n v="17097"/>
    <n v="17.100000000000001"/>
    <n v="27300"/>
  </r>
  <r>
    <d v="2017-01-1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917"/>
    <n v="1"/>
    <s v="FIX IT"/>
    <m/>
    <m/>
    <n v="3437"/>
    <n v="3.44"/>
    <n v="46100"/>
  </r>
  <r>
    <d v="2017-01-12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QINGDAO"/>
    <s v="China"/>
    <s v="CNTAO"/>
    <s v="FAR EAST / JAP / SE ASIA"/>
    <s v="RIO GRANDE"/>
    <s v="Brazil"/>
    <s v="BRRIG"/>
    <s v="ECSA"/>
    <s v="29309039"/>
    <x v="918"/>
    <n v="1"/>
    <s v="FIX IT"/>
    <m/>
    <m/>
    <n v="19380"/>
    <n v="19.38"/>
    <n v="96000"/>
  </r>
  <r>
    <d v="2017-01-11T00:00:00"/>
    <s v="Consignee; Consignee (Original Format)"/>
    <s v="Adama Brasil Sa"/>
    <s v="Rio Grande do Sul"/>
    <s v="Brazil"/>
    <s v="Chemicals"/>
    <s v=""/>
    <s v=""/>
    <s v="ADAMA BRASIL SA_x000a_AV JULIO DE CASTILHOS 2085 COQUEIROS - TAQUARI - RS - 95860000"/>
    <s v="Den Hartogh Logistics"/>
    <s v=""/>
    <s v="United States"/>
    <s v=""/>
    <s v=""/>
    <s v=""/>
    <s v="DEN HARTOGH LOGISTICS_x000a_"/>
    <s v="ADAMA BRASIL SA"/>
    <s v="HOUSTON (TX)"/>
    <s v="United States"/>
    <s v="USHOU"/>
    <s v="US / MEX GULF"/>
    <s v="RIO GRANDE"/>
    <s v="Brazil"/>
    <s v="BRRIG"/>
    <s v="ECSA"/>
    <s v="29011000"/>
    <x v="919"/>
    <n v="1"/>
    <s v="FIX IT"/>
    <m/>
    <m/>
    <n v="15141"/>
    <n v="15.14"/>
    <n v="4500"/>
  </r>
  <r>
    <d v="2017-01-08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920"/>
    <n v="2"/>
    <s v="FIX IT"/>
    <m/>
    <m/>
    <n v="26309"/>
    <n v="26.31"/>
    <n v="12076000"/>
  </r>
  <r>
    <d v="2017-01-08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9021900"/>
    <x v="921"/>
    <n v="1"/>
    <s v="FIX IT"/>
    <m/>
    <m/>
    <n v="14160"/>
    <n v="14.16"/>
    <n v="23600"/>
  </r>
  <r>
    <d v="2017-01-08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9021900"/>
    <x v="921"/>
    <n v="1"/>
    <s v="FIX IT"/>
    <m/>
    <m/>
    <n v="14160"/>
    <n v="14.16"/>
    <n v="23600"/>
  </r>
  <r>
    <d v="2017-01-07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ADAMA BRASIL SA"/>
    <s v="ROTTERDAM"/>
    <s v="Netherlands"/>
    <s v="NLRTM"/>
    <s v="NEUR / BALTIC"/>
    <s v="PARANAGUA"/>
    <s v="Brazil"/>
    <s v="BRPNG"/>
    <s v="ECSA"/>
    <s v="29181100"/>
    <x v="922"/>
    <n v="1"/>
    <s v="FIX IT"/>
    <m/>
    <m/>
    <n v="22000"/>
    <n v="22"/>
    <n v="64100"/>
  </r>
  <r>
    <d v="2017-01-04T00:00:00"/>
    <s v="Consignee; Consignee (Original Format)"/>
    <s v="Adama Brasil Sa"/>
    <s v="Rio Grande do Sul"/>
    <s v="Brazil"/>
    <s v="Chemicals"/>
    <s v=""/>
    <s v=""/>
    <s v="ADAMA BRASIL SA_x000a_AV JULIO DE CASTILHOS 2085 COQUEIROS - TAQUARI - RS - 95860000"/>
    <s v="Hebei Chengxin Co., Ltd."/>
    <s v=""/>
    <s v="China"/>
    <s v=""/>
    <s v=""/>
    <s v=""/>
    <s v="HEBEI CHENGXIN CO LTD_x000a_"/>
    <s v="ADAMA BRASIL SA"/>
    <s v="QINGDAO"/>
    <s v="China"/>
    <s v="CNTAO"/>
    <s v="FAR EAST / JAP / SE ASIA"/>
    <s v="RIO GRANDE"/>
    <s v="Brazil"/>
    <s v="BRRIG"/>
    <s v="ECSA"/>
    <s v="29159090"/>
    <x v="923"/>
    <n v="1"/>
    <s v="FIX IT"/>
    <m/>
    <m/>
    <n v="16760"/>
    <n v="16.760000000000002"/>
    <n v="76700"/>
  </r>
  <r>
    <d v="2017-01-03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QINGDAO"/>
    <s v="China"/>
    <s v="CNTAO"/>
    <s v="FAR EAST / JAP / SE ASIA"/>
    <s v="PARANAGUA"/>
    <s v="Brazil"/>
    <s v="BRPNG"/>
    <s v="ECSA"/>
    <s v="29053200"/>
    <x v="924"/>
    <n v="2"/>
    <s v="FIX IT"/>
    <m/>
    <m/>
    <n v="38160"/>
    <n v="38.159999999999997"/>
    <n v="52700"/>
  </r>
  <r>
    <d v="2017-01-03T00:00:00"/>
    <s v="Consignee; Consignee (Original Format)"/>
    <s v="Adama Brasil S/A"/>
    <s v=""/>
    <s v=""/>
    <s v="Chemicals"/>
    <s v=""/>
    <s v=""/>
    <s v="ADAMA BRASIL SA_x000a_RUA PEDRO ANTONIO DE SOUZA 400 PARQUE RUI BARBOSA - LONDRINA - PR - 86031610"/>
    <s v="Dalian Raiser Pesticides Co., Ltd."/>
    <s v="Liaoning Sheng"/>
    <s v="China"/>
    <s v=""/>
    <s v=""/>
    <s v=""/>
    <s v="DALIAN RAISER PESTICIDES CO LTD_x000a_NO 101 XINANYAO  - JINZHOU -  - 0"/>
    <s v="ADAMA BRASIL SA"/>
    <s v="SHANGHAI"/>
    <s v="China"/>
    <s v="CNSHA"/>
    <s v="FAR EAST / JAP / SE ASIA"/>
    <s v="PARANAGUA"/>
    <s v="Brazil"/>
    <s v="BRPNG"/>
    <s v="ECSA"/>
    <s v="29331990"/>
    <x v="925"/>
    <n v="1"/>
    <s v="FIX IT"/>
    <m/>
    <m/>
    <n v="5030"/>
    <n v="5.03"/>
    <n v="89900"/>
  </r>
  <r>
    <d v="2017-01-03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926"/>
    <n v="2"/>
    <s v="FIX IT"/>
    <m/>
    <m/>
    <n v="20140"/>
    <n v="20.14"/>
    <n v="676000"/>
  </r>
  <r>
    <d v="2016-12-31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STOLT NIELSEN BRASIL AFRETAMENTO LTDA"/>
    <s v="ROTTERDAM"/>
    <s v="Netherlands"/>
    <s v="NLRTM"/>
    <s v="NEUR / BALTIC"/>
    <s v="PARANAGUA"/>
    <s v="Brazil"/>
    <s v="BRPNG"/>
    <s v="ECSA"/>
    <s v="29181100"/>
    <x v="927"/>
    <n v="1"/>
    <s v="FIX IT"/>
    <m/>
    <m/>
    <n v="21980"/>
    <n v="21.98"/>
    <n v="61800"/>
  </r>
  <r>
    <d v="2016-12-29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QINGDAO"/>
    <s v="China"/>
    <s v="CNTAO"/>
    <s v="FAR EAST / JAP / SE ASIA"/>
    <s v="RIO GRANDE"/>
    <s v="Brazil"/>
    <s v="BRRIG"/>
    <s v="ECSA"/>
    <s v="29159090"/>
    <x v="852"/>
    <n v="1"/>
    <s v="FIX IT"/>
    <m/>
    <m/>
    <n v="16680"/>
    <n v="16.68"/>
    <n v="77800"/>
  </r>
  <r>
    <d v="2016-12-2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928"/>
    <n v="6"/>
    <s v="FIX IT"/>
    <m/>
    <m/>
    <n v="67044"/>
    <n v="67.040000000000006"/>
    <n v="643000"/>
  </r>
  <r>
    <d v="2016-12-28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929"/>
    <n v="2"/>
    <s v="FIX IT"/>
    <m/>
    <m/>
    <n v="22348"/>
    <n v="22.35"/>
    <n v="214000"/>
  </r>
  <r>
    <d v="2016-12-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930"/>
    <n v="5"/>
    <s v="FIX IT"/>
    <m/>
    <m/>
    <n v="64850"/>
    <n v="64.849999999999994"/>
    <n v="1405000"/>
  </r>
  <r>
    <d v="2016-12-23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931"/>
    <n v="2"/>
    <s v="FIX IT"/>
    <m/>
    <m/>
    <n v="33680"/>
    <n v="33.68"/>
    <n v="118000"/>
  </r>
  <r>
    <d v="2016-12-20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9"/>
    <x v="349"/>
    <n v="1"/>
    <s v="FIX IT"/>
    <m/>
    <m/>
    <n v="21720"/>
    <n v="21.72"/>
    <n v="476000"/>
  </r>
  <r>
    <d v="2016-12-17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932"/>
    <n v="1"/>
    <s v="FIX IT"/>
    <m/>
    <m/>
    <n v="16840"/>
    <n v="16.84"/>
    <n v="59000"/>
  </r>
  <r>
    <d v="2016-12-17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933"/>
    <n v="2"/>
    <s v="FIX IT"/>
    <m/>
    <m/>
    <n v="32680"/>
    <n v="32.68"/>
    <n v="192000"/>
  </r>
  <r>
    <d v="2016-12-15T00:00:00"/>
    <s v="Consignee; Consignee (Original Format)"/>
    <s v="Adama Brasil Sa"/>
    <s v="Rio Grande do Sul"/>
    <s v="Brazil"/>
    <s v="Chemicals"/>
    <s v=""/>
    <s v=""/>
    <s v="ADAMA BRASIL SA_x000a_AV JULIO DE CASTILHOS 2085 COQUEIROS - TAQUARI - RS - 95860000"/>
    <s v="Jiangsu Fengshan Group Co., Ltd."/>
    <s v="Jiangsu"/>
    <s v="China"/>
    <s v="Chemicals"/>
    <n v="124338288.64"/>
    <n v="620690093.11000001"/>
    <s v="JIANGSU FENGSHAN GROUP CO LTD_x000a_"/>
    <s v="ADAMA BRASIL SA"/>
    <s v="SHANGHAI"/>
    <s v="China"/>
    <s v="CNSHA"/>
    <s v="FAR EAST / JAP / SE ASIA"/>
    <s v="RIO GRANDE"/>
    <s v="Brazil"/>
    <s v="BRRIG"/>
    <s v="ECSA"/>
    <s v="29049014"/>
    <x v="934"/>
    <n v="4"/>
    <s v="FIX IT"/>
    <m/>
    <m/>
    <n v="86162"/>
    <n v="86.16"/>
    <n v="317000"/>
  </r>
  <r>
    <d v="2016-12-15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339969"/>
    <x v="935"/>
    <n v="4"/>
    <s v="FIX IT"/>
    <m/>
    <m/>
    <n v="40240"/>
    <n v="40.24"/>
    <n v="504000"/>
  </r>
  <r>
    <d v="2016-12-14T00:00:00"/>
    <s v="Consignee; Consignee (Original Format)"/>
    <s v="Adama Brasil S/A"/>
    <s v=""/>
    <s v=""/>
    <s v="Chemicals"/>
    <s v=""/>
    <s v=""/>
    <s v="ADAMA BRASIL SA_x000a_RUA PEDRO ANTONIO DE SOUZA 400 PARQUE RUI BARBOSA - LONDRINA - PR - 86031610"/>
    <s v="Clariant International Ag"/>
    <s v=""/>
    <s v=""/>
    <s v=""/>
    <s v=""/>
    <s v=""/>
    <s v="CLARIANT INTERNATIONAL GROUP_x000a_"/>
    <s v="INTERBULK LOGISTICA LATIN AMERICA LTDA"/>
    <s v="VERACRUZ"/>
    <s v="Mexico"/>
    <s v="MXVER"/>
    <s v="US / MEX GULF"/>
    <s v="PARANAGUA"/>
    <s v="Brazil"/>
    <s v="BRPNG"/>
    <s v="ECSA"/>
    <s v="34021300"/>
    <x v="936"/>
    <n v="1"/>
    <s v="FIX IT"/>
    <m/>
    <m/>
    <n v="19980"/>
    <n v="19.98"/>
    <n v="58000"/>
  </r>
  <r>
    <d v="2016-12-1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937"/>
    <n v="6"/>
    <s v="FIX IT"/>
    <m/>
    <m/>
    <n v="67044"/>
    <n v="67.040000000000006"/>
    <n v="643000"/>
  </r>
  <r>
    <d v="2016-12-14T00:00:00"/>
    <s v="Consignee; Consignee (Original Format)"/>
    <s v="Adama Brasil S/A"/>
    <s v=""/>
    <s v=""/>
    <s v="Chemicals"/>
    <s v=""/>
    <s v=""/>
    <s v="ADAMA BRASIL SA_x000a_RUA PEDRO ANTONIO DE SOUZA 400 PARQUE RUI BARBOSA - LONDRINA - PR - 86031610"/>
    <s v="Den Hartogh Logistics"/>
    <s v=""/>
    <s v="United States"/>
    <s v=""/>
    <s v=""/>
    <s v=""/>
    <s v="DEN HARTOGH LOGISTICS_x000a_"/>
    <s v="ADAMA BRASIL SA"/>
    <s v="NEW ORLEANS (LA)"/>
    <s v="United States"/>
    <s v="USMSY"/>
    <s v="US / MEX GULF"/>
    <s v="RIO GRANDE"/>
    <s v="Brazil"/>
    <s v="BRRIG"/>
    <s v="ECSA"/>
    <s v="29211922"/>
    <x v="938"/>
    <n v="2"/>
    <s v="FIX IT"/>
    <m/>
    <m/>
    <n v="32000"/>
    <n v="32"/>
    <n v="152000"/>
  </r>
  <r>
    <d v="2016-12-13T00:00:00"/>
    <s v="Consignee; Consignee (Original Format)"/>
    <s v="Adama Brasil S/A"/>
    <s v=""/>
    <s v=""/>
    <s v="Chemicals"/>
    <s v=""/>
    <s v=""/>
    <s v="ADAMA BRASIL SA_x000a_RUA PEDRO ANTONIO DE SOUZA 400 PARQUE RUI BARBOSA - LONDRINA - PR - 86031610"/>
    <s v="Dalian Raiser Pesticides Co., Ltd."/>
    <s v="Liaoning Sheng"/>
    <s v="China"/>
    <s v=""/>
    <s v=""/>
    <s v=""/>
    <s v="DALIAN RAISER PESTICIDES CO LTD_x000a_NO 101 XINANYAO  - JINZHOU -  - 0"/>
    <s v="ADAMA BRASIL SA"/>
    <s v="SHANGHAI"/>
    <s v="China"/>
    <s v="CNSHA"/>
    <s v="FAR EAST / JAP / SE ASIA"/>
    <s v="PARANAGUA"/>
    <s v="Brazil"/>
    <s v="BRPNG"/>
    <s v="ECSA"/>
    <s v="29331990"/>
    <x v="939"/>
    <n v="1"/>
    <s v="FIX IT"/>
    <m/>
    <m/>
    <n v="10160"/>
    <n v="10.16"/>
    <n v="180000"/>
  </r>
  <r>
    <d v="2016-12-11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940"/>
    <n v="2"/>
    <s v="FIX IT"/>
    <m/>
    <m/>
    <n v="20140"/>
    <n v="20.14"/>
    <n v="559000"/>
  </r>
  <r>
    <d v="2016-12-11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941"/>
    <n v="1"/>
    <s v="FIX IT"/>
    <m/>
    <m/>
    <n v="20462"/>
    <n v="20.46"/>
    <n v="8594000"/>
  </r>
  <r>
    <d v="2016-12-10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942"/>
    <n v="3"/>
    <s v="FIX IT"/>
    <m/>
    <m/>
    <n v="64642"/>
    <n v="64.64"/>
    <n v="237000"/>
  </r>
  <r>
    <d v="2016-12-09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943"/>
    <n v="2"/>
    <s v="FIX IT"/>
    <m/>
    <m/>
    <n v="33680"/>
    <n v="33.68"/>
    <n v="118000"/>
  </r>
  <r>
    <d v="2016-12-08T00:00:00"/>
    <s v="Consignee; Consignee (Original Format)"/>
    <s v="Adama Brasil S/A"/>
    <s v=""/>
    <s v=""/>
    <s v="Chemicals"/>
    <s v=""/>
    <s v=""/>
    <s v="ADAMA BRASIL SA_x000a_RUA PEDRO ANTONIO DE SOUZA 400 PARQUE RUI BARBOSA - LONDRINA - PR - 86031610"/>
    <s v="Clariant International Ag"/>
    <s v=""/>
    <s v=""/>
    <s v=""/>
    <s v=""/>
    <s v=""/>
    <s v="CLARIANT INTERNATIONAL GROUP_x000a_"/>
    <s v="ADAMA BRASIL SA"/>
    <s v="VERACRUZ"/>
    <s v="Mexico"/>
    <s v="MXVER"/>
    <s v="US / MEX GULF"/>
    <s v="PARANAGUA"/>
    <s v="Brazil"/>
    <s v="BRPNG"/>
    <s v="ECSA"/>
    <s v="34021300"/>
    <x v="944"/>
    <n v="5"/>
    <s v="FIX IT"/>
    <m/>
    <m/>
    <n v="99640"/>
    <n v="99.64"/>
    <n v="289000"/>
  </r>
  <r>
    <d v="2016-12-07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945"/>
    <n v="8"/>
    <s v="FIX IT"/>
    <m/>
    <m/>
    <n v="89392"/>
    <n v="89.39"/>
    <n v="858000"/>
  </r>
  <r>
    <d v="2016-12-07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946"/>
    <n v="2"/>
    <s v="FIX IT"/>
    <m/>
    <m/>
    <n v="33680"/>
    <n v="33.68"/>
    <n v="118000"/>
  </r>
  <r>
    <d v="2016-12-04T00:00:00"/>
    <s v="Consignee; Consignee (Original Format)"/>
    <s v="Adama Brasil Sa"/>
    <s v="Rio Grande do Sul"/>
    <s v="Brazil"/>
    <s v="Chemicals"/>
    <s v=""/>
    <s v=""/>
    <s v="ADAMA BRASIL SA_x000a_AV JULIO DE CASTILHOS 2085 COQUEIROS - TAQUARI - RS - 95860000"/>
    <s v="Jiangsu Fengshan Group Co., Ltd."/>
    <s v="Jiangsu"/>
    <s v="China"/>
    <s v="Chemicals"/>
    <n v="124338288.64"/>
    <n v="620690093.11000001"/>
    <s v="JIANGSU FENGSHAN GROUP CO LTD_x000a_"/>
    <s v="ADAMA BRASIL SA"/>
    <s v="SHANGHAI"/>
    <s v="China"/>
    <s v="CNSHA"/>
    <s v="FAR EAST / JAP / SE ASIA"/>
    <s v="RIO GRANDE"/>
    <s v="Brazil"/>
    <s v="BRRIG"/>
    <s v="ECSA"/>
    <s v="29049014"/>
    <x v="947"/>
    <n v="2"/>
    <s v="FIX IT"/>
    <m/>
    <m/>
    <n v="43081"/>
    <n v="43.08"/>
    <n v="158000"/>
  </r>
  <r>
    <d v="2016-12-04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948"/>
    <n v="6"/>
    <s v="FIX IT"/>
    <m/>
    <m/>
    <n v="84200"/>
    <n v="84.2"/>
    <n v="295000"/>
  </r>
  <r>
    <d v="2016-12-01T00:00:00"/>
    <s v="Consignee; Consignee (Original Format)"/>
    <s v="Adama Brasil Sa"/>
    <s v="Rio Grande do Sul"/>
    <s v="Brazil"/>
    <s v="Chemicals"/>
    <s v=""/>
    <s v=""/>
    <s v="ADAMA BRASIL SA_x000a_AV JULIO DE CASTILHOS 2085 COQUEIROS - TAQUARI - RS - 95860000"/>
    <s v="Jingma Chemicals Ltd."/>
    <s v=""/>
    <s v="China"/>
    <s v="Trading Companies and Distributors"/>
    <s v=""/>
    <s v=""/>
    <s v="JINGMA CHEMICALS LTD_x000a_"/>
    <s v="ADAMA BRASIL SA"/>
    <s v="SHANGHAI"/>
    <s v="China"/>
    <s v="CNSHA"/>
    <s v="FAR EAST / JAP / SE ASIA"/>
    <s v="RIO GRANDE"/>
    <s v="Brazil"/>
    <s v="BRRIG"/>
    <s v="ECSA"/>
    <s v="29049014"/>
    <x v="949"/>
    <n v="1"/>
    <s v="FIX IT"/>
    <m/>
    <m/>
    <n v="21540"/>
    <n v="21.54"/>
    <n v="79100"/>
  </r>
  <r>
    <d v="2016-11-27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950"/>
    <n v="3"/>
    <s v="FIX IT"/>
    <m/>
    <m/>
    <n v="30210"/>
    <n v="30.21"/>
    <n v="742000"/>
  </r>
  <r>
    <d v="2016-11-27T00:00:00"/>
    <s v="Consignee; Consignee (Original Format)"/>
    <s v="Adama Brasil S/A"/>
    <s v=""/>
    <s v=""/>
    <s v="Chemicals"/>
    <s v=""/>
    <s v=""/>
    <s v="ADAMA BRASIL SA_x000a_RUA PEDRO ANTONIO DE SOUZA 400 PARQUE RUI BARBOSA - LONDRINA - PR - 86031610"/>
    <s v="Taminco Bvba"/>
    <s v="Flemish Region"/>
    <s v="Belgium"/>
    <s v="Chemicals"/>
    <s v=""/>
    <s v=""/>
    <s v="TAMINCO BVBA_x000a_"/>
    <s v="ADAMA BRASIL SA"/>
    <s v="ANTWERPEN"/>
    <s v="Belgium"/>
    <s v="BEANR"/>
    <s v="NEUR / BALTIC"/>
    <s v="RIO GRANDE"/>
    <s v="Brazil"/>
    <s v="BRRIG"/>
    <s v="ECSA"/>
    <s v="29241929"/>
    <x v="951"/>
    <n v="1"/>
    <s v="FIX IT"/>
    <m/>
    <m/>
    <n v="17097"/>
    <n v="17.100000000000001"/>
    <n v="22800"/>
  </r>
  <r>
    <d v="2016-11-27T00:00:00"/>
    <s v="Consignee; Consignee (Original Format)"/>
    <s v="Adama Brasil S/A"/>
    <s v=""/>
    <s v=""/>
    <s v="Chemicals"/>
    <s v=""/>
    <s v=""/>
    <s v="ADAMA BRASIL SA_x000a_RUA PEDRO ANTONIO DE SOUZA 400 PARQUE RUI BARBOSA - LONDRINA - PR - 86031610"/>
    <s v="Taminco Bvba"/>
    <s v="Flemish Region"/>
    <s v="Belgium"/>
    <s v="Chemicals"/>
    <s v=""/>
    <s v=""/>
    <s v="TAMINCO BVBA_x000a_"/>
    <s v="ADAMA BRASIL SA"/>
    <s v="ANTWERPEN"/>
    <s v="Belgium"/>
    <s v="BEANR"/>
    <s v="NEUR / BALTIC"/>
    <s v="RIO GRANDE"/>
    <s v="Brazil"/>
    <s v="BRRIG"/>
    <s v="ECSA"/>
    <s v="29241900"/>
    <x v="952"/>
    <n v="1"/>
    <s v="FIX IT"/>
    <m/>
    <m/>
    <n v="17097"/>
    <n v="17.100000000000001"/>
    <n v="88400"/>
  </r>
  <r>
    <d v="2016-11-21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9"/>
    <x v="349"/>
    <n v="1"/>
    <s v="FIX IT"/>
    <m/>
    <m/>
    <n v="21720"/>
    <n v="21.72"/>
    <n v="478000"/>
  </r>
  <r>
    <d v="2016-11-19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953"/>
    <n v="1"/>
    <s v="FIX IT"/>
    <m/>
    <m/>
    <n v="20462"/>
    <n v="20.46"/>
    <n v="7466000"/>
  </r>
  <r>
    <d v="2016-11-17T00:00:00"/>
    <s v="Consignee; Consignee (Original Format)"/>
    <s v="Adama Brasil S/A"/>
    <s v=""/>
    <s v=""/>
    <s v="Chemicals"/>
    <s v=""/>
    <s v=""/>
    <s v="ADAMA BRASIL SA_x000a_RUA PEDRO ANTONIO DE SOUZA 400 PARQUE RUI BARBOSA - LONDRINA - PR - 86031610"/>
    <s v="Jiangsu Sevencontinent Green"/>
    <s v=""/>
    <s v="China"/>
    <s v=""/>
    <s v=""/>
    <s v=""/>
    <s v="JIANGSU SEVENCONTINENT GREEN_x000a_"/>
    <s v="ADAMA BRASIL SA"/>
    <s v="SHANGHAI"/>
    <s v="China"/>
    <s v="CNSHA"/>
    <s v="FAR EAST / JAP / SE ASIA"/>
    <s v="RIO GRANDE"/>
    <s v="Brazil"/>
    <s v="BRRIG"/>
    <s v="ECSA"/>
    <s v="29339969"/>
    <x v="954"/>
    <n v="2"/>
    <s v="FIX IT"/>
    <m/>
    <m/>
    <n v="20120"/>
    <n v="20.12"/>
    <n v="254000"/>
  </r>
  <r>
    <d v="2016-11-17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955"/>
    <n v="3"/>
    <s v="FIX IT"/>
    <m/>
    <m/>
    <n v="64642"/>
    <n v="64.64"/>
    <n v="243000"/>
  </r>
  <r>
    <d v="2016-11-17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339969"/>
    <x v="956"/>
    <n v="2"/>
    <s v="FIX IT"/>
    <m/>
    <m/>
    <n v="20120"/>
    <n v="20.12"/>
    <n v="254000"/>
  </r>
  <r>
    <d v="2016-11-17T00:00:00"/>
    <s v="Consignee; Shipper (Original Format); Shipper; Consignee (Original Format)"/>
    <s v="Adama Brasil Sa"/>
    <s v="Rio Grande do Sul"/>
    <s v="Brazil"/>
    <s v="Chemicals"/>
    <s v=""/>
    <s v=""/>
    <s v="ADAMA BRASIL SA_x000a_AV JULIO DE CASTILHOS 2085 COQUEIROS - TAQUARI - RS - 95860000"/>
    <s v="Adama Agan Ltd."/>
    <s v=""/>
    <s v=""/>
    <s v="Chemicals"/>
    <s v=""/>
    <s v=""/>
    <s v="ADAMA AGAN LTD_x000a_"/>
    <s v="ADAMA BRASIL SA"/>
    <s v="ASHDOD"/>
    <s v="Israel"/>
    <s v="ILASH"/>
    <s v="MED / BLACK SEA"/>
    <s v="PARANAGUA"/>
    <s v="Brazil"/>
    <s v="BRPNG"/>
    <s v="ECSA"/>
    <s v="38089329"/>
    <x v="957"/>
    <n v="1"/>
    <s v="FIX IT"/>
    <m/>
    <m/>
    <n v="18330"/>
    <n v="18.329999999999998"/>
    <n v="180000"/>
  </r>
  <r>
    <d v="2016-11-17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339969"/>
    <x v="956"/>
    <n v="2"/>
    <s v="FIX IT"/>
    <m/>
    <m/>
    <n v="20120"/>
    <n v="20.12"/>
    <n v="254000"/>
  </r>
  <r>
    <d v="2016-11-17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339969"/>
    <x v="958"/>
    <n v="2"/>
    <s v="FIX IT"/>
    <m/>
    <m/>
    <n v="20120"/>
    <n v="20.12"/>
    <n v="254000"/>
  </r>
  <r>
    <d v="2016-11-16T00:00:00"/>
    <s v="Consignee; Consignee (Original Format)"/>
    <s v="Adama Brasil Sa"/>
    <s v="Rio Grande do Sul"/>
    <s v="Brazil"/>
    <s v="Chemicals"/>
    <s v=""/>
    <s v=""/>
    <s v="ADAMA BRASIL SA_x000a_AV JULIO DE CASTILHOS 2085 COQUEIROS - TAQUARI - RS - 95860000"/>
    <s v="Intermodal Tank Transport"/>
    <s v=""/>
    <s v="Finland"/>
    <s v=""/>
    <s v=""/>
    <s v=""/>
    <s v="INTERMODAL TANK TRANSPORT_x000a_"/>
    <s v="ADAMA BRASIL SA"/>
    <s v="NEW ORLEANS (LA)"/>
    <s v="United States"/>
    <s v="USMSY"/>
    <s v="US / MEX GULF"/>
    <s v="RIO GRANDE"/>
    <s v="Brazil"/>
    <s v="BRRIG"/>
    <s v="ECSA"/>
    <s v="29211900"/>
    <x v="959"/>
    <n v="1"/>
    <s v="FIX IT"/>
    <m/>
    <m/>
    <n v="17046"/>
    <n v="17.05"/>
    <n v="79900"/>
  </r>
  <r>
    <d v="2016-11-14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953"/>
    <n v="1"/>
    <s v="FIX IT"/>
    <m/>
    <m/>
    <n v="20462"/>
    <n v="20.46"/>
    <n v="7466000"/>
  </r>
  <r>
    <d v="2016-11-12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ADAMA BRASIL SA"/>
    <s v="ROTTERDAM"/>
    <s v="Netherlands"/>
    <s v="NLRTM"/>
    <s v="NEUR / BALTIC"/>
    <s v="PARANAGUA"/>
    <s v="Brazil"/>
    <s v="BRPNG"/>
    <s v="ECSA"/>
    <s v="29181100"/>
    <x v="960"/>
    <n v="1"/>
    <s v="FIX IT"/>
    <m/>
    <m/>
    <n v="22000"/>
    <n v="22"/>
    <n v="59600"/>
  </r>
  <r>
    <d v="2016-11-12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961"/>
    <n v="2"/>
    <s v="FIX IT"/>
    <m/>
    <m/>
    <n v="33680"/>
    <n v="33.68"/>
    <n v="115000"/>
  </r>
  <r>
    <d v="2016-11-10T00:00:00"/>
    <s v="Consignee; Consignee (Original Format)"/>
    <s v="Adama Brasil S/A"/>
    <s v=""/>
    <s v=""/>
    <s v="Chemicals"/>
    <s v=""/>
    <s v=""/>
    <s v="ADAMA BRASIL SA_x000a_RUA PEDRO ANTONIO DE SOUZA 400 PARQUE RUI BARBOSA - LONDRINA - PR - 86031610"/>
    <s v="Sabero Organics Gujarat Ltd."/>
    <s v="Karnataka"/>
    <s v="India"/>
    <s v="Chemicals"/>
    <s v=""/>
    <s v=""/>
    <s v="SABERO ORGANICS GUJARAT LTD_x000a_"/>
    <s v="ADAMA BRASIL SA"/>
    <s v="NHAVA SHEVA (JAWAHARLAL N"/>
    <s v="India"/>
    <s v="INNSA"/>
    <s v="MID EAST / IND SUBCONT"/>
    <s v="PARANAGUA"/>
    <s v="Brazil"/>
    <s v="BRPNG"/>
    <s v="ECSA"/>
    <s v="38089100"/>
    <x v="962"/>
    <n v="4"/>
    <s v="FIX IT"/>
    <m/>
    <m/>
    <n v="34496"/>
    <n v="34.5"/>
    <n v="868000"/>
  </r>
  <r>
    <d v="2016-11-10T00:00:00"/>
    <s v="Consignee; Consignee (Original Format)"/>
    <s v="Adama Brasil S/A"/>
    <s v=""/>
    <s v=""/>
    <s v="Chemicals"/>
    <s v=""/>
    <s v=""/>
    <s v="ADAMA BRASIL SA_x000a_RUA PEDRO ANTONIO DE SOUZA 400 PARQUE RUI BARBOSA - LONDRINA - PR - 86031610"/>
    <s v="Sabero Organics Gujarat Ltd."/>
    <s v="Karnataka"/>
    <s v="India"/>
    <s v="Chemicals"/>
    <s v=""/>
    <s v=""/>
    <s v="SABERO ORGANICS GUJARAT LTD_x000a_"/>
    <s v="ADAMA BRASIL SA"/>
    <s v="NHAVA SHEVA (JAWAHARLAL N"/>
    <s v="India"/>
    <s v="INNSA"/>
    <s v="MID EAST / IND SUBCONT"/>
    <s v="PARANAGUA"/>
    <s v="Brazil"/>
    <s v="BRPNG"/>
    <s v="ECSA"/>
    <s v="38089100"/>
    <x v="963"/>
    <n v="4"/>
    <s v="FIX IT"/>
    <m/>
    <m/>
    <n v="34480"/>
    <n v="34.479999999999997"/>
    <n v="868000"/>
  </r>
  <r>
    <d v="2016-11-10T00:00:00"/>
    <s v="Consignee; Consignee (Original Format)"/>
    <s v="Adama Brasil S/A"/>
    <s v=""/>
    <s v=""/>
    <s v="Chemicals"/>
    <s v=""/>
    <s v=""/>
    <s v="ADAMA BRASIL SA_x000a_RUA PEDRO ANTONIO DE SOUZA 400 PARQUE RUI BARBOSA - LONDRINA - PR - 86031610"/>
    <s v="Clariant International Ag"/>
    <s v=""/>
    <s v=""/>
    <s v=""/>
    <s v=""/>
    <s v=""/>
    <s v="CLARIANT INTERNATIONAL GROUP_x000a_"/>
    <s v="INTERBULK LOGISTICA LATIN AMERICA LTDA"/>
    <s v="VERACRUZ"/>
    <s v="Mexico"/>
    <s v="MXVER"/>
    <s v="US / MEX GULF"/>
    <s v="PARANAGUA"/>
    <s v="Brazil"/>
    <s v="BRPNG"/>
    <s v="ECSA"/>
    <s v="34021300"/>
    <x v="964"/>
    <n v="2"/>
    <s v="FIX IT"/>
    <m/>
    <m/>
    <n v="42240"/>
    <n v="42.24"/>
    <n v="118000"/>
  </r>
  <r>
    <d v="2016-11-10T00:00:00"/>
    <s v="Consignee; Consignee (Original Format)"/>
    <s v="Adama Brasil S/A"/>
    <s v=""/>
    <s v=""/>
    <s v="Chemicals"/>
    <s v=""/>
    <s v=""/>
    <s v="ADAMA BRASIL SA_x000a_RUA PEDRO ANTONIO DE SOUZA 400 PARQUE RUI BARBOSA - LONDRINA - PR - 86031610"/>
    <s v="Sabero Organics Gujarat Ltd."/>
    <s v="Karnataka"/>
    <s v="India"/>
    <s v="Chemicals"/>
    <s v=""/>
    <s v=""/>
    <s v="SABERO ORGANICS GUJARAT LTD_x000a_"/>
    <s v="ADAMA BRASIL SA"/>
    <s v="NHAVA SHEVA (JAWAHARLAL N"/>
    <s v="India"/>
    <s v="INNSA"/>
    <s v="MID EAST / IND SUBCONT"/>
    <s v="PARANAGUA"/>
    <s v="Brazil"/>
    <s v="BRPNG"/>
    <s v="ECSA"/>
    <s v="38089100"/>
    <x v="965"/>
    <n v="4"/>
    <s v="FIX IT"/>
    <m/>
    <m/>
    <n v="34496"/>
    <n v="34.5"/>
    <n v="868000"/>
  </r>
  <r>
    <d v="2016-11-10T00:00:00"/>
    <s v="Consignee; Consignee (Original Format)"/>
    <s v="Adama Brasil S/A"/>
    <s v=""/>
    <s v=""/>
    <s v="Chemicals"/>
    <s v=""/>
    <s v=""/>
    <s v="ADAMA BRASIL SA_x000a_RUA PEDRO ANTONIO DE SOUZA 400 PARQUE RUI BARBOSA - LONDRINA - PR - 86031610"/>
    <s v="Sabero Organics Gujarat Ltd."/>
    <s v="Karnataka"/>
    <s v="India"/>
    <s v="Chemicals"/>
    <s v=""/>
    <s v=""/>
    <s v="SABERO ORGANICS GUJARAT LTD_x000a_"/>
    <s v="ADAMA BRASIL SA"/>
    <s v="NHAVA SHEVA (JAWAHARLAL N"/>
    <s v="India"/>
    <s v="INNSA"/>
    <s v="MID EAST / IND SUBCONT"/>
    <s v="PARANAGUA"/>
    <s v="Brazil"/>
    <s v="BRPNG"/>
    <s v="ECSA"/>
    <s v="38089100"/>
    <x v="966"/>
    <n v="6"/>
    <s v="FIX IT"/>
    <m/>
    <m/>
    <n v="51816"/>
    <n v="51.82"/>
    <n v="1304000"/>
  </r>
  <r>
    <d v="2016-11-09T00:00:00"/>
    <s v="Consignee; Consignee (Original Format)"/>
    <s v="Adama Brasil S/A"/>
    <s v=""/>
    <s v=""/>
    <s v="Chemicals"/>
    <s v=""/>
    <s v=""/>
    <s v="ADAMA BRASIL SA_x000a_RUA PEDRO ANTONIO DE SOUZA 400 PARQUE RUI BARBOSA - LONDRINA - PR - 86031610"/>
    <s v="Sabero Organics Gujarat Ltd."/>
    <s v="Karnataka"/>
    <s v="India"/>
    <s v="Chemicals"/>
    <s v=""/>
    <s v=""/>
    <s v="SABERO ORGANICS GUJARAT LTD_x000a_"/>
    <s v="ADAMA BRASIL SA"/>
    <s v="NHAVA SHEVA (JAWAHARLAL N"/>
    <s v="India"/>
    <s v="INNSA"/>
    <s v="MID EAST / IND SUBCONT"/>
    <s v="PARANAGUA"/>
    <s v="Brazil"/>
    <s v="BRPNG"/>
    <s v="ECSA"/>
    <s v="38089100"/>
    <x v="967"/>
    <n v="6"/>
    <s v="FIX IT"/>
    <m/>
    <m/>
    <n v="51816"/>
    <n v="51.82"/>
    <n v="1304000"/>
  </r>
  <r>
    <d v="2016-11-09T00:00:00"/>
    <s v="Consignee; Consignee (Original Format)"/>
    <s v="Adama Brasil Sa"/>
    <s v="Rio Grande do Sul"/>
    <s v="Brazil"/>
    <s v="Chemicals"/>
    <s v=""/>
    <s v=""/>
    <s v="ADAMA BRASIL SA_x000a_AV JULIO DE CASTILHOS 2085 COQUEIROS - TAQUARI - RS - 95860000"/>
    <s v="Den Hartogh Logistics"/>
    <s v=""/>
    <s v="United States"/>
    <s v=""/>
    <s v=""/>
    <s v=""/>
    <s v="DEN HARTOGH LOGISTICS_x000a_"/>
    <s v="ADAMA BRASIL SA"/>
    <s v="NEW ORLEANS (LA)"/>
    <s v="United States"/>
    <s v="USMSY"/>
    <s v="US / MEX GULF"/>
    <s v="RIO GRANDE"/>
    <s v="Brazil"/>
    <s v="BRRIG"/>
    <s v="ECSA"/>
    <s v="29211922"/>
    <x v="968"/>
    <n v="1"/>
    <s v="FIX IT"/>
    <m/>
    <m/>
    <n v="17073"/>
    <n v="17.07"/>
    <n v="80100"/>
  </r>
  <r>
    <d v="2016-11-08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9"/>
    <x v="969"/>
    <n v="1"/>
    <s v="FIX IT"/>
    <m/>
    <m/>
    <n v="21720"/>
    <n v="21.72"/>
    <n v="478000"/>
  </r>
  <r>
    <d v="2016-11-04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970"/>
    <n v="2"/>
    <s v="FIX IT"/>
    <m/>
    <m/>
    <n v="20120"/>
    <n v="20.12"/>
    <n v="254000"/>
  </r>
  <r>
    <d v="2016-11-0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971"/>
    <n v="4"/>
    <s v="FIX IT"/>
    <m/>
    <m/>
    <n v="37799"/>
    <n v="37.799999999999997"/>
    <n v="951000"/>
  </r>
  <r>
    <d v="2016-10-27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972"/>
    <n v="2"/>
    <s v="FIX IT"/>
    <m/>
    <m/>
    <n v="25940"/>
    <n v="25.94"/>
    <n v="564000"/>
  </r>
  <r>
    <d v="2016-10-27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973"/>
    <n v="4"/>
    <s v="FIX IT"/>
    <m/>
    <m/>
    <n v="44696"/>
    <n v="44.7"/>
    <n v="376000"/>
  </r>
  <r>
    <d v="2016-10-26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726"/>
    <n v="2"/>
    <s v="FIX IT"/>
    <m/>
    <m/>
    <n v="33680"/>
    <n v="33.68"/>
    <n v="115000"/>
  </r>
  <r>
    <d v="2016-10-26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974"/>
    <n v="4"/>
    <s v="FIX IT"/>
    <m/>
    <m/>
    <n v="50520"/>
    <n v="50.52"/>
    <n v="173000"/>
  </r>
  <r>
    <d v="2016-10-26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339969"/>
    <x v="466"/>
    <n v="2"/>
    <s v="FIX IT"/>
    <m/>
    <m/>
    <n v="20120"/>
    <n v="20.12"/>
    <n v="268000"/>
  </r>
  <r>
    <d v="2016-10-25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975"/>
    <n v="1"/>
    <s v="FIX IT"/>
    <m/>
    <m/>
    <n v="19920"/>
    <n v="19.920000000000002"/>
    <n v="16500"/>
  </r>
  <r>
    <d v="2016-10-25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9"/>
    <x v="976"/>
    <n v="3"/>
    <s v="FIX IT"/>
    <m/>
    <m/>
    <n v="65160"/>
    <n v="65.16"/>
    <n v="1023000"/>
  </r>
  <r>
    <d v="2016-10-23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ADAMA BRASIL SA"/>
    <s v="ROTTERDAM"/>
    <s v="Netherlands"/>
    <s v="NLRTM"/>
    <s v="NEUR / BALTIC"/>
    <s v="PARANAGUA"/>
    <s v="Brazil"/>
    <s v="BRPNG"/>
    <s v="ECSA"/>
    <s v="29181100"/>
    <x v="977"/>
    <n v="1"/>
    <s v="FIX IT"/>
    <m/>
    <m/>
    <n v="22040"/>
    <n v="22.04"/>
    <n v="56500"/>
  </r>
  <r>
    <d v="2016-10-21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978"/>
    <n v="1"/>
    <s v="FIX IT"/>
    <m/>
    <m/>
    <n v="16840"/>
    <n v="16.84"/>
    <n v="57500"/>
  </r>
  <r>
    <d v="2016-10-21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502"/>
    <n v="2"/>
    <s v="FIX IT"/>
    <m/>
    <m/>
    <n v="20120"/>
    <n v="20.12"/>
    <n v="268000"/>
  </r>
  <r>
    <d v="2016-10-21T00:00:00"/>
    <s v="Consignee; Consignee (Original Format)"/>
    <s v="Adama Brasil Sa"/>
    <s v="Rio Grande do Sul"/>
    <s v="Brazil"/>
    <s v="Chemicals"/>
    <s v=""/>
    <s v=""/>
    <s v="ADAMA BRASIL SA_x000a_AV JULIO DE CASTILHOS 2085 COQUEIROS - TAQUARI - RS - 95860000"/>
    <s v="Nagarjuna Agrichem Ltd."/>
    <s v="Telangana"/>
    <s v="India"/>
    <s v=""/>
    <s v=""/>
    <s v=""/>
    <s v="NAGARJUNA AGRICHEM LIMITED_x000a_PLOT NO 12 A C BLOCK LAKSHMI TOWERS PANJAGUTTA  - HYDERABAD - TG - 500082"/>
    <s v="ADAMA BRASIL SA"/>
    <s v="VISAKHAPATNAM"/>
    <s v="India"/>
    <s v="INVTZ"/>
    <s v="MID EAST / IND SUBCONT"/>
    <s v="RIO GRANDE"/>
    <s v="Brazil"/>
    <s v="BRRIG"/>
    <s v="ECSA"/>
    <s v="29329999"/>
    <x v="979"/>
    <n v="1"/>
    <s v="FIX IT"/>
    <m/>
    <m/>
    <n v="21022"/>
    <n v="21.02"/>
    <n v="1184000"/>
  </r>
  <r>
    <d v="2016-10-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980"/>
    <n v="4"/>
    <s v="FIX IT"/>
    <m/>
    <m/>
    <n v="44696"/>
    <n v="44.7"/>
    <n v="376000"/>
  </r>
  <r>
    <d v="2016-10-18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981"/>
    <n v="5"/>
    <s v="FIX IT"/>
    <m/>
    <m/>
    <n v="95730"/>
    <n v="95.73"/>
    <n v="79500"/>
  </r>
  <r>
    <d v="2016-10-13T00:00:00"/>
    <s v="Consignee; Consignee (Original Format)"/>
    <s v="Adama Brasil S/A"/>
    <s v=""/>
    <s v=""/>
    <s v="Chemicals"/>
    <s v=""/>
    <s v=""/>
    <s v="ADAMA BRASIL SA_x000a_RUA PEDRO ANTONIO DE SOUZA 400 PARQUE RUI BARBOSA - LONDRINA - PR - 86031610"/>
    <s v="Turlock Llp"/>
    <s v=""/>
    <s v="China"/>
    <s v=""/>
    <s v=""/>
    <s v=""/>
    <s v="TURLOCK LLP_x000a_"/>
    <s v="ADAMA BRASIL SA"/>
    <s v="QINGDAO"/>
    <s v="China"/>
    <s v="CNTAO"/>
    <s v="FAR EAST / JAP / SE ASIA"/>
    <s v="PARANAGUA"/>
    <s v="Brazil"/>
    <s v="BRPNG"/>
    <s v="ECSA"/>
    <s v="29053200"/>
    <x v="982"/>
    <n v="3"/>
    <s v="FIX IT"/>
    <m/>
    <m/>
    <n v="57240"/>
    <n v="57.24"/>
    <n v="74600"/>
  </r>
  <r>
    <d v="2016-10-12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339969"/>
    <x v="983"/>
    <n v="2"/>
    <s v="FIX IT"/>
    <m/>
    <m/>
    <n v="20120"/>
    <n v="20.12"/>
    <n v="268000"/>
  </r>
  <r>
    <d v="2016-10-12T00:00:00"/>
    <s v="Consignee; Consignee (Original Format)"/>
    <s v="Adama Brasil Sa"/>
    <s v="Rio Grande do Sul"/>
    <s v="Brazil"/>
    <s v="Chemicals"/>
    <s v=""/>
    <s v=""/>
    <s v="ADAMA BRASIL SA_x000a_AV JULIO DE CASTILHOS 2085 COQUEIROS - TAQUARI - RS - 95860000"/>
    <s v="High Hope Zhongding Corporation"/>
    <s v="Jiangsu"/>
    <s v="China"/>
    <s v="Trading Companies and Distributors"/>
    <n v="344101093"/>
    <s v=""/>
    <s v="HIGH HOPE ZHONGDING CORPORATION_x000a_NO 100 JIANYE ROAD  - NANJING -  - 210004"/>
    <s v="ADAMA BRASIL SA"/>
    <s v="SHANGHAI"/>
    <s v="China"/>
    <s v="CNSHA"/>
    <s v="FAR EAST / JAP / SE ASIA"/>
    <s v="RIO GRANDE"/>
    <s v="Brazil"/>
    <s v="BRRIG"/>
    <s v="ECSA"/>
    <s v="29241921"/>
    <x v="984"/>
    <n v="1"/>
    <s v="FIX IT"/>
    <m/>
    <m/>
    <n v="16840"/>
    <n v="16.84"/>
    <n v="99500"/>
  </r>
  <r>
    <d v="2016-10-12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985"/>
    <n v="2"/>
    <s v="FIX IT"/>
    <m/>
    <m/>
    <n v="20120"/>
    <n v="20.12"/>
    <n v="268000"/>
  </r>
  <r>
    <d v="2016-10-11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857"/>
    <n v="2"/>
    <s v="FIX IT"/>
    <m/>
    <m/>
    <n v="38320"/>
    <n v="38.32"/>
    <n v="31800"/>
  </r>
  <r>
    <d v="2016-10-09T00:00:00"/>
    <s v="Consignee; Consignee (Original Format)"/>
    <s v="Adama Brasil Sa"/>
    <s v="Rio Grande do Sul"/>
    <s v="Brazil"/>
    <s v="Chemicals"/>
    <s v=""/>
    <s v=""/>
    <s v="ADAMA BRASIL SA_x000a_AV JULIO DE CASTILHOS 2085 COQUEIROS - TAQUARI - RS - 95860000"/>
    <s v="Esim Chemicals Gmb H"/>
    <s v="Oberösterreich"/>
    <s v="Austria"/>
    <s v=""/>
    <s v=""/>
    <s v=""/>
    <s v="ESIM CHEMICALS GMBH_x000a_ST PETER STRASSE 25  - LINZ -  - 4021"/>
    <s v="ADAMA BRASIL SA"/>
    <s v="HAMBURG"/>
    <s v="Germany"/>
    <s v="DEHAM"/>
    <s v="NEUR / BALTIC"/>
    <s v="RIO GRANDE"/>
    <s v="Brazil"/>
    <s v="BRRIG"/>
    <s v="ECSA"/>
    <s v="29339969"/>
    <x v="986"/>
    <n v="1"/>
    <s v="FIX IT"/>
    <m/>
    <m/>
    <n v="10250"/>
    <n v="10.25"/>
    <n v="14323000"/>
  </r>
  <r>
    <d v="2016-10-09T00:00:00"/>
    <s v="Consignee; Consignee (Original Format)"/>
    <s v="Adama Brasil S/A"/>
    <s v=""/>
    <s v=""/>
    <s v="Chemicals"/>
    <s v=""/>
    <s v=""/>
    <s v="ADAMA BRASIL SA_x000a_RUA PEDRO ANTONIO DE SOUZA 400 PARQUE RUI BARBOSA - LONDRINA - PR - 86031610"/>
    <s v="Taminco Bvba"/>
    <s v="Flemish Region"/>
    <s v="Belgium"/>
    <s v="Chemicals"/>
    <s v=""/>
    <s v=""/>
    <s v="TAMINCO BVBA_x000a_"/>
    <s v="ADAMA BRASIL SA"/>
    <s v="ANTWERPEN"/>
    <s v="Belgium"/>
    <s v="BEANR"/>
    <s v="NEUR / BALTIC"/>
    <s v="PARANAGUA"/>
    <s v="Brazil"/>
    <s v="BRPNG"/>
    <s v="ECSA"/>
    <s v="29211121"/>
    <x v="987"/>
    <n v="4"/>
    <s v="FIX IT"/>
    <m/>
    <m/>
    <n v="75860"/>
    <n v="75.86"/>
    <n v="245000"/>
  </r>
  <r>
    <d v="2016-10-07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QINGDAO"/>
    <s v="China"/>
    <s v="CNTAO"/>
    <s v="FAR EAST / JAP / SE ASIA"/>
    <s v="PARANAGUA"/>
    <s v="Brazil"/>
    <s v="BRPNG"/>
    <s v="ECSA"/>
    <s v="29336913"/>
    <x v="988"/>
    <n v="12"/>
    <s v="FIX IT"/>
    <m/>
    <m/>
    <n v="120672"/>
    <n v="120.67"/>
    <n v="240000"/>
  </r>
  <r>
    <d v="2016-10-07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989"/>
    <n v="1"/>
    <s v="FIX IT"/>
    <m/>
    <m/>
    <n v="10070"/>
    <n v="10.07"/>
    <n v="254000"/>
  </r>
  <r>
    <d v="2016-10-0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990"/>
    <n v="1"/>
    <s v="FIX IT"/>
    <m/>
    <m/>
    <n v="14107"/>
    <n v="14.11"/>
    <n v="351000"/>
  </r>
  <r>
    <d v="2016-10-05T00:00:00"/>
    <s v="Consignee; Consignee (Original Format)"/>
    <s v="Adama Brasil S/A"/>
    <s v=""/>
    <s v=""/>
    <s v="Chemicals"/>
    <s v=""/>
    <s v=""/>
    <s v="ADAMA BRASIL SA_x000a_RUA PEDRO ANTONIO DE SOUZA 400 PARQUE RUI BARBOSA - LONDRINA - PR - 86031610"/>
    <s v="Clariant International Ag"/>
    <s v=""/>
    <s v=""/>
    <s v=""/>
    <s v=""/>
    <s v=""/>
    <s v="CLARIANT INTERNATIONAL GROUP_x000a_"/>
    <s v="ADAMA BRASIL SA"/>
    <s v="VERACRUZ"/>
    <s v="Mexico"/>
    <s v="MXVER"/>
    <s v="US / MEX GULF"/>
    <s v="PARANAGUA"/>
    <s v="Brazil"/>
    <s v="BRPNG"/>
    <s v="ECSA"/>
    <s v="34021300"/>
    <x v="991"/>
    <n v="1"/>
    <s v="FIX IT"/>
    <m/>
    <m/>
    <n v="20080"/>
    <n v="20.079999999999998"/>
    <n v="55200"/>
  </r>
  <r>
    <d v="2016-10-05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339969"/>
    <x v="983"/>
    <n v="2"/>
    <s v="FIX IT"/>
    <m/>
    <m/>
    <n v="20120"/>
    <n v="20.12"/>
    <n v="268000"/>
  </r>
  <r>
    <d v="2016-10-04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QINGDAO"/>
    <s v="China"/>
    <s v="CNTAO"/>
    <s v="FAR EAST / JAP / SE ASIA"/>
    <s v="PARANAGUA"/>
    <s v="Brazil"/>
    <s v="BRPNG"/>
    <s v="ECSA"/>
    <s v="29336913"/>
    <x v="992"/>
    <n v="10"/>
    <s v="FIX IT"/>
    <m/>
    <m/>
    <n v="100560"/>
    <n v="100.56"/>
    <n v="200000"/>
  </r>
  <r>
    <d v="2016-10-04T00:00:00"/>
    <s v="Consignee; Consignee (Original Format)"/>
    <s v="Adama Brasil Sa"/>
    <s v="Rio Grande do Sul"/>
    <s v="Brazil"/>
    <s v="Chemicals"/>
    <s v=""/>
    <s v=""/>
    <s v="ADAMA BRASIL SA_x000a_AV JULIO DE CASTILHOS 2085 COQUEIROS - TAQUARI - RS - 95860000"/>
    <s v="Den Hartogh Logistics"/>
    <s v=""/>
    <s v="United States"/>
    <s v=""/>
    <s v=""/>
    <s v=""/>
    <s v="DEN HARTOGH LOGISTICS_x000a_"/>
    <s v="ADAMA BRASIL SA"/>
    <s v="HOUSTON (TX)"/>
    <s v="United States"/>
    <s v="USHOU"/>
    <s v="US / MEX GULF"/>
    <s v="RIO GRANDE"/>
    <s v="Brazil"/>
    <s v="BRRIG"/>
    <s v="ECSA"/>
    <s v="27101000"/>
    <x v="993"/>
    <n v="1"/>
    <s v="FIX IT"/>
    <m/>
    <m/>
    <n v="15114"/>
    <n v="15.11"/>
    <s v=""/>
  </r>
  <r>
    <d v="2016-10-02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994"/>
    <n v="1"/>
    <s v="FIX IT"/>
    <m/>
    <m/>
    <n v="20462"/>
    <n v="20.46"/>
    <n v="35212000"/>
  </r>
  <r>
    <d v="2016-10-02T00:00:00"/>
    <s v="Consignee; Consignee (Original Format)"/>
    <s v="Adama Brasil Sa"/>
    <s v="Rio Grande do Sul"/>
    <s v="Brazil"/>
    <s v="Chemicals"/>
    <s v=""/>
    <s v=""/>
    <s v="ADAMA BRASIL SA_x000a_AV JULIO DE CASTILHOS 2085 COQUEIROS - TAQUARI - RS - 95860000"/>
    <s v="Esim Chemicals Gmb H"/>
    <s v="Oberösterreich"/>
    <s v="Austria"/>
    <s v=""/>
    <s v=""/>
    <s v=""/>
    <s v="ESIM CHEMICALS GMBH_x000a_ST PETER STRASSE 25  - LINZ -  - 4021"/>
    <s v="ADAMA BRASIL SA"/>
    <s v="HAMBURG"/>
    <s v="Germany"/>
    <s v="DEHAM"/>
    <s v="NEUR / BALTIC"/>
    <s v="RIO GRANDE"/>
    <s v="Brazil"/>
    <s v="BRRIG"/>
    <s v="ECSA"/>
    <s v="29339969"/>
    <x v="995"/>
    <n v="2"/>
    <s v="FIX IT"/>
    <m/>
    <m/>
    <n v="20500"/>
    <n v="20.5"/>
    <n v="28645000"/>
  </r>
  <r>
    <d v="2016-10-02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996"/>
    <n v="1"/>
    <s v="FIX IT"/>
    <m/>
    <m/>
    <n v="20462"/>
    <n v="20.46"/>
    <n v="35212000"/>
  </r>
  <r>
    <d v="2016-10-01T00:00:00"/>
    <s v="Consignee; Consignee (Original Format)"/>
    <s v="Adama Brasil S/A"/>
    <s v=""/>
    <s v=""/>
    <s v="Chemicals"/>
    <s v=""/>
    <s v=""/>
    <s v="ADAMA BRASIL SA_x000a_RUA PEDRO ANTONIO DE SOUZA 400 PARQUE RUI BARBOSA - LONDRINA - PR - 86031610"/>
    <s v="Euro Italian Freight Systems"/>
    <s v="Apulia"/>
    <s v="Italy"/>
    <s v="Air Freight and Logistics"/>
    <s v=""/>
    <s v=""/>
    <s v="EURO ITALIAN FREIGHT SYSTEMS_x000a_"/>
    <s v="CRAFT MULTIMODAL"/>
    <s v="GENOA"/>
    <s v="Italy"/>
    <s v="ITGOA"/>
    <s v="MED / BLACK SEA"/>
    <s v="SANTOS"/>
    <s v="Brazil"/>
    <s v="BRSSZ"/>
    <s v="ECSA"/>
    <s v="38089110"/>
    <x v="997"/>
    <n v="0.05"/>
    <s v="FIX IT"/>
    <m/>
    <m/>
    <n v="352"/>
    <n v="0.35"/>
    <n v="1900"/>
  </r>
  <r>
    <d v="2016-09-28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QINGDAO"/>
    <s v="China"/>
    <s v="CNTAO"/>
    <s v="FAR EAST / JAP / SE ASIA"/>
    <s v="RIO GRANDE"/>
    <s v="Brazil"/>
    <s v="BRRIG"/>
    <s v="ECSA"/>
    <s v="29159090"/>
    <x v="998"/>
    <n v="1"/>
    <s v="FIX IT"/>
    <m/>
    <m/>
    <n v="16680"/>
    <n v="16.68"/>
    <n v="82700"/>
  </r>
  <r>
    <d v="2016-09-28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691"/>
    <n v="1"/>
    <s v="FIX IT"/>
    <m/>
    <m/>
    <n v="22088"/>
    <n v="22.09"/>
    <n v="23600"/>
  </r>
  <r>
    <d v="2016-09-25T00:00:00"/>
    <s v="Consignee; Consignee (Original Format)"/>
    <s v="Adama Brasil S/A"/>
    <s v=""/>
    <s v=""/>
    <s v="Chemicals"/>
    <s v=""/>
    <s v=""/>
    <s v="ADAMA BRASIL SA_x000a_RUA PEDRO ANTONIO DE SOUZA 400 PARQUE RUI BARBOSA - LONDRINA - PR - 86031610"/>
    <s v="Oxea Gmb H"/>
    <s v=""/>
    <s v=""/>
    <s v=""/>
    <s v=""/>
    <s v=""/>
    <s v="OXEA GMBH_x000a_"/>
    <s v="ADAMA BRASIL SA"/>
    <s v="ANTWERPEN"/>
    <s v="Belgium"/>
    <s v="BEANR"/>
    <s v="NEUR / BALTIC"/>
    <s v="PARANAGUA"/>
    <s v="Brazil"/>
    <s v="BRPNG"/>
    <s v="ECSA"/>
    <s v="29211923"/>
    <x v="999"/>
    <n v="5"/>
    <s v="FIX IT"/>
    <m/>
    <m/>
    <n v="75580"/>
    <n v="75.58"/>
    <n v="1986000"/>
  </r>
  <r>
    <d v="2016-09-25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ADAMA BRASIL SA"/>
    <s v="ROTTERDAM"/>
    <s v="Netherlands"/>
    <s v="NLRTM"/>
    <s v="NEUR / BALTIC"/>
    <s v="PARANAGUA"/>
    <s v="Brazil"/>
    <s v="BRPNG"/>
    <s v="ECSA"/>
    <s v="29181100"/>
    <x v="1000"/>
    <n v="2"/>
    <s v="FIX IT"/>
    <m/>
    <m/>
    <n v="43980"/>
    <n v="43.98"/>
    <n v="105000"/>
  </r>
  <r>
    <d v="2016-09-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422"/>
    <n v="4"/>
    <s v="FIX IT"/>
    <m/>
    <m/>
    <n v="44696"/>
    <n v="44.7"/>
    <n v="377000"/>
  </r>
  <r>
    <d v="2016-09-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1001"/>
    <n v="1"/>
    <s v="FIX IT"/>
    <m/>
    <m/>
    <n v="13080"/>
    <n v="13.08"/>
    <n v="157000"/>
  </r>
  <r>
    <d v="2016-09-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638"/>
    <n v="1"/>
    <s v="FIX IT"/>
    <m/>
    <m/>
    <n v="17618"/>
    <n v="17.62"/>
    <n v="149000"/>
  </r>
  <r>
    <d v="2016-09-22T00:00:00"/>
    <s v="Consignee; Consignee (Original Format)"/>
    <s v="Adama Brasil S/A"/>
    <s v=""/>
    <s v=""/>
    <s v="Chemicals"/>
    <s v=""/>
    <s v=""/>
    <s v="ADAMA BRASIL SA_x000a_RUA PEDRO ANTONIO DE SOUZA 400 PARQUE RUI BARBOSA - LONDRINA - PR - 86031610"/>
    <s v="Uniroyal Chemicals Private Ltd."/>
    <s v="Karnataka"/>
    <s v="India"/>
    <s v=""/>
    <s v=""/>
    <s v=""/>
    <s v="UNITOP CHEMICALS PRIVATE LIMITED_x000a_"/>
    <s v="ADAMA BRASIL SA"/>
    <s v="NHAVA SHEVA (JAWAHARLAL N"/>
    <s v="India"/>
    <s v="INNSA"/>
    <s v="MID EAST / IND SUBCONT"/>
    <s v="PARANAGUA"/>
    <s v="Brazil"/>
    <s v="BRPNG"/>
    <s v="ECSA"/>
    <s v="34021300"/>
    <x v="1002"/>
    <n v="4"/>
    <s v="FIX IT"/>
    <m/>
    <m/>
    <n v="76176"/>
    <n v="76.180000000000007"/>
    <n v="209000"/>
  </r>
  <r>
    <d v="2016-09-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003"/>
    <n v="2"/>
    <s v="FIX IT"/>
    <m/>
    <m/>
    <n v="36660"/>
    <n v="36.659999999999997"/>
    <n v="309000"/>
  </r>
  <r>
    <d v="2016-09-22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SHANGHAI"/>
    <s v="China"/>
    <s v="CNSHA"/>
    <s v="FAR EAST / JAP / SE ASIA"/>
    <s v="RIO GRANDE"/>
    <s v="Brazil"/>
    <s v="BRRIG"/>
    <s v="ECSA"/>
    <s v="29214921"/>
    <x v="1004"/>
    <n v="1"/>
    <s v="FIX IT"/>
    <m/>
    <m/>
    <n v="17560"/>
    <n v="17.559999999999999"/>
    <n v="100000"/>
  </r>
  <r>
    <d v="2016-09-21T00:00:00"/>
    <s v="Consignee; Consignee (Original Format)"/>
    <s v="Adama Brasil Sa"/>
    <s v="Rio Grande do Sul"/>
    <s v="Brazil"/>
    <s v="Chemicals"/>
    <s v=""/>
    <s v=""/>
    <s v="ADAMA BRASIL SA_x000a_AV JULIO DE CASTILHOS 2085 COQUEIROS - TAQUARI - RS - 95860000"/>
    <s v="Unid Co., Ltd."/>
    <s v="Seoul"/>
    <s v="South Korea"/>
    <s v=""/>
    <s v=""/>
    <s v=""/>
    <s v="UNID CO LTD_x000a_17TH FL FERRUM TOWER 19 EULJI  - SEOUL -  - 0"/>
    <s v="ADAMA BRASIL SA"/>
    <s v="PUSAN (BUSAN)"/>
    <s v="South Korea"/>
    <s v="KRPUS"/>
    <s v="FAR EAST / JAP / SE ASIA"/>
    <s v="RIO GRANDE"/>
    <s v="Brazil"/>
    <s v="BRRIG"/>
    <s v="ECSA"/>
    <s v="28150000"/>
    <x v="1005"/>
    <n v="2"/>
    <s v="FIX IT"/>
    <m/>
    <m/>
    <n v="41000"/>
    <n v="41"/>
    <n v="10200"/>
  </r>
  <r>
    <d v="2016-09-21T00:00:00"/>
    <s v="Consignee; Consignee (Original Format)"/>
    <s v="Adama Brasil S/A"/>
    <s v=""/>
    <s v=""/>
    <s v="Chemicals"/>
    <s v=""/>
    <s v=""/>
    <s v="ADAMA BRASIL SA_x000a_RUA PEDRO ANTONIO DE SOUZA 400 PARQUE RUI BARBOSA - LONDRINA - PR - 86031610"/>
    <s v="Clariant International Ag"/>
    <s v=""/>
    <s v=""/>
    <s v=""/>
    <s v=""/>
    <s v=""/>
    <s v="CLARIANT INTERNATIONAL GROUP_x000a_"/>
    <s v="ADAMA BRASIL SA"/>
    <s v="VERACRUZ"/>
    <s v="Mexico"/>
    <s v="MXVER"/>
    <s v="US / MEX GULF"/>
    <s v="PARANAGUA"/>
    <s v="Brazil"/>
    <s v="BRPNG"/>
    <s v="ECSA"/>
    <s v="34021300"/>
    <x v="1006"/>
    <n v="6"/>
    <s v="FIX IT"/>
    <m/>
    <m/>
    <n v="120700"/>
    <n v="120.7"/>
    <n v="331000"/>
  </r>
  <r>
    <d v="2016-09-15T00:00:00"/>
    <s v="Consignee; Consignee (Original Format)"/>
    <s v="Adama Brasil Sa"/>
    <s v="Rio Grande do Sul"/>
    <s v="Brazil"/>
    <s v="Chemicals"/>
    <s v=""/>
    <s v=""/>
    <s v="ADAMA BRASIL SA_x000a_AV JULIO DE CASTILHOS 2085 COQUEIROS - TAQUARI - RS - 95860000"/>
    <s v="Intermodal Tank Transport"/>
    <s v=""/>
    <s v="Finland"/>
    <s v=""/>
    <s v=""/>
    <s v=""/>
    <s v="INTERMODAL TANK TRANSPORT_x000a_"/>
    <s v="ADAMA BRASIL SA"/>
    <s v="NEW ORLEANS (LA)"/>
    <s v="United States"/>
    <s v="USMSY"/>
    <s v="US / MEX GULF"/>
    <s v="RIO GRANDE"/>
    <s v="Brazil"/>
    <s v="BRRIG"/>
    <s v="ECSA"/>
    <s v="29211922"/>
    <x v="1007"/>
    <n v="1"/>
    <s v="FIX IT"/>
    <m/>
    <m/>
    <n v="16973"/>
    <n v="16.97"/>
    <n v="69200"/>
  </r>
  <r>
    <d v="2016-09-1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008"/>
    <n v="8"/>
    <s v="FIX IT"/>
    <m/>
    <m/>
    <n v="89392"/>
    <n v="89.39"/>
    <n v="754000"/>
  </r>
  <r>
    <d v="2016-09-13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QINGDAO"/>
    <s v="China"/>
    <s v="CNTAO"/>
    <s v="FAR EAST / JAP / SE ASIA"/>
    <s v="PARANAGUA"/>
    <s v="Brazil"/>
    <s v="BRPNG"/>
    <s v="ECSA"/>
    <s v="29336913"/>
    <x v="1009"/>
    <n v="10"/>
    <s v="FIX IT"/>
    <m/>
    <m/>
    <n v="100560"/>
    <n v="100.56"/>
    <n v="189000"/>
  </r>
  <r>
    <d v="2016-09-13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940"/>
    <n v="2"/>
    <s v="FIX IT"/>
    <m/>
    <m/>
    <n v="20140"/>
    <n v="20.14"/>
    <n v="519000"/>
  </r>
  <r>
    <d v="2016-09-13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1010"/>
    <n v="8"/>
    <s v="FIX IT"/>
    <m/>
    <m/>
    <n v="153020"/>
    <n v="153.02000000000001"/>
    <n v="125000"/>
  </r>
  <r>
    <d v="2016-09-11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QINGDAO"/>
    <s v="China"/>
    <s v="CNTAO"/>
    <s v="FAR EAST / JAP / SE ASIA"/>
    <s v="PARANAGUA"/>
    <s v="Brazil"/>
    <s v="BRPNG"/>
    <s v="ECSA"/>
    <s v="29336913"/>
    <x v="1011"/>
    <n v="12"/>
    <s v="FIX IT"/>
    <m/>
    <m/>
    <n v="120672"/>
    <n v="120.67"/>
    <n v="227000"/>
  </r>
  <r>
    <d v="2016-09-11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1012"/>
    <n v="1"/>
    <s v="FIX IT"/>
    <m/>
    <m/>
    <n v="20462"/>
    <n v="20.46"/>
    <n v="35212000"/>
  </r>
  <r>
    <d v="2016-09-11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1013"/>
    <n v="1"/>
    <s v="FIX IT"/>
    <m/>
    <m/>
    <n v="20462"/>
    <n v="20.46"/>
    <n v="35212000"/>
  </r>
  <r>
    <d v="2016-09-08T00:00:00"/>
    <s v="Consignee; Consignee (Original Format)"/>
    <s v="Adama Brasil S/A"/>
    <s v=""/>
    <s v=""/>
    <s v="Chemicals"/>
    <s v=""/>
    <s v=""/>
    <s v="ADAMA BRASIL SA_x000a_RUA PEDRO ANTONIO DE SOUZA 400 PARQUE RUI BARBOSA - LONDRINA - PR - 86031610"/>
    <s v="Uniroyal Chemicals Private Ltd."/>
    <s v="Karnataka"/>
    <s v="India"/>
    <s v=""/>
    <s v=""/>
    <s v=""/>
    <s v="UNITOP CHEMICALS PRIVATE LIMITED_x000a_"/>
    <s v="ADAMA BRASIL SA"/>
    <s v="NHAVA SHEVA (JAWAHARLAL N"/>
    <s v="India"/>
    <s v="INNSA"/>
    <s v="MID EAST / IND SUBCONT"/>
    <s v="PARANAGUA"/>
    <s v="Brazil"/>
    <s v="BRPNG"/>
    <s v="ECSA"/>
    <s v="34021300"/>
    <x v="1014"/>
    <n v="1"/>
    <s v="FIX IT"/>
    <m/>
    <m/>
    <n v="10580"/>
    <n v="10.58"/>
    <n v="29000"/>
  </r>
  <r>
    <d v="2016-09-08T00:00:00"/>
    <s v="Consignee; Consignee (Original Format)"/>
    <s v="Adama Brasil Sa"/>
    <s v="Rio Grande do Sul"/>
    <s v="Brazil"/>
    <s v="Chemicals"/>
    <s v=""/>
    <s v=""/>
    <s v="ADAMA BRASIL SA_x000a_AV JULIO DE CASTILHOS 2085 COQUEIROS - TAQUARI - RS - 95860000"/>
    <s v="Den Hartogh Logistics"/>
    <s v=""/>
    <s v="United States"/>
    <s v=""/>
    <s v=""/>
    <s v=""/>
    <s v="DEN HARTOGH LOGISTICS_x000a_"/>
    <s v="INTERBULK LOGISTICA LATIN AMERICA LTDA"/>
    <s v="HOUSTON (TX)"/>
    <s v="United States"/>
    <s v="USHOU"/>
    <s v="US / MEX GULF"/>
    <s v="RIO GRANDE"/>
    <s v="Brazil"/>
    <s v="BRRIG"/>
    <s v="ECSA"/>
    <s v="27101000"/>
    <x v="919"/>
    <n v="1"/>
    <s v="FIX IT"/>
    <m/>
    <m/>
    <n v="15114"/>
    <n v="15.11"/>
    <s v=""/>
  </r>
  <r>
    <d v="2016-09-04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1012"/>
    <n v="1"/>
    <s v="FIX IT"/>
    <m/>
    <m/>
    <n v="20462"/>
    <n v="20.46"/>
    <n v="35212000"/>
  </r>
  <r>
    <d v="2016-09-04T00:00:00"/>
    <s v="Consignee; Consignee (Original Format)"/>
    <s v="Adama Brasil Sa"/>
    <s v="Rio Grande do Sul"/>
    <s v="Brazil"/>
    <s v="Chemicals"/>
    <s v=""/>
    <s v=""/>
    <s v="ADAMA BRASIL SA_x000a_AV JULIO DE CASTILHOS 2085 COQUEIROS - TAQUARI - RS - 95860000"/>
    <s v="Lanxess Corporation Group"/>
    <s v=""/>
    <s v=""/>
    <s v=""/>
    <s v=""/>
    <s v=""/>
    <s v="LANXESS CORPORATION GROUP_x000a_"/>
    <s v="ADAMA BRASIL SA"/>
    <s v="ANTWERPEN"/>
    <s v="Belgium"/>
    <s v="BEANR"/>
    <s v="NEUR / BALTIC"/>
    <s v="RIO GRANDE"/>
    <s v="Brazil"/>
    <s v="BRRIG"/>
    <s v="ECSA"/>
    <s v="29330000"/>
    <x v="1015"/>
    <n v="3"/>
    <s v="FIX IT"/>
    <m/>
    <m/>
    <n v="22590"/>
    <n v="22.59"/>
    <n v="1197000"/>
  </r>
  <r>
    <d v="2016-09-03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1016"/>
    <n v="3"/>
    <s v="FIX IT"/>
    <m/>
    <m/>
    <n v="66264"/>
    <n v="66.260000000000005"/>
    <n v="70900"/>
  </r>
  <r>
    <d v="2016-08-3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1017"/>
    <n v="2"/>
    <s v="FIX IT"/>
    <m/>
    <m/>
    <n v="15940"/>
    <n v="15.94"/>
    <n v="850000"/>
  </r>
  <r>
    <d v="2016-08-28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QINGDAO"/>
    <s v="China"/>
    <s v="CNTAO"/>
    <s v="FAR EAST / JAP / SE ASIA"/>
    <s v="PARANAGUA"/>
    <s v="Brazil"/>
    <s v="BRPNG"/>
    <s v="ECSA"/>
    <s v="29336913"/>
    <x v="1018"/>
    <n v="10"/>
    <s v="FIX IT"/>
    <m/>
    <m/>
    <n v="100560"/>
    <n v="100.56"/>
    <n v="174000"/>
  </r>
  <r>
    <d v="2016-08-28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1012"/>
    <n v="1"/>
    <s v="FIX IT"/>
    <m/>
    <m/>
    <n v="20462"/>
    <n v="20.46"/>
    <n v="36760000"/>
  </r>
  <r>
    <d v="2016-08-26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1019"/>
    <n v="5"/>
    <s v="FIX IT"/>
    <m/>
    <m/>
    <n v="95640"/>
    <n v="95.64"/>
    <n v="78200"/>
  </r>
  <r>
    <d v="2016-08-2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607"/>
    <n v="1"/>
    <s v="FIX IT"/>
    <m/>
    <m/>
    <n v="17618"/>
    <n v="17.62"/>
    <n v="132000"/>
  </r>
  <r>
    <d v="2016-08-2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020"/>
    <n v="8"/>
    <s v="FIX IT"/>
    <m/>
    <m/>
    <n v="64848"/>
    <n v="64.849999999999994"/>
    <n v="1210000"/>
  </r>
  <r>
    <d v="2016-08-2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29349951"/>
    <x v="1021"/>
    <n v="1"/>
    <s v="FIX IT"/>
    <m/>
    <m/>
    <n v="12430"/>
    <n v="12.43"/>
    <n v="41977000"/>
  </r>
  <r>
    <d v="2016-08-25T00:00:00"/>
    <s v="Consignee; Consignee (Original Format)"/>
    <s v="Adama Brasil S/A"/>
    <s v=""/>
    <s v=""/>
    <s v="Chemicals"/>
    <s v=""/>
    <s v=""/>
    <s v="ADAMA BRASIL SA_x000a_RUA PEDRO ANTONIO DE SOUZA 400 PARQUE RUI BARBOSA - LONDRINA - PR - 86031610"/>
    <s v="Uniroyal Chemicals Private Ltd."/>
    <s v="Karnataka"/>
    <s v="India"/>
    <s v=""/>
    <s v=""/>
    <s v=""/>
    <s v="UNITOP CHEMICALS PRIVATE LIMITED_x000a_"/>
    <s v="ADAMA BRASIL SA"/>
    <s v="NHAVA SHEVA (JAWAHARLAL N"/>
    <s v="India"/>
    <s v="INNSA"/>
    <s v="MID EAST / IND SUBCONT"/>
    <s v="PARANAGUA"/>
    <s v="Brazil"/>
    <s v="BRPNG"/>
    <s v="ECSA"/>
    <s v="34021300"/>
    <x v="1022"/>
    <n v="5"/>
    <s v="FIX IT"/>
    <m/>
    <m/>
    <n v="95220"/>
    <n v="95.22"/>
    <n v="257000"/>
  </r>
  <r>
    <d v="2016-08-24T00:00:00"/>
    <s v="Consignee; Consignee (Original Format)"/>
    <s v="Adama Brasil S/A"/>
    <s v=""/>
    <s v=""/>
    <s v="Chemicals"/>
    <s v=""/>
    <s v=""/>
    <s v="ADAMA BRASIL SA_x000a_RUA PEDRO ANTONIO DE SOUZA 400 PARQUE RUI BARBOSA - LONDRINA - PR - 86031610"/>
    <s v="Clariant International Ag"/>
    <s v=""/>
    <s v=""/>
    <s v=""/>
    <s v=""/>
    <s v=""/>
    <s v="CLARIANT INTERNATIONAL GROUP_x000a_"/>
    <s v="INTERBULK LOGISTICA LATIN AMERICA LTDA"/>
    <s v="VERACRUZ"/>
    <s v="Mexico"/>
    <s v="MXVER"/>
    <s v="US / MEX GULF"/>
    <s v="PARANAGUA"/>
    <s v="Brazil"/>
    <s v="BRPNG"/>
    <s v="ECSA"/>
    <s v="34021300"/>
    <x v="1023"/>
    <n v="8"/>
    <s v="FIX IT"/>
    <m/>
    <m/>
    <n v="162039.99"/>
    <n v="162.04"/>
    <n v="438000"/>
  </r>
  <r>
    <d v="2016-08-21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7101000"/>
    <x v="1024"/>
    <n v="1"/>
    <s v="FIX IT"/>
    <m/>
    <m/>
    <n v="12560"/>
    <n v="12.56"/>
    <s v=""/>
  </r>
  <r>
    <d v="2016-08-1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1025"/>
    <n v="3"/>
    <s v="FIX IT"/>
    <m/>
    <m/>
    <n v="24120"/>
    <n v="24.12"/>
    <n v="81455000"/>
  </r>
  <r>
    <d v="2016-08-16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QINGDAO"/>
    <s v="China"/>
    <s v="CNTAO"/>
    <s v="FAR EAST / JAP / SE ASIA"/>
    <s v="PARANAGUA"/>
    <s v="Brazil"/>
    <s v="BRPNG"/>
    <s v="ECSA"/>
    <s v="29336913"/>
    <x v="1026"/>
    <n v="6"/>
    <s v="FIX IT"/>
    <m/>
    <m/>
    <n v="60336"/>
    <n v="60.34"/>
    <n v="104000"/>
  </r>
  <r>
    <d v="2016-08-15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1027"/>
    <n v="1"/>
    <s v="FIX IT"/>
    <m/>
    <m/>
    <n v="20462"/>
    <n v="20.46"/>
    <n v="36760000"/>
  </r>
  <r>
    <d v="2016-08-14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1028"/>
    <n v="1"/>
    <s v="FIX IT"/>
    <m/>
    <m/>
    <n v="10070"/>
    <n v="10.07"/>
    <n v="248000"/>
  </r>
  <r>
    <d v="2016-08-12T00:00:00"/>
    <s v="Consignee; Consignee (Original Format)"/>
    <s v="Adama Brasil S/A"/>
    <s v=""/>
    <s v=""/>
    <s v="Chemicals"/>
    <s v=""/>
    <s v=""/>
    <s v="ADAMA BRASIL SA_x000a_RUA PEDRO ANTONIO DE SOUZA 400 PARQUE RUI BARBOSA - LONDRINA - PR - 86031610"/>
    <s v="Dalian Raiser Pesticides Co., Ltd."/>
    <s v="Liaoning Sheng"/>
    <s v="China"/>
    <s v=""/>
    <s v=""/>
    <s v=""/>
    <s v="DALIAN RAISER PESTICIDES CO LTD_x000a_NO 101 XINANYAO  - JINZHOU -  - 0"/>
    <s v="ADAMA BRASIL SA"/>
    <s v="SHANGHAI"/>
    <s v="China"/>
    <s v="CNSHA"/>
    <s v="FAR EAST / JAP / SE ASIA"/>
    <s v="PARANAGUA"/>
    <s v="Brazil"/>
    <s v="BRPNG"/>
    <s v="ECSA"/>
    <s v="29331990"/>
    <x v="1029"/>
    <n v="1"/>
    <s v="FIX IT"/>
    <m/>
    <m/>
    <n v="8128"/>
    <n v="8.1300000000000008"/>
    <n v="175000"/>
  </r>
  <r>
    <d v="2016-08-11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339969"/>
    <x v="1030"/>
    <n v="2"/>
    <s v="FIX IT"/>
    <m/>
    <m/>
    <n v="20120"/>
    <n v="20.12"/>
    <n v="267000"/>
  </r>
  <r>
    <d v="2016-08-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1031"/>
    <n v="2"/>
    <s v="FIX IT"/>
    <m/>
    <m/>
    <n v="15940"/>
    <n v="15.94"/>
    <n v="850000"/>
  </r>
  <r>
    <d v="2016-08-1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032"/>
    <n v="6"/>
    <s v="FIX IT"/>
    <m/>
    <m/>
    <n v="67044"/>
    <n v="67.040000000000006"/>
    <n v="502000"/>
  </r>
  <r>
    <d v="2016-08-10T00:00:00"/>
    <s v="Consignee; Consignee (Original Format)"/>
    <s v="Adama Brasil S/A"/>
    <s v=""/>
    <s v=""/>
    <s v="Chemicals"/>
    <s v=""/>
    <s v=""/>
    <s v="ADAMA BRASIL SA_x000a_RUA PEDRO ANTONIO DE SOUZA 400 PARQUE RUI BARBOSA - LONDRINA - PR - 86031610"/>
    <s v="Dva Agro Gmb H"/>
    <s v=""/>
    <s v="Malaysia"/>
    <s v=""/>
    <s v=""/>
    <s v=""/>
    <s v="DVA AGRO GMBH_x000a_"/>
    <s v="ADAMA BRASIL SA"/>
    <s v="NHAVA SHEVA (JAWAHARLAL N"/>
    <s v="India"/>
    <s v="INNSA"/>
    <s v="MID EAST / IND SUBCONT"/>
    <s v="PARANAGUA"/>
    <s v="Brazil"/>
    <s v="BRPNG"/>
    <s v="ECSA"/>
    <s v="34021300"/>
    <x v="1033"/>
    <n v="1"/>
    <s v="FIX IT"/>
    <m/>
    <m/>
    <n v="19152"/>
    <n v="19.149999999999999"/>
    <n v="51800"/>
  </r>
  <r>
    <d v="2016-08-10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638"/>
    <n v="1"/>
    <s v="FIX IT"/>
    <m/>
    <m/>
    <n v="17618"/>
    <n v="17.62"/>
    <n v="132000"/>
  </r>
  <r>
    <d v="2016-08-09T00:00:00"/>
    <s v="Consignee; Consignee (Original Format)"/>
    <s v="Adama Brasil Sa"/>
    <s v="Rio Grande do Sul"/>
    <s v="Brazil"/>
    <s v="Chemicals"/>
    <s v=""/>
    <s v=""/>
    <s v="ADAMA BRASIL SA_x000a_AV JULIO DE CASTILHOS 2085 COQUEIROS - TAQUARI - RS - 95860000"/>
    <s v="Intermodal Tank Transport"/>
    <s v=""/>
    <s v="Finland"/>
    <s v=""/>
    <s v=""/>
    <s v=""/>
    <s v="INTERMODAL TANK TRANSPORT_x000a_"/>
    <s v="ADAMA BRASIL SA"/>
    <s v="NEW ORLEANS (LA)"/>
    <s v="United States"/>
    <s v="USMSY"/>
    <s v="US / MEX GULF"/>
    <s v="RIO GRANDE"/>
    <s v="Brazil"/>
    <s v="BRRIG"/>
    <s v="ECSA"/>
    <s v="29211922"/>
    <x v="1034"/>
    <n v="2"/>
    <s v="FIX IT"/>
    <m/>
    <m/>
    <n v="33847"/>
    <n v="33.85"/>
    <n v="137000"/>
  </r>
  <r>
    <d v="2016-08-07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1035"/>
    <n v="1"/>
    <s v="FIX IT"/>
    <m/>
    <m/>
    <n v="20462"/>
    <n v="20.46"/>
    <n v="36760000"/>
  </r>
  <r>
    <d v="2016-08-05T00:00:00"/>
    <s v="Consignee; Consignee (Original Format)"/>
    <s v="Adama Brasil S/A"/>
    <s v=""/>
    <s v=""/>
    <s v="Chemicals"/>
    <s v=""/>
    <s v=""/>
    <s v="ADAMA BRASIL SA_x000a_RUA PEDRO ANTONIO DE SOUZA 400 PARQUE RUI BARBOSA - LONDRINA - PR - 8603161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1036"/>
    <n v="3"/>
    <s v="FIX IT"/>
    <m/>
    <m/>
    <n v="66264"/>
    <n v="66.260000000000005"/>
    <n v="72000"/>
  </r>
  <r>
    <d v="2016-08-03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607"/>
    <n v="1"/>
    <s v="FIX IT"/>
    <m/>
    <m/>
    <n v="17618"/>
    <n v="17.62"/>
    <n v="132000"/>
  </r>
  <r>
    <d v="2016-08-03T00:00:00"/>
    <s v="Consignee; Consignee (Original Format)"/>
    <s v="Adama Brasil S/A"/>
    <s v=""/>
    <s v=""/>
    <s v="Chemicals"/>
    <s v=""/>
    <s v=""/>
    <s v="ADAMA BRASIL SA_x000a_RUA PEDRO ANTONIO DE SOUZA 400 PARQUE RUI BARBOSA - LONDRINA - PR - 86031610"/>
    <s v="Akzo Nobel"/>
    <s v=""/>
    <s v="Germany"/>
    <s v="Construction and Engineering"/>
    <s v=""/>
    <s v=""/>
    <s v="AKZO NOBEL INTERNATIONAL GROUP_x000a_"/>
    <s v="ADAMA BRASIL SA"/>
    <s v="HOUSTON (TX)"/>
    <s v="United States"/>
    <s v="USHOU"/>
    <s v="US / MEX GULF"/>
    <s v="PARANAGUA"/>
    <s v="Brazil"/>
    <s v="BRPNG"/>
    <s v="ECSA"/>
    <s v="34021300"/>
    <x v="1037"/>
    <n v="1"/>
    <s v="FIX IT"/>
    <m/>
    <m/>
    <n v="15496"/>
    <n v="15.5"/>
    <n v="41900"/>
  </r>
  <r>
    <d v="2016-08-0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038"/>
    <n v="10"/>
    <s v="FIX IT"/>
    <m/>
    <m/>
    <n v="90790"/>
    <n v="90.79"/>
    <n v="1694000"/>
  </r>
  <r>
    <d v="2016-08-02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1039"/>
    <n v="2"/>
    <s v="FIX IT"/>
    <m/>
    <m/>
    <n v="38260"/>
    <n v="38.26"/>
    <n v="31300"/>
  </r>
  <r>
    <d v="2016-07-31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1027"/>
    <n v="1"/>
    <s v="FIX IT"/>
    <m/>
    <m/>
    <n v="20462"/>
    <n v="20.46"/>
    <n v="36705000"/>
  </r>
  <r>
    <d v="2016-07-31T00:00:00"/>
    <s v="Shipper (Original Format); Consignee; Shipper; Consignee (Original Format)"/>
    <s v="Adama Brasil S/A"/>
    <s v=""/>
    <s v=""/>
    <s v="Chemicals"/>
    <s v=""/>
    <s v=""/>
    <s v="ADAMA BRASIL SA_x000a_RUA PEDRO ANTONIO DE SOUZA 400 PARQUE RUI BARBOSA - LONDRINA - PR - 86031610"/>
    <s v="Adama Andina Bv"/>
    <s v=""/>
    <s v=""/>
    <s v=""/>
    <s v=""/>
    <s v=""/>
    <s v="ADAMA ANDINA BV_x000a_CALLE 1 C 7 53 INTERIOR ZONA FRANCA  - BARRANQUILLA -  - 0"/>
    <s v="ADAMA BRASIL SA"/>
    <s v="BARRANQUILLA"/>
    <s v="Colombia"/>
    <s v="COBAQ"/>
    <s v="NCSA / CENTRAL AM"/>
    <s v="SANTOS"/>
    <s v="Brazil"/>
    <s v="BRSSZ"/>
    <s v="ECSA"/>
    <s v="38089100"/>
    <x v="1040"/>
    <n v="1"/>
    <s v="FIX IT"/>
    <m/>
    <m/>
    <n v="9498"/>
    <n v="9.5"/>
    <n v="217000"/>
  </r>
  <r>
    <d v="2016-07-30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1041"/>
    <n v="2"/>
    <s v="FIX IT"/>
    <m/>
    <m/>
    <n v="20120"/>
    <n v="20.12"/>
    <n v="275000"/>
  </r>
  <r>
    <d v="2016-07-30T00:00:00"/>
    <s v="Consignee; Consignee (Original Format)"/>
    <s v="Adama Brasil S/A"/>
    <s v=""/>
    <s v=""/>
    <s v="Chemicals"/>
    <s v=""/>
    <s v=""/>
    <s v="ADAMA BRASIL SA_x000a_RUA PEDRO ANTONIO DE SOUZA 400 PARQUE RUI BARBOSA - LONDRINA - PR - 86031610"/>
    <s v="Weylchem Frankfurt Gmb H"/>
    <s v=""/>
    <s v="Germany"/>
    <s v="Chemicals"/>
    <s v=""/>
    <s v=""/>
    <s v="WEYLCHEM FRANKFURT GMBH_x000a_"/>
    <s v="ADAMA BRASIL SA"/>
    <s v="FRANKFURT AM MAIN"/>
    <s v="Germany"/>
    <s v="DEFRA"/>
    <s v="NEUR / BALTIC"/>
    <s v="PARANAGUA"/>
    <s v="Brazil"/>
    <s v="BRPNG"/>
    <s v="ECSA"/>
    <s v="29280090"/>
    <x v="1042"/>
    <n v="2"/>
    <s v="FIX IT"/>
    <m/>
    <m/>
    <n v="20880"/>
    <n v="20.88"/>
    <n v="39100000"/>
  </r>
  <r>
    <d v="2016-07-27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9"/>
    <x v="1043"/>
    <n v="4"/>
    <s v="FIX IT"/>
    <m/>
    <m/>
    <n v="69504"/>
    <n v="69.5"/>
    <n v="728000"/>
  </r>
  <r>
    <d v="2016-07-23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1044"/>
    <n v="1"/>
    <s v="FIX IT"/>
    <m/>
    <m/>
    <n v="22088"/>
    <n v="22.09"/>
    <n v="24300"/>
  </r>
  <r>
    <d v="2016-07-23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1045"/>
    <n v="2"/>
    <s v="FIX IT"/>
    <m/>
    <m/>
    <n v="32680"/>
    <n v="32.68"/>
    <n v="193000"/>
  </r>
  <r>
    <d v="2016-07-23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QINGDAO"/>
    <s v="China"/>
    <s v="CNTAO"/>
    <s v="FAR EAST / JAP / SE ASIA"/>
    <s v="RIO GRANDE"/>
    <s v="Brazil"/>
    <s v="BRRIG"/>
    <s v="ECSA"/>
    <s v="29309039"/>
    <x v="1046"/>
    <n v="1"/>
    <s v="FIX IT"/>
    <m/>
    <m/>
    <n v="19380"/>
    <n v="19.38"/>
    <n v="114000"/>
  </r>
  <r>
    <d v="2016-07-23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1027"/>
    <n v="1"/>
    <s v="FIX IT"/>
    <m/>
    <m/>
    <n v="20462"/>
    <n v="20.46"/>
    <n v="36705000"/>
  </r>
  <r>
    <d v="2016-07-23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ADAMA BRASIL SA"/>
    <s v="ROTTERDAM"/>
    <s v="Netherlands"/>
    <s v="NLRTM"/>
    <s v="NEUR / BALTIC"/>
    <s v="PARANAGUA"/>
    <s v="Brazil"/>
    <s v="BRPNG"/>
    <s v="ECSA"/>
    <s v="29181100"/>
    <x v="1047"/>
    <n v="4"/>
    <s v="FIX IT"/>
    <m/>
    <m/>
    <n v="88020"/>
    <n v="88.02"/>
    <n v="198000"/>
  </r>
  <r>
    <d v="2016-07-22T00:00:00"/>
    <s v="Consignee; Consignee (Original Format)"/>
    <s v="Adama Brasil S/A"/>
    <s v=""/>
    <s v=""/>
    <s v="Chemicals"/>
    <s v=""/>
    <s v=""/>
    <s v="ADAMA BRASIL SA_x000a_RUA PEDRO ANTONIO DE SOUZA 400 PARQUE RUI BARBOSA - LONDRINA - PR - 86031610"/>
    <s v="K &amp; C Logistics Co., Ltd."/>
    <s v=""/>
    <s v=""/>
    <s v="Semiconductors and Semiconductor Equipment"/>
    <n v="13786372.859999999"/>
    <s v=""/>
    <s v="K &amp; C LOGISTICS CO LTD_x000a_"/>
    <s v="HOYER GLOBAL BRASIL TRANSP LTDA"/>
    <s v="PUSAN (BUSAN)"/>
    <s v="South Korea"/>
    <s v="KRPUS"/>
    <s v="FAR EAST / JAP / SE ASIA"/>
    <s v="PARANAGUA"/>
    <s v="Brazil"/>
    <s v="BRPNG"/>
    <s v="ECSA"/>
    <s v="29211121"/>
    <x v="1048"/>
    <n v="4"/>
    <s v="FIX IT"/>
    <m/>
    <m/>
    <n v="79810"/>
    <n v="79.81"/>
    <n v="65300"/>
  </r>
  <r>
    <d v="2016-07-20T00:00:00"/>
    <s v="Consignee; Consignee (Original Format)"/>
    <s v="Adama Brasil Sa"/>
    <s v="Rio Grande do Sul"/>
    <s v="Brazil"/>
    <s v="Chemicals"/>
    <s v=""/>
    <s v=""/>
    <s v="ADAMA BRASIL SA_x000a_AV JULIO DE CASTILHOS 2085 COQUEIROS - TAQUARI - RS - 95860000"/>
    <s v="Jiangsu Fengshan Group Co., Ltd."/>
    <s v="Jiangsu"/>
    <s v="China"/>
    <s v="Chemicals"/>
    <n v="124338288.64"/>
    <n v="620690093.11000001"/>
    <s v="JIANGSU FENGSHAN GROUP CO LTD_x000a_"/>
    <s v="ADAMA BRASIL SA"/>
    <s v="SHANGHAI"/>
    <s v="China"/>
    <s v="CNSHA"/>
    <s v="FAR EAST / JAP / SE ASIA"/>
    <s v="RIO GRANDE"/>
    <s v="Brazil"/>
    <s v="BRRIG"/>
    <s v="ECSA"/>
    <s v="29049014"/>
    <x v="721"/>
    <n v="3"/>
    <s v="FIX IT"/>
    <m/>
    <m/>
    <n v="64620"/>
    <n v="64.62"/>
    <n v="235000"/>
  </r>
  <r>
    <d v="2016-07-2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00"/>
    <x v="1049"/>
    <n v="2"/>
    <s v="FIX IT"/>
    <m/>
    <m/>
    <n v="18425"/>
    <n v="18.420000000000002"/>
    <n v="1927000"/>
  </r>
  <r>
    <d v="2016-07-2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1050"/>
    <n v="2"/>
    <s v="FIX IT"/>
    <m/>
    <m/>
    <n v="15940"/>
    <n v="15.94"/>
    <n v="802000"/>
  </r>
  <r>
    <d v="2016-07-2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1051"/>
    <n v="4"/>
    <s v="FIX IT"/>
    <m/>
    <m/>
    <n v="31880"/>
    <n v="31.88"/>
    <n v="1604000"/>
  </r>
  <r>
    <d v="2016-07-13T00:00:00"/>
    <s v="Consignee; Consignee (Original Format)"/>
    <s v="Adama Brasil S/A"/>
    <s v=""/>
    <s v=""/>
    <s v="Chemicals"/>
    <s v=""/>
    <s v=""/>
    <s v="ADAMA BRASIL SA_x000a_RUA PEDRO ANTONIO DE SOUZA 400 PARQUE RUI BARBOSA - LONDRINA - PR - 86031610"/>
    <s v="Turlock Llp"/>
    <s v=""/>
    <s v="China"/>
    <s v=""/>
    <s v=""/>
    <s v=""/>
    <s v="TURLOCK LLP_x000a_"/>
    <s v="ADAMA BRASIL SA"/>
    <s v="QINGDAO"/>
    <s v="China"/>
    <s v="CNTAO"/>
    <s v="FAR EAST / JAP / SE ASIA"/>
    <s v="PARANAGUA"/>
    <s v="Brazil"/>
    <s v="BRPNG"/>
    <s v="ECSA"/>
    <s v="29053200"/>
    <x v="1052"/>
    <n v="4"/>
    <s v="FIX IT"/>
    <m/>
    <m/>
    <n v="76320"/>
    <n v="76.319999999999993"/>
    <n v="90000"/>
  </r>
  <r>
    <d v="2016-07-12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1053"/>
    <n v="2"/>
    <s v="FIX IT"/>
    <m/>
    <m/>
    <n v="38330"/>
    <n v="38.33"/>
    <n v="31400"/>
  </r>
  <r>
    <d v="2016-07-12T00:00:00"/>
    <s v="Consignee; Consignee (Original Format)"/>
    <s v="Adama Brasil Sa"/>
    <s v="Rio Grande do Sul"/>
    <s v="Brazil"/>
    <s v="Chemicals"/>
    <s v=""/>
    <s v=""/>
    <s v="ADAMA BRASIL SA_x000a_AV JULIO DE CASTILHOS 2085 COQUEIROS - TAQUARI - RS - 95860000"/>
    <s v="Intermodal Tank Transport"/>
    <s v=""/>
    <s v="Finland"/>
    <s v=""/>
    <s v=""/>
    <s v=""/>
    <s v="INTERMODAL TANK TRANSPORT_x000a_"/>
    <s v="ADAMA BRASIL SA"/>
    <s v="NEW ORLEANS (LA)"/>
    <s v="United States"/>
    <s v="USMSY"/>
    <s v="US / MEX GULF"/>
    <s v="RIO GRANDE"/>
    <s v="Brazil"/>
    <s v="BRRIG"/>
    <s v="ECSA"/>
    <s v="29211922"/>
    <x v="1054"/>
    <n v="3"/>
    <s v="FIX IT"/>
    <m/>
    <m/>
    <n v="51573"/>
    <n v="51.57"/>
    <n v="206000"/>
  </r>
  <r>
    <d v="2016-07-12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QINGDAO"/>
    <s v="China"/>
    <s v="CNTAO"/>
    <s v="FAR EAST / JAP / SE ASIA"/>
    <s v="PARANAGUA"/>
    <s v="Brazil"/>
    <s v="BRPNG"/>
    <s v="ECSA"/>
    <s v="29336913"/>
    <x v="1055"/>
    <n v="2"/>
    <s v="FIX IT"/>
    <m/>
    <m/>
    <n v="20112"/>
    <n v="20.11"/>
    <n v="34700"/>
  </r>
  <r>
    <d v="2016-07-10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1035"/>
    <n v="1"/>
    <s v="FIX IT"/>
    <m/>
    <m/>
    <n v="20462"/>
    <n v="20.46"/>
    <n v="36705000"/>
  </r>
  <r>
    <d v="2016-07-09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9021900"/>
    <x v="1056"/>
    <n v="1"/>
    <s v="FIX IT"/>
    <m/>
    <m/>
    <n v="14160"/>
    <n v="14.16"/>
    <n v="22500"/>
  </r>
  <r>
    <d v="2016-07-07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339969"/>
    <x v="1057"/>
    <n v="2"/>
    <s v="FIX IT"/>
    <m/>
    <m/>
    <n v="20120"/>
    <n v="20.12"/>
    <n v="275000"/>
  </r>
  <r>
    <d v="2016-07-07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1058"/>
    <n v="3"/>
    <s v="FIX IT"/>
    <m/>
    <m/>
    <n v="50520"/>
    <n v="50.52"/>
    <n v="188000"/>
  </r>
  <r>
    <d v="2016-07-07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1059"/>
    <n v="1"/>
    <s v="FIX IT"/>
    <m/>
    <m/>
    <n v="16840"/>
    <n v="16.84"/>
    <n v="62800"/>
  </r>
  <r>
    <d v="2016-07-06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1060"/>
    <n v="3"/>
    <s v="FIX IT"/>
    <m/>
    <m/>
    <n v="64641"/>
    <n v="64.64"/>
    <n v="236000"/>
  </r>
  <r>
    <d v="2016-07-06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1061"/>
    <n v="2"/>
    <s v="FIX IT"/>
    <m/>
    <m/>
    <n v="20140"/>
    <n v="20.14"/>
    <n v="803000"/>
  </r>
  <r>
    <d v="2016-07-06T00:00:00"/>
    <s v="Consignee; Consignee (Original Format)"/>
    <s v="Adama Brasil Sa"/>
    <s v="Rio Grande do Sul"/>
    <s v="Brazil"/>
    <s v="Chemicals"/>
    <s v=""/>
    <s v=""/>
    <s v="ADAMA BRASIL SA_x000a_AV JULIO DE CASTILHOS 2085 COQUEIROS - TAQUARI - RS - 95860000"/>
    <s v="Hebei Dapeng Pharm &amp; Chem Co., Ltd."/>
    <s v="Hebei"/>
    <s v="China"/>
    <s v=""/>
    <s v=""/>
    <s v=""/>
    <s v="HEBEI DAPENG PHARM &amp; CHEM CO LTD_x000a_SONGMEN INDUSTRIAL ZONE  - HEBEI -  - 0"/>
    <s v="ADAMA BRASIL SA"/>
    <s v="SHANGHAI"/>
    <s v="China"/>
    <s v="CNSHA"/>
    <s v="FAR EAST / JAP / SE ASIA"/>
    <s v="RIO GRANDE"/>
    <s v="Brazil"/>
    <s v="BRRIG"/>
    <s v="ECSA"/>
    <s v="29214921"/>
    <x v="1062"/>
    <n v="1"/>
    <s v="FIX IT"/>
    <m/>
    <m/>
    <n v="17560"/>
    <n v="17.559999999999999"/>
    <n v="89300"/>
  </r>
  <r>
    <d v="2016-07-05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NEWPORT TANK CONTAINERS"/>
    <s v="PUSAN (BUSAN)"/>
    <s v="South Korea"/>
    <s v="KRPUS"/>
    <s v="FAR EAST / JAP / SE ASIA"/>
    <s v="PARANAGUA"/>
    <s v="Brazil"/>
    <s v="BRPNG"/>
    <s v="ECSA"/>
    <s v="29211120"/>
    <x v="1053"/>
    <n v="7"/>
    <s v="FIX IT"/>
    <m/>
    <m/>
    <n v="133940"/>
    <n v="133.94"/>
    <n v="110000"/>
  </r>
  <r>
    <d v="2016-06-30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NEWPORT TANK CONTAINERS"/>
    <s v="PUSAN (BUSAN)"/>
    <s v="South Korea"/>
    <s v="KRPUS"/>
    <s v="FAR EAST / JAP / SE ASIA"/>
    <s v="PARANAGUA"/>
    <s v="Brazil"/>
    <s v="BRPNG"/>
    <s v="ECSA"/>
    <s v="29211121"/>
    <x v="1063"/>
    <n v="2"/>
    <s v="FIX IT"/>
    <m/>
    <m/>
    <n v="38240"/>
    <n v="38.24"/>
    <n v="32100"/>
  </r>
  <r>
    <d v="2016-06-27T00:00:00"/>
    <s v="Consignee; Consignee (Original Format)"/>
    <s v="Adama Brasil S/A"/>
    <s v=""/>
    <s v=""/>
    <s v="Chemicals"/>
    <s v=""/>
    <s v=""/>
    <s v="ADAMA BRASIL SA_x000a_RUA PEDRO ANTONIO DE SOUZA 400 PARQUE RUI BARBOSA - LONDRINA - PR - 86031610"/>
    <s v="Zhejiang Xinhua Chemical Co., Ltd."/>
    <s v="Zhejiang"/>
    <s v="China"/>
    <s v=""/>
    <n v="4087676"/>
    <s v=""/>
    <s v="ZHEJIANG XINHUA CHEMICAL CO LTD_x000a_"/>
    <s v="ADAMA BRASIL SA"/>
    <s v="NINGBO"/>
    <s v="China"/>
    <s v="CNNGB"/>
    <s v="FAR EAST / JAP / SE ASIA"/>
    <s v="PARANAGUA"/>
    <s v="Brazil"/>
    <s v="BRPNG"/>
    <s v="ECSA"/>
    <s v="29211923"/>
    <x v="1064"/>
    <n v="7"/>
    <s v="FIX IT"/>
    <m/>
    <m/>
    <n v="108680"/>
    <n v="108.68"/>
    <n v="261000"/>
  </r>
  <r>
    <d v="2016-06-26T00:00:00"/>
    <s v="Consignee; Consignee (Original Format)"/>
    <s v="Adama Brasil Sa"/>
    <s v="Rio Grande do Sul"/>
    <s v="Brazil"/>
    <s v="Chemicals"/>
    <s v=""/>
    <s v=""/>
    <s v="ADAMA BRASIL SA_x000a_AV JULIO DE CASTILHOS 2085 COQUEIROS - TAQUARI - RS - 95860000"/>
    <s v="Basf Group"/>
    <s v=""/>
    <s v="Singapore"/>
    <s v=""/>
    <s v=""/>
    <s v=""/>
    <s v="BASF GROUP_x000a_"/>
    <s v="INDAIA LOGISTICA INTERNACIONAL"/>
    <s v="LUDWIGSHAFEN"/>
    <s v="Germany"/>
    <s v="DELUH"/>
    <s v="NEUR / BALTIC"/>
    <s v="RIO GRANDE"/>
    <s v="Brazil"/>
    <s v="BRRIG"/>
    <s v="ECSA"/>
    <s v="29150000"/>
    <x v="1065"/>
    <n v="1"/>
    <s v="FIX IT"/>
    <m/>
    <m/>
    <n v="17061"/>
    <n v="17.059999999999999"/>
    <n v="32200"/>
  </r>
  <r>
    <d v="2016-06-2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00"/>
    <x v="1066"/>
    <n v="2"/>
    <s v="FIX IT"/>
    <m/>
    <m/>
    <n v="19893"/>
    <n v="19.89"/>
    <n v="108000"/>
  </r>
  <r>
    <d v="2016-06-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49"/>
    <x v="1067"/>
    <n v="4"/>
    <s v="FIX IT"/>
    <m/>
    <m/>
    <n v="31880"/>
    <n v="31.88"/>
    <n v="2136000"/>
  </r>
  <r>
    <d v="2016-06-22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1068"/>
    <n v="2"/>
    <s v="FIX IT"/>
    <m/>
    <m/>
    <n v="43094"/>
    <n v="43.09"/>
    <n v="159000"/>
  </r>
  <r>
    <d v="2016-06-22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1069"/>
    <n v="3"/>
    <s v="FIX IT"/>
    <m/>
    <m/>
    <n v="50520"/>
    <n v="50.52"/>
    <n v="191000"/>
  </r>
  <r>
    <d v="2016-06-21T00:00:00"/>
    <s v="Consignee; Consignee (Original Format)"/>
    <s v="Adama Brasil S/A"/>
    <s v=""/>
    <s v=""/>
    <s v="Chemicals"/>
    <s v=""/>
    <s v=""/>
    <s v="ADAMA BRASIL SA_x000a_RUA PEDRO ANTONIO DE SOUZA 400 PARQUE RUI BARBOSA - LONDRINA - PR - 86031610"/>
    <s v="Lotte Fine Chemical Co., Ltd."/>
    <s v=""/>
    <s v="South Korea"/>
    <s v="Chemicals"/>
    <n v="1134995330.5699999"/>
    <n v="894516915.13"/>
    <s v="LOTTE FINE CHEMICAL CO LTD_x000a_"/>
    <s v="ADAMA BRASIL SA"/>
    <s v="PUSAN (BUSAN)"/>
    <s v="South Korea"/>
    <s v="KRPUS"/>
    <s v="FAR EAST / JAP / SE ASIA"/>
    <s v="PARANAGUA"/>
    <s v="Brazil"/>
    <s v="BRPNG"/>
    <s v="ECSA"/>
    <s v="29211121"/>
    <x v="1070"/>
    <n v="8"/>
    <s v="FIX IT"/>
    <m/>
    <m/>
    <n v="155980"/>
    <n v="155.97999999999999"/>
    <n v="131000"/>
  </r>
  <r>
    <d v="2016-06-21T00:00:00"/>
    <s v="Consignee; Consignee (Original Format)"/>
    <s v="Adama Brasil Sa"/>
    <s v="Rio Grande do Sul"/>
    <s v="Brazil"/>
    <s v="Chemicals"/>
    <s v=""/>
    <s v=""/>
    <s v="ADAMA BRASIL SA_x000a_AV JULIO DE CASTILHOS 2085 COQUEIROS - TAQUARI - RS - 95860000"/>
    <s v="Intermodal Tank Transport"/>
    <s v=""/>
    <s v="Finland"/>
    <s v=""/>
    <s v=""/>
    <s v=""/>
    <s v="INTERMODAL TANK TRANSPORT_x000a_"/>
    <s v="ADAMA BRASIL SA"/>
    <s v="NEW ORLEANS (LA)"/>
    <s v="United States"/>
    <s v="USMSY"/>
    <s v="US / MEX GULF"/>
    <s v="RIO GRANDE"/>
    <s v="Brazil"/>
    <s v="BRRIG"/>
    <s v="ECSA"/>
    <s v="29211922"/>
    <x v="1071"/>
    <n v="1"/>
    <s v="FIX IT"/>
    <m/>
    <m/>
    <n v="16919"/>
    <n v="16.920000000000002"/>
    <n v="70300"/>
  </r>
  <r>
    <d v="2016-06-16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1072"/>
    <n v="2"/>
    <s v="FIX IT"/>
    <m/>
    <m/>
    <n v="33680"/>
    <n v="33.68"/>
    <n v="127000"/>
  </r>
  <r>
    <d v="2016-06-1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00"/>
    <x v="1073"/>
    <n v="2"/>
    <s v="FIX IT"/>
    <m/>
    <m/>
    <n v="18425"/>
    <n v="18.420000000000002"/>
    <n v="1622000"/>
  </r>
  <r>
    <d v="2016-06-16T00:00:00"/>
    <s v="Consignee; Consignee (Original Format)"/>
    <s v="Adama Brasil Sa"/>
    <s v="Rio Grande do Sul"/>
    <s v="Brazil"/>
    <s v="Chemicals"/>
    <s v=""/>
    <s v=""/>
    <s v="ADAMA BRASIL SA_x000a_AV JULIO DE CASTILHOS 2085 COQUEIROS - TAQUARI - RS - 95860000"/>
    <s v="Hebei Chengxin Co., Ltd."/>
    <s v=""/>
    <s v="China"/>
    <s v=""/>
    <s v=""/>
    <s v=""/>
    <s v="HEBEI CHENGXIN CO LTD_x000a_"/>
    <s v="ADAMA BRASIL SA"/>
    <s v="QINGDAO"/>
    <s v="China"/>
    <s v="CNTAO"/>
    <s v="FAR EAST / JAP / SE ASIA"/>
    <s v="RIO GRANDE"/>
    <s v="Brazil"/>
    <s v="BRRIG"/>
    <s v="ECSA"/>
    <s v="29159090"/>
    <x v="1074"/>
    <n v="2"/>
    <s v="FIX IT"/>
    <m/>
    <m/>
    <n v="33520"/>
    <n v="33.520000000000003"/>
    <n v="146000"/>
  </r>
  <r>
    <d v="2016-06-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075"/>
    <n v="11"/>
    <s v="FIX IT"/>
    <m/>
    <m/>
    <n v="103760"/>
    <n v="103.76"/>
    <n v="1958000"/>
  </r>
  <r>
    <d v="2016-06-14T00:00:00"/>
    <s v="Consignee; Consignee (Original Format)"/>
    <s v="Adama Brasil Sa"/>
    <s v="Rio Grande do Sul"/>
    <s v="Brazil"/>
    <s v="Chemicals"/>
    <s v=""/>
    <s v=""/>
    <s v="ADAMA BRASIL SA_x000a_AV JULIO DE CASTILHOS 2085 COQUEIROS - TAQUARI - RS - 95860000"/>
    <s v="Evonik Goldschmidt Corporation"/>
    <s v=""/>
    <s v="Canada"/>
    <s v="Chemicals"/>
    <s v=""/>
    <s v=""/>
    <s v="EVONIK GOLDSCHMIDT CORPORATION_x000a_710 S 6TH STREET  - HOPEWELL - VA - 23860"/>
    <s v="ADAMA BRASIL SA"/>
    <s v="THEODORE (AL)"/>
    <s v="United States"/>
    <s v="USTEO"/>
    <s v="US / MEX GULF"/>
    <s v="RIO GRANDE"/>
    <s v="Brazil"/>
    <s v="BRRIG"/>
    <s v="ECSA"/>
    <s v="29140000"/>
    <x v="1076"/>
    <n v="1"/>
    <s v="FIX IT"/>
    <m/>
    <m/>
    <n v="16711"/>
    <n v="16.71"/>
    <n v="30600"/>
  </r>
  <r>
    <d v="2016-06-12T00:00:00"/>
    <s v="Consignee; Consignee (Original Format)"/>
    <s v="Adama Brasil S/A"/>
    <s v=""/>
    <s v=""/>
    <s v="Chemicals"/>
    <s v=""/>
    <s v=""/>
    <s v="ADAMA BRASIL SA_x000a_RUA PEDRO ANTONIO DE SOUZA 400 PARQUE RUI BARBOSA - LONDRINA - PR - 86031610"/>
    <s v="Weylchem Frankfurt Gmb H"/>
    <s v=""/>
    <s v="Germany"/>
    <s v="Chemicals"/>
    <s v=""/>
    <s v=""/>
    <s v="WEYLCHEM FRANKFURT GMBH_x000a_"/>
    <s v="ADAMA BRASIL SA"/>
    <s v="FRANKFURT AM MAIN"/>
    <s v="Germany"/>
    <s v="DEFRA"/>
    <s v="NEUR / BALTIC"/>
    <s v="PARANAGUA"/>
    <s v="Brazil"/>
    <s v="BRPNG"/>
    <s v="ECSA"/>
    <s v="29280090"/>
    <x v="1077"/>
    <n v="2"/>
    <s v="FIX IT"/>
    <m/>
    <m/>
    <n v="20120"/>
    <n v="20.12"/>
    <n v="2960000"/>
  </r>
  <r>
    <d v="2016-06-09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1078"/>
    <n v="2"/>
    <s v="FIX IT"/>
    <m/>
    <m/>
    <n v="33680"/>
    <n v="33.68"/>
    <n v="127000"/>
  </r>
  <r>
    <d v="2016-06-0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079"/>
    <n v="5"/>
    <s v="FIX IT"/>
    <m/>
    <m/>
    <n v="51880"/>
    <n v="51.88"/>
    <n v="979000"/>
  </r>
  <r>
    <d v="2016-06-0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080"/>
    <n v="8"/>
    <s v="FIX IT"/>
    <m/>
    <m/>
    <n v="77820"/>
    <n v="77.819999999999993"/>
    <n v="1469000"/>
  </r>
  <r>
    <d v="2016-06-09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1081"/>
    <n v="3"/>
    <s v="FIX IT"/>
    <m/>
    <m/>
    <n v="50520"/>
    <n v="50.52"/>
    <n v="191000"/>
  </r>
  <r>
    <d v="2016-06-09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1082"/>
    <n v="2"/>
    <s v="FIX IT"/>
    <m/>
    <m/>
    <n v="32680"/>
    <n v="32.68"/>
    <n v="192000"/>
  </r>
  <r>
    <d v="2016-06-09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1083"/>
    <n v="1"/>
    <s v="FIX IT"/>
    <m/>
    <m/>
    <n v="16840"/>
    <n v="16.84"/>
    <n v="63700"/>
  </r>
  <r>
    <d v="2016-06-09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970"/>
    <n v="2"/>
    <s v="FIX IT"/>
    <m/>
    <m/>
    <n v="20120"/>
    <n v="20.12"/>
    <n v="276000"/>
  </r>
  <r>
    <d v="2016-06-08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1084"/>
    <n v="1"/>
    <s v="FIX IT"/>
    <m/>
    <m/>
    <n v="10070"/>
    <n v="10.07"/>
    <n v="378000"/>
  </r>
  <r>
    <d v="2016-06-05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9021990"/>
    <x v="1085"/>
    <n v="1"/>
    <s v="FIX IT"/>
    <m/>
    <m/>
    <n v="14160"/>
    <n v="14.16"/>
    <n v="26600"/>
  </r>
  <r>
    <d v="2016-06-0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086"/>
    <n v="8"/>
    <s v="FIX IT"/>
    <m/>
    <m/>
    <n v="89392"/>
    <n v="89.39"/>
    <n v="501000"/>
  </r>
  <r>
    <d v="2016-06-02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970"/>
    <n v="2"/>
    <s v="FIX IT"/>
    <m/>
    <m/>
    <n v="20120"/>
    <n v="20.12"/>
    <n v="276000"/>
  </r>
  <r>
    <d v="2016-06-01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1087"/>
    <n v="1"/>
    <s v="FIX IT"/>
    <m/>
    <m/>
    <n v="22088"/>
    <n v="22.09"/>
    <n v="24400"/>
  </r>
  <r>
    <d v="2016-06-01T00:00:00"/>
    <s v="Consignee; Consignee (Original Format)"/>
    <s v="Adama Brasil S/A"/>
    <s v=""/>
    <s v=""/>
    <s v="Chemicals"/>
    <s v=""/>
    <s v=""/>
    <s v="ADAMA BRASIL SA_x000a_RUA PEDRO ANTONIO DE SOUZA 400 PARQUE RUI BARBOSA - LONDRINA - PR - 86031610"/>
    <s v="Hebei Dapeng Pharm &amp; Chem Co., Ltd."/>
    <s v="Hebei"/>
    <s v="China"/>
    <s v=""/>
    <s v=""/>
    <s v=""/>
    <s v="HEBEI DAPENG PHARM &amp; CHEM CO LTD_x000a_SONGMEN INDUSTRIAL ZONE  - HEBEI -  - 0"/>
    <s v="ADAMA BRASIL SA"/>
    <s v="SHANGHAI"/>
    <s v="China"/>
    <s v="CNSHA"/>
    <s v="FAR EAST / JAP / SE ASIA"/>
    <s v="RIO GRANDE"/>
    <s v="Brazil"/>
    <s v="BRRIG"/>
    <s v="ECSA"/>
    <s v="29214921"/>
    <x v="1088"/>
    <n v="1"/>
    <s v="FIX IT"/>
    <m/>
    <m/>
    <n v="17560"/>
    <n v="17.559999999999999"/>
    <n v="85900"/>
  </r>
  <r>
    <d v="2016-05-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089"/>
    <n v="2"/>
    <s v="FIX IT"/>
    <m/>
    <m/>
    <n v="19455"/>
    <n v="19.45"/>
    <n v="360000"/>
  </r>
  <r>
    <d v="2016-05-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1090"/>
    <n v="1"/>
    <s v="FIX IT"/>
    <m/>
    <m/>
    <n v="13080"/>
    <n v="13.08"/>
    <n v="167000"/>
  </r>
  <r>
    <d v="2016-05-2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091"/>
    <n v="1"/>
    <s v="FIX IT"/>
    <m/>
    <m/>
    <n v="17618"/>
    <n v="17.62"/>
    <n v="102000"/>
  </r>
  <r>
    <d v="2016-05-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092"/>
    <n v="2"/>
    <s v="FIX IT"/>
    <m/>
    <m/>
    <n v="20512"/>
    <n v="20.51"/>
    <n v="423000"/>
  </r>
  <r>
    <d v="2016-05-2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093"/>
    <n v="4"/>
    <s v="FIX IT"/>
    <m/>
    <m/>
    <n v="44696"/>
    <n v="44.7"/>
    <n v="259000"/>
  </r>
  <r>
    <d v="2016-05-21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PUSAN (BUSAN)"/>
    <s v="South Korea"/>
    <s v="KRPUS"/>
    <s v="FAR EAST / JAP / SE ASIA"/>
    <s v="RIO GRANDE"/>
    <s v="Brazil"/>
    <s v="BRRIG"/>
    <s v="ECSA"/>
    <s v="29109090"/>
    <x v="1094"/>
    <n v="2"/>
    <s v="FIX IT"/>
    <m/>
    <m/>
    <n v="33680"/>
    <n v="33.68"/>
    <n v="96600"/>
  </r>
  <r>
    <d v="2016-05-21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1095"/>
    <n v="2"/>
    <s v="FIX IT"/>
    <m/>
    <m/>
    <n v="32680"/>
    <n v="32.68"/>
    <n v="191000"/>
  </r>
  <r>
    <d v="2016-05-1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1096"/>
    <n v="1"/>
    <s v="FIX IT"/>
    <m/>
    <m/>
    <n v="13080"/>
    <n v="13.08"/>
    <n v="167000"/>
  </r>
  <r>
    <d v="2016-05-1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1990"/>
    <x v="1097"/>
    <n v="4"/>
    <s v="FIX IT"/>
    <m/>
    <m/>
    <n v="37168"/>
    <n v="37.17"/>
    <n v="3679000"/>
  </r>
  <r>
    <d v="2016-05-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098"/>
    <n v="2"/>
    <s v="FIX IT"/>
    <m/>
    <m/>
    <n v="23840"/>
    <n v="23.84"/>
    <n v="138000"/>
  </r>
  <r>
    <d v="2016-05-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099"/>
    <n v="3"/>
    <s v="FIX IT"/>
    <m/>
    <m/>
    <n v="51414"/>
    <n v="51.41"/>
    <n v="298000"/>
  </r>
  <r>
    <d v="2016-05-18T00:00:00"/>
    <s v="Consignee; Consignee (Original Format)"/>
    <s v="Adama Brasil S/A"/>
    <s v=""/>
    <s v=""/>
    <s v="Chemicals"/>
    <s v=""/>
    <s v=""/>
    <s v="ADAMA BRASIL SA_x000a_RUA PEDRO ANTONIO DE SOUZA 400 PARQUE RUI BARBOSA - LONDRINA - PR - 86031610"/>
    <s v="Atul Ltd."/>
    <s v=""/>
    <s v="Belgium"/>
    <s v=""/>
    <s v=""/>
    <s v=""/>
    <s v="ATUL LTD_x000a_"/>
    <s v="ADAMA BRASIL SA"/>
    <s v="NHAVA SHEVA (JAWAHARLAL N"/>
    <s v="India"/>
    <s v="INNSA"/>
    <s v="MID EAST / IND SUBCONT"/>
    <s v="PARANAGUA"/>
    <s v="Brazil"/>
    <s v="BRPNG"/>
    <s v="ECSA"/>
    <s v="29189912"/>
    <x v="1100"/>
    <n v="2"/>
    <s v="FIX IT"/>
    <m/>
    <m/>
    <n v="37140"/>
    <n v="37.14"/>
    <n v="557000"/>
  </r>
  <r>
    <d v="2016-05-16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9"/>
    <x v="1101"/>
    <n v="2"/>
    <s v="FIX IT"/>
    <m/>
    <m/>
    <n v="43440"/>
    <n v="43.44"/>
    <n v="399000"/>
  </r>
  <r>
    <d v="2016-05-1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102"/>
    <n v="1"/>
    <s v="FIX IT"/>
    <m/>
    <m/>
    <n v="10256"/>
    <n v="10.26"/>
    <n v="211000"/>
  </r>
  <r>
    <d v="2016-05-1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9"/>
    <x v="1103"/>
    <n v="2"/>
    <s v="FIX IT"/>
    <m/>
    <m/>
    <n v="16752"/>
    <n v="16.75"/>
    <n v="115000"/>
  </r>
  <r>
    <d v="2016-05-12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1104"/>
    <n v="1"/>
    <s v="FIX IT"/>
    <m/>
    <m/>
    <n v="16840"/>
    <n v="16.84"/>
    <n v="65800"/>
  </r>
  <r>
    <d v="2016-05-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105"/>
    <n v="6"/>
    <s v="FIX IT"/>
    <m/>
    <m/>
    <n v="65980"/>
    <n v="65.98"/>
    <n v="382000"/>
  </r>
  <r>
    <d v="2016-05-0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1900"/>
    <x v="1106"/>
    <n v="1"/>
    <s v="FIX IT"/>
    <m/>
    <m/>
    <n v="2617"/>
    <n v="2.62"/>
    <n v="258000"/>
  </r>
  <r>
    <d v="2016-05-02T00:00:00"/>
    <s v="Consignee; Consignee (Original Format)"/>
    <s v="Adama Brasil S/A"/>
    <s v=""/>
    <s v=""/>
    <s v="Chemicals"/>
    <s v=""/>
    <s v=""/>
    <s v="ADAMA BRASIL SA_x000a_RUA PEDRO ANTONIO DE SOUZA 400 PARQUE RUI BARBOSA - LONDRINA - PR - 86031610"/>
    <s v="Oxea Gmb H"/>
    <s v=""/>
    <s v=""/>
    <s v=""/>
    <s v=""/>
    <s v=""/>
    <s v="OXEA GMBH_x000a_"/>
    <s v="NEWPORT TANK CONTAINERS"/>
    <s v="ANTWERPEN"/>
    <s v="Belgium"/>
    <s v="BEANR"/>
    <s v="NEUR / BALTIC"/>
    <s v="PARANAGUA"/>
    <s v="Brazil"/>
    <s v="BRPNG"/>
    <s v="ECSA"/>
    <s v="29211923"/>
    <x v="1107"/>
    <n v="4"/>
    <s v="FIX IT"/>
    <m/>
    <m/>
    <n v="60120"/>
    <n v="60.12"/>
    <n v="699000"/>
  </r>
  <r>
    <d v="2016-04-2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1108"/>
    <n v="1"/>
    <s v="FIX IT"/>
    <m/>
    <m/>
    <n v="13080"/>
    <n v="13.08"/>
    <n v="163000"/>
  </r>
  <r>
    <d v="2016-04-2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1109"/>
    <n v="1"/>
    <s v="FIX IT"/>
    <m/>
    <m/>
    <n v="13080"/>
    <n v="13.08"/>
    <n v="163000"/>
  </r>
  <r>
    <d v="2016-04-29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1110"/>
    <n v="2"/>
    <s v="FIX IT"/>
    <m/>
    <m/>
    <n v="33680"/>
    <n v="33.68"/>
    <n v="141000"/>
  </r>
  <r>
    <d v="2016-04-27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970"/>
    <n v="2"/>
    <s v="FIX IT"/>
    <m/>
    <m/>
    <n v="20120"/>
    <n v="20.12"/>
    <n v="257000"/>
  </r>
  <r>
    <d v="2016-04-27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1111"/>
    <n v="3"/>
    <s v="FIX IT"/>
    <m/>
    <m/>
    <n v="50520"/>
    <n v="50.52"/>
    <n v="212000"/>
  </r>
  <r>
    <d v="2016-04-27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QINGDAO"/>
    <s v="China"/>
    <s v="CNTAO"/>
    <s v="FAR EAST / JAP / SE ASIA"/>
    <s v="RIO GRANDE"/>
    <s v="Brazil"/>
    <s v="BRRIG"/>
    <s v="ECSA"/>
    <s v="29159090"/>
    <x v="1112"/>
    <n v="1"/>
    <s v="FIX IT"/>
    <m/>
    <m/>
    <n v="16680"/>
    <n v="16.68"/>
    <n v="73700"/>
  </r>
  <r>
    <d v="2016-04-26T00:00:00"/>
    <s v="Consignee; Consignee (Original Format)"/>
    <s v="Adama Brasil S/A"/>
    <s v=""/>
    <s v=""/>
    <s v="Chemicals"/>
    <s v=""/>
    <s v=""/>
    <s v="ADAMA BRASIL SA_x000a_RUA PEDRO ANTONIO DE SOUZA 400 PARQUE RUI BARBOSA - LONDRINA - PR - 86031610"/>
    <s v="Shandong Weifang Rainbow Chemical Co., Ltd."/>
    <s v=""/>
    <s v="South Korea"/>
    <s v=""/>
    <s v=""/>
    <s v=""/>
    <s v="SHANDONG WEIFANG RAINBOW CHEMICAL CO LTD_x000a_"/>
    <s v="ADAMA BRASIL SA"/>
    <s v="QINGDAO"/>
    <s v="China"/>
    <s v="CNTAO"/>
    <s v="FAR EAST / JAP / SE ASIA"/>
    <s v="PARANAGUA"/>
    <s v="Brazil"/>
    <s v="BRPNG"/>
    <s v="ECSA"/>
    <s v="29336913"/>
    <x v="1113"/>
    <n v="2"/>
    <s v="FIX IT"/>
    <m/>
    <m/>
    <n v="20144"/>
    <n v="20.14"/>
    <n v="38800"/>
  </r>
  <r>
    <d v="2016-04-21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1114"/>
    <n v="2"/>
    <s v="FIX IT"/>
    <m/>
    <m/>
    <n v="32680"/>
    <n v="32.68"/>
    <n v="195000"/>
  </r>
  <r>
    <d v="2016-04-21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970"/>
    <n v="2"/>
    <s v="FIX IT"/>
    <m/>
    <m/>
    <n v="20120"/>
    <n v="20.12"/>
    <n v="257000"/>
  </r>
  <r>
    <d v="2016-04-21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SHANGHAI"/>
    <s v="China"/>
    <s v="CNSHA"/>
    <s v="FAR EAST / JAP / SE ASIA"/>
    <s v="RIO GRANDE"/>
    <s v="Brazil"/>
    <s v="BRRIG"/>
    <s v="ECSA"/>
    <s v="29109090"/>
    <x v="1115"/>
    <n v="2"/>
    <s v="FIX IT"/>
    <m/>
    <m/>
    <n v="32838"/>
    <n v="32.840000000000003"/>
    <n v="138000"/>
  </r>
  <r>
    <d v="2016-04-19T00:00:00"/>
    <s v="Consignee; Consignee (Original Format)"/>
    <s v="Adama Brasil S/A"/>
    <s v=""/>
    <s v=""/>
    <s v="Chemicals"/>
    <s v=""/>
    <s v=""/>
    <s v="ADAMA BRASIL SA_x000a_RUA PEDRO ANTONIO DE SOUZA 400 PARQUE RUI BARBOSA - LONDRINA - PR - 86031610"/>
    <s v="Samsung International Inc."/>
    <s v=""/>
    <s v=""/>
    <s v="Communications Equipment"/>
    <s v=""/>
    <s v=""/>
    <s v="SAMSUNG INTERNATIONAL GROUP_x000a_"/>
    <s v="ADAMA BRASIL SA"/>
    <s v="PUSAN (BUSAN)"/>
    <s v="South Korea"/>
    <s v="KRPUS"/>
    <s v="FAR EAST / JAP / SE ASIA"/>
    <s v="PARANAGUA"/>
    <s v="Brazil"/>
    <s v="BRPNG"/>
    <s v="ECSA"/>
    <s v="29211121"/>
    <x v="1116"/>
    <n v="9"/>
    <s v="FIX IT"/>
    <m/>
    <m/>
    <n v="172470"/>
    <n v="172.47"/>
    <n v="147000"/>
  </r>
  <r>
    <d v="2016-04-1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117"/>
    <n v="4"/>
    <s v="FIX IT"/>
    <m/>
    <m/>
    <n v="44696"/>
    <n v="44.7"/>
    <n v="288000"/>
  </r>
  <r>
    <d v="2016-04-1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118"/>
    <n v="6"/>
    <s v="FIX IT"/>
    <m/>
    <m/>
    <n v="58365"/>
    <n v="58.37"/>
    <n v="1083000"/>
  </r>
  <r>
    <d v="2016-04-1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119"/>
    <n v="6"/>
    <s v="FIX IT"/>
    <m/>
    <m/>
    <n v="67044"/>
    <n v="67.040000000000006"/>
    <n v="432000"/>
  </r>
  <r>
    <d v="2016-04-1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120"/>
    <n v="10"/>
    <s v="FIX IT"/>
    <m/>
    <m/>
    <n v="191600.01"/>
    <n v="191.6"/>
    <n v="3975000"/>
  </r>
  <r>
    <d v="2016-04-1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121"/>
    <n v="4"/>
    <s v="FIX IT"/>
    <m/>
    <m/>
    <n v="44696"/>
    <n v="44.7"/>
    <n v="288000"/>
  </r>
  <r>
    <d v="2016-04-0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1122"/>
    <n v="4"/>
    <s v="FIX IT"/>
    <m/>
    <m/>
    <n v="39240"/>
    <n v="39.24"/>
    <n v="489000"/>
  </r>
  <r>
    <d v="2016-04-0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000000"/>
    <x v="1123"/>
    <n v="3"/>
    <s v="FIX IT"/>
    <m/>
    <m/>
    <n v="23910"/>
    <n v="23.91"/>
    <s v=""/>
  </r>
  <r>
    <d v="2016-03-31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1124"/>
    <n v="2"/>
    <s v="FIX IT"/>
    <m/>
    <m/>
    <n v="20120"/>
    <n v="20.12"/>
    <n v="259000"/>
  </r>
  <r>
    <d v="2016-03-2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125"/>
    <n v="4"/>
    <s v="FIX IT"/>
    <m/>
    <m/>
    <n v="44696"/>
    <n v="44.7"/>
    <n v="297000"/>
  </r>
  <r>
    <d v="2016-03-19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STOLT NIELSEN TRANSPORT GROUP"/>
    <s v="ROTTERDAM"/>
    <s v="Netherlands"/>
    <s v="NLRTM"/>
    <s v="NEUR / BALTIC"/>
    <s v="PARANAGUA"/>
    <s v="Brazil"/>
    <s v="BRPNG"/>
    <s v="ECSA"/>
    <s v="29181100"/>
    <x v="1126"/>
    <n v="3"/>
    <s v="FIX IT"/>
    <m/>
    <m/>
    <n v="65960"/>
    <n v="65.959999999999994"/>
    <n v="148000"/>
  </r>
  <r>
    <d v="2016-03-1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1127"/>
    <n v="2"/>
    <s v="FIX IT"/>
    <m/>
    <m/>
    <n v="26160"/>
    <n v="26.16"/>
    <n v="334000"/>
  </r>
  <r>
    <d v="2016-03-1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9"/>
    <x v="1128"/>
    <n v="1"/>
    <s v="FIX IT"/>
    <m/>
    <m/>
    <n v="5235"/>
    <n v="5.24"/>
    <n v="26800"/>
  </r>
  <r>
    <d v="2016-03-18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1129"/>
    <n v="2"/>
    <s v="FIX IT"/>
    <m/>
    <m/>
    <n v="43094"/>
    <n v="43.09"/>
    <n v="151000"/>
  </r>
  <r>
    <d v="2016-03-16T00:00:00"/>
    <s v="Consignee; Consignee (Original Format)"/>
    <s v="Adama Brasil Sa"/>
    <s v="Rio Grande do Sul"/>
    <s v="Brazil"/>
    <s v="Chemicals"/>
    <s v=""/>
    <s v=""/>
    <s v="ADAMA BRASIL SA_x000a_AV JULIO DE CASTILHOS 2085 COQUEIROS - TAQUARI - RS - 95860000"/>
    <s v="United Transport Tankcontainers Utt"/>
    <s v=""/>
    <s v="Belgium"/>
    <s v=""/>
    <s v=""/>
    <s v=""/>
    <s v="UNITED TRANSPORT TANKCONTAINERS UTT_x000a_"/>
    <s v="INTERBULK LOGISTICA LATIN AMERICA LTDA"/>
    <s v="NEW ORLEANS (LA)"/>
    <s v="United States"/>
    <s v="USMSY"/>
    <s v="US / MEX GULF"/>
    <s v="RIO GRANDE"/>
    <s v="Brazil"/>
    <s v="BRRIG"/>
    <s v="ECSA"/>
    <s v="29211922"/>
    <x v="1130"/>
    <n v="2"/>
    <s v="FIX IT"/>
    <m/>
    <m/>
    <n v="34020"/>
    <n v="34.020000000000003"/>
    <n v="111000"/>
  </r>
  <r>
    <d v="2016-03-09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QINGDAO"/>
    <s v="China"/>
    <s v="CNTAO"/>
    <s v="FAR EAST / JAP / SE ASIA"/>
    <s v="RIO GRANDE"/>
    <s v="Brazil"/>
    <s v="BRRIG"/>
    <s v="ECSA"/>
    <s v="29053200"/>
    <x v="1131"/>
    <n v="2"/>
    <s v="FIX IT"/>
    <m/>
    <m/>
    <n v="44000"/>
    <n v="44"/>
    <n v="51300"/>
  </r>
  <r>
    <d v="2016-03-05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QINGDAO"/>
    <s v="China"/>
    <s v="CNTAO"/>
    <s v="FAR EAST / JAP / SE ASIA"/>
    <s v="RIO GRANDE"/>
    <s v="Brazil"/>
    <s v="BRRIG"/>
    <s v="ECSA"/>
    <s v="29159090"/>
    <x v="1132"/>
    <n v="1"/>
    <s v="FIX IT"/>
    <m/>
    <m/>
    <n v="16680"/>
    <n v="16.68"/>
    <n v="75500"/>
  </r>
  <r>
    <d v="2016-03-0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5900"/>
    <x v="1133"/>
    <n v="1"/>
    <s v="FIX IT"/>
    <m/>
    <m/>
    <n v="7970"/>
    <n v="7.97"/>
    <n v="243000"/>
  </r>
  <r>
    <d v="2016-03-0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134"/>
    <n v="1"/>
    <s v="FIX IT"/>
    <m/>
    <m/>
    <n v="17618"/>
    <n v="17.62"/>
    <n v="117000"/>
  </r>
  <r>
    <d v="2016-03-02T00:00:00"/>
    <s v="Consignee; Consignee (Original Format)"/>
    <s v="Adama Brasil Sa"/>
    <s v="Rio Grande do Sul"/>
    <s v="Brazil"/>
    <s v="Chemicals"/>
    <s v=""/>
    <s v=""/>
    <s v="ADAMA BRASIL SA_x000a_AV JULIO DE CASTILHOS 2085 COQUEIROS - TAQUARI - RS - 95860000"/>
    <s v="United Transport Tankcontainers Utt"/>
    <s v=""/>
    <s v="Belgium"/>
    <s v=""/>
    <s v=""/>
    <s v=""/>
    <s v="UNITED TRANSPORT TANKCONTAINERS UTT_x000a_"/>
    <s v="ADAMA BRASIL SA"/>
    <s v="NEW ORLEANS (LA)"/>
    <s v="United States"/>
    <s v="USMSY"/>
    <s v="US / MEX GULF"/>
    <s v="RIO GRANDE"/>
    <s v="Brazil"/>
    <s v="BRRIG"/>
    <s v="ECSA"/>
    <s v="29211922"/>
    <x v="1135"/>
    <n v="2"/>
    <s v="FIX IT"/>
    <m/>
    <m/>
    <n v="34029"/>
    <n v="34.03"/>
    <n v="111000"/>
  </r>
  <r>
    <d v="2016-02-2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136"/>
    <n v="12"/>
    <s v="FIX IT"/>
    <m/>
    <m/>
    <n v="134088"/>
    <n v="134.09"/>
    <n v="911000"/>
  </r>
  <r>
    <d v="2016-02-25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1137"/>
    <n v="7"/>
    <s v="FIX IT"/>
    <m/>
    <m/>
    <n v="150830"/>
    <n v="150.83000000000001"/>
    <n v="526000"/>
  </r>
  <r>
    <d v="2016-02-24T00:00:00"/>
    <s v="Consignee; Consignee (Original Format)"/>
    <s v="Adama Brasil S/A"/>
    <s v=""/>
    <s v=""/>
    <s v="Chemicals"/>
    <s v=""/>
    <s v=""/>
    <s v="ADAMA BRASIL SA_x000a_RUA PEDRO ANTONIO DE SOUZA 400 PARQUE RUI BARBOSA - LONDRINA - PR - 86031610"/>
    <s v="Uniroyal Chemicals Private Ltd."/>
    <s v="Karnataka"/>
    <s v="India"/>
    <s v=""/>
    <s v=""/>
    <s v=""/>
    <s v="UNITOP CHEMICALS PRIVATE LIMITED_x000a_"/>
    <s v="ADAMA BRASIL SA"/>
    <s v="NHAVA SHEVA (JAWAHARLAL N"/>
    <s v="India"/>
    <s v="INNSA"/>
    <s v="MID EAST / IND SUBCONT"/>
    <s v="PARANAGUA"/>
    <s v="Brazil"/>
    <s v="BRPNG"/>
    <s v="ECSA"/>
    <s v="34021300"/>
    <x v="1138"/>
    <n v="1"/>
    <s v="FIX IT"/>
    <m/>
    <m/>
    <n v="17440"/>
    <n v="17.440000000000001"/>
    <n v="50100"/>
  </r>
  <r>
    <d v="2016-02-24T00:00:00"/>
    <s v="Consignee; Consignee (Original Format)"/>
    <s v="Adama Brasil Sa"/>
    <s v="Rio Grande do Sul"/>
    <s v="Brazil"/>
    <s v="Chemicals"/>
    <s v=""/>
    <s v=""/>
    <s v="ADAMA BRASIL SA_x000a_AV JULIO DE CASTILHOS 2085 COQUEIROS - TAQUARI - RS - 95860000"/>
    <s v="Aceto Shanghai Ltd."/>
    <s v=""/>
    <s v="China"/>
    <s v="Healthcare Providers and Services"/>
    <s v=""/>
    <s v=""/>
    <s v="ACETO SHANGHAI LTD_x000a_"/>
    <s v="ADAMA BRASIL SA"/>
    <s v="QINGDAO"/>
    <s v="China"/>
    <s v="CNTAO"/>
    <s v="FAR EAST / JAP / SE ASIA"/>
    <s v="RIO GRANDE"/>
    <s v="Brazil"/>
    <s v="BRRIG"/>
    <s v="ECSA"/>
    <s v="29214921"/>
    <x v="1139"/>
    <n v="1"/>
    <s v="FIX IT"/>
    <m/>
    <m/>
    <n v="17560"/>
    <n v="17.559999999999999"/>
    <n v="88200"/>
  </r>
  <r>
    <d v="2016-02-22T00:00:00"/>
    <s v="Consignee; Consignee (Original Format)"/>
    <s v="Adama Brasil S/A"/>
    <s v=""/>
    <s v=""/>
    <s v="Chemicals"/>
    <s v=""/>
    <s v=""/>
    <s v="ADAMA BRASIL SA_x000a_RUA PEDRO ANTONIO DE SOUZA 400 PARQUE RUI BARBOSA - LONDRINA - PR - 86031610"/>
    <s v="Samsung International Inc."/>
    <s v=""/>
    <s v=""/>
    <s v="Communications Equipment"/>
    <s v=""/>
    <s v=""/>
    <s v="SAMSUNG INTERNATIONAL GROUP_x000a_"/>
    <s v="ADAMA BRASIL SA"/>
    <s v="PUSAN (BUSAN)"/>
    <s v="South Korea"/>
    <s v="KRPUS"/>
    <s v="FAR EAST / JAP / SE ASIA"/>
    <s v="PARANAGUA"/>
    <s v="Brazil"/>
    <s v="BRPNG"/>
    <s v="ECSA"/>
    <s v="29211121"/>
    <x v="1140"/>
    <n v="5"/>
    <s v="FIX IT"/>
    <m/>
    <m/>
    <n v="95730"/>
    <n v="95.73"/>
    <n v="86500"/>
  </r>
  <r>
    <d v="2016-02-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141"/>
    <n v="2"/>
    <s v="FIX IT"/>
    <m/>
    <m/>
    <n v="22348"/>
    <n v="22.35"/>
    <n v="152000"/>
  </r>
  <r>
    <d v="2016-02-1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142"/>
    <n v="10"/>
    <s v="FIX IT"/>
    <m/>
    <m/>
    <n v="111740"/>
    <n v="111.74"/>
    <n v="759000"/>
  </r>
  <r>
    <d v="2016-02-18T00:00:00"/>
    <s v="Consignee; Consignee (Original Format)"/>
    <s v="Adama Brasil S/A"/>
    <s v=""/>
    <s v=""/>
    <s v="Chemicals"/>
    <s v=""/>
    <s v=""/>
    <s v="ADAMA BRASIL SA_x000a_RUA PEDRO ANTONIO DE SOUZA 400 PARQUE RUI BARBOSA - LONDRINA - PR - 86031610"/>
    <s v="Uniroyal Chemicals Private Ltd."/>
    <s v="Karnataka"/>
    <s v="India"/>
    <s v=""/>
    <s v=""/>
    <s v=""/>
    <s v="UNITOP CHEMICALS PRIVATE LIMITED_x000a_"/>
    <s v="ADAMA BRASIL SA"/>
    <s v="NHAVA SHEVA (JAWAHARLAL N"/>
    <s v="India"/>
    <s v="INNSA"/>
    <s v="MID EAST / IND SUBCONT"/>
    <s v="RIO GRANDE"/>
    <s v="Brazil"/>
    <s v="BRRIG"/>
    <s v="ECSA"/>
    <s v="34021300"/>
    <x v="1143"/>
    <n v="1"/>
    <s v="FIX IT"/>
    <m/>
    <m/>
    <n v="18320"/>
    <n v="18.32"/>
    <n v="52600"/>
  </r>
  <r>
    <d v="2016-02-18T00:00:00"/>
    <s v="Consignee; Consignee (Original Format)"/>
    <s v="Adama Brasil Sa"/>
    <s v="Rio Grande do Sul"/>
    <s v="Brazil"/>
    <s v="Chemicals"/>
    <s v=""/>
    <s v=""/>
    <s v="ADAMA BRASIL SA_x000a_AV JULIO DE CASTILHOS 2085 COQUEIROS - TAQUARI - RS - 95860000"/>
    <s v="High Hope Zhongding Corporation"/>
    <s v="Jiangsu"/>
    <s v="China"/>
    <s v="Trading Companies and Distributors"/>
    <n v="344101093"/>
    <s v=""/>
    <s v="HIGH HOPE ZHONGDING CORPORATION_x000a_NO 100 JIANYE ROAD  - NANJING -  - 210004"/>
    <s v="ADAMA BRASIL SA"/>
    <s v="SHANGHAI"/>
    <s v="China"/>
    <s v="CNSHA"/>
    <s v="FAR EAST / JAP / SE ASIA"/>
    <s v="RIO GRANDE"/>
    <s v="Brazil"/>
    <s v="BRRIG"/>
    <s v="ECSA"/>
    <s v="29241921"/>
    <x v="1144"/>
    <n v="1"/>
    <s v="FIX IT"/>
    <m/>
    <m/>
    <n v="16840"/>
    <n v="16.84"/>
    <n v="102000"/>
  </r>
  <r>
    <d v="2016-02-16T00:00:00"/>
    <s v="Consignee; Consignee (Original Format)"/>
    <s v="Adama Brasil S/A"/>
    <s v=""/>
    <s v=""/>
    <s v="Chemicals"/>
    <s v=""/>
    <s v=""/>
    <s v="ADAMA BRASIL SA_x000a_RUA PEDRO ANTONIO DE SOUZA 400 PARQUE RUI BARBOSA - LONDRINA - PR - 86031610"/>
    <s v="Samsung International Inc."/>
    <s v=""/>
    <s v=""/>
    <s v="Communications Equipment"/>
    <s v=""/>
    <s v=""/>
    <s v="SAMSUNG INTERNATIONAL GROUP_x000a_"/>
    <s v="ADAMA BRASIL SA"/>
    <s v="PUSAN (BUSAN)"/>
    <s v="South Korea"/>
    <s v="KRPUS"/>
    <s v="FAR EAST / JAP / SE ASIA"/>
    <s v="PARANAGUA"/>
    <s v="Brazil"/>
    <s v="BRPNG"/>
    <s v="ECSA"/>
    <s v="29211121"/>
    <x v="1145"/>
    <n v="6"/>
    <s v="FIX IT"/>
    <m/>
    <m/>
    <n v="115110"/>
    <n v="115.11"/>
    <n v="104000"/>
  </r>
  <r>
    <d v="2016-02-14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9"/>
    <x v="1146"/>
    <n v="1"/>
    <s v="FIX IT"/>
    <m/>
    <m/>
    <n v="21720"/>
    <n v="21.72"/>
    <n v="399000"/>
  </r>
  <r>
    <d v="2016-02-14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1147"/>
    <n v="3"/>
    <s v="FIX IT"/>
    <m/>
    <m/>
    <n v="30210"/>
    <n v="30.21"/>
    <n v="1294000"/>
  </r>
  <r>
    <d v="2016-02-11T00:00:00"/>
    <s v="Consignee; Consignee (Original Format)"/>
    <s v="Adama Brasil Sa"/>
    <s v="Rio Grande do Sul"/>
    <s v="Brazil"/>
    <s v="Chemicals"/>
    <s v=""/>
    <s v=""/>
    <s v="ADAMA BRASIL SA_x000a_AV JULIO DE CASTILHOS 2085 COQUEIROS - TAQUARI - RS - 95860000"/>
    <s v="Heaven Shipping Co., Ltd."/>
    <s v=""/>
    <s v="South Korea"/>
    <s v=""/>
    <s v=""/>
    <s v=""/>
    <s v="HEAVEN SHIPPING CO LTD_x000a_"/>
    <s v="ADAMA BRASIL SA"/>
    <s v="PUSAN (BUSAN)"/>
    <s v="South Korea"/>
    <s v="KRPUS"/>
    <s v="FAR EAST / JAP / SE ASIA"/>
    <s v="RIO GRANDE"/>
    <s v="Brazil"/>
    <s v="BRRIG"/>
    <s v="ECSA"/>
    <s v="28150000"/>
    <x v="1148"/>
    <n v="1"/>
    <s v="FIX IT"/>
    <m/>
    <m/>
    <n v="20500"/>
    <n v="20.5"/>
    <n v="6000"/>
  </r>
  <r>
    <d v="2016-02-0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149"/>
    <n v="2"/>
    <s v="FIX IT"/>
    <m/>
    <m/>
    <n v="25940"/>
    <n v="25.94"/>
    <n v="576000"/>
  </r>
  <r>
    <d v="2016-02-07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0000"/>
    <x v="1150"/>
    <n v="1"/>
    <s v="FIX IT"/>
    <m/>
    <m/>
    <n v="17539"/>
    <n v="17.54"/>
    <n v="935000"/>
  </r>
  <r>
    <d v="2016-01-31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1035"/>
    <n v="1"/>
    <s v="FIX IT"/>
    <m/>
    <m/>
    <n v="20462"/>
    <n v="20.46"/>
    <n v="11296000"/>
  </r>
  <r>
    <d v="2016-01-24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996"/>
    <n v="1"/>
    <s v="FIX IT"/>
    <m/>
    <m/>
    <n v="20462"/>
    <n v="20.46"/>
    <n v="11296000"/>
  </r>
  <r>
    <d v="2016-01-23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339969"/>
    <x v="1151"/>
    <n v="4"/>
    <s v="FIX IT"/>
    <m/>
    <m/>
    <n v="40240"/>
    <n v="40.24"/>
    <n v="524000"/>
  </r>
  <r>
    <d v="2016-01-17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0000"/>
    <x v="994"/>
    <n v="1"/>
    <s v="FIX IT"/>
    <m/>
    <m/>
    <n v="20462"/>
    <n v="20.46"/>
    <n v="1084000"/>
  </r>
  <r>
    <d v="2016-01-15T00:00:00"/>
    <s v="Consignee; Consignee (Original Format)"/>
    <s v="Adama Brasil Sa"/>
    <s v="Rio Grande do Sul"/>
    <s v="Brazil"/>
    <s v="Chemicals"/>
    <s v=""/>
    <s v=""/>
    <s v="ADAMA BRASIL SA_x000a_AV JULIO DE CASTILHOS 2085 COQUEIROS - TAQUARI - RS - 95860000"/>
    <s v="Unid Co., Ltd."/>
    <s v="Seoul"/>
    <s v="South Korea"/>
    <s v=""/>
    <s v=""/>
    <s v=""/>
    <s v="UNID CO LTD_x000a_17TH FL FERRUM TOWER 19 EULJI  - SEOUL -  - 0"/>
    <s v="ADAMA BRASIL SA"/>
    <s v="PUSAN (BUSAN)"/>
    <s v="South Korea"/>
    <s v="KRPUS"/>
    <s v="FAR EAST / JAP / SE ASIA"/>
    <s v="RIO GRANDE"/>
    <s v="Brazil"/>
    <s v="BRRIG"/>
    <s v="ECSA"/>
    <s v="28150000"/>
    <x v="1152"/>
    <n v="1"/>
    <s v="FIX IT"/>
    <m/>
    <m/>
    <n v="20500"/>
    <n v="20.5"/>
    <n v="6200"/>
  </r>
  <r>
    <d v="2016-01-14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1153"/>
    <n v="1"/>
    <s v="FIX IT"/>
    <m/>
    <m/>
    <n v="22088"/>
    <n v="22.09"/>
    <n v="23000"/>
  </r>
  <r>
    <d v="2016-01-13T00:00:00"/>
    <s v="Consignee; Consignee (Original Format)"/>
    <s v="Adama Brasil S/A"/>
    <s v=""/>
    <s v=""/>
    <s v="Chemicals"/>
    <s v=""/>
    <s v=""/>
    <s v="ADAMA BRASIL SA_x000a_RUA PEDRO ANTONIO DE SOUZA 400 PARQUE RUI BARBOSA - LONDRINA - PR - 86031610"/>
    <s v="Damco Sea &amp; Air"/>
    <s v=""/>
    <s v="Panama"/>
    <s v=""/>
    <s v=""/>
    <s v=""/>
    <s v="DAMCO SEA &amp; AIR_x000a_"/>
    <s v="DAMCO SEA &amp; AIR"/>
    <s v="NHAVA SHEVA (JAWAHARLAL N"/>
    <s v="India"/>
    <s v="INNSA"/>
    <s v="MID EAST / IND SUBCONT"/>
    <s v="PARANAGUA"/>
    <s v="Brazil"/>
    <s v="BRPNG"/>
    <s v="ECSA"/>
    <s v="38089100"/>
    <x v="1154"/>
    <n v="4"/>
    <s v="FIX IT"/>
    <m/>
    <m/>
    <n v="29442"/>
    <n v="29.44"/>
    <n v="626000"/>
  </r>
  <r>
    <d v="2016-01-12T00:00:00"/>
    <s v="Consignee; Consignee (Original Format)"/>
    <s v="Adama Brasil S/A"/>
    <s v=""/>
    <s v=""/>
    <s v="Chemicals"/>
    <s v=""/>
    <s v=""/>
    <s v="ADAMA BRASIL SA_x000a_RUA PEDRO ANTONIO DE SOUZA 400 PARQUE RUI BARBOSA - LONDRINA - PR - 86031610"/>
    <s v="Samsung International Inc."/>
    <s v=""/>
    <s v=""/>
    <s v="Communications Equipment"/>
    <s v=""/>
    <s v=""/>
    <s v="SAMSUNG INTERNATIONAL GROUP_x000a_"/>
    <s v="ADAMA BRASIL SA"/>
    <s v="PUSAN (BUSAN)"/>
    <s v="South Korea"/>
    <s v="KRPUS"/>
    <s v="FAR EAST / JAP / SE ASIA"/>
    <s v="PARANAGUA"/>
    <s v="Brazil"/>
    <s v="BRPNG"/>
    <s v="ECSA"/>
    <s v="29211121"/>
    <x v="1155"/>
    <n v="1"/>
    <s v="FIX IT"/>
    <m/>
    <m/>
    <n v="20000"/>
    <n v="20"/>
    <n v="18100"/>
  </r>
  <r>
    <d v="2016-01-12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9"/>
    <x v="1156"/>
    <n v="1"/>
    <s v="FIX IT"/>
    <m/>
    <m/>
    <n v="15204"/>
    <n v="15.2"/>
    <n v="290000"/>
  </r>
  <r>
    <d v="2016-01-10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0000"/>
    <x v="1157"/>
    <n v="1"/>
    <s v="FIX IT"/>
    <m/>
    <m/>
    <n v="20462"/>
    <n v="20.46"/>
    <n v="1084000"/>
  </r>
  <r>
    <d v="2016-01-0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158"/>
    <n v="1"/>
    <s v="FIX IT"/>
    <m/>
    <m/>
    <n v="17618"/>
    <n v="17.62"/>
    <n v="123000"/>
  </r>
  <r>
    <d v="2015-12-29T00:00:00"/>
    <s v="Consignee; Consignee (Original Format)"/>
    <s v="Adama Brasil S/A"/>
    <s v=""/>
    <s v=""/>
    <s v="Chemicals"/>
    <s v=""/>
    <s v=""/>
    <s v="ADAMA BRASIL SA_x000a_RUA PEDRO ANTONIO DE SOUZA 400 PARQUE RUI BARBOSA - LONDRINA - PR - 86031610"/>
    <s v="Samsung International Inc."/>
    <s v=""/>
    <s v=""/>
    <s v="Communications Equipment"/>
    <s v=""/>
    <s v=""/>
    <s v="SAMSUNG INTERNATIONAL GROUP_x000a_"/>
    <s v="ADAMA BRASIL SA"/>
    <s v="PUSAN (BUSAN)"/>
    <s v="South Korea"/>
    <s v="KRPUS"/>
    <s v="FAR EAST / JAP / SE ASIA"/>
    <s v="PARANAGUA"/>
    <s v="Brazil"/>
    <s v="BRPNG"/>
    <s v="ECSA"/>
    <s v="29211121"/>
    <x v="1159"/>
    <n v="5"/>
    <s v="FIX IT"/>
    <m/>
    <m/>
    <n v="95850"/>
    <n v="95.85"/>
    <n v="87000"/>
  </r>
  <r>
    <d v="2015-12-27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0000"/>
    <x v="1160"/>
    <n v="1"/>
    <s v="FIX IT"/>
    <m/>
    <m/>
    <n v="20462"/>
    <n v="20.46"/>
    <n v="1091000"/>
  </r>
  <r>
    <d v="2015-12-26T00:00:00"/>
    <s v="Consignee; Consignee (Original Format)"/>
    <s v="Adama Brasil S/A"/>
    <s v=""/>
    <s v=""/>
    <s v="Chemicals"/>
    <s v=""/>
    <s v=""/>
    <s v="ADAMA BRASIL SA_x000a_RUA PEDRO ANTONIO DE SOUZA 400 PARQUE RUI BARBOSA - LONDRINA - PR - 86031610"/>
    <s v="Galactic Sa"/>
    <s v=""/>
    <s v="Belgium"/>
    <s v="Chemicals"/>
    <s v=""/>
    <s v=""/>
    <s v="GALACTIC SA_x000a_"/>
    <s v="HOYER GLOBAL BRASIL TRANSP LTDA"/>
    <s v="ANTWERPEN"/>
    <s v="Belgium"/>
    <s v="BEANR"/>
    <s v="NEUR / BALTIC"/>
    <s v="PARANAGUA"/>
    <s v="Brazil"/>
    <s v="BRPNG"/>
    <s v="ECSA"/>
    <s v="29181100"/>
    <x v="1161"/>
    <n v="1"/>
    <s v="FIX IT"/>
    <m/>
    <m/>
    <n v="23780"/>
    <n v="23.78"/>
    <n v="53700"/>
  </r>
  <r>
    <d v="2015-12-26T00:00:00"/>
    <s v="Consignee; Consignee (Original Format)"/>
    <s v="Adama Brasil Sa"/>
    <s v="Rio Grande do Sul"/>
    <s v="Brazil"/>
    <s v="Chemicals"/>
    <s v=""/>
    <s v=""/>
    <s v="ADAMA BRASIL SA_x000a_AV JULIO DE CASTILHOS 2085 COQUEIROS - TAQUARI - RS - 95860000"/>
    <s v="Deepak Nitrite Ltd."/>
    <s v="Gujarat"/>
    <s v="India"/>
    <s v="Chemicals"/>
    <n v="565375488.83000004"/>
    <n v="1118433598.3299999"/>
    <s v="DEEPAK NITRITE LTD_x000a_"/>
    <s v="ADAMA BRASIL SA"/>
    <s v="NHAVA SHEVA (JAWAHARLAL N"/>
    <s v="India"/>
    <s v="INNSA"/>
    <s v="MID EAST / IND SUBCONT"/>
    <s v="RIO GRANDE"/>
    <s v="Brazil"/>
    <s v="BRRIG"/>
    <s v="ECSA"/>
    <s v="29214921"/>
    <x v="1162"/>
    <n v="1"/>
    <s v="FIX IT"/>
    <m/>
    <m/>
    <n v="17746"/>
    <n v="17.75"/>
    <n v="1453000"/>
  </r>
  <r>
    <d v="2015-12-26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STOLT NIELSEN TRANSPORT GROUP"/>
    <s v="ROTTERDAM"/>
    <s v="Netherlands"/>
    <s v="NLRTM"/>
    <s v="NEUR / BALTIC"/>
    <s v="PARANAGUA"/>
    <s v="Brazil"/>
    <s v="BRPNG"/>
    <s v="ECSA"/>
    <s v="29181100"/>
    <x v="1163"/>
    <n v="1"/>
    <s v="FIX IT"/>
    <m/>
    <m/>
    <n v="22000"/>
    <n v="22"/>
    <n v="49700"/>
  </r>
  <r>
    <d v="2015-12-21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49900"/>
    <x v="1164"/>
    <n v="1"/>
    <s v="FIX IT"/>
    <m/>
    <m/>
    <n v="3350"/>
    <n v="3.35"/>
    <n v="612000"/>
  </r>
  <r>
    <d v="2015-12-20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0000"/>
    <x v="1027"/>
    <n v="1"/>
    <s v="FIX IT"/>
    <m/>
    <m/>
    <n v="20462"/>
    <n v="20.46"/>
    <n v="1091000"/>
  </r>
  <r>
    <d v="2015-12-19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1165"/>
    <n v="2"/>
    <s v="FIX IT"/>
    <m/>
    <m/>
    <n v="33680"/>
    <n v="33.68"/>
    <n v="169000"/>
  </r>
  <r>
    <d v="2015-12-08T00:00:00"/>
    <s v="Consignee; Consignee (Original Format)"/>
    <s v="Adama Brasil S/A"/>
    <s v=""/>
    <s v=""/>
    <s v="Chemicals"/>
    <s v=""/>
    <s v=""/>
    <s v="ADAMA BRASIL SA_x000a_RUA PEDRO ANTONIO DE SOUZA 400 PARQUE RUI BARBOSA - LONDRINA - PR - 86031610"/>
    <s v="China Jiangsu International Economic And Technical"/>
    <s v=""/>
    <s v="China"/>
    <s v="Construction and Engineering"/>
    <n v="2539385563.1900001"/>
    <s v=""/>
    <s v="CHINA JIANGSU INTERNATIONAL ECONOMIC TECHNICAL_x000a_"/>
    <s v="ADAMA BRASIL SA"/>
    <s v="SHANGHAI"/>
    <s v="China"/>
    <s v="CNSHA"/>
    <s v="FAR EAST / JAP / SE ASIA"/>
    <s v="PARANAGUA"/>
    <s v="Brazil"/>
    <s v="BRPNG"/>
    <s v="ECSA"/>
    <s v="29000000"/>
    <x v="1166"/>
    <n v="1"/>
    <s v="FIX IT"/>
    <m/>
    <m/>
    <n v="31"/>
    <n v="0.03"/>
    <s v=""/>
  </r>
  <r>
    <d v="2015-12-07T00:00:00"/>
    <s v="Consignee; Consignee (Original Format)"/>
    <s v="Adama Brasil S/A"/>
    <s v=""/>
    <s v=""/>
    <s v="Chemicals"/>
    <s v=""/>
    <s v=""/>
    <s v="ADAMA BRASIL SA_x000a_RUA PEDRO ANTONIO DE SOUZA 400 PARQUE RUI BARBOSA - LONDRINA - PR - 86031610"/>
    <s v="Turlock Llp"/>
    <s v=""/>
    <s v="China"/>
    <s v=""/>
    <s v=""/>
    <s v=""/>
    <s v="TURLOCK LLP_x000a_"/>
    <s v="ADAMA BRASIL SA"/>
    <s v="QINGDAO"/>
    <s v="China"/>
    <s v="CNTAO"/>
    <s v="FAR EAST / JAP / SE ASIA"/>
    <s v="PARANAGUA"/>
    <s v="Brazil"/>
    <s v="BRPNG"/>
    <s v="ECSA"/>
    <s v="29053200"/>
    <x v="1167"/>
    <n v="2"/>
    <s v="FIX IT"/>
    <m/>
    <m/>
    <n v="38160"/>
    <n v="38.159999999999997"/>
    <n v="47600"/>
  </r>
  <r>
    <d v="2015-12-07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9"/>
    <x v="1168"/>
    <n v="1"/>
    <s v="FIX IT"/>
    <m/>
    <m/>
    <n v="21720"/>
    <n v="21.72"/>
    <n v="419000"/>
  </r>
  <r>
    <d v="2015-12-06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0000"/>
    <x v="1035"/>
    <n v="1"/>
    <s v="FIX IT"/>
    <m/>
    <m/>
    <n v="20462"/>
    <n v="20.46"/>
    <n v="1091000"/>
  </r>
  <r>
    <d v="2015-12-02T00:00:00"/>
    <s v="Consignee; Consignee (Original Format)"/>
    <s v="Adama Brasil Sa"/>
    <s v="Rio Grande do Sul"/>
    <s v="Brazil"/>
    <s v="Chemicals"/>
    <s v=""/>
    <s v=""/>
    <s v="ADAMA BRASIL SA_x000a_AV JULIO DE CASTILHOS 2085 COQUEIROS - TAQUARI - RS - 95860000"/>
    <s v="Hebei Chengxin Co., Ltd."/>
    <s v=""/>
    <s v="China"/>
    <s v=""/>
    <s v=""/>
    <s v=""/>
    <s v="HEBEI CHENGXIN CO LTD_x000a_"/>
    <s v="ADAMA BRASIL SA"/>
    <s v="SHANGHAI"/>
    <s v="China"/>
    <s v="CNSHA"/>
    <s v="FAR EAST / JAP / SE ASIA"/>
    <s v="RIO GRANDE"/>
    <s v="Brazil"/>
    <s v="BRRIG"/>
    <s v="ECSA"/>
    <s v="29159090"/>
    <x v="1169"/>
    <n v="1"/>
    <s v="FIX IT"/>
    <m/>
    <m/>
    <n v="16840"/>
    <n v="16.84"/>
    <n v="74400"/>
  </r>
  <r>
    <d v="2015-11-30T00:00:00"/>
    <s v="Consignee; Consignee (Original Format)"/>
    <s v="Adama Brasil S/A"/>
    <s v=""/>
    <s v=""/>
    <s v="Chemicals"/>
    <s v=""/>
    <s v=""/>
    <s v="ADAMA BRASIL SA_x000a_RUA PEDRO ANTONIO DE SOUZA 400 PARQUE RUI BARBOSA - LONDRINA - PR - 86031610"/>
    <s v="Uniroyal Chemicals Private Ltd."/>
    <s v="Karnataka"/>
    <s v="India"/>
    <s v=""/>
    <s v=""/>
    <s v=""/>
    <s v="UNITOP CHEMICALS PRIVATE LIMITED_x000a_"/>
    <s v="ADAMA BRASIL SA"/>
    <s v="NHAVA SHEVA (JAWAHARLAL N"/>
    <s v="India"/>
    <s v="INNSA"/>
    <s v="MID EAST / IND SUBCONT"/>
    <s v="PARANAGUA"/>
    <s v="Brazil"/>
    <s v="BRPNG"/>
    <s v="ECSA"/>
    <s v="34021300"/>
    <x v="1170"/>
    <n v="1"/>
    <s v="FIX IT"/>
    <m/>
    <m/>
    <n v="10900"/>
    <n v="10.9"/>
    <n v="31000"/>
  </r>
  <r>
    <d v="2015-11-29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0000"/>
    <x v="1035"/>
    <n v="1"/>
    <s v="FIX IT"/>
    <m/>
    <m/>
    <n v="20462"/>
    <n v="20.46"/>
    <n v="1239000"/>
  </r>
  <r>
    <d v="2015-11-27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171"/>
    <n v="3"/>
    <s v="FIX IT"/>
    <m/>
    <m/>
    <n v="34634"/>
    <n v="34.630000000000003"/>
    <n v="240000"/>
  </r>
  <r>
    <d v="2015-11-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9"/>
    <x v="1172"/>
    <n v="1"/>
    <s v="FIX IT"/>
    <m/>
    <m/>
    <n v="5235"/>
    <n v="5.24"/>
    <n v="23100"/>
  </r>
  <r>
    <d v="2015-11-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173"/>
    <n v="16"/>
    <s v="FIX IT"/>
    <m/>
    <m/>
    <n v="178784"/>
    <n v="178.78"/>
    <n v="1239000"/>
  </r>
  <r>
    <d v="2015-11-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174"/>
    <n v="4"/>
    <s v="FIX IT"/>
    <m/>
    <m/>
    <n v="44696"/>
    <n v="44.7"/>
    <n v="310000"/>
  </r>
  <r>
    <d v="2015-11-21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1035"/>
    <n v="1"/>
    <s v="FIX IT"/>
    <m/>
    <m/>
    <n v="20462"/>
    <n v="20.46"/>
    <n v="14467000"/>
  </r>
  <r>
    <d v="2015-11-1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175"/>
    <n v="3"/>
    <s v="FIX IT"/>
    <m/>
    <m/>
    <n v="22607"/>
    <n v="22.61"/>
    <n v="157000"/>
  </r>
  <r>
    <d v="2015-11-1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176"/>
    <n v="4"/>
    <s v="FIX IT"/>
    <m/>
    <m/>
    <n v="44696"/>
    <n v="44.7"/>
    <n v="310000"/>
  </r>
  <r>
    <d v="2015-11-11T00:00:00"/>
    <s v="Consignee; Consignee (Original Format)"/>
    <s v="Adama Brasil S/A"/>
    <s v=""/>
    <s v=""/>
    <s v="Chemicals"/>
    <s v=""/>
    <s v=""/>
    <s v="ADAMA BRASIL SA_x000a_RUA PEDRO ANTONIO DE SOUZA 400 PARQUE RUI BARBOSA - LONDRINA - PR - 86031610"/>
    <s v="United Phosphorus Ltd."/>
    <s v=""/>
    <s v="France"/>
    <s v=""/>
    <s v=""/>
    <s v=""/>
    <s v="UNITED PHOSPHORUS LTD_x000a_"/>
    <s v="ADAMA BRASIL SA"/>
    <s v="NHAVA SHEVA (JAWAHARLAL N"/>
    <s v="India"/>
    <s v="INNSA"/>
    <s v="MID EAST / IND SUBCONT"/>
    <s v="PARANAGUA"/>
    <s v="Brazil"/>
    <s v="BRPNG"/>
    <s v="ECSA"/>
    <s v="38089100"/>
    <x v="1177"/>
    <n v="10"/>
    <s v="FIX IT"/>
    <m/>
    <m/>
    <n v="86860"/>
    <n v="86.86"/>
    <n v="1989000"/>
  </r>
  <r>
    <d v="2015-11-08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1178"/>
    <n v="1"/>
    <s v="FIX IT"/>
    <m/>
    <m/>
    <n v="10070"/>
    <n v="10.07"/>
    <n v="424000"/>
  </r>
  <r>
    <d v="2015-11-07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0000"/>
    <x v="1179"/>
    <n v="2"/>
    <s v="FIX IT"/>
    <m/>
    <m/>
    <n v="40925"/>
    <n v="40.92"/>
    <n v="2478000"/>
  </r>
  <r>
    <d v="2015-11-05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9999"/>
    <x v="1035"/>
    <n v="1"/>
    <s v="FIX IT"/>
    <m/>
    <m/>
    <n v="20462"/>
    <n v="20.46"/>
    <n v="14467000"/>
  </r>
  <r>
    <d v="2015-11-0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180"/>
    <n v="2"/>
    <s v="FIX IT"/>
    <m/>
    <m/>
    <n v="29571"/>
    <n v="29.57"/>
    <n v="205000"/>
  </r>
  <r>
    <d v="2015-11-04T00:00:00"/>
    <s v="Consignee; Consignee (Original Format)"/>
    <s v="Adama Brasil S/A"/>
    <s v=""/>
    <s v=""/>
    <s v="Chemicals"/>
    <s v=""/>
    <s v=""/>
    <s v="ADAMA BRASIL SA_x000a_RUA PEDRO ANTONIO DE SOUZA 400 PARQUE RUI BARBOSA - LONDRINA - PR - 86031610"/>
    <s v="Upl Limitedformerly"/>
    <s v="Tamil Nadu"/>
    <s v="India"/>
    <s v="Chemicals"/>
    <n v="4753761516.5299997"/>
    <n v="5011977808.0699997"/>
    <s v="UPL LIMITEDFORMERLY_x000a_"/>
    <s v="ADAMA BRASIL SA"/>
    <s v="NHAVA SHEVA (JAWAHARLAL N"/>
    <s v="India"/>
    <s v="INNSA"/>
    <s v="MID EAST / IND SUBCONT"/>
    <s v="PARANAGUA"/>
    <s v="Brazil"/>
    <s v="BRPNG"/>
    <s v="ECSA"/>
    <s v="38089100"/>
    <x v="1177"/>
    <n v="8"/>
    <s v="FIX IT"/>
    <m/>
    <m/>
    <n v="69488"/>
    <n v="69.489999999999995"/>
    <n v="1591000"/>
  </r>
  <r>
    <d v="2015-11-01T00:00:00"/>
    <s v="Shipper (Original Format); Consignee; Shipper; Consignee (Original Format)"/>
    <s v="Adama Brasil S/A"/>
    <s v=""/>
    <s v=""/>
    <s v="Chemicals"/>
    <s v=""/>
    <s v=""/>
    <s v="ADAMA BRASIL SA_x000a_RUA PEDRO ANTONIO DE SOUZA 400 PARQUE RUI BARBOSA - LONDRINA - PR - 86031610"/>
    <s v="Adama Irvita Nv"/>
    <s v=""/>
    <s v=""/>
    <s v=""/>
    <s v=""/>
    <s v=""/>
    <s v="ADAMA IRVITA NV_x000a_POS CABAI OFFICE PARK UNIT 13 PO BOX 403  -  -  - 0"/>
    <s v="ADAMA BRASIL SA"/>
    <s v="ROTTERDAM"/>
    <s v="Netherlands"/>
    <s v="NLRTM"/>
    <s v="NEUR / BALTIC"/>
    <s v="RIO GRANDE"/>
    <s v="Brazil"/>
    <s v="BRRIG"/>
    <s v="ECSA"/>
    <s v="29320000"/>
    <x v="1035"/>
    <n v="1"/>
    <s v="FIX IT"/>
    <m/>
    <m/>
    <n v="20462"/>
    <n v="20.46"/>
    <n v="1239000"/>
  </r>
  <r>
    <d v="2015-10-30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339969"/>
    <x v="1181"/>
    <n v="2"/>
    <s v="FIX IT"/>
    <m/>
    <m/>
    <n v="20120"/>
    <n v="20.12"/>
    <n v="253000"/>
  </r>
  <r>
    <d v="2015-10-28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1182"/>
    <n v="1"/>
    <s v="FIX IT"/>
    <m/>
    <m/>
    <n v="8775"/>
    <n v="8.77"/>
    <n v="7903000"/>
  </r>
  <r>
    <d v="2015-10-28T00:00:00"/>
    <s v="Consignee; Consignee (Original Format)"/>
    <s v="Adama Brasil S/A"/>
    <s v=""/>
    <s v=""/>
    <s v="Chemicals"/>
    <s v=""/>
    <s v=""/>
    <s v="ADAMA BRASIL SA_x000a_RUA PEDRO ANTONIO DE SOUZA 400 PARQUE RUI BARBOSA - LONDRINA - PR - 86031610"/>
    <s v="Upl Ltd."/>
    <s v="Maharashtra"/>
    <s v="India"/>
    <s v="Chemicals"/>
    <n v="4753761516.5299997"/>
    <n v="5121675841.3299999"/>
    <s v="UPL LIMITED_x000a_"/>
    <s v="ADAMA BRASIL SA"/>
    <s v="NHAVA SHEVA (JAWAHARLAL N"/>
    <s v="India"/>
    <s v="INNSA"/>
    <s v="MID EAST / IND SUBCONT"/>
    <s v="PARANAGUA"/>
    <s v="Brazil"/>
    <s v="BRPNG"/>
    <s v="ECSA"/>
    <s v="38089100"/>
    <x v="1183"/>
    <n v="6"/>
    <s v="FIX IT"/>
    <m/>
    <m/>
    <n v="51916"/>
    <n v="51.92"/>
    <n v="1176000"/>
  </r>
  <r>
    <d v="2015-10-28T00:00:00"/>
    <s v="Consignee; Consignee (Original Format)"/>
    <s v="Adama Brasil S/A"/>
    <s v=""/>
    <s v=""/>
    <s v="Chemicals"/>
    <s v=""/>
    <s v=""/>
    <s v="ADAMA BRASIL SA_x000a_RUA PEDRO ANTONIO DE SOUZA 400 PARQUE RUI BARBOSA - LONDRINA - PR - 86031610"/>
    <s v="Samsung International Inc."/>
    <s v=""/>
    <s v=""/>
    <s v="Communications Equipment"/>
    <s v=""/>
    <s v=""/>
    <s v="SAMSUNG INTERNATIONAL GROUP_x000a_"/>
    <s v="ADAMA BRASIL SA"/>
    <s v="PUSAN (BUSAN)"/>
    <s v="South Korea"/>
    <s v="KRPUS"/>
    <s v="FAR EAST / JAP / SE ASIA"/>
    <s v="PARANAGUA"/>
    <s v="Brazil"/>
    <s v="BRPNG"/>
    <s v="ECSA"/>
    <s v="29211121"/>
    <x v="1184"/>
    <n v="4"/>
    <s v="FIX IT"/>
    <m/>
    <m/>
    <n v="79330"/>
    <n v="79.33"/>
    <n v="86400"/>
  </r>
  <r>
    <d v="2015-10-28T00:00:00"/>
    <s v="Consignee; Consignee (Original Format)"/>
    <s v="Adama Brasil S/A"/>
    <s v=""/>
    <s v=""/>
    <s v="Chemicals"/>
    <s v=""/>
    <s v=""/>
    <s v="ADAMA BRASIL SA_x000a_RUA PEDRO ANTONIO DE SOUZA 400 PARQUE RUI BARBOSA - LONDRINA - PR - 86031610"/>
    <s v="Samsung International Inc."/>
    <s v=""/>
    <s v=""/>
    <s v="Communications Equipment"/>
    <s v=""/>
    <s v=""/>
    <s v="SAMSUNG INTERNATIONAL GROUP_x000a_"/>
    <s v="ADAMA BRASIL SA"/>
    <s v="PUSAN (BUSAN)"/>
    <s v="South Korea"/>
    <s v="KRPUS"/>
    <s v="FAR EAST / JAP / SE ASIA"/>
    <s v="PARANAGUA"/>
    <s v="Brazil"/>
    <s v="BRPNG"/>
    <s v="ECSA"/>
    <s v="29211121"/>
    <x v="1185"/>
    <n v="2"/>
    <s v="FIX IT"/>
    <m/>
    <m/>
    <n v="38220"/>
    <n v="38.22"/>
    <n v="41600"/>
  </r>
  <r>
    <d v="2015-10-23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1186"/>
    <n v="3"/>
    <s v="FIX IT"/>
    <m/>
    <m/>
    <n v="64642"/>
    <n v="64.64"/>
    <n v="211000"/>
  </r>
  <r>
    <d v="2015-10-21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7101000"/>
    <x v="1187"/>
    <n v="1"/>
    <s v="FIX IT"/>
    <m/>
    <m/>
    <n v="12560"/>
    <n v="12.56"/>
    <s v=""/>
  </r>
  <r>
    <d v="2015-10-21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7101000"/>
    <x v="1188"/>
    <n v="1"/>
    <s v="FIX IT"/>
    <m/>
    <m/>
    <n v="12560"/>
    <n v="12.56"/>
    <s v=""/>
  </r>
  <r>
    <d v="2015-10-21T00:00:00"/>
    <s v="Consignee; Consignee (Original Format)"/>
    <s v="Adama Brasil S/A"/>
    <s v=""/>
    <s v=""/>
    <s v="Chemicals"/>
    <s v=""/>
    <s v=""/>
    <s v="ADAMA BRASIL SA_x000a_RUA PEDRO ANTONIO DE SOUZA 400 PARQUE RUI BARBOSA - LONDRINA - PR - 86031610"/>
    <s v="Upl Ltd."/>
    <s v="Maharashtra"/>
    <s v="India"/>
    <s v="Chemicals"/>
    <n v="4753761516.5299997"/>
    <n v="5121675841.3299999"/>
    <s v="UPL LIMITED_x000a_"/>
    <s v="ADAMA BRASIL SA"/>
    <s v="NHAVA SHEVA (JAWAHARLAL N"/>
    <s v="India"/>
    <s v="INNSA"/>
    <s v="MID EAST / IND SUBCONT"/>
    <s v="PARANAGUA"/>
    <s v="Brazil"/>
    <s v="BRPNG"/>
    <s v="ECSA"/>
    <s v="38089100"/>
    <x v="1189"/>
    <n v="8"/>
    <s v="FIX IT"/>
    <m/>
    <m/>
    <n v="69088"/>
    <n v="69.09"/>
    <n v="1565000"/>
  </r>
  <r>
    <d v="2015-10-21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00"/>
    <x v="1190"/>
    <n v="4"/>
    <s v="FIX IT"/>
    <m/>
    <m/>
    <n v="73320"/>
    <n v="73.319999999999993"/>
    <n v="603000"/>
  </r>
  <r>
    <d v="2015-10-21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0000"/>
    <x v="1191"/>
    <n v="1"/>
    <s v="FIX IT"/>
    <m/>
    <m/>
    <n v="20462"/>
    <n v="20.46"/>
    <n v="3580000"/>
  </r>
  <r>
    <d v="2015-10-18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STOLT NIELSEN TRANSPORT GROUP"/>
    <s v="ROTTERDAM"/>
    <s v="Netherlands"/>
    <s v="NLRTM"/>
    <s v="NEUR / BALTIC"/>
    <s v="PARANAGUA"/>
    <s v="Brazil"/>
    <s v="BRPNG"/>
    <s v="ECSA"/>
    <s v="29181100"/>
    <x v="1192"/>
    <n v="2"/>
    <s v="FIX IT"/>
    <m/>
    <m/>
    <n v="43800"/>
    <n v="43.8"/>
    <n v="96800"/>
  </r>
  <r>
    <d v="2015-10-17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1193"/>
    <n v="2"/>
    <s v="FIX IT"/>
    <m/>
    <m/>
    <n v="20120"/>
    <n v="20.12"/>
    <n v="253000"/>
  </r>
  <r>
    <d v="2015-10-16T00:00:00"/>
    <s v="Consignee; Consignee (Original Format)"/>
    <s v="Adama Brasil Sa"/>
    <s v="Rio Grande do Sul"/>
    <s v="Brazil"/>
    <s v="Chemicals"/>
    <s v=""/>
    <s v=""/>
    <s v="ADAMA BRASIL SA_x000a_AV JULIO DE CASTILHOS 2085 COQUEIROS - TAQUARI - RS - 95860000"/>
    <s v="United Transport Tankcontainers Utt"/>
    <s v=""/>
    <s v="Belgium"/>
    <s v=""/>
    <s v=""/>
    <s v=""/>
    <s v="UNITED TRANSPORT TANKCONTAINERS UTT_x000a_"/>
    <s v="INTERBULK LOGISTICA LATIN AMERICA LTDA"/>
    <s v="NEW ORLEANS (LA)"/>
    <s v="United States"/>
    <s v="USMSY"/>
    <s v="US / MEX GULF"/>
    <s v="RIO GRANDE"/>
    <s v="Brazil"/>
    <s v="BRRIG"/>
    <s v="ECSA"/>
    <s v="29211922"/>
    <x v="1194"/>
    <n v="1"/>
    <s v="FIX IT"/>
    <m/>
    <m/>
    <n v="17055"/>
    <n v="17.059999999999999"/>
    <n v="61300"/>
  </r>
  <r>
    <d v="2015-10-15T00:00:00"/>
    <s v="Consignee; Consignee (Original Format)"/>
    <s v="Adama Brasil Sa"/>
    <s v="Rio Grande do Sul"/>
    <s v="Brazil"/>
    <s v="Chemicals"/>
    <s v=""/>
    <s v=""/>
    <s v="ADAMA BRASIL SA_x000a_AV JULIO DE CASTILHOS 2085 COQUEIROS - TAQUARI - RS - 95860000"/>
    <s v="Aceto Shanghai Ltd."/>
    <s v=""/>
    <s v="China"/>
    <s v="Healthcare Providers and Services"/>
    <s v=""/>
    <s v=""/>
    <s v="ACETO SHANGHAI LTD_x000a_"/>
    <s v="ADAMA BRASIL SA"/>
    <s v="XINGANG"/>
    <s v="China"/>
    <s v="CNXGG"/>
    <s v="FAR EAST / JAP / SE ASIA"/>
    <s v="RIO GRANDE"/>
    <s v="Brazil"/>
    <s v="BRRIG"/>
    <s v="ECSA"/>
    <s v="29214921"/>
    <x v="1195"/>
    <n v="1"/>
    <s v="FIX IT"/>
    <m/>
    <m/>
    <n v="17560"/>
    <n v="17.559999999999999"/>
    <n v="121000"/>
  </r>
  <r>
    <d v="2015-10-14T00:00:00"/>
    <s v="Consignee; Consignee (Original Format)"/>
    <s v="Adama Brasil S/A"/>
    <s v=""/>
    <s v=""/>
    <s v="Chemicals"/>
    <s v=""/>
    <s v=""/>
    <s v="ADAMA BRASIL SA_x000a_RUA PEDRO ANTONIO DE SOUZA 400 PARQUE RUI BARBOSA - LONDRINA - PR - 86031610"/>
    <s v="Damco Sea &amp; Air"/>
    <s v=""/>
    <s v="Panama"/>
    <s v=""/>
    <s v=""/>
    <s v=""/>
    <s v="DAMCO SEA &amp; AIR_x000a_"/>
    <s v="DAMCO SEA &amp; AIR"/>
    <s v="NHAVA SHEVA (JAWAHARLAL N"/>
    <s v="India"/>
    <s v="INNSA"/>
    <s v="MID EAST / IND SUBCONT"/>
    <s v="PARANAGUA"/>
    <s v="Brazil"/>
    <s v="BRPNG"/>
    <s v="ECSA"/>
    <s v="38089100"/>
    <x v="1196"/>
    <n v="2"/>
    <s v="FIX IT"/>
    <m/>
    <m/>
    <n v="17272"/>
    <n v="17.27"/>
    <n v="391000"/>
  </r>
  <r>
    <d v="2015-10-1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1990"/>
    <x v="1197"/>
    <n v="3"/>
    <s v="FIX IT"/>
    <m/>
    <m/>
    <n v="26175"/>
    <n v="26.17"/>
    <n v="3885000"/>
  </r>
  <r>
    <d v="2015-10-14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198"/>
    <n v="2"/>
    <s v="FIX IT"/>
    <m/>
    <m/>
    <n v="36660"/>
    <n v="36.659999999999997"/>
    <n v="333000"/>
  </r>
  <r>
    <d v="2015-10-1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199"/>
    <n v="2"/>
    <s v="FIX IT"/>
    <m/>
    <m/>
    <n v="38640"/>
    <n v="38.64"/>
    <n v="875000"/>
  </r>
  <r>
    <d v="2015-10-1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200"/>
    <n v="1"/>
    <s v="FIX IT"/>
    <m/>
    <m/>
    <n v="10256"/>
    <n v="10.26"/>
    <n v="232000"/>
  </r>
  <r>
    <d v="2015-10-14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1201"/>
    <n v="3"/>
    <s v="FIX IT"/>
    <m/>
    <m/>
    <n v="26325"/>
    <n v="26.33"/>
    <n v="23708000"/>
  </r>
  <r>
    <d v="2015-10-14T00:00:00"/>
    <s v="Consignee; Consignee (Original Format)"/>
    <s v="Adama Brasil S/A"/>
    <s v=""/>
    <s v=""/>
    <s v="Chemicals"/>
    <s v=""/>
    <s v=""/>
    <s v="ADAMA BRASIL SA_x000a_RUA PEDRO ANTONIO DE SOUZA 400 PARQUE RUI BARBOSA - LONDRINA - PR - 86031610"/>
    <s v="Upl Ltd."/>
    <s v="Maharashtra"/>
    <s v="India"/>
    <s v="Chemicals"/>
    <n v="4753761516.5299997"/>
    <n v="5121675841.3299999"/>
    <s v="UPL LIMITED_x000a_"/>
    <s v="ADAMA BRASIL SA"/>
    <s v="NHAVA SHEVA (JAWAHARLAL N"/>
    <s v="India"/>
    <s v="INNSA"/>
    <s v="MID EAST / IND SUBCONT"/>
    <s v="PARANAGUA"/>
    <s v="Brazil"/>
    <s v="BRPNG"/>
    <s v="ECSA"/>
    <s v="38089100"/>
    <x v="1202"/>
    <n v="4"/>
    <s v="FIX IT"/>
    <m/>
    <m/>
    <n v="34544"/>
    <n v="34.54"/>
    <n v="782000"/>
  </r>
  <r>
    <d v="2015-10-08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1203"/>
    <n v="3"/>
    <s v="FIX IT"/>
    <m/>
    <m/>
    <n v="50520"/>
    <n v="50.52"/>
    <n v="256000"/>
  </r>
  <r>
    <d v="2015-10-08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1204"/>
    <n v="3"/>
    <s v="FIX IT"/>
    <m/>
    <m/>
    <n v="30210"/>
    <n v="30.21"/>
    <n v="1263000"/>
  </r>
  <r>
    <d v="2015-10-07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00"/>
    <x v="1205"/>
    <n v="2"/>
    <s v="FIX IT"/>
    <m/>
    <m/>
    <n v="36660"/>
    <n v="36.659999999999997"/>
    <n v="301000"/>
  </r>
  <r>
    <d v="2015-10-07T00:00:00"/>
    <s v="Consignee; Consignee (Original Format)"/>
    <s v="Adama Brasil S/A"/>
    <s v=""/>
    <s v=""/>
    <s v="Chemicals"/>
    <s v=""/>
    <s v=""/>
    <s v="ADAMA BRASIL SA_x000a_RUA PEDRO ANTONIO DE SOUZA 400 PARQUE RUI BARBOSA - LONDRINA - PR - 86031610"/>
    <s v="Damco Sea &amp; Air"/>
    <s v=""/>
    <s v="Panama"/>
    <s v=""/>
    <s v=""/>
    <s v=""/>
    <s v="DAMCO SEA &amp; AIR_x000a_"/>
    <s v="DAMCO SEA &amp; AIR"/>
    <s v="NHAVA SHEVA (JAWAHARLAL N"/>
    <s v="India"/>
    <s v="INNSA"/>
    <s v="MID EAST / IND SUBCONT"/>
    <s v="PARANAGUA"/>
    <s v="Brazil"/>
    <s v="BRPNG"/>
    <s v="ECSA"/>
    <s v="38080000"/>
    <x v="1206"/>
    <n v="4"/>
    <s v="FIX IT"/>
    <m/>
    <m/>
    <n v="34544"/>
    <n v="34.54"/>
    <n v="343000"/>
  </r>
  <r>
    <d v="2015-10-07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174"/>
    <n v="6"/>
    <s v="FIX IT"/>
    <m/>
    <m/>
    <n v="67044"/>
    <n v="67.040000000000006"/>
    <n v="608000"/>
  </r>
  <r>
    <d v="2015-10-07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207"/>
    <n v="4"/>
    <s v="FIX IT"/>
    <m/>
    <m/>
    <n v="44696"/>
    <n v="44.7"/>
    <n v="406000"/>
  </r>
  <r>
    <d v="2015-10-07T00:00:00"/>
    <s v="Consignee; Consignee (Original Format)"/>
    <s v="Adama Brasil S/A"/>
    <s v=""/>
    <s v=""/>
    <s v="Chemicals"/>
    <s v=""/>
    <s v=""/>
    <s v="ADAMA BRASIL SA_x000a_RUA PEDRO ANTONIO DE SOUZA 400 PARQUE RUI BARBOSA - LONDRINA - PR - 86031610"/>
    <s v="Dupont"/>
    <s v="Delaware"/>
    <s v="United States"/>
    <s v="Chemicals"/>
    <n v="21512000000"/>
    <n v="41175065233"/>
    <s v="DUPONT GROUP_x000a_"/>
    <s v="ADAMA BRASIL SA"/>
    <s v="HOUSTON (TX)"/>
    <s v="United States"/>
    <s v="USHOU"/>
    <s v="US / MEX GULF"/>
    <s v="PARANAGUA"/>
    <s v="Brazil"/>
    <s v="BRPNG"/>
    <s v="ECSA"/>
    <s v="24029000"/>
    <x v="1208"/>
    <n v="1"/>
    <s v="FIX IT"/>
    <m/>
    <m/>
    <n v="6641"/>
    <n v="6.64"/>
    <s v=""/>
  </r>
  <r>
    <d v="2015-10-05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339969"/>
    <x v="1181"/>
    <n v="2"/>
    <s v="FIX IT"/>
    <m/>
    <m/>
    <n v="20120"/>
    <n v="20.12"/>
    <n v="253000"/>
  </r>
  <r>
    <d v="2015-10-05T00:00:00"/>
    <s v="Consignee; Consignee (Original Format)"/>
    <s v="Adama Brasil S/A"/>
    <s v=""/>
    <s v=""/>
    <s v="Chemicals"/>
    <s v=""/>
    <s v=""/>
    <s v="ADAMA BRASIL SA_x000a_RUA PEDRO ANTONIO DE SOUZA 400 PARQUE RUI BARBOSA - LONDRINA - PR - 86031610"/>
    <s v="Turlock Llp"/>
    <s v=""/>
    <s v="China"/>
    <s v=""/>
    <s v=""/>
    <s v=""/>
    <s v="TURLOCK LLP_x000a_"/>
    <s v="ADAMA BRASIL SA"/>
    <s v="QINGDAO"/>
    <s v="China"/>
    <s v="CNTAO"/>
    <s v="FAR EAST / JAP / SE ASIA"/>
    <s v="PARANAGUA"/>
    <s v="Brazil"/>
    <s v="BRPNG"/>
    <s v="ECSA"/>
    <s v="29053200"/>
    <x v="1209"/>
    <n v="2"/>
    <s v="FIX IT"/>
    <m/>
    <m/>
    <n v="38160"/>
    <n v="38.159999999999997"/>
    <n v="51300"/>
  </r>
  <r>
    <d v="2015-10-04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0000"/>
    <x v="1210"/>
    <n v="1"/>
    <s v="FIX IT"/>
    <m/>
    <m/>
    <n v="20462"/>
    <n v="20.46"/>
    <n v="3580000"/>
  </r>
  <r>
    <d v="2015-10-04T00:00:00"/>
    <s v="Consignee; Consignee (Original Format)"/>
    <s v="Adama Brasil S/A"/>
    <s v=""/>
    <s v=""/>
    <s v="Chemicals"/>
    <s v=""/>
    <s v=""/>
    <s v="ADAMA BRASIL SA_x000a_RUA PEDRO ANTONIO DE SOUZA 400 PARQUE RUI BARBOSA - LONDRINA - PR - 86031610"/>
    <s v="Samsung International Inc."/>
    <s v=""/>
    <s v=""/>
    <s v="Communications Equipment"/>
    <s v=""/>
    <s v=""/>
    <s v="SAMSUNG INTERNATIONAL GROUP_x000a_"/>
    <s v="ADAMA BRASIL SA"/>
    <s v="PUSAN (BUSAN)"/>
    <s v="South Korea"/>
    <s v="KRPUS"/>
    <s v="FAR EAST / JAP / SE ASIA"/>
    <s v="PARANAGUA"/>
    <s v="Brazil"/>
    <s v="BRPNG"/>
    <s v="ECSA"/>
    <s v="29211121"/>
    <x v="1211"/>
    <n v="10"/>
    <s v="FIX IT"/>
    <m/>
    <m/>
    <n v="191050"/>
    <n v="191.05"/>
    <n v="208000"/>
  </r>
  <r>
    <d v="2015-10-03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1212"/>
    <n v="1"/>
    <s v="FIX IT"/>
    <m/>
    <m/>
    <n v="22088"/>
    <n v="22.09"/>
    <n v="23100"/>
  </r>
  <r>
    <d v="2015-09-3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1213"/>
    <n v="3"/>
    <s v="FIX IT"/>
    <m/>
    <m/>
    <n v="26325"/>
    <n v="26.33"/>
    <n v="16410000"/>
  </r>
  <r>
    <d v="2015-09-3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214"/>
    <n v="3"/>
    <s v="FIX IT"/>
    <m/>
    <m/>
    <n v="38910"/>
    <n v="38.909999999999997"/>
    <n v="801000"/>
  </r>
  <r>
    <d v="2015-09-27T00:00:00"/>
    <s v="Consignee; Consignee (Original Format)"/>
    <s v="Adama Brasil S/A"/>
    <s v=""/>
    <s v=""/>
    <s v="Chemicals"/>
    <s v=""/>
    <s v=""/>
    <s v="ADAMA BRASIL SA_x000a_RUA PEDRO ANTONIO DE SOUZA 400 PARQUE RUI BARBOSA - LONDRINA - PR - 86031610"/>
    <s v="Zhejiang Xinhua Chemical Co., Ltd."/>
    <s v="Zhejiang"/>
    <s v="China"/>
    <s v=""/>
    <n v="4087676"/>
    <s v=""/>
    <s v="ZHEJIANG XINHUA CHEMICAL CO LTD_x000a_"/>
    <s v="ADAMA BRASIL SA"/>
    <s v="NINGBO"/>
    <s v="China"/>
    <s v="CNNGB"/>
    <s v="FAR EAST / JAP / SE ASIA"/>
    <s v="PARANAGUA"/>
    <s v="Brazil"/>
    <s v="BRPNG"/>
    <s v="ECSA"/>
    <s v="29211923"/>
    <x v="1215"/>
    <n v="9"/>
    <s v="FIX IT"/>
    <m/>
    <m/>
    <n v="138120"/>
    <n v="138.12"/>
    <n v="330000"/>
  </r>
  <r>
    <d v="2015-09-26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8111920"/>
    <x v="1216"/>
    <n v="2"/>
    <s v="FIX IT"/>
    <m/>
    <m/>
    <n v="44176"/>
    <n v="44.18"/>
    <n v="51100"/>
  </r>
  <r>
    <d v="2015-09-26T00:00:00"/>
    <s v="Consignee; Consignee (Original Format)"/>
    <s v="Adama Brasil Sa"/>
    <s v="Rio Grande do Sul"/>
    <s v="Brazil"/>
    <s v="Chemicals"/>
    <s v=""/>
    <s v=""/>
    <s v="ADAMA BRASIL SA_x000a_AV JULIO DE CASTILHOS 2085 COQUEIROS - TAQUARI - RS - 95860000"/>
    <s v="Newport China Tank Containers Co."/>
    <s v=""/>
    <s v=""/>
    <s v=""/>
    <s v=""/>
    <s v=""/>
    <s v="NEWPORT TANK CONTAINERS_x000a_"/>
    <s v="NEWPORT TANK CONTAINERS"/>
    <s v="NEW ORLEANS (LA)"/>
    <s v="United States"/>
    <s v="USMSY"/>
    <s v="US / MEX GULF"/>
    <s v="RIO GRANDE"/>
    <s v="Brazil"/>
    <s v="BRRIG"/>
    <s v="ECSA"/>
    <s v="29211922"/>
    <x v="1217"/>
    <n v="1"/>
    <s v="FIX IT"/>
    <m/>
    <m/>
    <n v="17019"/>
    <n v="17.02"/>
    <n v="59000"/>
  </r>
  <r>
    <d v="2015-09-25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PUSAN (BUSAN)"/>
    <s v="South Korea"/>
    <s v="KRPUS"/>
    <s v="FAR EAST / JAP / SE ASIA"/>
    <s v="RIO GRANDE"/>
    <s v="Brazil"/>
    <s v="BRRIG"/>
    <s v="ECSA"/>
    <s v="29339969"/>
    <x v="1218"/>
    <n v="2"/>
    <s v="FIX IT"/>
    <m/>
    <m/>
    <n v="20120"/>
    <n v="20.12"/>
    <n v="561000"/>
  </r>
  <r>
    <d v="2015-09-2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1219"/>
    <n v="1"/>
    <s v="FIX IT"/>
    <m/>
    <m/>
    <n v="2942"/>
    <n v="2.94"/>
    <n v="37500"/>
  </r>
  <r>
    <d v="2015-09-2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242190"/>
    <x v="1220"/>
    <n v="2"/>
    <s v="FIX IT"/>
    <m/>
    <m/>
    <n v="20860"/>
    <n v="20.86"/>
    <n v="146000"/>
  </r>
  <r>
    <d v="2015-09-2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323"/>
    <x v="1221"/>
    <n v="4"/>
    <s v="FIX IT"/>
    <m/>
    <m/>
    <n v="44696"/>
    <n v="44.7"/>
    <n v="311000"/>
  </r>
  <r>
    <d v="2015-09-2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9"/>
    <x v="1222"/>
    <n v="1"/>
    <s v="FIX IT"/>
    <m/>
    <m/>
    <n v="4711"/>
    <n v="4.71"/>
    <n v="29900"/>
  </r>
  <r>
    <d v="2015-09-2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1223"/>
    <n v="1"/>
    <s v="FIX IT"/>
    <m/>
    <m/>
    <n v="2942"/>
    <n v="2.94"/>
    <n v="37500"/>
  </r>
  <r>
    <d v="2015-09-20T00:00:00"/>
    <s v="Consignee; Consignee (Original Format)"/>
    <s v="Adama Brasil S/A"/>
    <s v=""/>
    <s v=""/>
    <s v="Chemicals"/>
    <s v=""/>
    <s v=""/>
    <s v="ADAMA BRASIL SA_x000a_RUA PEDRO ANTONIO DE SOUZA 400 PARQUE RUI BARBOSA - LONDRINA - PR - 86031610"/>
    <s v="Unitop Chemicals Co., Ltd."/>
    <s v="Maharashtra"/>
    <s v="India"/>
    <s v="Chemicals"/>
    <s v=""/>
    <s v=""/>
    <s v="UNITOP CHEMICALS CO LTD_x000a_"/>
    <s v="ADAMA BRASIL SA"/>
    <s v="NHAVA SHEVA (JAWAHARLAL N"/>
    <s v="India"/>
    <s v="INNSA"/>
    <s v="MID EAST / IND SUBCONT"/>
    <s v="PARANAGUA"/>
    <s v="Brazil"/>
    <s v="BRPNG"/>
    <s v="ECSA"/>
    <s v="34021300"/>
    <x v="1224"/>
    <n v="1"/>
    <s v="FIX IT"/>
    <m/>
    <m/>
    <n v="19098"/>
    <n v="19.100000000000001"/>
    <n v="50400"/>
  </r>
  <r>
    <d v="2015-09-19T00:00:00"/>
    <s v="Consignee; Consignee (Original Format)"/>
    <s v="Adama Brasil S/A"/>
    <s v=""/>
    <s v=""/>
    <s v="Chemicals"/>
    <s v=""/>
    <s v=""/>
    <s v="ADAMA BRASIL SA_x000a_RUA PEDRO ANTONIO DE SOUZA 400 PARQUE RUI BARBOSA - LONDRINA - PR - 86031610"/>
    <s v="Kuehne &amp; Nagel"/>
    <s v="Basque Country"/>
    <s v="Spain"/>
    <s v="Air Freight and Logistics"/>
    <s v=""/>
    <s v=""/>
    <s v="KUEHNE &amp; NAGEL_x000a_"/>
    <s v="KUEHNE &amp; NAGEL"/>
    <s v="BARCELONA"/>
    <s v="Spain"/>
    <s v="ESBCN"/>
    <s v="MED / BLACK SEA"/>
    <s v="PARANAGUA"/>
    <s v="Brazil"/>
    <s v="BRPNG"/>
    <s v="ECSA"/>
    <s v="00330000"/>
    <x v="1225"/>
    <n v="2"/>
    <s v="FIX IT"/>
    <m/>
    <m/>
    <n v="34016"/>
    <n v="34.020000000000003"/>
    <s v=""/>
  </r>
  <r>
    <d v="2015-09-17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1226"/>
    <n v="5"/>
    <s v="FIX IT"/>
    <m/>
    <m/>
    <n v="107736"/>
    <n v="107.74"/>
    <n v="735000"/>
  </r>
  <r>
    <d v="2015-09-17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1227"/>
    <n v="3"/>
    <s v="FIX IT"/>
    <m/>
    <m/>
    <n v="30210"/>
    <n v="30.21"/>
    <n v="1265000"/>
  </r>
  <r>
    <d v="2015-09-17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0000"/>
    <x v="994"/>
    <n v="1"/>
    <s v="FIX IT"/>
    <m/>
    <m/>
    <n v="20462"/>
    <n v="20.46"/>
    <n v="3658000"/>
  </r>
  <r>
    <d v="2015-09-1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1900"/>
    <x v="1228"/>
    <n v="1"/>
    <s v="FIX IT"/>
    <m/>
    <m/>
    <n v="10470"/>
    <n v="10.47"/>
    <n v="3569000"/>
  </r>
  <r>
    <d v="2015-09-1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1229"/>
    <n v="1"/>
    <s v="FIX IT"/>
    <m/>
    <m/>
    <n v="10995"/>
    <n v="10.99"/>
    <n v="140000"/>
  </r>
  <r>
    <d v="2015-09-16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230"/>
    <n v="2"/>
    <s v="FIX IT"/>
    <m/>
    <m/>
    <n v="36660"/>
    <n v="36.659999999999997"/>
    <n v="255000"/>
  </r>
  <r>
    <d v="2015-09-1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231"/>
    <n v="3"/>
    <s v="FIX IT"/>
    <m/>
    <m/>
    <n v="57960"/>
    <n v="57.96"/>
    <n v="1274000"/>
  </r>
  <r>
    <d v="2015-09-1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232"/>
    <n v="1"/>
    <s v="FIX IT"/>
    <m/>
    <m/>
    <n v="10256"/>
    <n v="10.26"/>
    <n v="225000"/>
  </r>
  <r>
    <d v="2015-09-15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085"/>
    <x v="1233"/>
    <n v="2"/>
    <s v="FIX IT"/>
    <m/>
    <m/>
    <n v="36360"/>
    <n v="36.36"/>
    <n v="140000"/>
  </r>
  <r>
    <d v="2015-09-15T00:00:00"/>
    <s v="Consignee; Consignee (Original Format)"/>
    <s v="Adama Brasil Sa"/>
    <s v="Rio Grande do Sul"/>
    <s v="Brazil"/>
    <s v="Chemicals"/>
    <s v=""/>
    <s v=""/>
    <s v="ADAMA BRASIL SA_x000a_AV JULIO DE CASTILHOS 2085 COQUEIROS - TAQUARI - RS - 95860000"/>
    <s v="Intermodal Tank Transport"/>
    <s v=""/>
    <s v="Finland"/>
    <s v=""/>
    <s v=""/>
    <s v=""/>
    <s v="INTERMODAL TANK TRANSPORT_x000a_"/>
    <s v="ADAMA BRASIL SA"/>
    <s v="NEW ORLEANS (LA)"/>
    <s v="United States"/>
    <s v="USMSY"/>
    <s v="US / MEX GULF"/>
    <s v="RIO GRANDE"/>
    <s v="Brazil"/>
    <s v="BRRIG"/>
    <s v="ECSA"/>
    <s v="29211922"/>
    <x v="1234"/>
    <n v="1"/>
    <s v="FIX IT"/>
    <m/>
    <m/>
    <n v="17082"/>
    <n v="17.079999999999998"/>
    <n v="59200"/>
  </r>
  <r>
    <d v="2015-09-14T00:00:00"/>
    <s v="Consignee; Consignee (Original Format)"/>
    <s v="Adama Brasil S/A"/>
    <s v=""/>
    <s v=""/>
    <s v="Chemicals"/>
    <s v=""/>
    <s v=""/>
    <s v="ADAMA BRASIL SA_x000a_RUA PEDRO ANTONIO DE SOUZA 400 PARQUE RUI BARBOSA - LONDRINA - PR - 86031610"/>
    <s v="Samsung International Inc."/>
    <s v=""/>
    <s v=""/>
    <s v="Communications Equipment"/>
    <s v=""/>
    <s v=""/>
    <s v="SAMSUNG INTERNATIONAL GROUP_x000a_"/>
    <s v="ADAMA BRASIL SA"/>
    <s v="PUSAN (BUSAN)"/>
    <s v="South Korea"/>
    <s v="KRPUS"/>
    <s v="FAR EAST / JAP / SE ASIA"/>
    <s v="PARANAGUA"/>
    <s v="Brazil"/>
    <s v="BRPNG"/>
    <s v="ECSA"/>
    <s v="29211121"/>
    <x v="1235"/>
    <n v="8"/>
    <s v="FIX IT"/>
    <m/>
    <m/>
    <n v="153270"/>
    <n v="153.27000000000001"/>
    <n v="169000"/>
  </r>
  <r>
    <d v="2015-09-13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0000"/>
    <x v="1035"/>
    <n v="1"/>
    <s v="FIX IT"/>
    <m/>
    <m/>
    <n v="20462"/>
    <n v="20.46"/>
    <n v="3658000"/>
  </r>
  <r>
    <d v="2015-09-0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236"/>
    <n v="8"/>
    <s v="FIX IT"/>
    <m/>
    <m/>
    <n v="89392"/>
    <n v="89.39"/>
    <n v="621000"/>
  </r>
  <r>
    <d v="2015-09-09T00:00:00"/>
    <s v="Consignee; Consignee (Original Format)"/>
    <s v="Adama Brasil Sa"/>
    <s v="Rio Grande do Sul"/>
    <s v="Brazil"/>
    <s v="Chemicals"/>
    <s v=""/>
    <s v=""/>
    <s v="ADAMA BRASIL SA_x000a_AV JULIO DE CASTILHOS 2085 COQUEIROS - TAQUARI - RS - 95860000"/>
    <s v="United Transport Tankcontainers Utt"/>
    <s v=""/>
    <s v="Belgium"/>
    <s v=""/>
    <s v=""/>
    <s v=""/>
    <s v="UNITED TRANSPORT TANKCONTAINERS UTT_x000a_"/>
    <s v="ADAMA BRASIL SA"/>
    <s v="NEW ORLEANS (LA)"/>
    <s v="United States"/>
    <s v="USMSY"/>
    <s v="US / MEX GULF"/>
    <s v="RIO GRANDE"/>
    <s v="Brazil"/>
    <s v="BRRIG"/>
    <s v="ECSA"/>
    <s v="29211922"/>
    <x v="1237"/>
    <n v="2"/>
    <s v="FIX IT"/>
    <m/>
    <m/>
    <n v="34083"/>
    <n v="34.08"/>
    <n v="118000"/>
  </r>
  <r>
    <d v="2015-09-0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238"/>
    <n v="5"/>
    <s v="FIX IT"/>
    <m/>
    <m/>
    <n v="96600"/>
    <n v="96.6"/>
    <n v="2124000"/>
  </r>
  <r>
    <d v="2015-09-06T00:00:00"/>
    <s v="Consignee; Consignee (Original Format)"/>
    <s v="Adama Brasil S/A"/>
    <s v=""/>
    <s v=""/>
    <s v="Chemicals"/>
    <s v=""/>
    <s v=""/>
    <s v="ADAMA BRASIL SA_x000a_RUA PEDRO ANTONIO DE SOUZA 400 PARQUE RUI BARBOSA - LONDRINA - PR - 86031610"/>
    <s v="Evonik Degussa Industries"/>
    <s v="Nordrhein-Westfalen"/>
    <s v="Germany"/>
    <s v=""/>
    <n v="8400733188"/>
    <s v=""/>
    <s v="EVONIK DEGUSSA INDUSTRIES_x000a_RELLINGHAUSER STRABE 1 11  - ESSEN -  - 0"/>
    <s v="ADAMA BRASIL SA"/>
    <s v="ANTWERPEN"/>
    <s v="Belgium"/>
    <s v="BEANR"/>
    <s v="NEUR / BALTIC"/>
    <s v="PARANAGUA"/>
    <s v="Brazil"/>
    <s v="BRPNG"/>
    <s v="ECSA"/>
    <s v="38249085"/>
    <x v="1239"/>
    <n v="2"/>
    <s v="FIX IT"/>
    <m/>
    <m/>
    <n v="36252"/>
    <n v="36.25"/>
    <n v="93000"/>
  </r>
  <r>
    <d v="2015-09-05T00:00:00"/>
    <s v="Consignee; Consignee (Original Format)"/>
    <s v="Adama Brasil Sa"/>
    <s v="Rio Grande do Sul"/>
    <s v="Brazil"/>
    <s v="Chemicals"/>
    <s v=""/>
    <s v=""/>
    <s v="ADAMA BRASIL SA_x000a_AV JULIO DE CASTILHOS 2085 COQUEIROS - TAQUARI - RS - 95860000"/>
    <s v="Huntsman Holland Bv"/>
    <s v=""/>
    <s v="Belgium"/>
    <s v=""/>
    <s v=""/>
    <s v=""/>
    <s v="HUNTSMAN HOLLAND BV_x000a_"/>
    <s v="ADAMA BRASIL SA"/>
    <s v="HAMBURG"/>
    <s v="Germany"/>
    <s v="DEHAM"/>
    <s v="NEUR / BALTIC"/>
    <s v="RIO GRANDE"/>
    <s v="Brazil"/>
    <s v="BRRIG"/>
    <s v="ECSA"/>
    <s v="29021990"/>
    <x v="1240"/>
    <n v="1"/>
    <s v="FIX IT"/>
    <m/>
    <m/>
    <n v="14180"/>
    <n v="14.18"/>
    <n v="32100"/>
  </r>
  <r>
    <d v="2015-09-04T00:00:00"/>
    <s v="Consignee; Consignee (Original Format)"/>
    <s v="Adama Brasil Sa"/>
    <s v="Rio Grande do Sul"/>
    <s v="Brazil"/>
    <s v="Chemicals"/>
    <s v=""/>
    <s v=""/>
    <s v="ADAMA BRASIL SA_x000a_AV JULIO DE CASTILHOS 2085 COQUEIROS - TAQUARI - RS - 95860000"/>
    <s v="Unid Co., Ltd."/>
    <s v="Seoul"/>
    <s v="South Korea"/>
    <s v=""/>
    <s v=""/>
    <s v=""/>
    <s v="UNID CO LTD_x000a_17TH FL FERRUM TOWER 19 EULJI  - SEOUL -  - 0"/>
    <s v="ADAMA BRASIL SA"/>
    <s v="PUSAN (BUSAN)"/>
    <s v="South Korea"/>
    <s v="KRPUS"/>
    <s v="FAR EAST / JAP / SE ASIA"/>
    <s v="RIO GRANDE"/>
    <s v="Brazil"/>
    <s v="BRRIG"/>
    <s v="ECSA"/>
    <s v="28152000"/>
    <x v="1241"/>
    <n v="2"/>
    <s v="FIX IT"/>
    <m/>
    <m/>
    <n v="41000"/>
    <n v="41"/>
    <n v="41600"/>
  </r>
  <r>
    <d v="2015-09-0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242"/>
    <n v="2"/>
    <s v="FIX IT"/>
    <m/>
    <m/>
    <n v="16544"/>
    <n v="16.54"/>
    <n v="115000"/>
  </r>
  <r>
    <d v="2015-09-0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1243"/>
    <n v="2"/>
    <s v="FIX IT"/>
    <m/>
    <m/>
    <n v="17550"/>
    <n v="17.55"/>
    <n v="10940000"/>
  </r>
  <r>
    <d v="2015-09-0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1244"/>
    <n v="4"/>
    <s v="FIX IT"/>
    <m/>
    <m/>
    <n v="13893"/>
    <n v="13.89"/>
    <n v="8660000"/>
  </r>
  <r>
    <d v="2015-09-0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00"/>
    <x v="1245"/>
    <n v="2"/>
    <s v="FIX IT"/>
    <m/>
    <m/>
    <n v="18090"/>
    <n v="18.09"/>
    <n v="2899000"/>
  </r>
  <r>
    <d v="2015-09-0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246"/>
    <n v="2"/>
    <s v="FIX IT"/>
    <m/>
    <m/>
    <n v="23284"/>
    <n v="23.28"/>
    <n v="512000"/>
  </r>
  <r>
    <d v="2015-09-0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247"/>
    <n v="9"/>
    <s v="FIX IT"/>
    <m/>
    <m/>
    <n v="173880.01"/>
    <n v="173.88"/>
    <n v="3823000"/>
  </r>
  <r>
    <d v="2015-09-0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248"/>
    <n v="8"/>
    <s v="FIX IT"/>
    <m/>
    <m/>
    <n v="89392"/>
    <n v="89.39"/>
    <n v="621000"/>
  </r>
  <r>
    <d v="2015-08-31T00:00:00"/>
    <s v="Consignee; Consignee (Original Format)"/>
    <s v="Adama Brasil S/A"/>
    <s v=""/>
    <s v=""/>
    <s v="Chemicals"/>
    <s v=""/>
    <s v=""/>
    <s v="ADAMA BRASIL SA_x000a_RUA PEDRO ANTONIO DE SOUZA 400 PARQUE RUI BARBOSA - LONDRINA - PR - 86031610"/>
    <s v="Samsung International Inc."/>
    <s v=""/>
    <s v=""/>
    <s v="Communications Equipment"/>
    <s v=""/>
    <s v=""/>
    <s v="SAMSUNG INTERNATIONAL GROUP_x000a_"/>
    <s v="ADAMA BRASIL SA"/>
    <s v="PUSAN (BUSAN)"/>
    <s v="South Korea"/>
    <s v="KRPUS"/>
    <s v="FAR EAST / JAP / SE ASIA"/>
    <s v="PARANAGUA"/>
    <s v="Brazil"/>
    <s v="BRPNG"/>
    <s v="ECSA"/>
    <s v="29211121"/>
    <x v="1249"/>
    <n v="10"/>
    <s v="FIX IT"/>
    <m/>
    <m/>
    <n v="191039.99"/>
    <n v="191.04"/>
    <n v="206000"/>
  </r>
  <r>
    <d v="2015-08-30T00:00:00"/>
    <s v="Consignee; Shipper (Original Format); Shipper; Consignee (Original Format)"/>
    <s v="Adama Brasil Sa"/>
    <s v="Rio Grande do Sul"/>
    <s v="Brazil"/>
    <s v="Chemicals"/>
    <s v=""/>
    <s v=""/>
    <s v="ADAMA BRASIL SA_x000a_AV JULIO DE CASTILHOS 2085 COQUEIROS - TAQUARI - RS - 95860000"/>
    <s v="Adama Irvita Nv"/>
    <s v=""/>
    <s v=""/>
    <s v=""/>
    <s v=""/>
    <s v=""/>
    <s v="ADAMA IRVITA NV_x000a_POS CABAI OFFICE PARK UNIT 13 PO BOX 403  -  -  - 0"/>
    <s v="ADAMA BRASIL SA"/>
    <s v="ROTTERDAM"/>
    <s v="Netherlands"/>
    <s v="NLRTM"/>
    <s v="NEUR / BALTIC"/>
    <s v="RIO GRANDE"/>
    <s v="Brazil"/>
    <s v="BRRIG"/>
    <s v="ECSA"/>
    <s v="29320000"/>
    <x v="1250"/>
    <n v="3"/>
    <s v="FIX IT"/>
    <m/>
    <m/>
    <n v="61387"/>
    <n v="61.39"/>
    <n v="11042000"/>
  </r>
  <r>
    <d v="2015-08-27T00:00:00"/>
    <s v="Consignee; Consignee (Original Format)"/>
    <s v="Adama Brasil Sa"/>
    <s v="Rio Grande do Sul"/>
    <s v="Brazil"/>
    <s v="Chemicals"/>
    <s v=""/>
    <s v=""/>
    <s v="ADAMA BRASIL SA_x000a_AV JULIO DE CASTILHOS 2085 COQUEIROS - TAQUARI - RS - 95860000"/>
    <s v="Aceto Shanghai Ltd."/>
    <s v=""/>
    <s v="China"/>
    <s v="Healthcare Providers and Services"/>
    <s v=""/>
    <s v=""/>
    <s v="ACETO SHANGHAI LTD_x000a_"/>
    <s v="ADAMA BRASIL SA"/>
    <s v="SHANGHAI"/>
    <s v="China"/>
    <s v="CNSHA"/>
    <s v="FAR EAST / JAP / SE ASIA"/>
    <s v="RIO GRANDE"/>
    <s v="Brazil"/>
    <s v="BRRIG"/>
    <s v="ECSA"/>
    <s v="29309039"/>
    <x v="1251"/>
    <n v="1"/>
    <s v="FIX IT"/>
    <m/>
    <m/>
    <n v="18800"/>
    <n v="18.8"/>
    <n v="156000"/>
  </r>
  <r>
    <d v="2015-08-24T00:00:00"/>
    <s v="Consignee; Consignee (Original Format)"/>
    <s v="Adama Brasil S/A"/>
    <s v=""/>
    <s v=""/>
    <s v="Chemicals"/>
    <s v=""/>
    <s v=""/>
    <s v="ADAMA BRASIL SA_x000a_RUA PEDRO ANTONIO DE SOUZA 400 PARQUE RUI BARBOSA - LONDRINA - PR - 86031610"/>
    <s v="Ehs Tank Container Logistics"/>
    <s v="Salto"/>
    <s v="Uruguay"/>
    <s v=""/>
    <s v=""/>
    <s v=""/>
    <s v="EHS TANK CONTAINER LOGISTICS_x000a_"/>
    <s v="ADAMA BRASIL SA"/>
    <s v="SHANGHAI"/>
    <s v="China"/>
    <s v="CNSHA"/>
    <s v="FAR EAST / JAP / SE ASIA"/>
    <s v="PARANAGUA"/>
    <s v="Brazil"/>
    <s v="BRPNG"/>
    <s v="ECSA"/>
    <s v="29211923"/>
    <x v="1252"/>
    <n v="11"/>
    <s v="FIX IT"/>
    <m/>
    <m/>
    <n v="168350.01"/>
    <n v="168.35"/>
    <n v="399000"/>
  </r>
  <r>
    <d v="2015-08-20T00:00:00"/>
    <s v="Consignee; Consignee (Original Format)"/>
    <s v="Adama Brasil S/A"/>
    <s v=""/>
    <s v=""/>
    <s v="Chemicals"/>
    <s v=""/>
    <s v=""/>
    <s v="ADAMA BRASIL SA_x000a_RUA PEDRO ANTONIO DE SOUZA 400 PARQUE RUI BARBOSA - LONDRINA - PR - 86031610"/>
    <s v="Kuehne &amp; Nagel"/>
    <s v="Basque Country"/>
    <s v="Spain"/>
    <s v="Air Freight and Logistics"/>
    <s v=""/>
    <s v=""/>
    <s v="KUEHNE &amp; NAGEL_x000a_"/>
    <s v="KUEHNE &amp; NAGEL"/>
    <s v="BARCELONA"/>
    <s v="Spain"/>
    <s v="ESBCN"/>
    <s v="MED / BLACK SEA"/>
    <s v="PARANAGUA"/>
    <s v="Brazil"/>
    <s v="BRPNG"/>
    <s v="ECSA"/>
    <s v="39069039"/>
    <x v="1253"/>
    <n v="1"/>
    <s v="FIX IT"/>
    <m/>
    <m/>
    <n v="17008"/>
    <n v="17.010000000000002"/>
    <n v="71700"/>
  </r>
  <r>
    <d v="2015-08-1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300"/>
    <x v="1254"/>
    <n v="7"/>
    <s v="FIX IT"/>
    <m/>
    <m/>
    <n v="86359"/>
    <n v="86.36"/>
    <n v="703000"/>
  </r>
  <r>
    <d v="2015-08-1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1255"/>
    <n v="4"/>
    <s v="FIX IT"/>
    <m/>
    <m/>
    <n v="17550"/>
    <n v="17.55"/>
    <n v="10905000"/>
  </r>
  <r>
    <d v="2015-08-1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256"/>
    <n v="2"/>
    <s v="FIX IT"/>
    <m/>
    <m/>
    <n v="38640"/>
    <n v="38.64"/>
    <n v="806000"/>
  </r>
  <r>
    <d v="2015-08-1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257"/>
    <n v="2"/>
    <s v="FIX IT"/>
    <m/>
    <m/>
    <n v="25940"/>
    <n v="25.94"/>
    <n v="508000"/>
  </r>
  <r>
    <d v="2015-08-1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1990"/>
    <x v="1258"/>
    <n v="2"/>
    <s v="FIX IT"/>
    <m/>
    <m/>
    <n v="14658"/>
    <n v="14.66"/>
    <n v="1920000"/>
  </r>
  <r>
    <d v="2015-08-18T00:00:00"/>
    <s v="Consignee; Consignee (Original Format)"/>
    <s v="Adama Brasil S/A"/>
    <s v=""/>
    <s v=""/>
    <s v="Chemicals"/>
    <s v=""/>
    <s v=""/>
    <s v="ADAMA BRASIL SA_x000a_RUA PEDRO ANTONIO DE SOUZA 400 PARQUE RUI BARBOSA - LONDRINA - PR - 86031610"/>
    <s v="Shandong Cynda Chemical Co., Ltd."/>
    <s v=""/>
    <s v="China"/>
    <s v="Chemicals"/>
    <n v="226137105.80000001"/>
    <n v="372933896.24000001"/>
    <s v="SHANDONG CYNDA CHEMICAL CO LTD_x000a_"/>
    <s v="ADAMA BRASIL SA"/>
    <s v="QINGDAO"/>
    <s v="China"/>
    <s v="CNTAO"/>
    <s v="FAR EAST / JAP / SE ASIA"/>
    <s v="PARANAGUA"/>
    <s v="Brazil"/>
    <s v="BRPNG"/>
    <s v="ECSA"/>
    <s v="29241999"/>
    <x v="1259"/>
    <n v="4"/>
    <s v="FIX IT"/>
    <m/>
    <m/>
    <n v="27360"/>
    <n v="27.36"/>
    <n v="187000"/>
  </r>
  <r>
    <d v="2015-08-18T00:00:00"/>
    <s v="Consignee; Consignee (Original Format)"/>
    <s v="Adama Brasil S/A"/>
    <s v=""/>
    <s v=""/>
    <s v="Chemicals"/>
    <s v=""/>
    <s v=""/>
    <s v="ADAMA BRASIL SA_x000a_RUA PEDRO ANTONIO DE SOUZA 400 PARQUE RUI BARBOSA - LONDRINA - PR - 86031610"/>
    <s v="Turlock Llp"/>
    <s v=""/>
    <s v="China"/>
    <s v=""/>
    <s v=""/>
    <s v=""/>
    <s v="TURLOCK LLP_x000a_"/>
    <s v="ADAMA BRASIL SA"/>
    <s v="QINGDAO"/>
    <s v="China"/>
    <s v="CNTAO"/>
    <s v="FAR EAST / JAP / SE ASIA"/>
    <s v="PARANAGUA"/>
    <s v="Brazil"/>
    <s v="BRPNG"/>
    <s v="ECSA"/>
    <s v="29053200"/>
    <x v="1260"/>
    <n v="4"/>
    <s v="FIX IT"/>
    <m/>
    <m/>
    <n v="76320"/>
    <n v="76.319999999999993"/>
    <n v="109000"/>
  </r>
  <r>
    <d v="2015-08-18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PUSAN (BUSAN)"/>
    <s v="South Korea"/>
    <s v="KRPUS"/>
    <s v="FAR EAST / JAP / SE ASIA"/>
    <s v="RIO GRANDE"/>
    <s v="Brazil"/>
    <s v="BRRIG"/>
    <s v="ECSA"/>
    <s v="29339969"/>
    <x v="1261"/>
    <n v="2"/>
    <s v="FIX IT"/>
    <m/>
    <m/>
    <n v="20120"/>
    <n v="20.12"/>
    <n v="1145000"/>
  </r>
  <r>
    <d v="2015-08-18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QINGDAO"/>
    <s v="China"/>
    <s v="CNTAO"/>
    <s v="FAR EAST / JAP / SE ASIA"/>
    <s v="RIO GRANDE"/>
    <s v="Brazil"/>
    <s v="BRRIG"/>
    <s v="ECSA"/>
    <s v="29159090"/>
    <x v="1132"/>
    <n v="1"/>
    <s v="FIX IT"/>
    <m/>
    <m/>
    <n v="16680"/>
    <n v="16.68"/>
    <n v="47700"/>
  </r>
  <r>
    <d v="2015-08-13T00:00:00"/>
    <s v="Consignee; Consignee (Original Format)"/>
    <s v="Adama Brasil S/A"/>
    <s v=""/>
    <s v=""/>
    <s v="Chemicals"/>
    <s v=""/>
    <s v=""/>
    <s v="ADAMA BRASIL SA_x000a_RUA PEDRO ANTONIO DE SOUZA 400 PARQUE RUI BARBOSA - LONDRINA - PR - 86031610"/>
    <s v="Akzo Nobel"/>
    <s v=""/>
    <s v="Germany"/>
    <s v="Construction and Engineering"/>
    <s v=""/>
    <s v=""/>
    <s v="AKZO NOBEL INTERNATIONAL GROUP_x000a_"/>
    <s v="ADAMA BRASIL SA"/>
    <s v="HOUSTON (TX)"/>
    <s v="United States"/>
    <s v="USHOU"/>
    <s v="US / MEX GULF"/>
    <s v="PARANAGUA"/>
    <s v="Brazil"/>
    <s v="BRPNG"/>
    <s v="ECSA"/>
    <s v="34029011"/>
    <x v="1262"/>
    <n v="1"/>
    <s v="FIX IT"/>
    <m/>
    <m/>
    <n v="13282"/>
    <n v="13.28"/>
    <n v="43200"/>
  </r>
  <r>
    <d v="2015-08-13T00:00:00"/>
    <s v="Consignee; Consignee (Original Format)"/>
    <s v="Adama Brasil S/A"/>
    <s v=""/>
    <s v=""/>
    <s v="Chemicals"/>
    <s v=""/>
    <s v=""/>
    <s v="ADAMA BRASIL SA_x000a_RUA PEDRO ANTONIO DE SOUZA 400 PARQUE RUI BARBOSA - LONDRINA - PR - 86031610"/>
    <s v="Sinochem Agro Co., Ltd."/>
    <s v="Shanghai"/>
    <s v="China"/>
    <s v="Chemicals"/>
    <n v="263672638"/>
    <s v=""/>
    <s v="SINOCHEM AGRO CO LTD_x000a_17 19TH FL NO 33 HENAN RD  - SHANGHAI -  - 0"/>
    <s v="ADAMA BRASIL SA"/>
    <s v="SHANGHAI"/>
    <s v="China"/>
    <s v="CNSHA"/>
    <s v="FAR EAST / JAP / SE ASIA"/>
    <s v="PARANAGUA"/>
    <s v="Brazil"/>
    <s v="BRPNG"/>
    <s v="ECSA"/>
    <s v="29333949"/>
    <x v="1263"/>
    <n v="1"/>
    <s v="FIX IT"/>
    <m/>
    <m/>
    <n v="16760"/>
    <n v="16.760000000000002"/>
    <n v="243000"/>
  </r>
  <r>
    <d v="2015-08-13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1264"/>
    <n v="3"/>
    <s v="FIX IT"/>
    <m/>
    <m/>
    <n v="30210"/>
    <n v="30.21"/>
    <n v="1403000"/>
  </r>
  <r>
    <d v="2015-08-13T00:00:00"/>
    <s v="Consignee; Consignee (Original Format)"/>
    <s v="Adama Brasil S/A"/>
    <s v=""/>
    <s v=""/>
    <s v="Chemicals"/>
    <s v=""/>
    <s v=""/>
    <s v="ADAMA BRASIL SA_x000a_RUA PEDRO ANTONIO DE SOUZA 400 PARQUE RUI BARBOSA - LONDRINA - PR - 86031610"/>
    <s v="High Hope Zhongding Corporation"/>
    <s v="Jiangsu"/>
    <s v="China"/>
    <s v="Trading Companies and Distributors"/>
    <n v="344101093"/>
    <s v=""/>
    <s v="HIGH HOPE ZHONGDING CORPORATION_x000a_NO 100 JIANYE ROAD  - NANJING -  - 210004"/>
    <s v="ADAMA BRASIL SA"/>
    <s v="SHANGHAI"/>
    <s v="China"/>
    <s v="CNSHA"/>
    <s v="FAR EAST / JAP / SE ASIA"/>
    <s v="PARANAGUA"/>
    <s v="Brazil"/>
    <s v="BRPNG"/>
    <s v="ECSA"/>
    <s v="29333949"/>
    <x v="1265"/>
    <n v="1"/>
    <s v="FIX IT"/>
    <m/>
    <m/>
    <n v="16800"/>
    <n v="16.8"/>
    <n v="243000"/>
  </r>
  <r>
    <d v="2015-08-12T00:00:00"/>
    <s v="Consignee; Consignee (Original Format)"/>
    <s v="Adama Brasil Sa"/>
    <s v="Rio Grande do Sul"/>
    <s v="Brazil"/>
    <s v="Chemicals"/>
    <s v=""/>
    <s v=""/>
    <s v="ADAMA BRASIL SA_x000a_AV JULIO DE CASTILHOS 2085 COQUEIROS - TAQUARI - RS - 95860000"/>
    <s v="Newport China Tank Containers Co."/>
    <s v=""/>
    <s v=""/>
    <s v=""/>
    <s v=""/>
    <s v=""/>
    <s v="NEWPORT TANK CONTAINERS_x000a_"/>
    <s v="ADAMA BRASIL SA"/>
    <s v="NEW ORLEANS (LA)"/>
    <s v="United States"/>
    <s v="USMSY"/>
    <s v="US / MEX GULF"/>
    <s v="RIO GRANDE"/>
    <s v="Brazil"/>
    <s v="BRRIG"/>
    <s v="ECSA"/>
    <s v="29211922"/>
    <x v="1266"/>
    <n v="1"/>
    <s v="FIX IT"/>
    <m/>
    <m/>
    <n v="17028"/>
    <n v="17.03"/>
    <n v="58800"/>
  </r>
  <r>
    <d v="2015-08-12T00:00:00"/>
    <s v="Consignee; Consignee (Original Format)"/>
    <s v="Adama Brasil Sa"/>
    <s v="Rio Grande do Sul"/>
    <s v="Brazil"/>
    <s v="Chemicals"/>
    <s v=""/>
    <s v=""/>
    <s v="ADAMA BRASIL SA_x000a_AV JULIO DE CASTILHOS 2085 COQUEIROS - TAQUARI - RS - 95860000"/>
    <s v="Intermodal Tank Transport"/>
    <s v=""/>
    <s v="Finland"/>
    <s v=""/>
    <s v=""/>
    <s v=""/>
    <s v="INTERMODAL TANK TRANSPORT_x000a_"/>
    <s v="ADAMA BRASIL SA"/>
    <s v="NEW ORLEANS (LA)"/>
    <s v="United States"/>
    <s v="USMSY"/>
    <s v="US / MEX GULF"/>
    <s v="RIO GRANDE"/>
    <s v="Brazil"/>
    <s v="BRRIG"/>
    <s v="ECSA"/>
    <s v="29211200"/>
    <x v="1267"/>
    <n v="1"/>
    <s v="FIX IT"/>
    <m/>
    <m/>
    <n v="16946"/>
    <n v="16.95"/>
    <n v="51000"/>
  </r>
  <r>
    <d v="2015-08-11T00:00:00"/>
    <s v="Consignee; Consignee (Original Format)"/>
    <s v="Adama Brasil Sa"/>
    <s v="Rio Grande do Sul"/>
    <s v="Brazil"/>
    <s v="Chemicals"/>
    <s v=""/>
    <s v=""/>
    <s v="ADAMA BRASIL SA_x000a_AV JULIO DE CASTILHOS 2085 COQUEIROS - TAQUARI - RS - 95860000"/>
    <s v="High Hope Zhongding Corporation"/>
    <s v="Jiangsu"/>
    <s v="China"/>
    <s v="Trading Companies and Distributors"/>
    <n v="344101093"/>
    <s v=""/>
    <s v="HIGH HOPE ZHONGDING CORPORATION_x000a_NO 100 JIANYE ROAD  - NANJING -  - 210004"/>
    <s v="ADAMA BRASIL SA"/>
    <s v="SHANGHAI"/>
    <s v="China"/>
    <s v="CNSHA"/>
    <s v="FAR EAST / JAP / SE ASIA"/>
    <s v="RIO GRANDE"/>
    <s v="Brazil"/>
    <s v="BRRIG"/>
    <s v="ECSA"/>
    <s v="29241921"/>
    <x v="1268"/>
    <n v="1"/>
    <s v="FIX IT"/>
    <m/>
    <m/>
    <n v="16840"/>
    <n v="16.84"/>
    <n v="115000"/>
  </r>
  <r>
    <d v="2015-08-10T00:00:00"/>
    <s v="Consignee; Consignee (Original Format)"/>
    <s v="Adama Brasil S/A"/>
    <s v=""/>
    <s v=""/>
    <s v="Chemicals"/>
    <s v=""/>
    <s v=""/>
    <s v="ADAMA BRASIL SA_x000a_RUA PEDRO ANTONIO DE SOUZA 400 PARQUE RUI BARBOSA - LONDRINA - PR - 86031610"/>
    <s v="Jingbo Agrochemicals Technology Co."/>
    <s v="Shandong Sheng"/>
    <s v="China"/>
    <s v=""/>
    <n v="119026639"/>
    <s v=""/>
    <s v="JINGBO AGROCHEMICALS TECHNOLOGY CO LTD_x000a_ECONOMIC DEVELOPMENT ZONE  - SHANDONG -  - 0"/>
    <s v="ADAMA BRASIL SA"/>
    <s v="SHANGHAI"/>
    <s v="China"/>
    <s v="CNSHA"/>
    <s v="FAR EAST / JAP / SE ASIA"/>
    <s v="PARANAGUA"/>
    <s v="Brazil"/>
    <s v="BRPNG"/>
    <s v="ECSA"/>
    <s v="29280090"/>
    <x v="1269"/>
    <n v="1"/>
    <s v="FIX IT"/>
    <m/>
    <m/>
    <n v="3360"/>
    <n v="3.36"/>
    <n v="65300"/>
  </r>
  <r>
    <d v="2015-08-10T00:00:00"/>
    <s v="Consignee; Consignee (Original Format)"/>
    <s v="Adama Brasil S/A"/>
    <s v=""/>
    <s v=""/>
    <s v="Chemicals"/>
    <s v=""/>
    <s v=""/>
    <s v="ADAMA BRASIL SA_x000a_RUA PEDRO ANTONIO DE SOUZA 400 PARQUE RUI BARBOSA - LONDRINA - PR - 86031610"/>
    <s v="Shandong Cynda Chemical Co., Ltd."/>
    <s v=""/>
    <s v="China"/>
    <s v="Chemicals"/>
    <n v="226137105.80000001"/>
    <n v="372933896.24000001"/>
    <s v="SHANDONG CYNDA CHEMICAL CO LTD_x000a_"/>
    <s v="ADAMA BRASIL SA"/>
    <s v="QINGDAO"/>
    <s v="China"/>
    <s v="CNTAO"/>
    <s v="FAR EAST / JAP / SE ASIA"/>
    <s v="PARANAGUA"/>
    <s v="Brazil"/>
    <s v="BRPNG"/>
    <s v="ECSA"/>
    <s v="29241999"/>
    <x v="1270"/>
    <n v="2"/>
    <s v="FIX IT"/>
    <m/>
    <m/>
    <n v="13680"/>
    <n v="13.68"/>
    <n v="93500"/>
  </r>
  <r>
    <d v="2015-08-0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1271"/>
    <n v="4"/>
    <s v="FIX IT"/>
    <m/>
    <m/>
    <n v="35100"/>
    <n v="35.1"/>
    <n v="21810000"/>
  </r>
  <r>
    <d v="2015-08-0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272"/>
    <n v="1"/>
    <s v="FIX IT"/>
    <m/>
    <m/>
    <n v="13766"/>
    <n v="13.77"/>
    <n v="82600"/>
  </r>
  <r>
    <d v="2015-08-03T00:00:00"/>
    <s v="Consignee; Consignee (Original Format)"/>
    <s v="Adama Brasil S/A"/>
    <s v=""/>
    <s v=""/>
    <s v="Chemicals"/>
    <s v=""/>
    <s v=""/>
    <s v="ADAMA BRASIL SA_x000a_RUA PEDRO ANTONIO DE SOUZA 400 PARQUE RUI BARBOSA - LONDRINA - PR - 86031610"/>
    <s v="High Hope Zhongding Corporation"/>
    <s v="Jiangsu"/>
    <s v="China"/>
    <s v="Trading Companies and Distributors"/>
    <n v="344101093"/>
    <s v=""/>
    <s v="HIGH HOPE ZHONGDING CORPORATION_x000a_NO 100 JIANYE ROAD  - NANJING -  - 210004"/>
    <s v="ADAMA BRASIL SA"/>
    <s v="SHANGHAI"/>
    <s v="China"/>
    <s v="CNSHA"/>
    <s v="FAR EAST / JAP / SE ASIA"/>
    <s v="PARANAGUA"/>
    <s v="Brazil"/>
    <s v="BRPNG"/>
    <s v="ECSA"/>
    <s v="29333949"/>
    <x v="1273"/>
    <n v="1"/>
    <s v="FIX IT"/>
    <m/>
    <m/>
    <n v="16800"/>
    <n v="16.8"/>
    <n v="243000"/>
  </r>
  <r>
    <d v="2015-08-02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NEWPORT TANK CONTAINERS"/>
    <s v="LE HAVRE"/>
    <s v="France"/>
    <s v="FRLEH"/>
    <s v="NEUR / BALTIC"/>
    <s v="RIO GRANDE"/>
    <s v="Brazil"/>
    <s v="BRRIG"/>
    <s v="ECSA"/>
    <s v="29021900"/>
    <x v="1274"/>
    <n v="1"/>
    <s v="FIX IT"/>
    <m/>
    <m/>
    <n v="17000"/>
    <n v="17"/>
    <n v="37700"/>
  </r>
  <r>
    <d v="2015-08-01T00:00:00"/>
    <s v="Consignee; Consignee (Original Format)"/>
    <s v="Adama Brasil S/A"/>
    <s v=""/>
    <s v=""/>
    <s v="Chemicals"/>
    <s v=""/>
    <s v=""/>
    <s v="ADAMA BRASIL SA_x000a_RUA PEDRO ANTONIO DE SOUZA 400 PARQUE RUI BARBOSA - LONDRINA - PR - 86031610"/>
    <s v="Purac Biochem Bv"/>
    <s v="Zuid-Holland"/>
    <s v="Netherlands"/>
    <s v="Chemicals"/>
    <n v="100139200"/>
    <s v=""/>
    <s v="PURAC BIOCHEM BV_x000a_"/>
    <s v="STOLT NIELSEN TRANSPORT GROUP"/>
    <s v="ROTTERDAM"/>
    <s v="Netherlands"/>
    <s v="NLRTM"/>
    <s v="NEUR / BALTIC"/>
    <s v="PARANAGUA"/>
    <s v="Brazil"/>
    <s v="BRPNG"/>
    <s v="ECSA"/>
    <s v="29181100"/>
    <x v="1275"/>
    <n v="2"/>
    <s v="FIX IT"/>
    <m/>
    <m/>
    <n v="43860"/>
    <n v="43.86"/>
    <n v="96900"/>
  </r>
  <r>
    <d v="2015-07-29T00:00:00"/>
    <s v="Consignee; Consignee (Original Format)"/>
    <s v="Adama Brasil S/A"/>
    <s v=""/>
    <s v=""/>
    <s v="Chemicals"/>
    <s v=""/>
    <s v=""/>
    <s v="ADAMA BRASIL SA_x000a_RUA PEDRO ANTONIO DE SOUZA 400 PARQUE RUI BARBOSA - LONDRINA - PR - 86031610"/>
    <s v="Newport China Tank Containers Co."/>
    <s v=""/>
    <s v=""/>
    <s v=""/>
    <s v=""/>
    <s v=""/>
    <s v="NEWPORT TANK CONTAINERS_x000a_"/>
    <s v="NEWPORT TANK CONTAINERS"/>
    <s v="VERACRUZ"/>
    <s v="Mexico"/>
    <s v="MXVER"/>
    <s v="US / MEX GULF"/>
    <s v="PARANAGUA"/>
    <s v="Brazil"/>
    <s v="BRPNG"/>
    <s v="ECSA"/>
    <s v="34021300"/>
    <x v="1276"/>
    <n v="6"/>
    <s v="FIX IT"/>
    <m/>
    <m/>
    <n v="120030"/>
    <n v="120.03"/>
    <n v="322000"/>
  </r>
  <r>
    <d v="2015-07-2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3"/>
    <x v="1277"/>
    <n v="8"/>
    <s v="FIX IT"/>
    <m/>
    <m/>
    <n v="89392"/>
    <n v="89.39"/>
    <n v="506000"/>
  </r>
  <r>
    <d v="2015-07-29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278"/>
    <n v="3"/>
    <s v="FIX IT"/>
    <m/>
    <m/>
    <n v="57960"/>
    <n v="57.96"/>
    <n v="1168000"/>
  </r>
  <r>
    <d v="2015-07-29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279"/>
    <n v="8"/>
    <s v="FIX IT"/>
    <m/>
    <m/>
    <n v="110128"/>
    <n v="110.13"/>
    <n v="623000"/>
  </r>
  <r>
    <d v="2015-07-28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1280"/>
    <n v="4"/>
    <s v="FIX IT"/>
    <m/>
    <m/>
    <n v="86188"/>
    <n v="86.19"/>
    <n v="853000"/>
  </r>
  <r>
    <d v="2015-07-28T00:00:00"/>
    <s v="Consignee; Consignee (Original Format)"/>
    <s v="Adama Brasil S/A"/>
    <s v=""/>
    <s v=""/>
    <s v="Chemicals"/>
    <s v=""/>
    <s v=""/>
    <s v="ADAMA BRASIL SA_x000a_RUA PEDRO ANTONIO DE SOUZA 400 PARQUE RUI BARBOSA - LONDRINA - PR - 86031610"/>
    <s v="Shandong Cynda Chemical Co., Ltd."/>
    <s v=""/>
    <s v="China"/>
    <s v="Chemicals"/>
    <n v="226137105.80000001"/>
    <n v="372933896.24000001"/>
    <s v="SHANDONG CYNDA CHEMICAL CO LTD_x000a_"/>
    <s v="ADAMA BRASIL SA"/>
    <s v="QINGDAO"/>
    <s v="China"/>
    <s v="CNTAO"/>
    <s v="FAR EAST / JAP / SE ASIA"/>
    <s v="PARANAGUA"/>
    <s v="Brazil"/>
    <s v="BRPNG"/>
    <s v="ECSA"/>
    <s v="29241999"/>
    <x v="1281"/>
    <n v="2"/>
    <s v="FIX IT"/>
    <m/>
    <m/>
    <n v="13680"/>
    <n v="13.68"/>
    <n v="92100"/>
  </r>
  <r>
    <d v="2015-07-28T00:00:00"/>
    <s v="Consignee; Consignee (Original Format)"/>
    <s v="Adama Brasil Sa"/>
    <s v="Rio Grande do Sul"/>
    <s v="Brazil"/>
    <s v="Chemicals"/>
    <s v=""/>
    <s v=""/>
    <s v="ADAMA BRASIL SA_x000a_AV JULIO DE CASTILHOS 2085 COQUEIROS - TAQUARI - RS - 95860000"/>
    <s v="Aceto Shanghai Ltd."/>
    <s v=""/>
    <s v="China"/>
    <s v="Healthcare Providers and Services"/>
    <s v=""/>
    <s v=""/>
    <s v="ACETO SHANGHAI LTD_x000a_"/>
    <s v="ADAMA BRASIL SA"/>
    <s v="SHANGHAI"/>
    <s v="China"/>
    <s v="CNSHA"/>
    <s v="FAR EAST / JAP / SE ASIA"/>
    <s v="RIO GRANDE"/>
    <s v="Brazil"/>
    <s v="BRRIG"/>
    <s v="ECSA"/>
    <s v="29214921"/>
    <x v="1282"/>
    <n v="1"/>
    <s v="FIX IT"/>
    <m/>
    <m/>
    <n v="17560"/>
    <n v="17.559999999999999"/>
    <n v="307000"/>
  </r>
  <r>
    <d v="2015-07-28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1283"/>
    <n v="3"/>
    <s v="FIX IT"/>
    <m/>
    <m/>
    <n v="64641"/>
    <n v="64.64"/>
    <n v="640000"/>
  </r>
  <r>
    <d v="2015-07-23T00:00:00"/>
    <s v="Consignee; Consignee (Original Format)"/>
    <s v="Adama Brasil S/A"/>
    <s v=""/>
    <s v=""/>
    <s v="Chemicals"/>
    <s v=""/>
    <s v=""/>
    <s v="ADAMA BRASIL SA_x000a_RUA PEDRO ANTONIO DE SOUZA 400 PARQUE RUI BARBOSA - LONDRINA - PR - 86031610"/>
    <s v="Akzo Nobel"/>
    <s v=""/>
    <s v="Germany"/>
    <s v="Construction and Engineering"/>
    <s v=""/>
    <s v=""/>
    <s v="AKZO NOBEL INTERNATIONAL GROUP_x000a_"/>
    <s v="ADAMA BRASIL SA"/>
    <s v="HOUSTON (TX)"/>
    <s v="United States"/>
    <s v="USHOU"/>
    <s v="US / MEX GULF"/>
    <s v="PARANAGUA"/>
    <s v="Brazil"/>
    <s v="BRPNG"/>
    <s v="ECSA"/>
    <s v="34029011"/>
    <x v="1284"/>
    <n v="1"/>
    <s v="FIX IT"/>
    <m/>
    <m/>
    <n v="13283"/>
    <n v="13.28"/>
    <n v="43500"/>
  </r>
  <r>
    <d v="2015-07-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1285"/>
    <n v="1"/>
    <s v="FIX IT"/>
    <m/>
    <m/>
    <n v="13152"/>
    <n v="13.15"/>
    <n v="208000"/>
  </r>
  <r>
    <d v="2015-07-22T00:00:00"/>
    <s v="Consignee; Consignee (Original Format)"/>
    <s v="Adama Brasil Sa"/>
    <s v="Rio Grande do Sul"/>
    <s v="Brazil"/>
    <s v="Chemicals"/>
    <s v=""/>
    <s v=""/>
    <s v="ADAMA BRASIL SA_x000a_AV JULIO DE CASTILHOS 2085 COQUEIROS - TAQUARI - RS - 95860000"/>
    <s v="Newport China Tank Containers Co."/>
    <s v=""/>
    <s v=""/>
    <s v=""/>
    <s v=""/>
    <s v=""/>
    <s v="NEWPORT TANK CONTAINERS_x000a_"/>
    <s v="NEWPORT TANK CONTAINERS"/>
    <s v="NEW ORLEANS (LA)"/>
    <s v="United States"/>
    <s v="USMSY"/>
    <s v="US / MEX GULF"/>
    <s v="RIO GRANDE"/>
    <s v="Brazil"/>
    <s v="BRRIG"/>
    <s v="ECSA"/>
    <s v="29211922"/>
    <x v="1286"/>
    <n v="2"/>
    <s v="FIX IT"/>
    <m/>
    <m/>
    <n v="34065"/>
    <n v="34.06"/>
    <n v="122000"/>
  </r>
  <r>
    <d v="2015-07-2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232"/>
    <n v="1"/>
    <s v="FIX IT"/>
    <m/>
    <m/>
    <n v="10256"/>
    <n v="10.26"/>
    <n v="207000"/>
  </r>
  <r>
    <d v="2015-07-22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287"/>
    <n v="1"/>
    <s v="FIX IT"/>
    <m/>
    <m/>
    <n v="17618"/>
    <n v="17.62"/>
    <n v="99600"/>
  </r>
  <r>
    <d v="2015-07-21T00:00:00"/>
    <s v="Consignee; Consignee (Original Format)"/>
    <s v="Adama Brasil Sa"/>
    <s v="Rio Grande do Sul"/>
    <s v="Brazil"/>
    <s v="Chemicals"/>
    <s v=""/>
    <s v=""/>
    <s v="ADAMA BRASIL SA_x000a_AV JULIO DE CASTILHOS 2085 COQUEIROS - TAQUARI - RS - 95860000"/>
    <s v="Aceto Shanghai Ltd."/>
    <s v=""/>
    <s v="China"/>
    <s v="Healthcare Providers and Services"/>
    <s v=""/>
    <s v=""/>
    <s v="ACETO SHANGHAI LTD_x000a_"/>
    <s v="ADAMA BRASIL SA"/>
    <s v="SHANGHAI"/>
    <s v="China"/>
    <s v="CNSHA"/>
    <s v="FAR EAST / JAP / SE ASIA"/>
    <s v="RIO GRANDE"/>
    <s v="Brazil"/>
    <s v="BRRIG"/>
    <s v="ECSA"/>
    <s v="29309039"/>
    <x v="1288"/>
    <n v="1"/>
    <s v="FIX IT"/>
    <m/>
    <m/>
    <n v="18800"/>
    <n v="18.8"/>
    <n v="144000"/>
  </r>
  <r>
    <d v="2015-07-17T00:00:00"/>
    <s v="Consignee; Consignee (Original Format)"/>
    <s v="Adama Brasil S/A"/>
    <s v=""/>
    <s v=""/>
    <s v="Chemicals"/>
    <s v=""/>
    <s v=""/>
    <s v="ADAMA BRASIL SA_x000a_RUA PEDRO ANTONIO DE SOUZA 400 PARQUE RUI BARBOSA - LONDRINA - PR - 86031610"/>
    <s v="Kuehne &amp; Nagel"/>
    <s v="Basque Country"/>
    <s v="Spain"/>
    <s v="Air Freight and Logistics"/>
    <s v=""/>
    <s v=""/>
    <s v="KUEHNE &amp; NAGEL_x000a_"/>
    <s v="KUEHNE &amp; NAGEL"/>
    <s v="BARCELONA"/>
    <s v="Spain"/>
    <s v="ESBCN"/>
    <s v="MED / BLACK SEA"/>
    <s v="PARANAGUA"/>
    <s v="Brazil"/>
    <s v="BRPNG"/>
    <s v="ECSA"/>
    <s v="39069039"/>
    <x v="1289"/>
    <n v="2"/>
    <s v="FIX IT"/>
    <m/>
    <m/>
    <n v="34016"/>
    <n v="34.020000000000003"/>
    <n v="139000"/>
  </r>
  <r>
    <d v="2015-07-17T00:00:00"/>
    <s v="Consignee; Consignee (Original Format)"/>
    <s v="Adama Brasil S/A"/>
    <s v=""/>
    <s v=""/>
    <s v="Chemicals"/>
    <s v=""/>
    <s v=""/>
    <s v="ADAMA BRASIL SA_x000a_RUA PEDRO ANTONIO DE SOUZA 400 PARQUE RUI BARBOSA - LONDRINA - PR - 86031610"/>
    <s v="Samsung International Inc."/>
    <s v=""/>
    <s v=""/>
    <s v="Communications Equipment"/>
    <s v=""/>
    <s v=""/>
    <s v="SAMSUNG INTERNATIONAL GROUP_x000a_"/>
    <s v="ADAMA BRASIL SA"/>
    <s v="PUSAN (BUSAN)"/>
    <s v="South Korea"/>
    <s v="KRPUS"/>
    <s v="FAR EAST / JAP / SE ASIA"/>
    <s v="PARANAGUA"/>
    <s v="Brazil"/>
    <s v="BRPNG"/>
    <s v="ECSA"/>
    <s v="29211121"/>
    <x v="1290"/>
    <n v="9"/>
    <s v="FIX IT"/>
    <m/>
    <m/>
    <n v="175679.99"/>
    <n v="175.68"/>
    <n v="190000"/>
  </r>
  <r>
    <d v="2015-07-16T00:00:00"/>
    <s v="Consignee; Consignee (Original Format)"/>
    <s v="Adama Brasil S/A"/>
    <s v=""/>
    <s v=""/>
    <s v="Chemicals"/>
    <s v=""/>
    <s v=""/>
    <s v="ADAMA BRASIL SA_x000a_RUA PEDRO ANTONIO DE SOUZA 400 PARQUE RUI BARBOSA - LONDRINA - PR - 86031610"/>
    <s v="Sinochem Agro Co., Ltd."/>
    <s v="Shanghai"/>
    <s v="China"/>
    <s v="Chemicals"/>
    <n v="263672638"/>
    <s v=""/>
    <s v="SINOCHEM AGRO CO LTD_x000a_17 19TH FL NO 33 HENAN RD  - SHANGHAI -  - 0"/>
    <s v="ADAMA BRASIL SA"/>
    <s v="SHANGHAI"/>
    <s v="China"/>
    <s v="CNSHA"/>
    <s v="FAR EAST / JAP / SE ASIA"/>
    <s v="PARANAGUA"/>
    <s v="Brazil"/>
    <s v="BRPNG"/>
    <s v="ECSA"/>
    <s v="29333949"/>
    <x v="1291"/>
    <n v="1"/>
    <s v="FIX IT"/>
    <m/>
    <m/>
    <n v="16760"/>
    <n v="16.760000000000002"/>
    <n v="243000"/>
  </r>
  <r>
    <d v="2015-07-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9"/>
    <x v="1292"/>
    <n v="1"/>
    <s v="FIX IT"/>
    <m/>
    <m/>
    <n v="7329"/>
    <n v="7.33"/>
    <n v="56900"/>
  </r>
  <r>
    <d v="2015-07-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293"/>
    <n v="4"/>
    <s v="FIX IT"/>
    <m/>
    <m/>
    <n v="77280"/>
    <n v="77.28"/>
    <n v="1557000"/>
  </r>
  <r>
    <d v="2015-07-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49959"/>
    <x v="1294"/>
    <n v="4"/>
    <s v="FIX IT"/>
    <m/>
    <m/>
    <n v="36850"/>
    <n v="36.85"/>
    <n v="106881000"/>
  </r>
  <r>
    <d v="2015-07-15T00:00:00"/>
    <s v="Consignee; Consignee (Original Format)"/>
    <s v="Adama Brasil Sa"/>
    <s v="Rio Grande do Sul"/>
    <s v="Brazil"/>
    <s v="Chemicals"/>
    <s v=""/>
    <s v=""/>
    <s v="ADAMA BRASIL SA_x000a_AV JULIO DE CASTILHOS 2085 COQUEIROS - TAQUARI - RS - 95860000"/>
    <s v="Newport China Tank Containers Co."/>
    <s v=""/>
    <s v=""/>
    <s v=""/>
    <s v=""/>
    <s v=""/>
    <s v="NEWPORT TANK CONTAINERS_x000a_"/>
    <s v="NEWPORT TANK CONTAINERS"/>
    <s v="NEW ORLEANS (LA)"/>
    <s v="United States"/>
    <s v="USMSY"/>
    <s v="US / MEX GULF"/>
    <s v="RIO GRANDE"/>
    <s v="Brazil"/>
    <s v="BRRIG"/>
    <s v="ECSA"/>
    <s v="29211922"/>
    <x v="1295"/>
    <n v="1"/>
    <s v="FIX IT"/>
    <m/>
    <m/>
    <n v="17028"/>
    <n v="17.03"/>
    <n v="60900"/>
  </r>
  <r>
    <d v="2015-07-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232"/>
    <n v="1"/>
    <s v="FIX IT"/>
    <m/>
    <m/>
    <n v="10256"/>
    <n v="10.26"/>
    <n v="207000"/>
  </r>
  <r>
    <d v="2015-07-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296"/>
    <n v="7"/>
    <s v="FIX IT"/>
    <m/>
    <m/>
    <n v="90790"/>
    <n v="90.79"/>
    <n v="1818000"/>
  </r>
  <r>
    <d v="2015-07-1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297"/>
    <n v="1"/>
    <s v="FIX IT"/>
    <m/>
    <m/>
    <n v="17618"/>
    <n v="17.62"/>
    <n v="99600"/>
  </r>
  <r>
    <d v="2015-07-1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298"/>
    <n v="3"/>
    <s v="FIX IT"/>
    <m/>
    <m/>
    <n v="34926"/>
    <n v="34.93"/>
    <n v="704000"/>
  </r>
  <r>
    <d v="2015-07-1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29331900"/>
    <x v="1299"/>
    <n v="1"/>
    <s v="FIX IT"/>
    <m/>
    <m/>
    <n v="6282"/>
    <n v="6.28"/>
    <n v="2142000"/>
  </r>
  <r>
    <d v="2015-07-14T00:00:00"/>
    <s v="Consignee; Consignee (Original Format)"/>
    <s v="Adama Brasil S/A"/>
    <s v=""/>
    <s v=""/>
    <s v="Chemicals"/>
    <s v=""/>
    <s v=""/>
    <s v="ADAMA BRASIL SA_x000a_RUA PEDRO ANTONIO DE SOUZA 400 PARQUE RUI BARBOSA - LONDRINA - PR - 86031610"/>
    <s v="Shandong Cynda Chemical Co., Ltd."/>
    <s v=""/>
    <s v="China"/>
    <s v="Chemicals"/>
    <n v="226137105.80000001"/>
    <n v="372933896.24000001"/>
    <s v="SHANDONG CYNDA CHEMICAL CO LTD_x000a_"/>
    <s v="ADAMA BRASIL SA"/>
    <s v="QINGDAO"/>
    <s v="China"/>
    <s v="CNTAO"/>
    <s v="FAR EAST / JAP / SE ASIA"/>
    <s v="PARANAGUA"/>
    <s v="Brazil"/>
    <s v="BRPNG"/>
    <s v="ECSA"/>
    <s v="29333949"/>
    <x v="1300"/>
    <n v="1"/>
    <s v="FIX IT"/>
    <m/>
    <m/>
    <n v="13200"/>
    <n v="13.2"/>
    <n v="191000"/>
  </r>
  <r>
    <d v="2015-07-14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PUSAN (BUSAN)"/>
    <s v="South Korea"/>
    <s v="KRPUS"/>
    <s v="FAR EAST / JAP / SE ASIA"/>
    <s v="RIO GRANDE"/>
    <s v="Brazil"/>
    <s v="BRRIG"/>
    <s v="ECSA"/>
    <s v="29109090"/>
    <x v="1301"/>
    <n v="1"/>
    <s v="FIX IT"/>
    <m/>
    <m/>
    <n v="16840"/>
    <n v="16.84"/>
    <n v="66200"/>
  </r>
  <r>
    <d v="2015-07-14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1302"/>
    <n v="3"/>
    <s v="FIX IT"/>
    <m/>
    <m/>
    <n v="64642"/>
    <n v="64.64"/>
    <n v="640000"/>
  </r>
  <r>
    <d v="2015-07-10T00:00:00"/>
    <s v="Consignee; Consignee (Original Format)"/>
    <s v="Adama Brasil S/A"/>
    <s v=""/>
    <s v=""/>
    <s v="Chemicals"/>
    <s v=""/>
    <s v=""/>
    <s v="ADAMA BRASIL SA_x000a_RUA PEDRO ANTONIO DE SOUZA 400 PARQUE RUI BARBOSA - LONDRINA - PR - 86031610"/>
    <s v="Samsung International Inc."/>
    <s v=""/>
    <s v=""/>
    <s v="Communications Equipment"/>
    <s v=""/>
    <s v=""/>
    <s v="SAMSUNG INTERNATIONAL GROUP_x000a_"/>
    <s v="ADAMA BRASIL SA"/>
    <s v="PUSAN (BUSAN)"/>
    <s v="South Korea"/>
    <s v="KRPUS"/>
    <s v="FAR EAST / JAP / SE ASIA"/>
    <s v="PARANAGUA"/>
    <s v="Brazil"/>
    <s v="BRPNG"/>
    <s v="ECSA"/>
    <s v="29211100"/>
    <x v="1303"/>
    <n v="5"/>
    <s v="FIX IT"/>
    <m/>
    <m/>
    <n v="97380"/>
    <n v="97.38"/>
    <n v="105000"/>
  </r>
  <r>
    <d v="2015-07-09T00:00:00"/>
    <s v="Consignee; Consignee (Original Format)"/>
    <s v="Adama Brasil S/A"/>
    <s v=""/>
    <s v=""/>
    <s v="Chemicals"/>
    <s v=""/>
    <s v=""/>
    <s v="ADAMA BRASIL SA_x000a_RUA PEDRO ANTONIO DE SOUZA 400 PARQUE RUI BARBOSA - LONDRINA - PR - 86031610"/>
    <s v="Nutrichem Co., Ltd."/>
    <s v=""/>
    <s v=""/>
    <s v="Chemicals"/>
    <n v="760485634"/>
    <s v=""/>
    <s v="NUTRICHEM CO LTD_x000a_BULDG D 1 NO 66 XIXIAOKOU ROAD  -  -  - 0"/>
    <s v="ADAMA BRASIL SA"/>
    <s v="SHANGHAI"/>
    <s v="China"/>
    <s v="CNSHA"/>
    <s v="FAR EAST / JAP / SE ASIA"/>
    <s v="PARANAGUA"/>
    <s v="Brazil"/>
    <s v="BRPNG"/>
    <s v="ECSA"/>
    <s v="29333921"/>
    <x v="1204"/>
    <n v="3"/>
    <s v="FIX IT"/>
    <m/>
    <m/>
    <n v="30210"/>
    <n v="30.21"/>
    <n v="1313000"/>
  </r>
  <r>
    <d v="2015-07-08T00:00:00"/>
    <s v="Consignee; Consignee (Original Format)"/>
    <s v="Adama Brasil S/A"/>
    <s v=""/>
    <s v=""/>
    <s v="Chemicals"/>
    <s v=""/>
    <s v=""/>
    <s v="ADAMA BRASIL SA_x000a_RUA PEDRO ANTONIO DE SOUZA 400 PARQUE RUI BARBOSA - LONDRINA - PR - 86031610"/>
    <s v="Clariant International Ag"/>
    <s v=""/>
    <s v=""/>
    <s v=""/>
    <s v=""/>
    <s v=""/>
    <s v="CLARIANT INTERNATIONAL GROUP_x000a_"/>
    <s v="ADAMA BRASIL SA"/>
    <s v="VERACRUZ"/>
    <s v="Mexico"/>
    <s v="MXVER"/>
    <s v="US / MEX GULF"/>
    <s v="PARANAGUA"/>
    <s v="Brazil"/>
    <s v="BRPNG"/>
    <s v="ECSA"/>
    <s v="34021300"/>
    <x v="1304"/>
    <n v="5"/>
    <s v="FIX IT"/>
    <m/>
    <m/>
    <n v="100490"/>
    <n v="100.49"/>
    <n v="270000"/>
  </r>
  <r>
    <d v="2015-07-07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1305"/>
    <n v="2"/>
    <s v="FIX IT"/>
    <m/>
    <m/>
    <n v="43094"/>
    <n v="43.09"/>
    <n v="427000"/>
  </r>
  <r>
    <d v="2015-07-05T00:00:00"/>
    <s v="Consignee; Consignee (Original Format)"/>
    <s v="Adama Brasil S/A"/>
    <s v=""/>
    <s v=""/>
    <s v="Chemicals"/>
    <s v=""/>
    <s v=""/>
    <s v="ADAMA BRASIL SA_x000a_RUA PEDRO ANTONIO DE SOUZA 400 PARQUE RUI BARBOSA - LONDRINA - PR - 86031610"/>
    <s v="Turlock Llp"/>
    <s v=""/>
    <s v="China"/>
    <s v=""/>
    <s v=""/>
    <s v=""/>
    <s v="TURLOCK LLP_x000a_"/>
    <s v="ADAMA BRASIL SA"/>
    <s v="NANJING"/>
    <s v="China"/>
    <s v="CNNKG"/>
    <s v="FAR EAST / JAP / SE ASIA"/>
    <s v="PARANAGUA"/>
    <s v="Brazil"/>
    <s v="BRPNG"/>
    <s v="ECSA"/>
    <s v="38249085"/>
    <x v="1306"/>
    <n v="2"/>
    <s v="FIX IT"/>
    <m/>
    <m/>
    <n v="40400"/>
    <n v="40.4"/>
    <n v="146000"/>
  </r>
  <r>
    <d v="2015-07-0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09035"/>
    <x v="1307"/>
    <n v="5"/>
    <s v="FIX IT"/>
    <m/>
    <m/>
    <n v="66080"/>
    <n v="66.08"/>
    <n v="513000"/>
  </r>
  <r>
    <d v="2015-07-0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09035"/>
    <x v="1308"/>
    <n v="5"/>
    <s v="FIX IT"/>
    <m/>
    <m/>
    <n v="66080"/>
    <n v="66.08"/>
    <n v="513000"/>
  </r>
  <r>
    <d v="2015-07-02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HAIFA (HEFA)"/>
    <s v="Israel"/>
    <s v="ILHFA"/>
    <s v="MED / BLACK SEA"/>
    <s v="PARANAGUA"/>
    <s v="Brazil"/>
    <s v="BRPNG"/>
    <s v="ECSA"/>
    <s v="29309035"/>
    <x v="1309"/>
    <n v="8"/>
    <s v="FIX IT"/>
    <m/>
    <m/>
    <n v="105728"/>
    <n v="105.73"/>
    <n v="820000"/>
  </r>
  <r>
    <d v="2015-06-30T00:00:00"/>
    <s v="Consignee; Consignee (Original Format)"/>
    <s v="Adama Brasil Sa"/>
    <s v="Rio Grande do Sul"/>
    <s v="Brazil"/>
    <s v="Chemicals"/>
    <s v=""/>
    <s v=""/>
    <s v="ADAMA BRASIL SA_x000a_AV JULIO DE CASTILHOS 2085 COQUEIROS - TAQUARI - RS - 95860000"/>
    <s v="Turlock Llp"/>
    <s v=""/>
    <s v="China"/>
    <s v=""/>
    <s v=""/>
    <s v=""/>
    <s v="TURLOCK LLP_x000a_"/>
    <s v="ADAMA BRASIL SA"/>
    <s v="SHANGHAI"/>
    <s v="China"/>
    <s v="CNSHA"/>
    <s v="FAR EAST / JAP / SE ASIA"/>
    <s v="RIO GRANDE"/>
    <s v="Brazil"/>
    <s v="BRRIG"/>
    <s v="ECSA"/>
    <s v="29241929"/>
    <x v="1310"/>
    <n v="1"/>
    <s v="FIX IT"/>
    <m/>
    <m/>
    <n v="16340"/>
    <n v="16.34"/>
    <n v="105000"/>
  </r>
  <r>
    <d v="2015-06-30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1311"/>
    <n v="3"/>
    <s v="FIX IT"/>
    <m/>
    <m/>
    <n v="64642"/>
    <n v="64.64"/>
    <n v="637000"/>
  </r>
  <r>
    <d v="2015-06-27T00:00:00"/>
    <s v="Consignee; Consignee (Original Format)"/>
    <s v="Adama Brasil S/A"/>
    <s v=""/>
    <s v=""/>
    <s v="Chemicals"/>
    <s v=""/>
    <s v=""/>
    <s v="ADAMA BRASIL SA_x000a_RUA PEDRO ANTONIO DE SOUZA 400 PARQUE RUI BARBOSA - LONDRINA - PR - 86031610"/>
    <s v="Samsung International Inc."/>
    <s v=""/>
    <s v=""/>
    <s v="Communications Equipment"/>
    <s v=""/>
    <s v=""/>
    <s v="SAMSUNG INTERNATIONAL GROUP_x000a_"/>
    <s v="ADAMA BRASIL SA"/>
    <s v="PUSAN (BUSAN)"/>
    <s v="South Korea"/>
    <s v="KRPUS"/>
    <s v="FAR EAST / JAP / SE ASIA"/>
    <s v="PARANAGUA"/>
    <s v="Brazil"/>
    <s v="BRPNG"/>
    <s v="ECSA"/>
    <s v="29211121"/>
    <x v="1312"/>
    <n v="2"/>
    <s v="FIX IT"/>
    <m/>
    <m/>
    <n v="39760"/>
    <n v="39.76"/>
    <n v="43800"/>
  </r>
  <r>
    <d v="2015-06-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313"/>
    <n v="3"/>
    <s v="FIX IT"/>
    <m/>
    <m/>
    <n v="57960"/>
    <n v="57.96"/>
    <n v="1086000"/>
  </r>
  <r>
    <d v="2015-06-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1990"/>
    <x v="1314"/>
    <n v="2"/>
    <s v="FIX IT"/>
    <m/>
    <m/>
    <n v="10470"/>
    <n v="10.47"/>
    <n v="1160000"/>
  </r>
  <r>
    <d v="2015-06-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315"/>
    <n v="4"/>
    <s v="FIX IT"/>
    <m/>
    <m/>
    <n v="51880"/>
    <n v="51.88"/>
    <n v="1088000"/>
  </r>
  <r>
    <d v="2015-06-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1223"/>
    <n v="1"/>
    <s v="FIX IT"/>
    <m/>
    <m/>
    <n v="2942"/>
    <n v="2.94"/>
    <n v="47200"/>
  </r>
  <r>
    <d v="2015-06-26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200"/>
    <x v="1316"/>
    <n v="1"/>
    <s v="FIX IT"/>
    <m/>
    <m/>
    <n v="13080"/>
    <n v="13.08"/>
    <n v="210000"/>
  </r>
  <r>
    <d v="2015-06-2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317"/>
    <n v="4"/>
    <s v="FIX IT"/>
    <m/>
    <m/>
    <n v="51880"/>
    <n v="51.88"/>
    <n v="1088000"/>
  </r>
  <r>
    <d v="2015-06-2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162015"/>
    <x v="1318"/>
    <n v="1"/>
    <s v="FIX IT"/>
    <m/>
    <m/>
    <n v="3510"/>
    <n v="3.51"/>
    <n v="1682000"/>
  </r>
  <r>
    <d v="2015-06-2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2929"/>
    <x v="1319"/>
    <n v="1"/>
    <s v="FIX IT"/>
    <m/>
    <m/>
    <n v="2192"/>
    <n v="2.19"/>
    <n v="550000"/>
  </r>
  <r>
    <d v="2015-06-2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31900"/>
    <x v="1299"/>
    <n v="1"/>
    <s v="FIX IT"/>
    <m/>
    <m/>
    <n v="6282"/>
    <n v="6.28"/>
    <n v="2139000"/>
  </r>
  <r>
    <d v="2015-06-2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00"/>
    <x v="1320"/>
    <n v="3"/>
    <s v="FIX IT"/>
    <m/>
    <m/>
    <n v="41298"/>
    <n v="41.3"/>
    <n v="348000"/>
  </r>
  <r>
    <d v="2015-06-2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35"/>
    <x v="1321"/>
    <n v="8"/>
    <s v="FIX IT"/>
    <m/>
    <m/>
    <n v="105728"/>
    <n v="105.73"/>
    <n v="770000"/>
  </r>
  <r>
    <d v="2015-06-2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29"/>
    <x v="1322"/>
    <n v="1"/>
    <s v="FIX IT"/>
    <m/>
    <m/>
    <n v="17618"/>
    <n v="17.62"/>
    <n v="92600"/>
  </r>
  <r>
    <d v="2015-06-2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29242190"/>
    <x v="1323"/>
    <n v="1"/>
    <s v="FIX IT"/>
    <m/>
    <m/>
    <n v="10430"/>
    <n v="10.43"/>
    <n v="87700"/>
  </r>
  <r>
    <d v="2015-06-2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38089300"/>
    <x v="1324"/>
    <n v="2"/>
    <s v="FIX IT"/>
    <m/>
    <m/>
    <n v="27532"/>
    <n v="27.53"/>
    <n v="232000"/>
  </r>
  <r>
    <d v="2015-06-25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35"/>
    <x v="1325"/>
    <n v="3"/>
    <s v="FIX IT"/>
    <m/>
    <m/>
    <n v="39648"/>
    <n v="39.65"/>
    <n v="289000"/>
  </r>
  <r>
    <d v="2015-06-25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ASHDOD"/>
    <s v="Israel"/>
    <s v="ILASH"/>
    <s v="MED / BLACK SEA"/>
    <s v="PARANAGUA"/>
    <s v="Brazil"/>
    <s v="BRPNG"/>
    <s v="ECSA"/>
    <s v="29242100"/>
    <x v="1323"/>
    <n v="1"/>
    <s v="FIX IT"/>
    <m/>
    <m/>
    <n v="10430"/>
    <n v="10.43"/>
    <n v="23400"/>
  </r>
  <r>
    <d v="2015-06-24T00:00:00"/>
    <s v="Consignee; Consignee (Original Format)"/>
    <s v="Adama Brasil S/A"/>
    <s v=""/>
    <s v=""/>
    <s v="Chemicals"/>
    <s v=""/>
    <s v=""/>
    <s v="ADAMA BRASIL SA_x000a_RUA PEDRO ANTONIO DE SOUZA 400 PARQUE RUI BARBOSA - LONDRINA - PR - 86031610"/>
    <s v="Ehs Tank Container Logistics"/>
    <s v="Salto"/>
    <s v="Uruguay"/>
    <s v=""/>
    <s v=""/>
    <s v=""/>
    <s v="EHS TANK CONTAINER LOGISTICS_x000a_"/>
    <s v="ADAMA BRASIL SA"/>
    <s v="SHANGHAI"/>
    <s v="China"/>
    <s v="CNSHA"/>
    <s v="FAR EAST / JAP / SE ASIA"/>
    <s v="PARANAGUA"/>
    <s v="Brazil"/>
    <s v="BRPNG"/>
    <s v="ECSA"/>
    <s v="29211923"/>
    <x v="1326"/>
    <n v="10"/>
    <s v="FIX IT"/>
    <m/>
    <m/>
    <n v="154050"/>
    <n v="154.05000000000001"/>
    <n v="369000"/>
  </r>
  <r>
    <d v="2015-06-24T00:00:00"/>
    <s v="Consignee; Consignee (Original Format)"/>
    <s v="Adama Brasil Sa"/>
    <s v="Rio Grande do Sul"/>
    <s v="Brazil"/>
    <s v="Chemicals"/>
    <s v=""/>
    <s v=""/>
    <s v="ADAMA BRASIL SA_x000a_AV JULIO DE CASTILHOS 2085 COQUEIROS - TAQUARI - RS - 95860000"/>
    <s v="Newport China Tank Containers Co."/>
    <s v=""/>
    <s v=""/>
    <s v=""/>
    <s v=""/>
    <s v=""/>
    <s v="NEWPORT TANK CONTAINERS_x000a_"/>
    <s v="NEWPORT TANK CONTAINERS"/>
    <s v="NEW ORLEANS (LA)"/>
    <s v="United States"/>
    <s v="USMSY"/>
    <s v="US / MEX GULF"/>
    <s v="RIO GRANDE"/>
    <s v="Brazil"/>
    <s v="BRRIG"/>
    <s v="ECSA"/>
    <s v="29211911"/>
    <x v="1327"/>
    <n v="1"/>
    <s v="FIX IT"/>
    <m/>
    <m/>
    <n v="17019"/>
    <n v="17.02"/>
    <n v="33600"/>
  </r>
  <r>
    <d v="2015-06-23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SHANGHAI"/>
    <s v="China"/>
    <s v="CNSHA"/>
    <s v="FAR EAST / JAP / SE ASIA"/>
    <s v="RIO GRANDE"/>
    <s v="Brazil"/>
    <s v="BRRIG"/>
    <s v="ECSA"/>
    <s v="29049014"/>
    <x v="1328"/>
    <n v="3"/>
    <s v="FIX IT"/>
    <m/>
    <m/>
    <n v="64642"/>
    <n v="64.64"/>
    <n v="637000"/>
  </r>
  <r>
    <d v="2015-06-23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1329"/>
    <n v="1"/>
    <s v="FIX IT"/>
    <m/>
    <m/>
    <n v="16840"/>
    <n v="16.84"/>
    <n v="87800"/>
  </r>
  <r>
    <d v="2015-06-23T00:00:00"/>
    <s v="Consignee; Consignee (Original Format)"/>
    <s v="Adama Brasil Sa"/>
    <s v="Rio Grande do Sul"/>
    <s v="Brazil"/>
    <s v="Chemicals"/>
    <s v=""/>
    <s v=""/>
    <s v="ADAMA BRASIL SA_x000a_AV JULIO DE CASTILHOS 2085 COQUEIROS - TAQUARI - RS - 95860000"/>
    <s v="Hebei Chengxin Co., Ltd."/>
    <s v=""/>
    <s v="China"/>
    <s v=""/>
    <s v=""/>
    <s v=""/>
    <s v="HEBEI CHENGXIN CO LTD_x000a_"/>
    <s v="ADAMA BRASIL SA"/>
    <s v="TIANJINXINGANG"/>
    <s v="China"/>
    <s v="CNTXG"/>
    <s v="FAR EAST / JAP / SE ASIA"/>
    <s v="RIO GRANDE"/>
    <s v="Brazil"/>
    <s v="BRRIG"/>
    <s v="ECSA"/>
    <s v="29159090"/>
    <x v="1330"/>
    <n v="1"/>
    <s v="FIX IT"/>
    <m/>
    <m/>
    <n v="16840"/>
    <n v="16.84"/>
    <n v="48500"/>
  </r>
  <r>
    <d v="2015-06-23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1331"/>
    <n v="2"/>
    <s v="FIX IT"/>
    <m/>
    <m/>
    <n v="20120"/>
    <n v="20.12"/>
    <n v="307000"/>
  </r>
  <r>
    <d v="2015-06-23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PUSAN (BUSAN)"/>
    <s v="South Korea"/>
    <s v="KRPUS"/>
    <s v="FAR EAST / JAP / SE ASIA"/>
    <s v="RIO GRANDE"/>
    <s v="Brazil"/>
    <s v="BRRIG"/>
    <s v="ECSA"/>
    <s v="29109090"/>
    <x v="1332"/>
    <n v="2"/>
    <s v="FIX IT"/>
    <m/>
    <m/>
    <n v="33680"/>
    <n v="33.68"/>
    <n v="125000"/>
  </r>
  <r>
    <d v="2015-06-21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339969"/>
    <x v="1333"/>
    <n v="4"/>
    <s v="FIX IT"/>
    <m/>
    <m/>
    <n v="40240"/>
    <n v="40.24"/>
    <n v="614000"/>
  </r>
  <r>
    <d v="2015-06-21T00:00:00"/>
    <s v="Consignee; Consignee (Original Format)"/>
    <s v="Adama Brasil Sa"/>
    <s v="Rio Grande do Sul"/>
    <s v="Brazil"/>
    <s v="Chemicals"/>
    <s v=""/>
    <s v=""/>
    <s v="ADAMA BRASIL SA_x000a_AV JULIO DE CASTILHOS 2085 COQUEIROS - TAQUARI - RS - 95860000"/>
    <s v="Taminco Bvba"/>
    <s v="Flemish Region"/>
    <s v="Belgium"/>
    <s v="Chemicals"/>
    <s v=""/>
    <s v=""/>
    <s v="TAMINCO BVBA_x000a_"/>
    <s v="ADAMA BRASIL SA"/>
    <s v="ANTWERPEN"/>
    <s v="Belgium"/>
    <s v="BEANR"/>
    <s v="NEUR / BALTIC"/>
    <s v="RIO GRANDE"/>
    <s v="Brazil"/>
    <s v="BRRIG"/>
    <s v="ECSA"/>
    <s v="29240000"/>
    <x v="1334"/>
    <n v="2"/>
    <s v="FIX IT"/>
    <m/>
    <m/>
    <n v="34194"/>
    <n v="34.19"/>
    <n v="34500"/>
  </r>
  <r>
    <d v="2015-06-19T00:00:00"/>
    <s v="Consignee; Consignee (Original Format)"/>
    <s v="Adama Brasil S/A"/>
    <s v=""/>
    <s v=""/>
    <s v="Chemicals"/>
    <s v=""/>
    <s v=""/>
    <s v="ADAMA BRASIL SA_x000a_RUA PEDRO ANTONIO DE SOUZA 400 PARQUE RUI BARBOSA - LONDRINA - PR - 86031610"/>
    <s v="Samsung International Inc."/>
    <s v=""/>
    <s v=""/>
    <s v="Communications Equipment"/>
    <s v=""/>
    <s v=""/>
    <s v="SAMSUNG INTERNATIONAL GROUP_x000a_"/>
    <s v="ADAMA BRASIL SA"/>
    <s v="PUSAN (BUSAN)"/>
    <s v="South Korea"/>
    <s v="KRPUS"/>
    <s v="FAR EAST / JAP / SE ASIA"/>
    <s v="PARANAGUA"/>
    <s v="Brazil"/>
    <s v="BRPNG"/>
    <s v="ECSA"/>
    <s v="29211100"/>
    <x v="1335"/>
    <n v="26"/>
    <s v="FIX IT"/>
    <m/>
    <m/>
    <n v="247600.01"/>
    <n v="247.6"/>
    <n v="273000"/>
  </r>
  <r>
    <d v="2015-06-17T00:00:00"/>
    <s v="Shipper (Original Format); Consignee; Shipper; Consignee (Original Format)"/>
    <s v="Adama Brasil S/A"/>
    <s v=""/>
    <s v=""/>
    <s v="Chemicals"/>
    <s v=""/>
    <s v=""/>
    <s v="ADAMA BRASIL SA_x000a_RUA PEDRO ANTONIO DE SOUZA 400 PARQUE RUI BARBOSA - LONDRINA - PR - 86031610"/>
    <s v="Adama Agan Ltd."/>
    <s v=""/>
    <s v=""/>
    <s v="Chemicals"/>
    <s v=""/>
    <s v=""/>
    <s v="ADAMA AGAN LTD_x000a_"/>
    <s v="ADAMA BRASIL SA"/>
    <s v="HAIFA (HEFA)"/>
    <s v="Israel"/>
    <s v="ILHFA"/>
    <s v="MED / BLACK SEA"/>
    <s v="PARANAGUA"/>
    <s v="Brazil"/>
    <s v="BRPNG"/>
    <s v="ECSA"/>
    <s v="38089300"/>
    <x v="1336"/>
    <n v="2"/>
    <s v="FIX IT"/>
    <m/>
    <m/>
    <n v="11981"/>
    <n v="11.98"/>
    <n v="101000"/>
  </r>
  <r>
    <d v="2015-06-15T00:00:00"/>
    <s v="Consignee; Consignee (Original Format)"/>
    <s v="Adama Brasil S/A"/>
    <s v=""/>
    <s v=""/>
    <s v="Chemicals"/>
    <s v=""/>
    <s v=""/>
    <s v="ADAMA BRASIL SA_x000a_RUA PEDRO ANTONIO DE SOUZA 400 PARQUE RUI BARBOSA - LONDRINA - PR - 86031610"/>
    <s v="Turlock Llp"/>
    <s v=""/>
    <s v="China"/>
    <s v=""/>
    <s v=""/>
    <s v=""/>
    <s v="TURLOCK LLP_x000a_"/>
    <s v="ADAMA BRASIL SA"/>
    <s v="QINGDAO"/>
    <s v="China"/>
    <s v="CNTAO"/>
    <s v="FAR EAST / JAP / SE ASIA"/>
    <s v="PARANAGUA"/>
    <s v="Brazil"/>
    <s v="BRPNG"/>
    <s v="ECSA"/>
    <s v="29053200"/>
    <x v="1337"/>
    <n v="1"/>
    <s v="FIX IT"/>
    <m/>
    <m/>
    <n v="19080"/>
    <n v="19.079999999999998"/>
    <n v="28900"/>
  </r>
  <r>
    <d v="2015-06-15T00:00:00"/>
    <s v="Consignee; Consignee (Original Format)"/>
    <s v="Adama Brasil S/A"/>
    <s v=""/>
    <s v=""/>
    <s v="Chemicals"/>
    <s v=""/>
    <s v=""/>
    <s v="ADAMA BRASIL SA_x000a_RUA PEDRO ANTONIO DE SOUZA 400 PARQUE RUI BARBOSA - LONDRINA - PR - 86031610"/>
    <s v="Sinochem Agro Co., Ltd."/>
    <s v="Shanghai"/>
    <s v="China"/>
    <s v="Chemicals"/>
    <n v="263672638"/>
    <s v=""/>
    <s v="SINOCHEM AGRO CO LTD_x000a_17 19TH FL NO 33 HENAN RD  - SHANGHAI -  - 0"/>
    <s v="ADAMA BRASIL SA"/>
    <s v="SHANGHAI"/>
    <s v="China"/>
    <s v="CNSHA"/>
    <s v="FAR EAST / JAP / SE ASIA"/>
    <s v="PARANAGUA"/>
    <s v="Brazil"/>
    <s v="BRPNG"/>
    <s v="ECSA"/>
    <s v="29333949"/>
    <x v="1338"/>
    <n v="1"/>
    <s v="FIX IT"/>
    <m/>
    <m/>
    <n v="16760"/>
    <n v="16.760000000000002"/>
    <n v="234000"/>
  </r>
  <r>
    <d v="2015-06-14T00:00:00"/>
    <s v="Consignee; Consignee (Original Format)"/>
    <s v="Adama Brasil Sa"/>
    <s v="Rio Grande do Sul"/>
    <s v="Brazil"/>
    <s v="Chemicals"/>
    <s v=""/>
    <s v=""/>
    <s v="ADAMA BRASIL SA_x000a_AV JULIO DE CASTILHOS 2085 COQUEIROS - TAQUARI - RS - 95860000"/>
    <s v="Total Fluides"/>
    <s v=""/>
    <s v="France"/>
    <s v="Chemicals"/>
    <s v=""/>
    <s v=""/>
    <s v="TOTAL FLUIDES_x000a_"/>
    <s v="ADAMA BRASIL SA"/>
    <s v="LE HAVRE"/>
    <s v="France"/>
    <s v="FRLEH"/>
    <s v="NEUR / BALTIC"/>
    <s v="RIO GRANDE"/>
    <s v="Brazil"/>
    <s v="BRRIG"/>
    <s v="ECSA"/>
    <s v="29021900"/>
    <x v="1339"/>
    <n v="1"/>
    <s v="FIX IT"/>
    <m/>
    <m/>
    <n v="14160"/>
    <n v="14.16"/>
    <n v="31900"/>
  </r>
  <r>
    <d v="2015-06-12T00:00:00"/>
    <s v="Consignee; Consignee (Original Format)"/>
    <s v="Adama Brasil Sa"/>
    <s v="Rio Grande do Sul"/>
    <s v="Brazil"/>
    <s v="Chemicals"/>
    <s v=""/>
    <s v=""/>
    <s v="ADAMA BRASIL SA_x000a_AV JULIO DE CASTILHOS 2085 COQUEIROS - TAQUARI - RS - 95860000"/>
    <s v="China Jiangsu International Economic And Technical"/>
    <s v=""/>
    <s v="China"/>
    <s v="Construction and Engineering"/>
    <n v="2539385563.1900001"/>
    <s v=""/>
    <s v="CHINA JIANGSU INTERNATIONAL ECONOMIC TECHNICAL_x000a_"/>
    <s v="ADAMA BRASIL SA"/>
    <s v="SHANGHAI"/>
    <s v="China"/>
    <s v="CNSHA"/>
    <s v="FAR EAST / JAP / SE ASIA"/>
    <s v="RIO GRANDE"/>
    <s v="Brazil"/>
    <s v="BRRIG"/>
    <s v="ECSA"/>
    <s v="29339969"/>
    <x v="970"/>
    <n v="2"/>
    <s v="FIX IT"/>
    <m/>
    <m/>
    <n v="20120"/>
    <n v="20.12"/>
    <n v="307000"/>
  </r>
  <r>
    <d v="2015-06-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340"/>
    <n v="2"/>
    <s v="FIX IT"/>
    <m/>
    <m/>
    <n v="20512"/>
    <n v="20.51"/>
    <n v="384000"/>
  </r>
  <r>
    <d v="2015-06-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00"/>
    <x v="1341"/>
    <n v="1"/>
    <s v="FIX IT"/>
    <m/>
    <m/>
    <n v="7852"/>
    <n v="7.85"/>
    <n v="57200"/>
  </r>
  <r>
    <d v="2015-06-10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29309091"/>
    <x v="1342"/>
    <n v="5"/>
    <s v="FIX IT"/>
    <m/>
    <m/>
    <n v="64850"/>
    <n v="64.849999999999994"/>
    <n v="1360000"/>
  </r>
  <r>
    <d v="2015-06-09T00:00:00"/>
    <s v="Consignee; Consignee (Original Format)"/>
    <s v="Adama Brasil Sa"/>
    <s v="Rio Grande do Sul"/>
    <s v="Brazil"/>
    <s v="Chemicals"/>
    <s v=""/>
    <s v=""/>
    <s v="ADAMA BRASIL SA_x000a_AV JULIO DE CASTILHOS 2085 COQUEIROS - TAQUARI - RS - 95860000"/>
    <s v="Usun Fine Chemical Products Ltd."/>
    <s v=""/>
    <s v="China"/>
    <s v="Trading Companies and Distributors"/>
    <s v=""/>
    <s v=""/>
    <s v="USUN FINE CHEMICAL PRODUCTS LTD_x000a_"/>
    <s v="ADAMA BRASIL SA"/>
    <s v="PUSAN (BUSAN)"/>
    <s v="South Korea"/>
    <s v="KRPUS"/>
    <s v="FAR EAST / JAP / SE ASIA"/>
    <s v="RIO GRANDE"/>
    <s v="Brazil"/>
    <s v="BRRIG"/>
    <s v="ECSA"/>
    <s v="29109090"/>
    <x v="1343"/>
    <n v="5"/>
    <s v="FIX IT"/>
    <m/>
    <m/>
    <n v="84200"/>
    <n v="84.2"/>
    <n v="311000"/>
  </r>
  <r>
    <d v="2015-06-08T00:00:00"/>
    <s v="Consignee; Consignee (Original Format)"/>
    <s v="Adama Brasil S/A"/>
    <s v=""/>
    <s v=""/>
    <s v="Chemicals"/>
    <s v=""/>
    <s v=""/>
    <s v="ADAMA BRASIL SA_x000a_RUA PEDRO ANTONIO DE SOUZA 400 PARQUE RUI BARBOSA - LONDRINA - PR - 86031610"/>
    <s v="Bdp International"/>
    <s v=""/>
    <s v="France"/>
    <s v="Air Freight and Logistics"/>
    <s v=""/>
    <s v=""/>
    <s v="BDP INTERNATIONAL_x000a_"/>
    <s v="BDP INTERNATIONAL"/>
    <s v="NEW YORK (NY)"/>
    <s v="United States"/>
    <s v="USNYC"/>
    <s v="ECNA"/>
    <s v="PARANAGUA"/>
    <s v="Brazil"/>
    <s v="BRPNG"/>
    <s v="ECSA"/>
    <s v="34020000"/>
    <x v="1344"/>
    <n v="1"/>
    <s v="FIX IT"/>
    <m/>
    <m/>
    <n v="18399"/>
    <n v="18.399999999999999"/>
    <n v="45100"/>
  </r>
  <r>
    <d v="2015-06-07T00:00:00"/>
    <s v="Consignee; Consignee (Original Format)"/>
    <s v="Adama Brasil Sa"/>
    <s v="Rio Grande do Sul"/>
    <s v="Brazil"/>
    <s v="Chemicals"/>
    <s v=""/>
    <s v=""/>
    <s v="ADAMA BRASIL SA_x000a_AV JULIO DE CASTILHOS 2085 COQUEIROS - TAQUARI - RS - 95860000"/>
    <s v="Taminco Bvba"/>
    <s v="Flemish Region"/>
    <s v="Belgium"/>
    <s v="Chemicals"/>
    <s v=""/>
    <s v=""/>
    <s v="TAMINCO BVBA_x000a_"/>
    <s v="ADAMA BRASIL SA"/>
    <s v="ANTWERPEN"/>
    <s v="Belgium"/>
    <s v="BEANR"/>
    <s v="NEUR / BALTIC"/>
    <s v="RIO GRANDE"/>
    <s v="Brazil"/>
    <s v="BRRIG"/>
    <s v="ECSA"/>
    <s v="29240000"/>
    <x v="1345"/>
    <n v="2"/>
    <s v="FIX IT"/>
    <m/>
    <m/>
    <n v="34194"/>
    <n v="34.19"/>
    <n v="34500"/>
  </r>
  <r>
    <d v="2015-06-04T00:00:00"/>
    <s v="Consignee; Consignee (Original Format)"/>
    <s v="Adama Brasil S/A"/>
    <s v=""/>
    <s v=""/>
    <s v="Chemicals"/>
    <s v=""/>
    <s v=""/>
    <s v="ADAMA BRASIL SA_x000a_RUA PEDRO ANTONIO DE SOUZA 400 PARQUE RUI BARBOSA - LONDRINA - PR - 86031610"/>
    <s v="Clariant International Ag"/>
    <s v=""/>
    <s v=""/>
    <s v=""/>
    <s v=""/>
    <s v=""/>
    <s v="CLARIANT INTERNATIONAL GROUP_x000a_"/>
    <s v="ADAMA BRASIL SA"/>
    <s v="VERACRUZ"/>
    <s v="Mexico"/>
    <s v="MXVER"/>
    <s v="US / MEX GULF"/>
    <s v="PARANAGUA"/>
    <s v="Brazil"/>
    <s v="BRPNG"/>
    <s v="ECSA"/>
    <s v="34021300"/>
    <x v="1346"/>
    <n v="5"/>
    <s v="FIX IT"/>
    <m/>
    <m/>
    <n v="100070"/>
    <n v="100.07"/>
    <n v="269000"/>
  </r>
  <r>
    <d v="2015-06-04T00:00:00"/>
    <s v="Consignee; Consignee (Original Format)"/>
    <s v="Adama Brasil S/A"/>
    <s v=""/>
    <s v=""/>
    <s v="Chemicals"/>
    <s v=""/>
    <s v=""/>
    <s v="ADAMA BRASIL SA_x000a_RUA PEDRO ANTONIO DE SOUZA 400 PARQUE RUI BARBOSA - LONDRINA - PR - 86031610"/>
    <s v="Zhejiang Xinhua Chemical Co., Ltd."/>
    <s v="Zhejiang"/>
    <s v="China"/>
    <s v=""/>
    <n v="4087676"/>
    <s v=""/>
    <s v="ZHEJIANG XINHUA CHEMICAL CO LTD_x000a_"/>
    <s v="ADAMA BRASIL SA"/>
    <s v="SHANGHAI"/>
    <s v="China"/>
    <s v="CNSHA"/>
    <s v="FAR EAST / JAP / SE ASIA"/>
    <s v="PARANAGUA"/>
    <s v="Brazil"/>
    <s v="BRPNG"/>
    <s v="ECSA"/>
    <s v="29211923"/>
    <x v="1347"/>
    <n v="7"/>
    <s v="FIX IT"/>
    <m/>
    <m/>
    <n v="108220"/>
    <n v="108.22"/>
    <n v="259000"/>
  </r>
  <r>
    <d v="2015-06-0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313"/>
    <n v="4"/>
    <s v="FIX IT"/>
    <m/>
    <m/>
    <n v="77280"/>
    <n v="77.28"/>
    <n v="1449000"/>
  </r>
  <r>
    <d v="2015-06-03T00:00:00"/>
    <s v="Shipper (Original Format); Consignee; Shipper; Consignee (Original Format)"/>
    <s v="Adama Brasil S/A"/>
    <s v=""/>
    <s v=""/>
    <s v="Chemicals"/>
    <s v=""/>
    <s v=""/>
    <s v="ADAMA BRASIL SA_x000a_RUA PEDRO ANTONIO DE SOUZA 400 PARQUE RUI BARBOSA - LONDRINA - PR - 86031610"/>
    <s v="Adama Makhteshim Ltd."/>
    <s v="Tel Aviv District"/>
    <s v="Israel"/>
    <s v="Chemicals"/>
    <s v=""/>
    <s v=""/>
    <s v="ADAMA MAKHTESHIM LTD_x000a_"/>
    <s v="ADAMA BRASIL SA"/>
    <s v="ASHDOD"/>
    <s v="Israel"/>
    <s v="ILASH"/>
    <s v="MED / BLACK SEA"/>
    <s v="PARANAGUA"/>
    <s v="Brazil"/>
    <s v="BRPNG"/>
    <s v="ECSA"/>
    <s v="38089100"/>
    <x v="1348"/>
    <n v="5"/>
    <s v="FIX IT"/>
    <m/>
    <m/>
    <n v="58210"/>
    <n v="58.21"/>
    <n v="1091000"/>
  </r>
  <r>
    <d v="2015-06-01T00:00:00"/>
    <s v="Consignee; Consignee (Original Format)"/>
    <s v="Adama Brasil Sa"/>
    <s v="Rio Grande do Sul"/>
    <s v="Brazil"/>
    <s v="Chemicals"/>
    <s v=""/>
    <s v=""/>
    <s v="ADAMA BRASIL SA_x000a_AV JULIO DE CASTILHOS 2085 COQUEIROS - TAQUARI - RS - 95860000"/>
    <s v="Nanjing Hengrun Hongsu Trading Co., Ltd."/>
    <s v=""/>
    <s v="China"/>
    <s v=""/>
    <s v=""/>
    <s v=""/>
    <s v="NANJING HENGRUN HONGSU TRADING CO LTD_x000a_"/>
    <s v="ADAMA BRASIL SA"/>
    <s v="PUSAN (BUSAN)"/>
    <s v="South Korea"/>
    <s v="KRPUS"/>
    <s v="FAR EAST / JAP / SE ASIA"/>
    <s v="RIO GRANDE"/>
    <s v="Brazil"/>
    <s v="BRRIG"/>
    <s v="ECSA"/>
    <s v="29049014"/>
    <x v="1349"/>
    <n v="2"/>
    <s v="FIX IT"/>
    <m/>
    <m/>
    <n v="43094"/>
    <n v="43.09"/>
    <n v="712000"/>
  </r>
  <r>
    <d v="2015-06-01T00:00:00"/>
    <s v="Consignee; Consignee (Original Format)"/>
    <s v="Adama Brasil Sa"/>
    <s v="Rio Grande do Sul"/>
    <s v="Brazil"/>
    <s v="Chemicals"/>
    <s v=""/>
    <s v=""/>
    <s v="ADAMA BRASIL SA_x000a_AV JULIO DE CASTILHOS 2085 COQUEIROS - TAQUARI - RS - 95860000"/>
    <s v="Jiangsu Sevencontinent Green"/>
    <s v=""/>
    <s v="China"/>
    <s v=""/>
    <s v=""/>
    <s v=""/>
    <s v="JIANGSU SEVENCONTINENT GREEN_x000a_"/>
    <s v="ADAMA BRASIL SA"/>
    <s v="SHANGHAI"/>
    <s v="China"/>
    <s v="CNSHA"/>
    <s v="FAR EAST / JAP / SE ASIA"/>
    <s v="RIO GRANDE"/>
    <s v="Brazil"/>
    <s v="BRRIG"/>
    <s v="ECSA"/>
    <s v="29109090"/>
    <x v="1350"/>
    <n v="1"/>
    <s v="FIX IT"/>
    <m/>
    <m/>
    <n v="16840"/>
    <n v="16.84"/>
    <n v="87800"/>
  </r>
  <r>
    <m/>
    <m/>
    <m/>
    <m/>
    <m/>
    <m/>
    <m/>
    <m/>
    <m/>
    <m/>
    <m/>
    <m/>
    <m/>
    <m/>
    <m/>
    <m/>
    <m/>
    <m/>
    <m/>
    <m/>
    <m/>
    <m/>
    <m/>
    <m/>
    <m/>
    <m/>
    <x v="1351"/>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88">
  <r>
    <n v="44011"/>
    <s v="June, 2020"/>
    <s v="June, 2020´"/>
    <x v="0"/>
    <s v="Adama Brasil S/A"/>
    <s v="Adama Mfg. Poland Sa"/>
    <s v="GDYNIA"/>
    <s v="Brazil"/>
    <s v="29180000"/>
    <s v="15 X 20 CONTAINERS CONTAINING 300 BAGS OF 2,4-D ACID TECHN.98 TC 2,4-D ACIDO TECNICO MILENIA BR"/>
    <x v="0"/>
    <s v="2,4-D Main"/>
    <s v="Herbicide"/>
    <n v="277359.99"/>
    <n v="277.36"/>
    <n v="10"/>
    <e v="#VALUE!"/>
    <s v="Tebuthioron"/>
    <s v="Butiron"/>
    <s v="Herbicide"/>
  </r>
  <r>
    <n v="44011"/>
    <s v="June, 2020"/>
    <s v="June, 2020´"/>
    <x v="0"/>
    <s v="Adama Brasil S/A"/>
    <s v="Sinon Corp"/>
    <s v="TAICHUNG"/>
    <s v="Brazil"/>
    <s v="29339959"/>
    <s v="4 X 40 CONTAINERS CONTAINING 160 BAGS OF CARBENDAZIM TECNICO MIL CARBENDAZIM 98% TECH"/>
    <x v="1"/>
    <s v="Not Identified"/>
    <s v="General Chemical"/>
    <n v="96480"/>
    <n v="96.48"/>
    <n v="2635000"/>
    <n v="27.311359867330015"/>
    <s v="Dimethylamine"/>
    <s v="Not Identified"/>
    <s v="General Chemical"/>
  </r>
  <r>
    <n v="44011"/>
    <s v="June, 2020"/>
    <s v="June, 2020´"/>
    <x v="0"/>
    <s v="Adama Brasil S/A"/>
    <s v="Sinon"/>
    <s v="SHANGHAI"/>
    <s v="Brazil"/>
    <s v="29339969"/>
    <s v="1 X 40 CONTAINERS CONTAINING 40 BAGS OF FLUTRIAFOL TECNICO SINON  FLUTRIAFOL 97% TECH"/>
    <x v="0"/>
    <s v="2,4-D Main"/>
    <s v="Herbicide"/>
    <n v="16120"/>
    <n v="16.12"/>
    <n v="209000"/>
    <n v="12.965260545905707"/>
    <s v="2,4-Dichlorophenoxyacetic acid"/>
    <s v="2,4-D Main"/>
    <s v="Herbicide"/>
  </r>
  <r>
    <n v="44010"/>
    <s v="June, 2020"/>
    <s v="June, 2020´"/>
    <x v="0"/>
    <s v="Adama Brasil S/A"/>
    <s v="Adama Agan Ltd."/>
    <s v="ASHDOD"/>
    <s v="Brazil"/>
    <s v="38089329"/>
    <s v="2 X 20 CONTAINERS CONTAINING 160 DRUMS OF GALIGAN 240 EC  AGRICULTURAL HERBIC IDE"/>
    <x v="2"/>
    <s v="Galigan 240 EC"/>
    <s v="Herbicide"/>
    <n v="35236"/>
    <n v="35.24"/>
    <n v="299000"/>
    <n v="8.485639686684074"/>
    <s v="2,4-Xylidine"/>
    <s v="Not Identified"/>
    <s v="General Chemical"/>
  </r>
  <r>
    <n v="44010"/>
    <s v="June, 2020"/>
    <s v="June, 2020´"/>
    <x v="0"/>
    <s v="Adama Brasil S/A"/>
    <s v="Adama Agan Ltd."/>
    <s v="ASHDOD"/>
    <s v="Brazil"/>
    <s v="38089329"/>
    <s v="4 X 20 CONTAINERS CONTAINING 320 DRUMS OF GALIGAN 240 EC AGRICULTURAL HERBIC IDE"/>
    <x v="2"/>
    <s v="Galigan 240 EC"/>
    <s v="Herbicide"/>
    <n v="70472"/>
    <n v="70.47"/>
    <n v="599000"/>
    <n v="8.4998297196049499"/>
    <s v="Carbendazim"/>
    <s v="Not Identified"/>
    <s v="General Chemical"/>
  </r>
  <r>
    <n v="44010"/>
    <s v="June, 2020"/>
    <s v="June, 2020´"/>
    <x v="0"/>
    <s v="Adama Brasil S/A"/>
    <s v="Adama Agan Ltd."/>
    <s v="ASHDOD"/>
    <s v="Brazil"/>
    <s v="38089323"/>
    <s v="5 X 40 CONTAINERS CONTAINING 20160 BAGS OF HEXARON WG   AGRICULTURAL HERBICIDE"/>
    <x v="3"/>
    <s v="Jump"/>
    <s v="Herbicide"/>
    <n v="111740"/>
    <n v="111.74"/>
    <n v="949000"/>
    <n v="8.4929300161088239"/>
    <s v="Dimethyl Sulfate"/>
    <s v="Not Identified"/>
    <s v="General Chemical"/>
  </r>
  <r>
    <n v="44010"/>
    <s v="June, 2020"/>
    <s v="June, 2020´"/>
    <x v="0"/>
    <s v="Adama Brasil S/A"/>
    <s v="Adama Makhteshim Ltd."/>
    <s v="ASHDOD"/>
    <s v="Brazil"/>
    <s v="29333929"/>
    <s v="2 X 20 CONTAINERS CONTAINING 40 PACKAGES OF IMIDACLOPRIDE TECNICO MILE NIA ENVIRONMENTALLY HAZARDOUS SUBSTANCE, SOLID IMIDACLOPRID"/>
    <x v="4"/>
    <s v="Galil"/>
    <s v="Insecticide"/>
    <n v="20940"/>
    <n v="20.94"/>
    <n v="17807000"/>
    <n v="850.38204393505248"/>
    <s v="2,3-Dimethyl Butyramide"/>
    <s v="Not Identified"/>
    <s v="General Chemical"/>
  </r>
  <r>
    <n v="44010"/>
    <s v="June, 2020"/>
    <s v="June, 2020´"/>
    <x v="0"/>
    <s v="Adama Brasil S/A"/>
    <s v="Adama Makhteshim Ltd."/>
    <s v="ASHDOD"/>
    <s v="Brazil"/>
    <s v="38089199"/>
    <s v="1 X 20 CONTAINERS CONTAINING 18 IBCS OF ENVIRONMENTALLY HAZARDOUS SUBSTANCE, LIQUID IMIDACLOPRID, BIFENTHRIN"/>
    <x v="4"/>
    <s v="Galil"/>
    <s v="Insecticide"/>
    <n v="20610"/>
    <n v="20.61"/>
    <n v="386000"/>
    <n v="18.728772440562835"/>
    <s v="Aromatic Solvent Mixture"/>
    <s v="Caromax 28"/>
    <s v="Solvent"/>
  </r>
  <r>
    <n v="44009"/>
    <s v="June, 2020"/>
    <s v="June, 2020´"/>
    <x v="0"/>
    <s v="Adama Brasil Sa"/>
    <s v="Hebei Chengxin Co., Ltd."/>
    <s v="SHANGHAI"/>
    <s v="Brazil"/>
    <s v="29159090"/>
    <s v="1 X 22 CONTAINERS CONTAINING 80 DRUMS OF TRIMETHYL ORTHOFORMATE TRIMETIL-ORTO-FORMIATO ESTERS TRIMETHYL ORTHOFORMATE"/>
    <x v="5"/>
    <s v="Not Identified"/>
    <s v="General Chemical"/>
    <n v="16760"/>
    <n v="16.760000000000002"/>
    <n v="106000"/>
    <n v="6.3245823389021476"/>
    <s v="Methomyl"/>
    <s v="Voraz"/>
    <s v="Insecticide"/>
  </r>
  <r>
    <n v="44007"/>
    <s v="June, 2020"/>
    <s v="June, 2020´"/>
    <x v="0"/>
    <s v="Adama Brasil S/A"/>
    <s v="Hoyer"/>
    <s v="NEW ORLEANS (LA)"/>
    <s v="Brazil"/>
    <s v="29211100"/>
    <s v="4 X 20 CONTAINERS CONTAINING 4 PACKAGES OF DIMETHYLAMINE, AQUEOUS DIMETHYLAMINE 60%AQUEOUS SOLUTION"/>
    <x v="6"/>
    <s v="Not Identified"/>
    <s v="General Chemical"/>
    <n v="76712"/>
    <n v="76.709999999999994"/>
    <n v="94400"/>
    <n v="1.2305767024715821"/>
    <s v="Chlorpyrifos"/>
    <s v="Pyrinex"/>
    <s v="Pesticide"/>
  </r>
  <r>
    <n v="44006"/>
    <s v="June, 2020"/>
    <s v="June, 2020´"/>
    <x v="0"/>
    <s v="Adama Brasil S/A"/>
    <s v="S &amp; W International Chemical Logistics Ltd."/>
    <s v="QINGDAO"/>
    <s v="Brazil"/>
    <s v="29241999"/>
    <s v="1 X 20 CONTAINERS CONTAINING 270 DRUMS OF METIL VANILAMIDA 2-AMINO-2,3- DIMETHYL BUTYRAMIDE,ADB"/>
    <x v="7"/>
    <s v="Not Identified"/>
    <s v="General Chemical"/>
    <n v="7560"/>
    <n v="7.56"/>
    <n v="39100"/>
    <n v="5.1719576719576716"/>
    <s v="Diuron"/>
    <s v="Jump"/>
    <s v="Herbicide"/>
  </r>
  <r>
    <n v="44006"/>
    <s v="June, 2020"/>
    <s v="June, 2020´"/>
    <x v="0"/>
    <s v="Adama Brasil S/A"/>
    <s v="S &amp; W International Chemical Logistics Ltd."/>
    <s v="QINGDAO"/>
    <s v="Brazil"/>
    <s v="29241999"/>
    <s v="1 X 20 CONTAINERS CONTAINING 270 DRUMS OF METIL VANILAMIDA 2-AMINO-2,3-DIMETHYL BUTYRAMIDE ADB"/>
    <x v="6"/>
    <s v="Not Identified"/>
    <s v="General Chemical"/>
    <n v="7560"/>
    <n v="7.56"/>
    <n v="39100"/>
    <n v="5.1719576719576716"/>
    <s v="Acephate"/>
    <s v="Rapel"/>
    <s v="Insecticide"/>
  </r>
  <r>
    <n v="44005"/>
    <s v="June, 2020"/>
    <s v="June, 2020´"/>
    <x v="0"/>
    <s v="Adama Brasil Sa"/>
    <s v="Aarti Industries Ltd."/>
    <s v="NHAVA SHEVA (JAWAHARLAL N"/>
    <s v="Brazil"/>
    <s v="29209049"/>
    <s v="1 X 22 CONTAINERS CONTAINING 1 TANK OF DI METHYL SULPHATE D IMETIL SULFATO SULFATO DE DIMETILA DIMETHYL SULPHATE"/>
    <x v="8"/>
    <s v="Not Identified"/>
    <s v="General Chemical"/>
    <n v="25000"/>
    <n v="25"/>
    <n v="53000"/>
    <n v="2.12"/>
    <s v="Diuron"/>
    <s v="Jump"/>
    <s v="Herbicide"/>
  </r>
  <r>
    <n v="44004"/>
    <s v="June, 2020"/>
    <s v="June, 2020´"/>
    <x v="0"/>
    <s v="Adama Brasil S/A"/>
    <s v="Indofil Industries Ltd."/>
    <s v="NHAVA SHEVA (JAWAHARLAL N"/>
    <s v="Brazil"/>
    <s v="38249986"/>
    <s v="4 X 40 CONTAINERS CONTAINING 160 BAGS OF MANCOZEB TECNICO INDOFIL"/>
    <x v="9"/>
    <s v="Mancozeb"/>
    <s v="Fungicide"/>
    <n v="82160"/>
    <n v="82.16"/>
    <n v="346000"/>
    <n v="4.2112950340798445"/>
    <s v="Oxyfluorfen"/>
    <s v="Galigan 240 EC"/>
    <s v="Herbicide"/>
  </r>
  <r>
    <n v="44004"/>
    <s v="June, 2020"/>
    <s v="June, 2020´"/>
    <x v="0"/>
    <s v="Adama Brasil S/A"/>
    <s v="Adama Mfg. Poland Sa"/>
    <s v="GDYNIA"/>
    <s v="Brazil"/>
    <s v="29180000"/>
    <s v="6 X 20 CONTAINERS CONTAINING 120 BAGS OF 2,4-D ACID TECHN.98 TC 2,4-D ACIDO TECNICO MILENIA BR"/>
    <x v="0"/>
    <s v="2,4-D Main"/>
    <s v="Herbicide"/>
    <n v="111120"/>
    <n v="111.12"/>
    <s v=""/>
    <e v="#VALUE!"/>
    <s v="Folpet"/>
    <s v="Folpan"/>
    <s v="Fungicide"/>
  </r>
  <r>
    <n v="44004"/>
    <s v="June, 2020"/>
    <s v="June, 2020´"/>
    <x v="0"/>
    <s v="Adama Brasil S/A"/>
    <s v="Indofil Industries Ltd."/>
    <s v="NHAVA SHEVA (JAWAHARLAL N"/>
    <s v="Brazil"/>
    <s v="38249986"/>
    <s v="4 X 40 CONTAINERS CONTAINING 160 BAGS OF MANCOZEB TECNICO INDOFIL"/>
    <x v="9"/>
    <s v="Mancozeb"/>
    <s v="Fungicide"/>
    <n v="82160"/>
    <n v="82.16"/>
    <n v="346000"/>
    <n v="4.2112950340798445"/>
    <s v="Captan"/>
    <s v="Captan"/>
    <s v="Fungicide"/>
  </r>
  <r>
    <n v="44004"/>
    <s v="June, 2020"/>
    <s v="June, 2020´"/>
    <x v="0"/>
    <s v="Adama Brasil S/A"/>
    <s v="Indofil Industries Ltd."/>
    <s v="NHAVA SHEVA (JAWAHARLAL N"/>
    <s v="Brazil"/>
    <s v="38249986"/>
    <s v="4 X 40 CONTAINERS CONTAINING 160 BAGS OF MANCOZEB TECNICO INDOFIL"/>
    <x v="9"/>
    <s v="Mancozeb"/>
    <s v="Fungicide"/>
    <n v="82160"/>
    <n v="82.16"/>
    <n v="346000"/>
    <n v="4.2112950340798445"/>
    <s v="Linuron"/>
    <s v="Afalon"/>
    <s v="Herbicide"/>
  </r>
  <r>
    <n v="44004"/>
    <s v="June, 2020"/>
    <s v="June, 2020´"/>
    <x v="0"/>
    <s v="Adama Brasil S/A"/>
    <s v="Adama Makhteshim Ltd."/>
    <s v="ASHDOD"/>
    <s v="Brazil"/>
    <s v="38089199"/>
    <s v="10 X 20 CONTAINERS CONTAINING 800 DRUMS OF CARBAMATE PESTICIDE LIQ UID,TOXIC METHOMYL, NOVALURON"/>
    <x v="10"/>
    <s v="Rimon"/>
    <s v="Insecticide"/>
    <n v="198000"/>
    <n v="198"/>
    <n v="3704000"/>
    <n v="18.707070707070706"/>
    <s v="Imidacloprid"/>
    <s v="Galil"/>
    <s v="Insecticide"/>
  </r>
  <r>
    <n v="44004"/>
    <s v="June, 2020"/>
    <s v="June, 2020´"/>
    <x v="0"/>
    <s v="Adama Brasil S/A"/>
    <s v="Adama Makhteshim Ltd."/>
    <s v="ASHDOD"/>
    <s v="Brazil"/>
    <s v="38089199"/>
    <s v="18 X 20 CONTAINERS CONTAINING 324 IBCS OF ENVIRONMENTALLY HAZARDOUS SUBSTANCE, LIQUID IMIDACLOPRID, BIFENTHRIN"/>
    <x v="4"/>
    <s v="Galil"/>
    <s v="Insecticide"/>
    <n v="370980.01"/>
    <n v="370.98"/>
    <n v="6940000"/>
    <n v="18.707207431473194"/>
    <s v="Fipronil"/>
    <s v="Shelter"/>
    <s v="Insecticide"/>
  </r>
  <r>
    <n v="44003"/>
    <s v="June, 2020"/>
    <s v="June, 2020´"/>
    <x v="0"/>
    <s v="Adama Brasil Sa"/>
    <s v="Hebei Dapeng Pharm &amp; Chem Co., Ltd."/>
    <s v="SHANGHAI"/>
    <s v="Brazil"/>
    <s v="29214921"/>
    <s v="1 X 20 CONTAINERS CONTAINING 125 DRUMS OF 2,4-XILIDINA 2,4-XYLIDINE"/>
    <x v="11"/>
    <s v="Not Identified"/>
    <s v="General Chemical"/>
    <n v="17720"/>
    <n v="17.72"/>
    <n v="775000"/>
    <n v="43.735891647855532"/>
    <s v="Acetamiprid"/>
    <s v="Trivor"/>
    <s v="Insecticide"/>
  </r>
  <r>
    <n v="44002"/>
    <s v="June, 2020"/>
    <s v="June, 2020´"/>
    <x v="0"/>
    <s v="Adama Brasil Sa"/>
    <s v="Basf Group"/>
    <s v="ROTTERDAM"/>
    <s v="Brazil"/>
    <s v="29151300"/>
    <s v="2 X 20 CONTAINERS CONTAINING 2 TANK OF BASF METHYL FORMATE PURE"/>
    <x v="12"/>
    <s v="Not Identified"/>
    <s v="General Chemical"/>
    <n v="39060"/>
    <n v="39.06"/>
    <n v="155000"/>
    <n v="3.9682539682539684"/>
    <s v="Methanoate"/>
    <s v="Not Identified"/>
    <s v="General Chemical"/>
  </r>
  <r>
    <n v="44000"/>
    <s v="June, 2020"/>
    <s v="June, 2020´"/>
    <x v="0"/>
    <s v="Adama Brasil S/A"/>
    <s v="Hoyer"/>
    <s v="NEW ORLEANS (LA)"/>
    <s v="Brazil"/>
    <s v="29211121"/>
    <s v="8 X 20 CONTAINERS CONTAINING 8 PACKAGES OF DIMETHYLAMINE,AQUEOUS SOLUTION CLOSED CUP DMA60"/>
    <x v="11"/>
    <s v="Not Identified"/>
    <s v="General Chemical"/>
    <n v="147145"/>
    <n v="147.15"/>
    <n v="181000"/>
    <n v="1.230079173604268"/>
    <s v="Azoxystrobin"/>
    <s v="Mirador"/>
    <s v="Fungicide"/>
  </r>
  <r>
    <n v="43998"/>
    <s v="June, 2020"/>
    <s v="June, 2020´"/>
    <x v="0"/>
    <s v="Adama Brasil Sa"/>
    <s v="Aarti Industries Ltd."/>
    <s v="NHAVA SHEVA (JAWAHARLAL N"/>
    <s v="Brazil"/>
    <s v="29209049"/>
    <s v="1 X 20 CONTAINERS CONTAINING 1 TANK OF DMS DI METHYL SULPHATE DIMETIL SU LFATO SULFATO DE DIMETILA DIMETHYL SULPHATE"/>
    <x v="8"/>
    <s v="Not Identified"/>
    <s v="General Chemical"/>
    <n v="29850"/>
    <n v="29.85"/>
    <n v="63200"/>
    <n v="2.1172529313232831"/>
    <s v="Bifenthrin"/>
    <s v="Seizer"/>
    <s v="Insecticide"/>
  </r>
  <r>
    <n v="43998"/>
    <s v="June, 2020"/>
    <s v="June, 2020´"/>
    <x v="0"/>
    <s v="Adama Brasil Sa"/>
    <s v="Adama Makhteshim Ltd."/>
    <s v="ASHDOD"/>
    <s v="Brazil"/>
    <s v="29333919"/>
    <s v="1 X 20 CONTAINERS CONTAINING 80 DRUMS OF ENVIRONMENTALLY HAZARDOU S SUBSTANCE, LIQUID N.O.S METHYL 2 6 TRIFLUOROMETHYL PYRIDIN OXY METHYL PHENYL ACETATE"/>
    <x v="6"/>
    <s v="Not Identified"/>
    <s v="General Chemical"/>
    <n v="20960"/>
    <n v="20.96"/>
    <n v="17824000"/>
    <n v="850.38167938931292"/>
    <s v="Fluroxypyr"/>
    <s v="Arreio Pasto"/>
    <s v="Herbicide"/>
  </r>
  <r>
    <n v="43997"/>
    <s v="June, 2020"/>
    <s v="June, 2020´"/>
    <x v="0"/>
    <s v="Adama Brasil S/A"/>
    <s v="Haltermann Carless Uk"/>
    <s v="LONDON"/>
    <s v="Brazil"/>
    <s v="27079900"/>
    <s v="6 X 20 CONTAINERS CONTAINING 6 FLEXITANK OF 1 LIQUID BULK CAROMAX 28 BULK METHYLNAPHTHALENE AND POLY CYCLICS"/>
    <x v="13"/>
    <s v="Caromax 28"/>
    <s v="Solvent"/>
    <n v="119980"/>
    <n v="119.98"/>
    <s v=""/>
    <e v="#VALUE!"/>
    <s v="Propaquizafope"/>
    <s v="Acert"/>
    <s v="Herbicide"/>
  </r>
  <r>
    <n v="43997"/>
    <s v="June, 2020"/>
    <s v="June, 2020´"/>
    <x v="0"/>
    <s v="Adama Brasil S/A"/>
    <s v="Adama Mfg. Poland Sa"/>
    <s v="GDYNIA"/>
    <s v="Brazil"/>
    <s v="29180000"/>
    <s v="6 X 20 CONTAINERS CONTAINING 120 BAGS OF 2,4-D ACID TECHN.98 TC 2,4-D ACIDO TECNICO MILENIA BR"/>
    <x v="0"/>
    <s v="2,4-D Main"/>
    <s v="Herbicide"/>
    <n v="110840"/>
    <n v="110.84"/>
    <s v=""/>
    <e v="#VALUE!"/>
    <s v="Glyphosate"/>
    <s v="Not Identified"/>
    <s v="Herbicide"/>
  </r>
  <r>
    <n v="43996"/>
    <s v="June, 2020"/>
    <s v="June, 2020´"/>
    <x v="0"/>
    <s v="Adama Brasil S/A"/>
    <s v="Adama Agan Ltd."/>
    <s v="ASHDOD"/>
    <s v="Brazil"/>
    <s v="38089329"/>
    <s v="2 X 20 CONTAINERS CONTAINING 160 DRUMS OF AGRICULTURAL HERBI CIDE"/>
    <x v="13"/>
    <s v="Caromax 28"/>
    <s v="Solvent"/>
    <n v="35236"/>
    <n v="35.24"/>
    <n v="299000"/>
    <n v="8.485639686684074"/>
    <s v="Glufosinate"/>
    <s v="Patrol"/>
    <s v="Herbicide"/>
  </r>
  <r>
    <n v="43996"/>
    <s v="June, 2020"/>
    <s v="June, 2020´"/>
    <x v="0"/>
    <s v="Adama Brasil S/A"/>
    <s v="Adama Makhteshim Ltd."/>
    <s v="ASHDOD"/>
    <s v="Brazil"/>
    <s v="38089199"/>
    <s v="5 X 20 CONTAINERS CONTAINING 90 IBCS OF ENVIRONMENTALLY HAZARDOUS SUBSTANCE, LIQUID IMIDACLOPRID, BIFENTHRIN"/>
    <x v="4"/>
    <s v="Galil"/>
    <s v="Insecticide"/>
    <n v="103050"/>
    <n v="103.05"/>
    <n v="1928000"/>
    <n v="18.70936438622028"/>
    <m/>
    <m/>
    <m/>
  </r>
  <r>
    <n v="43993"/>
    <s v="June, 2020"/>
    <s v="June, 2020´"/>
    <x v="0"/>
    <s v="Adama Brasil S/A"/>
    <s v="Shandong Weifang Rainbow Chemical"/>
    <s v="QINGDAO"/>
    <s v="Brazil"/>
    <s v="38089324"/>
    <s v="4 X 40 CONTAINERS CONTAINING 4800 BAGS OF  GLYPHOSATE 72% WG RIDOVER"/>
    <x v="14"/>
    <s v="Not Identified"/>
    <s v="General Chemical"/>
    <n v="102704"/>
    <n v="102.7"/>
    <n v="388000"/>
    <n v="3.7778470166692633"/>
    <s v="Oxirane"/>
    <s v="Not Identified"/>
    <s v="General Chemical"/>
  </r>
  <r>
    <n v="43993"/>
    <s v="June, 2020"/>
    <s v="June, 2020´"/>
    <x v="0"/>
    <s v="Adama Brasil S/A"/>
    <s v="Haimo Int Logistics Shanghai Co., Ltd."/>
    <s v="SHANGHAI"/>
    <s v="Brazil"/>
    <s v="38089329"/>
    <s v="2 X 20 CONTAINERS CONTAINING 1200 BOXES OF TEBUTHIURON 500 G L"/>
    <x v="15"/>
    <s v="Butiron"/>
    <s v="Herbicide"/>
    <n v="29520"/>
    <n v="29.52"/>
    <n v="111000"/>
    <n v="3.7601626016260163"/>
    <s v="Flutriafol"/>
    <s v="Not Identified"/>
    <s v="Fungicide"/>
  </r>
  <r>
    <n v="43993"/>
    <s v="June, 2020"/>
    <s v="June, 2020´"/>
    <x v="0"/>
    <s v="Adama Brasil S/A"/>
    <s v="Haimo Int Logistics Shanghai Co., Ltd."/>
    <s v="SHANGHAI"/>
    <s v="Brazil"/>
    <s v="38089329"/>
    <s v="1 X 20 CONTAINERS CONTAINING 600 BOXES OF TEBUTHIURON 500 G L SC"/>
    <x v="15"/>
    <s v="Butiron"/>
    <s v="Herbicide"/>
    <n v="14760"/>
    <n v="14.76"/>
    <n v="55700"/>
    <n v="3.7737127371273713"/>
    <s v="Picloram"/>
    <s v="Not Identified"/>
    <s v="Herbicide"/>
  </r>
  <r>
    <n v="43993"/>
    <s v="June, 2020"/>
    <s v="June, 2020´"/>
    <x v="0"/>
    <s v="Adama Brasil S/A"/>
    <s v="Turlock Llp"/>
    <s v="NANJING"/>
    <s v="Brazil"/>
    <s v="38249985"/>
    <s v="2 X 20 CONTAINERS CONTAINING 160 DRUMS OF CHEMICAL PRODUCT SODIUM METHYLATE 30% METILATO DE SODIO A 30%"/>
    <x v="15"/>
    <s v="Butiron"/>
    <s v="Herbicide"/>
    <n v="35608"/>
    <n v="35.61"/>
    <n v="170000"/>
    <n v="4.7742080431363743"/>
    <s v="Methomyl"/>
    <s v="Methomex"/>
    <s v="Insecticide"/>
  </r>
  <r>
    <n v="43993"/>
    <s v="June, 2020"/>
    <s v="June, 2020´"/>
    <x v="0"/>
    <s v="Adama Brasil S/A"/>
    <s v="Shandong Weifang Rainbow Chemical"/>
    <s v="QINGDAO"/>
    <s v="Brazil"/>
    <s v="38089324"/>
    <s v="5 X 40 CONTAINERS CONTAINING 6000 BAGS OF  GLYPHOSATE 72% WG RIDOVER"/>
    <x v="14"/>
    <s v="Not Identified"/>
    <s v="General Chemical"/>
    <n v="128380.01"/>
    <n v="128.38"/>
    <n v="485000"/>
    <n v="3.7778467223986043"/>
    <s v="Epoxiconazole"/>
    <s v="Not Identified"/>
    <s v="Fungicide"/>
  </r>
  <r>
    <n v="43993"/>
    <s v="June, 2020"/>
    <s v="June, 2020´"/>
    <x v="0"/>
    <s v="Adama Brasil S/A"/>
    <s v="Ingevity Corporation"/>
    <s v="CHARLESTON (SC)"/>
    <s v="Brazil"/>
    <s v="38030000"/>
    <s v="7 X 20 CONTAINERS CONTAINING 126 BINS OF ALTAPYNE M-28B TALL OIL OTHER THAN CRUDE"/>
    <x v="16"/>
    <s v="Not Identified"/>
    <s v="General Chemical"/>
    <n v="121625"/>
    <n v="121.63"/>
    <n v="68800"/>
    <n v="0.56567317574511822"/>
    <s v="Acid Based Co-Emulsifier"/>
    <s v="Not Identified"/>
    <s v="General Chemical"/>
  </r>
  <r>
    <n v="43992"/>
    <s v="June, 2020"/>
    <s v="June, 2020´"/>
    <x v="0"/>
    <s v="Adama Brasil Sa"/>
    <s v="Basf Group"/>
    <s v="ROTTERDAM"/>
    <s v="Brazil"/>
    <s v="29150000"/>
    <s v="1 X 20 CONTAINERS CONTAINING 1 TANK OF CHEMICAL PRODUCTS METHYL FORMATE PURE PRODUTO QU IMICO METHYL FORMATE"/>
    <x v="12"/>
    <s v="Not Identified"/>
    <s v="General Chemical"/>
    <n v="20320"/>
    <n v="20.32"/>
    <n v="30500"/>
    <n v="1.5009842519685039"/>
    <s v="Acephate"/>
    <s v="Not Identified"/>
    <s v="Insecticide"/>
  </r>
  <r>
    <n v="43991"/>
    <s v="June, 2020"/>
    <s v="June, 2020´"/>
    <x v="0"/>
    <s v="Adama Brasil S/A"/>
    <s v="Oxea Gmb H"/>
    <s v="ANTWERPEN"/>
    <s v="Brazil"/>
    <s v="29210000"/>
    <s v="9 X 20 CONTAINERS CONTAINING 9 TANK OF MONOISOPROPILAMINA ISOPROPYLAMINE"/>
    <x v="17"/>
    <s v="Not Identified"/>
    <s v="General Chemical"/>
    <n v="133300"/>
    <n v="133.30000000000001"/>
    <n v="260000"/>
    <n v="1.9504876219054763"/>
    <s v="Isopropylamine"/>
    <s v="Not Identified"/>
    <s v="General Chemical"/>
  </r>
  <r>
    <n v="43990"/>
    <s v="June, 2020"/>
    <s v="June, 2020´"/>
    <x v="0"/>
    <s v="Adama Brasil S/A"/>
    <s v="Lanxess Corporation Group"/>
    <s v="ANTWERPEN"/>
    <s v="Brazil"/>
    <s v="29291030"/>
    <s v="1 X 20 CONTAINERS CONTAINING 1 TANK OF DANGEROUS LIQUIDS 3.4-DICLOROFENILISOCIANATO DICHLOROPHENYL ISOCYANATES"/>
    <x v="18"/>
    <s v="Not Identified"/>
    <s v="General Chemical"/>
    <n v="25930"/>
    <n v="25.93"/>
    <n v="189000"/>
    <n v="7.288854608561512"/>
    <s v="Phosphorous Acid"/>
    <s v="Not Identified"/>
    <s v="General Chemical"/>
  </r>
  <r>
    <n v="43990"/>
    <s v="June, 2020"/>
    <s v="June, 2020´"/>
    <x v="0"/>
    <s v="Adama Brasil S/A"/>
    <s v="Indofil Industries Ltd."/>
    <s v="HAZIRA"/>
    <s v="Brazil"/>
    <s v="38249986"/>
    <s v="6 X 40 CONTAINERS CONTAINING 240 BAGS OF MANCOZEB TECNICO INDOFIL"/>
    <x v="9"/>
    <s v="Mancozeb"/>
    <s v="Fungicide"/>
    <n v="123240"/>
    <n v="123.24"/>
    <n v="519000"/>
    <n v="4.2112950340798445"/>
    <s v="Carboxylic Acid"/>
    <s v="Not Identified"/>
    <s v="General Chemical"/>
  </r>
  <r>
    <n v="43990"/>
    <s v="June, 2020"/>
    <s v="June, 2020´"/>
    <x v="0"/>
    <s v="Adama Brasil S/A"/>
    <s v="Indofil Industries Ltd."/>
    <s v="HAZIRA"/>
    <s v="Brazil"/>
    <s v="38249986"/>
    <s v="6 X 40 CONTAINERS CONTAINING 240 BAGS OF MANCOZEB TECNICO INDOFIL"/>
    <x v="9"/>
    <s v="Mancozeb"/>
    <s v="Fungicide"/>
    <n v="123240"/>
    <n v="123.24"/>
    <n v="519000"/>
    <n v="4.2112950340798445"/>
    <s v="Heptanes"/>
    <s v="Not Identified"/>
    <s v="General Chemical"/>
  </r>
  <r>
    <n v="43990"/>
    <s v="June, 2020"/>
    <s v="June, 2020´"/>
    <x v="0"/>
    <s v="Adama Brasil S/A"/>
    <s v="Haltermann Carless Uk"/>
    <s v="LONDON"/>
    <s v="Brazil"/>
    <s v="27079900"/>
    <s v="6 X 20 CONTAINERS CONTAINING 6 FLEXITANK OF CAROMAX 28 METHYLNAPHTHALENE CYCLICS"/>
    <x v="13"/>
    <s v="Caromax 28"/>
    <s v="Solvent"/>
    <n v="119720"/>
    <n v="119.72"/>
    <s v=""/>
    <e v="#VALUE!"/>
    <s v="Imazalil (Enilconazole)"/>
    <s v="Magnate 500 EC"/>
    <s v="Fungicide"/>
  </r>
  <r>
    <n v="43990"/>
    <s v="June, 2020"/>
    <s v="June, 2020´"/>
    <x v="0"/>
    <s v="Adama Brasil S/A"/>
    <s v="Adama Mfg. Poland Sa"/>
    <s v="GDYNIA"/>
    <s v="Brazil"/>
    <s v="29180000"/>
    <s v="10 X 20 CONTAINERS CONTAINING 200 BAGS OF 2,4-D ACID TECHN.98 TC 2,4-D ACIDO TECNICO MILENIA BR"/>
    <x v="0"/>
    <s v="2,4-D Main"/>
    <s v="Herbicide"/>
    <n v="185260"/>
    <n v="185.26"/>
    <s v=""/>
    <e v="#VALUE!"/>
    <s v="Methanesulfonyl chloride"/>
    <s v="Not Identified"/>
    <s v="General Chemical"/>
  </r>
  <r>
    <n v="43990"/>
    <s v="June, 2020"/>
    <s v="June, 2020´"/>
    <x v="0"/>
    <s v="Adama Brasil S/A"/>
    <s v="Indofil Industries Ltd."/>
    <s v="HAZIRA"/>
    <s v="Brazil"/>
    <s v="38249986"/>
    <s v="7 X 40 CONTAINERS CONTAINING 280 BAGS OF MANCOZEB TECNICO INDOFIL"/>
    <x v="9"/>
    <s v="Mancozeb"/>
    <s v="Fungicide"/>
    <n v="143780"/>
    <n v="143.78"/>
    <n v="606000"/>
    <n v="4.2147725692029487"/>
    <s v="Keshet"/>
    <s v="Deltamethrin"/>
    <s v="Insecticide"/>
  </r>
  <r>
    <n v="43988"/>
    <s v="June, 2020"/>
    <s v="June, 2020´"/>
    <x v="0"/>
    <s v="Adama Brasil S/A"/>
    <s v="Adama Makhteshim Ltd."/>
    <s v="ASHDOD"/>
    <s v="Brazil"/>
    <s v="38089990"/>
    <s v="1 X 20 CONTAINERS CONTAINING 2400 CANS OF NIMITZ ENVIRONMENTALLY HAZARDOUS SUBSTANCE, LIQUID FLUENSUL"/>
    <x v="19"/>
    <s v="Nimitz"/>
    <s v="Nematicide"/>
    <n v="15780"/>
    <n v="15.78"/>
    <n v="82400"/>
    <n v="5.2217997465145753"/>
    <s v="Fipronyl"/>
    <s v="Taurus"/>
    <s v="Insecticide"/>
  </r>
  <r>
    <n v="43988"/>
    <s v="June, 2020"/>
    <s v="June, 2020´"/>
    <x v="0"/>
    <s v="Adama Brasil Sa"/>
    <s v="Zhejiang Chemicals Imp. &amp; Exp. . Corporation"/>
    <s v="SHANGHAI"/>
    <s v="Brazil"/>
    <s v="29049990"/>
    <s v="1 X 20 CONTAINERS CONTAINING 3 DRUMS OF METHANESULFONYL CHLORIDE 99.5%MIN"/>
    <x v="20"/>
    <s v="Not Identified"/>
    <s v="General Chemical"/>
    <n v="780"/>
    <n v="0.78"/>
    <n v="8400"/>
    <n v="10.76923076923077"/>
    <s v="Procloraz"/>
    <s v="Not Identified"/>
    <s v="Fungicide"/>
  </r>
  <r>
    <n v="43988"/>
    <s v="June, 2020"/>
    <s v="June, 2020´"/>
    <x v="0"/>
    <s v="Adama Brasil S/A"/>
    <s v="Adama Agan Ltd."/>
    <s v="ASHDOD"/>
    <s v="Brazil"/>
    <s v="38089323"/>
    <s v="5 X 40 CONTAINERS CONTAINING 20160 BAGS OF HEXARON WG AGRICULTURAL HERBICIDE"/>
    <x v="3"/>
    <s v="Jump"/>
    <s v="Herbicide"/>
    <n v="111740"/>
    <n v="111.74"/>
    <n v="949000"/>
    <n v="8.4929300161088239"/>
    <s v="4-CHLORO-3,5-DINITROBENZOTRIFLUORIDE"/>
    <s v="DINITRO"/>
    <s v="General Chemical"/>
  </r>
  <r>
    <n v="43988"/>
    <s v="June, 2020"/>
    <s v="June, 2020´"/>
    <x v="0"/>
    <s v="Adama Brasil S/A"/>
    <s v="Adama Makhteshim Ltd."/>
    <s v="ASHDOD"/>
    <s v="Brazil"/>
    <s v="38089995"/>
    <s v="1 X 20 CONTAINERS CONTAINING 2400 CANS OF PLASTIC JERRYCAN ENVIRONMENTALLY HAZARDOUS SUBSTANCE, LIQUID FLUEN SULFONE"/>
    <x v="19"/>
    <s v="Nimitz"/>
    <s v="Nematicide"/>
    <n v="15780"/>
    <n v="15.78"/>
    <n v="124000"/>
    <n v="7.8580481622306717"/>
    <s v="Fluensulfone"/>
    <s v="Nimitz"/>
    <s v="Nematicide"/>
  </r>
  <r>
    <n v="43988"/>
    <s v="June, 2020"/>
    <s v="June, 2020´"/>
    <x v="0"/>
    <s v="Adama Brasil S/A"/>
    <s v="Adama Makhteshim Ltd."/>
    <s v="ASHDOD"/>
    <s v="Brazil"/>
    <s v="29309099"/>
    <s v="2 X 40 CONTAINERS CONTAINING 62 IBCS OF FOLPET AGRICUR TECNICO ENV IRO NMENTALLY HAZARDOUS SUBSTANCE, SOLID FOLPET"/>
    <x v="21"/>
    <s v="Folpan"/>
    <s v="Fungicide"/>
    <n v="32457"/>
    <n v="32.46"/>
    <n v="393000"/>
    <n v="12.10832794158425"/>
    <s v="Dipropylanine"/>
    <s v="Not Identified"/>
    <s v="General Chemical"/>
  </r>
  <r>
    <n v="43987"/>
    <s v="June, 2020"/>
    <s v="June, 2020´"/>
    <x v="0"/>
    <s v="Syngenta Protecao De Cultivos Ltda"/>
    <s v="Adama Agan Ltd."/>
    <s v="ASHDOD"/>
    <s v="Brazil"/>
    <s v="29242120"/>
    <s v="6 X 40 CONTAINERS CONTAINING 230 CASE OF DIUREX TECNICO AGRI CULTURAL HERBICIDE"/>
    <x v="3"/>
    <s v="Jump"/>
    <s v="Herbicide"/>
    <n v="96945"/>
    <n v="96.94"/>
    <n v="3338000"/>
    <n v="34.431894373098146"/>
    <s v="Novaluron"/>
    <s v="Rimon"/>
    <s v="Insecticide"/>
  </r>
  <r>
    <n v="43984"/>
    <s v="June, 2020"/>
    <s v="June, 2020´"/>
    <x v="0"/>
    <s v="Adama Brasil Sa"/>
    <s v="Adama Makhteshim Ltd."/>
    <s v="ASHDOD"/>
    <s v="Brazil"/>
    <s v="29333919"/>
    <s v="2 X 20 CONTAINERS CONTAINING 160 DRUMS OF  ENVIRONMENTALLY HAZARDOUS SUBSTANCE, LIQUID, (METHYL [2-({[6- (TRIFLUOROMETHYL) PYRIDIN-2-YL] OXY} METHYL) PHENYL]"/>
    <x v="22"/>
    <s v="Not Identified"/>
    <s v="General Chemical"/>
    <n v="41920"/>
    <n v="41.92"/>
    <n v="35648000"/>
    <n v="850.38167938931292"/>
    <s v="Esther"/>
    <s v="Not Identified"/>
    <s v="General Chemical"/>
  </r>
  <r>
    <n v="43983"/>
    <s v="June, 2020"/>
    <s v="June, 2020´"/>
    <x v="0"/>
    <s v="Adama Brasil Sa"/>
    <s v="Hebei Chengxin Co., Ltd."/>
    <s v="SHANGHAI"/>
    <s v="Brazil"/>
    <s v="29159090"/>
    <s v="1 X 20 CONTAINERS CONTAINING 80 DRUMS OF TRIMETHYL ORTHOFORMATE TRIMETIL-ORTO-FORMIATO"/>
    <x v="5"/>
    <s v="Not Identified"/>
    <s v="General Chemical"/>
    <n v="16760"/>
    <n v="16.760000000000002"/>
    <n v="106000"/>
    <n v="6.3245823389021476"/>
    <s v="Triclopyr"/>
    <s v="Not Identified"/>
    <s v="Herbicide"/>
  </r>
  <r>
    <n v="43983"/>
    <s v="June, 2020"/>
    <s v="June, 2020´"/>
    <x v="0"/>
    <s v="Adama Brasil S/A"/>
    <s v="Adama Mfg. Poland Sa"/>
    <s v="GDYNIA"/>
    <s v="Brazil"/>
    <s v="29180000"/>
    <s v="12 X 20 CONTAINERS CONTAINING 240 BAGS OF 4-D ACID"/>
    <x v="0"/>
    <s v="2,4-D Main"/>
    <s v="Herbicide"/>
    <n v="221340"/>
    <n v="221.34"/>
    <s v=""/>
    <e v="#VALUE!"/>
    <s v="Dimethomorfe"/>
    <s v="Banzai"/>
    <s v="Fungicide"/>
  </r>
  <r>
    <n v="43983"/>
    <s v="June, 2020"/>
    <s v="June, 2020´"/>
    <x v="0"/>
    <s v="Adama Brasil S/A"/>
    <s v="Haltermann Carless Uk"/>
    <s v="LONDON"/>
    <s v="Brazil"/>
    <s v="27079900"/>
    <s v="6 X 20 CONTAINERS CONTAINING 6 FLEXITANK OF CAROMAX 28 METHYLNAPHTHALENE AND POLY CYCLICS"/>
    <x v="13"/>
    <s v="Caromax 28"/>
    <s v="Solvent"/>
    <n v="120080"/>
    <n v="120.08"/>
    <s v=""/>
    <e v="#VALUE!"/>
    <s v="Ethylamine"/>
    <s v="Not Identified"/>
    <s v="General Chemical"/>
  </r>
  <r>
    <n v="43981"/>
    <s v="May, 2020"/>
    <s v="May, 2020´"/>
    <x v="0"/>
    <s v="Adama Brasil S/A"/>
    <s v="Adama Makhteshim Ltd."/>
    <s v="ASHDOD"/>
    <s v="Brazil"/>
    <s v="38089199"/>
    <s v="2 X 20 CONTAINERS CONTAINING 160 DRUMS OF RIMON SUPRA ENVIRONMENTALLY HAZARDOUS SUBSTANCE, LIQUID NOVALURON"/>
    <x v="10"/>
    <s v="Rimon"/>
    <s v="Insecticide"/>
    <n v="38640"/>
    <n v="38.64"/>
    <n v="681000"/>
    <n v="17.624223602484474"/>
    <s v="Sulfonyl Fluoride"/>
    <s v="Not Identified"/>
    <s v="General Chemical"/>
  </r>
  <r>
    <n v="43981"/>
    <s v="May, 2020"/>
    <s v="May, 2020´"/>
    <x v="0"/>
    <s v="Adama Brasil S/A"/>
    <s v="Sinon Corp"/>
    <s v="TAICHUNG"/>
    <s v="Brazil"/>
    <s v="29339959"/>
    <s v="2 X 40 CONTAINERS CONTAINING 80 BAGS OF CARBENDAZIM TECNICO MIL CARBENDAZIM 98% TECH"/>
    <x v="1"/>
    <s v="Not Identified"/>
    <s v="General Chemical"/>
    <n v="48240"/>
    <n v="48.24"/>
    <n v="1278000"/>
    <n v="26.492537313432837"/>
    <s v="Acifluorfen"/>
    <s v="Not Identified"/>
    <s v="General Chemical"/>
  </r>
  <r>
    <n v="43981"/>
    <s v="May, 2020"/>
    <s v="May, 2020´"/>
    <x v="0"/>
    <s v="Adama Brasil S/A"/>
    <s v="Adama Makhteshim Ltd."/>
    <s v="HAIFA (HEFA)"/>
    <s v="Brazil"/>
    <s v="38089199"/>
    <s v="24 X 20 CONTAINERS CONTAINING 415 IBCS OF ENVIRONMENTALLY HAZA RDOUS SUBSTANCE, LIQUID IMIDACLOPRID, BIFENTHRIN"/>
    <x v="4"/>
    <s v="Galil"/>
    <s v="Insecticide"/>
    <n v="494640.02"/>
    <n v="494.64"/>
    <n v="8721000"/>
    <n v="17.631003653929984"/>
    <s v="Dimethylacetamide"/>
    <s v="Not Identified"/>
    <s v="General Chemical"/>
  </r>
  <r>
    <n v="43981"/>
    <s v="May, 2020"/>
    <s v="May, 2020´"/>
    <x v="0"/>
    <s v="Adama Brasil S/A"/>
    <s v="Adama Makhteshim Ltd."/>
    <s v="ASHDOD"/>
    <s v="Brazil"/>
    <s v="38089199"/>
    <s v="4 X 20 CONTAINERS CONTAINING 320 DRUMS OF PYRINEX ENVIRONMENTAL LY HAZARDOUS SUBSTANCE, LIQUID CHLORPYRIFOS, HYDROCARBONS AROMATICS NAPHTHALENE"/>
    <x v="23"/>
    <s v="Pyrinex"/>
    <s v="Pesticide"/>
    <n v="79840"/>
    <n v="79.84"/>
    <n v="1408000"/>
    <n v="17.635270541082164"/>
    <s v="Clethodim"/>
    <s v="Platinum"/>
    <s v="Herbicide"/>
  </r>
  <r>
    <n v="43981"/>
    <s v="May, 2020"/>
    <s v="May, 2020´"/>
    <x v="0"/>
    <s v="Adama Brasil S/A"/>
    <s v="Adama Makhteshim Ltd."/>
    <s v="ASHDOD"/>
    <s v="Brazil"/>
    <s v="38089200"/>
    <s v="9 X 20 CONTAINERS CONTAINING 720 DRUMS OF PYRINEX ENVIRONMENTALL Y HAZARDOUS SUBSTANCE, LIQUID CHLORPYRIFOS, HYDROCARBONS AROMATICS NAPHTHALENE"/>
    <x v="23"/>
    <s v="Pyrinex"/>
    <s v="Pesticide"/>
    <n v="179640"/>
    <n v="179.64"/>
    <n v="2642000"/>
    <n v="14.707192162101983"/>
    <s v="Atrazine"/>
    <s v="Not Identified"/>
    <s v="Herbicide"/>
  </r>
  <r>
    <n v="43981"/>
    <s v="May, 2020"/>
    <s v="May, 2020´"/>
    <x v="0"/>
    <s v="Adama Brasil S/A"/>
    <s v="Adama Agan Ltd."/>
    <s v="ASHDOD"/>
    <s v="Brazil"/>
    <s v="38089323"/>
    <s v="13 X 40 CONTAINERS CONTAINING 52416 BAGS OF HEXARON WG AGRICULTURAL HERBICIDE"/>
    <x v="3"/>
    <s v="Jump"/>
    <s v="Herbicide"/>
    <n v="290523.99"/>
    <n v="290.52"/>
    <n v="2408000"/>
    <n v="8.2884721499246936"/>
    <s v="Ethoxylated Oil"/>
    <s v="Not Identified"/>
    <s v="General Chemical"/>
  </r>
  <r>
    <n v="43981"/>
    <s v="May, 2020"/>
    <s v="May, 2020´"/>
    <x v="0"/>
    <s v="Adama Brasil S/A"/>
    <s v="Adama Makhteshim Ltd."/>
    <s v="ASHDOD"/>
    <s v="Brazil"/>
    <s v="38089299"/>
    <s v="1 X 40 CONTAINERS CONTAINING 5256 PACKAGES OF BANZAI ENVIRONMENTALLY HAZARDOUS SUBSTANCE, LIQUID DIMETHOMORPH"/>
    <x v="13"/>
    <s v="Caromax 28"/>
    <s v="Solvent"/>
    <n v="15158"/>
    <n v="15.16"/>
    <n v="220000"/>
    <n v="14.513788098693759"/>
    <s v="Diuron"/>
    <s v="Jump"/>
    <s v="Herbicide"/>
  </r>
  <r>
    <n v="43981"/>
    <s v="May, 2020"/>
    <s v="May, 2020´"/>
    <x v="0"/>
    <s v="Adama Brasil S/A"/>
    <s v="Adama Makhteshim Ltd."/>
    <s v="ASHDOD"/>
    <s v="Brazil"/>
    <s v="29339969"/>
    <s v="5 X 20 CONTAINERS CONTAINING 100 PACKAGES OF TEBUCONAZOL TECNICO ENVIRONMENTALLY HAZARDOUS SUBSTANCE, SOLID TEBUCONAZO LE"/>
    <x v="24"/>
    <s v="Not Identified"/>
    <s v="General Chemical"/>
    <n v="52350"/>
    <n v="52.35"/>
    <n v="1204000"/>
    <n v="22.99904489016237"/>
    <s v="Potassium Hydroxide"/>
    <s v="Not Identified"/>
    <s v="General Chemical"/>
  </r>
  <r>
    <n v="43979"/>
    <s v="May, 2020"/>
    <s v="May, 2020´"/>
    <x v="0"/>
    <s v="Adama Brasil S/A"/>
    <s v="Ingevity Corporation"/>
    <s v="CHARLESTON (SC)"/>
    <s v="Brazil"/>
    <s v="38030090"/>
    <s v="2 X 20 CONTAINERS CONTAINING 36 BINS OF ALTAPYNE M-28B TALL OIL, OTHER THAN CRUDE"/>
    <x v="16"/>
    <s v="Not Identified"/>
    <s v="General Chemical"/>
    <n v="34750"/>
    <n v="34.75"/>
    <n v="21100"/>
    <n v="0.60719424460431659"/>
    <s v="Propylamine"/>
    <s v="Not Identified"/>
    <s v="General Chemical"/>
  </r>
  <r>
    <n v="43976"/>
    <s v="May, 2020"/>
    <s v="May, 2020´"/>
    <x v="0"/>
    <s v="Adama Brasil S/A"/>
    <s v="Lanxess Corporation Group"/>
    <s v="ANTWERPEN"/>
    <s v="Brazil"/>
    <s v="29291000"/>
    <s v="1 X 20 CONTAINERS CONTAINING 1 TANK OF DICLOROFENILISOCIANATO DICHLOROPHENYL ISOCYANATES"/>
    <x v="25"/>
    <s v="Not Identified"/>
    <s v="General Chemical"/>
    <n v="24580"/>
    <n v="24.58"/>
    <n v="180000"/>
    <n v="7.3230268510984544"/>
    <s v="Dichlorophenyl Isocyanates"/>
    <s v="Not Identified"/>
    <s v="General Chemical"/>
  </r>
  <r>
    <n v="43976"/>
    <s v="May, 2020"/>
    <s v="May, 2020´"/>
    <x v="0"/>
    <s v="Adama Brasil S/A"/>
    <s v="Adama Makhteshim Ltd."/>
    <s v="HAIFA (HEFA)"/>
    <s v="Brazil"/>
    <s v="29309000"/>
    <s v="1 X 20 &amp; 2 X 40 CONTAINERS CONTAINING 70 IBCS OF CAPTAN MKL TECNICO MILENIA ENVIRONMENTALLY HAZARDOUS SUBSTANCE, SOLID N.O.S. CAPTAN"/>
    <x v="26"/>
    <s v="Captan"/>
    <s v="Fungicide"/>
    <n v="45395"/>
    <n v="45.4"/>
    <n v="479000"/>
    <n v="10.551822887983258"/>
    <s v="Paraquat"/>
    <s v="Gramoking"/>
    <s v="Herbicide"/>
  </r>
  <r>
    <n v="43976"/>
    <s v="May, 2020"/>
    <s v="May, 2020´"/>
    <x v="0"/>
    <s v="Adama Brasil S/A"/>
    <s v="Adama Makhteshim Ltd."/>
    <s v="HAIFA (HEFA)"/>
    <s v="Brazil"/>
    <s v="29309091"/>
    <s v="2 X 20 CONTAINERS CONTAINING 40 IBCS OF CAPTAN MKT TECNICO MILENIA ENVIRONMENTALLY HAZARDOUS SUBSTANCE, SOLID CAPTAN"/>
    <x v="26"/>
    <s v="Captan"/>
    <s v="Fungicide"/>
    <n v="25940"/>
    <n v="25.94"/>
    <n v="388000"/>
    <n v="14.957594448727834"/>
    <s v="Xylidine"/>
    <s v="Not Identified"/>
    <s v="General Chemical"/>
  </r>
  <r>
    <n v="43974"/>
    <s v="May, 2020"/>
    <s v="May, 2020´"/>
    <x v="0"/>
    <s v="Adama Brasil S/A"/>
    <s v="Adama Makhteshim Ltd."/>
    <s v="ASHDOD"/>
    <s v="Brazil"/>
    <s v="38089199"/>
    <s v="11 X 20 CONTAINERS CONTAINING 198 IBCS OF GALIL SC ENVIRONMENTALLY HAZARDO US SUBSTANCE, LIQUID N.O.S IMIDACLOPRID, BIFENTHRIN"/>
    <x v="4"/>
    <s v="Galil"/>
    <s v="Insecticide"/>
    <n v="226710.01"/>
    <n v="226.71"/>
    <n v="3997000"/>
    <n v="17.630452223966643"/>
    <s v="Trimethyl orthoformate"/>
    <s v="Not Identified"/>
    <s v="General Chemical"/>
  </r>
  <r>
    <n v="43974"/>
    <s v="May, 2020"/>
    <s v="May, 2020´"/>
    <x v="0"/>
    <s v="Adama Brasil S/A"/>
    <s v="Zhejiang Jianye Chemical Co."/>
    <s v="SHANGHAI"/>
    <s v="Brazil"/>
    <s v="29313912"/>
    <s v="7 X 20 CONTAINERS CONTAINING 140 BAGS OF GLYPHOSATE 95% TC GLIFOSATO ACIDO TECNICO MILENIA"/>
    <x v="14"/>
    <s v="Not Identified"/>
    <s v="General Chemical"/>
    <n v="126420"/>
    <n v="126.42"/>
    <n v="385000"/>
    <n v="3.0454042081949058"/>
    <s v="Sufactant"/>
    <s v="Atlox"/>
    <s v="General Chemical"/>
  </r>
  <r>
    <n v="43971"/>
    <s v="May, 2020"/>
    <s v="May, 2020´"/>
    <x v="0"/>
    <s v="Adama Brasil Sa"/>
    <s v="Turlock Llp"/>
    <s v="SHANGHAI"/>
    <s v="Brazil"/>
    <s v="29241929"/>
    <s v="3 X 20 CONTAINERS CONTAINING 240 DRUMS OF CHEMICAL PRODUCT DMAC N N DIMETHYLACETAMIDE N N DIMETILACETAMIDA"/>
    <x v="27"/>
    <s v="Not Identified"/>
    <s v="General Chemical"/>
    <n v="49020"/>
    <n v="49.02"/>
    <n v="246000"/>
    <n v="5.0183598531211748"/>
    <s v="Dimethomorph"/>
    <s v="Sphinxs"/>
    <s v="Herbicide"/>
  </r>
  <r>
    <n v="43971"/>
    <s v="May, 2020"/>
    <s v="May, 2020´"/>
    <x v="0"/>
    <s v="Adama Brasil Sa"/>
    <s v="Shanghai Runlu Chemical Co., Ltd."/>
    <s v="SHANGHAI"/>
    <s v="Brazil"/>
    <s v="29241921"/>
    <s v="1 X 20 CONTAINERS CONTAINING 80 DRUMS OF N-METHYLFORMAMIDE MONOMETILFORMAMIDA MONOMETILFOR MAMIDA N- METHYLFORMAMIDE"/>
    <x v="0"/>
    <s v="2,4-D Main"/>
    <s v="Herbicide"/>
    <n v="16840"/>
    <n v="16.84"/>
    <n v="84700"/>
    <n v="5.0296912114014249"/>
    <s v="Non Identified"/>
    <s v="Not Identified"/>
    <s v="Non Identified"/>
  </r>
  <r>
    <n v="43970"/>
    <s v="May, 2020"/>
    <s v="May, 2020´"/>
    <x v="0"/>
    <s v="Adama Brasil Sa"/>
    <s v="Adama Makhteshim Ltd."/>
    <s v="ASHDOD"/>
    <s v="Brazil"/>
    <s v="29333919"/>
    <s v="1 X 20 CONTAINERS CONTAINING 80 DRUMS OF ENVIRONMENTALLY HAZARDOU S SUBSTANCE, LIQUID, N.O.S METHYL 2 6 TRIFLUOROMETHYL PYRIDIN 2-YL OXY METHYL PHENYL ACETATE"/>
    <x v="22"/>
    <s v="Not Identified"/>
    <s v="General Chemical"/>
    <n v="20960"/>
    <n v="20.96"/>
    <n v="17824000"/>
    <n v="850.38167938931292"/>
    <s v="Dimethyl Sulfoxide"/>
    <s v="Not Identified"/>
    <s v="General Chemical"/>
  </r>
  <r>
    <n v="43969"/>
    <s v="May, 2020"/>
    <s v="May, 2020´"/>
    <x v="0"/>
    <s v="Adama Brasil S/A"/>
    <s v="Lanxess Corporation Group"/>
    <s v="ANTWERPEN"/>
    <s v="Brazil"/>
    <s v="29291030"/>
    <s v="1 X 20 CONTAINERS CONTAINING 1 TANK OF DANGEROUS LIQUIDS 3.4-DICLOROFENILISOCIANATO DICHLOROPHENYL ISOCYANATES"/>
    <x v="18"/>
    <s v="Not Identified"/>
    <s v="General Chemical"/>
    <n v="23830"/>
    <n v="23.83"/>
    <n v="175000"/>
    <n v="7.3436844313890051"/>
    <s v="Ethyl 2-chloropropionate"/>
    <s v="Not Identified"/>
    <s v="General Chemical"/>
  </r>
  <r>
    <n v="43969"/>
    <s v="May, 2020"/>
    <s v="May, 2020´"/>
    <x v="0"/>
    <s v="Adama Brasil S/A"/>
    <s v="Haltermann Carless Uk"/>
    <s v="LONDON"/>
    <s v="Brazil"/>
    <s v="27079900"/>
    <s v="3 X 20 &amp; 1 X 20 &amp; 1 X 20 CONTAINERS CONTAINING 5 TANK OF CAROMAX 28"/>
    <x v="13"/>
    <s v="Caromax 28"/>
    <s v="Solvent"/>
    <n v="100140"/>
    <n v="100.14"/>
    <s v=""/>
    <e v="#VALUE!"/>
    <s v="Propionic Acid"/>
    <s v="Not Identified"/>
    <s v="General Chemical"/>
  </r>
  <r>
    <n v="43969"/>
    <s v="May, 2020"/>
    <s v="May, 2020´"/>
    <x v="0"/>
    <s v="Adama Brasil S/A"/>
    <s v="Adama Mfg. Poland Sa"/>
    <s v="GDYNIA"/>
    <s v="Brazil"/>
    <s v="29180000"/>
    <s v="10 X 20 CONTAINERS CONTAINING 200 BAGS OF 4-D ACID"/>
    <x v="0"/>
    <s v="2,4-D Main"/>
    <s v="Herbicide"/>
    <n v="184300"/>
    <n v="184.3"/>
    <s v=""/>
    <e v="#VALUE!"/>
    <s v="Kresoxim"/>
    <s v="Ardent"/>
    <s v="Fungicide"/>
  </r>
  <r>
    <n v="43969"/>
    <s v="May, 2020"/>
    <s v="May, 2020´"/>
    <x v="0"/>
    <s v="Adama Brasil S/A"/>
    <s v="Adama Mfg. Poland Sa"/>
    <s v="GDYNIA"/>
    <s v="Brazil"/>
    <s v="29180000"/>
    <s v="7 X 20 CONTAINERS CONTAINING 140 BAGS OF 4-D ACID"/>
    <x v="0"/>
    <s v="2,4-D Main"/>
    <s v="Herbicide"/>
    <n v="129120"/>
    <n v="129.12"/>
    <s v=""/>
    <e v="#VALUE!"/>
    <s v="Mancozeb Indofil"/>
    <s v="Mancozeb"/>
    <s v="Fungicide"/>
  </r>
  <r>
    <n v="43969"/>
    <s v="May, 2020"/>
    <s v="May, 2020´"/>
    <x v="0"/>
    <s v="Adama Brasil S/A"/>
    <s v="Lanxess Corporation Group"/>
    <s v="ANTWERPEN"/>
    <s v="Brazil"/>
    <s v="29291030"/>
    <s v="1 X 20 CONTAINERS CONTAINING 1 TANK OF DICLOROFENIL ISOCIANATO DICHLOROPHENYL ISOCYANATES"/>
    <x v="25"/>
    <s v="Not Identified"/>
    <s v="General Chemical"/>
    <n v="23740"/>
    <n v="23.74"/>
    <n v="174000"/>
    <n v="7.3294018534119632"/>
    <m/>
    <m/>
    <m/>
  </r>
  <r>
    <n v="43968"/>
    <s v="May, 2020"/>
    <s v="May, 2020´"/>
    <x v="0"/>
    <s v="Adama Brasil S/A"/>
    <s v="Adama Agan Ltd."/>
    <s v="ASHDOD"/>
    <s v="Brazil"/>
    <s v="38089329"/>
    <s v="1 X 20 CONTAINERS CONTAINING 80 DRUMS OF AFALON SC AGRICULTURAL HERBICIDE"/>
    <x v="28"/>
    <s v="Afalon"/>
    <s v="Herbicide"/>
    <n v="20090"/>
    <n v="20.09"/>
    <n v="166000"/>
    <n v="8.2628173220507719"/>
    <m/>
    <m/>
    <m/>
  </r>
  <r>
    <n v="43968"/>
    <s v="May, 2020"/>
    <s v="May, 2020´"/>
    <x v="0"/>
    <s v="Adama Brasil S/A"/>
    <s v="Adama Agan Ltd."/>
    <s v="ASHDOD"/>
    <s v="Brazil"/>
    <s v="38089329"/>
    <s v="1 X 20 CONTAINERS CONTAINING 80 DRUMS OF AFALON SC AGRICULTURAL HERBICIDE"/>
    <x v="28"/>
    <s v="Afalon"/>
    <s v="Herbicide"/>
    <n v="20090"/>
    <n v="20.09"/>
    <n v="166000"/>
    <n v="8.2628173220507719"/>
    <m/>
    <m/>
    <m/>
  </r>
  <r>
    <n v="43967"/>
    <s v="May, 2020"/>
    <s v="May, 2020´"/>
    <x v="0"/>
    <s v="Adama Brasil S/A"/>
    <s v="Zhejiang Jianye Chemical Co."/>
    <s v="SHANGHAI"/>
    <s v="Brazil"/>
    <s v="29313912"/>
    <s v="8 X 20 CONTAINERS CONTAINING 160 BAGS OF GLYPHOSATE 95% TC GLIFOSATO ACIDO TECNICO MILENIA"/>
    <x v="14"/>
    <s v="Not Identified"/>
    <s v="General Chemical"/>
    <n v="144480"/>
    <n v="144.47999999999999"/>
    <n v="439000"/>
    <n v="3.038482834994463"/>
    <m/>
    <m/>
    <m/>
  </r>
  <r>
    <n v="43967"/>
    <s v="May, 2020"/>
    <s v="May, 2020´"/>
    <x v="0"/>
    <s v="Adama Brasil S/A"/>
    <s v="Zhejiang Jianye Chemical Co."/>
    <s v="SHANGHAI"/>
    <s v="Brazil"/>
    <s v="29313912"/>
    <s v="4 X 20 CONTAINERS CONTAINING 80 BAGS OF GLYPHOSATE 95% TC GLIFOSATO ACIDO TECNICO MILENIA"/>
    <x v="14"/>
    <s v="Not Identified"/>
    <s v="General Chemical"/>
    <n v="72240"/>
    <n v="72.239999999999995"/>
    <n v="220000"/>
    <n v="3.0454042081949058"/>
    <m/>
    <m/>
    <m/>
  </r>
  <r>
    <n v="43965"/>
    <s v="May, 2020"/>
    <s v="May, 2020´"/>
    <x v="0"/>
    <s v="Adama Brasil S/A"/>
    <s v="Hoyer"/>
    <s v="NEW ORLEANS (LA)"/>
    <s v="Brazil"/>
    <s v="29210000"/>
    <s v="4 X 20 CONTAINERS CONTAINING 4 PACKAGES OF AQUEOUS SOLUTION NODIMETHYLAMINE"/>
    <x v="0"/>
    <s v="2,4-D Main"/>
    <s v="Herbicide"/>
    <n v="73699"/>
    <n v="73.7"/>
    <n v="211000"/>
    <n v="2.862996784216882"/>
    <m/>
    <m/>
    <m/>
  </r>
  <r>
    <n v="43964"/>
    <s v="May, 2020"/>
    <s v="May, 2020´"/>
    <x v="0"/>
    <s v="Adama Brasil S/A"/>
    <s v="Turlock Llp"/>
    <s v="NANJING"/>
    <s v="Brazil"/>
    <s v="38249985"/>
    <s v="3 X 20 CONTAINERS CONTAINING 240 DRUMS OF CHEMICAL PRODUCT SODIUM METHYLATE 30% METILATO DE SODIO A 30%"/>
    <x v="0"/>
    <s v="2,4-D Main"/>
    <s v="Herbicide"/>
    <n v="53412"/>
    <n v="53.41"/>
    <n v="258000"/>
    <n v="4.8303751965850372"/>
    <m/>
    <m/>
    <m/>
  </r>
  <r>
    <n v="43964"/>
    <s v="May, 2020"/>
    <s v="May, 2020´"/>
    <x v="0"/>
    <s v="Adama Brasil S/A"/>
    <s v="Zhejiang Jianye Chemical Co."/>
    <s v="SHANGHAI"/>
    <s v="Brazil"/>
    <s v="29313912"/>
    <s v="4 X 20 CONTAINERS CONTAINING 80 BAGS OF GLYPHOSATE 95% TC (GLIFOSATO ACIDO TECNICO MILENIA)"/>
    <x v="14"/>
    <s v="Not Identified"/>
    <s v="General Chemical"/>
    <n v="72240"/>
    <n v="72.239999999999995"/>
    <n v="220000"/>
    <n v="3.0454042081949058"/>
    <m/>
    <m/>
    <m/>
  </r>
  <r>
    <n v="43963"/>
    <s v="May, 2020"/>
    <s v="May, 2020´"/>
    <x v="0"/>
    <s v="Adama Brasil S/A"/>
    <s v="Adama Agan Ltd."/>
    <s v="ASHDOD"/>
    <s v="Brazil"/>
    <s v="38089323"/>
    <s v="1 X 40 CONTAINERS CONTAINING 4032 BAGS OF JUMP AGRICULTURAL HERBICIDE"/>
    <x v="3"/>
    <s v="Jump"/>
    <s v="Herbicide"/>
    <n v="22348"/>
    <n v="22.35"/>
    <n v="185000"/>
    <n v="8.2781456953642376"/>
    <m/>
    <m/>
    <m/>
  </r>
  <r>
    <n v="43963"/>
    <s v="May, 2020"/>
    <s v="May, 2020´"/>
    <x v="0"/>
    <s v="Adama Brasil S/A"/>
    <s v="Adama Makhteshim Ltd."/>
    <s v="ASHDOD"/>
    <s v="Brazil"/>
    <s v="29162015"/>
    <s v="1 X 20 CONTAINERS CONTAINING 320 DRUMS OF BIFENTRINA TECNICO MILENIA PYR ETHROID PESTICIDE, SOLID, TOXIC BIFENTHRIN"/>
    <x v="0"/>
    <s v="2,4-D Main"/>
    <s v="Herbicide"/>
    <n v="9360"/>
    <n v="9.36"/>
    <n v="659000"/>
    <n v="70.40598290598291"/>
    <m/>
    <m/>
    <m/>
  </r>
  <r>
    <n v="43963"/>
    <s v="May, 2020"/>
    <s v="May, 2020´"/>
    <x v="0"/>
    <s v="Adama Brasil S/A"/>
    <s v="Adama Makhteshim Ltd."/>
    <s v="ASHDOD"/>
    <s v="Brazil"/>
    <s v="29162015"/>
    <s v="1 X 20 CONTAINERS CONTAINING 320 DRUMS OF BIFENTRINA TECNICO MILENIA PYR ETH ROID PESTICIDE, SOLID, TOXIC BIFENTHRIN"/>
    <x v="3"/>
    <s v="Jump"/>
    <s v="Herbicide"/>
    <n v="9360"/>
    <n v="9.36"/>
    <n v="659000"/>
    <n v="70.40598290598291"/>
    <m/>
    <m/>
    <m/>
  </r>
  <r>
    <n v="43963"/>
    <s v="May, 2020"/>
    <s v="May, 2020´"/>
    <x v="0"/>
    <s v="Adama Brasil S/A"/>
    <s v="Adama Makhteshim Ltd."/>
    <s v="ASHDOD"/>
    <s v="Brazil"/>
    <s v="29339900"/>
    <s v="3 X 20 CONTAINERS CONTAINING 60 PACKAGES OF TEBUCONAZOL TECNICO ADAMA TEBUCONAZOL E"/>
    <x v="24"/>
    <s v="Not Identified"/>
    <s v="General Chemical"/>
    <n v="31410"/>
    <n v="31.41"/>
    <n v="722000"/>
    <n v="22.986310092327283"/>
    <s v="Tebuconazole"/>
    <s v="Not Identified"/>
    <s v="Fungicide"/>
  </r>
  <r>
    <n v="43963"/>
    <s v="May, 2020"/>
    <s v="May, 2020´"/>
    <x v="0"/>
    <s v="Adama Brasil S/A"/>
    <s v="Adama Makhteshim Ltd."/>
    <s v="ASHDOD"/>
    <s v="Brazil"/>
    <s v="38089199"/>
    <s v="11 X 20 CONTAINERS CONTAINING 198 IBCS OF IMIDACLOPRID, BIFENTHRIN"/>
    <x v="4"/>
    <s v="Galil"/>
    <s v="Insecticide"/>
    <n v="226710.01"/>
    <n v="226.71"/>
    <n v="3997000"/>
    <n v="17.630452223966643"/>
    <m/>
    <m/>
    <m/>
  </r>
  <r>
    <n v="43962"/>
    <s v="May, 2020"/>
    <s v="May, 2020´"/>
    <x v="0"/>
    <s v="Adama Brasil S/A"/>
    <s v="Adama Mfg. Poland Sa"/>
    <s v="GDYNIA"/>
    <s v="Brazil"/>
    <s v="29180000"/>
    <s v="12 X 20 CONTAINERS CONTAINING 240 BAGS OF 4-D ACID"/>
    <x v="0"/>
    <s v="2,4-D Main"/>
    <s v="Herbicide"/>
    <n v="221560"/>
    <n v="221.56"/>
    <s v=""/>
    <e v="#VALUE!"/>
    <m/>
    <m/>
    <m/>
  </r>
  <r>
    <n v="43962"/>
    <s v="May, 2020"/>
    <s v="May, 2020´"/>
    <x v="0"/>
    <s v="Adama Brasil S/A"/>
    <s v="Lanxess Corporation Group"/>
    <s v="ANTWERPEN"/>
    <s v="Brazil"/>
    <s v="29291030"/>
    <s v="1 X 20 CONTAINERS CONTAINING 1 TANK OF DANGEROUS LIQUIDS DICLOROFENILISOCIANATO DICHLOROPHENYL ISOCYANATES"/>
    <x v="25"/>
    <s v="Not Identified"/>
    <s v="General Chemical"/>
    <n v="23970"/>
    <n v="23.97"/>
    <n v="176000"/>
    <n v="7.3425114726741763"/>
    <m/>
    <m/>
    <m/>
  </r>
  <r>
    <n v="43962"/>
    <s v="May, 2020"/>
    <s v="May, 2020´"/>
    <x v="0"/>
    <s v="Adama Brasil S/A"/>
    <s v="Nutrichem Co., Ltd."/>
    <s v="SHANGHAI"/>
    <s v="Brazil"/>
    <s v="38089329"/>
    <s v="2 X 40 CONTAINERS CONTAINING 1800 BOXES OF TEBUTHIURON 500 G,L SC"/>
    <x v="15"/>
    <s v="Butiron"/>
    <s v="Herbicide"/>
    <n v="44280"/>
    <n v="44.28"/>
    <n v="159000"/>
    <n v="3.5907859078590785"/>
    <s v="Tebuthiuron"/>
    <s v="Butiron"/>
    <s v="Herbicide"/>
  </r>
  <r>
    <n v="43962"/>
    <s v="May, 2020"/>
    <s v="May, 2020´"/>
    <x v="0"/>
    <s v="Adama Brasil S/A"/>
    <s v="Nutrichem Co., Ltd."/>
    <s v="SHANGHAI"/>
    <s v="Brazil"/>
    <s v="38089329"/>
    <s v="2 X 40 CONTAINERS CONTAINING 1800 BOXES OF TEBUTHIURON 500 G,L SC"/>
    <x v="15"/>
    <s v="Butiron"/>
    <s v="Herbicide"/>
    <n v="44280"/>
    <n v="44.28"/>
    <n v="159000"/>
    <n v="3.5907859078590785"/>
    <m/>
    <m/>
    <m/>
  </r>
  <r>
    <n v="43955"/>
    <s v="May, 2020"/>
    <s v="May, 2020´"/>
    <x v="0"/>
    <s v="Adama Brasil S/A"/>
    <s v="Adama Mfg. Poland Sa"/>
    <s v="GDYNIA"/>
    <s v="Brazil"/>
    <s v="29180000"/>
    <s v="10 X 20 CONTAINERS CONTAINING 200 BAGS OF ACID TECHN ACIDO TECNICO MILENIA BR"/>
    <x v="15"/>
    <s v="Butiron"/>
    <s v="Herbicide"/>
    <n v="185700"/>
    <n v="185.7"/>
    <s v=""/>
    <e v="#VALUE!"/>
    <m/>
    <m/>
    <m/>
  </r>
  <r>
    <n v="43954"/>
    <s v="May, 2020"/>
    <s v="May, 2020´"/>
    <x v="0"/>
    <s v="Adama Brasil Sa"/>
    <s v="Hebei Dapeng Pharm &amp; Chem Co., Ltd."/>
    <s v="SHANGHAI"/>
    <s v="Brazil"/>
    <s v="29214900"/>
    <s v="1 X 40 CONTAINERS CONTAINING 125 DRUMS OF 2,4-XILIDINA 2,4-XYLIDINE"/>
    <x v="11"/>
    <s v="Not Identified"/>
    <s v="General Chemical"/>
    <n v="27687"/>
    <n v="27.69"/>
    <n v="1580000"/>
    <n v="57.066493300104739"/>
    <m/>
    <m/>
    <m/>
  </r>
  <r>
    <n v="43954"/>
    <s v="May, 2020"/>
    <s v="May, 2020´"/>
    <x v="0"/>
    <s v="Adama Brasil S/A"/>
    <s v="Adama Agan Ltd."/>
    <s v="ASHDOD"/>
    <s v="Brazil"/>
    <s v="38089323"/>
    <s v="2 X 40 CONTAINERS CONTAINING 8064 BAGS OF HEXARON WG AGRICULTURAL HERBICIDE"/>
    <x v="3"/>
    <s v="Jump"/>
    <s v="Herbicide"/>
    <n v="44696"/>
    <n v="44.7"/>
    <n v="370000"/>
    <n v="8.2781456953642376"/>
    <m/>
    <m/>
    <m/>
  </r>
  <r>
    <n v="43954"/>
    <s v="May, 2020"/>
    <s v="May, 2020´"/>
    <x v="0"/>
    <s v="Adama Brasil S/A"/>
    <s v="Adama Agan Ltd."/>
    <s v="ASHDOD"/>
    <s v="Brazil"/>
    <s v="38089323"/>
    <s v="8 X 40 CONTAINERS CONTAINING 32256 BAGS OF HEXARON WG AGRICULTURAL HERBICIDE"/>
    <x v="3"/>
    <s v="Jump"/>
    <s v="Herbicide"/>
    <n v="178784"/>
    <n v="178.78"/>
    <n v="1482000"/>
    <n v="8.2893323787363524"/>
    <m/>
    <m/>
    <m/>
  </r>
  <r>
    <n v="43951"/>
    <s v="April, 2020"/>
    <s v="April, 2020´"/>
    <x v="0"/>
    <s v="Adama Brasil S/A"/>
    <s v="Intermodal Tank Transport"/>
    <s v="NEW ORLEANS (LA)"/>
    <s v="Brazil"/>
    <s v="29211923"/>
    <s v="1 X 20 CONTAINERS CONTAINING 1 TANK OF CHEMICALS MONOISOPROPYLAMINE - BULK EASTMAN ISOPROPYLAMINE MONOISOPROPILAMINA"/>
    <x v="17"/>
    <s v="Not Identified"/>
    <s v="General Chemical"/>
    <n v="14615"/>
    <n v="14.61"/>
    <n v="53800"/>
    <n v="3.6811495039343143"/>
    <m/>
    <m/>
    <m/>
  </r>
  <r>
    <n v="43951"/>
    <s v="April, 2020"/>
    <s v="April, 2020´"/>
    <x v="0"/>
    <s v="Adama Brasil S/A"/>
    <s v="Hoyer"/>
    <s v="NEW ORLEANS (LA)"/>
    <s v="Brazil"/>
    <s v="29210000"/>
    <s v="4 X 20 CONTAINERS CONTAINING 4 PACKAGES OF DIMETHYLAMINE AQUEOUS SOLUTION"/>
    <x v="6"/>
    <s v="Not Identified"/>
    <s v="General Chemical"/>
    <n v="78200"/>
    <n v="78.2"/>
    <n v="219000"/>
    <n v="2.8005115089514065"/>
    <m/>
    <m/>
    <m/>
  </r>
  <r>
    <n v="43950"/>
    <s v="April, 2020"/>
    <s v="April, 2020´"/>
    <x v="0"/>
    <s v="Adama Brasil S/A"/>
    <s v="Nutrichem Co., Ltd."/>
    <s v="SHANGHAI"/>
    <s v="Brazil"/>
    <s v="38089329"/>
    <s v="2 X 40 CONTAINERS CONTAINING 1800 BOXES OF TEBUTHIURON 500 G,L SC"/>
    <x v="15"/>
    <s v="Butiron"/>
    <s v="Herbicide"/>
    <n v="44280"/>
    <n v="44.28"/>
    <n v="175000"/>
    <n v="3.9521228545618792"/>
    <m/>
    <m/>
    <m/>
  </r>
  <r>
    <n v="43949"/>
    <s v="April, 2020"/>
    <s v="April, 2020´"/>
    <x v="0"/>
    <s v="Adama Brasil S/A"/>
    <s v="Adama Makhteshim Ltd."/>
    <s v="ASHDOD"/>
    <s v="Brazil"/>
    <s v="29309091"/>
    <s v="1 X 20 CONTAINERS CONTAINING 20 IBCS OF CAPTAN MKT TECNICO MILENI A ENVIRONMENTALLY HAZARDOUS SUBSTANCE, SOLID N.O.S. CAPTAN"/>
    <x v="26"/>
    <s v="Captan"/>
    <s v="Fungicide"/>
    <n v="12970"/>
    <n v="12.97"/>
    <n v="194000"/>
    <n v="14.957594448727834"/>
    <m/>
    <m/>
    <m/>
  </r>
  <r>
    <n v="43949"/>
    <s v="April, 2020"/>
    <s v="April, 2020´"/>
    <x v="0"/>
    <s v="Adama Brasil S/A"/>
    <s v="Adama Agan Ltd."/>
    <s v="ASHDOD"/>
    <s v="Brazil"/>
    <s v="38089323"/>
    <s v="3 X 40 CONTAINERS CONTAINING 12096 BAGS OF JUMP AGRICULTURAL HERBICIDE"/>
    <x v="3"/>
    <s v="Jump"/>
    <s v="Herbicide"/>
    <n v="67044"/>
    <n v="67.040000000000006"/>
    <n v="628000"/>
    <n v="9.3669828769166514"/>
    <m/>
    <m/>
    <m/>
  </r>
  <r>
    <n v="43949"/>
    <s v="April, 2020"/>
    <s v="April, 2020´"/>
    <x v="0"/>
    <s v="Adama Brasil Sa"/>
    <s v="Basf Group"/>
    <s v="ROTTERDAM"/>
    <s v="Brazil"/>
    <s v="29150000"/>
    <s v="1 X 20 CONTAINERS CONTAINING 1 TANK OF METHYL FORMATE PURE"/>
    <x v="12"/>
    <s v="Not Identified"/>
    <s v="General Chemical"/>
    <n v="19740"/>
    <n v="19.739999999999998"/>
    <n v="30200"/>
    <n v="1.529888551165147"/>
    <m/>
    <m/>
    <m/>
  </r>
  <r>
    <n v="43949"/>
    <s v="April, 2020"/>
    <s v="April, 2020´"/>
    <x v="0"/>
    <s v="Adama Brasil Sa"/>
    <s v="Turlock Llp"/>
    <s v="SHANGHAI"/>
    <s v="Brazil"/>
    <s v="29241929"/>
    <s v="3 X 20 CONTAINERS CONTAINING 240 DRUMS OF CHEMICAL PRODUCT DMAC - N, N-DIMETHYLACETAMIDE N-DIMETILACETAMIDA"/>
    <x v="3"/>
    <s v="Jump"/>
    <s v="Herbicide"/>
    <n v="49020"/>
    <n v="49.02"/>
    <n v="253000"/>
    <n v="5.1611587107303141"/>
    <m/>
    <m/>
    <m/>
  </r>
  <r>
    <n v="43949"/>
    <s v="April, 2020"/>
    <s v="April, 2020´"/>
    <x v="0"/>
    <s v="Adama Brasil S/A"/>
    <s v="Adama Makhteshim Ltd."/>
    <s v="ASHDOD"/>
    <s v="Brazil"/>
    <s v="29333929"/>
    <s v="1 X 20 CONTAINERS CONTAINING 20 IBCS OF IMIDACLOPRIDE TECNICO MIL ENIA ENVIRONMENTALLY HAZARDOUS SUBSTANCE, SOLID IMIDACLOPR ID"/>
    <x v="4"/>
    <s v="Galil"/>
    <s v="Insecticide"/>
    <n v="10470"/>
    <n v="10.47"/>
    <n v="9243000"/>
    <n v="882.80802292263616"/>
    <m/>
    <m/>
    <m/>
  </r>
  <r>
    <n v="43949"/>
    <s v="April, 2020"/>
    <s v="April, 2020´"/>
    <x v="0"/>
    <s v="Adama Brasil S/A"/>
    <s v="Adama Makhteshim Ltd."/>
    <s v="ASHDOD"/>
    <s v="Brazil"/>
    <s v="29309091"/>
    <s v="1 X 20 &amp; 1 X 40 CONTAINERS CONTAINING 40 IBCS OF CAPTAN MKT TECNICO MILENIA ENVIRONMENTALLY HAZARDOUS SUBSTANCE, SOLID N.O.S"/>
    <x v="26"/>
    <s v="Captan"/>
    <s v="Fungicide"/>
    <n v="25940"/>
    <n v="25.94"/>
    <n v="388000"/>
    <n v="14.957594448727834"/>
    <m/>
    <m/>
    <m/>
  </r>
  <r>
    <n v="43949"/>
    <s v="April, 2020"/>
    <s v="April, 2020´"/>
    <x v="0"/>
    <s v="Adama Brasil S/A"/>
    <s v="Adama Makhteshim Ltd."/>
    <s v="ASHDOD"/>
    <s v="Brazil"/>
    <s v="38089199"/>
    <s v="2 X 20 CONTAINERS CONTAINING 160 DRUMS OF 16000 LITS RIMON SUPRA ENVIRONMENTALLY HAZARDOUS SUBSTANCE, LIQUID NOVALURON"/>
    <x v="10"/>
    <s v="Rimon"/>
    <s v="Insecticide"/>
    <n v="38640"/>
    <n v="38.64"/>
    <n v="658000"/>
    <n v="17.028985507246375"/>
    <m/>
    <m/>
    <m/>
  </r>
  <r>
    <n v="43949"/>
    <s v="April, 2020"/>
    <s v="April, 2020´"/>
    <x v="0"/>
    <s v="Adama Brasil Sa"/>
    <s v="Aarti Industries Ltd."/>
    <s v="NHAVA SHEVA (JAWAHARLAL N"/>
    <s v="Brazil"/>
    <s v="29209049"/>
    <s v="1 X 20 CONTAINERS CONTAINING 1 TANK OF DMS DI METHYL SULPHATE DIMETIL SULFATO SULFATO DE DIMETILA"/>
    <x v="8"/>
    <s v="Not Identified"/>
    <s v="General Chemical"/>
    <n v="25000"/>
    <n v="25"/>
    <n v="48800"/>
    <n v="1.952"/>
    <m/>
    <m/>
    <m/>
  </r>
  <r>
    <n v="43949"/>
    <s v="April, 2020"/>
    <s v="April, 2020´"/>
    <x v="0"/>
    <s v="Adama Brasil S/A"/>
    <s v="Adama Makhteshim Ltd."/>
    <s v="ASHDOD"/>
    <s v="Brazil"/>
    <s v="38089199"/>
    <s v="12 X 20 CONTAINERS CONTAINING 216 IBCS OF LITS GALIL SC ENVIRONMENTALLY HAZARDOUS SUBSTANCE, LIQUID"/>
    <x v="4"/>
    <s v="Galil"/>
    <s v="Insecticide"/>
    <n v="247320.01"/>
    <n v="247.32"/>
    <n v="4214000"/>
    <n v="17.038653685967422"/>
    <m/>
    <m/>
    <m/>
  </r>
  <r>
    <n v="43949"/>
    <s v="April, 2020"/>
    <s v="April, 2020´"/>
    <x v="0"/>
    <s v="Adama Brasil S/A"/>
    <s v="Lanxess Corporation Group"/>
    <s v="ANTWERPEN"/>
    <s v="Brazil"/>
    <s v="29291030"/>
    <s v="1 X 20 CONTAINERS CONTAINING 1 TANK OF 3.4-DICLOROFENILISOCIANATO"/>
    <x v="18"/>
    <s v="Not Identified"/>
    <s v="General Chemical"/>
    <n v="25720"/>
    <n v="25.72"/>
    <n v="61700"/>
    <n v="2.3989113530326596"/>
    <s v="3,4-Dichlorophenyl isocyanate"/>
    <s v="Not Identified"/>
    <s v="General Chemical"/>
  </r>
  <r>
    <n v="43949"/>
    <s v="April, 2020"/>
    <s v="April, 2020´"/>
    <x v="0"/>
    <s v="Adama Brasil S/A"/>
    <s v="Adama Makhteshim Ltd."/>
    <s v="ASHDOD"/>
    <s v="Brazil"/>
    <s v="29309091"/>
    <s v="2 X 20 CONTAINERS CONTAINING 40 IBCS OF CAPTAN MKT TECNICO MILENIA ENVIRONMENTALLY HAZARDOUS SUBSTANCE, SOLID"/>
    <x v="26"/>
    <s v="Captan"/>
    <s v="Fungicide"/>
    <n v="25940"/>
    <n v="25.94"/>
    <n v="388000"/>
    <n v="14.957594448727834"/>
    <m/>
    <m/>
    <m/>
  </r>
  <r>
    <n v="43949"/>
    <s v="April, 2020"/>
    <s v="April, 2020´"/>
    <x v="0"/>
    <s v="Adama Brasil S/A"/>
    <s v="Adama Makhteshim Ltd."/>
    <s v="ASHDOD"/>
    <s v="Brazil"/>
    <s v="29309091"/>
    <s v="1 X 20 CONTAINERS CONTAINING 30 IBCS OF CAPTAN MKT TECNICO MILENIA ENVIRONMENTALLY HAZARDOUS SUBSTANCE, SOLID N.O.S"/>
    <x v="26"/>
    <s v="Captan"/>
    <s v="Fungicide"/>
    <n v="12970"/>
    <n v="12.97"/>
    <n v="194000"/>
    <n v="14.957594448727834"/>
    <m/>
    <m/>
    <m/>
  </r>
  <r>
    <n v="43947"/>
    <s v="April, 2020"/>
    <s v="April, 2020´"/>
    <x v="0"/>
    <s v="Adama Brasil S/A"/>
    <s v="Lotte Fine Chemical Co., Ltd."/>
    <s v="PUSAN (BUSAN)"/>
    <s v="Brazil"/>
    <s v="29211121"/>
    <s v="6 X 20 CONTAINERS CONTAINING 6 TANK OF DIMETHYLAMINE 60% DIMETHYLAMINE, AQUEOUS SOLUTION"/>
    <x v="6"/>
    <s v="Not Identified"/>
    <s v="General Chemical"/>
    <n v="114980"/>
    <n v="114.98"/>
    <n v="88000"/>
    <n v="0.76535049573838931"/>
    <m/>
    <m/>
    <m/>
  </r>
  <r>
    <n v="43946"/>
    <s v="April, 2020"/>
    <s v="April, 2020´"/>
    <x v="0"/>
    <s v="Adama Brasil S/A"/>
    <s v="Sinon Corp"/>
    <s v="TAICHUNG"/>
    <s v="Brazil"/>
    <s v="29339959"/>
    <s v="4 X 40 CONTAINERS CONTAINING 160 BAGS OF CARBENDAZIM TECNICO MIL CARBENDAZIM 98% TECH"/>
    <x v="1"/>
    <s v="Not Identified"/>
    <s v="General Chemical"/>
    <n v="96480"/>
    <n v="96.48"/>
    <n v="2439000"/>
    <n v="25.279850746268657"/>
    <m/>
    <m/>
    <m/>
  </r>
  <r>
    <n v="43944"/>
    <s v="April, 2020"/>
    <s v="April, 2020´"/>
    <x v="0"/>
    <s v="Adama Brasil S/A"/>
    <s v="Intermodal Tank Transport"/>
    <s v="NEW ORLEANS (LA)"/>
    <s v="Brazil"/>
    <s v="29211923"/>
    <s v="5 X 20 CONTAINERS CONTAINING 5 TANK OF CHEMICALS NOS, HAZARDOUS MONOISOPROPYLAMINE - BULK ISOPROPYLAMINE"/>
    <x v="17"/>
    <s v="Not Identified"/>
    <s v="General Chemical"/>
    <n v="72403"/>
    <n v="72.400000000000006"/>
    <n v="267000"/>
    <n v="3.6876924989296023"/>
    <m/>
    <m/>
    <m/>
  </r>
  <r>
    <n v="43944"/>
    <s v="April, 2020"/>
    <s v="April, 2020´"/>
    <x v="0"/>
    <s v="Adama Brasil S/A"/>
    <s v="Intermodal Tank Transport"/>
    <s v="NEW ORLEANS (LA)"/>
    <s v="Brazil"/>
    <s v="29211923"/>
    <s v="7 X 20 CONTAINERS CONTAINING 7 TANK OF CHEMICALS NOS, HAZARDOUS MONOISOPROPYLAMINE BULK ISOPROPYLAMINE"/>
    <x v="17"/>
    <s v="Not Identified"/>
    <s v="General Chemical"/>
    <n v="101371"/>
    <n v="101.37"/>
    <n v="373000"/>
    <n v="3.6795533239289342"/>
    <m/>
    <m/>
    <m/>
  </r>
  <r>
    <n v="43942"/>
    <s v="April, 2020"/>
    <s v="April, 2020´"/>
    <x v="0"/>
    <s v="Adama Brasil Sa"/>
    <s v="Turlock Llp"/>
    <s v="SHANGHAI"/>
    <s v="Brazil"/>
    <s v="29241929"/>
    <s v="1 X 20 CONTAINERS CONTAINING 80 DRUMS OF N-DIMETHYLACETAMIDE"/>
    <x v="27"/>
    <s v="Not Identified"/>
    <s v="General Chemical"/>
    <n v="16340"/>
    <n v="16.34"/>
    <n v="84200"/>
    <n v="5.1529987760097917"/>
    <m/>
    <m/>
    <m/>
  </r>
  <r>
    <n v="43942"/>
    <s v="April, 2020"/>
    <s v="April, 2020´"/>
    <x v="0"/>
    <s v="Adama Brasil Sa"/>
    <s v="Turlock Llp"/>
    <s v="SHANGHAI"/>
    <s v="Brazil"/>
    <s v="29241929"/>
    <s v="3 X 20 CONTAINERS CONTAINING 240 DRUMS OF CHEMICAL PRODUCT DMAC N N DIMETHYLACETAMIDE"/>
    <x v="27"/>
    <s v="Not Identified"/>
    <s v="General Chemical"/>
    <n v="49020"/>
    <n v="49.02"/>
    <n v="253000"/>
    <n v="5.1611587107303141"/>
    <m/>
    <m/>
    <m/>
  </r>
  <r>
    <n v="43941"/>
    <s v="April, 2020"/>
    <s v="April, 2020´"/>
    <x v="0"/>
    <s v="Adama Brasil S/A"/>
    <s v="Adama Makhteshim Ltd."/>
    <s v="ASHDOD"/>
    <s v="Brazil"/>
    <s v="38089199"/>
    <s v="3 X 20 CONTAINERS CONTAINING 240 DRUMS OF 16000 LITS VORAZ CARBAMATE PESTICIDE LIQ UID,TOXIC METHOMYL, NOVALURON"/>
    <x v="29"/>
    <s v="Voraz"/>
    <s v="Insecticide"/>
    <n v="59400"/>
    <n v="59.4"/>
    <n v="1012000"/>
    <n v="17.037037037037038"/>
    <m/>
    <m/>
    <m/>
  </r>
  <r>
    <n v="43941"/>
    <s v="April, 2020"/>
    <s v="April, 2020´"/>
    <x v="0"/>
    <s v="Adama Brasil S/A"/>
    <s v="Adama Makhteshim Ltd."/>
    <s v="ASHDOD"/>
    <s v="Brazil"/>
    <s v="38089200"/>
    <s v="9 X 20 CONTAINERS CONTAINING 720 DRUMS OF PYRINEX 480 EC ENVIRONMENTALL Y HAZARDOUS SUBSTANCE, LIQUID CHLORPYRIFOS, HYDROCARBONS AROMATICS 1% NAPHTHALENE"/>
    <x v="23"/>
    <s v="Pyrinex"/>
    <s v="Pesticide"/>
    <n v="179640"/>
    <n v="179.64"/>
    <n v="2592000"/>
    <n v="14.428857715430862"/>
    <m/>
    <m/>
    <m/>
  </r>
  <r>
    <n v="43941"/>
    <s v="April, 2020"/>
    <s v="April, 2020´"/>
    <x v="0"/>
    <s v="Adama Brasil S/A"/>
    <s v="Adama Makhteshim Ltd."/>
    <s v="ASHDOD"/>
    <s v="Brazil"/>
    <s v="29339900"/>
    <s v="4 X 40 CONTAINERS CONTAINING 140 IBCS OF TEBUCONAZOL TECNICO ADAMA ENVIRONMENTALLY HAZARDOUS SUBSTANCE, SOLID TEBUCONAZOL E"/>
    <x v="24"/>
    <s v="Not Identified"/>
    <s v="General Chemical"/>
    <n v="73290"/>
    <n v="73.290000000000006"/>
    <n v="2911000"/>
    <n v="39.718924819211352"/>
    <s v="Methidathion"/>
    <s v="Suprathion"/>
    <s v="Insecticide"/>
  </r>
  <r>
    <n v="43941"/>
    <s v="April, 2020"/>
    <s v="April, 2020´"/>
    <x v="0"/>
    <s v="Adama Brasil S/A"/>
    <s v="Adama Agan Ltd."/>
    <s v="ASHDOD"/>
    <s v="Brazil"/>
    <s v="38089329"/>
    <s v="2 X 20 CONTAINERS CONTAINING 160 DRUMS OF AGRICULTURAL HERBICIDE"/>
    <x v="13"/>
    <s v="Caromax 28"/>
    <s v="Solvent"/>
    <n v="35236"/>
    <n v="35.24"/>
    <n v="330000"/>
    <n v="9.3654217277784078"/>
    <m/>
    <m/>
    <m/>
  </r>
  <r>
    <n v="43940"/>
    <s v="April, 2020"/>
    <s v="April, 2020´"/>
    <x v="0"/>
    <s v="Adama Brasil Sa"/>
    <s v="Basf Group"/>
    <s v="ANTWERPEN"/>
    <s v="Brazil"/>
    <s v="29150000"/>
    <s v="1 X 20 CONTAINERS CONTAINING 1 TANK OF METHYL FORMATE PURE"/>
    <x v="12"/>
    <s v="Not Identified"/>
    <s v="General Chemical"/>
    <n v="20700"/>
    <n v="20.7"/>
    <n v="79700"/>
    <n v="3.8502415458937196"/>
    <m/>
    <m/>
    <m/>
  </r>
  <r>
    <n v="43940"/>
    <s v="April, 2020"/>
    <s v="April, 2020´"/>
    <x v="0"/>
    <s v="Adama Brasil Sa"/>
    <s v="Industrial Solvents And Chemicals Private Ltd."/>
    <s v="NHAVA SHEVA (JAWAHARLAL N"/>
    <s v="Brazil"/>
    <s v="29209049"/>
    <s v="1 X 20 CONTAINERS CONTAINING 1 FLEXITANK OF   DIMETHYL SULPHATE DIMETIL SULFATO"/>
    <x v="8"/>
    <s v="Not Identified"/>
    <s v="General Chemical"/>
    <n v="25000"/>
    <n v="25"/>
    <n v="48800"/>
    <n v="1.952"/>
    <m/>
    <m/>
    <m/>
  </r>
  <r>
    <n v="43939"/>
    <s v="April, 2020"/>
    <s v="April, 2020´"/>
    <x v="0"/>
    <s v="Upl Do Brasil Industria &amp; Comercio De Insumos Agropecuarios Sa"/>
    <s v="Adama Makhteshim Ltd."/>
    <s v="ASHDOD"/>
    <s v="Brazil"/>
    <s v="29309000"/>
    <s v="1 X 20 &amp; 2 X 40 CONTAINERS CONTAINING 80 IBCS OF ORTHOCIDE TECH MICRONIZADO ENVIRONMENTALLY HAZARDOUS SUBSTANCE, SOLID N.O.S"/>
    <x v="21"/>
    <s v="Folpan"/>
    <s v="Fungicide"/>
    <n v="51880"/>
    <n v="51.88"/>
    <n v="450000"/>
    <n v="8.6738627602158829"/>
    <s v="Propylene Glycol"/>
    <s v="Not Identified"/>
    <s v="General Chemical"/>
  </r>
  <r>
    <n v="43934"/>
    <s v="April, 2020"/>
    <s v="April, 2020´"/>
    <x v="0"/>
    <s v="Adama Brasil S/A"/>
    <s v="Adama Makhteshim Ltd."/>
    <s v="ASHDOD"/>
    <s v="Brazil"/>
    <s v="38089199"/>
    <s v="2 X 20 CONTAINERS CONTAINING 160 DRUMS OF DRUM 200 LT LITS VORAZ CARBAMATE PESTICIDE LI QUID,TOXIC METHOMYL, NOVALURON"/>
    <x v="29"/>
    <s v="Voraz"/>
    <s v="Insecticide"/>
    <n v="39600"/>
    <n v="39.6"/>
    <n v="675000"/>
    <n v="17.045454545454547"/>
    <m/>
    <m/>
    <m/>
  </r>
  <r>
    <n v="43934"/>
    <s v="April, 2020"/>
    <s v="April, 2020´"/>
    <x v="0"/>
    <s v="Adama Brasil S/A"/>
    <s v="Adama Makhteshim Ltd."/>
    <s v="ASHDOD"/>
    <s v="Brazil"/>
    <s v="29349959"/>
    <s v="1 X 40 CONTAINERS CONTAINING 80 DRUMS OF SUPRATHION TECNICO 900 ORGA NOPHOPHORUS PESTICIDE, SOLID, TOXIC METHIDATHION"/>
    <x v="30"/>
    <s v="Suprathion"/>
    <s v="Insecticide"/>
    <n v="19360"/>
    <n v="19.36"/>
    <n v="41568000"/>
    <n v="2147.1074380165287"/>
    <s v="Non Ionic Surfactant"/>
    <s v="Not Identified"/>
    <s v="General Chemical"/>
  </r>
  <r>
    <n v="43934"/>
    <s v="April, 2020"/>
    <s v="April, 2020´"/>
    <x v="0"/>
    <s v="Adama Brasil S/A"/>
    <s v="Adama Mfg. Poland Sa"/>
    <s v="GDYNIA"/>
    <s v="Brazil"/>
    <s v="29180000"/>
    <s v="11 X 20 CONTAINERS CONTAINING 220 BAGS OF 4-D ACID"/>
    <x v="0"/>
    <s v="2,4-D Main"/>
    <s v="Herbicide"/>
    <n v="203679.99"/>
    <n v="203.68"/>
    <s v=""/>
    <e v="#VALUE!"/>
    <m/>
    <m/>
    <m/>
  </r>
  <r>
    <n v="43934"/>
    <s v="April, 2020"/>
    <s v="April, 2020´"/>
    <x v="0"/>
    <s v="Adama Brasil S/A"/>
    <s v="Adama Makhteshim Ltd."/>
    <s v="ASHDOD"/>
    <s v="Brazil"/>
    <s v="38089199"/>
    <s v="22 X 20 CONTAINERS CONTAINING 396 IBCS OF IMIDACLOPRID, BIFENTHRIN"/>
    <x v="4"/>
    <s v="Galil"/>
    <s v="Insecticide"/>
    <n v="453420.01"/>
    <n v="453.42"/>
    <n v="7726000"/>
    <n v="17.039389152675462"/>
    <m/>
    <m/>
    <m/>
  </r>
  <r>
    <n v="43933"/>
    <s v="April, 2020"/>
    <s v="April, 2020´"/>
    <x v="0"/>
    <s v="Adama Brasil S/A"/>
    <s v="Nouryon Surface Chemistry Llc"/>
    <s v="HOUSTON (TX)"/>
    <s v="Brazil"/>
    <s v="34021300"/>
    <s v="1 X 20 CONTAINERS CONTAINING 58 DRUMS OF ETHYLAN NS-500LQ 460 LB TH DR"/>
    <x v="31"/>
    <s v="Not Identified"/>
    <s v="General Chemical"/>
    <n v="13094"/>
    <n v="13.09"/>
    <n v="42200"/>
    <n v="3.2228501603787993"/>
    <s v="Chlorothalonil"/>
    <s v="Not Identified"/>
    <s v="Fungicide"/>
  </r>
  <r>
    <n v="43933"/>
    <s v="April, 2020"/>
    <s v="April, 2020´"/>
    <x v="0"/>
    <s v="Adama Brasil S/A"/>
    <s v="Sinon Corp"/>
    <s v="TAICHUNG"/>
    <s v="Brazil"/>
    <s v="29339959"/>
    <s v="2 X 40 CONTAINERS CONTAINING 80 BAGS OF CARBENDAZIM TECNICO MIL CARBENDAZIM 98% TECH"/>
    <x v="1"/>
    <s v="Not Identified"/>
    <s v="General Chemical"/>
    <n v="48240"/>
    <n v="48.24"/>
    <n v="1220000"/>
    <n v="25.290215588723051"/>
    <m/>
    <m/>
    <m/>
  </r>
  <r>
    <n v="43932"/>
    <s v="April, 2020"/>
    <s v="April, 2020´"/>
    <x v="0"/>
    <s v="Adama Brasil S/A"/>
    <s v="Lotte Fine Chemical Co., Ltd."/>
    <s v="PUSAN (BUSAN)"/>
    <s v="Brazil"/>
    <s v="29211121"/>
    <s v="1 X 20 CONTAINERS CONTAINING 1 TANK OF DIMETHYLAMINE 60% ISO TANK DMA0003-K40F"/>
    <x v="6"/>
    <s v="Not Identified"/>
    <s v="General Chemical"/>
    <n v="19040"/>
    <n v="19.04"/>
    <n v="14600"/>
    <n v="0.76680672268907568"/>
    <m/>
    <m/>
    <m/>
  </r>
  <r>
    <n v="43929"/>
    <s v="April, 2020"/>
    <s v="April, 2020´"/>
    <x v="0"/>
    <s v="Adama Brasil S/A"/>
    <s v="Adama Mfg. Poland Sa"/>
    <s v="GDYNIA"/>
    <s v="Brazil"/>
    <s v="29180000"/>
    <s v="12 X 20 CONTAINERS CONTAINING 240 BAGS OF 4-D ACID"/>
    <x v="0"/>
    <s v="2,4-D Main"/>
    <s v="Herbicide"/>
    <n v="222360"/>
    <n v="222.36"/>
    <s v=""/>
    <e v="#VALUE!"/>
    <m/>
    <m/>
    <m/>
  </r>
  <r>
    <n v="43929"/>
    <s v="April, 2020"/>
    <s v="April, 2020´"/>
    <x v="0"/>
    <s v="Adama Brasil S/A"/>
    <s v="Adama Mfg. Poland Sa"/>
    <s v="GDYNIA"/>
    <s v="Brazil"/>
    <s v="29180000"/>
    <s v="12 X 20 CONTAINERS CONTAINING 240 BAGS OF 4-D ACID"/>
    <x v="0"/>
    <s v="2,4-D Main"/>
    <s v="Herbicide"/>
    <n v="222340"/>
    <n v="222.34"/>
    <s v=""/>
    <e v="#VALUE!"/>
    <m/>
    <m/>
    <m/>
  </r>
  <r>
    <n v="43928"/>
    <s v="April, 2020"/>
    <s v="April, 2020´"/>
    <x v="0"/>
    <s v="Adama Brasil S/A"/>
    <s v="Adama Makhteshim Ltd."/>
    <s v="BEER SHEBA"/>
    <s v="Brazil"/>
    <s v="38089199"/>
    <s v="2 X 20 CONTAINERS CONTAINING 160 DRUMS OF CARBAMATE PESTICIDE LIQUID,TOXIC METHOMYL, NOVALURON"/>
    <x v="10"/>
    <s v="Rimon"/>
    <s v="Insecticide"/>
    <n v="39600"/>
    <n v="39.6"/>
    <n v="675000"/>
    <n v="17.045454545454547"/>
    <m/>
    <m/>
    <m/>
  </r>
  <r>
    <n v="43928"/>
    <s v="April, 2020"/>
    <s v="April, 2020´"/>
    <x v="0"/>
    <s v="Adama Brasil S/A"/>
    <s v="Adama Makhteshim Ltd."/>
    <s v="ASHDOD"/>
    <s v="Brazil"/>
    <s v="38089199"/>
    <s v="1 X 20 CONTAINERS CONTAINING 80 DRUMS OF CARBAMATE PESTICIDE LIQUID,TOXIC METHOMYL, NOVALURON"/>
    <x v="10"/>
    <s v="Rimon"/>
    <s v="Insecticide"/>
    <n v="19800"/>
    <n v="19.8"/>
    <n v="337000"/>
    <n v="17.020202020202021"/>
    <m/>
    <m/>
    <m/>
  </r>
  <r>
    <n v="43928"/>
    <s v="April, 2020"/>
    <s v="April, 2020´"/>
    <x v="0"/>
    <s v="Adama Brasil S/A"/>
    <s v="Adama Agan Ltd."/>
    <s v="ASHDOD"/>
    <s v="Brazil"/>
    <s v="38089323"/>
    <s v="11 X 40 CONTAINERS CONTAINING 44352 BAGS OF HEXARON WG AGRICULTURAL HERBICIDE"/>
    <x v="3"/>
    <s v="Jump"/>
    <s v="Herbicide"/>
    <n v="245828"/>
    <n v="245.83"/>
    <n v="2303000"/>
    <n v="9.3683388385375146"/>
    <m/>
    <m/>
    <m/>
  </r>
  <r>
    <n v="43923"/>
    <s v="April, 2020"/>
    <s v="April, 2020´"/>
    <x v="0"/>
    <s v="Adama Brasil S/A"/>
    <s v="Adama Makhteshim Ltd."/>
    <s v="ASHDOD"/>
    <s v="Brazil"/>
    <s v="29309099"/>
    <s v="1 X 40 CONTAINERS CONTAINING 30 IBCS OF FOLPET AGRICUR TECNICO"/>
    <x v="21"/>
    <s v="Folpan"/>
    <s v="Fungicide"/>
    <n v="15705"/>
    <n v="15.7"/>
    <n v="136000"/>
    <n v="8.6596625278573711"/>
    <m/>
    <m/>
    <m/>
  </r>
  <r>
    <n v="43921"/>
    <s v="March, 2020"/>
    <s v="March, 2020´"/>
    <x v="0"/>
    <s v="Adama Brasil Sa"/>
    <s v="Aarti Industries Ltd."/>
    <s v="NHAVA SHEVA (JAWAHARLAL N"/>
    <s v="Brazil"/>
    <s v="29209049"/>
    <s v="1 X 20 CONTAINERS CONTAINING 1 TANK OF DI METHYL SULPHATE DIMETIL SULFATO SULFATO DE DIMETILA"/>
    <x v="8"/>
    <s v="Not Identified"/>
    <s v="General Chemical"/>
    <n v="25000"/>
    <n v="25"/>
    <n v="46500"/>
    <n v="1.86"/>
    <m/>
    <m/>
    <m/>
  </r>
  <r>
    <n v="43918"/>
    <s v="March, 2020"/>
    <s v="March, 2020´"/>
    <x v="0"/>
    <s v="Adama Brasil S/A"/>
    <s v="Lotte Fine Chemical Co., Ltd."/>
    <s v="PUSAN (BUSAN)"/>
    <s v="Brazil"/>
    <s v="29211121"/>
    <s v="9 X 20 CONTAINERS CONTAINING 9 TANK OF DIMETHYLAMINE 60% DIMETHYLAMINE AQUEOUS SOLUTION"/>
    <x v="6"/>
    <s v="Not Identified"/>
    <s v="General Chemical"/>
    <n v="162980"/>
    <n v="162.97999999999999"/>
    <n v="126000"/>
    <n v="0.77310099398699228"/>
    <m/>
    <m/>
    <m/>
  </r>
  <r>
    <n v="43918"/>
    <s v="March, 2020"/>
    <s v="March, 2020´"/>
    <x v="0"/>
    <s v="Adama Brasil S/A"/>
    <s v="Adama Makhteshim Ltd."/>
    <s v="BEER SHEBA"/>
    <s v="Brazil"/>
    <s v="38089199"/>
    <s v="1 X 20 CONTAINERS CONTAINING 80 DRUMS OF CARBAMATE PESTICIDE LIQUID TOXIC METHOMYL NOVALURON"/>
    <x v="10"/>
    <s v="Rimon"/>
    <s v="Insecticide"/>
    <n v="19800"/>
    <n v="19.8"/>
    <n v="369000"/>
    <n v="18.636363636363637"/>
    <m/>
    <m/>
    <m/>
  </r>
  <r>
    <n v="43918"/>
    <s v="March, 2020"/>
    <s v="March, 2020´"/>
    <x v="0"/>
    <s v="Adama Brasil S/A"/>
    <s v="Adama Makhteshim Ltd."/>
    <s v="ASHDOD"/>
    <s v="Brazil"/>
    <s v="29349900"/>
    <s v="1 X 40 CONTAINERS CONTAINING 80 DRUMS OF SUPRATHION TECH PURCH ANOPHOPHORUS PESTICIDE SOLID TOXIC METHIDATHION"/>
    <x v="6"/>
    <s v="Not Identified"/>
    <s v="General Chemical"/>
    <n v="13400"/>
    <n v="13.4"/>
    <n v="1129000"/>
    <n v="84.253731343283576"/>
    <m/>
    <m/>
    <m/>
  </r>
  <r>
    <n v="43916"/>
    <s v="March, 2020"/>
    <s v="March, 2020´"/>
    <x v="0"/>
    <s v="Adama Brasil S/A"/>
    <s v="North Star Transport Inc."/>
    <s v="NEW ORLEANS (LA)"/>
    <s v="Brazil"/>
    <s v="29211923"/>
    <s v="9 X 20 CONTAINERS CONTAINING 9 TANK OF MONOISOPROPYLAMINE ISOPROPYLAMINE"/>
    <x v="17"/>
    <s v="Not Identified"/>
    <s v="General Chemical"/>
    <n v="132644"/>
    <n v="132.63999999999999"/>
    <n v="512000"/>
    <n v="3.8599559723771901"/>
    <m/>
    <m/>
    <m/>
  </r>
  <r>
    <n v="43916"/>
    <s v="March, 2020"/>
    <s v="March, 2020´"/>
    <x v="0"/>
    <s v="Adama Brasil S/A"/>
    <s v="North Star Transport Inc."/>
    <s v="NEW ORLEANS (LA)"/>
    <s v="Brazil"/>
    <s v="29211923"/>
    <s v="1 X 20 CONTAINERS CONTAINING 1 TANK OF MONOISOPROPYLAMINE ISOPROPYLAMINE"/>
    <x v="17"/>
    <s v="Not Identified"/>
    <s v="General Chemical"/>
    <n v="14932"/>
    <n v="14.93"/>
    <n v="57600"/>
    <n v="3.8574872756496115"/>
    <m/>
    <m/>
    <m/>
  </r>
  <r>
    <n v="43915"/>
    <s v="March, 2020"/>
    <s v="March, 2020´"/>
    <x v="0"/>
    <s v="Adama Brasil S/A"/>
    <s v="Adama Mfg. Poland Sa"/>
    <s v="GDYNIA"/>
    <s v="Brazil"/>
    <s v="29180000"/>
    <s v="12 X 20 CONTAINERS CONTAINING 240 BAGS OF 4-D ACID TECHN ,4-D ACIDO TECNICO MILENIA"/>
    <x v="0"/>
    <s v="2,4-D Main"/>
    <s v="Herbicide"/>
    <n v="222179.99"/>
    <n v="222.18"/>
    <s v=""/>
    <e v="#VALUE!"/>
    <m/>
    <m/>
    <m/>
  </r>
  <r>
    <n v="43915"/>
    <s v="March, 2020"/>
    <s v="March, 2020´"/>
    <x v="0"/>
    <s v="Adama Brasil S/A"/>
    <s v="Adama Mfg. Poland Sa"/>
    <s v="GDYNIA"/>
    <s v="Brazil"/>
    <s v="29180000"/>
    <s v="3 X 20 CONTAINERS CONTAINING 60 BAGS OF 4-D ACID TECHN 4-D ACIDO TECNICO MILENIA"/>
    <x v="0"/>
    <s v="2,4-D Main"/>
    <s v="Herbicide"/>
    <n v="55640"/>
    <n v="55.64"/>
    <s v=""/>
    <e v="#VALUE!"/>
    <m/>
    <m/>
    <m/>
  </r>
  <r>
    <n v="43913"/>
    <s v="March, 2020"/>
    <s v="March, 2020´"/>
    <x v="0"/>
    <s v="Adama Brasil S/A"/>
    <s v="Adama Agan Ltd."/>
    <s v="ASHDOD"/>
    <s v="Brazil"/>
    <s v="38089323"/>
    <s v="6 X 40 CONTAINERS CONTAINING 24192 BAGS OF HEXARON WG AGRICULTURAL HERBICIDE"/>
    <x v="3"/>
    <s v="Jump"/>
    <s v="Herbicide"/>
    <n v="134088"/>
    <n v="134.09"/>
    <n v="1445000"/>
    <n v="10.776504981802995"/>
    <m/>
    <m/>
    <m/>
  </r>
  <r>
    <n v="43911"/>
    <s v="March, 2020"/>
    <s v="March, 2020´"/>
    <x v="0"/>
    <s v="Adama Brasil S/A"/>
    <s v="Ingevity Corporation"/>
    <s v="CHARLESTON (SC)"/>
    <s v="Brazil"/>
    <s v="38030000"/>
    <s v="1 X 20 CONTAINERS CONTAINING 18 BINS OF ALTAPYNE M-28B TALL OIL, OTHER THAN CRUDE MEETS ISPM 15 STANDARD"/>
    <x v="0"/>
    <s v="2,4-D Main"/>
    <s v="Herbicide"/>
    <n v="17375"/>
    <n v="17.38"/>
    <n v="10600"/>
    <n v="0.61007194244604313"/>
    <m/>
    <m/>
    <m/>
  </r>
  <r>
    <n v="43904"/>
    <s v="March, 2020"/>
    <s v="March, 2020´"/>
    <x v="0"/>
    <s v="Adama Brasil S/A"/>
    <s v="Adama Agan Ltd."/>
    <s v="ASHDOD"/>
    <s v="Brazil"/>
    <s v="38089323"/>
    <s v="4 X 40 CONTAINERS CONTAINING 16128 BAGS OF HEXARON WG AGRICULTURAL HERBICIDE"/>
    <x v="3"/>
    <s v="Jump"/>
    <s v="Herbicide"/>
    <n v="89392"/>
    <n v="89.39"/>
    <n v="963000"/>
    <n v="10.772776087345624"/>
    <m/>
    <m/>
    <m/>
  </r>
  <r>
    <n v="43904"/>
    <s v="March, 2020"/>
    <s v="March, 2020´"/>
    <x v="0"/>
    <s v="Adama Brasil S/A"/>
    <s v="Adama Makhteshim Ltd."/>
    <s v="ASHDOD"/>
    <s v="Brazil"/>
    <s v="29349959"/>
    <s v="2 X 40 CONTAINERS CONTAINING 160 DRUMS OF SUPRATHION TECNICO ORGANOP HOPHORUS PESTICIDE SOLID TOXIC METHIDATHION"/>
    <x v="30"/>
    <s v="Suprathion"/>
    <s v="Insecticide"/>
    <n v="26800"/>
    <n v="26.8"/>
    <n v="59707000"/>
    <n v="2227.873134328358"/>
    <m/>
    <m/>
    <m/>
  </r>
  <r>
    <n v="43904"/>
    <s v="March, 2020"/>
    <s v="March, 2020´"/>
    <x v="0"/>
    <s v="Adama Brasil S/A"/>
    <s v="Adama Makhteshim Ltd."/>
    <s v="ASHDOD"/>
    <s v="Brazil"/>
    <s v="29331900"/>
    <s v="1 X 20 CONTAINERS CONTAINING 18 IBCS OF FIPRONIL TECNICO MILENIA PESTIC IDE SOLID TOXIC FIPRONIL"/>
    <x v="32"/>
    <s v="Shelter"/>
    <s v="Insecticide"/>
    <n v="9423"/>
    <n v="9.42"/>
    <n v="6416000"/>
    <n v="680.88719091584426"/>
    <m/>
    <m/>
    <m/>
  </r>
  <r>
    <n v="43903"/>
    <s v="March, 2020"/>
    <s v="March, 2020´"/>
    <x v="0"/>
    <s v="Adama Brasil Sa"/>
    <s v="Basf Group"/>
    <s v="ANTWERPEN"/>
    <s v="Brazil"/>
    <s v="29151300"/>
    <s v="1 X 20 CONTAINERS CONTAINING 1 TANK OF SATURATED ACYCLIC MONOCARBOXYLIC ACIDS AND THEIR ANHYDRIDES, HALIDES, PEROXIDES AND PEROXYACIDS; THEIR HALOGENATED, SULPHONATED, NITRATED OR NITROSATED DERIVATIVES - FORMIC ACID, ITS SALTS AND ESTERS  - ESTERS  OF FORMIC ACID"/>
    <x v="22"/>
    <s v="Not Identified"/>
    <s v="General Chemical"/>
    <n v="19780"/>
    <n v="19.78"/>
    <n v="76000"/>
    <n v="3.8422649140546006"/>
    <m/>
    <m/>
    <m/>
  </r>
  <r>
    <n v="43902"/>
    <s v="March, 2020"/>
    <s v="March, 2020´"/>
    <x v="0"/>
    <s v="Adama Brasil S/A"/>
    <s v="Stolt Nielsen Usa Inc."/>
    <s v="NEW ORLEANS (LA)"/>
    <s v="Brazil"/>
    <s v="29211121"/>
    <s v="2 X 20 CONTAINERS CONTAINING 2 TANK OF DIMETHYLAMINE, AQUEOUS SOLUTION DIMETHYLAMINE"/>
    <x v="6"/>
    <s v="Not Identified"/>
    <s v="General Chemical"/>
    <n v="38055"/>
    <n v="38.06"/>
    <n v="47600"/>
    <n v="1.250821179871239"/>
    <m/>
    <m/>
    <m/>
  </r>
  <r>
    <n v="43900"/>
    <s v="March, 2020"/>
    <s v="March, 2020´"/>
    <x v="0"/>
    <s v="Adama Brasil Sa"/>
    <s v="Aarti Industries Ltd."/>
    <s v="NHAVA SHEVA (JAWAHARLAL N"/>
    <s v="Brazil"/>
    <s v="29209049"/>
    <s v="1 X 20 CONTAINERS CONTAINING 1 TANK OF DI METHYL SULPHATE DIMETIL SULFATO(SULFATO DE DIMETILA)"/>
    <x v="8"/>
    <s v="Not Identified"/>
    <s v="General Chemical"/>
    <n v="25000"/>
    <n v="25"/>
    <n v="46500"/>
    <n v="1.86"/>
    <m/>
    <m/>
    <m/>
  </r>
  <r>
    <n v="43899"/>
    <s v="March, 2020"/>
    <s v="March, 2020´"/>
    <x v="0"/>
    <s v="Adama Brasil S/A"/>
    <s v="Adama Mfg. Poland Sa"/>
    <s v="GDYNIA"/>
    <s v="Brazil"/>
    <s v="29180000"/>
    <s v="6 X 20 CONTAINERS CONTAINING 120 BAGS OF 4-D ACID TECHN 4-D ACIDO TECNICO MILENIA"/>
    <x v="0"/>
    <s v="2,4-D Main"/>
    <s v="Herbicide"/>
    <n v="111180"/>
    <n v="111.18"/>
    <s v=""/>
    <e v="#VALUE!"/>
    <m/>
    <m/>
    <m/>
  </r>
  <r>
    <n v="43899"/>
    <s v="March, 2020"/>
    <s v="March, 2020´"/>
    <x v="0"/>
    <s v="Adama Brasil Sa"/>
    <s v="Basf Group"/>
    <s v="ANTWERPEN"/>
    <s v="Brazil"/>
    <s v="29150000"/>
    <s v="1 X 20 CONTAINERS CONTAINING 1 TANK OF METHYL FORMATE PURE"/>
    <x v="12"/>
    <s v="Not Identified"/>
    <s v="General Chemical"/>
    <n v="19760"/>
    <n v="19.760000000000002"/>
    <n v="76000"/>
    <n v="3.8461538461538463"/>
    <m/>
    <m/>
    <m/>
  </r>
  <r>
    <n v="43898"/>
    <s v="March, 2020"/>
    <s v="March, 2020´"/>
    <x v="0"/>
    <s v="Adama Brasil S/A"/>
    <s v="Adama Makhteshim Ltd."/>
    <s v="ASHDOD"/>
    <s v="Brazil"/>
    <s v="29349959"/>
    <s v="1 X 40 CONTAINERS CONTAINING 80 DRUMS OF SUPRATHION TECNICO 900) ORGANOP HOP HORUS, PESTICIDE, SOLID, TOXIC METHIDATHION"/>
    <x v="30"/>
    <s v="Suprathion"/>
    <s v="Insecticide"/>
    <n v="19360"/>
    <n v="19.36"/>
    <n v="43131000"/>
    <n v="2227.840909090909"/>
    <m/>
    <m/>
    <m/>
  </r>
  <r>
    <n v="43898"/>
    <s v="March, 2020"/>
    <s v="March, 2020´"/>
    <x v="0"/>
    <s v="Adama Brasil S/A"/>
    <s v="Adama Makhteshim Ltd."/>
    <s v="ASHDOD"/>
    <s v="Brazil"/>
    <s v="38089995"/>
    <s v="1 X 20 CONTAINERS CONTAINING 6000 BOTTLE OF IMITZ EC FL UENSULFO NE"/>
    <x v="19"/>
    <s v="Nimitz"/>
    <s v="Nematicide"/>
    <n v="8590"/>
    <n v="8.59"/>
    <n v="61300"/>
    <n v="7.1362048894062866"/>
    <m/>
    <m/>
    <m/>
  </r>
  <r>
    <n v="43898"/>
    <s v="March, 2020"/>
    <s v="March, 2020´"/>
    <x v="0"/>
    <s v="Adama Brasil S/A"/>
    <s v="Adama Makhteshim Ltd."/>
    <s v="BEER SHEBA"/>
    <s v="Brazil"/>
    <s v="38089199"/>
    <s v="3 X 20 CONTAINERS CONTAINING 240 DRUMS OF PYRINEX 480 CHLORPYRIFOS, HYDROCARBONS C10, AROMATICS, 1% NAPHTHALENE"/>
    <x v="23"/>
    <s v="Pyrinex"/>
    <s v="Pesticide"/>
    <n v="59880"/>
    <n v="59.88"/>
    <n v="1116000"/>
    <n v="18.637274549098198"/>
    <m/>
    <m/>
    <m/>
  </r>
  <r>
    <n v="43898"/>
    <s v="March, 2020"/>
    <s v="March, 2020´"/>
    <x v="0"/>
    <s v="Adama Brasil S/A"/>
    <s v="Adama Agan Ltd."/>
    <s v="ASHDOD"/>
    <s v="Brazil"/>
    <s v="38089329"/>
    <s v="1 X 20 CONTAINERS CONTAINING 80 DRUMS OF GALIGAN 240 EC AGRICULTURAL HERBIC IDE"/>
    <x v="2"/>
    <s v="Galigan 240 EC"/>
    <s v="Herbicide"/>
    <n v="17618"/>
    <n v="17.62"/>
    <n v="190000"/>
    <n v="10.784425019866045"/>
    <m/>
    <m/>
    <m/>
  </r>
  <r>
    <n v="43898"/>
    <s v="March, 2020"/>
    <s v="March, 2020´"/>
    <x v="0"/>
    <s v="Adama Brasil S/A"/>
    <s v="Adama Agan Ltd."/>
    <s v="ASHDOD"/>
    <s v="Brazil"/>
    <s v="38089323"/>
    <s v="3 X 40 CONTAINERS CONTAINING 12096 BAGS OF HEXARON WG AGRICULTURAL HERBICIDE"/>
    <x v="3"/>
    <s v="Jump"/>
    <s v="Herbicide"/>
    <n v="67044"/>
    <n v="67.040000000000006"/>
    <n v="722000"/>
    <n v="10.769047192888252"/>
    <m/>
    <m/>
    <m/>
  </r>
  <r>
    <n v="43898"/>
    <s v="March, 2020"/>
    <s v="March, 2020´"/>
    <x v="0"/>
    <s v="Adama Brasil S/A"/>
    <s v="Adama Agan Ltd."/>
    <s v="ASHDOD"/>
    <s v="Brazil"/>
    <s v="38089323"/>
    <s v="1 X 40 CONTAINERS CONTAINING 4032 BAGS OF HEXARON WG AGRICULTURAL HERBICIDE"/>
    <x v="3"/>
    <s v="Jump"/>
    <s v="Herbicide"/>
    <n v="22348"/>
    <n v="22.35"/>
    <n v="241000"/>
    <n v="10.783962770717737"/>
    <m/>
    <m/>
    <m/>
  </r>
  <r>
    <n v="43898"/>
    <s v="March, 2020"/>
    <s v="March, 2020´"/>
    <x v="0"/>
    <s v="Adama Brasil S/A"/>
    <s v="Adama Makhteshim Ltd."/>
    <s v="ASHDOD"/>
    <s v="Brazil"/>
    <s v="38089200"/>
    <s v="1 X 20 CONTAINERS CONTAINING 80 DRUMS OF PYRINEX 480 EC CHLORPYRIFOS, HYDROCARBONS, C10 AROMATICS 1% NAPHTHALENE"/>
    <x v="23"/>
    <s v="Pyrinex"/>
    <s v="Pesticide"/>
    <n v="19960"/>
    <n v="19.96"/>
    <n v="288000"/>
    <n v="14.428857715430862"/>
    <m/>
    <m/>
    <m/>
  </r>
  <r>
    <n v="43896"/>
    <s v="March, 2020"/>
    <s v="March, 2020´"/>
    <x v="0"/>
    <s v="Adama Brasil S/A"/>
    <s v="Adama Mfg. Poland Sa"/>
    <s v="GDYNIA"/>
    <s v="Brazil"/>
    <s v="29180000"/>
    <s v="4 X 20 CONTAINERS CONTAINING 80 BAGS OF 2,4-D ACID 4-D ACIDO TECNICO MILENIA"/>
    <x v="0"/>
    <s v="2,4-D Main"/>
    <s v="Herbicide"/>
    <n v="74380"/>
    <n v="74.38"/>
    <s v=""/>
    <e v="#VALUE!"/>
    <m/>
    <m/>
    <m/>
  </r>
  <r>
    <n v="43895"/>
    <s v="March, 2020"/>
    <s v="March, 2020´"/>
    <x v="0"/>
    <s v="Adama Brasil Sa"/>
    <s v="Shanghai Runlu Chemical Co., Ltd."/>
    <s v="SHANGHAI"/>
    <s v="Brazil"/>
    <s v="29241921"/>
    <s v="1 X 20 CONTAINERS CONTAINING 80 DRUMS OF N-METHYLFORMAMIDE MONOMETILFORMAMIDA"/>
    <x v="13"/>
    <s v="Caromax 28"/>
    <s v="Solvent"/>
    <n v="16840"/>
    <n v="16.84"/>
    <n v="81300"/>
    <n v="4.8277909738717337"/>
    <m/>
    <m/>
    <m/>
  </r>
  <r>
    <n v="43895"/>
    <s v="March, 2020"/>
    <s v="March, 2020´"/>
    <x v="0"/>
    <s v="Adama Brasil S/A"/>
    <s v="Stolt Nielsen Usa Inc."/>
    <s v="NEW ORLEANS (LA)"/>
    <s v="Brazil"/>
    <s v="29211121"/>
    <s v="1 X 20 &amp; 1 X 20 CONTAINERS CONTAINING 2 TANK OF CHEMICALS NOS HAZARDOUS DMA 60% DIMETHYLAMINE AQUEOUS SOLUTION"/>
    <x v="0"/>
    <s v="2,4-D Main"/>
    <s v="Herbicide"/>
    <n v="38019"/>
    <n v="38.020000000000003"/>
    <n v="47500"/>
    <n v="1.249375312343828"/>
    <m/>
    <m/>
    <m/>
  </r>
  <r>
    <n v="43893"/>
    <s v="March, 2020"/>
    <s v="March, 2020´"/>
    <x v="0"/>
    <s v="Adama Brasil S/A"/>
    <s v="Sinon Corp"/>
    <s v="TAICHUNG"/>
    <s v="Brazil"/>
    <s v="29339959"/>
    <s v="2 X 40 CONTAINERS CONTAINING 80 BAGS OF CARBENDAZIM TECNICO MIL CARBENDAZIM 98% TECH"/>
    <x v="1"/>
    <s v="Not Identified"/>
    <s v="General Chemical"/>
    <n v="48240"/>
    <n v="48.24"/>
    <n v="1135000"/>
    <n v="23.528192371475953"/>
    <m/>
    <m/>
    <m/>
  </r>
  <r>
    <n v="43891"/>
    <s v="March, 2020"/>
    <s v="March, 2020´"/>
    <x v="0"/>
    <s v="Adama Brasil S/A"/>
    <s v="Adama Makhteshim Ltd."/>
    <s v="ASHDOD"/>
    <s v="Brazil"/>
    <s v="38089200"/>
    <s v="5 X 20 CONTAINERS CONTAINING 400 DRUMS OF PYRINEX 480 CHLORPYRIFOS, HYDROCARBONS, C10 AROMATICS % NAPHTHALENE"/>
    <x v="23"/>
    <s v="Pyrinex"/>
    <s v="Pesticide"/>
    <n v="99800"/>
    <n v="99.8"/>
    <n v="1442000"/>
    <n v="14.448897795591183"/>
    <m/>
    <m/>
    <m/>
  </r>
  <r>
    <n v="43891"/>
    <s v="March, 2020"/>
    <s v="March, 2020´"/>
    <x v="0"/>
    <s v="Adama Brasil S/A"/>
    <s v="Adama Agan Ltd."/>
    <s v="ASHDOD"/>
    <s v="Brazil"/>
    <s v="38089323"/>
    <s v="5 X 40 CONTAINERS CONTAINING 20160 BAGS OF HEXARON WG AGRICULTURAL HERBICIDE"/>
    <x v="3"/>
    <s v="Jump"/>
    <s v="Herbicide"/>
    <n v="111740"/>
    <n v="111.74"/>
    <n v="1204000"/>
    <n v="10.775013424020047"/>
    <m/>
    <m/>
    <m/>
  </r>
  <r>
    <n v="43891"/>
    <s v="March, 2020"/>
    <s v="March, 2020´"/>
    <x v="0"/>
    <s v="Adama Brasil S/A"/>
    <s v="Adama Makhteshim Ltd."/>
    <s v="ASHDOD"/>
    <s v="Brazil"/>
    <s v="38089199"/>
    <s v="1 X 20 CONTAINERS CONTAINING 1 TANK OF CHLORPYRIFOS, HYDROCARBONS ARO MATICS 1% NAPHTHALENE"/>
    <x v="13"/>
    <s v="Caromax 28"/>
    <s v="Solvent"/>
    <n v="25980"/>
    <n v="25.98"/>
    <n v="484000"/>
    <n v="18.629715165511932"/>
    <m/>
    <m/>
    <m/>
  </r>
  <r>
    <n v="43891"/>
    <s v="March, 2020"/>
    <s v="March, 2020´"/>
    <x v="0"/>
    <s v="Adama Brasil S/A"/>
    <s v="Adama Makhteshim Ltd."/>
    <s v="ASHDOD"/>
    <s v="Brazil"/>
    <s v="29349959"/>
    <s v="2 X 40 CONTAINERS CONTAINING 160 DRUMS OF SUPRATHION TECNICO ORGANOP HOPHORUS, PESTICIDE, SOLID, TOXIC METHIDATHION"/>
    <x v="30"/>
    <s v="Suprathion"/>
    <s v="Insecticide"/>
    <n v="38720"/>
    <n v="38.72"/>
    <n v="86263000"/>
    <n v="2227.8667355371899"/>
    <m/>
    <m/>
    <m/>
  </r>
  <r>
    <n v="43891"/>
    <s v="March, 2020"/>
    <s v="March, 2020´"/>
    <x v="0"/>
    <s v="Adama Brasil S/A"/>
    <s v="Adama Makhteshim Ltd."/>
    <s v="ASHDOD"/>
    <s v="Brazil"/>
    <s v="38089199"/>
    <s v="15 X 20 CONTAINERS CONTAINING 270 IBCS OF GALIL SC IMIDACLOPRID BIFENTHRIN"/>
    <x v="4"/>
    <s v="Galil"/>
    <s v="Insecticide"/>
    <n v="309149.99"/>
    <n v="309.14999999999998"/>
    <n v="5763000"/>
    <n v="18.64143679901138"/>
    <m/>
    <m/>
    <m/>
  </r>
  <r>
    <n v="43891"/>
    <s v="March, 2020"/>
    <s v="March, 2020´"/>
    <x v="0"/>
    <s v="Adama Brasil S/A"/>
    <s v="Adama Makhteshim Ltd."/>
    <s v="ASHDOD"/>
    <s v="Brazil"/>
    <s v="38089199"/>
    <s v="2 X 20 CONTAINERS CONTAINING 160 DRUMS OF PYRINEX 480 CHLORPYRIFOS, HYDROCARBONS C10, A ROMATICS 1% NAPHTHALENE LLUTANT"/>
    <x v="23"/>
    <s v="Pyrinex"/>
    <s v="Pesticide"/>
    <n v="39920"/>
    <n v="39.92"/>
    <n v="744000"/>
    <n v="18.637274549098198"/>
    <m/>
    <m/>
    <m/>
  </r>
  <r>
    <n v="43891"/>
    <s v="March, 2020"/>
    <s v="March, 2020´"/>
    <x v="0"/>
    <s v="Adama Brasil S/A"/>
    <s v="Adama Makhteshim Ltd."/>
    <s v="ASHDOD"/>
    <s v="Brazil"/>
    <s v="29349959"/>
    <s v="1 X 40 CONTAINERS CONTAINING 80 DRUMS OF SUPRATHION TECNICO ORGANOP HOP HORUS, PESTICIDE, SOLID, TOXIC METHIDATHION"/>
    <x v="30"/>
    <s v="Suprathion"/>
    <s v="Insecticide"/>
    <n v="13400"/>
    <n v="13.4"/>
    <n v="29853000"/>
    <n v="2227.8358208955224"/>
    <m/>
    <m/>
    <m/>
  </r>
  <r>
    <n v="43890"/>
    <s v="February, 2020"/>
    <s v="February, 2020´"/>
    <x v="0"/>
    <s v="Adama Brasil Sa"/>
    <s v="Hebei Dapeng Pharm &amp; Chem Co., Ltd."/>
    <s v="SHANGHAI"/>
    <s v="Brazil"/>
    <s v="29214921"/>
    <s v="1 X 20 CONTAINERS CONTAINING 80 DRUMS OF XYLIDINE"/>
    <x v="13"/>
    <s v="Caromax 28"/>
    <s v="Solvent"/>
    <n v="17720"/>
    <n v="17.72"/>
    <n v="3251000"/>
    <n v="183.46501128668172"/>
    <m/>
    <m/>
    <m/>
  </r>
  <r>
    <n v="43889"/>
    <s v="February, 2020"/>
    <s v="February, 2020´"/>
    <x v="0"/>
    <s v="Adama Brasil Sa"/>
    <s v="Adama Makhteshim Ltd."/>
    <s v="ASHDOD"/>
    <s v="Brazil"/>
    <s v="29333919"/>
    <s v="3 X 20 CONTAINERS CONTAINING 240 DRUMS OF M-325 ENVIRONMENTALLY HAZARDO US SUBSTANCE, SOLID, N.O.S METHYL 2 6 TRIFLUOROMETHY PYRIDIN 2-YL OXY METHYL PHENYL ACETATE"/>
    <x v="22"/>
    <s v="Not Identified"/>
    <s v="General Chemical"/>
    <n v="62880"/>
    <n v="62.88"/>
    <n v="52182000"/>
    <n v="829.86641221374043"/>
    <m/>
    <m/>
    <m/>
  </r>
  <r>
    <n v="43889"/>
    <s v="February, 2020"/>
    <s v="February, 2020´"/>
    <x v="0"/>
    <s v="Adama Brasil Sa"/>
    <s v="Adama Makhteshim Ltd."/>
    <s v="ASHDOD"/>
    <s v="Brazil"/>
    <s v="29333919"/>
    <s v="3 X 20 CONTAINERS CONTAINING 240 DRUMS OF ENVIRONMENTALLY HAZARDO US SUBSTANCE, SOLID, N.O.S METHYL 2 6 TRIFLUOROMETHY L PYRID IN-2-YL OXY METHYL PHENYL ACETATE"/>
    <x v="22"/>
    <s v="Not Identified"/>
    <s v="General Chemical"/>
    <n v="62880"/>
    <n v="62.88"/>
    <n v="52182000"/>
    <n v="829.86641221374043"/>
    <m/>
    <m/>
    <m/>
  </r>
  <r>
    <n v="43889"/>
    <s v="February, 2020"/>
    <s v="February, 2020´"/>
    <x v="0"/>
    <s v="Adama Brasil S/A"/>
    <s v="Stolt Nielsen Usa Inc."/>
    <s v="NEW ORLEANS (LA)"/>
    <s v="Brazil"/>
    <s v="29211121"/>
    <s v="1 X 20 &amp; 1 X 20 CONTAINERS CONTAINING 2 TANK OF DIMETHYLAMINE, AQUEOUS SOLUTION DIMETHYLAMINE"/>
    <x v="6"/>
    <s v="Not Identified"/>
    <s v="General Chemical"/>
    <n v="37792"/>
    <n v="37.79"/>
    <n v="48100"/>
    <n v="1.2727561388653683"/>
    <m/>
    <m/>
    <m/>
  </r>
  <r>
    <n v="43887"/>
    <s v="February, 2020"/>
    <s v="February, 2020´"/>
    <x v="0"/>
    <s v="Adama Brasil S/A"/>
    <s v="Adama Agan Ltd."/>
    <s v="ASHDOD"/>
    <s v="Brazil"/>
    <s v="38089329"/>
    <s v="1 X 20 CONTAINERS CONTAINING 80 DRUMS OF AFALON SC AGRICULTURAL HERBICIDE"/>
    <x v="28"/>
    <s v="Afalon"/>
    <s v="Herbicide"/>
    <n v="20090"/>
    <n v="20.09"/>
    <n v="227000"/>
    <n v="11.299153807864609"/>
    <m/>
    <m/>
    <m/>
  </r>
  <r>
    <n v="43887"/>
    <s v="February, 2020"/>
    <s v="February, 2020´"/>
    <x v="0"/>
    <s v="Adama Brasil S/A"/>
    <s v="Adama Makhteshim Ltd."/>
    <s v="ASHDOD"/>
    <s v="Brazil"/>
    <s v="38089199"/>
    <s v="4 X 20 CONTAINERS CONTAINING 320 DRUMS OF CARBAMATE PESTICIDE,LIQUID,TOXIC METHOMYL, NOVALURON"/>
    <x v="6"/>
    <s v="Not Identified"/>
    <s v="General Chemical"/>
    <n v="79200"/>
    <n v="79.2"/>
    <n v="1476000"/>
    <n v="18.636363636363637"/>
    <m/>
    <m/>
    <m/>
  </r>
  <r>
    <n v="43887"/>
    <s v="February, 2020"/>
    <s v="February, 2020´"/>
    <x v="0"/>
    <s v="Adama Brasil S/A"/>
    <s v="Adama Agan Ltd."/>
    <s v="ASHDOD"/>
    <s v="Brazil"/>
    <s v="38089323"/>
    <s v="8 X 40 CONTAINERS CONTAINING 32256 BAGS OF HEXARON WG AGRICULTURAL HERBICIDE"/>
    <x v="3"/>
    <s v="Jump"/>
    <s v="Herbicide"/>
    <n v="178784"/>
    <n v="178.78"/>
    <n v="2016000"/>
    <n v="11.276176839090747"/>
    <m/>
    <m/>
    <m/>
  </r>
  <r>
    <n v="43887"/>
    <s v="February, 2020"/>
    <s v="February, 2020´"/>
    <x v="0"/>
    <s v="Adama Brasil S/A"/>
    <s v="Adama Agan Ltd."/>
    <s v="ASHDOD"/>
    <s v="Brazil"/>
    <s v="38089323"/>
    <s v="7 X 40 CONTAINERS CONTAINING 28224 BAGS OF JUMP AGRICULTURAL HERBICIDE"/>
    <x v="3"/>
    <s v="Jump"/>
    <s v="Herbicide"/>
    <n v="156436.01"/>
    <n v="156.44"/>
    <n v="1764000"/>
    <n v="11.276176118273534"/>
    <m/>
    <m/>
    <m/>
  </r>
  <r>
    <n v="43887"/>
    <s v="February, 2020"/>
    <s v="February, 2020´"/>
    <x v="0"/>
    <s v="Adama Brasil S/A"/>
    <s v="Adama Agan Ltd."/>
    <s v="ASHDOD"/>
    <s v="Brazil"/>
    <s v="38089323"/>
    <s v="2 X 40 CONTAINERS CONTAINING 8064 BAGS OF HEXARON WG AGRICULTURAL HERBICIDE"/>
    <x v="3"/>
    <s v="Jump"/>
    <s v="Herbicide"/>
    <n v="44696"/>
    <n v="44.7"/>
    <n v="504000"/>
    <n v="11.276176839090747"/>
    <m/>
    <m/>
    <m/>
  </r>
  <r>
    <n v="43887"/>
    <s v="February, 2020"/>
    <s v="February, 2020´"/>
    <x v="0"/>
    <s v="Adama Brasil S/A"/>
    <s v="Adama Agan Ltd."/>
    <s v="ASHDOD"/>
    <s v="Brazil"/>
    <s v="38089323"/>
    <s v="8 X 40 CONTAINERS CONTAINING 31392 BAGS OF JUMP AGRICULTURAL HERBICIDE"/>
    <x v="3"/>
    <s v="Jump"/>
    <s v="Herbicide"/>
    <n v="173995"/>
    <n v="173.99"/>
    <n v="1962000"/>
    <n v="11.276186097301647"/>
    <m/>
    <m/>
    <m/>
  </r>
  <r>
    <n v="43885"/>
    <s v="February, 2020"/>
    <s v="February, 2020´"/>
    <x v="0"/>
    <s v="Adama Brasil S/A"/>
    <s v="Ingevity Corporation"/>
    <s v="CHARLESTON (SC)"/>
    <s v="Brazil"/>
    <s v="38030000"/>
    <s v="1 X 20 CONTAINERS CONTAINING 18 BINS OF ALTAPYNE M-28B TALL OIL"/>
    <x v="16"/>
    <s v="Not Identified"/>
    <s v="General Chemical"/>
    <n v="17375"/>
    <n v="17.38"/>
    <n v="10400"/>
    <n v="0.59856115107913666"/>
    <m/>
    <m/>
    <m/>
  </r>
  <r>
    <n v="43885"/>
    <s v="February, 2020"/>
    <s v="February, 2020´"/>
    <x v="0"/>
    <s v="Adama Brasil S/A"/>
    <s v="Adama Mfg. Poland Sa"/>
    <s v="GDYNIA"/>
    <s v="Brazil"/>
    <s v="29180000"/>
    <s v="8 X 20 CONTAINERS CONTAINING 160 BAGS OF 2,4-D ACIDO TECNICO MILENIA BR"/>
    <x v="0"/>
    <s v="2,4-D Main"/>
    <s v="Herbicide"/>
    <n v="148660"/>
    <n v="148.66"/>
    <s v=""/>
    <e v="#VALUE!"/>
    <m/>
    <m/>
    <m/>
  </r>
  <r>
    <n v="43885"/>
    <s v="February, 2020"/>
    <s v="February, 2020´"/>
    <x v="0"/>
    <s v="Adama Brasil S/A"/>
    <s v="Haltermann Carless Uk Ltd."/>
    <s v="LONDON"/>
    <s v="Brazil"/>
    <s v="27079900"/>
    <s v="3 X 20 &amp; 1 X 20 CONTAINERS CONTAINING 4 TANK OF ENVIRONMENTALLY HAZARDOUS SUBSTANCE CAROMAX 28"/>
    <x v="13"/>
    <s v="Caromax 28"/>
    <s v="Solvent"/>
    <n v="80360"/>
    <n v="80.36"/>
    <s v=""/>
    <e v="#VALUE!"/>
    <m/>
    <m/>
    <m/>
  </r>
  <r>
    <n v="43883"/>
    <s v="February, 2020"/>
    <s v="February, 2020´"/>
    <x v="0"/>
    <s v="Adama Brasil Sa"/>
    <s v="Hebei Chengxin Co., Ltd."/>
    <s v="SHANGHAI"/>
    <s v="Brazil"/>
    <s v="29159090"/>
    <s v="2 X 20 CONTAINERS CONTAINING 160 DRUMS OF TRIMETHYL ORTHOFORMATE"/>
    <x v="0"/>
    <s v="2,4-D Main"/>
    <s v="Herbicide"/>
    <n v="33520"/>
    <n v="33.520000000000003"/>
    <n v="267000"/>
    <n v="7.9653937947494029"/>
    <m/>
    <m/>
    <m/>
  </r>
  <r>
    <n v="43882"/>
    <s v="February, 2020"/>
    <s v="February, 2020´"/>
    <x v="0"/>
    <s v="Adama Brasil S/A"/>
    <s v="Nutrichem Co., Ltd."/>
    <s v="SHANGHAI"/>
    <s v="Brazil"/>
    <s v="29269095"/>
    <s v="1 X 20 CONTAINERS CONTAINING 20 CASE OF CHLOROTHALONIL TECH"/>
    <x v="33"/>
    <s v="Not Identified"/>
    <s v="General Chemical"/>
    <n v="10060"/>
    <n v="10.06"/>
    <n v="77400"/>
    <n v="7.6938369781312126"/>
    <m/>
    <m/>
    <m/>
  </r>
  <r>
    <n v="43882"/>
    <s v="February, 2020"/>
    <s v="February, 2020´"/>
    <x v="0"/>
    <s v="Adama Brasil S/A"/>
    <s v="Turlock Llp"/>
    <s v="QINGDAO"/>
    <s v="Brazil"/>
    <s v="29053200"/>
    <s v="2 X 20 CONTAINERS CONTAINING 40 CASE OF CHEMICAL PRODUCT PROPYLENE GLYCOL"/>
    <x v="34"/>
    <s v="Not Identified"/>
    <s v="General Chemical"/>
    <n v="42400"/>
    <n v="42.4"/>
    <n v="68400"/>
    <n v="1.6132075471698113"/>
    <m/>
    <m/>
    <m/>
  </r>
  <r>
    <n v="43881"/>
    <s v="February, 2020"/>
    <s v="February, 2020´"/>
    <x v="0"/>
    <s v="Adama Brasil S/A"/>
    <s v="Nouryon Surface Chemistry Llc"/>
    <s v="HOUSTON (TX)"/>
    <s v="Brazil"/>
    <s v="34021300"/>
    <s v="1 X 20 CONTAINERS CONTAINING 58 DRUMS OF ETHYLAN NS-500LQ"/>
    <x v="31"/>
    <s v="Not Identified"/>
    <s v="General Chemical"/>
    <n v="13094"/>
    <n v="13.09"/>
    <n v="42800"/>
    <n v="3.2686726745074082"/>
    <m/>
    <m/>
    <m/>
  </r>
  <r>
    <n v="43880"/>
    <s v="February, 2020"/>
    <s v="February, 2020´"/>
    <x v="0"/>
    <s v="Adama Brasil Sa"/>
    <s v="Rudong Zhenfeng Yiyang Chemical Co., Ltd."/>
    <s v="SHANGHAI"/>
    <s v="Brazil"/>
    <s v="28111920"/>
    <s v="3 X 20 CONTAINERS CONTAINING 2640 BAGS OF ACIDO FOSFOROSO  98.5% PHOSPHOROUS ACID  CLASS 8"/>
    <x v="35"/>
    <s v="Not Identified"/>
    <s v="General Chemical"/>
    <n v="66528"/>
    <n v="66.53"/>
    <n v="93000"/>
    <n v="1.397907647907648"/>
    <m/>
    <m/>
    <m/>
  </r>
  <r>
    <n v="43878"/>
    <s v="February, 2020"/>
    <s v="February, 2020´"/>
    <x v="0"/>
    <s v="Adama Brasil S/A"/>
    <s v="Lanxess Corporation Group"/>
    <s v="ANTWERPEN"/>
    <s v="Brazil"/>
    <s v="29291030"/>
    <s v="1 X 20 CONTAINERS CONTAINING 1 FLEXITANK OF DANGEROUS LIQUIDS 4-DICLOROFENILISOCIANATO DICHLOROPHENYL ISOCYANATES"/>
    <x v="0"/>
    <s v="2,4-D Main"/>
    <s v="Herbicide"/>
    <n v="24940"/>
    <n v="24.94"/>
    <n v="59900"/>
    <n v="2.4017642341619889"/>
    <m/>
    <m/>
    <m/>
  </r>
  <r>
    <n v="43878"/>
    <s v="February, 2020"/>
    <s v="February, 2020´"/>
    <x v="0"/>
    <s v="Adama Brasil S/A"/>
    <s v="Adama Mfg. Poland Sa"/>
    <s v="GDYNIA"/>
    <s v="Brazil"/>
    <s v="29180000"/>
    <s v="4 X 20 CONTAINERS CONTAINING 80 BAGS OF 2,4-D ACIDO TECNICO MILENIA BR"/>
    <x v="0"/>
    <s v="2,4-D Main"/>
    <s v="Herbicide"/>
    <n v="74280"/>
    <n v="74.28"/>
    <s v=""/>
    <e v="#VALUE!"/>
    <m/>
    <m/>
    <m/>
  </r>
  <r>
    <n v="43878"/>
    <s v="February, 2020"/>
    <s v="February, 2020´"/>
    <x v="0"/>
    <s v="Adama Brasil S/A"/>
    <s v="Lanxess Corporation Group"/>
    <s v="ANTWERPEN"/>
    <s v="Brazil"/>
    <s v="29291000"/>
    <s v="1 X 20 CONTAINERS CONTAINING 1 FLEXITANK OF DANGEROUS LIQUIDS 4-DICLOROFENILISOCIANATO DICHLOROPHENYL ISOCYANATES"/>
    <x v="0"/>
    <s v="2,4-D Main"/>
    <s v="Herbicide"/>
    <n v="24280"/>
    <n v="24.28"/>
    <n v="178000"/>
    <n v="7.3311367380560135"/>
    <m/>
    <m/>
    <m/>
  </r>
  <r>
    <n v="43876"/>
    <s v="February, 2020"/>
    <s v="February, 2020´"/>
    <x v="0"/>
    <s v="Adama Brasil S/A"/>
    <s v="Adama Makhteshim Ltd."/>
    <s v="ASHDOD"/>
    <s v="Brazil"/>
    <s v="38089990"/>
    <s v="1 X 20 CONTAINERS CONTAINING 2400 CANS OF ENVIRONMENTALLY HAZARDOUS SUBSTANCE, LIQUID FLUENSULFON"/>
    <x v="19"/>
    <s v="Nimitz"/>
    <s v="Nematicide"/>
    <n v="15780"/>
    <n v="15.78"/>
    <n v="147000"/>
    <n v="9.3155893536121681"/>
    <m/>
    <m/>
    <m/>
  </r>
  <r>
    <n v="43876"/>
    <s v="February, 2020"/>
    <s v="February, 2020´"/>
    <x v="0"/>
    <s v="Adama Brasil S/A"/>
    <s v="Adama Agan Ltd."/>
    <s v="ASHDOD"/>
    <s v="Brazil"/>
    <s v="38089329"/>
    <s v="2 X 20 CONTAINERS CONTAINING 160 DRUMS OF GALIGAN 240 EC AGRICULTURAL HERBI CIDE"/>
    <x v="2"/>
    <s v="Galigan 240 EC"/>
    <s v="Herbicide"/>
    <n v="35236"/>
    <n v="35.24"/>
    <n v="397000"/>
    <n v="11.266886139175844"/>
    <m/>
    <m/>
    <m/>
  </r>
  <r>
    <n v="43876"/>
    <s v="February, 2020"/>
    <s v="February, 2020´"/>
    <x v="0"/>
    <s v="Adama Brasil S/A"/>
    <s v="Adama Agan Ltd."/>
    <s v="ASHDOD"/>
    <s v="Brazil"/>
    <s v="38089323"/>
    <s v="5 X 40 CONTAINERS CONTAINING 18624 BAGS OF HEXARON WG AGRICULTURAL HERBICIDE"/>
    <x v="3"/>
    <s v="Jump"/>
    <s v="Herbicide"/>
    <n v="103226"/>
    <n v="103.23"/>
    <n v="1164000"/>
    <n v="11.276228857070892"/>
    <m/>
    <m/>
    <m/>
  </r>
  <r>
    <n v="43876"/>
    <s v="February, 2020"/>
    <s v="February, 2020´"/>
    <x v="0"/>
    <s v="Adama Brasil S/A"/>
    <s v="Adama Makhteshim Ltd."/>
    <s v="ASHDOD"/>
    <s v="Brazil"/>
    <s v="29309091"/>
    <s v="1 X 20 CONTAINERS CONTAINING 20 IBCS OF ENVIRONMENTALLY HAZARDOUS SUBSTANCE, SOLID CAPTAN"/>
    <x v="26"/>
    <s v="Captan"/>
    <s v="Fungicide"/>
    <n v="12970"/>
    <n v="12.97"/>
    <n v="194000"/>
    <n v="14.957594448727834"/>
    <m/>
    <m/>
    <m/>
  </r>
  <r>
    <n v="43876"/>
    <s v="February, 2020"/>
    <s v="February, 2020´"/>
    <x v="0"/>
    <s v="Adama Brasil S/A"/>
    <s v="Adama Makhteshim Ltd."/>
    <s v="ASHDOD"/>
    <s v="Brazil"/>
    <s v="29331990"/>
    <s v="2 X 20 CONTAINERS CONTAINING 40 IBCS OF FIPRONIL TECNICO MILENIA P ESTICIDE SOLID TOXIC, N.O. FIPRONIL"/>
    <x v="32"/>
    <s v="Shelter"/>
    <s v="Insecticide"/>
    <n v="20940"/>
    <n v="20.94"/>
    <n v="33558000"/>
    <n v="1602.5787965616046"/>
    <m/>
    <m/>
    <m/>
  </r>
  <r>
    <n v="43874"/>
    <s v="February, 2020"/>
    <s v="February, 2020´"/>
    <x v="0"/>
    <s v="Adama Brasil S/A"/>
    <s v="Ingevity Corporation"/>
    <s v="CHARLESTON (SC)"/>
    <s v="Brazil"/>
    <s v="38030000"/>
    <s v="1 X 20 CONTAINERS CONTAINING 18 BINS OF ALTAPYNE M-28B TALL OIL"/>
    <x v="16"/>
    <s v="Not Identified"/>
    <s v="General Chemical"/>
    <n v="17375"/>
    <n v="17.38"/>
    <n v="10400"/>
    <n v="0.59856115107913666"/>
    <m/>
    <m/>
    <m/>
  </r>
  <r>
    <n v="43873"/>
    <s v="February, 2020"/>
    <s v="February, 2020´"/>
    <x v="0"/>
    <s v="Adama Brasil Sa"/>
    <s v="Turlock Llp"/>
    <s v="SHANGHAI"/>
    <s v="Brazil"/>
    <s v="29241929"/>
    <s v="1 X 20 CONTAINERS CONTAINING 80 DRUMS OF CHEMICAL PRODUCT DMAC - N, N-DIMETHYLACETAMIDE N, N-DIMETILACETAMIDA"/>
    <x v="27"/>
    <s v="Not Identified"/>
    <s v="General Chemical"/>
    <n v="16340"/>
    <n v="16.34"/>
    <n v="71300"/>
    <n v="4.3635250917992652"/>
    <m/>
    <m/>
    <m/>
  </r>
  <r>
    <n v="43873"/>
    <s v="February, 2020"/>
    <s v="February, 2020´"/>
    <x v="0"/>
    <s v="Adama Brasil S/A"/>
    <s v="Damco Logistics"/>
    <s v="SHANGHAI"/>
    <s v="Brazil"/>
    <s v="29333929"/>
    <s v="1 X 20 &amp; 1 X 40 CONTAINERS CONTAINING 60 BAGS OF ENVIRONMENTALLY HAZARDOUS SUBSTANCE SOLID"/>
    <x v="4"/>
    <s v="Galil"/>
    <s v="Insecticide"/>
    <n v="30180"/>
    <n v="30.18"/>
    <n v="1039000"/>
    <n v="34.426772697150433"/>
    <m/>
    <m/>
    <m/>
  </r>
  <r>
    <n v="43871"/>
    <s v="February, 2020"/>
    <s v="February, 2020´"/>
    <x v="0"/>
    <s v="Adama Brasil S/A"/>
    <s v="Adama Makhteshim Ltd."/>
    <s v="ASHDOD"/>
    <s v="Brazil"/>
    <s v="38089199"/>
    <s v="1 X 20 CONTAINERS CONTAINING 2400 CANS OF TRIVOR ENVIRONMENTALLY HAZARDOUS SUBSTANCE LIQUID PYRIPROXYFEN"/>
    <x v="36"/>
    <s v="Trivor"/>
    <s v="Insecticide"/>
    <n v="15420"/>
    <n v="15.42"/>
    <n v="287000"/>
    <n v="18.612191958495462"/>
    <m/>
    <m/>
    <m/>
  </r>
  <r>
    <n v="43871"/>
    <s v="February, 2020"/>
    <s v="February, 2020´"/>
    <x v="0"/>
    <s v="Adama Brasil S/A"/>
    <s v="Adama Makhteshim Ltd."/>
    <s v="ASHDOD"/>
    <s v="Brazil"/>
    <s v="38089199"/>
    <s v="10 X 20 CONTAINERS CONTAINING 800 DRUMS OF LITS VORAZ CARBAMATE PESTICIDE LIQ UID,TOXIC METHOMYL, NOVALURON"/>
    <x v="29"/>
    <s v="Voraz"/>
    <s v="Insecticide"/>
    <n v="198000"/>
    <n v="198"/>
    <n v="3691000"/>
    <n v="18.641414141414142"/>
    <m/>
    <m/>
    <m/>
  </r>
  <r>
    <n v="43871"/>
    <s v="February, 2020"/>
    <s v="February, 2020´"/>
    <x v="0"/>
    <s v="Adama Brasil S/A"/>
    <s v="Adama Makhteshim Ltd."/>
    <s v="ASHDOD"/>
    <s v="Brazil"/>
    <s v="38089995"/>
    <s v="1 X 20 CONTAINERS CONTAINING 2400 CANS OF ENVIRONMENTALLY HAZARDOUS SUBSTANCE, LIQUID FLUENSULFONE"/>
    <x v="19"/>
    <s v="Nimitz"/>
    <s v="Nematicide"/>
    <n v="15780"/>
    <n v="15.78"/>
    <n v="112000"/>
    <n v="7.0975918884664129"/>
    <m/>
    <m/>
    <m/>
  </r>
  <r>
    <n v="43871"/>
    <s v="February, 2020"/>
    <s v="February, 2020´"/>
    <x v="0"/>
    <s v="Adama Brasil S/A"/>
    <s v="Adama Mfg. Poland Sa"/>
    <s v="GDYNIA"/>
    <s v="Brazil"/>
    <s v="29180000"/>
    <s v="4 X 20 CONTAINERS CONTAINING 80 BAGS OF 2,4-D ACID TECHN.98 TC 2,4-D ACIDO TECNICO MILENIA BR"/>
    <x v="0"/>
    <s v="2,4-D Main"/>
    <s v="Herbicide"/>
    <n v="74040"/>
    <n v="74.040000000000006"/>
    <s v=""/>
    <e v="#VALUE!"/>
    <m/>
    <m/>
    <m/>
  </r>
  <r>
    <n v="43871"/>
    <s v="February, 2020"/>
    <s v="February, 2020´"/>
    <x v="0"/>
    <s v="Adama Brasil S/A"/>
    <s v="Adama Makhteshim Ltd."/>
    <s v="ASHDOD"/>
    <s v="Brazil"/>
    <s v="38089299"/>
    <s v="1 X 40 CONTAINERS CONTAINING 6420 PACKAGES OF ENVIRONMENTALLY HAZARDOUS SUBSTANCE, LIQUID DIMETHOMORPH"/>
    <x v="30"/>
    <s v="Suprathion"/>
    <s v="Insecticide"/>
    <n v="16487"/>
    <n v="16.489999999999998"/>
    <n v="131000"/>
    <n v="7.9456541517559289"/>
    <m/>
    <m/>
    <m/>
  </r>
  <r>
    <n v="43871"/>
    <s v="February, 2020"/>
    <s v="February, 2020´"/>
    <x v="0"/>
    <s v="Adama Brasil S/A"/>
    <s v="Lanxess"/>
    <s v="KOLN"/>
    <s v="Brazil"/>
    <s v="29291030"/>
    <s v="1 X 20 CONTAINERS CONTAINING 1 FLEXITANK OF DANGEROUS LIQUIDS 4-DICLOROFENILISOCIANATO DICHLOROPHENYL ISOCYANATES"/>
    <x v="0"/>
    <s v="2,4-D Main"/>
    <s v="Herbicide"/>
    <n v="24220"/>
    <n v="24.22"/>
    <n v="58100"/>
    <n v="2.398843930635838"/>
    <m/>
    <m/>
    <m/>
  </r>
  <r>
    <n v="43871"/>
    <s v="February, 2020"/>
    <s v="February, 2020´"/>
    <x v="0"/>
    <s v="Adama Brasil S/A"/>
    <s v="Adama Mfg. Poland Sa"/>
    <s v="GDYNIA"/>
    <s v="Brazil"/>
    <s v="29180000"/>
    <s v="10 X 20 CONTAINERS CONTAINING 200 BAGS OF 2,4-D ACID TECHN.98 TC 2,4-D ACIDO TECNICO MILENIA BR"/>
    <x v="0"/>
    <s v="2,4-D Main"/>
    <s v="Herbicide"/>
    <n v="184800"/>
    <n v="184.8"/>
    <s v=""/>
    <e v="#VALUE!"/>
    <m/>
    <m/>
    <m/>
  </r>
  <r>
    <n v="43869"/>
    <s v="February, 2020"/>
    <s v="February, 2020´"/>
    <x v="0"/>
    <s v="Adama Brasil S/A"/>
    <s v="Sinon Corp"/>
    <s v="TAICHUNG"/>
    <s v="Brazil"/>
    <s v="29339959"/>
    <s v="2 X 40 CONTAINERS CONTAINING 80 BAGS OF CARBENDAZIM TECNICO MIL"/>
    <x v="1"/>
    <s v="Not Identified"/>
    <s v="General Chemical"/>
    <n v="48240"/>
    <n v="48.24"/>
    <n v="1123000"/>
    <n v="23.279436152570479"/>
    <m/>
    <m/>
    <m/>
  </r>
  <r>
    <n v="43868"/>
    <s v="February, 2020"/>
    <s v="February, 2020´"/>
    <x v="0"/>
    <s v="Adama Brasil S/A"/>
    <s v="Basf Group"/>
    <s v="ANTWERPEN"/>
    <s v="Brazil"/>
    <s v="29151300"/>
    <s v="1 X 20 CONTAINERS CONTAINING 1 TANK OF METHYL FORMATE PURE"/>
    <x v="22"/>
    <s v="Not Identified"/>
    <s v="General Chemical"/>
    <n v="20720"/>
    <n v="20.72"/>
    <n v="84200"/>
    <n v="4.0637065637065639"/>
    <m/>
    <m/>
    <m/>
  </r>
  <r>
    <n v="43864"/>
    <s v="February, 2020"/>
    <s v="February, 2020´"/>
    <x v="0"/>
    <s v="Adama Brasil S/A"/>
    <s v="Haltermann Carless Uk Ltd."/>
    <s v="LONDON"/>
    <s v="Brazil"/>
    <s v="27079900"/>
    <s v="6 X 20 CONTAINERS CONTAINING 6 FLEXITANK OF CAROMAX 28 - HYDROCARBONS C10-C13, AROMATICS, 1% NAPHTHALENE C YCLICS"/>
    <x v="13"/>
    <s v="Caromax 28"/>
    <s v="Solvent"/>
    <n v="120140"/>
    <n v="120.14"/>
    <s v=""/>
    <e v="#VALUE!"/>
    <m/>
    <m/>
    <m/>
  </r>
  <r>
    <n v="43859"/>
    <s v="January, 2020"/>
    <s v="January, 2020´"/>
    <x v="0"/>
    <s v="Adama Brasil S/A"/>
    <s v="Nouryon Surface Chemistry Llc"/>
    <s v="HOUSTON (TX)"/>
    <s v="Brazil"/>
    <s v="34021300"/>
    <s v="1 X 20 CONTAINERS CONTAINING 58 DRUMS OF ETHYLAN NS-500LQ 460 LB TH DR"/>
    <x v="31"/>
    <s v="Not Identified"/>
    <s v="General Chemical"/>
    <n v="13094"/>
    <n v="13.09"/>
    <n v="42500"/>
    <n v="3.2457614174431035"/>
    <m/>
    <m/>
    <m/>
  </r>
  <r>
    <n v="43859"/>
    <s v="January, 2020"/>
    <s v="January, 2020´"/>
    <x v="0"/>
    <s v="Adama Brasil Sa"/>
    <s v="Stolt Nielsen Transport Group"/>
    <s v="QINGDAO"/>
    <s v="Brazil"/>
    <s v="29151390"/>
    <s v="1 X 20 CONTAINERS CONTAINING 1 TANK OF METHYL FORMATE"/>
    <x v="13"/>
    <s v="Caromax 28"/>
    <s v="Solvent"/>
    <n v="22500"/>
    <n v="22.5"/>
    <n v="126000"/>
    <n v="5.6"/>
    <m/>
    <m/>
    <m/>
  </r>
  <r>
    <n v="43858"/>
    <s v="January, 2020"/>
    <s v="January, 2020´"/>
    <x v="0"/>
    <s v="Adama Brasil Sa"/>
    <s v="Turlock Llp"/>
    <s v="SHANGHAI"/>
    <s v="Brazil"/>
    <s v="29241929"/>
    <s v="1 X 20 CONTAINERS CONTAINING 80 DRUMS OF CHEMICAL PRODUCT DMAC - N, N-DIMETHYLACETAMIDE N, N-DIMETILACETAMIDA"/>
    <x v="27"/>
    <s v="Not Identified"/>
    <s v="General Chemical"/>
    <n v="16340"/>
    <n v="16.34"/>
    <n v="75800"/>
    <n v="4.6389228886168912"/>
    <m/>
    <m/>
    <m/>
  </r>
  <r>
    <n v="43856"/>
    <s v="January, 2020"/>
    <s v="January, 2020´"/>
    <x v="0"/>
    <s v="Adama Brasil S/A"/>
    <s v="Adama Makhteshim Ltd."/>
    <s v="ASHDOD"/>
    <s v="Brazil"/>
    <s v="29349959"/>
    <s v="1 X 40 CONTAINERS CONTAINING 80 DRUMS OF ORGANOP HOP HORUS PESTICIDE SOLID, TOXIC METHIDATHION"/>
    <x v="30"/>
    <s v="Suprathion"/>
    <s v="Insecticide"/>
    <n v="13400"/>
    <n v="13.4"/>
    <n v="10250000"/>
    <n v="764.92537313432831"/>
    <m/>
    <m/>
    <m/>
  </r>
  <r>
    <n v="43853"/>
    <s v="January, 2020"/>
    <s v="January, 2020´"/>
    <x v="0"/>
    <s v="Adama Brasil S/A"/>
    <s v="Stolt Nielsen Usa Inc."/>
    <s v="NEW ORLEANS (LA)"/>
    <s v="Brazil"/>
    <s v="29211121"/>
    <s v="2 X 20 &amp; 4 X 20 CONTAINERS CONTAINING 6 TANK OF DIMETHYLAMINE, AQUEOUS SOLUTION"/>
    <x v="6"/>
    <s v="Not Identified"/>
    <s v="General Chemical"/>
    <n v="107556"/>
    <n v="107.56"/>
    <n v="134000"/>
    <n v="1.245862620402395"/>
    <m/>
    <m/>
    <m/>
  </r>
  <r>
    <n v="43852"/>
    <s v="January, 2020"/>
    <s v="January, 2020´"/>
    <x v="0"/>
    <s v="Adama Brasil S/A"/>
    <s v="Haimo Int Logistics Shanghai Co., Ltd."/>
    <s v="SHANGHAI"/>
    <s v="Brazil"/>
    <s v="29335949"/>
    <s v="1 X 40 CONTAINERS CONTAINING 40 CASE OF MARINE POLLUTANT PESTICIDE, SOLID, TOXIC AZOXYSTROBIN AZOXYSTROBIN TECNICO MILENIA"/>
    <x v="37"/>
    <s v="Mirador"/>
    <s v="Fungicide"/>
    <n v="14524"/>
    <n v="14.52"/>
    <n v="1091000"/>
    <n v="75.117047645276784"/>
    <m/>
    <m/>
    <m/>
  </r>
  <r>
    <n v="43852"/>
    <s v="January, 2020"/>
    <s v="January, 2020´"/>
    <x v="0"/>
    <s v="Adama Brasil S/A"/>
    <s v="Haimo Int Logistics Shanghai Co., Ltd."/>
    <s v="SHANGHAI"/>
    <s v="Brazil"/>
    <s v="29335949"/>
    <s v="1 X 40 CONTAINERS CONTAINING 40 CASE OF PESTICIDE, SOLID, TOXIC, N.O.S AZOXYSTROBIN AZOXYSTROBIN TECNICO MILENIA"/>
    <x v="6"/>
    <s v="Not Identified"/>
    <s v="General Chemical"/>
    <n v="14524"/>
    <n v="14.52"/>
    <n v="1091000"/>
    <n v="75.117047645276784"/>
    <m/>
    <m/>
    <m/>
  </r>
  <r>
    <n v="43850"/>
    <s v="January, 2020"/>
    <s v="January, 2020´"/>
    <x v="0"/>
    <s v="Adama Brasil S/A"/>
    <s v="Adama Makhteshim Ltd."/>
    <s v="ASHDOD"/>
    <s v="Brazil"/>
    <s v="38089199"/>
    <s v="7 X 20 CONTAINERS CONTAINING 126 IBCS OF GALIL SC IMIDACLOPRID, BIFENTHRIN"/>
    <x v="4"/>
    <s v="Galil"/>
    <s v="Insecticide"/>
    <n v="144270"/>
    <n v="144.27000000000001"/>
    <n v="2686000"/>
    <n v="18.617869272891106"/>
    <m/>
    <m/>
    <m/>
  </r>
  <r>
    <n v="43850"/>
    <s v="January, 2020"/>
    <s v="January, 2020´"/>
    <x v="0"/>
    <s v="Adama Brasil S/A"/>
    <s v="Lanxess Corporation Group"/>
    <s v="ANTWERPEN"/>
    <s v="Brazil"/>
    <s v="29291030"/>
    <s v="1 X 20 CONTAINERS CONTAINING 1 TANK OF DANGEROUS LIQUIDS 3.4-DICLOROFENILISOCIAN ATO DICHLOROPHENYL ISOCYANATES"/>
    <x v="0"/>
    <s v="2,4-D Main"/>
    <s v="Herbicide"/>
    <n v="24700"/>
    <n v="24.7"/>
    <n v="47800"/>
    <n v="1.9352226720647774"/>
    <m/>
    <m/>
    <m/>
  </r>
  <r>
    <n v="43848"/>
    <s v="January, 2020"/>
    <s v="January, 2020´"/>
    <x v="0"/>
    <s v="Adama Brasil S/A"/>
    <s v="Adama Makhteshim Ltd."/>
    <s v="ASHDOD"/>
    <s v="Brazil"/>
    <s v="38089199"/>
    <s v="1 X 20 CONTAINERS CONTAINING 80 DRUMS OF PYRINEX 480 HAZARDOUS SUBSTANCE LIQUID CHLORPYRIFOS HYDROCARBONS C10, AROMATICS NAPHTHALENE"/>
    <x v="23"/>
    <s v="Pyrinex"/>
    <s v="Pesticide"/>
    <n v="19960"/>
    <n v="19.96"/>
    <n v="372000"/>
    <n v="18.637274549098198"/>
    <m/>
    <m/>
    <m/>
  </r>
  <r>
    <n v="43848"/>
    <s v="January, 2020"/>
    <s v="January, 2020´"/>
    <x v="0"/>
    <s v="Adama Brasil S/A"/>
    <s v="Adama Makhteshim Ltd."/>
    <s v="ASHDOD"/>
    <s v="Brazil"/>
    <s v="38089199"/>
    <s v="5 X 20 CONTAINERS CONTAINING 400 DRUMS OF VORAZ CARBAMATE PESTICIDE,LIQUID,TOXIC METHOMYL, NOVALURON"/>
    <x v="29"/>
    <s v="Voraz"/>
    <s v="Insecticide"/>
    <n v="99000"/>
    <n v="99"/>
    <n v="1843000"/>
    <n v="18.616161616161616"/>
    <m/>
    <m/>
    <m/>
  </r>
  <r>
    <n v="43848"/>
    <s v="January, 2020"/>
    <s v="January, 2020´"/>
    <x v="0"/>
    <s v="Adama Brasil S/A"/>
    <s v="Adama Makhteshim Ltd."/>
    <s v="ASHDOD"/>
    <s v="Brazil"/>
    <s v="29349959"/>
    <s v="1 X 40 CONTAINERS CONTAINING 80 DRUMS OF SUPRATHION TECNICO ORGANOP HOPHORUS PESTICIDE SOLID TOXIC METHIDATHION"/>
    <x v="13"/>
    <s v="Caromax 28"/>
    <s v="Solvent"/>
    <n v="19360"/>
    <n v="19.36"/>
    <n v="14809000"/>
    <n v="764.92768595041321"/>
    <m/>
    <m/>
    <m/>
  </r>
  <r>
    <n v="43848"/>
    <s v="January, 2020"/>
    <s v="January, 2020´"/>
    <x v="0"/>
    <s v="Adama Brasil Sa"/>
    <s v="Turlock Llp"/>
    <s v="SHANGHAI"/>
    <s v="Brazil"/>
    <s v="29241929"/>
    <s v="2 X 20 CONTAINERS CONTAINING 160 DRUMS OF CHEMICAL PRODUCT DMAC - N, N-DIMETHYLACETAMIDE N, N-DIMETILACETAMIDA"/>
    <x v="27"/>
    <s v="Not Identified"/>
    <s v="General Chemical"/>
    <n v="32680"/>
    <n v="32.68"/>
    <n v="152000"/>
    <n v="4.6511627906976747"/>
    <m/>
    <m/>
    <m/>
  </r>
  <r>
    <n v="43848"/>
    <s v="January, 2020"/>
    <s v="January, 2020´"/>
    <x v="0"/>
    <s v="Adama Brasil S/A"/>
    <s v="Adama Makhteshim Ltd."/>
    <s v="ASHDOD"/>
    <s v="Brazil"/>
    <s v="38089199"/>
    <s v="4 X 20 CONTAINERS CONTAINING 320 DRUMS OF VORAZ CARBAMATE PESTICIDE,LIQUID,TOXIC METHOMYL, NOVALURON"/>
    <x v="29"/>
    <s v="Voraz"/>
    <s v="Insecticide"/>
    <n v="79200"/>
    <n v="79.2"/>
    <n v="1475000"/>
    <n v="18.623737373737374"/>
    <m/>
    <m/>
    <m/>
  </r>
  <r>
    <n v="43846"/>
    <s v="January, 2020"/>
    <s v="January, 2020´"/>
    <x v="0"/>
    <s v="Adama Brasil S/A"/>
    <s v="Adama Mfg. Poland Sa"/>
    <s v="GDYNIA"/>
    <s v="Brazil"/>
    <s v="29180000"/>
    <s v="12 X 20 CONTAINERS CONTAINING 240 BAGS OF ACIDO TECNICO MILENIA BR"/>
    <x v="0"/>
    <s v="2,4-D Main"/>
    <s v="Herbicide"/>
    <n v="221539.99"/>
    <n v="221.54"/>
    <s v=""/>
    <e v="#VALUE!"/>
    <m/>
    <m/>
    <m/>
  </r>
  <r>
    <n v="43845"/>
    <s v="January, 2020"/>
    <s v="January, 2020´"/>
    <x v="0"/>
    <s v="Adama Brasil S/A"/>
    <s v="Adama Makhteshim Ltd."/>
    <s v="ASHDOD"/>
    <s v="Brazil"/>
    <s v="29349900"/>
    <s v="1 X 40 CONTAINERS CONTAINING 80 DRUMS OF SUPRATHION TECNICO ORGANOP HOP HORUS PESTICIDE SOLID, TOXIC, METHIDATHION"/>
    <x v="30"/>
    <s v="Suprathion"/>
    <s v="Insecticide"/>
    <n v="19360"/>
    <n v="19.36"/>
    <n v="1839000"/>
    <n v="94.989669421487605"/>
    <m/>
    <m/>
    <m/>
  </r>
  <r>
    <n v="43844"/>
    <s v="January, 2020"/>
    <s v="January, 2020´"/>
    <x v="0"/>
    <s v="Adama Brasil Sa"/>
    <s v="Hebei Dapeng Pharm &amp; Chem Co., Ltd."/>
    <s v="SHANGHAI"/>
    <s v="Brazil"/>
    <s v="29214921"/>
    <s v="1 X 20 CONTAINERS CONTAINING 45 DRUMS OF 4-XILIDINA 4-XYLIDINE"/>
    <x v="11"/>
    <s v="Not Identified"/>
    <s v="General Chemical"/>
    <n v="9967"/>
    <n v="9.9700000000000006"/>
    <n v="1854000"/>
    <n v="186.01384569077956"/>
    <m/>
    <m/>
    <m/>
  </r>
  <r>
    <n v="43843"/>
    <s v="January, 2020"/>
    <s v="January, 2020´"/>
    <x v="0"/>
    <s v="Syngenta Protecao De Cultivos Ltda"/>
    <s v="Adama Agan Ltd."/>
    <s v="ASHDOD"/>
    <s v="Brazil"/>
    <s v="29242120"/>
    <s v="3 X 40 CONTAINERS CONTAINING 120 CASE OF DIUREX TECNICO AGRI CULTURAL HERBICIDE NO GUEIRA VIVIANE"/>
    <x v="3"/>
    <s v="Jump"/>
    <s v="Herbicide"/>
    <n v="50580"/>
    <n v="50.58"/>
    <n v="1065000"/>
    <n v="21.055753262158955"/>
    <m/>
    <m/>
    <m/>
  </r>
  <r>
    <n v="43842"/>
    <s v="January, 2020"/>
    <s v="January, 2020´"/>
    <x v="0"/>
    <s v="Adama Brasil S/A"/>
    <s v="Adama Makhteshim Ltd."/>
    <s v="ASHDOD"/>
    <s v="Brazil"/>
    <s v="29162015"/>
    <s v="1 X 40 CONTAINERS CONTAINING 640 DRUMS OF BIFENTRINA TECNICO MILENIA PYRET HROID PESTICIDE, SOLID, TOXIC BIFENTHRIN"/>
    <x v="38"/>
    <s v="Seizer"/>
    <s v="Insecticide"/>
    <n v="18720"/>
    <n v="18.72"/>
    <n v="1318000"/>
    <n v="70.40598290598291"/>
    <m/>
    <m/>
    <m/>
  </r>
  <r>
    <n v="43842"/>
    <s v="January, 2020"/>
    <s v="January, 2020´"/>
    <x v="0"/>
    <s v="Adama Brasil S/A"/>
    <s v="Adama Makhteshim Ltd."/>
    <s v="ASHDOD"/>
    <s v="Brazil"/>
    <s v="29331990"/>
    <s v="1 X 20 CONTAINERS CONTAINING 20 IBCS OF FIPRONIL TECNICO MILENIA PESTICIDE, SOLID, TOXIC FIPRONIL"/>
    <x v="32"/>
    <s v="Shelter"/>
    <s v="Insecticide"/>
    <n v="10470"/>
    <n v="10.47"/>
    <n v="19166000"/>
    <n v="1830.5635148042024"/>
    <m/>
    <m/>
    <m/>
  </r>
  <r>
    <n v="43838"/>
    <s v="January, 2020"/>
    <s v="January, 2020´"/>
    <x v="0"/>
    <s v="Adama Brasil S/A"/>
    <s v="Adama Makhteshim Ltd."/>
    <s v="ASHDOD"/>
    <s v="Brazil"/>
    <s v="38089199"/>
    <s v="12 X 20 CONTAINERS CONTAINING 216 IBCS OF IMIDACLOPRID BIFENTHRIN"/>
    <x v="4"/>
    <s v="Galil"/>
    <s v="Insecticide"/>
    <n v="247320.01"/>
    <n v="247.32"/>
    <n v="4605000"/>
    <n v="18.61960138203132"/>
    <m/>
    <m/>
    <m/>
  </r>
  <r>
    <n v="43838"/>
    <s v="January, 2020"/>
    <s v="January, 2020´"/>
    <x v="0"/>
    <s v="Adama Brasil S/A"/>
    <s v="Adama Makhteshim Ltd."/>
    <s v="ASHDOD"/>
    <s v="Brazil"/>
    <s v="38089199"/>
    <s v="3 X 40 CONTAINERS CONTAINING 10800 CANS OF IMIDACLOPRID BIFENTHRIN"/>
    <x v="4"/>
    <s v="Galil"/>
    <s v="Insecticide"/>
    <n v="66636"/>
    <n v="66.64"/>
    <n v="1241000"/>
    <n v="18.623566840746744"/>
    <m/>
    <m/>
    <m/>
  </r>
  <r>
    <n v="43838"/>
    <s v="January, 2020"/>
    <s v="January, 2020´"/>
    <x v="0"/>
    <s v="Adama Brasil S/A"/>
    <s v="Adama Mfg. Poland Sa"/>
    <s v="GDYNIA"/>
    <s v="Brazil"/>
    <s v="29180000"/>
    <s v="10 X 20 CONTAINERS CONTAINING 200 BAGS OF ACIDO TECNICO MILENIA"/>
    <x v="0"/>
    <s v="2,4-D Main"/>
    <s v="Herbicide"/>
    <n v="184200"/>
    <n v="184.2"/>
    <s v=""/>
    <e v="#VALUE!"/>
    <m/>
    <m/>
    <m/>
  </r>
  <r>
    <n v="43838"/>
    <s v="January, 2020"/>
    <s v="January, 2020´"/>
    <x v="0"/>
    <s v="Adama Brasil S/A"/>
    <s v="Adama Makhteshim Ltd."/>
    <s v="ASHDOD"/>
    <s v="Brazil"/>
    <s v="38089199"/>
    <s v="5 X 20 CONTAINERS CONTAINING 400 DRUMS OF HAZARDOUS SUBSTANCE, LIQUID CHLORPYRIFOS, HYDROCARBONS C10 AROMATICS 1% NAPHTHALENE"/>
    <x v="13"/>
    <s v="Caromax 28"/>
    <s v="Solvent"/>
    <n v="99800"/>
    <n v="99.8"/>
    <n v="1858000"/>
    <n v="18.617234468937877"/>
    <m/>
    <m/>
    <m/>
  </r>
  <r>
    <n v="43838"/>
    <s v="January, 2020"/>
    <s v="January, 2020´"/>
    <x v="0"/>
    <s v="Adama Brasil S/A"/>
    <s v="Adama Makhteshim Ltd."/>
    <s v="ASHDOD"/>
    <s v="Brazil"/>
    <s v="38089199"/>
    <s v="2 X 20 CONTAINERS CONTAINING 160 DRUMS OF ZARDOUS SUBSTANCE, LIQUID NOVALURON"/>
    <x v="10"/>
    <s v="Rimon"/>
    <s v="Insecticide"/>
    <n v="38640"/>
    <n v="38.64"/>
    <n v="719000"/>
    <n v="18.607660455486542"/>
    <m/>
    <m/>
    <m/>
  </r>
  <r>
    <n v="43838"/>
    <s v="January, 2020"/>
    <s v="January, 2020´"/>
    <x v="0"/>
    <s v="Adama Brasil S/A"/>
    <s v="Lanxess Corporation Group"/>
    <s v="ANTWERPEN"/>
    <s v="Brazil"/>
    <s v="29291030"/>
    <s v="1 X 20 CONTAINERS CONTAINING 1 TANK OF DICHLOROPH ENYL ISOCYANATES D ICLOROFENILISOCIA NATO"/>
    <x v="13"/>
    <s v="Caromax 28"/>
    <s v="Solvent"/>
    <n v="25540"/>
    <n v="25.54"/>
    <n v="49400"/>
    <n v="1.9342208300704777"/>
    <m/>
    <m/>
    <m/>
  </r>
  <r>
    <n v="43835"/>
    <s v="January, 2020"/>
    <s v="January, 2020´"/>
    <x v="0"/>
    <s v="Adama Brasil S/A"/>
    <s v="Adama Agan Ltd."/>
    <s v="ASHDOD"/>
    <s v="Brazil"/>
    <s v="38089323"/>
    <s v="3 X 40 CONTAINERS CONTAINING 12096 BAGS OF JUMP AGRICULTURAL HERBICIDE"/>
    <x v="3"/>
    <s v="Jump"/>
    <s v="Herbicide"/>
    <n v="67044"/>
    <n v="67.040000000000006"/>
    <n v="796000"/>
    <n v="11.872799952270151"/>
    <m/>
    <m/>
    <m/>
  </r>
  <r>
    <n v="43834"/>
    <s v="January, 2020"/>
    <s v="January, 2020´"/>
    <x v="0"/>
    <s v="Adama Brasil S/A"/>
    <s v="Sinon Corp"/>
    <s v="TAICHUNG"/>
    <s v="Brazil"/>
    <s v="29339959"/>
    <s v="6 X 40 CONTAINERS CONTAINING 240 BAGS OF CARBENDAZIM TECNICO MIL CARBENDAZIM 98% TECH"/>
    <x v="1"/>
    <s v="Not Identified"/>
    <s v="General Chemical"/>
    <n v="144720"/>
    <n v="144.72"/>
    <n v="2848000"/>
    <n v="19.679380873410725"/>
    <m/>
    <m/>
    <m/>
  </r>
  <r>
    <n v="43833"/>
    <s v="January, 2020"/>
    <s v="January, 2020´"/>
    <x v="0"/>
    <s v="Adama Brasil S/A"/>
    <s v="Adama Agan Ltd."/>
    <s v="ASHDOD"/>
    <s v="Brazil"/>
    <s v="38089329"/>
    <s v="1 X 20 CONTAINERS CONTAINING 80 DRUMS OF LT GALIGAN AGRICULTURAL HERBICIDE"/>
    <x v="3"/>
    <s v="Jump"/>
    <s v="Herbicide"/>
    <n v="17618"/>
    <n v="17.62"/>
    <n v="209000"/>
    <n v="11.862867521852651"/>
    <m/>
    <m/>
    <m/>
  </r>
  <r>
    <n v="43833"/>
    <s v="January, 2020"/>
    <s v="January, 2020´"/>
    <x v="0"/>
    <s v="Adama Brasil S/A"/>
    <s v="Adama Agan Ltd."/>
    <s v="ASHDOD"/>
    <s v="Brazil"/>
    <s v="38089323"/>
    <s v="2 X 40 CONTAINERS CONTAINING 8064 BAGS OF JUMP AGRICULTURAL HERBICIDE"/>
    <x v="3"/>
    <s v="Jump"/>
    <s v="Herbicide"/>
    <n v="44696"/>
    <n v="44.7"/>
    <n v="531000"/>
    <n v="11.880257741184893"/>
    <m/>
    <m/>
    <m/>
  </r>
  <r>
    <n v="43833"/>
    <s v="January, 2020"/>
    <s v="January, 2020´"/>
    <x v="0"/>
    <s v="Adama Brasil S/A"/>
    <s v="Adama Agan Ltd."/>
    <s v="ASHDOD"/>
    <s v="Brazil"/>
    <s v="38089323"/>
    <s v="7 X 40 CONTAINERS CONTAINING 28224 BAGS OF JUMP AGRICULTURAL HERBICIDE"/>
    <x v="3"/>
    <s v="Jump"/>
    <s v="Herbicide"/>
    <n v="156436.01"/>
    <n v="156.44"/>
    <n v="1857000"/>
    <n v="11.870668396617887"/>
    <m/>
    <m/>
    <m/>
  </r>
  <r>
    <n v="43833"/>
    <s v="January, 2020"/>
    <s v="January, 2020´"/>
    <x v="0"/>
    <s v="Adama Brasil S/A"/>
    <s v="Adama Agan Ltd."/>
    <s v="ASHDOD"/>
    <s v="Brazil"/>
    <s v="38089323"/>
    <s v="1 X 40 CONTAINERS CONTAINING 4032 BAGS OF JUMP AGRICULTURAL HERBICIDE"/>
    <x v="3"/>
    <s v="Jump"/>
    <s v="Herbicide"/>
    <n v="22348"/>
    <n v="22.35"/>
    <n v="265000"/>
    <n v="11.857884374440665"/>
    <m/>
    <m/>
    <m/>
  </r>
  <r>
    <n v="43833"/>
    <s v="January, 2020"/>
    <s v="January, 2020´"/>
    <x v="0"/>
    <s v="Adama Brasil S/A"/>
    <s v="Adama Makhteshim Ltd."/>
    <s v="ASHDOD"/>
    <s v="Brazil"/>
    <s v="29349959"/>
    <s v="2 X 40 CONTAINERS CONTAINING 160 DRUMS OF SUPRATHION TECNICO 900 ORGANO PHOPHORUS PESTICIDE SOLID TOXIC METHIDATHION"/>
    <x v="3"/>
    <s v="Jump"/>
    <s v="Herbicide"/>
    <n v="38720"/>
    <n v="38.72"/>
    <n v="29618000"/>
    <n v="764.92768595041321"/>
    <m/>
    <m/>
    <m/>
  </r>
  <r>
    <n v="43833"/>
    <s v="January, 2020"/>
    <s v="January, 2020´"/>
    <x v="0"/>
    <s v="Adama Brasil S/A"/>
    <s v="Adama Makhteshim Ltd."/>
    <s v="ASHDOD"/>
    <s v="Brazil"/>
    <s v="38089199"/>
    <s v="1 X 20 CONTAINERS CONTAINING 80 DRUMS OF CARBAMATE PESTICIDE,LIQUID,TOXIC METHOMYL, NOVALURON"/>
    <x v="3"/>
    <s v="Jump"/>
    <s v="Herbicide"/>
    <n v="19800"/>
    <n v="19.8"/>
    <n v="369000"/>
    <n v="18.636363636363637"/>
    <m/>
    <m/>
    <m/>
  </r>
  <r>
    <n v="43831"/>
    <s v="January, 2020"/>
    <s v="January, 2020´"/>
    <x v="0"/>
    <s v="Adama Brasil S/A"/>
    <s v="Haimo Int Logistics Shanghai Co., Ltd."/>
    <s v="SHANGHAI"/>
    <s v="Brazil"/>
    <s v="29335949"/>
    <s v="1 X 40 CONTAINERS CONTAINING 40 CASE OF PESTICIDE SOLID TOXIC AZOXYSTROBIN AZOXYSTROBIN TECNICO MILENIA"/>
    <x v="37"/>
    <s v="Mirador"/>
    <s v="Fungicide"/>
    <n v="14524"/>
    <n v="14.52"/>
    <n v="1091000"/>
    <n v="75.117047645276784"/>
    <m/>
    <m/>
    <m/>
  </r>
  <r>
    <n v="43830"/>
    <s v="December, 2019"/>
    <s v="December, 2019´"/>
    <x v="1"/>
    <s v="Adama Brasil Sa"/>
    <s v="Aarti Industries Ltd."/>
    <s v="NHAVA SHEVA (JAWAHARLAL N"/>
    <s v="Brazil"/>
    <s v="29209049"/>
    <s v="1 X 20 CONTAINERS CONTAINING 1 TANK OF DI METHYL SULPHATE DIMETIL SULFATO SULFATO DE DIMETILA"/>
    <x v="31"/>
    <s v="Not Identified"/>
    <s v="General Chemical"/>
    <n v="25000"/>
    <n v="25"/>
    <n v="42500"/>
    <n v="1.7"/>
    <m/>
    <m/>
    <m/>
  </r>
  <r>
    <n v="43828"/>
    <s v="December, 2019"/>
    <s v="December, 2019´"/>
    <x v="1"/>
    <s v="Adama Brasil S/A"/>
    <s v="Adama Makhteshim Ltd."/>
    <s v="ASHDOD"/>
    <s v="Brazil"/>
    <s v="38089199"/>
    <s v="1 X 20 CONTAINERS CONTAINING 1600 CANS OF LIQUID PYRIPROXYFEN"/>
    <x v="39"/>
    <s v="Farewell"/>
    <s v="Pesticide"/>
    <n v="10280"/>
    <n v="10.28"/>
    <n v="192000"/>
    <n v="18.677042801556421"/>
    <s v="Pyriproxyfen"/>
    <s v="Farewell"/>
    <s v="Pesticide"/>
  </r>
  <r>
    <n v="43828"/>
    <s v="December, 2019"/>
    <s v="December, 2019´"/>
    <x v="1"/>
    <s v="Adama Brasil S/A"/>
    <s v="Adama Makhteshim Ltd."/>
    <s v="ASHDOD"/>
    <s v="Brazil"/>
    <s v="38089199"/>
    <s v="3 X 20 CONTAINERS CONTAINING 240 DRUMS OF LIQUID CHLORPYRIFOS HYDROCARBONS C10 A ROMATICS 1% NAPHTHALENE"/>
    <x v="13"/>
    <s v="Caromax 28"/>
    <s v="Solvent"/>
    <n v="59880"/>
    <n v="59.88"/>
    <n v="1120000"/>
    <n v="18.704074816299265"/>
    <m/>
    <m/>
    <m/>
  </r>
  <r>
    <n v="43828"/>
    <s v="December, 2019"/>
    <s v="December, 2019´"/>
    <x v="1"/>
    <s v="Adama Brasil S/A"/>
    <s v="Adama Agan Ltd."/>
    <s v="ASHDOD"/>
    <s v="Brazil"/>
    <s v="38089323"/>
    <s v="1 X 40 CONTAINERS CONTAINING 4032 BAGS OF HEXARON WG AGRICULTURAL HERBICIDE"/>
    <x v="3"/>
    <s v="Jump"/>
    <s v="Herbicide"/>
    <n v="22348"/>
    <n v="22.35"/>
    <n v="288000"/>
    <n v="12.88705924467514"/>
    <m/>
    <m/>
    <m/>
  </r>
  <r>
    <n v="43828"/>
    <s v="December, 2019"/>
    <s v="December, 2019´"/>
    <x v="1"/>
    <s v="Adama Brasil S/A"/>
    <s v="Adama Makhteshim Ltd."/>
    <s v="ASHDOD"/>
    <s v="Brazil"/>
    <s v="29349959"/>
    <s v="1 X 40 CONTAINERS CONTAINING 80 DRUMS OF SUPRATHION TECNICO ORGANOPHOPHORUS PESTICIDE SOLID TOXIC METHIDATHION"/>
    <x v="13"/>
    <s v="Caromax 28"/>
    <s v="Solvent"/>
    <n v="13400"/>
    <n v="13.4"/>
    <n v="9972000"/>
    <n v="744.17910447761199"/>
    <m/>
    <m/>
    <m/>
  </r>
  <r>
    <n v="43828"/>
    <s v="December, 2019"/>
    <s v="December, 2019´"/>
    <x v="1"/>
    <s v="Adama Brasil S/A"/>
    <s v="Adama Agan Ltd."/>
    <s v="ASHDOD"/>
    <s v="Brazil"/>
    <s v="38089323"/>
    <s v="1 X 40 CONTAINERS CONTAINING 4032 BAGS OF HEXARON WG AGRICULTURAL HERBICIDE"/>
    <x v="3"/>
    <s v="Jump"/>
    <s v="Herbicide"/>
    <n v="22348"/>
    <n v="22.35"/>
    <n v="288000"/>
    <n v="12.88705924467514"/>
    <m/>
    <m/>
    <m/>
  </r>
  <r>
    <n v="43827"/>
    <s v="December, 2019"/>
    <s v="December, 2019´"/>
    <x v="1"/>
    <s v="Adama Brasil S/A"/>
    <s v="Ningbo Q&amp;R International Logistic"/>
    <s v="SHANGHAI"/>
    <s v="Brazil"/>
    <s v="29269095"/>
    <s v="1 X 20 &amp; 1 X 40 CONTAINERS CONTAINING 60 BAGS OF CHLOROTHALONIL"/>
    <x v="33"/>
    <s v="Not Identified"/>
    <s v="General Chemical"/>
    <n v="30180"/>
    <n v="30.18"/>
    <n v="248000"/>
    <n v="8.2173624917163686"/>
    <m/>
    <m/>
    <m/>
  </r>
  <r>
    <n v="43827"/>
    <s v="December, 2019"/>
    <s v="December, 2019´"/>
    <x v="1"/>
    <s v="Adama Brasil S/A"/>
    <s v="Ningbo Q&amp;R International Logistic"/>
    <s v="SHANGHAI"/>
    <s v="Brazil"/>
    <s v="29269095"/>
    <s v="2 X 40 CONTAINERS CONTAINING 80 BAGS OF CHLOROTHALONIL"/>
    <x v="33"/>
    <s v="Not Identified"/>
    <s v="General Chemical"/>
    <n v="40240"/>
    <n v="40.24"/>
    <n v="330000"/>
    <n v="8.2007952286282304"/>
    <m/>
    <m/>
    <m/>
  </r>
  <r>
    <n v="43824"/>
    <s v="December, 2019"/>
    <s v="December, 2019´"/>
    <x v="1"/>
    <s v="Adama Brasil S/A"/>
    <s v="Haimo Int Logistics Shanghai Co., Ltd."/>
    <s v="SHANGHAI"/>
    <s v="Brazil"/>
    <s v="38089329"/>
    <s v="1 X 20 &amp; 2 X 40 CONTAINERS CONTAINING 2400 BOXES OF TEBUTHIURON"/>
    <x v="15"/>
    <s v="Butiron"/>
    <s v="Herbicide"/>
    <n v="59040"/>
    <n v="59.04"/>
    <n v="309000"/>
    <n v="5.2337398373983737"/>
    <m/>
    <m/>
    <m/>
  </r>
  <r>
    <n v="43823"/>
    <s v="December, 2019"/>
    <s v="December, 2019´"/>
    <x v="1"/>
    <s v="Adama Brasil Sa"/>
    <s v="Turlock Llp"/>
    <s v="SHANGHAI"/>
    <s v="Brazil"/>
    <s v="29241929"/>
    <s v="1 X 20 CONTAINERS CONTAINING 80 DRUMS OF N-DIMETHYLACETAMIDE"/>
    <x v="27"/>
    <s v="Not Identified"/>
    <s v="General Chemical"/>
    <n v="16340"/>
    <n v="16.34"/>
    <n v="84100"/>
    <n v="5.1468788249694004"/>
    <m/>
    <m/>
    <m/>
  </r>
  <r>
    <n v="43821"/>
    <s v="December, 2019"/>
    <s v="December, 2019´"/>
    <x v="1"/>
    <s v="Adama Brasil S/A"/>
    <s v="Adama Agan Ltd."/>
    <s v="ASHDOD"/>
    <s v="Brazil"/>
    <s v="38089323"/>
    <s v="1 X 40 CONTAINERS CONTAINING 4032 BAGS OF JUMP AGRICULTURAL HERBICIDE"/>
    <x v="3"/>
    <s v="Jump"/>
    <s v="Herbicide"/>
    <n v="22348"/>
    <n v="22.35"/>
    <n v="288000"/>
    <n v="12.88705924467514"/>
    <m/>
    <m/>
    <m/>
  </r>
  <r>
    <n v="43820"/>
    <s v="December, 2019"/>
    <s v="December, 2019´"/>
    <x v="1"/>
    <s v="Adama Brasil Sa"/>
    <s v="Hebei Chengxin Co., Ltd."/>
    <s v="SHANGHAI"/>
    <s v="Brazil"/>
    <s v="29159090"/>
    <s v="1 X 20 CONTAINERS CONTAINING 80 DRUMS OF TRIMETHYL ORTHO FORMATE"/>
    <x v="5"/>
    <s v="Not Identified"/>
    <s v="General Chemical"/>
    <n v="16760"/>
    <n v="16.760000000000002"/>
    <n v="126000"/>
    <n v="7.5178997613365155"/>
    <m/>
    <m/>
    <m/>
  </r>
  <r>
    <n v="43820"/>
    <s v="December, 2019"/>
    <s v="December, 2019´"/>
    <x v="1"/>
    <s v="Syngenta Protecao De Cultivos Ltda"/>
    <s v="Adama Agan Ltd."/>
    <s v="ASHDOD"/>
    <s v="Brazil"/>
    <s v="29242120"/>
    <s v="6 X 40 CONTAINERS CONTAINING 240 CASE OF FLEXIBLE IBCS DIUREX TECNICO AGRI CULTURAL HERBICIDE"/>
    <x v="3"/>
    <s v="Jump"/>
    <s v="Herbicide"/>
    <n v="101160"/>
    <n v="101.16"/>
    <n v="1871000"/>
    <n v="18.495452748121789"/>
    <m/>
    <m/>
    <m/>
  </r>
  <r>
    <n v="43820"/>
    <s v="December, 2019"/>
    <s v="December, 2019´"/>
    <x v="1"/>
    <s v="Syngenta Protecao De Cultivos Ltda"/>
    <s v="Adama Agan Ltd."/>
    <s v="ASHDOD"/>
    <s v="Brazil"/>
    <s v="29242120"/>
    <s v="6 X 40 CONTAINERS CONTAINING 240 CASE OF FLEXIBLE IBCS DIUREX TECNICO AGRI CULTURAL HERBICIDE"/>
    <x v="3"/>
    <s v="Jump"/>
    <s v="Herbicide"/>
    <n v="101160"/>
    <n v="101.16"/>
    <n v="1871000"/>
    <n v="18.495452748121789"/>
    <m/>
    <m/>
    <m/>
  </r>
  <r>
    <n v="43815"/>
    <s v="December, 2019"/>
    <s v="December, 2019´"/>
    <x v="1"/>
    <s v="Adama Brasil S/A"/>
    <s v="Adama Agan Ltd."/>
    <s v="ASHDOD"/>
    <s v="Brazil"/>
    <s v="38089323"/>
    <s v="11 X 40 CONTAINERS CONTAINING 44352 BAGS OF HEXARON WG AGRICULTURAL HERBICIDE"/>
    <x v="3"/>
    <s v="Jump"/>
    <s v="Herbicide"/>
    <n v="245828"/>
    <n v="245.83"/>
    <n v="3172000"/>
    <n v="12.903330784125487"/>
    <m/>
    <m/>
    <m/>
  </r>
  <r>
    <n v="43815"/>
    <s v="December, 2019"/>
    <s v="December, 2019´"/>
    <x v="1"/>
    <s v="Adama Brasil S/A"/>
    <s v="Adama Makhteshim Ltd."/>
    <s v="ASHDOD"/>
    <s v="Brazil"/>
    <s v="29349959"/>
    <s v="1 X 40 CONTAINERS CONTAINING 80 DRUMS OF SUPRATHION TECNICO ORGANOPHOPHORUS, PESTICIDE, SOLID, TOXIC METHIDATHION"/>
    <x v="30"/>
    <s v="Suprathion"/>
    <s v="Insecticide"/>
    <n v="13400"/>
    <n v="13.4"/>
    <n v="9972000"/>
    <n v="744.17910447761199"/>
    <m/>
    <m/>
    <m/>
  </r>
  <r>
    <n v="43815"/>
    <s v="December, 2019"/>
    <s v="December, 2019´"/>
    <x v="1"/>
    <s v="Adama Brasil S/A"/>
    <s v="Adama Agan Ltd."/>
    <s v="ASHDOD"/>
    <s v="Brazil"/>
    <s v="38089300"/>
    <s v="5 X 40 CONTAINERS CONTAINING 20160 BAGS OF JUMP AGRICULTURAL HERBICIDE"/>
    <x v="3"/>
    <s v="Jump"/>
    <s v="Herbicide"/>
    <n v="111740"/>
    <n v="111.74"/>
    <n v="769000"/>
    <n v="6.8820476105244319"/>
    <m/>
    <m/>
    <m/>
  </r>
  <r>
    <n v="43815"/>
    <s v="December, 2019"/>
    <s v="December, 2019´"/>
    <x v="1"/>
    <s v="Adama Brasil S/A"/>
    <s v="Adama Makhteshim Ltd."/>
    <s v="ASHDOD"/>
    <s v="Brazil"/>
    <s v="29349959"/>
    <s v="1 X 40 CONTAINERS CONTAINING 42 DRUMS OF SUPRATHION TECNICO ORGANOPHOPHORUS, PESTICIDE, SOLID,TOXIC METHIDATHION"/>
    <x v="30"/>
    <s v="Suprathion"/>
    <s v="Insecticide"/>
    <n v="10164"/>
    <n v="10.16"/>
    <n v="7564000"/>
    <n v="744.19519874065327"/>
    <m/>
    <m/>
    <m/>
  </r>
  <r>
    <n v="43815"/>
    <s v="December, 2019"/>
    <s v="December, 2019´"/>
    <x v="1"/>
    <s v="Adama Brasil S/A"/>
    <s v="Adama Makhteshim Ltd."/>
    <s v="ASHDOD"/>
    <s v="Brazil"/>
    <s v="29333929"/>
    <s v="1 X 40 CONTAINERS CONTAINING 28 IBCS OF IMIDACLOPRIDE TECNICO MILENIA IMIDACLOPRID"/>
    <x v="4"/>
    <s v="Galil"/>
    <s v="Insecticide"/>
    <n v="14658"/>
    <n v="14.66"/>
    <n v="17404000"/>
    <n v="1187.3379724382589"/>
    <m/>
    <m/>
    <m/>
  </r>
  <r>
    <n v="43815"/>
    <s v="December, 2019"/>
    <s v="December, 2019´"/>
    <x v="1"/>
    <s v="Adama Brasil S/A"/>
    <s v="Adama Mfg. Poland Sa"/>
    <s v="GDYNIA"/>
    <s v="Brazil"/>
    <s v="29180000"/>
    <s v="12 X 20 CONTAINERS CONTAINING 240 BAGS OF 2,4-D ACID TECHN.98 TC (2,4-D ACIDO TECNICO MILENIA BR) BIG BAGS"/>
    <x v="0"/>
    <s v="2,4-D Main"/>
    <s v="Herbicide"/>
    <n v="222440"/>
    <n v="222.44"/>
    <s v=""/>
    <e v="#VALUE!"/>
    <m/>
    <m/>
    <m/>
  </r>
  <r>
    <n v="43815"/>
    <s v="December, 2019"/>
    <s v="December, 2019´"/>
    <x v="1"/>
    <s v="Adama Brasil S/A"/>
    <s v="Adama Makhteshim Ltd."/>
    <s v="ASHDOD"/>
    <s v="Brazil"/>
    <s v="29162015"/>
    <s v="1 X 20 CONTAINERS CONTAINING 160 DRUMS OF BIFENTRINA TECNICO MILENIA PYRETHROID PESTICIDE SOLID, TOXIC BIFENTHRIN"/>
    <x v="38"/>
    <s v="Seizer"/>
    <s v="Insecticide"/>
    <n v="4680"/>
    <n v="4.68"/>
    <n v="329000"/>
    <n v="70.299145299145295"/>
    <m/>
    <m/>
    <m/>
  </r>
  <r>
    <n v="43812"/>
    <s v="December, 2019"/>
    <s v="December, 2019´"/>
    <x v="1"/>
    <s v="Syngenta Protecao De Cultivos Ltda"/>
    <s v="Adama Agan Ltd."/>
    <s v="ASHDOD"/>
    <s v="Brazil"/>
    <s v="29242120"/>
    <s v="6 X 40 CONTAINERS CONTAINING 240 CASE OF DIUREX TECNICO AGRICULTURAL HERBICIDE"/>
    <x v="3"/>
    <s v="Jump"/>
    <s v="Herbicide"/>
    <n v="101160"/>
    <n v="101.16"/>
    <n v="1871000"/>
    <n v="18.495452748121789"/>
    <m/>
    <m/>
    <m/>
  </r>
  <r>
    <n v="43810"/>
    <s v="December, 2019"/>
    <s v="December, 2019´"/>
    <x v="1"/>
    <s v="Adama Brasil S/A"/>
    <s v="Stolt Nielsen Transportation Group"/>
    <s v="NEW ORLEANS (LA)"/>
    <s v="Brazil"/>
    <s v="29211121"/>
    <s v="1 X 20 &amp; 5 X 20 CONTAINERS CONTAINING 6 TANK OF CHEMICALS NOS HAZARDOUS DIMETHYLAMINE AQUEOUS SOLUTION DIMETHYLAMINE"/>
    <x v="6"/>
    <s v="Not Identified"/>
    <s v="General Chemical"/>
    <n v="107589"/>
    <n v="107.59"/>
    <n v="134000"/>
    <n v="1.2454804859232822"/>
    <m/>
    <m/>
    <m/>
  </r>
  <r>
    <n v="43810"/>
    <s v="December, 2019"/>
    <s v="December, 2019´"/>
    <x v="1"/>
    <s v="Adama Brasil S/A"/>
    <s v="Stolt Nielsen Transportation Group"/>
    <s v="NEW ORLEANS (LA)"/>
    <s v="Brazil"/>
    <s v="29211923"/>
    <s v="1 X 20 &amp; 2 X 20 &amp; 2 X 20 CONTAINERS CONTAINING 5 TANK OF MONOISOPROPYLAMINE BULK ISOPROPYLAMINE"/>
    <x v="17"/>
    <s v="Not Identified"/>
    <s v="General Chemical"/>
    <n v="72394"/>
    <n v="72.39"/>
    <n v="252000"/>
    <n v="3.4809514600657514"/>
    <m/>
    <m/>
    <m/>
  </r>
  <r>
    <n v="43808"/>
    <s v="December, 2019"/>
    <s v="December, 2019´"/>
    <x v="1"/>
    <s v="Adama Brasil S/A"/>
    <s v="Adama Makhteshim Ltd."/>
    <s v="ASHDOD"/>
    <s v="Brazil"/>
    <s v="38089900"/>
    <s v="1 X 20 CONTAINERS CONTAINING 2400 PACK OF PLASTIC JERRYCAN LEGADO ENVIRONMENTALLY HAZARDOUS SUBSTANCE LIQUID FLUENSULFONE"/>
    <x v="6"/>
    <s v="Not Identified"/>
    <s v="General Chemical"/>
    <n v="15780"/>
    <n v="15.78"/>
    <n v="75800"/>
    <n v="4.8035487959442333"/>
    <m/>
    <m/>
    <m/>
  </r>
  <r>
    <n v="43808"/>
    <s v="December, 2019"/>
    <s v="December, 2019´"/>
    <x v="1"/>
    <s v="Adama Brasil S/A"/>
    <s v="Adama Makhteshim Ltd."/>
    <s v="ASHDOD"/>
    <s v="Brazil"/>
    <s v="38089199"/>
    <s v="5 X 20 CONTAINERS CONTAINING 400 DRUMS OF LITS VORAZ CARBAMATE PESTICIDE , LI QUID TOXIC METHOMYL, NOVALURON"/>
    <x v="29"/>
    <s v="Voraz"/>
    <s v="Insecticide"/>
    <n v="99000"/>
    <n v="99"/>
    <n v="1852000"/>
    <n v="18.707070707070706"/>
    <m/>
    <m/>
    <m/>
  </r>
  <r>
    <n v="43808"/>
    <s v="December, 2019"/>
    <s v="December, 2019´"/>
    <x v="1"/>
    <s v="Adama Brasil S/A"/>
    <s v="Adama Makhteshim Ltd."/>
    <s v="ASHDOD"/>
    <s v="Brazil"/>
    <s v="38089199"/>
    <s v="2 X 20 CONTAINERS CONTAINING 160 DRUMS OF LITS RIMON SUPRA ENVIRONMENTALLY HA ZARDOUS SUBSTANCE LIQUID NOVALURON"/>
    <x v="10"/>
    <s v="Rimon"/>
    <s v="Insecticide"/>
    <n v="38640"/>
    <n v="38.64"/>
    <n v="723000"/>
    <n v="18.711180124223603"/>
    <m/>
    <m/>
    <m/>
  </r>
  <r>
    <n v="43807"/>
    <s v="December, 2019"/>
    <s v="December, 2019´"/>
    <x v="1"/>
    <s v="Adama Brasil S/A"/>
    <s v="Sinon Corp"/>
    <s v="TAICHUNG"/>
    <s v="Brazil"/>
    <s v="29339959"/>
    <s v="5 X 40 CONTAINERS CONTAINING 200 BAGS OF CARBENDAZIM TECNICO MIL"/>
    <x v="1"/>
    <s v="Not Identified"/>
    <s v="General Chemical"/>
    <n v="120600"/>
    <n v="120.6"/>
    <n v="4944000"/>
    <n v="40.995024875621894"/>
    <m/>
    <m/>
    <m/>
  </r>
  <r>
    <n v="43804"/>
    <s v="December, 2019"/>
    <s v="December, 2019´"/>
    <x v="1"/>
    <s v="Adama Brasil Sa"/>
    <s v="Turlock Llp"/>
    <s v="SHANGHAI"/>
    <s v="Brazil"/>
    <s v="29241929"/>
    <s v="1 X 20 CONTAINERS CONTAINING 80 DRUMS OF CHEMICAL PRODUCT DMAC N N DIMETHYLACETAMIDE DIMETILACETAMIDA"/>
    <x v="27"/>
    <s v="Not Identified"/>
    <s v="General Chemical"/>
    <n v="16340"/>
    <n v="16.34"/>
    <n v="84100"/>
    <n v="5.1468788249694004"/>
    <m/>
    <m/>
    <m/>
  </r>
  <r>
    <n v="43804"/>
    <s v="December, 2019"/>
    <s v="December, 2019´"/>
    <x v="1"/>
    <s v="Adama Brasil Sa"/>
    <s v="Hebei Dapeng Pharm &amp; Chem Co., Ltd."/>
    <s v="SHANGHAI"/>
    <s v="Brazil"/>
    <s v="29214921"/>
    <s v="1 X 20 CONTAINERS CONTAINING 80 DRUMS OF 2 4 XILIDINA"/>
    <x v="11"/>
    <s v="Not Identified"/>
    <s v="General Chemical"/>
    <n v="17720"/>
    <n v="17.72"/>
    <n v="3075000"/>
    <n v="173.53273137697516"/>
    <m/>
    <m/>
    <m/>
  </r>
  <r>
    <n v="43803"/>
    <s v="December, 2019"/>
    <s v="December, 2019´"/>
    <x v="1"/>
    <s v="Adama Brasil S/A"/>
    <s v="Haimo Int Logistics Shanghai Co., Ltd."/>
    <s v="SHANGHAI"/>
    <s v="Brazil"/>
    <s v="29269095"/>
    <s v="6 X 40 CONTAINERS CONTAINING 240 CASE OF CHLOROTHALONIL TECH"/>
    <x v="4"/>
    <s v="Galil"/>
    <s v="Insecticide"/>
    <n v="120720"/>
    <n v="120.72"/>
    <n v="991000"/>
    <n v="8.2090788601722995"/>
    <m/>
    <m/>
    <m/>
  </r>
  <r>
    <n v="43801"/>
    <s v="December, 2019"/>
    <s v="December, 2019´"/>
    <x v="1"/>
    <s v="Adama Brasil S/A"/>
    <s v="Adama Makhteshim Ltd."/>
    <s v="ASHDOD"/>
    <s v="Brazil"/>
    <s v="29349959"/>
    <s v="3 X 40 CONTAINERS CONTAINING 240 DRUMS OF SUPRATHION TECNICO ORGANO PHOPHORUS, PESTICIDE, SOLID, TOXIC METHIDATHION"/>
    <x v="30"/>
    <s v="Suprathion"/>
    <s v="Insecticide"/>
    <n v="40200"/>
    <n v="40.200000000000003"/>
    <n v="29917000"/>
    <n v="744.20398009950247"/>
    <m/>
    <m/>
    <m/>
  </r>
  <r>
    <n v="43801"/>
    <s v="December, 2019"/>
    <s v="December, 2019´"/>
    <x v="1"/>
    <s v="Adama Brasil S/A"/>
    <s v="Adama Makhteshim Ltd."/>
    <s v="ASHDOD"/>
    <s v="Brazil"/>
    <s v="38089199"/>
    <s v="1 X 20 CONTAINERS CONTAINING 18 PACKAGES OF IMIDACLOPRID, BIFENTHRIN"/>
    <x v="4"/>
    <s v="Galil"/>
    <s v="Insecticide"/>
    <n v="20610"/>
    <n v="20.61"/>
    <n v="386000"/>
    <n v="18.728772440562835"/>
    <m/>
    <m/>
    <m/>
  </r>
  <r>
    <n v="43801"/>
    <s v="December, 2019"/>
    <s v="December, 2019´"/>
    <x v="1"/>
    <s v="Adama Brasil S/A"/>
    <s v="Adama Agan Ltd."/>
    <s v="ASHDOD"/>
    <s v="Brazil"/>
    <s v="38089323"/>
    <s v="12 X 40 CONTAINERS CONTAINING 48384 BAGS OF JUMP AGRICULTURAL HERBICIDE"/>
    <x v="3"/>
    <s v="Jump"/>
    <s v="Herbicide"/>
    <n v="268176"/>
    <n v="268.18"/>
    <n v="3461000"/>
    <n v="12.905703716961995"/>
    <m/>
    <m/>
    <m/>
  </r>
  <r>
    <n v="43801"/>
    <s v="December, 2019"/>
    <s v="December, 2019´"/>
    <x v="1"/>
    <s v="Adama Brasil S/A"/>
    <s v="Adama Makhteshim Ltd."/>
    <s v="ASHDOD"/>
    <s v="Brazil"/>
    <s v="38089199"/>
    <s v="4 X 20 CONTAINERS CONTAINING 320 DRUMS OF RIMON SUPRA ENVIRONMENTALLY HAZARDOUS SUBSTANCE, LIQUID NOVALURON"/>
    <x v="10"/>
    <s v="Rimon"/>
    <s v="Insecticide"/>
    <n v="77280"/>
    <n v="77.28"/>
    <n v="1446000"/>
    <n v="18.711180124223603"/>
    <m/>
    <m/>
    <m/>
  </r>
  <r>
    <n v="43801"/>
    <s v="December, 2019"/>
    <s v="December, 2019´"/>
    <x v="1"/>
    <s v="Adama Brasil S/A"/>
    <s v="Adama Agan Ltd."/>
    <s v="ASHDOD"/>
    <s v="Brazil"/>
    <s v="38089323"/>
    <s v="6 X 40 CONTAINERS CONTAINING 24192 BAGS OF HEXARON WG AGRICULTURAL HERBICID"/>
    <x v="3"/>
    <s v="Jump"/>
    <s v="Herbicide"/>
    <n v="134088"/>
    <n v="134.09"/>
    <n v="1730000"/>
    <n v="12.901974822504624"/>
    <m/>
    <m/>
    <m/>
  </r>
  <r>
    <n v="43801"/>
    <s v="December, 2019"/>
    <s v="December, 2019´"/>
    <x v="1"/>
    <s v="Adama Brasil S/A"/>
    <s v="Adama Makhteshim Ltd."/>
    <s v="ASHDOD"/>
    <s v="Brazil"/>
    <s v="38089199"/>
    <s v="7 X 20 CONTAINERS CONTAINING 560 DRUMS OF LITS VORAZ CARBAMATE PESTICIDE LI QUID,TOXIC METHOMYL, NOVALURON"/>
    <x v="29"/>
    <s v="Voraz"/>
    <s v="Insecticide"/>
    <n v="138600.01"/>
    <n v="138.6"/>
    <n v="2593000"/>
    <n v="18.708512358693191"/>
    <m/>
    <m/>
    <m/>
  </r>
  <r>
    <n v="43800"/>
    <s v="December, 2019"/>
    <s v="December, 2019´"/>
    <x v="1"/>
    <s v="Adama Brasil Sa"/>
    <s v="Aarti Industries Ltd."/>
    <s v="NHAVA SHEVA (JAWAHARLAL N"/>
    <s v="Brazil"/>
    <s v="29209049"/>
    <s v="1 X 20 CONTAINERS CONTAINING 1 TANK OF DI METHYL SULPHATE DIMETIL SULFATO SULFATO DE DIMETILA DIMETHYL SULPHATE"/>
    <x v="8"/>
    <s v="Not Identified"/>
    <s v="General Chemical"/>
    <n v="25000"/>
    <n v="25"/>
    <n v="42500"/>
    <n v="1.7"/>
    <m/>
    <m/>
    <m/>
  </r>
  <r>
    <n v="43800"/>
    <s v="December, 2019"/>
    <s v="December, 2019´"/>
    <x v="1"/>
    <s v="Adama Brasil S/A"/>
    <s v="Shandong Weifang Rainbow Chemical Co., Ltd."/>
    <s v="QINGDAO"/>
    <s v="Brazil"/>
    <s v="38089324"/>
    <s v="5 X 40 CONTAINERS CONTAINING 5400 CARTONS OF GLYPHOSATE 72% WG RIDOVER"/>
    <x v="14"/>
    <s v="Not Identified"/>
    <s v="General Chemical"/>
    <n v="121100"/>
    <n v="121.1"/>
    <n v="634000"/>
    <n v="5.2353426919900912"/>
    <m/>
    <m/>
    <m/>
  </r>
  <r>
    <n v="43800"/>
    <s v="December, 2019"/>
    <s v="December, 2019´"/>
    <x v="1"/>
    <s v="Adama Brasil S/A"/>
    <s v="Shandong Weifang Rainbow Chemical Co., Ltd."/>
    <s v="QINGDAO"/>
    <s v="Brazil"/>
    <s v="38089324"/>
    <s v="5 X 40 CONTAINERS CONTAINING 5400 CARTONS OF GLYPHOSATE 72% WG RIDOVER"/>
    <x v="14"/>
    <s v="Not Identified"/>
    <s v="General Chemical"/>
    <n v="121100"/>
    <n v="121.1"/>
    <n v="634000"/>
    <n v="5.2353426919900912"/>
    <m/>
    <m/>
    <m/>
  </r>
  <r>
    <n v="43795"/>
    <s v="November, 2019"/>
    <s v="November, 2019´"/>
    <x v="1"/>
    <s v="Adama Brasil S/A"/>
    <s v="Adama Makhteshim Ltd."/>
    <s v="ASHDOD"/>
    <s v="Brazil"/>
    <s v="38089199"/>
    <s v="6 X 20 CONTAINERS CONTAINING 108 PACKAGES OF IMIDACLOPRID BIFENTHRIN"/>
    <x v="4"/>
    <s v="Galil"/>
    <s v="Insecticide"/>
    <n v="123660"/>
    <n v="123.66"/>
    <n v="2422000"/>
    <n v="19.585961507358888"/>
    <m/>
    <m/>
    <m/>
  </r>
  <r>
    <n v="43794"/>
    <s v="November, 2019"/>
    <s v="November, 2019´"/>
    <x v="1"/>
    <s v="Adama Brasil S/A"/>
    <s v="Adama Agan Ltd."/>
    <s v="ASHDOD"/>
    <s v="Brazil"/>
    <s v="38089323"/>
    <s v="1 X 40 CONTAINERS CONTAINING 4032 BAGS OF JUMP AGRICULTURAL HERBICIDE"/>
    <x v="3"/>
    <s v="Jump"/>
    <s v="Herbicide"/>
    <n v="22348"/>
    <n v="22.35"/>
    <n v="307000"/>
    <n v="13.737247180955791"/>
    <m/>
    <m/>
    <m/>
  </r>
  <r>
    <n v="43794"/>
    <s v="November, 2019"/>
    <s v="November, 2019´"/>
    <x v="1"/>
    <s v="Adama Brasil S/A"/>
    <s v="Haltermann Carless Uk Ltd."/>
    <s v="LONDON"/>
    <s v="Brazil"/>
    <s v="27079900"/>
    <s v="1 X 20 CONTAINERS CONTAINING 1 TANK OF METHYLNAPHTHALENE AND POLY CYCLICS"/>
    <x v="13"/>
    <s v="Caromax 28"/>
    <s v="Solvent"/>
    <n v="19940"/>
    <n v="19.940000000000001"/>
    <s v=""/>
    <e v="#VALUE!"/>
    <m/>
    <m/>
    <m/>
  </r>
  <r>
    <n v="43794"/>
    <s v="November, 2019"/>
    <s v="November, 2019´"/>
    <x v="1"/>
    <s v="Adama Brasil S/A"/>
    <s v="Adama Makhteshim Ltd."/>
    <s v="ASHDOD"/>
    <s v="Brazil"/>
    <s v="38089199"/>
    <s v="6 X 20 CONTAINERS CONTAINING 480 DRUMS OF CARBAMATE PESTICIDE METHOMYL NOVALURON LIQUIDTOXIC"/>
    <x v="3"/>
    <s v="Jump"/>
    <s v="Herbicide"/>
    <n v="118800"/>
    <n v="118.8"/>
    <n v="2327000"/>
    <n v="19.587542087542086"/>
    <m/>
    <m/>
    <m/>
  </r>
  <r>
    <n v="43789"/>
    <s v="November, 2019"/>
    <s v="November, 2019´"/>
    <x v="1"/>
    <s v="Adama Brasil S/A"/>
    <s v="Haimo Int Logistics Shanghai Co., Ltd."/>
    <s v="SHANGHAI"/>
    <s v="Brazil"/>
    <s v="29269095"/>
    <s v="1 X 20 &amp; 7 X 40 CONTAINERS CONTAINING 300 CASE OF CHLOROTHALONIL TECH"/>
    <x v="13"/>
    <s v="Caromax 28"/>
    <s v="Solvent"/>
    <n v="150899.99"/>
    <n v="150.9"/>
    <n v="1225000"/>
    <n v="8.1179594511570219"/>
    <m/>
    <m/>
    <m/>
  </r>
  <r>
    <n v="43787"/>
    <s v="November, 2019"/>
    <s v="November, 2019´"/>
    <x v="1"/>
    <s v="Adama Brasil S/A"/>
    <s v="Adama Agan Ltd."/>
    <s v="ASHDOD"/>
    <s v="Brazil"/>
    <s v="38089323"/>
    <s v="2 X 40 CONTAINERS CONTAINING 8064 BAGS OF JUMP AGRICULTURAL HERBICIDE"/>
    <x v="3"/>
    <s v="Jump"/>
    <s v="Herbicide"/>
    <n v="44696"/>
    <n v="44.7"/>
    <n v="613000"/>
    <n v="13.714873814211563"/>
    <m/>
    <m/>
    <m/>
  </r>
  <r>
    <n v="43787"/>
    <s v="November, 2019"/>
    <s v="November, 2019´"/>
    <x v="1"/>
    <s v="Adama Brasil Sa"/>
    <s v="Turlock Llp"/>
    <s v="SHANGHAI"/>
    <s v="Brazil"/>
    <s v="29241929"/>
    <s v="2 X 20 CONTAINERS CONTAINING 160 DRUMS OF CHEMICAL PRODUCT DMAC N N DIMETHYLACETAMIDE N N DIMETILACETAMIDA"/>
    <x v="27"/>
    <s v="Not Identified"/>
    <s v="General Chemical"/>
    <n v="32680"/>
    <n v="32.68"/>
    <n v="179000"/>
    <n v="5.4773561811505509"/>
    <m/>
    <m/>
    <m/>
  </r>
  <r>
    <n v="43787"/>
    <s v="November, 2019"/>
    <s v="November, 2019´"/>
    <x v="1"/>
    <s v="Adama Brasil S/A"/>
    <s v="Lanxess Corporation Group"/>
    <s v="ANTWERPEN"/>
    <s v="Brazil"/>
    <s v="29291030"/>
    <s v="1 X 20 CONTAINERS CONTAINING 1 FLEXITANK OF 3 4 DICLOROFENILISOCIANATO"/>
    <x v="3"/>
    <s v="Jump"/>
    <s v="Herbicide"/>
    <n v="26120"/>
    <n v="26.12"/>
    <n v="50500"/>
    <n v="1.933384379785605"/>
    <m/>
    <m/>
    <m/>
  </r>
  <r>
    <n v="43786"/>
    <s v="November, 2019"/>
    <s v="November, 2019´"/>
    <x v="1"/>
    <s v="Adama Brasil S/A"/>
    <s v="Adama Ltd."/>
    <s v="SHANGHAI"/>
    <s v="Brazil"/>
    <s v="38089191"/>
    <s v="7 X 40 CONTAINERS CONTAINING 10080 CARTONS OF ACEPHATE"/>
    <x v="40"/>
    <s v="Rapel"/>
    <s v="Insecticide"/>
    <n v="120960"/>
    <n v="120.96"/>
    <n v="1085000"/>
    <n v="8.9699074074074066"/>
    <m/>
    <m/>
    <m/>
  </r>
  <r>
    <n v="43786"/>
    <s v="November, 2019"/>
    <s v="November, 2019´"/>
    <x v="1"/>
    <s v="Adama Brasil Sa"/>
    <s v="Chemfilt"/>
    <s v="NHAVA SHEVA (JAWAHARLAL N"/>
    <s v="Brazil"/>
    <s v="84193900"/>
    <s v="1 X 20 CONTAINERS CONTAINING 19 PACKAGES OF DRYER FOR PICOXYSTROBIN"/>
    <x v="41"/>
    <s v="Not Identified"/>
    <s v="General Chemical"/>
    <n v="11420"/>
    <n v="11.42"/>
    <s v=""/>
    <e v="#VALUE!"/>
    <s v="Picoxystrobin"/>
    <s v="Not Identified"/>
    <s v="Fungicide"/>
  </r>
  <r>
    <n v="43785"/>
    <s v="November, 2019"/>
    <s v="November, 2019´"/>
    <x v="1"/>
    <s v="Adama Brasil Sa"/>
    <s v="Hebei Chengxin Co., Ltd."/>
    <s v="SHANGHAI"/>
    <s v="Brazil"/>
    <s v="29159090"/>
    <s v="1 X 20 CONTAINERS CONTAINING 80 DRUMS OF TRIMETHYL ORTHOFORMATE TRIMETIL-ORTO-FORMIATO"/>
    <x v="5"/>
    <s v="Not Identified"/>
    <s v="General Chemical"/>
    <n v="16760"/>
    <n v="16.760000000000002"/>
    <n v="135000"/>
    <n v="8.0548926014319804"/>
    <m/>
    <m/>
    <m/>
  </r>
  <r>
    <n v="43781"/>
    <s v="November, 2019"/>
    <s v="November, 2019´"/>
    <x v="1"/>
    <s v="Adama Brasil S/A"/>
    <s v="Adama Makhteshim Ltd."/>
    <s v="ASHDOD"/>
    <s v="Brazil"/>
    <s v="29331990"/>
    <s v="1 X 20 CONTAINERS CONTAINING 20 IBCS OF FIPRONIL TECNICO MILENIA PESTI CIDE SOLID TOXIC FIPRONIL"/>
    <x v="32"/>
    <s v="Shelter"/>
    <s v="Insecticide"/>
    <n v="10470"/>
    <n v="10.47"/>
    <n v="21285000"/>
    <n v="2032.9512893982808"/>
    <m/>
    <m/>
    <m/>
  </r>
  <r>
    <n v="43781"/>
    <s v="November, 2019"/>
    <s v="November, 2019´"/>
    <x v="1"/>
    <s v="Adama Brasil S/A"/>
    <s v="Adama Makhteshim Ltd."/>
    <s v="ASHDOD"/>
    <s v="Brazil"/>
    <s v="38089199"/>
    <s v="12 X 20 CONTAINERS CONTAINING 216 IBCS OF GALIL SC IMIDACLOPRID, BIFENTHRIN"/>
    <x v="4"/>
    <s v="Galil"/>
    <s v="Insecticide"/>
    <n v="247320.01"/>
    <n v="247.32"/>
    <n v="4844000"/>
    <n v="19.585960715430989"/>
    <m/>
    <m/>
    <m/>
  </r>
  <r>
    <n v="43781"/>
    <s v="November, 2019"/>
    <s v="November, 2019´"/>
    <x v="1"/>
    <s v="Adama Brasil S/A"/>
    <s v="Adama Agan Ltd."/>
    <s v="ASHDOD"/>
    <s v="Brazil"/>
    <s v="38089323"/>
    <s v="5 X 40 CONTAINERS CONTAINING 20160 BAGS OF JUMP AGRICULTURAL HERBICIDE"/>
    <x v="3"/>
    <s v="Jump"/>
    <s v="Herbicide"/>
    <n v="111740"/>
    <n v="111.74"/>
    <n v="1533000"/>
    <n v="13.719348487560408"/>
    <m/>
    <m/>
    <m/>
  </r>
  <r>
    <n v="43781"/>
    <s v="November, 2019"/>
    <s v="November, 2019´"/>
    <x v="1"/>
    <s v="Adama Brasil S/A"/>
    <s v="Adama Makhteshim Ltd."/>
    <s v="ASHDOD"/>
    <s v="Brazil"/>
    <s v="29309091"/>
    <s v="1 X 20 &amp; 2 X 40 CONTAINERS CONTAINING 80 IBCS OF CAPTAN MKT TECNICO MILENIA SOLID"/>
    <x v="26"/>
    <s v="Captan"/>
    <s v="Fungicide"/>
    <n v="51880"/>
    <n v="51.88"/>
    <n v="830000"/>
    <n v="15.99845797995374"/>
    <m/>
    <m/>
    <m/>
  </r>
  <r>
    <n v="43781"/>
    <s v="November, 2019"/>
    <s v="November, 2019´"/>
    <x v="1"/>
    <s v="Adama Brasil S/A"/>
    <s v="Adama Agan Ltd."/>
    <s v="ASHDOD"/>
    <s v="Brazil"/>
    <s v="38089323"/>
    <s v="4 X 40 CONTAINERS CONTAINING 16128 BAGS OF HEXARON WG AGRICULTURAL HERBICIDE"/>
    <x v="3"/>
    <s v="Jump"/>
    <s v="Herbicide"/>
    <n v="89392"/>
    <n v="89.39"/>
    <n v="1227000"/>
    <n v="13.726060497583676"/>
    <m/>
    <m/>
    <m/>
  </r>
  <r>
    <n v="43780"/>
    <s v="November, 2019"/>
    <s v="November, 2019´"/>
    <x v="1"/>
    <s v="Adama Brasil S/A"/>
    <s v="Adama Agan Ltd."/>
    <s v="ASHDOD"/>
    <s v="Brazil"/>
    <s v="38089323"/>
    <s v="1 X 40 CONTAINERS CONTAINING 1728 BAGS OF HEXARON WG AGRICULTURAL HERBICIDE"/>
    <x v="3"/>
    <s v="Jump"/>
    <s v="Herbicide"/>
    <n v="9577"/>
    <n v="9.58"/>
    <n v="131000"/>
    <n v="13.678604991124569"/>
    <m/>
    <m/>
    <m/>
  </r>
  <r>
    <n v="43780"/>
    <s v="November, 2019"/>
    <s v="November, 2019´"/>
    <x v="1"/>
    <s v="Adama Brasil S/A"/>
    <s v="Shandong Weifang Rainbow Chemical Co., Ltd."/>
    <s v="QINGDAO"/>
    <s v="Brazil"/>
    <s v="38089324"/>
    <s v="6 X 40 CONTAINERS CONTAINING 6480 CARTONS OF GLYPHOSATE 72% WG RIDOVER"/>
    <x v="14"/>
    <s v="Not Identified"/>
    <s v="General Chemical"/>
    <n v="145320.01"/>
    <n v="145.32"/>
    <n v="827000"/>
    <n v="5.690888680781125"/>
    <m/>
    <m/>
    <m/>
  </r>
  <r>
    <n v="43780"/>
    <s v="November, 2019"/>
    <s v="November, 2019´"/>
    <x v="1"/>
    <s v="Adama Brasil S/A"/>
    <s v="Adama Agan Ltd."/>
    <s v="ASHDOD"/>
    <s v="Brazil"/>
    <s v="38089329"/>
    <s v="1 X 20 CONTAINERS CONTAINING 80 DRUMS OF AGRICULTURAL HERBICIDE"/>
    <x v="8"/>
    <s v="Not Identified"/>
    <s v="General Chemical"/>
    <n v="20090"/>
    <n v="20.09"/>
    <n v="276000"/>
    <n v="13.738178198108512"/>
    <m/>
    <m/>
    <m/>
  </r>
  <r>
    <n v="43780"/>
    <s v="November, 2019"/>
    <s v="November, 2019´"/>
    <x v="1"/>
    <s v="Adama Brasil S/A"/>
    <s v="Adama Makhteshim Ltd."/>
    <s v="ASHDOD"/>
    <s v="Brazil"/>
    <s v="38089199"/>
    <s v="6 X 20 CONTAINERS CONTAINING 480 DRUMS OF 16000 LITS VORAZ CARBAMATE PESTICIDE LI QUID,TOXIC METHOMYL, NOVALURON"/>
    <x v="29"/>
    <s v="Voraz"/>
    <s v="Insecticide"/>
    <n v="118800"/>
    <n v="118.8"/>
    <n v="2327000"/>
    <n v="19.587542087542086"/>
    <m/>
    <m/>
    <m/>
  </r>
  <r>
    <n v="43780"/>
    <s v="November, 2019"/>
    <s v="November, 2019´"/>
    <x v="1"/>
    <s v="Adama Brasil S/A"/>
    <s v="Shandong Weifang Rainbow Chemical Co., Ltd."/>
    <s v="QINGDAO"/>
    <s v="Brazil"/>
    <s v="38089324"/>
    <s v="6 X 40 CONTAINERS CONTAINING 6480 CARTONS OF GLYPHOSATE 72% WG RIDOVER"/>
    <x v="14"/>
    <s v="Not Identified"/>
    <s v="General Chemical"/>
    <n v="145320.01"/>
    <n v="145.32"/>
    <n v="827000"/>
    <n v="5.690888680781125"/>
    <m/>
    <m/>
    <m/>
  </r>
  <r>
    <n v="43780"/>
    <s v="November, 2019"/>
    <s v="November, 2019´"/>
    <x v="1"/>
    <s v="Adama Brasil S/A"/>
    <s v="Adama Makhteshim Ltd."/>
    <s v="ASHDOD"/>
    <s v="Brazil"/>
    <s v="38089199"/>
    <s v="2 X 20 CONTAINERS CONTAINING 36 IBCS OF IMIDACLOPRID, BIFENTHRIN"/>
    <x v="4"/>
    <s v="Galil"/>
    <s v="Insecticide"/>
    <n v="41220"/>
    <n v="41.22"/>
    <n v="807000"/>
    <n v="19.577874818049491"/>
    <m/>
    <m/>
    <m/>
  </r>
  <r>
    <n v="43778"/>
    <s v="November, 2019"/>
    <s v="November, 2019´"/>
    <x v="1"/>
    <s v="Adama Brasil S/A"/>
    <s v="Sinon Corp"/>
    <s v="TAICHUNG"/>
    <s v="Brazil"/>
    <s v="29339959"/>
    <s v="3 X 40 CONTAINERS CONTAINING 120 BAGS OF CARBENDAZIM TECNICO MIL CARBENDAZIM 98% TECH"/>
    <x v="1"/>
    <s v="Not Identified"/>
    <s v="General Chemical"/>
    <n v="72360"/>
    <n v="72.36"/>
    <n v="2862000"/>
    <n v="39.552238805970148"/>
    <m/>
    <m/>
    <m/>
  </r>
  <r>
    <n v="43773"/>
    <s v="November, 2019"/>
    <s v="November, 2019´"/>
    <x v="1"/>
    <s v="Adama Brasil S/A"/>
    <s v="Adama Agan Ltd."/>
    <s v="ASHDOD"/>
    <s v="Brazil"/>
    <s v="38089323"/>
    <s v="2 X 40 CONTAINERS CONTAINING 8064 BAGS OF JUMP AGRICULTURAL HERBICIDE"/>
    <x v="3"/>
    <s v="Jump"/>
    <s v="Herbicide"/>
    <n v="44696"/>
    <n v="44.7"/>
    <n v="613000"/>
    <n v="13.714873814211563"/>
    <m/>
    <m/>
    <m/>
  </r>
  <r>
    <n v="43773"/>
    <s v="November, 2019"/>
    <s v="November, 2019´"/>
    <x v="1"/>
    <s v="Adama Brasil S/A"/>
    <s v="Adama Makhteshim Ltd."/>
    <s v="ASHDOD"/>
    <s v="Brazil"/>
    <s v="38089199"/>
    <s v="10 X 20 CONTAINERS CONTAINING 178 IBCS OF LIQUID IMIDACLOPRID BIFENTHRIN"/>
    <x v="4"/>
    <s v="Galil"/>
    <s v="Insecticide"/>
    <n v="203810"/>
    <n v="203.81"/>
    <n v="3991000"/>
    <n v="19.581963593543005"/>
    <m/>
    <m/>
    <m/>
  </r>
  <r>
    <n v="43773"/>
    <s v="November, 2019"/>
    <s v="November, 2019´"/>
    <x v="1"/>
    <s v="Adama Brasil S/A"/>
    <s v="Adama Mfg. Poland Sa"/>
    <s v="GDYNIA"/>
    <s v="Brazil"/>
    <s v="29180000"/>
    <s v="13 X 20 CONTAINERS CONTAINING 260 BAGS OF 2 4 D ACID TECHN 98 TC 2 4 D ACIDO TECNICO MILENIA BR"/>
    <x v="0"/>
    <s v="2,4-D Main"/>
    <s v="Herbicide"/>
    <n v="240240.01"/>
    <n v="240.24"/>
    <s v=""/>
    <e v="#VALUE!"/>
    <m/>
    <m/>
    <m/>
  </r>
  <r>
    <n v="43773"/>
    <s v="November, 2019"/>
    <s v="November, 2019´"/>
    <x v="1"/>
    <s v="Adama Brasil S/A"/>
    <s v="Adama Makhteshim Ltd."/>
    <s v="ASHDOD"/>
    <s v="Brazil"/>
    <s v="38089199"/>
    <s v="4 X 20 CONTAINERS CONTAINING 280 DRUMS OF HAZARDOUS SUBSTANCE LIQUID CHLORPYRIFOS HYDROCARBONS C10 AROMATICS 1% NAPHTHALENE"/>
    <x v="13"/>
    <s v="Caromax 28"/>
    <s v="Solvent"/>
    <n v="69860"/>
    <n v="69.86"/>
    <n v="1368000"/>
    <n v="19.5820211852276"/>
    <m/>
    <m/>
    <m/>
  </r>
  <r>
    <n v="43773"/>
    <s v="November, 2019"/>
    <s v="November, 2019´"/>
    <x v="1"/>
    <s v="Adama Brasil S/A"/>
    <s v="Adama Agan Ltd."/>
    <s v="ASHDOD"/>
    <s v="Brazil"/>
    <s v="38089323"/>
    <s v="2 X 40 CONTAINERS CONTAINING 8064 BAGS OF HEXARON WG AGRICULTURAL HERBICIDE"/>
    <x v="3"/>
    <s v="Jump"/>
    <s v="Herbicide"/>
    <n v="44696"/>
    <n v="44.7"/>
    <n v="613000"/>
    <n v="13.714873814211563"/>
    <m/>
    <m/>
    <m/>
  </r>
  <r>
    <n v="43768"/>
    <s v="October, 2019"/>
    <s v="October, 2019´"/>
    <x v="1"/>
    <s v="Adama Brasil S/A"/>
    <s v="Sw International Chemical Logistics"/>
    <s v="QINGDAO"/>
    <s v="Brazil"/>
    <s v="29241999"/>
    <s v="1 X 40 CONTAINERS CONTAINING 400 DRUMS OF  METIL VANILAMIDA 2 AMINO 2 3 DIMETHYL BUTYRAMIDE ADB"/>
    <x v="13"/>
    <s v="Caromax 28"/>
    <s v="Solvent"/>
    <n v="11200"/>
    <n v="11.2"/>
    <n v="64300"/>
    <n v="5.7410714285714288"/>
    <m/>
    <m/>
    <m/>
  </r>
  <r>
    <n v="43767"/>
    <s v="October, 2019"/>
    <s v="October, 2019´"/>
    <x v="1"/>
    <s v="Adama Brasil S/A"/>
    <s v="Oxea Gmb H"/>
    <s v="ANTWERPEN"/>
    <s v="Brazil"/>
    <s v="29211923"/>
    <s v="5 X 20 CONTAINERS CONTAINING 5 TANK OF ISOPROPYLAMINE MONOISOPROPYLAMINE"/>
    <x v="17"/>
    <s v="Not Identified"/>
    <s v="General Chemical"/>
    <n v="76040"/>
    <n v="76.040000000000006"/>
    <n v="1681000"/>
    <n v="22.106785902156759"/>
    <m/>
    <m/>
    <m/>
  </r>
  <r>
    <n v="43766"/>
    <s v="October, 2019"/>
    <s v="October, 2019´"/>
    <x v="1"/>
    <s v="Adama Brasil S/A"/>
    <s v="Adama Makhteshim Ltd."/>
    <s v="ASHDOD"/>
    <s v="Brazil"/>
    <s v="38089199"/>
    <s v="8 X 20 CONTAINERS CONTAINING 144 PACKAGES OF IMIDACLOPRID BIFENTHRIN"/>
    <x v="4"/>
    <s v="Galil"/>
    <s v="Insecticide"/>
    <n v="164880.01"/>
    <n v="164.88"/>
    <n v="3686000"/>
    <n v="22.355651239953222"/>
    <m/>
    <m/>
    <m/>
  </r>
  <r>
    <n v="43766"/>
    <s v="October, 2019"/>
    <s v="October, 2019´"/>
    <x v="1"/>
    <s v="Adama Brasil S/A"/>
    <s v="Adama Agan Ltd."/>
    <s v="ASHDOD"/>
    <s v="Brazil"/>
    <s v="38089323"/>
    <s v="3 X 40 CONTAINERS CONTAINING 12096 BAGS OF JUMP AGRICULTURAL HERBICIDE"/>
    <x v="3"/>
    <s v="Jump"/>
    <s v="Herbicide"/>
    <n v="67044"/>
    <n v="67.040000000000006"/>
    <n v="894000"/>
    <n v="13.334526579559693"/>
    <m/>
    <m/>
    <m/>
  </r>
  <r>
    <n v="43766"/>
    <s v="October, 2019"/>
    <s v="October, 2019´"/>
    <x v="1"/>
    <s v="Adama Brasil S/A"/>
    <s v="Adama Makhteshim Ltd."/>
    <s v="ASHDOD"/>
    <s v="Brazil"/>
    <s v="38089199"/>
    <s v="6 X 20 CONTAINERS CONTAINING 480 DRUMS OF CARBAMATE PESTICIDE LI QUID,TOXIC METHOMYL, NOVALURON"/>
    <x v="10"/>
    <s v="Rimon"/>
    <s v="Insecticide"/>
    <n v="118800"/>
    <n v="118.8"/>
    <n v="2656000"/>
    <n v="22.356902356902356"/>
    <m/>
    <m/>
    <m/>
  </r>
  <r>
    <n v="43766"/>
    <s v="October, 2019"/>
    <s v="October, 2019´"/>
    <x v="1"/>
    <s v="Adama Brasil S/A"/>
    <s v="Adama Makhteshim Ltd."/>
    <s v="ASHDOD"/>
    <s v="Brazil"/>
    <s v="00330000"/>
    <s v="1 X 40 CONTAINERS CONTAINING 602 PACKAGES OF TEBUCONAZOL TECNICO ADAMA FLUENSULFONE"/>
    <x v="3"/>
    <s v="Jump"/>
    <s v="Herbicide"/>
    <n v="4992"/>
    <n v="4.99"/>
    <s v=""/>
    <e v="#VALUE!"/>
    <m/>
    <m/>
    <m/>
  </r>
  <r>
    <n v="43766"/>
    <s v="October, 2019"/>
    <s v="October, 2019´"/>
    <x v="1"/>
    <s v="Adama Brasil S/A"/>
    <s v="Adama Makhteshim Ltd."/>
    <s v="ASHDOD"/>
    <s v="Brazil"/>
    <s v="38089199"/>
    <s v="2 X 20 CONTAINERS CONTAINING 160 DRUMS OF NOVALURON"/>
    <x v="10"/>
    <s v="Rimon"/>
    <s v="Insecticide"/>
    <n v="38640"/>
    <n v="38.64"/>
    <n v="864000"/>
    <n v="22.36024844720497"/>
    <m/>
    <m/>
    <m/>
  </r>
  <r>
    <n v="43766"/>
    <s v="October, 2019"/>
    <s v="October, 2019´"/>
    <x v="1"/>
    <s v="Adama Brasil S/A"/>
    <s v="Adama Agan Ltd."/>
    <s v="ASHDOD"/>
    <s v="Brazil"/>
    <s v="38089329"/>
    <s v="2 X 20 CONTAINERS CONTAINING 36 CASE OF PATROL SL AGRICULTURAL HERBICIDE"/>
    <x v="30"/>
    <s v="Suprathion"/>
    <s v="Insecticide"/>
    <n v="41580"/>
    <n v="41.58"/>
    <n v="555000"/>
    <n v="13.347763347763347"/>
    <m/>
    <m/>
    <m/>
  </r>
  <r>
    <n v="43766"/>
    <s v="October, 2019"/>
    <s v="October, 2019´"/>
    <x v="1"/>
    <s v="Adama Brasil S/A"/>
    <s v="Adama Agan Ltd."/>
    <s v="ASHDOD"/>
    <s v="Brazil"/>
    <s v="38089323"/>
    <s v="2 X 40 CONTAINERS CONTAINING 8064 BAGS OF JUMP AGRICULTURAL HERBICIDE"/>
    <x v="3"/>
    <s v="Jump"/>
    <s v="Herbicide"/>
    <n v="44696"/>
    <n v="44.7"/>
    <n v="596000"/>
    <n v="13.334526579559693"/>
    <m/>
    <m/>
    <m/>
  </r>
  <r>
    <n v="43766"/>
    <s v="October, 2019"/>
    <s v="October, 2019´"/>
    <x v="1"/>
    <s v="Adama Brasil S/A"/>
    <s v="Adama Mfg. Poland Sa"/>
    <s v="GDYNIA"/>
    <s v="Brazil"/>
    <s v="29180000"/>
    <s v="10 X 20 CONTAINERS CONTAINING 200 BAGS OF 2 4 D ACID TECHN 2 4 D ACIDO TECNICO MILENIA"/>
    <x v="0"/>
    <s v="2,4-D Main"/>
    <s v="Herbicide"/>
    <n v="184520"/>
    <n v="184.52"/>
    <s v=""/>
    <e v="#VALUE!"/>
    <m/>
    <m/>
    <m/>
  </r>
  <r>
    <n v="43766"/>
    <s v="October, 2019"/>
    <s v="October, 2019´"/>
    <x v="1"/>
    <s v="Adama Brasil S/A"/>
    <s v="Adama Agan Ltd."/>
    <s v="ASHDOD"/>
    <s v="Brazil"/>
    <s v="38089329"/>
    <s v="3 X 20 CONTAINERS CONTAINING 47 CASE OF AGRICULTURAL HERBICIDE"/>
    <x v="3"/>
    <s v="Jump"/>
    <s v="Herbicide"/>
    <n v="54285"/>
    <n v="54.28"/>
    <n v="724000"/>
    <n v="13.337017592336741"/>
    <m/>
    <m/>
    <m/>
  </r>
  <r>
    <n v="43766"/>
    <s v="October, 2019"/>
    <s v="October, 2019´"/>
    <x v="1"/>
    <s v="Adama Brasil S/A"/>
    <s v="Adama Agan Ltd."/>
    <s v="ASHDOD"/>
    <s v="Brazil"/>
    <s v="38089323"/>
    <s v="4 X 40 CONTAINERS CONTAINING 16128 BAGS OF HEXARON WG AGRICULTURAL HERBICIDE"/>
    <x v="3"/>
    <s v="Jump"/>
    <s v="Herbicide"/>
    <n v="89392"/>
    <n v="89.39"/>
    <n v="1192000"/>
    <n v="13.334526579559693"/>
    <m/>
    <m/>
    <m/>
  </r>
  <r>
    <n v="43761"/>
    <s v="October, 2019"/>
    <s v="October, 2019´"/>
    <x v="1"/>
    <s v="Adama Brasil S/A"/>
    <s v="Haimo Int Logistics Shanghai Co., Ltd."/>
    <s v="SHANGHAI"/>
    <s v="Brazil"/>
    <s v="29269095"/>
    <s v="4 X 40 CONTAINERS CONTAINING 160 CASE OF CHLOROTHALONIL TECH"/>
    <x v="33"/>
    <s v="Not Identified"/>
    <s v="General Chemical"/>
    <n v="80480"/>
    <n v="80.48"/>
    <n v="643000"/>
    <n v="7.9895626242544733"/>
    <m/>
    <m/>
    <m/>
  </r>
  <r>
    <n v="43759"/>
    <s v="October, 2019"/>
    <s v="October, 2019´"/>
    <x v="1"/>
    <s v="Adama Brasil S/A"/>
    <s v="Adama Makhteshim Ltd."/>
    <s v="ASHDOD"/>
    <s v="Brazil"/>
    <s v="38089199"/>
    <s v="6 X 20 CONTAINERS CONTAINING 480 DRUMS OF CARBAMATE PESTICIDE LIQUID TOXIC METHOMYL NOVALURON"/>
    <x v="10"/>
    <s v="Rimon"/>
    <s v="Insecticide"/>
    <n v="118800"/>
    <n v="118.8"/>
    <n v="2656000"/>
    <n v="22.356902356902356"/>
    <m/>
    <m/>
    <m/>
  </r>
  <r>
    <n v="43759"/>
    <s v="October, 2019"/>
    <s v="October, 2019´"/>
    <x v="1"/>
    <s v="Adama Brasil S/A"/>
    <s v="Adama Makhteshim Ltd."/>
    <s v="ASHDOD"/>
    <s v="Brazil"/>
    <s v="29339969"/>
    <s v="1 X 40 CONTAINERS CONTAINING 30 IBCS OF TEBUCONAZOL TECNICO ADAMA TEBUCONAZOLE"/>
    <x v="24"/>
    <s v="Not Identified"/>
    <s v="General Chemical"/>
    <n v="15705"/>
    <n v="15.7"/>
    <n v="6591000"/>
    <n v="419.67526265520536"/>
    <m/>
    <m/>
    <m/>
  </r>
  <r>
    <n v="43759"/>
    <s v="October, 2019"/>
    <s v="October, 2019´"/>
    <x v="1"/>
    <s v="Adama Brasil S/A"/>
    <s v="Ingevity Corporation"/>
    <s v="CHARLESTON (SC)"/>
    <s v="Brazil"/>
    <s v="38030000"/>
    <s v="3 X 20 CONTAINERS CONTAINING 54 BINS OF ALTAPYNE M 28B TALL OIL OTHER THAN CRUDE"/>
    <x v="16"/>
    <s v="Not Identified"/>
    <s v="General Chemical"/>
    <n v="52125"/>
    <n v="52.13"/>
    <n v="31900"/>
    <n v="0.61199040767386093"/>
    <m/>
    <m/>
    <m/>
  </r>
  <r>
    <n v="43759"/>
    <s v="October, 2019"/>
    <s v="October, 2019´"/>
    <x v="1"/>
    <s v="Adama Brasil S/A"/>
    <s v="Adama Agan Ltd."/>
    <s v="ASHDOD"/>
    <s v="Brazil"/>
    <s v="38089323"/>
    <s v="2 X 40 CONTAINERS CONTAINING 8064 BAGS OF JUMP AGRICULTURAL HERBICIDE"/>
    <x v="3"/>
    <s v="Jump"/>
    <s v="Herbicide"/>
    <n v="44696"/>
    <n v="44.7"/>
    <n v="596000"/>
    <n v="13.334526579559693"/>
    <m/>
    <m/>
    <m/>
  </r>
  <r>
    <n v="43759"/>
    <s v="October, 2019"/>
    <s v="October, 2019´"/>
    <x v="1"/>
    <s v="Adama Brasil S/A"/>
    <s v="Turlock Llp"/>
    <s v="NANJING"/>
    <s v="Brazil"/>
    <s v="38249985"/>
    <s v="1 X 20 CONTAINERS CONTAINING 80 DRUMS OF SODIUM METHYLATE 30% METILATO DE SODIO A 30%"/>
    <x v="42"/>
    <s v="Not Identified"/>
    <s v="General Chemical"/>
    <n v="17804"/>
    <n v="17.8"/>
    <n v="104000"/>
    <n v="5.841383958660975"/>
    <s v="Sodium Methylate"/>
    <s v="Not Identified"/>
    <s v="General Chemical"/>
  </r>
  <r>
    <n v="43759"/>
    <s v="October, 2019"/>
    <s v="October, 2019´"/>
    <x v="1"/>
    <s v="Adama Brasil S/A"/>
    <s v="Haltermann Carless Uk Ltd."/>
    <s v="LONDON"/>
    <s v="Brazil"/>
    <s v="27079900"/>
    <s v="1 X 20 CONTAINERS CONTAINING 1 FLEXITANK OF ENVIRONMENTALLY HAZARDOUS SUBSTANCES,LIQUID,NOS,(CONTAINS METHYLNAPHTHALENE AND POLY CYCLICS"/>
    <x v="3"/>
    <s v="Jump"/>
    <s v="Herbicide"/>
    <n v="19920"/>
    <n v="19.920000000000002"/>
    <s v=""/>
    <e v="#VALUE!"/>
    <m/>
    <m/>
    <m/>
  </r>
  <r>
    <n v="43759"/>
    <s v="October, 2019"/>
    <s v="October, 2019´"/>
    <x v="1"/>
    <s v="Adama Brasil S/A"/>
    <s v="Adama Agan Ltd."/>
    <s v="ASHDOD"/>
    <s v="Brazil"/>
    <s v="38089323"/>
    <s v="8 X 40 CONTAINERS CONTAINING 32256 BAGS OF JUMP AGRICULTURAL HERBICIDE"/>
    <x v="3"/>
    <s v="Jump"/>
    <s v="Herbicide"/>
    <n v="178784"/>
    <n v="178.78"/>
    <n v="2384000"/>
    <n v="13.334526579559693"/>
    <m/>
    <m/>
    <m/>
  </r>
  <r>
    <n v="43758"/>
    <s v="October, 2019"/>
    <s v="October, 2019´"/>
    <x v="1"/>
    <s v="Adama Brasil S/A"/>
    <s v="Shandong Weifang Rainbow Chemical Co., Ltd."/>
    <s v="QINGDAO"/>
    <s v="Brazil"/>
    <s v="38089324"/>
    <s v="6 X 40 CONTAINERS CONTAINING 6480 CARTONS OF GLYPHOSATE 72% WG RIDOVER"/>
    <x v="14"/>
    <s v="Not Identified"/>
    <s v="General Chemical"/>
    <n v="145320.01"/>
    <n v="145.32"/>
    <n v="802000"/>
    <n v="5.5188545610477178"/>
    <m/>
    <m/>
    <m/>
  </r>
  <r>
    <n v="43757"/>
    <s v="October, 2019"/>
    <s v="October, 2019´"/>
    <x v="1"/>
    <s v="Adama Brasil Sa"/>
    <s v="Hebei Chengxin Co., Ltd."/>
    <s v="SHANGHAI"/>
    <s v="Brazil"/>
    <s v="29159090"/>
    <s v="1 X 20 CONTAINERS CONTAINING 80 DRUMS OF TRIMETHYL ORTHOFORMATE TRIMETIL ORTO FORMIATO"/>
    <x v="3"/>
    <s v="Jump"/>
    <s v="Herbicide"/>
    <n v="16760"/>
    <n v="16.760000000000002"/>
    <n v="141000"/>
    <n v="8.4128878281622903"/>
    <m/>
    <m/>
    <m/>
  </r>
  <r>
    <n v="43755"/>
    <s v="October, 2019"/>
    <s v="October, 2019´"/>
    <x v="1"/>
    <s v="Adama Brasil S/A"/>
    <s v="Taminco Bvba"/>
    <s v="ANTWERPEN"/>
    <s v="Brazil"/>
    <s v="29211121"/>
    <s v="4 X 20 &amp; 2 X 20 CONTAINERS CONTAINING 6 PACK OF DMA 60% DIMETHYLAMINE MINIMUM 60 % SOLUTION"/>
    <x v="6"/>
    <s v="Not Identified"/>
    <s v="General Chemical"/>
    <n v="113020"/>
    <n v="113.02"/>
    <n v="381000"/>
    <n v="3.3710847637586268"/>
    <m/>
    <m/>
    <m/>
  </r>
  <r>
    <n v="43755"/>
    <s v="October, 2019"/>
    <s v="October, 2019´"/>
    <x v="1"/>
    <s v="Adama Brasil S/A"/>
    <s v="Sw International Chemical Logistics"/>
    <s v="QINGDAO"/>
    <s v="Brazil"/>
    <s v="29241999"/>
    <s v="1 X 40 CONTAINERS CONTAINING 540 DRUMS OF METIL VANILAMIDA 2 AMINO 2 3 DIMETHYL BUTYRAMIDE ADB"/>
    <x v="7"/>
    <s v="Not Identified"/>
    <s v="General Chemical"/>
    <n v="15120"/>
    <n v="15.12"/>
    <n v="86800"/>
    <n v="5.7407407407407405"/>
    <m/>
    <m/>
    <m/>
  </r>
  <r>
    <n v="43753"/>
    <s v="October, 2019"/>
    <s v="October, 2019´"/>
    <x v="1"/>
    <s v="Adama Brasil S/A"/>
    <s v="Adama Makhteshim Ltd."/>
    <s v="ASHDOD"/>
    <s v="Brazil"/>
    <s v="38089199"/>
    <s v="5 X 20 CONTAINERS CONTAINING 90 PACKAGES OF 18000 LITS GALIL SC ENVIRONMENTALLY HAZARDOUS SUBSTANCE LIQUID IMIDACLOPRID BIFENTHRIN"/>
    <x v="4"/>
    <s v="Galil"/>
    <s v="Insecticide"/>
    <n v="103050"/>
    <n v="103.05"/>
    <n v="2304000"/>
    <n v="22.358078602620086"/>
    <m/>
    <m/>
    <m/>
  </r>
  <r>
    <n v="43753"/>
    <s v="October, 2019"/>
    <s v="October, 2019´"/>
    <x v="1"/>
    <s v="Adama Brasil S/A"/>
    <s v="Adama Agan Ltd."/>
    <s v="ASHDOD"/>
    <s v="Brazil"/>
    <s v="38089329"/>
    <s v="2 X 20 CONTAINERS CONTAINING 36 CASE OF AGRICULTURAL HERBICIDE"/>
    <x v="43"/>
    <s v="Not Identified"/>
    <s v="General Chemical"/>
    <n v="41580"/>
    <n v="41.58"/>
    <n v="555000"/>
    <n v="13.347763347763347"/>
    <s v="Dimethomorphe"/>
    <s v="Sphinx"/>
    <s v="Fungicide"/>
  </r>
  <r>
    <n v="43752"/>
    <s v="October, 2019"/>
    <s v="October, 2019´"/>
    <x v="1"/>
    <s v="Adama Brasil S/A"/>
    <s v="Adama Agan Ltd."/>
    <s v="ASHDOD"/>
    <s v="Brazil"/>
    <s v="38089323"/>
    <s v="3 X 40 CONTAINERS CONTAINING 10368 BAGS OF HEXARON WG AGRICULTURAL HERBICIDE"/>
    <x v="3"/>
    <s v="Jump"/>
    <s v="Herbicide"/>
    <n v="57466"/>
    <n v="57.47"/>
    <n v="766000"/>
    <n v="13.329620993282985"/>
    <m/>
    <m/>
    <m/>
  </r>
  <r>
    <n v="43747"/>
    <s v="October, 2019"/>
    <s v="October, 2019´"/>
    <x v="1"/>
    <s v="Adama Brasil S/A"/>
    <s v="Sw International Chemical Logistics"/>
    <s v="QINGDAO"/>
    <s v="Brazil"/>
    <s v="29241999"/>
    <s v="1 X 40 CONTAINERS CONTAINING 540 DRUMS OF METIL VANILAMIDA 2 AMINO 2 3 DIMETHYL BUTYRAMIDE ADB"/>
    <x v="7"/>
    <s v="Not Identified"/>
    <s v="General Chemical"/>
    <n v="15120"/>
    <n v="15.12"/>
    <n v="86800"/>
    <n v="5.7407407407407405"/>
    <m/>
    <m/>
    <m/>
  </r>
  <r>
    <n v="43746"/>
    <s v="October, 2019"/>
    <s v="October, 2019´"/>
    <x v="1"/>
    <s v="Adama Brasil Sa"/>
    <s v="Hebei Dapeng Pharm &amp; Chem Co., Ltd."/>
    <s v="SHANGHAI"/>
    <s v="Brazil"/>
    <s v="29214921"/>
    <s v="1 X 20 CONTAINERS CONTAINING 80 DRUMS OF 2,4-XILIDINA"/>
    <x v="11"/>
    <s v="Not Identified"/>
    <s v="General Chemical"/>
    <n v="17720"/>
    <n v="17.72"/>
    <n v="579000"/>
    <n v="32.674943566591423"/>
    <m/>
    <m/>
    <m/>
  </r>
  <r>
    <n v="43745"/>
    <s v="October, 2019"/>
    <s v="October, 2019´"/>
    <x v="1"/>
    <s v="Adama Brasil S/A"/>
    <s v="Adama Makhteshim Ltd."/>
    <s v="ASHDOD"/>
    <s v="Brazil"/>
    <s v="38089199"/>
    <s v="7 X 20 CONTAINERS CONTAINING 126 IBCS OF IMIDACLOPRID, BIFENTHRIN"/>
    <x v="4"/>
    <s v="Galil"/>
    <s v="Insecticide"/>
    <n v="144270"/>
    <n v="144.27000000000001"/>
    <n v="3226000"/>
    <n v="22.360851181811881"/>
    <m/>
    <m/>
    <m/>
  </r>
  <r>
    <n v="43745"/>
    <s v="October, 2019"/>
    <s v="October, 2019´"/>
    <x v="1"/>
    <s v="Adama Brasil S/A"/>
    <s v="Adama Makhteshim Ltd."/>
    <s v="ASHDOD"/>
    <s v="Brazil"/>
    <s v="38089199"/>
    <s v="2 X 20 CONTAINERS CONTAINING 160 DRUMS OF HAZARDOUS SUBSTANCE LIQUID NOVALURON RIMON SUPRA"/>
    <x v="11"/>
    <s v="Not Identified"/>
    <s v="General Chemical"/>
    <n v="38640"/>
    <n v="38.64"/>
    <n v="864000"/>
    <n v="22.36024844720497"/>
    <m/>
    <m/>
    <m/>
  </r>
  <r>
    <n v="43745"/>
    <s v="October, 2019"/>
    <s v="October, 2019´"/>
    <x v="1"/>
    <s v="Adama Brasil S/A"/>
    <s v="Adama Agan Ltd."/>
    <s v="ASHDOD"/>
    <s v="Brazil"/>
    <s v="38089323"/>
    <s v="4 X 40 CONTAINERS CONTAINING 16128 BAGS OF HEXARON WG AGRICULTURAL HERBICIDE"/>
    <x v="3"/>
    <s v="Jump"/>
    <s v="Herbicide"/>
    <n v="89392"/>
    <n v="89.39"/>
    <n v="1192000"/>
    <n v="13.334526579559693"/>
    <m/>
    <m/>
    <m/>
  </r>
  <r>
    <n v="43745"/>
    <s v="October, 2019"/>
    <s v="October, 2019´"/>
    <x v="1"/>
    <s v="Adama Brasil S/A"/>
    <s v="Adama Makhteshim Ltd."/>
    <s v="ASHDOD"/>
    <s v="Brazil"/>
    <s v="38089199"/>
    <s v="1 X 20 CONTAINERS CONTAINING 80 DRUMS OF RIMON SUPRA NOVALURON"/>
    <x v="10"/>
    <s v="Rimon"/>
    <s v="Insecticide"/>
    <n v="19320"/>
    <n v="19.32"/>
    <n v="432000"/>
    <n v="22.36024844720497"/>
    <m/>
    <m/>
    <m/>
  </r>
  <r>
    <n v="43745"/>
    <s v="October, 2019"/>
    <s v="October, 2019´"/>
    <x v="1"/>
    <s v="Adama Brasil S/A"/>
    <s v="Adama Agan Ltd."/>
    <s v="ASHDOD"/>
    <s v="Brazil"/>
    <s v="38089329"/>
    <s v="1 X 20 CONTAINERS CONTAINING 80 DRUMS OF AGRICULTURAL HERBICIDE"/>
    <x v="43"/>
    <s v="Not Identified"/>
    <s v="General Chemical"/>
    <n v="17618"/>
    <n v="17.62"/>
    <n v="235000"/>
    <n v="13.338630945623795"/>
    <s v="Omethoate"/>
    <s v="Not Identified"/>
    <s v="General Chemical"/>
  </r>
  <r>
    <n v="43745"/>
    <s v="October, 2019"/>
    <s v="October, 2019´"/>
    <x v="1"/>
    <s v="Adama Brasil S/A"/>
    <s v="Adama Mfg. Poland Sa"/>
    <s v="GDYNIA"/>
    <s v="Brazil"/>
    <s v="29180000"/>
    <s v="10 X 20 CONTAINERS CONTAINING 200 BAGS OF 2,4-D ACID TECHN.98 TC 2,4-D ACIDO TECNICO MILENIA BR"/>
    <x v="0"/>
    <s v="2,4-D Main"/>
    <s v="Herbicide"/>
    <n v="185460.01"/>
    <n v="185.46"/>
    <s v=""/>
    <e v="#VALUE!"/>
    <m/>
    <m/>
    <m/>
  </r>
  <r>
    <n v="43744"/>
    <s v="October, 2019"/>
    <s v="October, 2019´"/>
    <x v="1"/>
    <s v="Adama Brasil Sa"/>
    <s v="Aarti Industries Ltd."/>
    <s v="NHAVA SHEVA (JAWAHARLAL N"/>
    <s v="Brazil"/>
    <s v="29209049"/>
    <s v="1 X 20 CONTAINERS CONTAINING 1 TANK OF METHYL SULPHATE DIMETIL SULFATO SULFATO DE DIMETILA"/>
    <x v="8"/>
    <s v="Not Identified"/>
    <s v="General Chemical"/>
    <n v="25000"/>
    <n v="25"/>
    <n v="41600"/>
    <n v="1.6639999999999999"/>
    <m/>
    <m/>
    <m/>
  </r>
  <r>
    <n v="43743"/>
    <s v="October, 2019"/>
    <s v="October, 2019´"/>
    <x v="1"/>
    <s v="Adama Brasil S/A"/>
    <s v="Sinon Corp"/>
    <s v="TAICHUNG"/>
    <s v="Brazil"/>
    <s v="29339959"/>
    <s v="3 X 40 CONTAINERS CONTAINING 60 PALLET OF CARBENDAZIM TECNICO MIL CARBENDAZIM 98% TECH"/>
    <x v="1"/>
    <s v="Not Identified"/>
    <s v="General Chemical"/>
    <n v="72360"/>
    <n v="72.36"/>
    <n v="2859000"/>
    <n v="39.510779436152568"/>
    <m/>
    <m/>
    <m/>
  </r>
  <r>
    <n v="43743"/>
    <s v="October, 2019"/>
    <s v="October, 2019´"/>
    <x v="1"/>
    <s v="Adama Brasil S/A"/>
    <s v="Sinon Corp"/>
    <s v="TAICHUNG"/>
    <s v="Brazil"/>
    <s v="29339959"/>
    <s v="3 X 40 CONTAINERS CONTAINING 60 PALLET OF CARBENDAZIM TECNICO MIL CARBENDAZIM 98% TECH"/>
    <x v="1"/>
    <s v="Not Identified"/>
    <s v="General Chemical"/>
    <n v="72360"/>
    <n v="72.36"/>
    <n v="2859000"/>
    <n v="39.510779436152568"/>
    <m/>
    <m/>
    <m/>
  </r>
  <r>
    <n v="43741"/>
    <s v="October, 2019"/>
    <s v="October, 2019´"/>
    <x v="1"/>
    <s v="Adama Brasil S/A"/>
    <s v="Nouryon Surface Chemistry Llc"/>
    <s v="HOUSTON (TX)"/>
    <s v="Brazil"/>
    <s v="34021300"/>
    <s v="1 X 20 CONTAINERS CONTAINING 58 DRUMS OF ETHYLAN NS LB TH DR"/>
    <x v="31"/>
    <s v="Not Identified"/>
    <s v="General Chemical"/>
    <n v="13094"/>
    <n v="13.09"/>
    <n v="43600"/>
    <n v="3.3297693600122193"/>
    <m/>
    <m/>
    <m/>
  </r>
  <r>
    <n v="43740"/>
    <s v="October, 2019"/>
    <s v="October, 2019´"/>
    <x v="1"/>
    <s v="Adama Brasil S/A"/>
    <s v="Shandong Weifang Rainbow Chemical Co., Ltd."/>
    <s v="QINGDAO"/>
    <s v="Brazil"/>
    <s v="38089324"/>
    <s v="5 X 40 CONTAINERS CONTAINING 5400 CARTONS OF GLYPHOSATE 72% WG"/>
    <x v="14"/>
    <s v="Not Identified"/>
    <s v="General Chemical"/>
    <n v="121100"/>
    <n v="121.1"/>
    <n v="668000"/>
    <n v="5.5161023947151113"/>
    <m/>
    <m/>
    <m/>
  </r>
  <r>
    <n v="43738"/>
    <s v="September, 2019"/>
    <s v="September, 2019´"/>
    <x v="1"/>
    <s v="Adama Brasil S/A"/>
    <s v="Adama Mfg. Poland Sa"/>
    <s v="GDYNIA"/>
    <s v="Brazil"/>
    <s v="29180000"/>
    <s v="12 X 20 CONTAINERS CONTAINING 240 BAGS OF 2,4-D ACID TECHN.98 TC 2,4-D ACIDO TECNICO MILENIA BR"/>
    <x v="0"/>
    <s v="2,4-D Main"/>
    <s v="Herbicide"/>
    <n v="221600.01"/>
    <n v="221.6"/>
    <s v=""/>
    <e v="#VALUE!"/>
    <m/>
    <m/>
    <m/>
  </r>
  <r>
    <n v="43738"/>
    <s v="September, 2019"/>
    <s v="September, 2019´"/>
    <x v="1"/>
    <s v="Adama Brasil S/A"/>
    <s v="Adama Makhteshim Ltd."/>
    <s v="ASHDOD"/>
    <s v="Brazil"/>
    <s v="38089199"/>
    <s v="12 X 20 CONTAINERS CONTAINING 216 IBCS OF ENVIRONMENTALLY HAZARDOUS SUBSTANCE LIQUID IMIDACLOPRID BIFENTHRIN"/>
    <x v="4"/>
    <s v="Galil"/>
    <s v="Insecticide"/>
    <n v="247320.01"/>
    <n v="247.32"/>
    <n v="4293000"/>
    <n v="17.358077900773171"/>
    <m/>
    <m/>
    <m/>
  </r>
  <r>
    <n v="43738"/>
    <s v="September, 2019"/>
    <s v="September, 2019´"/>
    <x v="1"/>
    <s v="Adama Brasil S/A"/>
    <s v="Adama Makhteshim Ltd."/>
    <s v="ASHDOD"/>
    <s v="Brazil"/>
    <s v="38089199"/>
    <s v="4 X 40 CONTAINERS CONTAINING 14400 CANS OF ENVIRONMENTALLY HAZARDOUS SUBSTANCE LIQUID PYRIPROXYFEN"/>
    <x v="0"/>
    <s v="2,4-D Main"/>
    <s v="Herbicide"/>
    <n v="92520"/>
    <n v="92.52"/>
    <n v="1606000"/>
    <n v="17.358408992650237"/>
    <m/>
    <m/>
    <m/>
  </r>
  <r>
    <n v="43737"/>
    <s v="September, 2019"/>
    <s v="September, 2019´"/>
    <x v="1"/>
    <s v="Adama Brasil S/A"/>
    <s v="Turlock Llp"/>
    <s v="NANJING"/>
    <s v="Brazil"/>
    <s v="38249985"/>
    <s v="5 X 20 CONTAINERS CONTAINING 385 DRUMS OF CHEMICAL PRODUCT SODIUM METHYLATE 30% METILATO DE SODIO A 30%"/>
    <x v="42"/>
    <s v="Not Identified"/>
    <s v="General Chemical"/>
    <n v="85693"/>
    <n v="85.69"/>
    <n v="485000"/>
    <n v="5.6597388351440605"/>
    <m/>
    <m/>
    <m/>
  </r>
  <r>
    <n v="43737"/>
    <s v="September, 2019"/>
    <s v="September, 2019´"/>
    <x v="1"/>
    <s v="Adama Brasil S/A"/>
    <s v="Sinochem Agro Co., Ltd."/>
    <s v="SHANGHAI"/>
    <s v="Brazil"/>
    <s v="29333949"/>
    <s v="2 X 20 &amp; 1 X 40 CONTAINERS CONTAINING 250 DRUMS OF EPDC DIETIL-5-ETIL-2, 3-PIRIDINOCARBOXILA"/>
    <x v="44"/>
    <s v="Not Identified"/>
    <s v="General Chemical"/>
    <n v="52375"/>
    <n v="52.38"/>
    <n v="1701000"/>
    <n v="32.477326968973749"/>
    <m/>
    <m/>
    <m/>
  </r>
  <r>
    <n v="43737"/>
    <s v="September, 2019"/>
    <s v="September, 2019´"/>
    <x v="1"/>
    <s v="Adama Brasil S/A"/>
    <s v="Shandong Weifang Rainbow Chemical Co., Ltd."/>
    <s v="QINGDAO"/>
    <s v="Brazil"/>
    <s v="38089324"/>
    <s v="5 X 40 CONTAINERS CONTAINING 5400 CARTONS OF GLYPHOSATE 72% WG"/>
    <x v="14"/>
    <s v="Not Identified"/>
    <s v="General Chemical"/>
    <n v="121100"/>
    <n v="121.1"/>
    <n v="509000"/>
    <n v="4.2031379025598676"/>
    <m/>
    <m/>
    <m/>
  </r>
  <r>
    <n v="43735"/>
    <s v="September, 2019"/>
    <s v="September, 2019´"/>
    <x v="1"/>
    <s v="Adama Brasil S/A"/>
    <s v="Shandong Weifang Rainbow Chemical Co., Ltd."/>
    <s v="QINGDAO"/>
    <s v="Brazil"/>
    <s v="38089324"/>
    <s v="5 X 40 CONTAINERS CONTAINING 5400 CARTONS OF GLYPHOSATE 72% WG RIDOVER"/>
    <x v="14"/>
    <s v="Not Identified"/>
    <s v="General Chemical"/>
    <n v="121100"/>
    <n v="121.1"/>
    <n v="509000"/>
    <n v="4.2031379025598676"/>
    <m/>
    <m/>
    <m/>
  </r>
  <r>
    <n v="43735"/>
    <s v="September, 2019"/>
    <s v="September, 2019´"/>
    <x v="1"/>
    <s v="Adama Brasil S/A"/>
    <s v="Ingevity Corporation"/>
    <s v="CHARLESTON (SC)"/>
    <s v="Brazil"/>
    <s v="38030000"/>
    <s v="3 X 20 CONTAINERS CONTAINING 54 BINS OF ALTAPYNE M 28B TALL OIL OTHER THAN CRUDE"/>
    <x v="16"/>
    <s v="Not Identified"/>
    <s v="General Chemical"/>
    <n v="52125"/>
    <n v="52.13"/>
    <n v="31700"/>
    <n v="0.60815347721822544"/>
    <m/>
    <m/>
    <m/>
  </r>
  <r>
    <n v="43735"/>
    <s v="September, 2019"/>
    <s v="September, 2019´"/>
    <x v="1"/>
    <s v="Adama Brasil S/A"/>
    <s v="Ningbo Q&amp;R International Logistic"/>
    <s v="SHANGHAI"/>
    <s v="Brazil"/>
    <s v="29269095"/>
    <s v="1 X 40 CONTAINERS CONTAINING 40 BAGS OF CHLOROTHALONIL TECH"/>
    <x v="33"/>
    <s v="Not Identified"/>
    <s v="General Chemical"/>
    <n v="20120"/>
    <n v="20.12"/>
    <n v="160000"/>
    <n v="7.9522862823061633"/>
    <m/>
    <m/>
    <m/>
  </r>
  <r>
    <n v="43735"/>
    <s v="September, 2019"/>
    <s v="September, 2019´"/>
    <x v="1"/>
    <s v="Adama Brasil S/A"/>
    <s v="Shandong Weifang Rainbow Chemical Co., Ltd."/>
    <s v="QINGDAO"/>
    <s v="Brazil"/>
    <s v="38089324"/>
    <s v="4 X 40 CONTAINERS CONTAINING 4320 CARTONS OF GLYPHOSATE 72% WG RIDOVER"/>
    <x v="14"/>
    <s v="Not Identified"/>
    <s v="General Chemical"/>
    <n v="96880"/>
    <n v="96.88"/>
    <n v="407000"/>
    <n v="4.2010734929810072"/>
    <m/>
    <m/>
    <m/>
  </r>
  <r>
    <n v="43735"/>
    <s v="September, 2019"/>
    <s v="September, 2019´"/>
    <x v="1"/>
    <s v="Adama Brasil S/A"/>
    <s v="Sinon Corp"/>
    <s v="TAICHUNG"/>
    <s v="Brazil"/>
    <s v="29339959"/>
    <s v="3 X 40 CONTAINERS CONTAINING 120 BAGS OF CARBENDAZIM TECNICO MIL CARBENDAZIM 98% TECH"/>
    <x v="1"/>
    <s v="Not Identified"/>
    <s v="General Chemical"/>
    <n v="72360"/>
    <n v="72.36"/>
    <n v="2752000"/>
    <n v="38.032061912658925"/>
    <m/>
    <m/>
    <m/>
  </r>
  <r>
    <n v="43733"/>
    <s v="September, 2019"/>
    <s v="September, 2019´"/>
    <x v="1"/>
    <s v="Du Pont Do Brasil Sa"/>
    <s v="Adama Makhteshim Ltd."/>
    <s v="ASHDOD"/>
    <s v="Brazil"/>
    <s v="38089199"/>
    <s v="2 X 40 &amp; 1 X 40 CONTAINERS CONTAINING 10800 CANS OF IMIDACLOPRID BIFE NTHRIN"/>
    <x v="4"/>
    <s v="Galil"/>
    <s v="Insecticide"/>
    <n v="66636"/>
    <n v="66.64"/>
    <n v="1157000"/>
    <n v="17.362986974008045"/>
    <m/>
    <m/>
    <m/>
  </r>
  <r>
    <n v="43733"/>
    <s v="September, 2019"/>
    <s v="September, 2019´"/>
    <x v="1"/>
    <s v="Du Pont Do Brasil Sa"/>
    <s v="Adama Makhteshim Ltd."/>
    <s v="ASHDOD"/>
    <s v="Brazil"/>
    <s v="38089199"/>
    <s v="1 X 20 &amp; 1 X 40 CONTAINERS CONTAINING 6000 CANS OF IMIDACLOPRID BIFENTHRIN"/>
    <x v="4"/>
    <s v="Galil"/>
    <s v="Insecticide"/>
    <n v="37020"/>
    <n v="37.020000000000003"/>
    <n v="643000"/>
    <n v="17.368989735278227"/>
    <m/>
    <m/>
    <m/>
  </r>
  <r>
    <n v="43733"/>
    <s v="September, 2019"/>
    <s v="September, 2019´"/>
    <x v="1"/>
    <s v="Adama Brasil S/A"/>
    <s v="Lanxess Corporation Group"/>
    <s v="ANTWERPEN"/>
    <s v="Brazil"/>
    <s v="29291030"/>
    <s v="1 X 20 CONTAINERS CONTAINING 1 FLEXITANK OF 3 4 DICLOROFENIL ISOCIANATO"/>
    <x v="25"/>
    <s v="Not Identified"/>
    <s v="General Chemical"/>
    <n v="25960"/>
    <n v="25.96"/>
    <n v="115000"/>
    <n v="4.4298921417565484"/>
    <m/>
    <m/>
    <m/>
  </r>
  <r>
    <n v="43732"/>
    <s v="September, 2019"/>
    <s v="September, 2019´"/>
    <x v="1"/>
    <s v="Adama Brasil S/A"/>
    <s v="Shandong Weifang Rainbow Chemical Co., Ltd."/>
    <s v="QINGDAO"/>
    <s v="Brazil"/>
    <s v="38089324"/>
    <s v="6 X 40 CONTAINERS CONTAINING 6480 CARTONS OF GLYPHOSATE 72"/>
    <x v="14"/>
    <s v="Not Identified"/>
    <s v="General Chemical"/>
    <n v="145320.01"/>
    <n v="145.32"/>
    <n v="611000"/>
    <n v="4.2045138862844835"/>
    <m/>
    <m/>
    <m/>
  </r>
  <r>
    <n v="43732"/>
    <s v="September, 2019"/>
    <s v="September, 2019´"/>
    <x v="1"/>
    <s v="Adama Brasil S/A"/>
    <s v="Newport Logistics"/>
    <s v="NEW ORLEANS (LA)"/>
    <s v="Brazil"/>
    <s v="29211923"/>
    <s v="5 X 20 CONTAINERS CONTAINING 5 TANK OF MONOISOPROPYLAMINE"/>
    <x v="17"/>
    <s v="Not Identified"/>
    <s v="General Chemical"/>
    <n v="72748"/>
    <n v="72.75"/>
    <n v="213000"/>
    <n v="2.9279155440699403"/>
    <m/>
    <m/>
    <m/>
  </r>
  <r>
    <n v="43732"/>
    <s v="September, 2019"/>
    <s v="September, 2019´"/>
    <x v="1"/>
    <s v="Adama Brasil S/A"/>
    <s v="Haltermann Carless Uk Ltd."/>
    <s v="LONDON"/>
    <s v="Brazil"/>
    <s v="27079900"/>
    <s v="4 X 20 &amp; 2 X 20 CONTAINERS CONTAINING 6 TANK OF CAROMAX 28 BULK"/>
    <x v="13"/>
    <s v="Caromax 28"/>
    <s v="Solvent"/>
    <n v="119720"/>
    <n v="119.72"/>
    <s v=""/>
    <e v="#VALUE!"/>
    <m/>
    <m/>
    <m/>
  </r>
  <r>
    <n v="43732"/>
    <s v="September, 2019"/>
    <s v="September, 2019´"/>
    <x v="1"/>
    <s v="Adama Brasil S/A"/>
    <s v="Oxea Gmb H"/>
    <s v="ANTWERPEN"/>
    <s v="Brazil"/>
    <s v="29210000"/>
    <s v="5 X 20 CONTAINERS CONTAINING 5 PACK OF MONOISOPROPILAMINA ISOPROPYLAMINE"/>
    <x v="17"/>
    <s v="Not Identified"/>
    <s v="General Chemical"/>
    <n v="77500"/>
    <n v="77.5"/>
    <n v="125000"/>
    <n v="1.6129032258064515"/>
    <m/>
    <m/>
    <m/>
  </r>
  <r>
    <n v="43732"/>
    <s v="September, 2019"/>
    <s v="September, 2019´"/>
    <x v="1"/>
    <s v="Adama Brasil S/A"/>
    <s v="Shandong Weifang Rainbow Chemical Co., Ltd."/>
    <s v="QINGDAO"/>
    <s v="Brazil"/>
    <s v="38089324"/>
    <s v="6 X 40 CONTAINERS CONTAINING 6480 CARTONS OF GLYPHOSATE 72"/>
    <x v="14"/>
    <s v="Not Identified"/>
    <s v="General Chemical"/>
    <n v="145320.01"/>
    <n v="145.32"/>
    <n v="611000"/>
    <n v="4.2045138862844835"/>
    <m/>
    <m/>
    <m/>
  </r>
  <r>
    <n v="43731"/>
    <s v="September, 2019"/>
    <s v="September, 2019´"/>
    <x v="1"/>
    <s v="Adama Brasil S/A"/>
    <s v="Adama Makhteshim Ltd."/>
    <s v="ASHDOD"/>
    <s v="Brazil"/>
    <s v="29331990"/>
    <s v="1 X 20 CONTAINERS CONTAINING 8 IBCS OF FIPRONIL TECNICO MILENIA PESTICIDE SOLID TOXIC FIPRONIL"/>
    <x v="32"/>
    <s v="Shelter"/>
    <s v="Insecticide"/>
    <n v="4188"/>
    <n v="4.1900000000000004"/>
    <n v="11339000"/>
    <n v="2707.4976122254061"/>
    <m/>
    <m/>
    <m/>
  </r>
  <r>
    <n v="43731"/>
    <s v="September, 2019"/>
    <s v="September, 2019´"/>
    <x v="1"/>
    <s v="Adama Brasil S/A"/>
    <s v="Adama Makhteshim Ltd."/>
    <s v="ASHDOD"/>
    <s v="Brazil"/>
    <s v="38089199"/>
    <s v="9 X 20 CONTAINERS CONTAINING 162 IBCS OF ENVIRONMENTALLY HAZARDOUS SUBSTANCE LIQUID IMIDACLOPRID BIFENTHRIN"/>
    <x v="4"/>
    <s v="Galil"/>
    <s v="Insecticide"/>
    <n v="185490.01"/>
    <n v="185.49"/>
    <n v="3220000"/>
    <n v="17.359425448303117"/>
    <m/>
    <m/>
    <m/>
  </r>
  <r>
    <n v="43731"/>
    <s v="September, 2019"/>
    <s v="September, 2019´"/>
    <x v="1"/>
    <s v="Adama Brasil S/A"/>
    <s v="Adama Makhteshim Ltd."/>
    <s v="ASHDOD"/>
    <s v="Brazil"/>
    <s v="38089199"/>
    <s v="3 X 20 CONTAINERS CONTAINING 240 DRUMS OF CARBAMATE PESTICIDE LIQUID TOXIC METHOMYL NOVALURON"/>
    <x v="10"/>
    <s v="Rimon"/>
    <s v="Insecticide"/>
    <n v="59400"/>
    <n v="59.4"/>
    <n v="1031000"/>
    <n v="17.356902356902356"/>
    <m/>
    <m/>
    <m/>
  </r>
  <r>
    <n v="43731"/>
    <s v="September, 2019"/>
    <s v="September, 2019´"/>
    <x v="1"/>
    <s v="Adama Brasil S/A"/>
    <s v="Shandong Cynda Chemical Co., Ltd."/>
    <s v="QINGDAO"/>
    <s v="Brazil"/>
    <s v="29333949"/>
    <s v="1 X 40 CONTAINERS CONTAINING 90 DRUMS OF EPDC DIETIL-5-ETIL-2,3- IRIDINOCARBOXILA"/>
    <x v="44"/>
    <s v="Not Identified"/>
    <s v="General Chemical"/>
    <n v="19800"/>
    <n v="19.8"/>
    <n v="643000"/>
    <n v="32.474747474747474"/>
    <m/>
    <m/>
    <m/>
  </r>
  <r>
    <n v="43731"/>
    <s v="September, 2019"/>
    <s v="September, 2019´"/>
    <x v="1"/>
    <s v="Adama Brasil S/A"/>
    <s v="Shandong Weifang Rainbow Chemical Co., Ltd."/>
    <s v="QINGDAO"/>
    <s v="Brazil"/>
    <s v="38089324"/>
    <s v="5 X 40 CONTAINERS CONTAINING 5400 CARTONS OF GLYPHOSATE 72% WG RIDOVER"/>
    <x v="14"/>
    <s v="Not Identified"/>
    <s v="General Chemical"/>
    <n v="121100"/>
    <n v="121.1"/>
    <n v="509000"/>
    <n v="4.2031379025598676"/>
    <m/>
    <m/>
    <m/>
  </r>
  <r>
    <n v="43729"/>
    <s v="September, 2019"/>
    <s v="September, 2019´"/>
    <x v="1"/>
    <s v="Adama Brasil S/A"/>
    <s v="Ningbo Q&amp;R International Logistic"/>
    <s v="SHANGHAI"/>
    <s v="Brazil"/>
    <s v="29269095"/>
    <s v="1 X 40 CONTAINERS CONTAINING 40 BAGS OF CHLOROTHALONIL TECH 98 5"/>
    <x v="33"/>
    <s v="Not Identified"/>
    <s v="General Chemical"/>
    <n v="20120"/>
    <n v="20.12"/>
    <n v="160000"/>
    <n v="7.9522862823061633"/>
    <m/>
    <m/>
    <m/>
  </r>
  <r>
    <n v="43726"/>
    <s v="September, 2019"/>
    <s v="September, 2019´"/>
    <x v="1"/>
    <s v="Du Pont Do Brasil Sa"/>
    <s v="Adama Makhteshim Ltd."/>
    <s v="ASHDOD"/>
    <s v="Brazil"/>
    <s v="38089199"/>
    <s v="6 X 20 CONTAINERS CONTAINING 14400 CANS OF IMIDACLOPRID BIFE NTHRIN"/>
    <x v="4"/>
    <s v="Galil"/>
    <s v="Insecticide"/>
    <n v="88848"/>
    <n v="88.85"/>
    <n v="1542000"/>
    <n v="17.355483522420315"/>
    <m/>
    <m/>
    <m/>
  </r>
  <r>
    <n v="43725"/>
    <s v="September, 2019"/>
    <s v="September, 2019´"/>
    <x v="1"/>
    <s v="Adama Brasil S/A"/>
    <s v="Oxea Gmb H"/>
    <s v="ANTWERPEN"/>
    <s v="Brazil"/>
    <s v="29211923"/>
    <s v="1 X 20 &amp; 1 X 20 CONTAINERS CONTAINING 2 TANK OF ISOPROPYLAMINE MONOISOPROPYLAMINE"/>
    <x v="17"/>
    <s v="Not Identified"/>
    <s v="General Chemical"/>
    <n v="29540"/>
    <n v="29.54"/>
    <n v="328000"/>
    <n v="11.103588354773189"/>
    <m/>
    <m/>
    <m/>
  </r>
  <r>
    <n v="43725"/>
    <s v="September, 2019"/>
    <s v="September, 2019´"/>
    <x v="1"/>
    <s v="Adama Brasil S/A"/>
    <s v="Adama Makhteshim Ltd."/>
    <s v="ASHDOD"/>
    <s v="Brazil"/>
    <s v="38089199"/>
    <s v="9 X 20 CONTAINERS CONTAINING 162 IBCS OF IMIDACLOPRID BIFENTHRIN"/>
    <x v="4"/>
    <s v="Galil"/>
    <s v="Insecticide"/>
    <n v="185490.01"/>
    <n v="185.49"/>
    <n v="3220000"/>
    <n v="17.359425448303117"/>
    <m/>
    <m/>
    <m/>
  </r>
  <r>
    <n v="43725"/>
    <s v="September, 2019"/>
    <s v="September, 2019´"/>
    <x v="1"/>
    <s v="Adama Brasil S/A"/>
    <s v="Adama Makhteshim Ltd."/>
    <s v="ASHDOD"/>
    <s v="Brazil"/>
    <s v="38089199"/>
    <s v="1 X 20 CONTAINERS CONTAINING 80 DRUMS OF CARBAMATE PESTICIDE LIQUID TOXIC    METHOMYL NOVALURON"/>
    <x v="10"/>
    <s v="Rimon"/>
    <s v="Insecticide"/>
    <n v="19800"/>
    <n v="19.8"/>
    <n v="344000"/>
    <n v="17.373737373737374"/>
    <m/>
    <m/>
    <m/>
  </r>
  <r>
    <n v="43725"/>
    <s v="September, 2019"/>
    <s v="September, 2019´"/>
    <x v="1"/>
    <s v="Adama Brasil S/A"/>
    <s v="Adama Makhteshim Ltd."/>
    <s v="ASHDOD"/>
    <s v="Brazil"/>
    <s v="38089299"/>
    <s v="1 X 20 CONTAINERS CONTAINING 1000 CANS OF DIMETHOMORPH"/>
    <x v="45"/>
    <s v="Sphinx"/>
    <s v="Fungicide"/>
    <n v="5870"/>
    <n v="5.87"/>
    <n v="43200"/>
    <n v="7.3594548551959118"/>
    <m/>
    <m/>
    <m/>
  </r>
  <r>
    <n v="43725"/>
    <s v="September, 2019"/>
    <s v="September, 2019´"/>
    <x v="1"/>
    <s v="Adama Brasil S/A"/>
    <s v="Adama Makhteshim Ltd."/>
    <s v="ASHDOD"/>
    <s v="Brazil"/>
    <s v="38089199"/>
    <s v="4 X 40 CONTAINERS CONTAINING 14400 CANS OF PYRIPROXYFEN"/>
    <x v="33"/>
    <s v="Not Identified"/>
    <s v="General Chemical"/>
    <n v="92520"/>
    <n v="92.52"/>
    <n v="1606000"/>
    <n v="17.358408992650237"/>
    <m/>
    <m/>
    <m/>
  </r>
  <r>
    <n v="43724"/>
    <s v="September, 2019"/>
    <s v="September, 2019´"/>
    <x v="1"/>
    <s v="Adama Brasil S/A"/>
    <s v="Lanxess Corporation Group"/>
    <s v="ANTWERPEN"/>
    <s v="Brazil"/>
    <s v="29291000"/>
    <s v="2 X 20 CONTAINERS CONTAINING  PACK OF DANGEROUS LIQUIDS3 4-DICLOROFENILISOCIANATOTA"/>
    <x v="0"/>
    <s v="2,4-D Main"/>
    <s v="Herbicide"/>
    <n v="51360"/>
    <n v="51.36"/>
    <n v="76200"/>
    <n v="1.483644859813084"/>
    <m/>
    <m/>
    <m/>
  </r>
  <r>
    <n v="43724"/>
    <s v="September, 2019"/>
    <s v="September, 2019´"/>
    <x v="1"/>
    <s v="Adama Brasil S/A"/>
    <s v="Adama Mfg. Poland Sa"/>
    <s v="GDYNIA"/>
    <s v="Brazil"/>
    <s v="29180000"/>
    <s v="5 X 20 CONTAINERS CONTAINING 100 BAGS OF 2,4-D ACID TECHN ACIDO TECNICO MILENIA BR"/>
    <x v="0"/>
    <s v="2,4-D Main"/>
    <s v="Herbicide"/>
    <n v="92520"/>
    <n v="92.52"/>
    <s v=""/>
    <e v="#VALUE!"/>
    <m/>
    <m/>
    <m/>
  </r>
  <r>
    <n v="43724"/>
    <s v="September, 2019"/>
    <s v="September, 2019´"/>
    <x v="1"/>
    <s v="Adama Brasil S/A"/>
    <s v="Adama Mfg. Poland Sa"/>
    <s v="GDYNIA"/>
    <s v="Brazil"/>
    <s v="29180000"/>
    <s v="15 X 20 CONTAINERS CONTAINING 300 BAGS OF 2,4-D ACID TECHN"/>
    <x v="0"/>
    <s v="2,4-D Main"/>
    <s v="Herbicide"/>
    <n v="277640.02"/>
    <n v="277.64"/>
    <s v=""/>
    <e v="#VALUE!"/>
    <m/>
    <m/>
    <m/>
  </r>
  <r>
    <n v="43719"/>
    <s v="September, 2019"/>
    <s v="September, 2019´"/>
    <x v="1"/>
    <s v="Adama Brasil S/A"/>
    <s v="Bulkhaul Ltd."/>
    <s v="ANTWERPEN"/>
    <s v="Brazil"/>
    <s v="29211121"/>
    <s v="4 PACK OF DMA 60 DIMETHYLAMINE MINIMUM 60 SOLUTION"/>
    <x v="6"/>
    <s v="Not Identified"/>
    <s v="General Chemical"/>
    <n v="74660"/>
    <n v="74.66"/>
    <n v="265000"/>
    <n v="3.5494240557192605"/>
    <m/>
    <m/>
    <m/>
  </r>
  <r>
    <n v="43719"/>
    <s v="September, 2019"/>
    <s v="September, 2019´"/>
    <x v="1"/>
    <s v="Du Pont Do Brasil Sa"/>
    <s v="Adama Makhteshim Ltd."/>
    <s v="ASHDOD"/>
    <s v="Brazil"/>
    <s v="38089199"/>
    <s v="6 X 20 CONTAINERS CONTAINING 14400 CANS OF IMIDACLOPRID BIFENTHRIN PLASTIC JERRYCAN"/>
    <x v="4"/>
    <s v="Galil"/>
    <s v="Insecticide"/>
    <n v="88848"/>
    <n v="88.85"/>
    <n v="1542000"/>
    <n v="17.355483522420315"/>
    <m/>
    <m/>
    <m/>
  </r>
  <r>
    <n v="43719"/>
    <s v="September, 2019"/>
    <s v="September, 2019´"/>
    <x v="1"/>
    <s v="Du Pont Do Brasil Sa"/>
    <s v="Adama Makhteshim Ltd."/>
    <s v="ASHDOD"/>
    <s v="Brazil"/>
    <s v="38089199"/>
    <s v="6 X 20 CONTAINERS CONTAINING 14400 CANS OF JERRYCAN 5 LT 12000LITS GALIL SC D154 07934 IMIDACLOPRID, BIFE NTHRIN IMIDACLOPRID BIFE NTHRIN"/>
    <x v="4"/>
    <s v="Galil"/>
    <s v="Insecticide"/>
    <n v="88848"/>
    <n v="88.85"/>
    <n v="1542000"/>
    <n v="17.355483522420315"/>
    <m/>
    <m/>
    <m/>
  </r>
  <r>
    <n v="43718"/>
    <s v="September, 2019"/>
    <s v="September, 2019´"/>
    <x v="1"/>
    <s v="Adama Brasil S/A"/>
    <s v="Adama Makhteshim Ltd."/>
    <s v="ASHDOD"/>
    <s v="Brazil"/>
    <s v="38089199"/>
    <s v="4 X 20 CONTAINERS CONTAINING 320 DRUMS OF CARBAMATE PESTICIDE,LI QUID,TOXIC METHOMYL, NOVALURON"/>
    <x v="10"/>
    <s v="Rimon"/>
    <s v="Insecticide"/>
    <n v="79200"/>
    <n v="79.2"/>
    <n v="1375000"/>
    <n v="17.361111111111111"/>
    <m/>
    <m/>
    <m/>
  </r>
  <r>
    <n v="43718"/>
    <s v="September, 2019"/>
    <s v="September, 2019´"/>
    <x v="1"/>
    <s v="Adama Brasil S/A"/>
    <s v="Adama Makhteshim Ltd."/>
    <s v="ASHDOD"/>
    <s v="Brazil"/>
    <s v="38089199"/>
    <s v="2 X 20 CONTAINERS CONTAINING 160 DRUMS OF CARBAMATE PESTICIDE LIQUID TOXIC METHOMYL NOVALURON"/>
    <x v="10"/>
    <s v="Rimon"/>
    <s v="Insecticide"/>
    <n v="39600"/>
    <n v="39.6"/>
    <n v="687000"/>
    <n v="17.348484848484848"/>
    <m/>
    <m/>
    <m/>
  </r>
  <r>
    <n v="43717"/>
    <s v="September, 2019"/>
    <s v="September, 2019´"/>
    <x v="1"/>
    <s v="Adama Brasil S/A"/>
    <s v="Adama Agan Ltd."/>
    <s v="ASHDOD"/>
    <s v="Brazil"/>
    <s v="38089329"/>
    <s v="2 X 20 CONTAINERS CONTAINING 160 DRUMS OF LT GALIGAN 240 EC AGRICULTURAL HERBICIDE"/>
    <x v="2"/>
    <s v="Galigan 240 EC"/>
    <s v="Herbicide"/>
    <n v="35236"/>
    <n v="35.24"/>
    <n v="425000"/>
    <n v="12.06152798274492"/>
    <s v="Oil"/>
    <s v="Not Identified"/>
    <s v="General Chemical"/>
  </r>
  <r>
    <n v="43717"/>
    <s v="September, 2019"/>
    <s v="September, 2019´"/>
    <x v="1"/>
    <s v="Adama Brasil S/A"/>
    <s v="Shandong Weifang Rainbow Chemical Co., Ltd."/>
    <s v="QINGDAO"/>
    <s v="Brazil"/>
    <s v="38089324"/>
    <s v="5 X 40 CONTAINERS CONTAINING 5400 CARTONS OF GLYPHOSATE 72% WG RIDOVER"/>
    <x v="14"/>
    <s v="Not Identified"/>
    <s v="General Chemical"/>
    <n v="121100"/>
    <n v="121.1"/>
    <n v="509000"/>
    <n v="4.2031379025598676"/>
    <m/>
    <m/>
    <m/>
  </r>
  <r>
    <n v="43717"/>
    <s v="September, 2019"/>
    <s v="September, 2019´"/>
    <x v="1"/>
    <s v="Adama Brasil S/A"/>
    <s v="Adama Mfg. Poland Sa"/>
    <s v="GDYNIA"/>
    <s v="Brazil"/>
    <s v="29180000"/>
    <s v="10 X 20 CONTAINERS CONTAINING 200 BAGS OF ACID TECHN.98 TC ACIDO TECNICO MILENIA BR"/>
    <x v="0"/>
    <s v="2,4-D Main"/>
    <s v="Herbicide"/>
    <n v="184800"/>
    <n v="184.8"/>
    <s v=""/>
    <e v="#VALUE!"/>
    <m/>
    <m/>
    <m/>
  </r>
  <r>
    <n v="43717"/>
    <s v="September, 2019"/>
    <s v="September, 2019´"/>
    <x v="1"/>
    <s v="Adama Brasil S/A"/>
    <s v="Adama Mfg. Poland Sa"/>
    <s v="GDYNIA"/>
    <s v="Brazil"/>
    <s v="29180000"/>
    <s v="9 X 20 CONTAINERS CONTAINING 180 BAGS OF ACID TECHN.98 TC ACIDO TECNICO MILENIA BR"/>
    <x v="0"/>
    <s v="2,4-D Main"/>
    <s v="Herbicide"/>
    <n v="167039.99"/>
    <n v="167.04"/>
    <s v=""/>
    <e v="#VALUE!"/>
    <m/>
    <m/>
    <m/>
  </r>
  <r>
    <n v="43713"/>
    <s v="September, 2019"/>
    <s v="September, 2019´"/>
    <x v="1"/>
    <s v="Dupont Do Brasil Sa"/>
    <s v="Adama Makhteshim Ltd."/>
    <s v="ASHDOD"/>
    <s v="Brazil"/>
    <s v="38089190"/>
    <s v="6 X 20 CONTAINERS CONTAINING 14400 CANS OF SUBSTANCE LIQUID IMIDACLOPRID BIFE NTHRIN"/>
    <x v="4"/>
    <s v="Galil"/>
    <s v="Insecticide"/>
    <n v="88848"/>
    <n v="88.85"/>
    <n v="1542000"/>
    <n v="17.355483522420315"/>
    <m/>
    <m/>
    <m/>
  </r>
  <r>
    <n v="43712"/>
    <s v="September, 2019"/>
    <s v="September, 2019´"/>
    <x v="1"/>
    <s v="Adama Brasil S/A"/>
    <s v="Uniroyal Chemicals Private Ltd."/>
    <s v="HAZIRA"/>
    <s v="Brazil"/>
    <s v="34021300"/>
    <s v="2 X 20 CONTAINERS CONTAINING 36 IBCS OF OLEO D E MAMONA ETOXILADO UNITOP R 2092"/>
    <x v="46"/>
    <s v="Not Identified"/>
    <s v="General Chemical"/>
    <n v="38030"/>
    <n v="38.03"/>
    <n v="125000"/>
    <n v="3.2868787799105967"/>
    <m/>
    <m/>
    <m/>
  </r>
  <r>
    <n v="43712"/>
    <s v="September, 2019"/>
    <s v="September, 2019´"/>
    <x v="1"/>
    <s v="Adama Brasil S/A"/>
    <s v="Taminco Bvba"/>
    <s v="ANTWERPEN"/>
    <s v="Brazil"/>
    <s v="29211121"/>
    <s v="5 X 20 CONTAINERS CONTAINING 5 PACK OF DMA 60% DIMETHYLAMINE MINIMUM 60% SOLUTION DIMETHYLAMINE AQUEOUS SOLUTION"/>
    <x v="6"/>
    <s v="Not Identified"/>
    <s v="General Chemical"/>
    <n v="93300"/>
    <n v="93.3"/>
    <n v="332000"/>
    <n v="3.5584137191854235"/>
    <m/>
    <m/>
    <m/>
  </r>
  <r>
    <n v="43711"/>
    <s v="September, 2019"/>
    <s v="September, 2019´"/>
    <x v="1"/>
    <s v="Adama Brasil S/A"/>
    <s v="Adama Makhteshim Ltd."/>
    <s v="ASHDOD"/>
    <s v="Brazil"/>
    <s v="38089199"/>
    <s v="5 X 20 CONTAINERS CONTAINING 90 IBCS OF LIQUID, N.O.S. IMIDACLOPRID, BIFENTHRIN"/>
    <x v="4"/>
    <s v="Galil"/>
    <s v="Insecticide"/>
    <n v="103050"/>
    <n v="103.05"/>
    <n v="1789000"/>
    <n v="17.360504609412907"/>
    <m/>
    <m/>
    <m/>
  </r>
  <r>
    <n v="43711"/>
    <s v="September, 2019"/>
    <s v="September, 2019´"/>
    <x v="1"/>
    <s v="Adama Brasil S/A"/>
    <s v="Adama Makhteshim Ltd."/>
    <s v="ASHDOD"/>
    <s v="Brazil"/>
    <s v="38089199"/>
    <s v="2 X 20 CONTAINERS CONTAINING 160 DRUMS OF PYRINEX 480 EC CHLORPYRIFOS HYDROCARBONS C10, AROMATICS, NAPHTHALENE"/>
    <x v="23"/>
    <s v="Pyrinex"/>
    <s v="Pesticide"/>
    <n v="39920"/>
    <n v="39.92"/>
    <n v="693000"/>
    <n v="17.359719438877754"/>
    <m/>
    <m/>
    <m/>
  </r>
  <r>
    <n v="43711"/>
    <s v="September, 2019"/>
    <s v="September, 2019´"/>
    <x v="1"/>
    <s v="Adama Brasil S/A"/>
    <s v="Adama Makhteshim Ltd."/>
    <s v="ASHDOD"/>
    <s v="Brazil"/>
    <s v="38089199"/>
    <s v="5 X 20 CONTAINERS CONTAINING 400 DRUMS OF CARBAMATE PESTICIDE LIQUID,TOXIC METHOMYL, NOVALURON"/>
    <x v="10"/>
    <s v="Rimon"/>
    <s v="Insecticide"/>
    <n v="99000"/>
    <n v="99"/>
    <n v="1718000"/>
    <n v="17.353535353535353"/>
    <m/>
    <m/>
    <m/>
  </r>
  <r>
    <n v="43710"/>
    <s v="September, 2019"/>
    <s v="September, 2019´"/>
    <x v="1"/>
    <s v="Adama Brasil S/A"/>
    <s v="Adama Mfg. Poland Sa"/>
    <s v="GDYNIA"/>
    <s v="Brazil"/>
    <s v="29180000"/>
    <s v="15 X 20 CONTAINERS CONTAINING 300 BAGS OF ACID TECHN.98 TC ACIDO TECNICO MILENIA BR"/>
    <x v="13"/>
    <s v="Caromax 28"/>
    <s v="Solvent"/>
    <n v="277679.99"/>
    <n v="277.68"/>
    <s v=""/>
    <e v="#VALUE!"/>
    <m/>
    <m/>
    <m/>
  </r>
  <r>
    <n v="43710"/>
    <s v="September, 2019"/>
    <s v="September, 2019´"/>
    <x v="1"/>
    <s v="Du Pont Do Brasil Sa"/>
    <s v="Adama Makhteshim Ltd."/>
    <s v="ASHDOD"/>
    <s v="Brazil"/>
    <s v="38089199"/>
    <s v="2 X 20 &amp; 2 X 40 CONTAINERS CONTAINING 12000 CANS OF SUBSTANCE LIQUID IMIDACLOPRID BIFE NTHRIN"/>
    <x v="4"/>
    <s v="Galil"/>
    <s v="Insecticide"/>
    <n v="74040"/>
    <n v="74.040000000000006"/>
    <n v="1285000"/>
    <n v="17.355483522420315"/>
    <m/>
    <m/>
    <m/>
  </r>
  <r>
    <n v="43709"/>
    <s v="September, 2019"/>
    <s v="September, 2019´"/>
    <x v="1"/>
    <s v="Adama Brasil S/A"/>
    <s v="Adama Andina Bv"/>
    <s v="BARRANQUILLA"/>
    <s v="Brazil"/>
    <s v="38089100"/>
    <s v="1 X 20 CONTAINERS CONTAINING 386 BOXES OF TAURUS 50 SC"/>
    <x v="38"/>
    <s v="Seizer"/>
    <s v="Insecticide"/>
    <n v="5495"/>
    <n v="5.49"/>
    <n v="150000"/>
    <n v="27.2975432211101"/>
    <m/>
    <m/>
    <m/>
  </r>
  <r>
    <n v="43708"/>
    <s v="August, 2019"/>
    <s v="August, 2019´"/>
    <x v="1"/>
    <s v="Adama Brasil S/A"/>
    <s v="Sinon Corp"/>
    <s v="TAICHUNG"/>
    <s v="Brazil"/>
    <s v="29339959"/>
    <s v="1 X 40 CONTAINERS CONTAINING 40 BAGS OF CARBENDAZIM TECNICO MIL CARBENDAZIM 98% TECH"/>
    <x v="1"/>
    <s v="Not Identified"/>
    <s v="General Chemical"/>
    <n v="24120"/>
    <n v="24.12"/>
    <n v="907000"/>
    <n v="37.603648424543948"/>
    <m/>
    <m/>
    <m/>
  </r>
  <r>
    <n v="43708"/>
    <s v="August, 2019"/>
    <s v="August, 2019´"/>
    <x v="1"/>
    <s v="Adama Brasil S/A"/>
    <s v="Ningbo Q&amp;R International Logistic"/>
    <s v="SHANGHAI"/>
    <s v="Brazil"/>
    <s v="29269095"/>
    <s v="4 X 40 CONTAINERS CONTAINING 160 BAGS OF CHLOROTHALONIL TECH"/>
    <x v="8"/>
    <s v="Not Identified"/>
    <s v="General Chemical"/>
    <n v="80480"/>
    <n v="80.48"/>
    <n v="626000"/>
    <n v="7.7783300198807153"/>
    <m/>
    <m/>
    <m/>
  </r>
  <r>
    <n v="43708"/>
    <s v="August, 2019"/>
    <s v="August, 2019´"/>
    <x v="1"/>
    <s v="Adama Brasil S/A"/>
    <s v="Sinon Corp"/>
    <s v="TAICHUNG"/>
    <s v="Brazil"/>
    <s v="29339959"/>
    <s v="3 X 40 CONTAINERS CONTAINING 120 BAGS OF CARBENDAZIM TECNICO MIL CARBENDAZIM 98% TECH"/>
    <x v="1"/>
    <s v="Not Identified"/>
    <s v="General Chemical"/>
    <n v="72360"/>
    <n v="72.36"/>
    <n v="2720000"/>
    <n v="37.589828634604757"/>
    <m/>
    <m/>
    <m/>
  </r>
  <r>
    <n v="43707"/>
    <s v="August, 2019"/>
    <s v="August, 2019´"/>
    <x v="1"/>
    <s v="Adama Brasil Sa"/>
    <s v="Basf Group"/>
    <s v="ANTWERPEN"/>
    <s v="Brazil"/>
    <s v="29151300"/>
    <s v="2 X 20 CONTAINERS CONTAINING 2 TANK OF METHYL FORMATE PURE"/>
    <x v="12"/>
    <s v="Not Identified"/>
    <s v="General Chemical"/>
    <n v="39960"/>
    <n v="39.96"/>
    <n v="764000"/>
    <n v="19.119119119119119"/>
    <m/>
    <m/>
    <m/>
  </r>
  <r>
    <n v="43706"/>
    <s v="August, 2019"/>
    <s v="August, 2019´"/>
    <x v="1"/>
    <s v="Adama Brasil S/A"/>
    <s v="Turlock Llp"/>
    <s v="NANJING"/>
    <s v="Brazil"/>
    <s v="38249985"/>
    <s v="1 X 20 CONTAINERS CONTAINING 18 DRUMS OF CHEMICAL PRODUCT SODIUM METHYLATE 30%"/>
    <x v="31"/>
    <s v="Not Identified"/>
    <s v="General Chemical"/>
    <n v="18080"/>
    <n v="18.079999999999998"/>
    <n v="102000"/>
    <n v="5.6415929203539825"/>
    <m/>
    <m/>
    <m/>
  </r>
  <r>
    <n v="43703"/>
    <s v="August, 2019"/>
    <s v="August, 2019´"/>
    <x v="1"/>
    <s v="Adama Brasil S/A"/>
    <s v="Oxea Gmb H"/>
    <s v="ANTWERPEN"/>
    <s v="Brazil"/>
    <s v="29211923"/>
    <s v="2 X 20 CONTAINERS CONTAINING 2 TANK OF ISOPROPYLAMINE,MONOISOPROPYLAMINE"/>
    <x v="17"/>
    <s v="Not Identified"/>
    <s v="General Chemical"/>
    <n v="30340"/>
    <n v="30.34"/>
    <n v="228000"/>
    <n v="7.5148319050758072"/>
    <m/>
    <m/>
    <m/>
  </r>
  <r>
    <n v="43703"/>
    <s v="August, 2019"/>
    <s v="August, 2019´"/>
    <x v="1"/>
    <s v="Adama Brasil S/A"/>
    <s v="Adama Makhteshim Ltd."/>
    <s v="ASHDOD"/>
    <s v="Brazil"/>
    <s v="38089199"/>
    <s v="5 X 20 CONTAINERS CONTAINING 400 DRUMS OF PYRINEX 480 EC CHLORPYRIFOS, HYDROCARBONS C10, AROMATICS 1% NAPHTHALENE"/>
    <x v="23"/>
    <s v="Pyrinex"/>
    <s v="Pesticide"/>
    <n v="99800"/>
    <n v="99.8"/>
    <n v="1929000"/>
    <n v="19.328657314629258"/>
    <m/>
    <m/>
    <m/>
  </r>
  <r>
    <n v="43703"/>
    <s v="August, 2019"/>
    <s v="August, 2019´"/>
    <x v="1"/>
    <s v="Adama Brasil S/A"/>
    <s v="Adama Makhteshim Ltd."/>
    <s v="ASHDOD"/>
    <s v="Brazil"/>
    <s v="38089199"/>
    <s v="5 X 20 CONTAINERS CONTAINING 90 IBCS OF GALIL SC IMIDACLOPRID, BIFENTHRIN"/>
    <x v="4"/>
    <s v="Galil"/>
    <s v="Insecticide"/>
    <n v="103050"/>
    <n v="103.05"/>
    <n v="1992000"/>
    <n v="19.330422125181951"/>
    <m/>
    <m/>
    <m/>
  </r>
  <r>
    <n v="43703"/>
    <s v="August, 2019"/>
    <s v="August, 2019´"/>
    <x v="1"/>
    <s v="Adama Brasil S/A"/>
    <s v="Adama Mfg. Poland Sa"/>
    <s v="GDYNIA"/>
    <s v="Brazil"/>
    <s v="29180000"/>
    <s v="6 X 20 CONTAINERS CONTAINING 120 BAGS OF 2 4 D ACIDO TECNICO MILENIA BR"/>
    <x v="0"/>
    <s v="2,4-D Main"/>
    <s v="Herbicide"/>
    <n v="110960"/>
    <n v="110.96"/>
    <s v=""/>
    <e v="#VALUE!"/>
    <m/>
    <m/>
    <m/>
  </r>
  <r>
    <n v="43703"/>
    <s v="August, 2019"/>
    <s v="August, 2019´"/>
    <x v="1"/>
    <s v="Adama Brasil S/A"/>
    <s v="Adama Mfg. Poland Sa"/>
    <s v="GDYNIA"/>
    <s v="Brazil"/>
    <s v="29180000"/>
    <s v="9 X 20 CONTAINERS CONTAINING 180 BAGS OF ACID TECHN 98 TC 2 4 D ACIDO TECNICO MILENIA BR"/>
    <x v="0"/>
    <s v="2,4-D Main"/>
    <s v="Herbicide"/>
    <n v="166720"/>
    <n v="166.72"/>
    <s v=""/>
    <e v="#VALUE!"/>
    <m/>
    <m/>
    <m/>
  </r>
  <r>
    <n v="43703"/>
    <s v="August, 2019"/>
    <s v="August, 2019´"/>
    <x v="1"/>
    <s v="Adama Brasil S/A"/>
    <s v="Adama Agan Ltd."/>
    <s v="ASHDOD"/>
    <s v="Brazil"/>
    <s v="38089329"/>
    <s v="2 X 20 CONTAINERS CONTAINING 160 DRUMS OF GALIGAN 240 EC AGRICULTURAL HERBICIDE"/>
    <x v="2"/>
    <s v="Galigan 240 EC"/>
    <s v="Herbicide"/>
    <n v="35236"/>
    <n v="35.24"/>
    <n v="419000"/>
    <n v="11.891247587694403"/>
    <m/>
    <m/>
    <m/>
  </r>
  <r>
    <n v="43703"/>
    <s v="August, 2019"/>
    <s v="August, 2019´"/>
    <x v="1"/>
    <s v="Adama Brasil S/A"/>
    <s v="Adama Makhteshim Ltd."/>
    <s v="ASHDOD"/>
    <s v="Brazil"/>
    <s v="38089199"/>
    <s v="2 X 20 CONTAINERS CONTAINING 160 DRUMS OF PYRINEX 480 EC CHLORPYRIFOS, HYDROCARBONS, C10 AROMATICS 1% NAPHTHALENE"/>
    <x v="23"/>
    <s v="Pyrinex"/>
    <s v="Pesticide"/>
    <n v="39920"/>
    <n v="39.92"/>
    <n v="772000"/>
    <n v="19.338677354709418"/>
    <m/>
    <m/>
    <m/>
  </r>
  <r>
    <n v="43703"/>
    <s v="August, 2019"/>
    <s v="August, 2019´"/>
    <x v="1"/>
    <s v="Adama Brasil S/A"/>
    <s v="Adama Makhteshim Ltd."/>
    <s v="ASHDOD"/>
    <s v="Brazil"/>
    <s v="29162015"/>
    <s v="1 X 40 CONTAINERS CONTAINING 640 DRUMS OF BIFENTRINA TECNICO MILENIA PYRETHROID PESTICIDE, SOLID, TOXIC BIFENTHRIN"/>
    <x v="38"/>
    <s v="Seizer"/>
    <s v="Insecticide"/>
    <n v="18720"/>
    <n v="18.72"/>
    <n v="1541000"/>
    <n v="82.318376068376068"/>
    <m/>
    <m/>
    <m/>
  </r>
  <r>
    <n v="43703"/>
    <s v="August, 2019"/>
    <s v="August, 2019´"/>
    <x v="1"/>
    <s v="Adama Brasil S/A"/>
    <s v="Adama Makhteshim Ltd."/>
    <s v="ASHDOD"/>
    <s v="Brazil"/>
    <s v="38089199"/>
    <s v="4 X 20 CONTAINERS CONTAINING 320 DRUMS OF CARBAMATE PESTICIDE LIQUID,TOXIC METHOMYL, NOVALURON"/>
    <x v="13"/>
    <s v="Caromax 28"/>
    <s v="Solvent"/>
    <n v="79200"/>
    <n v="79.2"/>
    <n v="1531000"/>
    <n v="19.33080808080808"/>
    <m/>
    <m/>
    <m/>
  </r>
  <r>
    <n v="43702"/>
    <s v="August, 2019"/>
    <s v="August, 2019´"/>
    <x v="1"/>
    <s v="Adama Brasil S/A"/>
    <s v="Shandong Cynda Chemical Co., Ltd."/>
    <s v="QINGDAO"/>
    <s v="Brazil"/>
    <s v="29333949"/>
    <s v="1 X 40 CONTAINERS CONTAINING 90 DRUMS OF EPDC DIETIL 5 ETIL 2,3 PIRIDINOCARBOXILA"/>
    <x v="33"/>
    <s v="Not Identified"/>
    <s v="General Chemical"/>
    <n v="19800"/>
    <n v="19.8"/>
    <n v="520000"/>
    <n v="26.262626262626263"/>
    <m/>
    <m/>
    <m/>
  </r>
  <r>
    <n v="43702"/>
    <s v="August, 2019"/>
    <s v="August, 2019´"/>
    <x v="1"/>
    <s v="Adama Brasil S/A"/>
    <s v="Shandong Weifang Rainbow Chemical Co., Ltd."/>
    <s v="QINGDAO"/>
    <s v="Brazil"/>
    <s v="38089324"/>
    <s v="5 X 40 CONTAINERS CONTAINING 5400 CARTONS OF GLYPHOSATE 72% WG RIDOVER"/>
    <x v="14"/>
    <s v="Not Identified"/>
    <s v="General Chemical"/>
    <n v="121100"/>
    <n v="121.1"/>
    <n v="585000"/>
    <n v="4.8307184145334432"/>
    <m/>
    <m/>
    <m/>
  </r>
  <r>
    <n v="43702"/>
    <s v="August, 2019"/>
    <s v="August, 2019´"/>
    <x v="1"/>
    <s v="Adama Brasil S/A"/>
    <s v="Shandong Weifang Rainbow Chemical Co., Ltd."/>
    <s v="QINGDAO"/>
    <s v="Brazil"/>
    <s v="38089324"/>
    <s v="5 X 40 CONTAINERS CONTAINING 5400 CARTONS OF GLYPHOSATE 72% WG RIDOVER"/>
    <x v="14"/>
    <s v="Not Identified"/>
    <s v="General Chemical"/>
    <n v="121100"/>
    <n v="121.1"/>
    <n v="585000"/>
    <n v="4.8307184145334432"/>
    <m/>
    <m/>
    <m/>
  </r>
  <r>
    <n v="43701"/>
    <s v="August, 2019"/>
    <s v="August, 2019´"/>
    <x v="1"/>
    <s v="Adama Brasil S/A"/>
    <s v="Adama Makhteshim Ltd."/>
    <s v="ASHDOD"/>
    <s v="Brazil"/>
    <s v="29349959"/>
    <s v="2 X 40 CONTAINERS CONTAINING 160 DRUMS OF SUPRATHION TECNICO 900 ORGA NOPHOPHORUS PESTICIDE, SOLID TOXIC N.O.S METHIDATHION"/>
    <x v="30"/>
    <s v="Suprathion"/>
    <s v="Insecticide"/>
    <n v="26800"/>
    <n v="26.8"/>
    <n v="15827000"/>
    <n v="590.55970149253733"/>
    <m/>
    <m/>
    <m/>
  </r>
  <r>
    <n v="43701"/>
    <s v="August, 2019"/>
    <s v="August, 2019´"/>
    <x v="1"/>
    <s v="Adama Brasil Sa"/>
    <s v="Intl Forwarding Sl"/>
    <s v="BARCELONA"/>
    <s v="Brazil"/>
    <s v="38080000"/>
    <s v="1 PALLET OF VICTOR GEL BARATAS"/>
    <x v="47"/>
    <s v="Not Identified"/>
    <s v="General Chemical"/>
    <n v="306"/>
    <n v="0.31"/>
    <n v="41200"/>
    <n v="134.640522875817"/>
    <m/>
    <m/>
    <m/>
  </r>
  <r>
    <n v="43701"/>
    <s v="August, 2019"/>
    <s v="August, 2019´"/>
    <x v="1"/>
    <s v="Adama Brasil S/A"/>
    <s v="Adama Makhteshim Ltd."/>
    <s v="ASHDOD"/>
    <s v="Brazil"/>
    <s v="29349959"/>
    <s v="1 X 40 CONTAINERS CONTAINING 80 DRUMS OF SUPRATHION TECNICO 900 ORGA NOPHOPHORUS PESTICIDE, SOLID, TOXIC, N.O.S METHIDATHION"/>
    <x v="30"/>
    <s v="Suprathion"/>
    <s v="Insecticide"/>
    <n v="19360"/>
    <n v="19.36"/>
    <n v="11433000"/>
    <n v="590.54752066115702"/>
    <m/>
    <m/>
    <m/>
  </r>
  <r>
    <n v="43701"/>
    <s v="August, 2019"/>
    <s v="August, 2019´"/>
    <x v="1"/>
    <s v="Adama Brasil S/A"/>
    <s v="Sw International Chemical Logistics"/>
    <s v="SHANGHAI"/>
    <s v="Brazil"/>
    <s v="29335949"/>
    <s v="2 X 40 CONTAINERS CONTAINING 80 BAGS OF HETEROCYCLIC COMPOUNDS PESTICIDE SOLID TOXIC AZOXYSTROBIN AZOXYSTROBIN TECNICO MILENIA"/>
    <x v="37"/>
    <s v="Mirador"/>
    <s v="Fungicide"/>
    <n v="29048"/>
    <n v="29.05"/>
    <n v="3016000"/>
    <n v="103.82814651611126"/>
    <m/>
    <m/>
    <m/>
  </r>
  <r>
    <n v="43699"/>
    <s v="August, 2019"/>
    <s v="August, 2019´"/>
    <x v="1"/>
    <s v="Adama Brasil S/A"/>
    <s v="Psyche"/>
    <s v="SHANGHAI"/>
    <s v="Brazil"/>
    <s v="29269095"/>
    <s v="1 X 20 &amp; 3 X 40 CONTAINERS CONTAINING 140 CASE OF CHLOROTHALONIL TECH"/>
    <x v="33"/>
    <s v="Not Identified"/>
    <s v="General Chemical"/>
    <n v="70420"/>
    <n v="70.42"/>
    <n v="547000"/>
    <n v="7.7676796364669132"/>
    <m/>
    <m/>
    <m/>
  </r>
  <r>
    <n v="43698"/>
    <s v="August, 2019"/>
    <s v="August, 2019´"/>
    <x v="1"/>
    <s v="Dupont Do Brasil Sa"/>
    <s v="Adama Makhteshim Ltd."/>
    <s v="ASHDOD"/>
    <s v="Brazil"/>
    <s v="38089199"/>
    <s v="1 X 20 &amp; 2 X 40 CONTAINERS CONTAINING 9200 CANS OF  ENVIRONMENTALLY HAZARDOUS SUBSTANCE,LIQ UID IMIDACLOPRID, BIFENTHRIN"/>
    <x v="4"/>
    <s v="Galil"/>
    <s v="Insecticide"/>
    <n v="56764"/>
    <n v="56.76"/>
    <n v="1097000"/>
    <n v="19.325628919737863"/>
    <m/>
    <m/>
    <m/>
  </r>
  <r>
    <n v="43698"/>
    <s v="August, 2019"/>
    <s v="August, 2019´"/>
    <x v="1"/>
    <s v="Dupont Do Brasil Sa"/>
    <s v="Adama Makhteshim Ltd."/>
    <s v="ASHDOD"/>
    <s v="Brazil"/>
    <s v="38089199"/>
    <s v="3 X 40 CONTAINERS CONTAINING 10800 CANS OF  ENVIRONMENTALLY HAZARDOUS SUBSTANCE, LIQUID IMIDACLOPRID, B IFENTHRIN"/>
    <x v="4"/>
    <s v="Galil"/>
    <s v="Insecticide"/>
    <n v="66636"/>
    <n v="66.64"/>
    <n v="1288000"/>
    <n v="19.328891289993397"/>
    <m/>
    <m/>
    <m/>
  </r>
  <r>
    <n v="43697"/>
    <s v="August, 2019"/>
    <s v="August, 2019´"/>
    <x v="1"/>
    <s v="Adama Brasil S/A"/>
    <s v="Adama Makhteshim Ltd."/>
    <s v="ASHDOD"/>
    <s v="Brazil"/>
    <s v="38089199"/>
    <s v="5 X 20 CONTAINERS CONTAINING 400 DRUMS OF PYRINEX 480 EC SUBSTANCE LIQUID CHLORPYRIFOS HYDROCARBONS AROMATICS NAPHTHALENE"/>
    <x v="23"/>
    <s v="Pyrinex"/>
    <s v="Pesticide"/>
    <n v="99800"/>
    <n v="99.8"/>
    <n v="1929000"/>
    <n v="19.328657314629258"/>
    <m/>
    <m/>
    <m/>
  </r>
  <r>
    <n v="43697"/>
    <s v="August, 2019"/>
    <s v="August, 2019´"/>
    <x v="1"/>
    <s v="Adama Brasil S/A"/>
    <s v="Adama Makhteshim Ltd."/>
    <s v="ASHDOD"/>
    <s v="Brazil"/>
    <s v="38089299"/>
    <s v="1 X 20 CONTAINERS CONTAINING 2772 PLAST.PAIL OF MAGNATE LIQUID IMAZALIL"/>
    <x v="32"/>
    <s v="Shelter"/>
    <s v="Insecticide"/>
    <n v="3829"/>
    <n v="3.83"/>
    <n v="28300"/>
    <n v="7.390963698093497"/>
    <m/>
    <m/>
    <m/>
  </r>
  <r>
    <n v="43697"/>
    <s v="August, 2019"/>
    <s v="August, 2019´"/>
    <x v="1"/>
    <s v="Adama Brasil S/A"/>
    <s v="Adama Makhteshim Ltd."/>
    <s v="ASHDOD"/>
    <s v="Brazil"/>
    <s v="38089199"/>
    <s v="1 X 20 CONTAINERS CONTAINING 18 IBCS OF GALIL SC SUBSTANCE LIQUID IMIDACLOPRID BIFENTHRIN"/>
    <x v="4"/>
    <s v="Galil"/>
    <s v="Insecticide"/>
    <n v="20610"/>
    <n v="20.61"/>
    <n v="398000"/>
    <n v="19.311014070839398"/>
    <m/>
    <m/>
    <m/>
  </r>
  <r>
    <n v="43697"/>
    <s v="August, 2019"/>
    <s v="August, 2019´"/>
    <x v="1"/>
    <s v="Adama Brasil S/A"/>
    <s v="Adama Makhteshim Ltd."/>
    <s v="ASHDOD"/>
    <s v="Brazil"/>
    <s v="38089199"/>
    <s v="8 X 20 CONTAINERS CONTAINING 144 IBCS OF IMIDACLOPRID BIFENTHRIN"/>
    <x v="4"/>
    <s v="Galil"/>
    <s v="Insecticide"/>
    <n v="164880.01"/>
    <n v="164.88"/>
    <n v="3187000"/>
    <n v="19.329207949465797"/>
    <m/>
    <m/>
    <m/>
  </r>
  <r>
    <n v="43697"/>
    <s v="August, 2019"/>
    <s v="August, 2019´"/>
    <x v="1"/>
    <s v="Adama Brasil S/A"/>
    <s v="Adama Makhteshim Ltd."/>
    <s v="ASHDOD"/>
    <s v="Brazil"/>
    <s v="38089199"/>
    <s v="10 X 20 CONTAINERS CONTAINING 180 IBCS OF GALIL SC SUBSTANCE LIQUID IMIDACLOPRID BIFENTHRIN"/>
    <x v="4"/>
    <s v="Galil"/>
    <s v="Insecticide"/>
    <n v="206100.01"/>
    <n v="206.1"/>
    <n v="3983000"/>
    <n v="19.325569173917071"/>
    <m/>
    <m/>
    <m/>
  </r>
  <r>
    <n v="43697"/>
    <s v="August, 2019"/>
    <s v="August, 2019´"/>
    <x v="1"/>
    <s v="Adama Brasil S/A"/>
    <s v="Adama Makhteshim Ltd."/>
    <s v="ASHDOD"/>
    <s v="Brazil"/>
    <s v="29162015"/>
    <s v="1 X 40 CONTAINERS CONTAINING 640 DRUMS OF BIFENTRINA TECNICO MILENIA PYRETHROID PESTICIDE SOLID TOXIC BIFENTHRIN"/>
    <x v="38"/>
    <s v="Seizer"/>
    <s v="Insecticide"/>
    <n v="18720"/>
    <n v="18.72"/>
    <n v="1541000"/>
    <n v="82.318376068376068"/>
    <m/>
    <m/>
    <m/>
  </r>
  <r>
    <n v="43697"/>
    <s v="August, 2019"/>
    <s v="August, 2019´"/>
    <x v="1"/>
    <s v="Adama Brasil S/A"/>
    <s v="Adama Makhteshim Ltd."/>
    <s v="ASHDOD"/>
    <s v="Brazil"/>
    <s v="38089199"/>
    <s v="3 X 20 CONTAINERS CONTAINING 240 DRUMS OF VORAZ CARBAMATE PESTICIDE LIQUID TOXIC METHOMYL NOVALURON"/>
    <x v="29"/>
    <s v="Voraz"/>
    <s v="Insecticide"/>
    <n v="59400"/>
    <n v="59.4"/>
    <n v="1148000"/>
    <n v="19.326599326599325"/>
    <m/>
    <m/>
    <m/>
  </r>
  <r>
    <n v="43696"/>
    <s v="August, 2019"/>
    <s v="August, 2019´"/>
    <x v="1"/>
    <s v="Adama Brasil S/A"/>
    <s v="Adama Agan Ltd."/>
    <s v="ASHDOD"/>
    <s v="Brazil"/>
    <s v="38089329"/>
    <s v="1 X 20 CONTAINERS CONTAINING 12 CASE OF POQUER AGRICULTURAL HERBICIDE"/>
    <x v="48"/>
    <s v="Platinum"/>
    <s v="Herbicide"/>
    <n v="12240"/>
    <n v="12.24"/>
    <n v="145000"/>
    <n v="11.84640522875817"/>
    <m/>
    <m/>
    <m/>
  </r>
  <r>
    <n v="43696"/>
    <s v="August, 2019"/>
    <s v="August, 2019´"/>
    <x v="1"/>
    <s v="Adama Brasil S/A"/>
    <s v="Adama Agan Ltd."/>
    <s v="ASHDOD"/>
    <s v="Brazil"/>
    <s v="38089323"/>
    <s v="6 X 40 CONTAINERS CONTAINING 24192 BAGS OF HEXARON WG AGRICULTURAL HERBICIDE"/>
    <x v="3"/>
    <s v="Jump"/>
    <s v="Herbicide"/>
    <n v="134088"/>
    <n v="134.09"/>
    <n v="1594000"/>
    <n v="11.887715530099635"/>
    <m/>
    <m/>
    <m/>
  </r>
  <r>
    <n v="43696"/>
    <s v="August, 2019"/>
    <s v="August, 2019´"/>
    <x v="1"/>
    <s v="Adama Brasil S/A"/>
    <s v="Haltermann Carless Uk Ltd."/>
    <s v="LONDON"/>
    <s v="Brazil"/>
    <s v="27079900"/>
    <s v="2 X 20 &amp; 1 X 20 CONTAINERS CONTAINING 3 FLEXITANK OF CONTAINS METHYLNAPHTHALENE AND  POLY2 CYCLICS"/>
    <x v="13"/>
    <s v="Caromax 28"/>
    <s v="Solvent"/>
    <n v="59760"/>
    <n v="59.76"/>
    <s v=""/>
    <e v="#VALUE!"/>
    <m/>
    <m/>
    <m/>
  </r>
  <r>
    <n v="43696"/>
    <s v="August, 2019"/>
    <s v="August, 2019´"/>
    <x v="1"/>
    <s v="Adama Brasil S/A"/>
    <s v="Adama Mfg. Poland Sa"/>
    <s v="GDYNIA"/>
    <s v="Brazil"/>
    <s v="29180000"/>
    <s v="15 X 20 CONTAINERS CONTAINING 300 BAGS OF 2 4 D ACID TECHN 98 TC 2 4 D ACIDO TECNICO MILENIA BR"/>
    <x v="0"/>
    <s v="2,4-D Main"/>
    <s v="Herbicide"/>
    <n v="277519.99"/>
    <n v="277.52"/>
    <s v=""/>
    <e v="#VALUE!"/>
    <m/>
    <m/>
    <m/>
  </r>
  <r>
    <n v="43696"/>
    <s v="August, 2019"/>
    <s v="August, 2019´"/>
    <x v="1"/>
    <s v="Adama Brasil S/A"/>
    <s v="Lanxess Corporation Group"/>
    <s v="ANTWERPEN"/>
    <s v="Brazil"/>
    <s v="29291030"/>
    <s v="1 X 20 CONTAINERS CONTAINING 1 TANK OF DANGEROUS LIQUIDS 3.4-DICLOROFENILISOCIANATO DICHLOROPHENYL ISOCYANATES"/>
    <x v="18"/>
    <s v="Not Identified"/>
    <s v="General Chemical"/>
    <n v="26380"/>
    <n v="26.38"/>
    <n v="117000"/>
    <n v="4.4351781652767244"/>
    <m/>
    <m/>
    <m/>
  </r>
  <r>
    <n v="43696"/>
    <s v="August, 2019"/>
    <s v="August, 2019´"/>
    <x v="1"/>
    <s v="Adama Brasil S/A"/>
    <s v="Oxea Gmb H"/>
    <s v="ANTWERPEN"/>
    <s v="Brazil"/>
    <s v="29211923"/>
    <s v="2 X 20 &amp; 3 X 20 CONTAINERS CONTAINING 5 TANK OF ISOPROPYLAMINE MONOISOPROPYLAMINE"/>
    <x v="17"/>
    <s v="Not Identified"/>
    <s v="General Chemical"/>
    <n v="74620"/>
    <n v="74.62"/>
    <n v="560000"/>
    <n v="7.5046904315197001"/>
    <m/>
    <m/>
    <m/>
  </r>
  <r>
    <n v="43696"/>
    <s v="August, 2019"/>
    <s v="August, 2019´"/>
    <x v="1"/>
    <s v="Adama Brasil S/A"/>
    <s v="Adama Agan Ltd."/>
    <s v="ASHDOD"/>
    <s v="Brazil"/>
    <s v="38089329"/>
    <s v="1 X 20 CONTAINERS CONTAINING 18 CASE OF PATROL SL AGRICULTURAL HERBICIDE"/>
    <x v="49"/>
    <s v="Patrol"/>
    <s v="Herbicide"/>
    <n v="20790"/>
    <n v="20.79"/>
    <n v="247000"/>
    <n v="11.88071188071188"/>
    <m/>
    <m/>
    <m/>
  </r>
  <r>
    <n v="43696"/>
    <s v="August, 2019"/>
    <s v="August, 2019´"/>
    <x v="1"/>
    <s v="Adama Brasil S/A"/>
    <s v="Adama Agan Ltd."/>
    <s v="ASHDOD"/>
    <s v="Brazil"/>
    <s v="38089329"/>
    <s v="1 X 20 CONTAINERS CONTAINING 80 DRUMS OF AFALON SC AGRICULTURAL HERBICIDE"/>
    <x v="28"/>
    <s v="Afalon"/>
    <s v="Herbicide"/>
    <n v="20090"/>
    <n v="20.09"/>
    <n v="239000"/>
    <n v="11.896465903434544"/>
    <m/>
    <m/>
    <m/>
  </r>
  <r>
    <n v="43694"/>
    <s v="August, 2019"/>
    <s v="August, 2019´"/>
    <x v="1"/>
    <s v="Adama Brasil S/A"/>
    <s v="Sinon Corp"/>
    <s v="SHANGHAI"/>
    <s v="Brazil"/>
    <s v="29339969"/>
    <s v="1 X 40 CONTAINERS CONTAINING 40 BAGS OF FLUTRIAFOL TECNICO SINON FLUTRIAFOL 97 TECH"/>
    <x v="50"/>
    <s v="Not Identified"/>
    <s v="General Chemical"/>
    <n v="16120"/>
    <n v="16.12"/>
    <n v="266000"/>
    <n v="16.501240694789082"/>
    <m/>
    <m/>
    <m/>
  </r>
  <r>
    <n v="43690"/>
    <s v="August, 2019"/>
    <s v="August, 2019´"/>
    <x v="1"/>
    <s v="Adama Brasil S/A"/>
    <s v="Adama Makhteshim Ltd."/>
    <s v="ASHDOD"/>
    <s v="Brazil"/>
    <s v="38089199"/>
    <s v="1 X 20 &amp; 1 X 40 CONTAINERS CONTAINING 24000 BOTTLE OF PYRIPROXYFEN"/>
    <x v="39"/>
    <s v="Farewell"/>
    <s v="Pesticide"/>
    <n v="33639"/>
    <n v="33.64"/>
    <n v="650000"/>
    <n v="19.322809833823836"/>
    <m/>
    <m/>
    <m/>
  </r>
  <r>
    <n v="43690"/>
    <s v="August, 2019"/>
    <s v="August, 2019´"/>
    <x v="1"/>
    <s v="Adama Brasil S/A"/>
    <s v="Adama Makhteshim Ltd."/>
    <s v="ASHDOD"/>
    <s v="Brazil"/>
    <s v="38089199"/>
    <s v="7 X 20 CONTAINERS CONTAINING 560 DRUMS OF PYRINEX 480 EC CHLORPYRIFOS HYDROCARBONS C10 AROMATICS 1 NAPHTHALENE"/>
    <x v="23"/>
    <s v="Pyrinex"/>
    <s v="Pesticide"/>
    <n v="139720"/>
    <n v="139.72"/>
    <n v="2700000"/>
    <n v="19.324363011737763"/>
    <m/>
    <m/>
    <m/>
  </r>
  <r>
    <n v="43690"/>
    <s v="August, 2019"/>
    <s v="August, 2019´"/>
    <x v="1"/>
    <s v="Adama Brasil S/A"/>
    <s v="Adama Makhteshim Ltd."/>
    <s v="ASHDOD"/>
    <s v="Brazil"/>
    <s v="38089199"/>
    <s v="1 X 20 &amp; 2 X 40 CONTAINERS CONTAINING 9600 CANS OF PYRIPROXYFEN"/>
    <x v="4"/>
    <s v="Galil"/>
    <s v="Insecticide"/>
    <n v="61680"/>
    <n v="61.68"/>
    <n v="1192000"/>
    <n v="19.325551232166017"/>
    <m/>
    <m/>
    <m/>
  </r>
  <r>
    <n v="43690"/>
    <s v="August, 2019"/>
    <s v="August, 2019´"/>
    <x v="1"/>
    <s v="Adama Brasil S/A"/>
    <s v="Adama Makhteshim Ltd."/>
    <s v="ASHDOD"/>
    <s v="Brazil"/>
    <s v="29309091"/>
    <s v="4 X 40 CONTAINERS CONTAINING 120 IBCS OF CAPTAN MKT TECNICO MILENIA ENVIRONMENTALLY HAZARDOUS SUBSTANCE CAPTAN"/>
    <x v="26"/>
    <s v="Captan"/>
    <s v="Fungicide"/>
    <n v="77820"/>
    <n v="77.819999999999993"/>
    <n v="1246000"/>
    <n v="16.011308147005909"/>
    <m/>
    <m/>
    <m/>
  </r>
  <r>
    <n v="43690"/>
    <s v="August, 2019"/>
    <s v="August, 2019´"/>
    <x v="1"/>
    <s v="Adama Brasil S/A"/>
    <s v="Adama Makhteshim Ltd."/>
    <s v="ASHDOD"/>
    <s v="Brazil"/>
    <s v="38089199"/>
    <s v="7 X 20 CONTAINERS CONTAINING 560 DRUMS OF CHLORPYRIFOS HYDROCARBONS C10 AROMATICS 1 NAPHTHALENE"/>
    <x v="13"/>
    <s v="Caromax 28"/>
    <s v="Solvent"/>
    <n v="139720"/>
    <n v="139.72"/>
    <n v="2700000"/>
    <n v="19.324363011737763"/>
    <m/>
    <m/>
    <m/>
  </r>
  <r>
    <n v="43690"/>
    <s v="August, 2019"/>
    <s v="August, 2019´"/>
    <x v="1"/>
    <s v="Adama Brasil S/A"/>
    <s v="Adama Makhteshim Ltd."/>
    <s v="ASHDOD"/>
    <s v="Brazil"/>
    <s v="38089199"/>
    <s v="7 X 20 CONTAINERS CONTAINING 126 IBCS OF IMIDACLOPRID BIFENTHRIN"/>
    <x v="4"/>
    <s v="Galil"/>
    <s v="Insecticide"/>
    <n v="144270"/>
    <n v="144.27000000000001"/>
    <n v="2788000"/>
    <n v="19.324876966798364"/>
    <m/>
    <m/>
    <m/>
  </r>
  <r>
    <n v="43690"/>
    <s v="August, 2019"/>
    <s v="August, 2019´"/>
    <x v="1"/>
    <s v="Adama Brasil S/A"/>
    <s v="Adama Agan Ltd."/>
    <s v="ASHDOD"/>
    <s v="Brazil"/>
    <s v="38089329"/>
    <s v="1 X 20 CONTAINERS CONTAINING 18 CASE OF AGRICULTURAL HERBICIDE"/>
    <x v="13"/>
    <s v="Caromax 28"/>
    <s v="Solvent"/>
    <n v="18360"/>
    <n v="18.36"/>
    <n v="218000"/>
    <n v="11.873638344226579"/>
    <m/>
    <m/>
    <m/>
  </r>
  <r>
    <n v="43690"/>
    <s v="August, 2019"/>
    <s v="August, 2019´"/>
    <x v="1"/>
    <s v="Adama Brasil S/A"/>
    <s v="Adama Makhteshim Ltd."/>
    <s v="ASHDOD"/>
    <s v="Brazil"/>
    <s v="38089199"/>
    <s v="5 X 20 CONTAINERS CONTAINING 90 IBCS OF IMIDACLOPRID BIFENTHRIN"/>
    <x v="4"/>
    <s v="Galil"/>
    <s v="Insecticide"/>
    <n v="103050"/>
    <n v="103.05"/>
    <n v="1992000"/>
    <n v="19.330422125181951"/>
    <m/>
    <m/>
    <m/>
  </r>
  <r>
    <n v="43690"/>
    <s v="August, 2019"/>
    <s v="August, 2019´"/>
    <x v="1"/>
    <s v="Adama Brasil S/A"/>
    <s v="Adama Makhteshim Ltd."/>
    <s v="ASHDOD"/>
    <s v="Brazil"/>
    <s v="38089199"/>
    <s v="16 X 20 CONTAINERS CONTAINING 288 IBCS OF GALIL SC IMIDACLOPRID BIFENTHRIN"/>
    <x v="4"/>
    <s v="Galil"/>
    <s v="Insecticide"/>
    <n v="329760.01"/>
    <n v="329.76"/>
    <n v="6373000"/>
    <n v="19.326176027226587"/>
    <m/>
    <m/>
    <m/>
  </r>
  <r>
    <n v="43689"/>
    <s v="August, 2019"/>
    <s v="August, 2019´"/>
    <x v="1"/>
    <s v="Adama Brasil S/A"/>
    <s v="Adama Agan Ltd."/>
    <s v="ASHDOD"/>
    <s v="Brazil"/>
    <s v="38089329"/>
    <s v="1 X 20 CONTAINERS CONTAINING 1 OF AGRICULTURAL HERBICIDE"/>
    <x v="43"/>
    <s v="Not Identified"/>
    <s v="General Chemical"/>
    <n v="24559"/>
    <n v="24.56"/>
    <n v="292000"/>
    <n v="11.889734924060425"/>
    <s v="Not Specified Herbicide"/>
    <s v="Not Identified"/>
    <s v="Not Identified"/>
  </r>
  <r>
    <n v="43689"/>
    <s v="August, 2019"/>
    <s v="August, 2019´"/>
    <x v="1"/>
    <s v="Adama Brasil S/A"/>
    <s v="Adama Agan Ltd."/>
    <s v="ASHDOD"/>
    <s v="Brazil"/>
    <s v="38089329"/>
    <s v="1 X 20 CONTAINERS CONTAINING 1 OF AGRICULTURAL HERBICIDE"/>
    <x v="43"/>
    <s v="Not Identified"/>
    <s v="General Chemical"/>
    <n v="24919"/>
    <n v="24.92"/>
    <n v="296000"/>
    <n v="11.878486295597737"/>
    <m/>
    <m/>
    <m/>
  </r>
  <r>
    <n v="43689"/>
    <s v="August, 2019"/>
    <s v="August, 2019´"/>
    <x v="1"/>
    <s v="Adama Brasil S/A"/>
    <s v="Adama Agan Ltd."/>
    <s v="ASHDOD"/>
    <s v="Brazil"/>
    <s v="38089329"/>
    <s v="1 X 20 CONTAINERS CONTAINING 1 TANK OF AGRICULTURAL HERBICIDE"/>
    <x v="43"/>
    <s v="Not Identified"/>
    <s v="General Chemical"/>
    <n v="24689"/>
    <n v="24.69"/>
    <n v="293000"/>
    <n v="11.867633358985783"/>
    <m/>
    <m/>
    <m/>
  </r>
  <r>
    <n v="43689"/>
    <s v="August, 2019"/>
    <s v="August, 2019´"/>
    <x v="1"/>
    <s v="Adama Brasil S/A"/>
    <s v="Adama Agan Ltd."/>
    <s v="ASHDOD"/>
    <s v="Brazil"/>
    <s v="38089329"/>
    <s v="1 X 20 CONTAINERS CONTAINING 1 PACK OF AGRICULTURAL HERBICIDE"/>
    <x v="43"/>
    <s v="Not Identified"/>
    <s v="General Chemical"/>
    <n v="24349"/>
    <n v="24.35"/>
    <n v="289000"/>
    <n v="11.869070598381864"/>
    <m/>
    <m/>
    <m/>
  </r>
  <r>
    <n v="43689"/>
    <s v="August, 2019"/>
    <s v="August, 2019´"/>
    <x v="1"/>
    <s v="Adama Brasil S/A"/>
    <s v="Adama Mfg. Poland Sa"/>
    <s v="GDYNIA"/>
    <s v="Brazil"/>
    <s v="29180000"/>
    <s v="11 X 20 CONTAINERS CONTAINING 220 BAGS OF ACID TECHN 2,4-D ACIDO TECNICO MILENIA BR"/>
    <x v="0"/>
    <s v="2,4-D Main"/>
    <s v="Herbicide"/>
    <n v="204020"/>
    <n v="204.02"/>
    <s v=""/>
    <e v="#VALUE!"/>
    <m/>
    <m/>
    <m/>
  </r>
  <r>
    <n v="43689"/>
    <s v="August, 2019"/>
    <s v="August, 2019´"/>
    <x v="1"/>
    <s v="Adama Brasil S/A"/>
    <s v="Adama Agan Ltd."/>
    <s v="ASHDOD"/>
    <s v="Brazil"/>
    <s v="38089329"/>
    <s v="1 X 20 CONTAINERS CONTAINING 1 OF AGRICULTURAL HERBICIDE"/>
    <x v="43"/>
    <s v="Not Identified"/>
    <s v="General Chemical"/>
    <n v="24359"/>
    <n v="24.36"/>
    <n v="290000"/>
    <n v="11.905250626051972"/>
    <m/>
    <m/>
    <m/>
  </r>
  <r>
    <n v="43689"/>
    <s v="August, 2019"/>
    <s v="August, 2019´"/>
    <x v="1"/>
    <s v="Adama Brasil S/A"/>
    <s v="Adama Agan Ltd."/>
    <s v="ASHDOD"/>
    <s v="Brazil"/>
    <s v="38089329"/>
    <s v="1 X 20 CONTAINERS CONTAINING 1 OF AGRICULTURAL HERBICIDE"/>
    <x v="0"/>
    <s v="2,4-D Main"/>
    <s v="Herbicide"/>
    <n v="25179"/>
    <n v="25.18"/>
    <n v="299000"/>
    <n v="11.874975177727471"/>
    <m/>
    <m/>
    <m/>
  </r>
  <r>
    <n v="43688"/>
    <s v="August, 2019"/>
    <s v="August, 2019´"/>
    <x v="1"/>
    <s v="Adama Brasil S/A"/>
    <s v="Turlock Llp"/>
    <s v="NANJING"/>
    <s v="Brazil"/>
    <s v="38249985"/>
    <s v="1 X 20 CONTAINERS CONTAINING 20 PACK OF CHEMICAL PRODUCT SODIUM METHYLATE 30% METILATO DE SODIO A 30%"/>
    <x v="42"/>
    <s v="Not Identified"/>
    <s v="General Chemical"/>
    <n v="20400"/>
    <n v="20.399999999999999"/>
    <n v="115000"/>
    <n v="5.6372549019607847"/>
    <m/>
    <m/>
    <m/>
  </r>
  <r>
    <n v="43687"/>
    <s v="August, 2019"/>
    <s v="August, 2019´"/>
    <x v="1"/>
    <s v="Solenis Especialidades Quimicas Ltda"/>
    <s v="Solenis Switzerland Gmb H"/>
    <s v="ANTWERPEN"/>
    <s v="Brazil"/>
    <s v="29239000"/>
    <s v="1 X 20 CONTAINERS CONTAINING 18 PACK OF ADAMA QUAT"/>
    <x v="51"/>
    <s v="Gramoking"/>
    <s v="Herbicide"/>
    <n v="19062"/>
    <n v="19.059999999999999"/>
    <n v="11456000"/>
    <n v="600.98625537719022"/>
    <s v="Dipropylamine"/>
    <s v="Not Identified"/>
    <s v="General Chemical"/>
  </r>
  <r>
    <n v="43684"/>
    <s v="August, 2019"/>
    <s v="August, 2019´"/>
    <x v="1"/>
    <s v="Du Pont Do Brasil Sa"/>
    <s v="Adama Makhteshim Ltd."/>
    <s v="ASHDOD"/>
    <s v="Brazil"/>
    <s v="38089199"/>
    <s v="3 X 40 CONTAINERS CONTAINING 10800 CANS OF IMIDACLOPRID, BIFE NTHRIN"/>
    <x v="4"/>
    <s v="Galil"/>
    <s v="Insecticide"/>
    <n v="66636"/>
    <n v="66.64"/>
    <n v="1288000"/>
    <n v="19.328891289993397"/>
    <m/>
    <m/>
    <m/>
  </r>
  <r>
    <n v="43684"/>
    <s v="August, 2019"/>
    <s v="August, 2019´"/>
    <x v="1"/>
    <s v="Du Pont Do Brasil Sa"/>
    <s v="Adama Makhteshim Ltd."/>
    <s v="ASHDOD"/>
    <s v="Brazil"/>
    <s v="38089199"/>
    <s v="1 X 20 &amp; 2 X 40 CONTAINERS CONTAINING 9200 CANS OF IMIDACLOPRID, BIFENTHRIN"/>
    <x v="4"/>
    <s v="Galil"/>
    <s v="Insecticide"/>
    <n v="56764"/>
    <n v="56.76"/>
    <n v="1097000"/>
    <n v="19.325628919737863"/>
    <m/>
    <m/>
    <m/>
  </r>
  <r>
    <n v="43683"/>
    <s v="August, 2019"/>
    <s v="August, 2019´"/>
    <x v="1"/>
    <s v="Adama Brasil S/A"/>
    <s v="Adama Agan Ltd."/>
    <s v="ASHDOD"/>
    <s v="Brazil"/>
    <s v="38089329"/>
    <s v="1 X 20 CONTAINERS CONTAINING 1 PACK OF AGRICULTURAL HERBICIDE"/>
    <x v="43"/>
    <s v="Not Identified"/>
    <s v="General Chemical"/>
    <n v="24579"/>
    <n v="24.58"/>
    <n v="292000"/>
    <n v="11.880060214003825"/>
    <m/>
    <m/>
    <m/>
  </r>
  <r>
    <n v="43683"/>
    <s v="August, 2019"/>
    <s v="August, 2019´"/>
    <x v="1"/>
    <s v="Adama Brasil S/A"/>
    <s v="Adama Agan Ltd."/>
    <s v="ASHDOD"/>
    <s v="Brazil"/>
    <s v="38089329"/>
    <s v="1 X 20 CONTAINERS CONTAINING 1 PACK OF AGRICULTURAL HERBICIDE"/>
    <x v="43"/>
    <s v="Not Identified"/>
    <s v="General Chemical"/>
    <n v="24699"/>
    <n v="24.7"/>
    <n v="294000"/>
    <n v="11.903315923721609"/>
    <m/>
    <m/>
    <m/>
  </r>
  <r>
    <n v="43683"/>
    <s v="August, 2019"/>
    <s v="August, 2019´"/>
    <x v="1"/>
    <s v="Adama Brasil S/A"/>
    <s v="Adama Makhteshim Ltd."/>
    <s v="ASHDOD"/>
    <s v="Brazil"/>
    <s v="38089199"/>
    <s v="13 X 20 CONTAINERS CONTAINING 234 IBCS OF IMIDACLOPRID, BIFENTHRIN"/>
    <x v="4"/>
    <s v="Galil"/>
    <s v="Insecticide"/>
    <n v="267929.99"/>
    <n v="267.93"/>
    <n v="5178000"/>
    <n v="19.32594406471631"/>
    <m/>
    <m/>
    <m/>
  </r>
  <r>
    <n v="43683"/>
    <s v="August, 2019"/>
    <s v="August, 2019´"/>
    <x v="1"/>
    <s v="Adama Brasil S/A"/>
    <s v="Adama Makhteshim Ltd."/>
    <s v="ASHDOD"/>
    <s v="Brazil"/>
    <s v="38089199"/>
    <s v="7 X 20 CONTAINERS CONTAINING 560 DRUMS OF CHLORPYRIFOS, HYDROCARBONS, C10, AROMATICS 1% NAPHTHALENE"/>
    <x v="13"/>
    <s v="Caromax 28"/>
    <s v="Solvent"/>
    <n v="139720"/>
    <n v="139.72"/>
    <n v="2700000"/>
    <n v="19.324363011737763"/>
    <m/>
    <m/>
    <m/>
  </r>
  <r>
    <n v="43683"/>
    <s v="August, 2019"/>
    <s v="August, 2019´"/>
    <x v="1"/>
    <s v="Adama Brasil S/A"/>
    <s v="Adama Agan Ltd."/>
    <s v="ASHDOD"/>
    <s v="Brazil"/>
    <s v="38089329"/>
    <s v="1 X 20 CONTAINERS CONTAINING 1 PACK OF AGRICULTURAL HERBICIDE"/>
    <x v="43"/>
    <s v="Not Identified"/>
    <s v="General Chemical"/>
    <n v="24639"/>
    <n v="24.64"/>
    <n v="293000"/>
    <n v="11.891716384593531"/>
    <m/>
    <m/>
    <m/>
  </r>
  <r>
    <n v="43683"/>
    <s v="August, 2019"/>
    <s v="August, 2019´"/>
    <x v="1"/>
    <s v="Adama Brasil S/A"/>
    <s v="Adama Agan Ltd."/>
    <s v="ASHDOD"/>
    <s v="Brazil"/>
    <s v="38089329"/>
    <s v="1 X 20 CONTAINERS CONTAINING 1 PACK OF AGRICULTURAL HERBICIDE"/>
    <x v="13"/>
    <s v="Caromax 28"/>
    <s v="Solvent"/>
    <n v="24339"/>
    <n v="24.34"/>
    <n v="289000"/>
    <n v="11.87394716298944"/>
    <m/>
    <m/>
    <m/>
  </r>
  <r>
    <n v="43683"/>
    <s v="August, 2019"/>
    <s v="August, 2019´"/>
    <x v="1"/>
    <s v="Adama Brasil S/A"/>
    <s v="Adama Agan Ltd."/>
    <s v="ASHDOD"/>
    <s v="Brazil"/>
    <s v="38089329"/>
    <s v="1 X 20 CONTAINERS CONTAINING 1 PACK OF AGRICULTURAL HERBICIDE"/>
    <x v="43"/>
    <s v="Not Identified"/>
    <s v="General Chemical"/>
    <n v="24819"/>
    <n v="24.82"/>
    <n v="295000"/>
    <n v="11.886055038478585"/>
    <m/>
    <m/>
    <m/>
  </r>
  <r>
    <n v="43683"/>
    <s v="August, 2019"/>
    <s v="August, 2019´"/>
    <x v="1"/>
    <s v="Adama Brasil S/A"/>
    <s v="Adama Makhteshim Ltd."/>
    <s v="ASHDOD"/>
    <s v="Brazil"/>
    <s v="38089199"/>
    <s v="3 X 20 CONTAINERS CONTAINING 240 DRUMS OF 16000 LITS VORAZ CARBAMATE PESTICIDE LIQUID,TOXIC METHOMYL, NOVALURON"/>
    <x v="29"/>
    <s v="Voraz"/>
    <s v="Insecticide"/>
    <n v="59400"/>
    <n v="59.4"/>
    <n v="1148000"/>
    <n v="19.326599326599325"/>
    <m/>
    <m/>
    <m/>
  </r>
  <r>
    <n v="43683"/>
    <s v="August, 2019"/>
    <s v="August, 2019´"/>
    <x v="1"/>
    <s v="Adama Brasil S/A"/>
    <s v="Adama Makhteshim Ltd."/>
    <s v="ASHDOD"/>
    <s v="Brazil"/>
    <s v="38089199"/>
    <s v="7 X 20 CONTAINERS CONTAINING 560 DRUMS OF NOVALURON"/>
    <x v="10"/>
    <s v="Rimon"/>
    <s v="Insecticide"/>
    <n v="135240.01"/>
    <n v="135.24"/>
    <n v="2614000"/>
    <n v="19.328599576412334"/>
    <m/>
    <m/>
    <m/>
  </r>
  <r>
    <n v="43683"/>
    <s v="August, 2019"/>
    <s v="August, 2019´"/>
    <x v="1"/>
    <s v="Adama Brasil S/A"/>
    <s v="Adama Agan Ltd."/>
    <s v="ASHDOD"/>
    <s v="Brazil"/>
    <s v="38089329"/>
    <s v="1 X 20 CONTAINERS CONTAINING 1 PACK OF AGRICULTURAL HERBICIDE"/>
    <x v="43"/>
    <s v="Not Identified"/>
    <s v="General Chemical"/>
    <n v="24879"/>
    <n v="24.88"/>
    <n v="296000"/>
    <n v="11.897584308050966"/>
    <m/>
    <m/>
    <m/>
  </r>
  <r>
    <n v="43683"/>
    <s v="August, 2019"/>
    <s v="August, 2019´"/>
    <x v="1"/>
    <s v="Adama Brasil S/A"/>
    <s v="Adama Agan Ltd."/>
    <s v="ASHDOD"/>
    <s v="Brazil"/>
    <s v="38089329"/>
    <s v="1 X 20 CONTAINERS CONTAINING 1 PACK OF AGRICULTURAL HERBICIDE"/>
    <x v="43"/>
    <s v="Not Identified"/>
    <s v="General Chemical"/>
    <n v="24780"/>
    <n v="24.78"/>
    <n v="295000"/>
    <n v="11.904761904761905"/>
    <m/>
    <m/>
    <m/>
  </r>
  <r>
    <n v="43683"/>
    <s v="August, 2019"/>
    <s v="August, 2019´"/>
    <x v="1"/>
    <s v="Adama Brasil S/A"/>
    <s v="Adama Agan Ltd."/>
    <s v="ASHDOD"/>
    <s v="Brazil"/>
    <s v="38089323"/>
    <s v="6 X 40 CONTAINERS CONTAINING 24192 BAGS OF AGRICULTURAL HERBICIDE"/>
    <x v="3"/>
    <s v="Jump"/>
    <s v="Herbicide"/>
    <n v="134088"/>
    <n v="134.09"/>
    <n v="1594000"/>
    <n v="11.887715530099635"/>
    <m/>
    <m/>
    <m/>
  </r>
  <r>
    <n v="43682"/>
    <s v="August, 2019"/>
    <s v="August, 2019´"/>
    <x v="1"/>
    <s v="Adama Brasil S/A"/>
    <s v="Adama Agan Ltd."/>
    <s v="ASHDOD"/>
    <s v="Brazil"/>
    <s v="38089329"/>
    <s v="1 X 20 CONTAINERS CONTAINING 18 CASE OF AGRICULTURAL HERBICIDE"/>
    <x v="43"/>
    <s v="Not Identified"/>
    <s v="General Chemical"/>
    <n v="18360"/>
    <n v="18.36"/>
    <n v="218000"/>
    <n v="11.873638344226579"/>
    <m/>
    <m/>
    <m/>
  </r>
  <r>
    <n v="43682"/>
    <s v="August, 2019"/>
    <s v="August, 2019´"/>
    <x v="1"/>
    <s v="Adama Brasil S/A"/>
    <s v="Adama Agan Ltd."/>
    <s v="ASHDOD"/>
    <s v="Brazil"/>
    <s v="38089329"/>
    <s v="2 X 20 CONTAINERS CONTAINING 36 CASE OF AGRICULTURAL HERBICIDE"/>
    <x v="43"/>
    <s v="Not Identified"/>
    <s v="General Chemical"/>
    <n v="36720"/>
    <n v="36.72"/>
    <n v="436000"/>
    <n v="11.873638344226579"/>
    <m/>
    <m/>
    <m/>
  </r>
  <r>
    <n v="43682"/>
    <s v="August, 2019"/>
    <s v="August, 2019´"/>
    <x v="1"/>
    <s v="Adama Brasil S/A"/>
    <s v="Adama Mfg. Poland Sa"/>
    <s v="GDYNIA"/>
    <s v="Brazil"/>
    <s v="29180000"/>
    <s v="13 X 20 CONTAINERS CONTAINING 260 BAGS OF ACID TECHN 2,4-D ACIDO TECNICO MILENIA BR"/>
    <x v="0"/>
    <s v="2,4-D Main"/>
    <s v="Herbicide"/>
    <n v="240980"/>
    <n v="240.98"/>
    <s v=""/>
    <e v="#VALUE!"/>
    <m/>
    <m/>
    <m/>
  </r>
  <r>
    <n v="43682"/>
    <s v="August, 2019"/>
    <s v="August, 2019´"/>
    <x v="1"/>
    <s v="Adama Brasil S/A"/>
    <s v="Adama Agan Ltd."/>
    <s v="ASHDOD"/>
    <s v="Brazil"/>
    <s v="38089329"/>
    <s v="1 X 20 CONTAINERS CONTAINING 18 CASE OF AGRICULTURAL HERBICIDE"/>
    <x v="30"/>
    <s v="Suprathion"/>
    <s v="Insecticide"/>
    <n v="18360"/>
    <n v="18.36"/>
    <n v="218000"/>
    <n v="11.873638344226579"/>
    <m/>
    <m/>
    <m/>
  </r>
  <r>
    <n v="43682"/>
    <s v="August, 2019"/>
    <s v="August, 2019´"/>
    <x v="1"/>
    <s v="Adama Brasil S/A"/>
    <s v="Adama Agan Ltd."/>
    <s v="ASHDOD"/>
    <s v="Brazil"/>
    <s v="38089329"/>
    <s v="1 X 20 CONTAINERS CONTAINING 18 CASE OF AGRICULTURAL HERBICIDE"/>
    <x v="0"/>
    <s v="2,4-D Main"/>
    <s v="Herbicide"/>
    <n v="18360"/>
    <n v="18.36"/>
    <n v="218000"/>
    <n v="11.873638344226579"/>
    <m/>
    <m/>
    <m/>
  </r>
  <r>
    <n v="43682"/>
    <s v="August, 2019"/>
    <s v="August, 2019´"/>
    <x v="1"/>
    <s v="Adama Brasil S/A"/>
    <s v="Adama Agan Ltd."/>
    <s v="ASHDOD"/>
    <s v="Brazil"/>
    <s v="38089323"/>
    <s v="6 X 40 CONTAINERS CONTAINING 24192 BAGS OF HEXARON WG AGRICULTURAL HERBICIDE"/>
    <x v="3"/>
    <s v="Jump"/>
    <s v="Herbicide"/>
    <n v="134088"/>
    <n v="134.09"/>
    <n v="1594000"/>
    <n v="11.887715530099635"/>
    <m/>
    <m/>
    <m/>
  </r>
  <r>
    <n v="43682"/>
    <s v="August, 2019"/>
    <s v="August, 2019´"/>
    <x v="1"/>
    <s v="Adama Brasil S/A"/>
    <s v="Adama Agan Ltd."/>
    <s v="ASHDOD"/>
    <s v="Brazil"/>
    <s v="38089329"/>
    <s v="1 X 20 CONTAINERS CONTAINING 1 PACK OF AGRICULTURAL HERBICIDE"/>
    <x v="43"/>
    <s v="Not Identified"/>
    <s v="General Chemical"/>
    <n v="24600"/>
    <n v="24.6"/>
    <n v="292000"/>
    <n v="11.869918699186991"/>
    <m/>
    <m/>
    <m/>
  </r>
  <r>
    <n v="43682"/>
    <s v="August, 2019"/>
    <s v="August, 2019´"/>
    <x v="1"/>
    <s v="Adama Brasil S/A"/>
    <s v="Adama Agan Ltd."/>
    <s v="ASHDOD"/>
    <s v="Brazil"/>
    <s v="38089329"/>
    <s v="1 X 20 CONTAINERS CONTAINING 1 PACK OF AGRICULTURAL HERBICIDE"/>
    <x v="33"/>
    <s v="Not Identified"/>
    <s v="General Chemical"/>
    <n v="24859"/>
    <n v="24.86"/>
    <n v="295000"/>
    <n v="11.86692948228006"/>
    <m/>
    <m/>
    <m/>
  </r>
  <r>
    <n v="43682"/>
    <s v="August, 2019"/>
    <s v="August, 2019´"/>
    <x v="1"/>
    <s v="Adama Brasil S/A"/>
    <s v="Adama Agan Ltd."/>
    <s v="ASHDOD"/>
    <s v="Brazil"/>
    <s v="38089329"/>
    <s v="7 X 20 CONTAINERS CONTAINING 123 CASE OF PATROL SL AGRICULTURAL HERBICIDE"/>
    <x v="49"/>
    <s v="Patrol"/>
    <s v="Herbicide"/>
    <n v="142065"/>
    <n v="142.07"/>
    <n v="1688000"/>
    <n v="11.881885052616759"/>
    <m/>
    <m/>
    <m/>
  </r>
  <r>
    <n v="43682"/>
    <s v="August, 2019"/>
    <s v="August, 2019´"/>
    <x v="1"/>
    <s v="Adama Brasil S/A"/>
    <s v="Adama Agan Ltd."/>
    <s v="ASHDOD"/>
    <s v="Brazil"/>
    <s v="38089329"/>
    <s v="1 X 20 CONTAINERS CONTAINING 1 PACK OF AGRICULTURAL HERBICIDE"/>
    <x v="43"/>
    <s v="Not Identified"/>
    <s v="General Chemical"/>
    <n v="24859"/>
    <n v="24.86"/>
    <n v="295000"/>
    <n v="11.86692948228006"/>
    <m/>
    <m/>
    <m/>
  </r>
  <r>
    <n v="43682"/>
    <s v="August, 2019"/>
    <s v="August, 2019´"/>
    <x v="1"/>
    <s v="Adama Brasil S/A"/>
    <s v="Adama Agan Ltd."/>
    <s v="ASHDOD"/>
    <s v="Brazil"/>
    <s v="38089329"/>
    <s v="1 X 20 CONTAINERS CONTAINING 18 CASE OF AGRICULTURAL HERBICIDE"/>
    <x v="43"/>
    <s v="Not Identified"/>
    <s v="General Chemical"/>
    <n v="18360"/>
    <n v="18.36"/>
    <n v="218000"/>
    <n v="11.873638344226579"/>
    <m/>
    <m/>
    <m/>
  </r>
  <r>
    <n v="43682"/>
    <s v="August, 2019"/>
    <s v="August, 2019´"/>
    <x v="1"/>
    <s v="Adama Brasil S/A"/>
    <s v="Adama Mfg. Poland Sa"/>
    <s v="GDYNIA"/>
    <s v="Brazil"/>
    <s v="29180000"/>
    <s v="2 X 20 CONTAINERS CONTAINING 40 BAGS OF ACID TECHN.98 TC 2,4-D ACIDO TECNICO MILENIA BR"/>
    <x v="0"/>
    <s v="2,4-D Main"/>
    <s v="Herbicide"/>
    <n v="37120"/>
    <n v="37.119999999999997"/>
    <s v=""/>
    <e v="#VALUE!"/>
    <m/>
    <m/>
    <m/>
  </r>
  <r>
    <n v="43682"/>
    <s v="August, 2019"/>
    <s v="August, 2019´"/>
    <x v="1"/>
    <s v="Adama Brasil S/A"/>
    <s v="Adama Mfg. Poland Sa"/>
    <s v="GDYNIA"/>
    <s v="Brazil"/>
    <s v="29180000"/>
    <s v="13 X 20 CONTAINERS CONTAINING 260 BAGS OF ACID TECHN 2,4-D ACIDO TECNICO MILENIA BR"/>
    <x v="0"/>
    <s v="2,4-D Main"/>
    <s v="Herbicide"/>
    <n v="240460.01"/>
    <n v="240.46"/>
    <s v=""/>
    <e v="#VALUE!"/>
    <m/>
    <m/>
    <m/>
  </r>
  <r>
    <n v="43682"/>
    <s v="August, 2019"/>
    <s v="August, 2019´"/>
    <x v="1"/>
    <s v="Adama Brasil S/A"/>
    <s v="Adama Agan Ltd."/>
    <s v="ASHDOD"/>
    <s v="Brazil"/>
    <s v="38089329"/>
    <s v="1 X 20 CONTAINERS CONTAINING 18 CASE OF AGRICULTURAL HERBICIDE"/>
    <x v="0"/>
    <s v="2,4-D Main"/>
    <s v="Herbicide"/>
    <n v="18360"/>
    <n v="18.36"/>
    <n v="218000"/>
    <n v="11.873638344226579"/>
    <m/>
    <m/>
    <m/>
  </r>
  <r>
    <n v="43682"/>
    <s v="August, 2019"/>
    <s v="August, 2019´"/>
    <x v="1"/>
    <s v="Adama Brasil S/A"/>
    <s v="Haltermann Carless Uk Ltd."/>
    <s v="LONDON"/>
    <s v="Brazil"/>
    <s v="27070000"/>
    <s v="4 X 22 CONTAINERS CONTAINING 4 TANK OF CAROMAX 28 METHYLNAPHTHALENE AND POLY2 CYCLICS"/>
    <x v="13"/>
    <s v="Caromax 28"/>
    <s v="Solvent"/>
    <n v="79780"/>
    <n v="79.78"/>
    <s v=""/>
    <e v="#VALUE!"/>
    <m/>
    <m/>
    <m/>
  </r>
  <r>
    <n v="43682"/>
    <s v="August, 2019"/>
    <s v="August, 2019´"/>
    <x v="1"/>
    <s v="Adama Brasil S/A"/>
    <s v="Adama Agan Ltd."/>
    <s v="ASHDOD"/>
    <s v="Brazil"/>
    <s v="38089329"/>
    <s v="1 X 20 CONTAINERS CONTAINING 1 PACK OF AGRICULTURAL HERBICIDE"/>
    <x v="43"/>
    <s v="Not Identified"/>
    <s v="General Chemical"/>
    <n v="24659"/>
    <n v="24.66"/>
    <n v="293000"/>
    <n v="11.882071454641308"/>
    <m/>
    <m/>
    <m/>
  </r>
  <r>
    <n v="43682"/>
    <s v="August, 2019"/>
    <s v="August, 2019´"/>
    <x v="1"/>
    <s v="Adama Brasil S/A"/>
    <s v="Adama Agan Ltd."/>
    <s v="ASHDOD"/>
    <s v="Brazil"/>
    <s v="38089329"/>
    <s v="2 X 20 CONTAINERS CONTAINING 36 CASE OF AGRICULTURAL HERBICIDE"/>
    <x v="13"/>
    <s v="Caromax 28"/>
    <s v="Solvent"/>
    <n v="36720"/>
    <n v="36.72"/>
    <n v="436000"/>
    <n v="11.873638344226579"/>
    <m/>
    <m/>
    <m/>
  </r>
  <r>
    <n v="43682"/>
    <s v="August, 2019"/>
    <s v="August, 2019´"/>
    <x v="1"/>
    <s v="Adama Brasil S/A"/>
    <s v="Adama Agan Ltd."/>
    <s v="ASHDOD"/>
    <s v="Brazil"/>
    <s v="38089329"/>
    <s v="1 X 20 CONTAINERS CONTAINING 1 PACK OF AGRICULTURAL HERBICIDE"/>
    <x v="43"/>
    <s v="Not Identified"/>
    <s v="General Chemical"/>
    <n v="24679"/>
    <n v="24.68"/>
    <n v="293000"/>
    <n v="11.872442157299728"/>
    <m/>
    <m/>
    <m/>
  </r>
  <r>
    <n v="43682"/>
    <s v="August, 2019"/>
    <s v="August, 2019´"/>
    <x v="1"/>
    <s v="Adama Brasil S/A"/>
    <s v="Adama Agan Ltd."/>
    <s v="ASHDOD"/>
    <s v="Brazil"/>
    <s v="38089329"/>
    <s v="1 X 20 CONTAINERS CONTAINING 1 PACK OF AGRICULTURAL HERBICIDE"/>
    <x v="43"/>
    <s v="Not Identified"/>
    <s v="General Chemical"/>
    <n v="24799"/>
    <n v="24.8"/>
    <n v="295000"/>
    <n v="11.895640953264245"/>
    <m/>
    <m/>
    <m/>
  </r>
  <r>
    <n v="43679"/>
    <s v="August, 2019"/>
    <s v="August, 2019´"/>
    <x v="1"/>
    <s v="Adama Brasil S/A"/>
    <s v="Uniroyal Chemicals Private Ltd."/>
    <s v="HAZIRA"/>
    <s v="Brazil"/>
    <s v="34021300"/>
    <s v="3 X 20 CONTAINERS CONTAINING 60 PALLET OF MONOLAUREATO DESORBITAN ETOXILADO ITOP POLYSORBATE 20"/>
    <x v="52"/>
    <s v="Not Identified"/>
    <s v="General Chemical"/>
    <n v="51048"/>
    <n v="51.05"/>
    <n v="170000"/>
    <n v="3.3301990283654601"/>
    <m/>
    <m/>
    <m/>
  </r>
  <r>
    <n v="43677"/>
    <s v="July, 2019"/>
    <s v="July, 2019´"/>
    <x v="1"/>
    <s v="Ouro Fino Quimica Ltda"/>
    <s v="Adama Agan Ltd."/>
    <s v="ASHDOD"/>
    <s v="Brazil"/>
    <s v="29242120"/>
    <s v="2 X 40 CONTAINERS CONTAINING 80 PACKAGES OF DIUREX AGRICUR TECNICO 96% DIU RON AGRICULTURAL HERBICID"/>
    <x v="3"/>
    <s v="Jump"/>
    <s v="Herbicide"/>
    <n v="41720"/>
    <n v="41.72"/>
    <n v="855000"/>
    <n v="20.493767976989453"/>
    <m/>
    <m/>
    <m/>
  </r>
  <r>
    <n v="43677"/>
    <s v="July, 2019"/>
    <s v="July, 2019´"/>
    <x v="1"/>
    <s v="Du Pont Do Brasil Sa"/>
    <s v="Adama Makhteshim Ltd."/>
    <s v="ASHDOD"/>
    <s v="Brazil"/>
    <s v="38089199"/>
    <s v="1 X 20 &amp; 2 X 40 CONTAINERS CONTAINING 9200 CANS OF LITS GALIL SCD1"/>
    <x v="4"/>
    <s v="Galil"/>
    <s v="Insecticide"/>
    <n v="56764"/>
    <n v="56.76"/>
    <n v="1124000"/>
    <n v="19.801282502994855"/>
    <s v="Methylcyclohexane"/>
    <s v="Not Identified"/>
    <s v="General Chemical"/>
  </r>
  <r>
    <n v="43676"/>
    <s v="July, 2019"/>
    <s v="July, 2019´"/>
    <x v="1"/>
    <s v="Adama Brasil S/A"/>
    <s v="Adama Makhteshim Ltd."/>
    <s v="ASHDOD"/>
    <s v="Brazil"/>
    <s v="38089199"/>
    <s v="1 X 20 CONTAINERS CONTAINING 80 DRUMS OF CARBAMATE PESTICIDE LIQUID,TOXIC METHOMYL, NOVALURON"/>
    <x v="10"/>
    <s v="Rimon"/>
    <s v="Insecticide"/>
    <n v="19800"/>
    <n v="19.8"/>
    <n v="392000"/>
    <n v="19.797979797979799"/>
    <m/>
    <m/>
    <m/>
  </r>
  <r>
    <n v="43675"/>
    <s v="July, 2019"/>
    <s v="July, 2019´"/>
    <x v="1"/>
    <s v="Adama Brasil S/A"/>
    <s v="Haltermann Carless Uk Ltd."/>
    <s v="LONDON"/>
    <s v="Brazil"/>
    <s v="27079900"/>
    <s v="4 X 20 CONTAINERS CONTAINING 4 BULK CONT OF CAROMAX 28 ENVIRONMENTALLY HAZARDOUS SUBSTANCE, LIQUID, NOS CONTAINS METHYLNAPHTHALENE AND POLY2 CYCLICS"/>
    <x v="13"/>
    <s v="Caromax 28"/>
    <s v="Solvent"/>
    <n v="79720"/>
    <n v="79.72"/>
    <s v=""/>
    <e v="#VALUE!"/>
    <m/>
    <m/>
    <m/>
  </r>
  <r>
    <n v="43675"/>
    <s v="July, 2019"/>
    <s v="July, 2019´"/>
    <x v="1"/>
    <s v="Adama Brasil Sa"/>
    <s v="Hebei Chengxin Co., Ltd."/>
    <s v="QINGDAO"/>
    <s v="Brazil"/>
    <s v="29159090"/>
    <s v="1 X 20 CONTAINERS CONTAINING 80 DRUMS OF  TRIMETHYL ORTHOFORMATE TRIMETIL ORTO FORMIATO"/>
    <x v="5"/>
    <s v="Not Identified"/>
    <s v="General Chemical"/>
    <n v="16760"/>
    <n v="16.760000000000002"/>
    <n v="161000"/>
    <n v="9.6062052505966591"/>
    <m/>
    <m/>
    <m/>
  </r>
  <r>
    <n v="43673"/>
    <s v="July, 2019"/>
    <s v="July, 2019´"/>
    <x v="1"/>
    <s v="Adama Brasil S/A"/>
    <s v="Shandong Weifang Rainbow Chemical Co., Ltd."/>
    <s v="QINGDAO"/>
    <s v="Brazil"/>
    <s v="38089324"/>
    <s v="5 X 40 CONTAINERS CONTAINING 5400 CARTONS OF  GLYPHOSATE 72% WG"/>
    <x v="14"/>
    <s v="Not Identified"/>
    <s v="General Chemical"/>
    <n v="121100"/>
    <n v="121.1"/>
    <n v="737000"/>
    <n v="6.0858794384805943"/>
    <m/>
    <m/>
    <m/>
  </r>
  <r>
    <n v="43673"/>
    <s v="July, 2019"/>
    <s v="July, 2019´"/>
    <x v="1"/>
    <s v="Du Pont Do Brasil Sa"/>
    <s v="Adama Makhteshim Ltd."/>
    <s v="ASHDOD"/>
    <s v="Brazil"/>
    <s v="38089199"/>
    <s v="1 X 40 &amp; 2 X 40 CONTAINERS CONTAINING 10800 CANS OF IMIDACLOPRID BIFENTHRIN 18000 LITS GALIL SCD1 5407934"/>
    <x v="4"/>
    <s v="Galil"/>
    <s v="Insecticide"/>
    <n v="66636"/>
    <n v="66.64"/>
    <n v="1319000"/>
    <n v="19.794105288432679"/>
    <m/>
    <m/>
    <m/>
  </r>
  <r>
    <n v="43673"/>
    <s v="July, 2019"/>
    <s v="July, 2019´"/>
    <x v="1"/>
    <s v="Adama Brasil S/A"/>
    <s v="Shandong Weifang Rainbow Chemical Co., Ltd."/>
    <s v="QINGDAO"/>
    <s v="Brazil"/>
    <s v="38089324"/>
    <s v="5 X 40 CONTAINERS CONTAINING 5400 CARTONS OF  GLYPHOSATE 72% WG"/>
    <x v="14"/>
    <s v="Not Identified"/>
    <s v="General Chemical"/>
    <n v="121100"/>
    <n v="121.1"/>
    <n v="737000"/>
    <n v="6.0858794384805943"/>
    <m/>
    <m/>
    <m/>
  </r>
  <r>
    <n v="43673"/>
    <s v="July, 2019"/>
    <s v="July, 2019´"/>
    <x v="1"/>
    <s v="Ouro Fino Quimica Ltda"/>
    <s v="Adama Agan Ltd."/>
    <s v="ASHDOD"/>
    <s v="Brazil"/>
    <s v="29242120"/>
    <s v="8 X 40 CONTAINERS CONTAINING 320 PACKAGES OF DIUREXAGRICUR TECNICO 96 DIURO N AGRICULTURAL HERBICIDE"/>
    <x v="3"/>
    <s v="Jump"/>
    <s v="Herbicide"/>
    <n v="166880.01"/>
    <n v="166.88"/>
    <n v="3421000"/>
    <n v="20.49975907839411"/>
    <m/>
    <m/>
    <m/>
  </r>
  <r>
    <n v="43671"/>
    <s v="July, 2019"/>
    <s v="July, 2019´"/>
    <x v="1"/>
    <s v="Adama Brasil S/A"/>
    <s v="Akzo Nobel International Group"/>
    <s v="HOUSTON (TX)"/>
    <s v="Brazil"/>
    <s v="34021300"/>
    <s v="1 X 20 CONTAINERS CONTAINING 58 DRUMS OF  ETHYLAN NS-500LQ TH DR"/>
    <x v="31"/>
    <s v="Not Identified"/>
    <s v="General Chemical"/>
    <n v="13094"/>
    <n v="13.09"/>
    <n v="44400"/>
    <n v="3.3908660455170305"/>
    <m/>
    <m/>
    <m/>
  </r>
  <r>
    <n v="43671"/>
    <s v="July, 2019"/>
    <s v="July, 2019´"/>
    <x v="1"/>
    <s v="Adama Brasil S/A"/>
    <s v="Bulkhaul Ltd."/>
    <s v="ANTWERPEN"/>
    <s v="Brazil"/>
    <s v="29211121"/>
    <s v="5 X 20 CONTAINERS CONTAINING 5 BULK CONT OF DMA 60% DIMETHYLAMINE MINIMUM 60% SOLUTION"/>
    <x v="6"/>
    <s v="Not Identified"/>
    <s v="General Chemical"/>
    <n v="94280"/>
    <n v="94.28"/>
    <n v="375000"/>
    <n v="3.9775137887144676"/>
    <m/>
    <m/>
    <m/>
  </r>
  <r>
    <n v="43669"/>
    <s v="July, 2019"/>
    <s v="July, 2019´"/>
    <x v="1"/>
    <s v="Adama Brasil S/A"/>
    <s v="Adama Agan Ltd."/>
    <s v="ASHDOD"/>
    <s v="Brazil"/>
    <s v="38089323"/>
    <s v="2 X 40 CONTAINERS CONTAINING 8064 BAGS OF HEXARON WG AGRICULTURAL HERBICIDE"/>
    <x v="3"/>
    <s v="Jump"/>
    <s v="Herbicide"/>
    <n v="44696"/>
    <n v="44.7"/>
    <n v="463000"/>
    <n v="10.358868802577412"/>
    <m/>
    <m/>
    <m/>
  </r>
  <r>
    <n v="43669"/>
    <s v="July, 2019"/>
    <s v="July, 2019´"/>
    <x v="1"/>
    <s v="Adama Brasil S/A"/>
    <s v="Shandong Weifang Rainbow Chemical Co., Ltd."/>
    <s v="QINGDAO"/>
    <s v="Brazil"/>
    <s v="38089324"/>
    <s v="5 X 40 CONTAINERS CONTAINING 5400 CARTONS OF GLYPHOSATE 72% WG RIDOVER"/>
    <x v="14"/>
    <s v="Not Identified"/>
    <s v="General Chemical"/>
    <n v="121100"/>
    <n v="121.1"/>
    <n v="737000"/>
    <n v="6.0858794384805943"/>
    <m/>
    <m/>
    <m/>
  </r>
  <r>
    <n v="43669"/>
    <s v="July, 2019"/>
    <s v="July, 2019´"/>
    <x v="1"/>
    <s v="Adama Brasil S/A"/>
    <s v="Lanxess Corporation Group"/>
    <s v="ANTWERPEN"/>
    <s v="Brazil"/>
    <s v="29291030"/>
    <s v="1 X 20 &amp; 1 X 20 CONTAINERS CONTAINING 2 PACKAGES OF DANGEROUS LIQUIDS 3.4 DICLOROFENILISOCIAN ATO DICHLOROPHENYL ISOCYANATES"/>
    <x v="25"/>
    <s v="Not Identified"/>
    <s v="General Chemical"/>
    <n v="50760"/>
    <n v="50.76"/>
    <n v="196000"/>
    <n v="3.8613081166272654"/>
    <m/>
    <m/>
    <m/>
  </r>
  <r>
    <n v="43669"/>
    <s v="July, 2019"/>
    <s v="July, 2019´"/>
    <x v="1"/>
    <s v="Adama Brasil S/A"/>
    <s v="Adama Mfg. Poland Sa"/>
    <s v="GDYNIA"/>
    <s v="Brazil"/>
    <s v="29180000"/>
    <s v="8 X 20 CONTAINERS CONTAINING 160 BAGS OF 2,4-D ACID TECHN 98 TC ACIDO TECNICO MILENIA BR"/>
    <x v="0"/>
    <s v="2,4-D Main"/>
    <s v="Herbicide"/>
    <n v="148539.99"/>
    <n v="148.54"/>
    <s v=""/>
    <e v="#VALUE!"/>
    <m/>
    <m/>
    <m/>
  </r>
  <r>
    <n v="43668"/>
    <s v="July, 2019"/>
    <s v="July, 2019´"/>
    <x v="1"/>
    <s v="Adama Brasil S/A"/>
    <s v="Adama Makhteshim Ltd."/>
    <s v="ASHDOD"/>
    <s v="Brazil"/>
    <s v="38089199"/>
    <s v="2 X 20 CONTAINERS CONTAINING 160 DRUMS OF CARBAMATE PESTICIDE LIQUID,TOXIC METHOMYL, NOVALURON"/>
    <x v="10"/>
    <s v="Rimon"/>
    <s v="Insecticide"/>
    <n v="39600"/>
    <n v="39.6"/>
    <n v="784000"/>
    <n v="19.797979797979799"/>
    <m/>
    <m/>
    <m/>
  </r>
  <r>
    <n v="43668"/>
    <s v="July, 2019"/>
    <s v="July, 2019´"/>
    <x v="1"/>
    <s v="Adama Brasil S/A"/>
    <s v="Adama Makhteshim Ltd."/>
    <s v="ASHDOD"/>
    <s v="Brazil"/>
    <s v="29309091"/>
    <s v="1 X 20 CONTAINERS CONTAINING 20 IBCS OF CAPTAN"/>
    <x v="26"/>
    <s v="Captan"/>
    <s v="Fungicide"/>
    <n v="12970"/>
    <n v="12.97"/>
    <n v="208000"/>
    <n v="16.037008481110256"/>
    <m/>
    <m/>
    <m/>
  </r>
  <r>
    <n v="43668"/>
    <s v="July, 2019"/>
    <s v="July, 2019´"/>
    <x v="1"/>
    <s v="Adama Brasil S/A"/>
    <s v="Adama Makhteshim Ltd."/>
    <s v="ASHDOD"/>
    <s v="Brazil"/>
    <s v="29309091"/>
    <s v="2 X 20 CONTAINERS CONTAINING 40 IBCS OF CAPTAN MKT TECNICO MILENIA"/>
    <x v="26"/>
    <s v="Captan"/>
    <s v="Fungicide"/>
    <n v="25940"/>
    <n v="25.94"/>
    <n v="417000"/>
    <n v="16.07555898226677"/>
    <m/>
    <m/>
    <m/>
  </r>
  <r>
    <n v="43668"/>
    <s v="July, 2019"/>
    <s v="July, 2019´"/>
    <x v="1"/>
    <s v="Adama Brasil S/A"/>
    <s v="Adama Makhteshim Ltd."/>
    <s v="ASHDOD"/>
    <s v="Brazil"/>
    <s v="38089199"/>
    <s v="1 X 20 CONTAINERS CONTAINING 80 DRUMS OF CARBAMATE PESTICIDE LIQUID,TOXIC METHOMYL, NOVALURON"/>
    <x v="10"/>
    <s v="Rimon"/>
    <s v="Insecticide"/>
    <n v="19800"/>
    <n v="19.8"/>
    <n v="392000"/>
    <n v="19.797979797979799"/>
    <m/>
    <m/>
    <m/>
  </r>
  <r>
    <n v="43668"/>
    <s v="July, 2019"/>
    <s v="July, 2019´"/>
    <x v="1"/>
    <s v="Adama Brasil S/A"/>
    <s v="Adama Makhteshim Ltd."/>
    <s v="ASHDOD"/>
    <s v="Brazil"/>
    <s v="38089199"/>
    <s v="2 X 20 CONTAINERS CONTAINING 160 DRUMS OF CARBAMATE PESTICIDE,LIQUID,TOXIC METHOMYL, NOVALURON"/>
    <x v="10"/>
    <s v="Rimon"/>
    <s v="Insecticide"/>
    <n v="39600"/>
    <n v="39.6"/>
    <n v="784000"/>
    <n v="19.797979797979799"/>
    <m/>
    <m/>
    <m/>
  </r>
  <r>
    <n v="43667"/>
    <s v="July, 2019"/>
    <s v="July, 2019´"/>
    <x v="1"/>
    <s v="Adama Brasil Sa"/>
    <s v="Adama Makhteshim Ltd."/>
    <s v="ASHDOD"/>
    <s v="Brazil"/>
    <s v="29109090"/>
    <s v="1 X 20 CONTAINERS CONTAINING 23 DRUMS OF OXIRANE"/>
    <x v="53"/>
    <s v="Not Identified"/>
    <s v="General Chemical"/>
    <n v="4876"/>
    <n v="4.88"/>
    <n v="29900"/>
    <n v="6.132075471698113"/>
    <m/>
    <m/>
    <m/>
  </r>
  <r>
    <n v="43666"/>
    <s v="July, 2019"/>
    <s v="July, 2019´"/>
    <x v="1"/>
    <s v="Adama Brasil Sa"/>
    <s v="Taminco Bvba"/>
    <s v="GHENT"/>
    <s v="Brazil"/>
    <s v="29241929"/>
    <s v="1 X 20 CONTAINERS CONTAINING 80 DRUMS OF DIMETHYLACETAMIDE DMAC"/>
    <x v="27"/>
    <s v="Not Identified"/>
    <s v="General Chemical"/>
    <n v="17097"/>
    <n v="17.100000000000001"/>
    <n v="508000"/>
    <n v="29.712815113762648"/>
    <m/>
    <m/>
    <m/>
  </r>
  <r>
    <n v="43666"/>
    <s v="July, 2019"/>
    <s v="July, 2019´"/>
    <x v="1"/>
    <s v="Adama Brasil Sa"/>
    <s v="Hebei Dapeng Pharm &amp; Chem Co., Ltd."/>
    <s v="QINGDAO"/>
    <s v="Brazil"/>
    <s v="29214921"/>
    <s v="1 X 20 CONTAINERS CONTAINING 80 DRUMS OF 2 4 XILIDINA"/>
    <x v="11"/>
    <s v="Not Identified"/>
    <s v="General Chemical"/>
    <n v="17720"/>
    <n v="17.72"/>
    <n v="188000"/>
    <n v="10.609480812641083"/>
    <m/>
    <m/>
    <m/>
  </r>
  <r>
    <n v="43665"/>
    <s v="July, 2019"/>
    <s v="July, 2019´"/>
    <x v="1"/>
    <s v="Arysta Lifescience Do Brasil Industria Quimica E Agrope"/>
    <s v="Adama Makhteshim Ltd."/>
    <s v="ASHDOD"/>
    <s v="Brazil"/>
    <s v="29309091"/>
    <s v="2 X 20 CONTAINERS CONTAINING 40 IBCS OF  ORTHOCIDE TECH MICRONIZADO"/>
    <x v="26"/>
    <s v="Captan"/>
    <s v="Fungicide"/>
    <n v="25940"/>
    <n v="25.94"/>
    <n v="417000"/>
    <n v="16.07555898226677"/>
    <m/>
    <m/>
    <m/>
  </r>
  <r>
    <n v="43665"/>
    <s v="July, 2019"/>
    <s v="July, 2019´"/>
    <x v="1"/>
    <s v="Arysta Lifescience Do Brasil Industria Quimica E Agrope"/>
    <s v="Adama Makhteshim Ltd."/>
    <s v="ASHDOD"/>
    <s v="Brazil"/>
    <s v="29309091"/>
    <s v="2 X 20 CONTAINERS CONTAINING 40 IBCS OF  ORTHOCIDE TECH MICRONIZADO"/>
    <x v="26"/>
    <s v="Captan"/>
    <s v="Fungicide"/>
    <n v="25940"/>
    <n v="25.94"/>
    <n v="417000"/>
    <n v="16.07555898226677"/>
    <m/>
    <m/>
    <m/>
  </r>
  <r>
    <n v="43663"/>
    <s v="July, 2019"/>
    <s v="July, 2019´"/>
    <x v="1"/>
    <s v="Adama Brasil S/A"/>
    <s v="Shandong Weifang Rainbow Chemical Co., Ltd."/>
    <s v="QINGDAO"/>
    <s v="Brazil"/>
    <s v="38089324"/>
    <s v="5 X 40 CONTAINERS CONTAINING 5400 CARTONS OF GLYPHOSATE 72% WG RIDOVER"/>
    <x v="14"/>
    <s v="Not Identified"/>
    <s v="General Chemical"/>
    <n v="121100"/>
    <n v="121.1"/>
    <n v="737000"/>
    <n v="6.0858794384805943"/>
    <m/>
    <m/>
    <m/>
  </r>
  <r>
    <n v="43663"/>
    <s v="July, 2019"/>
    <s v="July, 2019´"/>
    <x v="1"/>
    <s v="Adama Brasil S/A"/>
    <s v="Shandong Weifang Rainbow Chemical Co., Ltd."/>
    <s v="QINGDAO"/>
    <s v="Brazil"/>
    <s v="38089324"/>
    <s v="5 X 40 CONTAINERS CONTAINING 5400 CARTONS OF GLYPHOSATE 72% WG RIDOVER"/>
    <x v="14"/>
    <s v="Not Identified"/>
    <s v="General Chemical"/>
    <n v="121100"/>
    <n v="121.1"/>
    <n v="737000"/>
    <n v="6.0858794384805943"/>
    <m/>
    <m/>
    <m/>
  </r>
  <r>
    <n v="43662"/>
    <s v="July, 2019"/>
    <s v="July, 2019´"/>
    <x v="1"/>
    <s v="Adama Brasil S/A"/>
    <s v="Adama Mfg. Poland Sa"/>
    <s v="GDYNIA"/>
    <s v="Brazil"/>
    <s v="29180000"/>
    <s v="10 X 22 CONTAINERS CONTAINING 200 BAGS OF 2,4-D ACID TECHN 98 TC 2,4-D ACIDO TECNICO MILENIA BR"/>
    <x v="0"/>
    <s v="2,4-D Main"/>
    <s v="Herbicide"/>
    <n v="185420"/>
    <n v="185.42"/>
    <s v=""/>
    <e v="#VALUE!"/>
    <m/>
    <m/>
    <m/>
  </r>
  <r>
    <n v="43662"/>
    <s v="July, 2019"/>
    <s v="July, 2019´"/>
    <x v="1"/>
    <s v="Adama Brasil Sa"/>
    <s v="Newport Logistics"/>
    <s v="NEW ORLEANS (LA)"/>
    <s v="Brazil"/>
    <s v="29211900"/>
    <s v="4 X 22 CONTAINERS CONTAINING 4 TANK OF DI N PROPYLAMINE"/>
    <x v="54"/>
    <s v="Not Identified"/>
    <s v="General Chemical"/>
    <n v="67812"/>
    <n v="67.81"/>
    <n v="187000"/>
    <n v="2.7576240193476083"/>
    <s v="Triazole"/>
    <s v="Not Identified"/>
    <s v="General Chemical"/>
  </r>
  <r>
    <n v="43661"/>
    <s v="July, 2019"/>
    <s v="July, 2019´"/>
    <x v="1"/>
    <s v="Adama Brasil S/A"/>
    <s v="Adama Agan Ltd."/>
    <s v="ASHDOD"/>
    <s v="Brazil"/>
    <s v="38089323"/>
    <s v="4 X 40 CONTAINERS CONTAINING 16128 BAGS OF HEXARON WG AGRICULTURAL HERBICIDE"/>
    <x v="3"/>
    <s v="Jump"/>
    <s v="Herbicide"/>
    <n v="89392"/>
    <n v="89.39"/>
    <n v="925000"/>
    <n v="10.347682119205299"/>
    <m/>
    <m/>
    <m/>
  </r>
  <r>
    <n v="43661"/>
    <s v="July, 2019"/>
    <s v="July, 2019´"/>
    <x v="1"/>
    <s v="Adama Brasil S/A"/>
    <s v="Ingevity Corporation"/>
    <s v="CHARLESTON (SC)"/>
    <s v="Brazil"/>
    <s v="38030000"/>
    <s v="1 X 20 CONTAINERS CONTAINING 18 BINS OF ALTAPYNE M 28B TALL OIL"/>
    <x v="16"/>
    <s v="Not Identified"/>
    <s v="General Chemical"/>
    <n v="17375"/>
    <n v="17.38"/>
    <n v="11600"/>
    <n v="0.66762589928057559"/>
    <m/>
    <m/>
    <m/>
  </r>
  <r>
    <n v="43661"/>
    <s v="July, 2019"/>
    <s v="July, 2019´"/>
    <x v="1"/>
    <s v="Adama Brasil S/A"/>
    <s v="Adama Makhteshim Ltd."/>
    <s v="ASHDOD"/>
    <s v="Brazil"/>
    <s v="38089199"/>
    <s v="8 X 20 CONTAINERS CONTAINING 144 IBCS OF IMIDACLOPRID, BIFENTHRIN"/>
    <x v="4"/>
    <s v="Galil"/>
    <s v="Insecticide"/>
    <n v="164880.01"/>
    <n v="164.88"/>
    <n v="3264000"/>
    <n v="19.796214228759446"/>
    <m/>
    <m/>
    <m/>
  </r>
  <r>
    <n v="43661"/>
    <s v="July, 2019"/>
    <s v="July, 2019´"/>
    <x v="1"/>
    <s v="Adama Brasil S/A"/>
    <s v="Adama Agan Ltd."/>
    <s v="ASHDOD"/>
    <s v="Brazil"/>
    <s v="38089329"/>
    <s v="1 X 20 CONTAINERS CONTAINING 80 DRUMS OF AFALON SC AGRICULTURAL HERBICIDE"/>
    <x v="28"/>
    <s v="Afalon"/>
    <s v="Herbicide"/>
    <n v="20090"/>
    <n v="20.09"/>
    <n v="208000"/>
    <n v="10.353409656545544"/>
    <m/>
    <m/>
    <m/>
  </r>
  <r>
    <n v="43657"/>
    <s v="July, 2019"/>
    <s v="July, 2019´"/>
    <x v="1"/>
    <s v="Adama Brasil S/A"/>
    <s v="Newport Logistics"/>
    <s v="NEW ORLEANS (LA)"/>
    <s v="Brazil"/>
    <s v="29211923"/>
    <s v="5 X 20 CONTAINERS CONTAINING 5 TANK OF MONOISOPROPYLAMINE ISOPROPYLAMINE"/>
    <x v="17"/>
    <s v="Not Identified"/>
    <s v="General Chemical"/>
    <n v="72530"/>
    <n v="72.53"/>
    <n v="200000"/>
    <n v="2.757479663587481"/>
    <m/>
    <m/>
    <m/>
  </r>
  <r>
    <n v="43657"/>
    <s v="July, 2019"/>
    <s v="July, 2019´"/>
    <x v="1"/>
    <s v="Adama Brasil S/A"/>
    <s v="Newport Logistics"/>
    <s v="NEW ORLEANS (LA)"/>
    <s v="Brazil"/>
    <s v="29211923"/>
    <s v="1 X 20 CONTAINERS CONTAINING 1 TANK OF ISOPROPYLAMINE MONOISOPROPYLAMINE"/>
    <x v="17"/>
    <s v="Not Identified"/>
    <s v="General Chemical"/>
    <n v="14578"/>
    <n v="14.58"/>
    <n v="40200"/>
    <n v="2.7575799149403211"/>
    <m/>
    <m/>
    <m/>
  </r>
  <r>
    <n v="43656"/>
    <s v="July, 2019"/>
    <s v="July, 2019´"/>
    <x v="1"/>
    <s v="Adama Brasil S/A"/>
    <s v="Adama Mfg. Poland Sa"/>
    <s v="GDYNIA"/>
    <s v="Brazil"/>
    <s v="29180000"/>
    <s v="2 X 22 CONTAINERS CONTAINING 40 BAGS OF 2,4-D ACID TECHN 98 TC 2,4-D ACIDO TECNICO MILENIA BR"/>
    <x v="0"/>
    <s v="2,4-D Main"/>
    <s v="Herbicide"/>
    <n v="37060"/>
    <n v="37.06"/>
    <s v=""/>
    <e v="#VALUE!"/>
    <m/>
    <m/>
    <m/>
  </r>
  <r>
    <n v="43656"/>
    <s v="July, 2019"/>
    <s v="July, 2019´"/>
    <x v="1"/>
    <s v="Adama Brasil S/A"/>
    <s v="Adama Mfg. Poland Sa"/>
    <s v="GDYNIA"/>
    <s v="Brazil"/>
    <s v="29180000"/>
    <s v="6 X 22 CONTAINERS CONTAINING 120 BAGS OF 2,4-D ACID TECHN 98 TC 2,4-D ACIDO TECNICO MILENIA BR"/>
    <x v="0"/>
    <s v="2,4-D Main"/>
    <s v="Herbicide"/>
    <n v="110120"/>
    <n v="110.12"/>
    <s v=""/>
    <e v="#VALUE!"/>
    <m/>
    <m/>
    <m/>
  </r>
  <r>
    <n v="43656"/>
    <s v="July, 2019"/>
    <s v="July, 2019´"/>
    <x v="1"/>
    <s v="Syngenta Protecao De Cultivos Ltda"/>
    <s v="Adama Agan Ltd."/>
    <s v="ASHDOD"/>
    <s v="Brazil"/>
    <s v="29242120"/>
    <s v="4 X 40 CONTAINERS CONTAINING 160 PACKAGES OF FLEXIBLE AGRICULTURAL HERBICIDE"/>
    <x v="3"/>
    <s v="Jump"/>
    <s v="Herbicide"/>
    <n v="67440"/>
    <n v="67.44"/>
    <n v="1383000"/>
    <n v="20.507117437722421"/>
    <m/>
    <m/>
    <m/>
  </r>
  <r>
    <n v="43655"/>
    <s v="July, 2019"/>
    <s v="July, 2019´"/>
    <x v="1"/>
    <s v="Adama Brasil S/A"/>
    <s v="Haltermann Carless Uk Ltd."/>
    <s v="LONDON"/>
    <s v="Brazil"/>
    <s v="27079900"/>
    <s v="2 X 22 &amp; 2 X 22 CONTAINERS CONTAINING 4 TANK OF CAROMAX 28 METHYLNAPHTHALENE AND POLY CYCLIC AROMATICS"/>
    <x v="13"/>
    <s v="Caromax 28"/>
    <s v="Solvent"/>
    <n v="80140"/>
    <n v="80.14"/>
    <s v=""/>
    <e v="#VALUE!"/>
    <m/>
    <m/>
    <m/>
  </r>
  <r>
    <n v="43655"/>
    <s v="July, 2019"/>
    <s v="July, 2019´"/>
    <x v="1"/>
    <s v="Adama Brasil Sa"/>
    <s v="China Jiangsu International Economic And Technical"/>
    <s v="SHANGHAI"/>
    <s v="Brazil"/>
    <s v="29339969"/>
    <s v="1 X 42 CONTAINERS CONTAINING 40 BAGS OF TRIAZOLE"/>
    <x v="55"/>
    <s v="Not Identified"/>
    <s v="General Chemical"/>
    <n v="20120"/>
    <n v="20.12"/>
    <n v="342000"/>
    <n v="16.998011928429424"/>
    <s v="Phosporous Acid"/>
    <s v="Not Identified"/>
    <s v="General Chemical"/>
  </r>
  <r>
    <n v="43655"/>
    <s v="July, 2019"/>
    <s v="July, 2019´"/>
    <x v="1"/>
    <s v="Adama Brasil S/A"/>
    <s v="Newport Logistics"/>
    <s v="NEW ORLEANS (LA)"/>
    <s v="Brazil"/>
    <s v="29211923"/>
    <s v="7 X 20 CONTAINERS CONTAINING 7 FLEXITANK OF ISOPROPYLAMINE"/>
    <x v="17"/>
    <s v="Not Identified"/>
    <s v="General Chemical"/>
    <n v="102022"/>
    <n v="102.02"/>
    <n v="282000"/>
    <n v="2.7641097018290171"/>
    <m/>
    <m/>
    <m/>
  </r>
  <r>
    <n v="43654"/>
    <s v="July, 2019"/>
    <s v="July, 2019´"/>
    <x v="1"/>
    <s v="Adama Brasil S/A"/>
    <s v="Adama Agan Ltd."/>
    <s v="ASHDOD"/>
    <s v="Brazil"/>
    <s v="38089329"/>
    <s v="1 X 20 CONTAINERS CONTAINING 1 OF AGRICULTURAL HERBICIDE"/>
    <x v="43"/>
    <s v="Not Identified"/>
    <s v="General Chemical"/>
    <n v="24659"/>
    <n v="24.66"/>
    <n v="255000"/>
    <n v="10.341051948578611"/>
    <m/>
    <m/>
    <m/>
  </r>
  <r>
    <n v="43654"/>
    <s v="July, 2019"/>
    <s v="July, 2019´"/>
    <x v="1"/>
    <s v="Adama Brasil S/A"/>
    <s v="Adama Agan Ltd."/>
    <s v="ASHDOD"/>
    <s v="Brazil"/>
    <s v="38089329"/>
    <s v="1 X 20 CONTAINERS CONTAINING 1 OF AGRICULTURAL HERBICIDE"/>
    <x v="43"/>
    <s v="Not Identified"/>
    <s v="General Chemical"/>
    <n v="24619"/>
    <n v="24.62"/>
    <n v="255000"/>
    <n v="10.357853690239246"/>
    <m/>
    <m/>
    <m/>
  </r>
  <r>
    <n v="43654"/>
    <s v="July, 2019"/>
    <s v="July, 2019´"/>
    <x v="1"/>
    <s v="Adama Brasil S/A"/>
    <s v="Adama Agan Ltd."/>
    <s v="ASHDOD"/>
    <s v="Brazil"/>
    <s v="38089329"/>
    <s v="1 X 20 CONTAINERS CONTAINING 1 OF AGRICULTURAL HERBICIDE"/>
    <x v="43"/>
    <s v="Not Identified"/>
    <s v="General Chemical"/>
    <n v="26559"/>
    <n v="26.56"/>
    <n v="275000"/>
    <n v="10.35430550849053"/>
    <m/>
    <m/>
    <m/>
  </r>
  <r>
    <n v="43654"/>
    <s v="July, 2019"/>
    <s v="July, 2019´"/>
    <x v="1"/>
    <s v="Adama Brasil S/A"/>
    <s v="Adama Agan Ltd."/>
    <s v="ASHDOD"/>
    <s v="Brazil"/>
    <s v="38089323"/>
    <s v="3 X 40 CONTAINERS CONTAINING 12096 BAGS OF JUMP AGRICULTURAL HERBICIDE"/>
    <x v="3"/>
    <s v="Jump"/>
    <s v="Herbicide"/>
    <n v="67044"/>
    <n v="67.040000000000006"/>
    <n v="694000"/>
    <n v="10.35141101366267"/>
    <m/>
    <m/>
    <m/>
  </r>
  <r>
    <n v="43654"/>
    <s v="July, 2019"/>
    <s v="July, 2019´"/>
    <x v="1"/>
    <s v="Adama Brasil S/A"/>
    <s v="Adama Agan Ltd."/>
    <s v="ASHDOD"/>
    <s v="Brazil"/>
    <s v="38089329"/>
    <s v="1 X 20 CONTAINERS CONTAINING 1 OF AGRICULTURAL HERBICIDE"/>
    <x v="43"/>
    <s v="Not Identified"/>
    <s v="General Chemical"/>
    <n v="24819"/>
    <n v="24.82"/>
    <n v="257000"/>
    <n v="10.354969982674564"/>
    <m/>
    <m/>
    <m/>
  </r>
  <r>
    <n v="43654"/>
    <s v="July, 2019"/>
    <s v="July, 2019´"/>
    <x v="1"/>
    <s v="Adama Brasil S/A"/>
    <s v="Adama Agan Ltd."/>
    <s v="ASHDOD"/>
    <s v="Brazil"/>
    <s v="38089329"/>
    <s v="4 X 20 CONTAINERS CONTAINING 320 DRUMS OF GALIGAN 240 EC AGRICULTURAL HERBICIDE"/>
    <x v="3"/>
    <s v="Jump"/>
    <s v="Herbicide"/>
    <n v="70472"/>
    <n v="70.47"/>
    <n v="729000"/>
    <n v="10.344533999318879"/>
    <m/>
    <m/>
    <m/>
  </r>
  <r>
    <n v="43654"/>
    <s v="July, 2019"/>
    <s v="July, 2019´"/>
    <x v="1"/>
    <s v="Adama Brasil S/A"/>
    <s v="Adama Agan Ltd."/>
    <s v="ASHDOD"/>
    <s v="Brazil"/>
    <s v="38089329"/>
    <s v="1 X 20 CONTAINERS CONTAINING 1 OF AGRICULTURAL HERBICIDE"/>
    <x v="43"/>
    <s v="Not Identified"/>
    <s v="General Chemical"/>
    <n v="24379"/>
    <n v="24.38"/>
    <n v="252000"/>
    <n v="10.336765248779688"/>
    <m/>
    <m/>
    <m/>
  </r>
  <r>
    <n v="43654"/>
    <s v="July, 2019"/>
    <s v="July, 2019´"/>
    <x v="1"/>
    <s v="Adama Brasil S/A"/>
    <s v="Adama Makhteshim Ltd."/>
    <s v="ASHDOD"/>
    <s v="Brazil"/>
    <s v="38089199"/>
    <s v="8 X 20 CONTAINERS CONTAINING 144 IBCS OF IMIDACLOPRID BIFENTHRIN"/>
    <x v="4"/>
    <s v="Galil"/>
    <s v="Insecticide"/>
    <n v="164880.01"/>
    <n v="164.88"/>
    <n v="3264000"/>
    <n v="19.796214228759446"/>
    <m/>
    <m/>
    <m/>
  </r>
  <r>
    <n v="43654"/>
    <s v="July, 2019"/>
    <s v="July, 2019´"/>
    <x v="1"/>
    <s v="Adama Brasil S/A"/>
    <s v="Adama Agan Ltd."/>
    <s v="ASHDOD"/>
    <s v="Brazil"/>
    <s v="38089329"/>
    <s v="1 X 20 CONTAINERS CONTAINING 1 OF AGRICULTURAL HERBICIDE"/>
    <x v="43"/>
    <s v="Not Identified"/>
    <s v="General Chemical"/>
    <n v="24579"/>
    <n v="24.58"/>
    <n v="254000"/>
    <n v="10.33402498067456"/>
    <m/>
    <m/>
    <m/>
  </r>
  <r>
    <n v="43654"/>
    <s v="July, 2019"/>
    <s v="July, 2019´"/>
    <x v="1"/>
    <s v="Adama Brasil S/A"/>
    <s v="Adama Agan Ltd."/>
    <s v="ASHDOD"/>
    <s v="Brazil"/>
    <s v="38089329"/>
    <s v="1 X 20 CONTAINERS CONTAINING 1 OF AGRICULTURAL HERBICIDE"/>
    <x v="43"/>
    <s v="Not Identified"/>
    <s v="General Chemical"/>
    <n v="24879"/>
    <n v="24.88"/>
    <n v="257000"/>
    <n v="10.329997186382089"/>
    <m/>
    <m/>
    <m/>
  </r>
  <r>
    <n v="43654"/>
    <s v="July, 2019"/>
    <s v="July, 2019´"/>
    <x v="1"/>
    <s v="Adama Brasil S/A"/>
    <s v="Adama Agan Ltd."/>
    <s v="ASHDOD"/>
    <s v="Brazil"/>
    <s v="38089329"/>
    <s v="1 X 20 CONTAINERS CONTAINING 1 OF AGRICULTURAL HERBICIDE"/>
    <x v="43"/>
    <s v="Not Identified"/>
    <s v="General Chemical"/>
    <n v="24099"/>
    <n v="24.1"/>
    <n v="249000"/>
    <n v="10.332378936885348"/>
    <m/>
    <m/>
    <m/>
  </r>
  <r>
    <n v="43654"/>
    <s v="July, 2019"/>
    <s v="July, 2019´"/>
    <x v="1"/>
    <s v="Adama Brasil S/A"/>
    <s v="Adama Agan Ltd."/>
    <s v="ASHDOD"/>
    <s v="Brazil"/>
    <s v="38089329"/>
    <s v="1 X 20 CONTAINERS CONTAINING 1 OF AGRICULTURAL HERBICIDE"/>
    <x v="43"/>
    <s v="Not Identified"/>
    <s v="General Chemical"/>
    <n v="24499"/>
    <n v="24.5"/>
    <n v="254000"/>
    <n v="10.36777011306584"/>
    <m/>
    <m/>
    <m/>
  </r>
  <r>
    <n v="43654"/>
    <s v="July, 2019"/>
    <s v="July, 2019´"/>
    <x v="1"/>
    <s v="Adama Brasil S/A"/>
    <s v="Adama Agan Ltd."/>
    <s v="ASHDOD"/>
    <s v="Brazil"/>
    <s v="38089329"/>
    <s v="1 X 20 CONTAINERS CONTAINING 1 OF AGRICULTURAL HERBICIDE"/>
    <x v="43"/>
    <s v="Not Identified"/>
    <s v="General Chemical"/>
    <n v="24459"/>
    <n v="24.46"/>
    <n v="253000"/>
    <n v="10.343840713029968"/>
    <m/>
    <m/>
    <m/>
  </r>
  <r>
    <n v="43650"/>
    <s v="July, 2019"/>
    <s v="July, 2019´"/>
    <x v="1"/>
    <s v="Adama Brasil S/A"/>
    <s v="Newport Logistics"/>
    <s v="NEW ORLEANS (LA)"/>
    <s v="Brazil"/>
    <s v="29211923"/>
    <s v="3 X 20 CONTAINERS CONTAINING 3 TANK OF ISOPROPYLAMINE MONOISOPROPYLAMINE"/>
    <x v="17"/>
    <s v="Not Identified"/>
    <s v="General Chemical"/>
    <n v="43935"/>
    <n v="43.94"/>
    <n v="121000"/>
    <n v="2.7540685102993057"/>
    <m/>
    <m/>
    <m/>
  </r>
  <r>
    <n v="43649"/>
    <s v="July, 2019"/>
    <s v="July, 2019´"/>
    <x v="1"/>
    <s v="Adama Brasil S/A"/>
    <s v="Adama Mfg. Poland Sa"/>
    <s v="GDYNIA"/>
    <s v="Brazil"/>
    <s v="29180000"/>
    <s v="10 X 22 CONTAINERS CONTAINING 190 BAGS OF 2,4-D ACID TECHN 98 TC 2,4-D ACIDO TECNICO MILENIA BR"/>
    <x v="0"/>
    <s v="2,4-D Main"/>
    <s v="Herbicide"/>
    <n v="184720"/>
    <n v="184.72"/>
    <s v=""/>
    <e v="#VALUE!"/>
    <m/>
    <m/>
    <m/>
  </r>
  <r>
    <n v="43648"/>
    <s v="July, 2019"/>
    <s v="July, 2019´"/>
    <x v="1"/>
    <s v="Adama Brasil Sa"/>
    <s v="Turlock Llp"/>
    <s v="SHANGHAI"/>
    <s v="Brazil"/>
    <s v="29021990"/>
    <s v="1 X 20 CONTAINERS CONTAINING 40 DRUMS OF METHYLCYCLOHEXANE"/>
    <x v="56"/>
    <s v="Not Identified"/>
    <s v="General Chemical"/>
    <n v="7040"/>
    <n v="7.04"/>
    <n v="46400"/>
    <n v="6.5909090909090908"/>
    <s v="Orthocide"/>
    <s v="Not Identified"/>
    <s v="General Chemical"/>
  </r>
  <r>
    <n v="43648"/>
    <s v="July, 2019"/>
    <s v="July, 2019´"/>
    <x v="1"/>
    <s v="Adama Brasil Sa"/>
    <s v="Den Hartogh Logistics"/>
    <s v="NEW ORLEANS (LA)"/>
    <s v="Brazil"/>
    <s v="29211922"/>
    <s v="1 X 20 CONTAINERS CONTAINING 1 FLEXITANK OF DI N PROPYLAMINE99 2 MIN BULK CHEMICAL NOS HAZARDOUS DIPROPYLAMINE"/>
    <x v="54"/>
    <s v="Not Identified"/>
    <s v="General Chemical"/>
    <n v="16982"/>
    <n v="16.98"/>
    <n v="46900"/>
    <n v="2.7617477328936522"/>
    <m/>
    <m/>
    <m/>
  </r>
  <r>
    <n v="43647"/>
    <s v="July, 2019"/>
    <s v="July, 2019´"/>
    <x v="1"/>
    <s v="Adama Brasil S/A"/>
    <s v="Adama Agan Ltd."/>
    <s v="ASHDOD"/>
    <s v="Brazil"/>
    <s v="38089329"/>
    <s v="1 X 20 CONTAINERS CONTAINING 1 OF AGRICULTURAL HERBICIDE"/>
    <x v="43"/>
    <s v="Not Identified"/>
    <s v="General Chemical"/>
    <n v="24519"/>
    <n v="24.52"/>
    <n v="254000"/>
    <n v="10.359313185692729"/>
    <m/>
    <m/>
    <m/>
  </r>
  <r>
    <n v="43647"/>
    <s v="July, 2019"/>
    <s v="July, 2019´"/>
    <x v="1"/>
    <s v="Adama Brasil S/A"/>
    <s v="Indofil Industries Ltd."/>
    <s v="HAZIRA"/>
    <s v="Brazil"/>
    <s v="38249986"/>
    <s v="1 X 40 CONTAINERS CONTAINING 40 BAGS OF MANCOZEB TECNICO INDOFIL"/>
    <x v="9"/>
    <s v="Mancozeb"/>
    <s v="Fungicide"/>
    <n v="20540"/>
    <n v="20.54"/>
    <n v="83700"/>
    <n v="4.0749756572541385"/>
    <m/>
    <m/>
    <m/>
  </r>
  <r>
    <n v="43647"/>
    <s v="July, 2019"/>
    <s v="July, 2019´"/>
    <x v="1"/>
    <s v="Adama Brasil S/A"/>
    <s v="Adama Agan Ltd."/>
    <s v="ASHDOD"/>
    <s v="Brazil"/>
    <s v="38089329"/>
    <s v="1 X 20 CONTAINERS CONTAINING 1 OF AGRICULTURAL HERBICIDE"/>
    <x v="43"/>
    <s v="Not Identified"/>
    <s v="General Chemical"/>
    <n v="24559"/>
    <n v="24.56"/>
    <n v="254000"/>
    <n v="10.342440653121056"/>
    <m/>
    <m/>
    <m/>
  </r>
  <r>
    <n v="43647"/>
    <s v="July, 2019"/>
    <s v="July, 2019´"/>
    <x v="1"/>
    <s v="Adama Brasil S/A"/>
    <s v="Adama Agan Ltd."/>
    <s v="ASHDOD"/>
    <s v="Brazil"/>
    <s v="38089329"/>
    <s v="1 X 20 CONTAINERS CONTAINING 1 OF POQUER AGRICULTURAL HERBICIDE"/>
    <x v="48"/>
    <s v="Platinum"/>
    <s v="Herbicide"/>
    <n v="24639"/>
    <n v="24.64"/>
    <n v="255000"/>
    <n v="10.349446000243516"/>
    <m/>
    <m/>
    <m/>
  </r>
  <r>
    <n v="43647"/>
    <s v="July, 2019"/>
    <s v="July, 2019´"/>
    <x v="1"/>
    <s v="Adama Brasil S/A"/>
    <s v="Adama Agan Ltd."/>
    <s v="ASHDOD"/>
    <s v="Brazil"/>
    <s v="38089329"/>
    <s v="1 X 20 CONTAINERS CONTAINING 1 OF POQUER AGRICULTURAL HERBICIDE"/>
    <x v="48"/>
    <s v="Platinum"/>
    <s v="Herbicide"/>
    <n v="24739"/>
    <n v="24.74"/>
    <n v="256000"/>
    <n v="10.348033469420752"/>
    <m/>
    <m/>
    <m/>
  </r>
  <r>
    <n v="43647"/>
    <s v="July, 2019"/>
    <s v="July, 2019´"/>
    <x v="1"/>
    <s v="Adama Brasil S/A"/>
    <s v="Adama Agan Ltd."/>
    <s v="ASHDOD"/>
    <s v="Brazil"/>
    <s v="38089329"/>
    <s v="1 X 20 CONTAINERS CONTAINING 1 OF AGRICULTURAL HERBICIDE"/>
    <x v="43"/>
    <s v="Not Identified"/>
    <s v="General Chemical"/>
    <n v="24639"/>
    <n v="24.64"/>
    <n v="255000"/>
    <n v="10.349446000243516"/>
    <m/>
    <m/>
    <m/>
  </r>
  <r>
    <n v="43647"/>
    <s v="July, 2019"/>
    <s v="July, 2019´"/>
    <x v="1"/>
    <s v="Adama Brasil S/A"/>
    <s v="Adama Agan Ltd."/>
    <s v="ASHDOD"/>
    <s v="Brazil"/>
    <s v="38089329"/>
    <s v="1 X 20 CONTAINERS CONTAINING 1 OF AGRICULTURAL HERBICIDE"/>
    <x v="4"/>
    <s v="Galil"/>
    <s v="Insecticide"/>
    <n v="24539"/>
    <n v="24.54"/>
    <n v="254000"/>
    <n v="10.350870043604059"/>
    <m/>
    <m/>
    <m/>
  </r>
  <r>
    <n v="43647"/>
    <s v="July, 2019"/>
    <s v="July, 2019´"/>
    <x v="1"/>
    <s v="Adama Brasil S/A"/>
    <s v="Adama Agan Ltd."/>
    <s v="ASHDOD"/>
    <s v="Brazil"/>
    <s v="38089329"/>
    <s v="1 X 20 CONTAINERS CONTAINING 1 OF POQUER AGRICULTURAL HERBICIDE"/>
    <x v="48"/>
    <s v="Platinum"/>
    <s v="Herbicide"/>
    <n v="24559"/>
    <n v="24.56"/>
    <n v="254000"/>
    <n v="10.342440653121056"/>
    <m/>
    <m/>
    <m/>
  </r>
  <r>
    <n v="43647"/>
    <s v="July, 2019"/>
    <s v="July, 2019´"/>
    <x v="1"/>
    <s v="Adama Brasil S/A"/>
    <s v="Adama Agan Ltd."/>
    <s v="ASHDOD"/>
    <s v="Brazil"/>
    <s v="38089329"/>
    <s v="1 X 20 CONTAINERS CONTAINING 80 DRUMS OF LT GALIGAN AGRICULTURAL HERBICDE"/>
    <x v="2"/>
    <s v="Galigan 240 EC"/>
    <s v="Herbicide"/>
    <n v="17618"/>
    <n v="17.62"/>
    <n v="182000"/>
    <n v="10.330343966398003"/>
    <m/>
    <m/>
    <m/>
  </r>
  <r>
    <n v="43647"/>
    <s v="July, 2019"/>
    <s v="July, 2019´"/>
    <x v="1"/>
    <s v="Adama Brasil S/A"/>
    <s v="Indofil Industries Ltd."/>
    <s v="HAZIRA"/>
    <s v="Brazil"/>
    <s v="38249986"/>
    <s v="6 X 40 CONTAINERS CONTAINING 240 BAGS OF MANCOZEB TECNICO INDOFIL"/>
    <x v="9"/>
    <s v="Mancozeb"/>
    <s v="Fungicide"/>
    <n v="123240"/>
    <n v="123.24"/>
    <n v="502000"/>
    <n v="4.0733528075300232"/>
    <m/>
    <m/>
    <m/>
  </r>
  <r>
    <n v="43647"/>
    <s v="July, 2019"/>
    <s v="July, 2019´"/>
    <x v="1"/>
    <s v="Adama Brasil S/A"/>
    <s v="Adama Agan Ltd."/>
    <s v="ASHDOD"/>
    <s v="Brazil"/>
    <s v="38089323"/>
    <s v="7 X 40 CONTAINERS CONTAINING 28224 BAGS OF HEXARON WG AGRICULTURAL"/>
    <x v="3"/>
    <s v="Jump"/>
    <s v="Herbicide"/>
    <n v="156436.01"/>
    <n v="156.44"/>
    <n v="1619000"/>
    <n v="10.349279555263522"/>
    <m/>
    <m/>
    <m/>
  </r>
  <r>
    <n v="43647"/>
    <s v="July, 2019"/>
    <s v="July, 2019´"/>
    <x v="1"/>
    <s v="Adama Brasil S/A"/>
    <s v="Adama Makhteshim Ltd."/>
    <s v="ASHDOD"/>
    <s v="Brazil"/>
    <s v="29309091"/>
    <s v="1 X 20 &amp; 2 X 40 CONTAINERS CONTAINING 80 IBCS OF CAPTAN MKT TECNICO MILENIA"/>
    <x v="26"/>
    <s v="Captan"/>
    <s v="Fungicide"/>
    <n v="51880"/>
    <n v="51.88"/>
    <n v="834000"/>
    <n v="16.07555898226677"/>
    <m/>
    <m/>
    <m/>
  </r>
  <r>
    <n v="43642"/>
    <s v="June, 2019"/>
    <s v="June, 2019´"/>
    <x v="1"/>
    <s v="Adama Brasil Sa"/>
    <s v="China Jiangsu International Economic And Technical"/>
    <s v="SHANGHAI"/>
    <s v="Brazil"/>
    <s v="29339969"/>
    <s v="2 X 40 CONTAINERS CONTAINING 80 BAGS OF  1H TRIAZOLE TRIAZOL"/>
    <x v="55"/>
    <s v="Not Identified"/>
    <s v="General Chemical"/>
    <n v="40240"/>
    <n v="40.24"/>
    <n v="683000"/>
    <n v="16.973161033797215"/>
    <m/>
    <m/>
    <m/>
  </r>
  <r>
    <n v="43642"/>
    <s v="June, 2019"/>
    <s v="June, 2019´"/>
    <x v="1"/>
    <s v="Adama Brasil Sa"/>
    <s v="Rudong Zhenfeng Yiyang Chemical Co., Ltd."/>
    <s v="SHANGHAI"/>
    <s v="Brazil"/>
    <s v="28111920"/>
    <s v="1 X 20 CONTAINERS CONTAINING 880 BAGS OF PHOSPHOROUS ACID CLASS 8"/>
    <x v="35"/>
    <s v="Not Identified"/>
    <s v="General Chemical"/>
    <n v="22176"/>
    <n v="22.18"/>
    <n v="27200"/>
    <n v="1.2265512265512266"/>
    <m/>
    <m/>
    <m/>
  </r>
  <r>
    <n v="43642"/>
    <s v="June, 2019"/>
    <s v="June, 2019´"/>
    <x v="1"/>
    <s v="Adama Brasil Sa"/>
    <s v="Rudong Zhenfeng Yiyang Chemical Co., Ltd."/>
    <s v="SHANGHAI"/>
    <s v="Brazil"/>
    <s v="28111920"/>
    <s v="3 X 20 CONTAINERS CONTAINING 2640 BAGS OF PHOSPHOROUS ACID CLASS 8"/>
    <x v="35"/>
    <s v="Not Identified"/>
    <s v="General Chemical"/>
    <n v="66528"/>
    <n v="66.53"/>
    <n v="81700"/>
    <n v="1.2280543530543531"/>
    <m/>
    <m/>
    <m/>
  </r>
  <r>
    <n v="43641"/>
    <s v="June, 2019"/>
    <s v="June, 2019´"/>
    <x v="1"/>
    <s v="Adama Brasil S/A"/>
    <s v="Adama Makhteshim Ltd."/>
    <s v="ASHDOD"/>
    <s v="Brazil"/>
    <s v="38089199"/>
    <s v="5 X 20 CONTAINERS CONTAINING 80 IBCS OF IMIDACLOPRID, BIFENTHRIN"/>
    <x v="4"/>
    <s v="Galil"/>
    <s v="Insecticide"/>
    <n v="91600"/>
    <n v="91.6"/>
    <n v="1623000"/>
    <n v="17.71834061135371"/>
    <m/>
    <m/>
    <m/>
  </r>
  <r>
    <n v="43641"/>
    <s v="June, 2019"/>
    <s v="June, 2019´"/>
    <x v="1"/>
    <s v="Adama Brasil S/A"/>
    <s v="Adama Makhteshim Ltd."/>
    <s v="ASHDOD"/>
    <s v="Brazil"/>
    <s v="38089199"/>
    <s v="3 X 20 CONTAINERS CONTAINING 54 IBCS OF IMIDACLOPRID, BIFENTHRIN"/>
    <x v="4"/>
    <s v="Galil"/>
    <s v="Insecticide"/>
    <n v="61830"/>
    <n v="61.83"/>
    <n v="1095000"/>
    <n v="17.709849587578844"/>
    <m/>
    <m/>
    <m/>
  </r>
  <r>
    <n v="43641"/>
    <s v="June, 2019"/>
    <s v="June, 2019´"/>
    <x v="1"/>
    <s v="Adama Brasil S/A"/>
    <s v="Indofil Industries Ltd."/>
    <s v="HAZIRA"/>
    <s v="Brazil"/>
    <s v="38249986"/>
    <s v="3 X 40 CONTAINERS CONTAINING 120 BAGS OF MANCOZEB TECNICO INDOFIL"/>
    <x v="9"/>
    <s v="Mancozeb"/>
    <s v="Fungicide"/>
    <n v="61620"/>
    <n v="61.62"/>
    <n v="253000"/>
    <n v="4.1058098020123337"/>
    <m/>
    <m/>
    <m/>
  </r>
  <r>
    <n v="43641"/>
    <s v="June, 2019"/>
    <s v="June, 2019´"/>
    <x v="1"/>
    <s v="Adama Brasil S/A"/>
    <s v="Adama Agan Ltd."/>
    <s v="ASHDOD"/>
    <s v="Brazil"/>
    <s v="38089329"/>
    <s v="1 X 20 CONTAINERS CONTAINING 1 OF POQUER AGRICULTURAL HERBICIDE"/>
    <x v="48"/>
    <s v="Platinum"/>
    <s v="Herbicide"/>
    <n v="24699"/>
    <n v="24.7"/>
    <n v="152000"/>
    <n v="6.1540953075023284"/>
    <m/>
    <m/>
    <m/>
  </r>
  <r>
    <n v="43641"/>
    <s v="June, 2019"/>
    <s v="June, 2019´"/>
    <x v="1"/>
    <s v="Adama Brasil S/A"/>
    <s v="Adama Makhteshim Ltd."/>
    <s v="ASHDOD"/>
    <s v="Brazil"/>
    <s v="29331990"/>
    <s v="1 X 20 CONTAINERS CONTAINING 12 OF FIPRONIL TECNICO MILENIA PESTICIDE, SOLID, TOXIC FIPRONIL"/>
    <x v="32"/>
    <s v="Shelter"/>
    <s v="Insecticide"/>
    <n v="6282"/>
    <n v="6.28"/>
    <n v="6994000"/>
    <n v="1113.3397007322508"/>
    <m/>
    <m/>
    <m/>
  </r>
  <r>
    <n v="43641"/>
    <s v="June, 2019"/>
    <s v="June, 2019´"/>
    <x v="1"/>
    <s v="Adama Brasil S/A"/>
    <s v="Indofil Industries Ltd."/>
    <s v="HAZIRA"/>
    <s v="Brazil"/>
    <s v="38249986"/>
    <s v="4 X 40 CONTAINERS CONTAINING 160 BAGS OF MANCOZEB TECNICO INDOFIL"/>
    <x v="9"/>
    <s v="Mancozeb"/>
    <s v="Fungicide"/>
    <n v="82160"/>
    <n v="82.16"/>
    <n v="337000"/>
    <n v="4.101752677702045"/>
    <m/>
    <m/>
    <m/>
  </r>
  <r>
    <n v="43641"/>
    <s v="June, 2019"/>
    <s v="June, 2019´"/>
    <x v="1"/>
    <s v="Adama Brasil S/A"/>
    <s v="Adama Agan Ltd."/>
    <s v="ASHDOD"/>
    <s v="Brazil"/>
    <s v="38089329"/>
    <s v="1 X 20 CONTAINERS CONTAINING 1 OF POQUER AGRICULTURAL HERBICIDE"/>
    <x v="48"/>
    <s v="Platinum"/>
    <s v="Herbicide"/>
    <n v="24719"/>
    <n v="24.72"/>
    <n v="152000"/>
    <n v="6.1491160645657184"/>
    <m/>
    <m/>
    <m/>
  </r>
  <r>
    <n v="43641"/>
    <s v="June, 2019"/>
    <s v="June, 2019´"/>
    <x v="1"/>
    <s v="Adama Brasil S/A"/>
    <s v="Adama Agan Ltd."/>
    <s v="ASHDOD"/>
    <s v="Brazil"/>
    <s v="38089329"/>
    <s v="1 X 20 CONTAINERS CONTAINING 1 OF POQUER AGRICULTURAL HERBICIDE"/>
    <x v="48"/>
    <s v="Platinum"/>
    <s v="Herbicide"/>
    <n v="24699"/>
    <n v="24.7"/>
    <n v="152000"/>
    <n v="6.1540953075023284"/>
    <m/>
    <m/>
    <m/>
  </r>
  <r>
    <n v="43641"/>
    <s v="June, 2019"/>
    <s v="June, 2019´"/>
    <x v="1"/>
    <s v="Adama Brasil S/A"/>
    <s v="Adama Agan Ltd."/>
    <s v="ASHDOD"/>
    <s v="Brazil"/>
    <s v="38089329"/>
    <s v="1 X 20 CONTAINERS CONTAINING 1 OF POQUER AGRICULTURAL HERBICIDE"/>
    <x v="48"/>
    <s v="Platinum"/>
    <s v="Herbicide"/>
    <n v="24899"/>
    <n v="24.9"/>
    <n v="153000"/>
    <n v="6.1448250933772437"/>
    <m/>
    <m/>
    <m/>
  </r>
  <r>
    <n v="43641"/>
    <s v="June, 2019"/>
    <s v="June, 2019´"/>
    <x v="1"/>
    <s v="Adama Brasil S/A"/>
    <s v="Adama Agan Ltd."/>
    <s v="ASHDOD"/>
    <s v="Brazil"/>
    <s v="38089329"/>
    <s v="1 X 20 CONTAINERS CONTAINING 1 OF POQUER AGRICULTURAL HERBICIDE"/>
    <x v="48"/>
    <s v="Platinum"/>
    <s v="Herbicide"/>
    <n v="24319"/>
    <n v="24.32"/>
    <n v="150000"/>
    <n v="6.1680167770056338"/>
    <m/>
    <m/>
    <m/>
  </r>
  <r>
    <n v="43641"/>
    <s v="June, 2019"/>
    <s v="June, 2019´"/>
    <x v="1"/>
    <s v="Adama Brasil S/A"/>
    <s v="Adama Agan Ltd."/>
    <s v="ASHDOD"/>
    <s v="Brazil"/>
    <s v="38089329"/>
    <s v="1 X 20 CONTAINERS CONTAINING 1 OF POQUER AGRICULTURAL HERBICIDE"/>
    <x v="48"/>
    <s v="Platinum"/>
    <s v="Herbicide"/>
    <n v="24689"/>
    <n v="24.69"/>
    <n v="152000"/>
    <n v="6.1565879541496216"/>
    <m/>
    <m/>
    <m/>
  </r>
  <r>
    <n v="43641"/>
    <s v="June, 2019"/>
    <s v="June, 2019´"/>
    <x v="1"/>
    <s v="Adama Brasil S/A"/>
    <s v="Indofil Industries Ltd."/>
    <s v="HAZIRA"/>
    <s v="Brazil"/>
    <s v="38249986"/>
    <s v="7 X 40 CONTAINERS CONTAINING 280 BAGS OF MANCOZEB TECNICO INDOFIL"/>
    <x v="9"/>
    <s v="Mancozeb"/>
    <s v="Fungicide"/>
    <n v="143780"/>
    <n v="143.78"/>
    <n v="589000"/>
    <n v="4.0965363750173873"/>
    <m/>
    <m/>
    <m/>
  </r>
  <r>
    <n v="43640"/>
    <s v="June, 2019"/>
    <s v="June, 2019´"/>
    <x v="1"/>
    <s v="Adama Brasil S/A"/>
    <s v="Adama Mfg. Poland Sa"/>
    <s v="GDYNIA"/>
    <s v="Brazil"/>
    <s v="29180000"/>
    <s v="7 X 22 CONTAINERS CONTAINING 140 BAGS OF 2 4 D ACID TECHN 98 TC ACIDO TECNICO MILENIA"/>
    <x v="0"/>
    <s v="2,4-D Main"/>
    <s v="Herbicide"/>
    <n v="129660"/>
    <n v="129.66"/>
    <s v=""/>
    <e v="#VALUE!"/>
    <m/>
    <m/>
    <m/>
  </r>
  <r>
    <n v="43640"/>
    <s v="June, 2019"/>
    <s v="June, 2019´"/>
    <x v="1"/>
    <s v="Adama Brasil S/A"/>
    <s v="Lanxess Corporation Group"/>
    <s v="ANTWERPEN"/>
    <s v="Brazil"/>
    <s v="29291030"/>
    <s v="1 X 20 &amp; 1 X 20 CONTAINERS CONTAINING 2 TANK OF  DICHLOROPHENYL ISOCYANATES"/>
    <x v="25"/>
    <s v="Not Identified"/>
    <s v="General Chemical"/>
    <n v="52050"/>
    <n v="52.05"/>
    <n v="201000"/>
    <n v="3.8616714697406338"/>
    <m/>
    <m/>
    <m/>
  </r>
  <r>
    <n v="43638"/>
    <s v="June, 2019"/>
    <s v="June, 2019´"/>
    <x v="1"/>
    <s v="Adama Brasil Sa"/>
    <s v="Taminco Bvba"/>
    <s v="GHENT"/>
    <s v="Brazil"/>
    <s v="29241929"/>
    <s v="2 X 20 CONTAINERS CONTAINING 160 DRUMS OF 20 PALLETS DIMETHYLACETAMIDE DMAC"/>
    <x v="27"/>
    <s v="Not Identified"/>
    <s v="General Chemical"/>
    <n v="34194"/>
    <n v="34.19"/>
    <n v="1654000"/>
    <n v="48.371059250160847"/>
    <m/>
    <m/>
    <m/>
  </r>
  <r>
    <n v="43637"/>
    <s v="June, 2019"/>
    <s v="June, 2019´"/>
    <x v="1"/>
    <s v="Adama Brasil Sa"/>
    <s v="China Jiangsu International Economic And Technical"/>
    <s v="SHANGHAI"/>
    <s v="Brazil"/>
    <s v="29339969"/>
    <s v="1 X 40 CONTAINERS CONTAINING 40 BAGS OF  1H TRIAZOLE TRIAZOL"/>
    <x v="55"/>
    <s v="Not Identified"/>
    <s v="General Chemical"/>
    <n v="20120"/>
    <n v="20.12"/>
    <n v="341000"/>
    <n v="16.94831013916501"/>
    <m/>
    <m/>
    <m/>
  </r>
  <r>
    <n v="43636"/>
    <s v="June, 2019"/>
    <s v="June, 2019´"/>
    <x v="1"/>
    <s v="Adama Brasil S/A"/>
    <s v="Taminco Bvba"/>
    <s v="ANTWERPEN"/>
    <s v="Brazil"/>
    <s v="29211121"/>
    <s v="5 X 20 CONTAINERS CONTAINING 5 PACK OF DMA 60% DIMETHYLAMINE MINIMUM 60%SOLUTION DIMETHYLAMINE AQUEOUS SOLUTION"/>
    <x v="6"/>
    <s v="Not Identified"/>
    <s v="General Chemical"/>
    <n v="94100"/>
    <n v="94.1"/>
    <n v="211000"/>
    <n v="2.2422954303931988"/>
    <m/>
    <m/>
    <m/>
  </r>
  <r>
    <n v="43636"/>
    <s v="June, 2019"/>
    <s v="June, 2019´"/>
    <x v="1"/>
    <s v="Adama Brasil S/A"/>
    <s v="Haimo Int Logistics Shanghai Co., Ltd."/>
    <s v="SHANGHAI"/>
    <s v="Brazil"/>
    <s v="29269095"/>
    <s v="1 X 22 &amp; 1 X 42 CONTAINERS CONTAINING 60 CASE OF CHLOROTHALONIL TECH"/>
    <x v="33"/>
    <s v="Not Identified"/>
    <s v="General Chemical"/>
    <n v="30180"/>
    <n v="30.18"/>
    <n v="207000"/>
    <n v="6.8588469184890659"/>
    <m/>
    <m/>
    <m/>
  </r>
  <r>
    <n v="43635"/>
    <s v="June, 2019"/>
    <s v="June, 2019´"/>
    <x v="1"/>
    <s v="Adama Brasil S/A"/>
    <s v="Adama Agan Ltd."/>
    <s v="ASHDOD"/>
    <s v="Brazil"/>
    <s v="38089329"/>
    <s v="1 X 20 CONTAINERS CONTAINING 1 OF  AGRICULTURAL HERBICIDE"/>
    <x v="6"/>
    <s v="Not Identified"/>
    <s v="General Chemical"/>
    <n v="25619"/>
    <n v="25.62"/>
    <n v="158000"/>
    <n v="6.1672977087318008"/>
    <m/>
    <m/>
    <m/>
  </r>
  <r>
    <n v="43635"/>
    <s v="June, 2019"/>
    <s v="June, 2019´"/>
    <x v="1"/>
    <s v="Adama Brasil S/A"/>
    <s v="Adama Makhteshim Ltd."/>
    <s v="ASHDOD"/>
    <s v="Brazil"/>
    <s v="29309099"/>
    <s v="1 X 40 CONTAINERS CONTAINING 36 IBCS OF   MARINE POLLUTANT"/>
    <x v="21"/>
    <s v="Folpan"/>
    <s v="Fungicide"/>
    <n v="18846"/>
    <n v="18.850000000000001"/>
    <n v="104000"/>
    <n v="5.5184123952032262"/>
    <m/>
    <m/>
    <m/>
  </r>
  <r>
    <n v="43635"/>
    <s v="June, 2019"/>
    <s v="June, 2019´"/>
    <x v="1"/>
    <s v="Adama Brasil S/A"/>
    <s v="Adama Agan Ltd."/>
    <s v="ASHDOD"/>
    <s v="Brazil"/>
    <s v="38089329"/>
    <s v="1 X 20 CONTAINERS CONTAINING 1 OF  AGRICULTURAL HERBICIDE"/>
    <x v="43"/>
    <s v="Not Identified"/>
    <s v="General Chemical"/>
    <n v="25829"/>
    <n v="25.83"/>
    <n v="159000"/>
    <n v="6.1558713074451195"/>
    <m/>
    <m/>
    <m/>
  </r>
  <r>
    <n v="43635"/>
    <s v="June, 2019"/>
    <s v="June, 2019´"/>
    <x v="1"/>
    <s v="Adama Brasil S/A"/>
    <s v="Adama Agan Ltd."/>
    <s v="ASHDOD"/>
    <s v="Brazil"/>
    <s v="38089329"/>
    <s v="1 X 20 CONTAINERS CONTAINING 1 OF  AGRICULTURAL HERBICIDE"/>
    <x v="43"/>
    <s v="Not Identified"/>
    <s v="General Chemical"/>
    <n v="25659"/>
    <n v="25.66"/>
    <n v="158000"/>
    <n v="6.1576834638918116"/>
    <m/>
    <m/>
    <m/>
  </r>
  <r>
    <n v="43635"/>
    <s v="June, 2019"/>
    <s v="June, 2019´"/>
    <x v="1"/>
    <s v="Adama Brasil S/A"/>
    <s v="Adama Agan Ltd."/>
    <s v="ASHDOD"/>
    <s v="Brazil"/>
    <s v="38089329"/>
    <s v="1 X 20 CONTAINERS CONTAINING 1 OF   AGRICULTURAL HERBICIDE"/>
    <x v="43"/>
    <s v="Not Identified"/>
    <s v="General Chemical"/>
    <n v="25750"/>
    <n v="25.75"/>
    <n v="159000"/>
    <n v="6.174757281553398"/>
    <m/>
    <m/>
    <m/>
  </r>
  <r>
    <n v="43635"/>
    <s v="June, 2019"/>
    <s v="June, 2019´"/>
    <x v="1"/>
    <s v="Adama Brasil S/A"/>
    <s v="Adama Makhteshim Ltd."/>
    <s v="ASHDOD"/>
    <s v="Brazil"/>
    <s v="38089199"/>
    <s v="8 X 20 CONTAINERS CONTAINING 144 IBCS OF  IMIDACLOPRID BIFENTHRIN"/>
    <x v="4"/>
    <s v="Galil"/>
    <s v="Insecticide"/>
    <n v="164880.01"/>
    <n v="164.88"/>
    <n v="2921000"/>
    <n v="17.715913530087729"/>
    <m/>
    <m/>
    <m/>
  </r>
  <r>
    <n v="43635"/>
    <s v="June, 2019"/>
    <s v="June, 2019´"/>
    <x v="1"/>
    <s v="Adama Brasil S/A"/>
    <s v="Adama Agan Ltd."/>
    <s v="ASHDOD"/>
    <s v="Brazil"/>
    <s v="38089329"/>
    <s v="1 X 20 CONTAINERS CONTAINING 1 OF  AGRICULTURAL HERBICIDE"/>
    <x v="43"/>
    <s v="Not Identified"/>
    <s v="General Chemical"/>
    <n v="25539"/>
    <n v="25.54"/>
    <n v="157000"/>
    <n v="6.1474607463095658"/>
    <m/>
    <m/>
    <m/>
  </r>
  <r>
    <n v="43635"/>
    <s v="June, 2019"/>
    <s v="June, 2019´"/>
    <x v="1"/>
    <s v="Adama Brasil S/A"/>
    <s v="Adama Agan Ltd."/>
    <s v="ASHDOD"/>
    <s v="Brazil"/>
    <s v="38089329"/>
    <s v="4 X 20 CONTAINERS CONTAINING 63 CASE OF  PATROL SL AGRICULTURAL HERBICIDE"/>
    <x v="49"/>
    <s v="Patrol"/>
    <s v="Herbicide"/>
    <n v="72765"/>
    <n v="72.760000000000005"/>
    <n v="448000"/>
    <n v="6.1568061568061569"/>
    <m/>
    <m/>
    <m/>
  </r>
  <r>
    <n v="43635"/>
    <s v="June, 2019"/>
    <s v="June, 2019´"/>
    <x v="1"/>
    <s v="Adama Brasil S/A"/>
    <s v="Adama Makhteshim Ltd."/>
    <s v="ASHDOD"/>
    <s v="Brazil"/>
    <s v="38089199"/>
    <s v="5 X 20 CONTAINERS CONTAINING 90 IBCS OF  IMIDACLOPRID BIFENTHRIN"/>
    <x v="4"/>
    <s v="Galil"/>
    <s v="Insecticide"/>
    <n v="103050"/>
    <n v="103.05"/>
    <n v="1825000"/>
    <n v="17.709849587578844"/>
    <m/>
    <m/>
    <m/>
  </r>
  <r>
    <n v="43635"/>
    <s v="June, 2019"/>
    <s v="June, 2019´"/>
    <x v="1"/>
    <s v="Adama Brasil S/A"/>
    <s v="Adama Agan Ltd."/>
    <s v="ASHDOD"/>
    <s v="Brazil"/>
    <s v="38089329"/>
    <s v="1 X 20 CONTAINERS CONTAINING 1 OF  AGRICULTURAL HERBICIDE"/>
    <x v="43"/>
    <s v="Not Identified"/>
    <s v="General Chemical"/>
    <n v="26459"/>
    <n v="26.46"/>
    <n v="163000"/>
    <n v="6.1604746967005557"/>
    <m/>
    <m/>
    <m/>
  </r>
  <r>
    <n v="43634"/>
    <s v="June, 2019"/>
    <s v="June, 2019´"/>
    <x v="1"/>
    <s v="Adama Brasil S/A"/>
    <s v="Adama Agan Ltd."/>
    <s v="ASHDOD"/>
    <s v="Brazil"/>
    <s v="38089329"/>
    <s v="1 X 20 CONTAINERS CONTAINING 1 PACK OF   LT POQUER AGRICULTURAL HERBICIDE"/>
    <x v="48"/>
    <s v="Platinum"/>
    <s v="Herbicide"/>
    <n v="24659"/>
    <n v="24.66"/>
    <n v="152000"/>
    <n v="6.1640780242507809"/>
    <m/>
    <m/>
    <m/>
  </r>
  <r>
    <n v="43634"/>
    <s v="June, 2019"/>
    <s v="June, 2019´"/>
    <x v="1"/>
    <s v="Adama Brasil S/A"/>
    <s v="Adama Mfg. Poland Sa"/>
    <s v="GDYNIA"/>
    <s v="Brazil"/>
    <s v="29180000"/>
    <s v="2 X 22 CONTAINERS CONTAINING 40 BAGS OF 2,4-D ACIDO TECNICO MILENIA BR"/>
    <x v="0"/>
    <s v="2,4-D Main"/>
    <s v="Herbicide"/>
    <n v="37080"/>
    <n v="37.08"/>
    <s v=""/>
    <e v="#VALUE!"/>
    <m/>
    <m/>
    <m/>
  </r>
  <r>
    <n v="43634"/>
    <s v="June, 2019"/>
    <s v="June, 2019´"/>
    <x v="1"/>
    <s v="Adama Brasil S/A"/>
    <s v="Adama Mfg. Poland Sa"/>
    <s v="GDYNIA"/>
    <s v="Brazil"/>
    <s v="29180000"/>
    <s v="2 X 22 CONTAINERS CONTAINING 40 BAGS OF 2,4-D ACIDO TECNICO MILENIA BR"/>
    <x v="0"/>
    <s v="2,4-D Main"/>
    <s v="Herbicide"/>
    <n v="37060"/>
    <n v="37.06"/>
    <s v=""/>
    <e v="#VALUE!"/>
    <m/>
    <m/>
    <m/>
  </r>
  <r>
    <n v="43634"/>
    <s v="June, 2019"/>
    <s v="June, 2019´"/>
    <x v="1"/>
    <s v="Adama Brasil S/A"/>
    <s v="Adama Mfg. Poland Sa"/>
    <s v="GDYNIA"/>
    <s v="Brazil"/>
    <s v="29180000"/>
    <s v="8 X 22 CONTAINERS CONTAINING 160 BAGS OF 2,4-D ACIDO TECNICO MILENIA BR"/>
    <x v="0"/>
    <s v="2,4-D Main"/>
    <s v="Herbicide"/>
    <n v="147860"/>
    <n v="147.86000000000001"/>
    <s v=""/>
    <e v="#VALUE!"/>
    <m/>
    <m/>
    <m/>
  </r>
  <r>
    <n v="43634"/>
    <s v="June, 2019"/>
    <s v="June, 2019´"/>
    <x v="1"/>
    <s v="Adama Brasil S/A"/>
    <s v="Adama Agan Ltd."/>
    <s v="ASHDOD"/>
    <s v="Brazil"/>
    <s v="38089329"/>
    <s v="1 X 20 CONTAINERS CONTAINING 1 PACK OF   LT POQUER AGRICULTURAL HERBICIDE"/>
    <x v="48"/>
    <s v="Platinum"/>
    <s v="Herbicide"/>
    <n v="24719"/>
    <n v="24.72"/>
    <n v="152000"/>
    <n v="6.1491160645657184"/>
    <m/>
    <m/>
    <m/>
  </r>
  <r>
    <n v="43634"/>
    <s v="June, 2019"/>
    <s v="June, 2019´"/>
    <x v="1"/>
    <s v="Adama Brasil S/A"/>
    <s v="Adama Agan Ltd."/>
    <s v="ASHDOD"/>
    <s v="Brazil"/>
    <s v="38089329"/>
    <s v="1 X 20 CONTAINERS CONTAINING 1 PACK OF   LT POQUER AGRICULTURAL HERBICIDE"/>
    <x v="48"/>
    <s v="Platinum"/>
    <s v="Herbicide"/>
    <n v="24659"/>
    <n v="24.66"/>
    <n v="152000"/>
    <n v="6.1640780242507809"/>
    <m/>
    <m/>
    <m/>
  </r>
  <r>
    <n v="43634"/>
    <s v="June, 2019"/>
    <s v="June, 2019´"/>
    <x v="1"/>
    <s v="Adama Brasil S/A"/>
    <s v="Adama Agan Ltd."/>
    <s v="ASHDOD"/>
    <s v="Brazil"/>
    <s v="38089329"/>
    <s v="1 X 20 CONTAINERS CONTAINING 1 PACK OF   LT POQUER AGRICULTURAL HERBICIDE"/>
    <x v="48"/>
    <s v="Platinum"/>
    <s v="Herbicide"/>
    <n v="24679"/>
    <n v="24.68"/>
    <n v="152000"/>
    <n v="6.159082620851736"/>
    <m/>
    <m/>
    <m/>
  </r>
  <r>
    <n v="43634"/>
    <s v="June, 2019"/>
    <s v="June, 2019´"/>
    <x v="1"/>
    <s v="Adama Brasil Sa"/>
    <s v="Newport Logistics"/>
    <s v="NEW ORLEANS (LA)"/>
    <s v="Brazil"/>
    <s v="29211922"/>
    <s v="4 X 20 CONTAINERS CONTAINING 4 OF   4 X 20 CONTAINERS CONTAINING 4  OF PROPYLAMINE DIPROPYLAMINE"/>
    <x v="54"/>
    <s v="Not Identified"/>
    <s v="General Chemical"/>
    <n v="65217"/>
    <n v="65.22"/>
    <n v="171000"/>
    <n v="2.6220157320943924"/>
    <m/>
    <m/>
    <m/>
  </r>
  <r>
    <n v="43630"/>
    <s v="June, 2019"/>
    <s v="June, 2019´"/>
    <x v="1"/>
    <s v="Arysta Lifescience Do Brasil Industria Quimica E Agrope"/>
    <s v="Adama Makhteshim Ltd."/>
    <s v="ASHDOD"/>
    <s v="Brazil"/>
    <s v="29309091"/>
    <s v="2 X 20 CONTAINERS CONTAINING 40 FLEXIBAGS OF  ORTHOCIDE TECH MICRONIZADO CAPTAN"/>
    <x v="26"/>
    <s v="Captan"/>
    <s v="Fungicide"/>
    <n v="25940"/>
    <n v="25.94"/>
    <n v="419000"/>
    <n v="16.152659984579799"/>
    <m/>
    <m/>
    <m/>
  </r>
  <r>
    <n v="43630"/>
    <s v="June, 2019"/>
    <s v="June, 2019´"/>
    <x v="1"/>
    <s v="Arysta Lifescience Do Brasil Industria Quimica E Agrope"/>
    <s v="Adama Makhteshim Ltd."/>
    <s v="ASHDOD"/>
    <s v="Brazil"/>
    <s v="29309091"/>
    <s v="2 X 20 CONTAINERS CONTAINING 40 FLEXIBAGS OF  ORTHOCIDE TECH MICRONIZADO CAPTAN"/>
    <x v="26"/>
    <s v="Captan"/>
    <s v="Fungicide"/>
    <n v="25940"/>
    <n v="25.94"/>
    <n v="419000"/>
    <n v="16.152659984579799"/>
    <m/>
    <m/>
    <m/>
  </r>
  <r>
    <n v="43628"/>
    <s v="June, 2019"/>
    <s v="June, 2019´"/>
    <x v="1"/>
    <s v="Adama Brasil S/A"/>
    <s v="Newport Logistics"/>
    <s v="NEW ORLEANS (LA)"/>
    <s v="Brazil"/>
    <s v="29211923"/>
    <s v="4 X 22 &amp; 1 X 22 CONTAINERS CONTAINING 5 TANK OF MONOISOPROPYLAMINE"/>
    <x v="17"/>
    <s v="Not Identified"/>
    <s v="General Chemical"/>
    <n v="73718"/>
    <n v="73.72"/>
    <n v="193000"/>
    <n v="2.6180851352451233"/>
    <m/>
    <m/>
    <m/>
  </r>
  <r>
    <n v="43628"/>
    <s v="June, 2019"/>
    <s v="June, 2019´"/>
    <x v="1"/>
    <s v="Adama Brasil S/A"/>
    <s v="Shandong Weifang Rainbow Chemical Co., Ltd."/>
    <s v="QINGDAO"/>
    <s v="Brazil"/>
    <s v="38089324"/>
    <s v="6 X 40 CONTAINERS CONTAINING 6480 CARTONS OF GLYPHOSATE 72% WG RIDOVER"/>
    <x v="14"/>
    <s v="Not Identified"/>
    <s v="General Chemical"/>
    <n v="145320.01"/>
    <n v="145.32"/>
    <n v="1360000"/>
    <n v="9.3586561134973767"/>
    <m/>
    <m/>
    <m/>
  </r>
  <r>
    <n v="43626"/>
    <s v="June, 2019"/>
    <s v="June, 2019´"/>
    <x v="1"/>
    <s v="Adama Brasil S/A"/>
    <s v="Adama Mfg. Poland Sa"/>
    <s v="GDYNIA"/>
    <s v="Brazil"/>
    <s v="29180000"/>
    <s v="3 X 22 CONTAINERS CONTAINING 60 BAGS OF 2 4 D ACID TECHN ACIDO TECNICO MILENIA BR"/>
    <x v="0"/>
    <s v="2,4-D Main"/>
    <s v="Herbicide"/>
    <n v="55360"/>
    <n v="55.36"/>
    <s v=""/>
    <e v="#VALUE!"/>
    <m/>
    <m/>
    <m/>
  </r>
  <r>
    <n v="43626"/>
    <s v="June, 2019"/>
    <s v="June, 2019´"/>
    <x v="1"/>
    <s v="Adama Brasil S/A"/>
    <s v="Adama Mfg. Poland Sa"/>
    <s v="GDYNIA"/>
    <s v="Brazil"/>
    <s v="29180000"/>
    <s v="1 X 22 CONTAINERS CONTAINING 20 BAGS OF 2 4 D ACID TECHN ACIDO TECNICO MILENIA BR"/>
    <x v="0"/>
    <s v="2,4-D Main"/>
    <s v="Herbicide"/>
    <n v="18520"/>
    <n v="18.52"/>
    <s v=""/>
    <e v="#VALUE!"/>
    <m/>
    <m/>
    <m/>
  </r>
  <r>
    <n v="43623"/>
    <s v="June, 2019"/>
    <s v="June, 2019´"/>
    <x v="1"/>
    <s v="Adama Brasil Sa"/>
    <s v="Jiangsu Fengshan Group Co., Ltd."/>
    <s v="SHANGHAI"/>
    <s v="Brazil"/>
    <s v="29049914"/>
    <s v="8 X 20 CONTAINERS CONTAINING 536 DRUMS OF DINITRO"/>
    <x v="57"/>
    <s v="DINITRO"/>
    <s v="General Chemical"/>
    <n v="172320.01"/>
    <n v="172.32"/>
    <n v="1428000"/>
    <n v="8.2869075970921777"/>
    <m/>
    <m/>
    <m/>
  </r>
  <r>
    <n v="43622"/>
    <s v="June, 2019"/>
    <s v="June, 2019´"/>
    <x v="1"/>
    <s v="Adama Brasil S/A"/>
    <s v="Adama Mfg. Poland Sa"/>
    <s v="GDYNIA"/>
    <s v="Brazil"/>
    <s v="29180000"/>
    <s v="5 X 22 CONTAINERS CONTAINING 100 BAGS OF 2 4 D ACID TECHN 98 TC ACIDO TECNICO MILENIA BR"/>
    <x v="0"/>
    <s v="2,4-D Main"/>
    <s v="Herbicide"/>
    <n v="92440"/>
    <n v="92.44"/>
    <s v=""/>
    <e v="#VALUE!"/>
    <m/>
    <m/>
    <m/>
  </r>
  <r>
    <n v="43622"/>
    <s v="June, 2019"/>
    <s v="June, 2019´"/>
    <x v="1"/>
    <s v="Du Pont Do Brasil Sa"/>
    <s v="Adama Makhteshim Ltd."/>
    <s v="HAIFA (HEFA)"/>
    <s v="Brazil"/>
    <s v="38089199"/>
    <s v="2 X 40 &amp; 1 X 40 CONTAINERS CONTAINING 10800 OF IMIDACLOPRID, BIFENTHRIN GALIL SCD1"/>
    <x v="4"/>
    <s v="Galil"/>
    <s v="Insecticide"/>
    <n v="66636"/>
    <n v="66.64"/>
    <n v="1180000"/>
    <n v="17.708145747043641"/>
    <m/>
    <m/>
    <m/>
  </r>
  <r>
    <n v="43622"/>
    <s v="June, 2019"/>
    <s v="June, 2019´"/>
    <x v="1"/>
    <s v="Syngenta Protecao De Cultivos Ltda"/>
    <s v="Adama Agan Ltd."/>
    <s v="HAIFA (HEFA)"/>
    <s v="Brazil"/>
    <s v="29242120"/>
    <s v="9 X 40 CONTAINERS CONTAINING 360 PACKAGES OF DIUREX TECNICO AGRICULTURAL HERBICIDE"/>
    <x v="3"/>
    <s v="Jump"/>
    <s v="Herbicide"/>
    <n v="151740.01"/>
    <n v="151.74"/>
    <n v="7591000"/>
    <n v="50.026357583606327"/>
    <m/>
    <m/>
    <m/>
  </r>
  <r>
    <n v="43621"/>
    <s v="June, 2019"/>
    <s v="June, 2019´"/>
    <x v="1"/>
    <s v="Adama Brasil S/A"/>
    <s v="Shandong Weifang Rainbow Chemical Co., Ltd."/>
    <s v="QINGDAO"/>
    <s v="Brazil"/>
    <s v="38089324"/>
    <s v="5 X 40 CONTAINERS CONTAINING 5400 CARTONS OF GLYPHOSATE 72% WG"/>
    <x v="14"/>
    <s v="Not Identified"/>
    <s v="General Chemical"/>
    <n v="121100"/>
    <n v="121.1"/>
    <n v="1134000"/>
    <n v="9.3641618497109835"/>
    <m/>
    <m/>
    <m/>
  </r>
  <r>
    <n v="43621"/>
    <s v="June, 2019"/>
    <s v="June, 2019´"/>
    <x v="1"/>
    <s v="Adama Brasil S/A"/>
    <s v="Shandong Weifang Rainbow Chemical Co., Ltd."/>
    <s v="QINGDAO"/>
    <s v="Brazil"/>
    <s v="38089324"/>
    <s v="6 X 40 CONTAINERS CONTAINING 6480 CARTONS OF GLYPHOSATE 72% WG"/>
    <x v="14"/>
    <s v="Not Identified"/>
    <s v="General Chemical"/>
    <n v="145320.01"/>
    <n v="145.32"/>
    <n v="1360000"/>
    <n v="9.3586561134973767"/>
    <m/>
    <m/>
    <m/>
  </r>
  <r>
    <n v="43621"/>
    <s v="June, 2019"/>
    <s v="June, 2019´"/>
    <x v="1"/>
    <s v="Adama Brasil S/A"/>
    <s v="Shandong Weifang Rainbow Chemical Co., Ltd."/>
    <s v="QINGDAO"/>
    <s v="Brazil"/>
    <s v="38089324"/>
    <s v="5 X 40 CONTAINERS CONTAINING 5400 CARTONS OF GLYPHOSATE 72% WG"/>
    <x v="14"/>
    <s v="Not Identified"/>
    <s v="General Chemical"/>
    <n v="121100"/>
    <n v="121.1"/>
    <n v="1134000"/>
    <n v="9.3641618497109835"/>
    <m/>
    <m/>
    <m/>
  </r>
  <r>
    <n v="43619"/>
    <s v="June, 2019"/>
    <s v="June, 2019´"/>
    <x v="1"/>
    <s v="Solenis Especialidades Quimicas Ltda"/>
    <s v="Solenis Switzerland Gmb H"/>
    <s v="ANTWERPEN"/>
    <s v="Brazil"/>
    <s v="29239000"/>
    <s v="1 X 20 CONTAINERS CONTAINING 18 PACK OF  ADAMA QUAT"/>
    <x v="51"/>
    <s v="Gramoking"/>
    <s v="Herbicide"/>
    <n v="19062"/>
    <n v="19.059999999999999"/>
    <n v="18153000"/>
    <n v="952.3135033050047"/>
    <s v="Deltamethrin"/>
    <s v="Not Identified"/>
    <s v="General Chemical"/>
  </r>
  <r>
    <n v="43619"/>
    <s v="June, 2019"/>
    <s v="June, 2019´"/>
    <x v="1"/>
    <s v="Adama Brasil S/A"/>
    <s v="Adama Makhteshim Ltd."/>
    <s v="ASHDOD"/>
    <s v="Brazil"/>
    <s v="29309099"/>
    <s v="1 X 40 CONTAINERS CONTAINING 28 IBCS OF FOLPET AGRICUR TECNICO FOLPET"/>
    <x v="21"/>
    <s v="Folpan"/>
    <s v="Fungicide"/>
    <n v="14658"/>
    <n v="14.66"/>
    <n v="81100"/>
    <n v="5.5328148451357624"/>
    <m/>
    <m/>
    <m/>
  </r>
  <r>
    <n v="43619"/>
    <s v="June, 2019"/>
    <s v="June, 2019´"/>
    <x v="1"/>
    <s v="Adama Brasil S/A"/>
    <s v="Adama Agan Ltd."/>
    <s v="ASHDOD"/>
    <s v="Brazil"/>
    <s v="38089329"/>
    <s v="1 X 20 CONTAINERS CONTAINING 1 OF POQUER AGRICULTURAL HERBICIDE"/>
    <x v="48"/>
    <s v="Platinum"/>
    <s v="Herbicide"/>
    <n v="26059"/>
    <n v="26.06"/>
    <n v="160000"/>
    <n v="6.1399132737250088"/>
    <m/>
    <m/>
    <m/>
  </r>
  <r>
    <n v="43619"/>
    <s v="June, 2019"/>
    <s v="June, 2019´"/>
    <x v="1"/>
    <s v="Adama Brasil S/A"/>
    <s v="Adama Agan Ltd."/>
    <s v="ASHDOD"/>
    <s v="Brazil"/>
    <s v="38089329"/>
    <s v="1 X 20 CONTAINERS CONTAINING 1 OF POQUER AGRICULTURAL HERBICIDE"/>
    <x v="48"/>
    <s v="Platinum"/>
    <s v="Herbicide"/>
    <n v="25899"/>
    <n v="25.9"/>
    <n v="160000"/>
    <n v="6.1778447044287423"/>
    <m/>
    <m/>
    <m/>
  </r>
  <r>
    <n v="43619"/>
    <s v="June, 2019"/>
    <s v="June, 2019´"/>
    <x v="1"/>
    <s v="Adama Brasil S/A"/>
    <s v="Adama Agan Ltd."/>
    <s v="ASHDOD"/>
    <s v="Brazil"/>
    <s v="38089329"/>
    <s v="1 X 20 CONTAINERS CONTAINING 1 PACK OF POQUER AGRICULTURAL HERBICIDE"/>
    <x v="48"/>
    <s v="Platinum"/>
    <s v="Herbicide"/>
    <n v="25679"/>
    <n v="25.68"/>
    <n v="158000"/>
    <n v="6.1528875735036408"/>
    <m/>
    <m/>
    <m/>
  </r>
  <r>
    <n v="43619"/>
    <s v="June, 2019"/>
    <s v="June, 2019´"/>
    <x v="1"/>
    <s v="Adama Brasil S/A"/>
    <s v="Adama Agan Ltd."/>
    <s v="ASHDOD"/>
    <s v="Brazil"/>
    <s v="38089329"/>
    <s v="1 X 20 CONTAINERS CONTAINING 1 OF POQUER AGRICULTURAL HERBICIDE"/>
    <x v="48"/>
    <s v="Platinum"/>
    <s v="Herbicide"/>
    <n v="26079"/>
    <n v="26.08"/>
    <n v="161000"/>
    <n v="6.1735495992944518"/>
    <m/>
    <m/>
    <m/>
  </r>
  <r>
    <n v="43619"/>
    <s v="June, 2019"/>
    <s v="June, 2019´"/>
    <x v="1"/>
    <s v="Adama Brasil S/A"/>
    <s v="Adama Agan Ltd."/>
    <s v="ASHDOD"/>
    <s v="Brazil"/>
    <s v="38089329"/>
    <s v="1 X 20 CONTAINERS CONTAINING 1 PACK OF POQUER AGRICULTURAL HERBICIDE"/>
    <x v="48"/>
    <s v="Platinum"/>
    <s v="Herbicide"/>
    <n v="27319"/>
    <n v="27.32"/>
    <n v="168000"/>
    <n v="6.1495662359529994"/>
    <m/>
    <m/>
    <m/>
  </r>
  <r>
    <n v="43619"/>
    <s v="June, 2019"/>
    <s v="June, 2019´"/>
    <x v="1"/>
    <s v="Adama Brasil S/A"/>
    <s v="Adama Agan Ltd."/>
    <s v="ASHDOD"/>
    <s v="Brazil"/>
    <s v="38089329"/>
    <s v="1 X 20 CONTAINERS CONTAINING 1 OF POQUER AGRICULTURAL HERBICIDE"/>
    <x v="48"/>
    <s v="Platinum"/>
    <s v="Herbicide"/>
    <n v="25609"/>
    <n v="25.61"/>
    <n v="158000"/>
    <n v="6.1697059627474715"/>
    <m/>
    <m/>
    <m/>
  </r>
  <r>
    <n v="43619"/>
    <s v="June, 2019"/>
    <s v="June, 2019´"/>
    <x v="1"/>
    <s v="Adama Brasil S/A"/>
    <s v="Adama Agan Ltd."/>
    <s v="ASHDOD"/>
    <s v="Brazil"/>
    <s v="38089329"/>
    <s v="1 X 20 CONTAINERS CONTAINING 1 OF POQUER AGRICULTURAL HERBICIDE"/>
    <x v="48"/>
    <s v="Platinum"/>
    <s v="Herbicide"/>
    <n v="25740"/>
    <n v="25.74"/>
    <n v="159000"/>
    <n v="6.1771561771561769"/>
    <m/>
    <m/>
    <m/>
  </r>
  <r>
    <n v="43617"/>
    <s v="June, 2019"/>
    <s v="June, 2019´"/>
    <x v="1"/>
    <s v="Adama Brasil S/A"/>
    <s v="Shandong Weifang Rainbow Chemical Co., Ltd."/>
    <s v="QINGDAO"/>
    <s v="Brazil"/>
    <s v="38089324"/>
    <s v="5 X 40 CONTAINERS CONTAINING 5400 CARTONS OF  GLYPHOSATE 72% WG RIDOVER"/>
    <x v="14"/>
    <s v="Not Identified"/>
    <s v="General Chemical"/>
    <n v="121100"/>
    <n v="121.1"/>
    <n v="1134000"/>
    <n v="9.3641618497109835"/>
    <m/>
    <m/>
    <m/>
  </r>
  <r>
    <n v="43614"/>
    <s v="May, 2019"/>
    <s v="May, 2019´"/>
    <x v="1"/>
    <s v="Du Pont Do Brasil Sa"/>
    <s v="Adama Makhteshim Ltd."/>
    <s v="ASHDOD"/>
    <s v="Brazil"/>
    <s v="38089199"/>
    <s v="1 X 20 CONTAINERS CONTAINING 2400 CANS OF   GALIL SC IMIDACLOPRID, BIFENTHRIN"/>
    <x v="4"/>
    <s v="Galil"/>
    <s v="Insecticide"/>
    <n v="14808"/>
    <n v="14.81"/>
    <n v="270000"/>
    <n v="18.233387358184764"/>
    <m/>
    <m/>
    <m/>
  </r>
  <r>
    <n v="43613"/>
    <s v="May, 2019"/>
    <s v="May, 2019´"/>
    <x v="1"/>
    <s v="Adama Brasil S/A"/>
    <s v="Adama Makhteshim Ltd."/>
    <s v="ASHDOD"/>
    <s v="Brazil"/>
    <s v="38089199"/>
    <s v="1 X 20 CONTAINERS CONTAINING 46 DRUMS OF    DELTAMETHRIN KESHET 25 EC"/>
    <x v="58"/>
    <s v="Deltamethrin"/>
    <s v="Insecticide"/>
    <n v="9269"/>
    <n v="9.27"/>
    <n v="169000"/>
    <n v="18.232819074333801"/>
    <m/>
    <m/>
    <m/>
  </r>
  <r>
    <n v="43613"/>
    <s v="May, 2019"/>
    <s v="May, 2019´"/>
    <x v="1"/>
    <s v="Adama Brasil S/A"/>
    <s v="Indofil Industries Ltd."/>
    <s v="HAZIRA"/>
    <s v="Brazil"/>
    <s v="38249986"/>
    <s v="1 X 40 CONTAINERS CONTAINING 40 BAGS OF  MANCOZEB TECNICO INDOFIL"/>
    <x v="9"/>
    <s v="Mancozeb"/>
    <s v="Fungicide"/>
    <n v="20540"/>
    <n v="20.54"/>
    <n v="85300"/>
    <n v="4.1528724440116846"/>
    <m/>
    <m/>
    <m/>
  </r>
  <r>
    <n v="43613"/>
    <s v="May, 2019"/>
    <s v="May, 2019´"/>
    <x v="1"/>
    <s v="Adama Brasil S/A"/>
    <s v="Adama Makhteshim Ltd."/>
    <s v="ASHDOD"/>
    <s v="Brazil"/>
    <s v="38089199"/>
    <s v="7 X 20 CONTAINERS CONTAINING 560 DRUMS OF  CHLORPYRIFOS, HYDROCARBONS C10, AROMATICS NAPHTHALENE"/>
    <x v="13"/>
    <s v="Caromax 28"/>
    <s v="Solvent"/>
    <n v="139720"/>
    <n v="139.72"/>
    <n v="2547000"/>
    <n v="18.229315774405954"/>
    <m/>
    <m/>
    <m/>
  </r>
  <r>
    <n v="43613"/>
    <s v="May, 2019"/>
    <s v="May, 2019´"/>
    <x v="1"/>
    <s v="Adama Brasil S/A"/>
    <s v="Adama Agan Ltd."/>
    <s v="ASHDOD"/>
    <s v="Brazil"/>
    <s v="38089329"/>
    <s v="1 X 20 CONTAINERS CONTAINING 1 PACK OF   POQUER AGRICULTURAL HERBICID"/>
    <x v="48"/>
    <s v="Platinum"/>
    <s v="Herbicide"/>
    <n v="26899"/>
    <n v="26.9"/>
    <n v="188000"/>
    <n v="6.9891074017621477"/>
    <m/>
    <m/>
    <m/>
  </r>
  <r>
    <n v="43613"/>
    <s v="May, 2019"/>
    <s v="May, 2019´"/>
    <x v="1"/>
    <s v="Adama Brasil S/A"/>
    <s v="Adama Agan Ltd."/>
    <s v="ASHDOD"/>
    <s v="Brazil"/>
    <s v="38089329"/>
    <s v="3 X 20 CONTAINERS CONTAINING 48 CASE OF  PATROL SL AGRICULTURAL HERBIC IDE"/>
    <x v="13"/>
    <s v="Caromax 28"/>
    <s v="Solvent"/>
    <n v="55440"/>
    <n v="55.44"/>
    <n v="388000"/>
    <n v="6.9985569985569986"/>
    <m/>
    <m/>
    <m/>
  </r>
  <r>
    <n v="43613"/>
    <s v="May, 2019"/>
    <s v="May, 2019´"/>
    <x v="1"/>
    <s v="Adama Brasil S/A"/>
    <s v="Adama Agan Ltd."/>
    <s v="ASHDOD"/>
    <s v="Brazil"/>
    <s v="38089329"/>
    <s v="1 X 20 CONTAINERS CONTAINING 1 PACK OF   POQUER AGRICULTURAL HERBICIDE"/>
    <x v="48"/>
    <s v="Platinum"/>
    <s v="Herbicide"/>
    <n v="26499"/>
    <n v="26.5"/>
    <n v="185000"/>
    <n v="6.9813955243594101"/>
    <m/>
    <m/>
    <m/>
  </r>
  <r>
    <n v="43613"/>
    <s v="May, 2019"/>
    <s v="May, 2019´"/>
    <x v="1"/>
    <s v="Adama Brasil S/A"/>
    <s v="Adama Makhteshim Ltd."/>
    <s v="ASHDOD"/>
    <s v="Brazil"/>
    <s v="38089199"/>
    <s v="8 X 20 CONTAINERS CONTAINING 144 IBCS OF  IMIDACLOPRID, BIFENTHRIN"/>
    <x v="4"/>
    <s v="Galil"/>
    <s v="Insecticide"/>
    <n v="164880.01"/>
    <n v="164.88"/>
    <n v="3006000"/>
    <n v="18.231439942295005"/>
    <m/>
    <m/>
    <m/>
  </r>
  <r>
    <n v="43613"/>
    <s v="May, 2019"/>
    <s v="May, 2019´"/>
    <x v="1"/>
    <s v="Adama Brasil S/A"/>
    <s v="Adama Makhteshim Ltd."/>
    <s v="ASHDOD"/>
    <s v="Brazil"/>
    <s v="29331990"/>
    <s v="1 X 20 CONTAINERS CONTAINING 20 FLEXIBAGS OF    FIPRONIL TECNICO MILENIA PESTICIDE, SOLID, TOXIC, N.O.S. FIPRONIL"/>
    <x v="32"/>
    <s v="Shelter"/>
    <s v="Insecticide"/>
    <n v="10470"/>
    <n v="10.47"/>
    <n v="10465000"/>
    <n v="999.52244508118429"/>
    <m/>
    <m/>
    <m/>
  </r>
  <r>
    <n v="43613"/>
    <s v="May, 2019"/>
    <s v="May, 2019´"/>
    <x v="1"/>
    <s v="Adama Brasil S/A"/>
    <s v="Adama Agan Ltd."/>
    <s v="ASHDOD"/>
    <s v="Brazil"/>
    <s v="38089329"/>
    <s v="1 X 20 CONTAINERS CONTAINING 1 PACK OF   POQUER AGRICULTURAL HERBICIDE"/>
    <x v="48"/>
    <s v="Platinum"/>
    <s v="Herbicide"/>
    <n v="26259"/>
    <n v="26.26"/>
    <n v="184000"/>
    <n v="7.0071213679119539"/>
    <m/>
    <m/>
    <m/>
  </r>
  <r>
    <n v="43613"/>
    <s v="May, 2019"/>
    <s v="May, 2019´"/>
    <x v="1"/>
    <s v="Adama Brasil S/A"/>
    <s v="Adama Agan Ltd."/>
    <s v="ASHDOD"/>
    <s v="Brazil"/>
    <s v="38089329"/>
    <s v="1 X 20 CONTAINERS CONTAINING 1 PACK OF   POQUER AGRICULTURAL HERBICIDE"/>
    <x v="48"/>
    <s v="Platinum"/>
    <s v="Herbicide"/>
    <n v="26539"/>
    <n v="26.54"/>
    <n v="186000"/>
    <n v="7.0085534496401518"/>
    <m/>
    <m/>
    <m/>
  </r>
  <r>
    <n v="43613"/>
    <s v="May, 2019"/>
    <s v="May, 2019´"/>
    <x v="1"/>
    <s v="Adama Brasil S/A"/>
    <s v="Adama Agan Ltd."/>
    <s v="ASHDOD"/>
    <s v="Brazil"/>
    <s v="38089329"/>
    <s v="1 X 20 CONTAINERS CONTAINING 1 PACK OF   POQUER AGRICULTURAL HERBICIDE"/>
    <x v="48"/>
    <s v="Platinum"/>
    <s v="Herbicide"/>
    <n v="26899"/>
    <n v="26.9"/>
    <n v="188000"/>
    <n v="6.9891074017621477"/>
    <m/>
    <m/>
    <m/>
  </r>
  <r>
    <n v="43613"/>
    <s v="May, 2019"/>
    <s v="May, 2019´"/>
    <x v="1"/>
    <s v="Adama Brasil S/A"/>
    <s v="Adama Agan Ltd."/>
    <s v="ASHDOD"/>
    <s v="Brazil"/>
    <s v="38089329"/>
    <s v="1 X 20 CONTAINERS CONTAINING 1 PACK OF   POQUER AGRICULTURAL HERBICID E"/>
    <x v="48"/>
    <s v="Platinum"/>
    <s v="Herbicide"/>
    <n v="26399"/>
    <n v="26.4"/>
    <n v="185000"/>
    <n v="7.007841206106292"/>
    <m/>
    <m/>
    <m/>
  </r>
  <r>
    <n v="43611"/>
    <s v="May, 2019"/>
    <s v="May, 2019´"/>
    <x v="1"/>
    <s v="Adama Brasil S/A"/>
    <s v="Shandong Weifang Rainbow Chemical Co., Ltd."/>
    <s v="QINGDAO"/>
    <s v="Brazil"/>
    <s v="38089324"/>
    <s v="5 X 40 CONTAINERS CONTAINING 5400 CARTONS OF  GLYPHOSATE 72% WG RIDOVER"/>
    <x v="14"/>
    <s v="Not Identified"/>
    <s v="General Chemical"/>
    <n v="121100"/>
    <n v="121.1"/>
    <n v="1070000"/>
    <n v="8.8356729975227086"/>
    <m/>
    <m/>
    <m/>
  </r>
  <r>
    <n v="43611"/>
    <s v="May, 2019"/>
    <s v="May, 2019´"/>
    <x v="1"/>
    <s v="Adama Brasil S/A"/>
    <s v="Shandong Weifang Rainbow Chemical Co., Ltd."/>
    <s v="QINGDAO"/>
    <s v="Brazil"/>
    <s v="38089324"/>
    <s v="5 X 40 CONTAINERS CONTAINING 5400 CARTONS OF  GLYPHOSATE 72% WG RIDOVER"/>
    <x v="14"/>
    <s v="Not Identified"/>
    <s v="General Chemical"/>
    <n v="121100"/>
    <n v="121.1"/>
    <n v="1070000"/>
    <n v="8.8356729975227086"/>
    <m/>
    <m/>
    <m/>
  </r>
  <r>
    <n v="43610"/>
    <s v="May, 2019"/>
    <s v="May, 2019´"/>
    <x v="1"/>
    <s v="Adama Brasil S/A"/>
    <s v="Sinon Group"/>
    <s v="TAICHUNG"/>
    <s v="Brazil"/>
    <s v="29339959"/>
    <s v="6 X 40 CONTAINERS CONTAINING 240 BAGS OF CARBENDAZIM TECNICO MIL CARBENDAZIM 98% TECH"/>
    <x v="1"/>
    <s v="Not Identified"/>
    <s v="General Chemical"/>
    <n v="144720"/>
    <n v="144.72"/>
    <n v="2524000"/>
    <n v="17.440574903261471"/>
    <m/>
    <m/>
    <m/>
  </r>
  <r>
    <n v="43608"/>
    <s v="May, 2019"/>
    <s v="May, 2019´"/>
    <x v="1"/>
    <s v="Adama Brasil S/A"/>
    <s v="Akzo Nobel International Group"/>
    <s v="HOUSTON (TX)"/>
    <s v="Brazil"/>
    <s v="34021300"/>
    <s v="1 X 20 CONTAINERS CONTAINING 58 DRUMS OF ETHYLAN NS 500LQ 460 LB TH DR"/>
    <x v="31"/>
    <s v="Not Identified"/>
    <s v="General Chemical"/>
    <n v="13094"/>
    <n v="13.09"/>
    <n v="45800"/>
    <n v="3.4977852451504505"/>
    <m/>
    <m/>
    <m/>
  </r>
  <r>
    <n v="43607"/>
    <s v="May, 2019"/>
    <s v="May, 2019´"/>
    <x v="1"/>
    <s v="Adama Brasil S/A"/>
    <s v="Haltermann Carless Uk Ltd."/>
    <s v="LONDON"/>
    <s v="Brazil"/>
    <s v="27079900"/>
    <s v="5 X 20 &amp; 12 X 20 CONTAINERS CONTAINING 17 TANK OF CAROMAX 28 SOLVENT NAPHTHA LIQUID"/>
    <x v="13"/>
    <s v="Caromax 28"/>
    <s v="Solvent"/>
    <n v="342239.99"/>
    <n v="342.24"/>
    <s v=""/>
    <e v="#VALUE!"/>
    <m/>
    <m/>
    <m/>
  </r>
  <r>
    <n v="43607"/>
    <s v="May, 2019"/>
    <s v="May, 2019´"/>
    <x v="1"/>
    <s v="Dupont Do Brasil Sa"/>
    <s v="Adama Makhteshim Ltd."/>
    <s v="HAIFA (HEFA)"/>
    <s v="Brazil"/>
    <s v="38089199"/>
    <s v="2 X 40 CONTAINERS CONTAINING 7200 CANS OF JERRYCAN ENVIRONMENTALLY HAZA RDOUSSUBSTANCE LIQUID IMIDACLOPRID BIFENT HRIN"/>
    <x v="4"/>
    <s v="Galil"/>
    <s v="Insecticide"/>
    <n v="44424"/>
    <n v="44.42"/>
    <n v="810000"/>
    <n v="18.233387358184764"/>
    <m/>
    <m/>
    <m/>
  </r>
  <r>
    <n v="43606"/>
    <s v="May, 2019"/>
    <s v="May, 2019´"/>
    <x v="1"/>
    <s v="Adama Brasil Sa"/>
    <s v="Adama Makhteshim Ltd."/>
    <s v="ASHDOD"/>
    <s v="Brazil"/>
    <s v="29333919"/>
    <s v="4 X 20 CONTAINERS CONTAINING 250 DRUMS OF  TRIFLUOROMETHY L PYRIDIN YL OXY METHYL PHENYL ACETATE"/>
    <x v="13"/>
    <s v="Caromax 28"/>
    <s v="Solvent"/>
    <n v="65500"/>
    <n v="65.5"/>
    <n v="58465000"/>
    <n v="892.59541984732823"/>
    <m/>
    <m/>
    <m/>
  </r>
  <r>
    <n v="43605"/>
    <s v="May, 2019"/>
    <s v="May, 2019´"/>
    <x v="1"/>
    <s v="Adama Brasil S/A"/>
    <s v="Adama Agan Ltd."/>
    <s v="ASHDOD"/>
    <s v="Brazil"/>
    <s v="38089329"/>
    <s v="1 X 20 CONTAINERS CONTAINING 1 PACK OF   POQUER AGRICULTURAL HERBICIDE"/>
    <x v="48"/>
    <s v="Platinum"/>
    <s v="Herbicide"/>
    <n v="26329"/>
    <n v="26.33"/>
    <n v="184000"/>
    <n v="6.9884917771278818"/>
    <m/>
    <m/>
    <m/>
  </r>
  <r>
    <n v="43605"/>
    <s v="May, 2019"/>
    <s v="May, 2019´"/>
    <x v="1"/>
    <s v="Adama Brasil S/A"/>
    <s v="Adama Agan Ltd."/>
    <s v="ASHDOD"/>
    <s v="Brazil"/>
    <s v="38089329"/>
    <s v="1 X 20 CONTAINERS CONTAINING 1 PACK OF   POQUER AGRICULTURAL HERBICIDE"/>
    <x v="48"/>
    <s v="Platinum"/>
    <s v="Herbicide"/>
    <n v="26259"/>
    <n v="26.26"/>
    <n v="184000"/>
    <n v="7.0071213679119539"/>
    <m/>
    <m/>
    <m/>
  </r>
  <r>
    <n v="43605"/>
    <s v="May, 2019"/>
    <s v="May, 2019´"/>
    <x v="1"/>
    <s v="Adama Brasil S/A"/>
    <s v="Adama Agan Ltd."/>
    <s v="ASHDOD"/>
    <s v="Brazil"/>
    <s v="38089329"/>
    <s v="2 X 20 CONTAINERS CONTAINING 32 CASE OF  AGRICULTURAL HERBICIDE"/>
    <x v="43"/>
    <s v="Not Identified"/>
    <s v="General Chemical"/>
    <n v="36960"/>
    <n v="36.96"/>
    <n v="258000"/>
    <n v="6.9805194805194803"/>
    <m/>
    <m/>
    <m/>
  </r>
  <r>
    <n v="43605"/>
    <s v="May, 2019"/>
    <s v="May, 2019´"/>
    <x v="1"/>
    <s v="Adama Brasil S/A"/>
    <s v="Adama Makhteshim Ltd."/>
    <s v="ASHDOD"/>
    <s v="Brazil"/>
    <s v="38089199"/>
    <s v="7 X 20 CONTAINERS CONTAINING 560 DRUMS OF  PYRINEX 480 CHLORPYRIFOS, HYDROCARBONS C10, AROMATICS 1% NAPHTHALENE"/>
    <x v="23"/>
    <s v="Pyrinex"/>
    <s v="Pesticide"/>
    <n v="139720"/>
    <n v="139.72"/>
    <n v="2547000"/>
    <n v="18.229315774405954"/>
    <m/>
    <m/>
    <m/>
  </r>
  <r>
    <n v="43605"/>
    <s v="May, 2019"/>
    <s v="May, 2019´"/>
    <x v="1"/>
    <s v="Adama Brasil S/A"/>
    <s v="Adama Agan Ltd."/>
    <s v="ASHDOD"/>
    <s v="Brazil"/>
    <s v="38089329"/>
    <s v="1 X 20 CONTAINERS CONTAINING 1 PACK OF   POQUER AGRICULTURAL HERBICIDE"/>
    <x v="48"/>
    <s v="Platinum"/>
    <s v="Herbicide"/>
    <n v="26019"/>
    <n v="26.02"/>
    <n v="182000"/>
    <n v="6.9948883508205544"/>
    <m/>
    <m/>
    <m/>
  </r>
  <r>
    <n v="43605"/>
    <s v="May, 2019"/>
    <s v="May, 2019´"/>
    <x v="1"/>
    <s v="Adama Brasil S/A"/>
    <s v="Adama Agan Ltd."/>
    <s v="ASHDOD"/>
    <s v="Brazil"/>
    <s v="38089329"/>
    <s v="1 X 20 CONTAINERS CONTAINING 1 PACK OF   POQUER AGRICULTURAL HERBICIDE"/>
    <x v="48"/>
    <s v="Platinum"/>
    <s v="Herbicide"/>
    <n v="25959"/>
    <n v="25.96"/>
    <n v="182000"/>
    <n v="7.0110558958357414"/>
    <m/>
    <m/>
    <m/>
  </r>
  <r>
    <n v="43605"/>
    <s v="May, 2019"/>
    <s v="May, 2019´"/>
    <x v="1"/>
    <s v="Adama Brasil S/A"/>
    <s v="Adama Agan Ltd."/>
    <s v="ASHDOD"/>
    <s v="Brazil"/>
    <s v="38089329"/>
    <s v="1 X 20 CONTAINERS CONTAINING 1 PACK OF   POQUER AGRICULTURAL HERBICIDE"/>
    <x v="48"/>
    <s v="Platinum"/>
    <s v="Herbicide"/>
    <n v="25899"/>
    <n v="25.9"/>
    <n v="181000"/>
    <n v="6.9886868218850147"/>
    <m/>
    <m/>
    <m/>
  </r>
  <r>
    <n v="43605"/>
    <s v="May, 2019"/>
    <s v="May, 2019´"/>
    <x v="1"/>
    <s v="Adama Brasil S/A"/>
    <s v="Ingevity Corporation"/>
    <s v="CHARLESTON (SC)"/>
    <s v="Brazil"/>
    <s v="38030000"/>
    <s v="6 X 20 CONTAINERS CONTAINING 108 BINS OF TALL OIL, OTHER THAN CRUDE ALTAPYNE M-28B,"/>
    <x v="16"/>
    <s v="Not Identified"/>
    <s v="General Chemical"/>
    <n v="104250"/>
    <n v="104.25"/>
    <n v="67200"/>
    <n v="0.64460431654676253"/>
    <m/>
    <m/>
    <m/>
  </r>
  <r>
    <n v="43605"/>
    <s v="May, 2019"/>
    <s v="May, 2019´"/>
    <x v="1"/>
    <s v="Adama Brasil S/A"/>
    <s v="Adama Agan Ltd."/>
    <s v="ASHDOD"/>
    <s v="Brazil"/>
    <s v="38089329"/>
    <s v="1 X 20 CONTAINERS CONTAINING 1 PACK OF   POQUER AGRICULTURAL HERBICIDE"/>
    <x v="48"/>
    <s v="Platinum"/>
    <s v="Herbicide"/>
    <n v="26079"/>
    <n v="26.08"/>
    <n v="182000"/>
    <n v="6.9787951992024233"/>
    <m/>
    <m/>
    <m/>
  </r>
  <r>
    <n v="43605"/>
    <s v="May, 2019"/>
    <s v="May, 2019´"/>
    <x v="1"/>
    <s v="Adama Brasil S/A"/>
    <s v="Adama Makhteshim Ltd."/>
    <s v="ASHDOD"/>
    <s v="Brazil"/>
    <s v="29309098"/>
    <s v="1 X 40 CONTAINERS CONTAINING 30 FLEXIBAGS OF   CAPTAN"/>
    <x v="26"/>
    <s v="Captan"/>
    <s v="Fungicide"/>
    <n v="19455"/>
    <n v="19.45"/>
    <n v="114000"/>
    <n v="5.8596761757902849"/>
    <m/>
    <m/>
    <m/>
  </r>
  <r>
    <n v="43605"/>
    <s v="May, 2019"/>
    <s v="May, 2019´"/>
    <x v="1"/>
    <s v="Adama Brasil S/A"/>
    <s v="Adama Agan Ltd."/>
    <s v="ASHDOD"/>
    <s v="Brazil"/>
    <s v="38089329"/>
    <s v="1 X 20 CONTAINERS CONTAINING 1 PACK OF    POQUER AGRICULTURAL HERBICIDE"/>
    <x v="48"/>
    <s v="Platinum"/>
    <s v="Herbicide"/>
    <n v="25739"/>
    <n v="25.74"/>
    <n v="180000"/>
    <n v="6.9932786821554842"/>
    <m/>
    <m/>
    <m/>
  </r>
  <r>
    <n v="43605"/>
    <s v="May, 2019"/>
    <s v="May, 2019´"/>
    <x v="1"/>
    <s v="Adama Brasil S/A"/>
    <s v="Adama Agan Ltd."/>
    <s v="ASHDOD"/>
    <s v="Brazil"/>
    <s v="38089329"/>
    <s v="1 X 20 CONTAINERS CONTAINING 1 PACK OF   POQUER AGRICULTURAL HERBICIDE"/>
    <x v="48"/>
    <s v="Platinum"/>
    <s v="Herbicide"/>
    <n v="26069"/>
    <n v="26.07"/>
    <n v="182000"/>
    <n v="6.9814722467298322"/>
    <m/>
    <m/>
    <m/>
  </r>
  <r>
    <n v="43603"/>
    <s v="May, 2019"/>
    <s v="May, 2019´"/>
    <x v="1"/>
    <s v="Adama Brasil S/A"/>
    <s v="Lanxess Corporation Group"/>
    <s v="ANTWERPEN"/>
    <s v="Brazil"/>
    <s v="29291030"/>
    <s v="2 X 20 CONTAINERS CONTAINING 2 TANK OF DANGEROUS LIQUIDS DICLOROFENILISOCIANATO"/>
    <x v="25"/>
    <s v="Not Identified"/>
    <s v="General Chemical"/>
    <n v="48900"/>
    <n v="48.9"/>
    <n v="189000"/>
    <n v="3.8650306748466257"/>
    <m/>
    <m/>
    <m/>
  </r>
  <r>
    <n v="43603"/>
    <s v="May, 2019"/>
    <s v="May, 2019´"/>
    <x v="1"/>
    <s v="Adama Brasil S/A"/>
    <s v="Adama Agan Ltd."/>
    <s v="ASHDOD"/>
    <s v="Brazil"/>
    <s v="38089329"/>
    <s v="1 X 20 CONTAINERS CONTAINING 1 PACK OF   POQUER AGRICULTURAL HERBICIDE"/>
    <x v="48"/>
    <s v="Platinum"/>
    <s v="Herbicide"/>
    <n v="26049"/>
    <n v="26.05"/>
    <n v="182000"/>
    <n v="6.9868325079657572"/>
    <m/>
    <m/>
    <m/>
  </r>
  <r>
    <n v="43603"/>
    <s v="May, 2019"/>
    <s v="May, 2019´"/>
    <x v="1"/>
    <s v="Adama Brasil S/A"/>
    <s v="Adama Makhteshim Ltd."/>
    <s v="ASHDOD"/>
    <s v="Brazil"/>
    <s v="29309098"/>
    <s v="1 X 20 &amp; 4 X 40 CONTAINERS CONTAINING 130 IBCS OF   CAPTAN"/>
    <x v="26"/>
    <s v="Captan"/>
    <s v="Fungicide"/>
    <n v="84305"/>
    <n v="84.31"/>
    <n v="496000"/>
    <n v="5.8833995611173711"/>
    <m/>
    <m/>
    <m/>
  </r>
  <r>
    <n v="43603"/>
    <s v="May, 2019"/>
    <s v="May, 2019´"/>
    <x v="1"/>
    <s v="Adama Brasil S/A"/>
    <s v="Adama Agan Ltd."/>
    <s v="ASHDOD"/>
    <s v="Brazil"/>
    <s v="38089329"/>
    <s v="1 X 20 CONTAINERS CONTAINING 1 PACK OF   POQUER AGRICULTURAL HERBICIDE"/>
    <x v="48"/>
    <s v="Platinum"/>
    <s v="Herbicide"/>
    <n v="25939"/>
    <n v="25.94"/>
    <n v="181000"/>
    <n v="6.9779097112456148"/>
    <m/>
    <m/>
    <m/>
  </r>
  <r>
    <n v="43603"/>
    <s v="May, 2019"/>
    <s v="May, 2019´"/>
    <x v="1"/>
    <s v="Adama Brasil S/A"/>
    <s v="Adama Agan Ltd."/>
    <s v="ASHDOD"/>
    <s v="Brazil"/>
    <s v="38089329"/>
    <s v="1 X 20 CONTAINERS CONTAINING 1 PACK OF   POQUER AGRICULTURAL HERBICIDE"/>
    <x v="48"/>
    <s v="Platinum"/>
    <s v="Herbicide"/>
    <n v="26079"/>
    <n v="26.08"/>
    <n v="182000"/>
    <n v="6.9787951992024233"/>
    <m/>
    <m/>
    <m/>
  </r>
  <r>
    <n v="43603"/>
    <s v="May, 2019"/>
    <s v="May, 2019´"/>
    <x v="1"/>
    <s v="Adama Brasil S/A"/>
    <s v="Adama Agan Ltd."/>
    <s v="ASHDOD"/>
    <s v="Brazil"/>
    <s v="38089329"/>
    <s v="1 X 20 CONTAINERS CONTAINING 1 PACK OF   POQUER AGRICULTURAL HERBICIDE"/>
    <x v="48"/>
    <s v="Platinum"/>
    <s v="Herbicide"/>
    <n v="26039"/>
    <n v="26.04"/>
    <n v="182000"/>
    <n v="6.9895157264103842"/>
    <m/>
    <m/>
    <m/>
  </r>
  <r>
    <n v="43603"/>
    <s v="May, 2019"/>
    <s v="May, 2019´"/>
    <x v="1"/>
    <s v="Adama Brasil S/A"/>
    <s v="Adama Agan Ltd."/>
    <s v="ASHDOD"/>
    <s v="Brazil"/>
    <s v="38089329"/>
    <s v="1 X 20 CONTAINERS CONTAINING 80 DRUMS OF  AFALON SC AGRICULTURAL HERBICIDE"/>
    <x v="28"/>
    <s v="Afalon"/>
    <s v="Herbicide"/>
    <n v="20090"/>
    <n v="20.09"/>
    <n v="140000"/>
    <n v="6.968641114982578"/>
    <m/>
    <m/>
    <m/>
  </r>
  <r>
    <n v="43603"/>
    <s v="May, 2019"/>
    <s v="May, 2019´"/>
    <x v="1"/>
    <s v="Adama Brasil S/A"/>
    <s v="Adama Agan Ltd."/>
    <s v="ASHDOD"/>
    <s v="Brazil"/>
    <s v="38089329"/>
    <s v="1 X 20 CONTAINERS CONTAINING 16 CASE OF  PATROL SL AGRICULTURAL HERBICIDE"/>
    <x v="49"/>
    <s v="Patrol"/>
    <s v="Herbicide"/>
    <n v="18480"/>
    <n v="18.48"/>
    <n v="129000"/>
    <n v="6.9805194805194803"/>
    <m/>
    <m/>
    <m/>
  </r>
  <r>
    <n v="43603"/>
    <s v="May, 2019"/>
    <s v="May, 2019´"/>
    <x v="1"/>
    <s v="Adama Brasil S/A"/>
    <s v="Adama Agan Ltd."/>
    <s v="ASHDOD"/>
    <s v="Brazil"/>
    <s v="38089329"/>
    <s v="1 X 20 CONTAINERS CONTAINING 1 PACK OF   POQUER AGRICULTURAL HERBICIDE"/>
    <x v="48"/>
    <s v="Platinum"/>
    <s v="Herbicide"/>
    <n v="25879"/>
    <n v="25.88"/>
    <n v="181000"/>
    <n v="6.9940878704741296"/>
    <m/>
    <m/>
    <m/>
  </r>
  <r>
    <n v="43603"/>
    <s v="May, 2019"/>
    <s v="May, 2019´"/>
    <x v="1"/>
    <s v="Adama Brasil S/A"/>
    <s v="Adama Makhteshim Ltd."/>
    <s v="ASHDOD"/>
    <s v="Brazil"/>
    <s v="38089995"/>
    <s v="1 X 20 CONTAINERS CONTAINING 2400 CANS OF   FLUENSULFONE"/>
    <x v="19"/>
    <s v="Nimitz"/>
    <s v="Nematicide"/>
    <n v="15780"/>
    <n v="15.78"/>
    <n v="190000"/>
    <n v="12.040557667934094"/>
    <m/>
    <m/>
    <m/>
  </r>
  <r>
    <n v="43603"/>
    <s v="May, 2019"/>
    <s v="May, 2019´"/>
    <x v="1"/>
    <s v="Adama Brasil S/A"/>
    <s v="Adama Agan Ltd."/>
    <s v="ASHDOD"/>
    <s v="Brazil"/>
    <s v="38089329"/>
    <s v="1 X 20 CONTAINERS CONTAINING 1 PACK OF   POQUER AGRICULTURAL HERBICIDE"/>
    <x v="48"/>
    <s v="Platinum"/>
    <s v="Herbicide"/>
    <n v="26049"/>
    <n v="26.05"/>
    <n v="182000"/>
    <n v="6.9868325079657572"/>
    <m/>
    <m/>
    <m/>
  </r>
  <r>
    <n v="43603"/>
    <s v="May, 2019"/>
    <s v="May, 2019´"/>
    <x v="1"/>
    <s v="Adama Brasil S/A"/>
    <s v="Adama Agan Ltd."/>
    <s v="ASHDOD"/>
    <s v="Brazil"/>
    <s v="38089323"/>
    <s v="8 X 40 CONTAINERS CONTAINING 30816 BAGS OF  HEXARON WG AGRICULTURAL HERBICIDE"/>
    <x v="3"/>
    <s v="Jump"/>
    <s v="Herbicide"/>
    <n v="170802"/>
    <n v="170.8"/>
    <n v="1194000"/>
    <n v="6.9905504619383851"/>
    <m/>
    <m/>
    <m/>
  </r>
  <r>
    <n v="43603"/>
    <s v="May, 2019"/>
    <s v="May, 2019´"/>
    <x v="1"/>
    <s v="Adama Brasil S/A"/>
    <s v="Adama Makhteshim Ltd."/>
    <s v="ASHDOD"/>
    <s v="Brazil"/>
    <s v="38089100"/>
    <s v="3 X 20 CONTAINERS CONTAINING 240 DRUMS OF  NOVALURON"/>
    <x v="10"/>
    <s v="Rimon"/>
    <s v="Insecticide"/>
    <n v="57960"/>
    <n v="57.96"/>
    <n v="1504000"/>
    <n v="25.948930296756384"/>
    <m/>
    <m/>
    <m/>
  </r>
  <r>
    <n v="43603"/>
    <s v="May, 2019"/>
    <s v="May, 2019´"/>
    <x v="1"/>
    <s v="Adama Brasil S/A"/>
    <s v="Adama Agan Ltd."/>
    <s v="ASHDOD"/>
    <s v="Brazil"/>
    <s v="38089329"/>
    <s v="1 X 20 CONTAINERS CONTAINING 1 PACK OF   POQUER AGRICULTURAL HERBICIDE"/>
    <x v="48"/>
    <s v="Platinum"/>
    <s v="Herbicide"/>
    <n v="26219"/>
    <n v="26.22"/>
    <n v="183000"/>
    <n v="6.9796712307868338"/>
    <m/>
    <m/>
    <m/>
  </r>
  <r>
    <n v="43599"/>
    <s v="May, 2019"/>
    <s v="May, 2019´"/>
    <x v="1"/>
    <s v="Adama Brasil Sa"/>
    <s v="Turlock Llp"/>
    <s v="SHANGHAI"/>
    <s v="Brazil"/>
    <s v="29241929"/>
    <s v="2 X 20 CONTAINERS CONTAINING 160 DRUMS OF N DIMETHYLACETAMIDE DIMETILACETAMIDA"/>
    <x v="27"/>
    <s v="Not Identified"/>
    <s v="General Chemical"/>
    <n v="32680"/>
    <n v="32.68"/>
    <n v="211000"/>
    <n v="6.4565483476132188"/>
    <m/>
    <m/>
    <m/>
  </r>
  <r>
    <n v="43591"/>
    <s v="May, 2019"/>
    <s v="May, 2019´"/>
    <x v="1"/>
    <s v="Adama Brasil S/A"/>
    <s v="Adama Agan Ltd."/>
    <s v="ASHDOD"/>
    <s v="Brazil"/>
    <s v="38089329"/>
    <s v="1 X 20 CONTAINERS CONTAINING 1  OF POQUER AGRICULTURAL HERBICIDE"/>
    <x v="48"/>
    <s v="Platinum"/>
    <s v="Herbicide"/>
    <n v="26419"/>
    <n v="26.42"/>
    <n v="185000"/>
    <n v="7.0025360535977894"/>
    <m/>
    <m/>
    <m/>
  </r>
  <r>
    <n v="43591"/>
    <s v="May, 2019"/>
    <s v="May, 2019´"/>
    <x v="1"/>
    <s v="Adama Brasil S/A"/>
    <s v="Adama Agan Ltd."/>
    <s v="ASHDOD"/>
    <s v="Brazil"/>
    <s v="38089329"/>
    <s v="1 X 20 CONTAINERS CONTAINING 1  OF POQUER AGRICULTURAL HERBICIDE"/>
    <x v="48"/>
    <s v="Platinum"/>
    <s v="Herbicide"/>
    <n v="26699"/>
    <n v="26.7"/>
    <n v="187000"/>
    <n v="7.0040076407356082"/>
    <m/>
    <m/>
    <m/>
  </r>
  <r>
    <n v="43591"/>
    <s v="May, 2019"/>
    <s v="May, 2019´"/>
    <x v="1"/>
    <s v="Adama Brasil S/A"/>
    <s v="Adama Mfg. Poland Sa"/>
    <s v="GDYNIA"/>
    <s v="Brazil"/>
    <s v="29180000"/>
    <s v="3 X 20 CONTAINERS CONTAINING 60 BAGS OF ACID TECHN ACIDO TECNICO MILENIA BR"/>
    <x v="0"/>
    <s v="2,4-D Main"/>
    <s v="Herbicide"/>
    <n v="55480"/>
    <n v="55.48"/>
    <s v=""/>
    <e v="#VALUE!"/>
    <m/>
    <m/>
    <m/>
  </r>
  <r>
    <n v="43591"/>
    <s v="May, 2019"/>
    <s v="May, 2019´"/>
    <x v="1"/>
    <s v="Adama Brasil S/A"/>
    <s v="Oxea Gmb H"/>
    <s v="ANTWERPEN"/>
    <s v="Brazil"/>
    <s v="29211923"/>
    <s v="4 X 20 CONTAINERS CONTAINING 4 TANK OF  ISOPROPYLAMINE MONOISOPROPYLAMINE"/>
    <x v="17"/>
    <s v="Not Identified"/>
    <s v="General Chemical"/>
    <n v="62200"/>
    <n v="62.2"/>
    <n v="687000"/>
    <n v="11.045016077170418"/>
    <m/>
    <m/>
    <m/>
  </r>
  <r>
    <n v="43591"/>
    <s v="May, 2019"/>
    <s v="May, 2019´"/>
    <x v="1"/>
    <s v="Adama Brasil S/A"/>
    <s v="Adama Agan Ltd."/>
    <s v="ASHDOD"/>
    <s v="Brazil"/>
    <s v="38089329"/>
    <s v="1 X 20 CONTAINERS CONTAINING 1  OF POQUER AGRICULTURAL HERBICIDE"/>
    <x v="48"/>
    <s v="Platinum"/>
    <s v="Herbicide"/>
    <n v="25799"/>
    <n v="25.8"/>
    <n v="180000"/>
    <n v="6.9770146129694952"/>
    <m/>
    <m/>
    <m/>
  </r>
  <r>
    <n v="43591"/>
    <s v="May, 2019"/>
    <s v="May, 2019´"/>
    <x v="1"/>
    <s v="Adama Brasil S/A"/>
    <s v="Adama Agan Ltd."/>
    <s v="ASHDOD"/>
    <s v="Brazil"/>
    <s v="38089329"/>
    <s v="1 X 20 CONTAINERS CONTAINING 1  OF   POQUER AGRICULTURAL HERBICIDE"/>
    <x v="48"/>
    <s v="Platinum"/>
    <s v="Herbicide"/>
    <n v="26179"/>
    <n v="26.18"/>
    <n v="183000"/>
    <n v="6.9903357653080711"/>
    <m/>
    <m/>
    <m/>
  </r>
  <r>
    <n v="43591"/>
    <s v="May, 2019"/>
    <s v="May, 2019´"/>
    <x v="1"/>
    <s v="Adama Brasil S/A"/>
    <s v="Adama Agan Ltd."/>
    <s v="ASHDOD"/>
    <s v="Brazil"/>
    <s v="38089323"/>
    <s v="6 X 40 CONTAINERS CONTAINING 24192 BAGS OF  HEXARON WG AGRICULTURAL HERBICIDE"/>
    <x v="3"/>
    <s v="Jump"/>
    <s v="Herbicide"/>
    <n v="134088"/>
    <n v="134.09"/>
    <n v="938000"/>
    <n v="6.9954060020285187"/>
    <m/>
    <m/>
    <m/>
  </r>
  <r>
    <n v="43591"/>
    <s v="May, 2019"/>
    <s v="May, 2019´"/>
    <x v="1"/>
    <s v="Adama Brasil S/A"/>
    <s v="Adama Agan Ltd."/>
    <s v="ASHDOD"/>
    <s v="Brazil"/>
    <s v="38089329"/>
    <s v="1 X 20 CONTAINERS CONTAINING 1  OF POQUER AGRICULTURAL HERBICIDE"/>
    <x v="48"/>
    <s v="Platinum"/>
    <s v="Herbicide"/>
    <n v="26039"/>
    <n v="26.04"/>
    <n v="182000"/>
    <n v="6.9895157264103842"/>
    <m/>
    <m/>
    <m/>
  </r>
  <r>
    <n v="43588"/>
    <s v="May, 2019"/>
    <s v="May, 2019´"/>
    <x v="1"/>
    <s v="Adama Brasil S/A"/>
    <s v="Adama Makhteshim Ltd."/>
    <s v="ASHDOD"/>
    <s v="Brazil"/>
    <s v="38089199"/>
    <s v="7 X 20 DRY CONTAINERS CONTAINING 126 PACKAGES OF LIQUID IMIDACLOPRID BIFENTHRIN"/>
    <x v="4"/>
    <s v="Galil"/>
    <s v="Insecticide"/>
    <n v="144270"/>
    <n v="144.27000000000001"/>
    <n v="2630000"/>
    <n v="18.229708186040064"/>
    <m/>
    <m/>
    <m/>
  </r>
  <r>
    <n v="43587"/>
    <s v="May, 2019"/>
    <s v="May, 2019´"/>
    <x v="1"/>
    <s v="Adama Brasil S/A"/>
    <s v="Changzhou Daya Imp. &amp; Exp. Corp. Ltd."/>
    <s v="SHANGHAI"/>
    <s v="Brazil"/>
    <s v="29033919"/>
    <s v="1 X 20 CONTAINERS CONTAINING 32 DRUMS OF PERFLUORO 1 OCTANE SULFONYL FLUORIDE"/>
    <x v="59"/>
    <s v="Not Identified"/>
    <s v="General Chemical"/>
    <n v="1760"/>
    <n v="1.76"/>
    <n v="8300"/>
    <n v="4.7159090909090908"/>
    <m/>
    <m/>
    <m/>
  </r>
  <r>
    <n v="43584"/>
    <s v="April, 2019"/>
    <s v="April, 2019´"/>
    <x v="1"/>
    <s v="Adama Brasil S/A"/>
    <s v="Indofil Industries Ltd."/>
    <s v="HAZIRA"/>
    <s v="Brazil"/>
    <s v="38249986"/>
    <s v="5 X 40 DRY CONTAINERS CONTAINING 200 BAGS OF MANCOZEB TECNICO INDOFIL"/>
    <x v="9"/>
    <s v="Mancozeb"/>
    <s v="Fungicide"/>
    <n v="102700"/>
    <n v="102.7"/>
    <n v="397000"/>
    <n v="3.8656280428432326"/>
    <m/>
    <m/>
    <m/>
  </r>
  <r>
    <n v="43584"/>
    <s v="April, 2019"/>
    <s v="April, 2019´"/>
    <x v="1"/>
    <s v="Adama Brasil S/A"/>
    <s v="Adama Mfg. Poland Sa"/>
    <s v="GDYNIA"/>
    <s v="Brazil"/>
    <s v="29189990"/>
    <s v="7 X 20 CONTAINERS CONTAINING 140 BAGS OF  2 4 D ACID TECHN 98 TC 2 4 D ACIDO TECNICO MILENIA BR"/>
    <x v="0"/>
    <s v="2,4-D Main"/>
    <s v="Herbicide"/>
    <n v="129520"/>
    <n v="129.52000000000001"/>
    <n v="414000"/>
    <n v="3.1964175416924028"/>
    <m/>
    <m/>
    <m/>
  </r>
  <r>
    <n v="43584"/>
    <s v="April, 2019"/>
    <s v="April, 2019´"/>
    <x v="1"/>
    <s v="Adama Brasil Sa"/>
    <s v="Adama Makhteshim Ltd."/>
    <s v="ASHDOD"/>
    <s v="Brazil"/>
    <s v="29333919"/>
    <s v="1 X 20 DRY CONTAINERS CONTAINING 75 DRUMS OF METHYL [2-({[6- (TRIFL UOROMETHYL) PYRIDIN-2-YL] OXY} METHYL) PHENYL] ACETATE"/>
    <x v="22"/>
    <s v="Not Identified"/>
    <s v="General Chemical"/>
    <n v="19650"/>
    <n v="19.649999999999999"/>
    <n v="15470000"/>
    <n v="787.27735368956746"/>
    <m/>
    <m/>
    <m/>
  </r>
  <r>
    <n v="43582"/>
    <s v="April, 2019"/>
    <s v="April, 2019´"/>
    <x v="1"/>
    <s v="Adama Brasil Sa"/>
    <s v="Jiangsu Sevencontinent Green"/>
    <s v="SHANGHAI"/>
    <s v="Brazil"/>
    <s v="29339969"/>
    <s v="1X20ST, 2X40ST CONTAINER 100 BAG TRIAZOL"/>
    <x v="55"/>
    <s v="Not Identified"/>
    <s v="General Chemical"/>
    <n v="50240"/>
    <n v="50.24"/>
    <n v="817000"/>
    <n v="16.261942675159236"/>
    <m/>
    <m/>
    <m/>
  </r>
  <r>
    <n v="43580"/>
    <s v="April, 2019"/>
    <s v="April, 2019´"/>
    <x v="1"/>
    <s v="Adama Brasil S/A"/>
    <s v="Akzo Nobel International Group"/>
    <s v="HOUSTON (TX)"/>
    <s v="Brazil"/>
    <s v="34021300"/>
    <s v="2 X 20 CONTAINERS CONTAINING 116 DRUMS OF  ETHYLAN NS 500LQ"/>
    <x v="31"/>
    <s v="Not Identified"/>
    <s v="General Chemical"/>
    <n v="26189"/>
    <n v="26.19"/>
    <n v="91700"/>
    <n v="3.5014700828592158"/>
    <m/>
    <m/>
    <m/>
  </r>
  <r>
    <n v="43579"/>
    <s v="April, 2019"/>
    <s v="April, 2019´"/>
    <x v="1"/>
    <s v="Adama Brasil S/A"/>
    <s v="Adama Agan Ltd."/>
    <s v="ASHDOD"/>
    <s v="Brazil"/>
    <s v="38089329"/>
    <s v="1 X 20 TANK FOR NON DANGEROUSE LIQUID CONTAINERS CONTAINING 1 FLEXITANK OF AGRICULTURAL HERBICIDE"/>
    <x v="43"/>
    <s v="Not Identified"/>
    <s v="General Chemical"/>
    <n v="25979"/>
    <n v="25.98"/>
    <n v="215000"/>
    <n v="8.2759151622464291"/>
    <m/>
    <m/>
    <m/>
  </r>
  <r>
    <n v="43579"/>
    <s v="April, 2019"/>
    <s v="April, 2019´"/>
    <x v="1"/>
    <s v="Adama Brasil S/A"/>
    <s v="Adama Agan Ltd."/>
    <s v="ASHDOD"/>
    <s v="Brazil"/>
    <s v="38089329"/>
    <s v="1 X 20 TANK FOR NON DANGEROUSE LIQUID CONTAINERS CONTAINING 1 FLEXITANK OF AGRICULTURAL HERBICIDE"/>
    <x v="43"/>
    <s v="Not Identified"/>
    <s v="General Chemical"/>
    <n v="26040"/>
    <n v="26.04"/>
    <n v="215000"/>
    <n v="8.2565284178187408"/>
    <m/>
    <m/>
    <m/>
  </r>
  <r>
    <n v="43579"/>
    <s v="April, 2019"/>
    <s v="April, 2019´"/>
    <x v="1"/>
    <s v="Adama Brasil S/A"/>
    <s v="Adama Agan Ltd."/>
    <s v="ASHDOD"/>
    <s v="Brazil"/>
    <s v="38089329"/>
    <s v="1 X 20 TANK FOR NON DANGEROUSE LIQUID CONTAINERS CONTAINING 1 FLEXITANK OF AGRICULTURAL HERBICIDE"/>
    <x v="43"/>
    <s v="Not Identified"/>
    <s v="General Chemical"/>
    <n v="26059"/>
    <n v="26.06"/>
    <n v="215000"/>
    <n v="8.2505084615679802"/>
    <m/>
    <m/>
    <m/>
  </r>
  <r>
    <n v="43579"/>
    <s v="April, 2019"/>
    <s v="April, 2019´"/>
    <x v="1"/>
    <s v="Adama Brasil S/A"/>
    <s v="Adama Agan Ltd."/>
    <s v="ASHDOD"/>
    <s v="Brazil"/>
    <s v="38089329"/>
    <s v="1 X 20 TANK FOR NON DANGEROUSE LIQUID CONTAINERS CONTAINING 1 FLEXITANK OF AGRICULTURAL HERBICIDE"/>
    <x v="43"/>
    <s v="Not Identified"/>
    <s v="General Chemical"/>
    <n v="26339"/>
    <n v="26.34"/>
    <n v="218000"/>
    <n v="8.2766999506435326"/>
    <m/>
    <m/>
    <m/>
  </r>
  <r>
    <n v="43579"/>
    <s v="April, 2019"/>
    <s v="April, 2019´"/>
    <x v="1"/>
    <s v="Adama Brasil S/A"/>
    <s v="Adama Agan Ltd."/>
    <s v="ASHDOD"/>
    <s v="Brazil"/>
    <s v="38089329"/>
    <s v="1 X 20 TANK FOR NON DANGEROUSE LIQUID CONTAINERS CONTAINING 1 FLEXITANK OF AGRICULTURAL HERBICIDE"/>
    <x v="32"/>
    <s v="Shelter"/>
    <s v="Insecticide"/>
    <n v="25959"/>
    <n v="25.96"/>
    <n v="214000"/>
    <n v="8.2437690203782896"/>
    <m/>
    <m/>
    <m/>
  </r>
  <r>
    <n v="43579"/>
    <s v="April, 2019"/>
    <s v="April, 2019´"/>
    <x v="1"/>
    <s v="Adama Brasil S/A"/>
    <s v="Adama Mfg. Poland Sa"/>
    <s v="GDYNIA"/>
    <s v="Brazil"/>
    <s v="29180000"/>
    <s v="7 X 20 CONTAINERS CONTAINING 140 BAGS OF  2 4 D ACID TECHN 98 TC 2 4 D ACIDO TECNICO MILENIA BR"/>
    <x v="0"/>
    <s v="2,4-D Main"/>
    <s v="Herbicide"/>
    <n v="129560"/>
    <n v="129.56"/>
    <s v=""/>
    <e v="#VALUE!"/>
    <m/>
    <m/>
    <m/>
  </r>
  <r>
    <n v="43579"/>
    <s v="April, 2019"/>
    <s v="April, 2019´"/>
    <x v="1"/>
    <s v="Adama Brasil S/A"/>
    <s v="Adama Makhteshim Ltd."/>
    <s v="ASHDOD"/>
    <s v="Brazil"/>
    <s v="38089199"/>
    <s v="4 X 20 DRY CONTAINERS CONTAINING 320 DRUMS OF RIMON SUPRA NOVALURON"/>
    <x v="10"/>
    <s v="Rimon"/>
    <s v="Insecticide"/>
    <n v="77280"/>
    <n v="77.28"/>
    <n v="1420000"/>
    <n v="18.374741200828158"/>
    <m/>
    <m/>
    <m/>
  </r>
  <r>
    <n v="43579"/>
    <s v="April, 2019"/>
    <s v="April, 2019´"/>
    <x v="1"/>
    <s v="Adama Brasil S/A"/>
    <s v="Lanxess Corporation Group"/>
    <s v="ANTWERPEN"/>
    <s v="Brazil"/>
    <s v="29291030"/>
    <s v="2 X 20 CONTAINERS CONTAINING 2 TANK OF  DICLOROFENILISOCIANATO"/>
    <x v="0"/>
    <s v="2,4-D Main"/>
    <s v="Herbicide"/>
    <n v="52040"/>
    <n v="52.04"/>
    <n v="209000"/>
    <n v="4.0161414296694851"/>
    <m/>
    <m/>
    <m/>
  </r>
  <r>
    <n v="43579"/>
    <s v="April, 2019"/>
    <s v="April, 2019´"/>
    <x v="1"/>
    <s v="Adama Brasil S/A"/>
    <s v="Indofil Industries Ltd."/>
    <s v="HAZIRA"/>
    <s v="Brazil"/>
    <s v="38249986"/>
    <s v="7 X 40 DRY CONTAINERS CONTAINING 280 BAGS OF MANCOZEB TECNICO INDOFIL"/>
    <x v="9"/>
    <s v="Mancozeb"/>
    <s v="Fungicide"/>
    <n v="143780"/>
    <n v="143.78"/>
    <n v="556000"/>
    <n v="3.8670190568924747"/>
    <m/>
    <m/>
    <m/>
  </r>
  <r>
    <n v="43579"/>
    <s v="April, 2019"/>
    <s v="April, 2019´"/>
    <x v="1"/>
    <s v="Adama Brasil S/A"/>
    <s v="Adama Makhteshim Ltd."/>
    <s v="ASHDOD"/>
    <s v="Brazil"/>
    <s v="38089199"/>
    <s v="8 X 20 DRY CONTAINERS CONTAINING 144 IBCS OF GALIL SC IMIDACLOPRID, BIFENTHRIN"/>
    <x v="4"/>
    <s v="Galil"/>
    <s v="Insecticide"/>
    <n v="164880.01"/>
    <n v="164.88"/>
    <n v="3031000"/>
    <n v="18.383065357650086"/>
    <m/>
    <m/>
    <m/>
  </r>
  <r>
    <n v="43579"/>
    <s v="April, 2019"/>
    <s v="April, 2019´"/>
    <x v="1"/>
    <s v="Adama Brasil S/A"/>
    <s v="Adama Makhteshim Ltd."/>
    <s v="ASHDOD"/>
    <s v="Brazil"/>
    <s v="38089199"/>
    <s v="8 X 20 DRY CONTAINERS CONTAINING 144 IBCS OF GALIL SC IMIDACLOPRID, BIFENTHRIN"/>
    <x v="4"/>
    <s v="Galil"/>
    <s v="Insecticide"/>
    <n v="164880.01"/>
    <n v="164.88"/>
    <n v="3031000"/>
    <n v="18.383065357650086"/>
    <m/>
    <m/>
    <m/>
  </r>
  <r>
    <n v="43578"/>
    <s v="April, 2019"/>
    <s v="April, 2019´"/>
    <x v="1"/>
    <s v="Adama Brasil Sa"/>
    <s v="Turlock Llp"/>
    <s v="SHANGHAI"/>
    <s v="Brazil"/>
    <s v="29241929"/>
    <s v="2 X 40 HIGH CUBE DRY CONTAINERS CONTAINING 257 DRUMS OF CHEMICAL PRODUCT DMAC- N, N-DIMETHYLACETAMIDE N, N-DIMETILACETAMIDA"/>
    <x v="27"/>
    <s v="Not Identified"/>
    <s v="General Chemical"/>
    <n v="52504"/>
    <n v="52.5"/>
    <n v="327000"/>
    <n v="6.2280969069023309"/>
    <m/>
    <m/>
    <m/>
  </r>
  <r>
    <n v="43577"/>
    <s v="April, 2019"/>
    <s v="April, 2019´"/>
    <x v="1"/>
    <s v="Adama Brasil S/A"/>
    <s v="Adama Agan Ltd."/>
    <s v="ASHDOD"/>
    <s v="Brazil"/>
    <s v="38089323"/>
    <s v="6 X 40 DRY CONTAINERS CONTAINING 24192 BAGS OF AGRICULTURAL HERBICIDE"/>
    <x v="3"/>
    <s v="Jump"/>
    <s v="Herbicide"/>
    <n v="134088"/>
    <n v="134.09"/>
    <n v="1108000"/>
    <n v="8.2632301175347536"/>
    <m/>
    <m/>
    <m/>
  </r>
  <r>
    <n v="43577"/>
    <s v="April, 2019"/>
    <s v="April, 2019´"/>
    <x v="1"/>
    <s v="Adama Brasil S/A"/>
    <s v="Adama Agan Ltd."/>
    <s v="ASHDOD"/>
    <s v="Brazil"/>
    <s v="38089329"/>
    <s v="1 X 20 TANK FOR NON DANGEROUSE LIQUID CONTAINERS CONTAINING 1 FLEXITANK OF AGRICULTURAL HERBICIDE"/>
    <x v="43"/>
    <s v="Not Identified"/>
    <s v="General Chemical"/>
    <n v="26599"/>
    <n v="26.6"/>
    <n v="220000"/>
    <n v="8.2709876311139521"/>
    <m/>
    <m/>
    <m/>
  </r>
  <r>
    <n v="43577"/>
    <s v="April, 2019"/>
    <s v="April, 2019´"/>
    <x v="1"/>
    <s v="Adama Brasil S/A"/>
    <s v="Adama Agan Ltd."/>
    <s v="ASHDOD"/>
    <s v="Brazil"/>
    <s v="38089329"/>
    <s v="1 X 20 TANK FOR NON DANGEROUSE LIQUID CONTAINERS CONTAINING 1 FLEXITANK OF AGRICULTURAL HERBICIDE"/>
    <x v="43"/>
    <s v="Not Identified"/>
    <s v="General Chemical"/>
    <n v="26380"/>
    <n v="26.38"/>
    <n v="218000"/>
    <n v="8.2638362395754363"/>
    <m/>
    <m/>
    <m/>
  </r>
  <r>
    <n v="43577"/>
    <s v="April, 2019"/>
    <s v="April, 2019´"/>
    <x v="1"/>
    <s v="Adama Brasil S/A"/>
    <s v="Adama Agan Ltd."/>
    <s v="ASHDOD"/>
    <s v="Brazil"/>
    <s v="38089323"/>
    <s v="3 X 40 DRY CONTAINERS CONTAINING 12096 BAGS OF AGRICULTURAL HERBICIDE"/>
    <x v="3"/>
    <s v="Jump"/>
    <s v="Herbicide"/>
    <n v="67044"/>
    <n v="67.040000000000006"/>
    <n v="554000"/>
    <n v="8.2632301175347536"/>
    <m/>
    <m/>
    <m/>
  </r>
  <r>
    <n v="43577"/>
    <s v="April, 2019"/>
    <s v="April, 2019´"/>
    <x v="1"/>
    <s v="Adama Brasil S/A"/>
    <s v="Adama Makhteshim Ltd."/>
    <s v="ASHDOD"/>
    <s v="Brazil"/>
    <s v="29349959"/>
    <s v="1 X 40 HIGH CUBE REEFER CONTAINERS CONTAINING 46 DRUMS OF SUPRATHION TECNICO 900 ORGANOP HOPHORUS, PESTICIDE METHIDATHION"/>
    <x v="30"/>
    <s v="Suprathion"/>
    <s v="Insecticide"/>
    <n v="11132"/>
    <n v="11.13"/>
    <n v="21156000"/>
    <n v="1900.4671218109954"/>
    <m/>
    <m/>
    <m/>
  </r>
  <r>
    <n v="43577"/>
    <s v="April, 2019"/>
    <s v="April, 2019´"/>
    <x v="1"/>
    <s v="Adama Brasil S/A"/>
    <s v="Adama Agan Ltd."/>
    <s v="ASHDOD"/>
    <s v="Brazil"/>
    <s v="38089323"/>
    <s v="4 X 40 DRY CONTAINERS CONTAINING 16128 BAGS OF AGRICULTURAL HERBICIDE"/>
    <x v="3"/>
    <s v="Jump"/>
    <s v="Herbicide"/>
    <n v="89392"/>
    <n v="89.39"/>
    <n v="739000"/>
    <n v="8.2669590119921246"/>
    <m/>
    <m/>
    <m/>
  </r>
  <r>
    <n v="43577"/>
    <s v="April, 2019"/>
    <s v="April, 2019´"/>
    <x v="1"/>
    <s v="Adama Brasil S/A"/>
    <s v="Adama Agan Ltd."/>
    <s v="ASHDOD"/>
    <s v="Brazil"/>
    <s v="38089329"/>
    <s v="1 X 20 TANK FOR NON DANGEROUSE LIQUID CONTAINERS CONTAINING 1 FLEXITANK OF AGRICULTURAL HERBICIDE"/>
    <x v="43"/>
    <s v="Not Identified"/>
    <s v="General Chemical"/>
    <n v="26300"/>
    <n v="26.3"/>
    <n v="217000"/>
    <n v="8.250950570342205"/>
    <m/>
    <m/>
    <m/>
  </r>
  <r>
    <n v="43577"/>
    <s v="April, 2019"/>
    <s v="April, 2019´"/>
    <x v="1"/>
    <s v="Adama Brasil S/A"/>
    <s v="Adama Agan Ltd."/>
    <s v="ASHDOD"/>
    <s v="Brazil"/>
    <s v="38089329"/>
    <s v="1 X 20 TANK FOR NON DANGEROUSE LIQUID CONTAINERS CONTAINING 1 FLEXITANK OF AGRICULTURAL HERBICIDE"/>
    <x v="43"/>
    <s v="Not Identified"/>
    <s v="General Chemical"/>
    <n v="26169"/>
    <n v="26.17"/>
    <n v="216000"/>
    <n v="8.2540410409262872"/>
    <m/>
    <m/>
    <m/>
  </r>
  <r>
    <n v="43577"/>
    <s v="April, 2019"/>
    <s v="April, 2019´"/>
    <x v="1"/>
    <s v="Adama Brasil S/A"/>
    <s v="Ingevity Corporation"/>
    <s v="CHARLESTON (SC)"/>
    <s v="Brazil"/>
    <s v="38030000"/>
    <s v="3 X 20 DRY CONTAINERS CONTAINING 54 BINS OF TALLOIL OTHER THAN CRUDE ALTAPYNE M 28B"/>
    <x v="16"/>
    <s v="Not Identified"/>
    <s v="General Chemical"/>
    <n v="52125"/>
    <n v="52.13"/>
    <n v="32600"/>
    <n v="0.62541966426858508"/>
    <m/>
    <m/>
    <m/>
  </r>
  <r>
    <n v="43577"/>
    <s v="April, 2019"/>
    <s v="April, 2019´"/>
    <x v="1"/>
    <s v="Adama Brasil S/A"/>
    <s v="Adama Agan Ltd."/>
    <s v="ASHDOD"/>
    <s v="Brazil"/>
    <s v="38089323"/>
    <s v="3 X 40 DRY CONTAINERS CONTAINING 12096 BAGS OF AGRICULTURAL HERBICIDE"/>
    <x v="3"/>
    <s v="Jump"/>
    <s v="Herbicide"/>
    <n v="67044"/>
    <n v="67.040000000000006"/>
    <n v="554000"/>
    <n v="8.2632301175347536"/>
    <m/>
    <m/>
    <m/>
  </r>
  <r>
    <n v="43577"/>
    <s v="April, 2019"/>
    <s v="April, 2019´"/>
    <x v="1"/>
    <s v="Adama Brasil S/A"/>
    <s v="Adama Agan Ltd."/>
    <s v="ASHDOD"/>
    <s v="Brazil"/>
    <s v="38089329"/>
    <s v="1 X 20 TANK FOR NON DANGEROUSE LIQUID CONTAINERS CONTAINING 1 FLEXITANK OF AGRICULTURAL HERBICIDE"/>
    <x v="43"/>
    <s v="Not Identified"/>
    <s v="General Chemical"/>
    <n v="26479"/>
    <n v="26.48"/>
    <n v="219000"/>
    <n v="8.270705087050116"/>
    <m/>
    <m/>
    <m/>
  </r>
  <r>
    <n v="43577"/>
    <s v="April, 2019"/>
    <s v="April, 2019´"/>
    <x v="1"/>
    <s v="Adama Brasil S/A"/>
    <s v="Adama Agan Ltd."/>
    <s v="ASHDOD"/>
    <s v="Brazil"/>
    <s v="38089329"/>
    <s v="1 X 20 TANK FOR NON DANGEROUSE LIQUID CONTAINERS CONTAINING 1 FLEXITANK OF AGRICULTURAL HERBICIDE"/>
    <x v="43"/>
    <s v="Not Identified"/>
    <s v="General Chemical"/>
    <n v="26099"/>
    <n v="26.1"/>
    <n v="216000"/>
    <n v="8.2761791639526425"/>
    <m/>
    <m/>
    <m/>
  </r>
  <r>
    <n v="43576"/>
    <s v="April, 2019"/>
    <s v="April, 2019´"/>
    <x v="1"/>
    <s v="Adama Brasil Sa"/>
    <s v="Adama Makhteshim Ltd."/>
    <s v="ASHDOD"/>
    <s v="Brazil"/>
    <s v="29333919"/>
    <s v="75 STEEL DRUM METHYL 2 6 TRIFLUOROMETHYL PYRIDIN 2 YL O XY METHYL PHENYL ACETATE"/>
    <x v="22"/>
    <s v="Not Identified"/>
    <s v="General Chemical"/>
    <n v="19650"/>
    <n v="19.649999999999999"/>
    <n v="15470000"/>
    <n v="787.27735368956746"/>
    <m/>
    <m/>
    <m/>
  </r>
  <r>
    <n v="43576"/>
    <s v="April, 2019"/>
    <s v="April, 2019´"/>
    <x v="1"/>
    <s v="Adama Brasil S/A"/>
    <s v="Sinon Group"/>
    <s v="TAICHUNG"/>
    <s v="Brazil"/>
    <s v="29339959"/>
    <s v="3 X 40 DRY CONTAINERS CONTAINING 120 BAGS OF CARBENDAZIM TECNICO MIL CARBENDAZIM 98% TECH"/>
    <x v="1"/>
    <s v="Not Identified"/>
    <s v="General Chemical"/>
    <n v="72360"/>
    <n v="72.36"/>
    <n v="1242000"/>
    <n v="17.164179104477611"/>
    <m/>
    <m/>
    <m/>
  </r>
  <r>
    <n v="43575"/>
    <s v="April, 2019"/>
    <s v="April, 2019´"/>
    <x v="1"/>
    <s v="Adama Brasil S/A"/>
    <s v="Adama Mfg. Poland Sa"/>
    <s v="GDYNIA"/>
    <s v="Brazil"/>
    <s v="29180000"/>
    <s v="10 X 20 DRY CONTAINERS CONTAINING 200 BAGS OF 2 4 D ACID TECHN TECNICO MILENIA BR"/>
    <x v="0"/>
    <s v="2,4-D Main"/>
    <s v="Herbicide"/>
    <n v="185899.99"/>
    <n v="185.9"/>
    <s v=""/>
    <e v="#VALUE!"/>
    <m/>
    <m/>
    <m/>
  </r>
  <r>
    <n v="43570"/>
    <s v="April, 2019"/>
    <s v="April, 2019´"/>
    <x v="1"/>
    <s v="Adama Brasil S/A"/>
    <s v="Adama Agan Ltd."/>
    <s v="ASHDOD"/>
    <s v="Brazil"/>
    <s v="38089329"/>
    <s v="AGRICULTURAL HERBICIDE"/>
    <x v="43"/>
    <s v="Not Identified"/>
    <s v="General Chemical"/>
    <n v="26499"/>
    <n v="26.5"/>
    <n v="219000"/>
    <n v="8.2644628099173545"/>
    <m/>
    <m/>
    <m/>
  </r>
  <r>
    <n v="43570"/>
    <s v="April, 2019"/>
    <s v="April, 2019´"/>
    <x v="1"/>
    <s v="Adama Brasil S/A"/>
    <s v="Adama Agan Ltd."/>
    <s v="ASHDOD"/>
    <s v="Brazil"/>
    <s v="38089323"/>
    <s v="8064 BAGS OF AGRICULTURAL HERBICIDE"/>
    <x v="3"/>
    <s v="Jump"/>
    <s v="Herbicide"/>
    <n v="44696"/>
    <n v="44.7"/>
    <n v="369000"/>
    <n v="8.2557723286200115"/>
    <m/>
    <m/>
    <m/>
  </r>
  <r>
    <n v="43570"/>
    <s v="April, 2019"/>
    <s v="April, 2019´"/>
    <x v="1"/>
    <s v="Adama Brasil S/A"/>
    <s v="Adama Agan Ltd."/>
    <s v="ASHDOD"/>
    <s v="Brazil"/>
    <s v="38089329"/>
    <s v="AGRICULTURAL HERBICIDE"/>
    <x v="43"/>
    <s v="Not Identified"/>
    <s v="General Chemical"/>
    <n v="26579"/>
    <n v="26.58"/>
    <n v="220000"/>
    <n v="8.2772113322547884"/>
    <m/>
    <m/>
    <m/>
  </r>
  <r>
    <n v="43570"/>
    <s v="April, 2019"/>
    <s v="April, 2019´"/>
    <x v="1"/>
    <s v="Adama Brasil S/A"/>
    <s v="Adama Agan Ltd."/>
    <s v="ASHDOD"/>
    <s v="Brazil"/>
    <s v="38089323"/>
    <s v="8064 BAGS OF AGRICULTURAL HERBICIDE"/>
    <x v="3"/>
    <s v="Jump"/>
    <s v="Herbicide"/>
    <n v="44696"/>
    <n v="44.7"/>
    <n v="369000"/>
    <n v="8.2557723286200115"/>
    <m/>
    <m/>
    <m/>
  </r>
  <r>
    <n v="43570"/>
    <s v="April, 2019"/>
    <s v="April, 2019´"/>
    <x v="1"/>
    <s v="Adama Brasil Sa"/>
    <s v="Jiangsu Fengshan Group Co., Ltd."/>
    <s v="SHANGHAI"/>
    <s v="Brazil"/>
    <s v="29049914"/>
    <s v="102 PALLETS DINITRO 4 CHLORO 3 5 DINITROB"/>
    <x v="57"/>
    <s v="DINITRO"/>
    <s v="General Chemical"/>
    <n v="129240"/>
    <n v="129.24"/>
    <n v="2777000"/>
    <n v="21.487155679356235"/>
    <m/>
    <m/>
    <m/>
  </r>
  <r>
    <n v="43570"/>
    <s v="April, 2019"/>
    <s v="April, 2019´"/>
    <x v="1"/>
    <s v="Adama Brasil S/A"/>
    <s v="Adama Agan Ltd."/>
    <s v="ASHDOD"/>
    <s v="Brazil"/>
    <s v="38089329"/>
    <s v="AGRICULTURAL HERBICIDE"/>
    <x v="43"/>
    <s v="Not Identified"/>
    <s v="General Chemical"/>
    <n v="25739"/>
    <n v="25.74"/>
    <n v="213000"/>
    <n v="8.2753797738839889"/>
    <m/>
    <m/>
    <m/>
  </r>
  <r>
    <n v="43570"/>
    <s v="April, 2019"/>
    <s v="April, 2019´"/>
    <x v="1"/>
    <s v="Adama Brasil S/A"/>
    <s v="Adama Agan Ltd."/>
    <s v="ASHDOD"/>
    <s v="Brazil"/>
    <s v="38089329"/>
    <s v="AGRICULTURAL HERBICIDE"/>
    <x v="43"/>
    <s v="Not Identified"/>
    <s v="General Chemical"/>
    <n v="25699"/>
    <n v="25.7"/>
    <n v="212000"/>
    <n v="8.2493482236662903"/>
    <m/>
    <m/>
    <m/>
  </r>
  <r>
    <n v="43570"/>
    <s v="April, 2019"/>
    <s v="April, 2019´"/>
    <x v="1"/>
    <s v="Adama Brasil S/A"/>
    <s v="Adama Agan Ltd."/>
    <s v="ASHDOD"/>
    <s v="Brazil"/>
    <s v="38089329"/>
    <s v="AGRICULTURAL HERBICIDE"/>
    <x v="43"/>
    <s v="Not Identified"/>
    <s v="General Chemical"/>
    <n v="26519"/>
    <n v="26.52"/>
    <n v="219000"/>
    <n v="8.2582299483389274"/>
    <m/>
    <m/>
    <m/>
  </r>
  <r>
    <n v="43570"/>
    <s v="April, 2019"/>
    <s v="April, 2019´"/>
    <x v="1"/>
    <s v="Adama Brasil S/A"/>
    <s v="Adama Agan Ltd."/>
    <s v="ASHDOD"/>
    <s v="Brazil"/>
    <s v="38089329"/>
    <s v="AGRICULTURAL HERBICIDE"/>
    <x v="43"/>
    <s v="Not Identified"/>
    <s v="General Chemical"/>
    <n v="26359"/>
    <n v="26.36"/>
    <n v="218000"/>
    <n v="8.2704199704085894"/>
    <m/>
    <m/>
    <m/>
  </r>
  <r>
    <n v="43567"/>
    <s v="April, 2019"/>
    <s v="April, 2019´"/>
    <x v="1"/>
    <s v="Syngenta Protecao De Cultivos Ltda"/>
    <s v="Adama Agan Ltd."/>
    <s v="ASHDOD"/>
    <s v="Brazil"/>
    <s v="29242120"/>
    <s v="40 FLEXIBLE IBCS OF DIUREX TECNICO AGRICULTURAL HERBICIDE"/>
    <x v="3"/>
    <s v="Jump"/>
    <s v="Herbicide"/>
    <n v="50580"/>
    <n v="50.58"/>
    <n v="4880000"/>
    <n v="96.480822459470147"/>
    <m/>
    <m/>
    <m/>
  </r>
  <r>
    <n v="43567"/>
    <s v="April, 2019"/>
    <s v="April, 2019´"/>
    <x v="1"/>
    <s v="Syngenta Protecao De Cultivos Ltda"/>
    <s v="Adama Agan Ltd."/>
    <s v="ASHDOD"/>
    <s v="Brazil"/>
    <s v="29242120"/>
    <s v="40 FLEXIBLE IBCS OF DIUREX TECNICO AGRICULTURAL HERBICIDE"/>
    <x v="3"/>
    <s v="Jump"/>
    <s v="Herbicide"/>
    <n v="134880.01"/>
    <n v="134.88"/>
    <n v="13014000"/>
    <n v="96.48575797110334"/>
    <m/>
    <m/>
    <m/>
  </r>
  <r>
    <n v="43567"/>
    <s v="April, 2019"/>
    <s v="April, 2019´"/>
    <x v="1"/>
    <s v="Syngenta Protecao De Cultivos Ltda"/>
    <s v="Adama Agan Ltd."/>
    <s v="ASHDOD"/>
    <s v="Brazil"/>
    <s v="29242120"/>
    <s v="40 FLEXIBLE IBCS OF DIUREX TECNICO AGRICULTURAL HERBICIDE"/>
    <x v="3"/>
    <s v="Jump"/>
    <s v="Herbicide"/>
    <n v="101160"/>
    <n v="101.16"/>
    <n v="9761000"/>
    <n v="96.490707789640169"/>
    <m/>
    <m/>
    <m/>
  </r>
  <r>
    <n v="43566"/>
    <s v="April, 2019"/>
    <s v="April, 2019´"/>
    <x v="1"/>
    <s v="Adama Brasil S/A"/>
    <s v="Newport China Tank Containers Co."/>
    <s v="NEW ORLEANS (LA)"/>
    <s v="Brazil"/>
    <s v="29211923"/>
    <s v="3TY MONOISOPROPYLAMINE CHEMICAL ISOPROPYLAMINE"/>
    <x v="17"/>
    <s v="Not Identified"/>
    <s v="General Chemical"/>
    <n v="43890"/>
    <n v="43.89"/>
    <n v="130000"/>
    <n v="2.961950330371383"/>
    <m/>
    <m/>
    <m/>
  </r>
  <r>
    <n v="43566"/>
    <s v="April, 2019"/>
    <s v="April, 2019´"/>
    <x v="1"/>
    <s v="Adama Brasil S/A"/>
    <s v="Newport China Tank Containers Co."/>
    <s v="NEW ORLEANS (LA)"/>
    <s v="Brazil"/>
    <s v="29211923"/>
    <s v="MONOISOPROPYLAMINE CHEMICAL ISOPROPYLAMINE"/>
    <x v="17"/>
    <s v="Not Identified"/>
    <s v="General Chemical"/>
    <n v="59030"/>
    <n v="59.03"/>
    <n v="175000"/>
    <n v="2.9645942740979163"/>
    <m/>
    <m/>
    <m/>
  </r>
  <r>
    <n v="43562"/>
    <s v="April, 2019"/>
    <s v="April, 2019´"/>
    <x v="1"/>
    <s v="Adama Brasil Sa"/>
    <s v="Adama Makhteshim Ltd."/>
    <s v="ASHDOD"/>
    <s v="Brazil"/>
    <s v="29333919"/>
    <s v="75 DRUM METHYL TRIFLUOROMETHY PYRIDIN- YL OXY METHYL PHENYL ACETATE"/>
    <x v="22"/>
    <s v="Not Identified"/>
    <s v="General Chemical"/>
    <n v="19650"/>
    <n v="19.649999999999999"/>
    <n v="15470000"/>
    <n v="787.27735368956746"/>
    <m/>
    <m/>
    <m/>
  </r>
  <r>
    <n v="43557"/>
    <s v="April, 2019"/>
    <s v="April, 2019´"/>
    <x v="1"/>
    <s v="Adama Brasil S/A"/>
    <s v="Adama Agan Ltd."/>
    <s v="ASHDOD"/>
    <s v="Brazil"/>
    <s v="38089329"/>
    <s v="POQUER AGRICULTURAL HERBICIDE"/>
    <x v="48"/>
    <s v="Platinum"/>
    <s v="Herbicide"/>
    <n v="25999"/>
    <n v="26"/>
    <n v="215000"/>
    <n v="8.2695488288011081"/>
    <m/>
    <m/>
    <m/>
  </r>
  <r>
    <n v="43557"/>
    <s v="April, 2019"/>
    <s v="April, 2019´"/>
    <x v="1"/>
    <s v="Adama Brasil S/A"/>
    <s v="Adama Agan Ltd."/>
    <s v="ASHDOD"/>
    <s v="Brazil"/>
    <s v="38089329"/>
    <s v="POQUER AGRICULTURAL HERBICIDE"/>
    <x v="48"/>
    <s v="Platinum"/>
    <s v="Herbicide"/>
    <n v="26299"/>
    <n v="26.3"/>
    <n v="217000"/>
    <n v="8.251264306627629"/>
    <m/>
    <m/>
    <m/>
  </r>
  <r>
    <n v="43557"/>
    <s v="April, 2019"/>
    <s v="April, 2019´"/>
    <x v="1"/>
    <s v="Adama Brasil S/A"/>
    <s v="Adama Agan Ltd."/>
    <s v="ASHDOD"/>
    <s v="Brazil"/>
    <s v="38089329"/>
    <s v="POQUER AGRICULTURAL HERBICIDE"/>
    <x v="48"/>
    <s v="Platinum"/>
    <s v="Herbicide"/>
    <n v="26159"/>
    <n v="26.16"/>
    <n v="216000"/>
    <n v="8.2571963760082578"/>
    <m/>
    <m/>
    <m/>
  </r>
  <r>
    <n v="43557"/>
    <s v="April, 2019"/>
    <s v="April, 2019´"/>
    <x v="1"/>
    <s v="Adama Brasil S/A"/>
    <s v="Adama Agan Ltd."/>
    <s v="ASHDOD"/>
    <s v="Brazil"/>
    <s v="38089329"/>
    <s v="POQUER AGRICULTURAL HERBICIDE"/>
    <x v="48"/>
    <s v="Platinum"/>
    <s v="Herbicide"/>
    <n v="26249"/>
    <n v="26.25"/>
    <n v="217000"/>
    <n v="8.2669815992990205"/>
    <m/>
    <m/>
    <m/>
  </r>
  <r>
    <n v="43557"/>
    <s v="April, 2019"/>
    <s v="April, 2019´"/>
    <x v="1"/>
    <s v="Adama Brasil S/A"/>
    <s v="Adama Agan Ltd."/>
    <s v="ASHDOD"/>
    <s v="Brazil"/>
    <s v="38089329"/>
    <s v="POQUER AGRICULTURAL HERBICIDE"/>
    <x v="48"/>
    <s v="Platinum"/>
    <s v="Herbicide"/>
    <n v="25949"/>
    <n v="25.95"/>
    <n v="214000"/>
    <n v="8.2469459324058736"/>
    <m/>
    <m/>
    <m/>
  </r>
  <r>
    <n v="43557"/>
    <s v="April, 2019"/>
    <s v="April, 2019´"/>
    <x v="1"/>
    <s v="Adama Brasil S/A"/>
    <s v="Adama Agan Ltd."/>
    <s v="ASHDOD"/>
    <s v="Brazil"/>
    <s v="38089323"/>
    <s v="16128 BAGS AGRICULTURAL HERBICIDE"/>
    <x v="3"/>
    <s v="Jump"/>
    <s v="Herbicide"/>
    <n v="89392"/>
    <n v="89.39"/>
    <n v="739000"/>
    <n v="8.2669590119921246"/>
    <m/>
    <m/>
    <m/>
  </r>
  <r>
    <n v="43557"/>
    <s v="April, 2019"/>
    <s v="April, 2019´"/>
    <x v="1"/>
    <s v="Adama Brasil S/A"/>
    <s v="Ingevity Corporation"/>
    <s v="CHARLESTON (SC)"/>
    <s v="Brazil"/>
    <s v="38030000"/>
    <s v="36 TOTE BINS TALLOIL, OTHER THAN CRUDE ALTAPYNE M 28B"/>
    <x v="16"/>
    <s v="Not Identified"/>
    <s v="General Chemical"/>
    <n v="34750"/>
    <n v="34.75"/>
    <n v="21700"/>
    <n v="0.62446043165467624"/>
    <m/>
    <m/>
    <m/>
  </r>
  <r>
    <n v="43556"/>
    <s v="April, 2019"/>
    <s v="April, 2019´"/>
    <x v="1"/>
    <s v="Adama Brasil S/A"/>
    <s v="Adama Makhteshim Ltd."/>
    <s v="ASHDOD"/>
    <s v="Brazil"/>
    <s v="38089199"/>
    <s v="80 DRUM CARBAMATE PESTICIDE LIQUID,TOXIC METHOMYL, NOVALURON"/>
    <x v="10"/>
    <s v="Rimon"/>
    <s v="Insecticide"/>
    <n v="19800"/>
    <n v="19.8"/>
    <n v="364000"/>
    <n v="18.383838383838384"/>
    <m/>
    <m/>
    <m/>
  </r>
  <r>
    <n v="43556"/>
    <s v="April, 2019"/>
    <s v="April, 2019´"/>
    <x v="1"/>
    <s v="Adama Brasil S/A"/>
    <s v="Adama Makhteshim Ltd."/>
    <s v="ASHDOD"/>
    <s v="Brazil"/>
    <s v="38089199"/>
    <s v="IMIDACLOPRID, BIFENTHRIN"/>
    <x v="4"/>
    <s v="Galil"/>
    <s v="Insecticide"/>
    <n v="206100.01"/>
    <n v="206.1"/>
    <n v="3788000"/>
    <n v="18.37942657062462"/>
    <m/>
    <m/>
    <m/>
  </r>
  <r>
    <n v="43555"/>
    <s v="March, 2019"/>
    <s v="March, 2019´"/>
    <x v="1"/>
    <s v="Adama Brasil S/A"/>
    <s v="Adama Makhteshim Ltd."/>
    <s v="ASHDOD"/>
    <s v="Brazil"/>
    <s v="38089199"/>
    <s v="560 STEEL DRUM 1600 0 LITSPYRINEX 480 EC CHLORPYRIFOS HYDROCARBON S C10 AROMATICS 1% NA PHTHALENE"/>
    <x v="23"/>
    <s v="Pyrinex"/>
    <s v="Pesticide"/>
    <n v="139720"/>
    <n v="139.72"/>
    <n v="2664000"/>
    <n v="19.066704838247926"/>
    <m/>
    <m/>
    <m/>
  </r>
  <r>
    <n v="43555"/>
    <s v="March, 2019"/>
    <s v="March, 2019´"/>
    <x v="1"/>
    <s v="Adama Brasil Sa"/>
    <s v="Adama Makhteshim Ltd."/>
    <s v="ASHDOD"/>
    <s v="Brazil"/>
    <s v="29333919"/>
    <s v="75 DRUM METHYL TRIFLUOROMETHYL PYRIDIN YL OXY METHYL PHENYL ACETATE"/>
    <x v="22"/>
    <s v="Not Identified"/>
    <s v="General Chemical"/>
    <n v="19650"/>
    <n v="19.649999999999999"/>
    <n v="16626000"/>
    <n v="846.10687022900765"/>
    <m/>
    <m/>
    <m/>
  </r>
  <r>
    <n v="43555"/>
    <s v="March, 2019"/>
    <s v="March, 2019´"/>
    <x v="1"/>
    <s v="Adama Brasil S/A"/>
    <s v="Sinon Group"/>
    <s v="SHANGHAI"/>
    <s v="Brazil"/>
    <s v="29339969"/>
    <s v="20 BAGS FLUTRIAFOL TECNICO SINON FLUTRIAFOL 97% TECH"/>
    <x v="50"/>
    <s v="Not Identified"/>
    <s v="General Chemical"/>
    <n v="8060"/>
    <n v="8.06"/>
    <n v="126000"/>
    <n v="15.632754342431761"/>
    <m/>
    <m/>
    <m/>
  </r>
  <r>
    <n v="43554"/>
    <s v="March, 2019"/>
    <s v="March, 2019´"/>
    <x v="1"/>
    <s v="Adama Brasil Sa"/>
    <s v="Adama Makhteshim Ltd."/>
    <s v="ASHDOD"/>
    <s v="Brazil"/>
    <s v="29333919"/>
    <s v="75 STEEL DRUM TRIFLUOROMETHYL PYRIDIN- 2-YL OXY METHYL PHENYL A CETATE"/>
    <x v="22"/>
    <s v="Not Identified"/>
    <s v="General Chemical"/>
    <n v="19650"/>
    <n v="19.649999999999999"/>
    <n v="16626000"/>
    <n v="846.10687022900765"/>
    <m/>
    <m/>
    <m/>
  </r>
  <r>
    <n v="43554"/>
    <s v="March, 2019"/>
    <s v="March, 2019´"/>
    <x v="1"/>
    <s v="Adama Brasil Sa"/>
    <s v="Adama Makhteshim Ltd."/>
    <s v="ASHDOD"/>
    <s v="Brazil"/>
    <s v="29333919"/>
    <s v="75 STEEL DRUM ENVIRONMENTAL LY HAZARDOUS SUBSTANCE METHYL 2 6 TRIFLUOROMETHYL PYRIDIN 2 YL OXY METHYL PHENYL ACETATE"/>
    <x v="22"/>
    <s v="Not Identified"/>
    <s v="General Chemical"/>
    <n v="19650"/>
    <n v="19.649999999999999"/>
    <n v="16626000"/>
    <n v="846.10687022900765"/>
    <m/>
    <m/>
    <m/>
  </r>
  <r>
    <n v="43550"/>
    <s v="March, 2019"/>
    <s v="March, 2019´"/>
    <x v="1"/>
    <s v="Adama Brasil S/A"/>
    <s v="Ingevity Corporation"/>
    <s v="CHARLESTON (SC)"/>
    <s v="Brazil"/>
    <s v="38030000"/>
    <s v="TALL OIL, OTHER THAN CRUDE ALTAPYNE M 28B"/>
    <x v="16"/>
    <s v="Not Identified"/>
    <s v="General Chemical"/>
    <n v="17375"/>
    <n v="17.38"/>
    <n v="10600"/>
    <n v="0.61007194244604313"/>
    <m/>
    <m/>
    <m/>
  </r>
  <r>
    <n v="43549"/>
    <s v="March, 2019"/>
    <s v="March, 2019´"/>
    <x v="1"/>
    <s v="Adama Brasil S/A"/>
    <s v="Sinon Group"/>
    <s v="TAICHUNG"/>
    <s v="Brazil"/>
    <s v="29339959"/>
    <s v="120 BAGS CARBENDAZIM TECNICO MIL CARBENDAZIM 98% TECH"/>
    <x v="1"/>
    <s v="Not Identified"/>
    <s v="General Chemical"/>
    <n v="72360"/>
    <n v="72.36"/>
    <n v="1157000"/>
    <n v="15.989496959646214"/>
    <m/>
    <m/>
    <m/>
  </r>
  <r>
    <n v="43549"/>
    <s v="March, 2019"/>
    <s v="March, 2019´"/>
    <x v="1"/>
    <s v="Adama Brasil S/A"/>
    <s v="Adama Agan Ltd."/>
    <s v="ASHDOD"/>
    <s v="Brazil"/>
    <s v="38089329"/>
    <s v="1 ISOS OF POQUER AGRICULTURAL HERBICIDE"/>
    <x v="48"/>
    <s v="Platinum"/>
    <s v="Herbicide"/>
    <n v="26140"/>
    <n v="26.14"/>
    <n v="245000"/>
    <n v="9.372609028309105"/>
    <m/>
    <m/>
    <m/>
  </r>
  <r>
    <n v="43549"/>
    <s v="March, 2019"/>
    <s v="March, 2019´"/>
    <x v="1"/>
    <s v="Adama Brasil Sa"/>
    <s v="Adama Makhteshim Ltd."/>
    <s v="ASHDOD"/>
    <s v="Brazil"/>
    <s v="29333919"/>
    <s v="75 STEEL DRUM METHYL 2 TRIFLUOROMETHY PYRIDIN-2 YL OXY METHYL PHENYL ACETATE"/>
    <x v="22"/>
    <s v="Not Identified"/>
    <s v="General Chemical"/>
    <n v="19650"/>
    <n v="19.649999999999999"/>
    <n v="16626000"/>
    <n v="846.10687022900765"/>
    <m/>
    <m/>
    <m/>
  </r>
  <r>
    <n v="43549"/>
    <s v="March, 2019"/>
    <s v="March, 2019´"/>
    <x v="1"/>
    <s v="Adama Brasil S/A"/>
    <s v="Indofil Industries Ltd."/>
    <s v="HAZIRA"/>
    <s v="Brazil"/>
    <s v="38249986"/>
    <s v="13 X 40 ´HC CONTAINER 520 BAGS MANCOZEB TECNICO INDOFIL WOVEN PLASTICS IBC, COATED AND WITH LINER´"/>
    <x v="9"/>
    <s v="Mancozeb"/>
    <s v="Fungicide"/>
    <n v="267019.99"/>
    <n v="267.02"/>
    <n v="1118000"/>
    <n v="4.1869524450210642"/>
    <m/>
    <m/>
    <m/>
  </r>
  <r>
    <n v="43549"/>
    <s v="March, 2019"/>
    <s v="March, 2019´"/>
    <x v="1"/>
    <s v="Adama Brasil S/A"/>
    <s v="Adama Agan Ltd."/>
    <s v="ASHDOD"/>
    <s v="Brazil"/>
    <s v="38089329"/>
    <s v="1 ISOS OF POQUER AGRICULTURAL HERBICIDE"/>
    <x v="48"/>
    <s v="Platinum"/>
    <s v="Herbicide"/>
    <n v="25759"/>
    <n v="25.76"/>
    <n v="241000"/>
    <n v="9.355953259055088"/>
    <m/>
    <m/>
    <m/>
  </r>
  <r>
    <n v="43549"/>
    <s v="March, 2019"/>
    <s v="March, 2019´"/>
    <x v="1"/>
    <s v="Adama Brasil S/A"/>
    <s v="Adama Agan Ltd."/>
    <s v="ASHDOD"/>
    <s v="Brazil"/>
    <s v="38089329"/>
    <s v="1 ISOS OF POQUER AGRICULTURAL HERBICIDE"/>
    <x v="48"/>
    <s v="Platinum"/>
    <s v="Herbicide"/>
    <n v="25699"/>
    <n v="25.7"/>
    <n v="241000"/>
    <n v="9.3777968014319626"/>
    <m/>
    <m/>
    <m/>
  </r>
  <r>
    <n v="43549"/>
    <s v="March, 2019"/>
    <s v="March, 2019´"/>
    <x v="1"/>
    <s v="Adama Brasil S/A"/>
    <s v="Turlock Llp"/>
    <s v="NANJING"/>
    <s v="Brazil"/>
    <s v="38249985"/>
    <s v="CHEMICAL PRODUCT SODIUM METHYLATE 30% METILATO DE SODIO A 30%"/>
    <x v="42"/>
    <s v="Not Identified"/>
    <s v="General Chemical"/>
    <n v="40400"/>
    <n v="40.4"/>
    <n v="215000"/>
    <n v="5.3217821782178216"/>
    <m/>
    <m/>
    <m/>
  </r>
  <r>
    <n v="43549"/>
    <s v="March, 2019"/>
    <s v="March, 2019´"/>
    <x v="1"/>
    <s v="Adama Brasil S/A"/>
    <s v="Adama Makhteshim Ltd."/>
    <s v="ASHDOD"/>
    <s v="Brazil"/>
    <s v="29309091"/>
    <s v="56 FLEXIBLE CAPTAN MKT TECNICO MILENIA SOLID CAPTAN"/>
    <x v="26"/>
    <s v="Captan"/>
    <s v="Fungicide"/>
    <n v="36316"/>
    <n v="36.32"/>
    <n v="668000"/>
    <n v="18.394096266108601"/>
    <m/>
    <m/>
    <m/>
  </r>
  <r>
    <n v="43549"/>
    <s v="March, 2019"/>
    <s v="March, 2019´"/>
    <x v="1"/>
    <s v="Adama Brasil S/A"/>
    <s v="Adama Agan Ltd."/>
    <s v="ASHDOD"/>
    <s v="Brazil"/>
    <s v="38089329"/>
    <s v="1 ISOS POQUER AGRICULTURAL HERBICIDE"/>
    <x v="48"/>
    <s v="Platinum"/>
    <s v="Herbicide"/>
    <n v="26959"/>
    <n v="26.96"/>
    <n v="253000"/>
    <n v="9.3846210912867694"/>
    <m/>
    <m/>
    <m/>
  </r>
  <r>
    <n v="43549"/>
    <s v="March, 2019"/>
    <s v="March, 2019´"/>
    <x v="1"/>
    <s v="Adama Brasil S/A"/>
    <s v="Adama Makhteshim Ltd."/>
    <s v="ASHDOD"/>
    <s v="Brazil"/>
    <s v="38089199"/>
    <s v="54 IBC LITS GALIL SC LIQUID IMIDACLOPRID BIFENTHRIN"/>
    <x v="4"/>
    <s v="Galil"/>
    <s v="Insecticide"/>
    <n v="61830"/>
    <n v="61.83"/>
    <n v="1179000"/>
    <n v="19.068413391557495"/>
    <m/>
    <m/>
    <m/>
  </r>
  <r>
    <n v="43549"/>
    <s v="March, 2019"/>
    <s v="March, 2019´"/>
    <x v="1"/>
    <s v="Adama Brasil S/A"/>
    <s v="Adama Agan Ltd."/>
    <s v="ASHDOD"/>
    <s v="Brazil"/>
    <s v="38089329"/>
    <s v="1 ISOS OF POQUER AGRICULTURAL HERBICIDE"/>
    <x v="48"/>
    <s v="Platinum"/>
    <s v="Herbicide"/>
    <n v="26549"/>
    <n v="26.55"/>
    <n v="249000"/>
    <n v="9.3788843270932993"/>
    <m/>
    <m/>
    <m/>
  </r>
  <r>
    <n v="43549"/>
    <s v="March, 2019"/>
    <s v="March, 2019´"/>
    <x v="1"/>
    <s v="Adama Brasil S/A"/>
    <s v="Adama Makhteshim Ltd."/>
    <s v="ASHDOD"/>
    <s v="Brazil"/>
    <s v="29349959"/>
    <s v="91 STEEL DRUM SUPRATHION TECNICO 900 ORGANOP HOP HORUS PESTICIDE LIQUID TOXIC METHIDATHION"/>
    <x v="30"/>
    <s v="Suprathion"/>
    <s v="Insecticide"/>
    <n v="22022"/>
    <n v="22.02"/>
    <n v="25107000"/>
    <n v="1140.0871855417311"/>
    <m/>
    <m/>
    <m/>
  </r>
  <r>
    <n v="43549"/>
    <s v="March, 2019"/>
    <s v="March, 2019´"/>
    <x v="1"/>
    <s v="Adama Brasil S/A"/>
    <s v="Adama Agan Ltd."/>
    <s v="ASHDOD"/>
    <s v="Brazil"/>
    <s v="38089329"/>
    <s v="1 ISOS OF POQUER AGRICULTURAL HERBICIDE"/>
    <x v="48"/>
    <s v="Platinum"/>
    <s v="Herbicide"/>
    <n v="25739"/>
    <n v="25.74"/>
    <n v="241000"/>
    <n v="9.3632231244415092"/>
    <m/>
    <m/>
    <m/>
  </r>
  <r>
    <n v="43547"/>
    <s v="March, 2019"/>
    <s v="March, 2019´"/>
    <x v="1"/>
    <s v="Adama Brasil Sa"/>
    <s v="Hebei Dapeng Pharm &amp; Chem Co., Ltd."/>
    <s v="QINGDAO"/>
    <s v="Brazil"/>
    <s v="29214921"/>
    <s v="80 DRUMS 2,4-XILIDINA(2,4-XYLIDINE CLASS 6.1"/>
    <x v="11"/>
    <s v="Not Identified"/>
    <s v="General Chemical"/>
    <n v="17520"/>
    <n v="17.52"/>
    <n v="168000"/>
    <n v="9.5890410958904102"/>
    <m/>
    <m/>
    <m/>
  </r>
  <r>
    <n v="43546"/>
    <s v="March, 2019"/>
    <s v="March, 2019´"/>
    <x v="1"/>
    <s v="Arysta Lifescience Do Brasil Industria Quimica E Agrope"/>
    <s v="Adama Makhteshim Ltd."/>
    <s v="ASHDOD"/>
    <s v="Brazil"/>
    <s v="29309091"/>
    <s v="40 FLEXIBLE IBC ORTHOCIDE TECH MICRONIZADO EN VIRONMEN TALLY HAZARDOUS SUBSTANCE"/>
    <x v="26"/>
    <s v="Captan"/>
    <s v="Fungicide"/>
    <n v="25940"/>
    <n v="25.94"/>
    <n v="477000"/>
    <n v="18.388589051657672"/>
    <m/>
    <m/>
    <m/>
  </r>
  <r>
    <n v="43546"/>
    <s v="March, 2019"/>
    <s v="March, 2019´"/>
    <x v="1"/>
    <s v="Du Pont Do Brasil Sa"/>
    <s v="Adama Makhteshim Ltd."/>
    <s v="ASHDOD"/>
    <s v="Brazil"/>
    <s v="38080000"/>
    <s v="3600 PLASTIC JERRYCAN IMIDACLOPRIDBIFENTHR"/>
    <x v="4"/>
    <s v="Galil"/>
    <s v="Insecticide"/>
    <n v="66150"/>
    <n v="66.150000000000006"/>
    <n v="665000"/>
    <n v="10.052910052910052"/>
    <m/>
    <m/>
    <m/>
  </r>
  <r>
    <n v="43546"/>
    <s v="March, 2019"/>
    <s v="March, 2019´"/>
    <x v="1"/>
    <s v="Arysta Lifescience Do Brasil Industria Quimica E Agrope"/>
    <s v="Adama Makhteshim Ltd."/>
    <s v="ASHDOD"/>
    <s v="Brazil"/>
    <s v="29300000"/>
    <s v="40 FLEXIBLE IBC ORTHOCIDE TECH MICRONIZADO"/>
    <x v="60"/>
    <s v="Not Identified"/>
    <s v="General Chemical"/>
    <n v="25940"/>
    <n v="25.94"/>
    <n v="167000"/>
    <n v="6.4379336931380111"/>
    <m/>
    <m/>
    <m/>
  </r>
  <r>
    <n v="43544"/>
    <s v="March, 2019"/>
    <s v="March, 2019´"/>
    <x v="1"/>
    <s v="Adama Brasil Sa"/>
    <s v="Rudong Zhenfeng Yiyang Chemical Co., Ltd."/>
    <s v="SHANGHAI"/>
    <s v="Brazil"/>
    <s v="28111920"/>
    <s v="3520 BAGS PHOSPHOROUS ACID"/>
    <x v="35"/>
    <s v="Not Identified"/>
    <s v="General Chemical"/>
    <n v="88704"/>
    <n v="88.7"/>
    <n v="112000"/>
    <n v="1.2626262626262625"/>
    <m/>
    <m/>
    <m/>
  </r>
  <r>
    <n v="43544"/>
    <s v="March, 2019"/>
    <s v="March, 2019´"/>
    <x v="1"/>
    <s v="Adama Brasil Sa"/>
    <s v="Rudong Zhenfeng Yiyang Chemical Co., Ltd."/>
    <s v="SHANGHAI"/>
    <s v="Brazil"/>
    <s v="28111920"/>
    <s v="2640 BAGS PHOSPHOROUS ACID"/>
    <x v="35"/>
    <s v="Not Identified"/>
    <s v="General Chemical"/>
    <n v="66528"/>
    <n v="66.53"/>
    <n v="83900"/>
    <n v="1.2611231361231361"/>
    <m/>
    <m/>
    <m/>
  </r>
  <r>
    <n v="43544"/>
    <s v="March, 2019"/>
    <s v="March, 2019´"/>
    <x v="1"/>
    <s v="Adama Brasil S/A"/>
    <s v="Ingevity Corporation"/>
    <s v="CHARLESTON (SC)"/>
    <s v="Brazil"/>
    <s v="38030000"/>
    <s v="TALLOIL OTHER THAN CRUDE ALTAPYNE M 28B"/>
    <x v="16"/>
    <s v="Not Identified"/>
    <s v="General Chemical"/>
    <n v="104250"/>
    <n v="104.25"/>
    <n v="63700"/>
    <n v="0.61103117505995208"/>
    <m/>
    <m/>
    <m/>
  </r>
  <r>
    <n v="43544"/>
    <s v="March, 2019"/>
    <s v="March, 2019´"/>
    <x v="1"/>
    <s v="Adama Brasil S/A"/>
    <s v="Haltermann Carless Uk Ltd."/>
    <s v="LONDON"/>
    <s v="Brazil"/>
    <s v="27079990"/>
    <s v="14 20´ X 8´ X 8´6&quot; TANK CONTA SLAC 14 TANK RECTANGULAR CAROMAX 28 SOLVENT NAPHTHA"/>
    <x v="13"/>
    <s v="Caromax 28"/>
    <s v="Solvent"/>
    <n v="281040.01"/>
    <n v="281.04000000000002"/>
    <s v=""/>
    <e v="#VALUE!"/>
    <m/>
    <m/>
    <m/>
  </r>
  <r>
    <n v="43544"/>
    <s v="March, 2019"/>
    <s v="March, 2019´"/>
    <x v="1"/>
    <s v="Adama Brasil S/A"/>
    <s v="Adama Mfg. Poland Sa"/>
    <s v="GDYNIA"/>
    <s v="Brazil"/>
    <s v="29189900"/>
    <s v="17 20´ X 8´ X 8´6&quot; GENERAL PU SLAC 340 BAG 2 4 D ACID TECHN 98 TC 2 4 D ACIDO TECNICO MILENIA BR"/>
    <x v="0"/>
    <s v="2,4-D Main"/>
    <s v="Herbicide"/>
    <n v="314980.01"/>
    <n v="314.98"/>
    <n v="1032000"/>
    <n v="3.2763983974729061"/>
    <m/>
    <m/>
    <m/>
  </r>
  <r>
    <n v="43544"/>
    <s v="March, 2019"/>
    <s v="March, 2019´"/>
    <x v="1"/>
    <s v="Adama Brasil S/A"/>
    <s v="Taminco Bvba"/>
    <s v="ANTWERPEN"/>
    <s v="Brazil"/>
    <s v="29211121"/>
    <s v="DIMETHYLAMINE MINIMUM 60% SOLUTION"/>
    <x v="13"/>
    <s v="Caromax 28"/>
    <s v="Solvent"/>
    <n v="150380.01"/>
    <n v="150.38"/>
    <n v="350000"/>
    <n v="2.3274370044263195"/>
    <m/>
    <m/>
    <m/>
  </r>
  <r>
    <n v="43543"/>
    <s v="March, 2019"/>
    <s v="March, 2019´"/>
    <x v="1"/>
    <s v="Adama Brasil S/A"/>
    <s v="Adama Agan Ltd."/>
    <s v="ASHDOD"/>
    <s v="Brazil"/>
    <s v="38089329"/>
    <s v="1 ISOS OF POQUER AGRICULTURAL HERBICIDE"/>
    <x v="48"/>
    <s v="Platinum"/>
    <s v="Herbicide"/>
    <n v="25869"/>
    <n v="25.87"/>
    <n v="242000"/>
    <n v="9.3548262399010405"/>
    <m/>
    <m/>
    <m/>
  </r>
  <r>
    <n v="43543"/>
    <s v="March, 2019"/>
    <s v="March, 2019´"/>
    <x v="1"/>
    <s v="Adama Brasil S/A"/>
    <s v="Adama Agan Ltd."/>
    <s v="ASHDOD"/>
    <s v="Brazil"/>
    <s v="38089329"/>
    <s v="1 ISOS OF POQUER AGRICULTURAL HERBICIDE"/>
    <x v="48"/>
    <s v="Platinum"/>
    <s v="Herbicide"/>
    <n v="25969"/>
    <n v="25.97"/>
    <n v="243000"/>
    <n v="9.3573106396087642"/>
    <m/>
    <m/>
    <m/>
  </r>
  <r>
    <n v="43543"/>
    <s v="March, 2019"/>
    <s v="March, 2019´"/>
    <x v="1"/>
    <s v="Adama Brasil S/A"/>
    <s v="Adama Makhteshim Ltd."/>
    <s v="ASHDOD"/>
    <s v="Brazil"/>
    <s v="29309091"/>
    <s v="104 FLEXIBLE IBC CAPTAN MKT TECNICO MILENIA"/>
    <x v="26"/>
    <s v="Captan"/>
    <s v="Fungicide"/>
    <n v="67444"/>
    <n v="67.44"/>
    <n v="1240000"/>
    <n v="18.385623628491786"/>
    <m/>
    <m/>
    <m/>
  </r>
  <r>
    <n v="43543"/>
    <s v="March, 2019"/>
    <s v="March, 2019´"/>
    <x v="1"/>
    <s v="Adama Brasil S/A"/>
    <s v="Adama Makhteshim Ltd."/>
    <s v="ASHDOD"/>
    <s v="Brazil"/>
    <s v="29309091"/>
    <s v="30 FLEXIBLE CAPTAN MKT TECNICO MILENIA"/>
    <x v="26"/>
    <s v="Captan"/>
    <s v="Fungicide"/>
    <n v="51880"/>
    <n v="51.88"/>
    <n v="954000"/>
    <n v="18.388589051657672"/>
    <m/>
    <m/>
    <m/>
  </r>
  <r>
    <n v="43543"/>
    <s v="March, 2019"/>
    <s v="March, 2019´"/>
    <x v="1"/>
    <s v="Adama Brasil S/A"/>
    <s v="Adama Agan Ltd."/>
    <s v="ASHDOD"/>
    <s v="Brazil"/>
    <s v="38089323"/>
    <s v="4,032 BAGS OF HEXARON WG AGRICULTURAL HERBICIDE"/>
    <x v="3"/>
    <s v="Jump"/>
    <s v="Herbicide"/>
    <n v="134088"/>
    <n v="134.09"/>
    <n v="1256000"/>
    <n v="9.3669828769166514"/>
    <m/>
    <m/>
    <m/>
  </r>
  <r>
    <n v="43540"/>
    <s v="March, 2019"/>
    <s v="March, 2019´"/>
    <x v="1"/>
    <s v="Adama Brasil S/A"/>
    <s v="Adama Makhteshim Ltd."/>
    <s v="ASHDOD"/>
    <s v="Brazil"/>
    <s v="38089199"/>
    <s v="90 IBC IMIDACLOPRI D,BIFENTHRIN"/>
    <x v="4"/>
    <s v="Galil"/>
    <s v="Insecticide"/>
    <n v="103050"/>
    <n v="103.05"/>
    <n v="1965000"/>
    <n v="19.068413391557495"/>
    <m/>
    <m/>
    <m/>
  </r>
  <r>
    <n v="43540"/>
    <s v="March, 2019"/>
    <s v="March, 2019´"/>
    <x v="1"/>
    <s v="Adama Brasil S/A"/>
    <s v="Adama Makhteshim Ltd."/>
    <s v="ASHDOD"/>
    <s v="Brazil"/>
    <s v="38089199"/>
    <s v="160 STEEL DRUM RIMON SUPRA NOVALURON"/>
    <x v="10"/>
    <s v="Rimon"/>
    <s v="Insecticide"/>
    <n v="38640"/>
    <n v="38.64"/>
    <n v="737000"/>
    <n v="19.073498964803314"/>
    <m/>
    <m/>
    <m/>
  </r>
  <r>
    <n v="43540"/>
    <s v="March, 2019"/>
    <s v="March, 2019´"/>
    <x v="1"/>
    <s v="Adama Brasil Sa"/>
    <s v="Hebei Chengxin Co., Ltd."/>
    <s v="SHANGHAI"/>
    <s v="Brazil"/>
    <s v="29159090"/>
    <s v="TRIMETHYL ORTHOFORMATE"/>
    <x v="5"/>
    <s v="Not Identified"/>
    <s v="General Chemical"/>
    <n v="16760"/>
    <n v="16.760000000000002"/>
    <n v="181000"/>
    <n v="10.799522673031026"/>
    <m/>
    <m/>
    <m/>
  </r>
  <r>
    <n v="43540"/>
    <s v="March, 2019"/>
    <s v="March, 2019´"/>
    <x v="1"/>
    <s v="Adama Brasil S/A"/>
    <s v="Adama Agan Ltd."/>
    <s v="ASHDOD"/>
    <s v="Brazil"/>
    <s v="38089323"/>
    <s v="8064 BAGS OF HEXARON WG AGRICULTURAL HERBICIDE"/>
    <x v="3"/>
    <s v="Jump"/>
    <s v="Herbicide"/>
    <n v="44696"/>
    <n v="44.7"/>
    <n v="419000"/>
    <n v="9.3744406658313935"/>
    <m/>
    <m/>
    <m/>
  </r>
  <r>
    <n v="43540"/>
    <s v="March, 2019"/>
    <s v="March, 2019´"/>
    <x v="1"/>
    <s v="Adama Brasil S/A"/>
    <s v="Adama Agan Ltd."/>
    <s v="ASHDOD"/>
    <s v="Brazil"/>
    <s v="38089323"/>
    <s v="4032 BAGS OF HEXARON WG AGRICULTURAL HERBICIDE"/>
    <x v="3"/>
    <s v="Jump"/>
    <s v="Herbicide"/>
    <n v="22348"/>
    <n v="22.35"/>
    <n v="209000"/>
    <n v="9.3520672990871674"/>
    <m/>
    <m/>
    <m/>
  </r>
  <r>
    <n v="43540"/>
    <s v="March, 2019"/>
    <s v="March, 2019´"/>
    <x v="1"/>
    <s v="Adama Brasil S/A"/>
    <s v="Adama Makhteshim Ltd."/>
    <s v="ASHDOD"/>
    <s v="Brazil"/>
    <s v="38089199"/>
    <s v="320 STEEL DRUM CARBAMATEPE STICIDE,LIQUID,TOXIC METHOMYL, NOVALURON"/>
    <x v="10"/>
    <s v="Rimon"/>
    <s v="Insecticide"/>
    <n v="79200"/>
    <n v="79.2"/>
    <n v="1510000"/>
    <n v="19.065656565656564"/>
    <m/>
    <m/>
    <m/>
  </r>
  <r>
    <n v="43540"/>
    <s v="March, 2019"/>
    <s v="March, 2019´"/>
    <x v="1"/>
    <s v="Adama Brasil Sa"/>
    <s v="Nutrichem Co., Ltd."/>
    <s v="SHANGHAI"/>
    <s v="Brazil"/>
    <s v="29339969"/>
    <s v="1X40 ST CONTAINER SAID TO   CONTAIN 40 BAG 1,2,4-TRIAZOLE"/>
    <x v="55"/>
    <s v="Not Identified"/>
    <s v="General Chemical"/>
    <n v="20120"/>
    <n v="20.12"/>
    <n v="314000"/>
    <n v="15.606361829025845"/>
    <m/>
    <m/>
    <m/>
  </r>
  <r>
    <n v="43540"/>
    <s v="March, 2019"/>
    <s v="March, 2019´"/>
    <x v="1"/>
    <s v="Adama Brasil Sa"/>
    <s v="Hebei Chengxin Co., Ltd."/>
    <s v="SHANGHAI"/>
    <s v="Brazil"/>
    <s v="29159090"/>
    <s v="TRIMETHYL ORTHOFORMATE"/>
    <x v="5"/>
    <s v="Not Identified"/>
    <s v="General Chemical"/>
    <n v="16760"/>
    <n v="16.760000000000002"/>
    <n v="181000"/>
    <n v="10.799522673031026"/>
    <m/>
    <m/>
    <m/>
  </r>
  <r>
    <n v="43539"/>
    <s v="March, 2019"/>
    <s v="March, 2019´"/>
    <x v="1"/>
    <s v="Adama Brasil Sa"/>
    <s v="Adama Makhteshim Ltd."/>
    <s v="ASHDOD"/>
    <s v="Brazil"/>
    <s v="29333919"/>
    <s v="75 STEEL DRUM METHYL TRIFLUOROMETHYL PYRIDIN OXY METHYL PHENYL ACETATE"/>
    <x v="22"/>
    <s v="Not Identified"/>
    <s v="General Chemical"/>
    <n v="19650"/>
    <n v="19.649999999999999"/>
    <n v="16626000"/>
    <n v="846.10687022900765"/>
    <m/>
    <m/>
    <m/>
  </r>
  <r>
    <n v="43539"/>
    <s v="March, 2019"/>
    <s v="March, 2019´"/>
    <x v="1"/>
    <s v="Du Pont Do Brasil Sa"/>
    <s v="Adama Makhteshim Ltd."/>
    <s v="ASHDOD"/>
    <s v="Brazil"/>
    <s v="38089199"/>
    <s v="5200 PLASTIC JERRYCAN IMIDACLOPRID, BIFENTHRIN"/>
    <x v="4"/>
    <s v="Galil"/>
    <s v="Insecticide"/>
    <n v="31850"/>
    <n v="31.85"/>
    <n v="607000"/>
    <n v="19.058084772370485"/>
    <m/>
    <m/>
    <m/>
  </r>
  <r>
    <n v="43538"/>
    <s v="March, 2019"/>
    <s v="March, 2019´"/>
    <x v="1"/>
    <s v="Adama Brasil S/A"/>
    <s v="Adama Makhteshim Ltd."/>
    <s v="ASHDOD"/>
    <s v="Brazil"/>
    <s v="29349959"/>
    <s v="54 STEEL DRUM SUPRATHION TECNICO ORGANOPHOPHORUS, PESTICIDE, LIQUID, TOXIC METHIDATHION"/>
    <x v="30"/>
    <s v="Suprathion"/>
    <s v="Insecticide"/>
    <n v="9045"/>
    <n v="9.0500000000000007"/>
    <n v="10312000"/>
    <n v="1140.0773908236595"/>
    <m/>
    <m/>
    <m/>
  </r>
  <r>
    <n v="43538"/>
    <s v="March, 2019"/>
    <s v="March, 2019´"/>
    <x v="1"/>
    <s v="Adama Brasil S/A"/>
    <s v="Akzo Nobel International Group"/>
    <s v="HOUSTON (TX)"/>
    <s v="Brazil"/>
    <s v="34021300"/>
    <s v="1 20´ CONTAINER 58 DRUM ETHYLAN NS"/>
    <x v="31"/>
    <s v="Not Identified"/>
    <s v="General Chemical"/>
    <n v="13094"/>
    <n v="13.09"/>
    <n v="45700"/>
    <n v="3.4901481594623491"/>
    <m/>
    <m/>
    <m/>
  </r>
  <r>
    <n v="43538"/>
    <s v="March, 2019"/>
    <s v="March, 2019´"/>
    <x v="1"/>
    <s v="Adama Brasil S/A"/>
    <s v="Adama Makhteshim Ltd."/>
    <s v="ASHDOD"/>
    <s v="Brazil"/>
    <s v="38089199"/>
    <s v="80 STEEL DRUM PYRINEX 480 EC CHLORPYRIFOS, HYDROCARBONS C10, AROMATICS, 1% NAPHTHALENE"/>
    <x v="23"/>
    <s v="Pyrinex"/>
    <s v="Pesticide"/>
    <n v="139720"/>
    <n v="139.72"/>
    <n v="2664000"/>
    <n v="19.066704838247926"/>
    <m/>
    <m/>
    <m/>
  </r>
  <r>
    <n v="43538"/>
    <s v="March, 2019"/>
    <s v="March, 2019´"/>
    <x v="1"/>
    <s v="Adama Brasil S/A"/>
    <s v="Adama Agan Ltd."/>
    <s v="ASHDOD"/>
    <s v="Brazil"/>
    <s v="38089329"/>
    <s v="1 ISO POQUER AGRICULTURAL HERBICIDE"/>
    <x v="48"/>
    <s v="Platinum"/>
    <s v="Herbicide"/>
    <n v="26099"/>
    <n v="26.1"/>
    <n v="244000"/>
    <n v="9.34901720372428"/>
    <m/>
    <m/>
    <m/>
  </r>
  <r>
    <n v="43538"/>
    <s v="March, 2019"/>
    <s v="March, 2019´"/>
    <x v="1"/>
    <s v="Adama Brasil S/A"/>
    <s v="Adama Agan Ltd."/>
    <s v="ASHDOD"/>
    <s v="Brazil"/>
    <s v="38089329"/>
    <s v="AGRICULTURAL HERBICIDE"/>
    <x v="13"/>
    <s v="Caromax 28"/>
    <s v="Solvent"/>
    <n v="26299"/>
    <n v="26.3"/>
    <n v="246000"/>
    <n v="9.3539678314764814"/>
    <m/>
    <m/>
    <m/>
  </r>
  <r>
    <n v="43538"/>
    <s v="March, 2019"/>
    <s v="March, 2019´"/>
    <x v="1"/>
    <s v="Adama Brasil S/A"/>
    <s v="Adama Agan Ltd."/>
    <s v="ASHDOD"/>
    <s v="Brazil"/>
    <s v="38089329"/>
    <s v="1 ISOS OF POQUER AGRICULTURAL HERBICIDE"/>
    <x v="48"/>
    <s v="Platinum"/>
    <s v="Herbicide"/>
    <n v="26079"/>
    <n v="26.08"/>
    <n v="244000"/>
    <n v="9.3561869703592926"/>
    <m/>
    <m/>
    <m/>
  </r>
  <r>
    <n v="43538"/>
    <s v="March, 2019"/>
    <s v="March, 2019´"/>
    <x v="1"/>
    <s v="Adama Brasil S/A"/>
    <s v="Adama Agan Ltd."/>
    <s v="ASHDOD"/>
    <s v="Brazil"/>
    <s v="38089323"/>
    <s v="4,032 BAGS OF HEXARON WG AGRICULTURAL HERBICIDE"/>
    <x v="3"/>
    <s v="Jump"/>
    <s v="Herbicide"/>
    <n v="134088"/>
    <n v="134.09"/>
    <n v="1256000"/>
    <n v="9.3669828769166514"/>
    <m/>
    <m/>
    <m/>
  </r>
  <r>
    <n v="43537"/>
    <s v="March, 2019"/>
    <s v="March, 2019´"/>
    <x v="1"/>
    <s v="Adama Brasil Sa"/>
    <s v="Newport China Tank Containers Co."/>
    <s v="NEW ORLEANS (LA)"/>
    <s v="Brazil"/>
    <s v="29211922"/>
    <s v="03 20´ X 8´ X 8´6&quot; TANK CONTA SLAC 3 TANK DI-N-PROPYLAMINE CLASS 3"/>
    <x v="54"/>
    <s v="Not Identified"/>
    <s v="General Chemical"/>
    <n v="50839"/>
    <n v="50.84"/>
    <n v="150000"/>
    <n v="2.9504907649639058"/>
    <m/>
    <m/>
    <m/>
  </r>
  <r>
    <n v="43537"/>
    <s v="March, 2019"/>
    <s v="March, 2019´"/>
    <x v="1"/>
    <s v="Adama Brasil S/A"/>
    <s v="Bulkhaul Ltd."/>
    <s v="ANTWERPEN"/>
    <s v="Brazil"/>
    <s v="29211923"/>
    <s v="1PACKAGE MONO ISOPROPILAMINA"/>
    <x v="61"/>
    <s v="Not Identified"/>
    <s v="General Chemical"/>
    <n v="77780"/>
    <n v="77.78"/>
    <n v="741000"/>
    <n v="9.5268706608382612"/>
    <m/>
    <m/>
    <m/>
  </r>
  <r>
    <n v="43533"/>
    <s v="March, 2019"/>
    <s v="March, 2019´"/>
    <x v="1"/>
    <s v="Adama Brasil S/A"/>
    <s v="Adama Makhteshim Ltd."/>
    <s v="ASHDOD"/>
    <s v="Brazil"/>
    <s v="38089199"/>
    <s v="80 STEEL DRUM RIMON SUPRA"/>
    <x v="10"/>
    <s v="Rimon"/>
    <s v="Insecticide"/>
    <n v="19320"/>
    <n v="19.32"/>
    <n v="368000"/>
    <n v="19.047619047619047"/>
    <m/>
    <m/>
    <m/>
  </r>
  <r>
    <n v="43533"/>
    <s v="March, 2019"/>
    <s v="March, 2019´"/>
    <x v="1"/>
    <s v="Adama Brasil S/A"/>
    <s v="Adama Agan Ltd."/>
    <s v="ASHDOD"/>
    <s v="Brazil"/>
    <s v="38089300"/>
    <s v="1344 BAGS OF HEXARON WG AGRICULTURAL HERBICIDE"/>
    <x v="3"/>
    <s v="Jump"/>
    <s v="Herbicide"/>
    <n v="29797"/>
    <n v="29.8"/>
    <n v="245000"/>
    <n v="8.2223042588180011"/>
    <m/>
    <m/>
    <m/>
  </r>
  <r>
    <n v="43533"/>
    <s v="March, 2019"/>
    <s v="March, 2019´"/>
    <x v="1"/>
    <s v="Adama Brasil S/A"/>
    <s v="Adama Makhteshim Ltd."/>
    <s v="ASHDOD"/>
    <s v="Brazil"/>
    <s v="38089199"/>
    <s v="80 STEEL DRUM 200LT 1600 0 LITSVORAZ CARBAMATEPESTICIDE,LIQUID,TOXIC METHOMYL NOVALURON"/>
    <x v="29"/>
    <s v="Voraz"/>
    <s v="Insecticide"/>
    <n v="39600"/>
    <n v="39.6"/>
    <n v="755000"/>
    <n v="19.065656565656564"/>
    <m/>
    <m/>
    <m/>
  </r>
  <r>
    <n v="43533"/>
    <s v="March, 2019"/>
    <s v="March, 2019´"/>
    <x v="1"/>
    <s v="Adama Brasil S/A"/>
    <s v="Adama Makhteshim Ltd."/>
    <s v="ASHDOD"/>
    <s v="Brazil"/>
    <s v="38089199"/>
    <s v="80 STEEL DRUM CARBAMATEPE STICIDE,LIQUID,TOXIC METHOMYL, NOVALURON"/>
    <x v="10"/>
    <s v="Rimon"/>
    <s v="Insecticide"/>
    <n v="39600"/>
    <n v="39.6"/>
    <n v="755000"/>
    <n v="19.065656565656564"/>
    <m/>
    <m/>
    <m/>
  </r>
  <r>
    <n v="43533"/>
    <s v="March, 2019"/>
    <s v="March, 2019´"/>
    <x v="1"/>
    <s v="Adama Brasil S/A"/>
    <s v="Adama Makhteshim Ltd."/>
    <s v="ASHDOD"/>
    <s v="Brazil"/>
    <s v="38089199"/>
    <s v="240 STEEL DRUM CARBAMATEPE STICIDE,LIQUID,TOXIC METHOMYL, NOVALURON"/>
    <x v="10"/>
    <s v="Rimon"/>
    <s v="Insecticide"/>
    <n v="59400"/>
    <n v="59.4"/>
    <n v="1133000"/>
    <n v="19.074074074074073"/>
    <m/>
    <m/>
    <m/>
  </r>
  <r>
    <n v="43533"/>
    <s v="March, 2019"/>
    <s v="March, 2019´"/>
    <x v="1"/>
    <s v="Adama Brasil S/A"/>
    <s v="Adama Agan Ltd."/>
    <s v="ASHDOD"/>
    <s v="Brazil"/>
    <s v="38089300"/>
    <s v="12096 BAGS OF HEXARON WG AGRICULTURAL HERBICIDE"/>
    <x v="3"/>
    <s v="Jump"/>
    <s v="Herbicide"/>
    <n v="67044"/>
    <n v="67.040000000000006"/>
    <n v="552000"/>
    <n v="8.2333989618757837"/>
    <m/>
    <m/>
    <m/>
  </r>
  <r>
    <n v="43532"/>
    <s v="March, 2019"/>
    <s v="March, 2019´"/>
    <x v="1"/>
    <s v="Adama Brasil Sa"/>
    <s v="Aceto Shanghai Ltd."/>
    <s v="SHANGHAI"/>
    <s v="Brazil"/>
    <s v="29155030"/>
    <s v="ETHYL 2-CHLOROPROPIONATE,3,III"/>
    <x v="62"/>
    <s v="Not Identified"/>
    <s v="General Chemical"/>
    <n v="18840"/>
    <n v="18.84"/>
    <n v="40200"/>
    <n v="2.1337579617834397"/>
    <m/>
    <m/>
    <m/>
  </r>
  <r>
    <n v="43532"/>
    <s v="March, 2019"/>
    <s v="March, 2019´"/>
    <x v="1"/>
    <s v="Adama Brasil Sa"/>
    <s v="Turlock Llp"/>
    <s v="QINGDAO"/>
    <s v="Brazil"/>
    <s v="29241921"/>
    <s v="ONE 20´ X 8´ X 8´6&quot; GENERAL PU SLAC 80 DRUMS CHEMICAL PRODUCT MONO METHYL FORMAMIDE"/>
    <x v="22"/>
    <s v="Not Identified"/>
    <s v="General Chemical"/>
    <n v="17200"/>
    <n v="17.2"/>
    <n v="96000"/>
    <n v="5.5813953488372094"/>
    <m/>
    <m/>
    <m/>
  </r>
  <r>
    <n v="43528"/>
    <s v="March, 2019"/>
    <s v="March, 2019´"/>
    <x v="1"/>
    <s v="Adama Brasil S/A"/>
    <s v="Adama Makhteshim Ltd."/>
    <s v="ASHDOD"/>
    <s v="Brazil"/>
    <s v="38089199"/>
    <s v="80 STEEL DRUM CARBAMATE PESTICIDE METHOMYL, NOVALURON IMO 6.1"/>
    <x v="10"/>
    <s v="Rimon"/>
    <s v="Insecticide"/>
    <n v="19800"/>
    <n v="19.8"/>
    <n v="378000"/>
    <n v="19.09090909090909"/>
    <m/>
    <m/>
    <m/>
  </r>
  <r>
    <n v="43528"/>
    <s v="March, 2019"/>
    <s v="March, 2019´"/>
    <x v="1"/>
    <s v="Adama Brasil S/A"/>
    <s v="Adama Makhteshim Ltd."/>
    <s v="ASHDOD"/>
    <s v="Brazil"/>
    <s v="38089199"/>
    <s v="240 STEEL DRUM CARBAMATE PESTICIDE METHOMYL, NOVALURON"/>
    <x v="10"/>
    <s v="Rimon"/>
    <s v="Insecticide"/>
    <n v="59400"/>
    <n v="59.4"/>
    <n v="1133000"/>
    <n v="19.074074074074073"/>
    <m/>
    <m/>
    <m/>
  </r>
  <r>
    <n v="43528"/>
    <s v="March, 2019"/>
    <s v="March, 2019´"/>
    <x v="1"/>
    <s v="Adama Brasil S/A"/>
    <s v="Adama Agan Ltd."/>
    <s v="ASHDOD"/>
    <s v="Brazil"/>
    <s v="38089329"/>
    <s v="POQUER AGRICULTURAL HERBICIDE"/>
    <x v="48"/>
    <s v="Platinum"/>
    <s v="Herbicide"/>
    <n v="26539"/>
    <n v="26.54"/>
    <n v="249000"/>
    <n v="9.3824183277440749"/>
    <m/>
    <m/>
    <m/>
  </r>
  <r>
    <n v="43528"/>
    <s v="March, 2019"/>
    <s v="March, 2019´"/>
    <x v="1"/>
    <s v="Adama Brasil S/A"/>
    <s v="Lanxess Corporation Group"/>
    <s v="ANTWERPEN"/>
    <s v="Brazil"/>
    <s v="29291030"/>
    <s v="1 20FT ISO 1 TANK DANGEROUS LIQUIDS DICLOROFENIL ISOCIANATO"/>
    <x v="25"/>
    <s v="Not Identified"/>
    <s v="General Chemical"/>
    <n v="25340"/>
    <n v="25.34"/>
    <n v="58800"/>
    <n v="2.3204419889502761"/>
    <m/>
    <m/>
    <m/>
  </r>
  <r>
    <n v="43526"/>
    <s v="March, 2019"/>
    <s v="March, 2019´"/>
    <x v="1"/>
    <s v="Adama Brasil S/A"/>
    <s v="Adama Makhteshim Ltd."/>
    <s v="ASHDOD"/>
    <s v="Brazil"/>
    <s v="38089199"/>
    <s v="18 IBC GALIL SC ENVIRONMENTA LLY HAZARDOUSSUBSTANCE LIQUID IMIDACLOPRI D BIFENTHRIN"/>
    <x v="4"/>
    <s v="Galil"/>
    <s v="Insecticide"/>
    <n v="164880.01"/>
    <n v="164.88"/>
    <n v="3144000"/>
    <n v="19.068412235055057"/>
    <m/>
    <m/>
    <m/>
  </r>
  <r>
    <n v="43526"/>
    <s v="March, 2019"/>
    <s v="March, 2019´"/>
    <x v="1"/>
    <s v="Adama Brasil S/A"/>
    <s v="Adama Makhteshim Ltd."/>
    <s v="ASHDOD"/>
    <s v="Brazil"/>
    <s v="38089199"/>
    <s v="18 IBC GALIL SC ENVIRONMENTA LLY HAZARDOUSSUBSTANCE LIQUID IMIDACLOP RID BIFENTHRIN"/>
    <x v="4"/>
    <s v="Galil"/>
    <s v="Insecticide"/>
    <n v="82440"/>
    <n v="82.44"/>
    <n v="1572000"/>
    <n v="19.068413391557495"/>
    <m/>
    <m/>
    <m/>
  </r>
  <r>
    <n v="43525"/>
    <s v="March, 2019"/>
    <s v="March, 2019´"/>
    <x v="1"/>
    <s v="Adama Brasil S/A"/>
    <s v="Haimo Int Logistics Shanghai Co., Ltd."/>
    <s v="SHANGHAI"/>
    <s v="Brazil"/>
    <s v="29269095"/>
    <s v="1X20ST, 1X40ST CONTAINER SAID TO   CONTAIN 60 BAG CHLOROTHALONIL TECH"/>
    <x v="33"/>
    <s v="Not Identified"/>
    <s v="General Chemical"/>
    <n v="30180"/>
    <n v="30.18"/>
    <n v="231000"/>
    <n v="7.6540755467196817"/>
    <m/>
    <m/>
    <m/>
  </r>
  <r>
    <n v="43525"/>
    <s v="March, 2019"/>
    <s v="March, 2019´"/>
    <x v="1"/>
    <s v="Adama Brasil Sa"/>
    <s v="Nutrichem Co., Ltd."/>
    <s v="SHANGHAI"/>
    <s v="Brazil"/>
    <s v="29339969"/>
    <s v="3X40ST CONTAINER SAID TO CONTAIN 120 BAG 1,2,4-TRIAZOLE"/>
    <x v="55"/>
    <s v="Not Identified"/>
    <s v="General Chemical"/>
    <n v="60360"/>
    <n v="60.36"/>
    <n v="942000"/>
    <n v="15.606361829025845"/>
    <m/>
    <m/>
    <m/>
  </r>
  <r>
    <n v="43523"/>
    <s v="February, 2019"/>
    <s v="February, 2019´"/>
    <x v="1"/>
    <s v="Adama Brasil S/A"/>
    <s v="Adama Agan Ltd."/>
    <s v="ASHDOD"/>
    <s v="Brazil"/>
    <s v="38089329"/>
    <s v="POQUER AGRICULTURAL HERBICIDE"/>
    <x v="48"/>
    <s v="Platinum"/>
    <s v="Herbicide"/>
    <n v="26219"/>
    <n v="26.22"/>
    <n v="251000"/>
    <n v="9.573210267363363"/>
    <m/>
    <m/>
    <m/>
  </r>
  <r>
    <n v="43523"/>
    <s v="February, 2019"/>
    <s v="February, 2019´"/>
    <x v="1"/>
    <s v="Adama Brasil S/A"/>
    <s v="Adama Agan Ltd."/>
    <s v="ASHDOD"/>
    <s v="Brazil"/>
    <s v="38089329"/>
    <s v="1 ISOS OF LT POQUER AGRICULTURAL HERBICIDE"/>
    <x v="48"/>
    <s v="Platinum"/>
    <s v="Herbicide"/>
    <n v="27679"/>
    <n v="27.68"/>
    <n v="265000"/>
    <n v="9.5740453051049528"/>
    <m/>
    <m/>
    <m/>
  </r>
  <r>
    <n v="43523"/>
    <s v="February, 2019"/>
    <s v="February, 2019´"/>
    <x v="1"/>
    <s v="Adama Brasil S/A"/>
    <s v="Adama Makhteshim Ltd."/>
    <s v="ASHDOD"/>
    <s v="Brazil"/>
    <s v="38089199"/>
    <s v="80 STEEL DRUM 200 LT (16000 LITS VORAZ) CARBAMATE PESTICIDE, LIQUID,TOXIC (METHOMYL, NOVALURON) FOR CHEMICAL EMERGENCY SPILL, LEAK,  FIRE, ACCIDENT"/>
    <x v="29"/>
    <s v="Voraz"/>
    <s v="Insecticide"/>
    <n v="19800"/>
    <n v="19.8"/>
    <n v="368000"/>
    <n v="18.585858585858585"/>
    <m/>
    <m/>
    <m/>
  </r>
  <r>
    <n v="43523"/>
    <s v="February, 2019"/>
    <s v="February, 2019´"/>
    <x v="1"/>
    <s v="Adama Brasil S/A"/>
    <s v="Adama Agan Ltd."/>
    <s v="ASHDOD"/>
    <s v="Brazil"/>
    <s v="38089329"/>
    <s v="47 IBCS CONTAIN LT PATROL  SL   AGRICULTURAL HERBICIDE"/>
    <x v="49"/>
    <s v="Patrol"/>
    <s v="Herbicide"/>
    <n v="54285"/>
    <n v="54.28"/>
    <n v="519000"/>
    <n v="9.560652113843604"/>
    <m/>
    <m/>
    <m/>
  </r>
  <r>
    <n v="43523"/>
    <s v="February, 2019"/>
    <s v="February, 2019´"/>
    <x v="1"/>
    <s v="Adama Brasil S/A"/>
    <s v="Adama Agan Ltd."/>
    <s v="ASHDOD"/>
    <s v="Brazil"/>
    <s v="38089329"/>
    <s v="1 ISOS OF 23,875.00 LT CONTAIN LT POQUER AGRICULTURAL HERBICID"/>
    <x v="48"/>
    <s v="Platinum"/>
    <s v="Herbicide"/>
    <n v="26280"/>
    <n v="26.28"/>
    <n v="251000"/>
    <n v="9.550989345509894"/>
    <m/>
    <m/>
    <m/>
  </r>
  <r>
    <n v="43522"/>
    <s v="February, 2019"/>
    <s v="February, 2019´"/>
    <x v="1"/>
    <s v="Adama Brasil S/A"/>
    <s v="Bulkhaul Ltd."/>
    <s v="ANTWERPEN"/>
    <s v="Brazil"/>
    <s v="29211121"/>
    <s v="DMA 60% DIMETHYLAMINE MINIMUM 60% SOLUTION UN 1160 DIMETHYLAMINE AQUEOUS SOLUTION"/>
    <x v="6"/>
    <s v="Not Identified"/>
    <s v="General Chemical"/>
    <n v="94280"/>
    <n v="94.28"/>
    <n v="243000"/>
    <n v="2.5774289350869748"/>
    <m/>
    <m/>
    <m/>
  </r>
  <r>
    <n v="43522"/>
    <s v="February, 2019"/>
    <s v="February, 2019´"/>
    <x v="1"/>
    <s v="Adama Brasil S/A"/>
    <s v="Bulkhaul Ltd."/>
    <s v="ANTWERPEN"/>
    <s v="Brazil"/>
    <s v="29211121"/>
    <s v="DMA 60% DIMETHYLAMINE MINIMUM 60% SOLUTION UN 1160 DIMETHYLAMINE AQUEOUS SOLUTION"/>
    <x v="6"/>
    <s v="Not Identified"/>
    <s v="General Chemical"/>
    <n v="94880"/>
    <n v="94.88"/>
    <n v="245000"/>
    <n v="2.5822091062394605"/>
    <m/>
    <m/>
    <m/>
  </r>
  <r>
    <n v="43521"/>
    <s v="February, 2019"/>
    <s v="February, 2019´"/>
    <x v="1"/>
    <s v="Adama Brasil S/A"/>
    <s v="Adama Agan Ltd."/>
    <s v="ASHDOD"/>
    <s v="Brazil"/>
    <s v="38089300"/>
    <s v="POQUER AGRICULTURAL HERBICIDE"/>
    <x v="48"/>
    <s v="Platinum"/>
    <s v="Herbicide"/>
    <n v="27899"/>
    <n v="27.9"/>
    <n v="220000"/>
    <n v="7.8855872970357357"/>
    <m/>
    <m/>
    <m/>
  </r>
  <r>
    <n v="43521"/>
    <s v="February, 2019"/>
    <s v="February, 2019´"/>
    <x v="1"/>
    <s v="Adama Brasil S/A"/>
    <s v="Adama Mfg. Poland Sa"/>
    <s v="GDYNIA"/>
    <s v="Brazil"/>
    <s v="29189900"/>
    <s v="07 X 20´ X 8´ X 8´6&quot; GENERAL PU SLAC 140 BAGS 2,4 D ACID TECHN.98 TC 2,4 D ACIDO TECNICO MILENIA BR"/>
    <x v="6"/>
    <s v="Not Identified"/>
    <s v="General Chemical"/>
    <n v="129539.99"/>
    <n v="129.54"/>
    <n v="393000"/>
    <n v="3.0338121841757126"/>
    <m/>
    <m/>
    <m/>
  </r>
  <r>
    <n v="43521"/>
    <s v="February, 2019"/>
    <s v="February, 2019´"/>
    <x v="1"/>
    <s v="Adama Brasil S/A"/>
    <s v="Nutrichem Co., Ltd."/>
    <s v="SHANGHAI"/>
    <s v="Brazil"/>
    <s v="29333929"/>
    <s v="TRICLOPYR BEE TECH"/>
    <x v="63"/>
    <s v="Not Identified"/>
    <s v="General Chemical"/>
    <n v="7602"/>
    <n v="7.6"/>
    <n v="160000"/>
    <n v="21.047092870297291"/>
    <m/>
    <m/>
    <m/>
  </r>
  <r>
    <n v="43516"/>
    <s v="February, 2019"/>
    <s v="February, 2019´"/>
    <x v="1"/>
    <s v="Adama Brasil S/A"/>
    <s v="Haltermann Carless Uk Ltd."/>
    <s v="LONDON"/>
    <s v="Brazil"/>
    <s v="27079900"/>
    <s v="16 X 20´ X 8´ X 8´6&quot; TANK CONTA SLAC 16 TANK, RECTANGULAR CAROMAX 28"/>
    <x v="13"/>
    <s v="Caromax 28"/>
    <s v="Solvent"/>
    <n v="320000"/>
    <n v="320"/>
    <s v=""/>
    <e v="#VALUE!"/>
    <m/>
    <m/>
    <m/>
  </r>
  <r>
    <n v="43514"/>
    <s v="February, 2019"/>
    <s v="February, 2019´"/>
    <x v="1"/>
    <s v="Adama Brasil S/A"/>
    <s v="Adama Makhteshim Ltd."/>
    <s v="ASHDOD"/>
    <s v="Brazil"/>
    <s v="29335949"/>
    <s v="40 FLEXIBLE IBC AZOXYSTROBIN TECNICO MILENIA PESTICIDE, SOLID, TOXIC"/>
    <x v="37"/>
    <s v="Mirador"/>
    <s v="Fungicide"/>
    <n v="20940"/>
    <n v="20.94"/>
    <n v="1580000"/>
    <n v="75.453677172874876"/>
    <m/>
    <m/>
    <m/>
  </r>
  <r>
    <n v="43514"/>
    <s v="February, 2019"/>
    <s v="February, 2019´"/>
    <x v="1"/>
    <s v="Adama Brasil S/A"/>
    <s v="Adama Agan Ltd."/>
    <s v="ASHDOD"/>
    <s v="Brazil"/>
    <s v="38089329"/>
    <s v="POQUER AGRICULTURAL HERBICID"/>
    <x v="48"/>
    <s v="Platinum"/>
    <s v="Herbicide"/>
    <n v="26739"/>
    <n v="26.74"/>
    <n v="256000"/>
    <n v="9.5740304424249221"/>
    <m/>
    <m/>
    <m/>
  </r>
  <r>
    <n v="43514"/>
    <s v="February, 2019"/>
    <s v="February, 2019´"/>
    <x v="1"/>
    <s v="Adama Brasil S/A"/>
    <s v="Adama Mfg. Poland Sa"/>
    <s v="GDYNIA"/>
    <s v="Brazil"/>
    <s v="29189900"/>
    <s v="10 20´ X 8´ X 8´6&quot; GENERAL PU SLAC 200 BAGS 2,4-D ACID TECHN.98 TC 2,4 D ACIDO TECNICO MILENIA BR"/>
    <x v="0"/>
    <s v="2,4-D Main"/>
    <s v="Herbicide"/>
    <n v="185399.99"/>
    <n v="185.4"/>
    <n v="562000"/>
    <n v="3.0312838743950312"/>
    <m/>
    <m/>
    <m/>
  </r>
  <r>
    <n v="43514"/>
    <s v="February, 2019"/>
    <s v="February, 2019´"/>
    <x v="1"/>
    <s v="Adama Brasil S/A"/>
    <s v="Adama Makhteshim Ltd."/>
    <s v="ASHDOD"/>
    <s v="Brazil"/>
    <s v="29335949"/>
    <s v="40 FLEXIBLE IBC AZOXYSTROBIN TECNICO MILENI A PESTICIDE, SOLID, TOXIC,"/>
    <x v="37"/>
    <s v="Mirador"/>
    <s v="Fungicide"/>
    <n v="20940"/>
    <n v="20.94"/>
    <n v="1580000"/>
    <n v="75.453677172874876"/>
    <m/>
    <m/>
    <m/>
  </r>
  <r>
    <n v="43514"/>
    <s v="February, 2019"/>
    <s v="February, 2019´"/>
    <x v="1"/>
    <s v="Adama Brasil S/A"/>
    <s v="Lanxess Corporation Group"/>
    <s v="ANTWERPEN"/>
    <s v="Brazil"/>
    <s v="29291030"/>
    <s v="1 20FT 1 TANK DICLOROFENIL ISOCIANATO"/>
    <x v="0"/>
    <s v="2,4-D Main"/>
    <s v="Herbicide"/>
    <n v="26310"/>
    <n v="26.31"/>
    <n v="61100"/>
    <n v="2.3223109083998481"/>
    <m/>
    <m/>
    <m/>
  </r>
  <r>
    <n v="43514"/>
    <s v="February, 2019"/>
    <s v="February, 2019´"/>
    <x v="1"/>
    <s v="Adama Brasil S/A"/>
    <s v="Adama Agan Ltd."/>
    <s v="ASHDOD"/>
    <s v="Brazil"/>
    <s v="38089329"/>
    <s v="POQUER AGRICULTURAL HERBICIDE"/>
    <x v="48"/>
    <s v="Platinum"/>
    <s v="Herbicide"/>
    <n v="26759"/>
    <n v="26.76"/>
    <n v="256000"/>
    <n v="9.5668746963638398"/>
    <m/>
    <m/>
    <m/>
  </r>
  <r>
    <n v="43514"/>
    <s v="February, 2019"/>
    <s v="February, 2019´"/>
    <x v="1"/>
    <s v="Adama Brasil S/A"/>
    <s v="Adama Agan Ltd."/>
    <s v="ASHDOD"/>
    <s v="Brazil"/>
    <s v="38089329"/>
    <s v="POQUER AGRICULTURAL HERBICIDE"/>
    <x v="48"/>
    <s v="Platinum"/>
    <s v="Herbicide"/>
    <n v="26460"/>
    <n v="26.46"/>
    <n v="253000"/>
    <n v="9.5616024187452755"/>
    <m/>
    <m/>
    <m/>
  </r>
  <r>
    <n v="43514"/>
    <s v="February, 2019"/>
    <s v="February, 2019´"/>
    <x v="1"/>
    <s v="Adama Brasil S/A"/>
    <s v="Adama Makhteshim Ltd."/>
    <s v="ASHDOD"/>
    <s v="Brazil"/>
    <s v="29309091"/>
    <s v="30 FLEXIBLE IBC CAPTAN MKT TECNICO MILENIA"/>
    <x v="26"/>
    <s v="Captan"/>
    <s v="Fungicide"/>
    <n v="51880"/>
    <n v="51.88"/>
    <n v="946000"/>
    <n v="18.234387047031611"/>
    <m/>
    <m/>
    <m/>
  </r>
  <r>
    <n v="43514"/>
    <s v="February, 2019"/>
    <s v="February, 2019´"/>
    <x v="1"/>
    <s v="Adama Brasil S/A"/>
    <s v="Adama Makhteshim Ltd."/>
    <s v="ASHDOD"/>
    <s v="Brazil"/>
    <s v="38089199"/>
    <s v="144 IBC IMIDACLOPRID, BIFENTHRIN"/>
    <x v="4"/>
    <s v="Galil"/>
    <s v="Insecticide"/>
    <n v="144270"/>
    <n v="144.27000000000001"/>
    <n v="2684000"/>
    <n v="18.604006376932141"/>
    <m/>
    <m/>
    <m/>
  </r>
  <r>
    <n v="43511"/>
    <s v="February, 2019"/>
    <s v="February, 2019´"/>
    <x v="1"/>
    <s v="Adama Brasil Sa"/>
    <s v="Total Freight Logistics"/>
    <s v="LE HAVRE"/>
    <s v="Brazil"/>
    <s v="29021990"/>
    <s v="ONE 20´ X 8´ X 8´6&quot; GENERAL PU SLAC 80 DRUMS OF SOLANE METHYLCYCLOHEXANE"/>
    <x v="56"/>
    <s v="Not Identified"/>
    <s v="General Chemical"/>
    <n v="14160"/>
    <n v="14.16"/>
    <n v="21600"/>
    <n v="1.5254237288135593"/>
    <m/>
    <m/>
    <m/>
  </r>
  <r>
    <n v="43510"/>
    <s v="February, 2019"/>
    <s v="February, 2019´"/>
    <x v="1"/>
    <s v="Adama Brasil S/A"/>
    <s v="Adama Makhteshim Ltd."/>
    <s v="HAIFA (HEFA)"/>
    <s v="Brazil"/>
    <s v="38089995"/>
    <s v="2400 PLASTIC JERRYCAN F LUENSULFONE"/>
    <x v="19"/>
    <s v="Nimitz"/>
    <s v="Nematicide"/>
    <n v="15780"/>
    <n v="15.78"/>
    <n v="87300"/>
    <n v="5.5323193916349807"/>
    <m/>
    <m/>
    <m/>
  </r>
  <r>
    <n v="43509"/>
    <s v="February, 2019"/>
    <s v="February, 2019´"/>
    <x v="1"/>
    <s v="Adama Brasil S/A"/>
    <s v="Ingevity Corporation"/>
    <s v="CHARLESTON (SC)"/>
    <s v="Brazil"/>
    <s v="38030000"/>
    <s v="TALL OIL,OTHER THAN CRUDE ALTAPYNE"/>
    <x v="16"/>
    <s v="Not Identified"/>
    <s v="General Chemical"/>
    <n v="86875"/>
    <n v="86.88"/>
    <n v="47900"/>
    <n v="0.55136690647482012"/>
    <m/>
    <m/>
    <m/>
  </r>
  <r>
    <n v="43507"/>
    <s v="February, 2019"/>
    <s v="February, 2019´"/>
    <x v="1"/>
    <s v="Adama Brasil S/A"/>
    <s v="Adama Agan Ltd."/>
    <s v="ASHDOD"/>
    <s v="Brazil"/>
    <s v="38089329"/>
    <s v="1 ISOS POQUER AGRICULTURAL HERBICIDE"/>
    <x v="48"/>
    <s v="Platinum"/>
    <s v="Herbicide"/>
    <n v="26749"/>
    <n v="26.75"/>
    <n v="256000"/>
    <n v="9.5704512318217496"/>
    <m/>
    <m/>
    <m/>
  </r>
  <r>
    <n v="43507"/>
    <s v="February, 2019"/>
    <s v="February, 2019´"/>
    <x v="1"/>
    <s v="Adama Brasil S/A"/>
    <s v="Adama Agan Ltd."/>
    <s v="ASHDOD"/>
    <s v="Brazil"/>
    <s v="38089329"/>
    <s v="1 ISOS POQUER AGRICULTURAL HERBICIDE"/>
    <x v="48"/>
    <s v="Platinum"/>
    <s v="Herbicide"/>
    <n v="24879"/>
    <n v="24.88"/>
    <n v="238000"/>
    <n v="9.5663008963382765"/>
    <m/>
    <m/>
    <m/>
  </r>
  <r>
    <n v="43507"/>
    <s v="February, 2019"/>
    <s v="February, 2019´"/>
    <x v="1"/>
    <s v="Adama Brasil S/A"/>
    <s v="Adama Agan Ltd."/>
    <s v="ASHDOD"/>
    <s v="Brazil"/>
    <s v="38089329"/>
    <s v="1 ISOS OF POQUER AGRICULTURAL HERBICIDE"/>
    <x v="48"/>
    <s v="Platinum"/>
    <s v="Herbicide"/>
    <n v="26409"/>
    <n v="26.41"/>
    <n v="252000"/>
    <n v="9.5422015222083374"/>
    <m/>
    <m/>
    <m/>
  </r>
  <r>
    <n v="43507"/>
    <s v="February, 2019"/>
    <s v="February, 2019´"/>
    <x v="1"/>
    <s v="Adama Brasil S/A"/>
    <s v="Lanxess Corporation Group"/>
    <s v="ANTWERPEN"/>
    <s v="Brazil"/>
    <s v="29291030"/>
    <s v="1 20FT ISO CONTAINER 1 TANK DANGEROUS LIQUIDS 3.4-DICLOROFENILISOCIANATO DICHLOROPHENYL ISOCYANATES"/>
    <x v="18"/>
    <s v="Not Identified"/>
    <s v="General Chemical"/>
    <n v="26320"/>
    <n v="26.32"/>
    <n v="61100"/>
    <n v="2.3214285714285716"/>
    <m/>
    <m/>
    <m/>
  </r>
  <r>
    <n v="43507"/>
    <s v="February, 2019"/>
    <s v="February, 2019´"/>
    <x v="1"/>
    <s v="Adama Brasil S/A"/>
    <s v="Adama Agan Ltd."/>
    <s v="ASHDOD"/>
    <s v="Brazil"/>
    <s v="38089329"/>
    <s v="1 ISOS OF POQUER AGRICULTURAL HERBICIDE"/>
    <x v="48"/>
    <s v="Platinum"/>
    <s v="Herbicide"/>
    <n v="25399"/>
    <n v="25.4"/>
    <n v="243000"/>
    <n v="9.5673057994409234"/>
    <m/>
    <m/>
    <m/>
  </r>
  <r>
    <n v="43507"/>
    <s v="February, 2019"/>
    <s v="February, 2019´"/>
    <x v="1"/>
    <s v="Adama Brasil S/A"/>
    <s v="Adama Mfg. Poland Sa"/>
    <s v="GDYNIA"/>
    <s v="Brazil"/>
    <s v="29180000"/>
    <s v="10 20´ X 8´ X 8´6&quot; GENERAL PU SLAC 200 BAGS 2,4-D ACIDO TECNICO MILENIA BR"/>
    <x v="0"/>
    <s v="2,4-D Main"/>
    <s v="Herbicide"/>
    <n v="185560"/>
    <n v="185.56"/>
    <s v=""/>
    <e v="#VALUE!"/>
    <m/>
    <m/>
    <m/>
  </r>
  <r>
    <n v="43507"/>
    <s v="February, 2019"/>
    <s v="February, 2019´"/>
    <x v="1"/>
    <s v="Adama Brasil S/A"/>
    <s v="Adama Agan Ltd."/>
    <s v="ASHDOD"/>
    <s v="Brazil"/>
    <s v="38089329"/>
    <s v="1 ISOS OF POQUER AGRICULTURAL HERBICIE"/>
    <x v="48"/>
    <s v="Platinum"/>
    <s v="Herbicide"/>
    <n v="26719"/>
    <n v="26.72"/>
    <n v="255000"/>
    <n v="9.5437703506867777"/>
    <m/>
    <m/>
    <m/>
  </r>
  <r>
    <n v="43506"/>
    <s v="February, 2019"/>
    <s v="February, 2019´"/>
    <x v="1"/>
    <s v="Adama Brasil S/A"/>
    <s v="Sinon Group"/>
    <s v="TAICHUNG"/>
    <s v="Brazil"/>
    <s v="29339959"/>
    <s v="100PALLETS CONTAINS 200BAGS CARBENDAZIM TECNICO MIL  (CARBENDAZIM 98% TECH)"/>
    <x v="1"/>
    <s v="Not Identified"/>
    <s v="General Chemical"/>
    <n v="120600"/>
    <n v="120.6"/>
    <n v="1900000"/>
    <n v="15.754560530679933"/>
    <m/>
    <m/>
    <m/>
  </r>
  <r>
    <n v="43503"/>
    <s v="February, 2019"/>
    <s v="February, 2019´"/>
    <x v="1"/>
    <s v="Adama Brasil S/A"/>
    <s v="Adama Makhteshim Ltd."/>
    <s v="HAIFA (HEFA)"/>
    <s v="Brazil"/>
    <s v="38089199"/>
    <s v="160 STEEL DRUM LITSVORAZ CARBAMATEPE STICIDE,LIQUID,TOXIC METH OMYL, NOVALURON"/>
    <x v="29"/>
    <s v="Voraz"/>
    <s v="Insecticide"/>
    <n v="39600"/>
    <n v="39.6"/>
    <n v="737000"/>
    <n v="18.611111111111111"/>
    <m/>
    <m/>
    <m/>
  </r>
  <r>
    <n v="43503"/>
    <s v="February, 2019"/>
    <s v="February, 2019´"/>
    <x v="1"/>
    <s v="Adama Brasil S/A"/>
    <s v="Adama Makhteshim Ltd."/>
    <s v="HAIFA (HEFA)"/>
    <s v="Brazil"/>
    <s v="38089199"/>
    <s v="90 IBC IMIDACLOPRI D, BIFENTHRIN ITS GALIL SC"/>
    <x v="4"/>
    <s v="Galil"/>
    <s v="Insecticide"/>
    <n v="103050"/>
    <n v="103.05"/>
    <n v="1917000"/>
    <n v="18.602620087336245"/>
    <m/>
    <m/>
    <m/>
  </r>
  <r>
    <n v="43502"/>
    <s v="February, 2019"/>
    <s v="February, 2019´"/>
    <x v="1"/>
    <s v="Syngenta Protecao De Cultivos Ltda"/>
    <s v="Adama Agan Ltd."/>
    <s v="HAIFA (HEFA)"/>
    <s v="Brazil"/>
    <s v="29242120"/>
    <s v="20 FLEXIBLE IBC OF DIUREX TECNICO KGAGRICULTURAL HERBICIDE"/>
    <x v="3"/>
    <s v="Jump"/>
    <s v="Herbicide"/>
    <n v="8430"/>
    <n v="8.43"/>
    <n v="793000"/>
    <n v="94.068801897983391"/>
    <m/>
    <m/>
    <m/>
  </r>
  <r>
    <n v="43500"/>
    <s v="February, 2019"/>
    <s v="February, 2019´"/>
    <x v="1"/>
    <s v="Adama Brasil S/A"/>
    <s v="Adama Agan Ltd."/>
    <s v="ASHDOD"/>
    <s v="Brazil"/>
    <s v="38089323"/>
    <s v="4,032 BAGS OF JUMP AGRICULTURAL HERBICIDE"/>
    <x v="3"/>
    <s v="Jump"/>
    <s v="Herbicide"/>
    <n v="89392"/>
    <n v="89.39"/>
    <n v="854000"/>
    <n v="9.5534275997852163"/>
    <m/>
    <m/>
    <m/>
  </r>
  <r>
    <n v="43500"/>
    <s v="February, 2019"/>
    <s v="February, 2019´"/>
    <x v="1"/>
    <s v="Adama Brasil S/A"/>
    <s v="Adama Agan Ltd."/>
    <s v="ASHDOD"/>
    <s v="Brazil"/>
    <s v="38089329"/>
    <s v="POQUER AGRICULTURAL HERBICIDE"/>
    <x v="48"/>
    <s v="Platinum"/>
    <s v="Herbicide"/>
    <n v="24819"/>
    <n v="24.82"/>
    <n v="237000"/>
    <n v="9.549135742777711"/>
    <m/>
    <m/>
    <m/>
  </r>
  <r>
    <n v="43500"/>
    <s v="February, 2019"/>
    <s v="February, 2019´"/>
    <x v="1"/>
    <s v="Adama Brasil S/A"/>
    <s v="Adama Agan Ltd."/>
    <s v="ASHDOD"/>
    <s v="Brazil"/>
    <s v="38089329"/>
    <s v="160 DRUMS OF GALIGAN 240 EC AGRICULTURAL HERBICIDE"/>
    <x v="3"/>
    <s v="Jump"/>
    <s v="Herbicide"/>
    <n v="35236"/>
    <n v="35.24"/>
    <n v="337000"/>
    <n v="9.5640821886706782"/>
    <m/>
    <m/>
    <m/>
  </r>
  <r>
    <n v="43500"/>
    <s v="February, 2019"/>
    <s v="February, 2019´"/>
    <x v="1"/>
    <s v="Adama Brasil S/A"/>
    <s v="Adama Agan Ltd."/>
    <s v="ASHDOD"/>
    <s v="Brazil"/>
    <s v="38089329"/>
    <s v="POQUER AGRICULTURAL HERBICIDE"/>
    <x v="48"/>
    <s v="Platinum"/>
    <s v="Herbicide"/>
    <n v="26900"/>
    <n v="26.9"/>
    <n v="257000"/>
    <n v="9.5539033457249065"/>
    <m/>
    <m/>
    <m/>
  </r>
  <r>
    <n v="43500"/>
    <s v="February, 2019"/>
    <s v="February, 2019´"/>
    <x v="1"/>
    <s v="Adama Brasil S/A"/>
    <s v="Adama Agan Ltd."/>
    <s v="ASHDOD"/>
    <s v="Brazil"/>
    <s v="38089329"/>
    <s v="POQUER AGRICULTURAL HERBICIDE"/>
    <x v="48"/>
    <s v="Platinum"/>
    <s v="Herbicide"/>
    <n v="25419"/>
    <n v="25.42"/>
    <n v="243000"/>
    <n v="9.5597781187300832"/>
    <m/>
    <m/>
    <m/>
  </r>
  <r>
    <n v="43500"/>
    <s v="February, 2019"/>
    <s v="February, 2019´"/>
    <x v="1"/>
    <s v="Adama Brasil S/A"/>
    <s v="Adama Makhteshim Ltd."/>
    <s v="ASHDOD"/>
    <s v="Brazil"/>
    <s v="38089199"/>
    <s v="160 STEEL DRUM  CARBAMATE PESTICIDE LIQUI DTOXIC METHOMYL NOVALURON"/>
    <x v="10"/>
    <s v="Rimon"/>
    <s v="Insecticide"/>
    <n v="39600"/>
    <n v="39.6"/>
    <n v="737000"/>
    <n v="18.611111111111111"/>
    <m/>
    <m/>
    <m/>
  </r>
  <r>
    <n v="43500"/>
    <s v="February, 2019"/>
    <s v="February, 2019´"/>
    <x v="1"/>
    <s v="Adama Brasil S/A"/>
    <s v="Adama Agan Ltd."/>
    <s v="ASHDOD"/>
    <s v="Brazil"/>
    <s v="38089329"/>
    <s v="POQUER AGRICULTURAL HERBICIDE"/>
    <x v="48"/>
    <s v="Platinum"/>
    <s v="Herbicide"/>
    <n v="25159"/>
    <n v="25.16"/>
    <n v="240000"/>
    <n v="9.5393298620771887"/>
    <m/>
    <m/>
    <m/>
  </r>
  <r>
    <n v="43500"/>
    <s v="February, 2019"/>
    <s v="February, 2019´"/>
    <x v="1"/>
    <s v="Adama Brasil S/A"/>
    <s v="Adama Agan Ltd."/>
    <s v="ASHDOD"/>
    <s v="Brazil"/>
    <s v="38089329"/>
    <s v="POQUER AGRICULTURAL HERBICIDE"/>
    <x v="48"/>
    <s v="Platinum"/>
    <s v="Herbicide"/>
    <n v="25839"/>
    <n v="25.84"/>
    <n v="247000"/>
    <n v="9.5591934672394441"/>
    <m/>
    <m/>
    <m/>
  </r>
  <r>
    <n v="43500"/>
    <s v="February, 2019"/>
    <s v="February, 2019´"/>
    <x v="1"/>
    <s v="Adama Brasil S/A"/>
    <s v="Adama Agan Ltd."/>
    <s v="ASHDOD"/>
    <s v="Brazil"/>
    <s v="38089329"/>
    <s v="POQUER AGRICULTURAL HERBICIDE"/>
    <x v="48"/>
    <s v="Platinum"/>
    <s v="Herbicide"/>
    <n v="28400"/>
    <n v="28.4"/>
    <n v="271000"/>
    <n v="9.5422535211267601"/>
    <m/>
    <m/>
    <m/>
  </r>
  <r>
    <n v="43500"/>
    <s v="February, 2019"/>
    <s v="February, 2019´"/>
    <x v="1"/>
    <s v="Adama Brasil S/A"/>
    <s v="Adama Agan Ltd."/>
    <s v="ASHDOD"/>
    <s v="Brazil"/>
    <s v="38089329"/>
    <s v="POQUER AGRICULTURAL HERBICIDE"/>
    <x v="48"/>
    <s v="Platinum"/>
    <s v="Herbicide"/>
    <n v="24379"/>
    <n v="24.38"/>
    <n v="233000"/>
    <n v="9.5574059641494724"/>
    <m/>
    <m/>
    <m/>
  </r>
  <r>
    <n v="43500"/>
    <s v="February, 2019"/>
    <s v="February, 2019´"/>
    <x v="1"/>
    <s v="Adama Brasil S/A"/>
    <s v="Adama Makhteshim Ltd."/>
    <s v="ASHDOD"/>
    <s v="Brazil"/>
    <s v="38089299"/>
    <s v="7544 PLASTIC BOTTLE NVIRONMENTALLY HAZARDOUS SUBSTANCE, LIQUID DIMETHOMORPH"/>
    <x v="64"/>
    <s v="Not Identified"/>
    <s v="General Chemical"/>
    <n v="18755"/>
    <n v="18.75"/>
    <n v="65400"/>
    <n v="3.4870701146360972"/>
    <s v="Methomex"/>
    <s v="Not Identified"/>
    <s v="Insecticide"/>
  </r>
  <r>
    <n v="43500"/>
    <s v="February, 2019"/>
    <s v="February, 2019´"/>
    <x v="1"/>
    <s v="Adama Brasil S/A"/>
    <s v="Adama Agan Ltd."/>
    <s v="ASHDOD"/>
    <s v="Brazil"/>
    <s v="38089300"/>
    <s v="POQUER AGRICULTURAL HERBICID"/>
    <x v="48"/>
    <s v="Platinum"/>
    <s v="Herbicide"/>
    <n v="26959"/>
    <n v="26.96"/>
    <n v="213000"/>
    <n v="7.9008865313995322"/>
    <m/>
    <m/>
    <m/>
  </r>
  <r>
    <n v="43500"/>
    <s v="February, 2019"/>
    <s v="February, 2019´"/>
    <x v="1"/>
    <s v="Adama Brasil S/A"/>
    <s v="Adama Agan Ltd."/>
    <s v="ASHDOD"/>
    <s v="Brazil"/>
    <s v="38089323"/>
    <s v="4,032 BAGS OF JUMP AGRICULTURAL HERBICIDE"/>
    <x v="3"/>
    <s v="Jump"/>
    <s v="Herbicide"/>
    <n v="89392"/>
    <n v="89.39"/>
    <n v="854000"/>
    <n v="9.5534275997852163"/>
    <m/>
    <m/>
    <m/>
  </r>
  <r>
    <n v="43500"/>
    <s v="February, 2019"/>
    <s v="February, 2019´"/>
    <x v="1"/>
    <s v="Adama Brasil S/A"/>
    <s v="Adama Agan Ltd."/>
    <s v="ASHDOD"/>
    <s v="Brazil"/>
    <s v="38089329"/>
    <s v="POQUER AGRICULTURAL HERBICIDE"/>
    <x v="48"/>
    <s v="Platinum"/>
    <s v="Herbicide"/>
    <n v="25059"/>
    <n v="25.06"/>
    <n v="240000"/>
    <n v="9.5773973422722367"/>
    <m/>
    <m/>
    <m/>
  </r>
  <r>
    <n v="43500"/>
    <s v="February, 2019"/>
    <s v="February, 2019´"/>
    <x v="1"/>
    <s v="Adama Brasil S/A"/>
    <s v="Adama Agan Ltd."/>
    <s v="ASHDOD"/>
    <s v="Brazil"/>
    <s v="38089329"/>
    <s v="POQUER AGRICULTURAL HERBICIDE"/>
    <x v="48"/>
    <s v="Platinum"/>
    <s v="Herbicide"/>
    <n v="24859"/>
    <n v="24.86"/>
    <n v="238000"/>
    <n v="9.5739973450259459"/>
    <m/>
    <m/>
    <m/>
  </r>
  <r>
    <n v="43500"/>
    <s v="February, 2019"/>
    <s v="February, 2019´"/>
    <x v="1"/>
    <s v="Adama Brasil S/A"/>
    <s v="Adama Agan Ltd."/>
    <s v="ASHDOD"/>
    <s v="Brazil"/>
    <s v="38089329"/>
    <s v="POQUER AGRICULTURAL HERBICIDE"/>
    <x v="48"/>
    <s v="Platinum"/>
    <s v="Herbicide"/>
    <n v="27319"/>
    <n v="27.32"/>
    <n v="261000"/>
    <n v="9.5537904022841253"/>
    <m/>
    <m/>
    <m/>
  </r>
  <r>
    <n v="43500"/>
    <s v="February, 2019"/>
    <s v="February, 2019´"/>
    <x v="1"/>
    <s v="Adama Brasil S/A"/>
    <s v="Ingevity Corporation"/>
    <s v="CHARLESTON (SC)"/>
    <s v="Brazil"/>
    <s v="38030000"/>
    <s v="TOTE BINS TALLOIL OTHER THAN CRUDE ALTAPYNE M 28B"/>
    <x v="16"/>
    <s v="Not Identified"/>
    <s v="General Chemical"/>
    <n v="69500"/>
    <n v="69.5"/>
    <n v="38300"/>
    <n v="0.55107913669064745"/>
    <m/>
    <m/>
    <m/>
  </r>
  <r>
    <n v="43500"/>
    <s v="February, 2019"/>
    <s v="February, 2019´"/>
    <x v="1"/>
    <s v="Adama Brasil S/A"/>
    <s v="Adama Agan Ltd."/>
    <s v="ASHDOD"/>
    <s v="Brazil"/>
    <s v="38089329"/>
    <s v="32 IBCS OF PATROL SL AGRICULTURAL HERBICIDE"/>
    <x v="49"/>
    <s v="Patrol"/>
    <s v="Herbicide"/>
    <n v="36960"/>
    <n v="36.96"/>
    <n v="353000"/>
    <n v="9.5508658008658003"/>
    <m/>
    <m/>
    <m/>
  </r>
  <r>
    <n v="43500"/>
    <s v="February, 2019"/>
    <s v="February, 2019´"/>
    <x v="1"/>
    <s v="Adama Brasil S/A"/>
    <s v="Adama Agan Ltd."/>
    <s v="ASHDOD"/>
    <s v="Brazil"/>
    <s v="38089329"/>
    <s v="POQUER AGRICULTURAL HERBICIDE"/>
    <x v="48"/>
    <s v="Platinum"/>
    <s v="Herbicide"/>
    <n v="25080"/>
    <n v="25.08"/>
    <n v="240000"/>
    <n v="9.5693779904306222"/>
    <m/>
    <m/>
    <m/>
  </r>
  <r>
    <n v="43496"/>
    <s v="January, 2019"/>
    <s v="January, 2019´"/>
    <x v="1"/>
    <s v="Adama Brasil S/A"/>
    <s v="Adama Makhteshim Ltd."/>
    <s v="HAIFA (HEFA)"/>
    <s v="Brazil"/>
    <s v="38089199"/>
    <s v="80 STEEL DRUM CARBAMATEPESTICIDE METHOMYL, NOVALURON"/>
    <x v="10"/>
    <s v="Rimon"/>
    <s v="Insecticide"/>
    <n v="79200"/>
    <n v="79.2"/>
    <n v="1480000"/>
    <n v="18.686868686868689"/>
    <m/>
    <m/>
    <m/>
  </r>
  <r>
    <n v="43496"/>
    <s v="January, 2019"/>
    <s v="January, 2019´"/>
    <x v="1"/>
    <s v="Adama Brasil S/A"/>
    <s v="Adama Makhteshim Ltd."/>
    <s v="HAIFA (HEFA)"/>
    <s v="Brazil"/>
    <s v="38089199"/>
    <s v="18 IBC IMIDACLOPRI IMIDACLOPRID, BIFENTHRIN"/>
    <x v="4"/>
    <s v="Galil"/>
    <s v="Insecticide"/>
    <n v="61830"/>
    <n v="61.83"/>
    <n v="1155000"/>
    <n v="18.680252304706453"/>
    <m/>
    <m/>
    <m/>
  </r>
  <r>
    <n v="43496"/>
    <s v="January, 2019"/>
    <s v="January, 2019´"/>
    <x v="1"/>
    <s v="Adama Brasil S/A"/>
    <s v="Adama Agan Ltd."/>
    <s v="HAIFA (HEFA)"/>
    <s v="Brazil"/>
    <s v="38089323"/>
    <s v="4,032 BAGS OF HEXARON WG AGRICULTURAL HERBICIDE"/>
    <x v="3"/>
    <s v="Jump"/>
    <s v="Herbicide"/>
    <n v="22348"/>
    <n v="22.35"/>
    <n v="239000"/>
    <n v="10.694469303740826"/>
    <m/>
    <m/>
    <m/>
  </r>
  <r>
    <n v="43496"/>
    <s v="January, 2019"/>
    <s v="January, 2019´"/>
    <x v="1"/>
    <s v="Adama Brasil S/A"/>
    <s v="Adama Makhteshim Ltd."/>
    <s v="HAIFA (HEFA)"/>
    <s v="Brazil"/>
    <s v="38089199"/>
    <s v="80 STEEL DRUM LITSPYRINEX 480 CHLORPYRIFOS,HYDROCARB"/>
    <x v="23"/>
    <s v="Pyrinex"/>
    <s v="Pesticide"/>
    <n v="99800"/>
    <n v="99.8"/>
    <n v="1865000"/>
    <n v="18.687374749498996"/>
    <m/>
    <m/>
    <m/>
  </r>
  <r>
    <n v="43496"/>
    <s v="January, 2019"/>
    <s v="January, 2019´"/>
    <x v="1"/>
    <s v="Adama Brasil S/A"/>
    <s v="Adama Makhteshim Ltd."/>
    <s v="HAIFA (HEFA)"/>
    <s v="Brazil"/>
    <s v="38089100"/>
    <s v="46 STEEL DRUM DELTA METHRIN"/>
    <x v="65"/>
    <s v="Not Identified"/>
    <s v="General Chemical"/>
    <n v="9269"/>
    <n v="9.27"/>
    <n v="256000"/>
    <n v="27.618944869996763"/>
    <m/>
    <m/>
    <m/>
  </r>
  <r>
    <n v="43496"/>
    <s v="January, 2019"/>
    <s v="January, 2019´"/>
    <x v="1"/>
    <s v="Adama Brasil S/A"/>
    <s v="Adama Makhteshim Ltd."/>
    <s v="HAIFA (HEFA)"/>
    <s v="Brazil"/>
    <s v="38089199"/>
    <s v="80 STEEL DRUM LITSPYRINEX CHLORPYRIFOS,HYDROCARBONS"/>
    <x v="23"/>
    <s v="Pyrinex"/>
    <s v="Pesticide"/>
    <n v="39920"/>
    <n v="39.92"/>
    <n v="746000"/>
    <n v="18.687374749498996"/>
    <m/>
    <m/>
    <m/>
  </r>
  <r>
    <n v="43496"/>
    <s v="January, 2019"/>
    <s v="January, 2019´"/>
    <x v="1"/>
    <s v="Adama Brasil S/A"/>
    <s v="Adama Makhteshim Ltd."/>
    <s v="HAIFA (HEFA)"/>
    <s v="Brazil"/>
    <s v="38089199"/>
    <s v="18 IBC IMIDACLOPRID, BIFENTHRIN"/>
    <x v="4"/>
    <s v="Galil"/>
    <s v="Insecticide"/>
    <n v="41220"/>
    <n v="41.22"/>
    <n v="770000"/>
    <n v="18.680252304706453"/>
    <m/>
    <m/>
    <m/>
  </r>
  <r>
    <n v="43496"/>
    <s v="January, 2019"/>
    <s v="January, 2019´"/>
    <x v="1"/>
    <s v="Adama Brasil S/A"/>
    <s v="Adama Makhteshim Ltd."/>
    <s v="HAIFA (HEFA)"/>
    <s v="Brazil"/>
    <s v="38089199"/>
    <s v="80 STEEL DRUM LITSPYRINEX 480 EC CHLORPYRIFOS,HYDROCARBONS"/>
    <x v="23"/>
    <s v="Pyrinex"/>
    <s v="Pesticide"/>
    <n v="139720"/>
    <n v="139.72"/>
    <n v="2611000"/>
    <n v="18.687374749498996"/>
    <m/>
    <m/>
    <m/>
  </r>
  <r>
    <n v="43495"/>
    <s v="January, 2019"/>
    <s v="January, 2019´"/>
    <x v="1"/>
    <s v="Syngenta Protecao De Cultivos Ltda"/>
    <s v="Adama Agan Ltd."/>
    <s v="HAIFA (HEFA)"/>
    <s v="Brazil"/>
    <s v="29242120"/>
    <s v="40 FLEXIBLE IBCS AGRICULTURAL HERBICIDE"/>
    <x v="3"/>
    <s v="Jump"/>
    <s v="Herbicide"/>
    <n v="25290"/>
    <n v="25.29"/>
    <n v="2569000"/>
    <n v="101.58165282720442"/>
    <m/>
    <m/>
    <m/>
  </r>
  <r>
    <n v="43495"/>
    <s v="January, 2019"/>
    <s v="January, 2019´"/>
    <x v="1"/>
    <s v="Syngenta Protecao De Cultivos Ltda"/>
    <s v="Adama Agan Ltd."/>
    <s v="HAIFA (HEFA)"/>
    <s v="Brazil"/>
    <s v="29242120"/>
    <s v="40 FLEXIBLE IBCS AGRICULTURAL HERBICIDE"/>
    <x v="3"/>
    <s v="Jump"/>
    <s v="Herbicide"/>
    <n v="50580"/>
    <n v="50.58"/>
    <n v="5137000"/>
    <n v="101.56188216686438"/>
    <m/>
    <m/>
    <m/>
  </r>
  <r>
    <n v="43495"/>
    <s v="January, 2019"/>
    <s v="January, 2019´"/>
    <x v="1"/>
    <s v="Syngenta Protecao De Cultivos Ltda"/>
    <s v="Adama Agan Ltd."/>
    <s v="HAIFA (HEFA)"/>
    <s v="Brazil"/>
    <s v="29242120"/>
    <s v="40 FLEXIBLE IBCS AGRICULTU RALHERBICIDE"/>
    <x v="3"/>
    <s v="Jump"/>
    <s v="Herbicide"/>
    <n v="16860"/>
    <n v="16.86"/>
    <n v="1712000"/>
    <n v="101.54211150652432"/>
    <m/>
    <m/>
    <m/>
  </r>
  <r>
    <n v="43494"/>
    <s v="January, 2019"/>
    <s v="January, 2019´"/>
    <x v="1"/>
    <s v="Adama Brasil Sa"/>
    <s v="Turlock Llp"/>
    <s v="SHANGHAI"/>
    <s v="Brazil"/>
    <s v="29241929"/>
    <s v="129 DRUM CHEMICAL PRODUCT DMAC N N DIMETHYLACETAMIDE N N DIMETILACETAMIDA"/>
    <x v="27"/>
    <s v="Not Identified"/>
    <s v="General Chemical"/>
    <n v="26360"/>
    <n v="26.36"/>
    <n v="145000"/>
    <n v="5.5007587253414263"/>
    <m/>
    <m/>
    <m/>
  </r>
  <r>
    <n v="43493"/>
    <s v="January, 2019"/>
    <s v="January, 2019´"/>
    <x v="1"/>
    <s v="Adama Brasil S/A"/>
    <s v="Lanxess Corporation Group"/>
    <s v="ANTWERPEN"/>
    <s v="Brazil"/>
    <s v="29291030"/>
    <s v="1 20FT ISO 1 TANK 3.4 DICHLOROPHENYL ISOCYANATES"/>
    <x v="25"/>
    <s v="Not Identified"/>
    <s v="General Chemical"/>
    <n v="25580"/>
    <n v="25.58"/>
    <n v="42700"/>
    <n v="1.6692728694292416"/>
    <m/>
    <m/>
    <m/>
  </r>
  <r>
    <n v="43493"/>
    <s v="January, 2019"/>
    <s v="January, 2019´"/>
    <x v="1"/>
    <s v="Adama Brasil S/A"/>
    <s v="Lanxess Corporation Group"/>
    <s v="ANTWERPEN"/>
    <s v="Brazil"/>
    <s v="29291030"/>
    <s v="1 20FT ISO 1TANK 3.4 DICLOROFENIL ISOCIANATO"/>
    <x v="25"/>
    <s v="Not Identified"/>
    <s v="General Chemical"/>
    <n v="23660"/>
    <n v="23.66"/>
    <n v="39500"/>
    <n v="1.6694843617920541"/>
    <m/>
    <m/>
    <m/>
  </r>
  <r>
    <n v="43492"/>
    <s v="January, 2019"/>
    <s v="January, 2019´"/>
    <x v="1"/>
    <s v="Adama Brasil S/A"/>
    <s v="Adama Makhteshim Ltd."/>
    <s v="ASHDOD"/>
    <s v="Brazil"/>
    <s v="38089100"/>
    <s v="2772 PLASTIC BOTTLE TRIVOR PYRIPROX YFEN"/>
    <x v="36"/>
    <s v="Trivor"/>
    <s v="Insecticide"/>
    <n v="15193"/>
    <n v="15.19"/>
    <n v="420000"/>
    <n v="27.644309879549791"/>
    <m/>
    <m/>
    <m/>
  </r>
  <r>
    <n v="43492"/>
    <s v="January, 2019"/>
    <s v="January, 2019´"/>
    <x v="1"/>
    <s v="Adama Brasil S/A"/>
    <s v="Adama Makhteshim Ltd."/>
    <s v="ASHDOD"/>
    <s v="Brazil"/>
    <s v="38089199"/>
    <s v="80 STEEL DRUM CARBAMATEPESTICIDE,LIQUID,TOXIC METHOMYL, NOVALURON"/>
    <x v="10"/>
    <s v="Rimon"/>
    <s v="Insecticide"/>
    <n v="39600"/>
    <n v="39.6"/>
    <n v="740000"/>
    <n v="18.686868686868689"/>
    <m/>
    <m/>
    <m/>
  </r>
  <r>
    <n v="43489"/>
    <s v="January, 2019"/>
    <s v="January, 2019´"/>
    <x v="1"/>
    <s v="Adama Brasil S/A"/>
    <s v="Akzo Nobel International Group"/>
    <s v="HOUSTON (TX)"/>
    <s v="Brazil"/>
    <s v="34021300"/>
    <s v="2 1 20´ CONTAINER9S 116 DRUM ETHYLAN NS 500LQ 460 LB TH DR"/>
    <x v="31"/>
    <s v="Not Identified"/>
    <s v="General Chemical"/>
    <n v="26189"/>
    <n v="26.19"/>
    <n v="90300"/>
    <n v="3.448012524342281"/>
    <m/>
    <m/>
    <m/>
  </r>
  <r>
    <n v="43488"/>
    <s v="January, 2019"/>
    <s v="January, 2019´"/>
    <x v="1"/>
    <s v="Adama Brasil Sa"/>
    <s v="Hebei Dapeng Pharm &amp; Chem Co., Ltd."/>
    <s v="SHANGHAI"/>
    <s v="Brazil"/>
    <s v="29214921"/>
    <s v="2,4-XILIDINA(2,4-XYLIDINE LIQUID,XYLIDINES. CLASS 6.1"/>
    <x v="11"/>
    <s v="Not Identified"/>
    <s v="General Chemical"/>
    <n v="17520"/>
    <n v="17.52"/>
    <n v="160000"/>
    <n v="9.1324200913242013"/>
    <m/>
    <m/>
    <m/>
  </r>
  <r>
    <n v="43488"/>
    <s v="January, 2019"/>
    <s v="January, 2019´"/>
    <x v="1"/>
    <s v="Adama Brasil Sa"/>
    <s v="Hebei Chengxin Co., Ltd."/>
    <s v="SHANGHAI"/>
    <s v="Brazil"/>
    <s v="29159090"/>
    <s v="TRIMETHYL ORTHOFORMATE CLASS 3"/>
    <x v="5"/>
    <s v="Not Identified"/>
    <s v="General Chemical"/>
    <n v="16760"/>
    <n v="16.760000000000002"/>
    <n v="173000"/>
    <n v="10.322195704057279"/>
    <m/>
    <m/>
    <m/>
  </r>
  <r>
    <n v="43486"/>
    <s v="January, 2019"/>
    <s v="January, 2019´"/>
    <x v="1"/>
    <s v="Adama Brasil S/A"/>
    <s v="Adama Agan Ltd."/>
    <s v="ASHDOD"/>
    <s v="Brazil"/>
    <s v="38089329"/>
    <s v="80 DRUMS OF AGRICULTURAL HERBICIDE"/>
    <x v="11"/>
    <s v="Not Identified"/>
    <s v="General Chemical"/>
    <n v="17618"/>
    <n v="17.62"/>
    <n v="188000"/>
    <n v="10.670904756499034"/>
    <m/>
    <m/>
    <m/>
  </r>
  <r>
    <n v="43486"/>
    <s v="January, 2019"/>
    <s v="January, 2019´"/>
    <x v="1"/>
    <s v="Adama Brasil S/A"/>
    <s v="Adama Agan Ltd."/>
    <s v="ASHDOD"/>
    <s v="Brazil"/>
    <s v="38089323"/>
    <s v="4,032 BAGS JUMP AGRICULTURAL HERBICIDE"/>
    <x v="3"/>
    <s v="Jump"/>
    <s v="Herbicide"/>
    <n v="89392"/>
    <n v="89.39"/>
    <n v="956000"/>
    <n v="10.694469303740826"/>
    <m/>
    <m/>
    <m/>
  </r>
  <r>
    <n v="43486"/>
    <s v="January, 2019"/>
    <s v="January, 2019´"/>
    <x v="1"/>
    <s v="Adama Brasil S/A"/>
    <s v="Adama Agan Ltd."/>
    <s v="ASHDOD"/>
    <s v="Brazil"/>
    <s v="38089323"/>
    <s v="4,032 BAGS JUMP AGRICULTURAL HERBICIDE"/>
    <x v="3"/>
    <s v="Jump"/>
    <s v="Herbicide"/>
    <n v="44696"/>
    <n v="44.7"/>
    <n v="478000"/>
    <n v="10.694469303740826"/>
    <m/>
    <m/>
    <m/>
  </r>
  <r>
    <n v="43485"/>
    <s v="January, 2019"/>
    <s v="January, 2019´"/>
    <x v="1"/>
    <s v="Adama Brasil Sa"/>
    <s v="Total Freight Logistics"/>
    <s v="LE HAVRE"/>
    <s v="Brazil"/>
    <s v="29021990"/>
    <s v="ONE 20 X 8 X 8 6 GENERAL PU SLAC 80 DRUMS SOLANE METHYLCYCLOHEXANE"/>
    <x v="56"/>
    <s v="Not Identified"/>
    <s v="General Chemical"/>
    <n v="14160"/>
    <n v="14.16"/>
    <n v="22300"/>
    <n v="1.5748587570621468"/>
    <m/>
    <m/>
    <m/>
  </r>
  <r>
    <n v="43485"/>
    <s v="January, 2019"/>
    <s v="January, 2019´"/>
    <x v="1"/>
    <s v="Adama Brasil S/A"/>
    <s v="Adama Agan Ltd."/>
    <s v="ASHDOD"/>
    <s v="Brazil"/>
    <s v="38089329"/>
    <s v="132 DRUMS OF BUTIRON AGRICULTURAL HERBICIDE"/>
    <x v="15"/>
    <s v="Butiron"/>
    <s v="Herbicide"/>
    <n v="31300"/>
    <n v="31.3"/>
    <n v="335000"/>
    <n v="10.702875399361023"/>
    <m/>
    <m/>
    <m/>
  </r>
  <r>
    <n v="43485"/>
    <s v="January, 2019"/>
    <s v="January, 2019´"/>
    <x v="1"/>
    <s v="Adama Brasil S/A"/>
    <s v="Adama Agan Ltd."/>
    <s v="ASHDOD"/>
    <s v="Brazil"/>
    <s v="38089323"/>
    <s v="4032 BAGS OF HEXARON WG AGRICULTURAL HERBICIDE"/>
    <x v="3"/>
    <s v="Jump"/>
    <s v="Herbicide"/>
    <n v="41503"/>
    <n v="41.5"/>
    <n v="444000"/>
    <n v="10.698021829747248"/>
    <m/>
    <m/>
    <m/>
  </r>
  <r>
    <n v="43482"/>
    <s v="January, 2019"/>
    <s v="January, 2019´"/>
    <x v="1"/>
    <s v="Adama Brasil S/A"/>
    <s v="Adama Agan Ltd."/>
    <s v="ASHDOD"/>
    <s v="Brazil"/>
    <s v="38089329"/>
    <s v="80 DRUMS OF BUTIRON AGRICULTURAL HERBICIDE"/>
    <x v="15"/>
    <s v="Butiron"/>
    <s v="Herbicide"/>
    <n v="132789.99"/>
    <n v="132.79"/>
    <n v="1420000"/>
    <n v="10.69357712881822"/>
    <m/>
    <m/>
    <m/>
  </r>
  <r>
    <n v="43482"/>
    <s v="January, 2019"/>
    <s v="January, 2019´"/>
    <x v="1"/>
    <s v="Adama Brasil S/A"/>
    <s v="Haltermann Carless Uk Ltd."/>
    <s v="LONDON"/>
    <s v="Brazil"/>
    <s v="27079990"/>
    <s v="CAROMAX 28 METHYLNAPHTHALENE AND POLY CYCLIC AROMATIC"/>
    <x v="13"/>
    <s v="Caromax 28"/>
    <s v="Solvent"/>
    <n v="120120"/>
    <n v="120.12"/>
    <s v=""/>
    <e v="#VALUE!"/>
    <m/>
    <m/>
    <m/>
  </r>
  <r>
    <n v="43481"/>
    <s v="January, 2019"/>
    <s v="January, 2019´"/>
    <x v="1"/>
    <s v="Adama Brasil S/A"/>
    <s v="Zhejiang Funong Biotech. Ltd."/>
    <s v="SHANGHAI"/>
    <s v="Brazil"/>
    <s v="29331990"/>
    <s v="FIPRONIL TECHNICAL"/>
    <x v="32"/>
    <s v="Shelter"/>
    <s v="Insecticide"/>
    <n v="6048"/>
    <n v="6.05"/>
    <n v="202000"/>
    <n v="33.399470899470899"/>
    <m/>
    <m/>
    <m/>
  </r>
  <r>
    <n v="43480"/>
    <s v="January, 2019"/>
    <s v="January, 2019´"/>
    <x v="1"/>
    <s v="Adama Brasil S/A"/>
    <s v="Oxea Gmb H"/>
    <s v="ANTWERPEN"/>
    <s v="Brazil"/>
    <s v="29211923"/>
    <s v="MONOISOPROPILAMINA ISOPROPYLAMINE"/>
    <x v="17"/>
    <s v="Not Identified"/>
    <s v="General Chemical"/>
    <n v="47080"/>
    <n v="47.08"/>
    <n v="134000"/>
    <n v="2.8462192013593883"/>
    <m/>
    <m/>
    <m/>
  </r>
  <r>
    <n v="43480"/>
    <s v="January, 2019"/>
    <s v="January, 2019´"/>
    <x v="1"/>
    <s v="Adama Brasil S/A"/>
    <s v="Bulkhaul Ltd."/>
    <s v="ANTWERPEN"/>
    <s v="Brazil"/>
    <s v="29211121"/>
    <s v="DIMETHYLAMINE MINIMUM 60%SOLUTION"/>
    <x v="6"/>
    <s v="Not Identified"/>
    <s v="General Chemical"/>
    <n v="73400"/>
    <n v="73.400000000000006"/>
    <n v="159000"/>
    <n v="2.1662125340599454"/>
    <m/>
    <m/>
    <m/>
  </r>
  <r>
    <n v="43479"/>
    <s v="January, 2019"/>
    <s v="January, 2019´"/>
    <x v="1"/>
    <s v="Adama Brasil Sa"/>
    <s v="Turlock Llp"/>
    <s v="SHANGHAI"/>
    <s v="Brazil"/>
    <s v="29241929"/>
    <s v="208 DRUMS DMAC- N, N-DIMETHYLACETAMIDE"/>
    <x v="27"/>
    <s v="Not Identified"/>
    <s v="General Chemical"/>
    <n v="42484"/>
    <n v="42.48"/>
    <n v="233000"/>
    <n v="5.4844176631202339"/>
    <m/>
    <m/>
    <m/>
  </r>
  <r>
    <n v="43477"/>
    <s v="January, 2019"/>
    <s v="January, 2019´"/>
    <x v="1"/>
    <s v="Adama Brasil S/A"/>
    <s v="Adama Agan Ltd."/>
    <s v="ASHDOD"/>
    <s v="Brazil"/>
    <s v="38089323"/>
    <s v="4,032 BAGS HEXARON WG AGRI CULTURAL HERBICIDE"/>
    <x v="3"/>
    <s v="Jump"/>
    <s v="Herbicide"/>
    <n v="22348"/>
    <n v="22.35"/>
    <n v="239000"/>
    <n v="10.694469303740826"/>
    <m/>
    <m/>
    <m/>
  </r>
  <r>
    <n v="43477"/>
    <s v="January, 2019"/>
    <s v="January, 2019´"/>
    <x v="1"/>
    <s v="Adama Brasil Sa"/>
    <s v="Adama Agan Ltd."/>
    <s v="ASHDOD"/>
    <s v="Brazil"/>
    <s v="38089329"/>
    <s v="80 DRUMS BUTIRON AGRICULTURAL"/>
    <x v="15"/>
    <s v="Butiron"/>
    <s v="Herbicide"/>
    <n v="132789.99"/>
    <n v="132.79"/>
    <n v="1420000"/>
    <n v="10.69357712881822"/>
    <m/>
    <m/>
    <m/>
  </r>
  <r>
    <n v="43477"/>
    <s v="January, 2019"/>
    <s v="January, 2019´"/>
    <x v="1"/>
    <s v="Adama Brasil Sa"/>
    <s v="Adama Agan Ltd."/>
    <s v="ASHDOD"/>
    <s v="Brazil"/>
    <s v="38089323"/>
    <s v="4,032 BAGS HEXARON WG AGRICU LTURAL HERBICIDE"/>
    <x v="3"/>
    <s v="Jump"/>
    <s v="Herbicide"/>
    <n v="22348"/>
    <n v="22.35"/>
    <n v="239000"/>
    <n v="10.694469303740826"/>
    <m/>
    <m/>
    <m/>
  </r>
  <r>
    <n v="43477"/>
    <s v="January, 2019"/>
    <s v="January, 2019´"/>
    <x v="1"/>
    <s v="Adama Brasil Sa"/>
    <s v="Adama Agan Ltd."/>
    <s v="ASHDOD"/>
    <s v="Brazil"/>
    <s v="38089329"/>
    <s v="1000 IBCS OF ARREIO PASTOAG RICULTURAL HERBICIDE"/>
    <x v="66"/>
    <s v="Arreio Pasto"/>
    <s v="Herbicide"/>
    <n v="26220"/>
    <n v="26.22"/>
    <n v="280000"/>
    <n v="10.678871090770404"/>
    <m/>
    <m/>
    <m/>
  </r>
  <r>
    <n v="43474"/>
    <s v="January, 2019"/>
    <s v="January, 2019´"/>
    <x v="1"/>
    <s v="Adama Brasil Sa"/>
    <s v="Newport China Tank Containers Co."/>
    <s v="NEW ORLEANS (LA)"/>
    <s v="Brazil"/>
    <s v="29211900"/>
    <s v="1 20´ X 8´ X 8´6&quot; TANK DI-N-PROPYLAMINE RQ,"/>
    <x v="54"/>
    <s v="Not Identified"/>
    <s v="General Chemical"/>
    <n v="16901"/>
    <n v="16.899999999999999"/>
    <n v="50700"/>
    <n v="2.9998224957103128"/>
    <m/>
    <m/>
    <m/>
  </r>
  <r>
    <n v="43473"/>
    <s v="January, 2019"/>
    <s v="January, 2019´"/>
    <x v="1"/>
    <s v="Adama Brasil S/A"/>
    <s v="Thai Harvest Ltd."/>
    <s v="SHANGHAI"/>
    <s v="Brazil"/>
    <s v="29269095"/>
    <s v="CHLOROTHALONIL TECH CLASS 6.1 UN 2761"/>
    <x v="33"/>
    <s v="Not Identified"/>
    <s v="General Chemical"/>
    <n v="15090"/>
    <n v="15.09"/>
    <n v="120000"/>
    <n v="7.9522862823061633"/>
    <m/>
    <m/>
    <m/>
  </r>
  <r>
    <n v="43470"/>
    <s v="January, 2019"/>
    <s v="January, 2019´"/>
    <x v="1"/>
    <s v="Adama Brasil S/A"/>
    <s v="Zhejiang Funong Biotech. Ltd."/>
    <s v="SHANGHAI"/>
    <s v="Brazil"/>
    <s v="29331990"/>
    <s v="ONE 20´ X 8´ X 8´6&quot; GENERAL PU SLAC 200 DRUMS FIPRONIL TECHNICAL"/>
    <x v="4"/>
    <s v="Galil"/>
    <s v="Insecticide"/>
    <n v="5500"/>
    <n v="5.5"/>
    <n v="184000"/>
    <n v="33.454545454545453"/>
    <m/>
    <m/>
    <m/>
  </r>
  <r>
    <n v="43468"/>
    <s v="January, 2019"/>
    <s v="January, 2019´"/>
    <x v="1"/>
    <s v="Adama Brasil S/A"/>
    <s v="Adama Agan Ltd."/>
    <s v="ASHDOD"/>
    <s v="Brazil"/>
    <s v="38089329"/>
    <s v="320  DRUMS BUTIRON AGRICULTURAL HERBICIDE"/>
    <x v="15"/>
    <s v="Butiron"/>
    <s v="Herbicide"/>
    <n v="75880"/>
    <n v="75.88"/>
    <n v="812000"/>
    <n v="10.701107011070111"/>
    <m/>
    <m/>
    <m/>
  </r>
  <r>
    <n v="43468"/>
    <s v="January, 2019"/>
    <s v="January, 2019´"/>
    <x v="1"/>
    <s v="Adama Brasil Sa"/>
    <s v="Adama Agan Ltd."/>
    <s v="ASHDOD"/>
    <s v="Brazil"/>
    <s v="38089329"/>
    <s v="54 IBCS ARREIO PASTO AGRICULTURAL HERBICIDE"/>
    <x v="66"/>
    <s v="Arreio Pasto"/>
    <s v="Herbicide"/>
    <n v="61560"/>
    <n v="61.56"/>
    <n v="658000"/>
    <n v="10.68875893437297"/>
    <m/>
    <m/>
    <m/>
  </r>
  <r>
    <n v="43468"/>
    <s v="January, 2019"/>
    <s v="January, 2019´"/>
    <x v="1"/>
    <s v="Adama Brasil Sa"/>
    <s v="Adama Agan Ltd."/>
    <s v="ASHDOD"/>
    <s v="Brazil"/>
    <s v="38089323"/>
    <s v="8064 BAGS AGRICULTURAL HERBICIDE"/>
    <x v="3"/>
    <s v="Jump"/>
    <s v="Herbicide"/>
    <n v="44696"/>
    <n v="44.7"/>
    <n v="478000"/>
    <n v="10.694469303740826"/>
    <m/>
    <m/>
    <m/>
  </r>
  <r>
    <n v="43468"/>
    <s v="January, 2019"/>
    <s v="January, 2019´"/>
    <x v="1"/>
    <s v="Adama Brasil S/A"/>
    <s v="Adama Agan Ltd."/>
    <s v="ASHDOD"/>
    <s v="Brazil"/>
    <s v="38089329"/>
    <s v="160  DRUMS OF BUTIRON AGRICULTURAL HERBICIDE"/>
    <x v="15"/>
    <s v="Butiron"/>
    <s v="Herbicide"/>
    <n v="37940"/>
    <n v="37.94"/>
    <n v="406000"/>
    <n v="10.701107011070111"/>
    <m/>
    <m/>
    <m/>
  </r>
  <r>
    <n v="43467"/>
    <s v="January, 2019"/>
    <s v="January, 2019´"/>
    <x v="1"/>
    <s v="Dupont Do Brasil Sa"/>
    <s v="Adama Makhteshim Ltd."/>
    <s v="ASHDOD"/>
    <s v="Brazil"/>
    <s v="38089100"/>
    <s v="3600 PLASTIC JERRYCAN IMIDACLOPRID BIFEN THRIN"/>
    <x v="4"/>
    <s v="Galil"/>
    <s v="Insecticide"/>
    <n v="58065"/>
    <n v="58.06"/>
    <n v="1603000"/>
    <n v="27.606992163954189"/>
    <m/>
    <m/>
    <m/>
  </r>
  <r>
    <n v="43467"/>
    <s v="January, 2019"/>
    <s v="January, 2019´"/>
    <x v="1"/>
    <s v="Adama Brasil S/A"/>
    <s v="Zhejiang Funong Biotech. Ltd."/>
    <s v="SHANGHAI"/>
    <s v="Brazil"/>
    <s v="29331990"/>
    <s v="FIPRONIL TECHNICAL"/>
    <x v="32"/>
    <s v="Shelter"/>
    <s v="Insecticide"/>
    <n v="5040"/>
    <n v="5.04"/>
    <n v="169000"/>
    <n v="33.531746031746032"/>
    <m/>
    <m/>
    <m/>
  </r>
  <r>
    <n v="43465"/>
    <s v="December, 2018"/>
    <s v="December, 2018´"/>
    <x v="2"/>
    <s v="Adama Brasil S/A"/>
    <s v="Ingevity Corporation"/>
    <s v="CHARLESTON (SC)"/>
    <s v="Brazil"/>
    <s v="38030000"/>
    <s v="TALLOIL, OTHER THAN CRUDE ALTAPYNE M-28B"/>
    <x v="16"/>
    <s v="Not Identified"/>
    <s v="General Chemical"/>
    <n v="17375"/>
    <n v="17.38"/>
    <n v="9400"/>
    <n v="0.54100719424460431"/>
    <m/>
    <m/>
    <m/>
  </r>
  <r>
    <n v="43464"/>
    <s v="December, 2018"/>
    <s v="December, 2018´"/>
    <x v="2"/>
    <s v="Adama Brasil S/A"/>
    <s v="Adama Agan Ltd."/>
    <s v="ASHDOD"/>
    <s v="Brazil"/>
    <s v="38089329"/>
    <s v="80 DRUMS OF GALIGAN 240 EC AGRICULTURAL HERBICIDE CLASS 3.0"/>
    <x v="2"/>
    <s v="Galigan 240 EC"/>
    <s v="Herbicide"/>
    <n v="17618"/>
    <n v="17.62"/>
    <n v="245000"/>
    <n v="13.906232262458849"/>
    <m/>
    <m/>
    <m/>
  </r>
  <r>
    <n v="43464"/>
    <s v="December, 2018"/>
    <s v="December, 2018´"/>
    <x v="2"/>
    <s v="Adama Brasil S/A"/>
    <s v="Adama Makhteshim Ltd."/>
    <s v="ASHDOD"/>
    <s v="Brazil"/>
    <s v="29335949"/>
    <s v="20 FLEXIBLE IBC AZOXYSTROBIN TECNICO MILENI A PESTICIDE, SOLID TOXIC AZOXYSTROBIN"/>
    <x v="37"/>
    <s v="Mirador"/>
    <s v="Fungicide"/>
    <n v="20416"/>
    <n v="20.420000000000002"/>
    <n v="1350000"/>
    <n v="66.124608150470223"/>
    <m/>
    <m/>
    <m/>
  </r>
  <r>
    <n v="43464"/>
    <s v="December, 2018"/>
    <s v="December, 2018´"/>
    <x v="2"/>
    <s v="Adama Brasil S/A"/>
    <s v="Adama Mfg. Poland Sa"/>
    <s v="HAMBURG"/>
    <s v="Brazil"/>
    <s v="29180000"/>
    <s v="900 BIG BAGS 2,4 D ACIDO TECNICO MILENIA"/>
    <x v="0"/>
    <s v="2,4-D Main"/>
    <s v="Herbicide"/>
    <n v="203640"/>
    <n v="203.64"/>
    <s v=""/>
    <e v="#VALUE!"/>
    <m/>
    <m/>
    <m/>
  </r>
  <r>
    <n v="43464"/>
    <s v="December, 2018"/>
    <s v="December, 2018´"/>
    <x v="2"/>
    <s v="Adama Brasil S/A"/>
    <s v="Haltermann Carless Uk Ltd."/>
    <s v="LONDON"/>
    <s v="Brazil"/>
    <s v="27075000"/>
    <s v="CAROMAX 28 UN 3082 ENVIRONMENTALLY HAZARDOUS SUBSTANCE, LIQUID IMO 9, PG III"/>
    <x v="13"/>
    <s v="Caromax 28"/>
    <s v="Solvent"/>
    <n v="100160"/>
    <n v="100.16"/>
    <n v="148000"/>
    <n v="1.4776357827476039"/>
    <m/>
    <m/>
    <m/>
  </r>
  <r>
    <n v="43463"/>
    <s v="December, 2018"/>
    <s v="December, 2018´"/>
    <x v="2"/>
    <s v="Adama Brasil Sa"/>
    <s v="Adama Agan Ltd."/>
    <s v="ASHDOD"/>
    <s v="Brazil"/>
    <s v="38089329"/>
    <s v="18 IBCS OF ARREIO PASTO AGRICULTURAL HERBICIDE"/>
    <x v="0"/>
    <s v="2,4-D Main"/>
    <s v="Herbicide"/>
    <n v="41040"/>
    <n v="41.04"/>
    <n v="571000"/>
    <n v="13.913255360623781"/>
    <m/>
    <m/>
    <m/>
  </r>
  <r>
    <n v="43463"/>
    <s v="December, 2018"/>
    <s v="December, 2018´"/>
    <x v="2"/>
    <s v="Adama Brasil S/A"/>
    <s v="Adama Agan Ltd."/>
    <s v="ASHDOD"/>
    <s v="Brazil"/>
    <s v="38089329"/>
    <s v="80 DRUMS BUTIRON AGRICUL TURAL HERBICIDE CLASS 9.0"/>
    <x v="15"/>
    <s v="Butiron"/>
    <s v="Herbicide"/>
    <n v="56910"/>
    <n v="56.91"/>
    <n v="792000"/>
    <n v="13.916710595677385"/>
    <m/>
    <m/>
    <m/>
  </r>
  <r>
    <n v="43462"/>
    <s v="December, 2018"/>
    <s v="December, 2018´"/>
    <x v="2"/>
    <s v="Adama Brasil Sa"/>
    <s v="Adama Makhteshim Ltd."/>
    <s v="ASHDOD"/>
    <s v="Brazil"/>
    <s v="29109090"/>
    <s v="285 STEEL DRUM OXIRANE"/>
    <x v="53"/>
    <s v="Not Identified"/>
    <s v="General Chemical"/>
    <n v="63555"/>
    <n v="63.56"/>
    <n v="337000"/>
    <n v="5.3024939029187319"/>
    <m/>
    <m/>
    <m/>
  </r>
  <r>
    <n v="43462"/>
    <s v="December, 2018"/>
    <s v="December, 2018´"/>
    <x v="2"/>
    <s v="Adama Brasil Sa"/>
    <s v="Adama Makhteshim Ltd."/>
    <s v="ASHDOD"/>
    <s v="Brazil"/>
    <s v="29109090"/>
    <s v="240 STEEL DRUM OXIRANE NON CLASSIF IED OXIRANE"/>
    <x v="53"/>
    <s v="Not Identified"/>
    <s v="General Chemical"/>
    <n v="53520"/>
    <n v="53.52"/>
    <n v="284000"/>
    <n v="5.3064275037369208"/>
    <m/>
    <m/>
    <m/>
  </r>
  <r>
    <n v="43462"/>
    <s v="December, 2018"/>
    <s v="December, 2018´"/>
    <x v="2"/>
    <s v="Adama Brasil Sa"/>
    <s v="Total Raffinage Marketing"/>
    <s v="LE HAVRE"/>
    <s v="Brazil"/>
    <s v="29021990"/>
    <s v="ONE 20´ X 8´ X 8´6&quot; GENERAL PU SLAC 80 DRUMS OF SOLANE METHYLCYCLOHEXANE"/>
    <x v="56"/>
    <s v="Not Identified"/>
    <s v="General Chemical"/>
    <n v="14160"/>
    <n v="14.16"/>
    <n v="22400"/>
    <n v="1.5819209039548023"/>
    <m/>
    <m/>
    <m/>
  </r>
  <r>
    <n v="43460"/>
    <s v="December, 2018"/>
    <s v="December, 2018´"/>
    <x v="2"/>
    <s v="Adama Brasil S/A"/>
    <s v="Adama Makhteshim Ltd."/>
    <s v="ASHDOD"/>
    <s v="Brazil"/>
    <s v="29335949"/>
    <s v="20 FLEXIBLE IBC AZOXYSTROBIN TENC INCO MILENIA PESTICIDE"/>
    <x v="37"/>
    <s v="Mirador"/>
    <s v="Fungicide"/>
    <n v="20940"/>
    <n v="20.94"/>
    <n v="1385000"/>
    <n v="66.141356255969441"/>
    <m/>
    <m/>
    <m/>
  </r>
  <r>
    <n v="43460"/>
    <s v="December, 2018"/>
    <s v="December, 2018´"/>
    <x v="2"/>
    <s v="Adama Brasil S/A"/>
    <s v="Adama Makhteshim Ltd."/>
    <s v="ASHDOD"/>
    <s v="Brazil"/>
    <s v="38080000"/>
    <s v="80 STEEL DRUM SPYRINEX HYDROCARBONS"/>
    <x v="23"/>
    <s v="Pyrinex"/>
    <s v="Pesticide"/>
    <n v="39920"/>
    <n v="39.92"/>
    <n v="533000"/>
    <n v="13.351703406813627"/>
    <m/>
    <m/>
    <m/>
  </r>
  <r>
    <n v="43460"/>
    <s v="December, 2018"/>
    <s v="December, 2018´"/>
    <x v="2"/>
    <s v="Adama Brasil S/A"/>
    <s v="Adama Agan Ltd."/>
    <s v="ASHDOD"/>
    <s v="Brazil"/>
    <s v="38089329"/>
    <s v="80 DRUMS OF GALIGAN 240 ECAG RICULTURAL HERBICIDE"/>
    <x v="2"/>
    <s v="Galigan 240 EC"/>
    <s v="Herbicide"/>
    <n v="17618"/>
    <n v="17.62"/>
    <n v="245000"/>
    <n v="13.906232262458849"/>
    <m/>
    <m/>
    <m/>
  </r>
  <r>
    <n v="43460"/>
    <s v="December, 2018"/>
    <s v="December, 2018´"/>
    <x v="2"/>
    <s v="Adama Brasil S/A"/>
    <s v="Sinon Group"/>
    <s v="SHANGHAI"/>
    <s v="Brazil"/>
    <s v="38089325"/>
    <s v="ORBIT PARAQUAT 200 G,L SL UN 2922 CLASS 8"/>
    <x v="52"/>
    <s v="Not Identified"/>
    <s v="General Chemical"/>
    <n v="353280"/>
    <n v="353.28"/>
    <n v="3043000"/>
    <n v="8.6135643115942031"/>
    <m/>
    <m/>
    <m/>
  </r>
  <r>
    <n v="43460"/>
    <s v="December, 2018"/>
    <s v="December, 2018´"/>
    <x v="2"/>
    <s v="Adama Brasil S/A"/>
    <s v="Adama Makhteshim Ltd."/>
    <s v="ASHDOD"/>
    <s v="Brazil"/>
    <s v="38089199"/>
    <s v="80 STEEL DRUM SPYRINEX 480 EC CHL ORPYRIFOS HYDROCARBONS"/>
    <x v="23"/>
    <s v="Pyrinex"/>
    <s v="Pesticide"/>
    <n v="59880"/>
    <n v="59.88"/>
    <n v="1173000"/>
    <n v="19.589178356713425"/>
    <m/>
    <m/>
    <m/>
  </r>
  <r>
    <n v="43460"/>
    <s v="December, 2018"/>
    <s v="December, 2018´"/>
    <x v="2"/>
    <s v="Adama Brasil Sa"/>
    <s v="Adama Agan Ltd."/>
    <s v="ASHDOD"/>
    <s v="Brazil"/>
    <s v="38089329"/>
    <s v="18 IBCS ARREIO PASTOAG RICULTURAL HERBICIDE"/>
    <x v="66"/>
    <s v="Arreio Pasto"/>
    <s v="Herbicide"/>
    <n v="61560"/>
    <n v="61.56"/>
    <n v="857000"/>
    <n v="13.921377517868747"/>
    <m/>
    <m/>
    <m/>
  </r>
  <r>
    <n v="43460"/>
    <s v="December, 2018"/>
    <s v="December, 2018´"/>
    <x v="2"/>
    <s v="Adama Brasil S/A"/>
    <s v="Adama Makhteshim Ltd."/>
    <s v="ASHDOD"/>
    <s v="Brazil"/>
    <s v="38089199"/>
    <s v="80 STEEL DRUM LITSPYRINEX CHLORPYRIFOS,HYDROCARB ONS NAPHTHALENE"/>
    <x v="23"/>
    <s v="Pyrinex"/>
    <s v="Pesticide"/>
    <n v="79840"/>
    <n v="79.84"/>
    <n v="1564000"/>
    <n v="19.589178356713425"/>
    <m/>
    <m/>
    <m/>
  </r>
  <r>
    <n v="43460"/>
    <s v="December, 2018"/>
    <s v="December, 2018´"/>
    <x v="2"/>
    <s v="Adama Brasil Sa"/>
    <s v="Adama Agan Ltd."/>
    <s v="ASHDOD"/>
    <s v="Brazil"/>
    <s v="38089323"/>
    <s v="4032 BAGS AGRICULTURAL HERBICIDE"/>
    <x v="3"/>
    <s v="Jump"/>
    <s v="Herbicide"/>
    <n v="44696"/>
    <n v="44.7"/>
    <n v="622000"/>
    <n v="13.916234114909612"/>
    <m/>
    <m/>
    <m/>
  </r>
  <r>
    <n v="43460"/>
    <s v="December, 2018"/>
    <s v="December, 2018´"/>
    <x v="2"/>
    <s v="Adama Brasil S/A"/>
    <s v="Adama Makhteshim Ltd."/>
    <s v="ASHDOD"/>
    <s v="Brazil"/>
    <s v="38089199"/>
    <s v="80 STEEL DRUM CARBAMATEPE STICIDE METH OMYL"/>
    <x v="13"/>
    <s v="Caromax 28"/>
    <s v="Solvent"/>
    <n v="19800"/>
    <n v="19.8"/>
    <n v="388000"/>
    <n v="19.595959595959595"/>
    <m/>
    <m/>
    <m/>
  </r>
  <r>
    <n v="43459"/>
    <s v="December, 2018"/>
    <s v="December, 2018´"/>
    <x v="2"/>
    <s v="Adama Brasil Sa"/>
    <s v="Total Raffinage Marketing"/>
    <s v="LE HAVRE"/>
    <s v="Brazil"/>
    <s v="29021990"/>
    <s v="ONE 20´ X 8´ X 8´6&quot; GENERAL PU SLAC 80 DRUMS OF SOLANE METHYLCYCLOHEXANE"/>
    <x v="56"/>
    <s v="Not Identified"/>
    <s v="General Chemical"/>
    <n v="14160"/>
    <n v="14.16"/>
    <n v="22400"/>
    <n v="1.5819209039548023"/>
    <m/>
    <m/>
    <m/>
  </r>
  <r>
    <n v="43459"/>
    <s v="December, 2018"/>
    <s v="December, 2018´"/>
    <x v="2"/>
    <s v="Adama Brasil S/A"/>
    <s v="May Group Co., Ltd."/>
    <s v="SHANGHAI"/>
    <s v="Brazil"/>
    <s v="29331990"/>
    <s v="FIPRONIL TECH"/>
    <x v="32"/>
    <s v="Shelter"/>
    <s v="Insecticide"/>
    <n v="10060"/>
    <n v="10.06"/>
    <n v="322000"/>
    <n v="32.007952286282304"/>
    <m/>
    <m/>
    <m/>
  </r>
  <r>
    <n v="43458"/>
    <s v="December, 2018"/>
    <s v="December, 2018´"/>
    <x v="2"/>
    <s v="Adama Brasil Sa"/>
    <s v="Adama Agan Ltd."/>
    <s v="ASHDOD"/>
    <s v="Brazil"/>
    <s v="38089323"/>
    <s v="4,032 BAGS OF AGRICULTURAL HERBICIDE CLASS 9.0"/>
    <x v="3"/>
    <s v="Jump"/>
    <s v="Herbicide"/>
    <n v="44696"/>
    <n v="44.7"/>
    <n v="622000"/>
    <n v="13.916234114909612"/>
    <m/>
    <m/>
    <m/>
  </r>
  <r>
    <n v="43453"/>
    <s v="December, 2018"/>
    <s v="December, 2018´"/>
    <x v="2"/>
    <s v="Adama Brasil Sa"/>
    <s v="Den Hartogh Logistics"/>
    <s v="NEW ORLEANS (LA)"/>
    <s v="Brazil"/>
    <s v="29211922"/>
    <s v="ONE 20´ X 8´ X 8´6&quot; TANK CONTA SLAC 1 TANK DI N PROPYLAMINE"/>
    <x v="54"/>
    <s v="Not Identified"/>
    <s v="General Chemical"/>
    <n v="16420"/>
    <n v="16.420000000000002"/>
    <n v="51000"/>
    <n v="3.1059683313032886"/>
    <m/>
    <m/>
    <m/>
  </r>
  <r>
    <n v="43452"/>
    <s v="December, 2018"/>
    <s v="December, 2018´"/>
    <x v="2"/>
    <s v="Adama Brasil S/A"/>
    <s v="Adama Agan Ltd."/>
    <s v="ASHDOD"/>
    <s v="Brazil"/>
    <s v="38089329"/>
    <s v="1 ISO POQUER AGRICULTURAL HERBICIDE"/>
    <x v="48"/>
    <s v="Platinum"/>
    <s v="Herbicide"/>
    <n v="26219"/>
    <n v="26.22"/>
    <n v="365000"/>
    <n v="13.921202181624013"/>
    <m/>
    <m/>
    <m/>
  </r>
  <r>
    <n v="43452"/>
    <s v="December, 2018"/>
    <s v="December, 2018´"/>
    <x v="2"/>
    <s v="Adama Brasil S/A"/>
    <s v="Adama Agan Ltd."/>
    <s v="ASHDOD"/>
    <s v="Brazil"/>
    <s v="38089329"/>
    <s v="80 DRUMS OF LT GALIGAN 240 EC AGRICULTURAL HERBICIDE"/>
    <x v="2"/>
    <s v="Galigan 240 EC"/>
    <s v="Herbicide"/>
    <n v="17618"/>
    <n v="17.62"/>
    <n v="245000"/>
    <n v="13.906232262458849"/>
    <m/>
    <m/>
    <m/>
  </r>
  <r>
    <n v="43452"/>
    <s v="December, 2018"/>
    <s v="December, 2018´"/>
    <x v="2"/>
    <s v="Adama Brasil S/A"/>
    <s v="Adama Mfg. Poland Sa"/>
    <s v="HAMBURG"/>
    <s v="Brazil"/>
    <s v="29180000"/>
    <s v="2,4 D ACIDO TECNICO MILENIA"/>
    <x v="0"/>
    <s v="2,4-D Main"/>
    <s v="Herbicide"/>
    <n v="240800"/>
    <n v="240.8"/>
    <s v=""/>
    <e v="#VALUE!"/>
    <m/>
    <m/>
    <m/>
  </r>
  <r>
    <n v="43452"/>
    <s v="December, 2018"/>
    <s v="December, 2018´"/>
    <x v="2"/>
    <s v="Adama Brasil S/A"/>
    <s v="Haltermann Carless Uk Ltd."/>
    <s v="LONDON"/>
    <s v="Brazil"/>
    <s v="27079900"/>
    <s v="28 IN BULK METHYLNAPHTHALENE AND POLY"/>
    <x v="13"/>
    <s v="Caromax 28"/>
    <s v="Solvent"/>
    <n v="120000"/>
    <n v="120"/>
    <s v=""/>
    <e v="#VALUE!"/>
    <m/>
    <m/>
    <m/>
  </r>
  <r>
    <n v="43452"/>
    <s v="December, 2018"/>
    <s v="December, 2018´"/>
    <x v="2"/>
    <s v="Adama Brasil S/A"/>
    <s v="Adama Agan Ltd."/>
    <s v="ASHDOD"/>
    <s v="Brazil"/>
    <s v="38089329"/>
    <s v="80 DRUMS OF AFALON SC AGRICULTURAL HERBICIDE"/>
    <x v="0"/>
    <s v="2,4-D Main"/>
    <s v="Herbicide"/>
    <n v="20090"/>
    <n v="20.09"/>
    <n v="280000"/>
    <n v="13.937282229965156"/>
    <m/>
    <m/>
    <m/>
  </r>
  <r>
    <n v="43452"/>
    <s v="December, 2018"/>
    <s v="December, 2018´"/>
    <x v="2"/>
    <s v="Adama Brasil Sa"/>
    <s v="Adama Agan Ltd."/>
    <s v="ASHDOD"/>
    <s v="Brazil"/>
    <s v="38089323"/>
    <s v="4,032 BAGS OF JUMP AGRICULTURAL HERBICIDE"/>
    <x v="3"/>
    <s v="Jump"/>
    <s v="Herbicide"/>
    <n v="22348"/>
    <n v="22.35"/>
    <n v="311000"/>
    <n v="13.916234114909612"/>
    <m/>
    <m/>
    <m/>
  </r>
  <r>
    <n v="43452"/>
    <s v="December, 2018"/>
    <s v="December, 2018´"/>
    <x v="2"/>
    <s v="Adama Brasil S/A"/>
    <s v="Adama Agan Ltd."/>
    <s v="ASHDOD"/>
    <s v="Brazil"/>
    <s v="38089329"/>
    <s v="80 DRUMS OF GALIGAN 240 EC AGRICULTURAL HERBICIDE"/>
    <x v="2"/>
    <s v="Galigan 240 EC"/>
    <s v="Herbicide"/>
    <n v="17618"/>
    <n v="17.62"/>
    <n v="245000"/>
    <n v="13.906232262458849"/>
    <m/>
    <m/>
    <m/>
  </r>
  <r>
    <n v="43449"/>
    <s v="December, 2018"/>
    <s v="December, 2018´"/>
    <x v="2"/>
    <s v="Adama Brasil S/A"/>
    <s v="Sinon Group"/>
    <s v="TAICHUNG"/>
    <s v="Brazil"/>
    <s v="29339959"/>
    <s v="40 PALLETS  CARBENDAZIM TECNICO MIL CARBENDAZIM 98% TECH"/>
    <x v="1"/>
    <s v="Not Identified"/>
    <s v="General Chemical"/>
    <n v="48240"/>
    <n v="48.24"/>
    <n v="741000"/>
    <n v="15.360696517412935"/>
    <m/>
    <m/>
    <m/>
  </r>
  <r>
    <n v="43447"/>
    <s v="December, 2018"/>
    <s v="December, 2018´"/>
    <x v="2"/>
    <s v="Adama Brasil S/A"/>
    <s v="Adama Makhteshim Ltd."/>
    <s v="ASHDOD"/>
    <s v="Brazil"/>
    <s v="38089199"/>
    <s v="80 STEEL DRUM ENVIRO NMENTALLY HAZARDOUS SUBSTA NCE,LIQUID"/>
    <x v="23"/>
    <s v="Pyrinex"/>
    <s v="Pesticide"/>
    <n v="38640"/>
    <n v="38.64"/>
    <n v="757000"/>
    <n v="19.591097308488614"/>
    <m/>
    <m/>
    <m/>
  </r>
  <r>
    <n v="43447"/>
    <s v="December, 2018"/>
    <s v="December, 2018´"/>
    <x v="2"/>
    <s v="Adama Brasil S/A"/>
    <s v="Adama Agan Ltd."/>
    <s v="ASHDOD"/>
    <s v="Brazil"/>
    <s v="38089329"/>
    <s v="80 DRUMS OF POQUER AGRICULTUR AL HERBICIDE"/>
    <x v="48"/>
    <s v="Platinum"/>
    <s v="Herbicide"/>
    <n v="119966"/>
    <n v="119.97"/>
    <n v="1669000"/>
    <n v="13.91227514462431"/>
    <m/>
    <m/>
    <m/>
  </r>
  <r>
    <n v="43447"/>
    <s v="December, 2018"/>
    <s v="December, 2018´"/>
    <x v="2"/>
    <s v="Adama Brasil Sa"/>
    <s v="Adama Agan Ltd."/>
    <s v="ASHDOD"/>
    <s v="Brazil"/>
    <s v="38089323"/>
    <s v="8064 BAGS OF JUMPAGRICULTURAL HERB ICIDE"/>
    <x v="3"/>
    <s v="Jump"/>
    <s v="Herbicide"/>
    <n v="44696"/>
    <n v="44.7"/>
    <n v="622000"/>
    <n v="13.916234114909612"/>
    <m/>
    <m/>
    <m/>
  </r>
  <r>
    <n v="43447"/>
    <s v="December, 2018"/>
    <s v="December, 2018´"/>
    <x v="2"/>
    <s v="Adama Brasil Sa"/>
    <s v="Adama Agan Ltd."/>
    <s v="ASHDOD"/>
    <s v="Brazil"/>
    <s v="38089323"/>
    <s v="4032 BAGS OF JUMPAGRICULTURAL HERB ICIDE"/>
    <x v="3"/>
    <s v="Jump"/>
    <s v="Herbicide"/>
    <n v="44696"/>
    <n v="44.7"/>
    <n v="622000"/>
    <n v="13.916234114909612"/>
    <m/>
    <m/>
    <m/>
  </r>
  <r>
    <n v="43447"/>
    <s v="December, 2018"/>
    <s v="December, 2018´"/>
    <x v="2"/>
    <s v="Adama Brasil S/A"/>
    <s v="Adama Makhteshim Ltd."/>
    <s v="ASHDOD"/>
    <s v="Brazil"/>
    <s v="38089199"/>
    <s v="72 IBC ENVIRONMENT ALLY HAZARDOUS SUBSTANCE, LIQUID, N.O.S. IMIDACL OPRID, BIFENTHRIN"/>
    <x v="4"/>
    <s v="Galil"/>
    <s v="Insecticide"/>
    <n v="82440"/>
    <n v="82.44"/>
    <n v="1615000"/>
    <n v="19.590004852013585"/>
    <m/>
    <m/>
    <m/>
  </r>
  <r>
    <n v="43447"/>
    <s v="December, 2018"/>
    <s v="December, 2018´"/>
    <x v="2"/>
    <s v="Adama Brasil S/A"/>
    <s v="Adama Makhteshim Ltd."/>
    <s v="ASHDOD"/>
    <s v="Brazil"/>
    <s v="29333929"/>
    <s v="20 FLEXIBLE IBC IMIDACLOPRIDETE CNICO MILENIA ENVIRONMEN TALLY HAZARDOUS SUBSTANCE , SOLID, N.O.S"/>
    <x v="4"/>
    <s v="Galil"/>
    <s v="Insecticide"/>
    <n v="31410"/>
    <n v="31.41"/>
    <n v="29892000"/>
    <n v="951.67144221585477"/>
    <m/>
    <m/>
    <m/>
  </r>
  <r>
    <n v="43447"/>
    <s v="December, 2018"/>
    <s v="December, 2018´"/>
    <x v="2"/>
    <s v="Adama Brasil S/A"/>
    <s v="Adama Makhteshim Ltd."/>
    <s v="ASHDOD"/>
    <s v="Brazil"/>
    <s v="38089199"/>
    <s v="560 DR LITS PYRINEX"/>
    <x v="23"/>
    <s v="Pyrinex"/>
    <s v="Pesticide"/>
    <n v="139720"/>
    <n v="139.72"/>
    <n v="2737000"/>
    <n v="19.589178356713425"/>
    <m/>
    <m/>
    <m/>
  </r>
  <r>
    <n v="43447"/>
    <s v="December, 2018"/>
    <s v="December, 2018´"/>
    <x v="2"/>
    <s v="Adama Brasil S/A"/>
    <s v="Adama Agan Ltd."/>
    <s v="ASHDOD"/>
    <s v="Brazil"/>
    <s v="38089329"/>
    <s v="80 DRUMS OF GALIGAN AGRICULTURAL HERBICIDE"/>
    <x v="2"/>
    <s v="Galigan 240 EC"/>
    <s v="Herbicide"/>
    <n v="17618"/>
    <n v="17.62"/>
    <n v="245000"/>
    <n v="13.906232262458849"/>
    <m/>
    <m/>
    <m/>
  </r>
  <r>
    <n v="43446"/>
    <s v="December, 2018"/>
    <s v="December, 2018´"/>
    <x v="2"/>
    <s v="Adama Brasil Sa"/>
    <s v="Nutrichem Co., Ltd."/>
    <s v="SHANGHAI"/>
    <s v="Brazil"/>
    <s v="29339969"/>
    <s v="1 2 4 TRIAZOLE"/>
    <x v="55"/>
    <s v="Not Identified"/>
    <s v="General Chemical"/>
    <n v="60360"/>
    <n v="60.36"/>
    <n v="833000"/>
    <n v="13.800530152418821"/>
    <m/>
    <m/>
    <m/>
  </r>
  <r>
    <n v="43444"/>
    <s v="December, 2018"/>
    <s v="December, 2018´"/>
    <x v="2"/>
    <s v="Adama Brasil S/A"/>
    <s v="Lanxess Corporation Group"/>
    <s v="ANTWERPEN"/>
    <s v="Brazil"/>
    <s v="29291030"/>
    <s v="1 20 FT ISO 2 TANK 3.4-DICLOROFENILISOCIANATO"/>
    <x v="18"/>
    <s v="Not Identified"/>
    <s v="General Chemical"/>
    <n v="47920"/>
    <n v="47.92"/>
    <n v="80000"/>
    <n v="1.669449081803005"/>
    <m/>
    <m/>
    <m/>
  </r>
  <r>
    <n v="43444"/>
    <s v="December, 2018"/>
    <s v="December, 2018´"/>
    <x v="2"/>
    <s v="Adama Brasil S/A"/>
    <s v="Lanxess Corporation Group"/>
    <s v="ANTWERPEN"/>
    <s v="Brazil"/>
    <s v="29290000"/>
    <s v="1 20 FT ISO 1 TANK 3.4-DICLOROFENILISOCIANATO"/>
    <x v="18"/>
    <s v="Not Identified"/>
    <s v="General Chemical"/>
    <n v="25990"/>
    <n v="25.99"/>
    <n v="172000"/>
    <n v="6.6179299730665644"/>
    <m/>
    <m/>
    <m/>
  </r>
  <r>
    <n v="43444"/>
    <s v="December, 2018"/>
    <s v="December, 2018´"/>
    <x v="2"/>
    <s v="Adama Brasil S/A"/>
    <s v="Ingevity Corporation"/>
    <s v="CHARLESTON (SC)"/>
    <s v="Brazil"/>
    <s v="38030000"/>
    <s v="36BI TALLOIL, OTHER THAN CRUDE ALTAPYNE M"/>
    <x v="16"/>
    <s v="Not Identified"/>
    <s v="General Chemical"/>
    <n v="34750"/>
    <n v="34.75"/>
    <n v="18700"/>
    <n v="0.53812949640287766"/>
    <m/>
    <m/>
    <m/>
  </r>
  <r>
    <n v="43444"/>
    <s v="December, 2018"/>
    <s v="December, 2018´"/>
    <x v="2"/>
    <s v="Adama Brasil S/A"/>
    <s v="Adama Agan Ltd."/>
    <s v="ASHDOD"/>
    <s v="Brazil"/>
    <s v="38089329"/>
    <s v="80 DRUMS LT AFALON SC AGRICULTURAL HERBIC"/>
    <x v="28"/>
    <s v="Afalon"/>
    <s v="Herbicide"/>
    <n v="20090"/>
    <n v="20.09"/>
    <n v="280000"/>
    <n v="13.937282229965156"/>
    <m/>
    <m/>
    <m/>
  </r>
  <r>
    <n v="43442"/>
    <s v="December, 2018"/>
    <s v="December, 2018´"/>
    <x v="2"/>
    <s v="Adama Brasil S/A"/>
    <s v="Zhejiang Funong Biotech. Ltd."/>
    <s v="SHANGHAI"/>
    <s v="Brazil"/>
    <s v="29331990"/>
    <s v="FIPRONIL TECHNICAL"/>
    <x v="32"/>
    <s v="Shelter"/>
    <s v="Insecticide"/>
    <n v="6048"/>
    <n v="6.05"/>
    <n v="194000"/>
    <n v="32.076719576719576"/>
    <m/>
    <m/>
    <m/>
  </r>
  <r>
    <n v="43442"/>
    <s v="December, 2018"/>
    <s v="December, 2018´"/>
    <x v="2"/>
    <s v="Adama Brasil Sa"/>
    <s v="Total Freight Logistics"/>
    <s v="LE HAVRE"/>
    <s v="Brazil"/>
    <s v="29021900"/>
    <s v="002 20´ X 8´ X 8´6&quot; GENERAL PU 160 DRUMS OF SOLANE MCH"/>
    <x v="67"/>
    <s v="Not Identified"/>
    <s v="General Chemical"/>
    <n v="28320"/>
    <n v="28.32"/>
    <n v="44900"/>
    <n v="1.58545197740113"/>
    <m/>
    <m/>
    <m/>
  </r>
  <r>
    <n v="43440"/>
    <s v="December, 2018"/>
    <s v="December, 2018´"/>
    <x v="2"/>
    <s v="Adama Brasil Sa"/>
    <s v="Adama Makhteshim Ltd."/>
    <s v="ASHDOD"/>
    <s v="Brazil"/>
    <s v="38089199"/>
    <s v="240 STEEL DRUM MET HOMYL, NOVALURON"/>
    <x v="10"/>
    <s v="Rimon"/>
    <s v="Insecticide"/>
    <n v="59400"/>
    <n v="59.4"/>
    <n v="1164000"/>
    <n v="19.595959595959595"/>
    <m/>
    <m/>
    <m/>
  </r>
  <r>
    <n v="43440"/>
    <s v="December, 2018"/>
    <s v="December, 2018´"/>
    <x v="2"/>
    <s v="Adama Brasil Sa"/>
    <s v="Adama Agan Ltd."/>
    <s v="ASHDOD"/>
    <s v="Brazil"/>
    <s v="38089323"/>
    <s v="4,032 BAGS JUMP AGRICULTUR AL HERBICIDE"/>
    <x v="3"/>
    <s v="Jump"/>
    <s v="Herbicide"/>
    <n v="22348"/>
    <n v="22.35"/>
    <n v="311000"/>
    <n v="13.916234114909612"/>
    <m/>
    <m/>
    <m/>
  </r>
  <r>
    <n v="43440"/>
    <s v="December, 2018"/>
    <s v="December, 2018´"/>
    <x v="2"/>
    <s v="Adama Brasil S/A"/>
    <s v="Adama Makhteshim Ltd."/>
    <s v="ASHDOD"/>
    <s v="Brazil"/>
    <s v="38089199"/>
    <s v="80 STEEL DRUM CHL ORPYRIFOS HYDROCARBONS C 10 AROMATICS 1%NAPHTHA LENE UN 3082 9"/>
    <x v="13"/>
    <s v="Caromax 28"/>
    <s v="Solvent"/>
    <n v="139720"/>
    <n v="139.72"/>
    <n v="2737000"/>
    <n v="19.589178356713425"/>
    <m/>
    <m/>
    <m/>
  </r>
  <r>
    <n v="43440"/>
    <s v="December, 2018"/>
    <s v="December, 2018´"/>
    <x v="2"/>
    <s v="Adama Brasil S/A"/>
    <s v="Adama Makhteshim Ltd."/>
    <s v="ASHDOD"/>
    <s v="Brazil"/>
    <s v="38089199"/>
    <s v="80 STEEL DRUM CH LORPYRIFOS,HYDROCARBONS, C10, AROMATICS 1%NAPHTH ALENE"/>
    <x v="3"/>
    <s v="Jump"/>
    <s v="Herbicide"/>
    <n v="19960"/>
    <n v="19.96"/>
    <n v="391000"/>
    <n v="19.589178356713425"/>
    <m/>
    <m/>
    <m/>
  </r>
  <r>
    <n v="43440"/>
    <s v="December, 2018"/>
    <s v="December, 2018´"/>
    <x v="2"/>
    <s v="Adama Brasil S/A"/>
    <s v="Adama Makhteshim Ltd."/>
    <s v="ASHDOD"/>
    <s v="Brazil"/>
    <s v="38089199"/>
    <s v="160 STEEL DRUM CHL ORPYRIFOS,HYDROCARBONS, C 10, AROMATICS 1%NAPHTHA LENE"/>
    <x v="13"/>
    <s v="Caromax 28"/>
    <s v="Solvent"/>
    <n v="39920"/>
    <n v="39.92"/>
    <n v="782000"/>
    <n v="19.589178356713425"/>
    <m/>
    <m/>
    <m/>
  </r>
  <r>
    <n v="43440"/>
    <s v="December, 2018"/>
    <s v="December, 2018´"/>
    <x v="2"/>
    <s v="Adama Brasil Sa"/>
    <s v="Adama Agan Ltd."/>
    <s v="ASHDOD"/>
    <s v="Brazil"/>
    <s v="38089323"/>
    <s v="20160 BAGS HEXARON WG AGRICULTU RAL HERBICIDE"/>
    <x v="3"/>
    <s v="Jump"/>
    <s v="Herbicide"/>
    <n v="119200"/>
    <n v="119.2"/>
    <n v="1659000"/>
    <n v="13.917785234899329"/>
    <m/>
    <m/>
    <m/>
  </r>
  <r>
    <n v="43439"/>
    <s v="December, 2018"/>
    <s v="December, 2018´"/>
    <x v="2"/>
    <s v="Dupont Do Brasil Sa"/>
    <s v="Adama Makhteshim Ltd."/>
    <s v="ASHDOD"/>
    <s v="Brazil"/>
    <s v="38089199"/>
    <s v="2400 PLASTIC JERRYCAN IMIDACLOPRI D,BIFENTHRIN"/>
    <x v="4"/>
    <s v="Galil"/>
    <s v="Insecticide"/>
    <n v="66885"/>
    <n v="66.89"/>
    <n v="1310000"/>
    <n v="19.585856320550199"/>
    <m/>
    <m/>
    <m/>
  </r>
  <r>
    <n v="43438"/>
    <s v="December, 2018"/>
    <s v="December, 2018´"/>
    <x v="2"/>
    <s v="Adama Brasil S/A"/>
    <s v="Sinon Group"/>
    <s v="SHANGHAI"/>
    <s v="Brazil"/>
    <s v="38089325"/>
    <s v="FIFTEEN THOUSAND THREE HUNDRED AND SIXTY DRUMS SINON CHEMICAL"/>
    <x v="51"/>
    <s v="Gramoking"/>
    <s v="Herbicide"/>
    <n v="353280"/>
    <n v="353.28"/>
    <n v="3043000"/>
    <n v="8.6135643115942031"/>
    <m/>
    <m/>
    <m/>
  </r>
  <r>
    <n v="43438"/>
    <s v="December, 2018"/>
    <s v="December, 2018´"/>
    <x v="2"/>
    <s v="Adama Brasil S/A"/>
    <s v="Taminco Bvba"/>
    <s v="ANTWERPEN"/>
    <s v="Brazil"/>
    <s v="29211121"/>
    <s v="DMA 60% DIMETHYLAMINE MINIMUM 60%SOLUTION"/>
    <x v="6"/>
    <s v="Not Identified"/>
    <s v="General Chemical"/>
    <n v="127800"/>
    <n v="127.8"/>
    <n v="258000"/>
    <n v="2.0187793427230045"/>
    <m/>
    <m/>
    <m/>
  </r>
  <r>
    <n v="43437"/>
    <s v="December, 2018"/>
    <s v="December, 2018´"/>
    <x v="2"/>
    <s v="Adama Brasil Sa"/>
    <s v="Adama Agan Ltd."/>
    <s v="ASHDOD"/>
    <s v="Brazil"/>
    <s v="38089323"/>
    <s v="4,032 BAGS HEXARON WG AGRICULTURAL HERB ICIDE"/>
    <x v="3"/>
    <s v="Jump"/>
    <s v="Herbicide"/>
    <n v="23840"/>
    <n v="23.84"/>
    <n v="332000"/>
    <n v="13.926174496644295"/>
    <m/>
    <m/>
    <m/>
  </r>
  <r>
    <n v="43437"/>
    <s v="December, 2018"/>
    <s v="December, 2018´"/>
    <x v="2"/>
    <s v="Adama Brasil S/A"/>
    <s v="Adama Agan Ltd."/>
    <s v="ASHDOD"/>
    <s v="Brazil"/>
    <s v="38089329"/>
    <s v="80 DRUMS GALIGAN 240 EC AGRICULTURAL HERBICIDE"/>
    <x v="6"/>
    <s v="Not Identified"/>
    <s v="General Chemical"/>
    <n v="35236"/>
    <n v="35.24"/>
    <n v="490000"/>
    <n v="13.906232262458849"/>
    <m/>
    <m/>
    <m/>
  </r>
  <r>
    <n v="43437"/>
    <s v="December, 2018"/>
    <s v="December, 2018´"/>
    <x v="2"/>
    <s v="Adama Brasil Sa"/>
    <s v="Adama Agan Ltd."/>
    <s v="ASHDOD"/>
    <s v="Brazil"/>
    <s v="38089323"/>
    <s v="4032 BAGS HEXARON WG AGRICULTURAL HERBICIDE"/>
    <x v="3"/>
    <s v="Jump"/>
    <s v="Herbicide"/>
    <n v="47680"/>
    <n v="47.68"/>
    <n v="664000"/>
    <n v="13.926174496644295"/>
    <m/>
    <m/>
    <m/>
  </r>
  <r>
    <n v="43435"/>
    <s v="December, 2018"/>
    <s v="December, 2018´"/>
    <x v="2"/>
    <s v="Adama Brasil S/A"/>
    <s v="Sinon Group"/>
    <s v="TAICHUNG"/>
    <s v="Brazil"/>
    <s v="29339959"/>
    <s v="40 PALLETS CARBENDAZIM 98% TECH"/>
    <x v="1"/>
    <s v="Not Identified"/>
    <s v="General Chemical"/>
    <n v="48240"/>
    <n v="48.24"/>
    <n v="741000"/>
    <n v="15.360696517412935"/>
    <m/>
    <m/>
    <m/>
  </r>
  <r>
    <n v="43434"/>
    <s v="November, 2018"/>
    <s v="November, 2018´"/>
    <x v="2"/>
    <s v="Adama Brasil S/A"/>
    <s v="Adama Makhteshim Ltd."/>
    <s v="ASHDOD"/>
    <s v="Brazil"/>
    <s v="38089199"/>
    <s v="80 STEEL DRUM CHL ORPYRIFOS HYDROCARBONS AROMATICS NAPHTHA LENE"/>
    <x v="13"/>
    <s v="Caromax 28"/>
    <s v="Solvent"/>
    <n v="39920"/>
    <n v="39.92"/>
    <n v="978000"/>
    <n v="24.498997995991985"/>
    <m/>
    <m/>
    <m/>
  </r>
  <r>
    <n v="43434"/>
    <s v="November, 2018"/>
    <s v="November, 2018´"/>
    <x v="2"/>
    <s v="Adama Brasil Sa"/>
    <s v="Adama Makhteshim Ltd."/>
    <s v="ASHDOD"/>
    <s v="Brazil"/>
    <s v="38089199"/>
    <s v="18 IBC ENVIRONMENTA LLY HAZARDOUSSUBSTANCE IMIDACLOPRI D BIFENTHRIN"/>
    <x v="4"/>
    <s v="Galil"/>
    <s v="Insecticide"/>
    <n v="82440"/>
    <n v="82.44"/>
    <n v="2020000"/>
    <n v="24.502668607472099"/>
    <m/>
    <m/>
    <m/>
  </r>
  <r>
    <n v="43434"/>
    <s v="November, 2018"/>
    <s v="November, 2018´"/>
    <x v="2"/>
    <s v="Adama Brasil Sa"/>
    <s v="Adama Agan Ltd."/>
    <s v="ASHDOD"/>
    <s v="Brazil"/>
    <s v="38089323"/>
    <s v="4032 BAGS OF JUMP AGRICULTURAL HERBICIDE"/>
    <x v="3"/>
    <s v="Jump"/>
    <s v="Herbicide"/>
    <n v="67044"/>
    <n v="67.040000000000006"/>
    <n v="1178000"/>
    <n v="17.570550683133465"/>
    <m/>
    <m/>
    <m/>
  </r>
  <r>
    <n v="43434"/>
    <s v="November, 2018"/>
    <s v="November, 2018´"/>
    <x v="2"/>
    <s v="Adama Brasil Sa"/>
    <s v="Adama Makhteshim Ltd."/>
    <s v="ASHDOD"/>
    <s v="Brazil"/>
    <s v="38089199"/>
    <s v="18 IBC IMIDACLOPRID BIFENTHRIN"/>
    <x v="4"/>
    <s v="Galil"/>
    <s v="Insecticide"/>
    <n v="20610"/>
    <n v="20.61"/>
    <n v="505000"/>
    <n v="24.502668607472099"/>
    <m/>
    <m/>
    <m/>
  </r>
  <r>
    <n v="43434"/>
    <s v="November, 2018"/>
    <s v="November, 2018´"/>
    <x v="2"/>
    <s v="Adama Brasil Sa"/>
    <s v="Adama Makhteshim Ltd."/>
    <s v="ASHDOD"/>
    <s v="Brazil"/>
    <s v="38089199"/>
    <s v="80 STEEL DRUM CARBAMATEPE STICIDE LIQUID TOXIC METH OMYL NOVALURON"/>
    <x v="3"/>
    <s v="Jump"/>
    <s v="Herbicide"/>
    <n v="79200"/>
    <n v="79.2"/>
    <n v="1941000"/>
    <n v="24.507575757575758"/>
    <m/>
    <m/>
    <m/>
  </r>
  <r>
    <n v="43434"/>
    <s v="November, 2018"/>
    <s v="November, 2018´"/>
    <x v="2"/>
    <s v="Adama Brasil Sa"/>
    <s v="Adama Agan Ltd."/>
    <s v="ASHDOD"/>
    <s v="Brazil"/>
    <s v="38089329"/>
    <s v="ARREIO PASTO AGRICULTURAL HERBICIDE"/>
    <x v="66"/>
    <s v="Arreio Pasto"/>
    <s v="Herbicide"/>
    <n v="82080"/>
    <n v="82.08"/>
    <n v="1443000"/>
    <n v="17.580409356725145"/>
    <m/>
    <m/>
    <m/>
  </r>
  <r>
    <n v="43434"/>
    <s v="November, 2018"/>
    <s v="November, 2018´"/>
    <x v="2"/>
    <s v="Adama Brasil S/A"/>
    <s v="Adama Makhteshim Ltd."/>
    <s v="ASHDOD"/>
    <s v="Brazil"/>
    <s v="38089199"/>
    <s v="80 STEEL DRUM CHL ORPYRIFOS HYDROCARBONS AROMATICS NAPHTHA LENE"/>
    <x v="13"/>
    <s v="Caromax 28"/>
    <s v="Solvent"/>
    <n v="139720"/>
    <n v="139.72"/>
    <n v="3424000"/>
    <n v="24.506155167477814"/>
    <m/>
    <m/>
    <m/>
  </r>
  <r>
    <n v="43434"/>
    <s v="November, 2018"/>
    <s v="November, 2018´"/>
    <x v="2"/>
    <s v="Adama Brasil S/A"/>
    <s v="Adama Makhteshim Ltd."/>
    <s v="ASHDOD"/>
    <s v="Brazil"/>
    <s v="38089199"/>
    <s v="80 STEEL DRUM CHL ORPYRIFOS HYDROCARBONS C 10 AROMATICS"/>
    <x v="23"/>
    <s v="Pyrinex"/>
    <s v="Pesticide"/>
    <n v="19960"/>
    <n v="19.96"/>
    <n v="489000"/>
    <n v="24.498997995991985"/>
    <m/>
    <m/>
    <m/>
  </r>
  <r>
    <n v="43434"/>
    <s v="November, 2018"/>
    <s v="November, 2018´"/>
    <x v="2"/>
    <s v="Adama Brasil S/A"/>
    <s v="Adama Makhteshim Ltd."/>
    <s v="ASHDOD"/>
    <s v="Brazil"/>
    <s v="38089199"/>
    <s v="18 IBC ENVIRONMENTA LLY HAZARDOUSSUBSTANCE L IQUID IMIDACLOPRI D BIFENTHRIN"/>
    <x v="4"/>
    <s v="Galil"/>
    <s v="Insecticide"/>
    <n v="103050"/>
    <n v="103.05"/>
    <n v="2525000"/>
    <n v="24.502668607472099"/>
    <m/>
    <m/>
    <m/>
  </r>
  <r>
    <n v="43434"/>
    <s v="November, 2018"/>
    <s v="November, 2018´"/>
    <x v="2"/>
    <s v="Adama Brasil Sa"/>
    <s v="Saltigo Gmb H"/>
    <s v="DORMAGEN"/>
    <s v="Brazil"/>
    <s v="29339900"/>
    <s v="003 40´ X 8´ X 8´6&quot; GENERAL PU SLAC 60 40´ X 8´ X 8´6&quot; GENERAL PU SLAC TRIAZOLPURO ESCAMASBIGBAG"/>
    <x v="55"/>
    <s v="Not Identified"/>
    <s v="General Chemical"/>
    <n v="48060"/>
    <n v="48.06"/>
    <n v="1868000"/>
    <n v="38.868081564710778"/>
    <m/>
    <m/>
    <m/>
  </r>
  <r>
    <n v="43432"/>
    <s v="November, 2018"/>
    <s v="November, 2018´"/>
    <x v="2"/>
    <s v="Adama Brasil Sa"/>
    <s v="Newport China Tank Containers Co."/>
    <s v="NEW ORLEANS (LA)"/>
    <s v="Brazil"/>
    <s v="29211922"/>
    <s v="02 20´ X 8´ X 8´6&quot; TANK CONTA SLAC 2 TANK DI-N-PROPYLAMINE"/>
    <x v="54"/>
    <s v="Not Identified"/>
    <s v="General Chemical"/>
    <n v="34310"/>
    <n v="34.31"/>
    <n v="104000"/>
    <n v="3.03118624307782"/>
    <m/>
    <m/>
    <m/>
  </r>
  <r>
    <n v="43432"/>
    <s v="November, 2018"/>
    <s v="November, 2018´"/>
    <x v="2"/>
    <s v="Du Pont Do Brasil Sa"/>
    <s v="Adama Makhteshim Ltd."/>
    <s v="ASHDOD"/>
    <s v="Brazil"/>
    <s v="38089199"/>
    <s v="14400 PLASTIC JERRYCAN GALIL SC ENVIRONMENTALLY HAZ ARDOUS SUBSTANCE,LIQUID, N .O.S IMIDACLOPRID,BIFENT HRIN IMO 9 UN 3082"/>
    <x v="4"/>
    <s v="Galil"/>
    <s v="Insecticide"/>
    <n v="88200"/>
    <n v="88.2"/>
    <n v="2161000"/>
    <n v="24.501133786848072"/>
    <m/>
    <m/>
    <m/>
  </r>
  <r>
    <n v="43432"/>
    <s v="November, 2018"/>
    <s v="November, 2018´"/>
    <x v="2"/>
    <s v="Du Pont Do Brasil Sa"/>
    <s v="Adama Makhteshim Ltd."/>
    <s v="ASHDOD"/>
    <s v="Brazil"/>
    <s v="38089199"/>
    <s v="7200 ENVIRONMENTALLY HA ZARDOUS SUBSTANCE, LIQUID, N.O.S. IMIDACLOPRID, BIF ENTHRIN"/>
    <x v="4"/>
    <s v="Galil"/>
    <s v="Insecticide"/>
    <n v="44100"/>
    <n v="44.1"/>
    <n v="1081000"/>
    <n v="24.512471655328799"/>
    <m/>
    <m/>
    <m/>
  </r>
  <r>
    <n v="43431"/>
    <s v="November, 2018"/>
    <s v="November, 2018´"/>
    <x v="2"/>
    <s v="Adama Brasil Sa"/>
    <s v="Turlock Llp"/>
    <s v="SHANGHAI"/>
    <s v="Brazil"/>
    <s v="29241929"/>
    <s v="127 DRUM CONTAINS CHEMICAL PRODUCT DMAC N, N DIMETHYLACETAMIDE N N DIMETILACETAMIDA"/>
    <x v="27"/>
    <s v="Not Identified"/>
    <s v="General Chemical"/>
    <n v="25944"/>
    <n v="25.94"/>
    <n v="140000"/>
    <n v="5.3962380511871721"/>
    <m/>
    <m/>
    <m/>
  </r>
  <r>
    <n v="43430"/>
    <s v="November, 2018"/>
    <s v="November, 2018´"/>
    <x v="2"/>
    <s v="Adama Brasil S/A"/>
    <s v="Adama Agan Ltd."/>
    <s v="ASHDOD"/>
    <s v="Brazil"/>
    <s v="38089329"/>
    <s v="1 ISOS OF POQUER AGRICULTURAL HERBICIDE UN NO 3082 CLASS 9.0 P.G III"/>
    <x v="48"/>
    <s v="Platinum"/>
    <s v="Herbicide"/>
    <n v="26360"/>
    <n v="26.36"/>
    <n v="463000"/>
    <n v="17.564491654021243"/>
    <m/>
    <m/>
    <m/>
  </r>
  <r>
    <n v="43430"/>
    <s v="November, 2018"/>
    <s v="November, 2018´"/>
    <x v="2"/>
    <s v="Adama Brasil S/A"/>
    <s v="Haltermann Carless Uk Ltd."/>
    <s v="LONDON"/>
    <s v="Brazil"/>
    <s v="27079900"/>
    <s v="CAROMAX 28 IN BULK METHYLNAPHTHALENE AND POLY CYCLIC AROMATIC"/>
    <x v="13"/>
    <s v="Caromax 28"/>
    <s v="Solvent"/>
    <n v="80680"/>
    <n v="80.680000000000007"/>
    <s v=""/>
    <e v="#VALUE!"/>
    <m/>
    <m/>
    <m/>
  </r>
  <r>
    <n v="43430"/>
    <s v="November, 2018"/>
    <s v="November, 2018´"/>
    <x v="2"/>
    <s v="Adama Brasil S/A"/>
    <s v="Adama Agan Ltd."/>
    <s v="ASHDOD"/>
    <s v="Brazil"/>
    <s v="38089323"/>
    <s v="3,648 BAGS OF JUMP AGRICULTURAL HERBICIDE UN NO 3077 CLASS 9.0 P.G III"/>
    <x v="3"/>
    <s v="Jump"/>
    <s v="Herbicide"/>
    <n v="20219"/>
    <n v="20.22"/>
    <n v="355000"/>
    <n v="17.557742717246153"/>
    <m/>
    <m/>
    <m/>
  </r>
  <r>
    <n v="43430"/>
    <s v="November, 2018"/>
    <s v="November, 2018´"/>
    <x v="2"/>
    <s v="Adama Brasil S/A"/>
    <s v="Adama Mfg. Poland Sa"/>
    <s v="HAMBURG"/>
    <s v="Brazil"/>
    <s v="29189900"/>
    <s v="2,4-D ACIDO TECNICO MILENIA"/>
    <x v="0"/>
    <s v="2,4-D Main"/>
    <s v="Herbicide"/>
    <n v="55480"/>
    <n v="55.48"/>
    <n v="428000"/>
    <n v="7.7144917087238642"/>
    <m/>
    <m/>
    <m/>
  </r>
  <r>
    <n v="43430"/>
    <s v="November, 2018"/>
    <s v="November, 2018´"/>
    <x v="2"/>
    <s v="Adama Brasil S/A"/>
    <s v="Adama Agan Ltd."/>
    <s v="ASHDOD"/>
    <s v="Brazil"/>
    <s v="38089329"/>
    <s v="1 ISOS POQUER AGRICULTURAL HERBICIDE UN NO 3082 CLASS 9.0 P.G III"/>
    <x v="48"/>
    <s v="Platinum"/>
    <s v="Herbicide"/>
    <n v="22819"/>
    <n v="22.82"/>
    <n v="401000"/>
    <n v="17.573075069021428"/>
    <m/>
    <m/>
    <m/>
  </r>
  <r>
    <n v="43430"/>
    <s v="November, 2018"/>
    <s v="November, 2018´"/>
    <x v="2"/>
    <s v="Adama Brasil S/A"/>
    <s v="Adama Mfg. Poland Sa"/>
    <s v="GDYNIA"/>
    <s v="Brazil"/>
    <s v="29180000"/>
    <s v="2,4-D ACIDO TECNICO MILENIA"/>
    <x v="0"/>
    <s v="2,4-D Main"/>
    <s v="Herbicide"/>
    <n v="55540"/>
    <n v="55.54"/>
    <s v=""/>
    <e v="#VALUE!"/>
    <m/>
    <m/>
    <m/>
  </r>
  <r>
    <n v="43426"/>
    <s v="November, 2018"/>
    <s v="November, 2018´"/>
    <x v="2"/>
    <s v="Adama Brasil S/A"/>
    <s v="Adama Makhteshim Ltd."/>
    <s v="ASHDOD"/>
    <s v="Brazil"/>
    <s v="38089199"/>
    <s v="80 STEEL DRUM LITSPYRINEX 480 EC ENV IRONMENTALLY HAZARDOUS SUBSTANCE, LIQUID, CHLORPYRIFOS,HYDROCARBONS, C 10, AROMATICS 1%NAPHTHA LENE"/>
    <x v="23"/>
    <s v="Pyrinex"/>
    <s v="Pesticide"/>
    <n v="59880"/>
    <n v="59.88"/>
    <n v="1467000"/>
    <n v="24.498997995991985"/>
    <m/>
    <m/>
    <m/>
  </r>
  <r>
    <n v="43426"/>
    <s v="November, 2018"/>
    <s v="November, 2018´"/>
    <x v="2"/>
    <s v="Adama Brasil S/A"/>
    <s v="Adama Makhteshim Ltd."/>
    <s v="ASHDOD"/>
    <s v="Brazil"/>
    <s v="38089199"/>
    <s v="46 STEEL DRUM ENVIRO NMENTALLY HAZARDOUS SUBSTA NCE,LIQUID DELTA METHRIN"/>
    <x v="0"/>
    <s v="2,4-D Main"/>
    <s v="Herbicide"/>
    <n v="9269"/>
    <n v="9.27"/>
    <n v="227000"/>
    <n v="24.490236271442441"/>
    <m/>
    <m/>
    <m/>
  </r>
  <r>
    <n v="43426"/>
    <s v="November, 2018"/>
    <s v="November, 2018´"/>
    <x v="2"/>
    <s v="Adama Brasil S/A"/>
    <s v="Adama Makhteshim Ltd."/>
    <s v="ASHDOD"/>
    <s v="Brazil"/>
    <s v="38089199"/>
    <s v="80 STEEL DRUM CARBAMATEPESTICIDE,LIQUID,TOXIC M ETHOMYL, NOVALURON"/>
    <x v="13"/>
    <s v="Caromax 28"/>
    <s v="Solvent"/>
    <n v="19800"/>
    <n v="19.8"/>
    <n v="485000"/>
    <n v="24.494949494949495"/>
    <m/>
    <m/>
    <m/>
  </r>
  <r>
    <n v="43426"/>
    <s v="November, 2018"/>
    <s v="November, 2018´"/>
    <x v="2"/>
    <s v="Adama Brasil S/A"/>
    <s v="Adama Makhteshim Ltd."/>
    <s v="ASHDOD"/>
    <s v="Brazil"/>
    <s v="29335949"/>
    <s v="16 FLEXIBLE IBC KGSAZOXYSTROBIN TECN ICO MILENIA PESTICIDE, S OLID, TOXIC, AZO XYSTROBIN"/>
    <x v="37"/>
    <s v="Mirador"/>
    <s v="Fungicide"/>
    <n v="6376"/>
    <n v="6.38"/>
    <n v="377000"/>
    <n v="59.127979924717692"/>
    <m/>
    <m/>
    <m/>
  </r>
  <r>
    <n v="43426"/>
    <s v="November, 2018"/>
    <s v="November, 2018´"/>
    <x v="2"/>
    <s v="Adama Brasil S/A"/>
    <s v="Adama Makhteshim Ltd."/>
    <s v="ASHDOD"/>
    <s v="Brazil"/>
    <s v="29349959"/>
    <s v="80 STEEL DRUM ORGANOPHOSPHORUS PESTI CIDE, SOLID,TOXIC METHIDA THION"/>
    <x v="30"/>
    <s v="Suprathion"/>
    <s v="Insecticide"/>
    <n v="13400"/>
    <n v="13.4"/>
    <n v="22800000"/>
    <n v="1701.4925373134329"/>
    <m/>
    <m/>
    <m/>
  </r>
  <r>
    <n v="43426"/>
    <s v="November, 2018"/>
    <s v="November, 2018´"/>
    <x v="2"/>
    <s v="Adama Brasil Sa"/>
    <s v="Adama Agan Ltd."/>
    <s v="ASHDOD"/>
    <s v="Brazil"/>
    <s v="38089329"/>
    <s v="18 IBCS OF ARREIO PASTO AGRICULTURAL HERBICIDE"/>
    <x v="66"/>
    <s v="Arreio Pasto"/>
    <s v="Herbicide"/>
    <n v="61560"/>
    <n v="61.56"/>
    <n v="1082000"/>
    <n v="17.576348278102664"/>
    <m/>
    <m/>
    <m/>
  </r>
  <r>
    <n v="43426"/>
    <s v="November, 2018"/>
    <s v="November, 2018´"/>
    <x v="2"/>
    <s v="Adama Brasil S/A"/>
    <s v="Adama Makhteshim Ltd."/>
    <s v="ASHDOD"/>
    <s v="Brazil"/>
    <s v="38089199"/>
    <s v="80 STEEL DRUM LITSVORAZ CARBAMATEPE STICIDE,LIQUID,TOXIC METHOMYL, NOVALURON"/>
    <x v="29"/>
    <s v="Voraz"/>
    <s v="Insecticide"/>
    <n v="47025"/>
    <n v="47.03"/>
    <n v="1152000"/>
    <n v="24.497607655502392"/>
    <m/>
    <m/>
    <m/>
  </r>
  <r>
    <n v="43426"/>
    <s v="November, 2018"/>
    <s v="November, 2018´"/>
    <x v="2"/>
    <s v="Adama Brasil Sa"/>
    <s v="Adama Makhteshim Ltd."/>
    <s v="ASHDOD"/>
    <s v="Brazil"/>
    <s v="38089199"/>
    <s v="80 STEEL DRUM ) CARBAMATEPE STICIDE,LIQUID,TOXIC METH OMYL, NOVALURON"/>
    <x v="10"/>
    <s v="Rimon"/>
    <s v="Insecticide"/>
    <n v="51975"/>
    <n v="51.97"/>
    <n v="1274000"/>
    <n v="24.511784511784512"/>
    <m/>
    <m/>
    <m/>
  </r>
  <r>
    <n v="43426"/>
    <s v="November, 2018"/>
    <s v="November, 2018´"/>
    <x v="2"/>
    <s v="Adama Brasil S/A"/>
    <s v="Adama Makhteshim Ltd."/>
    <s v="ASHDOD"/>
    <s v="Brazil"/>
    <s v="38089200"/>
    <s v="80 STEEL DRUM LITSPYRINEX 480 EC CHL ORPYRIFOS,HYDROCARBONS, C 10, AROMATICS 1%NAPHTHA LENE"/>
    <x v="23"/>
    <s v="Pyrinex"/>
    <s v="Pesticide"/>
    <n v="59880"/>
    <n v="59.88"/>
    <n v="612000"/>
    <n v="10.220440881763528"/>
    <m/>
    <m/>
    <m/>
  </r>
  <r>
    <n v="43426"/>
    <s v="November, 2018"/>
    <s v="November, 2018´"/>
    <x v="2"/>
    <s v="Adama Brasil Sa"/>
    <s v="Adama Makhteshim Ltd."/>
    <s v="ASHDOD"/>
    <s v="Brazil"/>
    <s v="38089199"/>
    <s v="18 IBC ENVIRONMENTA LLY HAZARDOUSSUBSTANCE, LIQUID IMIDACLOPRID, BIFENTHRIN"/>
    <x v="4"/>
    <s v="Galil"/>
    <s v="Insecticide"/>
    <n v="123660"/>
    <n v="123.66"/>
    <n v="3030000"/>
    <n v="24.502668607472099"/>
    <m/>
    <m/>
    <m/>
  </r>
  <r>
    <n v="43423"/>
    <s v="November, 2018"/>
    <s v="November, 2018´"/>
    <x v="2"/>
    <s v="Adama Brasil S/A"/>
    <s v="Adama Agan Ltd."/>
    <s v="ASHDOD"/>
    <s v="Brazil"/>
    <s v="38089329"/>
    <s v="AGRICULTURAL HERBICIDE"/>
    <x v="43"/>
    <s v="Not Identified"/>
    <s v="General Chemical"/>
    <n v="21879"/>
    <n v="21.88"/>
    <n v="385000"/>
    <n v="17.596782302664657"/>
    <m/>
    <m/>
    <m/>
  </r>
  <r>
    <n v="43423"/>
    <s v="November, 2018"/>
    <s v="November, 2018´"/>
    <x v="2"/>
    <s v="Adama Brasil S/A"/>
    <s v="Adama Mfg. Poland Sa"/>
    <s v="HAMBURG"/>
    <s v="Brazil"/>
    <s v="29180000"/>
    <s v="2,4-D ACIDO TECNICO MILENIA BR"/>
    <x v="0"/>
    <s v="2,4-D Main"/>
    <s v="Herbicide"/>
    <n v="240660"/>
    <n v="240.66"/>
    <s v=""/>
    <e v="#VALUE!"/>
    <m/>
    <m/>
    <m/>
  </r>
  <r>
    <n v="43423"/>
    <s v="November, 2018"/>
    <s v="November, 2018´"/>
    <x v="2"/>
    <s v="Adama Brasil S/A"/>
    <s v="Adama Agan Ltd."/>
    <s v="ASHDOD"/>
    <s v="Brazil"/>
    <s v="38089329"/>
    <s v="AGRICULTURAL HERBICIDE"/>
    <x v="43"/>
    <s v="Not Identified"/>
    <s v="General Chemical"/>
    <n v="22449"/>
    <n v="22.45"/>
    <n v="395000"/>
    <n v="17.595438549601319"/>
    <m/>
    <m/>
    <m/>
  </r>
  <r>
    <n v="43423"/>
    <s v="November, 2018"/>
    <s v="November, 2018´"/>
    <x v="2"/>
    <s v="Adama Brasil S/A"/>
    <s v="Adama Agan Ltd."/>
    <s v="ASHDOD"/>
    <s v="Brazil"/>
    <s v="38089329"/>
    <s v="AGRICULTURAL HERBICIDE"/>
    <x v="0"/>
    <s v="2,4-D Main"/>
    <s v="Herbicide"/>
    <n v="22959"/>
    <n v="22.96"/>
    <n v="404000"/>
    <n v="17.596585217126183"/>
    <m/>
    <m/>
    <m/>
  </r>
  <r>
    <n v="43423"/>
    <s v="November, 2018"/>
    <s v="November, 2018´"/>
    <x v="2"/>
    <s v="Adama Brasil S/A"/>
    <s v="Ingevity Corporation"/>
    <s v="CHARLESTON (SC)"/>
    <s v="Brazil"/>
    <s v="38030000"/>
    <s v="TALL OIL, OTHER THAN CRUDE ALTAPYNE M-28B"/>
    <x v="16"/>
    <s v="Not Identified"/>
    <s v="General Chemical"/>
    <n v="17375"/>
    <n v="17.38"/>
    <n v="9500"/>
    <n v="0.5467625899280576"/>
    <m/>
    <m/>
    <m/>
  </r>
  <r>
    <n v="43423"/>
    <s v="November, 2018"/>
    <s v="November, 2018´"/>
    <x v="2"/>
    <s v="Adama Brasil S/A"/>
    <s v="Adama Agan Ltd."/>
    <s v="ASHDOD"/>
    <s v="Brazil"/>
    <s v="38089329"/>
    <s v="AGRICULTURAL HERBICIDE"/>
    <x v="43"/>
    <s v="Not Identified"/>
    <s v="General Chemical"/>
    <n v="21889"/>
    <n v="21.89"/>
    <n v="385000"/>
    <n v="17.588743204349218"/>
    <m/>
    <m/>
    <m/>
  </r>
  <r>
    <n v="43423"/>
    <s v="November, 2018"/>
    <s v="November, 2018´"/>
    <x v="2"/>
    <s v="Adama Brasil S/A"/>
    <s v="Adama Agan Ltd."/>
    <s v="ASHDOD"/>
    <s v="Brazil"/>
    <s v="38089329"/>
    <s v="AGRICULTURAL HERBICIDE"/>
    <x v="43"/>
    <s v="Not Identified"/>
    <s v="General Chemical"/>
    <n v="23160"/>
    <n v="23.16"/>
    <n v="407000"/>
    <n v="17.573402417962004"/>
    <m/>
    <m/>
    <m/>
  </r>
  <r>
    <n v="43423"/>
    <s v="November, 2018"/>
    <s v="November, 2018´"/>
    <x v="2"/>
    <s v="Adama Brasil S/A"/>
    <s v="Adama Agan Ltd."/>
    <s v="ASHDOD"/>
    <s v="Brazil"/>
    <s v="38089329"/>
    <s v="AGRICULTURAL HERBICIDE"/>
    <x v="43"/>
    <s v="Not Identified"/>
    <s v="General Chemical"/>
    <n v="22290"/>
    <n v="22.29"/>
    <n v="392000"/>
    <n v="17.586361597128757"/>
    <m/>
    <m/>
    <m/>
  </r>
  <r>
    <n v="43423"/>
    <s v="November, 2018"/>
    <s v="November, 2018´"/>
    <x v="2"/>
    <s v="Adama Brasil S/A"/>
    <s v="Lanxess Corporation Group"/>
    <s v="ANTWERPEN"/>
    <s v="Brazil"/>
    <s v="29291030"/>
    <s v="2 TANK DANGEROUS LIQUIDS 3.4 DICLOROFENILISOCIANATO"/>
    <x v="25"/>
    <s v="Not Identified"/>
    <s v="General Chemical"/>
    <n v="51720"/>
    <n v="51.72"/>
    <n v="86400"/>
    <n v="1.6705336426914152"/>
    <m/>
    <m/>
    <m/>
  </r>
  <r>
    <n v="43419"/>
    <s v="November, 2018"/>
    <s v="November, 2018´"/>
    <x v="2"/>
    <s v="Adama Brasil S/A"/>
    <s v="Adama Makhteshim Ltd."/>
    <s v="ASHDOD"/>
    <s v="Brazil"/>
    <s v="38089995"/>
    <s v="2400 PLASTIC JERRYCAN F LUENSULFONE GROUP III MAR INE POLLUTANT"/>
    <x v="19"/>
    <s v="Nimitz"/>
    <s v="Nematicide"/>
    <n v="15780"/>
    <n v="15.78"/>
    <n v="89200"/>
    <n v="5.6527249683143221"/>
    <m/>
    <m/>
    <m/>
  </r>
  <r>
    <n v="43419"/>
    <s v="November, 2018"/>
    <s v="November, 2018´"/>
    <x v="2"/>
    <s v="Adama Brasil Sa"/>
    <s v="Adama Agan Ltd."/>
    <s v="ASHDOD"/>
    <s v="Brazil"/>
    <s v="38089323"/>
    <s v="4,032 BAGS JUMP AGRICULTURAL HERBICIDE"/>
    <x v="3"/>
    <s v="Jump"/>
    <s v="Herbicide"/>
    <n v="22348"/>
    <n v="22.35"/>
    <n v="393000"/>
    <n v="17.585466260962949"/>
    <m/>
    <m/>
    <m/>
  </r>
  <r>
    <n v="43419"/>
    <s v="November, 2018"/>
    <s v="November, 2018´"/>
    <x v="2"/>
    <s v="Adama Brasil S/A"/>
    <s v="Adama Makhteshim Ltd."/>
    <s v="ASHDOD"/>
    <s v="Brazil"/>
    <s v="38089995"/>
    <s v="2400 PLASTIC JERRYCAN FLUENSULFONE GROUP III MARINE POLLUTANT"/>
    <x v="19"/>
    <s v="Nimitz"/>
    <s v="Nematicide"/>
    <n v="15780"/>
    <n v="15.78"/>
    <n v="89200"/>
    <n v="5.6527249683143221"/>
    <m/>
    <m/>
    <m/>
  </r>
  <r>
    <n v="43419"/>
    <s v="November, 2018"/>
    <s v="November, 2018´"/>
    <x v="2"/>
    <s v="Adama Brasil S/A"/>
    <s v="Adama Makhteshim Ltd."/>
    <s v="ASHDOD"/>
    <s v="Brazil"/>
    <s v="29335949"/>
    <s v="40 FLEXIBLE AZOXYSTROBINTE NCINCO MILENIA AZOXYSTROBIN"/>
    <x v="3"/>
    <s v="Jump"/>
    <s v="Herbicide"/>
    <n v="20940"/>
    <n v="20.94"/>
    <n v="1238000"/>
    <n v="59.121298949379181"/>
    <m/>
    <m/>
    <m/>
  </r>
  <r>
    <n v="43419"/>
    <s v="November, 2018"/>
    <s v="November, 2018´"/>
    <x v="2"/>
    <s v="Adama Brasil S/A"/>
    <s v="Adama Makhteshim Ltd."/>
    <s v="ASHDOD"/>
    <s v="Brazil"/>
    <s v="29335949"/>
    <s v="15 FLEXIBLE AZOXYSTROBIN TECNI CO MILENIA PESTICIDE SOL ID TOXIC"/>
    <x v="37"/>
    <s v="Mirador"/>
    <s v="Fungicide"/>
    <n v="5977"/>
    <n v="5.98"/>
    <n v="353000"/>
    <n v="59.059728961017235"/>
    <m/>
    <m/>
    <m/>
  </r>
  <r>
    <n v="43419"/>
    <s v="November, 2018"/>
    <s v="November, 2018´"/>
    <x v="2"/>
    <s v="Adama Brasil S/A"/>
    <s v="Adama Makhteshim Ltd."/>
    <s v="ASHDOD"/>
    <s v="Brazil"/>
    <s v="38089199"/>
    <s v="80 STEEL DRUM CARBAMATEP ESTICIDE LIQUID TOXIC MET HOMYL NOVALURON"/>
    <x v="10"/>
    <s v="Rimon"/>
    <s v="Insecticide"/>
    <n v="99000"/>
    <n v="99"/>
    <n v="2426000"/>
    <n v="24.505050505050505"/>
    <m/>
    <m/>
    <m/>
  </r>
  <r>
    <n v="43419"/>
    <s v="November, 2018"/>
    <s v="November, 2018´"/>
    <x v="2"/>
    <s v="Adama Brasil S/A"/>
    <s v="Adama Makhteshim Ltd."/>
    <s v="ASHDOD"/>
    <s v="Brazil"/>
    <s v="29333929"/>
    <s v="20 FLEXIBLE IMIDACLOPRIDE TEC NICO MILENIA"/>
    <x v="4"/>
    <s v="Galil"/>
    <s v="Insecticide"/>
    <n v="20940"/>
    <n v="20.94"/>
    <n v="21449000"/>
    <n v="1024.3075453677172"/>
    <m/>
    <m/>
    <m/>
  </r>
  <r>
    <n v="43419"/>
    <s v="November, 2018"/>
    <s v="November, 2018´"/>
    <x v="2"/>
    <s v="Adama Brasil S/A"/>
    <s v="Adama Makhteshim Ltd."/>
    <s v="ASHDOD"/>
    <s v="Brazil"/>
    <s v="38089199"/>
    <s v="80 STEEL DRUM LITSPYRINEX 480 EC CHL ORPYRIFOS HYDROCARBONS AROMATICS NAPHTHA LENE"/>
    <x v="23"/>
    <s v="Pyrinex"/>
    <s v="Pesticide"/>
    <n v="79840"/>
    <n v="79.84"/>
    <n v="1956000"/>
    <n v="24.498997995991985"/>
    <m/>
    <m/>
    <m/>
  </r>
  <r>
    <n v="43419"/>
    <s v="November, 2018"/>
    <s v="November, 2018´"/>
    <x v="2"/>
    <s v="Adama Brasil S/A"/>
    <s v="Adama Makhteshim Ltd."/>
    <s v="ASHDOD"/>
    <s v="Brazil"/>
    <s v="38089199"/>
    <s v="18 IBC L ITS GALIL SC"/>
    <x v="4"/>
    <s v="Galil"/>
    <s v="Insecticide"/>
    <n v="41220"/>
    <n v="41.22"/>
    <n v="1010000"/>
    <n v="24.502668607472099"/>
    <m/>
    <m/>
    <m/>
  </r>
  <r>
    <n v="43419"/>
    <s v="November, 2018"/>
    <s v="November, 2018´"/>
    <x v="2"/>
    <s v="Adama Brasil Sa"/>
    <s v="Adama Makhteshim Ltd."/>
    <s v="ASHDOD"/>
    <s v="Brazil"/>
    <s v="38089199"/>
    <s v="18 IBC IMIDACLOPRI BIFENTHRIN"/>
    <x v="4"/>
    <s v="Galil"/>
    <s v="Insecticide"/>
    <n v="123660"/>
    <n v="123.66"/>
    <n v="3030000"/>
    <n v="24.502668607472099"/>
    <m/>
    <m/>
    <m/>
  </r>
  <r>
    <n v="43419"/>
    <s v="November, 2018"/>
    <s v="November, 2018´"/>
    <x v="2"/>
    <s v="Adama Brasil Sa"/>
    <s v="Adama Agan Ltd."/>
    <s v="ASHDOD"/>
    <s v="Brazil"/>
    <s v="38089329"/>
    <s v="18 IBCS ARREIO PASTO AGR ICULTURAL HERBICIDE"/>
    <x v="66"/>
    <s v="Arreio Pasto"/>
    <s v="Herbicide"/>
    <n v="61560"/>
    <n v="61.56"/>
    <n v="1082000"/>
    <n v="17.576348278102664"/>
    <m/>
    <m/>
    <m/>
  </r>
  <r>
    <n v="43419"/>
    <s v="November, 2018"/>
    <s v="November, 2018´"/>
    <x v="2"/>
    <s v="Adama Brasil S/A"/>
    <s v="Adama Makhteshim Ltd."/>
    <s v="ASHDOD"/>
    <s v="Brazil"/>
    <s v="38089199"/>
    <s v="46 STEEL DRUM KESHET 25 EC DELTA METHRIN"/>
    <x v="65"/>
    <s v="Not Identified"/>
    <s v="General Chemical"/>
    <n v="9269"/>
    <n v="9.27"/>
    <n v="227000"/>
    <n v="24.490236271442441"/>
    <m/>
    <m/>
    <m/>
  </r>
  <r>
    <n v="43419"/>
    <s v="November, 2018"/>
    <s v="November, 2018´"/>
    <x v="2"/>
    <s v="Adama Brasil Sa"/>
    <s v="Adama Makhteshim Ltd."/>
    <s v="ASHDOD"/>
    <s v="Brazil"/>
    <s v="38089199"/>
    <s v="18 IBC IMIDACL OPRID BIFENTHRIN"/>
    <x v="4"/>
    <s v="Galil"/>
    <s v="Insecticide"/>
    <n v="41220"/>
    <n v="41.22"/>
    <n v="1010000"/>
    <n v="24.502668607472099"/>
    <m/>
    <m/>
    <m/>
  </r>
  <r>
    <n v="43419"/>
    <s v="November, 2018"/>
    <s v="November, 2018´"/>
    <x v="2"/>
    <s v="Adama Brasil S/A"/>
    <s v="Adama Makhteshim Ltd."/>
    <s v="ASHDOD"/>
    <s v="Brazil"/>
    <s v="38089199"/>
    <s v="80 STEEL DRUM LITSPYRINEX 480 EC CHL ORPYRIFOS HYDROCARBONS AROMATICS"/>
    <x v="23"/>
    <s v="Pyrinex"/>
    <s v="Pesticide"/>
    <n v="59880"/>
    <n v="59.88"/>
    <n v="1467000"/>
    <n v="24.498997995991985"/>
    <m/>
    <m/>
    <m/>
  </r>
  <r>
    <n v="43419"/>
    <s v="November, 2018"/>
    <s v="November, 2018´"/>
    <x v="2"/>
    <s v="Adama Brasil S/A"/>
    <s v="Adama Agan Ltd."/>
    <s v="ASHDOD"/>
    <s v="Brazil"/>
    <s v="38089329"/>
    <s v="1 ISOS POQUER AGRICULTURAL HERBICIDE"/>
    <x v="48"/>
    <s v="Platinum"/>
    <s v="Herbicide"/>
    <n v="22979"/>
    <n v="22.98"/>
    <n v="404000"/>
    <n v="17.581269855085079"/>
    <m/>
    <m/>
    <m/>
  </r>
  <r>
    <n v="43419"/>
    <s v="November, 2018"/>
    <s v="November, 2018´"/>
    <x v="2"/>
    <s v="Adama Brasil S/A"/>
    <s v="Adama Makhteshim Ltd."/>
    <s v="ASHDOD"/>
    <s v="Brazil"/>
    <s v="38089199"/>
    <s v="18 IBC IMIDACLO PRID BIFENTHRIN"/>
    <x v="4"/>
    <s v="Galil"/>
    <s v="Insecticide"/>
    <n v="144270"/>
    <n v="144.27000000000001"/>
    <n v="3535000"/>
    <n v="24.502668607472099"/>
    <m/>
    <m/>
    <m/>
  </r>
  <r>
    <n v="43416"/>
    <s v="November, 2018"/>
    <s v="November, 2018´"/>
    <x v="2"/>
    <s v="Adama Brasil Sa"/>
    <s v="Adama Agan Ltd."/>
    <s v="ASHDOD"/>
    <s v="Brazil"/>
    <s v="38089329"/>
    <s v="80 DRUMS AGRICULTURAL HERBICIDE"/>
    <x v="43"/>
    <s v="Not Identified"/>
    <s v="General Chemical"/>
    <n v="132789.99"/>
    <n v="132.79"/>
    <n v="2334000"/>
    <n v="17.576626069480088"/>
    <m/>
    <m/>
    <m/>
  </r>
  <r>
    <n v="43416"/>
    <s v="November, 2018"/>
    <s v="November, 2018´"/>
    <x v="2"/>
    <s v="Adama Brasil S/A"/>
    <s v="Adama Agan Ltd."/>
    <s v="ASHDOD"/>
    <s v="Brazil"/>
    <s v="38089329"/>
    <s v="80 DRUMS AGRICULTURAL HERBICIDE"/>
    <x v="43"/>
    <s v="Not Identified"/>
    <s v="General Chemical"/>
    <n v="119966"/>
    <n v="119.97"/>
    <n v="2109000"/>
    <n v="17.579980994615141"/>
    <m/>
    <m/>
    <m/>
  </r>
  <r>
    <n v="43416"/>
    <s v="November, 2018"/>
    <s v="November, 2018´"/>
    <x v="2"/>
    <s v="Adama Brasil S/A"/>
    <s v="Adama Agan Ltd."/>
    <s v="ASHDOD"/>
    <s v="Brazil"/>
    <s v="38089323"/>
    <s v="4,032 BAGS AGRICULTURAL HERBICIDE"/>
    <x v="3"/>
    <s v="Jump"/>
    <s v="Herbicide"/>
    <n v="143039.99"/>
    <n v="143.04"/>
    <n v="2514000"/>
    <n v="17.575504584417267"/>
    <m/>
    <m/>
    <m/>
  </r>
  <r>
    <n v="43416"/>
    <s v="November, 2018"/>
    <s v="November, 2018´"/>
    <x v="2"/>
    <s v="Adama Brasil S/A"/>
    <s v="Adama Mfg. Poland Sa"/>
    <s v="HAMBURG"/>
    <s v="Brazil"/>
    <s v="29180000"/>
    <s v="100 BAGS 2,4-D ACIDO TECNICO MILENIA"/>
    <x v="0"/>
    <s v="2,4-D Main"/>
    <s v="Herbicide"/>
    <n v="92720"/>
    <n v="92.72"/>
    <s v=""/>
    <e v="#VALUE!"/>
    <m/>
    <m/>
    <m/>
  </r>
  <r>
    <n v="43416"/>
    <s v="November, 2018"/>
    <s v="November, 2018´"/>
    <x v="2"/>
    <s v="Adama Brasil Sa"/>
    <s v="Adama Agan Ltd."/>
    <s v="ASHDOD"/>
    <s v="Brazil"/>
    <s v="38089323"/>
    <s v="4,032 BAGS AGRICULTURAL HERBICIDE"/>
    <x v="3"/>
    <s v="Jump"/>
    <s v="Herbicide"/>
    <n v="134088"/>
    <n v="134.09"/>
    <n v="2357000"/>
    <n v="17.578008472048207"/>
    <m/>
    <m/>
    <m/>
  </r>
  <r>
    <n v="43412"/>
    <s v="November, 2018"/>
    <s v="November, 2018´"/>
    <x v="2"/>
    <s v="Adama Brasil S/A"/>
    <s v="Adama Makhteshim Ltd."/>
    <s v="ASHDOD"/>
    <s v="Brazil"/>
    <s v="29333929"/>
    <s v="20 FLEXIBLE IBC IMIDACLOPRIDE TECNICO MILENIA"/>
    <x v="4"/>
    <s v="Galil"/>
    <s v="Insecticide"/>
    <n v="62820"/>
    <n v="62.82"/>
    <n v="64348000"/>
    <n v="1024.323463865011"/>
    <m/>
    <m/>
    <m/>
  </r>
  <r>
    <n v="43412"/>
    <s v="November, 2018"/>
    <s v="November, 2018´"/>
    <x v="2"/>
    <s v="Adama Brasil S/A"/>
    <s v="Adama Makhteshim Ltd."/>
    <s v="ASHDOD"/>
    <s v="Brazil"/>
    <s v="29162015"/>
    <s v="300 FIBER DRUM BIFENTRINA TECNICOM ILENIA"/>
    <x v="38"/>
    <s v="Seizer"/>
    <s v="Insecticide"/>
    <n v="8775"/>
    <n v="8.77"/>
    <n v="6688000"/>
    <n v="762.16524216524215"/>
    <m/>
    <m/>
    <m/>
  </r>
  <r>
    <n v="43412"/>
    <s v="November, 2018"/>
    <s v="November, 2018´"/>
    <x v="2"/>
    <s v="Adama Brasil Sa"/>
    <s v="Adama Makhteshim Ltd."/>
    <s v="ASHDOD"/>
    <s v="Brazil"/>
    <s v="38089199"/>
    <s v="18 IBC IMIDACL OPRID BIFENTHRIN"/>
    <x v="4"/>
    <s v="Galil"/>
    <s v="Insecticide"/>
    <n v="103050"/>
    <n v="103.05"/>
    <n v="2525000"/>
    <n v="24.502668607472099"/>
    <m/>
    <m/>
    <m/>
  </r>
  <r>
    <n v="43412"/>
    <s v="November, 2018"/>
    <s v="November, 2018´"/>
    <x v="2"/>
    <s v="Adama Brasil S/A"/>
    <s v="Adama Makhteshim Ltd."/>
    <s v="ASHDOD"/>
    <s v="Brazil"/>
    <s v="38089199"/>
    <s v="80 STEEL DRUM LITSPYRINEX 480 EC"/>
    <x v="23"/>
    <s v="Pyrinex"/>
    <s v="Pesticide"/>
    <n v="99800"/>
    <n v="99.8"/>
    <n v="2445000"/>
    <n v="24.498997995991985"/>
    <m/>
    <m/>
    <m/>
  </r>
  <r>
    <n v="43412"/>
    <s v="November, 2018"/>
    <s v="November, 2018´"/>
    <x v="2"/>
    <s v="Adama Brasil S/A"/>
    <s v="Adama Makhteshim Ltd."/>
    <s v="ASHDOD"/>
    <s v="Brazil"/>
    <s v="38089199"/>
    <s v="80 STEEL DRUM CARBAMATEP ESTICIDE,LIQUID,TOXIC MET HOMYL NOVALURON IMO 6.1 UN 2992"/>
    <x v="10"/>
    <s v="Rimon"/>
    <s v="Insecticide"/>
    <n v="91575"/>
    <n v="91.57"/>
    <n v="2244000"/>
    <n v="24.504504504504503"/>
    <m/>
    <m/>
    <m/>
  </r>
  <r>
    <n v="43412"/>
    <s v="November, 2018"/>
    <s v="November, 2018´"/>
    <x v="2"/>
    <s v="Adama Brasil S/A"/>
    <s v="Adama Makhteshim Ltd."/>
    <s v="ASHDOD"/>
    <s v="Brazil"/>
    <s v="29335949"/>
    <s v="40 FLEXIBLE IBC AZOXYSTROBIN TECNICO MILENIA"/>
    <x v="37"/>
    <s v="Mirador"/>
    <s v="Fungicide"/>
    <n v="15940"/>
    <n v="15.94"/>
    <n v="943000"/>
    <n v="59.15934755332497"/>
    <m/>
    <m/>
    <m/>
  </r>
  <r>
    <n v="43412"/>
    <s v="November, 2018"/>
    <s v="November, 2018´"/>
    <x v="2"/>
    <s v="Adama Brasil Sa"/>
    <s v="Adama Makhteshim Ltd."/>
    <s v="ASHDOD"/>
    <s v="Brazil"/>
    <s v="38089199"/>
    <s v="18 IBC LITS GALIL SC"/>
    <x v="4"/>
    <s v="Galil"/>
    <s v="Insecticide"/>
    <n v="20610"/>
    <n v="20.61"/>
    <n v="505000"/>
    <n v="24.502668607472099"/>
    <m/>
    <m/>
    <m/>
  </r>
  <r>
    <n v="43412"/>
    <s v="November, 2018"/>
    <s v="November, 2018´"/>
    <x v="2"/>
    <s v="Adama Brasil S/A"/>
    <s v="Adama Agan Ltd."/>
    <s v="ASHDOD"/>
    <s v="Brazil"/>
    <s v="38089329"/>
    <s v="1 ISOS OF LT POQUER AGRICULTURAL HERBICIDE"/>
    <x v="48"/>
    <s v="Platinum"/>
    <s v="Herbicide"/>
    <n v="22795"/>
    <n v="22.8"/>
    <n v="401000"/>
    <n v="17.591577100241281"/>
    <m/>
    <m/>
    <m/>
  </r>
  <r>
    <n v="43412"/>
    <s v="November, 2018"/>
    <s v="November, 2018´"/>
    <x v="2"/>
    <s v="Adama Brasil Sa"/>
    <s v="Adama Agan Ltd."/>
    <s v="ASHDOD"/>
    <s v="Brazil"/>
    <s v="38089323"/>
    <s v="4032 BAGS JUMP AGRICULTURAL HERBICIDE"/>
    <x v="3"/>
    <s v="Jump"/>
    <s v="Herbicide"/>
    <n v="111741"/>
    <n v="111.74"/>
    <n v="1964000"/>
    <n v="17.576359617329359"/>
    <m/>
    <m/>
    <m/>
  </r>
  <r>
    <n v="43412"/>
    <s v="November, 2018"/>
    <s v="November, 2018´"/>
    <x v="2"/>
    <s v="Adama Brasil Sa"/>
    <s v="Adama Makhteshim Ltd."/>
    <s v="ASHDOD"/>
    <s v="Brazil"/>
    <s v="38089199"/>
    <s v="18 IBC IMIDACLOPRID BIFENTHRIN"/>
    <x v="4"/>
    <s v="Galil"/>
    <s v="Insecticide"/>
    <n v="123660"/>
    <n v="123.66"/>
    <n v="3030000"/>
    <n v="24.502668607472099"/>
    <m/>
    <m/>
    <m/>
  </r>
  <r>
    <n v="43412"/>
    <s v="November, 2018"/>
    <s v="November, 2018´"/>
    <x v="2"/>
    <s v="Adama Brasil S/A"/>
    <s v="Adama Makhteshim Ltd."/>
    <s v="ASHDOD"/>
    <s v="Brazil"/>
    <s v="38089199"/>
    <s v="80 STEEL DRUM LITSPYRINEX 480 EC"/>
    <x v="23"/>
    <s v="Pyrinex"/>
    <s v="Pesticide"/>
    <n v="79840"/>
    <n v="79.84"/>
    <n v="1956000"/>
    <n v="24.498997995991985"/>
    <m/>
    <m/>
    <m/>
  </r>
  <r>
    <n v="43412"/>
    <s v="November, 2018"/>
    <s v="November, 2018´"/>
    <x v="2"/>
    <s v="Adama Brasil S/A"/>
    <s v="Adama Agan Ltd."/>
    <s v="ASHDOD"/>
    <s v="Brazil"/>
    <s v="38089329"/>
    <s v="1 ISOS OF POQUER AGRICULTURAL HERBICIDE"/>
    <x v="48"/>
    <s v="Platinum"/>
    <s v="Herbicide"/>
    <n v="21808"/>
    <n v="21.81"/>
    <n v="383000"/>
    <n v="17.562362435803376"/>
    <m/>
    <m/>
    <m/>
  </r>
  <r>
    <n v="43412"/>
    <s v="November, 2018"/>
    <s v="November, 2018´"/>
    <x v="2"/>
    <s v="Adama Brasil S/A"/>
    <s v="Adama Agan Ltd."/>
    <s v="ASHDOD"/>
    <s v="Brazil"/>
    <s v="38089329"/>
    <s v="80 DRUMS OF POQUER AGRICULTURAL HERBICIDE"/>
    <x v="48"/>
    <s v="Platinum"/>
    <s v="Herbicide"/>
    <n v="119966"/>
    <n v="119.97"/>
    <n v="2109000"/>
    <n v="17.579980994615141"/>
    <m/>
    <m/>
    <m/>
  </r>
  <r>
    <n v="43412"/>
    <s v="November, 2018"/>
    <s v="November, 2018´"/>
    <x v="2"/>
    <s v="Adama Brasil S/A"/>
    <s v="Adama Makhteshim Ltd."/>
    <s v="ASHDOD"/>
    <s v="Brazil"/>
    <s v="38089199"/>
    <s v="18 IBC GALIL SC ENVIRONMENTA LLY HAZARDOUSSUBSTANCE, LIQUID IMIDACLOP RID BIFENTHRIN IMO 9 U N 3082"/>
    <x v="4"/>
    <s v="Galil"/>
    <s v="Insecticide"/>
    <n v="144270"/>
    <n v="144.27000000000001"/>
    <n v="3535000"/>
    <n v="24.502668607472099"/>
    <m/>
    <m/>
    <m/>
  </r>
  <r>
    <n v="43411"/>
    <s v="November, 2018"/>
    <s v="November, 2018´"/>
    <x v="2"/>
    <s v="Adama Brasil S/A"/>
    <s v="Ingevity Corporation"/>
    <s v="CHARLESTON (SC)"/>
    <s v="Brazil"/>
    <s v="38030000"/>
    <s v="18 TOTE BIN CONTAINING TALL OIL,OTHER THAN CRUDEALTAPYNE"/>
    <x v="16"/>
    <s v="Not Identified"/>
    <s v="General Chemical"/>
    <n v="17375"/>
    <n v="17.38"/>
    <n v="9500"/>
    <n v="0.5467625899280576"/>
    <m/>
    <m/>
    <m/>
  </r>
  <r>
    <n v="43410"/>
    <s v="November, 2018"/>
    <s v="November, 2018´"/>
    <x v="2"/>
    <s v="Adama Brasil S/A"/>
    <s v="Adama Makhteshim Ltd."/>
    <s v="HAIFA (HEFA)"/>
    <s v="Brazil"/>
    <s v="38089199"/>
    <s v="18 IBC IMIDACLOP RID, BIFENTHRIN GROUP I II MARINE POLLUTANT"/>
    <x v="4"/>
    <s v="Galil"/>
    <s v="Insecticide"/>
    <n v="144270"/>
    <n v="144.27000000000001"/>
    <n v="3535000"/>
    <n v="24.502668607472099"/>
    <m/>
    <m/>
    <m/>
  </r>
  <r>
    <n v="43410"/>
    <s v="November, 2018"/>
    <s v="November, 2018´"/>
    <x v="2"/>
    <s v="Adama Brasil S/A"/>
    <s v="Adama Makhteshim Ltd."/>
    <s v="HAIFA (HEFA)"/>
    <s v="Brazil"/>
    <s v="38089199"/>
    <s v="80 STEEL DRUM CHLORPYRIFOS,HYDROCARB ONS,C10, AROMATICS 1% NAPHTHALENE"/>
    <x v="13"/>
    <s v="Caromax 28"/>
    <s v="Solvent"/>
    <n v="139720"/>
    <n v="139.72"/>
    <n v="3424000"/>
    <n v="24.506155167477814"/>
    <m/>
    <m/>
    <m/>
  </r>
  <r>
    <n v="43410"/>
    <s v="November, 2018"/>
    <s v="November, 2018´"/>
    <x v="2"/>
    <s v="Adama Brasil S/A"/>
    <s v="Adama Makhteshim Ltd."/>
    <s v="HAIFA (HEFA)"/>
    <s v="Brazil"/>
    <s v="29309091"/>
    <s v="30 FLEXIBLE IBC CAPTAN GROUP III MARINE POLLUTANT"/>
    <x v="26"/>
    <s v="Captan"/>
    <s v="Fungicide"/>
    <n v="49286"/>
    <n v="49.29"/>
    <n v="961000"/>
    <n v="19.498437690216289"/>
    <m/>
    <m/>
    <m/>
  </r>
  <r>
    <n v="43410"/>
    <s v="November, 2018"/>
    <s v="November, 2018´"/>
    <x v="2"/>
    <s v="Adama Brasil S/A"/>
    <s v="Adama Makhteshim Ltd."/>
    <s v="HAIFA (HEFA)"/>
    <s v="Brazil"/>
    <s v="38089199"/>
    <s v="80 STEEL DRUM CHLORPYRIFOS,HYDROCARBONS, C10, AROMATICS 1% NAPH THALENE GROUP III MARINE POLLUTANT"/>
    <x v="13"/>
    <s v="Caromax 28"/>
    <s v="Solvent"/>
    <n v="39920"/>
    <n v="39.92"/>
    <n v="978000"/>
    <n v="24.498997995991985"/>
    <m/>
    <m/>
    <m/>
  </r>
  <r>
    <n v="43410"/>
    <s v="November, 2018"/>
    <s v="November, 2018´"/>
    <x v="2"/>
    <s v="Adama Brasil S/A"/>
    <s v="Adama Makhteshim Ltd."/>
    <s v="HAIFA (HEFA)"/>
    <s v="Brazil"/>
    <s v="29309091"/>
    <s v="20 FLEXIBLE IBC CAPTAN GROUP III MARINE POLLUTANT"/>
    <x v="26"/>
    <s v="Captan"/>
    <s v="Fungicide"/>
    <n v="23346"/>
    <n v="23.35"/>
    <n v="455000"/>
    <n v="19.489420029127047"/>
    <m/>
    <m/>
    <m/>
  </r>
  <r>
    <n v="43410"/>
    <s v="November, 2018"/>
    <s v="November, 2018´"/>
    <x v="2"/>
    <s v="Adama Brasil S/A"/>
    <s v="Adama Makhteshim Ltd."/>
    <s v="HAIFA (HEFA)"/>
    <s v="Brazil"/>
    <s v="38089199"/>
    <s v="18 IBC IMIDAC LOPRID, BIFENTHRIN"/>
    <x v="4"/>
    <s v="Galil"/>
    <s v="Insecticide"/>
    <n v="32060"/>
    <n v="32.06"/>
    <n v="786000"/>
    <n v="24.516531503431068"/>
    <m/>
    <m/>
    <m/>
  </r>
  <r>
    <n v="43409"/>
    <s v="November, 2018"/>
    <s v="November, 2018´"/>
    <x v="2"/>
    <s v="Adama Brasil S/A"/>
    <s v="Adama Mfg. Poland Sa"/>
    <s v="HAMBURG"/>
    <s v="Brazil"/>
    <s v="29180000"/>
    <s v="2,4 D ACIDO TECNICO MILENIA"/>
    <x v="0"/>
    <s v="2,4-D Main"/>
    <s v="Herbicide"/>
    <n v="148920"/>
    <n v="148.91999999999999"/>
    <s v=""/>
    <e v="#VALUE!"/>
    <m/>
    <m/>
    <m/>
  </r>
  <r>
    <n v="43409"/>
    <s v="November, 2018"/>
    <s v="November, 2018´"/>
    <x v="2"/>
    <s v="Adama Brasil S/A"/>
    <s v="Adama Mfg. Poland Sa"/>
    <s v="GDYNIA"/>
    <s v="Brazil"/>
    <s v="29180000"/>
    <s v="2,4 D ACIDO TECNICO MILENIA"/>
    <x v="0"/>
    <s v="2,4-D Main"/>
    <s v="Herbicide"/>
    <n v="55580"/>
    <n v="55.58"/>
    <s v=""/>
    <e v="#VALUE!"/>
    <m/>
    <m/>
    <m/>
  </r>
  <r>
    <n v="43406"/>
    <s v="November, 2018"/>
    <s v="November, 2018´"/>
    <x v="2"/>
    <s v="Adama Brasil S/A"/>
    <s v="Adama Agan Ltd."/>
    <s v="HAIFA (HEFA)"/>
    <s v="Brazil"/>
    <s v="38089329"/>
    <s v="80 DRUMS OF BUTIRON AGRICULTURAL HERBICIDE"/>
    <x v="15"/>
    <s v="Butiron"/>
    <s v="Herbicide"/>
    <n v="132789.99"/>
    <n v="132.79"/>
    <n v="2334000"/>
    <n v="17.576626069480088"/>
    <m/>
    <m/>
    <m/>
  </r>
  <r>
    <n v="43406"/>
    <s v="November, 2018"/>
    <s v="November, 2018´"/>
    <x v="2"/>
    <s v="Adama Brasil S/A"/>
    <s v="Adama Makhteshim Ltd."/>
    <s v="HAIFA (HEFA)"/>
    <s v="Brazil"/>
    <s v="38089199"/>
    <s v="18 IBC IMIDACL OPRID BIFENTHRIN"/>
    <x v="4"/>
    <s v="Galil"/>
    <s v="Insecticide"/>
    <n v="144270"/>
    <n v="144.27000000000001"/>
    <n v="3535000"/>
    <n v="24.502668607472099"/>
    <m/>
    <m/>
    <m/>
  </r>
  <r>
    <n v="43406"/>
    <s v="November, 2018"/>
    <s v="November, 2018´"/>
    <x v="2"/>
    <s v="Adama Brasil S/A"/>
    <s v="Adama Makhteshim Ltd."/>
    <s v="HAIFA (HEFA)"/>
    <s v="Brazil"/>
    <s v="38089199"/>
    <s v="80 STEEL DRUM CHLORPYRIFOS HYDROCARBONS AROMATICS"/>
    <x v="23"/>
    <s v="Pyrinex"/>
    <s v="Pesticide"/>
    <n v="59880"/>
    <n v="59.88"/>
    <n v="1467000"/>
    <n v="24.498997995991985"/>
    <m/>
    <m/>
    <m/>
  </r>
  <r>
    <n v="43406"/>
    <s v="November, 2018"/>
    <s v="November, 2018´"/>
    <x v="2"/>
    <s v="Adama Brasil S/A"/>
    <s v="Adama Agan Ltd."/>
    <s v="HAIFA (HEFA)"/>
    <s v="Brazil"/>
    <s v="38089329"/>
    <s v="80 DRUMS OF BUTIRON AGRICULTURAL HERBICIDE"/>
    <x v="15"/>
    <s v="Butiron"/>
    <s v="Herbicide"/>
    <n v="132789.99"/>
    <n v="132.79"/>
    <n v="2334000"/>
    <n v="17.576626069480088"/>
    <m/>
    <m/>
    <m/>
  </r>
  <r>
    <n v="43404"/>
    <s v="October, 2018"/>
    <s v="October, 2018´"/>
    <x v="2"/>
    <s v="Dupont Do Brasil Sa"/>
    <s v="Adama Makhteshim Ltd."/>
    <s v="HAIFA (HEFA)"/>
    <s v="Brazil"/>
    <s v="38089199"/>
    <s v="3600 PLASTIC JERRYCAN IMIDACLOPRID, BIFE NTHRIN"/>
    <x v="4"/>
    <s v="Galil"/>
    <s v="Insecticide"/>
    <n v="22050"/>
    <n v="22.05"/>
    <n v="540000"/>
    <n v="24.489795918367346"/>
    <m/>
    <m/>
    <m/>
  </r>
  <r>
    <n v="43403"/>
    <s v="October, 2018"/>
    <s v="October, 2018´"/>
    <x v="2"/>
    <s v="Adama Brasil S/A"/>
    <s v="Ingevity Corporation"/>
    <s v="CHARLESTON (SC)"/>
    <s v="Brazil"/>
    <s v="38030090"/>
    <s v="15 STANDARD WOODEN PACKAGE TALLOIL, OTHER THAN CRUDE ALTAPYNE M 28B"/>
    <x v="16"/>
    <s v="Not Identified"/>
    <s v="General Chemical"/>
    <n v="52125"/>
    <n v="52.13"/>
    <n v="28300"/>
    <n v="0.54292565947242211"/>
    <m/>
    <m/>
    <m/>
  </r>
  <r>
    <n v="43399"/>
    <s v="October, 2018"/>
    <s v="October, 2018´"/>
    <x v="2"/>
    <s v="Adama Brasil S/A"/>
    <s v="May Group Co., Ltd."/>
    <s v="SHANGHAI"/>
    <s v="Brazil"/>
    <s v="29331990"/>
    <s v="FIPRONIL TECH"/>
    <x v="32"/>
    <s v="Shelter"/>
    <s v="Insecticide"/>
    <n v="10060"/>
    <n v="10.06"/>
    <n v="296000"/>
    <n v="29.423459244532804"/>
    <m/>
    <m/>
    <m/>
  </r>
  <r>
    <n v="43399"/>
    <s v="October, 2018"/>
    <s v="October, 2018´"/>
    <x v="2"/>
    <s v="Adama Brasil S/A"/>
    <s v="Sanonda International"/>
    <s v="SHANGHAI"/>
    <s v="Brazil"/>
    <s v="29309035"/>
    <s v="METHOMEX TECH 98%"/>
    <x v="68"/>
    <s v="Not Identified"/>
    <s v="General Chemical"/>
    <n v="59400"/>
    <n v="59.4"/>
    <n v="374000"/>
    <n v="6.2962962962962967"/>
    <m/>
    <m/>
    <m/>
  </r>
  <r>
    <n v="43395"/>
    <s v="October, 2018"/>
    <s v="October, 2018´"/>
    <x v="2"/>
    <s v="Adama Brasil S/A"/>
    <s v="Adama Agan Ltd."/>
    <s v="ASHDOD"/>
    <s v="Brazil"/>
    <s v="38089323"/>
    <s v="4,032 BAGS OF HEXARON WG AGRICULTURAL HERBICIDE"/>
    <x v="3"/>
    <s v="Jump"/>
    <s v="Herbicide"/>
    <n v="23840"/>
    <n v="23.84"/>
    <n v="402000"/>
    <n v="16.86241610738255"/>
    <m/>
    <m/>
    <m/>
  </r>
  <r>
    <n v="43395"/>
    <s v="October, 2018"/>
    <s v="October, 2018´"/>
    <x v="2"/>
    <s v="Adama Brasil S/A"/>
    <s v="Akzo Nobel International Group"/>
    <s v="HOUSTON (TX)"/>
    <s v="Brazil"/>
    <s v="34021300"/>
    <s v="1 20´ CONTAINER 58 DR ETHYLAN NS 500LQ 460 LB TH DR"/>
    <x v="31"/>
    <s v="Not Identified"/>
    <s v="General Chemical"/>
    <n v="13094"/>
    <n v="13.09"/>
    <n v="42900"/>
    <n v="3.2763097601955096"/>
    <m/>
    <m/>
    <m/>
  </r>
  <r>
    <n v="43395"/>
    <s v="October, 2018"/>
    <s v="October, 2018´"/>
    <x v="2"/>
    <s v="Adama Brasil S/A"/>
    <s v="Adama Mfg. Poland Sa"/>
    <s v="HAMBURG"/>
    <s v="Brazil"/>
    <s v="29180000"/>
    <s v="ACIDO TECNICO MILENIA"/>
    <x v="0"/>
    <s v="2,4-D Main"/>
    <s v="Herbicide"/>
    <n v="240300"/>
    <n v="240.3"/>
    <s v=""/>
    <e v="#VALUE!"/>
    <m/>
    <m/>
    <m/>
  </r>
  <r>
    <n v="43393"/>
    <s v="October, 2018"/>
    <s v="October, 2018´"/>
    <x v="2"/>
    <s v="Adama Brasil S/A"/>
    <s v="Sinon Corp"/>
    <s v="TAICHUNG"/>
    <s v="Brazil"/>
    <s v="29339959"/>
    <s v="160 BAGS CARBENDAZIM TECNICO MIL"/>
    <x v="1"/>
    <s v="Not Identified"/>
    <s v="General Chemical"/>
    <n v="96480"/>
    <n v="96.48"/>
    <n v="1503000"/>
    <n v="15.578358208955224"/>
    <m/>
    <m/>
    <m/>
  </r>
  <r>
    <n v="43391"/>
    <s v="October, 2018"/>
    <s v="October, 2018´"/>
    <x v="2"/>
    <s v="Adama Brasil S/A"/>
    <s v="Adama Makhteshim Ltd."/>
    <s v="HAIFA (HEFA)"/>
    <s v="Brazil"/>
    <s v="38089100"/>
    <s v="16 IBC IMIDACLOP RID BIFENTHRIN"/>
    <x v="4"/>
    <s v="Galil"/>
    <s v="Insecticide"/>
    <n v="91600"/>
    <n v="91.6"/>
    <n v="2918000"/>
    <n v="31.855895196506552"/>
    <m/>
    <m/>
    <m/>
  </r>
  <r>
    <n v="43391"/>
    <s v="October, 2018"/>
    <s v="October, 2018´"/>
    <x v="2"/>
    <s v="Adama Brasil S/A"/>
    <s v="Adama Makhteshim Ltd."/>
    <s v="HAIFA (HEFA)"/>
    <s v="Brazil"/>
    <s v="38089199"/>
    <s v="18 IBC IMIDACLOP RID BIFENTHRIN"/>
    <x v="4"/>
    <s v="Galil"/>
    <s v="Insecticide"/>
    <n v="144270"/>
    <n v="144.27000000000001"/>
    <n v="3532000"/>
    <n v="24.481874263533651"/>
    <m/>
    <m/>
    <m/>
  </r>
  <r>
    <n v="43391"/>
    <s v="October, 2018"/>
    <s v="October, 2018´"/>
    <x v="2"/>
    <s v="Adama Brasil S/A"/>
    <s v="Sanonda International"/>
    <s v="SHANGHAI"/>
    <s v="Brazil"/>
    <s v="29309035"/>
    <s v="METHOMEX TECH 98%"/>
    <x v="68"/>
    <s v="Not Identified"/>
    <s v="General Chemical"/>
    <n v="54000"/>
    <n v="54"/>
    <n v="340000"/>
    <n v="6.2962962962962967"/>
    <m/>
    <m/>
    <m/>
  </r>
  <r>
    <n v="43391"/>
    <s v="October, 2018"/>
    <s v="October, 2018´"/>
    <x v="2"/>
    <s v="Adama Brasil S/A"/>
    <s v="Adama Makhteshim Ltd."/>
    <s v="HAIFA (HEFA)"/>
    <s v="Brazil"/>
    <s v="38089199"/>
    <s v="18 IBC IMIDACLOP RID BIFENTHRIN"/>
    <x v="4"/>
    <s v="Galil"/>
    <s v="Insecticide"/>
    <n v="41220"/>
    <n v="41.22"/>
    <n v="1009000"/>
    <n v="24.47840853954391"/>
    <m/>
    <m/>
    <m/>
  </r>
  <r>
    <n v="43391"/>
    <s v="October, 2018"/>
    <s v="October, 2018´"/>
    <x v="2"/>
    <s v="Adama Brasil S/A"/>
    <s v="Adama Makhteshim Ltd."/>
    <s v="HAIFA (HEFA)"/>
    <s v="Brazil"/>
    <s v="38089199"/>
    <s v="80 STEEL DRUM LITSPYRINEX 480 EC CHLORPYRIFOS HYDROCARBON C10 AROMATICS"/>
    <x v="23"/>
    <s v="Pyrinex"/>
    <s v="Pesticide"/>
    <n v="139720"/>
    <n v="139.72"/>
    <n v="3421000"/>
    <n v="24.484683653020326"/>
    <m/>
    <m/>
    <m/>
  </r>
  <r>
    <n v="43391"/>
    <s v="October, 2018"/>
    <s v="October, 2018´"/>
    <x v="2"/>
    <s v="Adama Brasil S/A"/>
    <s v="Adama Makhteshim Ltd."/>
    <s v="HAIFA (HEFA)"/>
    <s v="Brazil"/>
    <s v="38089199"/>
    <s v="80 STEEL DRUM LITSPYRINEX 480 EC CHLORPYRIFOS HYDROCARBON C10 AROMATICS"/>
    <x v="23"/>
    <s v="Pyrinex"/>
    <s v="Pesticide"/>
    <n v="139720"/>
    <n v="139.72"/>
    <n v="3421000"/>
    <n v="24.484683653020326"/>
    <m/>
    <m/>
    <m/>
  </r>
  <r>
    <n v="43391"/>
    <s v="October, 2018"/>
    <s v="October, 2018´"/>
    <x v="2"/>
    <s v="Adama Brasil S/A"/>
    <s v="Adama Agan Ltd."/>
    <s v="HAIFA (HEFA)"/>
    <s v="Brazil"/>
    <s v="38089323"/>
    <s v="4032 BAGS HEXARON WG AGRICULTUR AL HERBICIDE"/>
    <x v="3"/>
    <s v="Jump"/>
    <s v="Herbicide"/>
    <n v="119200"/>
    <n v="119.2"/>
    <n v="2010000"/>
    <n v="16.86241610738255"/>
    <m/>
    <m/>
    <m/>
  </r>
  <r>
    <n v="43391"/>
    <s v="October, 2018"/>
    <s v="October, 2018´"/>
    <x v="2"/>
    <s v="Adama Brasil S/A"/>
    <s v="Adama Makhteshim Ltd."/>
    <s v="HAIFA (HEFA)"/>
    <s v="Brazil"/>
    <s v="38089299"/>
    <s v="1000 PLASTIC JERRYCAN 5 LT IIIMARINE POLLUTANT"/>
    <x v="19"/>
    <s v="Nimitz"/>
    <s v="Nematicide"/>
    <n v="5825"/>
    <n v="5.82"/>
    <n v="64400"/>
    <n v="11.055793991416309"/>
    <m/>
    <m/>
    <m/>
  </r>
  <r>
    <n v="43391"/>
    <s v="October, 2018"/>
    <s v="October, 2018´"/>
    <x v="2"/>
    <s v="Adama Brasil S/A"/>
    <s v="Adama Makhteshim Ltd."/>
    <s v="HAIFA (HEFA)"/>
    <s v="Brazil"/>
    <s v="29335900"/>
    <s v="32 FLEXIBLE IBC AZOXYSTROBIN TEC NICO MILENIA PESTICIDE SOLID TOXIC"/>
    <x v="37"/>
    <s v="Mirador"/>
    <s v="Fungicide"/>
    <n v="12752"/>
    <n v="12.75"/>
    <n v="711000"/>
    <n v="55.755959849435385"/>
    <m/>
    <m/>
    <m/>
  </r>
  <r>
    <n v="43389"/>
    <s v="October, 2018"/>
    <s v="October, 2018´"/>
    <x v="2"/>
    <s v="Adama Brasil S/A"/>
    <s v="Adama Makhteshim Ltd."/>
    <s v="ROTTERDAM"/>
    <s v="Brazil"/>
    <s v="29335949"/>
    <s v="AZOXYSTROBIN TECNICO MILENIA UN 3077 SUBSTANCE SOLID N O S AZOXYSTROBIN 9 III"/>
    <x v="37"/>
    <s v="Mirador"/>
    <s v="Fungicide"/>
    <n v="17501"/>
    <n v="17.5"/>
    <n v="6760000"/>
    <n v="386.26364207759559"/>
    <m/>
    <m/>
    <m/>
  </r>
  <r>
    <n v="43389"/>
    <s v="October, 2018"/>
    <s v="October, 2018´"/>
    <x v="2"/>
    <s v="Adama Brasil S/A"/>
    <s v="Adama Mfg. Poland Sa"/>
    <s v="HAMBURG"/>
    <s v="Brazil"/>
    <s v="29189900"/>
    <s v="2,4-D ACIDO TECNICO MILENIA"/>
    <x v="0"/>
    <s v="2,4-D Main"/>
    <s v="Herbicide"/>
    <n v="203420"/>
    <n v="203.42"/>
    <n v="1749000"/>
    <n v="8.597974633762659"/>
    <m/>
    <m/>
    <m/>
  </r>
  <r>
    <n v="43389"/>
    <s v="October, 2018"/>
    <s v="October, 2018´"/>
    <x v="2"/>
    <s v="Adama Brasil S/A"/>
    <s v="Adama Agan Ltd."/>
    <s v="ASHDOD"/>
    <s v="Brazil"/>
    <s v="38089323"/>
    <s v="4032 BAGS OF HEXARON WG AGRICULTURAL HERBICIDE"/>
    <x v="3"/>
    <s v="Jump"/>
    <s v="Herbicide"/>
    <n v="119200"/>
    <n v="119.2"/>
    <n v="2010000"/>
    <n v="16.86241610738255"/>
    <m/>
    <m/>
    <m/>
  </r>
  <r>
    <n v="43386"/>
    <s v="October, 2018"/>
    <s v="October, 2018´"/>
    <x v="2"/>
    <s v="Adama Brasil Sa"/>
    <s v="Nutrichem Co., Ltd."/>
    <s v="SHANGHAI"/>
    <s v="Brazil"/>
    <s v="29339969"/>
    <s v="TRIAZOL"/>
    <x v="55"/>
    <s v="Not Identified"/>
    <s v="General Chemical"/>
    <n v="30180"/>
    <n v="30.18"/>
    <n v="432000"/>
    <n v="14.314115308151093"/>
    <m/>
    <m/>
    <m/>
  </r>
  <r>
    <n v="43385"/>
    <s v="October, 2018"/>
    <s v="October, 2018´"/>
    <x v="2"/>
    <s v="Adama Brasil S/A"/>
    <s v="Adama Makhteshim Ltd."/>
    <s v="HAIFA (HEFA)"/>
    <s v="Brazil"/>
    <s v="38089199"/>
    <s v="18 IBC GALIL SC IMIDACLOPRID, BIFENTHRIN"/>
    <x v="4"/>
    <s v="Galil"/>
    <s v="Insecticide"/>
    <n v="61830"/>
    <n v="61.83"/>
    <n v="1514000"/>
    <n v="24.486495228853308"/>
    <m/>
    <m/>
    <m/>
  </r>
  <r>
    <n v="43385"/>
    <s v="October, 2018"/>
    <s v="October, 2018´"/>
    <x v="2"/>
    <s v="Adama Brasil S/A"/>
    <s v="Adama Makhteshim Ltd."/>
    <s v="HAIFA (HEFA)"/>
    <s v="Brazil"/>
    <s v="29335949"/>
    <s v="20 FLEXIBLE IBC SAZOXYSTROBIN TECNI CO MILENIA PESTICIDE"/>
    <x v="37"/>
    <s v="Mirador"/>
    <s v="Fungicide"/>
    <n v="7970"/>
    <n v="7.97"/>
    <n v="444000"/>
    <n v="55.708908406524465"/>
    <m/>
    <m/>
    <m/>
  </r>
  <r>
    <n v="43385"/>
    <s v="October, 2018"/>
    <s v="October, 2018´"/>
    <x v="2"/>
    <s v="Adama Brasil S/A"/>
    <s v="Adama Makhteshim Ltd."/>
    <s v="HAIFA (HEFA)"/>
    <s v="Brazil"/>
    <s v="29162015"/>
    <s v="600 FIBER DRUM BIFENTRINA TECNICO MILENIA PYRETHROID PESTIC IDE,SOLID, TOXIC BIFENTH RIN"/>
    <x v="38"/>
    <s v="Seizer"/>
    <s v="Insecticide"/>
    <n v="17550"/>
    <n v="17.55"/>
    <n v="1210000"/>
    <n v="68.945868945868952"/>
    <m/>
    <m/>
    <m/>
  </r>
  <r>
    <n v="43384"/>
    <s v="October, 2018"/>
    <s v="October, 2018´"/>
    <x v="2"/>
    <s v="Adama Brasil S/A"/>
    <s v="Adama Agan Ltd."/>
    <s v="ASHDOD"/>
    <s v="Brazil"/>
    <s v="38089323"/>
    <s v="4,032 BAGS OF JUMP AGRICULTURAL HERBICIDE"/>
    <x v="3"/>
    <s v="Jump"/>
    <s v="Herbicide"/>
    <n v="22348"/>
    <n v="22.35"/>
    <n v="377000"/>
    <n v="16.869518525147665"/>
    <m/>
    <m/>
    <m/>
  </r>
  <r>
    <n v="43384"/>
    <s v="October, 2018"/>
    <s v="October, 2018´"/>
    <x v="2"/>
    <s v="Adama Brasil S/A"/>
    <s v="Lanxess Corporation Group"/>
    <s v="ANTWERPEN"/>
    <s v="Brazil"/>
    <s v="29291030"/>
    <s v="120FT ISO - DANGEROUS LIQUIDS 3.4-DICLOROFENILISOCIANATO"/>
    <x v="18"/>
    <s v="Not Identified"/>
    <s v="General Chemical"/>
    <n v="26000"/>
    <n v="26"/>
    <n v="54800"/>
    <n v="2.1076923076923078"/>
    <m/>
    <m/>
    <m/>
  </r>
  <r>
    <n v="43384"/>
    <s v="October, 2018"/>
    <s v="October, 2018´"/>
    <x v="2"/>
    <s v="Adama Brasil S/A"/>
    <s v="Adama Mfg. Poland Sa"/>
    <s v="HAMBURG"/>
    <s v="Brazil"/>
    <s v="29189990"/>
    <s v="2,4-D ACIDO TECNICO MILENIA BR"/>
    <x v="0"/>
    <s v="2,4-D Main"/>
    <s v="Herbicide"/>
    <n v="129320.01"/>
    <n v="129.32"/>
    <n v="1112000"/>
    <n v="8.5988239561688875"/>
    <m/>
    <m/>
    <m/>
  </r>
  <r>
    <n v="43384"/>
    <s v="October, 2018"/>
    <s v="October, 2018´"/>
    <x v="2"/>
    <s v="Adama Brasil S/A"/>
    <s v="Adama Agan Ltd."/>
    <s v="ASHDOD"/>
    <s v="Brazil"/>
    <s v="38089329"/>
    <s v="18 IBCS OF PATROL SL AGRICULTURAL HERBICIDE"/>
    <x v="49"/>
    <s v="Patrol"/>
    <s v="Herbicide"/>
    <n v="166320.01"/>
    <n v="166.32"/>
    <n v="2804000"/>
    <n v="16.859065845414509"/>
    <m/>
    <m/>
    <m/>
  </r>
  <r>
    <n v="43384"/>
    <s v="October, 2018"/>
    <s v="October, 2018´"/>
    <x v="2"/>
    <s v="Adama Brasil S/A"/>
    <s v="Adama Mfg. Poland Sa"/>
    <s v="GDYNIA"/>
    <s v="Brazil"/>
    <s v="29189990"/>
    <s v="2,4-D ACIDO TECNICO MILENIA"/>
    <x v="0"/>
    <s v="2,4-D Main"/>
    <s v="Herbicide"/>
    <n v="129460.01"/>
    <n v="129.46"/>
    <n v="379000"/>
    <n v="2.9275449615676687"/>
    <m/>
    <m/>
    <m/>
  </r>
  <r>
    <n v="43384"/>
    <s v="October, 2018"/>
    <s v="October, 2018´"/>
    <x v="2"/>
    <s v="Adama Brasil S/A"/>
    <s v="Adama Agan Ltd."/>
    <s v="ASHDOD"/>
    <s v="Brazil"/>
    <s v="38089323"/>
    <s v="4,032 BAGS OF JUMP AGRICULTURAL HERBICIDE"/>
    <x v="3"/>
    <s v="Jump"/>
    <s v="Herbicide"/>
    <n v="44696"/>
    <n v="44.7"/>
    <n v="754000"/>
    <n v="16.869518525147665"/>
    <m/>
    <m/>
    <m/>
  </r>
  <r>
    <n v="43383"/>
    <s v="October, 2018"/>
    <s v="October, 2018´"/>
    <x v="2"/>
    <s v="Adama Brasil S/A"/>
    <s v="Sinon Corp"/>
    <s v="SHANGHAI"/>
    <s v="Brazil"/>
    <s v="38089325"/>
    <s v="ORBIT"/>
    <x v="52"/>
    <s v="Not Identified"/>
    <s v="General Chemical"/>
    <n v="331200.01"/>
    <n v="331.2"/>
    <n v="2740000"/>
    <n v="8.272946610116346"/>
    <m/>
    <m/>
    <m/>
  </r>
  <r>
    <n v="43382"/>
    <s v="October, 2018"/>
    <s v="October, 2018´"/>
    <x v="2"/>
    <s v="Adama Brasil S/A"/>
    <s v="Den Hartogh Logistics"/>
    <s v="NEW ORLEANS (LA)"/>
    <s v="Brazil"/>
    <s v="29211922"/>
    <s v="05 20´ X 8´ X 8´6&quot; TANK CONTA SLAC 5 TANK DIPROPYLAMINE"/>
    <x v="3"/>
    <s v="Jump"/>
    <s v="Herbicide"/>
    <n v="84604"/>
    <n v="84.6"/>
    <n v="251000"/>
    <n v="2.9667628008132003"/>
    <m/>
    <m/>
    <m/>
  </r>
  <r>
    <n v="43377"/>
    <s v="October, 2018"/>
    <s v="October, 2018´"/>
    <x v="2"/>
    <s v="Adama Brasil S/A"/>
    <s v="Adama Makhteshim Ltd."/>
    <s v="ASHDOD"/>
    <s v="Brazil"/>
    <s v="38089299"/>
    <s v="2196 PLASTIC BOTTLE 1 LT 2196 LITS MAGNATE 500 EC ENVIRONMENTALLYHAZRDOUS SUBSTANCE LIQUID"/>
    <x v="69"/>
    <s v="Magnate 500 EC"/>
    <s v="Fungicide"/>
    <n v="3034"/>
    <n v="3.03"/>
    <n v="33500"/>
    <n v="11.04152933421226"/>
    <m/>
    <m/>
    <m/>
  </r>
  <r>
    <n v="43377"/>
    <s v="October, 2018"/>
    <s v="October, 2018´"/>
    <x v="2"/>
    <s v="Adama Brasil S/A"/>
    <s v="Adama Makhteshim Ltd."/>
    <s v="ASHDOD"/>
    <s v="Brazil"/>
    <s v="38089199"/>
    <s v="18 IBC 1000 LITER 18000 L ITS GALIL SC ENVIRONMENT ALLY HAZARDOUS SUBSTANCE LIQUID IMIDACL OPRID BIFENTHRIN"/>
    <x v="4"/>
    <s v="Galil"/>
    <s v="Insecticide"/>
    <n v="103050"/>
    <n v="103.05"/>
    <n v="2523000"/>
    <n v="24.483260553129547"/>
    <m/>
    <m/>
    <m/>
  </r>
  <r>
    <n v="43377"/>
    <s v="October, 2018"/>
    <s v="October, 2018´"/>
    <x v="2"/>
    <s v="Adama Brasil S/A"/>
    <s v="Adama Makhteshim Ltd."/>
    <s v="ASHDOD"/>
    <s v="Brazil"/>
    <s v="38089199"/>
    <s v="80 STEEL DRUM 200LT 1600 0 LITSVORAZ CARBAMATEP ESTICIDE LIQUID TOXIC MET HOMYL NOVALURON"/>
    <x v="29"/>
    <s v="Voraz"/>
    <s v="Insecticide"/>
    <n v="19800"/>
    <n v="19.8"/>
    <n v="485000"/>
    <n v="24.494949494949495"/>
    <m/>
    <m/>
    <m/>
  </r>
  <r>
    <n v="43377"/>
    <s v="October, 2018"/>
    <s v="October, 2018´"/>
    <x v="2"/>
    <s v="Adama Brasil S/A"/>
    <s v="Adama Agan Ltd."/>
    <s v="ASHDOD"/>
    <s v="Brazil"/>
    <s v="38089323"/>
    <s v="4032 BAGS JUMP AGRICULTURAL HERBICIDE"/>
    <x v="3"/>
    <s v="Jump"/>
    <s v="Herbicide"/>
    <n v="134089"/>
    <n v="134.09"/>
    <n v="2261000"/>
    <n v="16.86193498348112"/>
    <m/>
    <m/>
    <m/>
  </r>
  <r>
    <n v="43377"/>
    <s v="October, 2018"/>
    <s v="October, 2018´"/>
    <x v="2"/>
    <s v="Adama Brasil S/A"/>
    <s v="Adama Makhteshim Ltd."/>
    <s v="ASHDOD"/>
    <s v="Brazil"/>
    <s v="38089199"/>
    <s v="80 STEEL DRUM 200LT 1600 0 LITSPYRINEX 480 EC ENV IRONMENTALLY HAZARDOUS SUB STANCE,LIQUID, NOS CHLO RPYRIFOS HYDROCARBONS C10 AROMATICS NAPHTHALENE"/>
    <x v="23"/>
    <s v="Pyrinex"/>
    <s v="Pesticide"/>
    <n v="39920"/>
    <n v="39.92"/>
    <n v="977000"/>
    <n v="24.473947895791582"/>
    <m/>
    <m/>
    <m/>
  </r>
  <r>
    <n v="43377"/>
    <s v="October, 2018"/>
    <s v="October, 2018´"/>
    <x v="2"/>
    <s v="Adama Brasil S/A"/>
    <s v="Adama Agan Ltd."/>
    <s v="ASHDOD"/>
    <s v="Brazil"/>
    <s v="29242120"/>
    <s v="36 FLEXIBLE IBCSOF DIUREX AGR ICUR TECNICOAGRICULTURAL HERBICIDE"/>
    <x v="3"/>
    <s v="Jump"/>
    <s v="Herbicide"/>
    <n v="120870"/>
    <n v="120.87"/>
    <n v="1644000"/>
    <n v="13.60138992305783"/>
    <m/>
    <m/>
    <m/>
  </r>
  <r>
    <n v="43377"/>
    <s v="October, 2018"/>
    <s v="October, 2018´"/>
    <x v="2"/>
    <s v="Adama Brasil S/A"/>
    <s v="Adama Makhteshim Ltd."/>
    <s v="ASHDOD"/>
    <s v="Brazil"/>
    <s v="38089199"/>
    <s v="18 IBC 1000 LITER 18000 LITS GALIL SC ENVIRONMENTALLY HAZARDOUS SUBSTANCE LIQUID NOS IMIDACL OPRID BIFENTHRIN"/>
    <x v="4"/>
    <s v="Galil"/>
    <s v="Insecticide"/>
    <n v="144270"/>
    <n v="144.27000000000001"/>
    <n v="3532000"/>
    <n v="24.481874263533651"/>
    <m/>
    <m/>
    <m/>
  </r>
  <r>
    <n v="43376"/>
    <s v="October, 2018"/>
    <s v="October, 2018´"/>
    <x v="2"/>
    <s v="Iharabras Sa Industries Quimicas"/>
    <s v="Adama Makhteshim Ltd."/>
    <s v="ASHDOD"/>
    <s v="Brazil"/>
    <s v="38089199"/>
    <s v="9240 PLASTIC BOTTLE RIMON SUPRA"/>
    <x v="10"/>
    <s v="Rimon"/>
    <s v="Insecticide"/>
    <n v="12489"/>
    <n v="12.49"/>
    <n v="306000"/>
    <n v="24.501561374009128"/>
    <m/>
    <m/>
    <m/>
  </r>
  <r>
    <n v="43376"/>
    <s v="October, 2018"/>
    <s v="October, 2018´"/>
    <x v="2"/>
    <s v="Adama Brasil S/A"/>
    <s v="Bulkhaul Ltd."/>
    <s v="LONDON"/>
    <s v="Brazil"/>
    <s v="27079990"/>
    <s v="08 20´ X 8´ X 8´6&quot; TANK CONTA SLAC 8 BULK CAROMAX 28 UN 3082 IMO 9"/>
    <x v="13"/>
    <s v="Caromax 28"/>
    <s v="Solvent"/>
    <n v="159920"/>
    <n v="159.91999999999999"/>
    <s v=""/>
    <e v="#VALUE!"/>
    <m/>
    <m/>
    <m/>
  </r>
  <r>
    <n v="43374"/>
    <s v="October, 2018"/>
    <s v="October, 2018´"/>
    <x v="2"/>
    <s v="Adama Brasil S/A"/>
    <s v="Adama Mfg. Poland Sa"/>
    <s v="GDYNIA"/>
    <s v="Brazil"/>
    <s v="29189990"/>
    <s v="4-D ACIDO TECNICO MILENIA BR"/>
    <x v="0"/>
    <s v="2,4-D Main"/>
    <s v="Herbicide"/>
    <n v="185100.01"/>
    <n v="185.1"/>
    <n v="541000"/>
    <n v="2.9227443045519013"/>
    <m/>
    <m/>
    <m/>
  </r>
  <r>
    <n v="43374"/>
    <s v="October, 2018"/>
    <s v="October, 2018´"/>
    <x v="2"/>
    <s v="Adama Brasil S/A"/>
    <s v="Adama Agan Ltd."/>
    <s v="ASHDOD"/>
    <s v="Brazil"/>
    <s v="38089329"/>
    <s v="80 DRUMS OF BUTIRON AGRICULTURAL HERBICIDE"/>
    <x v="15"/>
    <s v="Butiron"/>
    <s v="Herbicide"/>
    <n v="56910"/>
    <n v="56.91"/>
    <n v="959000"/>
    <n v="16.851168511685117"/>
    <m/>
    <m/>
    <m/>
  </r>
  <r>
    <n v="43370"/>
    <s v="September, 2018"/>
    <s v="September, 2018´"/>
    <x v="2"/>
    <s v="Adama Brasil S/A"/>
    <s v="Adama Makhteshim Ltd."/>
    <s v="ASHDOD"/>
    <s v="Brazil"/>
    <s v="38089199"/>
    <s v="18 IBC GALIL SC ENVIRONMENT ALLY HAZARDOUS SUBSTANCE LIQUID N O S IMIDACL OPRID BIFENTHRIN IMO 9 UN 3082 PACKINGGROUP III"/>
    <x v="4"/>
    <s v="Galil"/>
    <s v="Insecticide"/>
    <n v="144270"/>
    <n v="144.27000000000001"/>
    <n v="3825000"/>
    <n v="26.512788521522147"/>
    <m/>
    <m/>
    <m/>
  </r>
  <r>
    <n v="43370"/>
    <s v="September, 2018"/>
    <s v="September, 2018´"/>
    <x v="2"/>
    <s v="Adama Brasil S/A"/>
    <s v="Adama Makhteshim Ltd."/>
    <s v="ASHDOD"/>
    <s v="Brazil"/>
    <s v="38089199"/>
    <s v="80 STEEL DRUM LITSPYRINEX 480 EC ENVIRONMENTALLYHAZARDOUS SUBSTANCE LIQUID N O S CHLORPYRIFOS HYDROCARBONS C10 AROMATICS 1% NA PHTHALENE IMO 9 UN 3082 PACKING GROUP III"/>
    <x v="23"/>
    <s v="Pyrinex"/>
    <s v="Pesticide"/>
    <n v="39920"/>
    <n v="39.92"/>
    <n v="1059000"/>
    <n v="26.528056112224448"/>
    <m/>
    <m/>
    <m/>
  </r>
  <r>
    <n v="43369"/>
    <s v="September, 2018"/>
    <s v="September, 2018´"/>
    <x v="2"/>
    <s v="Adama Brasil S/A"/>
    <s v="Adama Mfg. Poland Sa"/>
    <s v="GDYNIA"/>
    <s v="Brazil"/>
    <s v="29189990"/>
    <s v="2,4-D ACIDO TECNICO MILENIA BR"/>
    <x v="0"/>
    <s v="2,4-D Main"/>
    <s v="Herbicide"/>
    <n v="130000"/>
    <n v="130"/>
    <n v="178000"/>
    <n v="1.3692307692307693"/>
    <m/>
    <m/>
    <m/>
  </r>
  <r>
    <n v="43367"/>
    <s v="September, 2018"/>
    <s v="September, 2018´"/>
    <x v="2"/>
    <s v="Adama Brasil S/A"/>
    <s v="Bulkhaul Ltd."/>
    <s v="LONDON"/>
    <s v="Brazil"/>
    <s v="27079990"/>
    <s v="CAROMAX 28 UN 3082 IMO 9"/>
    <x v="13"/>
    <s v="Caromax 28"/>
    <s v="Solvent"/>
    <n v="140940"/>
    <n v="140.94"/>
    <s v=""/>
    <e v="#VALUE!"/>
    <m/>
    <m/>
    <m/>
  </r>
  <r>
    <n v="43367"/>
    <s v="September, 2018"/>
    <s v="September, 2018´"/>
    <x v="2"/>
    <s v="Adama Brasil S/A"/>
    <s v="Adama Mfg. Poland Sa"/>
    <s v="HAMBURG"/>
    <s v="Brazil"/>
    <s v="29180000"/>
    <s v="900 BIG BAGS 2,4 D ACIDO TECNICO MILENIA BR"/>
    <x v="0"/>
    <s v="2,4-D Main"/>
    <s v="Herbicide"/>
    <n v="111140"/>
    <n v="111.14"/>
    <s v=""/>
    <e v="#VALUE!"/>
    <m/>
    <m/>
    <m/>
  </r>
  <r>
    <n v="43367"/>
    <s v="September, 2018"/>
    <s v="September, 2018´"/>
    <x v="2"/>
    <s v="Adama Brasil S/A"/>
    <s v="Adama Agan Ltd."/>
    <s v="ASHDOD"/>
    <s v="Brazil"/>
    <s v="38089329"/>
    <s v="80 DRUMS OF POQUER AGRICULTURAL HERBICIDE"/>
    <x v="48"/>
    <s v="Platinum"/>
    <s v="Herbicide"/>
    <n v="85690"/>
    <n v="85.69"/>
    <n v="1137000"/>
    <n v="13.268759481853191"/>
    <m/>
    <m/>
    <m/>
  </r>
  <r>
    <n v="43367"/>
    <s v="September, 2018"/>
    <s v="September, 2018´"/>
    <x v="2"/>
    <s v="Adama Brasil S/A"/>
    <s v="Bulkhaul Ltd."/>
    <s v="LONDON"/>
    <s v="Brazil"/>
    <s v="27079900"/>
    <s v="CAROMAX 28 UN 3082 9"/>
    <x v="13"/>
    <s v="Caromax 28"/>
    <s v="Solvent"/>
    <n v="60580"/>
    <n v="60.58"/>
    <s v=""/>
    <e v="#VALUE!"/>
    <m/>
    <m/>
    <m/>
  </r>
  <r>
    <n v="43365"/>
    <s v="September, 2018"/>
    <s v="September, 2018´"/>
    <x v="2"/>
    <s v="Adama Brasil S/A"/>
    <s v="Sinon Corp"/>
    <s v="TAICHUNG"/>
    <s v="Brazil"/>
    <s v="29339959"/>
    <s v="160 BAGS 80 PALLETS CARBENDAZIM 98% TECH"/>
    <x v="1"/>
    <s v="Not Identified"/>
    <s v="General Chemical"/>
    <n v="96480"/>
    <n v="96.48"/>
    <n v="1455000"/>
    <n v="15.080845771144279"/>
    <m/>
    <m/>
    <m/>
  </r>
  <r>
    <n v="43365"/>
    <s v="September, 2018"/>
    <s v="September, 2018´"/>
    <x v="2"/>
    <s v="Adama Brasil S/A"/>
    <s v="Shandong Weifang Rainbow Chemical Co., Ltd."/>
    <s v="QINGDAO"/>
    <s v="Brazil"/>
    <s v="38089324"/>
    <s v="5400 CARTON GLYPHOSATE 72% WG RIDOVER"/>
    <x v="14"/>
    <s v="Not Identified"/>
    <s v="General Chemical"/>
    <n v="116100"/>
    <n v="116.1"/>
    <n v="901000"/>
    <n v="7.7605512489233419"/>
    <m/>
    <m/>
    <m/>
  </r>
  <r>
    <n v="43365"/>
    <s v="September, 2018"/>
    <s v="September, 2018´"/>
    <x v="2"/>
    <s v="Adama Brasil S/A"/>
    <s v="Shandong Weifang Rainbow Chemical Co., Ltd."/>
    <s v="QINGDAO"/>
    <s v="Brazil"/>
    <s v="38089324"/>
    <s v="4320 CARTON GLYPHOSATE 72% WG RIDOVER"/>
    <x v="14"/>
    <s v="Not Identified"/>
    <s v="General Chemical"/>
    <n v="92880"/>
    <n v="92.88"/>
    <n v="721000"/>
    <n v="7.7627045650301465"/>
    <m/>
    <m/>
    <m/>
  </r>
  <r>
    <n v="43363"/>
    <s v="September, 2018"/>
    <s v="September, 2018´"/>
    <x v="2"/>
    <s v="Adama Brasil S/A"/>
    <s v="Adama Makhteshim Ltd."/>
    <s v="ASHDOD"/>
    <s v="Brazil"/>
    <s v="38089199"/>
    <s v="80 STEEL DRUM CHL ORPYRIFOS HYDROCARBONS AROMATICS NAPHTHA LENE"/>
    <x v="13"/>
    <s v="Caromax 28"/>
    <s v="Solvent"/>
    <n v="59880"/>
    <n v="59.88"/>
    <n v="1588000"/>
    <n v="26.519706078824314"/>
    <m/>
    <m/>
    <m/>
  </r>
  <r>
    <n v="43363"/>
    <s v="September, 2018"/>
    <s v="September, 2018´"/>
    <x v="2"/>
    <s v="Adama Brasil S/A"/>
    <s v="Adama Makhteshim Ltd."/>
    <s v="ASHDOD"/>
    <s v="Brazil"/>
    <s v="38089199"/>
    <s v="18 IBC 1000 LITER IMIDACL OPRID, BIFENTHRIN"/>
    <x v="4"/>
    <s v="Galil"/>
    <s v="Insecticide"/>
    <n v="144270"/>
    <n v="144.27000000000001"/>
    <n v="3825000"/>
    <n v="26.512788521522147"/>
    <m/>
    <m/>
    <m/>
  </r>
  <r>
    <n v="43363"/>
    <s v="September, 2018"/>
    <s v="September, 2018´"/>
    <x v="2"/>
    <s v="Adama Brasil S/A"/>
    <s v="Uniroyal Chemicals Private Ltd."/>
    <s v="HAZIRA"/>
    <s v="Brazil"/>
    <s v="34021300"/>
    <s v="80 DRUMS HDPE MONOLAUREATO DESORBITAN ETOXILADO POLYSORBATE"/>
    <x v="52"/>
    <s v="Not Identified"/>
    <s v="General Chemical"/>
    <n v="55800"/>
    <n v="55.8"/>
    <n v="193000"/>
    <n v="3.4587813620071683"/>
    <m/>
    <m/>
    <m/>
  </r>
  <r>
    <n v="43363"/>
    <s v="September, 2018"/>
    <s v="September, 2018´"/>
    <x v="2"/>
    <s v="Adama Brasil S/A"/>
    <s v="Adama Makhteshim Ltd."/>
    <s v="ASHDOD"/>
    <s v="Brazil"/>
    <s v="38089199"/>
    <s v="80 STEEL DRUM CARBAMATE PESTICIDE,LIQUID,TOXIC METHOMYL, NOVALURON"/>
    <x v="10"/>
    <s v="Rimon"/>
    <s v="Insecticide"/>
    <n v="59400"/>
    <n v="59.4"/>
    <n v="1575000"/>
    <n v="26.515151515151516"/>
    <m/>
    <m/>
    <m/>
  </r>
  <r>
    <n v="43363"/>
    <s v="September, 2018"/>
    <s v="September, 2018´"/>
    <x v="2"/>
    <s v="Adama Brasil S/A"/>
    <s v="Akzo Nobel International Group"/>
    <s v="HOUSTON (TX)"/>
    <s v="Brazil"/>
    <s v="34021300"/>
    <s v="1 20 CONTAINER 58 DRUMS 15 PALLETS LOADED INTO ETHYLAN NS-500LQ 460 LB TH DR"/>
    <x v="31"/>
    <s v="Not Identified"/>
    <s v="General Chemical"/>
    <n v="13094"/>
    <n v="13.09"/>
    <n v="43200"/>
    <n v="3.2992210172598138"/>
    <m/>
    <m/>
    <m/>
  </r>
  <r>
    <n v="43363"/>
    <s v="September, 2018"/>
    <s v="September, 2018´"/>
    <x v="2"/>
    <s v="Adama Brasil S/A"/>
    <s v="Adama Agan Ltd."/>
    <s v="ASHDOD"/>
    <s v="Brazil"/>
    <s v="38089329"/>
    <s v="80 DRUMS BUTIRON AGRICULTURAL HERBICIDE"/>
    <x v="15"/>
    <s v="Butiron"/>
    <s v="Herbicide"/>
    <n v="75880"/>
    <n v="75.88"/>
    <n v="1007000"/>
    <n v="13.27095413811281"/>
    <m/>
    <m/>
    <m/>
  </r>
  <r>
    <n v="43362"/>
    <s v="September, 2018"/>
    <s v="September, 2018´"/>
    <x v="2"/>
    <s v="Adama Brasil Sa"/>
    <s v="China Jiangsu International Economic And Technical"/>
    <s v="SHANGHAI"/>
    <s v="Brazil"/>
    <s v="29339969"/>
    <s v="1,2,4 1H TRIAZOLE"/>
    <x v="55"/>
    <s v="Not Identified"/>
    <s v="General Chemical"/>
    <n v="20120"/>
    <n v="20.12"/>
    <n v="287000"/>
    <n v="14.264413518886681"/>
    <m/>
    <m/>
    <m/>
  </r>
  <r>
    <n v="43361"/>
    <s v="September, 2018"/>
    <s v="September, 2018´"/>
    <x v="2"/>
    <s v="Adama Brasil S/A"/>
    <s v="Sinon Corp"/>
    <s v="SHANGHAI"/>
    <s v="Brazil"/>
    <s v="38089325"/>
    <s v="ORBIT"/>
    <x v="52"/>
    <s v="Not Identified"/>
    <s v="General Chemical"/>
    <n v="362496"/>
    <n v="362.5"/>
    <n v="2814000"/>
    <n v="7.7628442796610173"/>
    <m/>
    <m/>
    <m/>
  </r>
  <r>
    <n v="43360"/>
    <s v="September, 2018"/>
    <s v="September, 2018´"/>
    <x v="2"/>
    <s v="Adama Brasil S/A"/>
    <s v="Adama Mfg. Poland Sa"/>
    <s v="HAMBURG"/>
    <s v="Brazil"/>
    <s v="29180000"/>
    <s v="D ACIDO TECNICO MILENIA"/>
    <x v="0"/>
    <s v="2,4-D Main"/>
    <s v="Herbicide"/>
    <n v="185100.01"/>
    <n v="185.1"/>
    <s v=""/>
    <e v="#VALUE!"/>
    <m/>
    <m/>
    <m/>
  </r>
  <r>
    <n v="43360"/>
    <s v="September, 2018"/>
    <s v="September, 2018´"/>
    <x v="2"/>
    <s v="Adama Brasil S/A"/>
    <s v="Adama Agan Ltd."/>
    <s v="ASHDOD"/>
    <s v="Brazil"/>
    <s v="38089329"/>
    <s v="80 DRUMS GALIGAN 240 EC AGRICULTURAL HERBICIDE"/>
    <x v="2"/>
    <s v="Galigan 240 EC"/>
    <s v="Herbicide"/>
    <n v="35236"/>
    <n v="35.24"/>
    <n v="468000"/>
    <n v="13.281870813940289"/>
    <m/>
    <m/>
    <m/>
  </r>
  <r>
    <n v="43358"/>
    <s v="September, 2018"/>
    <s v="September, 2018´"/>
    <x v="2"/>
    <s v="Adama Brasil S/A"/>
    <s v="Sinon Corp"/>
    <s v="SHANGHAI"/>
    <s v="Brazil"/>
    <s v="38089325"/>
    <s v="ORBIT PARAQUAT 200"/>
    <x v="52"/>
    <s v="Not Identified"/>
    <s v="General Chemical"/>
    <n v="353280"/>
    <n v="353.28"/>
    <n v="2743000"/>
    <n v="7.7643795289855069"/>
    <m/>
    <m/>
    <m/>
  </r>
  <r>
    <n v="43358"/>
    <s v="September, 2018"/>
    <s v="September, 2018´"/>
    <x v="2"/>
    <s v="Adama Brasil S/A"/>
    <s v="Sw International Chemical Logistics"/>
    <s v="QINGDAO"/>
    <s v="Brazil"/>
    <s v="29333949"/>
    <s v="EPDC DIETIL-5-ETIL-2 3-PIRIDINOCARBOXILA"/>
    <x v="44"/>
    <s v="Not Identified"/>
    <s v="General Chemical"/>
    <n v="27500"/>
    <n v="27.5"/>
    <n v="729000"/>
    <n v="26.509090909090908"/>
    <m/>
    <m/>
    <m/>
  </r>
  <r>
    <n v="43356"/>
    <s v="September, 2018"/>
    <s v="September, 2018´"/>
    <x v="2"/>
    <s v="Dupont Do Brasil Sa"/>
    <s v="Adama Makhteshim Ltd."/>
    <s v="ASHDOD"/>
    <s v="Brazil"/>
    <s v="38089199"/>
    <s v="3600 PLASTIC JERRYCAN 5 LT GALIL SC D154 ENVIRONMENTALLY HAZ ARDOUS SUBSTANCE"/>
    <x v="4"/>
    <s v="Galil"/>
    <s v="Insecticide"/>
    <n v="22050"/>
    <n v="22.05"/>
    <n v="585000"/>
    <n v="26.530612244897959"/>
    <m/>
    <m/>
    <m/>
  </r>
  <r>
    <n v="43356"/>
    <s v="September, 2018"/>
    <s v="September, 2018´"/>
    <x v="2"/>
    <s v="Adama Brasil S/A"/>
    <s v="Adama Agan Ltd."/>
    <s v="ASHDOD"/>
    <s v="Brazil"/>
    <s v="38089329"/>
    <s v="80 DRUMS OF POQUER AGRICULTUR AL HERBICIDE"/>
    <x v="48"/>
    <s v="Platinum"/>
    <s v="Herbicide"/>
    <n v="119966"/>
    <n v="119.97"/>
    <n v="1592000"/>
    <n v="13.270426620875915"/>
    <m/>
    <m/>
    <m/>
  </r>
  <r>
    <n v="43356"/>
    <s v="September, 2018"/>
    <s v="September, 2018´"/>
    <x v="2"/>
    <s v="Adama Brasil S/A"/>
    <s v="Adama Makhteshim Ltd."/>
    <s v="ASHDOD"/>
    <s v="Brazil"/>
    <s v="38089199"/>
    <s v="18 IBC IMIDACL OPRID, BIFENTHRIN"/>
    <x v="4"/>
    <s v="Galil"/>
    <s v="Insecticide"/>
    <n v="103050"/>
    <n v="103.05"/>
    <n v="2732000"/>
    <n v="26.511402231926251"/>
    <m/>
    <m/>
    <m/>
  </r>
  <r>
    <n v="43356"/>
    <s v="September, 2018"/>
    <s v="September, 2018´"/>
    <x v="2"/>
    <s v="Adama Brasil S/A"/>
    <s v="Adama Makhteshim Ltd."/>
    <s v="ASHDOD"/>
    <s v="Brazil"/>
    <s v="38089199"/>
    <s v="80 STEEL DRUM CARBA MATE PESTICIDE,LIQUID,TOXI C METHOMYL,NOVALURON"/>
    <x v="10"/>
    <s v="Rimon"/>
    <s v="Insecticide"/>
    <n v="138600.01"/>
    <n v="138.6"/>
    <n v="3675000"/>
    <n v="26.515149602081557"/>
    <m/>
    <m/>
    <m/>
  </r>
  <r>
    <n v="43356"/>
    <s v="September, 2018"/>
    <s v="September, 2018´"/>
    <x v="2"/>
    <s v="Adama Brasil S/A"/>
    <s v="Adama Makhteshim Ltd."/>
    <s v="ASHDOD"/>
    <s v="Brazil"/>
    <s v="38089199"/>
    <s v="80 STEEL DRUM LITSRIMON SUPRA"/>
    <x v="10"/>
    <s v="Rimon"/>
    <s v="Insecticide"/>
    <n v="57960"/>
    <n v="57.96"/>
    <n v="1537000"/>
    <n v="26.518288474810213"/>
    <m/>
    <m/>
    <m/>
  </r>
  <r>
    <n v="43356"/>
    <s v="September, 2018"/>
    <s v="September, 2018´"/>
    <x v="2"/>
    <s v="Adama Brasil S/A"/>
    <s v="Adama Makhteshim Ltd."/>
    <s v="ASHDOD"/>
    <s v="Brazil"/>
    <s v="29309000"/>
    <s v="30 FLEXIBLE IBC CAPTAN MKT TECNIC O MILENIA"/>
    <x v="26"/>
    <s v="Captan"/>
    <s v="Fungicide"/>
    <n v="41504"/>
    <n v="41.5"/>
    <n v="264000"/>
    <n v="6.3608326908249806"/>
    <m/>
    <m/>
    <m/>
  </r>
  <r>
    <n v="43356"/>
    <s v="September, 2018"/>
    <s v="September, 2018´"/>
    <x v="2"/>
    <s v="Adama Brasil S/A"/>
    <s v="Adama Makhteshim Ltd."/>
    <s v="ASHDOD"/>
    <s v="Brazil"/>
    <s v="38089199"/>
    <s v="80 STEEL DRUM LITSPYRINEX 480 EC CHLORPYRIFOS, HYDROCARB ONS,C10, AROMATICS"/>
    <x v="23"/>
    <s v="Pyrinex"/>
    <s v="Pesticide"/>
    <n v="59880"/>
    <n v="59.88"/>
    <n v="1588000"/>
    <n v="26.519706078824314"/>
    <m/>
    <m/>
    <m/>
  </r>
  <r>
    <n v="43356"/>
    <s v="September, 2018"/>
    <s v="September, 2018´"/>
    <x v="2"/>
    <s v="Adama Brasil S/A"/>
    <s v="Adama Makhteshim Ltd."/>
    <s v="ASHDOD"/>
    <s v="Brazil"/>
    <s v="38089199"/>
    <s v="80 STEEL DRUM CARBAMATEPE STICIDE,LIQUID,TOXIC METHOMYL, NOVALURON"/>
    <x v="10"/>
    <s v="Rimon"/>
    <s v="Insecticide"/>
    <n v="79200"/>
    <n v="79.2"/>
    <n v="2100000"/>
    <n v="26.515151515151516"/>
    <m/>
    <m/>
    <m/>
  </r>
  <r>
    <n v="43356"/>
    <s v="September, 2018"/>
    <s v="September, 2018´"/>
    <x v="2"/>
    <s v="Adama Brasil S/A"/>
    <s v="Adama Makhteshim Ltd."/>
    <s v="ASHDOD"/>
    <s v="Brazil"/>
    <s v="29309091"/>
    <s v="30 FLEXIBLE IBC CAPTAN MKT TECNI CO MILENIA ENVIRONMENTAL LYHAZARDOUS SUBSTANCE"/>
    <x v="26"/>
    <s v="Captan"/>
    <s v="Fungicide"/>
    <n v="19455"/>
    <n v="19.45"/>
    <n v="335000"/>
    <n v="17.219223849910048"/>
    <m/>
    <m/>
    <m/>
  </r>
  <r>
    <n v="43356"/>
    <s v="September, 2018"/>
    <s v="September, 2018´"/>
    <x v="2"/>
    <s v="Dupont Do Brasil Sa"/>
    <s v="Adama Makhteshim Ltd."/>
    <s v="ASHDOD"/>
    <s v="Brazil"/>
    <s v="38089199"/>
    <s v="3600 PLASTIC JERRYCAN GALIL SC D1540 ENVIRONMENTALLY HAZA RDOUS SUBSTANCE LIQUID"/>
    <x v="4"/>
    <s v="Galil"/>
    <s v="Insecticide"/>
    <n v="22050"/>
    <n v="22.05"/>
    <n v="585000"/>
    <n v="26.530612244897959"/>
    <m/>
    <m/>
    <m/>
  </r>
  <r>
    <n v="43355"/>
    <s v="September, 2018"/>
    <s v="September, 2018´"/>
    <x v="2"/>
    <s v="Adama Brasil Sa"/>
    <s v="Den Hartogh Logistics"/>
    <s v="NEW ORLEANS (LA)"/>
    <s v="Brazil"/>
    <s v="29211922"/>
    <s v="04 20´ X 8´ X 8´6&quot; TANK CONTA SLAC 4 TANK UN2383 DIPROPYLAMINE 3"/>
    <x v="54"/>
    <s v="Not Identified"/>
    <s v="General Chemical"/>
    <n v="68520"/>
    <n v="68.52"/>
    <n v="206000"/>
    <n v="3.0064214827787508"/>
    <m/>
    <m/>
    <m/>
  </r>
  <r>
    <n v="43354"/>
    <s v="September, 2018"/>
    <s v="September, 2018´"/>
    <x v="2"/>
    <s v="Arysta Lifescience Do Brasil Industria Quimica E Agrope"/>
    <s v="Adama Makhteshim Ltd."/>
    <s v="ASHDOD"/>
    <s v="Brazil"/>
    <s v="29309091"/>
    <s v="30 FLEXIBLE IBC ORTHOCIDE TECH MICRONIZADO ENVIRONMENTALLY HAZARDOUS SUBSTANCE, SOLID N.O.S.(CAPTAN) I MO 9 UN 3077 PACKING G ROUP III"/>
    <x v="26"/>
    <s v="Captan"/>
    <s v="Fungicide"/>
    <n v="51880"/>
    <n v="51.88"/>
    <n v="894000"/>
    <n v="17.232074016962219"/>
    <m/>
    <m/>
    <m/>
  </r>
  <r>
    <n v="43354"/>
    <s v="September, 2018"/>
    <s v="September, 2018´"/>
    <x v="2"/>
    <s v="Adama Brasil Sa"/>
    <s v="Nagarjuna Agrichem Ltd."/>
    <s v="VISAKHAPATNAM"/>
    <s v="Brazil"/>
    <s v="29329999"/>
    <s v="4 X 20 ST CONTAINER 55 PACKAGES BROMOKETAL (1,3-DIOXOLANE,2-(BROMO-METHYL)-2-(2,4 DICHLOROPHENY:L)-4-PROPYL)"/>
    <x v="70"/>
    <s v="Not Identified"/>
    <s v="General Chemical"/>
    <n v="80190"/>
    <n v="80.19"/>
    <n v="1995000"/>
    <n v="24.878413767302657"/>
    <s v="Bromoketal"/>
    <s v="Not Identified"/>
    <s v="General Chemical"/>
  </r>
  <r>
    <n v="43354"/>
    <s v="September, 2018"/>
    <s v="September, 2018´"/>
    <x v="2"/>
    <s v="Adama Brasil Sa"/>
    <s v="Usun Fine Chemical Products Ltd."/>
    <s v="SHANGHAI"/>
    <s v="Brazil"/>
    <s v="29109090"/>
    <s v="160 PLASTIC DRUMS OXIRANE"/>
    <x v="53"/>
    <s v="Not Identified"/>
    <s v="General Chemical"/>
    <n v="33680"/>
    <n v="33.68"/>
    <n v="197000"/>
    <n v="5.8491686460807601"/>
    <m/>
    <m/>
    <m/>
  </r>
  <r>
    <n v="43354"/>
    <s v="September, 2018"/>
    <s v="September, 2018´"/>
    <x v="2"/>
    <s v="Adama Brasil Sa"/>
    <s v="Turlock Llp"/>
    <s v="SHANGHAI"/>
    <s v="Brazil"/>
    <s v="29241929"/>
    <s v="128 DRUM CHEMICAL PRODUCT DMAC N DIMETHYLACETAMIDE"/>
    <x v="0"/>
    <s v="2,4-D Main"/>
    <s v="Herbicide"/>
    <n v="26144"/>
    <n v="26.14"/>
    <n v="139000"/>
    <n v="5.3167074663402696"/>
    <m/>
    <m/>
    <m/>
  </r>
  <r>
    <n v="43353"/>
    <s v="September, 2018"/>
    <s v="September, 2018´"/>
    <x v="2"/>
    <s v="Adama Brasil S/A"/>
    <s v="Adama Agan Ltd."/>
    <s v="ASHDOD"/>
    <s v="Brazil"/>
    <s v="38089329"/>
    <s v="POQUER AGRICULTURAL HERBICIDE"/>
    <x v="48"/>
    <s v="Platinum"/>
    <s v="Herbicide"/>
    <n v="25509"/>
    <n v="25.51"/>
    <n v="339000"/>
    <n v="13.289427260966718"/>
    <m/>
    <m/>
    <m/>
  </r>
  <r>
    <n v="43353"/>
    <s v="September, 2018"/>
    <s v="September, 2018´"/>
    <x v="2"/>
    <s v="Adama Brasil S/A"/>
    <s v="Sinochem Agro Co., Ltd."/>
    <s v="SHANGHAI"/>
    <s v="Brazil"/>
    <s v="29333949"/>
    <s v="EPDC DIETIL-5-ETIL-2,3-PIRIDINOCARBOXILA"/>
    <x v="44"/>
    <s v="Not Identified"/>
    <s v="General Chemical"/>
    <n v="11522"/>
    <n v="11.52"/>
    <n v="305000"/>
    <n v="26.471098767575075"/>
    <m/>
    <m/>
    <m/>
  </r>
  <r>
    <n v="43353"/>
    <s v="September, 2018"/>
    <s v="September, 2018´"/>
    <x v="2"/>
    <s v="Adama Brasil S/A"/>
    <s v="Lanxess Corporation Group"/>
    <s v="ANTWERPEN"/>
    <s v="Brazil"/>
    <s v="29291030"/>
    <s v="1 20FT ISO DICLOROFENILISOCIANATO"/>
    <x v="25"/>
    <s v="Not Identified"/>
    <s v="General Chemical"/>
    <n v="76820"/>
    <n v="76.819999999999993"/>
    <n v="162000"/>
    <n v="2.1088258266076543"/>
    <m/>
    <m/>
    <m/>
  </r>
  <r>
    <n v="43353"/>
    <s v="September, 2018"/>
    <s v="September, 2018´"/>
    <x v="2"/>
    <s v="Adama Brasil S/A"/>
    <s v="Adama Mfg. Poland Sa"/>
    <s v="HAMBURG"/>
    <s v="Brazil"/>
    <s v="29180000"/>
    <s v="900 BIG BAGS ACIDO TECNICO MILENIA BR"/>
    <x v="0"/>
    <s v="2,4-D Main"/>
    <s v="Herbicide"/>
    <n v="259500"/>
    <n v="259.5"/>
    <s v=""/>
    <e v="#VALUE!"/>
    <m/>
    <m/>
    <m/>
  </r>
  <r>
    <n v="43353"/>
    <s v="September, 2018"/>
    <s v="September, 2018´"/>
    <x v="2"/>
    <s v="Adama Brasil S/A"/>
    <s v="Ingevity Corporation"/>
    <s v="CHARLESTON (SC)"/>
    <s v="Brazil"/>
    <s v="38030000"/>
    <s v="15 STANDARD TOTE BIN CONTAINING TALL OIL"/>
    <x v="71"/>
    <s v="Not Identified"/>
    <s v="General Chemical"/>
    <n v="52125"/>
    <n v="52.13"/>
    <n v="27400"/>
    <n v="0.52565947242206235"/>
    <s v="Methylformamide"/>
    <s v="Not Identified"/>
    <s v="General Chemical"/>
  </r>
  <r>
    <n v="43353"/>
    <s v="September, 2018"/>
    <s v="September, 2018´"/>
    <x v="2"/>
    <s v="Adama Brasil S/A"/>
    <s v="Adama Agan Ltd."/>
    <s v="ASHDOD"/>
    <s v="Brazil"/>
    <s v="38089329"/>
    <s v="POQUER AGRICULTURAL HERBICIDE"/>
    <x v="48"/>
    <s v="Platinum"/>
    <s v="Herbicide"/>
    <n v="25914"/>
    <n v="25.91"/>
    <n v="344000"/>
    <n v="13.274677780350389"/>
    <m/>
    <m/>
    <m/>
  </r>
  <r>
    <n v="43353"/>
    <s v="September, 2018"/>
    <s v="September, 2018´"/>
    <x v="2"/>
    <s v="Adama Brasil S/A"/>
    <s v="Adama Agan Ltd."/>
    <s v="ASHDOD"/>
    <s v="Brazil"/>
    <s v="38089329"/>
    <s v="POQUER AGRICULTURAL HERBICIDE"/>
    <x v="48"/>
    <s v="Platinum"/>
    <s v="Herbicide"/>
    <n v="25430"/>
    <n v="25.43"/>
    <n v="338000"/>
    <n v="13.291388124262681"/>
    <m/>
    <m/>
    <m/>
  </r>
  <r>
    <n v="43353"/>
    <s v="September, 2018"/>
    <s v="September, 2018´"/>
    <x v="2"/>
    <s v="Adama Brasil S/A"/>
    <s v="Adama Agan Ltd."/>
    <s v="ASHDOD"/>
    <s v="Brazil"/>
    <s v="38089329"/>
    <s v="1 ISOS OF 22,896.00 LT POQUER AGRICULTURAL HERBIC IDE CLASS 9.0 P G III"/>
    <x v="48"/>
    <s v="Platinum"/>
    <s v="Herbicide"/>
    <n v="25880"/>
    <n v="25.88"/>
    <n v="344000"/>
    <n v="13.292117465224111"/>
    <m/>
    <m/>
    <m/>
  </r>
  <r>
    <n v="43353"/>
    <s v="September, 2018"/>
    <s v="September, 2018´"/>
    <x v="2"/>
    <s v="Adama Brasil S/A"/>
    <s v="Adama Agan Ltd."/>
    <s v="ASHDOD"/>
    <s v="Brazil"/>
    <s v="38089329"/>
    <s v="80 DRUMS 16,000.00 LT BUTIRON AGRICULTURAL HERBICIDE"/>
    <x v="15"/>
    <s v="Butiron"/>
    <s v="Herbicide"/>
    <n v="18970"/>
    <n v="18.97"/>
    <n v="252000"/>
    <n v="13.284132841328413"/>
    <m/>
    <m/>
    <m/>
  </r>
  <r>
    <n v="43353"/>
    <s v="September, 2018"/>
    <s v="September, 2018´"/>
    <x v="2"/>
    <s v="Adama Brasil S/A"/>
    <s v="Adama Agan Ltd."/>
    <s v="ASHDOD"/>
    <s v="Brazil"/>
    <s v="38089329"/>
    <s v="POQUER AGRICULTURAL HERBICIDE"/>
    <x v="48"/>
    <s v="Platinum"/>
    <s v="Herbicide"/>
    <n v="24759"/>
    <n v="24.76"/>
    <n v="329000"/>
    <n v="13.288097257562907"/>
    <m/>
    <m/>
    <m/>
  </r>
  <r>
    <n v="43353"/>
    <s v="September, 2018"/>
    <s v="September, 2018´"/>
    <x v="2"/>
    <s v="Adama Brasil S/A"/>
    <s v="Adama Agan Ltd."/>
    <s v="ASHDOD"/>
    <s v="Brazil"/>
    <s v="38089329"/>
    <s v="POQUER AGRICULTURAL HERBICIDE"/>
    <x v="48"/>
    <s v="Platinum"/>
    <s v="Herbicide"/>
    <n v="25239"/>
    <n v="25.24"/>
    <n v="335000"/>
    <n v="13.273109077221759"/>
    <m/>
    <m/>
    <m/>
  </r>
  <r>
    <n v="43353"/>
    <s v="September, 2018"/>
    <s v="September, 2018´"/>
    <x v="2"/>
    <s v="Adama Brasil S/A"/>
    <s v="Adama Agan Ltd."/>
    <s v="ASHDOD"/>
    <s v="Brazil"/>
    <s v="38089329"/>
    <s v="POQUER AGRICULTURAL HERBICIDE"/>
    <x v="48"/>
    <s v="Platinum"/>
    <s v="Herbicide"/>
    <n v="25500"/>
    <n v="25.5"/>
    <n v="338000"/>
    <n v="13.254901960784315"/>
    <m/>
    <m/>
    <m/>
  </r>
  <r>
    <n v="43353"/>
    <s v="September, 2018"/>
    <s v="September, 2018´"/>
    <x v="2"/>
    <s v="Adama Brasil S/A"/>
    <s v="Adama Agan Ltd."/>
    <s v="ASHDOD"/>
    <s v="Brazil"/>
    <s v="38089329"/>
    <s v="POQUER AGRICULTURAL HERBICIDE"/>
    <x v="48"/>
    <s v="Platinum"/>
    <s v="Herbicide"/>
    <n v="25724"/>
    <n v="25.72"/>
    <n v="341000"/>
    <n v="13.256103249883378"/>
    <m/>
    <m/>
    <m/>
  </r>
  <r>
    <n v="43352"/>
    <s v="September, 2018"/>
    <s v="September, 2018´"/>
    <x v="2"/>
    <s v="Adama Brasil S/A"/>
    <s v="Turlock Llp"/>
    <s v="NANJING"/>
    <s v="Brazil"/>
    <s v="38249985"/>
    <s v="2 X 20 GENERAL PU SLAC 37 IBCS CHEMICAL PRODUCT SODIUM METHYLATE 30% METILATO DE SODIO A 30%"/>
    <x v="42"/>
    <s v="Not Identified"/>
    <s v="General Chemical"/>
    <n v="37370"/>
    <n v="37.369999999999997"/>
    <n v="205000"/>
    <n v="5.4856837035054857"/>
    <m/>
    <m/>
    <m/>
  </r>
  <r>
    <n v="43352"/>
    <s v="September, 2018"/>
    <s v="September, 2018´"/>
    <x v="2"/>
    <s v="Adama Brasil S/A"/>
    <s v="Sinochem Agro Co., Ltd."/>
    <s v="SHANGHAI"/>
    <s v="Brazil"/>
    <s v="29333949"/>
    <s v="EPDC (DIETIL-5-ETIL-2,3-PIRIDINOCARBOXILA)"/>
    <x v="44"/>
    <s v="Not Identified"/>
    <s v="General Chemical"/>
    <n v="16760"/>
    <n v="16.760000000000002"/>
    <n v="444000"/>
    <n v="26.491646778042959"/>
    <m/>
    <m/>
    <m/>
  </r>
  <r>
    <n v="43350"/>
    <s v="September, 2018"/>
    <s v="September, 2018´"/>
    <x v="2"/>
    <s v="Dupont Do Brasil Sa"/>
    <s v="Adama Makhteshim Ltd."/>
    <s v="ASHDOD"/>
    <s v="Brazil"/>
    <s v="38089199"/>
    <s v="3600 PLASTIC JERRYCAN 5 L T (18000 LITS GALIL SCD 15407934) ENVIRONMENTALLY HAZARDOUS SUBSTANCE,LIQ UID, N.O.S.(IMIDACLOPRI D,BIFENTHRIN) IMO:9 UN: 3082 PACKING GROUP: III"/>
    <x v="4"/>
    <s v="Galil"/>
    <s v="Insecticide"/>
    <n v="22050"/>
    <n v="22.05"/>
    <n v="585000"/>
    <n v="26.530612244897959"/>
    <m/>
    <m/>
    <m/>
  </r>
  <r>
    <n v="43350"/>
    <s v="September, 2018"/>
    <s v="September, 2018´"/>
    <x v="2"/>
    <s v="Adama Brasil S/A"/>
    <s v="Adama Makhteshim Ltd."/>
    <s v="ASHDOD"/>
    <s v="Brazil"/>
    <s v="29309091"/>
    <s v="20 FLEXIBLE IBC ENVIRONMENTA LL YHAZARDOUS SUBSTANCE, SOLID N.O.S.(CAPTAN) IM O:9 UN: 3077 PACKING GR OUP: IIIMARINE POLLUTANT"/>
    <x v="26"/>
    <s v="Captan"/>
    <s v="Fungicide"/>
    <n v="22049"/>
    <n v="22.05"/>
    <n v="380000"/>
    <n v="17.234341693500838"/>
    <m/>
    <m/>
    <m/>
  </r>
  <r>
    <n v="43350"/>
    <s v="September, 2018"/>
    <s v="September, 2018´"/>
    <x v="2"/>
    <s v="Adama Brasil S/A"/>
    <s v="Adama Makhteshim Ltd."/>
    <s v="ASHDOD"/>
    <s v="Brazil"/>
    <s v="38089995"/>
    <s v="2400 PLASTIC JERRYCAN 5 LT (12000LITS NIMITZ EC) EN VIRONMENTALLY HAZARDOUS SU BSTANCE, LIQUID, N.O.S. (F LUENSULFONE)IMO: 9 UN: 3 082 PACKING GROUP:III MAR INE POLLUTANT"/>
    <x v="19"/>
    <s v="Nimitz"/>
    <s v="Nematicide"/>
    <n v="31560"/>
    <n v="31.56"/>
    <n v="165000"/>
    <n v="5.2281368821292773"/>
    <m/>
    <m/>
    <m/>
  </r>
  <r>
    <n v="43350"/>
    <s v="September, 2018"/>
    <s v="September, 2018´"/>
    <x v="2"/>
    <s v="Dupont Do Brasil Sa"/>
    <s v="Adama Makhteshim Ltd."/>
    <s v="ASHDOD"/>
    <s v="Brazil"/>
    <s v="38089199"/>
    <s v="3600 PLASTIC JERRYCAN 5 L T (18000 LITS GALIL SCD 15407934) ENVIRONMENTALLY HAZARDOUS SUBSTANCE,LIQ UID, N.O.S.(IMIDACLOPRI D,BIFENTHRIN) IMO:9 UN: 3082 PACKING GROUP: III MARINE POLLUTANT"/>
    <x v="4"/>
    <s v="Galil"/>
    <s v="Insecticide"/>
    <n v="22050"/>
    <n v="22.05"/>
    <n v="585000"/>
    <n v="26.530612244897959"/>
    <m/>
    <m/>
    <m/>
  </r>
  <r>
    <n v="43350"/>
    <s v="September, 2018"/>
    <s v="September, 2018´"/>
    <x v="2"/>
    <s v="Adama Brasil S/A"/>
    <s v="Adama Makhteshim Ltd."/>
    <s v="ASHDOD"/>
    <s v="Brazil"/>
    <s v="38089199"/>
    <s v="80 STEEL DRUM 200LT (1600 0 LITSVORAZ) CARBAMATEPESTICIDE,LIQUID,TOXIC (M ETHOMYL, NOVALURON) IMO: 6 .1 UN: 2992PACKING GROU P:II MARINE POLLUTANT"/>
    <x v="29"/>
    <s v="Voraz"/>
    <s v="Insecticide"/>
    <n v="19800"/>
    <n v="19.8"/>
    <n v="525000"/>
    <n v="26.515151515151516"/>
    <m/>
    <m/>
    <m/>
  </r>
  <r>
    <n v="43350"/>
    <s v="September, 2018"/>
    <s v="September, 2018´"/>
    <x v="2"/>
    <s v="Adama Brasil S/A"/>
    <s v="Adama Makhteshim Ltd."/>
    <s v="ASHDOD"/>
    <s v="Brazil"/>
    <s v="38089299"/>
    <s v="80 STEEL DRUM 200LT (1600 0 LITSGUAPO) ENVIRONMENT ALLY HAZARDOUSSUBSTANCE, LIQUID, N.O.S EPOXICONAZ OLE,KRESOXIMMETHYL) IMO: 9UN: 3082 PACKINGGROUP: III MARINE POLLUTANT"/>
    <x v="64"/>
    <s v="Not Identified"/>
    <s v="General Chemical"/>
    <n v="37360"/>
    <n v="37.36"/>
    <n v="407000"/>
    <n v="10.894004282655246"/>
    <m/>
    <m/>
    <m/>
  </r>
  <r>
    <n v="43350"/>
    <s v="September, 2018"/>
    <s v="September, 2018´"/>
    <x v="2"/>
    <s v="Adama Brasil S/A"/>
    <s v="Adama Makhteshim Ltd."/>
    <s v="ASHDOD"/>
    <s v="Brazil"/>
    <s v="38089995"/>
    <s v="2400 PLASTIC JERRYCAN 5 LT (12000LITS LEGADO) ENVIR ONMENTALLY HAZARDOUS SUBST ANCE,LIQUID, N.O.S. (FLUE NSULFONE) IMO 9 UN: 3082 PACKING GROUP: III MARINE POLLUTANT"/>
    <x v="4"/>
    <s v="Galil"/>
    <s v="Insecticide"/>
    <n v="15780"/>
    <n v="15.78"/>
    <n v="82700"/>
    <n v="5.2408111533586821"/>
    <m/>
    <m/>
    <m/>
  </r>
  <r>
    <n v="43350"/>
    <s v="September, 2018"/>
    <s v="September, 2018´"/>
    <x v="2"/>
    <s v="Adama Brasil S/A"/>
    <s v="Adama Agan Ltd."/>
    <s v="ASHDOD"/>
    <s v="Brazil"/>
    <s v="38089329"/>
    <s v="80 DRUMS OF 200.00 LT 16, 000.00LT BUTIRON AGRIC ULTURAL HERBICIDE H.S:3808 93UN NO.: 3082 , CLASS: 9.0 P.G:III80 DRUMS OF 200.00 LT 16, 000.00LT BUTIRON AGRI CULTURAL HERBICIDE"/>
    <x v="15"/>
    <s v="Butiron"/>
    <s v="Herbicide"/>
    <n v="132789.99"/>
    <n v="132.79"/>
    <n v="1763000"/>
    <n v="13.276603153596142"/>
    <m/>
    <m/>
    <m/>
  </r>
  <r>
    <n v="43350"/>
    <s v="September, 2018"/>
    <s v="September, 2018´"/>
    <x v="2"/>
    <s v="Adama Brasil S/A"/>
    <s v="Adama Makhteshim Ltd."/>
    <s v="ASHDOD"/>
    <s v="Brazil"/>
    <s v="38089199"/>
    <s v="80 STEEL DRUM 200LT (160 00 LITSPYRINEX 480 EC)E NVIRONMENTALLYHAZARDOUS SUBSTANCE, LIQUID, N.O.S (CHLORPYRIFOS,HYDROCARB ONS,C10, AROMATICS,&gt;1% NAPHTHALENE)IMO: 9 UN: 3082PACKING GROUP: III M ARINE POLLUTANT"/>
    <x v="23"/>
    <s v="Pyrinex"/>
    <s v="Pesticide"/>
    <n v="99800"/>
    <n v="99.8"/>
    <n v="2646000"/>
    <n v="26.513026052104209"/>
    <m/>
    <m/>
    <m/>
  </r>
  <r>
    <n v="43350"/>
    <s v="September, 2018"/>
    <s v="September, 2018´"/>
    <x v="2"/>
    <s v="Dupont Do Brasil Sa"/>
    <s v="Adama Makhteshim Ltd."/>
    <s v="ASHDOD"/>
    <s v="Brazil"/>
    <s v="38089199"/>
    <s v="3600 PLASTIC JERRYCAN 5 LT (18000LITS GALIL SC D154 07934) ENVIRONMENTALLY HA ZARDOUS SUBSTANCE, LIQUID, N.O.S. (IMIDACLOPRID, BI FENTHRIN) IMO: 9 UN: 308 2 PACKINGGROUP: III MARINE POLLUTANT"/>
    <x v="4"/>
    <s v="Galil"/>
    <s v="Insecticide"/>
    <n v="22050"/>
    <n v="22.05"/>
    <n v="585000"/>
    <n v="26.530612244897959"/>
    <m/>
    <m/>
    <m/>
  </r>
  <r>
    <n v="43350"/>
    <s v="September, 2018"/>
    <s v="September, 2018´"/>
    <x v="2"/>
    <s v="Adama Brasil S/A"/>
    <s v="Adama Makhteshim Ltd."/>
    <s v="ASHDOD"/>
    <s v="Brazil"/>
    <s v="38089199"/>
    <s v="18 IBC 1000 LITERENVIRONM ENTALLYHAZARDOUS SUBSTANC E, LIQUID, N.O.S. (IMIDACL OPRID, BIFENTHRIN) IMO: 9 UN: 3082 PACKING GROUP: II IMARINE POLLUTANT"/>
    <x v="4"/>
    <s v="Galil"/>
    <s v="Insecticide"/>
    <n v="144270"/>
    <n v="144.27000000000001"/>
    <n v="3825000"/>
    <n v="26.512788521522147"/>
    <m/>
    <m/>
    <m/>
  </r>
  <r>
    <n v="43350"/>
    <s v="September, 2018"/>
    <s v="September, 2018´"/>
    <x v="2"/>
    <s v="Adama Brasil S/A"/>
    <s v="Adama Makhteshim Ltd."/>
    <s v="ASHDOD"/>
    <s v="Brazil"/>
    <s v="38089199"/>
    <s v="80 STEEL DRUM 200LT 16000 LITS PYRINEX 480 EC) ENVI RONMENTALLY HAZARDOUS SUBS TANCE, LIQUID, N.O.S (CHLO RPYRIFOS, HYDROCARBONS, C1 0,AROMATICS, &gt;1% NAPHTHAL ENE) IMO:9 UN: 3082 PACKING GROUP: III MARINE POLLU TANT"/>
    <x v="23"/>
    <s v="Pyrinex"/>
    <s v="Pesticide"/>
    <n v="139720"/>
    <n v="139.72"/>
    <n v="3705000"/>
    <n v="26.517320354995707"/>
    <m/>
    <m/>
    <m/>
  </r>
  <r>
    <n v="43348"/>
    <s v="September, 2018"/>
    <s v="September, 2018´"/>
    <x v="2"/>
    <s v="Adama Brasil S/A"/>
    <s v="Adama Makhteshim Ltd."/>
    <s v="ASHDOD"/>
    <s v="Brazil"/>
    <s v="38089995"/>
    <s v="2400 PLASTIC JERRYCAN 5 L T (12000 LITS LEGADO) ENV IRONMENTALLYHAZARDOUS SU BSTANCE, LIQUID, N.O.S. ( FLUENSULFONE) IMO: 9 UN: 3082 PACKING GROUP: III"/>
    <x v="19"/>
    <s v="Nimitz"/>
    <s v="Nematicide"/>
    <n v="15780"/>
    <n v="15.78"/>
    <n v="82700"/>
    <n v="5.2408111533586821"/>
    <m/>
    <m/>
    <m/>
  </r>
  <r>
    <n v="43348"/>
    <s v="September, 2018"/>
    <s v="September, 2018´"/>
    <x v="2"/>
    <s v="Iharabras Sa Industries Quimicas"/>
    <s v="Adama Makhteshim Ltd."/>
    <s v="ASHDOD"/>
    <s v="Brazil"/>
    <s v="38089199"/>
    <s v="18480 PLASTIC BOTTLE 1 LT RIMON SUPRA) ENVIRONMENTALLY HAZARD OUS SUBSTANCE, LIQUID,N. O.S. NOVALURON IMO 9 UN 3082 PACKING GROUP III"/>
    <x v="10"/>
    <s v="Rimon"/>
    <s v="Insecticide"/>
    <n v="24978"/>
    <n v="24.98"/>
    <n v="662000"/>
    <n v="26.503322924173272"/>
    <m/>
    <m/>
    <m/>
  </r>
  <r>
    <n v="43348"/>
    <s v="September, 2018"/>
    <s v="September, 2018´"/>
    <x v="2"/>
    <s v="Adama Brasil S/A"/>
    <s v="Adama Makhteshim Ltd."/>
    <s v="ASHDOD"/>
    <s v="Brazil"/>
    <s v="38089199"/>
    <s v="80 STEEL DRUM CARBAMATEPESTICIDE,LIQUID,TOXIC (M ETHOMYL, NOVALURON) IMO 6.1 UN 2992PACKING GROU P: II MARINE POLLUTANT"/>
    <x v="10"/>
    <s v="Rimon"/>
    <s v="Insecticide"/>
    <n v="59400"/>
    <n v="59.4"/>
    <n v="1575000"/>
    <n v="26.515151515151516"/>
    <m/>
    <m/>
    <m/>
  </r>
  <r>
    <n v="43348"/>
    <s v="September, 2018"/>
    <s v="September, 2018´"/>
    <x v="2"/>
    <s v="Adama Brasil S/A"/>
    <s v="Adama Makhteshim Ltd."/>
    <s v="ASHDOD"/>
    <s v="Brazil"/>
    <s v="38089199"/>
    <s v="18 IBC 1000 LITER(18000 L ITS GALIL SC) ENVIRONMENT ALLY HAZARDOUS SUBSTANCE, LIQUID, N.O.S. (IMIDACL OPRID, BIFENTHRIN) IMO: 9 UN: 3082 PACKING GROUP: III MARINEPOLLUTANT"/>
    <x v="4"/>
    <s v="Galil"/>
    <s v="Insecticide"/>
    <n v="144270"/>
    <n v="144.27000000000001"/>
    <n v="3825000"/>
    <n v="26.512788521522147"/>
    <m/>
    <m/>
    <m/>
  </r>
  <r>
    <n v="43348"/>
    <s v="September, 2018"/>
    <s v="September, 2018´"/>
    <x v="2"/>
    <s v="Dupont Do Brasil Sa"/>
    <s v="Adama Makhteshim Ltd."/>
    <s v="ASHDOD"/>
    <s v="Brazil"/>
    <s v="38089199"/>
    <s v="3600 PLASTIC JERRYCAN 5 L T (18000 LITS GALIL SCD 15407934) ENVIRONMENTALLY HAZARDOUS SUBSTANCE,LIQU ID, N.O.S.(IMIDACLOPRID, BIFENTHRIN) IMO: 9UN: 3 082 PACKING GROUP: III MARINE POLLUTANT"/>
    <x v="4"/>
    <s v="Galil"/>
    <s v="Insecticide"/>
    <n v="22050"/>
    <n v="22.05"/>
    <n v="585000"/>
    <n v="26.530612244897959"/>
    <m/>
    <m/>
    <m/>
  </r>
  <r>
    <n v="43348"/>
    <s v="September, 2018"/>
    <s v="September, 2018´"/>
    <x v="2"/>
    <s v="Adama Brasil Sa"/>
    <s v="Usun Fine Chemical Products Ltd."/>
    <s v="SHANGHAI"/>
    <s v="Brazil"/>
    <s v="29109090"/>
    <s v="80 DRUMS +ACI-OCEAN FREIGHT PREPAID+ACI- +ACI-SHIPPER´S LOAD +ACY- COUNT+ACI- OXIRANE,2-(2-(4-CHLOROPHENYL)ETHYL)- 2-(1,1-DIMETHYLETHYL)"/>
    <x v="53"/>
    <s v="Not Identified"/>
    <s v="General Chemical"/>
    <n v="16840"/>
    <n v="16.84"/>
    <n v="98700"/>
    <n v="5.8610451306413305"/>
    <m/>
    <m/>
    <m/>
  </r>
  <r>
    <n v="43347"/>
    <s v="September, 2018"/>
    <s v="September, 2018´"/>
    <x v="2"/>
    <s v="Adama Brasil S/A"/>
    <s v="Adama Mfg. Poland Sa"/>
    <s v="GDYNIA"/>
    <s v="Brazil"/>
    <s v="29189990"/>
    <s v="2,4-D ACIDO TECNICO MILENIA BR"/>
    <x v="0"/>
    <s v="2,4-D Main"/>
    <s v="Herbicide"/>
    <n v="111060"/>
    <n v="111.06"/>
    <n v="152000"/>
    <n v="1.368629569602017"/>
    <m/>
    <m/>
    <m/>
  </r>
  <r>
    <n v="43346"/>
    <s v="September, 2018"/>
    <s v="September, 2018´"/>
    <x v="2"/>
    <s v="Adama Brasil S/A"/>
    <s v="Ingevity Corporation"/>
    <s v="CHARLESTON (SC)"/>
    <s v="Brazil"/>
    <s v="38030000"/>
    <s v="TOTE BIN(S) CONTAINING TALL OIL, OTHER THAN CRUDE ALTAPYNE"/>
    <x v="16"/>
    <s v="Not Identified"/>
    <s v="General Chemical"/>
    <n v="17375"/>
    <n v="17.38"/>
    <n v="9100"/>
    <n v="0.52374100719424466"/>
    <m/>
    <m/>
    <m/>
  </r>
  <r>
    <n v="43345"/>
    <s v="September, 2018"/>
    <s v="September, 2018´"/>
    <x v="2"/>
    <s v="Adama Brasil S/A"/>
    <s v="Adama Mfg. Poland Sa"/>
    <s v="GDYNIA"/>
    <s v="Brazil"/>
    <s v="29189990"/>
    <s v="ACIDO TECNICO MILENIA BR BIGBAGS"/>
    <x v="0"/>
    <s v="2,4-D Main"/>
    <s v="Herbicide"/>
    <n v="110860"/>
    <n v="110.86"/>
    <n v="152000"/>
    <n v="1.3710986830236334"/>
    <m/>
    <m/>
    <m/>
  </r>
  <r>
    <n v="43342"/>
    <s v="August, 2018"/>
    <s v="August, 2018´"/>
    <x v="2"/>
    <s v="Adama Brasil S/A"/>
    <s v="Usun Fine Chemical Products Ltd."/>
    <s v="SHANGHAI"/>
    <s v="Brazil"/>
    <s v="29109090"/>
    <s v="OXIRANE,2-[2-(4-CHLOROPHEN YL)ETHYL]- 2-(1,1-DIMETHYLETHYL)"/>
    <x v="53"/>
    <s v="Not Identified"/>
    <s v="General Chemical"/>
    <n v="16840"/>
    <n v="16.84"/>
    <n v="101000"/>
    <n v="5.9976247030878858"/>
    <m/>
    <m/>
    <m/>
  </r>
  <r>
    <n v="43340"/>
    <s v="August, 2018"/>
    <s v="August, 2018´"/>
    <x v="2"/>
    <s v="Adama Brasil Sa"/>
    <s v="China Jiangsu International Economic And Technical"/>
    <s v="SHANGHAI"/>
    <s v="Brazil"/>
    <s v="29339969"/>
    <s v="1,2,4-1H-TRIAZOLE (1,2,4 TRIAZOL)"/>
    <x v="55"/>
    <s v="Not Identified"/>
    <s v="General Chemical"/>
    <n v="20120"/>
    <n v="20.12"/>
    <n v="302000"/>
    <n v="15.009940357852882"/>
    <m/>
    <m/>
    <m/>
  </r>
  <r>
    <n v="43340"/>
    <s v="August, 2018"/>
    <s v="August, 2018´"/>
    <x v="2"/>
    <s v="Adama Brasil S/A"/>
    <s v="Adama Makhteshim Ltd."/>
    <s v="ROTTERDAM"/>
    <s v="Brazil"/>
    <s v="29335949"/>
    <s v="AZOXYSTROBIN TECNICO"/>
    <x v="37"/>
    <s v="Mirador"/>
    <s v="Fungicide"/>
    <n v="8622"/>
    <n v="8.6199999999999992"/>
    <n v="3308000"/>
    <n v="383.66968220830432"/>
    <m/>
    <m/>
    <m/>
  </r>
  <r>
    <n v="43339"/>
    <s v="August, 2018"/>
    <s v="August, 2018´"/>
    <x v="2"/>
    <s v="Dupont Do Brasil Sa"/>
    <s v="Adama Makhteshim Ltd."/>
    <s v="ASHDOD"/>
    <s v="Brazil"/>
    <s v="38089199"/>
    <s v="3600 PLASTIC JERRYCAN 18000LITS GALIL SC"/>
    <x v="4"/>
    <s v="Galil"/>
    <s v="Insecticide"/>
    <n v="22050"/>
    <n v="22.05"/>
    <n v="587000"/>
    <n v="26.621315192743765"/>
    <m/>
    <m/>
    <m/>
  </r>
  <r>
    <n v="43339"/>
    <s v="August, 2018"/>
    <s v="August, 2018´"/>
    <x v="2"/>
    <s v="Dupont Do Brasil Sa"/>
    <s v="Adama Makhteshim Ltd."/>
    <s v="ASHDOD"/>
    <s v="Brazil"/>
    <s v="38089199"/>
    <s v="3600 PLASTIC JERRYCAN 5 L T ENVIRONMENTALLY H AZARDOUS SUBSTANCE, LIQUID , N.O.S. (IMIDACLOPRID, B IFENTHRIN)"/>
    <x v="4"/>
    <s v="Galil"/>
    <s v="Insecticide"/>
    <n v="22050"/>
    <n v="22.05"/>
    <n v="587000"/>
    <n v="26.621315192743765"/>
    <m/>
    <m/>
    <m/>
  </r>
  <r>
    <n v="43339"/>
    <s v="August, 2018"/>
    <s v="August, 2018´"/>
    <x v="2"/>
    <s v="Adama Brasil S/A"/>
    <s v="Adama Makhteshim Ltd."/>
    <s v="ASHDOD"/>
    <s v="Brazil"/>
    <s v="38089199"/>
    <s v="18 IBC ENVIRONMENT ALLY HAZARDOUS SUBSTANCE, LIQUID, N.O.S. (IMIDACL OPRID, BIFENTHRIN) IMO: 9 UN: 3082 PACKINGGROUP: III MARINEPOLLUTANT"/>
    <x v="4"/>
    <s v="Galil"/>
    <s v="Insecticide"/>
    <n v="144270"/>
    <n v="144.27000000000001"/>
    <n v="3838000"/>
    <n v="26.602897345255425"/>
    <m/>
    <m/>
    <m/>
  </r>
  <r>
    <n v="43339"/>
    <s v="August, 2018"/>
    <s v="August, 2018´"/>
    <x v="2"/>
    <s v="Dupont Do Brasil Sa"/>
    <s v="Adama Makhteshim Ltd."/>
    <s v="ASHDOD"/>
    <s v="Brazil"/>
    <s v="38089199"/>
    <s v="3600 PLASTIC JERRYCAN 5 LT (18000LITS GALIL SC D15 407934) ENVIRONMENTALLY H AZARDOUS SUBSTANCE, LIQUID , N.O.S. (IMIDACLOPRID, BI FENTHRIN) IMO: 9 UN: 3082 PACKING GROUP: III MARINEPOLLUTANT"/>
    <x v="4"/>
    <s v="Galil"/>
    <s v="Insecticide"/>
    <n v="22050"/>
    <n v="22.05"/>
    <n v="587000"/>
    <n v="26.621315192743765"/>
    <m/>
    <m/>
    <m/>
  </r>
  <r>
    <n v="43339"/>
    <s v="August, 2018"/>
    <s v="August, 2018´"/>
    <x v="2"/>
    <s v="Dupont Do Brasil Sa"/>
    <s v="Adama Makhteshim Ltd."/>
    <s v="ASHDOD"/>
    <s v="Brazil"/>
    <s v="38089199"/>
    <s v="3600 PLASTIC 18000 LITS GALIL IMIDACLO PRID, BIFENTHRIN"/>
    <x v="4"/>
    <s v="Galil"/>
    <s v="Insecticide"/>
    <n v="22050"/>
    <n v="22.05"/>
    <n v="587000"/>
    <n v="26.621315192743765"/>
    <m/>
    <m/>
    <m/>
  </r>
  <r>
    <n v="43339"/>
    <s v="August, 2018"/>
    <s v="August, 2018´"/>
    <x v="2"/>
    <s v="Adama Brasil S/A"/>
    <s v="Adama Makhteshim Ltd."/>
    <s v="ASHDOD"/>
    <s v="Brazil"/>
    <s v="38089199"/>
    <s v="80 STEEL DRUM CHLORPYRIFOS, HYDROC ARBONS AROMATICS NAPHTHALENE"/>
    <x v="13"/>
    <s v="Caromax 28"/>
    <s v="Solvent"/>
    <n v="59880"/>
    <n v="59.88"/>
    <n v="1593000"/>
    <n v="26.603206412825653"/>
    <m/>
    <m/>
    <m/>
  </r>
  <r>
    <n v="43339"/>
    <s v="August, 2018"/>
    <s v="August, 2018´"/>
    <x v="2"/>
    <s v="Adama Brasil S/A"/>
    <s v="Adama Makhteshim Ltd."/>
    <s v="ASHDOD"/>
    <s v="Brazil"/>
    <s v="38089995"/>
    <s v="4356 PLASTIC BOTTLE 1 LT ( 4356 LITS NIMITZ EC) ENVIR ONMENTALLY HAZARDOUS SUBST ANCE, LIQUID, N.O.S.(FLUE NSULFONE) IMO: 9 UN: 3082 PACKING GROUP: IIIMARINE POLLUTANT"/>
    <x v="19"/>
    <s v="Nimitz"/>
    <s v="Nematicide"/>
    <n v="15704"/>
    <n v="15.7"/>
    <n v="49500"/>
    <n v="3.1520631686194602"/>
    <m/>
    <m/>
    <m/>
  </r>
  <r>
    <n v="43339"/>
    <s v="August, 2018"/>
    <s v="August, 2018´"/>
    <x v="2"/>
    <s v="Adama Brasil S/A"/>
    <s v="Adama Makhteshim Ltd."/>
    <s v="ASHDOD"/>
    <s v="Brazil"/>
    <s v="38089299"/>
    <s v="2196 PLASTIC BOTTLE 1 LT ( 2196 LITS MAGNATE 500 EC) ENVIRONMENTALLYHAZRDOUS S UBSTANCE, LIQUID, N.O.S. ( IMAZALIL) IMO: 9 UN: 3082 PACKING GROUP: III MARINE POLLUTANT"/>
    <x v="13"/>
    <s v="Caromax 28"/>
    <s v="Solvent"/>
    <n v="3034"/>
    <n v="3.03"/>
    <n v="28600"/>
    <n v="9.4264996704021087"/>
    <m/>
    <m/>
    <m/>
  </r>
  <r>
    <n v="43339"/>
    <s v="August, 2018"/>
    <s v="August, 2018´"/>
    <x v="2"/>
    <s v="Adama Brasil S/A"/>
    <s v="Adama Makhteshim Ltd."/>
    <s v="ASHDOD"/>
    <s v="Brazil"/>
    <s v="38089199"/>
    <s v="80 STEEL DRUM (1600 0 LITSPYRINEX 480 EC)PE STICIDE, LIQUID, TOXIC, N .O.S(CHLORPYRIFOS)IMO: 6.1 UN: 2902 PACKING GRO UP: III MARINE POLLUTANT"/>
    <x v="23"/>
    <s v="Pyrinex"/>
    <s v="Pesticide"/>
    <n v="139720"/>
    <n v="139.72"/>
    <n v="3717000"/>
    <n v="26.603206412825653"/>
    <m/>
    <m/>
    <m/>
  </r>
  <r>
    <n v="43339"/>
    <s v="August, 2018"/>
    <s v="August, 2018´"/>
    <x v="2"/>
    <s v="Adama Brasil S/A"/>
    <s v="Adama Makhteshim Ltd."/>
    <s v="ASHDOD"/>
    <s v="Brazil"/>
    <s v="38089199"/>
    <s v="80 STEEL DRUM (160 00 LITSVORAZ) CARBAMATEPESTICIDE,LIQUID,TOXIC (M ETHOMYL, NOVALURON) IMO: 6.1 UN: 2992PACKING GRO UP: II MARINE POLLUTANT"/>
    <x v="29"/>
    <s v="Voraz"/>
    <s v="Insecticide"/>
    <n v="79200"/>
    <n v="79.2"/>
    <n v="2107000"/>
    <n v="26.603535353535353"/>
    <m/>
    <m/>
    <m/>
  </r>
  <r>
    <n v="43339"/>
    <s v="August, 2018"/>
    <s v="August, 2018´"/>
    <x v="2"/>
    <s v="Dupont Do Brasil Sa"/>
    <s v="Adama Makhteshim Ltd."/>
    <s v="ASHDOD"/>
    <s v="Brazil"/>
    <s v="38089199"/>
    <s v="3600 PLASTIC JERRYCAN 5 L T ENVIRONMENTALLY HAZARDOUS SUBSTANCE, LIQ UID, N.O.S. (IMIDACLOPRID , BIFENTHRIN)"/>
    <x v="4"/>
    <s v="Galil"/>
    <s v="Insecticide"/>
    <n v="22050"/>
    <n v="22.05"/>
    <n v="587000"/>
    <n v="26.621315192743765"/>
    <m/>
    <m/>
    <m/>
  </r>
  <r>
    <n v="43339"/>
    <s v="August, 2018"/>
    <s v="August, 2018´"/>
    <x v="2"/>
    <s v="Adama Brasil S/A"/>
    <s v="Adama Makhteshim Ltd."/>
    <s v="ASHDOD"/>
    <s v="Brazil"/>
    <s v="38089199"/>
    <s v="80 STEEL DRUM NOVALURON"/>
    <x v="10"/>
    <s v="Rimon"/>
    <s v="Insecticide"/>
    <n v="96600"/>
    <n v="96.6"/>
    <n v="2570000"/>
    <n v="26.604554865424429"/>
    <m/>
    <m/>
    <m/>
  </r>
  <r>
    <n v="43336"/>
    <s v="August, 2018"/>
    <s v="August, 2018´"/>
    <x v="2"/>
    <s v="Adama Brasil Sa"/>
    <s v="Usun Fine Chemical Products Ltd."/>
    <s v="SHANGHAI"/>
    <s v="Brazil"/>
    <s v="29109090"/>
    <s v="OXIRANE,2-[2-(4-CHLOROPHEN YL)ETHYL]- 2-(1,1-DIMETHYLETHYL)"/>
    <x v="53"/>
    <s v="Not Identified"/>
    <s v="General Chemical"/>
    <n v="33680"/>
    <n v="33.68"/>
    <n v="203000"/>
    <n v="6.0273159144893116"/>
    <m/>
    <m/>
    <m/>
  </r>
  <r>
    <n v="43334"/>
    <s v="August, 2018"/>
    <s v="August, 2018´"/>
    <x v="2"/>
    <s v="Adama Brasil S/A"/>
    <s v="Sw International Chemical Logistics"/>
    <s v="QINGDAO"/>
    <s v="Brazil"/>
    <s v="29241999"/>
    <s v="METIL VANILAMIDA (2-AMINO-2,3-DIMETHYL BUTYRAMIDE ,ADB)"/>
    <x v="72"/>
    <s v="Not Identified"/>
    <s v="General Chemical"/>
    <n v="13440"/>
    <n v="13.44"/>
    <n v="71400"/>
    <n v="5.3125"/>
    <s v="Metamitrom"/>
    <s v="Not Identified"/>
    <s v="General Chemical"/>
  </r>
  <r>
    <n v="43334"/>
    <s v="August, 2018"/>
    <s v="August, 2018´"/>
    <x v="2"/>
    <s v="Adama Brasil S/A"/>
    <s v="Den Hartogh Logistics"/>
    <s v="NEW ORLEANS (LA)"/>
    <s v="Brazil"/>
    <s v="29211923"/>
    <s v="08 X 20´ X 8´ X 8´6&quot; TANK CONTA SLAC 8 TANK UN1221 ISOPROPYLAMINE 3 I"/>
    <x v="17"/>
    <s v="Not Identified"/>
    <s v="General Chemical"/>
    <n v="115677"/>
    <n v="115.68"/>
    <n v="352000"/>
    <n v="3.0429558166273329"/>
    <s v="Surfactant"/>
    <s v="Not Identified"/>
    <s v="General Chemical"/>
  </r>
  <r>
    <n v="43332"/>
    <s v="August, 2018"/>
    <s v="August, 2018´"/>
    <x v="2"/>
    <s v="Adama Brasil S/A"/>
    <s v="Adama Agan Ltd."/>
    <s v="ASHDOD"/>
    <s v="Brazil"/>
    <s v="38089329"/>
    <s v="AGRICULTURAL HERBIC IDE 1 ISOS"/>
    <x v="43"/>
    <s v="Not Identified"/>
    <s v="General Chemical"/>
    <n v="110059"/>
    <n v="110.06"/>
    <n v="1344000"/>
    <n v="12.211631942867008"/>
    <m/>
    <m/>
    <m/>
  </r>
  <r>
    <n v="43332"/>
    <s v="August, 2018"/>
    <s v="August, 2018´"/>
    <x v="2"/>
    <s v="Adama Brasil S/A"/>
    <s v="Adama Mfg. Poland Sa"/>
    <s v="GDYNIA"/>
    <s v="Brazil"/>
    <s v="29189990"/>
    <s v="ACIDO TECNICO MILENIA BR BIG BAGS"/>
    <x v="0"/>
    <s v="2,4-D Main"/>
    <s v="Herbicide"/>
    <n v="184840"/>
    <n v="184.84"/>
    <n v="505000"/>
    <n v="2.7320926206448819"/>
    <m/>
    <m/>
    <m/>
  </r>
  <r>
    <n v="43332"/>
    <s v="August, 2018"/>
    <s v="August, 2018´"/>
    <x v="2"/>
    <s v="Adama Brasil S/A"/>
    <s v="Adama Agan Ltd."/>
    <s v="ASHDOD"/>
    <s v="Brazil"/>
    <s v="38089329"/>
    <s v="1 ISOS AGRICULTURAL HERBIC IDE"/>
    <x v="43"/>
    <s v="Not Identified"/>
    <s v="General Chemical"/>
    <n v="85879"/>
    <n v="85.88"/>
    <n v="1049000"/>
    <n v="12.214860443181687"/>
    <s v="Herbicide Amine Intermediate"/>
    <s v="Not Identified"/>
    <s v="General Chemical"/>
  </r>
  <r>
    <n v="43332"/>
    <s v="August, 2018"/>
    <s v="August, 2018´"/>
    <x v="2"/>
    <s v="Adama Brasil S/A"/>
    <s v="Ingevity Corporation"/>
    <s v="CHARLESTON (SC)"/>
    <s v="Brazil"/>
    <s v="38030000"/>
    <s v="CONTAINING TALL OIL CRUDEALTAPYNE"/>
    <x v="71"/>
    <s v="Not Identified"/>
    <s v="General Chemical"/>
    <n v="34750"/>
    <n v="34.75"/>
    <n v="18300"/>
    <n v="0.52661870503597119"/>
    <m/>
    <m/>
    <m/>
  </r>
  <r>
    <n v="43331"/>
    <s v="August, 2018"/>
    <s v="August, 2018´"/>
    <x v="2"/>
    <s v="Adama Brasil Sa"/>
    <s v="Explicit Logistics India Pvt., Ltd."/>
    <s v="NHAVA SHEVA (JAWAHARLAL N"/>
    <s v="Brazil"/>
    <s v="29329000"/>
    <s v="1X40- HC CONTAINER 16 UN APPROVED COMPOSITE IBC ONLY BROM:OKETAL"/>
    <x v="70"/>
    <s v="Not Identified"/>
    <s v="General Chemical"/>
    <n v="23304"/>
    <n v="23.3"/>
    <n v="796000"/>
    <n v="34.157226227257127"/>
    <m/>
    <m/>
    <m/>
  </r>
  <r>
    <n v="43330"/>
    <s v="August, 2018"/>
    <s v="August, 2018´"/>
    <x v="2"/>
    <s v="Adama Brasil S/A"/>
    <s v="Sinon Corp"/>
    <s v="TAICHUNG"/>
    <s v="Brazil"/>
    <s v="29339959"/>
    <s v="120PALLETS CARBENDAZIM TECNICO MIL CARBENDAZIM 98% TECH SUB RISK -X- PACKING GROUP III HAZARD NO 90"/>
    <x v="1"/>
    <s v="Not Identified"/>
    <s v="General Chemical"/>
    <n v="144720"/>
    <n v="144.72"/>
    <n v="2304000"/>
    <n v="15.920398009950249"/>
    <m/>
    <m/>
    <m/>
  </r>
  <r>
    <n v="43330"/>
    <s v="August, 2018"/>
    <s v="August, 2018´"/>
    <x v="2"/>
    <s v="Adama Brasil S/A"/>
    <s v="Adama Makhteshim Ltd."/>
    <s v="ASHDOD"/>
    <s v="Brazil"/>
    <s v="38089199"/>
    <s v="80 STEEL DRUM 200LT (1600 0 LITSVORAZ) CARBAMATEPE STICIDE,LIQUID,TOXIC (METH OMYL, NOVALURON) IMO 6.1 UN 2992"/>
    <x v="29"/>
    <s v="Voraz"/>
    <s v="Insecticide"/>
    <n v="19800"/>
    <n v="19.8"/>
    <n v="527000"/>
    <n v="26.616161616161616"/>
    <m/>
    <m/>
    <m/>
  </r>
  <r>
    <n v="43330"/>
    <s v="August, 2018"/>
    <s v="August, 2018´"/>
    <x v="2"/>
    <s v="Dupont Do Brasil Sa"/>
    <s v="Adama Makhteshim Ltd."/>
    <s v="ASHDOD"/>
    <s v="Brazil"/>
    <s v="38089199"/>
    <s v="3600 PLASTIC JERRYCAN 5 L T(18000LITS GALIL SCD1 5407934) ENVIRONMENTALLY H AZARDOUS SUBSTANCE, LIQUID , N.O.S.(IMIDACLOPRID, BIFENTHRIN) IMO 9UN 30 82 PACKING GROUP III"/>
    <x v="4"/>
    <s v="Galil"/>
    <s v="Insecticide"/>
    <n v="22050"/>
    <n v="22.05"/>
    <n v="587000"/>
    <n v="26.621315192743765"/>
    <m/>
    <m/>
    <m/>
  </r>
  <r>
    <n v="43330"/>
    <s v="August, 2018"/>
    <s v="August, 2018´"/>
    <x v="2"/>
    <s v="Dupont Do Brasil Sa"/>
    <s v="Adama Makhteshim Ltd."/>
    <s v="ASHDOD"/>
    <s v="Brazil"/>
    <s v="38089199"/>
    <s v="3600 PLASTIC JERRYCAN 5 LT (18000LITS GALIL SC D154 07934) ENVIRONMENTALLY HAZ ARDOUS SUBSTANCE, LIQUID, N.O.S. (IMIDACLOPRID,BIFEN THRIN) IMO 9 UN 3082 PA CKING GROUP III"/>
    <x v="4"/>
    <s v="Galil"/>
    <s v="Insecticide"/>
    <n v="22050"/>
    <n v="22.05"/>
    <n v="587000"/>
    <n v="26.621315192743765"/>
    <m/>
    <m/>
    <m/>
  </r>
  <r>
    <n v="43330"/>
    <s v="August, 2018"/>
    <s v="August, 2018´"/>
    <x v="2"/>
    <s v="Dupont Do Brasil Sa"/>
    <s v="Adama Makhteshim Ltd."/>
    <s v="ASHDOD"/>
    <s v="Brazil"/>
    <s v="38089199"/>
    <s v="3600 PLASTIC JERRYCAN 5 LT (18000LITS GALIL SC D154 07934) ENVIRONMENTALLY HAZ ARDOUS SUBSTANCE, LIQUID, N.O.S. (IMIDACLOPRID,BIFEN THRIN) IMO 9 UN 3082 PA CKING GROUP III"/>
    <x v="4"/>
    <s v="Galil"/>
    <s v="Insecticide"/>
    <n v="22050"/>
    <n v="22.05"/>
    <n v="587000"/>
    <n v="26.621315192743765"/>
    <m/>
    <m/>
    <m/>
  </r>
  <r>
    <n v="43330"/>
    <s v="August, 2018"/>
    <s v="August, 2018´"/>
    <x v="2"/>
    <s v="Adama Brasil S/A"/>
    <s v="Adama Agan Ltd."/>
    <s v="ASHDOD"/>
    <s v="Brazil"/>
    <s v="38089323"/>
    <s v="4032 BAGS OF HEXARON WG AGRICULTU RAL HERBICIDE"/>
    <x v="3"/>
    <s v="Jump"/>
    <s v="Herbicide"/>
    <n v="143039.99"/>
    <n v="143.04"/>
    <n v="1747000"/>
    <n v="12.213367744223138"/>
    <m/>
    <m/>
    <m/>
  </r>
  <r>
    <n v="43330"/>
    <s v="August, 2018"/>
    <s v="August, 2018´"/>
    <x v="2"/>
    <s v="Dupont Do Brasil Sa"/>
    <s v="Adama Makhteshim Ltd."/>
    <s v="ASHDOD"/>
    <s v="Brazil"/>
    <s v="38089199"/>
    <s v="3600 PLASTIC JERRYCAN 5 L T (18000 LITS GALIL SCD1 5407934) ENVIRONMENTALLY HAZARDOUS SUBSTANCE, LIQU ID, N.O.S.(IMIDACLOPRID , BIFENTHRIN) IMO:9 UN: 3082 PACKING GROUP III"/>
    <x v="4"/>
    <s v="Galil"/>
    <s v="Insecticide"/>
    <n v="22050"/>
    <n v="22.05"/>
    <n v="587000"/>
    <n v="26.621315192743765"/>
    <m/>
    <m/>
    <m/>
  </r>
  <r>
    <n v="43330"/>
    <s v="August, 2018"/>
    <s v="August, 2018´"/>
    <x v="2"/>
    <s v="Dupont Do Brasil Sa"/>
    <s v="Adama Makhteshim Ltd."/>
    <s v="ASHDOD"/>
    <s v="Brazil"/>
    <s v="38089199"/>
    <s v="3600 PLASTIC JERRYCAN 5 L T (18000LITS GALIL SC D15407934) ENVIRONMENTALLY HAZARDOUS SUBSTANCE, LIQUID, N.O.S. (IMIDACLOPRID , BIFENTHRIN) IMO: 9 UN:3082 PACKING GROUP III"/>
    <x v="4"/>
    <s v="Galil"/>
    <s v="Insecticide"/>
    <n v="22050"/>
    <n v="22.05"/>
    <n v="587000"/>
    <n v="26.621315192743765"/>
    <m/>
    <m/>
    <m/>
  </r>
  <r>
    <n v="43330"/>
    <s v="August, 2018"/>
    <s v="August, 2018´"/>
    <x v="2"/>
    <s v="Dupont Do Brasil Sa"/>
    <s v="Adama Makhteshim Ltd."/>
    <s v="ASHDOD"/>
    <s v="Brazil"/>
    <s v="38089199"/>
    <s v="3600 PLASTIC JERRYCAN 5 LT (18000LITS GALIL SC D154 07934) ENVIRONMENTALLY HAZ ARDOUS SUBSTANCE, LIQUID, N.O.S. (IMIDACLOPRID,BIFEN THRIN) IMO 9 UN 3082 PA CKING GROUP III"/>
    <x v="4"/>
    <s v="Galil"/>
    <s v="Insecticide"/>
    <n v="22050"/>
    <n v="22.05"/>
    <n v="587000"/>
    <n v="26.621315192743765"/>
    <m/>
    <m/>
    <m/>
  </r>
  <r>
    <n v="43330"/>
    <s v="August, 2018"/>
    <s v="August, 2018´"/>
    <x v="2"/>
    <s v="Dupont Do Brasil Sa"/>
    <s v="Adama Makhteshim Ltd."/>
    <s v="ASHDOD"/>
    <s v="Brazil"/>
    <s v="38089199"/>
    <s v="3600 PLASTIC JERRYCAN 5 LT (18000LITS GALIL SC D154 07934) ENVIRONMENTALLY HAZ ARDOUS SUBSTANCE, LIQUID, N.O.S. (IMIDACLOPRID,BIFEN THRIN) IMO 9 UN 3082 PA CKING GROUP III"/>
    <x v="4"/>
    <s v="Galil"/>
    <s v="Insecticide"/>
    <n v="22050"/>
    <n v="22.05"/>
    <n v="587000"/>
    <n v="26.621315192743765"/>
    <m/>
    <m/>
    <m/>
  </r>
  <r>
    <n v="43330"/>
    <s v="August, 2018"/>
    <s v="August, 2018´"/>
    <x v="2"/>
    <s v="Adama Brasil S/A"/>
    <s v="May Group Co., Ltd."/>
    <s v="SHANGHAI"/>
    <s v="Brazil"/>
    <s v="29331990"/>
    <s v="ONE 20´ X 8´ X 8´6&quot; GENERAL PU SLAC 6 IBC BAGS FIPRONIL TECH"/>
    <x v="32"/>
    <s v="Shelter"/>
    <s v="Insecticide"/>
    <n v="3018"/>
    <n v="3.02"/>
    <n v="93300"/>
    <n v="30.91451292246521"/>
    <m/>
    <m/>
    <m/>
  </r>
  <r>
    <n v="43330"/>
    <s v="August, 2018"/>
    <s v="August, 2018´"/>
    <x v="2"/>
    <s v="Dupont Do Brasil Sa"/>
    <s v="Adama Makhteshim Ltd."/>
    <s v="ASHDOD"/>
    <s v="Brazil"/>
    <s v="38089199"/>
    <s v="3600 PLASTIC JERRYCAN 5 LT (18000LITS GALIL SC D154 07934) ENVIRONMENTALLY HAZ ARDOUS SUBSTANCE, LIQUID, N.O.S. (IMIDACLOPRID,BIFEN THRIN) IMO 9 UN 3082 PA CKING GROUP III"/>
    <x v="4"/>
    <s v="Galil"/>
    <s v="Insecticide"/>
    <n v="22050"/>
    <n v="22.05"/>
    <n v="587000"/>
    <n v="26.621315192743765"/>
    <m/>
    <m/>
    <m/>
  </r>
  <r>
    <n v="43330"/>
    <s v="August, 2018"/>
    <s v="August, 2018´"/>
    <x v="2"/>
    <s v="Adama Brasil S/A"/>
    <s v="Sinochem Agro Co., Ltd."/>
    <s v="SHANGHAI"/>
    <s v="Brazil"/>
    <s v="29333949"/>
    <s v="EPDC (DIETIL-5-ETIL-2,3-PIRIDINOCARBOXILA)"/>
    <x v="44"/>
    <s v="Not Identified"/>
    <s v="General Chemical"/>
    <n v="16760"/>
    <n v="16.760000000000002"/>
    <n v="425000"/>
    <n v="25.35799522673031"/>
    <m/>
    <m/>
    <m/>
  </r>
  <r>
    <n v="43330"/>
    <s v="August, 2018"/>
    <s v="August, 2018´"/>
    <x v="2"/>
    <s v="Adama Brasil S/A"/>
    <s v="Adama Makhteshim Ltd."/>
    <s v="ASHDOD"/>
    <s v="Brazil"/>
    <s v="38089199"/>
    <s v="80 STEEL DRUM 200LT 1600 0 LITSPYRINEX 480 EC ENV IRONMENTALLY HAZARDOUS SUB STANCE, LIQUID, N.O.S(CH LORPYRIFOS,HYDROCARBONS, C10, AROMATICS, &gt;1%NAPHTH ALENE) IMO 9 UN 3082"/>
    <x v="23"/>
    <s v="Pyrinex"/>
    <s v="Pesticide"/>
    <n v="79840"/>
    <n v="79.84"/>
    <n v="2124000"/>
    <n v="26.603206412825653"/>
    <m/>
    <m/>
    <m/>
  </r>
  <r>
    <n v="43330"/>
    <s v="August, 2018"/>
    <s v="August, 2018´"/>
    <x v="2"/>
    <s v="Dupont Do Brasil Sa"/>
    <s v="Adama Makhteshim Ltd."/>
    <s v="ASHDOD"/>
    <s v="Brazil"/>
    <s v="38089199"/>
    <s v="3600 PLASTIC JERRYCAN 5 LT (18000LITS GALIL SC D154 07934) ENVIRONMENTALLY HAZ ARDOUS SUBSTANCE, LIQUID, N.O.S. (IMIDACLOPRID, BIFE NTHRIN) IMO 9 UN 3082 PA CKING GROUP III"/>
    <x v="4"/>
    <s v="Galil"/>
    <s v="Insecticide"/>
    <n v="22050"/>
    <n v="22.05"/>
    <n v="587000"/>
    <n v="26.621315192743765"/>
    <m/>
    <m/>
    <m/>
  </r>
  <r>
    <n v="43330"/>
    <s v="August, 2018"/>
    <s v="August, 2018´"/>
    <x v="2"/>
    <s v="Adama Brasil S/A"/>
    <s v="Adama Agan Ltd."/>
    <s v="ASHDOD"/>
    <s v="Brazil"/>
    <s v="38089329"/>
    <s v="18 ECO BULKS OF 1,000.00 L T 18,000.00 LT PATROL SLAGRICULTURAL HERBICIDE H.S :38089318 ECO BULKS OF 1,000.00 L T 18,000.00 LT PATROL SLAGRICULTURAL HERBICIDE"/>
    <x v="49"/>
    <s v="Patrol"/>
    <s v="Herbicide"/>
    <n v="49665"/>
    <n v="49.67"/>
    <n v="606000"/>
    <n v="12.201751736635458"/>
    <m/>
    <m/>
    <m/>
  </r>
  <r>
    <n v="43330"/>
    <s v="August, 2018"/>
    <s v="August, 2018´"/>
    <x v="2"/>
    <s v="Adama Brasil S/A"/>
    <s v="Adama Makhteshim Ltd."/>
    <s v="ASHDOD"/>
    <s v="Brazil"/>
    <s v="38089199"/>
    <s v="18 IBC 1000 LITER(18000 L ITS GALIL SC) ENVIRONMENT ALLY HAZARDOUSSUBSTANCE, LIQUID, N.O.S. (IMIDACLOP RID, BIFENTHRIN) IMO: 9 U N:3082 PACKING GROUP III"/>
    <x v="4"/>
    <s v="Galil"/>
    <s v="Insecticide"/>
    <n v="144270"/>
    <n v="144.27000000000001"/>
    <n v="3838000"/>
    <n v="26.602897345255425"/>
    <m/>
    <m/>
    <m/>
  </r>
  <r>
    <n v="43330"/>
    <s v="August, 2018"/>
    <s v="August, 2018´"/>
    <x v="2"/>
    <s v="Dupont Do Brasil Sa"/>
    <s v="Adama Makhteshim Ltd."/>
    <s v="ASHDOD"/>
    <s v="Brazil"/>
    <s v="38089199"/>
    <s v="3600 PLASTIC JERRYCAN 5 LT (18000LITS GALIL SC D154 07934) ENVIRONMENTALLY HAZ ARDOUS SUBSTANCE, LIQUID, N.O.S. (IMIDACLOPRID,BIFEN THRIN) IMO 9 UN 3082 PA CKING GROUP III"/>
    <x v="4"/>
    <s v="Galil"/>
    <s v="Insecticide"/>
    <n v="22050"/>
    <n v="22.05"/>
    <n v="587000"/>
    <n v="26.621315192743765"/>
    <m/>
    <m/>
    <m/>
  </r>
  <r>
    <n v="43330"/>
    <s v="August, 2018"/>
    <s v="August, 2018´"/>
    <x v="2"/>
    <s v="Dupont Do Brasil Sa"/>
    <s v="Adama Makhteshim Ltd."/>
    <s v="ASHDOD"/>
    <s v="Brazil"/>
    <s v="38089199"/>
    <s v="3600 PLASTIC JERRYCAN 5 L T (18000LITS GALIL SC D15407934) ENVIRONMENTA LLY HAZARDOUS SUBSTANCE, LIQUI D, N.O.S. (IMIDACLOPRID, BIFENTHRIN) IMO: 9 UN:3082 PACKING GROUP III"/>
    <x v="4"/>
    <s v="Galil"/>
    <s v="Insecticide"/>
    <n v="22050"/>
    <n v="22.05"/>
    <n v="587000"/>
    <n v="26.621315192743765"/>
    <m/>
    <m/>
    <m/>
  </r>
  <r>
    <n v="43328"/>
    <s v="August, 2018"/>
    <s v="August, 2018´"/>
    <x v="2"/>
    <s v="Adama Brasil Sa"/>
    <s v="Hebei Chengxin Co., Ltd."/>
    <s v="SHANGHAI"/>
    <s v="Brazil"/>
    <s v="29159090"/>
    <s v="TRIMETHYL ORTHOFORMATE"/>
    <x v="5"/>
    <s v="Not Identified"/>
    <s v="General Chemical"/>
    <n v="16760"/>
    <n v="16.760000000000002"/>
    <n v="152000"/>
    <n v="9.0692124105011942"/>
    <m/>
    <m/>
    <m/>
  </r>
  <r>
    <n v="43328"/>
    <s v="August, 2018"/>
    <s v="August, 2018´"/>
    <x v="2"/>
    <s v="Adama Brasil S/A"/>
    <s v="Shandong Weifang Rainbow Chemical Co., Ltd."/>
    <s v="QINGDAO"/>
    <s v="Brazil"/>
    <s v="38089324"/>
    <s v="6480CARTONS GLYPHOSATE 72% WG"/>
    <x v="14"/>
    <s v="Not Identified"/>
    <s v="General Chemical"/>
    <n v="139320.01"/>
    <n v="139.32"/>
    <n v="945000"/>
    <n v="6.7829452495732658"/>
    <m/>
    <m/>
    <m/>
  </r>
  <r>
    <n v="43328"/>
    <s v="August, 2018"/>
    <s v="August, 2018´"/>
    <x v="2"/>
    <s v="Adama Brasil S/A"/>
    <s v="Akzo Nobel International Group"/>
    <s v="HOUSTON (TX)"/>
    <s v="Brazil"/>
    <s v="34021300"/>
    <s v="1 20´CONTAINER(S) 15 PALLETS LOADED INTO ETHYLAN NS-500LQ 460 LB TH DR"/>
    <x v="31"/>
    <s v="Not Identified"/>
    <s v="General Chemical"/>
    <n v="13094"/>
    <n v="13.09"/>
    <n v="42900"/>
    <n v="3.2763097601955096"/>
    <m/>
    <m/>
    <m/>
  </r>
  <r>
    <n v="43327"/>
    <s v="August, 2018"/>
    <s v="August, 2018´"/>
    <x v="2"/>
    <s v="Adama Brasil S/A"/>
    <s v="Bulkhaul Ltd."/>
    <s v="LONDON"/>
    <s v="Brazil"/>
    <s v="27079990"/>
    <s v="003 20´ X 8´ X 8´6&quot; TANK CONTA SLAC 3 BULK CAROMAX 28 UN ENVIRONMENTALLY HAZARDOUS SUBSTANCE LIQUID MARINE POLLUTANT"/>
    <x v="13"/>
    <s v="Caromax 28"/>
    <s v="Solvent"/>
    <n v="60840"/>
    <n v="60.84"/>
    <s v=""/>
    <e v="#VALUE!"/>
    <m/>
    <m/>
    <m/>
  </r>
  <r>
    <n v="43327"/>
    <s v="August, 2018"/>
    <s v="August, 2018´"/>
    <x v="2"/>
    <s v="Adama Brasil S/A"/>
    <s v="Adama Mfg. Poland Sa"/>
    <s v="GDYNIA"/>
    <s v="Brazil"/>
    <s v="29189900"/>
    <s v="2,4-D ACIDO TECNICO MILENIA BR BIGBAGS ON PALLETS2,4-D ACIDO TECNICO MILENIA BR BIGBAGS PALLETS2,4-D ACIDO TECNICO MILENIA BR BIGBAGS A"/>
    <x v="0"/>
    <s v="2,4-D Main"/>
    <s v="Herbicide"/>
    <n v="55680"/>
    <n v="55.68"/>
    <n v="152000"/>
    <n v="2.7298850574712645"/>
    <m/>
    <m/>
    <m/>
  </r>
  <r>
    <n v="43326"/>
    <s v="August, 2018"/>
    <s v="August, 2018´"/>
    <x v="2"/>
    <s v="Adama Brasil Sa"/>
    <s v="Nagarjuna Agrichem Ltd."/>
    <s v="VISAKHAPATNAM"/>
    <s v="Brazil"/>
    <s v="29329999"/>
    <s v="5 X 20 ST CONTAINERS 70 PACKAGES BROMOKETAL (1,3-DIOXOLANE,2-(BROMO-METHYL)-2-(2,4 DICHLOROPHENYL)-4-PROPYL)"/>
    <x v="70"/>
    <s v="Not Identified"/>
    <s v="General Chemical"/>
    <n v="102060"/>
    <n v="102.06"/>
    <n v="2445000"/>
    <n v="23.9564961787184"/>
    <m/>
    <m/>
    <m/>
  </r>
  <r>
    <n v="43325"/>
    <s v="August, 2018"/>
    <s v="August, 2018´"/>
    <x v="2"/>
    <s v="Adama Brasil S/A"/>
    <s v="Adama Mfg. Poland Sa"/>
    <s v="GDYNIA"/>
    <s v="Brazil"/>
    <s v="29189912"/>
    <s v="160 BAGS ACIDO TECNICO MILENIA"/>
    <x v="0"/>
    <s v="2,4-D Main"/>
    <s v="Herbicide"/>
    <n v="147620"/>
    <n v="147.62"/>
    <n v="403000"/>
    <n v="2.7299823872104052"/>
    <m/>
    <m/>
    <m/>
  </r>
  <r>
    <n v="43325"/>
    <s v="August, 2018"/>
    <s v="August, 2018´"/>
    <x v="2"/>
    <s v="Adama Brasil S/A"/>
    <s v="Adama Agan Ltd."/>
    <s v="ASHDOD"/>
    <s v="Brazil"/>
    <s v="29242120"/>
    <s v="36 FLEXIBLE IBCS DIUREX AGRICUR TECNIC:O AGRICULTURAL HERBICIDE"/>
    <x v="3"/>
    <s v="Jump"/>
    <s v="Herbicide"/>
    <n v="48348"/>
    <n v="48.35"/>
    <n v="297000"/>
    <n v="6.1429635145197317"/>
    <m/>
    <m/>
    <m/>
  </r>
  <r>
    <n v="43325"/>
    <s v="August, 2018"/>
    <s v="August, 2018´"/>
    <x v="2"/>
    <s v="Adama Brasil S/A"/>
    <s v="Adama Mfg. Poland Sa"/>
    <s v="HAMBURG"/>
    <s v="Brazil"/>
    <s v="29189990"/>
    <s v="ACIDO TECNICO MILENIA BR BIG BAGS"/>
    <x v="0"/>
    <s v="2,4-D Main"/>
    <s v="Herbicide"/>
    <n v="185580"/>
    <n v="185.58"/>
    <n v="1619000"/>
    <n v="8.7240004310809347"/>
    <m/>
    <m/>
    <m/>
  </r>
  <r>
    <n v="43325"/>
    <s v="August, 2018"/>
    <s v="August, 2018´"/>
    <x v="2"/>
    <s v="Adama Brasil S/A"/>
    <s v="Adama Agan Ltd."/>
    <s v="ASHDOD"/>
    <s v="Brazil"/>
    <s v="38089329"/>
    <s v="STC 1 AGRICULTURAL HERBIC IDE"/>
    <x v="4"/>
    <s v="Galil"/>
    <s v="Insecticide"/>
    <n v="108417"/>
    <n v="108.42"/>
    <n v="1324000"/>
    <n v="12.21210695739598"/>
    <m/>
    <m/>
    <m/>
  </r>
  <r>
    <n v="43325"/>
    <s v="August, 2018"/>
    <s v="August, 2018´"/>
    <x v="2"/>
    <s v="Adama Brasil S/A"/>
    <s v="Adama Makhteshim Ltd."/>
    <s v="ROTTERDAM"/>
    <s v="Brazil"/>
    <s v="29335949"/>
    <s v="AZOXYSTROBIN TECNICO (17480 KGS AZOXYSTROBIN TECNICO) ENVIRONMENTAL:LY HAZARDOUS"/>
    <x v="37"/>
    <s v="Mirador"/>
    <s v="Fungicide"/>
    <n v="18242"/>
    <n v="18.239999999999998"/>
    <n v="7000000"/>
    <n v="383.7298541826554"/>
    <m/>
    <m/>
    <m/>
  </r>
  <r>
    <n v="43323"/>
    <s v="August, 2018"/>
    <s v="August, 2018´"/>
    <x v="2"/>
    <s v="Adama Brasil S/A"/>
    <s v="Adama Agan Ltd."/>
    <s v="ASHDOD"/>
    <s v="Brazil"/>
    <s v="38089329"/>
    <s v="18 ECO BULKS OF 1,000.00 L T 18,000.00 LT PATROL SL AGRICULTURAL HERBICIDE"/>
    <x v="49"/>
    <s v="Patrol"/>
    <s v="Herbicide"/>
    <n v="20790"/>
    <n v="20.79"/>
    <n v="254000"/>
    <n v="12.217412217412218"/>
    <m/>
    <m/>
    <m/>
  </r>
  <r>
    <n v="43323"/>
    <s v="August, 2018"/>
    <s v="August, 2018´"/>
    <x v="2"/>
    <s v="Adama Brasil S/A"/>
    <s v="Adama Makhteshim Ltd."/>
    <s v="ASHDOD"/>
    <s v="Brazil"/>
    <s v="38089199"/>
    <s v="80 STEEL DRUM 200LT (1600 0 LITSVORAZ) CARBAMATEP ESTICIDE, LIQUID,TOXIC (ME THOMYL, NOVALURON) IMO 6 .1 UN 2992"/>
    <x v="29"/>
    <s v="Voraz"/>
    <s v="Insecticide"/>
    <n v="19800"/>
    <n v="19.8"/>
    <n v="527000"/>
    <n v="26.616161616161616"/>
    <m/>
    <m/>
    <m/>
  </r>
  <r>
    <n v="43321"/>
    <s v="August, 2018"/>
    <s v="August, 2018´"/>
    <x v="2"/>
    <s v="Adama Brasil S/A"/>
    <s v="Thai Harvest Ltd."/>
    <s v="SHANGHAI"/>
    <s v="Brazil"/>
    <s v="29269095"/>
    <s v="CHLOROTHALONIL TECH"/>
    <x v="33"/>
    <s v="Not Identified"/>
    <s v="General Chemical"/>
    <n v="20120"/>
    <n v="20.12"/>
    <n v="177000"/>
    <n v="8.7972166998011936"/>
    <m/>
    <m/>
    <m/>
  </r>
  <r>
    <n v="43321"/>
    <s v="August, 2018"/>
    <s v="August, 2018´"/>
    <x v="2"/>
    <s v="Syngenta Protecao De Cultivos Ltda"/>
    <s v="Adama Agan Ltd."/>
    <s v="ASHDOD"/>
    <s v="Brazil"/>
    <s v="29242120"/>
    <s v="40 FLEXIBLE IBCSOF DIUREX TECNICO AGRICULTUR AL HERBICIDE"/>
    <x v="3"/>
    <s v="Jump"/>
    <s v="Herbicide"/>
    <n v="50580"/>
    <n v="50.58"/>
    <n v="311000"/>
    <n v="6.1486753657572164"/>
    <m/>
    <m/>
    <m/>
  </r>
  <r>
    <n v="43321"/>
    <s v="August, 2018"/>
    <s v="August, 2018´"/>
    <x v="2"/>
    <s v="Adama Brasil S/A"/>
    <s v="Shandong Weifang Rainbow Chemical Co., Ltd."/>
    <s v="QINGDAO"/>
    <s v="Brazil"/>
    <s v="38089324"/>
    <s v="GLYPHOSATE 72% WG"/>
    <x v="14"/>
    <s v="Not Identified"/>
    <s v="General Chemical"/>
    <n v="139320.01"/>
    <n v="139.32"/>
    <n v="945000"/>
    <n v="6.7829452495732658"/>
    <m/>
    <m/>
    <m/>
  </r>
  <r>
    <n v="43321"/>
    <s v="August, 2018"/>
    <s v="August, 2018´"/>
    <x v="2"/>
    <s v="Adama Brasil S/A"/>
    <s v="Akzo Nobel International Group"/>
    <s v="HOUSTON (TX)"/>
    <s v="Brazil"/>
    <s v="39072000"/>
    <s v="1 20´CONTAINER(S) ETHYLAN NS-500LQ 460 LB TH DR &quot;ALL THE INFORMATION REGARDING THE PACKAGE AND ITS TREATMENT IS THE SUPPLIERS RESPONSIBILITY&quot;"/>
    <x v="31"/>
    <s v="Not Identified"/>
    <s v="General Chemical"/>
    <n v="13094"/>
    <n v="13.09"/>
    <n v="32700"/>
    <n v="2.4973270200091644"/>
    <m/>
    <m/>
    <m/>
  </r>
  <r>
    <n v="43321"/>
    <s v="August, 2018"/>
    <s v="August, 2018´"/>
    <x v="2"/>
    <s v="Adama Brasil S/A"/>
    <s v="Shandong Weifang Rainbow Chemical Co., Ltd."/>
    <s v="QINGDAO"/>
    <s v="Brazil"/>
    <s v="38089324"/>
    <s v="GLYPHOSATE 72% WG"/>
    <x v="14"/>
    <s v="Not Identified"/>
    <s v="General Chemical"/>
    <n v="116100"/>
    <n v="116.1"/>
    <n v="788000"/>
    <n v="6.7872523686477173"/>
    <m/>
    <m/>
    <m/>
  </r>
  <r>
    <n v="43319"/>
    <s v="August, 2018"/>
    <s v="August, 2018´"/>
    <x v="2"/>
    <s v="Adama Brasil Sa"/>
    <s v="China Jiangsu International Economic And Technical"/>
    <s v="SHANGHAI"/>
    <s v="Brazil"/>
    <s v="28111920"/>
    <s v="WOVEN FABRIC POLYESTER TECIDO PLANO POLIESTER"/>
    <x v="4"/>
    <s v="Galil"/>
    <s v="Insecticide"/>
    <n v="22088"/>
    <n v="22.09"/>
    <n v="32000"/>
    <n v="1.4487504527345165"/>
    <m/>
    <m/>
    <m/>
  </r>
  <r>
    <n v="43319"/>
    <s v="August, 2018"/>
    <s v="August, 2018´"/>
    <x v="2"/>
    <s v="Adama Brasil Sa"/>
    <s v="Newport China Tank Containers Co."/>
    <s v="SHANGHAI"/>
    <s v="Brazil"/>
    <s v="29189930"/>
    <s v="CONTAINS 2 ISO TANK ACIFLUORFEN SODICO"/>
    <x v="73"/>
    <s v="Not Identified"/>
    <s v="General Chemical"/>
    <n v="50000"/>
    <n v="50"/>
    <n v="1769000"/>
    <n v="35.380000000000003"/>
    <m/>
    <m/>
    <m/>
  </r>
  <r>
    <n v="43318"/>
    <s v="August, 2018"/>
    <s v="August, 2018´"/>
    <x v="2"/>
    <s v="Adama Brasil S/A"/>
    <s v="Adama Agan Ltd."/>
    <s v="ASHDOD"/>
    <s v="Brazil"/>
    <s v="38089329"/>
    <s v="1 ISOS OF 26000 LT 23,104.00 LT POQUER AGRICULTURAL HERBICIDE"/>
    <x v="48"/>
    <s v="Platinum"/>
    <s v="Herbicide"/>
    <n v="22179"/>
    <n v="22.18"/>
    <n v="271000"/>
    <n v="12.218765498895351"/>
    <m/>
    <m/>
    <m/>
  </r>
  <r>
    <n v="43318"/>
    <s v="August, 2018"/>
    <s v="August, 2018´"/>
    <x v="2"/>
    <s v="Adama Brasil S/A"/>
    <s v="Adama Agan Ltd."/>
    <s v="ASHDOD"/>
    <s v="Brazil"/>
    <s v="38089329"/>
    <s v="1 ISOS OF 26,000.00 LT 24083 LT POQUER AGRICULTURAL HERBICIDE"/>
    <x v="48"/>
    <s v="Platinum"/>
    <s v="Herbicide"/>
    <n v="43979"/>
    <n v="43.98"/>
    <n v="537000"/>
    <n v="12.210373132631483"/>
    <m/>
    <m/>
    <m/>
  </r>
  <r>
    <n v="43318"/>
    <s v="August, 2018"/>
    <s v="August, 2018´"/>
    <x v="2"/>
    <s v="Adama Brasil S/A"/>
    <s v="Adama Agan Ltd."/>
    <s v="ASHDOD"/>
    <s v="Brazil"/>
    <s v="38089329"/>
    <s v="80 DRUMS OF 200.00 LT 16,000.00 LT POQUER AGRICULTURAL HERBICIDE UN NO.: 3082 , CLASS: 9.0 P.G:III"/>
    <x v="48"/>
    <s v="Platinum"/>
    <s v="Herbicide"/>
    <n v="51414"/>
    <n v="51.41"/>
    <n v="628000"/>
    <n v="12.214571906484615"/>
    <m/>
    <m/>
    <m/>
  </r>
  <r>
    <n v="43318"/>
    <s v="August, 2018"/>
    <s v="August, 2018´"/>
    <x v="2"/>
    <s v="Adama Brasil S/A"/>
    <s v="Adama Agan Ltd."/>
    <s v="ASHDOD"/>
    <s v="Brazil"/>
    <s v="38099300"/>
    <s v="1 ISOS OF 26,000.00 LT 22541 LT POQUER AGRICULTURAL HERBICIDE"/>
    <x v="48"/>
    <s v="Platinum"/>
    <s v="Herbicide"/>
    <n v="65697"/>
    <n v="65.7"/>
    <n v="693000"/>
    <n v="10.548426868806795"/>
    <m/>
    <m/>
    <m/>
  </r>
  <r>
    <n v="43318"/>
    <s v="August, 2018"/>
    <s v="August, 2018´"/>
    <x v="2"/>
    <s v="Adama Brasil S/A"/>
    <s v="Adama Agan Ltd."/>
    <s v="ASHDOD"/>
    <s v="Brazil"/>
    <s v="38099300"/>
    <s v="1 ISOS OF 26,000.00 LT 24135 LT POQUER AGRICULTURAL HERBICIDE"/>
    <x v="48"/>
    <s v="Platinum"/>
    <s v="Herbicide"/>
    <n v="23169"/>
    <n v="23.17"/>
    <n v="244000"/>
    <n v="10.531313392895679"/>
    <m/>
    <m/>
    <m/>
  </r>
  <r>
    <n v="43318"/>
    <s v="August, 2018"/>
    <s v="August, 2018´"/>
    <x v="2"/>
    <s v="Adama Brasil S/A"/>
    <s v="Adama Mfg. Poland Sa"/>
    <s v="GDYNIA"/>
    <s v="Brazil"/>
    <s v="29189900"/>
    <s v="2 4-D ACIDO TECNICO MILENIA BR BIG BAGS"/>
    <x v="0"/>
    <s v="2,4-D Main"/>
    <s v="Herbicide"/>
    <n v="240039.99"/>
    <n v="240.04"/>
    <n v="655000"/>
    <n v="2.728711995030495"/>
    <m/>
    <m/>
    <m/>
  </r>
  <r>
    <n v="43318"/>
    <s v="August, 2018"/>
    <s v="August, 2018´"/>
    <x v="2"/>
    <s v="Adama Brasil S/A"/>
    <s v="Adama Agan Ltd."/>
    <s v="ASHDOD"/>
    <s v="Brazil"/>
    <s v="38089329"/>
    <s v="2,400 JERRYCANS OF 5.00 LT 12,000.00 LT POQUER AGRICULTURAL HERB ICIDE"/>
    <x v="48"/>
    <s v="Platinum"/>
    <s v="Herbicide"/>
    <n v="13046"/>
    <n v="13.05"/>
    <n v="159000"/>
    <n v="12.187643722213705"/>
    <m/>
    <m/>
    <m/>
  </r>
  <r>
    <n v="43318"/>
    <s v="August, 2018"/>
    <s v="August, 2018´"/>
    <x v="2"/>
    <s v="Adama Brasil S/A"/>
    <s v="Adama Agan Ltd."/>
    <s v="ASHDOD"/>
    <s v="Brazil"/>
    <s v="38089329"/>
    <s v="1 ISOS OF 26,000.00 LT 23000 LT POQUER AGRICULTURAL HERBICIDE"/>
    <x v="48"/>
    <s v="Platinum"/>
    <s v="Herbicide"/>
    <n v="69019"/>
    <n v="69.02"/>
    <n v="843000"/>
    <n v="12.214028021269506"/>
    <m/>
    <m/>
    <m/>
  </r>
  <r>
    <n v="43318"/>
    <s v="August, 2018"/>
    <s v="August, 2018´"/>
    <x v="2"/>
    <s v="Adama Brasil S/A"/>
    <s v="Adama Agan Ltd."/>
    <s v="ASHDOD"/>
    <s v="Brazil"/>
    <s v="38089329"/>
    <s v="1 ISOS OF 26000 LT 24,270.00 LT POQUER AGRICULTURAL HERBICIDE UN NO.: 3082 , CLASS 9.0 P.G:III"/>
    <x v="48"/>
    <s v="Platinum"/>
    <s v="Herbicide"/>
    <n v="23299"/>
    <n v="23.3"/>
    <n v="285000"/>
    <n v="12.23228464740976"/>
    <m/>
    <m/>
    <m/>
  </r>
  <r>
    <n v="43318"/>
    <s v="August, 2018"/>
    <s v="August, 2018´"/>
    <x v="2"/>
    <s v="Adama Brasil S/A"/>
    <s v="Adama Agan Ltd."/>
    <s v="ASHDOD"/>
    <s v="Brazil"/>
    <s v="38089329"/>
    <s v="80 DRUMS OF 200.00 LT 16,000.00 LT POQUER AGRICULTURAL HERBICIDE"/>
    <x v="48"/>
    <s v="Platinum"/>
    <s v="Herbicide"/>
    <n v="119966"/>
    <n v="119.97"/>
    <n v="1465000"/>
    <n v="12.211793341446743"/>
    <m/>
    <m/>
    <m/>
  </r>
  <r>
    <n v="43317"/>
    <s v="August, 2018"/>
    <s v="August, 2018´"/>
    <x v="2"/>
    <s v="Adama Brasil S/A"/>
    <s v="Adama Agan Ltd."/>
    <s v="ASHDOD"/>
    <s v="Brazil"/>
    <s v="38099300"/>
    <s v="1 ISOS OF 26,000 LT 23770 LT POQUER AGRICULTURAL HERBICIDE UN NO.: 3082 , CLASS: 9.0 P.G:III"/>
    <x v="48"/>
    <s v="Platinum"/>
    <s v="Herbicide"/>
    <n v="67059"/>
    <n v="67.06"/>
    <n v="707000"/>
    <n v="10.54295471152269"/>
    <m/>
    <m/>
    <m/>
  </r>
  <r>
    <n v="43317"/>
    <s v="August, 2018"/>
    <s v="August, 2018´"/>
    <x v="2"/>
    <s v="Adama Brasil S/A"/>
    <s v="Adama Agan Ltd."/>
    <s v="ASHDOD"/>
    <s v="Brazil"/>
    <s v="38089329"/>
    <s v="LT 23062 LT POQUER AGRICULTURAL HERBICIDE UN NO.: 3082 , CLASS: 9.0 P.G:III"/>
    <x v="48"/>
    <s v="Platinum"/>
    <s v="Herbicide"/>
    <n v="66359"/>
    <n v="66.36"/>
    <n v="810000"/>
    <n v="12.206332223210115"/>
    <m/>
    <m/>
    <m/>
  </r>
  <r>
    <n v="43317"/>
    <s v="August, 2018"/>
    <s v="August, 2018´"/>
    <x v="2"/>
    <s v="Adama Brasil S/A"/>
    <s v="Adama Agan Ltd."/>
    <s v="ASHDOD"/>
    <s v="Brazil"/>
    <s v="38089329"/>
    <s v="LT 23042 LT POQUER AGRICULTURAL HERBICIDE UN NO.: 3082 , CLASS: 9.0 P.G:III"/>
    <x v="48"/>
    <s v="Platinum"/>
    <s v="Herbicide"/>
    <n v="66060"/>
    <n v="66.06"/>
    <n v="807000"/>
    <n v="12.216167120799273"/>
    <m/>
    <m/>
    <m/>
  </r>
  <r>
    <n v="43317"/>
    <s v="August, 2018"/>
    <s v="August, 2018´"/>
    <x v="2"/>
    <s v="Adama Brasil S/A"/>
    <s v="Adama Mfg. Poland Sa"/>
    <s v="GDYNIA"/>
    <s v="Brazil"/>
    <s v="29189912"/>
    <s v="180 BG´ 2,4-D ACIDO TECNICO MILENIA BR BIG BAGS"/>
    <x v="0"/>
    <s v="2,4-D Main"/>
    <s v="Herbicide"/>
    <n v="166480"/>
    <n v="166.48"/>
    <n v="454000"/>
    <n v="2.7270543008169148"/>
    <m/>
    <m/>
    <m/>
  </r>
  <r>
    <n v="43316"/>
    <s v="August, 2018"/>
    <s v="August, 2018´"/>
    <x v="2"/>
    <s v="Adama Brasil S/A"/>
    <s v="May Group Co., Ltd."/>
    <s v="SHANGHAI"/>
    <s v="Brazil"/>
    <s v="29331990"/>
    <s v="ONE 20´ X 8´ X 8´6&quot; GENERAL PU SLAC 16 BAGS FIPRONIL TECH"/>
    <x v="32"/>
    <s v="Shelter"/>
    <s v="Insecticide"/>
    <n v="8048"/>
    <n v="8.0500000000000007"/>
    <n v="249000"/>
    <n v="30.939363817097416"/>
    <m/>
    <m/>
    <m/>
  </r>
  <r>
    <n v="43316"/>
    <s v="August, 2018"/>
    <s v="August, 2018´"/>
    <x v="2"/>
    <s v="Adama Brasil S/A"/>
    <s v="Turlock Llp"/>
    <s v="NANJING"/>
    <s v="Brazil"/>
    <s v="38249985"/>
    <s v="2X20ST, 1X40ST CONTAINER(S) SAID TO   CONTAIN 66 IBC CHEMICAL PRODUCT  SODIUM METHYLATE 30%  METILATO DE SODIO A 30% UN 1289 CLASS 3 PACKING GROUP III"/>
    <x v="42"/>
    <s v="Not Identified"/>
    <s v="General Chemical"/>
    <n v="66660"/>
    <n v="66.66"/>
    <n v="359000"/>
    <n v="5.3855385538553859"/>
    <m/>
    <m/>
    <m/>
  </r>
  <r>
    <n v="43316"/>
    <s v="August, 2018"/>
    <s v="August, 2018´"/>
    <x v="2"/>
    <s v="Adama Brasil Sa"/>
    <s v="Turlock Llp"/>
    <s v="QINGDAO"/>
    <s v="Brazil"/>
    <s v="29309039"/>
    <s v="DIMETHYL SULFOXIDE 20 PALLETS DIMETHYL SULFOXIDE"/>
    <x v="74"/>
    <s v="Not Identified"/>
    <s v="General Chemical"/>
    <n v="19380"/>
    <n v="19.38"/>
    <n v="91900"/>
    <n v="4.7420020639834881"/>
    <m/>
    <m/>
    <m/>
  </r>
  <r>
    <n v="43315"/>
    <s v="August, 2018"/>
    <s v="August, 2018´"/>
    <x v="2"/>
    <s v="Adama Brasil S/A"/>
    <s v="Adama Makhteshim Ltd."/>
    <s v="ASHDOD"/>
    <s v="Brazil"/>
    <s v="38089199"/>
    <s v="18 IBC 1000 LITER ENVIRONMENT ALLY IMIDACL OPRID, BIFENTHRIN"/>
    <x v="4"/>
    <s v="Galil"/>
    <s v="Insecticide"/>
    <n v="144270"/>
    <n v="144.27000000000001"/>
    <n v="3838000"/>
    <n v="26.602897345255425"/>
    <m/>
    <m/>
    <m/>
  </r>
  <r>
    <n v="43315"/>
    <s v="August, 2018"/>
    <s v="August, 2018´"/>
    <x v="2"/>
    <s v="Adama Brasil S/A"/>
    <s v="Adama Makhteshim Ltd."/>
    <s v="ASHDOD"/>
    <s v="Brazil"/>
    <s v="38089199"/>
    <s v="80 STEEL DRUM 200LT ENVIRO NMENTALLY HAZARDOUS SUBSTA NCE,LIQUID 1600 0 LITSRIMON SUPRA"/>
    <x v="10"/>
    <s v="Rimon"/>
    <s v="Insecticide"/>
    <n v="96600"/>
    <n v="96.6"/>
    <n v="2570000"/>
    <n v="26.604554865424429"/>
    <m/>
    <m/>
    <m/>
  </r>
  <r>
    <n v="43315"/>
    <s v="August, 2018"/>
    <s v="August, 2018´"/>
    <x v="2"/>
    <s v="Adama Brasil S/A"/>
    <s v="Adama Makhteshim Ltd."/>
    <s v="ASHDOD"/>
    <s v="Brazil"/>
    <s v="38089995"/>
    <s v="2400 PLASTIC JERRYCAN 5 LT EN VIRONMENTALLY HAZARDOUS SU BSTANCE, LIQUID, N.O.S (F LUENSULFONE)IMO:9 UN: 308 2PACKING GROUP: III"/>
    <x v="19"/>
    <s v="Nimitz"/>
    <s v="Nematicide"/>
    <n v="15780"/>
    <n v="15.78"/>
    <n v="49700"/>
    <n v="3.1495564005069707"/>
    <m/>
    <m/>
    <m/>
  </r>
  <r>
    <n v="43315"/>
    <s v="August, 2018"/>
    <s v="August, 2018´"/>
    <x v="2"/>
    <s v="Adama Brasil Sa"/>
    <s v="Nutrichem Co., Ltd."/>
    <s v="SHANGHAI"/>
    <s v="Brazil"/>
    <s v="29339969"/>
    <s v="1,2,4-TRIAZOLE (1,2,4 TRIAZOL)"/>
    <x v="4"/>
    <s v="Galil"/>
    <s v="Insecticide"/>
    <n v="20120"/>
    <n v="20.12"/>
    <n v="302000"/>
    <n v="15.009940357852882"/>
    <m/>
    <m/>
    <m/>
  </r>
  <r>
    <n v="43315"/>
    <s v="August, 2018"/>
    <s v="August, 2018´"/>
    <x v="2"/>
    <s v="Adama Brasil S/A"/>
    <s v="Adama Agan Ltd."/>
    <s v="ASHDOD"/>
    <s v="Brazil"/>
    <s v="38089329"/>
    <s v="18 ECO BULKS PATROL SLA GRICULTURAL HERBICIDE"/>
    <x v="4"/>
    <s v="Galil"/>
    <s v="Insecticide"/>
    <n v="102903"/>
    <n v="102.9"/>
    <n v="1257000"/>
    <n v="12.215387306492522"/>
    <m/>
    <m/>
    <m/>
  </r>
  <r>
    <n v="43314"/>
    <s v="August, 2018"/>
    <s v="August, 2018´"/>
    <x v="2"/>
    <s v="Adama Brasil S/A"/>
    <s v="Join King Fine Chemical Co., Ltd."/>
    <s v="SHANGHAI"/>
    <s v="Brazil"/>
    <s v="29331990"/>
    <s v="FIPRONIL TECH"/>
    <x v="4"/>
    <s v="Galil"/>
    <s v="Insecticide"/>
    <n v="5030"/>
    <n v="5.03"/>
    <n v="156000"/>
    <n v="31.013916500994036"/>
    <m/>
    <m/>
    <m/>
  </r>
  <r>
    <n v="43314"/>
    <s v="August, 2018"/>
    <s v="August, 2018´"/>
    <x v="2"/>
    <s v="Adama Brasil S/A"/>
    <s v="Haltermann Carless Uk Ltd."/>
    <s v="LONDON"/>
    <s v="Brazil"/>
    <s v="27079990"/>
    <s v="08 20´ X 8´ X 8´6&quot; TANK CONTA SLAC 8 TANK CAROMAX 28 UN 3082,  ENVIRONMENTALLY HAZARDOUS SUBSTANCE LIQUID, N.O.S. ,IMO 9, PKG III"/>
    <x v="13"/>
    <s v="Caromax 28"/>
    <s v="Solvent"/>
    <n v="159320.01"/>
    <n v="159.32"/>
    <s v=""/>
    <e v="#VALUE!"/>
    <m/>
    <m/>
    <m/>
  </r>
  <r>
    <n v="43314"/>
    <s v="August, 2018"/>
    <s v="August, 2018´"/>
    <x v="2"/>
    <s v="Adama Brasil S/A"/>
    <s v="Adama Mfg. Poland Sa"/>
    <s v="GDYNIA"/>
    <s v="Brazil"/>
    <s v="29180000"/>
    <s v="2,4-D ACIDO TECNICO MILENIA BR"/>
    <x v="0"/>
    <s v="2,4-D Main"/>
    <s v="Herbicide"/>
    <n v="18700"/>
    <n v="18.7"/>
    <s v=""/>
    <e v="#VALUE!"/>
    <m/>
    <m/>
    <m/>
  </r>
  <r>
    <n v="43313"/>
    <s v="August, 2018"/>
    <s v="August, 2018´"/>
    <x v="2"/>
    <s v="Iharabras Sa Industries Quimicas"/>
    <s v="Adama Makhteshim Ltd."/>
    <s v="ASHDOD"/>
    <s v="Brazil"/>
    <s v="38089199"/>
    <s v="18480 PLASTIC BOTTLE 1 LT 18480LITS RIMON SUPRA NOVALURON"/>
    <x v="10"/>
    <s v="Rimon"/>
    <s v="Insecticide"/>
    <n v="24978"/>
    <n v="24.98"/>
    <n v="665000"/>
    <n v="26.623428617183119"/>
    <m/>
    <m/>
    <m/>
  </r>
  <r>
    <n v="43313"/>
    <s v="August, 2018"/>
    <s v="August, 2018´"/>
    <x v="2"/>
    <s v="Adama Brasil Sa"/>
    <s v="Den Hartogh Logistics"/>
    <s v="NEW ORLEANS (LA)"/>
    <s v="Brazil"/>
    <s v="29211922"/>
    <s v="08 20´ X 8´ X 8´6&quot; TANK CONTA SLAC 8 TANK DIPROPYLAMINE CLASS 3 UN 2383 PACKINGGROUP II"/>
    <x v="54"/>
    <s v="Not Identified"/>
    <s v="General Chemical"/>
    <n v="135742"/>
    <n v="135.74"/>
    <n v="413000"/>
    <n v="3.042536576741171"/>
    <m/>
    <m/>
    <m/>
  </r>
  <r>
    <n v="43310"/>
    <s v="July, 2018"/>
    <s v="July, 2018´"/>
    <x v="2"/>
    <s v="Adama Brasil S/A"/>
    <s v="Total Fluides"/>
    <s v="LE HAVRE"/>
    <s v="Brazil"/>
    <s v="27101200"/>
    <s v="SOLANE HEPTANE PACKING IN 157 KG PER DRUMS"/>
    <x v="4"/>
    <s v="Galil"/>
    <s v="Insecticide"/>
    <n v="12560"/>
    <n v="12.56"/>
    <s v=""/>
    <e v="#VALUE!"/>
    <m/>
    <m/>
    <m/>
  </r>
  <r>
    <n v="43310"/>
    <s v="July, 2018"/>
    <s v="July, 2018´"/>
    <x v="2"/>
    <s v="Adama Brasil S/A"/>
    <s v="Ingevity Corporation"/>
    <s v="CHARLESTON (SC)"/>
    <s v="Brazil"/>
    <s v="38030000"/>
    <s v="CONTAINING TALL OIL, OTHER THAN CRUDE ALTAPYNE M-28B"/>
    <x v="16"/>
    <s v="Not Identified"/>
    <s v="General Chemical"/>
    <n v="52125"/>
    <n v="52.13"/>
    <n v="27700"/>
    <n v="0.53141486810551564"/>
    <m/>
    <m/>
    <m/>
  </r>
  <r>
    <n v="43310"/>
    <s v="July, 2018"/>
    <s v="July, 2018´"/>
    <x v="2"/>
    <s v="Adama Brasil Sa"/>
    <s v="Total Fluides"/>
    <s v="LE HAVRE"/>
    <s v="Brazil"/>
    <s v="27101249"/>
    <s v="SOLANE HEPTANE"/>
    <x v="4"/>
    <s v="Galil"/>
    <s v="Insecticide"/>
    <n v="12560"/>
    <n v="12.56"/>
    <s v=""/>
    <e v="#VALUE!"/>
    <m/>
    <m/>
    <m/>
  </r>
  <r>
    <n v="43309"/>
    <s v="July, 2018"/>
    <s v="July, 2018´"/>
    <x v="2"/>
    <s v="Adama Brasil S/A"/>
    <s v="Sinon Corp"/>
    <s v="SHANGHAI"/>
    <s v="Brazil"/>
    <s v="29339969"/>
    <s v="60 BAGS FLUTRIAFOL TECNICO SINON FLUTRIAFOL 97% TECH"/>
    <x v="50"/>
    <s v="Not Identified"/>
    <s v="General Chemical"/>
    <n v="24180"/>
    <n v="24.18"/>
    <n v="366000"/>
    <n v="15.136476426799007"/>
    <m/>
    <m/>
    <m/>
  </r>
  <r>
    <n v="43308"/>
    <s v="July, 2018"/>
    <s v="July, 2018´"/>
    <x v="2"/>
    <s v="Adama Brasil Sa"/>
    <s v="Nutrichem Co., Ltd."/>
    <s v="SHANGHAI"/>
    <s v="Brazil"/>
    <s v="29339969"/>
    <s v="1,2,4-TRIAZOLE (1,2,4 TRIAZOL)"/>
    <x v="55"/>
    <s v="Not Identified"/>
    <s v="General Chemical"/>
    <n v="20120"/>
    <n v="20.12"/>
    <n v="305000"/>
    <n v="15.159045725646124"/>
    <m/>
    <m/>
    <m/>
  </r>
  <r>
    <n v="43308"/>
    <s v="July, 2018"/>
    <s v="July, 2018´"/>
    <x v="2"/>
    <s v="Adama Brasil Sa"/>
    <s v="China Jiangsu International Economic And Technical"/>
    <s v="SHANGHAI"/>
    <s v="Brazil"/>
    <s v="29339969"/>
    <s v="1,2,4-1H-TRIAZOLE (1,2,4 TRIAZOL) PACKING:IN 500KG NET BAG"/>
    <x v="4"/>
    <s v="Galil"/>
    <s v="Insecticide"/>
    <n v="20120"/>
    <n v="20.12"/>
    <n v="305000"/>
    <n v="15.159045725646124"/>
    <m/>
    <m/>
    <m/>
  </r>
  <r>
    <n v="43308"/>
    <s v="July, 2018"/>
    <s v="July, 2018´"/>
    <x v="2"/>
    <s v="Adama Brasil Sa"/>
    <s v="China Jiangsu International Economic And Technical"/>
    <s v="SHANGHAI"/>
    <s v="Brazil"/>
    <s v="28111920"/>
    <s v="PHOSPHOROUS ACID (ACIDO FOSFOROSO PACKING: IN 25KG NET BAG"/>
    <x v="35"/>
    <s v="Not Identified"/>
    <s v="General Chemical"/>
    <n v="44176"/>
    <n v="44.18"/>
    <n v="65900"/>
    <n v="1.4917602318000724"/>
    <m/>
    <m/>
    <m/>
  </r>
  <r>
    <n v="43307"/>
    <s v="July, 2018"/>
    <s v="July, 2018´"/>
    <x v="2"/>
    <s v="Dupont Do Brasil Sa"/>
    <s v="Adama Makhteshim Ltd."/>
    <s v="ASHDOD"/>
    <s v="Brazil"/>
    <s v="38089199"/>
    <s v="3600 PLASTIC JERRYCAN 5 L T (18000 LITS GALIL SCD1 5407934) ENVIRONMENTALLY HAZARDOUS SUBSTANCE, LIQU ID, N.O.S.(IMIDACLOPRID , BIFENTHRIN) IMO:9UN:3 082 PACKING GROUP:III MARINE POLLUTANTH.S"/>
    <x v="4"/>
    <s v="Galil"/>
    <s v="Insecticide"/>
    <n v="22050"/>
    <n v="22.05"/>
    <n v="736000"/>
    <n v="33.378684807256235"/>
    <m/>
    <m/>
    <m/>
  </r>
  <r>
    <n v="43307"/>
    <s v="July, 2018"/>
    <s v="July, 2018´"/>
    <x v="2"/>
    <s v="Dupont Do Brasil Sa"/>
    <s v="Adama Makhteshim Ltd."/>
    <s v="ASHDOD"/>
    <s v="Brazil"/>
    <s v="38089199"/>
    <s v="3600 PLASTIC JERRYCAN 5 L T (18000 LITS GALIL SCD1 5407934) ENVIRONMENTALLY HAZARDOUS SUBSTANCE, LIQU ID, N.O.S.(IMIDACLOPRID , BIFENTHRIN) IMO:9UN:3 082 PACKING GROUP:III"/>
    <x v="4"/>
    <s v="Galil"/>
    <s v="Insecticide"/>
    <n v="22050"/>
    <n v="22.05"/>
    <n v="736000"/>
    <n v="33.378684807256235"/>
    <m/>
    <m/>
    <m/>
  </r>
  <r>
    <n v="43307"/>
    <s v="July, 2018"/>
    <s v="July, 2018´"/>
    <x v="2"/>
    <s v="Adama Brasil S/A"/>
    <s v="Adama Makhteshim Ltd."/>
    <s v="ASHDOD"/>
    <s v="Brazil"/>
    <s v="38089199"/>
    <s v="80 STEEL DRUM 200LT (1600 0 LITSVORAZ) CARBAMATEPESTICIDE,LIQUID,TOXIC (ME THOMYL,NOVALURON"/>
    <x v="29"/>
    <s v="Voraz"/>
    <s v="Insecticide"/>
    <n v="19800"/>
    <n v="19.8"/>
    <n v="661000"/>
    <n v="33.383838383838381"/>
    <m/>
    <m/>
    <m/>
  </r>
  <r>
    <n v="43307"/>
    <s v="July, 2018"/>
    <s v="July, 2018´"/>
    <x v="2"/>
    <s v="Adama Brasil S/A"/>
    <s v="Adama Makhteshim Ltd."/>
    <s v="ASHDOD"/>
    <s v="Brazil"/>
    <s v="38089199"/>
    <s v="18 IBC 1000 LITER(18000 L ITS GALIL SC) ENVIRONMENT ALLY HAZARDOUS SUBSTANCE, LIQUID, N.O.S. (IMIDACL OPRID, BIFENTHRIN)"/>
    <x v="4"/>
    <s v="Galil"/>
    <s v="Insecticide"/>
    <n v="123660"/>
    <n v="123.66"/>
    <n v="4127000"/>
    <n v="33.37376677988032"/>
    <m/>
    <m/>
    <m/>
  </r>
  <r>
    <n v="43307"/>
    <s v="July, 2018"/>
    <s v="July, 2018´"/>
    <x v="2"/>
    <s v="Adama Brasil Sa"/>
    <s v="Adama Makhteshim Ltd."/>
    <s v="ASHDOD"/>
    <s v="Brazil"/>
    <s v="29333919"/>
    <s v="58 STEEL DRUM ENVIRONMENTA LLY HAZARDOUSSUBSTANCE, SOLID, N.O.S (METHYL[2 -([6- (TRIFLUOROMETHYL) P YRIDIN-2-YL] OXY METHYL) PHENYL] ACETATE) IMO: 9 U N: 3082 PACKING GROUP: II"/>
    <x v="22"/>
    <s v="Not Identified"/>
    <s v="General Chemical"/>
    <n v="15196"/>
    <n v="15.2"/>
    <n v="12197000"/>
    <n v="802.6454330086865"/>
    <m/>
    <m/>
    <m/>
  </r>
  <r>
    <n v="43306"/>
    <s v="July, 2018"/>
    <s v="July, 2018´"/>
    <x v="2"/>
    <s v="Adama Brasil S/A"/>
    <s v="Adama Mfg. Poland Sa"/>
    <s v="GDYNIA"/>
    <s v="Brazil"/>
    <s v="29181000"/>
    <s v="2,4-D ACIDO TECNICO MILENIA BR BIGBAGS"/>
    <x v="0"/>
    <s v="2,4-D Main"/>
    <s v="Herbicide"/>
    <n v="18500"/>
    <n v="18.5"/>
    <s v=""/>
    <e v="#VALUE!"/>
    <m/>
    <m/>
    <m/>
  </r>
  <r>
    <n v="43306"/>
    <s v="July, 2018"/>
    <s v="July, 2018´"/>
    <x v="2"/>
    <s v="Iharabras Sa Industries Quimicas"/>
    <s v="Adama Makhteshim Ltd."/>
    <s v="ASHDOD"/>
    <s v="Brazil"/>
    <s v="38089199"/>
    <s v="9240 PLASTIC BOTTLE 1 LT ( 9240 LITS RIMON SUPRA)EN VIRONMENTALLYHAZARDOUS SU BSTANCE, LIQUID, N.O.S. NO VALURON IMO: 9 UN: 3082 PA CKING GROUP: III MARINE PO LLUTANTH"/>
    <x v="4"/>
    <s v="Galil"/>
    <s v="Insecticide"/>
    <n v="12489"/>
    <n v="12.49"/>
    <n v="417000"/>
    <n v="33.389382656737929"/>
    <m/>
    <m/>
    <m/>
  </r>
  <r>
    <n v="43306"/>
    <s v="July, 2018"/>
    <s v="July, 2018´"/>
    <x v="2"/>
    <s v="Syngenta Protecao De Cultivos Ltda"/>
    <s v="Adama Agan Ltd."/>
    <s v="ASHDOD"/>
    <s v="Brazil"/>
    <s v="29242120"/>
    <s v="40 FLEXIBLE IBCSOF DIUREX TECNICO AGRICULTUR AL HERBICIDE H"/>
    <x v="3"/>
    <s v="Jump"/>
    <s v="Herbicide"/>
    <n v="16860"/>
    <n v="16.86"/>
    <n v="105000"/>
    <n v="6.2277580071174379"/>
    <m/>
    <m/>
    <m/>
  </r>
  <r>
    <n v="43305"/>
    <s v="July, 2018"/>
    <s v="July, 2018´"/>
    <x v="2"/>
    <s v="Adama Brasil Sa"/>
    <s v="Fair Trade Schiffahrthandel Logistik"/>
    <s v="HAMBURG"/>
    <s v="Brazil"/>
    <s v="38080000"/>
    <s v="3 PALLETS ADAMA-ATTRACIDE 25 CS 250 ML"/>
    <x v="32"/>
    <s v="Shelter"/>
    <s v="Insecticide"/>
    <n v="620"/>
    <n v="0.62"/>
    <n v="13200"/>
    <n v="21.29032258064516"/>
    <m/>
    <m/>
    <m/>
  </r>
  <r>
    <n v="43305"/>
    <s v="July, 2018"/>
    <s v="July, 2018´"/>
    <x v="2"/>
    <s v="Adama Brasil S/A"/>
    <s v="Adama Makhteshim Ltd."/>
    <s v="SHANGHAI"/>
    <s v="Brazil"/>
    <s v="29333900"/>
    <s v="S.T.C. 40 FLEXIBLE IBC IMIDACLORPIDE TECNICO MILENIA) ENVIRONMENTALLY HAZARDOUS IMIDACLOPRID"/>
    <x v="4"/>
    <s v="Galil"/>
    <s v="Insecticide"/>
    <n v="20120"/>
    <n v="20.12"/>
    <n v="483000"/>
    <n v="24.005964214711728"/>
    <m/>
    <m/>
    <m/>
  </r>
  <r>
    <n v="43305"/>
    <s v="July, 2018"/>
    <s v="July, 2018´"/>
    <x v="2"/>
    <s v="Adama Brasil S/A"/>
    <s v="Zhejiang Funong Biotech. Ltd."/>
    <s v="SHANGHAI"/>
    <s v="Brazil"/>
    <s v="29331990"/>
    <s v="FIPRONIL TECHNICAL"/>
    <x v="32"/>
    <s v="Shelter"/>
    <s v="Insecticide"/>
    <n v="10080"/>
    <n v="10.08"/>
    <n v="324000"/>
    <n v="32.142857142857146"/>
    <m/>
    <m/>
    <m/>
  </r>
  <r>
    <n v="43301"/>
    <s v="July, 2018"/>
    <s v="July, 2018´"/>
    <x v="2"/>
    <s v="Adama Brasil S/A"/>
    <s v="Adama Agan Ltd."/>
    <s v="ASHDOD"/>
    <s v="Brazil"/>
    <s v="38089329"/>
    <s v="80 DRUMS OF 200.00 LT 16,0 00.00 LT BUTIRON AGRICULTU RAL"/>
    <x v="15"/>
    <s v="Butiron"/>
    <s v="Herbicide"/>
    <n v="37940"/>
    <n v="37.94"/>
    <n v="389000"/>
    <n v="10.253031101739589"/>
    <m/>
    <m/>
    <m/>
  </r>
  <r>
    <n v="43301"/>
    <s v="July, 2018"/>
    <s v="July, 2018´"/>
    <x v="2"/>
    <s v="Adama Brasil S/A"/>
    <s v="Adama Makhteshim Ltd."/>
    <s v="ASHDOD"/>
    <s v="Brazil"/>
    <s v="38089199"/>
    <s v="18 IBC 1000 LITER(18000 L ITS GALIL SC) ENVIRONMENTA LLY HAZARDOUSSUBSTANCE (IMIDACLOPRI D, BIFENTHRIN) IMO: 9 UN: 3082 PACKING GROUP:III MA RINE POLLUTANT"/>
    <x v="4"/>
    <s v="Galil"/>
    <s v="Insecticide"/>
    <n v="144270"/>
    <n v="144.27000000000001"/>
    <n v="4814000"/>
    <n v="33.367990573230749"/>
    <m/>
    <m/>
    <m/>
  </r>
  <r>
    <n v="43301"/>
    <s v="July, 2018"/>
    <s v="July, 2018´"/>
    <x v="2"/>
    <s v="Adama Brasil S/A"/>
    <s v="Adama Makhteshim Ltd."/>
    <s v="ASHDOD"/>
    <s v="Brazil"/>
    <s v="38089199"/>
    <s v="18 IBC 1000 LITER ENVIRONMENTA LLY HAZARDOUSSUBSTANCE (IMIDACLOPRI D,BIFENTHRIN) 2PACKING GROUP:III MARINE POLLUTANT ADAMA"/>
    <x v="4"/>
    <s v="Galil"/>
    <s v="Insecticide"/>
    <n v="144270"/>
    <n v="144.27000000000001"/>
    <n v="4814000"/>
    <n v="33.367990573230749"/>
    <m/>
    <m/>
    <m/>
  </r>
  <r>
    <n v="43301"/>
    <s v="July, 2018"/>
    <s v="July, 2018´"/>
    <x v="2"/>
    <s v="Brf Sa"/>
    <s v="Adama Makhteshim Ltd."/>
    <s v="ASHDOD"/>
    <s v="Brazil"/>
    <s v="29309099"/>
    <s v="20 FLEXIBLE ENVIRONMENTALLY HAZ ARDOUS SUBSTANCE, SOLID, N .O.S. (FOLPET) IMO: 9 UN: 3077 PACKING GROUP: III Y HAZ ARDOUS SUBSTANCE, SOLID, N .O.S. (FOLPET) IMO: 9 UN: 3077 PACKING GROUP: III"/>
    <x v="21"/>
    <s v="Folpan"/>
    <s v="Fungicide"/>
    <n v="20940"/>
    <n v="20.94"/>
    <n v="106000"/>
    <n v="5.0620821394460362"/>
    <m/>
    <m/>
    <m/>
  </r>
  <r>
    <n v="43301"/>
    <s v="July, 2018"/>
    <s v="July, 2018´"/>
    <x v="2"/>
    <s v="Adama Brasil S/A"/>
    <s v="Adama Makhteshim Ltd."/>
    <s v="ASHDOD"/>
    <s v="Brazil"/>
    <s v="38089199"/>
    <s v="80 STEEL DRUM CARBAMATEPE STICIDE,LIQUID,TOXIC (METH OMYL,NOVALURON) (1600 0 LITSVORAZ)CARBAMATEPE STICIDE,LIQUID,TOXIC (METH OMYL,NOVALURON) IMO:6.1 U N:2992 PACKING GROUP: II M ARINE POLLUTANT ADAMA BRASIL S,A80 STEEL DRUM 200LT (1600 0 LITSVORAZ)CARBAMATEPE STICIDE,LIQUID,TOXIC (1600 0 LITSVORAZ)CARBAMATEPE STICIDE,LIQUID,TOXIC (METH OMYL,NOVALURON) IMO:6.1 U N:2992 PACKING GROUP: II M ARINE POLLUTANT"/>
    <x v="29"/>
    <s v="Voraz"/>
    <s v="Insecticide"/>
    <n v="118800"/>
    <n v="118.8"/>
    <n v="3964000"/>
    <n v="33.36700336700337"/>
    <m/>
    <m/>
    <m/>
  </r>
  <r>
    <n v="43301"/>
    <s v="July, 2018"/>
    <s v="July, 2018´"/>
    <x v="2"/>
    <s v="Adama Brasil Sa"/>
    <s v="Adama Makhteshim Ltd."/>
    <s v="ASHDOD"/>
    <s v="Brazil"/>
    <s v="29333919"/>
    <s v="75 COMPOSITE ENVIRONM ENTALLY HAZARDOUS SUBSTANC E, SOLID, N.O.S (METHYL (2 -(((6- (TRIFLUOROMETHYL) P YRIDIN-2-YL) OXY)METHYL) P HENYL) ACETATE) IMO: 9 UN:3077 PACKING GROUP: III"/>
    <x v="22"/>
    <s v="Not Identified"/>
    <s v="General Chemical"/>
    <n v="19650"/>
    <n v="19.649999999999999"/>
    <n v="15772000"/>
    <n v="802.64631043256998"/>
    <m/>
    <m/>
    <m/>
  </r>
  <r>
    <n v="43301"/>
    <s v="July, 2018"/>
    <s v="July, 2018´"/>
    <x v="2"/>
    <s v="Adama Brasil S/A"/>
    <s v="Adama Agan Ltd."/>
    <s v="ASHDOD"/>
    <s v="Brazil"/>
    <s v="38089329"/>
    <s v="80 DRUMS OF AGRICULT URAL HERBICIDEH"/>
    <x v="33"/>
    <s v="Not Identified"/>
    <s v="General Chemical"/>
    <n v="132789.99"/>
    <n v="132.79"/>
    <n v="1362000"/>
    <n v="10.256797217922827"/>
    <m/>
    <m/>
    <m/>
  </r>
  <r>
    <n v="43301"/>
    <s v="July, 2018"/>
    <s v="July, 2018´"/>
    <x v="2"/>
    <s v="Dupont Do Brasil Sa"/>
    <s v="Adama Makhteshim Ltd."/>
    <s v="ASHDOD"/>
    <s v="Brazil"/>
    <s v="38089199"/>
    <s v="3600 PLASTIC JERRYCAN 5 LT (18000LITS GALIL SC D154 07934) ENVIRONMENTALLY HA ZARDOUS SUBSTANCE, LIQUID, N.O.S. (IMIDACLOPRID, BI FENTHRIN) IMO:9 UN:3082 PACKING GROUP:III"/>
    <x v="4"/>
    <s v="Galil"/>
    <s v="Insecticide"/>
    <n v="22050"/>
    <n v="22.05"/>
    <n v="736000"/>
    <n v="33.378684807256235"/>
    <m/>
    <m/>
    <m/>
  </r>
  <r>
    <n v="43301"/>
    <s v="July, 2018"/>
    <s v="July, 2018´"/>
    <x v="2"/>
    <s v="Adama Brasil S/A"/>
    <s v="Adama Makhteshim Ltd."/>
    <s v="ASHDOD"/>
    <s v="Brazil"/>
    <s v="38089199"/>
    <s v="STEEL DRUM 200LT (1600 0 LITSRIMON SUPRA) ENVIR ONMENTALLY HAZARDOUS SUBS TANCE, LIQUID, N.O.S.(NO VALURON) IMO: 9 UN: 3082 P ACKING GROUP: III"/>
    <x v="10"/>
    <s v="Rimon"/>
    <s v="Insecticide"/>
    <n v="115920"/>
    <n v="115.92"/>
    <n v="3868000"/>
    <n v="33.367839889579017"/>
    <m/>
    <m/>
    <m/>
  </r>
  <r>
    <n v="43301"/>
    <s v="July, 2018"/>
    <s v="July, 2018´"/>
    <x v="2"/>
    <s v="Adama Brasil S/A"/>
    <s v="Adama Makhteshim Ltd."/>
    <s v="ASHDOD"/>
    <s v="Brazil"/>
    <s v="38089199"/>
    <s v="80 STEEL DRUM 200LT (160 00 LITSVORAZ) CARBAMATE PESTICIDE,LIQUID, TOXIC (METHOMYL, NOVALURON)"/>
    <x v="29"/>
    <s v="Voraz"/>
    <s v="Insecticide"/>
    <n v="19800"/>
    <n v="19.8"/>
    <n v="661000"/>
    <n v="33.383838383838381"/>
    <m/>
    <m/>
    <m/>
  </r>
  <r>
    <n v="43301"/>
    <s v="July, 2018"/>
    <s v="July, 2018´"/>
    <x v="2"/>
    <s v="Adama Brasil Sa"/>
    <s v="Basf Group"/>
    <s v="ANTWERPEN"/>
    <s v="Brazil"/>
    <s v="29151100"/>
    <s v="ONE 20´ X 8´ X 8´6&quot; TANK CONTA SLAC 1 TANKCONTAINER METHYLFORMATE PURE UN 1243 METHYL FORMATE IMO 3 PACKING GROUP I"/>
    <x v="12"/>
    <s v="Not Identified"/>
    <s v="General Chemical"/>
    <n v="21360"/>
    <n v="21.36"/>
    <n v="47800"/>
    <n v="2.237827715355805"/>
    <m/>
    <m/>
    <m/>
  </r>
  <r>
    <n v="43301"/>
    <s v="July, 2018"/>
    <s v="July, 2018´"/>
    <x v="2"/>
    <s v="Dupont Do Brasil Sa"/>
    <s v="Adama Makhteshim Ltd."/>
    <s v="ASHDOD"/>
    <s v="Brazil"/>
    <s v="38089199"/>
    <s v="3600 PLASTIC JERRYCAN 5 L T (18000 LITS GALIL SCD1 5407934) ENVIRONMENTALLY HAZARDOUS SUBSTANCE, LIQU ID, N.O.S.(IMIDACLOPRID , BIFENTHRIN) IMO 9UN 3 082 PACKING GROUP III"/>
    <x v="4"/>
    <s v="Galil"/>
    <s v="Insecticide"/>
    <n v="22050"/>
    <n v="22.05"/>
    <n v="736000"/>
    <n v="33.378684807256235"/>
    <m/>
    <m/>
    <m/>
  </r>
  <r>
    <n v="43301"/>
    <s v="July, 2018"/>
    <s v="July, 2018´"/>
    <x v="2"/>
    <s v="Adama Brasil S/A"/>
    <s v="Adama Agan Ltd."/>
    <s v="ASHDOD"/>
    <s v="Brazil"/>
    <s v="38089329"/>
    <s v="80 DRUMS OF 200.00 LT 16,0 00.00 LT AFALON SC AGRICUL TURAL HERBICIDE"/>
    <x v="28"/>
    <s v="Afalon"/>
    <s v="Herbicide"/>
    <n v="20090"/>
    <n v="20.09"/>
    <n v="206000"/>
    <n v="10.253857640617223"/>
    <m/>
    <m/>
    <m/>
  </r>
  <r>
    <n v="43300"/>
    <s v="July, 2018"/>
    <s v="July, 2018´"/>
    <x v="2"/>
    <s v="Adama Brasil Sa"/>
    <s v="Nagarjuna Agrichem Ltd."/>
    <s v="VISAKHAPATNAM"/>
    <s v="Brazil"/>
    <s v="29329999"/>
    <s v="4X20?´ST CONTAINER TOTAL 64 PACKAGES ONLY TOTAL SIXTY FOUR PACKAGES O:NLY BROMOKETAL (1,3-DIOXOLANE,2-(BROMO-METHYL)- DICHLOROPHENYL):-4-PROPYL"/>
    <x v="70"/>
    <s v="Not Identified"/>
    <s v="General Chemical"/>
    <n v="92848"/>
    <n v="92.85"/>
    <n v="2077000"/>
    <n v="22.36989488195761"/>
    <m/>
    <m/>
    <m/>
  </r>
  <r>
    <n v="43299"/>
    <s v="July, 2018"/>
    <s v="July, 2018´"/>
    <x v="2"/>
    <s v="Adama Brasil S/A"/>
    <s v="Sw International Chemical Logistics"/>
    <s v="QINGDAO"/>
    <s v="Brazil"/>
    <s v="29241999"/>
    <s v="METIL VANILAMIDA (2-AMINO-2,3-DIMETHYL BUTYRAMIDE ,ADB"/>
    <x v="72"/>
    <s v="Not Identified"/>
    <s v="General Chemical"/>
    <n v="25760"/>
    <n v="25.76"/>
    <n v="136000"/>
    <n v="5.2795031055900621"/>
    <s v="Dry Acrilate Polymer"/>
    <s v="Not Identified"/>
    <s v="General Chemical"/>
  </r>
  <r>
    <n v="43299"/>
    <s v="July, 2018"/>
    <s v="July, 2018´"/>
    <x v="2"/>
    <s v="Adama Brasil S/A"/>
    <s v="Shandong Weifang Rainbow Chemical Co., Ltd."/>
    <s v="SHANGHAI"/>
    <s v="Brazil"/>
    <s v="38089325"/>
    <s v="600.00LITERS PARAQUAT 276G,L SL (GRAMOKING) PACKED IN 20LITERS DRUMS WITH PALLETS, TOTAL 6480DRUMS"/>
    <x v="4"/>
    <s v="Galil"/>
    <s v="Insecticide"/>
    <n v="150336"/>
    <n v="150.34"/>
    <n v="898000"/>
    <n v="5.9732865048957002"/>
    <m/>
    <m/>
    <m/>
  </r>
  <r>
    <n v="43298"/>
    <s v="July, 2018"/>
    <s v="July, 2018´"/>
    <x v="2"/>
    <s v="Syngenta Protecao De Cultivos Ltda"/>
    <s v="Adama Agan Ltd."/>
    <s v="ASHDOD"/>
    <s v="Brazil"/>
    <s v="29242120"/>
    <s v="40 FLEXIBLE IBCSOF AGRICULTURA L HERBICIDE U N NO 3077, CLASS: 9.0 P.G:III"/>
    <x v="3"/>
    <s v="Jump"/>
    <s v="Herbicide"/>
    <n v="84300"/>
    <n v="84.3"/>
    <n v="523000"/>
    <n v="6.2040332147093711"/>
    <m/>
    <m/>
    <m/>
  </r>
  <r>
    <n v="43298"/>
    <s v="July, 2018"/>
    <s v="July, 2018´"/>
    <x v="2"/>
    <s v="Syngenta Protecao De Cultivos Ltda"/>
    <s v="Adama Agan Ltd."/>
    <s v="ASHDOD"/>
    <s v="Brazil"/>
    <s v="29242120"/>
    <s v="40 FLEXIBLE IBCSOF DIUREXT ECNICO 400 KGAGRICULTURA L HERBICIDE U N NO.: 3077, CLASS: 9. P .G:III40 FLEXIBLE IBCSOF DIUREXT ECNICO 400 KGAGRICULTURA L HERBICIDE U N NO.: 3077, CLASS: 9.0 P .G:III40 FLEXIBLE IBCSOF DIUREXT ECNICO 400 KGAGRICULTURA L HERBICIDE U N NO.: 3077, CLASS: 9.0 DIUREXT ECNICO AGRICULTURA L HERBICIDE CLASS: 9.0 P .G:III40 FLEXIBLE IBCSOF DIUREXT ECNICO 400 KGAGRICULTURA L HERBICIDE N NO.: 3077, CLASS: 9.0 P .G:III40 FLEXIBLE DIUREXT ECNICO 400 KGAGRICULTURA L HERBICIDE"/>
    <x v="3"/>
    <s v="Jump"/>
    <s v="Herbicide"/>
    <n v="101160"/>
    <n v="101.16"/>
    <n v="627000"/>
    <n v="6.198102016607355"/>
    <m/>
    <m/>
    <m/>
  </r>
  <r>
    <n v="43297"/>
    <s v="July, 2018"/>
    <s v="July, 2018´"/>
    <x v="2"/>
    <s v="Adama Brasil S/A"/>
    <s v="Adama Agan Ltd."/>
    <s v="ASHDOD"/>
    <s v="Brazil"/>
    <s v="38089329"/>
    <s v="STC:80 DRUMS OF 240 EC AGRICULTURAL H:ERB ICIDE"/>
    <x v="48"/>
    <s v="Platinum"/>
    <s v="Herbicide"/>
    <n v="35236"/>
    <n v="35.24"/>
    <n v="361000"/>
    <n v="10.245203768872743"/>
    <m/>
    <m/>
    <m/>
  </r>
  <r>
    <n v="43297"/>
    <s v="July, 2018"/>
    <s v="July, 2018´"/>
    <x v="2"/>
    <s v="Adama Brasil S/A"/>
    <s v="Adama Agan Ltd."/>
    <s v="ASHDOD"/>
    <s v="Brazil"/>
    <s v="38089329"/>
    <s v="LT 23041 LT POQUER AGRICULTURAL HERBICIDE"/>
    <x v="48"/>
    <s v="Platinum"/>
    <s v="Herbicide"/>
    <n v="44339"/>
    <n v="44.34"/>
    <n v="455000"/>
    <n v="10.261846230181105"/>
    <m/>
    <m/>
    <m/>
  </r>
  <r>
    <n v="43297"/>
    <s v="July, 2018"/>
    <s v="July, 2018´"/>
    <x v="2"/>
    <s v="Adama Brasil S/A"/>
    <s v="Adama Mfg. Poland Sa"/>
    <s v="HAMBURG"/>
    <s v="Brazil"/>
    <s v="29189990"/>
    <s v="ACIDO TECNICO MILENIA BR"/>
    <x v="0"/>
    <s v="2,4-D Main"/>
    <s v="Herbicide"/>
    <n v="278799.99"/>
    <n v="278.8"/>
    <n v="2448000"/>
    <n v="8.7804881198166473"/>
    <m/>
    <m/>
    <m/>
  </r>
  <r>
    <n v="43297"/>
    <s v="July, 2018"/>
    <s v="July, 2018´"/>
    <x v="2"/>
    <s v="Adama Brasil S/A"/>
    <s v="Lanxess Corporation Group"/>
    <s v="ANTWERPEN"/>
    <s v="Brazil"/>
    <s v="29291030"/>
    <s v="1 20FT ISO - DANGEROUS LIQUIDS 3.4-DICLOROFENILISOCIANATO DICHLOROPHENYL ISOCYANATES 2250 PACKAGE"/>
    <x v="18"/>
    <s v="Not Identified"/>
    <s v="General Chemical"/>
    <n v="25660"/>
    <n v="25.66"/>
    <n v="54100"/>
    <n v="2.1083398285268902"/>
    <m/>
    <m/>
    <m/>
  </r>
  <r>
    <n v="43295"/>
    <s v="July, 2018"/>
    <s v="July, 2018´"/>
    <x v="2"/>
    <s v="Adama Brasil S/A"/>
    <s v="Adama Makhteshim Ltd."/>
    <s v="ASHDOD"/>
    <s v="Brazil"/>
    <s v="38089199"/>
    <s v="18 IBC 1000 LITER18000 LI TS GALIL SC ENVIRONMENTAL LY HAZARDOUS SUBSTANCE, LI QUID, N.O.S. (IMIDACLOPRI D, BIFENTHRIN) IMO: 9 UN: 3082 PACKING GROUP: III M ARINE POLLUTANT"/>
    <x v="4"/>
    <s v="Galil"/>
    <s v="Insecticide"/>
    <n v="144270"/>
    <n v="144.27000000000001"/>
    <n v="4814000"/>
    <n v="33.367990573230749"/>
    <m/>
    <m/>
    <m/>
  </r>
  <r>
    <n v="43295"/>
    <s v="July, 2018"/>
    <s v="July, 2018´"/>
    <x v="2"/>
    <s v="Adama Brasil S/A"/>
    <s v="Adama Makhteshim Ltd."/>
    <s v="HAIFA (HEFA)"/>
    <s v="Brazil"/>
    <s v="38089199"/>
    <s v="80 STEEL DRUM 200LT (1600 0 LITSPYRINEX 480 EC) ORG ANOPHOSPHORUSPESTICIDE, L IQUID, TOXIC, FLAMMABLE ( CHLORPYRIFOS) IMO: 6.1, UN:3017 PACKING GROUP: II I MARINE POLLUTANT FLASH POINT: 46"/>
    <x v="23"/>
    <s v="Pyrinex"/>
    <s v="Pesticide"/>
    <n v="18520"/>
    <n v="18.52"/>
    <n v="618000"/>
    <n v="33.369330453563713"/>
    <m/>
    <m/>
    <m/>
  </r>
  <r>
    <n v="43295"/>
    <s v="July, 2018"/>
    <s v="July, 2018´"/>
    <x v="2"/>
    <s v="Adama Brasil Sa"/>
    <s v="Adama Makhteshim Ltd."/>
    <s v="ASHDOD"/>
    <s v="Brazil"/>
    <s v="29333919"/>
    <s v="60 STILL DRUM M-325)ENVIRONMENTALL Y HAZARDOUS SUBSTANCE, SOL ID,N.O.S (METHYL (2-)[6- (TRIFLUOROMETHYL) PYRIDIN- 2-YL] OXY) METHYL)PHENYL] ACETATE)IMO: 9 UN:3077 PACKING GROUP: IIIMARINE P OLLUTANT"/>
    <x v="22"/>
    <s v="Not Identified"/>
    <s v="General Chemical"/>
    <n v="15720"/>
    <n v="15.72"/>
    <n v="12618000"/>
    <n v="802.67175572519079"/>
    <m/>
    <m/>
    <m/>
  </r>
  <r>
    <n v="43295"/>
    <s v="July, 2018"/>
    <s v="July, 2018´"/>
    <x v="2"/>
    <s v="Adama Brasil Sa"/>
    <s v="Adama Makhteshim Ltd."/>
    <s v="HAIFA (HEFA)"/>
    <s v="Brazil"/>
    <s v="29333900"/>
    <s v="76 COMPOSITE DRUM ENVIRON MENTALLY HAZARDOUS SUBSTAN CE, SOLID, N.O.S (x) IMO 9 UN 3077 PACKING GROUP III"/>
    <x v="22"/>
    <s v="Not Identified"/>
    <s v="General Chemical"/>
    <n v="19760"/>
    <n v="19.760000000000002"/>
    <n v="15861000"/>
    <n v="802.68218623481778"/>
    <m/>
    <m/>
    <m/>
  </r>
  <r>
    <n v="43295"/>
    <s v="July, 2018"/>
    <s v="July, 2018´"/>
    <x v="2"/>
    <s v="Adama Brasil S/A"/>
    <s v="Adama Agan Ltd."/>
    <s v="ASHDOD"/>
    <s v="Brazil"/>
    <s v="38089323"/>
    <s v="4,032 BAGS HEXARON WG AGR ICULTURAL HERBICIDE UN NO 3077 ,CLAS S 9.0 P.G III"/>
    <x v="3"/>
    <s v="Jump"/>
    <s v="Herbicide"/>
    <n v="143039.99"/>
    <n v="143.04"/>
    <n v="1467000"/>
    <n v="10.25587320021485"/>
    <m/>
    <m/>
    <m/>
  </r>
  <r>
    <n v="43294"/>
    <s v="July, 2018"/>
    <s v="July, 2018´"/>
    <x v="2"/>
    <s v="Adama Brasil Sa"/>
    <s v="Total Fluides"/>
    <s v="LE HAVRE"/>
    <s v="Brazil"/>
    <s v="27101200"/>
    <s v="OFSOLANE HEPTANE DRUM UN 1206,3, II"/>
    <x v="32"/>
    <s v="Shelter"/>
    <s v="Insecticide"/>
    <n v="12560"/>
    <n v="12.56"/>
    <s v=""/>
    <e v="#VALUE!"/>
    <m/>
    <m/>
    <m/>
  </r>
  <r>
    <n v="43294"/>
    <s v="July, 2018"/>
    <s v="July, 2018´"/>
    <x v="2"/>
    <s v="Adama Brasil Sa"/>
    <s v="Basf Group"/>
    <s v="ANTWERPEN"/>
    <s v="Brazil"/>
    <s v="29151100"/>
    <s v="ONE 20´ X 8´ X 8´6&quot; TANK CONTA SLAC 1 TANK CONTAINER METHYLFORMATE PURE UN 1243 METHYL FORMATE IMO 3 PACKING GROUP I"/>
    <x v="12"/>
    <s v="Not Identified"/>
    <s v="General Chemical"/>
    <n v="21240"/>
    <n v="21.24"/>
    <n v="47500"/>
    <n v="2.2363465160075329"/>
    <m/>
    <m/>
    <m/>
  </r>
  <r>
    <n v="43293"/>
    <s v="July, 2018"/>
    <s v="July, 2018´"/>
    <x v="2"/>
    <s v="Adama Brasil S/A"/>
    <s v="Adama Mfg. Poland Sa"/>
    <s v="GDYNIA"/>
    <s v="Brazil"/>
    <s v="29189912"/>
    <s v="2,4-D ACIDO TECNICO MILENIA BR BIGBAGS A"/>
    <x v="0"/>
    <s v="2,4-D Main"/>
    <s v="Herbicide"/>
    <n v="55420"/>
    <n v="55.42"/>
    <n v="151000"/>
    <n v="2.7246481414651749"/>
    <m/>
    <m/>
    <m/>
  </r>
  <r>
    <n v="43293"/>
    <s v="July, 2018"/>
    <s v="July, 2018´"/>
    <x v="2"/>
    <s v="Adama Brasil S/A"/>
    <s v="Adama Mfg. Poland Sa"/>
    <s v="GDYNIA"/>
    <s v="Brazil"/>
    <s v="29189990"/>
    <s v="2,4-D ACIDO TECNICO MILENIA BR BIGBAGS"/>
    <x v="0"/>
    <s v="2,4-D Main"/>
    <s v="Herbicide"/>
    <n v="74120"/>
    <n v="74.12"/>
    <n v="202000"/>
    <n v="2.7253103076092824"/>
    <m/>
    <m/>
    <m/>
  </r>
  <r>
    <n v="43293"/>
    <s v="July, 2018"/>
    <s v="July, 2018´"/>
    <x v="2"/>
    <s v="Adama Brasil S/A"/>
    <s v="Adama Mfg. Poland Sa"/>
    <s v="GDYNIA"/>
    <s v="Brazil"/>
    <s v="29181000"/>
    <s v="2,4-D ACIDO TECNICO MILENIA BR BIGBAGS A 900 KG NET ON PALLETS"/>
    <x v="0"/>
    <s v="2,4-D Main"/>
    <s v="Herbicide"/>
    <n v="240500"/>
    <n v="240.5"/>
    <s v=""/>
    <e v="#VALUE!"/>
    <m/>
    <m/>
    <m/>
  </r>
  <r>
    <n v="43293"/>
    <s v="July, 2018"/>
    <s v="July, 2018´"/>
    <x v="2"/>
    <s v="Adama Brasil S/A"/>
    <s v="Adama Mfg. Poland Sa"/>
    <s v="GDYNIA"/>
    <s v="Brazil"/>
    <s v="29189912"/>
    <s v="2,4-D ACIDO TECNICO MILENIA BR BIGBAGS"/>
    <x v="0"/>
    <s v="2,4-D Main"/>
    <s v="Herbicide"/>
    <n v="74100"/>
    <n v="74.099999999999994"/>
    <n v="202000"/>
    <n v="2.7260458839406208"/>
    <m/>
    <m/>
    <m/>
  </r>
  <r>
    <n v="43293"/>
    <s v="July, 2018"/>
    <s v="July, 2018´"/>
    <x v="2"/>
    <s v="Adama Brasil S/A"/>
    <s v="Lanxess Corporation Group"/>
    <s v="ANTWERPEN"/>
    <s v="Brazil"/>
    <s v="29291000"/>
    <s v="1 20FT ISO - DANGEROUS LIQUIDS 3.4-DICLOROFENILISOCIANATO"/>
    <x v="18"/>
    <s v="Not Identified"/>
    <s v="General Chemical"/>
    <n v="26300"/>
    <n v="26.3"/>
    <n v="55500"/>
    <n v="2.1102661596958177"/>
    <m/>
    <m/>
    <m/>
  </r>
  <r>
    <n v="43293"/>
    <s v="July, 2018"/>
    <s v="July, 2018´"/>
    <x v="2"/>
    <s v="Adama Brasil Sa"/>
    <s v="Hebei Dapeng Pharm &amp; Chem Co., Ltd."/>
    <s v="SHANGHAI"/>
    <s v="Brazil"/>
    <s v="29214921"/>
    <s v="ONE 20´ X 8´ X 8´6&quot; GENERAL PU SLAC 80 DRUMS 2,4-XILIDINA(2,4-XYLIDINE) UN 1711, LIQUID,XYLIDINES CLASS 6.1 PACKING GROUP II"/>
    <x v="11"/>
    <s v="Not Identified"/>
    <s v="General Chemical"/>
    <n v="17520"/>
    <n v="17.52"/>
    <n v="149000"/>
    <n v="8.5045662100456614"/>
    <m/>
    <m/>
    <m/>
  </r>
  <r>
    <n v="43293"/>
    <s v="July, 2018"/>
    <s v="July, 2018´"/>
    <x v="2"/>
    <s v="Adama Brasil S/A"/>
    <s v="May Group Co., Ltd."/>
    <s v="SHANGHAI"/>
    <s v="Brazil"/>
    <s v="29331990"/>
    <s v="ONE 20´ X 8´ X 8´6&quot; GENERAL PU SLAC 10 BAGS FIPRONIL TECH"/>
    <x v="32"/>
    <s v="Shelter"/>
    <s v="Insecticide"/>
    <n v="5030"/>
    <n v="5.03"/>
    <n v="162000"/>
    <n v="32.206759443339962"/>
    <m/>
    <m/>
    <m/>
  </r>
  <r>
    <n v="43291"/>
    <s v="July, 2018"/>
    <s v="July, 2018´"/>
    <x v="2"/>
    <s v="Adama Brasil S/A"/>
    <s v="Sw International Chemical Logistics"/>
    <s v="QINGDAO"/>
    <s v="Brazil"/>
    <s v="29241999"/>
    <s v="METIL VANILAMIDA ( 2-AMINO-2,3-DIMETHYL BUTYRAMIDE , ADB)"/>
    <x v="11"/>
    <s v="Not Identified"/>
    <s v="General Chemical"/>
    <n v="15120"/>
    <n v="15.12"/>
    <n v="79600"/>
    <n v="5.2645502645502642"/>
    <m/>
    <m/>
    <m/>
  </r>
  <r>
    <n v="43291"/>
    <s v="July, 2018"/>
    <s v="July, 2018´"/>
    <x v="2"/>
    <s v="Adama Brasil S/A"/>
    <s v="Shandong Weifang Rainbow Chemical Co., Ltd."/>
    <s v="QINGDAO"/>
    <s v="Brazil"/>
    <s v="38089324"/>
    <s v="1080CARTONS GLYPHOSATE 72% WG (RIDOVER)"/>
    <x v="14"/>
    <s v="Not Identified"/>
    <s v="General Chemical"/>
    <n v="116100"/>
    <n v="116.1"/>
    <n v="694000"/>
    <n v="5.9776055124892338"/>
    <m/>
    <m/>
    <m/>
  </r>
  <r>
    <n v="43290"/>
    <s v="July, 2018"/>
    <s v="July, 2018´"/>
    <x v="2"/>
    <s v="Adama Brasil S/A"/>
    <s v="Adama Agan Ltd."/>
    <s v="ASHDOD"/>
    <s v="Brazil"/>
    <s v="38089329"/>
    <s v="1 ISOS LT 21355 LT POQUER AGRICULTURAL HERBICIDE CLASS 9.0 P.G III"/>
    <x v="48"/>
    <s v="Platinum"/>
    <s v="Herbicide"/>
    <n v="65363"/>
    <n v="65.36"/>
    <n v="670000"/>
    <n v="10.250447500879703"/>
    <m/>
    <m/>
    <m/>
  </r>
  <r>
    <n v="43290"/>
    <s v="July, 2018"/>
    <s v="July, 2018´"/>
    <x v="2"/>
    <s v="Adama Brasil S/A"/>
    <s v="Jiangsu Top Li New Material"/>
    <s v="SHANGHAI"/>
    <s v="Brazil"/>
    <s v="29331990"/>
    <s v="ONE 20´ X 8´ X 8´6&quot; GENERAL PU SLAC 6 BAGS FIPRONIL TECHNICAL"/>
    <x v="32"/>
    <s v="Shelter"/>
    <s v="Insecticide"/>
    <n v="3048"/>
    <n v="3.05"/>
    <n v="97900"/>
    <n v="32.119422572178479"/>
    <m/>
    <m/>
    <m/>
  </r>
  <r>
    <n v="43290"/>
    <s v="July, 2018"/>
    <s v="July, 2018´"/>
    <x v="2"/>
    <s v="Adama Brasil S/A"/>
    <s v="Adama Agan Ltd."/>
    <s v="ASHDOD"/>
    <s v="Brazil"/>
    <s v="38089329"/>
    <s v="LT POQUER AGRICULTURAL HERBICIDE"/>
    <x v="48"/>
    <s v="Platinum"/>
    <s v="Herbicide"/>
    <n v="66517"/>
    <n v="66.52"/>
    <n v="682000"/>
    <n v="10.253018025467174"/>
    <m/>
    <m/>
    <m/>
  </r>
  <r>
    <n v="43290"/>
    <s v="July, 2018"/>
    <s v="July, 2018´"/>
    <x v="2"/>
    <s v="Adama Brasil S/A"/>
    <s v="Adama Agan Ltd."/>
    <s v="ASHDOD"/>
    <s v="Brazil"/>
    <s v="38089329"/>
    <s v="POQUER AGRICULTURAL HERBICIDE"/>
    <x v="48"/>
    <s v="Platinum"/>
    <s v="Herbicide"/>
    <n v="88456"/>
    <n v="88.46"/>
    <n v="907000"/>
    <n v="10.253685448132405"/>
    <m/>
    <m/>
    <m/>
  </r>
  <r>
    <n v="43289"/>
    <s v="July, 2018"/>
    <s v="July, 2018´"/>
    <x v="2"/>
    <s v="Adama Brasil S/A"/>
    <s v="Shandong Weifang Rainbow Chemical Co., Ltd."/>
    <s v="SHANGHAI"/>
    <s v="Brazil"/>
    <s v="38089325"/>
    <s v="7560 DRUMS GRAMOKING"/>
    <x v="51"/>
    <s v="Gramoking"/>
    <s v="Herbicide"/>
    <n v="175392"/>
    <n v="175.39"/>
    <n v="1048000"/>
    <n v="5.9751870096697681"/>
    <m/>
    <m/>
    <m/>
  </r>
  <r>
    <n v="43287"/>
    <s v="July, 2018"/>
    <s v="July, 2018´"/>
    <x v="2"/>
    <s v="Adama Brasil S/A"/>
    <s v="Thai Harvest Ltd."/>
    <s v="SHANGHAI"/>
    <s v="Brazil"/>
    <s v="29269095"/>
    <s v="30 13H4 IBC PLASTIC WOVEN C AND L CHLOROTHALONIL TECH CLASS 6.1 UN 2761"/>
    <x v="33"/>
    <s v="Not Identified"/>
    <s v="General Chemical"/>
    <n v="25150"/>
    <n v="25.15"/>
    <n v="225000"/>
    <n v="8.9463220675944335"/>
    <m/>
    <m/>
    <m/>
  </r>
  <r>
    <n v="43285"/>
    <s v="July, 2018"/>
    <s v="July, 2018´"/>
    <x v="2"/>
    <s v="Adama Brasil S/A"/>
    <s v="Bulkhaul Ltd."/>
    <s v="LONDON"/>
    <s v="Brazil"/>
    <s v="27079990"/>
    <s v="008 20´ X 8´ X 8´6&quot; TANK CONTA SLAC 8 TANK CAROMAX 28 UN 3082, ENVIRONMENTALLY HAZARDOUS SUBSTANCE LIQUID, N.O.S."/>
    <x v="13"/>
    <s v="Caromax 28"/>
    <s v="Solvent"/>
    <n v="162120"/>
    <n v="162.12"/>
    <s v=""/>
    <e v="#VALUE!"/>
    <m/>
    <m/>
    <m/>
  </r>
  <r>
    <n v="43285"/>
    <s v="July, 2018"/>
    <s v="July, 2018´"/>
    <x v="2"/>
    <s v="Adama Brasil S/A"/>
    <s v="Shandong Weifang Rainbow Chemical Co., Ltd."/>
    <s v="QINGDAO"/>
    <s v="Brazil"/>
    <s v="38089324"/>
    <s v="GLYPHOSATE 72% WG (RIDOVER)"/>
    <x v="14"/>
    <s v="Not Identified"/>
    <s v="General Chemical"/>
    <n v="116100"/>
    <n v="116.1"/>
    <n v="694000"/>
    <n v="5.9776055124892338"/>
    <m/>
    <m/>
    <m/>
  </r>
  <r>
    <n v="43285"/>
    <s v="July, 2018"/>
    <s v="July, 2018´"/>
    <x v="2"/>
    <s v="Dupont Do Brasil Sa"/>
    <s v="Adama Makhteshim Ltd."/>
    <s v="HAIFA (HEFA)"/>
    <s v="Brazil"/>
    <s v="38089199"/>
    <s v="3600 PLASTIC JERRYCAN 5 LT (18000LITS GALIL SC D154 07934) ENVIRONMENTALLY HAZ ARDOUS SUBSTANCE, LIQUID, N.O.S. (IMIDACLOPRID, BIFE NTHRIN) IMO: 9 UN: 3082 PA CKING GROUP: III MARINE POLLUTANT"/>
    <x v="4"/>
    <s v="Galil"/>
    <s v="Insecticide"/>
    <n v="22050"/>
    <n v="22.05"/>
    <n v="736000"/>
    <n v="33.378684807256235"/>
    <m/>
    <m/>
    <m/>
  </r>
  <r>
    <n v="43285"/>
    <s v="July, 2018"/>
    <s v="July, 2018´"/>
    <x v="2"/>
    <s v="Adama Brasil S/A"/>
    <s v="Shandong Weifang Rainbow Chemical Co., Ltd."/>
    <s v="QINGDAO"/>
    <s v="Brazil"/>
    <s v="38089324"/>
    <s v="GLYPHOSATE 72% WG (RIDOVER) P"/>
    <x v="14"/>
    <s v="Not Identified"/>
    <s v="General Chemical"/>
    <n v="139320.01"/>
    <n v="139.32"/>
    <n v="833000"/>
    <n v="5.9790406274016199"/>
    <m/>
    <m/>
    <m/>
  </r>
  <r>
    <n v="43285"/>
    <s v="July, 2018"/>
    <s v="July, 2018´"/>
    <x v="2"/>
    <s v="Adama Brasil S/A"/>
    <s v="Ruetgers Germany Gmb H"/>
    <s v="ANTWERPEN"/>
    <s v="Brazil"/>
    <s v="29143900"/>
    <s v="DRUM ACETOPHENONE99% NO DANGEROUSGOODS-HARMLESS"/>
    <x v="4"/>
    <s v="Galil"/>
    <s v="Insecticide"/>
    <n v="36256"/>
    <n v="36.26"/>
    <n v="66300"/>
    <n v="1.8286628420123565"/>
    <m/>
    <m/>
    <m/>
  </r>
  <r>
    <n v="43285"/>
    <s v="July, 2018"/>
    <s v="July, 2018´"/>
    <x v="2"/>
    <s v="Adama Brasil S/A"/>
    <s v="Adama Agan Ltd."/>
    <s v="HAIFA (HEFA)"/>
    <s v="Brazil"/>
    <s v="38089329"/>
    <s v="80 DRUMS OF 200.00 LT 16, 000.00LT GALIGAN 240 EC AGRICULTURAL HERBICIDE"/>
    <x v="2"/>
    <s v="Galigan 240 EC"/>
    <s v="Herbicide"/>
    <n v="88090"/>
    <n v="88.09"/>
    <n v="903000"/>
    <n v="10.250879782041094"/>
    <m/>
    <m/>
    <m/>
  </r>
  <r>
    <n v="43285"/>
    <s v="July, 2018"/>
    <s v="July, 2018´"/>
    <x v="2"/>
    <s v="Adama Brasil S/A"/>
    <s v="Adama Makhteshim Ltd."/>
    <s v="HAIFA (HEFA)"/>
    <s v="Brazil"/>
    <s v="38080000"/>
    <s v="18 MINIBULK 1000LITER (18 000 LITS GALIL SC) ENVIRON MENTALLY HAZARDOUS SUBSTA NCE,LIQUID, N.O.S. (IMIDA CLOPRID, BIFENTHRIN) IMO: 9UN: 3082 PACKINGGROUP: III"/>
    <x v="4"/>
    <s v="Galil"/>
    <s v="Insecticide"/>
    <n v="144270"/>
    <n v="144.27000000000001"/>
    <n v="1455000"/>
    <n v="10.085256810147639"/>
    <m/>
    <m/>
    <m/>
  </r>
  <r>
    <n v="43285"/>
    <s v="July, 2018"/>
    <s v="July, 2018´"/>
    <x v="2"/>
    <s v="Adama Brasil S/A"/>
    <s v="Uniroyal Chemicals Private Ltd."/>
    <s v="HAZIRA"/>
    <s v="Brazil"/>
    <s v="34021300"/>
    <s v="20 WOODEN PALLETS(80 DRUM S) 80 NOS. X 220KGS. EXPORT WORTHY N EW HDPE DRUMS MONOLAUREATO DESORBITAN ETOXILADO (UN ITOP - POLYSORBATE-20 ) -"/>
    <x v="52"/>
    <s v="Not Identified"/>
    <s v="General Chemical"/>
    <n v="37200"/>
    <n v="37.200000000000003"/>
    <n v="89300"/>
    <n v="2.400537634408602"/>
    <m/>
    <m/>
    <m/>
  </r>
  <r>
    <n v="43285"/>
    <s v="July, 2018"/>
    <s v="July, 2018´"/>
    <x v="2"/>
    <s v="Adama Brasil S/A"/>
    <s v="Shandong Weifang Rainbow Chemical Co., Ltd."/>
    <s v="QINGDAO"/>
    <s v="Brazil"/>
    <s v="38089324"/>
    <s v="1080CARTONS GLYPHOSATE 72% WG (RIDOVER)"/>
    <x v="14"/>
    <s v="Not Identified"/>
    <s v="General Chemical"/>
    <n v="139320.01"/>
    <n v="139.32"/>
    <n v="833000"/>
    <n v="5.9790406274016199"/>
    <m/>
    <m/>
    <m/>
  </r>
  <r>
    <n v="43285"/>
    <s v="July, 2018"/>
    <s v="July, 2018´"/>
    <x v="2"/>
    <s v="Adama Brasil S/A"/>
    <s v="Shandong Weifang Rainbow Chemical Co., Ltd."/>
    <s v="QINGDAO"/>
    <s v="Brazil"/>
    <s v="38089324"/>
    <s v="4320 BAG GLYPHOSATE 72% WG (RIDOVER)"/>
    <x v="14"/>
    <s v="Not Identified"/>
    <s v="General Chemical"/>
    <n v="116100"/>
    <n v="116.1"/>
    <n v="694000"/>
    <n v="5.9776055124892338"/>
    <m/>
    <m/>
    <m/>
  </r>
  <r>
    <n v="43285"/>
    <s v="July, 2018"/>
    <s v="July, 2018´"/>
    <x v="2"/>
    <s v="Dupont Do Brasil Sa"/>
    <s v="Adama Makhteshim Ltd."/>
    <s v="HAIFA (HEFA)"/>
    <s v="Brazil"/>
    <s v="38089199"/>
    <s v="3600 PLASTIC JERRYCAN 5 LT (18000LITS GALIL SC D154 07934) ENVIRONMENTALLY HAZ ARDOUS SUBSTANCE, LIQUID, N.O.S. (IMIDACLOPRID, BIFE NTHRIN) IMO: 9 UN: 3082 PA CKING GROUP: III"/>
    <x v="4"/>
    <s v="Galil"/>
    <s v="Insecticide"/>
    <n v="22050"/>
    <n v="22.05"/>
    <n v="736000"/>
    <n v="33.378684807256235"/>
    <m/>
    <m/>
    <m/>
  </r>
  <r>
    <n v="43285"/>
    <s v="July, 2018"/>
    <s v="July, 2018´"/>
    <x v="2"/>
    <s v="Adama Brasil S/A"/>
    <s v="Turlock Llp"/>
    <s v="NANJING"/>
    <s v="Brazil"/>
    <s v="38249985"/>
    <s v="66 IBC   2X20ST,1X40HC CONTAINER(S) SAID TO   CONTAIN:CHEMICAL PRODUCT  SODIUM METHYLATE 30%  METILATO DE SODIO A 30%"/>
    <x v="42"/>
    <s v="Not Identified"/>
    <s v="General Chemical"/>
    <n v="66660"/>
    <n v="66.66"/>
    <n v="343000"/>
    <n v="5.1455145514551459"/>
    <m/>
    <m/>
    <m/>
  </r>
  <r>
    <n v="43285"/>
    <s v="July, 2018"/>
    <s v="July, 2018´"/>
    <x v="2"/>
    <s v="Dupont Do Brasil Sa"/>
    <s v="Adama Makhteshim Ltd."/>
    <s v="HAIFA (HEFA)"/>
    <s v="Brazil"/>
    <s v="38089199"/>
    <s v="3600 PLASTIC JERRYCAN 5 LT (18000LITS GALIL SC D154 07934) ENVIRONMENTALLY HAZ ARDOUS SUBSTANCE, LIQUID, N.O.S. (IMIDACLOPRID, BIFE NTHRIN) IMO: 9 UN: 3082 PA CKING GROUP: III MARINE POLLUTANT"/>
    <x v="4"/>
    <s v="Galil"/>
    <s v="Insecticide"/>
    <n v="22050"/>
    <n v="22.05"/>
    <n v="736000"/>
    <n v="33.378684807256235"/>
    <m/>
    <m/>
    <m/>
  </r>
  <r>
    <n v="43285"/>
    <s v="July, 2018"/>
    <s v="July, 2018´"/>
    <x v="2"/>
    <s v="Adama Brasil S/A"/>
    <s v="Shandong Weifang Rainbow Chemical Co., Ltd."/>
    <s v="QINGDAO"/>
    <s v="Brazil"/>
    <s v="38089324"/>
    <s v="GLYPHOSATE 72% WG (RIDOVER) PACKED 1080CARTONS"/>
    <x v="14"/>
    <s v="Not Identified"/>
    <s v="General Chemical"/>
    <n v="139320.01"/>
    <n v="139.32"/>
    <n v="833000"/>
    <n v="5.9790406274016199"/>
    <m/>
    <m/>
    <m/>
  </r>
  <r>
    <n v="43285"/>
    <s v="July, 2018"/>
    <s v="July, 2018´"/>
    <x v="2"/>
    <s v="Dupont Do Brasil Sa"/>
    <s v="Adama Makhteshim Ltd."/>
    <s v="HAIFA (HEFA)"/>
    <s v="Brazil"/>
    <s v="38089199"/>
    <s v="2400 PLASTIC JERRYCAN 5 L T ENVIRONMENTA LLY HAZARDOUS SUBSTANCE, LIQU ID, N.O.S. (IMIDACLOPRID, BIFENTHRIN) IMO: 9 UN:30 82 PACKING GROUP: III"/>
    <x v="4"/>
    <s v="Galil"/>
    <s v="Insecticide"/>
    <n v="14700"/>
    <n v="14.7"/>
    <n v="491000"/>
    <n v="33.401360544217688"/>
    <m/>
    <m/>
    <m/>
  </r>
  <r>
    <n v="43285"/>
    <s v="July, 2018"/>
    <s v="July, 2018´"/>
    <x v="2"/>
    <s v="Dupont Do Brasil Sa"/>
    <s v="Adama Makhteshim Ltd."/>
    <s v="HAIFA (HEFA)"/>
    <s v="Brazil"/>
    <s v="38089199"/>
    <s v="3600 PLASTIC JERRYCAN 5 LT (18000LITS GALIL SC D154 07934) ENVIRONMENTALLY HAZ ARDOUS SUBSTANCE, LIQUID, N.O.S. (IMIDACLOPRID, BIFE NTHRIN) IMO: 9 UN: 3082 PA CKING GROUP: III"/>
    <x v="4"/>
    <s v="Galil"/>
    <s v="Insecticide"/>
    <n v="22050"/>
    <n v="22.05"/>
    <n v="736000"/>
    <n v="33.378684807256235"/>
    <m/>
    <m/>
    <m/>
  </r>
  <r>
    <n v="43284"/>
    <s v="July, 2018"/>
    <s v="July, 2018´"/>
    <x v="2"/>
    <s v="Du Pont Do Brasil Sa"/>
    <s v="Adama Makhteshim Ltd."/>
    <s v="ASHDOD"/>
    <s v="Brazil"/>
    <s v="38089199"/>
    <s v="3600 PLASTIC JERRYCAN 5 LT (18000 LITS GALIL SC D15407934) EN:VIR ONMENTALLY HAZARDOUS SUBSTANCE, LIQUID,"/>
    <x v="4"/>
    <s v="Galil"/>
    <s v="Insecticide"/>
    <n v="22050"/>
    <n v="22.05"/>
    <n v="736000"/>
    <n v="33.378684807256235"/>
    <m/>
    <m/>
    <m/>
  </r>
  <r>
    <n v="43284"/>
    <s v="July, 2018"/>
    <s v="July, 2018´"/>
    <x v="2"/>
    <s v="Du Pont Do Brasil Sa"/>
    <s v="Adama Makhteshim Ltd."/>
    <s v="ASHDOD"/>
    <s v="Brazil"/>
    <s v="38089199"/>
    <s v="S.T.C. 3600 PLASTIC JERRYCAN 5 LT (18000 LITS GALIL SC D15407934) EN:VIR ONMENTALLY HAZARDOUS SUBSTANCE, LIQUID, N.O.S. (IMIDACLOPRID, B:IFENTHRI N)"/>
    <x v="4"/>
    <s v="Galil"/>
    <s v="Insecticide"/>
    <n v="22050"/>
    <n v="22.05"/>
    <n v="736000"/>
    <n v="33.378684807256235"/>
    <m/>
    <m/>
    <m/>
  </r>
  <r>
    <n v="43284"/>
    <s v="July, 2018"/>
    <s v="July, 2018´"/>
    <x v="2"/>
    <s v="Adama Brasil S/A"/>
    <s v="Adama Agan Ltd."/>
    <s v="ASHDOD"/>
    <s v="Brazil"/>
    <s v="38089329"/>
    <s v="80 DRUMS POQUER AGRICULTURAL HERBICIDE"/>
    <x v="48"/>
    <s v="Platinum"/>
    <s v="Herbicide"/>
    <n v="119966"/>
    <n v="119.97"/>
    <n v="1230000"/>
    <n v="10.252904989747096"/>
    <m/>
    <m/>
    <m/>
  </r>
  <r>
    <n v="43284"/>
    <s v="July, 2018"/>
    <s v="July, 2018´"/>
    <x v="2"/>
    <s v="Adama Brasil S/A"/>
    <s v="Adama Agan Ltd."/>
    <s v="ASHDOD"/>
    <s v="Brazil"/>
    <s v="38089329"/>
    <s v="STC:80 DRUMS AGRICULTURAL HERBIC:IDE"/>
    <x v="43"/>
    <s v="Not Identified"/>
    <s v="General Chemical"/>
    <n v="132789.99"/>
    <n v="132.79"/>
    <n v="1362000"/>
    <n v="10.256797217922827"/>
    <m/>
    <m/>
    <m/>
  </r>
  <r>
    <n v="43284"/>
    <s v="July, 2018"/>
    <s v="July, 2018´"/>
    <x v="2"/>
    <s v="Adama Brasil S/A"/>
    <s v="Adama Agan Ltd."/>
    <s v="ASHDOD"/>
    <s v="Brazil"/>
    <s v="38089329"/>
    <s v="80 DRUMS OF 200.00 LT 16,000.00 LT BUTIRON AGRICULTURAL HERBICI:DE H.S?:380893 UN NO.?: 3082 , CLASS?: 9.0 P.G?:III"/>
    <x v="15"/>
    <s v="Butiron"/>
    <s v="Herbicide"/>
    <n v="132789.99"/>
    <n v="132.79"/>
    <n v="1362000"/>
    <n v="10.256797217922827"/>
    <m/>
    <m/>
    <m/>
  </r>
  <r>
    <n v="43284"/>
    <s v="July, 2018"/>
    <s v="July, 2018´"/>
    <x v="2"/>
    <s v="Adama Brasil S/A"/>
    <s v="Adama Agan Ltd."/>
    <s v="ASHDOD"/>
    <s v="Brazil"/>
    <s v="38089329"/>
    <s v="AFALON SC (1X200) AGRICULTU:RAL HERBICIDE"/>
    <x v="28"/>
    <s v="Afalon"/>
    <s v="Herbicide"/>
    <n v="20090"/>
    <n v="20.09"/>
    <n v="206000"/>
    <n v="10.253857640617223"/>
    <m/>
    <m/>
    <m/>
  </r>
  <r>
    <n v="43284"/>
    <s v="July, 2018"/>
    <s v="July, 2018´"/>
    <x v="2"/>
    <s v="Du Pont Do Brasil Sa"/>
    <s v="Adama Makhteshim Ltd."/>
    <s v="ASHDOD"/>
    <s v="Brazil"/>
    <s v="38089199"/>
    <s v="S.T.C. 2400 PLASTIC JERRYCAN 5 LT (12000 LITS GALIL SC D15407934) EN:VIR ONMENTALLY HAZARDOUS SUBSTANCE, LIQUID, N.O.S. (IMIDACLOPRID, B:IFENTHRI N) IMO: 9 UN: 3082 PACKING GROUP: III MARINE POLLUTANT"/>
    <x v="4"/>
    <s v="Galil"/>
    <s v="Insecticide"/>
    <n v="14700"/>
    <n v="14.7"/>
    <n v="491000"/>
    <n v="33.401360544217688"/>
    <m/>
    <m/>
    <m/>
  </r>
  <r>
    <n v="43283"/>
    <s v="July, 2018"/>
    <s v="July, 2018´"/>
    <x v="2"/>
    <s v="Adama Brasil S/A"/>
    <s v="Shandong Weifang Rainbow Chemical Co., Ltd."/>
    <s v="SHANGHAI"/>
    <s v="Brazil"/>
    <s v="38089325"/>
    <s v="6480 DRUMS PARAQUAT 276G,L SL  (GRAMOKING)  PACKED IN 20LITERS,DRUM WITH PALLETS,  TOTAL 6840 DRUMS"/>
    <x v="4"/>
    <s v="Galil"/>
    <s v="Insecticide"/>
    <n v="150336"/>
    <n v="150.34"/>
    <n v="898000"/>
    <n v="5.9732865048957002"/>
    <m/>
    <m/>
    <m/>
  </r>
  <r>
    <n v="43281"/>
    <s v="June, 2018"/>
    <s v="June, 2018´"/>
    <x v="2"/>
    <s v="Adama Brasil S/A"/>
    <s v="Zhejiang Funong Biotech. Ltd."/>
    <s v="SHANGHAI"/>
    <s v="Brazil"/>
    <s v="29331990"/>
    <s v="FIPRONIL TECHNICAL"/>
    <x v="32"/>
    <s v="Shelter"/>
    <s v="Insecticide"/>
    <n v="6048"/>
    <n v="6.05"/>
    <n v="199000"/>
    <n v="32.903439153439152"/>
    <m/>
    <m/>
    <m/>
  </r>
  <r>
    <n v="43281"/>
    <s v="June, 2018"/>
    <s v="June, 2018´"/>
    <x v="2"/>
    <s v="Adama Brasil S/A"/>
    <s v="May Group Co., Ltd."/>
    <s v="SHANGHAI"/>
    <s v="Brazil"/>
    <s v="29331990"/>
    <s v="ONE 20´ X 8´ X 8´6&quot; GENERAL PU SLAC 10 BAGS FIPRONIL TECHNICAL"/>
    <x v="4"/>
    <s v="Galil"/>
    <s v="Insecticide"/>
    <n v="5030"/>
    <n v="5.03"/>
    <n v="166000"/>
    <n v="33.00198807157058"/>
    <m/>
    <m/>
    <m/>
  </r>
  <r>
    <n v="43280"/>
    <s v="June, 2018"/>
    <s v="June, 2018´"/>
    <x v="2"/>
    <s v="Adama Brasil S/A"/>
    <s v="Sinon Corp"/>
    <s v="TAICHUNG"/>
    <s v="Brazil"/>
    <s v="29339959"/>
    <s v="80BAGS = 40PALLETS UN 3077 IMO 9  CARBENDAZIM TECNICO MIL  (CARBENDAZIM 98% TECH)"/>
    <x v="1"/>
    <s v="Not Identified"/>
    <s v="General Chemical"/>
    <n v="48240"/>
    <n v="48.24"/>
    <n v="807000"/>
    <n v="16.728855721393035"/>
    <m/>
    <m/>
    <m/>
  </r>
  <r>
    <n v="43279"/>
    <s v="June, 2018"/>
    <s v="June, 2018´"/>
    <x v="2"/>
    <s v="Dupont Do Brasil Sa"/>
    <s v="Adama Makhteshim Ltd."/>
    <s v="HAIFA (HEFA)"/>
    <s v="Brazil"/>
    <s v="38089199"/>
    <s v="3600 PLASTIC JERRYCAN 5 LT (18000LITS GALIL SC D154 07934) ENVIRONMENTA LLY HA ZARDOUS SUBSTANCE, LIQUID, N.O.S. (IMIDACLOPRID, BIF ENTHRIN) IMO: 9 UN:3082 PACKING GROUP: III MARINE POLLUTANT"/>
    <x v="4"/>
    <s v="Galil"/>
    <s v="Insecticide"/>
    <n v="22050"/>
    <n v="22.05"/>
    <n v="747000"/>
    <n v="33.877551020408163"/>
    <m/>
    <m/>
    <m/>
  </r>
  <r>
    <n v="43279"/>
    <s v="June, 2018"/>
    <s v="June, 2018´"/>
    <x v="2"/>
    <s v="Dupont Do Brasil Sa"/>
    <s v="Adama Makhteshim Ltd."/>
    <s v="HAIFA (HEFA)"/>
    <s v="Brazil"/>
    <s v="38089199"/>
    <s v="3600 PLASTIC JERRYCAN 5 L T ENVIRONMENTA LLY HAZARDOUS SUBSTANCE,LIQUI D,"/>
    <x v="10"/>
    <s v="Rimon"/>
    <s v="Insecticide"/>
    <n v="22050"/>
    <n v="22.05"/>
    <n v="747000"/>
    <n v="33.877551020408163"/>
    <m/>
    <m/>
    <m/>
  </r>
  <r>
    <n v="43279"/>
    <s v="June, 2018"/>
    <s v="June, 2018´"/>
    <x v="2"/>
    <s v="Dupont Do Brasil Sa"/>
    <s v="Adama Makhteshim Ltd."/>
    <s v="HAIFA (HEFA)"/>
    <s v="Brazil"/>
    <s v="38089199"/>
    <s v="3600 PLASTIC JERRYCAN 5 LT (18000LITS GALIL SC D154 07934)ENVIRONMENTA LLY HAZ ARDOUS SUBSTANCE, LIQUID, N.O.S. (IMIDACLOPRID, BIFE NTHRIN) IMO: 9 UN 3082 PA CKING GROUP: III"/>
    <x v="4"/>
    <s v="Galil"/>
    <s v="Insecticide"/>
    <n v="22050"/>
    <n v="22.05"/>
    <n v="747000"/>
    <n v="33.877551020408163"/>
    <m/>
    <m/>
    <m/>
  </r>
  <r>
    <n v="43279"/>
    <s v="June, 2018"/>
    <s v="June, 2018´"/>
    <x v="2"/>
    <s v="Adama Brasil S/A"/>
    <s v="Uniroyal Chemicals Private Ltd."/>
    <s v="HAZIRA"/>
    <s v="Brazil"/>
    <s v="34021300"/>
    <s v="20 WOODEN PALLET(80 DRUMS ) WORTHYNEW HDPE DRUMS MONOLAUREATO D E SORBITAN ETOXILADO(UNIT OP - POLYSORBATE-20"/>
    <x v="52"/>
    <s v="Not Identified"/>
    <s v="General Chemical"/>
    <n v="55800"/>
    <n v="55.8"/>
    <n v="134000"/>
    <n v="2.4014336917562722"/>
    <m/>
    <m/>
    <m/>
  </r>
  <r>
    <n v="43279"/>
    <s v="June, 2018"/>
    <s v="June, 2018´"/>
    <x v="2"/>
    <s v="Adama Brasil S/A"/>
    <s v="Adama Makhteshim Ltd."/>
    <s v="HAIFA (HEFA)"/>
    <s v="Brazil"/>
    <s v="38089199"/>
    <s v="9240 PLASTIC BOTTLE 1 LT ( 9240 LITS KESHET 25 EC)EN VIRONMENTALLYHAZARDOUS SU BSTANCE, LIQUID, N.O.S. ( DELTAMETHRIN) IMO: 9 UN: 3 082 PACKING GROUP:III MARI NE POLLUTANT"/>
    <x v="58"/>
    <s v="Deltamethrin"/>
    <s v="Insecticide"/>
    <n v="10641"/>
    <n v="10.64"/>
    <n v="361000"/>
    <n v="33.925382952730004"/>
    <m/>
    <m/>
    <m/>
  </r>
  <r>
    <n v="43279"/>
    <s v="June, 2018"/>
    <s v="June, 2018´"/>
    <x v="2"/>
    <s v="Adama Brasil S/A"/>
    <s v="Adama Agan Ltd."/>
    <s v="HAIFA (HEFA)"/>
    <s v="Brazil"/>
    <s v="38089329"/>
    <s v="80 DRUMS OF POQUER AGRICULT URAL HERBICIDEH"/>
    <x v="48"/>
    <s v="Platinum"/>
    <s v="Herbicide"/>
    <n v="119966"/>
    <n v="119.97"/>
    <n v="826000"/>
    <n v="6.8852841638464231"/>
    <m/>
    <m/>
    <m/>
  </r>
  <r>
    <n v="43279"/>
    <s v="June, 2018"/>
    <s v="June, 2018´"/>
    <x v="2"/>
    <s v="Adama Brasil S/A"/>
    <s v="Adama Agan Ltd."/>
    <s v="HAIFA (HEFA)"/>
    <s v="Brazil"/>
    <s v="38089329"/>
    <s v="80 DRUMS OF BUTIRON AGRICULT URAL HERBICIDEH"/>
    <x v="15"/>
    <s v="Butiron"/>
    <s v="Herbicide"/>
    <n v="151760"/>
    <n v="151.76"/>
    <n v="1045000"/>
    <n v="6.8858724301528733"/>
    <m/>
    <m/>
    <m/>
  </r>
  <r>
    <n v="43279"/>
    <s v="June, 2018"/>
    <s v="June, 2018´"/>
    <x v="2"/>
    <s v="Adama Brasil S/A"/>
    <s v="Adama Makhteshim Ltd."/>
    <s v="HAIFA (HEFA)"/>
    <s v="Brazil"/>
    <s v="38089199"/>
    <s v="80 STEEL DRUM 200LT (1600 0 LITSVORAZ) CARBAMATEP ESTICIDE,LIQUID,TOXIC (MET HOMYL, NOVALURON) IMO 6.1 UN 2992 PACKING GROUP  II MARINE POLLUTANTH.S NO 38.08.91ADAMA BRASIL S, A80 STEEL DRUM 200LT (1600 0 LITSVORAZ) CARBAMATEP ESTICIDE,LIQUID,TOXIC (MET HOMYL, NOVALURON) IMO: 6.1 UN: 2992"/>
    <x v="29"/>
    <s v="Voraz"/>
    <s v="Insecticide"/>
    <n v="39600"/>
    <n v="39.6"/>
    <n v="1342000"/>
    <n v="33.888888888888886"/>
    <m/>
    <m/>
    <m/>
  </r>
  <r>
    <n v="43279"/>
    <s v="June, 2018"/>
    <s v="June, 2018´"/>
    <x v="2"/>
    <s v="Adama Brasil S/A"/>
    <s v="Adama Makhteshim Ltd."/>
    <s v="HAIFA (HEFA)"/>
    <s v="Brazil"/>
    <s v="38089199"/>
    <s v="18 IBC 1000 LITER(18000 L ITS GALIL SC) ENVIRONMENTA LLY HAZARDOUSSUBSTANCE, LIQUID, N.O.S"/>
    <x v="4"/>
    <s v="Galil"/>
    <s v="Insecticide"/>
    <n v="144270"/>
    <n v="144.27000000000001"/>
    <n v="4890000"/>
    <n v="33.894780619671451"/>
    <m/>
    <m/>
    <m/>
  </r>
  <r>
    <n v="43278"/>
    <s v="June, 2018"/>
    <s v="June, 2018´"/>
    <x v="2"/>
    <s v="Adama Brasil Sa"/>
    <s v="Jiangsu Sevencontinent Green"/>
    <s v="SHANGHAI"/>
    <s v="Brazil"/>
    <s v="29339969"/>
    <s v="40 BAG   1X40ST CONTAINER SAID TO CONTAIN:1, 2, 4   TRIAZOL"/>
    <x v="55"/>
    <s v="Not Identified"/>
    <s v="General Chemical"/>
    <n v="20120"/>
    <n v="20.12"/>
    <n v="303000"/>
    <n v="15.059642147117296"/>
    <m/>
    <m/>
    <m/>
  </r>
  <r>
    <n v="43277"/>
    <s v="June, 2018"/>
    <s v="June, 2018´"/>
    <x v="2"/>
    <s v="Adama Brasil S/A"/>
    <s v="Shandong Weifang Rainbow Chemical Co., Ltd."/>
    <s v="QINGDAO"/>
    <s v="Brazil"/>
    <s v="38089324"/>
    <s v="1080CARTONS GLYPHOSATE 72% WG (RIDOVER)"/>
    <x v="14"/>
    <s v="Not Identified"/>
    <s v="General Chemical"/>
    <n v="139320.01"/>
    <n v="139.32"/>
    <n v="833000"/>
    <n v="5.9790406274016199"/>
    <m/>
    <m/>
    <m/>
  </r>
  <r>
    <n v="43277"/>
    <s v="June, 2018"/>
    <s v="June, 2018´"/>
    <x v="2"/>
    <s v="Adama Brasil S/A"/>
    <s v="Turlock Llp"/>
    <s v="NANJING"/>
    <s v="Brazil"/>
    <s v="38249985"/>
    <s v="CHEMICAL PRODUCT SODIUM METHYLATE 30% METILATO DE SODIO A 30%"/>
    <x v="42"/>
    <s v="Not Identified"/>
    <s v="General Chemical"/>
    <n v="20200"/>
    <n v="20.2"/>
    <n v="105000"/>
    <n v="5.1980198019801982"/>
    <m/>
    <m/>
    <m/>
  </r>
  <r>
    <n v="43277"/>
    <s v="June, 2018"/>
    <s v="June, 2018´"/>
    <x v="2"/>
    <s v="Adama Brasil S/A"/>
    <s v="Shandong Weifang Rainbow Chemical Co., Ltd."/>
    <s v="QINGDAO"/>
    <s v="Brazil"/>
    <s v="38089324"/>
    <s v="GLYPHOSATE 72% WG (RIDOVER) PACKED IN5KG,BAG 4,CARTONWITH PALLETS TOTAL 1080CARTONS"/>
    <x v="14"/>
    <s v="Not Identified"/>
    <s v="General Chemical"/>
    <n v="139320.01"/>
    <n v="139.32"/>
    <n v="833000"/>
    <n v="5.9790406274016199"/>
    <m/>
    <m/>
    <m/>
  </r>
  <r>
    <n v="43277"/>
    <s v="June, 2018"/>
    <s v="June, 2018´"/>
    <x v="2"/>
    <s v="Adama Brasil S/A"/>
    <s v="Shandong Weifang Rainbow Chemical Co., Ltd."/>
    <s v="QINGDAO"/>
    <s v="Brazil"/>
    <s v="38089324"/>
    <s v="4320 CARTONS GLYPHOSATE 72% WG (RIDOVER)"/>
    <x v="14"/>
    <s v="Not Identified"/>
    <s v="General Chemical"/>
    <n v="116100"/>
    <n v="116.1"/>
    <n v="694000"/>
    <n v="5.9776055124892338"/>
    <m/>
    <m/>
    <m/>
  </r>
  <r>
    <n v="43277"/>
    <s v="June, 2018"/>
    <s v="June, 2018´"/>
    <x v="2"/>
    <s v="Adama Brasil S/A"/>
    <s v="Shandong Weifang Rainbow Chemical Co., Ltd."/>
    <s v="QINGDAO"/>
    <s v="Brazil"/>
    <s v="38089324"/>
    <s v="GLYPHOSATE 72% WG (RIDOVER) PACKED IN5KG,BAG*4,CARTONWITH PALLETS, TOTAL 1080CARTONS"/>
    <x v="14"/>
    <s v="Not Identified"/>
    <s v="General Chemical"/>
    <n v="139320.01"/>
    <n v="139.32"/>
    <n v="833000"/>
    <n v="5.9790406274016199"/>
    <m/>
    <m/>
    <m/>
  </r>
  <r>
    <n v="43274"/>
    <s v="June, 2018"/>
    <s v="June, 2018´"/>
    <x v="2"/>
    <s v="Adama Brasil S/A"/>
    <s v="Adama Agan Ltd."/>
    <s v="HAIFA (HEFA)"/>
    <s v="Brazil"/>
    <s v="38089323"/>
    <s v="24192 BAGS OF HEXARON WG AGRICULTUR AL HERBICIDE UN NO.:3077 , CLASS: 9.0 P .G:III LTD QTY"/>
    <x v="3"/>
    <s v="Jump"/>
    <s v="Herbicide"/>
    <n v="143039.99"/>
    <n v="143.04"/>
    <n v="985000"/>
    <n v="6.8861861637434405"/>
    <m/>
    <m/>
    <m/>
  </r>
  <r>
    <n v="43274"/>
    <s v="June, 2018"/>
    <s v="June, 2018´"/>
    <x v="2"/>
    <s v="Adama Brasil S/A"/>
    <s v="Adama Agan Ltd."/>
    <s v="HAIFA (HEFA)"/>
    <s v="Brazil"/>
    <s v="29242100"/>
    <s v="40 FLEXIBLE IBCSOF DIUREXA GRICULTURAL HERBICIDE"/>
    <x v="3"/>
    <s v="Jump"/>
    <s v="Herbicide"/>
    <n v="103778"/>
    <n v="103.78"/>
    <n v="522000"/>
    <n v="5.0299678159147412"/>
    <m/>
    <m/>
    <m/>
  </r>
  <r>
    <n v="43274"/>
    <s v="June, 2018"/>
    <s v="June, 2018´"/>
    <x v="2"/>
    <s v="Adama Brasil S/A"/>
    <s v="Adama Agan Ltd."/>
    <s v="HAIFA (HEFA)"/>
    <s v="Brazil"/>
    <s v="38089329"/>
    <s v="80 DRUMS 16, 000.00LT POQUER AGRICULTU RAL HERBICIDE U N NO.: 3082 , CLASS:9.0 P.G III"/>
    <x v="48"/>
    <s v="Platinum"/>
    <s v="Herbicide"/>
    <n v="51414"/>
    <n v="51.41"/>
    <n v="354000"/>
    <n v="6.8852841638464231"/>
    <m/>
    <m/>
    <m/>
  </r>
  <r>
    <n v="43274"/>
    <s v="June, 2018"/>
    <s v="June, 2018´"/>
    <x v="2"/>
    <s v="Adama Brasil S/A"/>
    <s v="Adama Agan Ltd."/>
    <s v="HAIFA (HEFA)"/>
    <s v="Brazil"/>
    <s v="38089329"/>
    <s v="80 DRUMS POQUER AGRICULTUR AL HERBICIDE"/>
    <x v="48"/>
    <s v="Platinum"/>
    <s v="Herbicide"/>
    <n v="119966"/>
    <n v="119.97"/>
    <n v="826000"/>
    <n v="6.8852841638464231"/>
    <m/>
    <m/>
    <m/>
  </r>
  <r>
    <n v="43274"/>
    <s v="June, 2018"/>
    <s v="June, 2018´"/>
    <x v="2"/>
    <s v="Adama Brasil S/A"/>
    <s v="Adama Agan Ltd."/>
    <s v="HAIFA (HEFA)"/>
    <s v="Brazil"/>
    <s v="38089329"/>
    <s v="80 DRUMS OF 200.00 16,0 00.00 LT POQUER AGRICULTUR AL HERBICIDE UN NO.3082 , CLASS 9.0 P. GIII"/>
    <x v="48"/>
    <s v="Platinum"/>
    <s v="Herbicide"/>
    <n v="119966"/>
    <n v="119.97"/>
    <n v="826000"/>
    <n v="6.8852841638464231"/>
    <m/>
    <m/>
    <m/>
  </r>
  <r>
    <n v="43274"/>
    <s v="June, 2018"/>
    <s v="June, 2018´"/>
    <x v="2"/>
    <s v="Adama Brasil S/A"/>
    <s v="Adama Agan Ltd."/>
    <s v="HAIFA (HEFA)"/>
    <s v="Brazil"/>
    <s v="38089323"/>
    <s v="4032 BAGS HEXARON WG AGRICULTURA L HERBICIDE UN NO.: 3077 , CLASS:9.0 P.G: III LTD QTY4032 BAGS"/>
    <x v="3"/>
    <s v="Jump"/>
    <s v="Herbicide"/>
    <n v="119200"/>
    <n v="119.2"/>
    <n v="821000"/>
    <n v="6.8875838926174495"/>
    <m/>
    <m/>
    <m/>
  </r>
  <r>
    <n v="43274"/>
    <s v="June, 2018"/>
    <s v="June, 2018´"/>
    <x v="2"/>
    <s v="Dupont Do Brasil Sa"/>
    <s v="Adama Makhteshim Ltd."/>
    <s v="HAIFA (HEFA)"/>
    <s v="Brazil"/>
    <s v="38089199"/>
    <s v="3600 PLASTIC JERRYCAN 5 LT (18000LITS GALIL SC D154 07934) ENVIRONMENTALLY HAZ ARDOUS SUBSTANCE, LIQUID, N.O.S. (IMIDACLOPRID, BIFE NTHRIN) IMO: 9 UN: 3082 PA CKING GROUP: III"/>
    <x v="4"/>
    <s v="Galil"/>
    <s v="Insecticide"/>
    <n v="44100"/>
    <n v="44.1"/>
    <n v="1495000"/>
    <n v="33.900226757369616"/>
    <m/>
    <m/>
    <m/>
  </r>
  <r>
    <n v="43274"/>
    <s v="June, 2018"/>
    <s v="June, 2018´"/>
    <x v="2"/>
    <s v="Adama Brasil S/A"/>
    <s v="Uniroyal Chemicals Private Ltd."/>
    <s v="NHAVA SHEVA (JAWAHARLAL N"/>
    <s v="Brazil"/>
    <s v="34021300"/>
    <s v="54 IBC WOODEN PALLETISED T ANK IBC TANKOLEO DE MAMONA ETOXILADO 20 EO (H)(UNITOP - R-2092)"/>
    <x v="32"/>
    <s v="Shelter"/>
    <s v="Insecticide"/>
    <n v="57132"/>
    <n v="57.13"/>
    <n v="137000"/>
    <n v="2.3979556115661977"/>
    <m/>
    <m/>
    <m/>
  </r>
  <r>
    <n v="43274"/>
    <s v="June, 2018"/>
    <s v="June, 2018´"/>
    <x v="2"/>
    <s v="Adama Brasil S/A"/>
    <s v="Adama Agan Ltd."/>
    <s v="HAIFA (HEFA)"/>
    <s v="Brazil"/>
    <s v="38089329"/>
    <s v="80 DRUMS OF 200.00 LT 16,0 00.00 LT POQUER AGRICULTUR AL HERBICIDE UN NO.:3082 , CLASS: 9.0 P. G:III"/>
    <x v="48"/>
    <s v="Platinum"/>
    <s v="Herbicide"/>
    <n v="119966"/>
    <n v="119.97"/>
    <n v="826000"/>
    <n v="6.8852841638464231"/>
    <m/>
    <m/>
    <m/>
  </r>
  <r>
    <n v="43269"/>
    <s v="June, 2018"/>
    <s v="June, 2018´"/>
    <x v="2"/>
    <s v="Adama Brasil S/A"/>
    <s v="Oxea Gmb H"/>
    <s v="ANTWERPEN"/>
    <s v="Brazil"/>
    <s v="29211930"/>
    <s v="10 20´TANK CONTAINER S.T.C. :CHEMICLAS SPOT UN 1221 ISOPROPYLAMINE CLASS 3(8) PG I"/>
    <x v="17"/>
    <s v="Not Identified"/>
    <s v="General Chemical"/>
    <n v="151240.01"/>
    <n v="151.24"/>
    <n v="457000"/>
    <n v="3.0216871844956898"/>
    <m/>
    <m/>
    <m/>
  </r>
  <r>
    <n v="43269"/>
    <s v="June, 2018"/>
    <s v="June, 2018´"/>
    <x v="2"/>
    <s v="Adama Brasil S/A"/>
    <s v="Ingevity Corporation"/>
    <s v="CHARLESTON (SC)"/>
    <s v="Brazil"/>
    <s v="38030000"/>
    <s v="18 TOTE BINS CONTAINING TALL OIL, OTHER THAN CRUDE ALTAPYNE M-28B"/>
    <x v="16"/>
    <s v="Not Identified"/>
    <s v="General Chemical"/>
    <n v="17375"/>
    <n v="17.38"/>
    <n v="9000"/>
    <n v="0.51798561151079137"/>
    <m/>
    <m/>
    <m/>
  </r>
  <r>
    <n v="43267"/>
    <s v="June, 2018"/>
    <s v="June, 2018´"/>
    <x v="2"/>
    <s v="Adama Brasil S/A"/>
    <s v="Shandong Weifang Rainbow Chemical Co., Ltd."/>
    <s v="QINGDAO"/>
    <s v="Brazil"/>
    <s v="38089324"/>
    <s v="GLYPHOSATE 72% WG (RIDOVER) PACKED IN5KG,BAG*4,CARTONWITH PALLETS"/>
    <x v="14"/>
    <s v="Not Identified"/>
    <s v="General Chemical"/>
    <n v="139320.01"/>
    <n v="139.32"/>
    <n v="833000"/>
    <n v="5.9790406274016199"/>
    <m/>
    <m/>
    <m/>
  </r>
  <r>
    <n v="43267"/>
    <s v="June, 2018"/>
    <s v="June, 2018´"/>
    <x v="2"/>
    <s v="Adama Brasil S/A"/>
    <s v="Shandong Weifang Rainbow Chemical Co., Ltd."/>
    <s v="QINGDAO"/>
    <s v="Brazil"/>
    <s v="38089324"/>
    <s v="GLYPHOSATE 72% WG (RIDOVER) PACKED IN5KG,BAG*4,CARTONWITH PALLETS"/>
    <x v="14"/>
    <s v="Not Identified"/>
    <s v="General Chemical"/>
    <n v="139320.01"/>
    <n v="139.32"/>
    <n v="833000"/>
    <n v="5.9790406274016199"/>
    <m/>
    <m/>
    <m/>
  </r>
  <r>
    <n v="43267"/>
    <s v="June, 2018"/>
    <s v="June, 2018´"/>
    <x v="2"/>
    <s v="Adama Brasil S/A"/>
    <s v="Shandong Weifang Rainbow Chemical Co., Ltd."/>
    <s v="QINGDAO"/>
    <s v="Brazil"/>
    <s v="38089324"/>
    <s v="GLYPHOSATE 72% WG (RIDOVER) PACKED IN5KG,BAG*4,CARTONWITH PALLETS TOTAL 1080CARTONS"/>
    <x v="14"/>
    <s v="Not Identified"/>
    <s v="General Chemical"/>
    <n v="139320.01"/>
    <n v="139.32"/>
    <n v="833000"/>
    <n v="5.9790406274016199"/>
    <m/>
    <m/>
    <m/>
  </r>
  <r>
    <n v="43267"/>
    <s v="June, 2018"/>
    <s v="June, 2018´"/>
    <x v="2"/>
    <s v="Adama Brasil Sa"/>
    <s v="China Jiangsu International Economic And Technical"/>
    <s v="SHANGHAI"/>
    <s v="Brazil"/>
    <s v="29159090"/>
    <s v="TRIMETIL-ORTO-FORMIATO"/>
    <x v="4"/>
    <s v="Galil"/>
    <s v="Insecticide"/>
    <n v="16840"/>
    <n v="16.84"/>
    <n v="126000"/>
    <n v="7.4821852731591445"/>
    <m/>
    <m/>
    <m/>
  </r>
  <r>
    <n v="43266"/>
    <s v="June, 2018"/>
    <s v="June, 2018´"/>
    <x v="2"/>
    <s v="Adama Brasil S/A"/>
    <s v="Adama Makhteshim Ltd."/>
    <s v="ASHDOD"/>
    <s v="Brazil"/>
    <s v="38089199"/>
    <s v="18 MINIBULK 1000 LITER (18000 LITS GALIL SC) ENVIRONMENTALLY H:AZARDOUS SUBSTANCE, LIQUID, N.O.S. (IMIDACLOPRID, BIFENTHRIN) IMO?: 9:UN?: 3082 PACKING GROUP?: III"/>
    <x v="4"/>
    <s v="Galil"/>
    <s v="Insecticide"/>
    <n v="61830"/>
    <n v="61.83"/>
    <n v="2096000"/>
    <n v="33.899401584991104"/>
    <m/>
    <m/>
    <m/>
  </r>
  <r>
    <n v="43266"/>
    <s v="June, 2018"/>
    <s v="June, 2018´"/>
    <x v="2"/>
    <s v="Adama Brasil S/A"/>
    <s v="Adama Makhteshim Ltd."/>
    <s v="ROTTERDAM"/>
    <s v="Brazil"/>
    <s v="29335949"/>
    <s v="15 FLEXIBLE AZOXYSTROBIN TECNICO EN:VIRONMENTALLY HAZARDOUS SUBSTANCE N.O.S. (AZOXYSTROBIN) TECH UN 3077,: 9, III,"/>
    <x v="37"/>
    <s v="Mirador"/>
    <s v="Fungicide"/>
    <n v="11933"/>
    <n v="11.93"/>
    <n v="4600000"/>
    <n v="385.48562809017011"/>
    <m/>
    <m/>
    <m/>
  </r>
  <r>
    <n v="43266"/>
    <s v="June, 2018"/>
    <s v="June, 2018´"/>
    <x v="2"/>
    <s v="Adama Brasil S/A"/>
    <s v="Adama Makhteshim Ltd."/>
    <s v="ROTTERDAM"/>
    <s v="Brazil"/>
    <s v="29335949"/>
    <s v="14 FLEXIBLE IBC AZOXYSTROBIN TECNICO (MI:LENIA), UN 2588 PESTICIDE, SOLID, TOXIC, N.O.S ((AZOXYSTROBIN), 6, I:II"/>
    <x v="37"/>
    <s v="Mirador"/>
    <s v="Fungicide"/>
    <n v="6244"/>
    <n v="6.24"/>
    <n v="2407000"/>
    <n v="385.49007046764893"/>
    <m/>
    <m/>
    <m/>
  </r>
  <r>
    <n v="43266"/>
    <s v="June, 2018"/>
    <s v="June, 2018´"/>
    <x v="2"/>
    <s v="Adama Brasil S/A"/>
    <s v="Adama Makhteshim Ltd."/>
    <s v="ASHDOD"/>
    <s v="Brazil"/>
    <s v="38089199"/>
    <s v=". 18 MINIBULK 1000 LITER (18000 LITS GALIL SC) ENVIRONMENTALLY H:AZA RDOUS SUBSTANCE, LIQUID, N.O.S. (IMIDACLOPRID, BIFENTHRIN) IMO:: 9 UN: 3 082 PACKING GROUP: III"/>
    <x v="4"/>
    <s v="Galil"/>
    <s v="Insecticide"/>
    <n v="103050"/>
    <n v="103.05"/>
    <n v="3493000"/>
    <n v="33.896166909267343"/>
    <m/>
    <m/>
    <m/>
  </r>
  <r>
    <n v="43266"/>
    <s v="June, 2018"/>
    <s v="June, 2018´"/>
    <x v="2"/>
    <s v="Adama Brasil S/A"/>
    <s v="Coromandel International Ltd."/>
    <s v="HAZIRA"/>
    <s v="Brazil"/>
    <s v="38249986"/>
    <s v="02X20 CONTAINER MANCOZEB TECHNICAL 85% MIN (MANCOZEB TECNICO SABERO): 480 KG JUMBO BAG X 60 BAGS UN NO?:3077, CLASS?:9, PG?:III"/>
    <x v="9"/>
    <s v="Mancozeb"/>
    <s v="Fungicide"/>
    <n v="29422"/>
    <n v="29.42"/>
    <n v="125000"/>
    <n v="4.2485215145129498"/>
    <m/>
    <m/>
    <m/>
  </r>
  <r>
    <n v="43265"/>
    <s v="June, 2018"/>
    <s v="June, 2018´"/>
    <x v="2"/>
    <s v="Adama Brasil S/A"/>
    <s v="Adama Agan Ltd."/>
    <s v="HAIFA (HEFA)"/>
    <s v="Brazil"/>
    <s v="29242120"/>
    <s v="40 FLEXIBLE IBCSOF DIUREX AGRICULTURAL HERBICIDE"/>
    <x v="3"/>
    <s v="Jump"/>
    <s v="Herbicide"/>
    <n v="83440"/>
    <n v="83.44"/>
    <n v="419000"/>
    <n v="5.0215723873441993"/>
    <m/>
    <m/>
    <m/>
  </r>
  <r>
    <n v="43265"/>
    <s v="June, 2018"/>
    <s v="June, 2018´"/>
    <x v="2"/>
    <s v="Adama Brasil S/A"/>
    <s v="Adama Makhteshim Ltd."/>
    <s v="HAIFA (HEFA)"/>
    <s v="Brazil"/>
    <s v="29309091"/>
    <s v="30 FLEXIBLE IBC MKT TECNICO MILENIA) ENVIRONMENTALLY HAZARDOUS SUBSTANCE, SOLID N.O.S. (CAPTAN) IMO: 9 UN : 3077 PACKING GROUP:III MARINE POLLUTANT"/>
    <x v="26"/>
    <s v="Captan"/>
    <s v="Fungicide"/>
    <n v="88196"/>
    <n v="88.2"/>
    <n v="1911000"/>
    <n v="21.667649326500069"/>
    <m/>
    <m/>
    <m/>
  </r>
  <r>
    <n v="43265"/>
    <s v="June, 2018"/>
    <s v="June, 2018´"/>
    <x v="2"/>
    <s v="Adama Brasil S/A"/>
    <s v="Adama Makhteshim Ltd."/>
    <s v="HAIFA (HEFA)"/>
    <s v="Brazil"/>
    <s v="38089199"/>
    <s v="18 MINIBULK 1000LITER (18 000 LITS GALIL SC) ENVIRON MENTALLY HAZARDOUS SUBSTA NCE,LIQUID, N.O.S. (IMIDA CLOPRID, BIFENTHRIN) IMO: 9UN: 3082 PACKINGGROUP: III"/>
    <x v="4"/>
    <s v="Galil"/>
    <s v="Insecticide"/>
    <n v="144270"/>
    <n v="144.27000000000001"/>
    <n v="4890000"/>
    <n v="33.894780619671451"/>
    <m/>
    <m/>
    <m/>
  </r>
  <r>
    <n v="43265"/>
    <s v="June, 2018"/>
    <s v="June, 2018´"/>
    <x v="2"/>
    <s v="Adama Brasil S/A"/>
    <s v="Adama Makhteshim Ltd."/>
    <s v="HAIFA (HEFA)"/>
    <s v="Brazil"/>
    <s v="29309091"/>
    <s v="20 FLEXIBLE IBC CAPTAN MKT TECNI CO MILENIA ENVIRONMENTAL LY HAZARDOUS SUBSTANCE, SO LID N.O.S.(CAPTAN) IMO: 9UN: 3077 PACKINGGROUP: III MARINE POLLUTANT"/>
    <x v="26"/>
    <s v="Captan"/>
    <s v="Fungicide"/>
    <n v="12970"/>
    <n v="12.97"/>
    <n v="281000"/>
    <n v="21.66538164996145"/>
    <m/>
    <m/>
    <m/>
  </r>
  <r>
    <n v="43265"/>
    <s v="June, 2018"/>
    <s v="June, 2018´"/>
    <x v="2"/>
    <s v="Adama Brasil S/A"/>
    <s v="Adama Makhteshim Ltd."/>
    <s v="HAIFA (HEFA)"/>
    <s v="Brazil"/>
    <s v="38089199"/>
    <s v="80 STEEL DRUM 200LT (1600 0 LITSVORAZ) CARBAMATEP ESTICIDE,LIQUID,TOXIC (MET HOMYL, NOVALURON) IMO: 6.1 UN: 2992 PACKING GROUP II ADAMA BRASIL S,A80 STEEL DRUM 200LT (1600 0 LITSVORAZ) CARBAMATEP ESTICIDE,LIQUID,TOXIC (MET HOMYL, NOVALURON) IMO: 6.1 UN: 2992"/>
    <x v="29"/>
    <s v="Voraz"/>
    <s v="Insecticide"/>
    <n v="99000"/>
    <n v="99"/>
    <n v="3355000"/>
    <n v="33.888888888888886"/>
    <m/>
    <m/>
    <m/>
  </r>
  <r>
    <n v="43263"/>
    <s v="June, 2018"/>
    <s v="June, 2018´"/>
    <x v="2"/>
    <s v="Adama Brasil S/A"/>
    <s v="Adama Mfg. Poland Sa"/>
    <s v="GDYNIA"/>
    <s v="Brazil"/>
    <s v="29189900"/>
    <s v="140 BAGS 2,4-D ACIDO TECNICO MILENIA BR BIGBAGS A"/>
    <x v="0"/>
    <s v="2,4-D Main"/>
    <s v="Herbicide"/>
    <n v="129720"/>
    <n v="129.72"/>
    <n v="354000"/>
    <n v="2.7289546716003699"/>
    <m/>
    <m/>
    <m/>
  </r>
  <r>
    <n v="43263"/>
    <s v="June, 2018"/>
    <s v="June, 2018´"/>
    <x v="2"/>
    <s v="Adama Brasil S/A"/>
    <s v="Adama Mfg. Poland Sa"/>
    <s v="GDYNIA"/>
    <s v="Brazil"/>
    <s v="29189900"/>
    <s v="120 BAGS 2,4-D ACIDO TECNICO MILENIA BR BIGBAGS A"/>
    <x v="0"/>
    <s v="2,4-D Main"/>
    <s v="Herbicide"/>
    <n v="110780"/>
    <n v="110.78"/>
    <n v="302000"/>
    <n v="2.7261238490702291"/>
    <m/>
    <m/>
    <m/>
  </r>
  <r>
    <n v="43260"/>
    <s v="June, 2018"/>
    <s v="June, 2018´"/>
    <x v="2"/>
    <s v="Adama Brasil S/A"/>
    <s v="Sinon Corp"/>
    <s v="TAICHUNG"/>
    <s v="Brazil"/>
    <s v="29339959"/>
    <s v="80BAGS = 40PALLETS CARBENDAZIM TECNICO MIL  (CARBENDAZIM 98% TECH)"/>
    <x v="1"/>
    <s v="Not Identified"/>
    <s v="General Chemical"/>
    <n v="48240"/>
    <n v="48.24"/>
    <n v="807000"/>
    <n v="16.728855721393035"/>
    <m/>
    <m/>
    <m/>
  </r>
  <r>
    <n v="43260"/>
    <s v="June, 2018"/>
    <s v="June, 2018´"/>
    <x v="2"/>
    <s v="Adama Brasil Sa"/>
    <s v="Adama Celsius B.V."/>
    <s v="ROTTERDAM"/>
    <s v="Brazil"/>
    <s v="29349935"/>
    <s v="84 DRUMS@ 250 LTRS NETT = 21000 LTRS JUNO TECNICO PACKED ON 21 HEAT:TREATED PALLETS"/>
    <x v="0"/>
    <s v="2,4-D Main"/>
    <s v="Herbicide"/>
    <n v="22890"/>
    <n v="22.89"/>
    <n v="6111000"/>
    <n v="266.97247706422019"/>
    <m/>
    <m/>
    <m/>
  </r>
  <r>
    <n v="43258"/>
    <s v="June, 2018"/>
    <s v="June, 2018´"/>
    <x v="2"/>
    <s v="Adama Brasil Sa"/>
    <s v="Den Hartogh Logistics"/>
    <s v="NEW ORLEANS (LA)"/>
    <s v="Brazil"/>
    <s v="29211922"/>
    <s v="05 20´ X 8´ X 8´6&quot; TANK CONTA SLAC 5 TANK UN 2383 DIPROPYLAMINE 3 (8) II, RQ (DIPROPYLAMINE"/>
    <x v="4"/>
    <s v="Galil"/>
    <s v="Insecticide"/>
    <n v="84604"/>
    <n v="84.6"/>
    <n v="284000"/>
    <n v="3.3568152806013898"/>
    <m/>
    <m/>
    <m/>
  </r>
  <r>
    <n v="43258"/>
    <s v="June, 2018"/>
    <s v="June, 2018´"/>
    <x v="2"/>
    <s v="Adama Brasil Sa"/>
    <s v="Den Hartogh Logistics"/>
    <s v="NEW ORLEANS (LA)"/>
    <s v="Brazil"/>
    <s v="29211922"/>
    <s v="ONE 20´ X 8´ X 8´6&quot; TANK CONTA SLAC 1 TANK UN 2383 DIPROPYLAMINE 3 (8) II, RQ (DIPROPYLAMINE)"/>
    <x v="54"/>
    <s v="Not Identified"/>
    <s v="General Chemical"/>
    <n v="16946"/>
    <n v="16.95"/>
    <n v="56800"/>
    <n v="3.3518234391596837"/>
    <m/>
    <m/>
    <m/>
  </r>
  <r>
    <n v="43257"/>
    <s v="June, 2018"/>
    <s v="June, 2018´"/>
    <x v="2"/>
    <s v="Adama Brasil S/A"/>
    <s v="Lotte Fine Chemical Co., Ltd."/>
    <s v="PUSAN (BUSAN)"/>
    <s v="Brazil"/>
    <s v="29211121"/>
    <s v="2 TANK DIMETILAMINA 60% ISO TANK DMA0003-K40F(2ISO TANK)"/>
    <x v="6"/>
    <s v="Not Identified"/>
    <s v="General Chemical"/>
    <n v="38430"/>
    <n v="38.43"/>
    <n v="38400"/>
    <n v="0.99921935987509758"/>
    <m/>
    <m/>
    <m/>
  </r>
  <r>
    <n v="43257"/>
    <s v="June, 2018"/>
    <s v="June, 2018´"/>
    <x v="2"/>
    <s v="Adama Brasil S/A"/>
    <s v="Zhejiang Funong Biotech. Ltd."/>
    <s v="SHANGHAI"/>
    <s v="Brazil"/>
    <s v="29331990"/>
    <s v="FIPRONIL TECHNICAL"/>
    <x v="32"/>
    <s v="Shelter"/>
    <s v="Insecticide"/>
    <n v="10080"/>
    <n v="10.08"/>
    <n v="332000"/>
    <n v="32.936507936507937"/>
    <m/>
    <m/>
    <m/>
  </r>
  <r>
    <n v="43256"/>
    <s v="June, 2018"/>
    <s v="June, 2018´"/>
    <x v="2"/>
    <s v="Adama Brasil S/A"/>
    <s v="Sinon Corp"/>
    <s v="TAICHUNG"/>
    <s v="Brazil"/>
    <s v="29339959"/>
    <s v="120 BAGS UN 3077 IMO 9 CARBENDAZIM TECNICO MIL (CARBENDAZIM 98% TECH)"/>
    <x v="1"/>
    <s v="Not Identified"/>
    <s v="General Chemical"/>
    <n v="72360"/>
    <n v="72.36"/>
    <n v="1210000"/>
    <n v="16.72194582642344"/>
    <m/>
    <m/>
    <m/>
  </r>
  <r>
    <n v="43256"/>
    <s v="June, 2018"/>
    <s v="June, 2018´"/>
    <x v="2"/>
    <s v="Adama Brasil S/A"/>
    <s v="Shandong Weifang Rainbow Chemical Co., Ltd."/>
    <s v="QINGDAO"/>
    <s v="Brazil"/>
    <s v="38089324"/>
    <s v="1080CARTONS GLYPHOSATE 72% WG (RIDOVER)"/>
    <x v="14"/>
    <s v="Not Identified"/>
    <s v="General Chemical"/>
    <n v="139320.01"/>
    <n v="139.32"/>
    <n v="833000"/>
    <n v="5.9790406274016199"/>
    <m/>
    <m/>
    <m/>
  </r>
  <r>
    <n v="43256"/>
    <s v="June, 2018"/>
    <s v="June, 2018´"/>
    <x v="2"/>
    <s v="Adama Brasil S/A"/>
    <s v="Bulkhaul Ltd."/>
    <s v="LONDON"/>
    <s v="Brazil"/>
    <s v="27079900"/>
    <s v="8 20´ X 8´ X 8´ TANK CONTAIN SLAC 8 TANK, RECTANGULAR CAROMAX 28 UN:3082 ENVIRONMENTALLY HAZARDOUS SUBSTANCE LIQUID N.O.S. IMO:9 PG:III"/>
    <x v="13"/>
    <s v="Caromax 28"/>
    <s v="Solvent"/>
    <n v="162660"/>
    <n v="162.66"/>
    <s v=""/>
    <e v="#VALUE!"/>
    <m/>
    <m/>
    <m/>
  </r>
  <r>
    <n v="43254"/>
    <s v="June, 2018"/>
    <s v="June, 2018´"/>
    <x v="2"/>
    <s v="Adama Brasil S/A"/>
    <s v="Adama Agan Ltd."/>
    <s v="ASHDOD"/>
    <s v="Brazil"/>
    <s v="38089329"/>
    <s v="STC:80 DRUMS OF 200.00 LT 16,000.00 LT POQUER AGRICULTURAL HERBICIDE"/>
    <x v="48"/>
    <s v="Platinum"/>
    <s v="Herbicide"/>
    <n v="119966"/>
    <n v="119.97"/>
    <n v="826000"/>
    <n v="6.8852841638464231"/>
    <m/>
    <m/>
    <m/>
  </r>
  <r>
    <n v="43254"/>
    <s v="June, 2018"/>
    <s v="June, 2018´"/>
    <x v="2"/>
    <s v="Adama Brasil S/A"/>
    <s v="Adama Agan Ltd."/>
    <s v="ASHDOD"/>
    <s v="Brazil"/>
    <s v="38089329"/>
    <s v="STC:80 DRUMS OF 200.00 LT 16,000.00 LT BUTIRON AGRICULTURAL HERBICIDE"/>
    <x v="15"/>
    <s v="Butiron"/>
    <s v="Herbicide"/>
    <n v="132789.99"/>
    <n v="132.79"/>
    <n v="914000"/>
    <n v="6.883048940661868"/>
    <m/>
    <m/>
    <m/>
  </r>
  <r>
    <n v="43252"/>
    <s v="June, 2018"/>
    <s v="June, 2018´"/>
    <x v="2"/>
    <s v="Adama Brasil S/A"/>
    <s v="Adama Agan Ltd."/>
    <s v="HAIFA (HEFA)"/>
    <s v="Brazil"/>
    <s v="29242120"/>
    <s v="36 FLEXIBLE IBCSOF DIUREX AG RICUR TECNICO AGRICULTURAL HERBICIDE UN N O.: 3077 , CLASS: 9.0 P.G: III36 FLEXIBLE DIUREX AG RICUR TECNICO AGRICULTURAL HERBICIDE UN N O.: 3077 , CLASS: 9.0 P.G: III"/>
    <x v="3"/>
    <s v="Jump"/>
    <s v="Herbicide"/>
    <n v="48348"/>
    <n v="48.35"/>
    <n v="243000"/>
    <n v="5.0260610573343261"/>
    <m/>
    <m/>
    <m/>
  </r>
  <r>
    <n v="43252"/>
    <s v="June, 2018"/>
    <s v="June, 2018´"/>
    <x v="2"/>
    <s v="Adama Brasil S/A"/>
    <s v="Adama Agan Ltd."/>
    <s v="HAIFA (HEFA)"/>
    <s v="Brazil"/>
    <s v="38089329"/>
    <s v="80 DRUMS OF 200.00 LT 16,0 00.00 LT GALIGAN 240 ECAG RICULTURAL HERBICIDE"/>
    <x v="2"/>
    <s v="Galigan 240 EC"/>
    <s v="Herbicide"/>
    <n v="52854"/>
    <n v="52.85"/>
    <n v="364000"/>
    <n v="6.8868959775986678"/>
    <m/>
    <m/>
    <m/>
  </r>
  <r>
    <n v="43252"/>
    <s v="June, 2018"/>
    <s v="June, 2018´"/>
    <x v="2"/>
    <s v="Adama Brasil S/A"/>
    <s v="Adama Agan Ltd."/>
    <s v="HAIFA (HEFA)"/>
    <s v="Brazil"/>
    <s v="29242120"/>
    <s v="40 FLEXIBLE IBCSOF DIUREX AGRICULTURAL HERBICIDE UN NO.: 3077, C LASS: 9.0 P.G:III"/>
    <x v="3"/>
    <s v="Jump"/>
    <s v="Herbicide"/>
    <n v="20860"/>
    <n v="20.86"/>
    <n v="105000"/>
    <n v="5.0335570469798654"/>
    <m/>
    <m/>
    <m/>
  </r>
  <r>
    <n v="43252"/>
    <s v="June, 2018"/>
    <s v="June, 2018´"/>
    <x v="2"/>
    <s v="Adama Brasil S/A"/>
    <s v="Adama Makhteshim Ltd."/>
    <s v="HAIFA (HEFA)"/>
    <s v="Brazil"/>
    <s v="29162015"/>
    <s v="360 FIBER DRUM 25KGS (900 0 KGS BIFENTRINA TECNICOM ILENIA) PYRETHROID PESTICI DE,SOLID, TOXIC BIFENTHRI N IMO: 6.1UN: 3349 PACKI NGGROUP: III"/>
    <x v="4"/>
    <s v="Galil"/>
    <s v="Insecticide"/>
    <n v="21060"/>
    <n v="21.06"/>
    <n v="725000"/>
    <n v="34.425451092117761"/>
    <m/>
    <m/>
    <m/>
  </r>
  <r>
    <n v="43252"/>
    <s v="June, 2018"/>
    <s v="June, 2018´"/>
    <x v="2"/>
    <s v="Adama Brasil S/A"/>
    <s v="Adama Makhteshim Ltd."/>
    <s v="HAIFA (HEFA)"/>
    <s v="Brazil"/>
    <s v="38089199"/>
    <s v="18 MINIBULK 1000LITER (18 000 LITS GALIL SC) ENVIRON MENTALLY HAZARDOUS SUBSTA NCE,LIQUID, N.O.S.(IMID ACLOPRID,BIFENTHRIN) IMO :9 UN: 3082 PACKING GROU P: III ADAMA BRASI L S,A18 MINIBULK 1000LITER (18 000 LITS GALIL SC) ENVIRON MENTALLY HAZARDOUS SUBSTA NCE,LIQUID, N.O.S.(IMID ACLOPRID,BIFENTHRIN) IMO :9 UN: 3082 PACKING GROU P: III"/>
    <x v="4"/>
    <s v="Galil"/>
    <s v="Insecticide"/>
    <n v="41220"/>
    <n v="41.22"/>
    <n v="1397000"/>
    <n v="33.89131489568171"/>
    <m/>
    <m/>
    <m/>
  </r>
  <r>
    <n v="43252"/>
    <s v="June, 2018"/>
    <s v="June, 2018´"/>
    <x v="2"/>
    <s v="Adama Brasil Sa"/>
    <s v="Adama Makhteshim Ltd."/>
    <s v="HAIFA (HEFA)"/>
    <s v="Brazil"/>
    <s v="29333919"/>
    <s v="76 COMPOSITE DRUM230 KG. (17480 KGS M-325) ENVIRONM ENTALLY HAZARDOUS SUBSTANC E, SOLID, N.O.S (METHYL [2 -([6- (TRIFLUOROMETHYL) PY RIDIN-2-YL] OXY METHYL) PH ENYL] ACETATE) IMO: 9 UN:3077 PACKING GROUP: III"/>
    <x v="22"/>
    <s v="Not Identified"/>
    <s v="General Chemical"/>
    <n v="19760"/>
    <n v="19.760000000000002"/>
    <n v="15746000"/>
    <n v="796.86234817813761"/>
    <m/>
    <m/>
    <m/>
  </r>
  <r>
    <n v="43252"/>
    <s v="June, 2018"/>
    <s v="June, 2018´"/>
    <x v="2"/>
    <s v="Adama Brasil S/A"/>
    <s v="Adama Agan Ltd."/>
    <s v="HAIFA (HEFA)"/>
    <s v="Brazil"/>
    <s v="38089329"/>
    <s v="80 DRUMS OF 200.00 LT 16,0 00.00 LT BUTIRON AGRICULTU RAL HERBICIDEH.S:380893 UN NO.: 3082 , CLASS:9.0 P.G:III"/>
    <x v="15"/>
    <s v="Butiron"/>
    <s v="Herbicide"/>
    <n v="132789.99"/>
    <n v="132.79"/>
    <n v="914000"/>
    <n v="6.883048940661868"/>
    <m/>
    <m/>
    <m/>
  </r>
  <r>
    <n v="43252"/>
    <s v="June, 2018"/>
    <s v="June, 2018´"/>
    <x v="2"/>
    <s v="Adama Brasil S/A"/>
    <s v="Adama Agan Ltd."/>
    <s v="HAIFA (HEFA)"/>
    <s v="Brazil"/>
    <s v="38089329"/>
    <s v="80 DRUMS OF 200.00 LT 16, 000 LTPOQUER AGRICULTURA L HERBICIDE H.S:380893 UN NO.:3082 , CLASS: 9.0 P. G:III"/>
    <x v="48"/>
    <s v="Platinum"/>
    <s v="Herbicide"/>
    <n v="119966"/>
    <n v="119.97"/>
    <n v="826000"/>
    <n v="6.8852841638464231"/>
    <m/>
    <m/>
    <m/>
  </r>
  <r>
    <n v="43252"/>
    <s v="June, 2018"/>
    <s v="June, 2018´"/>
    <x v="2"/>
    <s v="Adama Brasil S/A"/>
    <s v="Adama Agan Ltd."/>
    <s v="HAIFA (HEFA)"/>
    <s v="Brazil"/>
    <s v="29242120"/>
    <s v="DIUREXAGRICULTURAL HERBICIDE 292 421 UN NO.: 3077 , CLASS: 9.0 P.G:III"/>
    <x v="3"/>
    <s v="Jump"/>
    <s v="Herbicide"/>
    <n v="104300"/>
    <n v="104.3"/>
    <n v="524000"/>
    <n v="5.0239693192713331"/>
    <m/>
    <m/>
    <m/>
  </r>
  <r>
    <n v="43250"/>
    <s v="May, 2018"/>
    <s v="May, 2018´"/>
    <x v="2"/>
    <s v="Syngenta Protecao De Cultivos Ltda"/>
    <s v="Adama Agan Ltd."/>
    <s v="HAIFA (HEFA)"/>
    <s v="Brazil"/>
    <s v="29242120"/>
    <s v="40 FLEXIBLE IBCSOF DIUREX TE CNICO 400 KG AGRICULTURAL HERBICIDE H.S:292421 UN N O.: 3077 , CLASS: 9.0 P.G: III"/>
    <x v="3"/>
    <s v="Jump"/>
    <s v="Herbicide"/>
    <n v="16740"/>
    <n v="16.739999999999998"/>
    <n v="134000"/>
    <n v="8.0047789725209082"/>
    <m/>
    <m/>
    <m/>
  </r>
  <r>
    <n v="43250"/>
    <s v="May, 2018"/>
    <s v="May, 2018´"/>
    <x v="2"/>
    <s v="Syngenta Protecao De Cultivos Ltda"/>
    <s v="Adama Agan Ltd."/>
    <s v="HAIFA (HEFA)"/>
    <s v="Brazil"/>
    <s v="29242120"/>
    <s v="40 FLEXIBLE IBCSOF DIUREX TE CNICO 400 KG AGRICULTURAL HERBICIDE H.S:292421 UNNO .: 3077 , CLASS:9.0 P.G:II"/>
    <x v="3"/>
    <s v="Jump"/>
    <s v="Herbicide"/>
    <n v="50220"/>
    <n v="50.22"/>
    <n v="401000"/>
    <n v="7.9848665870171249"/>
    <m/>
    <m/>
    <m/>
  </r>
  <r>
    <n v="43249"/>
    <s v="May, 2018"/>
    <s v="May, 2018´"/>
    <x v="2"/>
    <s v="Adama Brasil S/A"/>
    <s v="Turlock Llp"/>
    <s v="NANJING"/>
    <s v="Brazil"/>
    <s v="38249985"/>
    <s v="CHEMICAL PRODUCT SODIUM METHYLATE 30% METILATO DE SODIO A 30 %"/>
    <x v="4"/>
    <s v="Galil"/>
    <s v="Insecticide"/>
    <n v="40400"/>
    <n v="40.4"/>
    <n v="195000"/>
    <n v="4.826732673267327"/>
    <m/>
    <m/>
    <m/>
  </r>
  <r>
    <n v="43249"/>
    <s v="May, 2018"/>
    <s v="May, 2018´"/>
    <x v="2"/>
    <s v="Adama Brasil S/A"/>
    <s v="Sinon Corp"/>
    <s v="TAICHUNG"/>
    <s v="Brazil"/>
    <s v="29339959"/>
    <s v="UN 3077 IMO 9 CARBENDAZIM TECNICO MIL (CARBENDAZIM 98% TECH)"/>
    <x v="1"/>
    <s v="Not Identified"/>
    <s v="General Chemical"/>
    <n v="96480"/>
    <n v="96.48"/>
    <n v="1645000"/>
    <n v="17.05016583747927"/>
    <m/>
    <m/>
    <m/>
  </r>
  <r>
    <n v="43249"/>
    <s v="May, 2018"/>
    <s v="May, 2018´"/>
    <x v="2"/>
    <s v="Adama Brasil S/A"/>
    <s v="Lotte Fine Chemical Co., Ltd."/>
    <s v="PUSAN (BUSAN)"/>
    <s v="Brazil"/>
    <s v="29211121"/>
    <s v="4 TANK OWN CONTAINER DIMETILAMINA 60% ISO TANK"/>
    <x v="6"/>
    <s v="Not Identified"/>
    <s v="General Chemical"/>
    <n v="76660"/>
    <n v="76.66"/>
    <n v="76700"/>
    <n v="1.0005217845030003"/>
    <m/>
    <m/>
    <m/>
  </r>
  <r>
    <n v="43249"/>
    <s v="May, 2018"/>
    <s v="May, 2018´"/>
    <x v="2"/>
    <s v="Adama Brasil S/A"/>
    <s v="Thai Harvest Ltd."/>
    <s v="SHANGHAI"/>
    <s v="Brazil"/>
    <s v="29269095"/>
    <s v="CHLOROTHALONIL TECH"/>
    <x v="33"/>
    <s v="Not Identified"/>
    <s v="General Chemical"/>
    <n v="20120"/>
    <n v="20.12"/>
    <n v="173000"/>
    <n v="8.5984095427435392"/>
    <m/>
    <m/>
    <m/>
  </r>
  <r>
    <n v="43247"/>
    <s v="May, 2018"/>
    <s v="May, 2018´"/>
    <x v="2"/>
    <s v="Adama Brasil S/A"/>
    <s v="Adama Agan Ltd."/>
    <s v="ASHDOD"/>
    <s v="Brazil"/>
    <s v="38089329"/>
    <s v="80 DRUMS OF 200.00 LT 16,0 00.00 LT POQUER AGRICULTU RAL HERBICIDEH"/>
    <x v="48"/>
    <s v="Platinum"/>
    <s v="Herbicide"/>
    <n v="68552"/>
    <n v="68.55"/>
    <n v="463000"/>
    <n v="6.7539969658069783"/>
    <m/>
    <m/>
    <m/>
  </r>
  <r>
    <n v="43247"/>
    <s v="May, 2018"/>
    <s v="May, 2018´"/>
    <x v="2"/>
    <s v="Adama Brasil S/A"/>
    <s v="Adama Agan Ltd."/>
    <s v="ASHDOD"/>
    <s v="Brazil"/>
    <s v="38089323"/>
    <s v="4032 BAGS HEXARON WG AGRIC ULTURAL HERBICIDE"/>
    <x v="3"/>
    <s v="Jump"/>
    <s v="Herbicide"/>
    <n v="143039.99"/>
    <n v="143.04"/>
    <n v="967000"/>
    <n v="6.7603472287714785"/>
    <m/>
    <m/>
    <m/>
  </r>
  <r>
    <n v="43247"/>
    <s v="May, 2018"/>
    <s v="May, 2018´"/>
    <x v="2"/>
    <s v="Adama Brasil S/A"/>
    <s v="Adama Agan Ltd."/>
    <s v="ASHDOD"/>
    <s v="Brazil"/>
    <s v="38089329"/>
    <s v="80 DRUMS OF 200.00 LT 16, 000.00LT POQUER AGRICULT URAL HERBICIDEH"/>
    <x v="48"/>
    <s v="Platinum"/>
    <s v="Herbicide"/>
    <n v="34276"/>
    <n v="34.28"/>
    <n v="232000"/>
    <n v="6.768584432255806"/>
    <m/>
    <m/>
    <m/>
  </r>
  <r>
    <n v="43247"/>
    <s v="May, 2018"/>
    <s v="May, 2018´"/>
    <x v="2"/>
    <s v="Adama Brasil Sa"/>
    <s v="Adama Makhteshim Ltd."/>
    <s v="ASHDOD"/>
    <s v="Brazil"/>
    <s v="29333919"/>
    <s v="76 COMPOSITE ENVIRONM ENTALLY HAZARDOUS SUBSTANC E, SOLID, N.O.S (METHYL [2 -(([6- (TRIFLUOROMETHYL) P YRIDIN-2-YL] OXY) METHYL) PHENYL] ACETATE)"/>
    <x v="22"/>
    <s v="Not Identified"/>
    <s v="General Chemical"/>
    <n v="19760"/>
    <n v="19.760000000000002"/>
    <n v="15746000"/>
    <n v="796.86234817813761"/>
    <m/>
    <m/>
    <m/>
  </r>
  <r>
    <n v="43247"/>
    <s v="May, 2018"/>
    <s v="May, 2018´"/>
    <x v="2"/>
    <s v="Adama Brasil S/A"/>
    <s v="Adama Makhteshim Ltd."/>
    <s v="ASHDOD"/>
    <s v="Brazil"/>
    <s v="38089199"/>
    <s v="80 STEEL DRUM 200LT (1600 0 LITSPYRINEX 480 EC)OR GANOPHOSPHORUSPESTICIDE, LIQUID, TOXIC, FLAMMABLE ( CHLORPYRIFOS"/>
    <x v="23"/>
    <s v="Pyrinex"/>
    <s v="Pesticide"/>
    <n v="18520"/>
    <n v="18.52"/>
    <n v="497000"/>
    <n v="26.83585313174946"/>
    <m/>
    <m/>
    <m/>
  </r>
  <r>
    <n v="43247"/>
    <s v="May, 2018"/>
    <s v="May, 2018´"/>
    <x v="2"/>
    <s v="Adama Brasil S/A"/>
    <s v="Adama Agan Ltd."/>
    <s v="ASHDOD"/>
    <s v="Brazil"/>
    <s v="38089329"/>
    <s v="80 DRUMS OF 200.00 LT 16,0 00.00 LT POQUER AGRICULTUR AL HERBICIDE"/>
    <x v="48"/>
    <s v="Platinum"/>
    <s v="Herbicide"/>
    <n v="34276"/>
    <n v="34.28"/>
    <n v="232000"/>
    <n v="6.768584432255806"/>
    <m/>
    <m/>
    <m/>
  </r>
  <r>
    <n v="43247"/>
    <s v="May, 2018"/>
    <s v="May, 2018´"/>
    <x v="2"/>
    <s v="Adama Brasil S/A"/>
    <s v="Adama Agan Ltd."/>
    <s v="ASHDOD"/>
    <s v="Brazil"/>
    <s v="38089329"/>
    <s v="80 DRUMS OF 200.00 LT 16,0 00.00 LT BUTIRON AGRICULT URAL HERBICIDEH.S:380893. UN NO.:3082 , CLASS:9.0 P.G:III"/>
    <x v="15"/>
    <s v="Butiron"/>
    <s v="Herbicide"/>
    <n v="132789.99"/>
    <n v="132.79"/>
    <n v="897000"/>
    <n v="6.7550272426408053"/>
    <m/>
    <m/>
    <m/>
  </r>
  <r>
    <n v="43247"/>
    <s v="May, 2018"/>
    <s v="May, 2018´"/>
    <x v="2"/>
    <s v="Adama Brasil S/A"/>
    <s v="Adama Makhteshim Ltd."/>
    <s v="ASHDOD"/>
    <s v="Brazil"/>
    <s v="38089199"/>
    <s v="18 MINIBULK 1000LITER (18 000 LITS GALIL SC) ENVIRON MENTALLY HAZARDOUS SUBSTA NCE,LIQUID, N.O.S. (IMIDA CLOPRID, BIFENTHRIN) IMO: 9UN: 3082 PACKINGGROUP: III ADAMABRASIL S,A18 MINIBULK 1000LITER (18 000 LITS GALIL SC) ENVIRON MENTALLY HAZARDOUS SUBSTA NCE,LIQUID, N.O.S. (IMIDA CLOPRID, BIFENTHRIN) IMO: 9UN: 3082 PACKINGGROUP: III ADAMABRASIL S,A18 MINIBULK 1000LITER (18 000 LITS GALIL SC) ENVIRON MENTALLY HAZARDOUS SUBSTA NCE,LIQUID, N.O.S. (IMIDA CLOPRID, BIFENTHRIN) IMO: 9UN: 3082 PACKINGGROUP: III MINIBULK 1000LITER (18 000 LITS GALIL SC) ENVIRON MENTALLY HAZARDOUS SUBSTA NCE,LIQUID, N.O.S. (IMIDA CLOPRID, BIFENTHRIN) IMO: 9UN: 3082 PACKINGGROUP: III ADAMABRASIL S,A18 MINIBULK 1000LITER (18 000 LITS GALIL SC) ENVIRON MENTALLY HAZARDOUS SUBSTA NCE,LIQUID, N.O.S. (IMIDA CLOPRID, BIFENTHRIN) IMO: 9UN: 3082 PACKINGGROUP: III"/>
    <x v="4"/>
    <s v="Galil"/>
    <s v="Insecticide"/>
    <n v="103050"/>
    <n v="103.05"/>
    <n v="2766000"/>
    <n v="26.841339155749637"/>
    <m/>
    <m/>
    <m/>
  </r>
  <r>
    <n v="43247"/>
    <s v="May, 2018"/>
    <s v="May, 2018´"/>
    <x v="2"/>
    <s v="Adama Brasil S/A"/>
    <s v="Adama Agan Ltd."/>
    <s v="ASHDOD"/>
    <s v="Brazil"/>
    <s v="38089329"/>
    <s v="80 DRUMS OF 200.00 LT 16,0 00.00 LT POQUER AGRICULTU RAL HERBICIDEH"/>
    <x v="48"/>
    <s v="Platinum"/>
    <s v="Herbicide"/>
    <n v="119966"/>
    <n v="119.97"/>
    <n v="811000"/>
    <n v="6.7602487371421907"/>
    <m/>
    <m/>
    <m/>
  </r>
  <r>
    <n v="43245"/>
    <s v="May, 2018"/>
    <s v="May, 2018´"/>
    <x v="2"/>
    <s v="Arysta Lifescience Do Brasil Industria Quimica E Agrope"/>
    <s v="Adama Makhteshim Ltd."/>
    <s v="ASHDOD"/>
    <s v="Brazil"/>
    <s v="29309000"/>
    <s v="80 FLEXIBLE IBC ORTHOCIDE TECHMI CRONIZADO ENVIRONMENTALLY HAZARDOUS SUBSTANCE,SOLI D N.O.S. (CAPTAN) IMO: 9 UN:3077 PACKING GROUP: II I MARINE POLLUTANT"/>
    <x v="21"/>
    <s v="Folpan"/>
    <s v="Fungicide"/>
    <n v="51880"/>
    <n v="51.88"/>
    <n v="295000"/>
    <n v="5.6861989205859675"/>
    <m/>
    <m/>
    <m/>
  </r>
  <r>
    <n v="43245"/>
    <s v="May, 2018"/>
    <s v="May, 2018´"/>
    <x v="2"/>
    <s v="Adama Brasil Sa"/>
    <s v="Taminco Bvba"/>
    <s v="ANTWERPEN"/>
    <s v="Brazil"/>
    <s v="29241929"/>
    <s v="80 DRUM DIMETHYLACETAMIDE (DMAC)"/>
    <x v="27"/>
    <s v="Not Identified"/>
    <s v="General Chemical"/>
    <n v="17097"/>
    <n v="17.100000000000001"/>
    <n v="5579000"/>
    <n v="326.31455810960989"/>
    <m/>
    <m/>
    <m/>
  </r>
  <r>
    <n v="43244"/>
    <s v="May, 2018"/>
    <s v="May, 2018´"/>
    <x v="2"/>
    <s v="Adama Brasil S/A"/>
    <s v="Den Hartogh Logistics"/>
    <s v="NEW ORLEANS (LA)"/>
    <s v="Brazil"/>
    <s v="29211923"/>
    <s v="7 20´ X 8´ X 8´6&quot; TANK CONTA SLAC 7 TANK UN 1221 ISOPROPYLAMINE 3 (8) I,"/>
    <x v="17"/>
    <s v="Not Identified"/>
    <s v="General Chemical"/>
    <n v="101208"/>
    <n v="101.21"/>
    <n v="359000"/>
    <n v="3.547150422891471"/>
    <m/>
    <m/>
    <m/>
  </r>
  <r>
    <n v="43243"/>
    <s v="May, 2018"/>
    <s v="May, 2018´"/>
    <x v="2"/>
    <s v="Adama Brasil S/A"/>
    <s v="Lotte Fine Chemical Co., Ltd."/>
    <s v="PUSAN (BUSAN)"/>
    <s v="Brazil"/>
    <s v="29211121"/>
    <s v="4 TANK DIMETILAMINA 60% ISO TANK DMA0003-K40F(4ISO TANK) UN : 1160 PACKING GROUP : II"/>
    <x v="6"/>
    <s v="Not Identified"/>
    <s v="General Chemical"/>
    <n v="76850"/>
    <n v="76.849999999999994"/>
    <n v="76900"/>
    <n v="1.0006506180871828"/>
    <m/>
    <m/>
    <m/>
  </r>
  <r>
    <n v="43242"/>
    <s v="May, 2018"/>
    <s v="May, 2018´"/>
    <x v="2"/>
    <s v="Adama Brasil S/A"/>
    <s v="Changzhou Daya Imp. &amp; Exp. Corp. Ltd."/>
    <s v="SHANGHAI"/>
    <s v="Brazil"/>
    <s v="29211911"/>
    <s v="MONOETHYLAMINE(ETHYLAMINE"/>
    <x v="75"/>
    <s v="Not Identified"/>
    <s v="General Chemical"/>
    <n v="1856"/>
    <n v="1.86"/>
    <n v="4900"/>
    <n v="2.6400862068965516"/>
    <m/>
    <m/>
    <m/>
  </r>
  <r>
    <n v="43242"/>
    <s v="May, 2018"/>
    <s v="May, 2018´"/>
    <x v="2"/>
    <s v="Adama Brasil S/A"/>
    <s v="Adama Mfg. Poland Sa"/>
    <s v="GDYNIA"/>
    <s v="Brazil"/>
    <s v="29189912"/>
    <s v="2,4-D ACIDO TECNICO MILENIA BR BIGBAGS A 900 KG NET ON PALLETS"/>
    <x v="0"/>
    <s v="2,4-D Main"/>
    <s v="Herbicide"/>
    <n v="204340"/>
    <n v="204.34"/>
    <n v="557000"/>
    <n v="2.7258490750709603"/>
    <m/>
    <m/>
    <m/>
  </r>
  <r>
    <n v="43242"/>
    <s v="May, 2018"/>
    <s v="May, 2018´"/>
    <x v="2"/>
    <s v="Adama Brasil S/A"/>
    <s v="Adama Mfg. Poland Sa"/>
    <s v="GDYNIA"/>
    <s v="Brazil"/>
    <s v="29189912"/>
    <s v="2,4-D ACIDO TECNICO MILENIA BR BIGBAGS A 900 KG NET ON PALLETS"/>
    <x v="0"/>
    <s v="2,4-D Main"/>
    <s v="Herbicide"/>
    <n v="315700.01"/>
    <n v="315.7"/>
    <n v="861000"/>
    <n v="2.7272726408846171"/>
    <m/>
    <m/>
    <m/>
  </r>
  <r>
    <n v="43242"/>
    <s v="May, 2018"/>
    <s v="May, 2018´"/>
    <x v="2"/>
    <s v="Adama Brasil S/A"/>
    <s v="Adama Makhteshim Ltd."/>
    <s v="ASHDOD"/>
    <s v="Brazil"/>
    <s v="38089199"/>
    <s v="S.T.C. 18 MINIBULK 1000 LITER (18000 LITS GALIL SC) ENVIRONMENTALLY H:AZA RDOUS SUBSTANCE, LIQUID, N.O.S. (IMIDACLOPRID, BIFENTHRIN) IMO:: 9 UN: 3 082 PACKING GROUP: III MARINE POLLUTANT"/>
    <x v="4"/>
    <s v="Galil"/>
    <s v="Insecticide"/>
    <n v="41220"/>
    <n v="41.22"/>
    <n v="1106000"/>
    <n v="26.831635128578359"/>
    <m/>
    <m/>
    <m/>
  </r>
  <r>
    <n v="43242"/>
    <s v="May, 2018"/>
    <s v="May, 2018´"/>
    <x v="2"/>
    <s v="Adama Brasil S/A"/>
    <s v="Lanxess Corporation Group"/>
    <s v="ANTWERPEN"/>
    <s v="Brazil"/>
    <s v="29291030"/>
    <s v="2 TK 1 20FT ISO - DANGEROUS LIQUIDS 3.4-DICLOROFENILISOCIANATO DICHLOROPHENYL ISOCYANATES"/>
    <x v="18"/>
    <s v="Not Identified"/>
    <s v="General Chemical"/>
    <n v="52220"/>
    <n v="52.22"/>
    <n v="112000"/>
    <n v="2.1447721179624666"/>
    <m/>
    <m/>
    <m/>
  </r>
  <r>
    <n v="43242"/>
    <s v="May, 2018"/>
    <s v="May, 2018´"/>
    <x v="2"/>
    <s v="Adama Brasil S/A"/>
    <s v="Adama Agan Ltd."/>
    <s v="ASHDOD"/>
    <s v="Brazil"/>
    <s v="38089329"/>
    <s v="STC:80 DRUMS OF 200.00 LT 16,000.00 LT POQUER AGRICULTURAL HERBICIDE UN NO.: 3082 , CLASS: 9.0 P.G:III"/>
    <x v="48"/>
    <s v="Platinum"/>
    <s v="Herbicide"/>
    <n v="68552"/>
    <n v="68.55"/>
    <n v="463000"/>
    <n v="6.7539969658069783"/>
    <m/>
    <m/>
    <m/>
  </r>
  <r>
    <n v="43242"/>
    <s v="May, 2018"/>
    <s v="May, 2018´"/>
    <x v="2"/>
    <s v="Adama Brasil S/A"/>
    <s v="Adama Makhteshim Ltd."/>
    <s v="ASHDOD"/>
    <s v="Brazil"/>
    <s v="29162015"/>
    <s v="300 FIBER DRUM ( BIFENTRINA TECNICO MILENIA) PY:RET HROID PESTICIDE, SOLID, TOXIC BIFENTHRIN IMO: 6.1 UN: 3349 PACK:ING GROU P: III MARINE POLLUTANT"/>
    <x v="38"/>
    <s v="Seizer"/>
    <s v="Insecticide"/>
    <n v="8775"/>
    <n v="8.77"/>
    <n v="302000"/>
    <n v="34.415954415954417"/>
    <m/>
    <m/>
    <m/>
  </r>
  <r>
    <n v="43241"/>
    <s v="May, 2018"/>
    <s v="May, 2018´"/>
    <x v="2"/>
    <s v="Adama Brasil S/A"/>
    <s v="Ingevity Corporation"/>
    <s v="CHARLESTON (SC)"/>
    <s v="Brazil"/>
    <s v="38030000"/>
    <s v="TOTE BIN(S) CONTAINING TALL OIL, OTHER THAN CRUDE ALTAPYNE M-28B"/>
    <x v="16"/>
    <s v="Not Identified"/>
    <s v="General Chemical"/>
    <n v="52125"/>
    <n v="52.13"/>
    <n v="26700"/>
    <n v="0.51223021582733808"/>
    <m/>
    <m/>
    <m/>
  </r>
  <r>
    <n v="43239"/>
    <s v="May, 2018"/>
    <s v="May, 2018´"/>
    <x v="2"/>
    <s v="Adama Brasil S/A"/>
    <s v="Adama Agan Ltd."/>
    <s v="HAIFA (HEFA)"/>
    <s v="Brazil"/>
    <s v="38089329"/>
    <s v="80 DRUMS OF 200.00 LT 16,0 00.00 LT GALIGAN 240 ECA GRICULTURAL HERBICIDE 3808"/>
    <x v="2"/>
    <s v="Galigan 240 EC"/>
    <s v="Herbicide"/>
    <n v="17618"/>
    <n v="17.62"/>
    <n v="119000"/>
    <n v="6.7544556703371548"/>
    <m/>
    <m/>
    <m/>
  </r>
  <r>
    <n v="43239"/>
    <s v="May, 2018"/>
    <s v="May, 2018´"/>
    <x v="2"/>
    <s v="Adama Brasil S/A"/>
    <s v="Adama Makhteshim Ltd."/>
    <s v="HAIFA (HEFA)"/>
    <s v="Brazil"/>
    <s v="38089100"/>
    <s v="80 STEEL DRUM 200LT (1600 0 LITSVORAZ) CARBAMATEP ESTICIDE,LIQUID,TOXIC (MET HOMYL, NOVALURON) IMO: 6. 1 UN: 2992PACKING GROUP: II MARINE POLLUTANT H.S NO 38.08.91 ADAMA"/>
    <x v="29"/>
    <s v="Voraz"/>
    <s v="Insecticide"/>
    <n v="39600"/>
    <n v="39.6"/>
    <n v="1063000"/>
    <n v="26.843434343434343"/>
    <m/>
    <m/>
    <m/>
  </r>
  <r>
    <n v="43239"/>
    <s v="May, 2018"/>
    <s v="May, 2018´"/>
    <x v="2"/>
    <s v="Adama Brasil Sa"/>
    <s v="Adama Makhteshim Ltd."/>
    <s v="HAIFA (HEFA)"/>
    <s v="Brazil"/>
    <s v="29333919"/>
    <s v="62 COMPOSITE DRUM230 ENVIRONMEN TALLY HAZARDOUS SUBSTANCE, SOLID, N.O.S (METHYL[2-( [6- (TRIFLUOROMETHYL) PYRI DIN-2-YL] OXY METHYL) PHEN YL] ACETATE) IMO: 9 UN: 3077 PACKING GROUP: III MARI NE POLLUTANT H.S NO 2933.3 9. ADAMA BRASIL S,A 28 DAY S FREE TIME AT DESTINATION WOODEN PACKAGE: TREATED A ND CERTIFIED C.N.P.J.: 02. 290.510,0001-76"/>
    <x v="4"/>
    <s v="Galil"/>
    <s v="Insecticide"/>
    <n v="16120"/>
    <n v="16.12"/>
    <n v="12846000"/>
    <n v="796.89826302729523"/>
    <m/>
    <m/>
    <m/>
  </r>
  <r>
    <n v="43235"/>
    <s v="May, 2018"/>
    <s v="May, 2018´"/>
    <x v="2"/>
    <s v="Adama Brasil Sa"/>
    <s v="Adama Makhteshim Ltd."/>
    <s v="HAIFA (HEFA)"/>
    <s v="Brazil"/>
    <s v="29333919"/>
    <s v="59 STEEL DRUM ENVIRONMENTALL Y HAZARDOUS SUBSTANCE, SOL ID,N.O.S (METHYL (2-(((6- (TRIFLUOROMETHYL) PYRIDIN- 2-YL) OXY) METHYL)PHENYL) ACETATE)IMO: 9 UN: 3077PACKING GROUP: III"/>
    <x v="22"/>
    <s v="Not Identified"/>
    <s v="General Chemical"/>
    <n v="14868"/>
    <n v="14.87"/>
    <n v="11848000"/>
    <n v="796.87920365886464"/>
    <m/>
    <m/>
    <m/>
  </r>
  <r>
    <n v="43235"/>
    <s v="May, 2018"/>
    <s v="May, 2018´"/>
    <x v="2"/>
    <s v="Adama Brasil S/A"/>
    <s v="Changzhou Daya Imp. &amp; Exp. Corp. Ltd."/>
    <s v="SHANGHAI"/>
    <s v="Brazil"/>
    <s v="29033919"/>
    <s v="ONE 20´ X 8´ X 8´6&quot; GENERAL PU SLAC 32 DRUMS PERFLUORO OCTANE SULFONYL FLUORIDE"/>
    <x v="59"/>
    <s v="Not Identified"/>
    <s v="General Chemical"/>
    <n v="1760"/>
    <n v="1.76"/>
    <n v="10800"/>
    <n v="6.1363636363636367"/>
    <m/>
    <m/>
    <m/>
  </r>
  <r>
    <n v="43235"/>
    <s v="May, 2018"/>
    <s v="May, 2018´"/>
    <x v="2"/>
    <s v="Adama Brasil S/A"/>
    <s v="Newport China Tank Containers Co."/>
    <s v="SHANGHAI"/>
    <s v="Brazil"/>
    <s v="29189930"/>
    <s v="CONTAINS 2 ISO TANK ACIFLUORFEN SODICO"/>
    <x v="73"/>
    <s v="Not Identified"/>
    <s v="General Chemical"/>
    <n v="50000"/>
    <n v="50"/>
    <n v="1726000"/>
    <n v="34.520000000000003"/>
    <m/>
    <m/>
    <m/>
  </r>
  <r>
    <n v="43232"/>
    <s v="May, 2018"/>
    <s v="May, 2018´"/>
    <x v="2"/>
    <s v="Adama Brasil Sa"/>
    <s v="Adama Makhteshim Ltd."/>
    <s v="HAIFA (HEFA)"/>
    <s v="Brazil"/>
    <s v="29333919"/>
    <s v="76 COMPOSITE ENVIRONM ENTALLY HAZARDOUS SUBSTANC E,SOLID,N.O.S (METHYL[2-( ((6-(TRIFLUOROMETHYL) PYRI DIN-2-YL) OXY) METHYL) PHE NYL)ACETATE) IMO: 9 UN: 3077 PACKING"/>
    <x v="4"/>
    <s v="Galil"/>
    <s v="Insecticide"/>
    <n v="19760"/>
    <n v="19.760000000000002"/>
    <n v="15746000"/>
    <n v="796.86234817813761"/>
    <m/>
    <m/>
    <m/>
  </r>
  <r>
    <n v="43232"/>
    <s v="May, 2018"/>
    <s v="May, 2018´"/>
    <x v="2"/>
    <s v="Adama Brasil Sa"/>
    <s v="Adama Makhteshim Ltd."/>
    <s v="HAIFA (HEFA)"/>
    <s v="Brazil"/>
    <s v="29333919"/>
    <s v="57 COMPOSITE DRUM M-325) ENVIRONM ENTALLY HAZARDOUS SUBSTANC E, SOLID, N.O.S (METHYL [2 -([6- (TRIFLUOROMETHYL) PY RIDIN-2-YL] OXY METHYL) PH ENYL] ACETATE) IMO: 9 UN:3077 PACKING GROUP: III MA RINE POLLUTANT"/>
    <x v="22"/>
    <s v="Not Identified"/>
    <s v="General Chemical"/>
    <n v="14820"/>
    <n v="14.82"/>
    <n v="11810000"/>
    <n v="796.89608636977061"/>
    <m/>
    <m/>
    <m/>
  </r>
  <r>
    <n v="43232"/>
    <s v="May, 2018"/>
    <s v="May, 2018´"/>
    <x v="2"/>
    <s v="Adama Brasil S/A"/>
    <s v="Adama Agan Ltd."/>
    <s v="HAIFA (HEFA)"/>
    <s v="Brazil"/>
    <s v="38089300"/>
    <s v="80 DRUMS OF BUTIRON AGRICUL TURAL HERBICIDE"/>
    <x v="15"/>
    <s v="Butiron"/>
    <s v="Herbicide"/>
    <n v="37940"/>
    <n v="37.94"/>
    <n v="256000"/>
    <n v="6.7474960463890357"/>
    <m/>
    <m/>
    <m/>
  </r>
  <r>
    <n v="43232"/>
    <s v="May, 2018"/>
    <s v="May, 2018´"/>
    <x v="2"/>
    <s v="Adama Brasil Sa"/>
    <s v="Adama Makhteshim Ltd."/>
    <s v="HAIFA (HEFA)"/>
    <s v="Brazil"/>
    <s v="38089199"/>
    <s v="80 STEEL DRUM 200LT (1600 0 LITSRIMON SUPRA) ENVIR ONMENTALLY HAZARDOUS SUBST ANCE,LIQUID, N.O.S.(NOVA LURON) IMO:9 UN: 3082 PA CKING GROUP: III MARINE PO LLUTANT"/>
    <x v="22"/>
    <s v="Not Identified"/>
    <s v="General Chemical"/>
    <n v="38640"/>
    <n v="38.64"/>
    <n v="1037000"/>
    <n v="26.837474120082817"/>
    <m/>
    <m/>
    <m/>
  </r>
  <r>
    <n v="43232"/>
    <s v="May, 2018"/>
    <s v="May, 2018´"/>
    <x v="2"/>
    <s v="Adama Brasil Sa"/>
    <s v="Adama Makhteshim Ltd."/>
    <s v="HAIFA (HEFA)"/>
    <s v="Brazil"/>
    <s v="38089199"/>
    <s v="80 STEEL DRUM 200LT (1600 0 LITSPYRINEX 480 EC)OR GANOPHOSPHORUSPESTICIDE, LIQUID, TOXIC, FLAMMABLE ( CHLORPYRIFOS ) IMO: 6.1 ,3UN: 3017 PACKINGGROUP : III MARINE POLLUTANT ADAMA BRASIL S,A80 STEEL DRUM 200LT (1600 0 LITSPYRINEX 480 EC)OR GANOPHOSPHORUSPESTICIDE, LIQUID, TOXIC, FLAMMABLE ( CHLORPYRIFOS ) IMO: 6.1 ,3UN: 3017 PACKINGGROUP : III MARINE POLLUTANT"/>
    <x v="23"/>
    <s v="Pyrinex"/>
    <s v="Pesticide"/>
    <n v="74080"/>
    <n v="74.08"/>
    <n v="1988000"/>
    <n v="26.83585313174946"/>
    <m/>
    <m/>
    <m/>
  </r>
  <r>
    <n v="43232"/>
    <s v="May, 2018"/>
    <s v="May, 2018´"/>
    <x v="2"/>
    <s v="Adama Brasil S/A"/>
    <s v="Adama Agan Ltd."/>
    <s v="HAIFA (HEFA)"/>
    <s v="Brazil"/>
    <s v="38089329"/>
    <s v="80 DRUMS OF POQUER AGRICULTUR AL HERBICIDEH"/>
    <x v="48"/>
    <s v="Platinum"/>
    <s v="Herbicide"/>
    <n v="102828"/>
    <n v="102.83"/>
    <n v="695000"/>
    <n v="6.7588594546232548"/>
    <m/>
    <m/>
    <m/>
  </r>
  <r>
    <n v="43232"/>
    <s v="May, 2018"/>
    <s v="May, 2018´"/>
    <x v="2"/>
    <s v="Adama Brasil S/A"/>
    <s v="Adama Makhteshim Ltd."/>
    <s v="HAIFA (HEFA)"/>
    <s v="Brazil"/>
    <s v="29309091"/>
    <s v="30 FLEXIBLE IBC ENVIRONMENTALL Y HAZARDOUS SUBSTANCE, SO LID N.O.S.(CAPTAN) IMO: 9 UN: 3077 PACKINGGROUP: III"/>
    <x v="26"/>
    <s v="Captan"/>
    <s v="Fungicide"/>
    <n v="103760"/>
    <n v="103.76"/>
    <n v="2256000"/>
    <n v="21.742482652274479"/>
    <m/>
    <m/>
    <m/>
  </r>
  <r>
    <n v="43232"/>
    <s v="May, 2018"/>
    <s v="May, 2018´"/>
    <x v="2"/>
    <s v="Adama Brasil S/A"/>
    <s v="Adama Makhteshim Ltd."/>
    <s v="HAIFA (HEFA)"/>
    <s v="Brazil"/>
    <s v="38089199"/>
    <s v="9240 PLASTIC BOTTLE 1 LT (9240 LITS KESHET 25 EC)ENVIRONMENTALLYHAZARDOUS SUBSTANCE, LIQUID, N.O.S . (DELTAMETHRIN) IMO: 9 U N: 3082 PACKING GROUP: II"/>
    <x v="58"/>
    <s v="Deltamethrin"/>
    <s v="Insecticide"/>
    <n v="10641"/>
    <n v="10.64"/>
    <n v="286000"/>
    <n v="26.877173198007707"/>
    <m/>
    <m/>
    <m/>
  </r>
  <r>
    <n v="43232"/>
    <s v="May, 2018"/>
    <s v="May, 2018´"/>
    <x v="2"/>
    <s v="Adama Brasil Sa"/>
    <s v="Adama Makhteshim Ltd."/>
    <s v="HAIFA (HEFA)"/>
    <s v="Brazil"/>
    <s v="38089199"/>
    <s v="80 STEEL DRUM 200LT (1600 0 LITSVORAZ) CARBAMATEES TICIDE, LIQUID,TOXIC (METH OMYL, NOVALURON) IMO:6.1 UN: 2992 PACKING GROUP: II MARINE POLLUTANT"/>
    <x v="29"/>
    <s v="Voraz"/>
    <s v="Insecticide"/>
    <n v="19800"/>
    <n v="19.8"/>
    <n v="531000"/>
    <n v="26.818181818181817"/>
    <m/>
    <m/>
    <m/>
  </r>
  <r>
    <n v="43232"/>
    <s v="May, 2018"/>
    <s v="May, 2018´"/>
    <x v="2"/>
    <s v="Adama Brasil S/A"/>
    <s v="Adama Makhteshim Ltd."/>
    <s v="HAIFA (HEFA)"/>
    <s v="Brazil"/>
    <s v="38089199"/>
    <s v="18 MINIBULK 1000LITER (18 000 LITS GALIL SC) ENVIRO NMENTALLY HAZARDOUS SUBSTA NCE,LIQUID, N.O.S. (IMIDA CLOPRID, BIFENTHRIN) IMO: 9 UN:3082 PACKING GROUP:I II"/>
    <x v="4"/>
    <s v="Galil"/>
    <s v="Insecticide"/>
    <n v="82440"/>
    <n v="82.44"/>
    <n v="2212000"/>
    <n v="26.831635128578359"/>
    <m/>
    <m/>
    <m/>
  </r>
  <r>
    <n v="43232"/>
    <s v="May, 2018"/>
    <s v="May, 2018´"/>
    <x v="2"/>
    <s v="Adama Brasil S/A"/>
    <s v="Adama Agan Ltd."/>
    <s v="HAIFA (HEFA)"/>
    <s v="Brazil"/>
    <s v="38089323"/>
    <s v="4032 BAGS OF JUMPAGRICULTURAL HER BICIDE"/>
    <x v="3"/>
    <s v="Jump"/>
    <s v="Herbicide"/>
    <n v="89392"/>
    <n v="89.39"/>
    <n v="604000"/>
    <n v="6.756756756756757"/>
    <m/>
    <m/>
    <m/>
  </r>
  <r>
    <n v="43231"/>
    <s v="May, 2018"/>
    <s v="May, 2018´"/>
    <x v="2"/>
    <s v="Adama Brasil S/A"/>
    <s v="Atul Ltd."/>
    <s v="HAZIRA"/>
    <s v="Brazil"/>
    <s v="29189912"/>
    <s v="2 X 20?´ ST CONTAINER TOTAL 40 JUMBO BAGS ONLY TOTAL FORTY JUMBO BAGS: ONLY 2,4-D ACIDOTECNICO"/>
    <x v="0"/>
    <s v="2,4-D Main"/>
    <s v="Herbicide"/>
    <n v="37140"/>
    <n v="37.14"/>
    <n v="454000"/>
    <n v="12.224017232094777"/>
    <m/>
    <m/>
    <m/>
  </r>
  <r>
    <n v="43231"/>
    <s v="May, 2018"/>
    <s v="May, 2018´"/>
    <x v="2"/>
    <s v="Adama Brasil S/A"/>
    <s v="Adama Agan Ltd."/>
    <s v="ASHDOD"/>
    <s v="Brazil"/>
    <s v="38089329"/>
    <s v="STC:80 DRUMS OF 200.00 LT 16,000.00 LT POQUER AGRICULTURAL HERBICIDE"/>
    <x v="48"/>
    <s v="Platinum"/>
    <s v="Herbicide"/>
    <n v="34276"/>
    <n v="34.28"/>
    <n v="232000"/>
    <n v="6.768584432255806"/>
    <m/>
    <m/>
    <m/>
  </r>
  <r>
    <n v="43228"/>
    <s v="May, 2018"/>
    <s v="May, 2018´"/>
    <x v="2"/>
    <s v="Adama Brasil Sa"/>
    <s v="Aceto Shanghai Ltd."/>
    <s v="SHANGHAI"/>
    <s v="Brazil"/>
    <s v="29155030"/>
    <s v="UN2935,ETHYL-2-CHLOROPROPIONATE,3,III"/>
    <x v="62"/>
    <s v="Not Identified"/>
    <s v="General Chemical"/>
    <n v="16840"/>
    <n v="16.84"/>
    <n v="84900"/>
    <n v="5.0415676959619953"/>
    <m/>
    <m/>
    <m/>
  </r>
  <r>
    <n v="43228"/>
    <s v="May, 2018"/>
    <s v="May, 2018´"/>
    <x v="2"/>
    <s v="Adama Brasil Sa"/>
    <s v="Newport China Tank Containers Co."/>
    <s v="SHANGHAI"/>
    <s v="Brazil"/>
    <s v="29189930"/>
    <s v="CONTAINS 2 ISO TANK ACIFLUORFEN SODICO"/>
    <x v="73"/>
    <s v="Not Identified"/>
    <s v="General Chemical"/>
    <n v="50000"/>
    <n v="50"/>
    <n v="1726000"/>
    <n v="34.520000000000003"/>
    <m/>
    <m/>
    <m/>
  </r>
  <r>
    <n v="43228"/>
    <s v="May, 2018"/>
    <s v="May, 2018´"/>
    <x v="2"/>
    <s v="Adama Brasil Sa"/>
    <s v="Newport China Tank Containers Co."/>
    <s v="SHANGHAI"/>
    <s v="Brazil"/>
    <s v="29189930"/>
    <s v="CONTAINS 1 ISO TANK ACIFLUORFEN SODICO"/>
    <x v="73"/>
    <s v="Not Identified"/>
    <s v="General Chemical"/>
    <n v="25000"/>
    <n v="25"/>
    <n v="863000"/>
    <n v="34.520000000000003"/>
    <m/>
    <m/>
    <m/>
  </r>
  <r>
    <n v="43225"/>
    <s v="May, 2018"/>
    <s v="May, 2018´"/>
    <x v="2"/>
    <s v="Adama Brasil S/A"/>
    <s v="Adama Agan Ltd."/>
    <s v="HAIFA (HEFA)"/>
    <s v="Brazil"/>
    <s v="38089329"/>
    <s v="80 DRUMS OF 200.00 LT 16,000.00 LT POQUER AGRICULTURAL HERBICIDE"/>
    <x v="48"/>
    <s v="Platinum"/>
    <s v="Herbicide"/>
    <n v="119966"/>
    <n v="119.97"/>
    <n v="811000"/>
    <n v="6.7602487371421907"/>
    <m/>
    <m/>
    <m/>
  </r>
  <r>
    <n v="43225"/>
    <s v="May, 2018"/>
    <s v="May, 2018´"/>
    <x v="2"/>
    <s v="Adama Brasil S/A"/>
    <s v="Adama Agan Ltd."/>
    <s v="HAIFA (HEFA)"/>
    <s v="Brazil"/>
    <s v="38089329"/>
    <s v="80 DRUMS OF 200.00 LT 16,000.00 LT GALIGAN 240 EC AGRICULTURAL:HER BICIDE"/>
    <x v="2"/>
    <s v="Galigan 240 EC"/>
    <s v="Herbicide"/>
    <n v="17618"/>
    <n v="17.62"/>
    <n v="119000"/>
    <n v="6.7544556703371548"/>
    <m/>
    <m/>
    <m/>
  </r>
  <r>
    <n v="43222"/>
    <s v="May, 2018"/>
    <s v="May, 2018´"/>
    <x v="2"/>
    <s v="Adama Brasil Sa"/>
    <s v="Aceto Shanghai Ltd."/>
    <s v="SHANGHAI"/>
    <s v="Brazil"/>
    <s v="29155030"/>
    <s v="UN2935,ETHYL-2-CHLOROPROPIONATE,3,III"/>
    <x v="62"/>
    <s v="Not Identified"/>
    <s v="General Chemical"/>
    <n v="13682"/>
    <n v="13.68"/>
    <n v="69000"/>
    <n v="5.0431223505335474"/>
    <m/>
    <m/>
    <m/>
  </r>
  <r>
    <n v="43219"/>
    <s v="April, 2018"/>
    <s v="April, 2018´"/>
    <x v="2"/>
    <s v="Adama Brasil S/A"/>
    <s v="Taminco Bvba"/>
    <s v="ANTWERPEN"/>
    <s v="Brazil"/>
    <s v="29241929"/>
    <s v="80 DRUM DIMELTILACETAMIDA DMAC"/>
    <x v="27"/>
    <s v="Not Identified"/>
    <s v="General Chemical"/>
    <n v="17097"/>
    <n v="17.100000000000001"/>
    <n v="6640000"/>
    <n v="388.37222904603146"/>
    <m/>
    <m/>
    <m/>
  </r>
  <r>
    <n v="43219"/>
    <s v="April, 2018"/>
    <s v="April, 2018´"/>
    <x v="2"/>
    <s v="Adama Brasil S/A"/>
    <s v="Lotte Fine Chemical Co., Ltd."/>
    <s v="PUSAN (BUSAN)"/>
    <s v="Brazil"/>
    <s v="29211121"/>
    <s v="1 TANK TANK"/>
    <x v="4"/>
    <s v="Galil"/>
    <s v="Insecticide"/>
    <n v="19210"/>
    <n v="19.21"/>
    <n v="19100"/>
    <n v="0.99427381572097862"/>
    <m/>
    <m/>
    <m/>
  </r>
  <r>
    <n v="43219"/>
    <s v="April, 2018"/>
    <s v="April, 2018´"/>
    <x v="2"/>
    <s v="Adama Brasil S/A"/>
    <s v="Lotte Fine Chemical Co., Ltd."/>
    <s v="PUSAN (BUSAN)"/>
    <s v="Brazil"/>
    <s v="29211121"/>
    <s v="1 TANK DIMETHYLAMINE, AQUEOUS SOLUTION"/>
    <x v="6"/>
    <s v="Not Identified"/>
    <s v="General Chemical"/>
    <n v="38380"/>
    <n v="38.380000000000003"/>
    <n v="38200"/>
    <n v="0.99531005732152167"/>
    <m/>
    <m/>
    <m/>
  </r>
  <r>
    <n v="43216"/>
    <s v="April, 2018"/>
    <s v="April, 2018´"/>
    <x v="2"/>
    <s v="Adama Brasil S/A"/>
    <s v="Adama Makhteshim Ltd."/>
    <s v="ASHDOD"/>
    <s v="Brazil"/>
    <s v="38089199"/>
    <s v="18 MINIBULK 1000LITER(180 00 LITSGALIL SC) ENVIRONM ENTALLY HAZARDOUS SUBSTAN CE,LIQUID, N.O.S. (IMIDAC LOPRID, BIFENTHRIN) IMO: 9 UN: 3082 PACKING GROUP: I II MARINEPOLLUTANT"/>
    <x v="4"/>
    <s v="Galil"/>
    <s v="Insecticide"/>
    <n v="144270"/>
    <n v="144.27000000000001"/>
    <n v="3695000"/>
    <n v="25.611700284189368"/>
    <m/>
    <m/>
    <m/>
  </r>
  <r>
    <n v="43216"/>
    <s v="April, 2018"/>
    <s v="April, 2018´"/>
    <x v="2"/>
    <s v="Adama Brasil S/A"/>
    <s v="Adama Agan Ltd."/>
    <s v="ASHDOD"/>
    <s v="Brazil"/>
    <s v="38089329"/>
    <s v="80 DRUMS OF 200.00 LT 16,0 00.00 LT BUTIRON AGRICULTU RAL HERBICIDEH"/>
    <x v="15"/>
    <s v="Butiron"/>
    <s v="Herbicide"/>
    <n v="94850"/>
    <n v="94.85"/>
    <n v="646000"/>
    <n v="6.8107538218239325"/>
    <m/>
    <m/>
    <m/>
  </r>
  <r>
    <n v="43216"/>
    <s v="April, 2018"/>
    <s v="April, 2018´"/>
    <x v="2"/>
    <s v="Adama Brasil S/A"/>
    <s v="Adama Agan Ltd."/>
    <s v="ASHDOD"/>
    <s v="Brazil"/>
    <s v="38089323"/>
    <s v="4032 BAGS HEXARON WG AGRICULTURA L HERBICIDE"/>
    <x v="3"/>
    <s v="Jump"/>
    <s v="Herbicide"/>
    <n v="143039.99"/>
    <n v="143.04"/>
    <n v="974000"/>
    <n v="6.8092845923716858"/>
    <m/>
    <m/>
    <m/>
  </r>
  <r>
    <n v="43216"/>
    <s v="April, 2018"/>
    <s v="April, 2018´"/>
    <x v="2"/>
    <s v="Adama Brasil S/A"/>
    <s v="Adama Agan Ltd."/>
    <s v="ASHDOD"/>
    <s v="Brazil"/>
    <s v="38089329"/>
    <s v="80 DRUMS OF 200.00 LT 16, 000.00LT POQUER AGRICULT URAL HERBICIDE UN NO.: 3082 , CLASS:9.0 P.G: III80 DRUMS OF 200.00 LT 16, 000.00LT POQUER AGRICULT URAL HERBICIDEH"/>
    <x v="48"/>
    <s v="Platinum"/>
    <s v="Herbicide"/>
    <n v="119966"/>
    <n v="119.97"/>
    <n v="817000"/>
    <n v="6.8102629078238834"/>
    <m/>
    <m/>
    <m/>
  </r>
  <r>
    <n v="43216"/>
    <s v="April, 2018"/>
    <s v="April, 2018´"/>
    <x v="2"/>
    <s v="Adama Brasil S/A"/>
    <s v="Sw International Chemical Logistics"/>
    <s v="QINGDAO"/>
    <s v="Brazil"/>
    <s v="29241999"/>
    <s v="METIL VANILAMIDA( 2-AMINO-2,3-DIMETHYL BUTYRAMIDE, ADB"/>
    <x v="72"/>
    <s v="Not Identified"/>
    <s v="General Chemical"/>
    <n v="14560"/>
    <n v="14.56"/>
    <n v="77600"/>
    <n v="5.3296703296703294"/>
    <m/>
    <m/>
    <m/>
  </r>
  <r>
    <n v="43216"/>
    <s v="April, 2018"/>
    <s v="April, 2018´"/>
    <x v="2"/>
    <s v="Adama Brasil Sa"/>
    <s v="Adama Makhteshim Ltd."/>
    <s v="ASHDOD"/>
    <s v="Brazil"/>
    <s v="29333919"/>
    <s v="44 COMPOSITE DRUM ENVIRONME NTALLY HAZARDOUS SUBSTANCE , SOLID, N.O.S (METHYL [2- (((6-(TRIFLUOROMETHYL) PYR IDIN-2-YL] OXY) METHYL) PH ENYL)ACETATE) IMO: 9 UN:3 077"/>
    <x v="22"/>
    <s v="Not Identified"/>
    <s v="General Chemical"/>
    <n v="11440"/>
    <n v="11.44"/>
    <n v="9123000"/>
    <n v="797.46503496503499"/>
    <m/>
    <m/>
    <m/>
  </r>
  <r>
    <n v="43215"/>
    <s v="April, 2018"/>
    <s v="April, 2018´"/>
    <x v="2"/>
    <s v="Adama Brasil Sa"/>
    <s v="Nanjing Hengrun Hongsu Trading Co., Ltd."/>
    <s v="SHANGHAI"/>
    <s v="Brazil"/>
    <s v="29049914"/>
    <s v="4-CHLORO-3,5-DINITROBENZOTRIFLUORIDE (DINITRO)"/>
    <x v="72"/>
    <s v="Not Identified"/>
    <s v="General Chemical"/>
    <n v="64641"/>
    <n v="64.64"/>
    <n v="1135000"/>
    <n v="17.558515493262789"/>
    <m/>
    <m/>
    <m/>
  </r>
  <r>
    <n v="43215"/>
    <s v="April, 2018"/>
    <s v="April, 2018´"/>
    <x v="2"/>
    <s v="Syngenta Protecao De Cultivos Ltda"/>
    <s v="Adama Agan Ltd."/>
    <s v="ASHDOD"/>
    <s v="Brazil"/>
    <s v="29242120"/>
    <s v="40 BIG BAGS DIUREX TECNICO AGRICULTURAL HERBI DIUREX TECNICO AGRICULTURAL HERBI CID"/>
    <x v="3"/>
    <s v="Jump"/>
    <s v="Herbicide"/>
    <n v="83700"/>
    <n v="83.7"/>
    <n v="668000"/>
    <n v="7.9808841099163681"/>
    <m/>
    <m/>
    <m/>
  </r>
  <r>
    <n v="43215"/>
    <s v="April, 2018"/>
    <s v="April, 2018´"/>
    <x v="2"/>
    <s v="Syngenta Protecao De Cultivos Ltda"/>
    <s v="Adama Agan Ltd."/>
    <s v="ASHDOD"/>
    <s v="Brazil"/>
    <s v="29242120"/>
    <s v="40 BIG BAGS DIUREX TECNICO AGRICULTURAL HERBI CIDE DIUREX TECNICO AGRICULTURAL HERBI CIDE DIUREX TECNICO AGRICULTURAL HERBI CIDE"/>
    <x v="3"/>
    <s v="Jump"/>
    <s v="Herbicide"/>
    <n v="117180"/>
    <n v="117.18"/>
    <n v="936000"/>
    <n v="7.9877112135176649"/>
    <m/>
    <m/>
    <m/>
  </r>
  <r>
    <n v="43214"/>
    <s v="April, 2018"/>
    <s v="April, 2018´"/>
    <x v="2"/>
    <s v="Adama Brasil S/A"/>
    <s v="Lotte Fine Chemical Co., Ltd."/>
    <s v="PUSAN (BUSAN)"/>
    <s v="Brazil"/>
    <s v="29211121"/>
    <s v="8 PACKAGE DIMETILAMINA 60% ISO TANK DMA0003-K40F(1ISO TANK)"/>
    <x v="6"/>
    <s v="Not Identified"/>
    <s v="General Chemical"/>
    <n v="19210"/>
    <n v="19.21"/>
    <n v="19100"/>
    <n v="0.99427381572097862"/>
    <m/>
    <m/>
    <m/>
  </r>
  <r>
    <n v="43214"/>
    <s v="April, 2018"/>
    <s v="April, 2018´"/>
    <x v="2"/>
    <s v="Adama Brasil S/A"/>
    <s v="Lotte Fine Chemical Co., Ltd."/>
    <s v="PUSAN (BUSAN)"/>
    <s v="Brazil"/>
    <s v="29211121"/>
    <s v="4 TNK DIMETILAMINA 60% ISO TANK DMA0003-K40F(4ISO TANK UN : 1160 CLASS : 3 PACKING GROUP : II SUB. RISK : 8"/>
    <x v="6"/>
    <s v="Not Identified"/>
    <s v="General Chemical"/>
    <n v="76750"/>
    <n v="76.75"/>
    <n v="76400"/>
    <n v="0.9954397394136808"/>
    <m/>
    <m/>
    <m/>
  </r>
  <r>
    <n v="43214"/>
    <s v="April, 2018"/>
    <s v="April, 2018´"/>
    <x v="2"/>
    <s v="Adama Brasil Sa"/>
    <s v="Den Hartogh Logistics"/>
    <s v="NEW ORLEANS (LA)"/>
    <s v="Brazil"/>
    <s v="29211922"/>
    <s v="002) 20´ X 8´ X 8´6&quot; TANK CONTA SLAC 2 TANK UN 2383 DIPROPYLAMINE 3 (8) II, RQ (DIPROPYLAMINE"/>
    <x v="6"/>
    <s v="Not Identified"/>
    <s v="General Chemical"/>
    <n v="34028"/>
    <n v="34.03"/>
    <n v="130000"/>
    <n v="3.8203832138239098"/>
    <m/>
    <m/>
    <m/>
  </r>
  <r>
    <n v="43212"/>
    <s v="April, 2018"/>
    <s v="April, 2018´"/>
    <x v="2"/>
    <s v="Adama Brasil S/A"/>
    <s v="Adama Agan Ltd."/>
    <s v="ASHDOD"/>
    <s v="Brazil"/>
    <s v="38089323"/>
    <s v="4 032 BAGS OF HEXARON WG AGRICULTURAL HERB:ICIDE"/>
    <x v="3"/>
    <s v="Jump"/>
    <s v="Herbicide"/>
    <n v="119200"/>
    <n v="119.2"/>
    <n v="811000"/>
    <n v="6.8036912751677852"/>
    <m/>
    <m/>
    <m/>
  </r>
  <r>
    <n v="43212"/>
    <s v="April, 2018"/>
    <s v="April, 2018´"/>
    <x v="2"/>
    <s v="Adama Brasil S/A"/>
    <s v="Adama Makhteshim Ltd."/>
    <s v="ROTTERDAM"/>
    <s v="Brazil"/>
    <s v="29335949"/>
    <s v="18 FLEXIBLE IBC AZOXYSTROBIN TECNICO ENV:IRONMENTALLY HAZARDOUS SUBSTANCE"/>
    <x v="37"/>
    <s v="Mirador"/>
    <s v="Fungicide"/>
    <n v="14319"/>
    <n v="14.32"/>
    <n v="9405000"/>
    <n v="656.81961030798243"/>
    <m/>
    <m/>
    <m/>
  </r>
  <r>
    <n v="43209"/>
    <s v="April, 2018"/>
    <s v="April, 2018´"/>
    <x v="2"/>
    <s v="Adama Brasil Sa"/>
    <s v="Hebei Chengxin Co., Ltd."/>
    <s v="SHANGHAI"/>
    <s v="Brazil"/>
    <s v="29159090"/>
    <s v="ONE 20´ X 8´ X 8´6&quot; GENERAL PU SLAC 80 DRUMS TRIMETHYL ORTHOFORMATE TRIMETIL-ORTO-FORMIATO) PACKING GROUP:II"/>
    <x v="5"/>
    <s v="Not Identified"/>
    <s v="General Chemical"/>
    <n v="16760"/>
    <n v="16.760000000000002"/>
    <n v="113000"/>
    <n v="6.742243436754177"/>
    <m/>
    <m/>
    <m/>
  </r>
  <r>
    <n v="43209"/>
    <s v="April, 2018"/>
    <s v="April, 2018´"/>
    <x v="2"/>
    <s v="Adama Brasil S/A"/>
    <s v="Adama Makhteshim Ltd."/>
    <s v="HAIFA (HEFA)"/>
    <s v="Brazil"/>
    <s v="38089199"/>
    <s v="18 MINIBULK 1000LITER (18 000 LITS GALIL SC)ENVIRON MENTALLY HAZARDOUS SUBSTA NCE,LIQUID, N.O.S.(IMID ACLOPRID,BIFENTHRIN) IMO :9 UN: 3082 PACKING GROU P: III"/>
    <x v="4"/>
    <s v="Galil"/>
    <s v="Insecticide"/>
    <n v="144270"/>
    <n v="144.27000000000001"/>
    <n v="3695000"/>
    <n v="25.611700284189368"/>
    <m/>
    <m/>
    <m/>
  </r>
  <r>
    <n v="43209"/>
    <s v="April, 2018"/>
    <s v="April, 2018´"/>
    <x v="2"/>
    <s v="Adama Brasil S/A"/>
    <s v="Adama Makhteshim Ltd."/>
    <s v="HAIFA (HEFA)"/>
    <s v="Brazil"/>
    <s v="38089100"/>
    <s v="18 MINIBULK 1000LITER(180 00 LITSGALIL SC) ENVIRONM ENTALLY HAZARDOUS SUBSTANC E,LIQUID, N.O.S. (IMIDACL OPRID,BIFENTHRIN)"/>
    <x v="4"/>
    <s v="Galil"/>
    <s v="Insecticide"/>
    <n v="103050"/>
    <n v="103.05"/>
    <n v="2639000"/>
    <n v="25.608927704997573"/>
    <m/>
    <m/>
    <m/>
  </r>
  <r>
    <n v="43209"/>
    <s v="April, 2018"/>
    <s v="April, 2018´"/>
    <x v="2"/>
    <s v="Adama Brasil S/A"/>
    <s v="Adama Makhteshim Ltd."/>
    <s v="HAIFA (HEFA)"/>
    <s v="Brazil"/>
    <s v="29309091"/>
    <s v="20 FLEXIBLE IBC CAPTAN MKT TECN ICO MILENIA) ENVIRONMENTAL LY HAZARDOUS SUBSTANCE, S OLID N.O.S.(CAPTAN) PACKINGGROUP : III MARINE POLLUTANT ADAMA BRASIL S,A20 FLEXIBLE IBC CAPTAN MKT TECN ICO MILENIA) ENVIRONMENTAL LYHAZARDOUS SUBSTANCE, SOLID N.O.S.(CAPTAN)"/>
    <x v="26"/>
    <s v="Captan"/>
    <s v="Fungicide"/>
    <n v="25940"/>
    <n v="25.94"/>
    <n v="585000"/>
    <n v="22.552043176561295"/>
    <m/>
    <m/>
    <m/>
  </r>
  <r>
    <n v="43209"/>
    <s v="April, 2018"/>
    <s v="April, 2018´"/>
    <x v="2"/>
    <s v="Adama Brasil Sa"/>
    <s v="Hebei Dapeng Pharm &amp; Chem Co., Ltd."/>
    <s v="SHANGHAI"/>
    <s v="Brazil"/>
    <s v="29214921"/>
    <s v="ONE 20´ X 8´ X 8´6&quot; GENERAL PU SLAC 80 DRUMS 2,4-XILIDINA UN 1711 CLASS:6.1 PACKAGE GROUP:II XYLIDINES ,LIQUID"/>
    <x v="11"/>
    <s v="Not Identified"/>
    <s v="General Chemical"/>
    <n v="17520"/>
    <n v="17.52"/>
    <n v="176000"/>
    <n v="10.045662100456621"/>
    <m/>
    <m/>
    <m/>
  </r>
  <r>
    <n v="43209"/>
    <s v="April, 2018"/>
    <s v="April, 2018´"/>
    <x v="2"/>
    <s v="Adama Brasil S/A"/>
    <s v="Adama Agan Ltd."/>
    <s v="HAIFA (HEFA)"/>
    <s v="Brazil"/>
    <s v="38089323"/>
    <s v="4,032 BAGS HEXARON WG AGRICU LTURAL HERBICIDE"/>
    <x v="3"/>
    <s v="Jump"/>
    <s v="Herbicide"/>
    <n v="23840"/>
    <n v="23.84"/>
    <n v="162000"/>
    <n v="6.7953020134228188"/>
    <m/>
    <m/>
    <m/>
  </r>
  <r>
    <n v="43208"/>
    <s v="April, 2018"/>
    <s v="April, 2018´"/>
    <x v="2"/>
    <s v="Adama Brasil Sa"/>
    <s v="Hebei Chengxin Co., Ltd."/>
    <s v="SHANGHAI"/>
    <s v="Brazil"/>
    <s v="29159090"/>
    <s v="TRIMETHYL ORTHOFORMATE (TRIMETIL-ORTO-FORMIATO)"/>
    <x v="11"/>
    <s v="Not Identified"/>
    <s v="General Chemical"/>
    <n v="16760"/>
    <n v="16.760000000000002"/>
    <n v="113000"/>
    <n v="6.742243436754177"/>
    <m/>
    <m/>
    <m/>
  </r>
  <r>
    <n v="43208"/>
    <s v="April, 2018"/>
    <s v="April, 2018´"/>
    <x v="2"/>
    <s v="Adama Brasil S/A"/>
    <s v="Adama Agan Ltd."/>
    <s v="ASHDOD"/>
    <s v="Brazil"/>
    <s v="38089323"/>
    <s v="STC:4,032 BAGS OF JUMP AGRICULTURAL HERBICIDE"/>
    <x v="3"/>
    <s v="Jump"/>
    <s v="Herbicide"/>
    <n v="89392"/>
    <n v="89.39"/>
    <n v="608000"/>
    <n v="6.8015034902452118"/>
    <m/>
    <m/>
    <m/>
  </r>
  <r>
    <n v="43208"/>
    <s v="April, 2018"/>
    <s v="April, 2018´"/>
    <x v="2"/>
    <s v="Adama Brasil S/A"/>
    <s v="Bulkhaul Ltd."/>
    <s v="ANTWERPEN"/>
    <s v="Brazil"/>
    <s v="27070000"/>
    <s v="5 PACKAGES CAROMAX 28   UN:3082   ENVIRONMENTALLY HAZARDOUS   SUBSTANCE LIQUID N.O.S.   IMO:9 PG:III"/>
    <x v="13"/>
    <s v="Caromax 28"/>
    <s v="Solvent"/>
    <n v="101040"/>
    <n v="101.04"/>
    <s v=""/>
    <e v="#VALUE!"/>
    <m/>
    <m/>
    <m/>
  </r>
  <r>
    <n v="43207"/>
    <s v="April, 2018"/>
    <s v="April, 2018´"/>
    <x v="2"/>
    <s v="Adama Brasil S/A"/>
    <s v="Adama Mfg. Poland Sa"/>
    <s v="GDYNIA"/>
    <s v="Brazil"/>
    <s v="29189990"/>
    <s v="2,4-D ACIDO TECNICO MILENIA BR BIGBAGS A 900 KG NET ON PALLETS"/>
    <x v="0"/>
    <s v="2,4-D Main"/>
    <s v="Herbicide"/>
    <n v="185480"/>
    <n v="185.48"/>
    <n v="506000"/>
    <n v="2.7280569333620877"/>
    <m/>
    <m/>
    <m/>
  </r>
  <r>
    <n v="43206"/>
    <s v="April, 2018"/>
    <s v="April, 2018´"/>
    <x v="2"/>
    <s v="Adama Brasil S/A"/>
    <s v="Ingevity Corporation"/>
    <s v="CHARLESTON (SC)"/>
    <s v="Brazil"/>
    <s v="38030000"/>
    <s v="TOTE BIN(S) CONTAINING TALL OIL, OTHER THAN CRUDE ALTAPYNE M-28B"/>
    <x v="16"/>
    <s v="Not Identified"/>
    <s v="General Chemical"/>
    <n v="52125"/>
    <n v="52.13"/>
    <n v="26600"/>
    <n v="0.51031175059952039"/>
    <m/>
    <m/>
    <m/>
  </r>
  <r>
    <n v="43205"/>
    <s v="April, 2018"/>
    <s v="April, 2018´"/>
    <x v="2"/>
    <s v="Adama Brasil S/A"/>
    <s v="Sinon Corp"/>
    <s v="TAICHUNG"/>
    <s v="Brazil"/>
    <s v="29339959"/>
    <s v="80 BAGS  CARBENDAZIM TECNICO MIL (CARBENDAZIM 98% TECH.)"/>
    <x v="1"/>
    <s v="Not Identified"/>
    <s v="General Chemical"/>
    <n v="48240"/>
    <n v="48.24"/>
    <n v="934000"/>
    <n v="19.361525704809289"/>
    <m/>
    <m/>
    <m/>
  </r>
  <r>
    <n v="43205"/>
    <s v="April, 2018"/>
    <s v="April, 2018´"/>
    <x v="2"/>
    <s v="Adama Brasil S/A"/>
    <s v="Sinon Corp"/>
    <s v="TAICHUNG"/>
    <s v="Brazil"/>
    <s v="29339959"/>
    <s v="40BAGS 20PALLETS UN 3077 IMO 9  CARBENDAZIM TECNICO MIL  (CARBENDAZIM 98% TECH.)"/>
    <x v="1"/>
    <s v="Not Identified"/>
    <s v="General Chemical"/>
    <n v="24120"/>
    <n v="24.12"/>
    <n v="467000"/>
    <n v="19.361525704809289"/>
    <m/>
    <m/>
    <m/>
  </r>
  <r>
    <n v="43203"/>
    <s v="April, 2018"/>
    <s v="April, 2018´"/>
    <x v="2"/>
    <s v="Adama Brasil S/A"/>
    <s v="Adama Agan Ltd."/>
    <s v="HAIFA (HEFA)"/>
    <s v="Brazil"/>
    <s v="38089323"/>
    <s v="4,032 BAGS HEXARON WG AGRICULT URAL HERBICIDEH.S: 380893 UN NO.: 3077 , CLASS:9. 0 P.G: III"/>
    <x v="3"/>
    <s v="Jump"/>
    <s v="Herbicide"/>
    <n v="119200"/>
    <n v="119.2"/>
    <n v="811000"/>
    <n v="6.8036912751677852"/>
    <m/>
    <m/>
    <m/>
  </r>
  <r>
    <n v="43203"/>
    <s v="April, 2018"/>
    <s v="April, 2018´"/>
    <x v="2"/>
    <s v="Adama Brasil Sa"/>
    <s v="Adama Makhteshim Ltd."/>
    <s v="ASHDOD"/>
    <s v="Brazil"/>
    <s v="29333919"/>
    <s v="40 STEEL DRUM METHYL 2-([6-(T RIFLUOROMETHYL) PYRIDIN-2- YLOXY METHYL) PHENYL ACET ATE"/>
    <x v="22"/>
    <s v="Not Identified"/>
    <s v="General Chemical"/>
    <n v="10080"/>
    <n v="10.08"/>
    <n v="8039000"/>
    <n v="797.51984126984132"/>
    <m/>
    <m/>
    <m/>
  </r>
  <r>
    <n v="43203"/>
    <s v="April, 2018"/>
    <s v="April, 2018´"/>
    <x v="2"/>
    <s v="Adama Brasil S/A"/>
    <s v="Adama Agan Ltd."/>
    <s v="HAIFA (HEFA)"/>
    <s v="Brazil"/>
    <s v="38089329"/>
    <s v="15 ECO BULKS OF 1,000.00 L T 15,000.00 LT PATROL SLA GRICULTURAL HERBICIDE"/>
    <x v="49"/>
    <s v="Patrol"/>
    <s v="Herbicide"/>
    <n v="25410"/>
    <n v="25.41"/>
    <n v="173000"/>
    <n v="6.8083431719795353"/>
    <m/>
    <m/>
    <m/>
  </r>
  <r>
    <n v="43203"/>
    <s v="April, 2018"/>
    <s v="April, 2018´"/>
    <x v="2"/>
    <s v="Adama Brasil S/A"/>
    <s v="Adama Makhteshim Ltd."/>
    <s v="ASHDOD"/>
    <s v="Brazil"/>
    <s v="29309091"/>
    <s v="20 FLEXIBLE IBC CAPTAN MKT TECNIC O MILENIA) ENVIRONMENTALLY HAZARDOUS SUBSTANCE,SOLI D N.O.S. (CAPTAN) IMO: 9 U N:3077 PACKING GROUP: III MARINE POLLUTANT"/>
    <x v="26"/>
    <s v="Captan"/>
    <s v="Fungicide"/>
    <n v="12970"/>
    <n v="12.97"/>
    <n v="292000"/>
    <n v="22.51349267540478"/>
    <m/>
    <m/>
    <m/>
  </r>
  <r>
    <n v="43203"/>
    <s v="April, 2018"/>
    <s v="April, 2018´"/>
    <x v="2"/>
    <s v="Adama Brasil S/A"/>
    <s v="Adama Makhteshim Ltd."/>
    <s v="ASHDOD"/>
    <s v="Brazil"/>
    <s v="38089199"/>
    <s v="18 MINIBULK 1000LITER (18 000 LITS GALIL SC) ENVIRON MENTALLY HAZARDOUS SUBSTA NCE,LIQUID, N.O.S. (IMIDA CLOPRID, BIFENTHRIN) IMO: 9UN: 3082 PACKINGGROUP: III MARINE POLLUTANT"/>
    <x v="4"/>
    <s v="Galil"/>
    <s v="Insecticide"/>
    <n v="103050"/>
    <n v="103.05"/>
    <n v="2639000"/>
    <n v="25.608927704997573"/>
    <m/>
    <m/>
    <m/>
  </r>
  <r>
    <n v="43203"/>
    <s v="April, 2018"/>
    <s v="April, 2018´"/>
    <x v="2"/>
    <s v="Adama Brasil S/A"/>
    <s v="Adama Agan Ltd."/>
    <s v="HAIFA (HEFA)"/>
    <s v="Brazil"/>
    <s v="38089329"/>
    <s v="80 DRUMS OF 200.00 LT 16, 000.00LT POQUER AGRICULTU RAL HERBICIDEH.S:380893 U N NO.: 3082 , CLASS:9.0 P.G:III"/>
    <x v="48"/>
    <s v="Platinum"/>
    <s v="Herbicide"/>
    <n v="17138"/>
    <n v="17.14"/>
    <n v="117000"/>
    <n v="6.8269342980511141"/>
    <m/>
    <m/>
    <m/>
  </r>
  <r>
    <n v="43203"/>
    <s v="April, 2018"/>
    <s v="April, 2018´"/>
    <x v="2"/>
    <s v="Adama Brasil S/A"/>
    <s v="Adama Agan Ltd."/>
    <s v="HAIFA (HEFA)"/>
    <s v="Brazil"/>
    <s v="38089323"/>
    <s v="4032 BAGS JUMPAGRICULTURAL HERB ICIDE UN NO: 30 77 CLASS: 9.0"/>
    <x v="3"/>
    <s v="Jump"/>
    <s v="Herbicide"/>
    <n v="67044"/>
    <n v="67.040000000000006"/>
    <n v="456000"/>
    <n v="6.8015034902452118"/>
    <m/>
    <m/>
    <m/>
  </r>
  <r>
    <n v="43201"/>
    <s v="April, 2018"/>
    <s v="April, 2018´"/>
    <x v="2"/>
    <s v="Adama Brasil S/A"/>
    <s v="Adama Agan Ltd."/>
    <s v="ASHDOD"/>
    <s v="Brazil"/>
    <s v="38089329"/>
    <s v="80 DRUMS OF 200.00 17138KG 20.000CBM SEAL:35897 DVL T 16,000.00 LTPOQUER AGRI CULTURAL HERBICIDE"/>
    <x v="48"/>
    <s v="Platinum"/>
    <s v="Herbicide"/>
    <n v="102828"/>
    <n v="102.83"/>
    <n v="700000"/>
    <n v="6.8074843427860117"/>
    <m/>
    <m/>
    <m/>
  </r>
  <r>
    <n v="43201"/>
    <s v="April, 2018"/>
    <s v="April, 2018´"/>
    <x v="2"/>
    <s v="Adama Brasil S/A"/>
    <s v="Adama Agan Ltd."/>
    <s v="ASHDOD"/>
    <s v="Brazil"/>
    <s v="38089323"/>
    <s v="4032 BAGS OF 5.00KG 2016 0 KG HEXARON WG AGRICULTU RAL HERBICIDEH"/>
    <x v="3"/>
    <s v="Jump"/>
    <s v="Herbicide"/>
    <n v="95360"/>
    <n v="95.36"/>
    <n v="649000"/>
    <n v="6.8057885906040267"/>
    <m/>
    <m/>
    <m/>
  </r>
  <r>
    <n v="43201"/>
    <s v="April, 2018"/>
    <s v="April, 2018´"/>
    <x v="2"/>
    <s v="Adama Brasil S/A"/>
    <s v="Adama Makhteshim Ltd."/>
    <s v="ASHDOD"/>
    <s v="Brazil"/>
    <s v="38089199"/>
    <s v="18 MINIBULK 1000LITER (18 000 LITS GALIL SC) ENVIRON MENTALLY HAZARDOUS SUBSTA NCE,LIQUID, N.O.S. (IMIDA CLOPRID, BIFENTHRIN)IMO: 9 UN: 3082 PACKING GROUP: I II"/>
    <x v="4"/>
    <s v="Galil"/>
    <s v="Insecticide"/>
    <n v="41220"/>
    <n v="41.22"/>
    <n v="1056000"/>
    <n v="25.618631732168851"/>
    <m/>
    <m/>
    <m/>
  </r>
  <r>
    <n v="43201"/>
    <s v="April, 2018"/>
    <s v="April, 2018´"/>
    <x v="2"/>
    <s v="Adama Brasil S/A"/>
    <s v="Adama Makhteshim Ltd."/>
    <s v="ROTTERDAM"/>
    <s v="Brazil"/>
    <s v="29335949"/>
    <s v="ONE 40´ X 8´ X 8´6&quot; GENERAL PU SLAC 14 BIG BAGS NETT AZOXYSTROBIN TECNICO LOADED ON 14 PALLETS UNNO 3077 , ENVIRONMETNALLY HAZARDOUS SUBSTANCE,  SOLID, N.O.S. (AZOXSTROBIN 25%) , 9 , IIII"/>
    <x v="37"/>
    <s v="Mirador"/>
    <s v="Fungicide"/>
    <n v="11137"/>
    <n v="11.14"/>
    <n v="7315000"/>
    <n v="656.81961030798243"/>
    <m/>
    <m/>
    <m/>
  </r>
  <r>
    <n v="43201"/>
    <s v="April, 2018"/>
    <s v="April, 2018´"/>
    <x v="2"/>
    <s v="Adama Brasil S/A"/>
    <s v="Adama Agan Ltd."/>
    <s v="ASHDOD"/>
    <s v="Brazil"/>
    <s v="38089323"/>
    <s v="4032 BAGS OF 5.00KG 2016 0 KG HEXARON WG AGRICULTUR AL HERBICIDE"/>
    <x v="3"/>
    <s v="Jump"/>
    <s v="Herbicide"/>
    <n v="47680"/>
    <n v="47.68"/>
    <n v="325000"/>
    <n v="6.8162751677852347"/>
    <m/>
    <m/>
    <m/>
  </r>
  <r>
    <n v="43201"/>
    <s v="April, 2018"/>
    <s v="April, 2018´"/>
    <x v="2"/>
    <s v="Adama Brasil Sa"/>
    <s v="Adama Makhteshim Ltd."/>
    <s v="ASHDOD"/>
    <s v="Brazil"/>
    <s v="29333919"/>
    <s v="ENVIRONMENTALLY HAZARDOUS SUBSTANCE,SOLID , N.O.S (METHYL (2-(6(TRIF LUOROMETHYL)PYRIDIN-2-YL) (OXY METHYL) PHENYL) ACE TATE"/>
    <x v="22"/>
    <s v="Not Identified"/>
    <s v="General Chemical"/>
    <n v="11088"/>
    <n v="11.09"/>
    <n v="8842000"/>
    <n v="797.43867243867248"/>
    <m/>
    <m/>
    <m/>
  </r>
  <r>
    <n v="43201"/>
    <s v="April, 2018"/>
    <s v="April, 2018´"/>
    <x v="2"/>
    <s v="Adama Brasil S/A"/>
    <s v="Adama Agan Ltd."/>
    <s v="ASHDOD"/>
    <s v="Brazil"/>
    <s v="38089329"/>
    <s v="18 ECO BULKS OF 1,000.00 L T 18,000.00 LT PATROL SLA GRICULTURAL HERBICIDE"/>
    <x v="49"/>
    <s v="Patrol"/>
    <s v="Herbicide"/>
    <n v="20790"/>
    <n v="20.79"/>
    <n v="142000"/>
    <n v="6.8302068302068299"/>
    <m/>
    <m/>
    <m/>
  </r>
  <r>
    <n v="43198"/>
    <s v="April, 2018"/>
    <s v="April, 2018´"/>
    <x v="2"/>
    <s v="Adama Brasil S/A"/>
    <s v="Lanxess Corporation Group"/>
    <s v="ANTWERPEN"/>
    <s v="Brazil"/>
    <s v="29291030"/>
    <s v="1 20FT ISOTANK - DANGEROUS LIQUIDS 3.4-DICLOROFENILISOCIANATO DICHLOROPHENYL ISOCYANATES UN 2250, PG II"/>
    <x v="18"/>
    <s v="Not Identified"/>
    <s v="General Chemical"/>
    <n v="24740"/>
    <n v="24.74"/>
    <s v=""/>
    <e v="#VALUE!"/>
    <m/>
    <m/>
    <m/>
  </r>
  <r>
    <n v="43198"/>
    <s v="April, 2018"/>
    <s v="April, 2018´"/>
    <x v="2"/>
    <s v="Adama Brasil S/A"/>
    <s v="Bulkhaul Ltd."/>
    <s v="LONDON"/>
    <s v="Brazil"/>
    <s v="27070000"/>
    <s v="3 BULK CAROMAX 28   UN:3082   ENVIRONMENTALLY HAZARDOUS   SUBSTANCE LIQUID N.O.S.   IMO:9 PG:III   MARINE POLLUTANT"/>
    <x v="13"/>
    <s v="Caromax 28"/>
    <s v="Solvent"/>
    <n v="60840"/>
    <n v="60.84"/>
    <s v=""/>
    <e v="#VALUE!"/>
    <m/>
    <m/>
    <m/>
  </r>
  <r>
    <n v="43198"/>
    <s v="April, 2018"/>
    <s v="April, 2018´"/>
    <x v="2"/>
    <s v="Adama Brasil S/A"/>
    <s v="Adama Makhteshim Ltd."/>
    <s v="HAIFA (HEFA)"/>
    <s v="Brazil"/>
    <s v="38089100"/>
    <s v="S.T.C. 80 STEEL DRUM 200 LT (16000 LITS PYRINEX 480 EC) ORGANOPHOSPHO:RUS PESTICIDE, LIQUID, TOXIC, FLAMMABLE ( CHLORPYRIFOS ) IMO: 6.1:UN: 3017 PACKING GROUP: III"/>
    <x v="23"/>
    <s v="Pyrinex"/>
    <s v="Pesticide"/>
    <n v="18520"/>
    <n v="18.52"/>
    <n v="474000"/>
    <n v="25.593952483801296"/>
    <m/>
    <m/>
    <m/>
  </r>
  <r>
    <n v="43197"/>
    <s v="April, 2018"/>
    <s v="April, 2018´"/>
    <x v="2"/>
    <s v="Adama Brasil Sa"/>
    <s v="Votg Tanktainer Gmb H"/>
    <s v="ANTWERPEN"/>
    <s v="Brazil"/>
    <s v="29151300"/>
    <s v="ONE 20´ X 8´ X 8´6&quot; TANK CONTA SLAC 1 TANK UN 1243, METHYL FORMATE, CLASS 3, PG I, (FLP: -28 DEGR.CE.L), EMS F-E,S-D METHYL FORMATE PURE PRODUTO QUIMICO"/>
    <x v="12"/>
    <s v="Not Identified"/>
    <s v="General Chemical"/>
    <n v="21580"/>
    <n v="21.58"/>
    <n v="50000"/>
    <n v="2.3169601482854496"/>
    <m/>
    <m/>
    <m/>
  </r>
  <r>
    <n v="43193"/>
    <s v="April, 2018"/>
    <s v="April, 2018´"/>
    <x v="2"/>
    <s v="Adama Brasil S/A"/>
    <s v="Adama Mfg. Poland Sa"/>
    <s v="GDYNIA"/>
    <s v="Brazil"/>
    <s v="29189912"/>
    <s v="2,4-D ACIDO TECNICO MILENIA BR BIGBAGS"/>
    <x v="0"/>
    <s v="2,4-D Main"/>
    <s v="Herbicide"/>
    <n v="370660"/>
    <n v="370.66"/>
    <n v="1011000"/>
    <n v="2.7275670425727081"/>
    <m/>
    <m/>
    <m/>
  </r>
  <r>
    <n v="43191"/>
    <s v="April, 2018"/>
    <s v="April, 2018´"/>
    <x v="2"/>
    <s v="Adama Brasil S/A"/>
    <s v="Adama Agan Ltd."/>
    <s v="ASHDOD"/>
    <s v="Brazil"/>
    <s v="38089329"/>
    <s v="POQUER AGRICULTURAL HERBICIDE"/>
    <x v="48"/>
    <s v="Platinum"/>
    <s v="Herbicide"/>
    <n v="119966"/>
    <n v="119.97"/>
    <n v="817000"/>
    <n v="6.8102629078238834"/>
    <m/>
    <m/>
    <m/>
  </r>
  <r>
    <n v="43191"/>
    <s v="April, 2018"/>
    <s v="April, 2018´"/>
    <x v="2"/>
    <s v="Adama Brasil S/A"/>
    <s v="Lanxess Corporation Group"/>
    <s v="ANTWERPEN"/>
    <s v="Brazil"/>
    <s v="29291030"/>
    <s v="1 TANK SHIPPER´S OWN CONTAINER LOADED INTO 1 20FT ISOTANK - DANGEROUS LIQUIDS 3.4-DICLOROFENILISOCIANATO"/>
    <x v="18"/>
    <s v="Not Identified"/>
    <s v="General Chemical"/>
    <n v="24120"/>
    <n v="24.12"/>
    <s v=""/>
    <e v="#VALUE!"/>
    <m/>
    <m/>
    <m/>
  </r>
  <r>
    <n v="43191"/>
    <s v="April, 2018"/>
    <s v="April, 2018´"/>
    <x v="2"/>
    <s v="Adama Brasil S/A"/>
    <s v="Adama Agan Ltd."/>
    <s v="ASHDOD"/>
    <s v="Brazil"/>
    <s v="38089329"/>
    <s v="80 DRUMS OF 200.00 LT 16,000.00 LT POQUER AGRICULTURAL HERBICIDE:"/>
    <x v="48"/>
    <s v="Platinum"/>
    <s v="Herbicide"/>
    <n v="51414"/>
    <n v="51.41"/>
    <n v="350000"/>
    <n v="6.8074843427860117"/>
    <m/>
    <m/>
    <m/>
  </r>
  <r>
    <n v="43191"/>
    <s v="April, 2018"/>
    <s v="April, 2018´"/>
    <x v="2"/>
    <s v="Adama Brasil S/A"/>
    <s v="Atul Ltd."/>
    <s v="HAZIRA"/>
    <s v="Brazil"/>
    <s v="29189912"/>
    <s v="2 X 20 ST CONTAINER TOTAL 40 JUMBO BAGS ONLY TOTAL FORTY JUMBO BAGS: ONLY 40 X 900 KG JUMBO BAG 2,4-D ACIDO TECNICO"/>
    <x v="0"/>
    <s v="2,4-D Main"/>
    <s v="Herbicide"/>
    <n v="37140"/>
    <n v="37.14"/>
    <n v="444000"/>
    <n v="11.954765751211632"/>
    <m/>
    <m/>
    <m/>
  </r>
  <r>
    <n v="43191"/>
    <s v="April, 2018"/>
    <s v="April, 2018´"/>
    <x v="2"/>
    <s v="Adama Brasil S/A"/>
    <s v="Adama Agan Ltd."/>
    <s v="ASHDOD"/>
    <s v="Brazil"/>
    <s v="38089329"/>
    <s v="POQUER AGRICULTURAL HERBICIDE"/>
    <x v="48"/>
    <s v="Platinum"/>
    <s v="Herbicide"/>
    <n v="119966"/>
    <n v="119.97"/>
    <n v="817000"/>
    <n v="6.8102629078238834"/>
    <m/>
    <m/>
    <m/>
  </r>
  <r>
    <n v="43190"/>
    <s v="March, 2018"/>
    <s v="March, 2018´"/>
    <x v="2"/>
    <s v="Adama Brasil S/A"/>
    <s v="Taminco Bvba"/>
    <s v="ANTWERPEN"/>
    <s v="Brazil"/>
    <s v="29241929"/>
    <s v="DIMELTILACETAMIDADMAC"/>
    <x v="27"/>
    <s v="Not Identified"/>
    <s v="General Chemical"/>
    <n v="17097"/>
    <n v="17.100000000000001"/>
    <n v="65100"/>
    <n v="3.8076855588699772"/>
    <m/>
    <m/>
    <m/>
  </r>
  <r>
    <n v="43190"/>
    <s v="March, 2018"/>
    <s v="March, 2018´"/>
    <x v="2"/>
    <s v="Adama Brasil Sa"/>
    <s v="Votg Tanktainer Gmb H"/>
    <s v="ANTWERPEN"/>
    <s v="Brazil"/>
    <s v="29151100"/>
    <s v="002 X 20´ X 8´ X 8´6&quot; TANK CONTA SLAC 1 TANK UN 1243, METHYL FORMATE, CLASS 3, PG I, (FLP: -28 DEGR.CE.L), EMS F-E,S-D METHYL FORMATE PURE PRODUTO QUIMICO"/>
    <x v="12"/>
    <s v="Not Identified"/>
    <s v="General Chemical"/>
    <n v="43820"/>
    <n v="43.82"/>
    <n v="45400"/>
    <n v="1.0360565951620264"/>
    <m/>
    <m/>
    <m/>
  </r>
  <r>
    <n v="43188"/>
    <s v="March, 2018"/>
    <s v="March, 2018´"/>
    <x v="2"/>
    <s v="Adama Brasil S/A"/>
    <s v="Adama Makhteshim Ltd."/>
    <s v="HAIFA (HEFA)"/>
    <s v="Brazil"/>
    <s v="38089199"/>
    <s v="18 MINIBULK 1000LITER (18 000 LITS GALIL SC) ENVIRO NMENTALLY HAZARDOUS SUBSTA NCE,LIQUID IMID ACLOPRID,BIFENTHRIN"/>
    <x v="4"/>
    <s v="Galil"/>
    <s v="Insecticide"/>
    <n v="82440"/>
    <n v="82.44"/>
    <n v="2165000"/>
    <n v="26.26152353226589"/>
    <m/>
    <m/>
    <m/>
  </r>
  <r>
    <n v="43188"/>
    <s v="March, 2018"/>
    <s v="March, 2018´"/>
    <x v="2"/>
    <s v="Adama Brasil S/A"/>
    <s v="Adama Makhteshim Ltd."/>
    <s v="HAIFA (HEFA)"/>
    <s v="Brazil"/>
    <s v="29309091"/>
    <s v="20 FLEXIBLE IBC ENVIRONMENTALLY HAZARDOUS SUBSTANCE, SOLI D N.O.S."/>
    <x v="26"/>
    <s v="Captan"/>
    <s v="Fungicide"/>
    <n v="25940"/>
    <n v="25.94"/>
    <n v="650000"/>
    <n v="25.057825751734772"/>
    <m/>
    <m/>
    <m/>
  </r>
  <r>
    <n v="43188"/>
    <s v="March, 2018"/>
    <s v="March, 2018´"/>
    <x v="2"/>
    <s v="Adama Brasil S/A"/>
    <s v="Adama Agan Ltd."/>
    <s v="HAIFA (HEFA)"/>
    <s v="Brazil"/>
    <s v="38089323"/>
    <s v="4032 BAGS HEXARON WG AGRICULTURA L HERBICIDE"/>
    <x v="3"/>
    <s v="Jump"/>
    <s v="Herbicide"/>
    <n v="47680"/>
    <n v="47.68"/>
    <n v="380000"/>
    <n v="7.9697986577181208"/>
    <m/>
    <m/>
    <m/>
  </r>
  <r>
    <n v="43188"/>
    <s v="March, 2018"/>
    <s v="March, 2018´"/>
    <x v="2"/>
    <s v="Adama Brasil Sa"/>
    <s v="Hebei Dapeng Pharm &amp; Chem Co., Ltd."/>
    <s v="SHANGHAI"/>
    <s v="Brazil"/>
    <s v="29214921"/>
    <s v="001 X 20´ X 8´ X 8´6&quot; GENERAL PU SLAC 80 DRUMS 2,4-XILIDINA UN 1711 CLASS:6.1 XYLIDINES ,LIQUID"/>
    <x v="11"/>
    <s v="Not Identified"/>
    <s v="General Chemical"/>
    <n v="17536"/>
    <n v="17.54"/>
    <n v="207000"/>
    <n v="11.804288321167883"/>
    <m/>
    <m/>
    <m/>
  </r>
  <r>
    <n v="43186"/>
    <s v="March, 2018"/>
    <s v="March, 2018´"/>
    <x v="2"/>
    <s v="Adama Brasil S/A"/>
    <s v="Lotte Fine Chemical Co., Ltd."/>
    <s v="PUSAN (BUSAN)"/>
    <s v="Brazil"/>
    <s v="86090000"/>
    <s v="DIMETILAMINA 60% ISO TANK DMA0003-K40F(5ISO TANK) UN : 1160 CLASS : 3:PACKING GROUP : II SUB"/>
    <x v="6"/>
    <s v="Not Identified"/>
    <s v="General Chemical"/>
    <n v="1"/>
    <n v="0"/>
    <s v=""/>
    <e v="#VALUE!"/>
    <m/>
    <m/>
    <m/>
  </r>
  <r>
    <n v="43186"/>
    <s v="March, 2018"/>
    <s v="March, 2018´"/>
    <x v="2"/>
    <s v="Adama Brasil S/A"/>
    <s v="Adama Mfg. Poland Sa"/>
    <s v="GDYNIA"/>
    <s v="Brazil"/>
    <s v="29189990"/>
    <s v="2,4-D ACIDO TECNICO MILENIA BR BIGBAGS"/>
    <x v="0"/>
    <s v="2,4-D Main"/>
    <s v="Herbicide"/>
    <n v="185080"/>
    <n v="185.08"/>
    <n v="505000"/>
    <n v="2.7285498162956561"/>
    <m/>
    <m/>
    <m/>
  </r>
  <r>
    <n v="43183"/>
    <s v="March, 2018"/>
    <s v="March, 2018´"/>
    <x v="2"/>
    <s v="Adama Brasil S/A"/>
    <s v="Taminco Bvba"/>
    <s v="GHENT"/>
    <s v="Brazil"/>
    <s v="29241929"/>
    <s v="DIMETHYLACETAMIDE(DMAC)"/>
    <x v="6"/>
    <s v="Not Identified"/>
    <s v="General Chemical"/>
    <n v="17097"/>
    <n v="17.100000000000001"/>
    <n v="65100"/>
    <n v="3.8076855588699772"/>
    <m/>
    <m/>
    <m/>
  </r>
  <r>
    <n v="43182"/>
    <s v="March, 2018"/>
    <s v="March, 2018´"/>
    <x v="2"/>
    <s v="Adama Brasil S/A"/>
    <s v="Adama Agan Ltd."/>
    <s v="ASHDOD"/>
    <s v="Brazil"/>
    <s v="38089323"/>
    <s v="4,032 BAGS OF HEXARON WG AGRICULTURAL HERB:ICIDE"/>
    <x v="3"/>
    <s v="Jump"/>
    <s v="Herbicide"/>
    <n v="143039.99"/>
    <n v="143.04"/>
    <n v="1140000"/>
    <n v="7.9697992148908856"/>
    <m/>
    <m/>
    <m/>
  </r>
  <r>
    <n v="43182"/>
    <s v="March, 2018"/>
    <s v="March, 2018´"/>
    <x v="2"/>
    <s v="Adama Brasil S/A"/>
    <s v="Lotte Fine Chemical Co., Ltd."/>
    <s v="PUSAN (BUSAN)"/>
    <s v="Brazil"/>
    <s v="29211121"/>
    <s v="3 TANK DIMETILAMINA 60% ISO TANK DMA0003-K40F(3ISO TANK) UN : 1160 CLASS : 3 PACKING GROUP : II SUB. RISK : 8"/>
    <x v="6"/>
    <s v="Not Identified"/>
    <s v="General Chemical"/>
    <n v="57570"/>
    <n v="57.57"/>
    <n v="57300"/>
    <n v="0.99531005732152167"/>
    <m/>
    <m/>
    <m/>
  </r>
  <r>
    <n v="43182"/>
    <s v="March, 2018"/>
    <s v="March, 2018´"/>
    <x v="2"/>
    <s v="Adama Brasil S/A"/>
    <s v="Adama Agan Ltd."/>
    <s v="ASHDOD"/>
    <s v="Brazil"/>
    <s v="38089323"/>
    <s v="4,032 BAGS OF JUMP AGRICULTURAL HERBICIDE"/>
    <x v="3"/>
    <s v="Jump"/>
    <s v="Herbicide"/>
    <n v="44696"/>
    <n v="44.7"/>
    <n v="356000"/>
    <n v="7.9649185609450512"/>
    <m/>
    <m/>
    <m/>
  </r>
  <r>
    <n v="43182"/>
    <s v="March, 2018"/>
    <s v="March, 2018´"/>
    <x v="2"/>
    <s v="Adama Brasil S/A"/>
    <s v="Adama Agan Ltd."/>
    <s v="ASHDOD"/>
    <s v="Brazil"/>
    <s v="38089323"/>
    <s v="4,032 BAGS OF JUMP AGRICULTURAL HERBICIDE"/>
    <x v="3"/>
    <s v="Jump"/>
    <s v="Herbicide"/>
    <n v="89392"/>
    <n v="89.39"/>
    <n v="712000"/>
    <n v="7.9649185609450512"/>
    <m/>
    <m/>
    <m/>
  </r>
  <r>
    <n v="43182"/>
    <s v="March, 2018"/>
    <s v="March, 2018´"/>
    <x v="2"/>
    <s v="Adama Brasil Sa"/>
    <s v="Adama Agan Ltd."/>
    <s v="ASHDOD"/>
    <s v="Brazil"/>
    <s v="38089323"/>
    <s v="HEXARON WG AGRICULTURAL HER BIC"/>
    <x v="3"/>
    <s v="Jump"/>
    <s v="Herbicide"/>
    <n v="143039.99"/>
    <n v="143.04"/>
    <n v="1140000"/>
    <n v="7.9697992148908856"/>
    <m/>
    <m/>
    <m/>
  </r>
  <r>
    <n v="43182"/>
    <s v="March, 2018"/>
    <s v="March, 2018´"/>
    <x v="2"/>
    <s v="Adama Brasil S/A"/>
    <s v="Adama Agan Ltd."/>
    <s v="ASHDOD"/>
    <s v="Brazil"/>
    <s v="38089329"/>
    <s v="80 DRUMS OF 200.00 LT 16,000.00 LT GALIGAN 240 EC AGRICULTURAL:HERBICIDE"/>
    <x v="3"/>
    <s v="Jump"/>
    <s v="Herbicide"/>
    <n v="17618"/>
    <n v="17.62"/>
    <n v="140000"/>
    <n v="7.946418435690771"/>
    <m/>
    <m/>
    <m/>
  </r>
  <r>
    <n v="43182"/>
    <s v="March, 2018"/>
    <s v="March, 2018´"/>
    <x v="2"/>
    <s v="Adama Brasil S/A"/>
    <s v="Adama Agan Ltd."/>
    <s v="ASHDOD"/>
    <s v="Brazil"/>
    <s v="38089323"/>
    <s v="4,032 BAGS OF JUMP AGRICULTURAL HERBICIDE"/>
    <x v="3"/>
    <s v="Jump"/>
    <s v="Herbicide"/>
    <n v="22348"/>
    <n v="22.35"/>
    <n v="178000"/>
    <n v="7.9649185609450512"/>
    <m/>
    <m/>
    <m/>
  </r>
  <r>
    <n v="43181"/>
    <s v="March, 2018"/>
    <s v="March, 2018´"/>
    <x v="2"/>
    <s v="Adama Brasil S/A"/>
    <s v="Adama Agan Ltd."/>
    <s v="HAIFA (HEFA)"/>
    <s v="Brazil"/>
    <s v="38089323"/>
    <s v="HEXARON WG AGRICULTUR AL HERBICIDE"/>
    <x v="3"/>
    <s v="Jump"/>
    <s v="Herbicide"/>
    <n v="71520"/>
    <n v="71.52"/>
    <n v="570000"/>
    <n v="7.9697986577181208"/>
    <m/>
    <m/>
    <m/>
  </r>
  <r>
    <n v="43181"/>
    <s v="March, 2018"/>
    <s v="March, 2018´"/>
    <x v="2"/>
    <s v="Adama Brasil S/A"/>
    <s v="Adama Andina Bv"/>
    <s v="BARRANQUILLA"/>
    <s v="Brazil"/>
    <s v="38089329"/>
    <s v="209 QA POQUER 240 EC 80 TAMBORES X 200 LT EVIRONMENTALLY HAZARDOUS SUBSTANCE LIQUID, N.O.S. (CLETODIM)"/>
    <x v="48"/>
    <s v="Platinum"/>
    <s v="Herbicide"/>
    <n v="45643"/>
    <n v="45.64"/>
    <n v="111000"/>
    <n v="2.431917270994457"/>
    <m/>
    <m/>
    <m/>
  </r>
  <r>
    <n v="43181"/>
    <s v="March, 2018"/>
    <s v="March, 2018´"/>
    <x v="2"/>
    <s v="Adama Brasil S/A"/>
    <s v="Adama Makhteshim Ltd."/>
    <s v="HAIFA (HEFA)"/>
    <s v="Brazil"/>
    <s v="38089199"/>
    <s v="18 MINIBULK 1000LITER (18 000 LITS GALIL SC) ENVIRON MENTALLY HAZARDOUS SUBSTA NCE,LIQUID, N.O.S.(IMID ACLOPRID,BIFENTHRIN) 3082 PACKING GROU P: III MARINE POLLUTANT"/>
    <x v="4"/>
    <s v="Galil"/>
    <s v="Insecticide"/>
    <n v="144270"/>
    <n v="144.27000000000001"/>
    <n v="3790000"/>
    <n v="26.270187842240244"/>
    <m/>
    <m/>
    <m/>
  </r>
  <r>
    <n v="43181"/>
    <s v="March, 2018"/>
    <s v="March, 2018´"/>
    <x v="2"/>
    <s v="Adama Brasil S/A"/>
    <s v="Adama Agan Ltd."/>
    <s v="HAIFA (HEFA)"/>
    <s v="Brazil"/>
    <s v="38089329"/>
    <s v="18 ECO BULKS OF PATROL SLA GRICULTURAL HERBICIDE"/>
    <x v="49"/>
    <s v="Patrol"/>
    <s v="Herbicide"/>
    <n v="41580"/>
    <n v="41.58"/>
    <n v="331000"/>
    <n v="7.9605579605579608"/>
    <m/>
    <m/>
    <m/>
  </r>
  <r>
    <n v="43181"/>
    <s v="March, 2018"/>
    <s v="March, 2018´"/>
    <x v="2"/>
    <s v="Adama Brasil S/A"/>
    <s v="Adama Makhteshim Ltd."/>
    <s v="HAIFA (HEFA)"/>
    <s v="Brazil"/>
    <s v="38089199"/>
    <s v="1600 STEEL DRUM 200LT ORG ANOPHOSPHORUSPESTICIDE, LIQUID, TOXIC, FLAMMABLE ( CHLORPYRIFOS) IMO: 6.1 UN :3017 PACKING GROUP: III:"/>
    <x v="23"/>
    <s v="Pyrinex"/>
    <s v="Pesticide"/>
    <n v="37040"/>
    <n v="37.04"/>
    <n v="973000"/>
    <n v="26.26889848812095"/>
    <m/>
    <m/>
    <m/>
  </r>
  <r>
    <n v="43181"/>
    <s v="March, 2018"/>
    <s v="March, 2018´"/>
    <x v="2"/>
    <s v="Adama Brasil S/A"/>
    <s v="Adama Makhteshim Ltd."/>
    <s v="HAIFA (HEFA)"/>
    <s v="Brazil"/>
    <s v="38089299"/>
    <s v="20 STEEL DRUM 200LT (4000 LITS GUAPO) ENVIRONMENTAL LY HAZARDOUS SUBSTANCE, LI QUID,N.O.S (EPOXICONAZOLE ,KRESOXIM METHYL) IMO: 9 U N:3082 PACKING GROUP: III"/>
    <x v="64"/>
    <s v="Not Identified"/>
    <s v="General Chemical"/>
    <n v="4350"/>
    <n v="4.3499999999999996"/>
    <n v="13500"/>
    <n v="3.103448275862069"/>
    <m/>
    <m/>
    <m/>
  </r>
  <r>
    <n v="43181"/>
    <s v="March, 2018"/>
    <s v="March, 2018´"/>
    <x v="2"/>
    <s v="Adama Brasil S/A"/>
    <s v="Adama Agan Ltd."/>
    <s v="HAIFA (HEFA)"/>
    <s v="Brazil"/>
    <s v="38089323"/>
    <s v="4032 BAGS AGRICULTURAL HER BICIDE"/>
    <x v="3"/>
    <s v="Jump"/>
    <s v="Herbicide"/>
    <n v="134089"/>
    <n v="134.09"/>
    <n v="1068000"/>
    <n v="7.9648591607066948"/>
    <m/>
    <m/>
    <m/>
  </r>
  <r>
    <n v="43180"/>
    <s v="March, 2018"/>
    <s v="March, 2018´"/>
    <x v="2"/>
    <s v="Adama Brasil Sa"/>
    <s v="Nanjing Hengrun Hongsu Trading Co., Ltd."/>
    <s v="SHANGHAI"/>
    <s v="Brazil"/>
    <s v="29049914"/>
    <s v="DINITROBENZOTRIFLUORIDE DINITRO)"/>
    <x v="4"/>
    <s v="Galil"/>
    <s v="Insecticide"/>
    <n v="43094"/>
    <n v="43.09"/>
    <n v="347000"/>
    <n v="8.0521650345755784"/>
    <m/>
    <m/>
    <m/>
  </r>
  <r>
    <n v="43180"/>
    <s v="March, 2018"/>
    <s v="March, 2018´"/>
    <x v="2"/>
    <s v="Adama Brasil Sa"/>
    <s v="Nanjing Hengrun Hongsu Trading Co., Ltd."/>
    <s v="SHANGHAI"/>
    <s v="Brazil"/>
    <s v="29049914"/>
    <s v="DINITROBENZOTRIFLUORIDE (DINITRO)"/>
    <x v="57"/>
    <s v="DINITRO"/>
    <s v="General Chemical"/>
    <n v="43094"/>
    <n v="43.09"/>
    <n v="347000"/>
    <n v="8.0521650345755784"/>
    <m/>
    <m/>
    <m/>
  </r>
  <r>
    <n v="43179"/>
    <s v="March, 2018"/>
    <s v="March, 2018´"/>
    <x v="2"/>
    <s v="Arysta Lifescience Do Brasil Industria Quimica E Agrope"/>
    <s v="Adama Makhteshim Ltd."/>
    <s v="HAIFA (HEFA)"/>
    <s v="Brazil"/>
    <s v="29309000"/>
    <s v="20 FLEXIBLE ORTHOCIDE TECHM ICRONIZADO)"/>
    <x v="21"/>
    <s v="Folpan"/>
    <s v="Fungicide"/>
    <n v="51880"/>
    <n v="51.88"/>
    <n v="321000"/>
    <n v="6.1873554356206633"/>
    <m/>
    <m/>
    <m/>
  </r>
  <r>
    <n v="43175"/>
    <s v="March, 2018"/>
    <s v="March, 2018´"/>
    <x v="2"/>
    <s v="Adama Brasil S/A"/>
    <s v="Adama Agan Ltd."/>
    <s v="HAIFA (HEFA)"/>
    <s v="Brazil"/>
    <s v="38089323"/>
    <s v="4032 BAGS OF HEXARON WG AGRICULTU RAL HERBICIDE U N NO.: 3077 , CLASS:9.0 P.G:III"/>
    <x v="3"/>
    <s v="Jump"/>
    <s v="Herbicide"/>
    <n v="23840"/>
    <n v="23.84"/>
    <n v="190000"/>
    <n v="7.9697986577181208"/>
    <m/>
    <m/>
    <m/>
  </r>
  <r>
    <n v="43175"/>
    <s v="March, 2018"/>
    <s v="March, 2018´"/>
    <x v="2"/>
    <s v="Adama Brasil S/A"/>
    <s v="Adama Agan Ltd."/>
    <s v="HAIFA (HEFA)"/>
    <s v="Brazil"/>
    <s v="38089329"/>
    <s v="18 ECO BULK OF 1,000.00 LT 18,000.00 LT PATROL SL AG RICULTURAL HERBICIDE"/>
    <x v="49"/>
    <s v="Patrol"/>
    <s v="Herbicide"/>
    <n v="62370"/>
    <n v="62.37"/>
    <n v="497000"/>
    <n v="7.9685746352413016"/>
    <m/>
    <m/>
    <m/>
  </r>
  <r>
    <n v="43175"/>
    <s v="March, 2018"/>
    <s v="March, 2018´"/>
    <x v="2"/>
    <s v="Adama Brasil S/A"/>
    <s v="Votg Tanktainer Gmb H"/>
    <s v="ANTWERPEN"/>
    <s v="Brazil"/>
    <s v="29151100"/>
    <s v="ONE 20´ X 8´ X 8´6&quot; TANK CONTA SLAC 1 TANK UN 1243, METHYL FORMATE, CLASS 3, PG I, (FLP: -28 DEGR.CE.L), EMS F-E,S-D METHYL FORMATE PURE"/>
    <x v="12"/>
    <s v="Not Identified"/>
    <s v="General Chemical"/>
    <n v="21520"/>
    <n v="21.52"/>
    <n v="22300"/>
    <n v="1.0362453531598512"/>
    <m/>
    <m/>
    <m/>
  </r>
  <r>
    <n v="43175"/>
    <s v="March, 2018"/>
    <s v="March, 2018´"/>
    <x v="2"/>
    <s v="Adama Brasil S/A"/>
    <s v="Adama Agan Ltd."/>
    <s v="HAIFA (HEFA)"/>
    <s v="Brazil"/>
    <s v="38089323"/>
    <s v="80 DRUMS OF 200.00 LT 16, 000.00LT POQUER AGRICULT URAL HERBICIDE UN NO.: 3082 , CLASS:9.0 P.G III"/>
    <x v="48"/>
    <s v="Platinum"/>
    <s v="Herbicide"/>
    <n v="119966"/>
    <n v="119.97"/>
    <n v="956000"/>
    <n v="7.9689245286164416"/>
    <m/>
    <m/>
    <m/>
  </r>
  <r>
    <n v="43175"/>
    <s v="March, 2018"/>
    <s v="March, 2018´"/>
    <x v="2"/>
    <s v="Adama Brasil S/A"/>
    <s v="Adama Makhteshim Ltd."/>
    <s v="HAIFA (HEFA)"/>
    <s v="Brazil"/>
    <s v="38089199"/>
    <s v="80 STEEL DRUM GANOPHOSPHORUSPESTICIDE, LIQUID"/>
    <x v="23"/>
    <s v="Pyrinex"/>
    <s v="Pesticide"/>
    <n v="37040"/>
    <n v="37.04"/>
    <n v="973000"/>
    <n v="26.26889848812095"/>
    <m/>
    <m/>
    <m/>
  </r>
  <r>
    <n v="43174"/>
    <s v="March, 2018"/>
    <s v="March, 2018´"/>
    <x v="2"/>
    <s v="Adama Brasil S/A"/>
    <s v="Akzo Nobel International Group"/>
    <s v="HOUSTON (TX)"/>
    <s v="Brazil"/>
    <s v="34021300"/>
    <s v="15 PALLETS LOADED INTO 1 20´CONTAINER(S) ETHYLAN NS-500 LQ 460 LB TH DR"/>
    <x v="31"/>
    <s v="Not Identified"/>
    <s v="General Chemical"/>
    <n v="13094"/>
    <n v="13.09"/>
    <n v="43600"/>
    <n v="3.3297693600122193"/>
    <m/>
    <m/>
    <m/>
  </r>
  <r>
    <n v="43174"/>
    <s v="March, 2018"/>
    <s v="March, 2018´"/>
    <x v="2"/>
    <s v="Adama Brasil S/A"/>
    <s v="Sinon Corp"/>
    <s v="TAICHUNG"/>
    <s v="Brazil"/>
    <s v="29339959"/>
    <s v="120 BAGS  CARBENDAZIM TECNICO MIL"/>
    <x v="1"/>
    <s v="Not Identified"/>
    <s v="General Chemical"/>
    <n v="72360"/>
    <n v="72.36"/>
    <n v="1452000"/>
    <n v="20.066334991708125"/>
    <m/>
    <m/>
    <m/>
  </r>
  <r>
    <n v="43172"/>
    <s v="March, 2018"/>
    <s v="March, 2018´"/>
    <x v="2"/>
    <s v="Adama Brasil S/A"/>
    <s v="Adama Mfg. Poland Sa"/>
    <s v="GDYNIA"/>
    <s v="Brazil"/>
    <s v="29189990"/>
    <s v="2,4-D ACIDO TECNICO MILENIA BR BIGBAGS"/>
    <x v="0"/>
    <s v="2,4-D Main"/>
    <s v="Herbicide"/>
    <n v="202899.99"/>
    <n v="202.9"/>
    <n v="554000"/>
    <n v="2.7304092030758604"/>
    <m/>
    <m/>
    <m/>
  </r>
  <r>
    <n v="43172"/>
    <s v="March, 2018"/>
    <s v="March, 2018´"/>
    <x v="2"/>
    <s v="Adama Brasil S/A"/>
    <s v="Turlock Llp"/>
    <s v="NANJING"/>
    <s v="Brazil"/>
    <s v="38249985"/>
    <s v="CHEMICAL PRODUCT SODIUM METHYLATE 30% METILATO DE SODIO A 30%"/>
    <x v="42"/>
    <s v="Not Identified"/>
    <s v="General Chemical"/>
    <n v="40400"/>
    <n v="40.4"/>
    <n v="188000"/>
    <n v="4.6534653465346532"/>
    <m/>
    <m/>
    <m/>
  </r>
  <r>
    <n v="43171"/>
    <s v="March, 2018"/>
    <s v="March, 2018´"/>
    <x v="2"/>
    <s v="Adama Brasil S/A"/>
    <s v="Purac Biochem Bv"/>
    <s v="ROTTERDAM"/>
    <s v="Brazil"/>
    <s v="29181100"/>
    <s v="005 X 20´ X 8´ X 8´6&quot; GENERAL PU SLAC 18 IBC CONTAINERS 1000 LTR IBC LOADED ONTO 18 PALLETS PURASOLV EHL IBC950 2-ETHYL HEXYL-S-LACTATE"/>
    <x v="0"/>
    <s v="2,4-D Main"/>
    <s v="Herbicide"/>
    <n v="90450"/>
    <n v="90.45"/>
    <n v="273000"/>
    <n v="3.0182421227197347"/>
    <m/>
    <m/>
    <m/>
  </r>
  <r>
    <n v="43171"/>
    <s v="March, 2018"/>
    <s v="March, 2018´"/>
    <x v="2"/>
    <s v="Adama Brasil Sa"/>
    <s v="Adama Agan Ltd."/>
    <s v="ASHDOD"/>
    <s v="Brazil"/>
    <s v="38089329"/>
    <s v="80 DRUMS OF 200.00 LT 16,000.00 LT POQUER AGRICULTURAL HERBICIDE"/>
    <x v="48"/>
    <s v="Platinum"/>
    <s v="Herbicide"/>
    <n v="68552"/>
    <n v="68.55"/>
    <n v="546000"/>
    <n v="7.964756681059634"/>
    <m/>
    <m/>
    <m/>
  </r>
  <r>
    <n v="43171"/>
    <s v="March, 2018"/>
    <s v="March, 2018´"/>
    <x v="2"/>
    <s v="Adama Brasil S/A"/>
    <s v="Purac Biochem Bv"/>
    <s v="ROTTERDAM"/>
    <s v="Brazil"/>
    <s v="29181100"/>
    <s v="005 X 20´ X 8´ X 8´6&quot; GENERAL PU SLAC 18 IBC CONTAINERS 1000 LTR IBC LOADED ONTO 18 PALLETS PURASOLV EHL IBC950 2-ETHYL HEXYL -S -LACTATE"/>
    <x v="22"/>
    <s v="Not Identified"/>
    <s v="General Chemical"/>
    <n v="90450"/>
    <n v="90.45"/>
    <n v="273000"/>
    <n v="3.0182421227197347"/>
    <m/>
    <m/>
    <m/>
  </r>
  <r>
    <n v="43171"/>
    <s v="March, 2018"/>
    <s v="March, 2018´"/>
    <x v="2"/>
    <s v="Adama Brasil Sa"/>
    <s v="Purac Biochem Bv"/>
    <s v="ROTTERDAM"/>
    <s v="Brazil"/>
    <s v="29181100"/>
    <s v="005 X 20´ X 8´ X 8´6&quot; GENERAL PU SLAC 18 IBC CONTAINER 1000 LTR IBC LOADED ONTO 18 PALLETS LOADED INTO 1 20´CONTAINER(S) PURASOLV EHL IBC950 2-ETHYL HEXYL -S -LACTATE"/>
    <x v="4"/>
    <s v="Galil"/>
    <s v="Insecticide"/>
    <n v="90450"/>
    <n v="90.45"/>
    <n v="273000"/>
    <n v="3.0182421227197347"/>
    <m/>
    <m/>
    <m/>
  </r>
  <r>
    <n v="43170"/>
    <s v="March, 2018"/>
    <s v="March, 2018´"/>
    <x v="2"/>
    <s v="Adama Brasil S/A"/>
    <s v="Adama Andina Bv"/>
    <s v="BARRANQUILLA"/>
    <s v="Brazil"/>
    <s v="38089329"/>
    <s v="560 PACKAGES POQUER 240 EC 80 TAMBORES X 200 LT EVIRONMENTALLY HAZARDOUS SUBSTANCE, LIQUID, N.O.S. (CLETODIM) PB: 17451, PN: 15491,   IMO: 9, UN: 3082, PG: III,"/>
    <x v="48"/>
    <s v="Platinum"/>
    <s v="Herbicide"/>
    <n v="122157"/>
    <n v="122.16"/>
    <n v="297000"/>
    <n v="2.4312974287187799"/>
    <m/>
    <m/>
    <m/>
  </r>
  <r>
    <n v="43170"/>
    <s v="March, 2018"/>
    <s v="March, 2018´"/>
    <x v="2"/>
    <s v="Adama Brasil S/A"/>
    <s v="Adama Andina Bv"/>
    <s v="BARRANQUILLA"/>
    <s v="Brazil"/>
    <s v="38089329"/>
    <s v="320 QF POQUER 240 EC 80 TAMBORES X 200 LT EVIRONMENTALLY HAZARDOUS SUBSTANCE, LIQUID, N.O.S. (CLETODIM) PB: 17451, PN: 15491, IMO: 9, UN: 3082, PG: III,"/>
    <x v="48"/>
    <s v="Platinum"/>
    <s v="Herbicide"/>
    <n v="69804"/>
    <n v="69.8"/>
    <n v="170000"/>
    <n v="2.4353905220331211"/>
    <m/>
    <m/>
    <m/>
  </r>
  <r>
    <n v="43170"/>
    <s v="March, 2018"/>
    <s v="March, 2018´"/>
    <x v="2"/>
    <s v="Adama Brasil S/A"/>
    <s v="Adama Andina Bv"/>
    <s v="BARRANQUILLA"/>
    <s v="Brazil"/>
    <s v="38089329"/>
    <s v="240 QF POQUER 240 EC 80 TAMBORES X 200 LT EVIRONMENTALLY HAZARDOUS SUBSTANCE, LIQUID, N.O.S. (CLETODIM) PB: 17451, PN: 15491, IMO: 9, UN: 3082, PG: III,"/>
    <x v="48"/>
    <s v="Platinum"/>
    <s v="Herbicide"/>
    <n v="52353"/>
    <n v="52.35"/>
    <n v="127000"/>
    <n v="2.425839970966325"/>
    <m/>
    <m/>
    <m/>
  </r>
  <r>
    <n v="43169"/>
    <s v="March, 2018"/>
    <s v="March, 2018´"/>
    <x v="2"/>
    <s v="Adama Brasil S/A"/>
    <s v="Adama Makhteshim Ltd."/>
    <s v="HAIFA (HEFA)"/>
    <s v="Brazil"/>
    <s v="38089199"/>
    <s v="18 MINIBULK 1000LITER ENVIRON MENTALLY HAZARDOUS SUBSTA NCE,LIQUID (IMIDA CLOPRID, BIFENTHRIN) III MARINE POLLUTANT ADAMABRASIL S,A18 MINIBULK 1000LITER (18 000 LITS GALIL SC) ENVIRO NMENTALLY HAZARDOUS SUBST ANCE, LIQUID,"/>
    <x v="4"/>
    <s v="Galil"/>
    <s v="Insecticide"/>
    <n v="41220"/>
    <n v="41.22"/>
    <n v="1083000"/>
    <n v="26.273653566229985"/>
    <m/>
    <m/>
    <m/>
  </r>
  <r>
    <n v="43169"/>
    <s v="March, 2018"/>
    <s v="March, 2018´"/>
    <x v="2"/>
    <s v="Adama Brasil S/A"/>
    <s v="Adama Makhteshim Ltd."/>
    <s v="HAIFA (HEFA)"/>
    <s v="Brazil"/>
    <s v="38089199"/>
    <s v="9240 PLASTIC BOTTLE 1 LT (9240 LITS KESHET 25 EC) IIIMARINE POLLUTANTH"/>
    <x v="4"/>
    <s v="Galil"/>
    <s v="Insecticide"/>
    <n v="10641"/>
    <n v="10.64"/>
    <n v="280000"/>
    <n v="26.31331641762992"/>
    <m/>
    <m/>
    <m/>
  </r>
  <r>
    <n v="43169"/>
    <s v="March, 2018"/>
    <s v="March, 2018´"/>
    <x v="2"/>
    <s v="Adama Brasil S/A"/>
    <s v="Adama Makhteshim Ltd."/>
    <s v="HAIFA (HEFA)"/>
    <s v="Brazil"/>
    <s v="38089199"/>
    <s v="18 MINIBULK 1000LITER(18 000 LITS GALIL SC)ENVIRON MENTALLY HAZARDOUS SUBSTA NCE,LIQUID,"/>
    <x v="4"/>
    <s v="Galil"/>
    <s v="Insecticide"/>
    <n v="61830"/>
    <n v="61.83"/>
    <n v="1624000"/>
    <n v="26.265566876920587"/>
    <m/>
    <m/>
    <m/>
  </r>
  <r>
    <n v="43169"/>
    <s v="March, 2018"/>
    <s v="March, 2018´"/>
    <x v="2"/>
    <s v="Adama Brasil S/A"/>
    <s v="Adama Makhteshim Ltd."/>
    <s v="HAIFA (HEFA)"/>
    <s v="Brazil"/>
    <s v="29309099"/>
    <s v="36 FLEXIBLE IBC ENVIRONMENTALL Y HAZ ARDOUS SUBSTANCE, SOLID, N .O.S. (FOLPET)"/>
    <x v="21"/>
    <s v="Folpan"/>
    <s v="Fungicide"/>
    <n v="18846"/>
    <n v="18.850000000000001"/>
    <n v="117000"/>
    <n v="6.2082139446036297"/>
    <m/>
    <m/>
    <m/>
  </r>
  <r>
    <n v="43166"/>
    <s v="March, 2018"/>
    <s v="March, 2018´"/>
    <x v="2"/>
    <s v="Adama Brasil Sa"/>
    <s v="Nanjing Hengrun Hongsu Trading Co., Ltd."/>
    <s v="SHANGHAI"/>
    <s v="Brazil"/>
    <s v="29049914"/>
    <s v="4-CHLORO-3,5-DINITROBENZOTRIFLUORIDE (DINITRO)"/>
    <x v="57"/>
    <s v="DINITRO"/>
    <s v="General Chemical"/>
    <n v="21547"/>
    <n v="21.55"/>
    <n v="174000"/>
    <n v="8.0753701211305522"/>
    <m/>
    <m/>
    <m/>
  </r>
  <r>
    <n v="43166"/>
    <s v="March, 2018"/>
    <s v="March, 2018´"/>
    <x v="2"/>
    <s v="Adama Brasil Sa"/>
    <s v="Nanjing Hengrun Hongsu Trading Co., Ltd."/>
    <s v="SHANGHAI"/>
    <s v="Brazil"/>
    <s v="29049914"/>
    <s v="4-CHLORO-3,5-DINITROBENZOTRIFLUORIDE (DINITRO) CLASS?:6.1 UN NO?:2811 PACKING GROUP?: II"/>
    <x v="57"/>
    <s v="DINITRO"/>
    <s v="General Chemical"/>
    <n v="21547"/>
    <n v="21.55"/>
    <n v="174000"/>
    <n v="8.0753701211305522"/>
    <m/>
    <m/>
    <m/>
  </r>
  <r>
    <n v="43165"/>
    <s v="March, 2018"/>
    <s v="March, 2018´"/>
    <x v="2"/>
    <s v="Adama Brasil S/A"/>
    <s v="Adama Mfg. Poland Sa"/>
    <s v="GDYNIA"/>
    <s v="Brazil"/>
    <s v="29189912"/>
    <s v="2,4-D ACIDO TECNICO MILENIA BR BIGBAGS A"/>
    <x v="0"/>
    <s v="2,4-D Main"/>
    <s v="Herbicide"/>
    <n v="203100.01"/>
    <n v="203.1"/>
    <n v="554000"/>
    <n v="2.7277202005061447"/>
    <m/>
    <m/>
    <m/>
  </r>
  <r>
    <n v="43165"/>
    <s v="March, 2018"/>
    <s v="March, 2018´"/>
    <x v="2"/>
    <s v="Adama Brasil Sa"/>
    <s v="Den Hartogh Logistics"/>
    <s v="NEW ORLEANS (LA)"/>
    <s v="Brazil"/>
    <s v="29211922"/>
    <s v="ONE 20´ X 8´ X 8´6&quot; TANK CONTA SLAC 1 TANK UN 2383 DIPROPYLAMINE 3 (8) II, RQ (DIPROPYLAMINE) FLASHPOINT: 7C, EMS NO: F-E, S-C DI-N-PROPYLAMINE - BULK"/>
    <x v="54"/>
    <s v="Not Identified"/>
    <s v="General Chemical"/>
    <n v="16366"/>
    <n v="16.37"/>
    <n v="64500"/>
    <n v="3.9410973970426495"/>
    <m/>
    <m/>
    <m/>
  </r>
  <r>
    <n v="43164"/>
    <s v="March, 2018"/>
    <s v="March, 2018´"/>
    <x v="2"/>
    <s v="Adama Brasil S/A"/>
    <s v="Stolt Nielsen Transport Group"/>
    <s v="VERACRUZ"/>
    <s v="Brazil"/>
    <s v="29211100"/>
    <s v="5 TNK DIMETHYLAMINE AQUEOUS SOLUTION, UN 1160 CLASS 3 (8), PG II, FLASH POINT -30C"/>
    <x v="0"/>
    <s v="2,4-D Main"/>
    <s v="Herbicide"/>
    <n v="96700"/>
    <n v="96.7"/>
    <n v="104000"/>
    <n v="1.0754912099276113"/>
    <m/>
    <m/>
    <m/>
  </r>
  <r>
    <n v="43163"/>
    <s v="March, 2018"/>
    <s v="March, 2018´"/>
    <x v="2"/>
    <s v="Adama Brasil S/A"/>
    <s v="Lanxess Corporation Group"/>
    <s v="ANTWERPEN"/>
    <s v="Brazil"/>
    <s v="29291030"/>
    <s v="3 TK 1 20FT ISO - DANGEROUS LIQUIDS 3.4-DICLOROFENILISOCIANATO TANK CONTAINERS"/>
    <x v="18"/>
    <s v="Not Identified"/>
    <s v="General Chemical"/>
    <n v="77520"/>
    <n v="77.52"/>
    <n v="285000"/>
    <n v="3.6764705882352939"/>
    <m/>
    <m/>
    <m/>
  </r>
  <r>
    <n v="43161"/>
    <s v="March, 2018"/>
    <s v="March, 2018´"/>
    <x v="2"/>
    <s v="Adama Brasil Sa"/>
    <s v="Globelink Uniexco Sl"/>
    <s v="BARCELONA"/>
    <s v="Brazil"/>
    <s v="38080000"/>
    <s v="1 PLASTIC PALLET   S.T.C VICTOR GEL FORMIGAS"/>
    <x v="6"/>
    <s v="Not Identified"/>
    <s v="General Chemical"/>
    <n v="307"/>
    <n v="0.31"/>
    <n v="11000"/>
    <n v="35.830618892508141"/>
    <m/>
    <m/>
    <m/>
  </r>
  <r>
    <n v="43160"/>
    <s v="March, 2018"/>
    <s v="March, 2018´"/>
    <x v="2"/>
    <s v="Adama Brasil S/A"/>
    <s v="Adama Makhteshim Ltd."/>
    <s v="ASHDOD"/>
    <s v="Brazil"/>
    <s v="38089100"/>
    <s v="80 STEEL DRUM 200LT (1600 0 LITSRIMON SUPRA) ENVIR ONMENTALLY HAZARDOUS SUBS TANCE, LIQUID, N.O.S.(NO VALURON) IMO: 9 UN: 3082 P ACKING GROUP: III ADAMA STEEL DRUM 200LT (1600 0 LITSRIMON SUPRA) ENVI RONMENTALLY HAZARDOUS SUB STANCE, LIQUID, N.O.S. ( NOVALURON)IMO: 9 UN: 3082 PACKING GROUP: III"/>
    <x v="10"/>
    <s v="Rimon"/>
    <s v="Insecticide"/>
    <n v="38640"/>
    <n v="38.64"/>
    <n v="990000"/>
    <n v="25.621118012422361"/>
    <m/>
    <m/>
    <m/>
  </r>
  <r>
    <n v="43160"/>
    <s v="March, 2018"/>
    <s v="March, 2018´"/>
    <x v="2"/>
    <s v="Adama Brasil S/A"/>
    <s v="Adama Agan Ltd."/>
    <s v="ASHDOD"/>
    <s v="Brazil"/>
    <s v="38089323"/>
    <s v="4032 BAGS HEXARON WG AGRICULTUR AL HERBICIDE H.S:380893 U N NO.: 3077 , CLASS: 9.0 P .G:III HEXARON WG AGRICULTU RAL HERBICIDEH.S:380893 UN NO.: 3077 , CLASS:9.0 P.G:III"/>
    <x v="3"/>
    <s v="Jump"/>
    <s v="Herbicide"/>
    <n v="47680"/>
    <n v="47.68"/>
    <n v="380000"/>
    <n v="7.9697986577181208"/>
    <m/>
    <m/>
    <m/>
  </r>
  <r>
    <n v="43160"/>
    <s v="March, 2018"/>
    <s v="March, 2018´"/>
    <x v="2"/>
    <s v="Adama Brasil S/A"/>
    <s v="Adama Agan Ltd."/>
    <s v="ASHDOD"/>
    <s v="Brazil"/>
    <s v="29242120"/>
    <s v="DIUREX AGRICURTE CNICO AGRICULTURAL HERBICI"/>
    <x v="3"/>
    <s v="Jump"/>
    <s v="Herbicide"/>
    <n v="96696"/>
    <n v="96.7"/>
    <n v="737000"/>
    <n v="7.6218251013485565"/>
    <m/>
    <m/>
    <m/>
  </r>
  <r>
    <n v="43159"/>
    <s v="February, 2018"/>
    <s v="February, 2018´"/>
    <x v="2"/>
    <s v="Adama Brasil Sa"/>
    <s v="Den Hartogh Logistics"/>
    <s v="NEW ORLEANS (LA)"/>
    <s v="Brazil"/>
    <s v="29211922"/>
    <s v="ONE 20´ X 8´ X 8´6&quot; TANK CONTA SLAC 1 TANK UN 2383 DIPROPYLAMINE II, RQ (DIPROPYLAMINE) FLLASHPOINT: 7C, EMS NO: F-E, S-C"/>
    <x v="54"/>
    <s v="Not Identified"/>
    <s v="General Chemical"/>
    <n v="16946"/>
    <n v="16.95"/>
    <n v="67700"/>
    <n v="3.9950430780125101"/>
    <m/>
    <m/>
    <m/>
  </r>
  <r>
    <n v="43154"/>
    <s v="February, 2018"/>
    <s v="February, 2018´"/>
    <x v="2"/>
    <s v="Adama Brasil S/A"/>
    <s v="Adama Agan Ltd."/>
    <s v="ASHDOD"/>
    <s v="Brazil"/>
    <s v="38089323"/>
    <s v="4032 BAGS OF HEXARON WG AGRICULTUR AL HERBICIDE UN NO.:3077 , CLASS: 9P.G: III"/>
    <x v="3"/>
    <s v="Jump"/>
    <s v="Herbicide"/>
    <n v="119200"/>
    <n v="119.2"/>
    <n v="971000"/>
    <n v="8.1459731543624159"/>
    <m/>
    <m/>
    <m/>
  </r>
  <r>
    <n v="43154"/>
    <s v="February, 2018"/>
    <s v="February, 2018´"/>
    <x v="2"/>
    <s v="Adama Brasil S/A"/>
    <s v="Adama Makhteshim Ltd."/>
    <s v="ASHDOD"/>
    <s v="Brazil"/>
    <s v="38089299"/>
    <s v="2196 PLASTIC BOTTLE 1 LT ( 2196 LITS MAGNATE 500 EC) ENVIRONMENTALLYHAZARDOUS SUBSTANCE, LIQUID, N.O.S. IMAZALIL IMO:3 UN: 1993 P ACKING GROUP: III"/>
    <x v="69"/>
    <s v="Magnate 500 EC"/>
    <s v="Fungicide"/>
    <n v="3034"/>
    <n v="3.03"/>
    <n v="10000"/>
    <n v="3.2959789057350033"/>
    <m/>
    <m/>
    <m/>
  </r>
  <r>
    <n v="43154"/>
    <s v="February, 2018"/>
    <s v="February, 2018´"/>
    <x v="2"/>
    <s v="Adama Brasil S/A"/>
    <s v="Adama Agan Ltd."/>
    <s v="ASHDOD"/>
    <s v="Brazil"/>
    <s v="38089323"/>
    <s v="4032 BAGS HEXARON WG AGRICULTUR AL HERBICIDE"/>
    <x v="3"/>
    <s v="Jump"/>
    <s v="Herbicide"/>
    <n v="71520"/>
    <n v="71.52"/>
    <n v="582000"/>
    <n v="8.1375838926174495"/>
    <m/>
    <m/>
    <m/>
  </r>
  <r>
    <n v="43151"/>
    <s v="February, 2018"/>
    <s v="February, 2018´"/>
    <x v="2"/>
    <s v="Adama Brasil S/A"/>
    <s v="Lotte Fine Chemical Co., Ltd."/>
    <s v="PUSAN (BUSAN)"/>
    <s v="Brazil"/>
    <s v="29211121"/>
    <s v="3 TNK DIMETILAMINA 60% ISO TANK DMA0003-K40F(3ISO TANK) UN : 1160"/>
    <x v="6"/>
    <s v="Not Identified"/>
    <s v="General Chemical"/>
    <n v="57660"/>
    <n v="57.66"/>
    <n v="57400"/>
    <n v="0.9954908081859174"/>
    <m/>
    <m/>
    <m/>
  </r>
  <r>
    <n v="43150"/>
    <s v="February, 2018"/>
    <s v="February, 2018´"/>
    <x v="2"/>
    <s v="Adama Brasil S/A"/>
    <s v="Lanxess Corporation Group"/>
    <s v="ANTWERPEN"/>
    <s v="Brazil"/>
    <s v="29291030"/>
    <s v="1 20FT ISO - DANGEROUS LIQUIDS 3.4-DICLOROFENILISOCIANATO TANK CONTAINERS"/>
    <x v="18"/>
    <s v="Not Identified"/>
    <s v="General Chemical"/>
    <n v="76560"/>
    <n v="76.56"/>
    <n v="284000"/>
    <n v="3.7095088819226749"/>
    <m/>
    <m/>
    <m/>
  </r>
  <r>
    <n v="43146"/>
    <s v="February, 2018"/>
    <s v="February, 2018´"/>
    <x v="2"/>
    <s v="Adama Brasil S/A"/>
    <s v="Adama Makhteshim Ltd."/>
    <s v="ASHDOD"/>
    <s v="Brazil"/>
    <s v="38089199"/>
    <s v="18 MINIBULK 1000LITER (18 000 LITS GALIL SC) ENVIRON MENTALLY HAZARDOUS SUBSTAN CE,LIQUID, N.O.S.(IMIDACL OPRID,BIFENTHRIN) IMO: 9 U N: 3082 PACKING GROUP: III MARINE POLLUTANT"/>
    <x v="4"/>
    <s v="Galil"/>
    <s v="Insecticide"/>
    <n v="144270"/>
    <n v="144.27000000000001"/>
    <n v="3775000"/>
    <n v="26.166216122548001"/>
    <m/>
    <m/>
    <m/>
  </r>
  <r>
    <n v="43146"/>
    <s v="February, 2018"/>
    <s v="February, 2018´"/>
    <x v="2"/>
    <s v="Adama Brasil S/A"/>
    <s v="Adama Makhteshim Ltd."/>
    <s v="ASHDOD"/>
    <s v="Brazil"/>
    <s v="38089199"/>
    <s v="80 STEEL DRUM 200LT (1600 0 LITSPYRINEX 480 EC)OR GANOPHOSPHORUSPESTICIDE, LIQUID, TOXIC, FLAMMABLE ( CHLORPYRIFOSIMO: 6.1 UN : 3017 PACKING GROUP: III MARINE POLLUTANT"/>
    <x v="23"/>
    <s v="Pyrinex"/>
    <s v="Pesticide"/>
    <n v="55560"/>
    <n v="55.56"/>
    <n v="1454000"/>
    <n v="26.169906407487399"/>
    <m/>
    <m/>
    <m/>
  </r>
  <r>
    <n v="43146"/>
    <s v="February, 2018"/>
    <s v="February, 2018´"/>
    <x v="2"/>
    <s v="Adama Brasil S/A"/>
    <s v="Adama Agan Ltd."/>
    <s v="ASHDOD"/>
    <s v="Brazil"/>
    <s v="38089329"/>
    <s v="80 DRUMS OF 200.00 LT 16, 000.00LT BUTIRON AGRICUL TURAL HERBICIDE"/>
    <x v="15"/>
    <s v="Butiron"/>
    <s v="Herbicide"/>
    <n v="56910"/>
    <n v="56.91"/>
    <n v="463000"/>
    <n v="8.1356527850992801"/>
    <m/>
    <m/>
    <m/>
  </r>
  <r>
    <n v="43146"/>
    <s v="February, 2018"/>
    <s v="February, 2018´"/>
    <x v="2"/>
    <s v="Dupont Do Brasil Sa"/>
    <s v="Adama Makhteshim Ltd."/>
    <s v="ASHDOD"/>
    <s v="Brazil"/>
    <s v="38089190"/>
    <s v="2400 PLASTIC JERRYCAN 5 LT (12000LITS GALIL SC D1 5407934) ENVIRONMENTALLY HAZARDOUS SUBSTANCE, LIQUI D, N.O.S. (IMIDACLOPRID, BIFENTHRIN) IMO: 9 UN:308 2 PACKINGGROUP:III MARI NEPOLLUTANT H.S NO 38.08 .91 DUPONT DO BRASIL S,A VIA OCEAN - SANTOS WOODE N PACKAGE:TREATED AND CERT IFIED -"/>
    <x v="4"/>
    <s v="Galil"/>
    <s v="Insecticide"/>
    <n v="58800"/>
    <n v="58.8"/>
    <n v="1539000"/>
    <n v="26.173469387755102"/>
    <m/>
    <m/>
    <m/>
  </r>
  <r>
    <n v="43144"/>
    <s v="February, 2018"/>
    <s v="February, 2018´"/>
    <x v="2"/>
    <s v="Adama Brasil S/A"/>
    <s v="Lotte Fine Chemical Co., Ltd."/>
    <s v="PUSAN (BUSAN)"/>
    <s v="Brazil"/>
    <s v="29211121"/>
    <s v="3 TNK DIMETILAMINA 60% ISO TANK DMA0003-K40F(2ISO TANK)"/>
    <x v="6"/>
    <s v="Not Identified"/>
    <s v="General Chemical"/>
    <n v="57520"/>
    <n v="57.52"/>
    <n v="57200"/>
    <n v="0.99443671766342145"/>
    <m/>
    <m/>
    <m/>
  </r>
  <r>
    <n v="43143"/>
    <s v="February, 2018"/>
    <s v="February, 2018´"/>
    <x v="2"/>
    <s v="Adama Brasil S/A"/>
    <s v="Adama Agan Ltd."/>
    <s v="HAIFA (HEFA)"/>
    <s v="Brazil"/>
    <s v="29242120"/>
    <s v="STC?:16 BIG BAGS OF DIUREX AGRICUR TECNICO AGR:ICU LTURAL HERBICIDE"/>
    <x v="3"/>
    <s v="Jump"/>
    <s v="Herbicide"/>
    <n v="10744"/>
    <n v="10.74"/>
    <n v="345000"/>
    <n v="32.110945644080417"/>
    <m/>
    <m/>
    <m/>
  </r>
  <r>
    <n v="43141"/>
    <s v="February, 2018"/>
    <s v="February, 2018´"/>
    <x v="2"/>
    <s v="Adama Brasil S/A"/>
    <s v="Sinon Corp"/>
    <s v="TAICHUNG"/>
    <s v="Brazil"/>
    <s v="29339959"/>
    <s v="40 BAGS CARBENDAZIM TECNICO MIL"/>
    <x v="1"/>
    <s v="Not Identified"/>
    <s v="General Chemical"/>
    <n v="24120"/>
    <n v="24.12"/>
    <n v="520000"/>
    <n v="21.558872305140962"/>
    <m/>
    <m/>
    <m/>
  </r>
  <r>
    <n v="43141"/>
    <s v="February, 2018"/>
    <s v="February, 2018´"/>
    <x v="2"/>
    <s v="Adama Brasil Sa"/>
    <s v="Taminco Bvba"/>
    <s v="ANTWERPEN"/>
    <s v="Brazil"/>
    <s v="29241929"/>
    <s v="DIMETHYLACETAMIDE(DMAC) 20 PALLETS"/>
    <x v="27"/>
    <s v="Not Identified"/>
    <s v="General Chemical"/>
    <n v="17097"/>
    <n v="17.100000000000001"/>
    <n v="64600"/>
    <n v="3.7784406621044626"/>
    <m/>
    <m/>
    <m/>
  </r>
  <r>
    <n v="43139"/>
    <s v="February, 2018"/>
    <s v="February, 2018´"/>
    <x v="2"/>
    <s v="Adama Brasil S/A"/>
    <s v="Adama Agan Ltd."/>
    <s v="ASHDOD"/>
    <s v="Brazil"/>
    <s v="38089329"/>
    <s v="80 DRUMS OF 200.00 LT 160 00 LT BUTIRON AGRICULTURAL HERBICIDE UN NO .: 3082 , CLASS: 9.0P.G: III"/>
    <x v="15"/>
    <s v="Butiron"/>
    <s v="Herbicide"/>
    <n v="132789.99"/>
    <n v="132.79"/>
    <n v="1081000"/>
    <n v="8.1406738565158427"/>
    <m/>
    <m/>
    <m/>
  </r>
  <r>
    <n v="43139"/>
    <s v="February, 2018"/>
    <s v="February, 2018´"/>
    <x v="2"/>
    <s v="Adama Brasil S/A"/>
    <s v="Adama Agan Ltd."/>
    <s v="ASHDOD"/>
    <s v="Brazil"/>
    <s v="38089329"/>
    <s v="80 DRUMS OF BUTIRON AGRICUL TURAL HERBICIDE UN NO.: 3082 , CLASS:9. 0 P.G:III"/>
    <x v="15"/>
    <s v="Butiron"/>
    <s v="Herbicide"/>
    <n v="75880"/>
    <n v="75.88"/>
    <n v="618000"/>
    <n v="8.1444385872430161"/>
    <m/>
    <m/>
    <m/>
  </r>
  <r>
    <n v="43139"/>
    <s v="February, 2018"/>
    <s v="February, 2018´"/>
    <x v="2"/>
    <s v="Adama Brasil S/A"/>
    <s v="Adama Makhteshim Ltd."/>
    <s v="ASHDOD"/>
    <s v="Brazil"/>
    <s v="38089199"/>
    <s v="9240 PLASTIC BOTTLE 1 LT ( 9240 LITS KESHET 25 EC)P YRETHROID PESTICIDE,LIQUID ,TOXIC DELTAMETHRINIMO: 6.1 UN 3352PACKING GROUP :III"/>
    <x v="58"/>
    <s v="Deltamethrin"/>
    <s v="Insecticide"/>
    <n v="10256"/>
    <n v="10.26"/>
    <n v="268000"/>
    <n v="26.131045241809673"/>
    <m/>
    <m/>
    <m/>
  </r>
  <r>
    <n v="43139"/>
    <s v="February, 2018"/>
    <s v="February, 2018´"/>
    <x v="2"/>
    <s v="Adama Brasil S/A"/>
    <s v="Adama Makhteshim Ltd."/>
    <s v="ASHDOD"/>
    <s v="Brazil"/>
    <s v="38089199"/>
    <s v="80 STEEL DRUM 200LT (1600 0 LITSPYRINEX 480 EC)OR GANOPHOSPHORUSPESTICIDE, LIQUID, TOXIC, FLAMMABLE ( CHLORPYRIFOS) ADAMA BRASIL S,A80 STEEL DRUM 200LT (1600 0 LITSPYRINEX 480 EC)OR GANOPHOSPHORUSPESTICIDE, LIQUID, TOXIC, FLAMMABLE ( CHLORPYRIFOS) ADAMA BRASIL S,A80 STEEL DRUM 200LT (1600 0 LITSPYRINEX 480 EC)OR GANOPHOSPHORUSPESTICIDE, LIQUID, TOXIC, FLAMMABLE ( CHLORPYRIFOS)"/>
    <x v="23"/>
    <s v="Pyrinex"/>
    <s v="Pesticide"/>
    <n v="55560"/>
    <n v="55.56"/>
    <n v="1454000"/>
    <n v="26.169906407487399"/>
    <m/>
    <m/>
    <m/>
  </r>
  <r>
    <n v="43139"/>
    <s v="February, 2018"/>
    <s v="February, 2018´"/>
    <x v="2"/>
    <s v="Adama Brasil S/A"/>
    <s v="Adama Makhteshim Ltd."/>
    <s v="ASHDOD"/>
    <s v="Brazil"/>
    <s v="38089199"/>
    <s v="80 STEEL DRUM 200LT (1600 0 LITSPYRINEX 480 EC)O RGANOPHOSPHORUS PESTICIDE, LIQUID, TOXIC, FLAMMABLE ( CHLORPYRIFOS IMO: 6.1 UN: 3017 PACKING GROUP:II"/>
    <x v="23"/>
    <s v="Pyrinex"/>
    <s v="Pesticide"/>
    <n v="74080"/>
    <n v="74.08"/>
    <n v="1939000"/>
    <n v="26.1744060475162"/>
    <m/>
    <m/>
    <m/>
  </r>
  <r>
    <n v="43139"/>
    <s v="February, 2018"/>
    <s v="February, 2018´"/>
    <x v="2"/>
    <s v="Adama Brasil S/A"/>
    <s v="Adama Agan Ltd."/>
    <s v="ASHDOD"/>
    <s v="Brazil"/>
    <s v="38089329"/>
    <s v="80 DRUMS OF 200.00 LT 16, 000.00LT GALIGAN 240 EC AGRICULTURAL HERBICIDE UN NO.: 1993 ,CLA SS: 3.0 P-G-III"/>
    <x v="2"/>
    <s v="Galigan 240 EC"/>
    <s v="Herbicide"/>
    <n v="17618"/>
    <n v="17.62"/>
    <n v="143000"/>
    <n v="8.1166988307412868"/>
    <m/>
    <m/>
    <m/>
  </r>
  <r>
    <n v="43139"/>
    <s v="February, 2018"/>
    <s v="February, 2018´"/>
    <x v="2"/>
    <s v="Adama Brasil S/A"/>
    <s v="Adama Agan Ltd."/>
    <s v="ASHDOD"/>
    <s v="Brazil"/>
    <s v="38089329"/>
    <s v="80 DRUMS BUTIRON AGRICUL TURAL HERBICIDE UN NO.: 3082 , CLASS:9. 0 P.G:III"/>
    <x v="15"/>
    <s v="Butiron"/>
    <s v="Herbicide"/>
    <n v="94850"/>
    <n v="94.85"/>
    <n v="772000"/>
    <n v="8.1391671059567745"/>
    <m/>
    <m/>
    <m/>
  </r>
  <r>
    <n v="43139"/>
    <s v="February, 2018"/>
    <s v="February, 2018´"/>
    <x v="2"/>
    <s v="Adama Brasil S/A"/>
    <s v="Adama Agan Ltd."/>
    <s v="ASHDOD"/>
    <s v="Brazil"/>
    <s v="38089329"/>
    <s v="80 DRUMS OF 200.00 LT 160 00 LTBUTIRON AGRICULTURA L HERBICIDE UN NO.:3082 , CLASS: 9.0 P. G:III"/>
    <x v="15"/>
    <s v="Butiron"/>
    <s v="Herbicide"/>
    <n v="132789.99"/>
    <n v="132.79"/>
    <n v="1081000"/>
    <n v="8.1406738565158427"/>
    <m/>
    <m/>
    <m/>
  </r>
  <r>
    <n v="43138"/>
    <s v="February, 2018"/>
    <s v="February, 2018´"/>
    <x v="2"/>
    <s v="Adama Brasil S/A"/>
    <s v="Nanjing Hengrun Hongsu Trading Co., Ltd."/>
    <s v="SHANGHAI"/>
    <s v="Brazil"/>
    <s v="29049914"/>
    <s v="4-CHLORO-3, 5-DINITROBENZOTRIFLUORIDE (DINITRO)"/>
    <x v="57"/>
    <s v="DINITRO"/>
    <s v="General Chemical"/>
    <n v="43094"/>
    <n v="43.09"/>
    <n v="378000"/>
    <n v="8.771522717779737"/>
    <m/>
    <m/>
    <m/>
  </r>
  <r>
    <n v="43137"/>
    <s v="February, 2018"/>
    <s v="February, 2018´"/>
    <x v="2"/>
    <s v="Adama Brasil S/A"/>
    <s v="Adama Mfg. Poland Sa"/>
    <s v="GDYNIA"/>
    <s v="Brazil"/>
    <s v="29181310"/>
    <s v="2,4-D ACIDO TECNICO MILENIA BR"/>
    <x v="0"/>
    <s v="2,4-D Main"/>
    <s v="Herbicide"/>
    <n v="297980.01"/>
    <n v="297.98"/>
    <n v="1249000"/>
    <n v="4.1915563396349977"/>
    <m/>
    <m/>
    <m/>
  </r>
  <r>
    <n v="43135"/>
    <s v="February, 2018"/>
    <s v="February, 2018´"/>
    <x v="2"/>
    <s v="Adama Brasil S/A"/>
    <s v="Adama Makhteshim Ltd."/>
    <s v="HAIFA (HEFA)"/>
    <s v="Brazil"/>
    <s v="38089100"/>
    <s v="S.T.C. 80 STEEL DRUM 200 LT (16000 LITS VORAZ) CARBAMATE PESTICIDE,LI:QUID,TOXIC (METHOMYL, NOVALURON"/>
    <x v="29"/>
    <s v="Voraz"/>
    <s v="Insecticide"/>
    <n v="19800"/>
    <n v="19.8"/>
    <n v="536000"/>
    <n v="27.070707070707069"/>
    <m/>
    <m/>
    <m/>
  </r>
  <r>
    <n v="43132"/>
    <s v="February, 2018"/>
    <s v="February, 2018´"/>
    <x v="2"/>
    <s v="Adama Brasil S/A"/>
    <s v="Adama Makhteshim Ltd."/>
    <s v="ASHDOD"/>
    <s v="Brazil"/>
    <s v="38089199"/>
    <s v="80 STEEL DRUM 200LT (1600 0 LITSVORAZ) CARBAMATEP ESTICIDE,LIQUID,TOXIC (MET HOMYL, NOVALURON)"/>
    <x v="29"/>
    <s v="Voraz"/>
    <s v="Insecticide"/>
    <n v="118800"/>
    <n v="118.8"/>
    <n v="3109000"/>
    <n v="26.170033670033671"/>
    <m/>
    <m/>
    <m/>
  </r>
  <r>
    <n v="43132"/>
    <s v="February, 2018"/>
    <s v="February, 2018´"/>
    <x v="2"/>
    <s v="Adama Brasil S/A"/>
    <s v="Adama Agan Ltd."/>
    <s v="ASHDOD"/>
    <s v="Brazil"/>
    <s v="38089329"/>
    <s v="80 DRUMS OF 200.00 LT 1600 0 LT BUTIRON AGRICULTURAL HERBICIDE CLASS:9.0 P.G:II"/>
    <x v="15"/>
    <s v="Butiron"/>
    <s v="Herbicide"/>
    <n v="132789.99"/>
    <n v="132.79"/>
    <n v="1081000"/>
    <n v="8.1406738565158427"/>
    <m/>
    <m/>
    <m/>
  </r>
  <r>
    <n v="43132"/>
    <s v="February, 2018"/>
    <s v="February, 2018´"/>
    <x v="2"/>
    <s v="Adama Brasil S/A"/>
    <s v="Adama Agan Ltd."/>
    <s v="ASHDOD"/>
    <s v="Brazil"/>
    <s v="38089329"/>
    <s v="80 DRUMS OF 200.00 LT 16, 000 LTGALIGAN 240 EC AGR ICULTURAL HERBICIDE"/>
    <x v="2"/>
    <s v="Galigan 240 EC"/>
    <s v="Herbicide"/>
    <n v="17618"/>
    <n v="17.62"/>
    <n v="143000"/>
    <n v="8.1166988307412868"/>
    <m/>
    <m/>
    <m/>
  </r>
  <r>
    <n v="43132"/>
    <s v="February, 2018"/>
    <s v="February, 2018´"/>
    <x v="2"/>
    <s v="Adama Brasil S/A"/>
    <s v="Adama Makhteshim Ltd."/>
    <s v="ASHDOD"/>
    <s v="Brazil"/>
    <s v="38089199"/>
    <s v="80 STEEL DRUM 200LT (1600 0 LITSRIMON SUPRA) ENVIR ONMENTALLY HAZARDOUS SUBST ANCE,LIQUID,"/>
    <x v="10"/>
    <s v="Rimon"/>
    <s v="Insecticide"/>
    <n v="19320"/>
    <n v="19.32"/>
    <n v="506000"/>
    <n v="26.19047619047619"/>
    <m/>
    <m/>
    <m/>
  </r>
  <r>
    <n v="43132"/>
    <s v="February, 2018"/>
    <s v="February, 2018´"/>
    <x v="2"/>
    <s v="Adama Brasil S/A"/>
    <s v="Adama Agan Ltd."/>
    <s v="ASHDOD"/>
    <s v="Brazil"/>
    <s v="38089329"/>
    <s v="80 DRUMS OF 200.00 LT 16,0 00.00 LT BUTIRON AGRICULT URAL HERBICIDE"/>
    <x v="15"/>
    <s v="Butiron"/>
    <s v="Herbicide"/>
    <n v="94850"/>
    <n v="94.85"/>
    <n v="772000"/>
    <n v="8.1391671059567745"/>
    <m/>
    <m/>
    <m/>
  </r>
  <r>
    <n v="43132"/>
    <s v="February, 2018"/>
    <s v="February, 2018´"/>
    <x v="2"/>
    <s v="Adama Brasil S/A"/>
    <s v="Adama Makhteshim Ltd."/>
    <s v="ASHDOD"/>
    <s v="Brazil"/>
    <s v="38089199"/>
    <s v="18 MINIBULK 1000LITER (18 000 LITS GALIL SC) IMID ACLOPRID,BIFENTHRIN"/>
    <x v="4"/>
    <s v="Galil"/>
    <s v="Insecticide"/>
    <n v="91600"/>
    <n v="91.6"/>
    <n v="2397000"/>
    <n v="26.168122270742359"/>
    <m/>
    <m/>
    <m/>
  </r>
  <r>
    <n v="43128"/>
    <s v="January, 2018"/>
    <s v="January, 2018´"/>
    <x v="2"/>
    <s v="Adama Brasil S/A"/>
    <s v="Adama Makhteshim Ltd."/>
    <s v="HAIFA (HEFA)"/>
    <s v="Brazil"/>
    <s v="38089199"/>
    <s v="80 STEEL DRUM 200 LT (16000 LITS PYRINEX 480 EC) ORGANOPHOSPHORUS:PESTICIDE, LIQUID, TOXIC, FLAMMABLE ( CHLORPYRIFOS ) IMO?: 6.1 UN?::3017 PACKING GROUP?:III MARINE POLLUTANT H.S NO 38.08.91 ADAMA BRA:SIL S,A"/>
    <x v="23"/>
    <s v="Pyrinex"/>
    <s v="Pesticide"/>
    <n v="55560"/>
    <n v="55.56"/>
    <n v="1249000"/>
    <n v="22.480201583873288"/>
    <m/>
    <m/>
    <m/>
  </r>
  <r>
    <n v="43126"/>
    <s v="January, 2018"/>
    <s v="January, 2018´"/>
    <x v="2"/>
    <s v="Adama Brasil S/A"/>
    <s v="Adama Agan Ltd."/>
    <s v="ASHDOD"/>
    <s v="Brazil"/>
    <s v="38089323"/>
    <s v="4032 BAGS HEXARON WG AGRICULTUR AL HERBICIDE"/>
    <x v="3"/>
    <s v="Jump"/>
    <s v="Herbicide"/>
    <n v="71520"/>
    <n v="71.52"/>
    <n v="558000"/>
    <n v="7.8020134228187921"/>
    <m/>
    <m/>
    <m/>
  </r>
  <r>
    <n v="43126"/>
    <s v="January, 2018"/>
    <s v="January, 2018´"/>
    <x v="2"/>
    <s v="A Schulman Plasticos Do Brasil Ltda"/>
    <s v="Adama Makhteshim Ltd."/>
    <s v="ASHDOD"/>
    <s v="Brazil"/>
    <s v="38089100"/>
    <s v="80 STEEL DRUM 200LT (1600 0 LITSPYRINEX 480 EC)OR GANOPHOSPHORUSPESTICIDE, LIQUID,TOXIC, FLAMMABLE ( CHLORPYRIFOS) IMO: 6.1 UN :3017 PACKING GROUP:III"/>
    <x v="23"/>
    <s v="Pyrinex"/>
    <s v="Pesticide"/>
    <n v="18520"/>
    <n v="18.52"/>
    <n v="508000"/>
    <n v="27.429805615550755"/>
    <m/>
    <m/>
    <m/>
  </r>
  <r>
    <n v="43126"/>
    <s v="January, 2018"/>
    <s v="January, 2018´"/>
    <x v="2"/>
    <s v="Adama Brasil S/A"/>
    <s v="Adama Makhteshim Ltd."/>
    <s v="ASHDOD"/>
    <s v="Brazil"/>
    <s v="38089299"/>
    <s v="35 STEEL DRUM 200LT ENVIRONMENTAL LY HAZARDOUS SUBSTANCE, LI QUID,N.O.S (EPOXICONAZOLE ,KRESOXIM METHYL) IMO: 9 U N:3082 PACKING GROUP: III"/>
    <x v="64"/>
    <s v="Not Identified"/>
    <s v="General Chemical"/>
    <n v="7612"/>
    <n v="7.61"/>
    <n v="21400"/>
    <n v="2.811350499211771"/>
    <m/>
    <m/>
    <m/>
  </r>
  <r>
    <n v="43125"/>
    <s v="January, 2018"/>
    <s v="January, 2018´"/>
    <x v="2"/>
    <s v="Syngenta Protecao De Cultivos Ltda"/>
    <s v="Adama Agan Ltd."/>
    <s v="ASHDOD"/>
    <s v="Brazil"/>
    <s v="29242120"/>
    <s v="40 BIG BAGS OF DIUREX TECNICO AGRICULTURAL HERBI CIDE"/>
    <x v="3"/>
    <s v="Jump"/>
    <s v="Herbicide"/>
    <n v="16740"/>
    <n v="16.739999999999998"/>
    <n v="388000"/>
    <n v="23.178016726403822"/>
    <m/>
    <m/>
    <m/>
  </r>
  <r>
    <n v="43124"/>
    <s v="January, 2018"/>
    <s v="January, 2018´"/>
    <x v="2"/>
    <s v="Adama Brasil S/A"/>
    <s v="Lotte Fine Chemical Co., Ltd."/>
    <s v="PUSAN (BUSAN)"/>
    <s v="Brazil"/>
    <s v="29211121"/>
    <s v="4 TANK DIMETILAMINA 60% ISO TANK DMA0003-K40F(4ISO TANK) UN : 1160 CLASS : 3 PACKING GROUP : II"/>
    <x v="6"/>
    <s v="Not Identified"/>
    <s v="General Chemical"/>
    <n v="77020"/>
    <n v="77.02"/>
    <n v="75500"/>
    <n v="0.98026486626850173"/>
    <m/>
    <m/>
    <m/>
  </r>
  <r>
    <n v="43118"/>
    <s v="January, 2018"/>
    <s v="January, 2018´"/>
    <x v="2"/>
    <s v="Adama Brasil S/A"/>
    <s v="Adama Makhteshim Ltd."/>
    <s v="ASHDOD"/>
    <s v="Brazil"/>
    <s v="38089199"/>
    <s v="80 STEEL DRUM 200LT (1600 0 LITSPYRINEX 480 EC)OR GANOPHOSPHORUSPESTICIDE, LIQUID, TOXIC, FLAMMABLE ( CHLORPYRIFOS ) IMO: 6.1 UN:3017 PACKING GROUP: III A80 STEEL DRUM 200LT (1600 0 LITSPYRINEX 480 EC)OR GANOPHOSPHORUSPESTICIDE, LIQUID, TOXIC, FLAMMABLE ( CHLORPYRIFOS ) IMO: 6.1 UN:3017 PACKING GROUP: III"/>
    <x v="23"/>
    <s v="Pyrinex"/>
    <s v="Pesticide"/>
    <n v="55560"/>
    <n v="55.56"/>
    <n v="1249000"/>
    <n v="22.480201583873288"/>
    <m/>
    <m/>
    <m/>
  </r>
  <r>
    <n v="43117"/>
    <s v="January, 2018"/>
    <s v="January, 2018´"/>
    <x v="2"/>
    <s v="Adama Brasil S/A"/>
    <s v="Lotte Fine Chemical Co., Ltd."/>
    <s v="PUSAN (BUSAN)"/>
    <s v="Brazil"/>
    <s v="29211121"/>
    <s v="1 TANK DIMETILAMINA 60% ISO TANK DMA0003-K40F(1ISO TANK) UN : 1160 CLASS : 3 PACKING GROUP : II"/>
    <x v="6"/>
    <s v="Not Identified"/>
    <s v="General Chemical"/>
    <n v="19250"/>
    <n v="19.25"/>
    <n v="18900"/>
    <n v="0.98181818181818181"/>
    <m/>
    <m/>
    <m/>
  </r>
  <r>
    <n v="43117"/>
    <s v="January, 2018"/>
    <s v="January, 2018´"/>
    <x v="2"/>
    <s v="Dupont Do Brasil Sa"/>
    <s v="Adama Makhteshim Ltd."/>
    <s v="ASHDOD"/>
    <s v="Brazil"/>
    <s v="38089199"/>
    <s v="1680 PLASTIC JERRYCAN 5 LT (8400 LITS GALIL SC D15407 934) ENVIRONMENTALLY HAZAR DOUSSUBSTANCE,LIQUID, N.O .S. (IMIDACLOPRID,BIFENTHR IN) IMO: 9 UN: 3082 PACKIN G GROUP:III"/>
    <x v="4"/>
    <s v="Galil"/>
    <s v="Insecticide"/>
    <n v="10080"/>
    <n v="10.08"/>
    <n v="227000"/>
    <n v="22.519841269841269"/>
    <m/>
    <m/>
    <m/>
  </r>
  <r>
    <n v="43117"/>
    <s v="January, 2018"/>
    <s v="January, 2018´"/>
    <x v="2"/>
    <s v="Dupont Do Brasil Sa"/>
    <s v="Adama Makhteshim Ltd."/>
    <s v="ASHDOD"/>
    <s v="Brazil"/>
    <s v="38089199"/>
    <s v="2400 PLASTIC JERRYCAN 5 LT (12000LITS GALIL SC D154 07934) ENVIRONMENTALLY HAZ ARDOUS SUBSTANCE, LIQUID, N.O.S.(IMIDACLOPRID,BIFENT HRIN) IMO: 9 UN: 3082 PACK ING GROUP:III"/>
    <x v="4"/>
    <s v="Galil"/>
    <s v="Insecticide"/>
    <n v="14400"/>
    <n v="14.4"/>
    <n v="324000"/>
    <n v="22.5"/>
    <m/>
    <m/>
    <m/>
  </r>
  <r>
    <n v="43111"/>
    <s v="January, 2018"/>
    <s v="January, 2018´"/>
    <x v="2"/>
    <s v="Adama Brasil S/A"/>
    <s v="Adama Agan Ltd."/>
    <s v="ASHDOD"/>
    <s v="Brazil"/>
    <s v="38089329"/>
    <s v="50 DRUMS OF 200.00 LT 10, 000.00LT GALIGAN 240 EC AGRICULTURAL HERBICIDE H. S:380893 UN NO.: 1993, C LASS: 3.0 P.G:III"/>
    <x v="2"/>
    <s v="Galigan 240 EC"/>
    <s v="Herbicide"/>
    <n v="11020"/>
    <n v="11.02"/>
    <n v="85900"/>
    <n v="7.7949183303085299"/>
    <m/>
    <m/>
    <m/>
  </r>
  <r>
    <n v="43110"/>
    <s v="January, 2018"/>
    <s v="January, 2018´"/>
    <x v="2"/>
    <s v="Adama Brasil S/A"/>
    <s v="Lotte Fine Chemical Co., Ltd."/>
    <s v="PUSAN (BUSAN)"/>
    <s v="Brazil"/>
    <s v="29211111"/>
    <s v="2 TNK DIMETILAMINA 60% ISO TANK DMA0003-K40F(2ISO TANK UN : 1160 CLASS : 3 PACKING GROUP : II"/>
    <x v="6"/>
    <s v="Not Identified"/>
    <s v="General Chemical"/>
    <n v="38540"/>
    <n v="38.54"/>
    <n v="37800"/>
    <n v="0.98079916969382464"/>
    <m/>
    <m/>
    <m/>
  </r>
  <r>
    <n v="43107"/>
    <s v="January, 2018"/>
    <s v="January, 2018´"/>
    <x v="2"/>
    <s v="Adama Brasil Sa"/>
    <s v="Jiangsu Fengshan Group Co., Ltd."/>
    <s v="SHANGHAI"/>
    <s v="Brazil"/>
    <s v="29049914"/>
    <s v="DINITRO PSN?: TOXIC SOLID, ORGANIC, N.O.S. UN NUMBER?: 2811 -:IMDG CLASS?: 6.1 - PG?: II CHEMICAL NAME?: 4-CHLORO-3,5-DINITROBENZOTRIFL:UORIDE"/>
    <x v="57"/>
    <s v="DINITRO"/>
    <s v="General Chemical"/>
    <n v="86160"/>
    <n v="86.16"/>
    <n v="633000"/>
    <n v="7.3467966573816152"/>
    <m/>
    <m/>
    <m/>
  </r>
  <r>
    <n v="43107"/>
    <s v="January, 2018"/>
    <s v="January, 2018´"/>
    <x v="2"/>
    <s v="Adama Brasil Sa"/>
    <s v="Jingma Chemicals Ltd."/>
    <s v="SHANGHAI"/>
    <s v="Brazil"/>
    <s v="29049914"/>
    <s v="DINITRO(4-CHLORO-3,5- DINITROBENZOTRIFLUORIDE) UN 2811 CLASS 6.1 PACKI:NG GROUP?:II"/>
    <x v="6"/>
    <s v="Not Identified"/>
    <s v="General Chemical"/>
    <n v="86188"/>
    <n v="86.19"/>
    <n v="633000"/>
    <n v="7.3444098946489067"/>
    <m/>
    <m/>
    <m/>
  </r>
  <r>
    <n v="43105"/>
    <s v="January, 2018"/>
    <s v="January, 2018´"/>
    <x v="2"/>
    <s v="Adama Brasil S/A"/>
    <s v="Adama Makhteshim Ltd."/>
    <s v="ASHDOD"/>
    <s v="Brazil"/>
    <s v="38089199"/>
    <s v="80 STEEL DRUM 200LT (1600 0 LITSRIMON SUPRA) ENVIR ONMENTALLY HAZARDOUS SUBS TANCE, LIQUID, N.O.S. (NO VALURON) IMO: 9 UN: 3082 P ACKING GROUP: III"/>
    <x v="10"/>
    <s v="Rimon"/>
    <s v="Insecticide"/>
    <n v="19320"/>
    <n v="19.32"/>
    <n v="434000"/>
    <n v="22.463768115942027"/>
    <m/>
    <m/>
    <m/>
  </r>
  <r>
    <n v="43105"/>
    <s v="January, 2018"/>
    <s v="January, 2018´"/>
    <x v="2"/>
    <s v="Adama Brasil S/A"/>
    <s v="Adama Makhteshim Ltd."/>
    <s v="ASHDOD"/>
    <s v="Brazil"/>
    <s v="38089199"/>
    <s v="80 STEEL DRUM 200LT (1600 0 LITSRIMON SUPRA) ENVIR ONMENTALLY HAZARDOUS SUBS TANCE, LIQUID, N.O.S. (NO VALURON) IMO: 9 UN: 3082 P ACKING GROUP:"/>
    <x v="4"/>
    <s v="Galil"/>
    <s v="Insecticide"/>
    <n v="19320"/>
    <n v="19.32"/>
    <n v="434000"/>
    <n v="22.463768115942027"/>
    <m/>
    <m/>
    <m/>
  </r>
  <r>
    <n v="43105"/>
    <s v="January, 2018"/>
    <s v="January, 2018´"/>
    <x v="2"/>
    <s v="Adama Brasil S/A"/>
    <s v="Adama Makhteshim Ltd."/>
    <s v="ASHDOD"/>
    <s v="Brazil"/>
    <s v="38089199"/>
    <s v="80 STEEL DRUM 200LT (1600 0 LITSPYRINEX 480 EC)OR GANOPHOSPHORUSPESTICIDE, LIQUID, TOXIC, FLAMMABLE ( CHLORPYRIFOS) IMO: 6.1 U N:3017 PACKING GROUP: III"/>
    <x v="23"/>
    <s v="Pyrinex"/>
    <s v="Pesticide"/>
    <n v="74080"/>
    <n v="74.08"/>
    <n v="1665000"/>
    <n v="22.475701943844491"/>
    <m/>
    <m/>
    <m/>
  </r>
  <r>
    <n v="43100"/>
    <s v="December, 2017"/>
    <s v="December, 2017´"/>
    <x v="3"/>
    <s v="Adama Brasil S/A"/>
    <s v="Purac Biochem Bv"/>
    <s v="ROTTERDAM"/>
    <s v="Brazil"/>
    <s v="29181100"/>
    <s v="ONE 20´ X 8´ X 8´6&quot; GENERAL PU SLAC 10 IBCS PURASOLV EHL 2-ETHYL HEXYL S-LACTATE"/>
    <x v="22"/>
    <s v="Not Identified"/>
    <s v="General Chemical"/>
    <n v="10050"/>
    <n v="10.050000000000001"/>
    <n v="28300"/>
    <n v="2.8159203980099501"/>
    <m/>
    <m/>
    <m/>
  </r>
  <r>
    <n v="43098"/>
    <s v="December, 2017"/>
    <s v="December, 2017´"/>
    <x v="3"/>
    <s v="Adama Brasil S/A"/>
    <s v="Adama Makhteshim Ltd."/>
    <s v="ASHDOD"/>
    <s v="Brazil"/>
    <s v="38089199"/>
    <s v="18 MINIBULK 1000LITER (18 000 LITS GALIL SC) ENVIRON MENTALLY HAZARDOUS SUBSTA NCE,LIQUID, N.O.S.(IMID ACLOPRID, BIFENTHRIN) IMO: 9UN: 3082 PACKING GROU P: III"/>
    <x v="4"/>
    <s v="Galil"/>
    <s v="Insecticide"/>
    <n v="20610"/>
    <n v="20.61"/>
    <n v="462000"/>
    <n v="22.416302765647742"/>
    <m/>
    <m/>
    <m/>
  </r>
  <r>
    <n v="43093"/>
    <s v="December, 2017"/>
    <s v="December, 2017´"/>
    <x v="3"/>
    <s v="Adama Brasil Sa"/>
    <s v="Intermodal Tank Transport"/>
    <s v="NEW ORLEANS (LA)"/>
    <s v="Brazil"/>
    <s v="29211922"/>
    <s v="003 X 20´ X 8´ X 8´6&quot; TANK CONTA SLAC 3 TANK CHEMICALS NOS, HAZARDOUS DI-N-PROPYLAMINE-BULK UN 2383 DIPROPYLAMINE 3 (8) II RQ (DIPROPYLAMINE)  FLASHPOINT (7.0C)"/>
    <x v="54"/>
    <s v="Not Identified"/>
    <s v="General Chemical"/>
    <n v="50748"/>
    <n v="50.75"/>
    <n v="196000"/>
    <n v="3.8622211712776857"/>
    <m/>
    <m/>
    <m/>
  </r>
  <r>
    <n v="43093"/>
    <s v="December, 2017"/>
    <s v="December, 2017´"/>
    <x v="3"/>
    <s v="Adama Brasil Sa"/>
    <s v="Intermodal Tank Transport"/>
    <s v="NEW ORLEANS (LA)"/>
    <s v="Brazil"/>
    <s v="29211922"/>
    <s v="ONE 20´ X 8´ X 8´6&quot; TANK CONTA SLAC 1 TANK SLAC DI-N-PRPYLAMINE-BULK CHEMICALS NOS, HAZARDOUS UN 2383 DIPROPYLAMINE, 3 (8) II RQ (DIPROPYLAMINE) FLASH POINT"/>
    <x v="54"/>
    <s v="Not Identified"/>
    <s v="General Chemical"/>
    <n v="16901"/>
    <n v="16.899999999999999"/>
    <n v="65200"/>
    <n v="3.8577598958641501"/>
    <m/>
    <m/>
    <m/>
  </r>
  <r>
    <n v="43090"/>
    <s v="December, 2017"/>
    <s v="December, 2017´"/>
    <x v="3"/>
    <s v="Adama Brasil S/A"/>
    <s v="Adama Makhteshim Ltd."/>
    <s v="ASHDOD"/>
    <s v="Brazil"/>
    <s v="38089199"/>
    <s v="16 MINIBULK 1000LITER (16000 LITS GALIL SC) ENVIRONMENTALLY HAZARDOUS SUB STANCE,LIQUID, N.O.S.( IMIDACLOPRID,BIFENTHRIN) PACKING GROUP: III"/>
    <x v="4"/>
    <s v="Galil"/>
    <s v="Insecticide"/>
    <n v="18320"/>
    <n v="18.32"/>
    <n v="411000"/>
    <n v="22.434497816593886"/>
    <m/>
    <m/>
    <m/>
  </r>
  <r>
    <n v="43090"/>
    <s v="December, 2017"/>
    <s v="December, 2017´"/>
    <x v="3"/>
    <s v="Adama Brasil S/A"/>
    <s v="Adama Agan Ltd."/>
    <s v="ASHDOD"/>
    <s v="Brazil"/>
    <s v="38089323"/>
    <s v="4,032 BAGS OF JUMP AGRICULTURAL HERBICIDE UN N O.: 3077 , CLASS: 9.0P.G: III"/>
    <x v="3"/>
    <s v="Jump"/>
    <s v="Herbicide"/>
    <n v="22348"/>
    <n v="22.35"/>
    <n v="177000"/>
    <n v="7.9201718274565955"/>
    <m/>
    <m/>
    <m/>
  </r>
  <r>
    <n v="43090"/>
    <s v="December, 2017"/>
    <s v="December, 2017´"/>
    <x v="3"/>
    <s v="Adama Brasil S/A"/>
    <s v="Adama Makhteshim Ltd."/>
    <s v="ASHDOD"/>
    <s v="Brazil"/>
    <s v="29335949"/>
    <s v="120 FLEXIBLE IBC AZOXYSTROBIN TEC NICO MILENIA)PESTICIDE, S OLID, TOXIC, N.O.S(AZOX YSTROBIN)"/>
    <x v="37"/>
    <s v="Mirador"/>
    <s v="Fungicide"/>
    <n v="39850"/>
    <n v="39.85"/>
    <n v="1310000"/>
    <n v="32.873274780426598"/>
    <m/>
    <m/>
    <m/>
  </r>
  <r>
    <n v="43090"/>
    <s v="December, 2017"/>
    <s v="December, 2017´"/>
    <x v="3"/>
    <s v="Adama Brasil S/A"/>
    <s v="Adama Agan Ltd."/>
    <s v="ASHDOD"/>
    <s v="Brazil"/>
    <s v="38089323"/>
    <s v="4032 BAGS OF JUMP AGRICULTURALHE RBICIDE UN NO.: 3077, CLASS:9.0"/>
    <x v="3"/>
    <s v="Jump"/>
    <s v="Herbicide"/>
    <n v="67044"/>
    <n v="67.040000000000006"/>
    <n v="530000"/>
    <n v="7.9052562496271106"/>
    <m/>
    <m/>
    <m/>
  </r>
  <r>
    <n v="43090"/>
    <s v="December, 2017"/>
    <s v="December, 2017´"/>
    <x v="3"/>
    <s v="Adama Brasil Sa"/>
    <s v="Jingma Chemicals Ltd."/>
    <s v="SHANGHAI"/>
    <s v="Brazil"/>
    <s v="29049914"/>
    <s v="DINITRO(4-CHLORO-3,5- DINITROBENZOTRIFLUORIDE) UN 2811 CLASS 6.1 PACKI:NG GROUP?:II"/>
    <x v="57"/>
    <s v="DINITRO"/>
    <s v="General Chemical"/>
    <n v="86188"/>
    <n v="86.19"/>
    <n v="592000"/>
    <n v="6.8687056202719639"/>
    <m/>
    <m/>
    <m/>
  </r>
  <r>
    <n v="43090"/>
    <s v="December, 2017"/>
    <s v="December, 2017´"/>
    <x v="3"/>
    <s v="Adama Brasil S/A"/>
    <s v="Adama Makhteshim Ltd."/>
    <s v="ASHDOD"/>
    <s v="Brazil"/>
    <s v="38089199"/>
    <s v="18 MINIBULK ENVIRON MENTALLY HAZARDOUS SUBSTA NCE,LIQUID, N.O.S.(IMID ACLOPRID,BIFENTHRIN) IMO :9 UN: 3082 PACKING GROU P: III"/>
    <x v="3"/>
    <s v="Jump"/>
    <s v="Herbicide"/>
    <n v="103050"/>
    <n v="103.05"/>
    <n v="2311000"/>
    <n v="22.42600679281902"/>
    <m/>
    <m/>
    <m/>
  </r>
  <r>
    <n v="43090"/>
    <s v="December, 2017"/>
    <s v="December, 2017´"/>
    <x v="3"/>
    <s v="Adama Brasil S/A"/>
    <s v="Adama Mfg. Poland Sa"/>
    <s v="GDYNIA"/>
    <s v="Brazil"/>
    <s v="29189990"/>
    <s v="240 PALLETS 2,4-D ACIDO TECNICO MILENIA BR BIGBAGS"/>
    <x v="0"/>
    <s v="2,4-D Main"/>
    <s v="Herbicide"/>
    <n v="222600.01"/>
    <n v="222.6"/>
    <n v="617000"/>
    <n v="2.7717878359484351"/>
    <m/>
    <m/>
    <m/>
  </r>
  <r>
    <n v="43090"/>
    <s v="December, 2017"/>
    <s v="December, 2017´"/>
    <x v="3"/>
    <s v="Adama Brasil S/A"/>
    <s v="Adama Makhteshim Ltd."/>
    <s v="ASHDOD"/>
    <s v="Brazil"/>
    <s v="38089199"/>
    <s v="160 STEEL DRUM 200LT (1600 0 LITSPYRINEX 480 EC)OR GANOPHOSPHORUSPESTICIDE,L IQUID,TOXIC,FLAMMABLE(CH LORPYRIFOS)"/>
    <x v="23"/>
    <s v="Pyrinex"/>
    <s v="Pesticide"/>
    <n v="37040"/>
    <n v="37.04"/>
    <n v="831000"/>
    <n v="22.435205183585314"/>
    <m/>
    <m/>
    <m/>
  </r>
  <r>
    <n v="43086"/>
    <s v="December, 2017"/>
    <s v="December, 2017´"/>
    <x v="3"/>
    <s v="Adama Brasil S/A"/>
    <s v="Purac Biochem Bv"/>
    <s v="ROTTERDAM"/>
    <s v="Brazil"/>
    <s v="29181100"/>
    <s v="003 X 20´ X 8´ X 8´6&quot; GENERAL PU SLAC 54 IBC CONTAINER PURASOLV EHL 2- ETHYL HEXYL -S- LACTATE"/>
    <x v="22"/>
    <s v="Not Identified"/>
    <s v="General Chemical"/>
    <n v="54270"/>
    <n v="54.27"/>
    <n v="153000"/>
    <n v="2.8192371475953566"/>
    <m/>
    <m/>
    <m/>
  </r>
  <r>
    <n v="43083"/>
    <s v="December, 2017"/>
    <s v="December, 2017´"/>
    <x v="3"/>
    <s v="Adama Brasil S/A"/>
    <s v="Akzo Nobel International Group"/>
    <s v="HOUSTON (TX)"/>
    <s v="Brazil"/>
    <s v="34021300"/>
    <s v="1 20´CONTAINER 15 PALLETS LOADED INTO ETHYLAN NS-500 LQ 460 LB TH DR"/>
    <x v="31"/>
    <s v="Not Identified"/>
    <s v="General Chemical"/>
    <n v="13094"/>
    <n v="13.09"/>
    <n v="41100"/>
    <n v="3.138842217809684"/>
    <m/>
    <m/>
    <m/>
  </r>
  <r>
    <n v="43083"/>
    <s v="December, 2017"/>
    <s v="December, 2017´"/>
    <x v="3"/>
    <s v="Adama Brasil S/A"/>
    <s v="Adama Agan Ltd."/>
    <s v="ASHDOD"/>
    <s v="Brazil"/>
    <s v="38089323"/>
    <s v="4032 BAGS JUMPAGRICULTURAL HER BICIDE H.S:380893 UN NO.:3 077,CLASS:9.0 P.G:III UN NO.:3 077,CLASS:9.0 P.G:III"/>
    <x v="3"/>
    <s v="Jump"/>
    <s v="Herbicide"/>
    <n v="67044"/>
    <n v="67.040000000000006"/>
    <n v="530000"/>
    <n v="7.9052562496271106"/>
    <m/>
    <m/>
    <m/>
  </r>
  <r>
    <n v="43083"/>
    <s v="December, 2017"/>
    <s v="December, 2017´"/>
    <x v="3"/>
    <s v="Adama Brasil S/A"/>
    <s v="Adama Agan Ltd."/>
    <s v="ASHDOD"/>
    <s v="Brazil"/>
    <s v="38089329"/>
    <s v="80 DRUMS OF 200.00 LT 16, 000.00LT POQUER AGRICULTU RAL HERBICIDE UN NO.: 3082 , CLASS:9. 0 P.G III"/>
    <x v="48"/>
    <s v="Platinum"/>
    <s v="Herbicide"/>
    <n v="17138"/>
    <n v="17.14"/>
    <n v="135000"/>
    <n v="7.8772318823666705"/>
    <m/>
    <m/>
    <m/>
  </r>
  <r>
    <n v="43083"/>
    <s v="December, 2017"/>
    <s v="December, 2017´"/>
    <x v="3"/>
    <s v="Adama Brasil S/A"/>
    <s v="Adama Agan Ltd."/>
    <s v="ASHDOD"/>
    <s v="Brazil"/>
    <s v="38089323"/>
    <s v="4032 BAGS OF JUMP AGRICULTURAL HER BICIDE UN NO.: 3077, CLASS: 9.0 P.G:III"/>
    <x v="3"/>
    <s v="Jump"/>
    <s v="Herbicide"/>
    <n v="44696"/>
    <n v="44.7"/>
    <n v="353000"/>
    <n v="7.8977984607123677"/>
    <m/>
    <m/>
    <m/>
  </r>
  <r>
    <n v="43081"/>
    <s v="December, 2017"/>
    <s v="December, 2017´"/>
    <x v="3"/>
    <s v="Adama Brasil S/A"/>
    <s v="Adama Mfg. Poland Sa"/>
    <s v="GDYNIA"/>
    <s v="Brazil"/>
    <s v="29189999"/>
    <s v="2,4-D ACIDO TECNICO MILENIA BR BIGBAGS"/>
    <x v="0"/>
    <s v="2,4-D Main"/>
    <s v="Herbicide"/>
    <n v="74320"/>
    <n v="74.319999999999993"/>
    <n v="206000"/>
    <n v="2.7717976318622175"/>
    <m/>
    <m/>
    <m/>
  </r>
  <r>
    <n v="43076"/>
    <s v="December, 2017"/>
    <s v="December, 2017´"/>
    <x v="3"/>
    <s v="Adama Brasil S/A"/>
    <s v="Adama Makhteshim Ltd."/>
    <s v="ASHDOD"/>
    <s v="Brazil"/>
    <s v="38089199"/>
    <s v="80 STEEL DRUM 200LT (1600 0 LITSVORAZ) CARBAMATEP ESTICIDE,LIQUID,TOXIC (MET HOMYL, NOVALURON)"/>
    <x v="29"/>
    <s v="Voraz"/>
    <s v="Insecticide"/>
    <n v="118800"/>
    <n v="118.8"/>
    <n v="2665000"/>
    <n v="22.432659932659934"/>
    <m/>
    <m/>
    <m/>
  </r>
  <r>
    <n v="43076"/>
    <s v="December, 2017"/>
    <s v="December, 2017´"/>
    <x v="3"/>
    <s v="Adama Brasil S/A"/>
    <s v="Adama Makhteshim Ltd."/>
    <s v="ASHDOD"/>
    <s v="Brazil"/>
    <s v="38089199"/>
    <s v="18 MINIBULK 1000LITER (18 000 LITS GALIL SC) ENVIRON MENTALLY HAZARDOUS SUBSTA NCE,LIQUID, N.O.S.(IMID ACLOPRID,BIFENTHRIN) IMO :9 UN: 3082 PACKING GROU P: III"/>
    <x v="4"/>
    <s v="Galil"/>
    <s v="Insecticide"/>
    <n v="82440"/>
    <n v="82.44"/>
    <n v="1849000"/>
    <n v="22.428432799611841"/>
    <m/>
    <m/>
    <m/>
  </r>
  <r>
    <n v="43076"/>
    <s v="December, 2017"/>
    <s v="December, 2017´"/>
    <x v="3"/>
    <s v="Adama Brasil S/A"/>
    <s v="Adama Agan Ltd."/>
    <s v="ASHDOD"/>
    <s v="Brazil"/>
    <s v="38089329"/>
    <s v="80 DRUMS OF 200.00 LT 16, 000 LTPOQUER AGRICULTURA L HERBICIDE"/>
    <x v="48"/>
    <s v="Platinum"/>
    <s v="Herbicide"/>
    <n v="119966"/>
    <n v="119.97"/>
    <n v="948000"/>
    <n v="7.9022389677075173"/>
    <m/>
    <m/>
    <m/>
  </r>
  <r>
    <n v="43076"/>
    <s v="December, 2017"/>
    <s v="December, 2017´"/>
    <x v="3"/>
    <s v="Adama Brasil S/A"/>
    <s v="Adama Agan Ltd."/>
    <s v="ASHDOD"/>
    <s v="Brazil"/>
    <s v="38089329"/>
    <s v="80 DRUMS OF 200.00 LT 16,0 00.00 LT POQUER AGRICULTU RAL HERBICIDEH.S:380893 U N NO.:3082 CLASS:9.0 P.G III"/>
    <x v="48"/>
    <s v="Platinum"/>
    <s v="Herbicide"/>
    <n v="119966"/>
    <n v="119.97"/>
    <n v="948000"/>
    <n v="7.9022389677075173"/>
    <m/>
    <m/>
    <m/>
  </r>
  <r>
    <n v="43075"/>
    <s v="December, 2017"/>
    <s v="December, 2017´"/>
    <x v="3"/>
    <s v="Adama Brasil S/A"/>
    <s v="Adama Mfg. Poland Sa"/>
    <s v="GDYNIA"/>
    <s v="Brazil"/>
    <s v="29189990"/>
    <s v="2,4-D ACIDO TECNICO MILENIA BR BIGBAGS"/>
    <x v="0"/>
    <s v="2,4-D Main"/>
    <s v="Herbicide"/>
    <n v="129700"/>
    <n v="129.69999999999999"/>
    <n v="359000"/>
    <n v="2.7679259830377796"/>
    <m/>
    <m/>
    <m/>
  </r>
  <r>
    <n v="43070"/>
    <s v="December, 2017"/>
    <s v="December, 2017´"/>
    <x v="3"/>
    <s v="Adama Brasil Sa"/>
    <s v="Nanjing Hengrun Hongsu Trading Co., Ltd."/>
    <s v="SHANGHAI"/>
    <s v="Brazil"/>
    <s v="29049000"/>
    <s v="4-CHLORO-3,5-DINITROBENZOTRIFLUORIDE (DINITRO)"/>
    <x v="57"/>
    <s v="DINITRO"/>
    <s v="General Chemical"/>
    <n v="43094"/>
    <n v="43.09"/>
    <n v="161000"/>
    <n v="3.736018935350629"/>
    <m/>
    <m/>
    <m/>
  </r>
  <r>
    <n v="43069"/>
    <s v="November, 2017"/>
    <s v="November, 2017´"/>
    <x v="3"/>
    <s v="Adama Brasil S/A"/>
    <s v="Adama Makhteshim Ltd."/>
    <s v="ASHDOD"/>
    <s v="Brazil"/>
    <s v="38089199"/>
    <s v="18 MINIBULK 1000LITER (18 000 LITS GALIL SC) ENVIRO NMENTALLY HAZARDOUS SUBSTA NCE,LIQUID, N.O.S.(IMID ACLOPRID, BIFENTHRIN IMO: 9UN: 3082 PACKINGGROUP: III"/>
    <x v="4"/>
    <s v="Galil"/>
    <s v="Insecticide"/>
    <n v="103050"/>
    <n v="103.05"/>
    <n v="2217000"/>
    <n v="21.513828238719068"/>
    <m/>
    <m/>
    <m/>
  </r>
  <r>
    <n v="43069"/>
    <s v="November, 2017"/>
    <s v="November, 2017´"/>
    <x v="3"/>
    <s v="Adama Brasil S/A"/>
    <s v="Adama Agan Ltd."/>
    <s v="ASHDOD"/>
    <s v="Brazil"/>
    <s v="38089329"/>
    <s v="15 ECO BULKS OF 1,000.00 L T 15,000.00 LT PATROL SLAGRICULTURAL HERBICIDE"/>
    <x v="49"/>
    <s v="Patrol"/>
    <s v="Herbicide"/>
    <n v="135135"/>
    <n v="135.13"/>
    <n v="1158000"/>
    <n v="8.5692085692085698"/>
    <m/>
    <m/>
    <m/>
  </r>
  <r>
    <n v="43069"/>
    <s v="November, 2017"/>
    <s v="November, 2017´"/>
    <x v="3"/>
    <s v="Adama Brasil S/A"/>
    <s v="Adama Agan Ltd."/>
    <s v="ASHDOD"/>
    <s v="Brazil"/>
    <s v="38089329"/>
    <s v="80 DRUMS OF 200.00 LT 160 00 LTPOQUER AGRICULTURAL HERBICIDE UN NO.: 3082 , CLASS: 9.0P. G III"/>
    <x v="48"/>
    <s v="Platinum"/>
    <s v="Herbicide"/>
    <n v="119966"/>
    <n v="119.97"/>
    <n v="1028000"/>
    <n v="8.5690945767967595"/>
    <m/>
    <m/>
    <m/>
  </r>
  <r>
    <n v="43069"/>
    <s v="November, 2017"/>
    <s v="November, 2017´"/>
    <x v="3"/>
    <s v="Adama Brasil S/A"/>
    <s v="Adama Agan Ltd."/>
    <s v="ASHDOD"/>
    <s v="Brazil"/>
    <s v="38089329"/>
    <s v="80 DRUMS OF 200.00 LT 16,0 00.00 LT GALIGAN 240 ECAG RICULTURAL HERBICIDE UN NO.: 1993 ,CLASS :3.0 P.G:III"/>
    <x v="2"/>
    <s v="Galigan 240 EC"/>
    <s v="Herbicide"/>
    <n v="17618"/>
    <n v="17.62"/>
    <n v="151000"/>
    <n v="8.5707798842093315"/>
    <m/>
    <m/>
    <m/>
  </r>
  <r>
    <n v="43068"/>
    <s v="November, 2017"/>
    <s v="November, 2017´"/>
    <x v="3"/>
    <s v="Adama Brasil Sa"/>
    <s v="China Jiangsu International Economic And Technical"/>
    <s v="SHANGHAI"/>
    <s v="Brazil"/>
    <s v="28111920"/>
    <s v="PHOSPHOROUS ACID (ACIDO FOSFOROSO)"/>
    <x v="35"/>
    <s v="Not Identified"/>
    <s v="General Chemical"/>
    <n v="22088"/>
    <n v="22.09"/>
    <n v="33300"/>
    <n v="1.5076059398768562"/>
    <m/>
    <m/>
    <m/>
  </r>
  <r>
    <n v="43068"/>
    <s v="November, 2017"/>
    <s v="November, 2017´"/>
    <x v="3"/>
    <s v="Adama Brasil S/A"/>
    <s v="Nutrichem Co., Ltd."/>
    <s v="SHANGHAI"/>
    <s v="Brazil"/>
    <s v="29333921"/>
    <s v="PICLORAM 95% TC"/>
    <x v="76"/>
    <s v="Not Identified"/>
    <s v="General Chemical"/>
    <n v="20140"/>
    <n v="20.14"/>
    <n v="618000"/>
    <n v="30.685203574975173"/>
    <m/>
    <m/>
    <m/>
  </r>
  <r>
    <n v="43068"/>
    <s v="November, 2017"/>
    <s v="November, 2017´"/>
    <x v="3"/>
    <s v="Adama Brasil Sa"/>
    <s v="Jingma Chemicals Ltd."/>
    <s v="SHANGHAI"/>
    <s v="Brazil"/>
    <s v="29049914"/>
    <s v="DINITRO(4-CHLORO-3,5- DINITROBENZOTRIFLUORIDE) UN 2811 CLASS 6.1"/>
    <x v="0"/>
    <s v="2,4-D Main"/>
    <s v="Herbicide"/>
    <n v="86188"/>
    <n v="86.19"/>
    <n v="640000"/>
    <n v="7.4256276975913122"/>
    <m/>
    <m/>
    <m/>
  </r>
  <r>
    <n v="43067"/>
    <s v="November, 2017"/>
    <s v="November, 2017´"/>
    <x v="3"/>
    <s v="Adama Brasil S/A"/>
    <s v="Adama Mfg. Poland Sa"/>
    <s v="GDYNIA"/>
    <s v="Brazil"/>
    <s v="29189912"/>
    <s v="ACIDO TECNICO MILENIA BR2"/>
    <x v="0"/>
    <s v="2,4-D Main"/>
    <s v="Herbicide"/>
    <n v="129899.99"/>
    <n v="129.9"/>
    <n v="360000"/>
    <n v="2.7713627999509467"/>
    <m/>
    <m/>
    <m/>
  </r>
  <r>
    <n v="43065"/>
    <s v="November, 2017"/>
    <s v="November, 2017´"/>
    <x v="3"/>
    <s v="Adama Brasil S/A"/>
    <s v="Sabero Organics Gujarat Ltd."/>
    <s v="NHAVA SHEVA (JAWAHARLAL N"/>
    <s v="Brazil"/>
    <s v="38089293"/>
    <s v="05X20 CONTAINER 3200 BAGS EMZEB 800 WP"/>
    <x v="9"/>
    <s v="Mancozeb"/>
    <s v="Fungicide"/>
    <n v="82960"/>
    <n v="82.96"/>
    <n v="328000"/>
    <n v="3.9537126325940211"/>
    <m/>
    <m/>
    <m/>
  </r>
  <r>
    <n v="43064"/>
    <s v="November, 2017"/>
    <s v="November, 2017´"/>
    <x v="3"/>
    <s v="Adama Brasil S/A"/>
    <s v="Sinon Corp"/>
    <s v="TAICHUNG"/>
    <s v="Brazil"/>
    <s v="29339959"/>
    <s v="80 BAGS CARBENDAZIM TECNICO MIL"/>
    <x v="1"/>
    <s v="Not Identified"/>
    <s v="General Chemical"/>
    <n v="48240"/>
    <n v="48.24"/>
    <n v="1027000"/>
    <n v="21.289386401326698"/>
    <m/>
    <m/>
    <m/>
  </r>
  <r>
    <n v="43063"/>
    <s v="November, 2017"/>
    <s v="November, 2017´"/>
    <x v="3"/>
    <s v="Adama Brasil S/A"/>
    <s v="Adama Makhteshim Ltd."/>
    <s v="ASHDOD"/>
    <s v="Brazil"/>
    <s v="38089199"/>
    <s v="80 STEEL DRUM 200LT (1600 0 LITSPYRINEX 480 EC)O RGANOPHOSPHORUS PESTICIDE , LIQUID, TOXIC, FLAMMABLE ( CHLORPYRIFOS ) IMO: 6. 1 UN: 3017 PACKINGGROUP : III"/>
    <x v="23"/>
    <s v="Pyrinex"/>
    <s v="Pesticide"/>
    <n v="55560"/>
    <n v="55.56"/>
    <n v="1196000"/>
    <n v="21.526277897768178"/>
    <m/>
    <m/>
    <m/>
  </r>
  <r>
    <n v="43063"/>
    <s v="November, 2017"/>
    <s v="November, 2017´"/>
    <x v="3"/>
    <s v="Adama Brasil S/A"/>
    <s v="Adama Makhteshim Ltd."/>
    <s v="ASHDOD"/>
    <s v="Brazil"/>
    <s v="29335949"/>
    <s v="20 FLEXIBLE IBC AZOXYSTROBIN TECN ICO MILENIA) PESTICIDE, SO LID,TOXIC, N.O.S (AZOXY STROBIN) IMO: 6.1 UN: 2588 PACKING GROUP: III"/>
    <x v="37"/>
    <s v="Mirador"/>
    <s v="Fungicide"/>
    <n v="7970"/>
    <n v="7.97"/>
    <n v="276000"/>
    <n v="34.629861982434129"/>
    <m/>
    <m/>
    <m/>
  </r>
  <r>
    <n v="43063"/>
    <s v="November, 2017"/>
    <s v="November, 2017´"/>
    <x v="3"/>
    <s v="Adama Brasil S/A"/>
    <s v="Adama Makhteshim Ltd."/>
    <s v="ASHDOD"/>
    <s v="Brazil"/>
    <s v="29162015"/>
    <s v="120 FIBER DRUM BIFENTRINA TECNICOM ILENIA) PYRETHROID PESTIC IDE,SOLID, TOXIC BIFENTHRI N IMO: 6.1UN: 3349 PACKIN GGROUP: III"/>
    <x v="38"/>
    <s v="Seizer"/>
    <s v="Insecticide"/>
    <n v="3510"/>
    <n v="3.51"/>
    <n v="1217000"/>
    <n v="346.72364672364671"/>
    <m/>
    <m/>
    <m/>
  </r>
  <r>
    <n v="43063"/>
    <s v="November, 2017"/>
    <s v="November, 2017´"/>
    <x v="3"/>
    <s v="Adama Brasil S/A"/>
    <s v="Adama Makhteshim Ltd."/>
    <s v="ASHDOD"/>
    <s v="Brazil"/>
    <s v="38089199"/>
    <s v="18 MINIBULK 1000LITER (18 000 LITS GALIL SC) ENVIRO NMENTALLY HAZARDOUS SUBSTA NCE,LIQUID, N.O.S.(IMI DACLOPRID,BIFENTHRIN) I MO: 9 UN: 3082 PACKING GR OUP: III"/>
    <x v="4"/>
    <s v="Galil"/>
    <s v="Insecticide"/>
    <n v="20610"/>
    <n v="20.61"/>
    <n v="443000"/>
    <n v="21.494420184376516"/>
    <m/>
    <m/>
    <m/>
  </r>
  <r>
    <n v="43061"/>
    <s v="November, 2017"/>
    <s v="November, 2017´"/>
    <x v="3"/>
    <s v="Dupont Do Brasil Sa"/>
    <s v="Adama Makhteshim Ltd."/>
    <s v="ASHDOD"/>
    <s v="Brazil"/>
    <s v="38089190"/>
    <s v="3600 PLASTIC JERRYCAN 5 LT ENVIRONMENTALLY HAZ ARDOUS SUBSTANCE, LIQUID, N.O.S.(IMIDACLOPRID,BIFENT HRIN)"/>
    <x v="4"/>
    <s v="Galil"/>
    <s v="Insecticide"/>
    <n v="62880"/>
    <n v="62.88"/>
    <n v="1353000"/>
    <n v="21.517175572519083"/>
    <m/>
    <m/>
    <m/>
  </r>
  <r>
    <n v="43061"/>
    <s v="November, 2017"/>
    <s v="November, 2017´"/>
    <x v="3"/>
    <s v="Adama Brasil S/A"/>
    <s v="Lotte Fine Chemical Co., Ltd."/>
    <s v="PUSAN (BUSAN)"/>
    <s v="Brazil"/>
    <s v="29211121"/>
    <s v="DIMETILAMINA 60% ISO TANK DMA0003-K40F(3ISO TANK) UN ?: 1160 CLASS ?: 3:PACKING GROUP ?: II SUB."/>
    <x v="6"/>
    <s v="Not Identified"/>
    <s v="General Chemical"/>
    <n v="57730"/>
    <n v="57.73"/>
    <n v="54300"/>
    <n v="0.94058548415035514"/>
    <m/>
    <m/>
    <m/>
  </r>
  <r>
    <n v="43061"/>
    <s v="November, 2017"/>
    <s v="November, 2017´"/>
    <x v="3"/>
    <s v="Adama Brasil Sa"/>
    <s v="Turlock Llp"/>
    <s v="SHANGHAI"/>
    <s v="Brazil"/>
    <s v="29241929"/>
    <s v="CHEMICAL PRODUCT DMAC- N, N-DIMETHYLACETAMIDE (N, N-DIMETILACETAMIDA): 120 DRUMS =30 PALLETS"/>
    <x v="27"/>
    <s v="Not Identified"/>
    <s v="General Chemical"/>
    <n v="24510"/>
    <n v="24.51"/>
    <n v="113000"/>
    <n v="4.610363117095063"/>
    <m/>
    <m/>
    <m/>
  </r>
  <r>
    <n v="43060"/>
    <s v="November, 2017"/>
    <s v="November, 2017´"/>
    <x v="3"/>
    <s v="Adama Brasil S/A"/>
    <s v="Lotte Fine Chemical Co., Ltd."/>
    <s v="PUSAN (BUSAN)"/>
    <s v="Brazil"/>
    <s v="29211111"/>
    <s v="2 PACKAGE DIMETILAMINA 60%"/>
    <x v="6"/>
    <s v="Not Identified"/>
    <s v="General Chemical"/>
    <n v="38580"/>
    <n v="38.58"/>
    <n v="36300"/>
    <n v="0.94090202177293936"/>
    <m/>
    <m/>
    <m/>
  </r>
  <r>
    <n v="43055"/>
    <s v="November, 2017"/>
    <s v="November, 2017´"/>
    <x v="3"/>
    <s v="Adama Brasil S/A"/>
    <s v="Adama Makhteshim Ltd."/>
    <s v="ASHDOD"/>
    <s v="Brazil"/>
    <s v="38089199"/>
    <s v="18 MINIBULK 1000LITER (18 000 LITS GALIL SC) ENVIRO NMENTALLY HAZARDOUS SUBST ANCE, LIQUID, N.O.S.(IMID ACLOPRID,BIFENTHRIN) IMO: 9UN: 3082 PACKINGGROUP: III"/>
    <x v="4"/>
    <s v="Galil"/>
    <s v="Insecticide"/>
    <n v="82440"/>
    <n v="82.44"/>
    <n v="1774000"/>
    <n v="21.518680252304705"/>
    <m/>
    <m/>
    <m/>
  </r>
  <r>
    <n v="43055"/>
    <s v="November, 2017"/>
    <s v="November, 2017´"/>
    <x v="3"/>
    <s v="Adama Brasil S/A"/>
    <s v="Adama Agan Ltd."/>
    <s v="ASHDOD"/>
    <s v="Brazil"/>
    <s v="38089329"/>
    <s v="80 DRUMS OF 200.00 LT 16,0 00.00 LT POQUER AGRICULT URAL HERBICIDEH.S:380893 UN NO.: 3082 , CLASS:9. 0 P.G:III"/>
    <x v="48"/>
    <s v="Platinum"/>
    <s v="Herbicide"/>
    <n v="137104"/>
    <n v="137.1"/>
    <n v="1175000"/>
    <n v="8.5701365386859614"/>
    <m/>
    <m/>
    <m/>
  </r>
  <r>
    <n v="43055"/>
    <s v="November, 2017"/>
    <s v="November, 2017´"/>
    <x v="3"/>
    <s v="Adama Brasil S/A"/>
    <s v="Adama Makhteshim Ltd."/>
    <s v="ASHDOD"/>
    <s v="Brazil"/>
    <s v="38089199"/>
    <s v="18 MINIBULK 1000LITER (18 000 LITS GALIL SC) ENVIRO NMENTALLY HAZARDOUS SUBSTA NCE,LIQUID, N.O.S. (IMIDA CLOPRID, BIFENTHRIN) IMO: 9UN: 3082 PACKINGGROUP: III"/>
    <x v="4"/>
    <s v="Galil"/>
    <s v="Insecticide"/>
    <n v="41220"/>
    <n v="41.22"/>
    <n v="887000"/>
    <n v="21.518680252304705"/>
    <m/>
    <m/>
    <m/>
  </r>
  <r>
    <n v="43055"/>
    <s v="November, 2017"/>
    <s v="November, 2017´"/>
    <x v="3"/>
    <s v="Adama Brasil S/A"/>
    <s v="Adama Makhteshim Ltd."/>
    <s v="ASHDOD"/>
    <s v="Brazil"/>
    <s v="38089199"/>
    <s v="18 MINIBULK 1000LITER (18 000 LITS GALIL SC) ENVIRO NMENTALLY HAZARDOUS SUBSTA NCE,LIQUID, N.O.S. (IMIDA CLOPRID,BIFENTHRIN) IMO:9 UN: 3082 PACKING GROUP: III"/>
    <x v="4"/>
    <s v="Galil"/>
    <s v="Insecticide"/>
    <n v="123660"/>
    <n v="123.66"/>
    <n v="2661000"/>
    <n v="21.518680252304705"/>
    <m/>
    <m/>
    <m/>
  </r>
  <r>
    <n v="43055"/>
    <s v="November, 2017"/>
    <s v="November, 2017´"/>
    <x v="3"/>
    <s v="Adama Brasil S/A"/>
    <s v="Adama Agan Ltd."/>
    <s v="ASHDOD"/>
    <s v="Brazil"/>
    <s v="38089329"/>
    <s v="14 ECO BULKS OF1,000.00 LT 14,000.00 LT PATROL SLAGRICULTURAL HERBICIDE"/>
    <x v="49"/>
    <s v="Patrol"/>
    <s v="Herbicide"/>
    <n v="16170"/>
    <n v="16.170000000000002"/>
    <n v="139000"/>
    <n v="8.5961657390228812"/>
    <m/>
    <m/>
    <m/>
  </r>
  <r>
    <n v="43054"/>
    <s v="November, 2017"/>
    <s v="November, 2017´"/>
    <x v="3"/>
    <s v="Dupont Do Brasil Sa"/>
    <s v="Adama Makhteshim Ltd."/>
    <s v="ASHDOD"/>
    <s v="Brazil"/>
    <s v="38089190"/>
    <s v="2400 PLASTIC JERRYCAN 5 LT (12000LITS GALIL SC D1 5407934) ENVIRONMENTALLY H AZARDOUS SUBSTANCE, LIQUI D, N.O.S. (IMIDACLOPRID,BI FENTHRIN) IMO:9 UN: 3082 PACKING GROUP: III MARINE POLLUTANT H.S NO38.08.91 DUPONT DO BRASIL S,A VIAOCEAN - SANTOS2400 PLASTIC JERRYCAN 5 LT (12000LITS GALIL SC D1 5407934) ENVIRONMENTALLY H AZARDOUS SUBSTANCE, LIQUI D, N.O.S. (IMIDACLOPRID,BI FENTHRIN) IMO:9 UN: 3082 PACKING GROUP: III MARINE POLLUTANT H.S NO38.08.91 DUPONT DO BRASIL S,A VIAOCEAN - SANTOS2400 PLASTIC JERRYCAN 5 LT (12000LITS GALIL SC D1 5407934) ENVIRONMENTALLY H AZARDOUS SUBSTANCE, LIQUI D, N.O.S. (IMIDACLOPRID,BI FENTHRIN) IMO:9 UN: 3082 PACKING GROUP: III MARINE POLLUTANT H.S NO38.08.91 DUPONT DO BRASIL S,A VIAOCEAN - SANTOS2400 PLASTIC JERRYCAN 5 LT 12000 LITS GALIL SC D15 407934) ENVIRONMENTALLY H AZARDOUS SUBSTANCE,LIQUID , N.O.S. (IMIDACLOPRID, BIFENTHRIN) IMO:9 UN:3082 PACKING GROUP:III"/>
    <x v="4"/>
    <s v="Galil"/>
    <s v="Insecticide"/>
    <n v="57600"/>
    <n v="57.6"/>
    <n v="1239000"/>
    <n v="21.510416666666668"/>
    <m/>
    <m/>
    <m/>
  </r>
  <r>
    <n v="43054"/>
    <s v="November, 2017"/>
    <s v="November, 2017´"/>
    <x v="3"/>
    <s v="Adama Brasil S/A"/>
    <s v="Adama Mfg. Poland Sa"/>
    <s v="GDYNIA"/>
    <s v="Brazil"/>
    <s v="29182000"/>
    <s v="2,4-D ACIDO TECNICO MILENIA BR BIGBAGS"/>
    <x v="0"/>
    <s v="2,4-D Main"/>
    <s v="Herbicide"/>
    <n v="129780"/>
    <n v="129.78"/>
    <s v=""/>
    <e v="#VALUE!"/>
    <m/>
    <m/>
    <m/>
  </r>
  <r>
    <n v="43054"/>
    <s v="November, 2017"/>
    <s v="November, 2017´"/>
    <x v="3"/>
    <s v="Du Pont Do Brasil Sa"/>
    <s v="Adama Makhteshim Ltd."/>
    <s v="ASHDOD"/>
    <s v="Brazil"/>
    <s v="38089190"/>
    <s v="2400 PLASTIC JERRYCAN 5 L T (12000LITS GALIL SC D15407934) ENVIRONMENTALLY HAZARDOUS SUBSTANCE, LIQUI D, N.O.S. (IMIDACLOPRID, BIFENTHRIN) IMO: 9 UN: 30 82 PACKING GROUP: III MAR INE POLLUTANT MARINE POLLU TANT DUPONT DO BRASIL S,A VIAOCEAN - SANTOS3600 PLASTIC JERRYCAN 5 L T (18000 LITS GALIL SCD1 5407934) ENVIRONMENTALLY HAZARDOUS SUBSTANCE, LIQUI D, N.O.S. (IMIDACLOPRID, BIFENTHRIN) IMO: 9 UN: 30 82 PACKINGGROUP: III MAR INE POLLUTANT H.S NO 38.08 .91 DUPONT DO BRASIL S,AVIA OCEAN - SANTOS3600 PLASTIC JERRYCAN 5 L T (18000LITS GALIL SC D15407934) ENVIRONMENTALLY HAZARDOUS SUBSTANCE, LIQUI D, N.O.S. (IMIDACLOPRID, BIFENTHRIN) IMO: 9 UN: 30 82 PACKING GROUP: III"/>
    <x v="4"/>
    <s v="Galil"/>
    <s v="Insecticide"/>
    <n v="57600"/>
    <n v="57.6"/>
    <n v="1239000"/>
    <n v="21.510416666666668"/>
    <m/>
    <m/>
    <m/>
  </r>
  <r>
    <n v="43054"/>
    <s v="November, 2017"/>
    <s v="November, 2017´"/>
    <x v="3"/>
    <s v="Dupont Do Brasil Sa"/>
    <s v="Adama Makhteshim Ltd."/>
    <s v="ASHDOD"/>
    <s v="Brazil"/>
    <s v="38089100"/>
    <s v="3200 PLASTIC JERRYCAN 5 L T (16000LITS GALIL SC D15407934) ENVIRONMENTALLY HAZARDOUS SUBSTANCE, LIQUI D, N.O.S. (IMIDACLOPRID, BIFENTHRIN) IMO: 9 UN: 308 2 PACKING GROUP: III"/>
    <x v="4"/>
    <s v="Galil"/>
    <s v="Insecticide"/>
    <n v="19200"/>
    <n v="19.2"/>
    <n v="577000"/>
    <n v="30.052083333333332"/>
    <m/>
    <m/>
    <m/>
  </r>
  <r>
    <n v="43054"/>
    <s v="November, 2017"/>
    <s v="November, 2017´"/>
    <x v="3"/>
    <s v="Adama Brasil S/A"/>
    <s v="Adama Mfg. Poland Sa"/>
    <s v="GDYNIA"/>
    <s v="Brazil"/>
    <s v="29182000"/>
    <s v="2,4-D ACIDO TECNICO MILENIA BR BIGBAGS"/>
    <x v="0"/>
    <s v="2,4-D Main"/>
    <s v="Herbicide"/>
    <n v="55320"/>
    <n v="55.32"/>
    <s v=""/>
    <e v="#VALUE!"/>
    <m/>
    <m/>
    <m/>
  </r>
  <r>
    <n v="43054"/>
    <s v="November, 2017"/>
    <s v="November, 2017´"/>
    <x v="3"/>
    <s v="Du Pont Do Brasil Sa"/>
    <s v="Adama Makhteshim Ltd."/>
    <s v="ASHDOD"/>
    <s v="Brazil"/>
    <s v="38089190"/>
    <s v="3600 PLASTIC JERRYCAN 5 L T (18000 LITS GALIL SCD1 5407934) ENVIRONMENTALLY HAZARDOUS SUBSTANCE, LIQUI D, N.O.S. (IMIDACLOPRID, BIFENTHRIN) IMO: 9 UN: 30 82 PACKINGGROUP: III MAR INE POLLUTANT H.S NO 38.08 .91 DUPONT DO BRASIL S,AVIA OCEAN - SANTOS3600 PLASTIC JERRYCAN 5 L T (18000 LITS GALIL SCD1 5407934) ENVIRONMENTALLY HAZARDOUS SUBSTANCE, LIQUI D, N.O.S. (IMIDACLOPRID, BIFENTHRIN) IMO: 9 UN: 30 82 PACKINGGROUP: III MAR INE POLLUTANT H.S NO 38.08 .91 DUPONT DO BRASIL S,AVIA OCEAN - SANTOS2400 PLASTIC JERRYCAN 5 L T (12000 LITS GALIL SCD1 5407934) ENVIRONMENTALLY HAZARDOUS SUBSTANCE, LIQUI D, N.O.S. (IMIDACLOPRID, BIFENTHRIN) IMO: 9 UN: 30 82 PACKINGGROUP: III"/>
    <x v="4"/>
    <s v="Galil"/>
    <s v="Insecticide"/>
    <n v="57600"/>
    <n v="57.6"/>
    <n v="1239000"/>
    <n v="21.510416666666668"/>
    <m/>
    <m/>
    <m/>
  </r>
  <r>
    <n v="43054"/>
    <s v="November, 2017"/>
    <s v="November, 2017´"/>
    <x v="3"/>
    <s v="Adama Brasil S/A"/>
    <s v="Adama Mfg. Poland Sa"/>
    <s v="GDYNIA"/>
    <s v="Brazil"/>
    <s v="29182000"/>
    <s v="2,4-D ACIDO TECNICO MILENIA BR BIGBAGS"/>
    <x v="0"/>
    <s v="2,4-D Main"/>
    <s v="Herbicide"/>
    <n v="74220"/>
    <n v="74.22"/>
    <s v=""/>
    <e v="#VALUE!"/>
    <m/>
    <m/>
    <m/>
  </r>
  <r>
    <n v="43054"/>
    <s v="November, 2017"/>
    <s v="November, 2017´"/>
    <x v="3"/>
    <s v="Du Pont Do Brasil Sa"/>
    <s v="Adama Makhteshim Ltd."/>
    <s v="ASHDOD"/>
    <s v="Brazil"/>
    <s v="38089190"/>
    <s v="3600 PLASTIC JERRYCAN 5 L T (18000 LITS GALIL SCD1 5407934) ENVIRONMENTALLY HAZARDOUS SUBSTANCE, LIQUI D, N.O.S. (IMIDACLOPRID, BIFENTHRIN) IMO: 9 UN: 30 82 PACKINGGROUP: III MAR INE POLLUTANT H.SNO 38.0 8.91 DUPONT DO BRASIL S,AVIA OCEAN - SANTOS3600 PLASTIC JERRYCAN 5 L T (18000 LITS GALIL SCD1 5407934) ENVIRONMENTALLY HAZARDOUS SUBSTANCE, LIQUI D, N.O.S. (IMIDACLOPRID, BIFENTHRIN) IMO: 9 UN: 30 82 PACKINGGROUP: III MAR INE POLLUTANT H.SNO 38.0 8.91 DUPONT DO BRASIL S,AVIA OCEAN - SANTOS2400 PLASTIC JERRYCAN 5 L T (12000 LITS GALIL SCD1 5407934) ENVIRONMENTALLY HAZARDOUS SUBSTANCE, LIQUI D, N.O.S. (IMIDACLOPRID, BIFENTHRIN) IMO: 9 UN: 30 82 PACKINGGROUP: III"/>
    <x v="4"/>
    <s v="Galil"/>
    <s v="Insecticide"/>
    <n v="57600"/>
    <n v="57.6"/>
    <n v="1239000"/>
    <n v="21.510416666666668"/>
    <m/>
    <m/>
    <m/>
  </r>
  <r>
    <n v="43053"/>
    <s v="November, 2017"/>
    <s v="November, 2017´"/>
    <x v="3"/>
    <s v="Adama Brasil Sa"/>
    <s v="China Jiangsu International Economic And Technical"/>
    <s v="SHANGHAI"/>
    <s v="Brazil"/>
    <s v="28111920"/>
    <s v="PHOSPHOROUS ACID (ACIDO FOSFOROSO)"/>
    <x v="35"/>
    <s v="Not Identified"/>
    <s v="General Chemical"/>
    <n v="22088"/>
    <n v="22.09"/>
    <n v="33300"/>
    <n v="1.5076059398768562"/>
    <m/>
    <m/>
    <m/>
  </r>
  <r>
    <n v="43050"/>
    <s v="November, 2017"/>
    <s v="November, 2017´"/>
    <x v="3"/>
    <s v="Adama Brasil S/A"/>
    <s v="Sinon Corp"/>
    <s v="TAICHUNG"/>
    <s v="Brazil"/>
    <s v="29339959"/>
    <s v="40 BAGS CARBENDAZIM TECNICO MIL"/>
    <x v="1"/>
    <s v="Not Identified"/>
    <s v="General Chemical"/>
    <n v="24120"/>
    <n v="24.12"/>
    <n v="514000"/>
    <n v="21.310116086235489"/>
    <m/>
    <m/>
    <m/>
  </r>
  <r>
    <n v="43049"/>
    <s v="November, 2017"/>
    <s v="November, 2017´"/>
    <x v="3"/>
    <s v="Adama Brasil S/A"/>
    <s v="Adama Makhteshim Ltd."/>
    <s v="HAIFA (HEFA)"/>
    <s v="Brazil"/>
    <s v="38089100"/>
    <s v="80 STEEL DRUM 200LT (1600 0 LITSPYRINEX 480 EC)OR GANOPHOSPHORUSPESTICIDE, LIQUID, TOXIC, FLAMMABLE ( CHLORPYRIFOS ) IMO: 6.1 UN:3017 PACKING GROUP: III"/>
    <x v="23"/>
    <s v="Pyrinex"/>
    <s v="Pesticide"/>
    <n v="55560"/>
    <n v="55.56"/>
    <n v="1670000"/>
    <n v="30.057595392368611"/>
    <m/>
    <m/>
    <m/>
  </r>
  <r>
    <n v="43049"/>
    <s v="November, 2017"/>
    <s v="November, 2017´"/>
    <x v="3"/>
    <s v="Adama Brasil S/A"/>
    <s v="Adama Makhteshim Ltd."/>
    <s v="HAIFA (HEFA)"/>
    <s v="Brazil"/>
    <s v="38089199"/>
    <s v="80 STEEL DRUM 200LT (1600 0 LITSRIMON SUPRA) ENVIR ONMENTALLY HAZARDOUS SUBS TANCE,LIQUID, N.O.S. (NO VALURON) IMO:9 UN: 3082 P ACKING GROUP: III"/>
    <x v="10"/>
    <s v="Rimon"/>
    <s v="Insecticide"/>
    <n v="57960"/>
    <n v="57.96"/>
    <n v="1247000"/>
    <n v="21.514837819185644"/>
    <m/>
    <m/>
    <m/>
  </r>
  <r>
    <n v="43049"/>
    <s v="November, 2017"/>
    <s v="November, 2017´"/>
    <x v="3"/>
    <s v="Adama Brasil S/A"/>
    <s v="Adama Makhteshim Ltd."/>
    <s v="HAIFA (HEFA)"/>
    <s v="Brazil"/>
    <s v="38089299"/>
    <s v="80 STEEL DRUM 200LT (1600 0 LITSGUAPO) ENVIRONMENTA LLY HAZARDOUSSUBSTANCE, LIQUID, N.O.S (EPOXICONAZ OLE, KRESOXIM METHYL) IMO: 9UN: 3082 PACKINGGROUP : III"/>
    <x v="4"/>
    <s v="Galil"/>
    <s v="Insecticide"/>
    <n v="17400"/>
    <n v="17.399999999999999"/>
    <n v="46500"/>
    <n v="2.6724137931034484"/>
    <m/>
    <m/>
    <m/>
  </r>
  <r>
    <n v="43049"/>
    <s v="November, 2017"/>
    <s v="November, 2017´"/>
    <x v="3"/>
    <s v="Adama Brasil S/A"/>
    <s v="Adama Makhteshim Ltd."/>
    <s v="HAIFA (HEFA)"/>
    <s v="Brazil"/>
    <s v="38089100"/>
    <s v="80 STEEL DRUM 200LT (1600 0 LITSRIMON SUPRA) ENVIR ONMENTALLY HAZARDOUS SUBS TANCE, LIQUID, N.O.S. (NO VALURON) IMO: 9 UN: 3082 P ACKING GROUP: III"/>
    <x v="10"/>
    <s v="Rimon"/>
    <s v="Insecticide"/>
    <n v="19320"/>
    <n v="19.32"/>
    <n v="581000"/>
    <n v="30.072463768115941"/>
    <m/>
    <m/>
    <m/>
  </r>
  <r>
    <n v="43049"/>
    <s v="November, 2017"/>
    <s v="November, 2017´"/>
    <x v="3"/>
    <s v="Adama Brasil S/A"/>
    <s v="Adama Agan Ltd."/>
    <s v="HAIFA (HEFA)"/>
    <s v="Brazil"/>
    <s v="38089329"/>
    <s v="48 ECO BULKS OF 1,000.00 L T 16,000.00 LT PATROL SLA GRICULTURAL HERBICIDE"/>
    <x v="49"/>
    <s v="Patrol"/>
    <s v="Herbicide"/>
    <n v="55440"/>
    <n v="55.44"/>
    <n v="475000"/>
    <n v="8.5678210678210682"/>
    <m/>
    <m/>
    <m/>
  </r>
  <r>
    <n v="43049"/>
    <s v="November, 2017"/>
    <s v="November, 2017´"/>
    <x v="3"/>
    <s v="Adama Brasil S/A"/>
    <s v="Adama Makhteshim Ltd."/>
    <s v="HAIFA (HEFA)"/>
    <s v="Brazil"/>
    <s v="38089100"/>
    <s v="18 MINIBULK 1000LITER (18 000 LITS GALIL SC) ENVIRON MENTALLY HAZARDOUS SUBSTA NCE,LIQUID, N.O.S.(IMID ACLOPRID,BIFENTHRIN IMO: 9UN: 3082 PACKINGGROUP : III"/>
    <x v="4"/>
    <s v="Galil"/>
    <s v="Insecticide"/>
    <n v="20610"/>
    <n v="20.61"/>
    <n v="619000"/>
    <n v="30.033964095099467"/>
    <m/>
    <m/>
    <m/>
  </r>
  <r>
    <n v="43048"/>
    <s v="November, 2017"/>
    <s v="November, 2017´"/>
    <x v="3"/>
    <s v="Adama Brasil S/A"/>
    <s v="Stolt Nielsen Transport Group"/>
    <s v="VERACRUZ"/>
    <s v="Brazil"/>
    <s v="29211100"/>
    <s v="1 TANK DIMETHYLAMINE AQUEOUS SOLUTION,"/>
    <x v="6"/>
    <s v="Not Identified"/>
    <s v="General Chemical"/>
    <n v="18970"/>
    <n v="18.97"/>
    <n v="22000"/>
    <n v="1.1597258829731154"/>
    <m/>
    <m/>
    <m/>
  </r>
  <r>
    <n v="43046"/>
    <s v="November, 2017"/>
    <s v="November, 2017´"/>
    <x v="3"/>
    <s v="Adama Brasil S/A"/>
    <s v="Shandong Weifang Rainbow Chemical Co., Ltd."/>
    <s v="QINGDAO"/>
    <s v="Brazil"/>
    <s v="38089324"/>
    <s v="06 40´ X 8´ X 9´6&quot; HIGH CUBE SLAC 6,480 CARTONS GLYPHOSATE 72% WG"/>
    <x v="14"/>
    <s v="Not Identified"/>
    <s v="General Chemical"/>
    <n v="139320.01"/>
    <n v="139.32"/>
    <n v="774000"/>
    <n v="5.5555551567933419"/>
    <m/>
    <m/>
    <m/>
  </r>
  <r>
    <n v="43046"/>
    <s v="November, 2017"/>
    <s v="November, 2017´"/>
    <x v="3"/>
    <s v="Adama Brasil S/A"/>
    <s v="Shandong Weifang Rainbow Chemical Co., Ltd."/>
    <s v="QINGDAO"/>
    <s v="Brazil"/>
    <s v="38089324"/>
    <s v="06 40´ X 8´ X 9´6&quot; HIGH CUBE SLAC 6,480 CARTONS GLYPHOSATE 72% WG"/>
    <x v="14"/>
    <s v="Not Identified"/>
    <s v="General Chemical"/>
    <n v="139320.01"/>
    <n v="139.32"/>
    <n v="774000"/>
    <n v="5.5555551567933419"/>
    <m/>
    <m/>
    <m/>
  </r>
  <r>
    <n v="43046"/>
    <s v="November, 2017"/>
    <s v="November, 2017´"/>
    <x v="3"/>
    <s v="Adama Brasil S/A"/>
    <s v="Lotte Fine Chemical Co., Ltd."/>
    <s v="PUSAN (BUSAN)"/>
    <s v="Brazil"/>
    <s v="29211121"/>
    <s v="DIMETILAMINA 60% ISO TANK DMA0003-K40F(2ISO TANK) UN 1160 CLASS 3 PACKING GROUP II SUB."/>
    <x v="6"/>
    <s v="Not Identified"/>
    <s v="General Chemical"/>
    <n v="38470"/>
    <n v="38.47"/>
    <n v="36200"/>
    <n v="0.9409929815440603"/>
    <m/>
    <m/>
    <m/>
  </r>
  <r>
    <n v="43044"/>
    <s v="November, 2017"/>
    <s v="November, 2017´"/>
    <x v="3"/>
    <s v="Adama Brasil S/A"/>
    <s v="Sinon Corp"/>
    <s v="SHANGHAI"/>
    <s v="Brazil"/>
    <s v="38089191"/>
    <s v="5000 CARTONS RAPEL (ACEPHATE 75% SP)"/>
    <x v="40"/>
    <s v="Rapel"/>
    <s v="Insecticide"/>
    <n v="67500"/>
    <n v="67.5"/>
    <n v="709000"/>
    <n v="10.503703703703703"/>
    <m/>
    <m/>
    <m/>
  </r>
  <r>
    <n v="43042"/>
    <s v="November, 2017"/>
    <s v="November, 2017´"/>
    <x v="3"/>
    <s v="Adama Brasil S/A"/>
    <s v="Shandong Weifang Rainbow Chemical Co., Ltd."/>
    <s v="QINGDAO"/>
    <s v="Brazil"/>
    <s v="38089324"/>
    <s v="006 40´ X 8´ X 9´6&quot; HIGH CUBE SLAC 6,480 CARTONS GLYPHOSATE 72%"/>
    <x v="14"/>
    <s v="Not Identified"/>
    <s v="General Chemical"/>
    <n v="139320.01"/>
    <n v="139.32"/>
    <n v="774000"/>
    <n v="5.5555551567933419"/>
    <m/>
    <m/>
    <m/>
  </r>
  <r>
    <n v="43041"/>
    <s v="November, 2017"/>
    <s v="November, 2017´"/>
    <x v="3"/>
    <s v="Adama Brasil S/A"/>
    <s v="Adama Makhteshim Ltd."/>
    <s v="HAIFA (HEFA)"/>
    <s v="Brazil"/>
    <s v="29335949"/>
    <s v="20 FLEXIBLE AZOXYSTROBIN TECNI CO MILENIA PESTICIDE, SOL ID,TOXIC, N.O.S (AZOXYSTR OBIN) IMO:6.1 UN: 2588 P ACKING GROUP: IIIMARINE"/>
    <x v="37"/>
    <s v="Mirador"/>
    <s v="Fungicide"/>
    <n v="7970"/>
    <n v="7.97"/>
    <n v="276000"/>
    <n v="34.629861982434129"/>
    <m/>
    <m/>
    <m/>
  </r>
  <r>
    <n v="43041"/>
    <s v="November, 2017"/>
    <s v="November, 2017´"/>
    <x v="3"/>
    <s v="Adama Brasil S/A"/>
    <s v="Adama Agan Ltd."/>
    <s v="HAIFA (HEFA)"/>
    <s v="Brazil"/>
    <s v="38089323"/>
    <s v="4032 BAGS HEXARON WG AGRICULTURA L HERBICIDE"/>
    <x v="3"/>
    <s v="Jump"/>
    <s v="Herbicide"/>
    <n v="23840"/>
    <n v="23.84"/>
    <n v="204000"/>
    <n v="8.5570469798657722"/>
    <m/>
    <m/>
    <m/>
  </r>
  <r>
    <n v="43041"/>
    <s v="November, 2017"/>
    <s v="November, 2017´"/>
    <x v="3"/>
    <s v="Adama Brasil S/A"/>
    <s v="Adama Makhteshim Ltd."/>
    <s v="HAIFA (HEFA)"/>
    <s v="Brazil"/>
    <s v="38089199"/>
    <s v="72 MINIBULK ENVIRON MENTALLY HAZARDOUS SUBSTA NCE,LIQUID, N.O.S.(IMID ACLOPRID,BIFENTHRIN)"/>
    <x v="31"/>
    <s v="Not Identified"/>
    <s v="General Chemical"/>
    <n v="82440"/>
    <n v="82.44"/>
    <n v="1774000"/>
    <n v="21.518680252304705"/>
    <m/>
    <m/>
    <m/>
  </r>
  <r>
    <n v="43040"/>
    <s v="November, 2017"/>
    <s v="November, 2017´"/>
    <x v="3"/>
    <s v="Adama Brasil Sa"/>
    <s v="China Jiangsu International Economic And Technical"/>
    <s v="SHANGHAI"/>
    <s v="Brazil"/>
    <s v="28111920"/>
    <s v="PHOSPHOROUS ACID (ACIDO FOSFOROSO)"/>
    <x v="35"/>
    <s v="Not Identified"/>
    <s v="General Chemical"/>
    <n v="22088"/>
    <n v="22.09"/>
    <n v="33300"/>
    <n v="1.5076059398768562"/>
    <m/>
    <m/>
    <m/>
  </r>
  <r>
    <n v="43037"/>
    <s v="October, 2017"/>
    <s v="October, 2017´"/>
    <x v="3"/>
    <s v="Adama Brasil S/A"/>
    <s v="Adama Makhteshim Ltd."/>
    <s v="ASHDOD"/>
    <s v="Brazil"/>
    <s v="29335949"/>
    <s v="40 FLEXIBLE AZOXYSTROBIN TECN ICO MILENIA"/>
    <x v="37"/>
    <s v="Mirador"/>
    <s v="Fungicide"/>
    <n v="15940"/>
    <n v="15.94"/>
    <n v="563000"/>
    <n v="35.319949811794231"/>
    <m/>
    <m/>
    <m/>
  </r>
  <r>
    <n v="43037"/>
    <s v="October, 2017"/>
    <s v="October, 2017´"/>
    <x v="3"/>
    <s v="Adama Brasil S/A"/>
    <s v="Adama Makhteshim Ltd."/>
    <s v="ASHDOD"/>
    <s v="Brazil"/>
    <s v="38089100"/>
    <s v="54 MINIBULK ENVIRON MENTALLY HAZARDOUS SUBSTA NCE,LIQUID, N.O.S.(IMID ACLOPRID,BIFENTHRIN)"/>
    <x v="4"/>
    <s v="Galil"/>
    <s v="Insecticide"/>
    <n v="61830"/>
    <n v="61.83"/>
    <n v="1786000"/>
    <n v="28.885654213165129"/>
    <m/>
    <m/>
    <m/>
  </r>
  <r>
    <n v="43037"/>
    <s v="October, 2017"/>
    <s v="October, 2017´"/>
    <x v="3"/>
    <s v="Adama Brasil S/A"/>
    <s v="Adama Makhteshim Ltd."/>
    <s v="ASHDOD"/>
    <s v="Brazil"/>
    <s v="38089299"/>
    <s v="80 STEEL DRUM ENVIRONMENT ALLY HAZARDOUSSUBSTANCE, LIQUID, N.O.S (EPOXICONAZ OLE, KRESOXIM METHYL) IMO :9 UN: 3082 PACKING GROU P: III"/>
    <x v="77"/>
    <s v="Ardent"/>
    <s v="Fungicide"/>
    <n v="17400"/>
    <n v="17.399999999999999"/>
    <n v="67900"/>
    <n v="3.9022988505747125"/>
    <m/>
    <m/>
    <m/>
  </r>
  <r>
    <n v="43037"/>
    <s v="October, 2017"/>
    <s v="October, 2017´"/>
    <x v="3"/>
    <s v="Adama Brasil S/A"/>
    <s v="Adama Makhteshim Ltd."/>
    <s v="HAIFA (HEFA)"/>
    <s v="Brazil"/>
    <s v="29335949"/>
    <s v="18 FLEXIBLE AZOXYSTROBIN TECNI CO MILENIA"/>
    <x v="37"/>
    <s v="Mirador"/>
    <s v="Fungicide"/>
    <n v="7173"/>
    <n v="7.17"/>
    <n v="253000"/>
    <n v="35.271155722849578"/>
    <m/>
    <m/>
    <m/>
  </r>
  <r>
    <n v="43037"/>
    <s v="October, 2017"/>
    <s v="October, 2017´"/>
    <x v="3"/>
    <s v="Adama Brasil S/A"/>
    <s v="Adama Agan Ltd."/>
    <s v="ASHDOD"/>
    <s v="Brazil"/>
    <s v="38089323"/>
    <s v="4032 BAGS OF HEXARON WG AGRICULTURA L HERBICIDE"/>
    <x v="3"/>
    <s v="Jump"/>
    <s v="Herbicide"/>
    <n v="119200"/>
    <n v="119.2"/>
    <n v="1043000"/>
    <n v="8.75"/>
    <m/>
    <m/>
    <m/>
  </r>
  <r>
    <n v="43037"/>
    <s v="October, 2017"/>
    <s v="October, 2017´"/>
    <x v="3"/>
    <s v="Adama Brasil S/A"/>
    <s v="Adama Agan Ltd."/>
    <s v="ASHDOD"/>
    <s v="Brazil"/>
    <s v="38089323"/>
    <s v="4032 BAGS JUMP AGRICULTURAL HERBICIDE"/>
    <x v="3"/>
    <s v="Jump"/>
    <s v="Herbicide"/>
    <n v="22348"/>
    <n v="22.35"/>
    <n v="196000"/>
    <n v="8.7703597637372468"/>
    <m/>
    <m/>
    <m/>
  </r>
  <r>
    <n v="43037"/>
    <s v="October, 2017"/>
    <s v="October, 2017´"/>
    <x v="3"/>
    <s v="Adama Brasil S/A"/>
    <s v="Adama Makhteshim Ltd."/>
    <s v="ASHDOD"/>
    <s v="Brazil"/>
    <s v="38089199"/>
    <s v="18 MINIBULK 1000LITER (18 000 LITS GALIL SC) ENVIRON MENTALLY HAZARDOUS SUBSTA NCE,LIQUID, N.O.S.(IMID ACLOPRID,BIFENTHRIN) IMO :9 UN: 3082 PACKING GROU P: III MARINE POLLUTANT"/>
    <x v="4"/>
    <s v="Galil"/>
    <s v="Insecticide"/>
    <n v="144270"/>
    <n v="144.27000000000001"/>
    <n v="3116000"/>
    <n v="21.598391904068759"/>
    <m/>
    <m/>
    <m/>
  </r>
  <r>
    <n v="43037"/>
    <s v="October, 2017"/>
    <s v="October, 2017´"/>
    <x v="3"/>
    <s v="Adama Brasil S/A"/>
    <s v="Adama Agan Ltd."/>
    <s v="ASHDOD"/>
    <s v="Brazil"/>
    <s v="38089329"/>
    <s v="80 DRUMS OF 200.00 LT 16,000.00 LT POQUER AGRICULTURAL HERBIC IDE"/>
    <x v="48"/>
    <s v="Platinum"/>
    <s v="Herbicide"/>
    <n v="119966"/>
    <n v="119.97"/>
    <n v="1050000"/>
    <n v="8.7524798692963"/>
    <m/>
    <m/>
    <m/>
  </r>
  <r>
    <n v="43036"/>
    <s v="October, 2017"/>
    <s v="October, 2017´"/>
    <x v="3"/>
    <s v="Adama Brasil S/A"/>
    <s v="Sinon Corp"/>
    <s v="SHANGHAI"/>
    <s v="Brazil"/>
    <s v="38089191"/>
    <s v="5000 CARTONS RAPEL (ACEPHATE 75% SP)"/>
    <x v="40"/>
    <s v="Rapel"/>
    <s v="Insecticide"/>
    <n v="67500"/>
    <n v="67.5"/>
    <n v="1096000"/>
    <n v="16.237037037037037"/>
    <m/>
    <m/>
    <m/>
  </r>
  <r>
    <n v="43033"/>
    <s v="October, 2017"/>
    <s v="October, 2017´"/>
    <x v="3"/>
    <s v="Du Pont Do Brasil Sa"/>
    <s v="Adama Makhteshim Ltd."/>
    <s v="HAIFA (HEFA)"/>
    <s v="Brazil"/>
    <s v="38089190"/>
    <s v="3600 PLASTIC JERRYCAN 5 LT (18000LITS GALIL SC D154 07934) ENVIRONMENTALLY HA ZARDOUS SUBSTANCE, LIQUID, N.O.S. (IMIDACLOPRID, BI FENTHRIN) IMO: 9 UN:3082 PACKING GROUP: III 5 LT (18000LITS GALIL SC D154 07934) ENVIRONMENTALLY HA ZARDOUS SUBSTANCE, LIQUID, N.O.S. (IMIDACLOPRID, B IFENTHRIN) IMO: 9 UN: 3082 PACKING GROUP: III 5 LT (12000LITS GALIL SC D15 407934) ENVIRONMENTALLY HA ZARDOUS SUBSTANCE, LIQUID, N.O.S. (IMIDACLOPRID, B IFENTHRIN) IMO: 9 UN: 3082 PACKING GROUP: III"/>
    <x v="4"/>
    <s v="Galil"/>
    <s v="Insecticide"/>
    <n v="57600"/>
    <n v="57.6"/>
    <n v="1244000"/>
    <n v="21.597222222222221"/>
    <m/>
    <m/>
    <m/>
  </r>
  <r>
    <n v="43032"/>
    <s v="October, 2017"/>
    <s v="October, 2017´"/>
    <x v="3"/>
    <s v="Adama Brasil S/A"/>
    <s v="Nutrichem Co., Ltd."/>
    <s v="SHANGHAI"/>
    <s v="Brazil"/>
    <s v="29333929"/>
    <s v="TRICLOPYR BEE TECH"/>
    <x v="63"/>
    <s v="Not Identified"/>
    <s v="General Chemical"/>
    <n v="10860"/>
    <n v="10.86"/>
    <n v="170000"/>
    <n v="15.653775322283609"/>
    <m/>
    <m/>
    <m/>
  </r>
  <r>
    <n v="43031"/>
    <s v="October, 2017"/>
    <s v="October, 2017´"/>
    <x v="3"/>
    <s v="Adama Brasil S/A"/>
    <s v="Adama Makhteshim Ltd."/>
    <s v="HAIFA (HEFA)"/>
    <s v="Brazil"/>
    <s v="38089199"/>
    <s v="40 STEEL DRUM 200LT (8000 LITS RIMON SUPRA) ENVIRON MENTALLY HAZARDOUS SUBSTA NCE,LIQUID, N.O.S. (NOVAL URON) IMO: 9UN: 3082 PACK ING GROUP: III"/>
    <x v="10"/>
    <s v="Rimon"/>
    <s v="Insecticide"/>
    <n v="28980"/>
    <n v="28.98"/>
    <n v="626000"/>
    <n v="21.60110420979986"/>
    <m/>
    <m/>
    <m/>
  </r>
  <r>
    <n v="43031"/>
    <s v="October, 2017"/>
    <s v="October, 2017´"/>
    <x v="3"/>
    <s v="Adama Brasil S/A"/>
    <s v="Adama Agan Ltd."/>
    <s v="HAIFA (HEFA)"/>
    <s v="Brazil"/>
    <s v="38089329"/>
    <s v="80 DRUMS OF 200.00 LT 16,0 00.00 LT GALIGAN 240 ECAG RICULTURAL HERBICIDE UN NO.: 1993 ,CLASS : 3.0 P.G III"/>
    <x v="2"/>
    <s v="Galigan 240 EC"/>
    <s v="Herbicide"/>
    <n v="17618"/>
    <n v="17.62"/>
    <n v="154000"/>
    <n v="8.7410602792598482"/>
    <m/>
    <m/>
    <m/>
  </r>
  <r>
    <n v="43031"/>
    <s v="October, 2017"/>
    <s v="October, 2017´"/>
    <x v="3"/>
    <s v="Adama Brasil S/A"/>
    <s v="Adama Agan Ltd."/>
    <s v="HAIFA (HEFA)"/>
    <s v="Brazil"/>
    <s v="38089329"/>
    <s v="16 ECO BULKS OF 1,000.00 L T 16000LT PATROL SL AGRIC ULTURAL HERBICIDE"/>
    <x v="49"/>
    <s v="Patrol"/>
    <s v="Herbicide"/>
    <n v="49665"/>
    <n v="49.67"/>
    <n v="435000"/>
    <n v="8.7586831772878284"/>
    <m/>
    <m/>
    <m/>
  </r>
  <r>
    <n v="43031"/>
    <s v="October, 2017"/>
    <s v="October, 2017´"/>
    <x v="3"/>
    <s v="Adama Brasil S/A"/>
    <s v="Adama Makhteshim Ltd."/>
    <s v="HAIFA (HEFA)"/>
    <s v="Brazil"/>
    <s v="38089199"/>
    <s v="18 MINIBULK 1000LITER (18 000 LITS GALIL SC) ENVIRO NMENTALLY HAZARDOUS SUBSTA NCE,LIQUID, N.O.S.(IMIDA CLOPRID,BIFENTHRIN) IMO: 9 UN: 3082 PACKING GROUP: III MARINEPOLLUTANT H.S NO38.08.91 ADAMA BRASIL S ,A18 MINIBULK 1000LITER (18 000 LITS GALIL SC) ENVIRO NMENTALLY HAZARDOUS SUBSTA NCE,LIQUID, N.O.S.(IMIDA CLOPRID,BIFENTHRIN) IMO: 9 UN: 3082 PACKING GROUP: III MARINEPOLLUTANT H.S NO38.08.91 ADAMA BRASIL S ,A18 MINIBULK 1000LITER (18 000 LITS GALIL SC) ENVIRO NMENTALLY HAZARDOUS SUBSTA NCE,LIQUID, N.O.S.(IMIDA CLOPRID,BIFENTHRIN) IMO: 9 UN: 3082 PACKING GROUP: III MARINEPOLLUTANT H.S NO38.08.91 ADAMA BRASIL S ,A18 MINIBULK 1000LITER (18 000 LITS GALIL SC) ENVIRO NMENTALLY HAZARDOUS SUBSTA NCE,LIQUID, N.O.S.(IMIDA CLOPRID,BIFENTHRIN) IMO: 9 UN: 3082 PACKING GROUP: III MARINEPOLLUTANT H.S NO38.08.91 ADAMA BRASIL S ,A18 MINIBULK 1000LITER (18 000 LITS GALIL SC) ENVIRO NMENTALLY HAZARDOUS SUBSTA NCE,LIQUID, N.O.S.(IMIDA CLOPRID,BIFENTHRIN) IMO: 9 UN: 3082 PACKING GROUP: III MARINEPOLLUTA"/>
    <x v="4"/>
    <s v="Galil"/>
    <s v="Insecticide"/>
    <n v="144270"/>
    <n v="144.27000000000001"/>
    <n v="3116000"/>
    <n v="21.598391904068759"/>
    <m/>
    <m/>
    <m/>
  </r>
  <r>
    <n v="43031"/>
    <s v="October, 2017"/>
    <s v="October, 2017´"/>
    <x v="3"/>
    <s v="Adama Brasil S/A"/>
    <s v="Adama Agan Ltd."/>
    <s v="HAIFA (HEFA)"/>
    <s v="Brazil"/>
    <s v="38089323"/>
    <s v="4032 BAGS OF JUMP AGRICULTUR AL HERBICIDE 3077 , CLASS:9.0 P.G III LTDQTY4032 BAGS JUMP AGRICULTUR AL HERBICIDE N NO.: 3077 , CLASS:9.0 P.G III"/>
    <x v="3"/>
    <s v="Jump"/>
    <s v="Herbicide"/>
    <n v="67044"/>
    <n v="67.040000000000006"/>
    <n v="587000"/>
    <n v="8.7554441859077627"/>
    <m/>
    <m/>
    <m/>
  </r>
  <r>
    <n v="43029"/>
    <s v="October, 2017"/>
    <s v="October, 2017´"/>
    <x v="3"/>
    <s v="Adama Brasil S/A"/>
    <s v="Adama Agan Ltd."/>
    <s v="ASHDOD"/>
    <s v="Brazil"/>
    <s v="38089323"/>
    <s v="?:4,032 BAGS OF AGRICULTURAL H:ERBICIDE"/>
    <x v="3"/>
    <s v="Jump"/>
    <s v="Herbicide"/>
    <n v="22348"/>
    <n v="22.35"/>
    <n v="196000"/>
    <n v="8.7703597637372468"/>
    <m/>
    <m/>
    <m/>
  </r>
  <r>
    <n v="43029"/>
    <s v="October, 2017"/>
    <s v="October, 2017´"/>
    <x v="3"/>
    <s v="Adama Brasil Sa"/>
    <s v="Nutrichem Co., Ltd."/>
    <s v="SHANGHAI"/>
    <s v="Brazil"/>
    <s v="29339969"/>
    <s v="1,2,4-TRIAZOLE (1,2,4 TRIAZOL"/>
    <x v="3"/>
    <s v="Jump"/>
    <s v="Herbicide"/>
    <n v="20150"/>
    <n v="20.149999999999999"/>
    <n v="226000"/>
    <n v="11.215880893300248"/>
    <m/>
    <m/>
    <m/>
  </r>
  <r>
    <n v="43029"/>
    <s v="October, 2017"/>
    <s v="October, 2017´"/>
    <x v="3"/>
    <s v="Adama Brasil S/A"/>
    <s v="Adama Makhteshim Ltd."/>
    <s v="ASHDOD"/>
    <s v="Brazil"/>
    <s v="29309091"/>
    <s v="30 FLEXIBLE HAZARDOUS SUBSTANCE, SOLID N.O.S. (CAPTAN) IMO: 9 UN:: 3077"/>
    <x v="26"/>
    <s v="Captan"/>
    <s v="Fungicide"/>
    <n v="38910"/>
    <n v="38.909999999999997"/>
    <n v="911000"/>
    <n v="23.413004369056797"/>
    <m/>
    <m/>
    <m/>
  </r>
  <r>
    <n v="43028"/>
    <s v="October, 2017"/>
    <s v="October, 2017´"/>
    <x v="3"/>
    <s v="Adama Brasil S/A"/>
    <s v="Adama Andina Bv"/>
    <s v="BARRANQUILLA"/>
    <s v="Brazil"/>
    <s v="38089329"/>
    <s v="500 PACKAGES EVIRONMENTALLY HAZARDOUS SUBSTANCE,   LIQUID, N.O.S. (CLETODIM)"/>
    <x v="48"/>
    <s v="Platinum"/>
    <s v="Herbicide"/>
    <n v="109319"/>
    <n v="109.32"/>
    <n v="251000"/>
    <n v="2.2960327116054851"/>
    <m/>
    <m/>
    <m/>
  </r>
  <r>
    <n v="43027"/>
    <s v="October, 2017"/>
    <s v="October, 2017´"/>
    <x v="3"/>
    <s v="Du Pont Do Brasil Sa"/>
    <s v="Adama Makhteshim Ltd."/>
    <s v="ASHDOD"/>
    <s v="Brazil"/>
    <s v="38089190"/>
    <s v="3600 PLASTIC JERRYCAN 5 L T ENVIRON MENTALLY HAZARDOUS SUBSTA NCE,LIQUID, N.O.S.(IMID ACLOPRID,BIFENTHRIN) (18 000 LITS GALIL SCD154079 34) IMO:9 UN: 3082 PACKIN G GROUP III"/>
    <x v="4"/>
    <s v="Galil"/>
    <s v="Insecticide"/>
    <n v="57600"/>
    <n v="57.6"/>
    <n v="1244000"/>
    <n v="21.597222222222221"/>
    <m/>
    <m/>
    <m/>
  </r>
  <r>
    <n v="43027"/>
    <s v="October, 2017"/>
    <s v="October, 2017´"/>
    <x v="3"/>
    <s v="Adama Brasil Sa"/>
    <s v="Jiangsu Fengshan Group Co., Ltd."/>
    <s v="SHANGHAI"/>
    <s v="Brazil"/>
    <s v="29049000"/>
    <s v="DINITRO"/>
    <x v="57"/>
    <s v="DINITRO"/>
    <s v="General Chemical"/>
    <n v="86160"/>
    <n v="86.16"/>
    <n v="309000"/>
    <n v="3.5863509749303621"/>
    <m/>
    <m/>
    <m/>
  </r>
  <r>
    <n v="43026"/>
    <s v="October, 2017"/>
    <s v="October, 2017´"/>
    <x v="3"/>
    <s v="Adama Brasil Sa"/>
    <s v="Den Hartogh Logistics"/>
    <s v="NEW ORLEANS (LA)"/>
    <s v="Brazil"/>
    <s v="29211922"/>
    <s v="05 20´ X 8´ X 8´6&quot; TANK CONTA SLAC 5 TANK DI-N-PROPYLAMINE UN 2383 DIPROPYLAMINE 3 (8) II, RQ (DIPROPYLAMINE)"/>
    <x v="4"/>
    <s v="Galil"/>
    <s v="Insecticide"/>
    <n v="84169"/>
    <n v="84.17"/>
    <n v="285000"/>
    <n v="3.3860447433140468"/>
    <m/>
    <m/>
    <m/>
  </r>
  <r>
    <n v="43024"/>
    <s v="October, 2017"/>
    <s v="October, 2017´"/>
    <x v="3"/>
    <s v="Adama Brasil S/A"/>
    <s v="Adama Makhteshim Ltd."/>
    <s v="ASHDOD"/>
    <s v="Brazil"/>
    <s v="38089199"/>
    <s v="80 STEEL DRUM 200LT (1600 0 LITSPYRINEX 480 EC) ORG ANOPHOSPHORUSPESTICIDE, L IQUID, TOXIC, FLAMMABLE ( CHLORPYRIFOS ) IMO: 6.1 UN :3017 PACKING GROUP III"/>
    <x v="23"/>
    <s v="Pyrinex"/>
    <s v="Pesticide"/>
    <n v="37040"/>
    <n v="37.04"/>
    <n v="800000"/>
    <n v="21.598272138228943"/>
    <m/>
    <m/>
    <m/>
  </r>
  <r>
    <n v="43024"/>
    <s v="October, 2017"/>
    <s v="October, 2017´"/>
    <x v="3"/>
    <s v="Adama Brasil S/A"/>
    <s v="Adama Makhteshim Ltd."/>
    <s v="ASHDOD"/>
    <s v="Brazil"/>
    <s v="38089199"/>
    <s v="80 STEEL DRUM 200LT (1600 0 LITSVORAZ) CARBAMATEPE STICIDE,LIQUID,TOXIC (METH OMYL, NOVALURON)IMO:6.1 U N: 2992 PACKING GROUP: II MARINE POLLUTANT H.S NO 38 .08.91 ADAMA BRASIL S,A80 STEEL DRUM 200LT (1600 0 LITSVORAZ) CARBAMATEPE STICIDE,LIQUID,TOXIC (METH OMYL, NOVALURON) IMO:6.1 UN: 2992 PACKING GROUP: II"/>
    <x v="29"/>
    <s v="Voraz"/>
    <s v="Insecticide"/>
    <n v="39600"/>
    <n v="39.6"/>
    <n v="855000"/>
    <n v="21.59090909090909"/>
    <m/>
    <m/>
    <m/>
  </r>
  <r>
    <n v="43024"/>
    <s v="October, 2017"/>
    <s v="October, 2017´"/>
    <x v="3"/>
    <s v="Adama Brasil S/A"/>
    <s v="Adama Agan Ltd."/>
    <s v="ASHDOD"/>
    <s v="Brazil"/>
    <s v="38089323"/>
    <s v="4032 BAGS JUMPAGRICULTURAL HERB ICIDE"/>
    <x v="3"/>
    <s v="Jump"/>
    <s v="Herbicide"/>
    <n v="89392"/>
    <n v="89.39"/>
    <n v="782000"/>
    <n v="8.7479863969930189"/>
    <m/>
    <m/>
    <m/>
  </r>
  <r>
    <n v="43024"/>
    <s v="October, 2017"/>
    <s v="October, 2017´"/>
    <x v="3"/>
    <s v="Adama Brasil S/A"/>
    <s v="Adama Makhteshim Ltd."/>
    <s v="ASHDOD"/>
    <s v="Brazil"/>
    <s v="38089199"/>
    <s v="18 MINIBULK 1000LITER (18 000 LITS GALIL SC) ENVIRON MENTALLY HAZARDOUS SUBSTA NCE,LIQUID, N.O.S.(IMID ACLOPRID,BIFENTHRIN) IMO :9 UN: 3082 PACKING GROU P: III"/>
    <x v="4"/>
    <s v="Galil"/>
    <s v="Insecticide"/>
    <n v="144270"/>
    <n v="144.27000000000001"/>
    <n v="3116000"/>
    <n v="21.598391904068759"/>
    <m/>
    <m/>
    <m/>
  </r>
  <r>
    <n v="43024"/>
    <s v="October, 2017"/>
    <s v="October, 2017´"/>
    <x v="3"/>
    <s v="Adama Brasil S/A"/>
    <s v="Adama Makhteshim Ltd."/>
    <s v="ASHDOD"/>
    <s v="Brazil"/>
    <s v="38089199"/>
    <s v="80 STEEL DRUM 200LT (1600 0 LITSPYRINEX 480 EC)O RGANOPHOSPHORUS PESTICIDE, LIQUID,TOXIC,FLAMMABLE (C HLORPYRIFOS) IMO: 6.1 UN: 3017 PACKING GROUPIII: M ARINE POLLUTANT"/>
    <x v="23"/>
    <s v="Pyrinex"/>
    <s v="Pesticide"/>
    <n v="148160"/>
    <n v="148.16"/>
    <n v="3200000"/>
    <n v="21.598272138228943"/>
    <m/>
    <m/>
    <m/>
  </r>
  <r>
    <n v="43024"/>
    <s v="October, 2017"/>
    <s v="October, 2017´"/>
    <x v="3"/>
    <s v="Adama Brasil S/A"/>
    <s v="Adama Makhteshim Ltd."/>
    <s v="ASHDOD"/>
    <s v="Brazil"/>
    <s v="38089199"/>
    <s v="80 STEEL DRUM 200LT (1600 0 LITSRIMON SUPRA) ENVIR ONMENTALLY HAZARDOUS SUBST ANCE,LIQUID, N.O.S.(NOV ALURON) IMO:9 UN:3082 PAC KING GROUP:III"/>
    <x v="10"/>
    <s v="Rimon"/>
    <s v="Insecticide"/>
    <n v="19320"/>
    <n v="19.32"/>
    <n v="417000"/>
    <n v="21.58385093167702"/>
    <m/>
    <m/>
    <m/>
  </r>
  <r>
    <n v="43024"/>
    <s v="October, 2017"/>
    <s v="October, 2017´"/>
    <x v="3"/>
    <s v="Adama Brasil S/A"/>
    <s v="Adama Agan Ltd."/>
    <s v="ASHDOD"/>
    <s v="Brazil"/>
    <s v="38089323"/>
    <s v="4032 BAGS JUMP AGRICULTURALHE RBICIDE"/>
    <x v="3"/>
    <s v="Jump"/>
    <s v="Herbicide"/>
    <n v="89392"/>
    <n v="89.39"/>
    <n v="782000"/>
    <n v="8.7479863969930189"/>
    <m/>
    <m/>
    <m/>
  </r>
  <r>
    <n v="43024"/>
    <s v="October, 2017"/>
    <s v="October, 2017´"/>
    <x v="3"/>
    <s v="Adama Brasil S/A"/>
    <s v="Adama Makhteshim Ltd."/>
    <s v="ASHDOD"/>
    <s v="Brazil"/>
    <s v="38089199"/>
    <s v="80 STEEL DRUM 200LT (1600 0 LITSPYRINEX 480 EC)O RGANOPHOSPHORUS PESTICIDE , LIQUID, TOXIC, FLAMMABLE ( CHLORPYRIFOS ) IMO: 6 .1UN: 3017 PACKINGGROUP :III"/>
    <x v="23"/>
    <s v="Pyrinex"/>
    <s v="Pesticide"/>
    <n v="55560"/>
    <n v="55.56"/>
    <n v="1200000"/>
    <n v="21.598272138228943"/>
    <m/>
    <m/>
    <m/>
  </r>
  <r>
    <n v="43023"/>
    <s v="October, 2017"/>
    <s v="October, 2017´"/>
    <x v="3"/>
    <s v="Adama Brasil S/A"/>
    <s v="Adama Mfg. Poland Sa"/>
    <s v="GDYNIA"/>
    <s v="Brazil"/>
    <s v="29189912"/>
    <s v="2,4-D ACIDO TECNICO MILENIA BR BIGBAGS"/>
    <x v="0"/>
    <s v="2,4-D Main"/>
    <s v="Herbicide"/>
    <n v="37120"/>
    <n v="37.119999999999997"/>
    <n v="103000"/>
    <n v="2.7747844827586206"/>
    <m/>
    <m/>
    <m/>
  </r>
  <r>
    <n v="43023"/>
    <s v="October, 2017"/>
    <s v="October, 2017´"/>
    <x v="3"/>
    <s v="Adama Brasil S/A"/>
    <s v="Adama Mfg. Poland Sa"/>
    <s v="HAMBURG"/>
    <s v="Brazil"/>
    <s v="29182000"/>
    <s v="2,4-D ACIDO TECNICO MILENIA BR BIGBAGS"/>
    <x v="0"/>
    <s v="2,4-D Main"/>
    <s v="Herbicide"/>
    <n v="92680"/>
    <n v="92.68"/>
    <s v=""/>
    <e v="#VALUE!"/>
    <m/>
    <m/>
    <m/>
  </r>
  <r>
    <n v="43019"/>
    <s v="October, 2017"/>
    <s v="October, 2017´"/>
    <x v="3"/>
    <s v="Adama Brasil Sa"/>
    <s v="Jiangsu Sevencontinent Green"/>
    <s v="SHANGHAI"/>
    <s v="Brazil"/>
    <s v="29109090"/>
    <s v="OXIRANE,2[2-4(CHLOROPHENYL) ETHYL]-2-(1,1-DIMETHYLETHYL)"/>
    <x v="53"/>
    <s v="Not Identified"/>
    <s v="General Chemical"/>
    <n v="33680"/>
    <n v="33.68"/>
    <n v="215000"/>
    <n v="6.3836104513064136"/>
    <m/>
    <m/>
    <m/>
  </r>
  <r>
    <n v="43019"/>
    <s v="October, 2017"/>
    <s v="October, 2017´"/>
    <x v="3"/>
    <s v="Adama Brasil Sa"/>
    <s v="Jiangsu Sevencontinent Green"/>
    <s v="SHANGHAI"/>
    <s v="Brazil"/>
    <s v="29109090"/>
    <s v="OXIRANE,2[2-4(CHLOROPHENYL) ETHYL]-2-(1,1-DIMETHYLETHYL)"/>
    <x v="53"/>
    <s v="Not Identified"/>
    <s v="General Chemical"/>
    <n v="33680"/>
    <n v="33.68"/>
    <n v="215000"/>
    <n v="6.3836104513064136"/>
    <m/>
    <m/>
    <m/>
  </r>
  <r>
    <n v="43018"/>
    <s v="October, 2017"/>
    <s v="October, 2017´"/>
    <x v="3"/>
    <s v="Adama Brasil S/A"/>
    <s v="Lotte Fine Chemical Co., Ltd."/>
    <s v="PUSAN (BUSAN)"/>
    <s v="Brazil"/>
    <s v="29211121"/>
    <s v="2 PK DIMETILAMINA 60% ISO TANK DMA0003-K40F(2ISO TANK) UN : 1160 CLASS : 3 PACKING GROUP : II"/>
    <x v="6"/>
    <s v="Not Identified"/>
    <s v="General Chemical"/>
    <n v="38540"/>
    <n v="38.54"/>
    <n v="45500"/>
    <n v="1.180591593149974"/>
    <m/>
    <m/>
    <m/>
  </r>
  <r>
    <n v="43018"/>
    <s v="October, 2017"/>
    <s v="October, 2017´"/>
    <x v="3"/>
    <s v="Adama Brasil S/A"/>
    <s v="Nutrichem Co., Ltd."/>
    <s v="SHANGHAI"/>
    <s v="Brazil"/>
    <s v="29333921"/>
    <s v="PICLORAM 95% TC"/>
    <x v="76"/>
    <s v="Not Identified"/>
    <s v="General Chemical"/>
    <n v="30210"/>
    <n v="30.21"/>
    <n v="1279000"/>
    <n v="42.336974511751073"/>
    <m/>
    <m/>
    <m/>
  </r>
  <r>
    <n v="43017"/>
    <s v="October, 2017"/>
    <s v="October, 2017´"/>
    <x v="3"/>
    <s v="Adama Brasil Sa"/>
    <s v="Total Fluides"/>
    <s v="LE HAVRE"/>
    <s v="Brazil"/>
    <s v="29021900"/>
    <s v="ONE 20´ X 8´ X 8´6&quot; GENERAL PU SLAC 40 DRUMS OF SOLANE METHYLCYCLOHEXANE"/>
    <x v="6"/>
    <s v="Not Identified"/>
    <s v="General Chemical"/>
    <n v="7080"/>
    <n v="7.08"/>
    <n v="10700"/>
    <n v="1.5112994350282485"/>
    <m/>
    <m/>
    <m/>
  </r>
  <r>
    <n v="43017"/>
    <s v="October, 2017"/>
    <s v="October, 2017´"/>
    <x v="3"/>
    <s v="Adama Brasil Sa"/>
    <s v="Total Fluides"/>
    <s v="LE HAVRE"/>
    <s v="Brazil"/>
    <s v="29021900"/>
    <s v="ONE 20´ X 8´ X 8´6&quot; GENERAL PU SLAC 80 DRUMS OF SOLANE METHYLCYCLOHEXANE"/>
    <x v="56"/>
    <s v="Not Identified"/>
    <s v="General Chemical"/>
    <n v="14160"/>
    <n v="14.16"/>
    <n v="21400"/>
    <n v="1.5112994350282485"/>
    <m/>
    <m/>
    <m/>
  </r>
  <r>
    <n v="43015"/>
    <s v="October, 2017"/>
    <s v="October, 2017´"/>
    <x v="3"/>
    <s v="Adama Brasil S/A"/>
    <s v="Sinon Corp"/>
    <s v="TAICHUNG"/>
    <s v="Brazil"/>
    <s v="29339959"/>
    <s v="80 BAGS UN 3077 IMO 9 CARBENDAZIM TECNICO MIL"/>
    <x v="1"/>
    <s v="Not Identified"/>
    <s v="General Chemical"/>
    <n v="48240"/>
    <n v="48.24"/>
    <n v="869000"/>
    <n v="18.014096185737976"/>
    <m/>
    <m/>
    <m/>
  </r>
  <r>
    <n v="43015"/>
    <s v="October, 2017"/>
    <s v="October, 2017´"/>
    <x v="3"/>
    <s v="Adama Brasil S/A"/>
    <s v="Sinon Corp"/>
    <s v="TAICHUNG"/>
    <s v="Brazil"/>
    <s v="29339959"/>
    <s v="40 BAGS UN 3077 IMO 9 CARBENDAZIM TECNICO MIL"/>
    <x v="1"/>
    <s v="Not Identified"/>
    <s v="General Chemical"/>
    <n v="24120"/>
    <n v="24.12"/>
    <n v="435000"/>
    <n v="18.034825870646767"/>
    <m/>
    <m/>
    <m/>
  </r>
  <r>
    <n v="43014"/>
    <s v="October, 2017"/>
    <s v="October, 2017´"/>
    <x v="3"/>
    <s v="Adama Brasil S/A"/>
    <s v="Adama Makhteshim Ltd."/>
    <s v="ASHDOD"/>
    <s v="Brazil"/>
    <s v="38089199"/>
    <s v="18 MINIBULK 1000LITER (18 000 LITS GALIL SC) ENVIRON MENTALLY HAZARDOUS SUBSTA NCE,LIQUID, N.O.S.(IMID ACLOPRID,BIFENTHRIN) IMO :9 UN: 3082 PACKING GROU P: III"/>
    <x v="4"/>
    <s v="Galil"/>
    <s v="Insecticide"/>
    <n v="144270"/>
    <n v="144.27000000000001"/>
    <n v="3116000"/>
    <n v="21.598391904068759"/>
    <m/>
    <m/>
    <m/>
  </r>
  <r>
    <n v="43014"/>
    <s v="October, 2017"/>
    <s v="October, 2017´"/>
    <x v="3"/>
    <s v="Adama Brasil S/A"/>
    <s v="Adama Makhteshim Ltd."/>
    <s v="ASHDOD"/>
    <s v="Brazil"/>
    <s v="29335949"/>
    <s v="31 FLEXIBLE IBC AZOXYSTROBIN TEC NICO MILENIA)PESTICIDE, S OLID, TOXIC, N.O.S(AZOX YSTROBIN) IMO: 6.1 UN: 258 8PACKING GROUP:III"/>
    <x v="37"/>
    <s v="Mirador"/>
    <s v="Fungicide"/>
    <n v="24707"/>
    <n v="24.71"/>
    <n v="873000"/>
    <n v="35.334115837616871"/>
    <m/>
    <m/>
    <m/>
  </r>
  <r>
    <n v="43011"/>
    <s v="October, 2017"/>
    <s v="October, 2017´"/>
    <x v="3"/>
    <s v="Adama Brasil S/A"/>
    <s v="Lotte Fine Chemical Co., Ltd."/>
    <s v="PUSAN (BUSAN)"/>
    <s v="Brazil"/>
    <s v="29211121"/>
    <s v="2 PACKAGE DIMETILAMINA 60% ISO TANK UN 1160 CLASS 3 PACKING GROUP II 1 PACKAGE DIMETHYLAMINE, AQUEOUS SOLUTION"/>
    <x v="6"/>
    <s v="Not Identified"/>
    <s v="General Chemical"/>
    <n v="38530"/>
    <n v="38.53"/>
    <n v="45500"/>
    <n v="1.1808980015572281"/>
    <m/>
    <m/>
    <m/>
  </r>
  <r>
    <n v="43009"/>
    <s v="October, 2017"/>
    <s v="October, 2017´"/>
    <x v="3"/>
    <s v="Adama Brasil S/A"/>
    <s v="Galactic Sa"/>
    <s v="ANTWERPEN"/>
    <s v="Brazil"/>
    <s v="29181100"/>
    <s v="ONE 20´ X 8´ X 8´6&quot; GENERAL PU SLAC 17 PALLETS GALASTER EHL 95 - BULK 2-ETHYLHEXYL-S-LACTATE 2-ETHYLHEXYL LACTATE 95%"/>
    <x v="22"/>
    <s v="Not Identified"/>
    <s v="General Chemical"/>
    <n v="17102"/>
    <n v="17.100000000000001"/>
    <n v="48600"/>
    <n v="2.8417728920594083"/>
    <m/>
    <m/>
    <m/>
  </r>
  <r>
    <n v="43009"/>
    <s v="October, 2017"/>
    <s v="October, 2017´"/>
    <x v="3"/>
    <s v="Adama Brasil S/A"/>
    <s v="Lotte Fine Chemical Co., Ltd."/>
    <s v="PUSAN (BUSAN)"/>
    <s v="Brazil"/>
    <s v="29211121"/>
    <s v="2 PK 1 PACKAGE DIMETHYLAMINE, AQUEOUS SOLUTION 1 PACKAGE DIMETILAMINA 60% ISO TANK DMA0003-K40F(2ISO TANK) UN 1160 CLASS 3 PACKING GROUP II"/>
    <x v="6"/>
    <s v="Not Identified"/>
    <s v="General Chemical"/>
    <n v="38500"/>
    <n v="38.5"/>
    <n v="45500"/>
    <n v="1.1818181818181819"/>
    <m/>
    <m/>
    <m/>
  </r>
  <r>
    <n v="43009"/>
    <s v="October, 2017"/>
    <s v="October, 2017´"/>
    <x v="3"/>
    <s v="Adama Brasil S/A"/>
    <s v="Galactic Sa"/>
    <s v="ANTWERPEN"/>
    <s v="Brazil"/>
    <s v="29181100"/>
    <s v="ONE 20´ X 8´ X 8´6&quot; GENERAL PU SLAC 17 PALLETS GALASTER EHL 95 - BULK 2-ETHYLHEXYL-S-LACTATE 2-ETHYLHEXYL LACTATE 95%"/>
    <x v="22"/>
    <s v="Not Identified"/>
    <s v="General Chemical"/>
    <n v="17102"/>
    <n v="17.100000000000001"/>
    <n v="48600"/>
    <n v="2.8417728920594083"/>
    <m/>
    <m/>
    <m/>
  </r>
  <r>
    <n v="43009"/>
    <s v="October, 2017"/>
    <s v="October, 2017´"/>
    <x v="3"/>
    <s v="Adama Brasil S/A"/>
    <s v="Galactic Sa"/>
    <s v="ANTWERPEN"/>
    <s v="Brazil"/>
    <s v="29181100"/>
    <s v="ONE 20´ X 8´ X 8´6&quot; GENERAL PU SLAC 17 PALLETS GALASTER EHL 95 - BULK 2-ETHYLHEXYL-S-LACTATE 2-ETHYLHEXYL LACTATE 95%"/>
    <x v="6"/>
    <s v="Not Identified"/>
    <s v="General Chemical"/>
    <n v="17102"/>
    <n v="17.100000000000001"/>
    <n v="48600"/>
    <n v="2.8417728920594083"/>
    <m/>
    <m/>
    <m/>
  </r>
  <r>
    <n v="43008"/>
    <s v="September, 2017"/>
    <s v="September, 2017´"/>
    <x v="3"/>
    <s v="Adama Brasil S/A"/>
    <s v="Adama Mfg. Poland Sa"/>
    <s v="GDYNIA"/>
    <s v="Brazil"/>
    <s v="29182000"/>
    <s v="2,4-D ACIDO TECNICO MILENIA"/>
    <x v="0"/>
    <s v="2,4-D Main"/>
    <s v="Herbicide"/>
    <n v="259760.01"/>
    <n v="259.76"/>
    <s v=""/>
    <e v="#VALUE!"/>
    <m/>
    <m/>
    <m/>
  </r>
  <r>
    <n v="43008"/>
    <s v="September, 2017"/>
    <s v="September, 2017´"/>
    <x v="3"/>
    <s v="Adama Brasil S/A"/>
    <s v="Sinon Corp"/>
    <s v="TAICHUNG"/>
    <s v="Brazil"/>
    <s v="29339959"/>
    <s v="80 BAGS CARBENDAZIM TECNICO MIL"/>
    <x v="1"/>
    <s v="Not Identified"/>
    <s v="General Chemical"/>
    <n v="48240"/>
    <n v="48.24"/>
    <n v="2141000"/>
    <n v="44.382255389718075"/>
    <m/>
    <m/>
    <m/>
  </r>
  <r>
    <n v="43007"/>
    <s v="September, 2017"/>
    <s v="September, 2017´"/>
    <x v="3"/>
    <s v="Adama Brasil S/A"/>
    <s v="Adama Agan Ltd."/>
    <s v="ASHDOD"/>
    <s v="Brazil"/>
    <s v="38089329"/>
    <s v="80 DRUMS 200.00 LT 16,000.00 LT POQUER AGRICULTURAL HERBICID:E"/>
    <x v="48"/>
    <s v="Platinum"/>
    <s v="Herbicide"/>
    <n v="34276"/>
    <n v="34.28"/>
    <n v="225000"/>
    <n v="6.5643599019722254"/>
    <m/>
    <m/>
    <m/>
  </r>
  <r>
    <n v="43007"/>
    <s v="September, 2017"/>
    <s v="September, 2017´"/>
    <x v="3"/>
    <s v="Adama Brasil S/A"/>
    <s v="Adama Agan Ltd."/>
    <s v="ASHDOD"/>
    <s v="Brazil"/>
    <s v="38089329"/>
    <s v="80 DRUMS OF 200.00 LT 16,000.00 LT POQUER AGRICULTURAL HERBIC:IDE"/>
    <x v="48"/>
    <s v="Platinum"/>
    <s v="Herbicide"/>
    <n v="119966"/>
    <n v="119.97"/>
    <n v="789000"/>
    <n v="6.5768634446426484"/>
    <m/>
    <m/>
    <m/>
  </r>
  <r>
    <n v="43007"/>
    <s v="September, 2017"/>
    <s v="September, 2017´"/>
    <x v="3"/>
    <s v="Adama Brasil S/A"/>
    <s v="Adama Makhteshim Ltd."/>
    <s v="ASHDOD"/>
    <s v="Brazil"/>
    <s v="38089199"/>
    <s v="18 MINIBULK 1000 LITER (18000 LITS GALIL SC) ENVIRONMENTALLY H:AZA"/>
    <x v="4"/>
    <s v="Galil"/>
    <s v="Insecticide"/>
    <n v="144270"/>
    <n v="144.27000000000001"/>
    <n v="2898000"/>
    <n v="20.087336244541486"/>
    <m/>
    <m/>
    <m/>
  </r>
  <r>
    <n v="43007"/>
    <s v="September, 2017"/>
    <s v="September, 2017´"/>
    <x v="3"/>
    <s v="Adama Brasil S/A"/>
    <s v="Adama Makhteshim Ltd."/>
    <s v="ASHDOD"/>
    <s v="Brazil"/>
    <s v="38089199"/>
    <s v="80 STEEL DRUM 200 LT (16000 LITS VORAZ) CARBAMATE PESTICIDE:,LIQUID,TOXIC (METHOMYL, NOVALURON)"/>
    <x v="29"/>
    <s v="Voraz"/>
    <s v="Insecticide"/>
    <n v="138600.01"/>
    <n v="138.6"/>
    <n v="2784000"/>
    <n v="20.086578637331986"/>
    <m/>
    <m/>
    <m/>
  </r>
  <r>
    <n v="43006"/>
    <s v="September, 2017"/>
    <s v="September, 2017´"/>
    <x v="3"/>
    <s v="Adama Brasil Sa"/>
    <s v="Adama Agan Ltd."/>
    <s v="ASHDOD"/>
    <s v="Brazil"/>
    <s v="38089329"/>
    <s v="80 DRUMS OF 200.00 LT 16,0 00.00 LT BUTIRON AGRICU LTURAL HERBICIDE"/>
    <x v="15"/>
    <s v="Butiron"/>
    <s v="Herbicide"/>
    <n v="75880"/>
    <n v="75.88"/>
    <n v="499000"/>
    <n v="6.5761729045861887"/>
    <m/>
    <m/>
    <m/>
  </r>
  <r>
    <n v="43006"/>
    <s v="September, 2017"/>
    <s v="September, 2017´"/>
    <x v="3"/>
    <s v="Adama Brasil S/A"/>
    <s v="Adama Makhteshim Ltd."/>
    <s v="ASHDOD"/>
    <s v="Brazil"/>
    <s v="38089199"/>
    <s v="80 STEEL DRUM 200LT (1600 0 LITSPYRINEX 480 EC) ORG ANOPHOSPHORUSPESTICIDE, L IQUID, TOXIC, FLAMMABLE (C HLORPYRIFOS) IMO: 6.1 UN: 3017 PACKING GROUP:III"/>
    <x v="23"/>
    <s v="Pyrinex"/>
    <s v="Pesticide"/>
    <n v="37040"/>
    <n v="37.04"/>
    <n v="744000"/>
    <n v="20.086393088552917"/>
    <m/>
    <m/>
    <m/>
  </r>
  <r>
    <n v="43006"/>
    <s v="September, 2017"/>
    <s v="September, 2017´"/>
    <x v="3"/>
    <s v="Adama Brasil Sa"/>
    <s v="Jiangsu Sevencontinent Green"/>
    <s v="SHANGHAI"/>
    <s v="Brazil"/>
    <s v="29109090"/>
    <s v="OXIRANE,2[2-4(CHLOROPHENYL) ETHYL]-2-(1,1-DIMETHYLETHYL)"/>
    <x v="53"/>
    <s v="Not Identified"/>
    <s v="General Chemical"/>
    <n v="33680"/>
    <n v="33.68"/>
    <n v="202000"/>
    <n v="5.9976247030878858"/>
    <m/>
    <m/>
    <m/>
  </r>
  <r>
    <n v="43006"/>
    <s v="September, 2017"/>
    <s v="September, 2017´"/>
    <x v="3"/>
    <s v="Adama Brasil Sa"/>
    <s v="Usun Fine Chemical Products Ltd."/>
    <s v="SHANGHAI"/>
    <s v="Brazil"/>
    <s v="29109090"/>
    <s v="60 PALLETS OXIRANE,2-2-(4-CHLOROPHENYL)ETHYL-2-(1,1-DIMETHYLETHYL)"/>
    <x v="53"/>
    <s v="Not Identified"/>
    <s v="General Chemical"/>
    <n v="50520"/>
    <n v="50.52"/>
    <n v="302000"/>
    <n v="5.9778305621536028"/>
    <m/>
    <m/>
    <m/>
  </r>
  <r>
    <n v="43002"/>
    <s v="September, 2017"/>
    <s v="September, 2017´"/>
    <x v="3"/>
    <s v="Adama Brasil S/A"/>
    <s v="Basf Group"/>
    <s v="LE HAVRE"/>
    <s v="Brazil"/>
    <s v="29331990"/>
    <s v="03 40´ X 8´ X 8´6&quot; GENERAL PU SLAC 60 PACKAGES CP3,1140X1140M M,HT(CP3) REGENT TECNICO"/>
    <x v="32"/>
    <s v="Shelter"/>
    <s v="Insecticide"/>
    <n v="32755"/>
    <n v="32.76"/>
    <n v="2108000"/>
    <n v="64.356586780644179"/>
    <m/>
    <m/>
    <m/>
  </r>
  <r>
    <n v="42999"/>
    <s v="September, 2017"/>
    <s v="September, 2017´"/>
    <x v="3"/>
    <s v="Adama Brasil S/A"/>
    <s v="Adama Makhteshim Ltd."/>
    <s v="ASHDOD"/>
    <s v="Brazil"/>
    <s v="38089199"/>
    <s v="80 STEEL DRUM 200LT MARIN E POLLUTANT ORGANOPHOSPHO RUS PESTICIDE,LIQUID, TOX IC,FLAMMABLE (CHLORPYRIFOS ) (16000 LITS PYRINEX 480 EC) IMO:6.1 UN:3017"/>
    <x v="23"/>
    <s v="Pyrinex"/>
    <s v="Pesticide"/>
    <n v="129640"/>
    <n v="129.63999999999999"/>
    <n v="2604000"/>
    <n v="20.086393088552917"/>
    <m/>
    <m/>
    <m/>
  </r>
  <r>
    <n v="42999"/>
    <s v="September, 2017"/>
    <s v="September, 2017´"/>
    <x v="3"/>
    <s v="Adama Brasil Sa"/>
    <s v="Adama Agan Ltd."/>
    <s v="ASHDOD"/>
    <s v="Brazil"/>
    <s v="38089329"/>
    <s v="80 DRUMS OF 200.00 LT 16,0 00.00 LT BUTIRON AGRICULTU RAL HERBICIDEH.S 380893 U N NO.: 3082 , CLASS:9.0 P. G III80 DRUMS OF 200.00 LT 16,0 00.00 LT BUTIRON AGRICULTU RAL HERBICIDEH.S 380893 U N NO.: 3082 , CLASS:9.0 P. G III80 DRUMS OF 200.00 LT 16,0 00.00 LT BUTIRON AGRICULTU RAL HERBICIDEH.S 380893 U N NO.: 3082 , CLASS:9.0 P. G III80 DRUMS OF 200.00 LT 16,0 00.00 LT BUTIRON AGRICULTU RAL HERBICIDEH.S 380893 U N NO.: 3082 , CLASS:9.0 P. G III80 DRUMS OF 200.00 LT 16,0 00.00 LT BUTIRON AGRICULTU RAL HERBICIDEH.S 380893 U N NO.: 3082 , CLASS:9.0 P. G III80 DRUMS OF 200.00 LT 16,0 00.00 LT BUTIRON AGRICULTU RAL HERBICIDEH.S 380893 U N NO.: 3082 , CLASS:9.0 P. G III"/>
    <x v="15"/>
    <s v="Butiron"/>
    <s v="Herbicide"/>
    <n v="113820"/>
    <n v="113.82"/>
    <n v="749000"/>
    <n v="6.5805658056580567"/>
    <m/>
    <m/>
    <m/>
  </r>
  <r>
    <n v="42999"/>
    <s v="September, 2017"/>
    <s v="September, 2017´"/>
    <x v="3"/>
    <s v="Adama Brasil S/A"/>
    <s v="Adama Makhteshim Ltd."/>
    <s v="ASHDOD"/>
    <s v="Brazil"/>
    <s v="38089100"/>
    <s v="18 MINIBULK 1000LITER (18 000 LITS GALIL SC) ENVIRON MENTALLY HAZARDOUS SUBSTA NCE,LIQUID, N.O.S.(IMID ACLOPRID,BIFENTHRIN) IMO :9 UN: 3082 PACKING GROU P: III"/>
    <x v="4"/>
    <s v="Galil"/>
    <s v="Insecticide"/>
    <n v="123660"/>
    <n v="123.66"/>
    <n v="3525000"/>
    <n v="28.505579815623484"/>
    <m/>
    <m/>
    <m/>
  </r>
  <r>
    <n v="42999"/>
    <s v="September, 2017"/>
    <s v="September, 2017´"/>
    <x v="3"/>
    <s v="Adama Brasil S/A"/>
    <s v="Intermodal Tank Transport"/>
    <s v="NEW ORLEANS (LA)"/>
    <s v="Brazil"/>
    <s v="29211923"/>
    <s v="8 20´ X 8´ X 8´6&quot; TANK CONTA SLAC 8 TANK MONOISOPROPYLAMINE-BULK CHEMICALS NOS, HAZARDOUS UN 1221 ISOPROPYLAMINE 3 (8)"/>
    <x v="17"/>
    <s v="Not Identified"/>
    <s v="General Chemical"/>
    <n v="115820"/>
    <n v="115.82"/>
    <n v="379000"/>
    <n v="3.2723191158694527"/>
    <m/>
    <m/>
    <m/>
  </r>
  <r>
    <n v="42999"/>
    <s v="September, 2017"/>
    <s v="September, 2017´"/>
    <x v="3"/>
    <s v="Adama Brasil S/A"/>
    <s v="Intermodal Tank Transport"/>
    <s v="NEW ORLEANS (LA)"/>
    <s v="Brazil"/>
    <s v="29211923"/>
    <s v="06 20´ X 8´ X 8´6&quot; TANK CONTA SLAC 6 TANK MONOISOPROPYLAMINE-BULK CHEMICALS NOS, HAZARDOUS UN 1221 ISOPROPYLAMINE"/>
    <x v="17"/>
    <s v="Not Identified"/>
    <s v="General Chemical"/>
    <n v="86754"/>
    <n v="86.75"/>
    <n v="284000"/>
    <n v="3.2736242709269892"/>
    <m/>
    <m/>
    <m/>
  </r>
  <r>
    <n v="42999"/>
    <s v="September, 2017"/>
    <s v="September, 2017´"/>
    <x v="3"/>
    <s v="Adama Brasil S/A"/>
    <s v="Intermodal Tank Transport"/>
    <s v="NEW ORLEANS (LA)"/>
    <s v="Brazil"/>
    <s v="29211923"/>
    <s v="06 20´ X 8´ X 8´6&quot; TANK CONTA SLAC 6 TANK MONOISOPROPYLAMINE-BULK CHEMICALS NOS, HAZARDOUS UN 1221 ISOPROPYLAMINE 3 (8)"/>
    <x v="17"/>
    <s v="Not Identified"/>
    <s v="General Chemical"/>
    <n v="86864"/>
    <n v="86.86"/>
    <n v="284000"/>
    <n v="3.2694787253637871"/>
    <m/>
    <m/>
    <m/>
  </r>
  <r>
    <n v="42999"/>
    <s v="September, 2017"/>
    <s v="September, 2017´"/>
    <x v="3"/>
    <s v="Adama Brasil S/A"/>
    <s v="Adama Andina Bv"/>
    <s v="BARRANQUILLA"/>
    <s v="Brazil"/>
    <s v="38089329"/>
    <s v="500 DRUM, STEEL, NON-REMOVABLE HEA POQUER 240 EC 20 TAMBORES X 200 LT EVIRONMENTALLY HAZARDOUS SUBSTANCE,   LIQUID, N.O.S. (CLETODIM)   IMO 9 UN: 3082 PG: III"/>
    <x v="48"/>
    <s v="Platinum"/>
    <s v="Herbicide"/>
    <n v="109271"/>
    <n v="109.27"/>
    <n v="241000"/>
    <n v="2.2055257113049209"/>
    <m/>
    <m/>
    <m/>
  </r>
  <r>
    <n v="42999"/>
    <s v="September, 2017"/>
    <s v="September, 2017´"/>
    <x v="3"/>
    <s v="Adama Brasil S/A"/>
    <s v="Intermodal Tank Transport"/>
    <s v="NEW ORLEANS (LA)"/>
    <s v="Brazil"/>
    <s v="29211923"/>
    <s v="7 20´ X 8´ X 8´6&quot; TANK CONTA SLAC 7 TANK MONOISOPROPYLAMINE-BULK CHEMICALS NOS, HAZARDOUS UN 1221 ISOPROPYLAMINE 3"/>
    <x v="17"/>
    <s v="Not Identified"/>
    <s v="General Chemical"/>
    <n v="101178"/>
    <n v="101.18"/>
    <n v="331000"/>
    <n v="3.2714621755717648"/>
    <m/>
    <m/>
    <m/>
  </r>
  <r>
    <n v="42999"/>
    <s v="September, 2017"/>
    <s v="September, 2017´"/>
    <x v="3"/>
    <s v="Adama Brasil S/A"/>
    <s v="Intermodal Tank Transport"/>
    <s v="NEW ORLEANS (LA)"/>
    <s v="Brazil"/>
    <s v="29211923"/>
    <s v="05 20´ X 8´ X 8´6&quot; TANK CONTA SLAC 5 TANK MONOISOPROPYLAMINE-BULK CHEMICALS NOS, HAZARDOUS UN 1221 ISOPROPYLAMINE 3 (8)"/>
    <x v="17"/>
    <s v="Not Identified"/>
    <s v="General Chemical"/>
    <n v="72340"/>
    <n v="72.34"/>
    <n v="237000"/>
    <n v="3.276195742327896"/>
    <m/>
    <m/>
    <m/>
  </r>
  <r>
    <n v="42998"/>
    <s v="September, 2017"/>
    <s v="September, 2017´"/>
    <x v="3"/>
    <s v="Adama Brasil Sa"/>
    <s v="Intermodal Tank Transport"/>
    <s v="NEW ORLEANS (LA)"/>
    <s v="Brazil"/>
    <s v="29211922"/>
    <s v="(003) 20´ X 8´ X 8´6&quot; TANK CONTA SLAC 3 TANK DI-N-PROPYLAMINE - BULK CHEMICALS NOS, HAZARDOUS UN 2383 DIPROYLAMINE, 3 (8) II RQ DIPROPYLAMINE)"/>
    <x v="54"/>
    <s v="Not Identified"/>
    <s v="General Chemical"/>
    <n v="52308"/>
    <n v="52.31"/>
    <n v="171000"/>
    <n v="3.2690984170681348"/>
    <m/>
    <m/>
    <m/>
  </r>
  <r>
    <n v="42994"/>
    <s v="September, 2017"/>
    <s v="September, 2017´"/>
    <x v="3"/>
    <s v="Adama Brasil S/A"/>
    <s v="Sinon Corp"/>
    <s v="SHANGHAI"/>
    <s v="Brazil"/>
    <s v="38089191"/>
    <s v="10000 CARTONS  RAPEL(ACEPHATE 75PCT SP UN 2783 CLASS 6.1 SUB RISK -X- PACKING GROUP III"/>
    <x v="40"/>
    <s v="Rapel"/>
    <s v="Insecticide"/>
    <n v="135000"/>
    <n v="135"/>
    <n v="2215000"/>
    <n v="16.407407407407408"/>
    <m/>
    <m/>
    <m/>
  </r>
  <r>
    <n v="42994"/>
    <s v="September, 2017"/>
    <s v="September, 2017´"/>
    <x v="3"/>
    <s v="Adama Brasil S/A"/>
    <s v="Sinon Corp"/>
    <s v="TAICHUNG"/>
    <s v="Brazil"/>
    <s v="29339959"/>
    <s v="180 BAGS  CARBENDAZIM TECNICO MIL UN 3077 IMO 9"/>
    <x v="1"/>
    <s v="Not Identified"/>
    <s v="General Chemical"/>
    <n v="108540"/>
    <n v="108.54"/>
    <n v="4818000"/>
    <n v="44.389165284687671"/>
    <m/>
    <m/>
    <m/>
  </r>
  <r>
    <n v="42993"/>
    <s v="September, 2017"/>
    <s v="September, 2017´"/>
    <x v="3"/>
    <s v="Adama Brasil S/A"/>
    <s v="Adama Makhteshim Ltd."/>
    <s v="ASHDOD"/>
    <s v="Brazil"/>
    <s v="29162015"/>
    <s v="600 FIBER DRUM BIFENTRINA TECNICO MILENIA) PYRETHROID PESTI CIDE,SOLID, TOXIC BIFENT HRIN IMO: 6.1 UN: 3349 PA CKING GROUP: III"/>
    <x v="38"/>
    <s v="Seizer"/>
    <s v="Insecticide"/>
    <n v="17550"/>
    <n v="17.55"/>
    <n v="418000"/>
    <n v="23.817663817663817"/>
    <m/>
    <m/>
    <m/>
  </r>
  <r>
    <n v="42993"/>
    <s v="September, 2017"/>
    <s v="September, 2017´"/>
    <x v="3"/>
    <s v="Adama Brasil Sa"/>
    <s v="Usun Fine Chemical Products Ltd."/>
    <s v="SHANGHAI"/>
    <s v="Brazil"/>
    <s v="29109090"/>
    <s v="OXIRANE,2-[2-(4-CHLOROPHENYL)ETHYL]-2-(1,1-DIMETHYLETHYL) 60 PALLETS"/>
    <x v="4"/>
    <s v="Galil"/>
    <s v="Insecticide"/>
    <n v="50520"/>
    <n v="50.52"/>
    <n v="302000"/>
    <n v="5.9778305621536028"/>
    <m/>
    <m/>
    <m/>
  </r>
  <r>
    <n v="42993"/>
    <s v="September, 2017"/>
    <s v="September, 2017´"/>
    <x v="3"/>
    <s v="Adama Brasil S/A"/>
    <s v="Adama Makhteshim Ltd."/>
    <s v="ASHDOD"/>
    <s v="Brazil"/>
    <s v="38089100"/>
    <s v="18 MINIBULK 1000LITER ENVIRO NMENTALLY HAZARDOUS SUBSTA NCE,LIQUID, N.O.S.(IMIDA CLOPRID,BIFENTHRIN"/>
    <x v="4"/>
    <s v="Galil"/>
    <s v="Insecticide"/>
    <n v="123660"/>
    <n v="123.66"/>
    <n v="3525000"/>
    <n v="28.505579815623484"/>
    <m/>
    <m/>
    <m/>
  </r>
  <r>
    <n v="42993"/>
    <s v="September, 2017"/>
    <s v="September, 2017´"/>
    <x v="3"/>
    <s v="Adama Brasil Sa"/>
    <s v="Adama Agan Ltd."/>
    <s v="ASHDOD"/>
    <s v="Brazil"/>
    <s v="38089329"/>
    <s v="80 DRUMS BUTIRON AGRICUL TURAL HERBICIDE"/>
    <x v="15"/>
    <s v="Butiron"/>
    <s v="Herbicide"/>
    <n v="18970"/>
    <n v="18.97"/>
    <n v="125000"/>
    <n v="6.5893516078017926"/>
    <m/>
    <m/>
    <m/>
  </r>
  <r>
    <n v="42993"/>
    <s v="September, 2017"/>
    <s v="September, 2017´"/>
    <x v="3"/>
    <s v="Adama Brasil Sa"/>
    <s v="Adama Agan Ltd."/>
    <s v="ASHDOD"/>
    <s v="Brazil"/>
    <s v="38089329"/>
    <s v="80 DRUMS BUTIRON AGRICU LTURAL HERBICIDE"/>
    <x v="15"/>
    <s v="Butiron"/>
    <s v="Herbicide"/>
    <n v="56910"/>
    <n v="56.91"/>
    <n v="374000"/>
    <n v="6.5717800035143208"/>
    <m/>
    <m/>
    <m/>
  </r>
  <r>
    <n v="42992"/>
    <s v="September, 2017"/>
    <s v="September, 2017´"/>
    <x v="3"/>
    <s v="Adama Brasil Sa"/>
    <s v="Hebei Dapeng Pharm &amp; Chem Co., Ltd."/>
    <s v="SHANGHAI"/>
    <s v="Brazil"/>
    <s v="29214921"/>
    <s v="ONE 20´ X 8´ X 8´6&quot; GENERAL PU SLAC 80 DRUMS 2,4-XILIDINA UN 1711, XYLIDINES ,LIQUID, 6.1 ,II"/>
    <x v="11"/>
    <s v="Not Identified"/>
    <s v="General Chemical"/>
    <n v="17536"/>
    <n v="17.54"/>
    <n v="177000"/>
    <n v="10.093521897810218"/>
    <m/>
    <m/>
    <m/>
  </r>
  <r>
    <n v="42991"/>
    <s v="September, 2017"/>
    <s v="September, 2017´"/>
    <x v="3"/>
    <s v="Adama Brasil Sa"/>
    <s v="Adama Makhteshim Ltd."/>
    <s v="ASHDOD"/>
    <s v="Brazil"/>
    <s v="38089199"/>
    <s v="18 MINIBULK 1000 LITER (18000 LITS GALIL SC) ENVIRONMENTALLY H AZARDOUS SUBSTANCE, LIQUID, N.O.S. (IMIDACLOPRID, BIFENTHRIN)"/>
    <x v="4"/>
    <s v="Galil"/>
    <s v="Insecticide"/>
    <n v="20610"/>
    <n v="20.61"/>
    <n v="414000"/>
    <n v="20.087336244541486"/>
    <m/>
    <m/>
    <m/>
  </r>
  <r>
    <n v="42991"/>
    <s v="September, 2017"/>
    <s v="September, 2017´"/>
    <x v="3"/>
    <s v="Adama Brasil S/A"/>
    <s v="Adama Makhteshim Ltd."/>
    <s v="ASHDOD"/>
    <s v="Brazil"/>
    <s v="38089199"/>
    <s v="80 STEEL DRUM 200 LT (16000 LITS RIMON SUPRA) ENVIRONMENTALLY: HAZARDOUS SUBSTANCE, LIQUID, N.O.S. (NOVALURON)"/>
    <x v="11"/>
    <s v="Not Identified"/>
    <s v="General Chemical"/>
    <n v="115920"/>
    <n v="115.92"/>
    <n v="2329000"/>
    <n v="20.09144237405107"/>
    <m/>
    <m/>
    <m/>
  </r>
  <r>
    <n v="42991"/>
    <s v="September, 2017"/>
    <s v="September, 2017´"/>
    <x v="3"/>
    <s v="Du Pont Do Brasil Sa"/>
    <s v="Adama Makhteshim Ltd."/>
    <s v="ASHDOD"/>
    <s v="Brazil"/>
    <s v="38089190"/>
    <s v="3600 PLASTIC JERRYCAN 5 L T (18000 LITS GALIL SCD1 5407934) ENVIRONMENTALLY HAZARDOUS SUBSTANCE, LIQUI D, N.O.S. (IMIDACLOPRID, BIFENTHRIN)"/>
    <x v="4"/>
    <s v="Galil"/>
    <s v="Insecticide"/>
    <n v="57600"/>
    <n v="57.6"/>
    <n v="1157000"/>
    <n v="20.086805555555557"/>
    <m/>
    <m/>
    <m/>
  </r>
  <r>
    <n v="42990"/>
    <s v="September, 2017"/>
    <s v="September, 2017´"/>
    <x v="3"/>
    <s v="Adama Brasil S/A"/>
    <s v="Lotte Fine Chemical Co., Ltd."/>
    <s v="PUSAN (BUSAN)"/>
    <s v="Brazil"/>
    <s v="29211121"/>
    <s v="4 PACKAGE DIMETILAMINA 60% ISO TANK DMA0003-K40F(4ISO TANK) UN : 1160 CLASS : 3 PACKING GROUP : II"/>
    <x v="6"/>
    <s v="Not Identified"/>
    <s v="General Chemical"/>
    <n v="76990"/>
    <n v="76.989999999999995"/>
    <n v="90900"/>
    <n v="1.1806728146512535"/>
    <m/>
    <m/>
    <m/>
  </r>
  <r>
    <n v="42990"/>
    <s v="September, 2017"/>
    <s v="September, 2017´"/>
    <x v="3"/>
    <s v="Adama Brasil Sa"/>
    <s v="Usun Fine Chemical Products Ltd."/>
    <s v="SHANGHAI"/>
    <s v="Brazil"/>
    <s v="29109090"/>
    <s v="80 DR OXIRANE,2-(2-(4-CHLOROPHENYL)ETHYL) -(1,1-DIMETHYLETHYL) 1-DIMETHYL 97%MIN."/>
    <x v="53"/>
    <s v="Not Identified"/>
    <s v="General Chemical"/>
    <n v="16840"/>
    <n v="16.84"/>
    <n v="101000"/>
    <n v="5.9976247030878858"/>
    <m/>
    <m/>
    <m/>
  </r>
  <r>
    <n v="42990"/>
    <s v="September, 2017"/>
    <s v="September, 2017´"/>
    <x v="3"/>
    <s v="Adama Brasil S/A"/>
    <s v="Nutrichem Co., Ltd."/>
    <s v="SHANGHAI"/>
    <s v="Brazil"/>
    <s v="29333921"/>
    <s v="(002) 20´ X 8´ X 8´6&quot; GENERAL PU SLAC 60 BAGS PICLORAM 95% TC"/>
    <x v="6"/>
    <s v="Not Identified"/>
    <s v="General Chemical"/>
    <n v="30180"/>
    <n v="30.18"/>
    <n v="1246000"/>
    <n v="41.285619615639497"/>
    <m/>
    <m/>
    <m/>
  </r>
  <r>
    <n v="42989"/>
    <s v="September, 2017"/>
    <s v="September, 2017´"/>
    <x v="3"/>
    <s v="Du Pont Do Brasil Sa"/>
    <s v="Adama Makhteshim Ltd."/>
    <s v="ASHDOD"/>
    <s v="Brazil"/>
    <s v="38089190"/>
    <s v="2400 PLASTIC JERRYCAN 5 EN:VIRONMENTALLY HAZARDOUS SUBSTANCE, LIQUID, N.O.S. (IMIDACLOPRID, BI:FENTHRIN) IMO: 9 UN: 3082 PACKING GROUP: III"/>
    <x v="4"/>
    <s v="Galil"/>
    <s v="Insecticide"/>
    <n v="43200"/>
    <n v="43.2"/>
    <n v="868000"/>
    <n v="20.092592592592592"/>
    <m/>
    <m/>
    <m/>
  </r>
  <r>
    <n v="42989"/>
    <s v="September, 2017"/>
    <s v="September, 2017´"/>
    <x v="3"/>
    <s v="Arysta Lifescience Do Brasil Industria Quimica E Agrope"/>
    <s v="Adama Makhteshim Ltd."/>
    <s v="ASHDOD"/>
    <s v="Brazil"/>
    <s v="29309099"/>
    <s v="400 PLASTIC BAGS FOLPET AGRICUR TECNICO E NVI RONMENTALLY HAZARDOUS SUBSTANCE, SOLID, N.O.S. (FOLPET)"/>
    <x v="21"/>
    <s v="Folpan"/>
    <s v="Fungicide"/>
    <n v="20960"/>
    <n v="20.96"/>
    <n v="99000"/>
    <n v="4.7232824427480917"/>
    <m/>
    <m/>
    <m/>
  </r>
  <r>
    <n v="42988"/>
    <s v="September, 2017"/>
    <s v="September, 2017´"/>
    <x v="3"/>
    <s v="Adama Brasil S/A"/>
    <s v="Lanxess Corporation Group"/>
    <s v="ANTWERPEN"/>
    <s v="Brazil"/>
    <s v="29291000"/>
    <s v="ONE 20´ X 8´ X 8´6&quot; TANK CONTA SLAC 1 TANK DANGEROUS LIQUIDS 3.4-DICLOROFENILISOCIANATO DICHLOROPHENYL ISOCYANATES IMDG : 6.1 (CLASS : 6.1 ) PG:2"/>
    <x v="18"/>
    <s v="Not Identified"/>
    <s v="General Chemical"/>
    <n v="24920"/>
    <n v="24.92"/>
    <n v="62700"/>
    <n v="2.5160513643659712"/>
    <m/>
    <m/>
    <m/>
  </r>
  <r>
    <n v="42988"/>
    <s v="September, 2017"/>
    <s v="September, 2017´"/>
    <x v="3"/>
    <s v="Adama Brasil S/A"/>
    <s v="Lanxess Corporation Group"/>
    <s v="ANTWERPEN"/>
    <s v="Brazil"/>
    <s v="29291000"/>
    <s v="1 20FT ISO - DANGEROUS LIQUIDS 3.4-DICLOROFENILISOCIANATO DICHLOROPHENYL ISOCYANATES"/>
    <x v="18"/>
    <s v="Not Identified"/>
    <s v="General Chemical"/>
    <n v="25980"/>
    <n v="25.98"/>
    <n v="65400"/>
    <n v="2.5173210161662816"/>
    <m/>
    <m/>
    <m/>
  </r>
  <r>
    <n v="42986"/>
    <s v="September, 2017"/>
    <s v="September, 2017´"/>
    <x v="3"/>
    <s v="Adama Brasil S/A"/>
    <s v="Adama Makhteshim Ltd."/>
    <s v="ASHDOD"/>
    <s v="Brazil"/>
    <s v="29309000"/>
    <s v="52 FLEXIBLE IBC CAPTAN MKT TECNICO MILENIA): ENVIRONMENTALLY HAZARDOUS SUBSTANCE, SOLID N.O.S. (CAPTAN) IMO: 9 UN:: 3077"/>
    <x v="26"/>
    <s v="Captan"/>
    <s v="Fungicide"/>
    <n v="33722"/>
    <n v="33.72"/>
    <n v="159000"/>
    <n v="4.7150228337583773"/>
    <m/>
    <m/>
    <m/>
  </r>
  <r>
    <n v="42986"/>
    <s v="September, 2017"/>
    <s v="September, 2017´"/>
    <x v="3"/>
    <s v="Adama Brasil S/A"/>
    <s v="Adama Agan Ltd."/>
    <s v="ASHDOD"/>
    <s v="Brazil"/>
    <s v="38089300"/>
    <s v="80 DRUMS OF 200.00 LT 16,000.00 LT POQUER AGRICULTURAL HERBICIDE"/>
    <x v="48"/>
    <s v="Platinum"/>
    <s v="Herbicide"/>
    <n v="119966"/>
    <n v="119.97"/>
    <n v="740000"/>
    <n v="6.1684143840754881"/>
    <m/>
    <m/>
    <m/>
  </r>
  <r>
    <n v="42985"/>
    <s v="September, 2017"/>
    <s v="September, 2017´"/>
    <x v="3"/>
    <s v="Du Pont Do Brasil Sa"/>
    <s v="Adama Makhteshim Ltd."/>
    <s v="ASHDOD"/>
    <s v="Brazil"/>
    <s v="38089190"/>
    <s v="2400 PLASTIC JERRYCAN 5 LT (12000LITS GALIL SC D154 07934) ENVIRONMENTALLY HAZ ARDOUS SUBSTANCE, LIQUID, N.O.S. (IMIDACLOPRID, BIF ENTHRIN) MARINE POLLUTANT IMO: 9 UN:3082 PACKING GR OUP: III DUPONT DOBRASIL S,A VIA OCEAN - SANTOS2400 PLASTIC JERRYCAN 5 LT ENVIRONMENTALLY HA ZARDOUS SUBSTANCE, LIQUID, N.O.S. (IMIDACLOPRID, BIF ENTHRIN) MARINE POLLUTANT IMO: 9 UN:3082 PACKING GR OUP: III"/>
    <x v="4"/>
    <s v="Galil"/>
    <s v="Insecticide"/>
    <n v="28800"/>
    <n v="28.8"/>
    <n v="579000"/>
    <n v="20.104166666666668"/>
    <m/>
    <m/>
    <m/>
  </r>
  <r>
    <n v="42985"/>
    <s v="September, 2017"/>
    <s v="September, 2017´"/>
    <x v="3"/>
    <s v="Adama Brasil S/A"/>
    <s v="Lotte Fine Chemical Co., Ltd."/>
    <s v="PUSAN (BUSAN)"/>
    <s v="Brazil"/>
    <s v="29211121"/>
    <s v="4 PK DIMETILAMINA 60% ISO TANK DMA0003-K40F(4ISO TANK)"/>
    <x v="6"/>
    <s v="Not Identified"/>
    <s v="General Chemical"/>
    <n v="76700"/>
    <n v="76.7"/>
    <n v="90600"/>
    <n v="1.1812255541069101"/>
    <m/>
    <m/>
    <m/>
  </r>
  <r>
    <n v="42985"/>
    <s v="September, 2017"/>
    <s v="September, 2017´"/>
    <x v="3"/>
    <s v="Du Pont Do Brasil Sa"/>
    <s v="Adama Makhteshim Ltd."/>
    <s v="ASHDOD"/>
    <s v="Brazil"/>
    <s v="38089100"/>
    <s v="2400 PLASTIC JERRYCAN 5 L T (12000 LITS GALIL SD D15 407934) ENVIRONMENTALLY H AZARDOUS SUBSTANCE, LIQUID , N.O.S.(IMIDACLOPRID, BIFENTHRIN) (MARINEPOLLU TANT)"/>
    <x v="4"/>
    <s v="Galil"/>
    <s v="Insecticide"/>
    <n v="43200"/>
    <n v="43.2"/>
    <n v="1232000"/>
    <n v="28.518518518518519"/>
    <m/>
    <m/>
    <m/>
  </r>
  <r>
    <n v="42984"/>
    <s v="September, 2017"/>
    <s v="September, 2017´"/>
    <x v="3"/>
    <s v="Adama Brasil S/A"/>
    <s v="Basf Group"/>
    <s v="LE HAVRE"/>
    <s v="Brazil"/>
    <s v="29331990"/>
    <s v="(002) 40´ X 8´ X 8´6&quot; GENERAL PU SLAC 40 PACKAGES 20 PALLET,WOOD,CP3,1140X1140M M,HT(CP3) REGENT TECNICO - 3RD 500 KG FLEXIBLE IBC (13H4)"/>
    <x v="6"/>
    <s v="Not Identified"/>
    <s v="General Chemical"/>
    <n v="21857"/>
    <n v="21.86"/>
    <n v="1406000"/>
    <n v="64.327217824953109"/>
    <m/>
    <m/>
    <m/>
  </r>
  <r>
    <n v="42984"/>
    <s v="September, 2017"/>
    <s v="September, 2017´"/>
    <x v="3"/>
    <s v="Adama Brasil S/A"/>
    <s v="Akzo Nobel"/>
    <s v="HOUSTON (TX)"/>
    <s v="Brazil"/>
    <s v="34021300"/>
    <s v="1 20´ CONTAINER(S) 58 DRUM 15 PALLETS ETHYLAN NS-500 LQ 460 LB TH DR"/>
    <x v="31"/>
    <s v="Not Identified"/>
    <s v="General Chemical"/>
    <n v="13094"/>
    <n v="13.09"/>
    <n v="38900"/>
    <n v="2.9708263326714524"/>
    <m/>
    <m/>
    <m/>
  </r>
  <r>
    <n v="42983"/>
    <s v="September, 2017"/>
    <s v="September, 2017´"/>
    <x v="3"/>
    <s v="Adama Brasil Sa"/>
    <s v="Hebei Chengxin Co., Ltd."/>
    <s v="QINGDAO"/>
    <s v="Brazil"/>
    <s v="29159090"/>
    <s v="80 DRUMS 80 DRUMS TRIMETHYL ORTHOFORMATE (TRIMETIL-ORTO-FORMIATO)"/>
    <x v="5"/>
    <s v="Not Identified"/>
    <s v="General Chemical"/>
    <n v="16760"/>
    <n v="16.760000000000002"/>
    <n v="82600"/>
    <n v="4.928400954653938"/>
    <m/>
    <m/>
    <m/>
  </r>
  <r>
    <n v="42980"/>
    <s v="September, 2017"/>
    <s v="September, 2017´"/>
    <x v="3"/>
    <s v="Adama Brasil S/A"/>
    <s v="Adama Mfg. Poland Sa"/>
    <s v="GDYNIA"/>
    <s v="Brazil"/>
    <s v="29182000"/>
    <s v="2,4-D ACIDO TECNICO MILENIA BR"/>
    <x v="0"/>
    <s v="2,4-D Main"/>
    <s v="Herbicide"/>
    <n v="223060"/>
    <n v="223.06"/>
    <s v=""/>
    <e v="#VALUE!"/>
    <m/>
    <m/>
    <m/>
  </r>
  <r>
    <n v="42978"/>
    <s v="August, 2017"/>
    <s v="August, 2017´"/>
    <x v="3"/>
    <s v="Adama Brasil S/A"/>
    <s v="Adama Agan Ltd."/>
    <s v="ASHDOD"/>
    <s v="Brazil"/>
    <s v="38089329"/>
    <s v="640 DRUMS PQQUER AGRICULTUR AL HERBICIDE"/>
    <x v="43"/>
    <s v="Not Identified"/>
    <s v="General Chemical"/>
    <n v="137104"/>
    <n v="137.1"/>
    <n v="985000"/>
    <n v="7.1843272260473805"/>
    <m/>
    <m/>
    <m/>
  </r>
  <r>
    <n v="42978"/>
    <s v="August, 2017"/>
    <s v="August, 2017´"/>
    <x v="3"/>
    <s v="Adama Brasil S/A"/>
    <s v="Adama Makhteshim Ltd."/>
    <s v="ASHDOD"/>
    <s v="Brazil"/>
    <s v="38089199"/>
    <s v="108 MINIBULK 1000LITER (1 8000 LITS GALIL SC) ENVIRO NMENTALLY HAZARDOUS SUBST ANCE, LIQUID, N.O.S.(IM IDACLOPRID,BIFENTHRIN)"/>
    <x v="4"/>
    <s v="Galil"/>
    <s v="Insecticide"/>
    <n v="123660"/>
    <n v="123.66"/>
    <n v="2326000"/>
    <n v="18.809639333656801"/>
    <m/>
    <m/>
    <m/>
  </r>
  <r>
    <n v="42978"/>
    <s v="August, 2017"/>
    <s v="August, 2017´"/>
    <x v="3"/>
    <s v="Adama Brasil S/A"/>
    <s v="Adama Agan Ltd."/>
    <s v="ASHDOD"/>
    <s v="Brazil"/>
    <s v="38089329"/>
    <s v="80 DRUMS OF 200.00 LT 16,0 00.00 LT GALIGAN 240 ECAGRICULTURAL HERBICIDE"/>
    <x v="2"/>
    <s v="Galigan 240 EC"/>
    <s v="Herbicide"/>
    <n v="17618"/>
    <n v="17.62"/>
    <n v="127000"/>
    <n v="7.2085367238051994"/>
    <m/>
    <m/>
    <m/>
  </r>
  <r>
    <n v="42976"/>
    <s v="August, 2017"/>
    <s v="August, 2017´"/>
    <x v="3"/>
    <s v="Adama Brasil S/A"/>
    <s v="Adama Agan Ltd."/>
    <s v="ASHDOD"/>
    <s v="Brazil"/>
    <s v="38089300"/>
    <s v="16128 BAGSHEXARON WGAG RICULTURAL HERBICIDE"/>
    <x v="3"/>
    <s v="Jump"/>
    <s v="Herbicide"/>
    <n v="95360"/>
    <n v="95.36"/>
    <n v="606000"/>
    <n v="6.3548657718120802"/>
    <m/>
    <m/>
    <m/>
  </r>
  <r>
    <n v="42976"/>
    <s v="August, 2017"/>
    <s v="August, 2017´"/>
    <x v="3"/>
    <s v="Adama Brasil Sa"/>
    <s v="Adama Agan Ltd."/>
    <s v="ASHDOD"/>
    <s v="Brazil"/>
    <s v="38089329"/>
    <s v="160 DRUMS OF POQUER AGRICULT URAL HERBICIDE"/>
    <x v="48"/>
    <s v="Platinum"/>
    <s v="Herbicide"/>
    <n v="34276"/>
    <n v="34.28"/>
    <n v="246000"/>
    <n v="7.1770334928229662"/>
    <m/>
    <m/>
    <m/>
  </r>
  <r>
    <n v="42975"/>
    <s v="August, 2017"/>
    <s v="August, 2017´"/>
    <x v="3"/>
    <s v="Adama Brasil S/A"/>
    <s v="Shandong Weifang Rainbow Chemical Co., Ltd."/>
    <s v="QINGDAO"/>
    <s v="Brazil"/>
    <s v="29336913"/>
    <s v="07 40´ X 8´ X 9´6&quot; HIGH CUBE SLAC 280 BAGS ATRAZINE TECH (ATRAZINA TECNICO RAINBOW)"/>
    <x v="78"/>
    <s v="Not Identified"/>
    <s v="General Chemical"/>
    <n v="141008"/>
    <n v="141.01"/>
    <n v="299000"/>
    <n v="2.1204470668330875"/>
    <m/>
    <m/>
    <m/>
  </r>
  <r>
    <n v="42975"/>
    <s v="August, 2017"/>
    <s v="August, 2017´"/>
    <x v="3"/>
    <s v="Adama Brasil S/A"/>
    <s v="Sinon Corp"/>
    <s v="SHANGHAI"/>
    <s v="Brazil"/>
    <s v="29339969"/>
    <s v="30 BAGS FLUTRIAFOL TECNICO SINON  (FLUTRIAFOL 97% TECH)"/>
    <x v="50"/>
    <s v="Not Identified"/>
    <s v="General Chemical"/>
    <n v="12090"/>
    <n v="12.09"/>
    <n v="133000"/>
    <n v="11.000827129859388"/>
    <m/>
    <m/>
    <m/>
  </r>
  <r>
    <n v="42973"/>
    <s v="August, 2017"/>
    <s v="August, 2017´"/>
    <x v="3"/>
    <s v="Adama Brasil S/A"/>
    <s v="Adama Mfg. Poland Sa"/>
    <s v="GDYNIA"/>
    <s v="Brazil"/>
    <s v="29182000"/>
    <s v="2,4-D ACIDO TECNICO MILENIA BR BIGBAGS A"/>
    <x v="0"/>
    <s v="2,4-D Main"/>
    <s v="Herbicide"/>
    <n v="278420.01"/>
    <n v="278.42"/>
    <s v=""/>
    <e v="#VALUE!"/>
    <m/>
    <m/>
    <m/>
  </r>
  <r>
    <n v="42973"/>
    <s v="August, 2017"/>
    <s v="August, 2017´"/>
    <x v="3"/>
    <s v="Adama Brasil S/A"/>
    <s v="Adama Makhteshim Ltd."/>
    <s v="ASHDOD"/>
    <s v="Brazil"/>
    <s v="38089199"/>
    <s v="80 STEEL DRUM 200 LT (16000 LITS VORAZ) CARBAMATE PESTICIDE,LI QUID,TOXIC (METHOMYL, NOVALURON)"/>
    <x v="29"/>
    <s v="Voraz"/>
    <s v="Insecticide"/>
    <n v="19800"/>
    <n v="19.8"/>
    <n v="372000"/>
    <n v="18.787878787878789"/>
    <m/>
    <m/>
    <m/>
  </r>
  <r>
    <n v="42973"/>
    <s v="August, 2017"/>
    <s v="August, 2017´"/>
    <x v="3"/>
    <s v="Adama Brasil S/A"/>
    <s v="Adama Makhteshim Ltd."/>
    <s v="ASHDOD"/>
    <s v="Brazil"/>
    <s v="38089199"/>
    <s v="80 STEEL DRUM 200 LT (16000 LITS PYRINEX 480 EC) ORGANOPHOSPH:ORUS PESTICIDE, LIQUID, TOXIC, FLAMMABLE ( CHLORPYRIFOS )"/>
    <x v="23"/>
    <s v="Pyrinex"/>
    <s v="Pesticide"/>
    <n v="148160"/>
    <n v="148.16"/>
    <n v="2787000"/>
    <n v="18.810745140388768"/>
    <m/>
    <m/>
    <m/>
  </r>
  <r>
    <n v="42973"/>
    <s v="August, 2017"/>
    <s v="August, 2017´"/>
    <x v="3"/>
    <s v="Adama Brasil S/A"/>
    <s v="Adama Agan Ltd."/>
    <s v="ASHDOD"/>
    <s v="Brazil"/>
    <s v="38089323"/>
    <s v=":4,032 BAGS OF JUMP AGRICULTURAL HERBICIDE"/>
    <x v="3"/>
    <s v="Jump"/>
    <s v="Herbicide"/>
    <n v="111740"/>
    <n v="111.74"/>
    <n v="803000"/>
    <n v="7.1863253982459279"/>
    <m/>
    <m/>
    <m/>
  </r>
  <r>
    <n v="42973"/>
    <s v="August, 2017"/>
    <s v="August, 2017´"/>
    <x v="3"/>
    <s v="Adama Brasil S/A"/>
    <s v="Adama Makhteshim Ltd."/>
    <s v="ASHDOD"/>
    <s v="Brazil"/>
    <s v="38089199"/>
    <s v="80 STEEL DRUM 200 LT (16000 LITS VORAZ) CARBAMATE PESTICIDE,LIQ UID,TOXIC (METHOMYL, NOVALURON)"/>
    <x v="29"/>
    <s v="Voraz"/>
    <s v="Insecticide"/>
    <n v="19800"/>
    <n v="19.8"/>
    <n v="372000"/>
    <n v="18.787878787878789"/>
    <m/>
    <m/>
    <m/>
  </r>
  <r>
    <n v="42973"/>
    <s v="August, 2017"/>
    <s v="August, 2017´"/>
    <x v="3"/>
    <s v="Adama Brasil Sa"/>
    <s v="China Jiangsu International Economic And Technical"/>
    <s v="SHANGHAI"/>
    <s v="Brazil"/>
    <s v="28111920"/>
    <s v="PHOSPHOROUS ACID (ACIDO FOSFOROSO"/>
    <x v="3"/>
    <s v="Jump"/>
    <s v="Herbicide"/>
    <n v="22088"/>
    <n v="22.09"/>
    <n v="30100"/>
    <n v="1.3627308946034045"/>
    <m/>
    <m/>
    <m/>
  </r>
  <r>
    <n v="42973"/>
    <s v="August, 2017"/>
    <s v="August, 2017´"/>
    <x v="3"/>
    <s v="Adama Brasil S/A"/>
    <s v="Adama Makhteshim Ltd."/>
    <s v="ASHDOD"/>
    <s v="Brazil"/>
    <s v="38089199"/>
    <s v="9240 PLASTIC BOTTLE 1 LT (9240 LITS KESHET 25 EC) PYRETHROID PESTICIDE, LIQUID, TOXIC DELTAMETHRIN"/>
    <x v="58"/>
    <s v="Deltamethrin"/>
    <s v="Insecticide"/>
    <n v="10256"/>
    <n v="10.26"/>
    <n v="193000"/>
    <n v="18.818252730109204"/>
    <m/>
    <m/>
    <m/>
  </r>
  <r>
    <n v="42973"/>
    <s v="August, 2017"/>
    <s v="August, 2017´"/>
    <x v="3"/>
    <s v="Adama Brasil Sa"/>
    <s v="Adama Makhteshim Ltd."/>
    <s v="ASHDOD"/>
    <s v="Brazil"/>
    <s v="38089199"/>
    <s v="126 MINIBULK ENVIRONMENTALLY HAZARDOUS SUBSTANCE, LIQUID, N.O.S. (IMIDACLOPRID, BIFENTHRIN)"/>
    <x v="4"/>
    <s v="Galil"/>
    <s v="Insecticide"/>
    <n v="144270"/>
    <n v="144.27000000000001"/>
    <n v="2714000"/>
    <n v="18.811949816316627"/>
    <m/>
    <m/>
    <m/>
  </r>
  <r>
    <n v="42973"/>
    <s v="August, 2017"/>
    <s v="August, 2017´"/>
    <x v="3"/>
    <s v="Adama Brasil S/A"/>
    <s v="Adama Makhteshim Ltd."/>
    <s v="ASHDOD"/>
    <s v="Brazil"/>
    <s v="29309091"/>
    <s v="30 FLEXIBLE CAPTAN:MKT TECNICO MILENIA) ENVIRONMENTALLY HAZARDOUS SUBSTANCE, SOLID N.O.S:"/>
    <x v="26"/>
    <s v="Captan"/>
    <s v="Fungicide"/>
    <n v="38910"/>
    <n v="38.909999999999997"/>
    <n v="583000"/>
    <n v="14.983294782832177"/>
    <m/>
    <m/>
    <m/>
  </r>
  <r>
    <n v="42969"/>
    <s v="August, 2017"/>
    <s v="August, 2017´"/>
    <x v="3"/>
    <s v="Adama Brasil Sa"/>
    <s v="Adama Agan Ltd."/>
    <s v="ASHDOD"/>
    <s v="Brazil"/>
    <s v="38089329"/>
    <s v="80 DRUMS OF POQUER AGRICULT URAL HERBICIDE"/>
    <x v="48"/>
    <s v="Platinum"/>
    <s v="Herbicide"/>
    <n v="85690"/>
    <n v="85.69"/>
    <n v="616000"/>
    <n v="7.1887034659820284"/>
    <m/>
    <m/>
    <m/>
  </r>
  <r>
    <n v="42968"/>
    <s v="August, 2017"/>
    <s v="August, 2017´"/>
    <x v="3"/>
    <s v="Adama Brasil Sa"/>
    <s v="Adama Makhteshim Ltd."/>
    <s v="ASHDOD"/>
    <s v="Brazil"/>
    <s v="38089199"/>
    <s v="18 MINIBULK 1000 LITER (18000 LITS GALIL SC) ENVIRONMENTALLY:HAZARDOUS SUBSTANCE, LIQUID, N.O.S. (IMIDACLOPRID, BIFENTHRIN)"/>
    <x v="4"/>
    <s v="Galil"/>
    <s v="Insecticide"/>
    <n v="103050"/>
    <n v="103.05"/>
    <n v="1938000"/>
    <n v="18.806404657933044"/>
    <m/>
    <m/>
    <m/>
  </r>
  <r>
    <n v="42968"/>
    <s v="August, 2017"/>
    <s v="August, 2017´"/>
    <x v="3"/>
    <s v="Adama Brasil S/A"/>
    <s v="Adama Makhteshim Ltd."/>
    <s v="ASHDOD"/>
    <s v="Brazil"/>
    <s v="38089199"/>
    <s v="80 STEEL DRUM 200 LT (16000 LITS PYRINEX 480 EC) ORGANOPHOSPHORUS P:ESTICIDE, LIQUID, TOXIC, FLAMMABLE ( CHLORPYRIFOS )"/>
    <x v="23"/>
    <s v="Pyrinex"/>
    <s v="Pesticide"/>
    <n v="148160"/>
    <n v="148.16"/>
    <n v="2787000"/>
    <n v="18.810745140388768"/>
    <m/>
    <m/>
    <m/>
  </r>
  <r>
    <n v="42968"/>
    <s v="August, 2017"/>
    <s v="August, 2017´"/>
    <x v="3"/>
    <s v="Adama Brasil S/A"/>
    <s v="Adama Agan Ltd."/>
    <s v="ASHDOD"/>
    <s v="Brazil"/>
    <s v="38089323"/>
    <s v="4032 BAGS AGRICULTURAL HERB:ICIDE"/>
    <x v="3"/>
    <s v="Jump"/>
    <s v="Herbicide"/>
    <n v="111740"/>
    <n v="111.74"/>
    <n v="803000"/>
    <n v="7.1863253982459279"/>
    <m/>
    <m/>
    <m/>
  </r>
  <r>
    <n v="42968"/>
    <s v="August, 2017"/>
    <s v="August, 2017´"/>
    <x v="3"/>
    <s v="Adama Brasil S/A"/>
    <s v="Adama Makhteshim Ltd."/>
    <s v="ASHDOD"/>
    <s v="Brazil"/>
    <s v="38089199"/>
    <s v="9240 PLASTIC BOTTLE 1 LT (9240 LITS KESHET 25 EC) PYRETHROID P ESTICIDE, LIQUID, TOXIC DELTAMETHRIN"/>
    <x v="58"/>
    <s v="Deltamethrin"/>
    <s v="Insecticide"/>
    <n v="10256"/>
    <n v="10.26"/>
    <n v="193000"/>
    <n v="18.818252730109204"/>
    <m/>
    <m/>
    <m/>
  </r>
  <r>
    <n v="42968"/>
    <s v="August, 2017"/>
    <s v="August, 2017´"/>
    <x v="3"/>
    <s v="Adama Brasil Sa"/>
    <s v="Adama Agan Ltd."/>
    <s v="ASHDOD"/>
    <s v="Brazil"/>
    <s v="38089329"/>
    <s v="80 DRUMS OF AFALON SC AGRICULTURAL HERB:ICIDE"/>
    <x v="28"/>
    <s v="Afalon"/>
    <s v="Herbicide"/>
    <n v="20090"/>
    <n v="20.09"/>
    <n v="144000"/>
    <n v="7.1677451468392235"/>
    <m/>
    <m/>
    <m/>
  </r>
  <r>
    <n v="42968"/>
    <s v="August, 2017"/>
    <s v="August, 2017´"/>
    <x v="3"/>
    <s v="Adama Brasil Sa"/>
    <s v="Total Fluides"/>
    <s v="LE HAVRE"/>
    <s v="Brazil"/>
    <s v="29011000"/>
    <s v="HEPTANES"/>
    <x v="67"/>
    <s v="Not Identified"/>
    <s v="General Chemical"/>
    <n v="16300"/>
    <n v="16.3"/>
    <n v="486000"/>
    <n v="29.815950920245399"/>
    <m/>
    <m/>
    <m/>
  </r>
  <r>
    <n v="42968"/>
    <s v="August, 2017"/>
    <s v="August, 2017´"/>
    <x v="3"/>
    <s v="Adama Brasil Sa"/>
    <s v="Adama Makhteshim Ltd."/>
    <s v="ASHDOD"/>
    <s v="Brazil"/>
    <s v="38089199"/>
    <s v="80 STEEL DRUM CARBAMATE PESTICIDE,LIQUID,TOX:IC (METHOMYL, NOVALURON)"/>
    <x v="10"/>
    <s v="Rimon"/>
    <s v="Insecticide"/>
    <n v="138600.01"/>
    <n v="138.6"/>
    <n v="2607000"/>
    <n v="18.809522452415408"/>
    <m/>
    <m/>
    <m/>
  </r>
  <r>
    <n v="42966"/>
    <s v="August, 2017"/>
    <s v="August, 2017´"/>
    <x v="3"/>
    <s v="Adama Brasil S/A"/>
    <s v="Turlock Llp"/>
    <s v="SHANGHAI"/>
    <s v="Brazil"/>
    <s v="38249985"/>
    <s v="CHEMICAL PRODUCT SODIUM METHYLATE 30% METILATO DE SODIO A 30%"/>
    <x v="42"/>
    <s v="Not Identified"/>
    <s v="General Chemical"/>
    <n v="40400"/>
    <n v="40.4"/>
    <n v="177000"/>
    <n v="4.3811881188118811"/>
    <m/>
    <m/>
    <m/>
  </r>
  <r>
    <n v="42966"/>
    <s v="August, 2017"/>
    <s v="August, 2017´"/>
    <x v="3"/>
    <s v="Adama Brasil Sa"/>
    <s v="Adama Agan Ltd."/>
    <s v="ASHDOD"/>
    <s v="Brazil"/>
    <s v="38089329"/>
    <s v="80 DRUMS 200.00 LT 16,0 00.00 LT POQUER AGRICULTUR AL HERBICIDE"/>
    <x v="48"/>
    <s v="Platinum"/>
    <s v="Herbicide"/>
    <n v="17138"/>
    <n v="17.14"/>
    <n v="123000"/>
    <n v="7.1770334928229662"/>
    <m/>
    <m/>
    <m/>
  </r>
  <r>
    <n v="42965"/>
    <s v="August, 2017"/>
    <s v="August, 2017´"/>
    <x v="3"/>
    <s v="Adama Brasil S/A"/>
    <s v="Nutrichem Co., Ltd."/>
    <s v="SHANGHAI"/>
    <s v="Brazil"/>
    <s v="29333929"/>
    <s v="TRICLOPYR BEE TECH TRICLOPIR BEE: TECNICO MILENIA TRICLOPYR BEE TECH"/>
    <x v="63"/>
    <s v="Not Identified"/>
    <s v="General Chemical"/>
    <n v="43440"/>
    <n v="43.44"/>
    <n v="677000"/>
    <n v="15.584714548802946"/>
    <m/>
    <m/>
    <m/>
  </r>
  <r>
    <n v="42965"/>
    <s v="August, 2017"/>
    <s v="August, 2017´"/>
    <x v="3"/>
    <s v="Adama Brasil S/A"/>
    <s v="Shandong Weifang Rainbow Chemical Co., Ltd."/>
    <s v="QINGDAO"/>
    <s v="Brazil"/>
    <s v="38089324"/>
    <s v="6480CARTONS GLYPHOSATE 72% WG (RIDOVER)"/>
    <x v="14"/>
    <s v="Not Identified"/>
    <s v="General Chemical"/>
    <n v="139320.01"/>
    <n v="139.32"/>
    <n v="630000"/>
    <n v="4.5219634997155111"/>
    <m/>
    <m/>
    <m/>
  </r>
  <r>
    <n v="42964"/>
    <s v="August, 2017"/>
    <s v="August, 2017´"/>
    <x v="3"/>
    <s v="Adama Brasil S/A"/>
    <s v="Purac Biochem Bv"/>
    <s v="ROTTERDAM"/>
    <s v="Brazil"/>
    <s v="29181100"/>
    <s v="18 PALLETS LOADED INTO1 20 CONTAINER(S) PURASOLV EHL 2-ETHYLHEXYL-S-LACTATE"/>
    <x v="22"/>
    <s v="Not Identified"/>
    <s v="General Chemical"/>
    <n v="72360"/>
    <n v="72.36"/>
    <n v="206000"/>
    <n v="2.8468767274737425"/>
    <m/>
    <m/>
    <m/>
  </r>
  <r>
    <n v="42964"/>
    <s v="August, 2017"/>
    <s v="August, 2017´"/>
    <x v="3"/>
    <s v="Du Pont Do Brasil Sa"/>
    <s v="Adama Makhteshim Ltd."/>
    <s v="ASHDOD"/>
    <s v="Brazil"/>
    <s v="38089190"/>
    <s v="3600 PLASTIC JERRYCAN 5 LT (18000 LITS GALIL SC D15407934) EN: VIR ONMENTALLY HAZARDOUS SUBSTANCE, LIQUID, N.O.S. (IMIDACLOPRID,:BIFENTHR IN) IMO: 9 UN: 3082"/>
    <x v="4"/>
    <s v="Galil"/>
    <s v="Insecticide"/>
    <n v="40680"/>
    <n v="40.68"/>
    <n v="765000"/>
    <n v="18.805309734513273"/>
    <m/>
    <m/>
    <m/>
  </r>
  <r>
    <n v="42962"/>
    <s v="August, 2017"/>
    <s v="August, 2017´"/>
    <x v="3"/>
    <s v="Adama Brasil S/A"/>
    <s v="Sinon Corp"/>
    <s v="TAICHUNG"/>
    <s v="Brazil"/>
    <s v="29339959"/>
    <s v="40 BAGS  CARBENDAZIM TECNICO MIL (CARBENDAZIM 98% TECH)"/>
    <x v="1"/>
    <s v="Not Identified"/>
    <s v="General Chemical"/>
    <n v="24120"/>
    <n v="24.12"/>
    <n v="1068000"/>
    <n v="44.278606965174127"/>
    <m/>
    <m/>
    <m/>
  </r>
  <r>
    <n v="42962"/>
    <s v="August, 2017"/>
    <s v="August, 2017´"/>
    <x v="3"/>
    <s v="Adama Brasil S/A"/>
    <s v="Lotte Fine Chemical Co., Ltd."/>
    <s v="PUSAN (BUSAN)"/>
    <s v="Brazil"/>
    <s v="29211121"/>
    <s v="6 PACKAGE DIMETILAMINA 60% ISO TANK DMA0003-K40F(6ISO TANK)"/>
    <x v="6"/>
    <s v="Not Identified"/>
    <s v="General Chemical"/>
    <n v="115450"/>
    <n v="115.45"/>
    <n v="132000"/>
    <n v="1.1433521004763967"/>
    <m/>
    <m/>
    <m/>
  </r>
  <r>
    <n v="42960"/>
    <s v="August, 2017"/>
    <s v="August, 2017´"/>
    <x v="3"/>
    <s v="Adama Brasil S/A"/>
    <s v="Adama Makhteshim Ltd."/>
    <s v="ASHDOD"/>
    <s v="Brazil"/>
    <s v="29309091"/>
    <s v="20 FLEXIBLE ENVIRONMENTALLY HAZARDOUS SUBSTANCE, SOLID N.O.S. (CAPTAN)"/>
    <x v="26"/>
    <s v="Captan"/>
    <s v="Fungicide"/>
    <n v="25940"/>
    <n v="25.94"/>
    <n v="389000"/>
    <n v="14.996144949884348"/>
    <m/>
    <m/>
    <m/>
  </r>
  <r>
    <n v="42960"/>
    <s v="August, 2017"/>
    <s v="August, 2017´"/>
    <x v="3"/>
    <s v="Adama Brasil Sa"/>
    <s v="Adama Makhteshim Ltd."/>
    <s v="ASHDOD"/>
    <s v="Brazil"/>
    <s v="38089199"/>
    <s v="18 MINIBULK 1000 LITER ENVIRONMENTALLY"/>
    <x v="4"/>
    <s v="Galil"/>
    <s v="Insecticide"/>
    <n v="206100.01"/>
    <n v="206.1"/>
    <n v="3877000"/>
    <n v="18.811255758793994"/>
    <m/>
    <m/>
    <m/>
  </r>
  <r>
    <n v="42960"/>
    <s v="August, 2017"/>
    <s v="August, 2017´"/>
    <x v="3"/>
    <s v="Adama Brasil S/A"/>
    <s v="Adama Makhteshim Ltd."/>
    <s v="ASHDOD"/>
    <s v="Brazil"/>
    <s v="29309091"/>
    <s v="30 FLEXIBLE ENVIRONMENTALLY HAZARDOUS SUBSTANCE"/>
    <x v="26"/>
    <s v="Captan"/>
    <s v="Fungicide"/>
    <n v="103760"/>
    <n v="103.76"/>
    <n v="1555000"/>
    <n v="14.98650732459522"/>
    <m/>
    <m/>
    <m/>
  </r>
  <r>
    <n v="42960"/>
    <s v="August, 2017"/>
    <s v="August, 2017´"/>
    <x v="3"/>
    <s v="Adama Brasil Sa"/>
    <s v="Adama Makhteshim Ltd."/>
    <s v="ASHDOD"/>
    <s v="Brazil"/>
    <s v="38089299"/>
    <s v="80 STEEL DRUM ENVIRONMENTALLY HAZARDOUS SUBS:TANCE, LIQUID EPOXICONAZOLE, KRESOXIM METHYL"/>
    <x v="64"/>
    <s v="Not Identified"/>
    <s v="General Chemical"/>
    <n v="17400"/>
    <n v="17.399999999999999"/>
    <n v="99400"/>
    <n v="5.7126436781609193"/>
    <m/>
    <m/>
    <m/>
  </r>
  <r>
    <n v="42956"/>
    <s v="August, 2017"/>
    <s v="August, 2017´"/>
    <x v="3"/>
    <s v="Adama Brasil Sa"/>
    <s v="Jiangsu Sevencontinent Green"/>
    <s v="SHANGHAI"/>
    <s v="Brazil"/>
    <s v="29109090"/>
    <s v="OXIRANE,2[2-4(CHLOROPHENYL) ETHYL]- 2-(1,1-DIMETHYLETHYL)"/>
    <x v="53"/>
    <s v="Not Identified"/>
    <s v="General Chemical"/>
    <n v="16840"/>
    <n v="16.84"/>
    <n v="69700"/>
    <n v="4.1389548693586695"/>
    <m/>
    <m/>
    <m/>
  </r>
  <r>
    <n v="42955"/>
    <s v="August, 2017"/>
    <s v="August, 2017´"/>
    <x v="3"/>
    <s v="Adama Brasil Sa"/>
    <s v="Nagarjuna Agrichem Ltd."/>
    <s v="VISAKHAPATNAM"/>
    <s v="Brazil"/>
    <s v="29329999"/>
    <s v="2 X 20?´ST CONTIANERS 28 PACKAGES BROMOKETAL (1,3-DIOXOLANE,2-(BROMO-METHYL)-2-(2,4 DICHLOROPH:ENYL)-4-PROPYL)"/>
    <x v="70"/>
    <s v="Not Identified"/>
    <s v="General Chemical"/>
    <n v="29624"/>
    <n v="29.62"/>
    <n v="2581000"/>
    <n v="87.125303807723469"/>
    <m/>
    <m/>
    <m/>
  </r>
  <r>
    <n v="42953"/>
    <s v="August, 2017"/>
    <s v="August, 2017´"/>
    <x v="3"/>
    <s v="Adama Brasil S/A"/>
    <s v="Sinon Corp"/>
    <s v="KAOHSIUNG"/>
    <s v="Brazil"/>
    <s v="29339959"/>
    <s v="80 BAGS CARBENDAZIM TECNICO MIL"/>
    <x v="1"/>
    <s v="Not Identified"/>
    <s v="General Chemical"/>
    <n v="48240"/>
    <n v="48.24"/>
    <n v="2136000"/>
    <n v="44.278606965174127"/>
    <m/>
    <m/>
    <m/>
  </r>
  <r>
    <n v="42953"/>
    <s v="August, 2017"/>
    <s v="August, 2017´"/>
    <x v="3"/>
    <s v="Adama Brasil S/A"/>
    <s v="Nutrichem Co., Ltd."/>
    <s v="SHANGHAI"/>
    <s v="Brazil"/>
    <s v="29333921"/>
    <s v="ONE 20´ X 8´ X 8´6&quot; GENERAL PU SLAC 20 BAGS PICLORAM 95% TC"/>
    <x v="76"/>
    <s v="Not Identified"/>
    <s v="General Chemical"/>
    <n v="10070"/>
    <n v="10.07"/>
    <n v="443000"/>
    <n v="43.992055610724925"/>
    <m/>
    <m/>
    <m/>
  </r>
  <r>
    <n v="42953"/>
    <s v="August, 2017"/>
    <s v="August, 2017´"/>
    <x v="3"/>
    <s v="Adama Brasil S/A"/>
    <s v="High Hope Zhongding Corporation"/>
    <s v="SHANGHAI"/>
    <s v="Brazil"/>
    <s v="29333949"/>
    <s v="ONE 20´ X 8´ X 8´6&quot; GENERAL PU SLAC 80 DRUMS EPDC(DIETIL-5-ETIL-2, 3-PIRIDINOCARBOXILA)"/>
    <x v="44"/>
    <s v="Not Identified"/>
    <s v="General Chemical"/>
    <n v="16800"/>
    <n v="16.8"/>
    <n v="262000"/>
    <n v="15.595238095238095"/>
    <m/>
    <m/>
    <m/>
  </r>
  <r>
    <n v="42950"/>
    <s v="August, 2017"/>
    <s v="August, 2017´"/>
    <x v="3"/>
    <s v="Adama Brasil Sa"/>
    <s v="Jiangsu Sevencontinent Green"/>
    <s v="SHANGHAI"/>
    <s v="Brazil"/>
    <s v="29109090"/>
    <s v="OXIRANE, 2[2-4(CHLOROPHENYL) ETHYL] -2-(1,1-DIMETHYLETHYL)"/>
    <x v="4"/>
    <s v="Galil"/>
    <s v="Insecticide"/>
    <n v="33680"/>
    <n v="33.68"/>
    <n v="139000"/>
    <n v="4.1270783847981001"/>
    <m/>
    <m/>
    <m/>
  </r>
  <r>
    <n v="42950"/>
    <s v="August, 2017"/>
    <s v="August, 2017´"/>
    <x v="3"/>
    <s v="Adama Brasil S/A"/>
    <s v="Shandong Weifang Rainbow Chemical Co., Ltd."/>
    <s v="QINGDAO"/>
    <s v="Brazil"/>
    <s v="38089324"/>
    <s v="1080CARTONS GLYPHOSATE 72% WG (RIDOVER)"/>
    <x v="14"/>
    <s v="Not Identified"/>
    <s v="General Chemical"/>
    <n v="139320.01"/>
    <n v="139.32"/>
    <n v="630000"/>
    <n v="4.5219634997155111"/>
    <m/>
    <m/>
    <m/>
  </r>
  <r>
    <n v="42950"/>
    <s v="August, 2017"/>
    <s v="August, 2017´"/>
    <x v="3"/>
    <s v="Adama Brasil S/A"/>
    <s v="Adama Agan Ltd."/>
    <s v="ASHDOD"/>
    <s v="Brazil"/>
    <s v="38089323"/>
    <s v="4,032 BAGS HEXARON WG AGRICULTU RAL HERBICIDE"/>
    <x v="3"/>
    <s v="Jump"/>
    <s v="Herbicide"/>
    <n v="23840"/>
    <n v="23.84"/>
    <n v="171000"/>
    <n v="7.1728187919463089"/>
    <m/>
    <m/>
    <m/>
  </r>
  <r>
    <n v="42950"/>
    <s v="August, 2017"/>
    <s v="August, 2017´"/>
    <x v="3"/>
    <s v="Adama Brasil Sa"/>
    <s v="Adama Agan Ltd."/>
    <s v="ASHDOD"/>
    <s v="Brazil"/>
    <s v="38089329"/>
    <s v="80 DRUMS POQUER AGRICULTURALHERBICIDE"/>
    <x v="48"/>
    <s v="Platinum"/>
    <s v="Herbicide"/>
    <n v="102828"/>
    <n v="102.83"/>
    <n v="739000"/>
    <n v="7.1867584704555183"/>
    <m/>
    <m/>
    <m/>
  </r>
  <r>
    <n v="42950"/>
    <s v="August, 2017"/>
    <s v="August, 2017´"/>
    <x v="3"/>
    <s v="Adama Brasil Sa"/>
    <s v="Sinon Corp"/>
    <s v="SHANGHAI"/>
    <s v="Brazil"/>
    <s v="38089191"/>
    <s v="RAPEL (ACEPHATE 75% SP) UN 2783 CLASS 6.1 SUB RISK:-X- PACKING GROUP III"/>
    <x v="40"/>
    <s v="Rapel"/>
    <s v="Insecticide"/>
    <n v="135000"/>
    <n v="135"/>
    <n v="2210000"/>
    <n v="16.37037037037037"/>
    <m/>
    <m/>
    <m/>
  </r>
  <r>
    <n v="42949"/>
    <s v="August, 2017"/>
    <s v="August, 2017´"/>
    <x v="3"/>
    <s v="Adama Brasil Sa"/>
    <s v="Ubi Logistics China Ltd."/>
    <s v="SHANGHAI"/>
    <s v="Brazil"/>
    <s v="29309039"/>
    <s v="CHEMICALS N.O.I DIMETHYL SULFOXIDE (DIMETIL SULFOXIDO-DMSO)"/>
    <x v="8"/>
    <s v="Not Identified"/>
    <s v="General Chemical"/>
    <n v="20880"/>
    <n v="20.88"/>
    <n v="82700"/>
    <n v="3.960727969348659"/>
    <m/>
    <m/>
    <m/>
  </r>
  <r>
    <n v="42948"/>
    <s v="August, 2017"/>
    <s v="August, 2017´"/>
    <x v="3"/>
    <s v="Adama Brasil S/A"/>
    <s v="Adama Makhteshim Ltd."/>
    <s v="SHANGHAI"/>
    <s v="Brazil"/>
    <s v="29333929"/>
    <s v="S.T.C. 20 FLEXIBLE IBC IMIDACLOPRIDE TECNICOMILENIA (IMIDACLOPRID) IMO 9 UN 3077 PACKING GROUP III"/>
    <x v="4"/>
    <s v="Galil"/>
    <s v="Insecticide"/>
    <n v="10060"/>
    <n v="10.06"/>
    <n v="157000"/>
    <n v="15.606361829025845"/>
    <m/>
    <m/>
    <m/>
  </r>
  <r>
    <n v="42946"/>
    <s v="July, 2017"/>
    <s v="July, 2017´"/>
    <x v="3"/>
    <s v="Adama Brasil S/A"/>
    <s v="Adama Agan Ltd."/>
    <s v="ASHDOD"/>
    <s v="Brazil"/>
    <s v="38089323"/>
    <s v="4032 BAGS OF HEXARON WG AGRICULTU RAL HERBICIDE"/>
    <x v="3"/>
    <s v="Jump"/>
    <s v="Herbicide"/>
    <n v="71520"/>
    <n v="71.52"/>
    <n v="550000"/>
    <n v="7.6901565995525729"/>
    <m/>
    <m/>
    <m/>
  </r>
  <r>
    <n v="42946"/>
    <s v="July, 2017"/>
    <s v="July, 2017´"/>
    <x v="3"/>
    <s v="Adama Brasil S/A"/>
    <s v="Adama Agan Ltd."/>
    <s v="ASHDOD"/>
    <s v="Brazil"/>
    <s v="38089323"/>
    <s v="4,032 BAGS OF JUMP AGRICULTURAL HERBICIDE"/>
    <x v="3"/>
    <s v="Jump"/>
    <s v="Herbicide"/>
    <n v="22348"/>
    <n v="22.35"/>
    <n v="172000"/>
    <n v="7.6964381600143188"/>
    <m/>
    <m/>
    <m/>
  </r>
  <r>
    <n v="42946"/>
    <s v="July, 2017"/>
    <s v="July, 2017´"/>
    <x v="3"/>
    <s v="Adama Brasil S/A"/>
    <s v="Adama Agan Ltd."/>
    <s v="ASHDOD"/>
    <s v="Brazil"/>
    <s v="38089329"/>
    <s v="80 DRUMS OF AGRICULTU RAL HERBICIDE"/>
    <x v="43"/>
    <s v="Not Identified"/>
    <s v="General Chemical"/>
    <n v="119966"/>
    <n v="119.97"/>
    <n v="922000"/>
    <n v="7.6855108947535138"/>
    <m/>
    <m/>
    <m/>
  </r>
  <r>
    <n v="42946"/>
    <s v="July, 2017"/>
    <s v="July, 2017´"/>
    <x v="3"/>
    <s v="Adama Brasil S/A"/>
    <s v="Adama Agan Ltd."/>
    <s v="ASHDOD"/>
    <s v="Brazil"/>
    <s v="38089323"/>
    <s v="4032 BAGS HEXARON WG AGRICULTU RAL HERBICIDE"/>
    <x v="3"/>
    <s v="Jump"/>
    <s v="Herbicide"/>
    <n v="71520"/>
    <n v="71.52"/>
    <n v="550000"/>
    <n v="7.6901565995525729"/>
    <m/>
    <m/>
    <m/>
  </r>
  <r>
    <n v="42946"/>
    <s v="July, 2017"/>
    <s v="July, 2017´"/>
    <x v="3"/>
    <s v="Adama Brasil S/A"/>
    <s v="Adama Makhteshim Ltd."/>
    <s v="ASHDOD"/>
    <s v="Brazil"/>
    <s v="29335949"/>
    <s v="40 FLEXIBLE IBC KGS AZOXYSTROBIN TECN ICO MILENIA) PESTICIDE, SO LID,TOXIC, N.O.S (AZOXYST ROBIN)"/>
    <x v="37"/>
    <s v="Mirador"/>
    <s v="Fungicide"/>
    <n v="20722"/>
    <n v="20.72"/>
    <n v="1048000"/>
    <n v="50.574268892964"/>
    <m/>
    <m/>
    <m/>
  </r>
  <r>
    <n v="42946"/>
    <s v="July, 2017"/>
    <s v="July, 2017´"/>
    <x v="3"/>
    <s v="Adama Brasil S/A"/>
    <s v="Adama Agan Ltd."/>
    <s v="ASHDOD"/>
    <s v="Brazil"/>
    <s v="29242120"/>
    <s v="11 BIG BAGS DIUREX AGRICUR TECNICO AGRICULTURAL HERBI CIDE"/>
    <x v="3"/>
    <s v="Jump"/>
    <s v="Herbicide"/>
    <n v="7386"/>
    <n v="7.39"/>
    <n v="609000"/>
    <n v="82.453290008123474"/>
    <m/>
    <m/>
    <m/>
  </r>
  <r>
    <n v="42945"/>
    <s v="July, 2017"/>
    <s v="July, 2017´"/>
    <x v="3"/>
    <s v="Adama Brasil S/A"/>
    <s v="Adama Mfg. Poland Sa"/>
    <s v="GDYNIA"/>
    <s v="Brazil"/>
    <s v="29181800"/>
    <s v="2,4-D ACIDO TECNICO MILENIA BR BIGBAGS A"/>
    <x v="0"/>
    <s v="2,4-D Main"/>
    <s v="Herbicide"/>
    <n v="241220"/>
    <n v="241.22"/>
    <s v=""/>
    <e v="#VALUE!"/>
    <m/>
    <m/>
    <m/>
  </r>
  <r>
    <n v="42944"/>
    <s v="July, 2017"/>
    <s v="July, 2017´"/>
    <x v="3"/>
    <s v="Syngenta Protecao De Cultivos Ltda"/>
    <s v="Adama Agan Ltd."/>
    <s v="ASHDOD"/>
    <s v="Brazil"/>
    <s v="29242120"/>
    <s v="80 ZB DIUREX TECNICO AGRICULTURAL HERBICIDE U.N NO.3077 CLASS:9 P.G III"/>
    <x v="3"/>
    <s v="Jump"/>
    <s v="Herbicide"/>
    <n v="33720"/>
    <n v="33.72"/>
    <n v="2782000"/>
    <n v="82.502965599051009"/>
    <m/>
    <m/>
    <m/>
  </r>
  <r>
    <n v="42944"/>
    <s v="July, 2017"/>
    <s v="July, 2017´"/>
    <x v="3"/>
    <s v="Adama Brasil Sa"/>
    <s v="Nagarjuna Agrichem Ltd."/>
    <s v="VISAKHAPATNAM"/>
    <s v="Brazil"/>
    <s v="29329999"/>
    <s v=". 3 X 20?´ST CONTAINER TOTAL 54 PACKAGES ONLY TOTAL FIFTY FOUR PACKAGES: ONLY BROMOKETAL (1,3-DIOXOLANE,2-(BROMO-METHYL)-2-(2,4 DICHLOROPHENYL:)-4-PROPYL)"/>
    <x v="70"/>
    <s v="Not Identified"/>
    <s v="General Chemical"/>
    <n v="57132"/>
    <n v="57.13"/>
    <n v="2549000"/>
    <n v="44.615977035636774"/>
    <m/>
    <m/>
    <m/>
  </r>
  <r>
    <n v="42944"/>
    <s v="July, 2017"/>
    <s v="July, 2017´"/>
    <x v="3"/>
    <s v="Adama Brasil S/A"/>
    <s v="Intermodal Tank Transport"/>
    <s v="HOUSTON (TX)"/>
    <s v="Brazil"/>
    <s v="29211923"/>
    <s v="6 TK MONOISOPROPYLAMINE- BULK CHEMICALS NOS, HAZARDOUS UN 1221 ISOPROPYLAMINE, 3 (8)"/>
    <x v="17"/>
    <s v="Not Identified"/>
    <s v="General Chemical"/>
    <n v="84893"/>
    <n v="84.89"/>
    <n v="280000"/>
    <n v="3.2982695864205529"/>
    <m/>
    <m/>
    <m/>
  </r>
  <r>
    <n v="42944"/>
    <s v="July, 2017"/>
    <s v="July, 2017´"/>
    <x v="3"/>
    <s v="Adama Brasil S/A"/>
    <s v="Usun Fine Chemical Products Ltd."/>
    <s v="SHANGHAI"/>
    <s v="Brazil"/>
    <s v="29109090"/>
    <s v="OXIRANE, 2-[2-(4-CHLOROPHENYL)ETHYL] -2-(1,1-DIMETHYLETHYL)"/>
    <x v="53"/>
    <s v="Not Identified"/>
    <s v="General Chemical"/>
    <n v="50520"/>
    <n v="50.52"/>
    <n v="202000"/>
    <n v="3.9984164687252575"/>
    <m/>
    <m/>
    <m/>
  </r>
  <r>
    <n v="42944"/>
    <s v="July, 2017"/>
    <s v="July, 2017´"/>
    <x v="3"/>
    <s v="Adama Brasil S/A"/>
    <s v="Intermodal Tank Transport"/>
    <s v="HOUSTON (TX)"/>
    <s v="Brazil"/>
    <s v="29211923"/>
    <s v="7 TK MONOISOPROPYLAMINE- BULK CHEMICALS NOS, HAZARDOUS UN 1221 ISOPROPYLAMINE, 3 (8)"/>
    <x v="17"/>
    <s v="Not Identified"/>
    <s v="General Chemical"/>
    <n v="101059"/>
    <n v="101.06"/>
    <n v="334000"/>
    <n v="3.3050000494760488"/>
    <m/>
    <m/>
    <m/>
  </r>
  <r>
    <n v="42944"/>
    <s v="July, 2017"/>
    <s v="July, 2017´"/>
    <x v="3"/>
    <s v="Adama Brasil Sa"/>
    <s v="Nagarjuna Agrichem Ltd."/>
    <s v="VISAKHAPATNAM"/>
    <s v="Brazil"/>
    <s v="29329999"/>
    <s v="3 X 20?´ST CONTAINER 45 PACKAGES BROMOKETAL (1,3-DIOXOLANE,2-(BROMO-METHYL)-2-(2,4 DICHLOROPHENY:L)-4-PROPYL)"/>
    <x v="70"/>
    <s v="Not Identified"/>
    <s v="General Chemical"/>
    <n v="47610"/>
    <n v="47.61"/>
    <n v="2124000"/>
    <n v="44.6124763705104"/>
    <m/>
    <m/>
    <m/>
  </r>
  <r>
    <n v="42942"/>
    <s v="July, 2017"/>
    <s v="July, 2017´"/>
    <x v="3"/>
    <s v="Adama Brasil S/A"/>
    <s v="Shandong Weifang Rainbow Chemical Co., Ltd."/>
    <s v="QINGDAO"/>
    <s v="Brazil"/>
    <s v="38089324"/>
    <s v="1080CARTONS GLYPHOSATE 72% WG (RIDOVER)"/>
    <x v="14"/>
    <s v="Not Identified"/>
    <s v="General Chemical"/>
    <n v="139320.01"/>
    <n v="139.32"/>
    <n v="656000"/>
    <n v="4.7085842155767859"/>
    <m/>
    <m/>
    <m/>
  </r>
  <r>
    <n v="42942"/>
    <s v="July, 2017"/>
    <s v="July, 2017´"/>
    <x v="3"/>
    <s v="Adama Brasil S/A"/>
    <s v="Shandong Weifang Rainbow Chemical Co., Ltd."/>
    <s v="QINGDAO"/>
    <s v="Brazil"/>
    <s v="38089324"/>
    <s v="1080CARTONS GLYPHOSATE 72% WG (RIDOVER)"/>
    <x v="14"/>
    <s v="Not Identified"/>
    <s v="General Chemical"/>
    <n v="139320.01"/>
    <n v="139.32"/>
    <n v="656000"/>
    <n v="4.7085842155767859"/>
    <m/>
    <m/>
    <m/>
  </r>
  <r>
    <n v="42942"/>
    <s v="July, 2017"/>
    <s v="July, 2017´"/>
    <x v="3"/>
    <s v="Adama Brasil Sa"/>
    <s v="Intermodal Tank Transport"/>
    <s v="NEW ORLEANS (LA)"/>
    <s v="Brazil"/>
    <s v="29211922"/>
    <s v="4 20´ X 8´ X 8´6&quot; TANK CONTA 4 TANK DI-N-PROPYLAMINE - BULK CHEMICALS NOS, HAZARDOUS UN 2383 DIPROPYLAMINE, 3 (8) II RQ (DIPROPYLAMINE"/>
    <x v="54"/>
    <s v="Not Identified"/>
    <s v="General Chemical"/>
    <n v="67739"/>
    <n v="67.739999999999995"/>
    <n v="224000"/>
    <n v="3.3068099617650097"/>
    <m/>
    <m/>
    <m/>
  </r>
  <r>
    <n v="42942"/>
    <s v="July, 2017"/>
    <s v="July, 2017´"/>
    <x v="3"/>
    <s v="Adama Brasil S/A"/>
    <s v="Shandong Weifang Rainbow Chemical Co., Ltd."/>
    <s v="QINGDAO"/>
    <s v="Brazil"/>
    <s v="29336913"/>
    <s v="ATRAZINE TECH (ATRAZINA TECNICO RAINBOW) 40BAGS"/>
    <x v="78"/>
    <s v="Not Identified"/>
    <s v="General Chemical"/>
    <n v="20144"/>
    <n v="20.14"/>
    <n v="43200"/>
    <n v="2.1445591739475773"/>
    <m/>
    <m/>
    <m/>
  </r>
  <r>
    <n v="42941"/>
    <s v="July, 2017"/>
    <s v="July, 2017´"/>
    <x v="3"/>
    <s v="Adama Brasil S/A"/>
    <s v="Adama Makhteshim Ltd."/>
    <s v="SHANGHAI"/>
    <s v="Brazil"/>
    <s v="29333929"/>
    <s v="40 FLEXIBLE IBC IMIDACLOPRIDE TECNICOMILENIA) (IMIDACLOPRID) IMO: 9 UN: 3077 PACKING GROUP:III"/>
    <x v="4"/>
    <s v="Galil"/>
    <s v="Insecticide"/>
    <n v="20120"/>
    <n v="20.12"/>
    <n v="331000"/>
    <n v="16.451292246520875"/>
    <m/>
    <m/>
    <m/>
  </r>
  <r>
    <n v="42939"/>
    <s v="July, 2017"/>
    <s v="July, 2017´"/>
    <x v="3"/>
    <s v="Adama Brasil S/A"/>
    <s v="Adama Mfg. Poland Sa"/>
    <s v="GDYNIA"/>
    <s v="Brazil"/>
    <s v="29181800"/>
    <s v="2,4-D ACIDO TECNICO MILENIA BR BIGBAGS A"/>
    <x v="0"/>
    <s v="2,4-D Main"/>
    <s v="Herbicide"/>
    <n v="241260"/>
    <n v="241.26"/>
    <s v=""/>
    <e v="#VALUE!"/>
    <m/>
    <m/>
    <m/>
  </r>
  <r>
    <n v="42939"/>
    <s v="July, 2017"/>
    <s v="July, 2017´"/>
    <x v="3"/>
    <s v="Adama Brasil S/A"/>
    <s v="Adama Mfg. Poland Sa"/>
    <s v="GDYNIA"/>
    <s v="Brazil"/>
    <s v="29181800"/>
    <s v="2,4-D ACIDO TECNICO MILENIA BR BIGBAGS A"/>
    <x v="0"/>
    <s v="2,4-D Main"/>
    <s v="Herbicide"/>
    <n v="167080"/>
    <n v="167.08"/>
    <s v=""/>
    <e v="#VALUE!"/>
    <m/>
    <m/>
    <m/>
  </r>
  <r>
    <n v="42939"/>
    <s v="July, 2017"/>
    <s v="July, 2017´"/>
    <x v="3"/>
    <s v="Adama Brasil S/A"/>
    <s v="Sinon Corp"/>
    <s v="SHANGHAI"/>
    <s v="Brazil"/>
    <s v="38089191"/>
    <s v="20000 CARTONS RAPEL (ACEPHATE 75% SP)"/>
    <x v="40"/>
    <s v="Rapel"/>
    <s v="Insecticide"/>
    <n v="270000"/>
    <n v="270"/>
    <n v="4524000"/>
    <n v="16.755555555555556"/>
    <m/>
    <m/>
    <m/>
  </r>
  <r>
    <n v="42938"/>
    <s v="July, 2017"/>
    <s v="July, 2017´"/>
    <x v="3"/>
    <s v="Adama Brasil Sa"/>
    <s v="Usun Fine Chemical Products Ltd."/>
    <s v="SHANGHAI"/>
    <s v="Brazil"/>
    <s v="29109090"/>
    <s v="===================================================== OXIRANE, 2-[2-(4-CHLOROPHENYL)ETHYL] -2-(1,1-DIMETHYLETHYL) TOTAL 60 PALLETS."/>
    <x v="53"/>
    <s v="Not Identified"/>
    <s v="General Chemical"/>
    <n v="50520"/>
    <n v="50.52"/>
    <n v="202000"/>
    <n v="3.9984164687252575"/>
    <m/>
    <m/>
    <m/>
  </r>
  <r>
    <n v="42936"/>
    <s v="July, 2017"/>
    <s v="July, 2017´"/>
    <x v="3"/>
    <s v="Adama Brasil S/A"/>
    <s v="Lotte Fine Chemical Co., Ltd."/>
    <s v="PUSAN (BUSAN)"/>
    <s v="Brazil"/>
    <s v="29211121"/>
    <s v="6 PK DIMETILAMINA 60% ISO TANK DMA0003-K40F(6ISO TANK)"/>
    <x v="6"/>
    <s v="Not Identified"/>
    <s v="General Chemical"/>
    <n v="115530"/>
    <n v="115.53"/>
    <n v="135000"/>
    <n v="1.1685276551545054"/>
    <m/>
    <m/>
    <m/>
  </r>
  <r>
    <n v="42936"/>
    <s v="July, 2017"/>
    <s v="July, 2017´"/>
    <x v="3"/>
    <s v="Adama Brasil S/A"/>
    <s v="Shandong Cynda Chemical Co., Ltd."/>
    <s v="QINGDAO"/>
    <s v="Brazil"/>
    <s v="29241999"/>
    <s v="520 DRUM METIL VANILAMIDA ( 2-AMINO-2,3-DIMETHYL BUTYRAMIDE , ADB)"/>
    <x v="72"/>
    <s v="Not Identified"/>
    <s v="General Chemical"/>
    <n v="14560"/>
    <n v="14.56"/>
    <n v="85500"/>
    <n v="5.8722527472527473"/>
    <m/>
    <m/>
    <m/>
  </r>
  <r>
    <n v="42936"/>
    <s v="July, 2017"/>
    <s v="July, 2017´"/>
    <x v="3"/>
    <s v="Adama Brasil S/A"/>
    <s v="Adama Agan Ltd."/>
    <s v="ASHDOD"/>
    <s v="Brazil"/>
    <s v="38089329"/>
    <s v="4032 BAGS KARMEX AGRICULTURALH ERBICIDE"/>
    <x v="6"/>
    <s v="Not Identified"/>
    <s v="General Chemical"/>
    <n v="88657"/>
    <n v="88.66"/>
    <n v="681000"/>
    <n v="7.6812885615349042"/>
    <m/>
    <m/>
    <m/>
  </r>
  <r>
    <n v="42936"/>
    <s v="July, 2017"/>
    <s v="July, 2017´"/>
    <x v="3"/>
    <s v="Adama Brasil S/A"/>
    <s v="Adama Agan Ltd."/>
    <s v="ASHDOD"/>
    <s v="Brazil"/>
    <s v="38089323"/>
    <s v="4032 BAGS HEXARON WG AGRICULTU RAL HERBICIDE"/>
    <x v="3"/>
    <s v="Jump"/>
    <s v="Herbicide"/>
    <n v="47680"/>
    <n v="47.68"/>
    <n v="366000"/>
    <n v="7.6761744966442951"/>
    <m/>
    <m/>
    <m/>
  </r>
  <r>
    <n v="42936"/>
    <s v="July, 2017"/>
    <s v="July, 2017´"/>
    <x v="3"/>
    <s v="Adama Brasil S/A"/>
    <s v="High Hope Zhongding Corporation"/>
    <s v="SHANGHAI"/>
    <s v="Brazil"/>
    <s v="29333949"/>
    <s v="ONE 20´ X 8´ X 8´6&quot; GENERAL PU SLAC 40 DRUMS EPDC (DIETIL-5-ETIL-2, 3-PIRIDINOCARBOXILA)"/>
    <x v="44"/>
    <s v="Not Identified"/>
    <s v="General Chemical"/>
    <n v="8400"/>
    <n v="8.4"/>
    <n v="138000"/>
    <n v="16.428571428571427"/>
    <m/>
    <m/>
    <m/>
  </r>
  <r>
    <n v="42936"/>
    <s v="July, 2017"/>
    <s v="July, 2017´"/>
    <x v="3"/>
    <s v="Adama Brasil S/A"/>
    <s v="Nutrichem Co., Ltd."/>
    <s v="SHANGHAI"/>
    <s v="Brazil"/>
    <s v="29333921"/>
    <s v="PICLORAM 95% TC"/>
    <x v="4"/>
    <s v="Galil"/>
    <s v="Insecticide"/>
    <n v="20140"/>
    <n v="20.14"/>
    <n v="929000"/>
    <n v="46.127110228401193"/>
    <m/>
    <m/>
    <m/>
  </r>
  <r>
    <n v="42936"/>
    <s v="July, 2017"/>
    <s v="July, 2017´"/>
    <x v="3"/>
    <s v="Adama Brasil S/A"/>
    <s v="Adama Agan Ltd."/>
    <s v="ASHDOD"/>
    <s v="Brazil"/>
    <s v="38089323"/>
    <s v="4032 BAGS HEXARON WG AGRICULTUR AL HERBICIDE"/>
    <x v="3"/>
    <s v="Jump"/>
    <s v="Herbicide"/>
    <n v="47680"/>
    <n v="47.68"/>
    <n v="366000"/>
    <n v="7.6761744966442951"/>
    <m/>
    <m/>
    <m/>
  </r>
  <r>
    <n v="42935"/>
    <s v="July, 2017"/>
    <s v="July, 2017´"/>
    <x v="3"/>
    <s v="Adama Brasil Sa"/>
    <s v="Adama Andina Bv"/>
    <s v="BARRANQUILLA"/>
    <s v="Brazil"/>
    <s v="38089329"/>
    <s v="480 PACKAGES EVIRONMENTALLY HAZARDOUS SUBSTANCE, LIQUID, N.O.S. (CLETODIM) IMO 9 UN: 3082 PG: III"/>
    <x v="48"/>
    <s v="Platinum"/>
    <s v="Herbicide"/>
    <n v="104736"/>
    <n v="104.74"/>
    <n v="239000"/>
    <n v="2.2819278948976476"/>
    <m/>
    <m/>
    <m/>
  </r>
  <r>
    <n v="42935"/>
    <s v="July, 2017"/>
    <s v="July, 2017´"/>
    <x v="3"/>
    <s v="Adama Brasil Sa"/>
    <s v="Nagarjuna Agrichem Ltd."/>
    <s v="VISAKHAPATNAM"/>
    <s v="Brazil"/>
    <s v="29329999"/>
    <s v=". 2X20?´ST CONTAINER TOTAL 36 PACKAGES ONLY TOTAL THIRTY SIX PACKAGES O NLY BROMOKETAL (1,3-DIOXOLANE,2-(BROMO-METHYL)-2-(2,4 DICHLOROPHENYL):- 4-PROPYL"/>
    <x v="70"/>
    <s v="Not Identified"/>
    <s v="General Chemical"/>
    <n v="38088"/>
    <n v="38.090000000000003"/>
    <n v="1699000"/>
    <n v="44.607225372820835"/>
    <m/>
    <m/>
    <m/>
  </r>
  <r>
    <n v="42935"/>
    <s v="July, 2017"/>
    <s v="July, 2017´"/>
    <x v="3"/>
    <s v="Adama Brasil Sa"/>
    <s v="Jiangsu Fengshan Group Co., Ltd."/>
    <s v="SHANGHAI"/>
    <s v="Brazil"/>
    <s v="29049914"/>
    <s v="DINITRO UN 2811 CL 6.1"/>
    <x v="57"/>
    <s v="DINITRO"/>
    <s v="General Chemical"/>
    <n v="172320.01"/>
    <n v="172.32"/>
    <n v="1156000"/>
    <n v="6.7084490071698575"/>
    <m/>
    <m/>
    <m/>
  </r>
  <r>
    <n v="42934"/>
    <s v="July, 2017"/>
    <s v="July, 2017´"/>
    <x v="3"/>
    <s v="Adama Brasil S/A"/>
    <s v="Shandong Weifang Rainbow Chemical Co., Ltd."/>
    <s v="QINGDAO"/>
    <s v="Brazil"/>
    <s v="38089324"/>
    <s v="1080CARTONS GLYPHOSATE 72% WG (RIDOVER)"/>
    <x v="14"/>
    <s v="Not Identified"/>
    <s v="General Chemical"/>
    <n v="139320.01"/>
    <n v="139.32"/>
    <n v="656000"/>
    <n v="4.7085842155767859"/>
    <m/>
    <m/>
    <m/>
  </r>
  <r>
    <n v="42934"/>
    <s v="July, 2017"/>
    <s v="July, 2017´"/>
    <x v="3"/>
    <s v="Adama Brasil Sa"/>
    <s v="Evonik Degussa Corp."/>
    <s v="MOBILE (AL)"/>
    <s v="Brazil"/>
    <s v="29140000"/>
    <s v="20´ CONTAINER THAT CONTAINS NON-HAZARDOUS CHEMICALS VESTASOL IP"/>
    <x v="4"/>
    <s v="Galil"/>
    <s v="Insecticide"/>
    <n v="16724"/>
    <n v="16.72"/>
    <n v="33000"/>
    <n v="1.9732121502033007"/>
    <m/>
    <m/>
    <m/>
  </r>
  <r>
    <n v="42933"/>
    <s v="July, 2017"/>
    <s v="July, 2017´"/>
    <x v="3"/>
    <s v="Adama Brasil S/A"/>
    <s v="Sinon Corp"/>
    <s v="SHANGHAI"/>
    <s v="Brazil"/>
    <s v="29339969"/>
    <s v="30 BAGS FLUTRIAFOL TECNICO SINON (FLUTRIAFOL 97% TECH)"/>
    <x v="50"/>
    <s v="Not Identified"/>
    <s v="General Chemical"/>
    <n v="12090"/>
    <n v="12.09"/>
    <n v="134000"/>
    <n v="11.083540115798181"/>
    <m/>
    <m/>
    <m/>
  </r>
  <r>
    <n v="42933"/>
    <s v="July, 2017"/>
    <s v="July, 2017´"/>
    <x v="3"/>
    <s v="Adama Brasil S/A"/>
    <s v="Sinon Corp"/>
    <s v="SHANGHAI"/>
    <s v="Brazil"/>
    <s v="29339969"/>
    <s v="30 BAGS FLUTRIAFOL TECNICO SINON (FLUTRIAFOL 97% TECH)"/>
    <x v="50"/>
    <s v="Not Identified"/>
    <s v="General Chemical"/>
    <n v="12090"/>
    <n v="12.09"/>
    <n v="134000"/>
    <n v="11.083540115798181"/>
    <m/>
    <m/>
    <m/>
  </r>
  <r>
    <n v="42932"/>
    <s v="July, 2017"/>
    <s v="July, 2017´"/>
    <x v="3"/>
    <s v="Adama Brasil Sa"/>
    <s v="Total Fluides"/>
    <s v="LE HAVRE"/>
    <s v="Brazil"/>
    <s v="27101220"/>
    <s v="ACTIVITY CHEMICALS SPOT PRODUCT SOLANE HEPTA:NE - 1 ISO"/>
    <x v="67"/>
    <s v="Not Identified"/>
    <s v="General Chemical"/>
    <n v="20210"/>
    <n v="20.21"/>
    <s v=""/>
    <e v="#VALUE!"/>
    <m/>
    <m/>
    <m/>
  </r>
  <r>
    <n v="42932"/>
    <s v="July, 2017"/>
    <s v="July, 2017´"/>
    <x v="3"/>
    <s v="Adama Brasil S/A"/>
    <s v="Purac Biochem Bv"/>
    <s v="ROTTERDAM"/>
    <s v="Brazil"/>
    <s v="29181100"/>
    <s v="18 PALLETS LOADED INTO 1 20 CONTAINER(S) PURASOLV EHL IBC9502-ETHYL HEXYL-S-LACTATE"/>
    <x v="22"/>
    <s v="Not Identified"/>
    <s v="General Chemical"/>
    <n v="54270"/>
    <n v="54.27"/>
    <n v="155000"/>
    <n v="2.8560899207665376"/>
    <m/>
    <m/>
    <m/>
  </r>
  <r>
    <n v="42931"/>
    <s v="July, 2017"/>
    <s v="July, 2017´"/>
    <x v="3"/>
    <s v="Adama Brasil S/A"/>
    <s v="Adama Makhteshim Ltd."/>
    <s v="SHANGHAI"/>
    <s v="Brazil"/>
    <s v="29333929"/>
    <s v="S.T.C. 40 FLEXIBLE IBC IMIDACLOPRIDE TECNICOMILENIA) (IMIDACLOPRID) IMO: 9 UN: 3077 PACKING GROUP:III MARINE POLLUTANT"/>
    <x v="4"/>
    <s v="Galil"/>
    <s v="Insecticide"/>
    <n v="20120"/>
    <n v="20.12"/>
    <n v="331000"/>
    <n v="16.451292246520875"/>
    <m/>
    <m/>
    <m/>
  </r>
  <r>
    <n v="42930"/>
    <s v="July, 2017"/>
    <s v="July, 2017´"/>
    <x v="3"/>
    <s v="Adama Brasil S/A"/>
    <s v="Adama Agan Ltd."/>
    <s v="ASHDOD"/>
    <s v="Brazil"/>
    <s v="29349951"/>
    <s v="40 BIG BAGS OF TEBUTIURONT ECNICO MILENIAAGRICULTUR AL HERBICIDE"/>
    <x v="4"/>
    <s v="Galil"/>
    <s v="Insecticide"/>
    <n v="74580"/>
    <n v="74.58"/>
    <n v="103887000"/>
    <n v="1392.9605792437651"/>
    <m/>
    <m/>
    <m/>
  </r>
  <r>
    <n v="42930"/>
    <s v="July, 2017"/>
    <s v="July, 2017´"/>
    <x v="3"/>
    <s v="Adama Brasil Sa"/>
    <s v="Adama Agan Ltd."/>
    <s v="ASHDOD"/>
    <s v="Brazil"/>
    <s v="38089329"/>
    <s v="80 DRUMS OF POQUER AGRICULTURALH ERBICIDE"/>
    <x v="48"/>
    <s v="Platinum"/>
    <s v="Herbicide"/>
    <n v="68552"/>
    <n v="68.55"/>
    <n v="527000"/>
    <n v="7.6875948185319176"/>
    <m/>
    <m/>
    <m/>
  </r>
  <r>
    <n v="42930"/>
    <s v="July, 2017"/>
    <s v="July, 2017´"/>
    <x v="3"/>
    <s v="Adama Brasil Sa"/>
    <s v="Adama Agan Ltd."/>
    <s v="ASHDOD"/>
    <s v="Brazil"/>
    <s v="38089329"/>
    <s v="80 DRUMS OF POQUER AGRICULTU RAL HERBICIDE"/>
    <x v="48"/>
    <s v="Platinum"/>
    <s v="Herbicide"/>
    <n v="119966"/>
    <n v="119.97"/>
    <n v="922000"/>
    <n v="7.6855108947535138"/>
    <m/>
    <m/>
    <m/>
  </r>
  <r>
    <n v="42930"/>
    <s v="July, 2017"/>
    <s v="July, 2017´"/>
    <x v="3"/>
    <s v="Adama Brasil S/A"/>
    <s v="Adama Agan Ltd."/>
    <s v="ASHDOD"/>
    <s v="Brazil"/>
    <s v="38089323"/>
    <s v="4032 BAGS HEXARON WG AGRICULTU RAL HERBICIDE"/>
    <x v="3"/>
    <s v="Jump"/>
    <s v="Herbicide"/>
    <n v="47680"/>
    <n v="47.68"/>
    <n v="366000"/>
    <n v="7.6761744966442951"/>
    <m/>
    <m/>
    <m/>
  </r>
  <r>
    <n v="42930"/>
    <s v="July, 2017"/>
    <s v="July, 2017´"/>
    <x v="3"/>
    <s v="Adama Brasil Sa"/>
    <s v="Adama Agan Ltd."/>
    <s v="ASHDOD"/>
    <s v="Brazil"/>
    <s v="38089329"/>
    <s v="80 DRUMS GALIGAN 240 EC AGRICULTURAL HERBICIDE"/>
    <x v="2"/>
    <s v="Galigan 240 EC"/>
    <s v="Herbicide"/>
    <n v="35236"/>
    <n v="35.24"/>
    <n v="271000"/>
    <n v="7.6909978431149959"/>
    <m/>
    <m/>
    <m/>
  </r>
  <r>
    <n v="42930"/>
    <s v="July, 2017"/>
    <s v="July, 2017´"/>
    <x v="3"/>
    <s v="Adama Brasil S/A"/>
    <s v="Adama Agan Ltd."/>
    <s v="ASHDOD"/>
    <s v="Brazil"/>
    <s v="38089323"/>
    <s v="4032 BAGS OF HEXARON WG AGRICULTU RAL HERBICIDE"/>
    <x v="3"/>
    <s v="Jump"/>
    <s v="Herbicide"/>
    <n v="95360"/>
    <n v="95.36"/>
    <n v="733000"/>
    <n v="7.686661073825503"/>
    <m/>
    <m/>
    <m/>
  </r>
  <r>
    <n v="42930"/>
    <s v="July, 2017"/>
    <s v="July, 2017´"/>
    <x v="3"/>
    <s v="Adama Brasil Sa"/>
    <s v="Adama Makhteshim Ltd."/>
    <s v="ASHDOD"/>
    <s v="Brazil"/>
    <s v="38089100"/>
    <s v="80 STEEL DRUM 200LT (1600 0 LITSVORAZ) CARBAMATEPE STICIDE,LIQUID,TOXIC (METH OMYL, NOVALURON) IMO:6.1 UN: 2992 PACKING GROUP: II"/>
    <x v="29"/>
    <s v="Voraz"/>
    <s v="Insecticide"/>
    <n v="118800"/>
    <n v="118.8"/>
    <n v="3265000"/>
    <n v="27.483164983164983"/>
    <m/>
    <m/>
    <m/>
  </r>
  <r>
    <n v="42930"/>
    <s v="July, 2017"/>
    <s v="July, 2017´"/>
    <x v="3"/>
    <s v="Adama Brasil Sa"/>
    <s v="Usun Fine Chemical Products Ltd."/>
    <s v="SHANGHAI"/>
    <s v="Brazil"/>
    <s v="29109090"/>
    <s v="OXIRANE, 2-[2-(4-CHLOROPHENYL)ETHYL] -2-(1,1-DIMETHYLETHYL) TOTAL 40 PALLETS."/>
    <x v="53"/>
    <s v="Not Identified"/>
    <s v="General Chemical"/>
    <n v="33680"/>
    <n v="33.68"/>
    <n v="135000"/>
    <n v="4.0083135391923994"/>
    <m/>
    <m/>
    <m/>
  </r>
  <r>
    <n v="42930"/>
    <s v="July, 2017"/>
    <s v="July, 2017´"/>
    <x v="3"/>
    <s v="Adama Brasil Sa"/>
    <s v="Nagarjuna Agrichem Ltd."/>
    <s v="VISAKHAPATNAM"/>
    <s v="Brazil"/>
    <s v="29329999"/>
    <s v="2X20 ST CONTAINER TOTAL 36 PACKAGES ONLY TOTAL THIRTY SIX PACKAGES O:NLY BROMOKETAL (1,3-DIOXOLANE,2-(BROMO-METHYL)-2-(2,4 DICHLOROPHENYL)-:4-PROPYL)"/>
    <x v="70"/>
    <s v="Not Identified"/>
    <s v="General Chemical"/>
    <n v="38088"/>
    <n v="38.090000000000003"/>
    <n v="1699000"/>
    <n v="44.607225372820835"/>
    <m/>
    <m/>
    <m/>
  </r>
  <r>
    <n v="42930"/>
    <s v="July, 2017"/>
    <s v="July, 2017´"/>
    <x v="3"/>
    <s v="Adama Brasil Sa"/>
    <s v="Adama Agan Ltd."/>
    <s v="ASHDOD"/>
    <s v="Brazil"/>
    <s v="38089329"/>
    <s v="80 DRUMS POQUER AGRICULTU RAL HERBICIDE"/>
    <x v="48"/>
    <s v="Platinum"/>
    <s v="Herbicide"/>
    <n v="85690"/>
    <n v="85.69"/>
    <n v="658000"/>
    <n v="7.678842338662621"/>
    <m/>
    <m/>
    <m/>
  </r>
  <r>
    <n v="42929"/>
    <s v="July, 2017"/>
    <s v="July, 2017´"/>
    <x v="3"/>
    <s v="Syngenta Protecao De Cultivos Ltda"/>
    <s v="Adama Agan Ltd."/>
    <s v="ASHDOD"/>
    <s v="Brazil"/>
    <s v="29242120"/>
    <s v="240 BIG BAGS DIUREX TECNICO AGRICULTURAL   HERBICIDE"/>
    <x v="3"/>
    <s v="Jump"/>
    <s v="Herbicide"/>
    <n v="67440"/>
    <n v="67.44"/>
    <n v="5563000"/>
    <n v="82.488137603795963"/>
    <m/>
    <m/>
    <m/>
  </r>
  <r>
    <n v="42929"/>
    <s v="July, 2017"/>
    <s v="July, 2017´"/>
    <x v="3"/>
    <s v="Adama Brasil Sa"/>
    <s v="Adama Andina Bv"/>
    <s v="BARRANQUILLA"/>
    <s v="Brazil"/>
    <s v="38089329"/>
    <s v="720 DRUM, ALUMINIUM, NON-REMOVABLE POQUER 240 EC EVIRONMENTALLY HAZARDOUS SUBSTANCE,   LIQUID, N.O.S. (CLETODIM)"/>
    <x v="48"/>
    <s v="Platinum"/>
    <s v="Herbicide"/>
    <n v="157104"/>
    <n v="157.1"/>
    <n v="358000"/>
    <n v="2.2787452897443732"/>
    <m/>
    <m/>
    <m/>
  </r>
  <r>
    <n v="42928"/>
    <s v="July, 2017"/>
    <s v="July, 2017´"/>
    <x v="3"/>
    <s v="Adama Brasil S/A"/>
    <s v="Adama Agan Ltd."/>
    <s v="HAIFA (HEFA)"/>
    <s v="Brazil"/>
    <s v="38089323"/>
    <s v="4032 BAGS OF AGRICULTURAL HERBIC IDE"/>
    <x v="3"/>
    <s v="Jump"/>
    <s v="Herbicide"/>
    <n v="22348"/>
    <n v="22.35"/>
    <n v="172000"/>
    <n v="7.6964381600143188"/>
    <m/>
    <m/>
    <m/>
  </r>
  <r>
    <n v="42928"/>
    <s v="July, 2017"/>
    <s v="July, 2017´"/>
    <x v="3"/>
    <s v="Adama Brasil Sa"/>
    <s v="Adama Agan Ltd."/>
    <s v="ASHDOD"/>
    <s v="Brazil"/>
    <s v="38089329"/>
    <s v="80 DRUMS OF POQUER AGRICULTURAL HERBICIDE"/>
    <x v="48"/>
    <s v="Platinum"/>
    <s v="Herbicide"/>
    <n v="51414"/>
    <n v="51.41"/>
    <n v="395000"/>
    <n v="7.682732329715642"/>
    <m/>
    <m/>
    <m/>
  </r>
  <r>
    <n v="42928"/>
    <s v="July, 2017"/>
    <s v="July, 2017´"/>
    <x v="3"/>
    <s v="Adama Brasil S/A"/>
    <s v="Adama Agan Ltd."/>
    <s v="ASHDOD"/>
    <s v="Brazil"/>
    <s v="38089323"/>
    <s v="4032 BAGS OF AGRICULTURAL HERB ICI DE"/>
    <x v="3"/>
    <s v="Jump"/>
    <s v="Herbicide"/>
    <n v="44696"/>
    <n v="44.7"/>
    <n v="343000"/>
    <n v="7.6740647932700909"/>
    <m/>
    <m/>
    <m/>
  </r>
  <r>
    <n v="42927"/>
    <s v="July, 2017"/>
    <s v="July, 2017´"/>
    <x v="3"/>
    <s v="Adama Brasil S/A"/>
    <s v="Adama Makhteshim Ltd."/>
    <s v="ASHDOD"/>
    <s v="Brazil"/>
    <s v="38089100"/>
    <s v="18 MINIBULK 1000LITER (18 000 LITS GALIL SC) ENVIRO NMENTALLY HAZARDOUS SUBSTA NCE,LIQUID, N.O.S.(IMIDACL OPRID, BIFENTHRIN) IMO:9 U N:3082 PACKING GROUP: III"/>
    <x v="4"/>
    <s v="Galil"/>
    <s v="Insecticide"/>
    <n v="164880.01"/>
    <n v="164.88"/>
    <n v="4531000"/>
    <n v="27.480590278954978"/>
    <m/>
    <m/>
    <m/>
  </r>
  <r>
    <n v="42927"/>
    <s v="July, 2017"/>
    <s v="July, 2017´"/>
    <x v="3"/>
    <s v="Du Pont Do Brasil Sa"/>
    <s v="Adama Makhteshim Ltd."/>
    <s v="ASHDOD"/>
    <s v="Brazil"/>
    <s v="38089190"/>
    <s v="2400 PLASTIC JERRYCAN 5 LT (12000 LITS GALIL SC D15407934) EN VIR ONMENTALLY HAZARDOUS SUBSTANCE, LIQUID, N.O.S. (IMIDACLOPRID, B IFENTHRI N)"/>
    <x v="4"/>
    <s v="Galil"/>
    <s v="Insecticide"/>
    <n v="13560"/>
    <n v="13.56"/>
    <n v="245000"/>
    <n v="18.067846607669615"/>
    <m/>
    <m/>
    <m/>
  </r>
  <r>
    <n v="42927"/>
    <s v="July, 2017"/>
    <s v="July, 2017´"/>
    <x v="3"/>
    <s v="Adama Brasil S/A"/>
    <s v="Adama Makhteshim Ltd."/>
    <s v="ASHDOD"/>
    <s v="Brazil"/>
    <s v="29309099"/>
    <s v="16 FLEXIBLE ENVIRONMENTALLY HAZA RDOUS SUBSTANCE, SOLID, N. O.S. (FOLPET) IMO: 9 UN: 3 077 PACKING GROUP:III"/>
    <x v="21"/>
    <s v="Folpan"/>
    <s v="Fungicide"/>
    <n v="8376"/>
    <n v="8.3800000000000008"/>
    <n v="34700"/>
    <n v="4.1427889207258835"/>
    <m/>
    <m/>
    <m/>
  </r>
  <r>
    <n v="42927"/>
    <s v="July, 2017"/>
    <s v="July, 2017´"/>
    <x v="3"/>
    <s v="Adama Brasil S/A"/>
    <s v="Adama Agan Ltd."/>
    <s v="ASHDOD"/>
    <s v="Brazil"/>
    <s v="38089323"/>
    <s v="4032 BAGS OF HEXARON WG AGRICULTUR AL HERBICIDE"/>
    <x v="3"/>
    <s v="Jump"/>
    <s v="Herbicide"/>
    <n v="47680"/>
    <n v="47.68"/>
    <n v="366000"/>
    <n v="7.6761744966442951"/>
    <m/>
    <m/>
    <m/>
  </r>
  <r>
    <n v="42927"/>
    <s v="July, 2017"/>
    <s v="July, 2017´"/>
    <x v="3"/>
    <s v="Adama Brasil Sa"/>
    <s v="Adama Agan Ltd."/>
    <s v="ASHDOD"/>
    <s v="Brazil"/>
    <s v="38089329"/>
    <s v="80 DRUMS OF POQUER AGRICULTURAL HERBICIDE"/>
    <x v="48"/>
    <s v="Platinum"/>
    <s v="Herbicide"/>
    <n v="137104"/>
    <n v="137.1"/>
    <n v="1054000"/>
    <n v="7.6875948185319176"/>
    <m/>
    <m/>
    <m/>
  </r>
  <r>
    <n v="42927"/>
    <s v="July, 2017"/>
    <s v="July, 2017´"/>
    <x v="3"/>
    <s v="Du Pont Do Brasil Sa"/>
    <s v="Adama Makhteshim Ltd."/>
    <s v="HAIFA (HEFA)"/>
    <s v="Brazil"/>
    <s v="38089190"/>
    <s v="3600 PLASTIC JERRYCAN 5 LT (18000 LITS GALIL ) E NVIRONMENTALLY HAZARDOUS SUBSTANCE, LIQUID, N.O.S. (IMIDACLOPRID, BIF ENTHRIN)"/>
    <x v="4"/>
    <s v="Galil"/>
    <s v="Insecticide"/>
    <n v="40680"/>
    <n v="40.68"/>
    <n v="735000"/>
    <n v="18.067846607669615"/>
    <m/>
    <m/>
    <m/>
  </r>
  <r>
    <n v="42926"/>
    <s v="July, 2017"/>
    <s v="July, 2017´"/>
    <x v="3"/>
    <s v="Adama Brasil S/A"/>
    <s v="Atul Ltd."/>
    <s v="NHAVA SHEVA (JAWAHARLAL N"/>
    <s v="Brazil"/>
    <s v="29189912"/>
    <s v="06 X 20 FCL TOTAL 120 JUMBO BAG 2,4-D ACIDO TECNICO"/>
    <x v="0"/>
    <s v="2,4-D Main"/>
    <s v="Herbicide"/>
    <n v="111420"/>
    <n v="111.42"/>
    <n v="1211000"/>
    <n v="10.868784778316281"/>
    <m/>
    <m/>
    <m/>
  </r>
  <r>
    <n v="42925"/>
    <s v="July, 2017"/>
    <s v="July, 2017´"/>
    <x v="3"/>
    <s v="Adama Brasil Sa"/>
    <s v="Basf Group"/>
    <s v="LUDWIGSHAFEN"/>
    <s v="Brazil"/>
    <s v="29155010"/>
    <s v="48 DRUM PLASTIC TIGHTHEAD DRUMS 12 PALLET,WOOD PROPIONIC ACID PURE UN 3463, PROPIONIC ACID, 8, (3 ), PG II"/>
    <x v="79"/>
    <s v="Not Identified"/>
    <s v="General Chemical"/>
    <n v="10236"/>
    <n v="10.24"/>
    <n v="23600"/>
    <n v="2.3055881203595154"/>
    <m/>
    <m/>
    <m/>
  </r>
  <r>
    <n v="42924"/>
    <s v="July, 2017"/>
    <s v="July, 2017´"/>
    <x v="3"/>
    <s v="Du Pont Do Brasil Sa"/>
    <s v="Adama Makhteshim Ltd."/>
    <s v="ASHDOD"/>
    <s v="Brazil"/>
    <s v="38089190"/>
    <s v="S.T.C. 2400 PLASTIC JERRYCAN 5 LT E NVIRONMENTALLY HAZARDOUS SUBSTANCE, LIQUID, N.O.S. (IMIDACLOPRID, BIF ENTHRIN) PACKING GROUP III 3600 PLASTIC JERRYCAN 5 LT (18000 LITS GALIL SC D15407934) E NVIRONMENTALLY HAZARDOUS SUBSTANCE, LIQUID, N.O.S. (IMIDACLOPRID, BIF:ENTHRIN) IMO 9 UN 3082 PACKING GROUP III 3600 PLASTIC JERRYCAN 5 LT (18000 LITS GALIL SC D15407934) E NVIRONMENTALLY HAZARDOUS SUBSTANCE, LIQUID, N.O.S. (IMIDACLOPRID, BIF ENTHRIN) IMO 9 UN 3082 PACKING GROUP III"/>
    <x v="4"/>
    <s v="Galil"/>
    <s v="Insecticide"/>
    <n v="54240"/>
    <n v="54.24"/>
    <n v="980000"/>
    <n v="18.067846607669615"/>
    <m/>
    <m/>
    <m/>
  </r>
  <r>
    <n v="42924"/>
    <s v="July, 2017"/>
    <s v="July, 2017´"/>
    <x v="3"/>
    <s v="Adama Brasil S/A"/>
    <s v="Sinon Corp"/>
    <s v="SHANGHAI"/>
    <s v="Brazil"/>
    <s v="29339969"/>
    <s v="60 BAGS FLUTRIAFOL TECNICO SINON (FLUTRIAFOL 97% TECH)"/>
    <x v="50"/>
    <s v="Not Identified"/>
    <s v="General Chemical"/>
    <n v="24180"/>
    <n v="24.18"/>
    <n v="268000"/>
    <n v="11.083540115798181"/>
    <m/>
    <m/>
    <m/>
  </r>
  <r>
    <n v="42923"/>
    <s v="July, 2017"/>
    <s v="July, 2017´"/>
    <x v="3"/>
    <s v="Adama Brasil S/A"/>
    <s v="Shandong Weifang Rainbow Chemical Co., Ltd."/>
    <s v="QINGDAO"/>
    <s v="Brazil"/>
    <s v="38089324"/>
    <s v="1080CARTONS GLYPHOSATE 72% WG (RIDOVER) PACKED IN5KG,BAG*4,CARTONWITH PALLETS"/>
    <x v="14"/>
    <s v="Not Identified"/>
    <s v="General Chemical"/>
    <n v="139320.01"/>
    <n v="139.32"/>
    <n v="656000"/>
    <n v="4.7085842155767859"/>
    <m/>
    <m/>
    <m/>
  </r>
  <r>
    <n v="42923"/>
    <s v="July, 2017"/>
    <s v="July, 2017´"/>
    <x v="3"/>
    <s v="Adama Brasil Sa"/>
    <s v="Nagarjuna Agrichem Ltd."/>
    <s v="VISAKHAPATNAM"/>
    <s v="Brazil"/>
    <s v="29329999"/>
    <s v="2 X 20?´ST CONTAINER TOTAL 36 PACKAGES BROMOKETAL"/>
    <x v="70"/>
    <s v="Not Identified"/>
    <s v="General Chemical"/>
    <n v="38088"/>
    <n v="38.090000000000003"/>
    <n v="1699000"/>
    <n v="44.607225372820835"/>
    <m/>
    <m/>
    <m/>
  </r>
  <r>
    <n v="42921"/>
    <s v="July, 2017"/>
    <s v="July, 2017´"/>
    <x v="3"/>
    <s v="Adama Brasil Sa"/>
    <s v="Adama Andina Bv"/>
    <s v="BARRANQUILLA"/>
    <s v="Brazil"/>
    <s v="38089329"/>
    <s v="240 DRUM, ALUMINIUM, NON-REMOVABLE POQUER 240 EC 80 TAMBORES X 200 LT EVIRONMENTALLY HAZARDOUS SUBSTANCE, LIQUID, N.O.S. (CLETODIM) IMO 9 UN: 3082 PG: III"/>
    <x v="48"/>
    <s v="Platinum"/>
    <s v="Herbicide"/>
    <n v="52368"/>
    <n v="52.37"/>
    <n v="119000"/>
    <n v="2.2723800794378248"/>
    <m/>
    <m/>
    <m/>
  </r>
  <r>
    <n v="42921"/>
    <s v="July, 2017"/>
    <s v="July, 2017´"/>
    <x v="3"/>
    <s v="Adama Brasil Sa"/>
    <s v="China Jiangsu International Economic And Technical"/>
    <s v="SHANGHAI"/>
    <s v="Brazil"/>
    <s v="28111920"/>
    <s v="PHOSPHOROUS ACID (ACIDO FOSFOROSO)"/>
    <x v="35"/>
    <s v="Not Identified"/>
    <s v="General Chemical"/>
    <n v="44176"/>
    <n v="44.18"/>
    <n v="60000"/>
    <n v="1.3582035494386091"/>
    <m/>
    <m/>
    <m/>
  </r>
  <r>
    <n v="42920"/>
    <s v="July, 2017"/>
    <s v="July, 2017´"/>
    <x v="3"/>
    <s v="Adama Brasil S/A"/>
    <s v="Adama Makhteshim Ltd."/>
    <s v="HAIFA (HEFA)"/>
    <s v="Brazil"/>
    <s v="38089200"/>
    <s v="9240 PLASTIC BOTTLE 1 LT ( 9240 LITS BANZAI) ENVIRONM ENTALLY HAZARDOUS SUBSTAN CE, LIQUID, N.O.S (DIMETHO MORPH)"/>
    <x v="45"/>
    <s v="Sphinx"/>
    <s v="Fungicide"/>
    <n v="11457"/>
    <n v="11.46"/>
    <n v="144000"/>
    <n v="12.568735271013354"/>
    <m/>
    <m/>
    <m/>
  </r>
  <r>
    <n v="42920"/>
    <s v="July, 2017"/>
    <s v="July, 2017´"/>
    <x v="3"/>
    <s v="Adama Brasil S/A"/>
    <s v="Adama Agan Ltd."/>
    <s v="HAIFA (HEFA)"/>
    <s v="Brazil"/>
    <s v="38089323"/>
    <s v="4032 BAGS OF HEXARON WG AGRICULTUR AL HERBICIDE H.S:380893 UN NO.:3077 , CLASS: 9.0 P .G:III"/>
    <x v="3"/>
    <s v="Jump"/>
    <s v="Herbicide"/>
    <n v="143039.99"/>
    <n v="143.04"/>
    <n v="1099000"/>
    <n v="7.6831660852325285"/>
    <m/>
    <m/>
    <m/>
  </r>
  <r>
    <n v="42919"/>
    <s v="July, 2017"/>
    <s v="July, 2017´"/>
    <x v="3"/>
    <s v="Adama Brasil S/A"/>
    <s v="Adama Mfg. Poland Sa"/>
    <s v="GDYNIA"/>
    <s v="Brazil"/>
    <s v="29182000"/>
    <s v="2,4-D ACIDO TECNICO MILENIA BR"/>
    <x v="0"/>
    <s v="2,4-D Main"/>
    <s v="Herbicide"/>
    <n v="93020"/>
    <n v="93.02"/>
    <s v=""/>
    <e v="#VALUE!"/>
    <m/>
    <m/>
    <m/>
  </r>
  <r>
    <n v="42916"/>
    <s v="June, 2017"/>
    <s v="June, 2017´"/>
    <x v="3"/>
    <s v="Adama Brasil Sa"/>
    <s v="Nagarjuna Agrichem Ltd."/>
    <s v="VISAKHAPATNAM"/>
    <s v="Brazil"/>
    <s v="29329999"/>
    <s v="2 X 20?´ST CONTAINER TOTAL 36 PACKAGES ONLY BROMOKETAL (1,3-DIOXOLANE,2-(BROMO-METHYL)-2-(2,4 DICHLOROPHENY:L)-4-PROPYL"/>
    <x v="70"/>
    <s v="Not Identified"/>
    <s v="General Chemical"/>
    <n v="38088"/>
    <n v="38.090000000000003"/>
    <n v="1615000"/>
    <n v="42.401806343205209"/>
    <m/>
    <m/>
    <m/>
  </r>
  <r>
    <n v="42916"/>
    <s v="June, 2017"/>
    <s v="June, 2017´"/>
    <x v="3"/>
    <s v="Adama Brasil Sa"/>
    <s v="China Jiangsu International Economic And Technical"/>
    <s v="SHANGHAI"/>
    <s v="Brazil"/>
    <s v="28111920"/>
    <s v="PHOSPHOROUS ACID (ACIDO FOSFOROSO)"/>
    <x v="35"/>
    <s v="Not Identified"/>
    <s v="General Chemical"/>
    <n v="22088"/>
    <n v="22.09"/>
    <n v="29400"/>
    <n v="1.3310394784498369"/>
    <m/>
    <m/>
    <m/>
  </r>
  <r>
    <n v="42916"/>
    <s v="June, 2017"/>
    <s v="June, 2017´"/>
    <x v="3"/>
    <s v="Adama Brasil Sa"/>
    <s v="Nagarjuna Agrichem Ltd."/>
    <s v="VISAKHAPATNAM"/>
    <s v="Brazil"/>
    <s v="29329999"/>
    <s v="3 X 20?´ST CONTAINER TOTAL 54 PACKAGES (1,3,DIOXOLANE,2,(BROMO-METHYL)-2-(2,4 DICHLOROPHENYL)-4-PROPYL:)"/>
    <x v="0"/>
    <s v="2,4-D Main"/>
    <s v="Herbicide"/>
    <n v="57132"/>
    <n v="57.13"/>
    <n v="2422000"/>
    <n v="42.393054680389277"/>
    <m/>
    <m/>
    <m/>
  </r>
  <r>
    <n v="42915"/>
    <s v="June, 2017"/>
    <s v="June, 2017´"/>
    <x v="3"/>
    <s v="Adama Brasil S/A"/>
    <s v="Shandong Weifang Rainbow Chemical Co., Ltd."/>
    <s v="QINGDAO"/>
    <s v="Brazil"/>
    <s v="29336913"/>
    <s v="006 40´ X 8´ X 9´6&quot; HIGH CUBE SLAC 240 BAGS ATRAZINE TECH (ATRAZINA TECNICO RAINBOW)"/>
    <x v="78"/>
    <s v="Not Identified"/>
    <s v="General Chemical"/>
    <n v="120864"/>
    <n v="120.86"/>
    <n v="274000"/>
    <n v="2.2670108551760655"/>
    <m/>
    <m/>
    <m/>
  </r>
  <r>
    <n v="42915"/>
    <s v="June, 2017"/>
    <s v="June, 2017´"/>
    <x v="3"/>
    <s v="Adama Brasil S/A"/>
    <s v="Lotte Fine Chemical Co., Ltd."/>
    <s v="PUSAN (BUSAN)"/>
    <s v="Brazil"/>
    <s v="29211121"/>
    <s v="2 PACKAGE DIMETILAMINA 60% ISO TANK"/>
    <x v="6"/>
    <s v="Not Identified"/>
    <s v="General Chemical"/>
    <n v="39090"/>
    <n v="39.090000000000003"/>
    <n v="44000"/>
    <n v="1.1256075722691226"/>
    <m/>
    <m/>
    <m/>
  </r>
  <r>
    <n v="42913"/>
    <s v="June, 2017"/>
    <s v="June, 2017´"/>
    <x v="3"/>
    <s v="Adama Brasil S/A"/>
    <s v="Shandong Weifang Rainbow Chemical Co., Ltd."/>
    <s v="QINGDAO"/>
    <s v="Brazil"/>
    <s v="38089324"/>
    <s v="1080CARTONS GLYPHOSATE 72% WG (RIDOVER)"/>
    <x v="14"/>
    <s v="Not Identified"/>
    <s v="General Chemical"/>
    <n v="139320.01"/>
    <n v="139.32"/>
    <n v="697000"/>
    <n v="5.0028707290503354"/>
    <m/>
    <m/>
    <m/>
  </r>
  <r>
    <n v="42912"/>
    <s v="June, 2017"/>
    <s v="June, 2017´"/>
    <x v="3"/>
    <s v="Adama Brasil S/A"/>
    <s v="Adama Makhteshim Ltd."/>
    <s v="ASHDOD"/>
    <s v="Brazil"/>
    <s v="29309000"/>
    <s v="36 FLEXIBLE IBC ENVIRONMENTALLY H AZARDOUS SUBSTANCE, SOLID, N.O.S. (FOLPET)"/>
    <x v="21"/>
    <s v="Folpan"/>
    <s v="Fungicide"/>
    <n v="18846"/>
    <n v="18.850000000000001"/>
    <n v="90500"/>
    <n v="4.8020800169797306"/>
    <m/>
    <m/>
    <m/>
  </r>
  <r>
    <n v="42912"/>
    <s v="June, 2017"/>
    <s v="June, 2017´"/>
    <x v="3"/>
    <s v="Adama Brasil Sa"/>
    <s v="Adama Agan Ltd."/>
    <s v="ASHDOD"/>
    <s v="Brazil"/>
    <s v="38089329"/>
    <s v="560 DRUMS OF BUTIRON AGRICUL TURAL HERBICIDE"/>
    <x v="15"/>
    <s v="Butiron"/>
    <s v="Herbicide"/>
    <n v="131376.01"/>
    <n v="131.38"/>
    <n v="933000"/>
    <n v="7.1017532044092366"/>
    <m/>
    <m/>
    <m/>
  </r>
  <r>
    <n v="42912"/>
    <s v="June, 2017"/>
    <s v="June, 2017´"/>
    <x v="3"/>
    <s v="Adama Brasil Sa"/>
    <s v="Adama Agan Ltd."/>
    <s v="ASHDOD"/>
    <s v="Brazil"/>
    <s v="38089329"/>
    <s v="640 DRUMS OF 200.00 LT 16, 000.00LT POQUER AGRICULT URAL HERBICIDE"/>
    <x v="48"/>
    <s v="Platinum"/>
    <s v="Herbicide"/>
    <n v="137104"/>
    <n v="137.1"/>
    <n v="974000"/>
    <n v="7.1040961605788304"/>
    <m/>
    <m/>
    <m/>
  </r>
  <r>
    <n v="42912"/>
    <s v="June, 2017"/>
    <s v="June, 2017´"/>
    <x v="3"/>
    <s v="Adama Brasil Sa"/>
    <s v="Adama Agan Ltd."/>
    <s v="ASHDOD"/>
    <s v="Brazil"/>
    <s v="38089329"/>
    <s v="640 DRUMS POQUER AGRICULTU RAL HERBICIDE"/>
    <x v="48"/>
    <s v="Platinum"/>
    <s v="Herbicide"/>
    <n v="137104"/>
    <n v="137.1"/>
    <n v="974000"/>
    <n v="7.1040961605788304"/>
    <m/>
    <m/>
    <m/>
  </r>
  <r>
    <n v="42912"/>
    <s v="June, 2017"/>
    <s v="June, 2017´"/>
    <x v="3"/>
    <s v="Adama Brasil S/A"/>
    <s v="Adama Makhteshim Ltd."/>
    <s v="ASHDOD"/>
    <s v="Brazil"/>
    <s v="38089100"/>
    <s v="9240 PLASTIC BOTTLE 1 LT (9240 LITS KESHET 25 EC)PYRETHROID PESTICIDE, LIQ UID, TOXIC DELTAMETHRINIM"/>
    <x v="58"/>
    <s v="Deltamethrin"/>
    <s v="Insecticide"/>
    <n v="10256"/>
    <n v="10.26"/>
    <n v="232000"/>
    <n v="22.620904836193446"/>
    <m/>
    <m/>
    <m/>
  </r>
  <r>
    <n v="42911"/>
    <s v="June, 2017"/>
    <s v="June, 2017´"/>
    <x v="3"/>
    <s v="Adama Brasil Sa"/>
    <s v="Lanxess Corporation Group"/>
    <s v="ANTWERPEN"/>
    <s v="Brazil"/>
    <s v="29214221"/>
    <s v="108 DR 7 PALLETS 3,4-DICLORANILINA PURA"/>
    <x v="0"/>
    <s v="2,4-D Main"/>
    <s v="Herbicide"/>
    <n v="29347"/>
    <n v="29.35"/>
    <n v="74700"/>
    <n v="2.5454049817698574"/>
    <m/>
    <m/>
    <m/>
  </r>
  <r>
    <n v="42909"/>
    <s v="June, 2017"/>
    <s v="June, 2017´"/>
    <x v="3"/>
    <s v="Arysta Lifescience Do Brasil Industria Quimica E Agrope"/>
    <s v="Adama Makhteshim Ltd."/>
    <s v="ASHDOD"/>
    <s v="Brazil"/>
    <s v="29309091"/>
    <s v="80 PK ORTHOCIDE TECH MICRONIZADO) ENVIRONMENTALLY HAZARDOUS SUBSTANCE, SOLID N.O.S. (CAPTAN"/>
    <x v="26"/>
    <s v="Captan"/>
    <s v="Fungicide"/>
    <n v="51880"/>
    <n v="51.88"/>
    <n v="838000"/>
    <n v="16.152659984579799"/>
    <m/>
    <m/>
    <m/>
  </r>
  <r>
    <n v="42909"/>
    <s v="June, 2017"/>
    <s v="June, 2017´"/>
    <x v="3"/>
    <s v="Adama Brasil Sa"/>
    <s v="Nagarjuna Agrichem Ltd."/>
    <s v="VISAKHAPATNAM"/>
    <s v="Brazil"/>
    <s v="29329999"/>
    <s v="1 X 20 ST CONTAINER 18 PACKAGES BROMOKETAL (1,3-DIOXOLANE,2-(BROMO-METHYL)-2-(2,4 DICHLOROPHENYL)-4 PROPYL)"/>
    <x v="70"/>
    <s v="Not Identified"/>
    <s v="General Chemical"/>
    <n v="19044"/>
    <n v="19.04"/>
    <n v="807000"/>
    <n v="42.375551354757405"/>
    <m/>
    <m/>
    <m/>
  </r>
  <r>
    <n v="42907"/>
    <s v="June, 2017"/>
    <s v="June, 2017´"/>
    <x v="3"/>
    <s v="Adama Brasil S/A"/>
    <s v="Shandong Weifang Rainbow Chemical Co., Ltd."/>
    <s v="QINGDAO"/>
    <s v="Brazil"/>
    <s v="38089324"/>
    <s v="1080CARTONS GLYPHOSATE 72% WG (RIDOVER)"/>
    <x v="14"/>
    <s v="Not Identified"/>
    <s v="General Chemical"/>
    <n v="116100"/>
    <n v="116.1"/>
    <n v="581000"/>
    <n v="5.0043066322136092"/>
    <m/>
    <m/>
    <m/>
  </r>
  <r>
    <n v="42906"/>
    <s v="June, 2017"/>
    <s v="June, 2017´"/>
    <x v="3"/>
    <s v="Adama Brasil S/A"/>
    <s v="Adama Agan Ltd."/>
    <s v="ASHDOD"/>
    <s v="Brazil"/>
    <s v="38089323"/>
    <s v="4032 BAGS WG AGRICULTURA L HERBICIDE"/>
    <x v="3"/>
    <s v="Jump"/>
    <s v="Herbicide"/>
    <n v="143039.99"/>
    <n v="143.04"/>
    <n v="1016000"/>
    <n v="7.1029087739729295"/>
    <m/>
    <m/>
    <m/>
  </r>
  <r>
    <n v="42906"/>
    <s v="June, 2017"/>
    <s v="June, 2017´"/>
    <x v="3"/>
    <s v="Adama Brasil S/A"/>
    <s v="Adama Agan Ltd."/>
    <s v="ASHDOD"/>
    <s v="Brazil"/>
    <s v="38089323"/>
    <s v="4032 BAGS OF HEXARON WG AGRICULT URAL HERBICIDEH"/>
    <x v="3"/>
    <s v="Jump"/>
    <s v="Herbicide"/>
    <n v="95360"/>
    <n v="95.36"/>
    <n v="678000"/>
    <n v="7.1098993288590604"/>
    <m/>
    <m/>
    <m/>
  </r>
  <r>
    <n v="42906"/>
    <s v="June, 2017"/>
    <s v="June, 2017´"/>
    <x v="3"/>
    <s v="Adama Brasil S/A"/>
    <s v="Adama Makhteshim Ltd."/>
    <s v="ASHDOD"/>
    <s v="Brazil"/>
    <s v="29309091"/>
    <s v="8 FLEXIBLE IBC CAPTAN MKT TECNICO MILENIA) ENVIRONMENTALLY HAZARDOUS SUBSTANCE, SOLI D N.O.S"/>
    <x v="26"/>
    <s v="Captan"/>
    <s v="Fungicide"/>
    <n v="83008"/>
    <n v="83.01"/>
    <n v="1341000"/>
    <n v="16.155069390902081"/>
    <m/>
    <m/>
    <m/>
  </r>
  <r>
    <n v="42905"/>
    <s v="June, 2017"/>
    <s v="June, 2017´"/>
    <x v="3"/>
    <s v="Adama Brasil S/A"/>
    <s v="Purac Biochem Bv"/>
    <s v="ROTTERDAM"/>
    <s v="Brazil"/>
    <s v="29181100"/>
    <s v="1 20 CONTAINER(S) PURASOLV EHL IBC9502-ETHYL HEXYL-S-LACTATE NET WEIGHT :17100.0000 KGS1000 LTR IBC LOADED ONTO 18 PALLETS LOADED INTO 1 20 CONTAINER(S) PURASOLV EHL IBC9502-ETHYL HEXYL-S-LACTATE"/>
    <x v="22"/>
    <s v="Not Identified"/>
    <s v="General Chemical"/>
    <n v="54270"/>
    <n v="54.27"/>
    <n v="155000"/>
    <n v="2.8560899207665376"/>
    <m/>
    <m/>
    <m/>
  </r>
  <r>
    <n v="42905"/>
    <s v="June, 2017"/>
    <s v="June, 2017´"/>
    <x v="3"/>
    <s v="Dupont Do Brasil Sa"/>
    <s v="Adama Makhteshim Ltd."/>
    <s v="ASHDOD"/>
    <s v="Brazil"/>
    <s v="38089100"/>
    <s v="3600 PLASTIC JERRYCAN 5 LT 18000 LITS GALIL EN VIR ONMENTALLY HAZARDOUS SUBSTANCE, LIQUID, N.O.S. (IMIDACLOPRID BIFENTHR IN)"/>
    <x v="4"/>
    <s v="Galil"/>
    <s v="Insecticide"/>
    <n v="40680"/>
    <n v="40.68"/>
    <n v="918000"/>
    <n v="22.56637168141593"/>
    <m/>
    <m/>
    <m/>
  </r>
  <r>
    <n v="42903"/>
    <s v="June, 2017"/>
    <s v="June, 2017´"/>
    <x v="3"/>
    <s v="Adama Brasil S/A"/>
    <s v="Lanxess Corporation Group"/>
    <s v="ANTWERPEN"/>
    <s v="Brazil"/>
    <s v="29291030"/>
    <s v="ONE 20´ X 8´ X 8´6&quot; TANK CONTA SLAC 1 TANK DANGEROUS LIQUIDS 3.4-DICLOROFENILISOCIANATO"/>
    <x v="18"/>
    <s v="Not Identified"/>
    <s v="General Chemical"/>
    <n v="26400"/>
    <n v="26.4"/>
    <n v="51500"/>
    <n v="1.9507575757575757"/>
    <m/>
    <m/>
    <m/>
  </r>
  <r>
    <n v="42900"/>
    <s v="June, 2017"/>
    <s v="June, 2017´"/>
    <x v="3"/>
    <s v="Adama Brasil Sa"/>
    <s v="Adama Makhteshim Ltd."/>
    <s v="ASHDOD"/>
    <s v="Brazil"/>
    <s v="38089100"/>
    <s v="6 0 MINIBULK . (IMIDACLOPRID, BIFENTHRIN) ENVIRONMENTALLY H:AZARDOUS SUBSTANCE"/>
    <x v="4"/>
    <s v="Galil"/>
    <s v="Insecticide"/>
    <n v="68700"/>
    <n v="68.7"/>
    <n v="1551000"/>
    <n v="22.5764192139738"/>
    <m/>
    <m/>
    <m/>
  </r>
  <r>
    <n v="42900"/>
    <s v="June, 2017"/>
    <s v="June, 2017´"/>
    <x v="3"/>
    <s v="Adama Brasil S/A"/>
    <s v="Lotte Fine Chemical Co., Ltd."/>
    <s v="PUSAN (BUSAN)"/>
    <s v="Brazil"/>
    <s v="29211121"/>
    <s v="5 PK DIMETILAMINA 60% ISO TANK DMA0003-K40F(5ISO TANK)"/>
    <x v="6"/>
    <s v="Not Identified"/>
    <s v="General Chemical"/>
    <n v="95740"/>
    <n v="95.74"/>
    <n v="108000"/>
    <n v="1.1280551493628577"/>
    <m/>
    <m/>
    <m/>
  </r>
  <r>
    <n v="42899"/>
    <s v="June, 2017"/>
    <s v="June, 2017´"/>
    <x v="3"/>
    <s v="Adama Brasil S/A"/>
    <s v="Shandong Weifang Rainbow Chemical Co., Ltd."/>
    <s v="QINGDAO"/>
    <s v="Brazil"/>
    <s v="38089324"/>
    <s v="5400 CARTONS GLYPHOSATE 72% WG (RIDOVER)"/>
    <x v="14"/>
    <s v="Not Identified"/>
    <s v="General Chemical"/>
    <n v="116100"/>
    <n v="116.1"/>
    <n v="581000"/>
    <n v="5.0043066322136092"/>
    <m/>
    <m/>
    <m/>
  </r>
  <r>
    <n v="42899"/>
    <s v="June, 2017"/>
    <s v="June, 2017´"/>
    <x v="3"/>
    <s v="Adama Brasil S/A"/>
    <s v="Shandong Weifang Rainbow Chemical Co., Ltd."/>
    <s v="QINGDAO"/>
    <s v="Brazil"/>
    <s v="38089324"/>
    <s v="5400 CARTONS. GLYPHOSATE 72% WG (RIDOVER)"/>
    <x v="14"/>
    <s v="Not Identified"/>
    <s v="General Chemical"/>
    <n v="116100"/>
    <n v="116.1"/>
    <n v="581000"/>
    <n v="5.0043066322136092"/>
    <m/>
    <m/>
    <m/>
  </r>
  <r>
    <n v="42896"/>
    <s v="June, 2017"/>
    <s v="June, 2017´"/>
    <x v="3"/>
    <s v="Adama Brasil S/A"/>
    <s v="Adama Agan Ltd."/>
    <s v="ASHDOD"/>
    <s v="Brazil"/>
    <s v="38089323"/>
    <s v="4,032 BAGS OF KARMEX AGRICULT URAL HERBICIDEH"/>
    <x v="3"/>
    <s v="Jump"/>
    <s v="Herbicide"/>
    <n v="22348"/>
    <n v="22.35"/>
    <n v="159000"/>
    <n v="7.1147306246643991"/>
    <m/>
    <m/>
    <m/>
  </r>
  <r>
    <n v="42896"/>
    <s v="June, 2017"/>
    <s v="June, 2017´"/>
    <x v="3"/>
    <s v="Adama Brasil Sa"/>
    <s v="Adama Makhteshim Ltd."/>
    <s v="ASHDOD"/>
    <s v="Brazil"/>
    <s v="38089100"/>
    <s v="18 MINIBULK 1000LITER (18 000 LITS GALIL SC) ENVIRON MENTALLY HAZARDOUS SUBSTAN CE,LIQUID, N.O.S."/>
    <x v="4"/>
    <s v="Galil"/>
    <s v="Insecticide"/>
    <n v="144270"/>
    <n v="144.27000000000001"/>
    <n v="3257000"/>
    <n v="22.57572606917585"/>
    <m/>
    <m/>
    <m/>
  </r>
  <r>
    <n v="42896"/>
    <s v="June, 2017"/>
    <s v="June, 2017´"/>
    <x v="3"/>
    <s v="Adama Brasil Sa"/>
    <s v="Adama Agan Ltd."/>
    <s v="ASHDOD"/>
    <s v="Brazil"/>
    <s v="38089329"/>
    <s v="80 DRUMS OF POQUER AGRICULTU RAL HERBICIDEH"/>
    <x v="48"/>
    <s v="Platinum"/>
    <s v="Herbicide"/>
    <n v="85690"/>
    <n v="85.69"/>
    <n v="609000"/>
    <n v="7.107013653868596"/>
    <m/>
    <m/>
    <m/>
  </r>
  <r>
    <n v="42896"/>
    <s v="June, 2017"/>
    <s v="June, 2017´"/>
    <x v="3"/>
    <s v="Adama Brasil S/A"/>
    <s v="Turlock Llp"/>
    <s v="SHANGHAI"/>
    <s v="Brazil"/>
    <s v="29241929"/>
    <s v="120 DRUMS =30 PALLETS CHEMICAL PRODUCT DMAC- N, N-DIMETHYLACETAMIDE (N, N-DIMETILACETAMIDA):"/>
    <x v="27"/>
    <s v="Not Identified"/>
    <s v="General Chemical"/>
    <n v="24510"/>
    <n v="24.51"/>
    <n v="155000"/>
    <n v="6.323949408404733"/>
    <m/>
    <m/>
    <m/>
  </r>
  <r>
    <n v="42896"/>
    <s v="June, 2017"/>
    <s v="June, 2017´"/>
    <x v="3"/>
    <s v="Adama Brasil Sa"/>
    <s v="Adama Agan Ltd."/>
    <s v="ASHDOD"/>
    <s v="Brazil"/>
    <s v="38089329"/>
    <s v="80 DRUMS OF BUTIRON AGRICULT URAL HERBICIDEH"/>
    <x v="15"/>
    <s v="Butiron"/>
    <s v="Herbicide"/>
    <n v="56910"/>
    <n v="56.91"/>
    <n v="404000"/>
    <n v="7.0989281321384645"/>
    <m/>
    <m/>
    <m/>
  </r>
  <r>
    <n v="42896"/>
    <s v="June, 2017"/>
    <s v="June, 2017´"/>
    <x v="3"/>
    <s v="Adama Brasil Sa"/>
    <s v="Adama Makhteshim Ltd."/>
    <s v="ASHDOD"/>
    <s v="Brazil"/>
    <s v="38089200"/>
    <s v="T.C. 80 STEEL DRUM 200 LT (16000 LITS GUAPO) ENVIRON MENTALLY HAZARDOUS SUBSTA NCE,LIQUID, N.O.S (EPOXI CONAZOLE, KRESOXIM METHYL)"/>
    <x v="77"/>
    <s v="Ardent"/>
    <s v="Fungicide"/>
    <n v="17400"/>
    <n v="17.399999999999999"/>
    <n v="224000"/>
    <n v="12.873563218390805"/>
    <m/>
    <m/>
    <m/>
  </r>
  <r>
    <n v="42896"/>
    <s v="June, 2017"/>
    <s v="June, 2017´"/>
    <x v="3"/>
    <s v="Adama Brasil Sa"/>
    <s v="Adama Makhteshim Ltd."/>
    <s v="ASHDOD"/>
    <s v="Brazil"/>
    <s v="38089100"/>
    <s v="80 STEEL DRUM 200 LTS.T.C. (16000 LITS VORAZ) CARBAMATE PESTI:CIDE,LIQUID,TOXIC (METHOMYL, NOVALURON)"/>
    <x v="29"/>
    <s v="Voraz"/>
    <s v="Insecticide"/>
    <n v="39600"/>
    <n v="39.6"/>
    <n v="894000"/>
    <n v="22.575757575757574"/>
    <m/>
    <m/>
    <m/>
  </r>
  <r>
    <n v="42896"/>
    <s v="June, 2017"/>
    <s v="June, 2017´"/>
    <x v="3"/>
    <s v="Adama Brasil Sa"/>
    <s v="Adama Agan Ltd."/>
    <s v="ASHDOD"/>
    <s v="Brazil"/>
    <s v="38089329"/>
    <s v="80 DRUMS POQUER AGRICULTU"/>
    <x v="48"/>
    <s v="Platinum"/>
    <s v="Herbicide"/>
    <n v="137104"/>
    <n v="137.1"/>
    <n v="974000"/>
    <n v="7.1040961605788304"/>
    <m/>
    <m/>
    <m/>
  </r>
  <r>
    <n v="42896"/>
    <s v="June, 2017"/>
    <s v="June, 2017´"/>
    <x v="3"/>
    <s v="Adama Brasil Sa"/>
    <s v="Adama Agan Ltd."/>
    <s v="ASHDOD"/>
    <s v="Brazil"/>
    <s v="38089329"/>
    <s v="80 DRUMS OF AFALON SC AGRI CULTURAL HERBICIDE"/>
    <x v="28"/>
    <s v="Afalon"/>
    <s v="Herbicide"/>
    <n v="40180"/>
    <n v="40.18"/>
    <n v="285000"/>
    <n v="7.0930811348929819"/>
    <m/>
    <m/>
    <m/>
  </r>
  <r>
    <n v="42896"/>
    <s v="June, 2017"/>
    <s v="June, 2017´"/>
    <x v="3"/>
    <s v="Adama Brasil S/A"/>
    <s v="Adama Makhteshim Ltd."/>
    <s v="ASHDOD"/>
    <s v="Brazil"/>
    <s v="38089200"/>
    <s v="2400 PLASTIC JERRYCAN 5 L T (12000 LITS BANZAI) ENVI RONMENTALLY HAZARDOUS SUB STANCE, LIQUID, N.O.S ("/>
    <x v="45"/>
    <s v="Sphinx"/>
    <s v="Fungicide"/>
    <n v="13680"/>
    <n v="13.68"/>
    <n v="176000"/>
    <n v="12.865497076023392"/>
    <m/>
    <m/>
    <m/>
  </r>
  <r>
    <n v="42896"/>
    <s v="June, 2017"/>
    <s v="June, 2017´"/>
    <x v="3"/>
    <s v="Adama Brasil Sa"/>
    <s v="Adama Agan Ltd."/>
    <s v="ASHDOD"/>
    <s v="Brazil"/>
    <s v="38089329"/>
    <s v="80 DRUMS OF GALIGAN 240 ECAG RICULTURAL HERBICIDE"/>
    <x v="2"/>
    <s v="Galigan 240 EC"/>
    <s v="Herbicide"/>
    <n v="17618"/>
    <n v="17.62"/>
    <n v="125000"/>
    <n v="7.0950164604381882"/>
    <m/>
    <m/>
    <m/>
  </r>
  <r>
    <n v="42896"/>
    <s v="June, 2017"/>
    <s v="June, 2017´"/>
    <x v="3"/>
    <s v="Adama Brasil S/A"/>
    <s v="Adama Makhteshim Ltd."/>
    <s v="ASHDOD"/>
    <s v="Brazil"/>
    <s v="29309000"/>
    <s v="30 FLEXIBLE IBC CAPTAN MKT TECNIC O MILENIA"/>
    <x v="26"/>
    <s v="Captan"/>
    <s v="Fungicide"/>
    <n v="38910"/>
    <n v="38.909999999999997"/>
    <n v="187000"/>
    <n v="4.8059624775122076"/>
    <m/>
    <m/>
    <m/>
  </r>
  <r>
    <n v="42894"/>
    <s v="June, 2017"/>
    <s v="June, 2017´"/>
    <x v="3"/>
    <s v="Adama Brasil Sa"/>
    <s v="Hebei Chengxin Co., Ltd."/>
    <s v="QINGDAO"/>
    <s v="Brazil"/>
    <s v="29159090"/>
    <s v="ONE 20´ X 8´ X 8´6&quot; GENERAL PU SLAC 80 DRUMS TRIMETHYL ORTHOFORMATE (TRIMETIL-ORTO-FORMIATO)"/>
    <x v="5"/>
    <s v="Not Identified"/>
    <s v="General Chemical"/>
    <n v="16760"/>
    <n v="16.760000000000002"/>
    <n v="72600"/>
    <n v="4.3317422434367545"/>
    <m/>
    <m/>
    <m/>
  </r>
  <r>
    <n v="42892"/>
    <s v="June, 2017"/>
    <s v="June, 2017´"/>
    <x v="3"/>
    <s v="Adama Brasil S/A"/>
    <s v="Lotte Fine Chemical Co., Ltd."/>
    <s v="PUSAN (BUSAN)"/>
    <s v="Brazil"/>
    <s v="29211121"/>
    <s v="2 PK DIMETILAMINA 60% ISO TANK"/>
    <x v="6"/>
    <s v="Not Identified"/>
    <s v="General Chemical"/>
    <n v="38520"/>
    <n v="38.520000000000003"/>
    <n v="43300"/>
    <n v="1.1240913811007269"/>
    <m/>
    <m/>
    <m/>
  </r>
  <r>
    <n v="42890"/>
    <s v="June, 2017"/>
    <s v="June, 2017´"/>
    <x v="3"/>
    <s v="Adama Brasil S/A"/>
    <s v="Adama Mfg. Poland Sa"/>
    <s v="GDYNIA"/>
    <s v="Brazil"/>
    <s v="29189012"/>
    <s v="2,4-D ACIDO TECNICO MILENIA BR BIGBAGS A"/>
    <x v="0"/>
    <s v="2,4-D Main"/>
    <s v="Herbicide"/>
    <n v="185520"/>
    <n v="185.52"/>
    <s v=""/>
    <e v="#VALUE!"/>
    <m/>
    <m/>
    <m/>
  </r>
  <r>
    <n v="42887"/>
    <s v="June, 2017"/>
    <s v="June, 2017´"/>
    <x v="3"/>
    <s v="Adama Brasil Sa"/>
    <s v="Adama Agan Ltd."/>
    <s v="HAIFA (HEFA)"/>
    <s v="Brazil"/>
    <s v="38089329"/>
    <s v="80 DRUMS BUTIRON AGRICUL TURAL HERBICIDE"/>
    <x v="15"/>
    <s v="Butiron"/>
    <s v="Herbicide"/>
    <n v="132789.99"/>
    <n v="132.79"/>
    <n v="943000"/>
    <n v="7.1014388961095642"/>
    <m/>
    <m/>
    <m/>
  </r>
  <r>
    <n v="42887"/>
    <s v="June, 2017"/>
    <s v="June, 2017´"/>
    <x v="3"/>
    <s v="Adama Brasil Sa"/>
    <s v="Adama Agan Ltd."/>
    <s v="HAIFA (HEFA)"/>
    <s v="Brazil"/>
    <s v="38089329"/>
    <s v="80 DRUMS BUTIRON AGRICULTU RAL HERBICIDE"/>
    <x v="15"/>
    <s v="Butiron"/>
    <s v="Herbicide"/>
    <n v="75880"/>
    <n v="75.88"/>
    <n v="539000"/>
    <n v="7.1033210332103325"/>
    <m/>
    <m/>
    <m/>
  </r>
  <r>
    <n v="42886"/>
    <s v="May, 2017"/>
    <s v="May, 2017´"/>
    <x v="3"/>
    <s v="Adama Brasil Sa"/>
    <s v="Nagarjuna Agrichem Ltd."/>
    <s v="VISAKHAPATNAM"/>
    <s v="Brazil"/>
    <s v="29329999"/>
    <s v="3X20?´ST CONTAINER CONTAINS 54 PACKAGES BROMOKETAL (1,3-DIOXOLANE,2-(BROMO-METHYL)-2-(2,4 DICHLOROPHENYL):-4-PROPYL)"/>
    <x v="70"/>
    <s v="Not Identified"/>
    <s v="General Chemical"/>
    <n v="57132"/>
    <n v="57.13"/>
    <n v="2270000"/>
    <n v="39.732549184345025"/>
    <m/>
    <m/>
    <m/>
  </r>
  <r>
    <n v="42885"/>
    <s v="May, 2017"/>
    <s v="May, 2017´"/>
    <x v="3"/>
    <s v="Adama Brasil S/A"/>
    <s v="Lotte Fine Chemical Co., Ltd."/>
    <s v="PUSAN (BUSAN)"/>
    <s v="Brazil"/>
    <s v="29211121"/>
    <s v="4 PK DIMETILAMINA 60% ISO TANK"/>
    <x v="6"/>
    <s v="Not Identified"/>
    <s v="General Chemical"/>
    <n v="77030"/>
    <n v="77.03"/>
    <n v="90000"/>
    <n v="1.1683759574191874"/>
    <m/>
    <m/>
    <m/>
  </r>
  <r>
    <n v="42882"/>
    <s v="May, 2017"/>
    <s v="May, 2017´"/>
    <x v="3"/>
    <s v="Adama Brasil S/A"/>
    <s v="Sinon Corp"/>
    <s v="KAOHSIUNG"/>
    <s v="Brazil"/>
    <s v="29339959"/>
    <s v="80 BAGS  CARBENDAZIM TECNICO MIL"/>
    <x v="1"/>
    <s v="Not Identified"/>
    <s v="General Chemical"/>
    <n v="48240"/>
    <n v="48.24"/>
    <n v="2490000"/>
    <n v="51.616915422885569"/>
    <m/>
    <m/>
    <m/>
  </r>
  <r>
    <n v="42882"/>
    <s v="May, 2017"/>
    <s v="May, 2017´"/>
    <x v="3"/>
    <s v="Adama Brasil Sa"/>
    <s v="Total Fluides"/>
    <s v="LE HAVRE"/>
    <s v="Brazil"/>
    <s v="29021900"/>
    <s v="20 DRY CNTRSAID TO CONTAIN80 DRUM O FSOLANE METHYLCYCLOHEXANEPACKING IN DRUM"/>
    <x v="6"/>
    <s v="Not Identified"/>
    <s v="General Chemical"/>
    <n v="14160"/>
    <n v="14.16"/>
    <n v="22000"/>
    <n v="1.5536723163841808"/>
    <m/>
    <m/>
    <m/>
  </r>
  <r>
    <n v="42882"/>
    <s v="May, 2017"/>
    <s v="May, 2017´"/>
    <x v="3"/>
    <s v="Adama Brasil Sa"/>
    <s v="Total Fluides"/>
    <s v="LE HAVRE"/>
    <s v="Brazil"/>
    <s v="29021900"/>
    <s v="80 DRUM(S) O FSOLANE METHYLCYCLOHEXANE"/>
    <x v="4"/>
    <s v="Galil"/>
    <s v="Insecticide"/>
    <n v="14160"/>
    <n v="14.16"/>
    <n v="22000"/>
    <n v="1.5536723163841808"/>
    <m/>
    <m/>
    <m/>
  </r>
  <r>
    <n v="42882"/>
    <s v="May, 2017"/>
    <s v="May, 2017´"/>
    <x v="3"/>
    <s v="Adama Brasil S/A"/>
    <s v="Nutrichem Co., Ltd."/>
    <s v="SHANGHAI"/>
    <s v="Brazil"/>
    <s v="29333921"/>
    <s v="PICLORAM 95% TC PICLORAM TECNICO MILENIA"/>
    <x v="76"/>
    <s v="Not Identified"/>
    <s v="General Chemical"/>
    <n v="20140"/>
    <n v="20.14"/>
    <n v="965000"/>
    <n v="47.91459781529295"/>
    <m/>
    <m/>
    <m/>
  </r>
  <r>
    <n v="42881"/>
    <s v="May, 2017"/>
    <s v="May, 2017´"/>
    <x v="3"/>
    <s v="Adama Brasil Sa"/>
    <s v="Adama Agan Ltd."/>
    <s v="HAIFA (HEFA)"/>
    <s v="Brazil"/>
    <s v="38089329"/>
    <s v="80 DRUMS POQUER AGRICULTU RAL HERBICIDE"/>
    <x v="48"/>
    <s v="Platinum"/>
    <s v="Herbicide"/>
    <n v="137104"/>
    <n v="137.1"/>
    <n v="936000"/>
    <n v="6.8269342980511141"/>
    <m/>
    <m/>
    <m/>
  </r>
  <r>
    <n v="42881"/>
    <s v="May, 2017"/>
    <s v="May, 2017´"/>
    <x v="3"/>
    <s v="Adama Brasil Sa"/>
    <s v="Adama Makhteshim Ltd."/>
    <s v="HAIFA (HEFA)"/>
    <s v="Brazil"/>
    <s v="38089100"/>
    <s v="18 MINIBULK 1000LITER (18 000 LITS GALIL SC) ENVIRON MENTALLY HAZARDOUS SUBSTA NCE,LIQUID, N.O.S.(IMID ACLOPRID,BIFENTHRIN)"/>
    <x v="4"/>
    <s v="Galil"/>
    <s v="Insecticide"/>
    <n v="226710.01"/>
    <n v="226.71"/>
    <n v="5075000"/>
    <n v="22.385425328153794"/>
    <m/>
    <m/>
    <m/>
  </r>
  <r>
    <n v="42881"/>
    <s v="May, 2017"/>
    <s v="May, 2017´"/>
    <x v="3"/>
    <s v="Adama Brasil Sa"/>
    <s v="Adama Agan Ltd."/>
    <s v="HAIFA (HEFA)"/>
    <s v="Brazil"/>
    <s v="38089329"/>
    <s v="80 DRUMS BUTIRON AGRICULT URAL HERBICIDE"/>
    <x v="15"/>
    <s v="Butiron"/>
    <s v="Herbicide"/>
    <n v="56910"/>
    <n v="56.91"/>
    <n v="389000"/>
    <n v="6.8353540678263922"/>
    <m/>
    <m/>
    <m/>
  </r>
  <r>
    <n v="42881"/>
    <s v="May, 2017"/>
    <s v="May, 2017´"/>
    <x v="3"/>
    <s v="Adama Brasil Sa"/>
    <s v="Adama Agan Ltd."/>
    <s v="HAIFA (HEFA)"/>
    <s v="Brazil"/>
    <s v="38089329"/>
    <s v="80 DRUMS OF POQUER AGRICULTU RAL HERBICIDE"/>
    <x v="48"/>
    <s v="Platinum"/>
    <s v="Herbicide"/>
    <n v="137104"/>
    <n v="137.1"/>
    <n v="936000"/>
    <n v="6.8269342980511141"/>
    <m/>
    <m/>
    <m/>
  </r>
  <r>
    <n v="42881"/>
    <s v="May, 2017"/>
    <s v="May, 2017´"/>
    <x v="3"/>
    <s v="Adama Brasil Sa"/>
    <s v="Adama Agan Ltd."/>
    <s v="HAIFA (HEFA)"/>
    <s v="Brazil"/>
    <s v="38089329"/>
    <s v="80 DRUMS BUTIRON AGRICULT URAL HERBICIDE"/>
    <x v="15"/>
    <s v="Butiron"/>
    <s v="Herbicide"/>
    <n v="37940"/>
    <n v="37.94"/>
    <n v="259000"/>
    <n v="6.8265682656826572"/>
    <m/>
    <m/>
    <m/>
  </r>
  <r>
    <n v="42881"/>
    <s v="May, 2017"/>
    <s v="May, 2017´"/>
    <x v="3"/>
    <s v="Adama Brasil Sa"/>
    <s v="Adama Agan Ltd."/>
    <s v="HAIFA (HEFA)"/>
    <s v="Brazil"/>
    <s v="38089329"/>
    <s v="80 DRUMS BUTIRON AGRICULTURAL HERBICIDE"/>
    <x v="15"/>
    <s v="Butiron"/>
    <s v="Herbicide"/>
    <n v="132789.99"/>
    <n v="132.79"/>
    <n v="907000"/>
    <n v="6.8303341238296653"/>
    <m/>
    <m/>
    <m/>
  </r>
  <r>
    <n v="42881"/>
    <s v="May, 2017"/>
    <s v="May, 2017´"/>
    <x v="3"/>
    <s v="Adama Brasil S/A"/>
    <s v="Adama Makhteshim Ltd."/>
    <s v="HAIFA (HEFA)"/>
    <s v="Brazil"/>
    <s v="29309091"/>
    <s v="30 FLEXIBLE IBC CAPTAN MKT TECNI CO MILENIA) ENVIRONMENTALL Y HAZARDOUS SUBSTANCE, SO LID N.O.S.(CAPTAN)"/>
    <x v="26"/>
    <s v="Captan"/>
    <s v="Fungicide"/>
    <n v="38910"/>
    <n v="38.909999999999997"/>
    <n v="643000"/>
    <n v="16.525314829092778"/>
    <m/>
    <m/>
    <m/>
  </r>
  <r>
    <n v="42881"/>
    <s v="May, 2017"/>
    <s v="May, 2017´"/>
    <x v="3"/>
    <s v="Adama Brasil S/A"/>
    <s v="Adama Makhteshim Ltd."/>
    <s v="HAIFA (HEFA)"/>
    <s v="Brazil"/>
    <s v="29162015"/>
    <s v="300 FIBER DRUM BIFENTRINA TECNICOM ILENIA) PYRETHROID PESTICI DE,SOLID, TOXIC BIFENTHRI"/>
    <x v="38"/>
    <s v="Seizer"/>
    <s v="Insecticide"/>
    <n v="8775"/>
    <n v="8.77"/>
    <n v="305000"/>
    <n v="34.757834757834758"/>
    <m/>
    <m/>
    <m/>
  </r>
  <r>
    <n v="42878"/>
    <s v="May, 2017"/>
    <s v="May, 2017´"/>
    <x v="3"/>
    <s v="Adama Brasil S/A"/>
    <s v="Lotte Fine Chemical Co., Ltd."/>
    <s v="PUSAN (BUSAN)"/>
    <s v="Brazil"/>
    <s v="29211121"/>
    <s v="3 PACKAGE DIMETILAMINA 60%"/>
    <x v="6"/>
    <s v="Not Identified"/>
    <s v="General Chemical"/>
    <n v="57760"/>
    <n v="57.76"/>
    <n v="67500"/>
    <n v="1.168628808864266"/>
    <m/>
    <m/>
    <m/>
  </r>
  <r>
    <n v="42878"/>
    <s v="May, 2017"/>
    <s v="May, 2017´"/>
    <x v="3"/>
    <s v="Adama Brasil S/A"/>
    <s v="Shandong Cynda Chemical Co., Ltd."/>
    <s v="QINGDAO"/>
    <s v="Brazil"/>
    <s v="29241999"/>
    <s v="520 DRUMS METIL VANILAMIDA ( 2-AMINO-2,3-DIMETHYL BUTYRAMIDE , ADB)"/>
    <x v="72"/>
    <s v="Not Identified"/>
    <s v="General Chemical"/>
    <n v="14820"/>
    <n v="14.82"/>
    <n v="99000"/>
    <n v="6.6801619433198383"/>
    <m/>
    <m/>
    <m/>
  </r>
  <r>
    <n v="42878"/>
    <s v="May, 2017"/>
    <s v="May, 2017´"/>
    <x v="3"/>
    <s v="Adama Brasil S/A"/>
    <s v="Shandong Weifang Rainbow Chemical Co., Ltd."/>
    <s v="QINGDAO"/>
    <s v="Brazil"/>
    <s v="29336913"/>
    <s v="003 40´ X 8´ X 9´6&quot; HIGH CUBE SLAC 120 BAGS ATRAZINE TECH (ATRAZINA TECNICO RAINBOW)"/>
    <x v="6"/>
    <s v="Not Identified"/>
    <s v="General Chemical"/>
    <n v="60432"/>
    <n v="60.43"/>
    <n v="147000"/>
    <n v="2.4324861000794282"/>
    <m/>
    <m/>
    <m/>
  </r>
  <r>
    <n v="42877"/>
    <s v="May, 2017"/>
    <s v="May, 2017´"/>
    <x v="3"/>
    <s v="Adama Brasil S/A"/>
    <s v="Adama Mfg. Poland Sa"/>
    <s v="GDYNIA"/>
    <s v="Brazil"/>
    <s v="29189012"/>
    <s v="2,4-D ACIDO TECNICO MILENIA BR BIGBAGS A"/>
    <x v="0"/>
    <s v="2,4-D Main"/>
    <s v="Herbicide"/>
    <n v="259880"/>
    <n v="259.88"/>
    <s v=""/>
    <e v="#VALUE!"/>
    <m/>
    <m/>
    <m/>
  </r>
  <r>
    <n v="42877"/>
    <s v="May, 2017"/>
    <s v="May, 2017´"/>
    <x v="3"/>
    <s v="Adama Brasil S/A"/>
    <s v="Purac Biochem Bv"/>
    <s v="ROTTERDAM"/>
    <s v="Brazil"/>
    <s v="29181100"/>
    <s v="22 PALLETS LOADED INTO1 40 CONTAINER(S) PURASOLV EHL IBC950 2-ETHYL HEXYL-S-LACTATE"/>
    <x v="22"/>
    <s v="Not Identified"/>
    <s v="General Chemical"/>
    <n v="40200"/>
    <n v="40.200000000000003"/>
    <n v="113000"/>
    <n v="2.810945273631841"/>
    <m/>
    <m/>
    <m/>
  </r>
  <r>
    <n v="42874"/>
    <s v="May, 2017"/>
    <s v="May, 2017´"/>
    <x v="3"/>
    <s v="Adama Brasil S/A"/>
    <s v="Adama Agan Ltd."/>
    <s v="HAIFA (HEFA)"/>
    <s v="Brazil"/>
    <s v="38089323"/>
    <s v="4032 BAGS HEXARON WG AGRICULTUR AL HERBICIDE"/>
    <x v="3"/>
    <s v="Jump"/>
    <s v="Herbicide"/>
    <n v="143039.99"/>
    <n v="143.04"/>
    <n v="977000"/>
    <n v="6.8302577482003466"/>
    <m/>
    <m/>
    <m/>
  </r>
  <r>
    <n v="42874"/>
    <s v="May, 2017"/>
    <s v="May, 2017´"/>
    <x v="3"/>
    <s v="Adama Brasil S/A"/>
    <s v="Adama Agan Ltd."/>
    <s v="HAIFA (HEFA)"/>
    <s v="Brazil"/>
    <s v="38089323"/>
    <s v="4032 BAGS OF JUMP AGRICULTURAL HER BICIDE"/>
    <x v="3"/>
    <s v="Jump"/>
    <s v="Herbicide"/>
    <n v="44696"/>
    <n v="44.7"/>
    <n v="305000"/>
    <n v="6.8238768569894397"/>
    <m/>
    <m/>
    <m/>
  </r>
  <r>
    <n v="42870"/>
    <s v="May, 2017"/>
    <s v="May, 2017´"/>
    <x v="3"/>
    <s v="Adama Brasil S/A"/>
    <s v="Turlock Llp"/>
    <s v="NANJING"/>
    <s v="Brazil"/>
    <s v="38249000"/>
    <s v="CHEMICAL PRODUCT SODIUM METHYLATE 30% METILATO DE SODIO A 30%"/>
    <x v="42"/>
    <s v="Not Identified"/>
    <s v="General Chemical"/>
    <n v="20200"/>
    <n v="20.2"/>
    <s v=""/>
    <e v="#VALUE!"/>
    <m/>
    <m/>
    <m/>
  </r>
  <r>
    <n v="42868"/>
    <s v="May, 2017"/>
    <s v="May, 2017´"/>
    <x v="3"/>
    <s v="Adama Brasil S/A"/>
    <s v="Lanxess Corporation Group"/>
    <s v="ANTWERPEN"/>
    <s v="Brazil"/>
    <s v="29291000"/>
    <s v="ONE 20´ X 8´ X 8´6&quot; TANK CONTA SLAC 1 TANK DANGEROUS LIQUIDS 3.4-DICLOROFENILISOCIANATO"/>
    <x v="18"/>
    <s v="Not Identified"/>
    <s v="General Chemical"/>
    <n v="25440"/>
    <n v="25.44"/>
    <n v="76400"/>
    <n v="3.0031446540880502"/>
    <m/>
    <m/>
    <m/>
  </r>
  <r>
    <n v="42868"/>
    <s v="May, 2017"/>
    <s v="May, 2017´"/>
    <x v="3"/>
    <s v="Adama Brasil S/A"/>
    <s v="Sinon Corp"/>
    <s v="KAOHSIUNG"/>
    <s v="Brazil"/>
    <s v="29339959"/>
    <s v="80BAGS = 40PALLETS HAZARDOUS SUBSTANCE SOLID,"/>
    <x v="1"/>
    <s v="Not Identified"/>
    <s v="General Chemical"/>
    <n v="48240"/>
    <n v="48.24"/>
    <n v="2490000"/>
    <n v="51.616915422885569"/>
    <m/>
    <m/>
    <m/>
  </r>
  <r>
    <n v="42866"/>
    <s v="May, 2017"/>
    <s v="May, 2017´"/>
    <x v="3"/>
    <s v="Adama Brasil Sa"/>
    <s v="China Jiangsu International Economic And Technical"/>
    <s v="SHANGHAI"/>
    <s v="Brazil"/>
    <s v="28111920"/>
    <s v="PHOSPHOROUS ACID (ACIDO FOSFOROSO PACKING IN 25KG NET BAG"/>
    <x v="35"/>
    <s v="Not Identified"/>
    <s v="General Chemical"/>
    <n v="22088"/>
    <n v="22.09"/>
    <n v="29000"/>
    <n v="1.3129300977906555"/>
    <m/>
    <m/>
    <m/>
  </r>
  <r>
    <n v="42865"/>
    <s v="May, 2017"/>
    <s v="May, 2017´"/>
    <x v="3"/>
    <s v="Adama Brasil Sa"/>
    <s v="Turlock Llp"/>
    <s v="SHANGHAI"/>
    <s v="Brazil"/>
    <s v="29241929"/>
    <s v="CHEMICAL PRODUCT DMAC- N, N-DIMETHYLACETAMIDE (N, N-DIMETILACETAMIDA): 160 DRUMS =40 PALLETS"/>
    <x v="27"/>
    <s v="Not Identified"/>
    <s v="General Chemical"/>
    <n v="32680"/>
    <n v="32.68"/>
    <n v="218000"/>
    <n v="6.6707466340269281"/>
    <m/>
    <m/>
    <m/>
  </r>
  <r>
    <n v="42864"/>
    <s v="May, 2017"/>
    <s v="May, 2017´"/>
    <x v="3"/>
    <s v="Adama Brasil S/A"/>
    <s v="Lotte Fine Chemical Co., Ltd."/>
    <s v="PUSAN (BUSAN)"/>
    <s v="Brazil"/>
    <s v="29211121"/>
    <s v="4 PACKAGE DIMETILAMINA 60%"/>
    <x v="6"/>
    <s v="Not Identified"/>
    <s v="General Chemical"/>
    <n v="77110"/>
    <n v="77.11"/>
    <n v="90100"/>
    <n v="1.168460640643237"/>
    <m/>
    <m/>
    <m/>
  </r>
  <r>
    <n v="42863"/>
    <s v="May, 2017"/>
    <s v="May, 2017´"/>
    <x v="3"/>
    <s v="Adama Brasil S/A"/>
    <s v="Nutrichem Co., Ltd."/>
    <s v="SHANGHAI"/>
    <s v="Brazil"/>
    <s v="29333929"/>
    <s v="TRICLOPYR BEE TECH"/>
    <x v="63"/>
    <s v="Not Identified"/>
    <s v="General Chemical"/>
    <n v="21720"/>
    <n v="21.72"/>
    <n v="294000"/>
    <n v="13.535911602209945"/>
    <m/>
    <m/>
    <m/>
  </r>
  <r>
    <n v="42859"/>
    <s v="May, 2017"/>
    <s v="May, 2017´"/>
    <x v="3"/>
    <s v="Adama Brasil Sa"/>
    <s v="Adama Agan Ltd."/>
    <s v="ASHDOD"/>
    <s v="Brazil"/>
    <s v="38089329"/>
    <s v="80 DRUMS POQUER AGRICULTU RAL HERBICIDEH"/>
    <x v="48"/>
    <s v="Platinum"/>
    <s v="Herbicide"/>
    <n v="34276"/>
    <n v="34.28"/>
    <n v="234000"/>
    <n v="6.8269342980511141"/>
    <m/>
    <m/>
    <m/>
  </r>
  <r>
    <n v="42859"/>
    <s v="May, 2017"/>
    <s v="May, 2017´"/>
    <x v="3"/>
    <s v="Adama Brasil S/A"/>
    <s v="Adama Makhteshim Ltd."/>
    <s v="ASHDOD"/>
    <s v="Brazil"/>
    <s v="29309091"/>
    <s v="30 FLEXIBLE IBC ENVIRONMENTALLY HAZARDOUS SUBSTANCE"/>
    <x v="26"/>
    <s v="Captan"/>
    <s v="Fungicide"/>
    <n v="38910"/>
    <n v="38.909999999999997"/>
    <n v="643000"/>
    <n v="16.525314829092778"/>
    <m/>
    <m/>
    <m/>
  </r>
  <r>
    <n v="42859"/>
    <s v="May, 2017"/>
    <s v="May, 2017´"/>
    <x v="3"/>
    <s v="Adama Brasil S/A"/>
    <s v="Hebei Dapeng Pharm &amp; Chem Co., Ltd."/>
    <s v="QINGDAO"/>
    <s v="Brazil"/>
    <s v="29214921"/>
    <s v="ONE 20´ X 8´ X 8´6&quot; GENERAL PU SLAC 80 DRUMS 2,4-XILIDINA"/>
    <x v="11"/>
    <s v="Not Identified"/>
    <s v="General Chemical"/>
    <n v="35088"/>
    <n v="35.090000000000003"/>
    <n v="248000"/>
    <n v="7.0679434564523484"/>
    <m/>
    <m/>
    <m/>
  </r>
  <r>
    <n v="42859"/>
    <s v="May, 2017"/>
    <s v="May, 2017´"/>
    <x v="3"/>
    <s v="Syngenta Protecao De Cultivos Ltda"/>
    <s v="Adama Agan Ltd."/>
    <s v="ASHDOD"/>
    <s v="Brazil"/>
    <s v="29242120"/>
    <s v="200 ZB DIUREX TECNICO AGRICULTURAL HERBICIDE H.S:292421 UN NO.: 3077 CLASS: 9.0 P.G:III"/>
    <x v="3"/>
    <s v="Jump"/>
    <s v="Herbicide"/>
    <n v="84300"/>
    <n v="84.3"/>
    <n v="7310000"/>
    <n v="86.714116251482793"/>
    <m/>
    <m/>
    <m/>
  </r>
  <r>
    <n v="42859"/>
    <s v="May, 2017"/>
    <s v="May, 2017´"/>
    <x v="3"/>
    <s v="Adama Brasil S/A"/>
    <s v="Adama Makhteshim Ltd."/>
    <s v="ASHDOD"/>
    <s v="Brazil"/>
    <s v="38089100"/>
    <s v="18 MINIBULK ENVIRON MENTALLY HAZARDOUS SUBSTA NCE,LIQUID"/>
    <x v="11"/>
    <s v="Not Identified"/>
    <s v="General Chemical"/>
    <n v="82440"/>
    <n v="82.44"/>
    <n v="1846000"/>
    <n v="22.392042697719553"/>
    <m/>
    <m/>
    <m/>
  </r>
  <r>
    <n v="42859"/>
    <s v="May, 2017"/>
    <s v="May, 2017´"/>
    <x v="3"/>
    <s v="Adama Brasil Sa"/>
    <s v="Adama Makhteshim Ltd."/>
    <s v="ASHDOD"/>
    <s v="Brazil"/>
    <s v="38089200"/>
    <s v="80 STEEL DRUM ENVIRONMENT ALLY HAZARDOUS SUBSTANCE LIQUID"/>
    <x v="64"/>
    <s v="Not Identified"/>
    <s v="General Chemical"/>
    <n v="17400"/>
    <n v="17.399999999999999"/>
    <n v="246000"/>
    <n v="14.137931034482758"/>
    <m/>
    <m/>
    <m/>
  </r>
  <r>
    <n v="42859"/>
    <s v="May, 2017"/>
    <s v="May, 2017´"/>
    <x v="3"/>
    <s v="Syngenta Protecao De Cultivos Ltda"/>
    <s v="Adama Agan Ltd."/>
    <s v="ASHDOD"/>
    <s v="Brazil"/>
    <s v="29242120"/>
    <s v="240 ZB DIUREX TECNICO AGRICULTURAL HERBICIDE CLASS: 9.0 P.G:III"/>
    <x v="3"/>
    <s v="Jump"/>
    <s v="Herbicide"/>
    <n v="101160"/>
    <n v="101.16"/>
    <n v="8772000"/>
    <n v="86.714116251482793"/>
    <m/>
    <m/>
    <m/>
  </r>
  <r>
    <n v="42859"/>
    <s v="May, 2017"/>
    <s v="May, 2017´"/>
    <x v="3"/>
    <s v="Adama Brasil Sa"/>
    <s v="Adama Agan Ltd."/>
    <s v="ASHDOD"/>
    <s v="Brazil"/>
    <s v="38089329"/>
    <s v="80 DRUMS POQUER AGRICULTU RAL HERBICIDEH"/>
    <x v="48"/>
    <s v="Platinum"/>
    <s v="Herbicide"/>
    <n v="119966"/>
    <n v="119.97"/>
    <n v="819000"/>
    <n v="6.8269342980511141"/>
    <m/>
    <m/>
    <m/>
  </r>
  <r>
    <n v="42858"/>
    <s v="May, 2017"/>
    <s v="May, 2017´"/>
    <x v="3"/>
    <s v="Adama Brasil Sa"/>
    <s v="Adama Andina Bv"/>
    <s v="BARRANQUILLA"/>
    <s v="Brazil"/>
    <s v="38089100"/>
    <s v="25 PACKAGE PRATICO 450 SC 4 TAMBORES X 189 LT 2 TAMBORES X 195 LT 5 TAMBORES X 191 LT 9 TAMBORES X 192 LT 1 TAMBOR X 199 LT 1 TAMBOR X 190 LT 1 TAMBOR X 193 LT 1 TAMBOR X 188 LT 1 TAMBOR X 163 LT IMO: 6.1 UN: 2902 PG: III"/>
    <x v="4"/>
    <s v="Galil"/>
    <s v="Insecticide"/>
    <n v="6137"/>
    <n v="6.14"/>
    <n v="137000"/>
    <n v="22.323610884797134"/>
    <m/>
    <m/>
    <m/>
  </r>
  <r>
    <n v="42858"/>
    <s v="May, 2017"/>
    <s v="May, 2017´"/>
    <x v="3"/>
    <s v="Adama Brasil Sa"/>
    <s v="Adama Andina Bv"/>
    <s v="BARRANQUILLA"/>
    <s v="Brazil"/>
    <s v="38089329"/>
    <s v="255 DRUM, PLASTIC, NON-REMOVABLE H POQUER 240 EC 79 TAMBORES X 200 LT EVIRONMENTALLY HAZARDOUS SUBSTANCE,   LIQUID, N.O.S. (CLETODIM)   IMO: 9 UN: 3082 PG: III"/>
    <x v="48"/>
    <s v="Platinum"/>
    <s v="Herbicide"/>
    <n v="55649"/>
    <n v="55.65"/>
    <n v="151000"/>
    <n v="2.713436000646912"/>
    <m/>
    <m/>
    <m/>
  </r>
  <r>
    <n v="42857"/>
    <s v="May, 2017"/>
    <s v="May, 2017´"/>
    <x v="3"/>
    <s v="Adama Brasil Sa"/>
    <s v="China Jiangsu International Economic And Technical"/>
    <s v="SHANGHAI"/>
    <s v="Brazil"/>
    <s v="28111920"/>
    <s v="PHOSPHOROUS ACID (ACIDO FOSFOROSO"/>
    <x v="35"/>
    <s v="Not Identified"/>
    <s v="General Chemical"/>
    <n v="22088"/>
    <n v="22.09"/>
    <n v="29000"/>
    <n v="1.3129300977906555"/>
    <m/>
    <m/>
    <m/>
  </r>
  <r>
    <n v="42857"/>
    <s v="May, 2017"/>
    <s v="May, 2017´"/>
    <x v="3"/>
    <s v="Adama Brasil S/A"/>
    <s v="Lotte Fine Chemical Co., Ltd."/>
    <s v="PUSAN (BUSAN)"/>
    <s v="Brazil"/>
    <s v="29211121"/>
    <s v="4 PK DIMETHYLAMINE, AQUEOUS SOLUTION"/>
    <x v="6"/>
    <s v="Not Identified"/>
    <s v="General Chemical"/>
    <n v="77180"/>
    <n v="77.180000000000007"/>
    <n v="90100"/>
    <n v="1.1674008810572687"/>
    <m/>
    <m/>
    <m/>
  </r>
  <r>
    <n v="42856"/>
    <s v="May, 2017"/>
    <s v="May, 2017´"/>
    <x v="3"/>
    <s v="Adama Brasil S/A"/>
    <s v="Adama Agan Ltd."/>
    <s v="ASHDOD"/>
    <s v="Brazil"/>
    <s v="38089323"/>
    <s v="8064 BAGS OF HEXARON WG AGRICULTUR AL HERBICIDE"/>
    <x v="3"/>
    <s v="Jump"/>
    <s v="Herbicide"/>
    <n v="47680"/>
    <n v="47.68"/>
    <n v="326000"/>
    <n v="6.8372483221476514"/>
    <m/>
    <m/>
    <m/>
  </r>
  <r>
    <n v="42856"/>
    <s v="May, 2017"/>
    <s v="May, 2017´"/>
    <x v="3"/>
    <s v="Adama Brasil S/A"/>
    <s v="Adama Makhteshim Ltd."/>
    <s v="ASHDOD"/>
    <s v="Brazil"/>
    <s v="29309000"/>
    <s v="20 FLEXIBLE IBC CAPTAN MKT TECNI CO MILENIA) ENVIRONMENTALL Y HAZARDOUS SUBSTANCE,"/>
    <x v="26"/>
    <s v="Captan"/>
    <s v="Fungicide"/>
    <n v="12970"/>
    <n v="12.97"/>
    <n v="75700"/>
    <n v="5.8365458750963759"/>
    <m/>
    <m/>
    <m/>
  </r>
  <r>
    <n v="42856"/>
    <s v="May, 2017"/>
    <s v="May, 2017´"/>
    <x v="3"/>
    <s v="Adama Brasil S/A"/>
    <s v="Adama Agan Ltd."/>
    <s v="ASHDOD"/>
    <s v="Brazil"/>
    <s v="38089323"/>
    <s v="8064 BAGS OF HEXARON WG AGRICU LTURAL HERBICIDE"/>
    <x v="3"/>
    <s v="Jump"/>
    <s v="Herbicide"/>
    <n v="47680"/>
    <n v="47.68"/>
    <n v="326000"/>
    <n v="6.8372483221476514"/>
    <m/>
    <m/>
    <m/>
  </r>
  <r>
    <n v="42856"/>
    <s v="May, 2017"/>
    <s v="May, 2017´"/>
    <x v="3"/>
    <s v="Adama Brasil Sa"/>
    <s v="Adama Makhteshim Ltd."/>
    <s v="ASHDOD"/>
    <s v="Brazil"/>
    <s v="38089100"/>
    <s v="36 MINIBULK 1000LITER (18 000 LITS GALIL SC) ENVIRON MENTALLY HAZARDOUS SUBSTA NCE,LIQUID, N.O.S.(IMID ACLOPRID,BIFENTHRIN)"/>
    <x v="4"/>
    <s v="Galil"/>
    <s v="Insecticide"/>
    <n v="41220"/>
    <n v="41.22"/>
    <n v="923000"/>
    <n v="22.392042697719553"/>
    <m/>
    <m/>
    <m/>
  </r>
  <r>
    <n v="42856"/>
    <s v="May, 2017"/>
    <s v="May, 2017´"/>
    <x v="3"/>
    <s v="Adama Brasil S/A"/>
    <s v="Adama Agan Ltd."/>
    <s v="ASHDOD"/>
    <s v="Brazil"/>
    <s v="29349951"/>
    <s v="120. BIG BAGS OF TEBUTIURONT ECNICO MILENIAAGRICULTURA L HERBICIDE"/>
    <x v="15"/>
    <s v="Butiron"/>
    <s v="Herbicide"/>
    <n v="74580"/>
    <n v="74.58"/>
    <n v="18341685000"/>
    <n v="245933.02493966211"/>
    <m/>
    <m/>
    <m/>
  </r>
  <r>
    <n v="42856"/>
    <s v="May, 2017"/>
    <s v="May, 2017´"/>
    <x v="3"/>
    <s v="Adama Brasil Sa"/>
    <s v="Adama Makhteshim Ltd."/>
    <s v="ASHDOD"/>
    <s v="Brazil"/>
    <s v="38089100"/>
    <s v="160 STEEL DRUM (1600 0 LITSVORAZ) CARBAMATEP ESTICIDE,LIQUID,TOXIC (MET HOMYL, NOVALURON)"/>
    <x v="29"/>
    <s v="Voraz"/>
    <s v="Insecticide"/>
    <n v="39600"/>
    <n v="39.6"/>
    <n v="887000"/>
    <n v="22.3989898989899"/>
    <m/>
    <m/>
    <m/>
  </r>
  <r>
    <n v="42856"/>
    <s v="May, 2017"/>
    <s v="May, 2017´"/>
    <x v="3"/>
    <s v="Adama Brasil Sa"/>
    <s v="Adama Makhteshim Ltd."/>
    <s v="ASHDOD"/>
    <s v="Brazil"/>
    <s v="38089100"/>
    <s v="72 MINIBULK 1000LITER (18 000 LITS GALIL SC) ENVIRON MENTALLY HAZARDOUS SUBSTAN CE,LIQUID, N.O.S. (IMIDA CLOPRID, BIFENTHRIN)"/>
    <x v="4"/>
    <s v="Galil"/>
    <s v="Insecticide"/>
    <n v="82440"/>
    <n v="82.44"/>
    <n v="1846000"/>
    <n v="22.392042697719553"/>
    <m/>
    <m/>
    <m/>
  </r>
  <r>
    <n v="42856"/>
    <s v="May, 2017"/>
    <s v="May, 2017´"/>
    <x v="3"/>
    <s v="Adama Brasil S/A"/>
    <s v="Adama Agan Ltd."/>
    <s v="ASHDOD"/>
    <s v="Brazil"/>
    <s v="29349951"/>
    <s v="200 BIG BAGS OF TEBUTIURONT ECNICO MILENIAAGRICULTUR AL HERBICIDE"/>
    <x v="15"/>
    <s v="Butiron"/>
    <s v="Herbicide"/>
    <n v="124300"/>
    <n v="124.3"/>
    <n v="30569476000"/>
    <n v="245933.0329847144"/>
    <m/>
    <m/>
    <m/>
  </r>
  <r>
    <n v="42856"/>
    <s v="May, 2017"/>
    <s v="May, 2017´"/>
    <x v="3"/>
    <s v="Adama Brasil S/A"/>
    <s v="Adama Makhteshim Ltd."/>
    <s v="ASHDOD"/>
    <s v="Brazil"/>
    <s v="38089100"/>
    <s v="320 STEEL DRUM (1600 0 LITSVORAZ) CARBAMATEP ESTICIDE,LIQUID,TOXIC (MET HOMYL, NOVALURON)"/>
    <x v="29"/>
    <s v="Voraz"/>
    <s v="Insecticide"/>
    <n v="79200"/>
    <n v="79.2"/>
    <n v="1773000"/>
    <n v="22.386363636363637"/>
    <m/>
    <m/>
    <m/>
  </r>
  <r>
    <n v="42856"/>
    <s v="May, 2017"/>
    <s v="May, 2017´"/>
    <x v="3"/>
    <s v="Adama Brasil Sa"/>
    <s v="Adama Agan Ltd."/>
    <s v="ASHDOD"/>
    <s v="Brazil"/>
    <s v="38089329"/>
    <s v="560 DRUMS OF POQUER AGRICULTU RAL HERBICIDE"/>
    <x v="48"/>
    <s v="Platinum"/>
    <s v="Herbicide"/>
    <n v="119966"/>
    <n v="119.97"/>
    <n v="819000"/>
    <n v="6.8269342980511141"/>
    <m/>
    <m/>
    <m/>
  </r>
  <r>
    <n v="42856"/>
    <s v="May, 2017"/>
    <s v="May, 2017´"/>
    <x v="3"/>
    <s v="Adama Brasil S/A"/>
    <s v="Turlock Llp"/>
    <s v="NANJING"/>
    <s v="Brazil"/>
    <s v="38249000"/>
    <s v="CHEMICAL PRODUCT SODIUM METHYLATE 30% METILATO DE SODIO A 30%"/>
    <x v="42"/>
    <s v="Not Identified"/>
    <s v="General Chemical"/>
    <n v="20200"/>
    <n v="20.2"/>
    <s v=""/>
    <e v="#VALUE!"/>
    <m/>
    <m/>
    <m/>
  </r>
  <r>
    <n v="42855"/>
    <s v="April, 2017"/>
    <s v="April, 2017´"/>
    <x v="3"/>
    <s v="Adama Brasil S/A"/>
    <s v="Adama Mfg. Poland Sa"/>
    <s v="GDYNIA"/>
    <s v="Brazil"/>
    <s v="29180000"/>
    <s v="2,4-D ACIDO TECNICO MILENIA BR BIGBAGS A 900 KG NET ON PALLETS"/>
    <x v="0"/>
    <s v="2,4-D Main"/>
    <s v="Herbicide"/>
    <n v="223100.01"/>
    <n v="223.1"/>
    <s v=""/>
    <e v="#VALUE!"/>
    <m/>
    <m/>
    <m/>
  </r>
  <r>
    <n v="42855"/>
    <s v="April, 2017"/>
    <s v="April, 2017´"/>
    <x v="3"/>
    <s v="Adama Brasil S/A"/>
    <s v="Sinon Corp"/>
    <s v="KAOHSIUNG"/>
    <s v="Brazil"/>
    <s v="29339959"/>
    <s v="80 BAGS CARBENDAZIM TECNICO MIL"/>
    <x v="1"/>
    <s v="Not Identified"/>
    <s v="General Chemical"/>
    <n v="48240"/>
    <n v="48.24"/>
    <n v="3271000"/>
    <n v="67.806799336650087"/>
    <m/>
    <m/>
    <m/>
  </r>
  <r>
    <n v="42854"/>
    <s v="April, 2017"/>
    <s v="April, 2017´"/>
    <x v="3"/>
    <s v="Adama Brasil Sa"/>
    <s v="Nanjing Hengrun Hongsu Trading Co., Ltd."/>
    <s v="SHANGHAI"/>
    <s v="Brazil"/>
    <s v="29049014"/>
    <s v="4-CHLORO-3,5-DINITROBENZOTRIFLUORIDE (DINITRO)"/>
    <x v="57"/>
    <s v="DINITRO"/>
    <s v="General Chemical"/>
    <n v="43094"/>
    <n v="43.09"/>
    <n v="140000"/>
    <n v="3.2487121176961988"/>
    <m/>
    <m/>
    <m/>
  </r>
  <r>
    <n v="42850"/>
    <s v="April, 2017"/>
    <s v="April, 2017´"/>
    <x v="3"/>
    <s v="Adama Brasil Sa"/>
    <s v="China Jiangsu International Economic And Technical"/>
    <s v="SHANGHAI"/>
    <s v="Brazil"/>
    <s v="28111920"/>
    <s v="PHOSPHOROUS ACID (ACIDO FOSFOROSO)"/>
    <x v="35"/>
    <s v="Not Identified"/>
    <s v="General Chemical"/>
    <n v="22088"/>
    <n v="22.09"/>
    <n v="29300"/>
    <n v="1.3265121332850416"/>
    <m/>
    <m/>
    <m/>
  </r>
  <r>
    <n v="42850"/>
    <s v="April, 2017"/>
    <s v="April, 2017´"/>
    <x v="3"/>
    <s v="Adama Brasil S/A"/>
    <s v="High Hope Zhongding Corporation"/>
    <s v="SHANGHAI"/>
    <s v="Brazil"/>
    <s v="29333949"/>
    <s v="ONE 20´ X 8´ X 8´6&quot; GENERAL PU SLAC 80 DRUMS EPDC (DIETIL-5-ETIL-2, 3-PIRIDINOCARBOXILA"/>
    <x v="44"/>
    <s v="Not Identified"/>
    <s v="General Chemical"/>
    <n v="16800"/>
    <n v="16.8"/>
    <n v="356000"/>
    <n v="21.19047619047619"/>
    <m/>
    <m/>
    <m/>
  </r>
  <r>
    <n v="42845"/>
    <s v="April, 2017"/>
    <s v="April, 2017´"/>
    <x v="3"/>
    <s v="Adama Brasil Sa"/>
    <s v="Adama Makhteshim Ltd."/>
    <s v="ASHDOD"/>
    <s v="Brazil"/>
    <s v="38089100"/>
    <s v="80 STEEL DRUM 200 LT CARBAMATE PESTICIDE,LI:QUI D,TOXIC (METHOMYL, NOVALURON)"/>
    <x v="29"/>
    <s v="Voraz"/>
    <s v="Insecticide"/>
    <n v="39600"/>
    <n v="39.6"/>
    <n v="898000"/>
    <n v="22.676767676767678"/>
    <m/>
    <m/>
    <m/>
  </r>
  <r>
    <n v="42845"/>
    <s v="April, 2017"/>
    <s v="April, 2017´"/>
    <x v="3"/>
    <s v="Adama Brasil Sa"/>
    <s v="Adama Makhteshim Ltd."/>
    <s v="ASHDOD"/>
    <s v="Brazil"/>
    <s v="38089100"/>
    <s v="80 STEEL DRUM 200 LT (16000 LITS VORAZ) CARBAMATE PESTICIDE,LI:QUI D,TOXIC (METHOMYL, NOVALURON)"/>
    <x v="29"/>
    <s v="Voraz"/>
    <s v="Insecticide"/>
    <n v="19800"/>
    <n v="19.8"/>
    <n v="449000"/>
    <n v="22.676767676767678"/>
    <m/>
    <m/>
    <m/>
  </r>
  <r>
    <n v="42845"/>
    <s v="April, 2017"/>
    <s v="April, 2017´"/>
    <x v="3"/>
    <s v="Adama Brasil Sa"/>
    <s v="Adama Makhteshim Ltd."/>
    <s v="ASHDOD"/>
    <s v="Brazil"/>
    <s v="38089100"/>
    <s v="MINIBULK 1000 LITER (18000 LITS GALIL SC) ENVIRONMENTALLY H:AZARDOUS SUBSTANCE"/>
    <x v="4"/>
    <s v="Galil"/>
    <s v="Insecticide"/>
    <n v="20610"/>
    <n v="20.61"/>
    <n v="468000"/>
    <n v="22.707423580786028"/>
    <m/>
    <m/>
    <m/>
  </r>
  <r>
    <n v="42845"/>
    <s v="April, 2017"/>
    <s v="April, 2017´"/>
    <x v="3"/>
    <s v="Adama Brasil S/A"/>
    <s v="Adama Makhteshim Ltd."/>
    <s v="ASHDOD"/>
    <s v="Brazil"/>
    <s v="38089200"/>
    <s v="2400 PLASTIC JERRYCAN 5 LT PESTICIDE, LIQUID,: TOXIC, N.O.S. (EPOXICONAZOLE, KRESOXIM-METHYL (ISO))"/>
    <x v="64"/>
    <s v="Not Identified"/>
    <s v="General Chemical"/>
    <n v="26160"/>
    <n v="26.16"/>
    <n v="372000"/>
    <n v="14.220183486238533"/>
    <m/>
    <m/>
    <m/>
  </r>
  <r>
    <n v="42845"/>
    <s v="April, 2017"/>
    <s v="April, 2017´"/>
    <x v="3"/>
    <s v="Adama Brasil S/A"/>
    <s v="Adama Makhteshim Ltd."/>
    <s v="ASHDOD"/>
    <s v="Brazil"/>
    <s v="29335949"/>
    <s v="28 FLEXIBLE IBC PESTICIDE, SOLID, TOXIC, N.O.S (AZOXYSTROBIN)"/>
    <x v="37"/>
    <s v="Mirador"/>
    <s v="Fungicide"/>
    <n v="11158"/>
    <n v="11.16"/>
    <n v="210000"/>
    <n v="18.820577164366373"/>
    <m/>
    <m/>
    <m/>
  </r>
  <r>
    <n v="42845"/>
    <s v="April, 2017"/>
    <s v="April, 2017´"/>
    <x v="3"/>
    <s v="Adama Brasil Sa"/>
    <s v="Adama Makhteshim Ltd."/>
    <s v="ASHDOD"/>
    <s v="Brazil"/>
    <s v="38089100"/>
    <s v="18 MINIBULK 1000 LITER ENVIRONMENTALLY H:AZARDOUS SUBSTANCE"/>
    <x v="4"/>
    <s v="Galil"/>
    <s v="Insecticide"/>
    <n v="82440"/>
    <n v="82.44"/>
    <n v="1870000"/>
    <n v="22.683163512857835"/>
    <m/>
    <m/>
    <m/>
  </r>
  <r>
    <n v="42845"/>
    <s v="April, 2017"/>
    <s v="April, 2017´"/>
    <x v="3"/>
    <s v="Adama Brasil S/A"/>
    <s v="Adama Makhteshim Ltd."/>
    <s v="ASHDOD"/>
    <s v="Brazil"/>
    <s v="38089200"/>
    <s v="2400 PLASTIC JERRYCAN 5 LT (12000 LITS GUAPO) PESTICIDE, LIQUI:D, TOXIC, N.O.S. (EPOXICONAZOLE, KRESOXIM-METHYL (ISO))"/>
    <x v="64"/>
    <s v="Not Identified"/>
    <s v="General Chemical"/>
    <n v="65400"/>
    <n v="65.400000000000006"/>
    <n v="930000"/>
    <n v="14.220183486238533"/>
    <m/>
    <m/>
    <m/>
  </r>
  <r>
    <n v="42843"/>
    <s v="April, 2017"/>
    <s v="April, 2017´"/>
    <x v="3"/>
    <s v="Adama Brasil S/A"/>
    <s v="High Hope Zhongding Corporation"/>
    <s v="SHANGHAI"/>
    <s v="Brazil"/>
    <s v="29333949"/>
    <s v="ONE 20´ X 8´ X 8´6&quot; GENERAL PU SLAC 80 DRUMS EPDC (DIETIL-5-ETIL-2, 3-PIRIDINOCARBOXILA)"/>
    <x v="44"/>
    <s v="Not Identified"/>
    <s v="General Chemical"/>
    <n v="16800"/>
    <n v="16.8"/>
    <n v="356000"/>
    <n v="21.19047619047619"/>
    <m/>
    <m/>
    <m/>
  </r>
  <r>
    <n v="42838"/>
    <s v="April, 2017"/>
    <s v="April, 2017´"/>
    <x v="3"/>
    <s v="Adama Brasil Sa"/>
    <s v="Adama Agan Ltd."/>
    <s v="ASHDOD"/>
    <s v="Brazil"/>
    <s v="38089329"/>
    <s v="80 DRUMS GALIGAN 240 ECA GRICULTURAL HERBICIDE"/>
    <x v="2"/>
    <s v="Galigan 240 EC"/>
    <s v="Herbicide"/>
    <n v="17618"/>
    <n v="17.62"/>
    <n v="160000"/>
    <n v="9.0816210693608816"/>
    <m/>
    <m/>
    <m/>
  </r>
  <r>
    <n v="42838"/>
    <s v="April, 2017"/>
    <s v="April, 2017´"/>
    <x v="3"/>
    <s v="Adama Brasil S/A"/>
    <s v="China Jiangsu International Economic And Technical"/>
    <s v="QINGDAO"/>
    <s v="Brazil"/>
    <s v="29159090"/>
    <s v="ONE 20´ X 8´ X 8´6&quot; GENERAL PU SLAC 80 DRUMS TRIMETIL-ORTO-FORMIATO"/>
    <x v="4"/>
    <s v="Galil"/>
    <s v="Insecticide"/>
    <n v="16680"/>
    <n v="16.68"/>
    <n v="73400"/>
    <n v="4.4004796163069546"/>
    <m/>
    <m/>
    <m/>
  </r>
  <r>
    <n v="42838"/>
    <s v="April, 2017"/>
    <s v="April, 2017´"/>
    <x v="3"/>
    <s v="Adama Brasil Sa"/>
    <s v="Adama Agan Ltd."/>
    <s v="ASHDOD"/>
    <s v="Brazil"/>
    <s v="38089329"/>
    <s v="80 DRUMS OF POQUER AGRICULT URAL HERBICIDE"/>
    <x v="48"/>
    <s v="Platinum"/>
    <s v="Herbicide"/>
    <n v="119966"/>
    <n v="119.97"/>
    <n v="1093000"/>
    <n v="9.1109147591817674"/>
    <m/>
    <m/>
    <m/>
  </r>
  <r>
    <n v="42838"/>
    <s v="April, 2017"/>
    <s v="April, 2017´"/>
    <x v="3"/>
    <s v="Adama Brasil S/A"/>
    <s v="Adama Agan Ltd."/>
    <s v="ASHDOD"/>
    <s v="Brazil"/>
    <s v="38089323"/>
    <s v="4032 BAGS HEXARON WG AGRICULTUR AL HERBICIDE"/>
    <x v="3"/>
    <s v="Jump"/>
    <s v="Herbicide"/>
    <n v="47680"/>
    <n v="47.68"/>
    <n v="434000"/>
    <n v="9.1023489932885902"/>
    <m/>
    <m/>
    <m/>
  </r>
  <r>
    <n v="42838"/>
    <s v="April, 2017"/>
    <s v="April, 2017´"/>
    <x v="3"/>
    <s v="Adama Brasil S/A"/>
    <s v="Adama Agan Ltd."/>
    <s v="ASHDOD"/>
    <s v="Brazil"/>
    <s v="38089323"/>
    <s v="4032 BAGS HEXARON WG AGRICULTUR AL HERBICIDE"/>
    <x v="3"/>
    <s v="Jump"/>
    <s v="Herbicide"/>
    <n v="95360"/>
    <n v="95.36"/>
    <n v="868000"/>
    <n v="9.1023489932885902"/>
    <m/>
    <m/>
    <m/>
  </r>
  <r>
    <n v="42837"/>
    <s v="April, 2017"/>
    <s v="April, 2017´"/>
    <x v="3"/>
    <s v="Adama Brasil S/A"/>
    <s v="Akzo Nobel"/>
    <s v="CHATTANOOGA (TN)"/>
    <s v="Brazil"/>
    <s v="39069000"/>
    <s v="ONE 20´ X 8´ X 8´6&quot; GENERAL PU SLAC 335 BAGS 17 PALLETS LOADED INTO 1 40´ CONTAINER(S) AGRILAN 789 DRY 40 LB BAG"/>
    <x v="80"/>
    <s v="Not Identified"/>
    <s v="General Chemical"/>
    <n v="6200"/>
    <n v="6.2"/>
    <n v="18300"/>
    <n v="2.9516129032258065"/>
    <m/>
    <m/>
    <m/>
  </r>
  <r>
    <n v="42835"/>
    <s v="April, 2017"/>
    <s v="April, 2017´"/>
    <x v="3"/>
    <s v="Adama Brasil S/A"/>
    <s v="Adama Agan Ltd."/>
    <s v="ASHDOD"/>
    <s v="Brazil"/>
    <s v="38089323"/>
    <s v="4,032 BAGS JUMP AGRICULTURAL HERBICIDE"/>
    <x v="3"/>
    <s v="Jump"/>
    <s v="Herbicide"/>
    <n v="22348"/>
    <n v="22.35"/>
    <n v="204000"/>
    <n v="9.1283336316448906"/>
    <m/>
    <m/>
    <m/>
  </r>
  <r>
    <n v="42835"/>
    <s v="April, 2017"/>
    <s v="April, 2017´"/>
    <x v="3"/>
    <s v="Adama Brasil S/A"/>
    <s v="Adama Mfg. Poland Sa"/>
    <s v="GDYNIA"/>
    <s v="Brazil"/>
    <s v="29182000"/>
    <s v="2,4-D ACIDO TECNICO MILENIA BR BIGBAGS A"/>
    <x v="0"/>
    <s v="2,4-D Main"/>
    <s v="Herbicide"/>
    <n v="279000"/>
    <n v="279"/>
    <s v=""/>
    <e v="#VALUE!"/>
    <m/>
    <m/>
    <m/>
  </r>
  <r>
    <n v="42835"/>
    <s v="April, 2017"/>
    <s v="April, 2017´"/>
    <x v="3"/>
    <s v="Adama Brasil S/A"/>
    <s v="Atul Ltd."/>
    <s v="HAZIRA"/>
    <s v="Brazil"/>
    <s v="29189912"/>
    <s v="06 X 20?´ST CONTAINER SAID TO CONAIN TOTAL 120 JUMBO BAGS 2,4 DI-CHLORO PHENOXY ACETIC ACID"/>
    <x v="3"/>
    <s v="Jump"/>
    <s v="Herbicide"/>
    <n v="111420"/>
    <n v="111.42"/>
    <n v="1376000"/>
    <n v="12.349667923173577"/>
    <m/>
    <m/>
    <m/>
  </r>
  <r>
    <n v="42835"/>
    <s v="April, 2017"/>
    <s v="April, 2017´"/>
    <x v="3"/>
    <s v="Adama Brasil Sa"/>
    <s v="Adama Agan Ltd."/>
    <s v="ASHDOD"/>
    <s v="Brazil"/>
    <s v="38089329"/>
    <s v="480 DRUMS OF 200.00 LT 16, 000.00LT POQUER AGRICULTU RAL HERBICIDE"/>
    <x v="48"/>
    <s v="Platinum"/>
    <s v="Herbicide"/>
    <n v="102828"/>
    <n v="102.83"/>
    <n v="936000"/>
    <n v="9.1025790640681521"/>
    <m/>
    <m/>
    <m/>
  </r>
  <r>
    <n v="42835"/>
    <s v="April, 2017"/>
    <s v="April, 2017´"/>
    <x v="3"/>
    <s v="Adama Brasil Sa"/>
    <s v="Adama Agan Ltd."/>
    <s v="ASHDOD"/>
    <s v="Brazil"/>
    <s v="38089329"/>
    <s v="80 DRUMS OF 200.00 LT 16, 000.00LT GALIGAN 240 EC AGRICULTURAL HERBICIDE"/>
    <x v="2"/>
    <s v="Galigan 240 EC"/>
    <s v="Herbicide"/>
    <n v="17618"/>
    <n v="17.62"/>
    <n v="160000"/>
    <n v="9.0816210693608816"/>
    <m/>
    <m/>
    <m/>
  </r>
  <r>
    <n v="42835"/>
    <s v="April, 2017"/>
    <s v="April, 2017´"/>
    <x v="3"/>
    <s v="Adama Brasil S/A"/>
    <s v="Adama Agan Ltd."/>
    <s v="ASHDOD"/>
    <s v="Brazil"/>
    <s v="38089323"/>
    <s v="4032 BAGS JUMP AGRICULTURAL HER BICIDE"/>
    <x v="3"/>
    <s v="Jump"/>
    <s v="Herbicide"/>
    <n v="89392"/>
    <n v="89.39"/>
    <n v="814000"/>
    <n v="9.1059602649006628"/>
    <m/>
    <m/>
    <m/>
  </r>
  <r>
    <n v="42835"/>
    <s v="April, 2017"/>
    <s v="April, 2017´"/>
    <x v="3"/>
    <s v="Adama Brasil S/A"/>
    <s v="Adama Agan Ltd."/>
    <s v="ASHDOD"/>
    <s v="Brazil"/>
    <s v="38089323"/>
    <s v="4032 BAGS HEXARON WG AGRICULTURA L HERBICIDE"/>
    <x v="3"/>
    <s v="Jump"/>
    <s v="Herbicide"/>
    <n v="95360"/>
    <n v="95.36"/>
    <n v="868000"/>
    <n v="9.1023489932885902"/>
    <m/>
    <m/>
    <m/>
  </r>
  <r>
    <n v="42835"/>
    <s v="April, 2017"/>
    <s v="April, 2017´"/>
    <x v="3"/>
    <s v="Adama Brasil S/A"/>
    <s v="Adama Agan Ltd."/>
    <s v="ASHDOD"/>
    <s v="Brazil"/>
    <s v="38089329"/>
    <s v="80 DRUMS POQUER AGRICULTU RAL HERBICIDE"/>
    <x v="48"/>
    <s v="Platinum"/>
    <s v="Herbicide"/>
    <n v="119966"/>
    <n v="119.97"/>
    <n v="1093000"/>
    <n v="9.1109147591817674"/>
    <m/>
    <m/>
    <m/>
  </r>
  <r>
    <n v="42831"/>
    <s v="April, 2017"/>
    <s v="April, 2017´"/>
    <x v="3"/>
    <s v="Adama Brasil S/A"/>
    <s v="Akzo Nobel"/>
    <s v="CHATTANOOGA (TN)"/>
    <s v="Brazil"/>
    <s v="39069000"/>
    <s v="ONE 40´ X 8´ X 8´6&quot; GENERAL PU SLAC 630 BAGS 1 40´ CONTAINER(S) AGRILAN 789 DRY 40 LB BAG &quot;ALL THE INFORMATION REGARDING THE PACKAGE AND ITS TREATMENT IS ON THE SUPPLIER´S RESPONSIBILITIES&quot;"/>
    <x v="80"/>
    <s v="Not Identified"/>
    <s v="General Chemical"/>
    <n v="11659"/>
    <n v="11.66"/>
    <n v="34300"/>
    <n v="2.9419332704348573"/>
    <m/>
    <m/>
    <m/>
  </r>
  <r>
    <n v="42831"/>
    <s v="April, 2017"/>
    <s v="April, 2017´"/>
    <x v="3"/>
    <s v="Syngenta Protecao De Cultivos Ltda"/>
    <s v="Adama Agan Ltd."/>
    <s v="ASHDOD"/>
    <s v="Brazil"/>
    <s v="29242120"/>
    <s v="240 ZB DIUREX TECNICO AGRICULTURAL HERBICIDE"/>
    <x v="3"/>
    <s v="Jump"/>
    <s v="Herbicide"/>
    <n v="101160"/>
    <n v="101.16"/>
    <n v="9411000"/>
    <n v="93.030842230130489"/>
    <m/>
    <m/>
    <m/>
  </r>
  <r>
    <n v="42829"/>
    <s v="April, 2017"/>
    <s v="April, 2017´"/>
    <x v="3"/>
    <s v="Adama Brasil S/A"/>
    <s v="Adama Agan Ltd."/>
    <s v="ASHDOD"/>
    <s v="Brazil"/>
    <s v="38089323"/>
    <s v="HEXARON WG AGRICULTUR AL HERBICIDE"/>
    <x v="3"/>
    <s v="Jump"/>
    <s v="Herbicide"/>
    <n v="71520"/>
    <n v="71.52"/>
    <n v="651000"/>
    <n v="9.1023489932885902"/>
    <m/>
    <m/>
    <m/>
  </r>
  <r>
    <n v="42829"/>
    <s v="April, 2017"/>
    <s v="April, 2017´"/>
    <x v="3"/>
    <s v="Adama Brasil S/A"/>
    <s v="Lotte Fine Chemical Co., Ltd."/>
    <s v="PUSAN (BUSAN)"/>
    <s v="Brazil"/>
    <s v="29211121"/>
    <s v="2 PACKAGE DIMETILAMINA 60% ISO TANK DMA0003-K40F(2ISO TANK)"/>
    <x v="6"/>
    <s v="Not Identified"/>
    <s v="General Chemical"/>
    <n v="38310"/>
    <n v="38.31"/>
    <n v="32700"/>
    <n v="0.85356303837118241"/>
    <m/>
    <m/>
    <m/>
  </r>
  <r>
    <n v="42827"/>
    <s v="April, 2017"/>
    <s v="April, 2017´"/>
    <x v="3"/>
    <s v="Adama Brasil S/A"/>
    <s v="Sinon Corp"/>
    <s v="KAOHSIUNG"/>
    <s v="Brazil"/>
    <s v="29339959"/>
    <s v="40 BAGS CARBENDAZIM TECNICO MIL SUB RISK-X-PACKING GROUP III"/>
    <x v="1"/>
    <s v="Not Identified"/>
    <s v="General Chemical"/>
    <n v="24120"/>
    <n v="24.12"/>
    <n v="1636000"/>
    <n v="67.827529021558874"/>
    <m/>
    <m/>
    <m/>
  </r>
  <r>
    <n v="42824"/>
    <s v="March, 2017"/>
    <s v="March, 2017´"/>
    <x v="3"/>
    <s v="Adama Brasil Sa"/>
    <s v="China Jiangsu International Economic And Technical"/>
    <s v="QINGDAO"/>
    <s v="Brazil"/>
    <s v="28111920"/>
    <s v="ONE 20´ X 8´ X 8´6&quot; GENERAL PU SLAC 880 BAGS PHOSPHOROUS ACID"/>
    <x v="6"/>
    <s v="Not Identified"/>
    <s v="General Chemical"/>
    <n v="22088"/>
    <n v="22.09"/>
    <n v="29100"/>
    <n v="1.3174574429554509"/>
    <m/>
    <m/>
    <m/>
  </r>
  <r>
    <n v="42823"/>
    <s v="March, 2017"/>
    <s v="March, 2017´"/>
    <x v="3"/>
    <s v="Adama Brasil S/A"/>
    <s v="Lotte Fine Chemical Co., Ltd."/>
    <s v="PUSAN (BUSAN)"/>
    <s v="Brazil"/>
    <s v="29211121"/>
    <s v="4 PK DIMETILAMINA 60% ISO TANK DMA0003-K40F(4ISO TANK) UN : 1160 CLASS : 3 PACKING GROUP : II"/>
    <x v="6"/>
    <s v="Not Identified"/>
    <s v="General Chemical"/>
    <n v="76570"/>
    <n v="76.569999999999993"/>
    <n v="64300"/>
    <n v="0.83975447303121331"/>
    <m/>
    <m/>
    <m/>
  </r>
  <r>
    <n v="42823"/>
    <s v="March, 2017"/>
    <s v="March, 2017´"/>
    <x v="3"/>
    <s v="Adama Brasil Sa"/>
    <s v="Usun Fine Chemical Products Ltd."/>
    <s v="SHANGHAI"/>
    <s v="Brazil"/>
    <s v="29109090"/>
    <s v="80 PALLETS OXIRANE,2-[2-(4-CHLOROPHENYL)ETHYL]-2-(1,1-DIMETHYLETHYL)"/>
    <x v="53"/>
    <s v="Not Identified"/>
    <s v="General Chemical"/>
    <n v="67360"/>
    <n v="67.36"/>
    <n v="218000"/>
    <n v="3.2363420427553442"/>
    <m/>
    <m/>
    <m/>
  </r>
  <r>
    <n v="42822"/>
    <s v="March, 2017"/>
    <s v="March, 2017´"/>
    <x v="3"/>
    <s v="Adama Brasil S/A"/>
    <s v="Nutrichem Co., Ltd."/>
    <s v="SHANGHAI"/>
    <s v="Brazil"/>
    <s v="29333921"/>
    <s v="PICLORAM 95%"/>
    <x v="6"/>
    <s v="Not Identified"/>
    <s v="General Chemical"/>
    <n v="20140"/>
    <n v="20.14"/>
    <n v="845000"/>
    <n v="41.956305858987093"/>
    <m/>
    <m/>
    <m/>
  </r>
  <r>
    <n v="42821"/>
    <s v="March, 2017"/>
    <s v="March, 2017´"/>
    <x v="3"/>
    <s v="Adama Brasil Sa"/>
    <s v="Esim Chemicals Gmb H"/>
    <s v="HAMBURG"/>
    <s v="Brazil"/>
    <s v="29330000"/>
    <s v="PACKAGES CHEMICALS 1, 2, 4-TRIAZOLNOT CLASSIFIED AS DANGEROUS FOR TRANSPORT 80 BIG BAGS"/>
    <x v="55"/>
    <s v="Not Identified"/>
    <s v="General Chemical"/>
    <n v="45584"/>
    <n v="45.58"/>
    <n v="2002000"/>
    <n v="43.918918918918919"/>
    <m/>
    <m/>
    <m/>
  </r>
  <r>
    <n v="42820"/>
    <s v="March, 2017"/>
    <s v="March, 2017´"/>
    <x v="3"/>
    <s v="Adama Brasil S/A"/>
    <s v="Adama Agan Ltd."/>
    <s v="ASHDOD"/>
    <s v="Brazil"/>
    <s v="38089323"/>
    <s v="HEXARON WG AGRICULTURAL HERBI CID UN NO.?: 3077 CLASS?: 9.0 P.G?:III"/>
    <x v="3"/>
    <s v="Jump"/>
    <s v="Herbicide"/>
    <n v="47680"/>
    <n v="47.68"/>
    <n v="437000"/>
    <n v="9.1652684563758395"/>
    <m/>
    <m/>
    <m/>
  </r>
  <r>
    <n v="42820"/>
    <s v="March, 2017"/>
    <s v="March, 2017´"/>
    <x v="3"/>
    <s v="Adama Brasil S/A"/>
    <s v="Adama Agan Ltd."/>
    <s v="ASHDOD"/>
    <s v="Brazil"/>
    <s v="38089323"/>
    <s v="12096 BAGS JUMP AGRICULTURAL HER BICIDE"/>
    <x v="3"/>
    <s v="Jump"/>
    <s v="Herbicide"/>
    <n v="67044"/>
    <n v="67.040000000000006"/>
    <n v="614000"/>
    <n v="9.1581647873038605"/>
    <m/>
    <m/>
    <m/>
  </r>
  <r>
    <n v="42820"/>
    <s v="March, 2017"/>
    <s v="March, 2017´"/>
    <x v="3"/>
    <s v="Adama Brasil S/A"/>
    <s v="Adama Agan Ltd."/>
    <s v="ASHDOD"/>
    <s v="Brazil"/>
    <s v="38089323"/>
    <s v="12096 BAGS OF HEXARON WG AGRICULTUR AL HERBICIDE"/>
    <x v="3"/>
    <s v="Jump"/>
    <s v="Herbicide"/>
    <n v="71520"/>
    <n v="71.52"/>
    <n v="655000"/>
    <n v="9.1582774049216997"/>
    <m/>
    <m/>
    <m/>
  </r>
  <r>
    <n v="42819"/>
    <s v="March, 2017"/>
    <s v="March, 2017´"/>
    <x v="3"/>
    <s v="Adama Brasil S/A"/>
    <s v="Lanxess Corporation Group"/>
    <s v="ANTWERPEN"/>
    <s v="Brazil"/>
    <s v="29291000"/>
    <s v="002 20´ X 8´ X 8´6&quot; TANK CONTA SLAC 2 TANK CONTAINING 1 20FT ISO - DANGEROUS LIQUIDS 3.4-DICLOROFENILISOCIANATO (3,4- DCPI)"/>
    <x v="18"/>
    <s v="Not Identified"/>
    <s v="General Chemical"/>
    <n v="51520"/>
    <n v="51.52"/>
    <n v="155000"/>
    <n v="3.0085403726708075"/>
    <m/>
    <m/>
    <m/>
  </r>
  <r>
    <n v="42819"/>
    <s v="March, 2017"/>
    <s v="March, 2017´"/>
    <x v="3"/>
    <s v="Adama Brasil S/A"/>
    <s v="Adama Mfg. Poland Sa"/>
    <s v="GDYNIA"/>
    <s v="Brazil"/>
    <s v="29180000"/>
    <s v="2,4-D ACIDO TECNICO MILENIA BR BIGBAGS"/>
    <x v="0"/>
    <s v="2,4-D Main"/>
    <s v="Herbicide"/>
    <n v="297209.99"/>
    <n v="297.20999999999998"/>
    <s v=""/>
    <e v="#VALUE!"/>
    <m/>
    <m/>
    <m/>
  </r>
  <r>
    <n v="42819"/>
    <s v="March, 2017"/>
    <s v="March, 2017´"/>
    <x v="3"/>
    <s v="Adama Brasil S/A"/>
    <s v="Lanxess Corporation Group"/>
    <s v="ANTWERPEN"/>
    <s v="Brazil"/>
    <s v="29291000"/>
    <s v="ONE 20´ X 8´ X 8´6&quot; TANK CONTA SLAC 1 TANK CONTAINING 1 20FT ISO - DANGEROUS LIQUIDS 3.4-DICLOROFENILISOCIANATO (3,4- DCPI"/>
    <x v="18"/>
    <s v="Not Identified"/>
    <s v="General Chemical"/>
    <n v="25700"/>
    <n v="25.7"/>
    <n v="77100"/>
    <n v="3"/>
    <m/>
    <m/>
    <m/>
  </r>
  <r>
    <n v="42813"/>
    <s v="March, 2017"/>
    <s v="March, 2017´"/>
    <x v="3"/>
    <s v="Adama Brasil Sa"/>
    <s v="Esim Chemicals Gmb H"/>
    <s v="HAMBURG"/>
    <s v="Brazil"/>
    <s v="29339900"/>
    <s v="TRIAZOL"/>
    <x v="55"/>
    <s v="Not Identified"/>
    <s v="General Chemical"/>
    <n v="45584"/>
    <n v="45.58"/>
    <n v="22976000"/>
    <n v="504.03650403650403"/>
    <m/>
    <m/>
    <m/>
  </r>
  <r>
    <n v="42813"/>
    <s v="March, 2017"/>
    <s v="March, 2017´"/>
    <x v="3"/>
    <s v="Adama Brasil S/A"/>
    <s v="Adama Mfg. Poland Sa"/>
    <s v="GDYNIA"/>
    <s v="Brazil"/>
    <s v="29182000"/>
    <s v="2,4-D ACIDO TECNICO MILENIA BR BIGBAGS"/>
    <x v="0"/>
    <s v="2,4-D Main"/>
    <s v="Herbicide"/>
    <n v="317179.99"/>
    <n v="317.18"/>
    <s v=""/>
    <e v="#VALUE!"/>
    <m/>
    <m/>
    <m/>
  </r>
  <r>
    <n v="42813"/>
    <s v="March, 2017"/>
    <s v="March, 2017´"/>
    <x v="3"/>
    <s v="Adama Brasil S/A"/>
    <s v="Purac Biochem Bv"/>
    <s v="ROTTERDAM"/>
    <s v="Brazil"/>
    <s v="29181100"/>
    <s v="002 20´ X 8´ X 8´6&quot; TANK CONTA SLAC TOTALS 2 TANK CONTAINER PURASOLV EHL BULK 2-ETHYLHEXYL-S-LACTATE"/>
    <x v="22"/>
    <s v="Not Identified"/>
    <s v="General Chemical"/>
    <n v="43880"/>
    <n v="43.88"/>
    <n v="130000"/>
    <n v="2.9626253418413855"/>
    <m/>
    <m/>
    <m/>
  </r>
  <r>
    <n v="42810"/>
    <s v="March, 2017"/>
    <s v="March, 2017´"/>
    <x v="3"/>
    <s v="Adama Brasil S/A"/>
    <s v="Adama Agan Ltd."/>
    <s v="ASHDOD"/>
    <s v="Brazil"/>
    <s v="38089323"/>
    <s v="4,032 BAGS OF JUMP AGRICULTUR AL HERBICIDE"/>
    <x v="3"/>
    <s v="Jump"/>
    <s v="Herbicide"/>
    <n v="22348"/>
    <n v="22.35"/>
    <n v="205000"/>
    <n v="9.1730803651333446"/>
    <m/>
    <m/>
    <m/>
  </r>
  <r>
    <n v="42810"/>
    <s v="March, 2017"/>
    <s v="March, 2017´"/>
    <x v="3"/>
    <s v="Adama Brasil S/A"/>
    <s v="Adama Agan Ltd."/>
    <s v="ASHDOD"/>
    <s v="Brazil"/>
    <s v="38089323"/>
    <s v="23616 BAGS HEXARON WG AGRICULTU RAL HERBICIDE"/>
    <x v="3"/>
    <s v="Jump"/>
    <s v="Herbicide"/>
    <n v="139634"/>
    <n v="139.63"/>
    <n v="1279000"/>
    <n v="9.1596602546657699"/>
    <m/>
    <m/>
    <m/>
  </r>
  <r>
    <n v="42810"/>
    <s v="March, 2017"/>
    <s v="March, 2017´"/>
    <x v="3"/>
    <s v="Adama Brasil S/A"/>
    <s v="Adama Agan Ltd."/>
    <s v="ASHDOD"/>
    <s v="Brazil"/>
    <s v="29340000"/>
    <s v="160 BIG BAGS OF TEBUTIURONT ECNICO MILENIAAGRICULTUR AL HERBICIDE"/>
    <x v="3"/>
    <s v="Jump"/>
    <s v="Herbicide"/>
    <n v="99440"/>
    <n v="99.44"/>
    <n v="6973441000"/>
    <n v="70127.12188254224"/>
    <m/>
    <m/>
    <m/>
  </r>
  <r>
    <n v="42810"/>
    <s v="March, 2017"/>
    <s v="March, 2017´"/>
    <x v="3"/>
    <s v="Adama Brasil Sa"/>
    <s v="Nutrichem Co., Ltd."/>
    <s v="SHANGHAI"/>
    <s v="Brazil"/>
    <s v="29339900"/>
    <s v="ONE 40´ X 8´ X 9´6&quot; HIGH CUBE SLAC 50 BAGS 1,2,4-TRIAZOLE"/>
    <x v="55"/>
    <s v="Not Identified"/>
    <s v="General Chemical"/>
    <n v="20150"/>
    <n v="20.149999999999999"/>
    <n v="256000"/>
    <n v="12.704714640198512"/>
    <m/>
    <m/>
    <m/>
  </r>
  <r>
    <n v="42810"/>
    <s v="March, 2017"/>
    <s v="March, 2017´"/>
    <x v="3"/>
    <s v="Adama Brasil Sa"/>
    <s v="Adama Agan Ltd."/>
    <s v="ASHDOD"/>
    <s v="Brazil"/>
    <s v="38089329"/>
    <s v="320 DRUMS OF BUTIRON AGRICULT URAL HERBICIDE"/>
    <x v="15"/>
    <s v="Butiron"/>
    <s v="Herbicide"/>
    <n v="75880"/>
    <n v="75.88"/>
    <n v="695000"/>
    <n v="9.159198734844491"/>
    <m/>
    <m/>
    <m/>
  </r>
  <r>
    <n v="42810"/>
    <s v="March, 2017"/>
    <s v="March, 2017´"/>
    <x v="3"/>
    <s v="Adama Brasil S/A"/>
    <s v="Adama Agan Ltd."/>
    <s v="ASHDOD"/>
    <s v="Brazil"/>
    <s v="38089323"/>
    <s v="13248 BAGS HEXARON WG AGRICULTUR AL HERBICIDE"/>
    <x v="3"/>
    <s v="Jump"/>
    <s v="Herbicide"/>
    <n v="78294"/>
    <n v="78.290000000000006"/>
    <n v="717000"/>
    <n v="9.1577898689554758"/>
    <m/>
    <m/>
    <m/>
  </r>
  <r>
    <n v="42810"/>
    <s v="March, 2017"/>
    <s v="March, 2017´"/>
    <x v="3"/>
    <s v="Adama Brasil S/A"/>
    <s v="Clariant International Ag"/>
    <s v="VERACRUZ"/>
    <s v="Brazil"/>
    <s v="34021300"/>
    <s v="004 20´ X 8´ X 8´6&quot; TANK CONTA SLAC 4 TANK, RECTANGULAR (AMINA GRAXA DE SEBO ETOXILADA)"/>
    <x v="46"/>
    <s v="Not Identified"/>
    <s v="General Chemical"/>
    <n v="80050"/>
    <n v="80.05"/>
    <n v="238000"/>
    <n v="2.9731417863835103"/>
    <m/>
    <m/>
    <m/>
  </r>
  <r>
    <n v="42810"/>
    <s v="March, 2017"/>
    <s v="March, 2017´"/>
    <x v="3"/>
    <s v="Adama Brasil S/A"/>
    <s v="Adama Makhteshim Ltd."/>
    <s v="ASHDOD"/>
    <s v="Brazil"/>
    <s v="38089100"/>
    <s v="240 STEEL DRUM 200LT CARBAMATEP ESTICIDE,LIQUID,TOXIC (MET HOMYL, NOVALURON)"/>
    <x v="10"/>
    <s v="Rimon"/>
    <s v="Insecticide"/>
    <n v="59400"/>
    <n v="59.4"/>
    <n v="1379000"/>
    <n v="23.215488215488215"/>
    <m/>
    <m/>
    <m/>
  </r>
  <r>
    <n v="42809"/>
    <s v="March, 2017"/>
    <s v="March, 2017´"/>
    <x v="3"/>
    <s v="Adama Brasil Sa"/>
    <s v="Adama Makhteshim Ltd."/>
    <s v="ASHDOD"/>
    <s v="Brazil"/>
    <s v="38089100"/>
    <s v="80 STEEL DRUM 200 LT (16000 LITS VORAZ) CARBAMATE PESTICIDE ,LIQUID,TOXIC (METHOMYL, NOVALURON)"/>
    <x v="29"/>
    <s v="Voraz"/>
    <s v="Insecticide"/>
    <n v="39600"/>
    <n v="39.6"/>
    <n v="919000"/>
    <n v="23.207070707070706"/>
    <m/>
    <m/>
    <m/>
  </r>
  <r>
    <n v="42809"/>
    <s v="March, 2017"/>
    <s v="March, 2017´"/>
    <x v="3"/>
    <s v="Adama Brasil S/A"/>
    <s v="Adama Makhteshim Ltd."/>
    <s v="ASHDOD"/>
    <s v="Brazil"/>
    <s v="29309099"/>
    <s v="40 FLEXIBLE IBC FOLPET AGRICUR TECNICO ENVIRONMENTALLY HAZARDOUS SUBSTANCE, SOLID, N.O.S. (FOLPET)"/>
    <x v="21"/>
    <s v="Folpan"/>
    <s v="Fungicide"/>
    <n v="20940"/>
    <n v="20.94"/>
    <n v="52800"/>
    <n v="2.5214899713467047"/>
    <m/>
    <m/>
    <m/>
  </r>
  <r>
    <n v="42809"/>
    <s v="March, 2017"/>
    <s v="March, 2017´"/>
    <x v="3"/>
    <s v="Adama Brasil S/A"/>
    <s v="Den Hartogh Logistics"/>
    <s v="NEW ORLEANS (LA)"/>
    <s v="Brazil"/>
    <s v="29211922"/>
    <s v="002 20´ X 8´ X 8´6&quot; TANK CONTA SLAC 2 TANK DIPROPYLAMINE DI-N-PROPILAMINA"/>
    <x v="54"/>
    <s v="Not Identified"/>
    <s v="General Chemical"/>
    <n v="34083"/>
    <n v="34.08"/>
    <n v="162000"/>
    <n v="4.7531027198310012"/>
    <m/>
    <m/>
    <m/>
  </r>
  <r>
    <n v="42809"/>
    <s v="March, 2017"/>
    <s v="March, 2017´"/>
    <x v="3"/>
    <s v="Adama Brasil Sa"/>
    <s v="Adama Makhteshim Ltd."/>
    <s v="ASHDOD"/>
    <s v="Brazil"/>
    <s v="38089100"/>
    <s v="18 MINIBULK 1000 LITER (18000 LITS GALIL SC) ENVIRONMENTALLY HAZARDOUS SUBSTANCE, LIQUID, N.O.S. (IMIDACLOPRID, BIFENTHRIN"/>
    <x v="4"/>
    <s v="Galil"/>
    <s v="Insecticide"/>
    <n v="103050"/>
    <n v="103.05"/>
    <n v="2392000"/>
    <n v="23.212032993692382"/>
    <m/>
    <m/>
    <m/>
  </r>
  <r>
    <n v="42809"/>
    <s v="March, 2017"/>
    <s v="March, 2017´"/>
    <x v="3"/>
    <s v="Adama Brasil Sa"/>
    <s v="Usun Fine Chemical Products Ltd."/>
    <s v="SHANGHAI"/>
    <s v="Brazil"/>
    <s v="29109090"/>
    <s v="OXIRANE,2-[2-(4-CHLOROPHENYL)ETHYL]-2-(1,1-DIMETHYLETHYL)"/>
    <x v="53"/>
    <s v="Not Identified"/>
    <s v="General Chemical"/>
    <n v="16840"/>
    <n v="16.84"/>
    <n v="54400"/>
    <n v="3.2304038004750595"/>
    <m/>
    <m/>
    <m/>
  </r>
  <r>
    <n v="42806"/>
    <s v="March, 2017"/>
    <s v="March, 2017´"/>
    <x v="3"/>
    <s v="Adama Brasil S/A"/>
    <s v="Indofil Industries Ltd."/>
    <s v="HAZIRA"/>
    <s v="Brazil"/>
    <s v="38249086"/>
    <s v="3920 BAGS MANCOZEB TECNICOI NDOFIL"/>
    <x v="9"/>
    <s v="Mancozeb"/>
    <s v="Fungicide"/>
    <n v="104160"/>
    <n v="104.16"/>
    <n v="389000"/>
    <n v="3.7346390168970816"/>
    <m/>
    <m/>
    <m/>
  </r>
  <r>
    <n v="42805"/>
    <s v="March, 2017"/>
    <s v="March, 2017´"/>
    <x v="3"/>
    <s v="Adama Brasil S/A"/>
    <s v="Oxea Gmb H"/>
    <s v="ANTWERPEN"/>
    <s v="Brazil"/>
    <s v="29211923"/>
    <s v="008 20´ X 8´ X 8´6&quot; TANK CONTA SLAC 8 TANK, RECTANGULAR ISOPROPYLAMINE"/>
    <x v="17"/>
    <s v="Not Identified"/>
    <s v="General Chemical"/>
    <n v="122720"/>
    <n v="122.72"/>
    <n v="1675000"/>
    <n v="13.648956975228161"/>
    <m/>
    <m/>
    <m/>
  </r>
  <r>
    <n v="42803"/>
    <s v="March, 2017"/>
    <s v="March, 2017´"/>
    <x v="3"/>
    <s v="Adama Brasil S/A"/>
    <s v="Adama Agan Ltd."/>
    <s v="ASHDOD"/>
    <s v="Brazil"/>
    <s v="38089323"/>
    <s v="4032 BAGS OF JUMPAGRICULTURAL HER BICIDE"/>
    <x v="3"/>
    <s v="Jump"/>
    <s v="Herbicide"/>
    <n v="44696"/>
    <n v="44.7"/>
    <n v="409000"/>
    <n v="9.1507069983891167"/>
    <m/>
    <m/>
    <m/>
  </r>
  <r>
    <n v="42803"/>
    <s v="March, 2017"/>
    <s v="March, 2017´"/>
    <x v="3"/>
    <s v="Adama Brasil Sa"/>
    <s v="Adama Agan Ltd."/>
    <s v="ASHDOD"/>
    <s v="Brazil"/>
    <s v="38089329"/>
    <s v="80 DRUMS BUTIRON AGRICULT URAL HERBICIDE"/>
    <x v="15"/>
    <s v="Butiron"/>
    <s v="Herbicide"/>
    <n v="132789.99"/>
    <n v="132.79"/>
    <n v="1216000"/>
    <n v="9.1573167525654622"/>
    <m/>
    <m/>
    <m/>
  </r>
  <r>
    <n v="42803"/>
    <s v="March, 2017"/>
    <s v="March, 2017´"/>
    <x v="3"/>
    <s v="Arysta Lifescience Do Brasil Industria Quimica E Agrope"/>
    <s v="Adama Makhteshim Ltd."/>
    <s v="HAIFA (HEFA)"/>
    <s v="Brazil"/>
    <s v="29309091"/>
    <s v="20 FLEXIBLE ORTHOCIDE TECH MICRONIZADO):ENVIRONMENTALLY HAZARDOUS SUBSTANCE SOLID N.O.S. (CAPTAN)"/>
    <x v="26"/>
    <s v="Captan"/>
    <s v="Fungicide"/>
    <n v="38910"/>
    <n v="38.909999999999997"/>
    <n v="925000"/>
    <n v="23.772809046517605"/>
    <m/>
    <m/>
    <m/>
  </r>
  <r>
    <n v="42803"/>
    <s v="March, 2017"/>
    <s v="March, 2017´"/>
    <x v="3"/>
    <s v="Adama Brasil S/A"/>
    <s v="Adama Makhteshim Ltd."/>
    <s v="ASHDOD"/>
    <s v="Brazil"/>
    <s v="29309091"/>
    <s v="20 FLEXIBLE IBC CAPTAN MKT TECNIC O MILENIA) ENVIRONMENTALLY HAZARDOUS SUBSTANCE,SOLI D N.O.S. (CAPTAN"/>
    <x v="26"/>
    <s v="Captan"/>
    <s v="Fungicide"/>
    <n v="25940"/>
    <n v="25.94"/>
    <n v="617000"/>
    <n v="23.785659213569776"/>
    <m/>
    <m/>
    <m/>
  </r>
  <r>
    <n v="42803"/>
    <s v="March, 2017"/>
    <s v="March, 2017´"/>
    <x v="3"/>
    <s v="Adama Brasil Sa"/>
    <s v="Adama Agan Ltd."/>
    <s v="ASHDOD"/>
    <s v="Brazil"/>
    <s v="38089329"/>
    <s v="80 DRUMS BUTIRON AGRICULTU RAL HERBICIDE"/>
    <x v="15"/>
    <s v="Butiron"/>
    <s v="Herbicide"/>
    <n v="98644"/>
    <n v="98.64"/>
    <n v="903000"/>
    <n v="9.1541300028384907"/>
    <m/>
    <m/>
    <m/>
  </r>
  <r>
    <n v="42803"/>
    <s v="March, 2017"/>
    <s v="March, 2017´"/>
    <x v="3"/>
    <s v="Adama Brasil Sa"/>
    <s v="Adama Agan Ltd."/>
    <s v="ASHDOD"/>
    <s v="Brazil"/>
    <s v="38089323"/>
    <s v="80 DRUMS BUTIRON AGRICULT URAL HERBICIDE"/>
    <x v="3"/>
    <s v="Jump"/>
    <s v="Herbicide"/>
    <n v="34146"/>
    <n v="34.15"/>
    <n v="313000"/>
    <n v="9.1665202366309373"/>
    <m/>
    <m/>
    <m/>
  </r>
  <r>
    <n v="42803"/>
    <s v="March, 2017"/>
    <s v="March, 2017´"/>
    <x v="3"/>
    <s v="Adama Brasil Sa"/>
    <s v="Hebei Dapeng Pharm &amp; Chem Co., Ltd."/>
    <s v="QINGDAO"/>
    <s v="Brazil"/>
    <s v="29214921"/>
    <s v="ONE 20´ X 8´ X 8´6&quot; GENERAL PU SLAC 80 DRUMS 2,4-XILIDINA(2,4-XYLIDINE)"/>
    <x v="11"/>
    <s v="Not Identified"/>
    <s v="General Chemical"/>
    <n v="17536"/>
    <n v="17.54"/>
    <n v="119000"/>
    <n v="6.7860401459854014"/>
    <m/>
    <m/>
    <m/>
  </r>
  <r>
    <n v="42803"/>
    <s v="March, 2017"/>
    <s v="March, 2017´"/>
    <x v="3"/>
    <s v="Adama Brasil Sa"/>
    <s v="China Jiangsu International Economic And Technical"/>
    <s v="QINGDAO"/>
    <s v="Brazil"/>
    <s v="29159090"/>
    <s v="ONE 20´ X 8´ X 8´6&quot; GENERAL PU SLAC 80 DRUMS TRIMETIL-ORTO-FORMIATO"/>
    <x v="5"/>
    <s v="Not Identified"/>
    <s v="General Chemical"/>
    <n v="16680"/>
    <n v="16.68"/>
    <n v="74800"/>
    <n v="4.4844124700239805"/>
    <m/>
    <m/>
    <m/>
  </r>
  <r>
    <n v="42803"/>
    <s v="March, 2017"/>
    <s v="March, 2017´"/>
    <x v="3"/>
    <s v="Adama Brasil Sa"/>
    <s v="Adama Andina Bv"/>
    <s v="BARRANQUILLA"/>
    <s v="Brazil"/>
    <s v="38089300"/>
    <s v="545 PACKAGES POQUER 240 EC   65 TAMBORES X 200 LT   EVIRONMENTALLY HAZARDOUS SUBSTANCE,   LIQUID, N.O.S. (CLETODIM)   IMO: 9 UN: 3082 PG: III"/>
    <x v="48"/>
    <s v="Platinum"/>
    <s v="Herbicide"/>
    <n v="119032"/>
    <n v="119.03"/>
    <n v="870000"/>
    <n v="7.3089589354123259"/>
    <m/>
    <m/>
    <m/>
  </r>
  <r>
    <n v="42803"/>
    <s v="March, 2017"/>
    <s v="March, 2017´"/>
    <x v="3"/>
    <s v="Arysta Lifescience Do Brasil Industria Quimica E Agrope"/>
    <s v="Adama Makhteshim Ltd."/>
    <s v="ASHDOD"/>
    <s v="Brazil"/>
    <s v="29309000"/>
    <s v="20 FLEXIBLE IBC ORTHOCIDE TECH MICRONIZADO):ENVIRONMENTALLY HAZARDOUS SUBSTANCE SOLID N.O.S."/>
    <x v="21"/>
    <s v="Folpan"/>
    <s v="Fungicide"/>
    <n v="12970"/>
    <n v="12.97"/>
    <n v="32700"/>
    <n v="2.5212027756360831"/>
    <m/>
    <m/>
    <m/>
  </r>
  <r>
    <n v="42803"/>
    <s v="March, 2017"/>
    <s v="March, 2017´"/>
    <x v="3"/>
    <s v="Adama Brasil Sa"/>
    <s v="China Jiangsu International Economic And Technical"/>
    <s v="QINGDAO"/>
    <s v="Brazil"/>
    <s v="29159090"/>
    <s v="ONE 20´ X 8´ X 8´6&quot; GENERAL PU SLAC 80 DRUMS TRIMETIL-ORTO-FORMIATO"/>
    <x v="5"/>
    <s v="Not Identified"/>
    <s v="General Chemical"/>
    <n v="16680"/>
    <n v="16.68"/>
    <n v="74800"/>
    <n v="4.4844124700239805"/>
    <m/>
    <m/>
    <m/>
  </r>
  <r>
    <n v="42803"/>
    <s v="March, 2017"/>
    <s v="March, 2017´"/>
    <x v="3"/>
    <s v="Adama Brasil S/A"/>
    <s v="Adama Agan Ltd."/>
    <s v="ASHDOD"/>
    <s v="Brazil"/>
    <s v="38089323"/>
    <s v="4032 BAGS JUMPAGRICULTURAL HER BICIDE"/>
    <x v="3"/>
    <s v="Jump"/>
    <s v="Herbicide"/>
    <n v="67044"/>
    <n v="67.040000000000006"/>
    <n v="614000"/>
    <n v="9.1581647873038605"/>
    <m/>
    <m/>
    <m/>
  </r>
  <r>
    <n v="42803"/>
    <s v="March, 2017"/>
    <s v="March, 2017´"/>
    <x v="3"/>
    <s v="Adama Brasil Sa"/>
    <s v="Nagarjuna Agrichem Ltd."/>
    <s v="VISAKHAPATNAM"/>
    <s v="Brazil"/>
    <s v="29329999"/>
    <s v="79 DRUMS BROMOKETAL DIOXOLANE,2-(BROMO-METHYL"/>
    <x v="70"/>
    <s v="Not Identified"/>
    <s v="General Chemical"/>
    <n v="21850"/>
    <n v="21.85"/>
    <n v="990000"/>
    <n v="45.308924485125857"/>
    <m/>
    <m/>
    <m/>
  </r>
  <r>
    <n v="42803"/>
    <s v="March, 2017"/>
    <s v="March, 2017´"/>
    <x v="3"/>
    <s v="Adama Brasil S/A"/>
    <s v="Adama Agan Ltd."/>
    <s v="ASHDOD"/>
    <s v="Brazil"/>
    <s v="29349951"/>
    <s v="40 BIG BAGS TEBUTIURONT ECNICO MILENIAAGRICULTURA L HERBICIDE"/>
    <x v="3"/>
    <s v="Jump"/>
    <s v="Herbicide"/>
    <n v="74580"/>
    <n v="74.58"/>
    <n v="5601232000"/>
    <n v="75103.673907213728"/>
    <m/>
    <m/>
    <m/>
  </r>
  <r>
    <n v="42803"/>
    <s v="March, 2017"/>
    <s v="March, 2017´"/>
    <x v="3"/>
    <s v="Adama Brasil S/A"/>
    <s v="Adama Agan Ltd."/>
    <s v="ASHDOD"/>
    <s v="Brazil"/>
    <s v="38089323"/>
    <s v="4,032 BAGS JUMP AGRICULTURA L HERBICIDE"/>
    <x v="3"/>
    <s v="Jump"/>
    <s v="Herbicide"/>
    <n v="67044"/>
    <n v="67.040000000000006"/>
    <n v="614000"/>
    <n v="9.1581647873038605"/>
    <m/>
    <m/>
    <m/>
  </r>
  <r>
    <n v="42803"/>
    <s v="March, 2017"/>
    <s v="March, 2017´"/>
    <x v="3"/>
    <s v="Adama Brasil Sa"/>
    <s v="Adama Andina Bv"/>
    <s v="BARRANQUILLA"/>
    <s v="Brazil"/>
    <s v="38089329"/>
    <s v="80 DRUM, PLASTIC, REMOVABLE HEAD POQUER 240 EC 80 TAMBORES X 200 LT EVIRONMENTALLY HAZARDOUS SUBSTANCE, LIQUID, N.O.S. (CLETODIM) IMO: 9 UN: 3082 PG: III"/>
    <x v="48"/>
    <s v="Platinum"/>
    <s v="Herbicide"/>
    <n v="17456"/>
    <n v="17.46"/>
    <n v="70600"/>
    <n v="4.0444546287809349"/>
    <m/>
    <m/>
    <m/>
  </r>
  <r>
    <n v="42802"/>
    <s v="March, 2017"/>
    <s v="March, 2017´"/>
    <x v="3"/>
    <s v="Adama Brasil S/A"/>
    <s v="Adama Makhteshim Ltd."/>
    <s v="ASHDOD"/>
    <s v="Brazil"/>
    <s v="38089200"/>
    <s v="2000 PLASTIC JERRYCAN 5 LT (10000 LITS BANZAI) ENVIRONMENTALLY: HAZARDOUS SUBSTANCE, LIQUID, N.O.S (DIMETHOMORPH)"/>
    <x v="3"/>
    <s v="Jump"/>
    <s v="Herbicide"/>
    <n v="11400"/>
    <n v="11.4"/>
    <n v="159000"/>
    <n v="13.947368421052632"/>
    <m/>
    <m/>
    <m/>
  </r>
  <r>
    <n v="42802"/>
    <s v="March, 2017"/>
    <s v="March, 2017´"/>
    <x v="3"/>
    <s v="Adama Brasil Sa"/>
    <s v="Adama Makhteshim Ltd."/>
    <s v="ASHDOD"/>
    <s v="Brazil"/>
    <s v="38089100"/>
    <s v="18 MINIBULK 1000 LITER (18000 LITS GALIL SC) ENVIRONMENTALLY H:AZARDOUS SUBSTANCE, LIQUID, N.O.S. (IMIDACLOPRID, BIFENTHRIN)"/>
    <x v="4"/>
    <s v="Galil"/>
    <s v="Insecticide"/>
    <n v="329760.01"/>
    <n v="329.76"/>
    <n v="7656000"/>
    <n v="23.216884303224031"/>
    <m/>
    <m/>
    <m/>
  </r>
  <r>
    <n v="42802"/>
    <s v="March, 2017"/>
    <s v="March, 2017´"/>
    <x v="3"/>
    <s v="Adama Brasil S/A"/>
    <s v="Adama Agan Ltd."/>
    <s v="HAIFA (HEFA)"/>
    <s v="Brazil"/>
    <s v="38089320"/>
    <s v="80 DRUMS OF 200.00 LT 16,000.00 LT AFALON SC AGRICULTURAL HERBI:CIDE"/>
    <x v="28"/>
    <s v="Afalon"/>
    <s v="Herbicide"/>
    <n v="40180"/>
    <n v="40.18"/>
    <n v="514000"/>
    <n v="12.792434046789447"/>
    <m/>
    <m/>
    <m/>
  </r>
  <r>
    <n v="42802"/>
    <s v="March, 2017"/>
    <s v="March, 2017´"/>
    <x v="3"/>
    <s v="Adama Brasil S/A"/>
    <s v="Adama Agan Ltd."/>
    <s v="HAIFA (HEFA)"/>
    <s v="Brazil"/>
    <s v="38089323"/>
    <s v="3456 BAGS HEXARON WG AGRICULTURAL HERBICIDE"/>
    <x v="3"/>
    <s v="Jump"/>
    <s v="Herbicide"/>
    <n v="64708"/>
    <n v="64.709999999999994"/>
    <n v="593000"/>
    <n v="9.1642455337825304"/>
    <m/>
    <m/>
    <m/>
  </r>
  <r>
    <n v="42802"/>
    <s v="March, 2017"/>
    <s v="March, 2017´"/>
    <x v="3"/>
    <s v="Adama Brasil S/A"/>
    <s v="Adama Agan Ltd."/>
    <s v="HAIFA (HEFA)"/>
    <s v="Brazil"/>
    <s v="38089329"/>
    <s v="80 DRUMS OF 200.00 LT 16,000.00 LT AFALON SC AGRICULTURAL HERBI:CIDE"/>
    <x v="28"/>
    <s v="Afalon"/>
    <s v="Herbicide"/>
    <n v="20090"/>
    <n v="20.09"/>
    <n v="184000"/>
    <n v="9.1587854654056748"/>
    <m/>
    <m/>
    <m/>
  </r>
  <r>
    <n v="42801"/>
    <s v="March, 2017"/>
    <s v="March, 2017´"/>
    <x v="3"/>
    <s v="Adama Brasil Sa"/>
    <s v="High Hope Zhongding Corporation"/>
    <s v="SHANGHAI"/>
    <s v="Brazil"/>
    <s v="29241921"/>
    <s v="ONE 20´ X 8´ X 8´6&quot; GENERAL PU SLAC 80 DRUMS MONOMETILFORMAMIDA"/>
    <x v="81"/>
    <s v="Not Identified"/>
    <s v="General Chemical"/>
    <n v="16840"/>
    <n v="16.84"/>
    <n v="100000"/>
    <n v="5.9382422802850359"/>
    <m/>
    <m/>
    <m/>
  </r>
  <r>
    <n v="42800"/>
    <s v="March, 2017"/>
    <s v="March, 2017´"/>
    <x v="3"/>
    <s v="Adama Brasil S/A"/>
    <s v="Adama Mfg. Poland Sa"/>
    <s v="GDYNIA"/>
    <s v="Brazil"/>
    <s v="29182000"/>
    <s v="2,4-D ACIDO TECNICO MILENIA BR BIGBAGS A"/>
    <x v="0"/>
    <s v="2,4-D Main"/>
    <s v="Herbicide"/>
    <n v="353660"/>
    <n v="353.66"/>
    <s v=""/>
    <e v="#VALUE!"/>
    <m/>
    <m/>
    <m/>
  </r>
  <r>
    <n v="42799"/>
    <s v="March, 2017"/>
    <s v="March, 2017´"/>
    <x v="3"/>
    <s v="Adama Brasil Sa"/>
    <s v="Total Fluides"/>
    <s v="LE HAVRE"/>
    <s v="Brazil"/>
    <s v="27101000"/>
    <s v="ONE 20´ X 8´ X 8´6&quot; TANK CONTA SLAC 1 TANKCONTAINER CONTAINING UN1206, HEPTANES, 3, II, MARINE POLLUTANT F-E, S-D"/>
    <x v="67"/>
    <s v="Not Identified"/>
    <s v="General Chemical"/>
    <n v="15500"/>
    <n v="15.5"/>
    <s v=""/>
    <e v="#VALUE!"/>
    <m/>
    <m/>
    <m/>
  </r>
  <r>
    <n v="42798"/>
    <s v="March, 2017"/>
    <s v="March, 2017´"/>
    <x v="3"/>
    <s v="Adama Brasil Sa"/>
    <s v="Usun Fine Chemical Products Ltd."/>
    <s v="SHANGHAI"/>
    <s v="Brazil"/>
    <s v="29109090"/>
    <s v="80 PLASTIC DRUM  OXIRANE,2-[2-(4-CHLOROPHENYL)  ETHYL]-2-(1,1-DIMETHYLETHYL"/>
    <x v="0"/>
    <s v="2,4-D Main"/>
    <s v="Herbicide"/>
    <n v="16840"/>
    <n v="16.84"/>
    <n v="54400"/>
    <n v="3.2304038004750595"/>
    <m/>
    <m/>
    <m/>
  </r>
  <r>
    <n v="42796"/>
    <s v="March, 2017"/>
    <s v="March, 2017´"/>
    <x v="3"/>
    <s v="Adama Brasil Sa"/>
    <s v="Unid Co., Ltd."/>
    <s v="PUSAN (BUSAN)"/>
    <s v="Brazil"/>
    <s v="28152000"/>
    <s v="3X20´FCL WITH 2400 SACOS FLAKES POTASSIUM 90% HYDROXIDE MIN LIQUIDO DE HIDROXIDO DE POTASSIO 90% MIN,"/>
    <x v="82"/>
    <s v="Not Identified"/>
    <s v="General Chemical"/>
    <n v="61500"/>
    <n v="61.5"/>
    <n v="54400"/>
    <n v="0.88455284552845526"/>
    <m/>
    <m/>
    <m/>
  </r>
  <r>
    <n v="42795"/>
    <s v="March, 2017"/>
    <s v="March, 2017´"/>
    <x v="3"/>
    <s v="Adama Brasil S/A"/>
    <s v="Adama Agan Ltd."/>
    <s v="HAIFA (HEFA)"/>
    <s v="Brazil"/>
    <s v="29242120"/>
    <s v="36 BIG BAGS DIUREX AGRICUR TECNICO AGRICULTURAL HERBICIDE"/>
    <x v="3"/>
    <s v="Jump"/>
    <s v="Herbicide"/>
    <n v="68493"/>
    <n v="68.489999999999995"/>
    <n v="1780000"/>
    <n v="25.988057173725782"/>
    <m/>
    <m/>
    <m/>
  </r>
  <r>
    <n v="42795"/>
    <s v="March, 2017"/>
    <s v="March, 2017´"/>
    <x v="3"/>
    <s v="Adama Brasil S/A"/>
    <s v="Adama Agan Ltd."/>
    <s v="HAIFA (HEFA)"/>
    <s v="Brazil"/>
    <s v="38089323"/>
    <s v="4032 BAGS HEXARON WG LTD QTY AGRICULTURAL HERBICIDE"/>
    <x v="3"/>
    <s v="Jump"/>
    <s v="Herbicide"/>
    <n v="71520"/>
    <n v="71.52"/>
    <n v="655000"/>
    <n v="9.1582774049216997"/>
    <m/>
    <m/>
    <m/>
  </r>
  <r>
    <n v="42795"/>
    <s v="March, 2017"/>
    <s v="March, 2017´"/>
    <x v="3"/>
    <s v="Adama Brasil S/A"/>
    <s v="Adama Makhteshim Ltd."/>
    <s v="HAIFA (HEFA)"/>
    <s v="Brazil"/>
    <s v="29335949"/>
    <s v="S.T.C. 40 FLEXIBLE IBC AZOXYSTROBIN TECNICO PESTICIDE, SOLID, TOXIC, N.O.S (AZOXYSTROBIN) IMO: 6.1 UN: 2588:PACKING GROUP: III"/>
    <x v="37"/>
    <s v="Mirador"/>
    <s v="Fungicide"/>
    <n v="31880"/>
    <n v="31.88"/>
    <n v="588000"/>
    <n v="18.444165621079048"/>
    <m/>
    <m/>
    <m/>
  </r>
  <r>
    <n v="42795"/>
    <s v="March, 2017"/>
    <s v="March, 2017´"/>
    <x v="3"/>
    <s v="Adama Brasil S/A"/>
    <s v="Adama Agan Ltd."/>
    <s v="ASHDOD"/>
    <s v="Brazil"/>
    <s v="29349951"/>
    <s v="40 BIG BAGS OF TRBUTIURON TECNICO AGRICULTURAL HERBICIDE"/>
    <x v="15"/>
    <s v="Butiron"/>
    <s v="Herbicide"/>
    <n v="99440"/>
    <n v="99.44"/>
    <n v="7468310000"/>
    <n v="75103.680611423973"/>
    <m/>
    <m/>
    <m/>
  </r>
  <r>
    <n v="42795"/>
    <s v="March, 2017"/>
    <s v="March, 2017´"/>
    <x v="3"/>
    <s v="Adama Brasil S/A"/>
    <s v="Adama Agan Ltd."/>
    <s v="ASHDOD"/>
    <s v="Brazil"/>
    <s v="38089329"/>
    <s v="AGRICULTURAL HERBICIDE"/>
    <x v="43"/>
    <s v="Not Identified"/>
    <s v="General Chemical"/>
    <n v="17618"/>
    <n v="17.62"/>
    <n v="161000"/>
    <n v="9.1383812010443872"/>
    <m/>
    <m/>
    <m/>
  </r>
  <r>
    <n v="42795"/>
    <s v="March, 2017"/>
    <s v="March, 2017´"/>
    <x v="3"/>
    <s v="Adama Brasil S/A"/>
    <s v="Adama Agan Ltd."/>
    <s v="ASHDOD"/>
    <s v="Brazil"/>
    <s v="38089323"/>
    <s v="4032 BAGS JUMP AGRICULTURAL HERBICIDE"/>
    <x v="3"/>
    <s v="Jump"/>
    <s v="Herbicide"/>
    <n v="44696"/>
    <n v="44.7"/>
    <n v="409000"/>
    <n v="9.1507069983891167"/>
    <m/>
    <m/>
    <m/>
  </r>
  <r>
    <n v="42793"/>
    <s v="February, 2017"/>
    <s v="February, 2017´"/>
    <x v="3"/>
    <s v="Adama Brasil S/A"/>
    <s v="Adama Agan Ltd."/>
    <s v="ASHDOD"/>
    <s v="Brazil"/>
    <s v="38089323"/>
    <s v="AGRICULTURAL HER BICIDE"/>
    <x v="3"/>
    <s v="Jump"/>
    <s v="Herbicide"/>
    <n v="67044"/>
    <n v="67.040000000000006"/>
    <n v="621000"/>
    <n v="9.262573832110256"/>
    <m/>
    <m/>
    <m/>
  </r>
  <r>
    <n v="42793"/>
    <s v="February, 2017"/>
    <s v="February, 2017´"/>
    <x v="3"/>
    <s v="Adama Brasil Sa"/>
    <s v="Adama Agan Ltd."/>
    <s v="ASHDOD"/>
    <s v="Brazil"/>
    <s v="38089329"/>
    <s v="77 DRUMS LTBUTIRON AGRICULTUR"/>
    <x v="15"/>
    <s v="Butiron"/>
    <s v="Herbicide"/>
    <n v="18272"/>
    <n v="18.27"/>
    <n v="169000"/>
    <n v="9.2491243432574439"/>
    <m/>
    <m/>
    <m/>
  </r>
  <r>
    <n v="42791"/>
    <s v="February, 2017"/>
    <s v="February, 2017´"/>
    <x v="3"/>
    <s v="Adama Brasil Sa"/>
    <s v="Usun Fine Chemical Products Ltd."/>
    <s v="SHANGHAI"/>
    <s v="Brazil"/>
    <s v="29109090"/>
    <s v="80 PLASTIC DRUM OXIRANE,2-[2-(4-CHLOROPHENYL)  ETHYL]-2-(1,1-DIMETHYLETHYL"/>
    <x v="53"/>
    <s v="Not Identified"/>
    <s v="General Chemical"/>
    <n v="16840"/>
    <n v="16.84"/>
    <n v="54800"/>
    <n v="3.2541567695961997"/>
    <m/>
    <m/>
    <m/>
  </r>
  <r>
    <n v="42790"/>
    <s v="February, 2017"/>
    <s v="February, 2017´"/>
    <x v="3"/>
    <s v="Adama Brasil Sa"/>
    <s v="Nagarjuna Agrichem Ltd."/>
    <s v="VISAKHAPATNAM"/>
    <s v="Brazil"/>
    <s v="29329999"/>
    <s v="1X20 ST CONTAINER SAID TO CONTAIN 78 DRUMS BROMOKETAL (1,3-DIOXOLANE,2-(BROMO-METHYL)-2-(2,4 DICH:LOROPHENYL)-4-PROPYL"/>
    <x v="70"/>
    <s v="Not Identified"/>
    <s v="General Chemical"/>
    <n v="21580"/>
    <n v="21.58"/>
    <n v="916000"/>
    <n v="42.446709916589434"/>
    <m/>
    <m/>
    <m/>
  </r>
  <r>
    <n v="42789"/>
    <s v="February, 2017"/>
    <s v="February, 2017´"/>
    <x v="3"/>
    <s v="Adama Brasil Sa"/>
    <s v="Den Hartogh Logistics"/>
    <s v="NEW ORLEANS (LA)"/>
    <s v="Brazil"/>
    <s v="29211922"/>
    <s v="ONE 20´ X 8´ X 8´6&quot; TANK CONTA SLAC 1 TANK DI-N-PROPILAMINA (DIPROPILAMINE) UN2383, DIPROPYLAMINE"/>
    <x v="54"/>
    <s v="Not Identified"/>
    <s v="General Chemical"/>
    <n v="17046"/>
    <n v="17.05"/>
    <n v="81600"/>
    <n v="4.7870468145019363"/>
    <m/>
    <m/>
    <m/>
  </r>
  <r>
    <n v="42788"/>
    <s v="February, 2017"/>
    <s v="February, 2017´"/>
    <x v="3"/>
    <s v="Adama Brasil S/A"/>
    <s v="Indofil Industries Ltd."/>
    <s v="HAZIRA"/>
    <s v="Brazil"/>
    <s v="38249086"/>
    <s v="2800 BAGS MANCOZEB TECNICOI NDOFIL IMCO CL ASS: 9 UN NO. :3077 I MDG PAGE CODE: 9029A PKG III"/>
    <x v="9"/>
    <s v="Mancozeb"/>
    <s v="Fungicide"/>
    <n v="74400"/>
    <n v="74.400000000000006"/>
    <n v="241000"/>
    <n v="3.239247311827957"/>
    <m/>
    <m/>
    <m/>
  </r>
  <r>
    <n v="42788"/>
    <s v="February, 2017"/>
    <s v="February, 2017´"/>
    <x v="3"/>
    <s v="Adama Brasil S/A"/>
    <s v="Oxea Gmb H"/>
    <s v="ANTWERPEN"/>
    <s v="Brazil"/>
    <s v="29211923"/>
    <s v="11 20´ X 8´ X 8´6&quot; TANK CONTA SLAC 11 TANK, RECTANGULAR ISOPROPYLAMINE, MONOISOPROPYLAMINE"/>
    <x v="17"/>
    <s v="Not Identified"/>
    <s v="General Chemical"/>
    <n v="170460.01"/>
    <n v="170.46"/>
    <n v="2506000"/>
    <n v="14.701395359533299"/>
    <m/>
    <m/>
    <m/>
  </r>
  <r>
    <n v="42788"/>
    <s v="February, 2017"/>
    <s v="February, 2017´"/>
    <x v="3"/>
    <s v="Adama Brasil S/A"/>
    <s v="Indofil Industries Ltd."/>
    <s v="HAZIRA"/>
    <s v="Brazil"/>
    <s v="38249086"/>
    <s v="1120 BAGS MANCOZEB TECNICOI NDOFIL"/>
    <x v="9"/>
    <s v="Mancozeb"/>
    <s v="Fungicide"/>
    <n v="29760"/>
    <n v="29.76"/>
    <n v="96500"/>
    <n v="3.2426075268817205"/>
    <m/>
    <m/>
    <m/>
  </r>
  <r>
    <n v="42787"/>
    <s v="February, 2017"/>
    <s v="February, 2017´"/>
    <x v="3"/>
    <s v="Adama Brasil S/A"/>
    <s v="Shandong Weifang Rainbow Chemical Co., Ltd."/>
    <s v="QINGDAO"/>
    <s v="Brazil"/>
    <s v="29336913"/>
    <s v="3 40´ X 8´ X 9´6&quot; HIGH CUBE SLAC 120 BAGS ATRAZINE TECH (ATRAZINA TECNICO RAINBOW) 120BAGS"/>
    <x v="78"/>
    <s v="Not Identified"/>
    <s v="General Chemical"/>
    <n v="60432"/>
    <n v="60.43"/>
    <n v="137000"/>
    <n v="2.2670108551760655"/>
    <m/>
    <m/>
    <m/>
  </r>
  <r>
    <n v="42786"/>
    <s v="February, 2017"/>
    <s v="February, 2017´"/>
    <x v="3"/>
    <s v="Adama Brasil S/A"/>
    <s v="Adama Makhteshim Ltd."/>
    <s v="ASHDOD"/>
    <s v="Brazil"/>
    <s v="38089100"/>
    <s v="18480 PLASTIC BOTTLE 1 LT (18480LITS KESHET 25 EC ) PYRETHROID PESTICIDE,LI QUID,TOXIC DELTAMETHRIN"/>
    <x v="58"/>
    <s v="Deltamethrin"/>
    <s v="Insecticide"/>
    <n v="20512"/>
    <n v="20.51"/>
    <n v="506000"/>
    <n v="24.668486739469579"/>
    <m/>
    <m/>
    <m/>
  </r>
  <r>
    <n v="42785"/>
    <s v="February, 2017"/>
    <s v="February, 2017´"/>
    <x v="3"/>
    <s v="Adama Brasil S/A"/>
    <s v="Adama Mfg. Poland Sa"/>
    <s v="GDYNIA"/>
    <s v="Brazil"/>
    <s v="29182000"/>
    <s v=",4-D ACIDO TECNICO MILENIA BR BIGBAGS"/>
    <x v="0"/>
    <s v="2,4-D Main"/>
    <s v="Herbicide"/>
    <n v="352280"/>
    <n v="352.28"/>
    <s v=""/>
    <e v="#VALUE!"/>
    <m/>
    <m/>
    <m/>
  </r>
  <r>
    <n v="42784"/>
    <s v="February, 2017"/>
    <s v="February, 2017´"/>
    <x v="3"/>
    <s v="Adama Brasil Sa"/>
    <s v="Adama Andina Bv"/>
    <s v="BARRANQUILLA"/>
    <s v="Brazil"/>
    <s v="38089300"/>
    <s v="660 PACKAGES POQUER 240 EC 80 TAMBORES EVIRONMENTALLY HAZARDOUS SUBSTANCE, LIQUID, N.O.S. (CLETODIM) IMO: 9 UN: 3082 PG: III"/>
    <x v="48"/>
    <s v="Platinum"/>
    <s v="Herbicide"/>
    <n v="144011.99"/>
    <n v="144.01"/>
    <n v="1050000"/>
    <n v="7.2910595846915252"/>
    <m/>
    <m/>
    <m/>
  </r>
  <r>
    <n v="42784"/>
    <s v="February, 2017"/>
    <s v="February, 2017´"/>
    <x v="3"/>
    <s v="Adama Brasil Sa"/>
    <s v="Usun Fine Chemical Products Ltd."/>
    <s v="SHANGHAI"/>
    <s v="Brazil"/>
    <s v="29109090"/>
    <s v="160 PLASTIC DRUM OXIRANE,2-[2-(4-CHLOROPHENYL) ETHYL]-2-(1,1-DIMETHYLETHYL) 40 PALLETS."/>
    <x v="0"/>
    <s v="2,4-D Main"/>
    <s v="Herbicide"/>
    <n v="33680"/>
    <n v="33.68"/>
    <n v="110000"/>
    <n v="3.2660332541567696"/>
    <m/>
    <m/>
    <m/>
  </r>
  <r>
    <n v="42782"/>
    <s v="February, 2017"/>
    <s v="February, 2017´"/>
    <x v="3"/>
    <s v="Adama Brasil Sa"/>
    <s v="Usun Fine Chemical Products Ltd."/>
    <s v="SHANGHAI"/>
    <s v="Brazil"/>
    <s v="29109090"/>
    <s v="80 PLASTIC DRUM OXIRANE,2-[2-(4-CHLOROPHENYL) ETHYL]-2-(1,1-DIMETHYLETHYL) 20 PALLETS."/>
    <x v="53"/>
    <s v="Not Identified"/>
    <s v="General Chemical"/>
    <n v="16840"/>
    <n v="16.84"/>
    <n v="54800"/>
    <n v="3.2541567695961997"/>
    <m/>
    <m/>
    <m/>
  </r>
  <r>
    <n v="42782"/>
    <s v="February, 2017"/>
    <s v="February, 2017´"/>
    <x v="3"/>
    <s v="Adama Brasil Sa"/>
    <s v="Adama Andina Bv"/>
    <s v="BARRANQUILLA"/>
    <s v="Brazil"/>
    <s v="38089300"/>
    <s v="400 DRUM, PLASTIC, EVIRONMENTALLY HAZARDOUS SUBSTANCE,   LIQUID, N.O.S. (CLETODIM)"/>
    <x v="48"/>
    <s v="Platinum"/>
    <s v="Herbicide"/>
    <n v="87280"/>
    <n v="87.28"/>
    <n v="636000"/>
    <n v="7.2868927589367551"/>
    <m/>
    <m/>
    <m/>
  </r>
  <r>
    <n v="42780"/>
    <s v="February, 2017"/>
    <s v="February, 2017´"/>
    <x v="3"/>
    <s v="Adama Brasil S/A"/>
    <s v="Jingbo Agrochemicals Technology Co."/>
    <s v="SHANGHAI"/>
    <s v="Brazil"/>
    <s v="29280090"/>
    <s v="120DRUMS KRESOXIM-METHYL"/>
    <x v="77"/>
    <s v="Ardent"/>
    <s v="Fungicide"/>
    <n v="3360"/>
    <n v="3.36"/>
    <n v="52500"/>
    <n v="15.625"/>
    <m/>
    <m/>
    <m/>
  </r>
  <r>
    <n v="42780"/>
    <s v="February, 2017"/>
    <s v="February, 2017´"/>
    <x v="3"/>
    <s v="Adama Brasil S/A"/>
    <s v="Mentfield Tli Logistic S International China Ltd."/>
    <s v="SHANGHAI"/>
    <s v="Brazil"/>
    <s v="29333900"/>
    <s v="20 FLEXIBLE ENVIRONMENTALLY HAZARDOUS SUBSTANCE,SOLID, N.O.S. (IMIDACLOPRID) IMO:9 UN: 3077 PACKING GROUP: III"/>
    <x v="4"/>
    <s v="Galil"/>
    <s v="Insecticide"/>
    <n v="10060"/>
    <n v="10.06"/>
    <n v="218000"/>
    <n v="21.669980119284293"/>
    <m/>
    <m/>
    <m/>
  </r>
  <r>
    <n v="42780"/>
    <s v="February, 2017"/>
    <s v="February, 2017´"/>
    <x v="3"/>
    <s v="Adama Brasil S/A"/>
    <s v="Turlock Llp"/>
    <s v="QINGDAO"/>
    <s v="Brazil"/>
    <s v="29053200"/>
    <s v="18 DRUMS CHEMICAL PRODUCT PROPYLENE GLYCOL"/>
    <x v="34"/>
    <s v="Not Identified"/>
    <s v="General Chemical"/>
    <n v="19080"/>
    <n v="19.079999999999998"/>
    <n v="26600"/>
    <n v="1.3941299790356394"/>
    <m/>
    <m/>
    <m/>
  </r>
  <r>
    <n v="42780"/>
    <s v="February, 2017"/>
    <s v="February, 2017´"/>
    <x v="3"/>
    <s v="Adama Brasil S/A"/>
    <s v="Lotte Fine Chemical Co., Ltd."/>
    <s v="PUSAN (BUSAN)"/>
    <s v="Brazil"/>
    <s v="29211121"/>
    <s v="6 PK DIMETILAMINA 60% ISO TANK DMA0003-K40F(6ISO TANK"/>
    <x v="6"/>
    <s v="Not Identified"/>
    <s v="General Chemical"/>
    <n v="115040"/>
    <n v="115.04"/>
    <n v="92600"/>
    <n v="0.80493741307371347"/>
    <m/>
    <m/>
    <m/>
  </r>
  <r>
    <n v="42780"/>
    <s v="February, 2017"/>
    <s v="February, 2017´"/>
    <x v="3"/>
    <s v="Adama Brasil S/A"/>
    <s v="Nutrichem Co., Ltd."/>
    <s v="SHANGHAI"/>
    <s v="Brazil"/>
    <s v="29333921"/>
    <s v="ONE 40´ X 8´ X 8´6&quot; GENERAL PU SLAC 40 BAGS PICLORAM TECH 95%"/>
    <x v="76"/>
    <s v="Not Identified"/>
    <s v="General Chemical"/>
    <n v="20140"/>
    <n v="20.14"/>
    <n v="729000"/>
    <n v="36.196623634558094"/>
    <m/>
    <m/>
    <m/>
  </r>
  <r>
    <n v="42780"/>
    <s v="February, 2017"/>
    <s v="February, 2017´"/>
    <x v="3"/>
    <s v="Adama Brasil S/A"/>
    <s v="Mentfield Tli Logistic S International China Ltd."/>
    <s v="SHANGHAI"/>
    <s v="Brazil"/>
    <s v="29333900"/>
    <s v="40 FLEXIBLE IBC SIMIDACLOPRIDE TECNICO MILENIA) ENVIRONMENTALLY HAZARDOUS SUBSTANCE,SOLID, N.O.S. (IMIDACLOPRID) IMO:9 UN: 3077 PACKING GROUP: III"/>
    <x v="4"/>
    <s v="Galil"/>
    <s v="Insecticide"/>
    <n v="20120"/>
    <n v="20.12"/>
    <n v="436000"/>
    <n v="21.669980119284293"/>
    <m/>
    <m/>
    <m/>
  </r>
  <r>
    <n v="42777"/>
    <s v="February, 2017"/>
    <s v="February, 2017´"/>
    <x v="3"/>
    <s v="Adama Brasil S/A"/>
    <s v="Sinon Corp"/>
    <s v="KAOHSIUNG"/>
    <s v="Brazil"/>
    <s v="29339959"/>
    <s v="40 BAGS CARBENDAZIM TECNICO MIL"/>
    <x v="1"/>
    <s v="Not Identified"/>
    <s v="General Chemical"/>
    <n v="24120"/>
    <n v="24.12"/>
    <n v="1582000"/>
    <n v="65.588723051409616"/>
    <m/>
    <m/>
    <m/>
  </r>
  <r>
    <n v="42775"/>
    <s v="February, 2017"/>
    <s v="February, 2017´"/>
    <x v="3"/>
    <s v="Adama Brasil Sa"/>
    <s v="Adama Agan Ltd."/>
    <s v="ASHDOD"/>
    <s v="Brazil"/>
    <s v="38089329"/>
    <s v="80 DRUMS OF 200.00 LT 1600 0 LT GALIGAN 240 EC AGRICU LTURAL HERBICIDE UNNO.: 1993 , CLASS: 3. 0 P.G:III"/>
    <x v="2"/>
    <s v="Galigan 240 EC"/>
    <s v="Herbicide"/>
    <n v="35236"/>
    <n v="35.24"/>
    <n v="326000"/>
    <n v="9.2519014644113966"/>
    <m/>
    <m/>
    <m/>
  </r>
  <r>
    <n v="42775"/>
    <s v="February, 2017"/>
    <s v="February, 2017´"/>
    <x v="3"/>
    <s v="Adama Brasil S/A"/>
    <s v="Adama Makhteshim Ltd."/>
    <s v="ASHDOD"/>
    <s v="Brazil"/>
    <s v="38089200"/>
    <s v="9240 PLASTIC BOTTLE 1 LT ( 9240 LITS BANZAI) ENVIRON MENTALLY HAZARDOUS SUBSTAN CE,LIQUID, N.O.S (DIMETH OMORPH) IMO: 9 UN: 3082 PA CKING GROUP: III"/>
    <x v="45"/>
    <s v="Sphinx"/>
    <s v="Fungicide"/>
    <n v="11457"/>
    <n v="11.46"/>
    <n v="155000"/>
    <n v="13.528846993104652"/>
    <m/>
    <m/>
    <m/>
  </r>
  <r>
    <n v="42775"/>
    <s v="February, 2017"/>
    <s v="February, 2017´"/>
    <x v="3"/>
    <s v="Adama Brasil Sa"/>
    <s v="Adama Makhteshim Ltd."/>
    <s v="ASHDOD"/>
    <s v="Brazil"/>
    <s v="38089100"/>
    <s v="18 MINIBULK 1000LITER (18 000 LITS GALIL SC) ENVIRON MENTALLY HAZARDOUS SUBSTAN CE,LIQUID, N.O.S. (IMIDAC LOPRID,BIFENTHRIN) IMO: 9 UN: 3082 PACKING GROUP: II I MARINEPOLLUTANT"/>
    <x v="4"/>
    <s v="Galil"/>
    <s v="Insecticide"/>
    <n v="144270"/>
    <n v="144.27000000000001"/>
    <n v="3556000"/>
    <n v="24.648229015041242"/>
    <m/>
    <m/>
    <m/>
  </r>
  <r>
    <n v="42774"/>
    <s v="February, 2017"/>
    <s v="February, 2017´"/>
    <x v="3"/>
    <s v="Adama Brasil S/A"/>
    <s v="Uniroyal Chemicals Private Ltd."/>
    <s v="NHAVA SHEVA (JAWAHARLAL N"/>
    <s v="Brazil"/>
    <s v="34021300"/>
    <s v="10 IBC WOODEN PALLETISED TANK 10 NOS. X 1000 KGS. IBC TANK OLEO DE MA:MONA ETOXILADO 20 EO (UNITOP - R-200)"/>
    <x v="46"/>
    <s v="Not Identified"/>
    <s v="General Chemical"/>
    <n v="10580"/>
    <n v="10.58"/>
    <n v="31000"/>
    <n v="2.9300567107750473"/>
    <m/>
    <m/>
    <m/>
  </r>
  <r>
    <n v="42774"/>
    <s v="February, 2017"/>
    <s v="February, 2017´"/>
    <x v="3"/>
    <s v="Adama Brasil S/A"/>
    <s v="Shandong Weifang Rainbow Chemical Co., Ltd."/>
    <s v="QINGDAO"/>
    <s v="Brazil"/>
    <s v="29336913"/>
    <s v="5 40´ X 8´ X 9´6&quot; HIGH CUBE SLAC 200 FLEXIBLE IBCS 100, 000.00KGS ATRAZINE TECH ATRAZINA TECNICO RAINBOW) PACKED IN 500KGS,BAG WITH PALLETS, 200BAGS"/>
    <x v="78"/>
    <s v="Not Identified"/>
    <s v="General Chemical"/>
    <n v="100720"/>
    <n v="100.72"/>
    <n v="228000"/>
    <n v="2.2637013502779983"/>
    <m/>
    <m/>
    <m/>
  </r>
  <r>
    <n v="42773"/>
    <s v="February, 2017"/>
    <s v="February, 2017´"/>
    <x v="3"/>
    <s v="Adama Brasil S/A"/>
    <s v="Nutrichem Co., Ltd."/>
    <s v="SHANGHAI"/>
    <s v="Brazil"/>
    <s v="29333900"/>
    <s v="TRICLOPYR BEE TECH"/>
    <x v="63"/>
    <s v="Not Identified"/>
    <s v="General Chemical"/>
    <n v="21720"/>
    <n v="21.72"/>
    <n v="471000"/>
    <n v="21.685082872928177"/>
    <m/>
    <m/>
    <m/>
  </r>
  <r>
    <n v="42772"/>
    <s v="February, 2017"/>
    <s v="February, 2017´"/>
    <x v="3"/>
    <s v="Du Pont Do Brasil Sa"/>
    <s v="Adama Makhteshim Ltd."/>
    <s v="ASHDOD"/>
    <s v="Brazil"/>
    <s v="38089100"/>
    <s v="S.T.C. 3600 PLASTIC JERRYCAN 5 LT (18000 LITS GALIL SC D15407934) EN VIRONMENTALLY HAZARDOUS SUBSTANCE, LIQUID, N.O.S. (IMIDACLOPRID, BI FENTHRIN) IMO: 9 UN: 3082"/>
    <x v="4"/>
    <s v="Galil"/>
    <s v="Insecticide"/>
    <n v="40680"/>
    <n v="40.68"/>
    <n v="1003000"/>
    <n v="24.655850540806291"/>
    <m/>
    <m/>
    <m/>
  </r>
  <r>
    <n v="42772"/>
    <s v="February, 2017"/>
    <s v="February, 2017´"/>
    <x v="3"/>
    <s v="Du Pont Do Brasil Sa"/>
    <s v="Adama Makhteshim Ltd."/>
    <s v="ASHDOD"/>
    <s v="Brazil"/>
    <s v="38089100"/>
    <s v="2400 PLASTIC JERRYCAN 5 LT ENVIRONM ENTALLY HAZARDOUS SUBSTANCE, LIQUID, N.O.S. (IMIDACLOPRID, BIFENTHRI:N) IMO 9 UN: 3082 PACKING GROUP: III"/>
    <x v="4"/>
    <s v="Galil"/>
    <s v="Insecticide"/>
    <n v="27120"/>
    <n v="27.12"/>
    <n v="668000"/>
    <n v="24.631268436578171"/>
    <m/>
    <m/>
    <m/>
  </r>
  <r>
    <n v="42772"/>
    <s v="February, 2017"/>
    <s v="February, 2017´"/>
    <x v="3"/>
    <s v="Du Pont Do Brasil Sa"/>
    <s v="Adama Makhteshim Ltd."/>
    <s v="ASHDOD"/>
    <s v="Brazil"/>
    <s v="38089100"/>
    <s v="S.T.C. 2400 PLASTIC JERRYCAN 5 LT (12000 LITS GALIL SC D15407934) EN:VIRONMENTALLY HAZARDOUS SUBSTANCE, LIQUID, N.O.S. (IMIDACLOPRID, BI:FENTHRIN) IMO: 9 UN: 3082 PACKING GROUP: III"/>
    <x v="4"/>
    <s v="Galil"/>
    <s v="Insecticide"/>
    <n v="27120"/>
    <n v="27.12"/>
    <n v="668000"/>
    <n v="24.631268436578171"/>
    <m/>
    <m/>
    <m/>
  </r>
  <r>
    <n v="42769"/>
    <s v="February, 2017"/>
    <s v="February, 2017´"/>
    <x v="3"/>
    <s v="Adama Brasil Sa"/>
    <s v="Usun Fine Chemical Products Ltd."/>
    <s v="SHANGHAI"/>
    <s v="Brazil"/>
    <s v="29109090"/>
    <s v="80 PLASTIC DRUM OXIRANE,2-[2-(4-CHLOROPHENYL)  ETHYL]-2-(1,1-DIMETHYLETHYL"/>
    <x v="53"/>
    <s v="Not Identified"/>
    <s v="General Chemical"/>
    <n v="16840"/>
    <n v="16.84"/>
    <n v="54800"/>
    <n v="3.2541567695961997"/>
    <m/>
    <m/>
    <m/>
  </r>
  <r>
    <n v="42768"/>
    <s v="February, 2017"/>
    <s v="February, 2017´"/>
    <x v="3"/>
    <s v="Du Pont Do Brasil Sa"/>
    <s v="Adama Makhteshim Ltd."/>
    <s v="ASHDOD"/>
    <s v="Brazil"/>
    <s v="38089100"/>
    <s v="2400 PLASTIC JERRYCAN 5 LT (12000 LITS GALIL S.T.C. 2400 PLASTIC JERRYCAN 5 LT (12000 LITS GALIL SC D15407934) ENV IRONMENTALLY HAZARDOUS SUBSTANCE, LIQUID, N.O.S. (IMIDACLOPRID, BIFE:NTHRIN) IMO: 9"/>
    <x v="4"/>
    <s v="Galil"/>
    <s v="Insecticide"/>
    <n v="27120"/>
    <n v="27.12"/>
    <n v="668000"/>
    <n v="24.631268436578171"/>
    <m/>
    <m/>
    <m/>
  </r>
  <r>
    <n v="42768"/>
    <s v="February, 2017"/>
    <s v="February, 2017´"/>
    <x v="3"/>
    <s v="Adama Brasil Sa"/>
    <s v="Usun Fine Chemical Products Ltd."/>
    <s v="SHANGHAI"/>
    <s v="Brazil"/>
    <s v="29109090"/>
    <s v="160 PLASTIC DRUM CONTAINS OXIRANE,2-[2-(4-CHLOROPHENYL)  ETHYL]-2-(1,1-DIMETHYLETHYL"/>
    <x v="53"/>
    <s v="Not Identified"/>
    <s v="General Chemical"/>
    <n v="33680"/>
    <n v="33.68"/>
    <n v="110000"/>
    <n v="3.2660332541567696"/>
    <m/>
    <m/>
    <m/>
  </r>
  <r>
    <n v="42768"/>
    <s v="February, 2017"/>
    <s v="February, 2017´"/>
    <x v="3"/>
    <s v="Du Pont Do Brasil Sa"/>
    <s v="Adama Makhteshim Ltd."/>
    <s v="ASHDOD"/>
    <s v="Brazil"/>
    <s v="38089100"/>
    <s v="S.T.C. 2400 PLASTIC JERRYCAN 5 LT (12000 LITS GALIL SC D15407934) E NVIRONMENTALLY HAZARDOUS SUBSTANCE, LIQUID, N.O.S. (IMIDACLOPRID, B:IFENTHRIN) IMO: 9"/>
    <x v="4"/>
    <s v="Galil"/>
    <s v="Insecticide"/>
    <n v="54240"/>
    <n v="54.24"/>
    <n v="1337000"/>
    <n v="24.649705014749262"/>
    <m/>
    <m/>
    <m/>
  </r>
  <r>
    <n v="42767"/>
    <s v="February, 2017"/>
    <s v="February, 2017´"/>
    <x v="3"/>
    <s v="Adama Brasil S/A"/>
    <s v="Clariant International Ag"/>
    <s v="VERACRUZ"/>
    <s v="Brazil"/>
    <s v="34021300"/>
    <s v="3 X20 TANK CONTAINER 3 TNK AMINA GRAXA DE SEBO ETOXILADA UN 3082 ENVIRONMENTALLY HAZARDOUS SUBSTANCE LIQUID, N.O.S. (TALLOW FATTY AMINEOXETHYLATE) CLASS: 9 PACKING GROUP: III"/>
    <x v="46"/>
    <s v="Not Identified"/>
    <s v="General Chemical"/>
    <n v="59640"/>
    <n v="59.64"/>
    <n v="175000"/>
    <n v="2.9342723004694835"/>
    <m/>
    <m/>
    <m/>
  </r>
  <r>
    <n v="42767"/>
    <s v="February, 2017"/>
    <s v="February, 2017´"/>
    <x v="3"/>
    <s v="Adama Brasil S/A"/>
    <s v="Adama Makhteshim Ltd."/>
    <s v="ASHDOD"/>
    <s v="Brazil"/>
    <s v="38089200"/>
    <s v="S.T.C. 2184 PLASTIC BOTTLE 1 LT (2184 LITS MAGNATE 500 EC) ENVIRONME:NTA LLY HAZARDOUS SUBSTANCE, LIQUID, N.O.S.IMAZALIL IMO: 9 UN: 3082: PACKING GROUP: III MARINE POLLUTANT"/>
    <x v="69"/>
    <s v="Magnate 500 EC"/>
    <s v="Fungicide"/>
    <n v="2926"/>
    <n v="2.93"/>
    <n v="39600"/>
    <n v="13.533834586466165"/>
    <m/>
    <m/>
    <m/>
  </r>
  <r>
    <n v="42766"/>
    <s v="January, 2017"/>
    <s v="January, 2017´"/>
    <x v="3"/>
    <s v="Adama Brasil S/A"/>
    <s v="Lotte Fine Chemical Co., Ltd."/>
    <s v="PUSAN (BUSAN)"/>
    <s v="Brazil"/>
    <s v="29211121"/>
    <s v="5 PK DIMETILAMINA 60% ISO TANK DMA0003-K40F(5ISO TANK)"/>
    <x v="6"/>
    <s v="Not Identified"/>
    <s v="General Chemical"/>
    <n v="95910"/>
    <n v="95.91"/>
    <n v="77200"/>
    <n v="0.80492128036701072"/>
    <m/>
    <m/>
    <m/>
  </r>
  <r>
    <n v="42763"/>
    <s v="January, 2017"/>
    <s v="January, 2017´"/>
    <x v="3"/>
    <s v="Adama Brasil Sa"/>
    <s v="Usun Fine Chemical Products Ltd."/>
    <s v="SHANGHAI"/>
    <s v="Brazil"/>
    <s v="29109090"/>
    <s v="80 PLASTIC DRUM CONTAINS OXIRANE,2-[2-(4-CHLOROPHENYL)  ETHYL]-2-(1,1-DIMETHYLETHYL"/>
    <x v="53"/>
    <s v="Not Identified"/>
    <s v="General Chemical"/>
    <n v="16840"/>
    <n v="16.84"/>
    <n v="60000"/>
    <n v="3.5629453681710213"/>
    <m/>
    <m/>
    <m/>
  </r>
  <r>
    <n v="42761"/>
    <s v="January, 2017"/>
    <s v="January, 2017´"/>
    <x v="3"/>
    <s v="Adama Brasil S/A"/>
    <s v="Adama Agan Ltd."/>
    <s v="ASHDOD"/>
    <s v="Brazil"/>
    <s v="38089323"/>
    <s v="4,032 BAGS HEXARON WG AGRIC ULTURAL HERBICIDE"/>
    <x v="3"/>
    <s v="Jump"/>
    <s v="Herbicide"/>
    <n v="23840"/>
    <n v="23.84"/>
    <n v="220000"/>
    <n v="9.2281879194630871"/>
    <m/>
    <m/>
    <m/>
  </r>
  <r>
    <n v="42760"/>
    <s v="January, 2017"/>
    <s v="January, 2017´"/>
    <x v="3"/>
    <s v="Adama Brasil Sa"/>
    <s v="Hebei Dapeng Pharm &amp; Chem Co., Ltd."/>
    <s v="QINGDAO"/>
    <s v="Brazil"/>
    <s v="29214921"/>
    <s v="2,4-XILIDINA"/>
    <x v="11"/>
    <s v="Not Identified"/>
    <s v="General Chemical"/>
    <n v="35072"/>
    <n v="35.07"/>
    <n v="231000"/>
    <n v="6.586450729927007"/>
    <m/>
    <m/>
    <m/>
  </r>
  <r>
    <n v="42760"/>
    <s v="January, 2017"/>
    <s v="January, 2017´"/>
    <x v="3"/>
    <s v="Adama Brasil S/A"/>
    <s v="Lotte Fine Chemical Co., Ltd."/>
    <s v="PUSAN (BUSAN)"/>
    <s v="Brazil"/>
    <s v="29211121"/>
    <s v="3 PACKAGE DIMETILAMINA 60% ISO TANK"/>
    <x v="6"/>
    <s v="Not Identified"/>
    <s v="General Chemical"/>
    <n v="57470"/>
    <n v="57.47"/>
    <n v="46300"/>
    <n v="0.80563772402992861"/>
    <m/>
    <m/>
    <m/>
  </r>
  <r>
    <n v="42757"/>
    <s v="January, 2017"/>
    <s v="January, 2017´"/>
    <x v="3"/>
    <s v="Adama Brasil S/A"/>
    <s v="Adama Mfg. Poland Sa"/>
    <s v="GDYNIA"/>
    <s v="Brazil"/>
    <s v="29180000"/>
    <s v="ACIDO TECNICO MILENIA BR BIGBAGS A 900 ACIDO TECNICO MILENIA BR"/>
    <x v="11"/>
    <s v="Not Identified"/>
    <s v="General Chemical"/>
    <n v="223020"/>
    <n v="223.02"/>
    <s v=""/>
    <e v="#VALUE!"/>
    <m/>
    <m/>
    <m/>
  </r>
  <r>
    <n v="42757"/>
    <s v="January, 2017"/>
    <s v="January, 2017´"/>
    <x v="3"/>
    <s v="Adama Brasil S/A"/>
    <s v="Oxea Gmb H"/>
    <s v="ANTWERPEN"/>
    <s v="Brazil"/>
    <s v="29211923"/>
    <s v="(002) 20´ X 8´ X 8´6&quot; TANK CONTA SLAC 1 TANK, RECTANGULAR ISOPROPYLAMINE/ PLACE MONOISOPROPYLAMINE CHEMICAL NAME : ISOPROPYLAMINE"/>
    <x v="17"/>
    <s v="Not Identified"/>
    <s v="General Chemical"/>
    <n v="29720"/>
    <n v="29.72"/>
    <n v="434000"/>
    <n v="14.602960969044414"/>
    <m/>
    <m/>
    <m/>
  </r>
  <r>
    <n v="42755"/>
    <s v="January, 2017"/>
    <s v="January, 2017´"/>
    <x v="3"/>
    <s v="Adama Brasil Sa"/>
    <s v="Usun Fine Chemical Products Ltd."/>
    <s v="SHANGHAI"/>
    <s v="Brazil"/>
    <s v="29109090"/>
    <s v="80 PLASTIC DRUM OXIRANE,2-[2-(4-CHLOROPHENYL) ETHYL]-2-(1,1-DIMETHYLETHYL)"/>
    <x v="0"/>
    <s v="2,4-D Main"/>
    <s v="Herbicide"/>
    <n v="16840"/>
    <n v="16.84"/>
    <n v="60000"/>
    <n v="3.5629453681710213"/>
    <m/>
    <m/>
    <m/>
  </r>
  <r>
    <n v="42754"/>
    <s v="January, 2017"/>
    <s v="January, 2017´"/>
    <x v="3"/>
    <s v="Adama Brasil S/A"/>
    <s v="Adama Agan Ltd."/>
    <s v="ASHDOD"/>
    <s v="Brazil"/>
    <s v="38089323"/>
    <s v="8064 BAGS OF HEXARON WG AGRICULTURAL HERBICIDE"/>
    <x v="3"/>
    <s v="Jump"/>
    <s v="Herbicide"/>
    <n v="47680"/>
    <n v="47.68"/>
    <n v="441000"/>
    <n v="9.249161073825503"/>
    <m/>
    <m/>
    <m/>
  </r>
  <r>
    <n v="42754"/>
    <s v="January, 2017"/>
    <s v="January, 2017´"/>
    <x v="3"/>
    <s v="Adama Brasil Sa"/>
    <s v="Adama Makhteshim Ltd."/>
    <s v="ASHDOD"/>
    <s v="Brazil"/>
    <s v="38080000"/>
    <s v="45 MINIBULK 1000LITER ENVIRON MENTALLY HAZARDOUS SUBSTAN CE,LIQUID, N.O.S. (IMIDAC LOPRID, BIFENTHRIN)"/>
    <x v="4"/>
    <s v="Galil"/>
    <s v="Insecticide"/>
    <n v="51525"/>
    <n v="51.53"/>
    <n v="572000"/>
    <n v="11.101407083939835"/>
    <m/>
    <m/>
    <m/>
  </r>
  <r>
    <n v="42753"/>
    <s v="January, 2017"/>
    <s v="January, 2017´"/>
    <x v="3"/>
    <s v="Adama Brasil Sa"/>
    <s v="Usun Fine Chemical Products Ltd."/>
    <s v="SHANGHAI"/>
    <s v="Brazil"/>
    <s v="29109090"/>
    <s v="80 PLASTIC DRUM  OXIRANE,2-[2-(4-CHLOROPHENYL)  ETHYL]-2-(1,1-DIMETHYLETHYL)"/>
    <x v="53"/>
    <s v="Not Identified"/>
    <s v="General Chemical"/>
    <n v="16840"/>
    <n v="16.84"/>
    <n v="60000"/>
    <n v="3.5629453681710213"/>
    <m/>
    <m/>
    <m/>
  </r>
  <r>
    <n v="42753"/>
    <s v="January, 2017"/>
    <s v="January, 2017´"/>
    <x v="3"/>
    <s v="Adama Brasil Sa"/>
    <s v="Nanjing Hengrun Hongsu Trading Co., Ltd."/>
    <s v="SHANGHAI"/>
    <s v="Brazil"/>
    <s v="29049014"/>
    <s v="(002) 20´ X 8´ X 8´6&quot; GENERAL PU SLAC 134 DRUMS 4-CHLORO-3,5- DINITROBENZOTRIFLUORIDE (DINITRO)"/>
    <x v="57"/>
    <s v="DINITRO"/>
    <s v="General Chemical"/>
    <n v="43094"/>
    <n v="43.09"/>
    <n v="182000"/>
    <n v="4.2233257530050583"/>
    <m/>
    <m/>
    <m/>
  </r>
  <r>
    <n v="42752"/>
    <s v="January, 2017"/>
    <s v="January, 2017´"/>
    <x v="3"/>
    <s v="Adama Brasil S/A"/>
    <s v="Changzhou Daya Imp. &amp; Exp. Corp. Ltd."/>
    <s v="SHANGHAI"/>
    <s v="Brazil"/>
    <s v="29049090"/>
    <s v="PERFLUORO OCTANE SULFONYL FLUORIDE"/>
    <x v="59"/>
    <s v="Not Identified"/>
    <s v="General Chemical"/>
    <n v="1430"/>
    <n v="1.43"/>
    <n v="17200"/>
    <n v="12.027972027972028"/>
    <m/>
    <m/>
    <m/>
  </r>
  <r>
    <n v="42752"/>
    <s v="January, 2017"/>
    <s v="January, 2017´"/>
    <x v="3"/>
    <s v="Adama Brasil S/A"/>
    <s v="Shandong Weifang Rainbow Chemical Co., Ltd."/>
    <s v="QINGDAO"/>
    <s v="Brazil"/>
    <s v="29336913"/>
    <s v="005 40´ X 8´ X 9´6&quot; HIGH CUBE SLAC 200 FLEXIBLE IBCS ATRAZINE TECH (ATRAZINA TECNICO RAINBOW PACKED IN 500KGS/BAG WITH PALLETS, TOTAL 200BAGS"/>
    <x v="78"/>
    <s v="Not Identified"/>
    <s v="General Chemical"/>
    <n v="100720"/>
    <n v="100.72"/>
    <n v="225000"/>
    <n v="2.2339158061953932"/>
    <m/>
    <m/>
    <m/>
  </r>
  <r>
    <n v="42750"/>
    <s v="January, 2017"/>
    <s v="January, 2017´"/>
    <x v="3"/>
    <s v="Adama Brasil S/A"/>
    <s v="Taminco Bvba"/>
    <s v="ANTWERPEN"/>
    <s v="Brazil"/>
    <s v="29241929"/>
    <s v="1 X 20DC S.T.C 80 DRUM(S) DIMETHYLACETAMIDE (DMAC) ON 20 PALLETS"/>
    <x v="27"/>
    <s v="Not Identified"/>
    <s v="General Chemical"/>
    <n v="17097"/>
    <n v="17.100000000000001"/>
    <n v="27300"/>
    <n v="1.5967713633970873"/>
    <m/>
    <m/>
    <m/>
  </r>
  <r>
    <n v="42748"/>
    <s v="January, 2017"/>
    <s v="January, 2017´"/>
    <x v="3"/>
    <s v="Adama Brasil S/A"/>
    <s v="Adama Makhteshim Ltd."/>
    <s v="ASHDOD"/>
    <s v="Brazil"/>
    <s v="38089200"/>
    <s v="2772 PLASTIC BOTTLE 1 LT ( 2772 LITS BANZAI) ENVIRON MENTALLY HAZARDOUS SUBSTAN CE,LIQUID, N.O.S (DIMETH OMORPH) IMO:9 UN:3082 PAC KING GROUP:III"/>
    <x v="45"/>
    <s v="Sphinx"/>
    <s v="Fungicide"/>
    <n v="3437"/>
    <n v="3.44"/>
    <n v="46100"/>
    <n v="13.412860052371254"/>
    <m/>
    <m/>
    <m/>
  </r>
  <r>
    <n v="42748"/>
    <s v="January, 2017"/>
    <s v="January, 2017´"/>
    <x v="3"/>
    <s v="Adama Brasil S/A"/>
    <s v="Adama Agan Ltd."/>
    <s v="ASHDOD"/>
    <s v="Brazil"/>
    <s v="38089323"/>
    <s v="4032 BAGS OF HEXARON WG AGRICULTURA L HERBICIDE"/>
    <x v="3"/>
    <s v="Jump"/>
    <s v="Herbicide"/>
    <n v="47680"/>
    <n v="47.68"/>
    <n v="441000"/>
    <n v="9.249161073825503"/>
    <m/>
    <m/>
    <m/>
  </r>
  <r>
    <n v="42747"/>
    <s v="January, 2017"/>
    <s v="January, 2017´"/>
    <x v="3"/>
    <s v="Adama Brasil Sa"/>
    <s v="Turlock Llp"/>
    <s v="QINGDAO"/>
    <s v="Brazil"/>
    <s v="29309039"/>
    <s v="ONE 20´ X 8´ X 8´6&quot; GENERAL PU SLAC 80 DRUMS CHEMICAL PRODUCT DIMETHYL SULFOXIDE"/>
    <x v="74"/>
    <s v="Not Identified"/>
    <s v="General Chemical"/>
    <n v="19380"/>
    <n v="19.38"/>
    <n v="96000"/>
    <n v="4.9535603715170282"/>
    <m/>
    <m/>
    <m/>
  </r>
  <r>
    <n v="42746"/>
    <s v="January, 2017"/>
    <s v="January, 2017´"/>
    <x v="3"/>
    <s v="Adama Brasil Sa"/>
    <s v="Den Hartogh Logistics"/>
    <s v="HOUSTON (TX)"/>
    <s v="Brazil"/>
    <s v="29011000"/>
    <s v="ONE 20´ X 8´ X 8´6&quot; TANK CONTA SLAC 1 TANK HEPTANES"/>
    <x v="67"/>
    <s v="Not Identified"/>
    <s v="General Chemical"/>
    <n v="15141"/>
    <n v="15.14"/>
    <n v="4500"/>
    <n v="0.2972062611452348"/>
    <m/>
    <m/>
    <m/>
  </r>
  <r>
    <n v="42745"/>
    <s v="January, 2017"/>
    <s v="January, 2017´"/>
    <x v="3"/>
    <s v="Adama Brasil S/A"/>
    <s v="Adama Andina Bv"/>
    <s v="BARRANQUILLA"/>
    <s v="Brazil"/>
    <s v="38089329"/>
    <s v="POQUER 240 EC 80 TAMBORES X 200 LT EVIRONMENTALLY HAZARDOUS SUBSTANCE,: LIQUID, N.O.S. (CLETODIM)"/>
    <x v="48"/>
    <s v="Platinum"/>
    <s v="Herbicide"/>
    <n v="71000"/>
    <n v="71"/>
    <n v="291000"/>
    <n v="4.098591549295775"/>
    <m/>
    <m/>
    <m/>
  </r>
  <r>
    <n v="42743"/>
    <s v="January, 2017"/>
    <s v="January, 2017´"/>
    <x v="3"/>
    <s v="Adama Brasil Sa"/>
    <s v="Adama Irvita Nv"/>
    <s v="ROTTERDAM"/>
    <s v="Brazil"/>
    <s v="29329999"/>
    <s v="2  20´ X 8´ X 8´6&quot; GENERAL PU SLAC 18 IBCS BROMOKETAL"/>
    <x v="70"/>
    <s v="Not Identified"/>
    <s v="General Chemical"/>
    <n v="26309"/>
    <n v="26.31"/>
    <n v="12076000"/>
    <n v="459.00642365730357"/>
    <m/>
    <m/>
    <m/>
  </r>
  <r>
    <n v="42743"/>
    <s v="January, 2017"/>
    <s v="January, 2017´"/>
    <x v="3"/>
    <s v="Adama Brasil Sa"/>
    <s v="Total Fluides"/>
    <s v="LE HAVRE"/>
    <s v="Brazil"/>
    <s v="29021900"/>
    <s v="80 DRUMS OFSOLANE METHYLCYCLOHEXANE UN 2296,3, II,METHYLCYCLOHEXANE"/>
    <x v="56"/>
    <s v="Not Identified"/>
    <s v="General Chemical"/>
    <n v="14160"/>
    <n v="14.16"/>
    <n v="23600"/>
    <n v="1.6666666666666667"/>
    <m/>
    <m/>
    <m/>
  </r>
  <r>
    <n v="42743"/>
    <s v="January, 2017"/>
    <s v="January, 2017´"/>
    <x v="3"/>
    <s v="Adama Brasil Sa"/>
    <s v="Total Fluides"/>
    <s v="LE HAVRE"/>
    <s v="Brazil"/>
    <s v="29021900"/>
    <s v="80 DRUMS OFSOLANE METHYLCYCLOHEXANE UN 2296,3, II,METHYLCYCLOHEXANE"/>
    <x v="56"/>
    <s v="Not Identified"/>
    <s v="General Chemical"/>
    <n v="14160"/>
    <n v="14.16"/>
    <n v="23600"/>
    <n v="1.6666666666666667"/>
    <m/>
    <m/>
    <m/>
  </r>
  <r>
    <n v="42742"/>
    <s v="January, 2017"/>
    <s v="January, 2017´"/>
    <x v="3"/>
    <s v="Adama Brasil S/A"/>
    <s v="Purac Biochem Bv"/>
    <s v="ROTTERDAM"/>
    <s v="Brazil"/>
    <s v="29181100"/>
    <s v="ONE 20´ X 8´ X 8´6&quot; TANK CONTA SLAC 1 TANK, RECTANGULAR PURASOLV EHL BULK 2-ETHYLHEXYL-S-LACTATE NON HAZARDOUS"/>
    <x v="22"/>
    <s v="Not Identified"/>
    <s v="General Chemical"/>
    <n v="22000"/>
    <n v="22"/>
    <n v="64100"/>
    <n v="2.9136363636363636"/>
    <m/>
    <m/>
    <m/>
  </r>
  <r>
    <n v="42739"/>
    <s v="January, 2017"/>
    <s v="January, 2017´"/>
    <x v="3"/>
    <s v="Adama Brasil S/A"/>
    <s v="Adama Agan Ltd."/>
    <s v="ASHDOD"/>
    <s v="Brazil"/>
    <s v="38089223"/>
    <s v="4,032 BAGS OF HEXARON WG LTD QTY AGRICULTU:RAL HERBICIDE"/>
    <x v="3"/>
    <s v="Jump"/>
    <s v="Herbicide"/>
    <n v="47680"/>
    <n v="47.68"/>
    <n v="563000"/>
    <n v="11.807885906040269"/>
    <m/>
    <m/>
    <m/>
  </r>
  <r>
    <n v="42739"/>
    <s v="January, 2017"/>
    <s v="January, 2017´"/>
    <x v="3"/>
    <s v="Adama Brasil S/A"/>
    <s v="Adama Agan Ltd."/>
    <s v="ASHDOD"/>
    <s v="Brazil"/>
    <s v="38089323"/>
    <s v="4,032 BAGS OF HEXARON WG LTD QTY AGRICULTU:RAL HERBICIDE"/>
    <x v="3"/>
    <s v="Jump"/>
    <s v="Herbicide"/>
    <n v="119200"/>
    <n v="119.2"/>
    <n v="1102000"/>
    <n v="9.2449664429530198"/>
    <m/>
    <m/>
    <m/>
  </r>
  <r>
    <n v="42739"/>
    <s v="January, 2017"/>
    <s v="January, 2017´"/>
    <x v="3"/>
    <s v="Adama Brasil S/A"/>
    <s v="Adama Agan Ltd."/>
    <s v="ASHDOD"/>
    <s v="Brazil"/>
    <s v="38089323"/>
    <s v="4032 BAGS HEXARON WG AGRICULTURAL HERBICIDE"/>
    <x v="3"/>
    <s v="Jump"/>
    <s v="Herbicide"/>
    <n v="23840"/>
    <n v="23.84"/>
    <n v="220000"/>
    <n v="9.2281879194630871"/>
    <m/>
    <m/>
    <m/>
  </r>
  <r>
    <n v="42739"/>
    <s v="January, 2017"/>
    <s v="January, 2017´"/>
    <x v="3"/>
    <s v="Adama Brasil Sa"/>
    <s v="Hebei Chengxin Co., Ltd."/>
    <s v="QINGDAO"/>
    <s v="Brazil"/>
    <s v="29159090"/>
    <s v="ONE 20´ X 8´ X 8´6&quot; GENERAL PU SLAC 80 DRUMS TRIMETHYL ORTHOFORMATE"/>
    <x v="5"/>
    <s v="Not Identified"/>
    <s v="General Chemical"/>
    <n v="16760"/>
    <n v="16.760000000000002"/>
    <n v="76700"/>
    <n v="4.5763723150357993"/>
    <m/>
    <m/>
    <m/>
  </r>
  <r>
    <n v="42738"/>
    <s v="January, 2017"/>
    <s v="January, 2017´"/>
    <x v="3"/>
    <s v="Adama Brasil Sa"/>
    <s v="Turlock Llp"/>
    <s v="QINGDAO"/>
    <s v="Brazil"/>
    <s v="29053200"/>
    <s v="2 20´ X 8´ X 8´6&quot; GENERAL PU SLAC 36 IBCS CHEMICAL PRODUCT PROPYLENE GLYCOL"/>
    <x v="34"/>
    <s v="Not Identified"/>
    <s v="General Chemical"/>
    <n v="38160"/>
    <n v="38.159999999999997"/>
    <n v="52700"/>
    <n v="1.3810272536687631"/>
    <m/>
    <m/>
    <m/>
  </r>
  <r>
    <n v="42738"/>
    <s v="January, 2017"/>
    <s v="January, 2017´"/>
    <x v="3"/>
    <s v="Adama Brasil S/A"/>
    <s v="Dalian Raiser Pesticides Co., Ltd."/>
    <s v="SHANGHAI"/>
    <s v="Brazil"/>
    <s v="29331990"/>
    <s v="ONE 20´ X 8´ X 8´6&quot; GENERAL PU SLAC 10 BAGS FIPRONIL 95% TECH"/>
    <x v="32"/>
    <s v="Shelter"/>
    <s v="Insecticide"/>
    <n v="5030"/>
    <n v="5.03"/>
    <n v="89900"/>
    <n v="17.8727634194831"/>
    <m/>
    <m/>
    <m/>
  </r>
  <r>
    <n v="42738"/>
    <s v="January, 2017"/>
    <s v="January, 2017´"/>
    <x v="3"/>
    <s v="Adama Brasil S/A"/>
    <s v="Nutrichem Co., Ltd."/>
    <s v="SHANGHAI"/>
    <s v="Brazil"/>
    <s v="29333921"/>
    <s v="ONE 40´ X 8´ X 8´6&quot; GENERAL PU SLAC 40 BAGSGROSS PICLORAM TECH 95 %"/>
    <x v="76"/>
    <s v="Not Identified"/>
    <s v="General Chemical"/>
    <n v="20140"/>
    <n v="20.14"/>
    <n v="676000"/>
    <n v="33.565044687189669"/>
    <m/>
    <m/>
    <m/>
  </r>
  <r>
    <n v="42735"/>
    <s v="December, 2016"/>
    <s v="December, 2016´"/>
    <x v="4"/>
    <s v="Adama Brasil S/A"/>
    <s v="Sinon Corp"/>
    <s v="KAOHSIUNG"/>
    <s v="Brazil"/>
    <s v="29339959"/>
    <s v="100 BAGS UN 3077 CLASS 9 CARBENDAZIM TECNICO MIL"/>
    <x v="1"/>
    <s v="Not Identified"/>
    <s v="General Chemical"/>
    <n v="60300"/>
    <n v="60.3"/>
    <n v="3650000"/>
    <n v="60.530679933665006"/>
    <m/>
    <m/>
    <m/>
  </r>
  <r>
    <n v="42735"/>
    <s v="December, 2016"/>
    <s v="December, 2016´"/>
    <x v="4"/>
    <s v="Adama Brasil S/A"/>
    <s v="Purac Biochem Bv"/>
    <s v="ROTTERDAM"/>
    <s v="Brazil"/>
    <s v="29181100"/>
    <s v="ONE 20´ X 8´ X 8´6&quot; TANK CONTA SLAC 1 TANK PURASOLV EHL BULK 15.000 MTQ GROSS 2-ETHYLHEXYL-S-LACTATE NON HAZARDOUS"/>
    <x v="22"/>
    <s v="Not Identified"/>
    <s v="General Chemical"/>
    <n v="21980"/>
    <n v="21.98"/>
    <n v="61800"/>
    <n v="2.8116469517743403"/>
    <m/>
    <m/>
    <m/>
  </r>
  <r>
    <n v="42735"/>
    <s v="December, 2016"/>
    <s v="December, 2016´"/>
    <x v="4"/>
    <s v="Adama Brasil S/A"/>
    <s v="Adama Mfg. Poland Sa"/>
    <s v="GDYNIA"/>
    <s v="Brazil"/>
    <s v="29182000"/>
    <s v="2,4-D ACIDO TECNICO MILENIA BR BIGBAGS A 900 KG NET ON PALLETS"/>
    <x v="0"/>
    <s v="2,4-D Main"/>
    <s v="Herbicide"/>
    <n v="92540"/>
    <n v="92.54"/>
    <s v=""/>
    <e v="#VALUE!"/>
    <m/>
    <m/>
    <m/>
  </r>
  <r>
    <n v="42733"/>
    <s v="December, 2016"/>
    <s v="December, 2016´"/>
    <x v="4"/>
    <s v="Adama Brasil Sa"/>
    <s v="China Jiangsu International Economic And Technical"/>
    <s v="QINGDAO"/>
    <s v="Brazil"/>
    <s v="29159090"/>
    <s v="ONE 20´ X 8´ X 8´6&quot; GENERAL PU SLAC 80 DRUMS TRIMETIL-ORTO-FORMIATO"/>
    <x v="5"/>
    <s v="Not Identified"/>
    <s v="General Chemical"/>
    <n v="16680"/>
    <n v="16.68"/>
    <n v="77800"/>
    <n v="4.6642685851318948"/>
    <m/>
    <m/>
    <m/>
  </r>
  <r>
    <n v="42732"/>
    <s v="December, 2016"/>
    <s v="December, 2016´"/>
    <x v="4"/>
    <s v="Adama Brasil S/A"/>
    <s v="Adama Agan Ltd."/>
    <s v="ASHDOD"/>
    <s v="Brazil"/>
    <s v="38089323"/>
    <s v="STC?:4032 BAGS OF HEXARON WG AGRICULTURAL HERBICID"/>
    <x v="3"/>
    <s v="Jump"/>
    <s v="Herbicide"/>
    <n v="47680"/>
    <n v="47.68"/>
    <n v="458000"/>
    <n v="9.6057046979865763"/>
    <m/>
    <m/>
    <m/>
  </r>
  <r>
    <n v="42732"/>
    <s v="December, 2016"/>
    <s v="December, 2016´"/>
    <x v="4"/>
    <s v="Adama Brasil S/A"/>
    <s v="Adama Agan Ltd."/>
    <s v="ASHDOD"/>
    <s v="Brazil"/>
    <s v="38089323"/>
    <s v="STC?:4,032 BAGS OF JUMP LTD QTY AGRICULTURAL HERBICI"/>
    <x v="3"/>
    <s v="Jump"/>
    <s v="Herbicide"/>
    <n v="67044"/>
    <n v="67.040000000000006"/>
    <n v="643000"/>
    <n v="9.5907165443589282"/>
    <m/>
    <m/>
    <m/>
  </r>
  <r>
    <n v="42732"/>
    <s v="December, 2016"/>
    <s v="December, 2016´"/>
    <x v="4"/>
    <s v="Adama Brasil S/A"/>
    <s v="Adama Agan Ltd."/>
    <s v="ASHDOD"/>
    <s v="Brazil"/>
    <s v="38089323"/>
    <s v="4,032 BAGS AGRICULTURAL HERBICIDE UN NO 3077 CLASS?: 9.0 P.G III"/>
    <x v="3"/>
    <s v="Jump"/>
    <s v="Herbicide"/>
    <n v="22348"/>
    <n v="22.35"/>
    <n v="214000"/>
    <n v="9.5758009665294441"/>
    <m/>
    <m/>
    <m/>
  </r>
  <r>
    <n v="42732"/>
    <s v="December, 2016"/>
    <s v="December, 2016´"/>
    <x v="4"/>
    <s v="Adama Brasil S/A"/>
    <s v="Adama Makhteshim Ltd."/>
    <s v="ASHDOD"/>
    <s v="Brazil"/>
    <s v="38089100"/>
    <s v="S.T.C. 18 MINIBULK 1000 LITER (18000 LITS GALIL SC) ENVIRONMENTALLY HAZA RDOUS SUBSTANCE, LIQUID, N.O.S. (IMIDACLOPRID, BIFENTHRIN) IMO 9"/>
    <x v="4"/>
    <s v="Galil"/>
    <s v="Insecticide"/>
    <n v="111065"/>
    <n v="111.07"/>
    <n v="2816000"/>
    <n v="25.354522126682575"/>
    <m/>
    <m/>
    <m/>
  </r>
  <r>
    <n v="42732"/>
    <s v="December, 2016"/>
    <s v="December, 2016´"/>
    <x v="4"/>
    <s v="Adama Brasil S/A"/>
    <s v="Adama Makhteshim Ltd."/>
    <s v="ASHDOD"/>
    <s v="Brazil"/>
    <s v="29309091"/>
    <s v="S.T.C. 20 FLEXIBLE IBC CAPTAN MKT TECNICO MILENIA): EN VIRONMENTALLY HAZARDOUS SUBSTANCE, SOLID N.O.S. (CAPTAN) IMO 9"/>
    <x v="26"/>
    <s v="Captan"/>
    <s v="Fungicide"/>
    <n v="64850"/>
    <n v="64.849999999999994"/>
    <n v="1405000"/>
    <n v="21.66538164996145"/>
    <m/>
    <m/>
    <m/>
  </r>
  <r>
    <n v="42727"/>
    <s v="December, 2016"/>
    <s v="December, 2016´"/>
    <x v="4"/>
    <s v="Adama Brasil Sa"/>
    <s v="Usun Fine Chemical Products Ltd."/>
    <s v="SHANGHAI"/>
    <s v="Brazil"/>
    <s v="29109090"/>
    <s v="160 PLASTIC DRUM OXIRANE,2-[2-(4-CHLOROPHENYL) ETHYL]-2-(1,1-DIMETHYLETHYL) 40 PALLETS"/>
    <x v="53"/>
    <s v="Not Identified"/>
    <s v="General Chemical"/>
    <n v="33680"/>
    <n v="33.68"/>
    <n v="118000"/>
    <n v="3.5035629453681709"/>
    <m/>
    <m/>
    <m/>
  </r>
  <r>
    <n v="42725"/>
    <s v="December, 2016"/>
    <s v="December, 2016´"/>
    <x v="4"/>
    <s v="Adama Brasil S/A"/>
    <s v="Adama Agan Ltd."/>
    <s v="ASHDOD"/>
    <s v="Brazil"/>
    <s v="38089223"/>
    <s v="STC:4,032 BAGS HEXARON WG LTD QTY AGRICULTU:RAL HERBICIDE"/>
    <x v="3"/>
    <s v="Jump"/>
    <s v="Herbicide"/>
    <n v="23840"/>
    <n v="23.84"/>
    <n v="288000"/>
    <n v="12.080536912751677"/>
    <m/>
    <m/>
    <m/>
  </r>
  <r>
    <n v="42724"/>
    <s v="December, 2016"/>
    <s v="December, 2016´"/>
    <x v="4"/>
    <s v="Adama Brasil S/A"/>
    <s v="Nutrichem Co., Ltd."/>
    <s v="SHANGHAI"/>
    <s v="Brazil"/>
    <s v="29333929"/>
    <s v="TRICLOPYR BEE TECH"/>
    <x v="63"/>
    <s v="Not Identified"/>
    <s v="General Chemical"/>
    <n v="21720"/>
    <n v="21.72"/>
    <n v="476000"/>
    <n v="21.915285451197054"/>
    <m/>
    <m/>
    <m/>
  </r>
  <r>
    <n v="42722"/>
    <s v="December, 2016"/>
    <s v="December, 2016´"/>
    <x v="4"/>
    <s v="Adama Brasil S/A"/>
    <s v="Oxea Gmb H"/>
    <s v="ANTWERPEN"/>
    <s v="Brazil"/>
    <s v="29211923"/>
    <s v="05 20´ X 8´ X 8´6&quot; TANK CONTA SLAC 5 TANK CONTAINER ISOPROPYLAMINE"/>
    <x v="17"/>
    <s v="Not Identified"/>
    <s v="General Chemical"/>
    <n v="76920"/>
    <n v="76.92"/>
    <n v="1130000"/>
    <n v="14.690587623504941"/>
    <m/>
    <m/>
    <m/>
  </r>
  <r>
    <n v="42722"/>
    <s v="December, 2016"/>
    <s v="December, 2016´"/>
    <x v="4"/>
    <s v="Adama Brasil S/A"/>
    <s v="Oxea Gmb H"/>
    <s v="ANTWERPEN"/>
    <s v="Brazil"/>
    <s v="29211923"/>
    <s v="02 20´ X 8´ X 8´6&quot; TANK CONTA SLAC 2 TANK CONTAINER ISOPROPYLAMINE"/>
    <x v="17"/>
    <s v="Not Identified"/>
    <s v="General Chemical"/>
    <n v="31260"/>
    <n v="31.26"/>
    <n v="459000"/>
    <n v="14.683301343570058"/>
    <m/>
    <m/>
    <m/>
  </r>
  <r>
    <n v="42721"/>
    <s v="December, 2016"/>
    <s v="December, 2016´"/>
    <x v="4"/>
    <s v="Adama Brasil Sa"/>
    <s v="Usun Fine Chemical Products Ltd."/>
    <s v="SHANGHAI"/>
    <s v="Brazil"/>
    <s v="29109090"/>
    <s v="CONTAINS 80 PLASTIC DRUM OXIRANE,2-[2-(4-CHLOROPHENYL) ETHYL]-2-(1,1-DIMETHYLETHYL"/>
    <x v="4"/>
    <s v="Galil"/>
    <s v="Insecticide"/>
    <n v="16840"/>
    <n v="16.84"/>
    <n v="59000"/>
    <n v="3.5035629453681709"/>
    <m/>
    <m/>
    <m/>
  </r>
  <r>
    <n v="42721"/>
    <s v="December, 2016"/>
    <s v="December, 2016´"/>
    <x v="4"/>
    <s v="Adama Brasil Sa"/>
    <s v="Turlock Llp"/>
    <s v="SHANGHAI"/>
    <s v="Brazil"/>
    <s v="29241929"/>
    <s v="02 20´ X 8´ X 8´6&quot; GENERAL PU SLAC 160 DRUMS CHEMICAL PRODUCT (N, N-DIMETILACETAMIDA)"/>
    <x v="27"/>
    <s v="Not Identified"/>
    <s v="General Chemical"/>
    <n v="32680"/>
    <n v="32.68"/>
    <n v="192000"/>
    <n v="5.8751529987760094"/>
    <m/>
    <m/>
    <m/>
  </r>
  <r>
    <n v="42719"/>
    <s v="December, 2016"/>
    <s v="December, 2016´"/>
    <x v="4"/>
    <s v="Adama Brasil Sa"/>
    <s v="Jiangsu Fengshan Group Co., Ltd."/>
    <s v="SHANGHAI"/>
    <s v="Brazil"/>
    <s v="29049014"/>
    <s v="04 20´ X 8´ X 8´6&quot; GENERAL PU SLAC 268 DRUMS DINITRO"/>
    <x v="57"/>
    <s v="DINITRO"/>
    <s v="General Chemical"/>
    <n v="86162"/>
    <n v="86.16"/>
    <n v="317000"/>
    <n v="3.6791160836563681"/>
    <m/>
    <m/>
    <m/>
  </r>
  <r>
    <n v="42719"/>
    <s v="December, 2016"/>
    <s v="December, 2016´"/>
    <x v="4"/>
    <s v="Adama Brasil Sa"/>
    <s v="Jiangsu Sevencontinent Green"/>
    <s v="SHANGHAI"/>
    <s v="Brazil"/>
    <s v="29339969"/>
    <s v="02 40´ X 8´ X 9´6&quot; HIGH CUBE SLAC 80 BAGS TRIAZOL"/>
    <x v="55"/>
    <s v="Not Identified"/>
    <s v="General Chemical"/>
    <n v="40240"/>
    <n v="40.24"/>
    <n v="504000"/>
    <n v="12.524850894632207"/>
    <m/>
    <m/>
    <m/>
  </r>
  <r>
    <n v="42718"/>
    <s v="December, 2016"/>
    <s v="December, 2016´"/>
    <x v="4"/>
    <s v="Adama Brasil S/A"/>
    <s v="Clariant International Ag"/>
    <s v="VERACRUZ"/>
    <s v="Brazil"/>
    <s v="34021300"/>
    <s v="1X20 TANK CONTAINER AMINA GRAXA DE SEBO ETOXILADA HAZARDOUS SUBSTANCE LIQUID TALLOW FATTY AMINEOXETHYLATE"/>
    <x v="46"/>
    <s v="Not Identified"/>
    <s v="General Chemical"/>
    <n v="19980"/>
    <n v="19.98"/>
    <n v="58000"/>
    <n v="2.9029029029029028"/>
    <m/>
    <m/>
    <m/>
  </r>
  <r>
    <n v="42718"/>
    <s v="December, 2016"/>
    <s v="December, 2016´"/>
    <x v="4"/>
    <s v="Adama Brasil S/A"/>
    <s v="Adama Agan Ltd."/>
    <s v="ASHDOD"/>
    <s v="Brazil"/>
    <s v="38089323"/>
    <s v="4032 BAGS JUMP AGRICULTURAL HERB:ICIDE"/>
    <x v="3"/>
    <s v="Jump"/>
    <s v="Herbicide"/>
    <n v="67044"/>
    <n v="67.040000000000006"/>
    <n v="643000"/>
    <n v="9.5907165443589282"/>
    <m/>
    <m/>
    <m/>
  </r>
  <r>
    <n v="42718"/>
    <s v="December, 2016"/>
    <s v="December, 2016´"/>
    <x v="4"/>
    <s v="Adama Brasil S/A"/>
    <s v="Den Hartogh Logistics"/>
    <s v="NEW ORLEANS (LA)"/>
    <s v="Brazil"/>
    <s v="29211922"/>
    <s v="02 20´ X 8´ X 8´6&quot; TANK CONTA SLAC 2 TANK PROPILAMINA"/>
    <x v="4"/>
    <s v="Galil"/>
    <s v="Insecticide"/>
    <n v="32000"/>
    <n v="32"/>
    <n v="152000"/>
    <n v="4.75"/>
    <m/>
    <m/>
    <m/>
  </r>
  <r>
    <n v="42717"/>
    <s v="December, 2016"/>
    <s v="December, 2016´"/>
    <x v="4"/>
    <s v="Adama Brasil S/A"/>
    <s v="Dalian Raiser Pesticides Co., Ltd."/>
    <s v="SHANGHAI"/>
    <s v="Brazil"/>
    <s v="29331990"/>
    <s v="ONE 20´ X 8´ X 8´6&quot; GENERAL PU SLAC 20 IBC BAGS FIPRONIL TECNICO MILENIA FIPRONIL TECH"/>
    <x v="3"/>
    <s v="Jump"/>
    <s v="Herbicide"/>
    <n v="10160"/>
    <n v="10.16"/>
    <n v="180000"/>
    <n v="17.716535433070867"/>
    <m/>
    <m/>
    <m/>
  </r>
  <r>
    <n v="42715"/>
    <s v="December, 2016"/>
    <s v="December, 2016´"/>
    <x v="4"/>
    <s v="Adama Brasil S/A"/>
    <s v="Nutrichem Co., Ltd."/>
    <s v="SHANGHAI"/>
    <s v="Brazil"/>
    <s v="29333921"/>
    <s v="ONE 40´ X 8´ X 9´6&quot; HIGH CUBE SLAC 40 BAGS PICLORAM TECH 95%"/>
    <x v="4"/>
    <s v="Galil"/>
    <s v="Insecticide"/>
    <n v="20140"/>
    <n v="20.14"/>
    <n v="559000"/>
    <n v="27.755710029791459"/>
    <m/>
    <m/>
    <m/>
  </r>
  <r>
    <n v="42715"/>
    <s v="December, 2016"/>
    <s v="December, 2016´"/>
    <x v="4"/>
    <s v="Adama Brasil Sa"/>
    <s v="Adama Irvita Nv"/>
    <s v="ROTTERDAM"/>
    <s v="Brazil"/>
    <s v="29329999"/>
    <s v="BROMOKETALLOADED ON 14 PLTS"/>
    <x v="70"/>
    <s v="Not Identified"/>
    <s v="General Chemical"/>
    <n v="20462"/>
    <n v="20.46"/>
    <n v="8594000"/>
    <n v="419.99804515687617"/>
    <m/>
    <m/>
    <m/>
  </r>
  <r>
    <n v="42715"/>
    <s v="December, 2016"/>
    <s v="December, 2016´"/>
    <x v="4"/>
    <s v="Adama Brasil S/A"/>
    <s v="Sinon Corp"/>
    <s v="KAOHSIUNG"/>
    <s v="Brazil"/>
    <s v="29339959"/>
    <s v="60 BAGS UN 3077 CLASS 9 CARBENDAZIM TECNICO MIL"/>
    <x v="1"/>
    <s v="Not Identified"/>
    <s v="General Chemical"/>
    <n v="36180"/>
    <n v="36.18"/>
    <n v="2190000"/>
    <n v="60.530679933665006"/>
    <m/>
    <m/>
    <m/>
  </r>
  <r>
    <n v="42714"/>
    <s v="December, 2016"/>
    <s v="December, 2016´"/>
    <x v="4"/>
    <s v="Adama Brasil Sa"/>
    <s v="Nanjing Hengrun Hongsu Trading Co., Ltd."/>
    <s v="SHANGHAI"/>
    <s v="Brazil"/>
    <s v="29049014"/>
    <s v="3 20´ X 8´ X 8´6&quot; GENERAL PU SLAC 201 DRUMS 4-CHLORO-3, INITROBENZOTRIFLUO DINITROBENZOTRIFLUORIDE DINITRO"/>
    <x v="57"/>
    <s v="DINITRO"/>
    <s v="General Chemical"/>
    <n v="64642"/>
    <n v="64.64"/>
    <n v="237000"/>
    <n v="3.666346957086724"/>
    <m/>
    <m/>
    <m/>
  </r>
  <r>
    <n v="42713"/>
    <s v="December, 2016"/>
    <s v="December, 2016´"/>
    <x v="4"/>
    <s v="Adama Brasil Sa"/>
    <s v="Usun Fine Chemical Products Ltd."/>
    <s v="SHANGHAI"/>
    <s v="Brazil"/>
    <s v="29109090"/>
    <s v="160 PLASTIC DRUM  OXIRANE,2-[2-(4-CHLOROPHENYL)  ETHYL]-2-(1,1-DIMETHYLETHYL)"/>
    <x v="53"/>
    <s v="Not Identified"/>
    <s v="General Chemical"/>
    <n v="33680"/>
    <n v="33.68"/>
    <n v="118000"/>
    <n v="3.5035629453681709"/>
    <m/>
    <m/>
    <m/>
  </r>
  <r>
    <n v="42712"/>
    <s v="December, 2016"/>
    <s v="December, 2016´"/>
    <x v="4"/>
    <s v="Adama Brasil S/A"/>
    <s v="Clariant International Ag"/>
    <s v="VERACRUZ"/>
    <s v="Brazil"/>
    <s v="34021300"/>
    <s v="5 TANK 5 X20 TANK CONTAINER8 AMINA GRAXA DE SEBO ETOXILADA   UN 3082 ENVIRONMENTALLY HAZARDOUS SUBSTANCE LIQUID, N.O.S. (TALLOW   FATTY   AMINEOXETHYLATE)   CLASS: 9 PACKING GROUP: III"/>
    <x v="46"/>
    <s v="Not Identified"/>
    <s v="General Chemical"/>
    <n v="99640"/>
    <n v="99.64"/>
    <n v="289000"/>
    <n v="2.9004415897230027"/>
    <m/>
    <m/>
    <m/>
  </r>
  <r>
    <n v="42711"/>
    <s v="December, 2016"/>
    <s v="December, 2016´"/>
    <x v="4"/>
    <s v="Adama Brasil S/A"/>
    <s v="Adama Makhteshim Ltd."/>
    <s v="ASHDOD"/>
    <s v="Brazil"/>
    <s v="38089100"/>
    <s v="18 MINIBULK 1000 LITER (18000 LITS GALIL SC) ENVIRONMENTALLY H:AZARDOUS SUBSTANCE, LIQUID, N.O.S. (IMIDACLOPRID, BIFENT HRIN)"/>
    <x v="4"/>
    <s v="Galil"/>
    <s v="Insecticide"/>
    <n v="164880.01"/>
    <n v="164.88"/>
    <n v="4180000"/>
    <n v="25.351769447369634"/>
    <m/>
    <m/>
    <m/>
  </r>
  <r>
    <n v="42711"/>
    <s v="December, 2016"/>
    <s v="December, 2016´"/>
    <x v="4"/>
    <s v="Adama Brasil S/A"/>
    <s v="Shandong Weifang Rainbow Chemical Co., Ltd."/>
    <s v="QINGDAO"/>
    <s v="Brazil"/>
    <s v="38089324"/>
    <s v="05 40´ X 8´ X 8´6&quot; GENERAL PU SLAC 5,400 CARTONS GLYPHOSATE 72%"/>
    <x v="14"/>
    <s v="Not Identified"/>
    <s v="General Chemical"/>
    <n v="116100"/>
    <n v="116.1"/>
    <n v="477000"/>
    <n v="4.1085271317829459"/>
    <m/>
    <m/>
    <m/>
  </r>
  <r>
    <n v="42711"/>
    <s v="December, 2016"/>
    <s v="December, 2016´"/>
    <x v="4"/>
    <s v="Adama Brasil S/A"/>
    <s v="Adama Agan Ltd."/>
    <s v="ASHDOD"/>
    <s v="Brazil"/>
    <s v="38089323"/>
    <s v="4,032 BAGS OF JUMP AGRICULTURAL HERB:ICI DE"/>
    <x v="3"/>
    <s v="Jump"/>
    <s v="Herbicide"/>
    <n v="89392"/>
    <n v="89.39"/>
    <n v="858000"/>
    <n v="9.5981743332736702"/>
    <m/>
    <m/>
    <m/>
  </r>
  <r>
    <n v="42711"/>
    <s v="December, 2016"/>
    <s v="December, 2016´"/>
    <x v="4"/>
    <s v="Adama Brasil S/A"/>
    <s v="Adama Makhteshim Ltd."/>
    <s v="ASHDOD"/>
    <s v="Brazil"/>
    <s v="38089100"/>
    <s v="18 MINIBULK 1000 LITER (18000 LITS GALIL SC) ENVIRONMENTALLY H:AZA RDOUS SUBSTANCE, LIQUID, N.O.S. (IMIDACLOPRID, BIFENTHRIN)"/>
    <x v="4"/>
    <s v="Galil"/>
    <s v="Insecticide"/>
    <n v="123660"/>
    <n v="123.66"/>
    <n v="3135000"/>
    <n v="25.351770984958758"/>
    <m/>
    <m/>
    <m/>
  </r>
  <r>
    <n v="42711"/>
    <s v="December, 2016"/>
    <s v="December, 2016´"/>
    <x v="4"/>
    <s v="Adama Brasil Sa"/>
    <s v="Usun Fine Chemical Products Ltd."/>
    <s v="SHANGHAI"/>
    <s v="Brazil"/>
    <s v="29109090"/>
    <s v="40 PALLETS OXIRANE,2-[2-(4-CHLOROPHENYL)ETHYL]-2-(1,1-DIMETHYLETHYL)"/>
    <x v="3"/>
    <s v="Jump"/>
    <s v="Herbicide"/>
    <n v="33680"/>
    <n v="33.68"/>
    <n v="118000"/>
    <n v="3.5035629453681709"/>
    <m/>
    <m/>
    <m/>
  </r>
  <r>
    <n v="42708"/>
    <s v="December, 2016"/>
    <s v="December, 2016´"/>
    <x v="4"/>
    <s v="Adama Brasil Sa"/>
    <s v="Jiangsu Fengshan Group Co., Ltd."/>
    <s v="SHANGHAI"/>
    <s v="Brazil"/>
    <s v="29049014"/>
    <s v="134 DRUM DINITRO"/>
    <x v="57"/>
    <s v="DINITRO"/>
    <s v="General Chemical"/>
    <n v="43081"/>
    <n v="43.08"/>
    <n v="158000"/>
    <n v="3.6675100392284303"/>
    <m/>
    <m/>
    <m/>
  </r>
  <r>
    <n v="42708"/>
    <s v="December, 2016"/>
    <s v="December, 2016´"/>
    <x v="4"/>
    <s v="Adama Brasil Sa"/>
    <s v="Usun Fine Chemical Products Ltd."/>
    <s v="SHANGHAI"/>
    <s v="Brazil"/>
    <s v="29109090"/>
    <s v="400 PLASTIC DRUM OXIRANE,2-[2-(4-CHLOROPHENYL) ETHYL]-2-(1,1-DIMETHYLETHYL)"/>
    <x v="53"/>
    <s v="Not Identified"/>
    <s v="General Chemical"/>
    <n v="84200"/>
    <n v="84.2"/>
    <n v="295000"/>
    <n v="3.5035629453681709"/>
    <m/>
    <m/>
    <m/>
  </r>
  <r>
    <n v="42705"/>
    <s v="December, 2016"/>
    <s v="December, 2016´"/>
    <x v="4"/>
    <s v="Adama Brasil Sa"/>
    <s v="Jingma Chemicals Ltd."/>
    <s v="SHANGHAI"/>
    <s v="Brazil"/>
    <s v="29049014"/>
    <s v="DINITRO(4-CHLORO-3,5- DINITROBENZOTRIFLUORIDE)"/>
    <x v="57"/>
    <s v="DINITRO"/>
    <s v="General Chemical"/>
    <n v="21540"/>
    <n v="21.54"/>
    <n v="79100"/>
    <n v="3.6722376973073354"/>
    <m/>
    <m/>
    <m/>
  </r>
  <r>
    <n v="42701"/>
    <s v="November, 2016"/>
    <s v="November, 2016´"/>
    <x v="4"/>
    <s v="Adama Brasil S/A"/>
    <s v="Nutrichem Co., Ltd."/>
    <s v="SHANGHAI"/>
    <s v="Brazil"/>
    <s v="29333921"/>
    <s v="(002) 40´ X 8´ X 9´6&quot; HIGH CUBE SLAC 60 BAGS PICLORAM TECH 95%"/>
    <x v="76"/>
    <s v="Not Identified"/>
    <s v="General Chemical"/>
    <n v="30210"/>
    <n v="30.21"/>
    <n v="742000"/>
    <n v="24.561403508771932"/>
    <m/>
    <m/>
    <m/>
  </r>
  <r>
    <n v="42701"/>
    <s v="November, 2016"/>
    <s v="November, 2016´"/>
    <x v="4"/>
    <s v="Adama Brasil S/A"/>
    <s v="Taminco Bvba"/>
    <s v="ANTWERPEN"/>
    <s v="Brazil"/>
    <s v="29241929"/>
    <s v="80 DRUM(S) DRUMS 200 KG DIMETHYLACETAMIDE CFR RIO GRANDE SLAC 20 PALLETS"/>
    <x v="27"/>
    <s v="Not Identified"/>
    <s v="General Chemical"/>
    <n v="17097"/>
    <n v="17.100000000000001"/>
    <n v="22800"/>
    <n v="1.3335672925074575"/>
    <m/>
    <m/>
    <m/>
  </r>
  <r>
    <n v="42701"/>
    <s v="November, 2016"/>
    <s v="November, 2016´"/>
    <x v="4"/>
    <s v="Adama Brasil S/A"/>
    <s v="Taminco Bvba"/>
    <s v="ANTWERPEN"/>
    <s v="Brazil"/>
    <s v="29241900"/>
    <s v="80 DRUM(S) DMAC 99,9%-SP-POLYETHYLENE DRUMS 200 KG DIMETHYLACETAMIDE CFR RIO GRANDE SLAC 20 PALLETS"/>
    <x v="27"/>
    <s v="Not Identified"/>
    <s v="General Chemical"/>
    <n v="17097"/>
    <n v="17.100000000000001"/>
    <n v="88400"/>
    <n v="5.1704977481429495"/>
    <m/>
    <m/>
    <m/>
  </r>
  <r>
    <n v="42695"/>
    <s v="November, 2016"/>
    <s v="November, 2016´"/>
    <x v="4"/>
    <s v="Adama Brasil S/A"/>
    <s v="Nutrichem Co., Ltd."/>
    <s v="SHANGHAI"/>
    <s v="Brazil"/>
    <s v="29333929"/>
    <s v="TRICLOPYR BEE TECH"/>
    <x v="63"/>
    <s v="Not Identified"/>
    <s v="General Chemical"/>
    <n v="21720"/>
    <n v="21.72"/>
    <n v="478000"/>
    <n v="22.007366482504604"/>
    <m/>
    <m/>
    <m/>
  </r>
  <r>
    <n v="42693"/>
    <s v="November, 2016"/>
    <s v="November, 2016´"/>
    <x v="4"/>
    <s v="Adama Brasil Sa"/>
    <s v="Adama Irvita Nv"/>
    <s v="ROTTERDAM"/>
    <s v="Brazil"/>
    <s v="29329999"/>
    <s v="BROMOKETAL LOADED ON 14 PLTS"/>
    <x v="70"/>
    <s v="Not Identified"/>
    <s v="General Chemical"/>
    <n v="20462"/>
    <n v="20.46"/>
    <n v="7466000"/>
    <n v="364.87146906460754"/>
    <m/>
    <m/>
    <m/>
  </r>
  <r>
    <n v="42691"/>
    <s v="November, 2016"/>
    <s v="November, 2016´"/>
    <x v="4"/>
    <s v="Adama Brasil S/A"/>
    <s v="Jiangsu Sevencontinent Green"/>
    <s v="SHANGHAI"/>
    <s v="Brazil"/>
    <s v="29339969"/>
    <s v="1,2,4 TRIAZOL"/>
    <x v="55"/>
    <s v="Not Identified"/>
    <s v="General Chemical"/>
    <n v="20120"/>
    <n v="20.12"/>
    <n v="254000"/>
    <n v="12.624254473161034"/>
    <m/>
    <m/>
    <m/>
  </r>
  <r>
    <n v="42691"/>
    <s v="November, 2016"/>
    <s v="November, 2016´"/>
    <x v="4"/>
    <s v="Adama Brasil S/A"/>
    <s v="Adama Agan Ltd."/>
    <s v="ASHDOD"/>
    <s v="Brazil"/>
    <s v="38089329"/>
    <s v="80 DRUMS OF BUTIRON AGRICULTURAL HERBIC:IDE 80 DRUMS OF 200.00 LT 16,000.00 LT BUTIRON AGRICULTURAL HERBIC:IDE"/>
    <x v="15"/>
    <s v="Butiron"/>
    <s v="Herbicide"/>
    <n v="56910"/>
    <n v="56.91"/>
    <n v="559000"/>
    <n v="9.8225267966965379"/>
    <m/>
    <m/>
    <m/>
  </r>
  <r>
    <n v="42691"/>
    <s v="November, 2016"/>
    <s v="November, 2016´"/>
    <x v="4"/>
    <s v="Adama Brasil Sa"/>
    <s v="Nanjing Hengrun Hongsu Trading Co., Ltd."/>
    <s v="SHANGHAI"/>
    <s v="Brazil"/>
    <s v="29049014"/>
    <s v="003) 20´ X 8´ X 8´6&quot; GENERAL PU SLAC 201 DRUMS 4-CHLORO-3,5- DINITROBENZOTRIFLUORIDE (DINITRO) CLASS:6.1  UN NO:2811  PACKING GROUP: II"/>
    <x v="57"/>
    <s v="DINITRO"/>
    <s v="General Chemical"/>
    <n v="64642"/>
    <n v="64.64"/>
    <n v="243000"/>
    <n v="3.7591658673927166"/>
    <m/>
    <m/>
    <m/>
  </r>
  <r>
    <n v="42691"/>
    <s v="November, 2016"/>
    <s v="November, 2016´"/>
    <x v="4"/>
    <s v="Adama Brasil Sa"/>
    <s v="Jiangsu Sevencontinent Green"/>
    <s v="SHANGHAI"/>
    <s v="Brazil"/>
    <s v="29339969"/>
    <s v="1,2,4 TRIAZOL 1,2,4 TRIAZOL"/>
    <x v="55"/>
    <s v="Not Identified"/>
    <s v="General Chemical"/>
    <n v="20120"/>
    <n v="20.12"/>
    <n v="254000"/>
    <n v="12.624254473161034"/>
    <m/>
    <m/>
    <m/>
  </r>
  <r>
    <n v="42691"/>
    <s v="November, 2016"/>
    <s v="November, 2016´"/>
    <x v="4"/>
    <s v="Adama Brasil Sa"/>
    <s v="Adama Agan Ltd."/>
    <s v="ASHDOD"/>
    <s v="Brazil"/>
    <s v="38089329"/>
    <s v="80 DRUMS ARREIO PASTO AGRICULTURAL HE:RBI CIDE 80 DRUMS OF 200.00 LT 16,000.00 LT ARREIO PASTO AGRICULTURAL HE:RBI CIDE"/>
    <x v="66"/>
    <s v="Arreio Pasto"/>
    <s v="Herbicide"/>
    <n v="18330"/>
    <n v="18.329999999999998"/>
    <n v="180000"/>
    <n v="9.8199672667757767"/>
    <m/>
    <m/>
    <m/>
  </r>
  <r>
    <n v="42691"/>
    <s v="November, 2016"/>
    <s v="November, 2016´"/>
    <x v="4"/>
    <s v="Adama Brasil S/A"/>
    <s v="Adama Agan Ltd."/>
    <s v="ASHDOD"/>
    <s v="Brazil"/>
    <s v="38089329"/>
    <s v="80 DRUMS OF POQUER AGRICULTURAL HERBICIDE 80 DRUMS OF 200.00 LT 16,000.00 LT POQUER AGRICULTURAL HERBICIDE"/>
    <x v="48"/>
    <s v="Platinum"/>
    <s v="Herbicide"/>
    <n v="102828"/>
    <n v="102.83"/>
    <n v="1009000"/>
    <n v="9.8125024312444076"/>
    <m/>
    <m/>
    <m/>
  </r>
  <r>
    <n v="42691"/>
    <s v="November, 2016"/>
    <s v="November, 2016´"/>
    <x v="4"/>
    <s v="Adama Brasil S/A"/>
    <s v="Adama Makhteshim Ltd."/>
    <s v="ASHDOD"/>
    <s v="Brazil"/>
    <s v="38089100"/>
    <s v="18 MINIBULK 1000 LITER (18000 LITS GALIL SC) ENVIRONMENTALLY H:AZARDOUS SUBSTANCE, LIQUID, N.O.S. (IMIDACLOPRID, BIFENTHRIN)"/>
    <x v="4"/>
    <s v="Galil"/>
    <s v="Insecticide"/>
    <n v="82440"/>
    <n v="82.44"/>
    <n v="2074000"/>
    <n v="25.157690441533237"/>
    <m/>
    <m/>
    <m/>
  </r>
  <r>
    <n v="42691"/>
    <s v="November, 2016"/>
    <s v="November, 2016´"/>
    <x v="4"/>
    <s v="Adama Brasil Sa"/>
    <s v="Jiangsu Sevencontinent Green"/>
    <s v="SHANGHAI"/>
    <s v="Brazil"/>
    <s v="29339969"/>
    <s v="1,2,4 TRIAZOL 1,2,4 TRIAZOL"/>
    <x v="55"/>
    <s v="Not Identified"/>
    <s v="General Chemical"/>
    <n v="20120"/>
    <n v="20.12"/>
    <n v="254000"/>
    <n v="12.624254473161034"/>
    <m/>
    <m/>
    <m/>
  </r>
  <r>
    <n v="42691"/>
    <s v="November, 2016"/>
    <s v="November, 2016´"/>
    <x v="4"/>
    <s v="Adama Brasil S/A"/>
    <s v="Adama Agan Ltd."/>
    <s v="ASHDOD"/>
    <s v="Brazil"/>
    <s v="38089323"/>
    <s v="BAGS OF HEXARON WG AGRICULTURA:L HERBICIDE 3,072 BAGS HEXARON WG AGRICULTURA:L HERBICIDE"/>
    <x v="3"/>
    <s v="Jump"/>
    <s v="Herbicide"/>
    <n v="18163"/>
    <n v="18.16"/>
    <n v="178000"/>
    <n v="9.8001431481583445"/>
    <m/>
    <m/>
    <m/>
  </r>
  <r>
    <n v="42691"/>
    <s v="November, 2016"/>
    <s v="November, 2016´"/>
    <x v="4"/>
    <s v="Adama Brasil S/A"/>
    <s v="Adama Makhteshim Ltd."/>
    <s v="ASHDOD"/>
    <s v="Brazil"/>
    <s v="38089100"/>
    <s v=". 18 MINIBULK 1000 LITER (18000 LITS GALIL SC) ENVIRONMENTALLY H:AZARDOUS SUBSTANCE, LIQUID, N.O.S. (IMIDACLOPRID, BIFENTHRIN) 18 MINIBULK 1000 LITER (18000 LITS GALIL SC) ENVIRONMENTALLY H:AZARDOUS SUBSTANCE, LIQUID, N.O.S. (IMIDACLOPRID, BIFENTHRIN)"/>
    <x v="4"/>
    <s v="Galil"/>
    <s v="Insecticide"/>
    <n v="20610"/>
    <n v="20.61"/>
    <n v="519000"/>
    <n v="25.181950509461426"/>
    <m/>
    <m/>
    <m/>
  </r>
  <r>
    <n v="42691"/>
    <s v="November, 2016"/>
    <s v="November, 2016´"/>
    <x v="4"/>
    <s v="Adama Brasil Sa"/>
    <s v="Jiangsu Sevencontinent Green"/>
    <s v="SHANGHAI"/>
    <s v="Brazil"/>
    <s v="29339969"/>
    <s v="ONE 40´ X 8´ X 9´6&quot; HIGH CUBE SLAC 40 BAGS 1,2,4 TRIAZOL PACKAGE: 500KG BAG"/>
    <x v="55"/>
    <s v="Not Identified"/>
    <s v="General Chemical"/>
    <n v="20120"/>
    <n v="20.12"/>
    <n v="254000"/>
    <n v="12.624254473161034"/>
    <m/>
    <m/>
    <m/>
  </r>
  <r>
    <n v="42690"/>
    <s v="November, 2016"/>
    <s v="November, 2016´"/>
    <x v="4"/>
    <s v="Adama Brasil Sa"/>
    <s v="Intermodal Tank Transport"/>
    <s v="NEW ORLEANS (LA)"/>
    <s v="Brazil"/>
    <s v="29211900"/>
    <s v="ONE 20´ X 8´ X 8´6&quot; TANK CONTA SLAC 1 TANK DI - N- PROPYLAMINE - BULK CHEMICALS NOS, HAZARDOUS UN 2383 DIPROPYLAMINE, 3 ( 8) II"/>
    <x v="54"/>
    <s v="Not Identified"/>
    <s v="General Chemical"/>
    <n v="17046"/>
    <n v="17.05"/>
    <n v="79900"/>
    <n v="4.6873166725331457"/>
    <m/>
    <m/>
    <m/>
  </r>
  <r>
    <n v="42688"/>
    <s v="November, 2016"/>
    <s v="November, 2016´"/>
    <x v="4"/>
    <s v="Adama Brasil Sa"/>
    <s v="Adama Irvita Nv"/>
    <s v="ROTTERDAM"/>
    <s v="Brazil"/>
    <s v="29329999"/>
    <s v="BROMOKETAL LOADED ON 14 PLTS"/>
    <x v="70"/>
    <s v="Not Identified"/>
    <s v="General Chemical"/>
    <n v="20462"/>
    <n v="20.46"/>
    <n v="7466000"/>
    <n v="364.87146906460754"/>
    <m/>
    <m/>
    <m/>
  </r>
  <r>
    <n v="42686"/>
    <s v="November, 2016"/>
    <s v="November, 2016´"/>
    <x v="4"/>
    <s v="Adama Brasil S/A"/>
    <s v="Purac Biochem Bv"/>
    <s v="ROTTERDAM"/>
    <s v="Brazil"/>
    <s v="29181100"/>
    <s v="ONE 20´ X 8´ X 8´6&quot; TANK CONTA SLAC 1 CONTAINER PURASOLV EHL BULK 2-ETHYLHEXYL-S-LACTATE NON HAZARDOUS"/>
    <x v="22"/>
    <s v="Not Identified"/>
    <s v="General Chemical"/>
    <n v="22000"/>
    <n v="22"/>
    <n v="59600"/>
    <n v="2.709090909090909"/>
    <m/>
    <m/>
    <m/>
  </r>
  <r>
    <n v="42686"/>
    <s v="November, 2016"/>
    <s v="November, 2016´"/>
    <x v="4"/>
    <s v="Adama Brasil Sa"/>
    <s v="Usun Fine Chemical Products Ltd."/>
    <s v="SHANGHAI"/>
    <s v="Brazil"/>
    <s v="29109090"/>
    <s v="160 PLASTIC DRUM CONTAINS OXIRANE,  2-[2-(4-CHLOROPHENYL)ETHYL]  -2-(1,1-DIMETHYLETHYL)"/>
    <x v="53"/>
    <s v="Not Identified"/>
    <s v="General Chemical"/>
    <n v="33680"/>
    <n v="33.68"/>
    <n v="115000"/>
    <n v="3.4144893111638956"/>
    <m/>
    <m/>
    <m/>
  </r>
  <r>
    <n v="42684"/>
    <s v="November, 2016"/>
    <s v="November, 2016´"/>
    <x v="4"/>
    <s v="Adama Brasil S/A"/>
    <s v="Sabero Organics Gujarat Ltd."/>
    <s v="NHAVA SHEVA (JAWAHARLAL N"/>
    <s v="Brazil"/>
    <s v="38089100"/>
    <s v="ACEPHATE 75% (ACEHERO) 01 HYDRO SOLUBLE BAG OF 01 KG IN: A BOX (20 BAGS OF 01 KG)-1440 BOXES"/>
    <x v="32"/>
    <s v="Shelter"/>
    <s v="Insecticide"/>
    <n v="34496"/>
    <n v="34.5"/>
    <n v="868000"/>
    <n v="25.162337662337663"/>
    <m/>
    <m/>
    <m/>
  </r>
  <r>
    <n v="42684"/>
    <s v="November, 2016"/>
    <s v="November, 2016´"/>
    <x v="4"/>
    <s v="Adama Brasil S/A"/>
    <s v="Sabero Organics Gujarat Ltd."/>
    <s v="NHAVA SHEVA (JAWAHARLAL N"/>
    <s v="Brazil"/>
    <s v="38089100"/>
    <s v="ACEPHATE 75%(ACEHERO 01 HYDRO SOLUBLE BAG OF 01 KG IN A BOX (20 BAG:S OF 01KG)=1440 BOXES"/>
    <x v="40"/>
    <s v="Rapel"/>
    <s v="Insecticide"/>
    <n v="34480"/>
    <n v="34.479999999999997"/>
    <n v="868000"/>
    <n v="25.174013921113691"/>
    <m/>
    <m/>
    <m/>
  </r>
  <r>
    <n v="42684"/>
    <s v="November, 2016"/>
    <s v="November, 2016´"/>
    <x v="4"/>
    <s v="Adama Brasil S/A"/>
    <s v="Adama Agan Ltd."/>
    <s v="ASHDOD"/>
    <s v="Brazil"/>
    <s v="38089329"/>
    <s v="80 DRUMS LT 16,000.00 LT BUTIRON AGRICULTURAL HERBIC:IDE"/>
    <x v="15"/>
    <s v="Butiron"/>
    <s v="Herbicide"/>
    <n v="132789.99"/>
    <n v="132.79"/>
    <n v="1303000"/>
    <n v="9.8124866189085491"/>
    <m/>
    <m/>
    <m/>
  </r>
  <r>
    <n v="42684"/>
    <s v="November, 2016"/>
    <s v="November, 2016´"/>
    <x v="4"/>
    <s v="Adama Brasil S/A"/>
    <s v="Clariant International Ag"/>
    <s v="VERACRUZ"/>
    <s v="Brazil"/>
    <s v="34021300"/>
    <s v="2 TANK AMINA GRAXA DE SEBO ETOXILADA UN 3082 ENVIRONMENTALLY HAZARDOUS, SUBSTANCE LIQUID, N.O.S. (TALLOW FATTY AMINEOXETHYLATE) CLASS: 9 PACKING GROUP: III"/>
    <x v="46"/>
    <s v="Not Identified"/>
    <s v="General Chemical"/>
    <n v="42240"/>
    <n v="42.24"/>
    <n v="118000"/>
    <n v="2.793560606060606"/>
    <m/>
    <m/>
    <m/>
  </r>
  <r>
    <n v="42684"/>
    <s v="November, 2016"/>
    <s v="November, 2016´"/>
    <x v="4"/>
    <s v="Adama Brasil S/A"/>
    <s v="Sabero Organics Gujarat Ltd."/>
    <s v="NHAVA SHEVA (JAWAHARLAL N"/>
    <s v="Brazil"/>
    <s v="38089100"/>
    <s v="ACEPHATE 75% (ACEHERO) 01 POLYETHYLENE BAG CONTAINING 01 HYDRO SOLUBLE BAG"/>
    <x v="40"/>
    <s v="Rapel"/>
    <s v="Insecticide"/>
    <n v="34496"/>
    <n v="34.5"/>
    <n v="868000"/>
    <n v="25.162337662337663"/>
    <m/>
    <m/>
    <m/>
  </r>
  <r>
    <n v="42684"/>
    <s v="November, 2016"/>
    <s v="November, 2016´"/>
    <x v="4"/>
    <s v="Adama Brasil S/A"/>
    <s v="Sabero Organics Gujarat Ltd."/>
    <s v="NHAVA SHEVA (JAWAHARLAL N"/>
    <s v="Brazil"/>
    <s v="38089100"/>
    <s v="ACEPHATE 75%(ACEHERO) 01 HYDRO SOLUBLE BAG OF 01 KG IN A: BOX (20 BAGS OF 01 KG)=2160 BOXES"/>
    <x v="40"/>
    <s v="Rapel"/>
    <s v="Insecticide"/>
    <n v="51816"/>
    <n v="51.82"/>
    <n v="1304000"/>
    <n v="25.165971900571254"/>
    <m/>
    <m/>
    <m/>
  </r>
  <r>
    <n v="42683"/>
    <s v="November, 2016"/>
    <s v="November, 2016´"/>
    <x v="4"/>
    <s v="Adama Brasil S/A"/>
    <s v="Sabero Organics Gujarat Ltd."/>
    <s v="NHAVA SHEVA (JAWAHARLAL N"/>
    <s v="Brazil"/>
    <s v="38089100"/>
    <s v="ACEPHATE 75%(ACEHERO) POLYETHYLENE BAG CONTAINING 01 HYDRO SOLUBLE BAG )=2160 BOXES"/>
    <x v="40"/>
    <s v="Rapel"/>
    <s v="Insecticide"/>
    <n v="51816"/>
    <n v="51.82"/>
    <n v="1304000"/>
    <n v="25.165971900571254"/>
    <m/>
    <m/>
    <m/>
  </r>
  <r>
    <n v="42683"/>
    <s v="November, 2016"/>
    <s v="November, 2016´"/>
    <x v="4"/>
    <s v="Adama Brasil Sa"/>
    <s v="Den Hartogh Logistics"/>
    <s v="NEW ORLEANS (LA)"/>
    <s v="Brazil"/>
    <s v="29211922"/>
    <s v="ONE 20´ X 8´ X 8´6&quot; TANK CONTA SLAC 1 TANK DI-N-PROPILAMINA (DIPROPILAMINE) AMINES LIQUID, FLAMMABLE CL 3 (SUBSIDIARY RISK 8) PG II (CORROSIVE) MATERIAL"/>
    <x v="54"/>
    <s v="Not Identified"/>
    <s v="General Chemical"/>
    <n v="17073"/>
    <n v="17.07"/>
    <n v="80100"/>
    <n v="4.6916183447548763"/>
    <m/>
    <m/>
    <m/>
  </r>
  <r>
    <n v="42682"/>
    <s v="November, 2016"/>
    <s v="November, 2016´"/>
    <x v="4"/>
    <s v="Adama Brasil S/A"/>
    <s v="Nutrichem Co., Ltd."/>
    <s v="SHANGHAI"/>
    <s v="Brazil"/>
    <s v="29333929"/>
    <s v="TRICLOPYR BEE TECH MILENIA TRIC:LOPYR BEE TECH"/>
    <x v="63"/>
    <s v="Not Identified"/>
    <s v="General Chemical"/>
    <n v="21720"/>
    <n v="21.72"/>
    <n v="478000"/>
    <n v="22.007366482504604"/>
    <m/>
    <m/>
    <m/>
  </r>
  <r>
    <n v="42681"/>
    <s v="November, 2016"/>
    <s v="November, 2016´"/>
    <x v="4"/>
    <s v="Arysta Lifescience Do Brasil Industria Quimica E Agrope"/>
    <s v="Adama Makhteshim Ltd."/>
    <s v="ASHDOD"/>
    <s v="Brazil"/>
    <s v="29309000"/>
    <s v="S.T.C. 600 PLASTIC BAGS FOLPET AGRICUR TECNICO ENV:IRO NMENTALLY HAZARDOUS SUBSTANCE, SOLID"/>
    <x v="21"/>
    <s v="Folpan"/>
    <s v="Fungicide"/>
    <n v="15720"/>
    <n v="15.72"/>
    <n v="42400"/>
    <n v="2.6972010178117047"/>
    <m/>
    <m/>
    <m/>
  </r>
  <r>
    <n v="42679"/>
    <s v="November, 2016"/>
    <s v="November, 2016´"/>
    <x v="4"/>
    <s v="Adama Brasil S/A"/>
    <s v="Sinon Corp"/>
    <s v="KAOHSIUNG"/>
    <s v="Brazil"/>
    <s v="29339959"/>
    <s v="60 BAGS CARBENDAZIM TECNICO MIL"/>
    <x v="1"/>
    <s v="Not Identified"/>
    <s v="General Chemical"/>
    <n v="36180"/>
    <n v="36.18"/>
    <n v="2090000"/>
    <n v="57.766721945826426"/>
    <m/>
    <m/>
    <m/>
  </r>
  <r>
    <n v="42678"/>
    <s v="November, 2016"/>
    <s v="November, 2016´"/>
    <x v="4"/>
    <s v="Adama Brasil Sa"/>
    <s v="China Jiangsu International Economic And Technical"/>
    <s v="SHANGHAI"/>
    <s v="Brazil"/>
    <s v="29339969"/>
    <s v="40 BAGS 1,2,4-1H-TRIAZOLE (1,2,4 TRIAZOL)"/>
    <x v="55"/>
    <s v="Not Identified"/>
    <s v="General Chemical"/>
    <n v="20120"/>
    <n v="20.12"/>
    <n v="254000"/>
    <n v="12.624254473161034"/>
    <m/>
    <m/>
    <m/>
  </r>
  <r>
    <n v="42677"/>
    <s v="November, 2016"/>
    <s v="November, 2016´"/>
    <x v="4"/>
    <s v="Adama Brasil S/A"/>
    <s v="Adama Makhteshim Ltd."/>
    <s v="ASHDOD"/>
    <s v="Brazil"/>
    <s v="38089100"/>
    <s v="18480 PLASTIC BOTTLE 1 LT (18480 LITS RIMON 100 EC) ENVIRONME:NTA LLY HAZARDOUS SUBSTANCE, LIQUID N.O.S. (NOVALURON"/>
    <x v="10"/>
    <s v="Rimon"/>
    <s v="Insecticide"/>
    <n v="37799"/>
    <n v="37.799999999999997"/>
    <n v="951000"/>
    <n v="25.159395751210351"/>
    <m/>
    <m/>
    <m/>
  </r>
  <r>
    <n v="42677"/>
    <s v="November, 2016"/>
    <s v="November, 2016´"/>
    <x v="4"/>
    <s v="Adama Brasil S/A"/>
    <s v="Adama Agan Ltd."/>
    <s v="ASHDOD"/>
    <s v="Brazil"/>
    <s v="38089329"/>
    <s v="80 DRUMS OF 200.00 LT 16,000.00 LT POQUER AGRICULTURAL HERBICIDE:"/>
    <x v="48"/>
    <s v="Platinum"/>
    <s v="Herbicide"/>
    <n v="51414"/>
    <n v="51.41"/>
    <n v="505000"/>
    <n v="9.8222274088769588"/>
    <m/>
    <m/>
    <m/>
  </r>
  <r>
    <n v="42677"/>
    <s v="November, 2016"/>
    <s v="November, 2016´"/>
    <x v="4"/>
    <s v="Adama Brasil S/A"/>
    <s v="Adama Makhteshim Ltd."/>
    <s v="ASHDOD"/>
    <s v="Brazil"/>
    <s v="38089100"/>
    <s v="18 MINIBULK 1000 LITER (18000 LITS GALIL SC) ENVIRONMENTALLY H:AZA RDOUS SUBSTANCE, LIQUID, N.O.S. (IMIDACLOPRID, BIFENTHRIN)"/>
    <x v="4"/>
    <s v="Galil"/>
    <s v="Insecticide"/>
    <n v="61830"/>
    <n v="61.83"/>
    <n v="1556000"/>
    <n v="25.165777130842635"/>
    <m/>
    <m/>
    <m/>
  </r>
  <r>
    <n v="42677"/>
    <s v="November, 2016"/>
    <s v="November, 2016´"/>
    <x v="4"/>
    <s v="Adama Brasil S/A"/>
    <s v="Adama Agan Ltd."/>
    <s v="ASHDOD"/>
    <s v="Brazil"/>
    <s v="38089329"/>
    <s v="80 DRUMS OF 200.00 LT 16,000.00 LT BUTIRON AGRICULTURAL HERBICI:DE"/>
    <x v="15"/>
    <s v="Butiron"/>
    <s v="Herbicide"/>
    <n v="18970"/>
    <n v="18.97"/>
    <n v="186000"/>
    <n v="9.8049551924090661"/>
    <m/>
    <m/>
    <m/>
  </r>
  <r>
    <n v="42670"/>
    <s v="October, 2016"/>
    <s v="October, 2016´"/>
    <x v="4"/>
    <s v="Adama Brasil S/A"/>
    <s v="Adama Makhteshim Ltd."/>
    <s v="ASHDOD"/>
    <s v="Brazil"/>
    <s v="29309091"/>
    <s v="20 FLEXIBLE IBC CAPTAN MKT TECNICO MILENIA): ENVIRONMENTALLY HAZARDOUS SUBSTANCE, SOLID N.O.S. (CAPTAN)"/>
    <x v="26"/>
    <s v="Captan"/>
    <s v="Fungicide"/>
    <n v="25940"/>
    <n v="25.94"/>
    <n v="564000"/>
    <n v="21.742482652274479"/>
    <m/>
    <m/>
    <m/>
  </r>
  <r>
    <n v="42670"/>
    <s v="October, 2016"/>
    <s v="October, 2016´"/>
    <x v="4"/>
    <s v="Adama Brasil S/A"/>
    <s v="Adama Agan Ltd."/>
    <s v="ASHDOD"/>
    <s v="Brazil"/>
    <s v="38089323"/>
    <s v="4032 BAGS JUMP AGRICULTURAL HERBICIDE:"/>
    <x v="3"/>
    <s v="Jump"/>
    <s v="Herbicide"/>
    <n v="44696"/>
    <n v="44.7"/>
    <n v="376000"/>
    <n v="8.4123858958296047"/>
    <m/>
    <m/>
    <m/>
  </r>
  <r>
    <n v="42670"/>
    <s v="October, 2016"/>
    <s v="October, 2016´"/>
    <x v="4"/>
    <s v="Adama Brasil S/A"/>
    <s v="Adama Agan Ltd."/>
    <s v="ASHDOD"/>
    <s v="Brazil"/>
    <s v="38089329"/>
    <s v="80 DRUMS OF 200.00 LT 16000 LT BUTIRON AGRICULTURAL HERBICIDE"/>
    <x v="15"/>
    <s v="Butiron"/>
    <s v="Herbicide"/>
    <n v="56910"/>
    <n v="56.91"/>
    <n v="478000"/>
    <n v="8.3992268494113507"/>
    <m/>
    <m/>
    <m/>
  </r>
  <r>
    <n v="42669"/>
    <s v="October, 2016"/>
    <s v="October, 2016´"/>
    <x v="4"/>
    <s v="Adama Brasil Sa"/>
    <s v="Jiangsu Sevencontinent Green"/>
    <s v="SHANGHAI"/>
    <s v="Brazil"/>
    <s v="29109090"/>
    <s v="OXIRANE,2[2-4(CHLOROPHENYL) ETHYL]-2-(1,1-DIMETHYLETHYL)"/>
    <x v="3"/>
    <s v="Jump"/>
    <s v="Herbicide"/>
    <n v="33680"/>
    <n v="33.68"/>
    <n v="115000"/>
    <n v="3.4144893111638956"/>
    <m/>
    <m/>
    <m/>
  </r>
  <r>
    <n v="42669"/>
    <s v="October, 2016"/>
    <s v="October, 2016´"/>
    <x v="4"/>
    <s v="Adama Brasil Sa"/>
    <s v="Usun Fine Chemical Products Ltd."/>
    <s v="SHANGHAI"/>
    <s v="Brazil"/>
    <s v="29109090"/>
    <s v="OXIRANE,2-[2-(4-CHLOROPHENYL) ETHYL]-2-(1,1-DIMETHYLETHYL)"/>
    <x v="53"/>
    <s v="Not Identified"/>
    <s v="General Chemical"/>
    <n v="50520"/>
    <n v="50.52"/>
    <n v="173000"/>
    <n v="3.4243863816310371"/>
    <m/>
    <m/>
    <m/>
  </r>
  <r>
    <n v="42669"/>
    <s v="October, 2016"/>
    <s v="October, 2016´"/>
    <x v="4"/>
    <s v="Adama Brasil Sa"/>
    <s v="Jiangsu Sevencontinent Green"/>
    <s v="SHANGHAI"/>
    <s v="Brazil"/>
    <s v="29339969"/>
    <s v="TRIAZOL"/>
    <x v="55"/>
    <s v="Not Identified"/>
    <s v="General Chemical"/>
    <n v="20120"/>
    <n v="20.12"/>
    <n v="268000"/>
    <n v="13.320079522862823"/>
    <m/>
    <m/>
    <m/>
  </r>
  <r>
    <n v="42669"/>
    <s v="October, 2016"/>
    <s v="October, 2016´"/>
    <x v="4"/>
    <s v="Adama Brasil S/A"/>
    <s v="Adama Andina Bv"/>
    <s v="BARRANQUILLA"/>
    <s v="Brazil"/>
    <s v="38089329"/>
    <s v="1 X 20 CONT S.L.A.C POQUER(CLETODIM) X 200 LT 72 TAMBORES X 200 LT UN: 3082 (ENVIRONMENTALLY HAZARDOUS SUBSTANCE, LIQUID, N.O.S. ) IMO: 9 PG: III"/>
    <x v="48"/>
    <s v="Platinum"/>
    <s v="Herbicide"/>
    <n v="109998"/>
    <n v="110"/>
    <n v="381000"/>
    <n v="3.4636993399879996"/>
    <m/>
    <m/>
    <m/>
  </r>
  <r>
    <n v="42668"/>
    <s v="October, 2016"/>
    <s v="October, 2016´"/>
    <x v="4"/>
    <s v="Adama Brasil S/A"/>
    <s v="Lotte Fine Chemical Co., Ltd."/>
    <s v="PUSAN (BUSAN)"/>
    <s v="Brazil"/>
    <s v="29211121"/>
    <s v="1 PACKAGE DIMETILAMINA 60% ISO TANK DMA0003-K40F(1ISO TANK DIMETHYLAMINE"/>
    <x v="6"/>
    <s v="Not Identified"/>
    <s v="General Chemical"/>
    <n v="19920"/>
    <n v="19.920000000000002"/>
    <n v="16500"/>
    <n v="0.82831325301204817"/>
    <m/>
    <m/>
    <m/>
  </r>
  <r>
    <n v="42668"/>
    <s v="October, 2016"/>
    <s v="October, 2016´"/>
    <x v="4"/>
    <s v="Adama Brasil S/A"/>
    <s v="Nutrichem Co., Ltd."/>
    <s v="SHANGHAI"/>
    <s v="Brazil"/>
    <s v="29333929"/>
    <s v="03 20´ X 8´ X 8´6&quot; GENERAL PU SLAC 240 DRUMS TRICLOPYR BEE TECH"/>
    <x v="63"/>
    <s v="Not Identified"/>
    <s v="General Chemical"/>
    <n v="65160"/>
    <n v="65.16"/>
    <n v="1023000"/>
    <n v="15.699815837937384"/>
    <m/>
    <m/>
    <m/>
  </r>
  <r>
    <n v="42667"/>
    <s v="October, 2016"/>
    <s v="October, 2016´"/>
    <x v="4"/>
    <s v="Du Pont Do Brasil Sa"/>
    <s v="Adama Makhteshim Ltd."/>
    <s v="ASHDOD"/>
    <s v="Brazil"/>
    <s v="38089100"/>
    <s v="S.T.C. 2400 PLASTIC JERRYCAN 5 LT E:NVIRONMENTALLY HAZARDOUS SUBSTANCE, LIQUID, N.O.S. (IMIDACLOPRID, BIF:ENTHRIN) IMO: 9 UN: 3082 PACKING GROUP: III"/>
    <x v="4"/>
    <s v="Galil"/>
    <s v="Insecticide"/>
    <n v="40680"/>
    <n v="40.68"/>
    <n v="1012000"/>
    <n v="24.877089478859389"/>
    <m/>
    <m/>
    <m/>
  </r>
  <r>
    <n v="42667"/>
    <s v="October, 2016"/>
    <s v="October, 2016´"/>
    <x v="4"/>
    <s v="Du Pont Do Brasil Sa"/>
    <s v="Adama Makhteshim Ltd."/>
    <s v="ASHDOD"/>
    <s v="Brazil"/>
    <s v="38089100"/>
    <s v="S.T.C. 3600 PLASTIC JERRYCAN 5 LT (18000 LITS GALIL SC D15407934) EN:VIR ONMENTALLY HAZARDOUS SUBSTANCE, LIQUID, N.O.S. (IMIDACLOPRID,:BIFENTHR IN) IMO: 9 UN: 3082 PACKING GROUP: III"/>
    <x v="4"/>
    <s v="Galil"/>
    <s v="Insecticide"/>
    <n v="40680"/>
    <n v="40.68"/>
    <n v="1012000"/>
    <n v="24.877089478859389"/>
    <m/>
    <m/>
    <m/>
  </r>
  <r>
    <n v="42667"/>
    <s v="October, 2016"/>
    <s v="October, 2016´"/>
    <x v="4"/>
    <s v="Du Pont Do Brasil Sa"/>
    <s v="Adama Makhteshim Ltd."/>
    <s v="ASHDOD"/>
    <s v="Brazil"/>
    <s v="38089100"/>
    <s v="S.T.C. 2400 PLASTIC JERRYCAN 5 LT (12000 LITS GALIL SC D15407934) E:NVIRONMENTALLY HAZARDOUS SUBSTANCE, LIQUID, N.O.S. (IMIDACLOPRID, BIF:ENTHRIN) IMO: 9 UN: 3082 PACKING GROUP: III"/>
    <x v="4"/>
    <s v="Galil"/>
    <s v="Insecticide"/>
    <n v="27120"/>
    <n v="27.12"/>
    <n v="675000"/>
    <n v="24.889380530973451"/>
    <m/>
    <m/>
    <m/>
  </r>
  <r>
    <n v="42667"/>
    <s v="October, 2016"/>
    <s v="October, 2016´"/>
    <x v="4"/>
    <s v="Du Pont Do Brasil Sa"/>
    <s v="Adama Makhteshim Ltd."/>
    <s v="ASHDOD"/>
    <s v="Brazil"/>
    <s v="38089100"/>
    <s v="S.T.C. 3600 PLASTIC JERRYCAN 5 LT (18000 LITS GALIL SC D15407934) E:NVIRONMENTALLY HAZARDOUS SUBSTANCE, LIQUID, N.O.S. (IMIDACLOPRID, BIF:ENTHRIN) IMO: 9 UN: 3082 PACKING GROUP: III"/>
    <x v="4"/>
    <s v="Galil"/>
    <s v="Insecticide"/>
    <n v="38646"/>
    <n v="38.65"/>
    <n v="962000"/>
    <n v="24.892615018371888"/>
    <m/>
    <m/>
    <m/>
  </r>
  <r>
    <n v="42666"/>
    <s v="October, 2016"/>
    <s v="October, 2016´"/>
    <x v="4"/>
    <s v="Adama Brasil S/A"/>
    <s v="Adama Mfg. Poland Sa"/>
    <s v="GDYNIA"/>
    <s v="Brazil"/>
    <s v="29180000"/>
    <s v="2,4-D ACIDO TECNICO MILENIA BR"/>
    <x v="0"/>
    <s v="2,4-D Main"/>
    <s v="Herbicide"/>
    <n v="111160"/>
    <n v="111.16"/>
    <s v=""/>
    <e v="#VALUE!"/>
    <m/>
    <m/>
    <m/>
  </r>
  <r>
    <n v="42666"/>
    <s v="October, 2016"/>
    <s v="October, 2016´"/>
    <x v="4"/>
    <s v="Adama Brasil S/A"/>
    <s v="Purac Biochem Bv"/>
    <s v="ROTTERDAM"/>
    <s v="Brazil"/>
    <s v="29181100"/>
    <s v="ONE 20´ X 8´ X 8´6&quot; TANK CONTA SLAC 1 TANK PURASOLV EHL BULK 2-ETHYLHEXYL-S-LACTATE NON HAZARDOUS"/>
    <x v="4"/>
    <s v="Galil"/>
    <s v="Insecticide"/>
    <n v="22040"/>
    <n v="22.04"/>
    <n v="56500"/>
    <n v="2.5635208711433757"/>
    <m/>
    <m/>
    <m/>
  </r>
  <r>
    <n v="42664"/>
    <s v="October, 2016"/>
    <s v="October, 2016´"/>
    <x v="4"/>
    <s v="Adama Brasil Sa"/>
    <s v="Jiangsu Sevencontinent Green"/>
    <s v="SHANGHAI"/>
    <s v="Brazil"/>
    <s v="29109090"/>
    <s v="80 DRUMS XIRANE,2[2-4(CHLOROPHENYL) ETHYL]-2-(1,1-DIMETHYLETHYL)"/>
    <x v="0"/>
    <s v="2,4-D Main"/>
    <s v="Herbicide"/>
    <n v="16840"/>
    <n v="16.84"/>
    <n v="57500"/>
    <n v="3.4144893111638956"/>
    <m/>
    <m/>
    <m/>
  </r>
  <r>
    <n v="42664"/>
    <s v="October, 2016"/>
    <s v="October, 2016´"/>
    <x v="4"/>
    <s v="Adama Brasil Sa"/>
    <s v="China Jiangsu International Economic And Technical"/>
    <s v="SHANGHAI"/>
    <s v="Brazil"/>
    <s v="29339969"/>
    <s v="1,2,4-1H-TRIAZOLE (1,2,4 TRIAZOL)"/>
    <x v="55"/>
    <s v="Not Identified"/>
    <s v="General Chemical"/>
    <n v="20120"/>
    <n v="20.12"/>
    <n v="268000"/>
    <n v="13.320079522862823"/>
    <m/>
    <m/>
    <m/>
  </r>
  <r>
    <n v="42664"/>
    <s v="October, 2016"/>
    <s v="October, 2016´"/>
    <x v="4"/>
    <s v="Adama Brasil Sa"/>
    <s v="Nagarjuna Agrichem Ltd."/>
    <s v="VISAKHAPATNAM"/>
    <s v="Brazil"/>
    <s v="29329999"/>
    <s v="1X20 CONTAINER CONTAINS: 19 PALLET BROMOKETAL (1,3-DIOXOLANE,2-(BROMO-METHYL)-2 -(2,4 DICHLOROPHENYL)-4-PROPYL)"/>
    <x v="70"/>
    <s v="Not Identified"/>
    <s v="General Chemical"/>
    <n v="21022"/>
    <n v="21.02"/>
    <n v="1184000"/>
    <n v="56.321948434972889"/>
    <m/>
    <m/>
    <m/>
  </r>
  <r>
    <n v="42663"/>
    <s v="October, 2016"/>
    <s v="October, 2016´"/>
    <x v="4"/>
    <s v="Adama Brasil S/A"/>
    <s v="Adama Makhteshim Ltd."/>
    <s v="ASHDOD"/>
    <s v="Brazil"/>
    <s v="38089100"/>
    <s v="S.T.C. 18 MINIBULK 1000 LITER (18000 LITS GALIL SC) ENVIRONMENTALLY H:AZA RDOUS SUBSTANCE, LIQUID, N.O.S. (IMIDACLOPRID, BIFENTHRIN) IMO:: 9 UN: 3 082 PACKING GROUP: III"/>
    <x v="4"/>
    <s v="Galil"/>
    <s v="Insecticide"/>
    <n v="41220"/>
    <n v="41.22"/>
    <n v="1026000"/>
    <n v="24.890829694323145"/>
    <m/>
    <m/>
    <m/>
  </r>
  <r>
    <n v="42663"/>
    <s v="October, 2016"/>
    <s v="October, 2016´"/>
    <x v="4"/>
    <s v="Adama Brasil S/A"/>
    <s v="Adama Agan Ltd."/>
    <s v="ASHDOD"/>
    <s v="Brazil"/>
    <s v="38089323"/>
    <s v="4032 BAGS HEXARON WG AGRICULTURAL HERBICIDE UN NO.: 3077 , CLASS: 9.0 P.G:III"/>
    <x v="3"/>
    <s v="Jump"/>
    <s v="Herbicide"/>
    <n v="47680"/>
    <n v="47.68"/>
    <n v="401000"/>
    <n v="8.4102348993288594"/>
    <m/>
    <m/>
    <m/>
  </r>
  <r>
    <n v="42663"/>
    <s v="October, 2016"/>
    <s v="October, 2016´"/>
    <x v="4"/>
    <s v="Adama Brasil S/A"/>
    <s v="Adama Agan Ltd."/>
    <s v="ASHDOD"/>
    <s v="Brazil"/>
    <s v="38089329"/>
    <s v="STC:80 DRUMS LT 16000 LT BUTIRON AGRICULTURAL HERBICIDE UN NO.: 3082 , CLASS: 9.0 P.G:III"/>
    <x v="15"/>
    <s v="Butiron"/>
    <s v="Herbicide"/>
    <n v="132789.99"/>
    <n v="132.79"/>
    <n v="1116000"/>
    <n v="8.4042479406768535"/>
    <m/>
    <m/>
    <m/>
  </r>
  <r>
    <n v="42662"/>
    <s v="October, 2016"/>
    <s v="October, 2016´"/>
    <x v="4"/>
    <s v="Adama Brasil S/A"/>
    <s v="Adama Makhteshim Ltd."/>
    <s v="ASHDOD"/>
    <s v="Brazil"/>
    <s v="38089100"/>
    <s v="S.T.C. 18 MINIBULK 1000 LITER (18000 LITS GALIL SC) ENVIRONMENTALLY: HAZARDOUS SUBSTANCE, LIQUID, N.O.S. (IMIDACLOPRID, BIFENTHRIN) IMO:: 9 UN: 3082 PACKING GROUP: III"/>
    <x v="4"/>
    <s v="Galil"/>
    <s v="Insecticide"/>
    <n v="41220"/>
    <n v="41.22"/>
    <n v="1026000"/>
    <n v="24.890829694323145"/>
    <m/>
    <m/>
    <m/>
  </r>
  <r>
    <n v="42662"/>
    <s v="October, 2016"/>
    <s v="October, 2016´"/>
    <x v="4"/>
    <s v="Adama Brasil S/A"/>
    <s v="Adama Makhteshim Ltd."/>
    <s v="ASHDOD"/>
    <s v="Brazil"/>
    <s v="38089100"/>
    <s v="18 MINIBULK 1000 LITER (18000 LITS GALIL SC) ENVIRONMENTALLY HAZ:ARDOUS SUBSTANCE, LIQUID, N.O.S. (IMIDACLOPRID, BIFENTHRIN) IM:O: 9 UN: 3082 PACKING GROUP: III"/>
    <x v="4"/>
    <s v="Galil"/>
    <s v="Insecticide"/>
    <n v="61830"/>
    <n v="61.83"/>
    <n v="1539000"/>
    <n v="24.890829694323145"/>
    <m/>
    <m/>
    <m/>
  </r>
  <r>
    <n v="42662"/>
    <s v="October, 2016"/>
    <s v="October, 2016´"/>
    <x v="4"/>
    <s v="Adama Brasil S/A"/>
    <s v="Adama Agan Ltd."/>
    <s v="ASHDOD"/>
    <s v="Brazil"/>
    <s v="38089323"/>
    <s v="4032 BAGS JUMP AGRICULTURAL HERBICIDE CLASS: 9.0 P.G: III"/>
    <x v="3"/>
    <s v="Jump"/>
    <s v="Herbicide"/>
    <n v="44696"/>
    <n v="44.7"/>
    <n v="376000"/>
    <n v="8.4123858958296047"/>
    <m/>
    <m/>
    <m/>
  </r>
  <r>
    <n v="42661"/>
    <s v="October, 2016"/>
    <s v="October, 2016´"/>
    <x v="4"/>
    <s v="Adama Brasil S/A"/>
    <s v="Shandong Weifang Rainbow Chemical Co., Ltd."/>
    <s v="QINGDAO"/>
    <s v="Brazil"/>
    <s v="38089324"/>
    <s v="GLYPHOSATE 72% WG(RIDOVER) PACKING IN5KG/BAG*4/CARTONWITH PALLETS,TOTAL 1080CARTONS"/>
    <x v="14"/>
    <s v="Not Identified"/>
    <s v="General Chemical"/>
    <n v="139320.01"/>
    <n v="139.32"/>
    <n v="864000"/>
    <n v="6.2015499424669862"/>
    <m/>
    <m/>
    <m/>
  </r>
  <r>
    <n v="42661"/>
    <s v="October, 2016"/>
    <s v="October, 2016´"/>
    <x v="4"/>
    <s v="Adama Brasil S/A"/>
    <s v="Lotte Fine Chemical Co., Ltd."/>
    <s v="PUSAN (BUSAN)"/>
    <s v="Brazil"/>
    <s v="29211121"/>
    <s v="5 PACKAGE DIMETILAMINA 60% ISO TANK DMA0003-K40F(5ISO TANK) UN : 1160 CLASS : 3 PACKING GROUP : II"/>
    <x v="3"/>
    <s v="Jump"/>
    <s v="Herbicide"/>
    <n v="95730"/>
    <n v="95.73"/>
    <n v="79500"/>
    <n v="0.83046067063616424"/>
    <m/>
    <m/>
    <m/>
  </r>
  <r>
    <n v="42660"/>
    <s v="October, 2016"/>
    <s v="October, 2016´"/>
    <x v="4"/>
    <s v="Du Pont Do Brasil Sa"/>
    <s v="Adama Makhteshim Ltd."/>
    <s v="ASHDOD"/>
    <s v="Brazil"/>
    <s v="38089100"/>
    <s v="S.T.C. 2400 PLASTIC JERRYCAN 5 LT (12000 LITS GALIL SC D15407934) EN:VIR ONMENTALLY HAZARDOUS SUBSTANCE, LIQUID, N.O.S. (IMIDACLOPRID,:BIFENTHR IN) IMO?: 9 UN?: 3082 PACKING GROUP?: III"/>
    <x v="4"/>
    <s v="Galil"/>
    <s v="Insecticide"/>
    <n v="32770"/>
    <n v="32.770000000000003"/>
    <n v="816000"/>
    <n v="24.900823924321024"/>
    <m/>
    <m/>
    <m/>
  </r>
  <r>
    <n v="42660"/>
    <s v="October, 2016"/>
    <s v="October, 2016´"/>
    <x v="4"/>
    <s v="Du Pont Do Brasil Sa"/>
    <s v="Adama Makhteshim Ltd."/>
    <s v="ASHDOD"/>
    <s v="Brazil"/>
    <s v="38089100"/>
    <s v="S.T.C. 2400 PLASTIC JERRYCAN 5 LT (12000 LITS GALIL SC D15407934) EN:VIR ONMENTALLY HAZARDOUS SUBSTANCE, LIQUID, N.O.S. (IMIDACLOPRID,:BIFENTHR IN) IMO?: 9 UN?: 3082 PACKING GROUP?: III"/>
    <x v="4"/>
    <s v="Galil"/>
    <s v="Insecticide"/>
    <n v="54240"/>
    <n v="54.24"/>
    <n v="1350000"/>
    <n v="24.889380530973451"/>
    <m/>
    <m/>
    <m/>
  </r>
  <r>
    <n v="42660"/>
    <s v="October, 2016"/>
    <s v="October, 2016´"/>
    <x v="4"/>
    <s v="Du Pont Do Brasil Sa"/>
    <s v="Adama Makhteshim Ltd."/>
    <s v="ASHDOD"/>
    <s v="Brazil"/>
    <s v="38089100"/>
    <s v="S.T.C. 2400 PLASTIC JERRYCAN 5 LT (12000 LITS GALIL SC D15407934) EN:VIR ONMENTALLY HAZARDOUS SUBSTANCE, LIQUID, N.O.S. (IMIDACLOPRID,:BIFENTHR IN) IMO?: 9 UN?: 3082 PACKING GROUP?: III"/>
    <x v="4"/>
    <s v="Galil"/>
    <s v="Insecticide"/>
    <n v="54240"/>
    <n v="54.24"/>
    <n v="1350000"/>
    <n v="24.889380530973451"/>
    <m/>
    <m/>
    <m/>
  </r>
  <r>
    <n v="42656"/>
    <s v="October, 2016"/>
    <s v="October, 2016´"/>
    <x v="4"/>
    <s v="Adama Brasil S/A"/>
    <s v="Turlock Llp"/>
    <s v="QINGDAO"/>
    <s v="Brazil"/>
    <s v="29053200"/>
    <s v="CHEMICAL PRODUCTPROPYLENE GLYCOL"/>
    <x v="34"/>
    <s v="Not Identified"/>
    <s v="General Chemical"/>
    <n v="57240"/>
    <n v="57.24"/>
    <n v="74600"/>
    <n v="1.3032844164919637"/>
    <m/>
    <m/>
    <m/>
  </r>
  <r>
    <n v="42655"/>
    <s v="October, 2016"/>
    <s v="October, 2016´"/>
    <x v="4"/>
    <s v="Adama Brasil Sa"/>
    <s v="Jiangsu Sevencontinent Green"/>
    <s v="SHANGHAI"/>
    <s v="Brazil"/>
    <s v="29339969"/>
    <s v="ONE 40´ X 8´ X 9´6&quot; HIGH CUBE SLAC 40 BAGS 1,2,4 TRIAZOL"/>
    <x v="55"/>
    <s v="Not Identified"/>
    <s v="General Chemical"/>
    <n v="20120"/>
    <n v="20.12"/>
    <n v="268000"/>
    <n v="13.320079522862823"/>
    <m/>
    <m/>
    <m/>
  </r>
  <r>
    <n v="42655"/>
    <s v="October, 2016"/>
    <s v="October, 2016´"/>
    <x v="4"/>
    <s v="Adama Brasil Sa"/>
    <s v="High Hope Zhongding Corporation"/>
    <s v="SHANGHAI"/>
    <s v="Brazil"/>
    <s v="29241921"/>
    <s v="80 PACKAGES 80 DRUMS N-METILFORMAMIDA (MONOMETILFORMAMIDA)"/>
    <x v="81"/>
    <s v="Not Identified"/>
    <s v="General Chemical"/>
    <n v="16840"/>
    <n v="16.84"/>
    <n v="99500"/>
    <n v="5.90855106888361"/>
    <m/>
    <m/>
    <m/>
  </r>
  <r>
    <n v="42655"/>
    <s v="October, 2016"/>
    <s v="October, 2016´"/>
    <x v="4"/>
    <s v="Adama Brasil Sa"/>
    <s v="China Jiangsu International Economic And Technical"/>
    <s v="SHANGHAI"/>
    <s v="Brazil"/>
    <s v="29339969"/>
    <s v="40 PACKAGES 40 BAGS 1,2,4-1H-TRIAZOLE (1,2,4 TRIAZOL)"/>
    <x v="55"/>
    <s v="Not Identified"/>
    <s v="General Chemical"/>
    <n v="20120"/>
    <n v="20.12"/>
    <n v="268000"/>
    <n v="13.320079522862823"/>
    <m/>
    <m/>
    <m/>
  </r>
  <r>
    <n v="42654"/>
    <s v="October, 2016"/>
    <s v="October, 2016´"/>
    <x v="4"/>
    <s v="Adama Brasil S/A"/>
    <s v="Shandong Weifang Rainbow Chemical Co., Ltd."/>
    <s v="QINGDAO"/>
    <s v="Brazil"/>
    <s v="38089324"/>
    <s v="GLYPHOSATE 72% WG(RIDOVER)"/>
    <x v="14"/>
    <s v="Not Identified"/>
    <s v="General Chemical"/>
    <n v="162539.99"/>
    <n v="162.54"/>
    <n v="1008000"/>
    <n v="6.2015507691368752"/>
    <m/>
    <m/>
    <m/>
  </r>
  <r>
    <n v="42654"/>
    <s v="October, 2016"/>
    <s v="October, 2016´"/>
    <x v="4"/>
    <s v="Adama Brasil S/A"/>
    <s v="Shandong Weifang Rainbow Chemical Co., Ltd."/>
    <s v="QINGDAO"/>
    <s v="Brazil"/>
    <s v="38089324"/>
    <s v="GLYPHOSATE 72% WG(RIDOVER)"/>
    <x v="14"/>
    <s v="Not Identified"/>
    <s v="General Chemical"/>
    <n v="139320.01"/>
    <n v="139.32"/>
    <n v="864000"/>
    <n v="6.2015499424669862"/>
    <m/>
    <m/>
    <m/>
  </r>
  <r>
    <n v="42654"/>
    <s v="October, 2016"/>
    <s v="October, 2016´"/>
    <x v="4"/>
    <s v="Adama Brasil S/A"/>
    <s v="Lotte Fine Chemical Co., Ltd."/>
    <s v="PUSAN (BUSAN)"/>
    <s v="Brazil"/>
    <s v="29211121"/>
    <s v="2 PACKAGE DIMETILAMINA 60% ISO TANK DMA0003-K40F(2ISO TANK)"/>
    <x v="6"/>
    <s v="Not Identified"/>
    <s v="General Chemical"/>
    <n v="38320"/>
    <n v="38.32"/>
    <n v="31800"/>
    <n v="0.82985386221294366"/>
    <m/>
    <m/>
    <m/>
  </r>
  <r>
    <n v="42652"/>
    <s v="October, 2016"/>
    <s v="October, 2016´"/>
    <x v="4"/>
    <s v="Adama Brasil Sa"/>
    <s v="Esim Chemicals Gmb H"/>
    <s v="HAMBURG"/>
    <s v="Brazil"/>
    <s v="29339969"/>
    <s v="PACKAGES 1, 2, 4-TRIAZOL 10 BIG BAGS 1000 KG NET EACH"/>
    <x v="4"/>
    <s v="Galil"/>
    <s v="Insecticide"/>
    <n v="10250"/>
    <n v="10.25"/>
    <n v="14323000"/>
    <n v="1397.3658536585365"/>
    <m/>
    <m/>
    <m/>
  </r>
  <r>
    <n v="42652"/>
    <s v="October, 2016"/>
    <s v="October, 2016´"/>
    <x v="4"/>
    <s v="Adama Brasil S/A"/>
    <s v="Taminco Bvba"/>
    <s v="ANTWERPEN"/>
    <s v="Brazil"/>
    <s v="29211121"/>
    <s v="4 20´ X 8´ X 8´6&quot; TANK CONTA SLAC 4 TANK CONTAINER DMA 60% DIMETHYLAMINE MINIMUM 60 % SOLUTION UN 1160 DIMETHYLAMINE, AQUEOUS  SOLUTION, CLASS 3, PG II,"/>
    <x v="6"/>
    <s v="Not Identified"/>
    <s v="General Chemical"/>
    <n v="75860"/>
    <n v="75.86"/>
    <n v="245000"/>
    <n v="3.2296335354600578"/>
    <m/>
    <m/>
    <m/>
  </r>
  <r>
    <n v="42652"/>
    <s v="October, 2016"/>
    <s v="October, 2016´"/>
    <x v="4"/>
    <s v="Adama Brasil S/A"/>
    <s v="Oxea Gmb H"/>
    <s v="ANTWERPEN"/>
    <s v="Brazil"/>
    <s v="29211923"/>
    <s v="8 20´ X 8´ X 8´6&quot; TANK CONTA SLAC 8 TANK CONTAINER UN 1221, ISOPROPYLAMINE, 3 (8), I, -37C"/>
    <x v="17"/>
    <s v="Not Identified"/>
    <s v="General Chemical"/>
    <n v="118220"/>
    <n v="118.22"/>
    <n v="3508000"/>
    <n v="29.673490103197427"/>
    <m/>
    <m/>
    <m/>
  </r>
  <r>
    <n v="42650"/>
    <s v="October, 2016"/>
    <s v="October, 2016´"/>
    <x v="4"/>
    <s v="Adama Brasil S/A"/>
    <s v="Shandong Weifang Rainbow Chemical Co., Ltd."/>
    <s v="QINGDAO"/>
    <s v="Brazil"/>
    <s v="29336913"/>
    <s v="240 BAG ATRAZINE 97% TECH"/>
    <x v="6"/>
    <s v="Not Identified"/>
    <s v="General Chemical"/>
    <n v="120672"/>
    <n v="120.67"/>
    <n v="240000"/>
    <n v="1.9888623707239459"/>
    <m/>
    <m/>
    <m/>
  </r>
  <r>
    <n v="42650"/>
    <s v="October, 2016"/>
    <s v="October, 2016´"/>
    <x v="4"/>
    <s v="Adama Brasil S/A"/>
    <s v="Nutrichem Co., Ltd."/>
    <s v="SHANGHAI"/>
    <s v="Brazil"/>
    <s v="29333921"/>
    <s v="ONE 20´ X 8´ X 8´6&quot; GENERAL PU SLAC 20 BAGS PICLORAM TECH 95%"/>
    <x v="76"/>
    <s v="Not Identified"/>
    <s v="General Chemical"/>
    <n v="10070"/>
    <n v="10.07"/>
    <n v="254000"/>
    <n v="25.22343594836147"/>
    <m/>
    <m/>
    <m/>
  </r>
  <r>
    <n v="42649"/>
    <s v="October, 2016"/>
    <s v="October, 2016´"/>
    <x v="4"/>
    <s v="Syngenta Protecao De Cultivos Ltda"/>
    <s v="Adama Agan Ltd."/>
    <s v="ASHDOD"/>
    <s v="Brazil"/>
    <s v="29240000"/>
    <s v="40 BIG BAGS DIUREX AGRICUR TECNICO AGRICULTURAL HERBICIDE"/>
    <x v="3"/>
    <s v="Jump"/>
    <s v="Herbicide"/>
    <n v="16860"/>
    <n v="16.86"/>
    <n v="146000"/>
    <n v="8.6595492289442468"/>
    <m/>
    <m/>
    <m/>
  </r>
  <r>
    <n v="42649"/>
    <s v="October, 2016"/>
    <s v="October, 2016´"/>
    <x v="4"/>
    <s v="Adama Brasil S/A"/>
    <s v="Adama Agan Ltd."/>
    <s v="ASHDOD"/>
    <s v="Brazil"/>
    <s v="38089300"/>
    <s v="4032 BAGS OF HEXARON WG AGRICULTURAL HERBICIDE UN NO.: 3077 CLASS: 9.0 P.G: III"/>
    <x v="3"/>
    <s v="Jump"/>
    <s v="Herbicide"/>
    <n v="119200"/>
    <n v="119.2"/>
    <n v="859000"/>
    <n v="7.2063758389261743"/>
    <m/>
    <m/>
    <m/>
  </r>
  <r>
    <n v="42649"/>
    <s v="October, 2016"/>
    <s v="October, 2016´"/>
    <x v="4"/>
    <s v="Adama Brasil S/A"/>
    <s v="Adama Makhteshim Ltd."/>
    <s v="ASHDOD"/>
    <s v="Brazil"/>
    <s v="38089100"/>
    <s v="57 STEEL DRUM CARBAMATE PESTICIDE,LI:QUID,TOXIC (METHOMYL, NOVALURON) IMO: 6.1 UN: 2992 PACKING GROUP: II:MARINE POLLUTANT"/>
    <x v="10"/>
    <s v="Rimon"/>
    <s v="Insecticide"/>
    <n v="14107"/>
    <n v="14.11"/>
    <n v="351000"/>
    <n v="24.881264620401218"/>
    <m/>
    <m/>
    <m/>
  </r>
  <r>
    <n v="42648"/>
    <s v="October, 2016"/>
    <s v="October, 2016´"/>
    <x v="4"/>
    <s v="Adama Brasil S/A"/>
    <s v="Clariant International Ag"/>
    <s v="VERACRUZ"/>
    <s v="Brazil"/>
    <s v="34021300"/>
    <s v="1 PACKAGE AMINA GRAXA DE SEBO ETOXILADA"/>
    <x v="46"/>
    <s v="Not Identified"/>
    <s v="General Chemical"/>
    <n v="20080"/>
    <n v="20.079999999999998"/>
    <n v="55200"/>
    <n v="2.7490039840637448"/>
    <m/>
    <m/>
    <m/>
  </r>
  <r>
    <n v="42648"/>
    <s v="October, 2016"/>
    <s v="October, 2016´"/>
    <x v="4"/>
    <s v="Adama Brasil Sa"/>
    <s v="Jiangsu Sevencontinent Green"/>
    <s v="SHANGHAI"/>
    <s v="Brazil"/>
    <s v="29339969"/>
    <s v="ONE 40´ X 8´ X 9´6&quot; HIGH CUBE SLAC 40 BAGS 1,2,4 TRIAZOL"/>
    <x v="55"/>
    <s v="Not Identified"/>
    <s v="General Chemical"/>
    <n v="20120"/>
    <n v="20.12"/>
    <n v="268000"/>
    <n v="13.320079522862823"/>
    <m/>
    <m/>
    <m/>
  </r>
  <r>
    <n v="42647"/>
    <s v="October, 2016"/>
    <s v="October, 2016´"/>
    <x v="4"/>
    <s v="Adama Brasil S/A"/>
    <s v="Shandong Weifang Rainbow Chemical Co., Ltd."/>
    <s v="QINGDAO"/>
    <s v="Brazil"/>
    <s v="29336913"/>
    <s v="05 40´ X 8´ X 9´6&quot; HIGH CUBE SLAC 200 BAGS ATRAZINE 97% TECH PACKED IN 500KGS/BAG"/>
    <x v="78"/>
    <s v="Not Identified"/>
    <s v="General Chemical"/>
    <n v="100560"/>
    <n v="100.56"/>
    <n v="200000"/>
    <n v="1.9888623707239459"/>
    <m/>
    <m/>
    <m/>
  </r>
  <r>
    <n v="42647"/>
    <s v="October, 2016"/>
    <s v="October, 2016´"/>
    <x v="4"/>
    <s v="Adama Brasil Sa"/>
    <s v="Den Hartogh Logistics"/>
    <s v="HOUSTON (TX)"/>
    <s v="Brazil"/>
    <s v="27101000"/>
    <s v="ONE 20´ X 8´ X 8´6&quot; TANK CONTA SLAC &quot;MISTURA DE HEPTANOS CICLICOS E LINEARES&quot; HEPTANES UN1206, HEPTANE 3, II, FP -9C"/>
    <x v="67"/>
    <s v="Not Identified"/>
    <s v="General Chemical"/>
    <n v="15114"/>
    <n v="15.11"/>
    <s v=""/>
    <e v="#VALUE!"/>
    <m/>
    <m/>
    <m/>
  </r>
  <r>
    <n v="42645"/>
    <s v="October, 2016"/>
    <s v="October, 2016´"/>
    <x v="4"/>
    <s v="Adama Brasil Sa"/>
    <s v="Adama Irvita Nv"/>
    <s v="ROTTERDAM"/>
    <s v="Brazil"/>
    <s v="29329999"/>
    <s v="ONE 20´ X 8´ X 8´6&quot; GENERAL PU SLAC 14 IBC´S BROMOKETAL"/>
    <x v="70"/>
    <s v="Not Identified"/>
    <s v="General Chemical"/>
    <n v="20462"/>
    <n v="20.46"/>
    <n v="35212000"/>
    <n v="1720.8484019157463"/>
    <m/>
    <m/>
    <m/>
  </r>
  <r>
    <n v="42645"/>
    <s v="October, 2016"/>
    <s v="October, 2016´"/>
    <x v="4"/>
    <s v="Adama Brasil Sa"/>
    <s v="Esim Chemicals Gmb H"/>
    <s v="HAMBURG"/>
    <s v="Brazil"/>
    <s v="29339969"/>
    <s v="PACKAGES 1, 2, 4-TRIAZOL 20 BIG BAGS 1000 KG NET EACH"/>
    <x v="55"/>
    <s v="Not Identified"/>
    <s v="General Chemical"/>
    <n v="20500"/>
    <n v="20.5"/>
    <n v="28645000"/>
    <n v="1397.3170731707316"/>
    <m/>
    <m/>
    <m/>
  </r>
  <r>
    <n v="42645"/>
    <s v="October, 2016"/>
    <s v="October, 2016´"/>
    <x v="4"/>
    <s v="Adama Brasil Sa"/>
    <s v="Adama Irvita Nv"/>
    <s v="ROTTERDAM"/>
    <s v="Brazil"/>
    <s v="29329999"/>
    <s v="ONE 20´ X 8´ X 8´6&quot; GENERAL PU SLAC 14 IBC BROMOKETAL"/>
    <x v="70"/>
    <s v="Not Identified"/>
    <s v="General Chemical"/>
    <n v="20462"/>
    <n v="20.46"/>
    <n v="35212000"/>
    <n v="1720.8484019157463"/>
    <m/>
    <m/>
    <m/>
  </r>
  <r>
    <n v="42643"/>
    <s v="September, 2016"/>
    <s v="September, 2016´"/>
    <x v="4"/>
    <s v="Adama Brasil S/A"/>
    <s v="Sinon Corp"/>
    <s v="KAOHSIUNG"/>
    <s v="Brazil"/>
    <s v="29339959"/>
    <s v="20 BAGS 10PALLETS CARBENDAZIM TECNICO MIL"/>
    <x v="1"/>
    <s v="Not Identified"/>
    <s v="General Chemical"/>
    <n v="12060"/>
    <n v="12.06"/>
    <n v="239000"/>
    <n v="19.817578772802655"/>
    <m/>
    <m/>
    <m/>
  </r>
  <r>
    <n v="42642"/>
    <s v="September, 2016"/>
    <s v="September, 2016´"/>
    <x v="4"/>
    <s v="Du Pont Do Brasil Sa"/>
    <s v="Adama Makhteshim Ltd."/>
    <s v="ASHDOD"/>
    <s v="Brazil"/>
    <s v="38089100"/>
    <s v="2400 PLASTIC JERRYCAN 5 LT EN:VIR ONMENTALLY HAZARDOUS SUBSTANCE, LIQUID, N.O.S. (IMIDACLOPRID,:BIFENTHR IN)"/>
    <x v="4"/>
    <s v="Galil"/>
    <s v="Insecticide"/>
    <n v="54240"/>
    <n v="54.24"/>
    <n v="1330000"/>
    <n v="24.520648967551622"/>
    <m/>
    <m/>
    <m/>
  </r>
  <r>
    <n v="42641"/>
    <s v="September, 2016"/>
    <s v="September, 2016´"/>
    <x v="4"/>
    <s v="Adama Brasil Sa"/>
    <s v="China Jiangsu International Economic And Technical"/>
    <s v="QINGDAO"/>
    <s v="Brazil"/>
    <s v="29159090"/>
    <s v="ONE 20´ X 8´ X 8´6&quot; GENERAL PU SLAC 80 DRUMS TRIMETIL-ORTO-FORMIATO UN:3272 CLASS:3 PACKING GROUP:II"/>
    <x v="5"/>
    <s v="Not Identified"/>
    <s v="General Chemical"/>
    <n v="16680"/>
    <n v="16.68"/>
    <n v="82700"/>
    <n v="4.9580335731414866"/>
    <m/>
    <m/>
    <m/>
  </r>
  <r>
    <n v="42641"/>
    <s v="September, 2016"/>
    <s v="September, 2016´"/>
    <x v="4"/>
    <s v="Adama Brasil Sa"/>
    <s v="China Jiangsu International Economic And Technical"/>
    <s v="SHANGHAI"/>
    <s v="Brazil"/>
    <s v="28111920"/>
    <s v="PHOSPHOROUS ACID (ACIDO FOSFOROSO)"/>
    <x v="35"/>
    <s v="Not Identified"/>
    <s v="General Chemical"/>
    <n v="22088"/>
    <n v="22.09"/>
    <n v="23600"/>
    <n v="1.0684534588917058"/>
    <m/>
    <m/>
    <m/>
  </r>
  <r>
    <n v="42640"/>
    <s v="September, 2016"/>
    <s v="September, 2016´"/>
    <x v="4"/>
    <s v="Adama Brasil S/A"/>
    <s v="Adama Makhteshim Ltd."/>
    <s v="ASHDOD"/>
    <s v="Brazil"/>
    <s v="38089100"/>
    <s v="18 MINIBULK ENVIRONMENTALLY H:AZA RDOUS SUBSTANCE, LIQUID, N.O.S. (IMIDACLOPRID, BIFENTHRIN) IMO:: 9 UN: 3 082 PACKING GROUP: III MARINE POLLUTANT"/>
    <x v="4"/>
    <s v="Galil"/>
    <s v="Insecticide"/>
    <n v="288540.01"/>
    <n v="288.54000000000002"/>
    <n v="7074000"/>
    <n v="24.516530653755783"/>
    <m/>
    <m/>
    <m/>
  </r>
  <r>
    <n v="42638"/>
    <s v="September, 2016"/>
    <s v="September, 2016´"/>
    <x v="4"/>
    <s v="Adama Brasil S/A"/>
    <s v="Oxea Gmb H"/>
    <s v="ANTWERPEN"/>
    <s v="Brazil"/>
    <s v="29211923"/>
    <s v="5 20´ X 8´ X 8´6&quot; TANK CONTA SLAC MONOISOPROPILAMINA"/>
    <x v="17"/>
    <s v="Not Identified"/>
    <s v="General Chemical"/>
    <n v="75580"/>
    <n v="75.58"/>
    <n v="1986000"/>
    <n v="26.276792802328657"/>
    <m/>
    <m/>
    <m/>
  </r>
  <r>
    <n v="42638"/>
    <s v="September, 2016"/>
    <s v="September, 2016´"/>
    <x v="4"/>
    <s v="Adama Brasil S/A"/>
    <s v="Purac Biochem Bv"/>
    <s v="ROTTERDAM"/>
    <s v="Brazil"/>
    <s v="29181100"/>
    <s v="2 20´ X 8´ X 8´6&quot; TANK CONTA SLAC PURASOLV EHL BULK 2-ETHYLHEXYL-S-LACTATE NON HAZARDOUS"/>
    <x v="22"/>
    <s v="Not Identified"/>
    <s v="General Chemical"/>
    <n v="43980"/>
    <n v="43.98"/>
    <n v="105000"/>
    <n v="2.387448840381992"/>
    <m/>
    <m/>
    <m/>
  </r>
  <r>
    <n v="42635"/>
    <s v="September, 2016"/>
    <s v="September, 2016´"/>
    <x v="4"/>
    <s v="Adama Brasil S/A"/>
    <s v="Adama Agan Ltd."/>
    <s v="ASHDOD"/>
    <s v="Brazil"/>
    <s v="38089323"/>
    <s v="4032 BAGS OF JUMP AGRICULTURAL HERBICIDE"/>
    <x v="3"/>
    <s v="Jump"/>
    <s v="Herbicide"/>
    <n v="44696"/>
    <n v="44.7"/>
    <n v="377000"/>
    <n v="8.4347592625738326"/>
    <m/>
    <m/>
    <m/>
  </r>
  <r>
    <n v="42635"/>
    <s v="September, 2016"/>
    <s v="September, 2016´"/>
    <x v="4"/>
    <s v="Adama Brasil S/A"/>
    <s v="Adama Makhteshim Ltd."/>
    <s v="ASHDOD"/>
    <s v="Brazil"/>
    <s v="38089100"/>
    <s v="18 MINIBULK 1000 LITER (18000 LITS GALIL SC) ENVIRONMENTALLY H:AZA RDOUS SUBSTANCE, LIQUID, N.O.S. (IMIDACLOPRID, BIFENTHRIN)"/>
    <x v="4"/>
    <s v="Galil"/>
    <s v="Insecticide"/>
    <n v="226710.01"/>
    <n v="226.71"/>
    <n v="5558000"/>
    <n v="24.515900290419467"/>
    <m/>
    <m/>
    <m/>
  </r>
  <r>
    <n v="42635"/>
    <s v="September, 2016"/>
    <s v="September, 2016´"/>
    <x v="4"/>
    <s v="Adama Brasil S/A"/>
    <s v="Adama Makhteshim Ltd."/>
    <s v="ASHDOD"/>
    <s v="Brazil"/>
    <s v="38089200"/>
    <s v="S.T.C. 2400 PLASTIC JERRYCAN 5 LT (12000 LITS GUAPO) PESTICIDE, LIQUI:D, TOXIC, N.O.S. (EPOXICONAZOLE, KRESOXIM-METHYL (ISO))"/>
    <x v="3"/>
    <s v="Jump"/>
    <s v="Herbicide"/>
    <n v="13080"/>
    <n v="13.08"/>
    <n v="157000"/>
    <n v="12.003058103975535"/>
    <m/>
    <m/>
    <m/>
  </r>
  <r>
    <n v="42635"/>
    <s v="September, 2016"/>
    <s v="September, 2016´"/>
    <x v="4"/>
    <s v="Adama Brasil S/A"/>
    <s v="Adama Agan Ltd."/>
    <s v="ASHDOD"/>
    <s v="Brazil"/>
    <s v="38089329"/>
    <s v="80 DRUMS OF 200.00 LT 16,000.00 LT GALIGAN 240 EC AGRICULTURAL:HERBICIDE"/>
    <x v="2"/>
    <s v="Galigan 240 EC"/>
    <s v="Herbicide"/>
    <n v="17618"/>
    <n v="17.62"/>
    <n v="149000"/>
    <n v="8.4572596208423203"/>
    <m/>
    <m/>
    <m/>
  </r>
  <r>
    <n v="42635"/>
    <s v="September, 2016"/>
    <s v="September, 2016´"/>
    <x v="4"/>
    <s v="Adama Brasil S/A"/>
    <s v="Adama Makhteshim Ltd."/>
    <s v="ASHDOD"/>
    <s v="Brazil"/>
    <s v="38089100"/>
    <s v="18 MINIBULK 1000 LITER (18000 LITS GALIL SC) ENVIRONMENTALLY H:AZA RDOUS SUBSTANCE, LIQUID, N.O.S. (IMIDACLOPRID, BIFENTHRIN)"/>
    <x v="4"/>
    <s v="Galil"/>
    <s v="Insecticide"/>
    <n v="103050"/>
    <n v="103.05"/>
    <n v="2527000"/>
    <n v="24.522076661814655"/>
    <m/>
    <m/>
    <m/>
  </r>
  <r>
    <n v="42635"/>
    <s v="September, 2016"/>
    <s v="September, 2016´"/>
    <x v="4"/>
    <s v="Adama Brasil S/A"/>
    <s v="Adama Agan Ltd."/>
    <s v="ASHDOD"/>
    <s v="Brazil"/>
    <s v="38089329"/>
    <s v="80 DRUMS OF 200.00 LT 16000 LT POQUER AGRICULTURAL HERBICIDE"/>
    <x v="48"/>
    <s v="Platinum"/>
    <s v="Herbicide"/>
    <n v="51414"/>
    <n v="51.41"/>
    <n v="433000"/>
    <n v="8.421830629789552"/>
    <m/>
    <m/>
    <m/>
  </r>
  <r>
    <n v="42635"/>
    <s v="September, 2016"/>
    <s v="September, 2016´"/>
    <x v="4"/>
    <s v="Adama Brasil S/A"/>
    <s v="Uniroyal Chemicals Private Ltd."/>
    <s v="NHAVA SHEVA (JAWAHARLAL N"/>
    <s v="Brazil"/>
    <s v="34021300"/>
    <s v="18 IBC WOODEN PALLETISED T ANK OLEO DEMAMONA EXTO XILADO 20 EO (UNITOP- R-2 00) -"/>
    <x v="46"/>
    <s v="Not Identified"/>
    <s v="General Chemical"/>
    <n v="76176"/>
    <n v="76.180000000000007"/>
    <n v="209000"/>
    <n v="2.7436462927956313"/>
    <m/>
    <m/>
    <m/>
  </r>
  <r>
    <n v="42635"/>
    <s v="September, 2016"/>
    <s v="September, 2016´"/>
    <x v="4"/>
    <s v="Adama Brasil S/A"/>
    <s v="Adama Agan Ltd."/>
    <s v="ASHDOD"/>
    <s v="Brazil"/>
    <s v="38089329"/>
    <s v=":80 DRUMS OF 200.00 LT 16000 LT ARREIO PASTO AGRICULTURAL HERBICI:DE"/>
    <x v="66"/>
    <s v="Arreio Pasto"/>
    <s v="Herbicide"/>
    <n v="36660"/>
    <n v="36.659999999999997"/>
    <n v="309000"/>
    <n v="8.4288052373158759"/>
    <m/>
    <m/>
    <m/>
  </r>
  <r>
    <n v="42635"/>
    <s v="September, 2016"/>
    <s v="September, 2016´"/>
    <x v="4"/>
    <s v="Adama Brasil Sa"/>
    <s v="Hebei Dapeng Pharm &amp; Chem Co., Ltd."/>
    <s v="SHANGHAI"/>
    <s v="Brazil"/>
    <s v="29214921"/>
    <s v="ONE 20´ X 8´ X 8´6&quot; GENERAL PU SLAC 80 DRUMS 2,4-XYLIDINE (2,4-XILIDINA) UN 1711, LIQUID,XYLIDINES. CLASS:6.1 PACKING GROUP:II"/>
    <x v="11"/>
    <s v="Not Identified"/>
    <s v="General Chemical"/>
    <n v="17560"/>
    <n v="17.559999999999999"/>
    <n v="100000"/>
    <n v="5.6947608200455582"/>
    <m/>
    <m/>
    <m/>
  </r>
  <r>
    <n v="42635"/>
    <s v="September, 2016"/>
    <s v="September, 2016´"/>
    <x v="4"/>
    <s v="Adama Brasil S/A"/>
    <s v="Adama Agan Ltd."/>
    <s v="ASHDOD"/>
    <s v="Brazil"/>
    <s v="38089329"/>
    <s v="80 DRUMS OF 200.00 LT 16000 LT POQUER AGRICULTURAL HERBICIDE"/>
    <x v="48"/>
    <s v="Platinum"/>
    <s v="Herbicide"/>
    <n v="85690"/>
    <n v="85.69"/>
    <n v="722000"/>
    <n v="8.4257206208425721"/>
    <m/>
    <m/>
    <m/>
  </r>
  <r>
    <n v="42635"/>
    <s v="September, 2016"/>
    <s v="September, 2016´"/>
    <x v="4"/>
    <s v="Adama Brasil S/A"/>
    <s v="Adama Makhteshim Ltd."/>
    <s v="ASHDOD"/>
    <s v="Brazil"/>
    <s v="38089100"/>
    <s v="80 STEEL DRUM 200 LT (16000 LITS VORAZ) CARBAMATE PESTICIDE,LI:QUI D,TOXIC (METHOMYL, NOVALURON)"/>
    <x v="29"/>
    <s v="Voraz"/>
    <s v="Insecticide"/>
    <n v="198000"/>
    <n v="198"/>
    <n v="4854000"/>
    <n v="24.515151515151516"/>
    <m/>
    <m/>
    <m/>
  </r>
  <r>
    <n v="42634"/>
    <s v="September, 2016"/>
    <s v="September, 2016´"/>
    <x v="4"/>
    <s v="Adama Brasil Sa"/>
    <s v="Unid Co., Ltd."/>
    <s v="PUSAN (BUSAN)"/>
    <s v="Brazil"/>
    <s v="28150000"/>
    <s v="2X20 FCL CONTAINERS (1.600 SACOS DE CADA UM SOBRE PALLETS ESTUFADOS EM OF POTASSIUM HYDROXIDE (40.000 FLAKES KGS LIQUIDO DE HIDROXIDO DE POTASSIO EM ESCAMA COMERCIALMENTE DENOMINADO POTASSA CAUSTICA E ESCAMAS. PRODUTO QUIMICO INORGANICO HIGROSCOPICO, FORMULA KOH, CAS N 1310-58-3, SOLIDO BRANCO E INODORO, COM 90% D CONCENTRACAO MIN. APRESENTA CLORETO DE POTASSI (KCI) COMO IMPUREZ (MAX 0,015%). PODE SER USADO NA FABRICACAO DE DETERGENTES E SABO MOLES, PARA AUMENT A SOLUBILIDADE, CAR  ENTRE OUTROS PRODUTOS DE LIMPEZ  IMDG CLASS 8 UN 18 PG II"/>
    <x v="82"/>
    <s v="Not Identified"/>
    <s v="General Chemical"/>
    <n v="41000"/>
    <n v="41"/>
    <n v="10200"/>
    <n v="0.24878048780487805"/>
    <m/>
    <m/>
    <m/>
  </r>
  <r>
    <n v="42634"/>
    <s v="September, 2016"/>
    <s v="September, 2016´"/>
    <x v="4"/>
    <s v="Adama Brasil S/A"/>
    <s v="Clariant International Ag"/>
    <s v="VERACRUZ"/>
    <s v="Brazil"/>
    <s v="34021300"/>
    <s v="6 TANK AMINA GRAXA DE SEBO ETOXILADA UN 3082 ENVIRONMENTALLY HAZARDOUS SUBSTANCE LIQUID, N.O.S. (TALLOW FATTY AMINEOXETHYLATE)"/>
    <x v="46"/>
    <s v="Not Identified"/>
    <s v="General Chemical"/>
    <n v="120700"/>
    <n v="120.7"/>
    <n v="331000"/>
    <n v="2.7423363711681854"/>
    <m/>
    <m/>
    <m/>
  </r>
  <r>
    <n v="42633"/>
    <s v="September, 2016"/>
    <s v="September, 2016´"/>
    <x v="4"/>
    <s v="Syngenta Protecao De Cultivos Ltda"/>
    <s v="Adama Agan Ltd."/>
    <s v="ASHDOD"/>
    <s v="Brazil"/>
    <s v="29242120"/>
    <s v="80 BAG 40 BIG BAGS OF 400.00 KG   16000 KG DIUREX   AGRICUR TECNICO AGRICULTURAL HERBICIDE"/>
    <x v="3"/>
    <s v="Jump"/>
    <s v="Herbicide"/>
    <n v="33720"/>
    <n v="33.72"/>
    <n v="5439000"/>
    <n v="161.29893238434164"/>
    <m/>
    <m/>
    <m/>
  </r>
  <r>
    <n v="42630"/>
    <s v="September, 2016"/>
    <s v="September, 2016´"/>
    <x v="4"/>
    <s v="Adama Brasil S/A"/>
    <s v="Oxea Gmb H"/>
    <s v="ANTWERPEN"/>
    <s v="Brazil"/>
    <s v="29211923"/>
    <s v="ONE 20´ X 8´ X 8´6&quot; TANK CONTA SLAC UN 1221, ISOPROPYLAMINE, 3 (8), I, -37C ISOPROPYLAMINE/MONOISOPROPYLAMINE"/>
    <x v="17"/>
    <s v="Not Identified"/>
    <s v="General Chemical"/>
    <n v="15440"/>
    <n v="15.44"/>
    <n v="406000"/>
    <n v="26.295336787564768"/>
    <m/>
    <m/>
    <m/>
  </r>
  <r>
    <n v="42628"/>
    <s v="September, 2016"/>
    <s v="September, 2016´"/>
    <x v="4"/>
    <s v="Adama Brasil Sa"/>
    <s v="Intermodal Tank Transport"/>
    <s v="NEW ORLEANS (LA)"/>
    <s v="Brazil"/>
    <s v="29211922"/>
    <s v="ONE 20´ X 8´ X 8´6&quot; TANK CONTA SLAC 1 TANK DI-N-PROPYLAMINE - BULK CHEMICALS NOS, HAZARDOUS UN2383 DIPROPYLAMINE, 3(8)"/>
    <x v="54"/>
    <s v="Not Identified"/>
    <s v="General Chemical"/>
    <n v="16973"/>
    <n v="16.97"/>
    <n v="69200"/>
    <n v="4.077063571554822"/>
    <m/>
    <m/>
    <m/>
  </r>
  <r>
    <n v="42627"/>
    <s v="September, 2016"/>
    <s v="September, 2016´"/>
    <x v="4"/>
    <s v="Adama Brasil S/A"/>
    <s v="Adama Makhteshim Ltd."/>
    <s v="ASHDOD"/>
    <s v="Brazil"/>
    <s v="38089100"/>
    <s v="18 MINIBULK 1000 LITER (18000 LITS GALIL SC) ENVIRONMENTALLY H:AZA RDOUS SUBSTANCE, LIQUID, N.O.S. (IMIDACLOPRID, BIFENTHRIN)"/>
    <x v="4"/>
    <s v="Galil"/>
    <s v="Insecticide"/>
    <n v="185490.01"/>
    <n v="185.49"/>
    <n v="4548000"/>
    <n v="24.51884066424925"/>
    <m/>
    <m/>
    <m/>
  </r>
  <r>
    <n v="42627"/>
    <s v="September, 2016"/>
    <s v="September, 2016´"/>
    <x v="4"/>
    <s v="Adama Brasil S/A"/>
    <s v="Adama Agan Ltd."/>
    <s v="ASHDOD"/>
    <s v="Brazil"/>
    <s v="38089329"/>
    <s v="80 DRUMS OF 200.00 LT 16000 LT POQUER AGRICULTURAL HERBICIDE"/>
    <x v="48"/>
    <s v="Platinum"/>
    <s v="Herbicide"/>
    <n v="119966"/>
    <n v="119.97"/>
    <n v="1011000"/>
    <n v="8.4273877598652955"/>
    <m/>
    <m/>
    <m/>
  </r>
  <r>
    <n v="42627"/>
    <s v="September, 2016"/>
    <s v="September, 2016´"/>
    <x v="4"/>
    <s v="Adama Brasil S/A"/>
    <s v="Adama Agan Ltd."/>
    <s v="ASHDOD"/>
    <s v="Brazil"/>
    <s v="38089323"/>
    <s v="4032 BAGS OF AGRICULTURAL HERBICIDE"/>
    <x v="3"/>
    <s v="Jump"/>
    <s v="Herbicide"/>
    <n v="89392"/>
    <n v="89.39"/>
    <n v="754000"/>
    <n v="8.4347592625738326"/>
    <m/>
    <m/>
    <m/>
  </r>
  <r>
    <n v="42626"/>
    <s v="September, 2016"/>
    <s v="September, 2016´"/>
    <x v="4"/>
    <s v="Adama Brasil S/A"/>
    <s v="Shandong Weifang Rainbow Chemical Co., Ltd."/>
    <s v="QINGDAO"/>
    <s v="Brazil"/>
    <s v="29336913"/>
    <s v="5 40´ X 8´ X 9´6&quot; HIGH CUBE SLAC 200 BAGS ATRAZINE 97% TECH"/>
    <x v="78"/>
    <s v="Not Identified"/>
    <s v="General Chemical"/>
    <n v="100560"/>
    <n v="100.56"/>
    <n v="189000"/>
    <n v="1.8794749403341289"/>
    <m/>
    <m/>
    <m/>
  </r>
  <r>
    <n v="42626"/>
    <s v="September, 2016"/>
    <s v="September, 2016´"/>
    <x v="4"/>
    <s v="Adama Brasil S/A"/>
    <s v="Nutrichem Co., Ltd."/>
    <s v="SHANGHAI"/>
    <s v="Brazil"/>
    <s v="29333921"/>
    <s v="ONE 40´ X 8´ X 9´6&quot; HIGH CUBE SLAC 40 BAGS PICLORAM TECH 95%"/>
    <x v="4"/>
    <s v="Galil"/>
    <s v="Insecticide"/>
    <n v="20140"/>
    <n v="20.14"/>
    <n v="519000"/>
    <n v="25.769612711022841"/>
    <m/>
    <m/>
    <m/>
  </r>
  <r>
    <n v="42626"/>
    <s v="September, 2016"/>
    <s v="September, 2016´"/>
    <x v="4"/>
    <s v="Adama Brasil S/A"/>
    <s v="Lotte Fine Chemical Co., Ltd."/>
    <s v="PUSAN (BUSAN)"/>
    <s v="Brazil"/>
    <s v="29211121"/>
    <s v="8 PACKAGE DIMETILAMINA 60%"/>
    <x v="6"/>
    <s v="Not Identified"/>
    <s v="General Chemical"/>
    <n v="153020"/>
    <n v="153.02000000000001"/>
    <n v="125000"/>
    <n v="0.81688668147954513"/>
    <m/>
    <m/>
    <m/>
  </r>
  <r>
    <n v="42626"/>
    <s v="September, 2016"/>
    <s v="September, 2016´"/>
    <x v="4"/>
    <s v="Du Pont Do Brasil Sa"/>
    <s v="Adama Makhteshim Ltd."/>
    <s v="HAIFA (HEFA)"/>
    <s v="Brazil"/>
    <s v="38089100"/>
    <s v="18480 PLASTIC BOTTLE 1 LT ENVIRONMENTALLY HAZARDOUS SUBSTANCE, LIQUID N.O.S. (NOVALURON"/>
    <x v="4"/>
    <s v="Galil"/>
    <s v="Insecticide"/>
    <n v="23284"/>
    <n v="23.28"/>
    <n v="571000"/>
    <n v="24.523277787321767"/>
    <m/>
    <m/>
    <m/>
  </r>
  <r>
    <n v="42624"/>
    <s v="September, 2016"/>
    <s v="September, 2016´"/>
    <x v="4"/>
    <s v="Adama Brasil S/A"/>
    <s v="Shandong Weifang Rainbow Chemical Co., Ltd."/>
    <s v="QINGDAO"/>
    <s v="Brazil"/>
    <s v="29336913"/>
    <s v="240 PACKAGES ATRAZINE 97% TECH"/>
    <x v="6"/>
    <s v="Not Identified"/>
    <s v="General Chemical"/>
    <n v="120672"/>
    <n v="120.67"/>
    <n v="227000"/>
    <n v="1.8811323256430654"/>
    <m/>
    <m/>
    <m/>
  </r>
  <r>
    <n v="42624"/>
    <s v="September, 2016"/>
    <s v="September, 2016´"/>
    <x v="4"/>
    <s v="Adama Brasil Sa"/>
    <s v="Adama Irvita Nv"/>
    <s v="ROTTERDAM"/>
    <s v="Brazil"/>
    <s v="29329999"/>
    <s v="ONE 20´ X 8´ X 8´6&quot; GENERAL PU SLAC 14 IBC´S BROMOKETAL LOADED ON 14 PLTS"/>
    <x v="70"/>
    <s v="Not Identified"/>
    <s v="General Chemical"/>
    <n v="20462"/>
    <n v="20.46"/>
    <n v="35212000"/>
    <n v="1720.8484019157463"/>
    <m/>
    <m/>
    <m/>
  </r>
  <r>
    <n v="42624"/>
    <s v="September, 2016"/>
    <s v="September, 2016´"/>
    <x v="4"/>
    <s v="Adama Brasil Sa"/>
    <s v="Adama Irvita Nv"/>
    <s v="ROTTERDAM"/>
    <s v="Brazil"/>
    <s v="29329999"/>
    <s v="ONE 20´ X 8´ X 8´6&quot; GENERAL PU SLAC 14 IBC BROMOKETAL LOADED ON 14 PLTS"/>
    <x v="70"/>
    <s v="Not Identified"/>
    <s v="General Chemical"/>
    <n v="20462"/>
    <n v="20.46"/>
    <n v="35212000"/>
    <n v="1720.8484019157463"/>
    <m/>
    <m/>
    <m/>
  </r>
  <r>
    <n v="42621"/>
    <s v="September, 2016"/>
    <s v="September, 2016´"/>
    <x v="4"/>
    <s v="Adama Brasil S/A"/>
    <s v="Adama Agan Ltd."/>
    <s v="ASHDOD"/>
    <s v="Brazil"/>
    <s v="38089329"/>
    <s v="80 DRUMS OF 200.00 LT 16,000.00 LT BUTIRON AGRICULTURAL HERBICID:E H"/>
    <x v="15"/>
    <s v="Butiron"/>
    <s v="Herbicide"/>
    <n v="113820"/>
    <n v="113.82"/>
    <n v="959000"/>
    <n v="8.4255842558425584"/>
    <m/>
    <m/>
    <m/>
  </r>
  <r>
    <n v="42621"/>
    <s v="September, 2016"/>
    <s v="September, 2016´"/>
    <x v="4"/>
    <s v="Adama Brasil S/A"/>
    <s v="Uniroyal Chemicals Private Ltd."/>
    <s v="NHAVA SHEVA (JAWAHARLAL N"/>
    <s v="Brazil"/>
    <s v="34021300"/>
    <s v="10 IBC WOODEN PALLETISED T ANK OELO DEMAMONA ETOX ILADO 20 EO (UNITOP -R-20 0)"/>
    <x v="46"/>
    <s v="Not Identified"/>
    <s v="General Chemical"/>
    <n v="10580"/>
    <n v="10.58"/>
    <n v="29000"/>
    <n v="2.7410207939508506"/>
    <m/>
    <m/>
    <m/>
  </r>
  <r>
    <n v="42621"/>
    <s v="September, 2016"/>
    <s v="September, 2016´"/>
    <x v="4"/>
    <s v="Adama Brasil S/A"/>
    <s v="Adama Agan Ltd."/>
    <s v="ASHDOD"/>
    <s v="Brazil"/>
    <s v="38089329"/>
    <s v="80 DRUMS OF 200.00 LT 16000 LT POQUER AGRICULTURAL HERBICIDE"/>
    <x v="48"/>
    <s v="Platinum"/>
    <s v="Herbicide"/>
    <n v="119966"/>
    <n v="119.97"/>
    <n v="1011000"/>
    <n v="8.4273877598652955"/>
    <m/>
    <m/>
    <m/>
  </r>
  <r>
    <n v="42621"/>
    <s v="September, 2016"/>
    <s v="September, 2016´"/>
    <x v="4"/>
    <s v="Adama Brasil Sa"/>
    <s v="Den Hartogh Logistics"/>
    <s v="HOUSTON (TX)"/>
    <s v="Brazil"/>
    <s v="27101000"/>
    <s v="ONE 20´ X 8´ X 8´6&quot; TANK CONTA SLAC 1 TANK HEPTANES"/>
    <x v="67"/>
    <s v="Not Identified"/>
    <s v="General Chemical"/>
    <n v="15114"/>
    <n v="15.11"/>
    <s v=""/>
    <e v="#VALUE!"/>
    <m/>
    <m/>
    <m/>
  </r>
  <r>
    <n v="42621"/>
    <s v="September, 2016"/>
    <s v="September, 2016´"/>
    <x v="4"/>
    <s v="Adama Brasil S/A"/>
    <s v="Adama Agan Ltd."/>
    <s v="ASHDOD"/>
    <s v="Brazil"/>
    <s v="38089329"/>
    <s v="DRUMS OF 200.00 LT 16000 LT BUTIRON AGRICULTURAL HERBICIDE"/>
    <x v="15"/>
    <s v="Butiron"/>
    <s v="Herbicide"/>
    <n v="132789.99"/>
    <n v="132.79"/>
    <n v="1119000"/>
    <n v="8.4268400050335117"/>
    <m/>
    <m/>
    <m/>
  </r>
  <r>
    <n v="42618"/>
    <s v="September, 2016"/>
    <s v="September, 2016´"/>
    <x v="4"/>
    <s v="Du Pont Do Brasil Sa"/>
    <s v="Adama Makhteshim Ltd."/>
    <s v="HAIFA (HEFA)"/>
    <s v="Brazil"/>
    <s v="38089100"/>
    <s v="2400 PLASTIC JERRYCAN 5 LT (12000 LITS GALIL SC D15407934) ENVIR:ONMENTALLY HAZARDOUS SUBSTANCE, LIQUID, N.O.S. (IMIDACLOPRID,:BIFENTHRIN)"/>
    <x v="4"/>
    <s v="Galil"/>
    <s v="Insecticide"/>
    <n v="54240"/>
    <n v="54.24"/>
    <n v="1330000"/>
    <n v="24.520648967551622"/>
    <m/>
    <m/>
    <m/>
  </r>
  <r>
    <n v="42618"/>
    <s v="September, 2016"/>
    <s v="September, 2016´"/>
    <x v="4"/>
    <s v="Du Pont Do Brasil Sa"/>
    <s v="Adama Makhteshim Ltd."/>
    <s v="HAIFA (HEFA)"/>
    <s v="Brazil"/>
    <s v="38089100"/>
    <s v="2400 PLASTIC JERRYCAN 5 LT (12000 LITS GALIL SC D15407934) ENVIR:ONMENTALLY HAZARDOUS SUBSTANCE, LIQUID, N.O.S. (IMIDACLOPRID,:BIFENTHRIN)"/>
    <x v="4"/>
    <s v="Galil"/>
    <s v="Insecticide"/>
    <n v="27120"/>
    <n v="27.12"/>
    <n v="665000"/>
    <n v="24.520648967551622"/>
    <m/>
    <m/>
    <m/>
  </r>
  <r>
    <n v="42618"/>
    <s v="September, 2016"/>
    <s v="September, 2016´"/>
    <x v="4"/>
    <s v="Du Pont Do Brasil Sa"/>
    <s v="Adama Makhteshim Ltd."/>
    <s v="HAIFA (HEFA)"/>
    <s v="Brazil"/>
    <s v="38089100"/>
    <s v="2400 PLASTIC JERRYCAN 5 LT (12000 LITS GALIL SC D15407934) ENVIR:ONMENTALLY HAZARDOUS SUBSTANCE, LIQUID, N.O.S. . (IMIDACLOPRID,:BIFENTHRIN)"/>
    <x v="4"/>
    <s v="Galil"/>
    <s v="Insecticide"/>
    <n v="54240"/>
    <n v="54.24"/>
    <n v="1330000"/>
    <n v="24.520648967551622"/>
    <m/>
    <m/>
    <m/>
  </r>
  <r>
    <n v="42617"/>
    <s v="September, 2016"/>
    <s v="September, 2016´"/>
    <x v="4"/>
    <s v="Adama Brasil Sa"/>
    <s v="Adama Irvita Nv"/>
    <s v="ROTTERDAM"/>
    <s v="Brazil"/>
    <s v="29329999"/>
    <s v="ONE 20´ X 8´ X 8´6&quot; GENERAL PU SLAC 14 IBC´S BROMOKETAL LOADED ON 14 PLTS"/>
    <x v="70"/>
    <s v="Not Identified"/>
    <s v="General Chemical"/>
    <n v="20462"/>
    <n v="20.46"/>
    <n v="35212000"/>
    <n v="1720.8484019157463"/>
    <m/>
    <m/>
    <m/>
  </r>
  <r>
    <n v="42617"/>
    <s v="September, 2016"/>
    <s v="September, 2016´"/>
    <x v="4"/>
    <s v="Adama Brasil Sa"/>
    <s v="Lanxess Corporation Group"/>
    <s v="ANTWERPEN"/>
    <s v="Brazil"/>
    <s v="29330000"/>
    <s v="3 20´ X 8´ X 8´6&quot; GENERAL PU SLAC 50 PALETAS TAMBORES UN1G 1,2,4-TRIAZOL  PURO ESCAMAS"/>
    <x v="55"/>
    <s v="Not Identified"/>
    <s v="General Chemical"/>
    <n v="22590"/>
    <n v="22.59"/>
    <n v="1197000"/>
    <n v="52.988047808764939"/>
    <m/>
    <m/>
    <m/>
  </r>
  <r>
    <n v="42616"/>
    <s v="September, 2016"/>
    <s v="September, 2016´"/>
    <x v="4"/>
    <s v="Adama Brasil Sa"/>
    <s v="China Jiangsu International Economic And Technical"/>
    <s v="SHANGHAI"/>
    <s v="Brazil"/>
    <s v="28111920"/>
    <s v="PHOSPHOROUS ACID STRONG BASES, OXIDIZING AGENTS, METALS. OTHERS TOXIC EFFECTS ON HUMANS: NO SPECIFIC INFORMATION IS AVAILABLE IN OUR DATABASE REGARDING THE OTHER TOXIC EFFECTS OF THIS MATERIAL FOR HUMANS."/>
    <x v="35"/>
    <s v="Not Identified"/>
    <s v="General Chemical"/>
    <n v="66264"/>
    <n v="66.260000000000005"/>
    <n v="70900"/>
    <n v="1.0699625739466376"/>
    <m/>
    <m/>
    <m/>
  </r>
  <r>
    <n v="42614"/>
    <s v="September, 2016"/>
    <s v="September, 2016´"/>
    <x v="4"/>
    <s v="Syngenta Protecao De Cultivos Ltda"/>
    <s v="Adama Agan Ltd."/>
    <s v="ASHDOD"/>
    <s v="Brazil"/>
    <s v="29242120"/>
    <s v="40 BIG BAGS AGRICULTURAL HERBICIDE"/>
    <x v="3"/>
    <s v="Jump"/>
    <s v="Herbicide"/>
    <n v="16860"/>
    <n v="16.86"/>
    <n v="2719000"/>
    <n v="161.26927639383155"/>
    <m/>
    <m/>
    <m/>
  </r>
  <r>
    <n v="42613"/>
    <s v="August, 2016"/>
    <s v="August, 2016´"/>
    <x v="4"/>
    <s v="Adama Brasil S/A"/>
    <s v="Adama Makhteshim Ltd."/>
    <s v="ASHDOD"/>
    <s v="Brazil"/>
    <s v="38089100"/>
    <s v="108 MINIBULK  ENVIRONMENTALLY H:AZA RDOUS SUBSTANCE, LIQUID, N.O.S. (IMIDACLOPRID, BIFENTHRIN)"/>
    <x v="4"/>
    <s v="Galil"/>
    <s v="Insecticide"/>
    <n v="123660"/>
    <n v="123.66"/>
    <n v="2902000"/>
    <n v="23.46757237586932"/>
    <m/>
    <m/>
    <m/>
  </r>
  <r>
    <n v="42613"/>
    <s v="August, 2016"/>
    <s v="August, 2016´"/>
    <x v="4"/>
    <s v="Adama Brasil S/A"/>
    <s v="Adama Agan Ltd."/>
    <s v="ASHDOD"/>
    <s v="Brazil"/>
    <s v="38089323"/>
    <s v="12096 BAGS OF HEXARON WG AGRICULTURAL HE:RBICIDE"/>
    <x v="3"/>
    <s v="Jump"/>
    <s v="Herbicide"/>
    <n v="71520"/>
    <n v="71.52"/>
    <n v="535000"/>
    <n v="7.4804250559284116"/>
    <m/>
    <m/>
    <m/>
  </r>
  <r>
    <n v="42613"/>
    <s v="August, 2016"/>
    <s v="August, 2016´"/>
    <x v="4"/>
    <s v="Adama Brasil S/A"/>
    <s v="Adama Agan Ltd."/>
    <s v="ASHDOD"/>
    <s v="Brazil"/>
    <s v="38089329"/>
    <s v="640 DRUMS BUTIRON AGRICULTURAL HERBICIDE"/>
    <x v="15"/>
    <s v="Butiron"/>
    <s v="Herbicide"/>
    <n v="151760"/>
    <n v="151.76"/>
    <n v="1136000"/>
    <n v="7.4855034264628362"/>
    <m/>
    <m/>
    <m/>
  </r>
  <r>
    <n v="42613"/>
    <s v="August, 2016"/>
    <s v="August, 2016´"/>
    <x v="4"/>
    <s v="Arysta Lifescience Do Brasil Industria Quimica E Agrope"/>
    <s v="Adama Makhteshim Ltd."/>
    <s v="ASHDOD"/>
    <s v="Brazil"/>
    <s v="29309099"/>
    <s v="600 PLASTIC BAGS FOLPET AGRICUR TECNICO"/>
    <x v="21"/>
    <s v="Folpan"/>
    <s v="Fungicide"/>
    <n v="15720"/>
    <n v="15.72"/>
    <n v="86300"/>
    <n v="5.4898218829516541"/>
    <m/>
    <m/>
    <m/>
  </r>
  <r>
    <n v="42613"/>
    <s v="August, 2016"/>
    <s v="August, 2016´"/>
    <x v="4"/>
    <s v="Adama Brasil S/A"/>
    <s v="Adama Agan Ltd."/>
    <s v="ASHDOD"/>
    <s v="Brazil"/>
    <s v="38089329"/>
    <s v="560 DRUMS OF POQUER AGRICULTURAL HERBICIDE"/>
    <x v="48"/>
    <s v="Platinum"/>
    <s v="Herbicide"/>
    <n v="119966"/>
    <n v="119.97"/>
    <n v="898000"/>
    <n v="7.4854542120267409"/>
    <m/>
    <m/>
    <m/>
  </r>
  <r>
    <n v="42613"/>
    <s v="August, 2016"/>
    <s v="August, 2016´"/>
    <x v="4"/>
    <s v="Adama Brasil S/A"/>
    <s v="Adama Makhteshim Ltd."/>
    <s v="ASHDOD"/>
    <s v="Brazil"/>
    <s v="29335949"/>
    <s v="40 FLEXIBLE IBC 385 KGS (15400 KGS AZOXYSTROBIN TECNICO MILENIA:) P ESTICIDE, SOLID, TOXIC, N.O.S (AZOXYSTROBIN)"/>
    <x v="37"/>
    <s v="Mirador"/>
    <s v="Fungicide"/>
    <n v="15940"/>
    <n v="15.94"/>
    <n v="850000"/>
    <n v="53.324968632371395"/>
    <m/>
    <m/>
    <m/>
  </r>
  <r>
    <n v="42611"/>
    <s v="August, 2016"/>
    <s v="August, 2016´"/>
    <x v="4"/>
    <s v="Arysta Lifescience Do Brasil Industria Quimica E Agrope"/>
    <s v="Adama Makhteshim Ltd."/>
    <s v="ASHDOD"/>
    <s v="Brazil"/>
    <s v="29309091"/>
    <s v="40 FLEXIBLE IBC ORTHOCIDE TECH MICRONIZADO"/>
    <x v="26"/>
    <s v="Captan"/>
    <s v="Fungicide"/>
    <n v="25940"/>
    <n v="25.94"/>
    <n v="484000"/>
    <n v="18.658442559753276"/>
    <m/>
    <m/>
    <m/>
  </r>
  <r>
    <n v="42610"/>
    <s v="August, 2016"/>
    <s v="August, 2016´"/>
    <x v="4"/>
    <s v="Adama Brasil S/A"/>
    <s v="Shandong Weifang Rainbow Chemical Co., Ltd."/>
    <s v="QINGDAO"/>
    <s v="Brazil"/>
    <s v="29336913"/>
    <s v="200 PACKAGES ATRAZINE 97% TECH PACKED IN 500KGS/BAG WITH PALLETS,"/>
    <x v="78"/>
    <s v="Not Identified"/>
    <s v="General Chemical"/>
    <n v="100560"/>
    <n v="100.56"/>
    <n v="174000"/>
    <n v="1.730310262529833"/>
    <m/>
    <m/>
    <m/>
  </r>
  <r>
    <n v="42610"/>
    <s v="August, 2016"/>
    <s v="August, 2016´"/>
    <x v="4"/>
    <s v="Adama Brasil S/A"/>
    <s v="Sinon Corp"/>
    <s v="KAOHSIUNG"/>
    <s v="Brazil"/>
    <s v="29339959"/>
    <s v="SUB RISK-X-PACKING GROUP III HAZARD NO 90 CARBENDAZIM TECNICO MIL 140 BAGS"/>
    <x v="1"/>
    <s v="Not Identified"/>
    <s v="General Chemical"/>
    <n v="84420"/>
    <n v="84.42"/>
    <n v="1903000"/>
    <n v="22.542051646529259"/>
    <m/>
    <m/>
    <m/>
  </r>
  <r>
    <n v="42610"/>
    <s v="August, 2016"/>
    <s v="August, 2016´"/>
    <x v="4"/>
    <s v="Adama Brasil Sa"/>
    <s v="Adama Irvita Nv"/>
    <s v="ROTTERDAM"/>
    <s v="Brazil"/>
    <s v="29329999"/>
    <s v="ONE 20´ X 8´ X 8´6&quot; GENERAL PU SLAC 14 IBC´S BROMOKETAL LOADED ON 14 PLTS"/>
    <x v="70"/>
    <s v="Not Identified"/>
    <s v="General Chemical"/>
    <n v="20462"/>
    <n v="20.46"/>
    <n v="36760000"/>
    <n v="1796.5008308083277"/>
    <m/>
    <m/>
    <m/>
  </r>
  <r>
    <n v="42609"/>
    <s v="August, 2016"/>
    <s v="August, 2016´"/>
    <x v="4"/>
    <s v="Adama Brasil S/A"/>
    <s v="Adama Mfg. Poland Sa"/>
    <s v="GDYNIA"/>
    <s v="Brazil"/>
    <s v="29182000"/>
    <s v="2,4-D ACIDO TECNICO MILENIA BR BIGBAGS A 900 KG NET ON PALLETS"/>
    <x v="0"/>
    <s v="2,4-D Main"/>
    <s v="Herbicide"/>
    <n v="259679.99"/>
    <n v="259.68"/>
    <s v=""/>
    <e v="#VALUE!"/>
    <m/>
    <m/>
    <m/>
  </r>
  <r>
    <n v="42609"/>
    <s v="August, 2016"/>
    <s v="August, 2016´"/>
    <x v="4"/>
    <s v="Adama Brasil S/A"/>
    <s v="Oxea Gmb H"/>
    <s v="ANTWERPEN"/>
    <s v="Brazil"/>
    <s v="29211923"/>
    <s v="13 20´ X 8´ X 8´6&quot; TANK CONTA SLAC 13 TANK CONTAINER ISOPROPYLAMINE, ISOPROPYLAMINE/MONOISOPROPYLAMINE"/>
    <x v="17"/>
    <s v="Not Identified"/>
    <s v="General Chemical"/>
    <n v="197420"/>
    <n v="197.42"/>
    <n v="5253000"/>
    <n v="26.608246378279809"/>
    <m/>
    <m/>
    <m/>
  </r>
  <r>
    <n v="42609"/>
    <s v="August, 2016"/>
    <s v="August, 2016´"/>
    <x v="4"/>
    <s v="Adama Brasil S/A"/>
    <s v="Adama Mfg. Poland Sa"/>
    <s v="GDYNIA"/>
    <s v="Brazil"/>
    <s v="29182000"/>
    <s v="2,4-D ACIDO TECNICO MILENIA BR BIGBAGS A 900 KG NET ON PALLETS"/>
    <x v="0"/>
    <s v="2,4-D Main"/>
    <s v="Herbicide"/>
    <n v="185880.01"/>
    <n v="185.88"/>
    <s v=""/>
    <e v="#VALUE!"/>
    <m/>
    <m/>
    <m/>
  </r>
  <r>
    <n v="42608"/>
    <s v="August, 2016"/>
    <s v="August, 2016´"/>
    <x v="4"/>
    <s v="Adama Brasil S/A"/>
    <s v="Lotte Fine Chemical Co., Ltd."/>
    <s v="PUSAN (BUSAN)"/>
    <s v="Brazil"/>
    <s v="29211121"/>
    <s v="(5 TANK) CY / CY DIMETILAMINA 60% ISO TANK"/>
    <x v="6"/>
    <s v="Not Identified"/>
    <s v="General Chemical"/>
    <n v="95640"/>
    <n v="95.64"/>
    <n v="78200"/>
    <n v="0.81764951902969474"/>
    <m/>
    <m/>
    <m/>
  </r>
  <r>
    <n v="42607"/>
    <s v="August, 2016"/>
    <s v="August, 2016´"/>
    <x v="4"/>
    <s v="Adama Brasil S/A"/>
    <s v="Adama Agan Ltd."/>
    <s v="ASHDOD"/>
    <s v="Brazil"/>
    <s v="38089329"/>
    <s v="80 DRUMS OF 200.00 LT 16,000.00 LT GALIGAN 240 EC AGRICULTURAL:HER BICIDE"/>
    <x v="2"/>
    <s v="Galigan 240 EC"/>
    <s v="Herbicide"/>
    <n v="17618"/>
    <n v="17.62"/>
    <n v="132000"/>
    <n v="7.4923373822227264"/>
    <m/>
    <m/>
    <m/>
  </r>
  <r>
    <n v="42607"/>
    <s v="August, 2016"/>
    <s v="August, 2016´"/>
    <x v="4"/>
    <s v="Adama Brasil S/A"/>
    <s v="Adama Agan Ltd."/>
    <s v="ASHDOD"/>
    <s v="Brazil"/>
    <s v="38089329"/>
    <s v="80 DRUMS OF POQUER AGRICULTURAL HERBICIDE"/>
    <x v="48"/>
    <s v="Platinum"/>
    <s v="Herbicide"/>
    <n v="119966"/>
    <n v="119.97"/>
    <n v="898000"/>
    <n v="7.4854542120267409"/>
    <m/>
    <m/>
    <m/>
  </r>
  <r>
    <n v="42607"/>
    <s v="August, 2016"/>
    <s v="August, 2016´"/>
    <x v="4"/>
    <s v="Adama Brasil S/A"/>
    <s v="Adama Makhteshim Ltd."/>
    <s v="ASHDOD"/>
    <s v="Brazil"/>
    <s v="29309091"/>
    <s v="25 FLEXIBLE CAPTAN MKT TECNICO MILENIA ENVIRONMENTALLY HAZARDOUS SUBSTANCE"/>
    <x v="26"/>
    <s v="Captan"/>
    <s v="Fungicide"/>
    <n v="64848"/>
    <n v="64.849999999999994"/>
    <n v="1210000"/>
    <n v="18.659018011349616"/>
    <m/>
    <m/>
    <m/>
  </r>
  <r>
    <n v="42607"/>
    <s v="August, 2016"/>
    <s v="August, 2016´"/>
    <x v="4"/>
    <s v="Adama Brasil S/A"/>
    <s v="Adama Agan Ltd."/>
    <s v="ASHDOD"/>
    <s v="Brazil"/>
    <s v="29349951"/>
    <s v="20 BIG BAGS OF TEBUTIURON TECNICO MILENIA: AGRICULTURAL HERBICIDE UN NO.: 3077 , CLASS: 9.0 P:.G:III"/>
    <x v="15"/>
    <s v="Butiron"/>
    <s v="Herbicide"/>
    <n v="12430"/>
    <n v="12.43"/>
    <n v="41977000"/>
    <n v="3377.0716009654061"/>
    <m/>
    <m/>
    <m/>
  </r>
  <r>
    <n v="42607"/>
    <s v="August, 2016"/>
    <s v="August, 2016´"/>
    <x v="4"/>
    <s v="Adama Brasil S/A"/>
    <s v="Adama Agan Ltd."/>
    <s v="ASHDOD"/>
    <s v="Brazil"/>
    <s v="38089323"/>
    <s v="4032 BAGS HEXARON WG AGRICULTURAL HE RBICIDE"/>
    <x v="3"/>
    <s v="Jump"/>
    <s v="Herbicide"/>
    <n v="95360"/>
    <n v="95.36"/>
    <n v="714000"/>
    <n v="7.4874161073825505"/>
    <m/>
    <m/>
    <m/>
  </r>
  <r>
    <n v="42607"/>
    <s v="August, 2016"/>
    <s v="August, 2016´"/>
    <x v="4"/>
    <s v="Adama Brasil S/A"/>
    <s v="Adama Agan Ltd."/>
    <s v="ASHDOD"/>
    <s v="Brazil"/>
    <s v="38089329"/>
    <s v="STC:80 DRUMS OF 200.00 LT 16000 LT POQUER AGRICULTURAL HERBICIDE UN NO.: 3082 , CLASS: 9.0 P.G:III"/>
    <x v="48"/>
    <s v="Platinum"/>
    <s v="Herbicide"/>
    <n v="119966"/>
    <n v="119.97"/>
    <n v="898000"/>
    <n v="7.4854542120267409"/>
    <m/>
    <m/>
    <m/>
  </r>
  <r>
    <n v="42607"/>
    <s v="August, 2016"/>
    <s v="August, 2016´"/>
    <x v="4"/>
    <s v="Adama Brasil S/A"/>
    <s v="Uniroyal Chemicals Private Ltd."/>
    <s v="NHAVA SHEVA (JAWAHARLAL N"/>
    <s v="Brazil"/>
    <s v="34021300"/>
    <s v="18 IBC WOODEN PALLLETISED TANK OLEO DEMAMONA ETO XILADO 20 EO (UNITOP -R-2 00)"/>
    <x v="46"/>
    <s v="Not Identified"/>
    <s v="General Chemical"/>
    <n v="95220"/>
    <n v="95.22"/>
    <n v="257000"/>
    <n v="2.6990128124343626"/>
    <m/>
    <m/>
    <m/>
  </r>
  <r>
    <n v="42607"/>
    <s v="August, 2016"/>
    <s v="August, 2016´"/>
    <x v="4"/>
    <s v="Adama Brasil S/A"/>
    <s v="Adama Agan Ltd."/>
    <s v="ASHDOD"/>
    <s v="Brazil"/>
    <s v="38089323"/>
    <s v="4032 BAGS HEXARON WG AGRICULTURAL HERBICID E"/>
    <x v="3"/>
    <s v="Jump"/>
    <s v="Herbicide"/>
    <n v="95360"/>
    <n v="95.36"/>
    <n v="714000"/>
    <n v="7.4874161073825505"/>
    <m/>
    <m/>
    <m/>
  </r>
  <r>
    <n v="42606"/>
    <s v="August, 2016"/>
    <s v="August, 2016´"/>
    <x v="4"/>
    <s v="Adama Brasil S/A"/>
    <s v="Clariant International Ag"/>
    <s v="VERACRUZ"/>
    <s v="Brazil"/>
    <s v="34021300"/>
    <s v="8 1 X 20´ TANK CONTAINER 8 PK AMINA GRAXA DE SEBO ETOXILADA UN 3082 ENVIRONMENTALLY HAZARDOUS SUBSTANCE LIQUID, N.O.S. (TALLOW FATTY   AMINEOXETHYLATE)"/>
    <x v="46"/>
    <s v="Not Identified"/>
    <s v="General Chemical"/>
    <n v="162039.99"/>
    <n v="162.04"/>
    <n v="438000"/>
    <n v="2.7030364541493741"/>
    <m/>
    <m/>
    <m/>
  </r>
  <r>
    <n v="42605"/>
    <s v="August, 2016"/>
    <s v="August, 2016´"/>
    <x v="4"/>
    <s v="Adama Brasil S/A"/>
    <s v="Shandong Weifang Rainbow Chemical Co., Ltd."/>
    <s v="QINGDAO"/>
    <s v="Brazil"/>
    <s v="38089324"/>
    <s v="07 40´ X 8´ X 8´6&quot; GENERAL PU SLAC 7,560 CARTONS GLYPHOSATE 72% WG(RIDOVER) PACKING IN CARTON"/>
    <x v="14"/>
    <s v="Not Identified"/>
    <s v="General Chemical"/>
    <n v="162539.99"/>
    <n v="162.54"/>
    <n v="544000"/>
    <n v="3.3468686690579963"/>
    <m/>
    <m/>
    <m/>
  </r>
  <r>
    <n v="42604"/>
    <s v="August, 2016"/>
    <s v="August, 2016´"/>
    <x v="4"/>
    <s v="Adama Brasil S/A"/>
    <s v="Shandong Weifang Rainbow Chemical Co., Ltd."/>
    <s v="QINGDAO"/>
    <s v="Brazil"/>
    <s v="38089324"/>
    <s v="7560 PACKAGES GLYPHOSATE 72%"/>
    <x v="14"/>
    <s v="Not Identified"/>
    <s v="General Chemical"/>
    <n v="162539.99"/>
    <n v="162.54"/>
    <n v="544000"/>
    <n v="3.3468686690579963"/>
    <m/>
    <m/>
    <m/>
  </r>
  <r>
    <n v="42603"/>
    <s v="August, 2016"/>
    <s v="August, 2016´"/>
    <x v="4"/>
    <s v="Adama Brasil Sa"/>
    <s v="Total Fluides"/>
    <s v="LE HAVRE"/>
    <s v="Brazil"/>
    <s v="27101000"/>
    <s v="80 DRUMS SOLANE HEPTANE"/>
    <x v="67"/>
    <s v="Not Identified"/>
    <s v="General Chemical"/>
    <n v="12560"/>
    <n v="12.56"/>
    <s v=""/>
    <e v="#VALUE!"/>
    <m/>
    <m/>
    <m/>
  </r>
  <r>
    <n v="42600"/>
    <s v="August, 2016"/>
    <s v="August, 2016´"/>
    <x v="4"/>
    <s v="Adama Brasil S/A"/>
    <s v="Adama Makhteshim Ltd."/>
    <s v="ASHDOD"/>
    <s v="Brazil"/>
    <s v="29349959"/>
    <s v="144 STEEL DRUM ORGANOPHOS:PHORUS PESTICIDE, SOLID,TOXIC (METHIDATHION) IMO?: 6.1 UN?: 2783 PA:CKING GROUP?: II MARINE POLLUTANT"/>
    <x v="30"/>
    <s v="Suprathion"/>
    <s v="Insecticide"/>
    <n v="24120"/>
    <n v="24.12"/>
    <n v="81455000"/>
    <n v="3377.0729684908788"/>
    <m/>
    <m/>
    <m/>
  </r>
  <r>
    <n v="42598"/>
    <s v="August, 2016"/>
    <s v="August, 2016´"/>
    <x v="4"/>
    <s v="Adama Brasil S/A"/>
    <s v="Shandong Weifang Rainbow Chemical Co., Ltd."/>
    <s v="QINGDAO"/>
    <s v="Brazil"/>
    <s v="29336913"/>
    <s v="1X40 HC 120BAGS ATRAZINA TECNICO RAINBOW (ATRAZINE 97% TECH)"/>
    <x v="78"/>
    <s v="Not Identified"/>
    <s v="General Chemical"/>
    <n v="60336"/>
    <n v="60.34"/>
    <n v="104000"/>
    <n v="1.7236807212940866"/>
    <m/>
    <m/>
    <m/>
  </r>
  <r>
    <n v="42597"/>
    <s v="August, 2016"/>
    <s v="August, 2016´"/>
    <x v="4"/>
    <s v="Adama Brasil Sa"/>
    <s v="Adama Irvita Nv"/>
    <s v="ROTTERDAM"/>
    <s v="Brazil"/>
    <s v="29329999"/>
    <s v="ONE 20´ X 8´ X 8´6&quot; GENERAL PU SLAC 14 IBCS BROMOKETAL LOADED ON 14 PLTS"/>
    <x v="70"/>
    <s v="Not Identified"/>
    <s v="General Chemical"/>
    <n v="20462"/>
    <n v="20.46"/>
    <n v="36760000"/>
    <n v="1796.5008308083277"/>
    <m/>
    <m/>
    <m/>
  </r>
  <r>
    <n v="42596"/>
    <s v="August, 2016"/>
    <s v="August, 2016´"/>
    <x v="4"/>
    <s v="Adama Brasil S/A"/>
    <s v="Nutrichem Co., Ltd."/>
    <s v="SHANGHAI"/>
    <s v="Brazil"/>
    <s v="29333921"/>
    <s v="20 PKGS PICLORAM TECH 95%"/>
    <x v="76"/>
    <s v="Not Identified"/>
    <s v="General Chemical"/>
    <n v="10070"/>
    <n v="10.07"/>
    <n v="248000"/>
    <n v="24.627606752730884"/>
    <m/>
    <m/>
    <m/>
  </r>
  <r>
    <n v="42596"/>
    <s v="August, 2016"/>
    <s v="August, 2016´"/>
    <x v="4"/>
    <s v="Adama Brasil S/A"/>
    <s v="Sinon Corp"/>
    <s v="KAOHSIUNG"/>
    <s v="Brazil"/>
    <s v="29339959"/>
    <s v="SUB RISK-X-PACKING GROUP III HAZARD NO 90 CARBENDAZIM TECNICO MIL 280 BAGS"/>
    <x v="1"/>
    <s v="Not Identified"/>
    <s v="General Chemical"/>
    <n v="168840"/>
    <n v="168.84"/>
    <n v="3807000"/>
    <n v="22.547974413646056"/>
    <m/>
    <m/>
    <m/>
  </r>
  <r>
    <n v="42594"/>
    <s v="August, 2016"/>
    <s v="August, 2016´"/>
    <x v="4"/>
    <s v="Adama Brasil S/A"/>
    <s v="Shandong Weifang Rainbow Chemical Co., Ltd."/>
    <s v="QINGDAO"/>
    <s v="Brazil"/>
    <s v="38089324"/>
    <s v="07 40´ X 8´ X 8´6&quot; GENERAL PU SLAC 7,560 CARTONS GLYPHOSATE 72% WG(RIDOVER) PACKING IN CARTON"/>
    <x v="14"/>
    <s v="Not Identified"/>
    <s v="General Chemical"/>
    <n v="162539.99"/>
    <n v="162.54"/>
    <n v="544000"/>
    <n v="3.3468686690579963"/>
    <m/>
    <m/>
    <m/>
  </r>
  <r>
    <n v="42594"/>
    <s v="August, 2016"/>
    <s v="August, 2016´"/>
    <x v="4"/>
    <s v="Adama Brasil S/A"/>
    <s v="Dalian Raiser Pesticides Co., Ltd."/>
    <s v="SHANGHAI"/>
    <s v="Brazil"/>
    <s v="29331990"/>
    <s v="ONE 20´ X 8´ X 8´6&quot; GENERAL PU SLAC 16 BAGS FIPRONIL TECNICO MILENIA"/>
    <x v="32"/>
    <s v="Shelter"/>
    <s v="Insecticide"/>
    <n v="8128"/>
    <n v="8.1300000000000008"/>
    <n v="175000"/>
    <n v="21.530511811023622"/>
    <m/>
    <m/>
    <m/>
  </r>
  <r>
    <n v="42593"/>
    <s v="August, 2016"/>
    <s v="August, 2016´"/>
    <x v="4"/>
    <s v="Adama Brasil Sa"/>
    <s v="Jiangsu Sevencontinent Green"/>
    <s v="SHANGHAI"/>
    <s v="Brazil"/>
    <s v="29339969"/>
    <s v="40 PKGS 1,2,4 TRIAZOL PACKAGE: 500KG BAG"/>
    <x v="55"/>
    <s v="Not Identified"/>
    <s v="General Chemical"/>
    <n v="20120"/>
    <n v="20.12"/>
    <n v="267000"/>
    <n v="13.27037773359841"/>
    <m/>
    <m/>
    <m/>
  </r>
  <r>
    <n v="42592"/>
    <s v="August, 2016"/>
    <s v="August, 2016´"/>
    <x v="4"/>
    <s v="Adama Brasil S/A"/>
    <s v="Adama Makhteshim Ltd."/>
    <s v="ASHDOD"/>
    <s v="Brazil"/>
    <s v="29335949"/>
    <s v="40 FLEXIBLE IBC 385 KGS (15400 KGS AZOXYSTROBIN TECNICO MILENI:A) PESTICIDE, SOLID, TOXIC, N.O.S (AZOXYSTROBIN)"/>
    <x v="37"/>
    <s v="Mirador"/>
    <s v="Fungicide"/>
    <n v="15940"/>
    <n v="15.94"/>
    <n v="850000"/>
    <n v="53.324968632371395"/>
    <m/>
    <m/>
    <m/>
  </r>
  <r>
    <n v="42592"/>
    <s v="August, 2016"/>
    <s v="August, 2016´"/>
    <x v="4"/>
    <s v="Adama Brasil S/A"/>
    <s v="Adama Agan Ltd."/>
    <s v="ASHDOD"/>
    <s v="Brazil"/>
    <s v="38089323"/>
    <s v="4032 BAGS OF 5.00 KG 20160 KG JUMP AGRICULTURAL HERBICIDE"/>
    <x v="3"/>
    <s v="Jump"/>
    <s v="Herbicide"/>
    <n v="67044"/>
    <n v="67.040000000000006"/>
    <n v="502000"/>
    <n v="7.487620070401527"/>
    <m/>
    <m/>
    <m/>
  </r>
  <r>
    <n v="42592"/>
    <s v="August, 2016"/>
    <s v="August, 2016´"/>
    <x v="4"/>
    <s v="Adama Brasil S/A"/>
    <s v="Adama Mfg. Poland Sa"/>
    <s v="GDYNIA"/>
    <s v="Brazil"/>
    <s v="29180000"/>
    <s v="300 BG 2,4-D ACIDO TECNICO MILENIA BR BIGBAGS A ON PALLETS"/>
    <x v="0"/>
    <s v="2,4-D Main"/>
    <s v="Herbicide"/>
    <n v="278359.99"/>
    <n v="278.36"/>
    <s v=""/>
    <e v="#VALUE!"/>
    <m/>
    <m/>
    <m/>
  </r>
  <r>
    <n v="42592"/>
    <s v="August, 2016"/>
    <s v="August, 2016´"/>
    <x v="4"/>
    <s v="Adama Brasil S/A"/>
    <s v="Dva Agro Gmb H"/>
    <s v="NHAVA SHEVA (JAWAHARLAL N"/>
    <s v="Brazil"/>
    <s v="34021300"/>
    <s v="18 IBC WOODEN PALLETISED TANK M:AMONA ETOXILADO 20 EO (UNITOP-R-200)"/>
    <x v="46"/>
    <s v="Not Identified"/>
    <s v="General Chemical"/>
    <n v="19152"/>
    <n v="19.149999999999999"/>
    <n v="51800"/>
    <n v="2.7046783625730995"/>
    <m/>
    <m/>
    <m/>
  </r>
  <r>
    <n v="42592"/>
    <s v="August, 2016"/>
    <s v="August, 2016´"/>
    <x v="4"/>
    <s v="Adama Brasil S/A"/>
    <s v="Adama Agan Ltd."/>
    <s v="ASHDOD"/>
    <s v="Brazil"/>
    <s v="38089323"/>
    <s v="4032 BAGS OF 5.00 KG 20160 KG HEXARON WG AGRICULTURAL HERBICIDE"/>
    <x v="3"/>
    <s v="Jump"/>
    <s v="Herbicide"/>
    <n v="71520"/>
    <n v="71.52"/>
    <n v="535000"/>
    <n v="7.4804250559284116"/>
    <m/>
    <m/>
    <m/>
  </r>
  <r>
    <n v="42592"/>
    <s v="August, 2016"/>
    <s v="August, 2016´"/>
    <x v="4"/>
    <s v="Adama Brasil S/A"/>
    <s v="Adama Makhteshim Ltd."/>
    <s v="ASHDOD"/>
    <s v="Brazil"/>
    <s v="38089100"/>
    <s v="18 MINIBULK 1000 LITER (18000 LITS GALIL SC) (IMIDACLOPRID, BIFENTHRIN)"/>
    <x v="4"/>
    <s v="Galil"/>
    <s v="Insecticide"/>
    <n v="164880.01"/>
    <n v="164.88"/>
    <n v="3869000"/>
    <n v="23.46554928035242"/>
    <m/>
    <m/>
    <m/>
  </r>
  <r>
    <n v="42592"/>
    <s v="August, 2016"/>
    <s v="August, 2016´"/>
    <x v="4"/>
    <s v="Adama Brasil S/A"/>
    <s v="Adama Agan Ltd."/>
    <s v="ASHDOD"/>
    <s v="Brazil"/>
    <s v="38089323"/>
    <s v="4,032 BAGS OF 5.00 KG 20,160.00 KG HEXARON WG AGRICULTURAL HER:BICIDE"/>
    <x v="3"/>
    <s v="Jump"/>
    <s v="Herbicide"/>
    <n v="23840"/>
    <n v="23.84"/>
    <n v="178000"/>
    <n v="7.4664429530201346"/>
    <m/>
    <m/>
    <m/>
  </r>
  <r>
    <n v="42592"/>
    <s v="August, 2016"/>
    <s v="August, 2016´"/>
    <x v="4"/>
    <s v="Adama Brasil S/A"/>
    <s v="Adama Agan Ltd."/>
    <s v="ASHDOD"/>
    <s v="Brazil"/>
    <s v="38089300"/>
    <s v="80 DRUMS OF 200.00 LT POQUER AGRICULTURAL HERBICIDE"/>
    <x v="48"/>
    <s v="Platinum"/>
    <s v="Herbicide"/>
    <n v="34276"/>
    <n v="34.28"/>
    <n v="241000"/>
    <n v="7.0311588283346946"/>
    <m/>
    <m/>
    <m/>
  </r>
  <r>
    <n v="42592"/>
    <s v="August, 2016"/>
    <s v="August, 2016´"/>
    <x v="4"/>
    <s v="Adama Brasil S/A"/>
    <s v="Adama Makhteshim Ltd."/>
    <s v="ASHDOD"/>
    <s v="Brazil"/>
    <s v="38089100"/>
    <s v="18 MINIBULK 1000 LITER (18000 LITS GALIL SC) (IMIDACLOPRID, BIFENTHRIN)"/>
    <x v="4"/>
    <s v="Galil"/>
    <s v="Insecticide"/>
    <n v="144270"/>
    <n v="144.27000000000001"/>
    <n v="3386000"/>
    <n v="23.469882858529147"/>
    <m/>
    <m/>
    <m/>
  </r>
  <r>
    <n v="42592"/>
    <s v="August, 2016"/>
    <s v="August, 2016´"/>
    <x v="4"/>
    <s v="Adama Brasil S/A"/>
    <s v="Adama Agan Ltd."/>
    <s v="ASHDOD"/>
    <s v="Brazil"/>
    <s v="38089329"/>
    <s v="80 DRUMS OF 200.00 LT 16,000.00 LT GALIGAN 240 EC AGRICULTURAL:HERBICIDE"/>
    <x v="2"/>
    <s v="Galigan 240 EC"/>
    <s v="Herbicide"/>
    <n v="17618"/>
    <n v="17.62"/>
    <n v="132000"/>
    <n v="7.4923373822227264"/>
    <m/>
    <m/>
    <m/>
  </r>
  <r>
    <n v="42592"/>
    <s v="August, 2016"/>
    <s v="August, 2016´"/>
    <x v="4"/>
    <s v="Adama Brasil S/A"/>
    <s v="Adama Agan Ltd."/>
    <s v="ASHDOD"/>
    <s v="Brazil"/>
    <s v="38089329"/>
    <s v="80 DRUMS OF 200.00 LT 16000 LT POQUER AGRICULTURAL HERBICIDE"/>
    <x v="48"/>
    <s v="Platinum"/>
    <s v="Herbicide"/>
    <n v="119966"/>
    <n v="119.97"/>
    <n v="898000"/>
    <n v="7.4854542120267409"/>
    <m/>
    <m/>
    <m/>
  </r>
  <r>
    <n v="42592"/>
    <s v="August, 2016"/>
    <s v="August, 2016´"/>
    <x v="4"/>
    <s v="Adama Brasil S/A"/>
    <s v="Adama Agan Ltd."/>
    <s v="ASHDOD"/>
    <s v="Brazil"/>
    <s v="38089329"/>
    <s v="80 DRUMS OF 200.00 LT 16,000.00 LT POQUER AGRICULTURAL HERBICID:E"/>
    <x v="48"/>
    <s v="Platinum"/>
    <s v="Herbicide"/>
    <n v="17138"/>
    <n v="17.14"/>
    <n v="128000"/>
    <n v="7.4687828217995103"/>
    <m/>
    <m/>
    <m/>
  </r>
  <r>
    <n v="42592"/>
    <s v="August, 2016"/>
    <s v="August, 2016´"/>
    <x v="4"/>
    <s v="Adama Brasil S/A"/>
    <s v="Adama Agan Ltd."/>
    <s v="ASHDOD"/>
    <s v="Brazil"/>
    <s v="38089329"/>
    <s v="80 DRUMS OF 200 LT 16000 LT POQUER AGRICULTURAL HERBICIDE"/>
    <x v="48"/>
    <s v="Platinum"/>
    <s v="Herbicide"/>
    <n v="119966"/>
    <n v="119.97"/>
    <n v="898000"/>
    <n v="7.4854542120267409"/>
    <m/>
    <m/>
    <m/>
  </r>
  <r>
    <n v="42591"/>
    <s v="August, 2016"/>
    <s v="August, 2016´"/>
    <x v="4"/>
    <s v="Adama Brasil Sa"/>
    <s v="Intermodal Tank Transport"/>
    <s v="NEW ORLEANS (LA)"/>
    <s v="Brazil"/>
    <s v="29211922"/>
    <s v="2 20´ X 8´ X 8´6&quot; TANK CONTA SLAC 2 TANK DI - N- PROPYLAMINE DIPROPYLAMINE"/>
    <x v="54"/>
    <s v="Not Identified"/>
    <s v="General Chemical"/>
    <n v="33847"/>
    <n v="33.85"/>
    <n v="137000"/>
    <n v="4.0476260820752206"/>
    <m/>
    <m/>
    <m/>
  </r>
  <r>
    <n v="42590"/>
    <s v="August, 2016"/>
    <s v="August, 2016´"/>
    <x v="4"/>
    <s v="Adama Brasil S/A"/>
    <s v="Zhejiang Jiangshan Chemical Co., Ltd."/>
    <s v="SHANGHAI"/>
    <s v="Brazil"/>
    <s v="29310000"/>
    <s v="GLYPHOSATE 95% TC(900KG)"/>
    <x v="14"/>
    <s v="Not Identified"/>
    <s v="General Chemical"/>
    <n v="252840"/>
    <n v="252.84"/>
    <n v="750000"/>
    <n v="2.9663028001898435"/>
    <m/>
    <m/>
    <m/>
  </r>
  <r>
    <n v="42590"/>
    <s v="August, 2016"/>
    <s v="August, 2016´"/>
    <x v="4"/>
    <s v="Adama Brasil S/A"/>
    <s v="Shandong Weifang Rainbow Chemical Co., Ltd."/>
    <s v="QINGDAO"/>
    <s v="Brazil"/>
    <s v="38089324"/>
    <s v="6X40 FCL 6480 CT GLYPHOSATE 72% WG(RIDOVER) PACKING IN5KG/BAG*4/CARTON WITH PALLETS"/>
    <x v="14"/>
    <s v="Not Identified"/>
    <s v="General Chemical"/>
    <n v="139320.01"/>
    <n v="139.32"/>
    <n v="466000"/>
    <n v="3.3448174458213145"/>
    <m/>
    <m/>
    <m/>
  </r>
  <r>
    <n v="42589"/>
    <s v="August, 2016"/>
    <s v="August, 2016´"/>
    <x v="4"/>
    <s v="Adama Brasil Sa"/>
    <s v="Adama Irvita Nv"/>
    <s v="ROTTERDAM"/>
    <s v="Brazil"/>
    <s v="29329999"/>
    <s v="ONE 20´ X 8´ X 8´6&quot; GENERAL PU SLAC 14 IBCS BROMOKETAL"/>
    <x v="70"/>
    <s v="Not Identified"/>
    <s v="General Chemical"/>
    <n v="20462"/>
    <n v="20.46"/>
    <n v="36760000"/>
    <n v="1796.5008308083277"/>
    <m/>
    <m/>
    <m/>
  </r>
  <r>
    <n v="42587"/>
    <s v="August, 2016"/>
    <s v="August, 2016´"/>
    <x v="4"/>
    <s v="Adama Brasil S/A"/>
    <s v="China Jiangsu International Economic And Technical"/>
    <s v="SHANGHAI"/>
    <s v="Brazil"/>
    <s v="28111920"/>
    <s v="PHOSPHOROUS ACID"/>
    <x v="4"/>
    <s v="Galil"/>
    <s v="Insecticide"/>
    <n v="66264"/>
    <n v="66.260000000000005"/>
    <n v="72000"/>
    <n v="1.0865628395508873"/>
    <m/>
    <m/>
    <m/>
  </r>
  <r>
    <n v="42586"/>
    <s v="August, 2016"/>
    <s v="August, 2016´"/>
    <x v="4"/>
    <s v="Syngenta Protecao De Cultivos Ltda"/>
    <s v="Adama Agan Ltd."/>
    <s v="ASHDOD"/>
    <s v="Brazil"/>
    <s v="29242120"/>
    <s v="160 BIG BAGS DIUREX AGRICUR TECNICO   AGRICULTURAL HERBICIDE"/>
    <x v="3"/>
    <s v="Jump"/>
    <s v="Herbicide"/>
    <n v="67440"/>
    <n v="67.44"/>
    <n v="1492000"/>
    <n v="22.123368920521944"/>
    <m/>
    <m/>
    <m/>
  </r>
  <r>
    <n v="42585"/>
    <s v="August, 2016"/>
    <s v="August, 2016´"/>
    <x v="4"/>
    <s v="Adama Brasil S/A"/>
    <s v="Adama Agan Ltd."/>
    <s v="ASHDOD"/>
    <s v="Brazil"/>
    <s v="38089329"/>
    <s v="80 DRUMS OF 200.00 LT 16,000.00 LT GALIGAN 240 EC AGRICULTURAL:HER BICIDE"/>
    <x v="2"/>
    <s v="Galigan 240 EC"/>
    <s v="Herbicide"/>
    <n v="17618"/>
    <n v="17.62"/>
    <n v="132000"/>
    <n v="7.4923373822227264"/>
    <m/>
    <m/>
    <m/>
  </r>
  <r>
    <n v="42585"/>
    <s v="August, 2016"/>
    <s v="August, 2016´"/>
    <x v="4"/>
    <s v="Adama Brasil S/A"/>
    <s v="Akzo Nobel"/>
    <s v="HOUSTON (TX)"/>
    <s v="Brazil"/>
    <s v="34021300"/>
    <s v="1 20´CONTAINER(S) 14 IBC CONTAINER ETHYLAN NS-500LQ 2300 LB IBC"/>
    <x v="46"/>
    <s v="Not Identified"/>
    <s v="General Chemical"/>
    <n v="15496"/>
    <n v="15.5"/>
    <n v="41900"/>
    <n v="2.7039235931853383"/>
    <m/>
    <m/>
    <m/>
  </r>
  <r>
    <n v="42585"/>
    <s v="August, 2016"/>
    <s v="August, 2016´"/>
    <x v="4"/>
    <s v="Adama Brasil S/A"/>
    <s v="Adama Makhteshim Ltd."/>
    <s v="ASHDOD"/>
    <s v="Brazil"/>
    <s v="29309091"/>
    <s v="28 FLEXIBLE IBC CAPTAN MKT TECNICO MILENIA):ENV IRONMENTALLY HAZARDOUS SUBSTANCE, SOLID N.O.S. (CAPTAN)"/>
    <x v="26"/>
    <s v="Captan"/>
    <s v="Fungicide"/>
    <n v="90790"/>
    <n v="90.79"/>
    <n v="1694000"/>
    <n v="18.658442559753276"/>
    <m/>
    <m/>
    <m/>
  </r>
  <r>
    <n v="42585"/>
    <s v="August, 2016"/>
    <s v="August, 2016´"/>
    <x v="4"/>
    <s v="Adama Brasil S/A"/>
    <s v="Adama Agan Ltd."/>
    <s v="ASHDOD"/>
    <s v="Brazil"/>
    <s v="38089329"/>
    <s v="80 DRUMS OF 200.00 LT 16000 LT POQUER AGRICULTURAL HERBICIDE"/>
    <x v="48"/>
    <s v="Platinum"/>
    <s v="Herbicide"/>
    <n v="68552"/>
    <n v="68.55"/>
    <n v="513000"/>
    <n v="7.4833702882483371"/>
    <m/>
    <m/>
    <m/>
  </r>
  <r>
    <n v="42585"/>
    <s v="August, 2016"/>
    <s v="August, 2016´"/>
    <x v="4"/>
    <s v="Adama Brasil S/A"/>
    <s v="Adama Makhteshim Ltd."/>
    <s v="ASHDOD"/>
    <s v="Brazil"/>
    <s v="38089100"/>
    <s v=". 80 STEEL DRUM 200 LT (16000 LITS VORAZ) CARBAMATE PESTICIDE,LI:QUID,TOXIC (METHOMYL, NOVALURON)"/>
    <x v="29"/>
    <s v="Voraz"/>
    <s v="Insecticide"/>
    <n v="99000"/>
    <n v="99"/>
    <n v="2323000"/>
    <n v="23.464646464646464"/>
    <m/>
    <m/>
    <m/>
  </r>
  <r>
    <n v="42584"/>
    <s v="August, 2016"/>
    <s v="August, 2016´"/>
    <x v="4"/>
    <s v="Adama Brasil S/A"/>
    <s v="Lotte Fine Chemical Co., Ltd."/>
    <s v="PUSAN (BUSAN)"/>
    <s v="Brazil"/>
    <s v="29211121"/>
    <s v="DIMETHYL AMINE 60% ISO TANK UN"/>
    <x v="6"/>
    <s v="Not Identified"/>
    <s v="General Chemical"/>
    <n v="38260"/>
    <n v="38.26"/>
    <n v="31300"/>
    <n v="0.81808677469942503"/>
    <m/>
    <m/>
    <m/>
  </r>
  <r>
    <n v="42582"/>
    <s v="July, 2016"/>
    <s v="July, 2016´"/>
    <x v="4"/>
    <s v="Adama Brasil Sa"/>
    <s v="Adama Irvita Nv"/>
    <s v="ROTTERDAM"/>
    <s v="Brazil"/>
    <s v="29329999"/>
    <s v="ONE 20´ X 8´ X 8´6&quot; GENERAL PU SLAC 14 IBCS BROMOKETAL LOADED ON 14 PLTS"/>
    <x v="70"/>
    <s v="Not Identified"/>
    <s v="General Chemical"/>
    <n v="20462"/>
    <n v="20.46"/>
    <n v="36705000"/>
    <n v="1793.8129215130487"/>
    <m/>
    <m/>
    <m/>
  </r>
  <r>
    <n v="42582"/>
    <s v="July, 2016"/>
    <s v="July, 2016´"/>
    <x v="4"/>
    <s v="Adama Brasil S/A"/>
    <s v="Adama Andina Bv"/>
    <s v="BARRANQUILLA"/>
    <s v="Brazil"/>
    <s v="38089100"/>
    <s v="667 BOX, FIBREBOARD TAURUS (12X1) 667 CAJAS X 12 UN X 1 LT PB: 9498, PN: 7897, IMO: 6.1, UN: 2902, PG: III MARINE POLLUTANT"/>
    <x v="32"/>
    <s v="Shelter"/>
    <s v="Insecticide"/>
    <n v="9498"/>
    <n v="9.5"/>
    <n v="217000"/>
    <n v="22.846915140029481"/>
    <m/>
    <m/>
    <m/>
  </r>
  <r>
    <n v="42581"/>
    <s v="July, 2016"/>
    <s v="July, 2016´"/>
    <x v="4"/>
    <s v="Adama Brasil Sa"/>
    <s v="China Jiangsu International Economic And Technical"/>
    <s v="SHANGHAI"/>
    <s v="Brazil"/>
    <s v="29339969"/>
    <s v="40 PACKAGES CONTAINS TRIAZOLE (1,2,4 TRIAZOL)"/>
    <x v="55"/>
    <s v="Not Identified"/>
    <s v="General Chemical"/>
    <n v="20120"/>
    <n v="20.12"/>
    <n v="275000"/>
    <n v="13.667992047713717"/>
    <m/>
    <m/>
    <m/>
  </r>
  <r>
    <n v="42581"/>
    <s v="July, 2016"/>
    <s v="July, 2016´"/>
    <x v="4"/>
    <s v="Adama Brasil S/A"/>
    <s v="Adama Mfg. Poland Sa"/>
    <s v="GDYNIA"/>
    <s v="Brazil"/>
    <s v="29180000"/>
    <s v="280 BG 2,4-D ACIDO TECNICO MILENIA BR BIGBAGS ON PALLETS"/>
    <x v="0"/>
    <s v="2,4-D Main"/>
    <s v="Herbicide"/>
    <n v="257376.01"/>
    <n v="257.38"/>
    <s v=""/>
    <e v="#VALUE!"/>
    <m/>
    <m/>
    <m/>
  </r>
  <r>
    <n v="42581"/>
    <s v="July, 2016"/>
    <s v="July, 2016´"/>
    <x v="4"/>
    <s v="Adama Brasil S/A"/>
    <s v="Weylchem Frankfurt Gmb H"/>
    <s v="FRANKFURT AM MAIN"/>
    <s v="Brazil"/>
    <s v="29280090"/>
    <s v="ONE 40´ X 8´ X 8´6&quot; GENERAL PU SLAC 40 FIBC(S) ON 40 PALLETS 10 FIBC 1100L, TYP C, NAHTABDICHTUNG"/>
    <x v="77"/>
    <s v="Ardent"/>
    <s v="Fungicide"/>
    <n v="20880"/>
    <n v="20.88"/>
    <n v="39100000"/>
    <n v="1872.6053639846743"/>
    <m/>
    <m/>
    <m/>
  </r>
  <r>
    <n v="42581"/>
    <s v="July, 2016"/>
    <s v="July, 2016´"/>
    <x v="4"/>
    <s v="Adama Brasil S/A"/>
    <s v="Adama Mfg. Poland Sa"/>
    <s v="GDYNIA"/>
    <s v="Brazil"/>
    <s v="29180000"/>
    <s v="280 BG 2,4-D ACIDO TECNICO MILENIA BR BIGBAGS ON PALLETS"/>
    <x v="0"/>
    <s v="2,4-D Main"/>
    <s v="Herbicide"/>
    <n v="257376.01"/>
    <n v="257.38"/>
    <s v=""/>
    <e v="#VALUE!"/>
    <m/>
    <m/>
    <m/>
  </r>
  <r>
    <n v="42579"/>
    <s v="July, 2016"/>
    <s v="July, 2016´"/>
    <x v="4"/>
    <s v="Syngenta Protecao De Cultivos Ltda"/>
    <s v="Adama Agan Ltd."/>
    <s v="ASHDOD"/>
    <s v="Brazil"/>
    <s v="29242120"/>
    <s v="STC:120  BIG BAGS OF DIUREX AGRICUR TECNICO AGRICULTURAL HERBICIDE UN NO.: 3077 CLASS: 9.0 P.G:III"/>
    <x v="3"/>
    <s v="Jump"/>
    <s v="Herbicide"/>
    <n v="50580"/>
    <n v="50.58"/>
    <n v="1118000"/>
    <n v="22.10359826018189"/>
    <m/>
    <m/>
    <m/>
  </r>
  <r>
    <n v="42578"/>
    <s v="July, 2016"/>
    <s v="July, 2016´"/>
    <x v="4"/>
    <s v="Adama Brasil S/A"/>
    <s v="Adama Agan Ltd."/>
    <s v="ASHDOD"/>
    <s v="Brazil"/>
    <s v="38089323"/>
    <s v="4032 BAGS OF HEXARON WG AGRICULTUR:AL HERBICIDE"/>
    <x v="3"/>
    <s v="Jump"/>
    <s v="Herbicide"/>
    <n v="143039.99"/>
    <n v="143.04"/>
    <n v="975000"/>
    <n v="6.8162756443145733"/>
    <m/>
    <m/>
    <m/>
  </r>
  <r>
    <n v="42578"/>
    <s v="July, 2016"/>
    <s v="July, 2016´"/>
    <x v="4"/>
    <s v="Adama Brasil S/A"/>
    <s v="Shandong Weifang Rainbow Chemical Co., Ltd."/>
    <s v="QINGDAO"/>
    <s v="Brazil"/>
    <s v="38089324"/>
    <s v="06 40´ X 8´ X 8´6&quot; GENERAL PU SLAC 6480 CARTONS GLYPHOSATE 72% WG( RIDOVER) PACKING IN 5KG/BAG*4/ CARTON WITH PALLETS"/>
    <x v="14"/>
    <s v="Not Identified"/>
    <s v="General Chemical"/>
    <n v="139320.01"/>
    <n v="139.32"/>
    <n v="589000"/>
    <n v="4.2276769862419616"/>
    <m/>
    <m/>
    <m/>
  </r>
  <r>
    <n v="42578"/>
    <s v="July, 2016"/>
    <s v="July, 2016´"/>
    <x v="4"/>
    <s v="Adama Brasil S/A"/>
    <s v="Adama Makhteshim Ltd."/>
    <s v="ASHDOD"/>
    <s v="Brazil"/>
    <s v="38089100"/>
    <s v="2400 PLASTIC JERRYCAN 5 LT (12000 LITS GALIL SC) IMIDACLOPRID, BIFENTHRIN)"/>
    <x v="4"/>
    <s v="Galil"/>
    <s v="Insecticide"/>
    <n v="13560"/>
    <n v="13.56"/>
    <n v="310000"/>
    <n v="22.861356932153392"/>
    <m/>
    <m/>
    <m/>
  </r>
  <r>
    <n v="42578"/>
    <s v="July, 2016"/>
    <s v="July, 2016´"/>
    <x v="4"/>
    <s v="Adama Brasil S/A"/>
    <s v="Nutrichem Co., Ltd."/>
    <s v="SHANGHAI"/>
    <s v="Brazil"/>
    <s v="29333929"/>
    <s v="03 20´ X 8´ X 8´6&quot; GENERAL PU SLAC 256 DRUMS TRICLOPYR BEE TECH"/>
    <x v="63"/>
    <s v="Not Identified"/>
    <s v="General Chemical"/>
    <n v="69504"/>
    <n v="69.5"/>
    <n v="728000"/>
    <n v="10.474217311233886"/>
    <m/>
    <m/>
    <m/>
  </r>
  <r>
    <n v="42578"/>
    <s v="July, 2016"/>
    <s v="July, 2016´"/>
    <x v="4"/>
    <s v="Adama Brasil S/A"/>
    <s v="Atul Ltd."/>
    <s v="HAZIRA"/>
    <s v="Brazil"/>
    <s v="29189912"/>
    <s v="04 X 20 FT STANDARD CNTR. SAID TO CONTAIN TOTAL 80 JUMBO BAGS OF 2,4-D ACIDO TECNICO"/>
    <x v="0"/>
    <s v="2,4-D Main"/>
    <s v="Herbicide"/>
    <n v="74280"/>
    <n v="74.28"/>
    <n v="1273000"/>
    <n v="17.13785675821217"/>
    <m/>
    <m/>
    <m/>
  </r>
  <r>
    <n v="42578"/>
    <s v="July, 2016"/>
    <s v="July, 2016´"/>
    <x v="4"/>
    <s v="Adama Brasil S/A"/>
    <s v="Damco Sea &amp; Air"/>
    <s v="SHANGHAI"/>
    <s v="Brazil"/>
    <s v="29333929"/>
    <s v="40 FLEXIBLE IBC IMIDACLOPRIDE TECNICO:MILENIA) IMI:DACLOPRID"/>
    <x v="4"/>
    <s v="Galil"/>
    <s v="Insecticide"/>
    <n v="20120"/>
    <n v="20.12"/>
    <n v="211000"/>
    <n v="10.487077534791252"/>
    <m/>
    <m/>
    <m/>
  </r>
  <r>
    <n v="42578"/>
    <s v="July, 2016"/>
    <s v="July, 2016´"/>
    <x v="4"/>
    <s v="Adama Brasil S/A"/>
    <s v="Adama Agan Ltd."/>
    <s v="ASHDOD"/>
    <s v="Brazil"/>
    <s v="38089329"/>
    <s v="80 DRUMS OF 200.00 LT 16000 LT POQUER AGRICULTURAL HERBICIDE"/>
    <x v="48"/>
    <s v="Platinum"/>
    <s v="Herbicide"/>
    <n v="119966"/>
    <n v="119.97"/>
    <n v="818000"/>
    <n v="6.8185986029374988"/>
    <m/>
    <m/>
    <m/>
  </r>
  <r>
    <n v="42578"/>
    <s v="July, 2016"/>
    <s v="July, 2016´"/>
    <x v="4"/>
    <s v="Adama Brasil S/A"/>
    <s v="Adama Agan Ltd."/>
    <s v="ASHDOD"/>
    <s v="Brazil"/>
    <s v="38089329"/>
    <s v="80 DRUMS OF 200.00 LT 16000 LT POQUER AGRICULTURAL HERBICIDE"/>
    <x v="48"/>
    <s v="Platinum"/>
    <s v="Herbicide"/>
    <n v="119966"/>
    <n v="119.97"/>
    <n v="818000"/>
    <n v="6.8185986029374988"/>
    <m/>
    <m/>
    <m/>
  </r>
  <r>
    <n v="42574"/>
    <s v="July, 2016"/>
    <s v="July, 2016´"/>
    <x v="4"/>
    <s v="Adama Brasil Sa"/>
    <s v="China Jiangsu International Economic And Technical"/>
    <s v="SHANGHAI"/>
    <s v="Brazil"/>
    <s v="28111920"/>
    <s v="880 BG PHOSPHOROUS ACID(ACIDO FOSFOROSO) STRONG BASES, OXIDIZING AGENTS, METALS. OTHERS TOXIC EFFECTS"/>
    <x v="35"/>
    <s v="Not Identified"/>
    <s v="General Chemical"/>
    <n v="22088"/>
    <n v="22.09"/>
    <n v="24300"/>
    <n v="1.1001448750452734"/>
    <m/>
    <m/>
    <m/>
  </r>
  <r>
    <n v="42574"/>
    <s v="July, 2016"/>
    <s v="July, 2016´"/>
    <x v="4"/>
    <s v="Adama Brasil Sa"/>
    <s v="Turlock Llp"/>
    <s v="SHANGHAI"/>
    <s v="Brazil"/>
    <s v="29241929"/>
    <s v="160 D R CHEMICAL PRODUCT DMAC- N, N-DIMETHYLACETAMIDE (N, N-DIMETILACETAMIDA)"/>
    <x v="27"/>
    <s v="Not Identified"/>
    <s v="General Chemical"/>
    <n v="32680"/>
    <n v="32.68"/>
    <n v="193000"/>
    <n v="5.9057527539779686"/>
    <m/>
    <m/>
    <m/>
  </r>
  <r>
    <n v="42574"/>
    <s v="July, 2016"/>
    <s v="July, 2016´"/>
    <x v="4"/>
    <s v="Adama Brasil Sa"/>
    <s v="Turlock Llp"/>
    <s v="QINGDAO"/>
    <s v="Brazil"/>
    <s v="29309039"/>
    <s v="ONE 20´ X 8´ X 8´6&quot; GENERAL PU SLAC 80 DRUMS =20 PALLETS CHEMICAL PRODUCT DIMETHYL SULFOXIDE (DMSO)"/>
    <x v="0"/>
    <s v="2,4-D Main"/>
    <s v="Herbicide"/>
    <n v="19380"/>
    <n v="19.38"/>
    <n v="114000"/>
    <n v="5.882352941176471"/>
    <m/>
    <m/>
    <m/>
  </r>
  <r>
    <n v="42574"/>
    <s v="July, 2016"/>
    <s v="July, 2016´"/>
    <x v="4"/>
    <s v="Adama Brasil Sa"/>
    <s v="Adama Irvita Nv"/>
    <s v="ROTTERDAM"/>
    <s v="Brazil"/>
    <s v="29329999"/>
    <s v="ONE 20´ X 8´ X 8´6&quot; GENERAL PU SLAC 14 IBCS BROMOKETAL LOADED ON 14 PLTS"/>
    <x v="70"/>
    <s v="Not Identified"/>
    <s v="General Chemical"/>
    <n v="20462"/>
    <n v="20.46"/>
    <n v="36705000"/>
    <n v="1793.8129215130487"/>
    <m/>
    <m/>
    <m/>
  </r>
  <r>
    <n v="42574"/>
    <s v="July, 2016"/>
    <s v="July, 2016´"/>
    <x v="4"/>
    <s v="Adama Brasil S/A"/>
    <s v="Purac Biochem Bv"/>
    <s v="ROTTERDAM"/>
    <s v="Brazil"/>
    <s v="29181100"/>
    <s v="4 20´ X 8´ X 8´6&quot; TANK CONTA SLAC 4 TANK CONTAINER NON HAZARDOUS 2-ETHYLHEXYL-S-LACTATE PURASOLV EHL BULK"/>
    <x v="8"/>
    <s v="Not Identified"/>
    <s v="General Chemical"/>
    <n v="88020"/>
    <n v="88.02"/>
    <n v="198000"/>
    <n v="2.2494887525562373"/>
    <m/>
    <m/>
    <m/>
  </r>
  <r>
    <n v="42574"/>
    <s v="July, 2016"/>
    <s v="July, 2016´"/>
    <x v="4"/>
    <s v="Adama Brasil S/A"/>
    <s v="Adama Agan Ltd."/>
    <s v="ASHDOD"/>
    <s v="Brazil"/>
    <s v="38089300"/>
    <s v="7 20´ X 8´ X 8´6&quot; GENERAL PU SLAC 560 DRUMS OF POQUER AGRICULTURAL HERBICIDE"/>
    <x v="48"/>
    <s v="Platinum"/>
    <s v="Herbicide"/>
    <n v="119966"/>
    <n v="119.97"/>
    <n v="852000"/>
    <n v="7.1020122368004266"/>
    <m/>
    <m/>
    <m/>
  </r>
  <r>
    <n v="42573"/>
    <s v="July, 2016"/>
    <s v="July, 2016´"/>
    <x v="4"/>
    <s v="Adama Brasil S/A"/>
    <s v="K &amp; C Logistics Co., Ltd."/>
    <s v="PUSAN (BUSAN)"/>
    <s v="Brazil"/>
    <s v="29211121"/>
    <s v="4 TANK OF DIMETILAMINA 60% CLASS 3 UN 1160"/>
    <x v="6"/>
    <s v="Not Identified"/>
    <s v="General Chemical"/>
    <n v="79810"/>
    <n v="79.81"/>
    <n v="65300"/>
    <n v="0.81819320887106883"/>
    <m/>
    <m/>
    <m/>
  </r>
  <r>
    <n v="42572"/>
    <s v="July, 2016"/>
    <s v="July, 2016´"/>
    <x v="4"/>
    <s v="Du Pont Do Brasil Sa"/>
    <s v="Adama Makhteshim Ltd."/>
    <s v="ASHDOD"/>
    <s v="Brazil"/>
    <s v="38089100"/>
    <s v="9600 PACKAGE PLASTIC JERRYCAN 5 LT (12000 LITS GALIL SC) ENVIRONMENTALLY HAZARDOUS SUBSTANCE, LIQUID, N.O.S. (IMIDACLOPRID,BIFENTHRIN) IMO: 9 UN: 3082 PACKING GROUP: III MARINE POLLUTANT"/>
    <x v="4"/>
    <s v="Galil"/>
    <s v="Insecticide"/>
    <n v="54240"/>
    <n v="54.24"/>
    <n v="1239000"/>
    <n v="22.842920353982301"/>
    <m/>
    <m/>
    <m/>
  </r>
  <r>
    <n v="42571"/>
    <s v="July, 2016"/>
    <s v="July, 2016´"/>
    <x v="4"/>
    <s v="Adama Brasil S/A"/>
    <s v="Adama Agan Ltd."/>
    <s v="ASHDOD"/>
    <s v="Brazil"/>
    <s v="29242120"/>
    <s v="40 BIG BAGS OF DIUREX AGRICUR TECNICO: AG RICULTURAL HERBICIDE"/>
    <x v="3"/>
    <s v="Jump"/>
    <s v="Herbicide"/>
    <n v="26860"/>
    <n v="26.86"/>
    <n v="594000"/>
    <n v="22.114668652271035"/>
    <m/>
    <m/>
    <m/>
  </r>
  <r>
    <n v="42571"/>
    <s v="July, 2016"/>
    <s v="July, 2016´"/>
    <x v="4"/>
    <s v="Adama Brasil S/A"/>
    <s v="Adama Makhteshim Ltd."/>
    <s v="ASHDOD"/>
    <s v="Brazil"/>
    <s v="38089100"/>
    <s v="162 MINIBULK 1000 LITER (18000 LITS GALIL SC) ENVIRONMENTALLY: HAZARDOUS SUBSTANCE, LIQUID, N.O.S. (IMIDACLOPRID, BIFENTHRIN IMO"/>
    <x v="4"/>
    <s v="Galil"/>
    <s v="Insecticide"/>
    <n v="185490.01"/>
    <n v="185.49"/>
    <n v="4238000"/>
    <n v="22.847591630406402"/>
    <m/>
    <m/>
    <m/>
  </r>
  <r>
    <n v="42571"/>
    <s v="July, 2016"/>
    <s v="July, 2016´"/>
    <x v="4"/>
    <s v="Adama Brasil Sa"/>
    <s v="Jiangsu Fengshan Group Co., Ltd."/>
    <s v="SHANGHAI"/>
    <s v="Brazil"/>
    <s v="29049014"/>
    <s v="DINITRO"/>
    <x v="57"/>
    <s v="DINITRO"/>
    <s v="General Chemical"/>
    <n v="64620"/>
    <n v="64.62"/>
    <n v="235000"/>
    <n v="3.6366450015475085"/>
    <m/>
    <m/>
    <m/>
  </r>
  <r>
    <n v="42571"/>
    <s v="July, 2016"/>
    <s v="July, 2016´"/>
    <x v="4"/>
    <s v="Adama Brasil S/A"/>
    <s v="Adama Agan Ltd."/>
    <s v="ASHDOD"/>
    <s v="Brazil"/>
    <s v="38089323"/>
    <s v="16128 BAGS HEXARON WG AGRICULTURAL HE:RBICIDE"/>
    <x v="3"/>
    <s v="Jump"/>
    <s v="Herbicide"/>
    <n v="95360"/>
    <n v="95.36"/>
    <n v="650000"/>
    <n v="6.8162751677852347"/>
    <m/>
    <m/>
    <m/>
  </r>
  <r>
    <n v="42571"/>
    <s v="July, 2016"/>
    <s v="July, 2016´"/>
    <x v="4"/>
    <s v="Adama Brasil S/A"/>
    <s v="Adama Agan Ltd."/>
    <s v="ASHDOD"/>
    <s v="Brazil"/>
    <s v="38089323"/>
    <s v="16128 BAGS OF HEXARON WG AGRICULTURAL HE:RBICIDE"/>
    <x v="3"/>
    <s v="Jump"/>
    <s v="Herbicide"/>
    <n v="95360"/>
    <n v="95.36"/>
    <n v="650000"/>
    <n v="6.8162751677852347"/>
    <m/>
    <m/>
    <m/>
  </r>
  <r>
    <n v="42571"/>
    <s v="July, 2016"/>
    <s v="July, 2016´"/>
    <x v="4"/>
    <s v="Adama Brasil S/A"/>
    <s v="Adama Makhteshim Ltd."/>
    <s v="ASHDOD"/>
    <s v="Brazil"/>
    <s v="29349900"/>
    <s v="110 STEEL DRUM PHOSPHORUS PESTICIDE SOLID,TOXIC (METHIDATHION"/>
    <x v="30"/>
    <s v="Suprathion"/>
    <s v="Insecticide"/>
    <n v="18425"/>
    <n v="18.420000000000002"/>
    <n v="1927000"/>
    <n v="104.58616010854817"/>
    <m/>
    <m/>
    <m/>
  </r>
  <r>
    <n v="42571"/>
    <s v="July, 2016"/>
    <s v="July, 2016´"/>
    <x v="4"/>
    <s v="Adama Brasil S/A"/>
    <s v="Adama Makhteshim Ltd."/>
    <s v="ASHDOD"/>
    <s v="Brazil"/>
    <s v="29335949"/>
    <s v="40 FLEXIBLE IBC AZOXYSTROBIN TECNICO MILENI:A) PESTICIDE, SOLID, TOXIC, AZOXYSTROBIN"/>
    <x v="37"/>
    <s v="Mirador"/>
    <s v="Fungicide"/>
    <n v="15940"/>
    <n v="15.94"/>
    <n v="802000"/>
    <n v="50.31367628607277"/>
    <m/>
    <m/>
    <m/>
  </r>
  <r>
    <n v="42571"/>
    <s v="July, 2016"/>
    <s v="July, 2016´"/>
    <x v="4"/>
    <s v="Adama Brasil S/A"/>
    <s v="Adama Makhteshim Ltd."/>
    <s v="ASHDOD"/>
    <s v="Brazil"/>
    <s v="38089100"/>
    <s v="1360 STEEL DRUM 200 LT (16000 LITS VORAZ) CARBAMATE PESTICIDE,: LIQUID, TOXIC (METHOMYL, NOVALURON)"/>
    <x v="29"/>
    <s v="Voraz"/>
    <s v="Insecticide"/>
    <n v="336600.01"/>
    <n v="336.6"/>
    <n v="7691000"/>
    <n v="22.849078346729698"/>
    <m/>
    <m/>
    <m/>
  </r>
  <r>
    <n v="42571"/>
    <s v="July, 2016"/>
    <s v="July, 2016´"/>
    <x v="4"/>
    <s v="Adama Brasil S/A"/>
    <s v="Adama Makhteshim Ltd."/>
    <s v="ASHDOD"/>
    <s v="Brazil"/>
    <s v="29335949"/>
    <s v="80 FLEXIBLE IBC AZOXYSTROBI"/>
    <x v="32"/>
    <s v="Shelter"/>
    <s v="Insecticide"/>
    <n v="31880"/>
    <n v="31.88"/>
    <n v="1604000"/>
    <n v="50.31367628607277"/>
    <m/>
    <m/>
    <m/>
  </r>
  <r>
    <n v="42571"/>
    <s v="July, 2016"/>
    <s v="July, 2016´"/>
    <x v="4"/>
    <s v="Adama Brasil S/A"/>
    <s v="Adama Agan Ltd."/>
    <s v="ASHDOD"/>
    <s v="Brazil"/>
    <s v="38089329"/>
    <s v="70 DRUMS OF 200 LT 14000 LT BUTIRON AGRICULTURAL HERBICIDE"/>
    <x v="15"/>
    <s v="Butiron"/>
    <s v="Herbicide"/>
    <n v="16608"/>
    <n v="16.61"/>
    <n v="113000"/>
    <n v="6.8039499036608859"/>
    <m/>
    <m/>
    <m/>
  </r>
  <r>
    <n v="42571"/>
    <s v="July, 2016"/>
    <s v="July, 2016´"/>
    <x v="4"/>
    <s v="Adama Brasil S/A"/>
    <s v="Adama Makhteshim Ltd."/>
    <s v="ASHDOD"/>
    <s v="Brazil"/>
    <s v="38089100"/>
    <s v="14400 PLASTIC JERRYCAN 5 LT (12000 LITS GALIL SC) ENVIRONMENT:ALLY HAZARDOUS SUBSTANCE, LIQUID, N.O.S. (IMIDACLOPRID, BIFENTHRI:N)"/>
    <x v="4"/>
    <s v="Galil"/>
    <s v="Insecticide"/>
    <n v="81360"/>
    <n v="81.36"/>
    <n v="1859000"/>
    <n v="22.84906588003933"/>
    <m/>
    <m/>
    <m/>
  </r>
  <r>
    <n v="42571"/>
    <s v="July, 2016"/>
    <s v="July, 2016´"/>
    <x v="4"/>
    <s v="Adama Brasil S/A"/>
    <s v="Adama Makhteshim Ltd."/>
    <s v="ASHDOD"/>
    <s v="Brazil"/>
    <s v="38089100"/>
    <s v="24000 PLASTIC JERRYCAN 5 LT (12000 LITS GALIL SC) ENVIRONMENTAL:LY HAZARDOUS SUBSTANCE, LIQUID, N.O.S. (IMIDACLOPRID, BIFENTHRIN"/>
    <x v="4"/>
    <s v="Galil"/>
    <s v="Insecticide"/>
    <n v="135600.01"/>
    <n v="135.6"/>
    <n v="3098000"/>
    <n v="22.846605984763571"/>
    <m/>
    <m/>
    <m/>
  </r>
  <r>
    <n v="42571"/>
    <s v="July, 2016"/>
    <s v="July, 2016´"/>
    <x v="4"/>
    <s v="Adama Brasil S/A"/>
    <s v="Adama Agan Ltd."/>
    <s v="ASHDOD"/>
    <s v="Brazil"/>
    <s v="38089329"/>
    <s v="560 DRUMS OF 200.00 LT 16000 LT POQUER AGRICULTURAL HERBICIDE"/>
    <x v="48"/>
    <s v="Platinum"/>
    <s v="Herbicide"/>
    <n v="119966"/>
    <n v="119.97"/>
    <n v="818000"/>
    <n v="6.8185986029374988"/>
    <m/>
    <m/>
    <m/>
  </r>
  <r>
    <n v="42567"/>
    <s v="July, 2016"/>
    <s v="July, 2016´"/>
    <x v="4"/>
    <s v="Adama Brasil S/A"/>
    <s v="Adama Agan Ltd."/>
    <s v="HAIFA (HEFA)"/>
    <s v="Brazil"/>
    <s v="38089300"/>
    <s v="7 20´ X 8´ X 8´6&quot; GENERAL PU SLAC 560 DRUMS OF BUTIRON AGRICULTURAL HERBICIDE"/>
    <x v="15"/>
    <s v="Butiron"/>
    <s v="Herbicide"/>
    <n v="132789.99"/>
    <n v="132.79"/>
    <n v="943000"/>
    <n v="7.1014388961095642"/>
    <m/>
    <m/>
    <m/>
  </r>
  <r>
    <n v="42567"/>
    <s v="July, 2016"/>
    <s v="July, 2016´"/>
    <x v="4"/>
    <s v="Adama Brasil S/A"/>
    <s v="Adama Mfg. Poland Sa"/>
    <s v="GDYNIA"/>
    <s v="Brazil"/>
    <s v="29180000"/>
    <s v="200 BG 2,4-D ACIDO TECNICO MILENIA BR BIGBAGS A"/>
    <x v="0"/>
    <s v="2,4-D Main"/>
    <s v="Herbicide"/>
    <n v="183840"/>
    <n v="183.84"/>
    <s v=""/>
    <e v="#VALUE!"/>
    <m/>
    <m/>
    <m/>
  </r>
  <r>
    <n v="42567"/>
    <s v="July, 2016"/>
    <s v="July, 2016´"/>
    <x v="4"/>
    <s v="Adama Brasil S/A"/>
    <s v="Adama Agan Ltd."/>
    <s v="HAIFA (HEFA)"/>
    <s v="Brazil"/>
    <s v="38089300"/>
    <s v="7 20´ X 8´ X 8´6&quot; GENERAL PU SLAC 560 DRUMS OF AGRICULTURAL HERBICIDE BUTIRON"/>
    <x v="15"/>
    <s v="Butiron"/>
    <s v="Herbicide"/>
    <n v="132789.99"/>
    <n v="132.79"/>
    <n v="943000"/>
    <n v="7.1014388961095642"/>
    <m/>
    <m/>
    <m/>
  </r>
  <r>
    <n v="42565"/>
    <s v="July, 2016"/>
    <s v="July, 2016´"/>
    <x v="4"/>
    <s v="Du Pont Do Brasil Sa"/>
    <s v="Adama Makhteshim Ltd."/>
    <s v="ASHDOD"/>
    <s v="Brazil"/>
    <s v="38089100"/>
    <s v="18480 PACKAGE S.T.C. 18480 PLASTIC BOTTLE 1 LT (18480 LITS GALLAXY 100 EC) ENVIRONMENTALLY HAZARDOUS SUBSTANCE, LIQUID N.O.S. (NOVALURON) IMO: 9 UN: 3082 PACKING GROUP: III MARINE POLLUTANT PO 6501585621"/>
    <x v="4"/>
    <s v="Galil"/>
    <s v="Insecticide"/>
    <n v="23284"/>
    <n v="23.28"/>
    <n v="532000"/>
    <n v="22.848307850884726"/>
    <m/>
    <m/>
    <m/>
  </r>
  <r>
    <n v="42565"/>
    <s v="July, 2016"/>
    <s v="July, 2016´"/>
    <x v="4"/>
    <s v="Du Pont Do Brasil Sa"/>
    <s v="Adama Makhteshim Ltd."/>
    <s v="ASHDOD"/>
    <s v="Brazil"/>
    <s v="38089100"/>
    <s v="S.T.C. 2400 PLASTIC JERRYCAN 5 LT (12000 LITS GALIL SC) ENVIRONMENTALLY HAZARDOUS SUBSTANCE, LIQUID, N.O.S. (IMIDACLOPRID,BIFENTHRIN) IMO: 9 UN: 3082 PACKING GROUP: III MARINE POLLUTANT PO 6501582930"/>
    <x v="4"/>
    <s v="Galil"/>
    <s v="Insecticide"/>
    <n v="27120"/>
    <n v="27.12"/>
    <n v="620000"/>
    <n v="22.861356932153392"/>
    <m/>
    <m/>
    <m/>
  </r>
  <r>
    <n v="42565"/>
    <s v="July, 2016"/>
    <s v="July, 2016´"/>
    <x v="4"/>
    <s v="Du Pont Do Brasil Sa"/>
    <s v="Adama Makhteshim Ltd."/>
    <s v="ASHDOD"/>
    <s v="Brazil"/>
    <s v="38089100"/>
    <s v="S.T.C. 18480 PLASTIC BOTTLE 1 LT (18480 LITS GALLAXY 100 EC) ENVIRONMENTALLY HAZARDOUS SUBSTANCE, LIQUID N.O.S. (NOVALURON) IMO: 9 UN: 3082 PACKING GROUP: III MARINE POLLUTANT"/>
    <x v="4"/>
    <s v="Galil"/>
    <s v="Insecticide"/>
    <n v="23284"/>
    <n v="23.28"/>
    <n v="532000"/>
    <n v="22.848307850884726"/>
    <m/>
    <m/>
    <m/>
  </r>
  <r>
    <n v="42565"/>
    <s v="July, 2016"/>
    <s v="July, 2016´"/>
    <x v="4"/>
    <s v="Arysta Lifescience Do Brasil Industria Quimica E Agrope"/>
    <s v="Adama Makhteshim Ltd."/>
    <s v="ASHDOD"/>
    <s v="Brazil"/>
    <s v="29309091"/>
    <s v="S.T.C. 40 FLEXIBLE IBC ORTHOCIDE TECH MICRONIZADO) ENVIRONMENTALLY HAZARDOUS SUBSTANCE, SOLID N.O.S. (CAPTAN) IMO: 9 UN: 3077 PACKING GROUP: III MARINE POLLUTANT"/>
    <x v="26"/>
    <s v="Captan"/>
    <s v="Fungicide"/>
    <n v="25940"/>
    <n v="25.94"/>
    <n v="486000"/>
    <n v="18.735543562066308"/>
    <m/>
    <m/>
    <m/>
  </r>
  <r>
    <n v="42565"/>
    <s v="July, 2016"/>
    <s v="July, 2016´"/>
    <x v="4"/>
    <s v="Du Pont Do Brasil Sa"/>
    <s v="Adama Makhteshim Ltd."/>
    <s v="ASHDOD"/>
    <s v="Brazil"/>
    <s v="38089100"/>
    <s v="S.T.C. 9600 PLASTIC JERRYCAN 5 LT (12000 LITS GALIL SC) ENVIRONMENTALLY HAZARDOUS SUBSTANCE, LIQUID, N.O.S. (IMIDACLOPRID, BIFENTHRIN) IMO: 9 UN: 3082 PACKING GROUP: III MARINE POLLUTANT"/>
    <x v="4"/>
    <s v="Galil"/>
    <s v="Insecticide"/>
    <n v="54240"/>
    <n v="54.24"/>
    <n v="1239000"/>
    <n v="22.842920353982301"/>
    <m/>
    <m/>
    <m/>
  </r>
  <r>
    <n v="42564"/>
    <s v="July, 2016"/>
    <s v="July, 2016´"/>
    <x v="4"/>
    <s v="Adama Brasil S/A"/>
    <s v="Turlock Llp"/>
    <s v="QINGDAO"/>
    <s v="Brazil"/>
    <s v="29053200"/>
    <s v="4 20´ X 8´ X 8´6&quot; GENERAL PU SLAC 72 IBCS CHEMICAL PRODUCT"/>
    <x v="34"/>
    <s v="Not Identified"/>
    <s v="General Chemical"/>
    <n v="76320"/>
    <n v="76.319999999999993"/>
    <n v="90000"/>
    <n v="1.179245283018868"/>
    <m/>
    <m/>
    <m/>
  </r>
  <r>
    <n v="42563"/>
    <s v="July, 2016"/>
    <s v="July, 2016´"/>
    <x v="4"/>
    <s v="Adama Brasil S/A"/>
    <s v="Lotte Fine Chemical Co., Ltd."/>
    <s v="PUSAN (BUSAN)"/>
    <s v="Brazil"/>
    <s v="29211121"/>
    <s v="DIMETHYL AMINE 60% ISO TANK"/>
    <x v="6"/>
    <s v="Not Identified"/>
    <s v="General Chemical"/>
    <n v="38330"/>
    <n v="38.33"/>
    <n v="31400"/>
    <n v="0.81920166971040964"/>
    <m/>
    <m/>
    <m/>
  </r>
  <r>
    <n v="42563"/>
    <s v="July, 2016"/>
    <s v="July, 2016´"/>
    <x v="4"/>
    <s v="Adama Brasil Sa"/>
    <s v="Intermodal Tank Transport"/>
    <s v="NEW ORLEANS (LA)"/>
    <s v="Brazil"/>
    <s v="29211922"/>
    <s v="3 20´ X 8´ X 8´6&quot; TANK CONTA SLAC 3 TANK DI -N-PROPYLAMINE - BULK CHEMICALS NOS, HAZARDOUS UN 2383 DIPROPYLAMINE, 3 (8) II RQ (DIPROPYLAMINE) FLASHPOINT (45F , 7C) EMS NO:F- E, S-C"/>
    <x v="54"/>
    <s v="Not Identified"/>
    <s v="General Chemical"/>
    <n v="51573"/>
    <n v="51.57"/>
    <n v="206000"/>
    <n v="3.9943381226610826"/>
    <m/>
    <m/>
    <m/>
  </r>
  <r>
    <n v="42563"/>
    <s v="July, 2016"/>
    <s v="July, 2016´"/>
    <x v="4"/>
    <s v="Adama Brasil S/A"/>
    <s v="Shandong Weifang Rainbow Chemical Co., Ltd."/>
    <s v="QINGDAO"/>
    <s v="Brazil"/>
    <s v="29336913"/>
    <s v="ATRAZINE 97% TECH PACKED IN 500KGS/BAG WITH PALLETS"/>
    <x v="78"/>
    <s v="Not Identified"/>
    <s v="General Chemical"/>
    <n v="20112"/>
    <n v="20.11"/>
    <n v="34700"/>
    <n v="1.7253381066030231"/>
    <m/>
    <m/>
    <m/>
  </r>
  <r>
    <n v="42561"/>
    <s v="July, 2016"/>
    <s v="July, 2016´"/>
    <x v="4"/>
    <s v="Adama Brasil Sa"/>
    <s v="Adama Irvita Nv"/>
    <s v="ROTTERDAM"/>
    <s v="Brazil"/>
    <s v="29329999"/>
    <s v="ONE 20´ X 8´ X 8´6&quot; GENERAL PU SLAC 14 IBCS BROMOKETAL"/>
    <x v="70"/>
    <s v="Not Identified"/>
    <s v="General Chemical"/>
    <n v="20462"/>
    <n v="20.46"/>
    <n v="36705000"/>
    <n v="1793.8129215130487"/>
    <m/>
    <m/>
    <m/>
  </r>
  <r>
    <n v="42560"/>
    <s v="July, 2016"/>
    <s v="July, 2016´"/>
    <x v="4"/>
    <s v="Adama Brasil Sa"/>
    <s v="Total Fluides"/>
    <s v="LE HAVRE"/>
    <s v="Brazil"/>
    <s v="29021900"/>
    <s v="1 DRUM OF SOLANE METHYLCYCLOHEXANE"/>
    <x v="56"/>
    <s v="Not Identified"/>
    <s v="General Chemical"/>
    <n v="14160"/>
    <n v="14.16"/>
    <n v="22500"/>
    <n v="1.5889830508474576"/>
    <m/>
    <m/>
    <m/>
  </r>
  <r>
    <n v="42558"/>
    <s v="July, 2016"/>
    <s v="July, 2016´"/>
    <x v="4"/>
    <s v="Adama Brasil Sa"/>
    <s v="Jiangsu Sevencontinent Green"/>
    <s v="SHANGHAI"/>
    <s v="Brazil"/>
    <s v="29339969"/>
    <s v="40 BAGS  1, 2, 4 -1H- TRIAZOLE"/>
    <x v="55"/>
    <s v="Not Identified"/>
    <s v="General Chemical"/>
    <n v="20120"/>
    <n v="20.12"/>
    <n v="275000"/>
    <n v="13.667992047713717"/>
    <m/>
    <m/>
    <m/>
  </r>
  <r>
    <n v="42558"/>
    <s v="July, 2016"/>
    <s v="July, 2016´"/>
    <x v="4"/>
    <s v="Adama Brasil Sa"/>
    <s v="Jiangsu Sevencontinent Green"/>
    <s v="SHANGHAI"/>
    <s v="Brazil"/>
    <s v="29109090"/>
    <s v="OXIRANE (2-(2-(4- CLOROFENIL)ETIL)-2- OROPHENYL)E (1,1-DIMETILETIL) 1,1- THYL)"/>
    <x v="53"/>
    <s v="Not Identified"/>
    <s v="General Chemical"/>
    <n v="50520"/>
    <n v="50.52"/>
    <n v="188000"/>
    <n v="3.7212984956452888"/>
    <m/>
    <m/>
    <m/>
  </r>
  <r>
    <n v="42558"/>
    <s v="July, 2016"/>
    <s v="July, 2016´"/>
    <x v="4"/>
    <s v="Adama Brasil Sa"/>
    <s v="Usun Fine Chemical Products Ltd."/>
    <s v="SHANGHAI"/>
    <s v="Brazil"/>
    <s v="29109090"/>
    <s v="OXIRANE,2-[2-(4- ENYL)ETHYL]- CHLOROPHENYL)ETHYL]-2- (1,1-DIMETHYLETHYL) ETHYLETHYL) 80 DRUMS = 80 PLASTIC KGS DRUMS TOTAL 20 PALLETS."/>
    <x v="53"/>
    <s v="Not Identified"/>
    <s v="General Chemical"/>
    <n v="16840"/>
    <n v="16.84"/>
    <n v="62800"/>
    <n v="3.7292161520190024"/>
    <m/>
    <m/>
    <m/>
  </r>
  <r>
    <n v="42557"/>
    <s v="July, 2016"/>
    <s v="July, 2016´"/>
    <x v="4"/>
    <s v="Adama Brasil Sa"/>
    <s v="Nanjing Hengrun Hongsu Trading Co., Ltd."/>
    <s v="SHANGHAI"/>
    <s v="Brazil"/>
    <s v="29049014"/>
    <s v="4-CHLORO-3,5- DINITROBENZOTRIFLUORIDE (DINITRO) CLASS?:6.1 UN NO?:2811 PACKING GROUP?: II SUB: RISK?: X"/>
    <x v="31"/>
    <s v="Not Identified"/>
    <s v="General Chemical"/>
    <n v="64641"/>
    <n v="64.64"/>
    <n v="236000"/>
    <n v="3.6509336179823952"/>
    <m/>
    <m/>
    <m/>
  </r>
  <r>
    <n v="42557"/>
    <s v="July, 2016"/>
    <s v="July, 2016´"/>
    <x v="4"/>
    <s v="Adama Brasil S/A"/>
    <s v="Nutrichem Co., Ltd."/>
    <s v="SHANGHAI"/>
    <s v="Brazil"/>
    <s v="29333921"/>
    <s v="40 BAGS PICLORAM TECH 95%"/>
    <x v="76"/>
    <s v="Not Identified"/>
    <s v="General Chemical"/>
    <n v="20140"/>
    <n v="20.14"/>
    <n v="803000"/>
    <n v="39.870903674280036"/>
    <m/>
    <m/>
    <m/>
  </r>
  <r>
    <n v="42557"/>
    <s v="July, 2016"/>
    <s v="July, 2016´"/>
    <x v="4"/>
    <s v="Adama Brasil Sa"/>
    <s v="Hebei Dapeng Pharm &amp; Chem Co., Ltd."/>
    <s v="SHANGHAI"/>
    <s v="Brazil"/>
    <s v="29214921"/>
    <s v="20GPX1 EIGHTY DRUMS 2,4-XYLIDINE UN 1711, XYLIDINES ,LIQUID, 6.1 ,II PO NO?: 45-205172"/>
    <x v="83"/>
    <s v="Not Identified"/>
    <s v="General Chemical"/>
    <n v="17560"/>
    <n v="17.559999999999999"/>
    <n v="89300"/>
    <n v="5.0854214123006836"/>
    <m/>
    <m/>
    <m/>
  </r>
  <r>
    <n v="42556"/>
    <s v="July, 2016"/>
    <s v="July, 2016´"/>
    <x v="4"/>
    <s v="Adama Brasil S/A"/>
    <s v="Lotte Fine Chemical Co., Ltd."/>
    <s v="PUSAN (BUSAN)"/>
    <s v="Brazil"/>
    <s v="29211120"/>
    <s v="DIMETHYL AMINE 60% ISO TANK"/>
    <x v="6"/>
    <s v="Not Identified"/>
    <s v="General Chemical"/>
    <n v="133940"/>
    <n v="133.94"/>
    <n v="110000"/>
    <n v="0.82126325220247876"/>
    <m/>
    <m/>
    <m/>
  </r>
  <r>
    <n v="42555"/>
    <s v="July, 2016"/>
    <s v="July, 2016´"/>
    <x v="4"/>
    <s v="Adama Brasil S/A"/>
    <s v="Adama Agan Ltd."/>
    <s v="HAIFA (HEFA)"/>
    <s v="Brazil"/>
    <s v="38089300"/>
    <s v="6 40´ X 8´ X 9´6&quot; HIGH CUBE SLAC 6048 FIBREBOARD BOX HEXARON WG AGRICULTURAL HERBICIDE UN NO.: 3077, CLASS: 9. P.G:III"/>
    <x v="3"/>
    <s v="Jump"/>
    <s v="Herbicide"/>
    <n v="143039.99"/>
    <n v="143.04"/>
    <n v="1016000"/>
    <n v="7.1029087739729295"/>
    <m/>
    <m/>
    <m/>
  </r>
  <r>
    <n v="42555"/>
    <s v="July, 2016"/>
    <s v="July, 2016´"/>
    <x v="4"/>
    <s v="Adama Brasil S/A"/>
    <s v="Adama Agan Ltd."/>
    <s v="HAIFA (HEFA)"/>
    <s v="Brazil"/>
    <s v="38089323"/>
    <s v="ONE 40´ X 8´ X 9´6&quot; HIGH CUBE SLAC 1,008 FIBREBOARD BOXES BAGS OF HEXARON WG AGRICULTURAL HERBICIDE UN NO.: 3077 CLASS: 9.0 P.G:III"/>
    <x v="3"/>
    <s v="Jump"/>
    <s v="Herbicide"/>
    <n v="23840"/>
    <n v="23.84"/>
    <n v="162000"/>
    <n v="6.7953020134228188"/>
    <m/>
    <m/>
    <m/>
  </r>
  <r>
    <n v="42555"/>
    <s v="July, 2016"/>
    <s v="July, 2016´"/>
    <x v="4"/>
    <s v="Adama Brasil S/A"/>
    <s v="Adama Agan Ltd."/>
    <s v="HAIFA (HEFA)"/>
    <s v="Brazil"/>
    <s v="38089329"/>
    <s v="ONE 20´ X 8´ X 8´6&quot; GENERAL PU SLAC 80 DRUMS LT POQUER AGRICULTURAL HERBICIDE UN NO.: 3082, CLASS: 9.0 P.G:III"/>
    <x v="48"/>
    <s v="Platinum"/>
    <s v="Herbicide"/>
    <n v="17138"/>
    <n v="17.14"/>
    <n v="117000"/>
    <n v="6.8269342980511141"/>
    <m/>
    <m/>
    <m/>
  </r>
  <r>
    <n v="42554"/>
    <s v="July, 2016"/>
    <s v="July, 2016´"/>
    <x v="4"/>
    <s v="Adama Brasil S/A"/>
    <s v="Zhejiang Jiangshan Chemical Co., Ltd."/>
    <s v="SHANGHAI"/>
    <s v="Brazil"/>
    <s v="29310000"/>
    <s v="300 PACK GLYPHOSATE 95% TC (GLIFOSATO ACIDO TECNICO MILENIA"/>
    <x v="14"/>
    <s v="Not Identified"/>
    <s v="General Chemical"/>
    <n v="180899.99"/>
    <n v="180.9"/>
    <n v="548000"/>
    <n v="3.0292981221281439"/>
    <m/>
    <m/>
    <m/>
  </r>
  <r>
    <n v="42554"/>
    <s v="July, 2016"/>
    <s v="July, 2016´"/>
    <x v="4"/>
    <s v="Adama Brasil S/A"/>
    <s v="Zhejiang Jiangshan Chemical Co., Ltd."/>
    <s v="NINGBO"/>
    <s v="Brazil"/>
    <s v="29310000"/>
    <s v="510 ,BAG GLYPHOSATE 95% TC (GLIFOSATO ACIDO TECNICO MILENIA)"/>
    <x v="14"/>
    <s v="Not Identified"/>
    <s v="General Chemical"/>
    <n v="307530"/>
    <n v="307.52999999999997"/>
    <n v="932000"/>
    <n v="3.0305986407830132"/>
    <m/>
    <m/>
    <m/>
  </r>
  <r>
    <n v="42553"/>
    <s v="July, 2016"/>
    <s v="July, 2016´"/>
    <x v="4"/>
    <s v="Adama Brasil S/A"/>
    <s v="Adama Mfg. Poland Sa"/>
    <s v="GDYNIA"/>
    <s v="Brazil"/>
    <s v="29182000"/>
    <s v="2,4-D ACIDO TECNICO MILENIA BR BIGBAGS A 900 KG NET ON PALLETS"/>
    <x v="0"/>
    <s v="2,4-D Main"/>
    <s v="Herbicide"/>
    <n v="349295.99"/>
    <n v="349.3"/>
    <s v=""/>
    <e v="#VALUE!"/>
    <m/>
    <m/>
    <m/>
  </r>
  <r>
    <n v="42551"/>
    <s v="June, 2016"/>
    <s v="June, 2016´"/>
    <x v="4"/>
    <s v="Adama Brasil S/A"/>
    <s v="Zhejiang Jiangshan Chemical Co., Ltd."/>
    <s v="SHANGHAI"/>
    <s v="Brazil"/>
    <s v="29310000"/>
    <s v="20ST 300 BG GLYPHOSATE 95% TC (GLIFOSATO ACIDO TECNICO MILENIA)"/>
    <x v="14"/>
    <s v="Not Identified"/>
    <s v="General Chemical"/>
    <n v="180899.99"/>
    <n v="180.9"/>
    <n v="548000"/>
    <n v="3.0292981221281439"/>
    <m/>
    <m/>
    <m/>
  </r>
  <r>
    <n v="42551"/>
    <s v="June, 2016"/>
    <s v="June, 2016´"/>
    <x v="4"/>
    <s v="Adama Brasil S/A"/>
    <s v="Lotte Fine Chemical Co., Ltd."/>
    <s v="PUSAN (BUSAN)"/>
    <s v="Brazil"/>
    <s v="29211121"/>
    <s v="2 PACKAGE DIMETILAMINA 60% BATCH NO.:20160514"/>
    <x v="0"/>
    <s v="2,4-D Main"/>
    <s v="Herbicide"/>
    <n v="38240"/>
    <n v="38.24"/>
    <n v="32100"/>
    <n v="0.83943514644351469"/>
    <m/>
    <m/>
    <m/>
  </r>
  <r>
    <n v="42551"/>
    <s v="June, 2016"/>
    <s v="June, 2016´"/>
    <x v="4"/>
    <s v="Adama Brasil S/A"/>
    <s v="Adama Agan Ltd."/>
    <s v="ASHDOD"/>
    <s v="Brazil"/>
    <s v="38089300"/>
    <s v="04 40´ X 8´ X 9´6&quot; HIGH CUBE SLAC 4,032 CARTONS BAGS OF 5 KG INPACK: 4,032 BG HEXARON WG AGRICULTURAL HERBICIDE UN NO.: 3077, CLASS: 9.0 P.G:III LTD QTY"/>
    <x v="3"/>
    <s v="Jump"/>
    <s v="Herbicide"/>
    <n v="95360"/>
    <n v="95.36"/>
    <n v="678000"/>
    <n v="7.1098993288590604"/>
    <m/>
    <m/>
    <m/>
  </r>
  <r>
    <n v="42551"/>
    <s v="June, 2016"/>
    <s v="June, 2016´"/>
    <x v="4"/>
    <s v="Adama Brasil S/A"/>
    <s v="Zhejiang Jiangshan Chemical Co., Ltd."/>
    <s v="NINGBO"/>
    <s v="Brazil"/>
    <s v="29310000"/>
    <s v="20ST 180 BG GLYPHOSATE 95% TC (GLIFOSATO ACIDO TECNICO MILENIA)"/>
    <x v="14"/>
    <s v="Not Identified"/>
    <s v="General Chemical"/>
    <n v="108540"/>
    <n v="108.54"/>
    <n v="329000"/>
    <n v="3.0311405933296482"/>
    <m/>
    <m/>
    <m/>
  </r>
  <r>
    <n v="42551"/>
    <s v="June, 2016"/>
    <s v="June, 2016´"/>
    <x v="4"/>
    <s v="Du Pont Do Brasil Sa"/>
    <s v="Adama Makhteshim Ltd."/>
    <s v="ASHDOD"/>
    <s v="Brazil"/>
    <s v="38089100"/>
    <s v="8040 PACKAGE S.T.C. 8040 PLASTIC JERRYCAN 5LT (12000 LITS GALIL SC) ENVIRONMENTALLY HAZARDOUS SUBSTANCE, LIQUID, N.O.S. (IMIDACLOPRID,BIFENTHRIN) IMO: 9 UN: 3082 PACKINGGROUP: III MARINE POLLUTANT"/>
    <x v="4"/>
    <s v="Galil"/>
    <s v="Insecticide"/>
    <n v="45426"/>
    <n v="45.43"/>
    <n v="977000"/>
    <n v="21.507506714216529"/>
    <m/>
    <m/>
    <m/>
  </r>
  <r>
    <n v="42551"/>
    <s v="June, 2016"/>
    <s v="June, 2016´"/>
    <x v="4"/>
    <s v="Adama Brasil S/A"/>
    <s v="Zhejiang Jiangshan Chemical Co., Ltd."/>
    <s v="NINGBO"/>
    <s v="Brazil"/>
    <s v="29310000"/>
    <s v="20ST 180 BG GLYPHOSATE 95% TC (GLIFOSATO ACIDO TECNICO MILENIA)"/>
    <x v="14"/>
    <s v="Not Identified"/>
    <s v="General Chemical"/>
    <n v="108540"/>
    <n v="108.54"/>
    <n v="329000"/>
    <n v="3.0311405933296482"/>
    <m/>
    <m/>
    <m/>
  </r>
  <r>
    <n v="42551"/>
    <s v="June, 2016"/>
    <s v="June, 2016´"/>
    <x v="4"/>
    <s v="Adama Brasil S/A"/>
    <s v="Zhejiang Jiangshan Chemical Co., Ltd."/>
    <s v="NINGBO"/>
    <s v="Brazil"/>
    <s v="29310000"/>
    <s v="20ST 180 BG GLYPHOSATE 95% TC (GLIFOSATO ACIDO TECNICO MILENIA)"/>
    <x v="14"/>
    <s v="Not Identified"/>
    <s v="General Chemical"/>
    <n v="108540"/>
    <n v="108.54"/>
    <n v="329000"/>
    <n v="3.0311405933296482"/>
    <m/>
    <m/>
    <m/>
  </r>
  <r>
    <n v="42550"/>
    <s v="June, 2016"/>
    <s v="June, 2016´"/>
    <x v="4"/>
    <s v="Adama Brasil S/A"/>
    <s v="Adama Agan Ltd."/>
    <s v="ASHDOD"/>
    <s v="Brazil"/>
    <s v="38089329"/>
    <s v="80 DRUMS OF 200.00 LT 16000.00 LT BUTIRON AGRICULTURAL HERBICIDE"/>
    <x v="15"/>
    <s v="Butiron"/>
    <s v="Herbicide"/>
    <n v="113820"/>
    <n v="113.82"/>
    <n v="637000"/>
    <n v="5.5965559655596557"/>
    <m/>
    <m/>
    <m/>
  </r>
  <r>
    <n v="42548"/>
    <s v="June, 2016"/>
    <s v="June, 2016´"/>
    <x v="4"/>
    <s v="Adama Brasil S/A"/>
    <s v="Zhejiang Xinhua Chemical Co., Ltd."/>
    <s v="NINGBO"/>
    <s v="Brazil"/>
    <s v="29211923"/>
    <s v="MONOISOPROPILAMINA CLASS?:3"/>
    <x v="17"/>
    <s v="Not Identified"/>
    <s v="General Chemical"/>
    <n v="108680"/>
    <n v="108.68"/>
    <n v="261000"/>
    <n v="2.4015458225984543"/>
    <m/>
    <m/>
    <m/>
  </r>
  <r>
    <n v="42547"/>
    <s v="June, 2016"/>
    <s v="June, 2016´"/>
    <x v="4"/>
    <s v="Adama Brasil S/A"/>
    <s v="Zhejiang Jiangshan Chemical Co., Ltd."/>
    <s v="SHANGHAI"/>
    <s v="Brazil"/>
    <s v="29310000"/>
    <s v="CONTAINS 600 PACKAGES GLYPHOSATE 95% TC (GLIFOSATO ACIDO TECNICO MILENIA)"/>
    <x v="14"/>
    <s v="Not Identified"/>
    <s v="General Chemical"/>
    <n v="361799.99"/>
    <n v="361.8"/>
    <n v="1096000"/>
    <n v="3.029298038399614"/>
    <m/>
    <m/>
    <m/>
  </r>
  <r>
    <n v="42547"/>
    <s v="June, 2016"/>
    <s v="June, 2016´"/>
    <x v="4"/>
    <s v="Adama Brasil S/A"/>
    <s v="Sinon Corp"/>
    <s v="KAOHSIUNG"/>
    <s v="Brazil"/>
    <s v="29339959"/>
    <s v="100 BAGS = 50 PALLETS CARBENDAZIM TECNICO MIL UN 3077 CLASS 9 SUB RISK-X-PACKING GROUP III HAZARD NO 90 PROPER SHIPPING NAME:ENVIRONMENTALLY HAZARDOUS SUBSTANCE SOLID, NOS(CARBENDAZIM)"/>
    <x v="1"/>
    <s v="Not Identified"/>
    <s v="General Chemical"/>
    <n v="60300"/>
    <n v="60.3"/>
    <n v="1416000"/>
    <n v="23.482587064676618"/>
    <m/>
    <m/>
    <m/>
  </r>
  <r>
    <n v="42547"/>
    <s v="June, 2016"/>
    <s v="June, 2016´"/>
    <x v="4"/>
    <s v="Adama Brasil Sa"/>
    <s v="Basf Group"/>
    <s v="LUDWIGSHAFEN"/>
    <s v="Brazil"/>
    <s v="29150000"/>
    <s v="80 DRUMS PLASTIC TIGHTHEAD DRUMS 20 PALLET,WOOD,CP3,1140X1140M M,HT PROPIONIC ACID PURE 200KG PLASTIC TIGHTHEAD DRUM PRODUTO QUIMICO"/>
    <x v="79"/>
    <s v="Not Identified"/>
    <s v="General Chemical"/>
    <n v="17061"/>
    <n v="17.059999999999999"/>
    <n v="32200"/>
    <n v="1.8873454076548855"/>
    <m/>
    <m/>
    <m/>
  </r>
  <r>
    <n v="42544"/>
    <s v="June, 2016"/>
    <s v="June, 2016´"/>
    <x v="4"/>
    <s v="Adama Brasil S/A"/>
    <s v="Adama Makhteshim Ltd."/>
    <s v="ASHDOD"/>
    <s v="Brazil"/>
    <s v="29309000"/>
    <s v="S.T.C. 38 FLEXIBLE IBC FOLPET AGRICUR TECNICO) EN:VIRONMENTALLY HAZARDOUS SUBSTANCE, SOLID, N.O.S. (FOLPET) IMO?: 9 UN:?: 3077 PACKING GROUP?: III MARINE POLLUTANT"/>
    <x v="21"/>
    <s v="Folpan"/>
    <s v="Fungicide"/>
    <n v="19893"/>
    <n v="19.89"/>
    <n v="108000"/>
    <n v="5.4290453928517568"/>
    <m/>
    <m/>
    <m/>
  </r>
  <r>
    <n v="42544"/>
    <s v="June, 2016"/>
    <s v="June, 2016´"/>
    <x v="4"/>
    <s v="Syngenta Protecao De Cultivos Ltda"/>
    <s v="Adama Agan Ltd."/>
    <s v="ASHDOD"/>
    <s v="Brazil"/>
    <s v="29242120"/>
    <s v="STC:280 BIG BAGS OF DIUREX AGRICUR TECNICO AGRICULTURAL HERBICIDE UN NO.: 3077 , CLASS:9 P.G III"/>
    <x v="3"/>
    <s v="Jump"/>
    <s v="Herbicide"/>
    <n v="118020"/>
    <n v="118.02"/>
    <n v="2608000"/>
    <n v="22.097949500084731"/>
    <m/>
    <m/>
    <m/>
  </r>
  <r>
    <n v="42544"/>
    <s v="June, 2016"/>
    <s v="June, 2016´"/>
    <x v="4"/>
    <s v="Syngenta Protecao De Cultivos Ltda"/>
    <s v="Adama Agan Ltd."/>
    <s v="ASHDOD"/>
    <s v="Brazil"/>
    <s v="29242120"/>
    <s v="STC  280 BAG DIUREX AGRICUR TECNICO AGRICULTURAL HERBICIDE UN NO.: 3077 CLASS 9 P.G III"/>
    <x v="3"/>
    <s v="Jump"/>
    <s v="Herbicide"/>
    <n v="118020"/>
    <n v="118.02"/>
    <n v="2608000"/>
    <n v="22.097949500084731"/>
    <m/>
    <m/>
    <m/>
  </r>
  <r>
    <n v="42543"/>
    <s v="June, 2016"/>
    <s v="June, 2016´"/>
    <x v="4"/>
    <s v="Adama Brasil S/A"/>
    <s v="Adama Makhteshim Ltd."/>
    <s v="ASHDOD"/>
    <s v="Brazil"/>
    <s v="29335949"/>
    <s v="S.T.C. 80 FLEXIBLE IBC AZOXYSTROBIN TECNICO MILENI:A PESTICIDE, SOLID, TOXIC, N.O. (AZOXYSTROBIN) IMO?: 6 UN?: 2588 P:ACKING GROUP?: III"/>
    <x v="37"/>
    <s v="Mirador"/>
    <s v="Fungicide"/>
    <n v="31880"/>
    <n v="31.88"/>
    <n v="2136000"/>
    <n v="67.001254705144291"/>
    <m/>
    <m/>
    <m/>
  </r>
  <r>
    <n v="42543"/>
    <s v="June, 2016"/>
    <s v="June, 2016´"/>
    <x v="4"/>
    <s v="Adama Brasil Sa"/>
    <s v="Nanjing Hengrun Hongsu Trading Co., Ltd."/>
    <s v="SHANGHAI"/>
    <s v="Brazil"/>
    <s v="29049014"/>
    <s v="20ST 134 DR 4-CHLORO-3,5-DINITROBENZOTRIFLUORIDE (DINITRO) CLASS:6.1 UN NO:2811 PACKING GROUP: II"/>
    <x v="57"/>
    <s v="DINITRO"/>
    <s v="General Chemical"/>
    <n v="43094"/>
    <n v="43.09"/>
    <n v="159000"/>
    <n v="3.6896087622406832"/>
    <m/>
    <m/>
    <m/>
  </r>
  <r>
    <n v="42543"/>
    <s v="June, 2016"/>
    <s v="June, 2016´"/>
    <x v="4"/>
    <s v="Adama Brasil S/A"/>
    <s v="Adama Makhteshim Ltd."/>
    <s v="ASHDOD"/>
    <s v="Brazil"/>
    <s v="38089100"/>
    <s v="S.T.C. 18 MINIBULK 1000 LITER (18000 LITS GALIL SC) ENVIRONMENTALLY: HAZARDOUS SUBSTANCE, LIQUID, N.O.S. (IMIDACLOPRID, BIFENTHRIN) IM:O?: 9 UN?: 3082 PACKING GROUP?: III"/>
    <x v="4"/>
    <s v="Galil"/>
    <s v="Insecticide"/>
    <n v="183200"/>
    <n v="183.2"/>
    <n v="3940000"/>
    <n v="21.50655021834061"/>
    <m/>
    <m/>
    <m/>
  </r>
  <r>
    <n v="42543"/>
    <s v="June, 2016"/>
    <s v="June, 2016´"/>
    <x v="4"/>
    <s v="Adama Brasil Sa"/>
    <s v="Jiangsu Sevencontinent Green"/>
    <s v="SHANGHAI"/>
    <s v="Brazil"/>
    <s v="29109090"/>
    <s v="20ST 240 DR OXIRANE (2-(2-(4-CLOROFENIL)ETIL)-2-(1,1-DIMETILETIL)"/>
    <x v="53"/>
    <s v="Not Identified"/>
    <s v="General Chemical"/>
    <n v="50520"/>
    <n v="50.52"/>
    <n v="191000"/>
    <n v="3.7806809184481391"/>
    <m/>
    <m/>
    <m/>
  </r>
  <r>
    <n v="42542"/>
    <s v="June, 2016"/>
    <s v="June, 2016´"/>
    <x v="4"/>
    <s v="Adama Brasil S/A"/>
    <s v="Lotte Fine Chemical Co., Ltd."/>
    <s v="PUSAN (BUSAN)"/>
    <s v="Brazil"/>
    <s v="29211121"/>
    <s v="8 ISO TANK DIMETHYL AMINE 60% UN ?: 1160 CLASS ?::3 PACKING GROUP ?: II SUB. RISK ?: 8"/>
    <x v="4"/>
    <s v="Galil"/>
    <s v="Insecticide"/>
    <n v="155980"/>
    <n v="155.97999999999999"/>
    <n v="131000"/>
    <n v="0.83985126298243362"/>
    <m/>
    <m/>
    <m/>
  </r>
  <r>
    <n v="42542"/>
    <s v="June, 2016"/>
    <s v="June, 2016´"/>
    <x v="4"/>
    <s v="Adama Brasil S/A"/>
    <s v="Shandong Weifang Rainbow Chemical Co., Ltd."/>
    <s v="QINGDAO"/>
    <s v="Brazil"/>
    <s v="38089324"/>
    <s v="6480CARTONS GLYPHOSATE 72% WG(RIDOVER 4X5) PACKING IN 5KG/BAG 4:/CARTON WITH PALLETS,"/>
    <x v="14"/>
    <s v="Not Identified"/>
    <s v="General Chemical"/>
    <n v="139320.01"/>
    <n v="139.32"/>
    <n v="671000"/>
    <n v="4.8162500131890598"/>
    <m/>
    <m/>
    <m/>
  </r>
  <r>
    <n v="42542"/>
    <s v="June, 2016"/>
    <s v="June, 2016´"/>
    <x v="4"/>
    <s v="Adama Brasil Sa"/>
    <s v="Intermodal Tank Transport"/>
    <s v="NEW ORLEANS (LA)"/>
    <s v="Brazil"/>
    <s v="29211922"/>
    <s v="ONE 20´ X 8´ X 8´6&quot; TANK CONTA SLAC 1 TANK DI - N-PROPYLAMINE - BULK CHEMICALS NOS, HAZARDOUS UN 2383 DIPROPYLAMINE, 3(8) II RQ (DIPROPYLAMINE) FLASHPOINT (45F ,7C) EMS NO:F- E, S-C"/>
    <x v="54"/>
    <s v="Not Identified"/>
    <s v="General Chemical"/>
    <n v="16919"/>
    <n v="16.920000000000002"/>
    <n v="70300"/>
    <n v="4.1550919085052307"/>
    <m/>
    <m/>
    <m/>
  </r>
  <r>
    <n v="42542"/>
    <s v="June, 2016"/>
    <s v="June, 2016´"/>
    <x v="4"/>
    <s v="Adama Brasil S/A"/>
    <s v="Shandong Weifang Rainbow Chemical Co., Ltd."/>
    <s v="QINGDAO"/>
    <s v="Brazil"/>
    <s v="38089324"/>
    <s v="6480CARTONS GLYPHOSATE 72% WG(RIDOVER 4X5) PACKING IN 5KG/BAG 4:/CARTON WITH PALLETS,"/>
    <x v="14"/>
    <s v="Not Identified"/>
    <s v="General Chemical"/>
    <n v="139320.01"/>
    <n v="139.32"/>
    <n v="671000"/>
    <n v="4.8162500131890598"/>
    <m/>
    <m/>
    <m/>
  </r>
  <r>
    <n v="42540"/>
    <s v="June, 2016"/>
    <s v="June, 2016´"/>
    <x v="4"/>
    <s v="Adama Brasil S/A"/>
    <s v="Sinon Corp"/>
    <s v="KAOHSIUNG"/>
    <s v="Brazil"/>
    <s v="29339959"/>
    <s v="100 BAGS = 50 PALLETS UN 3077 CLASS 9 CARBENDAZIM TECNICO MIL SUB RISK-X-PACKING GROUP III HAZARD NO 90 PROPER SHIPPING NAME:ENVIRONMENTALLY HAZARDOUS SUBSTANCE SOLID, NOS(CARBENDAZIM) EACH 20 BAGS"/>
    <x v="1"/>
    <s v="Not Identified"/>
    <s v="General Chemical"/>
    <n v="60300"/>
    <n v="60.3"/>
    <n v="1416000"/>
    <n v="23.482587064676618"/>
    <m/>
    <m/>
    <m/>
  </r>
  <r>
    <n v="42539"/>
    <s v="June, 2016"/>
    <s v="June, 2016´"/>
    <x v="4"/>
    <s v="Adama Brasil S/A"/>
    <s v="Adama Mfg. Poland Sa"/>
    <s v="GDYNIA"/>
    <s v="Brazil"/>
    <s v="29182000"/>
    <s v="400BG 2,4-D ACIDO TECNICO MILENIA BR BIGBAGS P.079.2016, P.080.2016,P.081.2016, P.084.2016, P.085.2016, P.086.2016, P.087.2016"/>
    <x v="0"/>
    <s v="2,4-D Main"/>
    <s v="Herbicide"/>
    <n v="367600.01"/>
    <n v="367.6"/>
    <s v=""/>
    <e v="#VALUE!"/>
    <m/>
    <m/>
    <m/>
  </r>
  <r>
    <n v="42537"/>
    <s v="June, 2016"/>
    <s v="June, 2016´"/>
    <x v="4"/>
    <s v="Adama Brasil Sa"/>
    <s v="Jiangsu Sevencontinent Green"/>
    <s v="SHANGHAI"/>
    <s v="Brazil"/>
    <s v="29109090"/>
    <s v="20ST 160 DR OXIRANE (2-(2-(4-CLOROFENIL)ETIL)-2-(1,1-DIMETILETIL)"/>
    <x v="53"/>
    <s v="Not Identified"/>
    <s v="General Chemical"/>
    <n v="33680"/>
    <n v="33.68"/>
    <n v="127000"/>
    <n v="3.7707838479809976"/>
    <m/>
    <m/>
    <m/>
  </r>
  <r>
    <n v="42537"/>
    <s v="June, 2016"/>
    <s v="June, 2016´"/>
    <x v="4"/>
    <s v="Adama Brasil S/A"/>
    <s v="Adama Makhteshim Ltd."/>
    <s v="ASHDOD"/>
    <s v="Brazil"/>
    <s v="29349900"/>
    <s v="110 STEEL DRUM SUPRATHION TECNICO 900 ORGA:NOPHOSPHORUS PESTICIDE, SOLID,TOXIC (METHIDATHION) IMO?: 6.1 UN?: 2783: PACKING GROUP?: II"/>
    <x v="30"/>
    <s v="Suprathion"/>
    <s v="Insecticide"/>
    <n v="18425"/>
    <n v="18.420000000000002"/>
    <n v="1622000"/>
    <n v="88.032564450474894"/>
    <m/>
    <m/>
    <m/>
  </r>
  <r>
    <n v="42537"/>
    <s v="June, 2016"/>
    <s v="June, 2016´"/>
    <x v="4"/>
    <s v="Adama Brasil Sa"/>
    <s v="Hebei Chengxin Co., Ltd."/>
    <s v="QINGDAO"/>
    <s v="Brazil"/>
    <s v="29159090"/>
    <s v="02 20´ X 8´ X 8´6&quot; GENERAL PU SLAC 160 DRUMS TRIMETHYL ORTHOFORMATE (TRIMETIL-ORTO-FORMIATO) PACKING GROUP: II CLASS:3 UN NO:3272"/>
    <x v="5"/>
    <s v="Not Identified"/>
    <s v="General Chemical"/>
    <n v="33520"/>
    <n v="33.520000000000003"/>
    <n v="146000"/>
    <n v="4.3556085918854412"/>
    <m/>
    <m/>
    <m/>
  </r>
  <r>
    <n v="42537"/>
    <s v="June, 2016"/>
    <s v="June, 2016´"/>
    <x v="4"/>
    <s v="Arysta Lifescience Do Brasil Industria Quimica E Agrope"/>
    <s v="Adama Makhteshim Ltd."/>
    <s v="ASHDOD"/>
    <s v="Brazil"/>
    <s v="29309091"/>
    <s v="40 PACKAGE STC: 40 FLEXIBLE IBC ORTHOCIDE TECH MICRONIZADO ENVIRONMENTALLY HAZARDOUS SUBSTANCE, SOLID N.O.S. (CAPTAN) IMO: 9 UN: 3077 PACKING GROUP: III MARINE POLLUTANT"/>
    <x v="26"/>
    <s v="Captan"/>
    <s v="Fungicide"/>
    <n v="25940"/>
    <n v="25.94"/>
    <n v="490000"/>
    <n v="18.889745566692365"/>
    <m/>
    <m/>
    <m/>
  </r>
  <r>
    <n v="42537"/>
    <s v="June, 2016"/>
    <s v="June, 2016´"/>
    <x v="4"/>
    <s v="Adama Brasil S/A"/>
    <s v="Adama Makhteshim Ltd."/>
    <s v="ASHDOD"/>
    <s v="Brazil"/>
    <s v="38089100"/>
    <s v="18 MINIBULK 1000 LITER (18000 LITS GALIL SC) ENVIRONMENTALLY H:AZARDOUS SUBSTANCE, LIQUID, N.O.S. (IMIDACLOPRID, BIFENTHRIN) IMO?: 9: UN?: 3082 PACKING GROUP?: III"/>
    <x v="4"/>
    <s v="Galil"/>
    <s v="Insecticide"/>
    <n v="309149.99"/>
    <n v="309.14999999999998"/>
    <n v="6649000"/>
    <n v="21.507359582964892"/>
    <m/>
    <m/>
    <m/>
  </r>
  <r>
    <n v="42536"/>
    <s v="June, 2016"/>
    <s v="June, 2016´"/>
    <x v="4"/>
    <s v="Adama Brasil S/A"/>
    <s v="Adama Agan Ltd."/>
    <s v="ASHDOD"/>
    <s v="Brazil"/>
    <s v="38089329"/>
    <s v="80 DRUMS OF 200.00 LT 16,000.00 LT BUTIRON AGRICULTURAL HERBICIDE UN NO.?: 3082 , CLASS?: 9.0 P.G?:III"/>
    <x v="15"/>
    <s v="Butiron"/>
    <s v="Herbicide"/>
    <n v="18970"/>
    <n v="18.97"/>
    <n v="106000"/>
    <n v="5.5877701634159198"/>
    <m/>
    <m/>
    <m/>
  </r>
  <r>
    <n v="42536"/>
    <s v="June, 2016"/>
    <s v="June, 2016´"/>
    <x v="4"/>
    <s v="Adama Brasil S/A"/>
    <s v="Adama Makhteshim Ltd."/>
    <s v="ASHDOD"/>
    <s v="Brazil"/>
    <s v="29309091"/>
    <s v="160 FLEXIBLE IBC 625 KG CAPTAN MKT TECNICO MILENIA ENVIRONMENTALLY HAZARDOUS SUBSTANCE, SOLID N.O.S. (CAPTAN) IMO?: 9 UN:?: 3077 PACKING GROUP?: III MARINE POLLUTANT"/>
    <x v="26"/>
    <s v="Captan"/>
    <s v="Fungicide"/>
    <n v="103760"/>
    <n v="103.76"/>
    <n v="1958000"/>
    <n v="18.870470316114108"/>
    <m/>
    <m/>
    <m/>
  </r>
  <r>
    <n v="42536"/>
    <s v="June, 2016"/>
    <s v="June, 2016´"/>
    <x v="4"/>
    <s v="Adama Brasil S/A"/>
    <s v="Adama Agan Ltd."/>
    <s v="ASHDOD"/>
    <s v="Brazil"/>
    <s v="38089329"/>
    <s v="560 DRUMS OF 200.00 LT 16000 LT BUTIRON AGRICULTURAL HERBICIDE UN NO.?: 3082 , CLASS?: 9.0 P.G?:III"/>
    <x v="15"/>
    <s v="Butiron"/>
    <s v="Herbicide"/>
    <n v="132789.99"/>
    <n v="132.79"/>
    <n v="744000"/>
    <n v="5.602831960451236"/>
    <m/>
    <m/>
    <m/>
  </r>
  <r>
    <n v="42535"/>
    <s v="June, 2016"/>
    <s v="June, 2016´"/>
    <x v="4"/>
    <s v="Adama Brasil S/A"/>
    <s v="Zhejiang Xinhua Chemical Co., Ltd."/>
    <s v="NINGBO"/>
    <s v="Brazil"/>
    <s v="29211923"/>
    <s v="MONOISOPROPILAMINA UN?:1221 CLASS?:3 SUB RISK?:8 PA:CKING GROUP?:I HAZARD NO?:338 PROPER SHIPPING NAME?: ISOPROPYLAMINE"/>
    <x v="17"/>
    <s v="Not Identified"/>
    <s v="General Chemical"/>
    <n v="107740"/>
    <n v="107.74"/>
    <n v="259000"/>
    <n v="2.4039354000371262"/>
    <m/>
    <m/>
    <m/>
  </r>
  <r>
    <n v="42535"/>
    <s v="June, 2016"/>
    <s v="June, 2016´"/>
    <x v="4"/>
    <s v="Adama Brasil S/A"/>
    <s v="Zhejiang Xinhua Chemical Co., Ltd."/>
    <s v="NINGBO"/>
    <s v="Brazil"/>
    <s v="29211923"/>
    <s v="MONOISOPROPILAMINA UN?:1221 CLASS?:3 SUB RISK?:8 PA:CKING GROUP?:I HAZARD NO?:338 PROPER SHIPPING NAME?: ISOPROPYLAMINE"/>
    <x v="17"/>
    <s v="Not Identified"/>
    <s v="General Chemical"/>
    <n v="107700"/>
    <n v="107.7"/>
    <n v="259000"/>
    <n v="2.4048282265552459"/>
    <m/>
    <m/>
    <m/>
  </r>
  <r>
    <n v="42535"/>
    <s v="June, 2016"/>
    <s v="June, 2016´"/>
    <x v="4"/>
    <s v="Adama Brasil Sa"/>
    <s v="Evonik Goldschmidt Corporation"/>
    <s v="THEODORE (AL)"/>
    <s v="Brazil"/>
    <s v="29140000"/>
    <s v="80 DRUM NON HAZARDOUS CHEMICALS VESTASOL IP (ISOFORONA)"/>
    <x v="4"/>
    <s v="Galil"/>
    <s v="Insecticide"/>
    <n v="16711"/>
    <n v="16.71"/>
    <n v="30600"/>
    <n v="1.8311291963377416"/>
    <m/>
    <m/>
    <m/>
  </r>
  <r>
    <n v="42535"/>
    <s v="June, 2016"/>
    <s v="June, 2016´"/>
    <x v="4"/>
    <s v="Adama Brasil S/A"/>
    <s v="Zhejiang Xinhua Chemical Co., Ltd."/>
    <s v="NINGBO"/>
    <s v="Brazil"/>
    <s v="29211923"/>
    <s v="MONOISOPROPILAMINA UN?:1221 CLASS?:3 SUB RISK?:8 PA:CKING GROUP?:I HAZARD NO?:338 PROPER SHIPPING NAME?: ISOPROPYLAMINE"/>
    <x v="17"/>
    <s v="Not Identified"/>
    <s v="General Chemical"/>
    <n v="108280"/>
    <n v="108.28"/>
    <n v="260000"/>
    <n v="2.4011821204285186"/>
    <m/>
    <m/>
    <m/>
  </r>
  <r>
    <n v="42533"/>
    <s v="June, 2016"/>
    <s v="June, 2016´"/>
    <x v="4"/>
    <s v="Adama Brasil S/A"/>
    <s v="Weylchem Frankfurt Gmb H"/>
    <s v="FRANKFURT AM MAIN"/>
    <s v="Brazil"/>
    <s v="29280090"/>
    <s v="ONE 40´ X 8´ X 8´6&quot; GENERAL PU SLAC 40 BIG BAGS 40 FIBC(S) ON 40 PALLETS DECG020863 6 FIBC 1100L, TYP C, NAHTABDICHTUNG DECG020864 4 FIBC 1100L, TYP C, NAHTABDICHTUNG DECG020865 3FIBC 1100L, TYP C, NAHTABDICHTUNG DECG020866 4FIBC 1100L, TYP C, NAHTABDICHTUNG DECG020867 8FIBC 1100L, TYP C, NAHTABDICHTUNG DECG020868 9FIBC 1100L, TYP C, NAHTABDICHTUNG DECG020869 6 FIBC 1100L, TYP C, NAHTABDICHTUNG LINURON , UN 3077 , KL. 9, PG III"/>
    <x v="77"/>
    <s v="Ardent"/>
    <s v="Fungicide"/>
    <n v="20120"/>
    <n v="20.12"/>
    <n v="2960000"/>
    <n v="147.11729622266401"/>
    <m/>
    <m/>
    <m/>
  </r>
  <r>
    <n v="42533"/>
    <s v="June, 2016"/>
    <s v="June, 2016´"/>
    <x v="4"/>
    <s v="Adama Brasil S/A"/>
    <s v="Adama Mfg. Poland Sa"/>
    <s v="GDYNIA"/>
    <s v="Brazil"/>
    <s v="29180000"/>
    <s v="60 BG 2,4-D ACIDO TECNICO MILENIA BR BIGBAGS A 900 KG NET ON PALLETS"/>
    <x v="0"/>
    <s v="2,4-D Main"/>
    <s v="Herbicide"/>
    <n v="55140"/>
    <n v="55.14"/>
    <s v=""/>
    <e v="#VALUE!"/>
    <m/>
    <m/>
    <m/>
  </r>
  <r>
    <n v="42533"/>
    <s v="June, 2016"/>
    <s v="June, 2016´"/>
    <x v="4"/>
    <s v="Adama Brasil S/A"/>
    <s v="Lanxess Corporation Group"/>
    <s v="ANTWERPEN"/>
    <s v="Brazil"/>
    <s v="29291000"/>
    <s v="ONE 20´ X 8´ X 8´6&quot; TANK CONTA SLAC 1 TANK 3.4-DICLOROFENILISOCIANATO (3,4 DCPI) UN : 2250 DICHLOROPHENYL ISOCYANATES IMDG : 6.1 (CLASS : 6.1 ) PG:2 FLASHPOINT : 123 CEL MARINE POLLUTANT"/>
    <x v="18"/>
    <s v="Not Identified"/>
    <s v="General Chemical"/>
    <n v="26360"/>
    <n v="26.36"/>
    <n v="75200"/>
    <n v="2.8528072837632776"/>
    <m/>
    <m/>
    <m/>
  </r>
  <r>
    <n v="42533"/>
    <s v="June, 2016"/>
    <s v="June, 2016´"/>
    <x v="4"/>
    <s v="Adama Brasil S/A"/>
    <s v="Adama Mfg. Poland Sa"/>
    <s v="GDYNIA"/>
    <s v="Brazil"/>
    <s v="29180000"/>
    <s v="400 BIGBAGS 2,4-D ACIDO TECNICO MILENIA BR A 900 BIGBAGS KG NET ON PALLETS"/>
    <x v="0"/>
    <s v="2,4-D Main"/>
    <s v="Herbicide"/>
    <n v="367600.01"/>
    <n v="367.6"/>
    <s v=""/>
    <e v="#VALUE!"/>
    <m/>
    <m/>
    <m/>
  </r>
  <r>
    <n v="42530"/>
    <s v="June, 2016"/>
    <s v="June, 2016´"/>
    <x v="4"/>
    <s v="Adama Brasil Sa"/>
    <s v="Jiangsu Sevencontinent Green"/>
    <s v="SHANGHAI"/>
    <s v="Brazil"/>
    <s v="29109090"/>
    <s v="20 ST 160 DR OXIRANE (2-(2-(4-CLOROFENIL)ETIL)-2-(1,1-DIMETILETIL)"/>
    <x v="53"/>
    <s v="Not Identified"/>
    <s v="General Chemical"/>
    <n v="33680"/>
    <n v="33.68"/>
    <n v="127000"/>
    <n v="3.7707838479809976"/>
    <m/>
    <m/>
    <m/>
  </r>
  <r>
    <n v="42530"/>
    <s v="June, 2016"/>
    <s v="June, 2016´"/>
    <x v="4"/>
    <s v="Adama Brasil S/A"/>
    <s v="Adama Makhteshim Ltd."/>
    <s v="ASHDOD"/>
    <s v="Brazil"/>
    <s v="29309091"/>
    <s v="80 FLEXIBLE IBC CAPTAN MKT TECNICO MILENIA ENVI:RONMENTALLY HAZARDOUS SUBSTANCE, SOLID N.O.S. (CAPTAN) IMO?: 9 UN?: 3:077 PACKING GROUP?: III MARINE POLLUTANT"/>
    <x v="26"/>
    <s v="Captan"/>
    <s v="Fungicide"/>
    <n v="51880"/>
    <n v="51.88"/>
    <n v="979000"/>
    <n v="18.870470316114108"/>
    <m/>
    <m/>
    <m/>
  </r>
  <r>
    <n v="42530"/>
    <s v="June, 2016"/>
    <s v="June, 2016´"/>
    <x v="4"/>
    <s v="Adama Brasil S/A"/>
    <s v="Adama Agan Ltd."/>
    <s v="ASHDOD"/>
    <s v="Brazil"/>
    <s v="38089329"/>
    <s v="STC?:560 DRUMS OF 200.00 LT 16,000.00 LT POQUER ENVIRONMENTALLY HAZA:RDOUS SUBSTANCE, LIQUID, N.O.S. AGRICULTURAL HERBICIDE U:N NO.?: 3082 CLASS?: 9.0 P.G?:III"/>
    <x v="48"/>
    <s v="Platinum"/>
    <s v="Herbicide"/>
    <n v="119966"/>
    <n v="119.97"/>
    <n v="672000"/>
    <n v="5.6015871163496325"/>
    <m/>
    <m/>
    <m/>
  </r>
  <r>
    <n v="42530"/>
    <s v="June, 2016"/>
    <s v="June, 2016´"/>
    <x v="4"/>
    <s v="Adama Brasil S/A"/>
    <s v="Adama Makhteshim Ltd."/>
    <s v="ASHDOD"/>
    <s v="Brazil"/>
    <s v="29309091"/>
    <s v="S.T.C. 120 FLEXIBLE IBC CAPTAN MKT TECNICO MILENIA):ENVIRONMENTALLY HAZARDOUS SUBSTANCE, SOLID N.O.S. (CAPTAN) IMO?: 9 UN?:: 3077 PACKING GROUP?:III MARINE POLLUTANT"/>
    <x v="26"/>
    <s v="Captan"/>
    <s v="Fungicide"/>
    <n v="77820"/>
    <n v="77.819999999999993"/>
    <n v="1469000"/>
    <n v="18.876895399640194"/>
    <m/>
    <m/>
    <m/>
  </r>
  <r>
    <n v="42530"/>
    <s v="June, 2016"/>
    <s v="June, 2016´"/>
    <x v="4"/>
    <s v="Adama Brasil Sa"/>
    <s v="Jiangsu Sevencontinent Green"/>
    <s v="SHANGHAI"/>
    <s v="Brazil"/>
    <s v="29109090"/>
    <s v="20 ST 240 DR OXIRANE (2-(2-(4-CLOROFENIL)ETIL)-2-(1,1-DIMETILETIL)"/>
    <x v="53"/>
    <s v="Not Identified"/>
    <s v="General Chemical"/>
    <n v="50520"/>
    <n v="50.52"/>
    <n v="191000"/>
    <n v="3.7806809184481391"/>
    <m/>
    <m/>
    <m/>
  </r>
  <r>
    <n v="42530"/>
    <s v="June, 2016"/>
    <s v="June, 2016´"/>
    <x v="4"/>
    <s v="Adama Brasil Sa"/>
    <s v="Turlock Llp"/>
    <s v="SHANGHAI"/>
    <s v="Brazil"/>
    <s v="29241929"/>
    <s v="2 20´ X 8´ X 8´6&quot; GENERAL PU SLAC 160 DRUMS =40 PALLETS CHEMICAL PRODUCT DMAC- N, N-DIMETHYLACETAMIDE (N, N- DIMETILACETAMIDA)"/>
    <x v="27"/>
    <s v="Not Identified"/>
    <s v="General Chemical"/>
    <n v="32680"/>
    <n v="32.68"/>
    <n v="192000"/>
    <n v="5.8751529987760094"/>
    <m/>
    <m/>
    <m/>
  </r>
  <r>
    <n v="42530"/>
    <s v="June, 2016"/>
    <s v="June, 2016´"/>
    <x v="4"/>
    <s v="Adama Brasil Sa"/>
    <s v="Usun Fine Chemical Products Ltd."/>
    <s v="SHANGHAI"/>
    <s v="Brazil"/>
    <s v="29109090"/>
    <s v="20 ST 20 PALLETS 80 PLASTIC DRUMS OXIRANE,2-[2-(4-CHLOROPHENYL)ETHYL]-2-(1,1-DIMETHY LETHYL)"/>
    <x v="53"/>
    <s v="Not Identified"/>
    <s v="General Chemical"/>
    <n v="16840"/>
    <n v="16.84"/>
    <n v="63700"/>
    <n v="3.7826603325415675"/>
    <m/>
    <m/>
    <m/>
  </r>
  <r>
    <n v="42530"/>
    <s v="June, 2016"/>
    <s v="June, 2016´"/>
    <x v="4"/>
    <s v="Adama Brasil Sa"/>
    <s v="China Jiangsu International Economic And Technical"/>
    <s v="SHANGHAI"/>
    <s v="Brazil"/>
    <s v="29339969"/>
    <s v="40 BAGS 1,2,4-1H-TRIAZOLE (1,2,4 TRIAZOL)"/>
    <x v="55"/>
    <s v="Not Identified"/>
    <s v="General Chemical"/>
    <n v="20120"/>
    <n v="20.12"/>
    <n v="276000"/>
    <n v="13.717693836978132"/>
    <m/>
    <m/>
    <m/>
  </r>
  <r>
    <n v="42529"/>
    <s v="June, 2016"/>
    <s v="June, 2016´"/>
    <x v="4"/>
    <s v="Adama Brasil S/A"/>
    <s v="Nutrichem Co., Ltd."/>
    <s v="SHANGHAI"/>
    <s v="Brazil"/>
    <s v="29333921"/>
    <s v="20ST 20 BG PICLORAM TECH"/>
    <x v="76"/>
    <s v="Not Identified"/>
    <s v="General Chemical"/>
    <n v="10070"/>
    <n v="10.07"/>
    <n v="378000"/>
    <n v="37.537239324726912"/>
    <m/>
    <m/>
    <m/>
  </r>
  <r>
    <n v="42527"/>
    <s v="June, 2016"/>
    <s v="June, 2016´"/>
    <x v="4"/>
    <s v="Adama Brasil S/A"/>
    <s v="Shandong Weifang Rainbow Chemical Co., Ltd."/>
    <s v="QINGDAO"/>
    <s v="Brazil"/>
    <s v="38089324"/>
    <s v="6480 CARTONS  GLYPHOSATE  72% WG(RIDOVER 4X5)"/>
    <x v="14"/>
    <s v="Not Identified"/>
    <s v="General Chemical"/>
    <n v="139320.01"/>
    <n v="139.32"/>
    <n v="671000"/>
    <n v="4.8162500131890598"/>
    <m/>
    <m/>
    <m/>
  </r>
  <r>
    <n v="42527"/>
    <s v="June, 2016"/>
    <s v="June, 2016´"/>
    <x v="4"/>
    <s v="Adama Brasil S/A"/>
    <s v="Zhejiang Xinhua Chemical Co., Ltd."/>
    <s v="NINGBO"/>
    <s v="Brazil"/>
    <s v="29211923"/>
    <s v="MONOISOPROPILAMINA UN?:1221 CLASS?:3 SUB RISK?:8 PA:CKING GROUP?:I HAZARD NO?:338 PROPER SHIPPING NAME?: ISOPROPYLAMINE: SEAL NO?: GESU8014134 507470/71/72 GESU8017004 507464/65/66: SIMU2529649 507467/68/69 EXFU0576444 507497/98/99 SIMU261778:1 118325/26/27 CRXU8690699 507473/74/75 SIMU2615156 118319/2 0/21 SIMU2614400 118322/23/24 SIMU2614015 507485/86/87 SIMU2:401299 118316/17/18 TIFU3485439 507494/95/96 86-571-64755122:"/>
    <x v="17"/>
    <s v="Not Identified"/>
    <s v="General Chemical"/>
    <n v="170000"/>
    <n v="170"/>
    <n v="409000"/>
    <n v="2.4058823529411764"/>
    <m/>
    <m/>
    <m/>
  </r>
  <r>
    <n v="42526"/>
    <s v="June, 2016"/>
    <s v="June, 2016´"/>
    <x v="4"/>
    <s v="Adama Brasil Sa"/>
    <s v="Total Fluides"/>
    <s v="LE HAVRE"/>
    <s v="Brazil"/>
    <s v="29021990"/>
    <s v="80 DR OF SOLANE METHYLCYCLOHEXANE UN 2296, 3, II, 1.1.4.2.1, FP:-15C,"/>
    <x v="56"/>
    <s v="Not Identified"/>
    <s v="General Chemical"/>
    <n v="14160"/>
    <n v="14.16"/>
    <n v="26600"/>
    <n v="1.8785310734463276"/>
    <m/>
    <m/>
    <m/>
  </r>
  <r>
    <n v="42525"/>
    <s v="June, 2016"/>
    <s v="June, 2016´"/>
    <x v="4"/>
    <s v="Adama Brasil S/A"/>
    <s v="Adama Mfg. Poland Sa"/>
    <s v="GDYNIA"/>
    <s v="Brazil"/>
    <s v="29180000"/>
    <s v="12 BG 2,4-D ACIDO TECNICO MILENIA BR BIGBAGS A 900 KG NET ON PALLETS"/>
    <x v="0"/>
    <s v="2,4-D Main"/>
    <s v="Herbicide"/>
    <n v="220560"/>
    <n v="220.56"/>
    <s v=""/>
    <e v="#VALUE!"/>
    <m/>
    <m/>
    <m/>
  </r>
  <r>
    <n v="42523"/>
    <s v="June, 2016"/>
    <s v="June, 2016´"/>
    <x v="4"/>
    <s v="Adama Brasil S/A"/>
    <s v="Seamates International Inc."/>
    <s v="NEW YORK (NY)"/>
    <s v="Brazil"/>
    <s v="34021300"/>
    <s v="1X20ST CONTAINER SLAC: 15 TREATED WOODEN PALLETS OF TWEEN 20-LQ-(AP)-SD47092/1090/ 4170 MONOLAUREATO DE SORBITAN ETOXILADO"/>
    <x v="52"/>
    <s v="Not Identified"/>
    <s v="General Chemical"/>
    <n v="55198"/>
    <n v="55.2"/>
    <n v="149000"/>
    <n v="2.6993731656944093"/>
    <m/>
    <m/>
    <m/>
  </r>
  <r>
    <n v="42523"/>
    <s v="June, 2016"/>
    <s v="June, 2016´"/>
    <x v="4"/>
    <s v="Adama Brasil S/A"/>
    <s v="Adama Agan Ltd."/>
    <s v="ASHDOD"/>
    <s v="Brazil"/>
    <s v="38089323"/>
    <s v="16128 BAGS OF JUMP AGRICULTURAL HERBICIDE UN NO.?: 3077 , CLASS?: 9 P.G?:III"/>
    <x v="3"/>
    <s v="Jump"/>
    <s v="Herbicide"/>
    <n v="89392"/>
    <n v="89.39"/>
    <n v="501000"/>
    <n v="5.6045283694290315"/>
    <m/>
    <m/>
    <m/>
  </r>
  <r>
    <n v="42523"/>
    <s v="June, 2016"/>
    <s v="June, 2016´"/>
    <x v="4"/>
    <s v="Adama Brasil Sa"/>
    <s v="China Jiangsu International Economic And Technical"/>
    <s v="SHANGHAI"/>
    <s v="Brazil"/>
    <s v="29339969"/>
    <s v="40 BAGS 1,2,4-1H-TRIAZOLE (1,2,4 TRIAZOL)"/>
    <x v="55"/>
    <s v="Not Identified"/>
    <s v="General Chemical"/>
    <n v="20120"/>
    <n v="20.12"/>
    <n v="276000"/>
    <n v="13.717693836978132"/>
    <m/>
    <m/>
    <m/>
  </r>
  <r>
    <n v="42522"/>
    <s v="June, 2016"/>
    <s v="June, 2016´"/>
    <x v="4"/>
    <s v="Adama Brasil Sa"/>
    <s v="China Jiangsu International Economic And Technical"/>
    <s v="SHANGHAI"/>
    <s v="Brazil"/>
    <s v="28111920"/>
    <s v="PHOSPHOROUS ACID(ACIDO FOSFOROSO) UN?: 2834 CL:ASS?:8 PACKING GROUP?: III CLASS NO?:8 UN NO?:2834 PG?:III"/>
    <x v="3"/>
    <s v="Jump"/>
    <s v="Herbicide"/>
    <n v="22088"/>
    <n v="22.09"/>
    <n v="24400"/>
    <n v="1.1046722202100687"/>
    <m/>
    <m/>
    <m/>
  </r>
  <r>
    <n v="42522"/>
    <s v="June, 2016"/>
    <s v="June, 2016´"/>
    <x v="4"/>
    <s v="Adama Brasil S/A"/>
    <s v="Hebei Dapeng Pharm &amp; Chem Co., Ltd."/>
    <s v="SHANGHAI"/>
    <s v="Brazil"/>
    <s v="29214921"/>
    <s v="20GPX1 EIGHTY DRUMS 2,4-XYLIDINA UN?:1711 CLASS?:6.1 PG?:II"/>
    <x v="83"/>
    <s v="Not Identified"/>
    <s v="General Chemical"/>
    <n v="17560"/>
    <n v="17.559999999999999"/>
    <n v="85900"/>
    <n v="4.8917995444191344"/>
    <m/>
    <m/>
    <m/>
  </r>
  <r>
    <n v="42521"/>
    <s v="May, 2016"/>
    <s v="May, 2016´"/>
    <x v="4"/>
    <s v="Adama Brasil S/A"/>
    <s v="China Jiangsu International Economic And Technical"/>
    <s v="SHANGHAI"/>
    <s v="Brazil"/>
    <s v="29310000"/>
    <s v="20ST 150 BG GLYPHOSATE TECH 95%"/>
    <x v="14"/>
    <s v="Not Identified"/>
    <s v="General Chemical"/>
    <n v="90450"/>
    <n v="90.45"/>
    <n v="278000"/>
    <n v="3.0735212824765066"/>
    <m/>
    <m/>
    <m/>
  </r>
  <r>
    <n v="42520"/>
    <s v="May, 2016"/>
    <s v="May, 2016´"/>
    <x v="4"/>
    <s v="Adama Brasil S/A"/>
    <s v="Shandong Weifang Rainbow Chemical Co., Ltd."/>
    <s v="QINGDAO"/>
    <s v="Brazil"/>
    <s v="38089324"/>
    <s v="6480 CT GLYPHOSATE 72% WG PACKING IN 5KG/BAG*4/CARTON WITH PALLETS"/>
    <x v="14"/>
    <s v="Not Identified"/>
    <s v="General Chemical"/>
    <n v="139320.01"/>
    <n v="139.32"/>
    <n v="876000"/>
    <n v="6.2876825805568055"/>
    <m/>
    <m/>
    <m/>
  </r>
  <r>
    <n v="42520"/>
    <s v="May, 2016"/>
    <s v="May, 2016´"/>
    <x v="4"/>
    <s v="Adama Brasil S/A"/>
    <s v="China Jiangsu International Economic And Technical"/>
    <s v="SHANGHAI"/>
    <s v="Brazil"/>
    <s v="29310000"/>
    <s v="20GPX15 FOUR HUNDRED AND FIFTY BAGS GLYPHOSATE TECH 95%"/>
    <x v="14"/>
    <s v="Not Identified"/>
    <s v="General Chemical"/>
    <n v="271350.01"/>
    <n v="271.35000000000002"/>
    <n v="834000"/>
    <n v="3.0735211692087279"/>
    <m/>
    <m/>
    <m/>
  </r>
  <r>
    <n v="42517"/>
    <s v="May, 2016"/>
    <s v="May, 2016´"/>
    <x v="4"/>
    <s v="Adama Brasil S/A"/>
    <s v="Adama Agan Ltd."/>
    <s v="ASHDOD"/>
    <s v="Brazil"/>
    <s v="38089300"/>
    <s v="02 40´ X 8´ X 9´6&quot; HIGH CUBE SLAC 2,016 CARTONS BAGS INPACK: 8.064 HEXARON WG AGRICULTURAL HERBICIDE"/>
    <x v="3"/>
    <s v="Jump"/>
    <s v="Herbicide"/>
    <n v="47680"/>
    <n v="47.68"/>
    <n v="311000"/>
    <n v="6.522651006711409"/>
    <m/>
    <m/>
    <m/>
  </r>
  <r>
    <n v="42517"/>
    <s v="May, 2016"/>
    <s v="May, 2016´"/>
    <x v="4"/>
    <s v="Adama Brasil S/A"/>
    <s v="Adama Agan Ltd."/>
    <s v="ASHDOD"/>
    <s v="Brazil"/>
    <s v="38089300"/>
    <s v="4 40´ X 8´ X 9´6&quot; HIGH CUBE SLAC 4,032 CARTONS HEXARON WG AGRICULTURAL HERBICIDE UN NO.: 3077 CLASS: 9.0 P.G:III"/>
    <x v="3"/>
    <s v="Jump"/>
    <s v="Herbicide"/>
    <n v="95360"/>
    <n v="95.36"/>
    <n v="622000"/>
    <n v="6.522651006711409"/>
    <m/>
    <m/>
    <m/>
  </r>
  <r>
    <n v="42517"/>
    <s v="May, 2016"/>
    <s v="May, 2016´"/>
    <x v="4"/>
    <s v="Adama Brasil S/A"/>
    <s v="Adama Agan Ltd."/>
    <s v="ASHDOD"/>
    <s v="Brazil"/>
    <s v="38089300"/>
    <s v="02 40´ X 8´ X 9´6&quot; HIGH CUBE SLAC 2,016 CARTONS 8.064 BG HEXARON WG AGRICULTURAL HERBICIDE UN NO.: 3077 CLASS: 9.0 P.G:III"/>
    <x v="3"/>
    <s v="Jump"/>
    <s v="Herbicide"/>
    <n v="47680"/>
    <n v="47.68"/>
    <n v="311000"/>
    <n v="6.522651006711409"/>
    <m/>
    <m/>
    <m/>
  </r>
  <r>
    <n v="42516"/>
    <s v="May, 2016"/>
    <s v="May, 2016´"/>
    <x v="4"/>
    <s v="Adama Brasil S/A"/>
    <s v="Adama Makhteshim Ltd."/>
    <s v="ASHDOD"/>
    <s v="Brazil"/>
    <s v="29309091"/>
    <s v="30 FLEXIBLE IBC (CAPTAN MKT TECNICO MILENIA) ENVIR:ONMENTALLY HAZARDOUS SUBSTANCE, SOLID N.O.S. (CAPTAN) IMO?: 9 UN?: 30:77 PACKING GROUP?: III MARINE POLLUTANT"/>
    <x v="26"/>
    <s v="Captan"/>
    <s v="Fungicide"/>
    <n v="19455"/>
    <n v="19.45"/>
    <n v="360000"/>
    <n v="18.504240555127218"/>
    <m/>
    <m/>
    <m/>
  </r>
  <r>
    <n v="42516"/>
    <s v="May, 2016"/>
    <s v="May, 2016´"/>
    <x v="4"/>
    <s v="Adama Brasil S/A"/>
    <s v="Adama Agan Ltd."/>
    <s v="ASHDOD"/>
    <s v="Brazil"/>
    <s v="38089329"/>
    <s v="320 DRUMS OF 200.00 LT 16000 LT POQUER AGRICULTURAL HERBICIDE UN NO.: 3082 , CLASS?: 9.0 P.G:III"/>
    <x v="48"/>
    <s v="Platinum"/>
    <s v="Herbicide"/>
    <n v="68552"/>
    <n v="68.55"/>
    <n v="397000"/>
    <n v="5.7912241801843853"/>
    <m/>
    <m/>
    <m/>
  </r>
  <r>
    <n v="42516"/>
    <s v="May, 2016"/>
    <s v="May, 2016´"/>
    <x v="4"/>
    <s v="Adama Brasil S/A"/>
    <s v="Adama Makhteshim Ltd."/>
    <s v="ASHDOD"/>
    <s v="Brazil"/>
    <s v="38089200"/>
    <s v="2400 PLASTIC JERRYCAN 5 LT (12000 LITS GUAPO) PESTICIDE, LIQU:ID, TOXIC, N.O.S. (EPOXICONAZOLE, KRESOXIM-METHYL (ISO)) IMO?: 6.1 UN:?: 2902 PACKING GROUP?: III MARINE POLLUTANT"/>
    <x v="64"/>
    <s v="Not Identified"/>
    <s v="General Chemical"/>
    <n v="13080"/>
    <n v="13.08"/>
    <n v="167000"/>
    <n v="12.767584097859327"/>
    <m/>
    <m/>
    <m/>
  </r>
  <r>
    <n v="42516"/>
    <s v="May, 2016"/>
    <s v="May, 2016´"/>
    <x v="4"/>
    <s v="Adama Brasil S/A"/>
    <s v="Adama Agan Ltd."/>
    <s v="ASHDOD"/>
    <s v="Brazil"/>
    <s v="38089329"/>
    <s v="80 DRUMS OF 200.00 LT 16,000.00 LT GALIGAN 240 EC AGRICULTURAL HERBICIDE UN NO.: 1993 , CLASS: 3.0 P.G:III"/>
    <x v="2"/>
    <s v="Galigan 240 EC"/>
    <s v="Herbicide"/>
    <n v="17618"/>
    <n v="17.62"/>
    <n v="102000"/>
    <n v="5.7895334317175617"/>
    <m/>
    <m/>
    <m/>
  </r>
  <r>
    <n v="42516"/>
    <s v="May, 2016"/>
    <s v="May, 2016´"/>
    <x v="4"/>
    <s v="Adama Brasil S/A"/>
    <s v="Adama Agan Ltd."/>
    <s v="ASHDOD"/>
    <s v="Brazil"/>
    <s v="38089329"/>
    <s v="80 DRUMS OF 200.00 LT 16000 LT POQUER AGRICULTURAL HERBICIDE UN NO.: 3082 , CLASS?: 9.0 P.G?:III"/>
    <x v="48"/>
    <s v="Platinum"/>
    <s v="Herbicide"/>
    <n v="53127"/>
    <n v="53.13"/>
    <n v="308000"/>
    <n v="5.7974288026803693"/>
    <m/>
    <m/>
    <m/>
  </r>
  <r>
    <n v="42516"/>
    <s v="May, 2016"/>
    <s v="May, 2016´"/>
    <x v="4"/>
    <s v="Adama Brasil S/A"/>
    <s v="Adama Makhteshim Ltd."/>
    <s v="ASHDOD"/>
    <s v="Brazil"/>
    <s v="38089100"/>
    <s v="18480 PLASTIC BOTTLE 1 LT (18480 LITS KESHET 25 EC) PYRETHRO:ID PESTICIDE, LIQUID, TOXIC DELTAMETHRIN IMO?: 6.1 UN: 3352 PACKING:GROUP?: III MARINE POLLUTANT"/>
    <x v="65"/>
    <s v="Not Identified"/>
    <s v="General Chemical"/>
    <n v="20512"/>
    <n v="20.51"/>
    <n v="423000"/>
    <n v="20.622074882995321"/>
    <m/>
    <m/>
    <m/>
  </r>
  <r>
    <n v="42516"/>
    <s v="May, 2016"/>
    <s v="May, 2016´"/>
    <x v="4"/>
    <s v="Arysta Lifescience Do Brasil Industria Quimica E Agrope"/>
    <s v="Adama Makhteshim Ltd."/>
    <s v="ASHDOD"/>
    <s v="Brazil"/>
    <s v="29309091"/>
    <s v="60 PACKAGE STC 20 FLEXIBLE IBC ENVIRONMENTALLY HAZARDOUS SUBSTANCE, SOLID N.O.S. (CAPTAN) IMO: 9 UN: 3077 PACKING GROUP: III"/>
    <x v="26"/>
    <s v="Captan"/>
    <s v="Fungicide"/>
    <n v="38910"/>
    <n v="38.909999999999997"/>
    <n v="721000"/>
    <n v="18.529940889231561"/>
    <m/>
    <m/>
    <m/>
  </r>
  <r>
    <n v="42516"/>
    <s v="May, 2016"/>
    <s v="May, 2016´"/>
    <x v="4"/>
    <s v="Adama Brasil S/A"/>
    <s v="Adama Makhteshim Ltd."/>
    <s v="ASHDOD"/>
    <s v="Brazil"/>
    <s v="38089100"/>
    <s v="732 STEEL DRUM 200 LT (16000 LITS GALIL SC) PESTICIDE, LIQUID, TOXIC:, N.O.S. (IMIDACLOPRID, BIFENTHRIN) IMO: 6.1 UN: 2902 PACKING GROU:P: III MARINE POLLUTANT"/>
    <x v="4"/>
    <s v="Galil"/>
    <s v="Insecticide"/>
    <n v="175314"/>
    <n v="175.31"/>
    <n v="3615000"/>
    <n v="20.620144426571752"/>
    <m/>
    <m/>
    <m/>
  </r>
  <r>
    <n v="42516"/>
    <s v="May, 2016"/>
    <s v="May, 2016´"/>
    <x v="4"/>
    <s v="Adama Brasil S/A"/>
    <s v="Adama Agan Ltd."/>
    <s v="ASHDOD"/>
    <s v="Brazil"/>
    <s v="38089323"/>
    <s v="8064 BAGS OF JUMP AGRICULTURAL HERBICIDE UN NO.: 3077 , CLASS: 9.0 P.G:III"/>
    <x v="3"/>
    <s v="Jump"/>
    <s v="Herbicide"/>
    <n v="44696"/>
    <n v="44.7"/>
    <n v="259000"/>
    <n v="5.7947019867549665"/>
    <m/>
    <m/>
    <m/>
  </r>
  <r>
    <n v="42513"/>
    <s v="May, 2016"/>
    <s v="May, 2016´"/>
    <x v="4"/>
    <s v="Adama Brasil S/A"/>
    <s v="China Jiangsu International Economic And Technical"/>
    <s v="SHANGHAI"/>
    <s v="Brazil"/>
    <s v="29310000"/>
    <s v="20GPX25, SEVEN HUNDRED AND FIFTY BAG:S GLYPHOSATE TECH 95%"/>
    <x v="14"/>
    <s v="Not Identified"/>
    <s v="General Chemical"/>
    <n v="452250"/>
    <n v="452.25"/>
    <n v="1390000"/>
    <n v="3.0735212824765066"/>
    <m/>
    <m/>
    <m/>
  </r>
  <r>
    <n v="42511"/>
    <s v="May, 2016"/>
    <s v="May, 2016´"/>
    <x v="4"/>
    <s v="Adama Brasil Sa"/>
    <s v="Jiangsu Sevencontinent Green"/>
    <s v="PUSAN (BUSAN)"/>
    <s v="Brazil"/>
    <s v="29109090"/>
    <s v="2X20ST CONTAINER(S) SAID TO CONTAIN 160 DRUMS OXIRANE (2-(2- (4-CLOROFENIL)ETIL)-2- (1,1-DIMETILETIL)"/>
    <x v="3"/>
    <s v="Jump"/>
    <s v="Herbicide"/>
    <n v="33680"/>
    <n v="33.68"/>
    <n v="96600"/>
    <n v="2.8681710213776723"/>
    <m/>
    <m/>
    <m/>
  </r>
  <r>
    <n v="42511"/>
    <s v="May, 2016"/>
    <s v="May, 2016´"/>
    <x v="4"/>
    <s v="Adama Brasil Sa"/>
    <s v="Turlock Llp"/>
    <s v="SHANGHAI"/>
    <s v="Brazil"/>
    <s v="29241929"/>
    <s v="160 PACKAGES 40 PALLETS CHEMICAL PRODUCT DMAC- N, N-DIMETHYLACETAMIDE (N, N-DIMETILACETAMIDA)"/>
    <x v="27"/>
    <s v="Not Identified"/>
    <s v="General Chemical"/>
    <n v="32680"/>
    <n v="32.68"/>
    <n v="191000"/>
    <n v="5.844553243574051"/>
    <m/>
    <m/>
    <m/>
  </r>
  <r>
    <n v="42511"/>
    <s v="May, 2016"/>
    <s v="May, 2016´"/>
    <x v="4"/>
    <s v="Adama Brasil S/A"/>
    <s v="Adama Agan Ltd."/>
    <s v="ASHDOD"/>
    <s v="Brazil"/>
    <s v="38089300"/>
    <s v="03 40´ X 8´ X 9´6&quot; HIGH CUBE SLAC 24,192 FIBREBOARD BOX HEXARON WG AGRICULTURAL HERBICIDE UN NO.: 3077, CLASS: 9.0 P.G:III LTD QTY"/>
    <x v="3"/>
    <s v="Jump"/>
    <s v="Herbicide"/>
    <n v="143039.99"/>
    <n v="143.04"/>
    <n v="934000"/>
    <n v="6.5296425146562163"/>
    <m/>
    <m/>
    <m/>
  </r>
  <r>
    <n v="42511"/>
    <s v="May, 2016"/>
    <s v="May, 2016´"/>
    <x v="4"/>
    <s v="Adama Brasil S/A"/>
    <s v="Adama Agan Ltd."/>
    <s v="ASHDOD"/>
    <s v="Brazil"/>
    <s v="38089300"/>
    <s v="04 40´ X 8´ X 9´6&quot; HIGH CUBE SLAC 4,032 CARTONS BAGS X 5 KG INPACK: 4,032 BG HEXARON WG AGRICULTURAL HERBICIDE UN NO.: 3077 , CLASS: 9.0 P.G:III LTD QTY"/>
    <x v="3"/>
    <s v="Jump"/>
    <s v="Herbicide"/>
    <n v="95360"/>
    <n v="95.36"/>
    <n v="622000"/>
    <n v="6.522651006711409"/>
    <m/>
    <m/>
    <m/>
  </r>
  <r>
    <n v="42509"/>
    <s v="May, 2016"/>
    <s v="May, 2016´"/>
    <x v="4"/>
    <s v="Adama Brasil S/A"/>
    <s v="Adama Makhteshim Ltd."/>
    <s v="ASHDOD"/>
    <s v="Brazil"/>
    <s v="38089200"/>
    <s v="S.T.C. 2400 PLASTIC JERRYCAN 5 LT (12000 LITS GUAPO) PESTICIDE, LIQUID:, TOXIC, N.O.S. (EPOXICONAZOLE, KRESOXIM-METHYL (ISO)) IMO?: 6.1 UN?: 29:02"/>
    <x v="64"/>
    <s v="Not Identified"/>
    <s v="General Chemical"/>
    <n v="13080"/>
    <n v="13.08"/>
    <n v="167000"/>
    <n v="12.767584097859327"/>
    <m/>
    <m/>
    <m/>
  </r>
  <r>
    <n v="42509"/>
    <s v="May, 2016"/>
    <s v="May, 2016´"/>
    <x v="4"/>
    <s v="Adama Brasil S/A"/>
    <s v="Adama Makhteshim Ltd."/>
    <s v="ASHDOD"/>
    <s v="Brazil"/>
    <s v="38089100"/>
    <s v="80 STEEL DRUM 200 LT (16000 LITS GALIL SC) PESTICIDE, LIQUID, TOXIC,:N.O.S. (IMIDACLOPRID, BIFENTHRIN) IMO?: 6.1 UN?: 2902 PACKING GROUP?: II: MARINE POLLUTANT"/>
    <x v="4"/>
    <s v="Galil"/>
    <s v="Insecticide"/>
    <n v="95800"/>
    <n v="95.8"/>
    <n v="1975000"/>
    <n v="20.615866388308977"/>
    <m/>
    <m/>
    <m/>
  </r>
  <r>
    <n v="42509"/>
    <s v="May, 2016"/>
    <s v="May, 2016´"/>
    <x v="4"/>
    <s v="Adama Brasil S/A"/>
    <s v="Adama Makhteshim Ltd."/>
    <s v="ASHDOD"/>
    <s v="Brazil"/>
    <s v="29331990"/>
    <s v="35 FLEXIBLE IBC FIPRONIL TECNICO MILENIA PESTIC:IDE, SOLID, TOXIC, N.O.S. (FIPRONIL ) IMO?: 6.1 UN?: 2588 PACKING G:ROUP?: III MARINE POLLUTANT"/>
    <x v="32"/>
    <s v="Shelter"/>
    <s v="Insecticide"/>
    <n v="37168"/>
    <n v="37.17"/>
    <n v="3679000"/>
    <n v="98.982996125699529"/>
    <m/>
    <m/>
    <m/>
  </r>
  <r>
    <n v="42509"/>
    <s v="May, 2016"/>
    <s v="May, 2016´"/>
    <x v="4"/>
    <s v="Adama Brasil S/A"/>
    <s v="Adama Agan Ltd."/>
    <s v="ASHDOD"/>
    <s v="Brazil"/>
    <s v="38089323"/>
    <s v="4,032 BAGS OF AGR:ICULTURAL HERBICIDE N NO.?: 3077 , CLASS?: 9.0"/>
    <x v="3"/>
    <s v="Jump"/>
    <s v="Herbicide"/>
    <n v="23840"/>
    <n v="23.84"/>
    <n v="138000"/>
    <n v="5.7885906040268456"/>
    <m/>
    <m/>
    <m/>
  </r>
  <r>
    <n v="42509"/>
    <s v="May, 2016"/>
    <s v="May, 2016´"/>
    <x v="4"/>
    <s v="Adama Brasil S/A"/>
    <s v="Adama Agan Ltd."/>
    <s v="ASHDOD"/>
    <s v="Brazil"/>
    <s v="38089329"/>
    <s v="80 DRUMS OF AGRICULTURAL HERBICIDE UN NO.?: 3082 , CLASS?: 9.0"/>
    <x v="43"/>
    <s v="Not Identified"/>
    <s v="General Chemical"/>
    <n v="51414"/>
    <n v="51.41"/>
    <n v="298000"/>
    <n v="5.7960866690006609"/>
    <m/>
    <m/>
    <m/>
  </r>
  <r>
    <n v="42508"/>
    <s v="May, 2016"/>
    <s v="May, 2016´"/>
    <x v="4"/>
    <s v="Adama Brasil S/A"/>
    <s v="Atul Ltd."/>
    <s v="NHAVA SHEVA (JAWAHARLAL N"/>
    <s v="Brazil"/>
    <s v="29189912"/>
    <s v="2 X 20? FCL TOTAL 40 JUMBO BAGS ONLY (TOTAL FORTY JUMBO BAGS ONLY) 2,4:-D ACIDO TECNICO INVOICE NO.?: EXAG/16-1:7/5"/>
    <x v="0"/>
    <s v="2,4-D Main"/>
    <s v="Herbicide"/>
    <n v="37140"/>
    <n v="37.14"/>
    <n v="557000"/>
    <n v="14.997307485191168"/>
    <m/>
    <m/>
    <m/>
  </r>
  <r>
    <n v="42506"/>
    <s v="May, 2016"/>
    <s v="May, 2016´"/>
    <x v="4"/>
    <s v="Adama Brasil S/A"/>
    <s v="Nutrichem Co., Ltd."/>
    <s v="SHANGHAI"/>
    <s v="Brazil"/>
    <s v="29333929"/>
    <s v="160 DRM TRICLOPYR BEE TECH CLASS:9 UN NO.:3082 PG:III FP:NO MP:YES"/>
    <x v="63"/>
    <s v="Not Identified"/>
    <s v="General Chemical"/>
    <n v="43440"/>
    <n v="43.44"/>
    <n v="399000"/>
    <n v="9.1850828729281773"/>
    <m/>
    <m/>
    <m/>
  </r>
  <r>
    <n v="42502"/>
    <s v="May, 2016"/>
    <s v="May, 2016´"/>
    <x v="4"/>
    <s v="Adama Brasil S/A"/>
    <s v="Adama Agan Ltd."/>
    <s v="ASHDOD"/>
    <s v="Brazil"/>
    <s v="38089329"/>
    <s v="80 DRUMS OF 200.00 LT 16000 LT POQUER AGRICULTURAL HERBICIDE UN NO.?: 3082 , CLASS?: 9.0 P.G?:III"/>
    <x v="48"/>
    <s v="Platinum"/>
    <s v="Herbicide"/>
    <n v="17138"/>
    <n v="17.14"/>
    <n v="99300"/>
    <n v="5.7941416734741509"/>
    <m/>
    <m/>
    <m/>
  </r>
  <r>
    <n v="42502"/>
    <s v="May, 2016"/>
    <s v="May, 2016´"/>
    <x v="4"/>
    <s v="Adama Brasil S/A"/>
    <s v="Adama Makhteshim Ltd."/>
    <s v="ASHDOD"/>
    <s v="Brazil"/>
    <s v="38089100"/>
    <s v="9240 PLASTIC BOTTLE 1 LT (9240 LITS KESHET 25 EC) PYRETHROID PESTIC:IDE, LIQUID, TOXIC DELTAMETHRIN IMO?: 6.1 UN?: 3352 PACKING GROUP?: II:I"/>
    <x v="4"/>
    <s v="Galil"/>
    <s v="Insecticide"/>
    <n v="10256"/>
    <n v="10.26"/>
    <n v="211000"/>
    <n v="20.573322932917318"/>
    <m/>
    <m/>
    <m/>
  </r>
  <r>
    <n v="42502"/>
    <s v="May, 2016"/>
    <s v="May, 2016´"/>
    <x v="4"/>
    <s v="Adama Brasil S/A"/>
    <s v="Adama Makhteshim Ltd."/>
    <s v="ASHDOD"/>
    <s v="Brazil"/>
    <s v="29309099"/>
    <s v="32 FLEXIBLE IBC FOLPET AGRICUR TECNICO ENVIRONME:NTALLY HAZARDOUS SUBSTANCE, SOLID, N.O.S. (FOLPET) IMO?: 9 UN?: 3077:PACKING GROUP?: III MARINE POLLUTANT"/>
    <x v="21"/>
    <s v="Folpan"/>
    <s v="Fungicide"/>
    <n v="16752"/>
    <n v="16.75"/>
    <n v="115000"/>
    <n v="6.8648519579751675"/>
    <m/>
    <m/>
    <m/>
  </r>
  <r>
    <n v="42502"/>
    <s v="May, 2016"/>
    <s v="May, 2016´"/>
    <x v="4"/>
    <s v="Adama Brasil Sa"/>
    <s v="Jiangsu Sevencontinent Green"/>
    <s v="SHANGHAI"/>
    <s v="Brazil"/>
    <s v="29109090"/>
    <s v="20ST OXIRANE (2-(2-(4-CLOROFENIL)ETIL)-2-(1,1-DIMETILETIL)"/>
    <x v="53"/>
    <s v="Not Identified"/>
    <s v="General Chemical"/>
    <n v="16840"/>
    <n v="16.84"/>
    <n v="65800"/>
    <n v="3.9073634204275534"/>
    <m/>
    <m/>
    <m/>
  </r>
  <r>
    <n v="42502"/>
    <s v="May, 2016"/>
    <s v="May, 2016´"/>
    <x v="4"/>
    <s v="Adama Brasil S/A"/>
    <s v="Adama Makhteshim Ltd."/>
    <s v="ASHDOD"/>
    <s v="Brazil"/>
    <s v="38089100"/>
    <s v="80 STEEL DRUM 200 LT (16000 LITS GALIL SC) PESTICIDE, LIQUID, TOXIC,: N.O.S. (IMIDACLOPRID, BIFENTHRIN) IMO?: 6.1 UN?: 2902 PACKING GROUP?: I:II"/>
    <x v="4"/>
    <s v="Galil"/>
    <s v="Insecticide"/>
    <n v="172440"/>
    <n v="172.44"/>
    <n v="3556000"/>
    <n v="20.621665506842959"/>
    <m/>
    <m/>
    <m/>
  </r>
  <r>
    <n v="42497"/>
    <s v="May, 2016"/>
    <s v="May, 2016´"/>
    <x v="4"/>
    <s v="Adama Brasil S/A"/>
    <s v="Adama Mfg. Poland Sa"/>
    <s v="GDYNIA"/>
    <s v="Brazil"/>
    <s v="29180000"/>
    <s v="100 BG 2,4-D ACIDO TECNICO MILENIA BR BIGBAGS A 900 KG NET ON PALLETS"/>
    <x v="0"/>
    <s v="2,4-D Main"/>
    <s v="Herbicide"/>
    <n v="91900"/>
    <n v="91.9"/>
    <s v=""/>
    <e v="#VALUE!"/>
    <m/>
    <m/>
    <m/>
  </r>
  <r>
    <n v="42497"/>
    <s v="May, 2016"/>
    <s v="May, 2016´"/>
    <x v="4"/>
    <s v="Adama Brasil S/A"/>
    <s v="Oxea Gmb H"/>
    <s v="ANTWERPEN"/>
    <s v="Brazil"/>
    <s v="29211923"/>
    <s v="4 20´ X 8´ X 8´6&quot; TANK CONTA SLAC 4 TANK CONTAINER ISOPROPYLAMINE/MONOISOPROPYLAMINE UN: 1221 IMO: 3"/>
    <x v="17"/>
    <s v="Not Identified"/>
    <s v="General Chemical"/>
    <n v="59660"/>
    <n v="59.66"/>
    <n v="694000"/>
    <n v="11.6325846463292"/>
    <m/>
    <m/>
    <m/>
  </r>
  <r>
    <n v="42495"/>
    <s v="May, 2016"/>
    <s v="May, 2016´"/>
    <x v="4"/>
    <s v="Adama Brasil S/A"/>
    <s v="Adama Agan Ltd."/>
    <s v="ASHDOD"/>
    <s v="Brazil"/>
    <s v="38089323"/>
    <s v="11904 BAGS JUMP AGRICULTURAL HERBICID UN NO.?: 3077 CLASS?: 9.0 P.G?:III"/>
    <x v="3"/>
    <s v="Jump"/>
    <s v="Herbicide"/>
    <n v="65980"/>
    <n v="65.98"/>
    <n v="382000"/>
    <n v="5.7896332221885416"/>
    <m/>
    <m/>
    <m/>
  </r>
  <r>
    <n v="42495"/>
    <s v="May, 2016"/>
    <s v="May, 2016´"/>
    <x v="4"/>
    <s v="Adama Brasil S/A"/>
    <s v="Adama Agan Ltd."/>
    <s v="ASHDOD"/>
    <s v="Brazil"/>
    <s v="38089329"/>
    <s v="560 DRUMS OF 200.00 LT 16,000.00 LT BUTIRON AGRICULTURAL HERBICIDE UN NO.?: 3082 CLASS?: 9.0 P.G?:III"/>
    <x v="15"/>
    <s v="Butiron"/>
    <s v="Herbicide"/>
    <n v="132789.99"/>
    <n v="132.79"/>
    <n v="769000"/>
    <n v="5.7910991634233877"/>
    <m/>
    <m/>
    <m/>
  </r>
  <r>
    <n v="42495"/>
    <s v="May, 2016"/>
    <s v="May, 2016´"/>
    <x v="4"/>
    <s v="Adama Brasil S/A"/>
    <s v="Adama Agan Ltd."/>
    <s v="ASHDOD"/>
    <s v="Brazil"/>
    <s v="38089329"/>
    <s v="OF 200.00 LT 16,000.00 LT POQUER AGRICULTURAL HERBICIDE UN NO.?: 3082 CLASS?: 9.0 P.G?:III"/>
    <x v="48"/>
    <s v="Platinum"/>
    <s v="Herbicide"/>
    <n v="85690"/>
    <n v="85.69"/>
    <n v="496000"/>
    <n v="5.7883066868946198"/>
    <m/>
    <m/>
    <m/>
  </r>
  <r>
    <n v="42495"/>
    <s v="May, 2016"/>
    <s v="May, 2016´"/>
    <x v="4"/>
    <s v="Adama Brasil S/A"/>
    <s v="Adama Agan Ltd."/>
    <s v="ASHDOD"/>
    <s v="Brazil"/>
    <s v="38089323"/>
    <s v="STC?:4,032 BAGS OF 5.00 KG LTD QTY HEXARON WG AGRICULT:URA L HERBICIDE UN NO.?: 3077 CLASS?: 9.0 P.G?:III"/>
    <x v="3"/>
    <s v="Jump"/>
    <s v="Herbicide"/>
    <n v="23840"/>
    <n v="23.84"/>
    <n v="138000"/>
    <n v="5.7885906040268456"/>
    <m/>
    <m/>
    <m/>
  </r>
  <r>
    <n v="42495"/>
    <s v="May, 2016"/>
    <s v="May, 2016´"/>
    <x v="4"/>
    <s v="Adama Brasil S/A"/>
    <s v="Adama Agan Ltd."/>
    <s v="ASHDOD"/>
    <s v="Brazil"/>
    <s v="38089323"/>
    <s v="4032 BAGS OF 5.00 KG LTD QTY HEXARON WG AGRICULTURAL H: ERBICIDE UN NO.?: 3077 CLASS?: 9.0 P.G?:III"/>
    <x v="3"/>
    <s v="Jump"/>
    <s v="Herbicide"/>
    <n v="47680"/>
    <n v="47.68"/>
    <n v="276000"/>
    <n v="5.7885906040268456"/>
    <m/>
    <m/>
    <m/>
  </r>
  <r>
    <n v="42495"/>
    <s v="May, 2016"/>
    <s v="May, 2016´"/>
    <x v="4"/>
    <s v="Adama Brasil S/A"/>
    <s v="Adama Agan Ltd."/>
    <s v="ASHDOD"/>
    <s v="Brazil"/>
    <s v="38089323"/>
    <s v="STC?:4,032 BAGS OF 5.00 KG LTD QTY HEXARON WG AGRICULT:URA L HERBICIDE UN NO.?: 3077 CLASS?: 9.0 P.G?:III"/>
    <x v="3"/>
    <s v="Jump"/>
    <s v="Herbicide"/>
    <n v="23840"/>
    <n v="23.84"/>
    <n v="138000"/>
    <n v="5.7885906040268456"/>
    <m/>
    <m/>
    <m/>
  </r>
  <r>
    <n v="42495"/>
    <s v="May, 2016"/>
    <s v="May, 2016´"/>
    <x v="4"/>
    <s v="Adama Brasil S/A"/>
    <s v="Adama Makhteshim Ltd."/>
    <s v="ASHDOD"/>
    <s v="Brazil"/>
    <s v="29331900"/>
    <s v="S.T.C. 5 FLEXIBLE IBC FIPRONIL TECNICO MILENIA PE:STICIDE, SOLID, TOXIC, N.O.S. (FIPRONIL ) UN?: 2588 PACKIN:G GROUP?: III"/>
    <x v="32"/>
    <s v="Shelter"/>
    <s v="Insecticide"/>
    <n v="2617"/>
    <n v="2.62"/>
    <n v="258000"/>
    <n v="98.586167367214372"/>
    <m/>
    <m/>
    <m/>
  </r>
  <r>
    <n v="42495"/>
    <s v="May, 2016"/>
    <s v="May, 2016´"/>
    <x v="4"/>
    <s v="Adama Brasil S/A"/>
    <s v="Adama Agan Ltd."/>
    <s v="ASHDOD"/>
    <s v="Brazil"/>
    <s v="38089329"/>
    <s v="STC 400 DRUMS OF 200.00 LT 16,000.00 LT BUTIRON AGRICULTURAL HERBICI:DE UN NO.?: 3082 CLASS?: 9.0 P.G?:III"/>
    <x v="15"/>
    <s v="Butiron"/>
    <s v="Herbicide"/>
    <n v="94850"/>
    <n v="94.85"/>
    <n v="549000"/>
    <n v="5.7880864522930944"/>
    <m/>
    <m/>
    <m/>
  </r>
  <r>
    <n v="42492"/>
    <s v="May, 2016"/>
    <s v="May, 2016´"/>
    <x v="4"/>
    <s v="Adama Brasil S/A"/>
    <s v="Adama Mfg. Poland Sa"/>
    <s v="GDYNIA"/>
    <s v="Brazil"/>
    <s v="29180000"/>
    <s v="400 PALLETS 2,4-D ACIDO TECNICO MILENIA BR BIGBAGS A 900 KG"/>
    <x v="0"/>
    <s v="2,4-D Main"/>
    <s v="Herbicide"/>
    <n v="147039.99"/>
    <n v="147.04"/>
    <s v=""/>
    <e v="#VALUE!"/>
    <m/>
    <m/>
    <m/>
  </r>
  <r>
    <n v="42492"/>
    <s v="May, 2016"/>
    <s v="May, 2016´"/>
    <x v="4"/>
    <s v="Adama Brasil S/A"/>
    <s v="Oxea Gmb H"/>
    <s v="ANTWERPEN"/>
    <s v="Brazil"/>
    <s v="29211923"/>
    <s v="4 20´ X 8´ X 8´6&quot; TANK CONTA SLAC 4 TANK, RECTANGULAR MONOISOPROPILAMINA IMO-CLASS: 3 UN-NUMBER: 1221 FLASHPOINT: -37.0 C PACKING GROUP: 1 EMS-NUMBER: F-ES-C"/>
    <x v="17"/>
    <s v="Not Identified"/>
    <s v="General Chemical"/>
    <n v="60120"/>
    <n v="60.12"/>
    <n v="699000"/>
    <n v="11.626746506986027"/>
    <m/>
    <m/>
    <m/>
  </r>
  <r>
    <n v="42489"/>
    <s v="April, 2016"/>
    <s v="April, 2016´"/>
    <x v="4"/>
    <s v="Adama Brasil S/A"/>
    <s v="Adama Agan Ltd."/>
    <s v="ASHDOD"/>
    <s v="Brazil"/>
    <s v="38089329"/>
    <s v="80 DRUMS OF BUTIRON AGRICULTURAL HERBICI:DE UN NO.?: 3082 CLASS?: 9 P.G?:III"/>
    <x v="15"/>
    <s v="Butiron"/>
    <s v="Herbicide"/>
    <n v="132789.99"/>
    <n v="132.79"/>
    <n v="856000"/>
    <n v="6.4462690297664764"/>
    <m/>
    <m/>
    <m/>
  </r>
  <r>
    <n v="42489"/>
    <s v="April, 2016"/>
    <s v="April, 2016´"/>
    <x v="4"/>
    <s v="Adama Brasil S/A"/>
    <s v="Adama Makhteshim Ltd."/>
    <s v="ASHDOD"/>
    <s v="Brazil"/>
    <s v="38089200"/>
    <s v="2400 PLASTIC JERRYCAN 5 LT (12000 LITS GUAPO) PESTICIDE, LIQU:ID, TOXIC, N.O.S. (EPOXICONAZOLE, KRESOXIM-METHYL (ISO)) IMO?: 6.1 U:N?: 2902 PACKING GROUP?: LLL"/>
    <x v="64"/>
    <s v="Not Identified"/>
    <s v="General Chemical"/>
    <n v="13080"/>
    <n v="13.08"/>
    <n v="163000"/>
    <n v="12.461773700305811"/>
    <m/>
    <m/>
    <m/>
  </r>
  <r>
    <n v="42489"/>
    <s v="April, 2016"/>
    <s v="April, 2016´"/>
    <x v="4"/>
    <s v="Adama Brasil S/A"/>
    <s v="Adama Agan Ltd."/>
    <s v="ASHDOD"/>
    <s v="Brazil"/>
    <s v="38089323"/>
    <s v="4032 BAGS OF HEXARON WG AGRICULTURA:L HERBICIDE UN NO.?: 3077 CLASS?: 9.0 P.G?:III"/>
    <x v="3"/>
    <s v="Jump"/>
    <s v="Herbicide"/>
    <n v="71520"/>
    <n v="71.52"/>
    <n v="461000"/>
    <n v="6.4457494407158835"/>
    <m/>
    <m/>
    <m/>
  </r>
  <r>
    <n v="42489"/>
    <s v="April, 2016"/>
    <s v="April, 2016´"/>
    <x v="4"/>
    <s v="Adama Brasil S/A"/>
    <s v="Adama Makhteshim Ltd."/>
    <s v="ASHDOD"/>
    <s v="Brazil"/>
    <s v="38089200"/>
    <s v="2400 PLASTIC JERRYCAN 5 LT (12000 LITS GUAPO) PESTICIDE, LIQUID:, TOXIC, N.O.S. (EPOXICONAZOLE, KRESOXIM-METHYL (ISO)) IMO?: 6.1 UN?: 2:902 PACKING GROUP?: LLL"/>
    <x v="64"/>
    <s v="Not Identified"/>
    <s v="General Chemical"/>
    <n v="13080"/>
    <n v="13.08"/>
    <n v="163000"/>
    <n v="12.461773700305811"/>
    <m/>
    <m/>
    <m/>
  </r>
  <r>
    <n v="42489"/>
    <s v="April, 2016"/>
    <s v="April, 2016´"/>
    <x v="4"/>
    <s v="Adama Brasil Sa"/>
    <s v="Jiangsu Sevencontinent Green"/>
    <s v="SHANGHAI"/>
    <s v="Brazil"/>
    <s v="29109090"/>
    <s v="2X20ST CONTAINER(S) SAID TO CONTAIN: 160 DRUMS OXIRANE (2-(2- (4-CLOROFENIL)ETIL)-2- (1,1-DIMETILETIL)"/>
    <x v="53"/>
    <s v="Not Identified"/>
    <s v="General Chemical"/>
    <n v="33680"/>
    <n v="33.68"/>
    <n v="141000"/>
    <n v="4.18646080760095"/>
    <m/>
    <m/>
    <m/>
  </r>
  <r>
    <n v="42489"/>
    <s v="April, 2016"/>
    <s v="April, 2016´"/>
    <x v="4"/>
    <s v="Adama Brasil S/A"/>
    <s v="Adama Agan Ltd."/>
    <s v="ASHDOD"/>
    <s v="Brazil"/>
    <s v="38089300"/>
    <s v="80 DRUMS POQUER AGRICULTURAL HERBICID:E UN NO.?: 3082 CLASS?: 9.0 P.G?:III"/>
    <x v="48"/>
    <s v="Platinum"/>
    <s v="Herbicide"/>
    <n v="68552"/>
    <n v="68.55"/>
    <n v="454000"/>
    <n v="6.6227097677675344"/>
    <m/>
    <m/>
    <m/>
  </r>
  <r>
    <n v="42489"/>
    <s v="April, 2016"/>
    <s v="April, 2016´"/>
    <x v="4"/>
    <s v="Adama Brasil S/A"/>
    <s v="Adama Agan Ltd."/>
    <s v="ASHDOD"/>
    <s v="Brazil"/>
    <s v="38089323"/>
    <s v="4032 BAGS OF HEXARON WG AGRICULTURAL H:ERBICIDE UN NO.?: 3077 , CLASS?: 9.0 P.G?:III"/>
    <x v="3"/>
    <s v="Jump"/>
    <s v="Herbicide"/>
    <n v="47680"/>
    <n v="47.68"/>
    <n v="307000"/>
    <n v="6.4387583892617446"/>
    <m/>
    <m/>
    <m/>
  </r>
  <r>
    <n v="42487"/>
    <s v="April, 2016"/>
    <s v="April, 2016´"/>
    <x v="4"/>
    <s v="Adama Brasil Sa"/>
    <s v="China Jiangsu International Economic And Technical"/>
    <s v="SHANGHAI"/>
    <s v="Brazil"/>
    <s v="29339969"/>
    <s v="40 BAGS 1,2,4-1H-TRIAZOLE (1,2,4 TRIAZOL)"/>
    <x v="55"/>
    <s v="Not Identified"/>
    <s v="General Chemical"/>
    <n v="20120"/>
    <n v="20.12"/>
    <n v="257000"/>
    <n v="12.773359840954274"/>
    <m/>
    <m/>
    <m/>
  </r>
  <r>
    <n v="42487"/>
    <s v="April, 2016"/>
    <s v="April, 2016´"/>
    <x v="4"/>
    <s v="Adama Brasil Sa"/>
    <s v="Usun Fine Chemical Products Ltd."/>
    <s v="SHANGHAI"/>
    <s v="Brazil"/>
    <s v="29109090"/>
    <s v="240DRUMS 240 PLASTIC DRUMS OXIRANE,2-[2-(4-CHLOROPHENYL) ETHYL]-2-(1,1-DIMETHYLETHYL)"/>
    <x v="53"/>
    <s v="Not Identified"/>
    <s v="General Chemical"/>
    <n v="50520"/>
    <n v="50.52"/>
    <n v="212000"/>
    <n v="4.1963578780680919"/>
    <m/>
    <m/>
    <m/>
  </r>
  <r>
    <n v="42487"/>
    <s v="April, 2016"/>
    <s v="April, 2016´"/>
    <x v="4"/>
    <s v="Adama Brasil Sa"/>
    <s v="China Jiangsu International Economic And Technical"/>
    <s v="QINGDAO"/>
    <s v="Brazil"/>
    <s v="29159090"/>
    <s v="ONE 20´ X 8´ X 8´6&quot; GENERAL PU SLAC 80 DRUMS TRIMETIL-ORTO-FORMIATO PACKING:IN 200KG NET DRUM UN:3272 CLASS:3 SUB.RISK:-X- PACKING GROUP:II HAZARD N 33 PROPER SHIPPING NAME:ESTERS, NOS(TRIMETILORTOFORMIATO)"/>
    <x v="5"/>
    <s v="Not Identified"/>
    <s v="General Chemical"/>
    <n v="16680"/>
    <n v="16.68"/>
    <n v="73700"/>
    <n v="4.4184652278177454"/>
    <m/>
    <m/>
    <m/>
  </r>
  <r>
    <n v="42486"/>
    <s v="April, 2016"/>
    <s v="April, 2016´"/>
    <x v="4"/>
    <s v="Adama Brasil S/A"/>
    <s v="Shandong Weifang Rainbow Chemical Co., Ltd."/>
    <s v="QINGDAO"/>
    <s v="Brazil"/>
    <s v="29336913"/>
    <s v="40 PACKAGES ATRAZINE 97% TECH PACKED WITH PALLETS, TOTAL 40BAGS CFR PARANAGUA, BRAZIL CLASS:9 UN:3077"/>
    <x v="78"/>
    <s v="Not Identified"/>
    <s v="General Chemical"/>
    <n v="20144"/>
    <n v="20.14"/>
    <n v="38800"/>
    <n v="1.926131850675139"/>
    <m/>
    <m/>
    <m/>
  </r>
  <r>
    <n v="42485"/>
    <s v="April, 2016"/>
    <s v="April, 2016´"/>
    <x v="4"/>
    <s v="Arysta Lifescience Do Brasil Industria Quimica E Agrope"/>
    <s v="Adama Makhteshim Ltd."/>
    <s v="ASHDOD"/>
    <s v="Brazil"/>
    <s v="29309099"/>
    <s v="S.T.C. 1200 PLASTIC BAGS 25 KG. FOLPET AGRICUR TECNICO ENV:IRONMENTALLY HAZARDOUS SUBSTANCE, SOLID, N.O.S. (FOLPET) IMO?: 9 UN?: 3:077 PACKING GROUP?: III MARINE POLLUTANT"/>
    <x v="21"/>
    <s v="Folpan"/>
    <s v="Fungicide"/>
    <n v="31440"/>
    <n v="31.44"/>
    <n v="160000"/>
    <n v="5.0890585241730282"/>
    <m/>
    <m/>
    <m/>
  </r>
  <r>
    <n v="42482"/>
    <s v="April, 2016"/>
    <s v="April, 2016´"/>
    <x v="4"/>
    <s v="Adama Brasil S/A"/>
    <s v="Adama Mfg. Poland Sa"/>
    <s v="GDYNIA"/>
    <s v="Brazil"/>
    <s v="29180000"/>
    <s v="260 BG 2,4-D ACIDO TECNICO MILENIA BR BIGBAGS"/>
    <x v="0"/>
    <s v="2,4-D Main"/>
    <s v="Herbicide"/>
    <n v="238940"/>
    <n v="238.94"/>
    <s v=""/>
    <e v="#VALUE!"/>
    <m/>
    <m/>
    <m/>
  </r>
  <r>
    <n v="42481"/>
    <s v="April, 2016"/>
    <s v="April, 2016´"/>
    <x v="4"/>
    <s v="Sanxia Comercial Ltda"/>
    <s v="Adama Agan Ltd."/>
    <s v="ASHDOD"/>
    <s v="Brazil"/>
    <s v="38089323"/>
    <s v="4032 BAGS OF 5.00 KG LTD QTY 20160 KG HEXARON WG AGRICULTURAL HERBI:CIDE UN NO.?: 3077 , CLASS?: 9.0 P.G?:III"/>
    <x v="3"/>
    <s v="Jump"/>
    <s v="Herbicide"/>
    <n v="23840"/>
    <n v="23.84"/>
    <n v="154000"/>
    <n v="6.4597315436241614"/>
    <m/>
    <m/>
    <m/>
  </r>
  <r>
    <n v="42481"/>
    <s v="April, 2016"/>
    <s v="April, 2016´"/>
    <x v="4"/>
    <s v="Sanxia Comercial Ltda"/>
    <s v="Adama Agan Ltd."/>
    <s v="ASHDOD"/>
    <s v="Brazil"/>
    <s v="38089329"/>
    <s v="STC?:80 DRUMS OF 200.00LT 16,000.00 LT BUTIRON AGRICULTURAL HERBICIDE UN NO.?: 3082 , CLASS?: 9.0 P.G?:III"/>
    <x v="15"/>
    <s v="Butiron"/>
    <s v="Herbicide"/>
    <n v="18970"/>
    <n v="18.97"/>
    <n v="122000"/>
    <n v="6.4312071692145496"/>
    <m/>
    <m/>
    <m/>
  </r>
  <r>
    <n v="42481"/>
    <s v="April, 2016"/>
    <s v="April, 2016´"/>
    <x v="4"/>
    <s v="Sanxia Comercial Ltda"/>
    <s v="Adama Agan Ltd."/>
    <s v="ASHDOD"/>
    <s v="Brazil"/>
    <s v="38089329"/>
    <s v="STC?:80 DRUMS OF 200.00 LT 16000 LT BUTIRON AGRICULTURAL HERBICIDE UN NO.?: 3082 , CLASS?: 9.0 P.G?:III."/>
    <x v="15"/>
    <s v="Butiron"/>
    <s v="Herbicide"/>
    <n v="132789.99"/>
    <n v="132.79"/>
    <n v="856000"/>
    <n v="6.4462690297664764"/>
    <m/>
    <m/>
    <m/>
  </r>
  <r>
    <n v="42481"/>
    <s v="April, 2016"/>
    <s v="April, 2016´"/>
    <x v="4"/>
    <s v="Adama Brasil Sa"/>
    <s v="Turlock Llp"/>
    <s v="SHANGHAI"/>
    <s v="Brazil"/>
    <s v="29241929"/>
    <s v="2 20´ X 8´ X 8´6&quot; GENERAL PU SLAC 160 DRUMS =40 PALLETS CHEMICAL PRODUCT DMAC- N ,N-DIMETHYLACETAMIDE (N, N- DIMETILACETAMIDA)"/>
    <x v="27"/>
    <s v="Not Identified"/>
    <s v="General Chemical"/>
    <n v="32680"/>
    <n v="32.68"/>
    <n v="195000"/>
    <n v="5.9669522643818853"/>
    <m/>
    <m/>
    <m/>
  </r>
  <r>
    <n v="42481"/>
    <s v="April, 2016"/>
    <s v="April, 2016´"/>
    <x v="4"/>
    <s v="Adama Brasil Sa"/>
    <s v="China Jiangsu International Economic And Technical"/>
    <s v="SHANGHAI"/>
    <s v="Brazil"/>
    <s v="29339969"/>
    <s v="40 BAGS 1,2,4-1H-TRIAZOLE (1,2,4 TRIAZOL)"/>
    <x v="55"/>
    <s v="Not Identified"/>
    <s v="General Chemical"/>
    <n v="20120"/>
    <n v="20.12"/>
    <n v="257000"/>
    <n v="12.773359840954274"/>
    <m/>
    <m/>
    <m/>
  </r>
  <r>
    <n v="42481"/>
    <s v="April, 2016"/>
    <s v="April, 2016´"/>
    <x v="4"/>
    <s v="Sanxia Comercial Ltda"/>
    <s v="Adama Agan Ltd."/>
    <s v="ASHDOD"/>
    <s v="Brazil"/>
    <s v="38089323"/>
    <s v="20160 BAGS OF 5.00 KG LTD QTY JUMP AGRICULTURAL HERBICIDE UN NO.?: 3077 , CLASS?: 9.0 P.G?:III"/>
    <x v="3"/>
    <s v="Jump"/>
    <s v="Herbicide"/>
    <n v="111740"/>
    <n v="111.74"/>
    <n v="720000"/>
    <n v="6.4435296223375698"/>
    <m/>
    <m/>
    <m/>
  </r>
  <r>
    <n v="42481"/>
    <s v="April, 2016"/>
    <s v="April, 2016´"/>
    <x v="4"/>
    <s v="Sanxia Comercial Ltda"/>
    <s v="Adama Agan Ltd."/>
    <s v="ASHDOD"/>
    <s v="Brazil"/>
    <s v="38089329"/>
    <s v="STC?:80 DRUMS OF 200.00 LT 16,000.00 LT GALIGAN 240 EC AGRICULTURAL H:ERB ICIDE UN NO.?: 1993 , CLASS?: 3.0 P.G?:III"/>
    <x v="2"/>
    <s v="Galigan 240 EC"/>
    <s v="Herbicide"/>
    <n v="17618"/>
    <n v="17.62"/>
    <n v="114000"/>
    <n v="6.4706550119196278"/>
    <m/>
    <m/>
    <m/>
  </r>
  <r>
    <n v="42481"/>
    <s v="April, 2016"/>
    <s v="April, 2016´"/>
    <x v="4"/>
    <s v="Adama Brasil Sa"/>
    <s v="Usun Fine Chemical Products Ltd."/>
    <s v="SHANGHAI"/>
    <s v="Brazil"/>
    <s v="29109090"/>
    <s v="39 PALLETS 156 PLASTIC DRUMS  OXIRANE,2-[2-(4-CHLOROPHENYL) ETHYL]-2-(1,1-DIMETHYLETHYL)"/>
    <x v="3"/>
    <s v="Jump"/>
    <s v="Herbicide"/>
    <n v="32838"/>
    <n v="32.840000000000003"/>
    <n v="138000"/>
    <n v="4.2024483829709487"/>
    <m/>
    <m/>
    <m/>
  </r>
  <r>
    <n v="42481"/>
    <s v="April, 2016"/>
    <s v="April, 2016´"/>
    <x v="4"/>
    <s v="Sanxia Comercial Ltda"/>
    <s v="Adama Agan Ltd."/>
    <s v="ASHDOD"/>
    <s v="Brazil"/>
    <s v="38089329"/>
    <s v="STC?:80 DRUMS OF 200.00 LT 16,000.00 LT POQUER AGRICULTURAL HERBICID:E UN NO.?: 3082 CLASS?: 9.0 P.G?:III"/>
    <x v="48"/>
    <s v="Platinum"/>
    <s v="Herbicide"/>
    <n v="17138"/>
    <n v="17.14"/>
    <n v="110000"/>
    <n v="6.4184852374839538"/>
    <m/>
    <m/>
    <m/>
  </r>
  <r>
    <n v="42479"/>
    <s v="April, 2016"/>
    <s v="April, 2016´"/>
    <x v="4"/>
    <s v="Adama Brasil S/A"/>
    <s v="Samsung International Inc."/>
    <s v="PUSAN (BUSAN)"/>
    <s v="Brazil"/>
    <s v="29211121"/>
    <s v="DIMETHYL AMINE 60% ISO TANK DMA0003-K40F(9ISO TANK) UN ?: 1160 CLASS ?::3 PACKING GROUP ?: II"/>
    <x v="6"/>
    <s v="Not Identified"/>
    <s v="General Chemical"/>
    <n v="172470"/>
    <n v="172.47"/>
    <n v="147000"/>
    <n v="0.85232214298138809"/>
    <m/>
    <m/>
    <m/>
  </r>
  <r>
    <n v="42476"/>
    <s v="April, 2016"/>
    <s v="April, 2016´"/>
    <x v="4"/>
    <s v="Adama Brasil S/A"/>
    <s v="Lanxess Corporation Group"/>
    <s v="ANTWERPEN"/>
    <s v="Brazil"/>
    <s v="29291000"/>
    <s v="ONE 20 TANK CONTA  1 TANK 3.4-DICLOROFENILISOCIANATO (3,4 DCPI) UN : 2250 PSN : DICHLOROPHENYL ISOCYANATES IMDG : 6.1 (CLASS : 6.1 ) PG:2"/>
    <x v="18"/>
    <s v="Not Identified"/>
    <s v="General Chemical"/>
    <n v="26120"/>
    <n v="26.12"/>
    <n v="43400"/>
    <n v="1.6615620214395099"/>
    <m/>
    <m/>
    <m/>
  </r>
  <r>
    <n v="42476"/>
    <s v="April, 2016"/>
    <s v="April, 2016´"/>
    <x v="4"/>
    <s v="Adama Brasil S/A"/>
    <s v="Lanxess Corporation Group"/>
    <s v="ANTWERPEN"/>
    <s v="Brazil"/>
    <s v="29290000"/>
    <s v="ONE 20 TANK CONTA  1 TANK 3.4-DICLOROFENILISOCIANATO (3,4 DCPI) UN : 2250 PSN : DICHLOROPHENYL ISOCYANATES IMDG : 6.1 (CLASS : 6.1 ) PG:2 FLASHPOINT : 123 CEL MARINE POLLUTANT"/>
    <x v="18"/>
    <s v="Not Identified"/>
    <s v="General Chemical"/>
    <n v="25680"/>
    <n v="25.68"/>
    <n v="42600"/>
    <n v="1.6588785046728971"/>
    <m/>
    <m/>
    <m/>
  </r>
  <r>
    <n v="42476"/>
    <s v="April, 2016"/>
    <s v="April, 2016´"/>
    <x v="4"/>
    <s v="Adama Brasil S/A"/>
    <s v="Lanxess Corporation Group"/>
    <s v="ANTWERPEN"/>
    <s v="Brazil"/>
    <s v="29291000"/>
    <s v="ONE 20 TANK CONTA  1 TANK 3.4-DICLOROFENILISOCIANATO (3,4 DCPI) UN : 2250 PSN : DICHLOROPHENYL ISOCYANATES IMDG : 6.1 (CLASS : 6.1 ) PG:2 FLASHPOINT : 123 CEL"/>
    <x v="18"/>
    <s v="Not Identified"/>
    <s v="General Chemical"/>
    <n v="25760"/>
    <n v="25.76"/>
    <n v="42800"/>
    <n v="1.6614906832298137"/>
    <m/>
    <m/>
    <m/>
  </r>
  <r>
    <n v="42476"/>
    <s v="April, 2016"/>
    <s v="April, 2016´"/>
    <x v="4"/>
    <s v="Adama Brasil S/A"/>
    <s v="Adama Mfg. Poland Sa"/>
    <s v="GDYNIA"/>
    <s v="Brazil"/>
    <s v="29180000"/>
    <s v="260 BG 2,4-D ACIDO TECNICO MILENIA BR BIGBAGS A"/>
    <x v="0"/>
    <s v="2,4-D Main"/>
    <s v="Herbicide"/>
    <n v="238940"/>
    <n v="238.94"/>
    <s v=""/>
    <e v="#VALUE!"/>
    <m/>
    <m/>
    <m/>
  </r>
  <r>
    <n v="42476"/>
    <s v="April, 2016"/>
    <s v="April, 2016´"/>
    <x v="4"/>
    <s v="Adama Brasil S/A"/>
    <s v="Lanxess Corporation Group"/>
    <s v="ANTWERPEN"/>
    <s v="Brazil"/>
    <s v="29291000"/>
    <s v="ONE 20 TANK CONTA  1 TANK 3.4-DICLOROFENILISOCIANATO (3,4 DCPI) UN : 2250 PSN : DICHLOROPHENYL ISOCYANATES IMDG : 6.1 (CLASS : 6.1 ) PG:2 FLASHPOINT : 123 CEL"/>
    <x v="18"/>
    <s v="Not Identified"/>
    <s v="General Chemical"/>
    <n v="26240"/>
    <n v="26.24"/>
    <n v="43600"/>
    <n v="1.6615853658536586"/>
    <m/>
    <m/>
    <m/>
  </r>
  <r>
    <n v="42475"/>
    <s v="April, 2016"/>
    <s v="April, 2016´"/>
    <x v="4"/>
    <s v="Adama Brasil S/A"/>
    <s v="Sinon Corp"/>
    <s v="KAOHSIUNG"/>
    <s v="Brazil"/>
    <s v="29339959"/>
    <s v="80 BAGS = 40 PALLETS CARBENDAZIM TECNICO MIL UN NO:3077 IMO CLASS:9 SUB RISK-X-PACKING GROUP III PROPER SHIPPING NAME ENVIRONMENTALLY HAZARDOUS SUBSTANCE SOLID, NOS(CARBENDAZIM)"/>
    <x v="1"/>
    <s v="Not Identified"/>
    <s v="General Chemical"/>
    <n v="48240"/>
    <n v="48.24"/>
    <n v="1206000"/>
    <n v="25"/>
    <m/>
    <m/>
    <m/>
  </r>
  <r>
    <n v="42474"/>
    <s v="April, 2016"/>
    <s v="April, 2016´"/>
    <x v="4"/>
    <s v="Adama Brasil S/A"/>
    <s v="Adama Agan Ltd."/>
    <s v="ASHDOD"/>
    <s v="Brazil"/>
    <s v="38089329"/>
    <s v="STC 8064 BAGS OF JUMP AGRICULTURAL HER:BIC UN NO.?: 3077 CLASS?: 9.0 P.G?:III"/>
    <x v="3"/>
    <s v="Jump"/>
    <s v="Herbicide"/>
    <n v="44696"/>
    <n v="44.7"/>
    <n v="288000"/>
    <n v="6.4435296223375698"/>
    <m/>
    <m/>
    <m/>
  </r>
  <r>
    <n v="42474"/>
    <s v="April, 2016"/>
    <s v="April, 2016´"/>
    <x v="4"/>
    <s v="Adama Brasil S/A"/>
    <s v="Adama Makhteshim Ltd."/>
    <s v="ASHDOD"/>
    <s v="Brazil"/>
    <s v="29309091"/>
    <s v="S.T.C 90 FLEXIBLE IBC 625 KG CAPTAN MKT TECNICO MILENIA ENVIRONMENTALLY HAZARDOUS SUBSTANCE, SOLID N.O.S. (CAPTAN) IMO?: 9 UN:?: 3077 PACKING GROUP?: III MARINE POLLUTANT"/>
    <x v="26"/>
    <s v="Captan"/>
    <s v="Fungicide"/>
    <n v="58365"/>
    <n v="58.37"/>
    <n v="1083000"/>
    <n v="18.555641223335904"/>
    <m/>
    <m/>
    <m/>
  </r>
  <r>
    <n v="42474"/>
    <s v="April, 2016"/>
    <s v="April, 2016´"/>
    <x v="4"/>
    <s v="Adama Brasil S/A"/>
    <s v="Adama Agan Ltd."/>
    <s v="ASHDOD"/>
    <s v="Brazil"/>
    <s v="38089329"/>
    <s v="STC 560 DRUMS OF 200.00 LT 16,000.00 LT BUTIRON AGRICULTURAL HERBICIDE UN NO.?: 3082 CLASS?: 9.0 P.G?:III"/>
    <x v="15"/>
    <s v="Butiron"/>
    <s v="Herbicide"/>
    <n v="132789.99"/>
    <n v="132.79"/>
    <n v="856000"/>
    <n v="6.4462690297664764"/>
    <m/>
    <m/>
    <m/>
  </r>
  <r>
    <n v="42474"/>
    <s v="April, 2016"/>
    <s v="April, 2016´"/>
    <x v="4"/>
    <s v="Adama Brasil S/A"/>
    <s v="Adama Agan Ltd."/>
    <s v="ASHDOD"/>
    <s v="Brazil"/>
    <s v="38089329"/>
    <s v="STC 12096 BAGS OF 5.00 KG LTD QTY JUMP AGRICULTURAL HERBICIDE UN NO.?: 3077 CLASS?: 9.0 P.G?:III"/>
    <x v="3"/>
    <s v="Jump"/>
    <s v="Herbicide"/>
    <n v="67044"/>
    <n v="67.040000000000006"/>
    <n v="432000"/>
    <n v="6.4435296223375698"/>
    <m/>
    <m/>
    <m/>
  </r>
  <r>
    <n v="42474"/>
    <s v="April, 2016"/>
    <s v="April, 2016´"/>
    <x v="4"/>
    <s v="Adama Brasil S/A"/>
    <s v="Adama Makhteshim Ltd."/>
    <s v="ASHDOD"/>
    <s v="Brazil"/>
    <s v="38089100"/>
    <s v="800 STEEL DRUM 200 LT (16000 LITS GALIL SC) PESTICIDE, LIQUID, TOXIC,:FLAMMABLE, N.O.S. (BIFENTHRIN) IMO?: 6.1 UN?: 2902 PACKING GROUP?:III M:ARINE POLLUTANT"/>
    <x v="4"/>
    <s v="Galil"/>
    <s v="Insecticide"/>
    <n v="191600.01"/>
    <n v="191.6"/>
    <n v="3975000"/>
    <n v="20.74634547252894"/>
    <m/>
    <m/>
    <m/>
  </r>
  <r>
    <n v="42474"/>
    <s v="April, 2016"/>
    <s v="April, 2016´"/>
    <x v="4"/>
    <s v="Adama Brasil S/A"/>
    <s v="Adama Agan Ltd."/>
    <s v="ASHDOD"/>
    <s v="Brazil"/>
    <s v="38089329"/>
    <s v="STC 8064 BAGS OF 5.00 KG LTD QTY JUMP AGRICULTURAL HERB:ICIDE UN NO.?: 3077 CLASS?: 9.0 P.G?:III"/>
    <x v="3"/>
    <s v="Jump"/>
    <s v="Herbicide"/>
    <n v="44696"/>
    <n v="44.7"/>
    <n v="288000"/>
    <n v="6.4435296223375698"/>
    <m/>
    <m/>
    <m/>
  </r>
  <r>
    <n v="42471"/>
    <s v="April, 2016"/>
    <s v="April, 2016´"/>
    <x v="4"/>
    <s v="Arysta Lifescience Do Brasil Industria Quimica E Agrope"/>
    <s v="Adama Makhteshim Ltd."/>
    <s v="ASHDOD"/>
    <s v="Brazil"/>
    <s v="29309000"/>
    <s v="S.T.C. 200 PLASTIC BAGS 25 KG. FOLPET AGRICUR TECNICO) ENVI:RONMENTALLY HAZARDOUS SUBSTANCE, SOLID, N.O.S. (FOLPET) I MO?: 9 UN?::3077 PACKING GROUP?: III MARINE POLLUTANT"/>
    <x v="21"/>
    <s v="Folpan"/>
    <s v="Fungicide"/>
    <n v="5240"/>
    <n v="5.24"/>
    <n v="26600"/>
    <n v="5.0763358778625953"/>
    <m/>
    <m/>
    <m/>
  </r>
  <r>
    <n v="42471"/>
    <s v="April, 2016"/>
    <s v="April, 2016´"/>
    <x v="4"/>
    <s v="Arysta Lifescience Do Brasil Industria Quimica E Agrope"/>
    <s v="Adama Makhteshim Ltd."/>
    <s v="ASHDOD"/>
    <s v="Brazil"/>
    <s v="29309000"/>
    <s v="S.T.C. 200 PLASTIC BAGS 25 KG FOLPET AGRICUR TECNICO ENVI:RONMENTALLY HAZARDOUS SUBSTANCE, SOLID, N.O.S. (FOLPET) IMO?: 9 UN?::3077 PACKING GROUP?: III MARINE POLLUTANT"/>
    <x v="21"/>
    <s v="Folpan"/>
    <s v="Fungicide"/>
    <n v="5240"/>
    <n v="5.24"/>
    <n v="26600"/>
    <n v="5.0763358778625953"/>
    <m/>
    <m/>
    <m/>
  </r>
  <r>
    <n v="42471"/>
    <s v="April, 2016"/>
    <s v="April, 2016´"/>
    <x v="4"/>
    <s v="Arysta Lifescience Do Brasil Industria Quimica E Agrope"/>
    <s v="Adama Makhteshim Ltd."/>
    <s v="ASHDOD"/>
    <s v="Brazil"/>
    <s v="29309000"/>
    <s v="S.T.C. 400 PLASTIC BAGS 25 KG FOLPET AGRICUR TECNICO ENV:IRONMENTALLY HAZARDOUS SUBSTANCE, SOLID, N.O.S. (FOLPET) IMO?: 9 UN?:: 3077 PACKING GROUP?: III MARINE POLLUTANT"/>
    <x v="21"/>
    <s v="Folpan"/>
    <s v="Fungicide"/>
    <n v="10480"/>
    <n v="10.48"/>
    <n v="53300"/>
    <n v="5.08587786259542"/>
    <m/>
    <m/>
    <m/>
  </r>
  <r>
    <n v="42468"/>
    <s v="April, 2016"/>
    <s v="April, 2016´"/>
    <x v="4"/>
    <s v="Adama Brasil S/A"/>
    <s v="Adama Makhteshim Ltd."/>
    <s v="ASHDOD"/>
    <s v="Brazil"/>
    <s v="38089100"/>
    <s v="80 STEEL DRUM 200 LT (16000 LITS GALIL SC) PESTICIDE , LIQUID,TOXIC,:NOS (IMIDACLOPRID?+ BIFENTHRIN ) IMO?: 6.1 UN?: 2902 PACKING GROUP?: III:"/>
    <x v="4"/>
    <s v="Galil"/>
    <s v="Insecticide"/>
    <n v="134120"/>
    <n v="134.12"/>
    <n v="2783000"/>
    <n v="20.750074560095438"/>
    <m/>
    <m/>
    <m/>
  </r>
  <r>
    <n v="42468"/>
    <s v="April, 2016"/>
    <s v="April, 2016´"/>
    <x v="4"/>
    <s v="Adama Brasil S/A"/>
    <s v="Adama Makhteshim Ltd."/>
    <s v="ASHDOD"/>
    <s v="Brazil"/>
    <s v="38089329"/>
    <s v="80 DRUMS OF 200.00 LT 16000 LT BUTIRON AGRICULTURAL HERBICIDE UN NO.?: 3082 , CLASS?: 9.0 P.G?:III"/>
    <x v="15"/>
    <s v="Butiron"/>
    <s v="Herbicide"/>
    <n v="132789.99"/>
    <n v="132.79"/>
    <n v="856000"/>
    <n v="6.4462690297664764"/>
    <m/>
    <m/>
    <m/>
  </r>
  <r>
    <n v="42468"/>
    <s v="April, 2016"/>
    <s v="April, 2016´"/>
    <x v="4"/>
    <s v="Adama Brasil S/A"/>
    <s v="Adama Makhteshim Ltd."/>
    <s v="ASHDOD"/>
    <s v="Brazil"/>
    <s v="38089100"/>
    <s v="80 STEEL DRUM 200 LT (16000 LITS GALIL SC) PESTICIDE , LIQUID,TOXIC,:NOS (IMIDACLOPRID?+ BIFENTHRIN ) IMO?: 6.1 UN?: 2902 PACKING GROUP?: III"/>
    <x v="4"/>
    <s v="Galil"/>
    <s v="Insecticide"/>
    <n v="134120"/>
    <n v="134.12"/>
    <n v="2783000"/>
    <n v="20.750074560095438"/>
    <m/>
    <m/>
    <m/>
  </r>
  <r>
    <n v="42461"/>
    <s v="April, 2016"/>
    <s v="April, 2016´"/>
    <x v="4"/>
    <s v="Adama Brasil S/A"/>
    <s v="Adama Makhteshim Ltd."/>
    <s v="ASHDOD"/>
    <s v="Brazil"/>
    <s v="38089200"/>
    <s v="3600 PLASTIC JERRYCAN 5 LT (18000 LITS GUAPO) PESTICIDE, LIQUID, T:OXIC, N.O.S. (EPOXICONAZOLE, KRESOXIM-METHYL (ISO)) IMO?: 6.1 UN?: 2902: PACKING GROUP?: LLL MARINE POLLUTANT"/>
    <x v="64"/>
    <s v="Not Identified"/>
    <s v="General Chemical"/>
    <n v="39240"/>
    <n v="39.24"/>
    <n v="489000"/>
    <n v="12.461773700305811"/>
    <m/>
    <m/>
    <m/>
  </r>
  <r>
    <n v="42461"/>
    <s v="April, 2016"/>
    <s v="April, 2016´"/>
    <x v="4"/>
    <s v="Adama Brasil S/A"/>
    <s v="Adama Mfg. Poland Sa"/>
    <s v="GDYNIA"/>
    <s v="Brazil"/>
    <s v="29180000"/>
    <s v="200 BG 2,4-D ACIDO TECNICO MILENIA BR"/>
    <x v="0"/>
    <s v="2,4-D Main"/>
    <s v="Herbicide"/>
    <n v="183800"/>
    <n v="183.8"/>
    <s v=""/>
    <e v="#VALUE!"/>
    <m/>
    <m/>
    <m/>
  </r>
  <r>
    <n v="42461"/>
    <s v="April, 2016"/>
    <s v="April, 2016´"/>
    <x v="4"/>
    <s v="Adama Brasil S/A"/>
    <s v="Adama Agan Ltd."/>
    <s v="ASHDOD"/>
    <s v="Brazil"/>
    <s v="38089329"/>
    <s v="STC 560 DRUMS OF 200.00 LT 16000 LT BUTIRON AGRICULTURAL HERBICIDE UN NO.?: 3082 , CLASS?: 9.0 P.G?:III"/>
    <x v="15"/>
    <s v="Butiron"/>
    <s v="Herbicide"/>
    <n v="132789.99"/>
    <n v="132.79"/>
    <n v="856000"/>
    <n v="6.4462690297664764"/>
    <m/>
    <m/>
    <m/>
  </r>
  <r>
    <n v="42461"/>
    <s v="April, 2016"/>
    <s v="April, 2016´"/>
    <x v="4"/>
    <s v="Adama Brasil S/A"/>
    <s v="Adama Makhteshim Ltd."/>
    <s v="ASHDOD"/>
    <s v="Brazil"/>
    <s v="29000000"/>
    <s v="S.T.C. 60 FLEXIBLE IBC AZOXYSTROBIN TECNICO MILENI:A PESTICIDE, SOLID, TOXIC, N.O.S (AZOXYSTROBIN) IMO?: 6 UN?: 2588 PAC:KING GROUP?: III"/>
    <x v="37"/>
    <s v="Mirador"/>
    <s v="Fungicide"/>
    <n v="23910"/>
    <n v="23.91"/>
    <s v=""/>
    <e v="#VALUE!"/>
    <m/>
    <m/>
    <m/>
  </r>
  <r>
    <n v="42460"/>
    <s v="March, 2016"/>
    <s v="March, 2016´"/>
    <x v="4"/>
    <s v="Adama Brasil Sa"/>
    <s v="China Jiangsu International Economic And Technical"/>
    <s v="SHANGHAI"/>
    <s v="Brazil"/>
    <s v="29339969"/>
    <s v="40BAGS 1,2,4-1H-TRIAZOLE (1,2,4 TRIAZOL )"/>
    <x v="4"/>
    <s v="Galil"/>
    <s v="Insecticide"/>
    <n v="20120"/>
    <n v="20.12"/>
    <n v="259000"/>
    <n v="12.872763419483102"/>
    <m/>
    <m/>
    <m/>
  </r>
  <r>
    <n v="42457"/>
    <s v="March, 2016"/>
    <s v="March, 2016´"/>
    <x v="4"/>
    <s v="Arysta Lifescience Do Brasil Industria Quimica E Agrope"/>
    <s v="Adama Makhteshim Ltd."/>
    <s v="ASHDOD"/>
    <s v="Brazil"/>
    <s v="29309000"/>
    <s v="20 FLEXIBLE IBC ORTHOCIDE TECH MICRONIZADO ENVIR:ONMENTALLY HAZARDOUS SUBSTANCE, SOLID N.O.S. (CAPTAN) IMO?: 9 UN?: 30:77 PACKING GROUP?: III MARINE POLLUTANT"/>
    <x v="21"/>
    <s v="Folpan"/>
    <s v="Fungicide"/>
    <n v="12970"/>
    <n v="12.97"/>
    <n v="66500"/>
    <n v="5.1272166538164994"/>
    <m/>
    <m/>
    <m/>
  </r>
  <r>
    <n v="42453"/>
    <s v="March, 2016"/>
    <s v="March, 2016´"/>
    <x v="4"/>
    <s v="Adama Brasil S/A"/>
    <s v="Adama Agan Ltd."/>
    <s v="ASHDOD"/>
    <s v="Brazil"/>
    <s v="38089323"/>
    <s v="8064 BAGS JUMP AGRICULTURAL HERBICIDE UN NO.?: 3077 CLASS?: 9.0  P.G?:III"/>
    <x v="3"/>
    <s v="Jump"/>
    <s v="Herbicide"/>
    <n v="44696"/>
    <n v="44.7"/>
    <n v="297000"/>
    <n v="6.6448899230356187"/>
    <m/>
    <m/>
    <m/>
  </r>
  <r>
    <n v="42453"/>
    <s v="March, 2016"/>
    <s v="March, 2016´"/>
    <x v="4"/>
    <s v="Adama Brasil S/A"/>
    <s v="Adama Agan Ltd."/>
    <s v="ASHDOD"/>
    <s v="Brazil"/>
    <s v="38089329"/>
    <s v="400 DRUMS OF 200.00 LT 16,000.00 LT BUTIRON AGRICULTURAL HERBICIDE UN NO.?: 3082 CLASS?: 9.0 P.G?:III"/>
    <x v="15"/>
    <s v="Butiron"/>
    <s v="Herbicide"/>
    <n v="94850"/>
    <n v="94.85"/>
    <n v="630000"/>
    <n v="6.6420664206642064"/>
    <m/>
    <m/>
    <m/>
  </r>
  <r>
    <n v="42453"/>
    <s v="March, 2016"/>
    <s v="March, 2016´"/>
    <x v="4"/>
    <s v="Adama Brasil S/A"/>
    <s v="Adama Agan Ltd."/>
    <s v="ASHDOD"/>
    <s v="Brazil"/>
    <s v="38089329"/>
    <s v="STC 260 DRUMS OF 200.00 LT 16,000.00 LT BUTIRON AGRICULTURAL HERBICI:DE  UN NO.?: 3082 CLASS?: 9.0 P.G?:III"/>
    <x v="15"/>
    <s v="Butiron"/>
    <s v="Herbicide"/>
    <n v="56910"/>
    <n v="56.91"/>
    <n v="378000"/>
    <n v="6.6420664206642064"/>
    <m/>
    <m/>
    <m/>
  </r>
  <r>
    <n v="42448"/>
    <s v="March, 2016"/>
    <s v="March, 2016´"/>
    <x v="4"/>
    <s v="Adama Brasil S/A"/>
    <s v="Adama Mfg. Poland Sa"/>
    <s v="GDYNIA"/>
    <s v="Brazil"/>
    <s v="29180000"/>
    <s v="280 BG 2,4-D ACIDO TECNICO MILENIA BR BIGBAGS A"/>
    <x v="0"/>
    <s v="2,4-D Main"/>
    <s v="Herbicide"/>
    <n v="257320.01"/>
    <n v="257.32"/>
    <s v=""/>
    <e v="#VALUE!"/>
    <m/>
    <m/>
    <m/>
  </r>
  <r>
    <n v="42448"/>
    <s v="March, 2016"/>
    <s v="March, 2016´"/>
    <x v="4"/>
    <s v="Adama Brasil S/A"/>
    <s v="Purac Biochem Bv"/>
    <s v="ROTTERDAM"/>
    <s v="Brazil"/>
    <s v="29181100"/>
    <s v="3 20´ X 8´ X 8´6&quot; TANK CONTA SLAC 3 TANK CONTAINER PURASOLV EHL BULK 2-ETHYLHEXYL-S-LACTATE NON HAZARDOUS"/>
    <x v="22"/>
    <s v="Not Identified"/>
    <s v="General Chemical"/>
    <n v="65960"/>
    <n v="65.959999999999994"/>
    <n v="148000"/>
    <n v="2.2437841115827775"/>
    <m/>
    <m/>
    <m/>
  </r>
  <r>
    <n v="42448"/>
    <s v="March, 2016"/>
    <s v="March, 2016´"/>
    <x v="4"/>
    <s v="Adama Brasil S/A"/>
    <s v="Adama Mfg. Poland Sa"/>
    <s v="GDYNIA"/>
    <s v="Brazil"/>
    <s v="29180000"/>
    <s v="80 BG 2,4-D ACIDO TECNICO MILENIA BR BIGBAGS A"/>
    <x v="0"/>
    <s v="2,4-D Main"/>
    <s v="Herbicide"/>
    <n v="73520"/>
    <n v="73.52"/>
    <s v=""/>
    <e v="#VALUE!"/>
    <m/>
    <m/>
    <m/>
  </r>
  <r>
    <n v="42447"/>
    <s v="March, 2016"/>
    <s v="March, 2016´"/>
    <x v="4"/>
    <s v="Adama Brasil S/A"/>
    <s v="Adama Makhteshim Ltd."/>
    <s v="ASHDOD"/>
    <s v="Brazil"/>
    <s v="38089200"/>
    <s v="2400 PLASTIC JERRYCAN 5 LT (12000 LITS GUAPO) PESTICIDE, LIQUID, TO:XIC, N.O.S. (EPOXICONAZOLE, KRESOXIM-METHYL (ISO)) LTD QTY IMO?: 6.1:UN?: 2902 PACKING GROUP?: LLL MARINE POLLUTANT"/>
    <x v="64"/>
    <s v="Not Identified"/>
    <s v="General Chemical"/>
    <n v="26160"/>
    <n v="26.16"/>
    <n v="334000"/>
    <n v="12.767584097859327"/>
    <m/>
    <m/>
    <m/>
  </r>
  <r>
    <n v="42447"/>
    <s v="March, 2016"/>
    <s v="March, 2016´"/>
    <x v="4"/>
    <s v="Adama Brasil S/A"/>
    <s v="Adama Makhteshim Ltd."/>
    <s v="ASHDOD"/>
    <s v="Brazil"/>
    <s v="29309099"/>
    <s v="10 FLEXIBLE IBC 500 KGS (5000 KGS FOLPET AGRICUR TECNICO) ENV:IRONMENTALLY HAZARDOUS SUBSTANCE, SOLID, N.O.S. (FOLPET) IMO?: 9 UN?:: 3077 PACKING GROUP?: III MARINE POLLUTANT"/>
    <x v="21"/>
    <s v="Folpan"/>
    <s v="Fungicide"/>
    <n v="5235"/>
    <n v="5.24"/>
    <n v="26800"/>
    <n v="5.1193887297039158"/>
    <m/>
    <m/>
    <m/>
  </r>
  <r>
    <n v="42447"/>
    <s v="March, 2016"/>
    <s v="March, 2016´"/>
    <x v="4"/>
    <s v="Adama Brasil S/A"/>
    <s v="Adama Agan Ltd."/>
    <s v="ASHDOD"/>
    <s v="Brazil"/>
    <s v="38089329"/>
    <s v="560 DRUMS OF 200.00 LT 16000 LT BUTIRON AGRICULTURAL HERBICIDE UN NO.?: 3082 , CLASS?: 9.0 P.G?:III"/>
    <x v="15"/>
    <s v="Butiron"/>
    <s v="Herbicide"/>
    <n v="132789.99"/>
    <n v="132.79"/>
    <n v="883000"/>
    <n v="6.6495976089764"/>
    <m/>
    <m/>
    <m/>
  </r>
  <r>
    <n v="42447"/>
    <s v="March, 2016"/>
    <s v="March, 2016´"/>
    <x v="4"/>
    <s v="Adama Brasil Sa"/>
    <s v="Nanjing Hengrun Hongsu Trading Co., Ltd."/>
    <s v="SHANGHAI"/>
    <s v="Brazil"/>
    <s v="29049014"/>
    <s v="134 PACKAGES 4-CHLORO-3,5-DINITROBENZOTRIFLUORIDE (DINITRO)"/>
    <x v="57"/>
    <s v="DINITRO"/>
    <s v="General Chemical"/>
    <n v="43094"/>
    <n v="43.09"/>
    <n v="151000"/>
    <n v="3.5039680698009001"/>
    <m/>
    <m/>
    <m/>
  </r>
  <r>
    <n v="42447"/>
    <s v="March, 2016"/>
    <s v="March, 2016´"/>
    <x v="4"/>
    <s v="Adama Brasil S/A"/>
    <s v="Adama Agan Ltd."/>
    <s v="ASHDOD"/>
    <s v="Brazil"/>
    <s v="38089300"/>
    <s v="80 DRUMS OF 200.00 LT 16000.00 LT BUTIRON AGRICULTURAL HERBICID:E UN NO.?: 3082 CLASS?: 9.0 P.G?:III"/>
    <x v="15"/>
    <s v="Butiron"/>
    <s v="Herbicide"/>
    <n v="75880"/>
    <n v="75.88"/>
    <n v="525000"/>
    <n v="6.9188191881918817"/>
    <m/>
    <m/>
    <m/>
  </r>
  <r>
    <n v="42447"/>
    <s v="March, 2016"/>
    <s v="March, 2016´"/>
    <x v="4"/>
    <s v="Adama Brasil S/A"/>
    <s v="Adama Agan Ltd."/>
    <s v="ASHDOD"/>
    <s v="Brazil"/>
    <s v="38089323"/>
    <s v="4,032 BAGS OF HEXARON WG AGRICULTURAL H: ERBICIDE H.S?:380893 UN NO.?: 3077 , CLASS?: 9.0"/>
    <x v="3"/>
    <s v="Jump"/>
    <s v="Herbicide"/>
    <n v="23840"/>
    <n v="23.84"/>
    <n v="158000"/>
    <n v="6.6275167785234901"/>
    <m/>
    <m/>
    <m/>
  </r>
  <r>
    <n v="42445"/>
    <s v="March, 2016"/>
    <s v="March, 2016´"/>
    <x v="4"/>
    <s v="Adama Brasil S/A"/>
    <s v="Oxea Gmb H"/>
    <s v="ANTWERPEN"/>
    <s v="Brazil"/>
    <s v="29211923"/>
    <s v="UN 1221, ISOPROPYLAMINE, 3 (8), I"/>
    <x v="17"/>
    <s v="Not Identified"/>
    <s v="General Chemical"/>
    <n v="77560"/>
    <n v="77.56"/>
    <n v="1004000"/>
    <n v="12.94481691593605"/>
    <m/>
    <m/>
    <m/>
  </r>
  <r>
    <n v="42445"/>
    <s v="March, 2016"/>
    <s v="March, 2016´"/>
    <x v="4"/>
    <s v="Adama Brasil Sa"/>
    <s v="United Transport Tankcontainers Utt"/>
    <s v="NEW ORLEANS (LA)"/>
    <s v="Brazil"/>
    <s v="29211922"/>
    <s v="2 20´ X 8´ X 8´6&quot; TANK CONTA SLAC 2 ISO TANK DI-N-PROPILAMINA (DIPROPILAMINE) UN2383, DIPROPYLAMINE, CLASS 3 (8), PG II, (7.2C C.C.), RQ EMS NO. F-E, S-C IMO-CLASS: 3 UN-NUMBER: 2383 FLASHPOINT: 7.2 C PACKING GROUP: 2 PROPER SHIPPING NAME: DIPROPYLAMINE"/>
    <x v="54"/>
    <s v="Not Identified"/>
    <s v="General Chemical"/>
    <n v="34020"/>
    <n v="34.020000000000003"/>
    <n v="111000"/>
    <n v="3.2627865961199296"/>
    <m/>
    <m/>
    <m/>
  </r>
  <r>
    <n v="42441"/>
    <s v="March, 2016"/>
    <s v="March, 2016´"/>
    <x v="4"/>
    <s v="Adama Brasil S/A"/>
    <s v="Adama Mfg. Poland Sa"/>
    <s v="GDYNIA"/>
    <s v="Brazil"/>
    <s v="29180000"/>
    <s v="360 BG 2,4-D ACIDO TECNICO MILENIA BR BIGBAGS A 900 KG ON PALLETS"/>
    <x v="0"/>
    <s v="2,4-D Main"/>
    <s v="Herbicide"/>
    <n v="330840"/>
    <n v="330.84"/>
    <s v=""/>
    <e v="#VALUE!"/>
    <m/>
    <m/>
    <m/>
  </r>
  <r>
    <n v="42438"/>
    <s v="March, 2016"/>
    <s v="March, 2016´"/>
    <x v="4"/>
    <s v="Adama Brasil S/A"/>
    <s v="Oxea Gmb H"/>
    <s v="ANTWERPEN"/>
    <s v="Brazil"/>
    <s v="29211923"/>
    <s v="PROPER SHIPPING NAME?: UN 1221, ISOPROPYLAMINE, 3 (8),:I PRODUCT TRADE NAME?: ISOPROPYLAMINE/MONOISOPRIPYLAMINA UN?: 1221 IMO?: 3"/>
    <x v="17"/>
    <s v="Not Identified"/>
    <s v="General Chemical"/>
    <n v="75800"/>
    <n v="75.8"/>
    <n v="981000"/>
    <n v="12.941952506596307"/>
    <m/>
    <m/>
    <m/>
  </r>
  <r>
    <n v="42438"/>
    <s v="March, 2016"/>
    <s v="March, 2016´"/>
    <x v="4"/>
    <s v="Adama Brasil Sa"/>
    <s v="Turlock Llp"/>
    <s v="QINGDAO"/>
    <s v="Brazil"/>
    <s v="29053200"/>
    <s v="2 BXH  CHEMICAL PRODUCTPROPYLENE GLYCOL"/>
    <x v="34"/>
    <s v="Not Identified"/>
    <s v="General Chemical"/>
    <n v="44000"/>
    <n v="44"/>
    <n v="51300"/>
    <n v="1.165909090909091"/>
    <m/>
    <m/>
    <m/>
  </r>
  <r>
    <n v="42434"/>
    <s v="March, 2016"/>
    <s v="March, 2016´"/>
    <x v="4"/>
    <s v="Adama Brasil Sa"/>
    <s v="China Jiangsu International Economic And Technical"/>
    <s v="QINGDAO"/>
    <s v="Brazil"/>
    <s v="29159090"/>
    <s v="ONE 20´ X 8´ X 8´6&quot; GENERAL PU SLAC 80 DRUMS TRIMETIL-ORTO-FORMIATO UN:3272 CLASS:3 SUB.RISK:-X- PACKING GROUP:II"/>
    <x v="22"/>
    <s v="Not Identified"/>
    <s v="General Chemical"/>
    <n v="16680"/>
    <n v="16.68"/>
    <n v="75500"/>
    <n v="4.5263788968824938"/>
    <m/>
    <m/>
    <m/>
  </r>
  <r>
    <n v="42433"/>
    <s v="March, 2016"/>
    <s v="March, 2016´"/>
    <x v="4"/>
    <s v="Adama Brasil S/A"/>
    <s v="Adama Makhteshim Ltd."/>
    <s v="ASHDOD"/>
    <s v="Brazil"/>
    <s v="29335900"/>
    <s v="S.T.C. 20 FLEXIBLE IBC AZOXYSTROBIN TECNICO MILENIA P ESTICIDE, SOLID, TOXIC, N.O.S (AZOXYSTROBIN) IMO?: 6 UN?: 2588 PAC:KING G ROUP?: III MARINE POLLUTANT"/>
    <x v="37"/>
    <s v="Mirador"/>
    <s v="Fungicide"/>
    <n v="7970"/>
    <n v="7.97"/>
    <n v="243000"/>
    <n v="30.489335006273524"/>
    <m/>
    <m/>
    <m/>
  </r>
  <r>
    <n v="42433"/>
    <s v="March, 2016"/>
    <s v="March, 2016´"/>
    <x v="4"/>
    <s v="Adama Brasil S/A"/>
    <s v="Adama Makhteshim Ltd."/>
    <s v="ASHDOD"/>
    <s v="Brazil"/>
    <s v="38089100"/>
    <s v="S.T.C. 25 STEEL DRUM 200 LT (5000 LITS VORAZ) CARBAMATE PESTICIDE,LIQ:UID,TOXIC (METHOMYL, NOVALURON) IMO?: 6.1 UN?: 2992 PACKING GROUP?: II M:ARINE POLLUTANT"/>
    <x v="29"/>
    <s v="Voraz"/>
    <s v="Insecticide"/>
    <n v="5445"/>
    <n v="5.45"/>
    <n v="113000"/>
    <n v="20.752984389348025"/>
    <m/>
    <m/>
    <m/>
  </r>
  <r>
    <n v="42433"/>
    <s v="March, 2016"/>
    <s v="March, 2016´"/>
    <x v="4"/>
    <s v="Adama Brasil S/A"/>
    <s v="Adama Agan Ltd."/>
    <s v="ASHDOD"/>
    <s v="Brazil"/>
    <s v="38089329"/>
    <s v="OF 200.00 LT 16,000.00 LT GALIGAN 240 EC AGRICULTURAL HERBICIDE UN NO.?: 1993 CLASS?: 3.0 P.G?:III"/>
    <x v="2"/>
    <s v="Galigan 240 EC"/>
    <s v="Herbicide"/>
    <n v="17618"/>
    <n v="17.62"/>
    <n v="117000"/>
    <n v="6.6409354069701445"/>
    <m/>
    <m/>
    <m/>
  </r>
  <r>
    <n v="42433"/>
    <s v="March, 2016"/>
    <s v="March, 2016´"/>
    <x v="4"/>
    <s v="Adama Brasil S/A"/>
    <s v="Adama Agan Ltd."/>
    <s v="ASHDOD"/>
    <s v="Brazil"/>
    <s v="38089323"/>
    <s v="16128 BAGS OF HEXARON WG AGRICULTURAL H: ERBICIDE UN NO.?: 3077 CLASS?: 9.0 P.G?:III"/>
    <x v="3"/>
    <s v="Jump"/>
    <s v="Herbicide"/>
    <n v="86260"/>
    <n v="86.26"/>
    <n v="573000"/>
    <n v="6.6427080918154413"/>
    <m/>
    <m/>
    <m/>
  </r>
  <r>
    <n v="42431"/>
    <s v="March, 2016"/>
    <s v="March, 2016´"/>
    <x v="4"/>
    <s v="Adama Brasil Sa"/>
    <s v="United Transport Tankcontainers Utt"/>
    <s v="NEW ORLEANS (LA)"/>
    <s v="Brazil"/>
    <s v="29211922"/>
    <s v="2 20´ X 8´ X 8´6&quot; TANK CONTA SLAC 2 ISO TANK DI-N-PROPILAMINA (DIPROPILAMINE) UN2383, DIPROPYLAMINE, CLASS 3 (8), PG II, UN-NUMBER: 2383"/>
    <x v="54"/>
    <s v="Not Identified"/>
    <s v="General Chemical"/>
    <n v="34029"/>
    <n v="34.03"/>
    <n v="111000"/>
    <n v="3.2619236533544917"/>
    <m/>
    <m/>
    <m/>
  </r>
  <r>
    <n v="42431"/>
    <s v="March, 2016"/>
    <s v="March, 2016´"/>
    <x v="4"/>
    <s v="Adama Brasil S/A"/>
    <s v="Damco Sea &amp; Air"/>
    <s v="HAIFA (HEFA)"/>
    <s v="Brazil"/>
    <s v="38089329"/>
    <s v="320 DRUMS OF 200.00 LT 16,000.00 LT BUTIRON AGRICULTURAL HERBICI:DE H.S?:380893 UN NO.?: 3082 CLASS?: 9.0 P.G?:III"/>
    <x v="15"/>
    <s v="Butiron"/>
    <s v="Herbicide"/>
    <n v="75880"/>
    <n v="75.88"/>
    <n v="504000"/>
    <n v="6.6420664206642064"/>
    <m/>
    <m/>
    <m/>
  </r>
  <r>
    <n v="42426"/>
    <s v="February, 2016"/>
    <s v="February, 2016´"/>
    <x v="4"/>
    <s v="Adama Brasil S/A"/>
    <s v="Adama Agan Ltd."/>
    <s v="ASHDOD"/>
    <s v="Brazil"/>
    <s v="38089323"/>
    <s v="24192 BAGS OF JUMP AGRICULTURAL HERBICIDE UN NO.?: 3077 CLASS?: 9.0 P.G?:III"/>
    <x v="3"/>
    <s v="Jump"/>
    <s v="Herbicide"/>
    <n v="134088"/>
    <n v="134.09"/>
    <n v="911000"/>
    <n v="6.7940457013304698"/>
    <m/>
    <m/>
    <m/>
  </r>
  <r>
    <n v="42426"/>
    <s v="February, 2016"/>
    <s v="February, 2016´"/>
    <x v="4"/>
    <s v="Adama Brasil S/A"/>
    <s v="Adama Agan Ltd."/>
    <s v="ASHDOD"/>
    <s v="Brazil"/>
    <s v="38089329"/>
    <s v="560 DRUMS OF 200.00 LT 16,000.00 LT POQUER AGRICULTURAL HERBICIDE UN NO.?: 3082 CLASS?: 9.0 P.G?:III"/>
    <x v="48"/>
    <s v="Platinum"/>
    <s v="Herbicide"/>
    <n v="119966"/>
    <n v="119.97"/>
    <n v="815000"/>
    <n v="6.7935915175966528"/>
    <m/>
    <m/>
    <m/>
  </r>
  <r>
    <n v="42425"/>
    <s v="February, 2016"/>
    <s v="February, 2016´"/>
    <x v="4"/>
    <s v="Adama Brasil Sa"/>
    <s v="Nanjing Hengrun Hongsu Trading Co., Ltd."/>
    <s v="SHANGHAI"/>
    <s v="Brazil"/>
    <s v="29049014"/>
    <s v="20ST 469 DR 4-CHLORO-3,5-DINITROBENZOTRIFLUORIDE (DINITRO) UN NO:2811 PACKING GROUP: II CLASS:6.1"/>
    <x v="3"/>
    <s v="Jump"/>
    <s v="Herbicide"/>
    <n v="150830"/>
    <n v="150.83000000000001"/>
    <n v="526000"/>
    <n v="3.4873698866273286"/>
    <m/>
    <m/>
    <m/>
  </r>
  <r>
    <n v="42424"/>
    <s v="February, 2016"/>
    <s v="February, 2016´"/>
    <x v="4"/>
    <s v="Adama Brasil S/A"/>
    <s v="Uniroyal Chemicals Private Ltd."/>
    <s v="NHAVA SHEVA (JAWAHARLAL N"/>
    <s v="Brazil"/>
    <s v="34021300"/>
    <s v="20 WOODEN PALLETS CONTAINING (80 DRUMS) NEW M:S DRUMS OLEO DE MAMONA ETOXILADO (UNITOP-R-200)"/>
    <x v="46"/>
    <s v="Not Identified"/>
    <s v="General Chemical"/>
    <n v="17440"/>
    <n v="17.440000000000001"/>
    <n v="50100"/>
    <n v="2.8727064220183487"/>
    <m/>
    <m/>
    <m/>
  </r>
  <r>
    <n v="42424"/>
    <s v="February, 2016"/>
    <s v="February, 2016´"/>
    <x v="4"/>
    <s v="Adama Brasil Sa"/>
    <s v="Aceto Shanghai Ltd."/>
    <s v="QINGDAO"/>
    <s v="Brazil"/>
    <s v="29214921"/>
    <s v="UN1711,2,4XYLIDINE,HTS#?:2921 2,4XILIDINA UN1711 CLASS6.1"/>
    <x v="11"/>
    <s v="Not Identified"/>
    <s v="General Chemical"/>
    <n v="17560"/>
    <n v="17.559999999999999"/>
    <n v="88200"/>
    <n v="5.022779043280182"/>
    <m/>
    <m/>
    <m/>
  </r>
  <r>
    <n v="42422"/>
    <s v="February, 2016"/>
    <s v="February, 2016´"/>
    <x v="4"/>
    <s v="Adama Brasil S/A"/>
    <s v="Samsung International Inc."/>
    <s v="PUSAN (BUSAN)"/>
    <s v="Brazil"/>
    <s v="29211121"/>
    <s v="DIMETHYL AMINE 60% ISO TANK DMA0003-K40F(5 ISO TANKS) UN ?: 1160 CLASS:?: 3 PACKING GROUP ?: II"/>
    <x v="6"/>
    <s v="Not Identified"/>
    <s v="General Chemical"/>
    <n v="95730"/>
    <n v="95.73"/>
    <n v="86500"/>
    <n v="0.90358299383683272"/>
    <m/>
    <m/>
    <m/>
  </r>
  <r>
    <n v="42419"/>
    <s v="February, 2016"/>
    <s v="February, 2016´"/>
    <x v="4"/>
    <s v="Adama Brasil S/A"/>
    <s v="Adama Agan Ltd."/>
    <s v="ASHDOD"/>
    <s v="Brazil"/>
    <s v="38089323"/>
    <s v="?:4,032 BAGS OF 5.00 KG LTD QTY KARMEX AGRICULTURAL HER: BICIDE UN NO.?: 3077 CLASS?: 9.0 P.G?:III"/>
    <x v="3"/>
    <s v="Jump"/>
    <s v="Herbicide"/>
    <n v="22348"/>
    <n v="22.35"/>
    <n v="152000"/>
    <n v="6.8015034902452118"/>
    <m/>
    <m/>
    <m/>
  </r>
  <r>
    <n v="42419"/>
    <s v="February, 2016"/>
    <s v="February, 2016´"/>
    <x v="4"/>
    <s v="Adama Brasil S/A"/>
    <s v="Adama Agan Ltd."/>
    <s v="ASHDOD"/>
    <s v="Brazil"/>
    <s v="38089323"/>
    <s v="STC 8064 BAGS OF HEXARON WG AGRICULTURAL HERBIC:IDE UN NO.?: 3077 CLASS?: 9.0 P.G?:III"/>
    <x v="3"/>
    <s v="Jump"/>
    <s v="Herbicide"/>
    <n v="43130"/>
    <n v="43.13"/>
    <n v="293000"/>
    <n v="6.7934152562021799"/>
    <m/>
    <m/>
    <m/>
  </r>
  <r>
    <n v="42419"/>
    <s v="February, 2016"/>
    <s v="February, 2016´"/>
    <x v="4"/>
    <s v="Adama Brasil S/A"/>
    <s v="Adama Agan Ltd."/>
    <s v="ASHDOD"/>
    <s v="Brazil"/>
    <s v="38089323"/>
    <s v="STC?:4032 BAGS JUMP AGRICULTURAL HERB:ICIDE UN NO.?: 3077 CLASS?: 9.0 P.G?:III"/>
    <x v="3"/>
    <s v="Jump"/>
    <s v="Herbicide"/>
    <n v="111740"/>
    <n v="111.74"/>
    <n v="759000"/>
    <n v="6.7925541435475214"/>
    <m/>
    <m/>
    <m/>
  </r>
  <r>
    <n v="42418"/>
    <s v="February, 2016"/>
    <s v="February, 2016´"/>
    <x v="4"/>
    <s v="Adama Brasil S/A"/>
    <s v="Uniroyal Chemicals Private Ltd."/>
    <s v="NHAVA SHEVA (JAWAHARLAL N"/>
    <s v="Brazil"/>
    <s v="34021300"/>
    <s v="(80) DRUMS ONLY NEW SEAWORTHY HDPE DRUMS ONLY 20 WOODEN PALLETS UNITOP-R-400-"/>
    <x v="46"/>
    <s v="Not Identified"/>
    <s v="General Chemical"/>
    <n v="18320"/>
    <n v="18.32"/>
    <n v="52600"/>
    <n v="2.8711790393013099"/>
    <m/>
    <m/>
    <m/>
  </r>
  <r>
    <n v="42418"/>
    <s v="February, 2016"/>
    <s v="February, 2016´"/>
    <x v="4"/>
    <s v="Adama Brasil Sa"/>
    <s v="High Hope Zhongding Corporation"/>
    <s v="SHANGHAI"/>
    <s v="Brazil"/>
    <s v="29241921"/>
    <s v="20ST 80 DR N-METILFORMAMIDE (MONOMETILFORMAMIDA)"/>
    <x v="3"/>
    <s v="Jump"/>
    <s v="Herbicide"/>
    <n v="16840"/>
    <n v="16.84"/>
    <n v="102000"/>
    <n v="6.0570071258907365"/>
    <m/>
    <m/>
    <m/>
  </r>
  <r>
    <n v="42416"/>
    <s v="February, 2016"/>
    <s v="February, 2016´"/>
    <x v="4"/>
    <s v="Adama Brasil S/A"/>
    <s v="Samsung International Inc."/>
    <s v="PUSAN (BUSAN)"/>
    <s v="Brazil"/>
    <s v="29211121"/>
    <s v="DIMETILAMINA 60% ISO TANK DMA0003-K40F(6ISO TANKS) UN ?: 1160 CLASS ?: 3: PACKING GROUP ?: II"/>
    <x v="6"/>
    <s v="Not Identified"/>
    <s v="General Chemical"/>
    <n v="115110"/>
    <n v="115.11"/>
    <n v="104000"/>
    <n v="0.90348362435930851"/>
    <m/>
    <m/>
    <m/>
  </r>
  <r>
    <n v="42414"/>
    <s v="February, 2016"/>
    <s v="February, 2016´"/>
    <x v="4"/>
    <s v="Adama Brasil S/A"/>
    <s v="Nutrichem Co., Ltd."/>
    <s v="SHANGHAI"/>
    <s v="Brazil"/>
    <s v="29333929"/>
    <s v="ONE 20´ X 8´ X 8´6&quot; GENERAL PU SLAC 80 DRUMS TRICLOPYR BEE TECH"/>
    <x v="63"/>
    <s v="Not Identified"/>
    <s v="General Chemical"/>
    <n v="21720"/>
    <n v="21.72"/>
    <n v="399000"/>
    <n v="18.370165745856355"/>
    <m/>
    <m/>
    <m/>
  </r>
  <r>
    <n v="42414"/>
    <s v="February, 2016"/>
    <s v="February, 2016´"/>
    <x v="4"/>
    <s v="Adama Brasil S/A"/>
    <s v="Sinon Corp"/>
    <s v="KAOHSIUNG"/>
    <s v="Brazil"/>
    <s v="29339959"/>
    <s v="60 BAGS = 30 PALLETS CARBENDAZIM TECNICO MIL"/>
    <x v="1"/>
    <s v="Not Identified"/>
    <s v="General Chemical"/>
    <n v="36180"/>
    <n v="36.18"/>
    <n v="763000"/>
    <n v="21.088999447208401"/>
    <m/>
    <m/>
    <m/>
  </r>
  <r>
    <n v="42414"/>
    <s v="February, 2016"/>
    <s v="February, 2016´"/>
    <x v="4"/>
    <s v="Adama Brasil S/A"/>
    <s v="Nutrichem Co., Ltd."/>
    <s v="SHANGHAI"/>
    <s v="Brazil"/>
    <s v="29333921"/>
    <s v="2 20´ X 8´ X 8´6&quot; GENERAL PU SLAC 60 BAGS PICLORAM TECH"/>
    <x v="76"/>
    <s v="Not Identified"/>
    <s v="General Chemical"/>
    <n v="30210"/>
    <n v="30.21"/>
    <n v="1294000"/>
    <n v="42.83349884144323"/>
    <m/>
    <m/>
    <m/>
  </r>
  <r>
    <n v="42413"/>
    <s v="February, 2016"/>
    <s v="February, 2016´"/>
    <x v="4"/>
    <s v="Arysta Lifescience Do Brasil Industria Quimica E Agrope"/>
    <s v="Adama Makhteshim Ltd."/>
    <s v="ASHDOD"/>
    <s v="Brazil"/>
    <s v="29309000"/>
    <s v="ONE 20´ X 8´ X 8´6&quot; GENERAL PU SLAC 20 FLEXIBLE IBC ORTHOCIDE TECH MICRONIZADO ENVIRONMENT ALLY HAZARDOUS SUBSTANCE,SOLID N.O.S. (CAPTAN) IMO: 9 UN: 3077 PACKING GROUP: III MARINE POLLUTANT"/>
    <x v="21"/>
    <s v="Folpan"/>
    <s v="Fungicide"/>
    <n v="25940"/>
    <n v="25.94"/>
    <n v="133000"/>
    <n v="5.1272166538164994"/>
    <m/>
    <m/>
    <m/>
  </r>
  <r>
    <n v="42411"/>
    <s v="February, 2016"/>
    <s v="February, 2016´"/>
    <x v="4"/>
    <s v="Adama Brasil Sa"/>
    <s v="Heaven Shipping Co., Ltd."/>
    <s v="PUSAN (BUSAN)"/>
    <s v="Brazil"/>
    <s v="28150000"/>
    <s v="1X20´FCL 800 BAGS OF (800 SACOS DE 25 KG CADA UM SOBRE PALLETS ESTUFADOS EM 1 CONTAINERS DE 20 PES COM NUMERO: CNIU1176647) PORTUGUESE NAME : POTASSA CAUSTICA SECA (TODOS OS GRAUS) IMDG CLASS 8 UN 1813 PG II"/>
    <x v="82"/>
    <s v="Not Identified"/>
    <s v="General Chemical"/>
    <n v="20500"/>
    <n v="20.5"/>
    <n v="6000"/>
    <n v="0.29268292682926828"/>
    <m/>
    <m/>
    <m/>
  </r>
  <r>
    <n v="42408"/>
    <s v="February, 2016"/>
    <s v="February, 2016´"/>
    <x v="4"/>
    <s v="Adama Brasil S/A"/>
    <s v="Adama Makhteshim Ltd."/>
    <s v="ASHDOD"/>
    <s v="Brazil"/>
    <s v="29309091"/>
    <s v="02 20´ X 8´ X 8´6&quot; GENERAL PU SLAC 40 FLEXIBLE IBC CAPTAN MKT TECNICO MILENIA ENVIRONMENTALLY HAZARDOUS SUBSTANCE, SOLID N.O.S. (CAPTAN) IMO: 9 UN: 3077 PACKING GROUP: III MARINE POLLUTANT"/>
    <x v="26"/>
    <s v="Captan"/>
    <s v="Fungicide"/>
    <n v="25940"/>
    <n v="25.94"/>
    <n v="576000"/>
    <n v="22.205088666152658"/>
    <m/>
    <m/>
    <m/>
  </r>
  <r>
    <n v="42407"/>
    <s v="February, 2016"/>
    <s v="February, 2016´"/>
    <x v="4"/>
    <s v="Adama Brasil Sa"/>
    <s v="Adama Irvita Nv"/>
    <s v="ROTTERDAM"/>
    <s v="Brazil"/>
    <s v="29320000"/>
    <s v="ONE 20´ X 8´ X 8´6&quot; GENERAL PU SLAC 12 IBCS BROMOKETAL"/>
    <x v="70"/>
    <s v="Not Identified"/>
    <s v="General Chemical"/>
    <n v="17539"/>
    <n v="17.54"/>
    <n v="935000"/>
    <n v="53.309766805405097"/>
    <m/>
    <m/>
    <m/>
  </r>
  <r>
    <n v="42405"/>
    <s v="February, 2016"/>
    <s v="February, 2016´"/>
    <x v="4"/>
    <s v="Adama Brasil S/A"/>
    <s v="Adama Agan Ltd."/>
    <s v="ASHDOD"/>
    <s v="Brazil"/>
    <s v="38089323"/>
    <s v="20160 BAGS OF HEXARON WG AGRICULTURAL H:ERBICIDE UN NO.?: 3077 CLASS?: 9.0 P.G?:III"/>
    <x v="3"/>
    <s v="Jump"/>
    <s v="Herbicide"/>
    <n v="107825"/>
    <n v="107.82"/>
    <n v="732000"/>
    <n v="6.7887781126825875"/>
    <m/>
    <m/>
    <m/>
  </r>
  <r>
    <n v="42405"/>
    <s v="February, 2016"/>
    <s v="February, 2016´"/>
    <x v="4"/>
    <s v="Adama Brasil S/A"/>
    <s v="Adama Agan Ltd."/>
    <s v="ASHDOD"/>
    <s v="Brazil"/>
    <s v="29242120"/>
    <s v="STC?:72 BIG BAGS OF DIUREX AGRICUR TECNICO AG:RICULTURAL HERBICIDE UN NO.?: 3077 CLASS?: 9.0 P.G?:III"/>
    <x v="3"/>
    <s v="Jump"/>
    <s v="Herbicide"/>
    <n v="48348"/>
    <n v="48.35"/>
    <n v="1280000"/>
    <n v="26.474724911061472"/>
    <m/>
    <m/>
    <m/>
  </r>
  <r>
    <n v="42400"/>
    <s v="January, 2016"/>
    <s v="January, 2016´"/>
    <x v="4"/>
    <s v="Adama Brasil Sa"/>
    <s v="Adama Irvita Nv"/>
    <s v="ROTTERDAM"/>
    <s v="Brazil"/>
    <s v="29329999"/>
    <s v="ONE 20´ X 8´ X 8´6&quot; GENERAL PU SLAC 14 IBCS BROMOKETAL"/>
    <x v="70"/>
    <s v="Not Identified"/>
    <s v="General Chemical"/>
    <n v="20462"/>
    <n v="20.46"/>
    <n v="11296000"/>
    <n v="552.04769817222166"/>
    <m/>
    <m/>
    <m/>
  </r>
  <r>
    <n v="42398"/>
    <s v="January, 2016"/>
    <s v="January, 2016´"/>
    <x v="4"/>
    <s v="Adama Brasil S/A"/>
    <s v="Damco Sea &amp; Air"/>
    <s v="ASHDOD"/>
    <s v="Brazil"/>
    <s v="38089323"/>
    <s v="4032 BAGS HEXARON WG AGRICULTURA:L HERBICIDE"/>
    <x v="3"/>
    <s v="Jump"/>
    <s v="Herbicide"/>
    <n v="86260"/>
    <n v="86.26"/>
    <n v="602000"/>
    <n v="6.9789009969858569"/>
    <m/>
    <m/>
    <m/>
  </r>
  <r>
    <n v="42393"/>
    <s v="January, 2016"/>
    <s v="January, 2016´"/>
    <x v="4"/>
    <s v="Adama Brasil Sa"/>
    <s v="Adama Irvita Nv"/>
    <s v="ROTTERDAM"/>
    <s v="Brazil"/>
    <s v="29329999"/>
    <s v="ONE 20´ X 8´ X 8´6&quot; GENERAL PU SLAC 14 IBC BROMOKETAL"/>
    <x v="70"/>
    <s v="Not Identified"/>
    <s v="General Chemical"/>
    <n v="20462"/>
    <n v="20.46"/>
    <n v="11296000"/>
    <n v="552.04769817222166"/>
    <m/>
    <m/>
    <m/>
  </r>
  <r>
    <n v="42392"/>
    <s v="January, 2016"/>
    <s v="January, 2016´"/>
    <x v="4"/>
    <s v="Adama Brasil Sa"/>
    <s v="Jiangsu Sevencontinent Green"/>
    <s v="SHANGHAI"/>
    <s v="Brazil"/>
    <s v="29339969"/>
    <s v="2XDC40 HOUSE/HOUSE 80 BAGS IN TOTAL 2X40ST CONTAINER(S) SAID TO CONTAIN: TRIAZOL"/>
    <x v="55"/>
    <s v="Not Identified"/>
    <s v="General Chemical"/>
    <n v="40240"/>
    <n v="40.24"/>
    <n v="524000"/>
    <n v="13.021868787276341"/>
    <m/>
    <m/>
    <m/>
  </r>
  <r>
    <n v="42386"/>
    <s v="January, 2016"/>
    <s v="January, 2016´"/>
    <x v="4"/>
    <s v="Adama Brasil Sa"/>
    <s v="Adama Irvita Nv"/>
    <s v="ROTTERDAM"/>
    <s v="Brazil"/>
    <s v="29320000"/>
    <s v="ONE 20´ X 8´ X 8´6&quot; GENERAL PU SLAC 14 IBC´S BROMOKETAL"/>
    <x v="70"/>
    <s v="Not Identified"/>
    <s v="General Chemical"/>
    <n v="20462"/>
    <n v="20.46"/>
    <n v="1084000"/>
    <n v="52.97624865604535"/>
    <m/>
    <m/>
    <m/>
  </r>
  <r>
    <n v="42384"/>
    <s v="January, 2016"/>
    <s v="January, 2016´"/>
    <x v="4"/>
    <s v="Adama Brasil Sa"/>
    <s v="Unid Co., Ltd."/>
    <s v="PUSAN (BUSAN)"/>
    <s v="Brazil"/>
    <s v="28150000"/>
    <s v="1X20` FCL 800 BAGS OF 25 KGS NET EACH ON PALLETS POTASSA CAUSTICA SECA(TODOS OS GRAUS) IMDG CLASS 8 UN 1813 PG II"/>
    <x v="82"/>
    <s v="Not Identified"/>
    <s v="General Chemical"/>
    <n v="20500"/>
    <n v="20.5"/>
    <n v="6200"/>
    <n v="0.30243902439024389"/>
    <m/>
    <m/>
    <m/>
  </r>
  <r>
    <n v="42383"/>
    <s v="January, 2016"/>
    <s v="January, 2016´"/>
    <x v="4"/>
    <s v="Adama Brasil Sa"/>
    <s v="China Jiangsu International Economic And Technical"/>
    <s v="SHANGHAI"/>
    <s v="Brazil"/>
    <s v="28111920"/>
    <s v="880,BAG PHOSPHOROUS ACID (ACIDO FOSFOROSO)"/>
    <x v="35"/>
    <s v="Not Identified"/>
    <s v="General Chemical"/>
    <n v="22088"/>
    <n v="22.09"/>
    <n v="23000"/>
    <n v="1.0412893879029337"/>
    <m/>
    <m/>
    <m/>
  </r>
  <r>
    <n v="42382"/>
    <s v="January, 2016"/>
    <s v="January, 2016´"/>
    <x v="4"/>
    <s v="Adama Brasil S/A"/>
    <s v="Damco Sea &amp; Air"/>
    <s v="NHAVA SHEVA (JAWAHARLAL N"/>
    <s v="Brazil"/>
    <s v="38089100"/>
    <s v="2440 CORR BOXES CAPT:US 750 SP 5KG"/>
    <x v="4"/>
    <s v="Galil"/>
    <s v="Insecticide"/>
    <n v="29442"/>
    <n v="29.44"/>
    <n v="626000"/>
    <n v="21.26214251749202"/>
    <m/>
    <m/>
    <m/>
  </r>
  <r>
    <n v="42381"/>
    <s v="January, 2016"/>
    <s v="January, 2016´"/>
    <x v="4"/>
    <s v="Adama Brasil S/A"/>
    <s v="Samsung International Inc."/>
    <s v="PUSAN (BUSAN)"/>
    <s v="Brazil"/>
    <s v="29211121"/>
    <s v="DIMETHYL AMINE 60% ISO TANK DMA0003-K40F(1ISO TANK) UN ?: 1160 CLASS ?::3 PACKING GROUP ?: II SUB. RISK ?: 8 DIMETILAMINA60%"/>
    <x v="6"/>
    <s v="Not Identified"/>
    <s v="General Chemical"/>
    <n v="20000"/>
    <n v="20"/>
    <n v="18100"/>
    <n v="0.90500000000000003"/>
    <m/>
    <m/>
    <m/>
  </r>
  <r>
    <n v="42381"/>
    <s v="January, 2016"/>
    <s v="January, 2016´"/>
    <x v="4"/>
    <s v="Adama Brasil S/A"/>
    <s v="Nutrichem Co., Ltd."/>
    <s v="SHANGHAI"/>
    <s v="Brazil"/>
    <s v="29333929"/>
    <s v="ONE 20´ X 8´ X 8´6&quot; GENERAL PU SLAC 56 DRUMS TRICLOPYR BEE TECH"/>
    <x v="63"/>
    <s v="Not Identified"/>
    <s v="General Chemical"/>
    <n v="15204"/>
    <n v="15.2"/>
    <n v="290000"/>
    <n v="19.073927913706918"/>
    <m/>
    <m/>
    <m/>
  </r>
  <r>
    <n v="42379"/>
    <s v="January, 2016"/>
    <s v="January, 2016´"/>
    <x v="4"/>
    <s v="Adama Brasil Sa"/>
    <s v="Adama Irvita Nv"/>
    <s v="ROTTERDAM"/>
    <s v="Brazil"/>
    <s v="29320000"/>
    <s v="ONE 20´ X 8´ X 8´6&quot; GENERAL PU SLAC 14 IBCS BROMOKETAL 14 PLTS"/>
    <x v="70"/>
    <s v="Not Identified"/>
    <s v="General Chemical"/>
    <n v="20462"/>
    <n v="20.46"/>
    <n v="1084000"/>
    <n v="52.97624865604535"/>
    <m/>
    <m/>
    <m/>
  </r>
  <r>
    <n v="42378"/>
    <s v="January, 2016"/>
    <s v="January, 2016´"/>
    <x v="4"/>
    <s v="Adama Brasil S/A"/>
    <s v="Adama Mfg. Poland Sa"/>
    <s v="GDYNIA"/>
    <s v="Brazil"/>
    <s v="29180000"/>
    <s v="80 BG 2,4-D ACIDO TECNICO MILENIA BR"/>
    <x v="0"/>
    <s v="2,4-D Main"/>
    <s v="Herbicide"/>
    <n v="73520"/>
    <n v="73.52"/>
    <s v=""/>
    <e v="#VALUE!"/>
    <m/>
    <m/>
    <m/>
  </r>
  <r>
    <n v="42378"/>
    <s v="January, 2016"/>
    <s v="January, 2016´"/>
    <x v="4"/>
    <s v="Du Pont Do Brasil Sa"/>
    <s v="Adama Makhteshim Ltd."/>
    <s v="ASHDOD"/>
    <s v="Brazil"/>
    <s v="38089100"/>
    <s v="ONE 40´ X 8´ X 9´6&quot; HIGH CUBE SLAC 1,540 FIBREBOARD BOXES PLASTIC BOTTLE 1 LT (18480 LITS GALLAXY 100 EC) ENVIRONMENTALLY HAZARDOUS SUBSTANCE, LIQUID N.O.S. (NOVALURON) IMO: 9 UN: 3082 PACKING GROUP: III"/>
    <x v="10"/>
    <s v="Rimon"/>
    <s v="Insecticide"/>
    <n v="23285"/>
    <n v="23.28"/>
    <n v="495000"/>
    <n v="21.258320807386731"/>
    <m/>
    <m/>
    <m/>
  </r>
  <r>
    <n v="42376"/>
    <s v="January, 2016"/>
    <s v="January, 2016´"/>
    <x v="4"/>
    <s v="Adama Brasil S/A"/>
    <s v="Adama Agan Ltd."/>
    <s v="ASHDOD"/>
    <s v="Brazil"/>
    <s v="38089323"/>
    <s v="4032 BAGS HEXARON WG AGRICULTURAL HERBICIDE UN NO.?: 3077 , CLASS?: 9.0 PG III"/>
    <x v="3"/>
    <s v="Jump"/>
    <s v="Herbicide"/>
    <n v="86260"/>
    <n v="86.26"/>
    <n v="602000"/>
    <n v="6.9789009969858569"/>
    <m/>
    <m/>
    <m/>
  </r>
  <r>
    <n v="42373"/>
    <s v="January, 2016"/>
    <s v="January, 2016´"/>
    <x v="4"/>
    <s v="Adama Brasil S/A"/>
    <s v="Adama Makhteshim Ltd."/>
    <s v="ASHDOD"/>
    <s v="Brazil"/>
    <s v="38089100"/>
    <s v="06 20´ X 8´ X 8´6&quot; GENERAL PU SLAC 452 STEEL DRUM 200 LT (16000 LITS VORAZ) CARBAMATE PESTICIDE,LIQUID,TOXIC (METHOMYL, NOVALURON) IMO: 6.1 UN: 2992 PACKING GROUP: II MARINE POLLUTANT"/>
    <x v="29"/>
    <s v="Voraz"/>
    <s v="Insecticide"/>
    <n v="111870"/>
    <n v="111.87"/>
    <n v="2380000"/>
    <n v="21.274693841065524"/>
    <m/>
    <m/>
    <m/>
  </r>
  <r>
    <n v="42373"/>
    <s v="January, 2016"/>
    <s v="January, 2016´"/>
    <x v="4"/>
    <s v="Adama Brasil S/A"/>
    <s v="Adama Agan Ltd."/>
    <s v="ASHDOD"/>
    <s v="Brazil"/>
    <s v="38089329"/>
    <s v="ONE 20´ X 8´ X 8´6&quot; GENERAL PU SLAC 80 DRUMS ON 20 PALLETS 200.00 LT 16,000.00 LT GALIGAN 240 EC AGRICULTURAL HERBICIDE UN NO.: 1993, CLASS: 3.0 P.G:III"/>
    <x v="2"/>
    <s v="Galigan 240 EC"/>
    <s v="Herbicide"/>
    <n v="17618"/>
    <n v="17.62"/>
    <n v="123000"/>
    <n v="6.9814961970711771"/>
    <m/>
    <m/>
    <m/>
  </r>
  <r>
    <n v="42367"/>
    <s v="December, 2015"/>
    <s v="December, 2015´"/>
    <x v="5"/>
    <s v="Adama Brasil S/A"/>
    <s v="Samsung International Inc."/>
    <s v="PUSAN (BUSAN)"/>
    <s v="Brazil"/>
    <s v="29211121"/>
    <s v="5 ISO TANKS DIMETILAMINA 60% UN ?: 1160 CLASS ?: 3: PACKING GROUP ?: II SUB. RISK ?: 8"/>
    <x v="6"/>
    <s v="Not Identified"/>
    <s v="General Chemical"/>
    <n v="95850"/>
    <n v="95.85"/>
    <n v="87000"/>
    <n v="0.90766823161189358"/>
    <m/>
    <m/>
    <m/>
  </r>
  <r>
    <n v="42365"/>
    <s v="December, 2015"/>
    <s v="December, 2015´"/>
    <x v="5"/>
    <s v="Adama Brasil Sa"/>
    <s v="Adama Irvita Nv"/>
    <s v="ROTTERDAM"/>
    <s v="Brazil"/>
    <s v="29320000"/>
    <s v="ONE 20´ X 8´ X 8´6&quot; GENERAL PU SLAC 14 IBCS ON 14 PLTS BROMOKETAL"/>
    <x v="70"/>
    <s v="Not Identified"/>
    <s v="General Chemical"/>
    <n v="20462"/>
    <n v="20.46"/>
    <n v="1091000"/>
    <n v="53.31834620271723"/>
    <m/>
    <m/>
    <m/>
  </r>
  <r>
    <n v="42364"/>
    <s v="December, 2015"/>
    <s v="December, 2015´"/>
    <x v="5"/>
    <s v="Adama Brasil S/A"/>
    <s v="Galactic Sa"/>
    <s v="ANTWERPEN"/>
    <s v="Brazil"/>
    <s v="29181100"/>
    <s v="ONE 20´ X 8´ X 8´6&quot; TANK CONTA SLAC 1 TANK CONTAINER SLAC. ACTIVITY: FOODSTUFF SPOT PRODUCT DETAILS 2- ETHYLHEXYL LACTATE - FOODGRADE GALASTER EHL NON HAZARDOUS"/>
    <x v="6"/>
    <s v="Not Identified"/>
    <s v="General Chemical"/>
    <n v="23780"/>
    <n v="23.78"/>
    <n v="53700"/>
    <n v="2.2582001682085786"/>
    <m/>
    <m/>
    <m/>
  </r>
  <r>
    <n v="42364"/>
    <s v="December, 2015"/>
    <s v="December, 2015´"/>
    <x v="5"/>
    <s v="Adama Brasil Sa"/>
    <s v="Deepak Nitrite Ltd."/>
    <s v="NHAVA SHEVA (JAWAHARLAL N"/>
    <s v="Brazil"/>
    <s v="29214921"/>
    <s v="1X20´ FCL CONTAINER 80 DRUMS ( EIGHTY DRUMS ONLY.) UN APPROVED MS DRUMS 2,4 XILIDINA (2, 4 XYLIDINE) P.O. NO. 45-199640 INVOICE NO.TCDPR/15-16/00117"/>
    <x v="11"/>
    <s v="Not Identified"/>
    <s v="General Chemical"/>
    <n v="17746"/>
    <n v="17.75"/>
    <n v="1453000"/>
    <n v="81.877606221120246"/>
    <m/>
    <m/>
    <m/>
  </r>
  <r>
    <n v="42364"/>
    <s v="December, 2015"/>
    <s v="December, 2015´"/>
    <x v="5"/>
    <s v="Adama Brasil S/A"/>
    <s v="Purac Biochem Bv"/>
    <s v="ROTTERDAM"/>
    <s v="Brazil"/>
    <s v="29181100"/>
    <s v="ONE 20´ X 8´ X 8´6&quot; TANK CONTA SLAC 1 TANK CONTAINER PURASOLV EHL BULK 2-ETHYLHEXYL-S-LACTATE NON HAZARDOUS"/>
    <x v="22"/>
    <s v="Not Identified"/>
    <s v="General Chemical"/>
    <n v="22000"/>
    <n v="22"/>
    <n v="49700"/>
    <n v="2.2590909090909093"/>
    <m/>
    <m/>
    <m/>
  </r>
  <r>
    <n v="42359"/>
    <s v="December, 2015"/>
    <s v="December, 2015´"/>
    <x v="5"/>
    <s v="Adama Brasil S/A"/>
    <s v="Adama Makhteshim Ltd."/>
    <s v="HAIFA (HEFA)"/>
    <s v="Brazil"/>
    <s v="29349900"/>
    <s v="ONE 20´ X 8´ X 8´6&quot; GENERAL PU SLAC 20 STEEL DRUM SUPRATHION TECNICO 900 ORGANOPHOSPHORUS PESTICIDE, SOLID,TOXIC (METHIDATHION) IMO: 6.1 UN: 2783 PACKING GROUP: II MARINE POLLUTANT"/>
    <x v="30"/>
    <s v="Suprathion"/>
    <s v="Insecticide"/>
    <n v="3350"/>
    <n v="3.35"/>
    <n v="612000"/>
    <n v="182.68656716417911"/>
    <m/>
    <m/>
    <m/>
  </r>
  <r>
    <n v="42358"/>
    <s v="December, 2015"/>
    <s v="December, 2015´"/>
    <x v="5"/>
    <s v="Adama Brasil Sa"/>
    <s v="Adama Irvita Nv"/>
    <s v="ROTTERDAM"/>
    <s v="Brazil"/>
    <s v="29320000"/>
    <s v="ONE 20´ X 8´ X 8´6&quot; GENERAL PU SLAC 14 IBCS BROMOKETAL LOADED ON 14 PLTS"/>
    <x v="70"/>
    <s v="Not Identified"/>
    <s v="General Chemical"/>
    <n v="20462"/>
    <n v="20.46"/>
    <n v="1091000"/>
    <n v="53.31834620271723"/>
    <m/>
    <m/>
    <m/>
  </r>
  <r>
    <n v="42357"/>
    <s v="December, 2015"/>
    <s v="December, 2015´"/>
    <x v="5"/>
    <s v="Adama Brasil Sa"/>
    <s v="Jiangsu Sevencontinent Green"/>
    <s v="SHANGHAI"/>
    <s v="Brazil"/>
    <s v="29109090"/>
    <s v="2X20ST CONTAINER(S) SAID TO CONTAIN: 160 DRUMS OXIRANE, 2[2-4 (CHLOROPHENYL) ETHYL]-2-(1, 1-DIMETHYLETHYL)"/>
    <x v="53"/>
    <s v="Not Identified"/>
    <s v="General Chemical"/>
    <n v="33680"/>
    <n v="33.68"/>
    <n v="169000"/>
    <n v="5.0178147268408555"/>
    <m/>
    <m/>
    <m/>
  </r>
  <r>
    <n v="42357"/>
    <s v="December, 2015"/>
    <s v="December, 2015´"/>
    <x v="5"/>
    <s v="Adama Brasil S/A"/>
    <s v="Adama Mfg. Poland Sa"/>
    <s v="GDYNIA"/>
    <s v="Brazil"/>
    <s v="29180000"/>
    <s v="160 BG 2,4-D ACIDO TECNICO MILENIA BR BIGBAGS A 900 KG NET ON PALLETS"/>
    <x v="0"/>
    <s v="2,4-D Main"/>
    <s v="Herbicide"/>
    <n v="202179.99"/>
    <n v="202.18"/>
    <s v=""/>
    <e v="#VALUE!"/>
    <m/>
    <m/>
    <m/>
  </r>
  <r>
    <n v="42348"/>
    <s v="December, 2015"/>
    <s v="December, 2015´"/>
    <x v="5"/>
    <s v="Adama Brasil S/A"/>
    <s v="Adama Agan Ltd."/>
    <s v="ASHDOD"/>
    <s v="Brazil"/>
    <s v="38089323"/>
    <s v="STC 4,032 BAGS OF KG HEXARON WG AGRICULTURAL HERBICI:DE 380893 UN NO 3077 , CLASS?: 9.0 PG III"/>
    <x v="3"/>
    <s v="Jump"/>
    <s v="Herbicide"/>
    <n v="21565"/>
    <n v="21.57"/>
    <n v="151000"/>
    <n v="7.0020867145838164"/>
    <m/>
    <m/>
    <m/>
  </r>
  <r>
    <n v="42346"/>
    <s v="December, 2015"/>
    <s v="December, 2015´"/>
    <x v="5"/>
    <s v="Adama Brasil S/A"/>
    <s v="China Jiangsu International Economic And Technical"/>
    <s v="SHANGHAI"/>
    <s v="Brazil"/>
    <s v="29000000"/>
    <s v="(3DRUMS) 2,4 DICHLORO ACETOPHENONE CLASS NO:8 UN NO:1759 PG:III 2,2,4 TRICHLORO ACETOPHENONE 1,2 PENTANEDIOL"/>
    <x v="0"/>
    <s v="2,4-D Main"/>
    <s v="Herbicide"/>
    <n v="31"/>
    <n v="0.03"/>
    <s v=""/>
    <e v="#VALUE!"/>
    <m/>
    <m/>
    <m/>
  </r>
  <r>
    <n v="42345"/>
    <s v="December, 2015"/>
    <s v="December, 2015´"/>
    <x v="5"/>
    <s v="Adama Brasil S/A"/>
    <s v="Turlock Llp"/>
    <s v="QINGDAO"/>
    <s v="Brazil"/>
    <s v="29053200"/>
    <s v="36 DRUMS= 36 IBCS CHEMICAL PRODUCTPROPYLENE GLYCOL"/>
    <x v="34"/>
    <s v="Not Identified"/>
    <s v="General Chemical"/>
    <n v="38160"/>
    <n v="38.159999999999997"/>
    <n v="47600"/>
    <n v="1.2473794549266248"/>
    <m/>
    <m/>
    <m/>
  </r>
  <r>
    <n v="42345"/>
    <s v="December, 2015"/>
    <s v="December, 2015´"/>
    <x v="5"/>
    <s v="Adama Brasil S/A"/>
    <s v="Nutrichem Co., Ltd."/>
    <s v="SHANGHAI"/>
    <s v="Brazil"/>
    <s v="29333929"/>
    <s v="TRICLOPIR BEE TECNICO MILENIA DANGEROUS CARGO (CLASS NO?:9/UN NO?:3082)"/>
    <x v="0"/>
    <s v="2,4-D Main"/>
    <s v="Herbicide"/>
    <n v="21720"/>
    <n v="21.72"/>
    <n v="419000"/>
    <n v="19.290976058931861"/>
    <m/>
    <m/>
    <m/>
  </r>
  <r>
    <n v="42344"/>
    <s v="December, 2015"/>
    <s v="December, 2015´"/>
    <x v="5"/>
    <s v="Adama Brasil Sa"/>
    <s v="Adama Irvita Nv"/>
    <s v="ROTTERDAM"/>
    <s v="Brazil"/>
    <s v="29320000"/>
    <s v="ONE 20´ X 8´ X 8´6&quot; GENERAL PU SLAC 14 IBCS BROMOKETAL"/>
    <x v="70"/>
    <s v="Not Identified"/>
    <s v="General Chemical"/>
    <n v="20462"/>
    <n v="20.46"/>
    <n v="1091000"/>
    <n v="53.31834620271723"/>
    <m/>
    <m/>
    <m/>
  </r>
  <r>
    <n v="42343"/>
    <s v="December, 2015"/>
    <s v="December, 2015´"/>
    <x v="5"/>
    <s v="Adama Brasil S/A"/>
    <s v="Adama Mfg. Poland Sa"/>
    <s v="GDYNIA"/>
    <s v="Brazil"/>
    <s v="29180000"/>
    <s v="220 BG 2,4-D ACIDO TECNICO MILENIA BR"/>
    <x v="0"/>
    <s v="2,4-D Main"/>
    <s v="Herbicide"/>
    <n v="202179.99"/>
    <n v="202.18"/>
    <s v=""/>
    <e v="#VALUE!"/>
    <m/>
    <m/>
    <m/>
  </r>
  <r>
    <n v="42342"/>
    <s v="December, 2015"/>
    <s v="December, 2015´"/>
    <x v="5"/>
    <s v="Adama Brasil S/A"/>
    <s v="Atul Ltd."/>
    <s v="HAZIRA"/>
    <s v="Brazil"/>
    <s v="29189912"/>
    <s v="20BG 2,4-D ACIDO TECNICO2,4-D ACIDO TECNICO  PO NO:45-198857 INVOI CE NO: EXAG/15-16/180"/>
    <x v="0"/>
    <s v="2,4-D Main"/>
    <s v="Herbicide"/>
    <n v="37140"/>
    <n v="37.14"/>
    <n v="688000"/>
    <n v="18.524501884760365"/>
    <m/>
    <m/>
    <m/>
  </r>
  <r>
    <n v="42340"/>
    <s v="December, 2015"/>
    <s v="December, 2015´"/>
    <x v="5"/>
    <s v="Adama Brasil S/A"/>
    <s v="Adama Agan Ltd."/>
    <s v="ASHDOD"/>
    <s v="Brazil"/>
    <s v="38089323"/>
    <s v="4032 BAGS OF 5 KG LTD QTY 20160 KG HEXARON WG AGRICULTURAL HERBI UN NO 3077 CLASS 9.0 PG III"/>
    <x v="3"/>
    <s v="Jump"/>
    <s v="Herbicide"/>
    <n v="86260"/>
    <n v="86.26"/>
    <n v="604000"/>
    <n v="7.0020867145838164"/>
    <m/>
    <m/>
    <m/>
  </r>
  <r>
    <n v="42340"/>
    <s v="December, 2015"/>
    <s v="December, 2015´"/>
    <x v="5"/>
    <s v="Adama Brasil Sa"/>
    <s v="Hebei Chengxin Co., Ltd."/>
    <s v="SHANGHAI"/>
    <s v="Brazil"/>
    <s v="29159090"/>
    <s v="TRIMETHYL ORTHOFORMATE (TRIMETIL-ORTO-FORMIATO) PACKING GROUP?: II"/>
    <x v="0"/>
    <s v="2,4-D Main"/>
    <s v="Herbicide"/>
    <n v="16840"/>
    <n v="16.84"/>
    <n v="74400"/>
    <n v="4.4180522565320661"/>
    <m/>
    <m/>
    <m/>
  </r>
  <r>
    <n v="42338"/>
    <s v="November, 2015"/>
    <s v="November, 2015´"/>
    <x v="5"/>
    <s v="Adama Brasil S/A"/>
    <s v="Uniroyal Chemicals Private Ltd."/>
    <s v="NHAVA SHEVA (JAWAHARLAL N"/>
    <s v="Brazil"/>
    <s v="34021300"/>
    <s v="1X20´FCL 50 DRUM (13 WOODEN PALLETS) EXPORT WORTHY MS BARRELS OLEO DE MAMONA ETOXILADO (UNITOP - R-200)"/>
    <x v="46"/>
    <s v="Not Identified"/>
    <s v="General Chemical"/>
    <n v="10900"/>
    <n v="10.9"/>
    <n v="31000"/>
    <n v="2.8440366972477062"/>
    <m/>
    <m/>
    <m/>
  </r>
  <r>
    <n v="42337"/>
    <s v="November, 2015"/>
    <s v="November, 2015´"/>
    <x v="5"/>
    <s v="Adama Brasil Sa"/>
    <s v="Adama Irvita Nv"/>
    <s v="ROTTERDAM"/>
    <s v="Brazil"/>
    <s v="29320000"/>
    <s v="ONE 20´ X 8´ X 8´6&quot; GENERAL PU SLAC 14 IBCS BROMOKETAL"/>
    <x v="70"/>
    <s v="Not Identified"/>
    <s v="General Chemical"/>
    <n v="20462"/>
    <n v="20.46"/>
    <n v="1239000"/>
    <n v="60.551265760922689"/>
    <m/>
    <m/>
    <m/>
  </r>
  <r>
    <n v="42337"/>
    <s v="November, 2015"/>
    <s v="November, 2015´"/>
    <x v="5"/>
    <s v="Adama Brasil S/A"/>
    <s v="Adama Mfg. Poland Sa"/>
    <s v="GDYNIA"/>
    <s v="Brazil"/>
    <s v="29180000"/>
    <s v="300 BG 2,4-D ACIDO TECNICO MILENIA BR BIGBAGS A 900 KG NET ON PALLETS"/>
    <x v="0"/>
    <s v="2,4-D Main"/>
    <s v="Herbicide"/>
    <n v="275700.01"/>
    <n v="275.7"/>
    <s v=""/>
    <e v="#VALUE!"/>
    <m/>
    <m/>
    <m/>
  </r>
  <r>
    <n v="42335"/>
    <s v="November, 2015"/>
    <s v="November, 2015´"/>
    <x v="5"/>
    <s v="Adama Brasil S/A"/>
    <s v="Adama Agan Ltd."/>
    <s v="ASHDOD"/>
    <s v="Brazil"/>
    <s v="38089329"/>
    <s v="STC?: 29136 BAGS OF GOLTIX 70 DF GRAY AGRICULTURAL HE:RBI CIDE UN NO.?: 3077 , CLASS?: 9.0 P.G?:III LTD"/>
    <x v="84"/>
    <s v="Not Identified"/>
    <s v="General Chemical"/>
    <n v="34634"/>
    <n v="34.630000000000003"/>
    <n v="240000"/>
    <n v="6.9296067448172316"/>
    <m/>
    <m/>
    <m/>
  </r>
  <r>
    <n v="42331"/>
    <s v="November, 2015"/>
    <s v="November, 2015´"/>
    <x v="5"/>
    <s v="Arysta Lifescience Do Brasil Industria Quimica E Agrope"/>
    <s v="Adama Makhteshim Ltd."/>
    <s v="ASHDOD"/>
    <s v="Brazil"/>
    <s v="29309000"/>
    <s v="200 PLASTIC BAGS 25 KG FOLPET AGRICUR TECNICO ENV:IRONMENTALLY HAZARDOUS SUBSTANCE, SOLID, N.O.S. (FOLPET) IMO?: 9 UN?::3077 PACKING GROUP?: III MARINE POLLUTANT"/>
    <x v="21"/>
    <s v="Folpan"/>
    <s v="Fungicide"/>
    <n v="5240"/>
    <n v="5.24"/>
    <n v="23100"/>
    <n v="4.4083969465648858"/>
    <m/>
    <m/>
    <m/>
  </r>
  <r>
    <n v="42330"/>
    <s v="November, 2015"/>
    <s v="November, 2015´"/>
    <x v="5"/>
    <s v="Adama Brasil S/A"/>
    <s v="Adama Makhteshim Ltd."/>
    <s v="ASHDOD"/>
    <s v="Brazil"/>
    <s v="29309099"/>
    <s v="S.T.C. 10 FLEXIBLE IBC ( FOLPET AGRICUR TECNICO) ENVI:RONMENTALLY HAZARDOUS SUBSTANCE, SOLID, N.O.S. (FOLPET) IMO?: 9 UN?: 3:077 PACKING GROUP?: III MARINE POLLUTANT"/>
    <x v="21"/>
    <s v="Folpan"/>
    <s v="Fungicide"/>
    <n v="5235"/>
    <n v="5.24"/>
    <n v="23100"/>
    <n v="4.4126074498567336"/>
    <m/>
    <m/>
    <m/>
  </r>
  <r>
    <n v="42330"/>
    <s v="November, 2015"/>
    <s v="November, 2015´"/>
    <x v="5"/>
    <s v="Adama Brasil S/A"/>
    <s v="Adama Agan Ltd."/>
    <s v="ASHDOD"/>
    <s v="Brazil"/>
    <s v="38089323"/>
    <s v="32256 BAGS JUMP AGRICULTURAL HERBICIDE U:N NO.?: 3077 , CLASS?: 9.0 PG III LTD QTY"/>
    <x v="3"/>
    <s v="Jump"/>
    <s v="Herbicide"/>
    <n v="178784"/>
    <n v="178.78"/>
    <n v="1239000"/>
    <n v="6.9301503490245215"/>
    <m/>
    <m/>
    <m/>
  </r>
  <r>
    <n v="42330"/>
    <s v="November, 2015"/>
    <s v="November, 2015´"/>
    <x v="5"/>
    <s v="Adama Brasil S/A"/>
    <s v="Adama Agan Ltd."/>
    <s v="ASHDOD"/>
    <s v="Brazil"/>
    <s v="38089323"/>
    <s v="4032 BAGS OF JUMP AGRICULTURAL HERBICIDE UN NO.?: 3077 , CLASS?: 9.0 P.G?:III"/>
    <x v="3"/>
    <s v="Jump"/>
    <s v="Herbicide"/>
    <n v="44696"/>
    <n v="44.7"/>
    <n v="310000"/>
    <n v="6.9357436907105781"/>
    <m/>
    <m/>
    <m/>
  </r>
  <r>
    <n v="42329"/>
    <s v="November, 2015"/>
    <s v="November, 2015´"/>
    <x v="5"/>
    <s v="Adama Brasil Sa"/>
    <s v="Adama Irvita Nv"/>
    <s v="ROTTERDAM"/>
    <s v="Brazil"/>
    <s v="29329999"/>
    <s v="ONE 20´ X 8´ X 8´6&quot; GENERAL PU SLAC 14 IBCS BROMOKETAL"/>
    <x v="70"/>
    <s v="Not Identified"/>
    <s v="General Chemical"/>
    <n v="20462"/>
    <n v="20.46"/>
    <n v="14467000"/>
    <n v="707.01788681458311"/>
    <m/>
    <m/>
    <m/>
  </r>
  <r>
    <n v="42320"/>
    <s v="November, 2015"/>
    <s v="November, 2015´"/>
    <x v="5"/>
    <s v="Adama Brasil S/A"/>
    <s v="Adama Agan Ltd."/>
    <s v="ASHDOD"/>
    <s v="Brazil"/>
    <s v="38089323"/>
    <s v="STC 4032 BAGS KARMEX AGRICULTURA L HERBICIDE UN NO.?: 3077 , CLASS?: 9.0 PG III"/>
    <x v="3"/>
    <s v="Jump"/>
    <s v="Herbicide"/>
    <n v="22607"/>
    <n v="22.61"/>
    <n v="157000"/>
    <n v="6.9447516256026898"/>
    <m/>
    <m/>
    <m/>
  </r>
  <r>
    <n v="42319"/>
    <s v="November, 2015"/>
    <s v="November, 2015´"/>
    <x v="5"/>
    <s v="Adama Brasil S/A"/>
    <s v="Adama Agan Ltd."/>
    <s v="ASHDOD"/>
    <s v="Brazil"/>
    <s v="38089323"/>
    <s v="STC 8064 BAGS JUMP AGRICULTURAL HERBICIDE UN NO.?: 3077 , CLASS?: 9.0 PG III"/>
    <x v="3"/>
    <s v="Jump"/>
    <s v="Herbicide"/>
    <n v="44696"/>
    <n v="44.7"/>
    <n v="310000"/>
    <n v="6.9357436907105781"/>
    <m/>
    <m/>
    <m/>
  </r>
  <r>
    <n v="42319"/>
    <s v="November, 2015"/>
    <s v="November, 2015´"/>
    <x v="5"/>
    <s v="Adama Brasil S/A"/>
    <s v="United Phosphorus Ltd."/>
    <s v="NHAVA SHEVA (JAWAHARLAL N"/>
    <s v="Brazil"/>
    <s v="38089100"/>
    <s v="5760 CORR BOXES CAPTUS 750 SP 5KG"/>
    <x v="40"/>
    <s v="Rapel"/>
    <s v="Insecticide"/>
    <n v="86860"/>
    <n v="86.86"/>
    <n v="1989000"/>
    <n v="22.898917798756621"/>
    <m/>
    <m/>
    <m/>
  </r>
  <r>
    <n v="42316"/>
    <s v="November, 2015"/>
    <s v="November, 2015´"/>
    <x v="5"/>
    <s v="Adama Brasil S/A"/>
    <s v="Nutrichem Co., Ltd."/>
    <s v="SHANGHAI"/>
    <s v="Brazil"/>
    <s v="29333921"/>
    <s v="20BAGS PICLORAM TECH"/>
    <x v="3"/>
    <s v="Jump"/>
    <s v="Herbicide"/>
    <n v="10070"/>
    <n v="10.07"/>
    <n v="424000"/>
    <n v="42.10526315789474"/>
    <m/>
    <m/>
    <m/>
  </r>
  <r>
    <n v="42315"/>
    <s v="November, 2015"/>
    <s v="November, 2015´"/>
    <x v="5"/>
    <s v="Adama Brasil Sa"/>
    <s v="Adama Irvita Nv"/>
    <s v="ROTTERDAM"/>
    <s v="Brazil"/>
    <s v="29320000"/>
    <s v="2 20´ X 8´ X 8´6&quot; GENERAL PU SLAC 28 BC´S ON 28  PLTS BROMOKETAL"/>
    <x v="70"/>
    <s v="Not Identified"/>
    <s v="General Chemical"/>
    <n v="40925"/>
    <n v="40.92"/>
    <n v="2478000"/>
    <n v="60.549786194257791"/>
    <m/>
    <m/>
    <m/>
  </r>
  <r>
    <n v="42313"/>
    <s v="November, 2015"/>
    <s v="November, 2015´"/>
    <x v="5"/>
    <s v="Adama Brasil Sa"/>
    <s v="Adama Irvita Nv"/>
    <s v="ROTTERDAM"/>
    <s v="Brazil"/>
    <s v="29329999"/>
    <s v="ONE 20´ X 8´ X 8´6&quot; GENERAL PU SLAC 14 IBCS BROMOKETAL"/>
    <x v="70"/>
    <s v="Not Identified"/>
    <s v="General Chemical"/>
    <n v="20462"/>
    <n v="20.46"/>
    <n v="14467000"/>
    <n v="707.01788681458311"/>
    <m/>
    <m/>
    <m/>
  </r>
  <r>
    <n v="42312"/>
    <s v="November, 2015"/>
    <s v="November, 2015´"/>
    <x v="5"/>
    <s v="Adama Brasil S/A"/>
    <s v="Adama Agan Ltd."/>
    <s v="ASHDOD"/>
    <s v="Brazil"/>
    <s v="38089329"/>
    <s v="1-20 FT CONTAINERS STC 80 DRUMS OF 200.00 LT 16000 LT POQUER AGRICULTU:RAL HERBICIDE 380893 UN NO.?: 3082 , CLASS?: 9.0 PG III"/>
    <x v="48"/>
    <s v="Platinum"/>
    <s v="Herbicide"/>
    <n v="34276"/>
    <n v="34.28"/>
    <n v="238000"/>
    <n v="6.943634029641732"/>
    <m/>
    <m/>
    <m/>
  </r>
  <r>
    <n v="42312"/>
    <s v="November, 2015"/>
    <s v="November, 2015´"/>
    <x v="5"/>
    <s v="Adama Brasil S/A"/>
    <s v="Adama Agan Ltd."/>
    <s v="ASHDOD"/>
    <s v="Brazil"/>
    <s v="38089329"/>
    <s v="1-20 FT CONTAINERS STC 80 DRUMS OF 200.00 LT 16000.00 LT ARREIO PASTO: AG RICULTURAL HERBICIDE 380893 UN NO.?: 3082 , CLASS?: 9.0 PG III"/>
    <x v="66"/>
    <s v="Arreio Pasto"/>
    <s v="Herbicide"/>
    <n v="29571"/>
    <n v="29.57"/>
    <n v="205000"/>
    <n v="6.9324676203036759"/>
    <m/>
    <m/>
    <m/>
  </r>
  <r>
    <n v="42312"/>
    <s v="November, 2015"/>
    <s v="November, 2015´"/>
    <x v="5"/>
    <s v="Adama Brasil S/A"/>
    <s v="Upl Limitedformerly"/>
    <s v="NHAVA SHEVA (JAWAHARLAL N"/>
    <s v="Brazil"/>
    <s v="38089100"/>
    <s v="5760 CORR BOXES CAPTUS 750 SP 5KG"/>
    <x v="40"/>
    <s v="Rapel"/>
    <s v="Insecticide"/>
    <n v="69488"/>
    <n v="69.489999999999995"/>
    <n v="1591000"/>
    <n v="22.896039603960396"/>
    <m/>
    <m/>
    <m/>
  </r>
  <r>
    <n v="42309"/>
    <s v="November, 2015"/>
    <s v="November, 2015´"/>
    <x v="5"/>
    <s v="Adama Brasil S/A"/>
    <s v="Adama Irvita Nv"/>
    <s v="ROTTERDAM"/>
    <s v="Brazil"/>
    <s v="29320000"/>
    <s v="ONE 20´ X 8´ X 8´6&quot; GENERAL PU SLAC 14 IBCS BROMOKETAL"/>
    <x v="70"/>
    <s v="Not Identified"/>
    <s v="General Chemical"/>
    <n v="20462"/>
    <n v="20.46"/>
    <n v="1239000"/>
    <n v="60.551265760922689"/>
    <m/>
    <m/>
    <m/>
  </r>
  <r>
    <n v="42308"/>
    <s v="October, 2015"/>
    <s v="October, 2015´"/>
    <x v="5"/>
    <s v="Adama Brasil S/A"/>
    <s v="Adama Mfg. Poland Sa"/>
    <s v="GDANSK"/>
    <s v="Brazil"/>
    <s v="29180000"/>
    <s v="20ST 300 BIG BAGS 2,4-D ACIDO TECNICO MILENIA BR"/>
    <x v="0"/>
    <s v="2,4-D Main"/>
    <s v="Herbicide"/>
    <n v="275700.01"/>
    <n v="275.7"/>
    <s v=""/>
    <e v="#VALUE!"/>
    <m/>
    <m/>
    <m/>
  </r>
  <r>
    <n v="42307"/>
    <s v="October, 2015"/>
    <s v="October, 2015´"/>
    <x v="5"/>
    <s v="Adama Brasil Sa"/>
    <s v="Jiangsu Sevencontinent Green"/>
    <s v="SHANGHAI"/>
    <s v="Brazil"/>
    <s v="29339969"/>
    <s v="ONE 40´ X 8´ X 8´6&quot; GENERAL PU SLAC 40 BAGS 1,2,4 TRIAZOL"/>
    <x v="55"/>
    <s v="Not Identified"/>
    <s v="General Chemical"/>
    <n v="20120"/>
    <n v="20.12"/>
    <n v="253000"/>
    <n v="12.57455268389662"/>
    <m/>
    <m/>
    <m/>
  </r>
  <r>
    <n v="42305"/>
    <s v="October, 2015"/>
    <s v="October, 2015´"/>
    <x v="5"/>
    <s v="Adama Brasil S/A"/>
    <s v="Adama Makhteshim Ltd."/>
    <s v="ASHDOD"/>
    <s v="Brazil"/>
    <s v="29162015"/>
    <s v="S.T.C. 300 FIBER DRUM 25 KGS PYRETHROID PESTICIDE, SOLID, TOXIC BIFENTHRIN IMO?: 6.1 UN?: 3349 PACKING G:ROUP?: III MARINE POLLUTANT"/>
    <x v="0"/>
    <s v="2,4-D Main"/>
    <s v="Herbicide"/>
    <n v="8775"/>
    <n v="8.77"/>
    <n v="7903000"/>
    <n v="900.6267806267806"/>
    <m/>
    <m/>
    <m/>
  </r>
  <r>
    <n v="42305"/>
    <s v="October, 2015"/>
    <s v="October, 2015´"/>
    <x v="5"/>
    <s v="Adama Brasil S/A"/>
    <s v="Upl Ltd."/>
    <s v="NHAVA SHEVA (JAWAHARLAL N"/>
    <s v="Brazil"/>
    <s v="38089100"/>
    <s v="FOUR THOUSAND THREE HUNDRED TWENTY CORR BOXES 4320 CORR BOXES CAPTUS 750 SP 5KG"/>
    <x v="40"/>
    <s v="Rapel"/>
    <s v="Insecticide"/>
    <n v="51916"/>
    <n v="51.92"/>
    <n v="1176000"/>
    <n v="22.651976269358194"/>
    <m/>
    <m/>
    <m/>
  </r>
  <r>
    <n v="42305"/>
    <s v="October, 2015"/>
    <s v="October, 2015´"/>
    <x v="5"/>
    <s v="Adama Brasil S/A"/>
    <s v="Samsung International Inc."/>
    <s v="PUSAN (BUSAN)"/>
    <s v="Brazil"/>
    <s v="29211121"/>
    <s v="4TANK CONTAINER DIMETILAMINA 60% ISO TANK DMA0003-K40F (4 ISO TANK) UN : 1160 CLASS : 3 PACKING GROUP : II SUB. RISK : 8"/>
    <x v="6"/>
    <s v="Not Identified"/>
    <s v="General Chemical"/>
    <n v="79330"/>
    <n v="79.33"/>
    <n v="86400"/>
    <n v="1.0891213916551115"/>
    <m/>
    <m/>
    <m/>
  </r>
  <r>
    <n v="42305"/>
    <s v="October, 2015"/>
    <s v="October, 2015´"/>
    <x v="5"/>
    <s v="Adama Brasil S/A"/>
    <s v="Samsung International Inc."/>
    <s v="PUSAN (BUSAN)"/>
    <s v="Brazil"/>
    <s v="29211121"/>
    <s v="2TANKS DIMETILAMINA 60% ISO TANK DMA0003-K40F UN : 1160 CLASS : 3 PACKING GROUP : II SUB. RISK : 8"/>
    <x v="6"/>
    <s v="Not Identified"/>
    <s v="General Chemical"/>
    <n v="38220"/>
    <n v="38.22"/>
    <n v="41600"/>
    <n v="1.08843537414966"/>
    <m/>
    <m/>
    <m/>
  </r>
  <r>
    <n v="42300"/>
    <s v="October, 2015"/>
    <s v="October, 2015´"/>
    <x v="5"/>
    <s v="Adama Brasil Sa"/>
    <s v="Nanjing Hengrun Hongsu Trading Co., Ltd."/>
    <s v="SHANGHAI"/>
    <s v="Brazil"/>
    <s v="29049014"/>
    <s v="20ST 201 DR 4-CHLORO-3,5-DINITROBENZOTRIFLUORIDE (DINITRO) CLASS:6.1 UN NO:2811 PACKING GROUP: II SUB RISK: X P/O NO.:45-197843"/>
    <x v="6"/>
    <s v="Not Identified"/>
    <s v="General Chemical"/>
    <n v="64642"/>
    <n v="64.64"/>
    <n v="211000"/>
    <n v="3.2641316790940875"/>
    <m/>
    <m/>
    <m/>
  </r>
  <r>
    <n v="42299"/>
    <s v="October, 2015"/>
    <s v="October, 2015´"/>
    <x v="5"/>
    <s v="Adama Brasil S/A"/>
    <s v="Atul Ltd."/>
    <s v="HAZIRA"/>
    <s v="Brazil"/>
    <s v="29189912"/>
    <s v="100 BG 2,4-D ACIDO TECNICO"/>
    <x v="0"/>
    <s v="2,4-D Main"/>
    <s v="Herbicide"/>
    <n v="92850"/>
    <n v="92.85"/>
    <n v="1701000"/>
    <n v="18.319870759289177"/>
    <m/>
    <m/>
    <m/>
  </r>
  <r>
    <n v="42298"/>
    <s v="October, 2015"/>
    <s v="October, 2015´"/>
    <x v="5"/>
    <s v="Adama Brasil Sa"/>
    <s v="Total Fluides"/>
    <s v="LE HAVRE"/>
    <s v="Brazil"/>
    <s v="27101000"/>
    <s v="ONE 20´ X 8´ X 8´6&quot; GENERAL PU SLAC 80 DRUMS OF SOLANE HEPTANE 80 DRUMS UN 1206 HEPTANES 3, II, MARINE POLLUTANT"/>
    <x v="67"/>
    <s v="Not Identified"/>
    <s v="General Chemical"/>
    <n v="12560"/>
    <n v="12.56"/>
    <s v=""/>
    <e v="#VALUE!"/>
    <m/>
    <m/>
    <m/>
  </r>
  <r>
    <n v="42298"/>
    <s v="October, 2015"/>
    <s v="October, 2015´"/>
    <x v="5"/>
    <s v="Adama Brasil Sa"/>
    <s v="Total Fluides"/>
    <s v="LE HAVRE"/>
    <s v="Brazil"/>
    <s v="27101000"/>
    <s v="ONE 20´ X 8´ X 8´6&quot; GENERAL PU SLAC 80 DRUMS MISTURA DE HEPTANOS CICLICOS E LINEARES 80 DRUMS UN 1206 HEPTANES 3, II, MARINE POLLUTANT PE : -31 DEG FS : F-E, S-D"/>
    <x v="0"/>
    <s v="2,4-D Main"/>
    <s v="Herbicide"/>
    <n v="12560"/>
    <n v="12.56"/>
    <s v=""/>
    <e v="#VALUE!"/>
    <m/>
    <m/>
    <m/>
  </r>
  <r>
    <n v="42298"/>
    <s v="October, 2015"/>
    <s v="October, 2015´"/>
    <x v="5"/>
    <s v="Adama Brasil S/A"/>
    <s v="Upl Ltd."/>
    <s v="NHAVA SHEVA (JAWAHARLAL N"/>
    <s v="Brazil"/>
    <s v="38089100"/>
    <s v="5760 CORR BOXES CAPTUS"/>
    <x v="40"/>
    <s v="Rapel"/>
    <s v="Insecticide"/>
    <n v="69088"/>
    <n v="69.09"/>
    <n v="1565000"/>
    <n v="22.652269569245021"/>
    <m/>
    <m/>
    <m/>
  </r>
  <r>
    <n v="42298"/>
    <s v="October, 2015"/>
    <s v="October, 2015´"/>
    <x v="5"/>
    <s v="Adama Brasil S/A"/>
    <s v="Adama Agan Ltd."/>
    <s v="ASHDOD"/>
    <s v="Brazil"/>
    <s v="38089300"/>
    <s v="80 DRUMS OF 200.00 LT 1-20 FT CONTAINERS 16000 LT ARREIO PASTO  AGRICU:LTURAL HERBICIDE"/>
    <x v="66"/>
    <s v="Arreio Pasto"/>
    <s v="Herbicide"/>
    <n v="73320"/>
    <n v="73.319999999999993"/>
    <n v="603000"/>
    <n v="8.2242225859247142"/>
    <m/>
    <m/>
    <m/>
  </r>
  <r>
    <n v="42298"/>
    <s v="October, 2015"/>
    <s v="October, 2015´"/>
    <x v="5"/>
    <s v="Adama Brasil Sa"/>
    <s v="Adama Irvita Nv"/>
    <s v="ROTTERDAM"/>
    <s v="Brazil"/>
    <s v="29320000"/>
    <s v="ONE 20´ X 8´ X 8´6&quot; GENERAL PU SLAC 14 IBCS 14 PLTS BROMOKETAL"/>
    <x v="70"/>
    <s v="Not Identified"/>
    <s v="General Chemical"/>
    <n v="20462"/>
    <n v="20.46"/>
    <n v="3580000"/>
    <n v="174.95845958361841"/>
    <m/>
    <m/>
    <m/>
  </r>
  <r>
    <n v="42297"/>
    <s v="October, 2015"/>
    <s v="October, 2015´"/>
    <x v="5"/>
    <s v="Du Pont Do Brasil Sa"/>
    <s v="Adama Makhteshim Ltd."/>
    <s v="ASHDOD"/>
    <s v="Brazil"/>
    <s v="38089100"/>
    <s v="S.T.C. 18480 PLASTIC BOTTLE 1 LT (18480 LITS GALLAXY 100 EC) ENVIRON:MEN TALLY HAZARDOUS SUBSTANCE, LIQUID N.O.S. (NOVALURON) IMO?: 9 UN?::3082 PA CKING GROUP?: III"/>
    <x v="10"/>
    <s v="Rimon"/>
    <s v="Insecticide"/>
    <n v="23284"/>
    <n v="23.28"/>
    <n v="527000"/>
    <n v="22.633568115444081"/>
    <m/>
    <m/>
    <m/>
  </r>
  <r>
    <n v="42295"/>
    <s v="October, 2015"/>
    <s v="October, 2015´"/>
    <x v="5"/>
    <s v="Adama Brasil S/A"/>
    <s v="Purac Biochem Bv"/>
    <s v="ROTTERDAM"/>
    <s v="Brazil"/>
    <s v="29181100"/>
    <s v="02 20´ X 8´ X 8´6&quot; TANK CONTA SLAC 2 TANK CONTAINER LIQUID BULK: 2-ETHYLHEXYL-S-LACTATE NON HAZARDOUS PURASOLV EHL BULK"/>
    <x v="22"/>
    <s v="Not Identified"/>
    <s v="General Chemical"/>
    <n v="43800"/>
    <n v="43.8"/>
    <n v="96800"/>
    <n v="2.2100456621004567"/>
    <m/>
    <m/>
    <m/>
  </r>
  <r>
    <n v="42295"/>
    <s v="October, 2015"/>
    <s v="October, 2015´"/>
    <x v="5"/>
    <s v="Adama Brasil S/A"/>
    <s v="Adama Mfg. Poland Sa"/>
    <s v="GDYNIA"/>
    <s v="Brazil"/>
    <s v="29180000"/>
    <s v="20ST 260BG 2,4-D ACIDO TECNICO MILENIA BR BIG BAGS ON PALLETS"/>
    <x v="0"/>
    <s v="2,4-D Main"/>
    <s v="Herbicide"/>
    <n v="238940"/>
    <n v="238.94"/>
    <s v=""/>
    <e v="#VALUE!"/>
    <m/>
    <m/>
    <m/>
  </r>
  <r>
    <n v="42294"/>
    <s v="October, 2015"/>
    <s v="October, 2015´"/>
    <x v="5"/>
    <s v="Adama Brasil Sa"/>
    <s v="China Jiangsu International Economic And Technical"/>
    <s v="SHANGHAI"/>
    <s v="Brazil"/>
    <s v="29339969"/>
    <s v="40ST40 BG 1,2,4-1H-TRIAZOLE (1,2,4 TRIAZOL)"/>
    <x v="55"/>
    <s v="Not Identified"/>
    <s v="General Chemical"/>
    <n v="20120"/>
    <n v="20.12"/>
    <n v="253000"/>
    <n v="12.57455268389662"/>
    <m/>
    <m/>
    <m/>
  </r>
  <r>
    <n v="42293"/>
    <s v="October, 2015"/>
    <s v="October, 2015´"/>
    <x v="5"/>
    <s v="Adama Brasil Sa"/>
    <s v="United Transport Tankcontainers Utt"/>
    <s v="NEW ORLEANS (LA)"/>
    <s v="Brazil"/>
    <s v="29211922"/>
    <s v="ONE 20´ X 8´ X 8´6&quot; TANK CONTA SLAC 1 TANK DI-N-PROPILAMINA (DIPROPILAMINE) UN2383, DIPROPYLAMINE, CLASS 3 (8), PG II, (7.2C C.C.), RQ EMS NO. F-E, S-C"/>
    <x v="54"/>
    <s v="Not Identified"/>
    <s v="General Chemical"/>
    <n v="17055"/>
    <n v="17.059999999999999"/>
    <n v="61300"/>
    <n v="3.5942538844913514"/>
    <m/>
    <m/>
    <m/>
  </r>
  <r>
    <n v="42292"/>
    <s v="October, 2015"/>
    <s v="October, 2015´"/>
    <x v="5"/>
    <s v="Adama Brasil Sa"/>
    <s v="Aceto Shanghai Ltd."/>
    <s v="XINGANG"/>
    <s v="Brazil"/>
    <s v="29214921"/>
    <s v="EIGHTY DRUMS UN1711, 2,4 XYLIDINES UN1711, 2,4 XYLIDINES 2,4 XILIDINA UN1711 CLASS 6.1 GROUP II HAZ NO"/>
    <x v="11"/>
    <s v="Not Identified"/>
    <s v="General Chemical"/>
    <n v="17560"/>
    <n v="17.559999999999999"/>
    <n v="121000"/>
    <n v="6.8906605922551254"/>
    <m/>
    <m/>
    <m/>
  </r>
  <r>
    <n v="42291"/>
    <s v="October, 2015"/>
    <s v="October, 2015´"/>
    <x v="5"/>
    <s v="Adama Brasil S/A"/>
    <s v="Damco Sea &amp; Air"/>
    <s v="NHAVA SHEVA (JAWAHARLAL N"/>
    <s v="Brazil"/>
    <s v="38089100"/>
    <s v="1440 CORR BOX CAPTUS 750 SP 5KG"/>
    <x v="40"/>
    <s v="Rapel"/>
    <s v="Insecticide"/>
    <n v="17272"/>
    <n v="17.27"/>
    <n v="391000"/>
    <n v="22.637795275590552"/>
    <m/>
    <m/>
    <m/>
  </r>
  <r>
    <n v="42291"/>
    <s v="October, 2015"/>
    <s v="October, 2015´"/>
    <x v="5"/>
    <s v="Adama Brasil S/A"/>
    <s v="Adama Makhteshim Ltd."/>
    <s v="ASHDOD"/>
    <s v="Brazil"/>
    <s v="29331990"/>
    <s v="S.T.C. 30 FLEXIBLE IBC 500 KGS (15000 KGS FIPRONIL TECNICO MILENIA): PESTICIDE, SOLID, TOXIC, N.O.S. (FIPRONIL ) IMO?: 6.1 UN?: 2588 PACKIN:G GROUP?: III MARINE POLLUTANT"/>
    <x v="32"/>
    <s v="Shelter"/>
    <s v="Insecticide"/>
    <n v="26175"/>
    <n v="26.17"/>
    <n v="3885000"/>
    <n v="148.4240687679083"/>
    <m/>
    <m/>
    <m/>
  </r>
  <r>
    <n v="42291"/>
    <s v="October, 2015"/>
    <s v="October, 2015´"/>
    <x v="5"/>
    <s v="Adama Brasil S/A"/>
    <s v="Adama Agan Ltd."/>
    <s v="ASHDOD"/>
    <s v="Brazil"/>
    <s v="38089329"/>
    <s v="80 DRUMS OF 200.00 LT 16000 LT ARREIO PASTO AGRICULTURAL HERBICIDE UN NO.?: 3082 , CLASS?: 9.0 P.G?:III"/>
    <x v="66"/>
    <s v="Arreio Pasto"/>
    <s v="Herbicide"/>
    <n v="36660"/>
    <n v="36.659999999999997"/>
    <n v="333000"/>
    <n v="9.0834697217675942"/>
    <m/>
    <m/>
    <m/>
  </r>
  <r>
    <n v="42291"/>
    <s v="October, 2015"/>
    <s v="October, 2015´"/>
    <x v="5"/>
    <s v="Adama Brasil S/A"/>
    <s v="Adama Makhteshim Ltd."/>
    <s v="ASHDOD"/>
    <s v="Brazil"/>
    <s v="38089100"/>
    <s v="S.T.C. 80 STEEL DRUM 200 LT (16000 LITS RIMON SUPRA) ENVIRONMENTALL:Y HAZARDOUS SUBSTANCE, LIQUID, N.O.S. (NOVALURON) IMO?: 9 UN?: 3082 PA:CKING GROUP?: III MARINE POLLUTANT"/>
    <x v="10"/>
    <s v="Rimon"/>
    <s v="Insecticide"/>
    <n v="38640"/>
    <n v="38.64"/>
    <n v="875000"/>
    <n v="22.644927536231883"/>
    <m/>
    <m/>
    <m/>
  </r>
  <r>
    <n v="42291"/>
    <s v="October, 2015"/>
    <s v="October, 2015´"/>
    <x v="5"/>
    <s v="Adama Brasil S/A"/>
    <s v="Adama Makhteshim Ltd."/>
    <s v="ASHDOD"/>
    <s v="Brazil"/>
    <s v="38089100"/>
    <s v="S.T.C. 9240 PLASTIC BOTTLE 1 LT (9240 LITS KESHET 25 EC) PYRETHROID PE:STICIDE, LIQUID, TOXIC DELTAMETHRIN IMO?: 6.1 UN?: 3352 PACKING GROUP?: I:II MARINE POLLUTANT"/>
    <x v="58"/>
    <s v="Deltamethrin"/>
    <s v="Insecticide"/>
    <n v="10256"/>
    <n v="10.26"/>
    <n v="232000"/>
    <n v="22.620904836193446"/>
    <m/>
    <m/>
    <m/>
  </r>
  <r>
    <n v="42291"/>
    <s v="October, 2015"/>
    <s v="October, 2015´"/>
    <x v="5"/>
    <s v="Adama Brasil S/A"/>
    <s v="Adama Makhteshim Ltd."/>
    <s v="ASHDOD"/>
    <s v="Brazil"/>
    <s v="29162015"/>
    <s v="S.T.C. 600 FIBER DRUM 25 KGS (15000 KGS BIFENTRINA TECNICO MILENIA): PYRETHROID PESTICIDE, SOLID, TOXIC BIFENTHRIN IMO?: 6.1 UN?: 3349 PAC:KING GROUP?: III MARINE POLLUTANT"/>
    <x v="38"/>
    <s v="Seizer"/>
    <s v="Insecticide"/>
    <n v="26325"/>
    <n v="26.33"/>
    <n v="23708000"/>
    <n v="900.58879392212725"/>
    <m/>
    <m/>
    <m/>
  </r>
  <r>
    <n v="42291"/>
    <s v="October, 2015"/>
    <s v="October, 2015´"/>
    <x v="5"/>
    <s v="Adama Brasil S/A"/>
    <s v="Upl Ltd."/>
    <s v="NHAVA SHEVA (JAWAHARLAL N"/>
    <s v="Brazil"/>
    <s v="38089100"/>
    <s v="(TWO THOUSAND EIGHT HUN:DRED EIGHTY CORR BOXES ONLY) CAPTUS 750 SP 5KG 2880CORR BOXES 10 KGS EACH."/>
    <x v="40"/>
    <s v="Rapel"/>
    <s v="Insecticide"/>
    <n v="34544"/>
    <n v="34.54"/>
    <n v="782000"/>
    <n v="22.637795275590552"/>
    <m/>
    <m/>
    <m/>
  </r>
  <r>
    <n v="42290"/>
    <s v="October, 2015"/>
    <s v="October, 2015´"/>
    <x v="5"/>
    <s v="Arysta Lifescience Do Brasil Industria Quimica E Agrope"/>
    <s v="Adama Makhteshim Ltd."/>
    <s v="ASHDOD"/>
    <s v="Brazil"/>
    <s v="29309000"/>
    <s v="S.T.C. 200 PLASTIC BAGS 25 KG. FOLPET AGRICUR TECNICO ENVIR:ONMENTALLY HAZARDOUS SUBSTANCE, SOLID, N.O.S. (FOLPET) IMO?: 9 UN?: 3077: PACKING GROUP?: III"/>
    <x v="21"/>
    <s v="Folpan"/>
    <s v="Fungicide"/>
    <n v="5240"/>
    <n v="5.24"/>
    <n v="26900"/>
    <n v="5.1335877862595423"/>
    <m/>
    <m/>
    <m/>
  </r>
  <r>
    <n v="42285"/>
    <s v="October, 2015"/>
    <s v="October, 2015´"/>
    <x v="5"/>
    <s v="Adama Brasil Sa"/>
    <s v="Jiangsu Sevencontinent Green"/>
    <s v="SHANGHAI"/>
    <s v="Brazil"/>
    <s v="29109090"/>
    <s v="03 20´ X 8´ X 8´6&quot; GENERAL PU SLAC 240 DRUMS OXIRANE,2[2-4(CHLOROPHENYL) ETHYL]-2-(1,1-DIMETHYLETHYL)"/>
    <x v="53"/>
    <s v="Not Identified"/>
    <s v="General Chemical"/>
    <n v="50520"/>
    <n v="50.52"/>
    <n v="256000"/>
    <n v="5.0673000791765634"/>
    <m/>
    <m/>
    <m/>
  </r>
  <r>
    <n v="42285"/>
    <s v="October, 2015"/>
    <s v="October, 2015´"/>
    <x v="5"/>
    <s v="Adama Brasil S/A"/>
    <s v="Nutrichem Co., Ltd."/>
    <s v="SHANGHAI"/>
    <s v="Brazil"/>
    <s v="29333921"/>
    <s v="60BAGS PICLORAM TECH"/>
    <x v="76"/>
    <s v="Not Identified"/>
    <s v="General Chemical"/>
    <n v="30210"/>
    <n v="30.21"/>
    <n v="1263000"/>
    <n v="41.807348560079447"/>
    <m/>
    <m/>
    <m/>
  </r>
  <r>
    <n v="42284"/>
    <s v="October, 2015"/>
    <s v="October, 2015´"/>
    <x v="5"/>
    <s v="Adama Brasil S/A"/>
    <s v="Adama Agan Ltd."/>
    <s v="ASHDOD"/>
    <s v="Brazil"/>
    <s v="38089300"/>
    <s v="STC?: 80 DRUMS OF 200.00 LT 16000 LT ARREIO PASTO AGRICULTURAL HER:BICIDE UN NO.?: 3082 , CLASS?: 9.0 P.G?:III"/>
    <x v="66"/>
    <s v="Arreio Pasto"/>
    <s v="Herbicide"/>
    <n v="36660"/>
    <n v="36.659999999999997"/>
    <n v="301000"/>
    <n v="8.2105837424986365"/>
    <m/>
    <m/>
    <m/>
  </r>
  <r>
    <n v="42284"/>
    <s v="October, 2015"/>
    <s v="October, 2015´"/>
    <x v="5"/>
    <s v="Adama Brasil S/A"/>
    <s v="Damco Sea &amp; Air"/>
    <s v="NHAVA SHEVA (JAWAHARLAL N"/>
    <s v="Brazil"/>
    <s v="38080000"/>
    <s v="2880 CORR BOX CAPTUS 750 SP"/>
    <x v="40"/>
    <s v="Rapel"/>
    <s v="Insecticide"/>
    <n v="34544"/>
    <n v="34.54"/>
    <n v="343000"/>
    <n v="9.9293654469661874"/>
    <m/>
    <m/>
    <m/>
  </r>
  <r>
    <n v="42284"/>
    <s v="October, 2015"/>
    <s v="October, 2015´"/>
    <x v="5"/>
    <s v="Adama Brasil S/A"/>
    <s v="Adama Agan Ltd."/>
    <s v="ASHDOD"/>
    <s v="Brazil"/>
    <s v="38089323"/>
    <s v="4032 BAGS OF JUMP AGRICULTURAL HERBICIDE UN NO.?: 3077 , CLASS?: 9.0 P.G?:III"/>
    <x v="3"/>
    <s v="Jump"/>
    <s v="Herbicide"/>
    <n v="67044"/>
    <n v="67.040000000000006"/>
    <n v="608000"/>
    <n v="9.0686713203269491"/>
    <m/>
    <m/>
    <m/>
  </r>
  <r>
    <n v="42284"/>
    <s v="October, 2015"/>
    <s v="October, 2015´"/>
    <x v="5"/>
    <s v="Adama Brasil S/A"/>
    <s v="Adama Agan Ltd."/>
    <s v="ASHDOD"/>
    <s v="Brazil"/>
    <s v="38089323"/>
    <s v="8064 BAGS OF JUMP AGRICULTURAL HERBICIDE UN NO.?: 3077 , CLASS?: 9.0 P.G?:III"/>
    <x v="3"/>
    <s v="Jump"/>
    <s v="Herbicide"/>
    <n v="44696"/>
    <n v="44.7"/>
    <n v="406000"/>
    <n v="9.0835868981564349"/>
    <m/>
    <m/>
    <m/>
  </r>
  <r>
    <n v="42284"/>
    <s v="October, 2015"/>
    <s v="October, 2015´"/>
    <x v="5"/>
    <s v="Adama Brasil S/A"/>
    <s v="Adama Agan Ltd."/>
    <s v="ASHDOD"/>
    <s v="Brazil"/>
    <s v="38089329"/>
    <s v="STC?: 400 DRUMS OF 200.00 LT 16000 LT POQUER AGRICULTURAL HERBICIDE HS: 38 0893 UN NO.?: 3082 , CLASS?: 9.0 P.G?:III"/>
    <x v="48"/>
    <s v="Platinum"/>
    <s v="Herbicide"/>
    <n v="85690"/>
    <n v="85.69"/>
    <n v="778000"/>
    <n v="9.0792391177500296"/>
    <m/>
    <m/>
    <m/>
  </r>
  <r>
    <n v="42284"/>
    <s v="October, 2015"/>
    <s v="October, 2015´"/>
    <x v="5"/>
    <s v="Adama Brasil S/A"/>
    <s v="Dupont"/>
    <s v="HOUSTON (TX)"/>
    <s v="Brazil"/>
    <s v="24029000"/>
    <s v="1 20´ CONTAINER(S) 6 PIECES IBC ETHYLAN NS-500LQ 2300 LB IBC"/>
    <x v="3"/>
    <s v="Jump"/>
    <s v="Herbicide"/>
    <n v="6641"/>
    <n v="6.64"/>
    <s v=""/>
    <e v="#VALUE!"/>
    <m/>
    <m/>
    <m/>
  </r>
  <r>
    <n v="42284"/>
    <s v="October, 2015"/>
    <s v="October, 2015´"/>
    <x v="5"/>
    <s v="Adama Brasil S/A"/>
    <s v="Adama Agan Ltd."/>
    <s v="ASHDOD"/>
    <s v="Brazil"/>
    <s v="29242100"/>
    <s v="STC?: 36 BIG BAGS OF DIUREX AGRICUR TECNICO:AGR ICULTURAL HERBICIDE UN NO.?: 3077 , CLASS?: 9.0 P.G?:III"/>
    <x v="3"/>
    <s v="Jump"/>
    <s v="Herbicide"/>
    <n v="24174"/>
    <n v="24.17"/>
    <n v="79900"/>
    <n v="3.3052039381153304"/>
    <m/>
    <m/>
    <m/>
  </r>
  <r>
    <n v="42282"/>
    <s v="October, 2015"/>
    <s v="October, 2015´"/>
    <x v="5"/>
    <s v="Adama Brasil Sa"/>
    <s v="Jiangsu Sevencontinent Green"/>
    <s v="SHANGHAI"/>
    <s v="Brazil"/>
    <s v="29339969"/>
    <s v="ONE 40´ X 8´ X 8´6&quot; GENERAL PU SLAC 40 BAGS 1,2,4 TRIAZOL"/>
    <x v="55"/>
    <s v="Not Identified"/>
    <s v="General Chemical"/>
    <n v="20120"/>
    <n v="20.12"/>
    <n v="253000"/>
    <n v="12.57455268389662"/>
    <m/>
    <m/>
    <m/>
  </r>
  <r>
    <n v="42282"/>
    <s v="October, 2015"/>
    <s v="October, 2015´"/>
    <x v="5"/>
    <s v="Adama Brasil S/A"/>
    <s v="Turlock Llp"/>
    <s v="QINGDAO"/>
    <s v="Brazil"/>
    <s v="29053200"/>
    <s v="36 DR CHEMICAL PRODUCTPROPYLENE GLYCOL"/>
    <x v="34"/>
    <s v="Not Identified"/>
    <s v="General Chemical"/>
    <n v="38160"/>
    <n v="38.159999999999997"/>
    <n v="51300"/>
    <n v="1.3443396226415094"/>
    <m/>
    <m/>
    <m/>
  </r>
  <r>
    <n v="42281"/>
    <s v="October, 2015"/>
    <s v="October, 2015´"/>
    <x v="5"/>
    <s v="Adama Brasil Sa"/>
    <s v="Adama Irvita Nv"/>
    <s v="ROTTERDAM"/>
    <s v="Brazil"/>
    <s v="29320000"/>
    <s v="ONE 20´ X 8´ X 8´6&quot; GENERAL PU SLAC 14 IBCS 14 IBC´S @ BROMOKETAL LOADED ON 14 PLTS"/>
    <x v="70"/>
    <s v="Not Identified"/>
    <s v="General Chemical"/>
    <n v="20462"/>
    <n v="20.46"/>
    <n v="3580000"/>
    <n v="174.95845958361841"/>
    <m/>
    <m/>
    <m/>
  </r>
  <r>
    <n v="42281"/>
    <s v="October, 2015"/>
    <s v="October, 2015´"/>
    <x v="5"/>
    <s v="Adama Brasil S/A"/>
    <s v="Samsung International Inc."/>
    <s v="PUSAN (BUSAN)"/>
    <s v="Brazil"/>
    <s v="29211121"/>
    <s v="TK20 10CNTR DIMETHYL AMINE 60% ISO TANK DMA0003-K40F(10ISO TANKS)"/>
    <x v="6"/>
    <s v="Not Identified"/>
    <s v="General Chemical"/>
    <n v="191050"/>
    <n v="191.05"/>
    <n v="208000"/>
    <n v="1.0887202303062025"/>
    <m/>
    <m/>
    <m/>
  </r>
  <r>
    <n v="42280"/>
    <s v="October, 2015"/>
    <s v="October, 2015´"/>
    <x v="5"/>
    <s v="Adama Brasil Sa"/>
    <s v="China Jiangsu International Economic And Technical"/>
    <s v="SHANGHAI"/>
    <s v="Brazil"/>
    <s v="28111920"/>
    <s v="(880BAGS) CY / CY PHOSPHOROUS ACID(ACIDO FOSFOROSO) UN: 2834 CLASS:8 SUB.RISK:-X- PACKING GROUP: III HAZARD NO"/>
    <x v="35"/>
    <s v="Not Identified"/>
    <s v="General Chemical"/>
    <n v="22088"/>
    <n v="22.09"/>
    <n v="23100"/>
    <n v="1.045816733067729"/>
    <m/>
    <m/>
    <m/>
  </r>
  <r>
    <n v="42277"/>
    <s v="September, 2015"/>
    <s v="September, 2015´"/>
    <x v="5"/>
    <s v="Adama Brasil S/A"/>
    <s v="Adama Makhteshim Ltd."/>
    <s v="ASHDOD"/>
    <s v="Brazil"/>
    <s v="29162015"/>
    <s v="900 FIBER DRUM 25 KGS (7500 KGS BIFENTRINA TECNICO MILENIA) PY:RETHROID PESTICIDE, SOLID, TOXIC BIFENTHRIN IMO?: 6.1 UN?: 3349 PACKIN:G GROUP?: III MARINE POLLUTANT"/>
    <x v="38"/>
    <s v="Seizer"/>
    <s v="Insecticide"/>
    <n v="26325"/>
    <n v="26.33"/>
    <n v="16410000"/>
    <n v="623.36182336182333"/>
    <m/>
    <m/>
    <m/>
  </r>
  <r>
    <n v="42277"/>
    <s v="September, 2015"/>
    <s v="September, 2015´"/>
    <x v="5"/>
    <s v="Adama Brasil S/A"/>
    <s v="Adama Makhteshim Ltd."/>
    <s v="ASHDOD"/>
    <s v="Brazil"/>
    <s v="29309091"/>
    <s v="60 FLEXIBLE IBC 625 KG. (12500 KGS CAPTAN MKT TECNICO MILENIA): ENVIRONMENTALLY HAZARDOUS SUBSTANCE, SOLID N.O.S. (CAPTAN) IMO?: 9 UN:?: 3077 PACKING GROUP?: III MARINE POLLUTANT"/>
    <x v="26"/>
    <s v="Captan"/>
    <s v="Fungicide"/>
    <n v="38910"/>
    <n v="38.909999999999997"/>
    <n v="801000"/>
    <n v="20.58596761757903"/>
    <m/>
    <m/>
    <m/>
  </r>
  <r>
    <n v="42274"/>
    <s v="September, 2015"/>
    <s v="September, 2015´"/>
    <x v="5"/>
    <s v="Adama Brasil S/A"/>
    <s v="Zhejiang Xinhua Chemical Co., Ltd."/>
    <s v="NINGBO"/>
    <s v="Brazil"/>
    <s v="29211923"/>
    <s v="09 20´ X 8´ X 8´6&quot; TANK CONTA SLAC 9TANKS MONOISOPROPILAMINA UN:1221 CLASS:3 SUB RISK:8 PACKING GROUP:I"/>
    <x v="17"/>
    <s v="Not Identified"/>
    <s v="General Chemical"/>
    <n v="138120"/>
    <n v="138.12"/>
    <n v="330000"/>
    <n v="2.3892267593397047"/>
    <m/>
    <m/>
    <m/>
  </r>
  <r>
    <n v="42273"/>
    <s v="September, 2015"/>
    <s v="September, 2015´"/>
    <x v="5"/>
    <s v="Adama Brasil Sa"/>
    <s v="China Jiangsu International Economic And Technical"/>
    <s v="SHANGHAI"/>
    <s v="Brazil"/>
    <s v="28111920"/>
    <s v="20ST 1760 BG PHOSPHOROUS ACID(ACIDO FOSFOROSO) PACKING:IN 25KG NET BAG UN:2834 CLASS:8 SUB.RISK:-X- PACKING GROUP:III"/>
    <x v="35"/>
    <s v="Not Identified"/>
    <s v="General Chemical"/>
    <n v="44176"/>
    <n v="44.18"/>
    <n v="51100"/>
    <n v="1.1567366896052156"/>
    <m/>
    <m/>
    <m/>
  </r>
  <r>
    <n v="42273"/>
    <s v="September, 2015"/>
    <s v="September, 2015´"/>
    <x v="5"/>
    <s v="Adama Brasil Sa"/>
    <s v="Newport China Tank Containers Co."/>
    <s v="NEW ORLEANS (LA)"/>
    <s v="Brazil"/>
    <s v="29211922"/>
    <s v="1 TY UN 2383, DI-N-PROPILAMINA (DIPROPILAMINEO AMINES LIQUID, FLAMMABLE 3(8) PG 11 (CORROSIVE) MATER1AL"/>
    <x v="6"/>
    <s v="Not Identified"/>
    <s v="General Chemical"/>
    <n v="17019"/>
    <n v="17.02"/>
    <n v="59000"/>
    <n v="3.4667136729537575"/>
    <m/>
    <m/>
    <m/>
  </r>
  <r>
    <n v="42272"/>
    <s v="September, 2015"/>
    <s v="September, 2015´"/>
    <x v="5"/>
    <s v="Adama Brasil Sa"/>
    <s v="Jiangsu Sevencontinent Green"/>
    <s v="PUSAN (BUSAN)"/>
    <s v="Brazil"/>
    <s v="29339969"/>
    <s v="1X40ST CONTAINER SAID TO CONTAIN: 40 BAGS 1,2,4 TRIAZOL"/>
    <x v="55"/>
    <s v="Not Identified"/>
    <s v="General Chemical"/>
    <n v="20120"/>
    <n v="20.12"/>
    <n v="561000"/>
    <n v="27.882703777335983"/>
    <m/>
    <m/>
    <m/>
  </r>
  <r>
    <n v="42271"/>
    <s v="September, 2015"/>
    <s v="September, 2015´"/>
    <x v="5"/>
    <s v="Adama Brasil S/A"/>
    <s v="Zhejiang Jiangshan Chemical Co., Ltd."/>
    <s v="SHANGHAI"/>
    <s v="Brazil"/>
    <s v="29310000"/>
    <s v="GP20 300 BAGS GLYPHOSATE 95% TC(GLIFOSATO ACIDO TECNICO MILENIA)"/>
    <x v="14"/>
    <s v="Not Identified"/>
    <s v="General Chemical"/>
    <n v="270899.99"/>
    <n v="270.89999999999998"/>
    <n v="999000"/>
    <n v="3.687707777324023"/>
    <m/>
    <m/>
    <m/>
  </r>
  <r>
    <n v="42270"/>
    <s v="September, 2015"/>
    <s v="September, 2015´"/>
    <x v="5"/>
    <s v="Adama Brasil S/A"/>
    <s v="Adama Makhteshim Ltd."/>
    <s v="ASHDOD"/>
    <s v="Brazil"/>
    <s v="38089200"/>
    <s v="2196 PLASTIC BOTTLE 1 LT (2196 LITS MAGNATE 500 EC) ENVIRONME:NTALLY HAZARDOUS SUBSTANCE, LIQUID, N.O.S. IMAZALIL IMO?: 9 UN?: 3082:PACKING GROUP?: III MARINE POLLUTANT"/>
    <x v="69"/>
    <s v="Magnate 500 EC"/>
    <s v="Fungicide"/>
    <n v="2942"/>
    <n v="2.94"/>
    <n v="37500"/>
    <n v="12.746430999320191"/>
    <m/>
    <m/>
    <m/>
  </r>
  <r>
    <n v="42270"/>
    <s v="September, 2015"/>
    <s v="September, 2015´"/>
    <x v="5"/>
    <s v="Adama Brasil S/A"/>
    <s v="Adama Makhteshim Ltd."/>
    <s v="ASHDOD"/>
    <s v="Brazil"/>
    <s v="29242190"/>
    <s v="40 BIG BAGS OF 500 KG 20,000 KG AFALON TECNICO AGRICULTURAL HERBICIDE: UN NO.?: 3077 CLASS?: 9.0 P.G?:III"/>
    <x v="28"/>
    <s v="Afalon"/>
    <s v="Herbicide"/>
    <n v="20860"/>
    <n v="20.86"/>
    <n v="146000"/>
    <n v="6.9990412272291467"/>
    <m/>
    <m/>
    <m/>
  </r>
  <r>
    <n v="42270"/>
    <s v="September, 2015"/>
    <s v="September, 2015´"/>
    <x v="5"/>
    <s v="Adama Brasil S/A"/>
    <s v="Adama Makhteshim Ltd."/>
    <s v="ASHDOD"/>
    <s v="Brazil"/>
    <s v="38089323"/>
    <s v="STC?:4032 BAGS OF 5 KG LTD QTY 20160 KG JUMP AGRICULTURAL HERBICIDE U:N NO.?: 3077 CLASS?: 9.0 P.G?:III"/>
    <x v="3"/>
    <s v="Jump"/>
    <s v="Herbicide"/>
    <n v="44696"/>
    <n v="44.7"/>
    <n v="311000"/>
    <n v="6.9581170574548059"/>
    <m/>
    <m/>
    <m/>
  </r>
  <r>
    <n v="42270"/>
    <s v="September, 2015"/>
    <s v="September, 2015´"/>
    <x v="5"/>
    <s v="Adama Brasil S/A"/>
    <s v="Adama Makhteshim Ltd."/>
    <s v="ASHDOD"/>
    <s v="Brazil"/>
    <s v="29309099"/>
    <s v="S.T.C. 9 FLEXIBLE IBC 500 KGS (4500 KGS FOLPET AGRICUR TECNICO) ENVI:RONMENTALLY HAZARDOUS SUBSTANCE, SOLID, N.O.S. (FOLPET) IMO?: 9 UN?::3077 PACKING GROUP?: III MARINE POLLUTANT"/>
    <x v="21"/>
    <s v="Folpan"/>
    <s v="Fungicide"/>
    <n v="4711"/>
    <n v="4.71"/>
    <n v="29900"/>
    <n v="6.3468478030142217"/>
    <m/>
    <m/>
    <m/>
  </r>
  <r>
    <n v="42270"/>
    <s v="September, 2015"/>
    <s v="September, 2015´"/>
    <x v="5"/>
    <s v="Adama Brasil S/A"/>
    <s v="Adama Makhteshim Ltd."/>
    <s v="ASHDOD"/>
    <s v="Brazil"/>
    <s v="38089200"/>
    <s v="S.T.C. 2196 PLASTIC BOTTLE 1 LT (2196 LITS MAGNATE 500 EC) ENVIRONME:NTALLY HAZARDOUS SUBSTANCE, LIQUID, N.O.S. IMAZALIL IMO?: 9 UN?: 3082:PACKING GROUP?: III MARINE POLLUTANT"/>
    <x v="3"/>
    <s v="Jump"/>
    <s v="Herbicide"/>
    <n v="2942"/>
    <n v="2.94"/>
    <n v="37500"/>
    <n v="12.746430999320191"/>
    <m/>
    <m/>
    <m/>
  </r>
  <r>
    <n v="42267"/>
    <s v="September, 2015"/>
    <s v="September, 2015´"/>
    <x v="5"/>
    <s v="Adama Brasil S/A"/>
    <s v="Unitop Chemicals Co., Ltd."/>
    <s v="NHAVA SHEVA (JAWAHARLAL N"/>
    <s v="Brazil"/>
    <s v="34021300"/>
    <s v="1X20´FCL 18 IBC TANK OLEO DE MAMONA ETOXILADO 20EO (UNITOP R-2092 / ESPECIAL R-200)"/>
    <x v="46"/>
    <s v="Not Identified"/>
    <s v="General Chemical"/>
    <n v="19098"/>
    <n v="19.100000000000001"/>
    <n v="50400"/>
    <n v="2.6390197926484449"/>
    <m/>
    <m/>
    <m/>
  </r>
  <r>
    <n v="42267"/>
    <s v="September, 2015"/>
    <s v="September, 2015´"/>
    <x v="5"/>
    <s v="Adama Brasil S/A"/>
    <s v="Adama Mfg. Poland Sa"/>
    <s v="GDYNIA"/>
    <s v="Brazil"/>
    <s v="29180000"/>
    <s v="20ST 120 PALLETS 2,4-D ACIDO TECNICO MILENIA BR BIG BAGS A´900 KG NET ON PALLETS"/>
    <x v="0"/>
    <s v="2,4-D Main"/>
    <s v="Herbicide"/>
    <n v="110280"/>
    <n v="110.28"/>
    <s v=""/>
    <e v="#VALUE!"/>
    <m/>
    <m/>
    <m/>
  </r>
  <r>
    <n v="42267"/>
    <s v="September, 2015"/>
    <s v="September, 2015´"/>
    <x v="5"/>
    <s v="Adama Brasil S/A"/>
    <s v="Oxea Gmb H"/>
    <s v="ROTTERDAM"/>
    <s v="Brazil"/>
    <s v="29211923"/>
    <s v="ONE 20´ X 8´ X 8´6&quot; TANK CONTA SLAC 1 TANK MONOISOPROPILAMINA UN 1221, ISOPROPYLAMINE, 3(8), I ISOPROPYLAMINE/MONOISOPROPILAMINA"/>
    <x v="17"/>
    <s v="Not Identified"/>
    <s v="General Chemical"/>
    <n v="15620"/>
    <n v="15.62"/>
    <n v="110000"/>
    <n v="7.042253521126761"/>
    <m/>
    <m/>
    <m/>
  </r>
  <r>
    <n v="42267"/>
    <s v="September, 2015"/>
    <s v="September, 2015´"/>
    <x v="5"/>
    <s v="Adama Brasil S/A"/>
    <s v="Zhejiang Jiangshan Chemical Co., Ltd."/>
    <s v="SHANGHAI"/>
    <s v="Brazil"/>
    <s v="29310000"/>
    <s v="300 PACKAGES GLYPHOSATE 95% TC (GLIFOSATO ACIDO TECNICO MILENIA)"/>
    <x v="14"/>
    <s v="Not Identified"/>
    <s v="General Chemical"/>
    <n v="270899.99"/>
    <n v="270.89999999999998"/>
    <n v="999000"/>
    <n v="3.687707777324023"/>
    <m/>
    <m/>
    <m/>
  </r>
  <r>
    <n v="42266"/>
    <s v="September, 2015"/>
    <s v="September, 2015´"/>
    <x v="5"/>
    <s v="Adama Brasil S/A"/>
    <s v="Kuehne &amp; Nagel"/>
    <s v="BARCELONA"/>
    <s v="Brazil"/>
    <s v="00330000"/>
    <s v="40 PK COPOLIMERO ACRILICO (ATLOX 4913-LQ)"/>
    <x v="85"/>
    <s v="Not Identified"/>
    <s v="General Chemical"/>
    <n v="34016"/>
    <n v="34.020000000000003"/>
    <s v=""/>
    <e v="#VALUE!"/>
    <m/>
    <m/>
    <m/>
  </r>
  <r>
    <n v="42264"/>
    <s v="September, 2015"/>
    <s v="September, 2015´"/>
    <x v="5"/>
    <s v="Adama Brasil Sa"/>
    <s v="Nanjing Hengrun Hongsu Trading Co., Ltd."/>
    <s v="SHANGHAI"/>
    <s v="Brazil"/>
    <s v="29049014"/>
    <s v="20ST 335 DR ROBENZOTRIFLUORIDE (DINITRO)"/>
    <x v="57"/>
    <s v="DINITRO"/>
    <s v="General Chemical"/>
    <n v="107736"/>
    <n v="107.74"/>
    <n v="735000"/>
    <n v="6.8222321229672529"/>
    <m/>
    <m/>
    <m/>
  </r>
  <r>
    <n v="42264"/>
    <s v="September, 2015"/>
    <s v="September, 2015´"/>
    <x v="5"/>
    <s v="Adama Brasil S/A"/>
    <s v="Nutrichem Co., Ltd."/>
    <s v="SHANGHAI"/>
    <s v="Brazil"/>
    <s v="29333921"/>
    <s v="(60BAGS) CY / CY PICLORAM TECH"/>
    <x v="76"/>
    <s v="Not Identified"/>
    <s v="General Chemical"/>
    <n v="30210"/>
    <n v="30.21"/>
    <n v="1265000"/>
    <n v="41.873551804038399"/>
    <m/>
    <m/>
    <m/>
  </r>
  <r>
    <n v="42264"/>
    <s v="September, 2015"/>
    <s v="September, 2015´"/>
    <x v="5"/>
    <s v="Adama Brasil Sa"/>
    <s v="Adama Irvita Nv"/>
    <s v="ROTTERDAM"/>
    <s v="Brazil"/>
    <s v="29320000"/>
    <s v="ONE 20´ X 8´ X 8´6&quot; GENERAL PU SLAC 14 IBC´S BROMOKETAL"/>
    <x v="70"/>
    <s v="Not Identified"/>
    <s v="General Chemical"/>
    <n v="20462"/>
    <n v="20.46"/>
    <n v="3658000"/>
    <n v="178.77040367510509"/>
    <m/>
    <m/>
    <m/>
  </r>
  <r>
    <n v="42263"/>
    <s v="September, 2015"/>
    <s v="September, 2015´"/>
    <x v="5"/>
    <s v="Adama Brasil S/A"/>
    <s v="Adama Makhteshim Ltd."/>
    <s v="ASHDOD"/>
    <s v="Brazil"/>
    <s v="29331900"/>
    <s v="S.T.C. 20 FLEXIBLE IBC 500 KGS FIPRONIL TECNICO MILENIA P:ESTICIDE, SOLID, TOXIC, N.O.S. (FIPRONIL ) IMO?: 6.1 UN?: 2588 PACKIN:G GROUP?: III MARINE POLLUTANT"/>
    <x v="32"/>
    <s v="Shelter"/>
    <s v="Insecticide"/>
    <n v="10470"/>
    <n v="10.47"/>
    <n v="3569000"/>
    <n v="340.8787010506208"/>
    <m/>
    <m/>
    <m/>
  </r>
  <r>
    <n v="42263"/>
    <s v="September, 2015"/>
    <s v="September, 2015´"/>
    <x v="5"/>
    <s v="Adama Brasil S/A"/>
    <s v="Adama Makhteshim Ltd."/>
    <s v="ASHDOD"/>
    <s v="Brazil"/>
    <s v="38089200"/>
    <s v="S.T.C. 9240 PLASTIC BOTTLE 1 LT (9240 LITS GUAPO) PESTICIDE, LIQUID,: TO XIC, N.O.S. (EPOXICONAZOLE, KRESOXIM-METHYL (ISO)) IMO?: 6.1 UN?: 2:902 PA CKING GROUP?: LLL MARINE POLLUTANT"/>
    <x v="64"/>
    <s v="Not Identified"/>
    <s v="General Chemical"/>
    <n v="10995"/>
    <n v="10.99"/>
    <n v="140000"/>
    <n v="12.73306048203729"/>
    <m/>
    <m/>
    <m/>
  </r>
  <r>
    <n v="42263"/>
    <s v="September, 2015"/>
    <s v="September, 2015´"/>
    <x v="5"/>
    <s v="Adama Brasil S/A"/>
    <s v="Adama Agan Ltd."/>
    <s v="ASHDOD"/>
    <s v="Brazil"/>
    <s v="38089329"/>
    <s v="80 DRUMS OF 200.00 LT 16000 LT ARREIO PASTO AGRICULTURAL HERBIC:IDE UN NO.?: 3082 , CLASS?: 9.0 P.G?:III"/>
    <x v="66"/>
    <s v="Arreio Pasto"/>
    <s v="Herbicide"/>
    <n v="36660"/>
    <n v="36.659999999999997"/>
    <n v="255000"/>
    <n v="6.9558101472995091"/>
    <m/>
    <m/>
    <m/>
  </r>
  <r>
    <n v="42263"/>
    <s v="September, 2015"/>
    <s v="September, 2015´"/>
    <x v="5"/>
    <s v="Adama Brasil S/A"/>
    <s v="Adama Makhteshim Ltd."/>
    <s v="ASHDOD"/>
    <s v="Brazil"/>
    <s v="38089100"/>
    <s v="S.T.C. 240 STEEL DRUM 200 LT (48000 LITS RIMON SUPRA) ENVIRONMENTALLY: HAZARDOUS SUBSTANCE, LIQUID, N.O.S. (NOVALURON) IMO?: 9 UN?: 3082 PACK:ING GROUP?: III MARINE POLLUTANT"/>
    <x v="10"/>
    <s v="Rimon"/>
    <s v="Insecticide"/>
    <n v="57960"/>
    <n v="57.96"/>
    <n v="1274000"/>
    <n v="21.980676328502415"/>
    <m/>
    <m/>
    <m/>
  </r>
  <r>
    <n v="42263"/>
    <s v="September, 2015"/>
    <s v="September, 2015´"/>
    <x v="5"/>
    <s v="Adama Brasil S/A"/>
    <s v="Adama Makhteshim Ltd."/>
    <s v="ASHDOD"/>
    <s v="Brazil"/>
    <s v="38089100"/>
    <s v="S.T.C. 9240 PLASTIC BOTTLE 1 LT (9240 LITS KESHET 25 EC) PYRETHROID:PESTICIDE, LIQUID, TOXIC DELTAMETHRIN IMO?: 6.1 UN?: 3352 PACKING GROU:P?: III MARINE POLLUTANT"/>
    <x v="58"/>
    <s v="Deltamethrin"/>
    <s v="Insecticide"/>
    <n v="10256"/>
    <n v="10.26"/>
    <n v="225000"/>
    <n v="21.938377535101402"/>
    <m/>
    <m/>
    <m/>
  </r>
  <r>
    <n v="42262"/>
    <s v="September, 2015"/>
    <s v="September, 2015´"/>
    <x v="5"/>
    <s v="Adama Brasil S/A"/>
    <s v="Turlock Llp"/>
    <s v="NANJING"/>
    <s v="Brazil"/>
    <s v="38249085"/>
    <s v="20ST 36 DRUMS CHEMICAL PRODUCT SODIUM METHYLATE 30% METILATO DE SODIO 30% CLASS NO:3(8) UN NO:1289 PACKING GROUP:III"/>
    <x v="42"/>
    <s v="Not Identified"/>
    <s v="General Chemical"/>
    <n v="36360"/>
    <n v="36.36"/>
    <n v="140000"/>
    <n v="3.8503850385038505"/>
    <m/>
    <m/>
    <m/>
  </r>
  <r>
    <n v="42262"/>
    <s v="September, 2015"/>
    <s v="September, 2015´"/>
    <x v="5"/>
    <s v="Adama Brasil Sa"/>
    <s v="Intermodal Tank Transport"/>
    <s v="NEW ORLEANS (LA)"/>
    <s v="Brazil"/>
    <s v="29211922"/>
    <s v="ONE 20´ X 8´ X 8´6&quot; TANK CONTA SLAC 1 TANK UN 2383, DIPROPYLAMINE, 3 (8), II. FP7 C DI-N-PROPYLAMINA -A GRANEL"/>
    <x v="54"/>
    <s v="Not Identified"/>
    <s v="General Chemical"/>
    <n v="17082"/>
    <n v="17.079999999999998"/>
    <n v="59200"/>
    <n v="3.4656363423486711"/>
    <m/>
    <m/>
    <m/>
  </r>
  <r>
    <n v="42261"/>
    <s v="September, 2015"/>
    <s v="September, 2015´"/>
    <x v="5"/>
    <s v="Adama Brasil S/A"/>
    <s v="Samsung International Inc."/>
    <s v="PUSAN (BUSAN)"/>
    <s v="Brazil"/>
    <s v="29211121"/>
    <s v="DIMETHYL AMINE 60% ISO TANK DMA0003-K40F(8ISO TANKS) UN ?: 1160 CLASS ?:: 3 PACKING GROUP ?: II SUB. RISK ?: 8 DIMETILAMINA60%"/>
    <x v="6"/>
    <s v="Not Identified"/>
    <s v="General Chemical"/>
    <n v="153270"/>
    <n v="153.27000000000001"/>
    <n v="169000"/>
    <n v="1.1026293469041561"/>
    <m/>
    <m/>
    <m/>
  </r>
  <r>
    <n v="42261"/>
    <s v="September, 2015"/>
    <s v="September, 2015´"/>
    <x v="5"/>
    <s v="Arysta Lifescience Do Brasil Industria Quimica E Agrope"/>
    <s v="Adama Makhteshim Ltd."/>
    <s v="ASHDOD"/>
    <s v="Brazil"/>
    <s v="29309000"/>
    <s v="S.T.C. 200 PLASTIC BAGS 25 KG. (5000 KGS FOLPET AGRICUR TECNICO) ENVI:RONMENTALLY HAZARDOUS SUBSTANCE, SOLID, N.O.S. (FOLPET) IMO?: 9 UN?: 3:077 PACKING GROUP?: III MARINE POLLUTANT"/>
    <x v="21"/>
    <s v="Folpan"/>
    <s v="Fungicide"/>
    <n v="5240"/>
    <n v="5.24"/>
    <n v="33300"/>
    <n v="6.3549618320610683"/>
    <m/>
    <m/>
    <m/>
  </r>
  <r>
    <n v="42260"/>
    <s v="September, 2015"/>
    <s v="September, 2015´"/>
    <x v="5"/>
    <s v="Adama Brasil S/A"/>
    <s v="Oxea Gmb H"/>
    <s v="ROTTERDAM"/>
    <s v="Brazil"/>
    <s v="29211923"/>
    <s v="03  20´ X 8´ X 8´6&quot; TANK CONTA SLAC 3 TANK MONOISOPROPILAMINA UN 1221, ISOPROPYLAMINE, 3(8),  IISOPROPYLAMINE/ MONO  ISO PROPILAMINA"/>
    <x v="17"/>
    <s v="Not Identified"/>
    <s v="General Chemical"/>
    <n v="45620"/>
    <n v="45.62"/>
    <n v="320000"/>
    <n v="7.0144673388864529"/>
    <m/>
    <m/>
    <m/>
  </r>
  <r>
    <n v="42260"/>
    <s v="September, 2015"/>
    <s v="September, 2015´"/>
    <x v="5"/>
    <s v="Adama Brasil S/A"/>
    <s v="Adama Mfg. Poland Sa"/>
    <s v="GDYNIA"/>
    <s v="Brazil"/>
    <s v="29180000"/>
    <s v="20ST 200 BG 2,4-D ACIDO TECNICO MILENIA BR"/>
    <x v="0"/>
    <s v="2,4-D Main"/>
    <s v="Herbicide"/>
    <n v="183800"/>
    <n v="183.8"/>
    <s v=""/>
    <e v="#VALUE!"/>
    <m/>
    <m/>
    <m/>
  </r>
  <r>
    <n v="42260"/>
    <s v="September, 2015"/>
    <s v="September, 2015´"/>
    <x v="5"/>
    <s v="Adama Brasil Sa"/>
    <s v="Adama Irvita Nv"/>
    <s v="ROTTERDAM"/>
    <s v="Brazil"/>
    <s v="29320000"/>
    <s v="ONE 20´ X 8´ X 8´6&quot; GENERAL PU SLAC 14 IBCS BROMOKETAL"/>
    <x v="70"/>
    <s v="Not Identified"/>
    <s v="General Chemical"/>
    <n v="20462"/>
    <n v="20.46"/>
    <n v="3658000"/>
    <n v="178.77040367510509"/>
    <m/>
    <m/>
    <m/>
  </r>
  <r>
    <n v="42256"/>
    <s v="September, 2015"/>
    <s v="September, 2015´"/>
    <x v="5"/>
    <s v="Adama Brasil S/A"/>
    <s v="Adama Agan Ltd."/>
    <s v="ASHDOD"/>
    <s v="Brazil"/>
    <s v="38089323"/>
    <s v="16128 BAGS JUMP AGRICULTURAL HERBICIDE UN NO.?: 3077 , CLASS?: 9.0 P.G?:III"/>
    <x v="3"/>
    <s v="Jump"/>
    <s v="Herbicide"/>
    <n v="89392"/>
    <n v="89.39"/>
    <n v="621000"/>
    <n v="6.946930374082692"/>
    <m/>
    <m/>
    <m/>
  </r>
  <r>
    <n v="42256"/>
    <s v="September, 2015"/>
    <s v="September, 2015´"/>
    <x v="5"/>
    <s v="Adama Brasil S/A"/>
    <s v="Adama Agan Ltd."/>
    <s v="ASHDOD"/>
    <s v="Brazil"/>
    <s v="29242120"/>
    <s v="108 BIG BAGS OF DIUREX AGRICUR TECNICO AGRIC:ULTURAL HERBICIDE UN NO.?: 3077 , CLASS?: 9.0 P.G?:III"/>
    <x v="3"/>
    <s v="Jump"/>
    <s v="Herbicide"/>
    <n v="72522"/>
    <n v="72.52"/>
    <n v="1847000"/>
    <n v="25.468133807672153"/>
    <m/>
    <m/>
    <m/>
  </r>
  <r>
    <n v="42256"/>
    <s v="September, 2015"/>
    <s v="September, 2015´"/>
    <x v="5"/>
    <s v="Adama Brasil S/A"/>
    <s v="Adama Agan Ltd."/>
    <s v="ASHDOD"/>
    <s v="Brazil"/>
    <s v="38089329"/>
    <s v="STC 320 DRUMS OF 200.00 LT 16000 LT POQUER AGRICULTURAL HERBICIDE UN NO.?: 3082 , CLASS?: 9.0 P.G?:III"/>
    <x v="48"/>
    <s v="Platinum"/>
    <s v="Herbicide"/>
    <n v="68552"/>
    <n v="68.55"/>
    <n v="477000"/>
    <n v="6.9582214960905588"/>
    <m/>
    <m/>
    <m/>
  </r>
  <r>
    <n v="42256"/>
    <s v="September, 2015"/>
    <s v="September, 2015´"/>
    <x v="5"/>
    <s v="Adama Brasil S/A"/>
    <s v="Adama Agan Ltd."/>
    <s v="ASHDOD"/>
    <s v="Brazil"/>
    <s v="29242120"/>
    <s v="55 BIG BAGS OF DIUREX AGRICUR TECNICO AGRICUL: TURAL HERBICIDE UN NO.?: 3077 , CLASS?: 9.0 P.G?:III"/>
    <x v="3"/>
    <s v="Jump"/>
    <s v="Herbicide"/>
    <n v="36932"/>
    <n v="36.93"/>
    <n v="941000"/>
    <n v="25.479259179031732"/>
    <m/>
    <m/>
    <m/>
  </r>
  <r>
    <n v="42256"/>
    <s v="September, 2015"/>
    <s v="September, 2015´"/>
    <x v="5"/>
    <s v="Adama Brasil Sa"/>
    <s v="United Transport Tankcontainers Utt"/>
    <s v="NEW ORLEANS (LA)"/>
    <s v="Brazil"/>
    <s v="29211922"/>
    <s v="2 20´ X 8´ X 8´6&quot; TANK CONTA SLAC 2 TANK DI-N-PROPILAMINA (DIPROPILAMINE) UN2383, DIPROPYLAMINE, CLASS 3 (8), PG II, (7.2C C.C.),RQ EMS NO. F-E, S-C IMO-CLASS: 3 UN-NUMBER: 2383 FLASHPOINT: 7.2 C PACKING GROUP: 2 PROPER SHIPPING NAME: DIPROPYLAMINE"/>
    <x v="54"/>
    <s v="Not Identified"/>
    <s v="General Chemical"/>
    <n v="34083"/>
    <n v="34.08"/>
    <n v="118000"/>
    <n v="3.4621365490127043"/>
    <m/>
    <m/>
    <m/>
  </r>
  <r>
    <n v="42256"/>
    <s v="September, 2015"/>
    <s v="September, 2015´"/>
    <x v="5"/>
    <s v="Adama Brasil S/A"/>
    <s v="Adama Makhteshim Ltd."/>
    <s v="ASHDOD"/>
    <s v="Brazil"/>
    <s v="38089100"/>
    <s v="S.T.C 400 STEEL DRUM 200 LT (16000 LITS RIMON SUPRA) ENVIRONMENTALLY: HAZARDOUS SUBSTANCE, LIQUID, N.O.S. (NOVALURON) IMO?: 9 UN?: 3082 PACK:ING GROUP?:III MARINE POLLUTANT"/>
    <x v="10"/>
    <s v="Rimon"/>
    <s v="Insecticide"/>
    <n v="96600"/>
    <n v="96.6"/>
    <n v="2124000"/>
    <n v="21.987577639751553"/>
    <m/>
    <m/>
    <m/>
  </r>
  <r>
    <n v="42256"/>
    <s v="September, 2015"/>
    <s v="September, 2015´"/>
    <x v="5"/>
    <s v="Adama Brasil S/A"/>
    <s v="Atul Ltd."/>
    <s v="NHAVA SHEVA (JAWAHARLAL N"/>
    <s v="Brazil"/>
    <s v="29189912"/>
    <s v="100 JUMBO BAGS 30 X 900 KG JUMBO BAG: 2,4-D ACIDO TECNICO 70 X 900 KG JUMBO BAG 2,4-D ACIDO TECNICO: HAZ DETAILS?: UN NO?: 3077, CLASS?: 9, PKG.GROUP?: III"/>
    <x v="0"/>
    <s v="2,4-D Main"/>
    <s v="Herbicide"/>
    <n v="92850"/>
    <n v="92.85"/>
    <n v="1827000"/>
    <n v="19.676898222940228"/>
    <m/>
    <m/>
    <m/>
  </r>
  <r>
    <n v="42256"/>
    <s v="September, 2015"/>
    <s v="September, 2015´"/>
    <x v="5"/>
    <s v="Adama Brasil S/A"/>
    <s v="Adama Agan Ltd."/>
    <s v="ASHDOD"/>
    <s v="Brazil"/>
    <s v="38089300"/>
    <s v="80 DRUMS OF 200.00 LT 16000 LT BUTIRON AGRICULTURAL HERBICIDE UN NO.?: 3082 , CLASS?: 9.0 P.G?:III"/>
    <x v="15"/>
    <s v="Butiron"/>
    <s v="Herbicide"/>
    <n v="18970"/>
    <n v="18.97"/>
    <n v="153000"/>
    <n v="8.0653663679493945"/>
    <m/>
    <m/>
    <m/>
  </r>
  <r>
    <n v="42255"/>
    <s v="September, 2015"/>
    <s v="September, 2015´"/>
    <x v="5"/>
    <s v="Arysta Lifescience Do Brasil Industria Quimica E Agrope"/>
    <s v="Adama Makhteshim Ltd."/>
    <s v="ASHDOD"/>
    <s v="Brazil"/>
    <s v="29309099"/>
    <s v="200 PLASTIC BAGS 25 KG. (5000 KGS FOLPET AGRICUR TECNICO) EN:VIRONMENTALLY HAZARDOUS SUBSTANCE, SOLID, N.O.S. (FOLPET) IMO?: 9 UN?:: 3077 PACKING GROUP?: III MARINE POLLUTANT"/>
    <x v="21"/>
    <s v="Folpan"/>
    <s v="Fungicide"/>
    <n v="5240"/>
    <n v="5.24"/>
    <n v="33300"/>
    <n v="6.3549618320610683"/>
    <m/>
    <m/>
    <m/>
  </r>
  <r>
    <n v="42255"/>
    <s v="September, 2015"/>
    <s v="September, 2015´"/>
    <x v="5"/>
    <s v="Arysta Lifescience Do Brasil Industria Quimica E Agrope"/>
    <s v="Adama Makhteshim Ltd."/>
    <s v="ASHDOD"/>
    <s v="Brazil"/>
    <s v="29309091"/>
    <s v="20 FLEXIBLE IBC 625 KG (12500 KGS ORTHOCIDE TECH MICRONIZADO) ENV IR:ONMENTALLY HAZARDOUS SUBSTANCE, SOLID N.O.S. (CAPTAN) IMO?: 9 UN?: 3077: PACKING GROUP?: III MARINE POLLUTANT"/>
    <x v="26"/>
    <s v="Captan"/>
    <s v="Fungicide"/>
    <n v="25940"/>
    <n v="25.94"/>
    <n v="534000"/>
    <n v="20.58596761757903"/>
    <m/>
    <m/>
    <m/>
  </r>
  <r>
    <n v="42253"/>
    <s v="September, 2015"/>
    <s v="September, 2015´"/>
    <x v="5"/>
    <s v="Adama Brasil S/A"/>
    <s v="Evonik Degussa Industries"/>
    <s v="ANTWERPEN"/>
    <s v="Brazil"/>
    <s v="38249085"/>
    <s v="36  IBC COMPOSITO UN 31HA1 METILATO DE SODIO 30% TARIFF NUMBER: 3824.90.85 UN 1289, SODIUM METHYLATE SOLUTION, 3 (8), III, (+28 .00 C C.C.)"/>
    <x v="42"/>
    <s v="Not Identified"/>
    <s v="General Chemical"/>
    <n v="36252"/>
    <n v="36.25"/>
    <n v="93000"/>
    <n v="2.5653757034094671"/>
    <m/>
    <m/>
    <m/>
  </r>
  <r>
    <n v="42252"/>
    <s v="September, 2015"/>
    <s v="September, 2015´"/>
    <x v="5"/>
    <s v="Adama Brasil Sa"/>
    <s v="Huntsman Holland Bv"/>
    <s v="HAMBURG"/>
    <s v="Brazil"/>
    <s v="29021990"/>
    <s v="80 DRUM JEFFSOL (R) MCH UN 2296 / CL 3 / PG II / F.P. -4 DEG C PACKED ON 20 PALLETS 4002 - 45-196440 SAP NO.: 1381407 CLASS 3 METILCICLOHEXANO UN 2296, PG II FP -4.00 CEL"/>
    <x v="56"/>
    <s v="Not Identified"/>
    <s v="General Chemical"/>
    <n v="14180"/>
    <n v="14.18"/>
    <n v="32100"/>
    <n v="2.2637517630465442"/>
    <m/>
    <m/>
    <m/>
  </r>
  <r>
    <n v="42251"/>
    <s v="September, 2015"/>
    <s v="September, 2015´"/>
    <x v="5"/>
    <s v="Adama Brasil Sa"/>
    <s v="Unid Co., Ltd."/>
    <s v="PUSAN (BUSAN)"/>
    <s v="Brazil"/>
    <s v="28152000"/>
    <s v="2X20 FCL WITH 1600 BAGS SOBRE PALLETS ESTUFADOS POTASSIUM HYDROXIDE FLAKES 90% MIN LIQUIDO DE HIDROXIDO DE POTASSIO 90% MIN, COMERCIALMENTE DENOMINADO POTASSA CAUSTICA EM ESCAMAS. PRODUTO QUIMICO INORGANICO, HIGROSCOPICO, FORMULA KOH, CAS NO 1310-58-3, SOLIDO BRANCO E INODORO, COM 90% DE CONCENTRACAO MIN. APRESENTA CLORETO DE POTASSIO (KCI) COMO IMPUREZA (MAX 0,015%). PODE SER USADO NA FABRICACAO DE DETERGENTES E SABOES MOLES, PARA AUMENTAR A SOLUBILIDADE, ENTRE OUTROS PRODUTOS DE LIMPEZA) IMDG CLASS 8 UN 1813 PG II"/>
    <x v="82"/>
    <s v="Not Identified"/>
    <s v="General Chemical"/>
    <n v="41000"/>
    <n v="41"/>
    <n v="41600"/>
    <n v="1.0146341463414634"/>
    <m/>
    <m/>
    <m/>
  </r>
  <r>
    <n v="42249"/>
    <s v="September, 2015"/>
    <s v="September, 2015´"/>
    <x v="5"/>
    <s v="Adama Brasil S/A"/>
    <s v="Adama Agan Ltd."/>
    <s v="ASHDOD"/>
    <s v="Brazil"/>
    <s v="38089329"/>
    <s v="13920 BAGS OF GOLTIX 70 DF GRAY AGRICULTURAL HER B:ICIDE"/>
    <x v="84"/>
    <s v="Not Identified"/>
    <s v="General Chemical"/>
    <n v="16544"/>
    <n v="16.54"/>
    <n v="115000"/>
    <n v="6.9511605415860735"/>
    <m/>
    <m/>
    <m/>
  </r>
  <r>
    <n v="42249"/>
    <s v="September, 2015"/>
    <s v="September, 2015´"/>
    <x v="5"/>
    <s v="Adama Brasil S/A"/>
    <s v="Adama Makhteshim Ltd."/>
    <s v="ASHDOD"/>
    <s v="Brazil"/>
    <s v="29162015"/>
    <s v="S.T.C. 600 FIBER DRUM BIFENTRINA TECNICO MILENIA P:YRETHROID PESTICIDE, SOLID, TOXIC BIFENTHRIN"/>
    <x v="38"/>
    <s v="Seizer"/>
    <s v="Insecticide"/>
    <n v="17550"/>
    <n v="17.55"/>
    <n v="10940000"/>
    <n v="623.36182336182333"/>
    <m/>
    <m/>
    <m/>
  </r>
  <r>
    <n v="42249"/>
    <s v="September, 2015"/>
    <s v="September, 2015´"/>
    <x v="5"/>
    <s v="Adama Brasil S/A"/>
    <s v="Adama Makhteshim Ltd."/>
    <s v="ASHDOD"/>
    <s v="Brazil"/>
    <s v="29162015"/>
    <s v="S.T.C. 475 FIBER DRUM BIFENTRINA TECNICO MILENIA P:YRETHROID PESTICIDE, SOLID, TOXIC BIFENTHRIN"/>
    <x v="38"/>
    <s v="Seizer"/>
    <s v="Insecticide"/>
    <n v="13893"/>
    <n v="13.89"/>
    <n v="8660000"/>
    <n v="623.33549269416255"/>
    <m/>
    <m/>
    <m/>
  </r>
  <r>
    <n v="42249"/>
    <s v="September, 2015"/>
    <s v="September, 2015´"/>
    <x v="5"/>
    <s v="Adama Brasil S/A"/>
    <s v="Adama Makhteshim Ltd."/>
    <s v="ASHDOD"/>
    <s v="Brazil"/>
    <s v="29349900"/>
    <s v="S.T.C. 110 STEEL DRUM SUPRATHION TECNICO 900 ORGAN:OPHOSPHORUS PESTICIDE, SOLID,TOXIC (METHIDATHION)"/>
    <x v="30"/>
    <s v="Suprathion"/>
    <s v="Insecticide"/>
    <n v="18090"/>
    <n v="18.09"/>
    <n v="2899000"/>
    <n v="160.25428413488115"/>
    <m/>
    <m/>
    <m/>
  </r>
  <r>
    <n v="42249"/>
    <s v="September, 2015"/>
    <s v="September, 2015´"/>
    <x v="5"/>
    <s v="Adama Brasil S/A"/>
    <s v="Adama Makhteshim Ltd."/>
    <s v="ASHDOD"/>
    <s v="Brazil"/>
    <s v="38089100"/>
    <s v="S.T.C. 18480 PLASTIC BOTTLE 1 (18480 LITS RIMON 100 EC) ENVIRONME:NTALLY HAZARDOUS SUBSTANCE, LIQUID (NOVALURON)"/>
    <x v="10"/>
    <s v="Rimon"/>
    <s v="Insecticide"/>
    <n v="23284"/>
    <n v="23.28"/>
    <n v="512000"/>
    <n v="21.989348909122143"/>
    <m/>
    <m/>
    <m/>
  </r>
  <r>
    <n v="42249"/>
    <s v="September, 2015"/>
    <s v="September, 2015´"/>
    <x v="5"/>
    <s v="Adama Brasil S/A"/>
    <s v="Adama Makhteshim Ltd."/>
    <s v="ASHDOD"/>
    <s v="Brazil"/>
    <s v="38089100"/>
    <s v="80 STEEL DRUM 16000 LITS RIMON SUPRA ENVIRONMENTALLY HAZA:RDOUS SUBSTANCE, LIQUID, (NOVALURON)"/>
    <x v="10"/>
    <s v="Rimon"/>
    <s v="Insecticide"/>
    <n v="173880.01"/>
    <n v="173.88"/>
    <n v="3823000"/>
    <n v="21.986426156750277"/>
    <m/>
    <m/>
    <m/>
  </r>
  <r>
    <n v="42249"/>
    <s v="September, 2015"/>
    <s v="September, 2015´"/>
    <x v="5"/>
    <s v="Adama Brasil S/A"/>
    <s v="Adama Agan Ltd."/>
    <s v="ASHDOD"/>
    <s v="Brazil"/>
    <s v="38089329"/>
    <s v="80 DRUMS OF 200.00 LT 16000 LT POQUER AGRICULTURAL HERBICIDE UN NO.?: 3082 , CLASS?: 9.0 P.G?:III"/>
    <x v="48"/>
    <s v="Platinum"/>
    <s v="Herbicide"/>
    <n v="257070.01"/>
    <n v="257.07"/>
    <n v="1787000"/>
    <n v="6.9514137413384001"/>
    <m/>
    <m/>
    <m/>
  </r>
  <r>
    <n v="42249"/>
    <s v="September, 2015"/>
    <s v="September, 2015´"/>
    <x v="5"/>
    <s v="Adama Brasil S/A"/>
    <s v="Adama Agan Ltd."/>
    <s v="ASHDOD"/>
    <s v="Brazil"/>
    <s v="38089323"/>
    <s v="4032 BAGS OF JUMP UN NO.?: 3077 , CL:ASS ?: 9.0 P.G?:III LTD QTY"/>
    <x v="3"/>
    <s v="Jump"/>
    <s v="Herbicide"/>
    <n v="89392"/>
    <n v="89.39"/>
    <n v="621000"/>
    <n v="6.946930374082692"/>
    <m/>
    <m/>
    <m/>
  </r>
  <r>
    <n v="42249"/>
    <s v="September, 2015"/>
    <s v="September, 2015´"/>
    <x v="5"/>
    <s v="Adama Brasil S/A"/>
    <s v="Adama Agan Ltd."/>
    <s v="ASHDOD"/>
    <s v="Brazil"/>
    <s v="38089323"/>
    <s v="STC?: 4032 BAGS OF HEXARON WG AGRICULTURAL HERBICIDE"/>
    <x v="3"/>
    <s v="Jump"/>
    <s v="Herbicide"/>
    <n v="86260"/>
    <n v="86.26"/>
    <n v="600000"/>
    <n v="6.9557152793878974"/>
    <m/>
    <m/>
    <m/>
  </r>
  <r>
    <n v="42247"/>
    <s v="August, 2015"/>
    <s v="August, 2015´"/>
    <x v="5"/>
    <s v="Arysta Lifescience Do Brasil Industria Quimica E Agrope"/>
    <s v="Adama Makhteshim Ltd."/>
    <s v="ASHDOD"/>
    <s v="Brazil"/>
    <s v="29309099"/>
    <s v="200 PLASTIC BAGS 25 KG. FOLPET AGRICUR TECNICO) ENVI:RONMENTALLY HAZARDOUS SUBSTANCE, SOLID, N.O.S. (FOLPET) IMO?: 9 UN?: 3:077 PACKING GROUP?: III MARINE POLLUTANT"/>
    <x v="21"/>
    <s v="Folpan"/>
    <s v="Fungicide"/>
    <n v="5240"/>
    <n v="5.24"/>
    <n v="40800"/>
    <n v="7.7862595419847329"/>
    <m/>
    <m/>
    <m/>
  </r>
  <r>
    <n v="42247"/>
    <s v="August, 2015"/>
    <s v="August, 2015´"/>
    <x v="5"/>
    <s v="Adama Brasil S/A"/>
    <s v="Samsung International Inc."/>
    <s v="PUSAN (BUSAN)"/>
    <s v="Brazil"/>
    <s v="29211121"/>
    <s v="DIMETHYL AMINE 60% ISO TANK DMA0003-K40F(10ISO TANKS) UN ?: 1160 CLASS:?: 3 PACKING GROUP ?: II SUB. RISK ?: 8"/>
    <x v="6"/>
    <s v="Not Identified"/>
    <s v="General Chemical"/>
    <n v="191039.99"/>
    <n v="191.04"/>
    <n v="206000"/>
    <n v="1.078308264149302"/>
    <m/>
    <m/>
    <m/>
  </r>
  <r>
    <n v="42246"/>
    <s v="August, 2015"/>
    <s v="August, 2015´"/>
    <x v="5"/>
    <s v="Adama Brasil Sa"/>
    <s v="Adama Irvita Nv"/>
    <s v="ROTTERDAM"/>
    <s v="Brazil"/>
    <s v="29320000"/>
    <s v="3 20´ X 8´ X 8´6&quot; GENERAL PU SLAC 42 IBC´S 42 PLTS BROMOKETAL"/>
    <x v="70"/>
    <s v="Not Identified"/>
    <s v="General Chemical"/>
    <n v="61387"/>
    <n v="61.39"/>
    <n v="11042000"/>
    <n v="179.87521788000717"/>
    <m/>
    <m/>
    <m/>
  </r>
  <r>
    <n v="42243"/>
    <s v="August, 2015"/>
    <s v="August, 2015´"/>
    <x v="5"/>
    <s v="Adama Brasil Sa"/>
    <s v="Aceto Shanghai Ltd."/>
    <s v="SHANGHAI"/>
    <s v="Brazil"/>
    <s v="29309039"/>
    <s v="ONE 20´ X 8´ X 8´6&quot; GENERAL PU SLAC 80 DRUMS CHEMICALS N.O.I DIMETHYL SULFOXIDE (DIMETHIL SULFOXIDO)"/>
    <x v="74"/>
    <s v="Not Identified"/>
    <s v="General Chemical"/>
    <n v="18800"/>
    <n v="18.8"/>
    <n v="156000"/>
    <n v="8.2978723404255312"/>
    <m/>
    <m/>
    <m/>
  </r>
  <r>
    <n v="42242"/>
    <s v="August, 2015"/>
    <s v="August, 2015´"/>
    <x v="5"/>
    <s v="Adama Brasil S/A"/>
    <s v="Adama Agan Ltd."/>
    <s v="ASHDOD"/>
    <s v="Brazil"/>
    <s v="38089329"/>
    <s v="STC?: 30 DRUMS OF 200.00 LT 6000 LT BUTIRON AGRICULTURAL HERBICIDE UN NO.?: 3082 , CLASS?: 9.0 P.G?:III ENVIRONMENTALLY HAZARDO:US SUBSTANCES, LIQUID, NOS"/>
    <x v="15"/>
    <s v="Butiron"/>
    <s v="Herbicide"/>
    <n v="7123"/>
    <n v="7.12"/>
    <n v="42700"/>
    <n v="5.9946651691702932"/>
    <m/>
    <m/>
    <m/>
  </r>
  <r>
    <n v="42240"/>
    <s v="August, 2015"/>
    <s v="August, 2015´"/>
    <x v="5"/>
    <s v="Adama Brasil S/A"/>
    <s v="Ehs Tank Container Logistics"/>
    <s v="SHANGHAI"/>
    <s v="Brazil"/>
    <s v="29211923"/>
    <s v="MONOISOPROPILAMINA UN?:1221 CLASS?:3 SUB RISK?:8 PACKI:NG GROUP?:I HAZARD NO?:338"/>
    <x v="17"/>
    <s v="Not Identified"/>
    <s v="General Chemical"/>
    <n v="168350.01"/>
    <n v="168.35"/>
    <n v="399000"/>
    <n v="2.3700622292805327"/>
    <m/>
    <m/>
    <m/>
  </r>
  <r>
    <n v="42239"/>
    <s v="August, 2015"/>
    <s v="August, 2015´"/>
    <x v="5"/>
    <s v="Adama Brasil S/A"/>
    <s v="Ulica Sienkiewicza"/>
    <s v="GDYNIA"/>
    <s v="Brazil"/>
    <s v="29182000"/>
    <s v="260 BG 2,4-D ACIDO TECNICO MILENIA BR BIGBAGS"/>
    <x v="0"/>
    <s v="2,4-D Main"/>
    <s v="Herbicide"/>
    <n v="238940"/>
    <n v="238.94"/>
    <s v=""/>
    <e v="#VALUE!"/>
    <m/>
    <m/>
    <m/>
  </r>
  <r>
    <n v="42236"/>
    <s v="August, 2015"/>
    <s v="August, 2015´"/>
    <x v="5"/>
    <s v="Adama Brasil S/A"/>
    <s v="Kuehne &amp; Nagel"/>
    <s v="BARCELONA"/>
    <s v="Brazil"/>
    <s v="39069039"/>
    <s v="20 PALLETSCOPOLIMERO ACRILICO (ATLOX 4913-LQ)"/>
    <x v="85"/>
    <s v="Not Identified"/>
    <s v="General Chemical"/>
    <n v="17008"/>
    <n v="17.010000000000002"/>
    <n v="71700"/>
    <n v="4.2156632173095012"/>
    <m/>
    <m/>
    <m/>
  </r>
  <r>
    <n v="42235"/>
    <s v="August, 2015"/>
    <s v="August, 2015´"/>
    <x v="5"/>
    <s v="Adama Brasil S/A"/>
    <s v="Adama Makhteshim Ltd."/>
    <s v="ASHDOD"/>
    <s v="Brazil"/>
    <s v="38089100"/>
    <s v="80 STEEL DRUM 200 LT (16000 LITS PYRINEX 480 EC)"/>
    <x v="23"/>
    <s v="Pyrinex"/>
    <s v="Pesticide"/>
    <n v="277799.99"/>
    <n v="277.8"/>
    <n v="5798000"/>
    <n v="20.87113106087585"/>
    <m/>
    <m/>
    <m/>
  </r>
  <r>
    <n v="42235"/>
    <s v="August, 2015"/>
    <s v="August, 2015´"/>
    <x v="5"/>
    <s v="Adama Brasil S/A"/>
    <s v="Adama Makhteshim Ltd."/>
    <s v="ASHDOD"/>
    <s v="Brazil"/>
    <s v="38089300"/>
    <s v="2400 CANS 12000 LT AGIL 100 EC (ACERT) AGRICULTURAL: HERBICIDE"/>
    <x v="86"/>
    <s v="Acert"/>
    <s v="Herbicide"/>
    <n v="86359"/>
    <n v="86.36"/>
    <n v="703000"/>
    <n v="8.1404370129343793"/>
    <m/>
    <m/>
    <m/>
  </r>
  <r>
    <n v="42235"/>
    <s v="August, 2015"/>
    <s v="August, 2015´"/>
    <x v="5"/>
    <s v="Adama Brasil S/A"/>
    <s v="Adama Makhteshim Ltd."/>
    <s v="ASHDOD"/>
    <s v="Brazil"/>
    <s v="29162015"/>
    <s v="300 FIBER DRUM BIFENTRINA TECNICO MILENIA"/>
    <x v="38"/>
    <s v="Seizer"/>
    <s v="Insecticide"/>
    <n v="17550"/>
    <n v="17.55"/>
    <n v="10905000"/>
    <n v="621.36752136752136"/>
    <m/>
    <m/>
    <m/>
  </r>
  <r>
    <n v="42235"/>
    <s v="August, 2015"/>
    <s v="August, 2015´"/>
    <x v="5"/>
    <s v="Adama Brasil S/A"/>
    <s v="Adama Makhteshim Ltd."/>
    <s v="ASHDOD"/>
    <s v="Brazil"/>
    <s v="38089323"/>
    <s v="4032 BAGS HEXARON WG AGRICULTURAL HERBICIDE"/>
    <x v="3"/>
    <s v="Jump"/>
    <s v="Herbicide"/>
    <n v="107835"/>
    <n v="107.83"/>
    <n v="647000"/>
    <n v="5.9999072657300507"/>
    <m/>
    <m/>
    <m/>
  </r>
  <r>
    <n v="42235"/>
    <s v="August, 2015"/>
    <s v="August, 2015´"/>
    <x v="5"/>
    <s v="Adama Brasil S/A"/>
    <s v="Adama Makhteshim Ltd."/>
    <s v="ASHDOD"/>
    <s v="Brazil"/>
    <s v="38089329"/>
    <s v="80 DRUMS OF 16000 LT POQUER AGRICULTURAL HERBICIDE"/>
    <x v="48"/>
    <s v="Platinum"/>
    <s v="Herbicide"/>
    <n v="171380.01"/>
    <n v="171.38"/>
    <n v="1028000"/>
    <n v="5.9983658537538886"/>
    <m/>
    <m/>
    <m/>
  </r>
  <r>
    <n v="42235"/>
    <s v="August, 2015"/>
    <s v="August, 2015´"/>
    <x v="5"/>
    <s v="Adama Brasil S/A"/>
    <s v="Adama Makhteshim Ltd."/>
    <s v="ASHDOD"/>
    <s v="Brazil"/>
    <s v="38089329"/>
    <s v="80 DRUMS OF 16000 LT POQUER AGRICULTURAL HERBICIDE"/>
    <x v="48"/>
    <s v="Platinum"/>
    <s v="Herbicide"/>
    <n v="239932.01"/>
    <n v="239.93"/>
    <n v="1439000"/>
    <n v="5.9975323842783625"/>
    <m/>
    <m/>
    <m/>
  </r>
  <r>
    <n v="42235"/>
    <s v="August, 2015"/>
    <s v="August, 2015´"/>
    <x v="5"/>
    <s v="Adama Brasil S/A"/>
    <s v="Adama Makhteshim Ltd."/>
    <s v="ASHDOD"/>
    <s v="Brazil"/>
    <s v="38089100"/>
    <s v="80 STEEL DRUM 200 LT (16000 LITS RIMON SUPRA)"/>
    <x v="10"/>
    <s v="Rimon"/>
    <s v="Insecticide"/>
    <n v="38640"/>
    <n v="38.64"/>
    <n v="806000"/>
    <n v="20.859213250517598"/>
    <m/>
    <m/>
    <m/>
  </r>
  <r>
    <n v="42235"/>
    <s v="August, 2015"/>
    <s v="August, 2015´"/>
    <x v="5"/>
    <s v="Adama Brasil S/A"/>
    <s v="Adama Makhteshim Ltd."/>
    <s v="ASHDOD"/>
    <s v="Brazil"/>
    <s v="38089329"/>
    <s v="80 DRUMS OF 16000 LT POQUER AGRICULTURAL HERBICIDE"/>
    <x v="48"/>
    <s v="Platinum"/>
    <s v="Herbicide"/>
    <n v="68552"/>
    <n v="68.55"/>
    <n v="411000"/>
    <n v="5.9954487104679659"/>
    <m/>
    <m/>
    <m/>
  </r>
  <r>
    <n v="42235"/>
    <s v="August, 2015"/>
    <s v="August, 2015´"/>
    <x v="5"/>
    <s v="Adama Brasil S/A"/>
    <s v="Adama Makhteshim Ltd."/>
    <s v="ASHDOD"/>
    <s v="Brazil"/>
    <s v="29242120"/>
    <s v="36 BIG BAGS DIUREX AGRICUR TECNICO"/>
    <x v="3"/>
    <s v="Jump"/>
    <s v="Herbicide"/>
    <n v="120870"/>
    <n v="120.87"/>
    <n v="3301000"/>
    <n v="27.31033341606685"/>
    <m/>
    <m/>
    <m/>
  </r>
  <r>
    <n v="42235"/>
    <s v="August, 2015"/>
    <s v="August, 2015´"/>
    <x v="5"/>
    <s v="Adama Brasil S/A"/>
    <s v="Adama Makhteshim Ltd."/>
    <s v="ASHDOD"/>
    <s v="Brazil"/>
    <s v="38089100"/>
    <s v="80 STEEL DRUM 200 LT (16000 LITS PYRINEX 480 EC) ORGANOPHOSPHORUS P:ESTICIDE, LIQUID, TOXIC, FLAMMABLE ( CHLORPYRIFOS )"/>
    <x v="23"/>
    <s v="Pyrinex"/>
    <s v="Pesticide"/>
    <n v="185200"/>
    <n v="185.2"/>
    <n v="3865000"/>
    <n v="20.869330453563716"/>
    <m/>
    <m/>
    <m/>
  </r>
  <r>
    <n v="42235"/>
    <s v="August, 2015"/>
    <s v="August, 2015´"/>
    <x v="5"/>
    <s v="Adama Brasil S/A"/>
    <s v="Adama Makhteshim Ltd."/>
    <s v="ASHDOD"/>
    <s v="Brazil"/>
    <s v="29309091"/>
    <s v="20 FLEXIBLE IBC CAPTAN MKT TECNICO MILENIA"/>
    <x v="26"/>
    <s v="Captan"/>
    <s v="Fungicide"/>
    <n v="25940"/>
    <n v="25.94"/>
    <n v="508000"/>
    <n v="19.583654587509638"/>
    <m/>
    <m/>
    <m/>
  </r>
  <r>
    <n v="42235"/>
    <s v="August, 2015"/>
    <s v="August, 2015´"/>
    <x v="5"/>
    <s v="Adama Brasil S/A"/>
    <s v="Adama Makhteshim Ltd."/>
    <s v="ASHDOD"/>
    <s v="Brazil"/>
    <s v="38089100"/>
    <s v="80 STEEL DRUM 200 LT (16000 LITS PYRINEX 480 EC) ORGANOPHOSPHO:RUS PESTICIDE, LIQUID, TOXIC, FLAMMABLE ( CHLORPYRIFOS )"/>
    <x v="23"/>
    <s v="Pyrinex"/>
    <s v="Pesticide"/>
    <n v="92600"/>
    <n v="92.6"/>
    <n v="1933000"/>
    <n v="20.874730021598271"/>
    <m/>
    <m/>
    <m/>
  </r>
  <r>
    <n v="42235"/>
    <s v="August, 2015"/>
    <s v="August, 2015´"/>
    <x v="5"/>
    <s v="Adama Brasil S/A"/>
    <s v="Adama Makhteshim Ltd."/>
    <s v="ASHDOD"/>
    <s v="Brazil"/>
    <s v="38089323"/>
    <s v="4032 BAGS HEXARON WG AGRICULTURAL HERBICIDE"/>
    <x v="3"/>
    <s v="Jump"/>
    <s v="Herbicide"/>
    <n v="64701"/>
    <n v="64.7"/>
    <n v="388000"/>
    <n v="5.9968161233984016"/>
    <m/>
    <m/>
    <m/>
  </r>
  <r>
    <n v="42235"/>
    <s v="August, 2015"/>
    <s v="August, 2015´"/>
    <x v="5"/>
    <s v="Adama Brasil S/A"/>
    <s v="Adama Makhteshim Ltd."/>
    <s v="ASHDOD"/>
    <s v="Brazil"/>
    <s v="29331990"/>
    <s v="28 FLEXIBLE IBC FIPRONIL TECNICO MILENIA"/>
    <x v="32"/>
    <s v="Shelter"/>
    <s v="Insecticide"/>
    <n v="14658"/>
    <n v="14.66"/>
    <n v="1920000"/>
    <n v="130.98649201801064"/>
    <m/>
    <m/>
    <m/>
  </r>
  <r>
    <n v="42234"/>
    <s v="August, 2015"/>
    <s v="August, 2015´"/>
    <x v="5"/>
    <s v="Adama Brasil S/A"/>
    <s v="Shandong Cynda Chemical Co., Ltd."/>
    <s v="QINGDAO"/>
    <s v="Brazil"/>
    <s v="29241999"/>
    <s v="2 40´ X 8´ X 9´6&quot; HIGH CUBE SLAC 960 DRUMS METIL VANILAMIDA ( 2-AMINO-2,3- DIMETHYL BUTYRAMIDE , ADB)"/>
    <x v="7"/>
    <s v="Not Identified"/>
    <s v="General Chemical"/>
    <n v="27360"/>
    <n v="27.36"/>
    <n v="187000"/>
    <n v="6.8347953216374266"/>
    <m/>
    <m/>
    <m/>
  </r>
  <r>
    <n v="42234"/>
    <s v="August, 2015"/>
    <s v="August, 2015´"/>
    <x v="5"/>
    <s v="Adama Brasil S/A"/>
    <s v="Turlock Llp"/>
    <s v="QINGDAO"/>
    <s v="Brazil"/>
    <s v="29053200"/>
    <s v="72 IBCS CHEMICAL PRODUCTPROPYLENE GLYCOL"/>
    <x v="34"/>
    <s v="Not Identified"/>
    <s v="General Chemical"/>
    <n v="76320"/>
    <n v="76.319999999999993"/>
    <n v="109000"/>
    <n v="1.4281970649895179"/>
    <m/>
    <m/>
    <m/>
  </r>
  <r>
    <n v="42234"/>
    <s v="August, 2015"/>
    <s v="August, 2015´"/>
    <x v="5"/>
    <s v="Adama Brasil Sa"/>
    <s v="Jiangsu Sevencontinent Green"/>
    <s v="PUSAN (BUSAN)"/>
    <s v="Brazil"/>
    <s v="29339969"/>
    <s v="1X40ST CONTAINER SAID TO CONTAIN 40 BAGS 1,2,4 TRIAZOL"/>
    <x v="32"/>
    <s v="Shelter"/>
    <s v="Insecticide"/>
    <n v="20120"/>
    <n v="20.12"/>
    <n v="1145000"/>
    <n v="56.908548707753482"/>
    <m/>
    <m/>
    <m/>
  </r>
  <r>
    <n v="42234"/>
    <s v="August, 2015"/>
    <s v="August, 2015´"/>
    <x v="5"/>
    <s v="Adama Brasil Sa"/>
    <s v="China Jiangsu International Economic And Technical"/>
    <s v="QINGDAO"/>
    <s v="Brazil"/>
    <s v="29159090"/>
    <s v="ONE 20´ X 8´ X 8´6&quot; GENERAL PU SLAC 80 DRUMS TRIMETIL-ORTO-FORMIATO UN:3272 CLASS:3 SUB.RISK:-X- PACKING GROUP:II"/>
    <x v="5"/>
    <s v="Not Identified"/>
    <s v="General Chemical"/>
    <n v="16680"/>
    <n v="16.68"/>
    <n v="47700"/>
    <n v="2.8597122302158273"/>
    <m/>
    <m/>
    <m/>
  </r>
  <r>
    <n v="42233"/>
    <s v="August, 2015"/>
    <s v="August, 2015´"/>
    <x v="5"/>
    <s v="Arysta Lifescience Do Brasil Industria Quimica E Agrope"/>
    <s v="Adama Makhteshim Ltd."/>
    <s v="ASHDOD"/>
    <s v="Brazil"/>
    <s v="29309091"/>
    <s v="20 FLEXIBLE IBC 625 KG (12500 KGS ORTHOCIDE TECH MICRONIZADO) ENV IR:ONMENTALLY HAZARDOUS SUBSTANCE, SOLID N.O.S. (CAPTAN) IMO?: 9 UN?: 3077: PACKING GROUP?: III MARINE POLLUTANT"/>
    <x v="26"/>
    <s v="Captan"/>
    <s v="Fungicide"/>
    <n v="25940"/>
    <n v="25.94"/>
    <n v="508000"/>
    <n v="19.583654587509638"/>
    <m/>
    <m/>
    <m/>
  </r>
  <r>
    <n v="42229"/>
    <s v="August, 2015"/>
    <s v="August, 2015´"/>
    <x v="5"/>
    <s v="Adama Brasil S/A"/>
    <s v="Akzo Nobel"/>
    <s v="HOUSTON (TX)"/>
    <s v="Brazil"/>
    <s v="34029011"/>
    <s v="1 20´CONTAINER(S) ETHYLAN NS-500LQ 2300 LB IBC CUSTOMER MAT NO. WITCONOL"/>
    <x v="31"/>
    <s v="Not Identified"/>
    <s v="General Chemical"/>
    <n v="13282"/>
    <n v="13.28"/>
    <n v="43200"/>
    <n v="3.2525222105104654"/>
    <m/>
    <m/>
    <m/>
  </r>
  <r>
    <n v="42229"/>
    <s v="August, 2015"/>
    <s v="August, 2015´"/>
    <x v="5"/>
    <s v="Adama Brasil S/A"/>
    <s v="Sinochem Agro Co., Ltd."/>
    <s v="SHANGHAI"/>
    <s v="Brazil"/>
    <s v="29333949"/>
    <s v="(80 DRUMS) 5-ETHYL,PYRIDINE 2,3 - DICARBOXYLIC ACID ETHYL ESTER [EPDC (DIETIL-5-ETIL-2, 3-PIRIDINOCARBOXILA*]"/>
    <x v="44"/>
    <s v="Not Identified"/>
    <s v="General Chemical"/>
    <n v="16760"/>
    <n v="16.760000000000002"/>
    <n v="243000"/>
    <n v="14.498806682577566"/>
    <m/>
    <m/>
    <m/>
  </r>
  <r>
    <n v="42229"/>
    <s v="August, 2015"/>
    <s v="August, 2015´"/>
    <x v="5"/>
    <s v="Adama Brasil S/A"/>
    <s v="Nutrichem Co., Ltd."/>
    <s v="SHANGHAI"/>
    <s v="Brazil"/>
    <s v="29333921"/>
    <s v="(60 BAGS) PICLORAM TECH"/>
    <x v="76"/>
    <s v="Not Identified"/>
    <s v="General Chemical"/>
    <n v="30210"/>
    <n v="30.21"/>
    <n v="1403000"/>
    <n v="46.441575637206221"/>
    <m/>
    <m/>
    <m/>
  </r>
  <r>
    <n v="42229"/>
    <s v="August, 2015"/>
    <s v="August, 2015´"/>
    <x v="5"/>
    <s v="Adama Brasil S/A"/>
    <s v="Zhejiang Jiangshan Chemical Co., Ltd."/>
    <s v="SHANGHAI"/>
    <s v="Brazil"/>
    <s v="29310000"/>
    <s v="450BAGS GLYPHOSATE 95% TC (GLIFOSATO ACIDO TECNICO MILENIA)"/>
    <x v="14"/>
    <s v="Not Identified"/>
    <s v="General Chemical"/>
    <n v="271350.01"/>
    <n v="271.35000000000002"/>
    <n v="980000"/>
    <n v="3.6115716376793205"/>
    <m/>
    <m/>
    <m/>
  </r>
  <r>
    <n v="42229"/>
    <s v="August, 2015"/>
    <s v="August, 2015´"/>
    <x v="5"/>
    <s v="Adama Brasil S/A"/>
    <s v="High Hope Zhongding Corporation"/>
    <s v="SHANGHAI"/>
    <s v="Brazil"/>
    <s v="29333949"/>
    <s v="(80 DRUMS) EPDC (DIETIL-5-ETIL-2, 3-PIRIDINOCARBOXILA)"/>
    <x v="44"/>
    <s v="Not Identified"/>
    <s v="General Chemical"/>
    <n v="16800"/>
    <n v="16.8"/>
    <n v="243000"/>
    <n v="14.464285714285714"/>
    <m/>
    <m/>
    <m/>
  </r>
  <r>
    <n v="42228"/>
    <s v="August, 2015"/>
    <s v="August, 2015´"/>
    <x v="5"/>
    <s v="Adama Brasil Sa"/>
    <s v="Newport China Tank Containers Co."/>
    <s v="NEW ORLEANS (LA)"/>
    <s v="Brazil"/>
    <s v="29211922"/>
    <s v="ONE 20´ X 8´ X 8´6&quot; TANK CONTA SLAC 1 TANK UN2383, DI-N-PROPILAMINA (DIPROPYLAMINE) AMINES LIQUID, FLAMMABLE 3(8) PGII (CORROSIVE) MATERIAL FLP 7.2 DEG C // SEM: F-E, S-C"/>
    <x v="54"/>
    <s v="Not Identified"/>
    <s v="General Chemical"/>
    <n v="17028"/>
    <n v="17.03"/>
    <n v="58800"/>
    <n v="3.453136011275546"/>
    <m/>
    <m/>
    <m/>
  </r>
  <r>
    <n v="42228"/>
    <s v="August, 2015"/>
    <s v="August, 2015´"/>
    <x v="5"/>
    <s v="Adama Brasil Sa"/>
    <s v="Intermodal Tank Transport"/>
    <s v="NEW ORLEANS (LA)"/>
    <s v="Brazil"/>
    <s v="29211200"/>
    <s v="ONE 20´ X 8´ X 8´6&quot; TANK CONTA SLAC 1 ISO TANK UN 2383, DIPROPYLAMINE, 3 (8), II, FP 7 C DI-N-PROPYLAMINE - BULK"/>
    <x v="54"/>
    <s v="Not Identified"/>
    <s v="General Chemical"/>
    <n v="16946"/>
    <n v="16.95"/>
    <n v="51000"/>
    <n v="3.0095597781187302"/>
    <m/>
    <m/>
    <m/>
  </r>
  <r>
    <n v="42228"/>
    <s v="August, 2015"/>
    <s v="August, 2015´"/>
    <x v="5"/>
    <s v="Adama Brasil S/A"/>
    <s v="Adama Agan Ltd."/>
    <s v="ASHDOD"/>
    <s v="Brazil"/>
    <s v="38089300"/>
    <s v="STC?: 80 DRUMS OF 200.00 LT 16000 LT BUTIRON AGRICULTURAL HERBICIDE UN NO.?: 3082 , CLASS?: 9.0 P.G?:III"/>
    <x v="15"/>
    <s v="Butiron"/>
    <s v="Herbicide"/>
    <n v="54510"/>
    <n v="54.51"/>
    <n v="444000"/>
    <n v="8.145294441386902"/>
    <m/>
    <m/>
    <m/>
  </r>
  <r>
    <n v="42227"/>
    <s v="August, 2015"/>
    <s v="August, 2015´"/>
    <x v="5"/>
    <s v="Adama Brasil Sa"/>
    <s v="High Hope Zhongding Corporation"/>
    <s v="SHANGHAI"/>
    <s v="Brazil"/>
    <s v="29241921"/>
    <s v="N-METILFORMAMIDE (MONOMETILFORMAMIDA)"/>
    <x v="81"/>
    <s v="Not Identified"/>
    <s v="General Chemical"/>
    <n v="16840"/>
    <n v="16.84"/>
    <n v="115000"/>
    <n v="6.8289786223277913"/>
    <m/>
    <m/>
    <m/>
  </r>
  <r>
    <n v="42226"/>
    <s v="August, 2015"/>
    <s v="August, 2015´"/>
    <x v="5"/>
    <s v="Adama Brasil S/A"/>
    <s v="Zhejiang Jiangshan Chemical Co., Ltd."/>
    <s v="SHANGHAI"/>
    <s v="Brazil"/>
    <s v="29310000"/>
    <s v="420 BG GLYPHOSATE 95% TC(GLIFOSATO ACIDOTECNICO MILENIA)"/>
    <x v="14"/>
    <s v="Not Identified"/>
    <s v="General Chemical"/>
    <n v="271350.01"/>
    <n v="271.35000000000002"/>
    <n v="980000"/>
    <n v="3.6115716376793205"/>
    <m/>
    <m/>
    <m/>
  </r>
  <r>
    <n v="42226"/>
    <s v="August, 2015"/>
    <s v="August, 2015´"/>
    <x v="5"/>
    <s v="Adama Brasil S/A"/>
    <s v="Jingbo Agrochemicals Technology Co."/>
    <s v="SHANGHAI"/>
    <s v="Brazil"/>
    <s v="29280090"/>
    <s v="ARDENT TECNICO MILENIA (KRESOXIM-METHYL)"/>
    <x v="77"/>
    <s v="Ardent"/>
    <s v="Fungicide"/>
    <n v="3360"/>
    <n v="3.36"/>
    <n v="65300"/>
    <n v="19.43452380952381"/>
    <m/>
    <m/>
    <m/>
  </r>
  <r>
    <n v="42226"/>
    <s v="August, 2015"/>
    <s v="August, 2015´"/>
    <x v="5"/>
    <s v="Adama Brasil S/A"/>
    <s v="Shandong Cynda Chemical Co., Ltd."/>
    <s v="QINGDAO"/>
    <s v="Brazil"/>
    <s v="29241999"/>
    <s v="ONE 40´ X 8´ X 8´6&quot; GENERAL PU SLAC 480 DRUMS METIL VANILAMIDA ( 2-AMINO-2,3- DIMETHYL BUTYRAMIDE , ADB)"/>
    <x v="0"/>
    <s v="2,4-D Main"/>
    <s v="Herbicide"/>
    <n v="13680"/>
    <n v="13.68"/>
    <n v="93500"/>
    <n v="6.8347953216374266"/>
    <m/>
    <m/>
    <m/>
  </r>
  <r>
    <n v="42224"/>
    <s v="August, 2015"/>
    <s v="August, 2015´"/>
    <x v="5"/>
    <s v="Adama Brasil S/A"/>
    <s v="Adama Mfg. Poland Sa"/>
    <s v="GDYNIA"/>
    <s v="Brazil"/>
    <s v="29189990"/>
    <s v="400 BG 2,4-D ACIDO TECNICO MILENIA BR"/>
    <x v="0"/>
    <s v="2,4-D Main"/>
    <s v="Herbicide"/>
    <n v="367600.01"/>
    <n v="367.6"/>
    <n v="6921000"/>
    <n v="18.827529411655892"/>
    <m/>
    <m/>
    <m/>
  </r>
  <r>
    <n v="42224"/>
    <s v="August, 2015"/>
    <s v="August, 2015´"/>
    <x v="5"/>
    <s v="Adama Brasil S/A"/>
    <s v="Lanxess Corporation Group"/>
    <s v="ANTWERPEN"/>
    <s v="Brazil"/>
    <s v="29290000"/>
    <s v="ONE 20´ X 8´ X 8´6&quot; TANK CONTA SLAC 1 TANK 3.4-DICLOROFENILISOCIANATO UN : 2250 PSN : DICHLOROPHENYL ISOCYANATES IMDG : 6.1 (CLASS : 6.1 ) PG:2 FLASHPOINT : 123 CEL MARINE POLLUTANT"/>
    <x v="18"/>
    <s v="Not Identified"/>
    <s v="General Chemical"/>
    <n v="26060"/>
    <n v="26.06"/>
    <n v="202000"/>
    <n v="7.7513430544896389"/>
    <m/>
    <m/>
    <m/>
  </r>
  <r>
    <n v="42221"/>
    <s v="August, 2015"/>
    <s v="August, 2015´"/>
    <x v="5"/>
    <s v="Adama Brasil S/A"/>
    <s v="Adama Agan Ltd."/>
    <s v="ASHDOD"/>
    <s v="Brazil"/>
    <s v="38089329"/>
    <s v="STC?: 240 DRUMS OF 200.00 LT 16000 LT POQUER AGRICULTURAL HERBICIDE HS: 380893 UN NO.?: 3082 , CLASS?: 9.0 P.G?:III"/>
    <x v="48"/>
    <s v="Platinum"/>
    <s v="Herbicide"/>
    <n v="51414"/>
    <n v="51.41"/>
    <n v="308000"/>
    <n v="5.9905862216516903"/>
    <m/>
    <m/>
    <m/>
  </r>
  <r>
    <n v="42221"/>
    <s v="August, 2015"/>
    <s v="August, 2015´"/>
    <x v="5"/>
    <s v="Adama Brasil S/A"/>
    <s v="Adama Makhteshim Ltd."/>
    <s v="ASHDOD"/>
    <s v="Brazil"/>
    <s v="38089100"/>
    <s v="480 STEEL DRUM 200 LT (16000 LITS PYRINEX 480 EC) ORGANOPHOSPHO:RUS PESTICIDE, LIQUID, TOXIC, FLAMMABLE ( CHLORPYRIFOS ) IMO?: 6.1 UN:?: 3017 PG?:III MARINE POLLUTANT"/>
    <x v="23"/>
    <s v="Pyrinex"/>
    <s v="Pesticide"/>
    <n v="111120"/>
    <n v="111.12"/>
    <n v="2319000"/>
    <n v="20.869330453563716"/>
    <m/>
    <m/>
    <m/>
  </r>
  <r>
    <n v="42221"/>
    <s v="August, 2015"/>
    <s v="August, 2015´"/>
    <x v="5"/>
    <s v="Adama Brasil S/A"/>
    <s v="Adama Makhteshim Ltd."/>
    <s v="ASHDOD"/>
    <s v="Brazil"/>
    <s v="29162015"/>
    <s v="1200 FIBER DRUM 25 KGS (BIFENTRINA TECNICO MILENIA): PYRETHROID PESTICIDE, SOLID, TOXIC BIFENTHRIN IMO?: 6.1 UN?: 3349 PAC:KING GROUP?: III MARINE POLLUTANT"/>
    <x v="38"/>
    <s v="Seizer"/>
    <s v="Insecticide"/>
    <n v="35100"/>
    <n v="35.1"/>
    <n v="21810000"/>
    <n v="621.36752136752136"/>
    <m/>
    <m/>
    <m/>
  </r>
  <r>
    <n v="42221"/>
    <s v="August, 2015"/>
    <s v="August, 2015´"/>
    <x v="5"/>
    <s v="Adama Brasil S/A"/>
    <s v="Adama Agan Ltd."/>
    <s v="ASHDOD"/>
    <s v="Brazil"/>
    <s v="38089329"/>
    <s v="2,400 CANS OF 5.00 LT 12,000.00 LT AGIL 100 EC (ACERT) AGRICUL:TUR AL HERBICIDE UN NO.?: 1993 , CLASS?: 3.0 P.G?:III LTD"/>
    <x v="86"/>
    <s v="Acert"/>
    <s v="Herbicide"/>
    <n v="13766"/>
    <n v="13.77"/>
    <n v="82600"/>
    <n v="6.0002905709719601"/>
    <m/>
    <m/>
    <m/>
  </r>
  <r>
    <n v="42221"/>
    <s v="August, 2015"/>
    <s v="August, 2015´"/>
    <x v="5"/>
    <s v="Adama Brasil S/A"/>
    <s v="Adama Agan Ltd."/>
    <s v="ASHDOD"/>
    <s v="Brazil"/>
    <s v="38089323"/>
    <s v="4032 BAGS OF HEXARON WG AGRICULTURAL HERBICIDE UN NO.?: 3077 , CLASS?: 9.0 P.G?:III"/>
    <x v="3"/>
    <s v="Jump"/>
    <s v="Herbicide"/>
    <n v="42356"/>
    <n v="42.36"/>
    <n v="254000"/>
    <n v="5.9967891207857207"/>
    <m/>
    <m/>
    <m/>
  </r>
  <r>
    <n v="42221"/>
    <s v="August, 2015"/>
    <s v="August, 2015´"/>
    <x v="5"/>
    <s v="Adama Brasil S/A"/>
    <s v="Adama Agan Ltd."/>
    <s v="ASHDOD"/>
    <s v="Brazil"/>
    <s v="38089329"/>
    <s v="880 DRUMS OF 200.00 LT 16000 LT POQUER AGRICULTURAL HERBICIDE HS:?:380893 UN NO.?: 3082 , CLASS?: 9.0 P.G?:III"/>
    <x v="48"/>
    <s v="Platinum"/>
    <s v="Herbicide"/>
    <n v="188518"/>
    <n v="188.52"/>
    <n v="1131000"/>
    <n v="5.999427110408555"/>
    <m/>
    <m/>
    <m/>
  </r>
  <r>
    <n v="42221"/>
    <s v="August, 2015"/>
    <s v="August, 2015´"/>
    <x v="5"/>
    <s v="Adama Brasil S/A"/>
    <s v="Atul Ltd."/>
    <s v="NHAVA SHEVA (JAWAHARLAL N"/>
    <s v="Brazil"/>
    <s v="29189912"/>
    <s v="120 JUMBO BAGS 120 X 900 KG J:UMBO BAG 2,4-D ACIDO TECNICO INV NO?: EXAG/15-16/57 UN NO?: 3077, C:LASS?: 9, PKG.GROUP?: III"/>
    <x v="0"/>
    <s v="2,4-D Main"/>
    <s v="Herbicide"/>
    <n v="111420"/>
    <n v="111.42"/>
    <n v="2099000"/>
    <n v="18.83862861245737"/>
    <m/>
    <m/>
    <m/>
  </r>
  <r>
    <n v="42221"/>
    <s v="August, 2015"/>
    <s v="August, 2015´"/>
    <x v="5"/>
    <s v="Adama Brasil S/A"/>
    <s v="Adama Makhteshim Ltd."/>
    <s v="ASHDOD"/>
    <s v="Brazil"/>
    <s v="38089100"/>
    <s v="320 STEEL DRUM 200 LT (16000 LITS PYRINEX 480 EC) ORGANOPHOSPHO:RUS PESTICIDE, LIQUID, TOXIC, FLAMMABLE ( CHLORPYRIFOS ) IMO?: 6.1 UN:?: 3017 PACKING GROUP?:III MARINE POLLUTANT"/>
    <x v="23"/>
    <s v="Pyrinex"/>
    <s v="Pesticide"/>
    <n v="74080"/>
    <n v="74.08"/>
    <n v="1546000"/>
    <n v="20.869330453563716"/>
    <m/>
    <m/>
    <m/>
  </r>
  <r>
    <n v="42220"/>
    <s v="August, 2015"/>
    <s v="August, 2015´"/>
    <x v="5"/>
    <s v="Du Pont Do Brasil Sa"/>
    <s v="Adama Makhteshim Ltd."/>
    <s v="ASHDOD"/>
    <s v="Brazil"/>
    <s v="38089100"/>
    <s v="18480 PLASTIC BOTTLE 1 LT (18480 LITS GALLAXY 100 EC) ENVIRONMENTALLY:HAZARDOUS SUBSTANCE, LIQUID N.O.S. (NOVALURON) IMO?: 9 UN?: 3082 PACKIN:G GROUP?: III MARINE POLLUTANT"/>
    <x v="4"/>
    <s v="Galil"/>
    <s v="Insecticide"/>
    <n v="23284"/>
    <n v="23.28"/>
    <n v="486000"/>
    <n v="20.872702284830787"/>
    <m/>
    <m/>
    <m/>
  </r>
  <r>
    <n v="42220"/>
    <s v="August, 2015"/>
    <s v="August, 2015´"/>
    <x v="5"/>
    <s v="Du Pont Do Brasil Sa"/>
    <s v="Adama Makhteshim Ltd."/>
    <s v="ASHDOD"/>
    <s v="Brazil"/>
    <s v="38089100"/>
    <s v="S.T.C. 18480 PLASTIC BOTTLE 1 LT (18480 LITS GALLAXY 100 EC) ENVIRONME:NTALLY HAZARDOUS SUBSTANCE, LIQUID N.O.S. (NOVALURON) IMO?: 9 UN?: 3082:PACKING GROUP?: III MARINE POLLUTANT"/>
    <x v="4"/>
    <s v="Galil"/>
    <s v="Insecticide"/>
    <n v="23284"/>
    <n v="23.28"/>
    <n v="486000"/>
    <n v="20.872702284830787"/>
    <m/>
    <m/>
    <m/>
  </r>
  <r>
    <n v="42220"/>
    <s v="August, 2015"/>
    <s v="August, 2015´"/>
    <x v="5"/>
    <s v="Du Pont Do Brasil Sa"/>
    <s v="Adama Makhteshim Ltd."/>
    <s v="ASHDOD"/>
    <s v="Brazil"/>
    <s v="38089100"/>
    <s v="S.T.C. 18480 PLASTIC BOTTLE 1 LT (18480 LITS GALLAXY 100 EC) ENVIRON:MEN TALLY HAZARDOUS SUBSTANCE, LIQUID N.O.S. (NOVALURON) IMO?: 9 UN?::3082 PA CKING GROUP?: III MARINE POLLUTANT"/>
    <x v="4"/>
    <s v="Galil"/>
    <s v="Insecticide"/>
    <n v="23284"/>
    <n v="23.28"/>
    <n v="486000"/>
    <n v="20.872702284830787"/>
    <m/>
    <m/>
    <m/>
  </r>
  <r>
    <n v="42219"/>
    <s v="August, 2015"/>
    <s v="August, 2015´"/>
    <x v="5"/>
    <s v="Adama Brasil S/A"/>
    <s v="High Hope Zhongding Corporation"/>
    <s v="SHANGHAI"/>
    <s v="Brazil"/>
    <s v="29333949"/>
    <s v="EPDC (DIETIL-5-ETIL-2, 3-PIRIDINOCARBOXILA)"/>
    <x v="30"/>
    <s v="Suprathion"/>
    <s v="Insecticide"/>
    <n v="16800"/>
    <n v="16.8"/>
    <n v="243000"/>
    <n v="14.464285714285714"/>
    <m/>
    <m/>
    <m/>
  </r>
  <r>
    <n v="42218"/>
    <s v="August, 2015"/>
    <s v="August, 2015´"/>
    <x v="5"/>
    <s v="Adama Brasil Sa"/>
    <s v="Total Fluides"/>
    <s v="LE HAVRE"/>
    <s v="Brazil"/>
    <s v="29021900"/>
    <s v="ONE 20´ X 8´ X 8´6&quot; TANK CONTA SLAC 1 TANK SOLANE MCH UN 2296, METHYLCYCLOHEXANE, 3, II"/>
    <x v="56"/>
    <s v="Not Identified"/>
    <s v="General Chemical"/>
    <n v="17000"/>
    <n v="17"/>
    <n v="37700"/>
    <n v="2.2176470588235295"/>
    <m/>
    <m/>
    <m/>
  </r>
  <r>
    <n v="42217"/>
    <s v="August, 2015"/>
    <s v="August, 2015´"/>
    <x v="5"/>
    <s v="Adama Brasil S/A"/>
    <s v="Purac Biochem Bv"/>
    <s v="ROTTERDAM"/>
    <s v="Brazil"/>
    <s v="29181100"/>
    <s v="2 X 20´ISOTANK CONTAINER 2 ISOTANK 2-ETHYLHEXYL-S-LACTATE NON HAZARDOUS"/>
    <x v="22"/>
    <s v="Not Identified"/>
    <s v="General Chemical"/>
    <n v="43860"/>
    <n v="43.86"/>
    <n v="96900"/>
    <n v="2.2093023255813953"/>
    <m/>
    <m/>
    <m/>
  </r>
  <r>
    <n v="42217"/>
    <s v="August, 2015"/>
    <s v="August, 2015´"/>
    <x v="5"/>
    <s v="Adama Brasil S/A"/>
    <s v="Adama Mfg. Poland Sa"/>
    <s v="GDYNIA"/>
    <s v="Brazil"/>
    <s v="29180000"/>
    <s v="20ST 400 BG 2,4-D ACIDO TECNICO MILENIA BR BIG BAGS ON PALLETS"/>
    <x v="0"/>
    <s v="2,4-D Main"/>
    <s v="Herbicide"/>
    <n v="367600.01"/>
    <n v="367.6"/>
    <s v=""/>
    <e v="#VALUE!"/>
    <m/>
    <m/>
    <m/>
  </r>
  <r>
    <n v="42214"/>
    <s v="July, 2015"/>
    <s v="July, 2015´"/>
    <x v="5"/>
    <s v="Adama Brasil S/A"/>
    <s v="Adama Makhteshim Ltd."/>
    <s v="ASHDOD"/>
    <s v="Brazil"/>
    <s v="38089100"/>
    <s v="S.T.C. 80 STEEL DRUM 200 LT (16000 LITS PYRINEX 480 EC) ORGANOPHOSP:HORUS PESTICIDE, LIQUID, TOXIC, FLAMMABLE ( CHLORPYRIFOS ) IMO?: 6.1:UN?: 3017 PACKING GROUP?:III MARINE POLLUTANT"/>
    <x v="23"/>
    <s v="Pyrinex"/>
    <s v="Pesticide"/>
    <n v="185200"/>
    <n v="185.2"/>
    <n v="3732000"/>
    <n v="20.151187904967603"/>
    <m/>
    <m/>
    <m/>
  </r>
  <r>
    <n v="42214"/>
    <s v="July, 2015"/>
    <s v="July, 2015´"/>
    <x v="5"/>
    <s v="Adama Brasil S/A"/>
    <s v="Newport China Tank Containers Co."/>
    <s v="VERACRUZ"/>
    <s v="Brazil"/>
    <s v="34021300"/>
    <s v="20TK 6 TANK GENAMIN 267 (AMINA GRAXA DE SEBO ETOXILADA ) DANGEROUS GOODS UN 3082 IMO 9 PG III FP 180\´B0C F-A-S-F ENVIRONMENTALLY HAZARDOUS SUBSTANCE, LIQUID INVOICE: 15/117939"/>
    <x v="46"/>
    <s v="Not Identified"/>
    <s v="General Chemical"/>
    <n v="120030"/>
    <n v="120.03"/>
    <n v="322000"/>
    <n v="2.6826626676664169"/>
    <m/>
    <m/>
    <m/>
  </r>
  <r>
    <n v="42214"/>
    <s v="July, 2015"/>
    <s v="July, 2015´"/>
    <x v="5"/>
    <s v="Adama Brasil S/A"/>
    <s v="Adama Agan Ltd."/>
    <s v="ASHDOD"/>
    <s v="Brazil"/>
    <s v="38089323"/>
    <s v="STC?: 16128 BAGS OF JUMP AGRICULTURAL HERBICIDE UN NO.?: 3077 , CLASS?: 9.0 P.G?:III LTD"/>
    <x v="3"/>
    <s v="Jump"/>
    <s v="Herbicide"/>
    <n v="89392"/>
    <n v="89.39"/>
    <n v="506000"/>
    <n v="5.6604617862896012"/>
    <m/>
    <m/>
    <m/>
  </r>
  <r>
    <n v="42214"/>
    <s v="July, 2015"/>
    <s v="July, 2015´"/>
    <x v="5"/>
    <s v="Adama Brasil S/A"/>
    <s v="Adama Makhteshim Ltd."/>
    <s v="ASHDOD"/>
    <s v="Brazil"/>
    <s v="38089100"/>
    <s v="S.T.C. 240 STEEL DRUM 600 LT (48000 LITS RIMON SUPRA) ENVIRONMENTALLY: HAZARDOUS SUBSTANCE, LIQUID, N.O.S. (NOVALURON) IMO?: 9 UN?: 3082 PACK:ING GROUP?: III MARINE POLLUTANT"/>
    <x v="10"/>
    <s v="Rimon"/>
    <s v="Insecticide"/>
    <n v="57960"/>
    <n v="57.96"/>
    <n v="1168000"/>
    <n v="20.151828847481021"/>
    <m/>
    <m/>
    <m/>
  </r>
  <r>
    <n v="42214"/>
    <s v="July, 2015"/>
    <s v="July, 2015´"/>
    <x v="5"/>
    <s v="Adama Brasil S/A"/>
    <s v="Adama Agan Ltd."/>
    <s v="ASHDOD"/>
    <s v="Brazil"/>
    <s v="38089329"/>
    <s v="STC?: 2400 CANS OF 5.00 LT 12000 LT ACERT AGRICULTURAL HERBICIDE UN NO.?: 1993 , CLASS?: 3.0 P.G?:III LTD"/>
    <x v="3"/>
    <s v="Jump"/>
    <s v="Herbicide"/>
    <n v="110128"/>
    <n v="110.13"/>
    <n v="623000"/>
    <n v="5.6570536103443265"/>
    <m/>
    <m/>
    <m/>
  </r>
  <r>
    <n v="42214"/>
    <s v="July, 2015"/>
    <s v="July, 2015´"/>
    <x v="5"/>
    <s v="Adama Brasil S/A"/>
    <s v="Adama Agan Ltd."/>
    <s v="ASHDOD"/>
    <s v="Brazil"/>
    <s v="38089329"/>
    <s v="OF 3600.00 LT 288000 LT BUTIRON AGRICULTURAL HERBICIDE UN NO.?: 3082 , CLASS?: 9.0 P.G?:III"/>
    <x v="15"/>
    <s v="Butiron"/>
    <s v="Herbicide"/>
    <n v="341459.99"/>
    <n v="341.46"/>
    <n v="1931000"/>
    <n v="5.6551281454673505"/>
    <m/>
    <m/>
    <m/>
  </r>
  <r>
    <n v="42213"/>
    <s v="July, 2015"/>
    <s v="July, 2015´"/>
    <x v="5"/>
    <s v="Adama Brasil Sa"/>
    <s v="Nanjing Hengrun Hongsu Trading Co., Ltd."/>
    <s v="SHANGHAI"/>
    <s v="Brazil"/>
    <s v="29049014"/>
    <s v="268 DRUMS 4-CHLORO-3,5-DINITROBENZOTRIFLUORIDE (DINITRO) CLASS:6.1 UN NO:2811 PACKING GROUP: II"/>
    <x v="57"/>
    <s v="DINITRO"/>
    <s v="General Chemical"/>
    <n v="86188"/>
    <n v="86.19"/>
    <n v="853000"/>
    <n v="9.8969694156959207"/>
    <m/>
    <m/>
    <m/>
  </r>
  <r>
    <n v="42213"/>
    <s v="July, 2015"/>
    <s v="July, 2015´"/>
    <x v="5"/>
    <s v="Adama Brasil S/A"/>
    <s v="Shandong Cynda Chemical Co., Ltd."/>
    <s v="QINGDAO"/>
    <s v="Brazil"/>
    <s v="29241999"/>
    <s v="ONE 40´ X 8´ X 8´6&quot; GENERAL PU SLAC 480 DRUMS METIL VANILAMIDA ( 2-AMINO-2, 3-DIMETHYL BUTYRAMIDE , ADB) 25KGS/DRUM"/>
    <x v="7"/>
    <s v="Not Identified"/>
    <s v="General Chemical"/>
    <n v="13680"/>
    <n v="13.68"/>
    <n v="92100"/>
    <n v="6.7324561403508776"/>
    <m/>
    <m/>
    <m/>
  </r>
  <r>
    <n v="42213"/>
    <s v="July, 2015"/>
    <s v="July, 2015´"/>
    <x v="5"/>
    <s v="Adama Brasil Sa"/>
    <s v="Aceto Shanghai Ltd."/>
    <s v="SHANGHAI"/>
    <s v="Brazil"/>
    <s v="29214921"/>
    <s v="80 DRUMS, STEEL UN1711,2,4XYLIDINE UN1711 CLASS6.1 GROUPII,HAZ NO 60"/>
    <x v="83"/>
    <s v="Not Identified"/>
    <s v="General Chemical"/>
    <n v="17560"/>
    <n v="17.559999999999999"/>
    <n v="307000"/>
    <n v="17.482915717539864"/>
    <m/>
    <m/>
    <m/>
  </r>
  <r>
    <n v="42213"/>
    <s v="July, 2015"/>
    <s v="July, 2015´"/>
    <x v="5"/>
    <s v="Arysta Lifescience Do Brasil Industria Quimica E Agrope"/>
    <s v="Adama Makhteshim Ltd."/>
    <s v="ASHDOD"/>
    <s v="Brazil"/>
    <s v="29309091"/>
    <s v="S.T.C. 20 FLEXIBLE IBC ORTHOCIDE TECH MICRONIZADO ENVIRONMENTALLY HAZARDOUS SUBSTANCE, SOLID N.O.S. (CAPTAN) IMO?: 9 UN:?: 3077 PACKING GROUP?: III MARINE POLLUTANT"/>
    <x v="26"/>
    <s v="Captan"/>
    <s v="Fungicide"/>
    <n v="25940"/>
    <n v="25.94"/>
    <n v="519000"/>
    <n v="20.007710100231304"/>
    <m/>
    <m/>
    <m/>
  </r>
  <r>
    <n v="42213"/>
    <s v="July, 2015"/>
    <s v="July, 2015´"/>
    <x v="5"/>
    <s v="Arysta Lifescience Do Brasil Industria Quimica E Agrope"/>
    <s v="Adama Makhteshim Ltd."/>
    <s v="ASHDOD"/>
    <s v="Brazil"/>
    <s v="29309091"/>
    <s v="20 FLEXIBLE IBC ORTHOCIDE TECH MICRONIZADO EN VI:RONMENTALLY HAZARDOUS SUBSTANCE, SOLID N.O.S. (CAPTAN) IMO?: 9 UN?: 307:7 PACKING GROUP?: III MARINE POLLUTANT"/>
    <x v="26"/>
    <s v="Captan"/>
    <s v="Fungicide"/>
    <n v="25940"/>
    <n v="25.94"/>
    <n v="519000"/>
    <n v="20.007710100231304"/>
    <m/>
    <m/>
    <m/>
  </r>
  <r>
    <n v="42213"/>
    <s v="July, 2015"/>
    <s v="July, 2015´"/>
    <x v="5"/>
    <s v="Adama Brasil Sa"/>
    <s v="Nanjing Hengrun Hongsu Trading Co., Ltd."/>
    <s v="SHANGHAI"/>
    <s v="Brazil"/>
    <s v="29049014"/>
    <s v="4-CHLORO-3, 5-DINITROBENZOTRIFLUORIDE (DINITRO) CLASS?:6.1 UN NO?:2811 PACKING GROUP?:II"/>
    <x v="57"/>
    <s v="DINITRO"/>
    <s v="General Chemical"/>
    <n v="64641"/>
    <n v="64.64"/>
    <n v="640000"/>
    <n v="9.9008369301217485"/>
    <m/>
    <m/>
    <m/>
  </r>
  <r>
    <n v="42213"/>
    <s v="July, 2015"/>
    <s v="July, 2015´"/>
    <x v="5"/>
    <s v="Dupont Do Brasil Sa"/>
    <s v="Adama Makhteshim Ltd."/>
    <s v="ASHDOD"/>
    <s v="Brazil"/>
    <s v="38089100"/>
    <s v="S.T.C. 18480 PLASTIC BOTTLE 1 LT (18480 LITS GALLAXY 100 EC) ENVIRON:MEN TALLY HAZARDOUS SUBSTANCE, LIQUID N.O.S. (NOVALURON) IMO?: 9 UN?::3082 PA CKING GROUP?: III MARINE POLLUTANT"/>
    <x v="10"/>
    <s v="Rimon"/>
    <s v="Insecticide"/>
    <n v="23284"/>
    <n v="23.28"/>
    <n v="469000"/>
    <n v="20.142587184332587"/>
    <m/>
    <m/>
    <m/>
  </r>
  <r>
    <n v="42208"/>
    <s v="July, 2015"/>
    <s v="July, 2015´"/>
    <x v="5"/>
    <s v="Adama Brasil S/A"/>
    <s v="Akzo Nobel"/>
    <s v="HOUSTON (TX)"/>
    <s v="Brazil"/>
    <s v="34029011"/>
    <s v="ONE 20´ X 8´ X 8´6&quot; GENERAL PU SLAC 12 IBC ETHYLAN NS-500LQ 2300 LB IBC CUSTOMER MAT NO. WITCONOL"/>
    <x v="31"/>
    <s v="Not Identified"/>
    <s v="General Chemical"/>
    <n v="13283"/>
    <n v="13.28"/>
    <n v="43500"/>
    <n v="3.2748626063389294"/>
    <m/>
    <m/>
    <m/>
  </r>
  <r>
    <n v="42207"/>
    <s v="July, 2015"/>
    <s v="July, 2015´"/>
    <x v="5"/>
    <s v="Adama Brasil S/A"/>
    <s v="Adama Agan Ltd."/>
    <s v="ASHDOD"/>
    <s v="Brazil"/>
    <s v="38089329"/>
    <s v="430 DRUMS OF 200.00 LT 86000 LT POQUER AGRICULTURAL HERBICIDE UN NO.?: 3082 , CLASS?: 9.0 P.G?:III"/>
    <x v="48"/>
    <s v="Platinum"/>
    <s v="Herbicide"/>
    <n v="92126"/>
    <n v="92.13"/>
    <n v="521000"/>
    <n v="5.655298178581508"/>
    <m/>
    <m/>
    <m/>
  </r>
  <r>
    <n v="42207"/>
    <s v="July, 2015"/>
    <s v="July, 2015´"/>
    <x v="5"/>
    <s v="Adama Brasil Sa"/>
    <s v="Newport China Tank Containers Co."/>
    <s v="NEW ORLEANS (LA)"/>
    <s v="Brazil"/>
    <s v="29211922"/>
    <s v="2 20´ X 8´ X 8´6&quot; TANK CONTA SLAC 2 TANK UN 2383, DI-N-PROPILAMINA (DIPROPILAMINE) AMINES LIQUID, FLAMMABLE 3 (8) PG II (CORROSIVE) MATERIAL FL PT.7.2 DEG C//EMS: F-E;S-C"/>
    <x v="54"/>
    <s v="Not Identified"/>
    <s v="General Chemical"/>
    <n v="34065"/>
    <n v="34.06"/>
    <n v="122000"/>
    <n v="3.5813885219433437"/>
    <m/>
    <m/>
    <m/>
  </r>
  <r>
    <n v="42207"/>
    <s v="July, 2015"/>
    <s v="July, 2015´"/>
    <x v="5"/>
    <s v="Adama Brasil S/A"/>
    <s v="Adama Agan Ltd."/>
    <s v="ASHDOD"/>
    <s v="Brazil"/>
    <s v="38089329"/>
    <s v="440 DRUMS OF 200.00 LT 88000 LT BUTIRON AGRICULTURAL HERBICIDE"/>
    <x v="15"/>
    <s v="Butiron"/>
    <s v="Herbicide"/>
    <n v="99935"/>
    <n v="99.93"/>
    <n v="565000"/>
    <n v="5.6536748886776405"/>
    <m/>
    <m/>
    <m/>
  </r>
  <r>
    <n v="42207"/>
    <s v="July, 2015"/>
    <s v="July, 2015´"/>
    <x v="5"/>
    <s v="Adama Brasil S/A"/>
    <s v="Adama Makhteshim Ltd."/>
    <s v="ASHDOD"/>
    <s v="Brazil"/>
    <s v="38089100"/>
    <s v="S.T.C. 9240 PLASTIC BOTTLE 1 LT (9240 LITS KESHET 25 EC) PYRETHROID:PESTICIDE, LIQUID, TOXIC DELTAMETHRIN IMO?: 6.1 UN?: 3352 PACKING GROU:P?: III MARINE POLLUTANT"/>
    <x v="58"/>
    <s v="Deltamethrin"/>
    <s v="Insecticide"/>
    <n v="10256"/>
    <n v="10.26"/>
    <n v="207000"/>
    <n v="20.183307332293293"/>
    <m/>
    <m/>
    <m/>
  </r>
  <r>
    <n v="42207"/>
    <s v="July, 2015"/>
    <s v="July, 2015´"/>
    <x v="5"/>
    <s v="Adama Brasil S/A"/>
    <s v="Adama Makhteshim Ltd."/>
    <s v="ASHDOD"/>
    <s v="Brazil"/>
    <s v="38089100"/>
    <s v="240 STEEL DRUM 200 LT (16000 LITS PYRINEX 480 EC) ORGANOPHOSPHORUS:PESTICIDE, LIQUID, TOXIC, FLAMMABLE ( CHLORPYRIFOS ) IMO?: 6.1 UN?: 301:7 PG?:III MARINE POLLUTANT"/>
    <x v="23"/>
    <s v="Pyrinex"/>
    <s v="Pesticide"/>
    <n v="55560"/>
    <n v="55.56"/>
    <n v="1119000"/>
    <n v="20.14038876889849"/>
    <m/>
    <m/>
    <m/>
  </r>
  <r>
    <n v="42207"/>
    <s v="July, 2015"/>
    <s v="July, 2015´"/>
    <x v="5"/>
    <s v="Adama Brasil S/A"/>
    <s v="Adama Agan Ltd."/>
    <s v="ASHDOD"/>
    <s v="Brazil"/>
    <s v="38089329"/>
    <s v="STC?: 80 DRUMS OF 200.00 LT 16,000.00 LT GALIGAN EC 240 AGRICULTURAL: HE RBICIDE UN NO.?: 1993 , CLASS?: 3.0 P.G?:III"/>
    <x v="2"/>
    <s v="Galigan 240 EC"/>
    <s v="Herbicide"/>
    <n v="17618"/>
    <n v="17.62"/>
    <n v="99600"/>
    <n v="5.653309115677148"/>
    <m/>
    <m/>
    <m/>
  </r>
  <r>
    <n v="42207"/>
    <s v="July, 2015"/>
    <s v="July, 2015´"/>
    <x v="5"/>
    <s v="Adama Brasil S/A"/>
    <s v="Adama Agan Ltd."/>
    <s v="ASHDOD"/>
    <s v="Brazil"/>
    <s v="38089329"/>
    <s v="210 DRUMS OF 200.00 LT 42000 LT POQUER AGRICULTURAL HERBICIDE UN NO.?: 3082 , CLASS?: 9.0 P.G?:III"/>
    <x v="48"/>
    <s v="Platinum"/>
    <s v="Herbicide"/>
    <n v="44996"/>
    <n v="45"/>
    <n v="254000"/>
    <n v="5.6449462174415501"/>
    <m/>
    <m/>
    <m/>
  </r>
  <r>
    <n v="42207"/>
    <s v="July, 2015"/>
    <s v="July, 2015´"/>
    <x v="5"/>
    <s v="Adama Brasil S/A"/>
    <s v="Adama Agan Ltd."/>
    <s v="ASHDOD"/>
    <s v="Brazil"/>
    <s v="38089300"/>
    <s v="80 DRUMS OF 200.00 LT 16000 LT POQUER AGRICULTURAL HERBICIDE UN NO.?: 3082 , CLASS?: 9.0 P.G?:III"/>
    <x v="48"/>
    <s v="Platinum"/>
    <s v="Herbicide"/>
    <n v="85690"/>
    <n v="85.69"/>
    <n v="691000"/>
    <n v="8.0639514529116578"/>
    <m/>
    <m/>
    <m/>
  </r>
  <r>
    <n v="42206"/>
    <s v="July, 2015"/>
    <s v="July, 2015´"/>
    <x v="5"/>
    <s v="Adama Brasil Sa"/>
    <s v="Aceto Shanghai Ltd."/>
    <s v="SHANGHAI"/>
    <s v="Brazil"/>
    <s v="29309039"/>
    <s v="CHEMICALS N.O.I DIMETHYL SULFOXIDE (DIMETHIL SULFOXIDO)"/>
    <x v="32"/>
    <s v="Shelter"/>
    <s v="Insecticide"/>
    <n v="18800"/>
    <n v="18.8"/>
    <n v="144000"/>
    <n v="7.6595744680851068"/>
    <m/>
    <m/>
    <m/>
  </r>
  <r>
    <n v="42202"/>
    <s v="July, 2015"/>
    <s v="July, 2015´"/>
    <x v="5"/>
    <s v="Adama Brasil S/A"/>
    <s v="Kuehne &amp; Nagel"/>
    <s v="BARCELONA"/>
    <s v="Brazil"/>
    <s v="39069039"/>
    <s v="40 20 PALLETS80 X IN200 KG CLOSED HEAD PLA 04/P03ATLOX 4913-LQ-(MV)"/>
    <x v="85"/>
    <s v="Not Identified"/>
    <s v="General Chemical"/>
    <n v="34016"/>
    <n v="34.020000000000003"/>
    <n v="139000"/>
    <n v="4.0863123236124173"/>
    <m/>
    <m/>
    <m/>
  </r>
  <r>
    <n v="42202"/>
    <s v="July, 2015"/>
    <s v="July, 2015´"/>
    <x v="5"/>
    <s v="Adama Brasil S/A"/>
    <s v="Samsung International Inc."/>
    <s v="PUSAN (BUSAN)"/>
    <s v="Brazil"/>
    <s v="29211121"/>
    <s v="9 TANK DIMETHYL AMINE 60% ISO TANK DMA0003-K40F UN NO. 1160 CLASS : 3 SUB RISK : 8 PACKING GROUP : II"/>
    <x v="6"/>
    <s v="Not Identified"/>
    <s v="General Chemical"/>
    <n v="175679.99"/>
    <n v="175.68"/>
    <n v="190000"/>
    <n v="1.0815119012700309"/>
    <m/>
    <m/>
    <m/>
  </r>
  <r>
    <n v="42201"/>
    <s v="July, 2015"/>
    <s v="July, 2015´"/>
    <x v="5"/>
    <s v="Adama Brasil S/A"/>
    <s v="Sinochem Agro Co., Ltd."/>
    <s v="SHANGHAI"/>
    <s v="Brazil"/>
    <s v="29333949"/>
    <s v="80DRUMS 5-ETHYL,PYRIDINE 2,3 - DICARBOXYLIC ACID ETHYL ESTER [EPDC (DIETIL-5-ETIL-2,3-PIRIDINOCARBOXI LA*]"/>
    <x v="22"/>
    <s v="Not Identified"/>
    <s v="General Chemical"/>
    <n v="16760"/>
    <n v="16.760000000000002"/>
    <n v="243000"/>
    <n v="14.498806682577566"/>
    <m/>
    <m/>
    <m/>
  </r>
  <r>
    <n v="42200"/>
    <s v="July, 2015"/>
    <s v="July, 2015´"/>
    <x v="5"/>
    <s v="Adama Brasil S/A"/>
    <s v="Adama Makhteshim Ltd."/>
    <s v="ASHDOD"/>
    <s v="Brazil"/>
    <s v="29309099"/>
    <s v="S.T.C. 14 FLEXIBLE IBC 500 KGS (FOLPET AGRICUR TECNICO) ENVI:RONMENTALLY HAZARDOUS SUBSTANCE, SOLID, N.O.S. (FOLPET) IMO?: 9 UN?: 3:077 PACKING GROUP?: III MARINE POLLUTANT"/>
    <x v="21"/>
    <s v="Folpan"/>
    <s v="Fungicide"/>
    <n v="7329"/>
    <n v="7.33"/>
    <n v="56900"/>
    <n v="7.7636785373175057"/>
    <m/>
    <m/>
    <m/>
  </r>
  <r>
    <n v="42200"/>
    <s v="July, 2015"/>
    <s v="July, 2015´"/>
    <x v="5"/>
    <s v="Adama Brasil S/A"/>
    <s v="Adama Agan Ltd."/>
    <s v="ASHDOD"/>
    <s v="Brazil"/>
    <s v="38089329"/>
    <s v="S.T.C. 28224 BAGS OF HEXARON WG AGRICULTURAL HERBICID:E UN NO.?: 3077 , CLASS?: 9.0 P.G?:III LTD QTY"/>
    <x v="3"/>
    <s v="Jump"/>
    <s v="Herbicide"/>
    <n v="148246"/>
    <n v="148.25"/>
    <n v="838000"/>
    <n v="5.6527663478272601"/>
    <m/>
    <m/>
    <m/>
  </r>
  <r>
    <n v="42200"/>
    <s v="July, 2015"/>
    <s v="July, 2015´"/>
    <x v="5"/>
    <s v="Adama Brasil S/A"/>
    <s v="Adama Makhteshim Ltd."/>
    <s v="ASHDOD"/>
    <s v="Brazil"/>
    <s v="38089100"/>
    <s v="S.T.C. 560 STEEL DRUM 200 LT (16000 LITS PYRINEX 480 EC) ORGANOPHOSPHO:RUS PESTICIDE, LIQUID, TOXIC, FLAMMABLE ( CHLORPYRIFOS ) IMO?: 6.1 UN:?: 3017 PG?:III MARINE POLLUTANT"/>
    <x v="23"/>
    <s v="Pyrinex"/>
    <s v="Pesticide"/>
    <n v="129640"/>
    <n v="129.63999999999999"/>
    <n v="2612000"/>
    <n v="20.148102437519285"/>
    <m/>
    <m/>
    <m/>
  </r>
  <r>
    <n v="42200"/>
    <s v="July, 2015"/>
    <s v="July, 2015´"/>
    <x v="5"/>
    <s v="Adama Brasil S/A"/>
    <s v="Adama Makhteshim Ltd."/>
    <s v="ASHDOD"/>
    <s v="Brazil"/>
    <s v="38089100"/>
    <s v="S.T.C. 320 STEEL DRUM 200 LT (16000 LITS RIMON SUPRA) ENVIRONMENTALLY: HAZARDOUS SUBSTANCE, LIQUID, N.O.S. (NOVALURON) IMO?: 9 UN?: 3082 PACK:ING GROUP?: III MARINE POLLUTANT"/>
    <x v="10"/>
    <s v="Rimon"/>
    <s v="Insecticide"/>
    <n v="77280"/>
    <n v="77.28"/>
    <n v="1557000"/>
    <n v="20.147515527950311"/>
    <m/>
    <m/>
    <m/>
  </r>
  <r>
    <n v="42200"/>
    <s v="July, 2015"/>
    <s v="July, 2015´"/>
    <x v="5"/>
    <s v="Adama Brasil S/A"/>
    <s v="Adama Makhteshim Ltd."/>
    <s v="ASHDOD"/>
    <s v="Brazil"/>
    <s v="29349959"/>
    <s v="220 STEEL DRUM 150 KG (SUPRATHION TECNICO 900) ORGANOPH:OSPHORUS PESTICIDE, SOLID,TOXIC (METHIDATHION) IMO?: 6.1 UN?: 2783: PACKING GROUP?: II MARINE POLLUTANT IMO?: 6.1 UN?: 2783: PACKING GROUP?: II MARINE POLLUTANT"/>
    <x v="30"/>
    <s v="Suprathion"/>
    <s v="Insecticide"/>
    <n v="36850"/>
    <n v="36.85"/>
    <n v="106881000"/>
    <n v="2900.4341926729985"/>
    <m/>
    <m/>
    <m/>
  </r>
  <r>
    <n v="42200"/>
    <s v="July, 2015"/>
    <s v="July, 2015´"/>
    <x v="5"/>
    <s v="Adama Brasil Sa"/>
    <s v="Newport China Tank Containers Co."/>
    <s v="NEW ORLEANS (LA)"/>
    <s v="Brazil"/>
    <s v="29211922"/>
    <s v="ONE 20´ X 8´ X 8´6&quot; TANK CONTA SLAC 1 TANK UN 2383, DI-N-PROPILAMINA (DIPROPILAMINE) AMINES LIQUID, FLAMMABLE 3(8) PG II (CORROSIVE) MATERIAL FL PT 7.2 DEG C // EMS:F-E; S-C"/>
    <x v="54"/>
    <s v="Not Identified"/>
    <s v="General Chemical"/>
    <n v="17028"/>
    <n v="17.03"/>
    <n v="60900"/>
    <n v="3.57646229739253"/>
    <m/>
    <m/>
    <m/>
  </r>
  <r>
    <n v="42200"/>
    <s v="July, 2015"/>
    <s v="July, 2015´"/>
    <x v="5"/>
    <s v="Adama Brasil S/A"/>
    <s v="Adama Makhteshim Ltd."/>
    <s v="ASHDOD"/>
    <s v="Brazil"/>
    <s v="38089100"/>
    <s v="S.T.C. 80 STEEL DRUM 200 LT (16000 LITS PYRINEX 480 EC) ORGANOPHOSPHO:RUS PESTICIDE, LIQUID, TOXIC, FLAMMABLE ( CHLORPYRIFOS ) IMO?: 6.1 UN:?: 3017 PACKING GROUP?:III MARINE POLLUTANT"/>
    <x v="23"/>
    <s v="Pyrinex"/>
    <s v="Pesticide"/>
    <n v="613010.01"/>
    <n v="613.01"/>
    <n v="12352000"/>
    <n v="20.149752530142209"/>
    <m/>
    <m/>
    <m/>
  </r>
  <r>
    <n v="42200"/>
    <s v="July, 2015"/>
    <s v="July, 2015´"/>
    <x v="5"/>
    <s v="Adama Brasil S/A"/>
    <s v="Adama Agan Ltd."/>
    <s v="HAIFA (HEFA)"/>
    <s v="Brazil"/>
    <s v="38089329"/>
    <s v="S.T.C. 720 DRUMS OF 200.00 LT 16000 LT BUTIRON AGRICULTURAL HERBICIDE UN NO.?: 3082 , CLASS?: 9.0 P.G?:III"/>
    <x v="15"/>
    <s v="Butiron"/>
    <s v="Herbicide"/>
    <n v="163530"/>
    <n v="163.53"/>
    <n v="925000"/>
    <n v="5.6564544731853479"/>
    <m/>
    <m/>
    <m/>
  </r>
  <r>
    <n v="42200"/>
    <s v="July, 2015"/>
    <s v="July, 2015´"/>
    <x v="5"/>
    <s v="Adama Brasil S/A"/>
    <s v="Adama Makhteshim Ltd."/>
    <s v="ASHDOD"/>
    <s v="Brazil"/>
    <s v="38089100"/>
    <s v="S.T.C. 9240 PLASTIC BOTTLE 1 LT (9240 LITS KESHET 25 EC) PYRETHROID:PESTICIDE, LIQUID, TOXIC DELTAMETHRIN IMO?: 6.1 UN?: 3352 PACKING GROU:P?: III MARINE POLLUTANT"/>
    <x v="58"/>
    <s v="Deltamethrin"/>
    <s v="Insecticide"/>
    <n v="10256"/>
    <n v="10.26"/>
    <n v="207000"/>
    <n v="20.183307332293293"/>
    <m/>
    <m/>
    <m/>
  </r>
  <r>
    <n v="42200"/>
    <s v="July, 2015"/>
    <s v="July, 2015´"/>
    <x v="5"/>
    <s v="Adama Brasil S/A"/>
    <s v="Adama Makhteshim Ltd."/>
    <s v="ASHDOD"/>
    <s v="Brazil"/>
    <s v="29309091"/>
    <s v="S.T.C. 140 FLEXIBLE IBC CAPTAN MKT TECNICO MILENIA ENVIRONMENTALLY HAZARDOUS SUBSTANCE, SOLID N.O.S. (CAPTAN) IMO?: 9 UN:?: 3077 PACKING GROUP?: III MARINE POLLUTANT"/>
    <x v="26"/>
    <s v="Captan"/>
    <s v="Fungicide"/>
    <n v="90790"/>
    <n v="90.79"/>
    <n v="1818000"/>
    <n v="20.024231743584096"/>
    <m/>
    <m/>
    <m/>
  </r>
  <r>
    <n v="42200"/>
    <s v="July, 2015"/>
    <s v="July, 2015´"/>
    <x v="5"/>
    <s v="Adama Brasil S/A"/>
    <s v="Adama Agan Ltd."/>
    <s v="ASHDOD"/>
    <s v="Brazil"/>
    <s v="38089329"/>
    <s v="STC?: 80 DRUMS OF 200.00 LT 16,000.00 LT GALIGAN EC 240 AGRICULTURAL:HE RBICIDE UN NO.?: 1993 , CLASS?: 3.0 P.G?:III"/>
    <x v="2"/>
    <s v="Galigan 240 EC"/>
    <s v="Herbicide"/>
    <n v="17618"/>
    <n v="17.62"/>
    <n v="99600"/>
    <n v="5.653309115677148"/>
    <m/>
    <m/>
    <m/>
  </r>
  <r>
    <n v="42200"/>
    <s v="July, 2015"/>
    <s v="July, 2015´"/>
    <x v="5"/>
    <s v="Adama Brasil S/A"/>
    <s v="Adama Makhteshim Ltd."/>
    <s v="ASHDOD"/>
    <s v="Brazil"/>
    <s v="38089100"/>
    <s v="27720 PLASTIC BOTTLE 1 LT (9240 LITS RIMON 100 EC) ENVIRONMENTALL Y: HAZARDOUS SUBSTANCE, LIQUID N.O.S. (NOVALURON) IMO?: 9 UN?: 3082 PAC:KING GROUP?: III MARINE POLLUTANT"/>
    <x v="10"/>
    <s v="Rimon"/>
    <s v="Insecticide"/>
    <n v="34926"/>
    <n v="34.93"/>
    <n v="704000"/>
    <n v="20.156903166695297"/>
    <m/>
    <m/>
    <m/>
  </r>
  <r>
    <n v="42200"/>
    <s v="July, 2015"/>
    <s v="July, 2015´"/>
    <x v="5"/>
    <s v="Adama Brasil S/A"/>
    <s v="Adama Agan Ltd."/>
    <s v="ASHDOD"/>
    <s v="Brazil"/>
    <s v="38089329"/>
    <s v="S.T.C. 80 DRUMS OF 200.00 LT 16000 LT POQUER AGRICULTURAL HERBICIDE UN NO.?: 3082 , CLASS?: 9.0 P.G?:III"/>
    <x v="48"/>
    <s v="Platinum"/>
    <s v="Herbicide"/>
    <n v="51414"/>
    <n v="51.41"/>
    <n v="291000"/>
    <n v="5.6599369821449415"/>
    <m/>
    <m/>
    <m/>
  </r>
  <r>
    <n v="42200"/>
    <s v="July, 2015"/>
    <s v="July, 2015´"/>
    <x v="5"/>
    <s v="Adama Brasil S/A"/>
    <s v="Adama Agan Ltd."/>
    <s v="ASHDOD"/>
    <s v="Brazil"/>
    <s v="29331900"/>
    <s v="S.T.C. 12 FLEXIBLE IBC FIPRONIL TECNICO MILENIA PE:STICIDE, SOLID, TOXIC, N.O.S. (FIPRONIL ) IMO?: 6.1 UN?: 2588 PACKING: GROUP?: III MARINE POLLUTANT"/>
    <x v="32"/>
    <s v="Shelter"/>
    <s v="Insecticide"/>
    <n v="6282"/>
    <n v="6.28"/>
    <n v="2142000"/>
    <n v="340.97421203438398"/>
    <m/>
    <m/>
    <m/>
  </r>
  <r>
    <n v="42199"/>
    <s v="July, 2015"/>
    <s v="July, 2015´"/>
    <x v="5"/>
    <s v="Adama Brasil S/A"/>
    <s v="Shandong Cynda Chemical Co., Ltd."/>
    <s v="QINGDAO"/>
    <s v="Brazil"/>
    <s v="29333949"/>
    <s v="60 DRUMS EPDC(DIETIL-5-ETIL-2,3-PIRIDINOCARBOXILA )"/>
    <x v="44"/>
    <s v="Not Identified"/>
    <s v="General Chemical"/>
    <n v="13200"/>
    <n v="13.2"/>
    <n v="191000"/>
    <n v="14.469696969696969"/>
    <m/>
    <m/>
    <m/>
  </r>
  <r>
    <n v="42199"/>
    <s v="July, 2015"/>
    <s v="July, 2015´"/>
    <x v="5"/>
    <s v="Adama Brasil Sa"/>
    <s v="Jiangsu Sevencontinent Green"/>
    <s v="PUSAN (BUSAN)"/>
    <s v="Brazil"/>
    <s v="29109090"/>
    <s v="1X20ST CONTAINER SAID TO CONTAIN: 80 DRUMS OXIRANE,2[2-4(CHLO ROPHENYL) ETHYL]-2-(1,1-DIMETHYLETHYL)"/>
    <x v="53"/>
    <s v="Not Identified"/>
    <s v="General Chemical"/>
    <n v="16840"/>
    <n v="16.84"/>
    <n v="66200"/>
    <n v="3.9311163895486936"/>
    <m/>
    <m/>
    <m/>
  </r>
  <r>
    <n v="42199"/>
    <s v="July, 2015"/>
    <s v="July, 2015´"/>
    <x v="5"/>
    <s v="Adama Brasil Sa"/>
    <s v="Nanjing Hengrun Hongsu Trading Co., Ltd."/>
    <s v="SHANGHAI"/>
    <s v="Brazil"/>
    <s v="29049014"/>
    <s v="20ST 201 DR 4-CHLORO-3,5-DINITROBENZOTRIFLUORIDE NAME (DINITRO) CLASS:6.1 UN NO:2811 PACKING GROUP: II"/>
    <x v="57"/>
    <s v="DINITRO"/>
    <s v="General Chemical"/>
    <n v="64642"/>
    <n v="64.64"/>
    <n v="640000"/>
    <n v="9.9006837659725875"/>
    <m/>
    <m/>
    <m/>
  </r>
  <r>
    <n v="42197"/>
    <s v="July, 2015"/>
    <s v="July, 2015´"/>
    <x v="5"/>
    <s v="Adama Brasil S/A"/>
    <s v="Zhejiang Xinhua Chemical Co., Ltd."/>
    <s v="SHANGHAI"/>
    <s v="Brazil"/>
    <s v="29211923"/>
    <s v="13 IST MONOISOPROPILAMINA NCM:2921.19.23 UN:1221 CLASS:3 SUB RISK:8 PACKING GROUP:I HAZARD NO:338 PROPER SHIPPING NAME:ISOPROPYLAMINE"/>
    <x v="17"/>
    <s v="Not Identified"/>
    <s v="General Chemical"/>
    <n v="199929.99"/>
    <n v="199.93"/>
    <n v="478000"/>
    <n v="2.3908369124612072"/>
    <m/>
    <m/>
    <m/>
  </r>
  <r>
    <n v="42196"/>
    <s v="July, 2015"/>
    <s v="July, 2015´"/>
    <x v="5"/>
    <s v="Adama Brasil S/A"/>
    <s v="Adama Mfg. Poland Sa"/>
    <s v="GDYNIA"/>
    <s v="Brazil"/>
    <s v="29180000"/>
    <s v="20ST 460 BG 2,4-D ACIDO TECNICO MILENIA BR"/>
    <x v="0"/>
    <s v="2,4-D Main"/>
    <s v="Herbicide"/>
    <n v="422739.99"/>
    <n v="422.74"/>
    <s v=""/>
    <e v="#VALUE!"/>
    <m/>
    <m/>
    <m/>
  </r>
  <r>
    <n v="42195"/>
    <s v="July, 2015"/>
    <s v="July, 2015´"/>
    <x v="5"/>
    <s v="Adama Brasil S/A"/>
    <s v="Adama Makhteshim Ltd."/>
    <s v="ASHDOD"/>
    <s v="Brazil"/>
    <s v="38089100"/>
    <s v="80 STEEL DRUM 200 LT (16000 LITS PYRINEX 480 EC) PESTICIDE, LIQUID, TOXIC, FLAMMABLE ( CHLORPYRIFOS ) IMO?: 6.1 UN?: 301:7 PACKING GROUP?:III MARINE POLLUTANT"/>
    <x v="23"/>
    <s v="Pyrinex"/>
    <s v="Pesticide"/>
    <n v="277799.99"/>
    <n v="277.8"/>
    <n v="5597000"/>
    <n v="20.147588918199745"/>
    <m/>
    <m/>
    <m/>
  </r>
  <r>
    <n v="42195"/>
    <s v="July, 2015"/>
    <s v="July, 2015´"/>
    <x v="5"/>
    <s v="Adama Brasil S/A"/>
    <s v="Samsung International Inc."/>
    <s v="PUSAN (BUSAN)"/>
    <s v="Brazil"/>
    <s v="29211100"/>
    <s v="5 TANK DIMETHYLAMINE 60% UN NO. 1160 CLASS 3 SUB RISK 8 PACKING GROUP I HAZARD NO 338"/>
    <x v="0"/>
    <s v="2,4-D Main"/>
    <s v="Herbicide"/>
    <n v="97380"/>
    <n v="97.38"/>
    <n v="105000"/>
    <n v="1.0782501540357363"/>
    <m/>
    <m/>
    <m/>
  </r>
  <r>
    <n v="42194"/>
    <s v="July, 2015"/>
    <s v="July, 2015´"/>
    <x v="5"/>
    <s v="Adama Brasil S/A"/>
    <s v="Nutrichem Co., Ltd."/>
    <s v="SHANGHAI"/>
    <s v="Brazil"/>
    <s v="29333921"/>
    <s v="60BAGS PICLORAM TECH"/>
    <x v="76"/>
    <s v="Not Identified"/>
    <s v="General Chemical"/>
    <n v="30210"/>
    <n v="30.21"/>
    <n v="1313000"/>
    <n v="43.462429659053292"/>
    <m/>
    <m/>
    <m/>
  </r>
  <r>
    <n v="42193"/>
    <s v="July, 2015"/>
    <s v="July, 2015´"/>
    <x v="5"/>
    <s v="Adama Brasil S/A"/>
    <s v="Clariant International Ag"/>
    <s v="VERACRUZ"/>
    <s v="Brazil"/>
    <s v="34021300"/>
    <s v="5 TANK,CYLINDRICAL 1 TANK GENAMIN 267 (AMINA GRAXA DE SEBO ETOXILADA ) DANGEROUS GOODS UN 3082 IMO 9 PG III FP 180\´B0C F-A-S-F ENVIRONMENTALLY HAZARDOUS SUBSTANCE, LIQUID, N.O.S. TALLOW FATTY AMINEOXETHYLATE MARINE POLLUTANT &quot;P&quot;"/>
    <x v="46"/>
    <s v="Not Identified"/>
    <s v="General Chemical"/>
    <n v="100490"/>
    <n v="100.49"/>
    <n v="270000"/>
    <n v="2.6868345108966065"/>
    <m/>
    <m/>
    <m/>
  </r>
  <r>
    <n v="42192"/>
    <s v="July, 2015"/>
    <s v="July, 2015´"/>
    <x v="5"/>
    <s v="Adama Brasil Sa"/>
    <s v="Nanjing Hengrun Hongsu Trading Co., Ltd."/>
    <s v="SHANGHAI"/>
    <s v="Brazil"/>
    <s v="29049014"/>
    <s v="20ST 134 DR 4-CHLORO-3,5-DINITROBENZOTRIFLUORIDE (DINITRO) CLASS:6.1 UN NO:2811"/>
    <x v="57"/>
    <s v="DINITRO"/>
    <s v="General Chemical"/>
    <n v="43094"/>
    <n v="43.09"/>
    <n v="427000"/>
    <n v="9.9085719589734076"/>
    <m/>
    <m/>
    <m/>
  </r>
  <r>
    <n v="42190"/>
    <s v="July, 2015"/>
    <s v="July, 2015´"/>
    <x v="5"/>
    <s v="Adama Brasil S/A"/>
    <s v="Ehs Tank Container Logistics"/>
    <s v="SHANGHAI"/>
    <s v="Brazil"/>
    <s v="29211923"/>
    <s v="MONOISOPROPILAMINA UN?:1221 CLASS?:3 SUB RISK?:8 PA:CKING GROUP?:I HAZARD NO?:338 PROPER SHIPPING NAME?: ISOPROPYLAMINE"/>
    <x v="17"/>
    <s v="Not Identified"/>
    <s v="General Chemical"/>
    <n v="199830"/>
    <n v="199.83"/>
    <n v="478000"/>
    <n v="2.3920332282440073"/>
    <m/>
    <m/>
    <m/>
  </r>
  <r>
    <n v="42190"/>
    <s v="July, 2015"/>
    <s v="July, 2015´"/>
    <x v="5"/>
    <s v="Adama Brasil S/A"/>
    <s v="Turlock Llp"/>
    <s v="NANJING"/>
    <s v="Brazil"/>
    <s v="38249085"/>
    <s v="40 DRUMS=40 IBCS CHEMICAL PRODUCT SODIUM METHYLATE 30% METILATO DE SODIO 30% CLASS NO:3(8) UN NO:1289 PACKING GROUP:III"/>
    <x v="42"/>
    <s v="Not Identified"/>
    <s v="General Chemical"/>
    <n v="40400"/>
    <n v="40.4"/>
    <n v="146000"/>
    <n v="3.613861386138614"/>
    <m/>
    <m/>
    <m/>
  </r>
  <r>
    <n v="42189"/>
    <s v="July, 2015"/>
    <s v="July, 2015´"/>
    <x v="5"/>
    <s v="Adama Brasil S/A"/>
    <s v="Adama Mfg. Poland Sa"/>
    <s v="GDYNIA"/>
    <s v="Brazil"/>
    <s v="29189000"/>
    <s v="20ST 400 BG 2,4-D ACIDO TECNICO MILENIA BR"/>
    <x v="0"/>
    <s v="2,4-D Main"/>
    <s v="Herbicide"/>
    <n v="367600.01"/>
    <n v="367.6"/>
    <s v=""/>
    <e v="#VALUE!"/>
    <m/>
    <m/>
    <m/>
  </r>
  <r>
    <n v="42189"/>
    <s v="July, 2015"/>
    <s v="July, 2015´"/>
    <x v="5"/>
    <s v="Adama Brasil S/A"/>
    <s v="Zhejiang Jiangshan Chemical Co., Ltd."/>
    <s v="SHANGHAI"/>
    <s v="Brazil"/>
    <s v="29300000"/>
    <s v="360 PACKAGES GLYPHOSATE 95% TC (GLIFOSATO ACIDO TECNICO MILENIA)"/>
    <x v="14"/>
    <s v="Not Identified"/>
    <s v="General Chemical"/>
    <n v="271350.01"/>
    <n v="271.35000000000002"/>
    <n v="1856000"/>
    <n v="6.8398744485028757"/>
    <m/>
    <m/>
    <m/>
  </r>
  <r>
    <n v="42187"/>
    <s v="July, 2015"/>
    <s v="July, 2015´"/>
    <x v="5"/>
    <s v="Adama Brasil S/A"/>
    <s v="Adama Makhteshim Ltd."/>
    <s v="HAIFA (HEFA)"/>
    <s v="Brazil"/>
    <s v="29309035"/>
    <s v="S.T.C. 1180 FIBER DRUM 50 KG METHOMEX TECNICO) CARBAMATE PE:STICIDE SOLID, TOXIC (METHOMYL) IMO?: 6.1 UN?: 2757 PACKING GROUP?: II M:ARINE POLLUTANT"/>
    <x v="29"/>
    <s v="Voraz"/>
    <s v="Insecticide"/>
    <n v="66080"/>
    <n v="66.08"/>
    <n v="513000"/>
    <n v="7.763317191283293"/>
    <m/>
    <m/>
    <m/>
  </r>
  <r>
    <n v="42187"/>
    <s v="July, 2015"/>
    <s v="July, 2015´"/>
    <x v="5"/>
    <s v="Adama Brasil S/A"/>
    <s v="Adama Makhteshim Ltd."/>
    <s v="HAIFA (HEFA)"/>
    <s v="Brazil"/>
    <s v="29309035"/>
    <s v="1180 FIBER DRUM 50 KG METHOMEX TECNICO CARBAMATE PESTI CI:DE SOLID, TOXIC (METHOMYL) IMO?: 6.1 UN?: 2757 PACKING GROUP?: II MARINE: POLLUTANT"/>
    <x v="29"/>
    <s v="Voraz"/>
    <s v="Insecticide"/>
    <n v="66080"/>
    <n v="66.08"/>
    <n v="513000"/>
    <n v="7.763317191283293"/>
    <m/>
    <m/>
    <m/>
  </r>
  <r>
    <n v="42187"/>
    <s v="July, 2015"/>
    <s v="July, 2015´"/>
    <x v="5"/>
    <s v="Adama Brasil S/A"/>
    <s v="Adama Makhteshim Ltd."/>
    <s v="HAIFA (HEFA)"/>
    <s v="Brazil"/>
    <s v="29309035"/>
    <s v="S.T.C. 1888 FIBER DRUM 50 KG ( METHOMEX TECNICO) CARBAMATE PE:STICIDE SOLID, TOXIC (METHOMYL) IMO?: 6.1 UN?: 2757 PACKING GROUP?: II M:ARINE POLLUTANT"/>
    <x v="68"/>
    <s v="Not Identified"/>
    <s v="General Chemical"/>
    <n v="105728"/>
    <n v="105.73"/>
    <n v="820000"/>
    <n v="7.7557506053268765"/>
    <m/>
    <m/>
    <m/>
  </r>
  <r>
    <n v="42185"/>
    <s v="June, 2015"/>
    <s v="June, 2015´"/>
    <x v="5"/>
    <s v="Adama Brasil Sa"/>
    <s v="Turlock Llp"/>
    <s v="SHANGHAI"/>
    <s v="Brazil"/>
    <s v="29241929"/>
    <s v="1X20ST CONTAINER SAID TO CONTAIN: 80 DRUMS 20 PALLETS CHEMICAL PRODUCT D MAC- N, N- DIMETHYLACETAMIDE/ DMAC- N, N- DIMETILACETAMIDA"/>
    <x v="27"/>
    <s v="Not Identified"/>
    <s v="General Chemical"/>
    <n v="16340"/>
    <n v="16.34"/>
    <n v="105000"/>
    <n v="6.4259485924112605"/>
    <m/>
    <m/>
    <m/>
  </r>
  <r>
    <n v="42185"/>
    <s v="June, 2015"/>
    <s v="June, 2015´"/>
    <x v="5"/>
    <s v="Adama Brasil Sa"/>
    <s v="Nanjing Hengrun Hongsu Trading Co., Ltd."/>
    <s v="SHANGHAI"/>
    <s v="Brazil"/>
    <s v="29049014"/>
    <s v="20ST 201 DR 4-CHLORO-3,5-DINITROBENZOTRIFLUORIDE (DINITRO) CLASS:6.1 UN NO:2811 PACKING GROUP: II P/O NO.:45-193925"/>
    <x v="57"/>
    <s v="DINITRO"/>
    <s v="General Chemical"/>
    <n v="64642"/>
    <n v="64.64"/>
    <n v="637000"/>
    <n v="9.8542743108195907"/>
    <m/>
    <m/>
    <m/>
  </r>
  <r>
    <n v="42183"/>
    <s v="June, 2015"/>
    <s v="June, 2015´"/>
    <x v="5"/>
    <s v="Adama Brasil S/A"/>
    <s v="Oxea Gmb H"/>
    <s v="ANTWERPEN"/>
    <s v="Brazil"/>
    <s v="29211923"/>
    <s v="3 20´ X 8´ X 8´6&quot; TANK CONTA SLAC 3 TANK, RECTANGULAR RECTANGULAR  ISOPROPYLAMINE/MONOISOPROPYLAMINA UN: 1221 IMO: 3 FLASHPOINT: &lt; -25 PACKINGGROUP: I"/>
    <x v="17"/>
    <s v="Not Identified"/>
    <s v="General Chemical"/>
    <n v="46520"/>
    <n v="46.52"/>
    <n v="428000"/>
    <n v="9.2003439380911445"/>
    <m/>
    <m/>
    <m/>
  </r>
  <r>
    <n v="42182"/>
    <s v="June, 2015"/>
    <s v="June, 2015´"/>
    <x v="5"/>
    <s v="Adama Brasil S/A"/>
    <s v="Samsung International Inc."/>
    <s v="PUSAN (BUSAN)"/>
    <s v="Brazil"/>
    <s v="29211121"/>
    <s v="2 TANK DIMETHYLAMINE 60%  UN NO. 1160 SUB RISK 8"/>
    <x v="6"/>
    <s v="Not Identified"/>
    <s v="General Chemical"/>
    <n v="39760"/>
    <n v="39.76"/>
    <n v="43800"/>
    <n v="1.1016096579476862"/>
    <m/>
    <m/>
    <m/>
  </r>
  <r>
    <n v="42181"/>
    <s v="June, 2015"/>
    <s v="June, 2015´"/>
    <x v="5"/>
    <s v="Adama Brasil S/A"/>
    <s v="Adama Agan Ltd."/>
    <s v="ASHDOD"/>
    <s v="Brazil"/>
    <s v="38089300"/>
    <s v="STC?: 80 DRUMS OF 200.00 LT 16000 LT BUTIRON AGRICULTURAL HERBICIDE UN NO.?: 3082 , CLASS?: 9.0 P.G?:III"/>
    <x v="15"/>
    <s v="Butiron"/>
    <s v="Herbicide"/>
    <n v="52248"/>
    <n v="52.25"/>
    <n v="441000"/>
    <n v="8.440514469453376"/>
    <m/>
    <m/>
    <m/>
  </r>
  <r>
    <n v="42181"/>
    <s v="June, 2015"/>
    <s v="June, 2015´"/>
    <x v="5"/>
    <s v="Adama Brasil S/A"/>
    <s v="Adama Makhteshim Ltd."/>
    <s v="ASHDOD"/>
    <s v="Brazil"/>
    <s v="38089100"/>
    <s v="S.T.C. 80 STEEL DRUM 200 LT (16000 LITS RIMON SUPRA) ENVIRONMENTALLY: HAZARDOUS SUBSTANCE, LIQUID, N.O.S. (NOVALURON) IMO?: 9 UN?: 3082 PACK:ING GROUP?: III MARINE POLLUTANT"/>
    <x v="6"/>
    <s v="Not Identified"/>
    <s v="General Chemical"/>
    <n v="57960"/>
    <n v="57.96"/>
    <n v="1086000"/>
    <n v="18.737060041407869"/>
    <m/>
    <m/>
    <m/>
  </r>
  <r>
    <n v="42181"/>
    <s v="June, 2015"/>
    <s v="June, 2015´"/>
    <x v="5"/>
    <s v="Adama Brasil S/A"/>
    <s v="Adama Makhteshim Ltd."/>
    <s v="ASHDOD"/>
    <s v="Brazil"/>
    <s v="29331990"/>
    <s v="S.T.C. 20 FLEXIBLE IBC 500 KGS (10000 KGS FIPRONIL TECNICO MILENIA) P:ESTICIDE, SOLID, TOXIC, N.O.S. (FIPRONIL ) IMO?: 6.1 UN?: 2588 PACKIN:G GROUP?: III MARINE POLLUTANT"/>
    <x v="32"/>
    <s v="Shelter"/>
    <s v="Insecticide"/>
    <n v="10470"/>
    <n v="10.47"/>
    <n v="1160000"/>
    <n v="110.79274116523401"/>
    <m/>
    <m/>
    <m/>
  </r>
  <r>
    <n v="42181"/>
    <s v="June, 2015"/>
    <s v="June, 2015´"/>
    <x v="5"/>
    <s v="Adama Brasil S/A"/>
    <s v="Adama Agan Ltd."/>
    <s v="ASHDOD"/>
    <s v="Brazil"/>
    <s v="38089300"/>
    <s v="STC?: 80 DRUMS OF 200.00 LT 16000 LT POQUER AGRICULTURAL HERBICIDE UN NO.?: 3082 , CLASS?: 9.0 P.G?:III"/>
    <x v="48"/>
    <s v="Platinum"/>
    <s v="Herbicide"/>
    <n v="51414"/>
    <n v="51.41"/>
    <n v="434000"/>
    <n v="8.4412805850546544"/>
    <m/>
    <m/>
    <m/>
  </r>
  <r>
    <n v="42181"/>
    <s v="June, 2015"/>
    <s v="June, 2015´"/>
    <x v="5"/>
    <s v="Adama Brasil S/A"/>
    <s v="Adama Makhteshim Ltd."/>
    <s v="ASHDOD"/>
    <s v="Brazil"/>
    <s v="38089100"/>
    <s v="S.T.C. 80 STEEL DRUM 200 LT (16000 LITS PYRINEX 480 EC) ORGAN OPHOSPHO:RUS PESTICIDE, LIQUID, TOXIC, FLAMMABLE ( CHLORPYRIF OS ) IMO?: 6.1 UN?:: 3017 PG?:III MARINE POLLUTANT"/>
    <x v="23"/>
    <s v="Pyrinex"/>
    <s v="Pesticide"/>
    <n v="296320.01"/>
    <n v="296.32"/>
    <n v="5554000"/>
    <n v="18.743249907422722"/>
    <m/>
    <m/>
    <m/>
  </r>
  <r>
    <n v="42181"/>
    <s v="June, 2015"/>
    <s v="June, 2015´"/>
    <x v="5"/>
    <s v="Adama Brasil S/A"/>
    <s v="Adama Makhteshim Ltd."/>
    <s v="ASHDOD"/>
    <s v="Brazil"/>
    <s v="38089100"/>
    <s v="S.T.C. 80 STEEL DRUM 200 LT (16000 LITS PYRINEX 480 EC) ORGANOPHOSPHO:RUS PESTICIDE, LIQUID, TOXIC, FLAMMABLE ( CHLORPYRIFOS ) IMO?: 6.1 UN:?: 3017 PACKING GROUP?:III MARINE POLLUTANT"/>
    <x v="23"/>
    <s v="Pyrinex"/>
    <s v="Pesticide"/>
    <n v="203720"/>
    <n v="203.72"/>
    <n v="3819000"/>
    <n v="18.746318476340075"/>
    <m/>
    <m/>
    <m/>
  </r>
  <r>
    <n v="42181"/>
    <s v="June, 2015"/>
    <s v="June, 2015´"/>
    <x v="5"/>
    <s v="Adama Brasil S/A"/>
    <s v="Adama Makhteshim Ltd."/>
    <s v="ASHDOD"/>
    <s v="Brazil"/>
    <s v="29309091"/>
    <s v="S.T.C. 20 FLEXIBLE IBC ( CAPTAN MKT TECNICO MILENIA): ENVIRONMENTALLY HAZARDOUS SUBSTANCE, SOLID N.O.S. (CAPTAN) IMO?: 9 UN:?: 3077 PACKING GROUP?: III MARINE POLLUTANT"/>
    <x v="26"/>
    <s v="Captan"/>
    <s v="Fungicide"/>
    <n v="51880"/>
    <n v="51.88"/>
    <n v="1088000"/>
    <n v="20.971472629144181"/>
    <m/>
    <m/>
    <m/>
  </r>
  <r>
    <n v="42181"/>
    <s v="June, 2015"/>
    <s v="June, 2015´"/>
    <x v="5"/>
    <s v="Adama Brasil S/A"/>
    <s v="Adama Makhteshim Ltd."/>
    <s v="ASHDOD"/>
    <s v="Brazil"/>
    <s v="38089200"/>
    <s v="S.T.C. 2196 PLASTIC BOTTLE 1 LT (2196 LITS MAGNATE 500 EC) ENVIRONME:NTALLY HAZARDOUS SUBSTANCE, LIQUID, N.O.S. IMAZALIL IMO?: 9 UN?: 3082:PACKING GROUP?: III MARINE POLLUTANT"/>
    <x v="69"/>
    <s v="Magnate 500 EC"/>
    <s v="Fungicide"/>
    <n v="2942"/>
    <n v="2.94"/>
    <n v="47200"/>
    <n v="16.043507817811012"/>
    <m/>
    <m/>
    <m/>
  </r>
  <r>
    <n v="42181"/>
    <s v="June, 2015"/>
    <s v="June, 2015´"/>
    <x v="5"/>
    <s v="Adama Brasil S/A"/>
    <s v="Adama Makhteshim Ltd."/>
    <s v="ASHDOD"/>
    <s v="Brazil"/>
    <s v="38089200"/>
    <s v="S.T.C. 2400 PLASTIC JERRYCAN 5 LT (12000 LITS GUAPO) PESTICIDE, LIQUI:D, TOXIC, N.O.S. (EPOXICONAZOLE, KRESOXIM-METHYL (ISO)) IMO?: 6.1 UN?:: 2902 PACKING GROUP?: III MARINE POLLUTANT"/>
    <x v="64"/>
    <s v="Not Identified"/>
    <s v="General Chemical"/>
    <n v="13080"/>
    <n v="13.08"/>
    <n v="210000"/>
    <n v="16.055045871559631"/>
    <m/>
    <m/>
    <m/>
  </r>
  <r>
    <n v="42181"/>
    <s v="June, 2015"/>
    <s v="June, 2015´"/>
    <x v="5"/>
    <s v="Adama Brasil S/A"/>
    <s v="Adama Agan Ltd."/>
    <s v="ASHDOD"/>
    <s v="Brazil"/>
    <s v="38089300"/>
    <s v="16 ECO BULKS OF 1000 LT 16000 LT BUTIRON, AGRICULTURAL UN NO.?: 3082 , CLASS?: 9.0 , P.G?:III"/>
    <x v="15"/>
    <s v="Butiron"/>
    <s v="Herbicide"/>
    <n v="90552"/>
    <n v="90.55"/>
    <n v="764000"/>
    <n v="8.4371410902023154"/>
    <m/>
    <m/>
    <m/>
  </r>
  <r>
    <n v="42181"/>
    <s v="June, 2015"/>
    <s v="June, 2015´"/>
    <x v="5"/>
    <s v="Adama Brasil S/A"/>
    <s v="Zhejiang Jiangshan Chemical Co., Ltd."/>
    <s v="SHANGHAI"/>
    <s v="Brazil"/>
    <s v="29310000"/>
    <s v="450BAGS GLYPHOSATE 95% TC (GLIFOSATO ACIDO TECNICO MILENIA)"/>
    <x v="14"/>
    <s v="Not Identified"/>
    <s v="General Chemical"/>
    <n v="271350.01"/>
    <n v="271.35000000000002"/>
    <n v="1013000"/>
    <n v="3.7331857846623997"/>
    <m/>
    <m/>
    <m/>
  </r>
  <r>
    <n v="42180"/>
    <s v="June, 2015"/>
    <s v="June, 2015´"/>
    <x v="5"/>
    <s v="Adama Brasil S/A"/>
    <s v="Adama Makhteshim Ltd."/>
    <s v="ASHDOD"/>
    <s v="Brazil"/>
    <s v="29309091"/>
    <s v="S.T.C. 20 FLEXIBLE IBC 625 KG CAPTAN MKT TECNICO MILENIA E:NVIRONMENTALLY HAZARDOUS SUBSTANCE SOLID N.O.S. (CAPTAN) IMO?: 9 UN?::3077 PACKING GROUP?: III MARINE POLLUTANT"/>
    <x v="26"/>
    <s v="Captan"/>
    <s v="Fungicide"/>
    <n v="51880"/>
    <n v="51.88"/>
    <n v="1088000"/>
    <n v="20.971472629144181"/>
    <m/>
    <m/>
    <m/>
  </r>
  <r>
    <n v="42180"/>
    <s v="June, 2015"/>
    <s v="June, 2015´"/>
    <x v="5"/>
    <s v="Adama Brasil S/A"/>
    <s v="Adama Agan Ltd."/>
    <s v="ASHDOD"/>
    <s v="Brazil"/>
    <s v="38089329"/>
    <s v="STC?: 320DRUMS OF 200.00 LT 16000 LT POQUER AGRICULTURAL: HERBICIDE HS 380893 UN NO.?: 3082 , CLASS?: 9 P.G?:III"/>
    <x v="48"/>
    <s v="Platinum"/>
    <s v="Herbicide"/>
    <n v="68552"/>
    <n v="68.55"/>
    <n v="360000"/>
    <n v="5.2514879215777803"/>
    <m/>
    <m/>
    <m/>
  </r>
  <r>
    <n v="42180"/>
    <s v="June, 2015"/>
    <s v="June, 2015´"/>
    <x v="5"/>
    <s v="Adama Brasil S/A"/>
    <s v="Adama Makhteshim Ltd."/>
    <s v="ASHDOD"/>
    <s v="Brazil"/>
    <s v="29162015"/>
    <s v="S.T.C. 120 FIBER DRUM 25 KGS BIFENTRINA TECNICO MILENIA PY:RETHROID PESTICIDE, SOLID, TOXIC BIFENTHRIN IMO?: 6.1 UN?: 3349 PACKIN:G GROUP?: III MARINE POLLUTANT"/>
    <x v="38"/>
    <s v="Seizer"/>
    <s v="Insecticide"/>
    <n v="3510"/>
    <n v="3.51"/>
    <n v="1682000"/>
    <n v="479.20227920227921"/>
    <m/>
    <m/>
    <m/>
  </r>
  <r>
    <n v="42180"/>
    <s v="June, 2015"/>
    <s v="June, 2015´"/>
    <x v="5"/>
    <s v="Adama Brasil S/A"/>
    <s v="Adama Makhteshim Ltd."/>
    <s v="ASHDOD"/>
    <s v="Brazil"/>
    <s v="29332929"/>
    <s v="S.T.C. 8 STEEL DRUM 250 KG PROCLORAZ TECNICO MILENIA MCW) E:NVIRONMENTALLY HAZARDOUS SUBSTANACE,SOLID, NOS. PROCHLORAZ IMO?: 9 UN:?: 3077 PACKING GROUP?: III MARINE POLLUTANT"/>
    <x v="87"/>
    <s v="Not Identified"/>
    <s v="General Chemical"/>
    <n v="2192"/>
    <n v="2.19"/>
    <n v="550000"/>
    <n v="250.91240875912408"/>
    <m/>
    <m/>
    <m/>
  </r>
  <r>
    <n v="42180"/>
    <s v="June, 2015"/>
    <s v="June, 2015´"/>
    <x v="5"/>
    <s v="Adama Brasil S/A"/>
    <s v="Adama Makhteshim Ltd."/>
    <s v="ASHDOD"/>
    <s v="Brazil"/>
    <s v="29331900"/>
    <s v="S.T.C. 12 FLEXIBLE IBC FIPRONIL TECNICO MILENIA PE:STICIDE, SOLID, TOXIC, N.O.S. (FIPRONIL ) IMO?: 6.1 UN?: 2588 PACKING: GROUP?: III MARINE POLLUTANT"/>
    <x v="32"/>
    <s v="Shelter"/>
    <s v="Insecticide"/>
    <n v="6282"/>
    <n v="6.28"/>
    <n v="2139000"/>
    <n v="340.49665711556827"/>
    <m/>
    <m/>
    <m/>
  </r>
  <r>
    <n v="42180"/>
    <s v="June, 2015"/>
    <s v="June, 2015´"/>
    <x v="5"/>
    <s v="Adama Brasil S/A"/>
    <s v="Adama Agan Ltd."/>
    <s v="ASHDOD"/>
    <s v="Brazil"/>
    <s v="38089300"/>
    <s v="STC?: 16128 BAGS OF 5.00 KG HEXARON WG AGRICULTURAL HERBICIDE UN NO.?: 3077 , CLASS?: 9.0 P.G?:III LTD QTY"/>
    <x v="3"/>
    <s v="Jump"/>
    <s v="Herbicide"/>
    <n v="84712"/>
    <n v="84.71"/>
    <n v="715000"/>
    <n v="8.440362640475966"/>
    <m/>
    <m/>
    <m/>
  </r>
  <r>
    <n v="42180"/>
    <s v="June, 2015"/>
    <s v="June, 2015´"/>
    <x v="5"/>
    <s v="Adama Brasil S/A"/>
    <s v="Adama Agan Ltd."/>
    <s v="ASHDOD"/>
    <s v="Brazil"/>
    <s v="38089300"/>
    <s v="STC?: 7200 CANS OF 5.00 LT 12000 LT ACERT AGRICULTURAL HERBICIDE UN?:1993 CLASS?:3 P.G?:III LTD"/>
    <x v="86"/>
    <s v="Acert"/>
    <s v="Herbicide"/>
    <n v="41298"/>
    <n v="41.3"/>
    <n v="348000"/>
    <n v="8.4265581868371342"/>
    <m/>
    <m/>
    <m/>
  </r>
  <r>
    <n v="42180"/>
    <s v="June, 2015"/>
    <s v="June, 2015´"/>
    <x v="5"/>
    <s v="Adama Brasil S/A"/>
    <s v="Adama Makhteshim Ltd."/>
    <s v="ASHDOD"/>
    <s v="Brazil"/>
    <s v="38089100"/>
    <s v="S.T.C. 80 STEEL DRUM 200 LT (16000 LITS PYRINEX 480 EC) ORGANOPHOSPHOR:US PESTICIDE, LIQUID, TOXIC, FLAMMABLE ( CHLORPYRIFOS ) IMO?: 6.1 UN?: 3:017 PACKING GROUP?:III MARINE POLLUTANT"/>
    <x v="23"/>
    <s v="Pyrinex"/>
    <s v="Pesticide"/>
    <n v="148160"/>
    <n v="148.16"/>
    <n v="2777000"/>
    <n v="18.743250539956804"/>
    <m/>
    <m/>
    <m/>
  </r>
  <r>
    <n v="42180"/>
    <s v="June, 2015"/>
    <s v="June, 2015´"/>
    <x v="5"/>
    <s v="Adama Brasil S/A"/>
    <s v="Adama Agan Ltd."/>
    <s v="ASHDOD"/>
    <s v="Brazil"/>
    <s v="29242120"/>
    <s v="STC?:200 BIG BAGS OF DIUREX AGRICUR TECNICO U:N NO.?: 3077 CLASS?: 9.0 P.G III"/>
    <x v="3"/>
    <s v="Jump"/>
    <s v="Herbicide"/>
    <n v="114300"/>
    <n v="114.3"/>
    <n v="3058000"/>
    <n v="26.754155730533682"/>
    <m/>
    <m/>
    <m/>
  </r>
  <r>
    <n v="42180"/>
    <s v="June, 2015"/>
    <s v="June, 2015´"/>
    <x v="5"/>
    <s v="Adama Brasil S/A"/>
    <s v="Adama Makhteshim Ltd."/>
    <s v="ASHDOD"/>
    <s v="Brazil"/>
    <s v="29309035"/>
    <s v="S.T.C. 1888 FIBER DRUM METHOMEX TECNICO CARBAMATE PE:STICIDE SOLID, TOXIC (METHOMYL) IMO?: 6.1 UN?: 2757 PACKING GROUP?: II M:ARINE POLLUTANT"/>
    <x v="68"/>
    <s v="Not Identified"/>
    <s v="General Chemical"/>
    <n v="105728"/>
    <n v="105.73"/>
    <n v="770000"/>
    <n v="7.2828389830508478"/>
    <m/>
    <m/>
    <m/>
  </r>
  <r>
    <n v="42180"/>
    <s v="June, 2015"/>
    <s v="June, 2015´"/>
    <x v="5"/>
    <s v="Adama Brasil S/A"/>
    <s v="Adama Agan Ltd."/>
    <s v="ASHDOD"/>
    <s v="Brazil"/>
    <s v="38089329"/>
    <s v="STC?: 80 DRUMS OF 200.00 LT 16,000.00 LT GALIGAN 240 EC AGRICULTURAL: HERBICIDE UN NO.?: 1993 , CLASS?: 3.0 P.G?:III"/>
    <x v="2"/>
    <s v="Galigan 240 EC"/>
    <s v="Herbicide"/>
    <n v="17618"/>
    <n v="17.62"/>
    <n v="92600"/>
    <n v="5.2559881938926098"/>
    <m/>
    <m/>
    <m/>
  </r>
  <r>
    <n v="42180"/>
    <s v="June, 2015"/>
    <s v="June, 2015´"/>
    <x v="5"/>
    <s v="Adama Brasil S/A"/>
    <s v="Adama Agan Ltd."/>
    <s v="ASHDOD"/>
    <s v="Brazil"/>
    <s v="29242190"/>
    <s v="STC?: 20 BIG BAGS AFALON TECNICO AGRICULTU:RAL HERBICIDE UN NO.?: 3077 , CLASS?: 9.0 P.G?:III"/>
    <x v="28"/>
    <s v="Afalon"/>
    <s v="Herbicide"/>
    <n v="10430"/>
    <n v="10.43"/>
    <n v="87700"/>
    <n v="8.4084372003835099"/>
    <m/>
    <m/>
    <m/>
  </r>
  <r>
    <n v="42180"/>
    <s v="June, 2015"/>
    <s v="June, 2015´"/>
    <x v="5"/>
    <s v="Adama Brasil S/A"/>
    <s v="Adama Agan Ltd."/>
    <s v="ASHDOD"/>
    <s v="Brazil"/>
    <s v="38089300"/>
    <s v="STC?: 4800 CANS OF 5.00 LT 12000 LT ACERT AGRICULTURAL HERBICIDE"/>
    <x v="86"/>
    <s v="Acert"/>
    <s v="Herbicide"/>
    <n v="27532"/>
    <n v="27.53"/>
    <n v="232000"/>
    <n v="8.4265581868371342"/>
    <m/>
    <m/>
    <m/>
  </r>
  <r>
    <n v="42180"/>
    <s v="June, 2015"/>
    <s v="June, 2015´"/>
    <x v="5"/>
    <s v="Adama Brasil S/A"/>
    <s v="Adama Makhteshim Ltd."/>
    <s v="ASHDOD"/>
    <s v="Brazil"/>
    <s v="29309035"/>
    <s v="708 FIBER DRUM 50 KG METHOMEX TECNICO CARBAMATE PESTIC:IDE SOLID, TOXIC (METHOMYL) IMO?: 6.1 UN?: 2757 PACKING GROUP?: II MAR:INE POLLUTANT H"/>
    <x v="68"/>
    <s v="Not Identified"/>
    <s v="General Chemical"/>
    <n v="39648"/>
    <n v="39.65"/>
    <n v="289000"/>
    <n v="7.2891444713478615"/>
    <m/>
    <m/>
    <m/>
  </r>
  <r>
    <n v="42180"/>
    <s v="June, 2015"/>
    <s v="June, 2015´"/>
    <x v="5"/>
    <s v="Adama Brasil S/A"/>
    <s v="Adama Makhteshim Ltd."/>
    <s v="HAIFA (HEFA)"/>
    <s v="Brazil"/>
    <s v="38089100"/>
    <s v="S.T.C. 640 STEEL DRUM 200 LT PYRINEX 480 EC) ORGANOPHOSPHO:RUS PESTICIDE, LIQUID, TOXIC, FLAMMABLE ( CHLORPYRIFOS ) IMO?: 6.1 UN:?: 3017 PG?:III MARINE POLLUTANT"/>
    <x v="23"/>
    <s v="Pyrinex"/>
    <s v="Pesticide"/>
    <n v="148160"/>
    <n v="148.16"/>
    <n v="2777000"/>
    <n v="18.743250539956804"/>
    <m/>
    <m/>
    <m/>
  </r>
  <r>
    <n v="42180"/>
    <s v="June, 2015"/>
    <s v="June, 2015´"/>
    <x v="5"/>
    <s v="Adama Brasil S/A"/>
    <s v="Adama Agan Ltd."/>
    <s v="ASHDOD"/>
    <s v="Brazil"/>
    <s v="29242100"/>
    <s v="STC?: 20 BIG BAGS AFALON TECNICO AGRICULTU:RAL HERBICIDE UN NO.?: 3077 , CLASS?: 9.0 P.G?:III"/>
    <x v="28"/>
    <s v="Afalon"/>
    <s v="Herbicide"/>
    <n v="10430"/>
    <n v="10.43"/>
    <n v="23400"/>
    <n v="2.2435282837967403"/>
    <m/>
    <m/>
    <m/>
  </r>
  <r>
    <n v="42179"/>
    <s v="June, 2015"/>
    <s v="June, 2015´"/>
    <x v="5"/>
    <s v="Adama Brasil S/A"/>
    <s v="Ehs Tank Container Logistics"/>
    <s v="SHANGHAI"/>
    <s v="Brazil"/>
    <s v="29211923"/>
    <s v="MONOISOPROPILAMINA UN:1221 CLASS:3  SUB RISK:8   PA:CKING GROUP:I"/>
    <x v="17"/>
    <s v="Not Identified"/>
    <s v="General Chemical"/>
    <n v="154050"/>
    <n v="154.05000000000001"/>
    <n v="369000"/>
    <n v="2.3953261927945473"/>
    <m/>
    <m/>
    <m/>
  </r>
  <r>
    <n v="42179"/>
    <s v="June, 2015"/>
    <s v="June, 2015´"/>
    <x v="5"/>
    <s v="Adama Brasil Sa"/>
    <s v="Newport China Tank Containers Co."/>
    <s v="NEW ORLEANS (LA)"/>
    <s v="Brazil"/>
    <s v="29211911"/>
    <s v="ONE 20´ X 8´ X 8´6&quot; TANK CONTA SLAC 1 TANK UN2383, DI-N-PROPILAMINA (DIPROPYLAMINE) AMINES LIQUID, FLAMMABLE , 3(8), PGII (CORROSIVE) MATERIAL , FLP 7.2 C // EMS: F-E, S-C"/>
    <x v="54"/>
    <s v="Not Identified"/>
    <s v="General Chemical"/>
    <n v="17019"/>
    <n v="17.02"/>
    <n v="33600"/>
    <n v="1.9742640578177331"/>
    <m/>
    <m/>
    <m/>
  </r>
  <r>
    <n v="42178"/>
    <s v="June, 2015"/>
    <s v="June, 2015´"/>
    <x v="5"/>
    <s v="Adama Brasil Sa"/>
    <s v="Nanjing Hengrun Hongsu Trading Co., Ltd."/>
    <s v="SHANGHAI"/>
    <s v="Brazil"/>
    <s v="29049014"/>
    <s v="20ST 201 DR 4-CHLORO-3,5-DINITROBENZOTRIFLUORIDE (DINITRO) CLASS:6.1 UN NO:2811 PACKING GROUP: II"/>
    <x v="57"/>
    <s v="DINITRO"/>
    <s v="General Chemical"/>
    <n v="64642"/>
    <n v="64.64"/>
    <n v="637000"/>
    <n v="9.8542743108195907"/>
    <m/>
    <m/>
    <m/>
  </r>
  <r>
    <n v="42178"/>
    <s v="June, 2015"/>
    <s v="June, 2015´"/>
    <x v="5"/>
    <s v="Adama Brasil Sa"/>
    <s v="Jiangsu Sevencontinent Green"/>
    <s v="SHANGHAI"/>
    <s v="Brazil"/>
    <s v="29109090"/>
    <s v="20ST 80 DR OXIRAN, 2[2-4(CHLOROPHENYL) ETHYL]-2-(1, 1-DIMETHYLETHYL)"/>
    <x v="53"/>
    <s v="Not Identified"/>
    <s v="General Chemical"/>
    <n v="16840"/>
    <n v="16.84"/>
    <n v="87800"/>
    <n v="5.2137767220902616"/>
    <m/>
    <m/>
    <m/>
  </r>
  <r>
    <n v="42178"/>
    <s v="June, 2015"/>
    <s v="June, 2015´"/>
    <x v="5"/>
    <s v="Arysta Lifescience Do Brasil Industria Quimica E Agrope"/>
    <s v="Adama Makhteshim Ltd."/>
    <s v="ASHDOD"/>
    <s v="Brazil"/>
    <s v="29309091"/>
    <s v="80 FLEXIBLE IBC ORTHOCIDE TECH MICRONIZADO EN VI:RONMENTALLY HAZARDOUS SUBSTANCE, SOLID N.O.S. (CAPTAN) IMO?: 9 UN?: 307:7 PACKING GROUP?: III MARINE POLLUTANT"/>
    <x v="26"/>
    <s v="Captan"/>
    <s v="Fungicide"/>
    <n v="51880"/>
    <n v="51.88"/>
    <n v="1088000"/>
    <n v="20.971472629144181"/>
    <m/>
    <m/>
    <m/>
  </r>
  <r>
    <n v="42178"/>
    <s v="June, 2015"/>
    <s v="June, 2015´"/>
    <x v="5"/>
    <s v="Arysta Lifescience Do Brasil Industria Quimica E Agrope"/>
    <s v="Adama Makhteshim Ltd."/>
    <s v="ASHDOD"/>
    <s v="Brazil"/>
    <s v="29309000"/>
    <s v="S.T.C. 200 PLASTIC BAGS 25 KG FOLPET AGRICUR TECNICO ENVIR:ONM ENTALLY HAZARDOUS SUBSTANCE, SOLID, N.O.S. (FOLPET) IMO?: 9 UN?: 3:077 PAC KING GROUP?: III MARINE POLLUTANT"/>
    <x v="21"/>
    <s v="Folpan"/>
    <s v="Fungicide"/>
    <n v="5240"/>
    <n v="5.24"/>
    <n v="38200"/>
    <n v="7.2900763358778624"/>
    <m/>
    <m/>
    <m/>
  </r>
  <r>
    <n v="42178"/>
    <s v="June, 2015"/>
    <s v="June, 2015´"/>
    <x v="5"/>
    <s v="Du Pont Do Brasil Sa"/>
    <s v="Adama Makhteshim Ltd."/>
    <s v="ASHDOD"/>
    <s v="Brazil"/>
    <s v="38089100"/>
    <s v="S.T.C. 18480 PLASTIC BOTTLE 1 LT (18480 LITS GALLAXY 100 EC) ENVIRON:MEN TALLY HAZARDOUS SUBSTANCE, LIQUID N.O.S. (NOVALURON) IMO?: 9 UN?::3082 PA CKING GROUP?: III MARINE POLLUTANT"/>
    <x v="4"/>
    <s v="Galil"/>
    <s v="Insecticide"/>
    <n v="23284"/>
    <n v="23.28"/>
    <n v="436000"/>
    <n v="18.725304930424326"/>
    <m/>
    <m/>
    <m/>
  </r>
  <r>
    <n v="42178"/>
    <s v="June, 2015"/>
    <s v="June, 2015´"/>
    <x v="5"/>
    <s v="Adama Brasil Sa"/>
    <s v="Hebei Chengxin Co., Ltd."/>
    <s v="TIANJINXINGANG"/>
    <s v="Brazil"/>
    <s v="29159090"/>
    <s v="20ST 80 DR TRIMETHYL ORTHOFORMATE (TRIMETIL-ORTO-FORMIATO) PACKING GROUP: II"/>
    <x v="5"/>
    <s v="Not Identified"/>
    <s v="General Chemical"/>
    <n v="16840"/>
    <n v="16.84"/>
    <n v="48500"/>
    <n v="2.8800475059382422"/>
    <m/>
    <m/>
    <m/>
  </r>
  <r>
    <n v="42178"/>
    <s v="June, 2015"/>
    <s v="June, 2015´"/>
    <x v="5"/>
    <s v="Arysta Lifescience Do Brasil Industria Quimica E Agrope"/>
    <s v="Adama Makhteshim Ltd."/>
    <s v="ASHDOD"/>
    <s v="Brazil"/>
    <s v="29309000"/>
    <s v="S.T.C. 200 PLASTIC BAGS 25 KG. FOLPET AGRICUR TECNICO ENVI:RONMENTALLY HAZARDOUS SUBSTANCE, SOLID, N.O.S. (FOLPET) IMO?: 9 UN?: 3:077 PACKING GROUP?: III MARINE POLLUTANT"/>
    <x v="21"/>
    <s v="Folpan"/>
    <s v="Fungicide"/>
    <n v="5240"/>
    <n v="5.24"/>
    <n v="38200"/>
    <n v="7.2900763358778624"/>
    <m/>
    <m/>
    <m/>
  </r>
  <r>
    <n v="42178"/>
    <s v="June, 2015"/>
    <s v="June, 2015´"/>
    <x v="5"/>
    <s v="Adama Brasil Sa"/>
    <s v="China Jiangsu International Economic And Technical"/>
    <s v="SHANGHAI"/>
    <s v="Brazil"/>
    <s v="29339969"/>
    <s v="40 BAGS IN TOTAL 1X40ST CONTAINER RIAZOL) 1,2,4-1H-TRIAZOLE ( 1,2,4 TRIAZOL)"/>
    <x v="32"/>
    <s v="Shelter"/>
    <s v="Insecticide"/>
    <n v="20120"/>
    <n v="20.12"/>
    <n v="307000"/>
    <n v="15.258449304174951"/>
    <m/>
    <m/>
    <m/>
  </r>
  <r>
    <n v="42178"/>
    <s v="June, 2015"/>
    <s v="June, 2015´"/>
    <x v="5"/>
    <s v="Adama Brasil Sa"/>
    <s v="Usun Fine Chemical Products Ltd."/>
    <s v="PUSAN (BUSAN)"/>
    <s v="Brazil"/>
    <s v="29109090"/>
    <s v="160 DRUMS 2X20ST OXIRANE,2-[2-( 4- CHLOROPHENYL)ETHYL]-2-(1,1-  DIMETHYLETHYL)"/>
    <x v="53"/>
    <s v="Not Identified"/>
    <s v="General Chemical"/>
    <n v="33680"/>
    <n v="33.68"/>
    <n v="125000"/>
    <n v="3.7114014251781473"/>
    <m/>
    <m/>
    <m/>
  </r>
  <r>
    <n v="42176"/>
    <s v="June, 2015"/>
    <s v="June, 2015´"/>
    <x v="5"/>
    <s v="Adama Brasil Sa"/>
    <s v="Jiangsu Sevencontinent Green"/>
    <s v="SHANGHAI"/>
    <s v="Brazil"/>
    <s v="29339969"/>
    <s v="80 BAG 1,2,4 TRIAZOL"/>
    <x v="55"/>
    <s v="Not Identified"/>
    <s v="General Chemical"/>
    <n v="40240"/>
    <n v="40.24"/>
    <n v="614000"/>
    <n v="15.258449304174951"/>
    <m/>
    <m/>
    <m/>
  </r>
  <r>
    <n v="42176"/>
    <s v="June, 2015"/>
    <s v="June, 2015´"/>
    <x v="5"/>
    <s v="Adama Brasil S/A"/>
    <s v="Oxea Gmb H"/>
    <s v="ANTWERPEN"/>
    <s v="Brazil"/>
    <s v="29211923"/>
    <s v="9 20´ X 8´ X 8´6&quot; TANK CONTA SLAC 9 TANK CONTAINER ISOPROPYLAMINE/MONOISOPROPILAMINA ISOPROPYLAMINE UN: 1221 IMO: 3"/>
    <x v="17"/>
    <s v="Not Identified"/>
    <s v="General Chemical"/>
    <n v="134440"/>
    <n v="134.44"/>
    <n v="1237000"/>
    <n v="9.201130615888129"/>
    <m/>
    <m/>
    <m/>
  </r>
  <r>
    <n v="42176"/>
    <s v="June, 2015"/>
    <s v="June, 2015´"/>
    <x v="5"/>
    <s v="Adama Brasil S/A"/>
    <s v="Oxea Gmb H"/>
    <s v="ANTWERPEN"/>
    <s v="Brazil"/>
    <s v="29211923"/>
    <s v="7 20´ X 8´ X 8´6&quot; TANK CONTA SLAC 7 TANK CONTAINER ISOPROPYLAMINE/MONOISOPROPYLAMINA ISOPROPYLAMINE IHS UN: 1221"/>
    <x v="17"/>
    <s v="Not Identified"/>
    <s v="General Chemical"/>
    <n v="106730"/>
    <n v="106.73"/>
    <n v="982000"/>
    <n v="9.2007870326993348"/>
    <m/>
    <m/>
    <m/>
  </r>
  <r>
    <n v="42176"/>
    <s v="June, 2015"/>
    <s v="June, 2015´"/>
    <x v="5"/>
    <s v="Adama Brasil Sa"/>
    <s v="Taminco Bvba"/>
    <s v="ANTWERPEN"/>
    <s v="Brazil"/>
    <s v="29240000"/>
    <s v="160 DRUM  ON 40 PALLETS DMAC 99,9%-SP-POLYETHYLENE DIMETHYLACETAMIDE CFR RIO GRANDE"/>
    <x v="27"/>
    <s v="Not Identified"/>
    <s v="General Chemical"/>
    <n v="34194"/>
    <n v="34.19"/>
    <n v="34500"/>
    <n v="1.0089489384102475"/>
    <m/>
    <m/>
    <m/>
  </r>
  <r>
    <n v="42175"/>
    <s v="June, 2015"/>
    <s v="June, 2015´"/>
    <x v="5"/>
    <s v="Adama Brasil S/A"/>
    <s v="Ehs Tank Container Logistics"/>
    <s v="SHANGHAI"/>
    <s v="Brazil"/>
    <s v="29211923"/>
    <s v="10 TK MONOISOPROPILAMINA UN:1221 CLASS:3 SUB RISK:8 PACKING GROUP:I HAZARD NO:338 PROPER SHIPPING NAME:ISOPROPYLAMINE"/>
    <x v="17"/>
    <s v="Not Identified"/>
    <s v="General Chemical"/>
    <n v="152710.01"/>
    <n v="152.71"/>
    <n v="365000"/>
    <n v="2.3901511105918987"/>
    <m/>
    <m/>
    <m/>
  </r>
  <r>
    <n v="42175"/>
    <s v="June, 2015"/>
    <s v="June, 2015´"/>
    <x v="5"/>
    <s v="Adama Brasil S/A"/>
    <s v="Zhejiang Jiangshan Chemical Co., Ltd."/>
    <s v="SHANGHAI"/>
    <s v="Brazil"/>
    <s v="29310000"/>
    <s v="420BAGS GLYPHOSATE 95% TC(GLIFOSATO ACIDO TECNICO MILENIA"/>
    <x v="14"/>
    <s v="Not Identified"/>
    <s v="General Chemical"/>
    <n v="253260"/>
    <n v="253.26"/>
    <n v="946000"/>
    <n v="3.7352917949932873"/>
    <m/>
    <m/>
    <m/>
  </r>
  <r>
    <n v="42175"/>
    <s v="June, 2015"/>
    <s v="June, 2015´"/>
    <x v="5"/>
    <s v="Adama Brasil S/A"/>
    <s v="Ehs Tank Container Logistics"/>
    <s v="SHANGHAI"/>
    <s v="Brazil"/>
    <s v="29211923"/>
    <s v="3 TK MONOISOPROPILAMINA UN:1221 CLASS:3 SUB RISK:8 PACKING GROUP:I HAZARD NO:338 PROPER SHIPPING NAME:ISOPROPYLAMINE"/>
    <x v="17"/>
    <s v="Not Identified"/>
    <s v="General Chemical"/>
    <n v="46170"/>
    <n v="46.17"/>
    <n v="110000"/>
    <n v="2.3824994585228505"/>
    <m/>
    <m/>
    <m/>
  </r>
  <r>
    <n v="42174"/>
    <s v="June, 2015"/>
    <s v="June, 2015´"/>
    <x v="5"/>
    <s v="Adama Brasil S/A"/>
    <s v="Samsung International Inc."/>
    <s v="PUSAN (BUSAN)"/>
    <s v="Brazil"/>
    <s v="29211100"/>
    <s v="13 TANK DIMETHYLAMINE 60%UN NO. 1160 CLASS 3 SUB RISK 8 PACKING GROUP II"/>
    <x v="6"/>
    <s v="Not Identified"/>
    <s v="General Chemical"/>
    <n v="247600.01"/>
    <n v="247.6"/>
    <n v="273000"/>
    <n v="1.1025847696855908"/>
    <m/>
    <m/>
    <m/>
  </r>
  <r>
    <n v="42173"/>
    <s v="June, 2015"/>
    <s v="June, 2015´"/>
    <x v="5"/>
    <s v="Adama Brasil S/A"/>
    <s v="Adama Agan Ltd."/>
    <s v="ASHDOD"/>
    <s v="Brazil"/>
    <s v="38089329"/>
    <s v="STC?: 320 DRUMS OF 200.00 LT 16000 LT POQUER AGRICULTURAL HERBICIDE UN NO.?: 3082 , CLASS?: 9.0 P.G?:III"/>
    <x v="48"/>
    <s v="Platinum"/>
    <s v="Herbicide"/>
    <n v="68552"/>
    <n v="68.55"/>
    <n v="360000"/>
    <n v="5.2514879215777803"/>
    <m/>
    <m/>
    <m/>
  </r>
  <r>
    <n v="42172"/>
    <s v="June, 2015"/>
    <s v="June, 2015´"/>
    <x v="5"/>
    <s v="Adama Brasil S/A"/>
    <s v="Adama Agan Ltd."/>
    <s v="HAIFA (HEFA)"/>
    <s v="Brazil"/>
    <s v="38089300"/>
    <s v="10,080 BAGS OF 1.00 KG GOLTIX 70 DF GRAY AGRICULTURAL:HERBICIDE"/>
    <x v="6"/>
    <s v="Not Identified"/>
    <s v="General Chemical"/>
    <n v="11981"/>
    <n v="11.98"/>
    <n v="101000"/>
    <n v="8.4300141891327929"/>
    <m/>
    <m/>
    <m/>
  </r>
  <r>
    <n v="42172"/>
    <s v="June, 2015"/>
    <s v="June, 2015´"/>
    <x v="5"/>
    <s v="Adama Brasil S/A"/>
    <s v="Adama Agan Ltd."/>
    <s v="ASHDOD"/>
    <s v="Brazil"/>
    <s v="38089223"/>
    <s v="STC?: 4032 BAGS OF HEXARON WG AGRICULTURAL HERBICIDE"/>
    <x v="3"/>
    <s v="Jump"/>
    <s v="Herbicide"/>
    <n v="105890"/>
    <n v="105.89"/>
    <n v="385000"/>
    <n v="3.6358485220511851"/>
    <m/>
    <m/>
    <m/>
  </r>
  <r>
    <n v="42170"/>
    <s v="June, 2015"/>
    <s v="June, 2015´"/>
    <x v="5"/>
    <s v="Adama Brasil S/A"/>
    <s v="Turlock Llp"/>
    <s v="QINGDAO"/>
    <s v="Brazil"/>
    <s v="29053200"/>
    <s v="18DRUMS=18 IBCS CHEMICAL PRODUCTPROPYLENE GLYCOL"/>
    <x v="34"/>
    <s v="Not Identified"/>
    <s v="General Chemical"/>
    <n v="19080"/>
    <n v="19.079999999999998"/>
    <n v="28900"/>
    <n v="1.5146750524109014"/>
    <m/>
    <m/>
    <m/>
  </r>
  <r>
    <n v="42170"/>
    <s v="June, 2015"/>
    <s v="June, 2015´"/>
    <x v="5"/>
    <s v="Adama Brasil S/A"/>
    <s v="Sinochem Agro Co., Ltd."/>
    <s v="SHANGHAI"/>
    <s v="Brazil"/>
    <s v="29333949"/>
    <s v="20 ST 80 DR 5-ETHYL,PYRIDINE 2,3- DICARBOXYLIC ACID ETHYL ESTER  [EPDC (DIETIL-5-ETIL-2,3-PIRIDINOCARBOXILA*]"/>
    <x v="22"/>
    <s v="Not Identified"/>
    <s v="General Chemical"/>
    <n v="16760"/>
    <n v="16.760000000000002"/>
    <n v="234000"/>
    <n v="13.961813842482099"/>
    <m/>
    <m/>
    <m/>
  </r>
  <r>
    <n v="42169"/>
    <s v="June, 2015"/>
    <s v="June, 2015´"/>
    <x v="5"/>
    <s v="Adama Brasil S/A"/>
    <s v="Oxea Gmb H"/>
    <s v="ROTTERDAM"/>
    <s v="Brazil"/>
    <s v="29211923"/>
    <s v="11 20´ X 8´ X 8´6&quot; TANK CONTA SLAC 11 TANK CONTAINER ISOPROPYLAMINE / MONOISOPROPILAMINA UN: 1221 IMO:3 ( 8) FLASHPOINT: &lt; -25 PACKING GROUP: I"/>
    <x v="17"/>
    <s v="Not Identified"/>
    <s v="General Chemical"/>
    <n v="165580"/>
    <n v="165.58"/>
    <n v="1126000"/>
    <n v="6.8003382050972343"/>
    <m/>
    <m/>
    <m/>
  </r>
  <r>
    <n v="42169"/>
    <s v="June, 2015"/>
    <s v="June, 2015´"/>
    <x v="5"/>
    <s v="Adama Brasil S/A"/>
    <s v="Oxea Gmb H"/>
    <s v="ROTTERDAM"/>
    <s v="Brazil"/>
    <s v="29211923"/>
    <s v="2 20´ X 8´ X 8´6&quot; TANK CONTA SLAC 2 TANK CONTAINER ISOPROPYLAMINE/MONOISOPROPILAMINA UN: 1221 IMO: 3(8) FLASHPOINT: &lt; -25 PACKINGGROUP: I"/>
    <x v="17"/>
    <s v="Not Identified"/>
    <s v="General Chemical"/>
    <n v="29100"/>
    <n v="29.1"/>
    <n v="198000"/>
    <n v="6.804123711340206"/>
    <m/>
    <m/>
    <m/>
  </r>
  <r>
    <n v="42169"/>
    <s v="June, 2015"/>
    <s v="June, 2015´"/>
    <x v="5"/>
    <s v="Adama Brasil Sa"/>
    <s v="Total Fluides"/>
    <s v="LE HAVRE"/>
    <s v="Brazil"/>
    <s v="29021900"/>
    <s v="ONE 20´ X 8´ X 8´6&quot; GENERAL PU SLAC 80 DRUMS 12.560 MT OF SOLANE METHYLCYCLOHEXANE PACKING IN 157 KGS NET PER DRUMS UN 2296 METHYLCYCLOHEXANE 3, II, (SPECIAL SPIRIT) MARINE POLLUTANT PE : - 15 DEG FS : F-E, S-D"/>
    <x v="56"/>
    <s v="Not Identified"/>
    <s v="General Chemical"/>
    <n v="14160"/>
    <n v="14.16"/>
    <n v="31900"/>
    <n v="2.2528248587570623"/>
    <m/>
    <m/>
    <m/>
  </r>
  <r>
    <n v="42167"/>
    <s v="June, 2015"/>
    <s v="June, 2015´"/>
    <x v="5"/>
    <s v="Adama Brasil Sa"/>
    <s v="China Jiangsu International Economic And Technical"/>
    <s v="SHANGHAI"/>
    <s v="Brazil"/>
    <s v="29339969"/>
    <s v="40 BAGS 1,2,4-1H-TRIAZOLE (1,2,4 TRIAZOL)"/>
    <x v="55"/>
    <s v="Not Identified"/>
    <s v="General Chemical"/>
    <n v="20120"/>
    <n v="20.12"/>
    <n v="307000"/>
    <n v="15.258449304174951"/>
    <m/>
    <m/>
    <m/>
  </r>
  <r>
    <n v="42165"/>
    <s v="June, 2015"/>
    <s v="June, 2015´"/>
    <x v="5"/>
    <s v="Adama Brasil S/A"/>
    <s v="Adama Makhteshim Ltd."/>
    <s v="ASHDOD"/>
    <s v="Brazil"/>
    <s v="38089100"/>
    <s v="S.T.C. 18480 PLASTIC BOTTLE 1 LT (18480 LITS KESHET 25 EC) P YRETHROID: PESTICIDE, LIQUID, TOXIC DELTAMETHRIN IMO?: 6.1 UN?: 3352 PACKING GROUP:?: III MARINE POLLUTANT"/>
    <x v="58"/>
    <s v="Deltamethrin"/>
    <s v="Insecticide"/>
    <n v="20512"/>
    <n v="20.51"/>
    <n v="384000"/>
    <n v="18.720748829953198"/>
    <m/>
    <m/>
    <m/>
  </r>
  <r>
    <n v="42165"/>
    <s v="June, 2015"/>
    <s v="June, 2015´"/>
    <x v="5"/>
    <s v="Adama Brasil S/A"/>
    <s v="Adama Makhteshim Ltd."/>
    <s v="ASHDOD"/>
    <s v="Brazil"/>
    <s v="29309000"/>
    <s v="14 FLEXIBLE IBC FOLPET AGRICUR TECNICO ENVI:RONMENTALLY HAZARDOUS SUBSTANCE, SOLID, N.O.S. (FOLPET) IMO?: 9 UN?: 3:077 PACKING GROUP?: III MARINE POLLUTANT"/>
    <x v="21"/>
    <s v="Folpan"/>
    <s v="Fungicide"/>
    <n v="7852"/>
    <n v="7.85"/>
    <n v="57200"/>
    <n v="7.2847682119205297"/>
    <m/>
    <m/>
    <m/>
  </r>
  <r>
    <n v="42165"/>
    <s v="June, 2015"/>
    <s v="June, 2015´"/>
    <x v="5"/>
    <s v="Adama Brasil S/A"/>
    <s v="Adama Makhteshim Ltd."/>
    <s v="ASHDOD"/>
    <s v="Brazil"/>
    <s v="38089100"/>
    <s v="S.T.C. 80 STEEL DRUM 200 LT (16000 LITS PYRINEX 480 EC) ORGANOPHOSPHO:RUS PESTICIDE, LIQUID, TOXIC, FLAMMABLE ( CHLORPYRIFOS ) IMO?: 6.1 UN:?: 3017 PACKING GROUP?:III MARINE POLLUTANT"/>
    <x v="23"/>
    <s v="Pyrinex"/>
    <s v="Pesticide"/>
    <n v="55560"/>
    <n v="55.56"/>
    <n v="1041000"/>
    <n v="18.736501079913605"/>
    <m/>
    <m/>
    <m/>
  </r>
  <r>
    <n v="42165"/>
    <s v="June, 2015"/>
    <s v="June, 2015´"/>
    <x v="5"/>
    <s v="Adama Brasil S/A"/>
    <s v="Adama Makhteshim Ltd."/>
    <s v="ASHDOD"/>
    <s v="Brazil"/>
    <s v="29309091"/>
    <s v="S.T.C. 100 FLEXIBLE IBC 625 KG. ( CAPTAN MKT TECNICO MILENIA): ENVIRONMENTALLY HAZARDOUS SUBSTANCE, SOLID N.O.S. (CAPTAN) IMO?: 9 UN:?: 3077 PACKING GROUP?: III MARINE POLLUTANT"/>
    <x v="26"/>
    <s v="Captan"/>
    <s v="Fungicide"/>
    <n v="64850"/>
    <n v="64.849999999999994"/>
    <n v="1360000"/>
    <n v="20.971472629144181"/>
    <m/>
    <m/>
    <m/>
  </r>
  <r>
    <n v="42164"/>
    <s v="June, 2015"/>
    <s v="June, 2015´"/>
    <x v="5"/>
    <s v="Adama Brasil Sa"/>
    <s v="Usun Fine Chemical Products Ltd."/>
    <s v="PUSAN (BUSAN)"/>
    <s v="Brazil"/>
    <s v="29109090"/>
    <s v="5X20ST CONTAINER(S) SAID TO CONTAIN 400 DRUMS OXIRANE,2-[2-( 4- CHLOROPHENYL)ETHYL]-2-(1,1- DIMETHYLETHYL) 20 PALLETS"/>
    <x v="53"/>
    <s v="Not Identified"/>
    <s v="General Chemical"/>
    <n v="84200"/>
    <n v="84.2"/>
    <n v="311000"/>
    <n v="3.6935866983372923"/>
    <m/>
    <m/>
    <m/>
  </r>
  <r>
    <n v="42163"/>
    <s v="June, 2015"/>
    <s v="June, 2015´"/>
    <x v="5"/>
    <s v="Adama Brasil S/A"/>
    <s v="Bdp International"/>
    <s v="NEW YORK (NY)"/>
    <s v="Brazil"/>
    <s v="34020000"/>
    <s v="16 (TOTE) TWEEN 20-LQ-(AP) NON-HAZARDOUS CHEMICALS NOSNLR"/>
    <x v="32"/>
    <s v="Shelter"/>
    <s v="Insecticide"/>
    <n v="18399"/>
    <n v="18.399999999999999"/>
    <n v="45100"/>
    <n v="2.4512201750095115"/>
    <m/>
    <m/>
    <m/>
  </r>
  <r>
    <n v="42162"/>
    <s v="June, 2015"/>
    <s v="June, 2015´"/>
    <x v="5"/>
    <s v="Adama Brasil Sa"/>
    <s v="Taminco Bvba"/>
    <s v="ANTWERPEN"/>
    <s v="Brazil"/>
    <s v="29240000"/>
    <s v="40PALLETS 160 DRUM DMAC 99,9%-SP-POLYETHYLENE DRUMS 200 KG DIMETHYLACETAMIDE"/>
    <x v="27"/>
    <s v="Not Identified"/>
    <s v="General Chemical"/>
    <n v="34194"/>
    <n v="34.19"/>
    <n v="34500"/>
    <n v="1.0089489384102475"/>
    <m/>
    <m/>
    <m/>
  </r>
  <r>
    <n v="42159"/>
    <s v="June, 2015"/>
    <s v="June, 2015´"/>
    <x v="5"/>
    <s v="Adama Brasil S/A"/>
    <s v="Clariant International Ag"/>
    <s v="VERACRUZ"/>
    <s v="Brazil"/>
    <s v="34021300"/>
    <s v="1 TANK AMINA GRAXA DE SEBO ETOXILADA (GENAMIN 267) UN 3082 IMO 9 PG III FP 180\´B0C F-A-S-F ENVIRONMENTALLY HAZARDOUS SUBSTANCE, LIQUID INVOICE: 15/116638"/>
    <x v="46"/>
    <s v="Not Identified"/>
    <s v="General Chemical"/>
    <n v="100070"/>
    <n v="100.07"/>
    <n v="269000"/>
    <n v="2.6881183171779752"/>
    <m/>
    <m/>
    <m/>
  </r>
  <r>
    <n v="42159"/>
    <s v="June, 2015"/>
    <s v="June, 2015´"/>
    <x v="5"/>
    <s v="Adama Brasil S/A"/>
    <s v="Zhejiang Xinhua Chemical Co., Ltd."/>
    <s v="SHANGHAI"/>
    <s v="Brazil"/>
    <s v="29211923"/>
    <s v="7 TANKS MONOISOPROPILAMINA UN:1221 CLASS:3"/>
    <x v="17"/>
    <s v="Not Identified"/>
    <s v="General Chemical"/>
    <n v="108220"/>
    <n v="108.22"/>
    <n v="259000"/>
    <n v="2.3932729624838291"/>
    <m/>
    <m/>
    <m/>
  </r>
  <r>
    <n v="42158"/>
    <s v="June, 2015"/>
    <s v="June, 2015´"/>
    <x v="5"/>
    <s v="Adama Brasil S/A"/>
    <s v="Adama Makhteshim Ltd."/>
    <s v="ASHDOD"/>
    <s v="Brazil"/>
    <s v="38089100"/>
    <s v="S.T.C. 80 STEEL DRUM 200 LT (16000 LITS RIMON SUPRA) ENVIRONMENTALLY: HAZARDOUS SUBSTANCE, LIQUID, N.O.S. (NOVALURON) IMO?: 9 UN?: 3082 PACK:ING GROUP?: III MARINE POLLUTANT"/>
    <x v="10"/>
    <s v="Rimon"/>
    <s v="Insecticide"/>
    <n v="77280"/>
    <n v="77.28"/>
    <n v="1449000"/>
    <n v="18.75"/>
    <m/>
    <m/>
    <m/>
  </r>
  <r>
    <n v="42158"/>
    <s v="June, 2015"/>
    <s v="June, 2015´"/>
    <x v="5"/>
    <s v="Adama Brasil S/A"/>
    <s v="Adama Makhteshim Ltd."/>
    <s v="ASHDOD"/>
    <s v="Brazil"/>
    <s v="38089100"/>
    <s v="S.T.C. 46200 PLASTIC BOTTLE 1 LT (46200 LITS RIMON 100 EC) ENVIRONMENT:ALLY HAZARDOUS SUBSTANCE, LIQUID N.O.S. (NOVALURON) IMO?: 9 UN?: 3082:PACKING GROUP?: III MARINE POLLUTANT"/>
    <x v="10"/>
    <s v="Rimon"/>
    <s v="Insecticide"/>
    <n v="58210"/>
    <n v="58.21"/>
    <n v="1091000"/>
    <n v="18.742484109259578"/>
    <m/>
    <m/>
    <m/>
  </r>
  <r>
    <n v="42158"/>
    <s v="June, 2015"/>
    <s v="June, 2015´"/>
    <x v="5"/>
    <s v="Adama Brasil S/A"/>
    <s v="Adama Agan Ltd."/>
    <s v="ASHDOD"/>
    <s v="Brazil"/>
    <s v="38089323"/>
    <s v="STC?:4,032 BAGS OF 5KG HEXARON WG AGRICULTURAL HERBICIDE UN NO:.?: 3077 CLASS?: 9.0 P.G III LTD QTY"/>
    <x v="3"/>
    <s v="Jump"/>
    <s v="Herbicide"/>
    <n v="21178"/>
    <n v="21.18"/>
    <n v="111000"/>
    <n v="5.2412881291906697"/>
    <m/>
    <m/>
    <m/>
  </r>
  <r>
    <n v="42158"/>
    <s v="June, 2015"/>
    <s v="June, 2015´"/>
    <x v="5"/>
    <s v="Adama Brasil S/A"/>
    <s v="Adama Agan Ltd."/>
    <s v="ASHDOD"/>
    <s v="Brazil"/>
    <s v="38089300"/>
    <s v="STC?: 480 DRUMS OF 200.00 LT 16000 LT POQUER AGRICULTURAL HERBICIDE UN NO.?: 3082 , CLASS?: 9.0 P.G?:III"/>
    <x v="48"/>
    <s v="Platinum"/>
    <s v="Herbicide"/>
    <n v="102828"/>
    <n v="102.83"/>
    <n v="868000"/>
    <n v="8.4412805850546544"/>
    <m/>
    <m/>
    <m/>
  </r>
  <r>
    <n v="42156"/>
    <s v="June, 2015"/>
    <s v="June, 2015´"/>
    <x v="5"/>
    <s v="Adama Brasil Sa"/>
    <s v="Nanjing Hengrun Hongsu Trading Co., Ltd."/>
    <s v="PUSAN (BUSAN)"/>
    <s v="Brazil"/>
    <s v="29049014"/>
    <s v="2X20ST CONTAINER(S) SAID TO CONTAIN: 134 DRUMS IN 4- RO-3,5- CHLORO-3,5-D TRI INITROBENZOTRIFLUORIDE (DINITRO) SS:6.1 UN NO:2811 PACKING GROUP: II"/>
    <x v="57"/>
    <s v="DINITRO"/>
    <s v="General Chemical"/>
    <n v="43094"/>
    <n v="43.09"/>
    <n v="712000"/>
    <n v="16.522021627140671"/>
    <m/>
    <m/>
    <m/>
  </r>
  <r>
    <n v="42156"/>
    <s v="June, 2015"/>
    <s v="June, 2015´"/>
    <x v="5"/>
    <s v="Adama Brasil Sa"/>
    <s v="Jiangsu Sevencontinent Green"/>
    <s v="SHANGHAI"/>
    <s v="Brazil"/>
    <s v="29109090"/>
    <s v="1X20ST CONTAINER SAID TO CONTAIN: 80 DRUMS IN OXIRAN, ]-2- 2[2-4(CHLO ROPHENYL) ETHYL]-2-(1, 1- DIMETHYLETHYL)"/>
    <x v="53"/>
    <s v="Not Identified"/>
    <s v="General Chemical"/>
    <n v="16840"/>
    <n v="16.84"/>
    <n v="87800"/>
    <n v="5.2137767220902616"/>
    <m/>
    <m/>
    <m/>
  </r>
  <r>
    <m/>
    <m/>
    <m/>
    <x v="6"/>
    <m/>
    <m/>
    <m/>
    <m/>
    <m/>
    <m/>
    <x v="88"/>
    <m/>
    <m/>
    <m/>
    <m/>
    <m/>
    <m/>
    <m/>
    <m/>
    <m/>
  </r>
  <r>
    <m/>
    <m/>
    <m/>
    <x v="6"/>
    <m/>
    <m/>
    <m/>
    <m/>
    <m/>
    <m/>
    <x v="88"/>
    <m/>
    <m/>
    <m/>
    <m/>
    <m/>
    <m/>
    <m/>
    <m/>
    <m/>
  </r>
  <r>
    <m/>
    <m/>
    <m/>
    <x v="6"/>
    <m/>
    <m/>
    <m/>
    <m/>
    <m/>
    <m/>
    <x v="88"/>
    <m/>
    <m/>
    <m/>
    <m/>
    <m/>
    <m/>
    <m/>
    <m/>
    <m/>
  </r>
  <r>
    <m/>
    <m/>
    <m/>
    <x v="6"/>
    <m/>
    <m/>
    <m/>
    <m/>
    <m/>
    <m/>
    <x v="88"/>
    <m/>
    <m/>
    <m/>
    <m/>
    <m/>
    <m/>
    <m/>
    <m/>
    <m/>
  </r>
  <r>
    <m/>
    <m/>
    <m/>
    <x v="6"/>
    <m/>
    <m/>
    <m/>
    <m/>
    <m/>
    <m/>
    <x v="89"/>
    <m/>
    <m/>
    <m/>
    <m/>
    <m/>
    <m/>
    <m/>
    <m/>
    <m/>
  </r>
  <r>
    <m/>
    <m/>
    <m/>
    <x v="6"/>
    <m/>
    <m/>
    <m/>
    <m/>
    <m/>
    <m/>
    <x v="88"/>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F7F390-A570-4EF8-B93A-CD53CC94D8BA}" name="PivotTable1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I95" firstHeaderRow="1" firstDataRow="2" firstDataCol="1"/>
  <pivotFields count="20">
    <pivotField showAll="0"/>
    <pivotField showAll="0"/>
    <pivotField showAll="0"/>
    <pivotField axis="axisCol" showAll="0">
      <items count="8">
        <item x="5"/>
        <item x="4"/>
        <item x="3"/>
        <item x="2"/>
        <item x="1"/>
        <item x="0"/>
        <item x="6"/>
        <item t="default"/>
      </items>
    </pivotField>
    <pivotField showAll="0"/>
    <pivotField showAll="0"/>
    <pivotField showAll="0"/>
    <pivotField showAll="0"/>
    <pivotField showAll="0"/>
    <pivotField showAll="0"/>
    <pivotField axis="axisRow" showAll="0">
      <items count="91">
        <item x="89"/>
        <item x="7"/>
        <item x="0"/>
        <item x="11"/>
        <item x="18"/>
        <item x="57"/>
        <item x="40"/>
        <item x="36"/>
        <item x="16"/>
        <item x="73"/>
        <item x="13"/>
        <item x="78"/>
        <item x="37"/>
        <item x="38"/>
        <item x="70"/>
        <item x="26"/>
        <item x="1"/>
        <item x="44"/>
        <item x="33"/>
        <item x="23"/>
        <item x="48"/>
        <item x="65"/>
        <item x="25"/>
        <item x="45"/>
        <item x="8"/>
        <item x="74"/>
        <item x="27"/>
        <item x="6"/>
        <item x="54"/>
        <item x="3"/>
        <item x="80"/>
        <item x="64"/>
        <item x="22"/>
        <item x="46"/>
        <item x="62"/>
        <item x="75"/>
        <item x="32"/>
        <item x="19"/>
        <item x="66"/>
        <item x="50"/>
        <item x="21"/>
        <item x="49"/>
        <item x="14"/>
        <item x="67"/>
        <item x="72"/>
        <item x="69"/>
        <item x="4"/>
        <item x="17"/>
        <item x="58"/>
        <item x="77"/>
        <item x="28"/>
        <item x="9"/>
        <item x="84"/>
        <item x="20"/>
        <item x="12"/>
        <item x="30"/>
        <item x="68"/>
        <item x="29"/>
        <item x="56"/>
        <item x="81"/>
        <item x="47"/>
        <item x="31"/>
        <item x="43"/>
        <item x="10"/>
        <item x="71"/>
        <item x="52"/>
        <item x="60"/>
        <item x="53"/>
        <item x="2"/>
        <item x="51"/>
        <item x="35"/>
        <item x="76"/>
        <item x="41"/>
        <item x="82"/>
        <item x="87"/>
        <item x="86"/>
        <item x="79"/>
        <item x="61"/>
        <item x="34"/>
        <item x="39"/>
        <item x="42"/>
        <item x="59"/>
        <item x="85"/>
        <item x="24"/>
        <item x="15"/>
        <item x="55"/>
        <item x="63"/>
        <item x="5"/>
        <item x="83"/>
        <item x="88"/>
        <item t="default"/>
      </items>
    </pivotField>
    <pivotField showAll="0"/>
    <pivotField showAll="0"/>
    <pivotField showAll="0"/>
    <pivotField dataField="1" showAll="0"/>
    <pivotField showAll="0"/>
    <pivotField showAll="0"/>
    <pivotField showAll="0"/>
    <pivotField showAll="0"/>
    <pivotField showAll="0"/>
  </pivotFields>
  <rowFields count="1">
    <field x="10"/>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Fields count="1">
    <field x="3"/>
  </colFields>
  <colItems count="8">
    <i>
      <x/>
    </i>
    <i>
      <x v="1"/>
    </i>
    <i>
      <x v="2"/>
    </i>
    <i>
      <x v="3"/>
    </i>
    <i>
      <x v="4"/>
    </i>
    <i>
      <x v="5"/>
    </i>
    <i>
      <x v="6"/>
    </i>
    <i t="grand">
      <x/>
    </i>
  </colItems>
  <dataFields count="1">
    <dataField name="Sum of Gross Weight (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6DFD43-A45B-4F1C-8159-0476F7A24A5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56" firstHeaderRow="1" firstDataRow="1" firstDataCol="1"/>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353">
        <item x="913"/>
        <item x="742"/>
        <item x="745"/>
        <item x="950"/>
        <item x="735"/>
        <item x="1166"/>
        <item x="1019"/>
        <item x="1264"/>
        <item x="1227"/>
        <item x="1263"/>
        <item x="1265"/>
        <item x="1143"/>
        <item x="1212"/>
        <item x="1202"/>
        <item x="786"/>
        <item x="775"/>
        <item x="752"/>
        <item x="1003"/>
        <item x="1141"/>
        <item x="717"/>
        <item x="780"/>
        <item x="634"/>
        <item x="412"/>
        <item x="871"/>
        <item x="864"/>
        <item x="632"/>
        <item x="616"/>
        <item x="426"/>
        <item x="829"/>
        <item x="685"/>
        <item x="679"/>
        <item x="955"/>
        <item x="868"/>
        <item x="915"/>
        <item x="651"/>
        <item x="650"/>
        <item x="649"/>
        <item x="804"/>
        <item x="933"/>
        <item x="1074"/>
        <item x="1149"/>
        <item x="1192"/>
        <item x="427"/>
        <item x="938"/>
        <item x="935"/>
        <item x="1203"/>
        <item x="976"/>
        <item x="1043"/>
        <item x="334"/>
        <item x="734"/>
        <item x="934"/>
        <item x="482"/>
        <item x="722"/>
        <item x="470"/>
        <item x="581"/>
        <item x="992"/>
        <item x="695"/>
        <item x="854"/>
        <item x="750"/>
        <item x="348"/>
        <item x="534"/>
        <item x="1215"/>
        <item x="409"/>
        <item x="474"/>
        <item x="811"/>
        <item x="461"/>
        <item x="333"/>
        <item x="746"/>
        <item x="1208"/>
        <item x="380"/>
        <item x="686"/>
        <item x="1037"/>
        <item x="516"/>
        <item x="1262"/>
        <item x="524"/>
        <item x="352"/>
        <item x="366"/>
        <item x="343"/>
        <item x="367"/>
        <item x="487"/>
        <item x="1056"/>
        <item x="511"/>
        <item x="991"/>
        <item x="975"/>
        <item x="217"/>
        <item x="657"/>
        <item x="1346"/>
        <item x="705"/>
        <item x="610"/>
        <item x="671"/>
        <item x="609"/>
        <item x="1217"/>
        <item x="997"/>
        <item x="242"/>
        <item x="260"/>
        <item x="85"/>
        <item x="92"/>
        <item x="226"/>
        <item x="53"/>
        <item x="135"/>
        <item x="107"/>
        <item x="137"/>
        <item x="31"/>
        <item x="255"/>
        <item x="161"/>
        <item x="227"/>
        <item x="220"/>
        <item x="282"/>
        <item x="143"/>
        <item x="155"/>
        <item x="64"/>
        <item x="190"/>
        <item x="157"/>
        <item x="253"/>
        <item x="175"/>
        <item x="267"/>
        <item x="265"/>
        <item x="231"/>
        <item x="233"/>
        <item x="232"/>
        <item x="19"/>
        <item x="86"/>
        <item x="44"/>
        <item x="71"/>
        <item x="152"/>
        <item x="80"/>
        <item x="126"/>
        <item x="36"/>
        <item x="30"/>
        <item x="67"/>
        <item x="12"/>
        <item x="55"/>
        <item x="111"/>
        <item x="51"/>
        <item x="184"/>
        <item x="153"/>
        <item x="78"/>
        <item x="196"/>
        <item x="259"/>
        <item x="9"/>
        <item x="284"/>
        <item x="142"/>
        <item x="132"/>
        <item x="249"/>
        <item x="96"/>
        <item x="75"/>
        <item x="230"/>
        <item x="224"/>
        <item x="211"/>
        <item x="77"/>
        <item x="159"/>
        <item x="98"/>
        <item x="275"/>
        <item x="243"/>
        <item x="49"/>
        <item x="104"/>
        <item x="160"/>
        <item x="122"/>
        <item x="234"/>
        <item x="246"/>
        <item x="285"/>
        <item x="102"/>
        <item x="109"/>
        <item x="20"/>
        <item x="22"/>
        <item x="108"/>
        <item x="144"/>
        <item x="5"/>
        <item x="6"/>
        <item x="221"/>
        <item x="21"/>
        <item x="58"/>
        <item x="289"/>
        <item x="42"/>
        <item x="41"/>
        <item x="208"/>
        <item x="252"/>
        <item x="120"/>
        <item x="272"/>
        <item x="240"/>
        <item x="276"/>
        <item x="185"/>
        <item x="100"/>
        <item x="66"/>
        <item x="16"/>
        <item x="82"/>
        <item x="191"/>
        <item x="283"/>
        <item x="239"/>
        <item x="147"/>
        <item x="181"/>
        <item x="37"/>
        <item x="162"/>
        <item x="195"/>
        <item x="73"/>
        <item x="69"/>
        <item x="130"/>
        <item x="106"/>
        <item x="146"/>
        <item x="247"/>
        <item x="13"/>
        <item x="35"/>
        <item x="83"/>
        <item x="254"/>
        <item x="127"/>
        <item x="60"/>
        <item x="84"/>
        <item x="34"/>
        <item x="183"/>
        <item x="174"/>
        <item x="138"/>
        <item x="177"/>
        <item x="25"/>
        <item x="89"/>
        <item x="257"/>
        <item x="290"/>
        <item x="808"/>
        <item x="293"/>
        <item x="916"/>
        <item x="264"/>
        <item x="7"/>
        <item x="3"/>
        <item x="303"/>
        <item x="47"/>
        <item x="271"/>
        <item x="280"/>
        <item x="70"/>
        <item x="172"/>
        <item x="266"/>
        <item x="262"/>
        <item x="189"/>
        <item x="194"/>
        <item x="0"/>
        <item x="225"/>
        <item x="114"/>
        <item x="131"/>
        <item x="115"/>
        <item x="164"/>
        <item x="40"/>
        <item x="141"/>
        <item x="27"/>
        <item x="179"/>
        <item x="166"/>
        <item x="121"/>
        <item x="222"/>
        <item x="213"/>
        <item x="110"/>
        <item x="112"/>
        <item x="74"/>
        <item x="65"/>
        <item x="218"/>
        <item x="81"/>
        <item x="119"/>
        <item x="88"/>
        <item x="116"/>
        <item x="134"/>
        <item x="139"/>
        <item x="215"/>
        <item x="193"/>
        <item x="299"/>
        <item x="250"/>
        <item x="475"/>
        <item x="954"/>
        <item x="956"/>
        <item x="502"/>
        <item x="539"/>
        <item x="718"/>
        <item x="532"/>
        <item x="1128"/>
        <item x="1014"/>
        <item x="902"/>
        <item x="46"/>
        <item x="202"/>
        <item x="123"/>
        <item x="8"/>
        <item x="1336"/>
        <item x="379"/>
        <item x="463"/>
        <item x="306"/>
        <item x="325"/>
        <item x="1049"/>
        <item x="1073"/>
        <item x="1308"/>
        <item x="1105"/>
        <item x="56"/>
        <item x="118"/>
        <item x="150"/>
        <item x="814"/>
        <item x="697"/>
        <item x="682"/>
        <item x="1180"/>
        <item x="843"/>
        <item x="1271"/>
        <item x="863"/>
        <item x="896"/>
        <item x="428"/>
        <item x="485"/>
        <item x="365"/>
        <item x="1335"/>
        <item x="947"/>
        <item x="1129"/>
        <item x="1242"/>
        <item x="701"/>
        <item x="577"/>
        <item x="1341"/>
        <item x="1025"/>
        <item x="1196"/>
        <item x="624"/>
        <item x="689"/>
        <item x="440"/>
        <item x="576"/>
        <item x="648"/>
        <item x="489"/>
        <item x="459"/>
        <item x="207"/>
        <item x="1344"/>
        <item x="715"/>
        <item x="797"/>
        <item x="432"/>
        <item x="519"/>
        <item x="866"/>
        <item x="1045"/>
        <item x="1101"/>
        <item x="1334"/>
        <item x="1332"/>
        <item x="358"/>
        <item x="1075"/>
        <item x="1095"/>
        <item x="943"/>
        <item x="961"/>
        <item x="904"/>
        <item x="931"/>
        <item x="893"/>
        <item x="484"/>
        <item x="359"/>
        <item x="417"/>
        <item x="327"/>
        <item x="640"/>
        <item x="308"/>
        <item x="1236"/>
        <item x="1086"/>
        <item x="897"/>
        <item x="645"/>
        <item x="522"/>
        <item x="629"/>
        <item x="515"/>
        <item x="639"/>
        <item x="533"/>
        <item x="712"/>
        <item x="617"/>
        <item x="457"/>
        <item x="442"/>
        <item x="450"/>
        <item x="568"/>
        <item x="1002"/>
        <item x="1033"/>
        <item x="1022"/>
        <item x="443"/>
        <item x="394"/>
        <item x="389"/>
        <item x="469"/>
        <item x="838"/>
        <item x="684"/>
        <item x="791"/>
        <item x="762"/>
        <item x="452"/>
        <item x="574"/>
        <item x="1092"/>
        <item x="971"/>
        <item x="892"/>
        <item x="1337"/>
        <item x="335"/>
        <item x="979"/>
        <item x="889"/>
        <item x="936"/>
        <item x="1152"/>
        <item x="1162"/>
        <item x="1224"/>
        <item x="1170"/>
        <item x="1148"/>
        <item x="1310"/>
        <item x="1350"/>
        <item x="1301"/>
        <item x="344"/>
        <item x="291"/>
        <item x="1026"/>
        <item x="513"/>
        <item x="572"/>
        <item x="330"/>
        <item x="1261"/>
        <item x="1218"/>
        <item x="920"/>
        <item x="370"/>
        <item x="1114"/>
        <item x="1082"/>
        <item x="1179"/>
        <item x="924"/>
        <item x="1147"/>
        <item x="1130"/>
        <item x="1135"/>
        <item x="1034"/>
        <item x="1237"/>
        <item x="1286"/>
        <item x="1000"/>
        <item x="1259"/>
        <item x="1131"/>
        <item x="700"/>
        <item x="1063"/>
        <item x="805"/>
        <item x="857"/>
        <item x="730"/>
        <item x="732"/>
        <item x="819"/>
        <item x="727"/>
        <item x="964"/>
        <item x="436"/>
        <item x="1312"/>
        <item x="583"/>
        <item x="673"/>
        <item x="223"/>
        <item x="188"/>
        <item x="113"/>
        <item x="292"/>
        <item x="15"/>
        <item x="24"/>
        <item x="54"/>
        <item x="261"/>
        <item x="14"/>
        <item x="63"/>
        <item x="200"/>
        <item x="68"/>
        <item x="245"/>
        <item x="117"/>
        <item x="156"/>
        <item x="17"/>
        <item x="1"/>
        <item x="103"/>
        <item x="212"/>
        <item x="182"/>
        <item x="145"/>
        <item x="201"/>
        <item x="287"/>
        <item x="167"/>
        <item x="26"/>
        <item x="97"/>
        <item x="125"/>
        <item x="295"/>
        <item x="10"/>
        <item x="281"/>
        <item x="79"/>
        <item x="210"/>
        <item x="278"/>
        <item x="29"/>
        <item x="180"/>
        <item x="168"/>
        <item x="204"/>
        <item x="99"/>
        <item x="244"/>
        <item x="57"/>
        <item x="32"/>
        <item x="105"/>
        <item x="490"/>
        <item x="1100"/>
        <item x="800"/>
        <item x="802"/>
        <item x="768"/>
        <item x="1275"/>
        <item x="216"/>
        <item x="129"/>
        <item x="76"/>
        <item x="87"/>
        <item x="45"/>
        <item x="23"/>
        <item x="256"/>
        <item x="136"/>
        <item x="219"/>
        <item x="128"/>
        <item x="296"/>
        <item x="401"/>
        <item x="1272"/>
        <item x="908"/>
        <item x="371"/>
        <item x="312"/>
        <item x="1021"/>
        <item x="822"/>
        <item x="707"/>
        <item x="764"/>
        <item x="696"/>
        <item x="387"/>
        <item x="392"/>
        <item x="456"/>
        <item x="619"/>
        <item x="579"/>
        <item x="842"/>
        <item x="873"/>
        <item x="625"/>
        <item x="1257"/>
        <item x="972"/>
        <item x="492"/>
        <item x="633"/>
        <item x="467"/>
        <item x="1253"/>
        <item x="1028"/>
        <item x="1078"/>
        <item x="1083"/>
        <item x="1081"/>
        <item x="1338"/>
        <item x="641"/>
        <item x="1138"/>
        <item x="788"/>
        <item x="844"/>
        <item x="1018"/>
        <item x="879"/>
        <item x="378"/>
        <item x="1178"/>
        <item x="1088"/>
        <item x="1062"/>
        <item x="1305"/>
        <item x="1068"/>
        <item x="1072"/>
        <item x="1216"/>
        <item x="1084"/>
        <item x="1328"/>
        <item x="1311"/>
        <item x="1186"/>
        <item x="1302"/>
        <item x="1069"/>
        <item x="1226"/>
        <item x="1233"/>
        <item x="1137"/>
        <item x="1144"/>
        <item x="1329"/>
        <item x="1330"/>
        <item x="1104"/>
        <item x="1276"/>
        <item x="660"/>
        <item x="506"/>
        <item x="1219"/>
        <item x="471"/>
        <item x="830"/>
        <item x="1294"/>
        <item x="988"/>
        <item x="1011"/>
        <item x="869"/>
        <item x="342"/>
        <item x="338"/>
        <item x="413"/>
        <item x="391"/>
        <item x="1254"/>
        <item x="817"/>
        <item x="496"/>
        <item x="1108"/>
        <item x="1090"/>
        <item x="849"/>
        <item x="1127"/>
        <item x="1109"/>
        <item x="495"/>
        <item x="493"/>
        <item x="531"/>
        <item x="847"/>
        <item x="355"/>
        <item x="437"/>
        <item x="438"/>
        <item x="1111"/>
        <item x="1136"/>
        <item x="1154"/>
        <item x="1020"/>
        <item x="840"/>
        <item x="322"/>
        <item x="1280"/>
        <item x="917"/>
        <item x="368"/>
        <item x="1298"/>
        <item x="1038"/>
        <item x="1258"/>
        <item x="848"/>
        <item x="402"/>
        <item x="390"/>
        <item x="1206"/>
        <item x="1185"/>
        <item x="1005"/>
        <item x="1241"/>
        <item x="794"/>
        <item x="1094"/>
        <item x="1349"/>
        <item x="1110"/>
        <item x="1165"/>
        <item x="528"/>
        <item x="1151"/>
        <item x="942"/>
        <item x="1250"/>
        <item x="1015"/>
        <item x="1126"/>
        <item x="1054"/>
        <item x="891"/>
        <item x="827"/>
        <item x="909"/>
        <item x="542"/>
        <item x="637"/>
        <item x="662"/>
        <item x="661"/>
        <item x="286"/>
        <item x="192"/>
        <item x="52"/>
        <item x="61"/>
        <item x="33"/>
        <item x="39"/>
        <item x="91"/>
        <item x="133"/>
        <item x="90"/>
        <item x="101"/>
        <item x="258"/>
        <item x="169"/>
        <item x="274"/>
        <item x="173"/>
        <item x="288"/>
        <item x="43"/>
        <item x="301"/>
        <item x="777"/>
        <item x="803"/>
        <item x="50"/>
        <item x="149"/>
        <item x="298"/>
        <item x="905"/>
        <item x="429"/>
        <item x="561"/>
        <item x="751"/>
        <item x="789"/>
        <item x="326"/>
        <item x="755"/>
        <item x="765"/>
        <item x="719"/>
        <item x="1089"/>
        <item x="454"/>
        <item x="481"/>
        <item x="825"/>
        <item x="480"/>
        <item x="353"/>
        <item x="602"/>
        <item x="836"/>
        <item x="578"/>
        <item x="593"/>
        <item x="1255"/>
        <item x="447"/>
        <item x="826"/>
        <item x="729"/>
        <item x="464"/>
        <item x="1103"/>
        <item x="362"/>
        <item x="329"/>
        <item x="1173"/>
        <item x="1097"/>
        <item x="669"/>
        <item x="321"/>
        <item x="1239"/>
        <item x="1209"/>
        <item x="1167"/>
        <item x="653"/>
        <item x="806"/>
        <item x="309"/>
        <item x="585"/>
        <item x="1122"/>
        <item x="410"/>
        <item x="1115"/>
        <item x="820"/>
        <item x="884"/>
        <item x="345"/>
        <item x="1052"/>
        <item x="778"/>
        <item x="987"/>
        <item x="1047"/>
        <item x="1107"/>
        <item x="198"/>
        <item x="835"/>
        <item x="740"/>
        <item x="841"/>
        <item x="821"/>
        <item x="744"/>
        <item x="859"/>
        <item x="670"/>
        <item x="591"/>
        <item x="1048"/>
        <item x="588"/>
        <item x="615"/>
        <item x="178"/>
        <item x="277"/>
        <item x="163"/>
        <item x="214"/>
        <item x="199"/>
        <item x="93"/>
        <item x="2"/>
        <item x="251"/>
        <item x="151"/>
        <item x="269"/>
        <item x="38"/>
        <item x="48"/>
        <item x="4"/>
        <item x="268"/>
        <item x="294"/>
        <item x="483"/>
        <item x="248"/>
        <item x="228"/>
        <item x="62"/>
        <item x="186"/>
        <item x="197"/>
        <item x="209"/>
        <item x="170"/>
        <item x="300"/>
        <item x="446"/>
        <item x="929"/>
        <item x="414"/>
        <item x="878"/>
        <item x="374"/>
        <item x="1098"/>
        <item x="398"/>
        <item x="865"/>
        <item x="945"/>
        <item x="357"/>
        <item x="681"/>
        <item x="813"/>
        <item x="1289"/>
        <item x="570"/>
        <item x="1057"/>
        <item x="970"/>
        <item x="1331"/>
        <item x="1061"/>
        <item x="1220"/>
        <item x="792"/>
        <item x="886"/>
        <item x="877"/>
        <item x="1306"/>
        <item x="709"/>
        <item x="439"/>
        <item x="1031"/>
        <item x="1017"/>
        <item x="351"/>
        <item x="1050"/>
        <item x="449"/>
        <item x="350"/>
        <item x="870"/>
        <item x="774"/>
        <item x="985"/>
        <item x="1113"/>
        <item x="1041"/>
        <item x="946"/>
        <item x="1225"/>
        <item x="1030"/>
        <item x="713"/>
        <item x="623"/>
        <item x="895"/>
        <item x="948"/>
        <item x="642"/>
        <item x="756"/>
        <item x="395"/>
        <item x="855"/>
        <item x="937"/>
        <item x="451"/>
        <item x="980"/>
        <item x="973"/>
        <item x="725"/>
        <item x="875"/>
        <item x="687"/>
        <item x="723"/>
        <item x="626"/>
        <item x="783"/>
        <item x="1032"/>
        <item x="796"/>
        <item x="795"/>
        <item x="1008"/>
        <item x="716"/>
        <item x="831"/>
        <item x="688"/>
        <item x="422"/>
        <item x="1174"/>
        <item x="683"/>
        <item x="1248"/>
        <item x="604"/>
        <item x="407"/>
        <item x="809"/>
        <item x="1124"/>
        <item x="1345"/>
        <item x="1193"/>
        <item x="505"/>
        <item x="612"/>
        <item x="364"/>
        <item x="430"/>
        <item x="444"/>
        <item x="346"/>
        <item x="798"/>
        <item x="704"/>
        <item x="785"/>
        <item x="666"/>
        <item x="1283"/>
        <item x="1060"/>
        <item x="613"/>
        <item x="654"/>
        <item x="1184"/>
        <item x="548"/>
        <item x="999"/>
        <item x="1009"/>
        <item x="903"/>
        <item x="1159"/>
        <item x="981"/>
        <item x="812"/>
        <item x="944"/>
        <item x="1303"/>
        <item x="1304"/>
        <item x="656"/>
        <item x="28"/>
        <item x="187"/>
        <item x="206"/>
        <item x="124"/>
        <item x="241"/>
        <item x="205"/>
        <item x="263"/>
        <item x="518"/>
        <item x="140"/>
        <item x="672"/>
        <item x="720"/>
        <item x="743"/>
        <item x="782"/>
        <item x="828"/>
        <item x="573"/>
        <item x="383"/>
        <item x="710"/>
        <item x="332"/>
        <item x="318"/>
        <item x="600"/>
        <item x="990"/>
        <item x="1189"/>
        <item x="1177"/>
        <item x="541"/>
        <item x="597"/>
        <item x="1343"/>
        <item x="763"/>
        <item x="898"/>
        <item x="781"/>
        <item x="1006"/>
        <item x="279"/>
        <item x="165"/>
        <item x="171"/>
        <item x="154"/>
        <item x="59"/>
        <item x="148"/>
        <item x="237"/>
        <item x="297"/>
        <item x="799"/>
        <item x="538"/>
        <item x="1300"/>
        <item x="1214"/>
        <item x="733"/>
        <item x="552"/>
        <item x="468"/>
        <item x="736"/>
        <item x="1204"/>
        <item x="596"/>
        <item x="748"/>
        <item x="564"/>
        <item x="1040"/>
        <item x="1347"/>
        <item x="238"/>
        <item x="18"/>
        <item x="273"/>
        <item x="229"/>
        <item x="235"/>
        <item x="236"/>
        <item x="158"/>
        <item x="94"/>
        <item x="1325"/>
        <item x="1260"/>
        <item x="708"/>
        <item x="543"/>
        <item x="307"/>
        <item x="311"/>
        <item x="314"/>
        <item x="302"/>
        <item x="316"/>
        <item x="331"/>
        <item x="313"/>
        <item x="360"/>
        <item x="560"/>
        <item x="553"/>
        <item x="586"/>
        <item x="589"/>
        <item x="599"/>
        <item x="876"/>
        <item x="1023"/>
        <item x="810"/>
        <item x="1070"/>
        <item x="1010"/>
        <item x="614"/>
        <item x="270"/>
        <item x="11"/>
        <item x="95"/>
        <item x="176"/>
        <item x="1333"/>
        <item x="1085"/>
        <item x="741"/>
        <item x="310"/>
        <item x="608"/>
        <item x="590"/>
        <item x="1240"/>
        <item x="1076"/>
        <item x="952"/>
        <item x="951"/>
        <item x="823"/>
        <item x="498"/>
        <item x="320"/>
        <item x="747"/>
        <item x="445"/>
        <item x="957"/>
        <item x="420"/>
        <item x="851"/>
        <item x="411"/>
        <item x="1190"/>
        <item x="667"/>
        <item x="563"/>
        <item x="665"/>
        <item x="547"/>
        <item x="595"/>
        <item x="584"/>
        <item x="714"/>
        <item x="690"/>
        <item x="749"/>
        <item x="880"/>
        <item x="1091"/>
        <item x="607"/>
        <item x="638"/>
        <item x="900"/>
        <item x="1230"/>
        <item x="1198"/>
        <item x="816"/>
        <item x="758"/>
        <item x="403"/>
        <item x="544"/>
        <item x="773"/>
        <item x="373"/>
        <item x="1099"/>
        <item x="404"/>
        <item x="386"/>
        <item x="393"/>
        <item x="408"/>
        <item x="400"/>
        <item x="921"/>
        <item x="1065"/>
        <item x="1024"/>
        <item x="978"/>
        <item x="1282"/>
        <item x="1051"/>
        <item x="1079"/>
        <item x="984"/>
        <item x="860"/>
        <item x="883"/>
        <item x="912"/>
        <item x="907"/>
        <item x="888"/>
        <item x="911"/>
        <item x="894"/>
        <item x="434"/>
        <item x="1247"/>
        <item x="1256"/>
        <item x="739"/>
        <item x="846"/>
        <item x="494"/>
        <item x="703"/>
        <item x="677"/>
        <item x="676"/>
        <item x="658"/>
        <item x="702"/>
        <item x="668"/>
        <item x="724"/>
        <item x="601"/>
        <item x="530"/>
        <item x="478"/>
        <item x="341"/>
        <item x="760"/>
        <item x="473"/>
        <item x="441"/>
        <item x="448"/>
        <item x="423"/>
        <item x="396"/>
        <item x="337"/>
        <item x="363"/>
        <item x="497"/>
        <item x="431"/>
        <item x="369"/>
        <item x="416"/>
        <item x="421"/>
        <item x="425"/>
        <item x="415"/>
        <item x="458"/>
        <item x="504"/>
        <item x="453"/>
        <item x="455"/>
        <item x="405"/>
        <item x="839"/>
        <item x="711"/>
        <item x="766"/>
        <item x="647"/>
        <item x="479"/>
        <item x="507"/>
        <item x="433"/>
        <item x="336"/>
        <item x="1120"/>
        <item x="384"/>
        <item x="1125"/>
        <item x="305"/>
        <item x="1093"/>
        <item x="1207"/>
        <item x="406"/>
        <item x="832"/>
        <item x="1291"/>
        <item x="580"/>
        <item x="1044"/>
        <item x="1153"/>
        <item x="1290"/>
        <item x="203"/>
        <item x="72"/>
        <item x="388"/>
        <item x="472"/>
        <item x="488"/>
        <item x="1213"/>
        <item x="319"/>
        <item x="901"/>
        <item x="801"/>
        <item x="569"/>
        <item x="664"/>
        <item x="652"/>
        <item x="757"/>
        <item x="1102"/>
        <item x="754"/>
        <item x="603"/>
        <item x="807"/>
        <item x="962"/>
        <item x="965"/>
        <item x="963"/>
        <item x="966"/>
        <item x="967"/>
        <item x="462"/>
        <item x="551"/>
        <item x="510"/>
        <item x="500"/>
        <item x="910"/>
        <item x="694"/>
        <item x="790"/>
        <item x="566"/>
        <item x="887"/>
        <item x="509"/>
        <item x="304"/>
        <item x="1269"/>
        <item x="424"/>
        <item x="1055"/>
        <item x="779"/>
        <item x="503"/>
        <item x="521"/>
        <item x="465"/>
        <item x="953"/>
        <item x="941"/>
        <item x="699"/>
        <item x="834"/>
        <item x="587"/>
        <item x="317"/>
        <item x="982"/>
        <item x="1288"/>
        <item x="772"/>
        <item x="523"/>
        <item x="381"/>
        <item x="512"/>
        <item x="536"/>
        <item x="606"/>
        <item x="526"/>
        <item x="932"/>
        <item x="476"/>
        <item x="631"/>
        <item x="1053"/>
        <item x="1249"/>
        <item x="1155"/>
        <item x="1140"/>
        <item x="1235"/>
        <item x="1116"/>
        <item x="1039"/>
        <item x="529"/>
        <item x="636"/>
        <item x="663"/>
        <item x="324"/>
        <item x="377"/>
        <item x="706"/>
        <item x="698"/>
        <item x="635"/>
        <item x="1145"/>
        <item x="721"/>
        <item x="674"/>
        <item x="787"/>
        <item x="949"/>
        <item x="693"/>
        <item x="675"/>
        <item x="644"/>
        <item x="643"/>
        <item x="347"/>
        <item x="419"/>
        <item x="562"/>
        <item x="1195"/>
        <item x="628"/>
        <item x="1273"/>
        <item x="491"/>
        <item x="477"/>
        <item x="486"/>
        <item x="339"/>
        <item x="418"/>
        <item x="397"/>
        <item x="376"/>
        <item x="517"/>
        <item x="571"/>
        <item x="1183"/>
        <item x="759"/>
        <item x="460"/>
        <item x="558"/>
        <item x="549"/>
        <item x="508"/>
        <item x="611"/>
        <item x="592"/>
        <item x="1064"/>
        <item x="1326"/>
        <item x="1252"/>
        <item x="1268"/>
        <item x="1134"/>
        <item x="554"/>
        <item x="375"/>
        <item x="925"/>
        <item x="557"/>
        <item x="567"/>
        <item x="678"/>
        <item x="1284"/>
        <item x="1150"/>
        <item x="996"/>
        <item x="1013"/>
        <item x="994"/>
        <item x="1012"/>
        <item x="1210"/>
        <item x="1191"/>
        <item x="1035"/>
        <item x="1157"/>
        <item x="1027"/>
        <item x="1160"/>
        <item x="527"/>
        <item x="1029"/>
        <item x="731"/>
        <item x="769"/>
        <item x="989"/>
        <item x="939"/>
        <item x="1164"/>
        <item x="382"/>
        <item x="598"/>
        <item x="853"/>
        <item x="784"/>
        <item x="728"/>
        <item x="1156"/>
        <item x="559"/>
        <item x="514"/>
        <item x="1046"/>
        <item x="1339"/>
        <item x="837"/>
        <item x="620"/>
        <item x="738"/>
        <item x="874"/>
        <item x="556"/>
        <item x="1004"/>
        <item x="918"/>
        <item x="340"/>
        <item x="1251"/>
        <item x="845"/>
        <item x="850"/>
        <item x="770"/>
        <item x="1188"/>
        <item x="881"/>
        <item x="1187"/>
        <item x="354"/>
        <item x="1158"/>
        <item x="1146"/>
        <item x="923"/>
        <item x="818"/>
        <item x="618"/>
        <item x="852"/>
        <item x="1112"/>
        <item x="998"/>
        <item x="1132"/>
        <item x="858"/>
        <item x="993"/>
        <item x="960"/>
        <item x="1267"/>
        <item x="555"/>
        <item x="1163"/>
        <item x="1161"/>
        <item x="959"/>
        <item x="1071"/>
        <item x="399"/>
        <item x="968"/>
        <item x="890"/>
        <item x="1194"/>
        <item x="1007"/>
        <item x="919"/>
        <item x="927"/>
        <item x="977"/>
        <item x="680"/>
        <item x="1274"/>
        <item x="646"/>
        <item x="630"/>
        <item x="582"/>
        <item x="655"/>
        <item x="659"/>
        <item x="1295"/>
        <item x="1234"/>
        <item x="1327"/>
        <item x="1266"/>
        <item x="922"/>
        <item x="882"/>
        <item x="546"/>
        <item x="627"/>
        <item x="1181"/>
        <item x="899"/>
        <item x="926"/>
        <item x="1077"/>
        <item x="1042"/>
        <item x="1281"/>
        <item x="1270"/>
        <item x="856"/>
        <item x="983"/>
        <item x="958"/>
        <item x="940"/>
        <item x="867"/>
        <item x="1058"/>
        <item x="776"/>
        <item x="793"/>
        <item x="771"/>
        <item x="1059"/>
        <item x="501"/>
        <item x="974"/>
        <item x="872"/>
        <item x="737"/>
        <item x="767"/>
        <item x="726"/>
        <item x="986"/>
        <item x="995"/>
        <item x="862"/>
        <item x="914"/>
        <item x="1036"/>
        <item x="753"/>
        <item x="833"/>
        <item x="540"/>
        <item x="691"/>
        <item x="1016"/>
        <item x="1087"/>
        <item x="861"/>
        <item x="692"/>
        <item x="824"/>
        <item x="1238"/>
        <item x="1118"/>
        <item x="1172"/>
        <item x="1342"/>
        <item x="1245"/>
        <item x="1307"/>
        <item x="1299"/>
        <item x="1318"/>
        <item x="1080"/>
        <item x="1292"/>
        <item x="1296"/>
        <item x="1246"/>
        <item x="1340"/>
        <item x="1309"/>
        <item x="1321"/>
        <item x="1315"/>
        <item x="1314"/>
        <item x="1228"/>
        <item x="1317"/>
        <item x="1133"/>
        <item x="930"/>
        <item x="906"/>
        <item x="1223"/>
        <item x="1231"/>
        <item x="1278"/>
        <item x="1001"/>
        <item x="1316"/>
        <item x="1096"/>
        <item x="1197"/>
        <item x="1182"/>
        <item x="1293"/>
        <item x="1066"/>
        <item x="885"/>
        <item x="1348"/>
        <item x="1244"/>
        <item x="1285"/>
        <item x="1106"/>
        <item x="1123"/>
        <item x="1201"/>
        <item x="1243"/>
        <item x="1319"/>
        <item x="1067"/>
        <item x="1199"/>
        <item x="1313"/>
        <item x="1222"/>
        <item x="1229"/>
        <item x="1200"/>
        <item x="1232"/>
        <item x="537"/>
        <item x="535"/>
        <item x="520"/>
        <item x="1119"/>
        <item x="1175"/>
        <item x="1176"/>
        <item x="1121"/>
        <item x="1117"/>
        <item x="622"/>
        <item x="565"/>
        <item x="550"/>
        <item x="1277"/>
        <item x="1323"/>
        <item x="1279"/>
        <item x="1171"/>
        <item x="1324"/>
        <item x="1320"/>
        <item x="1322"/>
        <item x="1287"/>
        <item x="1297"/>
        <item x="1205"/>
        <item x="928"/>
        <item x="1142"/>
        <item x="1221"/>
        <item x="545"/>
        <item x="815"/>
        <item x="315"/>
        <item x="435"/>
        <item x="356"/>
        <item x="323"/>
        <item x="385"/>
        <item x="1211"/>
        <item x="499"/>
        <item x="594"/>
        <item x="361"/>
        <item x="466"/>
        <item x="1168"/>
        <item x="349"/>
        <item x="969"/>
        <item x="761"/>
        <item x="328"/>
        <item x="621"/>
        <item x="1169"/>
        <item x="372"/>
        <item x="575"/>
        <item x="1139"/>
        <item x="605"/>
        <item x="525"/>
        <item x="13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s>
  <rowFields count="1">
    <field x="26"/>
  </rowFields>
  <rowItems count="1353">
    <i>
      <x v="717"/>
    </i>
    <i>
      <x v="478"/>
    </i>
    <i>
      <x v="117"/>
    </i>
    <i>
      <x v="1040"/>
    </i>
    <i>
      <x v="1108"/>
    </i>
    <i>
      <x v="118"/>
    </i>
    <i>
      <x v="1048"/>
    </i>
    <i>
      <x v="867"/>
    </i>
    <i>
      <x v="756"/>
    </i>
    <i>
      <x v="217"/>
    </i>
    <i>
      <x v="1039"/>
    </i>
    <i>
      <x v="314"/>
    </i>
    <i>
      <x v="708"/>
    </i>
    <i>
      <x v="286"/>
    </i>
    <i>
      <x v="620"/>
    </i>
    <i>
      <x v="1020"/>
    </i>
    <i>
      <x v="909"/>
    </i>
    <i>
      <x v="298"/>
    </i>
    <i>
      <x v="284"/>
    </i>
    <i>
      <x v="1038"/>
    </i>
    <i>
      <x v="987"/>
    </i>
    <i>
      <x v="476"/>
    </i>
    <i>
      <x v="816"/>
    </i>
    <i>
      <x v="1042"/>
    </i>
    <i>
      <x v="285"/>
    </i>
    <i>
      <x v="1018"/>
    </i>
    <i>
      <x v="274"/>
    </i>
    <i>
      <x v="803"/>
    </i>
    <i>
      <x v="1003"/>
    </i>
    <i>
      <x v="1334"/>
    </i>
    <i>
      <x v="1075"/>
    </i>
    <i>
      <x v="1098"/>
    </i>
    <i>
      <x v="271"/>
    </i>
    <i>
      <x v="1072"/>
    </i>
    <i>
      <x v="272"/>
    </i>
    <i>
      <x v="273"/>
    </i>
    <i>
      <x v="1140"/>
    </i>
    <i>
      <x v="1061"/>
    </i>
    <i>
      <x v="712"/>
    </i>
    <i>
      <x v="894"/>
    </i>
    <i>
      <x v="650"/>
    </i>
    <i>
      <x v="1249"/>
    </i>
    <i>
      <x v="1015"/>
    </i>
    <i>
      <x v="880"/>
    </i>
    <i>
      <x v="893"/>
    </i>
    <i>
      <x v="959"/>
    </i>
    <i>
      <x v="1079"/>
    </i>
    <i>
      <x v="1095"/>
    </i>
    <i>
      <x v="794"/>
    </i>
    <i>
      <x v="1092"/>
    </i>
    <i>
      <x v="891"/>
    </i>
    <i>
      <x v="1074"/>
    </i>
    <i>
      <x v="1123"/>
    </i>
    <i>
      <x v="1016"/>
    </i>
    <i>
      <x v="360"/>
    </i>
    <i>
      <x v="1017"/>
    </i>
    <i>
      <x v="886"/>
    </i>
    <i>
      <x v="830"/>
    </i>
    <i>
      <x v="888"/>
    </i>
    <i>
      <x v="1122"/>
    </i>
    <i>
      <x v="1078"/>
    </i>
    <i>
      <x v="889"/>
    </i>
    <i>
      <x v="109"/>
    </i>
    <i>
      <x v="529"/>
    </i>
    <i>
      <x v="1090"/>
    </i>
    <i>
      <x v="1084"/>
    </i>
    <i>
      <x v="1070"/>
    </i>
    <i>
      <x v="319"/>
    </i>
    <i>
      <x v="892"/>
    </i>
    <i>
      <x v="387"/>
    </i>
    <i>
      <x v="222"/>
    </i>
    <i>
      <x v="778"/>
    </i>
    <i>
      <x v="860"/>
    </i>
    <i>
      <x v="58"/>
    </i>
    <i>
      <x v="992"/>
    </i>
    <i>
      <x v="989"/>
    </i>
    <i>
      <x v="862"/>
    </i>
    <i>
      <x v="863"/>
    </i>
    <i>
      <x v="864"/>
    </i>
    <i>
      <x v="973"/>
    </i>
    <i>
      <x v="975"/>
    </i>
    <i>
      <x v="61"/>
    </i>
    <i>
      <x v="856"/>
    </i>
    <i>
      <x v="60"/>
    </i>
    <i>
      <x v="1298"/>
    </i>
    <i>
      <x v="865"/>
    </i>
    <i>
      <x v="308"/>
    </i>
    <i>
      <x v="1240"/>
    </i>
    <i>
      <x v="845"/>
    </i>
    <i>
      <x v="776"/>
    </i>
    <i>
      <x v="751"/>
    </i>
    <i>
      <x v="844"/>
    </i>
    <i>
      <x v="564"/>
    </i>
    <i>
      <x v="622"/>
    </i>
    <i>
      <x v="471"/>
    </i>
    <i>
      <x v="1312"/>
    </i>
    <i>
      <x v="934"/>
    </i>
    <i>
      <x v="1043"/>
    </i>
    <i>
      <x v="59"/>
    </i>
    <i>
      <x v="278"/>
    </i>
    <i>
      <x v="116"/>
    </i>
    <i>
      <x v="1099"/>
    </i>
    <i>
      <x v="510"/>
    </i>
    <i>
      <x v="861"/>
    </i>
    <i>
      <x v="866"/>
    </i>
    <i>
      <x v="37"/>
    </i>
    <i>
      <x v="723"/>
    </i>
    <i>
      <x v="843"/>
    </i>
    <i>
      <x v="837"/>
    </i>
    <i>
      <x v="541"/>
    </i>
    <i>
      <x v="542"/>
    </i>
    <i>
      <x v="534"/>
    </i>
    <i>
      <x v="576"/>
    </i>
    <i>
      <x v="935"/>
    </i>
    <i>
      <x v="981"/>
    </i>
    <i>
      <x v="841"/>
    </i>
    <i>
      <x v="839"/>
    </i>
    <i>
      <x v="840"/>
    </i>
    <i>
      <x v="1327"/>
    </i>
    <i>
      <x v="961"/>
    </i>
    <i>
      <x v="836"/>
    </i>
    <i>
      <x v="834"/>
    </i>
    <i>
      <x v="1089"/>
    </i>
    <i>
      <x v="835"/>
    </i>
    <i>
      <x v="453"/>
    </i>
    <i>
      <x v="842"/>
    </i>
    <i>
      <x v="1115"/>
    </i>
    <i>
      <x v="684"/>
    </i>
    <i>
      <x v="772"/>
    </i>
    <i>
      <x v="773"/>
    </i>
    <i>
      <x v="1325"/>
    </i>
    <i>
      <x v="752"/>
    </i>
    <i>
      <x v="16"/>
    </i>
    <i>
      <x v="57"/>
    </i>
    <i>
      <x v="1019"/>
    </i>
    <i>
      <x v="1041"/>
    </i>
    <i>
      <x v="146"/>
    </i>
    <i>
      <x v="1316"/>
    </i>
    <i>
      <x v="1047"/>
    </i>
    <i>
      <x v="818"/>
    </i>
    <i>
      <x v="1121"/>
    </i>
    <i>
      <x v="1305"/>
    </i>
    <i>
      <x v="859"/>
    </i>
    <i>
      <x v="527"/>
    </i>
    <i>
      <x v="108"/>
    </i>
    <i>
      <x v="421"/>
    </i>
    <i>
      <x v="1268"/>
    </i>
    <i>
      <x v="1269"/>
    </i>
    <i>
      <x v="911"/>
    </i>
    <i>
      <x v="916"/>
    </i>
    <i>
      <x v="1340"/>
    </i>
    <i>
      <x v="790"/>
    </i>
    <i>
      <x v="1336"/>
    </i>
    <i>
      <x v="614"/>
    </i>
    <i>
      <x v="1332"/>
    </i>
    <i>
      <x v="838"/>
    </i>
    <i>
      <x v="630"/>
    </i>
    <i>
      <x v="638"/>
    </i>
    <i>
      <x v="326"/>
    </i>
    <i>
      <x v="362"/>
    </i>
    <i>
      <x v="347"/>
    </i>
    <i>
      <x v="359"/>
    </i>
    <i>
      <x v="815"/>
    </i>
    <i>
      <x v="800"/>
    </i>
    <i>
      <x v="33"/>
    </i>
    <i>
      <x v="799"/>
    </i>
    <i>
      <x v="511"/>
    </i>
    <i>
      <x v="55"/>
    </i>
    <i>
      <x v="806"/>
    </i>
    <i>
      <x v="191"/>
    </i>
    <i>
      <x v="86"/>
    </i>
    <i>
      <x v="811"/>
    </i>
    <i>
      <x v="804"/>
    </i>
    <i>
      <x v="728"/>
    </i>
    <i>
      <x v="320"/>
    </i>
    <i>
      <x v="810"/>
    </i>
    <i>
      <x v="977"/>
    </i>
    <i>
      <x v="805"/>
    </i>
    <i>
      <x v="807"/>
    </i>
    <i>
      <x v="1255"/>
    </i>
    <i>
      <x v="1000"/>
    </i>
    <i>
      <x v="972"/>
    </i>
    <i>
      <x v="1338"/>
    </i>
    <i>
      <x v="801"/>
    </i>
    <i>
      <x v="1077"/>
    </i>
    <i>
      <x v="802"/>
    </i>
    <i>
      <x v="6"/>
    </i>
    <i>
      <x v="356"/>
    </i>
    <i>
      <x v="812"/>
    </i>
    <i>
      <x v="814"/>
    </i>
    <i>
      <x v="813"/>
    </i>
    <i>
      <x v="797"/>
    </i>
    <i>
      <x v="704"/>
    </i>
    <i>
      <x v="703"/>
    </i>
    <i>
      <x v="978"/>
    </i>
    <i>
      <x v="1265"/>
    </i>
    <i>
      <x v="573"/>
    </i>
    <i>
      <x v="35"/>
    </i>
    <i>
      <x v="34"/>
    </i>
    <i>
      <x v="36"/>
    </i>
    <i>
      <x v="1006"/>
    </i>
    <i>
      <x v="238"/>
    </i>
    <i>
      <x v="1314"/>
    </i>
    <i>
      <x v="1311"/>
    </i>
    <i>
      <x v="716"/>
    </i>
    <i>
      <x v="762"/>
    </i>
    <i>
      <x v="707"/>
    </i>
    <i>
      <x v="754"/>
    </i>
    <i>
      <x v="768"/>
    </i>
    <i>
      <x v="759"/>
    </i>
    <i>
      <x v="775"/>
    </i>
    <i>
      <x v="340"/>
    </i>
    <i>
      <x v="338"/>
    </i>
    <i>
      <x v="339"/>
    </i>
    <i>
      <x v="653"/>
    </i>
    <i>
      <x v="764"/>
    </i>
    <i>
      <x v="640"/>
    </i>
    <i>
      <x v="670"/>
    </i>
    <i>
      <x v="749"/>
    </i>
    <i>
      <x v="1331"/>
    </i>
    <i>
      <x v="548"/>
    </i>
    <i>
      <x v="1094"/>
    </i>
    <i>
      <x v="569"/>
    </i>
    <i>
      <x v="1091"/>
    </i>
    <i>
      <x v="50"/>
    </i>
    <i>
      <x v="81"/>
    </i>
    <i>
      <x v="809"/>
    </i>
    <i>
      <x v="54"/>
    </i>
    <i>
      <x v="53"/>
    </i>
    <i>
      <x v="107"/>
    </i>
    <i>
      <x v="833"/>
    </i>
    <i>
      <x v="750"/>
    </i>
    <i>
      <x v="52"/>
    </i>
    <i>
      <x v="887"/>
    </i>
    <i>
      <x v="56"/>
    </i>
    <i>
      <x v="870"/>
    </i>
    <i>
      <x v="361"/>
    </i>
    <i>
      <x v="1050"/>
    </i>
    <i>
      <x v="1142"/>
    </i>
    <i>
      <x v="133"/>
    </i>
    <i>
      <x v="706"/>
    </i>
    <i>
      <x v="705"/>
    </i>
    <i>
      <x v="636"/>
    </i>
    <i>
      <x v="699"/>
    </i>
    <i>
      <x v="32"/>
    </i>
    <i>
      <x v="681"/>
    </i>
    <i>
      <x v="796"/>
    </i>
    <i>
      <x v="689"/>
    </i>
    <i>
      <x v="688"/>
    </i>
    <i>
      <x v="979"/>
    </i>
    <i>
      <x v="982"/>
    </i>
    <i>
      <x v="687"/>
    </i>
    <i>
      <x v="649"/>
    </i>
    <i>
      <x v="430"/>
    </i>
    <i>
      <x v="695"/>
    </i>
    <i>
      <x v="1263"/>
    </i>
    <i>
      <x v="701"/>
    </i>
    <i>
      <x v="371"/>
    </i>
    <i>
      <x v="1285"/>
    </i>
    <i>
      <x v="698"/>
    </i>
    <i>
      <x v="692"/>
    </i>
    <i>
      <x v="675"/>
    </i>
    <i>
      <x v="673"/>
    </i>
    <i>
      <x v="676"/>
    </i>
    <i>
      <x v="679"/>
    </i>
    <i>
      <x v="674"/>
    </i>
    <i>
      <x v="680"/>
    </i>
    <i>
      <x v="79"/>
    </i>
    <i>
      <x v="683"/>
    </i>
    <i>
      <x v="696"/>
    </i>
    <i>
      <x v="677"/>
    </i>
    <i>
      <x v="682"/>
    </i>
    <i>
      <x v="409"/>
    </i>
    <i>
      <x v="678"/>
    </i>
    <i>
      <x v="869"/>
    </i>
    <i>
      <x v="667"/>
    </i>
    <i>
      <x v="354"/>
    </i>
    <i>
      <x v="669"/>
    </i>
    <i>
      <x v="798"/>
    </i>
    <i>
      <x v="672"/>
    </i>
    <i>
      <x v="727"/>
    </i>
    <i>
      <x v="729"/>
    </i>
    <i>
      <x v="291"/>
    </i>
    <i>
      <x v="694"/>
    </i>
    <i>
      <x v="1085"/>
    </i>
    <i>
      <x v="914"/>
    </i>
    <i>
      <x v="702"/>
    </i>
    <i>
      <x v="697"/>
    </i>
    <i>
      <x v="364"/>
    </i>
    <i>
      <x v="1253"/>
    </i>
    <i>
      <x v="690"/>
    </i>
    <i>
      <x v="691"/>
    </i>
    <i>
      <x v="106"/>
    </i>
    <i>
      <x v="686"/>
    </i>
    <i>
      <x v="1337"/>
    </i>
    <i>
      <x v="47"/>
    </i>
    <i>
      <x v="829"/>
    </i>
    <i>
      <x v="51"/>
    </i>
    <i>
      <x v="700"/>
    </i>
    <i>
      <x v="668"/>
    </i>
    <i>
      <x v="279"/>
    </i>
    <i>
      <x v="951"/>
    </i>
    <i>
      <x v="1324"/>
    </i>
    <i>
      <x v="1046"/>
    </i>
    <i>
      <x v="1306"/>
    </i>
    <i>
      <x v="760"/>
    </i>
    <i>
      <x v="711"/>
    </i>
    <i>
      <x v="769"/>
    </i>
    <i>
      <x v="755"/>
    </i>
    <i>
      <x v="774"/>
    </i>
    <i>
      <x v="763"/>
    </i>
    <i>
      <x v="765"/>
    </i>
    <i>
      <x v="761"/>
    </i>
    <i>
      <x v="293"/>
    </i>
    <i>
      <x v="1182"/>
    </i>
    <i>
      <x v="857"/>
    </i>
    <i>
      <x v="587"/>
    </i>
    <i>
      <x v="611"/>
    </i>
    <i>
      <x v="610"/>
    </i>
    <i>
      <x v="568"/>
    </i>
    <i>
      <x v="1250"/>
    </i>
    <i>
      <x v="1245"/>
    </i>
    <i>
      <x v="1260"/>
    </i>
    <i>
      <x v="282"/>
    </i>
    <i>
      <x v="283"/>
    </i>
    <i>
      <x v="592"/>
    </i>
    <i>
      <x v="685"/>
    </i>
    <i>
      <x v="553"/>
    </i>
    <i>
      <x v="693"/>
    </i>
    <i>
      <x v="46"/>
    </i>
    <i>
      <x v="1258"/>
    </i>
    <i>
      <x v="1275"/>
    </i>
    <i>
      <x v="566"/>
    </i>
    <i>
      <x v="792"/>
    </i>
    <i>
      <x v="793"/>
    </i>
    <i>
      <x v="524"/>
    </i>
    <i>
      <x v="523"/>
    </i>
    <i>
      <x v="525"/>
    </i>
    <i>
      <x v="522"/>
    </i>
    <i>
      <x v="589"/>
    </i>
    <i>
      <x v="31"/>
    </i>
    <i>
      <x v="577"/>
    </i>
    <i>
      <x v="609"/>
    </i>
    <i>
      <x v="607"/>
    </i>
    <i>
      <x v="342"/>
    </i>
    <i>
      <x v="824"/>
    </i>
    <i>
      <x v="105"/>
    </i>
    <i>
      <x v="823"/>
    </i>
    <i>
      <x v="358"/>
    </i>
    <i>
      <x v="357"/>
    </i>
    <i>
      <x v="665"/>
    </i>
    <i>
      <x v="590"/>
    </i>
    <i>
      <x v="1137"/>
    </i>
    <i>
      <x v="1136"/>
    </i>
    <i>
      <x v="594"/>
    </i>
    <i>
      <x v="28"/>
    </i>
    <i>
      <x v="854"/>
    </i>
    <i>
      <x v="666"/>
    </i>
    <i>
      <x v="62"/>
    </i>
    <i>
      <x v="385"/>
    </i>
    <i>
      <x v="924"/>
    </i>
    <i>
      <x v="671"/>
    </i>
    <i>
      <x v="991"/>
    </i>
    <i>
      <x v="990"/>
    </i>
    <i>
      <x v="608"/>
    </i>
    <i>
      <x v="419"/>
    </i>
    <i>
      <x v="623"/>
    </i>
    <i>
      <x v="195"/>
    </i>
    <i>
      <x v="983"/>
    </i>
    <i>
      <x v="976"/>
    </i>
    <i>
      <x v="543"/>
    </i>
    <i>
      <x v="602"/>
    </i>
    <i>
      <x v="544"/>
    </i>
    <i>
      <x v="546"/>
    </i>
    <i>
      <x v="545"/>
    </i>
    <i>
      <x v="101"/>
    </i>
    <i>
      <x v="1256"/>
    </i>
    <i>
      <x v="1288"/>
    </i>
    <i>
      <x v="1278"/>
    </i>
    <i>
      <x v="1279"/>
    </i>
    <i>
      <x v="999"/>
    </i>
    <i>
      <x v="968"/>
    </i>
    <i>
      <x v="601"/>
    </i>
    <i>
      <x v="595"/>
    </i>
    <i>
      <x v="1087"/>
    </i>
    <i>
      <x v="600"/>
    </i>
    <i>
      <x v="598"/>
    </i>
    <i>
      <x v="599"/>
    </i>
    <i>
      <x v="596"/>
    </i>
    <i>
      <x v="1062"/>
    </i>
    <i>
      <x v="822"/>
    </i>
    <i>
      <x v="619"/>
    </i>
    <i>
      <x v="664"/>
    </i>
    <i>
      <x v="353"/>
    </i>
    <i>
      <x v="15"/>
    </i>
    <i>
      <x v="1176"/>
    </i>
    <i>
      <x v="615"/>
    </i>
    <i>
      <x v="789"/>
    </i>
    <i>
      <x v="613"/>
    </i>
    <i>
      <x v="787"/>
    </i>
    <i>
      <x v="612"/>
    </i>
    <i>
      <x v="363"/>
    </i>
    <i>
      <x v="64"/>
    </i>
    <i>
      <x v="29"/>
    </i>
    <i>
      <x v="547"/>
    </i>
    <i>
      <x v="606"/>
    </i>
    <i>
      <x v="927"/>
    </i>
    <i>
      <x v="926"/>
    </i>
    <i>
      <x v="920"/>
    </i>
    <i>
      <x v="477"/>
    </i>
    <i>
      <x v="420"/>
    </i>
    <i>
      <x v="808"/>
    </i>
    <i>
      <x v="4"/>
    </i>
    <i>
      <x v="1068"/>
    </i>
    <i>
      <x v="617"/>
    </i>
    <i>
      <x v="312"/>
    </i>
    <i>
      <x v="313"/>
    </i>
    <i>
      <x v="94"/>
    </i>
    <i>
      <x v="446"/>
    </i>
    <i>
      <x v="958"/>
    </i>
    <i>
      <x v="1113"/>
    </i>
    <i>
      <x v="1273"/>
    </i>
    <i>
      <x v="1270"/>
    </i>
    <i>
      <x v="949"/>
    </i>
    <i>
      <x v="628"/>
    </i>
    <i>
      <x v="637"/>
    </i>
    <i>
      <x v="103"/>
    </i>
    <i>
      <x v="104"/>
    </i>
    <i>
      <x v="1036"/>
    </i>
    <i>
      <x v="1037"/>
    </i>
    <i>
      <x v="415"/>
    </i>
    <i>
      <x v="593"/>
    </i>
    <i>
      <x v="937"/>
    </i>
    <i>
      <x v="1146"/>
    </i>
    <i>
      <x v="48"/>
    </i>
    <i>
      <x v="93"/>
    </i>
    <i>
      <x v="30"/>
    </i>
    <i>
      <x v="1238"/>
    </i>
    <i>
      <x v="1231"/>
    </i>
    <i>
      <x v="1236"/>
    </i>
    <i>
      <x v="1230"/>
    </i>
    <i>
      <x v="850"/>
    </i>
    <i>
      <x v="526"/>
    </i>
    <i>
      <x v="505"/>
    </i>
    <i>
      <x v="563"/>
    </i>
    <i>
      <x v="45"/>
    </i>
    <i>
      <x v="20"/>
    </i>
    <i>
      <x v="1235"/>
    </i>
    <i>
      <x v="1343"/>
    </i>
    <i>
      <x v="384"/>
    </i>
    <i>
      <x v="123"/>
    </i>
    <i>
      <x v="345"/>
    </i>
    <i>
      <x v="316"/>
    </i>
    <i>
      <x v="633"/>
    </i>
    <i>
      <x v="605"/>
    </i>
    <i>
      <x v="604"/>
    </i>
    <i>
      <x v="603"/>
    </i>
    <i>
      <x v="448"/>
    </i>
    <i>
      <x v="1010"/>
    </i>
    <i>
      <x v="27"/>
    </i>
    <i>
      <x v="618"/>
    </i>
    <i>
      <x v="1243"/>
    </i>
    <i>
      <x v="102"/>
    </i>
    <i>
      <x v="1308"/>
    </i>
    <i>
      <x v="1310"/>
    </i>
    <i>
      <x v="1309"/>
    </i>
    <i>
      <x v="1326"/>
    </i>
    <i>
      <x v="1004"/>
    </i>
    <i>
      <x v="1009"/>
    </i>
    <i>
      <x v="1007"/>
    </i>
    <i>
      <x v="771"/>
    </i>
    <i>
      <x v="766"/>
    </i>
    <i>
      <x v="777"/>
    </i>
    <i>
      <x v="1005"/>
    </i>
    <i>
      <x v="770"/>
    </i>
    <i>
      <x v="1008"/>
    </i>
    <i>
      <x v="753"/>
    </i>
    <i>
      <x v="714"/>
    </i>
    <i>
      <x v="758"/>
    </i>
    <i>
      <x v="757"/>
    </i>
    <i>
      <x v="1246"/>
    </i>
    <i>
      <x v="1248"/>
    </i>
    <i>
      <x v="520"/>
    </i>
    <i>
      <x v="405"/>
    </i>
    <i>
      <x v="403"/>
    </i>
    <i>
      <x v="24"/>
    </i>
    <i>
      <x v="466"/>
    </i>
    <i>
      <x v="25"/>
    </i>
    <i>
      <x v="41"/>
    </i>
    <i>
      <x v="1342"/>
    </i>
    <i>
      <x v="322"/>
    </i>
    <i>
      <x v="1110"/>
    </i>
    <i>
      <x v="1096"/>
    </i>
    <i>
      <x v="1097"/>
    </i>
    <i>
      <x v="791"/>
    </i>
    <i>
      <x v="584"/>
    </i>
    <i>
      <x v="517"/>
    </i>
    <i>
      <x v="518"/>
    </i>
    <i>
      <x v="300"/>
    </i>
    <i>
      <x/>
    </i>
    <i>
      <x v="299"/>
    </i>
    <i>
      <x v="513"/>
    </i>
    <i>
      <x v="456"/>
    </i>
    <i>
      <x v="414"/>
    </i>
    <i>
      <x v="424"/>
    </i>
    <i>
      <x v="346"/>
    </i>
    <i>
      <x v="454"/>
    </i>
    <i>
      <x v="1319"/>
    </i>
    <i>
      <x v="351"/>
    </i>
    <i>
      <x v="581"/>
    </i>
    <i>
      <x v="580"/>
    </i>
    <i>
      <x v="1056"/>
    </i>
    <i>
      <x v="1134"/>
    </i>
    <i>
      <x v="395"/>
    </i>
    <i>
      <x v="1060"/>
    </i>
    <i>
      <x v="730"/>
    </i>
    <i>
      <x v="1228"/>
    </i>
    <i>
      <x v="1065"/>
    </i>
    <i>
      <x v="1218"/>
    </i>
    <i>
      <x v="1226"/>
    </i>
    <i>
      <x v="895"/>
    </i>
    <i>
      <x v="473"/>
    </i>
    <i>
      <x v="474"/>
    </i>
    <i>
      <x v="588"/>
    </i>
    <i>
      <x v="263"/>
    </i>
    <i>
      <x v="267"/>
    </i>
    <i>
      <x v="264"/>
    </i>
    <i>
      <x v="44"/>
    </i>
    <i>
      <x v="621"/>
    </i>
    <i>
      <x v="539"/>
    </i>
    <i>
      <x v="931"/>
    </i>
    <i>
      <x v="450"/>
    </i>
    <i>
      <x v="993"/>
    </i>
    <i>
      <x v="335"/>
    </i>
    <i>
      <x v="289"/>
    </i>
    <i>
      <x v="416"/>
    </i>
    <i>
      <x v="868"/>
    </i>
    <i>
      <x v="962"/>
    </i>
    <i>
      <x v="985"/>
    </i>
    <i>
      <x v="429"/>
    </i>
    <i>
      <x v="431"/>
    </i>
    <i>
      <x v="334"/>
    </i>
    <i>
      <x v="661"/>
    </i>
    <i>
      <x v="408"/>
    </i>
    <i>
      <x v="447"/>
    </i>
    <i>
      <x v="849"/>
    </i>
    <i>
      <x v="631"/>
    </i>
    <i>
      <x v="635"/>
    </i>
    <i>
      <x v="639"/>
    </i>
    <i>
      <x v="629"/>
    </i>
    <i>
      <x v="470"/>
    </i>
    <i>
      <x v="468"/>
    </i>
    <i>
      <x v="1297"/>
    </i>
    <i>
      <x v="971"/>
    </i>
    <i>
      <x v="994"/>
    </i>
    <i>
      <x v="966"/>
    </i>
    <i>
      <x v="967"/>
    </i>
    <i>
      <x v="960"/>
    </i>
    <i>
      <x v="445"/>
    </i>
    <i>
      <x v="438"/>
    </i>
    <i>
      <x v="443"/>
    </i>
    <i>
      <x v="425"/>
    </i>
    <i>
      <x v="442"/>
    </i>
    <i>
      <x v="439"/>
    </i>
    <i>
      <x v="336"/>
    </i>
    <i>
      <x v="406"/>
    </i>
    <i>
      <x v="413"/>
    </i>
    <i>
      <x v="418"/>
    </i>
    <i>
      <x v="410"/>
    </i>
    <i>
      <x v="412"/>
    </i>
    <i>
      <x v="411"/>
    </i>
    <i>
      <x v="1086"/>
    </i>
    <i>
      <x v="417"/>
    </i>
    <i>
      <x v="88"/>
    </i>
    <i>
      <x v="1080"/>
    </i>
    <i>
      <x v="407"/>
    </i>
    <i>
      <x v="579"/>
    </i>
    <i>
      <x v="396"/>
    </i>
    <i>
      <x v="655"/>
    </i>
    <i>
      <x v="656"/>
    </i>
    <i>
      <x v="464"/>
    </i>
    <i>
      <x v="463"/>
    </i>
    <i>
      <x v="582"/>
    </i>
    <i>
      <x v="14"/>
    </i>
    <i>
      <x v="449"/>
    </i>
    <i>
      <x v="455"/>
    </i>
    <i>
      <x v="95"/>
    </i>
    <i>
      <x v="368"/>
    </i>
    <i>
      <x v="96"/>
    </i>
    <i>
      <x v="192"/>
    </i>
    <i>
      <x v="461"/>
    </i>
    <i>
      <x v="963"/>
    </i>
    <i>
      <x v="651"/>
    </i>
    <i>
      <x v="462"/>
    </i>
    <i>
      <x v="998"/>
    </i>
    <i>
      <x v="337"/>
    </i>
    <i>
      <x v="648"/>
    </i>
    <i>
      <x v="451"/>
    </i>
    <i>
      <x v="540"/>
    </i>
    <i>
      <x v="1323"/>
    </i>
    <i>
      <x v="930"/>
    </i>
    <i>
      <x v="929"/>
    </i>
    <i>
      <x v="17"/>
    </i>
    <i>
      <x v="528"/>
    </i>
    <i>
      <x v="826"/>
    </i>
    <i>
      <x v="1100"/>
    </i>
    <i>
      <x v="654"/>
    </i>
    <i>
      <x v="434"/>
    </i>
    <i>
      <x v="189"/>
    </i>
    <i>
      <x v="1313"/>
    </i>
    <i>
      <x v="928"/>
    </i>
    <i>
      <x v="940"/>
    </i>
    <i>
      <x v="437"/>
    </i>
    <i>
      <x v="428"/>
    </i>
    <i>
      <x v="440"/>
    </i>
    <i>
      <x v="436"/>
    </i>
    <i>
      <x v="435"/>
    </i>
    <i>
      <x v="427"/>
    </i>
    <i>
      <x v="325"/>
    </i>
    <i>
      <x v="292"/>
    </i>
    <i>
      <x v="1161"/>
    </i>
    <i>
      <x v="480"/>
    </i>
    <i>
      <x v="572"/>
    </i>
    <i>
      <x v="144"/>
    </i>
    <i>
      <x v="1067"/>
    </i>
    <i>
      <x v="662"/>
    </i>
    <i>
      <x v="452"/>
    </i>
    <i>
      <x v="659"/>
    </i>
    <i>
      <x v="1317"/>
    </i>
    <i>
      <x v="578"/>
    </i>
    <i>
      <x v="13"/>
    </i>
    <i>
      <x v="1033"/>
    </i>
    <i>
      <x v="1034"/>
    </i>
    <i>
      <x v="1035"/>
    </i>
    <i>
      <x v="42"/>
    </i>
    <i>
      <x v="780"/>
    </i>
    <i>
      <x v="426"/>
    </i>
    <i>
      <x v="323"/>
    </i>
    <i>
      <x v="401"/>
    </i>
    <i>
      <x v="23"/>
    </i>
    <i>
      <x v="402"/>
    </i>
    <i>
      <x v="399"/>
    </i>
    <i>
      <x v="26"/>
    </i>
    <i>
      <x v="720"/>
    </i>
    <i>
      <x v="745"/>
    </i>
    <i>
      <x v="398"/>
    </i>
    <i>
      <x v="400"/>
    </i>
    <i>
      <x v="819"/>
    </i>
    <i>
      <x v="1232"/>
    </i>
    <i>
      <x v="1233"/>
    </i>
    <i>
      <x v="955"/>
    </i>
    <i>
      <x v="744"/>
    </i>
    <i>
      <x v="586"/>
    </i>
    <i>
      <x v="585"/>
    </i>
    <i>
      <x v="519"/>
    </i>
    <i>
      <x v="503"/>
    </i>
    <i>
      <x v="583"/>
    </i>
    <i>
      <x v="324"/>
    </i>
    <i>
      <x v="332"/>
    </i>
    <i>
      <x v="329"/>
    </i>
    <i>
      <x v="328"/>
    </i>
    <i>
      <x v="330"/>
    </i>
    <i>
      <x v="331"/>
    </i>
    <i>
      <x v="333"/>
    </i>
    <i>
      <x v="97"/>
    </i>
    <i>
      <x v="1104"/>
    </i>
    <i>
      <x v="444"/>
    </i>
    <i>
      <x v="39"/>
    </i>
    <i>
      <x v="212"/>
    </i>
    <i>
      <x v="1185"/>
    </i>
    <i>
      <x v="663"/>
    </i>
    <i>
      <x v="49"/>
    </i>
    <i>
      <x v="1059"/>
    </i>
    <i>
      <x v="433"/>
    </i>
    <i>
      <x v="394"/>
    </i>
    <i>
      <x v="432"/>
    </i>
    <i>
      <x v="441"/>
    </i>
    <i>
      <x v="393"/>
    </i>
    <i>
      <x v="205"/>
    </i>
    <i>
      <x v="327"/>
    </i>
    <i>
      <x v="321"/>
    </i>
    <i>
      <x v="38"/>
    </i>
    <i>
      <x v="197"/>
    </i>
    <i>
      <x v="472"/>
    </i>
    <i>
      <x v="350"/>
    </i>
    <i>
      <x v="43"/>
    </i>
    <i>
      <x v="1296"/>
    </i>
    <i>
      <x v="1287"/>
    </i>
    <i>
      <x v="948"/>
    </i>
    <i>
      <x v="557"/>
    </i>
    <i>
      <x v="616"/>
    </i>
    <i>
      <x v="1302"/>
    </i>
    <i>
      <x v="1349"/>
    </i>
    <i>
      <x v="1200"/>
    </i>
    <i>
      <x v="241"/>
    </i>
    <i>
      <x v="397"/>
    </i>
    <i>
      <x v="8"/>
    </i>
    <i>
      <x v="3"/>
    </i>
    <i>
      <x v="7"/>
    </i>
    <i>
      <x v="383"/>
    </i>
    <i>
      <x v="100"/>
    </i>
    <i>
      <x v="219"/>
    </i>
    <i>
      <x v="1"/>
    </i>
    <i>
      <x v="99"/>
    </i>
    <i>
      <x v="130"/>
    </i>
    <i>
      <x v="465"/>
    </i>
    <i>
      <x v="290"/>
    </i>
    <i>
      <x v="423"/>
    </i>
    <i>
      <x v="565"/>
    </i>
    <i>
      <x v="475"/>
    </i>
    <i>
      <x v="747"/>
    </i>
    <i>
      <x v="943"/>
    </i>
    <i>
      <x v="22"/>
    </i>
    <i>
      <x v="223"/>
    </i>
    <i>
      <x v="1318"/>
    </i>
    <i>
      <x v="1105"/>
    </i>
    <i>
      <x v="404"/>
    </i>
    <i>
      <x v="469"/>
    </i>
    <i>
      <x v="467"/>
    </i>
    <i>
      <x v="297"/>
    </i>
    <i>
      <x v="1293"/>
    </i>
    <i>
      <x v="1021"/>
    </i>
    <i>
      <x v="391"/>
    </i>
    <i>
      <x v="75"/>
    </i>
    <i>
      <x v="276"/>
    </i>
    <i>
      <x v="422"/>
    </i>
    <i>
      <x v="392"/>
    </i>
    <i>
      <x v="183"/>
    </i>
    <i>
      <x v="1283"/>
    </i>
    <i>
      <x v="554"/>
    </i>
    <i>
      <x v="559"/>
    </i>
    <i>
      <x v="296"/>
    </i>
    <i>
      <x v="112"/>
    </i>
    <i>
      <x v="121"/>
    </i>
    <i>
      <x v="111"/>
    </i>
    <i>
      <x v="496"/>
    </i>
    <i>
      <x v="486"/>
    </i>
    <i>
      <x v="457"/>
    </i>
    <i>
      <x v="459"/>
    </i>
    <i>
      <x v="497"/>
    </i>
    <i>
      <x v="491"/>
    </i>
    <i>
      <x v="458"/>
    </i>
    <i>
      <x v="499"/>
    </i>
    <i>
      <x v="494"/>
    </i>
    <i>
      <x v="98"/>
    </i>
    <i>
      <x v="295"/>
    </i>
    <i>
      <x v="40"/>
    </i>
    <i>
      <x v="1117"/>
    </i>
    <i>
      <x v="115"/>
    </i>
    <i>
      <x v="76"/>
    </i>
    <i>
      <x v="126"/>
    </i>
    <i>
      <x v="307"/>
    </i>
    <i>
      <x v="77"/>
    </i>
    <i>
      <x v="1109"/>
    </i>
    <i>
      <x v="625"/>
    </i>
    <i>
      <x v="1069"/>
    </i>
    <i>
      <x v="220"/>
    </i>
    <i>
      <x v="125"/>
    </i>
    <i>
      <x v="134"/>
    </i>
    <i>
      <x v="110"/>
    </i>
    <i>
      <x v="124"/>
    </i>
    <i>
      <x v="131"/>
    </i>
    <i>
      <x v="645"/>
    </i>
    <i>
      <x v="119"/>
    </i>
    <i>
      <x v="128"/>
    </i>
    <i>
      <x v="1058"/>
    </i>
    <i>
      <x v="287"/>
    </i>
    <i>
      <x v="846"/>
    </i>
    <i>
      <x v="847"/>
    </i>
    <i>
      <x v="627"/>
    </i>
    <i>
      <x v="305"/>
    </i>
    <i>
      <x v="122"/>
    </i>
    <i>
      <x v="1292"/>
    </i>
    <i>
      <x v="713"/>
    </i>
    <i>
      <x v="1192"/>
    </i>
    <i>
      <x v="127"/>
    </i>
    <i>
      <x v="78"/>
    </i>
    <i>
      <x v="490"/>
    </i>
    <i>
      <x v="386"/>
    </i>
    <i>
      <x v="1266"/>
    </i>
    <i>
      <x v="1012"/>
    </i>
    <i>
      <x v="1307"/>
    </i>
    <i>
      <x v="591"/>
    </i>
    <i>
      <x v="132"/>
    </i>
    <i>
      <x v="709"/>
    </i>
    <i>
      <x v="767"/>
    </i>
    <i>
      <x v="718"/>
    </i>
    <i>
      <x v="710"/>
    </i>
    <i>
      <x v="719"/>
    </i>
    <i>
      <x v="715"/>
    </i>
    <i>
      <x v="19"/>
    </i>
    <i>
      <x v="18"/>
    </i>
    <i>
      <x v="214"/>
    </i>
    <i>
      <x v="1251"/>
    </i>
    <i>
      <x v="1186"/>
    </i>
    <i>
      <x v="1014"/>
    </i>
    <i>
      <x v="1350"/>
    </i>
    <i>
      <x v="1247"/>
    </i>
    <i>
      <x v="1013"/>
    </i>
    <i>
      <x v="12"/>
    </i>
    <i>
      <x v="498"/>
    </i>
    <i>
      <x v="1202"/>
    </i>
    <i>
      <x v="1022"/>
    </i>
    <i>
      <x v="1191"/>
    </i>
    <i>
      <x v="1188"/>
    </i>
    <i>
      <x v="1214"/>
    </i>
    <i>
      <x v="1201"/>
    </i>
    <i>
      <x v="2"/>
    </i>
    <i>
      <x v="885"/>
    </i>
    <i>
      <x v="1339"/>
    </i>
    <i>
      <x v="1178"/>
    </i>
    <i>
      <x v="1341"/>
    </i>
    <i>
      <x v="1206"/>
    </i>
    <i>
      <x v="373"/>
    </i>
    <i>
      <x v="795"/>
    </i>
    <i>
      <x v="1093"/>
    </i>
    <i>
      <x v="1205"/>
    </i>
    <i>
      <x v="1216"/>
    </i>
    <i>
      <x v="1190"/>
    </i>
    <i>
      <x v="660"/>
    </i>
    <i>
      <x v="372"/>
    </i>
    <i>
      <x v="200"/>
    </i>
    <i>
      <x v="201"/>
    </i>
    <i>
      <x v="739"/>
    </i>
    <i>
      <x v="738"/>
    </i>
    <i>
      <x v="735"/>
    </i>
    <i>
      <x v="732"/>
    </i>
    <i>
      <x v="460"/>
    </i>
    <i>
      <x v="489"/>
    </i>
    <i>
      <x v="1222"/>
    </i>
    <i>
      <x v="1064"/>
    </i>
    <i>
      <x v="1315"/>
    </i>
    <i>
      <x v="726"/>
    </i>
    <i>
      <x v="344"/>
    </i>
    <i>
      <x v="343"/>
    </i>
    <i>
      <x v="147"/>
    </i>
    <i>
      <x v="740"/>
    </i>
    <i>
      <x v="352"/>
    </i>
    <i>
      <x v="1267"/>
    </i>
    <i>
      <x v="369"/>
    </i>
    <i>
      <x v="367"/>
    </i>
    <i>
      <x v="1242"/>
    </i>
    <i>
      <x v="379"/>
    </i>
    <i>
      <x v="375"/>
    </i>
    <i>
      <x v="1141"/>
    </i>
    <i>
      <x v="1143"/>
    </i>
    <i>
      <x v="1138"/>
    </i>
    <i>
      <x v="1057"/>
    </i>
    <i>
      <x v="1135"/>
    </i>
    <i>
      <x v="1139"/>
    </i>
    <i>
      <x v="488"/>
    </i>
    <i>
      <x v="158"/>
    </i>
    <i>
      <x v="120"/>
    </i>
    <i>
      <x v="624"/>
    </i>
    <i>
      <x v="1044"/>
    </i>
    <i>
      <x v="1229"/>
    </i>
    <i>
      <x v="266"/>
    </i>
    <i>
      <x v="1220"/>
    </i>
    <i>
      <x v="1252"/>
    </i>
    <i>
      <x v="1254"/>
    </i>
    <i>
      <x v="1219"/>
    </i>
    <i>
      <x v="1052"/>
    </i>
    <i>
      <x v="725"/>
    </i>
    <i>
      <x v="742"/>
    </i>
    <i>
      <x v="1227"/>
    </i>
    <i>
      <x v="1221"/>
    </i>
    <i>
      <x v="746"/>
    </i>
    <i>
      <x v="721"/>
    </i>
    <i>
      <x v="741"/>
    </i>
    <i>
      <x v="779"/>
    </i>
    <i>
      <x v="722"/>
    </i>
    <i>
      <x v="781"/>
    </i>
    <i>
      <x v="724"/>
    </i>
    <i>
      <x v="743"/>
    </i>
    <i>
      <x v="390"/>
    </i>
    <i>
      <x v="388"/>
    </i>
    <i>
      <x v="389"/>
    </i>
    <i>
      <x v="262"/>
    </i>
    <i>
      <x v="231"/>
    </i>
    <i>
      <x v="265"/>
    </i>
    <i>
      <x v="229"/>
    </i>
    <i>
      <x v="230"/>
    </i>
    <i>
      <x v="260"/>
    </i>
    <i>
      <x v="261"/>
    </i>
    <i>
      <x v="1051"/>
    </i>
    <i>
      <x v="1045"/>
    </i>
    <i>
      <x v="913"/>
    </i>
    <i>
      <x v="932"/>
    </i>
    <i>
      <x v="918"/>
    </i>
    <i>
      <x v="933"/>
    </i>
    <i>
      <x v="187"/>
    </i>
    <i>
      <x v="82"/>
    </i>
    <i>
      <x v="1076"/>
    </i>
    <i>
      <x v="374"/>
    </i>
    <i>
      <x v="986"/>
    </i>
    <i>
      <x v="988"/>
    </i>
    <i>
      <x v="135"/>
    </i>
    <i>
      <x v="114"/>
    </i>
    <i>
      <x v="83"/>
    </i>
    <i>
      <x v="1286"/>
    </i>
    <i>
      <x v="984"/>
    </i>
    <i>
      <x v="974"/>
    </i>
    <i>
      <x v="980"/>
    </i>
    <i>
      <x v="898"/>
    </i>
    <i>
      <x v="257"/>
    </i>
    <i>
      <x v="258"/>
    </i>
    <i>
      <x v="194"/>
    </i>
    <i>
      <x v="196"/>
    </i>
    <i>
      <x v="193"/>
    </i>
    <i>
      <x v="136"/>
    </i>
    <i>
      <x v="884"/>
    </i>
    <i>
      <x v="883"/>
    </i>
    <i>
      <x v="881"/>
    </i>
    <i>
      <x v="882"/>
    </i>
    <i>
      <x v="876"/>
    </i>
    <i>
      <x v="874"/>
    </i>
    <i>
      <x v="873"/>
    </i>
    <i>
      <x v="877"/>
    </i>
    <i>
      <x v="875"/>
    </i>
    <i>
      <x v="871"/>
    </i>
    <i>
      <x v="872"/>
    </i>
    <i>
      <x v="878"/>
    </i>
    <i>
      <x v="215"/>
    </i>
    <i>
      <x v="634"/>
    </i>
    <i>
      <x v="632"/>
    </i>
    <i>
      <x v="225"/>
    </i>
    <i>
      <x v="1081"/>
    </i>
    <i>
      <x v="1167"/>
    </i>
    <i>
      <x v="1159"/>
    </i>
    <i>
      <x v="251"/>
    </i>
    <i>
      <x v="250"/>
    </i>
    <i>
      <x v="252"/>
    </i>
    <i>
      <x v="254"/>
    </i>
    <i>
      <x v="249"/>
    </i>
    <i>
      <x v="969"/>
    </i>
    <i>
      <x v="970"/>
    </i>
    <i>
      <x v="965"/>
    </i>
    <i>
      <x v="1002"/>
    </i>
    <i>
      <x v="208"/>
    </i>
    <i>
      <x v="89"/>
    </i>
    <i>
      <x v="890"/>
    </i>
    <i>
      <x v="90"/>
    </i>
    <i>
      <x v="355"/>
    </i>
    <i>
      <x v="377"/>
    </i>
    <i>
      <x v="370"/>
    </i>
    <i>
      <x v="341"/>
    </i>
    <i>
      <x v="129"/>
    </i>
    <i>
      <x v="216"/>
    </i>
    <i>
      <x v="87"/>
    </i>
    <i>
      <x v="657"/>
    </i>
    <i>
      <x v="658"/>
    </i>
    <i>
      <x v="228"/>
    </i>
    <i>
      <x v="1107"/>
    </i>
    <i>
      <x v="1169"/>
    </i>
    <i>
      <x v="1063"/>
    </i>
    <i>
      <x v="879"/>
    </i>
    <i>
      <x v="244"/>
    </i>
    <i>
      <x v="243"/>
    </i>
    <i>
      <x v="245"/>
    </i>
    <i>
      <x v="140"/>
    </i>
    <i>
      <x v="280"/>
    </i>
    <i>
      <x v="281"/>
    </i>
    <i>
      <x v="315"/>
    </i>
    <i>
      <x v="910"/>
    </i>
    <i>
      <x v="11"/>
    </i>
    <i>
      <x v="1054"/>
    </i>
    <i>
      <x v="1259"/>
    </i>
    <i>
      <x v="148"/>
    </i>
    <i>
      <x v="209"/>
    </i>
    <i>
      <x v="376"/>
    </i>
    <i>
      <x v="139"/>
    </i>
    <i>
      <x v="190"/>
    </i>
    <i>
      <x v="213"/>
    </i>
    <i>
      <x v="1321"/>
    </i>
    <i>
      <x v="1320"/>
    </i>
    <i>
      <x v="1125"/>
    </i>
    <i>
      <x v="1322"/>
    </i>
    <i>
      <x v="1177"/>
    </i>
    <i>
      <x v="925"/>
    </i>
    <i>
      <x v="941"/>
    </i>
    <i>
      <x v="938"/>
    </i>
    <i>
      <x v="912"/>
    </i>
    <i>
      <x v="923"/>
    </i>
    <i>
      <x v="915"/>
    </i>
    <i>
      <x v="936"/>
    </i>
    <i>
      <x v="919"/>
    </i>
    <i>
      <x v="939"/>
    </i>
    <i>
      <x v="921"/>
    </i>
    <i>
      <x v="942"/>
    </i>
    <i>
      <x v="922"/>
    </i>
    <i>
      <x v="917"/>
    </i>
    <i>
      <x v="202"/>
    </i>
    <i>
      <x v="204"/>
    </i>
    <i>
      <x v="203"/>
    </i>
    <i>
      <x v="1101"/>
    </i>
    <i>
      <x v="1166"/>
    </i>
    <i>
      <x v="1348"/>
    </i>
    <i>
      <x v="947"/>
    </i>
    <i>
      <x v="516"/>
    </i>
    <i>
      <x v="515"/>
    </i>
    <i>
      <x v="1294"/>
    </i>
    <i>
      <x v="852"/>
    </i>
    <i>
      <x v="853"/>
    </i>
    <i>
      <x v="642"/>
    </i>
    <i>
      <x v="1133"/>
    </i>
    <i>
      <x v="1163"/>
    </i>
    <i>
      <x v="1164"/>
    </i>
    <i>
      <x v="21"/>
    </i>
    <i>
      <x v="1162"/>
    </i>
    <i>
      <x v="1165"/>
    </i>
    <i>
      <x v="907"/>
    </i>
    <i>
      <x v="481"/>
    </i>
    <i>
      <x v="1055"/>
    </i>
    <i>
      <x v="508"/>
    </i>
    <i>
      <x v="1328"/>
    </i>
    <i>
      <x v="996"/>
    </i>
    <i>
      <x v="995"/>
    </i>
    <i>
      <x v="997"/>
    </i>
    <i>
      <x v="964"/>
    </i>
    <i>
      <x v="1333"/>
    </i>
    <i>
      <x v="1330"/>
    </i>
    <i>
      <x v="1335"/>
    </i>
    <i>
      <x v="1329"/>
    </i>
    <i>
      <x v="366"/>
    </i>
    <i>
      <x v="365"/>
    </i>
    <i>
      <x v="145"/>
    </i>
    <i>
      <x v="143"/>
    </i>
    <i>
      <x v="306"/>
    </i>
    <i>
      <x v="1168"/>
    </i>
    <i>
      <x v="1083"/>
    </i>
    <i>
      <x v="1073"/>
    </i>
    <i>
      <x v="1082"/>
    </i>
    <i>
      <x v="904"/>
    </i>
    <i>
      <x v="903"/>
    </i>
    <i>
      <x v="899"/>
    </i>
    <i>
      <x v="900"/>
    </i>
    <i>
      <x v="218"/>
    </i>
    <i>
      <x v="199"/>
    </i>
    <i>
      <x v="1211"/>
    </i>
    <i>
      <x v="1196"/>
    </i>
    <i>
      <x v="1198"/>
    </i>
    <i>
      <x v="944"/>
    </i>
    <i>
      <x v="1197"/>
    </i>
    <i>
      <x v="1193"/>
    </i>
    <i>
      <x v="1210"/>
    </i>
    <i>
      <x v="1213"/>
    </i>
    <i>
      <x v="1212"/>
    </i>
    <i>
      <x v="91"/>
    </i>
    <i>
      <x v="501"/>
    </i>
    <i>
      <x v="1204"/>
    </i>
    <i>
      <x v="113"/>
    </i>
    <i>
      <x v="1199"/>
    </i>
    <i>
      <x v="1209"/>
    </i>
    <i>
      <x v="1207"/>
    </i>
    <i>
      <x v="1189"/>
    </i>
    <i>
      <x v="1194"/>
    </i>
    <i>
      <x v="1203"/>
    </i>
    <i>
      <x v="69"/>
    </i>
    <i>
      <x v="1234"/>
    </i>
    <i>
      <x v="1071"/>
    </i>
    <i>
      <x v="1237"/>
    </i>
    <i>
      <x v="1174"/>
    </i>
    <i>
      <x v="1239"/>
    </i>
    <i>
      <x v="1345"/>
    </i>
    <i>
      <x v="1347"/>
    </i>
    <i>
      <x v="1124"/>
    </i>
    <i>
      <x v="954"/>
    </i>
    <i>
      <x v="957"/>
    </i>
    <i>
      <x v="956"/>
    </i>
    <i>
      <x v="946"/>
    </i>
    <i>
      <x v="950"/>
    </i>
    <i>
      <x v="906"/>
    </i>
    <i>
      <x v="897"/>
    </i>
    <i>
      <x v="952"/>
    </i>
    <i>
      <x v="953"/>
    </i>
    <i>
      <x v="382"/>
    </i>
    <i>
      <x v="530"/>
    </i>
    <i>
      <x v="532"/>
    </i>
    <i>
      <x v="381"/>
    </i>
    <i>
      <x v="531"/>
    </i>
    <i>
      <x v="533"/>
    </i>
    <i>
      <x v="504"/>
    </i>
    <i>
      <x v="207"/>
    </i>
    <i>
      <x v="206"/>
    </i>
    <i>
      <x v="1170"/>
    </i>
    <i>
      <x v="1103"/>
    </i>
    <i>
      <x v="1171"/>
    </i>
    <i>
      <x v="1172"/>
    </i>
    <i>
      <x v="10"/>
    </i>
    <i>
      <x v="1179"/>
    </i>
    <i>
      <x v="1344"/>
    </i>
    <i>
      <x v="1180"/>
    </i>
    <i>
      <x v="1346"/>
    </i>
    <i>
      <x v="1181"/>
    </i>
    <i>
      <x v="908"/>
    </i>
    <i>
      <x v="1011"/>
    </i>
    <i>
      <x v="506"/>
    </i>
    <i>
      <x v="9"/>
    </i>
    <i>
      <x v="221"/>
    </i>
    <i>
      <x v="210"/>
    </i>
    <i>
      <x v="211"/>
    </i>
    <i>
      <x v="188"/>
    </i>
    <i>
      <x v="647"/>
    </i>
    <i>
      <x v="509"/>
    </i>
    <i>
      <x v="902"/>
    </i>
    <i>
      <x v="1184"/>
    </i>
    <i>
      <x v="1183"/>
    </i>
    <i>
      <x v="301"/>
    </i>
    <i>
      <x v="246"/>
    </i>
    <i>
      <x v="1195"/>
    </i>
    <i>
      <x v="1208"/>
    </i>
    <i>
      <x v="380"/>
    </i>
    <i>
      <x v="198"/>
    </i>
    <i>
      <x v="1114"/>
    </i>
    <i>
      <x v="302"/>
    </i>
    <i>
      <x v="855"/>
    </i>
    <i>
      <x v="232"/>
    </i>
    <i>
      <x v="233"/>
    </i>
    <i>
      <x v="736"/>
    </i>
    <i>
      <x v="737"/>
    </i>
    <i>
      <x v="733"/>
    </i>
    <i>
      <x v="731"/>
    </i>
    <i>
      <x v="734"/>
    </i>
    <i>
      <x v="561"/>
    </i>
    <i>
      <x v="550"/>
    </i>
    <i>
      <x v="562"/>
    </i>
    <i>
      <x v="558"/>
    </i>
    <i>
      <x v="556"/>
    </i>
    <i>
      <x v="560"/>
    </i>
    <i>
      <x v="160"/>
    </i>
    <i>
      <x v="163"/>
    </i>
    <i>
      <x v="161"/>
    </i>
    <i>
      <x v="162"/>
    </i>
    <i>
      <x v="166"/>
    </i>
    <i>
      <x v="164"/>
    </i>
    <i>
      <x v="851"/>
    </i>
    <i>
      <x v="782"/>
    </i>
    <i>
      <x v="227"/>
    </i>
    <i>
      <x v="226"/>
    </i>
    <i>
      <x v="1215"/>
    </i>
    <i>
      <x v="71"/>
    </i>
    <i>
      <x v="165"/>
    </i>
    <i>
      <x v="1156"/>
    </i>
    <i>
      <x v="831"/>
    </i>
    <i>
      <x v="571"/>
    </i>
    <i>
      <x v="240"/>
    </i>
    <i>
      <x v="1116"/>
    </i>
    <i>
      <x v="1187"/>
    </i>
    <i>
      <x v="1066"/>
    </i>
    <i>
      <x v="832"/>
    </i>
    <i>
      <x v="821"/>
    </i>
    <i>
      <x v="827"/>
    </i>
    <i>
      <x v="184"/>
    </i>
    <i>
      <x v="574"/>
    </i>
    <i>
      <x v="224"/>
    </i>
    <i>
      <x v="1119"/>
    </i>
    <i>
      <x v="820"/>
    </i>
    <i>
      <x v="234"/>
    </i>
    <i>
      <x v="235"/>
    </i>
    <i>
      <x v="236"/>
    </i>
    <i>
      <x v="349"/>
    </i>
    <i>
      <x v="901"/>
    </i>
    <i>
      <x v="1127"/>
    </i>
    <i>
      <x v="1160"/>
    </i>
    <i>
      <x v="896"/>
    </i>
    <i>
      <x v="905"/>
    </i>
    <i>
      <x v="484"/>
    </i>
    <i>
      <x v="80"/>
    </i>
    <i>
      <x v="828"/>
    </i>
    <i>
      <x v="1289"/>
    </i>
    <i>
      <x v="479"/>
    </i>
    <i>
      <x v="1223"/>
    </i>
    <i>
      <x v="1224"/>
    </i>
    <i>
      <x v="549"/>
    </i>
    <i>
      <x v="1118"/>
    </i>
    <i>
      <x v="1001"/>
    </i>
    <i>
      <x v="255"/>
    </i>
    <i>
      <x v="248"/>
    </i>
    <i>
      <x v="256"/>
    </i>
    <i>
      <x v="247"/>
    </i>
    <i>
      <x v="253"/>
    </i>
    <i>
      <x v="1132"/>
    </i>
    <i>
      <x v="73"/>
    </i>
    <i>
      <x v="848"/>
    </i>
    <i>
      <x v="1290"/>
    </i>
    <i>
      <x v="66"/>
    </i>
    <i>
      <x v="67"/>
    </i>
    <i>
      <x v="63"/>
    </i>
    <i>
      <x v="72"/>
    </i>
    <i>
      <x v="181"/>
    </i>
    <i>
      <x v="180"/>
    </i>
    <i>
      <x v="70"/>
    </i>
    <i>
      <x v="74"/>
    </i>
    <i>
      <x v="179"/>
    </i>
    <i>
      <x v="65"/>
    </i>
    <i>
      <x v="311"/>
    </i>
    <i>
      <x v="182"/>
    </i>
    <i>
      <x v="1281"/>
    </i>
    <i>
      <x v="1282"/>
    </i>
    <i>
      <x v="1280"/>
    </i>
    <i>
      <x v="552"/>
    </i>
    <i>
      <x v="551"/>
    </i>
    <i>
      <x v="555"/>
    </i>
    <i>
      <x v="492"/>
    </i>
    <i>
      <x v="495"/>
    </i>
    <i>
      <x v="493"/>
    </i>
    <i>
      <x v="153"/>
    </i>
    <i>
      <x v="171"/>
    </i>
    <i>
      <x v="154"/>
    </i>
    <i>
      <x v="155"/>
    </i>
    <i>
      <x v="646"/>
    </i>
    <i>
      <x v="1261"/>
    </i>
    <i>
      <x v="1304"/>
    </i>
    <i>
      <x v="1303"/>
    </i>
    <i>
      <x v="1173"/>
    </i>
    <i>
      <x v="1175"/>
    </i>
    <i>
      <x v="1126"/>
    </i>
    <i>
      <x v="945"/>
    </i>
    <i>
      <x v="483"/>
    </i>
    <i>
      <x v="626"/>
    </i>
    <i>
      <x v="275"/>
    </i>
    <i>
      <x v="310"/>
    </i>
    <i>
      <x v="1112"/>
    </i>
    <i>
      <x v="1225"/>
    </i>
    <i>
      <x v="1106"/>
    </i>
    <i>
      <x v="1024"/>
    </i>
    <i>
      <x v="1023"/>
    </i>
    <i>
      <x v="783"/>
    </i>
    <i>
      <x v="150"/>
    </i>
    <i>
      <x v="512"/>
    </i>
    <i>
      <x v="237"/>
    </i>
    <i>
      <x v="575"/>
    </i>
    <i>
      <x v="1217"/>
    </i>
    <i>
      <x v="259"/>
    </i>
    <i>
      <x v="1102"/>
    </i>
    <i>
      <x v="817"/>
    </i>
    <i>
      <x v="1300"/>
    </i>
    <i>
      <x v="378"/>
    </i>
    <i>
      <x v="1111"/>
    </i>
    <i>
      <x v="1031"/>
    </i>
    <i>
      <x v="1027"/>
    </i>
    <i>
      <x v="1025"/>
    </i>
    <i>
      <x v="270"/>
    </i>
    <i>
      <x v="269"/>
    </i>
    <i>
      <x v="1271"/>
    </i>
    <i>
      <x v="1272"/>
    </i>
    <i>
      <x v="157"/>
    </i>
    <i>
      <x v="156"/>
    </i>
    <i>
      <x v="152"/>
    </i>
    <i>
      <x v="142"/>
    </i>
    <i>
      <x v="1026"/>
    </i>
    <i>
      <x v="1301"/>
    </i>
    <i>
      <x v="1030"/>
    </i>
    <i>
      <x v="1032"/>
    </i>
    <i>
      <x v="1028"/>
    </i>
    <i>
      <x v="1029"/>
    </i>
    <i>
      <x v="1241"/>
    </i>
    <i>
      <x v="788"/>
    </i>
    <i>
      <x v="1149"/>
    </i>
    <i>
      <x v="239"/>
    </i>
    <i>
      <x v="748"/>
    </i>
    <i>
      <x v="1147"/>
    </i>
    <i>
      <x v="1148"/>
    </i>
    <i>
      <x v="502"/>
    </i>
    <i>
      <x v="521"/>
    </i>
    <i>
      <x v="514"/>
    </i>
    <i>
      <x v="151"/>
    </i>
    <i>
      <x v="1131"/>
    </i>
    <i>
      <x v="177"/>
    </i>
    <i>
      <x v="858"/>
    </i>
    <i>
      <x v="149"/>
    </i>
    <i>
      <x v="173"/>
    </i>
    <i>
      <x v="174"/>
    </i>
    <i>
      <x v="785"/>
    </i>
    <i>
      <x v="784"/>
    </i>
    <i>
      <x v="786"/>
    </i>
    <i>
      <x v="178"/>
    </i>
    <i>
      <x v="825"/>
    </i>
    <i>
      <x v="1284"/>
    </i>
    <i>
      <x v="644"/>
    </i>
    <i>
      <x v="641"/>
    </i>
    <i>
      <x v="643"/>
    </i>
    <i>
      <x v="1053"/>
    </i>
    <i>
      <x v="185"/>
    </i>
    <i>
      <x v="1154"/>
    </i>
    <i>
      <x v="317"/>
    </i>
    <i>
      <x v="1145"/>
    </i>
    <i>
      <x v="482"/>
    </i>
    <i>
      <x v="1144"/>
    </i>
    <i>
      <x v="1274"/>
    </i>
    <i>
      <x v="500"/>
    </i>
    <i>
      <x v="485"/>
    </i>
    <i>
      <x v="487"/>
    </i>
    <i>
      <x v="304"/>
    </i>
    <i>
      <x v="652"/>
    </i>
    <i>
      <x v="167"/>
    </i>
    <i>
      <x v="168"/>
    </i>
    <i>
      <x v="1264"/>
    </i>
    <i>
      <x v="348"/>
    </i>
    <i>
      <x v="1155"/>
    </i>
    <i>
      <x v="176"/>
    </i>
    <i>
      <x v="68"/>
    </i>
    <i>
      <x v="318"/>
    </i>
    <i>
      <x v="138"/>
    </i>
    <i>
      <x v="303"/>
    </i>
    <i>
      <x v="1153"/>
    </i>
    <i>
      <x v="567"/>
    </i>
    <i>
      <x v="309"/>
    </i>
    <i>
      <x v="1277"/>
    </i>
    <i>
      <x v="137"/>
    </i>
    <i>
      <x v="277"/>
    </i>
    <i>
      <x v="1151"/>
    </i>
    <i>
      <x v="175"/>
    </i>
    <i>
      <x v="1257"/>
    </i>
    <i>
      <x v="268"/>
    </i>
    <i>
      <x v="1128"/>
    </i>
    <i>
      <x v="1130"/>
    </i>
    <i>
      <x v="1129"/>
    </i>
    <i>
      <x v="242"/>
    </i>
    <i>
      <x v="159"/>
    </i>
    <i>
      <x v="1299"/>
    </i>
    <i>
      <x v="141"/>
    </i>
    <i>
      <x v="507"/>
    </i>
    <i>
      <x v="186"/>
    </i>
    <i>
      <x v="169"/>
    </i>
    <i>
      <x v="1262"/>
    </i>
    <i>
      <x v="288"/>
    </i>
    <i>
      <x v="570"/>
    </i>
    <i>
      <x v="1049"/>
    </i>
    <i>
      <x v="294"/>
    </i>
    <i>
      <x v="1150"/>
    </i>
    <i>
      <x v="1157"/>
    </i>
    <i>
      <x v="538"/>
    </i>
    <i>
      <x v="536"/>
    </i>
    <i>
      <x v="535"/>
    </i>
    <i>
      <x v="1158"/>
    </i>
    <i>
      <x v="537"/>
    </i>
    <i>
      <x v="1276"/>
    </i>
    <i>
      <x v="1291"/>
    </i>
    <i>
      <x v="1295"/>
    </i>
    <i>
      <x v="1120"/>
    </i>
    <i>
      <x v="1152"/>
    </i>
    <i>
      <x v="172"/>
    </i>
    <i>
      <x v="1244"/>
    </i>
    <i>
      <x v="170"/>
    </i>
    <i>
      <x v="597"/>
    </i>
    <i>
      <x v="92"/>
    </i>
    <i>
      <x v="84"/>
    </i>
    <i>
      <x v="85"/>
    </i>
    <i>
      <x v="5"/>
    </i>
    <i>
      <x v="1351"/>
    </i>
    <i>
      <x v="1088"/>
    </i>
    <i t="grand">
      <x/>
    </i>
  </rowItems>
  <colItems count="1">
    <i/>
  </colItems>
  <dataFields count="1">
    <dataField name="Sum of Gross Weight (t)" fld="3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B1" dT="2020-08-23T05:59:12.06" personId="{F51537D3-9844-4744-BEB4-8C6EFB599D9A}" id="{D87CB9F9-D3D5-4608-BE3F-1BB8A26BBE80}">
    <text>DIUREX E HEXARON SAO PRODUTOS DO DIURON</text>
  </threadedComment>
  <threadedComment ref="AB1" dT="2020-08-23T06:57:56.19" personId="{F51537D3-9844-4744-BEB4-8C6EFB599D9A}" id="{001B5C91-FBCB-4B1E-8DD1-885AF4DCFE5F}" parentId="{D87CB9F9-D3D5-4608-BE3F-1BB8A26BBE80}">
    <text>JUMP tbm é produto do DIURON</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0-08-23T05:59:12.06" personId="{F51537D3-9844-4744-BEB4-8C6EFB599D9A}" id="{AA2236DD-96B3-46FA-8659-BB3C2687D07C}">
    <text>DIUREX E HEXARON SAO PRODUTOS DO DIURON</text>
  </threadedComment>
  <threadedComment ref="J1" dT="2020-08-23T06:57:56.19" personId="{F51537D3-9844-4744-BEB4-8C6EFB599D9A}" id="{C05A6ED7-92B4-4BC0-AE7A-D86D0D957CD6}" parentId="{AA2236DD-96B3-46FA-8659-BB3C2687D07C}">
    <text>JUMP tbm é produto do DIURON</text>
  </threadedComment>
</ThreadedComments>
</file>

<file path=xl/threadedComments/threadedComment3.xml><?xml version="1.0" encoding="utf-8"?>
<ThreadedComments xmlns="http://schemas.microsoft.com/office/spreadsheetml/2018/threadedcomments" xmlns:x="http://schemas.openxmlformats.org/spreadsheetml/2006/main">
  <threadedComment ref="AC1" dT="2020-08-23T05:59:12.06" personId="{F51537D3-9844-4744-BEB4-8C6EFB599D9A}" id="{8D5AADAA-030E-4505-8DA7-120938692D15}">
    <text>DIUREX E HEXARON SAO PRODUTOS DO DIURON</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3338"/>
  <sheetViews>
    <sheetView showGridLines="0" tabSelected="1" showOutlineSymbols="0" showWhiteSpace="0" topLeftCell="AA1" zoomScale="70" zoomScaleNormal="70" workbookViewId="0">
      <selection activeCell="AB5" sqref="AB5"/>
    </sheetView>
  </sheetViews>
  <sheetFormatPr defaultRowHeight="14" x14ac:dyDescent="0.3"/>
  <cols>
    <col min="1" max="1" width="17.75" bestFit="1" customWidth="1"/>
    <col min="2" max="2" width="26.1640625" customWidth="1"/>
    <col min="3" max="3" width="51.75" bestFit="1" customWidth="1"/>
    <col min="4" max="4" width="28.25" bestFit="1" customWidth="1"/>
    <col min="5" max="5" width="23.75" bestFit="1" customWidth="1"/>
    <col min="6" max="6" width="22.25" bestFit="1" customWidth="1"/>
    <col min="7" max="8" width="26.75" bestFit="1" customWidth="1"/>
    <col min="9" max="9" width="111.58203125" bestFit="1" customWidth="1"/>
    <col min="10" max="10" width="42.6640625" bestFit="1" customWidth="1"/>
    <col min="11" max="11" width="25.25" bestFit="1" customWidth="1"/>
    <col min="12" max="12" width="20.75" bestFit="1" customWidth="1"/>
    <col min="13" max="13" width="40.08203125" bestFit="1" customWidth="1"/>
    <col min="14" max="15" width="23.75" bestFit="1" customWidth="1"/>
    <col min="16" max="16" width="88.1640625" bestFit="1" customWidth="1"/>
    <col min="17" max="17" width="68.6640625" bestFit="1" customWidth="1"/>
    <col min="18" max="18" width="30.9140625" bestFit="1" customWidth="1"/>
    <col min="19" max="19" width="28.25" bestFit="1" customWidth="1"/>
    <col min="20" max="20" width="32.75" bestFit="1" customWidth="1"/>
    <col min="21" max="21" width="30.9140625" bestFit="1" customWidth="1"/>
    <col min="22" max="22" width="22.25" bestFit="1" customWidth="1"/>
    <col min="23" max="23" width="14.58203125" customWidth="1"/>
    <col min="24" max="24" width="18.25" customWidth="1"/>
    <col min="25" max="25" width="14.1640625" customWidth="1"/>
    <col min="26" max="26" width="14.75" bestFit="1" customWidth="1"/>
    <col min="27" max="27" width="105.5" customWidth="1"/>
    <col min="28" max="28" width="36.6640625" bestFit="1" customWidth="1"/>
    <col min="29" max="30" width="17.75" customWidth="1"/>
    <col min="31" max="31" width="17.75" bestFit="1" customWidth="1"/>
    <col min="32" max="32" width="16.25" bestFit="1" customWidth="1"/>
    <col min="33" max="33" width="25.25" bestFit="1" customWidth="1"/>
    <col min="36" max="36" width="19.08203125" bestFit="1" customWidth="1"/>
    <col min="37" max="37" width="20.4140625" bestFit="1" customWidth="1"/>
    <col min="38" max="38" width="14.33203125" bestFit="1" customWidth="1"/>
  </cols>
  <sheetData>
    <row r="1" spans="1:38" ht="30" customHeight="1" thickBo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3101</v>
      </c>
      <c r="AC1" s="1" t="s">
        <v>3106</v>
      </c>
      <c r="AD1" s="1" t="s">
        <v>3107</v>
      </c>
      <c r="AE1" s="1" t="s">
        <v>28</v>
      </c>
      <c r="AF1" s="1" t="s">
        <v>29</v>
      </c>
      <c r="AG1" s="1" t="s">
        <v>30</v>
      </c>
      <c r="AJ1" s="1" t="s">
        <v>3230</v>
      </c>
      <c r="AK1" s="1" t="s">
        <v>3231</v>
      </c>
      <c r="AL1" s="1" t="s">
        <v>3232</v>
      </c>
    </row>
    <row r="2" spans="1:38" ht="22" customHeight="1" x14ac:dyDescent="0.3">
      <c r="A2" s="2">
        <v>44011</v>
      </c>
      <c r="B2" s="3" t="s">
        <v>31</v>
      </c>
      <c r="C2" s="3" t="s">
        <v>32</v>
      </c>
      <c r="D2" s="4" t="s">
        <v>49</v>
      </c>
      <c r="E2" s="4" t="s">
        <v>49</v>
      </c>
      <c r="F2" s="3" t="s">
        <v>33</v>
      </c>
      <c r="G2" s="4" t="s">
        <v>49</v>
      </c>
      <c r="H2" s="4" t="s">
        <v>49</v>
      </c>
      <c r="I2" s="3" t="s">
        <v>34</v>
      </c>
      <c r="J2" s="3" t="s">
        <v>35</v>
      </c>
      <c r="K2" s="3" t="s">
        <v>36</v>
      </c>
      <c r="L2" s="3" t="s">
        <v>37</v>
      </c>
      <c r="M2" s="3" t="s">
        <v>33</v>
      </c>
      <c r="N2" s="4" t="s">
        <v>49</v>
      </c>
      <c r="O2" s="4" t="s">
        <v>49</v>
      </c>
      <c r="P2" s="3" t="s">
        <v>38</v>
      </c>
      <c r="Q2" s="3" t="s">
        <v>39</v>
      </c>
      <c r="R2" s="3" t="s">
        <v>40</v>
      </c>
      <c r="S2" s="3" t="s">
        <v>37</v>
      </c>
      <c r="T2" s="3" t="s">
        <v>41</v>
      </c>
      <c r="U2" s="3" t="s">
        <v>42</v>
      </c>
      <c r="V2" s="3" t="s">
        <v>43</v>
      </c>
      <c r="W2" s="3" t="s">
        <v>44</v>
      </c>
      <c r="X2" s="3" t="s">
        <v>45</v>
      </c>
      <c r="Y2" s="3" t="s">
        <v>46</v>
      </c>
      <c r="Z2" s="3" t="s">
        <v>47</v>
      </c>
      <c r="AA2" s="3" t="s">
        <v>48</v>
      </c>
      <c r="AB2" s="12" t="str">
        <f>IF(ISNUMBER(SEARCH("CARBENDAZIM",AA2)),"Carbendazim",IF(ISNUMBER(SEARCH("4-D",AA2)),"2,4-Dichlorophenoxyacetic acid",IF(ISNUMBER(SEARCH("RIDOVER",AA2)),"Glyphosate",IF(ISNUMBER(SEARCH("POQUER",AA2)),"Clethodim",IF(ISNUMBER(SEARCH("LITER",AA2)),"Imidacloprid",IF(ISNUMBER(SEARCH("PYRINEX",AA2)),"Chlorpyrifos",IF(ISNUMBER(SEARCH("ORBIT",AA2)),"Omethoate",IF(ISNUMBER(SEARCH("HEXARON",AA2)),"Diuron",IF(ISNUMBER(SEARCH("ISOPROPYLAMINE",AA2)),"Isopropylamine",IF(ISNUMBER(SEARCH("GLYPHOSATE",AA2)),"Glyphosate",IF(ISNUMBER(SEARCH("MANCOZEB",AA2)),"Mancozeb Indofil",IF(ISNUMBER(SEARCH("PARAQUAT",AA2)),"Paraquat",IF(ISNUMBER(SEARCH("CAROMAX",AA2)),"Aromatic Solvent Mixture",IF(ISNUMBER(SEARCH("BUTIRON",AA2)),"Tebuthiuron",IF(ISNUMBER(SEARCH("VORAZ",AA2)),"Methomyl",IF(ISNUMBER(SEARCH("IMIDACLOPRID",AA2)),"Imidacloprid",IF(ISNUMBER(SEARCH("2 4 D",AA2)),"2,4-Dichlorophenoxyacetic acid",IF(ISNUMBER(SEARCH("IMIDACL",AA2)),"Imidacloprid",IF(ISNUMBER(SEARCH("DIUREX",AA2)),"Diuron",IF(ISNUMBER(SEARCH("RAPEL",AA2)),"Acephate","fix it"))))))))))))))))))))</f>
        <v>2,4-Dichlorophenoxyacetic acid</v>
      </c>
      <c r="AC2" s="12" t="e">
        <f>VLOOKUP(AB2,AJ:AL,2, FALSE)</f>
        <v>#N/A</v>
      </c>
      <c r="AD2" s="12"/>
      <c r="AE2" s="4">
        <v>277359.99</v>
      </c>
      <c r="AF2" s="4">
        <v>277.36</v>
      </c>
      <c r="AG2" s="3" t="s">
        <v>49</v>
      </c>
      <c r="AJ2" s="12" t="s">
        <v>3108</v>
      </c>
      <c r="AK2" s="12" t="s">
        <v>3109</v>
      </c>
      <c r="AL2" s="12" t="s">
        <v>3110</v>
      </c>
    </row>
    <row r="3" spans="1:38" ht="22" customHeight="1" x14ac:dyDescent="0.3">
      <c r="A3" s="5">
        <v>44011</v>
      </c>
      <c r="B3" s="6" t="s">
        <v>50</v>
      </c>
      <c r="C3" s="6" t="s">
        <v>32</v>
      </c>
      <c r="D3" s="7" t="s">
        <v>49</v>
      </c>
      <c r="E3" s="7" t="s">
        <v>49</v>
      </c>
      <c r="F3" s="6" t="s">
        <v>33</v>
      </c>
      <c r="G3" s="7" t="s">
        <v>49</v>
      </c>
      <c r="H3" s="7" t="s">
        <v>49</v>
      </c>
      <c r="I3" s="6" t="s">
        <v>34</v>
      </c>
      <c r="J3" s="6" t="s">
        <v>51</v>
      </c>
      <c r="K3" s="7" t="s">
        <v>49</v>
      </c>
      <c r="L3" s="7" t="s">
        <v>49</v>
      </c>
      <c r="M3" s="6" t="s">
        <v>33</v>
      </c>
      <c r="N3" s="7">
        <v>570501619.85000002</v>
      </c>
      <c r="O3" s="7">
        <v>302280881</v>
      </c>
      <c r="P3" s="6" t="s">
        <v>52</v>
      </c>
      <c r="Q3" s="6" t="s">
        <v>39</v>
      </c>
      <c r="R3" s="6" t="s">
        <v>53</v>
      </c>
      <c r="S3" s="6" t="s">
        <v>54</v>
      </c>
      <c r="T3" s="6" t="s">
        <v>55</v>
      </c>
      <c r="U3" s="6" t="s">
        <v>56</v>
      </c>
      <c r="V3" s="6" t="s">
        <v>43</v>
      </c>
      <c r="W3" s="6" t="s">
        <v>44</v>
      </c>
      <c r="X3" s="6" t="s">
        <v>45</v>
      </c>
      <c r="Y3" s="6" t="s">
        <v>46</v>
      </c>
      <c r="Z3" s="6" t="s">
        <v>57</v>
      </c>
      <c r="AA3" s="11" t="s">
        <v>58</v>
      </c>
      <c r="AB3" s="12" t="str">
        <f>IF(ISNUMBER(SEARCH("CARBENDAZIM",AA3)),"Carbendazim",IF(ISNUMBER(SEARCH("4-D",AA3)),"2,4-Dichlorophenoxyacetic acid",IF(ISNUMBER(SEARCH("RIDOVER",AA3)),"Glyphosate",IF(ISNUMBER(SEARCH("POQUER",AA3)),"Clethodim",IF(ISNUMBER(SEARCH("LITER",AA3)),"Imidacloprid",IF(ISNUMBER(SEARCH("PYRINEX",AA3)),"Chlorpyrifos",IF(ISNUMBER(SEARCH("ORBIT",AA3)),"Omethoate",IF(ISNUMBER(SEARCH("HEXARON",AA3)),"Diuron",IF(ISNUMBER(SEARCH("ISOPROPYLAMINE",AA3)),"Isopropylamine",IF(ISNUMBER(SEARCH("GLYPHOSATE",AA3)),"Glyphosate",IF(ISNUMBER(SEARCH("MANCOZEB",AA3)),"Mancozeb Indofil",IF(ISNUMBER(SEARCH("PARAQUAT",AA3)),"Paraquat",IF(ISNUMBER(SEARCH("CAROMAX",AA3)),"Aromatic Solvent Mixture",IF(ISNUMBER(SEARCH("BUTIRON",AA3)),"Tebuthiuron",IF(ISNUMBER(SEARCH("VORAZ",AA3)),"Methomyl",IF(ISNUMBER(SEARCH("IMIDACLOPRID",AA3)),"Imidacloprid",IF(ISNUMBER(SEARCH("2 4 D",AA3)),"2,4-Dichlorophenoxyacetic acid",IF(ISNUMBER(SEARCH("IMIDACL",AA3)),"Imidacloprid",IF(ISNUMBER(SEARCH("DIUREX",AA3)),"Diuron",IF(ISNUMBER(SEARCH("RAPEL",AA3)),"Acephate","fix it"))))))))))))))))))))</f>
        <v>Carbendazim</v>
      </c>
      <c r="AC3" s="12" t="e">
        <f t="shared" ref="AC3:AC21" si="0">VLOOKUP(AB3,AJ:AL,2, FALSE)</f>
        <v>#N/A</v>
      </c>
      <c r="AD3" s="16"/>
      <c r="AE3" s="7">
        <v>96480</v>
      </c>
      <c r="AF3" s="7">
        <v>96.48</v>
      </c>
      <c r="AG3" s="7">
        <v>2635000</v>
      </c>
      <c r="AJ3" s="12" t="s">
        <v>3113</v>
      </c>
      <c r="AK3" s="17" t="s">
        <v>3111</v>
      </c>
      <c r="AL3" s="17" t="s">
        <v>3112</v>
      </c>
    </row>
    <row r="4" spans="1:38" ht="22" customHeight="1" x14ac:dyDescent="0.3">
      <c r="A4" s="2">
        <v>44011</v>
      </c>
      <c r="B4" s="3" t="s">
        <v>50</v>
      </c>
      <c r="C4" s="3" t="s">
        <v>32</v>
      </c>
      <c r="D4" s="4" t="s">
        <v>49</v>
      </c>
      <c r="E4" s="4" t="s">
        <v>49</v>
      </c>
      <c r="F4" s="3" t="s">
        <v>33</v>
      </c>
      <c r="G4" s="4" t="s">
        <v>49</v>
      </c>
      <c r="H4" s="4" t="s">
        <v>49</v>
      </c>
      <c r="I4" s="3" t="s">
        <v>34</v>
      </c>
      <c r="J4" s="3" t="s">
        <v>59</v>
      </c>
      <c r="K4" s="4" t="s">
        <v>49</v>
      </c>
      <c r="L4" s="4" t="s">
        <v>49</v>
      </c>
      <c r="M4" s="4" t="s">
        <v>49</v>
      </c>
      <c r="N4" s="4" t="s">
        <v>49</v>
      </c>
      <c r="O4" s="4" t="s">
        <v>49</v>
      </c>
      <c r="P4" s="3" t="s">
        <v>52</v>
      </c>
      <c r="Q4" s="3" t="s">
        <v>39</v>
      </c>
      <c r="R4" s="3" t="s">
        <v>60</v>
      </c>
      <c r="S4" s="3" t="s">
        <v>61</v>
      </c>
      <c r="T4" s="3" t="s">
        <v>62</v>
      </c>
      <c r="U4" s="3" t="s">
        <v>56</v>
      </c>
      <c r="V4" s="3" t="s">
        <v>43</v>
      </c>
      <c r="W4" s="3" t="s">
        <v>44</v>
      </c>
      <c r="X4" s="3" t="s">
        <v>45</v>
      </c>
      <c r="Y4" s="3" t="s">
        <v>46</v>
      </c>
      <c r="Z4" s="3" t="s">
        <v>63</v>
      </c>
      <c r="AA4" s="19" t="s">
        <v>64</v>
      </c>
      <c r="AB4" s="12" t="str">
        <f>IF(ISNUMBER(SEARCH("2,4 D",AA2)),"2,4-Dichlorophenoxyacetic acid",IF(ISNUMBER(SEARCH("ACIDO",AA2)),"2,4-Dichlorophenoxyacetic acid",IF(ISNUMBER(SEARCH("NAPHTHA",AA2)),"Aromatic Solvent Mixture",IF(ISNUMBER(SEARCH("DIMETHYLAMINE",AA2)),"Dimethylamine",IF(ISNUMBER(SEARCH("DIMETILAMINA",AA2)),"Dimethylamine",IF(ISNUMBER(SEARCH("JUMP",AA2)),"Diuron",IF(ISNUMBER(SEARCH(" 2-AMINO-2,3-DIMETHYL BUTYRAMIDE",AA2)),"Herbicide Amine Intermediate",IF(ISNUMBER(SEARCH("TEBUTHIURON",AA2)),"Tebuthiuron",IF(ISNUMBER(SEARCH("DMS",AA2)),"Dimethyl Sulfate",IF(ISNUMBER(SEARCH("2,4-XILIDIN",AA2)),"2,4-Xylidine","FIX IT"))))))))))</f>
        <v>2,4-Dichlorophenoxyacetic acid</v>
      </c>
      <c r="AC4" s="12" t="e">
        <f t="shared" si="0"/>
        <v>#N/A</v>
      </c>
      <c r="AD4" s="10"/>
      <c r="AE4" s="4">
        <v>16120</v>
      </c>
      <c r="AF4" s="4">
        <v>16.12</v>
      </c>
      <c r="AG4" s="4">
        <v>209000</v>
      </c>
      <c r="AJ4" s="12" t="s">
        <v>3115</v>
      </c>
      <c r="AK4" s="12" t="s">
        <v>3114</v>
      </c>
      <c r="AL4" s="12" t="s">
        <v>3116</v>
      </c>
    </row>
    <row r="5" spans="1:38" ht="22" customHeight="1" x14ac:dyDescent="0.3">
      <c r="A5" s="5">
        <v>44010</v>
      </c>
      <c r="B5" s="11" t="s">
        <v>31</v>
      </c>
      <c r="C5" s="6" t="s">
        <v>32</v>
      </c>
      <c r="D5" s="7" t="s">
        <v>49</v>
      </c>
      <c r="E5" s="7" t="s">
        <v>49</v>
      </c>
      <c r="F5" s="6" t="s">
        <v>33</v>
      </c>
      <c r="G5" s="7" t="s">
        <v>49</v>
      </c>
      <c r="H5" s="7" t="s">
        <v>49</v>
      </c>
      <c r="I5" s="6" t="s">
        <v>34</v>
      </c>
      <c r="J5" s="6" t="s">
        <v>65</v>
      </c>
      <c r="K5" s="7" t="s">
        <v>49</v>
      </c>
      <c r="L5" s="7" t="s">
        <v>49</v>
      </c>
      <c r="M5" s="6" t="s">
        <v>33</v>
      </c>
      <c r="N5" s="7" t="s">
        <v>49</v>
      </c>
      <c r="O5" s="7" t="s">
        <v>49</v>
      </c>
      <c r="P5" s="6" t="s">
        <v>66</v>
      </c>
      <c r="Q5" s="6" t="s">
        <v>39</v>
      </c>
      <c r="R5" s="6" t="s">
        <v>67</v>
      </c>
      <c r="S5" s="6" t="s">
        <v>68</v>
      </c>
      <c r="T5" s="6" t="s">
        <v>69</v>
      </c>
      <c r="U5" s="6" t="s">
        <v>70</v>
      </c>
      <c r="V5" s="6" t="s">
        <v>43</v>
      </c>
      <c r="W5" s="6" t="s">
        <v>44</v>
      </c>
      <c r="X5" s="6" t="s">
        <v>45</v>
      </c>
      <c r="Y5" s="6" t="s">
        <v>46</v>
      </c>
      <c r="Z5" s="6" t="s">
        <v>71</v>
      </c>
      <c r="AA5" s="11" t="s">
        <v>72</v>
      </c>
      <c r="AB5" s="12" t="str">
        <f>IF(ISNUMBER(SEARCH("CARBENDAZIM",AA5)),"Carbendazim",IF(ISNUMBER(SEARCH("4-D",AA5)),"2,4-Dichlorophenoxyacetic acid",IF(ISNUMBER(SEARCH("RIDOVER",AA5)),"Glyphosate",IF(ISNUMBER(SEARCH("POQUER",AA5)),"Clethodim",IF(ISNUMBER(SEARCH("LITER",AA5)),"Imidacloprid",IF(ISNUMBER(SEARCH("PYRINEX",AA5)),"Chlorpyrifos",IF(ISNUMBER(SEARCH("ORBIT",AA5)),"Omethoate",IF(ISNUMBER(SEARCH("HEXARON",AA5)),"Diuron",IF(ISNUMBER(SEARCH("ISOPROPYLAMINE",AA5)),"Isopropylamine",IF(ISNUMBER(SEARCH("GLYPHOSATE",AA5)),"Glyphosate",IF(ISNUMBER(SEARCH("MANCOZEB",AA5)),"Mancozeb Indofil",IF(ISNUMBER(SEARCH("PARAQUAT",AA5)),"Paraquat",IF(ISNUMBER(SEARCH("CAROMAX",AA5)),"Aromatic Solvent Mixture",IF(ISNUMBER(SEARCH("BUTIRON",AA5)),"Tebuthiuron",IF(ISNUMBER(SEARCH("VORAZ",AA5)),"Methomyl",IF(ISNUMBER(SEARCH("IMIDACLOPRID",AA5)),"Imidacloprid",IF(ISNUMBER(SEARCH("2 4 D",AA5)),"2,4-Dichlorophenoxyacetic acid",IF(ISNUMBER(SEARCH("IMIDACL",AA5)),"Imidacloprid",IF(ISNUMBER(SEARCH("DIUREX",AA5)),"Diuron",IF(ISNUMBER(SEARCH("RAPEL",AA5)),"Acephate","fix it"))))))))))))))))))))</f>
        <v>Diuron</v>
      </c>
      <c r="AC5" s="12" t="str">
        <f t="shared" si="0"/>
        <v>Jump</v>
      </c>
      <c r="AD5" s="7"/>
      <c r="AE5" s="7">
        <v>22348</v>
      </c>
      <c r="AF5" s="7">
        <v>22.35</v>
      </c>
      <c r="AG5" s="7">
        <v>190000</v>
      </c>
      <c r="AJ5" s="7" t="s">
        <v>3118</v>
      </c>
      <c r="AK5" s="18" t="s">
        <v>3117</v>
      </c>
      <c r="AL5" s="18" t="s">
        <v>3119</v>
      </c>
    </row>
    <row r="6" spans="1:38" ht="22" customHeight="1" x14ac:dyDescent="0.3">
      <c r="A6" s="2">
        <v>44010</v>
      </c>
      <c r="B6" s="3" t="s">
        <v>31</v>
      </c>
      <c r="C6" s="3" t="s">
        <v>32</v>
      </c>
      <c r="D6" s="4" t="s">
        <v>49</v>
      </c>
      <c r="E6" s="4" t="s">
        <v>49</v>
      </c>
      <c r="F6" s="3" t="s">
        <v>33</v>
      </c>
      <c r="G6" s="4" t="s">
        <v>49</v>
      </c>
      <c r="H6" s="4" t="s">
        <v>49</v>
      </c>
      <c r="I6" s="3" t="s">
        <v>34</v>
      </c>
      <c r="J6" s="3" t="s">
        <v>65</v>
      </c>
      <c r="K6" s="4" t="s">
        <v>49</v>
      </c>
      <c r="L6" s="4" t="s">
        <v>49</v>
      </c>
      <c r="M6" s="3" t="s">
        <v>33</v>
      </c>
      <c r="N6" s="4" t="s">
        <v>49</v>
      </c>
      <c r="O6" s="4" t="s">
        <v>49</v>
      </c>
      <c r="P6" s="3" t="s">
        <v>66</v>
      </c>
      <c r="Q6" s="3" t="s">
        <v>39</v>
      </c>
      <c r="R6" s="3" t="s">
        <v>67</v>
      </c>
      <c r="S6" s="3" t="s">
        <v>68</v>
      </c>
      <c r="T6" s="3" t="s">
        <v>69</v>
      </c>
      <c r="U6" s="3" t="s">
        <v>70</v>
      </c>
      <c r="V6" s="3" t="s">
        <v>43</v>
      </c>
      <c r="W6" s="3" t="s">
        <v>44</v>
      </c>
      <c r="X6" s="3" t="s">
        <v>45</v>
      </c>
      <c r="Y6" s="3" t="s">
        <v>46</v>
      </c>
      <c r="Z6" s="3" t="s">
        <v>73</v>
      </c>
      <c r="AA6" s="3" t="s">
        <v>74</v>
      </c>
      <c r="AB6" s="12" t="str">
        <f t="shared" ref="AB6:AB7" si="1">IF(ISNUMBER(SEARCH("DMS",AA6)),"Dimethyl Sulfate",IF(ISNUMBER(SEARCH("2,4-XILIDIN",AA6)),"2,4-Xylidine",IF(ISNUMBER(SEARCH("GALIGAN",AA6)),"Oxyfluorfen",IF(ISNUMBER(SEARCH("DIMETHYLAMINE",AA6)),"Dimethylamine",IF(ISNUMBER(SEARCH("ORTHOFORMATE",AA6)),"Trimethyl orthoformate",IF(ISNUMBER(SEARCH("NOVALURON",AA6)),"Novaluron",IF(ISNUMBER(SEARCH("DIMETHYL SULPHATE",AA6)),"Dimethyl Sulphate",IF(ISNUMBER(SEARCH("ALTAPYNE",AA6)),"Acid Based Co-Emulsifier",IF(ISNUMBER(SEARCH("METHANESULFONYL",AA6)),"Methanesulfonyl chloride",IF(ISNUMBER(SEARCH("METHYL FORMATE",AA6)),"Methanoate",IF(ISNUMBER(SEARCH("FLUEN",AA6)),"Fluensulfone","FIX IT")))))))))))</f>
        <v>Oxyfluorfen</v>
      </c>
      <c r="AC6" s="12" t="str">
        <f t="shared" si="0"/>
        <v>Galigan 240 EC</v>
      </c>
      <c r="AD6" s="10"/>
      <c r="AE6" s="4">
        <v>35236</v>
      </c>
      <c r="AF6" s="4">
        <v>35.24</v>
      </c>
      <c r="AG6" s="4">
        <v>299000</v>
      </c>
      <c r="AJ6" s="12" t="s">
        <v>3120</v>
      </c>
      <c r="AK6" s="12" t="s">
        <v>3124</v>
      </c>
      <c r="AL6" s="12" t="s">
        <v>3110</v>
      </c>
    </row>
    <row r="7" spans="1:38" ht="22" customHeight="1" x14ac:dyDescent="0.3">
      <c r="A7" s="5">
        <v>44010</v>
      </c>
      <c r="B7" s="6" t="s">
        <v>31</v>
      </c>
      <c r="C7" s="6" t="s">
        <v>32</v>
      </c>
      <c r="D7" s="7" t="s">
        <v>49</v>
      </c>
      <c r="E7" s="7" t="s">
        <v>49</v>
      </c>
      <c r="F7" s="6" t="s">
        <v>33</v>
      </c>
      <c r="G7" s="7" t="s">
        <v>49</v>
      </c>
      <c r="H7" s="7" t="s">
        <v>49</v>
      </c>
      <c r="I7" s="6" t="s">
        <v>34</v>
      </c>
      <c r="J7" s="6" t="s">
        <v>65</v>
      </c>
      <c r="K7" s="7" t="s">
        <v>49</v>
      </c>
      <c r="L7" s="7" t="s">
        <v>49</v>
      </c>
      <c r="M7" s="6" t="s">
        <v>33</v>
      </c>
      <c r="N7" s="7" t="s">
        <v>49</v>
      </c>
      <c r="O7" s="7" t="s">
        <v>49</v>
      </c>
      <c r="P7" s="6" t="s">
        <v>66</v>
      </c>
      <c r="Q7" s="6" t="s">
        <v>39</v>
      </c>
      <c r="R7" s="6" t="s">
        <v>67</v>
      </c>
      <c r="S7" s="6" t="s">
        <v>68</v>
      </c>
      <c r="T7" s="6" t="s">
        <v>69</v>
      </c>
      <c r="U7" s="6" t="s">
        <v>70</v>
      </c>
      <c r="V7" s="6" t="s">
        <v>43</v>
      </c>
      <c r="W7" s="6" t="s">
        <v>44</v>
      </c>
      <c r="X7" s="6" t="s">
        <v>45</v>
      </c>
      <c r="Y7" s="6" t="s">
        <v>46</v>
      </c>
      <c r="Z7" s="6" t="s">
        <v>73</v>
      </c>
      <c r="AA7" s="6" t="s">
        <v>75</v>
      </c>
      <c r="AB7" s="12" t="str">
        <f t="shared" si="1"/>
        <v>Oxyfluorfen</v>
      </c>
      <c r="AC7" s="12" t="str">
        <f t="shared" si="0"/>
        <v>Galigan 240 EC</v>
      </c>
      <c r="AD7" s="7"/>
      <c r="AE7" s="7">
        <v>70472</v>
      </c>
      <c r="AF7" s="7">
        <v>70.47</v>
      </c>
      <c r="AG7" s="7">
        <v>599000</v>
      </c>
      <c r="AJ7" s="18" t="s">
        <v>3122</v>
      </c>
      <c r="AK7" s="18" t="s">
        <v>3121</v>
      </c>
      <c r="AL7" s="18" t="s">
        <v>3116</v>
      </c>
    </row>
    <row r="8" spans="1:38" ht="22" customHeight="1" x14ac:dyDescent="0.3">
      <c r="A8" s="2">
        <v>44010</v>
      </c>
      <c r="B8" s="3" t="s">
        <v>31</v>
      </c>
      <c r="C8" s="3" t="s">
        <v>32</v>
      </c>
      <c r="D8" s="4" t="s">
        <v>49</v>
      </c>
      <c r="E8" s="4" t="s">
        <v>49</v>
      </c>
      <c r="F8" s="3" t="s">
        <v>33</v>
      </c>
      <c r="G8" s="4" t="s">
        <v>49</v>
      </c>
      <c r="H8" s="4" t="s">
        <v>49</v>
      </c>
      <c r="I8" s="3" t="s">
        <v>34</v>
      </c>
      <c r="J8" s="3" t="s">
        <v>65</v>
      </c>
      <c r="K8" s="4" t="s">
        <v>49</v>
      </c>
      <c r="L8" s="4" t="s">
        <v>49</v>
      </c>
      <c r="M8" s="3" t="s">
        <v>33</v>
      </c>
      <c r="N8" s="4" t="s">
        <v>49</v>
      </c>
      <c r="O8" s="4" t="s">
        <v>49</v>
      </c>
      <c r="P8" s="3" t="s">
        <v>66</v>
      </c>
      <c r="Q8" s="3" t="s">
        <v>39</v>
      </c>
      <c r="R8" s="3" t="s">
        <v>67</v>
      </c>
      <c r="S8" s="3" t="s">
        <v>68</v>
      </c>
      <c r="T8" s="3" t="s">
        <v>69</v>
      </c>
      <c r="U8" s="3" t="s">
        <v>70</v>
      </c>
      <c r="V8" s="3" t="s">
        <v>43</v>
      </c>
      <c r="W8" s="3" t="s">
        <v>44</v>
      </c>
      <c r="X8" s="3" t="s">
        <v>45</v>
      </c>
      <c r="Y8" s="3" t="s">
        <v>46</v>
      </c>
      <c r="Z8" s="3" t="s">
        <v>71</v>
      </c>
      <c r="AA8" s="3" t="s">
        <v>76</v>
      </c>
      <c r="AB8" s="12" t="str">
        <f t="shared" ref="AB5:AB47" si="2">IF(ISNUMBER(SEARCH("CARBENDAZIM",AA8)),"Carbendazim",IF(ISNUMBER(SEARCH("4-D",AA8)),"2,4-Dichlorophenoxyacetic acid",IF(ISNUMBER(SEARCH("RIDOVER",AA8)),"Glyphosate",IF(ISNUMBER(SEARCH("POQUER",AA8)),"Clethodim",IF(ISNUMBER(SEARCH("LITER",AA8)),"Imidacloprid",IF(ISNUMBER(SEARCH("PYRINEX",AA8)),"Chlorpyrifos",IF(ISNUMBER(SEARCH("ORBIT",AA8)),"Omethoate",IF(ISNUMBER(SEARCH("HEXARON",AA8)),"Diuron",IF(ISNUMBER(SEARCH("ISOPROPYLAMINE",AA8)),"Isopropylamine",IF(ISNUMBER(SEARCH("GLYPHOSATE",AA8)),"Glyphosate",IF(ISNUMBER(SEARCH("MANCOZEB",AA8)),"Mancozeb Indofil",IF(ISNUMBER(SEARCH("PARAQUAT",AA8)),"Paraquat",IF(ISNUMBER(SEARCH("CAROMAX",AA8)),"Aromatic Solvent Mixture",IF(ISNUMBER(SEARCH("BUTIRON",AA8)),"Tebuthiuron",IF(ISNUMBER(SEARCH("VORAZ",AA8)),"Methomyl",IF(ISNUMBER(SEARCH("IMIDACLOPRID",AA8)),"Imidacloprid",IF(ISNUMBER(SEARCH("2 4 D",AA8)),"2,4-Dichlorophenoxyacetic acid",IF(ISNUMBER(SEARCH("IMIDACL",AA8)),"Imidacloprid",IF(ISNUMBER(SEARCH("DIUREX",AA8)),"Diuron",IF(ISNUMBER(SEARCH("RAPEL",AA8)),"Acephate","fix it"))))))))))))))))))))</f>
        <v>Diuron</v>
      </c>
      <c r="AC8" s="12" t="str">
        <f t="shared" si="0"/>
        <v>Jump</v>
      </c>
      <c r="AD8" s="10"/>
      <c r="AE8" s="4">
        <v>111740</v>
      </c>
      <c r="AF8" s="4">
        <v>111.74</v>
      </c>
      <c r="AG8" s="4">
        <v>949000</v>
      </c>
      <c r="AJ8" s="12" t="s">
        <v>3120</v>
      </c>
      <c r="AK8" s="12" t="s">
        <v>3124</v>
      </c>
      <c r="AL8" s="12" t="s">
        <v>3110</v>
      </c>
    </row>
    <row r="9" spans="1:38" ht="22" customHeight="1" x14ac:dyDescent="0.3">
      <c r="A9" s="5">
        <v>44010</v>
      </c>
      <c r="B9" s="6" t="s">
        <v>31</v>
      </c>
      <c r="C9" s="6" t="s">
        <v>32</v>
      </c>
      <c r="D9" s="7" t="s">
        <v>49</v>
      </c>
      <c r="E9" s="7"/>
      <c r="F9" s="6" t="s">
        <v>33</v>
      </c>
      <c r="G9" s="7" t="s">
        <v>49</v>
      </c>
      <c r="H9" s="7" t="s">
        <v>49</v>
      </c>
      <c r="I9" s="6" t="s">
        <v>34</v>
      </c>
      <c r="J9" s="6" t="s">
        <v>77</v>
      </c>
      <c r="K9" s="6" t="s">
        <v>78</v>
      </c>
      <c r="L9" s="6" t="s">
        <v>68</v>
      </c>
      <c r="M9" s="6" t="s">
        <v>33</v>
      </c>
      <c r="N9" s="7" t="s">
        <v>49</v>
      </c>
      <c r="O9" s="7" t="s">
        <v>49</v>
      </c>
      <c r="P9" s="6" t="s">
        <v>79</v>
      </c>
      <c r="Q9" s="6" t="s">
        <v>39</v>
      </c>
      <c r="R9" s="6" t="s">
        <v>67</v>
      </c>
      <c r="S9" s="6" t="s">
        <v>68</v>
      </c>
      <c r="T9" s="6" t="s">
        <v>69</v>
      </c>
      <c r="U9" s="6" t="s">
        <v>70</v>
      </c>
      <c r="V9" s="6" t="s">
        <v>43</v>
      </c>
      <c r="W9" s="6" t="s">
        <v>44</v>
      </c>
      <c r="X9" s="6" t="s">
        <v>45</v>
      </c>
      <c r="Y9" s="6" t="s">
        <v>46</v>
      </c>
      <c r="Z9" s="6" t="s">
        <v>80</v>
      </c>
      <c r="AA9" s="11" t="s">
        <v>81</v>
      </c>
      <c r="AB9" s="18" t="s">
        <v>3193</v>
      </c>
      <c r="AC9" s="12" t="e">
        <f t="shared" si="0"/>
        <v>#N/A</v>
      </c>
      <c r="AD9" s="7"/>
      <c r="AE9" s="7">
        <v>20940</v>
      </c>
      <c r="AF9" s="7">
        <v>20.94</v>
      </c>
      <c r="AG9" s="7">
        <v>17807000</v>
      </c>
      <c r="AJ9" s="18" t="s">
        <v>3125</v>
      </c>
      <c r="AK9" s="18" t="s">
        <v>3126</v>
      </c>
      <c r="AL9" s="18" t="s">
        <v>3110</v>
      </c>
    </row>
    <row r="10" spans="1:38" ht="22" customHeight="1" x14ac:dyDescent="0.3">
      <c r="A10" s="2">
        <v>44010</v>
      </c>
      <c r="B10" s="3" t="s">
        <v>31</v>
      </c>
      <c r="C10" s="3" t="s">
        <v>32</v>
      </c>
      <c r="D10" s="4" t="s">
        <v>49</v>
      </c>
      <c r="E10" s="4" t="s">
        <v>49</v>
      </c>
      <c r="F10" s="3" t="s">
        <v>33</v>
      </c>
      <c r="G10" s="4" t="s">
        <v>49</v>
      </c>
      <c r="H10" s="4" t="s">
        <v>49</v>
      </c>
      <c r="I10" s="3" t="s">
        <v>34</v>
      </c>
      <c r="J10" s="3" t="s">
        <v>77</v>
      </c>
      <c r="K10" s="3" t="s">
        <v>78</v>
      </c>
      <c r="L10" s="3" t="s">
        <v>68</v>
      </c>
      <c r="M10" s="3" t="s">
        <v>33</v>
      </c>
      <c r="N10" s="4" t="s">
        <v>49</v>
      </c>
      <c r="O10" s="4" t="s">
        <v>49</v>
      </c>
      <c r="P10" s="3" t="s">
        <v>79</v>
      </c>
      <c r="Q10" s="3" t="s">
        <v>39</v>
      </c>
      <c r="R10" s="3" t="s">
        <v>67</v>
      </c>
      <c r="S10" s="3" t="s">
        <v>68</v>
      </c>
      <c r="T10" s="3" t="s">
        <v>69</v>
      </c>
      <c r="U10" s="3" t="s">
        <v>70</v>
      </c>
      <c r="V10" s="3" t="s">
        <v>43</v>
      </c>
      <c r="W10" s="3" t="s">
        <v>44</v>
      </c>
      <c r="X10" s="3" t="s">
        <v>45</v>
      </c>
      <c r="Y10" s="3" t="s">
        <v>46</v>
      </c>
      <c r="Z10" s="3" t="s">
        <v>82</v>
      </c>
      <c r="AA10" s="19" t="s">
        <v>83</v>
      </c>
      <c r="AB10" s="18" t="s">
        <v>3193</v>
      </c>
      <c r="AC10" s="12" t="e">
        <f t="shared" si="0"/>
        <v>#N/A</v>
      </c>
      <c r="AD10" s="10"/>
      <c r="AE10" s="4">
        <v>20610</v>
      </c>
      <c r="AF10" s="4">
        <v>20.61</v>
      </c>
      <c r="AG10" s="4">
        <v>386000</v>
      </c>
      <c r="AJ10" s="12" t="s">
        <v>3127</v>
      </c>
      <c r="AK10" s="12" t="s">
        <v>3128</v>
      </c>
      <c r="AL10" s="12" t="s">
        <v>3129</v>
      </c>
    </row>
    <row r="11" spans="1:38" ht="22" customHeight="1" x14ac:dyDescent="0.3">
      <c r="A11" s="5">
        <v>44009</v>
      </c>
      <c r="B11" s="6" t="s">
        <v>50</v>
      </c>
      <c r="C11" s="6" t="s">
        <v>84</v>
      </c>
      <c r="D11" s="6" t="s">
        <v>85</v>
      </c>
      <c r="E11" s="6" t="s">
        <v>44</v>
      </c>
      <c r="F11" s="6" t="s">
        <v>33</v>
      </c>
      <c r="G11" s="7" t="s">
        <v>49</v>
      </c>
      <c r="H11" s="7" t="s">
        <v>49</v>
      </c>
      <c r="I11" s="6" t="s">
        <v>86</v>
      </c>
      <c r="J11" s="6" t="s">
        <v>87</v>
      </c>
      <c r="K11" s="6" t="s">
        <v>88</v>
      </c>
      <c r="L11" s="6" t="s">
        <v>61</v>
      </c>
      <c r="M11" s="7" t="s">
        <v>49</v>
      </c>
      <c r="N11" s="7" t="s">
        <v>49</v>
      </c>
      <c r="O11" s="7" t="s">
        <v>49</v>
      </c>
      <c r="P11" s="6" t="s">
        <v>89</v>
      </c>
      <c r="Q11" s="6" t="s">
        <v>39</v>
      </c>
      <c r="R11" s="6" t="s">
        <v>60</v>
      </c>
      <c r="S11" s="6" t="s">
        <v>61</v>
      </c>
      <c r="T11" s="6" t="s">
        <v>62</v>
      </c>
      <c r="U11" s="6" t="s">
        <v>56</v>
      </c>
      <c r="V11" s="6" t="s">
        <v>90</v>
      </c>
      <c r="W11" s="6" t="s">
        <v>44</v>
      </c>
      <c r="X11" s="6" t="s">
        <v>91</v>
      </c>
      <c r="Y11" s="6" t="s">
        <v>46</v>
      </c>
      <c r="Z11" s="6" t="s">
        <v>92</v>
      </c>
      <c r="AA11" s="11" t="s">
        <v>93</v>
      </c>
      <c r="AB11" s="12" t="str">
        <f>IF(ISNUMBER(SEARCH("DMS",AA11)),"Dimethyl Sulfate",IF(ISNUMBER(SEARCH("2,4-XILIDIN",AA11)),"2,4-Xylidine",IF(ISNUMBER(SEARCH("GALIGAN",AA11)),"Oxyfluorfen",IF(ISNUMBER(SEARCH("DIMETHYLAMINE",AA11)),"Dimethylamine",IF(ISNUMBER(SEARCH("ORTHOFORMATE",AA11)),"Trimethyl orthoformate",IF(ISNUMBER(SEARCH("NOVALURON",AA11)),"Novaluron",IF(ISNUMBER(SEARCH("DIMETHYL SULPHATE",AA11)),"Dimethyl Sulphate",IF(ISNUMBER(SEARCH("ALTAPYNE",AA11)),"Acid Based Co-Emulsifier",IF(ISNUMBER(SEARCH("METHANESULFONYL",AA11)),"Methanesulfonyl chloride",IF(ISNUMBER(SEARCH("METHYL FORMATE",AA11)),"Methanoate",IF(ISNUMBER(SEARCH("FLUEN",AA11)),"Fluensulfone","FIX IT")))))))))))</f>
        <v>Trimethyl orthoformate</v>
      </c>
      <c r="AC11" s="12" t="str">
        <f t="shared" si="0"/>
        <v>Non Identified</v>
      </c>
      <c r="AD11" s="7"/>
      <c r="AE11" s="7">
        <v>16760</v>
      </c>
      <c r="AF11" s="7">
        <v>16.760000000000002</v>
      </c>
      <c r="AG11" s="7">
        <v>106000</v>
      </c>
      <c r="AJ11" s="18" t="s">
        <v>3130</v>
      </c>
      <c r="AK11" s="18" t="s">
        <v>3130</v>
      </c>
      <c r="AL11" s="18" t="s">
        <v>3129</v>
      </c>
    </row>
    <row r="12" spans="1:38" ht="22" customHeight="1" x14ac:dyDescent="0.3">
      <c r="A12" s="2">
        <v>44007</v>
      </c>
      <c r="B12" s="3" t="s">
        <v>50</v>
      </c>
      <c r="C12" s="3" t="s">
        <v>32</v>
      </c>
      <c r="D12" s="4" t="s">
        <v>49</v>
      </c>
      <c r="E12" s="4" t="s">
        <v>49</v>
      </c>
      <c r="F12" s="3" t="s">
        <v>33</v>
      </c>
      <c r="G12" s="4" t="s">
        <v>49</v>
      </c>
      <c r="H12" s="4" t="s">
        <v>49</v>
      </c>
      <c r="I12" s="3" t="s">
        <v>34</v>
      </c>
      <c r="J12" s="3" t="s">
        <v>94</v>
      </c>
      <c r="K12" s="4" t="s">
        <v>49</v>
      </c>
      <c r="L12" s="4" t="s">
        <v>49</v>
      </c>
      <c r="M12" s="4" t="s">
        <v>49</v>
      </c>
      <c r="N12" s="4" t="s">
        <v>49</v>
      </c>
      <c r="O12" s="4" t="s">
        <v>49</v>
      </c>
      <c r="P12" s="3" t="s">
        <v>95</v>
      </c>
      <c r="Q12" s="3" t="s">
        <v>39</v>
      </c>
      <c r="R12" s="3" t="s">
        <v>96</v>
      </c>
      <c r="S12" s="3" t="s">
        <v>97</v>
      </c>
      <c r="T12" s="3" t="s">
        <v>98</v>
      </c>
      <c r="U12" s="3" t="s">
        <v>99</v>
      </c>
      <c r="V12" s="3" t="s">
        <v>43</v>
      </c>
      <c r="W12" s="3" t="s">
        <v>44</v>
      </c>
      <c r="X12" s="3" t="s">
        <v>45</v>
      </c>
      <c r="Y12" s="3" t="s">
        <v>46</v>
      </c>
      <c r="Z12" s="3" t="s">
        <v>100</v>
      </c>
      <c r="AA12" s="19" t="s">
        <v>101</v>
      </c>
      <c r="AB12" s="12" t="str">
        <f t="shared" ref="AB12" si="3">IF(ISNUMBER(SEARCH("2,4 D",AA12)),"2,4-Dichlorophenoxyacetic acid",IF(ISNUMBER(SEARCH("ACIDO",AA12)),"2,4-Dichlorophenoxyacetic acid",IF(ISNUMBER(SEARCH("NAPHTHA",AA12)),"Aromatic Solvent Mixture",IF(ISNUMBER(SEARCH("DIMETHYLAMINE",AA12)),"Dimethylamine",IF(ISNUMBER(SEARCH("DIMETILAMINA",AA12)),"Dimethylamine",IF(ISNUMBER(SEARCH("JUMP",AA12)),"Diuron",IF(ISNUMBER(SEARCH("2-AMINO-2,3-DIMETHYL BUTYRAMIDE",AA12)),"Herbicide Amine Intermediate",IF(ISNUMBER(SEARCH("TEBUTHIURON",AA12)),"Tebuthiuron","FIXIT"))))))))</f>
        <v>Dimethylamine</v>
      </c>
      <c r="AC12" s="12" t="e">
        <f t="shared" si="0"/>
        <v>#N/A</v>
      </c>
      <c r="AD12" s="10"/>
      <c r="AE12" s="4">
        <v>76712</v>
      </c>
      <c r="AF12" s="4">
        <v>76.709999999999994</v>
      </c>
      <c r="AG12" s="4">
        <v>94400</v>
      </c>
      <c r="AJ12" s="12" t="s">
        <v>3131</v>
      </c>
      <c r="AK12" s="12" t="s">
        <v>3132</v>
      </c>
      <c r="AL12" s="12" t="s">
        <v>3110</v>
      </c>
    </row>
    <row r="13" spans="1:38" ht="22" customHeight="1" x14ac:dyDescent="0.3">
      <c r="A13" s="5">
        <v>44006</v>
      </c>
      <c r="B13" s="6" t="s">
        <v>50</v>
      </c>
      <c r="C13" s="6" t="s">
        <v>32</v>
      </c>
      <c r="D13" s="7" t="s">
        <v>49</v>
      </c>
      <c r="E13" s="7" t="s">
        <v>49</v>
      </c>
      <c r="F13" s="6" t="s">
        <v>33</v>
      </c>
      <c r="G13" s="7" t="s">
        <v>49</v>
      </c>
      <c r="H13" s="7" t="s">
        <v>49</v>
      </c>
      <c r="I13" s="6" t="s">
        <v>34</v>
      </c>
      <c r="J13" s="6" t="s">
        <v>102</v>
      </c>
      <c r="K13" s="7" t="s">
        <v>49</v>
      </c>
      <c r="L13" s="6" t="s">
        <v>61</v>
      </c>
      <c r="M13" s="6" t="s">
        <v>103</v>
      </c>
      <c r="N13" s="7" t="s">
        <v>49</v>
      </c>
      <c r="O13" s="7" t="s">
        <v>49</v>
      </c>
      <c r="P13" s="6" t="s">
        <v>104</v>
      </c>
      <c r="Q13" s="6" t="s">
        <v>105</v>
      </c>
      <c r="R13" s="6" t="s">
        <v>106</v>
      </c>
      <c r="S13" s="6" t="s">
        <v>61</v>
      </c>
      <c r="T13" s="6" t="s">
        <v>107</v>
      </c>
      <c r="U13" s="6" t="s">
        <v>56</v>
      </c>
      <c r="V13" s="6" t="s">
        <v>43</v>
      </c>
      <c r="W13" s="6" t="s">
        <v>44</v>
      </c>
      <c r="X13" s="6" t="s">
        <v>45</v>
      </c>
      <c r="Y13" s="6" t="s">
        <v>46</v>
      </c>
      <c r="Z13" s="6" t="s">
        <v>108</v>
      </c>
      <c r="AA13" s="11" t="s">
        <v>109</v>
      </c>
      <c r="AB13" s="12" t="str">
        <f>IF(ISNUMBER(SEARCH("BUTYRAMIDE",AA13)),"2,3-Dimethyl Butyramide",IF(ISNUMBER(SEARCH("FOLPET",AA13)),"Folpet",IF(ISNUMBER(SEARCH("METHYL [2-({[6- (TRIFLUOROMETHYL) PYRIDIN-2-YL] OXY} METHYL) PHENYL",AA13)),"Esther",IF(ISNUMBER(SEARCH("TEBUCONAZOL",AA13)),"Tebuconazole",IF(ISNUMBER(SEARCH("DICHLOROPHENYL",AA13)),"Dichlorophenyl Isocyanates",IF(ISNUMBER(SEARCH("CAPTAN",AA13)),"Captan",IF(ISNUMBER(SEARCH("DIMETHYLACETAMID",AA13)),"Dimethylacetamide",IF(ISNUMBER(SEARCH("AFALON",AA13)),"Linuron","FIX IT"))))))))</f>
        <v>2,3-Dimethyl Butyramide</v>
      </c>
      <c r="AC13" s="12" t="e">
        <f t="shared" si="0"/>
        <v>#N/A</v>
      </c>
      <c r="AD13" s="7"/>
      <c r="AE13" s="7">
        <v>7560</v>
      </c>
      <c r="AF13" s="7">
        <v>7.56</v>
      </c>
      <c r="AG13" s="7">
        <v>39100</v>
      </c>
      <c r="AJ13" s="18" t="s">
        <v>3134</v>
      </c>
      <c r="AK13" s="18" t="s">
        <v>3133</v>
      </c>
      <c r="AL13" s="18" t="s">
        <v>3116</v>
      </c>
    </row>
    <row r="14" spans="1:38" ht="22" customHeight="1" x14ac:dyDescent="0.3">
      <c r="A14" s="2">
        <v>44006</v>
      </c>
      <c r="B14" s="3" t="s">
        <v>50</v>
      </c>
      <c r="C14" s="3" t="s">
        <v>32</v>
      </c>
      <c r="D14" s="4" t="s">
        <v>49</v>
      </c>
      <c r="E14" s="4" t="s">
        <v>49</v>
      </c>
      <c r="F14" s="3" t="s">
        <v>33</v>
      </c>
      <c r="G14" s="4" t="s">
        <v>49</v>
      </c>
      <c r="H14" s="4" t="s">
        <v>49</v>
      </c>
      <c r="I14" s="3" t="s">
        <v>34</v>
      </c>
      <c r="J14" s="3" t="s">
        <v>102</v>
      </c>
      <c r="K14" s="4" t="s">
        <v>49</v>
      </c>
      <c r="L14" s="3" t="s">
        <v>61</v>
      </c>
      <c r="M14" s="3" t="s">
        <v>103</v>
      </c>
      <c r="N14" s="4" t="s">
        <v>49</v>
      </c>
      <c r="O14" s="4" t="s">
        <v>49</v>
      </c>
      <c r="P14" s="3" t="s">
        <v>104</v>
      </c>
      <c r="Q14" s="3" t="s">
        <v>105</v>
      </c>
      <c r="R14" s="3" t="s">
        <v>106</v>
      </c>
      <c r="S14" s="3" t="s">
        <v>61</v>
      </c>
      <c r="T14" s="3" t="s">
        <v>107</v>
      </c>
      <c r="U14" s="3" t="s">
        <v>56</v>
      </c>
      <c r="V14" s="3" t="s">
        <v>43</v>
      </c>
      <c r="W14" s="3" t="s">
        <v>44</v>
      </c>
      <c r="X14" s="3" t="s">
        <v>45</v>
      </c>
      <c r="Y14" s="3" t="s">
        <v>46</v>
      </c>
      <c r="Z14" s="3" t="s">
        <v>108</v>
      </c>
      <c r="AA14" s="19" t="s">
        <v>110</v>
      </c>
      <c r="AB14" s="12" t="str">
        <f>IF(ISNUMBER(SEARCH("BUTYRAMIDE",AA14)),"2,3-Dimethyl Butyramide",IF(ISNUMBER(SEARCH("FOLPET",AA14)),"Folpet",IF(ISNUMBER(SEARCH("METHYL [2-({[6- (TRIFLUOROMETHYL) PYRIDIN-2-YL] OXY} METHYL) PHENYL",AA14)),"Esther",IF(ISNUMBER(SEARCH("TEBUCONAZOL",AA14)),"Tebuconazole",IF(ISNUMBER(SEARCH("DICHLOROPHENYL",AA14)),"Dichlorophenyl Isocyanates",IF(ISNUMBER(SEARCH("CAPTAN",AA14)),"Captan",IF(ISNUMBER(SEARCH("DIMETHYLACETAMID",AA14)),"Dimethylacetamide",IF(ISNUMBER(SEARCH("AFALON",AA14)),"Linuron","FIX IT"))))))))</f>
        <v>2,3-Dimethyl Butyramide</v>
      </c>
      <c r="AC14" s="12" t="e">
        <f t="shared" si="0"/>
        <v>#N/A</v>
      </c>
      <c r="AD14" s="10"/>
      <c r="AE14" s="4">
        <v>7560</v>
      </c>
      <c r="AF14" s="4">
        <v>7.56</v>
      </c>
      <c r="AG14" s="4">
        <v>39100</v>
      </c>
      <c r="AJ14" s="12" t="s">
        <v>3135</v>
      </c>
      <c r="AK14" s="12" t="s">
        <v>3139</v>
      </c>
      <c r="AL14" s="12" t="s">
        <v>3116</v>
      </c>
    </row>
    <row r="15" spans="1:38" ht="22" customHeight="1" x14ac:dyDescent="0.3">
      <c r="A15" s="5">
        <v>44005</v>
      </c>
      <c r="B15" s="6" t="s">
        <v>50</v>
      </c>
      <c r="C15" s="6" t="s">
        <v>84</v>
      </c>
      <c r="D15" s="6" t="s">
        <v>85</v>
      </c>
      <c r="E15" s="6" t="s">
        <v>44</v>
      </c>
      <c r="F15" s="6" t="s">
        <v>33</v>
      </c>
      <c r="G15" s="7" t="s">
        <v>49</v>
      </c>
      <c r="H15" s="7" t="s">
        <v>49</v>
      </c>
      <c r="I15" s="6" t="s">
        <v>86</v>
      </c>
      <c r="J15" s="6" t="s">
        <v>111</v>
      </c>
      <c r="K15" s="6" t="s">
        <v>112</v>
      </c>
      <c r="L15" s="6" t="s">
        <v>113</v>
      </c>
      <c r="M15" s="7" t="s">
        <v>49</v>
      </c>
      <c r="N15" s="7" t="s">
        <v>49</v>
      </c>
      <c r="O15" s="7" t="s">
        <v>49</v>
      </c>
      <c r="P15" s="6" t="s">
        <v>114</v>
      </c>
      <c r="Q15" s="6" t="s">
        <v>39</v>
      </c>
      <c r="R15" s="6" t="s">
        <v>115</v>
      </c>
      <c r="S15" s="6" t="s">
        <v>113</v>
      </c>
      <c r="T15" s="6" t="s">
        <v>116</v>
      </c>
      <c r="U15" s="6" t="s">
        <v>117</v>
      </c>
      <c r="V15" s="6" t="s">
        <v>90</v>
      </c>
      <c r="W15" s="6" t="s">
        <v>44</v>
      </c>
      <c r="X15" s="6" t="s">
        <v>91</v>
      </c>
      <c r="Y15" s="6" t="s">
        <v>46</v>
      </c>
      <c r="Z15" s="6" t="s">
        <v>118</v>
      </c>
      <c r="AA15" s="11" t="s">
        <v>119</v>
      </c>
      <c r="AB15" s="12" t="s">
        <v>3137</v>
      </c>
      <c r="AC15" s="12" t="e">
        <f t="shared" si="0"/>
        <v>#N/A</v>
      </c>
      <c r="AD15" s="7"/>
      <c r="AE15" s="7">
        <v>25000</v>
      </c>
      <c r="AF15" s="7">
        <v>25</v>
      </c>
      <c r="AG15" s="7">
        <v>53000</v>
      </c>
      <c r="AJ15" s="7" t="s">
        <v>3145</v>
      </c>
      <c r="AK15" s="18" t="s">
        <v>3144</v>
      </c>
      <c r="AL15" s="18" t="s">
        <v>3116</v>
      </c>
    </row>
    <row r="16" spans="1:38" ht="22" customHeight="1" x14ac:dyDescent="0.3">
      <c r="A16" s="2">
        <v>44004</v>
      </c>
      <c r="B16" s="3" t="s">
        <v>50</v>
      </c>
      <c r="C16" s="3" t="s">
        <v>32</v>
      </c>
      <c r="D16" s="4" t="s">
        <v>49</v>
      </c>
      <c r="E16" s="4" t="s">
        <v>49</v>
      </c>
      <c r="F16" s="3" t="s">
        <v>33</v>
      </c>
      <c r="G16" s="4" t="s">
        <v>49</v>
      </c>
      <c r="H16" s="4" t="s">
        <v>49</v>
      </c>
      <c r="I16" s="3" t="s">
        <v>34</v>
      </c>
      <c r="J16" s="3" t="s">
        <v>120</v>
      </c>
      <c r="K16" s="3" t="s">
        <v>112</v>
      </c>
      <c r="L16" s="3" t="s">
        <v>113</v>
      </c>
      <c r="M16" s="3" t="s">
        <v>33</v>
      </c>
      <c r="N16" s="4">
        <v>328503494.48000002</v>
      </c>
      <c r="O16" s="4" t="s">
        <v>49</v>
      </c>
      <c r="P16" s="3" t="s">
        <v>121</v>
      </c>
      <c r="Q16" s="3" t="s">
        <v>39</v>
      </c>
      <c r="R16" s="3" t="s">
        <v>115</v>
      </c>
      <c r="S16" s="3" t="s">
        <v>113</v>
      </c>
      <c r="T16" s="3" t="s">
        <v>116</v>
      </c>
      <c r="U16" s="3" t="s">
        <v>117</v>
      </c>
      <c r="V16" s="3" t="s">
        <v>43</v>
      </c>
      <c r="W16" s="3" t="s">
        <v>44</v>
      </c>
      <c r="X16" s="3" t="s">
        <v>45</v>
      </c>
      <c r="Y16" s="3" t="s">
        <v>46</v>
      </c>
      <c r="Z16" s="3" t="s">
        <v>122</v>
      </c>
      <c r="AA16" s="19" t="s">
        <v>123</v>
      </c>
      <c r="AB16" s="12" t="str">
        <f t="shared" si="2"/>
        <v>Mancozeb Indofil</v>
      </c>
      <c r="AC16" s="12" t="e">
        <f t="shared" si="0"/>
        <v>#N/A</v>
      </c>
      <c r="AD16" s="10"/>
      <c r="AE16" s="4">
        <v>82160</v>
      </c>
      <c r="AF16" s="4">
        <v>82.16</v>
      </c>
      <c r="AG16" s="4">
        <v>346000</v>
      </c>
      <c r="AJ16" s="12" t="s">
        <v>3147</v>
      </c>
      <c r="AK16" s="12" t="s">
        <v>3148</v>
      </c>
      <c r="AL16" s="12" t="s">
        <v>3129</v>
      </c>
    </row>
    <row r="17" spans="1:38" ht="22" customHeight="1" x14ac:dyDescent="0.3">
      <c r="A17" s="5">
        <v>44004</v>
      </c>
      <c r="B17" s="6" t="s">
        <v>31</v>
      </c>
      <c r="C17" s="6" t="s">
        <v>32</v>
      </c>
      <c r="D17" s="7" t="s">
        <v>49</v>
      </c>
      <c r="E17" s="7" t="s">
        <v>49</v>
      </c>
      <c r="F17" s="6" t="s">
        <v>33</v>
      </c>
      <c r="G17" s="7" t="s">
        <v>49</v>
      </c>
      <c r="H17" s="7" t="s">
        <v>49</v>
      </c>
      <c r="I17" s="6" t="s">
        <v>34</v>
      </c>
      <c r="J17" s="6" t="s">
        <v>35</v>
      </c>
      <c r="K17" s="6" t="s">
        <v>36</v>
      </c>
      <c r="L17" s="6" t="s">
        <v>37</v>
      </c>
      <c r="M17" s="6" t="s">
        <v>33</v>
      </c>
      <c r="N17" s="7" t="s">
        <v>49</v>
      </c>
      <c r="O17" s="7" t="s">
        <v>49</v>
      </c>
      <c r="P17" s="6" t="s">
        <v>38</v>
      </c>
      <c r="Q17" s="6" t="s">
        <v>39</v>
      </c>
      <c r="R17" s="6" t="s">
        <v>40</v>
      </c>
      <c r="S17" s="6" t="s">
        <v>37</v>
      </c>
      <c r="T17" s="6" t="s">
        <v>41</v>
      </c>
      <c r="U17" s="6" t="s">
        <v>42</v>
      </c>
      <c r="V17" s="6" t="s">
        <v>43</v>
      </c>
      <c r="W17" s="6" t="s">
        <v>44</v>
      </c>
      <c r="X17" s="6" t="s">
        <v>45</v>
      </c>
      <c r="Y17" s="6" t="s">
        <v>46</v>
      </c>
      <c r="Z17" s="6" t="s">
        <v>47</v>
      </c>
      <c r="AA17" s="6" t="s">
        <v>124</v>
      </c>
      <c r="AB17" s="12" t="str">
        <f t="shared" si="2"/>
        <v>2,4-Dichlorophenoxyacetic acid</v>
      </c>
      <c r="AC17" s="12" t="e">
        <f t="shared" si="0"/>
        <v>#N/A</v>
      </c>
      <c r="AD17" s="7"/>
      <c r="AE17" s="7">
        <v>111120</v>
      </c>
      <c r="AF17" s="7">
        <v>111.12</v>
      </c>
      <c r="AG17" s="6" t="s">
        <v>49</v>
      </c>
      <c r="AJ17" s="18" t="s">
        <v>3151</v>
      </c>
      <c r="AK17" s="18" t="s">
        <v>3152</v>
      </c>
      <c r="AL17" s="18" t="s">
        <v>3116</v>
      </c>
    </row>
    <row r="18" spans="1:38" ht="22" customHeight="1" x14ac:dyDescent="0.3">
      <c r="A18" s="2">
        <v>44004</v>
      </c>
      <c r="B18" s="3" t="s">
        <v>50</v>
      </c>
      <c r="C18" s="3" t="s">
        <v>32</v>
      </c>
      <c r="D18" s="4" t="s">
        <v>49</v>
      </c>
      <c r="E18" s="4" t="s">
        <v>49</v>
      </c>
      <c r="F18" s="3" t="s">
        <v>33</v>
      </c>
      <c r="G18" s="4" t="s">
        <v>49</v>
      </c>
      <c r="H18" s="4" t="s">
        <v>49</v>
      </c>
      <c r="I18" s="3" t="s">
        <v>34</v>
      </c>
      <c r="J18" s="3" t="s">
        <v>120</v>
      </c>
      <c r="K18" s="3" t="s">
        <v>112</v>
      </c>
      <c r="L18" s="3" t="s">
        <v>113</v>
      </c>
      <c r="M18" s="3" t="s">
        <v>33</v>
      </c>
      <c r="N18" s="4">
        <v>328503494.48000002</v>
      </c>
      <c r="O18" s="4" t="s">
        <v>49</v>
      </c>
      <c r="P18" s="3" t="s">
        <v>121</v>
      </c>
      <c r="Q18" s="3" t="s">
        <v>39</v>
      </c>
      <c r="R18" s="3" t="s">
        <v>115</v>
      </c>
      <c r="S18" s="3" t="s">
        <v>113</v>
      </c>
      <c r="T18" s="3" t="s">
        <v>116</v>
      </c>
      <c r="U18" s="3" t="s">
        <v>117</v>
      </c>
      <c r="V18" s="3" t="s">
        <v>43</v>
      </c>
      <c r="W18" s="3" t="s">
        <v>44</v>
      </c>
      <c r="X18" s="3" t="s">
        <v>45</v>
      </c>
      <c r="Y18" s="3" t="s">
        <v>46</v>
      </c>
      <c r="Z18" s="3" t="s">
        <v>122</v>
      </c>
      <c r="AA18" s="3" t="s">
        <v>123</v>
      </c>
      <c r="AB18" s="12" t="str">
        <f t="shared" si="2"/>
        <v>Mancozeb Indofil</v>
      </c>
      <c r="AC18" s="12" t="e">
        <f t="shared" si="0"/>
        <v>#N/A</v>
      </c>
      <c r="AD18" s="10"/>
      <c r="AE18" s="4">
        <v>82160</v>
      </c>
      <c r="AF18" s="4">
        <v>82.16</v>
      </c>
      <c r="AG18" s="4">
        <v>346000</v>
      </c>
      <c r="AJ18" s="12" t="s">
        <v>3154</v>
      </c>
      <c r="AK18" s="12" t="s">
        <v>3155</v>
      </c>
      <c r="AL18" s="12" t="s">
        <v>3110</v>
      </c>
    </row>
    <row r="19" spans="1:38" ht="22" customHeight="1" x14ac:dyDescent="0.3">
      <c r="A19" s="5">
        <v>44004</v>
      </c>
      <c r="B19" s="6" t="s">
        <v>50</v>
      </c>
      <c r="C19" s="6" t="s">
        <v>32</v>
      </c>
      <c r="D19" s="7" t="s">
        <v>49</v>
      </c>
      <c r="E19" s="7" t="s">
        <v>49</v>
      </c>
      <c r="F19" s="6" t="s">
        <v>33</v>
      </c>
      <c r="G19" s="7" t="s">
        <v>49</v>
      </c>
      <c r="H19" s="7" t="s">
        <v>49</v>
      </c>
      <c r="I19" s="6" t="s">
        <v>34</v>
      </c>
      <c r="J19" s="6" t="s">
        <v>120</v>
      </c>
      <c r="K19" s="6" t="s">
        <v>112</v>
      </c>
      <c r="L19" s="6" t="s">
        <v>113</v>
      </c>
      <c r="M19" s="6" t="s">
        <v>33</v>
      </c>
      <c r="N19" s="7">
        <v>328503494.48000002</v>
      </c>
      <c r="O19" s="7" t="s">
        <v>49</v>
      </c>
      <c r="P19" s="6" t="s">
        <v>121</v>
      </c>
      <c r="Q19" s="6" t="s">
        <v>39</v>
      </c>
      <c r="R19" s="6" t="s">
        <v>115</v>
      </c>
      <c r="S19" s="6" t="s">
        <v>113</v>
      </c>
      <c r="T19" s="6" t="s">
        <v>116</v>
      </c>
      <c r="U19" s="6" t="s">
        <v>117</v>
      </c>
      <c r="V19" s="6" t="s">
        <v>43</v>
      </c>
      <c r="W19" s="6" t="s">
        <v>44</v>
      </c>
      <c r="X19" s="6" t="s">
        <v>45</v>
      </c>
      <c r="Y19" s="6" t="s">
        <v>46</v>
      </c>
      <c r="Z19" s="6" t="s">
        <v>122</v>
      </c>
      <c r="AA19" s="6" t="s">
        <v>123</v>
      </c>
      <c r="AB19" s="12" t="str">
        <f t="shared" si="2"/>
        <v>Mancozeb Indofil</v>
      </c>
      <c r="AC19" s="12" t="e">
        <f t="shared" si="0"/>
        <v>#N/A</v>
      </c>
      <c r="AD19" s="7"/>
      <c r="AE19" s="7">
        <v>82160</v>
      </c>
      <c r="AF19" s="7">
        <v>82.16</v>
      </c>
      <c r="AG19" s="7">
        <v>346000</v>
      </c>
      <c r="AJ19" s="12" t="s">
        <v>3156</v>
      </c>
      <c r="AK19" s="18" t="s">
        <v>3157</v>
      </c>
      <c r="AL19" s="18" t="s">
        <v>3110</v>
      </c>
    </row>
    <row r="20" spans="1:38" ht="22" customHeight="1" x14ac:dyDescent="0.3">
      <c r="A20" s="2">
        <v>44004</v>
      </c>
      <c r="B20" s="3" t="s">
        <v>31</v>
      </c>
      <c r="C20" s="3" t="s">
        <v>32</v>
      </c>
      <c r="D20" s="4" t="s">
        <v>49</v>
      </c>
      <c r="E20" s="4" t="s">
        <v>49</v>
      </c>
      <c r="F20" s="3" t="s">
        <v>33</v>
      </c>
      <c r="G20" s="4" t="s">
        <v>49</v>
      </c>
      <c r="H20" s="4" t="s">
        <v>49</v>
      </c>
      <c r="I20" s="3" t="s">
        <v>34</v>
      </c>
      <c r="J20" s="3" t="s">
        <v>77</v>
      </c>
      <c r="K20" s="3" t="s">
        <v>78</v>
      </c>
      <c r="L20" s="3" t="s">
        <v>68</v>
      </c>
      <c r="M20" s="3" t="s">
        <v>33</v>
      </c>
      <c r="N20" s="4" t="s">
        <v>49</v>
      </c>
      <c r="O20" s="4" t="s">
        <v>49</v>
      </c>
      <c r="P20" s="3" t="s">
        <v>79</v>
      </c>
      <c r="Q20" s="3" t="s">
        <v>39</v>
      </c>
      <c r="R20" s="3" t="s">
        <v>67</v>
      </c>
      <c r="S20" s="3" t="s">
        <v>68</v>
      </c>
      <c r="T20" s="3" t="s">
        <v>69</v>
      </c>
      <c r="U20" s="3" t="s">
        <v>70</v>
      </c>
      <c r="V20" s="3" t="s">
        <v>43</v>
      </c>
      <c r="W20" s="3" t="s">
        <v>44</v>
      </c>
      <c r="X20" s="3" t="s">
        <v>45</v>
      </c>
      <c r="Y20" s="3" t="s">
        <v>46</v>
      </c>
      <c r="Z20" s="3" t="s">
        <v>82</v>
      </c>
      <c r="AA20" s="19" t="s">
        <v>125</v>
      </c>
      <c r="AB20" s="12" t="str">
        <f>IF(ISNUMBER(SEARCH("DMS",AA20)),"Dimethyl Sulfate",IF(ISNUMBER(SEARCH("2,4-XILIDIN",AA20)),"2,4-Xylidine",IF(ISNUMBER(SEARCH("GALIGAN",AA20)),"Oxyfluorfen",IF(ISNUMBER(SEARCH("DIMETHYLAMINE",AA20)),"Dimethylamine",IF(ISNUMBER(SEARCH("ORTHOFORMATE",AA20)),"Trimethyl orthoformate",IF(ISNUMBER(SEARCH("NOVALURON",AA20)),"Novaluron",IF(ISNUMBER(SEARCH("DIMETHYL SULPHATE",AA20)),"Dimethyl Sulphate",IF(ISNUMBER(SEARCH("ALTAPYNE",AA20)),"Acid Based Co-Emulsifier",IF(ISNUMBER(SEARCH("METHANESULFONYL",AA20)),"Methanesulfonyl chloride",IF(ISNUMBER(SEARCH("METHYL FORMATE",AA20)),"Methanoate",IF(ISNUMBER(SEARCH("FLUEN",AA20)),"Fluensulfone","FIX IT")))))))))))</f>
        <v>Novaluron</v>
      </c>
      <c r="AC20" s="12" t="str">
        <f t="shared" si="0"/>
        <v>Rimon</v>
      </c>
      <c r="AD20" s="10"/>
      <c r="AE20" s="4">
        <v>198000</v>
      </c>
      <c r="AF20" s="4">
        <v>198</v>
      </c>
      <c r="AG20" s="4">
        <v>3704000</v>
      </c>
      <c r="AJ20" s="10" t="s">
        <v>3158</v>
      </c>
      <c r="AK20" s="12" t="s">
        <v>3159</v>
      </c>
      <c r="AL20" s="12" t="s">
        <v>3110</v>
      </c>
    </row>
    <row r="21" spans="1:38" ht="22" customHeight="1" x14ac:dyDescent="0.3">
      <c r="A21" s="5">
        <v>44004</v>
      </c>
      <c r="B21" s="6" t="s">
        <v>31</v>
      </c>
      <c r="C21" s="6" t="s">
        <v>32</v>
      </c>
      <c r="D21" s="7" t="s">
        <v>49</v>
      </c>
      <c r="E21" s="7" t="s">
        <v>49</v>
      </c>
      <c r="F21" s="6" t="s">
        <v>33</v>
      </c>
      <c r="G21" s="7" t="s">
        <v>49</v>
      </c>
      <c r="H21" s="7" t="s">
        <v>49</v>
      </c>
      <c r="I21" s="6" t="s">
        <v>34</v>
      </c>
      <c r="J21" s="6" t="s">
        <v>77</v>
      </c>
      <c r="K21" s="6" t="s">
        <v>78</v>
      </c>
      <c r="L21" s="6" t="s">
        <v>68</v>
      </c>
      <c r="M21" s="6" t="s">
        <v>33</v>
      </c>
      <c r="N21" s="7" t="s">
        <v>49</v>
      </c>
      <c r="O21" s="7" t="s">
        <v>49</v>
      </c>
      <c r="P21" s="6" t="s">
        <v>79</v>
      </c>
      <c r="Q21" s="6" t="s">
        <v>39</v>
      </c>
      <c r="R21" s="6" t="s">
        <v>67</v>
      </c>
      <c r="S21" s="6" t="s">
        <v>68</v>
      </c>
      <c r="T21" s="6" t="s">
        <v>69</v>
      </c>
      <c r="U21" s="6" t="s">
        <v>70</v>
      </c>
      <c r="V21" s="6" t="s">
        <v>43</v>
      </c>
      <c r="W21" s="6" t="s">
        <v>44</v>
      </c>
      <c r="X21" s="6" t="s">
        <v>45</v>
      </c>
      <c r="Y21" s="6" t="s">
        <v>46</v>
      </c>
      <c r="Z21" s="6" t="s">
        <v>82</v>
      </c>
      <c r="AA21" s="11" t="s">
        <v>126</v>
      </c>
      <c r="AB21" s="18" t="s">
        <v>3193</v>
      </c>
      <c r="AC21" s="12" t="e">
        <f t="shared" si="0"/>
        <v>#N/A</v>
      </c>
      <c r="AD21" s="7"/>
      <c r="AE21" s="7">
        <v>370980.01</v>
      </c>
      <c r="AF21" s="7">
        <v>370.98</v>
      </c>
      <c r="AG21" s="7">
        <v>6940000</v>
      </c>
      <c r="AJ21" s="18" t="s">
        <v>3161</v>
      </c>
      <c r="AK21" s="18" t="s">
        <v>3136</v>
      </c>
      <c r="AL21" s="18" t="s">
        <v>3163</v>
      </c>
    </row>
    <row r="22" spans="1:38" ht="22" customHeight="1" x14ac:dyDescent="0.3">
      <c r="A22" s="2">
        <v>44003</v>
      </c>
      <c r="B22" s="3" t="s">
        <v>50</v>
      </c>
      <c r="C22" s="3" t="s">
        <v>84</v>
      </c>
      <c r="D22" s="3" t="s">
        <v>85</v>
      </c>
      <c r="E22" s="3" t="s">
        <v>44</v>
      </c>
      <c r="F22" s="3" t="s">
        <v>33</v>
      </c>
      <c r="G22" s="4" t="s">
        <v>49</v>
      </c>
      <c r="H22" s="4" t="s">
        <v>49</v>
      </c>
      <c r="I22" s="3" t="s">
        <v>86</v>
      </c>
      <c r="J22" s="3" t="s">
        <v>127</v>
      </c>
      <c r="K22" s="3" t="s">
        <v>88</v>
      </c>
      <c r="L22" s="3" t="s">
        <v>61</v>
      </c>
      <c r="M22" s="4" t="s">
        <v>49</v>
      </c>
      <c r="N22" s="4" t="s">
        <v>49</v>
      </c>
      <c r="O22" s="4" t="s">
        <v>49</v>
      </c>
      <c r="P22" s="3" t="s">
        <v>128</v>
      </c>
      <c r="Q22" s="3" t="s">
        <v>39</v>
      </c>
      <c r="R22" s="3" t="s">
        <v>60</v>
      </c>
      <c r="S22" s="3" t="s">
        <v>61</v>
      </c>
      <c r="T22" s="3" t="s">
        <v>62</v>
      </c>
      <c r="U22" s="3" t="s">
        <v>56</v>
      </c>
      <c r="V22" s="3" t="s">
        <v>90</v>
      </c>
      <c r="W22" s="3" t="s">
        <v>44</v>
      </c>
      <c r="X22" s="3" t="s">
        <v>91</v>
      </c>
      <c r="Y22" s="3" t="s">
        <v>46</v>
      </c>
      <c r="Z22" s="3" t="s">
        <v>129</v>
      </c>
      <c r="AA22" s="19" t="s">
        <v>130</v>
      </c>
      <c r="AB22" s="12" t="str">
        <f t="shared" ref="AB22:AB23" si="4">IF(ISNUMBER(SEARCH("DMS",AA22)),"Dimethyl Sulfate",IF(ISNUMBER(SEARCH("2,4-XILIDIN",AA22)),"2,4-Xylidine",IF(ISNUMBER(SEARCH("GALIGAN",AA22)),"Oxyfluorfen",IF(ISNUMBER(SEARCH("DIMETHYLAMINE",AA22)),"Dimethylamine",IF(ISNUMBER(SEARCH("ORTHOFORMATE",AA22)),"Trimethyl orthoformate",IF(ISNUMBER(SEARCH("NOVALURON",AA22)),"Novaluron",IF(ISNUMBER(SEARCH("DIMETHYL SULPHATE",AA22)),"Dimethyl Sulphate",IF(ISNUMBER(SEARCH("ALTAPYNE",AA22)),"Acid Based Co-Emulsifier",IF(ISNUMBER(SEARCH("METHANESULFONYL",AA22)),"Methanesulfonyl chloride",IF(ISNUMBER(SEARCH("METHYL FORMATE",AA22)),"Methanoate",IF(ISNUMBER(SEARCH("FLUEN",AA22)),"Fluensulfone","FIX IT")))))))))))</f>
        <v>2,4-Xylidine</v>
      </c>
      <c r="AC22" s="10"/>
      <c r="AD22" s="10"/>
      <c r="AE22" s="4">
        <v>17720</v>
      </c>
      <c r="AF22" s="4">
        <v>17.72</v>
      </c>
      <c r="AG22" s="4">
        <v>775000</v>
      </c>
      <c r="AJ22" s="12" t="s">
        <v>3162</v>
      </c>
      <c r="AK22" s="12" t="s">
        <v>3136</v>
      </c>
      <c r="AL22" s="12" t="s">
        <v>3129</v>
      </c>
    </row>
    <row r="23" spans="1:38" ht="22" customHeight="1" x14ac:dyDescent="0.3">
      <c r="A23" s="5">
        <v>44002</v>
      </c>
      <c r="B23" s="6" t="s">
        <v>50</v>
      </c>
      <c r="C23" s="6" t="s">
        <v>84</v>
      </c>
      <c r="D23" s="6" t="s">
        <v>85</v>
      </c>
      <c r="E23" s="6" t="s">
        <v>44</v>
      </c>
      <c r="F23" s="6" t="s">
        <v>33</v>
      </c>
      <c r="G23" s="7" t="s">
        <v>49</v>
      </c>
      <c r="H23" s="7" t="s">
        <v>49</v>
      </c>
      <c r="I23" s="6" t="s">
        <v>86</v>
      </c>
      <c r="J23" s="6" t="s">
        <v>131</v>
      </c>
      <c r="K23" s="6" t="s">
        <v>132</v>
      </c>
      <c r="L23" s="6" t="s">
        <v>133</v>
      </c>
      <c r="M23" s="7" t="s">
        <v>49</v>
      </c>
      <c r="N23" s="7" t="s">
        <v>49</v>
      </c>
      <c r="O23" s="7" t="s">
        <v>49</v>
      </c>
      <c r="P23" s="6" t="s">
        <v>134</v>
      </c>
      <c r="Q23" s="6" t="s">
        <v>39</v>
      </c>
      <c r="R23" s="6" t="s">
        <v>135</v>
      </c>
      <c r="S23" s="6" t="s">
        <v>136</v>
      </c>
      <c r="T23" s="6" t="s">
        <v>137</v>
      </c>
      <c r="U23" s="6" t="s">
        <v>42</v>
      </c>
      <c r="V23" s="6" t="s">
        <v>90</v>
      </c>
      <c r="W23" s="6" t="s">
        <v>44</v>
      </c>
      <c r="X23" s="6" t="s">
        <v>91</v>
      </c>
      <c r="Y23" s="6" t="s">
        <v>46</v>
      </c>
      <c r="Z23" s="6" t="s">
        <v>138</v>
      </c>
      <c r="AA23" s="6" t="s">
        <v>139</v>
      </c>
      <c r="AB23" s="12" t="str">
        <f t="shared" si="4"/>
        <v>Methanoate</v>
      </c>
      <c r="AC23" s="7"/>
      <c r="AD23" s="7"/>
      <c r="AE23" s="7">
        <v>39060</v>
      </c>
      <c r="AF23" s="7">
        <v>39.06</v>
      </c>
      <c r="AG23" s="7">
        <v>155000</v>
      </c>
      <c r="AJ23" s="18" t="s">
        <v>3164</v>
      </c>
      <c r="AK23" s="18" t="s">
        <v>3136</v>
      </c>
      <c r="AL23" s="18" t="s">
        <v>3110</v>
      </c>
    </row>
    <row r="24" spans="1:38" ht="22" customHeight="1" x14ac:dyDescent="0.3">
      <c r="A24" s="2">
        <v>44000</v>
      </c>
      <c r="B24" s="3" t="s">
        <v>50</v>
      </c>
      <c r="C24" s="3" t="s">
        <v>32</v>
      </c>
      <c r="D24" s="4" t="s">
        <v>49</v>
      </c>
      <c r="E24" s="4" t="s">
        <v>49</v>
      </c>
      <c r="F24" s="3" t="s">
        <v>33</v>
      </c>
      <c r="G24" s="4" t="s">
        <v>49</v>
      </c>
      <c r="H24" s="4" t="s">
        <v>49</v>
      </c>
      <c r="I24" s="3" t="s">
        <v>34</v>
      </c>
      <c r="J24" s="3" t="s">
        <v>94</v>
      </c>
      <c r="K24" s="4" t="s">
        <v>49</v>
      </c>
      <c r="L24" s="4" t="s">
        <v>49</v>
      </c>
      <c r="M24" s="4" t="s">
        <v>49</v>
      </c>
      <c r="N24" s="4" t="s">
        <v>49</v>
      </c>
      <c r="O24" s="4" t="s">
        <v>49</v>
      </c>
      <c r="P24" s="3" t="s">
        <v>95</v>
      </c>
      <c r="Q24" s="3" t="s">
        <v>39</v>
      </c>
      <c r="R24" s="3" t="s">
        <v>96</v>
      </c>
      <c r="S24" s="3" t="s">
        <v>97</v>
      </c>
      <c r="T24" s="3" t="s">
        <v>98</v>
      </c>
      <c r="U24" s="3" t="s">
        <v>99</v>
      </c>
      <c r="V24" s="3" t="s">
        <v>43</v>
      </c>
      <c r="W24" s="3" t="s">
        <v>44</v>
      </c>
      <c r="X24" s="3" t="s">
        <v>45</v>
      </c>
      <c r="Y24" s="3" t="s">
        <v>46</v>
      </c>
      <c r="Z24" s="3" t="s">
        <v>140</v>
      </c>
      <c r="AA24" s="3" t="s">
        <v>141</v>
      </c>
      <c r="AB24" s="12" t="str">
        <f t="shared" ref="AB24" si="5">IF(ISNUMBER(SEARCH("2,4 D",AA24)),"2,4-Dichlorophenoxyacetic acid",IF(ISNUMBER(SEARCH("ACIDO",AA24)),"2,4-Dichlorophenoxyacetic acid",IF(ISNUMBER(SEARCH("NAPHTHA",AA24)),"Aromatic Solvent Mixture",IF(ISNUMBER(SEARCH("DIMETHYLAMINE",AA24)),"Dimethylamine",IF(ISNUMBER(SEARCH("DIMETILAMINA",AA24)),"Dimethylamine",IF(ISNUMBER(SEARCH("JUMP",AA24)),"Diuron",IF(ISNUMBER(SEARCH("2-AMINO-2,3-DIMETHYL BUTYRAMIDE",AA24)),"Herbicide Amine Intermediate",IF(ISNUMBER(SEARCH("TEBUTHIURON",AA24)),"Tebuthiuron","FIXIT"))))))))</f>
        <v>Dimethylamine</v>
      </c>
      <c r="AC24" s="10"/>
      <c r="AD24" s="10"/>
      <c r="AE24" s="4">
        <v>147145</v>
      </c>
      <c r="AF24" s="4">
        <v>147.15</v>
      </c>
      <c r="AG24" s="4">
        <v>181000</v>
      </c>
      <c r="AJ24" s="12" t="s">
        <v>3115</v>
      </c>
      <c r="AK24" s="12" t="s">
        <v>3165</v>
      </c>
      <c r="AL24" s="12" t="s">
        <v>3116</v>
      </c>
    </row>
    <row r="25" spans="1:38" ht="22" customHeight="1" x14ac:dyDescent="0.3">
      <c r="A25" s="5">
        <v>43998</v>
      </c>
      <c r="B25" s="6" t="s">
        <v>50</v>
      </c>
      <c r="C25" s="6" t="s">
        <v>84</v>
      </c>
      <c r="D25" s="6" t="s">
        <v>85</v>
      </c>
      <c r="E25" s="6" t="s">
        <v>44</v>
      </c>
      <c r="F25" s="6" t="s">
        <v>33</v>
      </c>
      <c r="G25" s="7" t="s">
        <v>49</v>
      </c>
      <c r="H25" s="7" t="s">
        <v>49</v>
      </c>
      <c r="I25" s="6" t="s">
        <v>86</v>
      </c>
      <c r="J25" s="6" t="s">
        <v>111</v>
      </c>
      <c r="K25" s="6" t="s">
        <v>112</v>
      </c>
      <c r="L25" s="6" t="s">
        <v>113</v>
      </c>
      <c r="M25" s="7" t="s">
        <v>49</v>
      </c>
      <c r="N25" s="7" t="s">
        <v>49</v>
      </c>
      <c r="O25" s="7" t="s">
        <v>49</v>
      </c>
      <c r="P25" s="6" t="s">
        <v>114</v>
      </c>
      <c r="Q25" s="6" t="s">
        <v>142</v>
      </c>
      <c r="R25" s="6" t="s">
        <v>115</v>
      </c>
      <c r="S25" s="6" t="s">
        <v>113</v>
      </c>
      <c r="T25" s="6" t="s">
        <v>116</v>
      </c>
      <c r="U25" s="6" t="s">
        <v>117</v>
      </c>
      <c r="V25" s="6" t="s">
        <v>90</v>
      </c>
      <c r="W25" s="6" t="s">
        <v>44</v>
      </c>
      <c r="X25" s="6" t="s">
        <v>91</v>
      </c>
      <c r="Y25" s="6" t="s">
        <v>46</v>
      </c>
      <c r="Z25" s="6" t="s">
        <v>118</v>
      </c>
      <c r="AA25" s="11" t="s">
        <v>143</v>
      </c>
      <c r="AB25" s="12" t="str">
        <f>IF(ISNUMBER(SEARCH("DMS",AA25)),"Dimethyl Sulfate",IF(ISNUMBER(SEARCH("2,4-XILIDIN",AA25)),"2,4-Xylidine",IF(ISNUMBER(SEARCH("GALIGAN",AA25)),"Oxyfluorfen",IF(ISNUMBER(SEARCH("DIMETHYLAMINE",AA25)),"Dimethylamine",IF(ISNUMBER(SEARCH("ORTHOFORMATE",AA25)),"Trimethyl orthoformate",IF(ISNUMBER(SEARCH("NOVALURON",AA25)),"Novaluron",IF(ISNUMBER(SEARCH("DIMETHYL SULPHATE",AA25)),"Dimethyl Sulphate",IF(ISNUMBER(SEARCH("ALTAPYNE",AA25)),"Acid Based Co-Emulsifier",IF(ISNUMBER(SEARCH("METHANESULFONYL",AA25)),"Methanesulfonyl chloride",IF(ISNUMBER(SEARCH("METHYL FORMATE",AA25)),"Methanoate",IF(ISNUMBER(SEARCH("FLUEN",AA25)),"Fluensulfone","FIX IT")))))))))))</f>
        <v>Dimethyl Sulfate</v>
      </c>
      <c r="AC25" s="7"/>
      <c r="AD25" s="7"/>
      <c r="AE25" s="7">
        <v>29850</v>
      </c>
      <c r="AF25" s="7">
        <v>29.85</v>
      </c>
      <c r="AG25" s="7">
        <v>63200</v>
      </c>
      <c r="AJ25" s="12" t="s">
        <v>3168</v>
      </c>
      <c r="AK25" s="18" t="s">
        <v>3136</v>
      </c>
      <c r="AL25" s="18" t="s">
        <v>3129</v>
      </c>
    </row>
    <row r="26" spans="1:38" ht="22" customHeight="1" x14ac:dyDescent="0.3">
      <c r="A26" s="2">
        <v>43998</v>
      </c>
      <c r="B26" s="3" t="s">
        <v>144</v>
      </c>
      <c r="C26" s="3" t="s">
        <v>84</v>
      </c>
      <c r="D26" s="3" t="s">
        <v>85</v>
      </c>
      <c r="E26" s="3" t="s">
        <v>44</v>
      </c>
      <c r="F26" s="3" t="s">
        <v>33</v>
      </c>
      <c r="G26" s="4" t="s">
        <v>49</v>
      </c>
      <c r="H26" s="4" t="s">
        <v>49</v>
      </c>
      <c r="I26" s="3" t="s">
        <v>86</v>
      </c>
      <c r="J26" s="3" t="s">
        <v>77</v>
      </c>
      <c r="K26" s="3" t="s">
        <v>78</v>
      </c>
      <c r="L26" s="3" t="s">
        <v>68</v>
      </c>
      <c r="M26" s="3" t="s">
        <v>33</v>
      </c>
      <c r="N26" s="4" t="s">
        <v>49</v>
      </c>
      <c r="O26" s="4" t="s">
        <v>49</v>
      </c>
      <c r="P26" s="3" t="s">
        <v>79</v>
      </c>
      <c r="Q26" s="3" t="s">
        <v>39</v>
      </c>
      <c r="R26" s="3" t="s">
        <v>67</v>
      </c>
      <c r="S26" s="3" t="s">
        <v>68</v>
      </c>
      <c r="T26" s="3" t="s">
        <v>69</v>
      </c>
      <c r="U26" s="3" t="s">
        <v>70</v>
      </c>
      <c r="V26" s="3" t="s">
        <v>90</v>
      </c>
      <c r="W26" s="3" t="s">
        <v>44</v>
      </c>
      <c r="X26" s="3" t="s">
        <v>91</v>
      </c>
      <c r="Y26" s="3" t="s">
        <v>46</v>
      </c>
      <c r="Z26" s="3" t="s">
        <v>145</v>
      </c>
      <c r="AA26" s="3" t="s">
        <v>146</v>
      </c>
      <c r="AB26" s="12" t="str">
        <f t="shared" ref="AB26" si="6">IF(ISNUMBER(SEARCH("2,4 D",AA24)),"2,4-Dichlorophenoxyacetic acid",IF(ISNUMBER(SEARCH("ACIDO",AA24)),"2,4-Dichlorophenoxyacetic acid",IF(ISNUMBER(SEARCH("NAPHTHA",AA24)),"Aromatic Solvent Mixture",IF(ISNUMBER(SEARCH("DIMETHYLAMINE",AA24)),"Dimethylamine",IF(ISNUMBER(SEARCH("DIMETILAMINA",AA24)),"Dimethylamine",IF(ISNUMBER(SEARCH("JUMP",AA24)),"Diuron",IF(ISNUMBER(SEARCH(" 2-AMINO-2,3-DIMETHYL BUTYRAMIDE",AA24)),"Herbicide Amine Intermediate",IF(ISNUMBER(SEARCH("TEBUTHIURON",AA24)),"Tebuthiuron",IF(ISNUMBER(SEARCH("DMS",AA24)),"Dimethyl Sulfate",IF(ISNUMBER(SEARCH("2,4-XILIDIN",AA24)),"2,4-Xylidine","FIX IT"))))))))))</f>
        <v>Dimethylamine</v>
      </c>
      <c r="AC26" s="10"/>
      <c r="AD26" s="10"/>
      <c r="AE26" s="4">
        <v>20960</v>
      </c>
      <c r="AF26" s="4">
        <v>20.96</v>
      </c>
      <c r="AG26" s="4">
        <v>17824000</v>
      </c>
      <c r="AJ26" s="12" t="s">
        <v>3122</v>
      </c>
      <c r="AK26" s="12" t="s">
        <v>3136</v>
      </c>
      <c r="AL26" s="12" t="s">
        <v>3116</v>
      </c>
    </row>
    <row r="27" spans="1:38" ht="22" customHeight="1" x14ac:dyDescent="0.3">
      <c r="A27" s="5">
        <v>43997</v>
      </c>
      <c r="B27" s="6" t="s">
        <v>50</v>
      </c>
      <c r="C27" s="6" t="s">
        <v>32</v>
      </c>
      <c r="D27" s="7" t="s">
        <v>49</v>
      </c>
      <c r="E27" s="7" t="s">
        <v>49</v>
      </c>
      <c r="F27" s="6" t="s">
        <v>33</v>
      </c>
      <c r="G27" s="7" t="s">
        <v>49</v>
      </c>
      <c r="H27" s="7" t="s">
        <v>49</v>
      </c>
      <c r="I27" s="6" t="s">
        <v>34</v>
      </c>
      <c r="J27" s="6" t="s">
        <v>147</v>
      </c>
      <c r="K27" s="6" t="s">
        <v>148</v>
      </c>
      <c r="L27" s="6" t="s">
        <v>149</v>
      </c>
      <c r="M27" s="6" t="s">
        <v>33</v>
      </c>
      <c r="N27" s="7" t="s">
        <v>49</v>
      </c>
      <c r="O27" s="7" t="s">
        <v>49</v>
      </c>
      <c r="P27" s="6" t="s">
        <v>150</v>
      </c>
      <c r="Q27" s="6" t="s">
        <v>39</v>
      </c>
      <c r="R27" s="6" t="s">
        <v>151</v>
      </c>
      <c r="S27" s="6" t="s">
        <v>149</v>
      </c>
      <c r="T27" s="6" t="s">
        <v>152</v>
      </c>
      <c r="U27" s="6" t="s">
        <v>42</v>
      </c>
      <c r="V27" s="6" t="s">
        <v>43</v>
      </c>
      <c r="W27" s="6" t="s">
        <v>44</v>
      </c>
      <c r="X27" s="6" t="s">
        <v>45</v>
      </c>
      <c r="Y27" s="6" t="s">
        <v>46</v>
      </c>
      <c r="Z27" s="6" t="s">
        <v>153</v>
      </c>
      <c r="AA27" s="6" t="s">
        <v>154</v>
      </c>
      <c r="AB27" s="12" t="str">
        <f t="shared" si="2"/>
        <v>Aromatic Solvent Mixture</v>
      </c>
      <c r="AC27" s="7"/>
      <c r="AD27" s="7"/>
      <c r="AE27" s="7">
        <v>119980</v>
      </c>
      <c r="AF27" s="7">
        <v>119.98</v>
      </c>
      <c r="AG27" s="6" t="s">
        <v>49</v>
      </c>
      <c r="AJ27" s="18" t="s">
        <v>3170</v>
      </c>
      <c r="AK27" s="18" t="s">
        <v>3136</v>
      </c>
      <c r="AL27" s="18" t="s">
        <v>3163</v>
      </c>
    </row>
    <row r="28" spans="1:38" ht="22" customHeight="1" x14ac:dyDescent="0.3">
      <c r="A28" s="2">
        <v>43997</v>
      </c>
      <c r="B28" s="3" t="s">
        <v>31</v>
      </c>
      <c r="C28" s="3" t="s">
        <v>32</v>
      </c>
      <c r="D28" s="4" t="s">
        <v>49</v>
      </c>
      <c r="E28" s="4" t="s">
        <v>49</v>
      </c>
      <c r="F28" s="3" t="s">
        <v>33</v>
      </c>
      <c r="G28" s="4" t="s">
        <v>49</v>
      </c>
      <c r="H28" s="4" t="s">
        <v>49</v>
      </c>
      <c r="I28" s="3" t="s">
        <v>34</v>
      </c>
      <c r="J28" s="3" t="s">
        <v>35</v>
      </c>
      <c r="K28" s="3" t="s">
        <v>36</v>
      </c>
      <c r="L28" s="3" t="s">
        <v>37</v>
      </c>
      <c r="M28" s="3" t="s">
        <v>33</v>
      </c>
      <c r="N28" s="4" t="s">
        <v>49</v>
      </c>
      <c r="O28" s="4" t="s">
        <v>49</v>
      </c>
      <c r="P28" s="3" t="s">
        <v>38</v>
      </c>
      <c r="Q28" s="3" t="s">
        <v>39</v>
      </c>
      <c r="R28" s="3" t="s">
        <v>40</v>
      </c>
      <c r="S28" s="3" t="s">
        <v>37</v>
      </c>
      <c r="T28" s="3" t="s">
        <v>41</v>
      </c>
      <c r="U28" s="3" t="s">
        <v>42</v>
      </c>
      <c r="V28" s="3" t="s">
        <v>43</v>
      </c>
      <c r="W28" s="3" t="s">
        <v>44</v>
      </c>
      <c r="X28" s="3" t="s">
        <v>45</v>
      </c>
      <c r="Y28" s="3" t="s">
        <v>46</v>
      </c>
      <c r="Z28" s="3" t="s">
        <v>47</v>
      </c>
      <c r="AA28" s="3" t="s">
        <v>124</v>
      </c>
      <c r="AB28" s="12" t="str">
        <f t="shared" si="2"/>
        <v>2,4-Dichlorophenoxyacetic acid</v>
      </c>
      <c r="AC28" s="10"/>
      <c r="AD28" s="10"/>
      <c r="AE28" s="4">
        <v>110840</v>
      </c>
      <c r="AF28" s="4">
        <v>110.84</v>
      </c>
      <c r="AG28" s="3" t="s">
        <v>49</v>
      </c>
      <c r="AJ28" s="12" t="s">
        <v>3172</v>
      </c>
      <c r="AK28" s="12" t="s">
        <v>3136</v>
      </c>
      <c r="AL28" s="12" t="s">
        <v>3163</v>
      </c>
    </row>
    <row r="29" spans="1:38" ht="22" customHeight="1" x14ac:dyDescent="0.3">
      <c r="A29" s="5">
        <v>43996</v>
      </c>
      <c r="B29" s="6" t="s">
        <v>31</v>
      </c>
      <c r="C29" s="6" t="s">
        <v>32</v>
      </c>
      <c r="D29" s="7" t="s">
        <v>49</v>
      </c>
      <c r="E29" s="7" t="s">
        <v>49</v>
      </c>
      <c r="F29" s="6" t="s">
        <v>33</v>
      </c>
      <c r="G29" s="7" t="s">
        <v>49</v>
      </c>
      <c r="H29" s="7" t="s">
        <v>49</v>
      </c>
      <c r="I29" s="6" t="s">
        <v>34</v>
      </c>
      <c r="J29" s="6" t="s">
        <v>65</v>
      </c>
      <c r="K29" s="7" t="s">
        <v>49</v>
      </c>
      <c r="L29" s="7" t="s">
        <v>49</v>
      </c>
      <c r="M29" s="6" t="s">
        <v>33</v>
      </c>
      <c r="N29" s="7" t="s">
        <v>49</v>
      </c>
      <c r="O29" s="7" t="s">
        <v>49</v>
      </c>
      <c r="P29" s="6" t="s">
        <v>66</v>
      </c>
      <c r="Q29" s="6" t="s">
        <v>39</v>
      </c>
      <c r="R29" s="6" t="s">
        <v>67</v>
      </c>
      <c r="S29" s="6" t="s">
        <v>68</v>
      </c>
      <c r="T29" s="6" t="s">
        <v>69</v>
      </c>
      <c r="U29" s="6" t="s">
        <v>70</v>
      </c>
      <c r="V29" s="6" t="s">
        <v>43</v>
      </c>
      <c r="W29" s="6" t="s">
        <v>44</v>
      </c>
      <c r="X29" s="6" t="s">
        <v>45</v>
      </c>
      <c r="Y29" s="6" t="s">
        <v>46</v>
      </c>
      <c r="Z29" s="6" t="s">
        <v>73</v>
      </c>
      <c r="AA29" s="6" t="s">
        <v>155</v>
      </c>
      <c r="AB29" s="12" t="str">
        <f>IF(ISNUMBER(SEARCH("2,4 D",AA27)),"2,4-Dichlorophenoxyacetic acid",IF(ISNUMBER(SEARCH("ACIDO",AA27)),"2,4-Dichlorophenoxyacetic acid",IF(ISNUMBER(SEARCH("NAPHTHA",AA27)),"Aromatic Solvent Mixture",IF(ISNUMBER(SEARCH("DIMETHYLAMINE",AA27)),"Dimethylamine",IF(ISNUMBER(SEARCH("DIMETILAMINA",AA27)),"Dimethylamine",IF(ISNUMBER(SEARCH("JUMP",AA27)),"Diuron",IF(ISNUMBER(SEARCH(" 2-AMINO-2,3-DIMETHYL BUTYRAMIDE",AA27)),"Herbicide Amine Intermediate",IF(ISNUMBER(SEARCH("TEBUTHIURON",AA27)),"Tebuthiuron",IF(ISNUMBER(SEARCH("DMS",AA27)),"Dimethyl Sulfate",IF(ISNUMBER(SEARCH("2,4-XILIDIN",AA27)),"2,4-Xylidine","FIX IT"))))))))))</f>
        <v>Aromatic Solvent Mixture</v>
      </c>
      <c r="AC29" s="7"/>
      <c r="AD29" s="7"/>
      <c r="AE29" s="7">
        <v>35236</v>
      </c>
      <c r="AF29" s="7">
        <v>35.24</v>
      </c>
      <c r="AG29" s="7">
        <v>299000</v>
      </c>
      <c r="AJ29" s="12" t="s">
        <v>3174</v>
      </c>
      <c r="AK29" s="18" t="s">
        <v>3136</v>
      </c>
      <c r="AL29" s="18" t="s">
        <v>3163</v>
      </c>
    </row>
    <row r="30" spans="1:38" ht="22" customHeight="1" x14ac:dyDescent="0.3">
      <c r="A30" s="2">
        <v>43996</v>
      </c>
      <c r="B30" s="3" t="s">
        <v>31</v>
      </c>
      <c r="C30" s="3" t="s">
        <v>32</v>
      </c>
      <c r="D30" s="4" t="s">
        <v>49</v>
      </c>
      <c r="E30" s="4" t="s">
        <v>49</v>
      </c>
      <c r="F30" s="3" t="s">
        <v>33</v>
      </c>
      <c r="G30" s="4" t="s">
        <v>49</v>
      </c>
      <c r="H30" s="4" t="s">
        <v>49</v>
      </c>
      <c r="I30" s="3" t="s">
        <v>34</v>
      </c>
      <c r="J30" s="3" t="s">
        <v>77</v>
      </c>
      <c r="K30" s="3" t="s">
        <v>78</v>
      </c>
      <c r="L30" s="3" t="s">
        <v>68</v>
      </c>
      <c r="M30" s="3" t="s">
        <v>33</v>
      </c>
      <c r="N30" s="4" t="s">
        <v>49</v>
      </c>
      <c r="O30" s="4" t="s">
        <v>49</v>
      </c>
      <c r="P30" s="3" t="s">
        <v>79</v>
      </c>
      <c r="Q30" s="3" t="s">
        <v>39</v>
      </c>
      <c r="R30" s="3" t="s">
        <v>67</v>
      </c>
      <c r="S30" s="3" t="s">
        <v>68</v>
      </c>
      <c r="T30" s="3" t="s">
        <v>69</v>
      </c>
      <c r="U30" s="3" t="s">
        <v>70</v>
      </c>
      <c r="V30" s="3" t="s">
        <v>43</v>
      </c>
      <c r="W30" s="3" t="s">
        <v>44</v>
      </c>
      <c r="X30" s="3" t="s">
        <v>45</v>
      </c>
      <c r="Y30" s="3" t="s">
        <v>46</v>
      </c>
      <c r="Z30" s="3" t="s">
        <v>82</v>
      </c>
      <c r="AA30" s="19" t="s">
        <v>156</v>
      </c>
      <c r="AB30" s="18" t="s">
        <v>3193</v>
      </c>
      <c r="AC30" s="10"/>
      <c r="AD30" s="10"/>
      <c r="AE30" s="4">
        <v>103050</v>
      </c>
      <c r="AF30" s="4">
        <v>103.05</v>
      </c>
      <c r="AG30" s="4">
        <v>1928000</v>
      </c>
      <c r="AJ30" s="12" t="s">
        <v>3176</v>
      </c>
      <c r="AK30" s="12" t="s">
        <v>3175</v>
      </c>
      <c r="AL30" s="12" t="s">
        <v>3129</v>
      </c>
    </row>
    <row r="31" spans="1:38" ht="22" customHeight="1" x14ac:dyDescent="0.3">
      <c r="A31" s="5">
        <v>43993</v>
      </c>
      <c r="B31" s="6" t="s">
        <v>50</v>
      </c>
      <c r="C31" s="6" t="s">
        <v>32</v>
      </c>
      <c r="D31" s="7" t="s">
        <v>49</v>
      </c>
      <c r="E31" s="7" t="s">
        <v>49</v>
      </c>
      <c r="F31" s="6" t="s">
        <v>33</v>
      </c>
      <c r="G31" s="7" t="s">
        <v>49</v>
      </c>
      <c r="H31" s="7" t="s">
        <v>49</v>
      </c>
      <c r="I31" s="6" t="s">
        <v>34</v>
      </c>
      <c r="J31" s="6" t="s">
        <v>157</v>
      </c>
      <c r="K31" s="7" t="s">
        <v>49</v>
      </c>
      <c r="L31" s="7" t="s">
        <v>49</v>
      </c>
      <c r="M31" s="6" t="s">
        <v>33</v>
      </c>
      <c r="N31" s="7" t="s">
        <v>49</v>
      </c>
      <c r="O31" s="7" t="s">
        <v>49</v>
      </c>
      <c r="P31" s="6" t="s">
        <v>158</v>
      </c>
      <c r="Q31" s="6" t="s">
        <v>39</v>
      </c>
      <c r="R31" s="6" t="s">
        <v>106</v>
      </c>
      <c r="S31" s="6" t="s">
        <v>61</v>
      </c>
      <c r="T31" s="6" t="s">
        <v>107</v>
      </c>
      <c r="U31" s="6" t="s">
        <v>56</v>
      </c>
      <c r="V31" s="6" t="s">
        <v>43</v>
      </c>
      <c r="W31" s="6" t="s">
        <v>44</v>
      </c>
      <c r="X31" s="6" t="s">
        <v>45</v>
      </c>
      <c r="Y31" s="6" t="s">
        <v>46</v>
      </c>
      <c r="Z31" s="6" t="s">
        <v>159</v>
      </c>
      <c r="AA31" s="11" t="s">
        <v>160</v>
      </c>
      <c r="AB31" s="12" t="str">
        <f t="shared" si="2"/>
        <v>Glyphosate</v>
      </c>
      <c r="AC31" s="7"/>
      <c r="AD31" s="7"/>
      <c r="AE31" s="7">
        <v>102704</v>
      </c>
      <c r="AF31" s="7">
        <v>102.7</v>
      </c>
      <c r="AG31" s="7">
        <v>388000</v>
      </c>
      <c r="AJ31" s="18" t="s">
        <v>3178</v>
      </c>
      <c r="AK31" s="18" t="s">
        <v>3177</v>
      </c>
      <c r="AL31" s="18" t="s">
        <v>3116</v>
      </c>
    </row>
    <row r="32" spans="1:38" ht="22" customHeight="1" x14ac:dyDescent="0.3">
      <c r="A32" s="2">
        <v>43993</v>
      </c>
      <c r="B32" s="3" t="s">
        <v>50</v>
      </c>
      <c r="C32" s="3" t="s">
        <v>32</v>
      </c>
      <c r="D32" s="4" t="s">
        <v>49</v>
      </c>
      <c r="E32" s="4" t="s">
        <v>49</v>
      </c>
      <c r="F32" s="3" t="s">
        <v>33</v>
      </c>
      <c r="G32" s="4" t="s">
        <v>49</v>
      </c>
      <c r="H32" s="4" t="s">
        <v>49</v>
      </c>
      <c r="I32" s="3" t="s">
        <v>34</v>
      </c>
      <c r="J32" s="3" t="s">
        <v>161</v>
      </c>
      <c r="K32" s="4" t="s">
        <v>49</v>
      </c>
      <c r="L32" s="3" t="s">
        <v>61</v>
      </c>
      <c r="M32" s="4" t="s">
        <v>49</v>
      </c>
      <c r="N32" s="4" t="s">
        <v>49</v>
      </c>
      <c r="O32" s="4" t="s">
        <v>49</v>
      </c>
      <c r="P32" s="3" t="s">
        <v>162</v>
      </c>
      <c r="Q32" s="3" t="s">
        <v>163</v>
      </c>
      <c r="R32" s="3" t="s">
        <v>60</v>
      </c>
      <c r="S32" s="3" t="s">
        <v>61</v>
      </c>
      <c r="T32" s="3" t="s">
        <v>62</v>
      </c>
      <c r="U32" s="3" t="s">
        <v>56</v>
      </c>
      <c r="V32" s="3" t="s">
        <v>43</v>
      </c>
      <c r="W32" s="3" t="s">
        <v>44</v>
      </c>
      <c r="X32" s="3" t="s">
        <v>45</v>
      </c>
      <c r="Y32" s="3" t="s">
        <v>46</v>
      </c>
      <c r="Z32" s="3" t="s">
        <v>73</v>
      </c>
      <c r="AA32" s="3" t="s">
        <v>164</v>
      </c>
      <c r="AB32" s="12" t="str">
        <f t="shared" ref="AB32:AB33" si="7">IF(ISNUMBER(SEARCH("2,4 D",AA32)),"2,4-Dichlorophenoxyacetic acid",IF(ISNUMBER(SEARCH("ACIDO",AA32)),"2,4-Dichlorophenoxyacetic acid",IF(ISNUMBER(SEARCH("NAPHTHA",AA32)),"Aromatic Solvent Mixture",IF(ISNUMBER(SEARCH("DIMETHYLAMINE",AA32)),"Dimethylamine",IF(ISNUMBER(SEARCH("DIMETILAMINA",AA32)),"Dimethylamine",IF(ISNUMBER(SEARCH("JUMP",AA32)),"Diuron",IF(ISNUMBER(SEARCH("2-AMINO-2,3-DIMETHYL BUTYRAMIDE",AA32)),"Herbicide Amine Intermediate",IF(ISNUMBER(SEARCH("TEBUTHIURON",AA32)),"Tebuthiuron","FIXIT"))))))))</f>
        <v>Tebuthiuron</v>
      </c>
      <c r="AC32" s="10"/>
      <c r="AD32" s="10"/>
      <c r="AE32" s="4">
        <v>29520</v>
      </c>
      <c r="AF32" s="4">
        <v>29.52</v>
      </c>
      <c r="AG32" s="4">
        <v>111000</v>
      </c>
      <c r="AJ32" s="12" t="s">
        <v>3179</v>
      </c>
      <c r="AK32" s="12" t="s">
        <v>3180</v>
      </c>
      <c r="AL32" s="12" t="s">
        <v>3116</v>
      </c>
    </row>
    <row r="33" spans="1:38" ht="22" customHeight="1" x14ac:dyDescent="0.3">
      <c r="A33" s="5">
        <v>43993</v>
      </c>
      <c r="B33" s="6" t="s">
        <v>50</v>
      </c>
      <c r="C33" s="6" t="s">
        <v>32</v>
      </c>
      <c r="D33" s="7" t="s">
        <v>49</v>
      </c>
      <c r="E33" s="7" t="s">
        <v>49</v>
      </c>
      <c r="F33" s="6" t="s">
        <v>33</v>
      </c>
      <c r="G33" s="7" t="s">
        <v>49</v>
      </c>
      <c r="H33" s="7" t="s">
        <v>49</v>
      </c>
      <c r="I33" s="6" t="s">
        <v>34</v>
      </c>
      <c r="J33" s="6" t="s">
        <v>161</v>
      </c>
      <c r="K33" s="7" t="s">
        <v>49</v>
      </c>
      <c r="L33" s="6" t="s">
        <v>61</v>
      </c>
      <c r="M33" s="7" t="s">
        <v>49</v>
      </c>
      <c r="N33" s="7" t="s">
        <v>49</v>
      </c>
      <c r="O33" s="7" t="s">
        <v>49</v>
      </c>
      <c r="P33" s="6" t="s">
        <v>162</v>
      </c>
      <c r="Q33" s="6" t="s">
        <v>163</v>
      </c>
      <c r="R33" s="6" t="s">
        <v>60</v>
      </c>
      <c r="S33" s="6" t="s">
        <v>61</v>
      </c>
      <c r="T33" s="6" t="s">
        <v>62</v>
      </c>
      <c r="U33" s="6" t="s">
        <v>56</v>
      </c>
      <c r="V33" s="6" t="s">
        <v>43</v>
      </c>
      <c r="W33" s="6" t="s">
        <v>44</v>
      </c>
      <c r="X33" s="6" t="s">
        <v>45</v>
      </c>
      <c r="Y33" s="6" t="s">
        <v>46</v>
      </c>
      <c r="Z33" s="6" t="s">
        <v>73</v>
      </c>
      <c r="AA33" s="11" t="s">
        <v>165</v>
      </c>
      <c r="AB33" s="12" t="str">
        <f t="shared" si="7"/>
        <v>Tebuthiuron</v>
      </c>
      <c r="AC33" s="7"/>
      <c r="AD33" s="7"/>
      <c r="AE33" s="7">
        <v>14760</v>
      </c>
      <c r="AF33" s="7">
        <v>14.76</v>
      </c>
      <c r="AG33" s="7">
        <v>55700</v>
      </c>
      <c r="AJ33" s="18" t="s">
        <v>3182</v>
      </c>
      <c r="AK33" s="18" t="s">
        <v>3136</v>
      </c>
      <c r="AL33" s="18" t="s">
        <v>3129</v>
      </c>
    </row>
    <row r="34" spans="1:38" ht="22" customHeight="1" x14ac:dyDescent="0.3">
      <c r="A34" s="2">
        <v>43993</v>
      </c>
      <c r="B34" s="3" t="s">
        <v>50</v>
      </c>
      <c r="C34" s="3" t="s">
        <v>32</v>
      </c>
      <c r="D34" s="4" t="s">
        <v>49</v>
      </c>
      <c r="E34" s="4" t="s">
        <v>49</v>
      </c>
      <c r="F34" s="3" t="s">
        <v>33</v>
      </c>
      <c r="G34" s="4" t="s">
        <v>49</v>
      </c>
      <c r="H34" s="4" t="s">
        <v>49</v>
      </c>
      <c r="I34" s="3" t="s">
        <v>34</v>
      </c>
      <c r="J34" s="3" t="s">
        <v>166</v>
      </c>
      <c r="K34" s="4" t="s">
        <v>49</v>
      </c>
      <c r="L34" s="3" t="s">
        <v>61</v>
      </c>
      <c r="M34" s="4" t="s">
        <v>49</v>
      </c>
      <c r="N34" s="4" t="s">
        <v>49</v>
      </c>
      <c r="O34" s="4" t="s">
        <v>49</v>
      </c>
      <c r="P34" s="3" t="s">
        <v>167</v>
      </c>
      <c r="Q34" s="3" t="s">
        <v>39</v>
      </c>
      <c r="R34" s="3" t="s">
        <v>168</v>
      </c>
      <c r="S34" s="3" t="s">
        <v>61</v>
      </c>
      <c r="T34" s="3" t="s">
        <v>169</v>
      </c>
      <c r="U34" s="3" t="s">
        <v>56</v>
      </c>
      <c r="V34" s="3" t="s">
        <v>43</v>
      </c>
      <c r="W34" s="3" t="s">
        <v>44</v>
      </c>
      <c r="X34" s="3" t="s">
        <v>45</v>
      </c>
      <c r="Y34" s="3" t="s">
        <v>46</v>
      </c>
      <c r="Z34" s="3" t="s">
        <v>170</v>
      </c>
      <c r="AA34" s="19" t="s">
        <v>171</v>
      </c>
      <c r="AB34" s="12" t="str">
        <f t="shared" ref="AB34" si="8">IF(ISNUMBER(SEARCH("2,4 D",AA32)),"2,4-Dichlorophenoxyacetic acid",IF(ISNUMBER(SEARCH("ACIDO",AA32)),"2,4-Dichlorophenoxyacetic acid",IF(ISNUMBER(SEARCH("NAPHTHA",AA32)),"Aromatic Solvent Mixture",IF(ISNUMBER(SEARCH("DIMETHYLAMINE",AA32)),"Dimethylamine",IF(ISNUMBER(SEARCH("DIMETILAMINA",AA32)),"Dimethylamine",IF(ISNUMBER(SEARCH("JUMP",AA32)),"Diuron",IF(ISNUMBER(SEARCH(" 2-AMINO-2,3-DIMETHYL BUTYRAMIDE",AA32)),"Herbicide Amine Intermediate",IF(ISNUMBER(SEARCH("TEBUTHIURON",AA32)),"Tebuthiuron",IF(ISNUMBER(SEARCH("DMS",AA32)),"Dimethyl Sulfate",IF(ISNUMBER(SEARCH("2,4-XILIDIN",AA32)),"2,4-Xylidine","FIX IT"))))))))))</f>
        <v>Tebuthiuron</v>
      </c>
      <c r="AC34" s="10"/>
      <c r="AD34" s="10"/>
      <c r="AE34" s="4">
        <v>35608</v>
      </c>
      <c r="AF34" s="4">
        <v>35.61</v>
      </c>
      <c r="AG34" s="4">
        <v>170000</v>
      </c>
      <c r="AJ34" s="12" t="s">
        <v>3183</v>
      </c>
      <c r="AK34" s="12" t="s">
        <v>1862</v>
      </c>
      <c r="AL34" s="12" t="s">
        <v>3163</v>
      </c>
    </row>
    <row r="35" spans="1:38" ht="22" customHeight="1" x14ac:dyDescent="0.3">
      <c r="A35" s="5">
        <v>43993</v>
      </c>
      <c r="B35" s="6" t="s">
        <v>50</v>
      </c>
      <c r="C35" s="6" t="s">
        <v>32</v>
      </c>
      <c r="D35" s="7" t="s">
        <v>49</v>
      </c>
      <c r="E35" s="7" t="s">
        <v>49</v>
      </c>
      <c r="F35" s="6" t="s">
        <v>33</v>
      </c>
      <c r="G35" s="7" t="s">
        <v>49</v>
      </c>
      <c r="H35" s="7" t="s">
        <v>49</v>
      </c>
      <c r="I35" s="6" t="s">
        <v>34</v>
      </c>
      <c r="J35" s="6" t="s">
        <v>157</v>
      </c>
      <c r="K35" s="7" t="s">
        <v>49</v>
      </c>
      <c r="L35" s="7" t="s">
        <v>49</v>
      </c>
      <c r="M35" s="6" t="s">
        <v>33</v>
      </c>
      <c r="N35" s="7" t="s">
        <v>49</v>
      </c>
      <c r="O35" s="7" t="s">
        <v>49</v>
      </c>
      <c r="P35" s="6" t="s">
        <v>158</v>
      </c>
      <c r="Q35" s="6" t="s">
        <v>39</v>
      </c>
      <c r="R35" s="6" t="s">
        <v>106</v>
      </c>
      <c r="S35" s="6" t="s">
        <v>61</v>
      </c>
      <c r="T35" s="6" t="s">
        <v>107</v>
      </c>
      <c r="U35" s="6" t="s">
        <v>56</v>
      </c>
      <c r="V35" s="6" t="s">
        <v>43</v>
      </c>
      <c r="W35" s="6" t="s">
        <v>44</v>
      </c>
      <c r="X35" s="6" t="s">
        <v>45</v>
      </c>
      <c r="Y35" s="6" t="s">
        <v>46</v>
      </c>
      <c r="Z35" s="6" t="s">
        <v>159</v>
      </c>
      <c r="AA35" s="6" t="s">
        <v>172</v>
      </c>
      <c r="AB35" s="12" t="str">
        <f t="shared" si="2"/>
        <v>Glyphosate</v>
      </c>
      <c r="AC35" s="7"/>
      <c r="AD35" s="7"/>
      <c r="AE35" s="7">
        <v>128380.01</v>
      </c>
      <c r="AF35" s="7">
        <v>128.38</v>
      </c>
      <c r="AG35" s="7">
        <v>485000</v>
      </c>
      <c r="AJ35" s="18" t="s">
        <v>3185</v>
      </c>
      <c r="AK35" s="18" t="s">
        <v>3136</v>
      </c>
      <c r="AL35" s="18" t="s">
        <v>3163</v>
      </c>
    </row>
    <row r="36" spans="1:38" ht="22" customHeight="1" x14ac:dyDescent="0.3">
      <c r="A36" s="2">
        <v>43993</v>
      </c>
      <c r="B36" s="3" t="s">
        <v>50</v>
      </c>
      <c r="C36" s="3" t="s">
        <v>32</v>
      </c>
      <c r="D36" s="4" t="s">
        <v>49</v>
      </c>
      <c r="E36" s="4" t="s">
        <v>49</v>
      </c>
      <c r="F36" s="3" t="s">
        <v>33</v>
      </c>
      <c r="G36" s="4" t="s">
        <v>49</v>
      </c>
      <c r="H36" s="4" t="s">
        <v>49</v>
      </c>
      <c r="I36" s="3" t="s">
        <v>34</v>
      </c>
      <c r="J36" s="3" t="s">
        <v>173</v>
      </c>
      <c r="K36" s="3" t="s">
        <v>174</v>
      </c>
      <c r="L36" s="3" t="s">
        <v>97</v>
      </c>
      <c r="M36" s="4" t="s">
        <v>49</v>
      </c>
      <c r="N36" s="4" t="s">
        <v>49</v>
      </c>
      <c r="O36" s="4" t="s">
        <v>49</v>
      </c>
      <c r="P36" s="3" t="s">
        <v>175</v>
      </c>
      <c r="Q36" s="3" t="s">
        <v>39</v>
      </c>
      <c r="R36" s="3" t="s">
        <v>176</v>
      </c>
      <c r="S36" s="3" t="s">
        <v>97</v>
      </c>
      <c r="T36" s="3" t="s">
        <v>177</v>
      </c>
      <c r="U36" s="3" t="s">
        <v>178</v>
      </c>
      <c r="V36" s="3" t="s">
        <v>43</v>
      </c>
      <c r="W36" s="3" t="s">
        <v>44</v>
      </c>
      <c r="X36" s="3" t="s">
        <v>45</v>
      </c>
      <c r="Y36" s="3" t="s">
        <v>46</v>
      </c>
      <c r="Z36" s="3" t="s">
        <v>179</v>
      </c>
      <c r="AA36" s="3" t="s">
        <v>180</v>
      </c>
      <c r="AB36" s="12" t="str">
        <f t="shared" ref="AB36:AB37" si="9">IF(ISNUMBER(SEARCH("DMS",AA36)),"Dimethyl Sulfate",IF(ISNUMBER(SEARCH("2,4-XILIDIN",AA36)),"2,4-Xylidine",IF(ISNUMBER(SEARCH("GALIGAN",AA36)),"Oxyfluorfen",IF(ISNUMBER(SEARCH("DIMETHYLAMINE",AA36)),"Dimethylamine",IF(ISNUMBER(SEARCH("ORTHOFORMATE",AA36)),"Trimethyl orthoformate",IF(ISNUMBER(SEARCH("NOVALURON",AA36)),"Novaluron",IF(ISNUMBER(SEARCH("DIMETHYL SULPHATE",AA36)),"Dimethyl Sulphate",IF(ISNUMBER(SEARCH("ALTAPYNE",AA36)),"Acid Based Co-Emulsifier",IF(ISNUMBER(SEARCH("METHANESULFONYL",AA36)),"Methanesulfonyl chloride",IF(ISNUMBER(SEARCH("METHYL FORMATE",AA36)),"Methanoate",IF(ISNUMBER(SEARCH("FLUEN",AA36)),"Fluensulfone","FIX IT")))))))))))</f>
        <v>Acid Based Co-Emulsifier</v>
      </c>
      <c r="AC36" s="10"/>
      <c r="AD36" s="10"/>
      <c r="AE36" s="4">
        <v>121625</v>
      </c>
      <c r="AF36" s="4">
        <v>121.63</v>
      </c>
      <c r="AG36" s="4">
        <v>68800</v>
      </c>
      <c r="AJ36" s="12" t="s">
        <v>3186</v>
      </c>
      <c r="AK36" s="12" t="s">
        <v>3187</v>
      </c>
      <c r="AL36" s="12" t="s">
        <v>3116</v>
      </c>
    </row>
    <row r="37" spans="1:38" ht="22" customHeight="1" x14ac:dyDescent="0.3">
      <c r="A37" s="5">
        <v>43992</v>
      </c>
      <c r="B37" s="6" t="s">
        <v>50</v>
      </c>
      <c r="C37" s="6" t="s">
        <v>84</v>
      </c>
      <c r="D37" s="6" t="s">
        <v>85</v>
      </c>
      <c r="E37" s="6" t="s">
        <v>44</v>
      </c>
      <c r="F37" s="6" t="s">
        <v>33</v>
      </c>
      <c r="G37" s="7" t="s">
        <v>49</v>
      </c>
      <c r="H37" s="7" t="s">
        <v>49</v>
      </c>
      <c r="I37" s="6" t="s">
        <v>86</v>
      </c>
      <c r="J37" s="6" t="s">
        <v>131</v>
      </c>
      <c r="K37" s="6" t="s">
        <v>132</v>
      </c>
      <c r="L37" s="6" t="s">
        <v>133</v>
      </c>
      <c r="M37" s="7" t="s">
        <v>49</v>
      </c>
      <c r="N37" s="7" t="s">
        <v>49</v>
      </c>
      <c r="O37" s="7" t="s">
        <v>49</v>
      </c>
      <c r="P37" s="6" t="s">
        <v>134</v>
      </c>
      <c r="Q37" s="6" t="s">
        <v>39</v>
      </c>
      <c r="R37" s="6" t="s">
        <v>135</v>
      </c>
      <c r="S37" s="6" t="s">
        <v>136</v>
      </c>
      <c r="T37" s="6" t="s">
        <v>137</v>
      </c>
      <c r="U37" s="6" t="s">
        <v>42</v>
      </c>
      <c r="V37" s="6" t="s">
        <v>90</v>
      </c>
      <c r="W37" s="6" t="s">
        <v>44</v>
      </c>
      <c r="X37" s="6" t="s">
        <v>91</v>
      </c>
      <c r="Y37" s="6" t="s">
        <v>46</v>
      </c>
      <c r="Z37" s="6" t="s">
        <v>181</v>
      </c>
      <c r="AA37" s="11" t="s">
        <v>182</v>
      </c>
      <c r="AB37" s="12" t="str">
        <f t="shared" si="9"/>
        <v>Methanoate</v>
      </c>
      <c r="AC37" s="7"/>
      <c r="AD37" s="7"/>
      <c r="AE37" s="7">
        <v>20320</v>
      </c>
      <c r="AF37" s="7">
        <v>20.32</v>
      </c>
      <c r="AG37" s="7">
        <v>30500</v>
      </c>
      <c r="AJ37" s="12" t="s">
        <v>3188</v>
      </c>
      <c r="AK37" s="18" t="s">
        <v>3136</v>
      </c>
      <c r="AL37" s="18" t="s">
        <v>3110</v>
      </c>
    </row>
    <row r="38" spans="1:38" ht="22" customHeight="1" x14ac:dyDescent="0.3">
      <c r="A38" s="2">
        <v>43991</v>
      </c>
      <c r="B38" s="3" t="s">
        <v>50</v>
      </c>
      <c r="C38" s="3" t="s">
        <v>32</v>
      </c>
      <c r="D38" s="4" t="s">
        <v>49</v>
      </c>
      <c r="E38" s="4" t="s">
        <v>49</v>
      </c>
      <c r="F38" s="3" t="s">
        <v>33</v>
      </c>
      <c r="G38" s="4" t="s">
        <v>49</v>
      </c>
      <c r="H38" s="4" t="s">
        <v>49</v>
      </c>
      <c r="I38" s="3" t="s">
        <v>34</v>
      </c>
      <c r="J38" s="3" t="s">
        <v>183</v>
      </c>
      <c r="K38" s="4" t="s">
        <v>49</v>
      </c>
      <c r="L38" s="4" t="s">
        <v>49</v>
      </c>
      <c r="M38" s="4" t="s">
        <v>49</v>
      </c>
      <c r="N38" s="4" t="s">
        <v>49</v>
      </c>
      <c r="O38" s="4" t="s">
        <v>49</v>
      </c>
      <c r="P38" s="3" t="s">
        <v>184</v>
      </c>
      <c r="Q38" s="3" t="s">
        <v>185</v>
      </c>
      <c r="R38" s="3" t="s">
        <v>186</v>
      </c>
      <c r="S38" s="3" t="s">
        <v>187</v>
      </c>
      <c r="T38" s="3" t="s">
        <v>188</v>
      </c>
      <c r="U38" s="3" t="s">
        <v>42</v>
      </c>
      <c r="V38" s="3" t="s">
        <v>43</v>
      </c>
      <c r="W38" s="3" t="s">
        <v>44</v>
      </c>
      <c r="X38" s="3" t="s">
        <v>45</v>
      </c>
      <c r="Y38" s="3" t="s">
        <v>46</v>
      </c>
      <c r="Z38" s="3" t="s">
        <v>189</v>
      </c>
      <c r="AA38" s="3" t="s">
        <v>190</v>
      </c>
      <c r="AB38" s="12" t="str">
        <f t="shared" si="2"/>
        <v>Isopropylamine</v>
      </c>
      <c r="AC38" s="10"/>
      <c r="AD38" s="10"/>
      <c r="AE38" s="4">
        <v>133300</v>
      </c>
      <c r="AF38" s="4">
        <v>133.30000000000001</v>
      </c>
      <c r="AG38" s="4">
        <v>260000</v>
      </c>
      <c r="AJ38" s="12" t="s">
        <v>3191</v>
      </c>
      <c r="AK38" s="12" t="s">
        <v>3190</v>
      </c>
      <c r="AL38" s="12" t="s">
        <v>3129</v>
      </c>
    </row>
    <row r="39" spans="1:38" ht="22" customHeight="1" x14ac:dyDescent="0.3">
      <c r="A39" s="5">
        <v>43990</v>
      </c>
      <c r="B39" s="6" t="s">
        <v>50</v>
      </c>
      <c r="C39" s="6" t="s">
        <v>32</v>
      </c>
      <c r="D39" s="7" t="s">
        <v>49</v>
      </c>
      <c r="E39" s="7" t="s">
        <v>49</v>
      </c>
      <c r="F39" s="6" t="s">
        <v>33</v>
      </c>
      <c r="G39" s="7" t="s">
        <v>49</v>
      </c>
      <c r="H39" s="7" t="s">
        <v>49</v>
      </c>
      <c r="I39" s="6" t="s">
        <v>34</v>
      </c>
      <c r="J39" s="6" t="s">
        <v>191</v>
      </c>
      <c r="K39" s="7" t="s">
        <v>49</v>
      </c>
      <c r="L39" s="7" t="s">
        <v>49</v>
      </c>
      <c r="M39" s="7" t="s">
        <v>49</v>
      </c>
      <c r="N39" s="7" t="s">
        <v>49</v>
      </c>
      <c r="O39" s="7" t="s">
        <v>49</v>
      </c>
      <c r="P39" s="6" t="s">
        <v>192</v>
      </c>
      <c r="Q39" s="6" t="s">
        <v>39</v>
      </c>
      <c r="R39" s="6" t="s">
        <v>186</v>
      </c>
      <c r="S39" s="6" t="s">
        <v>187</v>
      </c>
      <c r="T39" s="6" t="s">
        <v>188</v>
      </c>
      <c r="U39" s="6" t="s">
        <v>42</v>
      </c>
      <c r="V39" s="6" t="s">
        <v>43</v>
      </c>
      <c r="W39" s="6" t="s">
        <v>44</v>
      </c>
      <c r="X39" s="6" t="s">
        <v>45</v>
      </c>
      <c r="Y39" s="6" t="s">
        <v>46</v>
      </c>
      <c r="Z39" s="6" t="s">
        <v>193</v>
      </c>
      <c r="AA39" s="6" t="s">
        <v>194</v>
      </c>
      <c r="AB39" s="12" t="str">
        <f t="shared" si="2"/>
        <v>2,4-Dichlorophenoxyacetic acid</v>
      </c>
      <c r="AC39" s="7"/>
      <c r="AD39" s="7"/>
      <c r="AE39" s="7">
        <v>25930</v>
      </c>
      <c r="AF39" s="7">
        <v>25.93</v>
      </c>
      <c r="AG39" s="7">
        <v>189000</v>
      </c>
      <c r="AJ39" s="12" t="s">
        <v>3194</v>
      </c>
      <c r="AK39" s="18" t="s">
        <v>3136</v>
      </c>
      <c r="AL39" s="18" t="s">
        <v>3163</v>
      </c>
    </row>
    <row r="40" spans="1:38" ht="22" customHeight="1" x14ac:dyDescent="0.3">
      <c r="A40" s="2">
        <v>43990</v>
      </c>
      <c r="B40" s="3" t="s">
        <v>50</v>
      </c>
      <c r="C40" s="3" t="s">
        <v>32</v>
      </c>
      <c r="D40" s="4" t="s">
        <v>49</v>
      </c>
      <c r="E40" s="4" t="s">
        <v>49</v>
      </c>
      <c r="F40" s="3" t="s">
        <v>33</v>
      </c>
      <c r="G40" s="4" t="s">
        <v>49</v>
      </c>
      <c r="H40" s="4" t="s">
        <v>49</v>
      </c>
      <c r="I40" s="3" t="s">
        <v>34</v>
      </c>
      <c r="J40" s="3" t="s">
        <v>120</v>
      </c>
      <c r="K40" s="3" t="s">
        <v>112</v>
      </c>
      <c r="L40" s="3" t="s">
        <v>113</v>
      </c>
      <c r="M40" s="3" t="s">
        <v>33</v>
      </c>
      <c r="N40" s="4">
        <v>328503494.48000002</v>
      </c>
      <c r="O40" s="4" t="s">
        <v>49</v>
      </c>
      <c r="P40" s="3" t="s">
        <v>121</v>
      </c>
      <c r="Q40" s="3" t="s">
        <v>39</v>
      </c>
      <c r="R40" s="3" t="s">
        <v>195</v>
      </c>
      <c r="S40" s="3" t="s">
        <v>113</v>
      </c>
      <c r="T40" s="3" t="s">
        <v>196</v>
      </c>
      <c r="U40" s="3" t="s">
        <v>117</v>
      </c>
      <c r="V40" s="3" t="s">
        <v>43</v>
      </c>
      <c r="W40" s="3" t="s">
        <v>44</v>
      </c>
      <c r="X40" s="3" t="s">
        <v>45</v>
      </c>
      <c r="Y40" s="3" t="s">
        <v>46</v>
      </c>
      <c r="Z40" s="3" t="s">
        <v>122</v>
      </c>
      <c r="AA40" s="3" t="s">
        <v>197</v>
      </c>
      <c r="AB40" s="12" t="str">
        <f t="shared" si="2"/>
        <v>Mancozeb Indofil</v>
      </c>
      <c r="AC40" s="10"/>
      <c r="AD40" s="10"/>
      <c r="AE40" s="4">
        <v>123240</v>
      </c>
      <c r="AF40" s="4">
        <v>123.24</v>
      </c>
      <c r="AG40" s="4">
        <v>519000</v>
      </c>
      <c r="AJ40" s="12" t="s">
        <v>3195</v>
      </c>
      <c r="AK40" s="12" t="s">
        <v>3136</v>
      </c>
      <c r="AL40" s="12" t="s">
        <v>3163</v>
      </c>
    </row>
    <row r="41" spans="1:38" ht="22" customHeight="1" x14ac:dyDescent="0.3">
      <c r="A41" s="5">
        <v>43990</v>
      </c>
      <c r="B41" s="6" t="s">
        <v>50</v>
      </c>
      <c r="C41" s="6" t="s">
        <v>32</v>
      </c>
      <c r="D41" s="7" t="s">
        <v>49</v>
      </c>
      <c r="E41" s="7" t="s">
        <v>49</v>
      </c>
      <c r="F41" s="6" t="s">
        <v>33</v>
      </c>
      <c r="G41" s="7" t="s">
        <v>49</v>
      </c>
      <c r="H41" s="7" t="s">
        <v>49</v>
      </c>
      <c r="I41" s="6" t="s">
        <v>34</v>
      </c>
      <c r="J41" s="6" t="s">
        <v>120</v>
      </c>
      <c r="K41" s="6" t="s">
        <v>112</v>
      </c>
      <c r="L41" s="6" t="s">
        <v>113</v>
      </c>
      <c r="M41" s="6" t="s">
        <v>33</v>
      </c>
      <c r="N41" s="7">
        <v>328503494.48000002</v>
      </c>
      <c r="O41" s="7" t="s">
        <v>49</v>
      </c>
      <c r="P41" s="6" t="s">
        <v>121</v>
      </c>
      <c r="Q41" s="6" t="s">
        <v>39</v>
      </c>
      <c r="R41" s="6" t="s">
        <v>195</v>
      </c>
      <c r="S41" s="6" t="s">
        <v>113</v>
      </c>
      <c r="T41" s="6" t="s">
        <v>196</v>
      </c>
      <c r="U41" s="6" t="s">
        <v>117</v>
      </c>
      <c r="V41" s="6" t="s">
        <v>43</v>
      </c>
      <c r="W41" s="6" t="s">
        <v>44</v>
      </c>
      <c r="X41" s="6" t="s">
        <v>45</v>
      </c>
      <c r="Y41" s="6" t="s">
        <v>46</v>
      </c>
      <c r="Z41" s="6" t="s">
        <v>122</v>
      </c>
      <c r="AA41" s="6" t="s">
        <v>197</v>
      </c>
      <c r="AB41" s="12" t="str">
        <f t="shared" si="2"/>
        <v>Mancozeb Indofil</v>
      </c>
      <c r="AC41" s="7"/>
      <c r="AD41" s="7"/>
      <c r="AE41" s="7">
        <v>123240</v>
      </c>
      <c r="AF41" s="7">
        <v>123.24</v>
      </c>
      <c r="AG41" s="7">
        <v>519000</v>
      </c>
      <c r="AJ41" s="7" t="s">
        <v>3196</v>
      </c>
      <c r="AK41" s="18" t="s">
        <v>3136</v>
      </c>
      <c r="AL41" s="18" t="s">
        <v>3163</v>
      </c>
    </row>
    <row r="42" spans="1:38" ht="22" customHeight="1" x14ac:dyDescent="0.3">
      <c r="A42" s="2">
        <v>43990</v>
      </c>
      <c r="B42" s="3" t="s">
        <v>50</v>
      </c>
      <c r="C42" s="3" t="s">
        <v>32</v>
      </c>
      <c r="D42" s="4" t="s">
        <v>49</v>
      </c>
      <c r="E42" s="4" t="s">
        <v>49</v>
      </c>
      <c r="F42" s="3" t="s">
        <v>33</v>
      </c>
      <c r="G42" s="4" t="s">
        <v>49</v>
      </c>
      <c r="H42" s="4" t="s">
        <v>49</v>
      </c>
      <c r="I42" s="3" t="s">
        <v>34</v>
      </c>
      <c r="J42" s="3" t="s">
        <v>147</v>
      </c>
      <c r="K42" s="3" t="s">
        <v>148</v>
      </c>
      <c r="L42" s="3" t="s">
        <v>149</v>
      </c>
      <c r="M42" s="3" t="s">
        <v>33</v>
      </c>
      <c r="N42" s="4" t="s">
        <v>49</v>
      </c>
      <c r="O42" s="4" t="s">
        <v>49</v>
      </c>
      <c r="P42" s="3" t="s">
        <v>150</v>
      </c>
      <c r="Q42" s="3" t="s">
        <v>39</v>
      </c>
      <c r="R42" s="3" t="s">
        <v>151</v>
      </c>
      <c r="S42" s="3" t="s">
        <v>149</v>
      </c>
      <c r="T42" s="3" t="s">
        <v>152</v>
      </c>
      <c r="U42" s="3" t="s">
        <v>42</v>
      </c>
      <c r="V42" s="3" t="s">
        <v>43</v>
      </c>
      <c r="W42" s="3" t="s">
        <v>44</v>
      </c>
      <c r="X42" s="3" t="s">
        <v>45</v>
      </c>
      <c r="Y42" s="3" t="s">
        <v>46</v>
      </c>
      <c r="Z42" s="3" t="s">
        <v>153</v>
      </c>
      <c r="AA42" s="3" t="s">
        <v>198</v>
      </c>
      <c r="AB42" s="12" t="str">
        <f t="shared" si="2"/>
        <v>Aromatic Solvent Mixture</v>
      </c>
      <c r="AC42" s="10"/>
      <c r="AD42" s="10"/>
      <c r="AE42" s="4">
        <v>119720</v>
      </c>
      <c r="AF42" s="4">
        <v>119.72</v>
      </c>
      <c r="AG42" s="3" t="s">
        <v>49</v>
      </c>
      <c r="AJ42" s="12" t="s">
        <v>3197</v>
      </c>
      <c r="AK42" s="12" t="s">
        <v>3136</v>
      </c>
      <c r="AL42" s="12" t="s">
        <v>3163</v>
      </c>
    </row>
    <row r="43" spans="1:38" ht="22" customHeight="1" x14ac:dyDescent="0.3">
      <c r="A43" s="5">
        <v>43990</v>
      </c>
      <c r="B43" s="6" t="s">
        <v>31</v>
      </c>
      <c r="C43" s="6" t="s">
        <v>32</v>
      </c>
      <c r="D43" s="7" t="s">
        <v>49</v>
      </c>
      <c r="E43" s="7" t="s">
        <v>49</v>
      </c>
      <c r="F43" s="6" t="s">
        <v>33</v>
      </c>
      <c r="G43" s="7" t="s">
        <v>49</v>
      </c>
      <c r="H43" s="7" t="s">
        <v>49</v>
      </c>
      <c r="I43" s="6" t="s">
        <v>34</v>
      </c>
      <c r="J43" s="6" t="s">
        <v>35</v>
      </c>
      <c r="K43" s="6" t="s">
        <v>36</v>
      </c>
      <c r="L43" s="6" t="s">
        <v>37</v>
      </c>
      <c r="M43" s="6" t="s">
        <v>33</v>
      </c>
      <c r="N43" s="7" t="s">
        <v>49</v>
      </c>
      <c r="O43" s="7" t="s">
        <v>49</v>
      </c>
      <c r="P43" s="6" t="s">
        <v>38</v>
      </c>
      <c r="Q43" s="6" t="s">
        <v>39</v>
      </c>
      <c r="R43" s="6" t="s">
        <v>40</v>
      </c>
      <c r="S43" s="6" t="s">
        <v>37</v>
      </c>
      <c r="T43" s="6" t="s">
        <v>41</v>
      </c>
      <c r="U43" s="6" t="s">
        <v>42</v>
      </c>
      <c r="V43" s="6" t="s">
        <v>43</v>
      </c>
      <c r="W43" s="6" t="s">
        <v>44</v>
      </c>
      <c r="X43" s="6" t="s">
        <v>45</v>
      </c>
      <c r="Y43" s="6" t="s">
        <v>46</v>
      </c>
      <c r="Z43" s="6" t="s">
        <v>47</v>
      </c>
      <c r="AA43" s="6" t="s">
        <v>199</v>
      </c>
      <c r="AB43" s="12" t="str">
        <f t="shared" si="2"/>
        <v>2,4-Dichlorophenoxyacetic acid</v>
      </c>
      <c r="AC43" s="7"/>
      <c r="AD43" s="7"/>
      <c r="AE43" s="7">
        <v>185260</v>
      </c>
      <c r="AF43" s="7">
        <v>185.26</v>
      </c>
      <c r="AG43" s="6" t="s">
        <v>49</v>
      </c>
      <c r="AJ43" s="18" t="s">
        <v>3198</v>
      </c>
      <c r="AK43" s="18" t="s">
        <v>3199</v>
      </c>
      <c r="AL43" s="18" t="s">
        <v>3110</v>
      </c>
    </row>
    <row r="44" spans="1:38" ht="22" customHeight="1" x14ac:dyDescent="0.3">
      <c r="A44" s="2">
        <v>43990</v>
      </c>
      <c r="B44" s="3" t="s">
        <v>50</v>
      </c>
      <c r="C44" s="3" t="s">
        <v>32</v>
      </c>
      <c r="D44" s="4" t="s">
        <v>49</v>
      </c>
      <c r="E44" s="4" t="s">
        <v>49</v>
      </c>
      <c r="F44" s="3" t="s">
        <v>33</v>
      </c>
      <c r="G44" s="4" t="s">
        <v>49</v>
      </c>
      <c r="H44" s="4" t="s">
        <v>49</v>
      </c>
      <c r="I44" s="3" t="s">
        <v>34</v>
      </c>
      <c r="J44" s="3" t="s">
        <v>120</v>
      </c>
      <c r="K44" s="3" t="s">
        <v>112</v>
      </c>
      <c r="L44" s="3" t="s">
        <v>113</v>
      </c>
      <c r="M44" s="3" t="s">
        <v>33</v>
      </c>
      <c r="N44" s="4">
        <v>328503494.48000002</v>
      </c>
      <c r="O44" s="4" t="s">
        <v>49</v>
      </c>
      <c r="P44" s="3" t="s">
        <v>121</v>
      </c>
      <c r="Q44" s="3" t="s">
        <v>39</v>
      </c>
      <c r="R44" s="3" t="s">
        <v>195</v>
      </c>
      <c r="S44" s="3" t="s">
        <v>113</v>
      </c>
      <c r="T44" s="3" t="s">
        <v>196</v>
      </c>
      <c r="U44" s="3" t="s">
        <v>117</v>
      </c>
      <c r="V44" s="3" t="s">
        <v>43</v>
      </c>
      <c r="W44" s="3" t="s">
        <v>44</v>
      </c>
      <c r="X44" s="3" t="s">
        <v>45</v>
      </c>
      <c r="Y44" s="3" t="s">
        <v>46</v>
      </c>
      <c r="Z44" s="3" t="s">
        <v>122</v>
      </c>
      <c r="AA44" s="3" t="s">
        <v>200</v>
      </c>
      <c r="AB44" s="12" t="str">
        <f t="shared" si="2"/>
        <v>Mancozeb Indofil</v>
      </c>
      <c r="AC44" s="10"/>
      <c r="AD44" s="10"/>
      <c r="AE44" s="4">
        <v>143780</v>
      </c>
      <c r="AF44" s="4">
        <v>143.78</v>
      </c>
      <c r="AG44" s="4">
        <v>606000</v>
      </c>
      <c r="AJ44" s="12" t="s">
        <v>3200</v>
      </c>
      <c r="AK44" s="12" t="s">
        <v>3136</v>
      </c>
      <c r="AL44" s="12" t="s">
        <v>3110</v>
      </c>
    </row>
    <row r="45" spans="1:38" ht="22" customHeight="1" x14ac:dyDescent="0.3">
      <c r="A45" s="5">
        <v>43988</v>
      </c>
      <c r="B45" s="6" t="s">
        <v>31</v>
      </c>
      <c r="C45" s="6" t="s">
        <v>32</v>
      </c>
      <c r="D45" s="7" t="s">
        <v>49</v>
      </c>
      <c r="E45" s="7" t="s">
        <v>49</v>
      </c>
      <c r="F45" s="6" t="s">
        <v>33</v>
      </c>
      <c r="G45" s="7" t="s">
        <v>49</v>
      </c>
      <c r="H45" s="7" t="s">
        <v>49</v>
      </c>
      <c r="I45" s="6" t="s">
        <v>34</v>
      </c>
      <c r="J45" s="6" t="s">
        <v>77</v>
      </c>
      <c r="K45" s="6" t="s">
        <v>78</v>
      </c>
      <c r="L45" s="6" t="s">
        <v>68</v>
      </c>
      <c r="M45" s="6" t="s">
        <v>33</v>
      </c>
      <c r="N45" s="7" t="s">
        <v>49</v>
      </c>
      <c r="O45" s="7" t="s">
        <v>49</v>
      </c>
      <c r="P45" s="6" t="s">
        <v>79</v>
      </c>
      <c r="Q45" s="6" t="s">
        <v>39</v>
      </c>
      <c r="R45" s="6" t="s">
        <v>67</v>
      </c>
      <c r="S45" s="6" t="s">
        <v>68</v>
      </c>
      <c r="T45" s="6" t="s">
        <v>69</v>
      </c>
      <c r="U45" s="6" t="s">
        <v>70</v>
      </c>
      <c r="V45" s="6" t="s">
        <v>43</v>
      </c>
      <c r="W45" s="6" t="s">
        <v>44</v>
      </c>
      <c r="X45" s="6" t="s">
        <v>45</v>
      </c>
      <c r="Y45" s="6" t="s">
        <v>46</v>
      </c>
      <c r="Z45" s="6" t="s">
        <v>201</v>
      </c>
      <c r="AA45" s="6" t="s">
        <v>202</v>
      </c>
      <c r="AB45" s="12" t="str">
        <f t="shared" ref="AB45" si="10">IF(ISNUMBER(SEARCH("2,4 D",AA43)),"2,4-Dichlorophenoxyacetic acid",IF(ISNUMBER(SEARCH("ACIDO",AA43)),"2,4-Dichlorophenoxyacetic acid",IF(ISNUMBER(SEARCH("NAPHTHA",AA43)),"Aromatic Solvent Mixture",IF(ISNUMBER(SEARCH("DIMETHYLAMINE",AA43)),"Dimethylamine",IF(ISNUMBER(SEARCH("DIMETILAMINA",AA43)),"Dimethylamine",IF(ISNUMBER(SEARCH("JUMP",AA43)),"Diuron",IF(ISNUMBER(SEARCH(" 2-AMINO-2,3-DIMETHYL BUTYRAMIDE",AA43)),"Herbicide Amine Intermediate",IF(ISNUMBER(SEARCH("TEBUTHIURON",AA43)),"Tebuthiuron",IF(ISNUMBER(SEARCH("DMS",AA43)),"Dimethyl Sulfate",IF(ISNUMBER(SEARCH("2,4-XILIDIN",AA43)),"2,4-Xylidine","FIX IT"))))))))))</f>
        <v>2,4-Dichlorophenoxyacetic acid</v>
      </c>
      <c r="AC45" s="7"/>
      <c r="AD45" s="7"/>
      <c r="AE45" s="7">
        <v>15780</v>
      </c>
      <c r="AF45" s="7">
        <v>15.78</v>
      </c>
      <c r="AG45" s="7">
        <v>82400</v>
      </c>
      <c r="AJ45" s="12" t="s">
        <v>3202</v>
      </c>
      <c r="AK45" s="18" t="s">
        <v>3136</v>
      </c>
      <c r="AL45" s="18" t="s">
        <v>3163</v>
      </c>
    </row>
    <row r="46" spans="1:38" ht="22" customHeight="1" x14ac:dyDescent="0.3">
      <c r="A46" s="2">
        <v>43988</v>
      </c>
      <c r="B46" s="3" t="s">
        <v>50</v>
      </c>
      <c r="C46" s="3" t="s">
        <v>84</v>
      </c>
      <c r="D46" s="3" t="s">
        <v>85</v>
      </c>
      <c r="E46" s="3" t="s">
        <v>44</v>
      </c>
      <c r="F46" s="3" t="s">
        <v>33</v>
      </c>
      <c r="G46" s="4" t="s">
        <v>49</v>
      </c>
      <c r="H46" s="4" t="s">
        <v>49</v>
      </c>
      <c r="I46" s="3" t="s">
        <v>86</v>
      </c>
      <c r="J46" s="3" t="s">
        <v>203</v>
      </c>
      <c r="K46" s="4" t="s">
        <v>49</v>
      </c>
      <c r="L46" s="4" t="s">
        <v>49</v>
      </c>
      <c r="M46" s="4" t="s">
        <v>49</v>
      </c>
      <c r="N46" s="4" t="s">
        <v>49</v>
      </c>
      <c r="O46" s="4" t="s">
        <v>49</v>
      </c>
      <c r="P46" s="3" t="s">
        <v>204</v>
      </c>
      <c r="Q46" s="3" t="s">
        <v>39</v>
      </c>
      <c r="R46" s="3" t="s">
        <v>60</v>
      </c>
      <c r="S46" s="3" t="s">
        <v>61</v>
      </c>
      <c r="T46" s="3" t="s">
        <v>62</v>
      </c>
      <c r="U46" s="3" t="s">
        <v>56</v>
      </c>
      <c r="V46" s="3" t="s">
        <v>90</v>
      </c>
      <c r="W46" s="3" t="s">
        <v>44</v>
      </c>
      <c r="X46" s="3" t="s">
        <v>91</v>
      </c>
      <c r="Y46" s="3" t="s">
        <v>46</v>
      </c>
      <c r="Z46" s="3" t="s">
        <v>205</v>
      </c>
      <c r="AA46" s="19" t="s">
        <v>206</v>
      </c>
      <c r="AB46" s="12" t="str">
        <f>IF(ISNUMBER(SEARCH("DMS",AA46)),"Dimethyl Sulfate",IF(ISNUMBER(SEARCH("2,4-XILIDIN",AA46)),"2,4-Xylidine",IF(ISNUMBER(SEARCH("GALIGAN",AA46)),"Oxyfluorfen",IF(ISNUMBER(SEARCH("DIMETHYLAMINE",AA46)),"Dimethylamine",IF(ISNUMBER(SEARCH("ORTHOFORMATE",AA46)),"Trimethyl orthoformate",IF(ISNUMBER(SEARCH("NOVALURON",AA46)),"Novaluron",IF(ISNUMBER(SEARCH("DIMETHYL SULPHATE",AA46)),"Dimethyl Sulphate",IF(ISNUMBER(SEARCH("ALTAPYNE",AA46)),"Acid Based Co-Emulsifier",IF(ISNUMBER(SEARCH("METHANESULFONYL",AA46)),"Methanesulfonyl chloride",IF(ISNUMBER(SEARCH("METHYL FORMATE",AA46)),"Methanoate",IF(ISNUMBER(SEARCH("FLUEN",AA46)),"Fluensulfone","FIX IT")))))))))))</f>
        <v>Methanesulfonyl chloride</v>
      </c>
      <c r="AC46" s="10"/>
      <c r="AD46" s="10"/>
      <c r="AE46" s="4">
        <v>780</v>
      </c>
      <c r="AF46" s="4">
        <v>0.78</v>
      </c>
      <c r="AG46" s="4">
        <v>8400</v>
      </c>
      <c r="AJ46" s="12" t="s">
        <v>3120</v>
      </c>
      <c r="AK46" s="12" t="s">
        <v>3124</v>
      </c>
      <c r="AL46" s="12" t="s">
        <v>3110</v>
      </c>
    </row>
    <row r="47" spans="1:38" ht="22" customHeight="1" x14ac:dyDescent="0.3">
      <c r="A47" s="5">
        <v>43988</v>
      </c>
      <c r="B47" s="6" t="s">
        <v>31</v>
      </c>
      <c r="C47" s="6" t="s">
        <v>32</v>
      </c>
      <c r="D47" s="7" t="s">
        <v>49</v>
      </c>
      <c r="E47" s="7" t="s">
        <v>49</v>
      </c>
      <c r="F47" s="6" t="s">
        <v>33</v>
      </c>
      <c r="G47" s="7" t="s">
        <v>49</v>
      </c>
      <c r="H47" s="7" t="s">
        <v>49</v>
      </c>
      <c r="I47" s="6" t="s">
        <v>34</v>
      </c>
      <c r="J47" s="6" t="s">
        <v>65</v>
      </c>
      <c r="K47" s="7" t="s">
        <v>49</v>
      </c>
      <c r="L47" s="7" t="s">
        <v>49</v>
      </c>
      <c r="M47" s="6" t="s">
        <v>33</v>
      </c>
      <c r="N47" s="7" t="s">
        <v>49</v>
      </c>
      <c r="O47" s="7" t="s">
        <v>49</v>
      </c>
      <c r="P47" s="6" t="s">
        <v>66</v>
      </c>
      <c r="Q47" s="6" t="s">
        <v>39</v>
      </c>
      <c r="R47" s="6" t="s">
        <v>67</v>
      </c>
      <c r="S47" s="6" t="s">
        <v>68</v>
      </c>
      <c r="T47" s="6" t="s">
        <v>69</v>
      </c>
      <c r="U47" s="6" t="s">
        <v>70</v>
      </c>
      <c r="V47" s="6" t="s">
        <v>43</v>
      </c>
      <c r="W47" s="6" t="s">
        <v>44</v>
      </c>
      <c r="X47" s="6" t="s">
        <v>45</v>
      </c>
      <c r="Y47" s="6" t="s">
        <v>46</v>
      </c>
      <c r="Z47" s="6" t="s">
        <v>71</v>
      </c>
      <c r="AA47" s="6" t="s">
        <v>207</v>
      </c>
      <c r="AB47" s="12" t="str">
        <f t="shared" si="2"/>
        <v>Diuron</v>
      </c>
      <c r="AC47" s="7"/>
      <c r="AD47" s="7"/>
      <c r="AE47" s="7">
        <v>111740</v>
      </c>
      <c r="AF47" s="7">
        <v>111.74</v>
      </c>
      <c r="AG47" s="7">
        <v>949000</v>
      </c>
      <c r="AJ47" s="12" t="s">
        <v>3203</v>
      </c>
      <c r="AK47" s="18" t="s">
        <v>3136</v>
      </c>
      <c r="AL47" s="18" t="s">
        <v>3163</v>
      </c>
    </row>
    <row r="48" spans="1:38" ht="22" customHeight="1" x14ac:dyDescent="0.3">
      <c r="A48" s="2">
        <v>43988</v>
      </c>
      <c r="B48" s="3" t="s">
        <v>31</v>
      </c>
      <c r="C48" s="3" t="s">
        <v>32</v>
      </c>
      <c r="D48" s="4" t="s">
        <v>49</v>
      </c>
      <c r="E48" s="4" t="s">
        <v>49</v>
      </c>
      <c r="F48" s="3" t="s">
        <v>33</v>
      </c>
      <c r="G48" s="4" t="s">
        <v>49</v>
      </c>
      <c r="H48" s="4" t="s">
        <v>49</v>
      </c>
      <c r="I48" s="3" t="s">
        <v>34</v>
      </c>
      <c r="J48" s="3" t="s">
        <v>77</v>
      </c>
      <c r="K48" s="3" t="s">
        <v>78</v>
      </c>
      <c r="L48" s="3" t="s">
        <v>68</v>
      </c>
      <c r="M48" s="3" t="s">
        <v>33</v>
      </c>
      <c r="N48" s="4" t="s">
        <v>49</v>
      </c>
      <c r="O48" s="4" t="s">
        <v>49</v>
      </c>
      <c r="P48" s="3" t="s">
        <v>79</v>
      </c>
      <c r="Q48" s="3" t="s">
        <v>39</v>
      </c>
      <c r="R48" s="3" t="s">
        <v>67</v>
      </c>
      <c r="S48" s="3" t="s">
        <v>68</v>
      </c>
      <c r="T48" s="3" t="s">
        <v>69</v>
      </c>
      <c r="U48" s="3" t="s">
        <v>70</v>
      </c>
      <c r="V48" s="3" t="s">
        <v>43</v>
      </c>
      <c r="W48" s="3" t="s">
        <v>44</v>
      </c>
      <c r="X48" s="3" t="s">
        <v>45</v>
      </c>
      <c r="Y48" s="3" t="s">
        <v>46</v>
      </c>
      <c r="Z48" s="3" t="s">
        <v>208</v>
      </c>
      <c r="AA48" s="19" t="s">
        <v>209</v>
      </c>
      <c r="AB48" s="12" t="str">
        <f t="shared" ref="AB48" si="11">IF(ISNUMBER(SEARCH("DMS",AA48)),"Dimethyl Sulfate",IF(ISNUMBER(SEARCH("2,4-XILIDIN",AA48)),"2,4-Xylidine",IF(ISNUMBER(SEARCH("GALIGAN",AA48)),"Oxyfluorfen",IF(ISNUMBER(SEARCH("DIMETHYLAMINE",AA48)),"Dimethylamine",IF(ISNUMBER(SEARCH("ORTHOFORMATE",AA48)),"Trimethyl orthoformate",IF(ISNUMBER(SEARCH("NOVALURON",AA48)),"Novaluron",IF(ISNUMBER(SEARCH("DIMETHYL SULPHATE",AA48)),"Dimethyl Sulphate",IF(ISNUMBER(SEARCH("ALTAPYNE",AA48)),"Acid Based Co-Emulsifier",IF(ISNUMBER(SEARCH("METHANESULFONYL",AA48)),"Methanesulfonyl chloride",IF(ISNUMBER(SEARCH("METHYL FORMATE",AA48)),"Methanoate",IF(ISNUMBER(SEARCH("FLUEN",AA48)),"Fluensulfone","FIX IT")))))))))))</f>
        <v>Fluensulfone</v>
      </c>
      <c r="AC48" s="10"/>
      <c r="AD48" s="10"/>
      <c r="AE48" s="4">
        <v>15780</v>
      </c>
      <c r="AF48" s="4">
        <v>15.78</v>
      </c>
      <c r="AG48" s="4">
        <v>124000</v>
      </c>
      <c r="AJ48" s="12" t="s">
        <v>3204</v>
      </c>
      <c r="AK48" s="12" t="s">
        <v>3136</v>
      </c>
      <c r="AL48" s="12" t="s">
        <v>3163</v>
      </c>
    </row>
    <row r="49" spans="1:38" ht="22" customHeight="1" x14ac:dyDescent="0.3">
      <c r="A49" s="5">
        <v>43988</v>
      </c>
      <c r="B49" s="6" t="s">
        <v>31</v>
      </c>
      <c r="C49" s="6" t="s">
        <v>32</v>
      </c>
      <c r="D49" s="7" t="s">
        <v>49</v>
      </c>
      <c r="E49" s="7" t="s">
        <v>49</v>
      </c>
      <c r="F49" s="6" t="s">
        <v>33</v>
      </c>
      <c r="G49" s="7" t="s">
        <v>49</v>
      </c>
      <c r="H49" s="7" t="s">
        <v>49</v>
      </c>
      <c r="I49" s="6" t="s">
        <v>34</v>
      </c>
      <c r="J49" s="6" t="s">
        <v>77</v>
      </c>
      <c r="K49" s="6" t="s">
        <v>78</v>
      </c>
      <c r="L49" s="6" t="s">
        <v>68</v>
      </c>
      <c r="M49" s="6" t="s">
        <v>33</v>
      </c>
      <c r="N49" s="7" t="s">
        <v>49</v>
      </c>
      <c r="O49" s="7" t="s">
        <v>49</v>
      </c>
      <c r="P49" s="6" t="s">
        <v>79</v>
      </c>
      <c r="Q49" s="6" t="s">
        <v>39</v>
      </c>
      <c r="R49" s="6" t="s">
        <v>67</v>
      </c>
      <c r="S49" s="6" t="s">
        <v>68</v>
      </c>
      <c r="T49" s="6" t="s">
        <v>69</v>
      </c>
      <c r="U49" s="6" t="s">
        <v>70</v>
      </c>
      <c r="V49" s="6" t="s">
        <v>43</v>
      </c>
      <c r="W49" s="6" t="s">
        <v>44</v>
      </c>
      <c r="X49" s="6" t="s">
        <v>45</v>
      </c>
      <c r="Y49" s="6" t="s">
        <v>46</v>
      </c>
      <c r="Z49" s="6" t="s">
        <v>210</v>
      </c>
      <c r="AA49" s="11" t="s">
        <v>211</v>
      </c>
      <c r="AB49" s="12" t="str">
        <f t="shared" ref="AB49" si="12">IF(ISNUMBER(SEARCH("BUTYRAMIDE",AA49)),"2,3-Dimethyl Butyramide",IF(ISNUMBER(SEARCH("FOLPET",AA49)),"Folpet",IF(ISNUMBER(SEARCH("METHYL [2-({[6- (TRIFLUOROMETHYL) PYRIDIN-2-YL] OXY} METHYL) PHENYL",AA49)),"Esther",IF(ISNUMBER(SEARCH("TEBUCONAZOL",AA49)),"Tebuconazole",IF(ISNUMBER(SEARCH("DICHLOROPHENYL",AA49)),"Dichlorophenyl Isocyanates",IF(ISNUMBER(SEARCH("CAPTAN",AA49)),"Captan",IF(ISNUMBER(SEARCH("DIMETHYLACETAMID",AA49)),"Dimethylacetamide",IF(ISNUMBER(SEARCH("AFALON",AA49)),"Linuron","FIX IT"))))))))</f>
        <v>Folpet</v>
      </c>
      <c r="AC49" s="7"/>
      <c r="AD49" s="7"/>
      <c r="AE49" s="7">
        <v>32457</v>
      </c>
      <c r="AF49" s="7">
        <v>32.46</v>
      </c>
      <c r="AG49" s="7">
        <v>393000</v>
      </c>
      <c r="AJ49" s="12" t="s">
        <v>3205</v>
      </c>
      <c r="AK49" s="18" t="s">
        <v>3136</v>
      </c>
      <c r="AL49" s="18" t="s">
        <v>3163</v>
      </c>
    </row>
    <row r="50" spans="1:38" ht="22" customHeight="1" x14ac:dyDescent="0.3">
      <c r="A50" s="2">
        <v>43987</v>
      </c>
      <c r="B50" s="3" t="s">
        <v>212</v>
      </c>
      <c r="C50" s="3" t="s">
        <v>213</v>
      </c>
      <c r="D50" s="3" t="s">
        <v>214</v>
      </c>
      <c r="E50" s="3" t="s">
        <v>97</v>
      </c>
      <c r="F50" s="4" t="s">
        <v>49</v>
      </c>
      <c r="G50" s="4" t="s">
        <v>49</v>
      </c>
      <c r="H50" s="4" t="s">
        <v>49</v>
      </c>
      <c r="I50" s="3" t="s">
        <v>215</v>
      </c>
      <c r="J50" s="3" t="s">
        <v>65</v>
      </c>
      <c r="K50" s="4" t="s">
        <v>49</v>
      </c>
      <c r="L50" s="4" t="s">
        <v>49</v>
      </c>
      <c r="M50" s="3" t="s">
        <v>33</v>
      </c>
      <c r="N50" s="4" t="s">
        <v>49</v>
      </c>
      <c r="O50" s="4" t="s">
        <v>49</v>
      </c>
      <c r="P50" s="3" t="s">
        <v>66</v>
      </c>
      <c r="Q50" s="3" t="s">
        <v>216</v>
      </c>
      <c r="R50" s="3" t="s">
        <v>67</v>
      </c>
      <c r="S50" s="3" t="s">
        <v>68</v>
      </c>
      <c r="T50" s="3" t="s">
        <v>69</v>
      </c>
      <c r="U50" s="3" t="s">
        <v>70</v>
      </c>
      <c r="V50" s="3" t="s">
        <v>217</v>
      </c>
      <c r="W50" s="3" t="s">
        <v>44</v>
      </c>
      <c r="X50" s="3" t="s">
        <v>218</v>
      </c>
      <c r="Y50" s="3" t="s">
        <v>46</v>
      </c>
      <c r="Z50" s="3" t="s">
        <v>219</v>
      </c>
      <c r="AA50" s="3" t="s">
        <v>220</v>
      </c>
      <c r="AB50" s="12" t="str">
        <f t="shared" ref="AB50" si="13">IF(ISNUMBER(SEARCH("CARBENDAZIM",AA50)),"Carbendazim",IF(ISNUMBER(SEARCH("4-D",AA50)),"2,4-Dichlorophenoxyacetic acid",IF(ISNUMBER(SEARCH("RIDOVER",AA50)),"Glyphosate",IF(ISNUMBER(SEARCH("POQUER",AA50)),"Clethodim",IF(ISNUMBER(SEARCH("LITER",AA50)),"Imidacloprid",IF(ISNUMBER(SEARCH("PYRINEX",AA50)),"Chlorpyrifos",IF(ISNUMBER(SEARCH("ORBIT",AA50)),"Omethoate",IF(ISNUMBER(SEARCH("HEXARON",AA50)),"Diuron",IF(ISNUMBER(SEARCH("ISOPROPYLAMINE",AA50)),"Isopropylamine",IF(ISNUMBER(SEARCH("GLYPHOSATE",AA50)),"Glyphosate",IF(ISNUMBER(SEARCH("MANCOZEB",AA50)),"Mancozeb Indofil",IF(ISNUMBER(SEARCH("PARAQUAT",AA50)),"Paraquat",IF(ISNUMBER(SEARCH("CAROMAX",AA50)),"Aromatic Solvent Mixture",IF(ISNUMBER(SEARCH("BUTIRON",AA50)),"Tebuthiuron",IF(ISNUMBER(SEARCH("VORAZ",AA50)),"Methomyl",IF(ISNUMBER(SEARCH("IMIDACLOPRID",AA50)),"Imidacloprid",IF(ISNUMBER(SEARCH("2 4 D",AA50)),"2,4-Dichlorophenoxyacetic acid",IF(ISNUMBER(SEARCH("IMIDACL",AA50)),"Imidacloprid",IF(ISNUMBER(SEARCH("DIUREX",AA50)),"Diuron",IF(ISNUMBER(SEARCH("RAPEL",AA50)),"Acephate","fix it"))))))))))))))))))))</f>
        <v>Diuron</v>
      </c>
      <c r="AC50" s="10"/>
      <c r="AD50" s="10"/>
      <c r="AE50" s="4">
        <v>96945</v>
      </c>
      <c r="AF50" s="4">
        <v>96.94</v>
      </c>
      <c r="AG50" s="4">
        <v>3338000</v>
      </c>
      <c r="AJ50" s="18" t="s">
        <v>3206</v>
      </c>
      <c r="AK50" s="18" t="s">
        <v>3207</v>
      </c>
      <c r="AL50" s="18" t="s">
        <v>3110</v>
      </c>
    </row>
    <row r="51" spans="1:38" ht="22" customHeight="1" x14ac:dyDescent="0.3">
      <c r="A51" s="5">
        <v>43984</v>
      </c>
      <c r="B51" s="6" t="s">
        <v>144</v>
      </c>
      <c r="C51" s="6" t="s">
        <v>84</v>
      </c>
      <c r="D51" s="6" t="s">
        <v>85</v>
      </c>
      <c r="E51" s="6" t="s">
        <v>44</v>
      </c>
      <c r="F51" s="6" t="s">
        <v>33</v>
      </c>
      <c r="G51" s="7" t="s">
        <v>49</v>
      </c>
      <c r="H51" s="7" t="s">
        <v>49</v>
      </c>
      <c r="I51" s="6" t="s">
        <v>86</v>
      </c>
      <c r="J51" s="6" t="s">
        <v>77</v>
      </c>
      <c r="K51" s="6" t="s">
        <v>78</v>
      </c>
      <c r="L51" s="6" t="s">
        <v>68</v>
      </c>
      <c r="M51" s="6" t="s">
        <v>33</v>
      </c>
      <c r="N51" s="7" t="s">
        <v>49</v>
      </c>
      <c r="O51" s="7" t="s">
        <v>49</v>
      </c>
      <c r="P51" s="6" t="s">
        <v>79</v>
      </c>
      <c r="Q51" s="6" t="s">
        <v>39</v>
      </c>
      <c r="R51" s="6" t="s">
        <v>67</v>
      </c>
      <c r="S51" s="6" t="s">
        <v>68</v>
      </c>
      <c r="T51" s="6" t="s">
        <v>69</v>
      </c>
      <c r="U51" s="6" t="s">
        <v>70</v>
      </c>
      <c r="V51" s="6" t="s">
        <v>90</v>
      </c>
      <c r="W51" s="6" t="s">
        <v>44</v>
      </c>
      <c r="X51" s="6" t="s">
        <v>91</v>
      </c>
      <c r="Y51" s="6" t="s">
        <v>46</v>
      </c>
      <c r="Z51" s="6" t="s">
        <v>145</v>
      </c>
      <c r="AA51" s="11" t="s">
        <v>221</v>
      </c>
      <c r="AB51" s="12" t="s">
        <v>3140</v>
      </c>
      <c r="AC51" s="7"/>
      <c r="AD51" s="7"/>
      <c r="AE51" s="7">
        <v>41920</v>
      </c>
      <c r="AF51" s="7">
        <v>41.92</v>
      </c>
      <c r="AG51" s="7">
        <v>35648000</v>
      </c>
      <c r="AJ51" s="12" t="s">
        <v>3208</v>
      </c>
      <c r="AK51" s="12" t="s">
        <v>3136</v>
      </c>
      <c r="AL51" s="12" t="s">
        <v>3163</v>
      </c>
    </row>
    <row r="52" spans="1:38" ht="22" customHeight="1" x14ac:dyDescent="0.3">
      <c r="A52" s="2">
        <v>43983</v>
      </c>
      <c r="B52" s="3" t="s">
        <v>50</v>
      </c>
      <c r="C52" s="3" t="s">
        <v>84</v>
      </c>
      <c r="D52" s="3" t="s">
        <v>85</v>
      </c>
      <c r="E52" s="3" t="s">
        <v>44</v>
      </c>
      <c r="F52" s="3" t="s">
        <v>33</v>
      </c>
      <c r="G52" s="4" t="s">
        <v>49</v>
      </c>
      <c r="H52" s="4" t="s">
        <v>49</v>
      </c>
      <c r="I52" s="3" t="s">
        <v>86</v>
      </c>
      <c r="J52" s="3" t="s">
        <v>87</v>
      </c>
      <c r="K52" s="3" t="s">
        <v>88</v>
      </c>
      <c r="L52" s="3" t="s">
        <v>61</v>
      </c>
      <c r="M52" s="4" t="s">
        <v>49</v>
      </c>
      <c r="N52" s="4" t="s">
        <v>49</v>
      </c>
      <c r="O52" s="4" t="s">
        <v>49</v>
      </c>
      <c r="P52" s="3" t="s">
        <v>89</v>
      </c>
      <c r="Q52" s="3" t="s">
        <v>39</v>
      </c>
      <c r="R52" s="3" t="s">
        <v>60</v>
      </c>
      <c r="S52" s="3" t="s">
        <v>61</v>
      </c>
      <c r="T52" s="3" t="s">
        <v>62</v>
      </c>
      <c r="U52" s="3" t="s">
        <v>56</v>
      </c>
      <c r="V52" s="3" t="s">
        <v>90</v>
      </c>
      <c r="W52" s="3" t="s">
        <v>44</v>
      </c>
      <c r="X52" s="3" t="s">
        <v>91</v>
      </c>
      <c r="Y52" s="3" t="s">
        <v>46</v>
      </c>
      <c r="Z52" s="3" t="s">
        <v>92</v>
      </c>
      <c r="AA52" s="3" t="s">
        <v>222</v>
      </c>
      <c r="AB52" s="12" t="str">
        <f t="shared" ref="AB52" si="14">IF(ISNUMBER(SEARCH("DMS",AA52)),"Dimethyl Sulfate",IF(ISNUMBER(SEARCH("2,4-XILIDIN",AA52)),"2,4-Xylidine",IF(ISNUMBER(SEARCH("GALIGAN",AA52)),"Oxyfluorfen",IF(ISNUMBER(SEARCH("DIMETHYLAMINE",AA52)),"Dimethylamine",IF(ISNUMBER(SEARCH("ORTHOFORMATE",AA52)),"Trimethyl orthoformate",IF(ISNUMBER(SEARCH("NOVALURON",AA52)),"Novaluron",IF(ISNUMBER(SEARCH("DIMETHYL SULPHATE",AA52)),"Dimethyl Sulphate",IF(ISNUMBER(SEARCH("ALTAPYNE",AA52)),"Acid Based Co-Emulsifier",IF(ISNUMBER(SEARCH("METHANESULFONYL",AA52)),"Methanesulfonyl chloride",IF(ISNUMBER(SEARCH("METHYL FORMATE",AA52)),"Methanoate",IF(ISNUMBER(SEARCH("FLUEN",AA52)),"Fluensulfone","FIX IT")))))))))))</f>
        <v>Trimethyl orthoformate</v>
      </c>
      <c r="AC52" s="10"/>
      <c r="AD52" s="10"/>
      <c r="AE52" s="4">
        <v>16760</v>
      </c>
      <c r="AF52" s="4">
        <v>16.760000000000002</v>
      </c>
      <c r="AG52" s="4">
        <v>106000</v>
      </c>
      <c r="AJ52" s="12" t="s">
        <v>3210</v>
      </c>
      <c r="AK52" s="18" t="s">
        <v>3136</v>
      </c>
      <c r="AL52" s="18" t="s">
        <v>3163</v>
      </c>
    </row>
    <row r="53" spans="1:38" ht="22" customHeight="1" x14ac:dyDescent="0.3">
      <c r="A53" s="5">
        <v>43983</v>
      </c>
      <c r="B53" s="6" t="s">
        <v>31</v>
      </c>
      <c r="C53" s="6" t="s">
        <v>32</v>
      </c>
      <c r="D53" s="7" t="s">
        <v>49</v>
      </c>
      <c r="E53" s="7" t="s">
        <v>49</v>
      </c>
      <c r="F53" s="6" t="s">
        <v>33</v>
      </c>
      <c r="G53" s="7" t="s">
        <v>49</v>
      </c>
      <c r="H53" s="7" t="s">
        <v>49</v>
      </c>
      <c r="I53" s="6" t="s">
        <v>34</v>
      </c>
      <c r="J53" s="6" t="s">
        <v>35</v>
      </c>
      <c r="K53" s="6" t="s">
        <v>36</v>
      </c>
      <c r="L53" s="6" t="s">
        <v>37</v>
      </c>
      <c r="M53" s="6" t="s">
        <v>33</v>
      </c>
      <c r="N53" s="7" t="s">
        <v>49</v>
      </c>
      <c r="O53" s="7" t="s">
        <v>49</v>
      </c>
      <c r="P53" s="6" t="s">
        <v>38</v>
      </c>
      <c r="Q53" s="6" t="s">
        <v>39</v>
      </c>
      <c r="R53" s="6" t="s">
        <v>40</v>
      </c>
      <c r="S53" s="6" t="s">
        <v>37</v>
      </c>
      <c r="T53" s="6" t="s">
        <v>41</v>
      </c>
      <c r="U53" s="6" t="s">
        <v>42</v>
      </c>
      <c r="V53" s="6" t="s">
        <v>43</v>
      </c>
      <c r="W53" s="6" t="s">
        <v>44</v>
      </c>
      <c r="X53" s="6" t="s">
        <v>45</v>
      </c>
      <c r="Y53" s="6" t="s">
        <v>46</v>
      </c>
      <c r="Z53" s="6" t="s">
        <v>47</v>
      </c>
      <c r="AA53" s="6" t="s">
        <v>223</v>
      </c>
      <c r="AB53" s="12" t="str">
        <f t="shared" ref="AB53:AB114" si="15">IF(ISNUMBER(SEARCH("CARBENDAZIM",AA53)),"Carbendazim",IF(ISNUMBER(SEARCH("4-D",AA53)),"2,4-Dichlorophenoxyacetic acid",IF(ISNUMBER(SEARCH("RIDOVER",AA53)),"Glyphosate",IF(ISNUMBER(SEARCH("POQUER",AA53)),"Clethodim",IF(ISNUMBER(SEARCH("LITER",AA53)),"Imidacloprid",IF(ISNUMBER(SEARCH("PYRINEX",AA53)),"Chlorpyrifos",IF(ISNUMBER(SEARCH("ORBIT",AA53)),"Omethoate",IF(ISNUMBER(SEARCH("HEXARON",AA53)),"Diuron",IF(ISNUMBER(SEARCH("ISOPROPYLAMINE",AA53)),"Isopropylamine",IF(ISNUMBER(SEARCH("GLYPHOSATE",AA53)),"Glyphosate",IF(ISNUMBER(SEARCH("MANCOZEB",AA53)),"Mancozeb Indofil",IF(ISNUMBER(SEARCH("PARAQUAT",AA53)),"Paraquat",IF(ISNUMBER(SEARCH("CAROMAX",AA53)),"Aromatic Solvent Mixture",IF(ISNUMBER(SEARCH("BUTIRON",AA53)),"Tebuthiuron",IF(ISNUMBER(SEARCH("VORAZ",AA53)),"Methomyl",IF(ISNUMBER(SEARCH("IMIDACLOPRID",AA53)),"Imidacloprid",IF(ISNUMBER(SEARCH("2 4 D",AA53)),"2,4-Dichlorophenoxyacetic acid",IF(ISNUMBER(SEARCH("IMIDACL",AA53)),"Imidacloprid",IF(ISNUMBER(SEARCH("DIUREX",AA53)),"Diuron",IF(ISNUMBER(SEARCH("RAPEL",AA53)),"Acephate","fix it"))))))))))))))))))))</f>
        <v>2,4-Dichlorophenoxyacetic acid</v>
      </c>
      <c r="AC53" s="7"/>
      <c r="AD53" s="7"/>
      <c r="AE53" s="7">
        <v>221340</v>
      </c>
      <c r="AF53" s="7">
        <v>221.34</v>
      </c>
      <c r="AG53" s="6" t="s">
        <v>49</v>
      </c>
      <c r="AJ53" s="12" t="s">
        <v>3212</v>
      </c>
      <c r="AK53" s="12" t="s">
        <v>3213</v>
      </c>
      <c r="AL53" s="12" t="s">
        <v>3163</v>
      </c>
    </row>
    <row r="54" spans="1:38" ht="22" customHeight="1" x14ac:dyDescent="0.3">
      <c r="A54" s="2">
        <v>43983</v>
      </c>
      <c r="B54" s="3" t="s">
        <v>50</v>
      </c>
      <c r="C54" s="3" t="s">
        <v>32</v>
      </c>
      <c r="D54" s="4" t="s">
        <v>49</v>
      </c>
      <c r="E54" s="4" t="s">
        <v>49</v>
      </c>
      <c r="F54" s="3" t="s">
        <v>33</v>
      </c>
      <c r="G54" s="4" t="s">
        <v>49</v>
      </c>
      <c r="H54" s="4" t="s">
        <v>49</v>
      </c>
      <c r="I54" s="3" t="s">
        <v>34</v>
      </c>
      <c r="J54" s="3" t="s">
        <v>147</v>
      </c>
      <c r="K54" s="3" t="s">
        <v>148</v>
      </c>
      <c r="L54" s="3" t="s">
        <v>149</v>
      </c>
      <c r="M54" s="3" t="s">
        <v>33</v>
      </c>
      <c r="N54" s="4" t="s">
        <v>49</v>
      </c>
      <c r="O54" s="4" t="s">
        <v>49</v>
      </c>
      <c r="P54" s="3" t="s">
        <v>150</v>
      </c>
      <c r="Q54" s="3" t="s">
        <v>39</v>
      </c>
      <c r="R54" s="3" t="s">
        <v>151</v>
      </c>
      <c r="S54" s="3" t="s">
        <v>149</v>
      </c>
      <c r="T54" s="3" t="s">
        <v>152</v>
      </c>
      <c r="U54" s="3" t="s">
        <v>42</v>
      </c>
      <c r="V54" s="3" t="s">
        <v>43</v>
      </c>
      <c r="W54" s="3" t="s">
        <v>44</v>
      </c>
      <c r="X54" s="3" t="s">
        <v>45</v>
      </c>
      <c r="Y54" s="3" t="s">
        <v>46</v>
      </c>
      <c r="Z54" s="3" t="s">
        <v>153</v>
      </c>
      <c r="AA54" s="3" t="s">
        <v>224</v>
      </c>
      <c r="AB54" s="12" t="str">
        <f t="shared" si="15"/>
        <v>Aromatic Solvent Mixture</v>
      </c>
      <c r="AC54" s="10"/>
      <c r="AD54" s="10"/>
      <c r="AE54" s="4">
        <v>120080</v>
      </c>
      <c r="AF54" s="4">
        <v>120.08</v>
      </c>
      <c r="AG54" s="3" t="s">
        <v>49</v>
      </c>
      <c r="AJ54" s="12" t="s">
        <v>3215</v>
      </c>
      <c r="AK54" s="18" t="s">
        <v>3216</v>
      </c>
      <c r="AL54" s="18" t="s">
        <v>3110</v>
      </c>
    </row>
    <row r="55" spans="1:38" ht="22" customHeight="1" x14ac:dyDescent="0.3">
      <c r="A55" s="5">
        <v>43981</v>
      </c>
      <c r="B55" s="6" t="s">
        <v>31</v>
      </c>
      <c r="C55" s="6" t="s">
        <v>32</v>
      </c>
      <c r="D55" s="7" t="s">
        <v>49</v>
      </c>
      <c r="E55" s="7" t="s">
        <v>49</v>
      </c>
      <c r="F55" s="6" t="s">
        <v>33</v>
      </c>
      <c r="G55" s="7" t="s">
        <v>49</v>
      </c>
      <c r="H55" s="7" t="s">
        <v>49</v>
      </c>
      <c r="I55" s="6" t="s">
        <v>34</v>
      </c>
      <c r="J55" s="6" t="s">
        <v>77</v>
      </c>
      <c r="K55" s="6" t="s">
        <v>78</v>
      </c>
      <c r="L55" s="6" t="s">
        <v>68</v>
      </c>
      <c r="M55" s="6" t="s">
        <v>33</v>
      </c>
      <c r="N55" s="7" t="s">
        <v>49</v>
      </c>
      <c r="O55" s="7" t="s">
        <v>49</v>
      </c>
      <c r="P55" s="6" t="s">
        <v>79</v>
      </c>
      <c r="Q55" s="6" t="s">
        <v>39</v>
      </c>
      <c r="R55" s="6" t="s">
        <v>67</v>
      </c>
      <c r="S55" s="6" t="s">
        <v>68</v>
      </c>
      <c r="T55" s="6" t="s">
        <v>69</v>
      </c>
      <c r="U55" s="6" t="s">
        <v>70</v>
      </c>
      <c r="V55" s="6" t="s">
        <v>43</v>
      </c>
      <c r="W55" s="6" t="s">
        <v>44</v>
      </c>
      <c r="X55" s="6" t="s">
        <v>45</v>
      </c>
      <c r="Y55" s="6" t="s">
        <v>46</v>
      </c>
      <c r="Z55" s="6" t="s">
        <v>82</v>
      </c>
      <c r="AA55" s="6" t="s">
        <v>225</v>
      </c>
      <c r="AB55" s="12" t="str">
        <f>IF(ISNUMBER(SEARCH("DMS",AA55)),"Dimethyl Sulfate",IF(ISNUMBER(SEARCH("2,4-XILIDIN",AA55)),"2,4-Xylidine",IF(ISNUMBER(SEARCH("GALIGAN",AA55)),"Oxyfluorfen",IF(ISNUMBER(SEARCH("DIMETHYLAMINE",AA55)),"Dimethylamine",IF(ISNUMBER(SEARCH("ORTHOFORMATE",AA55)),"Trimethyl orthoformate",IF(ISNUMBER(SEARCH("NOVALURON",AA55)),"Novaluron",IF(ISNUMBER(SEARCH("DIMETHYL SULPHATE",AA55)),"Dimethyl Sulphate",IF(ISNUMBER(SEARCH("ALTAPYNE",AA55)),"Acid Based Co-Emulsifier",IF(ISNUMBER(SEARCH("METHANESULFONYL",AA55)),"Methanesulfonyl chloride",IF(ISNUMBER(SEARCH("METHYL FORMATE",AA55)),"Methanoate",IF(ISNUMBER(SEARCH("FLUEN",AA55)),"Fluensulfone","FIX IT")))))))))))</f>
        <v>Novaluron</v>
      </c>
      <c r="AC55" s="7"/>
      <c r="AD55" s="7"/>
      <c r="AE55" s="7">
        <v>38640</v>
      </c>
      <c r="AF55" s="7">
        <v>38.64</v>
      </c>
      <c r="AG55" s="7">
        <v>681000</v>
      </c>
      <c r="AJ55" s="12" t="s">
        <v>3136</v>
      </c>
      <c r="AK55" s="12" t="s">
        <v>3136</v>
      </c>
      <c r="AL55" s="12" t="s">
        <v>3136</v>
      </c>
    </row>
    <row r="56" spans="1:38" ht="22" customHeight="1" x14ac:dyDescent="0.3">
      <c r="A56" s="2">
        <v>43981</v>
      </c>
      <c r="B56" s="3" t="s">
        <v>50</v>
      </c>
      <c r="C56" s="3" t="s">
        <v>32</v>
      </c>
      <c r="D56" s="4" t="s">
        <v>49</v>
      </c>
      <c r="E56" s="4" t="s">
        <v>49</v>
      </c>
      <c r="F56" s="3" t="s">
        <v>33</v>
      </c>
      <c r="G56" s="4" t="s">
        <v>49</v>
      </c>
      <c r="H56" s="4" t="s">
        <v>49</v>
      </c>
      <c r="I56" s="3" t="s">
        <v>34</v>
      </c>
      <c r="J56" s="3" t="s">
        <v>51</v>
      </c>
      <c r="K56" s="4" t="s">
        <v>49</v>
      </c>
      <c r="L56" s="4" t="s">
        <v>49</v>
      </c>
      <c r="M56" s="3" t="s">
        <v>33</v>
      </c>
      <c r="N56" s="4">
        <v>570501619.85000002</v>
      </c>
      <c r="O56" s="4">
        <v>302280881</v>
      </c>
      <c r="P56" s="3" t="s">
        <v>52</v>
      </c>
      <c r="Q56" s="3" t="s">
        <v>39</v>
      </c>
      <c r="R56" s="3" t="s">
        <v>53</v>
      </c>
      <c r="S56" s="3" t="s">
        <v>54</v>
      </c>
      <c r="T56" s="3" t="s">
        <v>55</v>
      </c>
      <c r="U56" s="3" t="s">
        <v>56</v>
      </c>
      <c r="V56" s="3" t="s">
        <v>43</v>
      </c>
      <c r="W56" s="3" t="s">
        <v>44</v>
      </c>
      <c r="X56" s="3" t="s">
        <v>45</v>
      </c>
      <c r="Y56" s="3" t="s">
        <v>46</v>
      </c>
      <c r="Z56" s="3" t="s">
        <v>57</v>
      </c>
      <c r="AA56" s="3" t="s">
        <v>226</v>
      </c>
      <c r="AB56" s="12" t="str">
        <f t="shared" si="15"/>
        <v>Carbendazim</v>
      </c>
      <c r="AC56" s="10"/>
      <c r="AD56" s="10"/>
      <c r="AE56" s="4">
        <v>48240</v>
      </c>
      <c r="AF56" s="4">
        <v>48.24</v>
      </c>
      <c r="AG56" s="4">
        <v>1278000</v>
      </c>
      <c r="AJ56" s="12" t="s">
        <v>3218</v>
      </c>
      <c r="AK56" s="18" t="s">
        <v>3136</v>
      </c>
      <c r="AL56" s="18" t="s">
        <v>3163</v>
      </c>
    </row>
    <row r="57" spans="1:38" ht="22" customHeight="1" x14ac:dyDescent="0.3">
      <c r="A57" s="5">
        <v>43981</v>
      </c>
      <c r="B57" s="6" t="s">
        <v>31</v>
      </c>
      <c r="C57" s="6" t="s">
        <v>32</v>
      </c>
      <c r="D57" s="7" t="s">
        <v>49</v>
      </c>
      <c r="E57" s="7" t="s">
        <v>49</v>
      </c>
      <c r="F57" s="6" t="s">
        <v>33</v>
      </c>
      <c r="G57" s="7" t="s">
        <v>49</v>
      </c>
      <c r="H57" s="7" t="s">
        <v>49</v>
      </c>
      <c r="I57" s="6" t="s">
        <v>34</v>
      </c>
      <c r="J57" s="6" t="s">
        <v>77</v>
      </c>
      <c r="K57" s="6" t="s">
        <v>78</v>
      </c>
      <c r="L57" s="6" t="s">
        <v>68</v>
      </c>
      <c r="M57" s="6" t="s">
        <v>33</v>
      </c>
      <c r="N57" s="7" t="s">
        <v>49</v>
      </c>
      <c r="O57" s="7" t="s">
        <v>49</v>
      </c>
      <c r="P57" s="6" t="s">
        <v>79</v>
      </c>
      <c r="Q57" s="6" t="s">
        <v>39</v>
      </c>
      <c r="R57" s="6" t="s">
        <v>227</v>
      </c>
      <c r="S57" s="6" t="s">
        <v>68</v>
      </c>
      <c r="T57" s="6" t="s">
        <v>228</v>
      </c>
      <c r="U57" s="6" t="s">
        <v>70</v>
      </c>
      <c r="V57" s="6" t="s">
        <v>43</v>
      </c>
      <c r="W57" s="6" t="s">
        <v>44</v>
      </c>
      <c r="X57" s="6" t="s">
        <v>45</v>
      </c>
      <c r="Y57" s="6" t="s">
        <v>46</v>
      </c>
      <c r="Z57" s="6" t="s">
        <v>82</v>
      </c>
      <c r="AA57" s="6" t="s">
        <v>229</v>
      </c>
      <c r="AB57" s="18" t="s">
        <v>3193</v>
      </c>
      <c r="AC57" s="7"/>
      <c r="AD57" s="7"/>
      <c r="AE57" s="7">
        <v>494640.02</v>
      </c>
      <c r="AF57" s="7">
        <v>494.64</v>
      </c>
      <c r="AG57" s="7">
        <v>8721000</v>
      </c>
      <c r="AJ57" s="12" t="s">
        <v>3219</v>
      </c>
      <c r="AK57" s="12" t="s">
        <v>3136</v>
      </c>
      <c r="AL57" s="12" t="s">
        <v>3163</v>
      </c>
    </row>
    <row r="58" spans="1:38" ht="22" customHeight="1" x14ac:dyDescent="0.3">
      <c r="A58" s="2">
        <v>43981</v>
      </c>
      <c r="B58" s="3" t="s">
        <v>31</v>
      </c>
      <c r="C58" s="3" t="s">
        <v>32</v>
      </c>
      <c r="D58" s="4" t="s">
        <v>49</v>
      </c>
      <c r="E58" s="4" t="s">
        <v>49</v>
      </c>
      <c r="F58" s="3" t="s">
        <v>33</v>
      </c>
      <c r="G58" s="4" t="s">
        <v>49</v>
      </c>
      <c r="H58" s="4" t="s">
        <v>49</v>
      </c>
      <c r="I58" s="3" t="s">
        <v>34</v>
      </c>
      <c r="J58" s="3" t="s">
        <v>77</v>
      </c>
      <c r="K58" s="3" t="s">
        <v>78</v>
      </c>
      <c r="L58" s="3" t="s">
        <v>68</v>
      </c>
      <c r="M58" s="3" t="s">
        <v>33</v>
      </c>
      <c r="N58" s="4" t="s">
        <v>49</v>
      </c>
      <c r="O58" s="4" t="s">
        <v>49</v>
      </c>
      <c r="P58" s="3" t="s">
        <v>79</v>
      </c>
      <c r="Q58" s="3" t="s">
        <v>39</v>
      </c>
      <c r="R58" s="3" t="s">
        <v>67</v>
      </c>
      <c r="S58" s="3" t="s">
        <v>68</v>
      </c>
      <c r="T58" s="3" t="s">
        <v>69</v>
      </c>
      <c r="U58" s="3" t="s">
        <v>70</v>
      </c>
      <c r="V58" s="3" t="s">
        <v>43</v>
      </c>
      <c r="W58" s="3" t="s">
        <v>44</v>
      </c>
      <c r="X58" s="3" t="s">
        <v>45</v>
      </c>
      <c r="Y58" s="3" t="s">
        <v>46</v>
      </c>
      <c r="Z58" s="3" t="s">
        <v>82</v>
      </c>
      <c r="AA58" s="3" t="s">
        <v>230</v>
      </c>
      <c r="AB58" s="12" t="str">
        <f t="shared" si="15"/>
        <v>Chlorpyrifos</v>
      </c>
      <c r="AC58" s="10"/>
      <c r="AD58" s="10"/>
      <c r="AE58" s="4">
        <v>79840</v>
      </c>
      <c r="AF58" s="4">
        <v>79.84</v>
      </c>
      <c r="AG58" s="4">
        <v>1408000</v>
      </c>
      <c r="AJ58" s="12" t="s">
        <v>3222</v>
      </c>
      <c r="AK58" s="18" t="s">
        <v>3136</v>
      </c>
      <c r="AL58" s="18" t="s">
        <v>3163</v>
      </c>
    </row>
    <row r="59" spans="1:38" ht="22" customHeight="1" x14ac:dyDescent="0.3">
      <c r="A59" s="5">
        <v>43981</v>
      </c>
      <c r="B59" s="6" t="s">
        <v>31</v>
      </c>
      <c r="C59" s="6" t="s">
        <v>32</v>
      </c>
      <c r="D59" s="7" t="s">
        <v>49</v>
      </c>
      <c r="E59" s="7" t="s">
        <v>49</v>
      </c>
      <c r="F59" s="6" t="s">
        <v>33</v>
      </c>
      <c r="G59" s="7" t="s">
        <v>49</v>
      </c>
      <c r="H59" s="7" t="s">
        <v>49</v>
      </c>
      <c r="I59" s="6" t="s">
        <v>34</v>
      </c>
      <c r="J59" s="6" t="s">
        <v>77</v>
      </c>
      <c r="K59" s="6" t="s">
        <v>78</v>
      </c>
      <c r="L59" s="6" t="s">
        <v>68</v>
      </c>
      <c r="M59" s="6" t="s">
        <v>33</v>
      </c>
      <c r="N59" s="7" t="s">
        <v>49</v>
      </c>
      <c r="O59" s="7" t="s">
        <v>49</v>
      </c>
      <c r="P59" s="6" t="s">
        <v>79</v>
      </c>
      <c r="Q59" s="6" t="s">
        <v>39</v>
      </c>
      <c r="R59" s="6" t="s">
        <v>67</v>
      </c>
      <c r="S59" s="6" t="s">
        <v>68</v>
      </c>
      <c r="T59" s="6" t="s">
        <v>69</v>
      </c>
      <c r="U59" s="6" t="s">
        <v>70</v>
      </c>
      <c r="V59" s="6" t="s">
        <v>43</v>
      </c>
      <c r="W59" s="6" t="s">
        <v>44</v>
      </c>
      <c r="X59" s="6" t="s">
        <v>45</v>
      </c>
      <c r="Y59" s="6" t="s">
        <v>46</v>
      </c>
      <c r="Z59" s="6" t="s">
        <v>231</v>
      </c>
      <c r="AA59" s="6" t="s">
        <v>232</v>
      </c>
      <c r="AB59" s="12" t="str">
        <f t="shared" si="15"/>
        <v>Chlorpyrifos</v>
      </c>
      <c r="AC59" s="7"/>
      <c r="AD59" s="7"/>
      <c r="AE59" s="7">
        <v>179640</v>
      </c>
      <c r="AF59" s="7">
        <v>179.64</v>
      </c>
      <c r="AG59" s="7">
        <v>2642000</v>
      </c>
      <c r="AJ59" s="12" t="s">
        <v>3223</v>
      </c>
      <c r="AK59" s="12" t="s">
        <v>3224</v>
      </c>
      <c r="AL59" s="12" t="s">
        <v>3129</v>
      </c>
    </row>
    <row r="60" spans="1:38" ht="22" customHeight="1" x14ac:dyDescent="0.3">
      <c r="A60" s="2">
        <v>43981</v>
      </c>
      <c r="B60" s="3" t="s">
        <v>31</v>
      </c>
      <c r="C60" s="3" t="s">
        <v>32</v>
      </c>
      <c r="D60" s="4" t="s">
        <v>49</v>
      </c>
      <c r="E60" s="4" t="s">
        <v>49</v>
      </c>
      <c r="F60" s="3" t="s">
        <v>33</v>
      </c>
      <c r="G60" s="4" t="s">
        <v>49</v>
      </c>
      <c r="H60" s="4" t="s">
        <v>49</v>
      </c>
      <c r="I60" s="3" t="s">
        <v>34</v>
      </c>
      <c r="J60" s="3" t="s">
        <v>65</v>
      </c>
      <c r="K60" s="4" t="s">
        <v>49</v>
      </c>
      <c r="L60" s="4" t="s">
        <v>49</v>
      </c>
      <c r="M60" s="3" t="s">
        <v>33</v>
      </c>
      <c r="N60" s="4" t="s">
        <v>49</v>
      </c>
      <c r="O60" s="4" t="s">
        <v>49</v>
      </c>
      <c r="P60" s="3" t="s">
        <v>66</v>
      </c>
      <c r="Q60" s="3" t="s">
        <v>39</v>
      </c>
      <c r="R60" s="3" t="s">
        <v>67</v>
      </c>
      <c r="S60" s="3" t="s">
        <v>68</v>
      </c>
      <c r="T60" s="3" t="s">
        <v>69</v>
      </c>
      <c r="U60" s="3" t="s">
        <v>70</v>
      </c>
      <c r="V60" s="3" t="s">
        <v>43</v>
      </c>
      <c r="W60" s="3" t="s">
        <v>44</v>
      </c>
      <c r="X60" s="3" t="s">
        <v>45</v>
      </c>
      <c r="Y60" s="3" t="s">
        <v>46</v>
      </c>
      <c r="Z60" s="3" t="s">
        <v>71</v>
      </c>
      <c r="AA60" s="3" t="s">
        <v>233</v>
      </c>
      <c r="AB60" s="12" t="str">
        <f t="shared" si="15"/>
        <v>Diuron</v>
      </c>
      <c r="AC60" s="10"/>
      <c r="AD60" s="10"/>
      <c r="AE60" s="4">
        <v>290523.99</v>
      </c>
      <c r="AF60" s="4">
        <v>290.52</v>
      </c>
      <c r="AG60" s="4">
        <v>2408000</v>
      </c>
      <c r="AJ60" s="7"/>
      <c r="AK60" s="7"/>
      <c r="AL60" s="7"/>
    </row>
    <row r="61" spans="1:38" ht="22" customHeight="1" x14ac:dyDescent="0.3">
      <c r="A61" s="5">
        <v>43981</v>
      </c>
      <c r="B61" s="6" t="s">
        <v>31</v>
      </c>
      <c r="C61" s="6" t="s">
        <v>32</v>
      </c>
      <c r="D61" s="7" t="s">
        <v>49</v>
      </c>
      <c r="E61" s="7" t="s">
        <v>49</v>
      </c>
      <c r="F61" s="6" t="s">
        <v>33</v>
      </c>
      <c r="G61" s="7" t="s">
        <v>49</v>
      </c>
      <c r="H61" s="7" t="s">
        <v>49</v>
      </c>
      <c r="I61" s="6" t="s">
        <v>34</v>
      </c>
      <c r="J61" s="6" t="s">
        <v>77</v>
      </c>
      <c r="K61" s="6" t="s">
        <v>78</v>
      </c>
      <c r="L61" s="6" t="s">
        <v>68</v>
      </c>
      <c r="M61" s="6" t="s">
        <v>33</v>
      </c>
      <c r="N61" s="7" t="s">
        <v>49</v>
      </c>
      <c r="O61" s="7" t="s">
        <v>49</v>
      </c>
      <c r="P61" s="6" t="s">
        <v>79</v>
      </c>
      <c r="Q61" s="6" t="s">
        <v>39</v>
      </c>
      <c r="R61" s="6" t="s">
        <v>67</v>
      </c>
      <c r="S61" s="6" t="s">
        <v>68</v>
      </c>
      <c r="T61" s="6" t="s">
        <v>69</v>
      </c>
      <c r="U61" s="6" t="s">
        <v>70</v>
      </c>
      <c r="V61" s="6" t="s">
        <v>43</v>
      </c>
      <c r="W61" s="6" t="s">
        <v>44</v>
      </c>
      <c r="X61" s="6" t="s">
        <v>45</v>
      </c>
      <c r="Y61" s="6" t="s">
        <v>46</v>
      </c>
      <c r="Z61" s="6" t="s">
        <v>234</v>
      </c>
      <c r="AA61" s="6" t="s">
        <v>235</v>
      </c>
      <c r="AB61" s="12" t="str">
        <f t="shared" ref="AB61" si="16">IF(ISNUMBER(SEARCH("2,4 D",AA59)),"2,4-Dichlorophenoxyacetic acid",IF(ISNUMBER(SEARCH("ACIDO",AA59)),"2,4-Dichlorophenoxyacetic acid",IF(ISNUMBER(SEARCH("NAPHTHA",AA59)),"Aromatic Solvent Mixture",IF(ISNUMBER(SEARCH("DIMETHYLAMINE",AA59)),"Dimethylamine",IF(ISNUMBER(SEARCH("DIMETILAMINA",AA59)),"Dimethylamine",IF(ISNUMBER(SEARCH("JUMP",AA59)),"Diuron",IF(ISNUMBER(SEARCH(" 2-AMINO-2,3-DIMETHYL BUTYRAMIDE",AA59)),"Herbicide Amine Intermediate",IF(ISNUMBER(SEARCH("TEBUTHIURON",AA59)),"Tebuthiuron",IF(ISNUMBER(SEARCH("DMS",AA59)),"Dimethyl Sulfate",IF(ISNUMBER(SEARCH("2,4-XILIDIN",AA59)),"2,4-Xylidine","FIX IT"))))))))))</f>
        <v>Aromatic Solvent Mixture</v>
      </c>
      <c r="AC61" s="7"/>
      <c r="AD61" s="7"/>
      <c r="AE61" s="7">
        <v>15158</v>
      </c>
      <c r="AF61" s="7">
        <v>15.16</v>
      </c>
      <c r="AG61" s="7">
        <v>220000</v>
      </c>
      <c r="AJ61" s="10"/>
      <c r="AK61" s="10"/>
      <c r="AL61" s="10"/>
    </row>
    <row r="62" spans="1:38" ht="22" customHeight="1" x14ac:dyDescent="0.3">
      <c r="A62" s="2">
        <v>43981</v>
      </c>
      <c r="B62" s="3" t="s">
        <v>31</v>
      </c>
      <c r="C62" s="3" t="s">
        <v>32</v>
      </c>
      <c r="D62" s="4" t="s">
        <v>49</v>
      </c>
      <c r="E62" s="4" t="s">
        <v>49</v>
      </c>
      <c r="F62" s="3" t="s">
        <v>33</v>
      </c>
      <c r="G62" s="4" t="s">
        <v>49</v>
      </c>
      <c r="H62" s="4" t="s">
        <v>49</v>
      </c>
      <c r="I62" s="3" t="s">
        <v>34</v>
      </c>
      <c r="J62" s="3" t="s">
        <v>77</v>
      </c>
      <c r="K62" s="3" t="s">
        <v>78</v>
      </c>
      <c r="L62" s="3" t="s">
        <v>68</v>
      </c>
      <c r="M62" s="3" t="s">
        <v>33</v>
      </c>
      <c r="N62" s="4" t="s">
        <v>49</v>
      </c>
      <c r="O62" s="4" t="s">
        <v>49</v>
      </c>
      <c r="P62" s="3" t="s">
        <v>79</v>
      </c>
      <c r="Q62" s="3" t="s">
        <v>39</v>
      </c>
      <c r="R62" s="3" t="s">
        <v>67</v>
      </c>
      <c r="S62" s="3" t="s">
        <v>68</v>
      </c>
      <c r="T62" s="3" t="s">
        <v>69</v>
      </c>
      <c r="U62" s="3" t="s">
        <v>70</v>
      </c>
      <c r="V62" s="3" t="s">
        <v>43</v>
      </c>
      <c r="W62" s="3" t="s">
        <v>44</v>
      </c>
      <c r="X62" s="3" t="s">
        <v>45</v>
      </c>
      <c r="Y62" s="3" t="s">
        <v>46</v>
      </c>
      <c r="Z62" s="3" t="s">
        <v>63</v>
      </c>
      <c r="AA62" s="19" t="s">
        <v>236</v>
      </c>
      <c r="AB62" s="12" t="str">
        <f>IF(ISNUMBER(SEARCH("BUTYRAMIDE",AA62)),"2,3-Dimethyl Butyramide",IF(ISNUMBER(SEARCH("FOLPET",AA62)),"Folpet",IF(ISNUMBER(SEARCH("METHYL [2-({[6- (TRIFLUOROMETHYL) PYRIDIN-2-YL] OXY} METHYL) PHENYL",AA62)),"Esther",IF(ISNUMBER(SEARCH("TEBUCONAZOL",AA62)),"Tebuconazole",IF(ISNUMBER(SEARCH("DICHLOROPHENYL",AA62)),"Dichlorophenyl Isocyanates",IF(ISNUMBER(SEARCH("CAPTAN",AA62)),"Captan",IF(ISNUMBER(SEARCH("DIMETHYLACETAMID",AA62)),"Dimethylacetamide",IF(ISNUMBER(SEARCH("AFALON",AA62)),"Linuron","FIX IT"))))))))</f>
        <v>Tebuconazole</v>
      </c>
      <c r="AC62" s="10"/>
      <c r="AD62" s="10"/>
      <c r="AE62" s="4">
        <v>52350</v>
      </c>
      <c r="AF62" s="4">
        <v>52.35</v>
      </c>
      <c r="AG62" s="4">
        <v>1204000</v>
      </c>
      <c r="AJ62" s="7"/>
      <c r="AK62" s="7"/>
      <c r="AL62" s="7"/>
    </row>
    <row r="63" spans="1:38" ht="22" customHeight="1" x14ac:dyDescent="0.3">
      <c r="A63" s="5">
        <v>43979</v>
      </c>
      <c r="B63" s="6" t="s">
        <v>50</v>
      </c>
      <c r="C63" s="6" t="s">
        <v>32</v>
      </c>
      <c r="D63" s="7" t="s">
        <v>49</v>
      </c>
      <c r="E63" s="7" t="s">
        <v>49</v>
      </c>
      <c r="F63" s="6" t="s">
        <v>33</v>
      </c>
      <c r="G63" s="7" t="s">
        <v>49</v>
      </c>
      <c r="H63" s="7" t="s">
        <v>49</v>
      </c>
      <c r="I63" s="6" t="s">
        <v>34</v>
      </c>
      <c r="J63" s="6" t="s">
        <v>173</v>
      </c>
      <c r="K63" s="6" t="s">
        <v>174</v>
      </c>
      <c r="L63" s="6" t="s">
        <v>97</v>
      </c>
      <c r="M63" s="7" t="s">
        <v>49</v>
      </c>
      <c r="N63" s="7" t="s">
        <v>49</v>
      </c>
      <c r="O63" s="7" t="s">
        <v>49</v>
      </c>
      <c r="P63" s="6" t="s">
        <v>175</v>
      </c>
      <c r="Q63" s="6" t="s">
        <v>39</v>
      </c>
      <c r="R63" s="6" t="s">
        <v>176</v>
      </c>
      <c r="S63" s="6" t="s">
        <v>97</v>
      </c>
      <c r="T63" s="6" t="s">
        <v>177</v>
      </c>
      <c r="U63" s="6" t="s">
        <v>178</v>
      </c>
      <c r="V63" s="6" t="s">
        <v>43</v>
      </c>
      <c r="W63" s="6" t="s">
        <v>44</v>
      </c>
      <c r="X63" s="6" t="s">
        <v>45</v>
      </c>
      <c r="Y63" s="6" t="s">
        <v>46</v>
      </c>
      <c r="Z63" s="6" t="s">
        <v>237</v>
      </c>
      <c r="AA63" s="6" t="s">
        <v>238</v>
      </c>
      <c r="AB63" s="12" t="str">
        <f t="shared" ref="AB63" si="17">IF(ISNUMBER(SEARCH("DMS",AA63)),"Dimethyl Sulfate",IF(ISNUMBER(SEARCH("2,4-XILIDIN",AA63)),"2,4-Xylidine",IF(ISNUMBER(SEARCH("GALIGAN",AA63)),"Oxyfluorfen",IF(ISNUMBER(SEARCH("DIMETHYLAMINE",AA63)),"Dimethylamine",IF(ISNUMBER(SEARCH("ORTHOFORMATE",AA63)),"Trimethyl orthoformate",IF(ISNUMBER(SEARCH("NOVALURON",AA63)),"Novaluron",IF(ISNUMBER(SEARCH("DIMETHYL SULPHATE",AA63)),"Dimethyl Sulphate",IF(ISNUMBER(SEARCH("ALTAPYNE",AA63)),"Acid Based Co-Emulsifier",IF(ISNUMBER(SEARCH("METHANESULFONYL",AA63)),"Methanesulfonyl chloride",IF(ISNUMBER(SEARCH("METHYL FORMATE",AA63)),"Methanoate",IF(ISNUMBER(SEARCH("FLUEN",AA63)),"Fluensulfone","FIX IT")))))))))))</f>
        <v>Acid Based Co-Emulsifier</v>
      </c>
      <c r="AC63" s="7"/>
      <c r="AD63" s="7"/>
      <c r="AE63" s="7">
        <v>34750</v>
      </c>
      <c r="AF63" s="7">
        <v>34.75</v>
      </c>
      <c r="AG63" s="7">
        <v>21100</v>
      </c>
      <c r="AJ63" s="10"/>
      <c r="AK63" s="10"/>
      <c r="AL63" s="10"/>
    </row>
    <row r="64" spans="1:38" ht="22" customHeight="1" x14ac:dyDescent="0.3">
      <c r="A64" s="2">
        <v>43976</v>
      </c>
      <c r="B64" s="3" t="s">
        <v>50</v>
      </c>
      <c r="C64" s="3" t="s">
        <v>32</v>
      </c>
      <c r="D64" s="4" t="s">
        <v>49</v>
      </c>
      <c r="E64" s="4" t="s">
        <v>49</v>
      </c>
      <c r="F64" s="3" t="s">
        <v>33</v>
      </c>
      <c r="G64" s="4" t="s">
        <v>49</v>
      </c>
      <c r="H64" s="4" t="s">
        <v>49</v>
      </c>
      <c r="I64" s="3" t="s">
        <v>34</v>
      </c>
      <c r="J64" s="3" t="s">
        <v>191</v>
      </c>
      <c r="K64" s="4" t="s">
        <v>49</v>
      </c>
      <c r="L64" s="4" t="s">
        <v>49</v>
      </c>
      <c r="M64" s="4" t="s">
        <v>49</v>
      </c>
      <c r="N64" s="4" t="s">
        <v>49</v>
      </c>
      <c r="O64" s="4" t="s">
        <v>49</v>
      </c>
      <c r="P64" s="3" t="s">
        <v>192</v>
      </c>
      <c r="Q64" s="3" t="s">
        <v>39</v>
      </c>
      <c r="R64" s="3" t="s">
        <v>186</v>
      </c>
      <c r="S64" s="3" t="s">
        <v>187</v>
      </c>
      <c r="T64" s="3" t="s">
        <v>188</v>
      </c>
      <c r="U64" s="3" t="s">
        <v>42</v>
      </c>
      <c r="V64" s="3" t="s">
        <v>43</v>
      </c>
      <c r="W64" s="3" t="s">
        <v>44</v>
      </c>
      <c r="X64" s="3" t="s">
        <v>45</v>
      </c>
      <c r="Y64" s="3" t="s">
        <v>46</v>
      </c>
      <c r="Z64" s="3" t="s">
        <v>239</v>
      </c>
      <c r="AA64" s="3" t="s">
        <v>240</v>
      </c>
      <c r="AB64" s="12" t="str">
        <f t="shared" ref="AB64:AB66" si="18">IF(ISNUMBER(SEARCH("BUTYRAMIDE",AA64)),"2,3-Dimethyl Butyramide",IF(ISNUMBER(SEARCH("FOLPET",AA64)),"Folpet",IF(ISNUMBER(SEARCH("METHYL [2-({[6- (TRIFLUOROMETHYL) PYRIDIN-2-YL] OXY} METHYL) PHENYL",AA64)),"Esther",IF(ISNUMBER(SEARCH("TEBUCONAZOL",AA64)),"Tebuconazole",IF(ISNUMBER(SEARCH("DICHLOROPHENYL",AA64)),"Dichlorophenyl Isocyanates",IF(ISNUMBER(SEARCH("CAPTAN",AA64)),"Captan",IF(ISNUMBER(SEARCH("DIMETHYLACETAMID",AA64)),"Dimethylacetamide",IF(ISNUMBER(SEARCH("AFALON",AA64)),"Linuron","FIX IT"))))))))</f>
        <v>Dichlorophenyl Isocyanates</v>
      </c>
      <c r="AC64" s="10"/>
      <c r="AD64" s="10"/>
      <c r="AE64" s="4">
        <v>24580</v>
      </c>
      <c r="AF64" s="4">
        <v>24.58</v>
      </c>
      <c r="AG64" s="4">
        <v>180000</v>
      </c>
      <c r="AJ64" s="7"/>
      <c r="AK64" s="7"/>
      <c r="AL64" s="7"/>
    </row>
    <row r="65" spans="1:38" ht="22" customHeight="1" x14ac:dyDescent="0.3">
      <c r="A65" s="5">
        <v>43976</v>
      </c>
      <c r="B65" s="6" t="s">
        <v>31</v>
      </c>
      <c r="C65" s="6" t="s">
        <v>32</v>
      </c>
      <c r="D65" s="7" t="s">
        <v>49</v>
      </c>
      <c r="E65" s="7" t="s">
        <v>49</v>
      </c>
      <c r="F65" s="6" t="s">
        <v>33</v>
      </c>
      <c r="G65" s="7" t="s">
        <v>49</v>
      </c>
      <c r="H65" s="7" t="s">
        <v>49</v>
      </c>
      <c r="I65" s="6" t="s">
        <v>34</v>
      </c>
      <c r="J65" s="6" t="s">
        <v>77</v>
      </c>
      <c r="K65" s="6" t="s">
        <v>78</v>
      </c>
      <c r="L65" s="6" t="s">
        <v>68</v>
      </c>
      <c r="M65" s="6" t="s">
        <v>33</v>
      </c>
      <c r="N65" s="7" t="s">
        <v>49</v>
      </c>
      <c r="O65" s="7" t="s">
        <v>49</v>
      </c>
      <c r="P65" s="6" t="s">
        <v>79</v>
      </c>
      <c r="Q65" s="6" t="s">
        <v>39</v>
      </c>
      <c r="R65" s="6" t="s">
        <v>227</v>
      </c>
      <c r="S65" s="6" t="s">
        <v>68</v>
      </c>
      <c r="T65" s="6" t="s">
        <v>228</v>
      </c>
      <c r="U65" s="6" t="s">
        <v>70</v>
      </c>
      <c r="V65" s="6" t="s">
        <v>43</v>
      </c>
      <c r="W65" s="6" t="s">
        <v>44</v>
      </c>
      <c r="X65" s="6" t="s">
        <v>45</v>
      </c>
      <c r="Y65" s="6" t="s">
        <v>46</v>
      </c>
      <c r="Z65" s="6" t="s">
        <v>241</v>
      </c>
      <c r="AA65" s="11" t="s">
        <v>242</v>
      </c>
      <c r="AB65" s="12" t="str">
        <f t="shared" si="18"/>
        <v>Captan</v>
      </c>
      <c r="AC65" s="7"/>
      <c r="AD65" s="7"/>
      <c r="AE65" s="7">
        <v>45395</v>
      </c>
      <c r="AF65" s="7">
        <v>45.4</v>
      </c>
      <c r="AG65" s="7">
        <v>479000</v>
      </c>
      <c r="AJ65" s="10"/>
      <c r="AK65" s="10"/>
      <c r="AL65" s="10"/>
    </row>
    <row r="66" spans="1:38" ht="22" customHeight="1" x14ac:dyDescent="0.3">
      <c r="A66" s="2">
        <v>43976</v>
      </c>
      <c r="B66" s="3" t="s">
        <v>31</v>
      </c>
      <c r="C66" s="3" t="s">
        <v>32</v>
      </c>
      <c r="D66" s="4" t="s">
        <v>49</v>
      </c>
      <c r="E66" s="4" t="s">
        <v>49</v>
      </c>
      <c r="F66" s="3" t="s">
        <v>33</v>
      </c>
      <c r="G66" s="4" t="s">
        <v>49</v>
      </c>
      <c r="H66" s="4" t="s">
        <v>49</v>
      </c>
      <c r="I66" s="3" t="s">
        <v>34</v>
      </c>
      <c r="J66" s="3" t="s">
        <v>77</v>
      </c>
      <c r="K66" s="3" t="s">
        <v>78</v>
      </c>
      <c r="L66" s="3" t="s">
        <v>68</v>
      </c>
      <c r="M66" s="3" t="s">
        <v>33</v>
      </c>
      <c r="N66" s="4" t="s">
        <v>49</v>
      </c>
      <c r="O66" s="4" t="s">
        <v>49</v>
      </c>
      <c r="P66" s="3" t="s">
        <v>79</v>
      </c>
      <c r="Q66" s="3" t="s">
        <v>39</v>
      </c>
      <c r="R66" s="3" t="s">
        <v>227</v>
      </c>
      <c r="S66" s="3" t="s">
        <v>68</v>
      </c>
      <c r="T66" s="3" t="s">
        <v>228</v>
      </c>
      <c r="U66" s="3" t="s">
        <v>70</v>
      </c>
      <c r="V66" s="3" t="s">
        <v>43</v>
      </c>
      <c r="W66" s="3" t="s">
        <v>44</v>
      </c>
      <c r="X66" s="3" t="s">
        <v>45</v>
      </c>
      <c r="Y66" s="3" t="s">
        <v>46</v>
      </c>
      <c r="Z66" s="3" t="s">
        <v>243</v>
      </c>
      <c r="AA66" s="3" t="s">
        <v>244</v>
      </c>
      <c r="AB66" s="12" t="str">
        <f t="shared" si="18"/>
        <v>Captan</v>
      </c>
      <c r="AC66" s="10"/>
      <c r="AD66" s="10"/>
      <c r="AE66" s="4">
        <v>25940</v>
      </c>
      <c r="AF66" s="4">
        <v>25.94</v>
      </c>
      <c r="AG66" s="4">
        <v>388000</v>
      </c>
      <c r="AJ66" s="7"/>
      <c r="AK66" s="7"/>
      <c r="AL66" s="7"/>
    </row>
    <row r="67" spans="1:38" ht="22" customHeight="1" x14ac:dyDescent="0.3">
      <c r="A67" s="5">
        <v>43974</v>
      </c>
      <c r="B67" s="6" t="s">
        <v>31</v>
      </c>
      <c r="C67" s="6" t="s">
        <v>32</v>
      </c>
      <c r="D67" s="7" t="s">
        <v>49</v>
      </c>
      <c r="E67" s="7" t="s">
        <v>49</v>
      </c>
      <c r="F67" s="6" t="s">
        <v>33</v>
      </c>
      <c r="G67" s="7" t="s">
        <v>49</v>
      </c>
      <c r="H67" s="7" t="s">
        <v>49</v>
      </c>
      <c r="I67" s="6" t="s">
        <v>34</v>
      </c>
      <c r="J67" s="6" t="s">
        <v>77</v>
      </c>
      <c r="K67" s="6" t="s">
        <v>78</v>
      </c>
      <c r="L67" s="6" t="s">
        <v>68</v>
      </c>
      <c r="M67" s="6" t="s">
        <v>33</v>
      </c>
      <c r="N67" s="7" t="s">
        <v>49</v>
      </c>
      <c r="O67" s="7" t="s">
        <v>49</v>
      </c>
      <c r="P67" s="6" t="s">
        <v>79</v>
      </c>
      <c r="Q67" s="6" t="s">
        <v>39</v>
      </c>
      <c r="R67" s="6" t="s">
        <v>67</v>
      </c>
      <c r="S67" s="6" t="s">
        <v>68</v>
      </c>
      <c r="T67" s="6" t="s">
        <v>69</v>
      </c>
      <c r="U67" s="6" t="s">
        <v>70</v>
      </c>
      <c r="V67" s="6" t="s">
        <v>43</v>
      </c>
      <c r="W67" s="6" t="s">
        <v>44</v>
      </c>
      <c r="X67" s="6" t="s">
        <v>45</v>
      </c>
      <c r="Y67" s="6" t="s">
        <v>46</v>
      </c>
      <c r="Z67" s="6" t="s">
        <v>82</v>
      </c>
      <c r="AA67" s="6" t="s">
        <v>245</v>
      </c>
      <c r="AB67" s="18" t="s">
        <v>3193</v>
      </c>
      <c r="AC67" s="7"/>
      <c r="AD67" s="7"/>
      <c r="AE67" s="7">
        <v>226710.01</v>
      </c>
      <c r="AF67" s="7">
        <v>226.71</v>
      </c>
      <c r="AG67" s="7">
        <v>3997000</v>
      </c>
      <c r="AJ67" s="10"/>
      <c r="AK67" s="10"/>
      <c r="AL67" s="10"/>
    </row>
    <row r="68" spans="1:38" ht="22" customHeight="1" x14ac:dyDescent="0.3">
      <c r="A68" s="2">
        <v>43974</v>
      </c>
      <c r="B68" s="3" t="s">
        <v>50</v>
      </c>
      <c r="C68" s="3" t="s">
        <v>32</v>
      </c>
      <c r="D68" s="4" t="s">
        <v>49</v>
      </c>
      <c r="E68" s="4" t="s">
        <v>49</v>
      </c>
      <c r="F68" s="3" t="s">
        <v>33</v>
      </c>
      <c r="G68" s="4" t="s">
        <v>49</v>
      </c>
      <c r="H68" s="4" t="s">
        <v>49</v>
      </c>
      <c r="I68" s="3" t="s">
        <v>34</v>
      </c>
      <c r="J68" s="3" t="s">
        <v>246</v>
      </c>
      <c r="K68" s="3" t="s">
        <v>247</v>
      </c>
      <c r="L68" s="3" t="s">
        <v>61</v>
      </c>
      <c r="M68" s="4" t="s">
        <v>49</v>
      </c>
      <c r="N68" s="4" t="s">
        <v>49</v>
      </c>
      <c r="O68" s="4" t="s">
        <v>49</v>
      </c>
      <c r="P68" s="3" t="s">
        <v>248</v>
      </c>
      <c r="Q68" s="3" t="s">
        <v>39</v>
      </c>
      <c r="R68" s="3" t="s">
        <v>60</v>
      </c>
      <c r="S68" s="3" t="s">
        <v>61</v>
      </c>
      <c r="T68" s="3" t="s">
        <v>62</v>
      </c>
      <c r="U68" s="3" t="s">
        <v>56</v>
      </c>
      <c r="V68" s="3" t="s">
        <v>43</v>
      </c>
      <c r="W68" s="3" t="s">
        <v>44</v>
      </c>
      <c r="X68" s="3" t="s">
        <v>45</v>
      </c>
      <c r="Y68" s="3" t="s">
        <v>46</v>
      </c>
      <c r="Z68" s="3" t="s">
        <v>249</v>
      </c>
      <c r="AA68" s="3" t="s">
        <v>250</v>
      </c>
      <c r="AB68" s="12" t="str">
        <f t="shared" si="15"/>
        <v>Glyphosate</v>
      </c>
      <c r="AC68" s="10"/>
      <c r="AD68" s="10"/>
      <c r="AE68" s="4">
        <v>126420</v>
      </c>
      <c r="AF68" s="4">
        <v>126.42</v>
      </c>
      <c r="AG68" s="4">
        <v>385000</v>
      </c>
      <c r="AJ68" s="7"/>
      <c r="AK68" s="7"/>
      <c r="AL68" s="7"/>
    </row>
    <row r="69" spans="1:38" ht="22" customHeight="1" x14ac:dyDescent="0.3">
      <c r="A69" s="5">
        <v>43971</v>
      </c>
      <c r="B69" s="6" t="s">
        <v>50</v>
      </c>
      <c r="C69" s="6" t="s">
        <v>84</v>
      </c>
      <c r="D69" s="6" t="s">
        <v>85</v>
      </c>
      <c r="E69" s="6" t="s">
        <v>44</v>
      </c>
      <c r="F69" s="6" t="s">
        <v>33</v>
      </c>
      <c r="G69" s="7" t="s">
        <v>49</v>
      </c>
      <c r="H69" s="7" t="s">
        <v>49</v>
      </c>
      <c r="I69" s="6" t="s">
        <v>86</v>
      </c>
      <c r="J69" s="6" t="s">
        <v>166</v>
      </c>
      <c r="K69" s="7" t="s">
        <v>49</v>
      </c>
      <c r="L69" s="6" t="s">
        <v>61</v>
      </c>
      <c r="M69" s="7" t="s">
        <v>49</v>
      </c>
      <c r="N69" s="7" t="s">
        <v>49</v>
      </c>
      <c r="O69" s="7" t="s">
        <v>49</v>
      </c>
      <c r="P69" s="6" t="s">
        <v>167</v>
      </c>
      <c r="Q69" s="6" t="s">
        <v>39</v>
      </c>
      <c r="R69" s="6" t="s">
        <v>60</v>
      </c>
      <c r="S69" s="6" t="s">
        <v>61</v>
      </c>
      <c r="T69" s="6" t="s">
        <v>62</v>
      </c>
      <c r="U69" s="6" t="s">
        <v>56</v>
      </c>
      <c r="V69" s="6" t="s">
        <v>90</v>
      </c>
      <c r="W69" s="6" t="s">
        <v>44</v>
      </c>
      <c r="X69" s="6" t="s">
        <v>91</v>
      </c>
      <c r="Y69" s="6" t="s">
        <v>46</v>
      </c>
      <c r="Z69" s="6" t="s">
        <v>251</v>
      </c>
      <c r="AA69" s="6" t="s">
        <v>252</v>
      </c>
      <c r="AB69" s="12" t="str">
        <f>IF(ISNUMBER(SEARCH("BUTYRAMIDE",AA69)),"2,3-Dimethyl Butyramide",IF(ISNUMBER(SEARCH("FOLPET",AA69)),"Folpet",IF(ISNUMBER(SEARCH("METHYL [2-({[6- (TRIFLUOROMETHYL) PYRIDIN-2-YL] OXY} METHYL) PHENYL",AA69)),"Esther",IF(ISNUMBER(SEARCH("TEBUCONAZOL",AA69)),"Tebuconazole",IF(ISNUMBER(SEARCH("DICHLOROPHENYL",AA69)),"Dichlorophenyl Isocyanates",IF(ISNUMBER(SEARCH("CAPTAN",AA69)),"Captan",IF(ISNUMBER(SEARCH("DIMETHYLACETAMID",AA69)),"Dimethylacetamide",IF(ISNUMBER(SEARCH("AFALON",AA69)),"Linuron","FIX IT"))))))))</f>
        <v>Dimethylacetamide</v>
      </c>
      <c r="AC69" s="7"/>
      <c r="AD69" s="7"/>
      <c r="AE69" s="7">
        <v>49020</v>
      </c>
      <c r="AF69" s="7">
        <v>49.02</v>
      </c>
      <c r="AG69" s="7">
        <v>246000</v>
      </c>
      <c r="AJ69" s="10"/>
      <c r="AK69" s="10"/>
      <c r="AL69" s="10"/>
    </row>
    <row r="70" spans="1:38" ht="22" customHeight="1" x14ac:dyDescent="0.3">
      <c r="A70" s="2">
        <v>43971</v>
      </c>
      <c r="B70" s="3" t="s">
        <v>50</v>
      </c>
      <c r="C70" s="3" t="s">
        <v>84</v>
      </c>
      <c r="D70" s="3" t="s">
        <v>85</v>
      </c>
      <c r="E70" s="3" t="s">
        <v>44</v>
      </c>
      <c r="F70" s="3" t="s">
        <v>33</v>
      </c>
      <c r="G70" s="4" t="s">
        <v>49</v>
      </c>
      <c r="H70" s="4" t="s">
        <v>49</v>
      </c>
      <c r="I70" s="3" t="s">
        <v>86</v>
      </c>
      <c r="J70" s="3" t="s">
        <v>253</v>
      </c>
      <c r="K70" s="3" t="s">
        <v>254</v>
      </c>
      <c r="L70" s="3" t="s">
        <v>61</v>
      </c>
      <c r="M70" s="4" t="s">
        <v>49</v>
      </c>
      <c r="N70" s="4" t="s">
        <v>49</v>
      </c>
      <c r="O70" s="4" t="s">
        <v>49</v>
      </c>
      <c r="P70" s="3" t="s">
        <v>255</v>
      </c>
      <c r="Q70" s="3" t="s">
        <v>39</v>
      </c>
      <c r="R70" s="3" t="s">
        <v>60</v>
      </c>
      <c r="S70" s="3" t="s">
        <v>61</v>
      </c>
      <c r="T70" s="3" t="s">
        <v>62</v>
      </c>
      <c r="U70" s="3" t="s">
        <v>56</v>
      </c>
      <c r="V70" s="3" t="s">
        <v>90</v>
      </c>
      <c r="W70" s="3" t="s">
        <v>44</v>
      </c>
      <c r="X70" s="3" t="s">
        <v>91</v>
      </c>
      <c r="Y70" s="3" t="s">
        <v>46</v>
      </c>
      <c r="Z70" s="3" t="s">
        <v>256</v>
      </c>
      <c r="AA70" s="3" t="s">
        <v>257</v>
      </c>
      <c r="AB70" s="12" t="str">
        <f t="shared" ref="AB70" si="19">IF(ISNUMBER(SEARCH("2,4 D",AA68)),"2,4-Dichlorophenoxyacetic acid",IF(ISNUMBER(SEARCH("ACIDO",AA68)),"2,4-Dichlorophenoxyacetic acid",IF(ISNUMBER(SEARCH("NAPHTHA",AA68)),"Aromatic Solvent Mixture",IF(ISNUMBER(SEARCH("DIMETHYLAMINE",AA68)),"Dimethylamine",IF(ISNUMBER(SEARCH("DIMETILAMINA",AA68)),"Dimethylamine",IF(ISNUMBER(SEARCH("JUMP",AA68)),"Diuron",IF(ISNUMBER(SEARCH(" 2-AMINO-2,3-DIMETHYL BUTYRAMIDE",AA68)),"Herbicide Amine Intermediate",IF(ISNUMBER(SEARCH("TEBUTHIURON",AA68)),"Tebuthiuron",IF(ISNUMBER(SEARCH("DMS",AA68)),"Dimethyl Sulfate",IF(ISNUMBER(SEARCH("2,4-XILIDIN",AA68)),"2,4-Xylidine","FIX IT"))))))))))</f>
        <v>2,4-Dichlorophenoxyacetic acid</v>
      </c>
      <c r="AC70" s="10"/>
      <c r="AD70" s="10"/>
      <c r="AE70" s="4">
        <v>16840</v>
      </c>
      <c r="AF70" s="4">
        <v>16.84</v>
      </c>
      <c r="AG70" s="4">
        <v>84700</v>
      </c>
      <c r="AJ70" s="7"/>
      <c r="AK70" s="7"/>
      <c r="AL70" s="7"/>
    </row>
    <row r="71" spans="1:38" ht="22" customHeight="1" x14ac:dyDescent="0.3">
      <c r="A71" s="5">
        <v>43970</v>
      </c>
      <c r="B71" s="6" t="s">
        <v>144</v>
      </c>
      <c r="C71" s="6" t="s">
        <v>84</v>
      </c>
      <c r="D71" s="6" t="s">
        <v>85</v>
      </c>
      <c r="E71" s="6" t="s">
        <v>44</v>
      </c>
      <c r="F71" s="6" t="s">
        <v>33</v>
      </c>
      <c r="G71" s="7" t="s">
        <v>49</v>
      </c>
      <c r="H71" s="7" t="s">
        <v>49</v>
      </c>
      <c r="I71" s="6" t="s">
        <v>86</v>
      </c>
      <c r="J71" s="6" t="s">
        <v>77</v>
      </c>
      <c r="K71" s="6" t="s">
        <v>78</v>
      </c>
      <c r="L71" s="6" t="s">
        <v>68</v>
      </c>
      <c r="M71" s="6" t="s">
        <v>33</v>
      </c>
      <c r="N71" s="7" t="s">
        <v>49</v>
      </c>
      <c r="O71" s="7" t="s">
        <v>49</v>
      </c>
      <c r="P71" s="6" t="s">
        <v>79</v>
      </c>
      <c r="Q71" s="6" t="s">
        <v>39</v>
      </c>
      <c r="R71" s="6" t="s">
        <v>67</v>
      </c>
      <c r="S71" s="6" t="s">
        <v>68</v>
      </c>
      <c r="T71" s="6" t="s">
        <v>69</v>
      </c>
      <c r="U71" s="6" t="s">
        <v>70</v>
      </c>
      <c r="V71" s="6" t="s">
        <v>90</v>
      </c>
      <c r="W71" s="6" t="s">
        <v>44</v>
      </c>
      <c r="X71" s="6" t="s">
        <v>91</v>
      </c>
      <c r="Y71" s="6" t="s">
        <v>46</v>
      </c>
      <c r="Z71" s="6" t="s">
        <v>145</v>
      </c>
      <c r="AA71" s="11" t="s">
        <v>258</v>
      </c>
      <c r="AB71" s="12" t="s">
        <v>3140</v>
      </c>
      <c r="AC71" s="7"/>
      <c r="AD71" s="7"/>
      <c r="AE71" s="7">
        <v>20960</v>
      </c>
      <c r="AF71" s="7">
        <v>20.96</v>
      </c>
      <c r="AG71" s="7">
        <v>17824000</v>
      </c>
      <c r="AJ71" s="10"/>
      <c r="AK71" s="10"/>
      <c r="AL71" s="10"/>
    </row>
    <row r="72" spans="1:38" ht="22" customHeight="1" x14ac:dyDescent="0.3">
      <c r="A72" s="2">
        <v>43969</v>
      </c>
      <c r="B72" s="3" t="s">
        <v>50</v>
      </c>
      <c r="C72" s="3" t="s">
        <v>32</v>
      </c>
      <c r="D72" s="4" t="s">
        <v>49</v>
      </c>
      <c r="E72" s="4" t="s">
        <v>49</v>
      </c>
      <c r="F72" s="3" t="s">
        <v>33</v>
      </c>
      <c r="G72" s="4" t="s">
        <v>49</v>
      </c>
      <c r="H72" s="4" t="s">
        <v>49</v>
      </c>
      <c r="I72" s="3" t="s">
        <v>34</v>
      </c>
      <c r="J72" s="3" t="s">
        <v>191</v>
      </c>
      <c r="K72" s="4" t="s">
        <v>49</v>
      </c>
      <c r="L72" s="4" t="s">
        <v>49</v>
      </c>
      <c r="M72" s="4" t="s">
        <v>49</v>
      </c>
      <c r="N72" s="4" t="s">
        <v>49</v>
      </c>
      <c r="O72" s="4" t="s">
        <v>49</v>
      </c>
      <c r="P72" s="3" t="s">
        <v>192</v>
      </c>
      <c r="Q72" s="3" t="s">
        <v>39</v>
      </c>
      <c r="R72" s="3" t="s">
        <v>186</v>
      </c>
      <c r="S72" s="3" t="s">
        <v>187</v>
      </c>
      <c r="T72" s="3" t="s">
        <v>188</v>
      </c>
      <c r="U72" s="3" t="s">
        <v>42</v>
      </c>
      <c r="V72" s="3" t="s">
        <v>43</v>
      </c>
      <c r="W72" s="3" t="s">
        <v>44</v>
      </c>
      <c r="X72" s="3" t="s">
        <v>45</v>
      </c>
      <c r="Y72" s="3" t="s">
        <v>46</v>
      </c>
      <c r="Z72" s="3" t="s">
        <v>193</v>
      </c>
      <c r="AA72" s="3" t="s">
        <v>194</v>
      </c>
      <c r="AB72" s="12" t="str">
        <f t="shared" si="15"/>
        <v>2,4-Dichlorophenoxyacetic acid</v>
      </c>
      <c r="AC72" s="10"/>
      <c r="AD72" s="10"/>
      <c r="AE72" s="4">
        <v>23830</v>
      </c>
      <c r="AF72" s="4">
        <v>23.83</v>
      </c>
      <c r="AG72" s="4">
        <v>175000</v>
      </c>
      <c r="AJ72" s="7"/>
      <c r="AK72" s="7"/>
      <c r="AL72" s="7"/>
    </row>
    <row r="73" spans="1:38" ht="22" customHeight="1" x14ac:dyDescent="0.3">
      <c r="A73" s="5">
        <v>43969</v>
      </c>
      <c r="B73" s="6" t="s">
        <v>50</v>
      </c>
      <c r="C73" s="6" t="s">
        <v>32</v>
      </c>
      <c r="D73" s="7" t="s">
        <v>49</v>
      </c>
      <c r="E73" s="7" t="s">
        <v>49</v>
      </c>
      <c r="F73" s="6" t="s">
        <v>33</v>
      </c>
      <c r="G73" s="7" t="s">
        <v>49</v>
      </c>
      <c r="H73" s="7" t="s">
        <v>49</v>
      </c>
      <c r="I73" s="6" t="s">
        <v>34</v>
      </c>
      <c r="J73" s="6" t="s">
        <v>147</v>
      </c>
      <c r="K73" s="6" t="s">
        <v>148</v>
      </c>
      <c r="L73" s="6" t="s">
        <v>149</v>
      </c>
      <c r="M73" s="6" t="s">
        <v>33</v>
      </c>
      <c r="N73" s="7" t="s">
        <v>49</v>
      </c>
      <c r="O73" s="7" t="s">
        <v>49</v>
      </c>
      <c r="P73" s="6" t="s">
        <v>150</v>
      </c>
      <c r="Q73" s="6" t="s">
        <v>39</v>
      </c>
      <c r="R73" s="6" t="s">
        <v>151</v>
      </c>
      <c r="S73" s="6" t="s">
        <v>149</v>
      </c>
      <c r="T73" s="6" t="s">
        <v>152</v>
      </c>
      <c r="U73" s="6" t="s">
        <v>42</v>
      </c>
      <c r="V73" s="6" t="s">
        <v>43</v>
      </c>
      <c r="W73" s="6" t="s">
        <v>44</v>
      </c>
      <c r="X73" s="6" t="s">
        <v>45</v>
      </c>
      <c r="Y73" s="6" t="s">
        <v>46</v>
      </c>
      <c r="Z73" s="6" t="s">
        <v>153</v>
      </c>
      <c r="AA73" s="6" t="s">
        <v>259</v>
      </c>
      <c r="AB73" s="12" t="str">
        <f t="shared" si="15"/>
        <v>Aromatic Solvent Mixture</v>
      </c>
      <c r="AC73" s="7"/>
      <c r="AD73" s="7"/>
      <c r="AE73" s="7">
        <v>100140</v>
      </c>
      <c r="AF73" s="7">
        <v>100.14</v>
      </c>
      <c r="AG73" s="6" t="s">
        <v>49</v>
      </c>
      <c r="AJ73" s="10"/>
      <c r="AK73" s="10"/>
      <c r="AL73" s="10"/>
    </row>
    <row r="74" spans="1:38" ht="22" customHeight="1" x14ac:dyDescent="0.3">
      <c r="A74" s="2">
        <v>43969</v>
      </c>
      <c r="B74" s="3" t="s">
        <v>31</v>
      </c>
      <c r="C74" s="3" t="s">
        <v>32</v>
      </c>
      <c r="D74" s="4" t="s">
        <v>49</v>
      </c>
      <c r="E74" s="4" t="s">
        <v>49</v>
      </c>
      <c r="F74" s="3" t="s">
        <v>33</v>
      </c>
      <c r="G74" s="4" t="s">
        <v>49</v>
      </c>
      <c r="H74" s="4" t="s">
        <v>49</v>
      </c>
      <c r="I74" s="3" t="s">
        <v>34</v>
      </c>
      <c r="J74" s="3" t="s">
        <v>35</v>
      </c>
      <c r="K74" s="3" t="s">
        <v>36</v>
      </c>
      <c r="L74" s="3" t="s">
        <v>37</v>
      </c>
      <c r="M74" s="3" t="s">
        <v>33</v>
      </c>
      <c r="N74" s="4" t="s">
        <v>49</v>
      </c>
      <c r="O74" s="4" t="s">
        <v>49</v>
      </c>
      <c r="P74" s="3" t="s">
        <v>38</v>
      </c>
      <c r="Q74" s="3" t="s">
        <v>39</v>
      </c>
      <c r="R74" s="3" t="s">
        <v>40</v>
      </c>
      <c r="S74" s="3" t="s">
        <v>37</v>
      </c>
      <c r="T74" s="3" t="s">
        <v>41</v>
      </c>
      <c r="U74" s="3" t="s">
        <v>42</v>
      </c>
      <c r="V74" s="3" t="s">
        <v>43</v>
      </c>
      <c r="W74" s="3" t="s">
        <v>44</v>
      </c>
      <c r="X74" s="3" t="s">
        <v>45</v>
      </c>
      <c r="Y74" s="3" t="s">
        <v>46</v>
      </c>
      <c r="Z74" s="3" t="s">
        <v>47</v>
      </c>
      <c r="AA74" s="3" t="s">
        <v>260</v>
      </c>
      <c r="AB74" s="12" t="str">
        <f t="shared" si="15"/>
        <v>2,4-Dichlorophenoxyacetic acid</v>
      </c>
      <c r="AC74" s="10"/>
      <c r="AD74" s="10"/>
      <c r="AE74" s="4">
        <v>184300</v>
      </c>
      <c r="AF74" s="4">
        <v>184.3</v>
      </c>
      <c r="AG74" s="3" t="s">
        <v>49</v>
      </c>
      <c r="AJ74" s="7"/>
      <c r="AK74" s="7"/>
      <c r="AL74" s="7"/>
    </row>
    <row r="75" spans="1:38" ht="22" customHeight="1" x14ac:dyDescent="0.3">
      <c r="A75" s="5">
        <v>43969</v>
      </c>
      <c r="B75" s="6" t="s">
        <v>31</v>
      </c>
      <c r="C75" s="6" t="s">
        <v>32</v>
      </c>
      <c r="D75" s="7" t="s">
        <v>49</v>
      </c>
      <c r="E75" s="7" t="s">
        <v>49</v>
      </c>
      <c r="F75" s="6" t="s">
        <v>33</v>
      </c>
      <c r="G75" s="7" t="s">
        <v>49</v>
      </c>
      <c r="H75" s="7" t="s">
        <v>49</v>
      </c>
      <c r="I75" s="6" t="s">
        <v>34</v>
      </c>
      <c r="J75" s="6" t="s">
        <v>35</v>
      </c>
      <c r="K75" s="6" t="s">
        <v>36</v>
      </c>
      <c r="L75" s="6" t="s">
        <v>37</v>
      </c>
      <c r="M75" s="6" t="s">
        <v>33</v>
      </c>
      <c r="N75" s="7" t="s">
        <v>49</v>
      </c>
      <c r="O75" s="7" t="s">
        <v>49</v>
      </c>
      <c r="P75" s="6" t="s">
        <v>38</v>
      </c>
      <c r="Q75" s="6" t="s">
        <v>39</v>
      </c>
      <c r="R75" s="6" t="s">
        <v>40</v>
      </c>
      <c r="S75" s="6" t="s">
        <v>37</v>
      </c>
      <c r="T75" s="6" t="s">
        <v>41</v>
      </c>
      <c r="U75" s="6" t="s">
        <v>42</v>
      </c>
      <c r="V75" s="6" t="s">
        <v>43</v>
      </c>
      <c r="W75" s="6" t="s">
        <v>44</v>
      </c>
      <c r="X75" s="6" t="s">
        <v>45</v>
      </c>
      <c r="Y75" s="6" t="s">
        <v>46</v>
      </c>
      <c r="Z75" s="6" t="s">
        <v>47</v>
      </c>
      <c r="AA75" s="6" t="s">
        <v>261</v>
      </c>
      <c r="AB75" s="12" t="str">
        <f t="shared" si="15"/>
        <v>2,4-Dichlorophenoxyacetic acid</v>
      </c>
      <c r="AC75" s="7"/>
      <c r="AD75" s="7"/>
      <c r="AE75" s="7">
        <v>129120</v>
      </c>
      <c r="AF75" s="7">
        <v>129.12</v>
      </c>
      <c r="AG75" s="6" t="s">
        <v>49</v>
      </c>
      <c r="AJ75" s="10"/>
      <c r="AK75" s="10"/>
      <c r="AL75" s="10"/>
    </row>
    <row r="76" spans="1:38" ht="22" customHeight="1" x14ac:dyDescent="0.3">
      <c r="A76" s="2">
        <v>43969</v>
      </c>
      <c r="B76" s="3" t="s">
        <v>50</v>
      </c>
      <c r="C76" s="3" t="s">
        <v>32</v>
      </c>
      <c r="D76" s="4" t="s">
        <v>49</v>
      </c>
      <c r="E76" s="4" t="s">
        <v>49</v>
      </c>
      <c r="F76" s="3" t="s">
        <v>33</v>
      </c>
      <c r="G76" s="4" t="s">
        <v>49</v>
      </c>
      <c r="H76" s="4" t="s">
        <v>49</v>
      </c>
      <c r="I76" s="3" t="s">
        <v>34</v>
      </c>
      <c r="J76" s="3" t="s">
        <v>191</v>
      </c>
      <c r="K76" s="4" t="s">
        <v>49</v>
      </c>
      <c r="L76" s="4" t="s">
        <v>49</v>
      </c>
      <c r="M76" s="4" t="s">
        <v>49</v>
      </c>
      <c r="N76" s="4" t="s">
        <v>49</v>
      </c>
      <c r="O76" s="4" t="s">
        <v>49</v>
      </c>
      <c r="P76" s="3" t="s">
        <v>192</v>
      </c>
      <c r="Q76" s="3" t="s">
        <v>39</v>
      </c>
      <c r="R76" s="3" t="s">
        <v>186</v>
      </c>
      <c r="S76" s="3" t="s">
        <v>187</v>
      </c>
      <c r="T76" s="3" t="s">
        <v>188</v>
      </c>
      <c r="U76" s="3" t="s">
        <v>42</v>
      </c>
      <c r="V76" s="3" t="s">
        <v>43</v>
      </c>
      <c r="W76" s="3" t="s">
        <v>44</v>
      </c>
      <c r="X76" s="3" t="s">
        <v>45</v>
      </c>
      <c r="Y76" s="3" t="s">
        <v>46</v>
      </c>
      <c r="Z76" s="3" t="s">
        <v>193</v>
      </c>
      <c r="AA76" s="3" t="s">
        <v>262</v>
      </c>
      <c r="AB76" s="12" t="str">
        <f t="shared" ref="AB76:AB78" si="20">IF(ISNUMBER(SEARCH("BUTYRAMIDE",AA76)),"2,3-Dimethyl Butyramide",IF(ISNUMBER(SEARCH("FOLPET",AA76)),"Folpet",IF(ISNUMBER(SEARCH("METHYL [2-({[6- (TRIFLUOROMETHYL) PYRIDIN-2-YL] OXY} METHYL) PHENYL",AA76)),"Esther",IF(ISNUMBER(SEARCH("TEBUCONAZOL",AA76)),"Tebuconazole",IF(ISNUMBER(SEARCH("DICHLOROPHENYL",AA76)),"Dichlorophenyl Isocyanates",IF(ISNUMBER(SEARCH("CAPTAN",AA76)),"Captan",IF(ISNUMBER(SEARCH("DIMETHYLACETAMID",AA76)),"Dimethylacetamide",IF(ISNUMBER(SEARCH("AFALON",AA76)),"Linuron","FIX IT"))))))))</f>
        <v>Dichlorophenyl Isocyanates</v>
      </c>
      <c r="AC76" s="10"/>
      <c r="AD76" s="10"/>
      <c r="AE76" s="4">
        <v>23740</v>
      </c>
      <c r="AF76" s="4">
        <v>23.74</v>
      </c>
      <c r="AG76" s="4">
        <v>174000</v>
      </c>
      <c r="AJ76" s="7"/>
      <c r="AK76" s="7"/>
      <c r="AL76" s="7"/>
    </row>
    <row r="77" spans="1:38" ht="22" customHeight="1" x14ac:dyDescent="0.3">
      <c r="A77" s="5">
        <v>43968</v>
      </c>
      <c r="B77" s="6" t="s">
        <v>31</v>
      </c>
      <c r="C77" s="6" t="s">
        <v>32</v>
      </c>
      <c r="D77" s="7" t="s">
        <v>49</v>
      </c>
      <c r="E77" s="7" t="s">
        <v>49</v>
      </c>
      <c r="F77" s="6" t="s">
        <v>33</v>
      </c>
      <c r="G77" s="7" t="s">
        <v>49</v>
      </c>
      <c r="H77" s="7" t="s">
        <v>49</v>
      </c>
      <c r="I77" s="6" t="s">
        <v>34</v>
      </c>
      <c r="J77" s="6" t="s">
        <v>65</v>
      </c>
      <c r="K77" s="7" t="s">
        <v>49</v>
      </c>
      <c r="L77" s="7" t="s">
        <v>49</v>
      </c>
      <c r="M77" s="6" t="s">
        <v>33</v>
      </c>
      <c r="N77" s="7" t="s">
        <v>49</v>
      </c>
      <c r="O77" s="7" t="s">
        <v>49</v>
      </c>
      <c r="P77" s="6" t="s">
        <v>66</v>
      </c>
      <c r="Q77" s="6" t="s">
        <v>39</v>
      </c>
      <c r="R77" s="6" t="s">
        <v>67</v>
      </c>
      <c r="S77" s="6" t="s">
        <v>68</v>
      </c>
      <c r="T77" s="6" t="s">
        <v>69</v>
      </c>
      <c r="U77" s="6" t="s">
        <v>70</v>
      </c>
      <c r="V77" s="6" t="s">
        <v>43</v>
      </c>
      <c r="W77" s="6" t="s">
        <v>44</v>
      </c>
      <c r="X77" s="6" t="s">
        <v>45</v>
      </c>
      <c r="Y77" s="6" t="s">
        <v>46</v>
      </c>
      <c r="Z77" s="6" t="s">
        <v>73</v>
      </c>
      <c r="AA77" s="6" t="s">
        <v>263</v>
      </c>
      <c r="AB77" s="12" t="str">
        <f t="shared" si="20"/>
        <v>Linuron</v>
      </c>
      <c r="AC77" s="7"/>
      <c r="AD77" s="7"/>
      <c r="AE77" s="7">
        <v>20090</v>
      </c>
      <c r="AF77" s="7">
        <v>20.09</v>
      </c>
      <c r="AG77" s="7">
        <v>166000</v>
      </c>
      <c r="AJ77" s="10"/>
      <c r="AK77" s="10"/>
      <c r="AL77" s="10"/>
    </row>
    <row r="78" spans="1:38" ht="22" customHeight="1" x14ac:dyDescent="0.3">
      <c r="A78" s="2">
        <v>43968</v>
      </c>
      <c r="B78" s="3" t="s">
        <v>31</v>
      </c>
      <c r="C78" s="3" t="s">
        <v>32</v>
      </c>
      <c r="D78" s="4" t="s">
        <v>49</v>
      </c>
      <c r="E78" s="4" t="s">
        <v>49</v>
      </c>
      <c r="F78" s="3" t="s">
        <v>33</v>
      </c>
      <c r="G78" s="4" t="s">
        <v>49</v>
      </c>
      <c r="H78" s="4" t="s">
        <v>49</v>
      </c>
      <c r="I78" s="3" t="s">
        <v>34</v>
      </c>
      <c r="J78" s="3" t="s">
        <v>65</v>
      </c>
      <c r="K78" s="4" t="s">
        <v>49</v>
      </c>
      <c r="L78" s="4" t="s">
        <v>49</v>
      </c>
      <c r="M78" s="3" t="s">
        <v>33</v>
      </c>
      <c r="N78" s="4" t="s">
        <v>49</v>
      </c>
      <c r="O78" s="4" t="s">
        <v>49</v>
      </c>
      <c r="P78" s="3" t="s">
        <v>66</v>
      </c>
      <c r="Q78" s="3" t="s">
        <v>39</v>
      </c>
      <c r="R78" s="3" t="s">
        <v>67</v>
      </c>
      <c r="S78" s="3" t="s">
        <v>68</v>
      </c>
      <c r="T78" s="3" t="s">
        <v>69</v>
      </c>
      <c r="U78" s="3" t="s">
        <v>70</v>
      </c>
      <c r="V78" s="3" t="s">
        <v>43</v>
      </c>
      <c r="W78" s="3" t="s">
        <v>44</v>
      </c>
      <c r="X78" s="3" t="s">
        <v>45</v>
      </c>
      <c r="Y78" s="3" t="s">
        <v>46</v>
      </c>
      <c r="Z78" s="3" t="s">
        <v>73</v>
      </c>
      <c r="AA78" s="3" t="s">
        <v>263</v>
      </c>
      <c r="AB78" s="12" t="str">
        <f t="shared" si="20"/>
        <v>Linuron</v>
      </c>
      <c r="AC78" s="10"/>
      <c r="AD78" s="10"/>
      <c r="AE78" s="4">
        <v>20090</v>
      </c>
      <c r="AF78" s="4">
        <v>20.09</v>
      </c>
      <c r="AG78" s="4">
        <v>166000</v>
      </c>
      <c r="AJ78" s="7"/>
      <c r="AK78" s="7"/>
      <c r="AL78" s="7"/>
    </row>
    <row r="79" spans="1:38" ht="22" customHeight="1" x14ac:dyDescent="0.3">
      <c r="A79" s="5">
        <v>43967</v>
      </c>
      <c r="B79" s="6" t="s">
        <v>50</v>
      </c>
      <c r="C79" s="6" t="s">
        <v>32</v>
      </c>
      <c r="D79" s="7" t="s">
        <v>49</v>
      </c>
      <c r="E79" s="7" t="s">
        <v>49</v>
      </c>
      <c r="F79" s="6" t="s">
        <v>33</v>
      </c>
      <c r="G79" s="7" t="s">
        <v>49</v>
      </c>
      <c r="H79" s="7" t="s">
        <v>49</v>
      </c>
      <c r="I79" s="6" t="s">
        <v>34</v>
      </c>
      <c r="J79" s="6" t="s">
        <v>246</v>
      </c>
      <c r="K79" s="6" t="s">
        <v>247</v>
      </c>
      <c r="L79" s="6" t="s">
        <v>61</v>
      </c>
      <c r="M79" s="7" t="s">
        <v>49</v>
      </c>
      <c r="N79" s="7" t="s">
        <v>49</v>
      </c>
      <c r="O79" s="7" t="s">
        <v>49</v>
      </c>
      <c r="P79" s="6" t="s">
        <v>248</v>
      </c>
      <c r="Q79" s="6" t="s">
        <v>39</v>
      </c>
      <c r="R79" s="6" t="s">
        <v>60</v>
      </c>
      <c r="S79" s="6" t="s">
        <v>61</v>
      </c>
      <c r="T79" s="6" t="s">
        <v>62</v>
      </c>
      <c r="U79" s="6" t="s">
        <v>56</v>
      </c>
      <c r="V79" s="6" t="s">
        <v>43</v>
      </c>
      <c r="W79" s="6" t="s">
        <v>44</v>
      </c>
      <c r="X79" s="6" t="s">
        <v>45</v>
      </c>
      <c r="Y79" s="6" t="s">
        <v>46</v>
      </c>
      <c r="Z79" s="6" t="s">
        <v>249</v>
      </c>
      <c r="AA79" s="6" t="s">
        <v>264</v>
      </c>
      <c r="AB79" s="12" t="str">
        <f t="shared" si="15"/>
        <v>Glyphosate</v>
      </c>
      <c r="AC79" s="7"/>
      <c r="AD79" s="7"/>
      <c r="AE79" s="7">
        <v>144480</v>
      </c>
      <c r="AF79" s="7">
        <v>144.47999999999999</v>
      </c>
      <c r="AG79" s="7">
        <v>439000</v>
      </c>
      <c r="AJ79" s="10"/>
      <c r="AK79" s="10"/>
      <c r="AL79" s="10"/>
    </row>
    <row r="80" spans="1:38" ht="22" customHeight="1" x14ac:dyDescent="0.3">
      <c r="A80" s="2">
        <v>43967</v>
      </c>
      <c r="B80" s="3" t="s">
        <v>50</v>
      </c>
      <c r="C80" s="3" t="s">
        <v>32</v>
      </c>
      <c r="D80" s="4" t="s">
        <v>49</v>
      </c>
      <c r="E80" s="4" t="s">
        <v>49</v>
      </c>
      <c r="F80" s="3" t="s">
        <v>33</v>
      </c>
      <c r="G80" s="4" t="s">
        <v>49</v>
      </c>
      <c r="H80" s="4" t="s">
        <v>49</v>
      </c>
      <c r="I80" s="3" t="s">
        <v>34</v>
      </c>
      <c r="J80" s="3" t="s">
        <v>246</v>
      </c>
      <c r="K80" s="3" t="s">
        <v>247</v>
      </c>
      <c r="L80" s="3" t="s">
        <v>61</v>
      </c>
      <c r="M80" s="4" t="s">
        <v>49</v>
      </c>
      <c r="N80" s="4" t="s">
        <v>49</v>
      </c>
      <c r="O80" s="4" t="s">
        <v>49</v>
      </c>
      <c r="P80" s="3" t="s">
        <v>248</v>
      </c>
      <c r="Q80" s="3" t="s">
        <v>39</v>
      </c>
      <c r="R80" s="3" t="s">
        <v>60</v>
      </c>
      <c r="S80" s="3" t="s">
        <v>61</v>
      </c>
      <c r="T80" s="3" t="s">
        <v>62</v>
      </c>
      <c r="U80" s="3" t="s">
        <v>56</v>
      </c>
      <c r="V80" s="3" t="s">
        <v>43</v>
      </c>
      <c r="W80" s="3" t="s">
        <v>44</v>
      </c>
      <c r="X80" s="3" t="s">
        <v>45</v>
      </c>
      <c r="Y80" s="3" t="s">
        <v>46</v>
      </c>
      <c r="Z80" s="3" t="s">
        <v>249</v>
      </c>
      <c r="AA80" s="3" t="s">
        <v>265</v>
      </c>
      <c r="AB80" s="12" t="str">
        <f t="shared" si="15"/>
        <v>Glyphosate</v>
      </c>
      <c r="AC80" s="10"/>
      <c r="AD80" s="10"/>
      <c r="AE80" s="4">
        <v>72240</v>
      </c>
      <c r="AF80" s="4">
        <v>72.239999999999995</v>
      </c>
      <c r="AG80" s="4">
        <v>220000</v>
      </c>
      <c r="AJ80" s="7"/>
      <c r="AK80" s="7"/>
      <c r="AL80" s="7"/>
    </row>
    <row r="81" spans="1:38" ht="22" customHeight="1" x14ac:dyDescent="0.3">
      <c r="A81" s="5">
        <v>43965</v>
      </c>
      <c r="B81" s="6" t="s">
        <v>50</v>
      </c>
      <c r="C81" s="6" t="s">
        <v>32</v>
      </c>
      <c r="D81" s="7" t="s">
        <v>49</v>
      </c>
      <c r="E81" s="7" t="s">
        <v>49</v>
      </c>
      <c r="F81" s="6" t="s">
        <v>33</v>
      </c>
      <c r="G81" s="7" t="s">
        <v>49</v>
      </c>
      <c r="H81" s="7" t="s">
        <v>49</v>
      </c>
      <c r="I81" s="6" t="s">
        <v>34</v>
      </c>
      <c r="J81" s="6" t="s">
        <v>94</v>
      </c>
      <c r="K81" s="7" t="s">
        <v>49</v>
      </c>
      <c r="L81" s="7" t="s">
        <v>49</v>
      </c>
      <c r="M81" s="7" t="s">
        <v>49</v>
      </c>
      <c r="N81" s="7" t="s">
        <v>49</v>
      </c>
      <c r="O81" s="7" t="s">
        <v>49</v>
      </c>
      <c r="P81" s="6" t="s">
        <v>95</v>
      </c>
      <c r="Q81" s="6" t="s">
        <v>39</v>
      </c>
      <c r="R81" s="6" t="s">
        <v>96</v>
      </c>
      <c r="S81" s="6" t="s">
        <v>97</v>
      </c>
      <c r="T81" s="6" t="s">
        <v>98</v>
      </c>
      <c r="U81" s="6" t="s">
        <v>99</v>
      </c>
      <c r="V81" s="6" t="s">
        <v>43</v>
      </c>
      <c r="W81" s="6" t="s">
        <v>44</v>
      </c>
      <c r="X81" s="6" t="s">
        <v>45</v>
      </c>
      <c r="Y81" s="6" t="s">
        <v>46</v>
      </c>
      <c r="Z81" s="6" t="s">
        <v>189</v>
      </c>
      <c r="AA81" s="6" t="s">
        <v>266</v>
      </c>
      <c r="AB81" s="12" t="str">
        <f t="shared" ref="AB81" si="21">IF(ISNUMBER(SEARCH("2,4 D",AA81)),"2,4-Dichlorophenoxyacetic acid",IF(ISNUMBER(SEARCH("ACIDO",AA81)),"2,4-Dichlorophenoxyacetic acid",IF(ISNUMBER(SEARCH("NAPHTHA",AA81)),"Aromatic Solvent Mixture",IF(ISNUMBER(SEARCH("DIMETHYLAMINE",AA81)),"Dimethylamine",IF(ISNUMBER(SEARCH("DIMETILAMINA",AA81)),"Dimethylamine",IF(ISNUMBER(SEARCH("JUMP",AA81)),"Diuron",IF(ISNUMBER(SEARCH("2-AMINO-2,3-DIMETHYL BUTYRAMIDE",AA81)),"Herbicide Amine Intermediate",IF(ISNUMBER(SEARCH("TEBUTHIURON",AA81)),"Tebuthiuron","FIXIT"))))))))</f>
        <v>Dimethylamine</v>
      </c>
      <c r="AC81" s="7"/>
      <c r="AD81" s="7"/>
      <c r="AE81" s="7">
        <v>73699</v>
      </c>
      <c r="AF81" s="7">
        <v>73.7</v>
      </c>
      <c r="AG81" s="7">
        <v>211000</v>
      </c>
      <c r="AJ81" s="10"/>
      <c r="AK81" s="10"/>
      <c r="AL81" s="10"/>
    </row>
    <row r="82" spans="1:38" ht="22" customHeight="1" x14ac:dyDescent="0.3">
      <c r="A82" s="2">
        <v>43964</v>
      </c>
      <c r="B82" s="3" t="s">
        <v>50</v>
      </c>
      <c r="C82" s="3" t="s">
        <v>32</v>
      </c>
      <c r="D82" s="4" t="s">
        <v>49</v>
      </c>
      <c r="E82" s="4" t="s">
        <v>49</v>
      </c>
      <c r="F82" s="3" t="s">
        <v>33</v>
      </c>
      <c r="G82" s="4" t="s">
        <v>49</v>
      </c>
      <c r="H82" s="4" t="s">
        <v>49</v>
      </c>
      <c r="I82" s="3" t="s">
        <v>34</v>
      </c>
      <c r="J82" s="3" t="s">
        <v>166</v>
      </c>
      <c r="K82" s="4" t="s">
        <v>49</v>
      </c>
      <c r="L82" s="3" t="s">
        <v>61</v>
      </c>
      <c r="M82" s="4" t="s">
        <v>49</v>
      </c>
      <c r="N82" s="4" t="s">
        <v>49</v>
      </c>
      <c r="O82" s="4" t="s">
        <v>49</v>
      </c>
      <c r="P82" s="3" t="s">
        <v>167</v>
      </c>
      <c r="Q82" s="3" t="s">
        <v>39</v>
      </c>
      <c r="R82" s="3" t="s">
        <v>168</v>
      </c>
      <c r="S82" s="3" t="s">
        <v>61</v>
      </c>
      <c r="T82" s="3" t="s">
        <v>169</v>
      </c>
      <c r="U82" s="3" t="s">
        <v>56</v>
      </c>
      <c r="V82" s="3" t="s">
        <v>43</v>
      </c>
      <c r="W82" s="3" t="s">
        <v>44</v>
      </c>
      <c r="X82" s="3" t="s">
        <v>45</v>
      </c>
      <c r="Y82" s="3" t="s">
        <v>46</v>
      </c>
      <c r="Z82" s="3" t="s">
        <v>170</v>
      </c>
      <c r="AA82" s="3" t="s">
        <v>267</v>
      </c>
      <c r="AB82" s="12" t="s">
        <v>3171</v>
      </c>
      <c r="AC82" s="10"/>
      <c r="AD82" s="10"/>
      <c r="AE82" s="4">
        <v>53412</v>
      </c>
      <c r="AF82" s="4">
        <v>53.41</v>
      </c>
      <c r="AG82" s="4">
        <v>258000</v>
      </c>
      <c r="AJ82" s="7"/>
      <c r="AK82" s="7"/>
      <c r="AL82" s="7"/>
    </row>
    <row r="83" spans="1:38" ht="22" customHeight="1" x14ac:dyDescent="0.3">
      <c r="A83" s="5">
        <v>43964</v>
      </c>
      <c r="B83" s="6" t="s">
        <v>50</v>
      </c>
      <c r="C83" s="6" t="s">
        <v>32</v>
      </c>
      <c r="D83" s="7" t="s">
        <v>49</v>
      </c>
      <c r="E83" s="7" t="s">
        <v>49</v>
      </c>
      <c r="F83" s="6" t="s">
        <v>33</v>
      </c>
      <c r="G83" s="7" t="s">
        <v>49</v>
      </c>
      <c r="H83" s="7" t="s">
        <v>49</v>
      </c>
      <c r="I83" s="6" t="s">
        <v>34</v>
      </c>
      <c r="J83" s="6" t="s">
        <v>246</v>
      </c>
      <c r="K83" s="6" t="s">
        <v>247</v>
      </c>
      <c r="L83" s="6" t="s">
        <v>61</v>
      </c>
      <c r="M83" s="7" t="s">
        <v>49</v>
      </c>
      <c r="N83" s="7" t="s">
        <v>49</v>
      </c>
      <c r="O83" s="7" t="s">
        <v>49</v>
      </c>
      <c r="P83" s="6" t="s">
        <v>248</v>
      </c>
      <c r="Q83" s="6" t="s">
        <v>39</v>
      </c>
      <c r="R83" s="6" t="s">
        <v>60</v>
      </c>
      <c r="S83" s="6" t="s">
        <v>61</v>
      </c>
      <c r="T83" s="6" t="s">
        <v>62</v>
      </c>
      <c r="U83" s="6" t="s">
        <v>56</v>
      </c>
      <c r="V83" s="6" t="s">
        <v>43</v>
      </c>
      <c r="W83" s="6" t="s">
        <v>44</v>
      </c>
      <c r="X83" s="6" t="s">
        <v>45</v>
      </c>
      <c r="Y83" s="6" t="s">
        <v>46</v>
      </c>
      <c r="Z83" s="6" t="s">
        <v>249</v>
      </c>
      <c r="AA83" s="6" t="s">
        <v>268</v>
      </c>
      <c r="AB83" s="12" t="str">
        <f t="shared" si="15"/>
        <v>Glyphosate</v>
      </c>
      <c r="AC83" s="7"/>
      <c r="AD83" s="7"/>
      <c r="AE83" s="7">
        <v>72240</v>
      </c>
      <c r="AF83" s="7">
        <v>72.239999999999995</v>
      </c>
      <c r="AG83" s="7">
        <v>220000</v>
      </c>
      <c r="AJ83" s="10"/>
      <c r="AK83" s="10"/>
      <c r="AL83" s="10"/>
    </row>
    <row r="84" spans="1:38" ht="22" customHeight="1" x14ac:dyDescent="0.3">
      <c r="A84" s="2">
        <v>43963</v>
      </c>
      <c r="B84" s="3" t="s">
        <v>31</v>
      </c>
      <c r="C84" s="3" t="s">
        <v>32</v>
      </c>
      <c r="D84" s="4" t="s">
        <v>49</v>
      </c>
      <c r="E84" s="4" t="s">
        <v>49</v>
      </c>
      <c r="F84" s="3" t="s">
        <v>33</v>
      </c>
      <c r="G84" s="4" t="s">
        <v>49</v>
      </c>
      <c r="H84" s="4" t="s">
        <v>49</v>
      </c>
      <c r="I84" s="3" t="s">
        <v>34</v>
      </c>
      <c r="J84" s="3" t="s">
        <v>65</v>
      </c>
      <c r="K84" s="4" t="s">
        <v>49</v>
      </c>
      <c r="L84" s="4" t="s">
        <v>49</v>
      </c>
      <c r="M84" s="3" t="s">
        <v>33</v>
      </c>
      <c r="N84" s="4" t="s">
        <v>49</v>
      </c>
      <c r="O84" s="4" t="s">
        <v>49</v>
      </c>
      <c r="P84" s="3" t="s">
        <v>66</v>
      </c>
      <c r="Q84" s="3" t="s">
        <v>39</v>
      </c>
      <c r="R84" s="3" t="s">
        <v>67</v>
      </c>
      <c r="S84" s="3" t="s">
        <v>68</v>
      </c>
      <c r="T84" s="3" t="s">
        <v>69</v>
      </c>
      <c r="U84" s="3" t="s">
        <v>70</v>
      </c>
      <c r="V84" s="3" t="s">
        <v>43</v>
      </c>
      <c r="W84" s="3" t="s">
        <v>44</v>
      </c>
      <c r="X84" s="3" t="s">
        <v>45</v>
      </c>
      <c r="Y84" s="3" t="s">
        <v>46</v>
      </c>
      <c r="Z84" s="3" t="s">
        <v>71</v>
      </c>
      <c r="AA84" s="3" t="s">
        <v>269</v>
      </c>
      <c r="AB84" s="12" t="str">
        <f>IF(ISNUMBER(SEARCH("2,4 D",AA84)),"2,4-Dichlorophenoxyacetic acid",IF(ISNUMBER(SEARCH("ACIDO",AA84)),"2,4-Dichlorophenoxyacetic acid",IF(ISNUMBER(SEARCH("NAPHTHA",AA84)),"Aromatic Solvent Mixture",IF(ISNUMBER(SEARCH("DIMETHYLAMINE",AA84)),"Dimethylamine",IF(ISNUMBER(SEARCH("DIMETILAMINA",AA84)),"Dimethylamine",IF(ISNUMBER(SEARCH("JUMP",AA84)),"Diuron",IF(ISNUMBER(SEARCH("2-AMINO-2,3-DIMETHYL BUTYRAMIDE",AA84)),"Herbicide Amine Intermediate",IF(ISNUMBER(SEARCH("TEBUTHIURON",AA84)),"Tebuthiuron","FIXIT"))))))))</f>
        <v>Diuron</v>
      </c>
      <c r="AC84" s="10"/>
      <c r="AD84" s="10"/>
      <c r="AE84" s="4">
        <v>22348</v>
      </c>
      <c r="AF84" s="4">
        <v>22.35</v>
      </c>
      <c r="AG84" s="4">
        <v>185000</v>
      </c>
      <c r="AJ84" s="7"/>
      <c r="AK84" s="7"/>
      <c r="AL84" s="7"/>
    </row>
    <row r="85" spans="1:38" ht="22" customHeight="1" x14ac:dyDescent="0.3">
      <c r="A85" s="5">
        <v>43963</v>
      </c>
      <c r="B85" s="6" t="s">
        <v>31</v>
      </c>
      <c r="C85" s="6" t="s">
        <v>32</v>
      </c>
      <c r="D85" s="7" t="s">
        <v>49</v>
      </c>
      <c r="E85" s="7" t="s">
        <v>49</v>
      </c>
      <c r="F85" s="6" t="s">
        <v>33</v>
      </c>
      <c r="G85" s="7" t="s">
        <v>49</v>
      </c>
      <c r="H85" s="7" t="s">
        <v>49</v>
      </c>
      <c r="I85" s="6" t="s">
        <v>34</v>
      </c>
      <c r="J85" s="6" t="s">
        <v>77</v>
      </c>
      <c r="K85" s="6" t="s">
        <v>78</v>
      </c>
      <c r="L85" s="6" t="s">
        <v>68</v>
      </c>
      <c r="M85" s="6" t="s">
        <v>33</v>
      </c>
      <c r="N85" s="7" t="s">
        <v>49</v>
      </c>
      <c r="O85" s="7" t="s">
        <v>49</v>
      </c>
      <c r="P85" s="6" t="s">
        <v>79</v>
      </c>
      <c r="Q85" s="6" t="s">
        <v>39</v>
      </c>
      <c r="R85" s="6" t="s">
        <v>67</v>
      </c>
      <c r="S85" s="6" t="s">
        <v>68</v>
      </c>
      <c r="T85" s="6" t="s">
        <v>69</v>
      </c>
      <c r="U85" s="6" t="s">
        <v>70</v>
      </c>
      <c r="V85" s="6" t="s">
        <v>43</v>
      </c>
      <c r="W85" s="6" t="s">
        <v>44</v>
      </c>
      <c r="X85" s="6" t="s">
        <v>45</v>
      </c>
      <c r="Y85" s="6" t="s">
        <v>46</v>
      </c>
      <c r="Z85" s="6" t="s">
        <v>270</v>
      </c>
      <c r="AA85" s="11" t="s">
        <v>271</v>
      </c>
      <c r="AB85" s="12" t="s">
        <v>3151</v>
      </c>
      <c r="AC85" s="7"/>
      <c r="AD85" s="7"/>
      <c r="AE85" s="7">
        <v>9360</v>
      </c>
      <c r="AF85" s="7">
        <v>9.36</v>
      </c>
      <c r="AG85" s="7">
        <v>659000</v>
      </c>
      <c r="AJ85" s="10"/>
      <c r="AK85" s="10"/>
      <c r="AL85" s="10"/>
    </row>
    <row r="86" spans="1:38" ht="22" customHeight="1" x14ac:dyDescent="0.3">
      <c r="A86" s="2">
        <v>43963</v>
      </c>
      <c r="B86" s="3" t="s">
        <v>31</v>
      </c>
      <c r="C86" s="3" t="s">
        <v>32</v>
      </c>
      <c r="D86" s="4" t="s">
        <v>49</v>
      </c>
      <c r="E86" s="4" t="s">
        <v>49</v>
      </c>
      <c r="F86" s="3" t="s">
        <v>33</v>
      </c>
      <c r="G86" s="4" t="s">
        <v>49</v>
      </c>
      <c r="H86" s="4" t="s">
        <v>49</v>
      </c>
      <c r="I86" s="3" t="s">
        <v>34</v>
      </c>
      <c r="J86" s="3" t="s">
        <v>77</v>
      </c>
      <c r="K86" s="3" t="s">
        <v>78</v>
      </c>
      <c r="L86" s="3" t="s">
        <v>68</v>
      </c>
      <c r="M86" s="3" t="s">
        <v>33</v>
      </c>
      <c r="N86" s="4" t="s">
        <v>49</v>
      </c>
      <c r="O86" s="4" t="s">
        <v>49</v>
      </c>
      <c r="P86" s="3" t="s">
        <v>79</v>
      </c>
      <c r="Q86" s="3" t="s">
        <v>39</v>
      </c>
      <c r="R86" s="3" t="s">
        <v>67</v>
      </c>
      <c r="S86" s="3" t="s">
        <v>68</v>
      </c>
      <c r="T86" s="3" t="s">
        <v>69</v>
      </c>
      <c r="U86" s="3" t="s">
        <v>70</v>
      </c>
      <c r="V86" s="3" t="s">
        <v>43</v>
      </c>
      <c r="W86" s="3" t="s">
        <v>44</v>
      </c>
      <c r="X86" s="3" t="s">
        <v>45</v>
      </c>
      <c r="Y86" s="3" t="s">
        <v>46</v>
      </c>
      <c r="Z86" s="3" t="s">
        <v>270</v>
      </c>
      <c r="AA86" s="3" t="s">
        <v>272</v>
      </c>
      <c r="AB86" s="12" t="s">
        <v>3151</v>
      </c>
      <c r="AC86" s="10"/>
      <c r="AD86" s="10"/>
      <c r="AE86" s="4">
        <v>9360</v>
      </c>
      <c r="AF86" s="4">
        <v>9.36</v>
      </c>
      <c r="AG86" s="4">
        <v>659000</v>
      </c>
      <c r="AJ86" s="7"/>
      <c r="AK86" s="7"/>
      <c r="AL86" s="7"/>
    </row>
    <row r="87" spans="1:38" ht="22" customHeight="1" x14ac:dyDescent="0.3">
      <c r="A87" s="5">
        <v>43963</v>
      </c>
      <c r="B87" s="6" t="s">
        <v>273</v>
      </c>
      <c r="C87" s="6" t="s">
        <v>32</v>
      </c>
      <c r="D87" s="7" t="s">
        <v>49</v>
      </c>
      <c r="E87" s="7" t="s">
        <v>49</v>
      </c>
      <c r="F87" s="6" t="s">
        <v>33</v>
      </c>
      <c r="G87" s="7" t="s">
        <v>49</v>
      </c>
      <c r="H87" s="7" t="s">
        <v>49</v>
      </c>
      <c r="I87" s="6" t="s">
        <v>34</v>
      </c>
      <c r="J87" s="6" t="s">
        <v>77</v>
      </c>
      <c r="K87" s="6" t="s">
        <v>78</v>
      </c>
      <c r="L87" s="6" t="s">
        <v>68</v>
      </c>
      <c r="M87" s="6" t="s">
        <v>33</v>
      </c>
      <c r="N87" s="7" t="s">
        <v>49</v>
      </c>
      <c r="O87" s="7" t="s">
        <v>49</v>
      </c>
      <c r="P87" s="6" t="s">
        <v>79</v>
      </c>
      <c r="Q87" s="6" t="s">
        <v>39</v>
      </c>
      <c r="R87" s="6" t="s">
        <v>67</v>
      </c>
      <c r="S87" s="6" t="s">
        <v>68</v>
      </c>
      <c r="T87" s="6" t="s">
        <v>69</v>
      </c>
      <c r="U87" s="6" t="s">
        <v>70</v>
      </c>
      <c r="V87" s="6" t="s">
        <v>43</v>
      </c>
      <c r="W87" s="6" t="s">
        <v>44</v>
      </c>
      <c r="X87" s="6" t="s">
        <v>45</v>
      </c>
      <c r="Y87" s="6" t="s">
        <v>46</v>
      </c>
      <c r="Z87" s="6" t="s">
        <v>274</v>
      </c>
      <c r="AA87" s="6" t="s">
        <v>275</v>
      </c>
      <c r="AB87" s="12" t="str">
        <f>IF(ISNUMBER(SEARCH("BUTYRAMIDE",AA87)),"2,3-Dimethyl Butyramide",IF(ISNUMBER(SEARCH("FOLPET",AA87)),"Folpet",IF(ISNUMBER(SEARCH("METHYL [2-({[6- (TRIFLUOROMETHYL) PYRIDIN-2-YL] OXY} METHYL) PHENYL",AA87)),"Esther",IF(ISNUMBER(SEARCH("TEBUCONAZOL",AA87)),"Tebuconazole",IF(ISNUMBER(SEARCH("DICHLOROPHENYL",AA87)),"Dichlorophenyl Isocyanates",IF(ISNUMBER(SEARCH("CAPTAN",AA87)),"Captan",IF(ISNUMBER(SEARCH("DIMETHYLACETAMID",AA87)),"Dimethylacetamide",IF(ISNUMBER(SEARCH("AFALON",AA87)),"Linuron","FIX IT"))))))))</f>
        <v>Tebuconazole</v>
      </c>
      <c r="AC87" s="7"/>
      <c r="AD87" s="7"/>
      <c r="AE87" s="7">
        <v>31410</v>
      </c>
      <c r="AF87" s="7">
        <v>31.41</v>
      </c>
      <c r="AG87" s="7">
        <v>722000</v>
      </c>
      <c r="AJ87" s="10"/>
      <c r="AK87" s="10"/>
      <c r="AL87" s="10"/>
    </row>
    <row r="88" spans="1:38" ht="22" customHeight="1" x14ac:dyDescent="0.3">
      <c r="A88" s="2">
        <v>43963</v>
      </c>
      <c r="B88" s="3" t="s">
        <v>31</v>
      </c>
      <c r="C88" s="3" t="s">
        <v>32</v>
      </c>
      <c r="D88" s="4" t="s">
        <v>49</v>
      </c>
      <c r="E88" s="4" t="s">
        <v>49</v>
      </c>
      <c r="F88" s="3" t="s">
        <v>33</v>
      </c>
      <c r="G88" s="4" t="s">
        <v>49</v>
      </c>
      <c r="H88" s="4" t="s">
        <v>49</v>
      </c>
      <c r="I88" s="3" t="s">
        <v>34</v>
      </c>
      <c r="J88" s="3" t="s">
        <v>77</v>
      </c>
      <c r="K88" s="3" t="s">
        <v>78</v>
      </c>
      <c r="L88" s="3" t="s">
        <v>68</v>
      </c>
      <c r="M88" s="3" t="s">
        <v>33</v>
      </c>
      <c r="N88" s="4" t="s">
        <v>49</v>
      </c>
      <c r="O88" s="4" t="s">
        <v>49</v>
      </c>
      <c r="P88" s="3" t="s">
        <v>79</v>
      </c>
      <c r="Q88" s="3" t="s">
        <v>39</v>
      </c>
      <c r="R88" s="3" t="s">
        <v>67</v>
      </c>
      <c r="S88" s="3" t="s">
        <v>68</v>
      </c>
      <c r="T88" s="3" t="s">
        <v>69</v>
      </c>
      <c r="U88" s="3" t="s">
        <v>70</v>
      </c>
      <c r="V88" s="3" t="s">
        <v>43</v>
      </c>
      <c r="W88" s="3" t="s">
        <v>44</v>
      </c>
      <c r="X88" s="3" t="s">
        <v>45</v>
      </c>
      <c r="Y88" s="3" t="s">
        <v>46</v>
      </c>
      <c r="Z88" s="3" t="s">
        <v>82</v>
      </c>
      <c r="AA88" s="3" t="s">
        <v>276</v>
      </c>
      <c r="AB88" s="18" t="s">
        <v>3193</v>
      </c>
      <c r="AC88" s="10"/>
      <c r="AD88" s="10"/>
      <c r="AE88" s="4">
        <v>226710.01</v>
      </c>
      <c r="AF88" s="4">
        <v>226.71</v>
      </c>
      <c r="AG88" s="4">
        <v>3997000</v>
      </c>
      <c r="AJ88" s="7"/>
      <c r="AK88" s="7"/>
      <c r="AL88" s="7"/>
    </row>
    <row r="89" spans="1:38" ht="22" customHeight="1" x14ac:dyDescent="0.3">
      <c r="A89" s="5">
        <v>43962</v>
      </c>
      <c r="B89" s="6" t="s">
        <v>31</v>
      </c>
      <c r="C89" s="6" t="s">
        <v>32</v>
      </c>
      <c r="D89" s="7" t="s">
        <v>49</v>
      </c>
      <c r="E89" s="7" t="s">
        <v>49</v>
      </c>
      <c r="F89" s="6" t="s">
        <v>33</v>
      </c>
      <c r="G89" s="7" t="s">
        <v>49</v>
      </c>
      <c r="H89" s="7" t="s">
        <v>49</v>
      </c>
      <c r="I89" s="6" t="s">
        <v>34</v>
      </c>
      <c r="J89" s="6" t="s">
        <v>35</v>
      </c>
      <c r="K89" s="6" t="s">
        <v>36</v>
      </c>
      <c r="L89" s="6" t="s">
        <v>37</v>
      </c>
      <c r="M89" s="6" t="s">
        <v>33</v>
      </c>
      <c r="N89" s="7" t="s">
        <v>49</v>
      </c>
      <c r="O89" s="7" t="s">
        <v>49</v>
      </c>
      <c r="P89" s="6" t="s">
        <v>38</v>
      </c>
      <c r="Q89" s="6" t="s">
        <v>39</v>
      </c>
      <c r="R89" s="6" t="s">
        <v>40</v>
      </c>
      <c r="S89" s="6" t="s">
        <v>37</v>
      </c>
      <c r="T89" s="6" t="s">
        <v>41</v>
      </c>
      <c r="U89" s="6" t="s">
        <v>42</v>
      </c>
      <c r="V89" s="6" t="s">
        <v>43</v>
      </c>
      <c r="W89" s="6" t="s">
        <v>44</v>
      </c>
      <c r="X89" s="6" t="s">
        <v>45</v>
      </c>
      <c r="Y89" s="6" t="s">
        <v>46</v>
      </c>
      <c r="Z89" s="6" t="s">
        <v>47</v>
      </c>
      <c r="AA89" s="6" t="s">
        <v>223</v>
      </c>
      <c r="AB89" s="12" t="str">
        <f t="shared" si="15"/>
        <v>2,4-Dichlorophenoxyacetic acid</v>
      </c>
      <c r="AC89" s="7"/>
      <c r="AD89" s="7"/>
      <c r="AE89" s="7">
        <v>221560</v>
      </c>
      <c r="AF89" s="7">
        <v>221.56</v>
      </c>
      <c r="AG89" s="6" t="s">
        <v>49</v>
      </c>
      <c r="AJ89" s="10"/>
      <c r="AK89" s="10"/>
      <c r="AL89" s="10"/>
    </row>
    <row r="90" spans="1:38" ht="22" customHeight="1" x14ac:dyDescent="0.3">
      <c r="A90" s="2">
        <v>43962</v>
      </c>
      <c r="B90" s="3" t="s">
        <v>50</v>
      </c>
      <c r="C90" s="3" t="s">
        <v>32</v>
      </c>
      <c r="D90" s="4" t="s">
        <v>49</v>
      </c>
      <c r="E90" s="4" t="s">
        <v>49</v>
      </c>
      <c r="F90" s="3" t="s">
        <v>33</v>
      </c>
      <c r="G90" s="4" t="s">
        <v>49</v>
      </c>
      <c r="H90" s="4" t="s">
        <v>49</v>
      </c>
      <c r="I90" s="3" t="s">
        <v>34</v>
      </c>
      <c r="J90" s="3" t="s">
        <v>191</v>
      </c>
      <c r="K90" s="4" t="s">
        <v>49</v>
      </c>
      <c r="L90" s="4" t="s">
        <v>49</v>
      </c>
      <c r="M90" s="4" t="s">
        <v>49</v>
      </c>
      <c r="N90" s="4" t="s">
        <v>49</v>
      </c>
      <c r="O90" s="4" t="s">
        <v>49</v>
      </c>
      <c r="P90" s="3" t="s">
        <v>192</v>
      </c>
      <c r="Q90" s="3" t="s">
        <v>39</v>
      </c>
      <c r="R90" s="3" t="s">
        <v>186</v>
      </c>
      <c r="S90" s="3" t="s">
        <v>187</v>
      </c>
      <c r="T90" s="3" t="s">
        <v>188</v>
      </c>
      <c r="U90" s="3" t="s">
        <v>42</v>
      </c>
      <c r="V90" s="3" t="s">
        <v>43</v>
      </c>
      <c r="W90" s="3" t="s">
        <v>44</v>
      </c>
      <c r="X90" s="3" t="s">
        <v>45</v>
      </c>
      <c r="Y90" s="3" t="s">
        <v>46</v>
      </c>
      <c r="Z90" s="3" t="s">
        <v>193</v>
      </c>
      <c r="AA90" s="3" t="s">
        <v>277</v>
      </c>
      <c r="AB90" s="12" t="str">
        <f>IF(ISNUMBER(SEARCH("BUTYRAMIDE",AA90)),"2,3-Dimethyl Butyramide",IF(ISNUMBER(SEARCH("FOLPET",AA90)),"Folpet",IF(ISNUMBER(SEARCH("METHYL [2-({[6- (TRIFLUOROMETHYL) PYRIDIN-2-YL] OXY} METHYL) PHENYL",AA90)),"Esther",IF(ISNUMBER(SEARCH("TEBUCONAZOL",AA90)),"Tebuconazole",IF(ISNUMBER(SEARCH("DICHLOROPHENYL",AA90)),"Dichlorophenyl Isocyanates",IF(ISNUMBER(SEARCH("CAPTAN",AA90)),"Captan",IF(ISNUMBER(SEARCH("DIMETHYLACETAMID",AA90)),"Dimethylacetamide",IF(ISNUMBER(SEARCH("AFALON",AA90)),"Linuron","FIX IT"))))))))</f>
        <v>Dichlorophenyl Isocyanates</v>
      </c>
      <c r="AC90" s="10"/>
      <c r="AD90" s="10"/>
      <c r="AE90" s="4">
        <v>23970</v>
      </c>
      <c r="AF90" s="4">
        <v>23.97</v>
      </c>
      <c r="AG90" s="4">
        <v>176000</v>
      </c>
      <c r="AJ90" s="7"/>
      <c r="AK90" s="7"/>
      <c r="AL90" s="7"/>
    </row>
    <row r="91" spans="1:38" ht="22" customHeight="1" x14ac:dyDescent="0.3">
      <c r="A91" s="5">
        <v>43962</v>
      </c>
      <c r="B91" s="6" t="s">
        <v>50</v>
      </c>
      <c r="C91" s="6" t="s">
        <v>32</v>
      </c>
      <c r="D91" s="7" t="s">
        <v>49</v>
      </c>
      <c r="E91" s="7" t="s">
        <v>49</v>
      </c>
      <c r="F91" s="6" t="s">
        <v>33</v>
      </c>
      <c r="G91" s="7" t="s">
        <v>49</v>
      </c>
      <c r="H91" s="7" t="s">
        <v>49</v>
      </c>
      <c r="I91" s="6" t="s">
        <v>34</v>
      </c>
      <c r="J91" s="6" t="s">
        <v>278</v>
      </c>
      <c r="K91" s="7" t="s">
        <v>49</v>
      </c>
      <c r="L91" s="7" t="s">
        <v>49</v>
      </c>
      <c r="M91" s="6" t="s">
        <v>33</v>
      </c>
      <c r="N91" s="7">
        <v>760485634</v>
      </c>
      <c r="O91" s="7" t="s">
        <v>49</v>
      </c>
      <c r="P91" s="6" t="s">
        <v>279</v>
      </c>
      <c r="Q91" s="6" t="s">
        <v>39</v>
      </c>
      <c r="R91" s="6" t="s">
        <v>60</v>
      </c>
      <c r="S91" s="6" t="s">
        <v>61</v>
      </c>
      <c r="T91" s="6" t="s">
        <v>62</v>
      </c>
      <c r="U91" s="6" t="s">
        <v>56</v>
      </c>
      <c r="V91" s="6" t="s">
        <v>43</v>
      </c>
      <c r="W91" s="6" t="s">
        <v>44</v>
      </c>
      <c r="X91" s="6" t="s">
        <v>45</v>
      </c>
      <c r="Y91" s="6" t="s">
        <v>46</v>
      </c>
      <c r="Z91" s="6" t="s">
        <v>73</v>
      </c>
      <c r="AA91" s="6" t="s">
        <v>280</v>
      </c>
      <c r="AB91" s="12" t="str">
        <f t="shared" ref="AB91:AB92" si="22">IF(ISNUMBER(SEARCH("2,4 D",AA91)),"2,4-Dichlorophenoxyacetic acid",IF(ISNUMBER(SEARCH("ACIDO",AA91)),"2,4-Dichlorophenoxyacetic acid",IF(ISNUMBER(SEARCH("NAPHTHA",AA91)),"Aromatic Solvent Mixture",IF(ISNUMBER(SEARCH("DIMETHYLAMINE",AA91)),"Dimethylamine",IF(ISNUMBER(SEARCH("DIMETILAMINA",AA91)),"Dimethylamine",IF(ISNUMBER(SEARCH("JUMP",AA91)),"Diuron",IF(ISNUMBER(SEARCH("2-AMINO-2,3-DIMETHYL BUTYRAMIDE",AA91)),"Herbicide Amine Intermediate",IF(ISNUMBER(SEARCH("TEBUTHIURON",AA91)),"Tebuthiuron","FIXIT"))))))))</f>
        <v>Tebuthiuron</v>
      </c>
      <c r="AC91" s="7"/>
      <c r="AD91" s="7"/>
      <c r="AE91" s="7">
        <v>44280</v>
      </c>
      <c r="AF91" s="7">
        <v>44.28</v>
      </c>
      <c r="AG91" s="7">
        <v>159000</v>
      </c>
      <c r="AJ91" s="10"/>
      <c r="AK91" s="10"/>
      <c r="AL91" s="10"/>
    </row>
    <row r="92" spans="1:38" ht="22" customHeight="1" x14ac:dyDescent="0.3">
      <c r="A92" s="2">
        <v>43962</v>
      </c>
      <c r="B92" s="3" t="s">
        <v>50</v>
      </c>
      <c r="C92" s="3" t="s">
        <v>32</v>
      </c>
      <c r="D92" s="4" t="s">
        <v>49</v>
      </c>
      <c r="E92" s="4" t="s">
        <v>49</v>
      </c>
      <c r="F92" s="3" t="s">
        <v>33</v>
      </c>
      <c r="G92" s="4" t="s">
        <v>49</v>
      </c>
      <c r="H92" s="4" t="s">
        <v>49</v>
      </c>
      <c r="I92" s="3" t="s">
        <v>34</v>
      </c>
      <c r="J92" s="3" t="s">
        <v>278</v>
      </c>
      <c r="K92" s="4" t="s">
        <v>49</v>
      </c>
      <c r="L92" s="4" t="s">
        <v>49</v>
      </c>
      <c r="M92" s="3" t="s">
        <v>33</v>
      </c>
      <c r="N92" s="4">
        <v>760485634</v>
      </c>
      <c r="O92" s="4" t="s">
        <v>49</v>
      </c>
      <c r="P92" s="3" t="s">
        <v>279</v>
      </c>
      <c r="Q92" s="3" t="s">
        <v>39</v>
      </c>
      <c r="R92" s="3" t="s">
        <v>60</v>
      </c>
      <c r="S92" s="3" t="s">
        <v>61</v>
      </c>
      <c r="T92" s="3" t="s">
        <v>62</v>
      </c>
      <c r="U92" s="3" t="s">
        <v>56</v>
      </c>
      <c r="V92" s="3" t="s">
        <v>43</v>
      </c>
      <c r="W92" s="3" t="s">
        <v>44</v>
      </c>
      <c r="X92" s="3" t="s">
        <v>45</v>
      </c>
      <c r="Y92" s="3" t="s">
        <v>46</v>
      </c>
      <c r="Z92" s="3" t="s">
        <v>73</v>
      </c>
      <c r="AA92" s="3" t="s">
        <v>280</v>
      </c>
      <c r="AB92" s="12" t="str">
        <f t="shared" si="22"/>
        <v>Tebuthiuron</v>
      </c>
      <c r="AC92" s="10"/>
      <c r="AD92" s="10"/>
      <c r="AE92" s="4">
        <v>44280</v>
      </c>
      <c r="AF92" s="4">
        <v>44.28</v>
      </c>
      <c r="AG92" s="4">
        <v>159000</v>
      </c>
      <c r="AJ92" s="7"/>
      <c r="AK92" s="7"/>
      <c r="AL92" s="7"/>
    </row>
    <row r="93" spans="1:38" ht="22" customHeight="1" x14ac:dyDescent="0.3">
      <c r="A93" s="5">
        <v>43955</v>
      </c>
      <c r="B93" s="6" t="s">
        <v>31</v>
      </c>
      <c r="C93" s="6" t="s">
        <v>32</v>
      </c>
      <c r="D93" s="7" t="s">
        <v>49</v>
      </c>
      <c r="E93" s="7" t="s">
        <v>49</v>
      </c>
      <c r="F93" s="6" t="s">
        <v>33</v>
      </c>
      <c r="G93" s="7" t="s">
        <v>49</v>
      </c>
      <c r="H93" s="7" t="s">
        <v>49</v>
      </c>
      <c r="I93" s="6" t="s">
        <v>34</v>
      </c>
      <c r="J93" s="6" t="s">
        <v>35</v>
      </c>
      <c r="K93" s="6" t="s">
        <v>36</v>
      </c>
      <c r="L93" s="6" t="s">
        <v>37</v>
      </c>
      <c r="M93" s="6" t="s">
        <v>33</v>
      </c>
      <c r="N93" s="7" t="s">
        <v>49</v>
      </c>
      <c r="O93" s="7" t="s">
        <v>49</v>
      </c>
      <c r="P93" s="6" t="s">
        <v>38</v>
      </c>
      <c r="Q93" s="6" t="s">
        <v>39</v>
      </c>
      <c r="R93" s="6" t="s">
        <v>40</v>
      </c>
      <c r="S93" s="6" t="s">
        <v>37</v>
      </c>
      <c r="T93" s="6" t="s">
        <v>41</v>
      </c>
      <c r="U93" s="6" t="s">
        <v>42</v>
      </c>
      <c r="V93" s="6" t="s">
        <v>43</v>
      </c>
      <c r="W93" s="6" t="s">
        <v>44</v>
      </c>
      <c r="X93" s="6" t="s">
        <v>45</v>
      </c>
      <c r="Y93" s="6" t="s">
        <v>46</v>
      </c>
      <c r="Z93" s="6" t="s">
        <v>47</v>
      </c>
      <c r="AA93" s="6" t="s">
        <v>281</v>
      </c>
      <c r="AB93" s="12" t="str">
        <f t="shared" ref="AB93:AB94" si="23">IF(ISNUMBER(SEARCH("2,4 D",AA91)),"2,4-Dichlorophenoxyacetic acid",IF(ISNUMBER(SEARCH("ACIDO",AA91)),"2,4-Dichlorophenoxyacetic acid",IF(ISNUMBER(SEARCH("NAPHTHA",AA91)),"Aromatic Solvent Mixture",IF(ISNUMBER(SEARCH("DIMETHYLAMINE",AA91)),"Dimethylamine",IF(ISNUMBER(SEARCH("DIMETILAMINA",AA91)),"Dimethylamine",IF(ISNUMBER(SEARCH("JUMP",AA91)),"Diuron",IF(ISNUMBER(SEARCH(" 2-AMINO-2,3-DIMETHYL BUTYRAMIDE",AA91)),"Herbicide Amine Intermediate",IF(ISNUMBER(SEARCH("TEBUTHIURON",AA91)),"Tebuthiuron",IF(ISNUMBER(SEARCH("DMS",AA91)),"Dimethyl Sulfate",IF(ISNUMBER(SEARCH("2,4-XILIDIN",AA91)),"2,4-Xylidine","FIX IT"))))))))))</f>
        <v>Tebuthiuron</v>
      </c>
      <c r="AC93" s="7"/>
      <c r="AD93" s="7"/>
      <c r="AE93" s="7">
        <v>185700</v>
      </c>
      <c r="AF93" s="7">
        <v>185.7</v>
      </c>
      <c r="AG93" s="6" t="s">
        <v>49</v>
      </c>
      <c r="AJ93" s="10"/>
      <c r="AK93" s="10"/>
      <c r="AL93" s="10"/>
    </row>
    <row r="94" spans="1:38" ht="22" customHeight="1" x14ac:dyDescent="0.3">
      <c r="A94" s="2">
        <v>43954</v>
      </c>
      <c r="B94" s="3" t="s">
        <v>50</v>
      </c>
      <c r="C94" s="3" t="s">
        <v>84</v>
      </c>
      <c r="D94" s="3" t="s">
        <v>85</v>
      </c>
      <c r="E94" s="3" t="s">
        <v>44</v>
      </c>
      <c r="F94" s="3" t="s">
        <v>33</v>
      </c>
      <c r="G94" s="4" t="s">
        <v>49</v>
      </c>
      <c r="H94" s="4" t="s">
        <v>49</v>
      </c>
      <c r="I94" s="3" t="s">
        <v>86</v>
      </c>
      <c r="J94" s="3" t="s">
        <v>127</v>
      </c>
      <c r="K94" s="3" t="s">
        <v>88</v>
      </c>
      <c r="L94" s="3" t="s">
        <v>61</v>
      </c>
      <c r="M94" s="4" t="s">
        <v>49</v>
      </c>
      <c r="N94" s="4" t="s">
        <v>49</v>
      </c>
      <c r="O94" s="4" t="s">
        <v>49</v>
      </c>
      <c r="P94" s="3" t="s">
        <v>128</v>
      </c>
      <c r="Q94" s="3" t="s">
        <v>39</v>
      </c>
      <c r="R94" s="3" t="s">
        <v>60</v>
      </c>
      <c r="S94" s="3" t="s">
        <v>61</v>
      </c>
      <c r="T94" s="3" t="s">
        <v>62</v>
      </c>
      <c r="U94" s="3" t="s">
        <v>56</v>
      </c>
      <c r="V94" s="3" t="s">
        <v>90</v>
      </c>
      <c r="W94" s="3" t="s">
        <v>44</v>
      </c>
      <c r="X94" s="3" t="s">
        <v>91</v>
      </c>
      <c r="Y94" s="3" t="s">
        <v>46</v>
      </c>
      <c r="Z94" s="3" t="s">
        <v>282</v>
      </c>
      <c r="AA94" s="3" t="s">
        <v>283</v>
      </c>
      <c r="AB94" s="12" t="str">
        <f t="shared" si="23"/>
        <v>Tebuthiuron</v>
      </c>
      <c r="AC94" s="10"/>
      <c r="AD94" s="10"/>
      <c r="AE94" s="4">
        <v>27687</v>
      </c>
      <c r="AF94" s="4">
        <v>27.69</v>
      </c>
      <c r="AG94" s="4">
        <v>1580000</v>
      </c>
      <c r="AJ94" s="7"/>
      <c r="AK94" s="7"/>
      <c r="AL94" s="7"/>
    </row>
    <row r="95" spans="1:38" ht="22" customHeight="1" x14ac:dyDescent="0.3">
      <c r="A95" s="5">
        <v>43954</v>
      </c>
      <c r="B95" s="6" t="s">
        <v>31</v>
      </c>
      <c r="C95" s="6" t="s">
        <v>32</v>
      </c>
      <c r="D95" s="7" t="s">
        <v>49</v>
      </c>
      <c r="E95" s="7" t="s">
        <v>49</v>
      </c>
      <c r="F95" s="6" t="s">
        <v>33</v>
      </c>
      <c r="G95" s="7" t="s">
        <v>49</v>
      </c>
      <c r="H95" s="7" t="s">
        <v>49</v>
      </c>
      <c r="I95" s="6" t="s">
        <v>34</v>
      </c>
      <c r="J95" s="6" t="s">
        <v>65</v>
      </c>
      <c r="K95" s="7" t="s">
        <v>49</v>
      </c>
      <c r="L95" s="7" t="s">
        <v>49</v>
      </c>
      <c r="M95" s="6" t="s">
        <v>33</v>
      </c>
      <c r="N95" s="7" t="s">
        <v>49</v>
      </c>
      <c r="O95" s="7" t="s">
        <v>49</v>
      </c>
      <c r="P95" s="6" t="s">
        <v>66</v>
      </c>
      <c r="Q95" s="6" t="s">
        <v>39</v>
      </c>
      <c r="R95" s="6" t="s">
        <v>67</v>
      </c>
      <c r="S95" s="6" t="s">
        <v>68</v>
      </c>
      <c r="T95" s="6" t="s">
        <v>69</v>
      </c>
      <c r="U95" s="6" t="s">
        <v>70</v>
      </c>
      <c r="V95" s="6" t="s">
        <v>43</v>
      </c>
      <c r="W95" s="6" t="s">
        <v>44</v>
      </c>
      <c r="X95" s="6" t="s">
        <v>45</v>
      </c>
      <c r="Y95" s="6" t="s">
        <v>46</v>
      </c>
      <c r="Z95" s="6" t="s">
        <v>71</v>
      </c>
      <c r="AA95" s="6" t="s">
        <v>284</v>
      </c>
      <c r="AB95" s="12" t="str">
        <f t="shared" si="15"/>
        <v>Diuron</v>
      </c>
      <c r="AC95" s="7"/>
      <c r="AD95" s="7"/>
      <c r="AE95" s="7">
        <v>44696</v>
      </c>
      <c r="AF95" s="7">
        <v>44.7</v>
      </c>
      <c r="AG95" s="7">
        <v>370000</v>
      </c>
      <c r="AJ95" s="10"/>
      <c r="AK95" s="10"/>
      <c r="AL95" s="10"/>
    </row>
    <row r="96" spans="1:38" ht="22" customHeight="1" x14ac:dyDescent="0.3">
      <c r="A96" s="2">
        <v>43954</v>
      </c>
      <c r="B96" s="3" t="s">
        <v>31</v>
      </c>
      <c r="C96" s="3" t="s">
        <v>32</v>
      </c>
      <c r="D96" s="4" t="s">
        <v>49</v>
      </c>
      <c r="E96" s="4" t="s">
        <v>49</v>
      </c>
      <c r="F96" s="3" t="s">
        <v>33</v>
      </c>
      <c r="G96" s="4" t="s">
        <v>49</v>
      </c>
      <c r="H96" s="4" t="s">
        <v>49</v>
      </c>
      <c r="I96" s="3" t="s">
        <v>34</v>
      </c>
      <c r="J96" s="3" t="s">
        <v>65</v>
      </c>
      <c r="K96" s="4" t="s">
        <v>49</v>
      </c>
      <c r="L96" s="4" t="s">
        <v>49</v>
      </c>
      <c r="M96" s="3" t="s">
        <v>33</v>
      </c>
      <c r="N96" s="4" t="s">
        <v>49</v>
      </c>
      <c r="O96" s="4" t="s">
        <v>49</v>
      </c>
      <c r="P96" s="3" t="s">
        <v>66</v>
      </c>
      <c r="Q96" s="3" t="s">
        <v>39</v>
      </c>
      <c r="R96" s="3" t="s">
        <v>67</v>
      </c>
      <c r="S96" s="3" t="s">
        <v>68</v>
      </c>
      <c r="T96" s="3" t="s">
        <v>69</v>
      </c>
      <c r="U96" s="3" t="s">
        <v>70</v>
      </c>
      <c r="V96" s="3" t="s">
        <v>43</v>
      </c>
      <c r="W96" s="3" t="s">
        <v>44</v>
      </c>
      <c r="X96" s="3" t="s">
        <v>45</v>
      </c>
      <c r="Y96" s="3" t="s">
        <v>46</v>
      </c>
      <c r="Z96" s="3" t="s">
        <v>71</v>
      </c>
      <c r="AA96" s="3" t="s">
        <v>285</v>
      </c>
      <c r="AB96" s="12" t="str">
        <f t="shared" si="15"/>
        <v>Diuron</v>
      </c>
      <c r="AC96" s="10"/>
      <c r="AD96" s="10"/>
      <c r="AE96" s="4">
        <v>178784</v>
      </c>
      <c r="AF96" s="4">
        <v>178.78</v>
      </c>
      <c r="AG96" s="4">
        <v>1482000</v>
      </c>
      <c r="AJ96" s="7"/>
      <c r="AK96" s="7"/>
      <c r="AL96" s="7"/>
    </row>
    <row r="97" spans="1:38" ht="22" customHeight="1" x14ac:dyDescent="0.3">
      <c r="A97" s="5">
        <v>43951</v>
      </c>
      <c r="B97" s="6" t="s">
        <v>50</v>
      </c>
      <c r="C97" s="6" t="s">
        <v>32</v>
      </c>
      <c r="D97" s="7" t="s">
        <v>49</v>
      </c>
      <c r="E97" s="7" t="s">
        <v>49</v>
      </c>
      <c r="F97" s="6" t="s">
        <v>33</v>
      </c>
      <c r="G97" s="7" t="s">
        <v>49</v>
      </c>
      <c r="H97" s="7" t="s">
        <v>49</v>
      </c>
      <c r="I97" s="6" t="s">
        <v>34</v>
      </c>
      <c r="J97" s="6" t="s">
        <v>286</v>
      </c>
      <c r="K97" s="6" t="s">
        <v>287</v>
      </c>
      <c r="L97" s="6" t="s">
        <v>97</v>
      </c>
      <c r="M97" s="6" t="s">
        <v>103</v>
      </c>
      <c r="N97" s="7" t="s">
        <v>49</v>
      </c>
      <c r="O97" s="7" t="s">
        <v>49</v>
      </c>
      <c r="P97" s="6" t="s">
        <v>288</v>
      </c>
      <c r="Q97" s="6" t="s">
        <v>39</v>
      </c>
      <c r="R97" s="6" t="s">
        <v>96</v>
      </c>
      <c r="S97" s="6" t="s">
        <v>97</v>
      </c>
      <c r="T97" s="6" t="s">
        <v>98</v>
      </c>
      <c r="U97" s="6" t="s">
        <v>99</v>
      </c>
      <c r="V97" s="6" t="s">
        <v>43</v>
      </c>
      <c r="W97" s="6" t="s">
        <v>44</v>
      </c>
      <c r="X97" s="6" t="s">
        <v>45</v>
      </c>
      <c r="Y97" s="6" t="s">
        <v>46</v>
      </c>
      <c r="Z97" s="6" t="s">
        <v>289</v>
      </c>
      <c r="AA97" s="6" t="s">
        <v>290</v>
      </c>
      <c r="AB97" s="12" t="str">
        <f t="shared" si="15"/>
        <v>Isopropylamine</v>
      </c>
      <c r="AC97" s="7"/>
      <c r="AD97" s="7"/>
      <c r="AE97" s="7">
        <v>14615</v>
      </c>
      <c r="AF97" s="7">
        <v>14.61</v>
      </c>
      <c r="AG97" s="7">
        <v>53800</v>
      </c>
      <c r="AJ97" s="10"/>
      <c r="AK97" s="10"/>
      <c r="AL97" s="10"/>
    </row>
    <row r="98" spans="1:38" ht="22" customHeight="1" x14ac:dyDescent="0.3">
      <c r="A98" s="2">
        <v>43951</v>
      </c>
      <c r="B98" s="3" t="s">
        <v>50</v>
      </c>
      <c r="C98" s="3" t="s">
        <v>32</v>
      </c>
      <c r="D98" s="4" t="s">
        <v>49</v>
      </c>
      <c r="E98" s="4" t="s">
        <v>49</v>
      </c>
      <c r="F98" s="3" t="s">
        <v>33</v>
      </c>
      <c r="G98" s="4" t="s">
        <v>49</v>
      </c>
      <c r="H98" s="4" t="s">
        <v>49</v>
      </c>
      <c r="I98" s="3" t="s">
        <v>34</v>
      </c>
      <c r="J98" s="3" t="s">
        <v>94</v>
      </c>
      <c r="K98" s="4" t="s">
        <v>49</v>
      </c>
      <c r="L98" s="4" t="s">
        <v>49</v>
      </c>
      <c r="M98" s="4" t="s">
        <v>49</v>
      </c>
      <c r="N98" s="4" t="s">
        <v>49</v>
      </c>
      <c r="O98" s="4" t="s">
        <v>49</v>
      </c>
      <c r="P98" s="3" t="s">
        <v>95</v>
      </c>
      <c r="Q98" s="3" t="s">
        <v>39</v>
      </c>
      <c r="R98" s="3" t="s">
        <v>96</v>
      </c>
      <c r="S98" s="3" t="s">
        <v>97</v>
      </c>
      <c r="T98" s="3" t="s">
        <v>98</v>
      </c>
      <c r="U98" s="3" t="s">
        <v>99</v>
      </c>
      <c r="V98" s="3" t="s">
        <v>43</v>
      </c>
      <c r="W98" s="3" t="s">
        <v>44</v>
      </c>
      <c r="X98" s="3" t="s">
        <v>45</v>
      </c>
      <c r="Y98" s="3" t="s">
        <v>46</v>
      </c>
      <c r="Z98" s="3" t="s">
        <v>189</v>
      </c>
      <c r="AA98" s="3" t="s">
        <v>291</v>
      </c>
      <c r="AB98" s="12" t="str">
        <f t="shared" ref="AB98" si="24">IF(ISNUMBER(SEARCH("2,4 D",AA98)),"2,4-Dichlorophenoxyacetic acid",IF(ISNUMBER(SEARCH("ACIDO",AA98)),"2,4-Dichlorophenoxyacetic acid",IF(ISNUMBER(SEARCH("NAPHTHA",AA98)),"Aromatic Solvent Mixture",IF(ISNUMBER(SEARCH("DIMETHYLAMINE",AA98)),"Dimethylamine",IF(ISNUMBER(SEARCH("DIMETILAMINA",AA98)),"Dimethylamine",IF(ISNUMBER(SEARCH("JUMP",AA98)),"Diuron",IF(ISNUMBER(SEARCH("2-AMINO-2,3-DIMETHYL BUTYRAMIDE",AA98)),"Herbicide Amine Intermediate",IF(ISNUMBER(SEARCH("TEBUTHIURON",AA98)),"Tebuthiuron","FIXIT"))))))))</f>
        <v>Dimethylamine</v>
      </c>
      <c r="AC98" s="10"/>
      <c r="AD98" s="10"/>
      <c r="AE98" s="4">
        <v>78200</v>
      </c>
      <c r="AF98" s="4">
        <v>78.2</v>
      </c>
      <c r="AG98" s="4">
        <v>219000</v>
      </c>
      <c r="AJ98" s="7"/>
      <c r="AK98" s="7"/>
      <c r="AL98" s="7"/>
    </row>
    <row r="99" spans="1:38" ht="22" customHeight="1" x14ac:dyDescent="0.3">
      <c r="A99" s="5">
        <v>43950</v>
      </c>
      <c r="B99" s="6" t="s">
        <v>50</v>
      </c>
      <c r="C99" s="6" t="s">
        <v>32</v>
      </c>
      <c r="D99" s="7" t="s">
        <v>49</v>
      </c>
      <c r="E99" s="7" t="s">
        <v>49</v>
      </c>
      <c r="F99" s="6" t="s">
        <v>33</v>
      </c>
      <c r="G99" s="7" t="s">
        <v>49</v>
      </c>
      <c r="H99" s="7" t="s">
        <v>49</v>
      </c>
      <c r="I99" s="6" t="s">
        <v>34</v>
      </c>
      <c r="J99" s="6" t="s">
        <v>278</v>
      </c>
      <c r="K99" s="7" t="s">
        <v>49</v>
      </c>
      <c r="L99" s="7" t="s">
        <v>49</v>
      </c>
      <c r="M99" s="6" t="s">
        <v>33</v>
      </c>
      <c r="N99" s="7">
        <v>760485634</v>
      </c>
      <c r="O99" s="7" t="s">
        <v>49</v>
      </c>
      <c r="P99" s="6" t="s">
        <v>279</v>
      </c>
      <c r="Q99" s="6" t="s">
        <v>39</v>
      </c>
      <c r="R99" s="6" t="s">
        <v>60</v>
      </c>
      <c r="S99" s="6" t="s">
        <v>61</v>
      </c>
      <c r="T99" s="6" t="s">
        <v>62</v>
      </c>
      <c r="U99" s="6" t="s">
        <v>56</v>
      </c>
      <c r="V99" s="6" t="s">
        <v>43</v>
      </c>
      <c r="W99" s="6" t="s">
        <v>44</v>
      </c>
      <c r="X99" s="6" t="s">
        <v>45</v>
      </c>
      <c r="Y99" s="6" t="s">
        <v>46</v>
      </c>
      <c r="Z99" s="6" t="s">
        <v>73</v>
      </c>
      <c r="AA99" s="6" t="s">
        <v>280</v>
      </c>
      <c r="AB99" s="12" t="str">
        <f t="shared" ref="AB99" si="25">IF(ISNUMBER(SEARCH("2,4 D",AA99)),"2,4-Dichlorophenoxyacetic acid",IF(ISNUMBER(SEARCH("ACIDO",AA99)),"2,4-Dichlorophenoxyacetic acid",IF(ISNUMBER(SEARCH("NAPHTHA",AA99)),"Aromatic Solvent Mixture",IF(ISNUMBER(SEARCH("DIMETHYLAMINE",AA99)),"Dimethylamine",IF(ISNUMBER(SEARCH("DIMETILAMINA",AA99)),"Dimethylamine",IF(ISNUMBER(SEARCH("JUMP",AA99)),"Diuron",IF(ISNUMBER(SEARCH("2-AMINO-2,3-DIMETHYL BUTYRAMIDE",AA99)),"Herbicide Amine Intermediate",IF(ISNUMBER(SEARCH("TEBUTHIURON",AA99)),"Tebuthiuron","FIXIT"))))))))</f>
        <v>Tebuthiuron</v>
      </c>
      <c r="AC99" s="7"/>
      <c r="AD99" s="7"/>
      <c r="AE99" s="7">
        <v>44280</v>
      </c>
      <c r="AF99" s="7">
        <v>44.28</v>
      </c>
      <c r="AG99" s="7">
        <v>175000</v>
      </c>
      <c r="AJ99" s="10"/>
      <c r="AK99" s="10"/>
      <c r="AL99" s="10"/>
    </row>
    <row r="100" spans="1:38" ht="22" customHeight="1" x14ac:dyDescent="0.3">
      <c r="A100" s="2">
        <v>43949</v>
      </c>
      <c r="B100" s="3" t="s">
        <v>31</v>
      </c>
      <c r="C100" s="3" t="s">
        <v>32</v>
      </c>
      <c r="D100" s="4" t="s">
        <v>49</v>
      </c>
      <c r="E100" s="4" t="s">
        <v>49</v>
      </c>
      <c r="F100" s="3" t="s">
        <v>33</v>
      </c>
      <c r="G100" s="4" t="s">
        <v>49</v>
      </c>
      <c r="H100" s="4" t="s">
        <v>49</v>
      </c>
      <c r="I100" s="3" t="s">
        <v>34</v>
      </c>
      <c r="J100" s="3" t="s">
        <v>77</v>
      </c>
      <c r="K100" s="3" t="s">
        <v>78</v>
      </c>
      <c r="L100" s="3" t="s">
        <v>68</v>
      </c>
      <c r="M100" s="3" t="s">
        <v>33</v>
      </c>
      <c r="N100" s="4" t="s">
        <v>49</v>
      </c>
      <c r="O100" s="4" t="s">
        <v>49</v>
      </c>
      <c r="P100" s="3" t="s">
        <v>79</v>
      </c>
      <c r="Q100" s="3" t="s">
        <v>39</v>
      </c>
      <c r="R100" s="3" t="s">
        <v>67</v>
      </c>
      <c r="S100" s="3" t="s">
        <v>68</v>
      </c>
      <c r="T100" s="3" t="s">
        <v>69</v>
      </c>
      <c r="U100" s="3" t="s">
        <v>70</v>
      </c>
      <c r="V100" s="3" t="s">
        <v>43</v>
      </c>
      <c r="W100" s="3" t="s">
        <v>44</v>
      </c>
      <c r="X100" s="3" t="s">
        <v>45</v>
      </c>
      <c r="Y100" s="3" t="s">
        <v>46</v>
      </c>
      <c r="Z100" s="3" t="s">
        <v>243</v>
      </c>
      <c r="AA100" s="3" t="s">
        <v>292</v>
      </c>
      <c r="AB100" s="12" t="str">
        <f t="shared" ref="AB100" si="26">IF(ISNUMBER(SEARCH("BUTYRAMIDE",AA100)),"2,3-Dimethyl Butyramide",IF(ISNUMBER(SEARCH("FOLPET",AA100)),"Folpet",IF(ISNUMBER(SEARCH("METHYL [2-({[6- (TRIFLUOROMETHYL) PYRIDIN-2-YL] OXY} METHYL) PHENYL",AA100)),"Esther",IF(ISNUMBER(SEARCH("TEBUCONAZOL",AA100)),"Tebuconazole",IF(ISNUMBER(SEARCH("DICHLOROPHENYL",AA100)),"Dichlorophenyl Isocyanates",IF(ISNUMBER(SEARCH("CAPTAN",AA100)),"Captan",IF(ISNUMBER(SEARCH("DIMETHYLACETAMID",AA100)),"Dimethylacetamide",IF(ISNUMBER(SEARCH("AFALON",AA100)),"Linuron","FIX IT"))))))))</f>
        <v>Captan</v>
      </c>
      <c r="AC100" s="10"/>
      <c r="AD100" s="10"/>
      <c r="AE100" s="4">
        <v>12970</v>
      </c>
      <c r="AF100" s="4">
        <v>12.97</v>
      </c>
      <c r="AG100" s="4">
        <v>194000</v>
      </c>
      <c r="AJ100" s="7"/>
      <c r="AK100" s="7"/>
      <c r="AL100" s="7"/>
    </row>
    <row r="101" spans="1:38" ht="22" customHeight="1" x14ac:dyDescent="0.3">
      <c r="A101" s="5">
        <v>43949</v>
      </c>
      <c r="B101" s="6" t="s">
        <v>31</v>
      </c>
      <c r="C101" s="6" t="s">
        <v>32</v>
      </c>
      <c r="D101" s="7" t="s">
        <v>49</v>
      </c>
      <c r="E101" s="7" t="s">
        <v>49</v>
      </c>
      <c r="F101" s="6" t="s">
        <v>33</v>
      </c>
      <c r="G101" s="7" t="s">
        <v>49</v>
      </c>
      <c r="H101" s="7" t="s">
        <v>49</v>
      </c>
      <c r="I101" s="6" t="s">
        <v>34</v>
      </c>
      <c r="J101" s="6" t="s">
        <v>65</v>
      </c>
      <c r="K101" s="7" t="s">
        <v>49</v>
      </c>
      <c r="L101" s="7" t="s">
        <v>49</v>
      </c>
      <c r="M101" s="6" t="s">
        <v>33</v>
      </c>
      <c r="N101" s="7" t="s">
        <v>49</v>
      </c>
      <c r="O101" s="7" t="s">
        <v>49</v>
      </c>
      <c r="P101" s="6" t="s">
        <v>66</v>
      </c>
      <c r="Q101" s="6" t="s">
        <v>39</v>
      </c>
      <c r="R101" s="6" t="s">
        <v>67</v>
      </c>
      <c r="S101" s="6" t="s">
        <v>68</v>
      </c>
      <c r="T101" s="6" t="s">
        <v>69</v>
      </c>
      <c r="U101" s="6" t="s">
        <v>70</v>
      </c>
      <c r="V101" s="6" t="s">
        <v>43</v>
      </c>
      <c r="W101" s="6" t="s">
        <v>44</v>
      </c>
      <c r="X101" s="6" t="s">
        <v>45</v>
      </c>
      <c r="Y101" s="6" t="s">
        <v>46</v>
      </c>
      <c r="Z101" s="6" t="s">
        <v>71</v>
      </c>
      <c r="AA101" s="6" t="s">
        <v>293</v>
      </c>
      <c r="AB101" s="12" t="str">
        <f>IF(ISNUMBER(SEARCH("2,4 D",AA101)),"2,4-Dichlorophenoxyacetic acid",IF(ISNUMBER(SEARCH("ACIDO",AA101)),"2,4-Dichlorophenoxyacetic acid",IF(ISNUMBER(SEARCH("NAPHTHA",AA101)),"Aromatic Solvent Mixture",IF(ISNUMBER(SEARCH("DIMETHYLAMINE",AA101)),"Dimethylamine",IF(ISNUMBER(SEARCH("DIMETILAMINA",AA101)),"Dimethylamine",IF(ISNUMBER(SEARCH("JUMP",AA101)),"Diuron",IF(ISNUMBER(SEARCH("2-AMINO-2,3-DIMETHYL BUTYRAMIDE",AA101)),"Herbicide Amine Intermediate",IF(ISNUMBER(SEARCH("TEBUTHIURON",AA101)),"Tebuthiuron","FIXIT"))))))))</f>
        <v>Diuron</v>
      </c>
      <c r="AC101" s="7"/>
      <c r="AD101" s="7"/>
      <c r="AE101" s="7">
        <v>67044</v>
      </c>
      <c r="AF101" s="7">
        <v>67.040000000000006</v>
      </c>
      <c r="AG101" s="7">
        <v>628000</v>
      </c>
      <c r="AJ101" s="10"/>
      <c r="AK101" s="10"/>
      <c r="AL101" s="10"/>
    </row>
    <row r="102" spans="1:38" ht="22" customHeight="1" x14ac:dyDescent="0.3">
      <c r="A102" s="2">
        <v>43949</v>
      </c>
      <c r="B102" s="3" t="s">
        <v>50</v>
      </c>
      <c r="C102" s="3" t="s">
        <v>84</v>
      </c>
      <c r="D102" s="3" t="s">
        <v>85</v>
      </c>
      <c r="E102" s="3" t="s">
        <v>44</v>
      </c>
      <c r="F102" s="3" t="s">
        <v>33</v>
      </c>
      <c r="G102" s="4" t="s">
        <v>49</v>
      </c>
      <c r="H102" s="4" t="s">
        <v>49</v>
      </c>
      <c r="I102" s="3" t="s">
        <v>86</v>
      </c>
      <c r="J102" s="3" t="s">
        <v>131</v>
      </c>
      <c r="K102" s="3" t="s">
        <v>132</v>
      </c>
      <c r="L102" s="3" t="s">
        <v>133</v>
      </c>
      <c r="M102" s="4" t="s">
        <v>49</v>
      </c>
      <c r="N102" s="4" t="s">
        <v>49</v>
      </c>
      <c r="O102" s="4" t="s">
        <v>49</v>
      </c>
      <c r="P102" s="3" t="s">
        <v>134</v>
      </c>
      <c r="Q102" s="3" t="s">
        <v>294</v>
      </c>
      <c r="R102" s="3" t="s">
        <v>135</v>
      </c>
      <c r="S102" s="3" t="s">
        <v>136</v>
      </c>
      <c r="T102" s="3" t="s">
        <v>137</v>
      </c>
      <c r="U102" s="3" t="s">
        <v>42</v>
      </c>
      <c r="V102" s="3" t="s">
        <v>90</v>
      </c>
      <c r="W102" s="3" t="s">
        <v>44</v>
      </c>
      <c r="X102" s="3" t="s">
        <v>91</v>
      </c>
      <c r="Y102" s="3" t="s">
        <v>46</v>
      </c>
      <c r="Z102" s="3" t="s">
        <v>181</v>
      </c>
      <c r="AA102" s="3" t="s">
        <v>295</v>
      </c>
      <c r="AB102" s="12" t="str">
        <f>IF(ISNUMBER(SEARCH("DMS",AA102)),"Dimethyl Sulfate",IF(ISNUMBER(SEARCH("2,4-XILIDIN",AA102)),"2,4-Xylidine",IF(ISNUMBER(SEARCH("GALIGAN",AA102)),"Oxyfluorfen",IF(ISNUMBER(SEARCH("DIMETHYLAMINE",AA102)),"Dimethylamine",IF(ISNUMBER(SEARCH("ORTHOFORMATE",AA102)),"Trimethyl orthoformate",IF(ISNUMBER(SEARCH("NOVALURON",AA102)),"Novaluron",IF(ISNUMBER(SEARCH("DIMETHYL SULPHATE",AA102)),"Dimethyl Sulphate",IF(ISNUMBER(SEARCH("ALTAPYNE",AA102)),"Acid Based Co-Emulsifier",IF(ISNUMBER(SEARCH("METHANESULFONYL",AA102)),"Methanesulfonyl chloride",IF(ISNUMBER(SEARCH("METHYL FORMATE",AA102)),"Methanoate",IF(ISNUMBER(SEARCH("FLUEN",AA102)),"Fluensulfone","FIX IT")))))))))))</f>
        <v>Methanoate</v>
      </c>
      <c r="AC102" s="10"/>
      <c r="AD102" s="10"/>
      <c r="AE102" s="4">
        <v>19740</v>
      </c>
      <c r="AF102" s="4">
        <v>19.739999999999998</v>
      </c>
      <c r="AG102" s="4">
        <v>30200</v>
      </c>
      <c r="AJ102" s="7"/>
      <c r="AK102" s="7"/>
      <c r="AL102" s="7"/>
    </row>
    <row r="103" spans="1:38" ht="22" customHeight="1" x14ac:dyDescent="0.3">
      <c r="A103" s="5">
        <v>43949</v>
      </c>
      <c r="B103" s="6" t="s">
        <v>50</v>
      </c>
      <c r="C103" s="6" t="s">
        <v>84</v>
      </c>
      <c r="D103" s="6" t="s">
        <v>85</v>
      </c>
      <c r="E103" s="6" t="s">
        <v>44</v>
      </c>
      <c r="F103" s="6" t="s">
        <v>33</v>
      </c>
      <c r="G103" s="7" t="s">
        <v>49</v>
      </c>
      <c r="H103" s="7" t="s">
        <v>49</v>
      </c>
      <c r="I103" s="6" t="s">
        <v>86</v>
      </c>
      <c r="J103" s="6" t="s">
        <v>166</v>
      </c>
      <c r="K103" s="7" t="s">
        <v>49</v>
      </c>
      <c r="L103" s="6" t="s">
        <v>61</v>
      </c>
      <c r="M103" s="7" t="s">
        <v>49</v>
      </c>
      <c r="N103" s="7" t="s">
        <v>49</v>
      </c>
      <c r="O103" s="7" t="s">
        <v>49</v>
      </c>
      <c r="P103" s="6" t="s">
        <v>167</v>
      </c>
      <c r="Q103" s="6" t="s">
        <v>39</v>
      </c>
      <c r="R103" s="6" t="s">
        <v>60</v>
      </c>
      <c r="S103" s="6" t="s">
        <v>61</v>
      </c>
      <c r="T103" s="6" t="s">
        <v>62</v>
      </c>
      <c r="U103" s="6" t="s">
        <v>56</v>
      </c>
      <c r="V103" s="6" t="s">
        <v>90</v>
      </c>
      <c r="W103" s="6" t="s">
        <v>44</v>
      </c>
      <c r="X103" s="6" t="s">
        <v>91</v>
      </c>
      <c r="Y103" s="6" t="s">
        <v>46</v>
      </c>
      <c r="Z103" s="6" t="s">
        <v>251</v>
      </c>
      <c r="AA103" s="6" t="s">
        <v>296</v>
      </c>
      <c r="AB103" s="12" t="str">
        <f t="shared" ref="AB103" si="27">IF(ISNUMBER(SEARCH("2,4 D",AA101)),"2,4-Dichlorophenoxyacetic acid",IF(ISNUMBER(SEARCH("ACIDO",AA101)),"2,4-Dichlorophenoxyacetic acid",IF(ISNUMBER(SEARCH("NAPHTHA",AA101)),"Aromatic Solvent Mixture",IF(ISNUMBER(SEARCH("DIMETHYLAMINE",AA101)),"Dimethylamine",IF(ISNUMBER(SEARCH("DIMETILAMINA",AA101)),"Dimethylamine",IF(ISNUMBER(SEARCH("JUMP",AA101)),"Diuron",IF(ISNUMBER(SEARCH(" 2-AMINO-2,3-DIMETHYL BUTYRAMIDE",AA101)),"Herbicide Amine Intermediate",IF(ISNUMBER(SEARCH("TEBUTHIURON",AA101)),"Tebuthiuron",IF(ISNUMBER(SEARCH("DMS",AA101)),"Dimethyl Sulfate",IF(ISNUMBER(SEARCH("2,4-XILIDIN",AA101)),"2,4-Xylidine","FIX IT"))))))))))</f>
        <v>Diuron</v>
      </c>
      <c r="AC103" s="7"/>
      <c r="AD103" s="7"/>
      <c r="AE103" s="7">
        <v>49020</v>
      </c>
      <c r="AF103" s="7">
        <v>49.02</v>
      </c>
      <c r="AG103" s="7">
        <v>253000</v>
      </c>
      <c r="AJ103" s="10"/>
      <c r="AK103" s="10"/>
      <c r="AL103" s="10"/>
    </row>
    <row r="104" spans="1:38" ht="22" customHeight="1" x14ac:dyDescent="0.3">
      <c r="A104" s="2">
        <v>43949</v>
      </c>
      <c r="B104" s="3" t="s">
        <v>31</v>
      </c>
      <c r="C104" s="3" t="s">
        <v>32</v>
      </c>
      <c r="D104" s="4" t="s">
        <v>49</v>
      </c>
      <c r="E104" s="4" t="s">
        <v>49</v>
      </c>
      <c r="F104" s="3" t="s">
        <v>33</v>
      </c>
      <c r="G104" s="4" t="s">
        <v>49</v>
      </c>
      <c r="H104" s="4" t="s">
        <v>49</v>
      </c>
      <c r="I104" s="3" t="s">
        <v>34</v>
      </c>
      <c r="J104" s="3" t="s">
        <v>77</v>
      </c>
      <c r="K104" s="3" t="s">
        <v>78</v>
      </c>
      <c r="L104" s="3" t="s">
        <v>68</v>
      </c>
      <c r="M104" s="3" t="s">
        <v>33</v>
      </c>
      <c r="N104" s="4" t="s">
        <v>49</v>
      </c>
      <c r="O104" s="4" t="s">
        <v>49</v>
      </c>
      <c r="P104" s="3" t="s">
        <v>79</v>
      </c>
      <c r="Q104" s="3" t="s">
        <v>39</v>
      </c>
      <c r="R104" s="3" t="s">
        <v>67</v>
      </c>
      <c r="S104" s="3" t="s">
        <v>68</v>
      </c>
      <c r="T104" s="3" t="s">
        <v>69</v>
      </c>
      <c r="U104" s="3" t="s">
        <v>70</v>
      </c>
      <c r="V104" s="3" t="s">
        <v>43</v>
      </c>
      <c r="W104" s="3" t="s">
        <v>44</v>
      </c>
      <c r="X104" s="3" t="s">
        <v>45</v>
      </c>
      <c r="Y104" s="3" t="s">
        <v>46</v>
      </c>
      <c r="Z104" s="3" t="s">
        <v>80</v>
      </c>
      <c r="AA104" s="3" t="s">
        <v>297</v>
      </c>
      <c r="AB104" s="18" t="s">
        <v>3193</v>
      </c>
      <c r="AC104" s="10"/>
      <c r="AD104" s="10"/>
      <c r="AE104" s="4">
        <v>10470</v>
      </c>
      <c r="AF104" s="4">
        <v>10.47</v>
      </c>
      <c r="AG104" s="4">
        <v>9243000</v>
      </c>
      <c r="AJ104" s="7"/>
      <c r="AK104" s="7"/>
      <c r="AL104" s="7"/>
    </row>
    <row r="105" spans="1:38" ht="22" customHeight="1" x14ac:dyDescent="0.3">
      <c r="A105" s="5">
        <v>43949</v>
      </c>
      <c r="B105" s="6" t="s">
        <v>31</v>
      </c>
      <c r="C105" s="6" t="s">
        <v>32</v>
      </c>
      <c r="D105" s="7" t="s">
        <v>49</v>
      </c>
      <c r="E105" s="7" t="s">
        <v>49</v>
      </c>
      <c r="F105" s="6" t="s">
        <v>33</v>
      </c>
      <c r="G105" s="7" t="s">
        <v>49</v>
      </c>
      <c r="H105" s="7" t="s">
        <v>49</v>
      </c>
      <c r="I105" s="6" t="s">
        <v>34</v>
      </c>
      <c r="J105" s="6" t="s">
        <v>77</v>
      </c>
      <c r="K105" s="6" t="s">
        <v>78</v>
      </c>
      <c r="L105" s="6" t="s">
        <v>68</v>
      </c>
      <c r="M105" s="6" t="s">
        <v>33</v>
      </c>
      <c r="N105" s="7" t="s">
        <v>49</v>
      </c>
      <c r="O105" s="7" t="s">
        <v>49</v>
      </c>
      <c r="P105" s="6" t="s">
        <v>79</v>
      </c>
      <c r="Q105" s="6" t="s">
        <v>39</v>
      </c>
      <c r="R105" s="6" t="s">
        <v>67</v>
      </c>
      <c r="S105" s="6" t="s">
        <v>68</v>
      </c>
      <c r="T105" s="6" t="s">
        <v>69</v>
      </c>
      <c r="U105" s="6" t="s">
        <v>70</v>
      </c>
      <c r="V105" s="6" t="s">
        <v>43</v>
      </c>
      <c r="W105" s="6" t="s">
        <v>44</v>
      </c>
      <c r="X105" s="6" t="s">
        <v>45</v>
      </c>
      <c r="Y105" s="6" t="s">
        <v>46</v>
      </c>
      <c r="Z105" s="6" t="s">
        <v>243</v>
      </c>
      <c r="AA105" s="6" t="s">
        <v>298</v>
      </c>
      <c r="AB105" s="12" t="str">
        <f t="shared" ref="AB105" si="28">IF(ISNUMBER(SEARCH("BUTYRAMIDE",AA105)),"2,3-Dimethyl Butyramide",IF(ISNUMBER(SEARCH("FOLPET",AA105)),"Folpet",IF(ISNUMBER(SEARCH("METHYL [2-({[6- (TRIFLUOROMETHYL) PYRIDIN-2-YL] OXY} METHYL) PHENYL",AA105)),"Esther",IF(ISNUMBER(SEARCH("TEBUCONAZOL",AA105)),"Tebuconazole",IF(ISNUMBER(SEARCH("DICHLOROPHENYL",AA105)),"Dichlorophenyl Isocyanates",IF(ISNUMBER(SEARCH("CAPTAN",AA105)),"Captan",IF(ISNUMBER(SEARCH("DIMETHYLACETAMID",AA105)),"Dimethylacetamide",IF(ISNUMBER(SEARCH("AFALON",AA105)),"Linuron","FIX IT"))))))))</f>
        <v>Captan</v>
      </c>
      <c r="AC105" s="7"/>
      <c r="AD105" s="7"/>
      <c r="AE105" s="7">
        <v>25940</v>
      </c>
      <c r="AF105" s="7">
        <v>25.94</v>
      </c>
      <c r="AG105" s="7">
        <v>388000</v>
      </c>
      <c r="AJ105" s="10"/>
      <c r="AK105" s="10"/>
      <c r="AL105" s="10"/>
    </row>
    <row r="106" spans="1:38" ht="22" customHeight="1" x14ac:dyDescent="0.3">
      <c r="A106" s="2">
        <v>43949</v>
      </c>
      <c r="B106" s="3" t="s">
        <v>31</v>
      </c>
      <c r="C106" s="3" t="s">
        <v>32</v>
      </c>
      <c r="D106" s="4" t="s">
        <v>49</v>
      </c>
      <c r="E106" s="4" t="s">
        <v>49</v>
      </c>
      <c r="F106" s="3" t="s">
        <v>33</v>
      </c>
      <c r="G106" s="4" t="s">
        <v>49</v>
      </c>
      <c r="H106" s="4" t="s">
        <v>49</v>
      </c>
      <c r="I106" s="3" t="s">
        <v>34</v>
      </c>
      <c r="J106" s="3" t="s">
        <v>77</v>
      </c>
      <c r="K106" s="3" t="s">
        <v>78</v>
      </c>
      <c r="L106" s="3" t="s">
        <v>68</v>
      </c>
      <c r="M106" s="3" t="s">
        <v>33</v>
      </c>
      <c r="N106" s="4" t="s">
        <v>49</v>
      </c>
      <c r="O106" s="4" t="s">
        <v>49</v>
      </c>
      <c r="P106" s="3" t="s">
        <v>79</v>
      </c>
      <c r="Q106" s="3" t="s">
        <v>39</v>
      </c>
      <c r="R106" s="3" t="s">
        <v>67</v>
      </c>
      <c r="S106" s="3" t="s">
        <v>68</v>
      </c>
      <c r="T106" s="3" t="s">
        <v>69</v>
      </c>
      <c r="U106" s="3" t="s">
        <v>70</v>
      </c>
      <c r="V106" s="3" t="s">
        <v>43</v>
      </c>
      <c r="W106" s="3" t="s">
        <v>44</v>
      </c>
      <c r="X106" s="3" t="s">
        <v>45</v>
      </c>
      <c r="Y106" s="3" t="s">
        <v>46</v>
      </c>
      <c r="Z106" s="3" t="s">
        <v>82</v>
      </c>
      <c r="AA106" s="3" t="s">
        <v>299</v>
      </c>
      <c r="AB106" s="12" t="str">
        <f t="shared" ref="AB106:AB107" si="29">IF(ISNUMBER(SEARCH("DMS",AA106)),"Dimethyl Sulfate",IF(ISNUMBER(SEARCH("2,4-XILIDIN",AA106)),"2,4-Xylidine",IF(ISNUMBER(SEARCH("GALIGAN",AA106)),"Oxyfluorfen",IF(ISNUMBER(SEARCH("DIMETHYLAMINE",AA106)),"Dimethylamine",IF(ISNUMBER(SEARCH("ORTHOFORMATE",AA106)),"Trimethyl orthoformate",IF(ISNUMBER(SEARCH("NOVALURON",AA106)),"Novaluron",IF(ISNUMBER(SEARCH("DIMETHYL SULPHATE",AA106)),"Dimethyl Sulphate",IF(ISNUMBER(SEARCH("ALTAPYNE",AA106)),"Acid Based Co-Emulsifier",IF(ISNUMBER(SEARCH("METHANESULFONYL",AA106)),"Methanesulfonyl chloride",IF(ISNUMBER(SEARCH("METHYL FORMATE",AA106)),"Methanoate",IF(ISNUMBER(SEARCH("FLUEN",AA106)),"Fluensulfone","FIX IT")))))))))))</f>
        <v>Novaluron</v>
      </c>
      <c r="AC106" s="10"/>
      <c r="AD106" s="10"/>
      <c r="AE106" s="4">
        <v>38640</v>
      </c>
      <c r="AF106" s="4">
        <v>38.64</v>
      </c>
      <c r="AG106" s="4">
        <v>658000</v>
      </c>
      <c r="AJ106" s="7"/>
      <c r="AK106" s="7"/>
      <c r="AL106" s="7"/>
    </row>
    <row r="107" spans="1:38" ht="22" customHeight="1" x14ac:dyDescent="0.3">
      <c r="A107" s="5">
        <v>43949</v>
      </c>
      <c r="B107" s="6" t="s">
        <v>50</v>
      </c>
      <c r="C107" s="6" t="s">
        <v>84</v>
      </c>
      <c r="D107" s="6" t="s">
        <v>85</v>
      </c>
      <c r="E107" s="6" t="s">
        <v>44</v>
      </c>
      <c r="F107" s="6" t="s">
        <v>33</v>
      </c>
      <c r="G107" s="7" t="s">
        <v>49</v>
      </c>
      <c r="H107" s="7" t="s">
        <v>49</v>
      </c>
      <c r="I107" s="6" t="s">
        <v>86</v>
      </c>
      <c r="J107" s="6" t="s">
        <v>111</v>
      </c>
      <c r="K107" s="6" t="s">
        <v>112</v>
      </c>
      <c r="L107" s="6" t="s">
        <v>113</v>
      </c>
      <c r="M107" s="7" t="s">
        <v>49</v>
      </c>
      <c r="N107" s="7" t="s">
        <v>49</v>
      </c>
      <c r="O107" s="7" t="s">
        <v>49</v>
      </c>
      <c r="P107" s="6" t="s">
        <v>114</v>
      </c>
      <c r="Q107" s="6" t="s">
        <v>39</v>
      </c>
      <c r="R107" s="6" t="s">
        <v>115</v>
      </c>
      <c r="S107" s="6" t="s">
        <v>113</v>
      </c>
      <c r="T107" s="6" t="s">
        <v>116</v>
      </c>
      <c r="U107" s="6" t="s">
        <v>117</v>
      </c>
      <c r="V107" s="6" t="s">
        <v>90</v>
      </c>
      <c r="W107" s="6" t="s">
        <v>44</v>
      </c>
      <c r="X107" s="6" t="s">
        <v>91</v>
      </c>
      <c r="Y107" s="6" t="s">
        <v>46</v>
      </c>
      <c r="Z107" s="6" t="s">
        <v>118</v>
      </c>
      <c r="AA107" s="6" t="s">
        <v>300</v>
      </c>
      <c r="AB107" s="12" t="str">
        <f t="shared" si="29"/>
        <v>Dimethyl Sulfate</v>
      </c>
      <c r="AC107" s="7"/>
      <c r="AD107" s="7"/>
      <c r="AE107" s="7">
        <v>25000</v>
      </c>
      <c r="AF107" s="7">
        <v>25</v>
      </c>
      <c r="AG107" s="7">
        <v>48800</v>
      </c>
      <c r="AJ107" s="10"/>
      <c r="AK107" s="10"/>
      <c r="AL107" s="10"/>
    </row>
    <row r="108" spans="1:38" ht="22" customHeight="1" x14ac:dyDescent="0.3">
      <c r="A108" s="2">
        <v>43949</v>
      </c>
      <c r="B108" s="3" t="s">
        <v>31</v>
      </c>
      <c r="C108" s="3" t="s">
        <v>32</v>
      </c>
      <c r="D108" s="4" t="s">
        <v>49</v>
      </c>
      <c r="E108" s="4" t="s">
        <v>49</v>
      </c>
      <c r="F108" s="3" t="s">
        <v>33</v>
      </c>
      <c r="G108" s="4" t="s">
        <v>49</v>
      </c>
      <c r="H108" s="4" t="s">
        <v>49</v>
      </c>
      <c r="I108" s="3" t="s">
        <v>34</v>
      </c>
      <c r="J108" s="3" t="s">
        <v>77</v>
      </c>
      <c r="K108" s="3" t="s">
        <v>78</v>
      </c>
      <c r="L108" s="3" t="s">
        <v>68</v>
      </c>
      <c r="M108" s="3" t="s">
        <v>33</v>
      </c>
      <c r="N108" s="4" t="s">
        <v>49</v>
      </c>
      <c r="O108" s="4" t="s">
        <v>49</v>
      </c>
      <c r="P108" s="3" t="s">
        <v>79</v>
      </c>
      <c r="Q108" s="3" t="s">
        <v>39</v>
      </c>
      <c r="R108" s="3" t="s">
        <v>67</v>
      </c>
      <c r="S108" s="3" t="s">
        <v>68</v>
      </c>
      <c r="T108" s="3" t="s">
        <v>69</v>
      </c>
      <c r="U108" s="3" t="s">
        <v>70</v>
      </c>
      <c r="V108" s="3" t="s">
        <v>43</v>
      </c>
      <c r="W108" s="3" t="s">
        <v>44</v>
      </c>
      <c r="X108" s="3" t="s">
        <v>45</v>
      </c>
      <c r="Y108" s="3" t="s">
        <v>46</v>
      </c>
      <c r="Z108" s="3" t="s">
        <v>82</v>
      </c>
      <c r="AA108" s="3" t="s">
        <v>301</v>
      </c>
      <c r="AB108" s="18" t="s">
        <v>3193</v>
      </c>
      <c r="AC108" s="10"/>
      <c r="AD108" s="10"/>
      <c r="AE108" s="4">
        <v>247320.01</v>
      </c>
      <c r="AF108" s="4">
        <v>247.32</v>
      </c>
      <c r="AG108" s="4">
        <v>4214000</v>
      </c>
      <c r="AJ108" s="7"/>
      <c r="AK108" s="7"/>
      <c r="AL108" s="7"/>
    </row>
    <row r="109" spans="1:38" ht="22" customHeight="1" x14ac:dyDescent="0.3">
      <c r="A109" s="5">
        <v>43949</v>
      </c>
      <c r="B109" s="6" t="s">
        <v>50</v>
      </c>
      <c r="C109" s="6" t="s">
        <v>32</v>
      </c>
      <c r="D109" s="7" t="s">
        <v>49</v>
      </c>
      <c r="E109" s="7" t="s">
        <v>49</v>
      </c>
      <c r="F109" s="6" t="s">
        <v>33</v>
      </c>
      <c r="G109" s="7" t="s">
        <v>49</v>
      </c>
      <c r="H109" s="7" t="s">
        <v>49</v>
      </c>
      <c r="I109" s="6" t="s">
        <v>34</v>
      </c>
      <c r="J109" s="6" t="s">
        <v>191</v>
      </c>
      <c r="K109" s="7" t="s">
        <v>49</v>
      </c>
      <c r="L109" s="7" t="s">
        <v>49</v>
      </c>
      <c r="M109" s="7" t="s">
        <v>49</v>
      </c>
      <c r="N109" s="7" t="s">
        <v>49</v>
      </c>
      <c r="O109" s="7" t="s">
        <v>49</v>
      </c>
      <c r="P109" s="6" t="s">
        <v>192</v>
      </c>
      <c r="Q109" s="6" t="s">
        <v>39</v>
      </c>
      <c r="R109" s="6" t="s">
        <v>186</v>
      </c>
      <c r="S109" s="6" t="s">
        <v>187</v>
      </c>
      <c r="T109" s="6" t="s">
        <v>188</v>
      </c>
      <c r="U109" s="6" t="s">
        <v>42</v>
      </c>
      <c r="V109" s="6" t="s">
        <v>43</v>
      </c>
      <c r="W109" s="6" t="s">
        <v>44</v>
      </c>
      <c r="X109" s="6" t="s">
        <v>45</v>
      </c>
      <c r="Y109" s="6" t="s">
        <v>46</v>
      </c>
      <c r="Z109" s="6" t="s">
        <v>193</v>
      </c>
      <c r="AA109" s="6" t="s">
        <v>302</v>
      </c>
      <c r="AB109" s="12" t="str">
        <f t="shared" si="15"/>
        <v>2,4-Dichlorophenoxyacetic acid</v>
      </c>
      <c r="AC109" s="7"/>
      <c r="AD109" s="7"/>
      <c r="AE109" s="7">
        <v>25720</v>
      </c>
      <c r="AF109" s="7">
        <v>25.72</v>
      </c>
      <c r="AG109" s="7">
        <v>61700</v>
      </c>
      <c r="AJ109" s="10"/>
      <c r="AK109" s="10"/>
      <c r="AL109" s="10"/>
    </row>
    <row r="110" spans="1:38" ht="22" customHeight="1" x14ac:dyDescent="0.3">
      <c r="A110" s="2">
        <v>43949</v>
      </c>
      <c r="B110" s="3" t="s">
        <v>31</v>
      </c>
      <c r="C110" s="3" t="s">
        <v>32</v>
      </c>
      <c r="D110" s="4" t="s">
        <v>49</v>
      </c>
      <c r="E110" s="4" t="s">
        <v>49</v>
      </c>
      <c r="F110" s="3" t="s">
        <v>33</v>
      </c>
      <c r="G110" s="4" t="s">
        <v>49</v>
      </c>
      <c r="H110" s="4" t="s">
        <v>49</v>
      </c>
      <c r="I110" s="3" t="s">
        <v>34</v>
      </c>
      <c r="J110" s="3" t="s">
        <v>77</v>
      </c>
      <c r="K110" s="3" t="s">
        <v>78</v>
      </c>
      <c r="L110" s="3" t="s">
        <v>68</v>
      </c>
      <c r="M110" s="3" t="s">
        <v>33</v>
      </c>
      <c r="N110" s="4" t="s">
        <v>49</v>
      </c>
      <c r="O110" s="4" t="s">
        <v>49</v>
      </c>
      <c r="P110" s="3" t="s">
        <v>79</v>
      </c>
      <c r="Q110" s="3" t="s">
        <v>39</v>
      </c>
      <c r="R110" s="3" t="s">
        <v>67</v>
      </c>
      <c r="S110" s="3" t="s">
        <v>68</v>
      </c>
      <c r="T110" s="3" t="s">
        <v>69</v>
      </c>
      <c r="U110" s="3" t="s">
        <v>70</v>
      </c>
      <c r="V110" s="3" t="s">
        <v>43</v>
      </c>
      <c r="W110" s="3" t="s">
        <v>44</v>
      </c>
      <c r="X110" s="3" t="s">
        <v>45</v>
      </c>
      <c r="Y110" s="3" t="s">
        <v>46</v>
      </c>
      <c r="Z110" s="3" t="s">
        <v>243</v>
      </c>
      <c r="AA110" s="3" t="s">
        <v>303</v>
      </c>
      <c r="AB110" s="12" t="str">
        <f t="shared" ref="AB110:AB111" si="30">IF(ISNUMBER(SEARCH("BUTYRAMIDE",AA110)),"2,3-Dimethyl Butyramide",IF(ISNUMBER(SEARCH("FOLPET",AA110)),"Folpet",IF(ISNUMBER(SEARCH("METHYL [2-({[6- (TRIFLUOROMETHYL) PYRIDIN-2-YL] OXY} METHYL) PHENYL",AA110)),"Esther",IF(ISNUMBER(SEARCH("TEBUCONAZOL",AA110)),"Tebuconazole",IF(ISNUMBER(SEARCH("DICHLOROPHENYL",AA110)),"Dichlorophenyl Isocyanates",IF(ISNUMBER(SEARCH("CAPTAN",AA110)),"Captan",IF(ISNUMBER(SEARCH("DIMETHYLACETAMID",AA110)),"Dimethylacetamide",IF(ISNUMBER(SEARCH("AFALON",AA110)),"Linuron","FIX IT"))))))))</f>
        <v>Captan</v>
      </c>
      <c r="AC110" s="10"/>
      <c r="AD110" s="10"/>
      <c r="AE110" s="4">
        <v>25940</v>
      </c>
      <c r="AF110" s="4">
        <v>25.94</v>
      </c>
      <c r="AG110" s="4">
        <v>388000</v>
      </c>
      <c r="AJ110" s="7"/>
      <c r="AK110" s="7"/>
      <c r="AL110" s="7"/>
    </row>
    <row r="111" spans="1:38" ht="22" customHeight="1" x14ac:dyDescent="0.3">
      <c r="A111" s="5">
        <v>43949</v>
      </c>
      <c r="B111" s="6" t="s">
        <v>31</v>
      </c>
      <c r="C111" s="6" t="s">
        <v>32</v>
      </c>
      <c r="D111" s="7" t="s">
        <v>49</v>
      </c>
      <c r="E111" s="7" t="s">
        <v>49</v>
      </c>
      <c r="F111" s="6" t="s">
        <v>33</v>
      </c>
      <c r="G111" s="7" t="s">
        <v>49</v>
      </c>
      <c r="H111" s="7" t="s">
        <v>49</v>
      </c>
      <c r="I111" s="6" t="s">
        <v>34</v>
      </c>
      <c r="J111" s="6" t="s">
        <v>77</v>
      </c>
      <c r="K111" s="6" t="s">
        <v>78</v>
      </c>
      <c r="L111" s="6" t="s">
        <v>68</v>
      </c>
      <c r="M111" s="6" t="s">
        <v>33</v>
      </c>
      <c r="N111" s="7" t="s">
        <v>49</v>
      </c>
      <c r="O111" s="7" t="s">
        <v>49</v>
      </c>
      <c r="P111" s="6" t="s">
        <v>79</v>
      </c>
      <c r="Q111" s="6" t="s">
        <v>39</v>
      </c>
      <c r="R111" s="6" t="s">
        <v>67</v>
      </c>
      <c r="S111" s="6" t="s">
        <v>68</v>
      </c>
      <c r="T111" s="6" t="s">
        <v>69</v>
      </c>
      <c r="U111" s="6" t="s">
        <v>70</v>
      </c>
      <c r="V111" s="6" t="s">
        <v>43</v>
      </c>
      <c r="W111" s="6" t="s">
        <v>44</v>
      </c>
      <c r="X111" s="6" t="s">
        <v>45</v>
      </c>
      <c r="Y111" s="6" t="s">
        <v>46</v>
      </c>
      <c r="Z111" s="6" t="s">
        <v>243</v>
      </c>
      <c r="AA111" s="6" t="s">
        <v>304</v>
      </c>
      <c r="AB111" s="12" t="str">
        <f t="shared" si="30"/>
        <v>Captan</v>
      </c>
      <c r="AC111" s="7"/>
      <c r="AD111" s="7"/>
      <c r="AE111" s="7">
        <v>12970</v>
      </c>
      <c r="AF111" s="7">
        <v>12.97</v>
      </c>
      <c r="AG111" s="7">
        <v>194000</v>
      </c>
      <c r="AJ111" s="10"/>
      <c r="AK111" s="10"/>
      <c r="AL111" s="10"/>
    </row>
    <row r="112" spans="1:38" ht="22" customHeight="1" x14ac:dyDescent="0.3">
      <c r="A112" s="2">
        <v>43947</v>
      </c>
      <c r="B112" s="3" t="s">
        <v>50</v>
      </c>
      <c r="C112" s="3" t="s">
        <v>32</v>
      </c>
      <c r="D112" s="4" t="s">
        <v>49</v>
      </c>
      <c r="E112" s="4" t="s">
        <v>49</v>
      </c>
      <c r="F112" s="3" t="s">
        <v>33</v>
      </c>
      <c r="G112" s="4" t="s">
        <v>49</v>
      </c>
      <c r="H112" s="4" t="s">
        <v>49</v>
      </c>
      <c r="I112" s="3" t="s">
        <v>34</v>
      </c>
      <c r="J112" s="3" t="s">
        <v>305</v>
      </c>
      <c r="K112" s="3" t="s">
        <v>306</v>
      </c>
      <c r="L112" s="3" t="s">
        <v>307</v>
      </c>
      <c r="M112" s="3" t="s">
        <v>33</v>
      </c>
      <c r="N112" s="4">
        <v>1134995330.5699999</v>
      </c>
      <c r="O112" s="4">
        <v>957008875.73000002</v>
      </c>
      <c r="P112" s="3" t="s">
        <v>308</v>
      </c>
      <c r="Q112" s="3" t="s">
        <v>309</v>
      </c>
      <c r="R112" s="3" t="s">
        <v>310</v>
      </c>
      <c r="S112" s="3" t="s">
        <v>307</v>
      </c>
      <c r="T112" s="3" t="s">
        <v>311</v>
      </c>
      <c r="U112" s="3" t="s">
        <v>56</v>
      </c>
      <c r="V112" s="3" t="s">
        <v>43</v>
      </c>
      <c r="W112" s="3" t="s">
        <v>44</v>
      </c>
      <c r="X112" s="3" t="s">
        <v>45</v>
      </c>
      <c r="Y112" s="3" t="s">
        <v>46</v>
      </c>
      <c r="Z112" s="3" t="s">
        <v>140</v>
      </c>
      <c r="AA112" s="3" t="s">
        <v>312</v>
      </c>
      <c r="AB112" s="12" t="str">
        <f t="shared" ref="AB112" si="31">IF(ISNUMBER(SEARCH("2,4 D",AA112)),"2,4-Dichlorophenoxyacetic acid",IF(ISNUMBER(SEARCH("ACIDO",AA112)),"2,4-Dichlorophenoxyacetic acid",IF(ISNUMBER(SEARCH("NAPHTHA",AA112)),"Aromatic Solvent Mixture",IF(ISNUMBER(SEARCH("DIMETHYLAMINE",AA112)),"Dimethylamine",IF(ISNUMBER(SEARCH("DIMETILAMINA",AA112)),"Dimethylamine",IF(ISNUMBER(SEARCH("JUMP",AA112)),"Diuron",IF(ISNUMBER(SEARCH("2-AMINO-2,3-DIMETHYL BUTYRAMIDE",AA112)),"Herbicide Amine Intermediate",IF(ISNUMBER(SEARCH("TEBUTHIURON",AA112)),"Tebuthiuron","FIXIT"))))))))</f>
        <v>Dimethylamine</v>
      </c>
      <c r="AC112" s="10"/>
      <c r="AD112" s="10"/>
      <c r="AE112" s="4">
        <v>114980</v>
      </c>
      <c r="AF112" s="4">
        <v>114.98</v>
      </c>
      <c r="AG112" s="4">
        <v>88000</v>
      </c>
      <c r="AJ112" s="7"/>
      <c r="AK112" s="7"/>
      <c r="AL112" s="7"/>
    </row>
    <row r="113" spans="1:38" ht="22" customHeight="1" x14ac:dyDescent="0.3">
      <c r="A113" s="5">
        <v>43946</v>
      </c>
      <c r="B113" s="6" t="s">
        <v>50</v>
      </c>
      <c r="C113" s="6" t="s">
        <v>32</v>
      </c>
      <c r="D113" s="7" t="s">
        <v>49</v>
      </c>
      <c r="E113" s="7" t="s">
        <v>49</v>
      </c>
      <c r="F113" s="6" t="s">
        <v>33</v>
      </c>
      <c r="G113" s="7" t="s">
        <v>49</v>
      </c>
      <c r="H113" s="7" t="s">
        <v>49</v>
      </c>
      <c r="I113" s="6" t="s">
        <v>34</v>
      </c>
      <c r="J113" s="6" t="s">
        <v>51</v>
      </c>
      <c r="K113" s="7" t="s">
        <v>49</v>
      </c>
      <c r="L113" s="7" t="s">
        <v>49</v>
      </c>
      <c r="M113" s="6" t="s">
        <v>33</v>
      </c>
      <c r="N113" s="7">
        <v>570501619.85000002</v>
      </c>
      <c r="O113" s="7">
        <v>302280881</v>
      </c>
      <c r="P113" s="6" t="s">
        <v>52</v>
      </c>
      <c r="Q113" s="6" t="s">
        <v>39</v>
      </c>
      <c r="R113" s="6" t="s">
        <v>53</v>
      </c>
      <c r="S113" s="6" t="s">
        <v>54</v>
      </c>
      <c r="T113" s="6" t="s">
        <v>55</v>
      </c>
      <c r="U113" s="6" t="s">
        <v>56</v>
      </c>
      <c r="V113" s="6" t="s">
        <v>43</v>
      </c>
      <c r="W113" s="6" t="s">
        <v>44</v>
      </c>
      <c r="X113" s="6" t="s">
        <v>45</v>
      </c>
      <c r="Y113" s="6" t="s">
        <v>46</v>
      </c>
      <c r="Z113" s="6" t="s">
        <v>57</v>
      </c>
      <c r="AA113" s="6" t="s">
        <v>58</v>
      </c>
      <c r="AB113" s="12" t="str">
        <f t="shared" si="15"/>
        <v>Carbendazim</v>
      </c>
      <c r="AC113" s="7"/>
      <c r="AD113" s="7"/>
      <c r="AE113" s="7">
        <v>96480</v>
      </c>
      <c r="AF113" s="7">
        <v>96.48</v>
      </c>
      <c r="AG113" s="7">
        <v>2439000</v>
      </c>
      <c r="AJ113" s="10"/>
      <c r="AK113" s="10"/>
      <c r="AL113" s="10"/>
    </row>
    <row r="114" spans="1:38" ht="22" customHeight="1" x14ac:dyDescent="0.3">
      <c r="A114" s="2">
        <v>43944</v>
      </c>
      <c r="B114" s="3" t="s">
        <v>50</v>
      </c>
      <c r="C114" s="3" t="s">
        <v>32</v>
      </c>
      <c r="D114" s="4" t="s">
        <v>49</v>
      </c>
      <c r="E114" s="4" t="s">
        <v>49</v>
      </c>
      <c r="F114" s="3" t="s">
        <v>33</v>
      </c>
      <c r="G114" s="4" t="s">
        <v>49</v>
      </c>
      <c r="H114" s="4" t="s">
        <v>49</v>
      </c>
      <c r="I114" s="3" t="s">
        <v>34</v>
      </c>
      <c r="J114" s="3" t="s">
        <v>286</v>
      </c>
      <c r="K114" s="3" t="s">
        <v>287</v>
      </c>
      <c r="L114" s="3" t="s">
        <v>97</v>
      </c>
      <c r="M114" s="3" t="s">
        <v>103</v>
      </c>
      <c r="N114" s="4" t="s">
        <v>49</v>
      </c>
      <c r="O114" s="4" t="s">
        <v>49</v>
      </c>
      <c r="P114" s="3" t="s">
        <v>288</v>
      </c>
      <c r="Q114" s="3" t="s">
        <v>39</v>
      </c>
      <c r="R114" s="3" t="s">
        <v>96</v>
      </c>
      <c r="S114" s="3" t="s">
        <v>97</v>
      </c>
      <c r="T114" s="3" t="s">
        <v>98</v>
      </c>
      <c r="U114" s="3" t="s">
        <v>99</v>
      </c>
      <c r="V114" s="3" t="s">
        <v>43</v>
      </c>
      <c r="W114" s="3" t="s">
        <v>44</v>
      </c>
      <c r="X114" s="3" t="s">
        <v>45</v>
      </c>
      <c r="Y114" s="3" t="s">
        <v>46</v>
      </c>
      <c r="Z114" s="3" t="s">
        <v>289</v>
      </c>
      <c r="AA114" s="3" t="s">
        <v>313</v>
      </c>
      <c r="AB114" s="12" t="str">
        <f t="shared" si="15"/>
        <v>Isopropylamine</v>
      </c>
      <c r="AC114" s="10"/>
      <c r="AD114" s="10"/>
      <c r="AE114" s="4">
        <v>72403</v>
      </c>
      <c r="AF114" s="4">
        <v>72.400000000000006</v>
      </c>
      <c r="AG114" s="4">
        <v>267000</v>
      </c>
      <c r="AJ114" s="7"/>
      <c r="AK114" s="7"/>
      <c r="AL114" s="7"/>
    </row>
    <row r="115" spans="1:38" ht="22" customHeight="1" x14ac:dyDescent="0.3">
      <c r="A115" s="5">
        <v>43944</v>
      </c>
      <c r="B115" s="6" t="s">
        <v>50</v>
      </c>
      <c r="C115" s="6" t="s">
        <v>32</v>
      </c>
      <c r="D115" s="7" t="s">
        <v>49</v>
      </c>
      <c r="E115" s="7" t="s">
        <v>49</v>
      </c>
      <c r="F115" s="6" t="s">
        <v>33</v>
      </c>
      <c r="G115" s="7" t="s">
        <v>49</v>
      </c>
      <c r="H115" s="7" t="s">
        <v>49</v>
      </c>
      <c r="I115" s="6" t="s">
        <v>34</v>
      </c>
      <c r="J115" s="6" t="s">
        <v>286</v>
      </c>
      <c r="K115" s="6" t="s">
        <v>287</v>
      </c>
      <c r="L115" s="6" t="s">
        <v>97</v>
      </c>
      <c r="M115" s="6" t="s">
        <v>103</v>
      </c>
      <c r="N115" s="7" t="s">
        <v>49</v>
      </c>
      <c r="O115" s="7" t="s">
        <v>49</v>
      </c>
      <c r="P115" s="6" t="s">
        <v>288</v>
      </c>
      <c r="Q115" s="6" t="s">
        <v>39</v>
      </c>
      <c r="R115" s="6" t="s">
        <v>96</v>
      </c>
      <c r="S115" s="6" t="s">
        <v>97</v>
      </c>
      <c r="T115" s="6" t="s">
        <v>98</v>
      </c>
      <c r="U115" s="6" t="s">
        <v>99</v>
      </c>
      <c r="V115" s="6" t="s">
        <v>43</v>
      </c>
      <c r="W115" s="6" t="s">
        <v>44</v>
      </c>
      <c r="X115" s="6" t="s">
        <v>45</v>
      </c>
      <c r="Y115" s="6" t="s">
        <v>46</v>
      </c>
      <c r="Z115" s="6" t="s">
        <v>289</v>
      </c>
      <c r="AA115" s="6" t="s">
        <v>314</v>
      </c>
      <c r="AB115" s="12" t="str">
        <f t="shared" ref="AB115:AB119" si="32">IF(ISNUMBER(SEARCH("CARBENDAZIM",AA115)),"Carbendazim",IF(ISNUMBER(SEARCH("4-D",AA115)),"2,4-Dichlorophenoxyacetic acid",IF(ISNUMBER(SEARCH("RIDOVER",AA115)),"Glyphosate",IF(ISNUMBER(SEARCH("POQUER",AA115)),"Clethodim",IF(ISNUMBER(SEARCH("LITER",AA115)),"Imidacloprid",IF(ISNUMBER(SEARCH("PYRINEX",AA115)),"Chlorpyrifos",IF(ISNUMBER(SEARCH("ORBIT",AA115)),"Omethoate",IF(ISNUMBER(SEARCH("HEXARON",AA115)),"Diuron",IF(ISNUMBER(SEARCH("ISOPROPYLAMINE",AA115)),"Isopropylamine",IF(ISNUMBER(SEARCH("GLYPHOSATE",AA115)),"Glyphosate",IF(ISNUMBER(SEARCH("MANCOZEB",AA115)),"Mancozeb Indofil",IF(ISNUMBER(SEARCH("PARAQUAT",AA115)),"Paraquat",IF(ISNUMBER(SEARCH("CAROMAX",AA115)),"Aromatic Solvent Mixture",IF(ISNUMBER(SEARCH("BUTIRON",AA115)),"Tebuthiuron",IF(ISNUMBER(SEARCH("VORAZ",AA115)),"Methomyl",IF(ISNUMBER(SEARCH("IMIDACLOPRID",AA115)),"Imidacloprid",IF(ISNUMBER(SEARCH("2 4 D",AA115)),"2,4-Dichlorophenoxyacetic acid",IF(ISNUMBER(SEARCH("IMIDACL",AA115)),"Imidacloprid",IF(ISNUMBER(SEARCH("DIUREX",AA115)),"Diuron",IF(ISNUMBER(SEARCH("RAPEL",AA115)),"Acephate","fix it"))))))))))))))))))))</f>
        <v>Isopropylamine</v>
      </c>
      <c r="AC115" s="7"/>
      <c r="AD115" s="7"/>
      <c r="AE115" s="7">
        <v>101371</v>
      </c>
      <c r="AF115" s="7">
        <v>101.37</v>
      </c>
      <c r="AG115" s="7">
        <v>373000</v>
      </c>
      <c r="AJ115" s="10"/>
      <c r="AK115" s="10"/>
      <c r="AL115" s="10"/>
    </row>
    <row r="116" spans="1:38" ht="22" customHeight="1" x14ac:dyDescent="0.3">
      <c r="A116" s="2">
        <v>43942</v>
      </c>
      <c r="B116" s="3" t="s">
        <v>50</v>
      </c>
      <c r="C116" s="3" t="s">
        <v>84</v>
      </c>
      <c r="D116" s="3" t="s">
        <v>85</v>
      </c>
      <c r="E116" s="3" t="s">
        <v>44</v>
      </c>
      <c r="F116" s="3" t="s">
        <v>33</v>
      </c>
      <c r="G116" s="4" t="s">
        <v>49</v>
      </c>
      <c r="H116" s="4" t="s">
        <v>49</v>
      </c>
      <c r="I116" s="3" t="s">
        <v>86</v>
      </c>
      <c r="J116" s="3" t="s">
        <v>166</v>
      </c>
      <c r="K116" s="4" t="s">
        <v>49</v>
      </c>
      <c r="L116" s="3" t="s">
        <v>61</v>
      </c>
      <c r="M116" s="4" t="s">
        <v>49</v>
      </c>
      <c r="N116" s="4" t="s">
        <v>49</v>
      </c>
      <c r="O116" s="4" t="s">
        <v>49</v>
      </c>
      <c r="P116" s="3" t="s">
        <v>167</v>
      </c>
      <c r="Q116" s="3" t="s">
        <v>39</v>
      </c>
      <c r="R116" s="3" t="s">
        <v>60</v>
      </c>
      <c r="S116" s="3" t="s">
        <v>61</v>
      </c>
      <c r="T116" s="3" t="s">
        <v>62</v>
      </c>
      <c r="U116" s="3" t="s">
        <v>56</v>
      </c>
      <c r="V116" s="3" t="s">
        <v>90</v>
      </c>
      <c r="W116" s="3" t="s">
        <v>44</v>
      </c>
      <c r="X116" s="3" t="s">
        <v>91</v>
      </c>
      <c r="Y116" s="3" t="s">
        <v>46</v>
      </c>
      <c r="Z116" s="3" t="s">
        <v>251</v>
      </c>
      <c r="AA116" s="3" t="s">
        <v>315</v>
      </c>
      <c r="AB116" s="12" t="str">
        <f t="shared" ref="AB116:AB117" si="33">IF(ISNUMBER(SEARCH("BUTYRAMIDE",AA116)),"2,3-Dimethyl Butyramide",IF(ISNUMBER(SEARCH("FOLPET",AA116)),"Folpet",IF(ISNUMBER(SEARCH("METHYL [2-({[6- (TRIFLUOROMETHYL) PYRIDIN-2-YL] OXY} METHYL) PHENYL",AA116)),"Esther",IF(ISNUMBER(SEARCH("TEBUCONAZOL",AA116)),"Tebuconazole",IF(ISNUMBER(SEARCH("DICHLOROPHENYL",AA116)),"Dichlorophenyl Isocyanates",IF(ISNUMBER(SEARCH("CAPTAN",AA116)),"Captan",IF(ISNUMBER(SEARCH("DIMETHYLACETAMID",AA116)),"Dimethylacetamide",IF(ISNUMBER(SEARCH("AFALON",AA116)),"Linuron","FIX IT"))))))))</f>
        <v>Dimethylacetamide</v>
      </c>
      <c r="AC116" s="10"/>
      <c r="AD116" s="10"/>
      <c r="AE116" s="4">
        <v>16340</v>
      </c>
      <c r="AF116" s="4">
        <v>16.34</v>
      </c>
      <c r="AG116" s="4">
        <v>84200</v>
      </c>
      <c r="AJ116" s="7"/>
      <c r="AK116" s="7"/>
      <c r="AL116" s="7"/>
    </row>
    <row r="117" spans="1:38" ht="22" customHeight="1" x14ac:dyDescent="0.3">
      <c r="A117" s="5">
        <v>43942</v>
      </c>
      <c r="B117" s="6" t="s">
        <v>50</v>
      </c>
      <c r="C117" s="6" t="s">
        <v>84</v>
      </c>
      <c r="D117" s="6" t="s">
        <v>85</v>
      </c>
      <c r="E117" s="6" t="s">
        <v>44</v>
      </c>
      <c r="F117" s="6" t="s">
        <v>33</v>
      </c>
      <c r="G117" s="7" t="s">
        <v>49</v>
      </c>
      <c r="H117" s="7" t="s">
        <v>49</v>
      </c>
      <c r="I117" s="6" t="s">
        <v>86</v>
      </c>
      <c r="J117" s="6" t="s">
        <v>166</v>
      </c>
      <c r="K117" s="7" t="s">
        <v>49</v>
      </c>
      <c r="L117" s="6" t="s">
        <v>61</v>
      </c>
      <c r="M117" s="7" t="s">
        <v>49</v>
      </c>
      <c r="N117" s="7" t="s">
        <v>49</v>
      </c>
      <c r="O117" s="7" t="s">
        <v>49</v>
      </c>
      <c r="P117" s="6" t="s">
        <v>167</v>
      </c>
      <c r="Q117" s="6" t="s">
        <v>39</v>
      </c>
      <c r="R117" s="6" t="s">
        <v>60</v>
      </c>
      <c r="S117" s="6" t="s">
        <v>61</v>
      </c>
      <c r="T117" s="6" t="s">
        <v>62</v>
      </c>
      <c r="U117" s="6" t="s">
        <v>56</v>
      </c>
      <c r="V117" s="6" t="s">
        <v>90</v>
      </c>
      <c r="W117" s="6" t="s">
        <v>44</v>
      </c>
      <c r="X117" s="6" t="s">
        <v>91</v>
      </c>
      <c r="Y117" s="6" t="s">
        <v>46</v>
      </c>
      <c r="Z117" s="6" t="s">
        <v>251</v>
      </c>
      <c r="AA117" s="6" t="s">
        <v>316</v>
      </c>
      <c r="AB117" s="12" t="str">
        <f t="shared" si="33"/>
        <v>Dimethylacetamide</v>
      </c>
      <c r="AC117" s="7"/>
      <c r="AD117" s="7"/>
      <c r="AE117" s="7">
        <v>49020</v>
      </c>
      <c r="AF117" s="7">
        <v>49.02</v>
      </c>
      <c r="AG117" s="7">
        <v>253000</v>
      </c>
      <c r="AJ117" s="10"/>
      <c r="AK117" s="10"/>
      <c r="AL117" s="10"/>
    </row>
    <row r="118" spans="1:38" ht="22" customHeight="1" x14ac:dyDescent="0.3">
      <c r="A118" s="2">
        <v>43941</v>
      </c>
      <c r="B118" s="3" t="s">
        <v>31</v>
      </c>
      <c r="C118" s="3" t="s">
        <v>32</v>
      </c>
      <c r="D118" s="4" t="s">
        <v>49</v>
      </c>
      <c r="E118" s="4" t="s">
        <v>49</v>
      </c>
      <c r="F118" s="3" t="s">
        <v>33</v>
      </c>
      <c r="G118" s="4" t="s">
        <v>49</v>
      </c>
      <c r="H118" s="4" t="s">
        <v>49</v>
      </c>
      <c r="I118" s="3" t="s">
        <v>34</v>
      </c>
      <c r="J118" s="3" t="s">
        <v>77</v>
      </c>
      <c r="K118" s="3" t="s">
        <v>78</v>
      </c>
      <c r="L118" s="3" t="s">
        <v>68</v>
      </c>
      <c r="M118" s="3" t="s">
        <v>33</v>
      </c>
      <c r="N118" s="4" t="s">
        <v>49</v>
      </c>
      <c r="O118" s="4" t="s">
        <v>49</v>
      </c>
      <c r="P118" s="3" t="s">
        <v>79</v>
      </c>
      <c r="Q118" s="3" t="s">
        <v>39</v>
      </c>
      <c r="R118" s="3" t="s">
        <v>67</v>
      </c>
      <c r="S118" s="3" t="s">
        <v>68</v>
      </c>
      <c r="T118" s="3" t="s">
        <v>69</v>
      </c>
      <c r="U118" s="3" t="s">
        <v>70</v>
      </c>
      <c r="V118" s="3" t="s">
        <v>43</v>
      </c>
      <c r="W118" s="3" t="s">
        <v>44</v>
      </c>
      <c r="X118" s="3" t="s">
        <v>45</v>
      </c>
      <c r="Y118" s="3" t="s">
        <v>46</v>
      </c>
      <c r="Z118" s="3" t="s">
        <v>82</v>
      </c>
      <c r="AA118" s="3" t="s">
        <v>317</v>
      </c>
      <c r="AB118" s="12" t="str">
        <f t="shared" si="32"/>
        <v>Methomyl</v>
      </c>
      <c r="AC118" s="10"/>
      <c r="AD118" s="10"/>
      <c r="AE118" s="4">
        <v>59400</v>
      </c>
      <c r="AF118" s="4">
        <v>59.4</v>
      </c>
      <c r="AG118" s="4">
        <v>1012000</v>
      </c>
      <c r="AJ118" s="7"/>
      <c r="AK118" s="7"/>
      <c r="AL118" s="7"/>
    </row>
    <row r="119" spans="1:38" ht="22" customHeight="1" x14ac:dyDescent="0.3">
      <c r="A119" s="5">
        <v>43941</v>
      </c>
      <c r="B119" s="6" t="s">
        <v>31</v>
      </c>
      <c r="C119" s="6" t="s">
        <v>32</v>
      </c>
      <c r="D119" s="7" t="s">
        <v>49</v>
      </c>
      <c r="E119" s="7" t="s">
        <v>49</v>
      </c>
      <c r="F119" s="6" t="s">
        <v>33</v>
      </c>
      <c r="G119" s="7" t="s">
        <v>49</v>
      </c>
      <c r="H119" s="7" t="s">
        <v>49</v>
      </c>
      <c r="I119" s="6" t="s">
        <v>34</v>
      </c>
      <c r="J119" s="6" t="s">
        <v>77</v>
      </c>
      <c r="K119" s="6" t="s">
        <v>78</v>
      </c>
      <c r="L119" s="6" t="s">
        <v>68</v>
      </c>
      <c r="M119" s="6" t="s">
        <v>33</v>
      </c>
      <c r="N119" s="7" t="s">
        <v>49</v>
      </c>
      <c r="O119" s="7" t="s">
        <v>49</v>
      </c>
      <c r="P119" s="6" t="s">
        <v>79</v>
      </c>
      <c r="Q119" s="6" t="s">
        <v>39</v>
      </c>
      <c r="R119" s="6" t="s">
        <v>67</v>
      </c>
      <c r="S119" s="6" t="s">
        <v>68</v>
      </c>
      <c r="T119" s="6" t="s">
        <v>69</v>
      </c>
      <c r="U119" s="6" t="s">
        <v>70</v>
      </c>
      <c r="V119" s="6" t="s">
        <v>43</v>
      </c>
      <c r="W119" s="6" t="s">
        <v>44</v>
      </c>
      <c r="X119" s="6" t="s">
        <v>45</v>
      </c>
      <c r="Y119" s="6" t="s">
        <v>46</v>
      </c>
      <c r="Z119" s="6" t="s">
        <v>231</v>
      </c>
      <c r="AA119" s="6" t="s">
        <v>318</v>
      </c>
      <c r="AB119" s="12" t="str">
        <f t="shared" si="32"/>
        <v>Chlorpyrifos</v>
      </c>
      <c r="AC119" s="7"/>
      <c r="AD119" s="7"/>
      <c r="AE119" s="7">
        <v>179640</v>
      </c>
      <c r="AF119" s="7">
        <v>179.64</v>
      </c>
      <c r="AG119" s="7">
        <v>2592000</v>
      </c>
      <c r="AJ119" s="10"/>
      <c r="AK119" s="10"/>
      <c r="AL119" s="10"/>
    </row>
    <row r="120" spans="1:38" ht="22" customHeight="1" x14ac:dyDescent="0.3">
      <c r="A120" s="2">
        <v>43941</v>
      </c>
      <c r="B120" s="3" t="s">
        <v>273</v>
      </c>
      <c r="C120" s="3" t="s">
        <v>32</v>
      </c>
      <c r="D120" s="4" t="s">
        <v>49</v>
      </c>
      <c r="E120" s="4" t="s">
        <v>49</v>
      </c>
      <c r="F120" s="3" t="s">
        <v>33</v>
      </c>
      <c r="G120" s="4" t="s">
        <v>49</v>
      </c>
      <c r="H120" s="4" t="s">
        <v>49</v>
      </c>
      <c r="I120" s="3" t="s">
        <v>34</v>
      </c>
      <c r="J120" s="3" t="s">
        <v>77</v>
      </c>
      <c r="K120" s="3" t="s">
        <v>78</v>
      </c>
      <c r="L120" s="3" t="s">
        <v>68</v>
      </c>
      <c r="M120" s="3" t="s">
        <v>33</v>
      </c>
      <c r="N120" s="4" t="s">
        <v>49</v>
      </c>
      <c r="O120" s="4" t="s">
        <v>49</v>
      </c>
      <c r="P120" s="3" t="s">
        <v>79</v>
      </c>
      <c r="Q120" s="3" t="s">
        <v>39</v>
      </c>
      <c r="R120" s="3" t="s">
        <v>67</v>
      </c>
      <c r="S120" s="3" t="s">
        <v>68</v>
      </c>
      <c r="T120" s="3" t="s">
        <v>69</v>
      </c>
      <c r="U120" s="3" t="s">
        <v>70</v>
      </c>
      <c r="V120" s="3" t="s">
        <v>43</v>
      </c>
      <c r="W120" s="3" t="s">
        <v>44</v>
      </c>
      <c r="X120" s="3" t="s">
        <v>45</v>
      </c>
      <c r="Y120" s="3" t="s">
        <v>46</v>
      </c>
      <c r="Z120" s="3" t="s">
        <v>274</v>
      </c>
      <c r="AA120" s="3" t="s">
        <v>319</v>
      </c>
      <c r="AB120" s="12" t="str">
        <f>IF(ISNUMBER(SEARCH("BUTYRAMIDE",AA120)),"2,3-Dimethyl Butyramide",IF(ISNUMBER(SEARCH("FOLPET",AA120)),"Folpet",IF(ISNUMBER(SEARCH("METHYL [2-({[6- (TRIFLUOROMETHYL) PYRIDIN-2-YL] OXY} METHYL) PHENYL",AA120)),"Esther",IF(ISNUMBER(SEARCH("TEBUCONAZOL",AA120)),"Tebuconazole",IF(ISNUMBER(SEARCH("DICHLOROPHENYL",AA120)),"Dichlorophenyl Isocyanates",IF(ISNUMBER(SEARCH("CAPTAN",AA120)),"Captan",IF(ISNUMBER(SEARCH("DIMETHYLACETAMID",AA120)),"Dimethylacetamide",IF(ISNUMBER(SEARCH("AFALON",AA120)),"Linuron","FIX IT"))))))))</f>
        <v>Tebuconazole</v>
      </c>
      <c r="AC120" s="10"/>
      <c r="AD120" s="10"/>
      <c r="AE120" s="4">
        <v>73290</v>
      </c>
      <c r="AF120" s="4">
        <v>73.290000000000006</v>
      </c>
      <c r="AG120" s="4">
        <v>2911000</v>
      </c>
      <c r="AJ120" s="7"/>
      <c r="AK120" s="7"/>
      <c r="AL120" s="7"/>
    </row>
    <row r="121" spans="1:38" ht="22" customHeight="1" x14ac:dyDescent="0.3">
      <c r="A121" s="5">
        <v>43941</v>
      </c>
      <c r="B121" s="6" t="s">
        <v>31</v>
      </c>
      <c r="C121" s="6" t="s">
        <v>32</v>
      </c>
      <c r="D121" s="7" t="s">
        <v>49</v>
      </c>
      <c r="E121" s="7" t="s">
        <v>49</v>
      </c>
      <c r="F121" s="6" t="s">
        <v>33</v>
      </c>
      <c r="G121" s="7" t="s">
        <v>49</v>
      </c>
      <c r="H121" s="7" t="s">
        <v>49</v>
      </c>
      <c r="I121" s="6" t="s">
        <v>34</v>
      </c>
      <c r="J121" s="6" t="s">
        <v>65</v>
      </c>
      <c r="K121" s="7" t="s">
        <v>49</v>
      </c>
      <c r="L121" s="7" t="s">
        <v>49</v>
      </c>
      <c r="M121" s="6" t="s">
        <v>33</v>
      </c>
      <c r="N121" s="7" t="s">
        <v>49</v>
      </c>
      <c r="O121" s="7" t="s">
        <v>49</v>
      </c>
      <c r="P121" s="6" t="s">
        <v>66</v>
      </c>
      <c r="Q121" s="6" t="s">
        <v>39</v>
      </c>
      <c r="R121" s="6" t="s">
        <v>67</v>
      </c>
      <c r="S121" s="6" t="s">
        <v>68</v>
      </c>
      <c r="T121" s="6" t="s">
        <v>69</v>
      </c>
      <c r="U121" s="6" t="s">
        <v>70</v>
      </c>
      <c r="V121" s="6" t="s">
        <v>43</v>
      </c>
      <c r="W121" s="6" t="s">
        <v>44</v>
      </c>
      <c r="X121" s="6" t="s">
        <v>45</v>
      </c>
      <c r="Y121" s="6" t="s">
        <v>46</v>
      </c>
      <c r="Z121" s="6" t="s">
        <v>73</v>
      </c>
      <c r="AA121" s="6" t="s">
        <v>320</v>
      </c>
      <c r="AB121" s="12" t="str">
        <f t="shared" ref="AB121" si="34">IF(ISNUMBER(SEARCH("2,4 D",AA119)),"2,4-Dichlorophenoxyacetic acid",IF(ISNUMBER(SEARCH("ACIDO",AA119)),"2,4-Dichlorophenoxyacetic acid",IF(ISNUMBER(SEARCH("NAPHTHA",AA119)),"Aromatic Solvent Mixture",IF(ISNUMBER(SEARCH("DIMETHYLAMINE",AA119)),"Dimethylamine",IF(ISNUMBER(SEARCH("DIMETILAMINA",AA119)),"Dimethylamine",IF(ISNUMBER(SEARCH("JUMP",AA119)),"Diuron",IF(ISNUMBER(SEARCH(" 2-AMINO-2,3-DIMETHYL BUTYRAMIDE",AA119)),"Herbicide Amine Intermediate",IF(ISNUMBER(SEARCH("TEBUTHIURON",AA119)),"Tebuthiuron",IF(ISNUMBER(SEARCH("DMS",AA119)),"Dimethyl Sulfate",IF(ISNUMBER(SEARCH("2,4-XILIDIN",AA119)),"2,4-Xylidine","FIX IT"))))))))))</f>
        <v>Aromatic Solvent Mixture</v>
      </c>
      <c r="AC121" s="7"/>
      <c r="AD121" s="7"/>
      <c r="AE121" s="7">
        <v>35236</v>
      </c>
      <c r="AF121" s="7">
        <v>35.24</v>
      </c>
      <c r="AG121" s="7">
        <v>330000</v>
      </c>
      <c r="AJ121" s="10"/>
      <c r="AK121" s="10"/>
      <c r="AL121" s="10"/>
    </row>
    <row r="122" spans="1:38" ht="22" customHeight="1" x14ac:dyDescent="0.3">
      <c r="A122" s="2">
        <v>43940</v>
      </c>
      <c r="B122" s="3" t="s">
        <v>50</v>
      </c>
      <c r="C122" s="3" t="s">
        <v>84</v>
      </c>
      <c r="D122" s="3" t="s">
        <v>85</v>
      </c>
      <c r="E122" s="3" t="s">
        <v>44</v>
      </c>
      <c r="F122" s="3" t="s">
        <v>33</v>
      </c>
      <c r="G122" s="4" t="s">
        <v>49</v>
      </c>
      <c r="H122" s="4" t="s">
        <v>49</v>
      </c>
      <c r="I122" s="3" t="s">
        <v>86</v>
      </c>
      <c r="J122" s="3" t="s">
        <v>131</v>
      </c>
      <c r="K122" s="3" t="s">
        <v>132</v>
      </c>
      <c r="L122" s="3" t="s">
        <v>133</v>
      </c>
      <c r="M122" s="4" t="s">
        <v>49</v>
      </c>
      <c r="N122" s="4" t="s">
        <v>49</v>
      </c>
      <c r="O122" s="4" t="s">
        <v>49</v>
      </c>
      <c r="P122" s="3" t="s">
        <v>134</v>
      </c>
      <c r="Q122" s="3" t="s">
        <v>294</v>
      </c>
      <c r="R122" s="3" t="s">
        <v>186</v>
      </c>
      <c r="S122" s="3" t="s">
        <v>187</v>
      </c>
      <c r="T122" s="3" t="s">
        <v>188</v>
      </c>
      <c r="U122" s="3" t="s">
        <v>42</v>
      </c>
      <c r="V122" s="3" t="s">
        <v>90</v>
      </c>
      <c r="W122" s="3" t="s">
        <v>44</v>
      </c>
      <c r="X122" s="3" t="s">
        <v>91</v>
      </c>
      <c r="Y122" s="3" t="s">
        <v>46</v>
      </c>
      <c r="Z122" s="3" t="s">
        <v>181</v>
      </c>
      <c r="AA122" s="3" t="s">
        <v>295</v>
      </c>
      <c r="AB122" s="12" t="str">
        <f t="shared" ref="AB122" si="35">IF(ISNUMBER(SEARCH("DMS",AA122)),"Dimethyl Sulfate",IF(ISNUMBER(SEARCH("2,4-XILIDIN",AA122)),"2,4-Xylidine",IF(ISNUMBER(SEARCH("GALIGAN",AA122)),"Oxyfluorfen",IF(ISNUMBER(SEARCH("DIMETHYLAMINE",AA122)),"Dimethylamine",IF(ISNUMBER(SEARCH("ORTHOFORMATE",AA122)),"Trimethyl orthoformate",IF(ISNUMBER(SEARCH("NOVALURON",AA122)),"Novaluron",IF(ISNUMBER(SEARCH("DIMETHYL SULPHATE",AA122)),"Dimethyl Sulphate",IF(ISNUMBER(SEARCH("ALTAPYNE",AA122)),"Acid Based Co-Emulsifier",IF(ISNUMBER(SEARCH("METHANESULFONYL",AA122)),"Methanesulfonyl chloride",IF(ISNUMBER(SEARCH("METHYL FORMATE",AA122)),"Methanoate",IF(ISNUMBER(SEARCH("FLUEN",AA122)),"Fluensulfone","FIX IT")))))))))))</f>
        <v>Methanoate</v>
      </c>
      <c r="AC122" s="10"/>
      <c r="AD122" s="10"/>
      <c r="AE122" s="4">
        <v>20700</v>
      </c>
      <c r="AF122" s="4">
        <v>20.7</v>
      </c>
      <c r="AG122" s="4">
        <v>79700</v>
      </c>
      <c r="AJ122" s="7"/>
      <c r="AK122" s="7"/>
      <c r="AL122" s="7"/>
    </row>
    <row r="123" spans="1:38" ht="22" customHeight="1" x14ac:dyDescent="0.3">
      <c r="A123" s="5">
        <v>43940</v>
      </c>
      <c r="B123" s="6" t="s">
        <v>50</v>
      </c>
      <c r="C123" s="6" t="s">
        <v>84</v>
      </c>
      <c r="D123" s="6" t="s">
        <v>85</v>
      </c>
      <c r="E123" s="6" t="s">
        <v>44</v>
      </c>
      <c r="F123" s="6" t="s">
        <v>33</v>
      </c>
      <c r="G123" s="7" t="s">
        <v>49</v>
      </c>
      <c r="H123" s="7" t="s">
        <v>49</v>
      </c>
      <c r="I123" s="6" t="s">
        <v>86</v>
      </c>
      <c r="J123" s="6" t="s">
        <v>321</v>
      </c>
      <c r="K123" s="6" t="s">
        <v>112</v>
      </c>
      <c r="L123" s="6" t="s">
        <v>113</v>
      </c>
      <c r="M123" s="7" t="s">
        <v>49</v>
      </c>
      <c r="N123" s="8">
        <v>60446732</v>
      </c>
      <c r="O123" s="7" t="s">
        <v>49</v>
      </c>
      <c r="P123" s="6" t="s">
        <v>322</v>
      </c>
      <c r="Q123" s="6" t="s">
        <v>39</v>
      </c>
      <c r="R123" s="6" t="s">
        <v>115</v>
      </c>
      <c r="S123" s="6" t="s">
        <v>113</v>
      </c>
      <c r="T123" s="6" t="s">
        <v>116</v>
      </c>
      <c r="U123" s="6" t="s">
        <v>117</v>
      </c>
      <c r="V123" s="6" t="s">
        <v>90</v>
      </c>
      <c r="W123" s="6" t="s">
        <v>44</v>
      </c>
      <c r="X123" s="6" t="s">
        <v>91</v>
      </c>
      <c r="Y123" s="6" t="s">
        <v>46</v>
      </c>
      <c r="Z123" s="6" t="s">
        <v>118</v>
      </c>
      <c r="AA123" s="6" t="s">
        <v>323</v>
      </c>
      <c r="AB123" s="12" t="s">
        <v>3137</v>
      </c>
      <c r="AC123" s="7"/>
      <c r="AD123" s="7"/>
      <c r="AE123" s="7">
        <v>25000</v>
      </c>
      <c r="AF123" s="7">
        <v>25</v>
      </c>
      <c r="AG123" s="7">
        <v>48800</v>
      </c>
      <c r="AJ123" s="7"/>
      <c r="AK123" s="7"/>
      <c r="AL123" s="7"/>
    </row>
    <row r="124" spans="1:38" ht="22" customHeight="1" x14ac:dyDescent="0.3">
      <c r="A124" s="2">
        <v>43939</v>
      </c>
      <c r="B124" s="3" t="s">
        <v>212</v>
      </c>
      <c r="C124" s="3" t="s">
        <v>324</v>
      </c>
      <c r="D124" s="3" t="s">
        <v>325</v>
      </c>
      <c r="E124" s="3" t="s">
        <v>44</v>
      </c>
      <c r="F124" s="4" t="s">
        <v>49</v>
      </c>
      <c r="G124" s="4" t="s">
        <v>49</v>
      </c>
      <c r="H124" s="4" t="s">
        <v>49</v>
      </c>
      <c r="I124" s="3" t="s">
        <v>326</v>
      </c>
      <c r="J124" s="3" t="s">
        <v>77</v>
      </c>
      <c r="K124" s="3" t="s">
        <v>78</v>
      </c>
      <c r="L124" s="3" t="s">
        <v>68</v>
      </c>
      <c r="M124" s="3" t="s">
        <v>33</v>
      </c>
      <c r="N124" s="4" t="s">
        <v>49</v>
      </c>
      <c r="O124" s="4" t="s">
        <v>49</v>
      </c>
      <c r="P124" s="3" t="s">
        <v>79</v>
      </c>
      <c r="Q124" s="3" t="s">
        <v>327</v>
      </c>
      <c r="R124" s="3" t="s">
        <v>67</v>
      </c>
      <c r="S124" s="3" t="s">
        <v>68</v>
      </c>
      <c r="T124" s="3" t="s">
        <v>69</v>
      </c>
      <c r="U124" s="3" t="s">
        <v>70</v>
      </c>
      <c r="V124" s="3" t="s">
        <v>217</v>
      </c>
      <c r="W124" s="3" t="s">
        <v>44</v>
      </c>
      <c r="X124" s="3" t="s">
        <v>218</v>
      </c>
      <c r="Y124" s="3" t="s">
        <v>46</v>
      </c>
      <c r="Z124" s="3" t="s">
        <v>241</v>
      </c>
      <c r="AA124" s="3" t="s">
        <v>328</v>
      </c>
      <c r="AB124" s="10"/>
      <c r="AC124" s="10"/>
      <c r="AD124" s="10"/>
      <c r="AE124" s="4">
        <v>51880</v>
      </c>
      <c r="AF124" s="4">
        <v>51.88</v>
      </c>
      <c r="AG124" s="4">
        <v>450000</v>
      </c>
      <c r="AJ124" s="10"/>
      <c r="AK124" s="10"/>
      <c r="AL124" s="10"/>
    </row>
    <row r="125" spans="1:38" ht="22" customHeight="1" x14ac:dyDescent="0.3">
      <c r="A125" s="5">
        <v>43934</v>
      </c>
      <c r="B125" s="6" t="s">
        <v>31</v>
      </c>
      <c r="C125" s="6" t="s">
        <v>32</v>
      </c>
      <c r="D125" s="7" t="s">
        <v>49</v>
      </c>
      <c r="E125" s="7" t="s">
        <v>49</v>
      </c>
      <c r="F125" s="6" t="s">
        <v>33</v>
      </c>
      <c r="G125" s="7" t="s">
        <v>49</v>
      </c>
      <c r="H125" s="7" t="s">
        <v>49</v>
      </c>
      <c r="I125" s="6" t="s">
        <v>34</v>
      </c>
      <c r="J125" s="6" t="s">
        <v>77</v>
      </c>
      <c r="K125" s="6" t="s">
        <v>78</v>
      </c>
      <c r="L125" s="6" t="s">
        <v>68</v>
      </c>
      <c r="M125" s="6" t="s">
        <v>33</v>
      </c>
      <c r="N125" s="7" t="s">
        <v>49</v>
      </c>
      <c r="O125" s="7" t="s">
        <v>49</v>
      </c>
      <c r="P125" s="6" t="s">
        <v>79</v>
      </c>
      <c r="Q125" s="6" t="s">
        <v>39</v>
      </c>
      <c r="R125" s="6" t="s">
        <v>67</v>
      </c>
      <c r="S125" s="6" t="s">
        <v>68</v>
      </c>
      <c r="T125" s="6" t="s">
        <v>69</v>
      </c>
      <c r="U125" s="6" t="s">
        <v>70</v>
      </c>
      <c r="V125" s="6" t="s">
        <v>43</v>
      </c>
      <c r="W125" s="6" t="s">
        <v>44</v>
      </c>
      <c r="X125" s="6" t="s">
        <v>45</v>
      </c>
      <c r="Y125" s="6" t="s">
        <v>46</v>
      </c>
      <c r="Z125" s="6" t="s">
        <v>82</v>
      </c>
      <c r="AA125" s="6" t="s">
        <v>329</v>
      </c>
      <c r="AB125" s="12" t="str">
        <f t="shared" ref="AB125:AB186" si="36">IF(ISNUMBER(SEARCH("CARBENDAZIM",AA125)),"Carbendazim",IF(ISNUMBER(SEARCH("4-D",AA125)),"2,4-Dichlorophenoxyacetic acid",IF(ISNUMBER(SEARCH("RIDOVER",AA125)),"Glyphosate",IF(ISNUMBER(SEARCH("POQUER",AA125)),"Clethodim",IF(ISNUMBER(SEARCH("LITER",AA125)),"Imidacloprid",IF(ISNUMBER(SEARCH("PYRINEX",AA125)),"Chlorpyrifos",IF(ISNUMBER(SEARCH("ORBIT",AA125)),"Omethoate",IF(ISNUMBER(SEARCH("HEXARON",AA125)),"Diuron",IF(ISNUMBER(SEARCH("ISOPROPYLAMINE",AA125)),"Isopropylamine",IF(ISNUMBER(SEARCH("GLYPHOSATE",AA125)),"Glyphosate",IF(ISNUMBER(SEARCH("MANCOZEB",AA125)),"Mancozeb Indofil",IF(ISNUMBER(SEARCH("PARAQUAT",AA125)),"Paraquat",IF(ISNUMBER(SEARCH("CAROMAX",AA125)),"Aromatic Solvent Mixture",IF(ISNUMBER(SEARCH("BUTIRON",AA125)),"Tebuthiuron",IF(ISNUMBER(SEARCH("VORAZ",AA125)),"Methomyl",IF(ISNUMBER(SEARCH("IMIDACLOPRID",AA125)),"Imidacloprid",IF(ISNUMBER(SEARCH("2 4 D",AA125)),"2,4-Dichlorophenoxyacetic acid",IF(ISNUMBER(SEARCH("IMIDACL",AA125)),"Imidacloprid",IF(ISNUMBER(SEARCH("DIUREX",AA125)),"Diuron",IF(ISNUMBER(SEARCH("RAPEL",AA125)),"Acephate","fix it"))))))))))))))))))))</f>
        <v>Methomyl</v>
      </c>
      <c r="AC125" s="7"/>
      <c r="AD125" s="7"/>
      <c r="AE125" s="7">
        <v>39600</v>
      </c>
      <c r="AF125" s="7">
        <v>39.6</v>
      </c>
      <c r="AG125" s="7">
        <v>675000</v>
      </c>
      <c r="AJ125" s="7"/>
      <c r="AK125" s="7"/>
      <c r="AL125" s="7"/>
    </row>
    <row r="126" spans="1:38" ht="22" customHeight="1" x14ac:dyDescent="0.3">
      <c r="A126" s="2">
        <v>43934</v>
      </c>
      <c r="B126" s="3" t="s">
        <v>31</v>
      </c>
      <c r="C126" s="3" t="s">
        <v>32</v>
      </c>
      <c r="D126" s="4" t="s">
        <v>49</v>
      </c>
      <c r="E126" s="4" t="s">
        <v>49</v>
      </c>
      <c r="F126" s="3" t="s">
        <v>33</v>
      </c>
      <c r="G126" s="4" t="s">
        <v>49</v>
      </c>
      <c r="H126" s="4" t="s">
        <v>49</v>
      </c>
      <c r="I126" s="3" t="s">
        <v>34</v>
      </c>
      <c r="J126" s="3" t="s">
        <v>77</v>
      </c>
      <c r="K126" s="3" t="s">
        <v>78</v>
      </c>
      <c r="L126" s="3" t="s">
        <v>68</v>
      </c>
      <c r="M126" s="3" t="s">
        <v>33</v>
      </c>
      <c r="N126" s="4" t="s">
        <v>49</v>
      </c>
      <c r="O126" s="4" t="s">
        <v>49</v>
      </c>
      <c r="P126" s="3" t="s">
        <v>79</v>
      </c>
      <c r="Q126" s="3" t="s">
        <v>39</v>
      </c>
      <c r="R126" s="3" t="s">
        <v>67</v>
      </c>
      <c r="S126" s="3" t="s">
        <v>68</v>
      </c>
      <c r="T126" s="3" t="s">
        <v>69</v>
      </c>
      <c r="U126" s="3" t="s">
        <v>70</v>
      </c>
      <c r="V126" s="3" t="s">
        <v>43</v>
      </c>
      <c r="W126" s="3" t="s">
        <v>44</v>
      </c>
      <c r="X126" s="3" t="s">
        <v>45</v>
      </c>
      <c r="Y126" s="3" t="s">
        <v>46</v>
      </c>
      <c r="Z126" s="3" t="s">
        <v>330</v>
      </c>
      <c r="AA126" s="19" t="s">
        <v>331</v>
      </c>
      <c r="AB126" s="12" t="str">
        <f>IF(ISNUMBER(SEARCH("GALIL", AA126)), "Imidachloprid", IF(ISNUMBER(SEARCH("SUPRATHION", AA126)), "Methidathion", "FIX IT"))</f>
        <v>Methidathion</v>
      </c>
      <c r="AC126" s="10"/>
      <c r="AD126" s="10"/>
      <c r="AE126" s="4">
        <v>19360</v>
      </c>
      <c r="AF126" s="4">
        <v>19.36</v>
      </c>
      <c r="AG126" s="4">
        <v>41568000</v>
      </c>
      <c r="AJ126" s="10"/>
      <c r="AK126" s="10"/>
      <c r="AL126" s="10"/>
    </row>
    <row r="127" spans="1:38" ht="22" customHeight="1" x14ac:dyDescent="0.3">
      <c r="A127" s="5">
        <v>43934</v>
      </c>
      <c r="B127" s="6" t="s">
        <v>31</v>
      </c>
      <c r="C127" s="6" t="s">
        <v>32</v>
      </c>
      <c r="D127" s="7" t="s">
        <v>49</v>
      </c>
      <c r="E127" s="7" t="s">
        <v>49</v>
      </c>
      <c r="F127" s="6" t="s">
        <v>33</v>
      </c>
      <c r="G127" s="7" t="s">
        <v>49</v>
      </c>
      <c r="H127" s="7" t="s">
        <v>49</v>
      </c>
      <c r="I127" s="6" t="s">
        <v>34</v>
      </c>
      <c r="J127" s="6" t="s">
        <v>35</v>
      </c>
      <c r="K127" s="6" t="s">
        <v>36</v>
      </c>
      <c r="L127" s="6" t="s">
        <v>37</v>
      </c>
      <c r="M127" s="6" t="s">
        <v>33</v>
      </c>
      <c r="N127" s="7" t="s">
        <v>49</v>
      </c>
      <c r="O127" s="7" t="s">
        <v>49</v>
      </c>
      <c r="P127" s="6" t="s">
        <v>38</v>
      </c>
      <c r="Q127" s="6" t="s">
        <v>39</v>
      </c>
      <c r="R127" s="6" t="s">
        <v>40</v>
      </c>
      <c r="S127" s="6" t="s">
        <v>37</v>
      </c>
      <c r="T127" s="6" t="s">
        <v>41</v>
      </c>
      <c r="U127" s="6" t="s">
        <v>42</v>
      </c>
      <c r="V127" s="6" t="s">
        <v>43</v>
      </c>
      <c r="W127" s="6" t="s">
        <v>44</v>
      </c>
      <c r="X127" s="6" t="s">
        <v>45</v>
      </c>
      <c r="Y127" s="6" t="s">
        <v>46</v>
      </c>
      <c r="Z127" s="6" t="s">
        <v>47</v>
      </c>
      <c r="AA127" s="6" t="s">
        <v>332</v>
      </c>
      <c r="AB127" s="12" t="str">
        <f t="shared" si="36"/>
        <v>2,4-Dichlorophenoxyacetic acid</v>
      </c>
      <c r="AC127" s="7"/>
      <c r="AD127" s="7"/>
      <c r="AE127" s="7">
        <v>203679.99</v>
      </c>
      <c r="AF127" s="7">
        <v>203.68</v>
      </c>
      <c r="AG127" s="6" t="s">
        <v>49</v>
      </c>
      <c r="AJ127" s="7"/>
      <c r="AK127" s="7"/>
      <c r="AL127" s="7"/>
    </row>
    <row r="128" spans="1:38" ht="22" customHeight="1" x14ac:dyDescent="0.3">
      <c r="A128" s="2">
        <v>43934</v>
      </c>
      <c r="B128" s="3" t="s">
        <v>31</v>
      </c>
      <c r="C128" s="3" t="s">
        <v>32</v>
      </c>
      <c r="D128" s="4" t="s">
        <v>49</v>
      </c>
      <c r="E128" s="4" t="s">
        <v>49</v>
      </c>
      <c r="F128" s="3" t="s">
        <v>33</v>
      </c>
      <c r="G128" s="4" t="s">
        <v>49</v>
      </c>
      <c r="H128" s="4" t="s">
        <v>49</v>
      </c>
      <c r="I128" s="3" t="s">
        <v>34</v>
      </c>
      <c r="J128" s="3" t="s">
        <v>77</v>
      </c>
      <c r="K128" s="3" t="s">
        <v>78</v>
      </c>
      <c r="L128" s="3" t="s">
        <v>68</v>
      </c>
      <c r="M128" s="3" t="s">
        <v>33</v>
      </c>
      <c r="N128" s="4" t="s">
        <v>49</v>
      </c>
      <c r="O128" s="4" t="s">
        <v>49</v>
      </c>
      <c r="P128" s="3" t="s">
        <v>79</v>
      </c>
      <c r="Q128" s="3" t="s">
        <v>39</v>
      </c>
      <c r="R128" s="3" t="s">
        <v>67</v>
      </c>
      <c r="S128" s="3" t="s">
        <v>68</v>
      </c>
      <c r="T128" s="3" t="s">
        <v>69</v>
      </c>
      <c r="U128" s="3" t="s">
        <v>70</v>
      </c>
      <c r="V128" s="3" t="s">
        <v>43</v>
      </c>
      <c r="W128" s="3" t="s">
        <v>44</v>
      </c>
      <c r="X128" s="3" t="s">
        <v>45</v>
      </c>
      <c r="Y128" s="3" t="s">
        <v>46</v>
      </c>
      <c r="Z128" s="3" t="s">
        <v>82</v>
      </c>
      <c r="AA128" s="3" t="s">
        <v>333</v>
      </c>
      <c r="AB128" s="18" t="s">
        <v>3193</v>
      </c>
      <c r="AC128" s="10"/>
      <c r="AD128" s="10"/>
      <c r="AE128" s="4">
        <v>453420.01</v>
      </c>
      <c r="AF128" s="4">
        <v>453.42</v>
      </c>
      <c r="AG128" s="4">
        <v>7726000</v>
      </c>
      <c r="AJ128" s="10"/>
      <c r="AK128" s="10"/>
      <c r="AL128" s="10"/>
    </row>
    <row r="129" spans="1:38" ht="22" customHeight="1" x14ac:dyDescent="0.3">
      <c r="A129" s="5">
        <v>43933</v>
      </c>
      <c r="B129" s="6" t="s">
        <v>50</v>
      </c>
      <c r="C129" s="6" t="s">
        <v>32</v>
      </c>
      <c r="D129" s="7" t="s">
        <v>49</v>
      </c>
      <c r="E129" s="7" t="s">
        <v>49</v>
      </c>
      <c r="F129" s="6" t="s">
        <v>33</v>
      </c>
      <c r="G129" s="7" t="s">
        <v>49</v>
      </c>
      <c r="H129" s="7" t="s">
        <v>49</v>
      </c>
      <c r="I129" s="6" t="s">
        <v>34</v>
      </c>
      <c r="J129" s="6" t="s">
        <v>334</v>
      </c>
      <c r="K129" s="6" t="s">
        <v>335</v>
      </c>
      <c r="L129" s="6" t="s">
        <v>97</v>
      </c>
      <c r="M129" s="7" t="s">
        <v>49</v>
      </c>
      <c r="N129" s="7" t="s">
        <v>49</v>
      </c>
      <c r="O129" s="7" t="s">
        <v>49</v>
      </c>
      <c r="P129" s="6" t="s">
        <v>336</v>
      </c>
      <c r="Q129" s="6" t="s">
        <v>39</v>
      </c>
      <c r="R129" s="6" t="s">
        <v>337</v>
      </c>
      <c r="S129" s="6" t="s">
        <v>97</v>
      </c>
      <c r="T129" s="6" t="s">
        <v>338</v>
      </c>
      <c r="U129" s="6" t="s">
        <v>99</v>
      </c>
      <c r="V129" s="6" t="s">
        <v>43</v>
      </c>
      <c r="W129" s="6" t="s">
        <v>44</v>
      </c>
      <c r="X129" s="6" t="s">
        <v>45</v>
      </c>
      <c r="Y129" s="6" t="s">
        <v>46</v>
      </c>
      <c r="Z129" s="6" t="s">
        <v>339</v>
      </c>
      <c r="AA129" s="6" t="s">
        <v>340</v>
      </c>
      <c r="AB129" s="12" t="s">
        <v>3142</v>
      </c>
      <c r="AC129" s="7"/>
      <c r="AD129" s="7"/>
      <c r="AE129" s="7">
        <v>13094</v>
      </c>
      <c r="AF129" s="7">
        <v>13.09</v>
      </c>
      <c r="AG129" s="7">
        <v>42200</v>
      </c>
      <c r="AJ129" s="7"/>
      <c r="AK129" s="7"/>
      <c r="AL129" s="7"/>
    </row>
    <row r="130" spans="1:38" ht="22" customHeight="1" x14ac:dyDescent="0.3">
      <c r="A130" s="2">
        <v>43933</v>
      </c>
      <c r="B130" s="3" t="s">
        <v>50</v>
      </c>
      <c r="C130" s="3" t="s">
        <v>32</v>
      </c>
      <c r="D130" s="4" t="s">
        <v>49</v>
      </c>
      <c r="E130" s="4" t="s">
        <v>49</v>
      </c>
      <c r="F130" s="3" t="s">
        <v>33</v>
      </c>
      <c r="G130" s="4" t="s">
        <v>49</v>
      </c>
      <c r="H130" s="4" t="s">
        <v>49</v>
      </c>
      <c r="I130" s="3" t="s">
        <v>34</v>
      </c>
      <c r="J130" s="3" t="s">
        <v>51</v>
      </c>
      <c r="K130" s="4" t="s">
        <v>49</v>
      </c>
      <c r="L130" s="4" t="s">
        <v>49</v>
      </c>
      <c r="M130" s="3" t="s">
        <v>33</v>
      </c>
      <c r="N130" s="4">
        <v>570501619.85000002</v>
      </c>
      <c r="O130" s="4">
        <v>302280881</v>
      </c>
      <c r="P130" s="3" t="s">
        <v>52</v>
      </c>
      <c r="Q130" s="3" t="s">
        <v>39</v>
      </c>
      <c r="R130" s="3" t="s">
        <v>53</v>
      </c>
      <c r="S130" s="3" t="s">
        <v>54</v>
      </c>
      <c r="T130" s="3" t="s">
        <v>55</v>
      </c>
      <c r="U130" s="3" t="s">
        <v>56</v>
      </c>
      <c r="V130" s="3" t="s">
        <v>43</v>
      </c>
      <c r="W130" s="3" t="s">
        <v>44</v>
      </c>
      <c r="X130" s="3" t="s">
        <v>45</v>
      </c>
      <c r="Y130" s="3" t="s">
        <v>46</v>
      </c>
      <c r="Z130" s="3" t="s">
        <v>57</v>
      </c>
      <c r="AA130" s="3" t="s">
        <v>226</v>
      </c>
      <c r="AB130" s="12" t="str">
        <f t="shared" si="36"/>
        <v>Carbendazim</v>
      </c>
      <c r="AC130" s="10"/>
      <c r="AD130" s="10"/>
      <c r="AE130" s="4">
        <v>48240</v>
      </c>
      <c r="AF130" s="4">
        <v>48.24</v>
      </c>
      <c r="AG130" s="4">
        <v>1220000</v>
      </c>
      <c r="AJ130" s="10"/>
      <c r="AK130" s="10"/>
      <c r="AL130" s="10"/>
    </row>
    <row r="131" spans="1:38" ht="22" customHeight="1" x14ac:dyDescent="0.3">
      <c r="A131" s="5">
        <v>43932</v>
      </c>
      <c r="B131" s="6" t="s">
        <v>50</v>
      </c>
      <c r="C131" s="6" t="s">
        <v>32</v>
      </c>
      <c r="D131" s="7" t="s">
        <v>49</v>
      </c>
      <c r="E131" s="7" t="s">
        <v>49</v>
      </c>
      <c r="F131" s="6" t="s">
        <v>33</v>
      </c>
      <c r="G131" s="7" t="s">
        <v>49</v>
      </c>
      <c r="H131" s="7" t="s">
        <v>49</v>
      </c>
      <c r="I131" s="6" t="s">
        <v>34</v>
      </c>
      <c r="J131" s="6" t="s">
        <v>305</v>
      </c>
      <c r="K131" s="6" t="s">
        <v>306</v>
      </c>
      <c r="L131" s="6" t="s">
        <v>307</v>
      </c>
      <c r="M131" s="6" t="s">
        <v>33</v>
      </c>
      <c r="N131" s="7">
        <v>1134995330.5699999</v>
      </c>
      <c r="O131" s="7">
        <v>957008875.73000002</v>
      </c>
      <c r="P131" s="6" t="s">
        <v>308</v>
      </c>
      <c r="Q131" s="6" t="s">
        <v>39</v>
      </c>
      <c r="R131" s="6" t="s">
        <v>310</v>
      </c>
      <c r="S131" s="6" t="s">
        <v>307</v>
      </c>
      <c r="T131" s="6" t="s">
        <v>311</v>
      </c>
      <c r="U131" s="6" t="s">
        <v>56</v>
      </c>
      <c r="V131" s="6" t="s">
        <v>43</v>
      </c>
      <c r="W131" s="6" t="s">
        <v>44</v>
      </c>
      <c r="X131" s="6" t="s">
        <v>45</v>
      </c>
      <c r="Y131" s="6" t="s">
        <v>46</v>
      </c>
      <c r="Z131" s="6" t="s">
        <v>140</v>
      </c>
      <c r="AA131" s="6" t="s">
        <v>341</v>
      </c>
      <c r="AB131" s="12" t="str">
        <f t="shared" ref="AB131" si="37">IF(ISNUMBER(SEARCH("2,4 D",AA131)),"2,4-Dichlorophenoxyacetic acid",IF(ISNUMBER(SEARCH("ACIDO",AA131)),"2,4-Dichlorophenoxyacetic acid",IF(ISNUMBER(SEARCH("NAPHTHA",AA131)),"Aromatic Solvent Mixture",IF(ISNUMBER(SEARCH("DIMETHYLAMINE",AA131)),"Dimethylamine",IF(ISNUMBER(SEARCH("DIMETILAMINA",AA131)),"Dimethylamine",IF(ISNUMBER(SEARCH("JUMP",AA131)),"Diuron",IF(ISNUMBER(SEARCH("2-AMINO-2,3-DIMETHYL BUTYRAMIDE",AA131)),"Herbicide Amine Intermediate",IF(ISNUMBER(SEARCH("TEBUTHIURON",AA131)),"Tebuthiuron","FIXIT"))))))))</f>
        <v>Dimethylamine</v>
      </c>
      <c r="AC131" s="7"/>
      <c r="AD131" s="7"/>
      <c r="AE131" s="7">
        <v>19040</v>
      </c>
      <c r="AF131" s="7">
        <v>19.04</v>
      </c>
      <c r="AG131" s="7">
        <v>14600</v>
      </c>
      <c r="AJ131" s="7"/>
      <c r="AK131" s="7"/>
      <c r="AL131" s="7"/>
    </row>
    <row r="132" spans="1:38" ht="22" customHeight="1" x14ac:dyDescent="0.3">
      <c r="A132" s="2">
        <v>43929</v>
      </c>
      <c r="B132" s="3" t="s">
        <v>31</v>
      </c>
      <c r="C132" s="3" t="s">
        <v>32</v>
      </c>
      <c r="D132" s="4" t="s">
        <v>49</v>
      </c>
      <c r="E132" s="4" t="s">
        <v>49</v>
      </c>
      <c r="F132" s="3" t="s">
        <v>33</v>
      </c>
      <c r="G132" s="4" t="s">
        <v>49</v>
      </c>
      <c r="H132" s="4" t="s">
        <v>49</v>
      </c>
      <c r="I132" s="3" t="s">
        <v>34</v>
      </c>
      <c r="J132" s="3" t="s">
        <v>35</v>
      </c>
      <c r="K132" s="3" t="s">
        <v>36</v>
      </c>
      <c r="L132" s="3" t="s">
        <v>37</v>
      </c>
      <c r="M132" s="3" t="s">
        <v>33</v>
      </c>
      <c r="N132" s="4" t="s">
        <v>49</v>
      </c>
      <c r="O132" s="4" t="s">
        <v>49</v>
      </c>
      <c r="P132" s="3" t="s">
        <v>38</v>
      </c>
      <c r="Q132" s="3" t="s">
        <v>39</v>
      </c>
      <c r="R132" s="3" t="s">
        <v>40</v>
      </c>
      <c r="S132" s="3" t="s">
        <v>37</v>
      </c>
      <c r="T132" s="3" t="s">
        <v>41</v>
      </c>
      <c r="U132" s="3" t="s">
        <v>42</v>
      </c>
      <c r="V132" s="3" t="s">
        <v>43</v>
      </c>
      <c r="W132" s="3" t="s">
        <v>44</v>
      </c>
      <c r="X132" s="3" t="s">
        <v>45</v>
      </c>
      <c r="Y132" s="3" t="s">
        <v>46</v>
      </c>
      <c r="Z132" s="3" t="s">
        <v>47</v>
      </c>
      <c r="AA132" s="3" t="s">
        <v>223</v>
      </c>
      <c r="AB132" s="12" t="str">
        <f t="shared" si="36"/>
        <v>2,4-Dichlorophenoxyacetic acid</v>
      </c>
      <c r="AC132" s="10"/>
      <c r="AD132" s="10"/>
      <c r="AE132" s="4">
        <v>222360</v>
      </c>
      <c r="AF132" s="4">
        <v>222.36</v>
      </c>
      <c r="AG132" s="3" t="s">
        <v>49</v>
      </c>
      <c r="AJ132" s="10"/>
      <c r="AK132" s="10"/>
      <c r="AL132" s="10"/>
    </row>
    <row r="133" spans="1:38" ht="22" customHeight="1" x14ac:dyDescent="0.3">
      <c r="A133" s="5">
        <v>43929</v>
      </c>
      <c r="B133" s="6" t="s">
        <v>31</v>
      </c>
      <c r="C133" s="6" t="s">
        <v>32</v>
      </c>
      <c r="D133" s="7" t="s">
        <v>49</v>
      </c>
      <c r="E133" s="7" t="s">
        <v>49</v>
      </c>
      <c r="F133" s="6" t="s">
        <v>33</v>
      </c>
      <c r="G133" s="7" t="s">
        <v>49</v>
      </c>
      <c r="H133" s="7" t="s">
        <v>49</v>
      </c>
      <c r="I133" s="6" t="s">
        <v>34</v>
      </c>
      <c r="J133" s="6" t="s">
        <v>35</v>
      </c>
      <c r="K133" s="6" t="s">
        <v>36</v>
      </c>
      <c r="L133" s="6" t="s">
        <v>37</v>
      </c>
      <c r="M133" s="6" t="s">
        <v>33</v>
      </c>
      <c r="N133" s="7" t="s">
        <v>49</v>
      </c>
      <c r="O133" s="7" t="s">
        <v>49</v>
      </c>
      <c r="P133" s="6" t="s">
        <v>38</v>
      </c>
      <c r="Q133" s="6" t="s">
        <v>39</v>
      </c>
      <c r="R133" s="6" t="s">
        <v>40</v>
      </c>
      <c r="S133" s="6" t="s">
        <v>37</v>
      </c>
      <c r="T133" s="6" t="s">
        <v>41</v>
      </c>
      <c r="U133" s="6" t="s">
        <v>42</v>
      </c>
      <c r="V133" s="6" t="s">
        <v>43</v>
      </c>
      <c r="W133" s="6" t="s">
        <v>44</v>
      </c>
      <c r="X133" s="6" t="s">
        <v>45</v>
      </c>
      <c r="Y133" s="6" t="s">
        <v>46</v>
      </c>
      <c r="Z133" s="6" t="s">
        <v>47</v>
      </c>
      <c r="AA133" s="6" t="s">
        <v>223</v>
      </c>
      <c r="AB133" s="12" t="str">
        <f t="shared" si="36"/>
        <v>2,4-Dichlorophenoxyacetic acid</v>
      </c>
      <c r="AC133" s="7"/>
      <c r="AD133" s="7"/>
      <c r="AE133" s="7">
        <v>222340</v>
      </c>
      <c r="AF133" s="7">
        <v>222.34</v>
      </c>
      <c r="AG133" s="6" t="s">
        <v>49</v>
      </c>
      <c r="AJ133" s="7"/>
      <c r="AK133" s="7"/>
      <c r="AL133" s="7"/>
    </row>
    <row r="134" spans="1:38" ht="22" customHeight="1" x14ac:dyDescent="0.3">
      <c r="A134" s="2">
        <v>43928</v>
      </c>
      <c r="B134" s="3" t="s">
        <v>31</v>
      </c>
      <c r="C134" s="3" t="s">
        <v>32</v>
      </c>
      <c r="D134" s="4" t="s">
        <v>49</v>
      </c>
      <c r="E134" s="4" t="s">
        <v>49</v>
      </c>
      <c r="F134" s="3" t="s">
        <v>33</v>
      </c>
      <c r="G134" s="4" t="s">
        <v>49</v>
      </c>
      <c r="H134" s="4" t="s">
        <v>49</v>
      </c>
      <c r="I134" s="3" t="s">
        <v>34</v>
      </c>
      <c r="J134" s="3" t="s">
        <v>77</v>
      </c>
      <c r="K134" s="3" t="s">
        <v>78</v>
      </c>
      <c r="L134" s="3" t="s">
        <v>68</v>
      </c>
      <c r="M134" s="3" t="s">
        <v>33</v>
      </c>
      <c r="N134" s="4" t="s">
        <v>49</v>
      </c>
      <c r="O134" s="4" t="s">
        <v>49</v>
      </c>
      <c r="P134" s="3" t="s">
        <v>79</v>
      </c>
      <c r="Q134" s="3" t="s">
        <v>39</v>
      </c>
      <c r="R134" s="3" t="s">
        <v>342</v>
      </c>
      <c r="S134" s="3" t="s">
        <v>68</v>
      </c>
      <c r="T134" s="3" t="s">
        <v>343</v>
      </c>
      <c r="U134" s="3" t="s">
        <v>70</v>
      </c>
      <c r="V134" s="3" t="s">
        <v>43</v>
      </c>
      <c r="W134" s="3" t="s">
        <v>44</v>
      </c>
      <c r="X134" s="3" t="s">
        <v>45</v>
      </c>
      <c r="Y134" s="3" t="s">
        <v>46</v>
      </c>
      <c r="Z134" s="3" t="s">
        <v>82</v>
      </c>
      <c r="AA134" s="3" t="s">
        <v>344</v>
      </c>
      <c r="AB134" s="12" t="str">
        <f t="shared" ref="AB134:AB135" si="38">IF(ISNUMBER(SEARCH("DMS",AA134)),"Dimethyl Sulfate",IF(ISNUMBER(SEARCH("2,4-XILIDIN",AA134)),"2,4-Xylidine",IF(ISNUMBER(SEARCH("GALIGAN",AA134)),"Oxyfluorfen",IF(ISNUMBER(SEARCH("DIMETHYLAMINE",AA134)),"Dimethylamine",IF(ISNUMBER(SEARCH("ORTHOFORMATE",AA134)),"Trimethyl orthoformate",IF(ISNUMBER(SEARCH("NOVALURON",AA134)),"Novaluron",IF(ISNUMBER(SEARCH("DIMETHYL SULPHATE",AA134)),"Dimethyl Sulphate",IF(ISNUMBER(SEARCH("ALTAPYNE",AA134)),"Acid Based Co-Emulsifier",IF(ISNUMBER(SEARCH("METHANESULFONYL",AA134)),"Methanesulfonyl chloride",IF(ISNUMBER(SEARCH("METHYL FORMATE",AA134)),"Methanoate",IF(ISNUMBER(SEARCH("FLUEN",AA134)),"Fluensulfone","FIX IT")))))))))))</f>
        <v>Novaluron</v>
      </c>
      <c r="AC134" s="10"/>
      <c r="AD134" s="10"/>
      <c r="AE134" s="4">
        <v>39600</v>
      </c>
      <c r="AF134" s="4">
        <v>39.6</v>
      </c>
      <c r="AG134" s="4">
        <v>675000</v>
      </c>
      <c r="AJ134" s="10"/>
      <c r="AK134" s="10"/>
      <c r="AL134" s="10"/>
    </row>
    <row r="135" spans="1:38" ht="22" customHeight="1" x14ac:dyDescent="0.3">
      <c r="A135" s="5">
        <v>43928</v>
      </c>
      <c r="B135" s="6" t="s">
        <v>31</v>
      </c>
      <c r="C135" s="6" t="s">
        <v>32</v>
      </c>
      <c r="D135" s="7" t="s">
        <v>49</v>
      </c>
      <c r="E135" s="7" t="s">
        <v>49</v>
      </c>
      <c r="F135" s="6" t="s">
        <v>33</v>
      </c>
      <c r="G135" s="7" t="s">
        <v>49</v>
      </c>
      <c r="H135" s="7" t="s">
        <v>49</v>
      </c>
      <c r="I135" s="6" t="s">
        <v>34</v>
      </c>
      <c r="J135" s="6" t="s">
        <v>77</v>
      </c>
      <c r="K135" s="6" t="s">
        <v>78</v>
      </c>
      <c r="L135" s="6" t="s">
        <v>68</v>
      </c>
      <c r="M135" s="6" t="s">
        <v>33</v>
      </c>
      <c r="N135" s="7" t="s">
        <v>49</v>
      </c>
      <c r="O135" s="7" t="s">
        <v>49</v>
      </c>
      <c r="P135" s="6" t="s">
        <v>79</v>
      </c>
      <c r="Q135" s="6" t="s">
        <v>39</v>
      </c>
      <c r="R135" s="6" t="s">
        <v>67</v>
      </c>
      <c r="S135" s="6" t="s">
        <v>68</v>
      </c>
      <c r="T135" s="6" t="s">
        <v>69</v>
      </c>
      <c r="U135" s="6" t="s">
        <v>70</v>
      </c>
      <c r="V135" s="6" t="s">
        <v>43</v>
      </c>
      <c r="W135" s="6" t="s">
        <v>44</v>
      </c>
      <c r="X135" s="6" t="s">
        <v>45</v>
      </c>
      <c r="Y135" s="6" t="s">
        <v>46</v>
      </c>
      <c r="Z135" s="6" t="s">
        <v>82</v>
      </c>
      <c r="AA135" s="6" t="s">
        <v>345</v>
      </c>
      <c r="AB135" s="12" t="str">
        <f t="shared" si="38"/>
        <v>Novaluron</v>
      </c>
      <c r="AC135" s="7"/>
      <c r="AD135" s="7"/>
      <c r="AE135" s="7">
        <v>19800</v>
      </c>
      <c r="AF135" s="7">
        <v>19.8</v>
      </c>
      <c r="AG135" s="7">
        <v>337000</v>
      </c>
      <c r="AJ135" s="7"/>
      <c r="AK135" s="7"/>
      <c r="AL135" s="7"/>
    </row>
    <row r="136" spans="1:38" ht="22" customHeight="1" x14ac:dyDescent="0.3">
      <c r="A136" s="2">
        <v>43928</v>
      </c>
      <c r="B136" s="3" t="s">
        <v>31</v>
      </c>
      <c r="C136" s="3" t="s">
        <v>32</v>
      </c>
      <c r="D136" s="4" t="s">
        <v>49</v>
      </c>
      <c r="E136" s="4" t="s">
        <v>49</v>
      </c>
      <c r="F136" s="3" t="s">
        <v>33</v>
      </c>
      <c r="G136" s="4" t="s">
        <v>49</v>
      </c>
      <c r="H136" s="4" t="s">
        <v>49</v>
      </c>
      <c r="I136" s="3" t="s">
        <v>34</v>
      </c>
      <c r="J136" s="3" t="s">
        <v>65</v>
      </c>
      <c r="K136" s="4" t="s">
        <v>49</v>
      </c>
      <c r="L136" s="4" t="s">
        <v>49</v>
      </c>
      <c r="M136" s="3" t="s">
        <v>33</v>
      </c>
      <c r="N136" s="4" t="s">
        <v>49</v>
      </c>
      <c r="O136" s="4" t="s">
        <v>49</v>
      </c>
      <c r="P136" s="3" t="s">
        <v>66</v>
      </c>
      <c r="Q136" s="3" t="s">
        <v>39</v>
      </c>
      <c r="R136" s="3" t="s">
        <v>67</v>
      </c>
      <c r="S136" s="3" t="s">
        <v>68</v>
      </c>
      <c r="T136" s="3" t="s">
        <v>69</v>
      </c>
      <c r="U136" s="3" t="s">
        <v>70</v>
      </c>
      <c r="V136" s="3" t="s">
        <v>43</v>
      </c>
      <c r="W136" s="3" t="s">
        <v>44</v>
      </c>
      <c r="X136" s="3" t="s">
        <v>45</v>
      </c>
      <c r="Y136" s="3" t="s">
        <v>46</v>
      </c>
      <c r="Z136" s="3" t="s">
        <v>71</v>
      </c>
      <c r="AA136" s="3" t="s">
        <v>346</v>
      </c>
      <c r="AB136" s="12" t="str">
        <f t="shared" si="36"/>
        <v>Diuron</v>
      </c>
      <c r="AC136" s="10"/>
      <c r="AD136" s="10"/>
      <c r="AE136" s="4">
        <v>245828</v>
      </c>
      <c r="AF136" s="4">
        <v>245.83</v>
      </c>
      <c r="AG136" s="4">
        <v>2303000</v>
      </c>
      <c r="AJ136" s="10"/>
      <c r="AK136" s="10"/>
      <c r="AL136" s="10"/>
    </row>
    <row r="137" spans="1:38" ht="22" customHeight="1" x14ac:dyDescent="0.3">
      <c r="A137" s="5">
        <v>43923</v>
      </c>
      <c r="B137" s="6" t="s">
        <v>31</v>
      </c>
      <c r="C137" s="6" t="s">
        <v>32</v>
      </c>
      <c r="D137" s="7" t="s">
        <v>49</v>
      </c>
      <c r="E137" s="7" t="s">
        <v>49</v>
      </c>
      <c r="F137" s="6" t="s">
        <v>33</v>
      </c>
      <c r="G137" s="7" t="s">
        <v>49</v>
      </c>
      <c r="H137" s="7" t="s">
        <v>49</v>
      </c>
      <c r="I137" s="6" t="s">
        <v>34</v>
      </c>
      <c r="J137" s="6" t="s">
        <v>77</v>
      </c>
      <c r="K137" s="6" t="s">
        <v>78</v>
      </c>
      <c r="L137" s="6" t="s">
        <v>68</v>
      </c>
      <c r="M137" s="6" t="s">
        <v>33</v>
      </c>
      <c r="N137" s="7" t="s">
        <v>49</v>
      </c>
      <c r="O137" s="7" t="s">
        <v>49</v>
      </c>
      <c r="P137" s="6" t="s">
        <v>79</v>
      </c>
      <c r="Q137" s="6" t="s">
        <v>39</v>
      </c>
      <c r="R137" s="6" t="s">
        <v>67</v>
      </c>
      <c r="S137" s="6" t="s">
        <v>68</v>
      </c>
      <c r="T137" s="6" t="s">
        <v>69</v>
      </c>
      <c r="U137" s="6" t="s">
        <v>70</v>
      </c>
      <c r="V137" s="6" t="s">
        <v>43</v>
      </c>
      <c r="W137" s="6" t="s">
        <v>44</v>
      </c>
      <c r="X137" s="6" t="s">
        <v>45</v>
      </c>
      <c r="Y137" s="6" t="s">
        <v>46</v>
      </c>
      <c r="Z137" s="6" t="s">
        <v>210</v>
      </c>
      <c r="AA137" s="6" t="s">
        <v>347</v>
      </c>
      <c r="AB137" s="12" t="str">
        <f t="shared" ref="AB137" si="39">IF(ISNUMBER(SEARCH("BUTYRAMIDE",AA137)),"2,3-Dimethyl Butyramide",IF(ISNUMBER(SEARCH("FOLPET",AA137)),"Folpet",IF(ISNUMBER(SEARCH("METHYL [2-({[6- (TRIFLUOROMETHYL) PYRIDIN-2-YL] OXY} METHYL) PHENYL",AA137)),"Esther",IF(ISNUMBER(SEARCH("TEBUCONAZOL",AA137)),"Tebuconazole",IF(ISNUMBER(SEARCH("DICHLOROPHENYL",AA137)),"Dichlorophenyl Isocyanates",IF(ISNUMBER(SEARCH("CAPTAN",AA137)),"Captan",IF(ISNUMBER(SEARCH("DIMETHYLACETAMID",AA137)),"Dimethylacetamide",IF(ISNUMBER(SEARCH("AFALON",AA137)),"Linuron","FIX IT"))))))))</f>
        <v>Folpet</v>
      </c>
      <c r="AC137" s="7"/>
      <c r="AD137" s="7"/>
      <c r="AE137" s="7">
        <v>15705</v>
      </c>
      <c r="AF137" s="7">
        <v>15.7</v>
      </c>
      <c r="AG137" s="7">
        <v>136000</v>
      </c>
      <c r="AJ137" s="7"/>
      <c r="AK137" s="7"/>
      <c r="AL137" s="7"/>
    </row>
    <row r="138" spans="1:38" ht="22" customHeight="1" x14ac:dyDescent="0.3">
      <c r="A138" s="2">
        <v>43921</v>
      </c>
      <c r="B138" s="3" t="s">
        <v>50</v>
      </c>
      <c r="C138" s="3" t="s">
        <v>84</v>
      </c>
      <c r="D138" s="3" t="s">
        <v>85</v>
      </c>
      <c r="E138" s="3" t="s">
        <v>44</v>
      </c>
      <c r="F138" s="3" t="s">
        <v>33</v>
      </c>
      <c r="G138" s="4" t="s">
        <v>49</v>
      </c>
      <c r="H138" s="4" t="s">
        <v>49</v>
      </c>
      <c r="I138" s="3" t="s">
        <v>86</v>
      </c>
      <c r="J138" s="3" t="s">
        <v>111</v>
      </c>
      <c r="K138" s="3" t="s">
        <v>112</v>
      </c>
      <c r="L138" s="3" t="s">
        <v>113</v>
      </c>
      <c r="M138" s="4" t="s">
        <v>49</v>
      </c>
      <c r="N138" s="4" t="s">
        <v>49</v>
      </c>
      <c r="O138" s="4" t="s">
        <v>49</v>
      </c>
      <c r="P138" s="3" t="s">
        <v>114</v>
      </c>
      <c r="Q138" s="3" t="s">
        <v>39</v>
      </c>
      <c r="R138" s="3" t="s">
        <v>115</v>
      </c>
      <c r="S138" s="3" t="s">
        <v>113</v>
      </c>
      <c r="T138" s="3" t="s">
        <v>116</v>
      </c>
      <c r="U138" s="3" t="s">
        <v>117</v>
      </c>
      <c r="V138" s="3" t="s">
        <v>90</v>
      </c>
      <c r="W138" s="3" t="s">
        <v>44</v>
      </c>
      <c r="X138" s="3" t="s">
        <v>91</v>
      </c>
      <c r="Y138" s="3" t="s">
        <v>46</v>
      </c>
      <c r="Z138" s="3" t="s">
        <v>118</v>
      </c>
      <c r="AA138" s="19" t="s">
        <v>348</v>
      </c>
      <c r="AB138" s="12" t="s">
        <v>3137</v>
      </c>
      <c r="AC138" s="10"/>
      <c r="AD138" s="10"/>
      <c r="AE138" s="4">
        <v>25000</v>
      </c>
      <c r="AF138" s="4">
        <v>25</v>
      </c>
      <c r="AG138" s="4">
        <v>46500</v>
      </c>
      <c r="AJ138" s="10"/>
      <c r="AK138" s="10"/>
      <c r="AL138" s="10"/>
    </row>
    <row r="139" spans="1:38" ht="22" customHeight="1" x14ac:dyDescent="0.3">
      <c r="A139" s="5">
        <v>43918</v>
      </c>
      <c r="B139" s="6" t="s">
        <v>50</v>
      </c>
      <c r="C139" s="6" t="s">
        <v>32</v>
      </c>
      <c r="D139" s="7" t="s">
        <v>49</v>
      </c>
      <c r="E139" s="7" t="s">
        <v>49</v>
      </c>
      <c r="F139" s="6" t="s">
        <v>33</v>
      </c>
      <c r="G139" s="7" t="s">
        <v>49</v>
      </c>
      <c r="H139" s="7" t="s">
        <v>49</v>
      </c>
      <c r="I139" s="6" t="s">
        <v>34</v>
      </c>
      <c r="J139" s="6" t="s">
        <v>305</v>
      </c>
      <c r="K139" s="6" t="s">
        <v>306</v>
      </c>
      <c r="L139" s="6" t="s">
        <v>307</v>
      </c>
      <c r="M139" s="6" t="s">
        <v>33</v>
      </c>
      <c r="N139" s="7">
        <v>1134995330.5699999</v>
      </c>
      <c r="O139" s="7">
        <v>957008875.73000002</v>
      </c>
      <c r="P139" s="6" t="s">
        <v>308</v>
      </c>
      <c r="Q139" s="6" t="s">
        <v>39</v>
      </c>
      <c r="R139" s="6" t="s">
        <v>310</v>
      </c>
      <c r="S139" s="6" t="s">
        <v>307</v>
      </c>
      <c r="T139" s="6" t="s">
        <v>311</v>
      </c>
      <c r="U139" s="6" t="s">
        <v>56</v>
      </c>
      <c r="V139" s="6" t="s">
        <v>43</v>
      </c>
      <c r="W139" s="6" t="s">
        <v>44</v>
      </c>
      <c r="X139" s="6" t="s">
        <v>45</v>
      </c>
      <c r="Y139" s="6" t="s">
        <v>46</v>
      </c>
      <c r="Z139" s="6" t="s">
        <v>140</v>
      </c>
      <c r="AA139" s="6" t="s">
        <v>349</v>
      </c>
      <c r="AB139" s="12" t="str">
        <f t="shared" ref="AB139" si="40">IF(ISNUMBER(SEARCH("2,4 D",AA139)),"2,4-Dichlorophenoxyacetic acid",IF(ISNUMBER(SEARCH("ACIDO",AA139)),"2,4-Dichlorophenoxyacetic acid",IF(ISNUMBER(SEARCH("NAPHTHA",AA139)),"Aromatic Solvent Mixture",IF(ISNUMBER(SEARCH("DIMETHYLAMINE",AA139)),"Dimethylamine",IF(ISNUMBER(SEARCH("DIMETILAMINA",AA139)),"Dimethylamine",IF(ISNUMBER(SEARCH("JUMP",AA139)),"Diuron",IF(ISNUMBER(SEARCH("2-AMINO-2,3-DIMETHYL BUTYRAMIDE",AA139)),"Herbicide Amine Intermediate",IF(ISNUMBER(SEARCH("TEBUTHIURON",AA139)),"Tebuthiuron","FIXIT"))))))))</f>
        <v>Dimethylamine</v>
      </c>
      <c r="AC139" s="7"/>
      <c r="AD139" s="7"/>
      <c r="AE139" s="7">
        <v>162980</v>
      </c>
      <c r="AF139" s="7">
        <v>162.97999999999999</v>
      </c>
      <c r="AG139" s="7">
        <v>126000</v>
      </c>
      <c r="AJ139" s="7"/>
      <c r="AK139" s="7"/>
      <c r="AL139" s="7"/>
    </row>
    <row r="140" spans="1:38" ht="22" customHeight="1" x14ac:dyDescent="0.3">
      <c r="A140" s="2">
        <v>43918</v>
      </c>
      <c r="B140" s="3" t="s">
        <v>31</v>
      </c>
      <c r="C140" s="3" t="s">
        <v>32</v>
      </c>
      <c r="D140" s="4" t="s">
        <v>49</v>
      </c>
      <c r="E140" s="4" t="s">
        <v>49</v>
      </c>
      <c r="F140" s="3" t="s">
        <v>33</v>
      </c>
      <c r="G140" s="4" t="s">
        <v>49</v>
      </c>
      <c r="H140" s="4" t="s">
        <v>49</v>
      </c>
      <c r="I140" s="3" t="s">
        <v>34</v>
      </c>
      <c r="J140" s="3" t="s">
        <v>77</v>
      </c>
      <c r="K140" s="3" t="s">
        <v>78</v>
      </c>
      <c r="L140" s="3" t="s">
        <v>68</v>
      </c>
      <c r="M140" s="3" t="s">
        <v>33</v>
      </c>
      <c r="N140" s="4" t="s">
        <v>49</v>
      </c>
      <c r="O140" s="4" t="s">
        <v>49</v>
      </c>
      <c r="P140" s="3" t="s">
        <v>79</v>
      </c>
      <c r="Q140" s="3" t="s">
        <v>39</v>
      </c>
      <c r="R140" s="3" t="s">
        <v>342</v>
      </c>
      <c r="S140" s="3" t="s">
        <v>68</v>
      </c>
      <c r="T140" s="3" t="s">
        <v>343</v>
      </c>
      <c r="U140" s="3" t="s">
        <v>70</v>
      </c>
      <c r="V140" s="3" t="s">
        <v>43</v>
      </c>
      <c r="W140" s="3" t="s">
        <v>44</v>
      </c>
      <c r="X140" s="3" t="s">
        <v>45</v>
      </c>
      <c r="Y140" s="3" t="s">
        <v>46</v>
      </c>
      <c r="Z140" s="3" t="s">
        <v>82</v>
      </c>
      <c r="AA140" s="3" t="s">
        <v>350</v>
      </c>
      <c r="AB140" s="12" t="str">
        <f>IF(ISNUMBER(SEARCH("DMS",AA140)),"Dimethyl Sulfate",IF(ISNUMBER(SEARCH("2,4-XILIDIN",AA140)),"2,4-Xylidine",IF(ISNUMBER(SEARCH("GALIGAN",AA140)),"Oxyfluorfen",IF(ISNUMBER(SEARCH("DIMETHYLAMINE",AA140)),"Dimethylamine",IF(ISNUMBER(SEARCH("ORTHOFORMATE",AA140)),"Trimethyl orthoformate",IF(ISNUMBER(SEARCH("NOVALURON",AA140)),"Novaluron",IF(ISNUMBER(SEARCH("DIMETHYL SULPHATE",AA140)),"Dimethyl Sulphate",IF(ISNUMBER(SEARCH("ALTAPYNE",AA140)),"Acid Based Co-Emulsifier",IF(ISNUMBER(SEARCH("METHANESULFONYL",AA140)),"Methanesulfonyl chloride",IF(ISNUMBER(SEARCH("METHYL FORMATE",AA140)),"Methanoate",IF(ISNUMBER(SEARCH("FLUEN",AA140)),"Fluensulfone","FIX IT")))))))))))</f>
        <v>Novaluron</v>
      </c>
      <c r="AC140" s="10"/>
      <c r="AD140" s="10"/>
      <c r="AE140" s="4">
        <v>19800</v>
      </c>
      <c r="AF140" s="4">
        <v>19.8</v>
      </c>
      <c r="AG140" s="4">
        <v>369000</v>
      </c>
      <c r="AJ140" s="10"/>
      <c r="AK140" s="10"/>
      <c r="AL140" s="10"/>
    </row>
    <row r="141" spans="1:38" ht="22" customHeight="1" x14ac:dyDescent="0.3">
      <c r="A141" s="5">
        <v>43918</v>
      </c>
      <c r="B141" s="6" t="s">
        <v>31</v>
      </c>
      <c r="C141" s="6" t="s">
        <v>32</v>
      </c>
      <c r="D141" s="7" t="s">
        <v>49</v>
      </c>
      <c r="E141" s="7" t="s">
        <v>49</v>
      </c>
      <c r="F141" s="6" t="s">
        <v>33</v>
      </c>
      <c r="G141" s="7" t="s">
        <v>49</v>
      </c>
      <c r="H141" s="7" t="s">
        <v>49</v>
      </c>
      <c r="I141" s="6" t="s">
        <v>34</v>
      </c>
      <c r="J141" s="6" t="s">
        <v>77</v>
      </c>
      <c r="K141" s="6" t="s">
        <v>78</v>
      </c>
      <c r="L141" s="6" t="s">
        <v>68</v>
      </c>
      <c r="M141" s="6" t="s">
        <v>33</v>
      </c>
      <c r="N141" s="7" t="s">
        <v>49</v>
      </c>
      <c r="O141" s="7" t="s">
        <v>49</v>
      </c>
      <c r="P141" s="6" t="s">
        <v>79</v>
      </c>
      <c r="Q141" s="6" t="s">
        <v>39</v>
      </c>
      <c r="R141" s="6" t="s">
        <v>67</v>
      </c>
      <c r="S141" s="6" t="s">
        <v>68</v>
      </c>
      <c r="T141" s="6" t="s">
        <v>69</v>
      </c>
      <c r="U141" s="6" t="s">
        <v>70</v>
      </c>
      <c r="V141" s="6" t="s">
        <v>43</v>
      </c>
      <c r="W141" s="6" t="s">
        <v>44</v>
      </c>
      <c r="X141" s="6" t="s">
        <v>45</v>
      </c>
      <c r="Y141" s="6" t="s">
        <v>46</v>
      </c>
      <c r="Z141" s="6" t="s">
        <v>351</v>
      </c>
      <c r="AA141" s="6" t="s">
        <v>352</v>
      </c>
      <c r="AB141" s="12" t="str">
        <f t="shared" ref="AB141" si="41">IF(ISNUMBER(SEARCH("2,4 D",AA139)),"2,4-Dichlorophenoxyacetic acid",IF(ISNUMBER(SEARCH("ACIDO",AA139)),"2,4-Dichlorophenoxyacetic acid",IF(ISNUMBER(SEARCH("NAPHTHA",AA139)),"Aromatic Solvent Mixture",IF(ISNUMBER(SEARCH("DIMETHYLAMINE",AA139)),"Dimethylamine",IF(ISNUMBER(SEARCH("DIMETILAMINA",AA139)),"Dimethylamine",IF(ISNUMBER(SEARCH("JUMP",AA139)),"Diuron",IF(ISNUMBER(SEARCH(" 2-AMINO-2,3-DIMETHYL BUTYRAMIDE",AA139)),"Herbicide Amine Intermediate",IF(ISNUMBER(SEARCH("TEBUTHIURON",AA139)),"Tebuthiuron",IF(ISNUMBER(SEARCH("DMS",AA139)),"Dimethyl Sulfate",IF(ISNUMBER(SEARCH("2,4-XILIDIN",AA139)),"2,4-Xylidine","FIX IT"))))))))))</f>
        <v>Dimethylamine</v>
      </c>
      <c r="AC141" s="7"/>
      <c r="AD141" s="7"/>
      <c r="AE141" s="7">
        <v>13400</v>
      </c>
      <c r="AF141" s="7">
        <v>13.4</v>
      </c>
      <c r="AG141" s="7">
        <v>1129000</v>
      </c>
      <c r="AJ141" s="7"/>
      <c r="AK141" s="7"/>
      <c r="AL141" s="7"/>
    </row>
    <row r="142" spans="1:38" ht="22" customHeight="1" x14ac:dyDescent="0.3">
      <c r="A142" s="2">
        <v>43916</v>
      </c>
      <c r="B142" s="3" t="s">
        <v>50</v>
      </c>
      <c r="C142" s="3" t="s">
        <v>32</v>
      </c>
      <c r="D142" s="4" t="s">
        <v>49</v>
      </c>
      <c r="E142" s="4" t="s">
        <v>49</v>
      </c>
      <c r="F142" s="3" t="s">
        <v>33</v>
      </c>
      <c r="G142" s="4" t="s">
        <v>49</v>
      </c>
      <c r="H142" s="4" t="s">
        <v>49</v>
      </c>
      <c r="I142" s="3" t="s">
        <v>34</v>
      </c>
      <c r="J142" s="3" t="s">
        <v>353</v>
      </c>
      <c r="K142" s="3" t="s">
        <v>354</v>
      </c>
      <c r="L142" s="3" t="s">
        <v>97</v>
      </c>
      <c r="M142" s="4" t="s">
        <v>49</v>
      </c>
      <c r="N142" s="4" t="s">
        <v>49</v>
      </c>
      <c r="O142" s="4" t="s">
        <v>49</v>
      </c>
      <c r="P142" s="3" t="s">
        <v>355</v>
      </c>
      <c r="Q142" s="3" t="s">
        <v>356</v>
      </c>
      <c r="R142" s="3" t="s">
        <v>96</v>
      </c>
      <c r="S142" s="3" t="s">
        <v>97</v>
      </c>
      <c r="T142" s="3" t="s">
        <v>98</v>
      </c>
      <c r="U142" s="3" t="s">
        <v>99</v>
      </c>
      <c r="V142" s="3" t="s">
        <v>43</v>
      </c>
      <c r="W142" s="3" t="s">
        <v>44</v>
      </c>
      <c r="X142" s="3" t="s">
        <v>45</v>
      </c>
      <c r="Y142" s="3" t="s">
        <v>46</v>
      </c>
      <c r="Z142" s="3" t="s">
        <v>289</v>
      </c>
      <c r="AA142" s="3" t="s">
        <v>357</v>
      </c>
      <c r="AB142" s="12" t="str">
        <f t="shared" si="36"/>
        <v>Isopropylamine</v>
      </c>
      <c r="AC142" s="10"/>
      <c r="AD142" s="10"/>
      <c r="AE142" s="4">
        <v>132644</v>
      </c>
      <c r="AF142" s="4">
        <v>132.63999999999999</v>
      </c>
      <c r="AG142" s="4">
        <v>512000</v>
      </c>
      <c r="AJ142" s="10"/>
      <c r="AK142" s="10"/>
      <c r="AL142" s="10"/>
    </row>
    <row r="143" spans="1:38" ht="22" customHeight="1" x14ac:dyDescent="0.3">
      <c r="A143" s="5">
        <v>43916</v>
      </c>
      <c r="B143" s="6" t="s">
        <v>50</v>
      </c>
      <c r="C143" s="6" t="s">
        <v>32</v>
      </c>
      <c r="D143" s="7" t="s">
        <v>49</v>
      </c>
      <c r="E143" s="7" t="s">
        <v>49</v>
      </c>
      <c r="F143" s="6" t="s">
        <v>33</v>
      </c>
      <c r="G143" s="7" t="s">
        <v>49</v>
      </c>
      <c r="H143" s="7" t="s">
        <v>49</v>
      </c>
      <c r="I143" s="6" t="s">
        <v>34</v>
      </c>
      <c r="J143" s="6" t="s">
        <v>353</v>
      </c>
      <c r="K143" s="6" t="s">
        <v>354</v>
      </c>
      <c r="L143" s="6" t="s">
        <v>97</v>
      </c>
      <c r="M143" s="7" t="s">
        <v>49</v>
      </c>
      <c r="N143" s="7" t="s">
        <v>49</v>
      </c>
      <c r="O143" s="7" t="s">
        <v>49</v>
      </c>
      <c r="P143" s="6" t="s">
        <v>355</v>
      </c>
      <c r="Q143" s="6" t="s">
        <v>356</v>
      </c>
      <c r="R143" s="6" t="s">
        <v>96</v>
      </c>
      <c r="S143" s="6" t="s">
        <v>97</v>
      </c>
      <c r="T143" s="6" t="s">
        <v>98</v>
      </c>
      <c r="U143" s="6" t="s">
        <v>99</v>
      </c>
      <c r="V143" s="6" t="s">
        <v>43</v>
      </c>
      <c r="W143" s="6" t="s">
        <v>44</v>
      </c>
      <c r="X143" s="6" t="s">
        <v>45</v>
      </c>
      <c r="Y143" s="6" t="s">
        <v>46</v>
      </c>
      <c r="Z143" s="6" t="s">
        <v>289</v>
      </c>
      <c r="AA143" s="6" t="s">
        <v>358</v>
      </c>
      <c r="AB143" s="12" t="str">
        <f t="shared" si="36"/>
        <v>Isopropylamine</v>
      </c>
      <c r="AC143" s="7"/>
      <c r="AD143" s="7"/>
      <c r="AE143" s="7">
        <v>14932</v>
      </c>
      <c r="AF143" s="7">
        <v>14.93</v>
      </c>
      <c r="AG143" s="7">
        <v>57600</v>
      </c>
      <c r="AJ143" s="7"/>
      <c r="AK143" s="7"/>
      <c r="AL143" s="7"/>
    </row>
    <row r="144" spans="1:38" ht="22" customHeight="1" x14ac:dyDescent="0.3">
      <c r="A144" s="2">
        <v>43915</v>
      </c>
      <c r="B144" s="3" t="s">
        <v>31</v>
      </c>
      <c r="C144" s="3" t="s">
        <v>32</v>
      </c>
      <c r="D144" s="4" t="s">
        <v>49</v>
      </c>
      <c r="E144" s="4" t="s">
        <v>49</v>
      </c>
      <c r="F144" s="3" t="s">
        <v>33</v>
      </c>
      <c r="G144" s="4" t="s">
        <v>49</v>
      </c>
      <c r="H144" s="4" t="s">
        <v>49</v>
      </c>
      <c r="I144" s="3" t="s">
        <v>34</v>
      </c>
      <c r="J144" s="3" t="s">
        <v>35</v>
      </c>
      <c r="K144" s="3" t="s">
        <v>36</v>
      </c>
      <c r="L144" s="3" t="s">
        <v>37</v>
      </c>
      <c r="M144" s="3" t="s">
        <v>33</v>
      </c>
      <c r="N144" s="4" t="s">
        <v>49</v>
      </c>
      <c r="O144" s="4" t="s">
        <v>49</v>
      </c>
      <c r="P144" s="3" t="s">
        <v>38</v>
      </c>
      <c r="Q144" s="3" t="s">
        <v>39</v>
      </c>
      <c r="R144" s="3" t="s">
        <v>40</v>
      </c>
      <c r="S144" s="3" t="s">
        <v>37</v>
      </c>
      <c r="T144" s="3" t="s">
        <v>41</v>
      </c>
      <c r="U144" s="3" t="s">
        <v>42</v>
      </c>
      <c r="V144" s="3" t="s">
        <v>43</v>
      </c>
      <c r="W144" s="3" t="s">
        <v>44</v>
      </c>
      <c r="X144" s="3" t="s">
        <v>45</v>
      </c>
      <c r="Y144" s="3" t="s">
        <v>46</v>
      </c>
      <c r="Z144" s="3" t="s">
        <v>47</v>
      </c>
      <c r="AA144" s="3" t="s">
        <v>359</v>
      </c>
      <c r="AB144" s="12" t="str">
        <f t="shared" si="36"/>
        <v>2,4-Dichlorophenoxyacetic acid</v>
      </c>
      <c r="AC144" s="10"/>
      <c r="AD144" s="10"/>
      <c r="AE144" s="4">
        <v>222179.99</v>
      </c>
      <c r="AF144" s="4">
        <v>222.18</v>
      </c>
      <c r="AG144" s="3" t="s">
        <v>49</v>
      </c>
      <c r="AJ144" s="10"/>
      <c r="AK144" s="10"/>
      <c r="AL144" s="10"/>
    </row>
    <row r="145" spans="1:38" ht="22" customHeight="1" x14ac:dyDescent="0.3">
      <c r="A145" s="5">
        <v>43915</v>
      </c>
      <c r="B145" s="6" t="s">
        <v>31</v>
      </c>
      <c r="C145" s="6" t="s">
        <v>32</v>
      </c>
      <c r="D145" s="7" t="s">
        <v>49</v>
      </c>
      <c r="E145" s="7" t="s">
        <v>49</v>
      </c>
      <c r="F145" s="6" t="s">
        <v>33</v>
      </c>
      <c r="G145" s="7" t="s">
        <v>49</v>
      </c>
      <c r="H145" s="7" t="s">
        <v>49</v>
      </c>
      <c r="I145" s="6" t="s">
        <v>34</v>
      </c>
      <c r="J145" s="6" t="s">
        <v>35</v>
      </c>
      <c r="K145" s="6" t="s">
        <v>36</v>
      </c>
      <c r="L145" s="6" t="s">
        <v>37</v>
      </c>
      <c r="M145" s="6" t="s">
        <v>33</v>
      </c>
      <c r="N145" s="7" t="s">
        <v>49</v>
      </c>
      <c r="O145" s="7" t="s">
        <v>49</v>
      </c>
      <c r="P145" s="6" t="s">
        <v>38</v>
      </c>
      <c r="Q145" s="6" t="s">
        <v>39</v>
      </c>
      <c r="R145" s="6" t="s">
        <v>40</v>
      </c>
      <c r="S145" s="6" t="s">
        <v>37</v>
      </c>
      <c r="T145" s="6" t="s">
        <v>41</v>
      </c>
      <c r="U145" s="6" t="s">
        <v>42</v>
      </c>
      <c r="V145" s="6" t="s">
        <v>43</v>
      </c>
      <c r="W145" s="6" t="s">
        <v>44</v>
      </c>
      <c r="X145" s="6" t="s">
        <v>45</v>
      </c>
      <c r="Y145" s="6" t="s">
        <v>46</v>
      </c>
      <c r="Z145" s="6" t="s">
        <v>47</v>
      </c>
      <c r="AA145" s="6" t="s">
        <v>360</v>
      </c>
      <c r="AB145" s="12" t="str">
        <f t="shared" si="36"/>
        <v>2,4-Dichlorophenoxyacetic acid</v>
      </c>
      <c r="AC145" s="7"/>
      <c r="AD145" s="7"/>
      <c r="AE145" s="7">
        <v>55640</v>
      </c>
      <c r="AF145" s="7">
        <v>55.64</v>
      </c>
      <c r="AG145" s="6" t="s">
        <v>49</v>
      </c>
      <c r="AJ145" s="7"/>
      <c r="AK145" s="7"/>
      <c r="AL145" s="7"/>
    </row>
    <row r="146" spans="1:38" ht="22" customHeight="1" x14ac:dyDescent="0.3">
      <c r="A146" s="2">
        <v>43913</v>
      </c>
      <c r="B146" s="3" t="s">
        <v>31</v>
      </c>
      <c r="C146" s="3" t="s">
        <v>32</v>
      </c>
      <c r="D146" s="4" t="s">
        <v>49</v>
      </c>
      <c r="E146" s="4" t="s">
        <v>49</v>
      </c>
      <c r="F146" s="3" t="s">
        <v>33</v>
      </c>
      <c r="G146" s="4" t="s">
        <v>49</v>
      </c>
      <c r="H146" s="4" t="s">
        <v>49</v>
      </c>
      <c r="I146" s="3" t="s">
        <v>34</v>
      </c>
      <c r="J146" s="3" t="s">
        <v>65</v>
      </c>
      <c r="K146" s="4" t="s">
        <v>49</v>
      </c>
      <c r="L146" s="4" t="s">
        <v>49</v>
      </c>
      <c r="M146" s="3" t="s">
        <v>33</v>
      </c>
      <c r="N146" s="4" t="s">
        <v>49</v>
      </c>
      <c r="O146" s="4" t="s">
        <v>49</v>
      </c>
      <c r="P146" s="3" t="s">
        <v>66</v>
      </c>
      <c r="Q146" s="3" t="s">
        <v>39</v>
      </c>
      <c r="R146" s="3" t="s">
        <v>67</v>
      </c>
      <c r="S146" s="3" t="s">
        <v>68</v>
      </c>
      <c r="T146" s="3" t="s">
        <v>69</v>
      </c>
      <c r="U146" s="3" t="s">
        <v>70</v>
      </c>
      <c r="V146" s="3" t="s">
        <v>43</v>
      </c>
      <c r="W146" s="3" t="s">
        <v>44</v>
      </c>
      <c r="X146" s="3" t="s">
        <v>45</v>
      </c>
      <c r="Y146" s="3" t="s">
        <v>46</v>
      </c>
      <c r="Z146" s="3" t="s">
        <v>71</v>
      </c>
      <c r="AA146" s="3" t="s">
        <v>361</v>
      </c>
      <c r="AB146" s="12" t="str">
        <f t="shared" si="36"/>
        <v>Diuron</v>
      </c>
      <c r="AC146" s="10"/>
      <c r="AD146" s="10"/>
      <c r="AE146" s="4">
        <v>134088</v>
      </c>
      <c r="AF146" s="4">
        <v>134.09</v>
      </c>
      <c r="AG146" s="4">
        <v>1445000</v>
      </c>
      <c r="AJ146" s="10"/>
      <c r="AK146" s="10"/>
      <c r="AL146" s="10"/>
    </row>
    <row r="147" spans="1:38" ht="22" customHeight="1" x14ac:dyDescent="0.3">
      <c r="A147" s="5">
        <v>43911</v>
      </c>
      <c r="B147" s="6" t="s">
        <v>50</v>
      </c>
      <c r="C147" s="6" t="s">
        <v>32</v>
      </c>
      <c r="D147" s="7" t="s">
        <v>49</v>
      </c>
      <c r="E147" s="7" t="s">
        <v>49</v>
      </c>
      <c r="F147" s="6" t="s">
        <v>33</v>
      </c>
      <c r="G147" s="7" t="s">
        <v>49</v>
      </c>
      <c r="H147" s="7" t="s">
        <v>49</v>
      </c>
      <c r="I147" s="6" t="s">
        <v>34</v>
      </c>
      <c r="J147" s="6" t="s">
        <v>173</v>
      </c>
      <c r="K147" s="6" t="s">
        <v>174</v>
      </c>
      <c r="L147" s="6" t="s">
        <v>97</v>
      </c>
      <c r="M147" s="7" t="s">
        <v>49</v>
      </c>
      <c r="N147" s="7" t="s">
        <v>49</v>
      </c>
      <c r="O147" s="7" t="s">
        <v>49</v>
      </c>
      <c r="P147" s="6" t="s">
        <v>175</v>
      </c>
      <c r="Q147" s="6" t="s">
        <v>39</v>
      </c>
      <c r="R147" s="6" t="s">
        <v>176</v>
      </c>
      <c r="S147" s="6" t="s">
        <v>97</v>
      </c>
      <c r="T147" s="6" t="s">
        <v>177</v>
      </c>
      <c r="U147" s="6" t="s">
        <v>178</v>
      </c>
      <c r="V147" s="6" t="s">
        <v>43</v>
      </c>
      <c r="W147" s="6" t="s">
        <v>44</v>
      </c>
      <c r="X147" s="6" t="s">
        <v>45</v>
      </c>
      <c r="Y147" s="6" t="s">
        <v>46</v>
      </c>
      <c r="Z147" s="6" t="s">
        <v>179</v>
      </c>
      <c r="AA147" s="6" t="s">
        <v>362</v>
      </c>
      <c r="AB147" s="12" t="str">
        <f>IF(ISNUMBER(SEARCH("2,4 D",AA145)),"2,4-Dichlorophenoxyacetic acid",IF(ISNUMBER(SEARCH("ACIDO",AA145)),"2,4-Dichlorophenoxyacetic acid",IF(ISNUMBER(SEARCH("NAPHTHA",AA145)),"Aromatic Solvent Mixture",IF(ISNUMBER(SEARCH("DIMETHYLAMINE",AA145)),"Dimethylamine",IF(ISNUMBER(SEARCH("DIMETILAMINA",AA145)),"Dimethylamine",IF(ISNUMBER(SEARCH("JUMP",AA145)),"Diuron",IF(ISNUMBER(SEARCH(" 2-AMINO-2,3-DIMETHYL BUTYRAMIDE",AA145)),"Herbicide Amine Intermediate",IF(ISNUMBER(SEARCH("TEBUTHIURON",AA145)),"Tebuthiuron",IF(ISNUMBER(SEARCH("DMS",AA145)),"Dimethyl Sulfate",IF(ISNUMBER(SEARCH("2,4-XILIDIN",AA145)),"2,4-Xylidine","FIX IT"))))))))))</f>
        <v>2,4-Dichlorophenoxyacetic acid</v>
      </c>
      <c r="AC147" s="7"/>
      <c r="AD147" s="7"/>
      <c r="AE147" s="7">
        <v>17375</v>
      </c>
      <c r="AF147" s="7">
        <v>17.38</v>
      </c>
      <c r="AG147" s="7">
        <v>10600</v>
      </c>
      <c r="AJ147" s="7"/>
      <c r="AK147" s="7"/>
      <c r="AL147" s="7"/>
    </row>
    <row r="148" spans="1:38" ht="22" customHeight="1" x14ac:dyDescent="0.3">
      <c r="A148" s="2">
        <v>43904</v>
      </c>
      <c r="B148" s="3" t="s">
        <v>31</v>
      </c>
      <c r="C148" s="3" t="s">
        <v>32</v>
      </c>
      <c r="D148" s="4" t="s">
        <v>49</v>
      </c>
      <c r="E148" s="4" t="s">
        <v>49</v>
      </c>
      <c r="F148" s="3" t="s">
        <v>33</v>
      </c>
      <c r="G148" s="4" t="s">
        <v>49</v>
      </c>
      <c r="H148" s="4" t="s">
        <v>49</v>
      </c>
      <c r="I148" s="3" t="s">
        <v>34</v>
      </c>
      <c r="J148" s="3" t="s">
        <v>65</v>
      </c>
      <c r="K148" s="4" t="s">
        <v>49</v>
      </c>
      <c r="L148" s="4" t="s">
        <v>49</v>
      </c>
      <c r="M148" s="3" t="s">
        <v>33</v>
      </c>
      <c r="N148" s="4" t="s">
        <v>49</v>
      </c>
      <c r="O148" s="4" t="s">
        <v>49</v>
      </c>
      <c r="P148" s="3" t="s">
        <v>66</v>
      </c>
      <c r="Q148" s="3" t="s">
        <v>39</v>
      </c>
      <c r="R148" s="3" t="s">
        <v>67</v>
      </c>
      <c r="S148" s="3" t="s">
        <v>68</v>
      </c>
      <c r="T148" s="3" t="s">
        <v>69</v>
      </c>
      <c r="U148" s="3" t="s">
        <v>70</v>
      </c>
      <c r="V148" s="3" t="s">
        <v>43</v>
      </c>
      <c r="W148" s="3" t="s">
        <v>44</v>
      </c>
      <c r="X148" s="3" t="s">
        <v>45</v>
      </c>
      <c r="Y148" s="3" t="s">
        <v>46</v>
      </c>
      <c r="Z148" s="3" t="s">
        <v>71</v>
      </c>
      <c r="AA148" s="3" t="s">
        <v>363</v>
      </c>
      <c r="AB148" s="12" t="str">
        <f t="shared" si="36"/>
        <v>Diuron</v>
      </c>
      <c r="AC148" s="10"/>
      <c r="AD148" s="10"/>
      <c r="AE148" s="4">
        <v>89392</v>
      </c>
      <c r="AF148" s="4">
        <v>89.39</v>
      </c>
      <c r="AG148" s="4">
        <v>963000</v>
      </c>
      <c r="AJ148" s="10"/>
      <c r="AK148" s="10"/>
      <c r="AL148" s="10"/>
    </row>
    <row r="149" spans="1:38" ht="22" customHeight="1" x14ac:dyDescent="0.3">
      <c r="A149" s="5">
        <v>43904</v>
      </c>
      <c r="B149" s="6" t="s">
        <v>31</v>
      </c>
      <c r="C149" s="6" t="s">
        <v>32</v>
      </c>
      <c r="D149" s="7" t="s">
        <v>49</v>
      </c>
      <c r="E149" s="7" t="s">
        <v>49</v>
      </c>
      <c r="F149" s="6" t="s">
        <v>33</v>
      </c>
      <c r="G149" s="7" t="s">
        <v>49</v>
      </c>
      <c r="H149" s="7" t="s">
        <v>49</v>
      </c>
      <c r="I149" s="6" t="s">
        <v>34</v>
      </c>
      <c r="J149" s="6" t="s">
        <v>77</v>
      </c>
      <c r="K149" s="6" t="s">
        <v>78</v>
      </c>
      <c r="L149" s="6" t="s">
        <v>68</v>
      </c>
      <c r="M149" s="6" t="s">
        <v>33</v>
      </c>
      <c r="N149" s="7" t="s">
        <v>49</v>
      </c>
      <c r="O149" s="7" t="s">
        <v>49</v>
      </c>
      <c r="P149" s="6" t="s">
        <v>79</v>
      </c>
      <c r="Q149" s="6" t="s">
        <v>39</v>
      </c>
      <c r="R149" s="6" t="s">
        <v>67</v>
      </c>
      <c r="S149" s="6" t="s">
        <v>68</v>
      </c>
      <c r="T149" s="6" t="s">
        <v>69</v>
      </c>
      <c r="U149" s="6" t="s">
        <v>70</v>
      </c>
      <c r="V149" s="6" t="s">
        <v>43</v>
      </c>
      <c r="W149" s="6" t="s">
        <v>44</v>
      </c>
      <c r="X149" s="6" t="s">
        <v>45</v>
      </c>
      <c r="Y149" s="6" t="s">
        <v>46</v>
      </c>
      <c r="Z149" s="6" t="s">
        <v>330</v>
      </c>
      <c r="AA149" s="6" t="s">
        <v>364</v>
      </c>
      <c r="AB149" s="12" t="str">
        <f t="shared" ref="AB149" si="42">IF(ISNUMBER(SEARCH("GALIL", AA149)), "Imidachloprid", IF(ISNUMBER(SEARCH("SUPRATHION", AA149)), "Methidathion", "FIX IT"))</f>
        <v>Methidathion</v>
      </c>
      <c r="AC149" s="7"/>
      <c r="AD149" s="7"/>
      <c r="AE149" s="7">
        <v>26800</v>
      </c>
      <c r="AF149" s="7">
        <v>26.8</v>
      </c>
      <c r="AG149" s="7">
        <v>59707000</v>
      </c>
      <c r="AJ149" s="7"/>
      <c r="AK149" s="7"/>
      <c r="AL149" s="7"/>
    </row>
    <row r="150" spans="1:38" ht="22" customHeight="1" x14ac:dyDescent="0.3">
      <c r="A150" s="2">
        <v>43904</v>
      </c>
      <c r="B150" s="3" t="s">
        <v>31</v>
      </c>
      <c r="C150" s="3" t="s">
        <v>32</v>
      </c>
      <c r="D150" s="4" t="s">
        <v>49</v>
      </c>
      <c r="E150" s="4" t="s">
        <v>49</v>
      </c>
      <c r="F150" s="3" t="s">
        <v>33</v>
      </c>
      <c r="G150" s="4" t="s">
        <v>49</v>
      </c>
      <c r="H150" s="4" t="s">
        <v>49</v>
      </c>
      <c r="I150" s="3" t="s">
        <v>34</v>
      </c>
      <c r="J150" s="3" t="s">
        <v>77</v>
      </c>
      <c r="K150" s="3" t="s">
        <v>78</v>
      </c>
      <c r="L150" s="3" t="s">
        <v>68</v>
      </c>
      <c r="M150" s="3" t="s">
        <v>33</v>
      </c>
      <c r="N150" s="4" t="s">
        <v>49</v>
      </c>
      <c r="O150" s="4" t="s">
        <v>49</v>
      </c>
      <c r="P150" s="3" t="s">
        <v>79</v>
      </c>
      <c r="Q150" s="3" t="s">
        <v>39</v>
      </c>
      <c r="R150" s="3" t="s">
        <v>67</v>
      </c>
      <c r="S150" s="3" t="s">
        <v>68</v>
      </c>
      <c r="T150" s="3" t="s">
        <v>69</v>
      </c>
      <c r="U150" s="3" t="s">
        <v>70</v>
      </c>
      <c r="V150" s="3" t="s">
        <v>43</v>
      </c>
      <c r="W150" s="3" t="s">
        <v>44</v>
      </c>
      <c r="X150" s="3" t="s">
        <v>45</v>
      </c>
      <c r="Y150" s="3" t="s">
        <v>46</v>
      </c>
      <c r="Z150" s="3" t="s">
        <v>365</v>
      </c>
      <c r="AA150" s="3" t="s">
        <v>366</v>
      </c>
      <c r="AB150" s="12" t="s">
        <v>3135</v>
      </c>
      <c r="AC150" s="10"/>
      <c r="AD150" s="10"/>
      <c r="AE150" s="4">
        <v>9423</v>
      </c>
      <c r="AF150" s="4">
        <v>9.42</v>
      </c>
      <c r="AG150" s="4">
        <v>6416000</v>
      </c>
      <c r="AJ150" s="10"/>
      <c r="AK150" s="10"/>
      <c r="AL150" s="10"/>
    </row>
    <row r="151" spans="1:38" ht="22" customHeight="1" x14ac:dyDescent="0.3">
      <c r="A151" s="5">
        <v>43903</v>
      </c>
      <c r="B151" s="6" t="s">
        <v>50</v>
      </c>
      <c r="C151" s="6" t="s">
        <v>84</v>
      </c>
      <c r="D151" s="6" t="s">
        <v>85</v>
      </c>
      <c r="E151" s="6" t="s">
        <v>44</v>
      </c>
      <c r="F151" s="6" t="s">
        <v>33</v>
      </c>
      <c r="G151" s="7" t="s">
        <v>49</v>
      </c>
      <c r="H151" s="7" t="s">
        <v>49</v>
      </c>
      <c r="I151" s="6" t="s">
        <v>86</v>
      </c>
      <c r="J151" s="6" t="s">
        <v>131</v>
      </c>
      <c r="K151" s="6" t="s">
        <v>132</v>
      </c>
      <c r="L151" s="6" t="s">
        <v>133</v>
      </c>
      <c r="M151" s="7" t="s">
        <v>49</v>
      </c>
      <c r="N151" s="7" t="s">
        <v>49</v>
      </c>
      <c r="O151" s="7" t="s">
        <v>49</v>
      </c>
      <c r="P151" s="6" t="s">
        <v>134</v>
      </c>
      <c r="Q151" s="6" t="s">
        <v>294</v>
      </c>
      <c r="R151" s="6" t="s">
        <v>186</v>
      </c>
      <c r="S151" s="6" t="s">
        <v>187</v>
      </c>
      <c r="T151" s="6" t="s">
        <v>188</v>
      </c>
      <c r="U151" s="6" t="s">
        <v>42</v>
      </c>
      <c r="V151" s="6" t="s">
        <v>90</v>
      </c>
      <c r="W151" s="6" t="s">
        <v>44</v>
      </c>
      <c r="X151" s="6" t="s">
        <v>91</v>
      </c>
      <c r="Y151" s="6" t="s">
        <v>46</v>
      </c>
      <c r="Z151" s="6" t="s">
        <v>138</v>
      </c>
      <c r="AA151" s="11" t="s">
        <v>367</v>
      </c>
      <c r="AB151" s="12" t="s">
        <v>3140</v>
      </c>
      <c r="AC151" s="7"/>
      <c r="AD151" s="7"/>
      <c r="AE151" s="7">
        <v>19780</v>
      </c>
      <c r="AF151" s="7">
        <v>19.78</v>
      </c>
      <c r="AG151" s="7">
        <v>76000</v>
      </c>
      <c r="AJ151" s="7"/>
      <c r="AK151" s="7"/>
      <c r="AL151" s="7"/>
    </row>
    <row r="152" spans="1:38" ht="22" customHeight="1" x14ac:dyDescent="0.3">
      <c r="A152" s="2">
        <v>43902</v>
      </c>
      <c r="B152" s="3" t="s">
        <v>50</v>
      </c>
      <c r="C152" s="3" t="s">
        <v>32</v>
      </c>
      <c r="D152" s="4" t="s">
        <v>49</v>
      </c>
      <c r="E152" s="4" t="s">
        <v>49</v>
      </c>
      <c r="F152" s="3" t="s">
        <v>33</v>
      </c>
      <c r="G152" s="4" t="s">
        <v>49</v>
      </c>
      <c r="H152" s="4" t="s">
        <v>49</v>
      </c>
      <c r="I152" s="3" t="s">
        <v>34</v>
      </c>
      <c r="J152" s="3" t="s">
        <v>368</v>
      </c>
      <c r="K152" s="4" t="s">
        <v>49</v>
      </c>
      <c r="L152" s="4" t="s">
        <v>49</v>
      </c>
      <c r="M152" s="3" t="s">
        <v>369</v>
      </c>
      <c r="N152" s="4" t="s">
        <v>49</v>
      </c>
      <c r="O152" s="4" t="s">
        <v>49</v>
      </c>
      <c r="P152" s="3" t="s">
        <v>370</v>
      </c>
      <c r="Q152" s="3" t="s">
        <v>39</v>
      </c>
      <c r="R152" s="3" t="s">
        <v>96</v>
      </c>
      <c r="S152" s="3" t="s">
        <v>97</v>
      </c>
      <c r="T152" s="3" t="s">
        <v>98</v>
      </c>
      <c r="U152" s="3" t="s">
        <v>99</v>
      </c>
      <c r="V152" s="3" t="s">
        <v>43</v>
      </c>
      <c r="W152" s="3" t="s">
        <v>44</v>
      </c>
      <c r="X152" s="3" t="s">
        <v>45</v>
      </c>
      <c r="Y152" s="3" t="s">
        <v>46</v>
      </c>
      <c r="Z152" s="3" t="s">
        <v>140</v>
      </c>
      <c r="AA152" s="3" t="s">
        <v>371</v>
      </c>
      <c r="AB152" s="12" t="str">
        <f t="shared" ref="AB152" si="43">IF(ISNUMBER(SEARCH("2,4 D",AA152)),"2,4-Dichlorophenoxyacetic acid",IF(ISNUMBER(SEARCH("ACIDO",AA152)),"2,4-Dichlorophenoxyacetic acid",IF(ISNUMBER(SEARCH("NAPHTHA",AA152)),"Aromatic Solvent Mixture",IF(ISNUMBER(SEARCH("DIMETHYLAMINE",AA152)),"Dimethylamine",IF(ISNUMBER(SEARCH("DIMETILAMINA",AA152)),"Dimethylamine",IF(ISNUMBER(SEARCH("JUMP",AA152)),"Diuron",IF(ISNUMBER(SEARCH("2-AMINO-2,3-DIMETHYL BUTYRAMIDE",AA152)),"Herbicide Amine Intermediate",IF(ISNUMBER(SEARCH("TEBUTHIURON",AA152)),"Tebuthiuron","FIXIT"))))))))</f>
        <v>Dimethylamine</v>
      </c>
      <c r="AC152" s="10"/>
      <c r="AD152" s="10"/>
      <c r="AE152" s="4">
        <v>38055</v>
      </c>
      <c r="AF152" s="4">
        <v>38.06</v>
      </c>
      <c r="AG152" s="4">
        <v>47600</v>
      </c>
      <c r="AJ152" s="10"/>
      <c r="AK152" s="10"/>
      <c r="AL152" s="10"/>
    </row>
    <row r="153" spans="1:38" ht="22" customHeight="1" x14ac:dyDescent="0.3">
      <c r="A153" s="5">
        <v>43900</v>
      </c>
      <c r="B153" s="6" t="s">
        <v>50</v>
      </c>
      <c r="C153" s="6" t="s">
        <v>84</v>
      </c>
      <c r="D153" s="6" t="s">
        <v>85</v>
      </c>
      <c r="E153" s="6" t="s">
        <v>44</v>
      </c>
      <c r="F153" s="6" t="s">
        <v>33</v>
      </c>
      <c r="G153" s="7" t="s">
        <v>49</v>
      </c>
      <c r="H153" s="7" t="s">
        <v>49</v>
      </c>
      <c r="I153" s="6" t="s">
        <v>86</v>
      </c>
      <c r="J153" s="6" t="s">
        <v>111</v>
      </c>
      <c r="K153" s="6" t="s">
        <v>112</v>
      </c>
      <c r="L153" s="6" t="s">
        <v>113</v>
      </c>
      <c r="M153" s="7" t="s">
        <v>49</v>
      </c>
      <c r="N153" s="7" t="s">
        <v>49</v>
      </c>
      <c r="O153" s="7" t="s">
        <v>49</v>
      </c>
      <c r="P153" s="6" t="s">
        <v>114</v>
      </c>
      <c r="Q153" s="6" t="s">
        <v>39</v>
      </c>
      <c r="R153" s="6" t="s">
        <v>115</v>
      </c>
      <c r="S153" s="6" t="s">
        <v>113</v>
      </c>
      <c r="T153" s="6" t="s">
        <v>116</v>
      </c>
      <c r="U153" s="6" t="s">
        <v>117</v>
      </c>
      <c r="V153" s="6" t="s">
        <v>90</v>
      </c>
      <c r="W153" s="6" t="s">
        <v>44</v>
      </c>
      <c r="X153" s="6" t="s">
        <v>91</v>
      </c>
      <c r="Y153" s="6" t="s">
        <v>46</v>
      </c>
      <c r="Z153" s="6" t="s">
        <v>118</v>
      </c>
      <c r="AA153" s="6" t="s">
        <v>372</v>
      </c>
      <c r="AB153" s="12" t="s">
        <v>3137</v>
      </c>
      <c r="AC153" s="7"/>
      <c r="AD153" s="7"/>
      <c r="AE153" s="7">
        <v>25000</v>
      </c>
      <c r="AF153" s="7">
        <v>25</v>
      </c>
      <c r="AG153" s="7">
        <v>46500</v>
      </c>
      <c r="AJ153" s="7"/>
      <c r="AK153" s="7"/>
      <c r="AL153" s="7"/>
    </row>
    <row r="154" spans="1:38" ht="22" customHeight="1" x14ac:dyDescent="0.3">
      <c r="A154" s="2">
        <v>43899</v>
      </c>
      <c r="B154" s="3" t="s">
        <v>31</v>
      </c>
      <c r="C154" s="3" t="s">
        <v>32</v>
      </c>
      <c r="D154" s="4" t="s">
        <v>49</v>
      </c>
      <c r="E154" s="4" t="s">
        <v>49</v>
      </c>
      <c r="F154" s="3" t="s">
        <v>33</v>
      </c>
      <c r="G154" s="4" t="s">
        <v>49</v>
      </c>
      <c r="H154" s="4" t="s">
        <v>49</v>
      </c>
      <c r="I154" s="3" t="s">
        <v>34</v>
      </c>
      <c r="J154" s="3" t="s">
        <v>35</v>
      </c>
      <c r="K154" s="3" t="s">
        <v>36</v>
      </c>
      <c r="L154" s="3" t="s">
        <v>37</v>
      </c>
      <c r="M154" s="3" t="s">
        <v>33</v>
      </c>
      <c r="N154" s="4" t="s">
        <v>49</v>
      </c>
      <c r="O154" s="4" t="s">
        <v>49</v>
      </c>
      <c r="P154" s="3" t="s">
        <v>38</v>
      </c>
      <c r="Q154" s="3" t="s">
        <v>39</v>
      </c>
      <c r="R154" s="3" t="s">
        <v>40</v>
      </c>
      <c r="S154" s="3" t="s">
        <v>37</v>
      </c>
      <c r="T154" s="3" t="s">
        <v>41</v>
      </c>
      <c r="U154" s="3" t="s">
        <v>42</v>
      </c>
      <c r="V154" s="3" t="s">
        <v>43</v>
      </c>
      <c r="W154" s="3" t="s">
        <v>44</v>
      </c>
      <c r="X154" s="3" t="s">
        <v>45</v>
      </c>
      <c r="Y154" s="3" t="s">
        <v>46</v>
      </c>
      <c r="Z154" s="3" t="s">
        <v>47</v>
      </c>
      <c r="AA154" s="3" t="s">
        <v>373</v>
      </c>
      <c r="AB154" s="12" t="str">
        <f t="shared" si="36"/>
        <v>2,4-Dichlorophenoxyacetic acid</v>
      </c>
      <c r="AC154" s="10"/>
      <c r="AD154" s="10"/>
      <c r="AE154" s="4">
        <v>111180</v>
      </c>
      <c r="AF154" s="4">
        <v>111.18</v>
      </c>
      <c r="AG154" s="3" t="s">
        <v>49</v>
      </c>
      <c r="AJ154" s="10"/>
      <c r="AK154" s="10"/>
      <c r="AL154" s="10"/>
    </row>
    <row r="155" spans="1:38" ht="22" customHeight="1" x14ac:dyDescent="0.3">
      <c r="A155" s="5">
        <v>43899</v>
      </c>
      <c r="B155" s="6" t="s">
        <v>50</v>
      </c>
      <c r="C155" s="6" t="s">
        <v>84</v>
      </c>
      <c r="D155" s="6" t="s">
        <v>85</v>
      </c>
      <c r="E155" s="6" t="s">
        <v>44</v>
      </c>
      <c r="F155" s="6" t="s">
        <v>33</v>
      </c>
      <c r="G155" s="7" t="s">
        <v>49</v>
      </c>
      <c r="H155" s="7" t="s">
        <v>49</v>
      </c>
      <c r="I155" s="6" t="s">
        <v>86</v>
      </c>
      <c r="J155" s="6" t="s">
        <v>131</v>
      </c>
      <c r="K155" s="6" t="s">
        <v>132</v>
      </c>
      <c r="L155" s="6" t="s">
        <v>133</v>
      </c>
      <c r="M155" s="7" t="s">
        <v>49</v>
      </c>
      <c r="N155" s="7" t="s">
        <v>49</v>
      </c>
      <c r="O155" s="7" t="s">
        <v>49</v>
      </c>
      <c r="P155" s="6" t="s">
        <v>134</v>
      </c>
      <c r="Q155" s="6" t="s">
        <v>294</v>
      </c>
      <c r="R155" s="6" t="s">
        <v>186</v>
      </c>
      <c r="S155" s="6" t="s">
        <v>187</v>
      </c>
      <c r="T155" s="6" t="s">
        <v>188</v>
      </c>
      <c r="U155" s="6" t="s">
        <v>42</v>
      </c>
      <c r="V155" s="6" t="s">
        <v>90</v>
      </c>
      <c r="W155" s="6" t="s">
        <v>44</v>
      </c>
      <c r="X155" s="6" t="s">
        <v>91</v>
      </c>
      <c r="Y155" s="6" t="s">
        <v>46</v>
      </c>
      <c r="Z155" s="6" t="s">
        <v>181</v>
      </c>
      <c r="AA155" s="6" t="s">
        <v>295</v>
      </c>
      <c r="AB155" s="12" t="str">
        <f>IF(ISNUMBER(SEARCH("DMS",AA155)),"Dimethyl Sulfate",IF(ISNUMBER(SEARCH("2,4-XILIDIN",AA155)),"2,4-Xylidine",IF(ISNUMBER(SEARCH("GALIGAN",AA155)),"Oxyfluorfen",IF(ISNUMBER(SEARCH("DIMETHYLAMINE",AA155)),"Dimethylamine",IF(ISNUMBER(SEARCH("ORTHOFORMATE",AA155)),"Trimethyl orthoformate",IF(ISNUMBER(SEARCH("NOVALURON",AA155)),"Novaluron",IF(ISNUMBER(SEARCH("DIMETHYL SULPHATE",AA155)),"Dimethyl Sulphate",IF(ISNUMBER(SEARCH("ALTAPYNE",AA155)),"Acid Based Co-Emulsifier",IF(ISNUMBER(SEARCH("METHANESULFONYL",AA155)),"Methanesulfonyl chloride",IF(ISNUMBER(SEARCH("METHYL FORMATE",AA155)),"Methanoate",IF(ISNUMBER(SEARCH("FLUEN",AA155)),"Fluensulfone","FIX IT")))))))))))</f>
        <v>Methanoate</v>
      </c>
      <c r="AC155" s="7"/>
      <c r="AD155" s="7"/>
      <c r="AE155" s="7">
        <v>19760</v>
      </c>
      <c r="AF155" s="7">
        <v>19.760000000000002</v>
      </c>
      <c r="AG155" s="7">
        <v>76000</v>
      </c>
      <c r="AJ155" s="7"/>
      <c r="AK155" s="7"/>
      <c r="AL155" s="7"/>
    </row>
    <row r="156" spans="1:38" ht="22" customHeight="1" x14ac:dyDescent="0.3">
      <c r="A156" s="2">
        <v>43898</v>
      </c>
      <c r="B156" s="3" t="s">
        <v>31</v>
      </c>
      <c r="C156" s="3" t="s">
        <v>32</v>
      </c>
      <c r="D156" s="4" t="s">
        <v>49</v>
      </c>
      <c r="E156" s="4" t="s">
        <v>49</v>
      </c>
      <c r="F156" s="3" t="s">
        <v>33</v>
      </c>
      <c r="G156" s="4" t="s">
        <v>49</v>
      </c>
      <c r="H156" s="4" t="s">
        <v>49</v>
      </c>
      <c r="I156" s="3" t="s">
        <v>34</v>
      </c>
      <c r="J156" s="3" t="s">
        <v>77</v>
      </c>
      <c r="K156" s="3" t="s">
        <v>78</v>
      </c>
      <c r="L156" s="3" t="s">
        <v>68</v>
      </c>
      <c r="M156" s="3" t="s">
        <v>33</v>
      </c>
      <c r="N156" s="4" t="s">
        <v>49</v>
      </c>
      <c r="O156" s="4" t="s">
        <v>49</v>
      </c>
      <c r="P156" s="3" t="s">
        <v>79</v>
      </c>
      <c r="Q156" s="3" t="s">
        <v>39</v>
      </c>
      <c r="R156" s="3" t="s">
        <v>67</v>
      </c>
      <c r="S156" s="3" t="s">
        <v>68</v>
      </c>
      <c r="T156" s="3" t="s">
        <v>69</v>
      </c>
      <c r="U156" s="3" t="s">
        <v>70</v>
      </c>
      <c r="V156" s="3" t="s">
        <v>43</v>
      </c>
      <c r="W156" s="3" t="s">
        <v>44</v>
      </c>
      <c r="X156" s="3" t="s">
        <v>45</v>
      </c>
      <c r="Y156" s="3" t="s">
        <v>46</v>
      </c>
      <c r="Z156" s="3" t="s">
        <v>330</v>
      </c>
      <c r="AA156" s="3" t="s">
        <v>374</v>
      </c>
      <c r="AB156" s="12" t="str">
        <f t="shared" ref="AB156" si="44">IF(ISNUMBER(SEARCH("2,4 D",AA154)),"2,4-Dichlorophenoxyacetic acid",IF(ISNUMBER(SEARCH("ACIDO",AA154)),"2,4-Dichlorophenoxyacetic acid",IF(ISNUMBER(SEARCH("NAPHTHA",AA154)),"Aromatic Solvent Mixture",IF(ISNUMBER(SEARCH("DIMETHYLAMINE",AA154)),"Dimethylamine",IF(ISNUMBER(SEARCH("DIMETILAMINA",AA154)),"Dimethylamine",IF(ISNUMBER(SEARCH("JUMP",AA154)),"Diuron",IF(ISNUMBER(SEARCH(" 2-AMINO-2,3-DIMETHYL BUTYRAMIDE",AA154)),"Herbicide Amine Intermediate",IF(ISNUMBER(SEARCH("TEBUTHIURON",AA154)),"Tebuthiuron",IF(ISNUMBER(SEARCH("DMS",AA154)),"Dimethyl Sulfate",IF(ISNUMBER(SEARCH("2,4-XILIDIN",AA154)),"2,4-Xylidine","FIX IT"))))))))))</f>
        <v>2,4-Dichlorophenoxyacetic acid</v>
      </c>
      <c r="AC156" s="10"/>
      <c r="AD156" s="10"/>
      <c r="AE156" s="4">
        <v>19360</v>
      </c>
      <c r="AF156" s="4">
        <v>19.36</v>
      </c>
      <c r="AG156" s="4">
        <v>43131000</v>
      </c>
      <c r="AJ156" s="10"/>
      <c r="AK156" s="10"/>
      <c r="AL156" s="10"/>
    </row>
    <row r="157" spans="1:38" ht="22" customHeight="1" x14ac:dyDescent="0.3">
      <c r="A157" s="5">
        <v>43898</v>
      </c>
      <c r="B157" s="6" t="s">
        <v>31</v>
      </c>
      <c r="C157" s="6" t="s">
        <v>32</v>
      </c>
      <c r="D157" s="7" t="s">
        <v>49</v>
      </c>
      <c r="E157" s="7" t="s">
        <v>49</v>
      </c>
      <c r="F157" s="6" t="s">
        <v>33</v>
      </c>
      <c r="G157" s="7" t="s">
        <v>49</v>
      </c>
      <c r="H157" s="7" t="s">
        <v>49</v>
      </c>
      <c r="I157" s="6" t="s">
        <v>34</v>
      </c>
      <c r="J157" s="6" t="s">
        <v>77</v>
      </c>
      <c r="K157" s="6" t="s">
        <v>78</v>
      </c>
      <c r="L157" s="6" t="s">
        <v>68</v>
      </c>
      <c r="M157" s="6" t="s">
        <v>33</v>
      </c>
      <c r="N157" s="7" t="s">
        <v>49</v>
      </c>
      <c r="O157" s="7" t="s">
        <v>49</v>
      </c>
      <c r="P157" s="6" t="s">
        <v>79</v>
      </c>
      <c r="Q157" s="6" t="s">
        <v>39</v>
      </c>
      <c r="R157" s="6" t="s">
        <v>67</v>
      </c>
      <c r="S157" s="6" t="s">
        <v>68</v>
      </c>
      <c r="T157" s="6" t="s">
        <v>69</v>
      </c>
      <c r="U157" s="6" t="s">
        <v>70</v>
      </c>
      <c r="V157" s="6" t="s">
        <v>43</v>
      </c>
      <c r="W157" s="6" t="s">
        <v>44</v>
      </c>
      <c r="X157" s="6" t="s">
        <v>45</v>
      </c>
      <c r="Y157" s="6" t="s">
        <v>46</v>
      </c>
      <c r="Z157" s="6" t="s">
        <v>208</v>
      </c>
      <c r="AA157" s="6" t="s">
        <v>375</v>
      </c>
      <c r="AB157" s="12" t="s">
        <v>3173</v>
      </c>
      <c r="AC157" s="7"/>
      <c r="AD157" s="7"/>
      <c r="AE157" s="7">
        <v>8590</v>
      </c>
      <c r="AF157" s="7">
        <v>8.59</v>
      </c>
      <c r="AG157" s="7">
        <v>61300</v>
      </c>
      <c r="AJ157" s="7"/>
      <c r="AK157" s="7"/>
      <c r="AL157" s="7"/>
    </row>
    <row r="158" spans="1:38" ht="22" customHeight="1" x14ac:dyDescent="0.3">
      <c r="A158" s="2">
        <v>43898</v>
      </c>
      <c r="B158" s="3" t="s">
        <v>31</v>
      </c>
      <c r="C158" s="3" t="s">
        <v>32</v>
      </c>
      <c r="D158" s="4" t="s">
        <v>49</v>
      </c>
      <c r="E158" s="4" t="s">
        <v>49</v>
      </c>
      <c r="F158" s="3" t="s">
        <v>33</v>
      </c>
      <c r="G158" s="4" t="s">
        <v>49</v>
      </c>
      <c r="H158" s="4" t="s">
        <v>49</v>
      </c>
      <c r="I158" s="3" t="s">
        <v>34</v>
      </c>
      <c r="J158" s="3" t="s">
        <v>77</v>
      </c>
      <c r="K158" s="3" t="s">
        <v>78</v>
      </c>
      <c r="L158" s="3" t="s">
        <v>68</v>
      </c>
      <c r="M158" s="3" t="s">
        <v>33</v>
      </c>
      <c r="N158" s="4" t="s">
        <v>49</v>
      </c>
      <c r="O158" s="4" t="s">
        <v>49</v>
      </c>
      <c r="P158" s="3" t="s">
        <v>79</v>
      </c>
      <c r="Q158" s="3" t="s">
        <v>39</v>
      </c>
      <c r="R158" s="3" t="s">
        <v>342</v>
      </c>
      <c r="S158" s="3" t="s">
        <v>68</v>
      </c>
      <c r="T158" s="3" t="s">
        <v>343</v>
      </c>
      <c r="U158" s="3" t="s">
        <v>70</v>
      </c>
      <c r="V158" s="3" t="s">
        <v>43</v>
      </c>
      <c r="W158" s="3" t="s">
        <v>44</v>
      </c>
      <c r="X158" s="3" t="s">
        <v>45</v>
      </c>
      <c r="Y158" s="3" t="s">
        <v>46</v>
      </c>
      <c r="Z158" s="3" t="s">
        <v>82</v>
      </c>
      <c r="AA158" s="3" t="s">
        <v>376</v>
      </c>
      <c r="AB158" s="12" t="str">
        <f t="shared" si="36"/>
        <v>Chlorpyrifos</v>
      </c>
      <c r="AC158" s="10"/>
      <c r="AD158" s="10"/>
      <c r="AE158" s="4">
        <v>59880</v>
      </c>
      <c r="AF158" s="4">
        <v>59.88</v>
      </c>
      <c r="AG158" s="4">
        <v>1116000</v>
      </c>
      <c r="AJ158" s="10"/>
      <c r="AK158" s="10"/>
      <c r="AL158" s="10"/>
    </row>
    <row r="159" spans="1:38" ht="22" customHeight="1" x14ac:dyDescent="0.3">
      <c r="A159" s="5">
        <v>43898</v>
      </c>
      <c r="B159" s="6" t="s">
        <v>31</v>
      </c>
      <c r="C159" s="6" t="s">
        <v>32</v>
      </c>
      <c r="D159" s="7" t="s">
        <v>49</v>
      </c>
      <c r="E159" s="7" t="s">
        <v>49</v>
      </c>
      <c r="F159" s="6" t="s">
        <v>33</v>
      </c>
      <c r="G159" s="7" t="s">
        <v>49</v>
      </c>
      <c r="H159" s="7" t="s">
        <v>49</v>
      </c>
      <c r="I159" s="6" t="s">
        <v>34</v>
      </c>
      <c r="J159" s="6" t="s">
        <v>65</v>
      </c>
      <c r="K159" s="7" t="s">
        <v>49</v>
      </c>
      <c r="L159" s="7" t="s">
        <v>49</v>
      </c>
      <c r="M159" s="6" t="s">
        <v>33</v>
      </c>
      <c r="N159" s="7" t="s">
        <v>49</v>
      </c>
      <c r="O159" s="7" t="s">
        <v>49</v>
      </c>
      <c r="P159" s="6" t="s">
        <v>66</v>
      </c>
      <c r="Q159" s="6" t="s">
        <v>39</v>
      </c>
      <c r="R159" s="6" t="s">
        <v>67</v>
      </c>
      <c r="S159" s="6" t="s">
        <v>68</v>
      </c>
      <c r="T159" s="6" t="s">
        <v>69</v>
      </c>
      <c r="U159" s="6" t="s">
        <v>70</v>
      </c>
      <c r="V159" s="6" t="s">
        <v>43</v>
      </c>
      <c r="W159" s="6" t="s">
        <v>44</v>
      </c>
      <c r="X159" s="6" t="s">
        <v>45</v>
      </c>
      <c r="Y159" s="6" t="s">
        <v>46</v>
      </c>
      <c r="Z159" s="6" t="s">
        <v>73</v>
      </c>
      <c r="AA159" s="6" t="s">
        <v>377</v>
      </c>
      <c r="AB159" s="12" t="str">
        <f t="shared" ref="AB159" si="45">IF(ISNUMBER(SEARCH("DMS",AA159)),"Dimethyl Sulfate",IF(ISNUMBER(SEARCH("2,4-XILIDIN",AA159)),"2,4-Xylidine",IF(ISNUMBER(SEARCH("GALIGAN",AA159)),"Oxyfluorfen",IF(ISNUMBER(SEARCH("DIMETHYLAMINE",AA159)),"Dimethylamine",IF(ISNUMBER(SEARCH("ORTHOFORMATE",AA159)),"Trimethyl orthoformate",IF(ISNUMBER(SEARCH("NOVALURON",AA159)),"Novaluron",IF(ISNUMBER(SEARCH("DIMETHYL SULPHATE",AA159)),"Dimethyl Sulphate",IF(ISNUMBER(SEARCH("ALTAPYNE",AA159)),"Acid Based Co-Emulsifier",IF(ISNUMBER(SEARCH("METHANESULFONYL",AA159)),"Methanesulfonyl chloride",IF(ISNUMBER(SEARCH("METHYL FORMATE",AA159)),"Methanoate",IF(ISNUMBER(SEARCH("FLUEN",AA159)),"Fluensulfone","FIX IT")))))))))))</f>
        <v>Oxyfluorfen</v>
      </c>
      <c r="AC159" s="12" t="str">
        <f t="shared" ref="AC159" si="46">VLOOKUP(AB159,AJ:AL,2, FALSE)</f>
        <v>Galigan 240 EC</v>
      </c>
      <c r="AD159" s="7"/>
      <c r="AE159" s="7">
        <v>17618</v>
      </c>
      <c r="AF159" s="7">
        <v>17.62</v>
      </c>
      <c r="AG159" s="7">
        <v>190000</v>
      </c>
      <c r="AJ159" s="7"/>
      <c r="AK159" s="7"/>
      <c r="AL159" s="7"/>
    </row>
    <row r="160" spans="1:38" ht="22" customHeight="1" x14ac:dyDescent="0.3">
      <c r="A160" s="2">
        <v>43898</v>
      </c>
      <c r="B160" s="3" t="s">
        <v>31</v>
      </c>
      <c r="C160" s="3" t="s">
        <v>32</v>
      </c>
      <c r="D160" s="4" t="s">
        <v>49</v>
      </c>
      <c r="E160" s="4" t="s">
        <v>49</v>
      </c>
      <c r="F160" s="3" t="s">
        <v>33</v>
      </c>
      <c r="G160" s="4" t="s">
        <v>49</v>
      </c>
      <c r="H160" s="4" t="s">
        <v>49</v>
      </c>
      <c r="I160" s="3" t="s">
        <v>34</v>
      </c>
      <c r="J160" s="3" t="s">
        <v>65</v>
      </c>
      <c r="K160" s="4" t="s">
        <v>49</v>
      </c>
      <c r="L160" s="4" t="s">
        <v>49</v>
      </c>
      <c r="M160" s="3" t="s">
        <v>33</v>
      </c>
      <c r="N160" s="4" t="s">
        <v>49</v>
      </c>
      <c r="O160" s="4" t="s">
        <v>49</v>
      </c>
      <c r="P160" s="3" t="s">
        <v>66</v>
      </c>
      <c r="Q160" s="3" t="s">
        <v>39</v>
      </c>
      <c r="R160" s="3" t="s">
        <v>67</v>
      </c>
      <c r="S160" s="3" t="s">
        <v>68</v>
      </c>
      <c r="T160" s="3" t="s">
        <v>69</v>
      </c>
      <c r="U160" s="3" t="s">
        <v>70</v>
      </c>
      <c r="V160" s="3" t="s">
        <v>43</v>
      </c>
      <c r="W160" s="3" t="s">
        <v>44</v>
      </c>
      <c r="X160" s="3" t="s">
        <v>45</v>
      </c>
      <c r="Y160" s="3" t="s">
        <v>46</v>
      </c>
      <c r="Z160" s="3" t="s">
        <v>71</v>
      </c>
      <c r="AA160" s="3" t="s">
        <v>378</v>
      </c>
      <c r="AB160" s="12" t="str">
        <f t="shared" si="36"/>
        <v>Diuron</v>
      </c>
      <c r="AC160" s="10"/>
      <c r="AD160" s="10"/>
      <c r="AE160" s="4">
        <v>67044</v>
      </c>
      <c r="AF160" s="4">
        <v>67.040000000000006</v>
      </c>
      <c r="AG160" s="4">
        <v>722000</v>
      </c>
      <c r="AJ160" s="10"/>
      <c r="AK160" s="10"/>
      <c r="AL160" s="10"/>
    </row>
    <row r="161" spans="1:38" ht="22" customHeight="1" x14ac:dyDescent="0.3">
      <c r="A161" s="5">
        <v>43898</v>
      </c>
      <c r="B161" s="6" t="s">
        <v>31</v>
      </c>
      <c r="C161" s="6" t="s">
        <v>32</v>
      </c>
      <c r="D161" s="7" t="s">
        <v>49</v>
      </c>
      <c r="E161" s="7" t="s">
        <v>49</v>
      </c>
      <c r="F161" s="6" t="s">
        <v>33</v>
      </c>
      <c r="G161" s="7" t="s">
        <v>49</v>
      </c>
      <c r="H161" s="7" t="s">
        <v>49</v>
      </c>
      <c r="I161" s="6" t="s">
        <v>34</v>
      </c>
      <c r="J161" s="6" t="s">
        <v>65</v>
      </c>
      <c r="K161" s="7" t="s">
        <v>49</v>
      </c>
      <c r="L161" s="7" t="s">
        <v>49</v>
      </c>
      <c r="M161" s="6" t="s">
        <v>33</v>
      </c>
      <c r="N161" s="7" t="s">
        <v>49</v>
      </c>
      <c r="O161" s="7" t="s">
        <v>49</v>
      </c>
      <c r="P161" s="6" t="s">
        <v>66</v>
      </c>
      <c r="Q161" s="6" t="s">
        <v>39</v>
      </c>
      <c r="R161" s="6" t="s">
        <v>67</v>
      </c>
      <c r="S161" s="6" t="s">
        <v>68</v>
      </c>
      <c r="T161" s="6" t="s">
        <v>69</v>
      </c>
      <c r="U161" s="6" t="s">
        <v>70</v>
      </c>
      <c r="V161" s="6" t="s">
        <v>43</v>
      </c>
      <c r="W161" s="6" t="s">
        <v>44</v>
      </c>
      <c r="X161" s="6" t="s">
        <v>45</v>
      </c>
      <c r="Y161" s="6" t="s">
        <v>46</v>
      </c>
      <c r="Z161" s="6" t="s">
        <v>71</v>
      </c>
      <c r="AA161" s="6" t="s">
        <v>379</v>
      </c>
      <c r="AB161" s="12" t="str">
        <f t="shared" si="36"/>
        <v>Diuron</v>
      </c>
      <c r="AC161" s="7"/>
      <c r="AD161" s="7"/>
      <c r="AE161" s="7">
        <v>22348</v>
      </c>
      <c r="AF161" s="7">
        <v>22.35</v>
      </c>
      <c r="AG161" s="7">
        <v>241000</v>
      </c>
      <c r="AJ161" s="7"/>
      <c r="AK161" s="7"/>
      <c r="AL161" s="7"/>
    </row>
    <row r="162" spans="1:38" ht="22" customHeight="1" x14ac:dyDescent="0.3">
      <c r="A162" s="2">
        <v>43898</v>
      </c>
      <c r="B162" s="3" t="s">
        <v>31</v>
      </c>
      <c r="C162" s="3" t="s">
        <v>32</v>
      </c>
      <c r="D162" s="4" t="s">
        <v>49</v>
      </c>
      <c r="E162" s="4" t="s">
        <v>49</v>
      </c>
      <c r="F162" s="3" t="s">
        <v>33</v>
      </c>
      <c r="G162" s="4" t="s">
        <v>49</v>
      </c>
      <c r="H162" s="4" t="s">
        <v>49</v>
      </c>
      <c r="I162" s="3" t="s">
        <v>34</v>
      </c>
      <c r="J162" s="3" t="s">
        <v>77</v>
      </c>
      <c r="K162" s="3" t="s">
        <v>78</v>
      </c>
      <c r="L162" s="3" t="s">
        <v>68</v>
      </c>
      <c r="M162" s="3" t="s">
        <v>33</v>
      </c>
      <c r="N162" s="4" t="s">
        <v>49</v>
      </c>
      <c r="O162" s="4" t="s">
        <v>49</v>
      </c>
      <c r="P162" s="3" t="s">
        <v>79</v>
      </c>
      <c r="Q162" s="3" t="s">
        <v>39</v>
      </c>
      <c r="R162" s="3" t="s">
        <v>67</v>
      </c>
      <c r="S162" s="3" t="s">
        <v>68</v>
      </c>
      <c r="T162" s="3" t="s">
        <v>69</v>
      </c>
      <c r="U162" s="3" t="s">
        <v>70</v>
      </c>
      <c r="V162" s="3" t="s">
        <v>43</v>
      </c>
      <c r="W162" s="3" t="s">
        <v>44</v>
      </c>
      <c r="X162" s="3" t="s">
        <v>45</v>
      </c>
      <c r="Y162" s="3" t="s">
        <v>46</v>
      </c>
      <c r="Z162" s="3" t="s">
        <v>231</v>
      </c>
      <c r="AA162" s="3" t="s">
        <v>380</v>
      </c>
      <c r="AB162" s="12" t="str">
        <f t="shared" si="36"/>
        <v>Chlorpyrifos</v>
      </c>
      <c r="AC162" s="10"/>
      <c r="AD162" s="10"/>
      <c r="AE162" s="4">
        <v>19960</v>
      </c>
      <c r="AF162" s="4">
        <v>19.96</v>
      </c>
      <c r="AG162" s="4">
        <v>288000</v>
      </c>
      <c r="AJ162" s="10"/>
      <c r="AK162" s="10"/>
      <c r="AL162" s="10"/>
    </row>
    <row r="163" spans="1:38" ht="22" customHeight="1" x14ac:dyDescent="0.3">
      <c r="A163" s="5">
        <v>43896</v>
      </c>
      <c r="B163" s="6" t="s">
        <v>31</v>
      </c>
      <c r="C163" s="6" t="s">
        <v>32</v>
      </c>
      <c r="D163" s="7" t="s">
        <v>49</v>
      </c>
      <c r="E163" s="7" t="s">
        <v>49</v>
      </c>
      <c r="F163" s="6" t="s">
        <v>33</v>
      </c>
      <c r="G163" s="7" t="s">
        <v>49</v>
      </c>
      <c r="H163" s="7" t="s">
        <v>49</v>
      </c>
      <c r="I163" s="6" t="s">
        <v>34</v>
      </c>
      <c r="J163" s="6" t="s">
        <v>35</v>
      </c>
      <c r="K163" s="6" t="s">
        <v>36</v>
      </c>
      <c r="L163" s="6" t="s">
        <v>37</v>
      </c>
      <c r="M163" s="6" t="s">
        <v>33</v>
      </c>
      <c r="N163" s="7" t="s">
        <v>49</v>
      </c>
      <c r="O163" s="7" t="s">
        <v>49</v>
      </c>
      <c r="P163" s="6" t="s">
        <v>38</v>
      </c>
      <c r="Q163" s="6" t="s">
        <v>39</v>
      </c>
      <c r="R163" s="6" t="s">
        <v>40</v>
      </c>
      <c r="S163" s="6" t="s">
        <v>37</v>
      </c>
      <c r="T163" s="6" t="s">
        <v>41</v>
      </c>
      <c r="U163" s="6" t="s">
        <v>42</v>
      </c>
      <c r="V163" s="6" t="s">
        <v>43</v>
      </c>
      <c r="W163" s="6" t="s">
        <v>44</v>
      </c>
      <c r="X163" s="6" t="s">
        <v>45</v>
      </c>
      <c r="Y163" s="6" t="s">
        <v>46</v>
      </c>
      <c r="Z163" s="6" t="s">
        <v>47</v>
      </c>
      <c r="AA163" s="6" t="s">
        <v>381</v>
      </c>
      <c r="AB163" s="12" t="str">
        <f t="shared" si="36"/>
        <v>2,4-Dichlorophenoxyacetic acid</v>
      </c>
      <c r="AC163" s="7"/>
      <c r="AD163" s="7"/>
      <c r="AE163" s="7">
        <v>74380</v>
      </c>
      <c r="AF163" s="7">
        <v>74.38</v>
      </c>
      <c r="AG163" s="6" t="s">
        <v>49</v>
      </c>
      <c r="AJ163" s="7"/>
      <c r="AK163" s="7"/>
      <c r="AL163" s="7"/>
    </row>
    <row r="164" spans="1:38" ht="22" customHeight="1" x14ac:dyDescent="0.3">
      <c r="A164" s="2">
        <v>43895</v>
      </c>
      <c r="B164" s="3" t="s">
        <v>50</v>
      </c>
      <c r="C164" s="3" t="s">
        <v>84</v>
      </c>
      <c r="D164" s="3" t="s">
        <v>85</v>
      </c>
      <c r="E164" s="3" t="s">
        <v>44</v>
      </c>
      <c r="F164" s="3" t="s">
        <v>33</v>
      </c>
      <c r="G164" s="4" t="s">
        <v>49</v>
      </c>
      <c r="H164" s="4" t="s">
        <v>49</v>
      </c>
      <c r="I164" s="3" t="s">
        <v>86</v>
      </c>
      <c r="J164" s="3" t="s">
        <v>253</v>
      </c>
      <c r="K164" s="3" t="s">
        <v>254</v>
      </c>
      <c r="L164" s="3" t="s">
        <v>61</v>
      </c>
      <c r="M164" s="4" t="s">
        <v>49</v>
      </c>
      <c r="N164" s="4" t="s">
        <v>49</v>
      </c>
      <c r="O164" s="4" t="s">
        <v>49</v>
      </c>
      <c r="P164" s="3" t="s">
        <v>255</v>
      </c>
      <c r="Q164" s="3" t="s">
        <v>39</v>
      </c>
      <c r="R164" s="3" t="s">
        <v>60</v>
      </c>
      <c r="S164" s="3" t="s">
        <v>61</v>
      </c>
      <c r="T164" s="3" t="s">
        <v>62</v>
      </c>
      <c r="U164" s="3" t="s">
        <v>56</v>
      </c>
      <c r="V164" s="3" t="s">
        <v>90</v>
      </c>
      <c r="W164" s="3" t="s">
        <v>44</v>
      </c>
      <c r="X164" s="3" t="s">
        <v>91</v>
      </c>
      <c r="Y164" s="3" t="s">
        <v>46</v>
      </c>
      <c r="Z164" s="3" t="s">
        <v>256</v>
      </c>
      <c r="AA164" s="3" t="s">
        <v>382</v>
      </c>
      <c r="AB164" s="12" t="str">
        <f t="shared" ref="AB164" si="47">IF(ISNUMBER(SEARCH("2,4 D",AA162)),"2,4-Dichlorophenoxyacetic acid",IF(ISNUMBER(SEARCH("ACIDO",AA162)),"2,4-Dichlorophenoxyacetic acid",IF(ISNUMBER(SEARCH("NAPHTHA",AA162)),"Aromatic Solvent Mixture",IF(ISNUMBER(SEARCH("DIMETHYLAMINE",AA162)),"Dimethylamine",IF(ISNUMBER(SEARCH("DIMETILAMINA",AA162)),"Dimethylamine",IF(ISNUMBER(SEARCH("JUMP",AA162)),"Diuron",IF(ISNUMBER(SEARCH(" 2-AMINO-2,3-DIMETHYL BUTYRAMIDE",AA162)),"Herbicide Amine Intermediate",IF(ISNUMBER(SEARCH("TEBUTHIURON",AA162)),"Tebuthiuron",IF(ISNUMBER(SEARCH("DMS",AA162)),"Dimethyl Sulfate",IF(ISNUMBER(SEARCH("2,4-XILIDIN",AA162)),"2,4-Xylidine","FIX IT"))))))))))</f>
        <v>Aromatic Solvent Mixture</v>
      </c>
      <c r="AC164" s="10"/>
      <c r="AD164" s="10"/>
      <c r="AE164" s="4">
        <v>16840</v>
      </c>
      <c r="AF164" s="4">
        <v>16.84</v>
      </c>
      <c r="AG164" s="4">
        <v>81300</v>
      </c>
      <c r="AJ164" s="10"/>
      <c r="AK164" s="10"/>
      <c r="AL164" s="10"/>
    </row>
    <row r="165" spans="1:38" ht="22" customHeight="1" x14ac:dyDescent="0.3">
      <c r="A165" s="5">
        <v>43895</v>
      </c>
      <c r="B165" s="6" t="s">
        <v>50</v>
      </c>
      <c r="C165" s="6" t="s">
        <v>32</v>
      </c>
      <c r="D165" s="7" t="s">
        <v>49</v>
      </c>
      <c r="E165" s="7" t="s">
        <v>49</v>
      </c>
      <c r="F165" s="6" t="s">
        <v>33</v>
      </c>
      <c r="G165" s="7" t="s">
        <v>49</v>
      </c>
      <c r="H165" s="7" t="s">
        <v>49</v>
      </c>
      <c r="I165" s="6" t="s">
        <v>34</v>
      </c>
      <c r="J165" s="6" t="s">
        <v>368</v>
      </c>
      <c r="K165" s="7" t="s">
        <v>49</v>
      </c>
      <c r="L165" s="7" t="s">
        <v>49</v>
      </c>
      <c r="M165" s="6" t="s">
        <v>369</v>
      </c>
      <c r="N165" s="7" t="s">
        <v>49</v>
      </c>
      <c r="O165" s="7" t="s">
        <v>49</v>
      </c>
      <c r="P165" s="6" t="s">
        <v>370</v>
      </c>
      <c r="Q165" s="6" t="s">
        <v>39</v>
      </c>
      <c r="R165" s="6" t="s">
        <v>96</v>
      </c>
      <c r="S165" s="6" t="s">
        <v>97</v>
      </c>
      <c r="T165" s="6" t="s">
        <v>98</v>
      </c>
      <c r="U165" s="6" t="s">
        <v>99</v>
      </c>
      <c r="V165" s="6" t="s">
        <v>43</v>
      </c>
      <c r="W165" s="6" t="s">
        <v>44</v>
      </c>
      <c r="X165" s="6" t="s">
        <v>45</v>
      </c>
      <c r="Y165" s="6" t="s">
        <v>46</v>
      </c>
      <c r="Z165" s="6" t="s">
        <v>140</v>
      </c>
      <c r="AA165" s="6" t="s">
        <v>383</v>
      </c>
      <c r="AB165" s="12" t="str">
        <f t="shared" ref="AB165" si="48">IF(ISNUMBER(SEARCH("2,4 D",AA165)),"2,4-Dichlorophenoxyacetic acid",IF(ISNUMBER(SEARCH("ACIDO",AA165)),"2,4-Dichlorophenoxyacetic acid",IF(ISNUMBER(SEARCH("NAPHTHA",AA165)),"Aromatic Solvent Mixture",IF(ISNUMBER(SEARCH("DIMETHYLAMINE",AA165)),"Dimethylamine",IF(ISNUMBER(SEARCH("DIMETILAMINA",AA165)),"Dimethylamine",IF(ISNUMBER(SEARCH("JUMP",AA165)),"Diuron",IF(ISNUMBER(SEARCH("2-AMINO-2,3-DIMETHYL BUTYRAMIDE",AA165)),"Herbicide Amine Intermediate",IF(ISNUMBER(SEARCH("TEBUTHIURON",AA165)),"Tebuthiuron","FIXIT"))))))))</f>
        <v>Dimethylamine</v>
      </c>
      <c r="AC165" s="7"/>
      <c r="AD165" s="7"/>
      <c r="AE165" s="7">
        <v>38019</v>
      </c>
      <c r="AF165" s="7">
        <v>38.020000000000003</v>
      </c>
      <c r="AG165" s="7">
        <v>47500</v>
      </c>
      <c r="AJ165" s="7"/>
      <c r="AK165" s="7"/>
      <c r="AL165" s="7"/>
    </row>
    <row r="166" spans="1:38" ht="22" customHeight="1" x14ac:dyDescent="0.3">
      <c r="A166" s="2">
        <v>43893</v>
      </c>
      <c r="B166" s="3" t="s">
        <v>50</v>
      </c>
      <c r="C166" s="3" t="s">
        <v>32</v>
      </c>
      <c r="D166" s="4" t="s">
        <v>49</v>
      </c>
      <c r="E166" s="4" t="s">
        <v>49</v>
      </c>
      <c r="F166" s="3" t="s">
        <v>33</v>
      </c>
      <c r="G166" s="4" t="s">
        <v>49</v>
      </c>
      <c r="H166" s="4" t="s">
        <v>49</v>
      </c>
      <c r="I166" s="3" t="s">
        <v>34</v>
      </c>
      <c r="J166" s="3" t="s">
        <v>51</v>
      </c>
      <c r="K166" s="4" t="s">
        <v>49</v>
      </c>
      <c r="L166" s="4" t="s">
        <v>49</v>
      </c>
      <c r="M166" s="3" t="s">
        <v>33</v>
      </c>
      <c r="N166" s="4">
        <v>570501619.85000002</v>
      </c>
      <c r="O166" s="4">
        <v>302280881</v>
      </c>
      <c r="P166" s="3" t="s">
        <v>52</v>
      </c>
      <c r="Q166" s="3" t="s">
        <v>39</v>
      </c>
      <c r="R166" s="3" t="s">
        <v>53</v>
      </c>
      <c r="S166" s="3" t="s">
        <v>54</v>
      </c>
      <c r="T166" s="3" t="s">
        <v>55</v>
      </c>
      <c r="U166" s="3" t="s">
        <v>56</v>
      </c>
      <c r="V166" s="3" t="s">
        <v>43</v>
      </c>
      <c r="W166" s="3" t="s">
        <v>44</v>
      </c>
      <c r="X166" s="3" t="s">
        <v>45</v>
      </c>
      <c r="Y166" s="3" t="s">
        <v>46</v>
      </c>
      <c r="Z166" s="3" t="s">
        <v>57</v>
      </c>
      <c r="AA166" s="3" t="s">
        <v>226</v>
      </c>
      <c r="AB166" s="12" t="str">
        <f t="shared" si="36"/>
        <v>Carbendazim</v>
      </c>
      <c r="AC166" s="10"/>
      <c r="AD166" s="10"/>
      <c r="AE166" s="4">
        <v>48240</v>
      </c>
      <c r="AF166" s="4">
        <v>48.24</v>
      </c>
      <c r="AG166" s="4">
        <v>1135000</v>
      </c>
      <c r="AJ166" s="10"/>
      <c r="AK166" s="10"/>
      <c r="AL166" s="10"/>
    </row>
    <row r="167" spans="1:38" ht="22" customHeight="1" x14ac:dyDescent="0.3">
      <c r="A167" s="5">
        <v>43891</v>
      </c>
      <c r="B167" s="6" t="s">
        <v>31</v>
      </c>
      <c r="C167" s="6" t="s">
        <v>32</v>
      </c>
      <c r="D167" s="7" t="s">
        <v>49</v>
      </c>
      <c r="E167" s="7" t="s">
        <v>49</v>
      </c>
      <c r="F167" s="6" t="s">
        <v>33</v>
      </c>
      <c r="G167" s="7" t="s">
        <v>49</v>
      </c>
      <c r="H167" s="7" t="s">
        <v>49</v>
      </c>
      <c r="I167" s="6" t="s">
        <v>34</v>
      </c>
      <c r="J167" s="6" t="s">
        <v>77</v>
      </c>
      <c r="K167" s="6" t="s">
        <v>78</v>
      </c>
      <c r="L167" s="6" t="s">
        <v>68</v>
      </c>
      <c r="M167" s="6" t="s">
        <v>33</v>
      </c>
      <c r="N167" s="7" t="s">
        <v>49</v>
      </c>
      <c r="O167" s="7" t="s">
        <v>49</v>
      </c>
      <c r="P167" s="6" t="s">
        <v>79</v>
      </c>
      <c r="Q167" s="6" t="s">
        <v>39</v>
      </c>
      <c r="R167" s="6" t="s">
        <v>67</v>
      </c>
      <c r="S167" s="6" t="s">
        <v>68</v>
      </c>
      <c r="T167" s="6" t="s">
        <v>69</v>
      </c>
      <c r="U167" s="6" t="s">
        <v>70</v>
      </c>
      <c r="V167" s="6" t="s">
        <v>43</v>
      </c>
      <c r="W167" s="6" t="s">
        <v>44</v>
      </c>
      <c r="X167" s="6" t="s">
        <v>45</v>
      </c>
      <c r="Y167" s="6" t="s">
        <v>46</v>
      </c>
      <c r="Z167" s="6" t="s">
        <v>231</v>
      </c>
      <c r="AA167" s="6" t="s">
        <v>384</v>
      </c>
      <c r="AB167" s="12" t="str">
        <f t="shared" si="36"/>
        <v>Chlorpyrifos</v>
      </c>
      <c r="AC167" s="7"/>
      <c r="AD167" s="7"/>
      <c r="AE167" s="7">
        <v>99800</v>
      </c>
      <c r="AF167" s="7">
        <v>99.8</v>
      </c>
      <c r="AG167" s="7">
        <v>1442000</v>
      </c>
      <c r="AJ167" s="7"/>
      <c r="AK167" s="7"/>
      <c r="AL167" s="7"/>
    </row>
    <row r="168" spans="1:38" ht="22" customHeight="1" x14ac:dyDescent="0.3">
      <c r="A168" s="2">
        <v>43891</v>
      </c>
      <c r="B168" s="3" t="s">
        <v>31</v>
      </c>
      <c r="C168" s="3" t="s">
        <v>32</v>
      </c>
      <c r="D168" s="4" t="s">
        <v>49</v>
      </c>
      <c r="E168" s="4" t="s">
        <v>49</v>
      </c>
      <c r="F168" s="3" t="s">
        <v>33</v>
      </c>
      <c r="G168" s="4" t="s">
        <v>49</v>
      </c>
      <c r="H168" s="4" t="s">
        <v>49</v>
      </c>
      <c r="I168" s="3" t="s">
        <v>34</v>
      </c>
      <c r="J168" s="3" t="s">
        <v>65</v>
      </c>
      <c r="K168" s="4" t="s">
        <v>49</v>
      </c>
      <c r="L168" s="4" t="s">
        <v>49</v>
      </c>
      <c r="M168" s="3" t="s">
        <v>33</v>
      </c>
      <c r="N168" s="4" t="s">
        <v>49</v>
      </c>
      <c r="O168" s="4" t="s">
        <v>49</v>
      </c>
      <c r="P168" s="3" t="s">
        <v>66</v>
      </c>
      <c r="Q168" s="3" t="s">
        <v>39</v>
      </c>
      <c r="R168" s="3" t="s">
        <v>67</v>
      </c>
      <c r="S168" s="3" t="s">
        <v>68</v>
      </c>
      <c r="T168" s="3" t="s">
        <v>69</v>
      </c>
      <c r="U168" s="3" t="s">
        <v>70</v>
      </c>
      <c r="V168" s="3" t="s">
        <v>43</v>
      </c>
      <c r="W168" s="3" t="s">
        <v>44</v>
      </c>
      <c r="X168" s="3" t="s">
        <v>45</v>
      </c>
      <c r="Y168" s="3" t="s">
        <v>46</v>
      </c>
      <c r="Z168" s="3" t="s">
        <v>71</v>
      </c>
      <c r="AA168" s="3" t="s">
        <v>207</v>
      </c>
      <c r="AB168" s="12" t="str">
        <f t="shared" si="36"/>
        <v>Diuron</v>
      </c>
      <c r="AC168" s="10"/>
      <c r="AD168" s="10"/>
      <c r="AE168" s="4">
        <v>111740</v>
      </c>
      <c r="AF168" s="4">
        <v>111.74</v>
      </c>
      <c r="AG168" s="4">
        <v>1204000</v>
      </c>
      <c r="AJ168" s="10"/>
      <c r="AK168" s="10"/>
      <c r="AL168" s="10"/>
    </row>
    <row r="169" spans="1:38" ht="22" customHeight="1" x14ac:dyDescent="0.3">
      <c r="A169" s="5">
        <v>43891</v>
      </c>
      <c r="B169" s="6" t="s">
        <v>31</v>
      </c>
      <c r="C169" s="6" t="s">
        <v>32</v>
      </c>
      <c r="D169" s="7" t="s">
        <v>49</v>
      </c>
      <c r="E169" s="7" t="s">
        <v>49</v>
      </c>
      <c r="F169" s="6" t="s">
        <v>33</v>
      </c>
      <c r="G169" s="7" t="s">
        <v>49</v>
      </c>
      <c r="H169" s="7" t="s">
        <v>49</v>
      </c>
      <c r="I169" s="6" t="s">
        <v>34</v>
      </c>
      <c r="J169" s="6" t="s">
        <v>77</v>
      </c>
      <c r="K169" s="6" t="s">
        <v>78</v>
      </c>
      <c r="L169" s="6" t="s">
        <v>68</v>
      </c>
      <c r="M169" s="6" t="s">
        <v>33</v>
      </c>
      <c r="N169" s="7" t="s">
        <v>49</v>
      </c>
      <c r="O169" s="7" t="s">
        <v>49</v>
      </c>
      <c r="P169" s="6" t="s">
        <v>79</v>
      </c>
      <c r="Q169" s="6" t="s">
        <v>39</v>
      </c>
      <c r="R169" s="6" t="s">
        <v>67</v>
      </c>
      <c r="S169" s="6" t="s">
        <v>68</v>
      </c>
      <c r="T169" s="6" t="s">
        <v>69</v>
      </c>
      <c r="U169" s="6" t="s">
        <v>70</v>
      </c>
      <c r="V169" s="6" t="s">
        <v>43</v>
      </c>
      <c r="W169" s="6" t="s">
        <v>44</v>
      </c>
      <c r="X169" s="6" t="s">
        <v>45</v>
      </c>
      <c r="Y169" s="6" t="s">
        <v>46</v>
      </c>
      <c r="Z169" s="6" t="s">
        <v>82</v>
      </c>
      <c r="AA169" s="6" t="s">
        <v>385</v>
      </c>
      <c r="AB169" s="12" t="str">
        <f t="shared" ref="AB169" si="49">IF(ISNUMBER(SEARCH("2,4 D",AA167)),"2,4-Dichlorophenoxyacetic acid",IF(ISNUMBER(SEARCH("ACIDO",AA167)),"2,4-Dichlorophenoxyacetic acid",IF(ISNUMBER(SEARCH("NAPHTHA",AA167)),"Aromatic Solvent Mixture",IF(ISNUMBER(SEARCH("DIMETHYLAMINE",AA167)),"Dimethylamine",IF(ISNUMBER(SEARCH("DIMETILAMINA",AA167)),"Dimethylamine",IF(ISNUMBER(SEARCH("JUMP",AA167)),"Diuron",IF(ISNUMBER(SEARCH(" 2-AMINO-2,3-DIMETHYL BUTYRAMIDE",AA167)),"Herbicide Amine Intermediate",IF(ISNUMBER(SEARCH("TEBUTHIURON",AA167)),"Tebuthiuron",IF(ISNUMBER(SEARCH("DMS",AA167)),"Dimethyl Sulfate",IF(ISNUMBER(SEARCH("2,4-XILIDIN",AA167)),"2,4-Xylidine","FIX IT"))))))))))</f>
        <v>Aromatic Solvent Mixture</v>
      </c>
      <c r="AC169" s="7"/>
      <c r="AD169" s="7"/>
      <c r="AE169" s="7">
        <v>25980</v>
      </c>
      <c r="AF169" s="7">
        <v>25.98</v>
      </c>
      <c r="AG169" s="7">
        <v>484000</v>
      </c>
      <c r="AJ169" s="7"/>
      <c r="AK169" s="7"/>
      <c r="AL169" s="7"/>
    </row>
    <row r="170" spans="1:38" ht="22" customHeight="1" x14ac:dyDescent="0.3">
      <c r="A170" s="2">
        <v>43891</v>
      </c>
      <c r="B170" s="3" t="s">
        <v>31</v>
      </c>
      <c r="C170" s="3" t="s">
        <v>32</v>
      </c>
      <c r="D170" s="4" t="s">
        <v>49</v>
      </c>
      <c r="E170" s="4" t="s">
        <v>49</v>
      </c>
      <c r="F170" s="3" t="s">
        <v>33</v>
      </c>
      <c r="G170" s="4" t="s">
        <v>49</v>
      </c>
      <c r="H170" s="4" t="s">
        <v>49</v>
      </c>
      <c r="I170" s="3" t="s">
        <v>34</v>
      </c>
      <c r="J170" s="3" t="s">
        <v>77</v>
      </c>
      <c r="K170" s="3" t="s">
        <v>78</v>
      </c>
      <c r="L170" s="3" t="s">
        <v>68</v>
      </c>
      <c r="M170" s="3" t="s">
        <v>33</v>
      </c>
      <c r="N170" s="4" t="s">
        <v>49</v>
      </c>
      <c r="O170" s="4" t="s">
        <v>49</v>
      </c>
      <c r="P170" s="3" t="s">
        <v>79</v>
      </c>
      <c r="Q170" s="3" t="s">
        <v>39</v>
      </c>
      <c r="R170" s="3" t="s">
        <v>67</v>
      </c>
      <c r="S170" s="3" t="s">
        <v>68</v>
      </c>
      <c r="T170" s="3" t="s">
        <v>69</v>
      </c>
      <c r="U170" s="3" t="s">
        <v>70</v>
      </c>
      <c r="V170" s="3" t="s">
        <v>43</v>
      </c>
      <c r="W170" s="3" t="s">
        <v>44</v>
      </c>
      <c r="X170" s="3" t="s">
        <v>45</v>
      </c>
      <c r="Y170" s="3" t="s">
        <v>46</v>
      </c>
      <c r="Z170" s="3" t="s">
        <v>330</v>
      </c>
      <c r="AA170" s="3" t="s">
        <v>386</v>
      </c>
      <c r="AB170" s="12" t="str">
        <f>IF(ISNUMBER(SEARCH("GALIL", AA170)), "Imidachloprid", IF(ISNUMBER(SEARCH("SUPRATHION", AA170)), "Methidathion", "FIX IT"))</f>
        <v>Methidathion</v>
      </c>
      <c r="AC170" s="10"/>
      <c r="AD170" s="10"/>
      <c r="AE170" s="4">
        <v>38720</v>
      </c>
      <c r="AF170" s="4">
        <v>38.72</v>
      </c>
      <c r="AG170" s="4">
        <v>86263000</v>
      </c>
      <c r="AJ170" s="10"/>
      <c r="AK170" s="10"/>
      <c r="AL170" s="10"/>
    </row>
    <row r="171" spans="1:38" ht="22" customHeight="1" x14ac:dyDescent="0.3">
      <c r="A171" s="5">
        <v>43891</v>
      </c>
      <c r="B171" s="6" t="s">
        <v>31</v>
      </c>
      <c r="C171" s="6" t="s">
        <v>32</v>
      </c>
      <c r="D171" s="7" t="s">
        <v>49</v>
      </c>
      <c r="E171" s="7" t="s">
        <v>49</v>
      </c>
      <c r="F171" s="6" t="s">
        <v>33</v>
      </c>
      <c r="G171" s="7" t="s">
        <v>49</v>
      </c>
      <c r="H171" s="7" t="s">
        <v>49</v>
      </c>
      <c r="I171" s="6" t="s">
        <v>34</v>
      </c>
      <c r="J171" s="6" t="s">
        <v>77</v>
      </c>
      <c r="K171" s="6" t="s">
        <v>78</v>
      </c>
      <c r="L171" s="6" t="s">
        <v>68</v>
      </c>
      <c r="M171" s="6" t="s">
        <v>33</v>
      </c>
      <c r="N171" s="7" t="s">
        <v>49</v>
      </c>
      <c r="O171" s="7" t="s">
        <v>49</v>
      </c>
      <c r="P171" s="6" t="s">
        <v>79</v>
      </c>
      <c r="Q171" s="6" t="s">
        <v>39</v>
      </c>
      <c r="R171" s="6" t="s">
        <v>67</v>
      </c>
      <c r="S171" s="6" t="s">
        <v>68</v>
      </c>
      <c r="T171" s="6" t="s">
        <v>69</v>
      </c>
      <c r="U171" s="6" t="s">
        <v>70</v>
      </c>
      <c r="V171" s="6" t="s">
        <v>43</v>
      </c>
      <c r="W171" s="6" t="s">
        <v>44</v>
      </c>
      <c r="X171" s="6" t="s">
        <v>45</v>
      </c>
      <c r="Y171" s="6" t="s">
        <v>46</v>
      </c>
      <c r="Z171" s="6" t="s">
        <v>82</v>
      </c>
      <c r="AA171" s="6" t="s">
        <v>387</v>
      </c>
      <c r="AB171" s="18" t="s">
        <v>3193</v>
      </c>
      <c r="AC171" s="7"/>
      <c r="AD171" s="7"/>
      <c r="AE171" s="7">
        <v>309149.99</v>
      </c>
      <c r="AF171" s="7">
        <v>309.14999999999998</v>
      </c>
      <c r="AG171" s="7">
        <v>5763000</v>
      </c>
      <c r="AJ171" s="7"/>
      <c r="AK171" s="7"/>
      <c r="AL171" s="7"/>
    </row>
    <row r="172" spans="1:38" ht="22" customHeight="1" x14ac:dyDescent="0.3">
      <c r="A172" s="2">
        <v>43891</v>
      </c>
      <c r="B172" s="3" t="s">
        <v>31</v>
      </c>
      <c r="C172" s="3" t="s">
        <v>32</v>
      </c>
      <c r="D172" s="4" t="s">
        <v>49</v>
      </c>
      <c r="E172" s="4" t="s">
        <v>49</v>
      </c>
      <c r="F172" s="3" t="s">
        <v>33</v>
      </c>
      <c r="G172" s="4" t="s">
        <v>49</v>
      </c>
      <c r="H172" s="4" t="s">
        <v>49</v>
      </c>
      <c r="I172" s="3" t="s">
        <v>34</v>
      </c>
      <c r="J172" s="3" t="s">
        <v>77</v>
      </c>
      <c r="K172" s="3" t="s">
        <v>78</v>
      </c>
      <c r="L172" s="3" t="s">
        <v>68</v>
      </c>
      <c r="M172" s="3" t="s">
        <v>33</v>
      </c>
      <c r="N172" s="4" t="s">
        <v>49</v>
      </c>
      <c r="O172" s="4" t="s">
        <v>49</v>
      </c>
      <c r="P172" s="3" t="s">
        <v>79</v>
      </c>
      <c r="Q172" s="3" t="s">
        <v>39</v>
      </c>
      <c r="R172" s="3" t="s">
        <v>67</v>
      </c>
      <c r="S172" s="3" t="s">
        <v>68</v>
      </c>
      <c r="T172" s="3" t="s">
        <v>69</v>
      </c>
      <c r="U172" s="3" t="s">
        <v>70</v>
      </c>
      <c r="V172" s="3" t="s">
        <v>43</v>
      </c>
      <c r="W172" s="3" t="s">
        <v>44</v>
      </c>
      <c r="X172" s="3" t="s">
        <v>45</v>
      </c>
      <c r="Y172" s="3" t="s">
        <v>46</v>
      </c>
      <c r="Z172" s="3" t="s">
        <v>82</v>
      </c>
      <c r="AA172" s="3" t="s">
        <v>388</v>
      </c>
      <c r="AB172" s="12" t="str">
        <f t="shared" si="36"/>
        <v>Chlorpyrifos</v>
      </c>
      <c r="AC172" s="10"/>
      <c r="AD172" s="10"/>
      <c r="AE172" s="4">
        <v>39920</v>
      </c>
      <c r="AF172" s="4">
        <v>39.92</v>
      </c>
      <c r="AG172" s="4">
        <v>744000</v>
      </c>
      <c r="AJ172" s="10"/>
      <c r="AK172" s="10"/>
      <c r="AL172" s="10"/>
    </row>
    <row r="173" spans="1:38" ht="22" customHeight="1" x14ac:dyDescent="0.3">
      <c r="A173" s="5">
        <v>43891</v>
      </c>
      <c r="B173" s="6" t="s">
        <v>31</v>
      </c>
      <c r="C173" s="6" t="s">
        <v>32</v>
      </c>
      <c r="D173" s="7" t="s">
        <v>49</v>
      </c>
      <c r="E173" s="7" t="s">
        <v>49</v>
      </c>
      <c r="F173" s="6" t="s">
        <v>33</v>
      </c>
      <c r="G173" s="7" t="s">
        <v>49</v>
      </c>
      <c r="H173" s="7" t="s">
        <v>49</v>
      </c>
      <c r="I173" s="6" t="s">
        <v>34</v>
      </c>
      <c r="J173" s="6" t="s">
        <v>77</v>
      </c>
      <c r="K173" s="6" t="s">
        <v>78</v>
      </c>
      <c r="L173" s="6" t="s">
        <v>68</v>
      </c>
      <c r="M173" s="6" t="s">
        <v>33</v>
      </c>
      <c r="N173" s="7" t="s">
        <v>49</v>
      </c>
      <c r="O173" s="7" t="s">
        <v>49</v>
      </c>
      <c r="P173" s="6" t="s">
        <v>79</v>
      </c>
      <c r="Q173" s="6" t="s">
        <v>39</v>
      </c>
      <c r="R173" s="6" t="s">
        <v>67</v>
      </c>
      <c r="S173" s="6" t="s">
        <v>68</v>
      </c>
      <c r="T173" s="6" t="s">
        <v>69</v>
      </c>
      <c r="U173" s="6" t="s">
        <v>70</v>
      </c>
      <c r="V173" s="6" t="s">
        <v>43</v>
      </c>
      <c r="W173" s="6" t="s">
        <v>44</v>
      </c>
      <c r="X173" s="6" t="s">
        <v>45</v>
      </c>
      <c r="Y173" s="6" t="s">
        <v>46</v>
      </c>
      <c r="Z173" s="6" t="s">
        <v>330</v>
      </c>
      <c r="AA173" s="6" t="s">
        <v>389</v>
      </c>
      <c r="AB173" s="12" t="str">
        <f>IF(ISNUMBER(SEARCH("GALIL", AA173)), "Imidachloprid", IF(ISNUMBER(SEARCH("SUPRATHION", AA173)), "Methidathion", "FIX IT"))</f>
        <v>Methidathion</v>
      </c>
      <c r="AC173" s="7"/>
      <c r="AD173" s="7"/>
      <c r="AE173" s="7">
        <v>13400</v>
      </c>
      <c r="AF173" s="7">
        <v>13.4</v>
      </c>
      <c r="AG173" s="7">
        <v>29853000</v>
      </c>
      <c r="AJ173" s="7"/>
      <c r="AK173" s="7"/>
      <c r="AL173" s="7"/>
    </row>
    <row r="174" spans="1:38" ht="22" customHeight="1" x14ac:dyDescent="0.3">
      <c r="A174" s="2">
        <v>43890</v>
      </c>
      <c r="B174" s="3" t="s">
        <v>50</v>
      </c>
      <c r="C174" s="3" t="s">
        <v>84</v>
      </c>
      <c r="D174" s="3" t="s">
        <v>85</v>
      </c>
      <c r="E174" s="3" t="s">
        <v>44</v>
      </c>
      <c r="F174" s="3" t="s">
        <v>33</v>
      </c>
      <c r="G174" s="4" t="s">
        <v>49</v>
      </c>
      <c r="H174" s="4" t="s">
        <v>49</v>
      </c>
      <c r="I174" s="3" t="s">
        <v>86</v>
      </c>
      <c r="J174" s="3" t="s">
        <v>127</v>
      </c>
      <c r="K174" s="3" t="s">
        <v>88</v>
      </c>
      <c r="L174" s="3" t="s">
        <v>61</v>
      </c>
      <c r="M174" s="4" t="s">
        <v>49</v>
      </c>
      <c r="N174" s="4" t="s">
        <v>49</v>
      </c>
      <c r="O174" s="4" t="s">
        <v>49</v>
      </c>
      <c r="P174" s="3" t="s">
        <v>128</v>
      </c>
      <c r="Q174" s="3" t="s">
        <v>39</v>
      </c>
      <c r="R174" s="3" t="s">
        <v>60</v>
      </c>
      <c r="S174" s="3" t="s">
        <v>61</v>
      </c>
      <c r="T174" s="3" t="s">
        <v>62</v>
      </c>
      <c r="U174" s="3" t="s">
        <v>56</v>
      </c>
      <c r="V174" s="3" t="s">
        <v>90</v>
      </c>
      <c r="W174" s="3" t="s">
        <v>44</v>
      </c>
      <c r="X174" s="3" t="s">
        <v>91</v>
      </c>
      <c r="Y174" s="3" t="s">
        <v>46</v>
      </c>
      <c r="Z174" s="3" t="s">
        <v>129</v>
      </c>
      <c r="AA174" s="3" t="s">
        <v>390</v>
      </c>
      <c r="AB174" s="12" t="str">
        <f t="shared" ref="AB174:AB179" si="50">IF(ISNUMBER(SEARCH("2,4 D",AA172)),"2,4-Dichlorophenoxyacetic acid",IF(ISNUMBER(SEARCH("ACIDO",AA172)),"2,4-Dichlorophenoxyacetic acid",IF(ISNUMBER(SEARCH("NAPHTHA",AA172)),"Aromatic Solvent Mixture",IF(ISNUMBER(SEARCH("DIMETHYLAMINE",AA172)),"Dimethylamine",IF(ISNUMBER(SEARCH("DIMETILAMINA",AA172)),"Dimethylamine",IF(ISNUMBER(SEARCH("JUMP",AA172)),"Diuron",IF(ISNUMBER(SEARCH(" 2-AMINO-2,3-DIMETHYL BUTYRAMIDE",AA172)),"Herbicide Amine Intermediate",IF(ISNUMBER(SEARCH("TEBUTHIURON",AA172)),"Tebuthiuron",IF(ISNUMBER(SEARCH("DMS",AA172)),"Dimethyl Sulfate",IF(ISNUMBER(SEARCH("2,4-XILIDIN",AA172)),"2,4-Xylidine","FIX IT"))))))))))</f>
        <v>Aromatic Solvent Mixture</v>
      </c>
      <c r="AC174" s="10"/>
      <c r="AD174" s="10"/>
      <c r="AE174" s="4">
        <v>17720</v>
      </c>
      <c r="AF174" s="4">
        <v>17.72</v>
      </c>
      <c r="AG174" s="4">
        <v>3251000</v>
      </c>
      <c r="AJ174" s="10"/>
      <c r="AK174" s="10"/>
      <c r="AL174" s="10"/>
    </row>
    <row r="175" spans="1:38" ht="22" customHeight="1" x14ac:dyDescent="0.3">
      <c r="A175" s="5">
        <v>43889</v>
      </c>
      <c r="B175" s="6" t="s">
        <v>144</v>
      </c>
      <c r="C175" s="6" t="s">
        <v>84</v>
      </c>
      <c r="D175" s="6" t="s">
        <v>85</v>
      </c>
      <c r="E175" s="6" t="s">
        <v>44</v>
      </c>
      <c r="F175" s="6" t="s">
        <v>33</v>
      </c>
      <c r="G175" s="7" t="s">
        <v>49</v>
      </c>
      <c r="H175" s="7" t="s">
        <v>49</v>
      </c>
      <c r="I175" s="6" t="s">
        <v>86</v>
      </c>
      <c r="J175" s="6" t="s">
        <v>77</v>
      </c>
      <c r="K175" s="6" t="s">
        <v>78</v>
      </c>
      <c r="L175" s="6" t="s">
        <v>68</v>
      </c>
      <c r="M175" s="6" t="s">
        <v>33</v>
      </c>
      <c r="N175" s="7" t="s">
        <v>49</v>
      </c>
      <c r="O175" s="7" t="s">
        <v>49</v>
      </c>
      <c r="P175" s="6" t="s">
        <v>79</v>
      </c>
      <c r="Q175" s="6" t="s">
        <v>39</v>
      </c>
      <c r="R175" s="6" t="s">
        <v>67</v>
      </c>
      <c r="S175" s="6" t="s">
        <v>68</v>
      </c>
      <c r="T175" s="6" t="s">
        <v>69</v>
      </c>
      <c r="U175" s="6" t="s">
        <v>70</v>
      </c>
      <c r="V175" s="6" t="s">
        <v>90</v>
      </c>
      <c r="W175" s="6" t="s">
        <v>44</v>
      </c>
      <c r="X175" s="6" t="s">
        <v>91</v>
      </c>
      <c r="Y175" s="6" t="s">
        <v>46</v>
      </c>
      <c r="Z175" s="6" t="s">
        <v>145</v>
      </c>
      <c r="AA175" s="11" t="s">
        <v>391</v>
      </c>
      <c r="AB175" s="12" t="s">
        <v>3140</v>
      </c>
      <c r="AC175" s="7"/>
      <c r="AD175" s="7"/>
      <c r="AE175" s="7">
        <v>62880</v>
      </c>
      <c r="AF175" s="7">
        <v>62.88</v>
      </c>
      <c r="AG175" s="7">
        <v>52182000</v>
      </c>
      <c r="AJ175" s="7"/>
      <c r="AK175" s="7"/>
      <c r="AL175" s="7"/>
    </row>
    <row r="176" spans="1:38" ht="22" customHeight="1" x14ac:dyDescent="0.3">
      <c r="A176" s="2">
        <v>43889</v>
      </c>
      <c r="B176" s="3" t="s">
        <v>144</v>
      </c>
      <c r="C176" s="3" t="s">
        <v>84</v>
      </c>
      <c r="D176" s="3" t="s">
        <v>85</v>
      </c>
      <c r="E176" s="3" t="s">
        <v>44</v>
      </c>
      <c r="F176" s="3" t="s">
        <v>33</v>
      </c>
      <c r="G176" s="4" t="s">
        <v>49</v>
      </c>
      <c r="H176" s="4" t="s">
        <v>49</v>
      </c>
      <c r="I176" s="3" t="s">
        <v>86</v>
      </c>
      <c r="J176" s="3" t="s">
        <v>77</v>
      </c>
      <c r="K176" s="3" t="s">
        <v>78</v>
      </c>
      <c r="L176" s="3" t="s">
        <v>68</v>
      </c>
      <c r="M176" s="3" t="s">
        <v>33</v>
      </c>
      <c r="N176" s="4" t="s">
        <v>49</v>
      </c>
      <c r="O176" s="4" t="s">
        <v>49</v>
      </c>
      <c r="P176" s="3" t="s">
        <v>79</v>
      </c>
      <c r="Q176" s="3" t="s">
        <v>39</v>
      </c>
      <c r="R176" s="3" t="s">
        <v>67</v>
      </c>
      <c r="S176" s="3" t="s">
        <v>68</v>
      </c>
      <c r="T176" s="3" t="s">
        <v>69</v>
      </c>
      <c r="U176" s="3" t="s">
        <v>70</v>
      </c>
      <c r="V176" s="3" t="s">
        <v>90</v>
      </c>
      <c r="W176" s="3" t="s">
        <v>44</v>
      </c>
      <c r="X176" s="3" t="s">
        <v>91</v>
      </c>
      <c r="Y176" s="3" t="s">
        <v>46</v>
      </c>
      <c r="Z176" s="3" t="s">
        <v>145</v>
      </c>
      <c r="AA176" s="3" t="s">
        <v>392</v>
      </c>
      <c r="AB176" s="12" t="s">
        <v>3140</v>
      </c>
      <c r="AC176" s="10"/>
      <c r="AD176" s="10"/>
      <c r="AE176" s="4">
        <v>62880</v>
      </c>
      <c r="AF176" s="4">
        <v>62.88</v>
      </c>
      <c r="AG176" s="4">
        <v>52182000</v>
      </c>
      <c r="AJ176" s="10"/>
      <c r="AK176" s="10"/>
      <c r="AL176" s="10"/>
    </row>
    <row r="177" spans="1:38" ht="22" customHeight="1" x14ac:dyDescent="0.3">
      <c r="A177" s="5">
        <v>43889</v>
      </c>
      <c r="B177" s="6" t="s">
        <v>50</v>
      </c>
      <c r="C177" s="6" t="s">
        <v>32</v>
      </c>
      <c r="D177" s="7" t="s">
        <v>49</v>
      </c>
      <c r="E177" s="7" t="s">
        <v>49</v>
      </c>
      <c r="F177" s="6" t="s">
        <v>33</v>
      </c>
      <c r="G177" s="7" t="s">
        <v>49</v>
      </c>
      <c r="H177" s="7" t="s">
        <v>49</v>
      </c>
      <c r="I177" s="6" t="s">
        <v>34</v>
      </c>
      <c r="J177" s="6" t="s">
        <v>368</v>
      </c>
      <c r="K177" s="7" t="s">
        <v>49</v>
      </c>
      <c r="L177" s="7" t="s">
        <v>49</v>
      </c>
      <c r="M177" s="6" t="s">
        <v>369</v>
      </c>
      <c r="N177" s="7" t="s">
        <v>49</v>
      </c>
      <c r="O177" s="7" t="s">
        <v>49</v>
      </c>
      <c r="P177" s="6" t="s">
        <v>370</v>
      </c>
      <c r="Q177" s="6" t="s">
        <v>39</v>
      </c>
      <c r="R177" s="6" t="s">
        <v>96</v>
      </c>
      <c r="S177" s="6" t="s">
        <v>97</v>
      </c>
      <c r="T177" s="6" t="s">
        <v>98</v>
      </c>
      <c r="U177" s="6" t="s">
        <v>99</v>
      </c>
      <c r="V177" s="6" t="s">
        <v>43</v>
      </c>
      <c r="W177" s="6" t="s">
        <v>44</v>
      </c>
      <c r="X177" s="6" t="s">
        <v>45</v>
      </c>
      <c r="Y177" s="6" t="s">
        <v>46</v>
      </c>
      <c r="Z177" s="6" t="s">
        <v>140</v>
      </c>
      <c r="AA177" s="6" t="s">
        <v>393</v>
      </c>
      <c r="AB177" s="12" t="str">
        <f t="shared" ref="AB177" si="51">IF(ISNUMBER(SEARCH("2,4 D",AA177)),"2,4-Dichlorophenoxyacetic acid",IF(ISNUMBER(SEARCH("ACIDO",AA177)),"2,4-Dichlorophenoxyacetic acid",IF(ISNUMBER(SEARCH("NAPHTHA",AA177)),"Aromatic Solvent Mixture",IF(ISNUMBER(SEARCH("DIMETHYLAMINE",AA177)),"Dimethylamine",IF(ISNUMBER(SEARCH("DIMETILAMINA",AA177)),"Dimethylamine",IF(ISNUMBER(SEARCH("JUMP",AA177)),"Diuron",IF(ISNUMBER(SEARCH("2-AMINO-2,3-DIMETHYL BUTYRAMIDE",AA177)),"Herbicide Amine Intermediate",IF(ISNUMBER(SEARCH("TEBUTHIURON",AA177)),"Tebuthiuron","FIXIT"))))))))</f>
        <v>Dimethylamine</v>
      </c>
      <c r="AC177" s="7"/>
      <c r="AD177" s="7"/>
      <c r="AE177" s="7">
        <v>37792</v>
      </c>
      <c r="AF177" s="7">
        <v>37.79</v>
      </c>
      <c r="AG177" s="7">
        <v>48100</v>
      </c>
      <c r="AJ177" s="7"/>
      <c r="AK177" s="7"/>
      <c r="AL177" s="7"/>
    </row>
    <row r="178" spans="1:38" ht="22" customHeight="1" x14ac:dyDescent="0.3">
      <c r="A178" s="2">
        <v>43887</v>
      </c>
      <c r="B178" s="3" t="s">
        <v>31</v>
      </c>
      <c r="C178" s="3" t="s">
        <v>32</v>
      </c>
      <c r="D178" s="4" t="s">
        <v>49</v>
      </c>
      <c r="E178" s="4" t="s">
        <v>49</v>
      </c>
      <c r="F178" s="3" t="s">
        <v>33</v>
      </c>
      <c r="G178" s="4" t="s">
        <v>49</v>
      </c>
      <c r="H178" s="4" t="s">
        <v>49</v>
      </c>
      <c r="I178" s="3" t="s">
        <v>34</v>
      </c>
      <c r="J178" s="3" t="s">
        <v>65</v>
      </c>
      <c r="K178" s="4" t="s">
        <v>49</v>
      </c>
      <c r="L178" s="4" t="s">
        <v>49</v>
      </c>
      <c r="M178" s="3" t="s">
        <v>33</v>
      </c>
      <c r="N178" s="4" t="s">
        <v>49</v>
      </c>
      <c r="O178" s="4" t="s">
        <v>49</v>
      </c>
      <c r="P178" s="3" t="s">
        <v>66</v>
      </c>
      <c r="Q178" s="3" t="s">
        <v>39</v>
      </c>
      <c r="R178" s="3" t="s">
        <v>67</v>
      </c>
      <c r="S178" s="3" t="s">
        <v>68</v>
      </c>
      <c r="T178" s="3" t="s">
        <v>69</v>
      </c>
      <c r="U178" s="3" t="s">
        <v>70</v>
      </c>
      <c r="V178" s="3" t="s">
        <v>43</v>
      </c>
      <c r="W178" s="3" t="s">
        <v>44</v>
      </c>
      <c r="X178" s="3" t="s">
        <v>45</v>
      </c>
      <c r="Y178" s="3" t="s">
        <v>46</v>
      </c>
      <c r="Z178" s="3" t="s">
        <v>73</v>
      </c>
      <c r="AA178" s="3" t="s">
        <v>263</v>
      </c>
      <c r="AB178" s="12" t="str">
        <f>IF(ISNUMBER(SEARCH("BUTYRAMIDE",AA178)),"2,3-Dimethyl Butyramide",IF(ISNUMBER(SEARCH("FOLPET",AA178)),"Folpet",IF(ISNUMBER(SEARCH("METHYL [2-({[6- (TRIFLUOROMETHYL) PYRIDIN-2-YL] OXY} METHYL) PHENYL",AA178)),"Esther",IF(ISNUMBER(SEARCH("TEBUCONAZOL",AA178)),"Tebuconazole",IF(ISNUMBER(SEARCH("DICHLOROPHENYL",AA178)),"Dichlorophenyl Isocyanates",IF(ISNUMBER(SEARCH("CAPTAN",AA178)),"Captan",IF(ISNUMBER(SEARCH("DIMETHYLACETAMID",AA178)),"Dimethylacetamide",IF(ISNUMBER(SEARCH("AFALON",AA178)),"Linuron","FIX IT"))))))))</f>
        <v>Linuron</v>
      </c>
      <c r="AC178" s="10"/>
      <c r="AD178" s="10"/>
      <c r="AE178" s="4">
        <v>20090</v>
      </c>
      <c r="AF178" s="4">
        <v>20.09</v>
      </c>
      <c r="AG178" s="4">
        <v>227000</v>
      </c>
      <c r="AJ178" s="10"/>
      <c r="AK178" s="10"/>
      <c r="AL178" s="10"/>
    </row>
    <row r="179" spans="1:38" ht="22" customHeight="1" x14ac:dyDescent="0.3">
      <c r="A179" s="5">
        <v>43887</v>
      </c>
      <c r="B179" s="6" t="s">
        <v>31</v>
      </c>
      <c r="C179" s="6" t="s">
        <v>32</v>
      </c>
      <c r="D179" s="7" t="s">
        <v>49</v>
      </c>
      <c r="E179" s="7" t="s">
        <v>49</v>
      </c>
      <c r="F179" s="6" t="s">
        <v>33</v>
      </c>
      <c r="G179" s="7" t="s">
        <v>49</v>
      </c>
      <c r="H179" s="7" t="s">
        <v>49</v>
      </c>
      <c r="I179" s="6" t="s">
        <v>34</v>
      </c>
      <c r="J179" s="6" t="s">
        <v>77</v>
      </c>
      <c r="K179" s="6" t="s">
        <v>78</v>
      </c>
      <c r="L179" s="6" t="s">
        <v>68</v>
      </c>
      <c r="M179" s="6" t="s">
        <v>33</v>
      </c>
      <c r="N179" s="7" t="s">
        <v>49</v>
      </c>
      <c r="O179" s="7" t="s">
        <v>49</v>
      </c>
      <c r="P179" s="6" t="s">
        <v>79</v>
      </c>
      <c r="Q179" s="6" t="s">
        <v>39</v>
      </c>
      <c r="R179" s="6" t="s">
        <v>67</v>
      </c>
      <c r="S179" s="6" t="s">
        <v>68</v>
      </c>
      <c r="T179" s="6" t="s">
        <v>69</v>
      </c>
      <c r="U179" s="6" t="s">
        <v>70</v>
      </c>
      <c r="V179" s="6" t="s">
        <v>43</v>
      </c>
      <c r="W179" s="6" t="s">
        <v>44</v>
      </c>
      <c r="X179" s="6" t="s">
        <v>45</v>
      </c>
      <c r="Y179" s="6" t="s">
        <v>46</v>
      </c>
      <c r="Z179" s="6" t="s">
        <v>82</v>
      </c>
      <c r="AA179" s="6" t="s">
        <v>394</v>
      </c>
      <c r="AB179" s="12" t="str">
        <f t="shared" si="50"/>
        <v>Dimethylamine</v>
      </c>
      <c r="AC179" s="7"/>
      <c r="AD179" s="7"/>
      <c r="AE179" s="7">
        <v>79200</v>
      </c>
      <c r="AF179" s="7">
        <v>79.2</v>
      </c>
      <c r="AG179" s="7">
        <v>1476000</v>
      </c>
      <c r="AJ179" s="7"/>
      <c r="AK179" s="7"/>
      <c r="AL179" s="7"/>
    </row>
    <row r="180" spans="1:38" ht="22" customHeight="1" x14ac:dyDescent="0.3">
      <c r="A180" s="2">
        <v>43887</v>
      </c>
      <c r="B180" s="3" t="s">
        <v>31</v>
      </c>
      <c r="C180" s="3" t="s">
        <v>32</v>
      </c>
      <c r="D180" s="4" t="s">
        <v>49</v>
      </c>
      <c r="E180" s="4" t="s">
        <v>49</v>
      </c>
      <c r="F180" s="3" t="s">
        <v>33</v>
      </c>
      <c r="G180" s="4" t="s">
        <v>49</v>
      </c>
      <c r="H180" s="4" t="s">
        <v>49</v>
      </c>
      <c r="I180" s="3" t="s">
        <v>34</v>
      </c>
      <c r="J180" s="3" t="s">
        <v>65</v>
      </c>
      <c r="K180" s="4" t="s">
        <v>49</v>
      </c>
      <c r="L180" s="4" t="s">
        <v>49</v>
      </c>
      <c r="M180" s="3" t="s">
        <v>33</v>
      </c>
      <c r="N180" s="4" t="s">
        <v>49</v>
      </c>
      <c r="O180" s="4" t="s">
        <v>49</v>
      </c>
      <c r="P180" s="3" t="s">
        <v>66</v>
      </c>
      <c r="Q180" s="3" t="s">
        <v>39</v>
      </c>
      <c r="R180" s="3" t="s">
        <v>67</v>
      </c>
      <c r="S180" s="3" t="s">
        <v>68</v>
      </c>
      <c r="T180" s="3" t="s">
        <v>69</v>
      </c>
      <c r="U180" s="3" t="s">
        <v>70</v>
      </c>
      <c r="V180" s="3" t="s">
        <v>43</v>
      </c>
      <c r="W180" s="3" t="s">
        <v>44</v>
      </c>
      <c r="X180" s="3" t="s">
        <v>45</v>
      </c>
      <c r="Y180" s="3" t="s">
        <v>46</v>
      </c>
      <c r="Z180" s="3" t="s">
        <v>71</v>
      </c>
      <c r="AA180" s="3" t="s">
        <v>285</v>
      </c>
      <c r="AB180" s="12" t="str">
        <f t="shared" si="36"/>
        <v>Diuron</v>
      </c>
      <c r="AC180" s="10"/>
      <c r="AD180" s="10"/>
      <c r="AE180" s="4">
        <v>178784</v>
      </c>
      <c r="AF180" s="4">
        <v>178.78</v>
      </c>
      <c r="AG180" s="4">
        <v>2016000</v>
      </c>
      <c r="AJ180" s="10"/>
      <c r="AK180" s="10"/>
      <c r="AL180" s="10"/>
    </row>
    <row r="181" spans="1:38" ht="22" customHeight="1" x14ac:dyDescent="0.3">
      <c r="A181" s="5">
        <v>43887</v>
      </c>
      <c r="B181" s="6" t="s">
        <v>31</v>
      </c>
      <c r="C181" s="6" t="s">
        <v>32</v>
      </c>
      <c r="D181" s="7" t="s">
        <v>49</v>
      </c>
      <c r="E181" s="7" t="s">
        <v>49</v>
      </c>
      <c r="F181" s="6" t="s">
        <v>33</v>
      </c>
      <c r="G181" s="7" t="s">
        <v>49</v>
      </c>
      <c r="H181" s="7" t="s">
        <v>49</v>
      </c>
      <c r="I181" s="6" t="s">
        <v>34</v>
      </c>
      <c r="J181" s="6" t="s">
        <v>65</v>
      </c>
      <c r="K181" s="7" t="s">
        <v>49</v>
      </c>
      <c r="L181" s="7" t="s">
        <v>49</v>
      </c>
      <c r="M181" s="6" t="s">
        <v>33</v>
      </c>
      <c r="N181" s="7" t="s">
        <v>49</v>
      </c>
      <c r="O181" s="7" t="s">
        <v>49</v>
      </c>
      <c r="P181" s="6" t="s">
        <v>66</v>
      </c>
      <c r="Q181" s="6" t="s">
        <v>39</v>
      </c>
      <c r="R181" s="6" t="s">
        <v>67</v>
      </c>
      <c r="S181" s="6" t="s">
        <v>68</v>
      </c>
      <c r="T181" s="6" t="s">
        <v>69</v>
      </c>
      <c r="U181" s="6" t="s">
        <v>70</v>
      </c>
      <c r="V181" s="6" t="s">
        <v>43</v>
      </c>
      <c r="W181" s="6" t="s">
        <v>44</v>
      </c>
      <c r="X181" s="6" t="s">
        <v>45</v>
      </c>
      <c r="Y181" s="6" t="s">
        <v>46</v>
      </c>
      <c r="Z181" s="6" t="s">
        <v>71</v>
      </c>
      <c r="AA181" s="6" t="s">
        <v>395</v>
      </c>
      <c r="AB181" s="12" t="str">
        <f>IF(ISNUMBER(SEARCH("2,4 D",AA181)),"2,4-Dichlorophenoxyacetic acid",IF(ISNUMBER(SEARCH("ACIDO",AA181)),"2,4-Dichlorophenoxyacetic acid",IF(ISNUMBER(SEARCH("NAPHTHA",AA181)),"Aromatic Solvent Mixture",IF(ISNUMBER(SEARCH("DIMETHYLAMINE",AA181)),"Dimethylamine",IF(ISNUMBER(SEARCH("DIMETILAMINA",AA181)),"Dimethylamine",IF(ISNUMBER(SEARCH("JUMP",AA181)),"Diuron",IF(ISNUMBER(SEARCH("2-AMINO-2,3-DIMETHYL BUTYRAMIDE",AA181)),"Herbicide Amine Intermediate",IF(ISNUMBER(SEARCH("TEBUTHIURON",AA181)),"Tebuthiuron","FIXIT"))))))))</f>
        <v>Diuron</v>
      </c>
      <c r="AC181" s="7"/>
      <c r="AD181" s="7"/>
      <c r="AE181" s="7">
        <v>156436.01</v>
      </c>
      <c r="AF181" s="7">
        <v>156.44</v>
      </c>
      <c r="AG181" s="7">
        <v>1764000</v>
      </c>
      <c r="AJ181" s="7"/>
      <c r="AK181" s="7"/>
      <c r="AL181" s="7"/>
    </row>
    <row r="182" spans="1:38" ht="22" customHeight="1" x14ac:dyDescent="0.3">
      <c r="A182" s="2">
        <v>43887</v>
      </c>
      <c r="B182" s="3" t="s">
        <v>31</v>
      </c>
      <c r="C182" s="3" t="s">
        <v>32</v>
      </c>
      <c r="D182" s="4" t="s">
        <v>49</v>
      </c>
      <c r="E182" s="4" t="s">
        <v>49</v>
      </c>
      <c r="F182" s="3" t="s">
        <v>33</v>
      </c>
      <c r="G182" s="4" t="s">
        <v>49</v>
      </c>
      <c r="H182" s="4" t="s">
        <v>49</v>
      </c>
      <c r="I182" s="3" t="s">
        <v>34</v>
      </c>
      <c r="J182" s="3" t="s">
        <v>65</v>
      </c>
      <c r="K182" s="4" t="s">
        <v>49</v>
      </c>
      <c r="L182" s="4" t="s">
        <v>49</v>
      </c>
      <c r="M182" s="3" t="s">
        <v>33</v>
      </c>
      <c r="N182" s="4" t="s">
        <v>49</v>
      </c>
      <c r="O182" s="4" t="s">
        <v>49</v>
      </c>
      <c r="P182" s="3" t="s">
        <v>66</v>
      </c>
      <c r="Q182" s="3" t="s">
        <v>39</v>
      </c>
      <c r="R182" s="3" t="s">
        <v>67</v>
      </c>
      <c r="S182" s="3" t="s">
        <v>68</v>
      </c>
      <c r="T182" s="3" t="s">
        <v>69</v>
      </c>
      <c r="U182" s="3" t="s">
        <v>70</v>
      </c>
      <c r="V182" s="3" t="s">
        <v>43</v>
      </c>
      <c r="W182" s="3" t="s">
        <v>44</v>
      </c>
      <c r="X182" s="3" t="s">
        <v>45</v>
      </c>
      <c r="Y182" s="3" t="s">
        <v>46</v>
      </c>
      <c r="Z182" s="3" t="s">
        <v>71</v>
      </c>
      <c r="AA182" s="3" t="s">
        <v>284</v>
      </c>
      <c r="AB182" s="12" t="str">
        <f t="shared" si="36"/>
        <v>Diuron</v>
      </c>
      <c r="AC182" s="10"/>
      <c r="AD182" s="10"/>
      <c r="AE182" s="4">
        <v>44696</v>
      </c>
      <c r="AF182" s="4">
        <v>44.7</v>
      </c>
      <c r="AG182" s="4">
        <v>504000</v>
      </c>
      <c r="AJ182" s="10"/>
      <c r="AK182" s="10"/>
      <c r="AL182" s="10"/>
    </row>
    <row r="183" spans="1:38" ht="22" customHeight="1" x14ac:dyDescent="0.3">
      <c r="A183" s="5">
        <v>43887</v>
      </c>
      <c r="B183" s="6" t="s">
        <v>31</v>
      </c>
      <c r="C183" s="6" t="s">
        <v>32</v>
      </c>
      <c r="D183" s="7" t="s">
        <v>49</v>
      </c>
      <c r="E183" s="7" t="s">
        <v>49</v>
      </c>
      <c r="F183" s="6" t="s">
        <v>33</v>
      </c>
      <c r="G183" s="7" t="s">
        <v>49</v>
      </c>
      <c r="H183" s="7" t="s">
        <v>49</v>
      </c>
      <c r="I183" s="6" t="s">
        <v>34</v>
      </c>
      <c r="J183" s="6" t="s">
        <v>65</v>
      </c>
      <c r="K183" s="7" t="s">
        <v>49</v>
      </c>
      <c r="L183" s="7" t="s">
        <v>49</v>
      </c>
      <c r="M183" s="6" t="s">
        <v>33</v>
      </c>
      <c r="N183" s="7" t="s">
        <v>49</v>
      </c>
      <c r="O183" s="7" t="s">
        <v>49</v>
      </c>
      <c r="P183" s="6" t="s">
        <v>66</v>
      </c>
      <c r="Q183" s="6" t="s">
        <v>39</v>
      </c>
      <c r="R183" s="6" t="s">
        <v>67</v>
      </c>
      <c r="S183" s="6" t="s">
        <v>68</v>
      </c>
      <c r="T183" s="6" t="s">
        <v>69</v>
      </c>
      <c r="U183" s="6" t="s">
        <v>70</v>
      </c>
      <c r="V183" s="6" t="s">
        <v>43</v>
      </c>
      <c r="W183" s="6" t="s">
        <v>44</v>
      </c>
      <c r="X183" s="6" t="s">
        <v>45</v>
      </c>
      <c r="Y183" s="6" t="s">
        <v>46</v>
      </c>
      <c r="Z183" s="6" t="s">
        <v>71</v>
      </c>
      <c r="AA183" s="6" t="s">
        <v>396</v>
      </c>
      <c r="AB183" s="12" t="str">
        <f>IF(ISNUMBER(SEARCH("2,4 D",AA183)),"2,4-Dichlorophenoxyacetic acid",IF(ISNUMBER(SEARCH("ACIDO",AA183)),"2,4-Dichlorophenoxyacetic acid",IF(ISNUMBER(SEARCH("NAPHTHA",AA183)),"Aromatic Solvent Mixture",IF(ISNUMBER(SEARCH("DIMETHYLAMINE",AA183)),"Dimethylamine",IF(ISNUMBER(SEARCH("DIMETILAMINA",AA183)),"Dimethylamine",IF(ISNUMBER(SEARCH("JUMP",AA183)),"Diuron",IF(ISNUMBER(SEARCH("2-AMINO-2,3-DIMETHYL BUTYRAMIDE",AA183)),"Herbicide Amine Intermediate",IF(ISNUMBER(SEARCH("TEBUTHIURON",AA183)),"Tebuthiuron","FIXIT"))))))))</f>
        <v>Diuron</v>
      </c>
      <c r="AC183" s="7"/>
      <c r="AD183" s="7"/>
      <c r="AE183" s="7">
        <v>173995</v>
      </c>
      <c r="AF183" s="7">
        <v>173.99</v>
      </c>
      <c r="AG183" s="7">
        <v>1962000</v>
      </c>
      <c r="AJ183" s="7"/>
      <c r="AK183" s="7"/>
      <c r="AL183" s="7"/>
    </row>
    <row r="184" spans="1:38" ht="22" customHeight="1" x14ac:dyDescent="0.3">
      <c r="A184" s="2">
        <v>43885</v>
      </c>
      <c r="B184" s="3" t="s">
        <v>50</v>
      </c>
      <c r="C184" s="3" t="s">
        <v>32</v>
      </c>
      <c r="D184" s="4" t="s">
        <v>49</v>
      </c>
      <c r="E184" s="4" t="s">
        <v>49</v>
      </c>
      <c r="F184" s="3" t="s">
        <v>33</v>
      </c>
      <c r="G184" s="4" t="s">
        <v>49</v>
      </c>
      <c r="H184" s="4" t="s">
        <v>49</v>
      </c>
      <c r="I184" s="3" t="s">
        <v>34</v>
      </c>
      <c r="J184" s="3" t="s">
        <v>173</v>
      </c>
      <c r="K184" s="3" t="s">
        <v>174</v>
      </c>
      <c r="L184" s="3" t="s">
        <v>97</v>
      </c>
      <c r="M184" s="4" t="s">
        <v>49</v>
      </c>
      <c r="N184" s="4" t="s">
        <v>49</v>
      </c>
      <c r="O184" s="4" t="s">
        <v>49</v>
      </c>
      <c r="P184" s="3" t="s">
        <v>175</v>
      </c>
      <c r="Q184" s="3" t="s">
        <v>39</v>
      </c>
      <c r="R184" s="3" t="s">
        <v>176</v>
      </c>
      <c r="S184" s="3" t="s">
        <v>97</v>
      </c>
      <c r="T184" s="3" t="s">
        <v>177</v>
      </c>
      <c r="U184" s="3" t="s">
        <v>178</v>
      </c>
      <c r="V184" s="3" t="s">
        <v>43</v>
      </c>
      <c r="W184" s="3" t="s">
        <v>44</v>
      </c>
      <c r="X184" s="3" t="s">
        <v>45</v>
      </c>
      <c r="Y184" s="3" t="s">
        <v>46</v>
      </c>
      <c r="Z184" s="3" t="s">
        <v>179</v>
      </c>
      <c r="AA184" s="3" t="s">
        <v>397</v>
      </c>
      <c r="AB184" s="12" t="str">
        <f>IF(ISNUMBER(SEARCH("DMS",AA184)),"Dimethyl Sulfate",IF(ISNUMBER(SEARCH("2,4-XILIDIN",AA184)),"2,4-Xylidine",IF(ISNUMBER(SEARCH("GALIGAN",AA184)),"Oxyfluorfen",IF(ISNUMBER(SEARCH("DIMETHYLAMINE",AA184)),"Dimethylamine",IF(ISNUMBER(SEARCH("ORTHOFORMATE",AA184)),"Trimethyl orthoformate",IF(ISNUMBER(SEARCH("NOVALURON",AA184)),"Novaluron",IF(ISNUMBER(SEARCH("DIMETHYL SULPHATE",AA184)),"Dimethyl Sulphate",IF(ISNUMBER(SEARCH("ALTAPYNE",AA184)),"Acid Based Co-Emulsifier",IF(ISNUMBER(SEARCH("METHANESULFONYL",AA184)),"Methanesulfonyl chloride",IF(ISNUMBER(SEARCH("METHYL FORMATE",AA184)),"Methanoate",IF(ISNUMBER(SEARCH("FLUEN",AA184)),"Fluensulfone","FIX IT")))))))))))</f>
        <v>Acid Based Co-Emulsifier</v>
      </c>
      <c r="AC184" s="10"/>
      <c r="AD184" s="10"/>
      <c r="AE184" s="4">
        <v>17375</v>
      </c>
      <c r="AF184" s="4">
        <v>17.38</v>
      </c>
      <c r="AG184" s="4">
        <v>10400</v>
      </c>
      <c r="AJ184" s="10"/>
      <c r="AK184" s="10"/>
      <c r="AL184" s="10"/>
    </row>
    <row r="185" spans="1:38" ht="22" customHeight="1" x14ac:dyDescent="0.3">
      <c r="A185" s="5">
        <v>43885</v>
      </c>
      <c r="B185" s="6" t="s">
        <v>31</v>
      </c>
      <c r="C185" s="6" t="s">
        <v>32</v>
      </c>
      <c r="D185" s="7" t="s">
        <v>49</v>
      </c>
      <c r="E185" s="7" t="s">
        <v>49</v>
      </c>
      <c r="F185" s="6" t="s">
        <v>33</v>
      </c>
      <c r="G185" s="7" t="s">
        <v>49</v>
      </c>
      <c r="H185" s="7" t="s">
        <v>49</v>
      </c>
      <c r="I185" s="6" t="s">
        <v>34</v>
      </c>
      <c r="J185" s="6" t="s">
        <v>35</v>
      </c>
      <c r="K185" s="6" t="s">
        <v>36</v>
      </c>
      <c r="L185" s="6" t="s">
        <v>37</v>
      </c>
      <c r="M185" s="6" t="s">
        <v>33</v>
      </c>
      <c r="N185" s="7" t="s">
        <v>49</v>
      </c>
      <c r="O185" s="7" t="s">
        <v>49</v>
      </c>
      <c r="P185" s="6" t="s">
        <v>38</v>
      </c>
      <c r="Q185" s="6" t="s">
        <v>39</v>
      </c>
      <c r="R185" s="6" t="s">
        <v>40</v>
      </c>
      <c r="S185" s="6" t="s">
        <v>37</v>
      </c>
      <c r="T185" s="6" t="s">
        <v>41</v>
      </c>
      <c r="U185" s="6" t="s">
        <v>42</v>
      </c>
      <c r="V185" s="6" t="s">
        <v>43</v>
      </c>
      <c r="W185" s="6" t="s">
        <v>44</v>
      </c>
      <c r="X185" s="6" t="s">
        <v>45</v>
      </c>
      <c r="Y185" s="6" t="s">
        <v>46</v>
      </c>
      <c r="Z185" s="6" t="s">
        <v>47</v>
      </c>
      <c r="AA185" s="6" t="s">
        <v>398</v>
      </c>
      <c r="AB185" s="12" t="str">
        <f t="shared" si="36"/>
        <v>2,4-Dichlorophenoxyacetic acid</v>
      </c>
      <c r="AC185" s="7"/>
      <c r="AD185" s="7"/>
      <c r="AE185" s="7">
        <v>148660</v>
      </c>
      <c r="AF185" s="7">
        <v>148.66</v>
      </c>
      <c r="AG185" s="6" t="s">
        <v>49</v>
      </c>
      <c r="AJ185" s="7"/>
      <c r="AK185" s="7"/>
      <c r="AL185" s="7"/>
    </row>
    <row r="186" spans="1:38" ht="22" customHeight="1" x14ac:dyDescent="0.3">
      <c r="A186" s="2">
        <v>43885</v>
      </c>
      <c r="B186" s="3" t="s">
        <v>50</v>
      </c>
      <c r="C186" s="3" t="s">
        <v>32</v>
      </c>
      <c r="D186" s="4" t="s">
        <v>49</v>
      </c>
      <c r="E186" s="4" t="s">
        <v>49</v>
      </c>
      <c r="F186" s="3" t="s">
        <v>33</v>
      </c>
      <c r="G186" s="4" t="s">
        <v>49</v>
      </c>
      <c r="H186" s="4" t="s">
        <v>49</v>
      </c>
      <c r="I186" s="3" t="s">
        <v>34</v>
      </c>
      <c r="J186" s="3" t="s">
        <v>399</v>
      </c>
      <c r="K186" s="4" t="s">
        <v>49</v>
      </c>
      <c r="L186" s="3" t="s">
        <v>149</v>
      </c>
      <c r="M186" s="3" t="s">
        <v>33</v>
      </c>
      <c r="N186" s="4" t="s">
        <v>49</v>
      </c>
      <c r="O186" s="4" t="s">
        <v>49</v>
      </c>
      <c r="P186" s="3" t="s">
        <v>150</v>
      </c>
      <c r="Q186" s="3" t="s">
        <v>400</v>
      </c>
      <c r="R186" s="3" t="s">
        <v>151</v>
      </c>
      <c r="S186" s="3" t="s">
        <v>149</v>
      </c>
      <c r="T186" s="3" t="s">
        <v>152</v>
      </c>
      <c r="U186" s="3" t="s">
        <v>42</v>
      </c>
      <c r="V186" s="3" t="s">
        <v>43</v>
      </c>
      <c r="W186" s="3" t="s">
        <v>44</v>
      </c>
      <c r="X186" s="3" t="s">
        <v>45</v>
      </c>
      <c r="Y186" s="3" t="s">
        <v>46</v>
      </c>
      <c r="Z186" s="3" t="s">
        <v>153</v>
      </c>
      <c r="AA186" s="3" t="s">
        <v>401</v>
      </c>
      <c r="AB186" s="12" t="str">
        <f t="shared" si="36"/>
        <v>Aromatic Solvent Mixture</v>
      </c>
      <c r="AC186" s="10"/>
      <c r="AD186" s="10"/>
      <c r="AE186" s="4">
        <v>80360</v>
      </c>
      <c r="AF186" s="4">
        <v>80.36</v>
      </c>
      <c r="AG186" s="3" t="s">
        <v>49</v>
      </c>
      <c r="AJ186" s="10"/>
      <c r="AK186" s="10"/>
      <c r="AL186" s="10"/>
    </row>
    <row r="187" spans="1:38" ht="22" customHeight="1" x14ac:dyDescent="0.3">
      <c r="A187" s="5">
        <v>43883</v>
      </c>
      <c r="B187" s="6" t="s">
        <v>50</v>
      </c>
      <c r="C187" s="6" t="s">
        <v>84</v>
      </c>
      <c r="D187" s="6" t="s">
        <v>85</v>
      </c>
      <c r="E187" s="6" t="s">
        <v>44</v>
      </c>
      <c r="F187" s="6" t="s">
        <v>33</v>
      </c>
      <c r="G187" s="7" t="s">
        <v>49</v>
      </c>
      <c r="H187" s="7" t="s">
        <v>49</v>
      </c>
      <c r="I187" s="6" t="s">
        <v>86</v>
      </c>
      <c r="J187" s="6" t="s">
        <v>87</v>
      </c>
      <c r="K187" s="6" t="s">
        <v>88</v>
      </c>
      <c r="L187" s="6" t="s">
        <v>61</v>
      </c>
      <c r="M187" s="7" t="s">
        <v>49</v>
      </c>
      <c r="N187" s="7" t="s">
        <v>49</v>
      </c>
      <c r="O187" s="7" t="s">
        <v>49</v>
      </c>
      <c r="P187" s="6" t="s">
        <v>89</v>
      </c>
      <c r="Q187" s="6" t="s">
        <v>39</v>
      </c>
      <c r="R187" s="6" t="s">
        <v>60</v>
      </c>
      <c r="S187" s="6" t="s">
        <v>61</v>
      </c>
      <c r="T187" s="6" t="s">
        <v>62</v>
      </c>
      <c r="U187" s="6" t="s">
        <v>56</v>
      </c>
      <c r="V187" s="6" t="s">
        <v>90</v>
      </c>
      <c r="W187" s="6" t="s">
        <v>44</v>
      </c>
      <c r="X187" s="6" t="s">
        <v>91</v>
      </c>
      <c r="Y187" s="6" t="s">
        <v>46</v>
      </c>
      <c r="Z187" s="6" t="s">
        <v>92</v>
      </c>
      <c r="AA187" s="6" t="s">
        <v>402</v>
      </c>
      <c r="AB187" s="12" t="str">
        <f t="shared" ref="AB187" si="52">IF(ISNUMBER(SEARCH("2,4 D",AA185)),"2,4-Dichlorophenoxyacetic acid",IF(ISNUMBER(SEARCH("ACIDO",AA185)),"2,4-Dichlorophenoxyacetic acid",IF(ISNUMBER(SEARCH("NAPHTHA",AA185)),"Aromatic Solvent Mixture",IF(ISNUMBER(SEARCH("DIMETHYLAMINE",AA185)),"Dimethylamine",IF(ISNUMBER(SEARCH("DIMETILAMINA",AA185)),"Dimethylamine",IF(ISNUMBER(SEARCH("JUMP",AA185)),"Diuron",IF(ISNUMBER(SEARCH(" 2-AMINO-2,3-DIMETHYL BUTYRAMIDE",AA185)),"Herbicide Amine Intermediate",IF(ISNUMBER(SEARCH("TEBUTHIURON",AA185)),"Tebuthiuron",IF(ISNUMBER(SEARCH("DMS",AA185)),"Dimethyl Sulfate",IF(ISNUMBER(SEARCH("2,4-XILIDIN",AA185)),"2,4-Xylidine","FIX IT"))))))))))</f>
        <v>2,4-Dichlorophenoxyacetic acid</v>
      </c>
      <c r="AC187" s="7"/>
      <c r="AD187" s="7"/>
      <c r="AE187" s="7">
        <v>33520</v>
      </c>
      <c r="AF187" s="7">
        <v>33.520000000000003</v>
      </c>
      <c r="AG187" s="7">
        <v>267000</v>
      </c>
      <c r="AJ187" s="7"/>
      <c r="AK187" s="7"/>
      <c r="AL187" s="7"/>
    </row>
    <row r="188" spans="1:38" ht="22" customHeight="1" x14ac:dyDescent="0.3">
      <c r="A188" s="2">
        <v>43882</v>
      </c>
      <c r="B188" s="3" t="s">
        <v>50</v>
      </c>
      <c r="C188" s="3" t="s">
        <v>32</v>
      </c>
      <c r="D188" s="4" t="s">
        <v>49</v>
      </c>
      <c r="E188" s="4" t="s">
        <v>49</v>
      </c>
      <c r="F188" s="3" t="s">
        <v>33</v>
      </c>
      <c r="G188" s="4" t="s">
        <v>49</v>
      </c>
      <c r="H188" s="4" t="s">
        <v>49</v>
      </c>
      <c r="I188" s="3" t="s">
        <v>34</v>
      </c>
      <c r="J188" s="3" t="s">
        <v>278</v>
      </c>
      <c r="K188" s="4" t="s">
        <v>49</v>
      </c>
      <c r="L188" s="4" t="s">
        <v>49</v>
      </c>
      <c r="M188" s="3" t="s">
        <v>33</v>
      </c>
      <c r="N188" s="4">
        <v>760485634</v>
      </c>
      <c r="O188" s="4" t="s">
        <v>49</v>
      </c>
      <c r="P188" s="3" t="s">
        <v>279</v>
      </c>
      <c r="Q188" s="3" t="s">
        <v>163</v>
      </c>
      <c r="R188" s="3" t="s">
        <v>60</v>
      </c>
      <c r="S188" s="3" t="s">
        <v>61</v>
      </c>
      <c r="T188" s="3" t="s">
        <v>62</v>
      </c>
      <c r="U188" s="3" t="s">
        <v>56</v>
      </c>
      <c r="V188" s="3" t="s">
        <v>43</v>
      </c>
      <c r="W188" s="3" t="s">
        <v>44</v>
      </c>
      <c r="X188" s="3" t="s">
        <v>45</v>
      </c>
      <c r="Y188" s="3" t="s">
        <v>46</v>
      </c>
      <c r="Z188" s="3" t="s">
        <v>403</v>
      </c>
      <c r="AA188" s="3" t="s">
        <v>404</v>
      </c>
      <c r="AB188" s="12" t="s">
        <v>3141</v>
      </c>
      <c r="AC188" s="10"/>
      <c r="AD188" s="10"/>
      <c r="AE188" s="4">
        <v>10060</v>
      </c>
      <c r="AF188" s="4">
        <v>10.06</v>
      </c>
      <c r="AG188" s="4">
        <v>77400</v>
      </c>
      <c r="AJ188" s="10"/>
      <c r="AK188" s="10"/>
      <c r="AL188" s="10"/>
    </row>
    <row r="189" spans="1:38" ht="22" customHeight="1" x14ac:dyDescent="0.3">
      <c r="A189" s="5">
        <v>43882</v>
      </c>
      <c r="B189" s="6" t="s">
        <v>50</v>
      </c>
      <c r="C189" s="6" t="s">
        <v>32</v>
      </c>
      <c r="D189" s="7" t="s">
        <v>49</v>
      </c>
      <c r="E189" s="7" t="s">
        <v>49</v>
      </c>
      <c r="F189" s="6" t="s">
        <v>33</v>
      </c>
      <c r="G189" s="7" t="s">
        <v>49</v>
      </c>
      <c r="H189" s="7" t="s">
        <v>49</v>
      </c>
      <c r="I189" s="6" t="s">
        <v>34</v>
      </c>
      <c r="J189" s="6" t="s">
        <v>166</v>
      </c>
      <c r="K189" s="7" t="s">
        <v>49</v>
      </c>
      <c r="L189" s="6" t="s">
        <v>61</v>
      </c>
      <c r="M189" s="7" t="s">
        <v>49</v>
      </c>
      <c r="N189" s="7" t="s">
        <v>49</v>
      </c>
      <c r="O189" s="7" t="s">
        <v>49</v>
      </c>
      <c r="P189" s="6" t="s">
        <v>167</v>
      </c>
      <c r="Q189" s="6" t="s">
        <v>39</v>
      </c>
      <c r="R189" s="6" t="s">
        <v>106</v>
      </c>
      <c r="S189" s="6" t="s">
        <v>61</v>
      </c>
      <c r="T189" s="6" t="s">
        <v>107</v>
      </c>
      <c r="U189" s="6" t="s">
        <v>56</v>
      </c>
      <c r="V189" s="6" t="s">
        <v>43</v>
      </c>
      <c r="W189" s="6" t="s">
        <v>44</v>
      </c>
      <c r="X189" s="6" t="s">
        <v>45</v>
      </c>
      <c r="Y189" s="6" t="s">
        <v>46</v>
      </c>
      <c r="Z189" s="6" t="s">
        <v>405</v>
      </c>
      <c r="AA189" s="6" t="s">
        <v>406</v>
      </c>
      <c r="AB189" s="12" t="s">
        <v>3143</v>
      </c>
      <c r="AC189" s="7"/>
      <c r="AD189" s="7"/>
      <c r="AE189" s="7">
        <v>42400</v>
      </c>
      <c r="AF189" s="7">
        <v>42.4</v>
      </c>
      <c r="AG189" s="7">
        <v>68400</v>
      </c>
      <c r="AJ189" s="7"/>
      <c r="AK189" s="7"/>
      <c r="AL189" s="7"/>
    </row>
    <row r="190" spans="1:38" ht="22" customHeight="1" x14ac:dyDescent="0.3">
      <c r="A190" s="2">
        <v>43881</v>
      </c>
      <c r="B190" s="3" t="s">
        <v>50</v>
      </c>
      <c r="C190" s="3" t="s">
        <v>32</v>
      </c>
      <c r="D190" s="4" t="s">
        <v>49</v>
      </c>
      <c r="E190" s="4" t="s">
        <v>49</v>
      </c>
      <c r="F190" s="3" t="s">
        <v>33</v>
      </c>
      <c r="G190" s="4" t="s">
        <v>49</v>
      </c>
      <c r="H190" s="4" t="s">
        <v>49</v>
      </c>
      <c r="I190" s="3" t="s">
        <v>34</v>
      </c>
      <c r="J190" s="3" t="s">
        <v>334</v>
      </c>
      <c r="K190" s="3" t="s">
        <v>335</v>
      </c>
      <c r="L190" s="3" t="s">
        <v>97</v>
      </c>
      <c r="M190" s="4" t="s">
        <v>49</v>
      </c>
      <c r="N190" s="4" t="s">
        <v>49</v>
      </c>
      <c r="O190" s="4" t="s">
        <v>49</v>
      </c>
      <c r="P190" s="3" t="s">
        <v>336</v>
      </c>
      <c r="Q190" s="3" t="s">
        <v>39</v>
      </c>
      <c r="R190" s="3" t="s">
        <v>337</v>
      </c>
      <c r="S190" s="3" t="s">
        <v>97</v>
      </c>
      <c r="T190" s="3" t="s">
        <v>338</v>
      </c>
      <c r="U190" s="3" t="s">
        <v>99</v>
      </c>
      <c r="V190" s="3" t="s">
        <v>43</v>
      </c>
      <c r="W190" s="3" t="s">
        <v>44</v>
      </c>
      <c r="X190" s="3" t="s">
        <v>45</v>
      </c>
      <c r="Y190" s="3" t="s">
        <v>46</v>
      </c>
      <c r="Z190" s="3" t="s">
        <v>339</v>
      </c>
      <c r="AA190" s="3" t="s">
        <v>407</v>
      </c>
      <c r="AB190" s="12" t="s">
        <v>3142</v>
      </c>
      <c r="AC190" s="10"/>
      <c r="AD190" s="10"/>
      <c r="AE190" s="4">
        <v>13094</v>
      </c>
      <c r="AF190" s="4">
        <v>13.09</v>
      </c>
      <c r="AG190" s="4">
        <v>42800</v>
      </c>
      <c r="AJ190" s="10"/>
      <c r="AK190" s="10"/>
      <c r="AL190" s="10"/>
    </row>
    <row r="191" spans="1:38" ht="22" customHeight="1" x14ac:dyDescent="0.3">
      <c r="A191" s="5">
        <v>43880</v>
      </c>
      <c r="B191" s="6" t="s">
        <v>50</v>
      </c>
      <c r="C191" s="6" t="s">
        <v>84</v>
      </c>
      <c r="D191" s="6" t="s">
        <v>85</v>
      </c>
      <c r="E191" s="6" t="s">
        <v>44</v>
      </c>
      <c r="F191" s="6" t="s">
        <v>33</v>
      </c>
      <c r="G191" s="7" t="s">
        <v>49</v>
      </c>
      <c r="H191" s="7" t="s">
        <v>49</v>
      </c>
      <c r="I191" s="6" t="s">
        <v>86</v>
      </c>
      <c r="J191" s="6" t="s">
        <v>408</v>
      </c>
      <c r="K191" s="7" t="s">
        <v>49</v>
      </c>
      <c r="L191" s="6" t="s">
        <v>61</v>
      </c>
      <c r="M191" s="6" t="s">
        <v>33</v>
      </c>
      <c r="N191" s="7" t="s">
        <v>49</v>
      </c>
      <c r="O191" s="7" t="s">
        <v>49</v>
      </c>
      <c r="P191" s="6" t="s">
        <v>409</v>
      </c>
      <c r="Q191" s="6" t="s">
        <v>39</v>
      </c>
      <c r="R191" s="6" t="s">
        <v>60</v>
      </c>
      <c r="S191" s="6" t="s">
        <v>61</v>
      </c>
      <c r="T191" s="6" t="s">
        <v>62</v>
      </c>
      <c r="U191" s="6" t="s">
        <v>56</v>
      </c>
      <c r="V191" s="6" t="s">
        <v>90</v>
      </c>
      <c r="W191" s="6" t="s">
        <v>44</v>
      </c>
      <c r="X191" s="6" t="s">
        <v>91</v>
      </c>
      <c r="Y191" s="6" t="s">
        <v>46</v>
      </c>
      <c r="Z191" s="6" t="s">
        <v>410</v>
      </c>
      <c r="AA191" s="6" t="s">
        <v>411</v>
      </c>
      <c r="AB191" s="12" t="str">
        <f t="shared" ref="AB191" si="53">IF(ISNUMBER(SEARCH("2,4 D",AA191)),"2,4-Dichlorophenoxyacetic acid",IF(ISNUMBER(SEARCH("ACIDO",AA191)),"2,4-Dichlorophenoxyacetic acid",IF(ISNUMBER(SEARCH("NAPHTHA",AA191)),"Aromatic Solvent Mixture",IF(ISNUMBER(SEARCH("DIMETHYLAMINE",AA191)),"Dimethylamine",IF(ISNUMBER(SEARCH("DIMETILAMINA",AA191)),"Dimethylamine",IF(ISNUMBER(SEARCH("JUMP",AA191)),"Diuron",IF(ISNUMBER(SEARCH("2-AMINO-2,3-DIMETHYL BUTYRAMIDE",AA191)),"Herbicide Amine Intermediate",IF(ISNUMBER(SEARCH("TEBUTHIURON",AA191)),"Tebuthiuron","FIXIT"))))))))</f>
        <v>2,4-Dichlorophenoxyacetic acid</v>
      </c>
      <c r="AC191" s="7"/>
      <c r="AD191" s="7"/>
      <c r="AE191" s="7">
        <v>66528</v>
      </c>
      <c r="AF191" s="7">
        <v>66.53</v>
      </c>
      <c r="AG191" s="7">
        <v>93000</v>
      </c>
      <c r="AJ191" s="7"/>
      <c r="AK191" s="7"/>
      <c r="AL191" s="7"/>
    </row>
    <row r="192" spans="1:38" ht="22" customHeight="1" x14ac:dyDescent="0.3">
      <c r="A192" s="2">
        <v>43878</v>
      </c>
      <c r="B192" s="3" t="s">
        <v>50</v>
      </c>
      <c r="C192" s="3" t="s">
        <v>32</v>
      </c>
      <c r="D192" s="4" t="s">
        <v>49</v>
      </c>
      <c r="E192" s="4" t="s">
        <v>49</v>
      </c>
      <c r="F192" s="3" t="s">
        <v>33</v>
      </c>
      <c r="G192" s="4" t="s">
        <v>49</v>
      </c>
      <c r="H192" s="4" t="s">
        <v>49</v>
      </c>
      <c r="I192" s="3" t="s">
        <v>34</v>
      </c>
      <c r="J192" s="3" t="s">
        <v>191</v>
      </c>
      <c r="K192" s="4" t="s">
        <v>49</v>
      </c>
      <c r="L192" s="4" t="s">
        <v>49</v>
      </c>
      <c r="M192" s="4" t="s">
        <v>49</v>
      </c>
      <c r="N192" s="4" t="s">
        <v>49</v>
      </c>
      <c r="O192" s="4" t="s">
        <v>49</v>
      </c>
      <c r="P192" s="3" t="s">
        <v>192</v>
      </c>
      <c r="Q192" s="3" t="s">
        <v>39</v>
      </c>
      <c r="R192" s="3" t="s">
        <v>186</v>
      </c>
      <c r="S192" s="3" t="s">
        <v>187</v>
      </c>
      <c r="T192" s="3" t="s">
        <v>188</v>
      </c>
      <c r="U192" s="3" t="s">
        <v>42</v>
      </c>
      <c r="V192" s="3" t="s">
        <v>43</v>
      </c>
      <c r="W192" s="3" t="s">
        <v>44</v>
      </c>
      <c r="X192" s="3" t="s">
        <v>45</v>
      </c>
      <c r="Y192" s="3" t="s">
        <v>46</v>
      </c>
      <c r="Z192" s="3" t="s">
        <v>193</v>
      </c>
      <c r="AA192" s="3" t="s">
        <v>412</v>
      </c>
      <c r="AB192" s="12" t="str">
        <f t="shared" ref="AB192:AB226" si="54">IF(ISNUMBER(SEARCH("CARBENDAZIM",AA192)),"Carbendazim",IF(ISNUMBER(SEARCH("4-D",AA192)),"2,4-Dichlorophenoxyacetic acid",IF(ISNUMBER(SEARCH("RIDOVER",AA192)),"Glyphosate",IF(ISNUMBER(SEARCH("POQUER",AA192)),"Clethodim",IF(ISNUMBER(SEARCH("LITER",AA192)),"Imidacloprid",IF(ISNUMBER(SEARCH("PYRINEX",AA192)),"Chlorpyrifos",IF(ISNUMBER(SEARCH("ORBIT",AA192)),"Omethoate",IF(ISNUMBER(SEARCH("HEXARON",AA192)),"Diuron",IF(ISNUMBER(SEARCH("ISOPROPYLAMINE",AA192)),"Isopropylamine",IF(ISNUMBER(SEARCH("GLYPHOSATE",AA192)),"Glyphosate",IF(ISNUMBER(SEARCH("MANCOZEB",AA192)),"Mancozeb Indofil",IF(ISNUMBER(SEARCH("PARAQUAT",AA192)),"Paraquat",IF(ISNUMBER(SEARCH("CAROMAX",AA192)),"Aromatic Solvent Mixture",IF(ISNUMBER(SEARCH("BUTIRON",AA192)),"Tebuthiuron",IF(ISNUMBER(SEARCH("VORAZ",AA192)),"Methomyl",IF(ISNUMBER(SEARCH("IMIDACLOPRID",AA192)),"Imidacloprid",IF(ISNUMBER(SEARCH("2 4 D",AA192)),"2,4-Dichlorophenoxyacetic acid",IF(ISNUMBER(SEARCH("IMIDACL",AA192)),"Imidacloprid",IF(ISNUMBER(SEARCH("DIUREX",AA192)),"Diuron",IF(ISNUMBER(SEARCH("RAPEL",AA192)),"Acephate","fix it"))))))))))))))))))))</f>
        <v>2,4-Dichlorophenoxyacetic acid</v>
      </c>
      <c r="AC192" s="10"/>
      <c r="AD192" s="10"/>
      <c r="AE192" s="4">
        <v>24940</v>
      </c>
      <c r="AF192" s="4">
        <v>24.94</v>
      </c>
      <c r="AG192" s="4">
        <v>59900</v>
      </c>
      <c r="AJ192" s="10"/>
      <c r="AK192" s="10"/>
      <c r="AL192" s="10"/>
    </row>
    <row r="193" spans="1:38" ht="22" customHeight="1" x14ac:dyDescent="0.3">
      <c r="A193" s="5">
        <v>43878</v>
      </c>
      <c r="B193" s="6" t="s">
        <v>31</v>
      </c>
      <c r="C193" s="6" t="s">
        <v>32</v>
      </c>
      <c r="D193" s="7" t="s">
        <v>49</v>
      </c>
      <c r="E193" s="7" t="s">
        <v>49</v>
      </c>
      <c r="F193" s="6" t="s">
        <v>33</v>
      </c>
      <c r="G193" s="7" t="s">
        <v>49</v>
      </c>
      <c r="H193" s="7" t="s">
        <v>49</v>
      </c>
      <c r="I193" s="6" t="s">
        <v>34</v>
      </c>
      <c r="J193" s="6" t="s">
        <v>35</v>
      </c>
      <c r="K193" s="6" t="s">
        <v>36</v>
      </c>
      <c r="L193" s="6" t="s">
        <v>37</v>
      </c>
      <c r="M193" s="6" t="s">
        <v>33</v>
      </c>
      <c r="N193" s="7" t="s">
        <v>49</v>
      </c>
      <c r="O193" s="7" t="s">
        <v>49</v>
      </c>
      <c r="P193" s="6" t="s">
        <v>38</v>
      </c>
      <c r="Q193" s="6" t="s">
        <v>39</v>
      </c>
      <c r="R193" s="6" t="s">
        <v>40</v>
      </c>
      <c r="S193" s="6" t="s">
        <v>37</v>
      </c>
      <c r="T193" s="6" t="s">
        <v>41</v>
      </c>
      <c r="U193" s="6" t="s">
        <v>42</v>
      </c>
      <c r="V193" s="6" t="s">
        <v>43</v>
      </c>
      <c r="W193" s="6" t="s">
        <v>44</v>
      </c>
      <c r="X193" s="6" t="s">
        <v>45</v>
      </c>
      <c r="Y193" s="6" t="s">
        <v>46</v>
      </c>
      <c r="Z193" s="6" t="s">
        <v>47</v>
      </c>
      <c r="AA193" s="6" t="s">
        <v>413</v>
      </c>
      <c r="AB193" s="12" t="str">
        <f t="shared" si="54"/>
        <v>2,4-Dichlorophenoxyacetic acid</v>
      </c>
      <c r="AC193" s="7"/>
      <c r="AD193" s="7"/>
      <c r="AE193" s="7">
        <v>74280</v>
      </c>
      <c r="AF193" s="7">
        <v>74.28</v>
      </c>
      <c r="AG193" s="6" t="s">
        <v>49</v>
      </c>
      <c r="AJ193" s="7"/>
      <c r="AK193" s="7"/>
      <c r="AL193" s="7"/>
    </row>
    <row r="194" spans="1:38" ht="22" customHeight="1" x14ac:dyDescent="0.3">
      <c r="A194" s="2">
        <v>43878</v>
      </c>
      <c r="B194" s="3" t="s">
        <v>50</v>
      </c>
      <c r="C194" s="3" t="s">
        <v>32</v>
      </c>
      <c r="D194" s="4" t="s">
        <v>49</v>
      </c>
      <c r="E194" s="4" t="s">
        <v>49</v>
      </c>
      <c r="F194" s="3" t="s">
        <v>33</v>
      </c>
      <c r="G194" s="4" t="s">
        <v>49</v>
      </c>
      <c r="H194" s="4" t="s">
        <v>49</v>
      </c>
      <c r="I194" s="3" t="s">
        <v>34</v>
      </c>
      <c r="J194" s="3" t="s">
        <v>191</v>
      </c>
      <c r="K194" s="4" t="s">
        <v>49</v>
      </c>
      <c r="L194" s="4" t="s">
        <v>49</v>
      </c>
      <c r="M194" s="4" t="s">
        <v>49</v>
      </c>
      <c r="N194" s="4" t="s">
        <v>49</v>
      </c>
      <c r="O194" s="4" t="s">
        <v>49</v>
      </c>
      <c r="P194" s="3" t="s">
        <v>192</v>
      </c>
      <c r="Q194" s="3" t="s">
        <v>39</v>
      </c>
      <c r="R194" s="3" t="s">
        <v>186</v>
      </c>
      <c r="S194" s="3" t="s">
        <v>187</v>
      </c>
      <c r="T194" s="3" t="s">
        <v>188</v>
      </c>
      <c r="U194" s="3" t="s">
        <v>42</v>
      </c>
      <c r="V194" s="3" t="s">
        <v>43</v>
      </c>
      <c r="W194" s="3" t="s">
        <v>44</v>
      </c>
      <c r="X194" s="3" t="s">
        <v>45</v>
      </c>
      <c r="Y194" s="3" t="s">
        <v>46</v>
      </c>
      <c r="Z194" s="3" t="s">
        <v>239</v>
      </c>
      <c r="AA194" s="3" t="s">
        <v>412</v>
      </c>
      <c r="AB194" s="12" t="str">
        <f t="shared" si="54"/>
        <v>2,4-Dichlorophenoxyacetic acid</v>
      </c>
      <c r="AC194" s="10"/>
      <c r="AD194" s="10"/>
      <c r="AE194" s="4">
        <v>24280</v>
      </c>
      <c r="AF194" s="4">
        <v>24.28</v>
      </c>
      <c r="AG194" s="4">
        <v>178000</v>
      </c>
      <c r="AJ194" s="10"/>
      <c r="AK194" s="10"/>
      <c r="AL194" s="10"/>
    </row>
    <row r="195" spans="1:38" ht="22" customHeight="1" x14ac:dyDescent="0.3">
      <c r="A195" s="5">
        <v>43876</v>
      </c>
      <c r="B195" s="6" t="s">
        <v>31</v>
      </c>
      <c r="C195" s="6" t="s">
        <v>32</v>
      </c>
      <c r="D195" s="7" t="s">
        <v>49</v>
      </c>
      <c r="E195" s="7" t="s">
        <v>49</v>
      </c>
      <c r="F195" s="6" t="s">
        <v>33</v>
      </c>
      <c r="G195" s="7" t="s">
        <v>49</v>
      </c>
      <c r="H195" s="7" t="s">
        <v>49</v>
      </c>
      <c r="I195" s="6" t="s">
        <v>34</v>
      </c>
      <c r="J195" s="6" t="s">
        <v>77</v>
      </c>
      <c r="K195" s="6" t="s">
        <v>78</v>
      </c>
      <c r="L195" s="6" t="s">
        <v>68</v>
      </c>
      <c r="M195" s="6" t="s">
        <v>33</v>
      </c>
      <c r="N195" s="7" t="s">
        <v>49</v>
      </c>
      <c r="O195" s="7" t="s">
        <v>49</v>
      </c>
      <c r="P195" s="6" t="s">
        <v>79</v>
      </c>
      <c r="Q195" s="6" t="s">
        <v>39</v>
      </c>
      <c r="R195" s="6" t="s">
        <v>67</v>
      </c>
      <c r="S195" s="6" t="s">
        <v>68</v>
      </c>
      <c r="T195" s="6" t="s">
        <v>69</v>
      </c>
      <c r="U195" s="6" t="s">
        <v>70</v>
      </c>
      <c r="V195" s="6" t="s">
        <v>43</v>
      </c>
      <c r="W195" s="6" t="s">
        <v>44</v>
      </c>
      <c r="X195" s="6" t="s">
        <v>45</v>
      </c>
      <c r="Y195" s="6" t="s">
        <v>46</v>
      </c>
      <c r="Z195" s="6" t="s">
        <v>201</v>
      </c>
      <c r="AA195" s="6" t="s">
        <v>414</v>
      </c>
      <c r="AB195" s="12" t="str">
        <f t="shared" ref="AB195" si="55">IF(ISNUMBER(SEARCH("2,4 D",AA193)),"2,4-Dichlorophenoxyacetic acid",IF(ISNUMBER(SEARCH("ACIDO",AA193)),"2,4-Dichlorophenoxyacetic acid",IF(ISNUMBER(SEARCH("NAPHTHA",AA193)),"Aromatic Solvent Mixture",IF(ISNUMBER(SEARCH("DIMETHYLAMINE",AA193)),"Dimethylamine",IF(ISNUMBER(SEARCH("DIMETILAMINA",AA193)),"Dimethylamine",IF(ISNUMBER(SEARCH("JUMP",AA193)),"Diuron",IF(ISNUMBER(SEARCH(" 2-AMINO-2,3-DIMETHYL BUTYRAMIDE",AA193)),"Herbicide Amine Intermediate",IF(ISNUMBER(SEARCH("TEBUTHIURON",AA193)),"Tebuthiuron",IF(ISNUMBER(SEARCH("DMS",AA193)),"Dimethyl Sulfate",IF(ISNUMBER(SEARCH("2,4-XILIDIN",AA193)),"2,4-Xylidine","FIX IT"))))))))))</f>
        <v>2,4-Dichlorophenoxyacetic acid</v>
      </c>
      <c r="AC195" s="7"/>
      <c r="AD195" s="7"/>
      <c r="AE195" s="7">
        <v>15780</v>
      </c>
      <c r="AF195" s="7">
        <v>15.78</v>
      </c>
      <c r="AG195" s="7">
        <v>147000</v>
      </c>
      <c r="AJ195" s="7"/>
      <c r="AK195" s="7"/>
      <c r="AL195" s="7"/>
    </row>
    <row r="196" spans="1:38" ht="22" customHeight="1" x14ac:dyDescent="0.3">
      <c r="A196" s="2">
        <v>43876</v>
      </c>
      <c r="B196" s="3" t="s">
        <v>31</v>
      </c>
      <c r="C196" s="3" t="s">
        <v>32</v>
      </c>
      <c r="D196" s="4" t="s">
        <v>49</v>
      </c>
      <c r="E196" s="4" t="s">
        <v>49</v>
      </c>
      <c r="F196" s="3" t="s">
        <v>33</v>
      </c>
      <c r="G196" s="4" t="s">
        <v>49</v>
      </c>
      <c r="H196" s="4" t="s">
        <v>49</v>
      </c>
      <c r="I196" s="3" t="s">
        <v>34</v>
      </c>
      <c r="J196" s="3" t="s">
        <v>65</v>
      </c>
      <c r="K196" s="4" t="s">
        <v>49</v>
      </c>
      <c r="L196" s="4" t="s">
        <v>49</v>
      </c>
      <c r="M196" s="3" t="s">
        <v>33</v>
      </c>
      <c r="N196" s="4" t="s">
        <v>49</v>
      </c>
      <c r="O196" s="4" t="s">
        <v>49</v>
      </c>
      <c r="P196" s="3" t="s">
        <v>66</v>
      </c>
      <c r="Q196" s="3" t="s">
        <v>39</v>
      </c>
      <c r="R196" s="3" t="s">
        <v>67</v>
      </c>
      <c r="S196" s="3" t="s">
        <v>68</v>
      </c>
      <c r="T196" s="3" t="s">
        <v>69</v>
      </c>
      <c r="U196" s="3" t="s">
        <v>70</v>
      </c>
      <c r="V196" s="3" t="s">
        <v>43</v>
      </c>
      <c r="W196" s="3" t="s">
        <v>44</v>
      </c>
      <c r="X196" s="3" t="s">
        <v>45</v>
      </c>
      <c r="Y196" s="3" t="s">
        <v>46</v>
      </c>
      <c r="Z196" s="3" t="s">
        <v>73</v>
      </c>
      <c r="AA196" s="3" t="s">
        <v>415</v>
      </c>
      <c r="AB196" s="12" t="str">
        <f t="shared" ref="AB196" si="56">IF(ISNUMBER(SEARCH("DMS",AA196)),"Dimethyl Sulfate",IF(ISNUMBER(SEARCH("2,4-XILIDIN",AA196)),"2,4-Xylidine",IF(ISNUMBER(SEARCH("GALIGAN",AA196)),"Oxyfluorfen",IF(ISNUMBER(SEARCH("DIMETHYLAMINE",AA196)),"Dimethylamine",IF(ISNUMBER(SEARCH("ORTHOFORMATE",AA196)),"Trimethyl orthoformate",IF(ISNUMBER(SEARCH("NOVALURON",AA196)),"Novaluron",IF(ISNUMBER(SEARCH("DIMETHYL SULPHATE",AA196)),"Dimethyl Sulphate",IF(ISNUMBER(SEARCH("ALTAPYNE",AA196)),"Acid Based Co-Emulsifier",IF(ISNUMBER(SEARCH("METHANESULFONYL",AA196)),"Methanesulfonyl chloride",IF(ISNUMBER(SEARCH("METHYL FORMATE",AA196)),"Methanoate",IF(ISNUMBER(SEARCH("FLUEN",AA196)),"Fluensulfone","FIX IT")))))))))))</f>
        <v>Oxyfluorfen</v>
      </c>
      <c r="AC196" s="12" t="str">
        <f t="shared" ref="AC196" si="57">VLOOKUP(AB196,AJ:AL,2, FALSE)</f>
        <v>Galigan 240 EC</v>
      </c>
      <c r="AD196" s="10"/>
      <c r="AE196" s="4">
        <v>35236</v>
      </c>
      <c r="AF196" s="4">
        <v>35.24</v>
      </c>
      <c r="AG196" s="4">
        <v>397000</v>
      </c>
      <c r="AJ196" s="10"/>
      <c r="AK196" s="10"/>
      <c r="AL196" s="10"/>
    </row>
    <row r="197" spans="1:38" ht="22" customHeight="1" x14ac:dyDescent="0.3">
      <c r="A197" s="5">
        <v>43876</v>
      </c>
      <c r="B197" s="6" t="s">
        <v>31</v>
      </c>
      <c r="C197" s="6" t="s">
        <v>32</v>
      </c>
      <c r="D197" s="7" t="s">
        <v>49</v>
      </c>
      <c r="E197" s="7" t="s">
        <v>49</v>
      </c>
      <c r="F197" s="6" t="s">
        <v>33</v>
      </c>
      <c r="G197" s="7" t="s">
        <v>49</v>
      </c>
      <c r="H197" s="7" t="s">
        <v>49</v>
      </c>
      <c r="I197" s="6" t="s">
        <v>34</v>
      </c>
      <c r="J197" s="6" t="s">
        <v>65</v>
      </c>
      <c r="K197" s="7" t="s">
        <v>49</v>
      </c>
      <c r="L197" s="7" t="s">
        <v>49</v>
      </c>
      <c r="M197" s="6" t="s">
        <v>33</v>
      </c>
      <c r="N197" s="7" t="s">
        <v>49</v>
      </c>
      <c r="O197" s="7" t="s">
        <v>49</v>
      </c>
      <c r="P197" s="6" t="s">
        <v>66</v>
      </c>
      <c r="Q197" s="6" t="s">
        <v>39</v>
      </c>
      <c r="R197" s="6" t="s">
        <v>67</v>
      </c>
      <c r="S197" s="6" t="s">
        <v>68</v>
      </c>
      <c r="T197" s="6" t="s">
        <v>69</v>
      </c>
      <c r="U197" s="6" t="s">
        <v>70</v>
      </c>
      <c r="V197" s="6" t="s">
        <v>43</v>
      </c>
      <c r="W197" s="6" t="s">
        <v>44</v>
      </c>
      <c r="X197" s="6" t="s">
        <v>45</v>
      </c>
      <c r="Y197" s="6" t="s">
        <v>46</v>
      </c>
      <c r="Z197" s="6" t="s">
        <v>71</v>
      </c>
      <c r="AA197" s="6" t="s">
        <v>416</v>
      </c>
      <c r="AB197" s="12" t="str">
        <f t="shared" si="54"/>
        <v>Diuron</v>
      </c>
      <c r="AC197" s="7"/>
      <c r="AD197" s="7"/>
      <c r="AE197" s="7">
        <v>103226</v>
      </c>
      <c r="AF197" s="7">
        <v>103.23</v>
      </c>
      <c r="AG197" s="7">
        <v>1164000</v>
      </c>
      <c r="AJ197" s="7"/>
      <c r="AK197" s="7"/>
      <c r="AL197" s="7"/>
    </row>
    <row r="198" spans="1:38" ht="22" customHeight="1" x14ac:dyDescent="0.3">
      <c r="A198" s="2">
        <v>43876</v>
      </c>
      <c r="B198" s="3" t="s">
        <v>31</v>
      </c>
      <c r="C198" s="3" t="s">
        <v>32</v>
      </c>
      <c r="D198" s="4" t="s">
        <v>49</v>
      </c>
      <c r="E198" s="4" t="s">
        <v>49</v>
      </c>
      <c r="F198" s="3" t="s">
        <v>33</v>
      </c>
      <c r="G198" s="4" t="s">
        <v>49</v>
      </c>
      <c r="H198" s="4" t="s">
        <v>49</v>
      </c>
      <c r="I198" s="3" t="s">
        <v>34</v>
      </c>
      <c r="J198" s="3" t="s">
        <v>77</v>
      </c>
      <c r="K198" s="3" t="s">
        <v>78</v>
      </c>
      <c r="L198" s="3" t="s">
        <v>68</v>
      </c>
      <c r="M198" s="3" t="s">
        <v>33</v>
      </c>
      <c r="N198" s="4" t="s">
        <v>49</v>
      </c>
      <c r="O198" s="4" t="s">
        <v>49</v>
      </c>
      <c r="P198" s="3" t="s">
        <v>79</v>
      </c>
      <c r="Q198" s="3" t="s">
        <v>39</v>
      </c>
      <c r="R198" s="3" t="s">
        <v>67</v>
      </c>
      <c r="S198" s="3" t="s">
        <v>68</v>
      </c>
      <c r="T198" s="3" t="s">
        <v>69</v>
      </c>
      <c r="U198" s="3" t="s">
        <v>70</v>
      </c>
      <c r="V198" s="3" t="s">
        <v>43</v>
      </c>
      <c r="W198" s="3" t="s">
        <v>44</v>
      </c>
      <c r="X198" s="3" t="s">
        <v>45</v>
      </c>
      <c r="Y198" s="3" t="s">
        <v>46</v>
      </c>
      <c r="Z198" s="3" t="s">
        <v>243</v>
      </c>
      <c r="AA198" s="3" t="s">
        <v>417</v>
      </c>
      <c r="AB198" s="12" t="str">
        <f t="shared" ref="AB198" si="58">IF(ISNUMBER(SEARCH("BUTYRAMIDE",AA198)),"2,3-Dimethyl Butyramide",IF(ISNUMBER(SEARCH("FOLPET",AA198)),"Folpet",IF(ISNUMBER(SEARCH("METHYL [2-({[6- (TRIFLUOROMETHYL) PYRIDIN-2-YL] OXY} METHYL) PHENYL",AA198)),"Esther",IF(ISNUMBER(SEARCH("TEBUCONAZOL",AA198)),"Tebuconazole",IF(ISNUMBER(SEARCH("DICHLOROPHENYL",AA198)),"Dichlorophenyl Isocyanates",IF(ISNUMBER(SEARCH("CAPTAN",AA198)),"Captan",IF(ISNUMBER(SEARCH("DIMETHYLACETAMID",AA198)),"Dimethylacetamide",IF(ISNUMBER(SEARCH("AFALON",AA198)),"Linuron","FIX IT"))))))))</f>
        <v>Captan</v>
      </c>
      <c r="AC198" s="10"/>
      <c r="AD198" s="10"/>
      <c r="AE198" s="4">
        <v>12970</v>
      </c>
      <c r="AF198" s="4">
        <v>12.97</v>
      </c>
      <c r="AG198" s="4">
        <v>194000</v>
      </c>
      <c r="AJ198" s="10"/>
      <c r="AK198" s="10"/>
      <c r="AL198" s="10"/>
    </row>
    <row r="199" spans="1:38" ht="22" customHeight="1" x14ac:dyDescent="0.3">
      <c r="A199" s="5">
        <v>43876</v>
      </c>
      <c r="B199" s="6" t="s">
        <v>31</v>
      </c>
      <c r="C199" s="6" t="s">
        <v>32</v>
      </c>
      <c r="D199" s="7" t="s">
        <v>49</v>
      </c>
      <c r="E199" s="7" t="s">
        <v>49</v>
      </c>
      <c r="F199" s="6" t="s">
        <v>33</v>
      </c>
      <c r="G199" s="7" t="s">
        <v>49</v>
      </c>
      <c r="H199" s="7" t="s">
        <v>49</v>
      </c>
      <c r="I199" s="6" t="s">
        <v>34</v>
      </c>
      <c r="J199" s="6" t="s">
        <v>77</v>
      </c>
      <c r="K199" s="6" t="s">
        <v>78</v>
      </c>
      <c r="L199" s="6" t="s">
        <v>68</v>
      </c>
      <c r="M199" s="6" t="s">
        <v>33</v>
      </c>
      <c r="N199" s="7" t="s">
        <v>49</v>
      </c>
      <c r="O199" s="7" t="s">
        <v>49</v>
      </c>
      <c r="P199" s="6" t="s">
        <v>79</v>
      </c>
      <c r="Q199" s="6" t="s">
        <v>39</v>
      </c>
      <c r="R199" s="6" t="s">
        <v>67</v>
      </c>
      <c r="S199" s="6" t="s">
        <v>68</v>
      </c>
      <c r="T199" s="6" t="s">
        <v>69</v>
      </c>
      <c r="U199" s="6" t="s">
        <v>70</v>
      </c>
      <c r="V199" s="6" t="s">
        <v>43</v>
      </c>
      <c r="W199" s="6" t="s">
        <v>44</v>
      </c>
      <c r="X199" s="6" t="s">
        <v>45</v>
      </c>
      <c r="Y199" s="6" t="s">
        <v>46</v>
      </c>
      <c r="Z199" s="6" t="s">
        <v>418</v>
      </c>
      <c r="AA199" s="6" t="s">
        <v>419</v>
      </c>
      <c r="AB199" s="12" t="str">
        <f>IF(ISNUMBER(SEARCH("TRIFLUOROMETHYL",AA141)),"2-(Trifluoromethyl)pyridine",IF(ISNUMBER(SEARCH("GALIL",AA141)),"Imidachloprid",IF(ISNUMBER(SEARCH("SUPRATHION",AA141)),"Methidathion",IF(ISNUMBER(SEARCH("ETHYLAN",AA141)),"Non Ionic Surfactant",IF(ISNUMBER(SEARCH("FIPRONIL",AA141)),"Fipronil","FIX IT")))))</f>
        <v>Methidathion</v>
      </c>
      <c r="AC199" s="7"/>
      <c r="AD199" s="7"/>
      <c r="AE199" s="7">
        <v>20940</v>
      </c>
      <c r="AF199" s="7">
        <v>20.94</v>
      </c>
      <c r="AG199" s="7">
        <v>33558000</v>
      </c>
      <c r="AJ199" s="7"/>
      <c r="AK199" s="7"/>
      <c r="AL199" s="7"/>
    </row>
    <row r="200" spans="1:38" ht="22" customHeight="1" x14ac:dyDescent="0.3">
      <c r="A200" s="2">
        <v>43874</v>
      </c>
      <c r="B200" s="3" t="s">
        <v>50</v>
      </c>
      <c r="C200" s="3" t="s">
        <v>32</v>
      </c>
      <c r="D200" s="4" t="s">
        <v>49</v>
      </c>
      <c r="E200" s="4" t="s">
        <v>49</v>
      </c>
      <c r="F200" s="3" t="s">
        <v>33</v>
      </c>
      <c r="G200" s="4" t="s">
        <v>49</v>
      </c>
      <c r="H200" s="4" t="s">
        <v>49</v>
      </c>
      <c r="I200" s="3" t="s">
        <v>34</v>
      </c>
      <c r="J200" s="3" t="s">
        <v>173</v>
      </c>
      <c r="K200" s="3" t="s">
        <v>174</v>
      </c>
      <c r="L200" s="3" t="s">
        <v>97</v>
      </c>
      <c r="M200" s="4" t="s">
        <v>49</v>
      </c>
      <c r="N200" s="4" t="s">
        <v>49</v>
      </c>
      <c r="O200" s="4" t="s">
        <v>49</v>
      </c>
      <c r="P200" s="3" t="s">
        <v>175</v>
      </c>
      <c r="Q200" s="3" t="s">
        <v>39</v>
      </c>
      <c r="R200" s="3" t="s">
        <v>176</v>
      </c>
      <c r="S200" s="3" t="s">
        <v>97</v>
      </c>
      <c r="T200" s="3" t="s">
        <v>177</v>
      </c>
      <c r="U200" s="3" t="s">
        <v>178</v>
      </c>
      <c r="V200" s="3" t="s">
        <v>43</v>
      </c>
      <c r="W200" s="3" t="s">
        <v>44</v>
      </c>
      <c r="X200" s="3" t="s">
        <v>45</v>
      </c>
      <c r="Y200" s="3" t="s">
        <v>46</v>
      </c>
      <c r="Z200" s="3" t="s">
        <v>179</v>
      </c>
      <c r="AA200" s="3" t="s">
        <v>397</v>
      </c>
      <c r="AB200" s="12" t="str">
        <f t="shared" ref="AB200" si="59">IF(ISNUMBER(SEARCH("DMS",AA200)),"Dimethyl Sulfate",IF(ISNUMBER(SEARCH("2,4-XILIDIN",AA200)),"2,4-Xylidine",IF(ISNUMBER(SEARCH("GALIGAN",AA200)),"Oxyfluorfen",IF(ISNUMBER(SEARCH("DIMETHYLAMINE",AA200)),"Dimethylamine",IF(ISNUMBER(SEARCH("ORTHOFORMATE",AA200)),"Trimethyl orthoformate",IF(ISNUMBER(SEARCH("NOVALURON",AA200)),"Novaluron",IF(ISNUMBER(SEARCH("DIMETHYL SULPHATE",AA200)),"Dimethyl Sulphate",IF(ISNUMBER(SEARCH("ALTAPYNE",AA200)),"Acid Based Co-Emulsifier",IF(ISNUMBER(SEARCH("METHANESULFONYL",AA200)),"Methanesulfonyl chloride",IF(ISNUMBER(SEARCH("METHYL FORMATE",AA200)),"Methanoate",IF(ISNUMBER(SEARCH("FLUEN",AA200)),"Fluensulfone","FIX IT")))))))))))</f>
        <v>Acid Based Co-Emulsifier</v>
      </c>
      <c r="AC200" s="10"/>
      <c r="AD200" s="10"/>
      <c r="AE200" s="4">
        <v>17375</v>
      </c>
      <c r="AF200" s="4">
        <v>17.38</v>
      </c>
      <c r="AG200" s="4">
        <v>10400</v>
      </c>
      <c r="AJ200" s="10"/>
      <c r="AK200" s="10"/>
      <c r="AL200" s="10"/>
    </row>
    <row r="201" spans="1:38" ht="22" customHeight="1" x14ac:dyDescent="0.3">
      <c r="A201" s="5">
        <v>43873</v>
      </c>
      <c r="B201" s="6" t="s">
        <v>50</v>
      </c>
      <c r="C201" s="6" t="s">
        <v>84</v>
      </c>
      <c r="D201" s="6" t="s">
        <v>85</v>
      </c>
      <c r="E201" s="6" t="s">
        <v>44</v>
      </c>
      <c r="F201" s="6" t="s">
        <v>33</v>
      </c>
      <c r="G201" s="7" t="s">
        <v>49</v>
      </c>
      <c r="H201" s="7" t="s">
        <v>49</v>
      </c>
      <c r="I201" s="6" t="s">
        <v>86</v>
      </c>
      <c r="J201" s="6" t="s">
        <v>166</v>
      </c>
      <c r="K201" s="7" t="s">
        <v>49</v>
      </c>
      <c r="L201" s="6" t="s">
        <v>61</v>
      </c>
      <c r="M201" s="7" t="s">
        <v>49</v>
      </c>
      <c r="N201" s="7" t="s">
        <v>49</v>
      </c>
      <c r="O201" s="7" t="s">
        <v>49</v>
      </c>
      <c r="P201" s="6" t="s">
        <v>167</v>
      </c>
      <c r="Q201" s="6" t="s">
        <v>39</v>
      </c>
      <c r="R201" s="6" t="s">
        <v>60</v>
      </c>
      <c r="S201" s="6" t="s">
        <v>61</v>
      </c>
      <c r="T201" s="6" t="s">
        <v>62</v>
      </c>
      <c r="U201" s="6" t="s">
        <v>56</v>
      </c>
      <c r="V201" s="6" t="s">
        <v>90</v>
      </c>
      <c r="W201" s="6" t="s">
        <v>44</v>
      </c>
      <c r="X201" s="6" t="s">
        <v>91</v>
      </c>
      <c r="Y201" s="6" t="s">
        <v>46</v>
      </c>
      <c r="Z201" s="6" t="s">
        <v>251</v>
      </c>
      <c r="AA201" s="6" t="s">
        <v>420</v>
      </c>
      <c r="AB201" s="12" t="str">
        <f t="shared" ref="AB201" si="60">IF(ISNUMBER(SEARCH("BUTYRAMIDE",AA201)),"2,3-Dimethyl Butyramide",IF(ISNUMBER(SEARCH("FOLPET",AA201)),"Folpet",IF(ISNUMBER(SEARCH("METHYL [2-({[6- (TRIFLUOROMETHYL) PYRIDIN-2-YL] OXY} METHYL) PHENYL",AA201)),"Esther",IF(ISNUMBER(SEARCH("TEBUCONAZOL",AA201)),"Tebuconazole",IF(ISNUMBER(SEARCH("DICHLOROPHENYL",AA201)),"Dichlorophenyl Isocyanates",IF(ISNUMBER(SEARCH("CAPTAN",AA201)),"Captan",IF(ISNUMBER(SEARCH("DIMETHYLACETAMID",AA201)),"Dimethylacetamide",IF(ISNUMBER(SEARCH("AFALON",AA201)),"Linuron","FIX IT"))))))))</f>
        <v>Dimethylacetamide</v>
      </c>
      <c r="AC201" s="7"/>
      <c r="AD201" s="7"/>
      <c r="AE201" s="7">
        <v>16340</v>
      </c>
      <c r="AF201" s="7">
        <v>16.34</v>
      </c>
      <c r="AG201" s="7">
        <v>71300</v>
      </c>
      <c r="AJ201" s="7"/>
      <c r="AK201" s="7"/>
      <c r="AL201" s="7"/>
    </row>
    <row r="202" spans="1:38" ht="22" customHeight="1" x14ac:dyDescent="0.3">
      <c r="A202" s="2">
        <v>43873</v>
      </c>
      <c r="B202" s="3" t="s">
        <v>50</v>
      </c>
      <c r="C202" s="3" t="s">
        <v>32</v>
      </c>
      <c r="D202" s="4" t="s">
        <v>49</v>
      </c>
      <c r="E202" s="4" t="s">
        <v>49</v>
      </c>
      <c r="F202" s="3" t="s">
        <v>33</v>
      </c>
      <c r="G202" s="4" t="s">
        <v>49</v>
      </c>
      <c r="H202" s="4" t="s">
        <v>49</v>
      </c>
      <c r="I202" s="3" t="s">
        <v>34</v>
      </c>
      <c r="J202" s="3" t="s">
        <v>421</v>
      </c>
      <c r="K202" s="4" t="s">
        <v>49</v>
      </c>
      <c r="L202" s="4" t="s">
        <v>49</v>
      </c>
      <c r="M202" s="4" t="s">
        <v>49</v>
      </c>
      <c r="N202" s="4" t="s">
        <v>49</v>
      </c>
      <c r="O202" s="4" t="s">
        <v>49</v>
      </c>
      <c r="P202" s="3" t="s">
        <v>422</v>
      </c>
      <c r="Q202" s="3" t="s">
        <v>423</v>
      </c>
      <c r="R202" s="3" t="s">
        <v>60</v>
      </c>
      <c r="S202" s="3" t="s">
        <v>61</v>
      </c>
      <c r="T202" s="3" t="s">
        <v>62</v>
      </c>
      <c r="U202" s="3" t="s">
        <v>56</v>
      </c>
      <c r="V202" s="3" t="s">
        <v>43</v>
      </c>
      <c r="W202" s="3" t="s">
        <v>44</v>
      </c>
      <c r="X202" s="3" t="s">
        <v>45</v>
      </c>
      <c r="Y202" s="3" t="s">
        <v>46</v>
      </c>
      <c r="Z202" s="19" t="s">
        <v>80</v>
      </c>
      <c r="AA202" s="3" t="s">
        <v>424</v>
      </c>
      <c r="AB202" s="18" t="s">
        <v>3193</v>
      </c>
      <c r="AC202" s="10"/>
      <c r="AD202" s="10"/>
      <c r="AE202" s="4">
        <v>30180</v>
      </c>
      <c r="AF202" s="4">
        <v>30.18</v>
      </c>
      <c r="AG202" s="4">
        <v>1039000</v>
      </c>
      <c r="AJ202" s="10"/>
      <c r="AK202" s="10"/>
      <c r="AL202" s="10"/>
    </row>
    <row r="203" spans="1:38" ht="22" customHeight="1" x14ac:dyDescent="0.3">
      <c r="A203" s="5">
        <v>43871</v>
      </c>
      <c r="B203" s="6" t="s">
        <v>31</v>
      </c>
      <c r="C203" s="6" t="s">
        <v>32</v>
      </c>
      <c r="D203" s="7" t="s">
        <v>49</v>
      </c>
      <c r="E203" s="7" t="s">
        <v>49</v>
      </c>
      <c r="F203" s="6" t="s">
        <v>33</v>
      </c>
      <c r="G203" s="7" t="s">
        <v>49</v>
      </c>
      <c r="H203" s="7" t="s">
        <v>49</v>
      </c>
      <c r="I203" s="6" t="s">
        <v>34</v>
      </c>
      <c r="J203" s="6" t="s">
        <v>77</v>
      </c>
      <c r="K203" s="6" t="s">
        <v>78</v>
      </c>
      <c r="L203" s="6" t="s">
        <v>68</v>
      </c>
      <c r="M203" s="6" t="s">
        <v>33</v>
      </c>
      <c r="N203" s="7" t="s">
        <v>49</v>
      </c>
      <c r="O203" s="7" t="s">
        <v>49</v>
      </c>
      <c r="P203" s="6" t="s">
        <v>79</v>
      </c>
      <c r="Q203" s="6" t="s">
        <v>39</v>
      </c>
      <c r="R203" s="6" t="s">
        <v>67</v>
      </c>
      <c r="S203" s="6" t="s">
        <v>68</v>
      </c>
      <c r="T203" s="6" t="s">
        <v>69</v>
      </c>
      <c r="U203" s="6" t="s">
        <v>70</v>
      </c>
      <c r="V203" s="6" t="s">
        <v>43</v>
      </c>
      <c r="W203" s="6" t="s">
        <v>44</v>
      </c>
      <c r="X203" s="6" t="s">
        <v>45</v>
      </c>
      <c r="Y203" s="6" t="s">
        <v>46</v>
      </c>
      <c r="Z203" s="6" t="s">
        <v>82</v>
      </c>
      <c r="AA203" s="6" t="s">
        <v>425</v>
      </c>
      <c r="AB203" s="12" t="s">
        <v>3145</v>
      </c>
      <c r="AC203" s="7"/>
      <c r="AD203" s="7"/>
      <c r="AE203" s="7">
        <v>15420</v>
      </c>
      <c r="AF203" s="7">
        <v>15.42</v>
      </c>
      <c r="AG203" s="7">
        <v>287000</v>
      </c>
      <c r="AJ203" s="7"/>
      <c r="AK203" s="7"/>
      <c r="AL203" s="7"/>
    </row>
    <row r="204" spans="1:38" ht="22" customHeight="1" x14ac:dyDescent="0.3">
      <c r="A204" s="2">
        <v>43871</v>
      </c>
      <c r="B204" s="3" t="s">
        <v>31</v>
      </c>
      <c r="C204" s="3" t="s">
        <v>32</v>
      </c>
      <c r="D204" s="4" t="s">
        <v>49</v>
      </c>
      <c r="E204" s="4" t="s">
        <v>49</v>
      </c>
      <c r="F204" s="3" t="s">
        <v>33</v>
      </c>
      <c r="G204" s="4" t="s">
        <v>49</v>
      </c>
      <c r="H204" s="4" t="s">
        <v>49</v>
      </c>
      <c r="I204" s="3" t="s">
        <v>34</v>
      </c>
      <c r="J204" s="3" t="s">
        <v>77</v>
      </c>
      <c r="K204" s="3" t="s">
        <v>78</v>
      </c>
      <c r="L204" s="3" t="s">
        <v>68</v>
      </c>
      <c r="M204" s="3" t="s">
        <v>33</v>
      </c>
      <c r="N204" s="4" t="s">
        <v>49</v>
      </c>
      <c r="O204" s="4" t="s">
        <v>49</v>
      </c>
      <c r="P204" s="3" t="s">
        <v>79</v>
      </c>
      <c r="Q204" s="3" t="s">
        <v>39</v>
      </c>
      <c r="R204" s="3" t="s">
        <v>67</v>
      </c>
      <c r="S204" s="3" t="s">
        <v>68</v>
      </c>
      <c r="T204" s="3" t="s">
        <v>69</v>
      </c>
      <c r="U204" s="3" t="s">
        <v>70</v>
      </c>
      <c r="V204" s="3" t="s">
        <v>43</v>
      </c>
      <c r="W204" s="3" t="s">
        <v>44</v>
      </c>
      <c r="X204" s="3" t="s">
        <v>45</v>
      </c>
      <c r="Y204" s="3" t="s">
        <v>46</v>
      </c>
      <c r="Z204" s="3" t="s">
        <v>82</v>
      </c>
      <c r="AA204" s="3" t="s">
        <v>426</v>
      </c>
      <c r="AB204" s="12" t="str">
        <f t="shared" si="54"/>
        <v>Methomyl</v>
      </c>
      <c r="AC204" s="10"/>
      <c r="AD204" s="10"/>
      <c r="AE204" s="4">
        <v>198000</v>
      </c>
      <c r="AF204" s="4">
        <v>198</v>
      </c>
      <c r="AG204" s="4">
        <v>3691000</v>
      </c>
      <c r="AJ204" s="10"/>
      <c r="AK204" s="10"/>
      <c r="AL204" s="10"/>
    </row>
    <row r="205" spans="1:38" ht="22" customHeight="1" x14ac:dyDescent="0.3">
      <c r="A205" s="5">
        <v>43871</v>
      </c>
      <c r="B205" s="6" t="s">
        <v>31</v>
      </c>
      <c r="C205" s="6" t="s">
        <v>32</v>
      </c>
      <c r="D205" s="7" t="s">
        <v>49</v>
      </c>
      <c r="E205" s="7" t="s">
        <v>49</v>
      </c>
      <c r="F205" s="6" t="s">
        <v>33</v>
      </c>
      <c r="G205" s="7" t="s">
        <v>49</v>
      </c>
      <c r="H205" s="7" t="s">
        <v>49</v>
      </c>
      <c r="I205" s="6" t="s">
        <v>34</v>
      </c>
      <c r="J205" s="6" t="s">
        <v>77</v>
      </c>
      <c r="K205" s="6" t="s">
        <v>78</v>
      </c>
      <c r="L205" s="6" t="s">
        <v>68</v>
      </c>
      <c r="M205" s="6" t="s">
        <v>33</v>
      </c>
      <c r="N205" s="7" t="s">
        <v>49</v>
      </c>
      <c r="O205" s="7" t="s">
        <v>49</v>
      </c>
      <c r="P205" s="6" t="s">
        <v>79</v>
      </c>
      <c r="Q205" s="6" t="s">
        <v>39</v>
      </c>
      <c r="R205" s="6" t="s">
        <v>67</v>
      </c>
      <c r="S205" s="6" t="s">
        <v>68</v>
      </c>
      <c r="T205" s="6" t="s">
        <v>69</v>
      </c>
      <c r="U205" s="6" t="s">
        <v>70</v>
      </c>
      <c r="V205" s="6" t="s">
        <v>43</v>
      </c>
      <c r="W205" s="6" t="s">
        <v>44</v>
      </c>
      <c r="X205" s="6" t="s">
        <v>45</v>
      </c>
      <c r="Y205" s="6" t="s">
        <v>46</v>
      </c>
      <c r="Z205" s="6" t="s">
        <v>208</v>
      </c>
      <c r="AA205" s="6" t="s">
        <v>427</v>
      </c>
      <c r="AB205" s="12" t="str">
        <f>IF(ISNUMBER(SEARCH("DMS",AA205)),"Dimethyl Sulfate",IF(ISNUMBER(SEARCH("2,4-XILIDIN",AA205)),"2,4-Xylidine",IF(ISNUMBER(SEARCH("GALIGAN",AA205)),"Oxyfluorfen",IF(ISNUMBER(SEARCH("DIMETHYLAMINE",AA205)),"Dimethylamine",IF(ISNUMBER(SEARCH("ORTHOFORMATE",AA205)),"Trimethyl orthoformate",IF(ISNUMBER(SEARCH("NOVALURON",AA205)),"Novaluron",IF(ISNUMBER(SEARCH("DIMETHYL SULPHATE",AA205)),"Dimethyl Sulphate",IF(ISNUMBER(SEARCH("ALTAPYNE",AA205)),"Acid Based Co-Emulsifier",IF(ISNUMBER(SEARCH("METHANESULFONYL",AA205)),"Methanesulfonyl chloride",IF(ISNUMBER(SEARCH("METHYL FORMATE",AA205)),"Methanoate",IF(ISNUMBER(SEARCH("FLUEN",AA205)),"Fluensulfone","FIX IT")))))))))))</f>
        <v>Fluensulfone</v>
      </c>
      <c r="AC205" s="7"/>
      <c r="AD205" s="7"/>
      <c r="AE205" s="7">
        <v>15780</v>
      </c>
      <c r="AF205" s="7">
        <v>15.78</v>
      </c>
      <c r="AG205" s="7">
        <v>112000</v>
      </c>
      <c r="AJ205" s="7"/>
      <c r="AK205" s="7"/>
      <c r="AL205" s="7"/>
    </row>
    <row r="206" spans="1:38" ht="22" customHeight="1" x14ac:dyDescent="0.3">
      <c r="A206" s="2">
        <v>43871</v>
      </c>
      <c r="B206" s="3" t="s">
        <v>31</v>
      </c>
      <c r="C206" s="3" t="s">
        <v>32</v>
      </c>
      <c r="D206" s="4" t="s">
        <v>49</v>
      </c>
      <c r="E206" s="4" t="s">
        <v>49</v>
      </c>
      <c r="F206" s="3" t="s">
        <v>33</v>
      </c>
      <c r="G206" s="4" t="s">
        <v>49</v>
      </c>
      <c r="H206" s="4" t="s">
        <v>49</v>
      </c>
      <c r="I206" s="3" t="s">
        <v>34</v>
      </c>
      <c r="J206" s="3" t="s">
        <v>35</v>
      </c>
      <c r="K206" s="3" t="s">
        <v>36</v>
      </c>
      <c r="L206" s="3" t="s">
        <v>37</v>
      </c>
      <c r="M206" s="3" t="s">
        <v>33</v>
      </c>
      <c r="N206" s="4" t="s">
        <v>49</v>
      </c>
      <c r="O206" s="4" t="s">
        <v>49</v>
      </c>
      <c r="P206" s="3" t="s">
        <v>38</v>
      </c>
      <c r="Q206" s="3" t="s">
        <v>39</v>
      </c>
      <c r="R206" s="3" t="s">
        <v>40</v>
      </c>
      <c r="S206" s="3" t="s">
        <v>37</v>
      </c>
      <c r="T206" s="3" t="s">
        <v>41</v>
      </c>
      <c r="U206" s="3" t="s">
        <v>42</v>
      </c>
      <c r="V206" s="3" t="s">
        <v>43</v>
      </c>
      <c r="W206" s="3" t="s">
        <v>44</v>
      </c>
      <c r="X206" s="3" t="s">
        <v>45</v>
      </c>
      <c r="Y206" s="3" t="s">
        <v>46</v>
      </c>
      <c r="Z206" s="3" t="s">
        <v>47</v>
      </c>
      <c r="AA206" s="3" t="s">
        <v>428</v>
      </c>
      <c r="AB206" s="12" t="str">
        <f t="shared" si="54"/>
        <v>2,4-Dichlorophenoxyacetic acid</v>
      </c>
      <c r="AC206" s="10"/>
      <c r="AD206" s="10"/>
      <c r="AE206" s="4">
        <v>74040</v>
      </c>
      <c r="AF206" s="4">
        <v>74.040000000000006</v>
      </c>
      <c r="AG206" s="3" t="s">
        <v>49</v>
      </c>
      <c r="AJ206" s="10"/>
      <c r="AK206" s="10"/>
      <c r="AL206" s="10"/>
    </row>
    <row r="207" spans="1:38" ht="22" customHeight="1" x14ac:dyDescent="0.3">
      <c r="A207" s="5">
        <v>43871</v>
      </c>
      <c r="B207" s="6" t="s">
        <v>31</v>
      </c>
      <c r="C207" s="6" t="s">
        <v>32</v>
      </c>
      <c r="D207" s="7" t="s">
        <v>49</v>
      </c>
      <c r="E207" s="7" t="s">
        <v>49</v>
      </c>
      <c r="F207" s="6" t="s">
        <v>33</v>
      </c>
      <c r="G207" s="7" t="s">
        <v>49</v>
      </c>
      <c r="H207" s="7" t="s">
        <v>49</v>
      </c>
      <c r="I207" s="6" t="s">
        <v>34</v>
      </c>
      <c r="J207" s="6" t="s">
        <v>77</v>
      </c>
      <c r="K207" s="6" t="s">
        <v>78</v>
      </c>
      <c r="L207" s="6" t="s">
        <v>68</v>
      </c>
      <c r="M207" s="6" t="s">
        <v>33</v>
      </c>
      <c r="N207" s="7" t="s">
        <v>49</v>
      </c>
      <c r="O207" s="7" t="s">
        <v>49</v>
      </c>
      <c r="P207" s="6" t="s">
        <v>79</v>
      </c>
      <c r="Q207" s="6" t="s">
        <v>39</v>
      </c>
      <c r="R207" s="6" t="s">
        <v>67</v>
      </c>
      <c r="S207" s="6" t="s">
        <v>68</v>
      </c>
      <c r="T207" s="6" t="s">
        <v>69</v>
      </c>
      <c r="U207" s="6" t="s">
        <v>70</v>
      </c>
      <c r="V207" s="6" t="s">
        <v>43</v>
      </c>
      <c r="W207" s="6" t="s">
        <v>44</v>
      </c>
      <c r="X207" s="6" t="s">
        <v>45</v>
      </c>
      <c r="Y207" s="6" t="s">
        <v>46</v>
      </c>
      <c r="Z207" s="6" t="s">
        <v>234</v>
      </c>
      <c r="AA207" s="6" t="s">
        <v>429</v>
      </c>
      <c r="AB207" s="12" t="str">
        <f>IF(ISNUMBER(SEARCH("TRIFLUOROMETHYL",AA149)),"2-(Trifluoromethyl)pyridine",IF(ISNUMBER(SEARCH("GALIL",AA149)),"Imidachloprid",IF(ISNUMBER(SEARCH("SUPRATHION",AA149)),"Methidathion",IF(ISNUMBER(SEARCH("ETHYLAN",AA149)),"Non Ionic Surfactant",IF(ISNUMBER(SEARCH("FIPRONIL",AA149)),"Fipronil","FIX IT")))))</f>
        <v>Methidathion</v>
      </c>
      <c r="AC207" s="7"/>
      <c r="AD207" s="7"/>
      <c r="AE207" s="7">
        <v>16487</v>
      </c>
      <c r="AF207" s="7">
        <v>16.489999999999998</v>
      </c>
      <c r="AG207" s="7">
        <v>131000</v>
      </c>
      <c r="AJ207" s="7"/>
      <c r="AK207" s="7"/>
      <c r="AL207" s="7"/>
    </row>
    <row r="208" spans="1:38" ht="22" customHeight="1" x14ac:dyDescent="0.3">
      <c r="A208" s="2">
        <v>43871</v>
      </c>
      <c r="B208" s="3" t="s">
        <v>50</v>
      </c>
      <c r="C208" s="3" t="s">
        <v>32</v>
      </c>
      <c r="D208" s="4" t="s">
        <v>49</v>
      </c>
      <c r="E208" s="4" t="s">
        <v>49</v>
      </c>
      <c r="F208" s="3" t="s">
        <v>33</v>
      </c>
      <c r="G208" s="4" t="s">
        <v>49</v>
      </c>
      <c r="H208" s="4" t="s">
        <v>49</v>
      </c>
      <c r="I208" s="3" t="s">
        <v>34</v>
      </c>
      <c r="J208" s="3" t="s">
        <v>430</v>
      </c>
      <c r="K208" s="4" t="s">
        <v>49</v>
      </c>
      <c r="L208" s="4" t="s">
        <v>49</v>
      </c>
      <c r="M208" s="3" t="s">
        <v>33</v>
      </c>
      <c r="N208" s="4">
        <v>7629837352.7700005</v>
      </c>
      <c r="O208" s="4">
        <v>5040530602.5799999</v>
      </c>
      <c r="P208" s="3" t="s">
        <v>192</v>
      </c>
      <c r="Q208" s="3" t="s">
        <v>39</v>
      </c>
      <c r="R208" s="3" t="s">
        <v>431</v>
      </c>
      <c r="S208" s="3" t="s">
        <v>133</v>
      </c>
      <c r="T208" s="3" t="s">
        <v>432</v>
      </c>
      <c r="U208" s="3" t="s">
        <v>42</v>
      </c>
      <c r="V208" s="3" t="s">
        <v>43</v>
      </c>
      <c r="W208" s="3" t="s">
        <v>44</v>
      </c>
      <c r="X208" s="3" t="s">
        <v>45</v>
      </c>
      <c r="Y208" s="3" t="s">
        <v>46</v>
      </c>
      <c r="Z208" s="3" t="s">
        <v>193</v>
      </c>
      <c r="AA208" s="3" t="s">
        <v>412</v>
      </c>
      <c r="AB208" s="12" t="str">
        <f t="shared" si="54"/>
        <v>2,4-Dichlorophenoxyacetic acid</v>
      </c>
      <c r="AC208" s="10"/>
      <c r="AD208" s="10"/>
      <c r="AE208" s="4">
        <v>24220</v>
      </c>
      <c r="AF208" s="4">
        <v>24.22</v>
      </c>
      <c r="AG208" s="4">
        <v>58100</v>
      </c>
      <c r="AJ208" s="10"/>
      <c r="AK208" s="10"/>
      <c r="AL208" s="10"/>
    </row>
    <row r="209" spans="1:38" ht="22" customHeight="1" x14ac:dyDescent="0.3">
      <c r="A209" s="5">
        <v>43871</v>
      </c>
      <c r="B209" s="6" t="s">
        <v>31</v>
      </c>
      <c r="C209" s="6" t="s">
        <v>32</v>
      </c>
      <c r="D209" s="7" t="s">
        <v>49</v>
      </c>
      <c r="E209" s="7" t="s">
        <v>49</v>
      </c>
      <c r="F209" s="6" t="s">
        <v>33</v>
      </c>
      <c r="G209" s="7" t="s">
        <v>49</v>
      </c>
      <c r="H209" s="7" t="s">
        <v>49</v>
      </c>
      <c r="I209" s="6" t="s">
        <v>34</v>
      </c>
      <c r="J209" s="6" t="s">
        <v>35</v>
      </c>
      <c r="K209" s="6" t="s">
        <v>36</v>
      </c>
      <c r="L209" s="6" t="s">
        <v>37</v>
      </c>
      <c r="M209" s="6" t="s">
        <v>33</v>
      </c>
      <c r="N209" s="7" t="s">
        <v>49</v>
      </c>
      <c r="O209" s="7" t="s">
        <v>49</v>
      </c>
      <c r="P209" s="6" t="s">
        <v>38</v>
      </c>
      <c r="Q209" s="6" t="s">
        <v>39</v>
      </c>
      <c r="R209" s="6" t="s">
        <v>40</v>
      </c>
      <c r="S209" s="6" t="s">
        <v>37</v>
      </c>
      <c r="T209" s="6" t="s">
        <v>41</v>
      </c>
      <c r="U209" s="6" t="s">
        <v>42</v>
      </c>
      <c r="V209" s="6" t="s">
        <v>43</v>
      </c>
      <c r="W209" s="6" t="s">
        <v>44</v>
      </c>
      <c r="X209" s="6" t="s">
        <v>45</v>
      </c>
      <c r="Y209" s="6" t="s">
        <v>46</v>
      </c>
      <c r="Z209" s="6" t="s">
        <v>47</v>
      </c>
      <c r="AA209" s="6" t="s">
        <v>199</v>
      </c>
      <c r="AB209" s="12" t="str">
        <f t="shared" si="54"/>
        <v>2,4-Dichlorophenoxyacetic acid</v>
      </c>
      <c r="AC209" s="7"/>
      <c r="AD209" s="7"/>
      <c r="AE209" s="7">
        <v>184800</v>
      </c>
      <c r="AF209" s="7">
        <v>184.8</v>
      </c>
      <c r="AG209" s="6" t="s">
        <v>49</v>
      </c>
      <c r="AJ209" s="7"/>
      <c r="AK209" s="7"/>
      <c r="AL209" s="7"/>
    </row>
    <row r="210" spans="1:38" ht="22" customHeight="1" x14ac:dyDescent="0.3">
      <c r="A210" s="2">
        <v>43869</v>
      </c>
      <c r="B210" s="3" t="s">
        <v>50</v>
      </c>
      <c r="C210" s="3" t="s">
        <v>32</v>
      </c>
      <c r="D210" s="4" t="s">
        <v>49</v>
      </c>
      <c r="E210" s="4" t="s">
        <v>49</v>
      </c>
      <c r="F210" s="3" t="s">
        <v>33</v>
      </c>
      <c r="G210" s="4" t="s">
        <v>49</v>
      </c>
      <c r="H210" s="4" t="s">
        <v>49</v>
      </c>
      <c r="I210" s="3" t="s">
        <v>34</v>
      </c>
      <c r="J210" s="3" t="s">
        <v>51</v>
      </c>
      <c r="K210" s="4" t="s">
        <v>49</v>
      </c>
      <c r="L210" s="3" t="s">
        <v>54</v>
      </c>
      <c r="M210" s="3" t="s">
        <v>33</v>
      </c>
      <c r="N210" s="4">
        <v>570501619.85000002</v>
      </c>
      <c r="O210" s="4">
        <v>302280881</v>
      </c>
      <c r="P210" s="3" t="s">
        <v>52</v>
      </c>
      <c r="Q210" s="3" t="s">
        <v>39</v>
      </c>
      <c r="R210" s="3" t="s">
        <v>53</v>
      </c>
      <c r="S210" s="3" t="s">
        <v>54</v>
      </c>
      <c r="T210" s="3" t="s">
        <v>55</v>
      </c>
      <c r="U210" s="3" t="s">
        <v>56</v>
      </c>
      <c r="V210" s="3" t="s">
        <v>43</v>
      </c>
      <c r="W210" s="3" t="s">
        <v>44</v>
      </c>
      <c r="X210" s="3" t="s">
        <v>45</v>
      </c>
      <c r="Y210" s="3" t="s">
        <v>46</v>
      </c>
      <c r="Z210" s="3" t="s">
        <v>57</v>
      </c>
      <c r="AA210" s="3" t="s">
        <v>433</v>
      </c>
      <c r="AB210" s="12" t="str">
        <f t="shared" si="54"/>
        <v>Carbendazim</v>
      </c>
      <c r="AC210" s="10"/>
      <c r="AD210" s="10"/>
      <c r="AE210" s="4">
        <v>48240</v>
      </c>
      <c r="AF210" s="4">
        <v>48.24</v>
      </c>
      <c r="AG210" s="4">
        <v>1123000</v>
      </c>
      <c r="AJ210" s="10"/>
      <c r="AK210" s="10"/>
      <c r="AL210" s="10"/>
    </row>
    <row r="211" spans="1:38" ht="22" customHeight="1" x14ac:dyDescent="0.3">
      <c r="A211" s="5">
        <v>43868</v>
      </c>
      <c r="B211" s="6" t="s">
        <v>50</v>
      </c>
      <c r="C211" s="6" t="s">
        <v>32</v>
      </c>
      <c r="D211" s="7" t="s">
        <v>49</v>
      </c>
      <c r="E211" s="7" t="s">
        <v>49</v>
      </c>
      <c r="F211" s="6" t="s">
        <v>33</v>
      </c>
      <c r="G211" s="7" t="s">
        <v>49</v>
      </c>
      <c r="H211" s="7" t="s">
        <v>49</v>
      </c>
      <c r="I211" s="6" t="s">
        <v>34</v>
      </c>
      <c r="J211" s="6" t="s">
        <v>131</v>
      </c>
      <c r="K211" s="6" t="s">
        <v>132</v>
      </c>
      <c r="L211" s="6" t="s">
        <v>133</v>
      </c>
      <c r="M211" s="7" t="s">
        <v>49</v>
      </c>
      <c r="N211" s="7" t="s">
        <v>49</v>
      </c>
      <c r="O211" s="7" t="s">
        <v>49</v>
      </c>
      <c r="P211" s="6" t="s">
        <v>134</v>
      </c>
      <c r="Q211" s="6" t="s">
        <v>294</v>
      </c>
      <c r="R211" s="6" t="s">
        <v>186</v>
      </c>
      <c r="S211" s="6" t="s">
        <v>187</v>
      </c>
      <c r="T211" s="6" t="s">
        <v>188</v>
      </c>
      <c r="U211" s="6" t="s">
        <v>42</v>
      </c>
      <c r="V211" s="6" t="s">
        <v>90</v>
      </c>
      <c r="W211" s="6" t="s">
        <v>44</v>
      </c>
      <c r="X211" s="6" t="s">
        <v>91</v>
      </c>
      <c r="Y211" s="6" t="s">
        <v>46</v>
      </c>
      <c r="Z211" s="6" t="s">
        <v>138</v>
      </c>
      <c r="AA211" s="6" t="s">
        <v>295</v>
      </c>
      <c r="AB211" s="12" t="str">
        <f>IF(ISNUMBER(SEARCH("2,4 D",AA209)),"2,4-Dichlorophenoxyacetic acid",IF(ISNUMBER(SEARCH("ACIDO",AA209)),"2,4-Dichlorophenoxyacetic acid",IF(ISNUMBER(SEARCH("NAPHTHA",AA209)),"Aromatic Solvent Mixture",IF(ISNUMBER(SEARCH("DIMETHYLAMINE",AA209)),"Dimethylamine",IF(ISNUMBER(SEARCH("DIMETILAMINA",AA209)),"Dimethylamine",IF(ISNUMBER(SEARCH("JUMP",AA209)),"Diuron",IF(ISNUMBER(SEARCH(" 2-AMINO-2,3-DIMETHYL BUTYRAMIDE",AA209)),"Herbicide Amine Intermediate",IF(ISNUMBER(SEARCH("TEBUTHIURON",AA209)),"Tebuthiuron",IF(ISNUMBER(SEARCH("DMS",AA209)),"Dimethyl Sulfate",IF(ISNUMBER(SEARCH("2,4-XILIDIN",AA209)),"2,4-Xylidine","FIX IT"))))))))))</f>
        <v>2,4-Dichlorophenoxyacetic acid</v>
      </c>
      <c r="AC211" s="7"/>
      <c r="AD211" s="7"/>
      <c r="AE211" s="7">
        <v>20720</v>
      </c>
      <c r="AF211" s="7">
        <v>20.72</v>
      </c>
      <c r="AG211" s="7">
        <v>84200</v>
      </c>
      <c r="AJ211" s="7"/>
      <c r="AK211" s="7"/>
      <c r="AL211" s="7"/>
    </row>
    <row r="212" spans="1:38" ht="22" customHeight="1" x14ac:dyDescent="0.3">
      <c r="A212" s="2">
        <v>43864</v>
      </c>
      <c r="B212" s="3" t="s">
        <v>50</v>
      </c>
      <c r="C212" s="3" t="s">
        <v>32</v>
      </c>
      <c r="D212" s="4" t="s">
        <v>49</v>
      </c>
      <c r="E212" s="4" t="s">
        <v>49</v>
      </c>
      <c r="F212" s="3" t="s">
        <v>33</v>
      </c>
      <c r="G212" s="4" t="s">
        <v>49</v>
      </c>
      <c r="H212" s="4" t="s">
        <v>49</v>
      </c>
      <c r="I212" s="3" t="s">
        <v>34</v>
      </c>
      <c r="J212" s="3" t="s">
        <v>399</v>
      </c>
      <c r="K212" s="4" t="s">
        <v>49</v>
      </c>
      <c r="L212" s="3" t="s">
        <v>149</v>
      </c>
      <c r="M212" s="3" t="s">
        <v>33</v>
      </c>
      <c r="N212" s="4" t="s">
        <v>49</v>
      </c>
      <c r="O212" s="4" t="s">
        <v>49</v>
      </c>
      <c r="P212" s="3" t="s">
        <v>150</v>
      </c>
      <c r="Q212" s="3" t="s">
        <v>39</v>
      </c>
      <c r="R212" s="3" t="s">
        <v>151</v>
      </c>
      <c r="S212" s="3" t="s">
        <v>149</v>
      </c>
      <c r="T212" s="3" t="s">
        <v>152</v>
      </c>
      <c r="U212" s="3" t="s">
        <v>42</v>
      </c>
      <c r="V212" s="3" t="s">
        <v>43</v>
      </c>
      <c r="W212" s="3" t="s">
        <v>44</v>
      </c>
      <c r="X212" s="3" t="s">
        <v>45</v>
      </c>
      <c r="Y212" s="3" t="s">
        <v>46</v>
      </c>
      <c r="Z212" s="3" t="s">
        <v>153</v>
      </c>
      <c r="AA212" s="3" t="s">
        <v>434</v>
      </c>
      <c r="AB212" s="12" t="str">
        <f t="shared" si="54"/>
        <v>Aromatic Solvent Mixture</v>
      </c>
      <c r="AC212" s="10"/>
      <c r="AD212" s="10"/>
      <c r="AE212" s="4">
        <v>120140</v>
      </c>
      <c r="AF212" s="4">
        <v>120.14</v>
      </c>
      <c r="AG212" s="3" t="s">
        <v>49</v>
      </c>
      <c r="AJ212" s="10"/>
      <c r="AK212" s="10"/>
      <c r="AL212" s="10"/>
    </row>
    <row r="213" spans="1:38" ht="22" customHeight="1" x14ac:dyDescent="0.3">
      <c r="A213" s="5">
        <v>43859</v>
      </c>
      <c r="B213" s="6" t="s">
        <v>50</v>
      </c>
      <c r="C213" s="6" t="s">
        <v>32</v>
      </c>
      <c r="D213" s="7" t="s">
        <v>49</v>
      </c>
      <c r="E213" s="7" t="s">
        <v>49</v>
      </c>
      <c r="F213" s="6" t="s">
        <v>33</v>
      </c>
      <c r="G213" s="7" t="s">
        <v>49</v>
      </c>
      <c r="H213" s="7" t="s">
        <v>49</v>
      </c>
      <c r="I213" s="6" t="s">
        <v>34</v>
      </c>
      <c r="J213" s="6" t="s">
        <v>334</v>
      </c>
      <c r="K213" s="6" t="s">
        <v>335</v>
      </c>
      <c r="L213" s="6" t="s">
        <v>97</v>
      </c>
      <c r="M213" s="7" t="s">
        <v>49</v>
      </c>
      <c r="N213" s="7" t="s">
        <v>49</v>
      </c>
      <c r="O213" s="7" t="s">
        <v>49</v>
      </c>
      <c r="P213" s="6" t="s">
        <v>336</v>
      </c>
      <c r="Q213" s="6" t="s">
        <v>39</v>
      </c>
      <c r="R213" s="6" t="s">
        <v>337</v>
      </c>
      <c r="S213" s="6" t="s">
        <v>97</v>
      </c>
      <c r="T213" s="6" t="s">
        <v>338</v>
      </c>
      <c r="U213" s="6" t="s">
        <v>99</v>
      </c>
      <c r="V213" s="6" t="s">
        <v>43</v>
      </c>
      <c r="W213" s="6" t="s">
        <v>44</v>
      </c>
      <c r="X213" s="6" t="s">
        <v>45</v>
      </c>
      <c r="Y213" s="6" t="s">
        <v>46</v>
      </c>
      <c r="Z213" s="6" t="s">
        <v>339</v>
      </c>
      <c r="AA213" s="6" t="s">
        <v>340</v>
      </c>
      <c r="AB213" s="12" t="s">
        <v>3142</v>
      </c>
      <c r="AC213" s="7"/>
      <c r="AD213" s="7"/>
      <c r="AE213" s="7">
        <v>13094</v>
      </c>
      <c r="AF213" s="7">
        <v>13.09</v>
      </c>
      <c r="AG213" s="7">
        <v>42500</v>
      </c>
      <c r="AJ213" s="7"/>
      <c r="AK213" s="7"/>
      <c r="AL213" s="7"/>
    </row>
    <row r="214" spans="1:38" ht="22" customHeight="1" x14ac:dyDescent="0.3">
      <c r="A214" s="2">
        <v>43859</v>
      </c>
      <c r="B214" s="3" t="s">
        <v>50</v>
      </c>
      <c r="C214" s="3" t="s">
        <v>84</v>
      </c>
      <c r="D214" s="3" t="s">
        <v>85</v>
      </c>
      <c r="E214" s="3" t="s">
        <v>44</v>
      </c>
      <c r="F214" s="3" t="s">
        <v>33</v>
      </c>
      <c r="G214" s="4" t="s">
        <v>49</v>
      </c>
      <c r="H214" s="4" t="s">
        <v>49</v>
      </c>
      <c r="I214" s="3" t="s">
        <v>86</v>
      </c>
      <c r="J214" s="3" t="s">
        <v>435</v>
      </c>
      <c r="K214" s="4" t="s">
        <v>49</v>
      </c>
      <c r="L214" s="4" t="s">
        <v>49</v>
      </c>
      <c r="M214" s="4" t="s">
        <v>49</v>
      </c>
      <c r="N214" s="4" t="s">
        <v>49</v>
      </c>
      <c r="O214" s="4" t="s">
        <v>49</v>
      </c>
      <c r="P214" s="3" t="s">
        <v>370</v>
      </c>
      <c r="Q214" s="3" t="s">
        <v>400</v>
      </c>
      <c r="R214" s="3" t="s">
        <v>106</v>
      </c>
      <c r="S214" s="3" t="s">
        <v>61</v>
      </c>
      <c r="T214" s="3" t="s">
        <v>107</v>
      </c>
      <c r="U214" s="3" t="s">
        <v>56</v>
      </c>
      <c r="V214" s="3" t="s">
        <v>90</v>
      </c>
      <c r="W214" s="3" t="s">
        <v>44</v>
      </c>
      <c r="X214" s="3" t="s">
        <v>91</v>
      </c>
      <c r="Y214" s="3" t="s">
        <v>46</v>
      </c>
      <c r="Z214" s="3" t="s">
        <v>436</v>
      </c>
      <c r="AA214" s="3" t="s">
        <v>437</v>
      </c>
      <c r="AB214" s="12" t="str">
        <f t="shared" ref="AB214" si="61">IF(ISNUMBER(SEARCH("2,4 D",AA212)),"2,4-Dichlorophenoxyacetic acid",IF(ISNUMBER(SEARCH("ACIDO",AA212)),"2,4-Dichlorophenoxyacetic acid",IF(ISNUMBER(SEARCH("NAPHTHA",AA212)),"Aromatic Solvent Mixture",IF(ISNUMBER(SEARCH("DIMETHYLAMINE",AA212)),"Dimethylamine",IF(ISNUMBER(SEARCH("DIMETILAMINA",AA212)),"Dimethylamine",IF(ISNUMBER(SEARCH("JUMP",AA212)),"Diuron",IF(ISNUMBER(SEARCH(" 2-AMINO-2,3-DIMETHYL BUTYRAMIDE",AA212)),"Herbicide Amine Intermediate",IF(ISNUMBER(SEARCH("TEBUTHIURON",AA212)),"Tebuthiuron",IF(ISNUMBER(SEARCH("DMS",AA212)),"Dimethyl Sulfate",IF(ISNUMBER(SEARCH("2,4-XILIDIN",AA212)),"2,4-Xylidine","FIX IT"))))))))))</f>
        <v>Aromatic Solvent Mixture</v>
      </c>
      <c r="AC214" s="10"/>
      <c r="AD214" s="10"/>
      <c r="AE214" s="4">
        <v>22500</v>
      </c>
      <c r="AF214" s="4">
        <v>22.5</v>
      </c>
      <c r="AG214" s="4">
        <v>126000</v>
      </c>
      <c r="AJ214" s="10"/>
      <c r="AK214" s="10"/>
      <c r="AL214" s="10"/>
    </row>
    <row r="215" spans="1:38" ht="22" customHeight="1" x14ac:dyDescent="0.3">
      <c r="A215" s="5">
        <v>43858</v>
      </c>
      <c r="B215" s="6" t="s">
        <v>50</v>
      </c>
      <c r="C215" s="6" t="s">
        <v>84</v>
      </c>
      <c r="D215" s="6" t="s">
        <v>85</v>
      </c>
      <c r="E215" s="6" t="s">
        <v>44</v>
      </c>
      <c r="F215" s="6" t="s">
        <v>33</v>
      </c>
      <c r="G215" s="7" t="s">
        <v>49</v>
      </c>
      <c r="H215" s="7" t="s">
        <v>49</v>
      </c>
      <c r="I215" s="6" t="s">
        <v>86</v>
      </c>
      <c r="J215" s="6" t="s">
        <v>166</v>
      </c>
      <c r="K215" s="7" t="s">
        <v>49</v>
      </c>
      <c r="L215" s="6" t="s">
        <v>61</v>
      </c>
      <c r="M215" s="7" t="s">
        <v>49</v>
      </c>
      <c r="N215" s="7" t="s">
        <v>49</v>
      </c>
      <c r="O215" s="7" t="s">
        <v>49</v>
      </c>
      <c r="P215" s="6" t="s">
        <v>167</v>
      </c>
      <c r="Q215" s="6" t="s">
        <v>39</v>
      </c>
      <c r="R215" s="6" t="s">
        <v>60</v>
      </c>
      <c r="S215" s="6" t="s">
        <v>61</v>
      </c>
      <c r="T215" s="6" t="s">
        <v>62</v>
      </c>
      <c r="U215" s="6" t="s">
        <v>56</v>
      </c>
      <c r="V215" s="6" t="s">
        <v>90</v>
      </c>
      <c r="W215" s="6" t="s">
        <v>44</v>
      </c>
      <c r="X215" s="6" t="s">
        <v>91</v>
      </c>
      <c r="Y215" s="6" t="s">
        <v>46</v>
      </c>
      <c r="Z215" s="6" t="s">
        <v>251</v>
      </c>
      <c r="AA215" s="6" t="s">
        <v>420</v>
      </c>
      <c r="AB215" s="12" t="str">
        <f t="shared" ref="AB215" si="62">IF(ISNUMBER(SEARCH("BUTYRAMIDE",AA215)),"2,3-Dimethyl Butyramide",IF(ISNUMBER(SEARCH("FOLPET",AA215)),"Folpet",IF(ISNUMBER(SEARCH("METHYL [2-({[6- (TRIFLUOROMETHYL) PYRIDIN-2-YL] OXY} METHYL) PHENYL",AA215)),"Esther",IF(ISNUMBER(SEARCH("TEBUCONAZOL",AA215)),"Tebuconazole",IF(ISNUMBER(SEARCH("DICHLOROPHENYL",AA215)),"Dichlorophenyl Isocyanates",IF(ISNUMBER(SEARCH("CAPTAN",AA215)),"Captan",IF(ISNUMBER(SEARCH("DIMETHYLACETAMID",AA215)),"Dimethylacetamide",IF(ISNUMBER(SEARCH("AFALON",AA215)),"Linuron","FIX IT"))))))))</f>
        <v>Dimethylacetamide</v>
      </c>
      <c r="AC215" s="7"/>
      <c r="AD215" s="7"/>
      <c r="AE215" s="7">
        <v>16340</v>
      </c>
      <c r="AF215" s="7">
        <v>16.34</v>
      </c>
      <c r="AG215" s="7">
        <v>75800</v>
      </c>
      <c r="AJ215" s="7"/>
      <c r="AK215" s="7"/>
      <c r="AL215" s="7"/>
    </row>
    <row r="216" spans="1:38" ht="22" customHeight="1" x14ac:dyDescent="0.3">
      <c r="A216" s="2">
        <v>43856</v>
      </c>
      <c r="B216" s="3" t="s">
        <v>31</v>
      </c>
      <c r="C216" s="3" t="s">
        <v>32</v>
      </c>
      <c r="D216" s="4" t="s">
        <v>49</v>
      </c>
      <c r="E216" s="4" t="s">
        <v>49</v>
      </c>
      <c r="F216" s="3" t="s">
        <v>33</v>
      </c>
      <c r="G216" s="4" t="s">
        <v>49</v>
      </c>
      <c r="H216" s="4" t="s">
        <v>49</v>
      </c>
      <c r="I216" s="3" t="s">
        <v>34</v>
      </c>
      <c r="J216" s="3" t="s">
        <v>77</v>
      </c>
      <c r="K216" s="3" t="s">
        <v>78</v>
      </c>
      <c r="L216" s="3" t="s">
        <v>68</v>
      </c>
      <c r="M216" s="3" t="s">
        <v>33</v>
      </c>
      <c r="N216" s="4" t="s">
        <v>49</v>
      </c>
      <c r="O216" s="4" t="s">
        <v>49</v>
      </c>
      <c r="P216" s="3" t="s">
        <v>79</v>
      </c>
      <c r="Q216" s="3" t="s">
        <v>39</v>
      </c>
      <c r="R216" s="3" t="s">
        <v>67</v>
      </c>
      <c r="S216" s="3" t="s">
        <v>68</v>
      </c>
      <c r="T216" s="3" t="s">
        <v>69</v>
      </c>
      <c r="U216" s="3" t="s">
        <v>70</v>
      </c>
      <c r="V216" s="3" t="s">
        <v>43</v>
      </c>
      <c r="W216" s="3" t="s">
        <v>44</v>
      </c>
      <c r="X216" s="3" t="s">
        <v>45</v>
      </c>
      <c r="Y216" s="3" t="s">
        <v>46</v>
      </c>
      <c r="Z216" s="3" t="s">
        <v>330</v>
      </c>
      <c r="AA216" s="19" t="s">
        <v>438</v>
      </c>
      <c r="AB216" s="12" t="s">
        <v>3146</v>
      </c>
      <c r="AC216" s="10"/>
      <c r="AD216" s="10"/>
      <c r="AE216" s="4">
        <v>13400</v>
      </c>
      <c r="AF216" s="4">
        <v>13.4</v>
      </c>
      <c r="AG216" s="4">
        <v>10250000</v>
      </c>
      <c r="AJ216" s="10"/>
      <c r="AK216" s="10"/>
      <c r="AL216" s="10"/>
    </row>
    <row r="217" spans="1:38" ht="22" customHeight="1" x14ac:dyDescent="0.3">
      <c r="A217" s="5">
        <v>43853</v>
      </c>
      <c r="B217" s="6" t="s">
        <v>50</v>
      </c>
      <c r="C217" s="6" t="s">
        <v>32</v>
      </c>
      <c r="D217" s="7" t="s">
        <v>49</v>
      </c>
      <c r="E217" s="7" t="s">
        <v>49</v>
      </c>
      <c r="F217" s="6" t="s">
        <v>33</v>
      </c>
      <c r="G217" s="7" t="s">
        <v>49</v>
      </c>
      <c r="H217" s="7" t="s">
        <v>49</v>
      </c>
      <c r="I217" s="6" t="s">
        <v>34</v>
      </c>
      <c r="J217" s="6" t="s">
        <v>368</v>
      </c>
      <c r="K217" s="7" t="s">
        <v>49</v>
      </c>
      <c r="L217" s="7" t="s">
        <v>49</v>
      </c>
      <c r="M217" s="6" t="s">
        <v>369</v>
      </c>
      <c r="N217" s="7" t="s">
        <v>49</v>
      </c>
      <c r="O217" s="7" t="s">
        <v>49</v>
      </c>
      <c r="P217" s="6" t="s">
        <v>370</v>
      </c>
      <c r="Q217" s="6" t="s">
        <v>39</v>
      </c>
      <c r="R217" s="6" t="s">
        <v>96</v>
      </c>
      <c r="S217" s="6" t="s">
        <v>97</v>
      </c>
      <c r="T217" s="6" t="s">
        <v>98</v>
      </c>
      <c r="U217" s="6" t="s">
        <v>99</v>
      </c>
      <c r="V217" s="6" t="s">
        <v>43</v>
      </c>
      <c r="W217" s="6" t="s">
        <v>44</v>
      </c>
      <c r="X217" s="6" t="s">
        <v>45</v>
      </c>
      <c r="Y217" s="6" t="s">
        <v>46</v>
      </c>
      <c r="Z217" s="6" t="s">
        <v>140</v>
      </c>
      <c r="AA217" s="6" t="s">
        <v>439</v>
      </c>
      <c r="AB217" s="12" t="str">
        <f t="shared" ref="AB217" si="63">IF(ISNUMBER(SEARCH("2,4 D",AA217)),"2,4-Dichlorophenoxyacetic acid",IF(ISNUMBER(SEARCH("ACIDO",AA217)),"2,4-Dichlorophenoxyacetic acid",IF(ISNUMBER(SEARCH("NAPHTHA",AA217)),"Aromatic Solvent Mixture",IF(ISNUMBER(SEARCH("DIMETHYLAMINE",AA217)),"Dimethylamine",IF(ISNUMBER(SEARCH("DIMETILAMINA",AA217)),"Dimethylamine",IF(ISNUMBER(SEARCH("JUMP",AA217)),"Diuron",IF(ISNUMBER(SEARCH("2-AMINO-2,3-DIMETHYL BUTYRAMIDE",AA217)),"Herbicide Amine Intermediate",IF(ISNUMBER(SEARCH("TEBUTHIURON",AA217)),"Tebuthiuron","FIXIT"))))))))</f>
        <v>Dimethylamine</v>
      </c>
      <c r="AC217" s="7"/>
      <c r="AD217" s="7"/>
      <c r="AE217" s="7">
        <v>107556</v>
      </c>
      <c r="AF217" s="7">
        <v>107.56</v>
      </c>
      <c r="AG217" s="7">
        <v>134000</v>
      </c>
      <c r="AJ217" s="7"/>
      <c r="AK217" s="7"/>
      <c r="AL217" s="7"/>
    </row>
    <row r="218" spans="1:38" ht="22" customHeight="1" x14ac:dyDescent="0.3">
      <c r="A218" s="2">
        <v>43852</v>
      </c>
      <c r="B218" s="3" t="s">
        <v>50</v>
      </c>
      <c r="C218" s="3" t="s">
        <v>32</v>
      </c>
      <c r="D218" s="4" t="s">
        <v>49</v>
      </c>
      <c r="E218" s="4" t="s">
        <v>49</v>
      </c>
      <c r="F218" s="3" t="s">
        <v>33</v>
      </c>
      <c r="G218" s="4" t="s">
        <v>49</v>
      </c>
      <c r="H218" s="4" t="s">
        <v>49</v>
      </c>
      <c r="I218" s="3" t="s">
        <v>34</v>
      </c>
      <c r="J218" s="3" t="s">
        <v>161</v>
      </c>
      <c r="K218" s="4" t="s">
        <v>49</v>
      </c>
      <c r="L218" s="3" t="s">
        <v>61</v>
      </c>
      <c r="M218" s="4" t="s">
        <v>49</v>
      </c>
      <c r="N218" s="4" t="s">
        <v>49</v>
      </c>
      <c r="O218" s="4" t="s">
        <v>49</v>
      </c>
      <c r="P218" s="3" t="s">
        <v>162</v>
      </c>
      <c r="Q218" s="3" t="s">
        <v>163</v>
      </c>
      <c r="R218" s="3" t="s">
        <v>60</v>
      </c>
      <c r="S218" s="3" t="s">
        <v>61</v>
      </c>
      <c r="T218" s="3" t="s">
        <v>62</v>
      </c>
      <c r="U218" s="3" t="s">
        <v>56</v>
      </c>
      <c r="V218" s="3" t="s">
        <v>43</v>
      </c>
      <c r="W218" s="3" t="s">
        <v>44</v>
      </c>
      <c r="X218" s="3" t="s">
        <v>45</v>
      </c>
      <c r="Y218" s="3" t="s">
        <v>46</v>
      </c>
      <c r="Z218" s="3" t="s">
        <v>440</v>
      </c>
      <c r="AA218" s="3" t="s">
        <v>441</v>
      </c>
      <c r="AB218" s="12" t="s">
        <v>3147</v>
      </c>
      <c r="AC218" s="10"/>
      <c r="AD218" s="10"/>
      <c r="AE218" s="4">
        <v>14524</v>
      </c>
      <c r="AF218" s="4">
        <v>14.52</v>
      </c>
      <c r="AG218" s="4">
        <v>1091000</v>
      </c>
      <c r="AJ218" s="10"/>
      <c r="AK218" s="10"/>
      <c r="AL218" s="10"/>
    </row>
    <row r="219" spans="1:38" ht="22" customHeight="1" x14ac:dyDescent="0.3">
      <c r="A219" s="5">
        <v>43852</v>
      </c>
      <c r="B219" s="6" t="s">
        <v>50</v>
      </c>
      <c r="C219" s="6" t="s">
        <v>32</v>
      </c>
      <c r="D219" s="7" t="s">
        <v>49</v>
      </c>
      <c r="E219" s="7" t="s">
        <v>49</v>
      </c>
      <c r="F219" s="6" t="s">
        <v>33</v>
      </c>
      <c r="G219" s="7" t="s">
        <v>49</v>
      </c>
      <c r="H219" s="7" t="s">
        <v>49</v>
      </c>
      <c r="I219" s="6" t="s">
        <v>34</v>
      </c>
      <c r="J219" s="6" t="s">
        <v>161</v>
      </c>
      <c r="K219" s="7" t="s">
        <v>49</v>
      </c>
      <c r="L219" s="6" t="s">
        <v>61</v>
      </c>
      <c r="M219" s="7" t="s">
        <v>49</v>
      </c>
      <c r="N219" s="7" t="s">
        <v>49</v>
      </c>
      <c r="O219" s="7" t="s">
        <v>49</v>
      </c>
      <c r="P219" s="6" t="s">
        <v>162</v>
      </c>
      <c r="Q219" s="6" t="s">
        <v>163</v>
      </c>
      <c r="R219" s="6" t="s">
        <v>60</v>
      </c>
      <c r="S219" s="6" t="s">
        <v>61</v>
      </c>
      <c r="T219" s="6" t="s">
        <v>62</v>
      </c>
      <c r="U219" s="6" t="s">
        <v>56</v>
      </c>
      <c r="V219" s="6" t="s">
        <v>43</v>
      </c>
      <c r="W219" s="6" t="s">
        <v>44</v>
      </c>
      <c r="X219" s="6" t="s">
        <v>45</v>
      </c>
      <c r="Y219" s="6" t="s">
        <v>46</v>
      </c>
      <c r="Z219" s="6" t="s">
        <v>440</v>
      </c>
      <c r="AA219" s="6" t="s">
        <v>442</v>
      </c>
      <c r="AB219" s="12" t="s">
        <v>3147</v>
      </c>
      <c r="AC219" s="7"/>
      <c r="AD219" s="7"/>
      <c r="AE219" s="7">
        <v>14524</v>
      </c>
      <c r="AF219" s="7">
        <v>14.52</v>
      </c>
      <c r="AG219" s="7">
        <v>1091000</v>
      </c>
      <c r="AJ219" s="7"/>
      <c r="AK219" s="7"/>
      <c r="AL219" s="7"/>
    </row>
    <row r="220" spans="1:38" ht="22" customHeight="1" x14ac:dyDescent="0.3">
      <c r="A220" s="2">
        <v>43850</v>
      </c>
      <c r="B220" s="3" t="s">
        <v>31</v>
      </c>
      <c r="C220" s="3" t="s">
        <v>32</v>
      </c>
      <c r="D220" s="4" t="s">
        <v>49</v>
      </c>
      <c r="E220" s="4" t="s">
        <v>49</v>
      </c>
      <c r="F220" s="3" t="s">
        <v>33</v>
      </c>
      <c r="G220" s="4" t="s">
        <v>49</v>
      </c>
      <c r="H220" s="4" t="s">
        <v>49</v>
      </c>
      <c r="I220" s="3" t="s">
        <v>34</v>
      </c>
      <c r="J220" s="3" t="s">
        <v>77</v>
      </c>
      <c r="K220" s="3" t="s">
        <v>78</v>
      </c>
      <c r="L220" s="3" t="s">
        <v>68</v>
      </c>
      <c r="M220" s="3" t="s">
        <v>33</v>
      </c>
      <c r="N220" s="4" t="s">
        <v>49</v>
      </c>
      <c r="O220" s="4" t="s">
        <v>49</v>
      </c>
      <c r="P220" s="3" t="s">
        <v>79</v>
      </c>
      <c r="Q220" s="3" t="s">
        <v>39</v>
      </c>
      <c r="R220" s="3" t="s">
        <v>67</v>
      </c>
      <c r="S220" s="3" t="s">
        <v>68</v>
      </c>
      <c r="T220" s="3" t="s">
        <v>69</v>
      </c>
      <c r="U220" s="3" t="s">
        <v>70</v>
      </c>
      <c r="V220" s="3" t="s">
        <v>43</v>
      </c>
      <c r="W220" s="3" t="s">
        <v>44</v>
      </c>
      <c r="X220" s="3" t="s">
        <v>45</v>
      </c>
      <c r="Y220" s="3" t="s">
        <v>46</v>
      </c>
      <c r="Z220" s="3" t="s">
        <v>82</v>
      </c>
      <c r="AA220" s="3" t="s">
        <v>443</v>
      </c>
      <c r="AB220" s="18" t="s">
        <v>3193</v>
      </c>
      <c r="AC220" s="10"/>
      <c r="AD220" s="10"/>
      <c r="AE220" s="4">
        <v>144270</v>
      </c>
      <c r="AF220" s="4">
        <v>144.27000000000001</v>
      </c>
      <c r="AG220" s="4">
        <v>2686000</v>
      </c>
      <c r="AJ220" s="10"/>
      <c r="AK220" s="10"/>
      <c r="AL220" s="10"/>
    </row>
    <row r="221" spans="1:38" ht="22" customHeight="1" x14ac:dyDescent="0.3">
      <c r="A221" s="5">
        <v>43850</v>
      </c>
      <c r="B221" s="6" t="s">
        <v>50</v>
      </c>
      <c r="C221" s="6" t="s">
        <v>32</v>
      </c>
      <c r="D221" s="7" t="s">
        <v>49</v>
      </c>
      <c r="E221" s="7" t="s">
        <v>49</v>
      </c>
      <c r="F221" s="6" t="s">
        <v>33</v>
      </c>
      <c r="G221" s="7" t="s">
        <v>49</v>
      </c>
      <c r="H221" s="7" t="s">
        <v>49</v>
      </c>
      <c r="I221" s="6" t="s">
        <v>34</v>
      </c>
      <c r="J221" s="6" t="s">
        <v>191</v>
      </c>
      <c r="K221" s="7" t="s">
        <v>49</v>
      </c>
      <c r="L221" s="7" t="s">
        <v>49</v>
      </c>
      <c r="M221" s="7" t="s">
        <v>49</v>
      </c>
      <c r="N221" s="7" t="s">
        <v>49</v>
      </c>
      <c r="O221" s="7" t="s">
        <v>49</v>
      </c>
      <c r="P221" s="6" t="s">
        <v>192</v>
      </c>
      <c r="Q221" s="6" t="s">
        <v>39</v>
      </c>
      <c r="R221" s="6" t="s">
        <v>186</v>
      </c>
      <c r="S221" s="6" t="s">
        <v>187</v>
      </c>
      <c r="T221" s="6" t="s">
        <v>188</v>
      </c>
      <c r="U221" s="6" t="s">
        <v>42</v>
      </c>
      <c r="V221" s="6" t="s">
        <v>43</v>
      </c>
      <c r="W221" s="6" t="s">
        <v>44</v>
      </c>
      <c r="X221" s="6" t="s">
        <v>45</v>
      </c>
      <c r="Y221" s="6" t="s">
        <v>46</v>
      </c>
      <c r="Z221" s="6" t="s">
        <v>193</v>
      </c>
      <c r="AA221" s="6" t="s">
        <v>444</v>
      </c>
      <c r="AB221" s="12" t="str">
        <f t="shared" si="54"/>
        <v>2,4-Dichlorophenoxyacetic acid</v>
      </c>
      <c r="AC221" s="7"/>
      <c r="AD221" s="7"/>
      <c r="AE221" s="7">
        <v>24700</v>
      </c>
      <c r="AF221" s="7">
        <v>24.7</v>
      </c>
      <c r="AG221" s="7">
        <v>47800</v>
      </c>
      <c r="AJ221" s="7"/>
      <c r="AK221" s="7"/>
      <c r="AL221" s="7"/>
    </row>
    <row r="222" spans="1:38" ht="22" customHeight="1" x14ac:dyDescent="0.3">
      <c r="A222" s="2">
        <v>43848</v>
      </c>
      <c r="B222" s="3" t="s">
        <v>31</v>
      </c>
      <c r="C222" s="3" t="s">
        <v>32</v>
      </c>
      <c r="D222" s="4" t="s">
        <v>49</v>
      </c>
      <c r="E222" s="4" t="s">
        <v>49</v>
      </c>
      <c r="F222" s="3" t="s">
        <v>33</v>
      </c>
      <c r="G222" s="4" t="s">
        <v>49</v>
      </c>
      <c r="H222" s="4" t="s">
        <v>49</v>
      </c>
      <c r="I222" s="3" t="s">
        <v>34</v>
      </c>
      <c r="J222" s="3" t="s">
        <v>77</v>
      </c>
      <c r="K222" s="3" t="s">
        <v>78</v>
      </c>
      <c r="L222" s="3" t="s">
        <v>68</v>
      </c>
      <c r="M222" s="3" t="s">
        <v>33</v>
      </c>
      <c r="N222" s="4" t="s">
        <v>49</v>
      </c>
      <c r="O222" s="4" t="s">
        <v>49</v>
      </c>
      <c r="P222" s="3" t="s">
        <v>79</v>
      </c>
      <c r="Q222" s="3" t="s">
        <v>39</v>
      </c>
      <c r="R222" s="3" t="s">
        <v>67</v>
      </c>
      <c r="S222" s="3" t="s">
        <v>68</v>
      </c>
      <c r="T222" s="3" t="s">
        <v>69</v>
      </c>
      <c r="U222" s="3" t="s">
        <v>70</v>
      </c>
      <c r="V222" s="3" t="s">
        <v>43</v>
      </c>
      <c r="W222" s="3" t="s">
        <v>44</v>
      </c>
      <c r="X222" s="3" t="s">
        <v>45</v>
      </c>
      <c r="Y222" s="3" t="s">
        <v>46</v>
      </c>
      <c r="Z222" s="3" t="s">
        <v>82</v>
      </c>
      <c r="AA222" s="3" t="s">
        <v>445</v>
      </c>
      <c r="AB222" s="12" t="str">
        <f t="shared" si="54"/>
        <v>Chlorpyrifos</v>
      </c>
      <c r="AC222" s="10"/>
      <c r="AD222" s="10"/>
      <c r="AE222" s="4">
        <v>19960</v>
      </c>
      <c r="AF222" s="4">
        <v>19.96</v>
      </c>
      <c r="AG222" s="4">
        <v>372000</v>
      </c>
      <c r="AJ222" s="10"/>
      <c r="AK222" s="10"/>
      <c r="AL222" s="10"/>
    </row>
    <row r="223" spans="1:38" ht="22" customHeight="1" x14ac:dyDescent="0.3">
      <c r="A223" s="5">
        <v>43848</v>
      </c>
      <c r="B223" s="6" t="s">
        <v>31</v>
      </c>
      <c r="C223" s="6" t="s">
        <v>32</v>
      </c>
      <c r="D223" s="7" t="s">
        <v>49</v>
      </c>
      <c r="E223" s="7" t="s">
        <v>49</v>
      </c>
      <c r="F223" s="6" t="s">
        <v>33</v>
      </c>
      <c r="G223" s="7" t="s">
        <v>49</v>
      </c>
      <c r="H223" s="7" t="s">
        <v>49</v>
      </c>
      <c r="I223" s="6" t="s">
        <v>34</v>
      </c>
      <c r="J223" s="6" t="s">
        <v>77</v>
      </c>
      <c r="K223" s="6" t="s">
        <v>78</v>
      </c>
      <c r="L223" s="6" t="s">
        <v>68</v>
      </c>
      <c r="M223" s="6" t="s">
        <v>33</v>
      </c>
      <c r="N223" s="7" t="s">
        <v>49</v>
      </c>
      <c r="O223" s="7" t="s">
        <v>49</v>
      </c>
      <c r="P223" s="6" t="s">
        <v>79</v>
      </c>
      <c r="Q223" s="6" t="s">
        <v>39</v>
      </c>
      <c r="R223" s="6" t="s">
        <v>67</v>
      </c>
      <c r="S223" s="6" t="s">
        <v>68</v>
      </c>
      <c r="T223" s="6" t="s">
        <v>69</v>
      </c>
      <c r="U223" s="6" t="s">
        <v>70</v>
      </c>
      <c r="V223" s="6" t="s">
        <v>43</v>
      </c>
      <c r="W223" s="6" t="s">
        <v>44</v>
      </c>
      <c r="X223" s="6" t="s">
        <v>45</v>
      </c>
      <c r="Y223" s="6" t="s">
        <v>46</v>
      </c>
      <c r="Z223" s="6" t="s">
        <v>82</v>
      </c>
      <c r="AA223" s="6" t="s">
        <v>446</v>
      </c>
      <c r="AB223" s="12" t="str">
        <f t="shared" si="54"/>
        <v>Methomyl</v>
      </c>
      <c r="AC223" s="7"/>
      <c r="AD223" s="7"/>
      <c r="AE223" s="7">
        <v>99000</v>
      </c>
      <c r="AF223" s="7">
        <v>99</v>
      </c>
      <c r="AG223" s="7">
        <v>1843000</v>
      </c>
      <c r="AJ223" s="7"/>
      <c r="AK223" s="7"/>
      <c r="AL223" s="7"/>
    </row>
    <row r="224" spans="1:38" ht="22" customHeight="1" x14ac:dyDescent="0.3">
      <c r="A224" s="2">
        <v>43848</v>
      </c>
      <c r="B224" s="3" t="s">
        <v>31</v>
      </c>
      <c r="C224" s="3" t="s">
        <v>32</v>
      </c>
      <c r="D224" s="4" t="s">
        <v>49</v>
      </c>
      <c r="E224" s="4" t="s">
        <v>49</v>
      </c>
      <c r="F224" s="3" t="s">
        <v>33</v>
      </c>
      <c r="G224" s="4" t="s">
        <v>49</v>
      </c>
      <c r="H224" s="4" t="s">
        <v>49</v>
      </c>
      <c r="I224" s="3" t="s">
        <v>34</v>
      </c>
      <c r="J224" s="3" t="s">
        <v>77</v>
      </c>
      <c r="K224" s="3" t="s">
        <v>78</v>
      </c>
      <c r="L224" s="3" t="s">
        <v>68</v>
      </c>
      <c r="M224" s="3" t="s">
        <v>33</v>
      </c>
      <c r="N224" s="4" t="s">
        <v>49</v>
      </c>
      <c r="O224" s="4" t="s">
        <v>49</v>
      </c>
      <c r="P224" s="3" t="s">
        <v>79</v>
      </c>
      <c r="Q224" s="3" t="s">
        <v>39</v>
      </c>
      <c r="R224" s="3" t="s">
        <v>67</v>
      </c>
      <c r="S224" s="3" t="s">
        <v>68</v>
      </c>
      <c r="T224" s="3" t="s">
        <v>69</v>
      </c>
      <c r="U224" s="3" t="s">
        <v>70</v>
      </c>
      <c r="V224" s="3" t="s">
        <v>43</v>
      </c>
      <c r="W224" s="3" t="s">
        <v>44</v>
      </c>
      <c r="X224" s="3" t="s">
        <v>45</v>
      </c>
      <c r="Y224" s="3" t="s">
        <v>46</v>
      </c>
      <c r="Z224" s="3" t="s">
        <v>330</v>
      </c>
      <c r="AA224" s="3" t="s">
        <v>447</v>
      </c>
      <c r="AB224" s="12" t="str">
        <f t="shared" ref="AB224" si="64">IF(ISNUMBER(SEARCH("2,4 D",AA222)),"2,4-Dichlorophenoxyacetic acid",IF(ISNUMBER(SEARCH("ACIDO",AA222)),"2,4-Dichlorophenoxyacetic acid",IF(ISNUMBER(SEARCH("NAPHTHA",AA222)),"Aromatic Solvent Mixture",IF(ISNUMBER(SEARCH("DIMETHYLAMINE",AA222)),"Dimethylamine",IF(ISNUMBER(SEARCH("DIMETILAMINA",AA222)),"Dimethylamine",IF(ISNUMBER(SEARCH("JUMP",AA222)),"Diuron",IF(ISNUMBER(SEARCH(" 2-AMINO-2,3-DIMETHYL BUTYRAMIDE",AA222)),"Herbicide Amine Intermediate",IF(ISNUMBER(SEARCH("TEBUTHIURON",AA222)),"Tebuthiuron",IF(ISNUMBER(SEARCH("DMS",AA222)),"Dimethyl Sulfate",IF(ISNUMBER(SEARCH("2,4-XILIDIN",AA222)),"2,4-Xylidine","FIX IT"))))))))))</f>
        <v>Aromatic Solvent Mixture</v>
      </c>
      <c r="AC224" s="10"/>
      <c r="AD224" s="10"/>
      <c r="AE224" s="4">
        <v>19360</v>
      </c>
      <c r="AF224" s="4">
        <v>19.36</v>
      </c>
      <c r="AG224" s="4">
        <v>14809000</v>
      </c>
      <c r="AJ224" s="10"/>
      <c r="AK224" s="10"/>
      <c r="AL224" s="10"/>
    </row>
    <row r="225" spans="1:38" ht="22" customHeight="1" x14ac:dyDescent="0.3">
      <c r="A225" s="5">
        <v>43848</v>
      </c>
      <c r="B225" s="6" t="s">
        <v>50</v>
      </c>
      <c r="C225" s="6" t="s">
        <v>84</v>
      </c>
      <c r="D225" s="6" t="s">
        <v>85</v>
      </c>
      <c r="E225" s="6" t="s">
        <v>44</v>
      </c>
      <c r="F225" s="6" t="s">
        <v>33</v>
      </c>
      <c r="G225" s="7" t="s">
        <v>49</v>
      </c>
      <c r="H225" s="7" t="s">
        <v>49</v>
      </c>
      <c r="I225" s="6" t="s">
        <v>86</v>
      </c>
      <c r="J225" s="6" t="s">
        <v>166</v>
      </c>
      <c r="K225" s="7" t="s">
        <v>49</v>
      </c>
      <c r="L225" s="6" t="s">
        <v>61</v>
      </c>
      <c r="M225" s="7" t="s">
        <v>49</v>
      </c>
      <c r="N225" s="7" t="s">
        <v>49</v>
      </c>
      <c r="O225" s="7" t="s">
        <v>49</v>
      </c>
      <c r="P225" s="6" t="s">
        <v>167</v>
      </c>
      <c r="Q225" s="6" t="s">
        <v>39</v>
      </c>
      <c r="R225" s="6" t="s">
        <v>60</v>
      </c>
      <c r="S225" s="6" t="s">
        <v>61</v>
      </c>
      <c r="T225" s="6" t="s">
        <v>62</v>
      </c>
      <c r="U225" s="6" t="s">
        <v>56</v>
      </c>
      <c r="V225" s="6" t="s">
        <v>90</v>
      </c>
      <c r="W225" s="6" t="s">
        <v>44</v>
      </c>
      <c r="X225" s="6" t="s">
        <v>91</v>
      </c>
      <c r="Y225" s="6" t="s">
        <v>46</v>
      </c>
      <c r="Z225" s="6" t="s">
        <v>251</v>
      </c>
      <c r="AA225" s="6" t="s">
        <v>448</v>
      </c>
      <c r="AB225" s="12" t="str">
        <f>IF(ISNUMBER(SEARCH("BUTYRAMIDE",AA225)),"2,3-Dimethyl Butyramide",IF(ISNUMBER(SEARCH("FOLPET",AA225)),"Folpet",IF(ISNUMBER(SEARCH("METHYL [2-({[6- (TRIFLUOROMETHYL) PYRIDIN-2-YL] OXY} METHYL) PHENYL",AA225)),"Esther",IF(ISNUMBER(SEARCH("TEBUCONAZOL",AA225)),"Tebuconazole",IF(ISNUMBER(SEARCH("DICHLOROPHENYL",AA225)),"Dichlorophenyl Isocyanates",IF(ISNUMBER(SEARCH("CAPTAN",AA225)),"Captan",IF(ISNUMBER(SEARCH("DIMETHYLACETAMID",AA225)),"Dimethylacetamide",IF(ISNUMBER(SEARCH("AFALON",AA225)),"Linuron","FIX IT"))))))))</f>
        <v>Dimethylacetamide</v>
      </c>
      <c r="AC225" s="7"/>
      <c r="AD225" s="7"/>
      <c r="AE225" s="7">
        <v>32680</v>
      </c>
      <c r="AF225" s="7">
        <v>32.68</v>
      </c>
      <c r="AG225" s="7">
        <v>152000</v>
      </c>
      <c r="AJ225" s="7"/>
      <c r="AK225" s="7"/>
      <c r="AL225" s="7"/>
    </row>
    <row r="226" spans="1:38" ht="22" customHeight="1" x14ac:dyDescent="0.3">
      <c r="A226" s="2">
        <v>43848</v>
      </c>
      <c r="B226" s="3" t="s">
        <v>31</v>
      </c>
      <c r="C226" s="3" t="s">
        <v>32</v>
      </c>
      <c r="D226" s="4" t="s">
        <v>49</v>
      </c>
      <c r="E226" s="4" t="s">
        <v>49</v>
      </c>
      <c r="F226" s="3" t="s">
        <v>33</v>
      </c>
      <c r="G226" s="4" t="s">
        <v>49</v>
      </c>
      <c r="H226" s="4" t="s">
        <v>49</v>
      </c>
      <c r="I226" s="3" t="s">
        <v>34</v>
      </c>
      <c r="J226" s="3" t="s">
        <v>77</v>
      </c>
      <c r="K226" s="3" t="s">
        <v>78</v>
      </c>
      <c r="L226" s="3" t="s">
        <v>68</v>
      </c>
      <c r="M226" s="3" t="s">
        <v>33</v>
      </c>
      <c r="N226" s="4" t="s">
        <v>49</v>
      </c>
      <c r="O226" s="4" t="s">
        <v>49</v>
      </c>
      <c r="P226" s="3" t="s">
        <v>79</v>
      </c>
      <c r="Q226" s="3" t="s">
        <v>39</v>
      </c>
      <c r="R226" s="3" t="s">
        <v>67</v>
      </c>
      <c r="S226" s="3" t="s">
        <v>68</v>
      </c>
      <c r="T226" s="3" t="s">
        <v>69</v>
      </c>
      <c r="U226" s="3" t="s">
        <v>70</v>
      </c>
      <c r="V226" s="3" t="s">
        <v>43</v>
      </c>
      <c r="W226" s="3" t="s">
        <v>44</v>
      </c>
      <c r="X226" s="3" t="s">
        <v>45</v>
      </c>
      <c r="Y226" s="3" t="s">
        <v>46</v>
      </c>
      <c r="Z226" s="3" t="s">
        <v>82</v>
      </c>
      <c r="AA226" s="3" t="s">
        <v>449</v>
      </c>
      <c r="AB226" s="12" t="str">
        <f t="shared" si="54"/>
        <v>Methomyl</v>
      </c>
      <c r="AC226" s="10"/>
      <c r="AD226" s="10"/>
      <c r="AE226" s="4">
        <v>79200</v>
      </c>
      <c r="AF226" s="4">
        <v>79.2</v>
      </c>
      <c r="AG226" s="4">
        <v>1475000</v>
      </c>
      <c r="AJ226" s="10"/>
      <c r="AK226" s="10"/>
      <c r="AL226" s="10"/>
    </row>
    <row r="227" spans="1:38" ht="22" customHeight="1" x14ac:dyDescent="0.3">
      <c r="A227" s="5">
        <v>43846</v>
      </c>
      <c r="B227" s="6" t="s">
        <v>31</v>
      </c>
      <c r="C227" s="6" t="s">
        <v>32</v>
      </c>
      <c r="D227" s="7" t="s">
        <v>49</v>
      </c>
      <c r="E227" s="7" t="s">
        <v>49</v>
      </c>
      <c r="F227" s="6" t="s">
        <v>33</v>
      </c>
      <c r="G227" s="7" t="s">
        <v>49</v>
      </c>
      <c r="H227" s="7" t="s">
        <v>49</v>
      </c>
      <c r="I227" s="6" t="s">
        <v>34</v>
      </c>
      <c r="J227" s="6" t="s">
        <v>35</v>
      </c>
      <c r="K227" s="6" t="s">
        <v>36</v>
      </c>
      <c r="L227" s="6" t="s">
        <v>37</v>
      </c>
      <c r="M227" s="6" t="s">
        <v>33</v>
      </c>
      <c r="N227" s="7" t="s">
        <v>49</v>
      </c>
      <c r="O227" s="7" t="s">
        <v>49</v>
      </c>
      <c r="P227" s="6" t="s">
        <v>38</v>
      </c>
      <c r="Q227" s="6" t="s">
        <v>39</v>
      </c>
      <c r="R227" s="6" t="s">
        <v>40</v>
      </c>
      <c r="S227" s="6" t="s">
        <v>37</v>
      </c>
      <c r="T227" s="6" t="s">
        <v>41</v>
      </c>
      <c r="U227" s="6" t="s">
        <v>42</v>
      </c>
      <c r="V227" s="6" t="s">
        <v>43</v>
      </c>
      <c r="W227" s="6" t="s">
        <v>44</v>
      </c>
      <c r="X227" s="6" t="s">
        <v>45</v>
      </c>
      <c r="Y227" s="6" t="s">
        <v>46</v>
      </c>
      <c r="Z227" s="6" t="s">
        <v>47</v>
      </c>
      <c r="AA227" s="6" t="s">
        <v>450</v>
      </c>
      <c r="AB227" s="12" t="str">
        <f t="shared" ref="AB227" si="65">IF(ISNUMBER(SEARCH("2,4 D",AA227)),"2,4-Dichlorophenoxyacetic acid",IF(ISNUMBER(SEARCH("ACIDO",AA227)),"2,4-Dichlorophenoxyacetic acid",IF(ISNUMBER(SEARCH("NAPHTHA",AA227)),"Aromatic Solvent Mixture",IF(ISNUMBER(SEARCH("DIMETHYLAMINE",AA227)),"Dimethylamine",IF(ISNUMBER(SEARCH("DIMETILAMINA",AA227)),"Dimethylamine",IF(ISNUMBER(SEARCH("JUMP",AA227)),"Diuron",IF(ISNUMBER(SEARCH("2-AMINO-2,3-DIMETHYL BUTYRAMIDE",AA227)),"Herbicide Amine Intermediate",IF(ISNUMBER(SEARCH("TEBUTHIURON",AA227)),"Tebuthiuron","FIXIT"))))))))</f>
        <v>2,4-Dichlorophenoxyacetic acid</v>
      </c>
      <c r="AC227" s="7"/>
      <c r="AD227" s="7"/>
      <c r="AE227" s="7">
        <v>221539.99</v>
      </c>
      <c r="AF227" s="7">
        <v>221.54</v>
      </c>
      <c r="AG227" s="6" t="s">
        <v>49</v>
      </c>
      <c r="AJ227" s="7"/>
      <c r="AK227" s="7"/>
      <c r="AL227" s="7"/>
    </row>
    <row r="228" spans="1:38" ht="22" customHeight="1" x14ac:dyDescent="0.3">
      <c r="A228" s="2">
        <v>43845</v>
      </c>
      <c r="B228" s="3" t="s">
        <v>31</v>
      </c>
      <c r="C228" s="3" t="s">
        <v>32</v>
      </c>
      <c r="D228" s="4" t="s">
        <v>49</v>
      </c>
      <c r="E228" s="4" t="s">
        <v>49</v>
      </c>
      <c r="F228" s="3" t="s">
        <v>33</v>
      </c>
      <c r="G228" s="4" t="s">
        <v>49</v>
      </c>
      <c r="H228" s="4" t="s">
        <v>49</v>
      </c>
      <c r="I228" s="3" t="s">
        <v>34</v>
      </c>
      <c r="J228" s="3" t="s">
        <v>77</v>
      </c>
      <c r="K228" s="3" t="s">
        <v>78</v>
      </c>
      <c r="L228" s="3" t="s">
        <v>68</v>
      </c>
      <c r="M228" s="3" t="s">
        <v>33</v>
      </c>
      <c r="N228" s="4" t="s">
        <v>49</v>
      </c>
      <c r="O228" s="4" t="s">
        <v>49</v>
      </c>
      <c r="P228" s="3" t="s">
        <v>79</v>
      </c>
      <c r="Q228" s="3" t="s">
        <v>39</v>
      </c>
      <c r="R228" s="3" t="s">
        <v>67</v>
      </c>
      <c r="S228" s="3" t="s">
        <v>68</v>
      </c>
      <c r="T228" s="3" t="s">
        <v>69</v>
      </c>
      <c r="U228" s="3" t="s">
        <v>70</v>
      </c>
      <c r="V228" s="3" t="s">
        <v>43</v>
      </c>
      <c r="W228" s="3" t="s">
        <v>44</v>
      </c>
      <c r="X228" s="3" t="s">
        <v>45</v>
      </c>
      <c r="Y228" s="3" t="s">
        <v>46</v>
      </c>
      <c r="Z228" s="3" t="s">
        <v>351</v>
      </c>
      <c r="AA228" s="3" t="s">
        <v>451</v>
      </c>
      <c r="AB228" s="12" t="str">
        <f>IF(ISNUMBER(SEARCH("TRIFLUOROMETHYL",AA170)),"2-(Trifluoromethyl)pyridine",IF(ISNUMBER(SEARCH("GALIL",AA170)),"Imidachloprid",IF(ISNUMBER(SEARCH("SUPRATHION",AA170)),"Methidathion",IF(ISNUMBER(SEARCH("ETHYLAN",AA170)),"Non Ionic Surfactant",IF(ISNUMBER(SEARCH("FIPRONIL",AA170)),"Fipronil","FIX IT")))))</f>
        <v>Methidathion</v>
      </c>
      <c r="AC228" s="10"/>
      <c r="AD228" s="10"/>
      <c r="AE228" s="4">
        <v>19360</v>
      </c>
      <c r="AF228" s="4">
        <v>19.36</v>
      </c>
      <c r="AG228" s="4">
        <v>1839000</v>
      </c>
      <c r="AJ228" s="7"/>
      <c r="AK228" s="7"/>
      <c r="AL228" s="7"/>
    </row>
    <row r="229" spans="1:38" ht="22" customHeight="1" x14ac:dyDescent="0.3">
      <c r="A229" s="5">
        <v>43844</v>
      </c>
      <c r="B229" s="6" t="s">
        <v>50</v>
      </c>
      <c r="C229" s="6" t="s">
        <v>84</v>
      </c>
      <c r="D229" s="6" t="s">
        <v>85</v>
      </c>
      <c r="E229" s="6" t="s">
        <v>44</v>
      </c>
      <c r="F229" s="6" t="s">
        <v>33</v>
      </c>
      <c r="G229" s="7" t="s">
        <v>49</v>
      </c>
      <c r="H229" s="7" t="s">
        <v>49</v>
      </c>
      <c r="I229" s="6" t="s">
        <v>86</v>
      </c>
      <c r="J229" s="6" t="s">
        <v>127</v>
      </c>
      <c r="K229" s="6" t="s">
        <v>88</v>
      </c>
      <c r="L229" s="6" t="s">
        <v>61</v>
      </c>
      <c r="M229" s="7" t="s">
        <v>49</v>
      </c>
      <c r="N229" s="7" t="s">
        <v>49</v>
      </c>
      <c r="O229" s="7" t="s">
        <v>49</v>
      </c>
      <c r="P229" s="6" t="s">
        <v>128</v>
      </c>
      <c r="Q229" s="6" t="s">
        <v>39</v>
      </c>
      <c r="R229" s="6" t="s">
        <v>60</v>
      </c>
      <c r="S229" s="6" t="s">
        <v>61</v>
      </c>
      <c r="T229" s="6" t="s">
        <v>62</v>
      </c>
      <c r="U229" s="6" t="s">
        <v>56</v>
      </c>
      <c r="V229" s="6" t="s">
        <v>90</v>
      </c>
      <c r="W229" s="6" t="s">
        <v>44</v>
      </c>
      <c r="X229" s="6" t="s">
        <v>91</v>
      </c>
      <c r="Y229" s="6" t="s">
        <v>46</v>
      </c>
      <c r="Z229" s="6" t="s">
        <v>129</v>
      </c>
      <c r="AA229" s="6" t="s">
        <v>452</v>
      </c>
      <c r="AB229" s="12" t="str">
        <f t="shared" ref="AB229" si="66">IF(ISNUMBER(SEARCH("2,4 D",AA227)),"2,4-Dichlorophenoxyacetic acid",IF(ISNUMBER(SEARCH("ACIDO",AA227)),"2,4-Dichlorophenoxyacetic acid",IF(ISNUMBER(SEARCH("NAPHTHA",AA227)),"Aromatic Solvent Mixture",IF(ISNUMBER(SEARCH("DIMETHYLAMINE",AA227)),"Dimethylamine",IF(ISNUMBER(SEARCH("DIMETILAMINA",AA227)),"Dimethylamine",IF(ISNUMBER(SEARCH("JUMP",AA227)),"Diuron",IF(ISNUMBER(SEARCH(" 2-AMINO-2,3-DIMETHYL BUTYRAMIDE",AA227)),"Herbicide Amine Intermediate",IF(ISNUMBER(SEARCH("TEBUTHIURON",AA227)),"Tebuthiuron",IF(ISNUMBER(SEARCH("DMS",AA227)),"Dimethyl Sulfate",IF(ISNUMBER(SEARCH("2,4-XILIDIN",AA227)),"2,4-Xylidine","FIX IT"))))))))))</f>
        <v>2,4-Dichlorophenoxyacetic acid</v>
      </c>
      <c r="AC229" s="7"/>
      <c r="AD229" s="7"/>
      <c r="AE229" s="7">
        <v>9967</v>
      </c>
      <c r="AF229" s="7">
        <v>9.9700000000000006</v>
      </c>
      <c r="AG229" s="7">
        <v>1854000</v>
      </c>
      <c r="AJ229" s="10"/>
      <c r="AK229" s="10"/>
      <c r="AL229" s="10"/>
    </row>
    <row r="230" spans="1:38" ht="22" customHeight="1" x14ac:dyDescent="0.3">
      <c r="A230" s="2">
        <v>43843</v>
      </c>
      <c r="B230" s="3" t="s">
        <v>212</v>
      </c>
      <c r="C230" s="3" t="s">
        <v>213</v>
      </c>
      <c r="D230" s="3" t="s">
        <v>214</v>
      </c>
      <c r="E230" s="3" t="s">
        <v>97</v>
      </c>
      <c r="F230" s="4" t="s">
        <v>49</v>
      </c>
      <c r="G230" s="4" t="s">
        <v>49</v>
      </c>
      <c r="H230" s="4" t="s">
        <v>49</v>
      </c>
      <c r="I230" s="3" t="s">
        <v>215</v>
      </c>
      <c r="J230" s="3" t="s">
        <v>65</v>
      </c>
      <c r="K230" s="4" t="s">
        <v>49</v>
      </c>
      <c r="L230" s="4" t="s">
        <v>49</v>
      </c>
      <c r="M230" s="3" t="s">
        <v>33</v>
      </c>
      <c r="N230" s="4" t="s">
        <v>49</v>
      </c>
      <c r="O230" s="4" t="s">
        <v>49</v>
      </c>
      <c r="P230" s="3" t="s">
        <v>66</v>
      </c>
      <c r="Q230" s="3" t="s">
        <v>216</v>
      </c>
      <c r="R230" s="3" t="s">
        <v>67</v>
      </c>
      <c r="S230" s="3" t="s">
        <v>68</v>
      </c>
      <c r="T230" s="3" t="s">
        <v>69</v>
      </c>
      <c r="U230" s="3" t="s">
        <v>70</v>
      </c>
      <c r="V230" s="3" t="s">
        <v>217</v>
      </c>
      <c r="W230" s="3" t="s">
        <v>44</v>
      </c>
      <c r="X230" s="3" t="s">
        <v>218</v>
      </c>
      <c r="Y230" s="3" t="s">
        <v>46</v>
      </c>
      <c r="Z230" s="3" t="s">
        <v>219</v>
      </c>
      <c r="AA230" s="3" t="s">
        <v>453</v>
      </c>
      <c r="AB230" s="12" t="str">
        <f t="shared" ref="AB230" si="67">IF(ISNUMBER(SEARCH("CARBENDAZIM",AA230)),"Carbendazim",IF(ISNUMBER(SEARCH("4-D",AA230)),"2,4-Dichlorophenoxyacetic acid",IF(ISNUMBER(SEARCH("RIDOVER",AA230)),"Glyphosate",IF(ISNUMBER(SEARCH("POQUER",AA230)),"Clethodim",IF(ISNUMBER(SEARCH("LITER",AA230)),"Imidacloprid",IF(ISNUMBER(SEARCH("PYRINEX",AA230)),"Chlorpyrifos",IF(ISNUMBER(SEARCH("ORBIT",AA230)),"Omethoate",IF(ISNUMBER(SEARCH("HEXARON",AA230)),"Diuron",IF(ISNUMBER(SEARCH("ISOPROPYLAMINE",AA230)),"Isopropylamine",IF(ISNUMBER(SEARCH("GLYPHOSATE",AA230)),"Glyphosate",IF(ISNUMBER(SEARCH("MANCOZEB",AA230)),"Mancozeb Indofil",IF(ISNUMBER(SEARCH("PARAQUAT",AA230)),"Paraquat",IF(ISNUMBER(SEARCH("CAROMAX",AA230)),"Aromatic Solvent Mixture",IF(ISNUMBER(SEARCH("BUTIRON",AA230)),"Tebuthiuron",IF(ISNUMBER(SEARCH("VORAZ",AA230)),"Methomyl",IF(ISNUMBER(SEARCH("IMIDACLOPRID",AA230)),"Imidacloprid",IF(ISNUMBER(SEARCH("2 4 D",AA230)),"2,4-Dichlorophenoxyacetic acid",IF(ISNUMBER(SEARCH("IMIDACL",AA230)),"Imidacloprid",IF(ISNUMBER(SEARCH("DIUREX",AA230)),"Diuron",IF(ISNUMBER(SEARCH("RAPEL",AA230)),"Acephate","fix it"))))))))))))))))))))</f>
        <v>Diuron</v>
      </c>
      <c r="AC230" s="10"/>
      <c r="AD230" s="10"/>
      <c r="AE230" s="4">
        <v>50580</v>
      </c>
      <c r="AF230" s="4">
        <v>50.58</v>
      </c>
      <c r="AG230" s="4">
        <v>1065000</v>
      </c>
      <c r="AJ230" s="7"/>
      <c r="AK230" s="7"/>
      <c r="AL230" s="7"/>
    </row>
    <row r="231" spans="1:38" ht="22" customHeight="1" x14ac:dyDescent="0.3">
      <c r="A231" s="5">
        <v>43842</v>
      </c>
      <c r="B231" s="6" t="s">
        <v>31</v>
      </c>
      <c r="C231" s="6" t="s">
        <v>32</v>
      </c>
      <c r="D231" s="7" t="s">
        <v>49</v>
      </c>
      <c r="E231" s="7" t="s">
        <v>49</v>
      </c>
      <c r="F231" s="6" t="s">
        <v>33</v>
      </c>
      <c r="G231" s="7" t="s">
        <v>49</v>
      </c>
      <c r="H231" s="7" t="s">
        <v>49</v>
      </c>
      <c r="I231" s="6" t="s">
        <v>34</v>
      </c>
      <c r="J231" s="6" t="s">
        <v>77</v>
      </c>
      <c r="K231" s="6" t="s">
        <v>78</v>
      </c>
      <c r="L231" s="6" t="s">
        <v>68</v>
      </c>
      <c r="M231" s="6" t="s">
        <v>33</v>
      </c>
      <c r="N231" s="7" t="s">
        <v>49</v>
      </c>
      <c r="O231" s="7" t="s">
        <v>49</v>
      </c>
      <c r="P231" s="6" t="s">
        <v>79</v>
      </c>
      <c r="Q231" s="6" t="s">
        <v>39</v>
      </c>
      <c r="R231" s="6" t="s">
        <v>67</v>
      </c>
      <c r="S231" s="6" t="s">
        <v>68</v>
      </c>
      <c r="T231" s="6" t="s">
        <v>69</v>
      </c>
      <c r="U231" s="6" t="s">
        <v>70</v>
      </c>
      <c r="V231" s="6" t="s">
        <v>43</v>
      </c>
      <c r="W231" s="6" t="s">
        <v>44</v>
      </c>
      <c r="X231" s="6" t="s">
        <v>45</v>
      </c>
      <c r="Y231" s="6" t="s">
        <v>46</v>
      </c>
      <c r="Z231" s="6" t="s">
        <v>270</v>
      </c>
      <c r="AA231" s="6" t="s">
        <v>454</v>
      </c>
      <c r="AB231" s="12" t="s">
        <v>3151</v>
      </c>
      <c r="AC231" s="7"/>
      <c r="AD231" s="7"/>
      <c r="AE231" s="7">
        <v>18720</v>
      </c>
      <c r="AF231" s="7">
        <v>18.72</v>
      </c>
      <c r="AG231" s="7">
        <v>1318000</v>
      </c>
      <c r="AJ231" s="10"/>
      <c r="AK231" s="10"/>
      <c r="AL231" s="10"/>
    </row>
    <row r="232" spans="1:38" ht="22" customHeight="1" x14ac:dyDescent="0.3">
      <c r="A232" s="2">
        <v>43842</v>
      </c>
      <c r="B232" s="3" t="s">
        <v>31</v>
      </c>
      <c r="C232" s="3" t="s">
        <v>32</v>
      </c>
      <c r="D232" s="4" t="s">
        <v>49</v>
      </c>
      <c r="E232" s="4" t="s">
        <v>49</v>
      </c>
      <c r="F232" s="3" t="s">
        <v>33</v>
      </c>
      <c r="G232" s="4" t="s">
        <v>49</v>
      </c>
      <c r="H232" s="4" t="s">
        <v>49</v>
      </c>
      <c r="I232" s="3" t="s">
        <v>34</v>
      </c>
      <c r="J232" s="3" t="s">
        <v>77</v>
      </c>
      <c r="K232" s="3" t="s">
        <v>78</v>
      </c>
      <c r="L232" s="3" t="s">
        <v>68</v>
      </c>
      <c r="M232" s="3" t="s">
        <v>33</v>
      </c>
      <c r="N232" s="4" t="s">
        <v>49</v>
      </c>
      <c r="O232" s="4" t="s">
        <v>49</v>
      </c>
      <c r="P232" s="3" t="s">
        <v>79</v>
      </c>
      <c r="Q232" s="3" t="s">
        <v>39</v>
      </c>
      <c r="R232" s="3" t="s">
        <v>67</v>
      </c>
      <c r="S232" s="3" t="s">
        <v>68</v>
      </c>
      <c r="T232" s="3" t="s">
        <v>69</v>
      </c>
      <c r="U232" s="3" t="s">
        <v>70</v>
      </c>
      <c r="V232" s="3" t="s">
        <v>43</v>
      </c>
      <c r="W232" s="3" t="s">
        <v>44</v>
      </c>
      <c r="X232" s="3" t="s">
        <v>45</v>
      </c>
      <c r="Y232" s="3" t="s">
        <v>46</v>
      </c>
      <c r="Z232" s="3" t="s">
        <v>418</v>
      </c>
      <c r="AA232" s="3" t="s">
        <v>455</v>
      </c>
      <c r="AB232" s="12" t="s">
        <v>3135</v>
      </c>
      <c r="AC232" s="10"/>
      <c r="AD232" s="10"/>
      <c r="AE232" s="4">
        <v>10470</v>
      </c>
      <c r="AF232" s="4">
        <v>10.47</v>
      </c>
      <c r="AG232" s="4">
        <v>19166000</v>
      </c>
      <c r="AJ232" s="7"/>
      <c r="AK232" s="7"/>
      <c r="AL232" s="7"/>
    </row>
    <row r="233" spans="1:38" ht="22" customHeight="1" x14ac:dyDescent="0.3">
      <c r="A233" s="5">
        <v>43838</v>
      </c>
      <c r="B233" s="6" t="s">
        <v>31</v>
      </c>
      <c r="C233" s="6" t="s">
        <v>32</v>
      </c>
      <c r="D233" s="7" t="s">
        <v>49</v>
      </c>
      <c r="E233" s="7" t="s">
        <v>49</v>
      </c>
      <c r="F233" s="6" t="s">
        <v>33</v>
      </c>
      <c r="G233" s="7" t="s">
        <v>49</v>
      </c>
      <c r="H233" s="7" t="s">
        <v>49</v>
      </c>
      <c r="I233" s="6" t="s">
        <v>34</v>
      </c>
      <c r="J233" s="6" t="s">
        <v>77</v>
      </c>
      <c r="K233" s="6" t="s">
        <v>78</v>
      </c>
      <c r="L233" s="6" t="s">
        <v>68</v>
      </c>
      <c r="M233" s="6" t="s">
        <v>33</v>
      </c>
      <c r="N233" s="7" t="s">
        <v>49</v>
      </c>
      <c r="O233" s="7" t="s">
        <v>49</v>
      </c>
      <c r="P233" s="6" t="s">
        <v>79</v>
      </c>
      <c r="Q233" s="6" t="s">
        <v>39</v>
      </c>
      <c r="R233" s="6" t="s">
        <v>67</v>
      </c>
      <c r="S233" s="6" t="s">
        <v>68</v>
      </c>
      <c r="T233" s="6" t="s">
        <v>69</v>
      </c>
      <c r="U233" s="6" t="s">
        <v>70</v>
      </c>
      <c r="V233" s="6" t="s">
        <v>43</v>
      </c>
      <c r="W233" s="6" t="s">
        <v>44</v>
      </c>
      <c r="X233" s="6" t="s">
        <v>45</v>
      </c>
      <c r="Y233" s="6" t="s">
        <v>46</v>
      </c>
      <c r="Z233" s="6" t="s">
        <v>82</v>
      </c>
      <c r="AA233" s="6" t="s">
        <v>456</v>
      </c>
      <c r="AB233" s="18" t="s">
        <v>3193</v>
      </c>
      <c r="AC233" s="7"/>
      <c r="AD233" s="7"/>
      <c r="AE233" s="7">
        <v>247320.01</v>
      </c>
      <c r="AF233" s="7">
        <v>247.32</v>
      </c>
      <c r="AG233" s="7">
        <v>4605000</v>
      </c>
      <c r="AJ233" s="10"/>
      <c r="AK233" s="10"/>
      <c r="AL233" s="10"/>
    </row>
    <row r="234" spans="1:38" ht="22" customHeight="1" x14ac:dyDescent="0.3">
      <c r="A234" s="2">
        <v>43838</v>
      </c>
      <c r="B234" s="3" t="s">
        <v>31</v>
      </c>
      <c r="C234" s="3" t="s">
        <v>32</v>
      </c>
      <c r="D234" s="4" t="s">
        <v>49</v>
      </c>
      <c r="E234" s="4" t="s">
        <v>49</v>
      </c>
      <c r="F234" s="3" t="s">
        <v>33</v>
      </c>
      <c r="G234" s="4" t="s">
        <v>49</v>
      </c>
      <c r="H234" s="4" t="s">
        <v>49</v>
      </c>
      <c r="I234" s="3" t="s">
        <v>34</v>
      </c>
      <c r="J234" s="3" t="s">
        <v>77</v>
      </c>
      <c r="K234" s="3" t="s">
        <v>78</v>
      </c>
      <c r="L234" s="3" t="s">
        <v>68</v>
      </c>
      <c r="M234" s="3" t="s">
        <v>33</v>
      </c>
      <c r="N234" s="4" t="s">
        <v>49</v>
      </c>
      <c r="O234" s="4" t="s">
        <v>49</v>
      </c>
      <c r="P234" s="3" t="s">
        <v>79</v>
      </c>
      <c r="Q234" s="3" t="s">
        <v>39</v>
      </c>
      <c r="R234" s="3" t="s">
        <v>67</v>
      </c>
      <c r="S234" s="3" t="s">
        <v>68</v>
      </c>
      <c r="T234" s="3" t="s">
        <v>69</v>
      </c>
      <c r="U234" s="3" t="s">
        <v>70</v>
      </c>
      <c r="V234" s="3" t="s">
        <v>43</v>
      </c>
      <c r="W234" s="3" t="s">
        <v>44</v>
      </c>
      <c r="X234" s="3" t="s">
        <v>45</v>
      </c>
      <c r="Y234" s="3" t="s">
        <v>46</v>
      </c>
      <c r="Z234" s="3" t="s">
        <v>82</v>
      </c>
      <c r="AA234" s="3" t="s">
        <v>457</v>
      </c>
      <c r="AB234" s="18" t="s">
        <v>3193</v>
      </c>
      <c r="AC234" s="10"/>
      <c r="AD234" s="10"/>
      <c r="AE234" s="4">
        <v>66636</v>
      </c>
      <c r="AF234" s="4">
        <v>66.64</v>
      </c>
      <c r="AG234" s="4">
        <v>1241000</v>
      </c>
      <c r="AJ234" s="7"/>
      <c r="AK234" s="7"/>
      <c r="AL234" s="7"/>
    </row>
    <row r="235" spans="1:38" ht="22" customHeight="1" x14ac:dyDescent="0.3">
      <c r="A235" s="5">
        <v>43838</v>
      </c>
      <c r="B235" s="6" t="s">
        <v>31</v>
      </c>
      <c r="C235" s="6" t="s">
        <v>32</v>
      </c>
      <c r="D235" s="7" t="s">
        <v>49</v>
      </c>
      <c r="E235" s="7" t="s">
        <v>49</v>
      </c>
      <c r="F235" s="6" t="s">
        <v>33</v>
      </c>
      <c r="G235" s="7" t="s">
        <v>49</v>
      </c>
      <c r="H235" s="7" t="s">
        <v>49</v>
      </c>
      <c r="I235" s="6" t="s">
        <v>34</v>
      </c>
      <c r="J235" s="6" t="s">
        <v>35</v>
      </c>
      <c r="K235" s="6" t="s">
        <v>36</v>
      </c>
      <c r="L235" s="6" t="s">
        <v>37</v>
      </c>
      <c r="M235" s="6" t="s">
        <v>33</v>
      </c>
      <c r="N235" s="7" t="s">
        <v>49</v>
      </c>
      <c r="O235" s="7" t="s">
        <v>49</v>
      </c>
      <c r="P235" s="6" t="s">
        <v>38</v>
      </c>
      <c r="Q235" s="6" t="s">
        <v>39</v>
      </c>
      <c r="R235" s="6" t="s">
        <v>40</v>
      </c>
      <c r="S235" s="6" t="s">
        <v>37</v>
      </c>
      <c r="T235" s="6" t="s">
        <v>41</v>
      </c>
      <c r="U235" s="6" t="s">
        <v>42</v>
      </c>
      <c r="V235" s="6" t="s">
        <v>43</v>
      </c>
      <c r="W235" s="6" t="s">
        <v>44</v>
      </c>
      <c r="X235" s="6" t="s">
        <v>45</v>
      </c>
      <c r="Y235" s="6" t="s">
        <v>46</v>
      </c>
      <c r="Z235" s="6" t="s">
        <v>47</v>
      </c>
      <c r="AA235" s="6" t="s">
        <v>458</v>
      </c>
      <c r="AB235" s="12" t="str">
        <f t="shared" ref="AB235:AB236" si="68">IF(ISNUMBER(SEARCH("2,4 D",AA235)),"2,4-Dichlorophenoxyacetic acid",IF(ISNUMBER(SEARCH("ACIDO",AA235)),"2,4-Dichlorophenoxyacetic acid",IF(ISNUMBER(SEARCH("NAPHTHA",AA235)),"Aromatic Solvent Mixture",IF(ISNUMBER(SEARCH("DIMETHYLAMINE",AA235)),"Dimethylamine",IF(ISNUMBER(SEARCH("DIMETILAMINA",AA235)),"Dimethylamine",IF(ISNUMBER(SEARCH("JUMP",AA235)),"Diuron",IF(ISNUMBER(SEARCH("2-AMINO-2,3-DIMETHYL BUTYRAMIDE",AA235)),"Herbicide Amine Intermediate",IF(ISNUMBER(SEARCH("TEBUTHIURON",AA235)),"Tebuthiuron","FIXIT"))))))))</f>
        <v>2,4-Dichlorophenoxyacetic acid</v>
      </c>
      <c r="AC235" s="7"/>
      <c r="AD235" s="7"/>
      <c r="AE235" s="7">
        <v>184200</v>
      </c>
      <c r="AF235" s="7">
        <v>184.2</v>
      </c>
      <c r="AG235" s="6" t="s">
        <v>49</v>
      </c>
      <c r="AJ235" s="10"/>
      <c r="AK235" s="10"/>
      <c r="AL235" s="10"/>
    </row>
    <row r="236" spans="1:38" ht="22" customHeight="1" x14ac:dyDescent="0.3">
      <c r="A236" s="2">
        <v>43838</v>
      </c>
      <c r="B236" s="3" t="s">
        <v>31</v>
      </c>
      <c r="C236" s="3" t="s">
        <v>32</v>
      </c>
      <c r="D236" s="4" t="s">
        <v>49</v>
      </c>
      <c r="E236" s="4" t="s">
        <v>49</v>
      </c>
      <c r="F236" s="3" t="s">
        <v>33</v>
      </c>
      <c r="G236" s="4" t="s">
        <v>49</v>
      </c>
      <c r="H236" s="4" t="s">
        <v>49</v>
      </c>
      <c r="I236" s="3" t="s">
        <v>34</v>
      </c>
      <c r="J236" s="3" t="s">
        <v>77</v>
      </c>
      <c r="K236" s="3" t="s">
        <v>78</v>
      </c>
      <c r="L236" s="3" t="s">
        <v>68</v>
      </c>
      <c r="M236" s="3" t="s">
        <v>33</v>
      </c>
      <c r="N236" s="4" t="s">
        <v>49</v>
      </c>
      <c r="O236" s="4" t="s">
        <v>49</v>
      </c>
      <c r="P236" s="3" t="s">
        <v>79</v>
      </c>
      <c r="Q236" s="3" t="s">
        <v>39</v>
      </c>
      <c r="R236" s="3" t="s">
        <v>67</v>
      </c>
      <c r="S236" s="3" t="s">
        <v>68</v>
      </c>
      <c r="T236" s="3" t="s">
        <v>69</v>
      </c>
      <c r="U236" s="3" t="s">
        <v>70</v>
      </c>
      <c r="V236" s="3" t="s">
        <v>43</v>
      </c>
      <c r="W236" s="3" t="s">
        <v>44</v>
      </c>
      <c r="X236" s="3" t="s">
        <v>45</v>
      </c>
      <c r="Y236" s="3" t="s">
        <v>46</v>
      </c>
      <c r="Z236" s="3" t="s">
        <v>82</v>
      </c>
      <c r="AA236" s="3" t="s">
        <v>459</v>
      </c>
      <c r="AB236" s="12" t="str">
        <f t="shared" si="68"/>
        <v>Aromatic Solvent Mixture</v>
      </c>
      <c r="AC236" s="10"/>
      <c r="AD236" s="10"/>
      <c r="AE236" s="4">
        <v>99800</v>
      </c>
      <c r="AF236" s="4">
        <v>99.8</v>
      </c>
      <c r="AG236" s="4">
        <v>1858000</v>
      </c>
      <c r="AJ236" s="7"/>
      <c r="AK236" s="7"/>
      <c r="AL236" s="7"/>
    </row>
    <row r="237" spans="1:38" ht="22" customHeight="1" x14ac:dyDescent="0.3">
      <c r="A237" s="5">
        <v>43838</v>
      </c>
      <c r="B237" s="6" t="s">
        <v>31</v>
      </c>
      <c r="C237" s="6" t="s">
        <v>32</v>
      </c>
      <c r="D237" s="7" t="s">
        <v>49</v>
      </c>
      <c r="E237" s="7" t="s">
        <v>49</v>
      </c>
      <c r="F237" s="6" t="s">
        <v>33</v>
      </c>
      <c r="G237" s="7" t="s">
        <v>49</v>
      </c>
      <c r="H237" s="7" t="s">
        <v>49</v>
      </c>
      <c r="I237" s="6" t="s">
        <v>34</v>
      </c>
      <c r="J237" s="6" t="s">
        <v>77</v>
      </c>
      <c r="K237" s="6" t="s">
        <v>78</v>
      </c>
      <c r="L237" s="6" t="s">
        <v>68</v>
      </c>
      <c r="M237" s="6" t="s">
        <v>33</v>
      </c>
      <c r="N237" s="7" t="s">
        <v>49</v>
      </c>
      <c r="O237" s="7" t="s">
        <v>49</v>
      </c>
      <c r="P237" s="6" t="s">
        <v>79</v>
      </c>
      <c r="Q237" s="6" t="s">
        <v>39</v>
      </c>
      <c r="R237" s="6" t="s">
        <v>67</v>
      </c>
      <c r="S237" s="6" t="s">
        <v>68</v>
      </c>
      <c r="T237" s="6" t="s">
        <v>69</v>
      </c>
      <c r="U237" s="6" t="s">
        <v>70</v>
      </c>
      <c r="V237" s="6" t="s">
        <v>43</v>
      </c>
      <c r="W237" s="6" t="s">
        <v>44</v>
      </c>
      <c r="X237" s="6" t="s">
        <v>45</v>
      </c>
      <c r="Y237" s="6" t="s">
        <v>46</v>
      </c>
      <c r="Z237" s="6" t="s">
        <v>82</v>
      </c>
      <c r="AA237" s="6" t="s">
        <v>460</v>
      </c>
      <c r="AB237" s="12" t="str">
        <f t="shared" ref="AB237:AB238" si="69">IF(ISNUMBER(SEARCH("2,4 D",AA235)),"2,4-Dichlorophenoxyacetic acid",IF(ISNUMBER(SEARCH("ACIDO",AA235)),"2,4-Dichlorophenoxyacetic acid",IF(ISNUMBER(SEARCH("NAPHTHA",AA235)),"Aromatic Solvent Mixture",IF(ISNUMBER(SEARCH("DIMETHYLAMINE",AA235)),"Dimethylamine",IF(ISNUMBER(SEARCH("DIMETILAMINA",AA235)),"Dimethylamine",IF(ISNUMBER(SEARCH("JUMP",AA235)),"Diuron",IF(ISNUMBER(SEARCH(" 2-AMINO-2,3-DIMETHYL BUTYRAMIDE",AA235)),"Herbicide Amine Intermediate",IF(ISNUMBER(SEARCH("TEBUTHIURON",AA235)),"Tebuthiuron",IF(ISNUMBER(SEARCH("DMS",AA235)),"Dimethyl Sulfate",IF(ISNUMBER(SEARCH("2,4-XILIDIN",AA235)),"2,4-Xylidine","FIX IT"))))))))))</f>
        <v>2,4-Dichlorophenoxyacetic acid</v>
      </c>
      <c r="AC237" s="7"/>
      <c r="AD237" s="7"/>
      <c r="AE237" s="7">
        <v>38640</v>
      </c>
      <c r="AF237" s="7">
        <v>38.64</v>
      </c>
      <c r="AG237" s="7">
        <v>719000</v>
      </c>
      <c r="AJ237" s="10"/>
      <c r="AK237" s="10"/>
      <c r="AL237" s="10"/>
    </row>
    <row r="238" spans="1:38" ht="22" customHeight="1" x14ac:dyDescent="0.3">
      <c r="A238" s="2">
        <v>43838</v>
      </c>
      <c r="B238" s="3" t="s">
        <v>50</v>
      </c>
      <c r="C238" s="3" t="s">
        <v>32</v>
      </c>
      <c r="D238" s="4" t="s">
        <v>49</v>
      </c>
      <c r="E238" s="4" t="s">
        <v>49</v>
      </c>
      <c r="F238" s="3" t="s">
        <v>33</v>
      </c>
      <c r="G238" s="4" t="s">
        <v>49</v>
      </c>
      <c r="H238" s="4" t="s">
        <v>49</v>
      </c>
      <c r="I238" s="3" t="s">
        <v>34</v>
      </c>
      <c r="J238" s="3" t="s">
        <v>191</v>
      </c>
      <c r="K238" s="4" t="s">
        <v>49</v>
      </c>
      <c r="L238" s="4" t="s">
        <v>49</v>
      </c>
      <c r="M238" s="4" t="s">
        <v>49</v>
      </c>
      <c r="N238" s="4" t="s">
        <v>49</v>
      </c>
      <c r="O238" s="4" t="s">
        <v>49</v>
      </c>
      <c r="P238" s="3" t="s">
        <v>192</v>
      </c>
      <c r="Q238" s="3" t="s">
        <v>39</v>
      </c>
      <c r="R238" s="3" t="s">
        <v>186</v>
      </c>
      <c r="S238" s="3" t="s">
        <v>187</v>
      </c>
      <c r="T238" s="3" t="s">
        <v>188</v>
      </c>
      <c r="U238" s="3" t="s">
        <v>42</v>
      </c>
      <c r="V238" s="3" t="s">
        <v>43</v>
      </c>
      <c r="W238" s="3" t="s">
        <v>44</v>
      </c>
      <c r="X238" s="3" t="s">
        <v>45</v>
      </c>
      <c r="Y238" s="3" t="s">
        <v>46</v>
      </c>
      <c r="Z238" s="3" t="s">
        <v>193</v>
      </c>
      <c r="AA238" s="3" t="s">
        <v>461</v>
      </c>
      <c r="AB238" s="12" t="str">
        <f t="shared" si="69"/>
        <v>Aromatic Solvent Mixture</v>
      </c>
      <c r="AC238" s="10"/>
      <c r="AD238" s="10"/>
      <c r="AE238" s="4">
        <v>25540</v>
      </c>
      <c r="AF238" s="4">
        <v>25.54</v>
      </c>
      <c r="AG238" s="4">
        <v>49400</v>
      </c>
      <c r="AJ238" s="7"/>
      <c r="AK238" s="7"/>
      <c r="AL238" s="7"/>
    </row>
    <row r="239" spans="1:38" ht="22" customHeight="1" x14ac:dyDescent="0.3">
      <c r="A239" s="5">
        <v>43835</v>
      </c>
      <c r="B239" s="6" t="s">
        <v>31</v>
      </c>
      <c r="C239" s="6" t="s">
        <v>32</v>
      </c>
      <c r="D239" s="7" t="s">
        <v>49</v>
      </c>
      <c r="E239" s="7" t="s">
        <v>49</v>
      </c>
      <c r="F239" s="6" t="s">
        <v>33</v>
      </c>
      <c r="G239" s="7" t="s">
        <v>49</v>
      </c>
      <c r="H239" s="7" t="s">
        <v>49</v>
      </c>
      <c r="I239" s="6" t="s">
        <v>34</v>
      </c>
      <c r="J239" s="6" t="s">
        <v>65</v>
      </c>
      <c r="K239" s="7" t="s">
        <v>49</v>
      </c>
      <c r="L239" s="7" t="s">
        <v>49</v>
      </c>
      <c r="M239" s="6" t="s">
        <v>33</v>
      </c>
      <c r="N239" s="7" t="s">
        <v>49</v>
      </c>
      <c r="O239" s="7" t="s">
        <v>49</v>
      </c>
      <c r="P239" s="6" t="s">
        <v>66</v>
      </c>
      <c r="Q239" s="6" t="s">
        <v>39</v>
      </c>
      <c r="R239" s="6" t="s">
        <v>67</v>
      </c>
      <c r="S239" s="6" t="s">
        <v>68</v>
      </c>
      <c r="T239" s="6" t="s">
        <v>69</v>
      </c>
      <c r="U239" s="6" t="s">
        <v>70</v>
      </c>
      <c r="V239" s="6" t="s">
        <v>43</v>
      </c>
      <c r="W239" s="6" t="s">
        <v>44</v>
      </c>
      <c r="X239" s="6" t="s">
        <v>45</v>
      </c>
      <c r="Y239" s="6" t="s">
        <v>46</v>
      </c>
      <c r="Z239" s="6" t="s">
        <v>71</v>
      </c>
      <c r="AA239" s="6" t="s">
        <v>293</v>
      </c>
      <c r="AB239" s="12" t="str">
        <f>IF(ISNUMBER(SEARCH("2,4 D",AA239)),"2,4-Dichlorophenoxyacetic acid",IF(ISNUMBER(SEARCH("ACIDO",AA239)),"2,4-Dichlorophenoxyacetic acid",IF(ISNUMBER(SEARCH("NAPHTHA",AA239)),"Aromatic Solvent Mixture",IF(ISNUMBER(SEARCH("DIMETHYLAMINE",AA239)),"Dimethylamine",IF(ISNUMBER(SEARCH("DIMETILAMINA",AA239)),"Dimethylamine",IF(ISNUMBER(SEARCH("JUMP",AA239)),"Diuron",IF(ISNUMBER(SEARCH("2-AMINO-2,3-DIMETHYL BUTYRAMIDE",AA239)),"Herbicide Amine Intermediate",IF(ISNUMBER(SEARCH("TEBUTHIURON",AA239)),"Tebuthiuron","FIXIT"))))))))</f>
        <v>Diuron</v>
      </c>
      <c r="AC239" s="7"/>
      <c r="AD239" s="7"/>
      <c r="AE239" s="7">
        <v>67044</v>
      </c>
      <c r="AF239" s="7">
        <v>67.040000000000006</v>
      </c>
      <c r="AG239" s="7">
        <v>796000</v>
      </c>
      <c r="AJ239" s="10"/>
      <c r="AK239" s="10"/>
      <c r="AL239" s="10"/>
    </row>
    <row r="240" spans="1:38" ht="22" customHeight="1" x14ac:dyDescent="0.3">
      <c r="A240" s="2">
        <v>43834</v>
      </c>
      <c r="B240" s="3" t="s">
        <v>50</v>
      </c>
      <c r="C240" s="3" t="s">
        <v>32</v>
      </c>
      <c r="D240" s="4" t="s">
        <v>49</v>
      </c>
      <c r="E240" s="4" t="s">
        <v>49</v>
      </c>
      <c r="F240" s="3" t="s">
        <v>33</v>
      </c>
      <c r="G240" s="4" t="s">
        <v>49</v>
      </c>
      <c r="H240" s="4" t="s">
        <v>49</v>
      </c>
      <c r="I240" s="3" t="s">
        <v>34</v>
      </c>
      <c r="J240" s="3" t="s">
        <v>51</v>
      </c>
      <c r="K240" s="4" t="s">
        <v>49</v>
      </c>
      <c r="L240" s="3" t="s">
        <v>54</v>
      </c>
      <c r="M240" s="3" t="s">
        <v>33</v>
      </c>
      <c r="N240" s="4">
        <v>570501619.85000002</v>
      </c>
      <c r="O240" s="4">
        <v>302280881</v>
      </c>
      <c r="P240" s="3" t="s">
        <v>52</v>
      </c>
      <c r="Q240" s="3" t="s">
        <v>39</v>
      </c>
      <c r="R240" s="3" t="s">
        <v>53</v>
      </c>
      <c r="S240" s="3" t="s">
        <v>54</v>
      </c>
      <c r="T240" s="3" t="s">
        <v>55</v>
      </c>
      <c r="U240" s="3" t="s">
        <v>56</v>
      </c>
      <c r="V240" s="3" t="s">
        <v>43</v>
      </c>
      <c r="W240" s="3" t="s">
        <v>44</v>
      </c>
      <c r="X240" s="3" t="s">
        <v>45</v>
      </c>
      <c r="Y240" s="3" t="s">
        <v>46</v>
      </c>
      <c r="Z240" s="3" t="s">
        <v>57</v>
      </c>
      <c r="AA240" s="3" t="s">
        <v>462</v>
      </c>
      <c r="AB240" s="12" t="str">
        <f t="shared" ref="AB240:AB253" si="70">IF(ISNUMBER(SEARCH("CARBENDAZIM",AA240)),"Carbendazim",IF(ISNUMBER(SEARCH("4-D",AA240)),"2,4-Dichlorophenoxyacetic acid",IF(ISNUMBER(SEARCH("RIDOVER",AA240)),"Glyphosate",IF(ISNUMBER(SEARCH("POQUER",AA240)),"Clethodim",IF(ISNUMBER(SEARCH("LITER",AA240)),"Imidacloprid",IF(ISNUMBER(SEARCH("PYRINEX",AA240)),"Chlorpyrifos",IF(ISNUMBER(SEARCH("ORBIT",AA240)),"Omethoate",IF(ISNUMBER(SEARCH("HEXARON",AA240)),"Diuron",IF(ISNUMBER(SEARCH("ISOPROPYLAMINE",AA240)),"Isopropylamine",IF(ISNUMBER(SEARCH("GLYPHOSATE",AA240)),"Glyphosate",IF(ISNUMBER(SEARCH("MANCOZEB",AA240)),"Mancozeb Indofil",IF(ISNUMBER(SEARCH("PARAQUAT",AA240)),"Paraquat",IF(ISNUMBER(SEARCH("CAROMAX",AA240)),"Aromatic Solvent Mixture",IF(ISNUMBER(SEARCH("BUTIRON",AA240)),"Tebuthiuron",IF(ISNUMBER(SEARCH("VORAZ",AA240)),"Methomyl",IF(ISNUMBER(SEARCH("IMIDACLOPRID",AA240)),"Imidacloprid",IF(ISNUMBER(SEARCH("2 4 D",AA240)),"2,4-Dichlorophenoxyacetic acid",IF(ISNUMBER(SEARCH("IMIDACL",AA240)),"Imidacloprid",IF(ISNUMBER(SEARCH("DIUREX",AA240)),"Diuron",IF(ISNUMBER(SEARCH("RAPEL",AA240)),"Acephate","fix it"))))))))))))))))))))</f>
        <v>Carbendazim</v>
      </c>
      <c r="AC240" s="10"/>
      <c r="AD240" s="10"/>
      <c r="AE240" s="4">
        <v>144720</v>
      </c>
      <c r="AF240" s="4">
        <v>144.72</v>
      </c>
      <c r="AG240" s="4">
        <v>2848000</v>
      </c>
      <c r="AJ240" s="7"/>
      <c r="AK240" s="7"/>
      <c r="AL240" s="7"/>
    </row>
    <row r="241" spans="1:38" ht="22" customHeight="1" x14ac:dyDescent="0.3">
      <c r="A241" s="5">
        <v>43833</v>
      </c>
      <c r="B241" s="6" t="s">
        <v>31</v>
      </c>
      <c r="C241" s="6" t="s">
        <v>32</v>
      </c>
      <c r="D241" s="7" t="s">
        <v>49</v>
      </c>
      <c r="E241" s="7" t="s">
        <v>49</v>
      </c>
      <c r="F241" s="6" t="s">
        <v>33</v>
      </c>
      <c r="G241" s="7" t="s">
        <v>49</v>
      </c>
      <c r="H241" s="7" t="s">
        <v>49</v>
      </c>
      <c r="I241" s="6" t="s">
        <v>34</v>
      </c>
      <c r="J241" s="6" t="s">
        <v>65</v>
      </c>
      <c r="K241" s="7" t="s">
        <v>49</v>
      </c>
      <c r="L241" s="7" t="s">
        <v>49</v>
      </c>
      <c r="M241" s="6" t="s">
        <v>33</v>
      </c>
      <c r="N241" s="7" t="s">
        <v>49</v>
      </c>
      <c r="O241" s="7" t="s">
        <v>49</v>
      </c>
      <c r="P241" s="6" t="s">
        <v>66</v>
      </c>
      <c r="Q241" s="6" t="s">
        <v>39</v>
      </c>
      <c r="R241" s="6" t="s">
        <v>67</v>
      </c>
      <c r="S241" s="6" t="s">
        <v>68</v>
      </c>
      <c r="T241" s="6" t="s">
        <v>69</v>
      </c>
      <c r="U241" s="6" t="s">
        <v>70</v>
      </c>
      <c r="V241" s="6" t="s">
        <v>43</v>
      </c>
      <c r="W241" s="6" t="s">
        <v>44</v>
      </c>
      <c r="X241" s="6" t="s">
        <v>45</v>
      </c>
      <c r="Y241" s="6" t="s">
        <v>46</v>
      </c>
      <c r="Z241" s="6" t="s">
        <v>73</v>
      </c>
      <c r="AA241" s="6" t="s">
        <v>463</v>
      </c>
      <c r="AB241" s="12" t="str">
        <f t="shared" ref="AB241" si="71">IF(ISNUMBER(SEARCH("DMS",AA241)),"Dimethyl Sulfate",IF(ISNUMBER(SEARCH("2,4-XILIDIN",AA241)),"2,4-Xylidine",IF(ISNUMBER(SEARCH("GALIGAN",AA241)),"Oxyfluorfen",IF(ISNUMBER(SEARCH("DIMETHYLAMINE",AA241)),"Dimethylamine",IF(ISNUMBER(SEARCH("ORTHOFORMATE",AA241)),"Trimethyl orthoformate",IF(ISNUMBER(SEARCH("NOVALURON",AA241)),"Novaluron",IF(ISNUMBER(SEARCH("DIMETHYL SULPHATE",AA241)),"Dimethyl Sulphate",IF(ISNUMBER(SEARCH("ALTAPYNE",AA241)),"Acid Based Co-Emulsifier",IF(ISNUMBER(SEARCH("METHANESULFONYL",AA241)),"Methanesulfonyl chloride",IF(ISNUMBER(SEARCH("METHYL FORMATE",AA241)),"Methanoate",IF(ISNUMBER(SEARCH("FLUEN",AA241)),"Fluensulfone","FIX IT")))))))))))</f>
        <v>Oxyfluorfen</v>
      </c>
      <c r="AC241" s="12" t="str">
        <f t="shared" ref="AC241" si="72">VLOOKUP(AB241,AJ:AL,2, FALSE)</f>
        <v>Galigan 240 EC</v>
      </c>
      <c r="AD241" s="7"/>
      <c r="AE241" s="7">
        <v>17618</v>
      </c>
      <c r="AF241" s="7">
        <v>17.62</v>
      </c>
      <c r="AG241" s="7">
        <v>209000</v>
      </c>
      <c r="AJ241" s="10"/>
      <c r="AK241" s="10"/>
      <c r="AL241" s="10"/>
    </row>
    <row r="242" spans="1:38" ht="22" customHeight="1" x14ac:dyDescent="0.3">
      <c r="A242" s="2">
        <v>43833</v>
      </c>
      <c r="B242" s="3" t="s">
        <v>31</v>
      </c>
      <c r="C242" s="3" t="s">
        <v>32</v>
      </c>
      <c r="D242" s="4" t="s">
        <v>49</v>
      </c>
      <c r="E242" s="4" t="s">
        <v>49</v>
      </c>
      <c r="F242" s="3" t="s">
        <v>33</v>
      </c>
      <c r="G242" s="4" t="s">
        <v>49</v>
      </c>
      <c r="H242" s="4" t="s">
        <v>49</v>
      </c>
      <c r="I242" s="3" t="s">
        <v>34</v>
      </c>
      <c r="J242" s="3" t="s">
        <v>65</v>
      </c>
      <c r="K242" s="4" t="s">
        <v>49</v>
      </c>
      <c r="L242" s="4" t="s">
        <v>49</v>
      </c>
      <c r="M242" s="3" t="s">
        <v>33</v>
      </c>
      <c r="N242" s="4" t="s">
        <v>49</v>
      </c>
      <c r="O242" s="4" t="s">
        <v>49</v>
      </c>
      <c r="P242" s="3" t="s">
        <v>66</v>
      </c>
      <c r="Q242" s="3" t="s">
        <v>39</v>
      </c>
      <c r="R242" s="3" t="s">
        <v>67</v>
      </c>
      <c r="S242" s="3" t="s">
        <v>68</v>
      </c>
      <c r="T242" s="3" t="s">
        <v>69</v>
      </c>
      <c r="U242" s="3" t="s">
        <v>70</v>
      </c>
      <c r="V242" s="3" t="s">
        <v>43</v>
      </c>
      <c r="W242" s="3" t="s">
        <v>44</v>
      </c>
      <c r="X242" s="3" t="s">
        <v>45</v>
      </c>
      <c r="Y242" s="3" t="s">
        <v>46</v>
      </c>
      <c r="Z242" s="3" t="s">
        <v>71</v>
      </c>
      <c r="AA242" s="3" t="s">
        <v>464</v>
      </c>
      <c r="AB242" s="12" t="str">
        <f t="shared" ref="AB242:AB244" si="73">IF(ISNUMBER(SEARCH("2,4 D",AA242)),"2,4-Dichlorophenoxyacetic acid",IF(ISNUMBER(SEARCH("ACIDO",AA242)),"2,4-Dichlorophenoxyacetic acid",IF(ISNUMBER(SEARCH("NAPHTHA",AA242)),"Aromatic Solvent Mixture",IF(ISNUMBER(SEARCH("DIMETHYLAMINE",AA242)),"Dimethylamine",IF(ISNUMBER(SEARCH("DIMETILAMINA",AA242)),"Dimethylamine",IF(ISNUMBER(SEARCH("JUMP",AA242)),"Diuron",IF(ISNUMBER(SEARCH("2-AMINO-2,3-DIMETHYL BUTYRAMIDE",AA242)),"Herbicide Amine Intermediate",IF(ISNUMBER(SEARCH("TEBUTHIURON",AA242)),"Tebuthiuron","FIXIT"))))))))</f>
        <v>Diuron</v>
      </c>
      <c r="AC242" s="10"/>
      <c r="AD242" s="10"/>
      <c r="AE242" s="4">
        <v>44696</v>
      </c>
      <c r="AF242" s="4">
        <v>44.7</v>
      </c>
      <c r="AG242" s="4">
        <v>531000</v>
      </c>
      <c r="AJ242" s="7"/>
      <c r="AK242" s="7"/>
      <c r="AL242" s="7"/>
    </row>
    <row r="243" spans="1:38" ht="22" customHeight="1" x14ac:dyDescent="0.3">
      <c r="A243" s="5">
        <v>43833</v>
      </c>
      <c r="B243" s="6" t="s">
        <v>31</v>
      </c>
      <c r="C243" s="6" t="s">
        <v>32</v>
      </c>
      <c r="D243" s="7" t="s">
        <v>49</v>
      </c>
      <c r="E243" s="7" t="s">
        <v>49</v>
      </c>
      <c r="F243" s="6" t="s">
        <v>33</v>
      </c>
      <c r="G243" s="7" t="s">
        <v>49</v>
      </c>
      <c r="H243" s="7" t="s">
        <v>49</v>
      </c>
      <c r="I243" s="6" t="s">
        <v>34</v>
      </c>
      <c r="J243" s="6" t="s">
        <v>65</v>
      </c>
      <c r="K243" s="7" t="s">
        <v>49</v>
      </c>
      <c r="L243" s="7" t="s">
        <v>49</v>
      </c>
      <c r="M243" s="6" t="s">
        <v>33</v>
      </c>
      <c r="N243" s="7" t="s">
        <v>49</v>
      </c>
      <c r="O243" s="7" t="s">
        <v>49</v>
      </c>
      <c r="P243" s="6" t="s">
        <v>66</v>
      </c>
      <c r="Q243" s="6" t="s">
        <v>39</v>
      </c>
      <c r="R243" s="6" t="s">
        <v>67</v>
      </c>
      <c r="S243" s="6" t="s">
        <v>68</v>
      </c>
      <c r="T243" s="6" t="s">
        <v>69</v>
      </c>
      <c r="U243" s="6" t="s">
        <v>70</v>
      </c>
      <c r="V243" s="6" t="s">
        <v>43</v>
      </c>
      <c r="W243" s="6" t="s">
        <v>44</v>
      </c>
      <c r="X243" s="6" t="s">
        <v>45</v>
      </c>
      <c r="Y243" s="6" t="s">
        <v>46</v>
      </c>
      <c r="Z243" s="6" t="s">
        <v>71</v>
      </c>
      <c r="AA243" s="6" t="s">
        <v>395</v>
      </c>
      <c r="AB243" s="12" t="str">
        <f t="shared" si="73"/>
        <v>Diuron</v>
      </c>
      <c r="AC243" s="7"/>
      <c r="AD243" s="7"/>
      <c r="AE243" s="7">
        <v>156436.01</v>
      </c>
      <c r="AF243" s="7">
        <v>156.44</v>
      </c>
      <c r="AG243" s="7">
        <v>1857000</v>
      </c>
      <c r="AJ243" s="10"/>
      <c r="AK243" s="10"/>
      <c r="AL243" s="10"/>
    </row>
    <row r="244" spans="1:38" ht="22" customHeight="1" x14ac:dyDescent="0.3">
      <c r="A244" s="2">
        <v>43833</v>
      </c>
      <c r="B244" s="3" t="s">
        <v>31</v>
      </c>
      <c r="C244" s="3" t="s">
        <v>32</v>
      </c>
      <c r="D244" s="4" t="s">
        <v>49</v>
      </c>
      <c r="E244" s="4" t="s">
        <v>49</v>
      </c>
      <c r="F244" s="3" t="s">
        <v>33</v>
      </c>
      <c r="G244" s="4" t="s">
        <v>49</v>
      </c>
      <c r="H244" s="4" t="s">
        <v>49</v>
      </c>
      <c r="I244" s="3" t="s">
        <v>34</v>
      </c>
      <c r="J244" s="3" t="s">
        <v>65</v>
      </c>
      <c r="K244" s="4" t="s">
        <v>49</v>
      </c>
      <c r="L244" s="4" t="s">
        <v>49</v>
      </c>
      <c r="M244" s="3" t="s">
        <v>33</v>
      </c>
      <c r="N244" s="4" t="s">
        <v>49</v>
      </c>
      <c r="O244" s="4" t="s">
        <v>49</v>
      </c>
      <c r="P244" s="3" t="s">
        <v>66</v>
      </c>
      <c r="Q244" s="3" t="s">
        <v>39</v>
      </c>
      <c r="R244" s="3" t="s">
        <v>67</v>
      </c>
      <c r="S244" s="3" t="s">
        <v>68</v>
      </c>
      <c r="T244" s="3" t="s">
        <v>69</v>
      </c>
      <c r="U244" s="3" t="s">
        <v>70</v>
      </c>
      <c r="V244" s="3" t="s">
        <v>43</v>
      </c>
      <c r="W244" s="3" t="s">
        <v>44</v>
      </c>
      <c r="X244" s="3" t="s">
        <v>45</v>
      </c>
      <c r="Y244" s="3" t="s">
        <v>46</v>
      </c>
      <c r="Z244" s="3" t="s">
        <v>71</v>
      </c>
      <c r="AA244" s="3" t="s">
        <v>269</v>
      </c>
      <c r="AB244" s="12" t="str">
        <f t="shared" si="73"/>
        <v>Diuron</v>
      </c>
      <c r="AC244" s="10"/>
      <c r="AD244" s="10"/>
      <c r="AE244" s="4">
        <v>22348</v>
      </c>
      <c r="AF244" s="4">
        <v>22.35</v>
      </c>
      <c r="AG244" s="4">
        <v>265000</v>
      </c>
      <c r="AJ244" s="7"/>
      <c r="AK244" s="7"/>
      <c r="AL244" s="7"/>
    </row>
    <row r="245" spans="1:38" ht="22" customHeight="1" x14ac:dyDescent="0.3">
      <c r="A245" s="5">
        <v>43833</v>
      </c>
      <c r="B245" s="6" t="s">
        <v>31</v>
      </c>
      <c r="C245" s="6" t="s">
        <v>32</v>
      </c>
      <c r="D245" s="7" t="s">
        <v>49</v>
      </c>
      <c r="E245" s="7" t="s">
        <v>49</v>
      </c>
      <c r="F245" s="6" t="s">
        <v>33</v>
      </c>
      <c r="G245" s="7" t="s">
        <v>49</v>
      </c>
      <c r="H245" s="7" t="s">
        <v>49</v>
      </c>
      <c r="I245" s="6" t="s">
        <v>34</v>
      </c>
      <c r="J245" s="6" t="s">
        <v>77</v>
      </c>
      <c r="K245" s="6" t="s">
        <v>78</v>
      </c>
      <c r="L245" s="6" t="s">
        <v>68</v>
      </c>
      <c r="M245" s="6" t="s">
        <v>33</v>
      </c>
      <c r="N245" s="7" t="s">
        <v>49</v>
      </c>
      <c r="O245" s="7" t="s">
        <v>49</v>
      </c>
      <c r="P245" s="6" t="s">
        <v>79</v>
      </c>
      <c r="Q245" s="6" t="s">
        <v>39</v>
      </c>
      <c r="R245" s="6" t="s">
        <v>67</v>
      </c>
      <c r="S245" s="6" t="s">
        <v>68</v>
      </c>
      <c r="T245" s="6" t="s">
        <v>69</v>
      </c>
      <c r="U245" s="6" t="s">
        <v>70</v>
      </c>
      <c r="V245" s="6" t="s">
        <v>43</v>
      </c>
      <c r="W245" s="6" t="s">
        <v>44</v>
      </c>
      <c r="X245" s="6" t="s">
        <v>45</v>
      </c>
      <c r="Y245" s="6" t="s">
        <v>46</v>
      </c>
      <c r="Z245" s="6" t="s">
        <v>330</v>
      </c>
      <c r="AA245" s="6" t="s">
        <v>465</v>
      </c>
      <c r="AB245" s="12" t="str">
        <f t="shared" ref="AB245:AB246" si="74">IF(ISNUMBER(SEARCH("2,4 D",AA243)),"2,4-Dichlorophenoxyacetic acid",IF(ISNUMBER(SEARCH("ACIDO",AA243)),"2,4-Dichlorophenoxyacetic acid",IF(ISNUMBER(SEARCH("NAPHTHA",AA243)),"Aromatic Solvent Mixture",IF(ISNUMBER(SEARCH("DIMETHYLAMINE",AA243)),"Dimethylamine",IF(ISNUMBER(SEARCH("DIMETILAMINA",AA243)),"Dimethylamine",IF(ISNUMBER(SEARCH("JUMP",AA243)),"Diuron",IF(ISNUMBER(SEARCH(" 2-AMINO-2,3-DIMETHYL BUTYRAMIDE",AA243)),"Herbicide Amine Intermediate",IF(ISNUMBER(SEARCH("TEBUTHIURON",AA243)),"Tebuthiuron",IF(ISNUMBER(SEARCH("DMS",AA243)),"Dimethyl Sulfate",IF(ISNUMBER(SEARCH("2,4-XILIDIN",AA243)),"2,4-Xylidine","FIX IT"))))))))))</f>
        <v>Diuron</v>
      </c>
      <c r="AC245" s="7"/>
      <c r="AD245" s="7"/>
      <c r="AE245" s="7">
        <v>38720</v>
      </c>
      <c r="AF245" s="7">
        <v>38.72</v>
      </c>
      <c r="AG245" s="7">
        <v>29618000</v>
      </c>
      <c r="AJ245" s="10"/>
      <c r="AK245" s="10"/>
      <c r="AL245" s="10"/>
    </row>
    <row r="246" spans="1:38" ht="22" customHeight="1" x14ac:dyDescent="0.3">
      <c r="A246" s="2">
        <v>43833</v>
      </c>
      <c r="B246" s="3" t="s">
        <v>31</v>
      </c>
      <c r="C246" s="3" t="s">
        <v>32</v>
      </c>
      <c r="D246" s="4" t="s">
        <v>49</v>
      </c>
      <c r="E246" s="4" t="s">
        <v>49</v>
      </c>
      <c r="F246" s="3" t="s">
        <v>33</v>
      </c>
      <c r="G246" s="4" t="s">
        <v>49</v>
      </c>
      <c r="H246" s="4" t="s">
        <v>49</v>
      </c>
      <c r="I246" s="3" t="s">
        <v>34</v>
      </c>
      <c r="J246" s="3" t="s">
        <v>77</v>
      </c>
      <c r="K246" s="3" t="s">
        <v>78</v>
      </c>
      <c r="L246" s="3" t="s">
        <v>68</v>
      </c>
      <c r="M246" s="3" t="s">
        <v>33</v>
      </c>
      <c r="N246" s="4" t="s">
        <v>49</v>
      </c>
      <c r="O246" s="4" t="s">
        <v>49</v>
      </c>
      <c r="P246" s="3" t="s">
        <v>79</v>
      </c>
      <c r="Q246" s="3" t="s">
        <v>39</v>
      </c>
      <c r="R246" s="3" t="s">
        <v>67</v>
      </c>
      <c r="S246" s="3" t="s">
        <v>68</v>
      </c>
      <c r="T246" s="3" t="s">
        <v>69</v>
      </c>
      <c r="U246" s="3" t="s">
        <v>70</v>
      </c>
      <c r="V246" s="3" t="s">
        <v>43</v>
      </c>
      <c r="W246" s="3" t="s">
        <v>44</v>
      </c>
      <c r="X246" s="3" t="s">
        <v>45</v>
      </c>
      <c r="Y246" s="3" t="s">
        <v>46</v>
      </c>
      <c r="Z246" s="3" t="s">
        <v>82</v>
      </c>
      <c r="AA246" s="3" t="s">
        <v>466</v>
      </c>
      <c r="AB246" s="12" t="str">
        <f t="shared" si="74"/>
        <v>Diuron</v>
      </c>
      <c r="AC246" s="10"/>
      <c r="AD246" s="10"/>
      <c r="AE246" s="4">
        <v>19800</v>
      </c>
      <c r="AF246" s="4">
        <v>19.8</v>
      </c>
      <c r="AG246" s="4">
        <v>369000</v>
      </c>
      <c r="AJ246" s="7"/>
      <c r="AK246" s="7"/>
      <c r="AL246" s="7"/>
    </row>
    <row r="247" spans="1:38" ht="22" customHeight="1" x14ac:dyDescent="0.3">
      <c r="A247" s="5">
        <v>43831</v>
      </c>
      <c r="B247" s="6" t="s">
        <v>50</v>
      </c>
      <c r="C247" s="6" t="s">
        <v>32</v>
      </c>
      <c r="D247" s="7" t="s">
        <v>49</v>
      </c>
      <c r="E247" s="7" t="s">
        <v>49</v>
      </c>
      <c r="F247" s="6" t="s">
        <v>33</v>
      </c>
      <c r="G247" s="7" t="s">
        <v>49</v>
      </c>
      <c r="H247" s="7" t="s">
        <v>49</v>
      </c>
      <c r="I247" s="6" t="s">
        <v>34</v>
      </c>
      <c r="J247" s="6" t="s">
        <v>161</v>
      </c>
      <c r="K247" s="7" t="s">
        <v>49</v>
      </c>
      <c r="L247" s="6" t="s">
        <v>61</v>
      </c>
      <c r="M247" s="7" t="s">
        <v>49</v>
      </c>
      <c r="N247" s="7" t="s">
        <v>49</v>
      </c>
      <c r="O247" s="7" t="s">
        <v>49</v>
      </c>
      <c r="P247" s="6" t="s">
        <v>162</v>
      </c>
      <c r="Q247" s="6" t="s">
        <v>163</v>
      </c>
      <c r="R247" s="6" t="s">
        <v>60</v>
      </c>
      <c r="S247" s="6" t="s">
        <v>61</v>
      </c>
      <c r="T247" s="6" t="s">
        <v>62</v>
      </c>
      <c r="U247" s="6" t="s">
        <v>56</v>
      </c>
      <c r="V247" s="6" t="s">
        <v>43</v>
      </c>
      <c r="W247" s="6" t="s">
        <v>44</v>
      </c>
      <c r="X247" s="6" t="s">
        <v>45</v>
      </c>
      <c r="Y247" s="6" t="s">
        <v>46</v>
      </c>
      <c r="Z247" s="6" t="s">
        <v>440</v>
      </c>
      <c r="AA247" s="6" t="s">
        <v>467</v>
      </c>
      <c r="AB247" s="12" t="s">
        <v>3147</v>
      </c>
      <c r="AC247" s="7"/>
      <c r="AD247" s="7"/>
      <c r="AE247" s="7">
        <v>14524</v>
      </c>
      <c r="AF247" s="7">
        <v>14.52</v>
      </c>
      <c r="AG247" s="7">
        <v>1091000</v>
      </c>
      <c r="AJ247" s="10"/>
      <c r="AK247" s="10"/>
      <c r="AL247" s="10"/>
    </row>
    <row r="248" spans="1:38" ht="22" customHeight="1" x14ac:dyDescent="0.3">
      <c r="A248" s="2">
        <v>43830</v>
      </c>
      <c r="B248" s="3" t="s">
        <v>50</v>
      </c>
      <c r="C248" s="3" t="s">
        <v>84</v>
      </c>
      <c r="D248" s="3" t="s">
        <v>85</v>
      </c>
      <c r="E248" s="3" t="s">
        <v>44</v>
      </c>
      <c r="F248" s="3" t="s">
        <v>33</v>
      </c>
      <c r="G248" s="4" t="s">
        <v>49</v>
      </c>
      <c r="H248" s="4" t="s">
        <v>49</v>
      </c>
      <c r="I248" s="3" t="s">
        <v>86</v>
      </c>
      <c r="J248" s="3" t="s">
        <v>111</v>
      </c>
      <c r="K248" s="3" t="s">
        <v>112</v>
      </c>
      <c r="L248" s="3" t="s">
        <v>113</v>
      </c>
      <c r="M248" s="4" t="s">
        <v>49</v>
      </c>
      <c r="N248" s="4" t="s">
        <v>49</v>
      </c>
      <c r="O248" s="4" t="s">
        <v>49</v>
      </c>
      <c r="P248" s="3" t="s">
        <v>114</v>
      </c>
      <c r="Q248" s="3" t="s">
        <v>39</v>
      </c>
      <c r="R248" s="3" t="s">
        <v>115</v>
      </c>
      <c r="S248" s="3" t="s">
        <v>113</v>
      </c>
      <c r="T248" s="3" t="s">
        <v>116</v>
      </c>
      <c r="U248" s="3" t="s">
        <v>117</v>
      </c>
      <c r="V248" s="3" t="s">
        <v>90</v>
      </c>
      <c r="W248" s="3" t="s">
        <v>44</v>
      </c>
      <c r="X248" s="3" t="s">
        <v>91</v>
      </c>
      <c r="Y248" s="3" t="s">
        <v>46</v>
      </c>
      <c r="Z248" s="3" t="s">
        <v>118</v>
      </c>
      <c r="AA248" s="3" t="s">
        <v>348</v>
      </c>
      <c r="AB248" s="12" t="str">
        <f t="shared" ref="AB248" si="75">IF(ISNUMBER(SEARCH("TRIFLUOROMETHYL",AA190)),"2-(Trifluoromethyl)pyridine",IF(ISNUMBER(SEARCH("GALIL",AA190)),"Imidachloprid",IF(ISNUMBER(SEARCH("SUPRATHION",AA190)),"Methidathion",IF(ISNUMBER(SEARCH("ETHYLAN",AA190)),"Non Ionic Surfactant",IF(ISNUMBER(SEARCH("FIPRONIL",AA190)),"Fipronil","FIX IT")))))</f>
        <v>Non Ionic Surfactant</v>
      </c>
      <c r="AC248" s="10"/>
      <c r="AD248" s="10"/>
      <c r="AE248" s="4">
        <v>25000</v>
      </c>
      <c r="AF248" s="4">
        <v>25</v>
      </c>
      <c r="AG248" s="4">
        <v>42500</v>
      </c>
      <c r="AJ248" s="7"/>
      <c r="AK248" s="7"/>
      <c r="AL248" s="7"/>
    </row>
    <row r="249" spans="1:38" ht="22" customHeight="1" x14ac:dyDescent="0.3">
      <c r="A249" s="5">
        <v>43828</v>
      </c>
      <c r="B249" s="6" t="s">
        <v>31</v>
      </c>
      <c r="C249" s="6" t="s">
        <v>32</v>
      </c>
      <c r="D249" s="7" t="s">
        <v>49</v>
      </c>
      <c r="E249" s="7" t="s">
        <v>49</v>
      </c>
      <c r="F249" s="6" t="s">
        <v>33</v>
      </c>
      <c r="G249" s="7" t="s">
        <v>49</v>
      </c>
      <c r="H249" s="7" t="s">
        <v>49</v>
      </c>
      <c r="I249" s="6" t="s">
        <v>34</v>
      </c>
      <c r="J249" s="6" t="s">
        <v>77</v>
      </c>
      <c r="K249" s="6" t="s">
        <v>78</v>
      </c>
      <c r="L249" s="6" t="s">
        <v>68</v>
      </c>
      <c r="M249" s="6" t="s">
        <v>33</v>
      </c>
      <c r="N249" s="7" t="s">
        <v>49</v>
      </c>
      <c r="O249" s="7" t="s">
        <v>49</v>
      </c>
      <c r="P249" s="6" t="s">
        <v>79</v>
      </c>
      <c r="Q249" s="6" t="s">
        <v>39</v>
      </c>
      <c r="R249" s="6" t="s">
        <v>67</v>
      </c>
      <c r="S249" s="6" t="s">
        <v>68</v>
      </c>
      <c r="T249" s="6" t="s">
        <v>69</v>
      </c>
      <c r="U249" s="6" t="s">
        <v>70</v>
      </c>
      <c r="V249" s="6" t="s">
        <v>43</v>
      </c>
      <c r="W249" s="6" t="s">
        <v>44</v>
      </c>
      <c r="X249" s="6" t="s">
        <v>45</v>
      </c>
      <c r="Y249" s="6" t="s">
        <v>46</v>
      </c>
      <c r="Z249" s="6" t="s">
        <v>82</v>
      </c>
      <c r="AA249" s="6" t="s">
        <v>468</v>
      </c>
      <c r="AB249" s="12" t="s">
        <v>3149</v>
      </c>
      <c r="AC249" s="7"/>
      <c r="AD249" s="7"/>
      <c r="AE249" s="7">
        <v>10280</v>
      </c>
      <c r="AF249" s="7">
        <v>10.28</v>
      </c>
      <c r="AG249" s="7">
        <v>192000</v>
      </c>
      <c r="AJ249" s="10"/>
      <c r="AK249" s="10"/>
      <c r="AL249" s="10"/>
    </row>
    <row r="250" spans="1:38" ht="22" customHeight="1" x14ac:dyDescent="0.3">
      <c r="A250" s="2">
        <v>43828</v>
      </c>
      <c r="B250" s="3" t="s">
        <v>31</v>
      </c>
      <c r="C250" s="3" t="s">
        <v>32</v>
      </c>
      <c r="D250" s="4" t="s">
        <v>49</v>
      </c>
      <c r="E250" s="4" t="s">
        <v>49</v>
      </c>
      <c r="F250" s="3" t="s">
        <v>33</v>
      </c>
      <c r="G250" s="4" t="s">
        <v>49</v>
      </c>
      <c r="H250" s="4" t="s">
        <v>49</v>
      </c>
      <c r="I250" s="3" t="s">
        <v>34</v>
      </c>
      <c r="J250" s="3" t="s">
        <v>77</v>
      </c>
      <c r="K250" s="3" t="s">
        <v>78</v>
      </c>
      <c r="L250" s="3" t="s">
        <v>68</v>
      </c>
      <c r="M250" s="3" t="s">
        <v>33</v>
      </c>
      <c r="N250" s="4" t="s">
        <v>49</v>
      </c>
      <c r="O250" s="4" t="s">
        <v>49</v>
      </c>
      <c r="P250" s="3" t="s">
        <v>79</v>
      </c>
      <c r="Q250" s="3" t="s">
        <v>39</v>
      </c>
      <c r="R250" s="3" t="s">
        <v>67</v>
      </c>
      <c r="S250" s="3" t="s">
        <v>68</v>
      </c>
      <c r="T250" s="3" t="s">
        <v>69</v>
      </c>
      <c r="U250" s="3" t="s">
        <v>70</v>
      </c>
      <c r="V250" s="3" t="s">
        <v>43</v>
      </c>
      <c r="W250" s="3" t="s">
        <v>44</v>
      </c>
      <c r="X250" s="3" t="s">
        <v>45</v>
      </c>
      <c r="Y250" s="3" t="s">
        <v>46</v>
      </c>
      <c r="Z250" s="3" t="s">
        <v>82</v>
      </c>
      <c r="AA250" s="3" t="s">
        <v>469</v>
      </c>
      <c r="AB250" s="12" t="str">
        <f t="shared" ref="AB250" si="76">IF(ISNUMBER(SEARCH("2,4 D",AA250)),"2,4-Dichlorophenoxyacetic acid",IF(ISNUMBER(SEARCH("ACIDO",AA250)),"2,4-Dichlorophenoxyacetic acid",IF(ISNUMBER(SEARCH("NAPHTHA",AA250)),"Aromatic Solvent Mixture",IF(ISNUMBER(SEARCH("DIMETHYLAMINE",AA250)),"Dimethylamine",IF(ISNUMBER(SEARCH("DIMETILAMINA",AA250)),"Dimethylamine",IF(ISNUMBER(SEARCH("JUMP",AA250)),"Diuron",IF(ISNUMBER(SEARCH("2-AMINO-2,3-DIMETHYL BUTYRAMIDE",AA250)),"Herbicide Amine Intermediate",IF(ISNUMBER(SEARCH("TEBUTHIURON",AA250)),"Tebuthiuron","FIXIT"))))))))</f>
        <v>Aromatic Solvent Mixture</v>
      </c>
      <c r="AC250" s="10"/>
      <c r="AD250" s="10"/>
      <c r="AE250" s="4">
        <v>59880</v>
      </c>
      <c r="AF250" s="4">
        <v>59.88</v>
      </c>
      <c r="AG250" s="4">
        <v>1120000</v>
      </c>
      <c r="AJ250" s="7"/>
      <c r="AK250" s="7"/>
      <c r="AL250" s="7"/>
    </row>
    <row r="251" spans="1:38" ht="22" customHeight="1" x14ac:dyDescent="0.3">
      <c r="A251" s="5">
        <v>43828</v>
      </c>
      <c r="B251" s="6" t="s">
        <v>31</v>
      </c>
      <c r="C251" s="6" t="s">
        <v>32</v>
      </c>
      <c r="D251" s="7" t="s">
        <v>49</v>
      </c>
      <c r="E251" s="7" t="s">
        <v>49</v>
      </c>
      <c r="F251" s="6" t="s">
        <v>33</v>
      </c>
      <c r="G251" s="7" t="s">
        <v>49</v>
      </c>
      <c r="H251" s="7" t="s">
        <v>49</v>
      </c>
      <c r="I251" s="6" t="s">
        <v>34</v>
      </c>
      <c r="J251" s="6" t="s">
        <v>65</v>
      </c>
      <c r="K251" s="7" t="s">
        <v>49</v>
      </c>
      <c r="L251" s="7" t="s">
        <v>49</v>
      </c>
      <c r="M251" s="6" t="s">
        <v>33</v>
      </c>
      <c r="N251" s="7" t="s">
        <v>49</v>
      </c>
      <c r="O251" s="7" t="s">
        <v>49</v>
      </c>
      <c r="P251" s="6" t="s">
        <v>66</v>
      </c>
      <c r="Q251" s="6" t="s">
        <v>39</v>
      </c>
      <c r="R251" s="6" t="s">
        <v>67</v>
      </c>
      <c r="S251" s="6" t="s">
        <v>68</v>
      </c>
      <c r="T251" s="6" t="s">
        <v>69</v>
      </c>
      <c r="U251" s="6" t="s">
        <v>70</v>
      </c>
      <c r="V251" s="6" t="s">
        <v>43</v>
      </c>
      <c r="W251" s="6" t="s">
        <v>44</v>
      </c>
      <c r="X251" s="6" t="s">
        <v>45</v>
      </c>
      <c r="Y251" s="6" t="s">
        <v>46</v>
      </c>
      <c r="Z251" s="6" t="s">
        <v>71</v>
      </c>
      <c r="AA251" s="6" t="s">
        <v>379</v>
      </c>
      <c r="AB251" s="12" t="str">
        <f t="shared" si="70"/>
        <v>Diuron</v>
      </c>
      <c r="AC251" s="7"/>
      <c r="AD251" s="7"/>
      <c r="AE251" s="7">
        <v>22348</v>
      </c>
      <c r="AF251" s="7">
        <v>22.35</v>
      </c>
      <c r="AG251" s="7">
        <v>288000</v>
      </c>
      <c r="AJ251" s="10"/>
      <c r="AK251" s="10"/>
      <c r="AL251" s="10"/>
    </row>
    <row r="252" spans="1:38" ht="22" customHeight="1" x14ac:dyDescent="0.3">
      <c r="A252" s="2">
        <v>43828</v>
      </c>
      <c r="B252" s="3" t="s">
        <v>31</v>
      </c>
      <c r="C252" s="3" t="s">
        <v>32</v>
      </c>
      <c r="D252" s="4" t="s">
        <v>49</v>
      </c>
      <c r="E252" s="4" t="s">
        <v>49</v>
      </c>
      <c r="F252" s="3" t="s">
        <v>33</v>
      </c>
      <c r="G252" s="4" t="s">
        <v>49</v>
      </c>
      <c r="H252" s="4" t="s">
        <v>49</v>
      </c>
      <c r="I252" s="3" t="s">
        <v>34</v>
      </c>
      <c r="J252" s="3" t="s">
        <v>77</v>
      </c>
      <c r="K252" s="3" t="s">
        <v>78</v>
      </c>
      <c r="L252" s="3" t="s">
        <v>68</v>
      </c>
      <c r="M252" s="3" t="s">
        <v>33</v>
      </c>
      <c r="N252" s="4" t="s">
        <v>49</v>
      </c>
      <c r="O252" s="4" t="s">
        <v>49</v>
      </c>
      <c r="P252" s="3" t="s">
        <v>79</v>
      </c>
      <c r="Q252" s="3" t="s">
        <v>39</v>
      </c>
      <c r="R252" s="3" t="s">
        <v>67</v>
      </c>
      <c r="S252" s="3" t="s">
        <v>68</v>
      </c>
      <c r="T252" s="3" t="s">
        <v>69</v>
      </c>
      <c r="U252" s="3" t="s">
        <v>70</v>
      </c>
      <c r="V252" s="3" t="s">
        <v>43</v>
      </c>
      <c r="W252" s="3" t="s">
        <v>44</v>
      </c>
      <c r="X252" s="3" t="s">
        <v>45</v>
      </c>
      <c r="Y252" s="3" t="s">
        <v>46</v>
      </c>
      <c r="Z252" s="3" t="s">
        <v>330</v>
      </c>
      <c r="AA252" s="3" t="s">
        <v>470</v>
      </c>
      <c r="AB252" s="12" t="str">
        <f>IF(ISNUMBER(SEARCH("2,4 D",AA250)),"2,4-Dichlorophenoxyacetic acid",IF(ISNUMBER(SEARCH("ACIDO",AA250)),"2,4-Dichlorophenoxyacetic acid",IF(ISNUMBER(SEARCH("NAPHTHA",AA250)),"Aromatic Solvent Mixture",IF(ISNUMBER(SEARCH("DIMETHYLAMINE",AA250)),"Dimethylamine",IF(ISNUMBER(SEARCH("DIMETILAMINA",AA250)),"Dimethylamine",IF(ISNUMBER(SEARCH("JUMP",AA250)),"Diuron",IF(ISNUMBER(SEARCH(" 2-AMINO-2,3-DIMETHYL BUTYRAMIDE",AA250)),"Herbicide Amine Intermediate",IF(ISNUMBER(SEARCH("TEBUTHIURON",AA250)),"Tebuthiuron",IF(ISNUMBER(SEARCH("DMS",AA250)),"Dimethyl Sulfate",IF(ISNUMBER(SEARCH("2,4-XILIDIN",AA250)),"2,4-Xylidine","FIX IT"))))))))))</f>
        <v>Aromatic Solvent Mixture</v>
      </c>
      <c r="AC252" s="10"/>
      <c r="AD252" s="10"/>
      <c r="AE252" s="4">
        <v>13400</v>
      </c>
      <c r="AF252" s="4">
        <v>13.4</v>
      </c>
      <c r="AG252" s="4">
        <v>9972000</v>
      </c>
      <c r="AJ252" s="7"/>
      <c r="AK252" s="7"/>
      <c r="AL252" s="7"/>
    </row>
    <row r="253" spans="1:38" ht="22" customHeight="1" x14ac:dyDescent="0.3">
      <c r="A253" s="5">
        <v>43828</v>
      </c>
      <c r="B253" s="6" t="s">
        <v>31</v>
      </c>
      <c r="C253" s="6" t="s">
        <v>32</v>
      </c>
      <c r="D253" s="7" t="s">
        <v>49</v>
      </c>
      <c r="E253" s="7" t="s">
        <v>49</v>
      </c>
      <c r="F253" s="6" t="s">
        <v>33</v>
      </c>
      <c r="G253" s="7" t="s">
        <v>49</v>
      </c>
      <c r="H253" s="7" t="s">
        <v>49</v>
      </c>
      <c r="I253" s="6" t="s">
        <v>34</v>
      </c>
      <c r="J253" s="6" t="s">
        <v>65</v>
      </c>
      <c r="K253" s="7" t="s">
        <v>49</v>
      </c>
      <c r="L253" s="7" t="s">
        <v>49</v>
      </c>
      <c r="M253" s="6" t="s">
        <v>33</v>
      </c>
      <c r="N253" s="7" t="s">
        <v>49</v>
      </c>
      <c r="O253" s="7" t="s">
        <v>49</v>
      </c>
      <c r="P253" s="6" t="s">
        <v>66</v>
      </c>
      <c r="Q253" s="6" t="s">
        <v>39</v>
      </c>
      <c r="R253" s="6" t="s">
        <v>67</v>
      </c>
      <c r="S253" s="6" t="s">
        <v>68</v>
      </c>
      <c r="T253" s="6" t="s">
        <v>69</v>
      </c>
      <c r="U253" s="6" t="s">
        <v>70</v>
      </c>
      <c r="V253" s="6" t="s">
        <v>43</v>
      </c>
      <c r="W253" s="6" t="s">
        <v>44</v>
      </c>
      <c r="X253" s="6" t="s">
        <v>45</v>
      </c>
      <c r="Y253" s="6" t="s">
        <v>46</v>
      </c>
      <c r="Z253" s="6" t="s">
        <v>71</v>
      </c>
      <c r="AA253" s="6" t="s">
        <v>379</v>
      </c>
      <c r="AB253" s="12" t="str">
        <f t="shared" si="70"/>
        <v>Diuron</v>
      </c>
      <c r="AC253" s="7"/>
      <c r="AD253" s="7"/>
      <c r="AE253" s="7">
        <v>22348</v>
      </c>
      <c r="AF253" s="7">
        <v>22.35</v>
      </c>
      <c r="AG253" s="7">
        <v>288000</v>
      </c>
      <c r="AJ253" s="10"/>
      <c r="AK253" s="10"/>
      <c r="AL253" s="10"/>
    </row>
    <row r="254" spans="1:38" ht="22" customHeight="1" x14ac:dyDescent="0.3">
      <c r="A254" s="2">
        <v>43827</v>
      </c>
      <c r="B254" s="3" t="s">
        <v>50</v>
      </c>
      <c r="C254" s="3" t="s">
        <v>32</v>
      </c>
      <c r="D254" s="4" t="s">
        <v>49</v>
      </c>
      <c r="E254" s="4" t="s">
        <v>49</v>
      </c>
      <c r="F254" s="3" t="s">
        <v>33</v>
      </c>
      <c r="G254" s="4" t="s">
        <v>49</v>
      </c>
      <c r="H254" s="4" t="s">
        <v>49</v>
      </c>
      <c r="I254" s="3" t="s">
        <v>34</v>
      </c>
      <c r="J254" s="3" t="s">
        <v>471</v>
      </c>
      <c r="K254" s="4" t="s">
        <v>49</v>
      </c>
      <c r="L254" s="3" t="s">
        <v>61</v>
      </c>
      <c r="M254" s="4" t="s">
        <v>49</v>
      </c>
      <c r="N254" s="4" t="s">
        <v>49</v>
      </c>
      <c r="O254" s="4" t="s">
        <v>49</v>
      </c>
      <c r="P254" s="3" t="s">
        <v>472</v>
      </c>
      <c r="Q254" s="3" t="s">
        <v>473</v>
      </c>
      <c r="R254" s="3" t="s">
        <v>60</v>
      </c>
      <c r="S254" s="3" t="s">
        <v>61</v>
      </c>
      <c r="T254" s="3" t="s">
        <v>62</v>
      </c>
      <c r="U254" s="3" t="s">
        <v>56</v>
      </c>
      <c r="V254" s="3" t="s">
        <v>43</v>
      </c>
      <c r="W254" s="3" t="s">
        <v>44</v>
      </c>
      <c r="X254" s="3" t="s">
        <v>45</v>
      </c>
      <c r="Y254" s="3" t="s">
        <v>46</v>
      </c>
      <c r="Z254" s="3" t="s">
        <v>403</v>
      </c>
      <c r="AA254" s="3" t="s">
        <v>474</v>
      </c>
      <c r="AB254" s="12" t="s">
        <v>3141</v>
      </c>
      <c r="AC254" s="10"/>
      <c r="AD254" s="10"/>
      <c r="AE254" s="4">
        <v>30180</v>
      </c>
      <c r="AF254" s="4">
        <v>30.18</v>
      </c>
      <c r="AG254" s="4">
        <v>248000</v>
      </c>
      <c r="AJ254" s="7"/>
      <c r="AK254" s="7"/>
      <c r="AL254" s="7"/>
    </row>
    <row r="255" spans="1:38" ht="22" customHeight="1" x14ac:dyDescent="0.3">
      <c r="A255" s="5">
        <v>43827</v>
      </c>
      <c r="B255" s="6" t="s">
        <v>50</v>
      </c>
      <c r="C255" s="6" t="s">
        <v>32</v>
      </c>
      <c r="D255" s="7" t="s">
        <v>49</v>
      </c>
      <c r="E255" s="7" t="s">
        <v>49</v>
      </c>
      <c r="F255" s="6" t="s">
        <v>33</v>
      </c>
      <c r="G255" s="7" t="s">
        <v>49</v>
      </c>
      <c r="H255" s="7" t="s">
        <v>49</v>
      </c>
      <c r="I255" s="6" t="s">
        <v>34</v>
      </c>
      <c r="J255" s="6" t="s">
        <v>471</v>
      </c>
      <c r="K255" s="7" t="s">
        <v>49</v>
      </c>
      <c r="L255" s="6" t="s">
        <v>61</v>
      </c>
      <c r="M255" s="7" t="s">
        <v>49</v>
      </c>
      <c r="N255" s="7" t="s">
        <v>49</v>
      </c>
      <c r="O255" s="7" t="s">
        <v>49</v>
      </c>
      <c r="P255" s="6" t="s">
        <v>472</v>
      </c>
      <c r="Q255" s="6" t="s">
        <v>473</v>
      </c>
      <c r="R255" s="6" t="s">
        <v>60</v>
      </c>
      <c r="S255" s="6" t="s">
        <v>61</v>
      </c>
      <c r="T255" s="6" t="s">
        <v>62</v>
      </c>
      <c r="U255" s="6" t="s">
        <v>56</v>
      </c>
      <c r="V255" s="6" t="s">
        <v>43</v>
      </c>
      <c r="W255" s="6" t="s">
        <v>44</v>
      </c>
      <c r="X255" s="6" t="s">
        <v>45</v>
      </c>
      <c r="Y255" s="6" t="s">
        <v>46</v>
      </c>
      <c r="Z255" s="6" t="s">
        <v>403</v>
      </c>
      <c r="AA255" s="6" t="s">
        <v>475</v>
      </c>
      <c r="AB255" s="12" t="s">
        <v>3141</v>
      </c>
      <c r="AC255" s="7"/>
      <c r="AD255" s="7"/>
      <c r="AE255" s="7">
        <v>40240</v>
      </c>
      <c r="AF255" s="7">
        <v>40.24</v>
      </c>
      <c r="AG255" s="7">
        <v>330000</v>
      </c>
      <c r="AJ255" s="10"/>
      <c r="AK255" s="10"/>
      <c r="AL255" s="10"/>
    </row>
    <row r="256" spans="1:38" ht="22" customHeight="1" x14ac:dyDescent="0.3">
      <c r="A256" s="2">
        <v>43824</v>
      </c>
      <c r="B256" s="3" t="s">
        <v>50</v>
      </c>
      <c r="C256" s="3" t="s">
        <v>32</v>
      </c>
      <c r="D256" s="4" t="s">
        <v>49</v>
      </c>
      <c r="E256" s="4" t="s">
        <v>49</v>
      </c>
      <c r="F256" s="3" t="s">
        <v>33</v>
      </c>
      <c r="G256" s="4" t="s">
        <v>49</v>
      </c>
      <c r="H256" s="4" t="s">
        <v>49</v>
      </c>
      <c r="I256" s="3" t="s">
        <v>34</v>
      </c>
      <c r="J256" s="3" t="s">
        <v>161</v>
      </c>
      <c r="K256" s="4" t="s">
        <v>49</v>
      </c>
      <c r="L256" s="3" t="s">
        <v>61</v>
      </c>
      <c r="M256" s="4" t="s">
        <v>49</v>
      </c>
      <c r="N256" s="4" t="s">
        <v>49</v>
      </c>
      <c r="O256" s="4" t="s">
        <v>49</v>
      </c>
      <c r="P256" s="3" t="s">
        <v>162</v>
      </c>
      <c r="Q256" s="3" t="s">
        <v>163</v>
      </c>
      <c r="R256" s="3" t="s">
        <v>60</v>
      </c>
      <c r="S256" s="3" t="s">
        <v>61</v>
      </c>
      <c r="T256" s="3" t="s">
        <v>62</v>
      </c>
      <c r="U256" s="3" t="s">
        <v>56</v>
      </c>
      <c r="V256" s="3" t="s">
        <v>43</v>
      </c>
      <c r="W256" s="3" t="s">
        <v>44</v>
      </c>
      <c r="X256" s="3" t="s">
        <v>45</v>
      </c>
      <c r="Y256" s="3" t="s">
        <v>46</v>
      </c>
      <c r="Z256" s="3" t="s">
        <v>73</v>
      </c>
      <c r="AA256" s="3" t="s">
        <v>476</v>
      </c>
      <c r="AB256" s="12" t="str">
        <f t="shared" ref="AB256" si="77">IF(ISNUMBER(SEARCH("2,4 D",AA256)),"2,4-Dichlorophenoxyacetic acid",IF(ISNUMBER(SEARCH("ACIDO",AA256)),"2,4-Dichlorophenoxyacetic acid",IF(ISNUMBER(SEARCH("NAPHTHA",AA256)),"Aromatic Solvent Mixture",IF(ISNUMBER(SEARCH("DIMETHYLAMINE",AA256)),"Dimethylamine",IF(ISNUMBER(SEARCH("DIMETILAMINA",AA256)),"Dimethylamine",IF(ISNUMBER(SEARCH("JUMP",AA256)),"Diuron",IF(ISNUMBER(SEARCH("2-AMINO-2,3-DIMETHYL BUTYRAMIDE",AA256)),"Herbicide Amine Intermediate",IF(ISNUMBER(SEARCH("TEBUTHIURON",AA256)),"Tebuthiuron","FIXIT"))))))))</f>
        <v>Tebuthiuron</v>
      </c>
      <c r="AC256" s="10"/>
      <c r="AD256" s="10"/>
      <c r="AE256" s="4">
        <v>59040</v>
      </c>
      <c r="AF256" s="4">
        <v>59.04</v>
      </c>
      <c r="AG256" s="4">
        <v>309000</v>
      </c>
      <c r="AJ256" s="7"/>
      <c r="AK256" s="7"/>
      <c r="AL256" s="7"/>
    </row>
    <row r="257" spans="1:38" ht="22" customHeight="1" x14ac:dyDescent="0.3">
      <c r="A257" s="5">
        <v>43823</v>
      </c>
      <c r="B257" s="6" t="s">
        <v>50</v>
      </c>
      <c r="C257" s="6" t="s">
        <v>84</v>
      </c>
      <c r="D257" s="6" t="s">
        <v>85</v>
      </c>
      <c r="E257" s="6" t="s">
        <v>44</v>
      </c>
      <c r="F257" s="6" t="s">
        <v>33</v>
      </c>
      <c r="G257" s="7" t="s">
        <v>49</v>
      </c>
      <c r="H257" s="7" t="s">
        <v>49</v>
      </c>
      <c r="I257" s="6" t="s">
        <v>86</v>
      </c>
      <c r="J257" s="6" t="s">
        <v>166</v>
      </c>
      <c r="K257" s="7" t="s">
        <v>49</v>
      </c>
      <c r="L257" s="6" t="s">
        <v>61</v>
      </c>
      <c r="M257" s="7" t="s">
        <v>49</v>
      </c>
      <c r="N257" s="7" t="s">
        <v>49</v>
      </c>
      <c r="O257" s="7" t="s">
        <v>49</v>
      </c>
      <c r="P257" s="6" t="s">
        <v>167</v>
      </c>
      <c r="Q257" s="6" t="s">
        <v>39</v>
      </c>
      <c r="R257" s="6" t="s">
        <v>60</v>
      </c>
      <c r="S257" s="6" t="s">
        <v>61</v>
      </c>
      <c r="T257" s="6" t="s">
        <v>62</v>
      </c>
      <c r="U257" s="6" t="s">
        <v>56</v>
      </c>
      <c r="V257" s="6" t="s">
        <v>90</v>
      </c>
      <c r="W257" s="6" t="s">
        <v>44</v>
      </c>
      <c r="X257" s="6" t="s">
        <v>91</v>
      </c>
      <c r="Y257" s="6" t="s">
        <v>46</v>
      </c>
      <c r="Z257" s="6" t="s">
        <v>251</v>
      </c>
      <c r="AA257" s="6" t="s">
        <v>315</v>
      </c>
      <c r="AB257" s="12" t="str">
        <f>IF(ISNUMBER(SEARCH("BUTYRAMIDE",AA257)),"2,3-Dimethyl Butyramide",IF(ISNUMBER(SEARCH("FOLPET",AA257)),"Folpet",IF(ISNUMBER(SEARCH("METHYL [2-({[6- (TRIFLUOROMETHYL) PYRIDIN-2-YL] OXY} METHYL) PHENYL",AA257)),"Esther",IF(ISNUMBER(SEARCH("TEBUCONAZOL",AA257)),"Tebuconazole",IF(ISNUMBER(SEARCH("DICHLOROPHENYL",AA257)),"Dichlorophenyl Isocyanates",IF(ISNUMBER(SEARCH("CAPTAN",AA257)),"Captan",IF(ISNUMBER(SEARCH("DIMETHYLACETAMID",AA257)),"Dimethylacetamide",IF(ISNUMBER(SEARCH("AFALON",AA257)),"Linuron","FIX IT"))))))))</f>
        <v>Dimethylacetamide</v>
      </c>
      <c r="AC257" s="7"/>
      <c r="AD257" s="7"/>
      <c r="AE257" s="7">
        <v>16340</v>
      </c>
      <c r="AF257" s="7">
        <v>16.34</v>
      </c>
      <c r="AG257" s="7">
        <v>84100</v>
      </c>
      <c r="AJ257" s="10"/>
      <c r="AK257" s="10"/>
      <c r="AL257" s="10"/>
    </row>
    <row r="258" spans="1:38" ht="22" customHeight="1" x14ac:dyDescent="0.3">
      <c r="A258" s="2">
        <v>43821</v>
      </c>
      <c r="B258" s="3" t="s">
        <v>31</v>
      </c>
      <c r="C258" s="3" t="s">
        <v>32</v>
      </c>
      <c r="D258" s="4" t="s">
        <v>49</v>
      </c>
      <c r="E258" s="4" t="s">
        <v>49</v>
      </c>
      <c r="F258" s="3" t="s">
        <v>33</v>
      </c>
      <c r="G258" s="4" t="s">
        <v>49</v>
      </c>
      <c r="H258" s="4" t="s">
        <v>49</v>
      </c>
      <c r="I258" s="3" t="s">
        <v>34</v>
      </c>
      <c r="J258" s="3" t="s">
        <v>65</v>
      </c>
      <c r="K258" s="4" t="s">
        <v>49</v>
      </c>
      <c r="L258" s="4" t="s">
        <v>49</v>
      </c>
      <c r="M258" s="3" t="s">
        <v>33</v>
      </c>
      <c r="N258" s="4" t="s">
        <v>49</v>
      </c>
      <c r="O258" s="4" t="s">
        <v>49</v>
      </c>
      <c r="P258" s="3" t="s">
        <v>66</v>
      </c>
      <c r="Q258" s="3" t="s">
        <v>39</v>
      </c>
      <c r="R258" s="3" t="s">
        <v>67</v>
      </c>
      <c r="S258" s="3" t="s">
        <v>68</v>
      </c>
      <c r="T258" s="3" t="s">
        <v>69</v>
      </c>
      <c r="U258" s="3" t="s">
        <v>70</v>
      </c>
      <c r="V258" s="3" t="s">
        <v>43</v>
      </c>
      <c r="W258" s="3" t="s">
        <v>44</v>
      </c>
      <c r="X258" s="3" t="s">
        <v>45</v>
      </c>
      <c r="Y258" s="3" t="s">
        <v>46</v>
      </c>
      <c r="Z258" s="3" t="s">
        <v>71</v>
      </c>
      <c r="AA258" s="3" t="s">
        <v>269</v>
      </c>
      <c r="AB258" s="12" t="str">
        <f>IF(ISNUMBER(SEARCH("2,4 D",AA258)),"2,4-Dichlorophenoxyacetic acid",IF(ISNUMBER(SEARCH("ACIDO",AA258)),"2,4-Dichlorophenoxyacetic acid",IF(ISNUMBER(SEARCH("NAPHTHA",AA258)),"Aromatic Solvent Mixture",IF(ISNUMBER(SEARCH("DIMETHYLAMINE",AA258)),"Dimethylamine",IF(ISNUMBER(SEARCH("DIMETILAMINA",AA258)),"Dimethylamine",IF(ISNUMBER(SEARCH("JUMP",AA258)),"Diuron",IF(ISNUMBER(SEARCH("2-AMINO-2,3-DIMETHYL BUTYRAMIDE",AA258)),"Herbicide Amine Intermediate",IF(ISNUMBER(SEARCH("TEBUTHIURON",AA258)),"Tebuthiuron","FIXIT"))))))))</f>
        <v>Diuron</v>
      </c>
      <c r="AC258" s="10"/>
      <c r="AD258" s="10"/>
      <c r="AE258" s="4">
        <v>22348</v>
      </c>
      <c r="AF258" s="4">
        <v>22.35</v>
      </c>
      <c r="AG258" s="4">
        <v>288000</v>
      </c>
      <c r="AJ258" s="7"/>
      <c r="AK258" s="7"/>
      <c r="AL258" s="7"/>
    </row>
    <row r="259" spans="1:38" ht="22" customHeight="1" x14ac:dyDescent="0.3">
      <c r="A259" s="5">
        <v>43820</v>
      </c>
      <c r="B259" s="6" t="s">
        <v>50</v>
      </c>
      <c r="C259" s="6" t="s">
        <v>84</v>
      </c>
      <c r="D259" s="6" t="s">
        <v>85</v>
      </c>
      <c r="E259" s="6" t="s">
        <v>44</v>
      </c>
      <c r="F259" s="6" t="s">
        <v>33</v>
      </c>
      <c r="G259" s="7" t="s">
        <v>49</v>
      </c>
      <c r="H259" s="7" t="s">
        <v>49</v>
      </c>
      <c r="I259" s="6" t="s">
        <v>86</v>
      </c>
      <c r="J259" s="6" t="s">
        <v>87</v>
      </c>
      <c r="K259" s="6" t="s">
        <v>88</v>
      </c>
      <c r="L259" s="6" t="s">
        <v>61</v>
      </c>
      <c r="M259" s="7" t="s">
        <v>49</v>
      </c>
      <c r="N259" s="7" t="s">
        <v>49</v>
      </c>
      <c r="O259" s="7" t="s">
        <v>49</v>
      </c>
      <c r="P259" s="6" t="s">
        <v>89</v>
      </c>
      <c r="Q259" s="6" t="s">
        <v>39</v>
      </c>
      <c r="R259" s="6" t="s">
        <v>60</v>
      </c>
      <c r="S259" s="6" t="s">
        <v>61</v>
      </c>
      <c r="T259" s="6" t="s">
        <v>62</v>
      </c>
      <c r="U259" s="6" t="s">
        <v>56</v>
      </c>
      <c r="V259" s="6" t="s">
        <v>90</v>
      </c>
      <c r="W259" s="6" t="s">
        <v>44</v>
      </c>
      <c r="X259" s="6" t="s">
        <v>91</v>
      </c>
      <c r="Y259" s="6" t="s">
        <v>46</v>
      </c>
      <c r="Z259" s="6" t="s">
        <v>92</v>
      </c>
      <c r="AA259" s="11" t="s">
        <v>477</v>
      </c>
      <c r="AB259" s="12" t="s">
        <v>3210</v>
      </c>
      <c r="AC259" s="7"/>
      <c r="AD259" s="7"/>
      <c r="AE259" s="7">
        <v>16760</v>
      </c>
      <c r="AF259" s="7">
        <v>16.760000000000002</v>
      </c>
      <c r="AG259" s="7">
        <v>126000</v>
      </c>
      <c r="AJ259" s="10"/>
      <c r="AK259" s="10"/>
      <c r="AL259" s="10"/>
    </row>
    <row r="260" spans="1:38" ht="22" customHeight="1" x14ac:dyDescent="0.3">
      <c r="A260" s="2">
        <v>43820</v>
      </c>
      <c r="B260" s="3" t="s">
        <v>212</v>
      </c>
      <c r="C260" s="3" t="s">
        <v>213</v>
      </c>
      <c r="D260" s="3" t="s">
        <v>214</v>
      </c>
      <c r="E260" s="3" t="s">
        <v>97</v>
      </c>
      <c r="F260" s="4" t="s">
        <v>49</v>
      </c>
      <c r="G260" s="4" t="s">
        <v>49</v>
      </c>
      <c r="H260" s="4" t="s">
        <v>49</v>
      </c>
      <c r="I260" s="3" t="s">
        <v>215</v>
      </c>
      <c r="J260" s="3" t="s">
        <v>65</v>
      </c>
      <c r="K260" s="4" t="s">
        <v>49</v>
      </c>
      <c r="L260" s="4" t="s">
        <v>49</v>
      </c>
      <c r="M260" s="3" t="s">
        <v>33</v>
      </c>
      <c r="N260" s="4" t="s">
        <v>49</v>
      </c>
      <c r="O260" s="4" t="s">
        <v>49</v>
      </c>
      <c r="P260" s="3" t="s">
        <v>66</v>
      </c>
      <c r="Q260" s="3" t="s">
        <v>216</v>
      </c>
      <c r="R260" s="3" t="s">
        <v>67</v>
      </c>
      <c r="S260" s="3" t="s">
        <v>68</v>
      </c>
      <c r="T260" s="3" t="s">
        <v>69</v>
      </c>
      <c r="U260" s="3" t="s">
        <v>70</v>
      </c>
      <c r="V260" s="3" t="s">
        <v>217</v>
      </c>
      <c r="W260" s="3" t="s">
        <v>44</v>
      </c>
      <c r="X260" s="3" t="s">
        <v>218</v>
      </c>
      <c r="Y260" s="3" t="s">
        <v>46</v>
      </c>
      <c r="Z260" s="3" t="s">
        <v>219</v>
      </c>
      <c r="AA260" s="3" t="s">
        <v>478</v>
      </c>
      <c r="AB260" s="12" t="str">
        <f t="shared" ref="AB260:AB261" si="78">IF(ISNUMBER(SEARCH("CARBENDAZIM",AA260)),"Carbendazim",IF(ISNUMBER(SEARCH("4-D",AA260)),"2,4-Dichlorophenoxyacetic acid",IF(ISNUMBER(SEARCH("RIDOVER",AA260)),"Glyphosate",IF(ISNUMBER(SEARCH("POQUER",AA260)),"Clethodim",IF(ISNUMBER(SEARCH("LITER",AA260)),"Imidacloprid",IF(ISNUMBER(SEARCH("PYRINEX",AA260)),"Chlorpyrifos",IF(ISNUMBER(SEARCH("ORBIT",AA260)),"Omethoate",IF(ISNUMBER(SEARCH("HEXARON",AA260)),"Diuron",IF(ISNUMBER(SEARCH("ISOPROPYLAMINE",AA260)),"Isopropylamine",IF(ISNUMBER(SEARCH("GLYPHOSATE",AA260)),"Glyphosate",IF(ISNUMBER(SEARCH("MANCOZEB",AA260)),"Mancozeb Indofil",IF(ISNUMBER(SEARCH("PARAQUAT",AA260)),"Paraquat",IF(ISNUMBER(SEARCH("CAROMAX",AA260)),"Aromatic Solvent Mixture",IF(ISNUMBER(SEARCH("BUTIRON",AA260)),"Tebuthiuron",IF(ISNUMBER(SEARCH("VORAZ",AA260)),"Methomyl",IF(ISNUMBER(SEARCH("IMIDACLOPRID",AA260)),"Imidacloprid",IF(ISNUMBER(SEARCH("2 4 D",AA260)),"2,4-Dichlorophenoxyacetic acid",IF(ISNUMBER(SEARCH("IMIDACL",AA260)),"Imidacloprid",IF(ISNUMBER(SEARCH("DIUREX",AA260)),"Diuron",IF(ISNUMBER(SEARCH("RAPEL",AA260)),"Acephate","fix it"))))))))))))))))))))</f>
        <v>Diuron</v>
      </c>
      <c r="AC260" s="10"/>
      <c r="AD260" s="10"/>
      <c r="AE260" s="4">
        <v>101160</v>
      </c>
      <c r="AF260" s="4">
        <v>101.16</v>
      </c>
      <c r="AG260" s="4">
        <v>1871000</v>
      </c>
      <c r="AJ260" s="7"/>
      <c r="AK260" s="7"/>
      <c r="AL260" s="7"/>
    </row>
    <row r="261" spans="1:38" ht="22" customHeight="1" x14ac:dyDescent="0.3">
      <c r="A261" s="5">
        <v>43820</v>
      </c>
      <c r="B261" s="6" t="s">
        <v>212</v>
      </c>
      <c r="C261" s="6" t="s">
        <v>213</v>
      </c>
      <c r="D261" s="6" t="s">
        <v>214</v>
      </c>
      <c r="E261" s="6" t="s">
        <v>97</v>
      </c>
      <c r="F261" s="7" t="s">
        <v>49</v>
      </c>
      <c r="G261" s="7" t="s">
        <v>49</v>
      </c>
      <c r="H261" s="7" t="s">
        <v>49</v>
      </c>
      <c r="I261" s="6" t="s">
        <v>215</v>
      </c>
      <c r="J261" s="6" t="s">
        <v>65</v>
      </c>
      <c r="K261" s="7" t="s">
        <v>49</v>
      </c>
      <c r="L261" s="7" t="s">
        <v>49</v>
      </c>
      <c r="M261" s="6" t="s">
        <v>33</v>
      </c>
      <c r="N261" s="7" t="s">
        <v>49</v>
      </c>
      <c r="O261" s="7" t="s">
        <v>49</v>
      </c>
      <c r="P261" s="6" t="s">
        <v>66</v>
      </c>
      <c r="Q261" s="6" t="s">
        <v>216</v>
      </c>
      <c r="R261" s="6" t="s">
        <v>67</v>
      </c>
      <c r="S261" s="6" t="s">
        <v>68</v>
      </c>
      <c r="T261" s="6" t="s">
        <v>69</v>
      </c>
      <c r="U261" s="6" t="s">
        <v>70</v>
      </c>
      <c r="V261" s="6" t="s">
        <v>217</v>
      </c>
      <c r="W261" s="6" t="s">
        <v>44</v>
      </c>
      <c r="X261" s="6" t="s">
        <v>218</v>
      </c>
      <c r="Y261" s="6" t="s">
        <v>46</v>
      </c>
      <c r="Z261" s="6" t="s">
        <v>219</v>
      </c>
      <c r="AA261" s="6" t="s">
        <v>478</v>
      </c>
      <c r="AB261" s="12" t="str">
        <f t="shared" si="78"/>
        <v>Diuron</v>
      </c>
      <c r="AC261" s="7"/>
      <c r="AD261" s="7"/>
      <c r="AE261" s="7">
        <v>101160</v>
      </c>
      <c r="AF261" s="7">
        <v>101.16</v>
      </c>
      <c r="AG261" s="7">
        <v>1871000</v>
      </c>
      <c r="AJ261" s="10"/>
      <c r="AK261" s="10"/>
      <c r="AL261" s="10"/>
    </row>
    <row r="262" spans="1:38" ht="22" customHeight="1" x14ac:dyDescent="0.3">
      <c r="A262" s="2">
        <v>43815</v>
      </c>
      <c r="B262" s="3" t="s">
        <v>31</v>
      </c>
      <c r="C262" s="3" t="s">
        <v>32</v>
      </c>
      <c r="D262" s="4" t="s">
        <v>49</v>
      </c>
      <c r="E262" s="4" t="s">
        <v>49</v>
      </c>
      <c r="F262" s="3" t="s">
        <v>33</v>
      </c>
      <c r="G262" s="4" t="s">
        <v>49</v>
      </c>
      <c r="H262" s="4" t="s">
        <v>49</v>
      </c>
      <c r="I262" s="3" t="s">
        <v>34</v>
      </c>
      <c r="J262" s="3" t="s">
        <v>65</v>
      </c>
      <c r="K262" s="4" t="s">
        <v>49</v>
      </c>
      <c r="L262" s="4" t="s">
        <v>49</v>
      </c>
      <c r="M262" s="3" t="s">
        <v>33</v>
      </c>
      <c r="N262" s="4" t="s">
        <v>49</v>
      </c>
      <c r="O262" s="4" t="s">
        <v>49</v>
      </c>
      <c r="P262" s="3" t="s">
        <v>66</v>
      </c>
      <c r="Q262" s="3" t="s">
        <v>39</v>
      </c>
      <c r="R262" s="3" t="s">
        <v>67</v>
      </c>
      <c r="S262" s="3" t="s">
        <v>68</v>
      </c>
      <c r="T262" s="3" t="s">
        <v>69</v>
      </c>
      <c r="U262" s="3" t="s">
        <v>70</v>
      </c>
      <c r="V262" s="3" t="s">
        <v>43</v>
      </c>
      <c r="W262" s="3" t="s">
        <v>44</v>
      </c>
      <c r="X262" s="3" t="s">
        <v>45</v>
      </c>
      <c r="Y262" s="3" t="s">
        <v>46</v>
      </c>
      <c r="Z262" s="3" t="s">
        <v>71</v>
      </c>
      <c r="AA262" s="3" t="s">
        <v>346</v>
      </c>
      <c r="AB262" s="12" t="str">
        <f t="shared" ref="AB262:AB267" si="79">IF(ISNUMBER(SEARCH("CARBENDAZIM",AA262)),"Carbendazim",IF(ISNUMBER(SEARCH("4-D",AA262)),"2,4-Dichlorophenoxyacetic acid",IF(ISNUMBER(SEARCH("RIDOVER",AA262)),"Glyphosate",IF(ISNUMBER(SEARCH("POQUER",AA262)),"Clethodim",IF(ISNUMBER(SEARCH("LITER",AA262)),"Imidacloprid",IF(ISNUMBER(SEARCH("PYRINEX",AA262)),"Chlorpyrifos",IF(ISNUMBER(SEARCH("ORBIT",AA262)),"Omethoate",IF(ISNUMBER(SEARCH("HEXARON",AA262)),"Diuron",IF(ISNUMBER(SEARCH("ISOPROPYLAMINE",AA262)),"Isopropylamine",IF(ISNUMBER(SEARCH("GLYPHOSATE",AA262)),"Glyphosate",IF(ISNUMBER(SEARCH("MANCOZEB",AA262)),"Mancozeb Indofil",IF(ISNUMBER(SEARCH("PARAQUAT",AA262)),"Paraquat",IF(ISNUMBER(SEARCH("CAROMAX",AA262)),"Aromatic Solvent Mixture",IF(ISNUMBER(SEARCH("BUTIRON",AA262)),"Tebuthiuron",IF(ISNUMBER(SEARCH("VORAZ",AA262)),"Methomyl",IF(ISNUMBER(SEARCH("IMIDACLOPRID",AA262)),"Imidacloprid",IF(ISNUMBER(SEARCH("2 4 D",AA262)),"2,4-Dichlorophenoxyacetic acid",IF(ISNUMBER(SEARCH("IMIDACL",AA262)),"Imidacloprid",IF(ISNUMBER(SEARCH("DIUREX",AA262)),"Diuron",IF(ISNUMBER(SEARCH("RAPEL",AA262)),"Acephate","fix it"))))))))))))))))))))</f>
        <v>Diuron</v>
      </c>
      <c r="AC262" s="10"/>
      <c r="AD262" s="10"/>
      <c r="AE262" s="4">
        <v>245828</v>
      </c>
      <c r="AF262" s="4">
        <v>245.83</v>
      </c>
      <c r="AG262" s="4">
        <v>3172000</v>
      </c>
      <c r="AJ262" s="7"/>
      <c r="AK262" s="7"/>
      <c r="AL262" s="7"/>
    </row>
    <row r="263" spans="1:38" ht="22" customHeight="1" x14ac:dyDescent="0.3">
      <c r="A263" s="5">
        <v>43815</v>
      </c>
      <c r="B263" s="6" t="s">
        <v>31</v>
      </c>
      <c r="C263" s="6" t="s">
        <v>32</v>
      </c>
      <c r="D263" s="7" t="s">
        <v>49</v>
      </c>
      <c r="E263" s="7" t="s">
        <v>49</v>
      </c>
      <c r="F263" s="6" t="s">
        <v>33</v>
      </c>
      <c r="G263" s="7" t="s">
        <v>49</v>
      </c>
      <c r="H263" s="7" t="s">
        <v>49</v>
      </c>
      <c r="I263" s="6" t="s">
        <v>34</v>
      </c>
      <c r="J263" s="6" t="s">
        <v>77</v>
      </c>
      <c r="K263" s="6" t="s">
        <v>78</v>
      </c>
      <c r="L263" s="6" t="s">
        <v>68</v>
      </c>
      <c r="M263" s="6" t="s">
        <v>33</v>
      </c>
      <c r="N263" s="7" t="s">
        <v>49</v>
      </c>
      <c r="O263" s="7" t="s">
        <v>49</v>
      </c>
      <c r="P263" s="6" t="s">
        <v>79</v>
      </c>
      <c r="Q263" s="6" t="s">
        <v>39</v>
      </c>
      <c r="R263" s="6" t="s">
        <v>67</v>
      </c>
      <c r="S263" s="6" t="s">
        <v>68</v>
      </c>
      <c r="T263" s="6" t="s">
        <v>69</v>
      </c>
      <c r="U263" s="6" t="s">
        <v>70</v>
      </c>
      <c r="V263" s="6" t="s">
        <v>43</v>
      </c>
      <c r="W263" s="6" t="s">
        <v>44</v>
      </c>
      <c r="X263" s="6" t="s">
        <v>45</v>
      </c>
      <c r="Y263" s="6" t="s">
        <v>46</v>
      </c>
      <c r="Z263" s="6" t="s">
        <v>330</v>
      </c>
      <c r="AA263" s="6" t="s">
        <v>479</v>
      </c>
      <c r="AB263" s="12" t="str">
        <f>IF(ISNUMBER(SEARCH("GALIL", AA263)), "Imidachloprid", IF(ISNUMBER(SEARCH("SUPRATHION", AA263)), "Methidathion", "FIX IT"))</f>
        <v>Methidathion</v>
      </c>
      <c r="AC263" s="7"/>
      <c r="AD263" s="7"/>
      <c r="AE263" s="7">
        <v>13400</v>
      </c>
      <c r="AF263" s="7">
        <v>13.4</v>
      </c>
      <c r="AG263" s="7">
        <v>9972000</v>
      </c>
      <c r="AJ263" s="10"/>
      <c r="AK263" s="10"/>
      <c r="AL263" s="10"/>
    </row>
    <row r="264" spans="1:38" ht="22" customHeight="1" x14ac:dyDescent="0.3">
      <c r="A264" s="2">
        <v>43815</v>
      </c>
      <c r="B264" s="3" t="s">
        <v>31</v>
      </c>
      <c r="C264" s="3" t="s">
        <v>32</v>
      </c>
      <c r="D264" s="4" t="s">
        <v>49</v>
      </c>
      <c r="E264" s="4" t="s">
        <v>49</v>
      </c>
      <c r="F264" s="3" t="s">
        <v>33</v>
      </c>
      <c r="G264" s="4" t="s">
        <v>49</v>
      </c>
      <c r="H264" s="4" t="s">
        <v>49</v>
      </c>
      <c r="I264" s="3" t="s">
        <v>34</v>
      </c>
      <c r="J264" s="3" t="s">
        <v>65</v>
      </c>
      <c r="K264" s="4" t="s">
        <v>49</v>
      </c>
      <c r="L264" s="4" t="s">
        <v>49</v>
      </c>
      <c r="M264" s="3" t="s">
        <v>33</v>
      </c>
      <c r="N264" s="4" t="s">
        <v>49</v>
      </c>
      <c r="O264" s="4" t="s">
        <v>49</v>
      </c>
      <c r="P264" s="3" t="s">
        <v>66</v>
      </c>
      <c r="Q264" s="3" t="s">
        <v>39</v>
      </c>
      <c r="R264" s="3" t="s">
        <v>67</v>
      </c>
      <c r="S264" s="3" t="s">
        <v>68</v>
      </c>
      <c r="T264" s="3" t="s">
        <v>69</v>
      </c>
      <c r="U264" s="3" t="s">
        <v>70</v>
      </c>
      <c r="V264" s="3" t="s">
        <v>43</v>
      </c>
      <c r="W264" s="3" t="s">
        <v>44</v>
      </c>
      <c r="X264" s="3" t="s">
        <v>45</v>
      </c>
      <c r="Y264" s="3" t="s">
        <v>46</v>
      </c>
      <c r="Z264" s="3" t="s">
        <v>480</v>
      </c>
      <c r="AA264" s="3" t="s">
        <v>481</v>
      </c>
      <c r="AB264" s="12" t="str">
        <f t="shared" ref="AB264" si="80">IF(ISNUMBER(SEARCH("2,4 D",AA264)),"2,4-Dichlorophenoxyacetic acid",IF(ISNUMBER(SEARCH("ACIDO",AA264)),"2,4-Dichlorophenoxyacetic acid",IF(ISNUMBER(SEARCH("NAPHTHA",AA264)),"Aromatic Solvent Mixture",IF(ISNUMBER(SEARCH("DIMETHYLAMINE",AA264)),"Dimethylamine",IF(ISNUMBER(SEARCH("DIMETILAMINA",AA264)),"Dimethylamine",IF(ISNUMBER(SEARCH("JUMP",AA264)),"Diuron",IF(ISNUMBER(SEARCH("2-AMINO-2,3-DIMETHYL BUTYRAMIDE",AA264)),"Herbicide Amine Intermediate",IF(ISNUMBER(SEARCH("TEBUTHIURON",AA264)),"Tebuthiuron","FIXIT"))))))))</f>
        <v>Diuron</v>
      </c>
      <c r="AC264" s="10"/>
      <c r="AD264" s="10"/>
      <c r="AE264" s="4">
        <v>111740</v>
      </c>
      <c r="AF264" s="4">
        <v>111.74</v>
      </c>
      <c r="AG264" s="4">
        <v>769000</v>
      </c>
      <c r="AJ264" s="10"/>
      <c r="AK264" s="10"/>
      <c r="AL264" s="10"/>
    </row>
    <row r="265" spans="1:38" ht="22" customHeight="1" x14ac:dyDescent="0.3">
      <c r="A265" s="5">
        <v>43815</v>
      </c>
      <c r="B265" s="6" t="s">
        <v>31</v>
      </c>
      <c r="C265" s="6" t="s">
        <v>32</v>
      </c>
      <c r="D265" s="7" t="s">
        <v>49</v>
      </c>
      <c r="E265" s="7" t="s">
        <v>49</v>
      </c>
      <c r="F265" s="6" t="s">
        <v>33</v>
      </c>
      <c r="G265" s="7" t="s">
        <v>49</v>
      </c>
      <c r="H265" s="7" t="s">
        <v>49</v>
      </c>
      <c r="I265" s="6" t="s">
        <v>34</v>
      </c>
      <c r="J265" s="6" t="s">
        <v>77</v>
      </c>
      <c r="K265" s="6" t="s">
        <v>78</v>
      </c>
      <c r="L265" s="6" t="s">
        <v>68</v>
      </c>
      <c r="M265" s="6" t="s">
        <v>33</v>
      </c>
      <c r="N265" s="7" t="s">
        <v>49</v>
      </c>
      <c r="O265" s="7" t="s">
        <v>49</v>
      </c>
      <c r="P265" s="6" t="s">
        <v>79</v>
      </c>
      <c r="Q265" s="6" t="s">
        <v>39</v>
      </c>
      <c r="R265" s="6" t="s">
        <v>67</v>
      </c>
      <c r="S265" s="6" t="s">
        <v>68</v>
      </c>
      <c r="T265" s="6" t="s">
        <v>69</v>
      </c>
      <c r="U265" s="6" t="s">
        <v>70</v>
      </c>
      <c r="V265" s="6" t="s">
        <v>43</v>
      </c>
      <c r="W265" s="6" t="s">
        <v>44</v>
      </c>
      <c r="X265" s="6" t="s">
        <v>45</v>
      </c>
      <c r="Y265" s="6" t="s">
        <v>46</v>
      </c>
      <c r="Z265" s="6" t="s">
        <v>330</v>
      </c>
      <c r="AA265" s="6" t="s">
        <v>482</v>
      </c>
      <c r="AB265" s="12" t="str">
        <f>IF(ISNUMBER(SEARCH("GALIL", AA265)), "Imidachloprid", IF(ISNUMBER(SEARCH("SUPRATHION", AA265)), "Methidathion", "FIX IT"))</f>
        <v>Methidathion</v>
      </c>
      <c r="AC265" s="7"/>
      <c r="AD265" s="7"/>
      <c r="AE265" s="7">
        <v>10164</v>
      </c>
      <c r="AF265" s="7">
        <v>10.16</v>
      </c>
      <c r="AG265" s="7">
        <v>7564000</v>
      </c>
      <c r="AJ265" s="7"/>
      <c r="AK265" s="7"/>
      <c r="AL265" s="7"/>
    </row>
    <row r="266" spans="1:38" ht="22" customHeight="1" x14ac:dyDescent="0.3">
      <c r="A266" s="2">
        <v>43815</v>
      </c>
      <c r="B266" s="3" t="s">
        <v>31</v>
      </c>
      <c r="C266" s="3" t="s">
        <v>32</v>
      </c>
      <c r="D266" s="4" t="s">
        <v>49</v>
      </c>
      <c r="E266" s="4" t="s">
        <v>49</v>
      </c>
      <c r="F266" s="3" t="s">
        <v>33</v>
      </c>
      <c r="G266" s="4" t="s">
        <v>49</v>
      </c>
      <c r="H266" s="4" t="s">
        <v>49</v>
      </c>
      <c r="I266" s="3" t="s">
        <v>34</v>
      </c>
      <c r="J266" s="3" t="s">
        <v>77</v>
      </c>
      <c r="K266" s="3" t="s">
        <v>78</v>
      </c>
      <c r="L266" s="3" t="s">
        <v>68</v>
      </c>
      <c r="M266" s="3" t="s">
        <v>33</v>
      </c>
      <c r="N266" s="4" t="s">
        <v>49</v>
      </c>
      <c r="O266" s="4" t="s">
        <v>49</v>
      </c>
      <c r="P266" s="3" t="s">
        <v>79</v>
      </c>
      <c r="Q266" s="3" t="s">
        <v>39</v>
      </c>
      <c r="R266" s="3" t="s">
        <v>67</v>
      </c>
      <c r="S266" s="3" t="s">
        <v>68</v>
      </c>
      <c r="T266" s="3" t="s">
        <v>69</v>
      </c>
      <c r="U266" s="3" t="s">
        <v>70</v>
      </c>
      <c r="V266" s="3" t="s">
        <v>43</v>
      </c>
      <c r="W266" s="3" t="s">
        <v>44</v>
      </c>
      <c r="X266" s="3" t="s">
        <v>45</v>
      </c>
      <c r="Y266" s="3" t="s">
        <v>46</v>
      </c>
      <c r="Z266" s="3" t="s">
        <v>80</v>
      </c>
      <c r="AA266" s="3" t="s">
        <v>483</v>
      </c>
      <c r="AB266" s="12" t="s">
        <v>3193</v>
      </c>
      <c r="AC266" s="10"/>
      <c r="AD266" s="10"/>
      <c r="AE266" s="4">
        <v>14658</v>
      </c>
      <c r="AF266" s="4">
        <v>14.66</v>
      </c>
      <c r="AG266" s="4">
        <v>17404000</v>
      </c>
      <c r="AJ266" s="10"/>
      <c r="AK266" s="10"/>
      <c r="AL266" s="10"/>
    </row>
    <row r="267" spans="1:38" ht="22" customHeight="1" x14ac:dyDescent="0.3">
      <c r="A267" s="5">
        <v>43815</v>
      </c>
      <c r="B267" s="6" t="s">
        <v>31</v>
      </c>
      <c r="C267" s="6" t="s">
        <v>32</v>
      </c>
      <c r="D267" s="7" t="s">
        <v>49</v>
      </c>
      <c r="E267" s="7" t="s">
        <v>49</v>
      </c>
      <c r="F267" s="6" t="s">
        <v>33</v>
      </c>
      <c r="G267" s="7" t="s">
        <v>49</v>
      </c>
      <c r="H267" s="7" t="s">
        <v>49</v>
      </c>
      <c r="I267" s="6" t="s">
        <v>34</v>
      </c>
      <c r="J267" s="6" t="s">
        <v>35</v>
      </c>
      <c r="K267" s="6" t="s">
        <v>36</v>
      </c>
      <c r="L267" s="6" t="s">
        <v>37</v>
      </c>
      <c r="M267" s="6" t="s">
        <v>33</v>
      </c>
      <c r="N267" s="7" t="s">
        <v>49</v>
      </c>
      <c r="O267" s="7" t="s">
        <v>49</v>
      </c>
      <c r="P267" s="6" t="s">
        <v>38</v>
      </c>
      <c r="Q267" s="6" t="s">
        <v>39</v>
      </c>
      <c r="R267" s="6" t="s">
        <v>40</v>
      </c>
      <c r="S267" s="6" t="s">
        <v>37</v>
      </c>
      <c r="T267" s="6" t="s">
        <v>41</v>
      </c>
      <c r="U267" s="6" t="s">
        <v>42</v>
      </c>
      <c r="V267" s="6" t="s">
        <v>43</v>
      </c>
      <c r="W267" s="6" t="s">
        <v>44</v>
      </c>
      <c r="X267" s="6" t="s">
        <v>45</v>
      </c>
      <c r="Y267" s="6" t="s">
        <v>46</v>
      </c>
      <c r="Z267" s="6" t="s">
        <v>47</v>
      </c>
      <c r="AA267" s="6" t="s">
        <v>484</v>
      </c>
      <c r="AB267" s="12" t="str">
        <f t="shared" si="79"/>
        <v>2,4-Dichlorophenoxyacetic acid</v>
      </c>
      <c r="AC267" s="7"/>
      <c r="AD267" s="7"/>
      <c r="AE267" s="7">
        <v>222440</v>
      </c>
      <c r="AF267" s="7">
        <v>222.44</v>
      </c>
      <c r="AG267" s="6" t="s">
        <v>49</v>
      </c>
      <c r="AJ267" s="7"/>
      <c r="AK267" s="7"/>
      <c r="AL267" s="7"/>
    </row>
    <row r="268" spans="1:38" ht="22" customHeight="1" x14ac:dyDescent="0.3">
      <c r="A268" s="2">
        <v>43815</v>
      </c>
      <c r="B268" s="3" t="s">
        <v>31</v>
      </c>
      <c r="C268" s="3" t="s">
        <v>32</v>
      </c>
      <c r="D268" s="4" t="s">
        <v>49</v>
      </c>
      <c r="E268" s="4" t="s">
        <v>49</v>
      </c>
      <c r="F268" s="3" t="s">
        <v>33</v>
      </c>
      <c r="G268" s="4" t="s">
        <v>49</v>
      </c>
      <c r="H268" s="4" t="s">
        <v>49</v>
      </c>
      <c r="I268" s="3" t="s">
        <v>34</v>
      </c>
      <c r="J268" s="3" t="s">
        <v>77</v>
      </c>
      <c r="K268" s="3" t="s">
        <v>78</v>
      </c>
      <c r="L268" s="3" t="s">
        <v>68</v>
      </c>
      <c r="M268" s="3" t="s">
        <v>33</v>
      </c>
      <c r="N268" s="4" t="s">
        <v>49</v>
      </c>
      <c r="O268" s="4" t="s">
        <v>49</v>
      </c>
      <c r="P268" s="3" t="s">
        <v>79</v>
      </c>
      <c r="Q268" s="3" t="s">
        <v>39</v>
      </c>
      <c r="R268" s="3" t="s">
        <v>67</v>
      </c>
      <c r="S268" s="3" t="s">
        <v>68</v>
      </c>
      <c r="T268" s="3" t="s">
        <v>69</v>
      </c>
      <c r="U268" s="3" t="s">
        <v>70</v>
      </c>
      <c r="V268" s="3" t="s">
        <v>43</v>
      </c>
      <c r="W268" s="3" t="s">
        <v>44</v>
      </c>
      <c r="X268" s="3" t="s">
        <v>45</v>
      </c>
      <c r="Y268" s="3" t="s">
        <v>46</v>
      </c>
      <c r="Z268" s="3" t="s">
        <v>270</v>
      </c>
      <c r="AA268" s="3" t="s">
        <v>485</v>
      </c>
      <c r="AB268" s="12" t="s">
        <v>3151</v>
      </c>
      <c r="AC268" s="10"/>
      <c r="AD268" s="10"/>
      <c r="AE268" s="4">
        <v>4680</v>
      </c>
      <c r="AF268" s="4">
        <v>4.68</v>
      </c>
      <c r="AG268" s="4">
        <v>329000</v>
      </c>
      <c r="AJ268" s="10"/>
      <c r="AK268" s="10"/>
      <c r="AL268" s="10"/>
    </row>
    <row r="269" spans="1:38" ht="22" customHeight="1" x14ac:dyDescent="0.3">
      <c r="A269" s="5">
        <v>43812</v>
      </c>
      <c r="B269" s="6" t="s">
        <v>212</v>
      </c>
      <c r="C269" s="6" t="s">
        <v>213</v>
      </c>
      <c r="D269" s="6" t="s">
        <v>214</v>
      </c>
      <c r="E269" s="6" t="s">
        <v>97</v>
      </c>
      <c r="F269" s="7" t="s">
        <v>49</v>
      </c>
      <c r="G269" s="7" t="s">
        <v>49</v>
      </c>
      <c r="H269" s="7" t="s">
        <v>49</v>
      </c>
      <c r="I269" s="6" t="s">
        <v>215</v>
      </c>
      <c r="J269" s="6" t="s">
        <v>65</v>
      </c>
      <c r="K269" s="7" t="s">
        <v>49</v>
      </c>
      <c r="L269" s="7" t="s">
        <v>49</v>
      </c>
      <c r="M269" s="6" t="s">
        <v>33</v>
      </c>
      <c r="N269" s="7" t="s">
        <v>49</v>
      </c>
      <c r="O269" s="7" t="s">
        <v>49</v>
      </c>
      <c r="P269" s="6" t="s">
        <v>66</v>
      </c>
      <c r="Q269" s="6" t="s">
        <v>216</v>
      </c>
      <c r="R269" s="6" t="s">
        <v>67</v>
      </c>
      <c r="S269" s="6" t="s">
        <v>68</v>
      </c>
      <c r="T269" s="6" t="s">
        <v>69</v>
      </c>
      <c r="U269" s="6" t="s">
        <v>70</v>
      </c>
      <c r="V269" s="6" t="s">
        <v>217</v>
      </c>
      <c r="W269" s="6" t="s">
        <v>44</v>
      </c>
      <c r="X269" s="6" t="s">
        <v>218</v>
      </c>
      <c r="Y269" s="6" t="s">
        <v>46</v>
      </c>
      <c r="Z269" s="6" t="s">
        <v>219</v>
      </c>
      <c r="AA269" s="6" t="s">
        <v>486</v>
      </c>
      <c r="AB269" s="12" t="str">
        <f t="shared" ref="AB269" si="81">IF(ISNUMBER(SEARCH("CARBENDAZIM",AA269)),"Carbendazim",IF(ISNUMBER(SEARCH("4-D",AA269)),"2,4-Dichlorophenoxyacetic acid",IF(ISNUMBER(SEARCH("RIDOVER",AA269)),"Glyphosate",IF(ISNUMBER(SEARCH("POQUER",AA269)),"Clethodim",IF(ISNUMBER(SEARCH("LITER",AA269)),"Imidacloprid",IF(ISNUMBER(SEARCH("PYRINEX",AA269)),"Chlorpyrifos",IF(ISNUMBER(SEARCH("ORBIT",AA269)),"Omethoate",IF(ISNUMBER(SEARCH("HEXARON",AA269)),"Diuron",IF(ISNUMBER(SEARCH("ISOPROPYLAMINE",AA269)),"Isopropylamine",IF(ISNUMBER(SEARCH("GLYPHOSATE",AA269)),"Glyphosate",IF(ISNUMBER(SEARCH("MANCOZEB",AA269)),"Mancozeb Indofil",IF(ISNUMBER(SEARCH("PARAQUAT",AA269)),"Paraquat",IF(ISNUMBER(SEARCH("CAROMAX",AA269)),"Aromatic Solvent Mixture",IF(ISNUMBER(SEARCH("BUTIRON",AA269)),"Tebuthiuron",IF(ISNUMBER(SEARCH("VORAZ",AA269)),"Methomyl",IF(ISNUMBER(SEARCH("IMIDACLOPRID",AA269)),"Imidacloprid",IF(ISNUMBER(SEARCH("2 4 D",AA269)),"2,4-Dichlorophenoxyacetic acid",IF(ISNUMBER(SEARCH("IMIDACL",AA269)),"Imidacloprid",IF(ISNUMBER(SEARCH("DIUREX",AA269)),"Diuron",IF(ISNUMBER(SEARCH("RAPEL",AA269)),"Acephate","fix it"))))))))))))))))))))</f>
        <v>Diuron</v>
      </c>
      <c r="AC269" s="7"/>
      <c r="AD269" s="7"/>
      <c r="AE269" s="7">
        <v>101160</v>
      </c>
      <c r="AF269" s="7">
        <v>101.16</v>
      </c>
      <c r="AG269" s="7">
        <v>1871000</v>
      </c>
      <c r="AJ269" s="7"/>
      <c r="AK269" s="7"/>
      <c r="AL269" s="7"/>
    </row>
    <row r="270" spans="1:38" ht="22" customHeight="1" x14ac:dyDescent="0.3">
      <c r="A270" s="2">
        <v>43810</v>
      </c>
      <c r="B270" s="3" t="s">
        <v>50</v>
      </c>
      <c r="C270" s="3" t="s">
        <v>32</v>
      </c>
      <c r="D270" s="4" t="s">
        <v>49</v>
      </c>
      <c r="E270" s="4" t="s">
        <v>49</v>
      </c>
      <c r="F270" s="3" t="s">
        <v>33</v>
      </c>
      <c r="G270" s="4" t="s">
        <v>49</v>
      </c>
      <c r="H270" s="4" t="s">
        <v>49</v>
      </c>
      <c r="I270" s="3" t="s">
        <v>34</v>
      </c>
      <c r="J270" s="3" t="s">
        <v>487</v>
      </c>
      <c r="K270" s="3" t="s">
        <v>488</v>
      </c>
      <c r="L270" s="3" t="s">
        <v>61</v>
      </c>
      <c r="M270" s="4" t="s">
        <v>49</v>
      </c>
      <c r="N270" s="9">
        <v>58262313</v>
      </c>
      <c r="O270" s="4" t="s">
        <v>49</v>
      </c>
      <c r="P270" s="3" t="s">
        <v>489</v>
      </c>
      <c r="Q270" s="3" t="s">
        <v>39</v>
      </c>
      <c r="R270" s="3" t="s">
        <v>96</v>
      </c>
      <c r="S270" s="3" t="s">
        <v>97</v>
      </c>
      <c r="T270" s="3" t="s">
        <v>98</v>
      </c>
      <c r="U270" s="3" t="s">
        <v>99</v>
      </c>
      <c r="V270" s="3" t="s">
        <v>43</v>
      </c>
      <c r="W270" s="3" t="s">
        <v>44</v>
      </c>
      <c r="X270" s="3" t="s">
        <v>45</v>
      </c>
      <c r="Y270" s="3" t="s">
        <v>46</v>
      </c>
      <c r="Z270" s="3" t="s">
        <v>140</v>
      </c>
      <c r="AA270" s="3" t="s">
        <v>490</v>
      </c>
      <c r="AB270" s="12" t="str">
        <f t="shared" ref="AB270" si="82">IF(ISNUMBER(SEARCH("2,4 D",AA270)),"2,4-Dichlorophenoxyacetic acid",IF(ISNUMBER(SEARCH("ACIDO",AA270)),"2,4-Dichlorophenoxyacetic acid",IF(ISNUMBER(SEARCH("NAPHTHA",AA270)),"Aromatic Solvent Mixture",IF(ISNUMBER(SEARCH("DIMETHYLAMINE",AA270)),"Dimethylamine",IF(ISNUMBER(SEARCH("DIMETILAMINA",AA270)),"Dimethylamine",IF(ISNUMBER(SEARCH("JUMP",AA270)),"Diuron",IF(ISNUMBER(SEARCH("2-AMINO-2,3-DIMETHYL BUTYRAMIDE",AA270)),"Herbicide Amine Intermediate",IF(ISNUMBER(SEARCH("TEBUTHIURON",AA270)),"Tebuthiuron","FIXIT"))))))))</f>
        <v>Dimethylamine</v>
      </c>
      <c r="AC270" s="10"/>
      <c r="AD270" s="10"/>
      <c r="AE270" s="4">
        <v>107589</v>
      </c>
      <c r="AF270" s="4">
        <v>107.59</v>
      </c>
      <c r="AG270" s="4">
        <v>134000</v>
      </c>
      <c r="AJ270" s="10"/>
      <c r="AK270" s="10"/>
      <c r="AL270" s="10"/>
    </row>
    <row r="271" spans="1:38" ht="22" customHeight="1" x14ac:dyDescent="0.3">
      <c r="A271" s="5">
        <v>43810</v>
      </c>
      <c r="B271" s="6" t="s">
        <v>50</v>
      </c>
      <c r="C271" s="6" t="s">
        <v>32</v>
      </c>
      <c r="D271" s="7" t="s">
        <v>49</v>
      </c>
      <c r="E271" s="7" t="s">
        <v>49</v>
      </c>
      <c r="F271" s="6" t="s">
        <v>33</v>
      </c>
      <c r="G271" s="7" t="s">
        <v>49</v>
      </c>
      <c r="H271" s="7" t="s">
        <v>49</v>
      </c>
      <c r="I271" s="6" t="s">
        <v>34</v>
      </c>
      <c r="J271" s="6" t="s">
        <v>487</v>
      </c>
      <c r="K271" s="6" t="s">
        <v>488</v>
      </c>
      <c r="L271" s="6" t="s">
        <v>61</v>
      </c>
      <c r="M271" s="7" t="s">
        <v>49</v>
      </c>
      <c r="N271" s="8">
        <v>58262313</v>
      </c>
      <c r="O271" s="7" t="s">
        <v>49</v>
      </c>
      <c r="P271" s="6" t="s">
        <v>489</v>
      </c>
      <c r="Q271" s="6" t="s">
        <v>39</v>
      </c>
      <c r="R271" s="6" t="s">
        <v>96</v>
      </c>
      <c r="S271" s="6" t="s">
        <v>97</v>
      </c>
      <c r="T271" s="6" t="s">
        <v>98</v>
      </c>
      <c r="U271" s="6" t="s">
        <v>99</v>
      </c>
      <c r="V271" s="6" t="s">
        <v>43</v>
      </c>
      <c r="W271" s="6" t="s">
        <v>44</v>
      </c>
      <c r="X271" s="6" t="s">
        <v>45</v>
      </c>
      <c r="Y271" s="6" t="s">
        <v>46</v>
      </c>
      <c r="Z271" s="6" t="s">
        <v>289</v>
      </c>
      <c r="AA271" s="6" t="s">
        <v>491</v>
      </c>
      <c r="AB271" s="12" t="str">
        <f t="shared" ref="AB271:AB327" si="83">IF(ISNUMBER(SEARCH("CARBENDAZIM",AA271)),"Carbendazim",IF(ISNUMBER(SEARCH("4-D",AA271)),"2,4-Dichlorophenoxyacetic acid",IF(ISNUMBER(SEARCH("RIDOVER",AA271)),"Glyphosate",IF(ISNUMBER(SEARCH("POQUER",AA271)),"Clethodim",IF(ISNUMBER(SEARCH("LITER",AA271)),"Imidacloprid",IF(ISNUMBER(SEARCH("PYRINEX",AA271)),"Chlorpyrifos",IF(ISNUMBER(SEARCH("ORBIT",AA271)),"Omethoate",IF(ISNUMBER(SEARCH("HEXARON",AA271)),"Diuron",IF(ISNUMBER(SEARCH("ISOPROPYLAMINE",AA271)),"Isopropylamine",IF(ISNUMBER(SEARCH("GLYPHOSATE",AA271)),"Glyphosate",IF(ISNUMBER(SEARCH("MANCOZEB",AA271)),"Mancozeb Indofil",IF(ISNUMBER(SEARCH("PARAQUAT",AA271)),"Paraquat",IF(ISNUMBER(SEARCH("CAROMAX",AA271)),"Aromatic Solvent Mixture",IF(ISNUMBER(SEARCH("BUTIRON",AA271)),"Tebuthiuron",IF(ISNUMBER(SEARCH("VORAZ",AA271)),"Methomyl",IF(ISNUMBER(SEARCH("IMIDACLOPRID",AA271)),"Imidacloprid",IF(ISNUMBER(SEARCH("2 4 D",AA271)),"2,4-Dichlorophenoxyacetic acid",IF(ISNUMBER(SEARCH("IMIDACL",AA271)),"Imidacloprid",IF(ISNUMBER(SEARCH("DIUREX",AA271)),"Diuron",IF(ISNUMBER(SEARCH("RAPEL",AA271)),"Acephate","fix it"))))))))))))))))))))</f>
        <v>Isopropylamine</v>
      </c>
      <c r="AC271" s="7"/>
      <c r="AD271" s="7"/>
      <c r="AE271" s="7">
        <v>72394</v>
      </c>
      <c r="AF271" s="7">
        <v>72.39</v>
      </c>
      <c r="AG271" s="7">
        <v>252000</v>
      </c>
      <c r="AJ271" s="7"/>
      <c r="AK271" s="7"/>
      <c r="AL271" s="7"/>
    </row>
    <row r="272" spans="1:38" ht="22" customHeight="1" x14ac:dyDescent="0.3">
      <c r="A272" s="2">
        <v>43808</v>
      </c>
      <c r="B272" s="3" t="s">
        <v>31</v>
      </c>
      <c r="C272" s="3" t="s">
        <v>32</v>
      </c>
      <c r="D272" s="4" t="s">
        <v>49</v>
      </c>
      <c r="E272" s="4" t="s">
        <v>49</v>
      </c>
      <c r="F272" s="3" t="s">
        <v>33</v>
      </c>
      <c r="G272" s="4" t="s">
        <v>49</v>
      </c>
      <c r="H272" s="4" t="s">
        <v>49</v>
      </c>
      <c r="I272" s="3" t="s">
        <v>34</v>
      </c>
      <c r="J272" s="3" t="s">
        <v>77</v>
      </c>
      <c r="K272" s="3" t="s">
        <v>78</v>
      </c>
      <c r="L272" s="3" t="s">
        <v>68</v>
      </c>
      <c r="M272" s="3" t="s">
        <v>33</v>
      </c>
      <c r="N272" s="4" t="s">
        <v>49</v>
      </c>
      <c r="O272" s="4" t="s">
        <v>49</v>
      </c>
      <c r="P272" s="3" t="s">
        <v>79</v>
      </c>
      <c r="Q272" s="3" t="s">
        <v>39</v>
      </c>
      <c r="R272" s="3" t="s">
        <v>67</v>
      </c>
      <c r="S272" s="3" t="s">
        <v>68</v>
      </c>
      <c r="T272" s="3" t="s">
        <v>69</v>
      </c>
      <c r="U272" s="3" t="s">
        <v>70</v>
      </c>
      <c r="V272" s="3" t="s">
        <v>43</v>
      </c>
      <c r="W272" s="3" t="s">
        <v>44</v>
      </c>
      <c r="X272" s="3" t="s">
        <v>45</v>
      </c>
      <c r="Y272" s="3" t="s">
        <v>46</v>
      </c>
      <c r="Z272" s="3" t="s">
        <v>492</v>
      </c>
      <c r="AA272" s="3" t="s">
        <v>493</v>
      </c>
      <c r="AB272" s="12" t="str">
        <f>IF(ISNUMBER(SEARCH("2,4 D",AA270)),"2,4-Dichlorophenoxyacetic acid",IF(ISNUMBER(SEARCH("ACIDO",AA270)),"2,4-Dichlorophenoxyacetic acid",IF(ISNUMBER(SEARCH("NAPHTHA",AA270)),"Aromatic Solvent Mixture",IF(ISNUMBER(SEARCH("DIMETHYLAMINE",AA270)),"Dimethylamine",IF(ISNUMBER(SEARCH("DIMETILAMINA",AA270)),"Dimethylamine",IF(ISNUMBER(SEARCH("JUMP",AA270)),"Diuron",IF(ISNUMBER(SEARCH(" 2-AMINO-2,3-DIMETHYL BUTYRAMIDE",AA270)),"Herbicide Amine Intermediate",IF(ISNUMBER(SEARCH("TEBUTHIURON",AA270)),"Tebuthiuron",IF(ISNUMBER(SEARCH("DMS",AA270)),"Dimethyl Sulfate",IF(ISNUMBER(SEARCH("2,4-XILIDIN",AA270)),"2,4-Xylidine","FIX IT"))))))))))</f>
        <v>Dimethylamine</v>
      </c>
      <c r="AC272" s="10"/>
      <c r="AD272" s="10"/>
      <c r="AE272" s="4">
        <v>15780</v>
      </c>
      <c r="AF272" s="4">
        <v>15.78</v>
      </c>
      <c r="AG272" s="4">
        <v>75800</v>
      </c>
      <c r="AJ272" s="10"/>
      <c r="AK272" s="10"/>
      <c r="AL272" s="10"/>
    </row>
    <row r="273" spans="1:38" ht="22" customHeight="1" x14ac:dyDescent="0.3">
      <c r="A273" s="5">
        <v>43808</v>
      </c>
      <c r="B273" s="6" t="s">
        <v>31</v>
      </c>
      <c r="C273" s="6" t="s">
        <v>32</v>
      </c>
      <c r="D273" s="7" t="s">
        <v>49</v>
      </c>
      <c r="E273" s="7" t="s">
        <v>49</v>
      </c>
      <c r="F273" s="6" t="s">
        <v>33</v>
      </c>
      <c r="G273" s="7" t="s">
        <v>49</v>
      </c>
      <c r="H273" s="7" t="s">
        <v>49</v>
      </c>
      <c r="I273" s="6" t="s">
        <v>34</v>
      </c>
      <c r="J273" s="6" t="s">
        <v>77</v>
      </c>
      <c r="K273" s="6" t="s">
        <v>78</v>
      </c>
      <c r="L273" s="6" t="s">
        <v>68</v>
      </c>
      <c r="M273" s="6" t="s">
        <v>33</v>
      </c>
      <c r="N273" s="7" t="s">
        <v>49</v>
      </c>
      <c r="O273" s="7" t="s">
        <v>49</v>
      </c>
      <c r="P273" s="6" t="s">
        <v>79</v>
      </c>
      <c r="Q273" s="6" t="s">
        <v>39</v>
      </c>
      <c r="R273" s="6" t="s">
        <v>67</v>
      </c>
      <c r="S273" s="6" t="s">
        <v>68</v>
      </c>
      <c r="T273" s="6" t="s">
        <v>69</v>
      </c>
      <c r="U273" s="6" t="s">
        <v>70</v>
      </c>
      <c r="V273" s="6" t="s">
        <v>43</v>
      </c>
      <c r="W273" s="6" t="s">
        <v>44</v>
      </c>
      <c r="X273" s="6" t="s">
        <v>45</v>
      </c>
      <c r="Y273" s="6" t="s">
        <v>46</v>
      </c>
      <c r="Z273" s="6" t="s">
        <v>82</v>
      </c>
      <c r="AA273" s="6" t="s">
        <v>494</v>
      </c>
      <c r="AB273" s="12" t="str">
        <f t="shared" si="83"/>
        <v>Methomyl</v>
      </c>
      <c r="AC273" s="7"/>
      <c r="AD273" s="7"/>
      <c r="AE273" s="7">
        <v>99000</v>
      </c>
      <c r="AF273" s="7">
        <v>99</v>
      </c>
      <c r="AG273" s="7">
        <v>1852000</v>
      </c>
      <c r="AJ273" s="7"/>
      <c r="AK273" s="7"/>
      <c r="AL273" s="7"/>
    </row>
    <row r="274" spans="1:38" ht="22" customHeight="1" x14ac:dyDescent="0.3">
      <c r="A274" s="2">
        <v>43808</v>
      </c>
      <c r="B274" s="3" t="s">
        <v>31</v>
      </c>
      <c r="C274" s="3" t="s">
        <v>32</v>
      </c>
      <c r="D274" s="4" t="s">
        <v>49</v>
      </c>
      <c r="E274" s="4" t="s">
        <v>49</v>
      </c>
      <c r="F274" s="3" t="s">
        <v>33</v>
      </c>
      <c r="G274" s="4" t="s">
        <v>49</v>
      </c>
      <c r="H274" s="4" t="s">
        <v>49</v>
      </c>
      <c r="I274" s="3" t="s">
        <v>34</v>
      </c>
      <c r="J274" s="3" t="s">
        <v>77</v>
      </c>
      <c r="K274" s="3" t="s">
        <v>78</v>
      </c>
      <c r="L274" s="3" t="s">
        <v>68</v>
      </c>
      <c r="M274" s="3" t="s">
        <v>33</v>
      </c>
      <c r="N274" s="4" t="s">
        <v>49</v>
      </c>
      <c r="O274" s="4" t="s">
        <v>49</v>
      </c>
      <c r="P274" s="3" t="s">
        <v>79</v>
      </c>
      <c r="Q274" s="3" t="s">
        <v>39</v>
      </c>
      <c r="R274" s="3" t="s">
        <v>67</v>
      </c>
      <c r="S274" s="3" t="s">
        <v>68</v>
      </c>
      <c r="T274" s="3" t="s">
        <v>69</v>
      </c>
      <c r="U274" s="3" t="s">
        <v>70</v>
      </c>
      <c r="V274" s="3" t="s">
        <v>43</v>
      </c>
      <c r="W274" s="3" t="s">
        <v>44</v>
      </c>
      <c r="X274" s="3" t="s">
        <v>45</v>
      </c>
      <c r="Y274" s="3" t="s">
        <v>46</v>
      </c>
      <c r="Z274" s="3" t="s">
        <v>82</v>
      </c>
      <c r="AA274" s="3" t="s">
        <v>495</v>
      </c>
      <c r="AB274" s="12" t="str">
        <f>IF(ISNUMBER(SEARCH("DMS",AA274)),"Dimethyl Sulfate",IF(ISNUMBER(SEARCH("2,4-XILIDIN",AA274)),"2,4-Xylidine",IF(ISNUMBER(SEARCH("GALIGAN",AA274)),"Oxyfluorfen",IF(ISNUMBER(SEARCH("DIMETHYLAMINE",AA274)),"Dimethylamine",IF(ISNUMBER(SEARCH("ORTHOFORMATE",AA274)),"Trimethyl orthoformate",IF(ISNUMBER(SEARCH("NOVALURON",AA274)),"Novaluron",IF(ISNUMBER(SEARCH("DIMETHYL SULPHATE",AA274)),"Dimethyl Sulphate",IF(ISNUMBER(SEARCH("ALTAPYNE",AA274)),"Acid Based Co-Emulsifier",IF(ISNUMBER(SEARCH("METHANESULFONYL",AA274)),"Methanesulfonyl chloride",IF(ISNUMBER(SEARCH("METHYL FORMATE",AA274)),"Methanoate",IF(ISNUMBER(SEARCH("FLUEN",AA274)),"Fluensulfone","FIX IT")))))))))))</f>
        <v>Novaluron</v>
      </c>
      <c r="AC274" s="10"/>
      <c r="AD274" s="10"/>
      <c r="AE274" s="4">
        <v>38640</v>
      </c>
      <c r="AF274" s="4">
        <v>38.64</v>
      </c>
      <c r="AG274" s="4">
        <v>723000</v>
      </c>
      <c r="AJ274" s="10"/>
      <c r="AK274" s="10"/>
      <c r="AL274" s="10"/>
    </row>
    <row r="275" spans="1:38" ht="22" customHeight="1" x14ac:dyDescent="0.3">
      <c r="A275" s="5">
        <v>43807</v>
      </c>
      <c r="B275" s="6" t="s">
        <v>50</v>
      </c>
      <c r="C275" s="6" t="s">
        <v>32</v>
      </c>
      <c r="D275" s="7" t="s">
        <v>49</v>
      </c>
      <c r="E275" s="7" t="s">
        <v>49</v>
      </c>
      <c r="F275" s="6" t="s">
        <v>33</v>
      </c>
      <c r="G275" s="7" t="s">
        <v>49</v>
      </c>
      <c r="H275" s="7" t="s">
        <v>49</v>
      </c>
      <c r="I275" s="6" t="s">
        <v>34</v>
      </c>
      <c r="J275" s="6" t="s">
        <v>51</v>
      </c>
      <c r="K275" s="7" t="s">
        <v>49</v>
      </c>
      <c r="L275" s="6" t="s">
        <v>54</v>
      </c>
      <c r="M275" s="6" t="s">
        <v>33</v>
      </c>
      <c r="N275" s="7">
        <v>570501619.85000002</v>
      </c>
      <c r="O275" s="7">
        <v>302280881</v>
      </c>
      <c r="P275" s="6" t="s">
        <v>52</v>
      </c>
      <c r="Q275" s="6" t="s">
        <v>39</v>
      </c>
      <c r="R275" s="6" t="s">
        <v>53</v>
      </c>
      <c r="S275" s="6" t="s">
        <v>54</v>
      </c>
      <c r="T275" s="6" t="s">
        <v>55</v>
      </c>
      <c r="U275" s="6" t="s">
        <v>56</v>
      </c>
      <c r="V275" s="6" t="s">
        <v>43</v>
      </c>
      <c r="W275" s="6" t="s">
        <v>44</v>
      </c>
      <c r="X275" s="6" t="s">
        <v>45</v>
      </c>
      <c r="Y275" s="6" t="s">
        <v>46</v>
      </c>
      <c r="Z275" s="6" t="s">
        <v>57</v>
      </c>
      <c r="AA275" s="6" t="s">
        <v>496</v>
      </c>
      <c r="AB275" s="12" t="str">
        <f t="shared" si="83"/>
        <v>Carbendazim</v>
      </c>
      <c r="AC275" s="7"/>
      <c r="AD275" s="7"/>
      <c r="AE275" s="7">
        <v>120600</v>
      </c>
      <c r="AF275" s="7">
        <v>120.6</v>
      </c>
      <c r="AG275" s="7">
        <v>4944000</v>
      </c>
      <c r="AJ275" s="7"/>
      <c r="AK275" s="7"/>
      <c r="AL275" s="7"/>
    </row>
    <row r="276" spans="1:38" ht="22" customHeight="1" x14ac:dyDescent="0.3">
      <c r="A276" s="2">
        <v>43804</v>
      </c>
      <c r="B276" s="3" t="s">
        <v>50</v>
      </c>
      <c r="C276" s="3" t="s">
        <v>84</v>
      </c>
      <c r="D276" s="3" t="s">
        <v>85</v>
      </c>
      <c r="E276" s="3" t="s">
        <v>44</v>
      </c>
      <c r="F276" s="3" t="s">
        <v>33</v>
      </c>
      <c r="G276" s="4" t="s">
        <v>49</v>
      </c>
      <c r="H276" s="4" t="s">
        <v>49</v>
      </c>
      <c r="I276" s="3" t="s">
        <v>86</v>
      </c>
      <c r="J276" s="3" t="s">
        <v>166</v>
      </c>
      <c r="K276" s="4" t="s">
        <v>49</v>
      </c>
      <c r="L276" s="3" t="s">
        <v>61</v>
      </c>
      <c r="M276" s="4" t="s">
        <v>49</v>
      </c>
      <c r="N276" s="4" t="s">
        <v>49</v>
      </c>
      <c r="O276" s="4" t="s">
        <v>49</v>
      </c>
      <c r="P276" s="3" t="s">
        <v>167</v>
      </c>
      <c r="Q276" s="3" t="s">
        <v>39</v>
      </c>
      <c r="R276" s="3" t="s">
        <v>60</v>
      </c>
      <c r="S276" s="3" t="s">
        <v>61</v>
      </c>
      <c r="T276" s="3" t="s">
        <v>62</v>
      </c>
      <c r="U276" s="3" t="s">
        <v>56</v>
      </c>
      <c r="V276" s="3" t="s">
        <v>90</v>
      </c>
      <c r="W276" s="3" t="s">
        <v>44</v>
      </c>
      <c r="X276" s="3" t="s">
        <v>91</v>
      </c>
      <c r="Y276" s="3" t="s">
        <v>46</v>
      </c>
      <c r="Z276" s="3" t="s">
        <v>251</v>
      </c>
      <c r="AA276" s="3" t="s">
        <v>497</v>
      </c>
      <c r="AB276" s="12" t="str">
        <f t="shared" ref="AB276" si="84">IF(ISNUMBER(SEARCH("BUTYRAMIDE",AA276)),"2,3-Dimethyl Butyramide",IF(ISNUMBER(SEARCH("FOLPET",AA276)),"Folpet",IF(ISNUMBER(SEARCH("METHYL [2-({[6- (TRIFLUOROMETHYL) PYRIDIN-2-YL] OXY} METHYL) PHENYL",AA276)),"Esther",IF(ISNUMBER(SEARCH("TEBUCONAZOL",AA276)),"Tebuconazole",IF(ISNUMBER(SEARCH("DICHLOROPHENYL",AA276)),"Dichlorophenyl Isocyanates",IF(ISNUMBER(SEARCH("CAPTAN",AA276)),"Captan",IF(ISNUMBER(SEARCH("DIMETHYLACETAMID",AA276)),"Dimethylacetamide",IF(ISNUMBER(SEARCH("AFALON",AA276)),"Linuron","FIX IT"))))))))</f>
        <v>Dimethylacetamide</v>
      </c>
      <c r="AC276" s="10"/>
      <c r="AD276" s="10"/>
      <c r="AE276" s="4">
        <v>16340</v>
      </c>
      <c r="AF276" s="4">
        <v>16.34</v>
      </c>
      <c r="AG276" s="4">
        <v>84100</v>
      </c>
      <c r="AJ276" s="10"/>
      <c r="AK276" s="10"/>
      <c r="AL276" s="10"/>
    </row>
    <row r="277" spans="1:38" ht="22" customHeight="1" x14ac:dyDescent="0.3">
      <c r="A277" s="5">
        <v>43804</v>
      </c>
      <c r="B277" s="6" t="s">
        <v>50</v>
      </c>
      <c r="C277" s="6" t="s">
        <v>84</v>
      </c>
      <c r="D277" s="6" t="s">
        <v>85</v>
      </c>
      <c r="E277" s="6" t="s">
        <v>44</v>
      </c>
      <c r="F277" s="6" t="s">
        <v>33</v>
      </c>
      <c r="G277" s="7" t="s">
        <v>49</v>
      </c>
      <c r="H277" s="7" t="s">
        <v>49</v>
      </c>
      <c r="I277" s="6" t="s">
        <v>86</v>
      </c>
      <c r="J277" s="6" t="s">
        <v>127</v>
      </c>
      <c r="K277" s="6" t="s">
        <v>88</v>
      </c>
      <c r="L277" s="6" t="s">
        <v>61</v>
      </c>
      <c r="M277" s="7" t="s">
        <v>49</v>
      </c>
      <c r="N277" s="7" t="s">
        <v>49</v>
      </c>
      <c r="O277" s="7" t="s">
        <v>49</v>
      </c>
      <c r="P277" s="6" t="s">
        <v>128</v>
      </c>
      <c r="Q277" s="6" t="s">
        <v>39</v>
      </c>
      <c r="R277" s="6" t="s">
        <v>60</v>
      </c>
      <c r="S277" s="6" t="s">
        <v>61</v>
      </c>
      <c r="T277" s="6" t="s">
        <v>62</v>
      </c>
      <c r="U277" s="6" t="s">
        <v>56</v>
      </c>
      <c r="V277" s="6" t="s">
        <v>90</v>
      </c>
      <c r="W277" s="6" t="s">
        <v>44</v>
      </c>
      <c r="X277" s="6" t="s">
        <v>91</v>
      </c>
      <c r="Y277" s="6" t="s">
        <v>46</v>
      </c>
      <c r="Z277" s="6" t="s">
        <v>129</v>
      </c>
      <c r="AA277" s="6" t="s">
        <v>498</v>
      </c>
      <c r="AB277" s="12" t="s">
        <v>3150</v>
      </c>
      <c r="AC277" s="7"/>
      <c r="AD277" s="7"/>
      <c r="AE277" s="7">
        <v>17720</v>
      </c>
      <c r="AF277" s="7">
        <v>17.72</v>
      </c>
      <c r="AG277" s="7">
        <v>3075000</v>
      </c>
      <c r="AJ277" s="7"/>
      <c r="AK277" s="7"/>
      <c r="AL277" s="7"/>
    </row>
    <row r="278" spans="1:38" ht="22" customHeight="1" x14ac:dyDescent="0.3">
      <c r="A278" s="2">
        <v>43803</v>
      </c>
      <c r="B278" s="3" t="s">
        <v>50</v>
      </c>
      <c r="C278" s="3" t="s">
        <v>32</v>
      </c>
      <c r="D278" s="4" t="s">
        <v>49</v>
      </c>
      <c r="E278" s="4" t="s">
        <v>49</v>
      </c>
      <c r="F278" s="3" t="s">
        <v>33</v>
      </c>
      <c r="G278" s="4" t="s">
        <v>49</v>
      </c>
      <c r="H278" s="4" t="s">
        <v>49</v>
      </c>
      <c r="I278" s="3" t="s">
        <v>34</v>
      </c>
      <c r="J278" s="3" t="s">
        <v>161</v>
      </c>
      <c r="K278" s="4" t="s">
        <v>49</v>
      </c>
      <c r="L278" s="3" t="s">
        <v>61</v>
      </c>
      <c r="M278" s="4" t="s">
        <v>49</v>
      </c>
      <c r="N278" s="4" t="s">
        <v>49</v>
      </c>
      <c r="O278" s="4" t="s">
        <v>49</v>
      </c>
      <c r="P278" s="3" t="s">
        <v>162</v>
      </c>
      <c r="Q278" s="3" t="s">
        <v>163</v>
      </c>
      <c r="R278" s="3" t="s">
        <v>60</v>
      </c>
      <c r="S278" s="3" t="s">
        <v>61</v>
      </c>
      <c r="T278" s="3" t="s">
        <v>62</v>
      </c>
      <c r="U278" s="3" t="s">
        <v>56</v>
      </c>
      <c r="V278" s="3" t="s">
        <v>43</v>
      </c>
      <c r="W278" s="3" t="s">
        <v>44</v>
      </c>
      <c r="X278" s="3" t="s">
        <v>45</v>
      </c>
      <c r="Y278" s="3" t="s">
        <v>46</v>
      </c>
      <c r="Z278" s="3" t="s">
        <v>403</v>
      </c>
      <c r="AA278" s="3" t="s">
        <v>499</v>
      </c>
      <c r="AB278" s="18" t="s">
        <v>3193</v>
      </c>
      <c r="AC278" s="10"/>
      <c r="AD278" s="10"/>
      <c r="AE278" s="4">
        <v>120720</v>
      </c>
      <c r="AF278" s="4">
        <v>120.72</v>
      </c>
      <c r="AG278" s="4">
        <v>991000</v>
      </c>
      <c r="AJ278" s="10"/>
      <c r="AK278" s="10"/>
      <c r="AL278" s="10"/>
    </row>
    <row r="279" spans="1:38" ht="22" customHeight="1" x14ac:dyDescent="0.3">
      <c r="A279" s="5">
        <v>43801</v>
      </c>
      <c r="B279" s="6" t="s">
        <v>31</v>
      </c>
      <c r="C279" s="6" t="s">
        <v>32</v>
      </c>
      <c r="D279" s="7" t="s">
        <v>49</v>
      </c>
      <c r="E279" s="7" t="s">
        <v>49</v>
      </c>
      <c r="F279" s="6" t="s">
        <v>33</v>
      </c>
      <c r="G279" s="7" t="s">
        <v>49</v>
      </c>
      <c r="H279" s="7" t="s">
        <v>49</v>
      </c>
      <c r="I279" s="6" t="s">
        <v>34</v>
      </c>
      <c r="J279" s="6" t="s">
        <v>77</v>
      </c>
      <c r="K279" s="6" t="s">
        <v>78</v>
      </c>
      <c r="L279" s="6" t="s">
        <v>68</v>
      </c>
      <c r="M279" s="6" t="s">
        <v>33</v>
      </c>
      <c r="N279" s="7" t="s">
        <v>49</v>
      </c>
      <c r="O279" s="7" t="s">
        <v>49</v>
      </c>
      <c r="P279" s="6" t="s">
        <v>79</v>
      </c>
      <c r="Q279" s="6" t="s">
        <v>39</v>
      </c>
      <c r="R279" s="6" t="s">
        <v>67</v>
      </c>
      <c r="S279" s="6" t="s">
        <v>68</v>
      </c>
      <c r="T279" s="6" t="s">
        <v>69</v>
      </c>
      <c r="U279" s="6" t="s">
        <v>70</v>
      </c>
      <c r="V279" s="6" t="s">
        <v>43</v>
      </c>
      <c r="W279" s="6" t="s">
        <v>44</v>
      </c>
      <c r="X279" s="6" t="s">
        <v>45</v>
      </c>
      <c r="Y279" s="6" t="s">
        <v>46</v>
      </c>
      <c r="Z279" s="6" t="s">
        <v>330</v>
      </c>
      <c r="AA279" s="6" t="s">
        <v>500</v>
      </c>
      <c r="AB279" s="12" t="str">
        <f>IF(ISNUMBER(SEARCH("GALIL", AA279)), "Imidachloprid", IF(ISNUMBER(SEARCH("SUPRATHION", AA279)), "Methidathion", "FIX IT"))</f>
        <v>Methidathion</v>
      </c>
      <c r="AC279" s="7"/>
      <c r="AD279" s="7"/>
      <c r="AE279" s="7">
        <v>40200</v>
      </c>
      <c r="AF279" s="7">
        <v>40.200000000000003</v>
      </c>
      <c r="AG279" s="7">
        <v>29917000</v>
      </c>
      <c r="AJ279" s="7"/>
      <c r="AK279" s="7"/>
      <c r="AL279" s="7"/>
    </row>
    <row r="280" spans="1:38" ht="22" customHeight="1" x14ac:dyDescent="0.3">
      <c r="A280" s="2">
        <v>43801</v>
      </c>
      <c r="B280" s="3" t="s">
        <v>31</v>
      </c>
      <c r="C280" s="3" t="s">
        <v>32</v>
      </c>
      <c r="D280" s="4" t="s">
        <v>49</v>
      </c>
      <c r="E280" s="4" t="s">
        <v>49</v>
      </c>
      <c r="F280" s="3" t="s">
        <v>33</v>
      </c>
      <c r="G280" s="4" t="s">
        <v>49</v>
      </c>
      <c r="H280" s="4" t="s">
        <v>49</v>
      </c>
      <c r="I280" s="3" t="s">
        <v>34</v>
      </c>
      <c r="J280" s="3" t="s">
        <v>77</v>
      </c>
      <c r="K280" s="3" t="s">
        <v>78</v>
      </c>
      <c r="L280" s="3" t="s">
        <v>68</v>
      </c>
      <c r="M280" s="3" t="s">
        <v>33</v>
      </c>
      <c r="N280" s="4" t="s">
        <v>49</v>
      </c>
      <c r="O280" s="4" t="s">
        <v>49</v>
      </c>
      <c r="P280" s="3" t="s">
        <v>79</v>
      </c>
      <c r="Q280" s="3" t="s">
        <v>39</v>
      </c>
      <c r="R280" s="3" t="s">
        <v>67</v>
      </c>
      <c r="S280" s="3" t="s">
        <v>68</v>
      </c>
      <c r="T280" s="3" t="s">
        <v>69</v>
      </c>
      <c r="U280" s="3" t="s">
        <v>70</v>
      </c>
      <c r="V280" s="3" t="s">
        <v>43</v>
      </c>
      <c r="W280" s="3" t="s">
        <v>44</v>
      </c>
      <c r="X280" s="3" t="s">
        <v>45</v>
      </c>
      <c r="Y280" s="3" t="s">
        <v>46</v>
      </c>
      <c r="Z280" s="3" t="s">
        <v>82</v>
      </c>
      <c r="AA280" s="3" t="s">
        <v>501</v>
      </c>
      <c r="AB280" s="18" t="s">
        <v>3193</v>
      </c>
      <c r="AC280" s="10"/>
      <c r="AD280" s="10"/>
      <c r="AE280" s="4">
        <v>20610</v>
      </c>
      <c r="AF280" s="4">
        <v>20.61</v>
      </c>
      <c r="AG280" s="4">
        <v>386000</v>
      </c>
      <c r="AJ280" s="10"/>
      <c r="AK280" s="10"/>
      <c r="AL280" s="10"/>
    </row>
    <row r="281" spans="1:38" ht="22" customHeight="1" x14ac:dyDescent="0.3">
      <c r="A281" s="5">
        <v>43801</v>
      </c>
      <c r="B281" s="6" t="s">
        <v>31</v>
      </c>
      <c r="C281" s="6" t="s">
        <v>32</v>
      </c>
      <c r="D281" s="7" t="s">
        <v>49</v>
      </c>
      <c r="E281" s="7" t="s">
        <v>49</v>
      </c>
      <c r="F281" s="6" t="s">
        <v>33</v>
      </c>
      <c r="G281" s="7" t="s">
        <v>49</v>
      </c>
      <c r="H281" s="7" t="s">
        <v>49</v>
      </c>
      <c r="I281" s="6" t="s">
        <v>34</v>
      </c>
      <c r="J281" s="6" t="s">
        <v>65</v>
      </c>
      <c r="K281" s="7" t="s">
        <v>49</v>
      </c>
      <c r="L281" s="7" t="s">
        <v>49</v>
      </c>
      <c r="M281" s="6" t="s">
        <v>33</v>
      </c>
      <c r="N281" s="7" t="s">
        <v>49</v>
      </c>
      <c r="O281" s="7" t="s">
        <v>49</v>
      </c>
      <c r="P281" s="6" t="s">
        <v>66</v>
      </c>
      <c r="Q281" s="6" t="s">
        <v>39</v>
      </c>
      <c r="R281" s="6" t="s">
        <v>67</v>
      </c>
      <c r="S281" s="6" t="s">
        <v>68</v>
      </c>
      <c r="T281" s="6" t="s">
        <v>69</v>
      </c>
      <c r="U281" s="6" t="s">
        <v>70</v>
      </c>
      <c r="V281" s="6" t="s">
        <v>43</v>
      </c>
      <c r="W281" s="6" t="s">
        <v>44</v>
      </c>
      <c r="X281" s="6" t="s">
        <v>45</v>
      </c>
      <c r="Y281" s="6" t="s">
        <v>46</v>
      </c>
      <c r="Z281" s="6" t="s">
        <v>71</v>
      </c>
      <c r="AA281" s="6" t="s">
        <v>502</v>
      </c>
      <c r="AB281" s="12" t="str">
        <f>IF(ISNUMBER(SEARCH("2,4 D",AA281)),"2,4-Dichlorophenoxyacetic acid",IF(ISNUMBER(SEARCH("ACIDO",AA281)),"2,4-Dichlorophenoxyacetic acid",IF(ISNUMBER(SEARCH("NAPHTHA",AA281)),"Aromatic Solvent Mixture",IF(ISNUMBER(SEARCH("DIMETHYLAMINE",AA281)),"Dimethylamine",IF(ISNUMBER(SEARCH("DIMETILAMINA",AA281)),"Dimethylamine",IF(ISNUMBER(SEARCH("JUMP",AA281)),"Diuron",IF(ISNUMBER(SEARCH("2-AMINO-2,3-DIMETHYL BUTYRAMIDE",AA281)),"Herbicide Amine Intermediate",IF(ISNUMBER(SEARCH("TEBUTHIURON",AA281)),"Tebuthiuron","FIXIT"))))))))</f>
        <v>Diuron</v>
      </c>
      <c r="AC281" s="7"/>
      <c r="AD281" s="7"/>
      <c r="AE281" s="7">
        <v>268176</v>
      </c>
      <c r="AF281" s="7">
        <v>268.18</v>
      </c>
      <c r="AG281" s="7">
        <v>3461000</v>
      </c>
      <c r="AJ281" s="7"/>
      <c r="AK281" s="7"/>
      <c r="AL281" s="7"/>
    </row>
    <row r="282" spans="1:38" ht="22" customHeight="1" x14ac:dyDescent="0.3">
      <c r="A282" s="2">
        <v>43801</v>
      </c>
      <c r="B282" s="3" t="s">
        <v>31</v>
      </c>
      <c r="C282" s="3" t="s">
        <v>32</v>
      </c>
      <c r="D282" s="4" t="s">
        <v>49</v>
      </c>
      <c r="E282" s="4" t="s">
        <v>49</v>
      </c>
      <c r="F282" s="3" t="s">
        <v>33</v>
      </c>
      <c r="G282" s="4" t="s">
        <v>49</v>
      </c>
      <c r="H282" s="4" t="s">
        <v>49</v>
      </c>
      <c r="I282" s="3" t="s">
        <v>34</v>
      </c>
      <c r="J282" s="3" t="s">
        <v>77</v>
      </c>
      <c r="K282" s="3" t="s">
        <v>78</v>
      </c>
      <c r="L282" s="3" t="s">
        <v>68</v>
      </c>
      <c r="M282" s="3" t="s">
        <v>33</v>
      </c>
      <c r="N282" s="4" t="s">
        <v>49</v>
      </c>
      <c r="O282" s="4" t="s">
        <v>49</v>
      </c>
      <c r="P282" s="3" t="s">
        <v>79</v>
      </c>
      <c r="Q282" s="3" t="s">
        <v>39</v>
      </c>
      <c r="R282" s="3" t="s">
        <v>67</v>
      </c>
      <c r="S282" s="3" t="s">
        <v>68</v>
      </c>
      <c r="T282" s="3" t="s">
        <v>69</v>
      </c>
      <c r="U282" s="3" t="s">
        <v>70</v>
      </c>
      <c r="V282" s="3" t="s">
        <v>43</v>
      </c>
      <c r="W282" s="3" t="s">
        <v>44</v>
      </c>
      <c r="X282" s="3" t="s">
        <v>45</v>
      </c>
      <c r="Y282" s="3" t="s">
        <v>46</v>
      </c>
      <c r="Z282" s="3" t="s">
        <v>82</v>
      </c>
      <c r="AA282" s="3" t="s">
        <v>503</v>
      </c>
      <c r="AB282" s="12" t="str">
        <f>IF(ISNUMBER(SEARCH("DMS",AA282)),"Dimethyl Sulfate",IF(ISNUMBER(SEARCH("2,4-XILIDIN",AA282)),"2,4-Xylidine",IF(ISNUMBER(SEARCH("GALIGAN",AA282)),"Oxyfluorfen",IF(ISNUMBER(SEARCH("DIMETHYLAMINE",AA282)),"Dimethylamine",IF(ISNUMBER(SEARCH("ORTHOFORMATE",AA282)),"Trimethyl orthoformate",IF(ISNUMBER(SEARCH("NOVALURON",AA282)),"Novaluron",IF(ISNUMBER(SEARCH("DIMETHYL SULPHATE",AA282)),"Dimethyl Sulphate",IF(ISNUMBER(SEARCH("ALTAPYNE",AA282)),"Acid Based Co-Emulsifier",IF(ISNUMBER(SEARCH("METHANESULFONYL",AA282)),"Methanesulfonyl chloride",IF(ISNUMBER(SEARCH("METHYL FORMATE",AA282)),"Methanoate",IF(ISNUMBER(SEARCH("FLUEN",AA282)),"Fluensulfone","FIX IT")))))))))))</f>
        <v>Novaluron</v>
      </c>
      <c r="AC282" s="10"/>
      <c r="AD282" s="10"/>
      <c r="AE282" s="4">
        <v>77280</v>
      </c>
      <c r="AF282" s="4">
        <v>77.28</v>
      </c>
      <c r="AG282" s="4">
        <v>1446000</v>
      </c>
      <c r="AJ282" s="10"/>
      <c r="AK282" s="10"/>
      <c r="AL282" s="10"/>
    </row>
    <row r="283" spans="1:38" ht="22" customHeight="1" x14ac:dyDescent="0.3">
      <c r="A283" s="5">
        <v>43801</v>
      </c>
      <c r="B283" s="6" t="s">
        <v>31</v>
      </c>
      <c r="C283" s="6" t="s">
        <v>32</v>
      </c>
      <c r="D283" s="7" t="s">
        <v>49</v>
      </c>
      <c r="E283" s="7" t="s">
        <v>49</v>
      </c>
      <c r="F283" s="6" t="s">
        <v>33</v>
      </c>
      <c r="G283" s="7" t="s">
        <v>49</v>
      </c>
      <c r="H283" s="7" t="s">
        <v>49</v>
      </c>
      <c r="I283" s="6" t="s">
        <v>34</v>
      </c>
      <c r="J283" s="6" t="s">
        <v>65</v>
      </c>
      <c r="K283" s="7" t="s">
        <v>49</v>
      </c>
      <c r="L283" s="7" t="s">
        <v>49</v>
      </c>
      <c r="M283" s="6" t="s">
        <v>33</v>
      </c>
      <c r="N283" s="7" t="s">
        <v>49</v>
      </c>
      <c r="O283" s="7" t="s">
        <v>49</v>
      </c>
      <c r="P283" s="6" t="s">
        <v>66</v>
      </c>
      <c r="Q283" s="6" t="s">
        <v>39</v>
      </c>
      <c r="R283" s="6" t="s">
        <v>67</v>
      </c>
      <c r="S283" s="6" t="s">
        <v>68</v>
      </c>
      <c r="T283" s="6" t="s">
        <v>69</v>
      </c>
      <c r="U283" s="6" t="s">
        <v>70</v>
      </c>
      <c r="V283" s="6" t="s">
        <v>43</v>
      </c>
      <c r="W283" s="6" t="s">
        <v>44</v>
      </c>
      <c r="X283" s="6" t="s">
        <v>45</v>
      </c>
      <c r="Y283" s="6" t="s">
        <v>46</v>
      </c>
      <c r="Z283" s="6" t="s">
        <v>71</v>
      </c>
      <c r="AA283" s="6" t="s">
        <v>504</v>
      </c>
      <c r="AB283" s="12" t="str">
        <f t="shared" si="83"/>
        <v>Diuron</v>
      </c>
      <c r="AC283" s="7"/>
      <c r="AD283" s="7"/>
      <c r="AE283" s="7">
        <v>134088</v>
      </c>
      <c r="AF283" s="7">
        <v>134.09</v>
      </c>
      <c r="AG283" s="7">
        <v>1730000</v>
      </c>
      <c r="AJ283" s="7"/>
      <c r="AK283" s="7"/>
      <c r="AL283" s="7"/>
    </row>
    <row r="284" spans="1:38" ht="22" customHeight="1" x14ac:dyDescent="0.3">
      <c r="A284" s="2">
        <v>43801</v>
      </c>
      <c r="B284" s="3" t="s">
        <v>31</v>
      </c>
      <c r="C284" s="3" t="s">
        <v>32</v>
      </c>
      <c r="D284" s="4" t="s">
        <v>49</v>
      </c>
      <c r="E284" s="4" t="s">
        <v>49</v>
      </c>
      <c r="F284" s="3" t="s">
        <v>33</v>
      </c>
      <c r="G284" s="4" t="s">
        <v>49</v>
      </c>
      <c r="H284" s="4" t="s">
        <v>49</v>
      </c>
      <c r="I284" s="3" t="s">
        <v>34</v>
      </c>
      <c r="J284" s="3" t="s">
        <v>77</v>
      </c>
      <c r="K284" s="3" t="s">
        <v>78</v>
      </c>
      <c r="L284" s="3" t="s">
        <v>68</v>
      </c>
      <c r="M284" s="3" t="s">
        <v>33</v>
      </c>
      <c r="N284" s="4" t="s">
        <v>49</v>
      </c>
      <c r="O284" s="4" t="s">
        <v>49</v>
      </c>
      <c r="P284" s="3" t="s">
        <v>79</v>
      </c>
      <c r="Q284" s="3" t="s">
        <v>39</v>
      </c>
      <c r="R284" s="3" t="s">
        <v>67</v>
      </c>
      <c r="S284" s="3" t="s">
        <v>68</v>
      </c>
      <c r="T284" s="3" t="s">
        <v>69</v>
      </c>
      <c r="U284" s="3" t="s">
        <v>70</v>
      </c>
      <c r="V284" s="3" t="s">
        <v>43</v>
      </c>
      <c r="W284" s="3" t="s">
        <v>44</v>
      </c>
      <c r="X284" s="3" t="s">
        <v>45</v>
      </c>
      <c r="Y284" s="3" t="s">
        <v>46</v>
      </c>
      <c r="Z284" s="3" t="s">
        <v>82</v>
      </c>
      <c r="AA284" s="3" t="s">
        <v>505</v>
      </c>
      <c r="AB284" s="12" t="str">
        <f t="shared" si="83"/>
        <v>Methomyl</v>
      </c>
      <c r="AC284" s="10"/>
      <c r="AD284" s="10"/>
      <c r="AE284" s="4">
        <v>138600.01</v>
      </c>
      <c r="AF284" s="4">
        <v>138.6</v>
      </c>
      <c r="AG284" s="4">
        <v>2593000</v>
      </c>
      <c r="AJ284" s="10"/>
      <c r="AK284" s="10"/>
      <c r="AL284" s="10"/>
    </row>
    <row r="285" spans="1:38" ht="22" customHeight="1" x14ac:dyDescent="0.3">
      <c r="A285" s="5">
        <v>43800</v>
      </c>
      <c r="B285" s="6" t="s">
        <v>50</v>
      </c>
      <c r="C285" s="6" t="s">
        <v>84</v>
      </c>
      <c r="D285" s="6" t="s">
        <v>85</v>
      </c>
      <c r="E285" s="6" t="s">
        <v>44</v>
      </c>
      <c r="F285" s="6" t="s">
        <v>33</v>
      </c>
      <c r="G285" s="7" t="s">
        <v>49</v>
      </c>
      <c r="H285" s="7" t="s">
        <v>49</v>
      </c>
      <c r="I285" s="6" t="s">
        <v>86</v>
      </c>
      <c r="J285" s="6" t="s">
        <v>111</v>
      </c>
      <c r="K285" s="6" t="s">
        <v>112</v>
      </c>
      <c r="L285" s="6" t="s">
        <v>113</v>
      </c>
      <c r="M285" s="7" t="s">
        <v>49</v>
      </c>
      <c r="N285" s="7" t="s">
        <v>49</v>
      </c>
      <c r="O285" s="7" t="s">
        <v>49</v>
      </c>
      <c r="P285" s="6" t="s">
        <v>114</v>
      </c>
      <c r="Q285" s="6" t="s">
        <v>39</v>
      </c>
      <c r="R285" s="6" t="s">
        <v>115</v>
      </c>
      <c r="S285" s="6" t="s">
        <v>113</v>
      </c>
      <c r="T285" s="6" t="s">
        <v>116</v>
      </c>
      <c r="U285" s="6" t="s">
        <v>117</v>
      </c>
      <c r="V285" s="6" t="s">
        <v>90</v>
      </c>
      <c r="W285" s="6" t="s">
        <v>44</v>
      </c>
      <c r="X285" s="6" t="s">
        <v>91</v>
      </c>
      <c r="Y285" s="6" t="s">
        <v>46</v>
      </c>
      <c r="Z285" s="6" t="s">
        <v>118</v>
      </c>
      <c r="AA285" s="6" t="s">
        <v>506</v>
      </c>
      <c r="AB285" s="12" t="s">
        <v>3137</v>
      </c>
      <c r="AC285" s="7"/>
      <c r="AD285" s="7"/>
      <c r="AE285" s="7">
        <v>25000</v>
      </c>
      <c r="AF285" s="7">
        <v>25</v>
      </c>
      <c r="AG285" s="7">
        <v>42500</v>
      </c>
      <c r="AJ285" s="7"/>
      <c r="AK285" s="7"/>
      <c r="AL285" s="7"/>
    </row>
    <row r="286" spans="1:38" ht="22" customHeight="1" x14ac:dyDescent="0.3">
      <c r="A286" s="2">
        <v>43800</v>
      </c>
      <c r="B286" s="3" t="s">
        <v>50</v>
      </c>
      <c r="C286" s="3" t="s">
        <v>32</v>
      </c>
      <c r="D286" s="4" t="s">
        <v>49</v>
      </c>
      <c r="E286" s="4" t="s">
        <v>49</v>
      </c>
      <c r="F286" s="3" t="s">
        <v>33</v>
      </c>
      <c r="G286" s="4" t="s">
        <v>49</v>
      </c>
      <c r="H286" s="4" t="s">
        <v>49</v>
      </c>
      <c r="I286" s="3" t="s">
        <v>34</v>
      </c>
      <c r="J286" s="3" t="s">
        <v>507</v>
      </c>
      <c r="K286" s="4" t="s">
        <v>49</v>
      </c>
      <c r="L286" s="3" t="s">
        <v>307</v>
      </c>
      <c r="M286" s="4" t="s">
        <v>49</v>
      </c>
      <c r="N286" s="4" t="s">
        <v>49</v>
      </c>
      <c r="O286" s="4" t="s">
        <v>49</v>
      </c>
      <c r="P286" s="3" t="s">
        <v>158</v>
      </c>
      <c r="Q286" s="3" t="s">
        <v>39</v>
      </c>
      <c r="R286" s="3" t="s">
        <v>106</v>
      </c>
      <c r="S286" s="3" t="s">
        <v>61</v>
      </c>
      <c r="T286" s="3" t="s">
        <v>107</v>
      </c>
      <c r="U286" s="3" t="s">
        <v>56</v>
      </c>
      <c r="V286" s="3" t="s">
        <v>43</v>
      </c>
      <c r="W286" s="3" t="s">
        <v>44</v>
      </c>
      <c r="X286" s="3" t="s">
        <v>45</v>
      </c>
      <c r="Y286" s="3" t="s">
        <v>46</v>
      </c>
      <c r="Z286" s="3" t="s">
        <v>159</v>
      </c>
      <c r="AA286" s="3" t="s">
        <v>508</v>
      </c>
      <c r="AB286" s="12" t="str">
        <f t="shared" si="83"/>
        <v>Glyphosate</v>
      </c>
      <c r="AC286" s="10"/>
      <c r="AD286" s="10"/>
      <c r="AE286" s="4">
        <v>121100</v>
      </c>
      <c r="AF286" s="4">
        <v>121.1</v>
      </c>
      <c r="AG286" s="4">
        <v>634000</v>
      </c>
      <c r="AJ286" s="10"/>
      <c r="AK286" s="10"/>
      <c r="AL286" s="10"/>
    </row>
    <row r="287" spans="1:38" ht="22" customHeight="1" x14ac:dyDescent="0.3">
      <c r="A287" s="5">
        <v>43800</v>
      </c>
      <c r="B287" s="6" t="s">
        <v>50</v>
      </c>
      <c r="C287" s="6" t="s">
        <v>32</v>
      </c>
      <c r="D287" s="7" t="s">
        <v>49</v>
      </c>
      <c r="E287" s="7" t="s">
        <v>49</v>
      </c>
      <c r="F287" s="6" t="s">
        <v>33</v>
      </c>
      <c r="G287" s="7" t="s">
        <v>49</v>
      </c>
      <c r="H287" s="7" t="s">
        <v>49</v>
      </c>
      <c r="I287" s="6" t="s">
        <v>34</v>
      </c>
      <c r="J287" s="6" t="s">
        <v>507</v>
      </c>
      <c r="K287" s="7" t="s">
        <v>49</v>
      </c>
      <c r="L287" s="6" t="s">
        <v>307</v>
      </c>
      <c r="M287" s="7" t="s">
        <v>49</v>
      </c>
      <c r="N287" s="7" t="s">
        <v>49</v>
      </c>
      <c r="O287" s="7" t="s">
        <v>49</v>
      </c>
      <c r="P287" s="6" t="s">
        <v>158</v>
      </c>
      <c r="Q287" s="6" t="s">
        <v>39</v>
      </c>
      <c r="R287" s="6" t="s">
        <v>106</v>
      </c>
      <c r="S287" s="6" t="s">
        <v>61</v>
      </c>
      <c r="T287" s="6" t="s">
        <v>107</v>
      </c>
      <c r="U287" s="6" t="s">
        <v>56</v>
      </c>
      <c r="V287" s="6" t="s">
        <v>43</v>
      </c>
      <c r="W287" s="6" t="s">
        <v>44</v>
      </c>
      <c r="X287" s="6" t="s">
        <v>45</v>
      </c>
      <c r="Y287" s="6" t="s">
        <v>46</v>
      </c>
      <c r="Z287" s="6" t="s">
        <v>159</v>
      </c>
      <c r="AA287" s="6" t="s">
        <v>508</v>
      </c>
      <c r="AB287" s="12" t="str">
        <f t="shared" si="83"/>
        <v>Glyphosate</v>
      </c>
      <c r="AC287" s="7"/>
      <c r="AD287" s="7"/>
      <c r="AE287" s="7">
        <v>121100</v>
      </c>
      <c r="AF287" s="7">
        <v>121.1</v>
      </c>
      <c r="AG287" s="7">
        <v>634000</v>
      </c>
      <c r="AJ287" s="7"/>
      <c r="AK287" s="7"/>
      <c r="AL287" s="7"/>
    </row>
    <row r="288" spans="1:38" ht="22" customHeight="1" x14ac:dyDescent="0.3">
      <c r="A288" s="2">
        <v>43795</v>
      </c>
      <c r="B288" s="3" t="s">
        <v>31</v>
      </c>
      <c r="C288" s="3" t="s">
        <v>32</v>
      </c>
      <c r="D288" s="4" t="s">
        <v>49</v>
      </c>
      <c r="E288" s="4" t="s">
        <v>49</v>
      </c>
      <c r="F288" s="3" t="s">
        <v>33</v>
      </c>
      <c r="G288" s="4" t="s">
        <v>49</v>
      </c>
      <c r="H288" s="4" t="s">
        <v>49</v>
      </c>
      <c r="I288" s="3" t="s">
        <v>34</v>
      </c>
      <c r="J288" s="3" t="s">
        <v>77</v>
      </c>
      <c r="K288" s="3" t="s">
        <v>78</v>
      </c>
      <c r="L288" s="3" t="s">
        <v>68</v>
      </c>
      <c r="M288" s="3" t="s">
        <v>33</v>
      </c>
      <c r="N288" s="4" t="s">
        <v>49</v>
      </c>
      <c r="O288" s="4" t="s">
        <v>49</v>
      </c>
      <c r="P288" s="3" t="s">
        <v>79</v>
      </c>
      <c r="Q288" s="3" t="s">
        <v>39</v>
      </c>
      <c r="R288" s="3" t="s">
        <v>67</v>
      </c>
      <c r="S288" s="3" t="s">
        <v>68</v>
      </c>
      <c r="T288" s="3" t="s">
        <v>69</v>
      </c>
      <c r="U288" s="3" t="s">
        <v>70</v>
      </c>
      <c r="V288" s="3" t="s">
        <v>43</v>
      </c>
      <c r="W288" s="3" t="s">
        <v>44</v>
      </c>
      <c r="X288" s="3" t="s">
        <v>45</v>
      </c>
      <c r="Y288" s="3" t="s">
        <v>46</v>
      </c>
      <c r="Z288" s="3" t="s">
        <v>82</v>
      </c>
      <c r="AA288" s="3" t="s">
        <v>509</v>
      </c>
      <c r="AB288" s="18" t="s">
        <v>3193</v>
      </c>
      <c r="AC288" s="10"/>
      <c r="AD288" s="10"/>
      <c r="AE288" s="4">
        <v>123660</v>
      </c>
      <c r="AF288" s="4">
        <v>123.66</v>
      </c>
      <c r="AG288" s="4">
        <v>2422000</v>
      </c>
      <c r="AJ288" s="10"/>
      <c r="AK288" s="10"/>
      <c r="AL288" s="10"/>
    </row>
    <row r="289" spans="1:38" ht="22" customHeight="1" x14ac:dyDescent="0.3">
      <c r="A289" s="5">
        <v>43794</v>
      </c>
      <c r="B289" s="6" t="s">
        <v>31</v>
      </c>
      <c r="C289" s="6" t="s">
        <v>32</v>
      </c>
      <c r="D289" s="7" t="s">
        <v>49</v>
      </c>
      <c r="E289" s="7" t="s">
        <v>49</v>
      </c>
      <c r="F289" s="6" t="s">
        <v>33</v>
      </c>
      <c r="G289" s="7" t="s">
        <v>49</v>
      </c>
      <c r="H289" s="7" t="s">
        <v>49</v>
      </c>
      <c r="I289" s="6" t="s">
        <v>34</v>
      </c>
      <c r="J289" s="6" t="s">
        <v>65</v>
      </c>
      <c r="K289" s="7" t="s">
        <v>49</v>
      </c>
      <c r="L289" s="7" t="s">
        <v>49</v>
      </c>
      <c r="M289" s="6" t="s">
        <v>33</v>
      </c>
      <c r="N289" s="7" t="s">
        <v>49</v>
      </c>
      <c r="O289" s="7" t="s">
        <v>49</v>
      </c>
      <c r="P289" s="6" t="s">
        <v>66</v>
      </c>
      <c r="Q289" s="6" t="s">
        <v>39</v>
      </c>
      <c r="R289" s="6" t="s">
        <v>67</v>
      </c>
      <c r="S289" s="6" t="s">
        <v>68</v>
      </c>
      <c r="T289" s="6" t="s">
        <v>69</v>
      </c>
      <c r="U289" s="6" t="s">
        <v>70</v>
      </c>
      <c r="V289" s="6" t="s">
        <v>43</v>
      </c>
      <c r="W289" s="6" t="s">
        <v>44</v>
      </c>
      <c r="X289" s="6" t="s">
        <v>45</v>
      </c>
      <c r="Y289" s="6" t="s">
        <v>46</v>
      </c>
      <c r="Z289" s="6" t="s">
        <v>71</v>
      </c>
      <c r="AA289" s="6" t="s">
        <v>269</v>
      </c>
      <c r="AB289" s="12" t="str">
        <f>IF(ISNUMBER(SEARCH("2,4 D",AA289)),"2,4-Dichlorophenoxyacetic acid",IF(ISNUMBER(SEARCH("ACIDO",AA289)),"2,4-Dichlorophenoxyacetic acid",IF(ISNUMBER(SEARCH("NAPHTHA",AA289)),"Aromatic Solvent Mixture",IF(ISNUMBER(SEARCH("DIMETHYLAMINE",AA289)),"Dimethylamine",IF(ISNUMBER(SEARCH("DIMETILAMINA",AA289)),"Dimethylamine",IF(ISNUMBER(SEARCH("JUMP",AA289)),"Diuron",IF(ISNUMBER(SEARCH("2-AMINO-2,3-DIMETHYL BUTYRAMIDE",AA289)),"Herbicide Amine Intermediate",IF(ISNUMBER(SEARCH("TEBUTHIURON",AA289)),"Tebuthiuron","FIXIT"))))))))</f>
        <v>Diuron</v>
      </c>
      <c r="AC289" s="7"/>
      <c r="AD289" s="7"/>
      <c r="AE289" s="7">
        <v>22348</v>
      </c>
      <c r="AF289" s="7">
        <v>22.35</v>
      </c>
      <c r="AG289" s="7">
        <v>307000</v>
      </c>
      <c r="AJ289" s="7"/>
      <c r="AK289" s="7"/>
      <c r="AL289" s="7"/>
    </row>
    <row r="290" spans="1:38" ht="22" customHeight="1" x14ac:dyDescent="0.3">
      <c r="A290" s="2">
        <v>43794</v>
      </c>
      <c r="B290" s="3" t="s">
        <v>50</v>
      </c>
      <c r="C290" s="3" t="s">
        <v>32</v>
      </c>
      <c r="D290" s="4" t="s">
        <v>49</v>
      </c>
      <c r="E290" s="4" t="s">
        <v>49</v>
      </c>
      <c r="F290" s="3" t="s">
        <v>33</v>
      </c>
      <c r="G290" s="4" t="s">
        <v>49</v>
      </c>
      <c r="H290" s="4" t="s">
        <v>49</v>
      </c>
      <c r="I290" s="3" t="s">
        <v>34</v>
      </c>
      <c r="J290" s="3" t="s">
        <v>399</v>
      </c>
      <c r="K290" s="4" t="s">
        <v>49</v>
      </c>
      <c r="L290" s="3" t="s">
        <v>149</v>
      </c>
      <c r="M290" s="3" t="s">
        <v>33</v>
      </c>
      <c r="N290" s="4" t="s">
        <v>49</v>
      </c>
      <c r="O290" s="4" t="s">
        <v>49</v>
      </c>
      <c r="P290" s="3" t="s">
        <v>150</v>
      </c>
      <c r="Q290" s="3" t="s">
        <v>39</v>
      </c>
      <c r="R290" s="3" t="s">
        <v>151</v>
      </c>
      <c r="S290" s="3" t="s">
        <v>149</v>
      </c>
      <c r="T290" s="3" t="s">
        <v>152</v>
      </c>
      <c r="U290" s="3" t="s">
        <v>42</v>
      </c>
      <c r="V290" s="3" t="s">
        <v>43</v>
      </c>
      <c r="W290" s="3" t="s">
        <v>44</v>
      </c>
      <c r="X290" s="3" t="s">
        <v>45</v>
      </c>
      <c r="Y290" s="3" t="s">
        <v>46</v>
      </c>
      <c r="Z290" s="3" t="s">
        <v>153</v>
      </c>
      <c r="AA290" s="3" t="s">
        <v>510</v>
      </c>
      <c r="AB290" s="12" t="str">
        <f t="shared" ref="AB290" si="85">IF(ISNUMBER(SEARCH("2,4 D",AA290)),"2,4-Dichlorophenoxyacetic acid",IF(ISNUMBER(SEARCH("ACIDO",AA290)),"2,4-Dichlorophenoxyacetic acid",IF(ISNUMBER(SEARCH("NAPHTHA",AA290)),"Aromatic Solvent Mixture",IF(ISNUMBER(SEARCH("DIMETHYLAMINE",AA290)),"Dimethylamine",IF(ISNUMBER(SEARCH("DIMETILAMINA",AA290)),"Dimethylamine",IF(ISNUMBER(SEARCH("JUMP",AA290)),"Diuron",IF(ISNUMBER(SEARCH("2-AMINO-2,3-DIMETHYL BUTYRAMIDE",AA290)),"Herbicide Amine Intermediate",IF(ISNUMBER(SEARCH("TEBUTHIURON",AA290)),"Tebuthiuron","FIXIT"))))))))</f>
        <v>Aromatic Solvent Mixture</v>
      </c>
      <c r="AC290" s="10"/>
      <c r="AD290" s="10"/>
      <c r="AE290" s="4">
        <v>19940</v>
      </c>
      <c r="AF290" s="4">
        <v>19.940000000000001</v>
      </c>
      <c r="AG290" s="3" t="s">
        <v>49</v>
      </c>
      <c r="AJ290" s="10"/>
      <c r="AK290" s="10"/>
      <c r="AL290" s="10"/>
    </row>
    <row r="291" spans="1:38" ht="22" customHeight="1" x14ac:dyDescent="0.3">
      <c r="A291" s="5">
        <v>43794</v>
      </c>
      <c r="B291" s="6" t="s">
        <v>31</v>
      </c>
      <c r="C291" s="6" t="s">
        <v>32</v>
      </c>
      <c r="D291" s="7" t="s">
        <v>49</v>
      </c>
      <c r="E291" s="7" t="s">
        <v>49</v>
      </c>
      <c r="F291" s="6" t="s">
        <v>33</v>
      </c>
      <c r="G291" s="7" t="s">
        <v>49</v>
      </c>
      <c r="H291" s="7" t="s">
        <v>49</v>
      </c>
      <c r="I291" s="6" t="s">
        <v>34</v>
      </c>
      <c r="J291" s="6" t="s">
        <v>77</v>
      </c>
      <c r="K291" s="6" t="s">
        <v>78</v>
      </c>
      <c r="L291" s="6" t="s">
        <v>68</v>
      </c>
      <c r="M291" s="6" t="s">
        <v>33</v>
      </c>
      <c r="N291" s="7" t="s">
        <v>49</v>
      </c>
      <c r="O291" s="7" t="s">
        <v>49</v>
      </c>
      <c r="P291" s="6" t="s">
        <v>79</v>
      </c>
      <c r="Q291" s="6" t="s">
        <v>39</v>
      </c>
      <c r="R291" s="6" t="s">
        <v>67</v>
      </c>
      <c r="S291" s="6" t="s">
        <v>68</v>
      </c>
      <c r="T291" s="6" t="s">
        <v>69</v>
      </c>
      <c r="U291" s="6" t="s">
        <v>70</v>
      </c>
      <c r="V291" s="6" t="s">
        <v>43</v>
      </c>
      <c r="W291" s="6" t="s">
        <v>44</v>
      </c>
      <c r="X291" s="6" t="s">
        <v>45</v>
      </c>
      <c r="Y291" s="6" t="s">
        <v>46</v>
      </c>
      <c r="Z291" s="6" t="s">
        <v>82</v>
      </c>
      <c r="AA291" s="6" t="s">
        <v>511</v>
      </c>
      <c r="AB291" s="12" t="str">
        <f t="shared" ref="AB291:AB295" si="86">IF(ISNUMBER(SEARCH("2,4 D",AA289)),"2,4-Dichlorophenoxyacetic acid",IF(ISNUMBER(SEARCH("ACIDO",AA289)),"2,4-Dichlorophenoxyacetic acid",IF(ISNUMBER(SEARCH("NAPHTHA",AA289)),"Aromatic Solvent Mixture",IF(ISNUMBER(SEARCH("DIMETHYLAMINE",AA289)),"Dimethylamine",IF(ISNUMBER(SEARCH("DIMETILAMINA",AA289)),"Dimethylamine",IF(ISNUMBER(SEARCH("JUMP",AA289)),"Diuron",IF(ISNUMBER(SEARCH(" 2-AMINO-2,3-DIMETHYL BUTYRAMIDE",AA289)),"Herbicide Amine Intermediate",IF(ISNUMBER(SEARCH("TEBUTHIURON",AA289)),"Tebuthiuron",IF(ISNUMBER(SEARCH("DMS",AA289)),"Dimethyl Sulfate",IF(ISNUMBER(SEARCH("2,4-XILIDIN",AA289)),"2,4-Xylidine","FIX IT"))))))))))</f>
        <v>Diuron</v>
      </c>
      <c r="AC291" s="7"/>
      <c r="AD291" s="7"/>
      <c r="AE291" s="7">
        <v>118800</v>
      </c>
      <c r="AF291" s="7">
        <v>118.8</v>
      </c>
      <c r="AG291" s="7">
        <v>2327000</v>
      </c>
      <c r="AJ291" s="7"/>
      <c r="AK291" s="7"/>
      <c r="AL291" s="7"/>
    </row>
    <row r="292" spans="1:38" ht="22" customHeight="1" x14ac:dyDescent="0.3">
      <c r="A292" s="2">
        <v>43789</v>
      </c>
      <c r="B292" s="3" t="s">
        <v>50</v>
      </c>
      <c r="C292" s="3" t="s">
        <v>32</v>
      </c>
      <c r="D292" s="4" t="s">
        <v>49</v>
      </c>
      <c r="E292" s="4" t="s">
        <v>49</v>
      </c>
      <c r="F292" s="3" t="s">
        <v>33</v>
      </c>
      <c r="G292" s="4" t="s">
        <v>49</v>
      </c>
      <c r="H292" s="4" t="s">
        <v>49</v>
      </c>
      <c r="I292" s="3" t="s">
        <v>34</v>
      </c>
      <c r="J292" s="3" t="s">
        <v>161</v>
      </c>
      <c r="K292" s="4" t="s">
        <v>49</v>
      </c>
      <c r="L292" s="3" t="s">
        <v>61</v>
      </c>
      <c r="M292" s="4" t="s">
        <v>49</v>
      </c>
      <c r="N292" s="4" t="s">
        <v>49</v>
      </c>
      <c r="O292" s="4" t="s">
        <v>49</v>
      </c>
      <c r="P292" s="3" t="s">
        <v>162</v>
      </c>
      <c r="Q292" s="3" t="s">
        <v>163</v>
      </c>
      <c r="R292" s="3" t="s">
        <v>60</v>
      </c>
      <c r="S292" s="3" t="s">
        <v>61</v>
      </c>
      <c r="T292" s="3" t="s">
        <v>62</v>
      </c>
      <c r="U292" s="3" t="s">
        <v>56</v>
      </c>
      <c r="V292" s="3" t="s">
        <v>43</v>
      </c>
      <c r="W292" s="3" t="s">
        <v>44</v>
      </c>
      <c r="X292" s="3" t="s">
        <v>45</v>
      </c>
      <c r="Y292" s="3" t="s">
        <v>46</v>
      </c>
      <c r="Z292" s="3" t="s">
        <v>403</v>
      </c>
      <c r="AA292" s="3" t="s">
        <v>512</v>
      </c>
      <c r="AB292" s="12" t="str">
        <f t="shared" si="86"/>
        <v>Aromatic Solvent Mixture</v>
      </c>
      <c r="AC292" s="10"/>
      <c r="AD292" s="10"/>
      <c r="AE292" s="4">
        <v>150899.99</v>
      </c>
      <c r="AF292" s="4">
        <v>150.9</v>
      </c>
      <c r="AG292" s="4">
        <v>1225000</v>
      </c>
      <c r="AJ292" s="10"/>
      <c r="AK292" s="10"/>
      <c r="AL292" s="10"/>
    </row>
    <row r="293" spans="1:38" ht="22" customHeight="1" x14ac:dyDescent="0.3">
      <c r="A293" s="5">
        <v>43787</v>
      </c>
      <c r="B293" s="6" t="s">
        <v>31</v>
      </c>
      <c r="C293" s="6" t="s">
        <v>32</v>
      </c>
      <c r="D293" s="7" t="s">
        <v>49</v>
      </c>
      <c r="E293" s="7" t="s">
        <v>49</v>
      </c>
      <c r="F293" s="6" t="s">
        <v>33</v>
      </c>
      <c r="G293" s="7" t="s">
        <v>49</v>
      </c>
      <c r="H293" s="7" t="s">
        <v>49</v>
      </c>
      <c r="I293" s="6" t="s">
        <v>34</v>
      </c>
      <c r="J293" s="6" t="s">
        <v>65</v>
      </c>
      <c r="K293" s="7" t="s">
        <v>49</v>
      </c>
      <c r="L293" s="7" t="s">
        <v>49</v>
      </c>
      <c r="M293" s="6" t="s">
        <v>33</v>
      </c>
      <c r="N293" s="7" t="s">
        <v>49</v>
      </c>
      <c r="O293" s="7" t="s">
        <v>49</v>
      </c>
      <c r="P293" s="6" t="s">
        <v>66</v>
      </c>
      <c r="Q293" s="6" t="s">
        <v>39</v>
      </c>
      <c r="R293" s="6" t="s">
        <v>67</v>
      </c>
      <c r="S293" s="6" t="s">
        <v>68</v>
      </c>
      <c r="T293" s="6" t="s">
        <v>69</v>
      </c>
      <c r="U293" s="6" t="s">
        <v>70</v>
      </c>
      <c r="V293" s="6" t="s">
        <v>43</v>
      </c>
      <c r="W293" s="6" t="s">
        <v>44</v>
      </c>
      <c r="X293" s="6" t="s">
        <v>45</v>
      </c>
      <c r="Y293" s="6" t="s">
        <v>46</v>
      </c>
      <c r="Z293" s="6" t="s">
        <v>71</v>
      </c>
      <c r="AA293" s="6" t="s">
        <v>464</v>
      </c>
      <c r="AB293" s="12" t="str">
        <f>IF(ISNUMBER(SEARCH("2,4 D",AA293)),"2,4-Dichlorophenoxyacetic acid",IF(ISNUMBER(SEARCH("ACIDO",AA293)),"2,4-Dichlorophenoxyacetic acid",IF(ISNUMBER(SEARCH("NAPHTHA",AA293)),"Aromatic Solvent Mixture",IF(ISNUMBER(SEARCH("DIMETHYLAMINE",AA293)),"Dimethylamine",IF(ISNUMBER(SEARCH("DIMETILAMINA",AA293)),"Dimethylamine",IF(ISNUMBER(SEARCH("JUMP",AA293)),"Diuron",IF(ISNUMBER(SEARCH("2-AMINO-2,3-DIMETHYL BUTYRAMIDE",AA293)),"Herbicide Amine Intermediate",IF(ISNUMBER(SEARCH("TEBUTHIURON",AA293)),"Tebuthiuron","FIXIT"))))))))</f>
        <v>Diuron</v>
      </c>
      <c r="AC293" s="7"/>
      <c r="AD293" s="7"/>
      <c r="AE293" s="7">
        <v>44696</v>
      </c>
      <c r="AF293" s="7">
        <v>44.7</v>
      </c>
      <c r="AG293" s="7">
        <v>613000</v>
      </c>
      <c r="AJ293" s="7"/>
      <c r="AK293" s="7"/>
      <c r="AL293" s="7"/>
    </row>
    <row r="294" spans="1:38" ht="22" customHeight="1" x14ac:dyDescent="0.3">
      <c r="A294" s="2">
        <v>43787</v>
      </c>
      <c r="B294" s="3" t="s">
        <v>50</v>
      </c>
      <c r="C294" s="3" t="s">
        <v>84</v>
      </c>
      <c r="D294" s="3" t="s">
        <v>85</v>
      </c>
      <c r="E294" s="3" t="s">
        <v>44</v>
      </c>
      <c r="F294" s="3" t="s">
        <v>33</v>
      </c>
      <c r="G294" s="4" t="s">
        <v>49</v>
      </c>
      <c r="H294" s="4" t="s">
        <v>49</v>
      </c>
      <c r="I294" s="3" t="s">
        <v>86</v>
      </c>
      <c r="J294" s="3" t="s">
        <v>166</v>
      </c>
      <c r="K294" s="4" t="s">
        <v>49</v>
      </c>
      <c r="L294" s="3" t="s">
        <v>61</v>
      </c>
      <c r="M294" s="4" t="s">
        <v>49</v>
      </c>
      <c r="N294" s="4" t="s">
        <v>49</v>
      </c>
      <c r="O294" s="4" t="s">
        <v>49</v>
      </c>
      <c r="P294" s="3" t="s">
        <v>167</v>
      </c>
      <c r="Q294" s="3" t="s">
        <v>39</v>
      </c>
      <c r="R294" s="3" t="s">
        <v>60</v>
      </c>
      <c r="S294" s="3" t="s">
        <v>61</v>
      </c>
      <c r="T294" s="3" t="s">
        <v>62</v>
      </c>
      <c r="U294" s="3" t="s">
        <v>56</v>
      </c>
      <c r="V294" s="3" t="s">
        <v>90</v>
      </c>
      <c r="W294" s="3" t="s">
        <v>44</v>
      </c>
      <c r="X294" s="3" t="s">
        <v>91</v>
      </c>
      <c r="Y294" s="3" t="s">
        <v>46</v>
      </c>
      <c r="Z294" s="3" t="s">
        <v>251</v>
      </c>
      <c r="AA294" s="3" t="s">
        <v>513</v>
      </c>
      <c r="AB294" s="12" t="str">
        <f>IF(ISNUMBER(SEARCH("BUTYRAMIDE",AA294)),"2,3-Dimethyl Butyramide",IF(ISNUMBER(SEARCH("FOLPET",AA294)),"Folpet",IF(ISNUMBER(SEARCH("METHYL [2-({[6- (TRIFLUOROMETHYL) PYRIDIN-2-YL] OXY} METHYL) PHENYL",AA294)),"Esther",IF(ISNUMBER(SEARCH("TEBUCONAZOL",AA294)),"Tebuconazole",IF(ISNUMBER(SEARCH("DICHLOROPHENYL",AA294)),"Dichlorophenyl Isocyanates",IF(ISNUMBER(SEARCH("CAPTAN",AA294)),"Captan",IF(ISNUMBER(SEARCH("DIMETHYLACETAMID",AA294)),"Dimethylacetamide",IF(ISNUMBER(SEARCH("AFALON",AA294)),"Linuron","FIX IT"))))))))</f>
        <v>Dimethylacetamide</v>
      </c>
      <c r="AC294" s="10"/>
      <c r="AD294" s="10"/>
      <c r="AE294" s="4">
        <v>32680</v>
      </c>
      <c r="AF294" s="4">
        <v>32.68</v>
      </c>
      <c r="AG294" s="4">
        <v>179000</v>
      </c>
      <c r="AJ294" s="10"/>
      <c r="AK294" s="10"/>
      <c r="AL294" s="10"/>
    </row>
    <row r="295" spans="1:38" ht="22" customHeight="1" x14ac:dyDescent="0.3">
      <c r="A295" s="5">
        <v>43787</v>
      </c>
      <c r="B295" s="6" t="s">
        <v>50</v>
      </c>
      <c r="C295" s="6" t="s">
        <v>32</v>
      </c>
      <c r="D295" s="7" t="s">
        <v>49</v>
      </c>
      <c r="E295" s="7" t="s">
        <v>49</v>
      </c>
      <c r="F295" s="6" t="s">
        <v>33</v>
      </c>
      <c r="G295" s="7" t="s">
        <v>49</v>
      </c>
      <c r="H295" s="7" t="s">
        <v>49</v>
      </c>
      <c r="I295" s="6" t="s">
        <v>34</v>
      </c>
      <c r="J295" s="6" t="s">
        <v>191</v>
      </c>
      <c r="K295" s="6" t="s">
        <v>514</v>
      </c>
      <c r="L295" s="6" t="s">
        <v>113</v>
      </c>
      <c r="M295" s="7" t="s">
        <v>49</v>
      </c>
      <c r="N295" s="7" t="s">
        <v>49</v>
      </c>
      <c r="O295" s="7" t="s">
        <v>49</v>
      </c>
      <c r="P295" s="6" t="s">
        <v>192</v>
      </c>
      <c r="Q295" s="6" t="s">
        <v>39</v>
      </c>
      <c r="R295" s="6" t="s">
        <v>186</v>
      </c>
      <c r="S295" s="6" t="s">
        <v>187</v>
      </c>
      <c r="T295" s="6" t="s">
        <v>188</v>
      </c>
      <c r="U295" s="6" t="s">
        <v>42</v>
      </c>
      <c r="V295" s="6" t="s">
        <v>43</v>
      </c>
      <c r="W295" s="6" t="s">
        <v>44</v>
      </c>
      <c r="X295" s="6" t="s">
        <v>45</v>
      </c>
      <c r="Y295" s="6" t="s">
        <v>46</v>
      </c>
      <c r="Z295" s="6" t="s">
        <v>193</v>
      </c>
      <c r="AA295" s="6" t="s">
        <v>515</v>
      </c>
      <c r="AB295" s="12" t="str">
        <f t="shared" si="86"/>
        <v>Diuron</v>
      </c>
      <c r="AC295" s="7"/>
      <c r="AD295" s="7"/>
      <c r="AE295" s="7">
        <v>26120</v>
      </c>
      <c r="AF295" s="7">
        <v>26.12</v>
      </c>
      <c r="AG295" s="7">
        <v>50500</v>
      </c>
      <c r="AJ295" s="7"/>
      <c r="AK295" s="7"/>
      <c r="AL295" s="7"/>
    </row>
    <row r="296" spans="1:38" ht="22" customHeight="1" x14ac:dyDescent="0.3">
      <c r="A296" s="2">
        <v>43786</v>
      </c>
      <c r="B296" s="3" t="s">
        <v>31</v>
      </c>
      <c r="C296" s="3" t="s">
        <v>32</v>
      </c>
      <c r="D296" s="4" t="s">
        <v>49</v>
      </c>
      <c r="E296" s="4" t="s">
        <v>49</v>
      </c>
      <c r="F296" s="3" t="s">
        <v>33</v>
      </c>
      <c r="G296" s="4" t="s">
        <v>49</v>
      </c>
      <c r="H296" s="4" t="s">
        <v>49</v>
      </c>
      <c r="I296" s="3" t="s">
        <v>34</v>
      </c>
      <c r="J296" s="3" t="s">
        <v>516</v>
      </c>
      <c r="K296" s="3" t="s">
        <v>517</v>
      </c>
      <c r="L296" s="3" t="s">
        <v>61</v>
      </c>
      <c r="M296" s="4" t="s">
        <v>49</v>
      </c>
      <c r="N296" s="4" t="s">
        <v>49</v>
      </c>
      <c r="O296" s="4" t="s">
        <v>49</v>
      </c>
      <c r="P296" s="3" t="s">
        <v>518</v>
      </c>
      <c r="Q296" s="3" t="s">
        <v>39</v>
      </c>
      <c r="R296" s="3" t="s">
        <v>60</v>
      </c>
      <c r="S296" s="3" t="s">
        <v>61</v>
      </c>
      <c r="T296" s="3" t="s">
        <v>62</v>
      </c>
      <c r="U296" s="3" t="s">
        <v>56</v>
      </c>
      <c r="V296" s="3" t="s">
        <v>43</v>
      </c>
      <c r="W296" s="3" t="s">
        <v>44</v>
      </c>
      <c r="X296" s="3" t="s">
        <v>45</v>
      </c>
      <c r="Y296" s="3" t="s">
        <v>46</v>
      </c>
      <c r="Z296" s="3" t="s">
        <v>519</v>
      </c>
      <c r="AA296" s="3" t="s">
        <v>520</v>
      </c>
      <c r="AB296" s="12" t="s">
        <v>3122</v>
      </c>
      <c r="AC296" s="10"/>
      <c r="AD296" s="10"/>
      <c r="AE296" s="4">
        <v>120960</v>
      </c>
      <c r="AF296" s="4">
        <v>120.96</v>
      </c>
      <c r="AG296" s="4">
        <v>1085000</v>
      </c>
      <c r="AJ296" s="10"/>
      <c r="AK296" s="10"/>
      <c r="AL296" s="10"/>
    </row>
    <row r="297" spans="1:38" ht="22" customHeight="1" x14ac:dyDescent="0.3">
      <c r="A297" s="5">
        <v>43786</v>
      </c>
      <c r="B297" s="6" t="s">
        <v>50</v>
      </c>
      <c r="C297" s="6" t="s">
        <v>84</v>
      </c>
      <c r="D297" s="6" t="s">
        <v>85</v>
      </c>
      <c r="E297" s="6" t="s">
        <v>44</v>
      </c>
      <c r="F297" s="6" t="s">
        <v>33</v>
      </c>
      <c r="G297" s="7" t="s">
        <v>49</v>
      </c>
      <c r="H297" s="7" t="s">
        <v>49</v>
      </c>
      <c r="I297" s="6" t="s">
        <v>86</v>
      </c>
      <c r="J297" s="6" t="s">
        <v>521</v>
      </c>
      <c r="K297" s="6" t="s">
        <v>522</v>
      </c>
      <c r="L297" s="6" t="s">
        <v>113</v>
      </c>
      <c r="M297" s="7" t="s">
        <v>49</v>
      </c>
      <c r="N297" s="7" t="s">
        <v>49</v>
      </c>
      <c r="O297" s="7" t="s">
        <v>49</v>
      </c>
      <c r="P297" s="6" t="s">
        <v>523</v>
      </c>
      <c r="Q297" s="6" t="s">
        <v>39</v>
      </c>
      <c r="R297" s="6" t="s">
        <v>115</v>
      </c>
      <c r="S297" s="6" t="s">
        <v>113</v>
      </c>
      <c r="T297" s="6" t="s">
        <v>116</v>
      </c>
      <c r="U297" s="6" t="s">
        <v>117</v>
      </c>
      <c r="V297" s="6" t="s">
        <v>90</v>
      </c>
      <c r="W297" s="6" t="s">
        <v>44</v>
      </c>
      <c r="X297" s="6" t="s">
        <v>91</v>
      </c>
      <c r="Y297" s="6" t="s">
        <v>46</v>
      </c>
      <c r="Z297" s="6" t="s">
        <v>524</v>
      </c>
      <c r="AA297" s="11" t="s">
        <v>525</v>
      </c>
      <c r="AB297" s="12" t="s">
        <v>3214</v>
      </c>
      <c r="AC297" s="7"/>
      <c r="AD297" s="7"/>
      <c r="AE297" s="7">
        <v>11420</v>
      </c>
      <c r="AF297" s="7">
        <v>11.42</v>
      </c>
      <c r="AG297" s="6" t="s">
        <v>49</v>
      </c>
      <c r="AJ297" s="7"/>
      <c r="AK297" s="7"/>
      <c r="AL297" s="7"/>
    </row>
    <row r="298" spans="1:38" ht="22" customHeight="1" x14ac:dyDescent="0.3">
      <c r="A298" s="2">
        <v>43785</v>
      </c>
      <c r="B298" s="3" t="s">
        <v>50</v>
      </c>
      <c r="C298" s="3" t="s">
        <v>84</v>
      </c>
      <c r="D298" s="3" t="s">
        <v>85</v>
      </c>
      <c r="E298" s="3" t="s">
        <v>44</v>
      </c>
      <c r="F298" s="3" t="s">
        <v>33</v>
      </c>
      <c r="G298" s="4" t="s">
        <v>49</v>
      </c>
      <c r="H298" s="4" t="s">
        <v>49</v>
      </c>
      <c r="I298" s="3" t="s">
        <v>86</v>
      </c>
      <c r="J298" s="3" t="s">
        <v>87</v>
      </c>
      <c r="K298" s="3" t="s">
        <v>88</v>
      </c>
      <c r="L298" s="3" t="s">
        <v>61</v>
      </c>
      <c r="M298" s="4" t="s">
        <v>49</v>
      </c>
      <c r="N298" s="4" t="s">
        <v>49</v>
      </c>
      <c r="O298" s="4" t="s">
        <v>49</v>
      </c>
      <c r="P298" s="3" t="s">
        <v>89</v>
      </c>
      <c r="Q298" s="3" t="s">
        <v>39</v>
      </c>
      <c r="R298" s="3" t="s">
        <v>60</v>
      </c>
      <c r="S298" s="3" t="s">
        <v>61</v>
      </c>
      <c r="T298" s="3" t="s">
        <v>62</v>
      </c>
      <c r="U298" s="3" t="s">
        <v>56</v>
      </c>
      <c r="V298" s="3" t="s">
        <v>90</v>
      </c>
      <c r="W298" s="3" t="s">
        <v>44</v>
      </c>
      <c r="X298" s="3" t="s">
        <v>91</v>
      </c>
      <c r="Y298" s="3" t="s">
        <v>46</v>
      </c>
      <c r="Z298" s="3" t="s">
        <v>92</v>
      </c>
      <c r="AA298" s="3" t="s">
        <v>222</v>
      </c>
      <c r="AB298" s="12" t="str">
        <f t="shared" ref="AB298" si="87">IF(ISNUMBER(SEARCH("DMS",AA298)),"Dimethyl Sulfate",IF(ISNUMBER(SEARCH("2,4-XILIDIN",AA298)),"2,4-Xylidine",IF(ISNUMBER(SEARCH("GALIGAN",AA298)),"Oxyfluorfen",IF(ISNUMBER(SEARCH("DIMETHYLAMINE",AA298)),"Dimethylamine",IF(ISNUMBER(SEARCH("ORTHOFORMATE",AA298)),"Trimethyl orthoformate",IF(ISNUMBER(SEARCH("NOVALURON",AA298)),"Novaluron",IF(ISNUMBER(SEARCH("DIMETHYL SULPHATE",AA298)),"Dimethyl Sulphate",IF(ISNUMBER(SEARCH("ALTAPYNE",AA298)),"Acid Based Co-Emulsifier",IF(ISNUMBER(SEARCH("METHANESULFONYL",AA298)),"Methanesulfonyl chloride",IF(ISNUMBER(SEARCH("METHYL FORMATE",AA298)),"Methanoate",IF(ISNUMBER(SEARCH("FLUEN",AA298)),"Fluensulfone","FIX IT")))))))))))</f>
        <v>Trimethyl orthoformate</v>
      </c>
      <c r="AC298" s="10"/>
      <c r="AD298" s="10"/>
      <c r="AE298" s="4">
        <v>16760</v>
      </c>
      <c r="AF298" s="4">
        <v>16.760000000000002</v>
      </c>
      <c r="AG298" s="4">
        <v>135000</v>
      </c>
      <c r="AJ298" s="10"/>
      <c r="AK298" s="10"/>
      <c r="AL298" s="10"/>
    </row>
    <row r="299" spans="1:38" ht="22" customHeight="1" x14ac:dyDescent="0.3">
      <c r="A299" s="5">
        <v>43781</v>
      </c>
      <c r="B299" s="6" t="s">
        <v>31</v>
      </c>
      <c r="C299" s="6" t="s">
        <v>32</v>
      </c>
      <c r="D299" s="7" t="s">
        <v>49</v>
      </c>
      <c r="E299" s="7" t="s">
        <v>49</v>
      </c>
      <c r="F299" s="6" t="s">
        <v>33</v>
      </c>
      <c r="G299" s="7" t="s">
        <v>49</v>
      </c>
      <c r="H299" s="7" t="s">
        <v>49</v>
      </c>
      <c r="I299" s="6" t="s">
        <v>34</v>
      </c>
      <c r="J299" s="6" t="s">
        <v>77</v>
      </c>
      <c r="K299" s="6" t="s">
        <v>78</v>
      </c>
      <c r="L299" s="6" t="s">
        <v>68</v>
      </c>
      <c r="M299" s="6" t="s">
        <v>33</v>
      </c>
      <c r="N299" s="7" t="s">
        <v>49</v>
      </c>
      <c r="O299" s="7" t="s">
        <v>49</v>
      </c>
      <c r="P299" s="6" t="s">
        <v>79</v>
      </c>
      <c r="Q299" s="6" t="s">
        <v>39</v>
      </c>
      <c r="R299" s="6" t="s">
        <v>67</v>
      </c>
      <c r="S299" s="6" t="s">
        <v>68</v>
      </c>
      <c r="T299" s="6" t="s">
        <v>69</v>
      </c>
      <c r="U299" s="6" t="s">
        <v>70</v>
      </c>
      <c r="V299" s="6" t="s">
        <v>43</v>
      </c>
      <c r="W299" s="6" t="s">
        <v>44</v>
      </c>
      <c r="X299" s="6" t="s">
        <v>45</v>
      </c>
      <c r="Y299" s="6" t="s">
        <v>46</v>
      </c>
      <c r="Z299" s="6" t="s">
        <v>418</v>
      </c>
      <c r="AA299" s="6" t="s">
        <v>526</v>
      </c>
      <c r="AB299" s="12" t="s">
        <v>3135</v>
      </c>
      <c r="AC299" s="7"/>
      <c r="AD299" s="7"/>
      <c r="AE299" s="7">
        <v>10470</v>
      </c>
      <c r="AF299" s="7">
        <v>10.47</v>
      </c>
      <c r="AG299" s="7">
        <v>21285000</v>
      </c>
      <c r="AJ299" s="7"/>
      <c r="AK299" s="7"/>
      <c r="AL299" s="7"/>
    </row>
    <row r="300" spans="1:38" ht="22" customHeight="1" x14ac:dyDescent="0.3">
      <c r="A300" s="2">
        <v>43781</v>
      </c>
      <c r="B300" s="3" t="s">
        <v>31</v>
      </c>
      <c r="C300" s="3" t="s">
        <v>32</v>
      </c>
      <c r="D300" s="4" t="s">
        <v>49</v>
      </c>
      <c r="E300" s="4" t="s">
        <v>49</v>
      </c>
      <c r="F300" s="3" t="s">
        <v>33</v>
      </c>
      <c r="G300" s="4" t="s">
        <v>49</v>
      </c>
      <c r="H300" s="4" t="s">
        <v>49</v>
      </c>
      <c r="I300" s="3" t="s">
        <v>34</v>
      </c>
      <c r="J300" s="3" t="s">
        <v>77</v>
      </c>
      <c r="K300" s="3" t="s">
        <v>78</v>
      </c>
      <c r="L300" s="3" t="s">
        <v>68</v>
      </c>
      <c r="M300" s="3" t="s">
        <v>33</v>
      </c>
      <c r="N300" s="4" t="s">
        <v>49</v>
      </c>
      <c r="O300" s="4" t="s">
        <v>49</v>
      </c>
      <c r="P300" s="3" t="s">
        <v>79</v>
      </c>
      <c r="Q300" s="3" t="s">
        <v>39</v>
      </c>
      <c r="R300" s="3" t="s">
        <v>67</v>
      </c>
      <c r="S300" s="3" t="s">
        <v>68</v>
      </c>
      <c r="T300" s="3" t="s">
        <v>69</v>
      </c>
      <c r="U300" s="3" t="s">
        <v>70</v>
      </c>
      <c r="V300" s="3" t="s">
        <v>43</v>
      </c>
      <c r="W300" s="3" t="s">
        <v>44</v>
      </c>
      <c r="X300" s="3" t="s">
        <v>45</v>
      </c>
      <c r="Y300" s="3" t="s">
        <v>46</v>
      </c>
      <c r="Z300" s="3" t="s">
        <v>82</v>
      </c>
      <c r="AA300" s="3" t="s">
        <v>527</v>
      </c>
      <c r="AB300" s="18" t="s">
        <v>3193</v>
      </c>
      <c r="AC300" s="10"/>
      <c r="AD300" s="10"/>
      <c r="AE300" s="4">
        <v>247320.01</v>
      </c>
      <c r="AF300" s="4">
        <v>247.32</v>
      </c>
      <c r="AG300" s="4">
        <v>4844000</v>
      </c>
      <c r="AJ300" s="10"/>
      <c r="AK300" s="10"/>
      <c r="AL300" s="10"/>
    </row>
    <row r="301" spans="1:38" ht="22" customHeight="1" x14ac:dyDescent="0.3">
      <c r="A301" s="5">
        <v>43781</v>
      </c>
      <c r="B301" s="6" t="s">
        <v>31</v>
      </c>
      <c r="C301" s="6" t="s">
        <v>32</v>
      </c>
      <c r="D301" s="7" t="s">
        <v>49</v>
      </c>
      <c r="E301" s="7" t="s">
        <v>49</v>
      </c>
      <c r="F301" s="6" t="s">
        <v>33</v>
      </c>
      <c r="G301" s="7" t="s">
        <v>49</v>
      </c>
      <c r="H301" s="7" t="s">
        <v>49</v>
      </c>
      <c r="I301" s="6" t="s">
        <v>34</v>
      </c>
      <c r="J301" s="6" t="s">
        <v>65</v>
      </c>
      <c r="K301" s="7" t="s">
        <v>49</v>
      </c>
      <c r="L301" s="7" t="s">
        <v>49</v>
      </c>
      <c r="M301" s="6" t="s">
        <v>33</v>
      </c>
      <c r="N301" s="7" t="s">
        <v>49</v>
      </c>
      <c r="O301" s="7" t="s">
        <v>49</v>
      </c>
      <c r="P301" s="6" t="s">
        <v>66</v>
      </c>
      <c r="Q301" s="6" t="s">
        <v>39</v>
      </c>
      <c r="R301" s="6" t="s">
        <v>67</v>
      </c>
      <c r="S301" s="6" t="s">
        <v>68</v>
      </c>
      <c r="T301" s="6" t="s">
        <v>69</v>
      </c>
      <c r="U301" s="6" t="s">
        <v>70</v>
      </c>
      <c r="V301" s="6" t="s">
        <v>43</v>
      </c>
      <c r="W301" s="6" t="s">
        <v>44</v>
      </c>
      <c r="X301" s="6" t="s">
        <v>45</v>
      </c>
      <c r="Y301" s="6" t="s">
        <v>46</v>
      </c>
      <c r="Z301" s="6" t="s">
        <v>71</v>
      </c>
      <c r="AA301" s="6" t="s">
        <v>481</v>
      </c>
      <c r="AB301" s="12" t="str">
        <f>IF(ISNUMBER(SEARCH("2,4 D",AA301)),"2,4-Dichlorophenoxyacetic acid",IF(ISNUMBER(SEARCH("ACIDO",AA301)),"2,4-Dichlorophenoxyacetic acid",IF(ISNUMBER(SEARCH("NAPHTHA",AA301)),"Aromatic Solvent Mixture",IF(ISNUMBER(SEARCH("DIMETHYLAMINE",AA301)),"Dimethylamine",IF(ISNUMBER(SEARCH("DIMETILAMINA",AA301)),"Dimethylamine",IF(ISNUMBER(SEARCH("JUMP",AA301)),"Diuron",IF(ISNUMBER(SEARCH("2-AMINO-2,3-DIMETHYL BUTYRAMIDE",AA301)),"Herbicide Amine Intermediate",IF(ISNUMBER(SEARCH("TEBUTHIURON",AA301)),"Tebuthiuron","FIXIT"))))))))</f>
        <v>Diuron</v>
      </c>
      <c r="AC301" s="7"/>
      <c r="AD301" s="7"/>
      <c r="AE301" s="7">
        <v>111740</v>
      </c>
      <c r="AF301" s="7">
        <v>111.74</v>
      </c>
      <c r="AG301" s="7">
        <v>1533000</v>
      </c>
      <c r="AJ301" s="7"/>
      <c r="AK301" s="7"/>
      <c r="AL301" s="7"/>
    </row>
    <row r="302" spans="1:38" ht="22" customHeight="1" x14ac:dyDescent="0.3">
      <c r="A302" s="2">
        <v>43781</v>
      </c>
      <c r="B302" s="3" t="s">
        <v>31</v>
      </c>
      <c r="C302" s="3" t="s">
        <v>32</v>
      </c>
      <c r="D302" s="4" t="s">
        <v>49</v>
      </c>
      <c r="E302" s="4" t="s">
        <v>49</v>
      </c>
      <c r="F302" s="3" t="s">
        <v>33</v>
      </c>
      <c r="G302" s="4" t="s">
        <v>49</v>
      </c>
      <c r="H302" s="4" t="s">
        <v>49</v>
      </c>
      <c r="I302" s="3" t="s">
        <v>34</v>
      </c>
      <c r="J302" s="3" t="s">
        <v>77</v>
      </c>
      <c r="K302" s="3" t="s">
        <v>78</v>
      </c>
      <c r="L302" s="3" t="s">
        <v>68</v>
      </c>
      <c r="M302" s="3" t="s">
        <v>33</v>
      </c>
      <c r="N302" s="4" t="s">
        <v>49</v>
      </c>
      <c r="O302" s="4" t="s">
        <v>49</v>
      </c>
      <c r="P302" s="3" t="s">
        <v>79</v>
      </c>
      <c r="Q302" s="3" t="s">
        <v>39</v>
      </c>
      <c r="R302" s="3" t="s">
        <v>67</v>
      </c>
      <c r="S302" s="3" t="s">
        <v>68</v>
      </c>
      <c r="T302" s="3" t="s">
        <v>69</v>
      </c>
      <c r="U302" s="3" t="s">
        <v>70</v>
      </c>
      <c r="V302" s="3" t="s">
        <v>43</v>
      </c>
      <c r="W302" s="3" t="s">
        <v>44</v>
      </c>
      <c r="X302" s="3" t="s">
        <v>45</v>
      </c>
      <c r="Y302" s="3" t="s">
        <v>46</v>
      </c>
      <c r="Z302" s="3" t="s">
        <v>243</v>
      </c>
      <c r="AA302" s="3" t="s">
        <v>528</v>
      </c>
      <c r="AB302" s="12" t="str">
        <f t="shared" ref="AB302" si="88">IF(ISNUMBER(SEARCH("BUTYRAMIDE",AA302)),"2,3-Dimethyl Butyramide",IF(ISNUMBER(SEARCH("FOLPET",AA302)),"Folpet",IF(ISNUMBER(SEARCH("METHYL [2-({[6- (TRIFLUOROMETHYL) PYRIDIN-2-YL] OXY} METHYL) PHENYL",AA302)),"Esther",IF(ISNUMBER(SEARCH("TEBUCONAZOL",AA302)),"Tebuconazole",IF(ISNUMBER(SEARCH("DICHLOROPHENYL",AA302)),"Dichlorophenyl Isocyanates",IF(ISNUMBER(SEARCH("CAPTAN",AA302)),"Captan",IF(ISNUMBER(SEARCH("DIMETHYLACETAMID",AA302)),"Dimethylacetamide",IF(ISNUMBER(SEARCH("AFALON",AA302)),"Linuron","FIX IT"))))))))</f>
        <v>Captan</v>
      </c>
      <c r="AC302" s="10"/>
      <c r="AD302" s="10"/>
      <c r="AE302" s="4">
        <v>51880</v>
      </c>
      <c r="AF302" s="4">
        <v>51.88</v>
      </c>
      <c r="AG302" s="4">
        <v>830000</v>
      </c>
      <c r="AJ302" s="10"/>
      <c r="AK302" s="10"/>
      <c r="AL302" s="10"/>
    </row>
    <row r="303" spans="1:38" ht="22" customHeight="1" x14ac:dyDescent="0.3">
      <c r="A303" s="5">
        <v>43781</v>
      </c>
      <c r="B303" s="6" t="s">
        <v>31</v>
      </c>
      <c r="C303" s="6" t="s">
        <v>32</v>
      </c>
      <c r="D303" s="7" t="s">
        <v>49</v>
      </c>
      <c r="E303" s="7" t="s">
        <v>49</v>
      </c>
      <c r="F303" s="6" t="s">
        <v>33</v>
      </c>
      <c r="G303" s="7" t="s">
        <v>49</v>
      </c>
      <c r="H303" s="7" t="s">
        <v>49</v>
      </c>
      <c r="I303" s="6" t="s">
        <v>34</v>
      </c>
      <c r="J303" s="6" t="s">
        <v>65</v>
      </c>
      <c r="K303" s="7" t="s">
        <v>49</v>
      </c>
      <c r="L303" s="7" t="s">
        <v>49</v>
      </c>
      <c r="M303" s="6" t="s">
        <v>33</v>
      </c>
      <c r="N303" s="7" t="s">
        <v>49</v>
      </c>
      <c r="O303" s="7" t="s">
        <v>49</v>
      </c>
      <c r="P303" s="6" t="s">
        <v>66</v>
      </c>
      <c r="Q303" s="6" t="s">
        <v>39</v>
      </c>
      <c r="R303" s="6" t="s">
        <v>67</v>
      </c>
      <c r="S303" s="6" t="s">
        <v>68</v>
      </c>
      <c r="T303" s="6" t="s">
        <v>69</v>
      </c>
      <c r="U303" s="6" t="s">
        <v>70</v>
      </c>
      <c r="V303" s="6" t="s">
        <v>43</v>
      </c>
      <c r="W303" s="6" t="s">
        <v>44</v>
      </c>
      <c r="X303" s="6" t="s">
        <v>45</v>
      </c>
      <c r="Y303" s="6" t="s">
        <v>46</v>
      </c>
      <c r="Z303" s="6" t="s">
        <v>71</v>
      </c>
      <c r="AA303" s="6" t="s">
        <v>363</v>
      </c>
      <c r="AB303" s="12" t="str">
        <f t="shared" si="83"/>
        <v>Diuron</v>
      </c>
      <c r="AC303" s="7"/>
      <c r="AD303" s="7"/>
      <c r="AE303" s="7">
        <v>89392</v>
      </c>
      <c r="AF303" s="7">
        <v>89.39</v>
      </c>
      <c r="AG303" s="7">
        <v>1227000</v>
      </c>
      <c r="AJ303" s="7"/>
      <c r="AK303" s="7"/>
      <c r="AL303" s="7"/>
    </row>
    <row r="304" spans="1:38" ht="22" customHeight="1" x14ac:dyDescent="0.3">
      <c r="A304" s="2">
        <v>43780</v>
      </c>
      <c r="B304" s="3" t="s">
        <v>31</v>
      </c>
      <c r="C304" s="3" t="s">
        <v>32</v>
      </c>
      <c r="D304" s="4" t="s">
        <v>49</v>
      </c>
      <c r="E304" s="4" t="s">
        <v>49</v>
      </c>
      <c r="F304" s="3" t="s">
        <v>33</v>
      </c>
      <c r="G304" s="4" t="s">
        <v>49</v>
      </c>
      <c r="H304" s="4" t="s">
        <v>49</v>
      </c>
      <c r="I304" s="3" t="s">
        <v>34</v>
      </c>
      <c r="J304" s="3" t="s">
        <v>65</v>
      </c>
      <c r="K304" s="4" t="s">
        <v>49</v>
      </c>
      <c r="L304" s="4" t="s">
        <v>49</v>
      </c>
      <c r="M304" s="3" t="s">
        <v>33</v>
      </c>
      <c r="N304" s="4" t="s">
        <v>49</v>
      </c>
      <c r="O304" s="4" t="s">
        <v>49</v>
      </c>
      <c r="P304" s="3" t="s">
        <v>66</v>
      </c>
      <c r="Q304" s="3" t="s">
        <v>39</v>
      </c>
      <c r="R304" s="3" t="s">
        <v>67</v>
      </c>
      <c r="S304" s="3" t="s">
        <v>68</v>
      </c>
      <c r="T304" s="3" t="s">
        <v>69</v>
      </c>
      <c r="U304" s="3" t="s">
        <v>70</v>
      </c>
      <c r="V304" s="3" t="s">
        <v>43</v>
      </c>
      <c r="W304" s="3" t="s">
        <v>44</v>
      </c>
      <c r="X304" s="3" t="s">
        <v>45</v>
      </c>
      <c r="Y304" s="3" t="s">
        <v>46</v>
      </c>
      <c r="Z304" s="3" t="s">
        <v>71</v>
      </c>
      <c r="AA304" s="3" t="s">
        <v>529</v>
      </c>
      <c r="AB304" s="12" t="str">
        <f t="shared" si="83"/>
        <v>Diuron</v>
      </c>
      <c r="AC304" s="10"/>
      <c r="AD304" s="10"/>
      <c r="AE304" s="4">
        <v>9577</v>
      </c>
      <c r="AF304" s="4">
        <v>9.58</v>
      </c>
      <c r="AG304" s="4">
        <v>131000</v>
      </c>
      <c r="AJ304" s="10"/>
      <c r="AK304" s="10"/>
      <c r="AL304" s="10"/>
    </row>
    <row r="305" spans="1:38" ht="22" customHeight="1" x14ac:dyDescent="0.3">
      <c r="A305" s="5">
        <v>43780</v>
      </c>
      <c r="B305" s="6" t="s">
        <v>50</v>
      </c>
      <c r="C305" s="6" t="s">
        <v>32</v>
      </c>
      <c r="D305" s="7" t="s">
        <v>49</v>
      </c>
      <c r="E305" s="7" t="s">
        <v>49</v>
      </c>
      <c r="F305" s="6" t="s">
        <v>33</v>
      </c>
      <c r="G305" s="7" t="s">
        <v>49</v>
      </c>
      <c r="H305" s="7" t="s">
        <v>49</v>
      </c>
      <c r="I305" s="6" t="s">
        <v>34</v>
      </c>
      <c r="J305" s="6" t="s">
        <v>507</v>
      </c>
      <c r="K305" s="7" t="s">
        <v>49</v>
      </c>
      <c r="L305" s="6" t="s">
        <v>307</v>
      </c>
      <c r="M305" s="7" t="s">
        <v>49</v>
      </c>
      <c r="N305" s="7" t="s">
        <v>49</v>
      </c>
      <c r="O305" s="7" t="s">
        <v>49</v>
      </c>
      <c r="P305" s="6" t="s">
        <v>158</v>
      </c>
      <c r="Q305" s="6" t="s">
        <v>39</v>
      </c>
      <c r="R305" s="6" t="s">
        <v>106</v>
      </c>
      <c r="S305" s="6" t="s">
        <v>61</v>
      </c>
      <c r="T305" s="6" t="s">
        <v>107</v>
      </c>
      <c r="U305" s="6" t="s">
        <v>56</v>
      </c>
      <c r="V305" s="6" t="s">
        <v>43</v>
      </c>
      <c r="W305" s="6" t="s">
        <v>44</v>
      </c>
      <c r="X305" s="6" t="s">
        <v>45</v>
      </c>
      <c r="Y305" s="6" t="s">
        <v>46</v>
      </c>
      <c r="Z305" s="6" t="s">
        <v>159</v>
      </c>
      <c r="AA305" s="6" t="s">
        <v>530</v>
      </c>
      <c r="AB305" s="12" t="str">
        <f t="shared" si="83"/>
        <v>Glyphosate</v>
      </c>
      <c r="AC305" s="7"/>
      <c r="AD305" s="7"/>
      <c r="AE305" s="7">
        <v>145320.01</v>
      </c>
      <c r="AF305" s="7">
        <v>145.32</v>
      </c>
      <c r="AG305" s="7">
        <v>827000</v>
      </c>
      <c r="AJ305" s="7"/>
      <c r="AK305" s="7"/>
      <c r="AL305" s="7"/>
    </row>
    <row r="306" spans="1:38" ht="22" customHeight="1" x14ac:dyDescent="0.3">
      <c r="A306" s="2">
        <v>43780</v>
      </c>
      <c r="B306" s="3" t="s">
        <v>31</v>
      </c>
      <c r="C306" s="3" t="s">
        <v>32</v>
      </c>
      <c r="D306" s="4" t="s">
        <v>49</v>
      </c>
      <c r="E306" s="4" t="s">
        <v>49</v>
      </c>
      <c r="F306" s="3" t="s">
        <v>33</v>
      </c>
      <c r="G306" s="4" t="s">
        <v>49</v>
      </c>
      <c r="H306" s="4" t="s">
        <v>49</v>
      </c>
      <c r="I306" s="3" t="s">
        <v>34</v>
      </c>
      <c r="J306" s="3" t="s">
        <v>65</v>
      </c>
      <c r="K306" s="4" t="s">
        <v>49</v>
      </c>
      <c r="L306" s="4" t="s">
        <v>49</v>
      </c>
      <c r="M306" s="3" t="s">
        <v>33</v>
      </c>
      <c r="N306" s="4" t="s">
        <v>49</v>
      </c>
      <c r="O306" s="4" t="s">
        <v>49</v>
      </c>
      <c r="P306" s="3" t="s">
        <v>66</v>
      </c>
      <c r="Q306" s="3" t="s">
        <v>39</v>
      </c>
      <c r="R306" s="3" t="s">
        <v>67</v>
      </c>
      <c r="S306" s="3" t="s">
        <v>68</v>
      </c>
      <c r="T306" s="3" t="s">
        <v>69</v>
      </c>
      <c r="U306" s="3" t="s">
        <v>70</v>
      </c>
      <c r="V306" s="3" t="s">
        <v>43</v>
      </c>
      <c r="W306" s="3" t="s">
        <v>44</v>
      </c>
      <c r="X306" s="3" t="s">
        <v>45</v>
      </c>
      <c r="Y306" s="3" t="s">
        <v>46</v>
      </c>
      <c r="Z306" s="3" t="s">
        <v>73</v>
      </c>
      <c r="AA306" s="3" t="s">
        <v>531</v>
      </c>
      <c r="AB306" s="12" t="str">
        <f>IF(ISNUMBER(SEARCH("FORMIC ACID",AA248)),"Formic Acid",IF(ISNUMBER(SEARCH("DIMETIL SULFATO",AA248)),"Dimethyl Sulfate",IF(ISNUMBER(SEARCH("CHLOROTHALONIL",AA248)),"Chlorothalonil","FIX IT")))</f>
        <v>Dimethyl Sulfate</v>
      </c>
      <c r="AC306" s="10"/>
      <c r="AD306" s="10"/>
      <c r="AE306" s="4">
        <v>20090</v>
      </c>
      <c r="AF306" s="4">
        <v>20.09</v>
      </c>
      <c r="AG306" s="4">
        <v>276000</v>
      </c>
      <c r="AJ306" s="10"/>
      <c r="AK306" s="10"/>
      <c r="AL306" s="10"/>
    </row>
    <row r="307" spans="1:38" ht="22" customHeight="1" x14ac:dyDescent="0.3">
      <c r="A307" s="5">
        <v>43780</v>
      </c>
      <c r="B307" s="6" t="s">
        <v>31</v>
      </c>
      <c r="C307" s="6" t="s">
        <v>32</v>
      </c>
      <c r="D307" s="7" t="s">
        <v>49</v>
      </c>
      <c r="E307" s="7" t="s">
        <v>49</v>
      </c>
      <c r="F307" s="6" t="s">
        <v>33</v>
      </c>
      <c r="G307" s="7" t="s">
        <v>49</v>
      </c>
      <c r="H307" s="7" t="s">
        <v>49</v>
      </c>
      <c r="I307" s="6" t="s">
        <v>34</v>
      </c>
      <c r="J307" s="6" t="s">
        <v>77</v>
      </c>
      <c r="K307" s="6" t="s">
        <v>78</v>
      </c>
      <c r="L307" s="6" t="s">
        <v>68</v>
      </c>
      <c r="M307" s="6" t="s">
        <v>33</v>
      </c>
      <c r="N307" s="7" t="s">
        <v>49</v>
      </c>
      <c r="O307" s="7" t="s">
        <v>49</v>
      </c>
      <c r="P307" s="6" t="s">
        <v>79</v>
      </c>
      <c r="Q307" s="6" t="s">
        <v>39</v>
      </c>
      <c r="R307" s="6" t="s">
        <v>67</v>
      </c>
      <c r="S307" s="6" t="s">
        <v>68</v>
      </c>
      <c r="T307" s="6" t="s">
        <v>69</v>
      </c>
      <c r="U307" s="6" t="s">
        <v>70</v>
      </c>
      <c r="V307" s="6" t="s">
        <v>43</v>
      </c>
      <c r="W307" s="6" t="s">
        <v>44</v>
      </c>
      <c r="X307" s="6" t="s">
        <v>45</v>
      </c>
      <c r="Y307" s="6" t="s">
        <v>46</v>
      </c>
      <c r="Z307" s="6" t="s">
        <v>82</v>
      </c>
      <c r="AA307" s="6" t="s">
        <v>532</v>
      </c>
      <c r="AB307" s="12" t="str">
        <f t="shared" si="83"/>
        <v>Methomyl</v>
      </c>
      <c r="AC307" s="7"/>
      <c r="AD307" s="7"/>
      <c r="AE307" s="7">
        <v>118800</v>
      </c>
      <c r="AF307" s="7">
        <v>118.8</v>
      </c>
      <c r="AG307" s="7">
        <v>2327000</v>
      </c>
      <c r="AJ307" s="7"/>
      <c r="AK307" s="7"/>
      <c r="AL307" s="7"/>
    </row>
    <row r="308" spans="1:38" ht="22" customHeight="1" x14ac:dyDescent="0.3">
      <c r="A308" s="2">
        <v>43780</v>
      </c>
      <c r="B308" s="3" t="s">
        <v>50</v>
      </c>
      <c r="C308" s="3" t="s">
        <v>32</v>
      </c>
      <c r="D308" s="4" t="s">
        <v>49</v>
      </c>
      <c r="E308" s="4" t="s">
        <v>49</v>
      </c>
      <c r="F308" s="3" t="s">
        <v>33</v>
      </c>
      <c r="G308" s="4" t="s">
        <v>49</v>
      </c>
      <c r="H308" s="4" t="s">
        <v>49</v>
      </c>
      <c r="I308" s="3" t="s">
        <v>34</v>
      </c>
      <c r="J308" s="3" t="s">
        <v>507</v>
      </c>
      <c r="K308" s="4" t="s">
        <v>49</v>
      </c>
      <c r="L308" s="3" t="s">
        <v>307</v>
      </c>
      <c r="M308" s="4" t="s">
        <v>49</v>
      </c>
      <c r="N308" s="4" t="s">
        <v>49</v>
      </c>
      <c r="O308" s="4" t="s">
        <v>49</v>
      </c>
      <c r="P308" s="3" t="s">
        <v>158</v>
      </c>
      <c r="Q308" s="3" t="s">
        <v>39</v>
      </c>
      <c r="R308" s="3" t="s">
        <v>106</v>
      </c>
      <c r="S308" s="3" t="s">
        <v>61</v>
      </c>
      <c r="T308" s="3" t="s">
        <v>107</v>
      </c>
      <c r="U308" s="3" t="s">
        <v>56</v>
      </c>
      <c r="V308" s="3" t="s">
        <v>43</v>
      </c>
      <c r="W308" s="3" t="s">
        <v>44</v>
      </c>
      <c r="X308" s="3" t="s">
        <v>45</v>
      </c>
      <c r="Y308" s="3" t="s">
        <v>46</v>
      </c>
      <c r="Z308" s="3" t="s">
        <v>159</v>
      </c>
      <c r="AA308" s="3" t="s">
        <v>530</v>
      </c>
      <c r="AB308" s="12" t="str">
        <f t="shared" si="83"/>
        <v>Glyphosate</v>
      </c>
      <c r="AC308" s="10"/>
      <c r="AD308" s="10"/>
      <c r="AE308" s="4">
        <v>145320.01</v>
      </c>
      <c r="AF308" s="4">
        <v>145.32</v>
      </c>
      <c r="AG308" s="4">
        <v>827000</v>
      </c>
      <c r="AJ308" s="10"/>
      <c r="AK308" s="10"/>
      <c r="AL308" s="10"/>
    </row>
    <row r="309" spans="1:38" ht="22" customHeight="1" x14ac:dyDescent="0.3">
      <c r="A309" s="5">
        <v>43780</v>
      </c>
      <c r="B309" s="6" t="s">
        <v>31</v>
      </c>
      <c r="C309" s="6" t="s">
        <v>32</v>
      </c>
      <c r="D309" s="7" t="s">
        <v>49</v>
      </c>
      <c r="E309" s="7" t="s">
        <v>49</v>
      </c>
      <c r="F309" s="6" t="s">
        <v>33</v>
      </c>
      <c r="G309" s="7" t="s">
        <v>49</v>
      </c>
      <c r="H309" s="7" t="s">
        <v>49</v>
      </c>
      <c r="I309" s="6" t="s">
        <v>34</v>
      </c>
      <c r="J309" s="6" t="s">
        <v>77</v>
      </c>
      <c r="K309" s="6" t="s">
        <v>78</v>
      </c>
      <c r="L309" s="6" t="s">
        <v>68</v>
      </c>
      <c r="M309" s="6" t="s">
        <v>33</v>
      </c>
      <c r="N309" s="7" t="s">
        <v>49</v>
      </c>
      <c r="O309" s="7" t="s">
        <v>49</v>
      </c>
      <c r="P309" s="6" t="s">
        <v>79</v>
      </c>
      <c r="Q309" s="6" t="s">
        <v>39</v>
      </c>
      <c r="R309" s="6" t="s">
        <v>67</v>
      </c>
      <c r="S309" s="6" t="s">
        <v>68</v>
      </c>
      <c r="T309" s="6" t="s">
        <v>69</v>
      </c>
      <c r="U309" s="6" t="s">
        <v>70</v>
      </c>
      <c r="V309" s="6" t="s">
        <v>43</v>
      </c>
      <c r="W309" s="6" t="s">
        <v>44</v>
      </c>
      <c r="X309" s="6" t="s">
        <v>45</v>
      </c>
      <c r="Y309" s="6" t="s">
        <v>46</v>
      </c>
      <c r="Z309" s="6" t="s">
        <v>82</v>
      </c>
      <c r="AA309" s="6" t="s">
        <v>533</v>
      </c>
      <c r="AB309" s="18" t="s">
        <v>3193</v>
      </c>
      <c r="AC309" s="7"/>
      <c r="AD309" s="7"/>
      <c r="AE309" s="7">
        <v>41220</v>
      </c>
      <c r="AF309" s="7">
        <v>41.22</v>
      </c>
      <c r="AG309" s="7">
        <v>807000</v>
      </c>
      <c r="AJ309" s="7"/>
      <c r="AK309" s="7"/>
      <c r="AL309" s="7"/>
    </row>
    <row r="310" spans="1:38" ht="22" customHeight="1" x14ac:dyDescent="0.3">
      <c r="A310" s="2">
        <v>43778</v>
      </c>
      <c r="B310" s="3" t="s">
        <v>50</v>
      </c>
      <c r="C310" s="3" t="s">
        <v>32</v>
      </c>
      <c r="D310" s="4" t="s">
        <v>49</v>
      </c>
      <c r="E310" s="4" t="s">
        <v>49</v>
      </c>
      <c r="F310" s="3" t="s">
        <v>33</v>
      </c>
      <c r="G310" s="4" t="s">
        <v>49</v>
      </c>
      <c r="H310" s="4" t="s">
        <v>49</v>
      </c>
      <c r="I310" s="3" t="s">
        <v>34</v>
      </c>
      <c r="J310" s="3" t="s">
        <v>51</v>
      </c>
      <c r="K310" s="4" t="s">
        <v>49</v>
      </c>
      <c r="L310" s="3" t="s">
        <v>54</v>
      </c>
      <c r="M310" s="3" t="s">
        <v>33</v>
      </c>
      <c r="N310" s="4">
        <v>570501619.85000002</v>
      </c>
      <c r="O310" s="4">
        <v>302280881</v>
      </c>
      <c r="P310" s="3" t="s">
        <v>52</v>
      </c>
      <c r="Q310" s="3" t="s">
        <v>39</v>
      </c>
      <c r="R310" s="3" t="s">
        <v>53</v>
      </c>
      <c r="S310" s="3" t="s">
        <v>54</v>
      </c>
      <c r="T310" s="3" t="s">
        <v>55</v>
      </c>
      <c r="U310" s="3" t="s">
        <v>56</v>
      </c>
      <c r="V310" s="3" t="s">
        <v>43</v>
      </c>
      <c r="W310" s="3" t="s">
        <v>44</v>
      </c>
      <c r="X310" s="3" t="s">
        <v>45</v>
      </c>
      <c r="Y310" s="3" t="s">
        <v>46</v>
      </c>
      <c r="Z310" s="3" t="s">
        <v>57</v>
      </c>
      <c r="AA310" s="3" t="s">
        <v>534</v>
      </c>
      <c r="AB310" s="12" t="str">
        <f t="shared" si="83"/>
        <v>Carbendazim</v>
      </c>
      <c r="AC310" s="10"/>
      <c r="AD310" s="10"/>
      <c r="AE310" s="4">
        <v>72360</v>
      </c>
      <c r="AF310" s="4">
        <v>72.36</v>
      </c>
      <c r="AG310" s="4">
        <v>2862000</v>
      </c>
      <c r="AJ310" s="10"/>
      <c r="AK310" s="10"/>
      <c r="AL310" s="10"/>
    </row>
    <row r="311" spans="1:38" ht="22" customHeight="1" x14ac:dyDescent="0.3">
      <c r="A311" s="5">
        <v>43773</v>
      </c>
      <c r="B311" s="6" t="s">
        <v>31</v>
      </c>
      <c r="C311" s="6" t="s">
        <v>32</v>
      </c>
      <c r="D311" s="7" t="s">
        <v>49</v>
      </c>
      <c r="E311" s="7" t="s">
        <v>49</v>
      </c>
      <c r="F311" s="6" t="s">
        <v>33</v>
      </c>
      <c r="G311" s="7" t="s">
        <v>49</v>
      </c>
      <c r="H311" s="7" t="s">
        <v>49</v>
      </c>
      <c r="I311" s="6" t="s">
        <v>34</v>
      </c>
      <c r="J311" s="6" t="s">
        <v>65</v>
      </c>
      <c r="K311" s="7" t="s">
        <v>49</v>
      </c>
      <c r="L311" s="7" t="s">
        <v>49</v>
      </c>
      <c r="M311" s="6" t="s">
        <v>33</v>
      </c>
      <c r="N311" s="7" t="s">
        <v>49</v>
      </c>
      <c r="O311" s="7" t="s">
        <v>49</v>
      </c>
      <c r="P311" s="6" t="s">
        <v>66</v>
      </c>
      <c r="Q311" s="6" t="s">
        <v>39</v>
      </c>
      <c r="R311" s="6" t="s">
        <v>67</v>
      </c>
      <c r="S311" s="6" t="s">
        <v>68</v>
      </c>
      <c r="T311" s="6" t="s">
        <v>69</v>
      </c>
      <c r="U311" s="6" t="s">
        <v>70</v>
      </c>
      <c r="V311" s="6" t="s">
        <v>43</v>
      </c>
      <c r="W311" s="6" t="s">
        <v>44</v>
      </c>
      <c r="X311" s="6" t="s">
        <v>45</v>
      </c>
      <c r="Y311" s="6" t="s">
        <v>46</v>
      </c>
      <c r="Z311" s="6" t="s">
        <v>71</v>
      </c>
      <c r="AA311" s="6" t="s">
        <v>464</v>
      </c>
      <c r="AB311" s="12" t="str">
        <f>IF(ISNUMBER(SEARCH("2,4 D",AA311)),"2,4-Dichlorophenoxyacetic acid",IF(ISNUMBER(SEARCH("ACIDO",AA311)),"2,4-Dichlorophenoxyacetic acid",IF(ISNUMBER(SEARCH("NAPHTHA",AA311)),"Aromatic Solvent Mixture",IF(ISNUMBER(SEARCH("DIMETHYLAMINE",AA311)),"Dimethylamine",IF(ISNUMBER(SEARCH("DIMETILAMINA",AA311)),"Dimethylamine",IF(ISNUMBER(SEARCH("JUMP",AA311)),"Diuron",IF(ISNUMBER(SEARCH("2-AMINO-2,3-DIMETHYL BUTYRAMIDE",AA311)),"Herbicide Amine Intermediate",IF(ISNUMBER(SEARCH("TEBUTHIURON",AA311)),"Tebuthiuron","FIXIT"))))))))</f>
        <v>Diuron</v>
      </c>
      <c r="AC311" s="7"/>
      <c r="AD311" s="7"/>
      <c r="AE311" s="7">
        <v>44696</v>
      </c>
      <c r="AF311" s="7">
        <v>44.7</v>
      </c>
      <c r="AG311" s="7">
        <v>613000</v>
      </c>
      <c r="AJ311" s="7"/>
      <c r="AK311" s="7"/>
      <c r="AL311" s="7"/>
    </row>
    <row r="312" spans="1:38" ht="22" customHeight="1" x14ac:dyDescent="0.3">
      <c r="A312" s="2">
        <v>43773</v>
      </c>
      <c r="B312" s="3" t="s">
        <v>31</v>
      </c>
      <c r="C312" s="3" t="s">
        <v>32</v>
      </c>
      <c r="D312" s="4" t="s">
        <v>49</v>
      </c>
      <c r="E312" s="4" t="s">
        <v>49</v>
      </c>
      <c r="F312" s="3" t="s">
        <v>33</v>
      </c>
      <c r="G312" s="4" t="s">
        <v>49</v>
      </c>
      <c r="H312" s="4" t="s">
        <v>49</v>
      </c>
      <c r="I312" s="3" t="s">
        <v>34</v>
      </c>
      <c r="J312" s="3" t="s">
        <v>77</v>
      </c>
      <c r="K312" s="3" t="s">
        <v>78</v>
      </c>
      <c r="L312" s="3" t="s">
        <v>68</v>
      </c>
      <c r="M312" s="3" t="s">
        <v>33</v>
      </c>
      <c r="N312" s="4" t="s">
        <v>49</v>
      </c>
      <c r="O312" s="4" t="s">
        <v>49</v>
      </c>
      <c r="P312" s="3" t="s">
        <v>79</v>
      </c>
      <c r="Q312" s="3" t="s">
        <v>39</v>
      </c>
      <c r="R312" s="3" t="s">
        <v>67</v>
      </c>
      <c r="S312" s="3" t="s">
        <v>68</v>
      </c>
      <c r="T312" s="3" t="s">
        <v>69</v>
      </c>
      <c r="U312" s="3" t="s">
        <v>70</v>
      </c>
      <c r="V312" s="3" t="s">
        <v>43</v>
      </c>
      <c r="W312" s="3" t="s">
        <v>44</v>
      </c>
      <c r="X312" s="3" t="s">
        <v>45</v>
      </c>
      <c r="Y312" s="3" t="s">
        <v>46</v>
      </c>
      <c r="Z312" s="3" t="s">
        <v>82</v>
      </c>
      <c r="AA312" s="3" t="s">
        <v>535</v>
      </c>
      <c r="AB312" s="18" t="s">
        <v>3193</v>
      </c>
      <c r="AC312" s="10"/>
      <c r="AD312" s="10"/>
      <c r="AE312" s="4">
        <v>203810</v>
      </c>
      <c r="AF312" s="4">
        <v>203.81</v>
      </c>
      <c r="AG312" s="4">
        <v>3991000</v>
      </c>
      <c r="AJ312" s="10"/>
      <c r="AK312" s="10"/>
      <c r="AL312" s="10"/>
    </row>
    <row r="313" spans="1:38" ht="22" customHeight="1" x14ac:dyDescent="0.3">
      <c r="A313" s="5">
        <v>43773</v>
      </c>
      <c r="B313" s="6" t="s">
        <v>31</v>
      </c>
      <c r="C313" s="6" t="s">
        <v>32</v>
      </c>
      <c r="D313" s="7" t="s">
        <v>49</v>
      </c>
      <c r="E313" s="7" t="s">
        <v>49</v>
      </c>
      <c r="F313" s="6" t="s">
        <v>33</v>
      </c>
      <c r="G313" s="7" t="s">
        <v>49</v>
      </c>
      <c r="H313" s="7" t="s">
        <v>49</v>
      </c>
      <c r="I313" s="6" t="s">
        <v>34</v>
      </c>
      <c r="J313" s="6" t="s">
        <v>35</v>
      </c>
      <c r="K313" s="6" t="s">
        <v>36</v>
      </c>
      <c r="L313" s="6" t="s">
        <v>37</v>
      </c>
      <c r="M313" s="6" t="s">
        <v>33</v>
      </c>
      <c r="N313" s="7" t="s">
        <v>49</v>
      </c>
      <c r="O313" s="7" t="s">
        <v>49</v>
      </c>
      <c r="P313" s="6" t="s">
        <v>38</v>
      </c>
      <c r="Q313" s="6" t="s">
        <v>39</v>
      </c>
      <c r="R313" s="6" t="s">
        <v>40</v>
      </c>
      <c r="S313" s="6" t="s">
        <v>37</v>
      </c>
      <c r="T313" s="6" t="s">
        <v>41</v>
      </c>
      <c r="U313" s="6" t="s">
        <v>42</v>
      </c>
      <c r="V313" s="6" t="s">
        <v>43</v>
      </c>
      <c r="W313" s="6" t="s">
        <v>44</v>
      </c>
      <c r="X313" s="6" t="s">
        <v>45</v>
      </c>
      <c r="Y313" s="6" t="s">
        <v>46</v>
      </c>
      <c r="Z313" s="6" t="s">
        <v>47</v>
      </c>
      <c r="AA313" s="6" t="s">
        <v>536</v>
      </c>
      <c r="AB313" s="12" t="str">
        <f t="shared" si="83"/>
        <v>2,4-Dichlorophenoxyacetic acid</v>
      </c>
      <c r="AC313" s="7"/>
      <c r="AD313" s="7"/>
      <c r="AE313" s="7">
        <v>240240.01</v>
      </c>
      <c r="AF313" s="7">
        <v>240.24</v>
      </c>
      <c r="AG313" s="6" t="s">
        <v>49</v>
      </c>
      <c r="AJ313" s="7"/>
      <c r="AK313" s="7"/>
      <c r="AL313" s="7"/>
    </row>
    <row r="314" spans="1:38" ht="22" customHeight="1" x14ac:dyDescent="0.3">
      <c r="A314" s="2">
        <v>43773</v>
      </c>
      <c r="B314" s="3" t="s">
        <v>31</v>
      </c>
      <c r="C314" s="3" t="s">
        <v>32</v>
      </c>
      <c r="D314" s="4" t="s">
        <v>49</v>
      </c>
      <c r="E314" s="4" t="s">
        <v>49</v>
      </c>
      <c r="F314" s="3" t="s">
        <v>33</v>
      </c>
      <c r="G314" s="4" t="s">
        <v>49</v>
      </c>
      <c r="H314" s="4" t="s">
        <v>49</v>
      </c>
      <c r="I314" s="3" t="s">
        <v>34</v>
      </c>
      <c r="J314" s="3" t="s">
        <v>77</v>
      </c>
      <c r="K314" s="3" t="s">
        <v>78</v>
      </c>
      <c r="L314" s="3" t="s">
        <v>68</v>
      </c>
      <c r="M314" s="3" t="s">
        <v>33</v>
      </c>
      <c r="N314" s="4" t="s">
        <v>49</v>
      </c>
      <c r="O314" s="4" t="s">
        <v>49</v>
      </c>
      <c r="P314" s="3" t="s">
        <v>79</v>
      </c>
      <c r="Q314" s="3" t="s">
        <v>39</v>
      </c>
      <c r="R314" s="3" t="s">
        <v>67</v>
      </c>
      <c r="S314" s="3" t="s">
        <v>68</v>
      </c>
      <c r="T314" s="3" t="s">
        <v>69</v>
      </c>
      <c r="U314" s="3" t="s">
        <v>70</v>
      </c>
      <c r="V314" s="3" t="s">
        <v>43</v>
      </c>
      <c r="W314" s="3" t="s">
        <v>44</v>
      </c>
      <c r="X314" s="3" t="s">
        <v>45</v>
      </c>
      <c r="Y314" s="3" t="s">
        <v>46</v>
      </c>
      <c r="Z314" s="3" t="s">
        <v>82</v>
      </c>
      <c r="AA314" s="3" t="s">
        <v>537</v>
      </c>
      <c r="AB314" s="12" t="str">
        <f>IF(ISNUMBER(SEARCH("2,4 D",AA314)),"2,4-Dichlorophenoxyacetic acid",IF(ISNUMBER(SEARCH("ACIDO",AA314)),"2,4-Dichlorophenoxyacetic acid",IF(ISNUMBER(SEARCH("NAPHTHA",AA314)),"Aromatic Solvent Mixture",IF(ISNUMBER(SEARCH("DIMETHYLAMINE",AA314)),"Dimethylamine",IF(ISNUMBER(SEARCH("DIMETILAMINA",AA314)),"Dimethylamine",IF(ISNUMBER(SEARCH("JUMP",AA314)),"Diuron",IF(ISNUMBER(SEARCH("2-AMINO-2,3-DIMETHYL BUTYRAMIDE",AA314)),"Herbicide Amine Intermediate",IF(ISNUMBER(SEARCH("TEBUTHIURON",AA314)),"Tebuthiuron","FIXIT"))))))))</f>
        <v>Aromatic Solvent Mixture</v>
      </c>
      <c r="AC314" s="10"/>
      <c r="AD314" s="10"/>
      <c r="AE314" s="4">
        <v>69860</v>
      </c>
      <c r="AF314" s="4">
        <v>69.86</v>
      </c>
      <c r="AG314" s="4">
        <v>1368000</v>
      </c>
      <c r="AJ314" s="10"/>
      <c r="AK314" s="10"/>
      <c r="AL314" s="10"/>
    </row>
    <row r="315" spans="1:38" ht="22" customHeight="1" x14ac:dyDescent="0.3">
      <c r="A315" s="5">
        <v>43773</v>
      </c>
      <c r="B315" s="6" t="s">
        <v>31</v>
      </c>
      <c r="C315" s="6" t="s">
        <v>32</v>
      </c>
      <c r="D315" s="7" t="s">
        <v>49</v>
      </c>
      <c r="E315" s="7" t="s">
        <v>49</v>
      </c>
      <c r="F315" s="6" t="s">
        <v>33</v>
      </c>
      <c r="G315" s="7" t="s">
        <v>49</v>
      </c>
      <c r="H315" s="7" t="s">
        <v>49</v>
      </c>
      <c r="I315" s="6" t="s">
        <v>34</v>
      </c>
      <c r="J315" s="6" t="s">
        <v>65</v>
      </c>
      <c r="K315" s="7" t="s">
        <v>49</v>
      </c>
      <c r="L315" s="7" t="s">
        <v>49</v>
      </c>
      <c r="M315" s="6" t="s">
        <v>33</v>
      </c>
      <c r="N315" s="7" t="s">
        <v>49</v>
      </c>
      <c r="O315" s="7" t="s">
        <v>49</v>
      </c>
      <c r="P315" s="6" t="s">
        <v>66</v>
      </c>
      <c r="Q315" s="6" t="s">
        <v>39</v>
      </c>
      <c r="R315" s="6" t="s">
        <v>67</v>
      </c>
      <c r="S315" s="6" t="s">
        <v>68</v>
      </c>
      <c r="T315" s="6" t="s">
        <v>69</v>
      </c>
      <c r="U315" s="6" t="s">
        <v>70</v>
      </c>
      <c r="V315" s="6" t="s">
        <v>43</v>
      </c>
      <c r="W315" s="6" t="s">
        <v>44</v>
      </c>
      <c r="X315" s="6" t="s">
        <v>45</v>
      </c>
      <c r="Y315" s="6" t="s">
        <v>46</v>
      </c>
      <c r="Z315" s="6" t="s">
        <v>71</v>
      </c>
      <c r="AA315" s="6" t="s">
        <v>284</v>
      </c>
      <c r="AB315" s="12" t="str">
        <f t="shared" si="83"/>
        <v>Diuron</v>
      </c>
      <c r="AC315" s="7"/>
      <c r="AD315" s="7"/>
      <c r="AE315" s="7">
        <v>44696</v>
      </c>
      <c r="AF315" s="7">
        <v>44.7</v>
      </c>
      <c r="AG315" s="7">
        <v>613000</v>
      </c>
      <c r="AJ315" s="7"/>
      <c r="AK315" s="7"/>
      <c r="AL315" s="7"/>
    </row>
    <row r="316" spans="1:38" ht="22" customHeight="1" x14ac:dyDescent="0.3">
      <c r="A316" s="2">
        <v>43768</v>
      </c>
      <c r="B316" s="3" t="s">
        <v>50</v>
      </c>
      <c r="C316" s="3" t="s">
        <v>32</v>
      </c>
      <c r="D316" s="4" t="s">
        <v>49</v>
      </c>
      <c r="E316" s="4" t="s">
        <v>49</v>
      </c>
      <c r="F316" s="3" t="s">
        <v>33</v>
      </c>
      <c r="G316" s="4" t="s">
        <v>49</v>
      </c>
      <c r="H316" s="4" t="s">
        <v>49</v>
      </c>
      <c r="I316" s="3" t="s">
        <v>34</v>
      </c>
      <c r="J316" s="3" t="s">
        <v>538</v>
      </c>
      <c r="K316" s="4" t="s">
        <v>49</v>
      </c>
      <c r="L316" s="3" t="s">
        <v>61</v>
      </c>
      <c r="M316" s="3" t="s">
        <v>103</v>
      </c>
      <c r="N316" s="4" t="s">
        <v>49</v>
      </c>
      <c r="O316" s="4" t="s">
        <v>49</v>
      </c>
      <c r="P316" s="3" t="s">
        <v>104</v>
      </c>
      <c r="Q316" s="3" t="s">
        <v>105</v>
      </c>
      <c r="R316" s="3" t="s">
        <v>106</v>
      </c>
      <c r="S316" s="3" t="s">
        <v>61</v>
      </c>
      <c r="T316" s="3" t="s">
        <v>107</v>
      </c>
      <c r="U316" s="3" t="s">
        <v>56</v>
      </c>
      <c r="V316" s="3" t="s">
        <v>43</v>
      </c>
      <c r="W316" s="3" t="s">
        <v>44</v>
      </c>
      <c r="X316" s="3" t="s">
        <v>45</v>
      </c>
      <c r="Y316" s="3" t="s">
        <v>46</v>
      </c>
      <c r="Z316" s="3" t="s">
        <v>108</v>
      </c>
      <c r="AA316" s="3" t="s">
        <v>539</v>
      </c>
      <c r="AB316" s="12" t="str">
        <f>IF(ISNUMBER(SEARCH("BUTYRAMIDE",AA316)),"2,3-Dimethyl Butyramide",IF(ISNUMBER(SEARCH("FOLPET",AA316)),"Folpet",IF(ISNUMBER(SEARCH("METHYL [2-({[6- (TRIFLUOROMETHYL) PYRIDIN-2-YL] OXY} METHYL) PHENYL",AA316)),"Esther",IF(ISNUMBER(SEARCH("TEBUCONAZOL",AA316)),"Tebuconazole",IF(ISNUMBER(SEARCH("DICHLOROPHENYL",AA316)),"Dichlorophenyl Isocyanates",IF(ISNUMBER(SEARCH("CAPTAN",AA316)),"Captan",IF(ISNUMBER(SEARCH("DIMETHYLACETAMID",AA316)),"Dimethylacetamide",IF(ISNUMBER(SEARCH("AFALON",AA316)),"Linuron","FIX IT"))))))))</f>
        <v>2,3-Dimethyl Butyramide</v>
      </c>
      <c r="AC316" s="10"/>
      <c r="AD316" s="10"/>
      <c r="AE316" s="4">
        <v>11200</v>
      </c>
      <c r="AF316" s="4">
        <v>11.2</v>
      </c>
      <c r="AG316" s="4">
        <v>64300</v>
      </c>
      <c r="AJ316" s="10"/>
      <c r="AK316" s="10"/>
      <c r="AL316" s="10"/>
    </row>
    <row r="317" spans="1:38" ht="22" customHeight="1" x14ac:dyDescent="0.3">
      <c r="A317" s="5">
        <v>43767</v>
      </c>
      <c r="B317" s="6" t="s">
        <v>50</v>
      </c>
      <c r="C317" s="6" t="s">
        <v>32</v>
      </c>
      <c r="D317" s="7" t="s">
        <v>49</v>
      </c>
      <c r="E317" s="7" t="s">
        <v>49</v>
      </c>
      <c r="F317" s="6" t="s">
        <v>33</v>
      </c>
      <c r="G317" s="7" t="s">
        <v>49</v>
      </c>
      <c r="H317" s="7" t="s">
        <v>49</v>
      </c>
      <c r="I317" s="6" t="s">
        <v>34</v>
      </c>
      <c r="J317" s="6" t="s">
        <v>183</v>
      </c>
      <c r="K317" s="7" t="s">
        <v>49</v>
      </c>
      <c r="L317" s="7" t="s">
        <v>49</v>
      </c>
      <c r="M317" s="7" t="s">
        <v>49</v>
      </c>
      <c r="N317" s="7" t="s">
        <v>49</v>
      </c>
      <c r="O317" s="7" t="s">
        <v>49</v>
      </c>
      <c r="P317" s="6" t="s">
        <v>184</v>
      </c>
      <c r="Q317" s="6" t="s">
        <v>356</v>
      </c>
      <c r="R317" s="6" t="s">
        <v>186</v>
      </c>
      <c r="S317" s="6" t="s">
        <v>187</v>
      </c>
      <c r="T317" s="6" t="s">
        <v>188</v>
      </c>
      <c r="U317" s="6" t="s">
        <v>42</v>
      </c>
      <c r="V317" s="6" t="s">
        <v>43</v>
      </c>
      <c r="W317" s="6" t="s">
        <v>44</v>
      </c>
      <c r="X317" s="6" t="s">
        <v>45</v>
      </c>
      <c r="Y317" s="6" t="s">
        <v>46</v>
      </c>
      <c r="Z317" s="6" t="s">
        <v>289</v>
      </c>
      <c r="AA317" s="6" t="s">
        <v>540</v>
      </c>
      <c r="AB317" s="12" t="str">
        <f t="shared" si="83"/>
        <v>Isopropylamine</v>
      </c>
      <c r="AC317" s="7"/>
      <c r="AD317" s="7"/>
      <c r="AE317" s="7">
        <v>76040</v>
      </c>
      <c r="AF317" s="7">
        <v>76.040000000000006</v>
      </c>
      <c r="AG317" s="7">
        <v>1681000</v>
      </c>
      <c r="AJ317" s="7"/>
      <c r="AK317" s="7"/>
      <c r="AL317" s="7"/>
    </row>
    <row r="318" spans="1:38" ht="22" customHeight="1" x14ac:dyDescent="0.3">
      <c r="A318" s="2">
        <v>43766</v>
      </c>
      <c r="B318" s="3" t="s">
        <v>31</v>
      </c>
      <c r="C318" s="3" t="s">
        <v>32</v>
      </c>
      <c r="D318" s="4" t="s">
        <v>49</v>
      </c>
      <c r="E318" s="4" t="s">
        <v>49</v>
      </c>
      <c r="F318" s="3" t="s">
        <v>33</v>
      </c>
      <c r="G318" s="4" t="s">
        <v>49</v>
      </c>
      <c r="H318" s="4" t="s">
        <v>49</v>
      </c>
      <c r="I318" s="3" t="s">
        <v>34</v>
      </c>
      <c r="J318" s="3" t="s">
        <v>77</v>
      </c>
      <c r="K318" s="3" t="s">
        <v>78</v>
      </c>
      <c r="L318" s="3" t="s">
        <v>68</v>
      </c>
      <c r="M318" s="3" t="s">
        <v>33</v>
      </c>
      <c r="N318" s="4" t="s">
        <v>49</v>
      </c>
      <c r="O318" s="4" t="s">
        <v>49</v>
      </c>
      <c r="P318" s="3" t="s">
        <v>79</v>
      </c>
      <c r="Q318" s="3" t="s">
        <v>39</v>
      </c>
      <c r="R318" s="3" t="s">
        <v>67</v>
      </c>
      <c r="S318" s="3" t="s">
        <v>68</v>
      </c>
      <c r="T318" s="3" t="s">
        <v>69</v>
      </c>
      <c r="U318" s="3" t="s">
        <v>70</v>
      </c>
      <c r="V318" s="3" t="s">
        <v>43</v>
      </c>
      <c r="W318" s="3" t="s">
        <v>44</v>
      </c>
      <c r="X318" s="3" t="s">
        <v>45</v>
      </c>
      <c r="Y318" s="3" t="s">
        <v>46</v>
      </c>
      <c r="Z318" s="3" t="s">
        <v>82</v>
      </c>
      <c r="AA318" s="3" t="s">
        <v>541</v>
      </c>
      <c r="AB318" s="18" t="s">
        <v>3193</v>
      </c>
      <c r="AC318" s="10"/>
      <c r="AD318" s="10"/>
      <c r="AE318" s="4">
        <v>164880.01</v>
      </c>
      <c r="AF318" s="4">
        <v>164.88</v>
      </c>
      <c r="AG318" s="4">
        <v>3686000</v>
      </c>
      <c r="AJ318" s="10"/>
      <c r="AK318" s="10"/>
      <c r="AL318" s="10"/>
    </row>
    <row r="319" spans="1:38" ht="22" customHeight="1" x14ac:dyDescent="0.3">
      <c r="A319" s="5">
        <v>43766</v>
      </c>
      <c r="B319" s="6" t="s">
        <v>31</v>
      </c>
      <c r="C319" s="6" t="s">
        <v>32</v>
      </c>
      <c r="D319" s="7" t="s">
        <v>49</v>
      </c>
      <c r="E319" s="7" t="s">
        <v>49</v>
      </c>
      <c r="F319" s="6" t="s">
        <v>33</v>
      </c>
      <c r="G319" s="7" t="s">
        <v>49</v>
      </c>
      <c r="H319" s="7" t="s">
        <v>49</v>
      </c>
      <c r="I319" s="6" t="s">
        <v>34</v>
      </c>
      <c r="J319" s="6" t="s">
        <v>65</v>
      </c>
      <c r="K319" s="7" t="s">
        <v>49</v>
      </c>
      <c r="L319" s="7" t="s">
        <v>49</v>
      </c>
      <c r="M319" s="6" t="s">
        <v>33</v>
      </c>
      <c r="N319" s="7" t="s">
        <v>49</v>
      </c>
      <c r="O319" s="7" t="s">
        <v>49</v>
      </c>
      <c r="P319" s="6" t="s">
        <v>66</v>
      </c>
      <c r="Q319" s="6" t="s">
        <v>39</v>
      </c>
      <c r="R319" s="6" t="s">
        <v>67</v>
      </c>
      <c r="S319" s="6" t="s">
        <v>68</v>
      </c>
      <c r="T319" s="6" t="s">
        <v>69</v>
      </c>
      <c r="U319" s="6" t="s">
        <v>70</v>
      </c>
      <c r="V319" s="6" t="s">
        <v>43</v>
      </c>
      <c r="W319" s="6" t="s">
        <v>44</v>
      </c>
      <c r="X319" s="6" t="s">
        <v>45</v>
      </c>
      <c r="Y319" s="6" t="s">
        <v>46</v>
      </c>
      <c r="Z319" s="6" t="s">
        <v>71</v>
      </c>
      <c r="AA319" s="6" t="s">
        <v>293</v>
      </c>
      <c r="AB319" s="12" t="str">
        <f>IF(ISNUMBER(SEARCH("2,4 D",AA319)),"2,4-Dichlorophenoxyacetic acid",IF(ISNUMBER(SEARCH("ACIDO",AA319)),"2,4-Dichlorophenoxyacetic acid",IF(ISNUMBER(SEARCH("NAPHTHA",AA319)),"Aromatic Solvent Mixture",IF(ISNUMBER(SEARCH("DIMETHYLAMINE",AA319)),"Dimethylamine",IF(ISNUMBER(SEARCH("DIMETILAMINA",AA319)),"Dimethylamine",IF(ISNUMBER(SEARCH("JUMP",AA319)),"Diuron",IF(ISNUMBER(SEARCH("2-AMINO-2,3-DIMETHYL BUTYRAMIDE",AA319)),"Herbicide Amine Intermediate",IF(ISNUMBER(SEARCH("TEBUTHIURON",AA319)),"Tebuthiuron","FIXIT"))))))))</f>
        <v>Diuron</v>
      </c>
      <c r="AC319" s="7"/>
      <c r="AD319" s="7"/>
      <c r="AE319" s="7">
        <v>67044</v>
      </c>
      <c r="AF319" s="7">
        <v>67.040000000000006</v>
      </c>
      <c r="AG319" s="7">
        <v>894000</v>
      </c>
      <c r="AJ319" s="7"/>
      <c r="AK319" s="7"/>
      <c r="AL319" s="7"/>
    </row>
    <row r="320" spans="1:38" ht="22" customHeight="1" x14ac:dyDescent="0.3">
      <c r="A320" s="2">
        <v>43766</v>
      </c>
      <c r="B320" s="3" t="s">
        <v>31</v>
      </c>
      <c r="C320" s="3" t="s">
        <v>32</v>
      </c>
      <c r="D320" s="4" t="s">
        <v>49</v>
      </c>
      <c r="E320" s="4" t="s">
        <v>49</v>
      </c>
      <c r="F320" s="3" t="s">
        <v>33</v>
      </c>
      <c r="G320" s="4" t="s">
        <v>49</v>
      </c>
      <c r="H320" s="4" t="s">
        <v>49</v>
      </c>
      <c r="I320" s="3" t="s">
        <v>34</v>
      </c>
      <c r="J320" s="3" t="s">
        <v>77</v>
      </c>
      <c r="K320" s="3" t="s">
        <v>78</v>
      </c>
      <c r="L320" s="3" t="s">
        <v>68</v>
      </c>
      <c r="M320" s="3" t="s">
        <v>33</v>
      </c>
      <c r="N320" s="4" t="s">
        <v>49</v>
      </c>
      <c r="O320" s="4" t="s">
        <v>49</v>
      </c>
      <c r="P320" s="3" t="s">
        <v>79</v>
      </c>
      <c r="Q320" s="3" t="s">
        <v>39</v>
      </c>
      <c r="R320" s="3" t="s">
        <v>67</v>
      </c>
      <c r="S320" s="3" t="s">
        <v>68</v>
      </c>
      <c r="T320" s="3" t="s">
        <v>69</v>
      </c>
      <c r="U320" s="3" t="s">
        <v>70</v>
      </c>
      <c r="V320" s="3" t="s">
        <v>43</v>
      </c>
      <c r="W320" s="3" t="s">
        <v>44</v>
      </c>
      <c r="X320" s="3" t="s">
        <v>45</v>
      </c>
      <c r="Y320" s="3" t="s">
        <v>46</v>
      </c>
      <c r="Z320" s="3" t="s">
        <v>82</v>
      </c>
      <c r="AA320" s="3" t="s">
        <v>542</v>
      </c>
      <c r="AB320" s="12" t="str">
        <f>IF(ISNUMBER(SEARCH("DMS",AA320)),"Dimethyl Sulfate",IF(ISNUMBER(SEARCH("2,4-XILIDIN",AA320)),"2,4-Xylidine",IF(ISNUMBER(SEARCH("GALIGAN",AA320)),"Oxyfluorfen",IF(ISNUMBER(SEARCH("DIMETHYLAMINE",AA320)),"Dimethylamine",IF(ISNUMBER(SEARCH("ORTHOFORMATE",AA320)),"Trimethyl orthoformate",IF(ISNUMBER(SEARCH("NOVALURON",AA320)),"Novaluron",IF(ISNUMBER(SEARCH("DIMETHYL SULPHATE",AA320)),"Dimethyl Sulphate",IF(ISNUMBER(SEARCH("ALTAPYNE",AA320)),"Acid Based Co-Emulsifier",IF(ISNUMBER(SEARCH("METHANESULFONYL",AA320)),"Methanesulfonyl chloride",IF(ISNUMBER(SEARCH("METHYL FORMATE",AA320)),"Methanoate",IF(ISNUMBER(SEARCH("FLUEN",AA320)),"Fluensulfone","FIX IT")))))))))))</f>
        <v>Novaluron</v>
      </c>
      <c r="AC320" s="10"/>
      <c r="AD320" s="10"/>
      <c r="AE320" s="4">
        <v>118800</v>
      </c>
      <c r="AF320" s="4">
        <v>118.8</v>
      </c>
      <c r="AG320" s="4">
        <v>2656000</v>
      </c>
      <c r="AJ320" s="10"/>
      <c r="AK320" s="10"/>
      <c r="AL320" s="10"/>
    </row>
    <row r="321" spans="1:38" ht="22" customHeight="1" x14ac:dyDescent="0.3">
      <c r="A321" s="5">
        <v>43766</v>
      </c>
      <c r="B321" s="6" t="s">
        <v>273</v>
      </c>
      <c r="C321" s="6" t="s">
        <v>32</v>
      </c>
      <c r="D321" s="7" t="s">
        <v>49</v>
      </c>
      <c r="E321" s="7" t="s">
        <v>49</v>
      </c>
      <c r="F321" s="6" t="s">
        <v>33</v>
      </c>
      <c r="G321" s="7" t="s">
        <v>49</v>
      </c>
      <c r="H321" s="7" t="s">
        <v>49</v>
      </c>
      <c r="I321" s="6" t="s">
        <v>34</v>
      </c>
      <c r="J321" s="6" t="s">
        <v>77</v>
      </c>
      <c r="K321" s="6" t="s">
        <v>78</v>
      </c>
      <c r="L321" s="6" t="s">
        <v>68</v>
      </c>
      <c r="M321" s="6" t="s">
        <v>33</v>
      </c>
      <c r="N321" s="7" t="s">
        <v>49</v>
      </c>
      <c r="O321" s="7" t="s">
        <v>49</v>
      </c>
      <c r="P321" s="6" t="s">
        <v>79</v>
      </c>
      <c r="Q321" s="6" t="s">
        <v>39</v>
      </c>
      <c r="R321" s="6" t="s">
        <v>67</v>
      </c>
      <c r="S321" s="6" t="s">
        <v>68</v>
      </c>
      <c r="T321" s="6" t="s">
        <v>69</v>
      </c>
      <c r="U321" s="6" t="s">
        <v>70</v>
      </c>
      <c r="V321" s="6" t="s">
        <v>43</v>
      </c>
      <c r="W321" s="6" t="s">
        <v>44</v>
      </c>
      <c r="X321" s="6" t="s">
        <v>45</v>
      </c>
      <c r="Y321" s="6" t="s">
        <v>46</v>
      </c>
      <c r="Z321" s="6" t="s">
        <v>543</v>
      </c>
      <c r="AA321" s="6" t="s">
        <v>544</v>
      </c>
      <c r="AB321" s="12" t="str">
        <f>IF(ISNUMBER(SEARCH("BUTYRAMIDE",AA321)),"2,3-Dimethyl Butyramide",IF(ISNUMBER(SEARCH("FOLPET",AA321)),"Folpet",IF(ISNUMBER(SEARCH("METHYL [2-({[6- (TRIFLUOROMETHYL) PYRIDIN-2-YL] OXY} METHYL) PHENYL",AA321)),"Esther",IF(ISNUMBER(SEARCH("TEBUCONAZOL",AA321)),"Tebuconazole",IF(ISNUMBER(SEARCH("DICHLOROPHENYL",AA321)),"Dichlorophenyl Isocyanates",IF(ISNUMBER(SEARCH("CAPTAN",AA321)),"Captan",IF(ISNUMBER(SEARCH("DIMETHYLACETAMID",AA321)),"Dimethylacetamide",IF(ISNUMBER(SEARCH("AFALON",AA321)),"Linuron","FIX IT"))))))))</f>
        <v>Tebuconazole</v>
      </c>
      <c r="AC321" s="7"/>
      <c r="AD321" s="7"/>
      <c r="AE321" s="7">
        <v>4992</v>
      </c>
      <c r="AF321" s="7">
        <v>4.99</v>
      </c>
      <c r="AG321" s="6" t="s">
        <v>49</v>
      </c>
      <c r="AJ321" s="7"/>
      <c r="AK321" s="7"/>
      <c r="AL321" s="7"/>
    </row>
    <row r="322" spans="1:38" ht="22" customHeight="1" x14ac:dyDescent="0.3">
      <c r="A322" s="2">
        <v>43766</v>
      </c>
      <c r="B322" s="3" t="s">
        <v>31</v>
      </c>
      <c r="C322" s="3" t="s">
        <v>32</v>
      </c>
      <c r="D322" s="4" t="s">
        <v>49</v>
      </c>
      <c r="E322" s="4" t="s">
        <v>49</v>
      </c>
      <c r="F322" s="3" t="s">
        <v>33</v>
      </c>
      <c r="G322" s="4" t="s">
        <v>49</v>
      </c>
      <c r="H322" s="4" t="s">
        <v>49</v>
      </c>
      <c r="I322" s="3" t="s">
        <v>34</v>
      </c>
      <c r="J322" s="3" t="s">
        <v>77</v>
      </c>
      <c r="K322" s="3" t="s">
        <v>78</v>
      </c>
      <c r="L322" s="3" t="s">
        <v>68</v>
      </c>
      <c r="M322" s="3" t="s">
        <v>33</v>
      </c>
      <c r="N322" s="4" t="s">
        <v>49</v>
      </c>
      <c r="O322" s="4" t="s">
        <v>49</v>
      </c>
      <c r="P322" s="3" t="s">
        <v>79</v>
      </c>
      <c r="Q322" s="3" t="s">
        <v>39</v>
      </c>
      <c r="R322" s="3" t="s">
        <v>67</v>
      </c>
      <c r="S322" s="3" t="s">
        <v>68</v>
      </c>
      <c r="T322" s="3" t="s">
        <v>69</v>
      </c>
      <c r="U322" s="3" t="s">
        <v>70</v>
      </c>
      <c r="V322" s="3" t="s">
        <v>43</v>
      </c>
      <c r="W322" s="3" t="s">
        <v>44</v>
      </c>
      <c r="X322" s="3" t="s">
        <v>45</v>
      </c>
      <c r="Y322" s="3" t="s">
        <v>46</v>
      </c>
      <c r="Z322" s="3" t="s">
        <v>82</v>
      </c>
      <c r="AA322" s="3" t="s">
        <v>545</v>
      </c>
      <c r="AB322" s="12" t="str">
        <f t="shared" ref="AB322" si="89">IF(ISNUMBER(SEARCH("DMS",AA322)),"Dimethyl Sulfate",IF(ISNUMBER(SEARCH("2,4-XILIDIN",AA322)),"2,4-Xylidine",IF(ISNUMBER(SEARCH("GALIGAN",AA322)),"Oxyfluorfen",IF(ISNUMBER(SEARCH("DIMETHYLAMINE",AA322)),"Dimethylamine",IF(ISNUMBER(SEARCH("ORTHOFORMATE",AA322)),"Trimethyl orthoformate",IF(ISNUMBER(SEARCH("NOVALURON",AA322)),"Novaluron",IF(ISNUMBER(SEARCH("DIMETHYL SULPHATE",AA322)),"Dimethyl Sulphate",IF(ISNUMBER(SEARCH("ALTAPYNE",AA322)),"Acid Based Co-Emulsifier",IF(ISNUMBER(SEARCH("METHANESULFONYL",AA322)),"Methanesulfonyl chloride",IF(ISNUMBER(SEARCH("METHYL FORMATE",AA322)),"Methanoate",IF(ISNUMBER(SEARCH("FLUEN",AA322)),"Fluensulfone","FIX IT")))))))))))</f>
        <v>Novaluron</v>
      </c>
      <c r="AC322" s="10"/>
      <c r="AD322" s="10"/>
      <c r="AE322" s="4">
        <v>38640</v>
      </c>
      <c r="AF322" s="4">
        <v>38.64</v>
      </c>
      <c r="AG322" s="4">
        <v>864000</v>
      </c>
      <c r="AJ322" s="10"/>
      <c r="AK322" s="10"/>
      <c r="AL322" s="10"/>
    </row>
    <row r="323" spans="1:38" ht="22" customHeight="1" x14ac:dyDescent="0.3">
      <c r="A323" s="5">
        <v>43766</v>
      </c>
      <c r="B323" s="6" t="s">
        <v>31</v>
      </c>
      <c r="C323" s="6" t="s">
        <v>32</v>
      </c>
      <c r="D323" s="7" t="s">
        <v>49</v>
      </c>
      <c r="E323" s="7" t="s">
        <v>49</v>
      </c>
      <c r="F323" s="6" t="s">
        <v>33</v>
      </c>
      <c r="G323" s="7" t="s">
        <v>49</v>
      </c>
      <c r="H323" s="7" t="s">
        <v>49</v>
      </c>
      <c r="I323" s="6" t="s">
        <v>34</v>
      </c>
      <c r="J323" s="6" t="s">
        <v>65</v>
      </c>
      <c r="K323" s="7" t="s">
        <v>49</v>
      </c>
      <c r="L323" s="7" t="s">
        <v>49</v>
      </c>
      <c r="M323" s="6" t="s">
        <v>33</v>
      </c>
      <c r="N323" s="7" t="s">
        <v>49</v>
      </c>
      <c r="O323" s="7" t="s">
        <v>49</v>
      </c>
      <c r="P323" s="6" t="s">
        <v>66</v>
      </c>
      <c r="Q323" s="6" t="s">
        <v>39</v>
      </c>
      <c r="R323" s="6" t="s">
        <v>67</v>
      </c>
      <c r="S323" s="6" t="s">
        <v>68</v>
      </c>
      <c r="T323" s="6" t="s">
        <v>69</v>
      </c>
      <c r="U323" s="6" t="s">
        <v>70</v>
      </c>
      <c r="V323" s="6" t="s">
        <v>43</v>
      </c>
      <c r="W323" s="6" t="s">
        <v>44</v>
      </c>
      <c r="X323" s="6" t="s">
        <v>45</v>
      </c>
      <c r="Y323" s="6" t="s">
        <v>46</v>
      </c>
      <c r="Z323" s="6" t="s">
        <v>73</v>
      </c>
      <c r="AA323" s="6" t="s">
        <v>546</v>
      </c>
      <c r="AB323" s="12" t="str">
        <f>IF(ISNUMBER(SEARCH("TRIFLUOROMETHYL",AA265)),"2-(Trifluoromethyl)pyridine",IF(ISNUMBER(SEARCH("GALIL",AA265)),"Imidachloprid",IF(ISNUMBER(SEARCH("SUPRATHION",AA265)),"Methidathion",IF(ISNUMBER(SEARCH("ETHYLAN",AA265)),"Non Ionic Surfactant",IF(ISNUMBER(SEARCH("FIPRONIL",AA265)),"Fipronil","FIX IT")))))</f>
        <v>Methidathion</v>
      </c>
      <c r="AC323" s="7"/>
      <c r="AD323" s="7"/>
      <c r="AE323" s="7">
        <v>41580</v>
      </c>
      <c r="AF323" s="7">
        <v>41.58</v>
      </c>
      <c r="AG323" s="7">
        <v>555000</v>
      </c>
      <c r="AJ323" s="7"/>
      <c r="AK323" s="7"/>
      <c r="AL323" s="7"/>
    </row>
    <row r="324" spans="1:38" ht="22" customHeight="1" x14ac:dyDescent="0.3">
      <c r="A324" s="2">
        <v>43766</v>
      </c>
      <c r="B324" s="3" t="s">
        <v>31</v>
      </c>
      <c r="C324" s="3" t="s">
        <v>32</v>
      </c>
      <c r="D324" s="4" t="s">
        <v>49</v>
      </c>
      <c r="E324" s="4" t="s">
        <v>49</v>
      </c>
      <c r="F324" s="3" t="s">
        <v>33</v>
      </c>
      <c r="G324" s="4" t="s">
        <v>49</v>
      </c>
      <c r="H324" s="4" t="s">
        <v>49</v>
      </c>
      <c r="I324" s="3" t="s">
        <v>34</v>
      </c>
      <c r="J324" s="3" t="s">
        <v>65</v>
      </c>
      <c r="K324" s="4" t="s">
        <v>49</v>
      </c>
      <c r="L324" s="4" t="s">
        <v>49</v>
      </c>
      <c r="M324" s="3" t="s">
        <v>33</v>
      </c>
      <c r="N324" s="4" t="s">
        <v>49</v>
      </c>
      <c r="O324" s="4" t="s">
        <v>49</v>
      </c>
      <c r="P324" s="3" t="s">
        <v>66</v>
      </c>
      <c r="Q324" s="3" t="s">
        <v>39</v>
      </c>
      <c r="R324" s="3" t="s">
        <v>67</v>
      </c>
      <c r="S324" s="3" t="s">
        <v>68</v>
      </c>
      <c r="T324" s="3" t="s">
        <v>69</v>
      </c>
      <c r="U324" s="3" t="s">
        <v>70</v>
      </c>
      <c r="V324" s="3" t="s">
        <v>43</v>
      </c>
      <c r="W324" s="3" t="s">
        <v>44</v>
      </c>
      <c r="X324" s="3" t="s">
        <v>45</v>
      </c>
      <c r="Y324" s="3" t="s">
        <v>46</v>
      </c>
      <c r="Z324" s="3" t="s">
        <v>71</v>
      </c>
      <c r="AA324" s="3" t="s">
        <v>464</v>
      </c>
      <c r="AB324" s="12" t="str">
        <f>IF(ISNUMBER(SEARCH("2,4 D",AA324)),"2,4-Dichlorophenoxyacetic acid",IF(ISNUMBER(SEARCH("ACIDO",AA324)),"2,4-Dichlorophenoxyacetic acid",IF(ISNUMBER(SEARCH("NAPHTHA",AA324)),"Aromatic Solvent Mixture",IF(ISNUMBER(SEARCH("DIMETHYLAMINE",AA324)),"Dimethylamine",IF(ISNUMBER(SEARCH("DIMETILAMINA",AA324)),"Dimethylamine",IF(ISNUMBER(SEARCH("JUMP",AA324)),"Diuron",IF(ISNUMBER(SEARCH("2-AMINO-2,3-DIMETHYL BUTYRAMIDE",AA324)),"Herbicide Amine Intermediate",IF(ISNUMBER(SEARCH("TEBUTHIURON",AA324)),"Tebuthiuron","FIXIT"))))))))</f>
        <v>Diuron</v>
      </c>
      <c r="AC324" s="10"/>
      <c r="AD324" s="10"/>
      <c r="AE324" s="4">
        <v>44696</v>
      </c>
      <c r="AF324" s="4">
        <v>44.7</v>
      </c>
      <c r="AG324" s="4">
        <v>596000</v>
      </c>
      <c r="AJ324" s="10"/>
      <c r="AK324" s="10"/>
      <c r="AL324" s="10"/>
    </row>
    <row r="325" spans="1:38" ht="22" customHeight="1" x14ac:dyDescent="0.3">
      <c r="A325" s="5">
        <v>43766</v>
      </c>
      <c r="B325" s="6" t="s">
        <v>31</v>
      </c>
      <c r="C325" s="6" t="s">
        <v>32</v>
      </c>
      <c r="D325" s="7" t="s">
        <v>49</v>
      </c>
      <c r="E325" s="7" t="s">
        <v>49</v>
      </c>
      <c r="F325" s="6" t="s">
        <v>33</v>
      </c>
      <c r="G325" s="7" t="s">
        <v>49</v>
      </c>
      <c r="H325" s="7" t="s">
        <v>49</v>
      </c>
      <c r="I325" s="6" t="s">
        <v>34</v>
      </c>
      <c r="J325" s="6" t="s">
        <v>35</v>
      </c>
      <c r="K325" s="6" t="s">
        <v>36</v>
      </c>
      <c r="L325" s="6" t="s">
        <v>37</v>
      </c>
      <c r="M325" s="6" t="s">
        <v>33</v>
      </c>
      <c r="N325" s="7" t="s">
        <v>49</v>
      </c>
      <c r="O325" s="7" t="s">
        <v>49</v>
      </c>
      <c r="P325" s="6" t="s">
        <v>38</v>
      </c>
      <c r="Q325" s="6" t="s">
        <v>39</v>
      </c>
      <c r="R325" s="6" t="s">
        <v>40</v>
      </c>
      <c r="S325" s="6" t="s">
        <v>37</v>
      </c>
      <c r="T325" s="6" t="s">
        <v>41</v>
      </c>
      <c r="U325" s="6" t="s">
        <v>42</v>
      </c>
      <c r="V325" s="6" t="s">
        <v>43</v>
      </c>
      <c r="W325" s="6" t="s">
        <v>44</v>
      </c>
      <c r="X325" s="6" t="s">
        <v>45</v>
      </c>
      <c r="Y325" s="6" t="s">
        <v>46</v>
      </c>
      <c r="Z325" s="6" t="s">
        <v>47</v>
      </c>
      <c r="AA325" s="6" t="s">
        <v>547</v>
      </c>
      <c r="AB325" s="12" t="str">
        <f t="shared" si="83"/>
        <v>2,4-Dichlorophenoxyacetic acid</v>
      </c>
      <c r="AC325" s="7"/>
      <c r="AD325" s="7"/>
      <c r="AE325" s="7">
        <v>184520</v>
      </c>
      <c r="AF325" s="7">
        <v>184.52</v>
      </c>
      <c r="AG325" s="6" t="s">
        <v>49</v>
      </c>
      <c r="AJ325" s="7"/>
      <c r="AK325" s="7"/>
      <c r="AL325" s="7"/>
    </row>
    <row r="326" spans="1:38" ht="22" customHeight="1" x14ac:dyDescent="0.3">
      <c r="A326" s="2">
        <v>43766</v>
      </c>
      <c r="B326" s="3" t="s">
        <v>31</v>
      </c>
      <c r="C326" s="3" t="s">
        <v>32</v>
      </c>
      <c r="D326" s="4" t="s">
        <v>49</v>
      </c>
      <c r="E326" s="4" t="s">
        <v>49</v>
      </c>
      <c r="F326" s="3" t="s">
        <v>33</v>
      </c>
      <c r="G326" s="4" t="s">
        <v>49</v>
      </c>
      <c r="H326" s="4" t="s">
        <v>49</v>
      </c>
      <c r="I326" s="3" t="s">
        <v>34</v>
      </c>
      <c r="J326" s="3" t="s">
        <v>65</v>
      </c>
      <c r="K326" s="4" t="s">
        <v>49</v>
      </c>
      <c r="L326" s="4" t="s">
        <v>49</v>
      </c>
      <c r="M326" s="3" t="s">
        <v>33</v>
      </c>
      <c r="N326" s="4" t="s">
        <v>49</v>
      </c>
      <c r="O326" s="4" t="s">
        <v>49</v>
      </c>
      <c r="P326" s="3" t="s">
        <v>66</v>
      </c>
      <c r="Q326" s="3" t="s">
        <v>39</v>
      </c>
      <c r="R326" s="3" t="s">
        <v>67</v>
      </c>
      <c r="S326" s="3" t="s">
        <v>68</v>
      </c>
      <c r="T326" s="3" t="s">
        <v>69</v>
      </c>
      <c r="U326" s="3" t="s">
        <v>70</v>
      </c>
      <c r="V326" s="3" t="s">
        <v>43</v>
      </c>
      <c r="W326" s="3" t="s">
        <v>44</v>
      </c>
      <c r="X326" s="3" t="s">
        <v>45</v>
      </c>
      <c r="Y326" s="3" t="s">
        <v>46</v>
      </c>
      <c r="Z326" s="3" t="s">
        <v>73</v>
      </c>
      <c r="AA326" s="3" t="s">
        <v>548</v>
      </c>
      <c r="AB326" s="12" t="str">
        <f>IF(ISNUMBER(SEARCH("2,4 D",AA324)),"2,4-Dichlorophenoxyacetic acid",IF(ISNUMBER(SEARCH("ACIDO",AA324)),"2,4-Dichlorophenoxyacetic acid",IF(ISNUMBER(SEARCH("NAPHTHA",AA324)),"Aromatic Solvent Mixture",IF(ISNUMBER(SEARCH("DIMETHYLAMINE",AA324)),"Dimethylamine",IF(ISNUMBER(SEARCH("DIMETILAMINA",AA324)),"Dimethylamine",IF(ISNUMBER(SEARCH("JUMP",AA324)),"Diuron",IF(ISNUMBER(SEARCH(" 2-AMINO-2,3-DIMETHYL BUTYRAMIDE",AA324)),"Herbicide Amine Intermediate",IF(ISNUMBER(SEARCH("TEBUTHIURON",AA324)),"Tebuthiuron",IF(ISNUMBER(SEARCH("DMS",AA324)),"Dimethyl Sulfate",IF(ISNUMBER(SEARCH("2,4-XILIDIN",AA324)),"2,4-Xylidine","FIX IT"))))))))))</f>
        <v>Diuron</v>
      </c>
      <c r="AC326" s="10"/>
      <c r="AD326" s="10"/>
      <c r="AE326" s="4">
        <v>54285</v>
      </c>
      <c r="AF326" s="4">
        <v>54.28</v>
      </c>
      <c r="AG326" s="4">
        <v>724000</v>
      </c>
      <c r="AJ326" s="10"/>
      <c r="AK326" s="10"/>
      <c r="AL326" s="10"/>
    </row>
    <row r="327" spans="1:38" ht="22" customHeight="1" x14ac:dyDescent="0.3">
      <c r="A327" s="5">
        <v>43766</v>
      </c>
      <c r="B327" s="6" t="s">
        <v>31</v>
      </c>
      <c r="C327" s="6" t="s">
        <v>32</v>
      </c>
      <c r="D327" s="7" t="s">
        <v>49</v>
      </c>
      <c r="E327" s="7" t="s">
        <v>49</v>
      </c>
      <c r="F327" s="6" t="s">
        <v>33</v>
      </c>
      <c r="G327" s="7" t="s">
        <v>49</v>
      </c>
      <c r="H327" s="7" t="s">
        <v>49</v>
      </c>
      <c r="I327" s="6" t="s">
        <v>34</v>
      </c>
      <c r="J327" s="6" t="s">
        <v>65</v>
      </c>
      <c r="K327" s="7" t="s">
        <v>49</v>
      </c>
      <c r="L327" s="7" t="s">
        <v>49</v>
      </c>
      <c r="M327" s="6" t="s">
        <v>33</v>
      </c>
      <c r="N327" s="7" t="s">
        <v>49</v>
      </c>
      <c r="O327" s="7" t="s">
        <v>49</v>
      </c>
      <c r="P327" s="6" t="s">
        <v>66</v>
      </c>
      <c r="Q327" s="6" t="s">
        <v>39</v>
      </c>
      <c r="R327" s="6" t="s">
        <v>67</v>
      </c>
      <c r="S327" s="6" t="s">
        <v>68</v>
      </c>
      <c r="T327" s="6" t="s">
        <v>69</v>
      </c>
      <c r="U327" s="6" t="s">
        <v>70</v>
      </c>
      <c r="V327" s="6" t="s">
        <v>43</v>
      </c>
      <c r="W327" s="6" t="s">
        <v>44</v>
      </c>
      <c r="X327" s="6" t="s">
        <v>45</v>
      </c>
      <c r="Y327" s="6" t="s">
        <v>46</v>
      </c>
      <c r="Z327" s="6" t="s">
        <v>71</v>
      </c>
      <c r="AA327" s="6" t="s">
        <v>363</v>
      </c>
      <c r="AB327" s="12" t="str">
        <f t="shared" si="83"/>
        <v>Diuron</v>
      </c>
      <c r="AC327" s="7"/>
      <c r="AD327" s="7"/>
      <c r="AE327" s="7">
        <v>89392</v>
      </c>
      <c r="AF327" s="7">
        <v>89.39</v>
      </c>
      <c r="AG327" s="7">
        <v>1192000</v>
      </c>
      <c r="AJ327" s="7"/>
      <c r="AK327" s="7"/>
      <c r="AL327" s="7"/>
    </row>
    <row r="328" spans="1:38" ht="22" customHeight="1" x14ac:dyDescent="0.3">
      <c r="A328" s="2">
        <v>43761</v>
      </c>
      <c r="B328" s="3" t="s">
        <v>50</v>
      </c>
      <c r="C328" s="3" t="s">
        <v>32</v>
      </c>
      <c r="D328" s="4" t="s">
        <v>49</v>
      </c>
      <c r="E328" s="4" t="s">
        <v>49</v>
      </c>
      <c r="F328" s="3" t="s">
        <v>33</v>
      </c>
      <c r="G328" s="4" t="s">
        <v>49</v>
      </c>
      <c r="H328" s="4" t="s">
        <v>49</v>
      </c>
      <c r="I328" s="3" t="s">
        <v>34</v>
      </c>
      <c r="J328" s="3" t="s">
        <v>161</v>
      </c>
      <c r="K328" s="4" t="s">
        <v>49</v>
      </c>
      <c r="L328" s="3" t="s">
        <v>61</v>
      </c>
      <c r="M328" s="4" t="s">
        <v>49</v>
      </c>
      <c r="N328" s="4" t="s">
        <v>49</v>
      </c>
      <c r="O328" s="4" t="s">
        <v>49</v>
      </c>
      <c r="P328" s="3" t="s">
        <v>162</v>
      </c>
      <c r="Q328" s="3" t="s">
        <v>163</v>
      </c>
      <c r="R328" s="3" t="s">
        <v>60</v>
      </c>
      <c r="S328" s="3" t="s">
        <v>61</v>
      </c>
      <c r="T328" s="3" t="s">
        <v>62</v>
      </c>
      <c r="U328" s="3" t="s">
        <v>56</v>
      </c>
      <c r="V328" s="3" t="s">
        <v>43</v>
      </c>
      <c r="W328" s="3" t="s">
        <v>44</v>
      </c>
      <c r="X328" s="3" t="s">
        <v>45</v>
      </c>
      <c r="Y328" s="3" t="s">
        <v>46</v>
      </c>
      <c r="Z328" s="3" t="s">
        <v>403</v>
      </c>
      <c r="AA328" s="3" t="s">
        <v>549</v>
      </c>
      <c r="AB328" s="12" t="s">
        <v>3141</v>
      </c>
      <c r="AC328" s="10"/>
      <c r="AD328" s="10"/>
      <c r="AE328" s="4">
        <v>80480</v>
      </c>
      <c r="AF328" s="4">
        <v>80.48</v>
      </c>
      <c r="AG328" s="4">
        <v>643000</v>
      </c>
      <c r="AJ328" s="10"/>
      <c r="AK328" s="10"/>
      <c r="AL328" s="10"/>
    </row>
    <row r="329" spans="1:38" ht="22" customHeight="1" x14ac:dyDescent="0.3">
      <c r="A329" s="5">
        <v>43759</v>
      </c>
      <c r="B329" s="6" t="s">
        <v>31</v>
      </c>
      <c r="C329" s="6" t="s">
        <v>32</v>
      </c>
      <c r="D329" s="7" t="s">
        <v>49</v>
      </c>
      <c r="E329" s="7" t="s">
        <v>49</v>
      </c>
      <c r="F329" s="6" t="s">
        <v>33</v>
      </c>
      <c r="G329" s="7" t="s">
        <v>49</v>
      </c>
      <c r="H329" s="7" t="s">
        <v>49</v>
      </c>
      <c r="I329" s="6" t="s">
        <v>34</v>
      </c>
      <c r="J329" s="6" t="s">
        <v>77</v>
      </c>
      <c r="K329" s="6" t="s">
        <v>78</v>
      </c>
      <c r="L329" s="6" t="s">
        <v>68</v>
      </c>
      <c r="M329" s="6" t="s">
        <v>33</v>
      </c>
      <c r="N329" s="7" t="s">
        <v>49</v>
      </c>
      <c r="O329" s="7" t="s">
        <v>49</v>
      </c>
      <c r="P329" s="6" t="s">
        <v>79</v>
      </c>
      <c r="Q329" s="6" t="s">
        <v>39</v>
      </c>
      <c r="R329" s="6" t="s">
        <v>67</v>
      </c>
      <c r="S329" s="6" t="s">
        <v>68</v>
      </c>
      <c r="T329" s="6" t="s">
        <v>69</v>
      </c>
      <c r="U329" s="6" t="s">
        <v>70</v>
      </c>
      <c r="V329" s="6" t="s">
        <v>43</v>
      </c>
      <c r="W329" s="6" t="s">
        <v>44</v>
      </c>
      <c r="X329" s="6" t="s">
        <v>45</v>
      </c>
      <c r="Y329" s="6" t="s">
        <v>46</v>
      </c>
      <c r="Z329" s="6" t="s">
        <v>82</v>
      </c>
      <c r="AA329" s="6" t="s">
        <v>550</v>
      </c>
      <c r="AB329" s="12" t="str">
        <f t="shared" ref="AB329:AB331" si="90">IF(ISNUMBER(SEARCH("DMS",AA329)),"Dimethyl Sulfate",IF(ISNUMBER(SEARCH("2,4-XILIDIN",AA329)),"2,4-Xylidine",IF(ISNUMBER(SEARCH("GALIGAN",AA329)),"Oxyfluorfen",IF(ISNUMBER(SEARCH("DIMETHYLAMINE",AA329)),"Dimethylamine",IF(ISNUMBER(SEARCH("ORTHOFORMATE",AA329)),"Trimethyl orthoformate",IF(ISNUMBER(SEARCH("NOVALURON",AA329)),"Novaluron",IF(ISNUMBER(SEARCH("DIMETHYL SULPHATE",AA329)),"Dimethyl Sulphate",IF(ISNUMBER(SEARCH("ALTAPYNE",AA329)),"Acid Based Co-Emulsifier",IF(ISNUMBER(SEARCH("METHANESULFONYL",AA329)),"Methanesulfonyl chloride",IF(ISNUMBER(SEARCH("METHYL FORMATE",AA329)),"Methanoate",IF(ISNUMBER(SEARCH("FLUEN",AA329)),"Fluensulfone","FIX IT")))))))))))</f>
        <v>Novaluron</v>
      </c>
      <c r="AC329" s="7"/>
      <c r="AD329" s="7"/>
      <c r="AE329" s="7">
        <v>118800</v>
      </c>
      <c r="AF329" s="7">
        <v>118.8</v>
      </c>
      <c r="AG329" s="7">
        <v>2656000</v>
      </c>
      <c r="AJ329" s="7"/>
      <c r="AK329" s="7"/>
      <c r="AL329" s="7"/>
    </row>
    <row r="330" spans="1:38" ht="22" customHeight="1" x14ac:dyDescent="0.3">
      <c r="A330" s="2">
        <v>43759</v>
      </c>
      <c r="B330" s="3" t="s">
        <v>273</v>
      </c>
      <c r="C330" s="3" t="s">
        <v>32</v>
      </c>
      <c r="D330" s="4" t="s">
        <v>49</v>
      </c>
      <c r="E330" s="4" t="s">
        <v>49</v>
      </c>
      <c r="F330" s="3" t="s">
        <v>33</v>
      </c>
      <c r="G330" s="4" t="s">
        <v>49</v>
      </c>
      <c r="H330" s="4" t="s">
        <v>49</v>
      </c>
      <c r="I330" s="3" t="s">
        <v>34</v>
      </c>
      <c r="J330" s="3" t="s">
        <v>77</v>
      </c>
      <c r="K330" s="3" t="s">
        <v>78</v>
      </c>
      <c r="L330" s="3" t="s">
        <v>68</v>
      </c>
      <c r="M330" s="3" t="s">
        <v>33</v>
      </c>
      <c r="N330" s="4" t="s">
        <v>49</v>
      </c>
      <c r="O330" s="4" t="s">
        <v>49</v>
      </c>
      <c r="P330" s="3" t="s">
        <v>79</v>
      </c>
      <c r="Q330" s="3" t="s">
        <v>39</v>
      </c>
      <c r="R330" s="3" t="s">
        <v>67</v>
      </c>
      <c r="S330" s="3" t="s">
        <v>68</v>
      </c>
      <c r="T330" s="3" t="s">
        <v>69</v>
      </c>
      <c r="U330" s="3" t="s">
        <v>70</v>
      </c>
      <c r="V330" s="3" t="s">
        <v>43</v>
      </c>
      <c r="W330" s="3" t="s">
        <v>44</v>
      </c>
      <c r="X330" s="3" t="s">
        <v>45</v>
      </c>
      <c r="Y330" s="3" t="s">
        <v>46</v>
      </c>
      <c r="Z330" s="3" t="s">
        <v>63</v>
      </c>
      <c r="AA330" s="3" t="s">
        <v>551</v>
      </c>
      <c r="AB330" s="12" t="str">
        <f>IF(ISNUMBER(SEARCH("BUTYRAMIDE",AA330)),"2,3-Dimethyl Butyramide",IF(ISNUMBER(SEARCH("FOLPET",AA330)),"Folpet",IF(ISNUMBER(SEARCH("METHYL [2-({[6- (TRIFLUOROMETHYL) PYRIDIN-2-YL] OXY} METHYL) PHENYL",AA330)),"Esther",IF(ISNUMBER(SEARCH("TEBUCONAZOL",AA330)),"Tebuconazole",IF(ISNUMBER(SEARCH("DICHLOROPHENYL",AA330)),"Dichlorophenyl Isocyanates",IF(ISNUMBER(SEARCH("CAPTAN",AA330)),"Captan",IF(ISNUMBER(SEARCH("DIMETHYLACETAMID",AA330)),"Dimethylacetamide",IF(ISNUMBER(SEARCH("AFALON",AA330)),"Linuron","FIX IT"))))))))</f>
        <v>Tebuconazole</v>
      </c>
      <c r="AC330" s="10"/>
      <c r="AD330" s="10"/>
      <c r="AE330" s="4">
        <v>15705</v>
      </c>
      <c r="AF330" s="4">
        <v>15.7</v>
      </c>
      <c r="AG330" s="4">
        <v>6591000</v>
      </c>
      <c r="AJ330" s="10"/>
      <c r="AK330" s="10"/>
      <c r="AL330" s="10"/>
    </row>
    <row r="331" spans="1:38" ht="22" customHeight="1" x14ac:dyDescent="0.3">
      <c r="A331" s="5">
        <v>43759</v>
      </c>
      <c r="B331" s="6" t="s">
        <v>50</v>
      </c>
      <c r="C331" s="6" t="s">
        <v>32</v>
      </c>
      <c r="D331" s="7" t="s">
        <v>49</v>
      </c>
      <c r="E331" s="7" t="s">
        <v>49</v>
      </c>
      <c r="F331" s="6" t="s">
        <v>33</v>
      </c>
      <c r="G331" s="7" t="s">
        <v>49</v>
      </c>
      <c r="H331" s="7" t="s">
        <v>49</v>
      </c>
      <c r="I331" s="6" t="s">
        <v>34</v>
      </c>
      <c r="J331" s="6" t="s">
        <v>173</v>
      </c>
      <c r="K331" s="6" t="s">
        <v>174</v>
      </c>
      <c r="L331" s="6" t="s">
        <v>97</v>
      </c>
      <c r="M331" s="7" t="s">
        <v>49</v>
      </c>
      <c r="N331" s="7" t="s">
        <v>49</v>
      </c>
      <c r="O331" s="7" t="s">
        <v>49</v>
      </c>
      <c r="P331" s="6" t="s">
        <v>175</v>
      </c>
      <c r="Q331" s="6" t="s">
        <v>39</v>
      </c>
      <c r="R331" s="6" t="s">
        <v>176</v>
      </c>
      <c r="S331" s="6" t="s">
        <v>97</v>
      </c>
      <c r="T331" s="6" t="s">
        <v>177</v>
      </c>
      <c r="U331" s="6" t="s">
        <v>178</v>
      </c>
      <c r="V331" s="6" t="s">
        <v>43</v>
      </c>
      <c r="W331" s="6" t="s">
        <v>44</v>
      </c>
      <c r="X331" s="6" t="s">
        <v>45</v>
      </c>
      <c r="Y331" s="6" t="s">
        <v>46</v>
      </c>
      <c r="Z331" s="6" t="s">
        <v>179</v>
      </c>
      <c r="AA331" s="6" t="s">
        <v>552</v>
      </c>
      <c r="AB331" s="12" t="str">
        <f t="shared" si="90"/>
        <v>Acid Based Co-Emulsifier</v>
      </c>
      <c r="AC331" s="7"/>
      <c r="AD331" s="7"/>
      <c r="AE331" s="7">
        <v>52125</v>
      </c>
      <c r="AF331" s="7">
        <v>52.13</v>
      </c>
      <c r="AG331" s="7">
        <v>31900</v>
      </c>
      <c r="AJ331" s="7"/>
      <c r="AK331" s="7"/>
      <c r="AL331" s="7"/>
    </row>
    <row r="332" spans="1:38" ht="22" customHeight="1" x14ac:dyDescent="0.3">
      <c r="A332" s="2">
        <v>43759</v>
      </c>
      <c r="B332" s="3" t="s">
        <v>31</v>
      </c>
      <c r="C332" s="3" t="s">
        <v>32</v>
      </c>
      <c r="D332" s="4" t="s">
        <v>49</v>
      </c>
      <c r="E332" s="4" t="s">
        <v>49</v>
      </c>
      <c r="F332" s="3" t="s">
        <v>33</v>
      </c>
      <c r="G332" s="4" t="s">
        <v>49</v>
      </c>
      <c r="H332" s="4" t="s">
        <v>49</v>
      </c>
      <c r="I332" s="3" t="s">
        <v>34</v>
      </c>
      <c r="J332" s="3" t="s">
        <v>65</v>
      </c>
      <c r="K332" s="4" t="s">
        <v>49</v>
      </c>
      <c r="L332" s="4" t="s">
        <v>49</v>
      </c>
      <c r="M332" s="3" t="s">
        <v>33</v>
      </c>
      <c r="N332" s="4" t="s">
        <v>49</v>
      </c>
      <c r="O332" s="4" t="s">
        <v>49</v>
      </c>
      <c r="P332" s="3" t="s">
        <v>66</v>
      </c>
      <c r="Q332" s="3" t="s">
        <v>39</v>
      </c>
      <c r="R332" s="3" t="s">
        <v>67</v>
      </c>
      <c r="S332" s="3" t="s">
        <v>68</v>
      </c>
      <c r="T332" s="3" t="s">
        <v>69</v>
      </c>
      <c r="U332" s="3" t="s">
        <v>70</v>
      </c>
      <c r="V332" s="3" t="s">
        <v>43</v>
      </c>
      <c r="W332" s="3" t="s">
        <v>44</v>
      </c>
      <c r="X332" s="3" t="s">
        <v>45</v>
      </c>
      <c r="Y332" s="3" t="s">
        <v>46</v>
      </c>
      <c r="Z332" s="3" t="s">
        <v>71</v>
      </c>
      <c r="AA332" s="3" t="s">
        <v>464</v>
      </c>
      <c r="AB332" s="12" t="str">
        <f>IF(ISNUMBER(SEARCH("2,4 D",AA332)),"2,4-Dichlorophenoxyacetic acid",IF(ISNUMBER(SEARCH("ACIDO",AA332)),"2,4-Dichlorophenoxyacetic acid",IF(ISNUMBER(SEARCH("NAPHTHA",AA332)),"Aromatic Solvent Mixture",IF(ISNUMBER(SEARCH("DIMETHYLAMINE",AA332)),"Dimethylamine",IF(ISNUMBER(SEARCH("DIMETILAMINA",AA332)),"Dimethylamine",IF(ISNUMBER(SEARCH("JUMP",AA332)),"Diuron",IF(ISNUMBER(SEARCH("2-AMINO-2,3-DIMETHYL BUTYRAMIDE",AA332)),"Herbicide Amine Intermediate",IF(ISNUMBER(SEARCH("TEBUTHIURON",AA332)),"Tebuthiuron","FIXIT"))))))))</f>
        <v>Diuron</v>
      </c>
      <c r="AC332" s="10"/>
      <c r="AD332" s="10"/>
      <c r="AE332" s="4">
        <v>44696</v>
      </c>
      <c r="AF332" s="4">
        <v>44.7</v>
      </c>
      <c r="AG332" s="4">
        <v>596000</v>
      </c>
      <c r="AJ332" s="10"/>
      <c r="AK332" s="10"/>
      <c r="AL332" s="10"/>
    </row>
    <row r="333" spans="1:38" ht="22" customHeight="1" x14ac:dyDescent="0.3">
      <c r="A333" s="5">
        <v>43759</v>
      </c>
      <c r="B333" s="6" t="s">
        <v>50</v>
      </c>
      <c r="C333" s="6" t="s">
        <v>32</v>
      </c>
      <c r="D333" s="7" t="s">
        <v>49</v>
      </c>
      <c r="E333" s="7" t="s">
        <v>49</v>
      </c>
      <c r="F333" s="6" t="s">
        <v>33</v>
      </c>
      <c r="G333" s="7" t="s">
        <v>49</v>
      </c>
      <c r="H333" s="7" t="s">
        <v>49</v>
      </c>
      <c r="I333" s="6" t="s">
        <v>34</v>
      </c>
      <c r="J333" s="6" t="s">
        <v>166</v>
      </c>
      <c r="K333" s="7" t="s">
        <v>49</v>
      </c>
      <c r="L333" s="6" t="s">
        <v>61</v>
      </c>
      <c r="M333" s="7" t="s">
        <v>49</v>
      </c>
      <c r="N333" s="7" t="s">
        <v>49</v>
      </c>
      <c r="O333" s="7" t="s">
        <v>49</v>
      </c>
      <c r="P333" s="6" t="s">
        <v>167</v>
      </c>
      <c r="Q333" s="6" t="s">
        <v>39</v>
      </c>
      <c r="R333" s="6" t="s">
        <v>168</v>
      </c>
      <c r="S333" s="6" t="s">
        <v>61</v>
      </c>
      <c r="T333" s="6" t="s">
        <v>169</v>
      </c>
      <c r="U333" s="6" t="s">
        <v>56</v>
      </c>
      <c r="V333" s="6" t="s">
        <v>43</v>
      </c>
      <c r="W333" s="6" t="s">
        <v>44</v>
      </c>
      <c r="X333" s="6" t="s">
        <v>45</v>
      </c>
      <c r="Y333" s="6" t="s">
        <v>46</v>
      </c>
      <c r="Z333" s="6" t="s">
        <v>170</v>
      </c>
      <c r="AA333" s="11" t="s">
        <v>553</v>
      </c>
      <c r="AB333" s="12" t="s">
        <v>3171</v>
      </c>
      <c r="AC333" s="7"/>
      <c r="AD333" s="7"/>
      <c r="AE333" s="7">
        <v>17804</v>
      </c>
      <c r="AF333" s="7">
        <v>17.8</v>
      </c>
      <c r="AG333" s="7">
        <v>104000</v>
      </c>
      <c r="AJ333" s="7"/>
      <c r="AK333" s="7"/>
      <c r="AL333" s="7"/>
    </row>
    <row r="334" spans="1:38" ht="22" customHeight="1" x14ac:dyDescent="0.3">
      <c r="A334" s="2">
        <v>43759</v>
      </c>
      <c r="B334" s="3" t="s">
        <v>50</v>
      </c>
      <c r="C334" s="3" t="s">
        <v>32</v>
      </c>
      <c r="D334" s="4" t="s">
        <v>49</v>
      </c>
      <c r="E334" s="4" t="s">
        <v>49</v>
      </c>
      <c r="F334" s="3" t="s">
        <v>33</v>
      </c>
      <c r="G334" s="4" t="s">
        <v>49</v>
      </c>
      <c r="H334" s="4" t="s">
        <v>49</v>
      </c>
      <c r="I334" s="3" t="s">
        <v>34</v>
      </c>
      <c r="J334" s="3" t="s">
        <v>399</v>
      </c>
      <c r="K334" s="4" t="s">
        <v>49</v>
      </c>
      <c r="L334" s="3" t="s">
        <v>149</v>
      </c>
      <c r="M334" s="3" t="s">
        <v>33</v>
      </c>
      <c r="N334" s="4" t="s">
        <v>49</v>
      </c>
      <c r="O334" s="4" t="s">
        <v>49</v>
      </c>
      <c r="P334" s="3" t="s">
        <v>150</v>
      </c>
      <c r="Q334" s="3" t="s">
        <v>39</v>
      </c>
      <c r="R334" s="3" t="s">
        <v>151</v>
      </c>
      <c r="S334" s="3" t="s">
        <v>149</v>
      </c>
      <c r="T334" s="3" t="s">
        <v>152</v>
      </c>
      <c r="U334" s="3" t="s">
        <v>42</v>
      </c>
      <c r="V334" s="3" t="s">
        <v>43</v>
      </c>
      <c r="W334" s="3" t="s">
        <v>44</v>
      </c>
      <c r="X334" s="3" t="s">
        <v>45</v>
      </c>
      <c r="Y334" s="3" t="s">
        <v>46</v>
      </c>
      <c r="Z334" s="3" t="s">
        <v>153</v>
      </c>
      <c r="AA334" s="3" t="s">
        <v>554</v>
      </c>
      <c r="AB334" s="12" t="str">
        <f t="shared" ref="AB334" si="91">IF(ISNUMBER(SEARCH("2,4 D",AA332)),"2,4-Dichlorophenoxyacetic acid",IF(ISNUMBER(SEARCH("ACIDO",AA332)),"2,4-Dichlorophenoxyacetic acid",IF(ISNUMBER(SEARCH("NAPHTHA",AA332)),"Aromatic Solvent Mixture",IF(ISNUMBER(SEARCH("DIMETHYLAMINE",AA332)),"Dimethylamine",IF(ISNUMBER(SEARCH("DIMETILAMINA",AA332)),"Dimethylamine",IF(ISNUMBER(SEARCH("JUMP",AA332)),"Diuron",IF(ISNUMBER(SEARCH(" 2-AMINO-2,3-DIMETHYL BUTYRAMIDE",AA332)),"Herbicide Amine Intermediate",IF(ISNUMBER(SEARCH("TEBUTHIURON",AA332)),"Tebuthiuron",IF(ISNUMBER(SEARCH("DMS",AA332)),"Dimethyl Sulfate",IF(ISNUMBER(SEARCH("2,4-XILIDIN",AA332)),"2,4-Xylidine","FIX IT"))))))))))</f>
        <v>Diuron</v>
      </c>
      <c r="AC334" s="10"/>
      <c r="AD334" s="10"/>
      <c r="AE334" s="4">
        <v>19920</v>
      </c>
      <c r="AF334" s="4">
        <v>19.920000000000002</v>
      </c>
      <c r="AG334" s="3" t="s">
        <v>49</v>
      </c>
      <c r="AJ334" s="10"/>
      <c r="AK334" s="10"/>
      <c r="AL334" s="10"/>
    </row>
    <row r="335" spans="1:38" ht="22" customHeight="1" x14ac:dyDescent="0.3">
      <c r="A335" s="5">
        <v>43759</v>
      </c>
      <c r="B335" s="6" t="s">
        <v>31</v>
      </c>
      <c r="C335" s="6" t="s">
        <v>32</v>
      </c>
      <c r="D335" s="7" t="s">
        <v>49</v>
      </c>
      <c r="E335" s="7" t="s">
        <v>49</v>
      </c>
      <c r="F335" s="6" t="s">
        <v>33</v>
      </c>
      <c r="G335" s="7" t="s">
        <v>49</v>
      </c>
      <c r="H335" s="7" t="s">
        <v>49</v>
      </c>
      <c r="I335" s="6" t="s">
        <v>34</v>
      </c>
      <c r="J335" s="6" t="s">
        <v>65</v>
      </c>
      <c r="K335" s="7" t="s">
        <v>49</v>
      </c>
      <c r="L335" s="7" t="s">
        <v>49</v>
      </c>
      <c r="M335" s="6" t="s">
        <v>33</v>
      </c>
      <c r="N335" s="7" t="s">
        <v>49</v>
      </c>
      <c r="O335" s="7" t="s">
        <v>49</v>
      </c>
      <c r="P335" s="6" t="s">
        <v>66</v>
      </c>
      <c r="Q335" s="6" t="s">
        <v>39</v>
      </c>
      <c r="R335" s="6" t="s">
        <v>67</v>
      </c>
      <c r="S335" s="6" t="s">
        <v>68</v>
      </c>
      <c r="T335" s="6" t="s">
        <v>69</v>
      </c>
      <c r="U335" s="6" t="s">
        <v>70</v>
      </c>
      <c r="V335" s="6" t="s">
        <v>43</v>
      </c>
      <c r="W335" s="6" t="s">
        <v>44</v>
      </c>
      <c r="X335" s="6" t="s">
        <v>45</v>
      </c>
      <c r="Y335" s="6" t="s">
        <v>46</v>
      </c>
      <c r="Z335" s="6" t="s">
        <v>71</v>
      </c>
      <c r="AA335" s="6" t="s">
        <v>555</v>
      </c>
      <c r="AB335" s="12" t="str">
        <f>IF(ISNUMBER(SEARCH("2,4 D",AA335)),"2,4-Dichlorophenoxyacetic acid",IF(ISNUMBER(SEARCH("ACIDO",AA335)),"2,4-Dichlorophenoxyacetic acid",IF(ISNUMBER(SEARCH("NAPHTHA",AA335)),"Aromatic Solvent Mixture",IF(ISNUMBER(SEARCH("DIMETHYLAMINE",AA335)),"Dimethylamine",IF(ISNUMBER(SEARCH("DIMETILAMINA",AA335)),"Dimethylamine",IF(ISNUMBER(SEARCH("JUMP",AA335)),"Diuron",IF(ISNUMBER(SEARCH("2-AMINO-2,3-DIMETHYL BUTYRAMIDE",AA335)),"Herbicide Amine Intermediate",IF(ISNUMBER(SEARCH("TEBUTHIURON",AA335)),"Tebuthiuron","FIXIT"))))))))</f>
        <v>Diuron</v>
      </c>
      <c r="AC335" s="7"/>
      <c r="AD335" s="7"/>
      <c r="AE335" s="7">
        <v>178784</v>
      </c>
      <c r="AF335" s="7">
        <v>178.78</v>
      </c>
      <c r="AG335" s="7">
        <v>2384000</v>
      </c>
      <c r="AJ335" s="7"/>
      <c r="AK335" s="7"/>
      <c r="AL335" s="7"/>
    </row>
    <row r="336" spans="1:38" ht="22" customHeight="1" x14ac:dyDescent="0.3">
      <c r="A336" s="2">
        <v>43758</v>
      </c>
      <c r="B336" s="3" t="s">
        <v>50</v>
      </c>
      <c r="C336" s="3" t="s">
        <v>32</v>
      </c>
      <c r="D336" s="4" t="s">
        <v>49</v>
      </c>
      <c r="E336" s="4" t="s">
        <v>49</v>
      </c>
      <c r="F336" s="3" t="s">
        <v>33</v>
      </c>
      <c r="G336" s="4" t="s">
        <v>49</v>
      </c>
      <c r="H336" s="4" t="s">
        <v>49</v>
      </c>
      <c r="I336" s="3" t="s">
        <v>34</v>
      </c>
      <c r="J336" s="3" t="s">
        <v>507</v>
      </c>
      <c r="K336" s="4" t="s">
        <v>49</v>
      </c>
      <c r="L336" s="3" t="s">
        <v>307</v>
      </c>
      <c r="M336" s="4" t="s">
        <v>49</v>
      </c>
      <c r="N336" s="4" t="s">
        <v>49</v>
      </c>
      <c r="O336" s="4" t="s">
        <v>49</v>
      </c>
      <c r="P336" s="3" t="s">
        <v>158</v>
      </c>
      <c r="Q336" s="3" t="s">
        <v>39</v>
      </c>
      <c r="R336" s="3" t="s">
        <v>106</v>
      </c>
      <c r="S336" s="3" t="s">
        <v>61</v>
      </c>
      <c r="T336" s="3" t="s">
        <v>107</v>
      </c>
      <c r="U336" s="3" t="s">
        <v>56</v>
      </c>
      <c r="V336" s="3" t="s">
        <v>43</v>
      </c>
      <c r="W336" s="3" t="s">
        <v>44</v>
      </c>
      <c r="X336" s="3" t="s">
        <v>45</v>
      </c>
      <c r="Y336" s="3" t="s">
        <v>46</v>
      </c>
      <c r="Z336" s="3" t="s">
        <v>159</v>
      </c>
      <c r="AA336" s="3" t="s">
        <v>530</v>
      </c>
      <c r="AB336" s="12" t="str">
        <f t="shared" ref="AB336:AB366" si="92">IF(ISNUMBER(SEARCH("CARBENDAZIM",AA336)),"Carbendazim",IF(ISNUMBER(SEARCH("4-D",AA336)),"2,4-Dichlorophenoxyacetic acid",IF(ISNUMBER(SEARCH("RIDOVER",AA336)),"Glyphosate",IF(ISNUMBER(SEARCH("POQUER",AA336)),"Clethodim",IF(ISNUMBER(SEARCH("LITER",AA336)),"Imidacloprid",IF(ISNUMBER(SEARCH("PYRINEX",AA336)),"Chlorpyrifos",IF(ISNUMBER(SEARCH("ORBIT",AA336)),"Omethoate",IF(ISNUMBER(SEARCH("HEXARON",AA336)),"Diuron",IF(ISNUMBER(SEARCH("ISOPROPYLAMINE",AA336)),"Isopropylamine",IF(ISNUMBER(SEARCH("GLYPHOSATE",AA336)),"Glyphosate",IF(ISNUMBER(SEARCH("MANCOZEB",AA336)),"Mancozeb Indofil",IF(ISNUMBER(SEARCH("PARAQUAT",AA336)),"Paraquat",IF(ISNUMBER(SEARCH("CAROMAX",AA336)),"Aromatic Solvent Mixture",IF(ISNUMBER(SEARCH("BUTIRON",AA336)),"Tebuthiuron",IF(ISNUMBER(SEARCH("VORAZ",AA336)),"Methomyl",IF(ISNUMBER(SEARCH("IMIDACLOPRID",AA336)),"Imidacloprid",IF(ISNUMBER(SEARCH("2 4 D",AA336)),"2,4-Dichlorophenoxyacetic acid",IF(ISNUMBER(SEARCH("IMIDACL",AA336)),"Imidacloprid",IF(ISNUMBER(SEARCH("DIUREX",AA336)),"Diuron",IF(ISNUMBER(SEARCH("RAPEL",AA336)),"Acephate","fix it"))))))))))))))))))))</f>
        <v>Glyphosate</v>
      </c>
      <c r="AC336" s="10"/>
      <c r="AD336" s="10"/>
      <c r="AE336" s="4">
        <v>145320.01</v>
      </c>
      <c r="AF336" s="4">
        <v>145.32</v>
      </c>
      <c r="AG336" s="4">
        <v>802000</v>
      </c>
      <c r="AJ336" s="10"/>
      <c r="AK336" s="10"/>
      <c r="AL336" s="10"/>
    </row>
    <row r="337" spans="1:38" ht="22" customHeight="1" x14ac:dyDescent="0.3">
      <c r="A337" s="5">
        <v>43757</v>
      </c>
      <c r="B337" s="6" t="s">
        <v>50</v>
      </c>
      <c r="C337" s="6" t="s">
        <v>84</v>
      </c>
      <c r="D337" s="6" t="s">
        <v>85</v>
      </c>
      <c r="E337" s="6" t="s">
        <v>44</v>
      </c>
      <c r="F337" s="6" t="s">
        <v>33</v>
      </c>
      <c r="G337" s="7" t="s">
        <v>49</v>
      </c>
      <c r="H337" s="7" t="s">
        <v>49</v>
      </c>
      <c r="I337" s="6" t="s">
        <v>86</v>
      </c>
      <c r="J337" s="6" t="s">
        <v>87</v>
      </c>
      <c r="K337" s="6" t="s">
        <v>88</v>
      </c>
      <c r="L337" s="6" t="s">
        <v>61</v>
      </c>
      <c r="M337" s="7" t="s">
        <v>49</v>
      </c>
      <c r="N337" s="7" t="s">
        <v>49</v>
      </c>
      <c r="O337" s="7" t="s">
        <v>49</v>
      </c>
      <c r="P337" s="6" t="s">
        <v>89</v>
      </c>
      <c r="Q337" s="6" t="s">
        <v>39</v>
      </c>
      <c r="R337" s="6" t="s">
        <v>60</v>
      </c>
      <c r="S337" s="6" t="s">
        <v>61</v>
      </c>
      <c r="T337" s="6" t="s">
        <v>62</v>
      </c>
      <c r="U337" s="6" t="s">
        <v>56</v>
      </c>
      <c r="V337" s="6" t="s">
        <v>90</v>
      </c>
      <c r="W337" s="6" t="s">
        <v>44</v>
      </c>
      <c r="X337" s="6" t="s">
        <v>91</v>
      </c>
      <c r="Y337" s="6" t="s">
        <v>46</v>
      </c>
      <c r="Z337" s="6" t="s">
        <v>92</v>
      </c>
      <c r="AA337" s="6" t="s">
        <v>556</v>
      </c>
      <c r="AB337" s="12" t="str">
        <f t="shared" ref="AB337" si="93">IF(ISNUMBER(SEARCH("2,4 D",AA335)),"2,4-Dichlorophenoxyacetic acid",IF(ISNUMBER(SEARCH("ACIDO",AA335)),"2,4-Dichlorophenoxyacetic acid",IF(ISNUMBER(SEARCH("NAPHTHA",AA335)),"Aromatic Solvent Mixture",IF(ISNUMBER(SEARCH("DIMETHYLAMINE",AA335)),"Dimethylamine",IF(ISNUMBER(SEARCH("DIMETILAMINA",AA335)),"Dimethylamine",IF(ISNUMBER(SEARCH("JUMP",AA335)),"Diuron",IF(ISNUMBER(SEARCH(" 2-AMINO-2,3-DIMETHYL BUTYRAMIDE",AA335)),"Herbicide Amine Intermediate",IF(ISNUMBER(SEARCH("TEBUTHIURON",AA335)),"Tebuthiuron",IF(ISNUMBER(SEARCH("DMS",AA335)),"Dimethyl Sulfate",IF(ISNUMBER(SEARCH("2,4-XILIDIN",AA335)),"2,4-Xylidine","FIX IT"))))))))))</f>
        <v>Diuron</v>
      </c>
      <c r="AC337" s="7"/>
      <c r="AD337" s="7"/>
      <c r="AE337" s="7">
        <v>16760</v>
      </c>
      <c r="AF337" s="7">
        <v>16.760000000000002</v>
      </c>
      <c r="AG337" s="7">
        <v>141000</v>
      </c>
      <c r="AJ337" s="7"/>
      <c r="AK337" s="7"/>
      <c r="AL337" s="7"/>
    </row>
    <row r="338" spans="1:38" ht="22" customHeight="1" x14ac:dyDescent="0.3">
      <c r="A338" s="2">
        <v>43755</v>
      </c>
      <c r="B338" s="3" t="s">
        <v>50</v>
      </c>
      <c r="C338" s="3" t="s">
        <v>32</v>
      </c>
      <c r="D338" s="4" t="s">
        <v>49</v>
      </c>
      <c r="E338" s="4" t="s">
        <v>49</v>
      </c>
      <c r="F338" s="3" t="s">
        <v>33</v>
      </c>
      <c r="G338" s="4" t="s">
        <v>49</v>
      </c>
      <c r="H338" s="4" t="s">
        <v>49</v>
      </c>
      <c r="I338" s="3" t="s">
        <v>34</v>
      </c>
      <c r="J338" s="3" t="s">
        <v>557</v>
      </c>
      <c r="K338" s="3" t="s">
        <v>558</v>
      </c>
      <c r="L338" s="3" t="s">
        <v>187</v>
      </c>
      <c r="M338" s="3" t="s">
        <v>33</v>
      </c>
      <c r="N338" s="4" t="s">
        <v>49</v>
      </c>
      <c r="O338" s="4" t="s">
        <v>49</v>
      </c>
      <c r="P338" s="3" t="s">
        <v>559</v>
      </c>
      <c r="Q338" s="3" t="s">
        <v>560</v>
      </c>
      <c r="R338" s="3" t="s">
        <v>186</v>
      </c>
      <c r="S338" s="3" t="s">
        <v>187</v>
      </c>
      <c r="T338" s="3" t="s">
        <v>188</v>
      </c>
      <c r="U338" s="3" t="s">
        <v>42</v>
      </c>
      <c r="V338" s="3" t="s">
        <v>43</v>
      </c>
      <c r="W338" s="3" t="s">
        <v>44</v>
      </c>
      <c r="X338" s="3" t="s">
        <v>45</v>
      </c>
      <c r="Y338" s="3" t="s">
        <v>46</v>
      </c>
      <c r="Z338" s="3" t="s">
        <v>140</v>
      </c>
      <c r="AA338" s="3" t="s">
        <v>561</v>
      </c>
      <c r="AB338" s="12" t="str">
        <f t="shared" ref="AB338" si="94">IF(ISNUMBER(SEARCH("2,4 D",AA338)),"2,4-Dichlorophenoxyacetic acid",IF(ISNUMBER(SEARCH("ACIDO",AA338)),"2,4-Dichlorophenoxyacetic acid",IF(ISNUMBER(SEARCH("NAPHTHA",AA338)),"Aromatic Solvent Mixture",IF(ISNUMBER(SEARCH("DIMETHYLAMINE",AA338)),"Dimethylamine",IF(ISNUMBER(SEARCH("DIMETILAMINA",AA338)),"Dimethylamine",IF(ISNUMBER(SEARCH("JUMP",AA338)),"Diuron",IF(ISNUMBER(SEARCH("2-AMINO-2,3-DIMETHYL BUTYRAMIDE",AA338)),"Herbicide Amine Intermediate",IF(ISNUMBER(SEARCH("TEBUTHIURON",AA338)),"Tebuthiuron","FIXIT"))))))))</f>
        <v>Dimethylamine</v>
      </c>
      <c r="AC338" s="10"/>
      <c r="AD338" s="10"/>
      <c r="AE338" s="4">
        <v>113020</v>
      </c>
      <c r="AF338" s="4">
        <v>113.02</v>
      </c>
      <c r="AG338" s="4">
        <v>381000</v>
      </c>
      <c r="AJ338" s="10"/>
      <c r="AK338" s="10"/>
      <c r="AL338" s="10"/>
    </row>
    <row r="339" spans="1:38" ht="22" customHeight="1" x14ac:dyDescent="0.3">
      <c r="A339" s="5">
        <v>43755</v>
      </c>
      <c r="B339" s="6" t="s">
        <v>50</v>
      </c>
      <c r="C339" s="6" t="s">
        <v>32</v>
      </c>
      <c r="D339" s="7" t="s">
        <v>49</v>
      </c>
      <c r="E339" s="7" t="s">
        <v>49</v>
      </c>
      <c r="F339" s="6" t="s">
        <v>33</v>
      </c>
      <c r="G339" s="7" t="s">
        <v>49</v>
      </c>
      <c r="H339" s="7" t="s">
        <v>49</v>
      </c>
      <c r="I339" s="6" t="s">
        <v>34</v>
      </c>
      <c r="J339" s="6" t="s">
        <v>538</v>
      </c>
      <c r="K339" s="7" t="s">
        <v>49</v>
      </c>
      <c r="L339" s="6" t="s">
        <v>61</v>
      </c>
      <c r="M339" s="6" t="s">
        <v>103</v>
      </c>
      <c r="N339" s="7" t="s">
        <v>49</v>
      </c>
      <c r="O339" s="7" t="s">
        <v>49</v>
      </c>
      <c r="P339" s="6" t="s">
        <v>104</v>
      </c>
      <c r="Q339" s="6" t="s">
        <v>105</v>
      </c>
      <c r="R339" s="6" t="s">
        <v>106</v>
      </c>
      <c r="S339" s="6" t="s">
        <v>61</v>
      </c>
      <c r="T339" s="6" t="s">
        <v>107</v>
      </c>
      <c r="U339" s="6" t="s">
        <v>56</v>
      </c>
      <c r="V339" s="6" t="s">
        <v>43</v>
      </c>
      <c r="W339" s="6" t="s">
        <v>44</v>
      </c>
      <c r="X339" s="6" t="s">
        <v>45</v>
      </c>
      <c r="Y339" s="6" t="s">
        <v>46</v>
      </c>
      <c r="Z339" s="6" t="s">
        <v>108</v>
      </c>
      <c r="AA339" s="6" t="s">
        <v>562</v>
      </c>
      <c r="AB339" s="12" t="str">
        <f>IF(ISNUMBER(SEARCH("BUTYRAMIDE",AA339)),"2,3-Dimethyl Butyramide",IF(ISNUMBER(SEARCH("FOLPET",AA339)),"Folpet",IF(ISNUMBER(SEARCH("METHYL [2-({[6- (TRIFLUOROMETHYL) PYRIDIN-2-YL] OXY} METHYL) PHENYL",AA339)),"Esther",IF(ISNUMBER(SEARCH("TEBUCONAZOL",AA339)),"Tebuconazole",IF(ISNUMBER(SEARCH("DICHLOROPHENYL",AA339)),"Dichlorophenyl Isocyanates",IF(ISNUMBER(SEARCH("CAPTAN",AA339)),"Captan",IF(ISNUMBER(SEARCH("DIMETHYLACETAMID",AA339)),"Dimethylacetamide",IF(ISNUMBER(SEARCH("AFALON",AA339)),"Linuron","FIX IT"))))))))</f>
        <v>2,3-Dimethyl Butyramide</v>
      </c>
      <c r="AC339" s="7"/>
      <c r="AD339" s="7"/>
      <c r="AE339" s="7">
        <v>15120</v>
      </c>
      <c r="AF339" s="7">
        <v>15.12</v>
      </c>
      <c r="AG339" s="7">
        <v>86800</v>
      </c>
      <c r="AJ339" s="7"/>
      <c r="AK339" s="7"/>
      <c r="AL339" s="7"/>
    </row>
    <row r="340" spans="1:38" ht="22" customHeight="1" x14ac:dyDescent="0.3">
      <c r="A340" s="2">
        <v>43753</v>
      </c>
      <c r="B340" s="3" t="s">
        <v>31</v>
      </c>
      <c r="C340" s="3" t="s">
        <v>32</v>
      </c>
      <c r="D340" s="4" t="s">
        <v>49</v>
      </c>
      <c r="E340" s="4" t="s">
        <v>49</v>
      </c>
      <c r="F340" s="3" t="s">
        <v>33</v>
      </c>
      <c r="G340" s="4" t="s">
        <v>49</v>
      </c>
      <c r="H340" s="4" t="s">
        <v>49</v>
      </c>
      <c r="I340" s="3" t="s">
        <v>34</v>
      </c>
      <c r="J340" s="3" t="s">
        <v>77</v>
      </c>
      <c r="K340" s="3" t="s">
        <v>78</v>
      </c>
      <c r="L340" s="3" t="s">
        <v>68</v>
      </c>
      <c r="M340" s="3" t="s">
        <v>33</v>
      </c>
      <c r="N340" s="4" t="s">
        <v>49</v>
      </c>
      <c r="O340" s="4" t="s">
        <v>49</v>
      </c>
      <c r="P340" s="3" t="s">
        <v>79</v>
      </c>
      <c r="Q340" s="3" t="s">
        <v>39</v>
      </c>
      <c r="R340" s="3" t="s">
        <v>67</v>
      </c>
      <c r="S340" s="3" t="s">
        <v>68</v>
      </c>
      <c r="T340" s="3" t="s">
        <v>69</v>
      </c>
      <c r="U340" s="3" t="s">
        <v>70</v>
      </c>
      <c r="V340" s="3" t="s">
        <v>43</v>
      </c>
      <c r="W340" s="3" t="s">
        <v>44</v>
      </c>
      <c r="X340" s="3" t="s">
        <v>45</v>
      </c>
      <c r="Y340" s="3" t="s">
        <v>46</v>
      </c>
      <c r="Z340" s="3" t="s">
        <v>82</v>
      </c>
      <c r="AA340" s="3" t="s">
        <v>563</v>
      </c>
      <c r="AB340" s="18" t="s">
        <v>3193</v>
      </c>
      <c r="AC340" s="10"/>
      <c r="AD340" s="10"/>
      <c r="AE340" s="4">
        <v>103050</v>
      </c>
      <c r="AF340" s="4">
        <v>103.05</v>
      </c>
      <c r="AG340" s="4">
        <v>2304000</v>
      </c>
      <c r="AJ340" s="10"/>
      <c r="AK340" s="10"/>
      <c r="AL340" s="10"/>
    </row>
    <row r="341" spans="1:38" ht="22" customHeight="1" x14ac:dyDescent="0.3">
      <c r="A341" s="5">
        <v>43753</v>
      </c>
      <c r="B341" s="6" t="s">
        <v>31</v>
      </c>
      <c r="C341" s="6" t="s">
        <v>32</v>
      </c>
      <c r="D341" s="7" t="s">
        <v>49</v>
      </c>
      <c r="E341" s="7" t="s">
        <v>49</v>
      </c>
      <c r="F341" s="6" t="s">
        <v>33</v>
      </c>
      <c r="G341" s="7" t="s">
        <v>49</v>
      </c>
      <c r="H341" s="7" t="s">
        <v>49</v>
      </c>
      <c r="I341" s="6" t="s">
        <v>34</v>
      </c>
      <c r="J341" s="6" t="s">
        <v>65</v>
      </c>
      <c r="K341" s="7" t="s">
        <v>49</v>
      </c>
      <c r="L341" s="7" t="s">
        <v>49</v>
      </c>
      <c r="M341" s="6" t="s">
        <v>33</v>
      </c>
      <c r="N341" s="7" t="s">
        <v>49</v>
      </c>
      <c r="O341" s="7" t="s">
        <v>49</v>
      </c>
      <c r="P341" s="6" t="s">
        <v>66</v>
      </c>
      <c r="Q341" s="6" t="s">
        <v>39</v>
      </c>
      <c r="R341" s="6" t="s">
        <v>67</v>
      </c>
      <c r="S341" s="6" t="s">
        <v>68</v>
      </c>
      <c r="T341" s="6" t="s">
        <v>69</v>
      </c>
      <c r="U341" s="6" t="s">
        <v>70</v>
      </c>
      <c r="V341" s="6" t="s">
        <v>43</v>
      </c>
      <c r="W341" s="6" t="s">
        <v>44</v>
      </c>
      <c r="X341" s="6" t="s">
        <v>45</v>
      </c>
      <c r="Y341" s="6" t="s">
        <v>46</v>
      </c>
      <c r="Z341" s="11" t="s">
        <v>73</v>
      </c>
      <c r="AA341" s="6" t="s">
        <v>564</v>
      </c>
      <c r="AB341" s="12" t="s">
        <v>3160</v>
      </c>
      <c r="AC341" s="7"/>
      <c r="AD341" s="7"/>
      <c r="AE341" s="7">
        <v>41580</v>
      </c>
      <c r="AF341" s="7">
        <v>41.58</v>
      </c>
      <c r="AG341" s="7">
        <v>555000</v>
      </c>
      <c r="AJ341" s="7"/>
      <c r="AK341" s="7"/>
      <c r="AL341" s="7"/>
    </row>
    <row r="342" spans="1:38" ht="22" customHeight="1" x14ac:dyDescent="0.3">
      <c r="A342" s="2">
        <v>43752</v>
      </c>
      <c r="B342" s="3" t="s">
        <v>31</v>
      </c>
      <c r="C342" s="3" t="s">
        <v>32</v>
      </c>
      <c r="D342" s="4" t="s">
        <v>49</v>
      </c>
      <c r="E342" s="4" t="s">
        <v>49</v>
      </c>
      <c r="F342" s="3" t="s">
        <v>33</v>
      </c>
      <c r="G342" s="4" t="s">
        <v>49</v>
      </c>
      <c r="H342" s="4" t="s">
        <v>49</v>
      </c>
      <c r="I342" s="3" t="s">
        <v>34</v>
      </c>
      <c r="J342" s="3" t="s">
        <v>65</v>
      </c>
      <c r="K342" s="4" t="s">
        <v>49</v>
      </c>
      <c r="L342" s="4" t="s">
        <v>49</v>
      </c>
      <c r="M342" s="3" t="s">
        <v>33</v>
      </c>
      <c r="N342" s="4" t="s">
        <v>49</v>
      </c>
      <c r="O342" s="4" t="s">
        <v>49</v>
      </c>
      <c r="P342" s="3" t="s">
        <v>66</v>
      </c>
      <c r="Q342" s="3" t="s">
        <v>39</v>
      </c>
      <c r="R342" s="3" t="s">
        <v>67</v>
      </c>
      <c r="S342" s="3" t="s">
        <v>68</v>
      </c>
      <c r="T342" s="3" t="s">
        <v>69</v>
      </c>
      <c r="U342" s="3" t="s">
        <v>70</v>
      </c>
      <c r="V342" s="3" t="s">
        <v>43</v>
      </c>
      <c r="W342" s="3" t="s">
        <v>44</v>
      </c>
      <c r="X342" s="3" t="s">
        <v>45</v>
      </c>
      <c r="Y342" s="3" t="s">
        <v>46</v>
      </c>
      <c r="Z342" s="3" t="s">
        <v>71</v>
      </c>
      <c r="AA342" s="3" t="s">
        <v>565</v>
      </c>
      <c r="AB342" s="12" t="str">
        <f t="shared" si="92"/>
        <v>Diuron</v>
      </c>
      <c r="AC342" s="10"/>
      <c r="AD342" s="10"/>
      <c r="AE342" s="4">
        <v>57466</v>
      </c>
      <c r="AF342" s="4">
        <v>57.47</v>
      </c>
      <c r="AG342" s="4">
        <v>766000</v>
      </c>
      <c r="AJ342" s="10"/>
      <c r="AK342" s="10"/>
      <c r="AL342" s="10"/>
    </row>
    <row r="343" spans="1:38" ht="22" customHeight="1" x14ac:dyDescent="0.3">
      <c r="A343" s="5">
        <v>43747</v>
      </c>
      <c r="B343" s="6" t="s">
        <v>50</v>
      </c>
      <c r="C343" s="6" t="s">
        <v>32</v>
      </c>
      <c r="D343" s="7" t="s">
        <v>49</v>
      </c>
      <c r="E343" s="7" t="s">
        <v>49</v>
      </c>
      <c r="F343" s="6" t="s">
        <v>33</v>
      </c>
      <c r="G343" s="7" t="s">
        <v>49</v>
      </c>
      <c r="H343" s="7" t="s">
        <v>49</v>
      </c>
      <c r="I343" s="6" t="s">
        <v>34</v>
      </c>
      <c r="J343" s="6" t="s">
        <v>538</v>
      </c>
      <c r="K343" s="7" t="s">
        <v>49</v>
      </c>
      <c r="L343" s="6" t="s">
        <v>61</v>
      </c>
      <c r="M343" s="6" t="s">
        <v>103</v>
      </c>
      <c r="N343" s="7" t="s">
        <v>49</v>
      </c>
      <c r="O343" s="7" t="s">
        <v>49</v>
      </c>
      <c r="P343" s="6" t="s">
        <v>104</v>
      </c>
      <c r="Q343" s="6" t="s">
        <v>105</v>
      </c>
      <c r="R343" s="6" t="s">
        <v>106</v>
      </c>
      <c r="S343" s="6" t="s">
        <v>61</v>
      </c>
      <c r="T343" s="6" t="s">
        <v>107</v>
      </c>
      <c r="U343" s="6" t="s">
        <v>56</v>
      </c>
      <c r="V343" s="6" t="s">
        <v>43</v>
      </c>
      <c r="W343" s="6" t="s">
        <v>44</v>
      </c>
      <c r="X343" s="6" t="s">
        <v>45</v>
      </c>
      <c r="Y343" s="6" t="s">
        <v>46</v>
      </c>
      <c r="Z343" s="6" t="s">
        <v>108</v>
      </c>
      <c r="AA343" s="6" t="s">
        <v>562</v>
      </c>
      <c r="AB343" s="12" t="str">
        <f>IF(ISNUMBER(SEARCH("BUTYRAMIDE",AA343)),"2,3-Dimethyl Butyramide",IF(ISNUMBER(SEARCH("FOLPET",AA343)),"Folpet",IF(ISNUMBER(SEARCH("METHYL [2-({[6- (TRIFLUOROMETHYL) PYRIDIN-2-YL] OXY} METHYL) PHENYL",AA343)),"Esther",IF(ISNUMBER(SEARCH("TEBUCONAZOL",AA343)),"Tebuconazole",IF(ISNUMBER(SEARCH("DICHLOROPHENYL",AA343)),"Dichlorophenyl Isocyanates",IF(ISNUMBER(SEARCH("CAPTAN",AA343)),"Captan",IF(ISNUMBER(SEARCH("DIMETHYLACETAMID",AA343)),"Dimethylacetamide",IF(ISNUMBER(SEARCH("AFALON",AA343)),"Linuron","FIX IT"))))))))</f>
        <v>2,3-Dimethyl Butyramide</v>
      </c>
      <c r="AC343" s="7"/>
      <c r="AD343" s="7"/>
      <c r="AE343" s="7">
        <v>15120</v>
      </c>
      <c r="AF343" s="7">
        <v>15.12</v>
      </c>
      <c r="AG343" s="7">
        <v>86800</v>
      </c>
      <c r="AJ343" s="7"/>
      <c r="AK343" s="7"/>
      <c r="AL343" s="7"/>
    </row>
    <row r="344" spans="1:38" ht="22" customHeight="1" x14ac:dyDescent="0.3">
      <c r="A344" s="2">
        <v>43746</v>
      </c>
      <c r="B344" s="3" t="s">
        <v>50</v>
      </c>
      <c r="C344" s="3" t="s">
        <v>84</v>
      </c>
      <c r="D344" s="3" t="s">
        <v>85</v>
      </c>
      <c r="E344" s="3" t="s">
        <v>44</v>
      </c>
      <c r="F344" s="3" t="s">
        <v>33</v>
      </c>
      <c r="G344" s="4" t="s">
        <v>49</v>
      </c>
      <c r="H344" s="4" t="s">
        <v>49</v>
      </c>
      <c r="I344" s="3" t="s">
        <v>86</v>
      </c>
      <c r="J344" s="3" t="s">
        <v>127</v>
      </c>
      <c r="K344" s="3" t="s">
        <v>88</v>
      </c>
      <c r="L344" s="3" t="s">
        <v>61</v>
      </c>
      <c r="M344" s="4" t="s">
        <v>49</v>
      </c>
      <c r="N344" s="4" t="s">
        <v>49</v>
      </c>
      <c r="O344" s="4" t="s">
        <v>49</v>
      </c>
      <c r="P344" s="3" t="s">
        <v>128</v>
      </c>
      <c r="Q344" s="3" t="s">
        <v>39</v>
      </c>
      <c r="R344" s="3" t="s">
        <v>60</v>
      </c>
      <c r="S344" s="3" t="s">
        <v>61</v>
      </c>
      <c r="T344" s="3" t="s">
        <v>62</v>
      </c>
      <c r="U344" s="3" t="s">
        <v>56</v>
      </c>
      <c r="V344" s="3" t="s">
        <v>90</v>
      </c>
      <c r="W344" s="3" t="s">
        <v>44</v>
      </c>
      <c r="X344" s="3" t="s">
        <v>91</v>
      </c>
      <c r="Y344" s="3" t="s">
        <v>46</v>
      </c>
      <c r="Z344" s="3" t="s">
        <v>129</v>
      </c>
      <c r="AA344" s="3" t="s">
        <v>566</v>
      </c>
      <c r="AB344" s="12" t="str">
        <f t="shared" ref="AB344" si="95">IF(ISNUMBER(SEARCH("DMS",AA344)),"Dimethyl Sulfate",IF(ISNUMBER(SEARCH("2,4-XILIDIN",AA344)),"2,4-Xylidine",IF(ISNUMBER(SEARCH("GALIGAN",AA344)),"Oxyfluorfen",IF(ISNUMBER(SEARCH("DIMETHYLAMINE",AA344)),"Dimethylamine",IF(ISNUMBER(SEARCH("ORTHOFORMATE",AA344)),"Trimethyl orthoformate",IF(ISNUMBER(SEARCH("NOVALURON",AA344)),"Novaluron",IF(ISNUMBER(SEARCH("DIMETHYL SULPHATE",AA344)),"Dimethyl Sulphate",IF(ISNUMBER(SEARCH("ALTAPYNE",AA344)),"Acid Based Co-Emulsifier",IF(ISNUMBER(SEARCH("METHANESULFONYL",AA344)),"Methanesulfonyl chloride",IF(ISNUMBER(SEARCH("METHYL FORMATE",AA344)),"Methanoate",IF(ISNUMBER(SEARCH("FLUEN",AA344)),"Fluensulfone","FIX IT")))))))))))</f>
        <v>2,4-Xylidine</v>
      </c>
      <c r="AC344" s="10"/>
      <c r="AD344" s="10"/>
      <c r="AE344" s="4">
        <v>17720</v>
      </c>
      <c r="AF344" s="4">
        <v>17.72</v>
      </c>
      <c r="AG344" s="4">
        <v>579000</v>
      </c>
      <c r="AJ344" s="10"/>
      <c r="AK344" s="10"/>
      <c r="AL344" s="10"/>
    </row>
    <row r="345" spans="1:38" ht="22" customHeight="1" x14ac:dyDescent="0.3">
      <c r="A345" s="5">
        <v>43745</v>
      </c>
      <c r="B345" s="6" t="s">
        <v>31</v>
      </c>
      <c r="C345" s="6" t="s">
        <v>32</v>
      </c>
      <c r="D345" s="7" t="s">
        <v>49</v>
      </c>
      <c r="E345" s="7" t="s">
        <v>49</v>
      </c>
      <c r="F345" s="6" t="s">
        <v>33</v>
      </c>
      <c r="G345" s="7" t="s">
        <v>49</v>
      </c>
      <c r="H345" s="7" t="s">
        <v>49</v>
      </c>
      <c r="I345" s="6" t="s">
        <v>34</v>
      </c>
      <c r="J345" s="6" t="s">
        <v>77</v>
      </c>
      <c r="K345" s="6" t="s">
        <v>78</v>
      </c>
      <c r="L345" s="6" t="s">
        <v>68</v>
      </c>
      <c r="M345" s="6" t="s">
        <v>33</v>
      </c>
      <c r="N345" s="7" t="s">
        <v>49</v>
      </c>
      <c r="O345" s="7" t="s">
        <v>49</v>
      </c>
      <c r="P345" s="6" t="s">
        <v>79</v>
      </c>
      <c r="Q345" s="6" t="s">
        <v>39</v>
      </c>
      <c r="R345" s="6" t="s">
        <v>67</v>
      </c>
      <c r="S345" s="6" t="s">
        <v>68</v>
      </c>
      <c r="T345" s="6" t="s">
        <v>69</v>
      </c>
      <c r="U345" s="6" t="s">
        <v>70</v>
      </c>
      <c r="V345" s="6" t="s">
        <v>43</v>
      </c>
      <c r="W345" s="6" t="s">
        <v>44</v>
      </c>
      <c r="X345" s="6" t="s">
        <v>45</v>
      </c>
      <c r="Y345" s="6" t="s">
        <v>46</v>
      </c>
      <c r="Z345" s="6" t="s">
        <v>82</v>
      </c>
      <c r="AA345" s="6" t="s">
        <v>567</v>
      </c>
      <c r="AB345" s="18" t="s">
        <v>3193</v>
      </c>
      <c r="AC345" s="7"/>
      <c r="AD345" s="7"/>
      <c r="AE345" s="7">
        <v>144270</v>
      </c>
      <c r="AF345" s="7">
        <v>144.27000000000001</v>
      </c>
      <c r="AG345" s="7">
        <v>3226000</v>
      </c>
      <c r="AJ345" s="7"/>
      <c r="AK345" s="7"/>
      <c r="AL345" s="7"/>
    </row>
    <row r="346" spans="1:38" ht="22" customHeight="1" x14ac:dyDescent="0.3">
      <c r="A346" s="2">
        <v>43745</v>
      </c>
      <c r="B346" s="3" t="s">
        <v>31</v>
      </c>
      <c r="C346" s="3" t="s">
        <v>32</v>
      </c>
      <c r="D346" s="4" t="s">
        <v>49</v>
      </c>
      <c r="E346" s="4" t="s">
        <v>49</v>
      </c>
      <c r="F346" s="3" t="s">
        <v>33</v>
      </c>
      <c r="G346" s="4" t="s">
        <v>49</v>
      </c>
      <c r="H346" s="4" t="s">
        <v>49</v>
      </c>
      <c r="I346" s="3" t="s">
        <v>34</v>
      </c>
      <c r="J346" s="3" t="s">
        <v>77</v>
      </c>
      <c r="K346" s="3" t="s">
        <v>78</v>
      </c>
      <c r="L346" s="3" t="s">
        <v>68</v>
      </c>
      <c r="M346" s="3" t="s">
        <v>33</v>
      </c>
      <c r="N346" s="4" t="s">
        <v>49</v>
      </c>
      <c r="O346" s="4" t="s">
        <v>49</v>
      </c>
      <c r="P346" s="3" t="s">
        <v>79</v>
      </c>
      <c r="Q346" s="3" t="s">
        <v>39</v>
      </c>
      <c r="R346" s="3" t="s">
        <v>67</v>
      </c>
      <c r="S346" s="3" t="s">
        <v>68</v>
      </c>
      <c r="T346" s="3" t="s">
        <v>69</v>
      </c>
      <c r="U346" s="3" t="s">
        <v>70</v>
      </c>
      <c r="V346" s="3" t="s">
        <v>43</v>
      </c>
      <c r="W346" s="3" t="s">
        <v>44</v>
      </c>
      <c r="X346" s="3" t="s">
        <v>45</v>
      </c>
      <c r="Y346" s="3" t="s">
        <v>46</v>
      </c>
      <c r="Z346" s="3" t="s">
        <v>82</v>
      </c>
      <c r="AA346" s="3" t="s">
        <v>568</v>
      </c>
      <c r="AB346" s="12" t="str">
        <f>IF(ISNUMBER(SEARCH("2,4 D",AA344)),"2,4-Dichlorophenoxyacetic acid",IF(ISNUMBER(SEARCH("ACIDO",AA344)),"2,4-Dichlorophenoxyacetic acid",IF(ISNUMBER(SEARCH("NAPHTHA",AA344)),"Aromatic Solvent Mixture",IF(ISNUMBER(SEARCH("DIMETHYLAMINE",AA344)),"Dimethylamine",IF(ISNUMBER(SEARCH("DIMETILAMINA",AA344)),"Dimethylamine",IF(ISNUMBER(SEARCH("JUMP",AA344)),"Diuron",IF(ISNUMBER(SEARCH(" 2-AMINO-2,3-DIMETHYL BUTYRAMIDE",AA344)),"Herbicide Amine Intermediate",IF(ISNUMBER(SEARCH("TEBUTHIURON",AA344)),"Tebuthiuron",IF(ISNUMBER(SEARCH("DMS",AA344)),"Dimethyl Sulfate",IF(ISNUMBER(SEARCH("2,4-XILIDIN",AA344)),"2,4-Xylidine","FIX IT"))))))))))</f>
        <v>2,4-Xylidine</v>
      </c>
      <c r="AC346" s="10"/>
      <c r="AD346" s="10"/>
      <c r="AE346" s="4">
        <v>38640</v>
      </c>
      <c r="AF346" s="4">
        <v>38.64</v>
      </c>
      <c r="AG346" s="4">
        <v>864000</v>
      </c>
      <c r="AJ346" s="10"/>
      <c r="AK346" s="10"/>
      <c r="AL346" s="10"/>
    </row>
    <row r="347" spans="1:38" ht="22" customHeight="1" x14ac:dyDescent="0.3">
      <c r="A347" s="5">
        <v>43745</v>
      </c>
      <c r="B347" s="6" t="s">
        <v>31</v>
      </c>
      <c r="C347" s="6" t="s">
        <v>32</v>
      </c>
      <c r="D347" s="7" t="s">
        <v>49</v>
      </c>
      <c r="E347" s="7" t="s">
        <v>49</v>
      </c>
      <c r="F347" s="6" t="s">
        <v>33</v>
      </c>
      <c r="G347" s="7" t="s">
        <v>49</v>
      </c>
      <c r="H347" s="7" t="s">
        <v>49</v>
      </c>
      <c r="I347" s="6" t="s">
        <v>34</v>
      </c>
      <c r="J347" s="6" t="s">
        <v>65</v>
      </c>
      <c r="K347" s="7" t="s">
        <v>49</v>
      </c>
      <c r="L347" s="7" t="s">
        <v>49</v>
      </c>
      <c r="M347" s="6" t="s">
        <v>33</v>
      </c>
      <c r="N347" s="7" t="s">
        <v>49</v>
      </c>
      <c r="O347" s="7" t="s">
        <v>49</v>
      </c>
      <c r="P347" s="6" t="s">
        <v>66</v>
      </c>
      <c r="Q347" s="6" t="s">
        <v>39</v>
      </c>
      <c r="R347" s="6" t="s">
        <v>67</v>
      </c>
      <c r="S347" s="6" t="s">
        <v>68</v>
      </c>
      <c r="T347" s="6" t="s">
        <v>69</v>
      </c>
      <c r="U347" s="6" t="s">
        <v>70</v>
      </c>
      <c r="V347" s="6" t="s">
        <v>43</v>
      </c>
      <c r="W347" s="6" t="s">
        <v>44</v>
      </c>
      <c r="X347" s="6" t="s">
        <v>45</v>
      </c>
      <c r="Y347" s="6" t="s">
        <v>46</v>
      </c>
      <c r="Z347" s="6" t="s">
        <v>71</v>
      </c>
      <c r="AA347" s="6" t="s">
        <v>363</v>
      </c>
      <c r="AB347" s="12" t="str">
        <f t="shared" si="92"/>
        <v>Diuron</v>
      </c>
      <c r="AC347" s="7"/>
      <c r="AD347" s="7"/>
      <c r="AE347" s="7">
        <v>89392</v>
      </c>
      <c r="AF347" s="7">
        <v>89.39</v>
      </c>
      <c r="AG347" s="7">
        <v>1192000</v>
      </c>
      <c r="AJ347" s="7"/>
      <c r="AK347" s="7"/>
      <c r="AL347" s="7"/>
    </row>
    <row r="348" spans="1:38" ht="22" customHeight="1" x14ac:dyDescent="0.3">
      <c r="A348" s="2">
        <v>43745</v>
      </c>
      <c r="B348" s="3" t="s">
        <v>31</v>
      </c>
      <c r="C348" s="3" t="s">
        <v>32</v>
      </c>
      <c r="D348" s="4" t="s">
        <v>49</v>
      </c>
      <c r="E348" s="4" t="s">
        <v>49</v>
      </c>
      <c r="F348" s="3" t="s">
        <v>33</v>
      </c>
      <c r="G348" s="4" t="s">
        <v>49</v>
      </c>
      <c r="H348" s="4" t="s">
        <v>49</v>
      </c>
      <c r="I348" s="3" t="s">
        <v>34</v>
      </c>
      <c r="J348" s="3" t="s">
        <v>77</v>
      </c>
      <c r="K348" s="3" t="s">
        <v>78</v>
      </c>
      <c r="L348" s="3" t="s">
        <v>68</v>
      </c>
      <c r="M348" s="3" t="s">
        <v>33</v>
      </c>
      <c r="N348" s="4" t="s">
        <v>49</v>
      </c>
      <c r="O348" s="4" t="s">
        <v>49</v>
      </c>
      <c r="P348" s="3" t="s">
        <v>79</v>
      </c>
      <c r="Q348" s="3" t="s">
        <v>39</v>
      </c>
      <c r="R348" s="3" t="s">
        <v>67</v>
      </c>
      <c r="S348" s="3" t="s">
        <v>68</v>
      </c>
      <c r="T348" s="3" t="s">
        <v>69</v>
      </c>
      <c r="U348" s="3" t="s">
        <v>70</v>
      </c>
      <c r="V348" s="3" t="s">
        <v>43</v>
      </c>
      <c r="W348" s="3" t="s">
        <v>44</v>
      </c>
      <c r="X348" s="3" t="s">
        <v>45</v>
      </c>
      <c r="Y348" s="3" t="s">
        <v>46</v>
      </c>
      <c r="Z348" s="3" t="s">
        <v>82</v>
      </c>
      <c r="AA348" s="3" t="s">
        <v>569</v>
      </c>
      <c r="AB348" s="12" t="str">
        <f t="shared" ref="AB348" si="96">IF(ISNUMBER(SEARCH("DMS",AA348)),"Dimethyl Sulfate",IF(ISNUMBER(SEARCH("2,4-XILIDIN",AA348)),"2,4-Xylidine",IF(ISNUMBER(SEARCH("GALIGAN",AA348)),"Oxyfluorfen",IF(ISNUMBER(SEARCH("DIMETHYLAMINE",AA348)),"Dimethylamine",IF(ISNUMBER(SEARCH("ORTHOFORMATE",AA348)),"Trimethyl orthoformate",IF(ISNUMBER(SEARCH("NOVALURON",AA348)),"Novaluron",IF(ISNUMBER(SEARCH("DIMETHYL SULPHATE",AA348)),"Dimethyl Sulphate",IF(ISNUMBER(SEARCH("ALTAPYNE",AA348)),"Acid Based Co-Emulsifier",IF(ISNUMBER(SEARCH("METHANESULFONYL",AA348)),"Methanesulfonyl chloride",IF(ISNUMBER(SEARCH("METHYL FORMATE",AA348)),"Methanoate",IF(ISNUMBER(SEARCH("FLUEN",AA348)),"Fluensulfone","FIX IT")))))))))))</f>
        <v>Novaluron</v>
      </c>
      <c r="AC348" s="10"/>
      <c r="AD348" s="10"/>
      <c r="AE348" s="4">
        <v>19320</v>
      </c>
      <c r="AF348" s="4">
        <v>19.32</v>
      </c>
      <c r="AG348" s="4">
        <v>432000</v>
      </c>
      <c r="AJ348" s="10"/>
      <c r="AK348" s="10"/>
      <c r="AL348" s="10"/>
    </row>
    <row r="349" spans="1:38" ht="22" customHeight="1" x14ac:dyDescent="0.3">
      <c r="A349" s="5">
        <v>43745</v>
      </c>
      <c r="B349" s="6" t="s">
        <v>31</v>
      </c>
      <c r="C349" s="6" t="s">
        <v>32</v>
      </c>
      <c r="D349" s="7" t="s">
        <v>49</v>
      </c>
      <c r="E349" s="7" t="s">
        <v>49</v>
      </c>
      <c r="F349" s="6" t="s">
        <v>33</v>
      </c>
      <c r="G349" s="7" t="s">
        <v>49</v>
      </c>
      <c r="H349" s="7" t="s">
        <v>49</v>
      </c>
      <c r="I349" s="6" t="s">
        <v>34</v>
      </c>
      <c r="J349" s="6" t="s">
        <v>65</v>
      </c>
      <c r="K349" s="7" t="s">
        <v>49</v>
      </c>
      <c r="L349" s="7" t="s">
        <v>49</v>
      </c>
      <c r="M349" s="6" t="s">
        <v>33</v>
      </c>
      <c r="N349" s="7" t="s">
        <v>49</v>
      </c>
      <c r="O349" s="7" t="s">
        <v>49</v>
      </c>
      <c r="P349" s="6" t="s">
        <v>66</v>
      </c>
      <c r="Q349" s="6" t="s">
        <v>39</v>
      </c>
      <c r="R349" s="6" t="s">
        <v>67</v>
      </c>
      <c r="S349" s="6" t="s">
        <v>68</v>
      </c>
      <c r="T349" s="6" t="s">
        <v>69</v>
      </c>
      <c r="U349" s="6" t="s">
        <v>70</v>
      </c>
      <c r="V349" s="6" t="s">
        <v>43</v>
      </c>
      <c r="W349" s="6" t="s">
        <v>44</v>
      </c>
      <c r="X349" s="6" t="s">
        <v>45</v>
      </c>
      <c r="Y349" s="6" t="s">
        <v>46</v>
      </c>
      <c r="Z349" s="6" t="s">
        <v>73</v>
      </c>
      <c r="AA349" s="6" t="s">
        <v>531</v>
      </c>
      <c r="AB349" s="12" t="s">
        <v>3160</v>
      </c>
      <c r="AC349" s="7"/>
      <c r="AD349" s="7"/>
      <c r="AE349" s="7">
        <v>17618</v>
      </c>
      <c r="AF349" s="7">
        <v>17.62</v>
      </c>
      <c r="AG349" s="7">
        <v>235000</v>
      </c>
      <c r="AJ349" s="7"/>
      <c r="AK349" s="7"/>
      <c r="AL349" s="7"/>
    </row>
    <row r="350" spans="1:38" ht="22" customHeight="1" x14ac:dyDescent="0.3">
      <c r="A350" s="2">
        <v>43745</v>
      </c>
      <c r="B350" s="3" t="s">
        <v>31</v>
      </c>
      <c r="C350" s="3" t="s">
        <v>32</v>
      </c>
      <c r="D350" s="4" t="s">
        <v>49</v>
      </c>
      <c r="E350" s="4" t="s">
        <v>49</v>
      </c>
      <c r="F350" s="3" t="s">
        <v>33</v>
      </c>
      <c r="G350" s="4" t="s">
        <v>49</v>
      </c>
      <c r="H350" s="4" t="s">
        <v>49</v>
      </c>
      <c r="I350" s="3" t="s">
        <v>34</v>
      </c>
      <c r="J350" s="3" t="s">
        <v>35</v>
      </c>
      <c r="K350" s="3" t="s">
        <v>36</v>
      </c>
      <c r="L350" s="3" t="s">
        <v>37</v>
      </c>
      <c r="M350" s="3" t="s">
        <v>33</v>
      </c>
      <c r="N350" s="4" t="s">
        <v>49</v>
      </c>
      <c r="O350" s="4" t="s">
        <v>49</v>
      </c>
      <c r="P350" s="3" t="s">
        <v>38</v>
      </c>
      <c r="Q350" s="3" t="s">
        <v>39</v>
      </c>
      <c r="R350" s="3" t="s">
        <v>40</v>
      </c>
      <c r="S350" s="3" t="s">
        <v>37</v>
      </c>
      <c r="T350" s="3" t="s">
        <v>41</v>
      </c>
      <c r="U350" s="3" t="s">
        <v>42</v>
      </c>
      <c r="V350" s="3" t="s">
        <v>43</v>
      </c>
      <c r="W350" s="3" t="s">
        <v>44</v>
      </c>
      <c r="X350" s="3" t="s">
        <v>45</v>
      </c>
      <c r="Y350" s="3" t="s">
        <v>46</v>
      </c>
      <c r="Z350" s="3" t="s">
        <v>47</v>
      </c>
      <c r="AA350" s="3" t="s">
        <v>199</v>
      </c>
      <c r="AB350" s="12" t="str">
        <f t="shared" si="92"/>
        <v>2,4-Dichlorophenoxyacetic acid</v>
      </c>
      <c r="AC350" s="10"/>
      <c r="AD350" s="10"/>
      <c r="AE350" s="4">
        <v>185460.01</v>
      </c>
      <c r="AF350" s="4">
        <v>185.46</v>
      </c>
      <c r="AG350" s="3" t="s">
        <v>49</v>
      </c>
      <c r="AJ350" s="10"/>
      <c r="AK350" s="10"/>
      <c r="AL350" s="10"/>
    </row>
    <row r="351" spans="1:38" ht="22" customHeight="1" x14ac:dyDescent="0.3">
      <c r="A351" s="5">
        <v>43744</v>
      </c>
      <c r="B351" s="6" t="s">
        <v>50</v>
      </c>
      <c r="C351" s="6" t="s">
        <v>84</v>
      </c>
      <c r="D351" s="6" t="s">
        <v>85</v>
      </c>
      <c r="E351" s="6" t="s">
        <v>44</v>
      </c>
      <c r="F351" s="6" t="s">
        <v>33</v>
      </c>
      <c r="G351" s="7" t="s">
        <v>49</v>
      </c>
      <c r="H351" s="7" t="s">
        <v>49</v>
      </c>
      <c r="I351" s="6" t="s">
        <v>86</v>
      </c>
      <c r="J351" s="6" t="s">
        <v>111</v>
      </c>
      <c r="K351" s="6" t="s">
        <v>112</v>
      </c>
      <c r="L351" s="6" t="s">
        <v>113</v>
      </c>
      <c r="M351" s="7" t="s">
        <v>49</v>
      </c>
      <c r="N351" s="7" t="s">
        <v>49</v>
      </c>
      <c r="O351" s="7" t="s">
        <v>49</v>
      </c>
      <c r="P351" s="6" t="s">
        <v>114</v>
      </c>
      <c r="Q351" s="6" t="s">
        <v>39</v>
      </c>
      <c r="R351" s="6" t="s">
        <v>115</v>
      </c>
      <c r="S351" s="6" t="s">
        <v>113</v>
      </c>
      <c r="T351" s="6" t="s">
        <v>116</v>
      </c>
      <c r="U351" s="6" t="s">
        <v>117</v>
      </c>
      <c r="V351" s="6" t="s">
        <v>90</v>
      </c>
      <c r="W351" s="6" t="s">
        <v>44</v>
      </c>
      <c r="X351" s="6" t="s">
        <v>91</v>
      </c>
      <c r="Y351" s="6" t="s">
        <v>46</v>
      </c>
      <c r="Z351" s="6" t="s">
        <v>118</v>
      </c>
      <c r="AA351" s="6" t="s">
        <v>570</v>
      </c>
      <c r="AB351" s="12" t="s">
        <v>3137</v>
      </c>
      <c r="AC351" s="7"/>
      <c r="AD351" s="7"/>
      <c r="AE351" s="7">
        <v>25000</v>
      </c>
      <c r="AF351" s="7">
        <v>25</v>
      </c>
      <c r="AG351" s="7">
        <v>41600</v>
      </c>
      <c r="AJ351" s="7"/>
      <c r="AK351" s="7"/>
      <c r="AL351" s="7"/>
    </row>
    <row r="352" spans="1:38" ht="22" customHeight="1" x14ac:dyDescent="0.3">
      <c r="A352" s="2">
        <v>43743</v>
      </c>
      <c r="B352" s="3" t="s">
        <v>50</v>
      </c>
      <c r="C352" s="3" t="s">
        <v>32</v>
      </c>
      <c r="D352" s="4" t="s">
        <v>49</v>
      </c>
      <c r="E352" s="4" t="s">
        <v>49</v>
      </c>
      <c r="F352" s="3" t="s">
        <v>33</v>
      </c>
      <c r="G352" s="4" t="s">
        <v>49</v>
      </c>
      <c r="H352" s="4" t="s">
        <v>49</v>
      </c>
      <c r="I352" s="3" t="s">
        <v>34</v>
      </c>
      <c r="J352" s="3" t="s">
        <v>51</v>
      </c>
      <c r="K352" s="4" t="s">
        <v>49</v>
      </c>
      <c r="L352" s="3" t="s">
        <v>54</v>
      </c>
      <c r="M352" s="3" t="s">
        <v>33</v>
      </c>
      <c r="N352" s="4">
        <v>570501619.85000002</v>
      </c>
      <c r="O352" s="4">
        <v>302280881</v>
      </c>
      <c r="P352" s="3" t="s">
        <v>52</v>
      </c>
      <c r="Q352" s="3" t="s">
        <v>39</v>
      </c>
      <c r="R352" s="3" t="s">
        <v>53</v>
      </c>
      <c r="S352" s="3" t="s">
        <v>54</v>
      </c>
      <c r="T352" s="3" t="s">
        <v>55</v>
      </c>
      <c r="U352" s="3" t="s">
        <v>56</v>
      </c>
      <c r="V352" s="3" t="s">
        <v>43</v>
      </c>
      <c r="W352" s="3" t="s">
        <v>44</v>
      </c>
      <c r="X352" s="3" t="s">
        <v>45</v>
      </c>
      <c r="Y352" s="3" t="s">
        <v>46</v>
      </c>
      <c r="Z352" s="3" t="s">
        <v>57</v>
      </c>
      <c r="AA352" s="3" t="s">
        <v>571</v>
      </c>
      <c r="AB352" s="12" t="str">
        <f t="shared" si="92"/>
        <v>Carbendazim</v>
      </c>
      <c r="AC352" s="10"/>
      <c r="AD352" s="10"/>
      <c r="AE352" s="4">
        <v>72360</v>
      </c>
      <c r="AF352" s="4">
        <v>72.36</v>
      </c>
      <c r="AG352" s="4">
        <v>2859000</v>
      </c>
      <c r="AJ352" s="10"/>
      <c r="AK352" s="10"/>
      <c r="AL352" s="10"/>
    </row>
    <row r="353" spans="1:38" ht="22" customHeight="1" x14ac:dyDescent="0.3">
      <c r="A353" s="5">
        <v>43743</v>
      </c>
      <c r="B353" s="6" t="s">
        <v>50</v>
      </c>
      <c r="C353" s="6" t="s">
        <v>32</v>
      </c>
      <c r="D353" s="7" t="s">
        <v>49</v>
      </c>
      <c r="E353" s="7" t="s">
        <v>49</v>
      </c>
      <c r="F353" s="6" t="s">
        <v>33</v>
      </c>
      <c r="G353" s="7" t="s">
        <v>49</v>
      </c>
      <c r="H353" s="7" t="s">
        <v>49</v>
      </c>
      <c r="I353" s="6" t="s">
        <v>34</v>
      </c>
      <c r="J353" s="6" t="s">
        <v>51</v>
      </c>
      <c r="K353" s="7" t="s">
        <v>49</v>
      </c>
      <c r="L353" s="6" t="s">
        <v>54</v>
      </c>
      <c r="M353" s="6" t="s">
        <v>33</v>
      </c>
      <c r="N353" s="7">
        <v>570501619.85000002</v>
      </c>
      <c r="O353" s="7">
        <v>302280881</v>
      </c>
      <c r="P353" s="6" t="s">
        <v>52</v>
      </c>
      <c r="Q353" s="6" t="s">
        <v>39</v>
      </c>
      <c r="R353" s="6" t="s">
        <v>53</v>
      </c>
      <c r="S353" s="6" t="s">
        <v>54</v>
      </c>
      <c r="T353" s="6" t="s">
        <v>55</v>
      </c>
      <c r="U353" s="6" t="s">
        <v>56</v>
      </c>
      <c r="V353" s="6" t="s">
        <v>43</v>
      </c>
      <c r="W353" s="6" t="s">
        <v>44</v>
      </c>
      <c r="X353" s="6" t="s">
        <v>45</v>
      </c>
      <c r="Y353" s="6" t="s">
        <v>46</v>
      </c>
      <c r="Z353" s="6" t="s">
        <v>57</v>
      </c>
      <c r="AA353" s="6" t="s">
        <v>571</v>
      </c>
      <c r="AB353" s="12" t="str">
        <f t="shared" si="92"/>
        <v>Carbendazim</v>
      </c>
      <c r="AC353" s="7"/>
      <c r="AD353" s="7"/>
      <c r="AE353" s="7">
        <v>72360</v>
      </c>
      <c r="AF353" s="7">
        <v>72.36</v>
      </c>
      <c r="AG353" s="7">
        <v>2859000</v>
      </c>
      <c r="AJ353" s="7"/>
      <c r="AK353" s="7"/>
      <c r="AL353" s="7"/>
    </row>
    <row r="354" spans="1:38" ht="22" customHeight="1" x14ac:dyDescent="0.3">
      <c r="A354" s="2">
        <v>43741</v>
      </c>
      <c r="B354" s="3" t="s">
        <v>50</v>
      </c>
      <c r="C354" s="3" t="s">
        <v>32</v>
      </c>
      <c r="D354" s="4" t="s">
        <v>49</v>
      </c>
      <c r="E354" s="4" t="s">
        <v>49</v>
      </c>
      <c r="F354" s="3" t="s">
        <v>33</v>
      </c>
      <c r="G354" s="4" t="s">
        <v>49</v>
      </c>
      <c r="H354" s="4" t="s">
        <v>49</v>
      </c>
      <c r="I354" s="3" t="s">
        <v>34</v>
      </c>
      <c r="J354" s="3" t="s">
        <v>334</v>
      </c>
      <c r="K354" s="3" t="s">
        <v>335</v>
      </c>
      <c r="L354" s="3" t="s">
        <v>97</v>
      </c>
      <c r="M354" s="4" t="s">
        <v>49</v>
      </c>
      <c r="N354" s="4" t="s">
        <v>49</v>
      </c>
      <c r="O354" s="4" t="s">
        <v>49</v>
      </c>
      <c r="P354" s="3" t="s">
        <v>336</v>
      </c>
      <c r="Q354" s="3" t="s">
        <v>39</v>
      </c>
      <c r="R354" s="3" t="s">
        <v>337</v>
      </c>
      <c r="S354" s="3" t="s">
        <v>97</v>
      </c>
      <c r="T354" s="3" t="s">
        <v>338</v>
      </c>
      <c r="U354" s="3" t="s">
        <v>99</v>
      </c>
      <c r="V354" s="3" t="s">
        <v>43</v>
      </c>
      <c r="W354" s="3" t="s">
        <v>44</v>
      </c>
      <c r="X354" s="3" t="s">
        <v>45</v>
      </c>
      <c r="Y354" s="3" t="s">
        <v>46</v>
      </c>
      <c r="Z354" s="3" t="s">
        <v>339</v>
      </c>
      <c r="AA354" s="3" t="s">
        <v>572</v>
      </c>
      <c r="AB354" s="12" t="s">
        <v>3142</v>
      </c>
      <c r="AC354" s="10"/>
      <c r="AD354" s="10"/>
      <c r="AE354" s="4">
        <v>13094</v>
      </c>
      <c r="AF354" s="4">
        <v>13.09</v>
      </c>
      <c r="AG354" s="4">
        <v>43600</v>
      </c>
      <c r="AJ354" s="10"/>
      <c r="AK354" s="10"/>
      <c r="AL354" s="10"/>
    </row>
    <row r="355" spans="1:38" ht="22" customHeight="1" x14ac:dyDescent="0.3">
      <c r="A355" s="5">
        <v>43740</v>
      </c>
      <c r="B355" s="6" t="s">
        <v>50</v>
      </c>
      <c r="C355" s="6" t="s">
        <v>32</v>
      </c>
      <c r="D355" s="7" t="s">
        <v>49</v>
      </c>
      <c r="E355" s="7" t="s">
        <v>49</v>
      </c>
      <c r="F355" s="6" t="s">
        <v>33</v>
      </c>
      <c r="G355" s="7" t="s">
        <v>49</v>
      </c>
      <c r="H355" s="7" t="s">
        <v>49</v>
      </c>
      <c r="I355" s="6" t="s">
        <v>34</v>
      </c>
      <c r="J355" s="6" t="s">
        <v>507</v>
      </c>
      <c r="K355" s="7" t="s">
        <v>49</v>
      </c>
      <c r="L355" s="6" t="s">
        <v>307</v>
      </c>
      <c r="M355" s="7" t="s">
        <v>49</v>
      </c>
      <c r="N355" s="7" t="s">
        <v>49</v>
      </c>
      <c r="O355" s="7" t="s">
        <v>49</v>
      </c>
      <c r="P355" s="6" t="s">
        <v>158</v>
      </c>
      <c r="Q355" s="6" t="s">
        <v>39</v>
      </c>
      <c r="R355" s="6" t="s">
        <v>106</v>
      </c>
      <c r="S355" s="6" t="s">
        <v>61</v>
      </c>
      <c r="T355" s="6" t="s">
        <v>107</v>
      </c>
      <c r="U355" s="6" t="s">
        <v>56</v>
      </c>
      <c r="V355" s="6" t="s">
        <v>43</v>
      </c>
      <c r="W355" s="6" t="s">
        <v>44</v>
      </c>
      <c r="X355" s="6" t="s">
        <v>45</v>
      </c>
      <c r="Y355" s="6" t="s">
        <v>46</v>
      </c>
      <c r="Z355" s="6" t="s">
        <v>159</v>
      </c>
      <c r="AA355" s="6" t="s">
        <v>573</v>
      </c>
      <c r="AB355" s="12" t="str">
        <f t="shared" si="92"/>
        <v>Glyphosate</v>
      </c>
      <c r="AC355" s="7"/>
      <c r="AD355" s="7"/>
      <c r="AE355" s="7">
        <v>121100</v>
      </c>
      <c r="AF355" s="7">
        <v>121.1</v>
      </c>
      <c r="AG355" s="7">
        <v>668000</v>
      </c>
      <c r="AJ355" s="7"/>
      <c r="AK355" s="7"/>
      <c r="AL355" s="7"/>
    </row>
    <row r="356" spans="1:38" ht="22" customHeight="1" x14ac:dyDescent="0.3">
      <c r="A356" s="2">
        <v>43738</v>
      </c>
      <c r="B356" s="3" t="s">
        <v>31</v>
      </c>
      <c r="C356" s="3" t="s">
        <v>32</v>
      </c>
      <c r="D356" s="4" t="s">
        <v>49</v>
      </c>
      <c r="E356" s="4" t="s">
        <v>49</v>
      </c>
      <c r="F356" s="3" t="s">
        <v>33</v>
      </c>
      <c r="G356" s="4" t="s">
        <v>49</v>
      </c>
      <c r="H356" s="4" t="s">
        <v>49</v>
      </c>
      <c r="I356" s="3" t="s">
        <v>34</v>
      </c>
      <c r="J356" s="3" t="s">
        <v>35</v>
      </c>
      <c r="K356" s="3" t="s">
        <v>36</v>
      </c>
      <c r="L356" s="3" t="s">
        <v>37</v>
      </c>
      <c r="M356" s="3" t="s">
        <v>33</v>
      </c>
      <c r="N356" s="4" t="s">
        <v>49</v>
      </c>
      <c r="O356" s="4" t="s">
        <v>49</v>
      </c>
      <c r="P356" s="3" t="s">
        <v>38</v>
      </c>
      <c r="Q356" s="3" t="s">
        <v>39</v>
      </c>
      <c r="R356" s="3" t="s">
        <v>40</v>
      </c>
      <c r="S356" s="3" t="s">
        <v>37</v>
      </c>
      <c r="T356" s="3" t="s">
        <v>41</v>
      </c>
      <c r="U356" s="3" t="s">
        <v>42</v>
      </c>
      <c r="V356" s="3" t="s">
        <v>43</v>
      </c>
      <c r="W356" s="3" t="s">
        <v>44</v>
      </c>
      <c r="X356" s="3" t="s">
        <v>45</v>
      </c>
      <c r="Y356" s="3" t="s">
        <v>46</v>
      </c>
      <c r="Z356" s="3" t="s">
        <v>47</v>
      </c>
      <c r="AA356" s="3" t="s">
        <v>574</v>
      </c>
      <c r="AB356" s="12" t="str">
        <f t="shared" si="92"/>
        <v>2,4-Dichlorophenoxyacetic acid</v>
      </c>
      <c r="AC356" s="10"/>
      <c r="AD356" s="10"/>
      <c r="AE356" s="4">
        <v>221600.01</v>
      </c>
      <c r="AF356" s="4">
        <v>221.6</v>
      </c>
      <c r="AG356" s="3" t="s">
        <v>49</v>
      </c>
      <c r="AJ356" s="10"/>
      <c r="AK356" s="10"/>
      <c r="AL356" s="10"/>
    </row>
    <row r="357" spans="1:38" ht="22" customHeight="1" x14ac:dyDescent="0.3">
      <c r="A357" s="5">
        <v>43738</v>
      </c>
      <c r="B357" s="6" t="s">
        <v>31</v>
      </c>
      <c r="C357" s="6" t="s">
        <v>32</v>
      </c>
      <c r="D357" s="7" t="s">
        <v>49</v>
      </c>
      <c r="E357" s="7" t="s">
        <v>49</v>
      </c>
      <c r="F357" s="6" t="s">
        <v>33</v>
      </c>
      <c r="G357" s="7" t="s">
        <v>49</v>
      </c>
      <c r="H357" s="7" t="s">
        <v>49</v>
      </c>
      <c r="I357" s="6" t="s">
        <v>34</v>
      </c>
      <c r="J357" s="6" t="s">
        <v>77</v>
      </c>
      <c r="K357" s="6" t="s">
        <v>78</v>
      </c>
      <c r="L357" s="6" t="s">
        <v>68</v>
      </c>
      <c r="M357" s="6" t="s">
        <v>33</v>
      </c>
      <c r="N357" s="7" t="s">
        <v>49</v>
      </c>
      <c r="O357" s="7" t="s">
        <v>49</v>
      </c>
      <c r="P357" s="6" t="s">
        <v>79</v>
      </c>
      <c r="Q357" s="6" t="s">
        <v>39</v>
      </c>
      <c r="R357" s="6" t="s">
        <v>67</v>
      </c>
      <c r="S357" s="6" t="s">
        <v>68</v>
      </c>
      <c r="T357" s="6" t="s">
        <v>69</v>
      </c>
      <c r="U357" s="6" t="s">
        <v>70</v>
      </c>
      <c r="V357" s="6" t="s">
        <v>43</v>
      </c>
      <c r="W357" s="6" t="s">
        <v>44</v>
      </c>
      <c r="X357" s="6" t="s">
        <v>45</v>
      </c>
      <c r="Y357" s="6" t="s">
        <v>46</v>
      </c>
      <c r="Z357" s="6" t="s">
        <v>82</v>
      </c>
      <c r="AA357" s="6" t="s">
        <v>575</v>
      </c>
      <c r="AB357" s="18" t="s">
        <v>3193</v>
      </c>
      <c r="AC357" s="7"/>
      <c r="AD357" s="7"/>
      <c r="AE357" s="7">
        <v>247320.01</v>
      </c>
      <c r="AF357" s="7">
        <v>247.32</v>
      </c>
      <c r="AG357" s="7">
        <v>4293000</v>
      </c>
      <c r="AJ357" s="7"/>
      <c r="AK357" s="7"/>
      <c r="AL357" s="7"/>
    </row>
    <row r="358" spans="1:38" ht="22" customHeight="1" x14ac:dyDescent="0.3">
      <c r="A358" s="2">
        <v>43738</v>
      </c>
      <c r="B358" s="3" t="s">
        <v>31</v>
      </c>
      <c r="C358" s="3" t="s">
        <v>32</v>
      </c>
      <c r="D358" s="4" t="s">
        <v>49</v>
      </c>
      <c r="E358" s="4" t="s">
        <v>49</v>
      </c>
      <c r="F358" s="3" t="s">
        <v>33</v>
      </c>
      <c r="G358" s="4" t="s">
        <v>49</v>
      </c>
      <c r="H358" s="4" t="s">
        <v>49</v>
      </c>
      <c r="I358" s="3" t="s">
        <v>34</v>
      </c>
      <c r="J358" s="3" t="s">
        <v>77</v>
      </c>
      <c r="K358" s="3" t="s">
        <v>78</v>
      </c>
      <c r="L358" s="3" t="s">
        <v>68</v>
      </c>
      <c r="M358" s="3" t="s">
        <v>33</v>
      </c>
      <c r="N358" s="4" t="s">
        <v>49</v>
      </c>
      <c r="O358" s="4" t="s">
        <v>49</v>
      </c>
      <c r="P358" s="3" t="s">
        <v>79</v>
      </c>
      <c r="Q358" s="3" t="s">
        <v>39</v>
      </c>
      <c r="R358" s="3" t="s">
        <v>67</v>
      </c>
      <c r="S358" s="3" t="s">
        <v>68</v>
      </c>
      <c r="T358" s="3" t="s">
        <v>69</v>
      </c>
      <c r="U358" s="3" t="s">
        <v>70</v>
      </c>
      <c r="V358" s="3" t="s">
        <v>43</v>
      </c>
      <c r="W358" s="3" t="s">
        <v>44</v>
      </c>
      <c r="X358" s="3" t="s">
        <v>45</v>
      </c>
      <c r="Y358" s="3" t="s">
        <v>46</v>
      </c>
      <c r="Z358" s="3" t="s">
        <v>82</v>
      </c>
      <c r="AA358" s="3" t="s">
        <v>576</v>
      </c>
      <c r="AB358" s="12" t="str">
        <f t="shared" ref="AB358" si="97">IF(ISNUMBER(SEARCH("2,4 D",AA356)),"2,4-Dichlorophenoxyacetic acid",IF(ISNUMBER(SEARCH("ACIDO",AA356)),"2,4-Dichlorophenoxyacetic acid",IF(ISNUMBER(SEARCH("NAPHTHA",AA356)),"Aromatic Solvent Mixture",IF(ISNUMBER(SEARCH("DIMETHYLAMINE",AA356)),"Dimethylamine",IF(ISNUMBER(SEARCH("DIMETILAMINA",AA356)),"Dimethylamine",IF(ISNUMBER(SEARCH("JUMP",AA356)),"Diuron",IF(ISNUMBER(SEARCH(" 2-AMINO-2,3-DIMETHYL BUTYRAMIDE",AA356)),"Herbicide Amine Intermediate",IF(ISNUMBER(SEARCH("TEBUTHIURON",AA356)),"Tebuthiuron",IF(ISNUMBER(SEARCH("DMS",AA356)),"Dimethyl Sulfate",IF(ISNUMBER(SEARCH("2,4-XILIDIN",AA356)),"2,4-Xylidine","FIX IT"))))))))))</f>
        <v>2,4-Dichlorophenoxyacetic acid</v>
      </c>
      <c r="AC358" s="10"/>
      <c r="AD358" s="10"/>
      <c r="AE358" s="4">
        <v>92520</v>
      </c>
      <c r="AF358" s="4">
        <v>92.52</v>
      </c>
      <c r="AG358" s="4">
        <v>1606000</v>
      </c>
      <c r="AJ358" s="10"/>
      <c r="AK358" s="10"/>
      <c r="AL358" s="10"/>
    </row>
    <row r="359" spans="1:38" ht="22" customHeight="1" x14ac:dyDescent="0.3">
      <c r="A359" s="5">
        <v>43737</v>
      </c>
      <c r="B359" s="6" t="s">
        <v>50</v>
      </c>
      <c r="C359" s="6" t="s">
        <v>32</v>
      </c>
      <c r="D359" s="7" t="s">
        <v>49</v>
      </c>
      <c r="E359" s="7" t="s">
        <v>49</v>
      </c>
      <c r="F359" s="6" t="s">
        <v>33</v>
      </c>
      <c r="G359" s="7" t="s">
        <v>49</v>
      </c>
      <c r="H359" s="7" t="s">
        <v>49</v>
      </c>
      <c r="I359" s="6" t="s">
        <v>34</v>
      </c>
      <c r="J359" s="6" t="s">
        <v>166</v>
      </c>
      <c r="K359" s="7" t="s">
        <v>49</v>
      </c>
      <c r="L359" s="6" t="s">
        <v>61</v>
      </c>
      <c r="M359" s="7" t="s">
        <v>49</v>
      </c>
      <c r="N359" s="7" t="s">
        <v>49</v>
      </c>
      <c r="O359" s="7" t="s">
        <v>49</v>
      </c>
      <c r="P359" s="6" t="s">
        <v>167</v>
      </c>
      <c r="Q359" s="6" t="s">
        <v>39</v>
      </c>
      <c r="R359" s="6" t="s">
        <v>168</v>
      </c>
      <c r="S359" s="6" t="s">
        <v>61</v>
      </c>
      <c r="T359" s="6" t="s">
        <v>169</v>
      </c>
      <c r="U359" s="6" t="s">
        <v>56</v>
      </c>
      <c r="V359" s="6" t="s">
        <v>43</v>
      </c>
      <c r="W359" s="6" t="s">
        <v>44</v>
      </c>
      <c r="X359" s="6" t="s">
        <v>45</v>
      </c>
      <c r="Y359" s="6" t="s">
        <v>46</v>
      </c>
      <c r="Z359" s="6" t="s">
        <v>170</v>
      </c>
      <c r="AA359" s="6" t="s">
        <v>577</v>
      </c>
      <c r="AB359" s="12" t="s">
        <v>3171</v>
      </c>
      <c r="AC359" s="7"/>
      <c r="AD359" s="7"/>
      <c r="AE359" s="7">
        <v>85693</v>
      </c>
      <c r="AF359" s="7">
        <v>85.69</v>
      </c>
      <c r="AG359" s="7">
        <v>485000</v>
      </c>
      <c r="AJ359" s="7"/>
      <c r="AK359" s="7"/>
      <c r="AL359" s="7"/>
    </row>
    <row r="360" spans="1:38" ht="22" customHeight="1" x14ac:dyDescent="0.3">
      <c r="A360" s="2">
        <v>43737</v>
      </c>
      <c r="B360" s="3" t="s">
        <v>50</v>
      </c>
      <c r="C360" s="3" t="s">
        <v>32</v>
      </c>
      <c r="D360" s="4" t="s">
        <v>49</v>
      </c>
      <c r="E360" s="4" t="s">
        <v>49</v>
      </c>
      <c r="F360" s="3" t="s">
        <v>33</v>
      </c>
      <c r="G360" s="4" t="s">
        <v>49</v>
      </c>
      <c r="H360" s="4" t="s">
        <v>49</v>
      </c>
      <c r="I360" s="3" t="s">
        <v>34</v>
      </c>
      <c r="J360" s="3" t="s">
        <v>578</v>
      </c>
      <c r="K360" s="3" t="s">
        <v>488</v>
      </c>
      <c r="L360" s="3" t="s">
        <v>61</v>
      </c>
      <c r="M360" s="3" t="s">
        <v>33</v>
      </c>
      <c r="N360" s="9">
        <v>263672638</v>
      </c>
      <c r="O360" s="4" t="s">
        <v>49</v>
      </c>
      <c r="P360" s="3" t="s">
        <v>579</v>
      </c>
      <c r="Q360" s="3" t="s">
        <v>39</v>
      </c>
      <c r="R360" s="3" t="s">
        <v>60</v>
      </c>
      <c r="S360" s="3" t="s">
        <v>61</v>
      </c>
      <c r="T360" s="3" t="s">
        <v>62</v>
      </c>
      <c r="U360" s="3" t="s">
        <v>56</v>
      </c>
      <c r="V360" s="3" t="s">
        <v>43</v>
      </c>
      <c r="W360" s="3" t="s">
        <v>44</v>
      </c>
      <c r="X360" s="3" t="s">
        <v>45</v>
      </c>
      <c r="Y360" s="3" t="s">
        <v>46</v>
      </c>
      <c r="Z360" s="3" t="s">
        <v>580</v>
      </c>
      <c r="AA360" s="19" t="s">
        <v>581</v>
      </c>
      <c r="AB360" s="12" t="s">
        <v>3172</v>
      </c>
      <c r="AC360" s="10"/>
      <c r="AD360" s="10"/>
      <c r="AE360" s="4">
        <v>52375</v>
      </c>
      <c r="AF360" s="4">
        <v>52.38</v>
      </c>
      <c r="AG360" s="4">
        <v>1701000</v>
      </c>
      <c r="AJ360" s="10"/>
      <c r="AK360" s="10"/>
      <c r="AL360" s="10"/>
    </row>
    <row r="361" spans="1:38" ht="22" customHeight="1" x14ac:dyDescent="0.3">
      <c r="A361" s="5">
        <v>43737</v>
      </c>
      <c r="B361" s="6" t="s">
        <v>50</v>
      </c>
      <c r="C361" s="6" t="s">
        <v>32</v>
      </c>
      <c r="D361" s="7" t="s">
        <v>49</v>
      </c>
      <c r="E361" s="7" t="s">
        <v>49</v>
      </c>
      <c r="F361" s="6" t="s">
        <v>33</v>
      </c>
      <c r="G361" s="7" t="s">
        <v>49</v>
      </c>
      <c r="H361" s="7" t="s">
        <v>49</v>
      </c>
      <c r="I361" s="6" t="s">
        <v>34</v>
      </c>
      <c r="J361" s="6" t="s">
        <v>507</v>
      </c>
      <c r="K361" s="7" t="s">
        <v>49</v>
      </c>
      <c r="L361" s="6" t="s">
        <v>307</v>
      </c>
      <c r="M361" s="7" t="s">
        <v>49</v>
      </c>
      <c r="N361" s="7" t="s">
        <v>49</v>
      </c>
      <c r="O361" s="7" t="s">
        <v>49</v>
      </c>
      <c r="P361" s="6" t="s">
        <v>158</v>
      </c>
      <c r="Q361" s="6" t="s">
        <v>39</v>
      </c>
      <c r="R361" s="6" t="s">
        <v>106</v>
      </c>
      <c r="S361" s="6" t="s">
        <v>61</v>
      </c>
      <c r="T361" s="6" t="s">
        <v>107</v>
      </c>
      <c r="U361" s="6" t="s">
        <v>56</v>
      </c>
      <c r="V361" s="6" t="s">
        <v>43</v>
      </c>
      <c r="W361" s="6" t="s">
        <v>44</v>
      </c>
      <c r="X361" s="6" t="s">
        <v>45</v>
      </c>
      <c r="Y361" s="6" t="s">
        <v>46</v>
      </c>
      <c r="Z361" s="6" t="s">
        <v>159</v>
      </c>
      <c r="AA361" s="6" t="s">
        <v>573</v>
      </c>
      <c r="AB361" s="12" t="str">
        <f t="shared" si="92"/>
        <v>Glyphosate</v>
      </c>
      <c r="AC361" s="7"/>
      <c r="AD361" s="7"/>
      <c r="AE361" s="7">
        <v>121100</v>
      </c>
      <c r="AF361" s="7">
        <v>121.1</v>
      </c>
      <c r="AG361" s="7">
        <v>509000</v>
      </c>
      <c r="AJ361" s="7"/>
      <c r="AK361" s="7"/>
      <c r="AL361" s="7"/>
    </row>
    <row r="362" spans="1:38" ht="22" customHeight="1" x14ac:dyDescent="0.3">
      <c r="A362" s="2">
        <v>43735</v>
      </c>
      <c r="B362" s="3" t="s">
        <v>50</v>
      </c>
      <c r="C362" s="3" t="s">
        <v>32</v>
      </c>
      <c r="D362" s="4" t="s">
        <v>49</v>
      </c>
      <c r="E362" s="4" t="s">
        <v>49</v>
      </c>
      <c r="F362" s="3" t="s">
        <v>33</v>
      </c>
      <c r="G362" s="4" t="s">
        <v>49</v>
      </c>
      <c r="H362" s="4" t="s">
        <v>49</v>
      </c>
      <c r="I362" s="3" t="s">
        <v>34</v>
      </c>
      <c r="J362" s="3" t="s">
        <v>507</v>
      </c>
      <c r="K362" s="4" t="s">
        <v>49</v>
      </c>
      <c r="L362" s="3" t="s">
        <v>307</v>
      </c>
      <c r="M362" s="4" t="s">
        <v>49</v>
      </c>
      <c r="N362" s="4" t="s">
        <v>49</v>
      </c>
      <c r="O362" s="4" t="s">
        <v>49</v>
      </c>
      <c r="P362" s="3" t="s">
        <v>158</v>
      </c>
      <c r="Q362" s="3" t="s">
        <v>39</v>
      </c>
      <c r="R362" s="3" t="s">
        <v>106</v>
      </c>
      <c r="S362" s="3" t="s">
        <v>61</v>
      </c>
      <c r="T362" s="3" t="s">
        <v>107</v>
      </c>
      <c r="U362" s="3" t="s">
        <v>56</v>
      </c>
      <c r="V362" s="3" t="s">
        <v>43</v>
      </c>
      <c r="W362" s="3" t="s">
        <v>44</v>
      </c>
      <c r="X362" s="3" t="s">
        <v>45</v>
      </c>
      <c r="Y362" s="3" t="s">
        <v>46</v>
      </c>
      <c r="Z362" s="3" t="s">
        <v>159</v>
      </c>
      <c r="AA362" s="3" t="s">
        <v>508</v>
      </c>
      <c r="AB362" s="12" t="str">
        <f t="shared" si="92"/>
        <v>Glyphosate</v>
      </c>
      <c r="AC362" s="10"/>
      <c r="AD362" s="10"/>
      <c r="AE362" s="4">
        <v>121100</v>
      </c>
      <c r="AF362" s="4">
        <v>121.1</v>
      </c>
      <c r="AG362" s="4">
        <v>509000</v>
      </c>
      <c r="AJ362" s="10"/>
      <c r="AK362" s="10"/>
      <c r="AL362" s="10"/>
    </row>
    <row r="363" spans="1:38" ht="22" customHeight="1" x14ac:dyDescent="0.3">
      <c r="A363" s="5">
        <v>43735</v>
      </c>
      <c r="B363" s="6" t="s">
        <v>50</v>
      </c>
      <c r="C363" s="6" t="s">
        <v>32</v>
      </c>
      <c r="D363" s="7" t="s">
        <v>49</v>
      </c>
      <c r="E363" s="7" t="s">
        <v>49</v>
      </c>
      <c r="F363" s="6" t="s">
        <v>33</v>
      </c>
      <c r="G363" s="7" t="s">
        <v>49</v>
      </c>
      <c r="H363" s="7" t="s">
        <v>49</v>
      </c>
      <c r="I363" s="6" t="s">
        <v>34</v>
      </c>
      <c r="J363" s="6" t="s">
        <v>173</v>
      </c>
      <c r="K363" s="6" t="s">
        <v>174</v>
      </c>
      <c r="L363" s="6" t="s">
        <v>97</v>
      </c>
      <c r="M363" s="7" t="s">
        <v>49</v>
      </c>
      <c r="N363" s="7" t="s">
        <v>49</v>
      </c>
      <c r="O363" s="7" t="s">
        <v>49</v>
      </c>
      <c r="P363" s="6" t="s">
        <v>175</v>
      </c>
      <c r="Q363" s="6" t="s">
        <v>39</v>
      </c>
      <c r="R363" s="6" t="s">
        <v>176</v>
      </c>
      <c r="S363" s="6" t="s">
        <v>97</v>
      </c>
      <c r="T363" s="6" t="s">
        <v>177</v>
      </c>
      <c r="U363" s="6" t="s">
        <v>178</v>
      </c>
      <c r="V363" s="6" t="s">
        <v>43</v>
      </c>
      <c r="W363" s="6" t="s">
        <v>44</v>
      </c>
      <c r="X363" s="6" t="s">
        <v>45</v>
      </c>
      <c r="Y363" s="6" t="s">
        <v>46</v>
      </c>
      <c r="Z363" s="6" t="s">
        <v>179</v>
      </c>
      <c r="AA363" s="6" t="s">
        <v>552</v>
      </c>
      <c r="AB363" s="12" t="str">
        <f t="shared" ref="AB363" si="98">IF(ISNUMBER(SEARCH("DMS",AA363)),"Dimethyl Sulfate",IF(ISNUMBER(SEARCH("2,4-XILIDIN",AA363)),"2,4-Xylidine",IF(ISNUMBER(SEARCH("GALIGAN",AA363)),"Oxyfluorfen",IF(ISNUMBER(SEARCH("DIMETHYLAMINE",AA363)),"Dimethylamine",IF(ISNUMBER(SEARCH("ORTHOFORMATE",AA363)),"Trimethyl orthoformate",IF(ISNUMBER(SEARCH("NOVALURON",AA363)),"Novaluron",IF(ISNUMBER(SEARCH("DIMETHYL SULPHATE",AA363)),"Dimethyl Sulphate",IF(ISNUMBER(SEARCH("ALTAPYNE",AA363)),"Acid Based Co-Emulsifier",IF(ISNUMBER(SEARCH("METHANESULFONYL",AA363)),"Methanesulfonyl chloride",IF(ISNUMBER(SEARCH("METHYL FORMATE",AA363)),"Methanoate",IF(ISNUMBER(SEARCH("FLUEN",AA363)),"Fluensulfone","FIX IT")))))))))))</f>
        <v>Acid Based Co-Emulsifier</v>
      </c>
      <c r="AC363" s="7"/>
      <c r="AD363" s="7"/>
      <c r="AE363" s="7">
        <v>52125</v>
      </c>
      <c r="AF363" s="7">
        <v>52.13</v>
      </c>
      <c r="AG363" s="7">
        <v>31700</v>
      </c>
      <c r="AJ363" s="7"/>
      <c r="AK363" s="7"/>
      <c r="AL363" s="7"/>
    </row>
    <row r="364" spans="1:38" ht="22" customHeight="1" x14ac:dyDescent="0.3">
      <c r="A364" s="2">
        <v>43735</v>
      </c>
      <c r="B364" s="3" t="s">
        <v>50</v>
      </c>
      <c r="C364" s="3" t="s">
        <v>32</v>
      </c>
      <c r="D364" s="4" t="s">
        <v>49</v>
      </c>
      <c r="E364" s="4" t="s">
        <v>49</v>
      </c>
      <c r="F364" s="3" t="s">
        <v>33</v>
      </c>
      <c r="G364" s="4" t="s">
        <v>49</v>
      </c>
      <c r="H364" s="4" t="s">
        <v>49</v>
      </c>
      <c r="I364" s="3" t="s">
        <v>34</v>
      </c>
      <c r="J364" s="3" t="s">
        <v>471</v>
      </c>
      <c r="K364" s="4" t="s">
        <v>49</v>
      </c>
      <c r="L364" s="3" t="s">
        <v>61</v>
      </c>
      <c r="M364" s="4" t="s">
        <v>49</v>
      </c>
      <c r="N364" s="4" t="s">
        <v>49</v>
      </c>
      <c r="O364" s="4" t="s">
        <v>49</v>
      </c>
      <c r="P364" s="3" t="s">
        <v>472</v>
      </c>
      <c r="Q364" s="3" t="s">
        <v>473</v>
      </c>
      <c r="R364" s="3" t="s">
        <v>60</v>
      </c>
      <c r="S364" s="3" t="s">
        <v>61</v>
      </c>
      <c r="T364" s="3" t="s">
        <v>62</v>
      </c>
      <c r="U364" s="3" t="s">
        <v>56</v>
      </c>
      <c r="V364" s="3" t="s">
        <v>43</v>
      </c>
      <c r="W364" s="3" t="s">
        <v>44</v>
      </c>
      <c r="X364" s="3" t="s">
        <v>45</v>
      </c>
      <c r="Y364" s="3" t="s">
        <v>46</v>
      </c>
      <c r="Z364" s="3" t="s">
        <v>403</v>
      </c>
      <c r="AA364" s="3" t="s">
        <v>582</v>
      </c>
      <c r="AB364" s="12" t="s">
        <v>3141</v>
      </c>
      <c r="AC364" s="10"/>
      <c r="AD364" s="10"/>
      <c r="AE364" s="4">
        <v>20120</v>
      </c>
      <c r="AF364" s="4">
        <v>20.12</v>
      </c>
      <c r="AG364" s="4">
        <v>160000</v>
      </c>
      <c r="AJ364" s="10"/>
      <c r="AK364" s="10"/>
      <c r="AL364" s="10"/>
    </row>
    <row r="365" spans="1:38" ht="22" customHeight="1" x14ac:dyDescent="0.3">
      <c r="A365" s="5">
        <v>43735</v>
      </c>
      <c r="B365" s="6" t="s">
        <v>50</v>
      </c>
      <c r="C365" s="6" t="s">
        <v>32</v>
      </c>
      <c r="D365" s="7" t="s">
        <v>49</v>
      </c>
      <c r="E365" s="7" t="s">
        <v>49</v>
      </c>
      <c r="F365" s="6" t="s">
        <v>33</v>
      </c>
      <c r="G365" s="7" t="s">
        <v>49</v>
      </c>
      <c r="H365" s="7" t="s">
        <v>49</v>
      </c>
      <c r="I365" s="6" t="s">
        <v>34</v>
      </c>
      <c r="J365" s="6" t="s">
        <v>507</v>
      </c>
      <c r="K365" s="7" t="s">
        <v>49</v>
      </c>
      <c r="L365" s="6" t="s">
        <v>307</v>
      </c>
      <c r="M365" s="7" t="s">
        <v>49</v>
      </c>
      <c r="N365" s="7" t="s">
        <v>49</v>
      </c>
      <c r="O365" s="7" t="s">
        <v>49</v>
      </c>
      <c r="P365" s="6" t="s">
        <v>158</v>
      </c>
      <c r="Q365" s="6" t="s">
        <v>39</v>
      </c>
      <c r="R365" s="6" t="s">
        <v>106</v>
      </c>
      <c r="S365" s="6" t="s">
        <v>61</v>
      </c>
      <c r="T365" s="6" t="s">
        <v>107</v>
      </c>
      <c r="U365" s="6" t="s">
        <v>56</v>
      </c>
      <c r="V365" s="6" t="s">
        <v>43</v>
      </c>
      <c r="W365" s="6" t="s">
        <v>44</v>
      </c>
      <c r="X365" s="6" t="s">
        <v>45</v>
      </c>
      <c r="Y365" s="6" t="s">
        <v>46</v>
      </c>
      <c r="Z365" s="6" t="s">
        <v>159</v>
      </c>
      <c r="AA365" s="6" t="s">
        <v>583</v>
      </c>
      <c r="AB365" s="12" t="str">
        <f t="shared" si="92"/>
        <v>Glyphosate</v>
      </c>
      <c r="AC365" s="7"/>
      <c r="AD365" s="7"/>
      <c r="AE365" s="7">
        <v>96880</v>
      </c>
      <c r="AF365" s="7">
        <v>96.88</v>
      </c>
      <c r="AG365" s="7">
        <v>407000</v>
      </c>
      <c r="AJ365" s="7"/>
      <c r="AK365" s="7"/>
      <c r="AL365" s="7"/>
    </row>
    <row r="366" spans="1:38" ht="22" customHeight="1" x14ac:dyDescent="0.3">
      <c r="A366" s="2">
        <v>43735</v>
      </c>
      <c r="B366" s="3" t="s">
        <v>50</v>
      </c>
      <c r="C366" s="3" t="s">
        <v>32</v>
      </c>
      <c r="D366" s="4" t="s">
        <v>49</v>
      </c>
      <c r="E366" s="4" t="s">
        <v>49</v>
      </c>
      <c r="F366" s="3" t="s">
        <v>33</v>
      </c>
      <c r="G366" s="4" t="s">
        <v>49</v>
      </c>
      <c r="H366" s="4" t="s">
        <v>49</v>
      </c>
      <c r="I366" s="3" t="s">
        <v>34</v>
      </c>
      <c r="J366" s="3" t="s">
        <v>51</v>
      </c>
      <c r="K366" s="4" t="s">
        <v>49</v>
      </c>
      <c r="L366" s="3" t="s">
        <v>54</v>
      </c>
      <c r="M366" s="3" t="s">
        <v>33</v>
      </c>
      <c r="N366" s="4">
        <v>570501619.85000002</v>
      </c>
      <c r="O366" s="4">
        <v>302280881</v>
      </c>
      <c r="P366" s="3" t="s">
        <v>52</v>
      </c>
      <c r="Q366" s="3" t="s">
        <v>39</v>
      </c>
      <c r="R366" s="3" t="s">
        <v>53</v>
      </c>
      <c r="S366" s="3" t="s">
        <v>54</v>
      </c>
      <c r="T366" s="3" t="s">
        <v>55</v>
      </c>
      <c r="U366" s="3" t="s">
        <v>56</v>
      </c>
      <c r="V366" s="3" t="s">
        <v>43</v>
      </c>
      <c r="W366" s="3" t="s">
        <v>44</v>
      </c>
      <c r="X366" s="3" t="s">
        <v>45</v>
      </c>
      <c r="Y366" s="3" t="s">
        <v>46</v>
      </c>
      <c r="Z366" s="3" t="s">
        <v>57</v>
      </c>
      <c r="AA366" s="3" t="s">
        <v>534</v>
      </c>
      <c r="AB366" s="12" t="str">
        <f t="shared" si="92"/>
        <v>Carbendazim</v>
      </c>
      <c r="AC366" s="10"/>
      <c r="AD366" s="10"/>
      <c r="AE366" s="4">
        <v>72360</v>
      </c>
      <c r="AF366" s="4">
        <v>72.36</v>
      </c>
      <c r="AG366" s="4">
        <v>2752000</v>
      </c>
      <c r="AJ366" s="10"/>
      <c r="AK366" s="10"/>
      <c r="AL366" s="10"/>
    </row>
    <row r="367" spans="1:38" ht="22" customHeight="1" x14ac:dyDescent="0.3">
      <c r="A367" s="5">
        <v>43733</v>
      </c>
      <c r="B367" s="6" t="s">
        <v>212</v>
      </c>
      <c r="C367" s="6" t="s">
        <v>584</v>
      </c>
      <c r="D367" s="7" t="s">
        <v>49</v>
      </c>
      <c r="E367" s="7" t="s">
        <v>49</v>
      </c>
      <c r="F367" s="6" t="s">
        <v>33</v>
      </c>
      <c r="G367" s="7" t="s">
        <v>49</v>
      </c>
      <c r="H367" s="7" t="s">
        <v>49</v>
      </c>
      <c r="I367" s="6" t="s">
        <v>585</v>
      </c>
      <c r="J367" s="6" t="s">
        <v>77</v>
      </c>
      <c r="K367" s="6" t="s">
        <v>78</v>
      </c>
      <c r="L367" s="6" t="s">
        <v>68</v>
      </c>
      <c r="M367" s="6" t="s">
        <v>33</v>
      </c>
      <c r="N367" s="7" t="s">
        <v>49</v>
      </c>
      <c r="O367" s="7" t="s">
        <v>49</v>
      </c>
      <c r="P367" s="6" t="s">
        <v>79</v>
      </c>
      <c r="Q367" s="6" t="s">
        <v>586</v>
      </c>
      <c r="R367" s="6" t="s">
        <v>67</v>
      </c>
      <c r="S367" s="6" t="s">
        <v>68</v>
      </c>
      <c r="T367" s="6" t="s">
        <v>69</v>
      </c>
      <c r="U367" s="6" t="s">
        <v>70</v>
      </c>
      <c r="V367" s="6" t="s">
        <v>217</v>
      </c>
      <c r="W367" s="6" t="s">
        <v>44</v>
      </c>
      <c r="X367" s="6" t="s">
        <v>218</v>
      </c>
      <c r="Y367" s="6" t="s">
        <v>46</v>
      </c>
      <c r="Z367" s="6" t="s">
        <v>82</v>
      </c>
      <c r="AA367" s="6" t="s">
        <v>587</v>
      </c>
      <c r="AB367" s="18" t="s">
        <v>3193</v>
      </c>
      <c r="AC367" s="7"/>
      <c r="AD367" s="7"/>
      <c r="AE367" s="7">
        <v>66636</v>
      </c>
      <c r="AF367" s="7">
        <v>66.64</v>
      </c>
      <c r="AG367" s="7">
        <v>1157000</v>
      </c>
      <c r="AJ367" s="7"/>
      <c r="AK367" s="7"/>
      <c r="AL367" s="7"/>
    </row>
    <row r="368" spans="1:38" ht="22" customHeight="1" x14ac:dyDescent="0.3">
      <c r="A368" s="2">
        <v>43733</v>
      </c>
      <c r="B368" s="3" t="s">
        <v>212</v>
      </c>
      <c r="C368" s="3" t="s">
        <v>584</v>
      </c>
      <c r="D368" s="4" t="s">
        <v>49</v>
      </c>
      <c r="E368" s="4" t="s">
        <v>49</v>
      </c>
      <c r="F368" s="3" t="s">
        <v>33</v>
      </c>
      <c r="G368" s="4" t="s">
        <v>49</v>
      </c>
      <c r="H368" s="4" t="s">
        <v>49</v>
      </c>
      <c r="I368" s="3" t="s">
        <v>585</v>
      </c>
      <c r="J368" s="3" t="s">
        <v>77</v>
      </c>
      <c r="K368" s="3" t="s">
        <v>78</v>
      </c>
      <c r="L368" s="3" t="s">
        <v>68</v>
      </c>
      <c r="M368" s="3" t="s">
        <v>33</v>
      </c>
      <c r="N368" s="4" t="s">
        <v>49</v>
      </c>
      <c r="O368" s="4" t="s">
        <v>49</v>
      </c>
      <c r="P368" s="3" t="s">
        <v>79</v>
      </c>
      <c r="Q368" s="3" t="s">
        <v>586</v>
      </c>
      <c r="R368" s="3" t="s">
        <v>67</v>
      </c>
      <c r="S368" s="3" t="s">
        <v>68</v>
      </c>
      <c r="T368" s="3" t="s">
        <v>69</v>
      </c>
      <c r="U368" s="3" t="s">
        <v>70</v>
      </c>
      <c r="V368" s="3" t="s">
        <v>217</v>
      </c>
      <c r="W368" s="3" t="s">
        <v>44</v>
      </c>
      <c r="X368" s="3" t="s">
        <v>218</v>
      </c>
      <c r="Y368" s="3" t="s">
        <v>46</v>
      </c>
      <c r="Z368" s="3" t="s">
        <v>82</v>
      </c>
      <c r="AA368" s="3" t="s">
        <v>588</v>
      </c>
      <c r="AB368" s="18" t="s">
        <v>3193</v>
      </c>
      <c r="AC368" s="10"/>
      <c r="AD368" s="10"/>
      <c r="AE368" s="4">
        <v>37020</v>
      </c>
      <c r="AF368" s="4">
        <v>37.020000000000003</v>
      </c>
      <c r="AG368" s="4">
        <v>643000</v>
      </c>
      <c r="AJ368" s="10"/>
      <c r="AK368" s="10"/>
      <c r="AL368" s="10"/>
    </row>
    <row r="369" spans="1:38" ht="22" customHeight="1" x14ac:dyDescent="0.3">
      <c r="A369" s="5">
        <v>43733</v>
      </c>
      <c r="B369" s="6" t="s">
        <v>50</v>
      </c>
      <c r="C369" s="6" t="s">
        <v>32</v>
      </c>
      <c r="D369" s="7" t="s">
        <v>49</v>
      </c>
      <c r="E369" s="7" t="s">
        <v>49</v>
      </c>
      <c r="F369" s="6" t="s">
        <v>33</v>
      </c>
      <c r="G369" s="7" t="s">
        <v>49</v>
      </c>
      <c r="H369" s="7" t="s">
        <v>49</v>
      </c>
      <c r="I369" s="6" t="s">
        <v>34</v>
      </c>
      <c r="J369" s="6" t="s">
        <v>191</v>
      </c>
      <c r="K369" s="6" t="s">
        <v>514</v>
      </c>
      <c r="L369" s="6" t="s">
        <v>113</v>
      </c>
      <c r="M369" s="7" t="s">
        <v>49</v>
      </c>
      <c r="N369" s="7" t="s">
        <v>49</v>
      </c>
      <c r="O369" s="7" t="s">
        <v>49</v>
      </c>
      <c r="P369" s="6" t="s">
        <v>192</v>
      </c>
      <c r="Q369" s="6" t="s">
        <v>39</v>
      </c>
      <c r="R369" s="6" t="s">
        <v>186</v>
      </c>
      <c r="S369" s="6" t="s">
        <v>187</v>
      </c>
      <c r="T369" s="6" t="s">
        <v>188</v>
      </c>
      <c r="U369" s="6" t="s">
        <v>42</v>
      </c>
      <c r="V369" s="6" t="s">
        <v>43</v>
      </c>
      <c r="W369" s="6" t="s">
        <v>44</v>
      </c>
      <c r="X369" s="6" t="s">
        <v>45</v>
      </c>
      <c r="Y369" s="6" t="s">
        <v>46</v>
      </c>
      <c r="Z369" s="6" t="s">
        <v>193</v>
      </c>
      <c r="AA369" s="11" t="s">
        <v>589</v>
      </c>
      <c r="AB369" s="12" t="s">
        <v>3205</v>
      </c>
      <c r="AC369" s="7"/>
      <c r="AD369" s="7"/>
      <c r="AE369" s="7">
        <v>25960</v>
      </c>
      <c r="AF369" s="7">
        <v>25.96</v>
      </c>
      <c r="AG369" s="7">
        <v>115000</v>
      </c>
      <c r="AJ369" s="7"/>
      <c r="AK369" s="7"/>
      <c r="AL369" s="7"/>
    </row>
    <row r="370" spans="1:38" ht="22" customHeight="1" x14ac:dyDescent="0.3">
      <c r="A370" s="2">
        <v>43732</v>
      </c>
      <c r="B370" s="3" t="s">
        <v>50</v>
      </c>
      <c r="C370" s="3" t="s">
        <v>32</v>
      </c>
      <c r="D370" s="4" t="s">
        <v>49</v>
      </c>
      <c r="E370" s="4" t="s">
        <v>49</v>
      </c>
      <c r="F370" s="3" t="s">
        <v>33</v>
      </c>
      <c r="G370" s="4" t="s">
        <v>49</v>
      </c>
      <c r="H370" s="4" t="s">
        <v>49</v>
      </c>
      <c r="I370" s="3" t="s">
        <v>34</v>
      </c>
      <c r="J370" s="3" t="s">
        <v>507</v>
      </c>
      <c r="K370" s="4" t="s">
        <v>49</v>
      </c>
      <c r="L370" s="3" t="s">
        <v>307</v>
      </c>
      <c r="M370" s="4" t="s">
        <v>49</v>
      </c>
      <c r="N370" s="4" t="s">
        <v>49</v>
      </c>
      <c r="O370" s="4" t="s">
        <v>49</v>
      </c>
      <c r="P370" s="3" t="s">
        <v>158</v>
      </c>
      <c r="Q370" s="3" t="s">
        <v>39</v>
      </c>
      <c r="R370" s="3" t="s">
        <v>106</v>
      </c>
      <c r="S370" s="3" t="s">
        <v>61</v>
      </c>
      <c r="T370" s="3" t="s">
        <v>107</v>
      </c>
      <c r="U370" s="3" t="s">
        <v>56</v>
      </c>
      <c r="V370" s="3" t="s">
        <v>43</v>
      </c>
      <c r="W370" s="3" t="s">
        <v>44</v>
      </c>
      <c r="X370" s="3" t="s">
        <v>45</v>
      </c>
      <c r="Y370" s="3" t="s">
        <v>46</v>
      </c>
      <c r="Z370" s="3" t="s">
        <v>159</v>
      </c>
      <c r="AA370" s="3" t="s">
        <v>590</v>
      </c>
      <c r="AB370" s="12" t="str">
        <f t="shared" ref="AB370:AB379" si="99">IF(ISNUMBER(SEARCH("CARBENDAZIM",AA370)),"Carbendazim",IF(ISNUMBER(SEARCH("4-D",AA370)),"2,4-Dichlorophenoxyacetic acid",IF(ISNUMBER(SEARCH("RIDOVER",AA370)),"Glyphosate",IF(ISNUMBER(SEARCH("POQUER",AA370)),"Clethodim",IF(ISNUMBER(SEARCH("LITER",AA370)),"Imidacloprid",IF(ISNUMBER(SEARCH("PYRINEX",AA370)),"Chlorpyrifos",IF(ISNUMBER(SEARCH("ORBIT",AA370)),"Omethoate",IF(ISNUMBER(SEARCH("HEXARON",AA370)),"Diuron",IF(ISNUMBER(SEARCH("ISOPROPYLAMINE",AA370)),"Isopropylamine",IF(ISNUMBER(SEARCH("GLYPHOSATE",AA370)),"Glyphosate",IF(ISNUMBER(SEARCH("MANCOZEB",AA370)),"Mancozeb Indofil",IF(ISNUMBER(SEARCH("PARAQUAT",AA370)),"Paraquat",IF(ISNUMBER(SEARCH("CAROMAX",AA370)),"Aromatic Solvent Mixture",IF(ISNUMBER(SEARCH("BUTIRON",AA370)),"Tebuthiuron",IF(ISNUMBER(SEARCH("VORAZ",AA370)),"Methomyl",IF(ISNUMBER(SEARCH("IMIDACLOPRID",AA370)),"Imidacloprid",IF(ISNUMBER(SEARCH("2 4 D",AA370)),"2,4-Dichlorophenoxyacetic acid",IF(ISNUMBER(SEARCH("IMIDACL",AA370)),"Imidacloprid",IF(ISNUMBER(SEARCH("DIUREX",AA370)),"Diuron",IF(ISNUMBER(SEARCH("RAPEL",AA370)),"Acephate","fix it"))))))))))))))))))))</f>
        <v>Glyphosate</v>
      </c>
      <c r="AC370" s="10"/>
      <c r="AD370" s="10"/>
      <c r="AE370" s="4">
        <v>145320.01</v>
      </c>
      <c r="AF370" s="4">
        <v>145.32</v>
      </c>
      <c r="AG370" s="4">
        <v>611000</v>
      </c>
      <c r="AJ370" s="10"/>
      <c r="AK370" s="10"/>
      <c r="AL370" s="10"/>
    </row>
    <row r="371" spans="1:38" ht="22" customHeight="1" x14ac:dyDescent="0.3">
      <c r="A371" s="5">
        <v>43732</v>
      </c>
      <c r="B371" s="6" t="s">
        <v>50</v>
      </c>
      <c r="C371" s="6" t="s">
        <v>32</v>
      </c>
      <c r="D371" s="7" t="s">
        <v>49</v>
      </c>
      <c r="E371" s="7" t="s">
        <v>49</v>
      </c>
      <c r="F371" s="6" t="s">
        <v>33</v>
      </c>
      <c r="G371" s="7" t="s">
        <v>49</v>
      </c>
      <c r="H371" s="7" t="s">
        <v>49</v>
      </c>
      <c r="I371" s="6" t="s">
        <v>34</v>
      </c>
      <c r="J371" s="6" t="s">
        <v>591</v>
      </c>
      <c r="K371" s="7" t="s">
        <v>49</v>
      </c>
      <c r="L371" s="6" t="s">
        <v>592</v>
      </c>
      <c r="M371" s="6" t="s">
        <v>593</v>
      </c>
      <c r="N371" s="7" t="s">
        <v>49</v>
      </c>
      <c r="O371" s="7" t="s">
        <v>49</v>
      </c>
      <c r="P371" s="6" t="s">
        <v>355</v>
      </c>
      <c r="Q371" s="6" t="s">
        <v>356</v>
      </c>
      <c r="R371" s="6" t="s">
        <v>96</v>
      </c>
      <c r="S371" s="6" t="s">
        <v>97</v>
      </c>
      <c r="T371" s="6" t="s">
        <v>98</v>
      </c>
      <c r="U371" s="6" t="s">
        <v>99</v>
      </c>
      <c r="V371" s="6" t="s">
        <v>43</v>
      </c>
      <c r="W371" s="6" t="s">
        <v>44</v>
      </c>
      <c r="X371" s="6" t="s">
        <v>45</v>
      </c>
      <c r="Y371" s="6" t="s">
        <v>46</v>
      </c>
      <c r="Z371" s="6" t="s">
        <v>289</v>
      </c>
      <c r="AA371" s="6" t="s">
        <v>594</v>
      </c>
      <c r="AB371" s="12" t="str">
        <f t="shared" si="99"/>
        <v>Isopropylamine</v>
      </c>
      <c r="AC371" s="7"/>
      <c r="AD371" s="7"/>
      <c r="AE371" s="7">
        <v>72748</v>
      </c>
      <c r="AF371" s="7">
        <v>72.75</v>
      </c>
      <c r="AG371" s="7">
        <v>213000</v>
      </c>
      <c r="AJ371" s="7"/>
      <c r="AK371" s="7"/>
      <c r="AL371" s="7"/>
    </row>
    <row r="372" spans="1:38" ht="22" customHeight="1" x14ac:dyDescent="0.3">
      <c r="A372" s="2">
        <v>43732</v>
      </c>
      <c r="B372" s="3" t="s">
        <v>50</v>
      </c>
      <c r="C372" s="3" t="s">
        <v>32</v>
      </c>
      <c r="D372" s="4" t="s">
        <v>49</v>
      </c>
      <c r="E372" s="4" t="s">
        <v>49</v>
      </c>
      <c r="F372" s="3" t="s">
        <v>33</v>
      </c>
      <c r="G372" s="4" t="s">
        <v>49</v>
      </c>
      <c r="H372" s="4" t="s">
        <v>49</v>
      </c>
      <c r="I372" s="3" t="s">
        <v>34</v>
      </c>
      <c r="J372" s="3" t="s">
        <v>399</v>
      </c>
      <c r="K372" s="4" t="s">
        <v>49</v>
      </c>
      <c r="L372" s="3" t="s">
        <v>149</v>
      </c>
      <c r="M372" s="3" t="s">
        <v>33</v>
      </c>
      <c r="N372" s="4" t="s">
        <v>49</v>
      </c>
      <c r="O372" s="4" t="s">
        <v>49</v>
      </c>
      <c r="P372" s="3" t="s">
        <v>150</v>
      </c>
      <c r="Q372" s="3" t="s">
        <v>39</v>
      </c>
      <c r="R372" s="3" t="s">
        <v>151</v>
      </c>
      <c r="S372" s="3" t="s">
        <v>149</v>
      </c>
      <c r="T372" s="3" t="s">
        <v>152</v>
      </c>
      <c r="U372" s="3" t="s">
        <v>42</v>
      </c>
      <c r="V372" s="3" t="s">
        <v>43</v>
      </c>
      <c r="W372" s="3" t="s">
        <v>44</v>
      </c>
      <c r="X372" s="3" t="s">
        <v>45</v>
      </c>
      <c r="Y372" s="3" t="s">
        <v>46</v>
      </c>
      <c r="Z372" s="3" t="s">
        <v>153</v>
      </c>
      <c r="AA372" s="3" t="s">
        <v>595</v>
      </c>
      <c r="AB372" s="12" t="str">
        <f t="shared" si="99"/>
        <v>Aromatic Solvent Mixture</v>
      </c>
      <c r="AC372" s="10"/>
      <c r="AD372" s="10"/>
      <c r="AE372" s="4">
        <v>119720</v>
      </c>
      <c r="AF372" s="4">
        <v>119.72</v>
      </c>
      <c r="AG372" s="3" t="s">
        <v>49</v>
      </c>
      <c r="AJ372" s="10"/>
      <c r="AK372" s="10"/>
      <c r="AL372" s="10"/>
    </row>
    <row r="373" spans="1:38" ht="22" customHeight="1" x14ac:dyDescent="0.3">
      <c r="A373" s="5">
        <v>43732</v>
      </c>
      <c r="B373" s="6" t="s">
        <v>50</v>
      </c>
      <c r="C373" s="6" t="s">
        <v>32</v>
      </c>
      <c r="D373" s="7" t="s">
        <v>49</v>
      </c>
      <c r="E373" s="7" t="s">
        <v>49</v>
      </c>
      <c r="F373" s="6" t="s">
        <v>33</v>
      </c>
      <c r="G373" s="7" t="s">
        <v>49</v>
      </c>
      <c r="H373" s="7" t="s">
        <v>49</v>
      </c>
      <c r="I373" s="6" t="s">
        <v>34</v>
      </c>
      <c r="J373" s="6" t="s">
        <v>183</v>
      </c>
      <c r="K373" s="7" t="s">
        <v>49</v>
      </c>
      <c r="L373" s="7" t="s">
        <v>49</v>
      </c>
      <c r="M373" s="7" t="s">
        <v>49</v>
      </c>
      <c r="N373" s="7" t="s">
        <v>49</v>
      </c>
      <c r="O373" s="7" t="s">
        <v>49</v>
      </c>
      <c r="P373" s="6" t="s">
        <v>184</v>
      </c>
      <c r="Q373" s="6" t="s">
        <v>39</v>
      </c>
      <c r="R373" s="6" t="s">
        <v>186</v>
      </c>
      <c r="S373" s="6" t="s">
        <v>187</v>
      </c>
      <c r="T373" s="6" t="s">
        <v>188</v>
      </c>
      <c r="U373" s="6" t="s">
        <v>42</v>
      </c>
      <c r="V373" s="6" t="s">
        <v>43</v>
      </c>
      <c r="W373" s="6" t="s">
        <v>44</v>
      </c>
      <c r="X373" s="6" t="s">
        <v>45</v>
      </c>
      <c r="Y373" s="6" t="s">
        <v>46</v>
      </c>
      <c r="Z373" s="6" t="s">
        <v>189</v>
      </c>
      <c r="AA373" s="6" t="s">
        <v>596</v>
      </c>
      <c r="AB373" s="12" t="str">
        <f t="shared" si="99"/>
        <v>Isopropylamine</v>
      </c>
      <c r="AC373" s="7"/>
      <c r="AD373" s="7"/>
      <c r="AE373" s="7">
        <v>77500</v>
      </c>
      <c r="AF373" s="7">
        <v>77.5</v>
      </c>
      <c r="AG373" s="7">
        <v>125000</v>
      </c>
      <c r="AJ373" s="10"/>
      <c r="AK373" s="10"/>
      <c r="AL373" s="10"/>
    </row>
    <row r="374" spans="1:38" ht="22" customHeight="1" x14ac:dyDescent="0.3">
      <c r="A374" s="2">
        <v>43732</v>
      </c>
      <c r="B374" s="3" t="s">
        <v>50</v>
      </c>
      <c r="C374" s="3" t="s">
        <v>32</v>
      </c>
      <c r="D374" s="4" t="s">
        <v>49</v>
      </c>
      <c r="E374" s="4" t="s">
        <v>49</v>
      </c>
      <c r="F374" s="3" t="s">
        <v>33</v>
      </c>
      <c r="G374" s="4" t="s">
        <v>49</v>
      </c>
      <c r="H374" s="4" t="s">
        <v>49</v>
      </c>
      <c r="I374" s="3" t="s">
        <v>34</v>
      </c>
      <c r="J374" s="3" t="s">
        <v>507</v>
      </c>
      <c r="K374" s="4" t="s">
        <v>49</v>
      </c>
      <c r="L374" s="3" t="s">
        <v>307</v>
      </c>
      <c r="M374" s="4" t="s">
        <v>49</v>
      </c>
      <c r="N374" s="4" t="s">
        <v>49</v>
      </c>
      <c r="O374" s="4" t="s">
        <v>49</v>
      </c>
      <c r="P374" s="3" t="s">
        <v>158</v>
      </c>
      <c r="Q374" s="3" t="s">
        <v>39</v>
      </c>
      <c r="R374" s="3" t="s">
        <v>106</v>
      </c>
      <c r="S374" s="3" t="s">
        <v>61</v>
      </c>
      <c r="T374" s="3" t="s">
        <v>107</v>
      </c>
      <c r="U374" s="3" t="s">
        <v>56</v>
      </c>
      <c r="V374" s="3" t="s">
        <v>43</v>
      </c>
      <c r="W374" s="3" t="s">
        <v>44</v>
      </c>
      <c r="X374" s="3" t="s">
        <v>45</v>
      </c>
      <c r="Y374" s="3" t="s">
        <v>46</v>
      </c>
      <c r="Z374" s="3" t="s">
        <v>159</v>
      </c>
      <c r="AA374" s="3" t="s">
        <v>590</v>
      </c>
      <c r="AB374" s="12" t="str">
        <f t="shared" si="99"/>
        <v>Glyphosate</v>
      </c>
      <c r="AC374" s="10"/>
      <c r="AD374" s="10"/>
      <c r="AE374" s="4">
        <v>145320.01</v>
      </c>
      <c r="AF374" s="4">
        <v>145.32</v>
      </c>
      <c r="AG374" s="4">
        <v>611000</v>
      </c>
      <c r="AJ374" s="7"/>
      <c r="AK374" s="7"/>
      <c r="AL374" s="7"/>
    </row>
    <row r="375" spans="1:38" ht="22" customHeight="1" x14ac:dyDescent="0.3">
      <c r="A375" s="5">
        <v>43731</v>
      </c>
      <c r="B375" s="6" t="s">
        <v>31</v>
      </c>
      <c r="C375" s="6" t="s">
        <v>32</v>
      </c>
      <c r="D375" s="7" t="s">
        <v>49</v>
      </c>
      <c r="E375" s="7" t="s">
        <v>49</v>
      </c>
      <c r="F375" s="6" t="s">
        <v>33</v>
      </c>
      <c r="G375" s="7" t="s">
        <v>49</v>
      </c>
      <c r="H375" s="7" t="s">
        <v>49</v>
      </c>
      <c r="I375" s="6" t="s">
        <v>34</v>
      </c>
      <c r="J375" s="6" t="s">
        <v>77</v>
      </c>
      <c r="K375" s="6" t="s">
        <v>78</v>
      </c>
      <c r="L375" s="6" t="s">
        <v>68</v>
      </c>
      <c r="M375" s="6" t="s">
        <v>33</v>
      </c>
      <c r="N375" s="7" t="s">
        <v>49</v>
      </c>
      <c r="O375" s="7" t="s">
        <v>49</v>
      </c>
      <c r="P375" s="6" t="s">
        <v>79</v>
      </c>
      <c r="Q375" s="6" t="s">
        <v>39</v>
      </c>
      <c r="R375" s="6" t="s">
        <v>67</v>
      </c>
      <c r="S375" s="6" t="s">
        <v>68</v>
      </c>
      <c r="T375" s="6" t="s">
        <v>69</v>
      </c>
      <c r="U375" s="6" t="s">
        <v>70</v>
      </c>
      <c r="V375" s="6" t="s">
        <v>43</v>
      </c>
      <c r="W375" s="6" t="s">
        <v>44</v>
      </c>
      <c r="X375" s="6" t="s">
        <v>45</v>
      </c>
      <c r="Y375" s="6" t="s">
        <v>46</v>
      </c>
      <c r="Z375" s="6" t="s">
        <v>418</v>
      </c>
      <c r="AA375" s="6" t="s">
        <v>597</v>
      </c>
      <c r="AB375" s="12" t="s">
        <v>3135</v>
      </c>
      <c r="AC375" s="7"/>
      <c r="AD375" s="7"/>
      <c r="AE375" s="7">
        <v>4188</v>
      </c>
      <c r="AF375" s="7">
        <v>4.1900000000000004</v>
      </c>
      <c r="AG375" s="7">
        <v>11339000</v>
      </c>
      <c r="AJ375" s="10"/>
      <c r="AK375" s="10"/>
      <c r="AL375" s="10"/>
    </row>
    <row r="376" spans="1:38" ht="22" customHeight="1" x14ac:dyDescent="0.3">
      <c r="A376" s="2">
        <v>43731</v>
      </c>
      <c r="B376" s="3" t="s">
        <v>31</v>
      </c>
      <c r="C376" s="3" t="s">
        <v>32</v>
      </c>
      <c r="D376" s="4" t="s">
        <v>49</v>
      </c>
      <c r="E376" s="4" t="s">
        <v>49</v>
      </c>
      <c r="F376" s="3" t="s">
        <v>33</v>
      </c>
      <c r="G376" s="4" t="s">
        <v>49</v>
      </c>
      <c r="H376" s="4" t="s">
        <v>49</v>
      </c>
      <c r="I376" s="3" t="s">
        <v>34</v>
      </c>
      <c r="J376" s="3" t="s">
        <v>77</v>
      </c>
      <c r="K376" s="3" t="s">
        <v>78</v>
      </c>
      <c r="L376" s="3" t="s">
        <v>68</v>
      </c>
      <c r="M376" s="3" t="s">
        <v>33</v>
      </c>
      <c r="N376" s="4" t="s">
        <v>49</v>
      </c>
      <c r="O376" s="4" t="s">
        <v>49</v>
      </c>
      <c r="P376" s="3" t="s">
        <v>79</v>
      </c>
      <c r="Q376" s="3" t="s">
        <v>39</v>
      </c>
      <c r="R376" s="3" t="s">
        <v>67</v>
      </c>
      <c r="S376" s="3" t="s">
        <v>68</v>
      </c>
      <c r="T376" s="3" t="s">
        <v>69</v>
      </c>
      <c r="U376" s="3" t="s">
        <v>70</v>
      </c>
      <c r="V376" s="3" t="s">
        <v>43</v>
      </c>
      <c r="W376" s="3" t="s">
        <v>44</v>
      </c>
      <c r="X376" s="3" t="s">
        <v>45</v>
      </c>
      <c r="Y376" s="3" t="s">
        <v>46</v>
      </c>
      <c r="Z376" s="3" t="s">
        <v>82</v>
      </c>
      <c r="AA376" s="3" t="s">
        <v>598</v>
      </c>
      <c r="AB376" s="18" t="s">
        <v>3193</v>
      </c>
      <c r="AC376" s="10"/>
      <c r="AD376" s="10"/>
      <c r="AE376" s="4">
        <v>185490.01</v>
      </c>
      <c r="AF376" s="4">
        <v>185.49</v>
      </c>
      <c r="AG376" s="4">
        <v>3220000</v>
      </c>
      <c r="AJ376" s="7"/>
      <c r="AK376" s="7"/>
      <c r="AL376" s="7"/>
    </row>
    <row r="377" spans="1:38" ht="22" customHeight="1" x14ac:dyDescent="0.3">
      <c r="A377" s="5">
        <v>43731</v>
      </c>
      <c r="B377" s="6" t="s">
        <v>31</v>
      </c>
      <c r="C377" s="6" t="s">
        <v>32</v>
      </c>
      <c r="D377" s="7" t="s">
        <v>49</v>
      </c>
      <c r="E377" s="7" t="s">
        <v>49</v>
      </c>
      <c r="F377" s="6" t="s">
        <v>33</v>
      </c>
      <c r="G377" s="7" t="s">
        <v>49</v>
      </c>
      <c r="H377" s="7" t="s">
        <v>49</v>
      </c>
      <c r="I377" s="6" t="s">
        <v>34</v>
      </c>
      <c r="J377" s="6" t="s">
        <v>77</v>
      </c>
      <c r="K377" s="6" t="s">
        <v>78</v>
      </c>
      <c r="L377" s="6" t="s">
        <v>68</v>
      </c>
      <c r="M377" s="6" t="s">
        <v>33</v>
      </c>
      <c r="N377" s="7" t="s">
        <v>49</v>
      </c>
      <c r="O377" s="7" t="s">
        <v>49</v>
      </c>
      <c r="P377" s="6" t="s">
        <v>79</v>
      </c>
      <c r="Q377" s="6" t="s">
        <v>39</v>
      </c>
      <c r="R377" s="6" t="s">
        <v>67</v>
      </c>
      <c r="S377" s="6" t="s">
        <v>68</v>
      </c>
      <c r="T377" s="6" t="s">
        <v>69</v>
      </c>
      <c r="U377" s="6" t="s">
        <v>70</v>
      </c>
      <c r="V377" s="6" t="s">
        <v>43</v>
      </c>
      <c r="W377" s="6" t="s">
        <v>44</v>
      </c>
      <c r="X377" s="6" t="s">
        <v>45</v>
      </c>
      <c r="Y377" s="6" t="s">
        <v>46</v>
      </c>
      <c r="Z377" s="6" t="s">
        <v>82</v>
      </c>
      <c r="AA377" s="6" t="s">
        <v>599</v>
      </c>
      <c r="AB377" s="12" t="str">
        <f t="shared" ref="AB377" si="100">IF(ISNUMBER(SEARCH("DMS",AA377)),"Dimethyl Sulfate",IF(ISNUMBER(SEARCH("2,4-XILIDIN",AA377)),"2,4-Xylidine",IF(ISNUMBER(SEARCH("GALIGAN",AA377)),"Oxyfluorfen",IF(ISNUMBER(SEARCH("DIMETHYLAMINE",AA377)),"Dimethylamine",IF(ISNUMBER(SEARCH("ORTHOFORMATE",AA377)),"Trimethyl orthoformate",IF(ISNUMBER(SEARCH("NOVALURON",AA377)),"Novaluron",IF(ISNUMBER(SEARCH("DIMETHYL SULPHATE",AA377)),"Dimethyl Sulphate",IF(ISNUMBER(SEARCH("ALTAPYNE",AA377)),"Acid Based Co-Emulsifier",IF(ISNUMBER(SEARCH("METHANESULFONYL",AA377)),"Methanesulfonyl chloride",IF(ISNUMBER(SEARCH("METHYL FORMATE",AA377)),"Methanoate",IF(ISNUMBER(SEARCH("FLUEN",AA377)),"Fluensulfone","FIX IT")))))))))))</f>
        <v>Novaluron</v>
      </c>
      <c r="AC377" s="7"/>
      <c r="AD377" s="7"/>
      <c r="AE377" s="7">
        <v>59400</v>
      </c>
      <c r="AF377" s="7">
        <v>59.4</v>
      </c>
      <c r="AG377" s="7">
        <v>1031000</v>
      </c>
      <c r="AJ377" s="10"/>
      <c r="AK377" s="10"/>
      <c r="AL377" s="10"/>
    </row>
    <row r="378" spans="1:38" ht="22" customHeight="1" x14ac:dyDescent="0.3">
      <c r="A378" s="2">
        <v>43731</v>
      </c>
      <c r="B378" s="3" t="s">
        <v>50</v>
      </c>
      <c r="C378" s="3" t="s">
        <v>32</v>
      </c>
      <c r="D378" s="4" t="s">
        <v>49</v>
      </c>
      <c r="E378" s="4" t="s">
        <v>49</v>
      </c>
      <c r="F378" s="3" t="s">
        <v>33</v>
      </c>
      <c r="G378" s="4" t="s">
        <v>49</v>
      </c>
      <c r="H378" s="4" t="s">
        <v>49</v>
      </c>
      <c r="I378" s="3" t="s">
        <v>34</v>
      </c>
      <c r="J378" s="3" t="s">
        <v>600</v>
      </c>
      <c r="K378" s="3" t="s">
        <v>601</v>
      </c>
      <c r="L378" s="3" t="s">
        <v>61</v>
      </c>
      <c r="M378" s="4" t="s">
        <v>49</v>
      </c>
      <c r="N378" s="4" t="s">
        <v>49</v>
      </c>
      <c r="O378" s="4" t="s">
        <v>49</v>
      </c>
      <c r="P378" s="3" t="s">
        <v>602</v>
      </c>
      <c r="Q378" s="3" t="s">
        <v>39</v>
      </c>
      <c r="R378" s="3" t="s">
        <v>106</v>
      </c>
      <c r="S378" s="3" t="s">
        <v>61</v>
      </c>
      <c r="T378" s="3" t="s">
        <v>107</v>
      </c>
      <c r="U378" s="3" t="s">
        <v>56</v>
      </c>
      <c r="V378" s="3" t="s">
        <v>43</v>
      </c>
      <c r="W378" s="3" t="s">
        <v>44</v>
      </c>
      <c r="X378" s="3" t="s">
        <v>45</v>
      </c>
      <c r="Y378" s="3" t="s">
        <v>46</v>
      </c>
      <c r="Z378" s="3" t="s">
        <v>580</v>
      </c>
      <c r="AA378" s="3" t="s">
        <v>603</v>
      </c>
      <c r="AB378" s="12" t="s">
        <v>3172</v>
      </c>
      <c r="AC378" s="10"/>
      <c r="AD378" s="10"/>
      <c r="AE378" s="4">
        <v>19800</v>
      </c>
      <c r="AF378" s="4">
        <v>19.8</v>
      </c>
      <c r="AG378" s="4">
        <v>643000</v>
      </c>
      <c r="AJ378" s="7"/>
      <c r="AK378" s="7"/>
      <c r="AL378" s="7"/>
    </row>
    <row r="379" spans="1:38" ht="22" customHeight="1" x14ac:dyDescent="0.3">
      <c r="A379" s="5">
        <v>43731</v>
      </c>
      <c r="B379" s="6" t="s">
        <v>50</v>
      </c>
      <c r="C379" s="6" t="s">
        <v>32</v>
      </c>
      <c r="D379" s="7" t="s">
        <v>49</v>
      </c>
      <c r="E379" s="7" t="s">
        <v>49</v>
      </c>
      <c r="F379" s="6" t="s">
        <v>33</v>
      </c>
      <c r="G379" s="7" t="s">
        <v>49</v>
      </c>
      <c r="H379" s="7" t="s">
        <v>49</v>
      </c>
      <c r="I379" s="6" t="s">
        <v>34</v>
      </c>
      <c r="J379" s="6" t="s">
        <v>507</v>
      </c>
      <c r="K379" s="7" t="s">
        <v>49</v>
      </c>
      <c r="L379" s="6" t="s">
        <v>307</v>
      </c>
      <c r="M379" s="7" t="s">
        <v>49</v>
      </c>
      <c r="N379" s="7" t="s">
        <v>49</v>
      </c>
      <c r="O379" s="7" t="s">
        <v>49</v>
      </c>
      <c r="P379" s="6" t="s">
        <v>158</v>
      </c>
      <c r="Q379" s="6" t="s">
        <v>39</v>
      </c>
      <c r="R379" s="6" t="s">
        <v>106</v>
      </c>
      <c r="S379" s="6" t="s">
        <v>61</v>
      </c>
      <c r="T379" s="6" t="s">
        <v>107</v>
      </c>
      <c r="U379" s="6" t="s">
        <v>56</v>
      </c>
      <c r="V379" s="6" t="s">
        <v>43</v>
      </c>
      <c r="W379" s="6" t="s">
        <v>44</v>
      </c>
      <c r="X379" s="6" t="s">
        <v>45</v>
      </c>
      <c r="Y379" s="6" t="s">
        <v>46</v>
      </c>
      <c r="Z379" s="6" t="s">
        <v>159</v>
      </c>
      <c r="AA379" s="6" t="s">
        <v>508</v>
      </c>
      <c r="AB379" s="12" t="str">
        <f t="shared" si="99"/>
        <v>Glyphosate</v>
      </c>
      <c r="AC379" s="7"/>
      <c r="AD379" s="7"/>
      <c r="AE379" s="7">
        <v>121100</v>
      </c>
      <c r="AF379" s="7">
        <v>121.1</v>
      </c>
      <c r="AG379" s="7">
        <v>509000</v>
      </c>
      <c r="AJ379" s="10"/>
      <c r="AK379" s="10"/>
      <c r="AL379" s="10"/>
    </row>
    <row r="380" spans="1:38" ht="22" customHeight="1" x14ac:dyDescent="0.3">
      <c r="A380" s="2">
        <v>43729</v>
      </c>
      <c r="B380" s="3" t="s">
        <v>50</v>
      </c>
      <c r="C380" s="3" t="s">
        <v>32</v>
      </c>
      <c r="D380" s="4" t="s">
        <v>49</v>
      </c>
      <c r="E380" s="4" t="s">
        <v>49</v>
      </c>
      <c r="F380" s="3" t="s">
        <v>33</v>
      </c>
      <c r="G380" s="4" t="s">
        <v>49</v>
      </c>
      <c r="H380" s="4" t="s">
        <v>49</v>
      </c>
      <c r="I380" s="3" t="s">
        <v>34</v>
      </c>
      <c r="J380" s="3" t="s">
        <v>471</v>
      </c>
      <c r="K380" s="4" t="s">
        <v>49</v>
      </c>
      <c r="L380" s="3" t="s">
        <v>61</v>
      </c>
      <c r="M380" s="4" t="s">
        <v>49</v>
      </c>
      <c r="N380" s="4" t="s">
        <v>49</v>
      </c>
      <c r="O380" s="4" t="s">
        <v>49</v>
      </c>
      <c r="P380" s="3" t="s">
        <v>472</v>
      </c>
      <c r="Q380" s="3" t="s">
        <v>473</v>
      </c>
      <c r="R380" s="3" t="s">
        <v>60</v>
      </c>
      <c r="S380" s="3" t="s">
        <v>61</v>
      </c>
      <c r="T380" s="3" t="s">
        <v>62</v>
      </c>
      <c r="U380" s="3" t="s">
        <v>56</v>
      </c>
      <c r="V380" s="3" t="s">
        <v>43</v>
      </c>
      <c r="W380" s="3" t="s">
        <v>44</v>
      </c>
      <c r="X380" s="3" t="s">
        <v>45</v>
      </c>
      <c r="Y380" s="3" t="s">
        <v>46</v>
      </c>
      <c r="Z380" s="3" t="s">
        <v>403</v>
      </c>
      <c r="AA380" s="3" t="s">
        <v>604</v>
      </c>
      <c r="AB380" s="12" t="s">
        <v>3141</v>
      </c>
      <c r="AC380" s="10"/>
      <c r="AD380" s="10"/>
      <c r="AE380" s="4">
        <v>20120</v>
      </c>
      <c r="AF380" s="4">
        <v>20.12</v>
      </c>
      <c r="AG380" s="4">
        <v>160000</v>
      </c>
      <c r="AJ380" s="7"/>
      <c r="AK380" s="7"/>
      <c r="AL380" s="7"/>
    </row>
    <row r="381" spans="1:38" ht="22" customHeight="1" x14ac:dyDescent="0.3">
      <c r="A381" s="5">
        <v>43726</v>
      </c>
      <c r="B381" s="6" t="s">
        <v>212</v>
      </c>
      <c r="C381" s="6" t="s">
        <v>584</v>
      </c>
      <c r="D381" s="7" t="s">
        <v>49</v>
      </c>
      <c r="E381" s="7" t="s">
        <v>49</v>
      </c>
      <c r="F381" s="6" t="s">
        <v>33</v>
      </c>
      <c r="G381" s="7" t="s">
        <v>49</v>
      </c>
      <c r="H381" s="7" t="s">
        <v>49</v>
      </c>
      <c r="I381" s="6" t="s">
        <v>585</v>
      </c>
      <c r="J381" s="6" t="s">
        <v>77</v>
      </c>
      <c r="K381" s="6" t="s">
        <v>78</v>
      </c>
      <c r="L381" s="6" t="s">
        <v>68</v>
      </c>
      <c r="M381" s="6" t="s">
        <v>33</v>
      </c>
      <c r="N381" s="7" t="s">
        <v>49</v>
      </c>
      <c r="O381" s="7" t="s">
        <v>49</v>
      </c>
      <c r="P381" s="6" t="s">
        <v>79</v>
      </c>
      <c r="Q381" s="6" t="s">
        <v>586</v>
      </c>
      <c r="R381" s="6" t="s">
        <v>67</v>
      </c>
      <c r="S381" s="6" t="s">
        <v>68</v>
      </c>
      <c r="T381" s="6" t="s">
        <v>69</v>
      </c>
      <c r="U381" s="6" t="s">
        <v>70</v>
      </c>
      <c r="V381" s="6" t="s">
        <v>217</v>
      </c>
      <c r="W381" s="6" t="s">
        <v>44</v>
      </c>
      <c r="X381" s="6" t="s">
        <v>218</v>
      </c>
      <c r="Y381" s="6" t="s">
        <v>46</v>
      </c>
      <c r="Z381" s="6" t="s">
        <v>82</v>
      </c>
      <c r="AA381" s="6" t="s">
        <v>605</v>
      </c>
      <c r="AB381" s="18" t="s">
        <v>3193</v>
      </c>
      <c r="AC381" s="7"/>
      <c r="AD381" s="7"/>
      <c r="AE381" s="7">
        <v>88848</v>
      </c>
      <c r="AF381" s="7">
        <v>88.85</v>
      </c>
      <c r="AG381" s="7">
        <v>1542000</v>
      </c>
      <c r="AJ381" s="10"/>
      <c r="AK381" s="10"/>
      <c r="AL381" s="10"/>
    </row>
    <row r="382" spans="1:38" ht="22" customHeight="1" x14ac:dyDescent="0.3">
      <c r="A382" s="2">
        <v>43725</v>
      </c>
      <c r="B382" s="3" t="s">
        <v>50</v>
      </c>
      <c r="C382" s="3" t="s">
        <v>32</v>
      </c>
      <c r="D382" s="4" t="s">
        <v>49</v>
      </c>
      <c r="E382" s="4" t="s">
        <v>49</v>
      </c>
      <c r="F382" s="3" t="s">
        <v>33</v>
      </c>
      <c r="G382" s="4" t="s">
        <v>49</v>
      </c>
      <c r="H382" s="4" t="s">
        <v>49</v>
      </c>
      <c r="I382" s="3" t="s">
        <v>34</v>
      </c>
      <c r="J382" s="3" t="s">
        <v>183</v>
      </c>
      <c r="K382" s="4" t="s">
        <v>49</v>
      </c>
      <c r="L382" s="4" t="s">
        <v>49</v>
      </c>
      <c r="M382" s="4" t="s">
        <v>49</v>
      </c>
      <c r="N382" s="4" t="s">
        <v>49</v>
      </c>
      <c r="O382" s="4" t="s">
        <v>49</v>
      </c>
      <c r="P382" s="3" t="s">
        <v>184</v>
      </c>
      <c r="Q382" s="3" t="s">
        <v>356</v>
      </c>
      <c r="R382" s="3" t="s">
        <v>186</v>
      </c>
      <c r="S382" s="3" t="s">
        <v>187</v>
      </c>
      <c r="T382" s="3" t="s">
        <v>188</v>
      </c>
      <c r="U382" s="3" t="s">
        <v>42</v>
      </c>
      <c r="V382" s="3" t="s">
        <v>43</v>
      </c>
      <c r="W382" s="3" t="s">
        <v>44</v>
      </c>
      <c r="X382" s="3" t="s">
        <v>45</v>
      </c>
      <c r="Y382" s="3" t="s">
        <v>46</v>
      </c>
      <c r="Z382" s="3" t="s">
        <v>289</v>
      </c>
      <c r="AA382" s="3" t="s">
        <v>606</v>
      </c>
      <c r="AB382" s="12" t="str">
        <f t="shared" ref="AB382:AB389" si="101">IF(ISNUMBER(SEARCH("CARBENDAZIM",AA382)),"Carbendazim",IF(ISNUMBER(SEARCH("4-D",AA382)),"2,4-Dichlorophenoxyacetic acid",IF(ISNUMBER(SEARCH("RIDOVER",AA382)),"Glyphosate",IF(ISNUMBER(SEARCH("POQUER",AA382)),"Clethodim",IF(ISNUMBER(SEARCH("LITER",AA382)),"Imidacloprid",IF(ISNUMBER(SEARCH("PYRINEX",AA382)),"Chlorpyrifos",IF(ISNUMBER(SEARCH("ORBIT",AA382)),"Omethoate",IF(ISNUMBER(SEARCH("HEXARON",AA382)),"Diuron",IF(ISNUMBER(SEARCH("ISOPROPYLAMINE",AA382)),"Isopropylamine",IF(ISNUMBER(SEARCH("GLYPHOSATE",AA382)),"Glyphosate",IF(ISNUMBER(SEARCH("MANCOZEB",AA382)),"Mancozeb Indofil",IF(ISNUMBER(SEARCH("PARAQUAT",AA382)),"Paraquat",IF(ISNUMBER(SEARCH("CAROMAX",AA382)),"Aromatic Solvent Mixture",IF(ISNUMBER(SEARCH("BUTIRON",AA382)),"Tebuthiuron",IF(ISNUMBER(SEARCH("VORAZ",AA382)),"Methomyl",IF(ISNUMBER(SEARCH("IMIDACLOPRID",AA382)),"Imidacloprid",IF(ISNUMBER(SEARCH("2 4 D",AA382)),"2,4-Dichlorophenoxyacetic acid",IF(ISNUMBER(SEARCH("IMIDACL",AA382)),"Imidacloprid",IF(ISNUMBER(SEARCH("DIUREX",AA382)),"Diuron",IF(ISNUMBER(SEARCH("RAPEL",AA382)),"Acephate","fix it"))))))))))))))))))))</f>
        <v>Isopropylamine</v>
      </c>
      <c r="AC382" s="10"/>
      <c r="AD382" s="10"/>
      <c r="AE382" s="4">
        <v>29540</v>
      </c>
      <c r="AF382" s="4">
        <v>29.54</v>
      </c>
      <c r="AG382" s="4">
        <v>328000</v>
      </c>
      <c r="AJ382" s="7"/>
      <c r="AK382" s="7"/>
      <c r="AL382" s="7"/>
    </row>
    <row r="383" spans="1:38" ht="22" customHeight="1" x14ac:dyDescent="0.3">
      <c r="A383" s="5">
        <v>43725</v>
      </c>
      <c r="B383" s="6" t="s">
        <v>31</v>
      </c>
      <c r="C383" s="6" t="s">
        <v>32</v>
      </c>
      <c r="D383" s="7" t="s">
        <v>49</v>
      </c>
      <c r="E383" s="7" t="s">
        <v>49</v>
      </c>
      <c r="F383" s="6" t="s">
        <v>33</v>
      </c>
      <c r="G383" s="7" t="s">
        <v>49</v>
      </c>
      <c r="H383" s="7" t="s">
        <v>49</v>
      </c>
      <c r="I383" s="6" t="s">
        <v>34</v>
      </c>
      <c r="J383" s="6" t="s">
        <v>77</v>
      </c>
      <c r="K383" s="6" t="s">
        <v>78</v>
      </c>
      <c r="L383" s="6" t="s">
        <v>68</v>
      </c>
      <c r="M383" s="6" t="s">
        <v>33</v>
      </c>
      <c r="N383" s="7" t="s">
        <v>49</v>
      </c>
      <c r="O383" s="7" t="s">
        <v>49</v>
      </c>
      <c r="P383" s="6" t="s">
        <v>79</v>
      </c>
      <c r="Q383" s="6" t="s">
        <v>39</v>
      </c>
      <c r="R383" s="6" t="s">
        <v>67</v>
      </c>
      <c r="S383" s="6" t="s">
        <v>68</v>
      </c>
      <c r="T383" s="6" t="s">
        <v>69</v>
      </c>
      <c r="U383" s="6" t="s">
        <v>70</v>
      </c>
      <c r="V383" s="6" t="s">
        <v>43</v>
      </c>
      <c r="W383" s="6" t="s">
        <v>44</v>
      </c>
      <c r="X383" s="6" t="s">
        <v>45</v>
      </c>
      <c r="Y383" s="6" t="s">
        <v>46</v>
      </c>
      <c r="Z383" s="6" t="s">
        <v>82</v>
      </c>
      <c r="AA383" s="6" t="s">
        <v>607</v>
      </c>
      <c r="AB383" s="18" t="s">
        <v>3193</v>
      </c>
      <c r="AC383" s="7"/>
      <c r="AD383" s="7"/>
      <c r="AE383" s="7">
        <v>185490.01</v>
      </c>
      <c r="AF383" s="7">
        <v>185.49</v>
      </c>
      <c r="AG383" s="7">
        <v>3220000</v>
      </c>
      <c r="AJ383" s="10"/>
      <c r="AK383" s="10"/>
      <c r="AL383" s="10"/>
    </row>
    <row r="384" spans="1:38" ht="22" customHeight="1" x14ac:dyDescent="0.3">
      <c r="A384" s="2">
        <v>43725</v>
      </c>
      <c r="B384" s="3" t="s">
        <v>31</v>
      </c>
      <c r="C384" s="3" t="s">
        <v>32</v>
      </c>
      <c r="D384" s="4" t="s">
        <v>49</v>
      </c>
      <c r="E384" s="4" t="s">
        <v>49</v>
      </c>
      <c r="F384" s="3" t="s">
        <v>33</v>
      </c>
      <c r="G384" s="4" t="s">
        <v>49</v>
      </c>
      <c r="H384" s="4" t="s">
        <v>49</v>
      </c>
      <c r="I384" s="3" t="s">
        <v>34</v>
      </c>
      <c r="J384" s="3" t="s">
        <v>77</v>
      </c>
      <c r="K384" s="3" t="s">
        <v>78</v>
      </c>
      <c r="L384" s="3" t="s">
        <v>68</v>
      </c>
      <c r="M384" s="3" t="s">
        <v>33</v>
      </c>
      <c r="N384" s="4" t="s">
        <v>49</v>
      </c>
      <c r="O384" s="4" t="s">
        <v>49</v>
      </c>
      <c r="P384" s="3" t="s">
        <v>79</v>
      </c>
      <c r="Q384" s="3" t="s">
        <v>39</v>
      </c>
      <c r="R384" s="3" t="s">
        <v>67</v>
      </c>
      <c r="S384" s="3" t="s">
        <v>68</v>
      </c>
      <c r="T384" s="3" t="s">
        <v>69</v>
      </c>
      <c r="U384" s="3" t="s">
        <v>70</v>
      </c>
      <c r="V384" s="3" t="s">
        <v>43</v>
      </c>
      <c r="W384" s="3" t="s">
        <v>44</v>
      </c>
      <c r="X384" s="3" t="s">
        <v>45</v>
      </c>
      <c r="Y384" s="3" t="s">
        <v>46</v>
      </c>
      <c r="Z384" s="3" t="s">
        <v>82</v>
      </c>
      <c r="AA384" s="3" t="s">
        <v>608</v>
      </c>
      <c r="AB384" s="12" t="str">
        <f t="shared" ref="AB384" si="102">IF(ISNUMBER(SEARCH("DMS",AA384)),"Dimethyl Sulfate",IF(ISNUMBER(SEARCH("2,4-XILIDIN",AA384)),"2,4-Xylidine",IF(ISNUMBER(SEARCH("GALIGAN",AA384)),"Oxyfluorfen",IF(ISNUMBER(SEARCH("DIMETHYLAMINE",AA384)),"Dimethylamine",IF(ISNUMBER(SEARCH("ORTHOFORMATE",AA384)),"Trimethyl orthoformate",IF(ISNUMBER(SEARCH("NOVALURON",AA384)),"Novaluron",IF(ISNUMBER(SEARCH("DIMETHYL SULPHATE",AA384)),"Dimethyl Sulphate",IF(ISNUMBER(SEARCH("ALTAPYNE",AA384)),"Acid Based Co-Emulsifier",IF(ISNUMBER(SEARCH("METHANESULFONYL",AA384)),"Methanesulfonyl chloride",IF(ISNUMBER(SEARCH("METHYL FORMATE",AA384)),"Methanoate",IF(ISNUMBER(SEARCH("FLUEN",AA384)),"Fluensulfone","FIX IT")))))))))))</f>
        <v>Novaluron</v>
      </c>
      <c r="AC384" s="10"/>
      <c r="AD384" s="10"/>
      <c r="AE384" s="4">
        <v>19800</v>
      </c>
      <c r="AF384" s="4">
        <v>19.8</v>
      </c>
      <c r="AG384" s="4">
        <v>344000</v>
      </c>
      <c r="AJ384" s="7"/>
      <c r="AK384" s="7"/>
      <c r="AL384" s="7"/>
    </row>
    <row r="385" spans="1:38" ht="22" customHeight="1" x14ac:dyDescent="0.3">
      <c r="A385" s="5">
        <v>43725</v>
      </c>
      <c r="B385" s="6" t="s">
        <v>31</v>
      </c>
      <c r="C385" s="6" t="s">
        <v>32</v>
      </c>
      <c r="D385" s="7" t="s">
        <v>49</v>
      </c>
      <c r="E385" s="7" t="s">
        <v>49</v>
      </c>
      <c r="F385" s="6" t="s">
        <v>33</v>
      </c>
      <c r="G385" s="7" t="s">
        <v>49</v>
      </c>
      <c r="H385" s="7" t="s">
        <v>49</v>
      </c>
      <c r="I385" s="6" t="s">
        <v>34</v>
      </c>
      <c r="J385" s="6" t="s">
        <v>77</v>
      </c>
      <c r="K385" s="6" t="s">
        <v>78</v>
      </c>
      <c r="L385" s="6" t="s">
        <v>68</v>
      </c>
      <c r="M385" s="6" t="s">
        <v>33</v>
      </c>
      <c r="N385" s="7" t="s">
        <v>49</v>
      </c>
      <c r="O385" s="7" t="s">
        <v>49</v>
      </c>
      <c r="P385" s="6" t="s">
        <v>79</v>
      </c>
      <c r="Q385" s="6" t="s">
        <v>39</v>
      </c>
      <c r="R385" s="6" t="s">
        <v>67</v>
      </c>
      <c r="S385" s="6" t="s">
        <v>68</v>
      </c>
      <c r="T385" s="6" t="s">
        <v>69</v>
      </c>
      <c r="U385" s="6" t="s">
        <v>70</v>
      </c>
      <c r="V385" s="6" t="s">
        <v>43</v>
      </c>
      <c r="W385" s="6" t="s">
        <v>44</v>
      </c>
      <c r="X385" s="6" t="s">
        <v>45</v>
      </c>
      <c r="Y385" s="6" t="s">
        <v>46</v>
      </c>
      <c r="Z385" s="6" t="s">
        <v>234</v>
      </c>
      <c r="AA385" s="11" t="s">
        <v>609</v>
      </c>
      <c r="AB385" s="12" t="s">
        <v>3229</v>
      </c>
      <c r="AC385" s="7"/>
      <c r="AD385" s="7"/>
      <c r="AE385" s="7">
        <v>5870</v>
      </c>
      <c r="AF385" s="7">
        <v>5.87</v>
      </c>
      <c r="AG385" s="7">
        <v>43200</v>
      </c>
      <c r="AJ385" s="10"/>
      <c r="AK385" s="10"/>
      <c r="AL385" s="10"/>
    </row>
    <row r="386" spans="1:38" ht="22" customHeight="1" x14ac:dyDescent="0.3">
      <c r="A386" s="2">
        <v>43725</v>
      </c>
      <c r="B386" s="3" t="s">
        <v>31</v>
      </c>
      <c r="C386" s="3" t="s">
        <v>32</v>
      </c>
      <c r="D386" s="4" t="s">
        <v>49</v>
      </c>
      <c r="E386" s="4" t="s">
        <v>49</v>
      </c>
      <c r="F386" s="3" t="s">
        <v>33</v>
      </c>
      <c r="G386" s="4" t="s">
        <v>49</v>
      </c>
      <c r="H386" s="4" t="s">
        <v>49</v>
      </c>
      <c r="I386" s="3" t="s">
        <v>34</v>
      </c>
      <c r="J386" s="3" t="s">
        <v>77</v>
      </c>
      <c r="K386" s="3" t="s">
        <v>78</v>
      </c>
      <c r="L386" s="3" t="s">
        <v>68</v>
      </c>
      <c r="M386" s="3" t="s">
        <v>33</v>
      </c>
      <c r="N386" s="4" t="s">
        <v>49</v>
      </c>
      <c r="O386" s="4" t="s">
        <v>49</v>
      </c>
      <c r="P386" s="3" t="s">
        <v>79</v>
      </c>
      <c r="Q386" s="3" t="s">
        <v>39</v>
      </c>
      <c r="R386" s="3" t="s">
        <v>67</v>
      </c>
      <c r="S386" s="3" t="s">
        <v>68</v>
      </c>
      <c r="T386" s="3" t="s">
        <v>69</v>
      </c>
      <c r="U386" s="3" t="s">
        <v>70</v>
      </c>
      <c r="V386" s="3" t="s">
        <v>43</v>
      </c>
      <c r="W386" s="3" t="s">
        <v>44</v>
      </c>
      <c r="X386" s="3" t="s">
        <v>45</v>
      </c>
      <c r="Y386" s="3" t="s">
        <v>46</v>
      </c>
      <c r="Z386" s="3" t="s">
        <v>82</v>
      </c>
      <c r="AA386" s="3" t="s">
        <v>610</v>
      </c>
      <c r="AB386" s="12" t="str">
        <f t="shared" ref="AB386" si="103">IF(ISNUMBER(SEARCH("FORMIC ACID",AA328)),"Formic Acid",IF(ISNUMBER(SEARCH("DIMETIL SULFATO",AA328)),"Dimethyl Sulfate",IF(ISNUMBER(SEARCH("CHLOROTHALONIL",AA328)),"Chlorothalonil","FIX IT")))</f>
        <v>Chlorothalonil</v>
      </c>
      <c r="AC386" s="10"/>
      <c r="AD386" s="10"/>
      <c r="AE386" s="4">
        <v>92520</v>
      </c>
      <c r="AF386" s="4">
        <v>92.52</v>
      </c>
      <c r="AG386" s="4">
        <v>1606000</v>
      </c>
      <c r="AJ386" s="7"/>
      <c r="AK386" s="7"/>
      <c r="AL386" s="7"/>
    </row>
    <row r="387" spans="1:38" ht="22" customHeight="1" x14ac:dyDescent="0.3">
      <c r="A387" s="5">
        <v>43724</v>
      </c>
      <c r="B387" s="6" t="s">
        <v>50</v>
      </c>
      <c r="C387" s="6" t="s">
        <v>32</v>
      </c>
      <c r="D387" s="7" t="s">
        <v>49</v>
      </c>
      <c r="E387" s="7" t="s">
        <v>49</v>
      </c>
      <c r="F387" s="6" t="s">
        <v>33</v>
      </c>
      <c r="G387" s="7" t="s">
        <v>49</v>
      </c>
      <c r="H387" s="7" t="s">
        <v>49</v>
      </c>
      <c r="I387" s="6" t="s">
        <v>34</v>
      </c>
      <c r="J387" s="6" t="s">
        <v>191</v>
      </c>
      <c r="K387" s="6" t="s">
        <v>514</v>
      </c>
      <c r="L387" s="6" t="s">
        <v>113</v>
      </c>
      <c r="M387" s="7" t="s">
        <v>49</v>
      </c>
      <c r="N387" s="7" t="s">
        <v>49</v>
      </c>
      <c r="O387" s="7" t="s">
        <v>49</v>
      </c>
      <c r="P387" s="6" t="s">
        <v>192</v>
      </c>
      <c r="Q387" s="6" t="s">
        <v>39</v>
      </c>
      <c r="R387" s="6" t="s">
        <v>186</v>
      </c>
      <c r="S387" s="6" t="s">
        <v>187</v>
      </c>
      <c r="T387" s="6" t="s">
        <v>188</v>
      </c>
      <c r="U387" s="6" t="s">
        <v>42</v>
      </c>
      <c r="V387" s="6" t="s">
        <v>43</v>
      </c>
      <c r="W387" s="6" t="s">
        <v>44</v>
      </c>
      <c r="X387" s="6" t="s">
        <v>45</v>
      </c>
      <c r="Y387" s="6" t="s">
        <v>46</v>
      </c>
      <c r="Z387" s="6" t="s">
        <v>239</v>
      </c>
      <c r="AA387" s="6" t="s">
        <v>611</v>
      </c>
      <c r="AB387" s="12" t="str">
        <f t="shared" si="101"/>
        <v>2,4-Dichlorophenoxyacetic acid</v>
      </c>
      <c r="AC387" s="7"/>
      <c r="AD387" s="7"/>
      <c r="AE387" s="7">
        <v>51360</v>
      </c>
      <c r="AF387" s="7">
        <v>51.36</v>
      </c>
      <c r="AG387" s="7">
        <v>76200</v>
      </c>
      <c r="AJ387" s="10"/>
      <c r="AK387" s="10"/>
      <c r="AL387" s="10"/>
    </row>
    <row r="388" spans="1:38" ht="22" customHeight="1" x14ac:dyDescent="0.3">
      <c r="A388" s="2">
        <v>43724</v>
      </c>
      <c r="B388" s="3" t="s">
        <v>31</v>
      </c>
      <c r="C388" s="3" t="s">
        <v>32</v>
      </c>
      <c r="D388" s="4" t="s">
        <v>49</v>
      </c>
      <c r="E388" s="4" t="s">
        <v>49</v>
      </c>
      <c r="F388" s="3" t="s">
        <v>33</v>
      </c>
      <c r="G388" s="4" t="s">
        <v>49</v>
      </c>
      <c r="H388" s="4" t="s">
        <v>49</v>
      </c>
      <c r="I388" s="3" t="s">
        <v>34</v>
      </c>
      <c r="J388" s="3" t="s">
        <v>35</v>
      </c>
      <c r="K388" s="3" t="s">
        <v>36</v>
      </c>
      <c r="L388" s="3" t="s">
        <v>37</v>
      </c>
      <c r="M388" s="3" t="s">
        <v>33</v>
      </c>
      <c r="N388" s="4" t="s">
        <v>49</v>
      </c>
      <c r="O388" s="4" t="s">
        <v>49</v>
      </c>
      <c r="P388" s="3" t="s">
        <v>38</v>
      </c>
      <c r="Q388" s="3" t="s">
        <v>39</v>
      </c>
      <c r="R388" s="3" t="s">
        <v>40</v>
      </c>
      <c r="S388" s="3" t="s">
        <v>37</v>
      </c>
      <c r="T388" s="3" t="s">
        <v>41</v>
      </c>
      <c r="U388" s="3" t="s">
        <v>42</v>
      </c>
      <c r="V388" s="3" t="s">
        <v>43</v>
      </c>
      <c r="W388" s="3" t="s">
        <v>44</v>
      </c>
      <c r="X388" s="3" t="s">
        <v>45</v>
      </c>
      <c r="Y388" s="3" t="s">
        <v>46</v>
      </c>
      <c r="Z388" s="3" t="s">
        <v>47</v>
      </c>
      <c r="AA388" s="3" t="s">
        <v>612</v>
      </c>
      <c r="AB388" s="12" t="str">
        <f t="shared" si="101"/>
        <v>2,4-Dichlorophenoxyacetic acid</v>
      </c>
      <c r="AC388" s="10"/>
      <c r="AD388" s="10"/>
      <c r="AE388" s="4">
        <v>92520</v>
      </c>
      <c r="AF388" s="4">
        <v>92.52</v>
      </c>
      <c r="AG388" s="3" t="s">
        <v>49</v>
      </c>
      <c r="AJ388" s="10"/>
      <c r="AK388" s="10"/>
      <c r="AL388" s="10"/>
    </row>
    <row r="389" spans="1:38" ht="22" customHeight="1" x14ac:dyDescent="0.3">
      <c r="A389" s="5">
        <v>43724</v>
      </c>
      <c r="B389" s="6" t="s">
        <v>31</v>
      </c>
      <c r="C389" s="6" t="s">
        <v>32</v>
      </c>
      <c r="D389" s="7" t="s">
        <v>49</v>
      </c>
      <c r="E389" s="7" t="s">
        <v>49</v>
      </c>
      <c r="F389" s="6" t="s">
        <v>33</v>
      </c>
      <c r="G389" s="7" t="s">
        <v>49</v>
      </c>
      <c r="H389" s="7" t="s">
        <v>49</v>
      </c>
      <c r="I389" s="6" t="s">
        <v>34</v>
      </c>
      <c r="J389" s="6" t="s">
        <v>35</v>
      </c>
      <c r="K389" s="6" t="s">
        <v>36</v>
      </c>
      <c r="L389" s="6" t="s">
        <v>37</v>
      </c>
      <c r="M389" s="6" t="s">
        <v>33</v>
      </c>
      <c r="N389" s="7" t="s">
        <v>49</v>
      </c>
      <c r="O389" s="7" t="s">
        <v>49</v>
      </c>
      <c r="P389" s="6" t="s">
        <v>38</v>
      </c>
      <c r="Q389" s="6" t="s">
        <v>39</v>
      </c>
      <c r="R389" s="6" t="s">
        <v>40</v>
      </c>
      <c r="S389" s="6" t="s">
        <v>37</v>
      </c>
      <c r="T389" s="6" t="s">
        <v>41</v>
      </c>
      <c r="U389" s="6" t="s">
        <v>42</v>
      </c>
      <c r="V389" s="6" t="s">
        <v>43</v>
      </c>
      <c r="W389" s="6" t="s">
        <v>44</v>
      </c>
      <c r="X389" s="6" t="s">
        <v>45</v>
      </c>
      <c r="Y389" s="6" t="s">
        <v>46</v>
      </c>
      <c r="Z389" s="6" t="s">
        <v>47</v>
      </c>
      <c r="AA389" s="6" t="s">
        <v>613</v>
      </c>
      <c r="AB389" s="12" t="str">
        <f t="shared" si="101"/>
        <v>2,4-Dichlorophenoxyacetic acid</v>
      </c>
      <c r="AC389" s="7"/>
      <c r="AD389" s="7"/>
      <c r="AE389" s="7">
        <v>277640.02</v>
      </c>
      <c r="AF389" s="7">
        <v>277.64</v>
      </c>
      <c r="AG389" s="6" t="s">
        <v>49</v>
      </c>
      <c r="AJ389" s="7"/>
      <c r="AK389" s="7"/>
      <c r="AL389" s="7"/>
    </row>
    <row r="390" spans="1:38" ht="22" customHeight="1" x14ac:dyDescent="0.3">
      <c r="A390" s="2">
        <v>43719</v>
      </c>
      <c r="B390" s="3" t="s">
        <v>50</v>
      </c>
      <c r="C390" s="3" t="s">
        <v>32</v>
      </c>
      <c r="D390" s="4" t="s">
        <v>49</v>
      </c>
      <c r="E390" s="4" t="s">
        <v>49</v>
      </c>
      <c r="F390" s="3" t="s">
        <v>33</v>
      </c>
      <c r="G390" s="4" t="s">
        <v>49</v>
      </c>
      <c r="H390" s="4" t="s">
        <v>49</v>
      </c>
      <c r="I390" s="3" t="s">
        <v>34</v>
      </c>
      <c r="J390" s="3" t="s">
        <v>614</v>
      </c>
      <c r="K390" s="4" t="s">
        <v>49</v>
      </c>
      <c r="L390" s="3" t="s">
        <v>61</v>
      </c>
      <c r="M390" s="4" t="s">
        <v>49</v>
      </c>
      <c r="N390" s="4" t="s">
        <v>49</v>
      </c>
      <c r="O390" s="4" t="s">
        <v>49</v>
      </c>
      <c r="P390" s="3" t="s">
        <v>615</v>
      </c>
      <c r="Q390" s="3" t="s">
        <v>39</v>
      </c>
      <c r="R390" s="3" t="s">
        <v>186</v>
      </c>
      <c r="S390" s="3" t="s">
        <v>187</v>
      </c>
      <c r="T390" s="3" t="s">
        <v>188</v>
      </c>
      <c r="U390" s="3" t="s">
        <v>42</v>
      </c>
      <c r="V390" s="3" t="s">
        <v>43</v>
      </c>
      <c r="W390" s="3" t="s">
        <v>44</v>
      </c>
      <c r="X390" s="3" t="s">
        <v>45</v>
      </c>
      <c r="Y390" s="3" t="s">
        <v>46</v>
      </c>
      <c r="Z390" s="3" t="s">
        <v>140</v>
      </c>
      <c r="AA390" s="3" t="s">
        <v>616</v>
      </c>
      <c r="AB390" s="12" t="str">
        <f t="shared" ref="AB390" si="104">IF(ISNUMBER(SEARCH("2,4 D",AA390)),"2,4-Dichlorophenoxyacetic acid",IF(ISNUMBER(SEARCH("ACIDO",AA390)),"2,4-Dichlorophenoxyacetic acid",IF(ISNUMBER(SEARCH("NAPHTHA",AA390)),"Aromatic Solvent Mixture",IF(ISNUMBER(SEARCH("DIMETHYLAMINE",AA390)),"Dimethylamine",IF(ISNUMBER(SEARCH("DIMETILAMINA",AA390)),"Dimethylamine",IF(ISNUMBER(SEARCH("JUMP",AA390)),"Diuron",IF(ISNUMBER(SEARCH("2-AMINO-2,3-DIMETHYL BUTYRAMIDE",AA390)),"Herbicide Amine Intermediate",IF(ISNUMBER(SEARCH("TEBUTHIURON",AA390)),"Tebuthiuron","FIXIT"))))))))</f>
        <v>Dimethylamine</v>
      </c>
      <c r="AC390" s="10"/>
      <c r="AD390" s="10"/>
      <c r="AE390" s="4">
        <v>74660</v>
      </c>
      <c r="AF390" s="4">
        <v>74.66</v>
      </c>
      <c r="AG390" s="4">
        <v>265000</v>
      </c>
      <c r="AJ390" s="10"/>
      <c r="AK390" s="10"/>
      <c r="AL390" s="10"/>
    </row>
    <row r="391" spans="1:38" ht="22" customHeight="1" x14ac:dyDescent="0.3">
      <c r="A391" s="5">
        <v>43719</v>
      </c>
      <c r="B391" s="6" t="s">
        <v>212</v>
      </c>
      <c r="C391" s="6" t="s">
        <v>584</v>
      </c>
      <c r="D391" s="7" t="s">
        <v>49</v>
      </c>
      <c r="E391" s="7" t="s">
        <v>49</v>
      </c>
      <c r="F391" s="6" t="s">
        <v>33</v>
      </c>
      <c r="G391" s="7" t="s">
        <v>49</v>
      </c>
      <c r="H391" s="7" t="s">
        <v>49</v>
      </c>
      <c r="I391" s="6" t="s">
        <v>585</v>
      </c>
      <c r="J391" s="6" t="s">
        <v>77</v>
      </c>
      <c r="K391" s="6" t="s">
        <v>78</v>
      </c>
      <c r="L391" s="6" t="s">
        <v>68</v>
      </c>
      <c r="M391" s="6" t="s">
        <v>33</v>
      </c>
      <c r="N391" s="7" t="s">
        <v>49</v>
      </c>
      <c r="O391" s="7" t="s">
        <v>49</v>
      </c>
      <c r="P391" s="6" t="s">
        <v>79</v>
      </c>
      <c r="Q391" s="6" t="s">
        <v>586</v>
      </c>
      <c r="R391" s="6" t="s">
        <v>67</v>
      </c>
      <c r="S391" s="6" t="s">
        <v>68</v>
      </c>
      <c r="T391" s="6" t="s">
        <v>69</v>
      </c>
      <c r="U391" s="6" t="s">
        <v>70</v>
      </c>
      <c r="V391" s="6" t="s">
        <v>217</v>
      </c>
      <c r="W391" s="6" t="s">
        <v>44</v>
      </c>
      <c r="X391" s="6" t="s">
        <v>218</v>
      </c>
      <c r="Y391" s="6" t="s">
        <v>46</v>
      </c>
      <c r="Z391" s="6" t="s">
        <v>82</v>
      </c>
      <c r="AA391" s="6" t="s">
        <v>617</v>
      </c>
      <c r="AB391" s="18" t="s">
        <v>3193</v>
      </c>
      <c r="AC391" s="7"/>
      <c r="AD391" s="7"/>
      <c r="AE391" s="7">
        <v>88848</v>
      </c>
      <c r="AF391" s="7">
        <v>88.85</v>
      </c>
      <c r="AG391" s="7">
        <v>1542000</v>
      </c>
      <c r="AJ391" s="7"/>
      <c r="AK391" s="7"/>
      <c r="AL391" s="7"/>
    </row>
    <row r="392" spans="1:38" ht="22" customHeight="1" x14ac:dyDescent="0.3">
      <c r="A392" s="2">
        <v>43719</v>
      </c>
      <c r="B392" s="3" t="s">
        <v>212</v>
      </c>
      <c r="C392" s="3" t="s">
        <v>584</v>
      </c>
      <c r="D392" s="4" t="s">
        <v>49</v>
      </c>
      <c r="E392" s="4" t="s">
        <v>49</v>
      </c>
      <c r="F392" s="3" t="s">
        <v>33</v>
      </c>
      <c r="G392" s="4" t="s">
        <v>49</v>
      </c>
      <c r="H392" s="4" t="s">
        <v>49</v>
      </c>
      <c r="I392" s="3" t="s">
        <v>585</v>
      </c>
      <c r="J392" s="3" t="s">
        <v>77</v>
      </c>
      <c r="K392" s="3" t="s">
        <v>78</v>
      </c>
      <c r="L392" s="3" t="s">
        <v>68</v>
      </c>
      <c r="M392" s="3" t="s">
        <v>33</v>
      </c>
      <c r="N392" s="4" t="s">
        <v>49</v>
      </c>
      <c r="O392" s="4" t="s">
        <v>49</v>
      </c>
      <c r="P392" s="3" t="s">
        <v>79</v>
      </c>
      <c r="Q392" s="3" t="s">
        <v>586</v>
      </c>
      <c r="R392" s="3" t="s">
        <v>67</v>
      </c>
      <c r="S392" s="3" t="s">
        <v>68</v>
      </c>
      <c r="T392" s="3" t="s">
        <v>69</v>
      </c>
      <c r="U392" s="3" t="s">
        <v>70</v>
      </c>
      <c r="V392" s="3" t="s">
        <v>217</v>
      </c>
      <c r="W392" s="3" t="s">
        <v>44</v>
      </c>
      <c r="X392" s="3" t="s">
        <v>218</v>
      </c>
      <c r="Y392" s="3" t="s">
        <v>46</v>
      </c>
      <c r="Z392" s="3" t="s">
        <v>82</v>
      </c>
      <c r="AA392" s="3" t="s">
        <v>618</v>
      </c>
      <c r="AB392" s="18" t="s">
        <v>3193</v>
      </c>
      <c r="AC392" s="10"/>
      <c r="AD392" s="10"/>
      <c r="AE392" s="4">
        <v>88848</v>
      </c>
      <c r="AF392" s="4">
        <v>88.85</v>
      </c>
      <c r="AG392" s="4">
        <v>1542000</v>
      </c>
      <c r="AJ392" s="10"/>
      <c r="AK392" s="10"/>
      <c r="AL392" s="10"/>
    </row>
    <row r="393" spans="1:38" ht="22" customHeight="1" x14ac:dyDescent="0.3">
      <c r="A393" s="5">
        <v>43718</v>
      </c>
      <c r="B393" s="6" t="s">
        <v>31</v>
      </c>
      <c r="C393" s="6" t="s">
        <v>32</v>
      </c>
      <c r="D393" s="7" t="s">
        <v>49</v>
      </c>
      <c r="E393" s="7" t="s">
        <v>49</v>
      </c>
      <c r="F393" s="6" t="s">
        <v>33</v>
      </c>
      <c r="G393" s="7" t="s">
        <v>49</v>
      </c>
      <c r="H393" s="7" t="s">
        <v>49</v>
      </c>
      <c r="I393" s="6" t="s">
        <v>34</v>
      </c>
      <c r="J393" s="6" t="s">
        <v>77</v>
      </c>
      <c r="K393" s="6" t="s">
        <v>78</v>
      </c>
      <c r="L393" s="6" t="s">
        <v>68</v>
      </c>
      <c r="M393" s="6" t="s">
        <v>33</v>
      </c>
      <c r="N393" s="7" t="s">
        <v>49</v>
      </c>
      <c r="O393" s="7" t="s">
        <v>49</v>
      </c>
      <c r="P393" s="6" t="s">
        <v>79</v>
      </c>
      <c r="Q393" s="6" t="s">
        <v>39</v>
      </c>
      <c r="R393" s="6" t="s">
        <v>67</v>
      </c>
      <c r="S393" s="6" t="s">
        <v>68</v>
      </c>
      <c r="T393" s="6" t="s">
        <v>69</v>
      </c>
      <c r="U393" s="6" t="s">
        <v>70</v>
      </c>
      <c r="V393" s="6" t="s">
        <v>43</v>
      </c>
      <c r="W393" s="6" t="s">
        <v>44</v>
      </c>
      <c r="X393" s="6" t="s">
        <v>45</v>
      </c>
      <c r="Y393" s="6" t="s">
        <v>46</v>
      </c>
      <c r="Z393" s="6" t="s">
        <v>82</v>
      </c>
      <c r="AA393" s="6" t="s">
        <v>619</v>
      </c>
      <c r="AB393" s="12" t="str">
        <f t="shared" ref="AB393:AB395" si="105">IF(ISNUMBER(SEARCH("DMS",AA393)),"Dimethyl Sulfate",IF(ISNUMBER(SEARCH("2,4-XILIDIN",AA393)),"2,4-Xylidine",IF(ISNUMBER(SEARCH("GALIGAN",AA393)),"Oxyfluorfen",IF(ISNUMBER(SEARCH("DIMETHYLAMINE",AA393)),"Dimethylamine",IF(ISNUMBER(SEARCH("ORTHOFORMATE",AA393)),"Trimethyl orthoformate",IF(ISNUMBER(SEARCH("NOVALURON",AA393)),"Novaluron",IF(ISNUMBER(SEARCH("DIMETHYL SULPHATE",AA393)),"Dimethyl Sulphate",IF(ISNUMBER(SEARCH("ALTAPYNE",AA393)),"Acid Based Co-Emulsifier",IF(ISNUMBER(SEARCH("METHANESULFONYL",AA393)),"Methanesulfonyl chloride",IF(ISNUMBER(SEARCH("METHYL FORMATE",AA393)),"Methanoate",IF(ISNUMBER(SEARCH("FLUEN",AA393)),"Fluensulfone","FIX IT")))))))))))</f>
        <v>Novaluron</v>
      </c>
      <c r="AC393" s="7"/>
      <c r="AD393" s="7"/>
      <c r="AE393" s="7">
        <v>79200</v>
      </c>
      <c r="AF393" s="7">
        <v>79.2</v>
      </c>
      <c r="AG393" s="7">
        <v>1375000</v>
      </c>
      <c r="AJ393" s="7"/>
      <c r="AK393" s="7"/>
      <c r="AL393" s="7"/>
    </row>
    <row r="394" spans="1:38" ht="22" customHeight="1" x14ac:dyDescent="0.3">
      <c r="A394" s="2">
        <v>43718</v>
      </c>
      <c r="B394" s="3" t="s">
        <v>31</v>
      </c>
      <c r="C394" s="3" t="s">
        <v>32</v>
      </c>
      <c r="D394" s="4" t="s">
        <v>49</v>
      </c>
      <c r="E394" s="4" t="s">
        <v>49</v>
      </c>
      <c r="F394" s="3" t="s">
        <v>33</v>
      </c>
      <c r="G394" s="4" t="s">
        <v>49</v>
      </c>
      <c r="H394" s="4" t="s">
        <v>49</v>
      </c>
      <c r="I394" s="3" t="s">
        <v>34</v>
      </c>
      <c r="J394" s="3" t="s">
        <v>77</v>
      </c>
      <c r="K394" s="3" t="s">
        <v>78</v>
      </c>
      <c r="L394" s="3" t="s">
        <v>68</v>
      </c>
      <c r="M394" s="3" t="s">
        <v>33</v>
      </c>
      <c r="N394" s="4" t="s">
        <v>49</v>
      </c>
      <c r="O394" s="4" t="s">
        <v>49</v>
      </c>
      <c r="P394" s="3" t="s">
        <v>79</v>
      </c>
      <c r="Q394" s="3" t="s">
        <v>39</v>
      </c>
      <c r="R394" s="3" t="s">
        <v>67</v>
      </c>
      <c r="S394" s="3" t="s">
        <v>68</v>
      </c>
      <c r="T394" s="3" t="s">
        <v>69</v>
      </c>
      <c r="U394" s="3" t="s">
        <v>70</v>
      </c>
      <c r="V394" s="3" t="s">
        <v>43</v>
      </c>
      <c r="W394" s="3" t="s">
        <v>44</v>
      </c>
      <c r="X394" s="3" t="s">
        <v>45</v>
      </c>
      <c r="Y394" s="3" t="s">
        <v>46</v>
      </c>
      <c r="Z394" s="3" t="s">
        <v>82</v>
      </c>
      <c r="AA394" s="3" t="s">
        <v>620</v>
      </c>
      <c r="AB394" s="12" t="str">
        <f t="shared" si="105"/>
        <v>Novaluron</v>
      </c>
      <c r="AC394" s="10"/>
      <c r="AD394" s="10"/>
      <c r="AE394" s="4">
        <v>39600</v>
      </c>
      <c r="AF394" s="4">
        <v>39.6</v>
      </c>
      <c r="AG394" s="4">
        <v>687000</v>
      </c>
      <c r="AJ394" s="7"/>
      <c r="AK394" s="7"/>
      <c r="AL394" s="7"/>
    </row>
    <row r="395" spans="1:38" ht="22" customHeight="1" x14ac:dyDescent="0.3">
      <c r="A395" s="5">
        <v>43717</v>
      </c>
      <c r="B395" s="6" t="s">
        <v>31</v>
      </c>
      <c r="C395" s="6" t="s">
        <v>32</v>
      </c>
      <c r="D395" s="7" t="s">
        <v>49</v>
      </c>
      <c r="E395" s="7" t="s">
        <v>49</v>
      </c>
      <c r="F395" s="6" t="s">
        <v>33</v>
      </c>
      <c r="G395" s="7" t="s">
        <v>49</v>
      </c>
      <c r="H395" s="7" t="s">
        <v>49</v>
      </c>
      <c r="I395" s="6" t="s">
        <v>34</v>
      </c>
      <c r="J395" s="6" t="s">
        <v>65</v>
      </c>
      <c r="K395" s="7" t="s">
        <v>49</v>
      </c>
      <c r="L395" s="7" t="s">
        <v>49</v>
      </c>
      <c r="M395" s="6" t="s">
        <v>33</v>
      </c>
      <c r="N395" s="7" t="s">
        <v>49</v>
      </c>
      <c r="O395" s="7" t="s">
        <v>49</v>
      </c>
      <c r="P395" s="6" t="s">
        <v>66</v>
      </c>
      <c r="Q395" s="6" t="s">
        <v>39</v>
      </c>
      <c r="R395" s="6" t="s">
        <v>67</v>
      </c>
      <c r="S395" s="6" t="s">
        <v>68</v>
      </c>
      <c r="T395" s="6" t="s">
        <v>69</v>
      </c>
      <c r="U395" s="6" t="s">
        <v>70</v>
      </c>
      <c r="V395" s="6" t="s">
        <v>43</v>
      </c>
      <c r="W395" s="6" t="s">
        <v>44</v>
      </c>
      <c r="X395" s="6" t="s">
        <v>45</v>
      </c>
      <c r="Y395" s="6" t="s">
        <v>46</v>
      </c>
      <c r="Z395" s="6" t="s">
        <v>73</v>
      </c>
      <c r="AA395" s="6" t="s">
        <v>621</v>
      </c>
      <c r="AB395" s="12" t="str">
        <f t="shared" si="105"/>
        <v>Oxyfluorfen</v>
      </c>
      <c r="AC395" s="12" t="str">
        <f t="shared" ref="AC395" si="106">VLOOKUP(AB395,AJ:AL,2, FALSE)</f>
        <v>Galigan 240 EC</v>
      </c>
      <c r="AD395" s="7"/>
      <c r="AE395" s="7">
        <v>35236</v>
      </c>
      <c r="AF395" s="7">
        <v>35.24</v>
      </c>
      <c r="AG395" s="7">
        <v>425000</v>
      </c>
      <c r="AJ395" s="10"/>
      <c r="AK395" s="10"/>
      <c r="AL395" s="10"/>
    </row>
    <row r="396" spans="1:38" ht="22" customHeight="1" x14ac:dyDescent="0.3">
      <c r="A396" s="2">
        <v>43717</v>
      </c>
      <c r="B396" s="3" t="s">
        <v>50</v>
      </c>
      <c r="C396" s="3" t="s">
        <v>32</v>
      </c>
      <c r="D396" s="4" t="s">
        <v>49</v>
      </c>
      <c r="E396" s="4" t="s">
        <v>49</v>
      </c>
      <c r="F396" s="3" t="s">
        <v>33</v>
      </c>
      <c r="G396" s="4" t="s">
        <v>49</v>
      </c>
      <c r="H396" s="4" t="s">
        <v>49</v>
      </c>
      <c r="I396" s="3" t="s">
        <v>34</v>
      </c>
      <c r="J396" s="3" t="s">
        <v>507</v>
      </c>
      <c r="K396" s="4" t="s">
        <v>49</v>
      </c>
      <c r="L396" s="3" t="s">
        <v>307</v>
      </c>
      <c r="M396" s="4" t="s">
        <v>49</v>
      </c>
      <c r="N396" s="4" t="s">
        <v>49</v>
      </c>
      <c r="O396" s="4" t="s">
        <v>49</v>
      </c>
      <c r="P396" s="3" t="s">
        <v>158</v>
      </c>
      <c r="Q396" s="3" t="s">
        <v>39</v>
      </c>
      <c r="R396" s="3" t="s">
        <v>106</v>
      </c>
      <c r="S396" s="3" t="s">
        <v>61</v>
      </c>
      <c r="T396" s="3" t="s">
        <v>107</v>
      </c>
      <c r="U396" s="3" t="s">
        <v>56</v>
      </c>
      <c r="V396" s="3" t="s">
        <v>43</v>
      </c>
      <c r="W396" s="3" t="s">
        <v>44</v>
      </c>
      <c r="X396" s="3" t="s">
        <v>45</v>
      </c>
      <c r="Y396" s="3" t="s">
        <v>46</v>
      </c>
      <c r="Z396" s="3" t="s">
        <v>159</v>
      </c>
      <c r="AA396" s="3" t="s">
        <v>508</v>
      </c>
      <c r="AB396" s="12" t="str">
        <f t="shared" ref="AB396" si="107">IF(ISNUMBER(SEARCH("CARBENDAZIM",AA396)),"Carbendazim",IF(ISNUMBER(SEARCH("4-D",AA396)),"2,4-Dichlorophenoxyacetic acid",IF(ISNUMBER(SEARCH("RIDOVER",AA396)),"Glyphosate",IF(ISNUMBER(SEARCH("POQUER",AA396)),"Clethodim",IF(ISNUMBER(SEARCH("LITER",AA396)),"Imidacloprid",IF(ISNUMBER(SEARCH("PYRINEX",AA396)),"Chlorpyrifos",IF(ISNUMBER(SEARCH("ORBIT",AA396)),"Omethoate",IF(ISNUMBER(SEARCH("HEXARON",AA396)),"Diuron",IF(ISNUMBER(SEARCH("ISOPROPYLAMINE",AA396)),"Isopropylamine",IF(ISNUMBER(SEARCH("GLYPHOSATE",AA396)),"Glyphosate",IF(ISNUMBER(SEARCH("MANCOZEB",AA396)),"Mancozeb Indofil",IF(ISNUMBER(SEARCH("PARAQUAT",AA396)),"Paraquat",IF(ISNUMBER(SEARCH("CAROMAX",AA396)),"Aromatic Solvent Mixture",IF(ISNUMBER(SEARCH("BUTIRON",AA396)),"Tebuthiuron",IF(ISNUMBER(SEARCH("VORAZ",AA396)),"Methomyl",IF(ISNUMBER(SEARCH("IMIDACLOPRID",AA396)),"Imidacloprid",IF(ISNUMBER(SEARCH("2 4 D",AA396)),"2,4-Dichlorophenoxyacetic acid",IF(ISNUMBER(SEARCH("IMIDACL",AA396)),"Imidacloprid",IF(ISNUMBER(SEARCH("DIUREX",AA396)),"Diuron",IF(ISNUMBER(SEARCH("RAPEL",AA396)),"Acephate","fix it"))))))))))))))))))))</f>
        <v>Glyphosate</v>
      </c>
      <c r="AC396" s="10"/>
      <c r="AD396" s="10"/>
      <c r="AE396" s="4">
        <v>121100</v>
      </c>
      <c r="AF396" s="4">
        <v>121.1</v>
      </c>
      <c r="AG396" s="4">
        <v>509000</v>
      </c>
      <c r="AJ396" s="7"/>
      <c r="AK396" s="7"/>
      <c r="AL396" s="7"/>
    </row>
    <row r="397" spans="1:38" ht="22" customHeight="1" x14ac:dyDescent="0.3">
      <c r="A397" s="5">
        <v>43717</v>
      </c>
      <c r="B397" s="6" t="s">
        <v>31</v>
      </c>
      <c r="C397" s="6" t="s">
        <v>32</v>
      </c>
      <c r="D397" s="7" t="s">
        <v>49</v>
      </c>
      <c r="E397" s="7" t="s">
        <v>49</v>
      </c>
      <c r="F397" s="6" t="s">
        <v>33</v>
      </c>
      <c r="G397" s="7" t="s">
        <v>49</v>
      </c>
      <c r="H397" s="7" t="s">
        <v>49</v>
      </c>
      <c r="I397" s="6" t="s">
        <v>34</v>
      </c>
      <c r="J397" s="6" t="s">
        <v>35</v>
      </c>
      <c r="K397" s="6" t="s">
        <v>36</v>
      </c>
      <c r="L397" s="6" t="s">
        <v>37</v>
      </c>
      <c r="M397" s="6" t="s">
        <v>33</v>
      </c>
      <c r="N397" s="7" t="s">
        <v>49</v>
      </c>
      <c r="O397" s="7" t="s">
        <v>49</v>
      </c>
      <c r="P397" s="6" t="s">
        <v>38</v>
      </c>
      <c r="Q397" s="6" t="s">
        <v>39</v>
      </c>
      <c r="R397" s="6" t="s">
        <v>40</v>
      </c>
      <c r="S397" s="6" t="s">
        <v>37</v>
      </c>
      <c r="T397" s="6" t="s">
        <v>41</v>
      </c>
      <c r="U397" s="6" t="s">
        <v>42</v>
      </c>
      <c r="V397" s="6" t="s">
        <v>43</v>
      </c>
      <c r="W397" s="6" t="s">
        <v>44</v>
      </c>
      <c r="X397" s="6" t="s">
        <v>45</v>
      </c>
      <c r="Y397" s="6" t="s">
        <v>46</v>
      </c>
      <c r="Z397" s="6" t="s">
        <v>47</v>
      </c>
      <c r="AA397" s="6" t="s">
        <v>622</v>
      </c>
      <c r="AB397" s="12" t="str">
        <f t="shared" ref="AB397:AB398" si="108">IF(ISNUMBER(SEARCH("2,4 D",AA397)),"2,4-Dichlorophenoxyacetic acid",IF(ISNUMBER(SEARCH("ACIDO",AA397)),"2,4-Dichlorophenoxyacetic acid",IF(ISNUMBER(SEARCH("NAPHTHA",AA397)),"Aromatic Solvent Mixture",IF(ISNUMBER(SEARCH("DIMETHYLAMINE",AA397)),"Dimethylamine",IF(ISNUMBER(SEARCH("DIMETILAMINA",AA397)),"Dimethylamine",IF(ISNUMBER(SEARCH("JUMP",AA397)),"Diuron",IF(ISNUMBER(SEARCH("2-AMINO-2,3-DIMETHYL BUTYRAMIDE",AA397)),"Herbicide Amine Intermediate",IF(ISNUMBER(SEARCH("TEBUTHIURON",AA397)),"Tebuthiuron","FIXIT"))))))))</f>
        <v>2,4-Dichlorophenoxyacetic acid</v>
      </c>
      <c r="AC397" s="7"/>
      <c r="AD397" s="7"/>
      <c r="AE397" s="7">
        <v>184800</v>
      </c>
      <c r="AF397" s="7">
        <v>184.8</v>
      </c>
      <c r="AG397" s="6" t="s">
        <v>49</v>
      </c>
      <c r="AJ397" s="10"/>
      <c r="AK397" s="10"/>
      <c r="AL397" s="10"/>
    </row>
    <row r="398" spans="1:38" ht="22" customHeight="1" x14ac:dyDescent="0.3">
      <c r="A398" s="2">
        <v>43717</v>
      </c>
      <c r="B398" s="3" t="s">
        <v>31</v>
      </c>
      <c r="C398" s="3" t="s">
        <v>32</v>
      </c>
      <c r="D398" s="4" t="s">
        <v>49</v>
      </c>
      <c r="E398" s="4" t="s">
        <v>49</v>
      </c>
      <c r="F398" s="3" t="s">
        <v>33</v>
      </c>
      <c r="G398" s="4" t="s">
        <v>49</v>
      </c>
      <c r="H398" s="4" t="s">
        <v>49</v>
      </c>
      <c r="I398" s="3" t="s">
        <v>34</v>
      </c>
      <c r="J398" s="3" t="s">
        <v>35</v>
      </c>
      <c r="K398" s="3" t="s">
        <v>36</v>
      </c>
      <c r="L398" s="3" t="s">
        <v>37</v>
      </c>
      <c r="M398" s="3" t="s">
        <v>33</v>
      </c>
      <c r="N398" s="4" t="s">
        <v>49</v>
      </c>
      <c r="O398" s="4" t="s">
        <v>49</v>
      </c>
      <c r="P398" s="3" t="s">
        <v>38</v>
      </c>
      <c r="Q398" s="3" t="s">
        <v>39</v>
      </c>
      <c r="R398" s="3" t="s">
        <v>40</v>
      </c>
      <c r="S398" s="3" t="s">
        <v>37</v>
      </c>
      <c r="T398" s="3" t="s">
        <v>41</v>
      </c>
      <c r="U398" s="3" t="s">
        <v>42</v>
      </c>
      <c r="V398" s="3" t="s">
        <v>43</v>
      </c>
      <c r="W398" s="3" t="s">
        <v>44</v>
      </c>
      <c r="X398" s="3" t="s">
        <v>45</v>
      </c>
      <c r="Y398" s="3" t="s">
        <v>46</v>
      </c>
      <c r="Z398" s="3" t="s">
        <v>47</v>
      </c>
      <c r="AA398" s="3" t="s">
        <v>623</v>
      </c>
      <c r="AB398" s="12" t="str">
        <f t="shared" si="108"/>
        <v>2,4-Dichlorophenoxyacetic acid</v>
      </c>
      <c r="AC398" s="10"/>
      <c r="AD398" s="10"/>
      <c r="AE398" s="4">
        <v>167039.99</v>
      </c>
      <c r="AF398" s="4">
        <v>167.04</v>
      </c>
      <c r="AG398" s="3" t="s">
        <v>49</v>
      </c>
      <c r="AJ398" s="7"/>
      <c r="AK398" s="7"/>
      <c r="AL398" s="7"/>
    </row>
    <row r="399" spans="1:38" ht="22" customHeight="1" x14ac:dyDescent="0.3">
      <c r="A399" s="5">
        <v>43713</v>
      </c>
      <c r="B399" s="6" t="s">
        <v>212</v>
      </c>
      <c r="C399" s="6" t="s">
        <v>624</v>
      </c>
      <c r="D399" s="7" t="s">
        <v>49</v>
      </c>
      <c r="E399" s="6" t="s">
        <v>44</v>
      </c>
      <c r="F399" s="6" t="s">
        <v>33</v>
      </c>
      <c r="G399" s="7" t="s">
        <v>49</v>
      </c>
      <c r="H399" s="7" t="s">
        <v>49</v>
      </c>
      <c r="I399" s="6" t="s">
        <v>625</v>
      </c>
      <c r="J399" s="6" t="s">
        <v>77</v>
      </c>
      <c r="K399" s="6" t="s">
        <v>78</v>
      </c>
      <c r="L399" s="6" t="s">
        <v>68</v>
      </c>
      <c r="M399" s="6" t="s">
        <v>33</v>
      </c>
      <c r="N399" s="7" t="s">
        <v>49</v>
      </c>
      <c r="O399" s="7" t="s">
        <v>49</v>
      </c>
      <c r="P399" s="6" t="s">
        <v>79</v>
      </c>
      <c r="Q399" s="6" t="s">
        <v>586</v>
      </c>
      <c r="R399" s="6" t="s">
        <v>67</v>
      </c>
      <c r="S399" s="6" t="s">
        <v>68</v>
      </c>
      <c r="T399" s="6" t="s">
        <v>69</v>
      </c>
      <c r="U399" s="6" t="s">
        <v>70</v>
      </c>
      <c r="V399" s="6" t="s">
        <v>217</v>
      </c>
      <c r="W399" s="6" t="s">
        <v>44</v>
      </c>
      <c r="X399" s="6" t="s">
        <v>218</v>
      </c>
      <c r="Y399" s="6" t="s">
        <v>46</v>
      </c>
      <c r="Z399" s="6" t="s">
        <v>626</v>
      </c>
      <c r="AA399" s="6" t="s">
        <v>627</v>
      </c>
      <c r="AB399" s="18" t="s">
        <v>3193</v>
      </c>
      <c r="AC399" s="7"/>
      <c r="AD399" s="7"/>
      <c r="AE399" s="7">
        <v>88848</v>
      </c>
      <c r="AF399" s="7">
        <v>88.85</v>
      </c>
      <c r="AG399" s="7">
        <v>1542000</v>
      </c>
      <c r="AJ399" s="10"/>
      <c r="AK399" s="10"/>
      <c r="AL399" s="10"/>
    </row>
    <row r="400" spans="1:38" ht="22" customHeight="1" x14ac:dyDescent="0.3">
      <c r="A400" s="2">
        <v>43712</v>
      </c>
      <c r="B400" s="3" t="s">
        <v>50</v>
      </c>
      <c r="C400" s="3" t="s">
        <v>32</v>
      </c>
      <c r="D400" s="4" t="s">
        <v>49</v>
      </c>
      <c r="E400" s="4" t="s">
        <v>49</v>
      </c>
      <c r="F400" s="3" t="s">
        <v>33</v>
      </c>
      <c r="G400" s="4" t="s">
        <v>49</v>
      </c>
      <c r="H400" s="4" t="s">
        <v>49</v>
      </c>
      <c r="I400" s="3" t="s">
        <v>34</v>
      </c>
      <c r="J400" s="3" t="s">
        <v>628</v>
      </c>
      <c r="K400" s="3" t="s">
        <v>514</v>
      </c>
      <c r="L400" s="3" t="s">
        <v>113</v>
      </c>
      <c r="M400" s="4" t="s">
        <v>49</v>
      </c>
      <c r="N400" s="4" t="s">
        <v>49</v>
      </c>
      <c r="O400" s="4" t="s">
        <v>49</v>
      </c>
      <c r="P400" s="3" t="s">
        <v>629</v>
      </c>
      <c r="Q400" s="3" t="s">
        <v>39</v>
      </c>
      <c r="R400" s="3" t="s">
        <v>195</v>
      </c>
      <c r="S400" s="3" t="s">
        <v>113</v>
      </c>
      <c r="T400" s="3" t="s">
        <v>196</v>
      </c>
      <c r="U400" s="3" t="s">
        <v>117</v>
      </c>
      <c r="V400" s="3" t="s">
        <v>43</v>
      </c>
      <c r="W400" s="3" t="s">
        <v>44</v>
      </c>
      <c r="X400" s="3" t="s">
        <v>45</v>
      </c>
      <c r="Y400" s="3" t="s">
        <v>46</v>
      </c>
      <c r="Z400" s="3" t="s">
        <v>339</v>
      </c>
      <c r="AA400" s="3" t="s">
        <v>630</v>
      </c>
      <c r="AB400" s="12" t="s">
        <v>3202</v>
      </c>
      <c r="AC400" s="10"/>
      <c r="AD400" s="10"/>
      <c r="AE400" s="4">
        <v>38030</v>
      </c>
      <c r="AF400" s="4">
        <v>38.03</v>
      </c>
      <c r="AG400" s="4">
        <v>125000</v>
      </c>
      <c r="AJ400" s="7"/>
      <c r="AK400" s="7"/>
      <c r="AL400" s="7"/>
    </row>
    <row r="401" spans="1:38" ht="22" customHeight="1" x14ac:dyDescent="0.3">
      <c r="A401" s="5">
        <v>43712</v>
      </c>
      <c r="B401" s="6" t="s">
        <v>50</v>
      </c>
      <c r="C401" s="6" t="s">
        <v>32</v>
      </c>
      <c r="D401" s="7" t="s">
        <v>49</v>
      </c>
      <c r="E401" s="7" t="s">
        <v>49</v>
      </c>
      <c r="F401" s="6" t="s">
        <v>33</v>
      </c>
      <c r="G401" s="7" t="s">
        <v>49</v>
      </c>
      <c r="H401" s="7" t="s">
        <v>49</v>
      </c>
      <c r="I401" s="6" t="s">
        <v>34</v>
      </c>
      <c r="J401" s="6" t="s">
        <v>557</v>
      </c>
      <c r="K401" s="6" t="s">
        <v>558</v>
      </c>
      <c r="L401" s="6" t="s">
        <v>187</v>
      </c>
      <c r="M401" s="6" t="s">
        <v>33</v>
      </c>
      <c r="N401" s="7" t="s">
        <v>49</v>
      </c>
      <c r="O401" s="7" t="s">
        <v>49</v>
      </c>
      <c r="P401" s="6" t="s">
        <v>559</v>
      </c>
      <c r="Q401" s="6" t="s">
        <v>39</v>
      </c>
      <c r="R401" s="6" t="s">
        <v>186</v>
      </c>
      <c r="S401" s="6" t="s">
        <v>187</v>
      </c>
      <c r="T401" s="6" t="s">
        <v>188</v>
      </c>
      <c r="U401" s="6" t="s">
        <v>42</v>
      </c>
      <c r="V401" s="6" t="s">
        <v>43</v>
      </c>
      <c r="W401" s="6" t="s">
        <v>44</v>
      </c>
      <c r="X401" s="6" t="s">
        <v>45</v>
      </c>
      <c r="Y401" s="6" t="s">
        <v>46</v>
      </c>
      <c r="Z401" s="6" t="s">
        <v>140</v>
      </c>
      <c r="AA401" s="6" t="s">
        <v>631</v>
      </c>
      <c r="AB401" s="12" t="str">
        <f t="shared" ref="AB401" si="109">IF(ISNUMBER(SEARCH("2,4 D",AA401)),"2,4-Dichlorophenoxyacetic acid",IF(ISNUMBER(SEARCH("ACIDO",AA401)),"2,4-Dichlorophenoxyacetic acid",IF(ISNUMBER(SEARCH("NAPHTHA",AA401)),"Aromatic Solvent Mixture",IF(ISNUMBER(SEARCH("DIMETHYLAMINE",AA401)),"Dimethylamine",IF(ISNUMBER(SEARCH("DIMETILAMINA",AA401)),"Dimethylamine",IF(ISNUMBER(SEARCH("JUMP",AA401)),"Diuron",IF(ISNUMBER(SEARCH("2-AMINO-2,3-DIMETHYL BUTYRAMIDE",AA401)),"Herbicide Amine Intermediate",IF(ISNUMBER(SEARCH("TEBUTHIURON",AA401)),"Tebuthiuron","FIXIT"))))))))</f>
        <v>Dimethylamine</v>
      </c>
      <c r="AC401" s="7"/>
      <c r="AD401" s="7"/>
      <c r="AE401" s="7">
        <v>93300</v>
      </c>
      <c r="AF401" s="7">
        <v>93.3</v>
      </c>
      <c r="AG401" s="7">
        <v>332000</v>
      </c>
      <c r="AJ401" s="10"/>
      <c r="AK401" s="10"/>
      <c r="AL401" s="10"/>
    </row>
    <row r="402" spans="1:38" ht="22" customHeight="1" x14ac:dyDescent="0.3">
      <c r="A402" s="2">
        <v>43711</v>
      </c>
      <c r="B402" s="3" t="s">
        <v>31</v>
      </c>
      <c r="C402" s="3" t="s">
        <v>32</v>
      </c>
      <c r="D402" s="4" t="s">
        <v>49</v>
      </c>
      <c r="E402" s="4" t="s">
        <v>49</v>
      </c>
      <c r="F402" s="3" t="s">
        <v>33</v>
      </c>
      <c r="G402" s="4" t="s">
        <v>49</v>
      </c>
      <c r="H402" s="4" t="s">
        <v>49</v>
      </c>
      <c r="I402" s="3" t="s">
        <v>34</v>
      </c>
      <c r="J402" s="3" t="s">
        <v>77</v>
      </c>
      <c r="K402" s="3" t="s">
        <v>78</v>
      </c>
      <c r="L402" s="3" t="s">
        <v>68</v>
      </c>
      <c r="M402" s="3" t="s">
        <v>33</v>
      </c>
      <c r="N402" s="4" t="s">
        <v>49</v>
      </c>
      <c r="O402" s="4" t="s">
        <v>49</v>
      </c>
      <c r="P402" s="3" t="s">
        <v>79</v>
      </c>
      <c r="Q402" s="3" t="s">
        <v>39</v>
      </c>
      <c r="R402" s="3" t="s">
        <v>67</v>
      </c>
      <c r="S402" s="3" t="s">
        <v>68</v>
      </c>
      <c r="T402" s="3" t="s">
        <v>69</v>
      </c>
      <c r="U402" s="3" t="s">
        <v>70</v>
      </c>
      <c r="V402" s="3" t="s">
        <v>43</v>
      </c>
      <c r="W402" s="3" t="s">
        <v>44</v>
      </c>
      <c r="X402" s="3" t="s">
        <v>45</v>
      </c>
      <c r="Y402" s="3" t="s">
        <v>46</v>
      </c>
      <c r="Z402" s="3" t="s">
        <v>82</v>
      </c>
      <c r="AA402" s="3" t="s">
        <v>632</v>
      </c>
      <c r="AB402" s="18" t="s">
        <v>3193</v>
      </c>
      <c r="AC402" s="10"/>
      <c r="AD402" s="10"/>
      <c r="AE402" s="4">
        <v>103050</v>
      </c>
      <c r="AF402" s="4">
        <v>103.05</v>
      </c>
      <c r="AG402" s="4">
        <v>1789000</v>
      </c>
      <c r="AJ402" s="7"/>
      <c r="AK402" s="7"/>
      <c r="AL402" s="7"/>
    </row>
    <row r="403" spans="1:38" ht="22" customHeight="1" x14ac:dyDescent="0.3">
      <c r="A403" s="5">
        <v>43711</v>
      </c>
      <c r="B403" s="6" t="s">
        <v>31</v>
      </c>
      <c r="C403" s="6" t="s">
        <v>32</v>
      </c>
      <c r="D403" s="7" t="s">
        <v>49</v>
      </c>
      <c r="E403" s="7" t="s">
        <v>49</v>
      </c>
      <c r="F403" s="6" t="s">
        <v>33</v>
      </c>
      <c r="G403" s="7" t="s">
        <v>49</v>
      </c>
      <c r="H403" s="7" t="s">
        <v>49</v>
      </c>
      <c r="I403" s="6" t="s">
        <v>34</v>
      </c>
      <c r="J403" s="6" t="s">
        <v>77</v>
      </c>
      <c r="K403" s="6" t="s">
        <v>78</v>
      </c>
      <c r="L403" s="6" t="s">
        <v>68</v>
      </c>
      <c r="M403" s="6" t="s">
        <v>33</v>
      </c>
      <c r="N403" s="7" t="s">
        <v>49</v>
      </c>
      <c r="O403" s="7" t="s">
        <v>49</v>
      </c>
      <c r="P403" s="6" t="s">
        <v>79</v>
      </c>
      <c r="Q403" s="6" t="s">
        <v>39</v>
      </c>
      <c r="R403" s="6" t="s">
        <v>67</v>
      </c>
      <c r="S403" s="6" t="s">
        <v>68</v>
      </c>
      <c r="T403" s="6" t="s">
        <v>69</v>
      </c>
      <c r="U403" s="6" t="s">
        <v>70</v>
      </c>
      <c r="V403" s="6" t="s">
        <v>43</v>
      </c>
      <c r="W403" s="6" t="s">
        <v>44</v>
      </c>
      <c r="X403" s="6" t="s">
        <v>45</v>
      </c>
      <c r="Y403" s="6" t="s">
        <v>46</v>
      </c>
      <c r="Z403" s="6" t="s">
        <v>82</v>
      </c>
      <c r="AA403" s="6" t="s">
        <v>633</v>
      </c>
      <c r="AB403" s="12" t="str">
        <f t="shared" ref="AB403" si="110">IF(ISNUMBER(SEARCH("CARBENDAZIM",AA403)),"Carbendazim",IF(ISNUMBER(SEARCH("4-D",AA403)),"2,4-Dichlorophenoxyacetic acid",IF(ISNUMBER(SEARCH("RIDOVER",AA403)),"Glyphosate",IF(ISNUMBER(SEARCH("POQUER",AA403)),"Clethodim",IF(ISNUMBER(SEARCH("LITER",AA403)),"Imidacloprid",IF(ISNUMBER(SEARCH("PYRINEX",AA403)),"Chlorpyrifos",IF(ISNUMBER(SEARCH("ORBIT",AA403)),"Omethoate",IF(ISNUMBER(SEARCH("HEXARON",AA403)),"Diuron",IF(ISNUMBER(SEARCH("ISOPROPYLAMINE",AA403)),"Isopropylamine",IF(ISNUMBER(SEARCH("GLYPHOSATE",AA403)),"Glyphosate",IF(ISNUMBER(SEARCH("MANCOZEB",AA403)),"Mancozeb Indofil",IF(ISNUMBER(SEARCH("PARAQUAT",AA403)),"Paraquat",IF(ISNUMBER(SEARCH("CAROMAX",AA403)),"Aromatic Solvent Mixture",IF(ISNUMBER(SEARCH("BUTIRON",AA403)),"Tebuthiuron",IF(ISNUMBER(SEARCH("VORAZ",AA403)),"Methomyl",IF(ISNUMBER(SEARCH("IMIDACLOPRID",AA403)),"Imidacloprid",IF(ISNUMBER(SEARCH("2 4 D",AA403)),"2,4-Dichlorophenoxyacetic acid",IF(ISNUMBER(SEARCH("IMIDACL",AA403)),"Imidacloprid",IF(ISNUMBER(SEARCH("DIUREX",AA403)),"Diuron",IF(ISNUMBER(SEARCH("RAPEL",AA403)),"Acephate","fix it"))))))))))))))))))))</f>
        <v>Chlorpyrifos</v>
      </c>
      <c r="AC403" s="7"/>
      <c r="AD403" s="7"/>
      <c r="AE403" s="7">
        <v>39920</v>
      </c>
      <c r="AF403" s="7">
        <v>39.92</v>
      </c>
      <c r="AG403" s="7">
        <v>693000</v>
      </c>
      <c r="AJ403" s="10"/>
      <c r="AK403" s="10"/>
      <c r="AL403" s="10"/>
    </row>
    <row r="404" spans="1:38" ht="22" customHeight="1" x14ac:dyDescent="0.3">
      <c r="A404" s="2">
        <v>43711</v>
      </c>
      <c r="B404" s="3" t="s">
        <v>31</v>
      </c>
      <c r="C404" s="3" t="s">
        <v>32</v>
      </c>
      <c r="D404" s="4" t="s">
        <v>49</v>
      </c>
      <c r="E404" s="4" t="s">
        <v>49</v>
      </c>
      <c r="F404" s="3" t="s">
        <v>33</v>
      </c>
      <c r="G404" s="4" t="s">
        <v>49</v>
      </c>
      <c r="H404" s="4" t="s">
        <v>49</v>
      </c>
      <c r="I404" s="3" t="s">
        <v>34</v>
      </c>
      <c r="J404" s="3" t="s">
        <v>77</v>
      </c>
      <c r="K404" s="3" t="s">
        <v>78</v>
      </c>
      <c r="L404" s="3" t="s">
        <v>68</v>
      </c>
      <c r="M404" s="3" t="s">
        <v>33</v>
      </c>
      <c r="N404" s="4" t="s">
        <v>49</v>
      </c>
      <c r="O404" s="4" t="s">
        <v>49</v>
      </c>
      <c r="P404" s="3" t="s">
        <v>79</v>
      </c>
      <c r="Q404" s="3" t="s">
        <v>39</v>
      </c>
      <c r="R404" s="3" t="s">
        <v>67</v>
      </c>
      <c r="S404" s="3" t="s">
        <v>68</v>
      </c>
      <c r="T404" s="3" t="s">
        <v>69</v>
      </c>
      <c r="U404" s="3" t="s">
        <v>70</v>
      </c>
      <c r="V404" s="3" t="s">
        <v>43</v>
      </c>
      <c r="W404" s="3" t="s">
        <v>44</v>
      </c>
      <c r="X404" s="3" t="s">
        <v>45</v>
      </c>
      <c r="Y404" s="3" t="s">
        <v>46</v>
      </c>
      <c r="Z404" s="3" t="s">
        <v>82</v>
      </c>
      <c r="AA404" s="3" t="s">
        <v>634</v>
      </c>
      <c r="AB404" s="12" t="str">
        <f>IF(ISNUMBER(SEARCH("DMS",AA404)),"Dimethyl Sulfate",IF(ISNUMBER(SEARCH("2,4-XILIDIN",AA404)),"2,4-Xylidine",IF(ISNUMBER(SEARCH("GALIGAN",AA404)),"Oxyfluorfen",IF(ISNUMBER(SEARCH("DIMETHYLAMINE",AA404)),"Dimethylamine",IF(ISNUMBER(SEARCH("ORTHOFORMATE",AA404)),"Trimethyl orthoformate",IF(ISNUMBER(SEARCH("NOVALURON",AA404)),"Novaluron",IF(ISNUMBER(SEARCH("DIMETHYL SULPHATE",AA404)),"Dimethyl Sulphate",IF(ISNUMBER(SEARCH("ALTAPYNE",AA404)),"Acid Based Co-Emulsifier",IF(ISNUMBER(SEARCH("METHANESULFONYL",AA404)),"Methanesulfonyl chloride",IF(ISNUMBER(SEARCH("METHYL FORMATE",AA404)),"Methanoate",IF(ISNUMBER(SEARCH("FLUEN",AA404)),"Fluensulfone","FIX IT")))))))))))</f>
        <v>Novaluron</v>
      </c>
      <c r="AC404" s="10"/>
      <c r="AD404" s="10"/>
      <c r="AE404" s="4">
        <v>99000</v>
      </c>
      <c r="AF404" s="4">
        <v>99</v>
      </c>
      <c r="AG404" s="4">
        <v>1718000</v>
      </c>
      <c r="AJ404" s="7"/>
      <c r="AK404" s="7"/>
      <c r="AL404" s="7"/>
    </row>
    <row r="405" spans="1:38" ht="22" customHeight="1" x14ac:dyDescent="0.3">
      <c r="A405" s="5">
        <v>43710</v>
      </c>
      <c r="B405" s="6" t="s">
        <v>31</v>
      </c>
      <c r="C405" s="6" t="s">
        <v>32</v>
      </c>
      <c r="D405" s="7" t="s">
        <v>49</v>
      </c>
      <c r="E405" s="7" t="s">
        <v>49</v>
      </c>
      <c r="F405" s="6" t="s">
        <v>33</v>
      </c>
      <c r="G405" s="7" t="s">
        <v>49</v>
      </c>
      <c r="H405" s="7" t="s">
        <v>49</v>
      </c>
      <c r="I405" s="6" t="s">
        <v>34</v>
      </c>
      <c r="J405" s="6" t="s">
        <v>35</v>
      </c>
      <c r="K405" s="6" t="s">
        <v>36</v>
      </c>
      <c r="L405" s="6" t="s">
        <v>37</v>
      </c>
      <c r="M405" s="6" t="s">
        <v>33</v>
      </c>
      <c r="N405" s="7" t="s">
        <v>49</v>
      </c>
      <c r="O405" s="7" t="s">
        <v>49</v>
      </c>
      <c r="P405" s="6" t="s">
        <v>38</v>
      </c>
      <c r="Q405" s="6" t="s">
        <v>39</v>
      </c>
      <c r="R405" s="6" t="s">
        <v>40</v>
      </c>
      <c r="S405" s="6" t="s">
        <v>37</v>
      </c>
      <c r="T405" s="6" t="s">
        <v>41</v>
      </c>
      <c r="U405" s="6" t="s">
        <v>42</v>
      </c>
      <c r="V405" s="6" t="s">
        <v>43</v>
      </c>
      <c r="W405" s="6" t="s">
        <v>44</v>
      </c>
      <c r="X405" s="6" t="s">
        <v>45</v>
      </c>
      <c r="Y405" s="6" t="s">
        <v>46</v>
      </c>
      <c r="Z405" s="6" t="s">
        <v>47</v>
      </c>
      <c r="AA405" s="6" t="s">
        <v>635</v>
      </c>
      <c r="AB405" s="12" t="str">
        <f t="shared" ref="AB405" si="111">IF(ISNUMBER(SEARCH("2,4 D",AA403)),"2,4-Dichlorophenoxyacetic acid",IF(ISNUMBER(SEARCH("ACIDO",AA403)),"2,4-Dichlorophenoxyacetic acid",IF(ISNUMBER(SEARCH("NAPHTHA",AA403)),"Aromatic Solvent Mixture",IF(ISNUMBER(SEARCH("DIMETHYLAMINE",AA403)),"Dimethylamine",IF(ISNUMBER(SEARCH("DIMETILAMINA",AA403)),"Dimethylamine",IF(ISNUMBER(SEARCH("JUMP",AA403)),"Diuron",IF(ISNUMBER(SEARCH(" 2-AMINO-2,3-DIMETHYL BUTYRAMIDE",AA403)),"Herbicide Amine Intermediate",IF(ISNUMBER(SEARCH("TEBUTHIURON",AA403)),"Tebuthiuron",IF(ISNUMBER(SEARCH("DMS",AA403)),"Dimethyl Sulfate",IF(ISNUMBER(SEARCH("2,4-XILIDIN",AA403)),"2,4-Xylidine","FIX IT"))))))))))</f>
        <v>Aromatic Solvent Mixture</v>
      </c>
      <c r="AC405" s="7"/>
      <c r="AD405" s="7"/>
      <c r="AE405" s="7">
        <v>277679.99</v>
      </c>
      <c r="AF405" s="7">
        <v>277.68</v>
      </c>
      <c r="AG405" s="6" t="s">
        <v>49</v>
      </c>
      <c r="AJ405" s="10"/>
      <c r="AK405" s="10"/>
      <c r="AL405" s="10"/>
    </row>
    <row r="406" spans="1:38" ht="22" customHeight="1" x14ac:dyDescent="0.3">
      <c r="A406" s="2">
        <v>43710</v>
      </c>
      <c r="B406" s="3" t="s">
        <v>212</v>
      </c>
      <c r="C406" s="3" t="s">
        <v>584</v>
      </c>
      <c r="D406" s="4" t="s">
        <v>49</v>
      </c>
      <c r="E406" s="4" t="s">
        <v>49</v>
      </c>
      <c r="F406" s="3" t="s">
        <v>33</v>
      </c>
      <c r="G406" s="4" t="s">
        <v>49</v>
      </c>
      <c r="H406" s="4" t="s">
        <v>49</v>
      </c>
      <c r="I406" s="3" t="s">
        <v>585</v>
      </c>
      <c r="J406" s="3" t="s">
        <v>77</v>
      </c>
      <c r="K406" s="3" t="s">
        <v>78</v>
      </c>
      <c r="L406" s="3" t="s">
        <v>68</v>
      </c>
      <c r="M406" s="3" t="s">
        <v>33</v>
      </c>
      <c r="N406" s="4" t="s">
        <v>49</v>
      </c>
      <c r="O406" s="4" t="s">
        <v>49</v>
      </c>
      <c r="P406" s="3" t="s">
        <v>79</v>
      </c>
      <c r="Q406" s="3" t="s">
        <v>586</v>
      </c>
      <c r="R406" s="3" t="s">
        <v>67</v>
      </c>
      <c r="S406" s="3" t="s">
        <v>68</v>
      </c>
      <c r="T406" s="3" t="s">
        <v>69</v>
      </c>
      <c r="U406" s="3" t="s">
        <v>70</v>
      </c>
      <c r="V406" s="3" t="s">
        <v>217</v>
      </c>
      <c r="W406" s="3" t="s">
        <v>44</v>
      </c>
      <c r="X406" s="3" t="s">
        <v>218</v>
      </c>
      <c r="Y406" s="3" t="s">
        <v>46</v>
      </c>
      <c r="Z406" s="3" t="s">
        <v>82</v>
      </c>
      <c r="AA406" s="3" t="s">
        <v>636</v>
      </c>
      <c r="AB406" s="18" t="s">
        <v>3193</v>
      </c>
      <c r="AC406" s="10"/>
      <c r="AD406" s="10"/>
      <c r="AE406" s="4">
        <v>74040</v>
      </c>
      <c r="AF406" s="4">
        <v>74.040000000000006</v>
      </c>
      <c r="AG406" s="4">
        <v>1285000</v>
      </c>
      <c r="AJ406" s="7"/>
      <c r="AK406" s="7"/>
      <c r="AL406" s="7"/>
    </row>
    <row r="407" spans="1:38" ht="22" customHeight="1" x14ac:dyDescent="0.3">
      <c r="A407" s="5">
        <v>43709</v>
      </c>
      <c r="B407" s="6" t="s">
        <v>31</v>
      </c>
      <c r="C407" s="6" t="s">
        <v>32</v>
      </c>
      <c r="D407" s="7" t="s">
        <v>49</v>
      </c>
      <c r="E407" s="7" t="s">
        <v>49</v>
      </c>
      <c r="F407" s="6" t="s">
        <v>33</v>
      </c>
      <c r="G407" s="7" t="s">
        <v>49</v>
      </c>
      <c r="H407" s="7" t="s">
        <v>49</v>
      </c>
      <c r="I407" s="6" t="s">
        <v>34</v>
      </c>
      <c r="J407" s="6" t="s">
        <v>637</v>
      </c>
      <c r="K407" s="7" t="s">
        <v>49</v>
      </c>
      <c r="L407" s="7" t="s">
        <v>49</v>
      </c>
      <c r="M407" s="7" t="s">
        <v>49</v>
      </c>
      <c r="N407" s="7" t="s">
        <v>49</v>
      </c>
      <c r="O407" s="7" t="s">
        <v>49</v>
      </c>
      <c r="P407" s="6" t="s">
        <v>638</v>
      </c>
      <c r="Q407" s="6" t="s">
        <v>39</v>
      </c>
      <c r="R407" s="6" t="s">
        <v>639</v>
      </c>
      <c r="S407" s="6" t="s">
        <v>640</v>
      </c>
      <c r="T407" s="6" t="s">
        <v>641</v>
      </c>
      <c r="U407" s="6" t="s">
        <v>642</v>
      </c>
      <c r="V407" s="6" t="s">
        <v>217</v>
      </c>
      <c r="W407" s="6" t="s">
        <v>44</v>
      </c>
      <c r="X407" s="6" t="s">
        <v>218</v>
      </c>
      <c r="Y407" s="6" t="s">
        <v>46</v>
      </c>
      <c r="Z407" s="6" t="s">
        <v>643</v>
      </c>
      <c r="AA407" s="6" t="s">
        <v>644</v>
      </c>
      <c r="AB407" s="12" t="str">
        <f>IF(ISNUMBER(SEARCH("2,4 D",AA405)),"2,4-Dichlorophenoxyacetic acid",IF(ISNUMBER(SEARCH("ACIDO",AA405)),"2,4-Dichlorophenoxyacetic acid",IF(ISNUMBER(SEARCH("NAPHTHA",AA405)),"Aromatic Solvent Mixture",IF(ISNUMBER(SEARCH("DIMETHYLAMINE",AA405)),"Dimethylamine",IF(ISNUMBER(SEARCH("DIMETILAMINA",AA405)),"Dimethylamine",IF(ISNUMBER(SEARCH("JUMP",AA405)),"Diuron",IF(ISNUMBER(SEARCH(" 2-AMINO-2,3-DIMETHYL BUTYRAMIDE",AA405)),"Herbicide Amine Intermediate",IF(ISNUMBER(SEARCH("TEBUTHIURON",AA405)),"Tebuthiuron",IF(ISNUMBER(SEARCH("DMS",AA405)),"Dimethyl Sulfate",IF(ISNUMBER(SEARCH("2,4-XILIDIN",AA405)),"2,4-Xylidine","FIX IT"))))))))))</f>
        <v>2,4-Dichlorophenoxyacetic acid</v>
      </c>
      <c r="AC407" s="7"/>
      <c r="AD407" s="7"/>
      <c r="AE407" s="7">
        <v>5495</v>
      </c>
      <c r="AF407" s="7">
        <v>5.49</v>
      </c>
      <c r="AG407" s="7">
        <v>150000</v>
      </c>
      <c r="AJ407" s="10"/>
      <c r="AK407" s="10"/>
      <c r="AL407" s="10"/>
    </row>
    <row r="408" spans="1:38" ht="22" customHeight="1" x14ac:dyDescent="0.3">
      <c r="A408" s="2">
        <v>43708</v>
      </c>
      <c r="B408" s="3" t="s">
        <v>50</v>
      </c>
      <c r="C408" s="3" t="s">
        <v>32</v>
      </c>
      <c r="D408" s="4" t="s">
        <v>49</v>
      </c>
      <c r="E408" s="4" t="s">
        <v>49</v>
      </c>
      <c r="F408" s="3" t="s">
        <v>33</v>
      </c>
      <c r="G408" s="4" t="s">
        <v>49</v>
      </c>
      <c r="H408" s="4" t="s">
        <v>49</v>
      </c>
      <c r="I408" s="3" t="s">
        <v>34</v>
      </c>
      <c r="J408" s="3" t="s">
        <v>51</v>
      </c>
      <c r="K408" s="4" t="s">
        <v>49</v>
      </c>
      <c r="L408" s="3" t="s">
        <v>54</v>
      </c>
      <c r="M408" s="3" t="s">
        <v>33</v>
      </c>
      <c r="N408" s="4">
        <v>570501619.85000002</v>
      </c>
      <c r="O408" s="4">
        <v>302280881</v>
      </c>
      <c r="P408" s="3" t="s">
        <v>52</v>
      </c>
      <c r="Q408" s="3" t="s">
        <v>39</v>
      </c>
      <c r="R408" s="3" t="s">
        <v>53</v>
      </c>
      <c r="S408" s="3" t="s">
        <v>54</v>
      </c>
      <c r="T408" s="3" t="s">
        <v>55</v>
      </c>
      <c r="U408" s="3" t="s">
        <v>56</v>
      </c>
      <c r="V408" s="3" t="s">
        <v>43</v>
      </c>
      <c r="W408" s="3" t="s">
        <v>44</v>
      </c>
      <c r="X408" s="3" t="s">
        <v>45</v>
      </c>
      <c r="Y408" s="3" t="s">
        <v>46</v>
      </c>
      <c r="Z408" s="3" t="s">
        <v>57</v>
      </c>
      <c r="AA408" s="3" t="s">
        <v>645</v>
      </c>
      <c r="AB408" s="12" t="str">
        <f t="shared" ref="AB408:AB424" si="112">IF(ISNUMBER(SEARCH("CARBENDAZIM",AA408)),"Carbendazim",IF(ISNUMBER(SEARCH("4-D",AA408)),"2,4-Dichlorophenoxyacetic acid",IF(ISNUMBER(SEARCH("RIDOVER",AA408)),"Glyphosate",IF(ISNUMBER(SEARCH("POQUER",AA408)),"Clethodim",IF(ISNUMBER(SEARCH("LITER",AA408)),"Imidacloprid",IF(ISNUMBER(SEARCH("PYRINEX",AA408)),"Chlorpyrifos",IF(ISNUMBER(SEARCH("ORBIT",AA408)),"Omethoate",IF(ISNUMBER(SEARCH("HEXARON",AA408)),"Diuron",IF(ISNUMBER(SEARCH("ISOPROPYLAMINE",AA408)),"Isopropylamine",IF(ISNUMBER(SEARCH("GLYPHOSATE",AA408)),"Glyphosate",IF(ISNUMBER(SEARCH("MANCOZEB",AA408)),"Mancozeb Indofil",IF(ISNUMBER(SEARCH("PARAQUAT",AA408)),"Paraquat",IF(ISNUMBER(SEARCH("CAROMAX",AA408)),"Aromatic Solvent Mixture",IF(ISNUMBER(SEARCH("BUTIRON",AA408)),"Tebuthiuron",IF(ISNUMBER(SEARCH("VORAZ",AA408)),"Methomyl",IF(ISNUMBER(SEARCH("IMIDACLOPRID",AA408)),"Imidacloprid",IF(ISNUMBER(SEARCH("2 4 D",AA408)),"2,4-Dichlorophenoxyacetic acid",IF(ISNUMBER(SEARCH("IMIDACL",AA408)),"Imidacloprid",IF(ISNUMBER(SEARCH("DIUREX",AA408)),"Diuron",IF(ISNUMBER(SEARCH("RAPEL",AA408)),"Acephate","fix it"))))))))))))))))))))</f>
        <v>Carbendazim</v>
      </c>
      <c r="AC408" s="10"/>
      <c r="AD408" s="10"/>
      <c r="AE408" s="4">
        <v>24120</v>
      </c>
      <c r="AF408" s="4">
        <v>24.12</v>
      </c>
      <c r="AG408" s="4">
        <v>907000</v>
      </c>
      <c r="AJ408" s="7"/>
      <c r="AK408" s="7"/>
      <c r="AL408" s="7"/>
    </row>
    <row r="409" spans="1:38" ht="22" customHeight="1" x14ac:dyDescent="0.3">
      <c r="A409" s="5">
        <v>43708</v>
      </c>
      <c r="B409" s="6" t="s">
        <v>50</v>
      </c>
      <c r="C409" s="6" t="s">
        <v>32</v>
      </c>
      <c r="D409" s="7" t="s">
        <v>49</v>
      </c>
      <c r="E409" s="7" t="s">
        <v>49</v>
      </c>
      <c r="F409" s="6" t="s">
        <v>33</v>
      </c>
      <c r="G409" s="7" t="s">
        <v>49</v>
      </c>
      <c r="H409" s="7" t="s">
        <v>49</v>
      </c>
      <c r="I409" s="6" t="s">
        <v>34</v>
      </c>
      <c r="J409" s="6" t="s">
        <v>471</v>
      </c>
      <c r="K409" s="7" t="s">
        <v>49</v>
      </c>
      <c r="L409" s="6" t="s">
        <v>61</v>
      </c>
      <c r="M409" s="7" t="s">
        <v>49</v>
      </c>
      <c r="N409" s="7" t="s">
        <v>49</v>
      </c>
      <c r="O409" s="7" t="s">
        <v>49</v>
      </c>
      <c r="P409" s="6" t="s">
        <v>472</v>
      </c>
      <c r="Q409" s="6" t="s">
        <v>473</v>
      </c>
      <c r="R409" s="6" t="s">
        <v>60</v>
      </c>
      <c r="S409" s="6" t="s">
        <v>61</v>
      </c>
      <c r="T409" s="6" t="s">
        <v>62</v>
      </c>
      <c r="U409" s="6" t="s">
        <v>56</v>
      </c>
      <c r="V409" s="6" t="s">
        <v>43</v>
      </c>
      <c r="W409" s="6" t="s">
        <v>44</v>
      </c>
      <c r="X409" s="6" t="s">
        <v>45</v>
      </c>
      <c r="Y409" s="6" t="s">
        <v>46</v>
      </c>
      <c r="Z409" s="6" t="s">
        <v>403</v>
      </c>
      <c r="AA409" s="6" t="s">
        <v>646</v>
      </c>
      <c r="AB409" s="12" t="str">
        <f>IF(ISNUMBER(SEARCH("FORMIC ACID",AA351)),"Formic Acid",IF(ISNUMBER(SEARCH("DIMETIL SULFATO",AA351)),"Dimethyl Sulfate",IF(ISNUMBER(SEARCH("CHLOROTHALONIL",AA351)),"Chlorothalonil","FIX IT")))</f>
        <v>Dimethyl Sulfate</v>
      </c>
      <c r="AC409" s="7"/>
      <c r="AD409" s="7"/>
      <c r="AE409" s="7">
        <v>80480</v>
      </c>
      <c r="AF409" s="7">
        <v>80.48</v>
      </c>
      <c r="AG409" s="7">
        <v>626000</v>
      </c>
      <c r="AJ409" s="10"/>
      <c r="AK409" s="10"/>
      <c r="AL409" s="10"/>
    </row>
    <row r="410" spans="1:38" ht="22" customHeight="1" x14ac:dyDescent="0.3">
      <c r="A410" s="2">
        <v>43708</v>
      </c>
      <c r="B410" s="3" t="s">
        <v>50</v>
      </c>
      <c r="C410" s="3" t="s">
        <v>32</v>
      </c>
      <c r="D410" s="4" t="s">
        <v>49</v>
      </c>
      <c r="E410" s="4" t="s">
        <v>49</v>
      </c>
      <c r="F410" s="3" t="s">
        <v>33</v>
      </c>
      <c r="G410" s="4" t="s">
        <v>49</v>
      </c>
      <c r="H410" s="4" t="s">
        <v>49</v>
      </c>
      <c r="I410" s="3" t="s">
        <v>34</v>
      </c>
      <c r="J410" s="3" t="s">
        <v>51</v>
      </c>
      <c r="K410" s="4" t="s">
        <v>49</v>
      </c>
      <c r="L410" s="3" t="s">
        <v>54</v>
      </c>
      <c r="M410" s="3" t="s">
        <v>33</v>
      </c>
      <c r="N410" s="4">
        <v>570501619.85000002</v>
      </c>
      <c r="O410" s="4">
        <v>302280881</v>
      </c>
      <c r="P410" s="3" t="s">
        <v>52</v>
      </c>
      <c r="Q410" s="3" t="s">
        <v>39</v>
      </c>
      <c r="R410" s="3" t="s">
        <v>53</v>
      </c>
      <c r="S410" s="3" t="s">
        <v>54</v>
      </c>
      <c r="T410" s="3" t="s">
        <v>55</v>
      </c>
      <c r="U410" s="3" t="s">
        <v>56</v>
      </c>
      <c r="V410" s="3" t="s">
        <v>43</v>
      </c>
      <c r="W410" s="3" t="s">
        <v>44</v>
      </c>
      <c r="X410" s="3" t="s">
        <v>45</v>
      </c>
      <c r="Y410" s="3" t="s">
        <v>46</v>
      </c>
      <c r="Z410" s="3" t="s">
        <v>57</v>
      </c>
      <c r="AA410" s="3" t="s">
        <v>534</v>
      </c>
      <c r="AB410" s="12" t="str">
        <f t="shared" si="112"/>
        <v>Carbendazim</v>
      </c>
      <c r="AC410" s="10"/>
      <c r="AD410" s="10"/>
      <c r="AE410" s="4">
        <v>72360</v>
      </c>
      <c r="AF410" s="4">
        <v>72.36</v>
      </c>
      <c r="AG410" s="4">
        <v>2720000</v>
      </c>
      <c r="AJ410" s="7"/>
      <c r="AK410" s="7"/>
      <c r="AL410" s="7"/>
    </row>
    <row r="411" spans="1:38" ht="22" customHeight="1" x14ac:dyDescent="0.3">
      <c r="A411" s="5">
        <v>43707</v>
      </c>
      <c r="B411" s="6" t="s">
        <v>50</v>
      </c>
      <c r="C411" s="6" t="s">
        <v>84</v>
      </c>
      <c r="D411" s="6" t="s">
        <v>85</v>
      </c>
      <c r="E411" s="6" t="s">
        <v>44</v>
      </c>
      <c r="F411" s="6" t="s">
        <v>33</v>
      </c>
      <c r="G411" s="7" t="s">
        <v>49</v>
      </c>
      <c r="H411" s="7" t="s">
        <v>49</v>
      </c>
      <c r="I411" s="6" t="s">
        <v>86</v>
      </c>
      <c r="J411" s="6" t="s">
        <v>131</v>
      </c>
      <c r="K411" s="6" t="s">
        <v>132</v>
      </c>
      <c r="L411" s="6" t="s">
        <v>133</v>
      </c>
      <c r="M411" s="7" t="s">
        <v>49</v>
      </c>
      <c r="N411" s="7" t="s">
        <v>49</v>
      </c>
      <c r="O411" s="7" t="s">
        <v>49</v>
      </c>
      <c r="P411" s="6" t="s">
        <v>134</v>
      </c>
      <c r="Q411" s="6" t="s">
        <v>39</v>
      </c>
      <c r="R411" s="6" t="s">
        <v>186</v>
      </c>
      <c r="S411" s="6" t="s">
        <v>187</v>
      </c>
      <c r="T411" s="6" t="s">
        <v>188</v>
      </c>
      <c r="U411" s="6" t="s">
        <v>42</v>
      </c>
      <c r="V411" s="6" t="s">
        <v>90</v>
      </c>
      <c r="W411" s="6" t="s">
        <v>44</v>
      </c>
      <c r="X411" s="6" t="s">
        <v>91</v>
      </c>
      <c r="Y411" s="6" t="s">
        <v>46</v>
      </c>
      <c r="Z411" s="6" t="s">
        <v>138</v>
      </c>
      <c r="AA411" s="6" t="s">
        <v>647</v>
      </c>
      <c r="AB411" s="12" t="str">
        <f t="shared" ref="AB411" si="113">IF(ISNUMBER(SEARCH("DMS",AA411)),"Dimethyl Sulfate",IF(ISNUMBER(SEARCH("2,4-XILIDIN",AA411)),"2,4-Xylidine",IF(ISNUMBER(SEARCH("GALIGAN",AA411)),"Oxyfluorfen",IF(ISNUMBER(SEARCH("DIMETHYLAMINE",AA411)),"Dimethylamine",IF(ISNUMBER(SEARCH("ORTHOFORMATE",AA411)),"Trimethyl orthoformate",IF(ISNUMBER(SEARCH("NOVALURON",AA411)),"Novaluron",IF(ISNUMBER(SEARCH("DIMETHYL SULPHATE",AA411)),"Dimethyl Sulphate",IF(ISNUMBER(SEARCH("ALTAPYNE",AA411)),"Acid Based Co-Emulsifier",IF(ISNUMBER(SEARCH("METHANESULFONYL",AA411)),"Methanesulfonyl chloride",IF(ISNUMBER(SEARCH("METHYL FORMATE",AA411)),"Methanoate",IF(ISNUMBER(SEARCH("FLUEN",AA411)),"Fluensulfone","FIX IT")))))))))))</f>
        <v>Methanoate</v>
      </c>
      <c r="AC411" s="7"/>
      <c r="AD411" s="7"/>
      <c r="AE411" s="7">
        <v>39960</v>
      </c>
      <c r="AF411" s="7">
        <v>39.96</v>
      </c>
      <c r="AG411" s="7">
        <v>764000</v>
      </c>
      <c r="AJ411" s="10"/>
      <c r="AK411" s="10"/>
      <c r="AL411" s="10"/>
    </row>
    <row r="412" spans="1:38" ht="22" customHeight="1" x14ac:dyDescent="0.3">
      <c r="A412" s="2">
        <v>43706</v>
      </c>
      <c r="B412" s="3" t="s">
        <v>50</v>
      </c>
      <c r="C412" s="3" t="s">
        <v>32</v>
      </c>
      <c r="D412" s="4" t="s">
        <v>49</v>
      </c>
      <c r="E412" s="4" t="s">
        <v>49</v>
      </c>
      <c r="F412" s="3" t="s">
        <v>33</v>
      </c>
      <c r="G412" s="4" t="s">
        <v>49</v>
      </c>
      <c r="H412" s="4" t="s">
        <v>49</v>
      </c>
      <c r="I412" s="3" t="s">
        <v>34</v>
      </c>
      <c r="J412" s="3" t="s">
        <v>166</v>
      </c>
      <c r="K412" s="4" t="s">
        <v>49</v>
      </c>
      <c r="L412" s="3" t="s">
        <v>61</v>
      </c>
      <c r="M412" s="4" t="s">
        <v>49</v>
      </c>
      <c r="N412" s="4" t="s">
        <v>49</v>
      </c>
      <c r="O412" s="4" t="s">
        <v>49</v>
      </c>
      <c r="P412" s="3" t="s">
        <v>167</v>
      </c>
      <c r="Q412" s="3" t="s">
        <v>39</v>
      </c>
      <c r="R412" s="3" t="s">
        <v>168</v>
      </c>
      <c r="S412" s="3" t="s">
        <v>61</v>
      </c>
      <c r="T412" s="3" t="s">
        <v>169</v>
      </c>
      <c r="U412" s="3" t="s">
        <v>56</v>
      </c>
      <c r="V412" s="3" t="s">
        <v>43</v>
      </c>
      <c r="W412" s="3" t="s">
        <v>44</v>
      </c>
      <c r="X412" s="3" t="s">
        <v>45</v>
      </c>
      <c r="Y412" s="3" t="s">
        <v>46</v>
      </c>
      <c r="Z412" s="3" t="s">
        <v>170</v>
      </c>
      <c r="AA412" s="3" t="s">
        <v>648</v>
      </c>
      <c r="AB412" s="12" t="str">
        <f>IF(ISNUMBER(SEARCH("TRIFLUOROMETHYL",AA354)),"2-(Trifluoromethyl)pyridine",IF(ISNUMBER(SEARCH("GALIL",AA354)),"Imidachloprid",IF(ISNUMBER(SEARCH("SUPRATHION",AA354)),"Methidathion",IF(ISNUMBER(SEARCH("ETHYLAN",AA354)),"Non Ionic Surfactant",IF(ISNUMBER(SEARCH("FIPRONIL",AA354)),"Fipronil","FIX IT")))))</f>
        <v>Non Ionic Surfactant</v>
      </c>
      <c r="AC412" s="10"/>
      <c r="AD412" s="10"/>
      <c r="AE412" s="4">
        <v>18080</v>
      </c>
      <c r="AF412" s="4">
        <v>18.079999999999998</v>
      </c>
      <c r="AG412" s="4">
        <v>102000</v>
      </c>
      <c r="AJ412" s="7"/>
      <c r="AK412" s="7"/>
      <c r="AL412" s="7"/>
    </row>
    <row r="413" spans="1:38" ht="22" customHeight="1" x14ac:dyDescent="0.3">
      <c r="A413" s="5">
        <v>43703</v>
      </c>
      <c r="B413" s="6" t="s">
        <v>50</v>
      </c>
      <c r="C413" s="6" t="s">
        <v>32</v>
      </c>
      <c r="D413" s="7" t="s">
        <v>49</v>
      </c>
      <c r="E413" s="7" t="s">
        <v>49</v>
      </c>
      <c r="F413" s="6" t="s">
        <v>33</v>
      </c>
      <c r="G413" s="7" t="s">
        <v>49</v>
      </c>
      <c r="H413" s="7" t="s">
        <v>49</v>
      </c>
      <c r="I413" s="6" t="s">
        <v>34</v>
      </c>
      <c r="J413" s="6" t="s">
        <v>183</v>
      </c>
      <c r="K413" s="7" t="s">
        <v>49</v>
      </c>
      <c r="L413" s="7" t="s">
        <v>49</v>
      </c>
      <c r="M413" s="7" t="s">
        <v>49</v>
      </c>
      <c r="N413" s="7" t="s">
        <v>49</v>
      </c>
      <c r="O413" s="7" t="s">
        <v>49</v>
      </c>
      <c r="P413" s="6" t="s">
        <v>184</v>
      </c>
      <c r="Q413" s="6" t="s">
        <v>356</v>
      </c>
      <c r="R413" s="6" t="s">
        <v>186</v>
      </c>
      <c r="S413" s="6" t="s">
        <v>187</v>
      </c>
      <c r="T413" s="6" t="s">
        <v>188</v>
      </c>
      <c r="U413" s="6" t="s">
        <v>42</v>
      </c>
      <c r="V413" s="6" t="s">
        <v>43</v>
      </c>
      <c r="W413" s="6" t="s">
        <v>44</v>
      </c>
      <c r="X413" s="6" t="s">
        <v>45</v>
      </c>
      <c r="Y413" s="6" t="s">
        <v>46</v>
      </c>
      <c r="Z413" s="6" t="s">
        <v>289</v>
      </c>
      <c r="AA413" s="6" t="s">
        <v>649</v>
      </c>
      <c r="AB413" s="12" t="str">
        <f t="shared" si="112"/>
        <v>Isopropylamine</v>
      </c>
      <c r="AC413" s="7"/>
      <c r="AD413" s="7"/>
      <c r="AE413" s="7">
        <v>30340</v>
      </c>
      <c r="AF413" s="7">
        <v>30.34</v>
      </c>
      <c r="AG413" s="7">
        <v>228000</v>
      </c>
      <c r="AJ413" s="10"/>
      <c r="AK413" s="10"/>
      <c r="AL413" s="10"/>
    </row>
    <row r="414" spans="1:38" ht="22" customHeight="1" x14ac:dyDescent="0.3">
      <c r="A414" s="2">
        <v>43703</v>
      </c>
      <c r="B414" s="3" t="s">
        <v>31</v>
      </c>
      <c r="C414" s="3" t="s">
        <v>32</v>
      </c>
      <c r="D414" s="4" t="s">
        <v>49</v>
      </c>
      <c r="E414" s="4" t="s">
        <v>49</v>
      </c>
      <c r="F414" s="3" t="s">
        <v>33</v>
      </c>
      <c r="G414" s="4" t="s">
        <v>49</v>
      </c>
      <c r="H414" s="4" t="s">
        <v>49</v>
      </c>
      <c r="I414" s="3" t="s">
        <v>34</v>
      </c>
      <c r="J414" s="3" t="s">
        <v>77</v>
      </c>
      <c r="K414" s="3" t="s">
        <v>78</v>
      </c>
      <c r="L414" s="3" t="s">
        <v>68</v>
      </c>
      <c r="M414" s="3" t="s">
        <v>33</v>
      </c>
      <c r="N414" s="4" t="s">
        <v>49</v>
      </c>
      <c r="O414" s="4" t="s">
        <v>49</v>
      </c>
      <c r="P414" s="3" t="s">
        <v>79</v>
      </c>
      <c r="Q414" s="3" t="s">
        <v>39</v>
      </c>
      <c r="R414" s="3" t="s">
        <v>67</v>
      </c>
      <c r="S414" s="3" t="s">
        <v>68</v>
      </c>
      <c r="T414" s="3" t="s">
        <v>69</v>
      </c>
      <c r="U414" s="3" t="s">
        <v>70</v>
      </c>
      <c r="V414" s="3" t="s">
        <v>43</v>
      </c>
      <c r="W414" s="3" t="s">
        <v>44</v>
      </c>
      <c r="X414" s="3" t="s">
        <v>45</v>
      </c>
      <c r="Y414" s="3" t="s">
        <v>46</v>
      </c>
      <c r="Z414" s="3" t="s">
        <v>82</v>
      </c>
      <c r="AA414" s="3" t="s">
        <v>650</v>
      </c>
      <c r="AB414" s="12" t="str">
        <f t="shared" si="112"/>
        <v>Chlorpyrifos</v>
      </c>
      <c r="AC414" s="10"/>
      <c r="AD414" s="10"/>
      <c r="AE414" s="4">
        <v>99800</v>
      </c>
      <c r="AF414" s="4">
        <v>99.8</v>
      </c>
      <c r="AG414" s="4">
        <v>1929000</v>
      </c>
      <c r="AJ414" s="7"/>
      <c r="AK414" s="7"/>
      <c r="AL414" s="7"/>
    </row>
    <row r="415" spans="1:38" ht="22" customHeight="1" x14ac:dyDescent="0.3">
      <c r="A415" s="5">
        <v>43703</v>
      </c>
      <c r="B415" s="6" t="s">
        <v>31</v>
      </c>
      <c r="C415" s="6" t="s">
        <v>32</v>
      </c>
      <c r="D415" s="7" t="s">
        <v>49</v>
      </c>
      <c r="E415" s="7" t="s">
        <v>49</v>
      </c>
      <c r="F415" s="6" t="s">
        <v>33</v>
      </c>
      <c r="G415" s="7" t="s">
        <v>49</v>
      </c>
      <c r="H415" s="7" t="s">
        <v>49</v>
      </c>
      <c r="I415" s="6" t="s">
        <v>34</v>
      </c>
      <c r="J415" s="6" t="s">
        <v>77</v>
      </c>
      <c r="K415" s="6" t="s">
        <v>78</v>
      </c>
      <c r="L415" s="6" t="s">
        <v>68</v>
      </c>
      <c r="M415" s="6" t="s">
        <v>33</v>
      </c>
      <c r="N415" s="7" t="s">
        <v>49</v>
      </c>
      <c r="O415" s="7" t="s">
        <v>49</v>
      </c>
      <c r="P415" s="6" t="s">
        <v>79</v>
      </c>
      <c r="Q415" s="6" t="s">
        <v>39</v>
      </c>
      <c r="R415" s="6" t="s">
        <v>67</v>
      </c>
      <c r="S415" s="6" t="s">
        <v>68</v>
      </c>
      <c r="T415" s="6" t="s">
        <v>69</v>
      </c>
      <c r="U415" s="6" t="s">
        <v>70</v>
      </c>
      <c r="V415" s="6" t="s">
        <v>43</v>
      </c>
      <c r="W415" s="6" t="s">
        <v>44</v>
      </c>
      <c r="X415" s="6" t="s">
        <v>45</v>
      </c>
      <c r="Y415" s="6" t="s">
        <v>46</v>
      </c>
      <c r="Z415" s="6" t="s">
        <v>82</v>
      </c>
      <c r="AA415" s="6" t="s">
        <v>651</v>
      </c>
      <c r="AB415" s="18" t="s">
        <v>3193</v>
      </c>
      <c r="AC415" s="7"/>
      <c r="AD415" s="7"/>
      <c r="AE415" s="7">
        <v>103050</v>
      </c>
      <c r="AF415" s="7">
        <v>103.05</v>
      </c>
      <c r="AG415" s="7">
        <v>1992000</v>
      </c>
      <c r="AJ415" s="10"/>
      <c r="AK415" s="10"/>
      <c r="AL415" s="10"/>
    </row>
    <row r="416" spans="1:38" ht="22" customHeight="1" x14ac:dyDescent="0.3">
      <c r="A416" s="2">
        <v>43703</v>
      </c>
      <c r="B416" s="3" t="s">
        <v>31</v>
      </c>
      <c r="C416" s="3" t="s">
        <v>32</v>
      </c>
      <c r="D416" s="4" t="s">
        <v>49</v>
      </c>
      <c r="E416" s="4" t="s">
        <v>49</v>
      </c>
      <c r="F416" s="3" t="s">
        <v>33</v>
      </c>
      <c r="G416" s="4" t="s">
        <v>49</v>
      </c>
      <c r="H416" s="4" t="s">
        <v>49</v>
      </c>
      <c r="I416" s="3" t="s">
        <v>34</v>
      </c>
      <c r="J416" s="3" t="s">
        <v>35</v>
      </c>
      <c r="K416" s="3" t="s">
        <v>36</v>
      </c>
      <c r="L416" s="3" t="s">
        <v>37</v>
      </c>
      <c r="M416" s="3" t="s">
        <v>33</v>
      </c>
      <c r="N416" s="4" t="s">
        <v>49</v>
      </c>
      <c r="O416" s="4" t="s">
        <v>49</v>
      </c>
      <c r="P416" s="3" t="s">
        <v>38</v>
      </c>
      <c r="Q416" s="3" t="s">
        <v>39</v>
      </c>
      <c r="R416" s="3" t="s">
        <v>40</v>
      </c>
      <c r="S416" s="3" t="s">
        <v>37</v>
      </c>
      <c r="T416" s="3" t="s">
        <v>41</v>
      </c>
      <c r="U416" s="3" t="s">
        <v>42</v>
      </c>
      <c r="V416" s="3" t="s">
        <v>43</v>
      </c>
      <c r="W416" s="3" t="s">
        <v>44</v>
      </c>
      <c r="X416" s="3" t="s">
        <v>45</v>
      </c>
      <c r="Y416" s="3" t="s">
        <v>46</v>
      </c>
      <c r="Z416" s="3" t="s">
        <v>47</v>
      </c>
      <c r="AA416" s="3" t="s">
        <v>652</v>
      </c>
      <c r="AB416" s="12" t="str">
        <f t="shared" si="112"/>
        <v>2,4-Dichlorophenoxyacetic acid</v>
      </c>
      <c r="AC416" s="10"/>
      <c r="AD416" s="10"/>
      <c r="AE416" s="4">
        <v>110960</v>
      </c>
      <c r="AF416" s="4">
        <v>110.96</v>
      </c>
      <c r="AG416" s="3" t="s">
        <v>49</v>
      </c>
      <c r="AJ416" s="7"/>
      <c r="AK416" s="7"/>
      <c r="AL416" s="7"/>
    </row>
    <row r="417" spans="1:38" ht="22" customHeight="1" x14ac:dyDescent="0.3">
      <c r="A417" s="5">
        <v>43703</v>
      </c>
      <c r="B417" s="6" t="s">
        <v>31</v>
      </c>
      <c r="C417" s="6" t="s">
        <v>32</v>
      </c>
      <c r="D417" s="7" t="s">
        <v>49</v>
      </c>
      <c r="E417" s="7" t="s">
        <v>49</v>
      </c>
      <c r="F417" s="6" t="s">
        <v>33</v>
      </c>
      <c r="G417" s="7" t="s">
        <v>49</v>
      </c>
      <c r="H417" s="7" t="s">
        <v>49</v>
      </c>
      <c r="I417" s="6" t="s">
        <v>34</v>
      </c>
      <c r="J417" s="6" t="s">
        <v>35</v>
      </c>
      <c r="K417" s="6" t="s">
        <v>36</v>
      </c>
      <c r="L417" s="6" t="s">
        <v>37</v>
      </c>
      <c r="M417" s="6" t="s">
        <v>33</v>
      </c>
      <c r="N417" s="7" t="s">
        <v>49</v>
      </c>
      <c r="O417" s="7" t="s">
        <v>49</v>
      </c>
      <c r="P417" s="6" t="s">
        <v>38</v>
      </c>
      <c r="Q417" s="6" t="s">
        <v>39</v>
      </c>
      <c r="R417" s="6" t="s">
        <v>40</v>
      </c>
      <c r="S417" s="6" t="s">
        <v>37</v>
      </c>
      <c r="T417" s="6" t="s">
        <v>41</v>
      </c>
      <c r="U417" s="6" t="s">
        <v>42</v>
      </c>
      <c r="V417" s="6" t="s">
        <v>43</v>
      </c>
      <c r="W417" s="6" t="s">
        <v>44</v>
      </c>
      <c r="X417" s="6" t="s">
        <v>45</v>
      </c>
      <c r="Y417" s="6" t="s">
        <v>46</v>
      </c>
      <c r="Z417" s="6" t="s">
        <v>47</v>
      </c>
      <c r="AA417" s="6" t="s">
        <v>653</v>
      </c>
      <c r="AB417" s="12" t="str">
        <f t="shared" si="112"/>
        <v>2,4-Dichlorophenoxyacetic acid</v>
      </c>
      <c r="AC417" s="7"/>
      <c r="AD417" s="7"/>
      <c r="AE417" s="7">
        <v>166720</v>
      </c>
      <c r="AF417" s="7">
        <v>166.72</v>
      </c>
      <c r="AG417" s="6" t="s">
        <v>49</v>
      </c>
      <c r="AJ417" s="10"/>
      <c r="AK417" s="10"/>
      <c r="AL417" s="10"/>
    </row>
    <row r="418" spans="1:38" ht="22" customHeight="1" x14ac:dyDescent="0.3">
      <c r="A418" s="2">
        <v>43703</v>
      </c>
      <c r="B418" s="3" t="s">
        <v>31</v>
      </c>
      <c r="C418" s="3" t="s">
        <v>32</v>
      </c>
      <c r="D418" s="4" t="s">
        <v>49</v>
      </c>
      <c r="E418" s="4" t="s">
        <v>49</v>
      </c>
      <c r="F418" s="3" t="s">
        <v>33</v>
      </c>
      <c r="G418" s="4" t="s">
        <v>49</v>
      </c>
      <c r="H418" s="4" t="s">
        <v>49</v>
      </c>
      <c r="I418" s="3" t="s">
        <v>34</v>
      </c>
      <c r="J418" s="3" t="s">
        <v>65</v>
      </c>
      <c r="K418" s="4" t="s">
        <v>49</v>
      </c>
      <c r="L418" s="4" t="s">
        <v>49</v>
      </c>
      <c r="M418" s="3" t="s">
        <v>33</v>
      </c>
      <c r="N418" s="4" t="s">
        <v>49</v>
      </c>
      <c r="O418" s="4" t="s">
        <v>49</v>
      </c>
      <c r="P418" s="3" t="s">
        <v>66</v>
      </c>
      <c r="Q418" s="3" t="s">
        <v>39</v>
      </c>
      <c r="R418" s="3" t="s">
        <v>67</v>
      </c>
      <c r="S418" s="3" t="s">
        <v>68</v>
      </c>
      <c r="T418" s="3" t="s">
        <v>69</v>
      </c>
      <c r="U418" s="3" t="s">
        <v>70</v>
      </c>
      <c r="V418" s="3" t="s">
        <v>43</v>
      </c>
      <c r="W418" s="3" t="s">
        <v>44</v>
      </c>
      <c r="X418" s="3" t="s">
        <v>45</v>
      </c>
      <c r="Y418" s="3" t="s">
        <v>46</v>
      </c>
      <c r="Z418" s="3" t="s">
        <v>73</v>
      </c>
      <c r="AA418" s="3" t="s">
        <v>654</v>
      </c>
      <c r="AB418" s="12" t="str">
        <f t="shared" ref="AB418" si="114">IF(ISNUMBER(SEARCH("DMS",AA418)),"Dimethyl Sulfate",IF(ISNUMBER(SEARCH("2,4-XILIDIN",AA418)),"2,4-Xylidine",IF(ISNUMBER(SEARCH("GALIGAN",AA418)),"Oxyfluorfen",IF(ISNUMBER(SEARCH("DIMETHYLAMINE",AA418)),"Dimethylamine",IF(ISNUMBER(SEARCH("ORTHOFORMATE",AA418)),"Trimethyl orthoformate",IF(ISNUMBER(SEARCH("NOVALURON",AA418)),"Novaluron",IF(ISNUMBER(SEARCH("DIMETHYL SULPHATE",AA418)),"Dimethyl Sulphate",IF(ISNUMBER(SEARCH("ALTAPYNE",AA418)),"Acid Based Co-Emulsifier",IF(ISNUMBER(SEARCH("METHANESULFONYL",AA418)),"Methanesulfonyl chloride",IF(ISNUMBER(SEARCH("METHYL FORMATE",AA418)),"Methanoate",IF(ISNUMBER(SEARCH("FLUEN",AA418)),"Fluensulfone","FIX IT")))))))))))</f>
        <v>Oxyfluorfen</v>
      </c>
      <c r="AC418" s="12" t="str">
        <f t="shared" ref="AC418" si="115">VLOOKUP(AB418,AJ:AL,2, FALSE)</f>
        <v>Galigan 240 EC</v>
      </c>
      <c r="AD418" s="10"/>
      <c r="AE418" s="4">
        <v>35236</v>
      </c>
      <c r="AF418" s="4">
        <v>35.24</v>
      </c>
      <c r="AG418" s="4">
        <v>419000</v>
      </c>
      <c r="AJ418" s="7"/>
      <c r="AK418" s="7"/>
      <c r="AL418" s="7"/>
    </row>
    <row r="419" spans="1:38" ht="22" customHeight="1" x14ac:dyDescent="0.3">
      <c r="A419" s="5">
        <v>43703</v>
      </c>
      <c r="B419" s="6" t="s">
        <v>31</v>
      </c>
      <c r="C419" s="6" t="s">
        <v>32</v>
      </c>
      <c r="D419" s="7" t="s">
        <v>49</v>
      </c>
      <c r="E419" s="7" t="s">
        <v>49</v>
      </c>
      <c r="F419" s="6" t="s">
        <v>33</v>
      </c>
      <c r="G419" s="7" t="s">
        <v>49</v>
      </c>
      <c r="H419" s="7" t="s">
        <v>49</v>
      </c>
      <c r="I419" s="6" t="s">
        <v>34</v>
      </c>
      <c r="J419" s="6" t="s">
        <v>77</v>
      </c>
      <c r="K419" s="6" t="s">
        <v>78</v>
      </c>
      <c r="L419" s="6" t="s">
        <v>68</v>
      </c>
      <c r="M419" s="6" t="s">
        <v>33</v>
      </c>
      <c r="N419" s="7" t="s">
        <v>49</v>
      </c>
      <c r="O419" s="7" t="s">
        <v>49</v>
      </c>
      <c r="P419" s="6" t="s">
        <v>79</v>
      </c>
      <c r="Q419" s="6" t="s">
        <v>39</v>
      </c>
      <c r="R419" s="6" t="s">
        <v>67</v>
      </c>
      <c r="S419" s="6" t="s">
        <v>68</v>
      </c>
      <c r="T419" s="6" t="s">
        <v>69</v>
      </c>
      <c r="U419" s="6" t="s">
        <v>70</v>
      </c>
      <c r="V419" s="6" t="s">
        <v>43</v>
      </c>
      <c r="W419" s="6" t="s">
        <v>44</v>
      </c>
      <c r="X419" s="6" t="s">
        <v>45</v>
      </c>
      <c r="Y419" s="6" t="s">
        <v>46</v>
      </c>
      <c r="Z419" s="6" t="s">
        <v>82</v>
      </c>
      <c r="AA419" s="6" t="s">
        <v>655</v>
      </c>
      <c r="AB419" s="12" t="str">
        <f t="shared" si="112"/>
        <v>Chlorpyrifos</v>
      </c>
      <c r="AC419" s="7"/>
      <c r="AD419" s="7"/>
      <c r="AE419" s="7">
        <v>39920</v>
      </c>
      <c r="AF419" s="7">
        <v>39.92</v>
      </c>
      <c r="AG419" s="7">
        <v>772000</v>
      </c>
      <c r="AJ419" s="10"/>
      <c r="AK419" s="10"/>
      <c r="AL419" s="10"/>
    </row>
    <row r="420" spans="1:38" ht="22" customHeight="1" x14ac:dyDescent="0.3">
      <c r="A420" s="2">
        <v>43703</v>
      </c>
      <c r="B420" s="3" t="s">
        <v>31</v>
      </c>
      <c r="C420" s="3" t="s">
        <v>32</v>
      </c>
      <c r="D420" s="4" t="s">
        <v>49</v>
      </c>
      <c r="E420" s="4" t="s">
        <v>49</v>
      </c>
      <c r="F420" s="3" t="s">
        <v>33</v>
      </c>
      <c r="G420" s="4" t="s">
        <v>49</v>
      </c>
      <c r="H420" s="4" t="s">
        <v>49</v>
      </c>
      <c r="I420" s="3" t="s">
        <v>34</v>
      </c>
      <c r="J420" s="3" t="s">
        <v>77</v>
      </c>
      <c r="K420" s="3" t="s">
        <v>78</v>
      </c>
      <c r="L420" s="3" t="s">
        <v>68</v>
      </c>
      <c r="M420" s="3" t="s">
        <v>33</v>
      </c>
      <c r="N420" s="4" t="s">
        <v>49</v>
      </c>
      <c r="O420" s="4" t="s">
        <v>49</v>
      </c>
      <c r="P420" s="3" t="s">
        <v>79</v>
      </c>
      <c r="Q420" s="3" t="s">
        <v>39</v>
      </c>
      <c r="R420" s="3" t="s">
        <v>67</v>
      </c>
      <c r="S420" s="3" t="s">
        <v>68</v>
      </c>
      <c r="T420" s="3" t="s">
        <v>69</v>
      </c>
      <c r="U420" s="3" t="s">
        <v>70</v>
      </c>
      <c r="V420" s="3" t="s">
        <v>43</v>
      </c>
      <c r="W420" s="3" t="s">
        <v>44</v>
      </c>
      <c r="X420" s="3" t="s">
        <v>45</v>
      </c>
      <c r="Y420" s="3" t="s">
        <v>46</v>
      </c>
      <c r="Z420" s="3" t="s">
        <v>270</v>
      </c>
      <c r="AA420" s="3" t="s">
        <v>656</v>
      </c>
      <c r="AB420" s="12" t="s">
        <v>3151</v>
      </c>
      <c r="AC420" s="10"/>
      <c r="AD420" s="10"/>
      <c r="AE420" s="4">
        <v>18720</v>
      </c>
      <c r="AF420" s="4">
        <v>18.72</v>
      </c>
      <c r="AG420" s="4">
        <v>1541000</v>
      </c>
      <c r="AJ420" s="7"/>
      <c r="AK420" s="7"/>
      <c r="AL420" s="7"/>
    </row>
    <row r="421" spans="1:38" ht="22" customHeight="1" x14ac:dyDescent="0.3">
      <c r="A421" s="5">
        <v>43703</v>
      </c>
      <c r="B421" s="6" t="s">
        <v>31</v>
      </c>
      <c r="C421" s="6" t="s">
        <v>32</v>
      </c>
      <c r="D421" s="7" t="s">
        <v>49</v>
      </c>
      <c r="E421" s="7" t="s">
        <v>49</v>
      </c>
      <c r="F421" s="6" t="s">
        <v>33</v>
      </c>
      <c r="G421" s="7" t="s">
        <v>49</v>
      </c>
      <c r="H421" s="7" t="s">
        <v>49</v>
      </c>
      <c r="I421" s="6" t="s">
        <v>34</v>
      </c>
      <c r="J421" s="6" t="s">
        <v>77</v>
      </c>
      <c r="K421" s="6" t="s">
        <v>78</v>
      </c>
      <c r="L421" s="6" t="s">
        <v>68</v>
      </c>
      <c r="M421" s="6" t="s">
        <v>33</v>
      </c>
      <c r="N421" s="7" t="s">
        <v>49</v>
      </c>
      <c r="O421" s="7" t="s">
        <v>49</v>
      </c>
      <c r="P421" s="6" t="s">
        <v>79</v>
      </c>
      <c r="Q421" s="6" t="s">
        <v>39</v>
      </c>
      <c r="R421" s="6" t="s">
        <v>67</v>
      </c>
      <c r="S421" s="6" t="s">
        <v>68</v>
      </c>
      <c r="T421" s="6" t="s">
        <v>69</v>
      </c>
      <c r="U421" s="6" t="s">
        <v>70</v>
      </c>
      <c r="V421" s="6" t="s">
        <v>43</v>
      </c>
      <c r="W421" s="6" t="s">
        <v>44</v>
      </c>
      <c r="X421" s="6" t="s">
        <v>45</v>
      </c>
      <c r="Y421" s="6" t="s">
        <v>46</v>
      </c>
      <c r="Z421" s="6" t="s">
        <v>82</v>
      </c>
      <c r="AA421" s="6" t="s">
        <v>657</v>
      </c>
      <c r="AB421" s="12" t="str">
        <f t="shared" ref="AB421" si="116">IF(ISNUMBER(SEARCH("2,4 D",AA419)),"2,4-Dichlorophenoxyacetic acid",IF(ISNUMBER(SEARCH("ACIDO",AA419)),"2,4-Dichlorophenoxyacetic acid",IF(ISNUMBER(SEARCH("NAPHTHA",AA419)),"Aromatic Solvent Mixture",IF(ISNUMBER(SEARCH("DIMETHYLAMINE",AA419)),"Dimethylamine",IF(ISNUMBER(SEARCH("DIMETILAMINA",AA419)),"Dimethylamine",IF(ISNUMBER(SEARCH("JUMP",AA419)),"Diuron",IF(ISNUMBER(SEARCH(" 2-AMINO-2,3-DIMETHYL BUTYRAMIDE",AA419)),"Herbicide Amine Intermediate",IF(ISNUMBER(SEARCH("TEBUTHIURON",AA419)),"Tebuthiuron",IF(ISNUMBER(SEARCH("DMS",AA419)),"Dimethyl Sulfate",IF(ISNUMBER(SEARCH("2,4-XILIDIN",AA419)),"2,4-Xylidine","FIX IT"))))))))))</f>
        <v>Aromatic Solvent Mixture</v>
      </c>
      <c r="AC421" s="7"/>
      <c r="AD421" s="7"/>
      <c r="AE421" s="7">
        <v>79200</v>
      </c>
      <c r="AF421" s="7">
        <v>79.2</v>
      </c>
      <c r="AG421" s="7">
        <v>1531000</v>
      </c>
      <c r="AJ421" s="10"/>
      <c r="AK421" s="10"/>
      <c r="AL421" s="10"/>
    </row>
    <row r="422" spans="1:38" ht="22" customHeight="1" x14ac:dyDescent="0.3">
      <c r="A422" s="2">
        <v>43702</v>
      </c>
      <c r="B422" s="3" t="s">
        <v>50</v>
      </c>
      <c r="C422" s="3" t="s">
        <v>32</v>
      </c>
      <c r="D422" s="4" t="s">
        <v>49</v>
      </c>
      <c r="E422" s="4" t="s">
        <v>49</v>
      </c>
      <c r="F422" s="3" t="s">
        <v>33</v>
      </c>
      <c r="G422" s="4" t="s">
        <v>49</v>
      </c>
      <c r="H422" s="4" t="s">
        <v>49</v>
      </c>
      <c r="I422" s="3" t="s">
        <v>34</v>
      </c>
      <c r="J422" s="3" t="s">
        <v>600</v>
      </c>
      <c r="K422" s="3" t="s">
        <v>601</v>
      </c>
      <c r="L422" s="3" t="s">
        <v>61</v>
      </c>
      <c r="M422" s="4" t="s">
        <v>49</v>
      </c>
      <c r="N422" s="4" t="s">
        <v>49</v>
      </c>
      <c r="O422" s="4" t="s">
        <v>49</v>
      </c>
      <c r="P422" s="3" t="s">
        <v>602</v>
      </c>
      <c r="Q422" s="3" t="s">
        <v>39</v>
      </c>
      <c r="R422" s="3" t="s">
        <v>106</v>
      </c>
      <c r="S422" s="3" t="s">
        <v>61</v>
      </c>
      <c r="T422" s="3" t="s">
        <v>107</v>
      </c>
      <c r="U422" s="3" t="s">
        <v>56</v>
      </c>
      <c r="V422" s="3" t="s">
        <v>43</v>
      </c>
      <c r="W422" s="3" t="s">
        <v>44</v>
      </c>
      <c r="X422" s="3" t="s">
        <v>45</v>
      </c>
      <c r="Y422" s="3" t="s">
        <v>46</v>
      </c>
      <c r="Z422" s="3" t="s">
        <v>580</v>
      </c>
      <c r="AA422" s="3" t="s">
        <v>658</v>
      </c>
      <c r="AB422" s="12" t="str">
        <f>IF(ISNUMBER(SEARCH("FORMIC ACID",AA364)),"Formic Acid",IF(ISNUMBER(SEARCH("DIMETIL SULFATO",AA364)),"Dimethyl Sulfate",IF(ISNUMBER(SEARCH("CHLOROTHALONIL",AA364)),"Chlorothalonil","FIX IT")))</f>
        <v>Chlorothalonil</v>
      </c>
      <c r="AC422" s="10"/>
      <c r="AD422" s="10"/>
      <c r="AE422" s="4">
        <v>19800</v>
      </c>
      <c r="AF422" s="4">
        <v>19.8</v>
      </c>
      <c r="AG422" s="4">
        <v>520000</v>
      </c>
      <c r="AJ422" s="7"/>
      <c r="AK422" s="7"/>
      <c r="AL422" s="7"/>
    </row>
    <row r="423" spans="1:38" ht="22" customHeight="1" x14ac:dyDescent="0.3">
      <c r="A423" s="5">
        <v>43702</v>
      </c>
      <c r="B423" s="6" t="s">
        <v>50</v>
      </c>
      <c r="C423" s="6" t="s">
        <v>32</v>
      </c>
      <c r="D423" s="7" t="s">
        <v>49</v>
      </c>
      <c r="E423" s="7" t="s">
        <v>49</v>
      </c>
      <c r="F423" s="6" t="s">
        <v>33</v>
      </c>
      <c r="G423" s="7" t="s">
        <v>49</v>
      </c>
      <c r="H423" s="7" t="s">
        <v>49</v>
      </c>
      <c r="I423" s="6" t="s">
        <v>34</v>
      </c>
      <c r="J423" s="6" t="s">
        <v>507</v>
      </c>
      <c r="K423" s="7" t="s">
        <v>49</v>
      </c>
      <c r="L423" s="6" t="s">
        <v>307</v>
      </c>
      <c r="M423" s="7" t="s">
        <v>49</v>
      </c>
      <c r="N423" s="7" t="s">
        <v>49</v>
      </c>
      <c r="O423" s="7" t="s">
        <v>49</v>
      </c>
      <c r="P423" s="6" t="s">
        <v>158</v>
      </c>
      <c r="Q423" s="6" t="s">
        <v>39</v>
      </c>
      <c r="R423" s="6" t="s">
        <v>106</v>
      </c>
      <c r="S423" s="6" t="s">
        <v>61</v>
      </c>
      <c r="T423" s="6" t="s">
        <v>107</v>
      </c>
      <c r="U423" s="6" t="s">
        <v>56</v>
      </c>
      <c r="V423" s="6" t="s">
        <v>43</v>
      </c>
      <c r="W423" s="6" t="s">
        <v>44</v>
      </c>
      <c r="X423" s="6" t="s">
        <v>45</v>
      </c>
      <c r="Y423" s="6" t="s">
        <v>46</v>
      </c>
      <c r="Z423" s="6" t="s">
        <v>159</v>
      </c>
      <c r="AA423" s="6" t="s">
        <v>508</v>
      </c>
      <c r="AB423" s="12" t="str">
        <f t="shared" si="112"/>
        <v>Glyphosate</v>
      </c>
      <c r="AC423" s="7"/>
      <c r="AD423" s="7"/>
      <c r="AE423" s="7">
        <v>121100</v>
      </c>
      <c r="AF423" s="7">
        <v>121.1</v>
      </c>
      <c r="AG423" s="7">
        <v>585000</v>
      </c>
      <c r="AJ423" s="10"/>
      <c r="AK423" s="10"/>
      <c r="AL423" s="10"/>
    </row>
    <row r="424" spans="1:38" ht="22" customHeight="1" x14ac:dyDescent="0.3">
      <c r="A424" s="2">
        <v>43702</v>
      </c>
      <c r="B424" s="3" t="s">
        <v>50</v>
      </c>
      <c r="C424" s="3" t="s">
        <v>32</v>
      </c>
      <c r="D424" s="4" t="s">
        <v>49</v>
      </c>
      <c r="E424" s="4" t="s">
        <v>49</v>
      </c>
      <c r="F424" s="3" t="s">
        <v>33</v>
      </c>
      <c r="G424" s="4" t="s">
        <v>49</v>
      </c>
      <c r="H424" s="4" t="s">
        <v>49</v>
      </c>
      <c r="I424" s="3" t="s">
        <v>34</v>
      </c>
      <c r="J424" s="3" t="s">
        <v>507</v>
      </c>
      <c r="K424" s="4" t="s">
        <v>49</v>
      </c>
      <c r="L424" s="3" t="s">
        <v>307</v>
      </c>
      <c r="M424" s="4" t="s">
        <v>49</v>
      </c>
      <c r="N424" s="4" t="s">
        <v>49</v>
      </c>
      <c r="O424" s="4" t="s">
        <v>49</v>
      </c>
      <c r="P424" s="3" t="s">
        <v>158</v>
      </c>
      <c r="Q424" s="3" t="s">
        <v>39</v>
      </c>
      <c r="R424" s="3" t="s">
        <v>106</v>
      </c>
      <c r="S424" s="3" t="s">
        <v>61</v>
      </c>
      <c r="T424" s="3" t="s">
        <v>107</v>
      </c>
      <c r="U424" s="3" t="s">
        <v>56</v>
      </c>
      <c r="V424" s="3" t="s">
        <v>43</v>
      </c>
      <c r="W424" s="3" t="s">
        <v>44</v>
      </c>
      <c r="X424" s="3" t="s">
        <v>45</v>
      </c>
      <c r="Y424" s="3" t="s">
        <v>46</v>
      </c>
      <c r="Z424" s="3" t="s">
        <v>159</v>
      </c>
      <c r="AA424" s="3" t="s">
        <v>508</v>
      </c>
      <c r="AB424" s="12" t="str">
        <f t="shared" si="112"/>
        <v>Glyphosate</v>
      </c>
      <c r="AC424" s="10"/>
      <c r="AD424" s="10"/>
      <c r="AE424" s="4">
        <v>121100</v>
      </c>
      <c r="AF424" s="4">
        <v>121.1</v>
      </c>
      <c r="AG424" s="4">
        <v>585000</v>
      </c>
      <c r="AJ424" s="7"/>
      <c r="AK424" s="7"/>
      <c r="AL424" s="7"/>
    </row>
    <row r="425" spans="1:38" ht="22" customHeight="1" x14ac:dyDescent="0.3">
      <c r="A425" s="5">
        <v>43701</v>
      </c>
      <c r="B425" s="6" t="s">
        <v>31</v>
      </c>
      <c r="C425" s="6" t="s">
        <v>32</v>
      </c>
      <c r="D425" s="7" t="s">
        <v>49</v>
      </c>
      <c r="E425" s="7" t="s">
        <v>49</v>
      </c>
      <c r="F425" s="6" t="s">
        <v>33</v>
      </c>
      <c r="G425" s="7" t="s">
        <v>49</v>
      </c>
      <c r="H425" s="7" t="s">
        <v>49</v>
      </c>
      <c r="I425" s="6" t="s">
        <v>34</v>
      </c>
      <c r="J425" s="6" t="s">
        <v>77</v>
      </c>
      <c r="K425" s="6" t="s">
        <v>78</v>
      </c>
      <c r="L425" s="6" t="s">
        <v>68</v>
      </c>
      <c r="M425" s="6" t="s">
        <v>33</v>
      </c>
      <c r="N425" s="7" t="s">
        <v>49</v>
      </c>
      <c r="O425" s="7" t="s">
        <v>49</v>
      </c>
      <c r="P425" s="6" t="s">
        <v>79</v>
      </c>
      <c r="Q425" s="6" t="s">
        <v>39</v>
      </c>
      <c r="R425" s="6" t="s">
        <v>67</v>
      </c>
      <c r="S425" s="6" t="s">
        <v>68</v>
      </c>
      <c r="T425" s="6" t="s">
        <v>69</v>
      </c>
      <c r="U425" s="6" t="s">
        <v>70</v>
      </c>
      <c r="V425" s="6" t="s">
        <v>43</v>
      </c>
      <c r="W425" s="6" t="s">
        <v>44</v>
      </c>
      <c r="X425" s="6" t="s">
        <v>45</v>
      </c>
      <c r="Y425" s="6" t="s">
        <v>46</v>
      </c>
      <c r="Z425" s="6" t="s">
        <v>330</v>
      </c>
      <c r="AA425" s="6" t="s">
        <v>659</v>
      </c>
      <c r="AB425" s="12" t="str">
        <f t="shared" ref="AB425:AB427" si="117">IF(ISNUMBER(SEARCH("GALIL", AA425)), "Imidachloprid", IF(ISNUMBER(SEARCH("SUPRATHION", AA425)), "Methidathion", "FIX IT"))</f>
        <v>Methidathion</v>
      </c>
      <c r="AC425" s="7"/>
      <c r="AD425" s="7"/>
      <c r="AE425" s="7">
        <v>26800</v>
      </c>
      <c r="AF425" s="7">
        <v>26.8</v>
      </c>
      <c r="AG425" s="7">
        <v>15827000</v>
      </c>
      <c r="AJ425" s="10"/>
      <c r="AK425" s="10"/>
      <c r="AL425" s="10"/>
    </row>
    <row r="426" spans="1:38" ht="22" customHeight="1" x14ac:dyDescent="0.3">
      <c r="A426" s="2">
        <v>43701</v>
      </c>
      <c r="B426" s="3" t="s">
        <v>50</v>
      </c>
      <c r="C426" s="3" t="s">
        <v>84</v>
      </c>
      <c r="D426" s="3" t="s">
        <v>660</v>
      </c>
      <c r="E426" s="3" t="s">
        <v>44</v>
      </c>
      <c r="F426" s="4" t="s">
        <v>49</v>
      </c>
      <c r="G426" s="4" t="s">
        <v>49</v>
      </c>
      <c r="H426" s="4" t="s">
        <v>49</v>
      </c>
      <c r="I426" s="3" t="s">
        <v>661</v>
      </c>
      <c r="J426" s="3" t="s">
        <v>662</v>
      </c>
      <c r="K426" s="3" t="s">
        <v>663</v>
      </c>
      <c r="L426" s="3" t="s">
        <v>664</v>
      </c>
      <c r="M426" s="3" t="s">
        <v>369</v>
      </c>
      <c r="N426" s="4" t="s">
        <v>49</v>
      </c>
      <c r="O426" s="4" t="s">
        <v>49</v>
      </c>
      <c r="P426" s="3" t="s">
        <v>665</v>
      </c>
      <c r="Q426" s="3" t="s">
        <v>666</v>
      </c>
      <c r="R426" s="3" t="s">
        <v>667</v>
      </c>
      <c r="S426" s="3" t="s">
        <v>664</v>
      </c>
      <c r="T426" s="3" t="s">
        <v>668</v>
      </c>
      <c r="U426" s="3" t="s">
        <v>70</v>
      </c>
      <c r="V426" s="3" t="s">
        <v>217</v>
      </c>
      <c r="W426" s="3" t="s">
        <v>44</v>
      </c>
      <c r="X426" s="3" t="s">
        <v>218</v>
      </c>
      <c r="Y426" s="3" t="s">
        <v>46</v>
      </c>
      <c r="Z426" s="3" t="s">
        <v>669</v>
      </c>
      <c r="AA426" s="3" t="s">
        <v>670</v>
      </c>
      <c r="AB426" s="12" t="s">
        <v>3136</v>
      </c>
      <c r="AC426" s="10"/>
      <c r="AD426" s="10"/>
      <c r="AE426" s="4">
        <v>306</v>
      </c>
      <c r="AF426" s="4">
        <v>0.31</v>
      </c>
      <c r="AG426" s="4">
        <v>41200</v>
      </c>
      <c r="AJ426" s="7"/>
      <c r="AK426" s="7"/>
      <c r="AL426" s="7"/>
    </row>
    <row r="427" spans="1:38" ht="22" customHeight="1" x14ac:dyDescent="0.3">
      <c r="A427" s="5">
        <v>43701</v>
      </c>
      <c r="B427" s="6" t="s">
        <v>31</v>
      </c>
      <c r="C427" s="6" t="s">
        <v>32</v>
      </c>
      <c r="D427" s="7" t="s">
        <v>49</v>
      </c>
      <c r="E427" s="7" t="s">
        <v>49</v>
      </c>
      <c r="F427" s="6" t="s">
        <v>33</v>
      </c>
      <c r="G427" s="7" t="s">
        <v>49</v>
      </c>
      <c r="H427" s="7" t="s">
        <v>49</v>
      </c>
      <c r="I427" s="6" t="s">
        <v>34</v>
      </c>
      <c r="J427" s="6" t="s">
        <v>77</v>
      </c>
      <c r="K427" s="6" t="s">
        <v>78</v>
      </c>
      <c r="L427" s="6" t="s">
        <v>68</v>
      </c>
      <c r="M427" s="6" t="s">
        <v>33</v>
      </c>
      <c r="N427" s="7" t="s">
        <v>49</v>
      </c>
      <c r="O427" s="7" t="s">
        <v>49</v>
      </c>
      <c r="P427" s="6" t="s">
        <v>79</v>
      </c>
      <c r="Q427" s="6" t="s">
        <v>39</v>
      </c>
      <c r="R427" s="6" t="s">
        <v>67</v>
      </c>
      <c r="S427" s="6" t="s">
        <v>68</v>
      </c>
      <c r="T427" s="6" t="s">
        <v>69</v>
      </c>
      <c r="U427" s="6" t="s">
        <v>70</v>
      </c>
      <c r="V427" s="6" t="s">
        <v>43</v>
      </c>
      <c r="W427" s="6" t="s">
        <v>44</v>
      </c>
      <c r="X427" s="6" t="s">
        <v>45</v>
      </c>
      <c r="Y427" s="6" t="s">
        <v>46</v>
      </c>
      <c r="Z427" s="6" t="s">
        <v>330</v>
      </c>
      <c r="AA427" s="6" t="s">
        <v>671</v>
      </c>
      <c r="AB427" s="12" t="str">
        <f t="shared" si="117"/>
        <v>Methidathion</v>
      </c>
      <c r="AC427" s="7"/>
      <c r="AD427" s="7"/>
      <c r="AE427" s="7">
        <v>19360</v>
      </c>
      <c r="AF427" s="7">
        <v>19.36</v>
      </c>
      <c r="AG427" s="7">
        <v>11433000</v>
      </c>
      <c r="AJ427" s="10"/>
      <c r="AK427" s="10"/>
      <c r="AL427" s="10"/>
    </row>
    <row r="428" spans="1:38" ht="22" customHeight="1" x14ac:dyDescent="0.3">
      <c r="A428" s="2">
        <v>43701</v>
      </c>
      <c r="B428" s="3" t="s">
        <v>50</v>
      </c>
      <c r="C428" s="3" t="s">
        <v>32</v>
      </c>
      <c r="D428" s="4" t="s">
        <v>49</v>
      </c>
      <c r="E428" s="4" t="s">
        <v>49</v>
      </c>
      <c r="F428" s="3" t="s">
        <v>33</v>
      </c>
      <c r="G428" s="4" t="s">
        <v>49</v>
      </c>
      <c r="H428" s="4" t="s">
        <v>49</v>
      </c>
      <c r="I428" s="3" t="s">
        <v>34</v>
      </c>
      <c r="J428" s="3" t="s">
        <v>538</v>
      </c>
      <c r="K428" s="4" t="s">
        <v>49</v>
      </c>
      <c r="L428" s="3" t="s">
        <v>61</v>
      </c>
      <c r="M428" s="3" t="s">
        <v>103</v>
      </c>
      <c r="N428" s="4" t="s">
        <v>49</v>
      </c>
      <c r="O428" s="4" t="s">
        <v>49</v>
      </c>
      <c r="P428" s="3" t="s">
        <v>104</v>
      </c>
      <c r="Q428" s="3" t="s">
        <v>105</v>
      </c>
      <c r="R428" s="3" t="s">
        <v>60</v>
      </c>
      <c r="S428" s="3" t="s">
        <v>61</v>
      </c>
      <c r="T428" s="3" t="s">
        <v>62</v>
      </c>
      <c r="U428" s="3" t="s">
        <v>56</v>
      </c>
      <c r="V428" s="3" t="s">
        <v>43</v>
      </c>
      <c r="W428" s="3" t="s">
        <v>44</v>
      </c>
      <c r="X428" s="3" t="s">
        <v>45</v>
      </c>
      <c r="Y428" s="3" t="s">
        <v>46</v>
      </c>
      <c r="Z428" s="3" t="s">
        <v>440</v>
      </c>
      <c r="AA428" s="3" t="s">
        <v>672</v>
      </c>
      <c r="AB428" s="12" t="s">
        <v>3147</v>
      </c>
      <c r="AC428" s="10"/>
      <c r="AD428" s="10"/>
      <c r="AE428" s="4">
        <v>29048</v>
      </c>
      <c r="AF428" s="4">
        <v>29.05</v>
      </c>
      <c r="AG428" s="4">
        <v>3016000</v>
      </c>
      <c r="AJ428" s="7"/>
      <c r="AK428" s="7"/>
      <c r="AL428" s="7"/>
    </row>
    <row r="429" spans="1:38" ht="22" customHeight="1" x14ac:dyDescent="0.3">
      <c r="A429" s="5">
        <v>43699</v>
      </c>
      <c r="B429" s="6" t="s">
        <v>50</v>
      </c>
      <c r="C429" s="6" t="s">
        <v>32</v>
      </c>
      <c r="D429" s="7" t="s">
        <v>49</v>
      </c>
      <c r="E429" s="7" t="s">
        <v>49</v>
      </c>
      <c r="F429" s="6" t="s">
        <v>33</v>
      </c>
      <c r="G429" s="7" t="s">
        <v>49</v>
      </c>
      <c r="H429" s="7" t="s">
        <v>49</v>
      </c>
      <c r="I429" s="6" t="s">
        <v>34</v>
      </c>
      <c r="J429" s="6" t="s">
        <v>673</v>
      </c>
      <c r="K429" s="6" t="s">
        <v>254</v>
      </c>
      <c r="L429" s="6" t="s">
        <v>61</v>
      </c>
      <c r="M429" s="7" t="s">
        <v>49</v>
      </c>
      <c r="N429" s="7" t="s">
        <v>49</v>
      </c>
      <c r="O429" s="7" t="s">
        <v>49</v>
      </c>
      <c r="P429" s="6" t="s">
        <v>674</v>
      </c>
      <c r="Q429" s="6" t="s">
        <v>163</v>
      </c>
      <c r="R429" s="6" t="s">
        <v>60</v>
      </c>
      <c r="S429" s="6" t="s">
        <v>61</v>
      </c>
      <c r="T429" s="6" t="s">
        <v>62</v>
      </c>
      <c r="U429" s="6" t="s">
        <v>56</v>
      </c>
      <c r="V429" s="6" t="s">
        <v>43</v>
      </c>
      <c r="W429" s="6" t="s">
        <v>44</v>
      </c>
      <c r="X429" s="6" t="s">
        <v>45</v>
      </c>
      <c r="Y429" s="6" t="s">
        <v>46</v>
      </c>
      <c r="Z429" s="6" t="s">
        <v>403</v>
      </c>
      <c r="AA429" s="6" t="s">
        <v>675</v>
      </c>
      <c r="AB429" s="12" t="s">
        <v>3141</v>
      </c>
      <c r="AC429" s="7"/>
      <c r="AD429" s="7"/>
      <c r="AE429" s="7">
        <v>70420</v>
      </c>
      <c r="AF429" s="7">
        <v>70.42</v>
      </c>
      <c r="AG429" s="7">
        <v>547000</v>
      </c>
      <c r="AJ429" s="10"/>
      <c r="AK429" s="10"/>
      <c r="AL429" s="10"/>
    </row>
    <row r="430" spans="1:38" ht="22" customHeight="1" x14ac:dyDescent="0.3">
      <c r="A430" s="2">
        <v>43698</v>
      </c>
      <c r="B430" s="3" t="s">
        <v>212</v>
      </c>
      <c r="C430" s="3" t="s">
        <v>624</v>
      </c>
      <c r="D430" s="4" t="s">
        <v>49</v>
      </c>
      <c r="E430" s="3" t="s">
        <v>44</v>
      </c>
      <c r="F430" s="3" t="s">
        <v>33</v>
      </c>
      <c r="G430" s="4" t="s">
        <v>49</v>
      </c>
      <c r="H430" s="4" t="s">
        <v>49</v>
      </c>
      <c r="I430" s="3" t="s">
        <v>625</v>
      </c>
      <c r="J430" s="3" t="s">
        <v>77</v>
      </c>
      <c r="K430" s="3" t="s">
        <v>78</v>
      </c>
      <c r="L430" s="3" t="s">
        <v>68</v>
      </c>
      <c r="M430" s="3" t="s">
        <v>33</v>
      </c>
      <c r="N430" s="4" t="s">
        <v>49</v>
      </c>
      <c r="O430" s="4" t="s">
        <v>49</v>
      </c>
      <c r="P430" s="3" t="s">
        <v>79</v>
      </c>
      <c r="Q430" s="3" t="s">
        <v>586</v>
      </c>
      <c r="R430" s="3" t="s">
        <v>67</v>
      </c>
      <c r="S430" s="3" t="s">
        <v>68</v>
      </c>
      <c r="T430" s="3" t="s">
        <v>69</v>
      </c>
      <c r="U430" s="3" t="s">
        <v>70</v>
      </c>
      <c r="V430" s="3" t="s">
        <v>217</v>
      </c>
      <c r="W430" s="3" t="s">
        <v>44</v>
      </c>
      <c r="X430" s="3" t="s">
        <v>218</v>
      </c>
      <c r="Y430" s="3" t="s">
        <v>46</v>
      </c>
      <c r="Z430" s="3" t="s">
        <v>82</v>
      </c>
      <c r="AA430" s="3" t="s">
        <v>676</v>
      </c>
      <c r="AB430" s="18" t="s">
        <v>3193</v>
      </c>
      <c r="AC430" s="10"/>
      <c r="AD430" s="10"/>
      <c r="AE430" s="4">
        <v>56764</v>
      </c>
      <c r="AF430" s="4">
        <v>56.76</v>
      </c>
      <c r="AG430" s="4">
        <v>1097000</v>
      </c>
      <c r="AJ430" s="7"/>
      <c r="AK430" s="7"/>
      <c r="AL430" s="7"/>
    </row>
    <row r="431" spans="1:38" ht="22" customHeight="1" x14ac:dyDescent="0.3">
      <c r="A431" s="5">
        <v>43698</v>
      </c>
      <c r="B431" s="6" t="s">
        <v>212</v>
      </c>
      <c r="C431" s="6" t="s">
        <v>624</v>
      </c>
      <c r="D431" s="7" t="s">
        <v>49</v>
      </c>
      <c r="E431" s="6" t="s">
        <v>44</v>
      </c>
      <c r="F431" s="6" t="s">
        <v>33</v>
      </c>
      <c r="G431" s="7" t="s">
        <v>49</v>
      </c>
      <c r="H431" s="7" t="s">
        <v>49</v>
      </c>
      <c r="I431" s="6" t="s">
        <v>625</v>
      </c>
      <c r="J431" s="6" t="s">
        <v>77</v>
      </c>
      <c r="K431" s="6" t="s">
        <v>78</v>
      </c>
      <c r="L431" s="6" t="s">
        <v>68</v>
      </c>
      <c r="M431" s="6" t="s">
        <v>33</v>
      </c>
      <c r="N431" s="7" t="s">
        <v>49</v>
      </c>
      <c r="O431" s="7" t="s">
        <v>49</v>
      </c>
      <c r="P431" s="6" t="s">
        <v>79</v>
      </c>
      <c r="Q431" s="6" t="s">
        <v>586</v>
      </c>
      <c r="R431" s="6" t="s">
        <v>67</v>
      </c>
      <c r="S431" s="6" t="s">
        <v>68</v>
      </c>
      <c r="T431" s="6" t="s">
        <v>69</v>
      </c>
      <c r="U431" s="6" t="s">
        <v>70</v>
      </c>
      <c r="V431" s="6" t="s">
        <v>217</v>
      </c>
      <c r="W431" s="6" t="s">
        <v>44</v>
      </c>
      <c r="X431" s="6" t="s">
        <v>218</v>
      </c>
      <c r="Y431" s="6" t="s">
        <v>46</v>
      </c>
      <c r="Z431" s="6" t="s">
        <v>82</v>
      </c>
      <c r="AA431" s="6" t="s">
        <v>677</v>
      </c>
      <c r="AB431" s="18" t="s">
        <v>3193</v>
      </c>
      <c r="AC431" s="7"/>
      <c r="AD431" s="7"/>
      <c r="AE431" s="7">
        <v>66636</v>
      </c>
      <c r="AF431" s="7">
        <v>66.64</v>
      </c>
      <c r="AG431" s="7">
        <v>1288000</v>
      </c>
      <c r="AJ431" s="10"/>
      <c r="AK431" s="10"/>
      <c r="AL431" s="10"/>
    </row>
    <row r="432" spans="1:38" ht="22" customHeight="1" x14ac:dyDescent="0.3">
      <c r="A432" s="2">
        <v>43697</v>
      </c>
      <c r="B432" s="3" t="s">
        <v>31</v>
      </c>
      <c r="C432" s="3" t="s">
        <v>32</v>
      </c>
      <c r="D432" s="4" t="s">
        <v>49</v>
      </c>
      <c r="E432" s="4" t="s">
        <v>49</v>
      </c>
      <c r="F432" s="3" t="s">
        <v>33</v>
      </c>
      <c r="G432" s="4" t="s">
        <v>49</v>
      </c>
      <c r="H432" s="4" t="s">
        <v>49</v>
      </c>
      <c r="I432" s="3" t="s">
        <v>34</v>
      </c>
      <c r="J432" s="3" t="s">
        <v>77</v>
      </c>
      <c r="K432" s="3" t="s">
        <v>78</v>
      </c>
      <c r="L432" s="3" t="s">
        <v>68</v>
      </c>
      <c r="M432" s="3" t="s">
        <v>33</v>
      </c>
      <c r="N432" s="4" t="s">
        <v>49</v>
      </c>
      <c r="O432" s="4" t="s">
        <v>49</v>
      </c>
      <c r="P432" s="3" t="s">
        <v>79</v>
      </c>
      <c r="Q432" s="3" t="s">
        <v>39</v>
      </c>
      <c r="R432" s="3" t="s">
        <v>67</v>
      </c>
      <c r="S432" s="3" t="s">
        <v>68</v>
      </c>
      <c r="T432" s="3" t="s">
        <v>69</v>
      </c>
      <c r="U432" s="3" t="s">
        <v>70</v>
      </c>
      <c r="V432" s="3" t="s">
        <v>43</v>
      </c>
      <c r="W432" s="3" t="s">
        <v>44</v>
      </c>
      <c r="X432" s="3" t="s">
        <v>45</v>
      </c>
      <c r="Y432" s="3" t="s">
        <v>46</v>
      </c>
      <c r="Z432" s="3" t="s">
        <v>82</v>
      </c>
      <c r="AA432" s="3" t="s">
        <v>678</v>
      </c>
      <c r="AB432" s="12" t="str">
        <f t="shared" ref="AB432:AB461" si="118">IF(ISNUMBER(SEARCH("CARBENDAZIM",AA432)),"Carbendazim",IF(ISNUMBER(SEARCH("4-D",AA432)),"2,4-Dichlorophenoxyacetic acid",IF(ISNUMBER(SEARCH("RIDOVER",AA432)),"Glyphosate",IF(ISNUMBER(SEARCH("POQUER",AA432)),"Clethodim",IF(ISNUMBER(SEARCH("LITER",AA432)),"Imidacloprid",IF(ISNUMBER(SEARCH("PYRINEX",AA432)),"Chlorpyrifos",IF(ISNUMBER(SEARCH("ORBIT",AA432)),"Omethoate",IF(ISNUMBER(SEARCH("HEXARON",AA432)),"Diuron",IF(ISNUMBER(SEARCH("ISOPROPYLAMINE",AA432)),"Isopropylamine",IF(ISNUMBER(SEARCH("GLYPHOSATE",AA432)),"Glyphosate",IF(ISNUMBER(SEARCH("MANCOZEB",AA432)),"Mancozeb Indofil",IF(ISNUMBER(SEARCH("PARAQUAT",AA432)),"Paraquat",IF(ISNUMBER(SEARCH("CAROMAX",AA432)),"Aromatic Solvent Mixture",IF(ISNUMBER(SEARCH("BUTIRON",AA432)),"Tebuthiuron",IF(ISNUMBER(SEARCH("VORAZ",AA432)),"Methomyl",IF(ISNUMBER(SEARCH("IMIDACLOPRID",AA432)),"Imidacloprid",IF(ISNUMBER(SEARCH("2 4 D",AA432)),"2,4-Dichlorophenoxyacetic acid",IF(ISNUMBER(SEARCH("IMIDACL",AA432)),"Imidacloprid",IF(ISNUMBER(SEARCH("DIUREX",AA432)),"Diuron",IF(ISNUMBER(SEARCH("RAPEL",AA432)),"Acephate","fix it"))))))))))))))))))))</f>
        <v>Chlorpyrifos</v>
      </c>
      <c r="AC432" s="10"/>
      <c r="AD432" s="10"/>
      <c r="AE432" s="4">
        <v>99800</v>
      </c>
      <c r="AF432" s="4">
        <v>99.8</v>
      </c>
      <c r="AG432" s="4">
        <v>1929000</v>
      </c>
      <c r="AJ432" s="7"/>
      <c r="AK432" s="7"/>
      <c r="AL432" s="7"/>
    </row>
    <row r="433" spans="1:38" ht="22" customHeight="1" x14ac:dyDescent="0.3">
      <c r="A433" s="5">
        <v>43697</v>
      </c>
      <c r="B433" s="6" t="s">
        <v>31</v>
      </c>
      <c r="C433" s="6" t="s">
        <v>32</v>
      </c>
      <c r="D433" s="7" t="s">
        <v>49</v>
      </c>
      <c r="E433" s="7" t="s">
        <v>49</v>
      </c>
      <c r="F433" s="6" t="s">
        <v>33</v>
      </c>
      <c r="G433" s="7" t="s">
        <v>49</v>
      </c>
      <c r="H433" s="7" t="s">
        <v>49</v>
      </c>
      <c r="I433" s="6" t="s">
        <v>34</v>
      </c>
      <c r="J433" s="6" t="s">
        <v>77</v>
      </c>
      <c r="K433" s="6" t="s">
        <v>78</v>
      </c>
      <c r="L433" s="6" t="s">
        <v>68</v>
      </c>
      <c r="M433" s="6" t="s">
        <v>33</v>
      </c>
      <c r="N433" s="7" t="s">
        <v>49</v>
      </c>
      <c r="O433" s="7" t="s">
        <v>49</v>
      </c>
      <c r="P433" s="6" t="s">
        <v>79</v>
      </c>
      <c r="Q433" s="6" t="s">
        <v>39</v>
      </c>
      <c r="R433" s="6" t="s">
        <v>67</v>
      </c>
      <c r="S433" s="6" t="s">
        <v>68</v>
      </c>
      <c r="T433" s="6" t="s">
        <v>69</v>
      </c>
      <c r="U433" s="6" t="s">
        <v>70</v>
      </c>
      <c r="V433" s="6" t="s">
        <v>43</v>
      </c>
      <c r="W433" s="6" t="s">
        <v>44</v>
      </c>
      <c r="X433" s="6" t="s">
        <v>45</v>
      </c>
      <c r="Y433" s="6" t="s">
        <v>46</v>
      </c>
      <c r="Z433" s="6" t="s">
        <v>234</v>
      </c>
      <c r="AA433" s="6" t="s">
        <v>679</v>
      </c>
      <c r="AB433" s="12" t="str">
        <f>IF(ISNUMBER(SEARCH("TRIFLUOROMETHYL",AA375)),"2-(Trifluoromethyl)pyridine",IF(ISNUMBER(SEARCH("GALIL",AA375)),"Imidachloprid",IF(ISNUMBER(SEARCH("SUPRATHION",AA375)),"Methidathion",IF(ISNUMBER(SEARCH("ETHYLAN",AA375)),"Non Ionic Surfactant",IF(ISNUMBER(SEARCH("FIPRONIL",AA375)),"Fipronil","FIX IT")))))</f>
        <v>Fipronil</v>
      </c>
      <c r="AC433" s="7"/>
      <c r="AD433" s="7"/>
      <c r="AE433" s="7">
        <v>3829</v>
      </c>
      <c r="AF433" s="7">
        <v>3.83</v>
      </c>
      <c r="AG433" s="7">
        <v>28300</v>
      </c>
      <c r="AJ433" s="10"/>
      <c r="AK433" s="10"/>
      <c r="AL433" s="10"/>
    </row>
    <row r="434" spans="1:38" ht="22" customHeight="1" x14ac:dyDescent="0.3">
      <c r="A434" s="2">
        <v>43697</v>
      </c>
      <c r="B434" s="3" t="s">
        <v>31</v>
      </c>
      <c r="C434" s="3" t="s">
        <v>32</v>
      </c>
      <c r="D434" s="4" t="s">
        <v>49</v>
      </c>
      <c r="E434" s="4" t="s">
        <v>49</v>
      </c>
      <c r="F434" s="3" t="s">
        <v>33</v>
      </c>
      <c r="G434" s="4" t="s">
        <v>49</v>
      </c>
      <c r="H434" s="4" t="s">
        <v>49</v>
      </c>
      <c r="I434" s="3" t="s">
        <v>34</v>
      </c>
      <c r="J434" s="3" t="s">
        <v>77</v>
      </c>
      <c r="K434" s="3" t="s">
        <v>78</v>
      </c>
      <c r="L434" s="3" t="s">
        <v>68</v>
      </c>
      <c r="M434" s="3" t="s">
        <v>33</v>
      </c>
      <c r="N434" s="4" t="s">
        <v>49</v>
      </c>
      <c r="O434" s="4" t="s">
        <v>49</v>
      </c>
      <c r="P434" s="3" t="s">
        <v>79</v>
      </c>
      <c r="Q434" s="3" t="s">
        <v>39</v>
      </c>
      <c r="R434" s="3" t="s">
        <v>67</v>
      </c>
      <c r="S434" s="3" t="s">
        <v>68</v>
      </c>
      <c r="T434" s="3" t="s">
        <v>69</v>
      </c>
      <c r="U434" s="3" t="s">
        <v>70</v>
      </c>
      <c r="V434" s="3" t="s">
        <v>43</v>
      </c>
      <c r="W434" s="3" t="s">
        <v>44</v>
      </c>
      <c r="X434" s="3" t="s">
        <v>45</v>
      </c>
      <c r="Y434" s="3" t="s">
        <v>46</v>
      </c>
      <c r="Z434" s="3" t="s">
        <v>82</v>
      </c>
      <c r="AA434" s="3" t="s">
        <v>680</v>
      </c>
      <c r="AB434" s="18" t="s">
        <v>3193</v>
      </c>
      <c r="AC434" s="10"/>
      <c r="AD434" s="10"/>
      <c r="AE434" s="4">
        <v>20610</v>
      </c>
      <c r="AF434" s="4">
        <v>20.61</v>
      </c>
      <c r="AG434" s="4">
        <v>398000</v>
      </c>
      <c r="AJ434" s="7"/>
      <c r="AK434" s="7"/>
      <c r="AL434" s="7"/>
    </row>
    <row r="435" spans="1:38" ht="22" customHeight="1" x14ac:dyDescent="0.3">
      <c r="A435" s="5">
        <v>43697</v>
      </c>
      <c r="B435" s="6" t="s">
        <v>31</v>
      </c>
      <c r="C435" s="6" t="s">
        <v>32</v>
      </c>
      <c r="D435" s="7" t="s">
        <v>49</v>
      </c>
      <c r="E435" s="7" t="s">
        <v>49</v>
      </c>
      <c r="F435" s="6" t="s">
        <v>33</v>
      </c>
      <c r="G435" s="7" t="s">
        <v>49</v>
      </c>
      <c r="H435" s="7" t="s">
        <v>49</v>
      </c>
      <c r="I435" s="6" t="s">
        <v>34</v>
      </c>
      <c r="J435" s="6" t="s">
        <v>77</v>
      </c>
      <c r="K435" s="6" t="s">
        <v>78</v>
      </c>
      <c r="L435" s="6" t="s">
        <v>68</v>
      </c>
      <c r="M435" s="6" t="s">
        <v>33</v>
      </c>
      <c r="N435" s="7" t="s">
        <v>49</v>
      </c>
      <c r="O435" s="7" t="s">
        <v>49</v>
      </c>
      <c r="P435" s="6" t="s">
        <v>79</v>
      </c>
      <c r="Q435" s="6" t="s">
        <v>39</v>
      </c>
      <c r="R435" s="6" t="s">
        <v>67</v>
      </c>
      <c r="S435" s="6" t="s">
        <v>68</v>
      </c>
      <c r="T435" s="6" t="s">
        <v>69</v>
      </c>
      <c r="U435" s="6" t="s">
        <v>70</v>
      </c>
      <c r="V435" s="6" t="s">
        <v>43</v>
      </c>
      <c r="W435" s="6" t="s">
        <v>44</v>
      </c>
      <c r="X435" s="6" t="s">
        <v>45</v>
      </c>
      <c r="Y435" s="6" t="s">
        <v>46</v>
      </c>
      <c r="Z435" s="6" t="s">
        <v>82</v>
      </c>
      <c r="AA435" s="6" t="s">
        <v>681</v>
      </c>
      <c r="AB435" s="18" t="s">
        <v>3193</v>
      </c>
      <c r="AC435" s="7"/>
      <c r="AD435" s="7"/>
      <c r="AE435" s="7">
        <v>164880.01</v>
      </c>
      <c r="AF435" s="7">
        <v>164.88</v>
      </c>
      <c r="AG435" s="7">
        <v>3187000</v>
      </c>
      <c r="AJ435" s="10"/>
      <c r="AK435" s="10"/>
      <c r="AL435" s="10"/>
    </row>
    <row r="436" spans="1:38" ht="22" customHeight="1" x14ac:dyDescent="0.3">
      <c r="A436" s="2">
        <v>43697</v>
      </c>
      <c r="B436" s="3" t="s">
        <v>31</v>
      </c>
      <c r="C436" s="3" t="s">
        <v>32</v>
      </c>
      <c r="D436" s="4" t="s">
        <v>49</v>
      </c>
      <c r="E436" s="4" t="s">
        <v>49</v>
      </c>
      <c r="F436" s="3" t="s">
        <v>33</v>
      </c>
      <c r="G436" s="4" t="s">
        <v>49</v>
      </c>
      <c r="H436" s="4" t="s">
        <v>49</v>
      </c>
      <c r="I436" s="3" t="s">
        <v>34</v>
      </c>
      <c r="J436" s="3" t="s">
        <v>77</v>
      </c>
      <c r="K436" s="3" t="s">
        <v>78</v>
      </c>
      <c r="L436" s="3" t="s">
        <v>68</v>
      </c>
      <c r="M436" s="3" t="s">
        <v>33</v>
      </c>
      <c r="N436" s="4" t="s">
        <v>49</v>
      </c>
      <c r="O436" s="4" t="s">
        <v>49</v>
      </c>
      <c r="P436" s="3" t="s">
        <v>79</v>
      </c>
      <c r="Q436" s="3" t="s">
        <v>39</v>
      </c>
      <c r="R436" s="3" t="s">
        <v>67</v>
      </c>
      <c r="S436" s="3" t="s">
        <v>68</v>
      </c>
      <c r="T436" s="3" t="s">
        <v>69</v>
      </c>
      <c r="U436" s="3" t="s">
        <v>70</v>
      </c>
      <c r="V436" s="3" t="s">
        <v>43</v>
      </c>
      <c r="W436" s="3" t="s">
        <v>44</v>
      </c>
      <c r="X436" s="3" t="s">
        <v>45</v>
      </c>
      <c r="Y436" s="3" t="s">
        <v>46</v>
      </c>
      <c r="Z436" s="3" t="s">
        <v>82</v>
      </c>
      <c r="AA436" s="3" t="s">
        <v>682</v>
      </c>
      <c r="AB436" s="18" t="s">
        <v>3193</v>
      </c>
      <c r="AC436" s="10"/>
      <c r="AD436" s="10"/>
      <c r="AE436" s="4">
        <v>206100.01</v>
      </c>
      <c r="AF436" s="4">
        <v>206.1</v>
      </c>
      <c r="AG436" s="4">
        <v>3983000</v>
      </c>
      <c r="AJ436" s="7"/>
      <c r="AK436" s="7"/>
      <c r="AL436" s="7"/>
    </row>
    <row r="437" spans="1:38" ht="22" customHeight="1" x14ac:dyDescent="0.3">
      <c r="A437" s="5">
        <v>43697</v>
      </c>
      <c r="B437" s="6" t="s">
        <v>31</v>
      </c>
      <c r="C437" s="6" t="s">
        <v>32</v>
      </c>
      <c r="D437" s="7" t="s">
        <v>49</v>
      </c>
      <c r="E437" s="7" t="s">
        <v>49</v>
      </c>
      <c r="F437" s="6" t="s">
        <v>33</v>
      </c>
      <c r="G437" s="7" t="s">
        <v>49</v>
      </c>
      <c r="H437" s="7" t="s">
        <v>49</v>
      </c>
      <c r="I437" s="6" t="s">
        <v>34</v>
      </c>
      <c r="J437" s="6" t="s">
        <v>77</v>
      </c>
      <c r="K437" s="6" t="s">
        <v>78</v>
      </c>
      <c r="L437" s="6" t="s">
        <v>68</v>
      </c>
      <c r="M437" s="6" t="s">
        <v>33</v>
      </c>
      <c r="N437" s="7" t="s">
        <v>49</v>
      </c>
      <c r="O437" s="7" t="s">
        <v>49</v>
      </c>
      <c r="P437" s="6" t="s">
        <v>79</v>
      </c>
      <c r="Q437" s="6" t="s">
        <v>39</v>
      </c>
      <c r="R437" s="6" t="s">
        <v>67</v>
      </c>
      <c r="S437" s="6" t="s">
        <v>68</v>
      </c>
      <c r="T437" s="6" t="s">
        <v>69</v>
      </c>
      <c r="U437" s="6" t="s">
        <v>70</v>
      </c>
      <c r="V437" s="6" t="s">
        <v>43</v>
      </c>
      <c r="W437" s="6" t="s">
        <v>44</v>
      </c>
      <c r="X437" s="6" t="s">
        <v>45</v>
      </c>
      <c r="Y437" s="6" t="s">
        <v>46</v>
      </c>
      <c r="Z437" s="6" t="s">
        <v>270</v>
      </c>
      <c r="AA437" s="6" t="s">
        <v>683</v>
      </c>
      <c r="AB437" s="12" t="s">
        <v>3151</v>
      </c>
      <c r="AC437" s="7"/>
      <c r="AD437" s="7"/>
      <c r="AE437" s="7">
        <v>18720</v>
      </c>
      <c r="AF437" s="7">
        <v>18.72</v>
      </c>
      <c r="AG437" s="7">
        <v>1541000</v>
      </c>
      <c r="AJ437" s="10"/>
      <c r="AK437" s="10"/>
      <c r="AL437" s="10"/>
    </row>
    <row r="438" spans="1:38" ht="22" customHeight="1" x14ac:dyDescent="0.3">
      <c r="A438" s="2">
        <v>43697</v>
      </c>
      <c r="B438" s="3" t="s">
        <v>31</v>
      </c>
      <c r="C438" s="3" t="s">
        <v>32</v>
      </c>
      <c r="D438" s="4" t="s">
        <v>49</v>
      </c>
      <c r="E438" s="4" t="s">
        <v>49</v>
      </c>
      <c r="F438" s="3" t="s">
        <v>33</v>
      </c>
      <c r="G438" s="4" t="s">
        <v>49</v>
      </c>
      <c r="H438" s="4" t="s">
        <v>49</v>
      </c>
      <c r="I438" s="3" t="s">
        <v>34</v>
      </c>
      <c r="J438" s="3" t="s">
        <v>77</v>
      </c>
      <c r="K438" s="3" t="s">
        <v>78</v>
      </c>
      <c r="L438" s="3" t="s">
        <v>68</v>
      </c>
      <c r="M438" s="3" t="s">
        <v>33</v>
      </c>
      <c r="N438" s="4" t="s">
        <v>49</v>
      </c>
      <c r="O438" s="4" t="s">
        <v>49</v>
      </c>
      <c r="P438" s="3" t="s">
        <v>79</v>
      </c>
      <c r="Q438" s="3" t="s">
        <v>39</v>
      </c>
      <c r="R438" s="3" t="s">
        <v>67</v>
      </c>
      <c r="S438" s="3" t="s">
        <v>68</v>
      </c>
      <c r="T438" s="3" t="s">
        <v>69</v>
      </c>
      <c r="U438" s="3" t="s">
        <v>70</v>
      </c>
      <c r="V438" s="3" t="s">
        <v>43</v>
      </c>
      <c r="W438" s="3" t="s">
        <v>44</v>
      </c>
      <c r="X438" s="3" t="s">
        <v>45</v>
      </c>
      <c r="Y438" s="3" t="s">
        <v>46</v>
      </c>
      <c r="Z438" s="3" t="s">
        <v>82</v>
      </c>
      <c r="AA438" s="3" t="s">
        <v>684</v>
      </c>
      <c r="AB438" s="12" t="str">
        <f t="shared" si="118"/>
        <v>Methomyl</v>
      </c>
      <c r="AC438" s="10"/>
      <c r="AD438" s="10"/>
      <c r="AE438" s="4">
        <v>59400</v>
      </c>
      <c r="AF438" s="4">
        <v>59.4</v>
      </c>
      <c r="AG438" s="4">
        <v>1148000</v>
      </c>
      <c r="AJ438" s="7"/>
      <c r="AK438" s="7"/>
      <c r="AL438" s="7"/>
    </row>
    <row r="439" spans="1:38" ht="22" customHeight="1" x14ac:dyDescent="0.3">
      <c r="A439" s="5">
        <v>43696</v>
      </c>
      <c r="B439" s="6" t="s">
        <v>31</v>
      </c>
      <c r="C439" s="6" t="s">
        <v>32</v>
      </c>
      <c r="D439" s="7" t="s">
        <v>49</v>
      </c>
      <c r="E439" s="7" t="s">
        <v>49</v>
      </c>
      <c r="F439" s="6" t="s">
        <v>33</v>
      </c>
      <c r="G439" s="7" t="s">
        <v>49</v>
      </c>
      <c r="H439" s="7" t="s">
        <v>49</v>
      </c>
      <c r="I439" s="6" t="s">
        <v>34</v>
      </c>
      <c r="J439" s="6" t="s">
        <v>65</v>
      </c>
      <c r="K439" s="7" t="s">
        <v>49</v>
      </c>
      <c r="L439" s="7" t="s">
        <v>49</v>
      </c>
      <c r="M439" s="6" t="s">
        <v>33</v>
      </c>
      <c r="N439" s="7" t="s">
        <v>49</v>
      </c>
      <c r="O439" s="7" t="s">
        <v>49</v>
      </c>
      <c r="P439" s="6" t="s">
        <v>66</v>
      </c>
      <c r="Q439" s="6" t="s">
        <v>39</v>
      </c>
      <c r="R439" s="6" t="s">
        <v>67</v>
      </c>
      <c r="S439" s="6" t="s">
        <v>68</v>
      </c>
      <c r="T439" s="6" t="s">
        <v>69</v>
      </c>
      <c r="U439" s="6" t="s">
        <v>70</v>
      </c>
      <c r="V439" s="6" t="s">
        <v>43</v>
      </c>
      <c r="W439" s="6" t="s">
        <v>44</v>
      </c>
      <c r="X439" s="6" t="s">
        <v>45</v>
      </c>
      <c r="Y439" s="6" t="s">
        <v>46</v>
      </c>
      <c r="Z439" s="6" t="s">
        <v>73</v>
      </c>
      <c r="AA439" s="6" t="s">
        <v>685</v>
      </c>
      <c r="AB439" s="12" t="str">
        <f t="shared" si="118"/>
        <v>Clethodim</v>
      </c>
      <c r="AC439" s="7"/>
      <c r="AD439" s="7"/>
      <c r="AE439" s="7">
        <v>12240</v>
      </c>
      <c r="AF439" s="7">
        <v>12.24</v>
      </c>
      <c r="AG439" s="7">
        <v>145000</v>
      </c>
      <c r="AJ439" s="10"/>
      <c r="AK439" s="10"/>
      <c r="AL439" s="10"/>
    </row>
    <row r="440" spans="1:38" ht="22" customHeight="1" x14ac:dyDescent="0.3">
      <c r="A440" s="2">
        <v>43696</v>
      </c>
      <c r="B440" s="3" t="s">
        <v>31</v>
      </c>
      <c r="C440" s="3" t="s">
        <v>32</v>
      </c>
      <c r="D440" s="4" t="s">
        <v>49</v>
      </c>
      <c r="E440" s="4" t="s">
        <v>49</v>
      </c>
      <c r="F440" s="3" t="s">
        <v>33</v>
      </c>
      <c r="G440" s="4" t="s">
        <v>49</v>
      </c>
      <c r="H440" s="4" t="s">
        <v>49</v>
      </c>
      <c r="I440" s="3" t="s">
        <v>34</v>
      </c>
      <c r="J440" s="3" t="s">
        <v>65</v>
      </c>
      <c r="K440" s="4" t="s">
        <v>49</v>
      </c>
      <c r="L440" s="4" t="s">
        <v>49</v>
      </c>
      <c r="M440" s="3" t="s">
        <v>33</v>
      </c>
      <c r="N440" s="4" t="s">
        <v>49</v>
      </c>
      <c r="O440" s="4" t="s">
        <v>49</v>
      </c>
      <c r="P440" s="3" t="s">
        <v>66</v>
      </c>
      <c r="Q440" s="3" t="s">
        <v>39</v>
      </c>
      <c r="R440" s="3" t="s">
        <v>67</v>
      </c>
      <c r="S440" s="3" t="s">
        <v>68</v>
      </c>
      <c r="T440" s="3" t="s">
        <v>69</v>
      </c>
      <c r="U440" s="3" t="s">
        <v>70</v>
      </c>
      <c r="V440" s="3" t="s">
        <v>43</v>
      </c>
      <c r="W440" s="3" t="s">
        <v>44</v>
      </c>
      <c r="X440" s="3" t="s">
        <v>45</v>
      </c>
      <c r="Y440" s="3" t="s">
        <v>46</v>
      </c>
      <c r="Z440" s="3" t="s">
        <v>71</v>
      </c>
      <c r="AA440" s="3" t="s">
        <v>361</v>
      </c>
      <c r="AB440" s="12" t="str">
        <f t="shared" si="118"/>
        <v>Diuron</v>
      </c>
      <c r="AC440" s="10"/>
      <c r="AD440" s="10"/>
      <c r="AE440" s="4">
        <v>134088</v>
      </c>
      <c r="AF440" s="4">
        <v>134.09</v>
      </c>
      <c r="AG440" s="4">
        <v>1594000</v>
      </c>
      <c r="AJ440" s="7"/>
      <c r="AK440" s="7"/>
      <c r="AL440" s="7"/>
    </row>
    <row r="441" spans="1:38" ht="22" customHeight="1" x14ac:dyDescent="0.3">
      <c r="A441" s="5">
        <v>43696</v>
      </c>
      <c r="B441" s="6" t="s">
        <v>50</v>
      </c>
      <c r="C441" s="6" t="s">
        <v>32</v>
      </c>
      <c r="D441" s="7" t="s">
        <v>49</v>
      </c>
      <c r="E441" s="7" t="s">
        <v>49</v>
      </c>
      <c r="F441" s="6" t="s">
        <v>33</v>
      </c>
      <c r="G441" s="7" t="s">
        <v>49</v>
      </c>
      <c r="H441" s="7" t="s">
        <v>49</v>
      </c>
      <c r="I441" s="6" t="s">
        <v>34</v>
      </c>
      <c r="J441" s="6" t="s">
        <v>399</v>
      </c>
      <c r="K441" s="7" t="s">
        <v>49</v>
      </c>
      <c r="L441" s="6" t="s">
        <v>149</v>
      </c>
      <c r="M441" s="6" t="s">
        <v>33</v>
      </c>
      <c r="N441" s="7" t="s">
        <v>49</v>
      </c>
      <c r="O441" s="7" t="s">
        <v>49</v>
      </c>
      <c r="P441" s="6" t="s">
        <v>150</v>
      </c>
      <c r="Q441" s="6" t="s">
        <v>39</v>
      </c>
      <c r="R441" s="6" t="s">
        <v>151</v>
      </c>
      <c r="S441" s="6" t="s">
        <v>149</v>
      </c>
      <c r="T441" s="6" t="s">
        <v>152</v>
      </c>
      <c r="U441" s="6" t="s">
        <v>42</v>
      </c>
      <c r="V441" s="6" t="s">
        <v>43</v>
      </c>
      <c r="W441" s="6" t="s">
        <v>44</v>
      </c>
      <c r="X441" s="6" t="s">
        <v>45</v>
      </c>
      <c r="Y441" s="6" t="s">
        <v>46</v>
      </c>
      <c r="Z441" s="6" t="s">
        <v>153</v>
      </c>
      <c r="AA441" s="6" t="s">
        <v>686</v>
      </c>
      <c r="AB441" s="12" t="str">
        <f>IF(ISNUMBER(SEARCH("2,4 D",AA441)),"2,4-Dichlorophenoxyacetic acid",IF(ISNUMBER(SEARCH("ACIDO",AA441)),"2,4-Dichlorophenoxyacetic acid",IF(ISNUMBER(SEARCH("NAPHTHA",AA441)),"Aromatic Solvent Mixture",IF(ISNUMBER(SEARCH("DIMETHYLAMINE",AA441)),"Dimethylamine",IF(ISNUMBER(SEARCH("DIMETILAMINA",AA441)),"Dimethylamine",IF(ISNUMBER(SEARCH("JUMP",AA441)),"Diuron",IF(ISNUMBER(SEARCH("2-AMINO-2,3-DIMETHYL BUTYRAMIDE",AA441)),"Herbicide Amine Intermediate",IF(ISNUMBER(SEARCH("TEBUTHIURON",AA441)),"Tebuthiuron","FIXIT"))))))))</f>
        <v>Aromatic Solvent Mixture</v>
      </c>
      <c r="AC441" s="7"/>
      <c r="AD441" s="7"/>
      <c r="AE441" s="7">
        <v>59760</v>
      </c>
      <c r="AF441" s="7">
        <v>59.76</v>
      </c>
      <c r="AG441" s="6" t="s">
        <v>49</v>
      </c>
      <c r="AJ441" s="10"/>
      <c r="AK441" s="10"/>
      <c r="AL441" s="10"/>
    </row>
    <row r="442" spans="1:38" ht="22" customHeight="1" x14ac:dyDescent="0.3">
      <c r="A442" s="2">
        <v>43696</v>
      </c>
      <c r="B442" s="3" t="s">
        <v>31</v>
      </c>
      <c r="C442" s="3" t="s">
        <v>32</v>
      </c>
      <c r="D442" s="4" t="s">
        <v>49</v>
      </c>
      <c r="E442" s="4" t="s">
        <v>49</v>
      </c>
      <c r="F442" s="3" t="s">
        <v>33</v>
      </c>
      <c r="G442" s="4" t="s">
        <v>49</v>
      </c>
      <c r="H442" s="4" t="s">
        <v>49</v>
      </c>
      <c r="I442" s="3" t="s">
        <v>34</v>
      </c>
      <c r="J442" s="3" t="s">
        <v>35</v>
      </c>
      <c r="K442" s="3" t="s">
        <v>36</v>
      </c>
      <c r="L442" s="3" t="s">
        <v>37</v>
      </c>
      <c r="M442" s="3" t="s">
        <v>33</v>
      </c>
      <c r="N442" s="4" t="s">
        <v>49</v>
      </c>
      <c r="O442" s="4" t="s">
        <v>49</v>
      </c>
      <c r="P442" s="3" t="s">
        <v>38</v>
      </c>
      <c r="Q442" s="3" t="s">
        <v>39</v>
      </c>
      <c r="R442" s="3" t="s">
        <v>40</v>
      </c>
      <c r="S442" s="3" t="s">
        <v>37</v>
      </c>
      <c r="T442" s="3" t="s">
        <v>41</v>
      </c>
      <c r="U442" s="3" t="s">
        <v>42</v>
      </c>
      <c r="V442" s="3" t="s">
        <v>43</v>
      </c>
      <c r="W442" s="3" t="s">
        <v>44</v>
      </c>
      <c r="X442" s="3" t="s">
        <v>45</v>
      </c>
      <c r="Y442" s="3" t="s">
        <v>46</v>
      </c>
      <c r="Z442" s="3" t="s">
        <v>47</v>
      </c>
      <c r="AA442" s="3" t="s">
        <v>687</v>
      </c>
      <c r="AB442" s="12" t="str">
        <f t="shared" si="118"/>
        <v>2,4-Dichlorophenoxyacetic acid</v>
      </c>
      <c r="AC442" s="10"/>
      <c r="AD442" s="10"/>
      <c r="AE442" s="4">
        <v>277519.99</v>
      </c>
      <c r="AF442" s="4">
        <v>277.52</v>
      </c>
      <c r="AG442" s="3" t="s">
        <v>49</v>
      </c>
      <c r="AJ442" s="7"/>
      <c r="AK442" s="7"/>
      <c r="AL442" s="7"/>
    </row>
    <row r="443" spans="1:38" ht="22" customHeight="1" x14ac:dyDescent="0.3">
      <c r="A443" s="5">
        <v>43696</v>
      </c>
      <c r="B443" s="6" t="s">
        <v>50</v>
      </c>
      <c r="C443" s="6" t="s">
        <v>32</v>
      </c>
      <c r="D443" s="7" t="s">
        <v>49</v>
      </c>
      <c r="E443" s="7" t="s">
        <v>49</v>
      </c>
      <c r="F443" s="6" t="s">
        <v>33</v>
      </c>
      <c r="G443" s="7" t="s">
        <v>49</v>
      </c>
      <c r="H443" s="7" t="s">
        <v>49</v>
      </c>
      <c r="I443" s="6" t="s">
        <v>34</v>
      </c>
      <c r="J443" s="6" t="s">
        <v>191</v>
      </c>
      <c r="K443" s="6" t="s">
        <v>514</v>
      </c>
      <c r="L443" s="6" t="s">
        <v>113</v>
      </c>
      <c r="M443" s="7" t="s">
        <v>49</v>
      </c>
      <c r="N443" s="7" t="s">
        <v>49</v>
      </c>
      <c r="O443" s="7" t="s">
        <v>49</v>
      </c>
      <c r="P443" s="6" t="s">
        <v>192</v>
      </c>
      <c r="Q443" s="6" t="s">
        <v>39</v>
      </c>
      <c r="R443" s="6" t="s">
        <v>186</v>
      </c>
      <c r="S443" s="6" t="s">
        <v>187</v>
      </c>
      <c r="T443" s="6" t="s">
        <v>188</v>
      </c>
      <c r="U443" s="6" t="s">
        <v>42</v>
      </c>
      <c r="V443" s="6" t="s">
        <v>43</v>
      </c>
      <c r="W443" s="6" t="s">
        <v>44</v>
      </c>
      <c r="X443" s="6" t="s">
        <v>45</v>
      </c>
      <c r="Y443" s="6" t="s">
        <v>46</v>
      </c>
      <c r="Z443" s="6" t="s">
        <v>193</v>
      </c>
      <c r="AA443" s="6" t="s">
        <v>194</v>
      </c>
      <c r="AB443" s="12" t="str">
        <f t="shared" si="118"/>
        <v>2,4-Dichlorophenoxyacetic acid</v>
      </c>
      <c r="AC443" s="7"/>
      <c r="AD443" s="7"/>
      <c r="AE443" s="7">
        <v>26380</v>
      </c>
      <c r="AF443" s="7">
        <v>26.38</v>
      </c>
      <c r="AG443" s="7">
        <v>117000</v>
      </c>
      <c r="AJ443" s="10"/>
      <c r="AK443" s="10"/>
      <c r="AL443" s="10"/>
    </row>
    <row r="444" spans="1:38" ht="22" customHeight="1" x14ac:dyDescent="0.3">
      <c r="A444" s="2">
        <v>43696</v>
      </c>
      <c r="B444" s="3" t="s">
        <v>50</v>
      </c>
      <c r="C444" s="3" t="s">
        <v>32</v>
      </c>
      <c r="D444" s="4" t="s">
        <v>49</v>
      </c>
      <c r="E444" s="4" t="s">
        <v>49</v>
      </c>
      <c r="F444" s="3" t="s">
        <v>33</v>
      </c>
      <c r="G444" s="4" t="s">
        <v>49</v>
      </c>
      <c r="H444" s="4" t="s">
        <v>49</v>
      </c>
      <c r="I444" s="3" t="s">
        <v>34</v>
      </c>
      <c r="J444" s="3" t="s">
        <v>183</v>
      </c>
      <c r="K444" s="4" t="s">
        <v>49</v>
      </c>
      <c r="L444" s="4" t="s">
        <v>49</v>
      </c>
      <c r="M444" s="4" t="s">
        <v>49</v>
      </c>
      <c r="N444" s="4" t="s">
        <v>49</v>
      </c>
      <c r="O444" s="4" t="s">
        <v>49</v>
      </c>
      <c r="P444" s="3" t="s">
        <v>184</v>
      </c>
      <c r="Q444" s="3" t="s">
        <v>356</v>
      </c>
      <c r="R444" s="3" t="s">
        <v>186</v>
      </c>
      <c r="S444" s="3" t="s">
        <v>187</v>
      </c>
      <c r="T444" s="3" t="s">
        <v>188</v>
      </c>
      <c r="U444" s="3" t="s">
        <v>42</v>
      </c>
      <c r="V444" s="3" t="s">
        <v>43</v>
      </c>
      <c r="W444" s="3" t="s">
        <v>44</v>
      </c>
      <c r="X444" s="3" t="s">
        <v>45</v>
      </c>
      <c r="Y444" s="3" t="s">
        <v>46</v>
      </c>
      <c r="Z444" s="3" t="s">
        <v>289</v>
      </c>
      <c r="AA444" s="3" t="s">
        <v>688</v>
      </c>
      <c r="AB444" s="12" t="str">
        <f t="shared" si="118"/>
        <v>Isopropylamine</v>
      </c>
      <c r="AC444" s="10"/>
      <c r="AD444" s="10"/>
      <c r="AE444" s="4">
        <v>74620</v>
      </c>
      <c r="AF444" s="4">
        <v>74.62</v>
      </c>
      <c r="AG444" s="4">
        <v>560000</v>
      </c>
      <c r="AJ444" s="7"/>
      <c r="AK444" s="7"/>
      <c r="AL444" s="7"/>
    </row>
    <row r="445" spans="1:38" ht="22" customHeight="1" x14ac:dyDescent="0.3">
      <c r="A445" s="5">
        <v>43696</v>
      </c>
      <c r="B445" s="6" t="s">
        <v>31</v>
      </c>
      <c r="C445" s="6" t="s">
        <v>32</v>
      </c>
      <c r="D445" s="7" t="s">
        <v>49</v>
      </c>
      <c r="E445" s="7" t="s">
        <v>49</v>
      </c>
      <c r="F445" s="6" t="s">
        <v>33</v>
      </c>
      <c r="G445" s="7" t="s">
        <v>49</v>
      </c>
      <c r="H445" s="7" t="s">
        <v>49</v>
      </c>
      <c r="I445" s="6" t="s">
        <v>34</v>
      </c>
      <c r="J445" s="6" t="s">
        <v>65</v>
      </c>
      <c r="K445" s="7" t="s">
        <v>49</v>
      </c>
      <c r="L445" s="7" t="s">
        <v>49</v>
      </c>
      <c r="M445" s="6" t="s">
        <v>33</v>
      </c>
      <c r="N445" s="7" t="s">
        <v>49</v>
      </c>
      <c r="O445" s="7" t="s">
        <v>49</v>
      </c>
      <c r="P445" s="6" t="s">
        <v>66</v>
      </c>
      <c r="Q445" s="6" t="s">
        <v>39</v>
      </c>
      <c r="R445" s="6" t="s">
        <v>67</v>
      </c>
      <c r="S445" s="6" t="s">
        <v>68</v>
      </c>
      <c r="T445" s="6" t="s">
        <v>69</v>
      </c>
      <c r="U445" s="6" t="s">
        <v>70</v>
      </c>
      <c r="V445" s="6" t="s">
        <v>43</v>
      </c>
      <c r="W445" s="6" t="s">
        <v>44</v>
      </c>
      <c r="X445" s="6" t="s">
        <v>45</v>
      </c>
      <c r="Y445" s="6" t="s">
        <v>46</v>
      </c>
      <c r="Z445" s="6" t="s">
        <v>73</v>
      </c>
      <c r="AA445" s="6" t="s">
        <v>689</v>
      </c>
      <c r="AB445" s="12" t="s">
        <v>3158</v>
      </c>
      <c r="AC445" s="7"/>
      <c r="AD445" s="7"/>
      <c r="AE445" s="7">
        <v>20790</v>
      </c>
      <c r="AF445" s="7">
        <v>20.79</v>
      </c>
      <c r="AG445" s="7">
        <v>247000</v>
      </c>
      <c r="AJ445" s="10"/>
      <c r="AK445" s="10"/>
      <c r="AL445" s="10"/>
    </row>
    <row r="446" spans="1:38" ht="22" customHeight="1" x14ac:dyDescent="0.3">
      <c r="A446" s="2">
        <v>43696</v>
      </c>
      <c r="B446" s="3" t="s">
        <v>31</v>
      </c>
      <c r="C446" s="3" t="s">
        <v>32</v>
      </c>
      <c r="D446" s="4" t="s">
        <v>49</v>
      </c>
      <c r="E446" s="4" t="s">
        <v>49</v>
      </c>
      <c r="F446" s="3" t="s">
        <v>33</v>
      </c>
      <c r="G446" s="4" t="s">
        <v>49</v>
      </c>
      <c r="H446" s="4" t="s">
        <v>49</v>
      </c>
      <c r="I446" s="3" t="s">
        <v>34</v>
      </c>
      <c r="J446" s="3" t="s">
        <v>65</v>
      </c>
      <c r="K446" s="4" t="s">
        <v>49</v>
      </c>
      <c r="L446" s="4" t="s">
        <v>49</v>
      </c>
      <c r="M446" s="3" t="s">
        <v>33</v>
      </c>
      <c r="N446" s="4" t="s">
        <v>49</v>
      </c>
      <c r="O446" s="4" t="s">
        <v>49</v>
      </c>
      <c r="P446" s="3" t="s">
        <v>66</v>
      </c>
      <c r="Q446" s="3" t="s">
        <v>39</v>
      </c>
      <c r="R446" s="3" t="s">
        <v>67</v>
      </c>
      <c r="S446" s="3" t="s">
        <v>68</v>
      </c>
      <c r="T446" s="3" t="s">
        <v>69</v>
      </c>
      <c r="U446" s="3" t="s">
        <v>70</v>
      </c>
      <c r="V446" s="3" t="s">
        <v>43</v>
      </c>
      <c r="W446" s="3" t="s">
        <v>44</v>
      </c>
      <c r="X446" s="3" t="s">
        <v>45</v>
      </c>
      <c r="Y446" s="3" t="s">
        <v>46</v>
      </c>
      <c r="Z446" s="3" t="s">
        <v>73</v>
      </c>
      <c r="AA446" s="3" t="s">
        <v>263</v>
      </c>
      <c r="AB446" s="12" t="str">
        <f t="shared" ref="AB446" si="119">IF(ISNUMBER(SEARCH("BUTYRAMIDE",AA446)),"2,3-Dimethyl Butyramide",IF(ISNUMBER(SEARCH("FOLPET",AA446)),"Folpet",IF(ISNUMBER(SEARCH("METHYL [2-({[6- (TRIFLUOROMETHYL) PYRIDIN-2-YL] OXY} METHYL) PHENYL",AA446)),"Esther",IF(ISNUMBER(SEARCH("TEBUCONAZOL",AA446)),"Tebuconazole",IF(ISNUMBER(SEARCH("DICHLOROPHENYL",AA446)),"Dichlorophenyl Isocyanates",IF(ISNUMBER(SEARCH("CAPTAN",AA446)),"Captan",IF(ISNUMBER(SEARCH("DIMETHYLACETAMID",AA446)),"Dimethylacetamide",IF(ISNUMBER(SEARCH("AFALON",AA446)),"Linuron","FIX IT"))))))))</f>
        <v>Linuron</v>
      </c>
      <c r="AC446" s="10"/>
      <c r="AD446" s="10"/>
      <c r="AE446" s="4">
        <v>20090</v>
      </c>
      <c r="AF446" s="4">
        <v>20.09</v>
      </c>
      <c r="AG446" s="4">
        <v>239000</v>
      </c>
      <c r="AJ446" s="7"/>
      <c r="AK446" s="7"/>
      <c r="AL446" s="7"/>
    </row>
    <row r="447" spans="1:38" ht="22" customHeight="1" x14ac:dyDescent="0.3">
      <c r="A447" s="5">
        <v>43694</v>
      </c>
      <c r="B447" s="6" t="s">
        <v>50</v>
      </c>
      <c r="C447" s="6" t="s">
        <v>32</v>
      </c>
      <c r="D447" s="7" t="s">
        <v>49</v>
      </c>
      <c r="E447" s="7" t="s">
        <v>49</v>
      </c>
      <c r="F447" s="6" t="s">
        <v>33</v>
      </c>
      <c r="G447" s="7" t="s">
        <v>49</v>
      </c>
      <c r="H447" s="7" t="s">
        <v>49</v>
      </c>
      <c r="I447" s="6" t="s">
        <v>34</v>
      </c>
      <c r="J447" s="6" t="s">
        <v>51</v>
      </c>
      <c r="K447" s="7" t="s">
        <v>49</v>
      </c>
      <c r="L447" s="6" t="s">
        <v>54</v>
      </c>
      <c r="M447" s="6" t="s">
        <v>33</v>
      </c>
      <c r="N447" s="7">
        <v>570501619.85000002</v>
      </c>
      <c r="O447" s="7">
        <v>302280881</v>
      </c>
      <c r="P447" s="6" t="s">
        <v>52</v>
      </c>
      <c r="Q447" s="6" t="s">
        <v>39</v>
      </c>
      <c r="R447" s="6" t="s">
        <v>60</v>
      </c>
      <c r="S447" s="6" t="s">
        <v>61</v>
      </c>
      <c r="T447" s="6" t="s">
        <v>62</v>
      </c>
      <c r="U447" s="6" t="s">
        <v>56</v>
      </c>
      <c r="V447" s="6" t="s">
        <v>43</v>
      </c>
      <c r="W447" s="6" t="s">
        <v>44</v>
      </c>
      <c r="X447" s="6" t="s">
        <v>45</v>
      </c>
      <c r="Y447" s="6" t="s">
        <v>46</v>
      </c>
      <c r="Z447" s="6" t="s">
        <v>63</v>
      </c>
      <c r="AA447" s="6" t="s">
        <v>690</v>
      </c>
      <c r="AB447" s="12" t="s">
        <v>3162</v>
      </c>
      <c r="AC447" s="7"/>
      <c r="AD447" s="7"/>
      <c r="AE447" s="7">
        <v>16120</v>
      </c>
      <c r="AF447" s="7">
        <v>16.12</v>
      </c>
      <c r="AG447" s="7">
        <v>266000</v>
      </c>
      <c r="AJ447" s="10"/>
      <c r="AK447" s="10"/>
      <c r="AL447" s="10"/>
    </row>
    <row r="448" spans="1:38" ht="22" customHeight="1" x14ac:dyDescent="0.3">
      <c r="A448" s="2">
        <v>43690</v>
      </c>
      <c r="B448" s="3" t="s">
        <v>31</v>
      </c>
      <c r="C448" s="3" t="s">
        <v>32</v>
      </c>
      <c r="D448" s="4" t="s">
        <v>49</v>
      </c>
      <c r="E448" s="4" t="s">
        <v>49</v>
      </c>
      <c r="F448" s="3" t="s">
        <v>33</v>
      </c>
      <c r="G448" s="4" t="s">
        <v>49</v>
      </c>
      <c r="H448" s="4" t="s">
        <v>49</v>
      </c>
      <c r="I448" s="3" t="s">
        <v>34</v>
      </c>
      <c r="J448" s="3" t="s">
        <v>77</v>
      </c>
      <c r="K448" s="3" t="s">
        <v>78</v>
      </c>
      <c r="L448" s="3" t="s">
        <v>68</v>
      </c>
      <c r="M448" s="3" t="s">
        <v>33</v>
      </c>
      <c r="N448" s="4" t="s">
        <v>49</v>
      </c>
      <c r="O448" s="4" t="s">
        <v>49</v>
      </c>
      <c r="P448" s="3" t="s">
        <v>79</v>
      </c>
      <c r="Q448" s="3" t="s">
        <v>39</v>
      </c>
      <c r="R448" s="3" t="s">
        <v>67</v>
      </c>
      <c r="S448" s="3" t="s">
        <v>68</v>
      </c>
      <c r="T448" s="3" t="s">
        <v>69</v>
      </c>
      <c r="U448" s="3" t="s">
        <v>70</v>
      </c>
      <c r="V448" s="3" t="s">
        <v>43</v>
      </c>
      <c r="W448" s="3" t="s">
        <v>44</v>
      </c>
      <c r="X448" s="3" t="s">
        <v>45</v>
      </c>
      <c r="Y448" s="3" t="s">
        <v>46</v>
      </c>
      <c r="Z448" s="3" t="s">
        <v>82</v>
      </c>
      <c r="AA448" s="3" t="s">
        <v>691</v>
      </c>
      <c r="AB448" s="12" t="s">
        <v>3149</v>
      </c>
      <c r="AC448" s="10"/>
      <c r="AD448" s="10"/>
      <c r="AE448" s="4">
        <v>33639</v>
      </c>
      <c r="AF448" s="4">
        <v>33.64</v>
      </c>
      <c r="AG448" s="4">
        <v>650000</v>
      </c>
      <c r="AJ448" s="7"/>
      <c r="AK448" s="7"/>
      <c r="AL448" s="7"/>
    </row>
    <row r="449" spans="1:38" ht="22" customHeight="1" x14ac:dyDescent="0.3">
      <c r="A449" s="5">
        <v>43690</v>
      </c>
      <c r="B449" s="6" t="s">
        <v>31</v>
      </c>
      <c r="C449" s="6" t="s">
        <v>32</v>
      </c>
      <c r="D449" s="7" t="s">
        <v>49</v>
      </c>
      <c r="E449" s="7" t="s">
        <v>49</v>
      </c>
      <c r="F449" s="6" t="s">
        <v>33</v>
      </c>
      <c r="G449" s="7" t="s">
        <v>49</v>
      </c>
      <c r="H449" s="7" t="s">
        <v>49</v>
      </c>
      <c r="I449" s="6" t="s">
        <v>34</v>
      </c>
      <c r="J449" s="6" t="s">
        <v>77</v>
      </c>
      <c r="K449" s="6" t="s">
        <v>78</v>
      </c>
      <c r="L449" s="6" t="s">
        <v>68</v>
      </c>
      <c r="M449" s="6" t="s">
        <v>33</v>
      </c>
      <c r="N449" s="7" t="s">
        <v>49</v>
      </c>
      <c r="O449" s="7" t="s">
        <v>49</v>
      </c>
      <c r="P449" s="6" t="s">
        <v>79</v>
      </c>
      <c r="Q449" s="6" t="s">
        <v>39</v>
      </c>
      <c r="R449" s="6" t="s">
        <v>67</v>
      </c>
      <c r="S449" s="6" t="s">
        <v>68</v>
      </c>
      <c r="T449" s="6" t="s">
        <v>69</v>
      </c>
      <c r="U449" s="6" t="s">
        <v>70</v>
      </c>
      <c r="V449" s="6" t="s">
        <v>43</v>
      </c>
      <c r="W449" s="6" t="s">
        <v>44</v>
      </c>
      <c r="X449" s="6" t="s">
        <v>45</v>
      </c>
      <c r="Y449" s="6" t="s">
        <v>46</v>
      </c>
      <c r="Z449" s="6" t="s">
        <v>82</v>
      </c>
      <c r="AA449" s="6" t="s">
        <v>692</v>
      </c>
      <c r="AB449" s="12" t="str">
        <f t="shared" si="118"/>
        <v>Chlorpyrifos</v>
      </c>
      <c r="AC449" s="7"/>
      <c r="AD449" s="7"/>
      <c r="AE449" s="7">
        <v>139720</v>
      </c>
      <c r="AF449" s="7">
        <v>139.72</v>
      </c>
      <c r="AG449" s="7">
        <v>2700000</v>
      </c>
      <c r="AJ449" s="10"/>
      <c r="AK449" s="10"/>
      <c r="AL449" s="10"/>
    </row>
    <row r="450" spans="1:38" ht="22" customHeight="1" x14ac:dyDescent="0.3">
      <c r="A450" s="2">
        <v>43690</v>
      </c>
      <c r="B450" s="3" t="s">
        <v>31</v>
      </c>
      <c r="C450" s="3" t="s">
        <v>32</v>
      </c>
      <c r="D450" s="4" t="s">
        <v>49</v>
      </c>
      <c r="E450" s="4" t="s">
        <v>49</v>
      </c>
      <c r="F450" s="3" t="s">
        <v>33</v>
      </c>
      <c r="G450" s="4" t="s">
        <v>49</v>
      </c>
      <c r="H450" s="4" t="s">
        <v>49</v>
      </c>
      <c r="I450" s="3" t="s">
        <v>34</v>
      </c>
      <c r="J450" s="3" t="s">
        <v>77</v>
      </c>
      <c r="K450" s="3" t="s">
        <v>78</v>
      </c>
      <c r="L450" s="3" t="s">
        <v>68</v>
      </c>
      <c r="M450" s="3" t="s">
        <v>33</v>
      </c>
      <c r="N450" s="4" t="s">
        <v>49</v>
      </c>
      <c r="O450" s="4" t="s">
        <v>49</v>
      </c>
      <c r="P450" s="3" t="s">
        <v>79</v>
      </c>
      <c r="Q450" s="3" t="s">
        <v>39</v>
      </c>
      <c r="R450" s="3" t="s">
        <v>67</v>
      </c>
      <c r="S450" s="3" t="s">
        <v>68</v>
      </c>
      <c r="T450" s="3" t="s">
        <v>69</v>
      </c>
      <c r="U450" s="3" t="s">
        <v>70</v>
      </c>
      <c r="V450" s="3" t="s">
        <v>43</v>
      </c>
      <c r="W450" s="3" t="s">
        <v>44</v>
      </c>
      <c r="X450" s="3" t="s">
        <v>45</v>
      </c>
      <c r="Y450" s="3" t="s">
        <v>46</v>
      </c>
      <c r="Z450" s="3" t="s">
        <v>82</v>
      </c>
      <c r="AA450" s="3" t="s">
        <v>693</v>
      </c>
      <c r="AB450" s="18" t="s">
        <v>3193</v>
      </c>
      <c r="AC450" s="10"/>
      <c r="AD450" s="10"/>
      <c r="AE450" s="4">
        <v>61680</v>
      </c>
      <c r="AF450" s="4">
        <v>61.68</v>
      </c>
      <c r="AG450" s="4">
        <v>1192000</v>
      </c>
      <c r="AJ450" s="10"/>
      <c r="AK450" s="10"/>
      <c r="AL450" s="10"/>
    </row>
    <row r="451" spans="1:38" ht="22" customHeight="1" x14ac:dyDescent="0.3">
      <c r="A451" s="5">
        <v>43690</v>
      </c>
      <c r="B451" s="6" t="s">
        <v>31</v>
      </c>
      <c r="C451" s="6" t="s">
        <v>32</v>
      </c>
      <c r="D451" s="7" t="s">
        <v>49</v>
      </c>
      <c r="E451" s="7" t="s">
        <v>49</v>
      </c>
      <c r="F451" s="6" t="s">
        <v>33</v>
      </c>
      <c r="G451" s="7" t="s">
        <v>49</v>
      </c>
      <c r="H451" s="7" t="s">
        <v>49</v>
      </c>
      <c r="I451" s="6" t="s">
        <v>34</v>
      </c>
      <c r="J451" s="6" t="s">
        <v>77</v>
      </c>
      <c r="K451" s="6" t="s">
        <v>78</v>
      </c>
      <c r="L451" s="6" t="s">
        <v>68</v>
      </c>
      <c r="M451" s="6" t="s">
        <v>33</v>
      </c>
      <c r="N451" s="7" t="s">
        <v>49</v>
      </c>
      <c r="O451" s="7" t="s">
        <v>49</v>
      </c>
      <c r="P451" s="6" t="s">
        <v>79</v>
      </c>
      <c r="Q451" s="6" t="s">
        <v>39</v>
      </c>
      <c r="R451" s="6" t="s">
        <v>67</v>
      </c>
      <c r="S451" s="6" t="s">
        <v>68</v>
      </c>
      <c r="T451" s="6" t="s">
        <v>69</v>
      </c>
      <c r="U451" s="6" t="s">
        <v>70</v>
      </c>
      <c r="V451" s="6" t="s">
        <v>43</v>
      </c>
      <c r="W451" s="6" t="s">
        <v>44</v>
      </c>
      <c r="X451" s="6" t="s">
        <v>45</v>
      </c>
      <c r="Y451" s="6" t="s">
        <v>46</v>
      </c>
      <c r="Z451" s="6" t="s">
        <v>243</v>
      </c>
      <c r="AA451" s="6" t="s">
        <v>694</v>
      </c>
      <c r="AB451" s="12" t="str">
        <f t="shared" ref="AB451" si="120">IF(ISNUMBER(SEARCH("BUTYRAMIDE",AA451)),"2,3-Dimethyl Butyramide",IF(ISNUMBER(SEARCH("FOLPET",AA451)),"Folpet",IF(ISNUMBER(SEARCH("METHYL [2-({[6- (TRIFLUOROMETHYL) PYRIDIN-2-YL] OXY} METHYL) PHENYL",AA451)),"Esther",IF(ISNUMBER(SEARCH("TEBUCONAZOL",AA451)),"Tebuconazole",IF(ISNUMBER(SEARCH("DICHLOROPHENYL",AA451)),"Dichlorophenyl Isocyanates",IF(ISNUMBER(SEARCH("CAPTAN",AA451)),"Captan",IF(ISNUMBER(SEARCH("DIMETHYLACETAMID",AA451)),"Dimethylacetamide",IF(ISNUMBER(SEARCH("AFALON",AA451)),"Linuron","FIX IT"))))))))</f>
        <v>Captan</v>
      </c>
      <c r="AC451" s="7"/>
      <c r="AD451" s="7"/>
      <c r="AE451" s="7">
        <v>77820</v>
      </c>
      <c r="AF451" s="7">
        <v>77.819999999999993</v>
      </c>
      <c r="AG451" s="7">
        <v>1246000</v>
      </c>
      <c r="AJ451" s="7"/>
      <c r="AK451" s="7"/>
      <c r="AL451" s="7"/>
    </row>
    <row r="452" spans="1:38" ht="22" customHeight="1" x14ac:dyDescent="0.3">
      <c r="A452" s="2">
        <v>43690</v>
      </c>
      <c r="B452" s="3" t="s">
        <v>31</v>
      </c>
      <c r="C452" s="3" t="s">
        <v>32</v>
      </c>
      <c r="D452" s="4" t="s">
        <v>49</v>
      </c>
      <c r="E452" s="4" t="s">
        <v>49</v>
      </c>
      <c r="F452" s="3" t="s">
        <v>33</v>
      </c>
      <c r="G452" s="4" t="s">
        <v>49</v>
      </c>
      <c r="H452" s="4" t="s">
        <v>49</v>
      </c>
      <c r="I452" s="3" t="s">
        <v>34</v>
      </c>
      <c r="J452" s="3" t="s">
        <v>77</v>
      </c>
      <c r="K452" s="3" t="s">
        <v>78</v>
      </c>
      <c r="L452" s="3" t="s">
        <v>68</v>
      </c>
      <c r="M452" s="3" t="s">
        <v>33</v>
      </c>
      <c r="N452" s="4" t="s">
        <v>49</v>
      </c>
      <c r="O452" s="4" t="s">
        <v>49</v>
      </c>
      <c r="P452" s="3" t="s">
        <v>79</v>
      </c>
      <c r="Q452" s="3" t="s">
        <v>39</v>
      </c>
      <c r="R452" s="3" t="s">
        <v>67</v>
      </c>
      <c r="S452" s="3" t="s">
        <v>68</v>
      </c>
      <c r="T452" s="3" t="s">
        <v>69</v>
      </c>
      <c r="U452" s="3" t="s">
        <v>70</v>
      </c>
      <c r="V452" s="3" t="s">
        <v>43</v>
      </c>
      <c r="W452" s="3" t="s">
        <v>44</v>
      </c>
      <c r="X452" s="3" t="s">
        <v>45</v>
      </c>
      <c r="Y452" s="3" t="s">
        <v>46</v>
      </c>
      <c r="Z452" s="3" t="s">
        <v>82</v>
      </c>
      <c r="AA452" s="3" t="s">
        <v>695</v>
      </c>
      <c r="AB452" s="12" t="str">
        <f>IF(ISNUMBER(SEARCH("2,4 D",AA452)),"2,4-Dichlorophenoxyacetic acid",IF(ISNUMBER(SEARCH("ACIDO",AA452)),"2,4-Dichlorophenoxyacetic acid",IF(ISNUMBER(SEARCH("NAPHTHA",AA452)),"Aromatic Solvent Mixture",IF(ISNUMBER(SEARCH("DIMETHYLAMINE",AA452)),"Dimethylamine",IF(ISNUMBER(SEARCH("DIMETILAMINA",AA452)),"Dimethylamine",IF(ISNUMBER(SEARCH("JUMP",AA452)),"Diuron",IF(ISNUMBER(SEARCH("2-AMINO-2,3-DIMETHYL BUTYRAMIDE",AA452)),"Herbicide Amine Intermediate",IF(ISNUMBER(SEARCH("TEBUTHIURON",AA452)),"Tebuthiuron","FIXIT"))))))))</f>
        <v>Aromatic Solvent Mixture</v>
      </c>
      <c r="AC452" s="10"/>
      <c r="AD452" s="10"/>
      <c r="AE452" s="4">
        <v>139720</v>
      </c>
      <c r="AF452" s="4">
        <v>139.72</v>
      </c>
      <c r="AG452" s="4">
        <v>2700000</v>
      </c>
      <c r="AJ452" s="10"/>
      <c r="AK452" s="10"/>
      <c r="AL452" s="10"/>
    </row>
    <row r="453" spans="1:38" ht="22" customHeight="1" x14ac:dyDescent="0.3">
      <c r="A453" s="5">
        <v>43690</v>
      </c>
      <c r="B453" s="6" t="s">
        <v>31</v>
      </c>
      <c r="C453" s="6" t="s">
        <v>32</v>
      </c>
      <c r="D453" s="7" t="s">
        <v>49</v>
      </c>
      <c r="E453" s="7" t="s">
        <v>49</v>
      </c>
      <c r="F453" s="6" t="s">
        <v>33</v>
      </c>
      <c r="G453" s="7" t="s">
        <v>49</v>
      </c>
      <c r="H453" s="7" t="s">
        <v>49</v>
      </c>
      <c r="I453" s="6" t="s">
        <v>34</v>
      </c>
      <c r="J453" s="6" t="s">
        <v>77</v>
      </c>
      <c r="K453" s="6" t="s">
        <v>78</v>
      </c>
      <c r="L453" s="6" t="s">
        <v>68</v>
      </c>
      <c r="M453" s="6" t="s">
        <v>33</v>
      </c>
      <c r="N453" s="7" t="s">
        <v>49</v>
      </c>
      <c r="O453" s="7" t="s">
        <v>49</v>
      </c>
      <c r="P453" s="6" t="s">
        <v>79</v>
      </c>
      <c r="Q453" s="6" t="s">
        <v>39</v>
      </c>
      <c r="R453" s="6" t="s">
        <v>67</v>
      </c>
      <c r="S453" s="6" t="s">
        <v>68</v>
      </c>
      <c r="T453" s="6" t="s">
        <v>69</v>
      </c>
      <c r="U453" s="6" t="s">
        <v>70</v>
      </c>
      <c r="V453" s="6" t="s">
        <v>43</v>
      </c>
      <c r="W453" s="6" t="s">
        <v>44</v>
      </c>
      <c r="X453" s="6" t="s">
        <v>45</v>
      </c>
      <c r="Y453" s="6" t="s">
        <v>46</v>
      </c>
      <c r="Z453" s="6" t="s">
        <v>82</v>
      </c>
      <c r="AA453" s="6" t="s">
        <v>696</v>
      </c>
      <c r="AB453" s="18" t="s">
        <v>3193</v>
      </c>
      <c r="AC453" s="7"/>
      <c r="AD453" s="7"/>
      <c r="AE453" s="7">
        <v>144270</v>
      </c>
      <c r="AF453" s="7">
        <v>144.27000000000001</v>
      </c>
      <c r="AG453" s="7">
        <v>2788000</v>
      </c>
      <c r="AJ453" s="7"/>
      <c r="AK453" s="7"/>
      <c r="AL453" s="7"/>
    </row>
    <row r="454" spans="1:38" ht="22" customHeight="1" x14ac:dyDescent="0.3">
      <c r="A454" s="2">
        <v>43690</v>
      </c>
      <c r="B454" s="3" t="s">
        <v>31</v>
      </c>
      <c r="C454" s="3" t="s">
        <v>32</v>
      </c>
      <c r="D454" s="4" t="s">
        <v>49</v>
      </c>
      <c r="E454" s="4" t="s">
        <v>49</v>
      </c>
      <c r="F454" s="3" t="s">
        <v>33</v>
      </c>
      <c r="G454" s="4" t="s">
        <v>49</v>
      </c>
      <c r="H454" s="4" t="s">
        <v>49</v>
      </c>
      <c r="I454" s="3" t="s">
        <v>34</v>
      </c>
      <c r="J454" s="3" t="s">
        <v>65</v>
      </c>
      <c r="K454" s="4" t="s">
        <v>49</v>
      </c>
      <c r="L454" s="4" t="s">
        <v>49</v>
      </c>
      <c r="M454" s="3" t="s">
        <v>33</v>
      </c>
      <c r="N454" s="4" t="s">
        <v>49</v>
      </c>
      <c r="O454" s="4" t="s">
        <v>49</v>
      </c>
      <c r="P454" s="3" t="s">
        <v>66</v>
      </c>
      <c r="Q454" s="3" t="s">
        <v>39</v>
      </c>
      <c r="R454" s="3" t="s">
        <v>67</v>
      </c>
      <c r="S454" s="3" t="s">
        <v>68</v>
      </c>
      <c r="T454" s="3" t="s">
        <v>69</v>
      </c>
      <c r="U454" s="3" t="s">
        <v>70</v>
      </c>
      <c r="V454" s="3" t="s">
        <v>43</v>
      </c>
      <c r="W454" s="3" t="s">
        <v>44</v>
      </c>
      <c r="X454" s="3" t="s">
        <v>45</v>
      </c>
      <c r="Y454" s="3" t="s">
        <v>46</v>
      </c>
      <c r="Z454" s="3" t="s">
        <v>73</v>
      </c>
      <c r="AA454" s="3" t="s">
        <v>697</v>
      </c>
      <c r="AB454" s="12" t="str">
        <f>IF(ISNUMBER(SEARCH("2,4 D",AA452)),"2,4-Dichlorophenoxyacetic acid",IF(ISNUMBER(SEARCH("ACIDO",AA452)),"2,4-Dichlorophenoxyacetic acid",IF(ISNUMBER(SEARCH("NAPHTHA",AA452)),"Aromatic Solvent Mixture",IF(ISNUMBER(SEARCH("DIMETHYLAMINE",AA452)),"Dimethylamine",IF(ISNUMBER(SEARCH("DIMETILAMINA",AA452)),"Dimethylamine",IF(ISNUMBER(SEARCH("JUMP",AA452)),"Diuron",IF(ISNUMBER(SEARCH(" 2-AMINO-2,3-DIMETHYL BUTYRAMIDE",AA452)),"Herbicide Amine Intermediate",IF(ISNUMBER(SEARCH("TEBUTHIURON",AA452)),"Tebuthiuron",IF(ISNUMBER(SEARCH("DMS",AA452)),"Dimethyl Sulfate",IF(ISNUMBER(SEARCH("2,4-XILIDIN",AA452)),"2,4-Xylidine","FIX IT"))))))))))</f>
        <v>Aromatic Solvent Mixture</v>
      </c>
      <c r="AC454" s="10"/>
      <c r="AD454" s="10"/>
      <c r="AE454" s="4">
        <v>18360</v>
      </c>
      <c r="AF454" s="4">
        <v>18.36</v>
      </c>
      <c r="AG454" s="4">
        <v>218000</v>
      </c>
      <c r="AJ454" s="10"/>
      <c r="AK454" s="10"/>
      <c r="AL454" s="10"/>
    </row>
    <row r="455" spans="1:38" ht="22" customHeight="1" x14ac:dyDescent="0.3">
      <c r="A455" s="5">
        <v>43690</v>
      </c>
      <c r="B455" s="6" t="s">
        <v>31</v>
      </c>
      <c r="C455" s="6" t="s">
        <v>32</v>
      </c>
      <c r="D455" s="7" t="s">
        <v>49</v>
      </c>
      <c r="E455" s="7" t="s">
        <v>49</v>
      </c>
      <c r="F455" s="6" t="s">
        <v>33</v>
      </c>
      <c r="G455" s="7" t="s">
        <v>49</v>
      </c>
      <c r="H455" s="7" t="s">
        <v>49</v>
      </c>
      <c r="I455" s="6" t="s">
        <v>34</v>
      </c>
      <c r="J455" s="6" t="s">
        <v>77</v>
      </c>
      <c r="K455" s="6" t="s">
        <v>78</v>
      </c>
      <c r="L455" s="6" t="s">
        <v>68</v>
      </c>
      <c r="M455" s="6" t="s">
        <v>33</v>
      </c>
      <c r="N455" s="7" t="s">
        <v>49</v>
      </c>
      <c r="O455" s="7" t="s">
        <v>49</v>
      </c>
      <c r="P455" s="6" t="s">
        <v>79</v>
      </c>
      <c r="Q455" s="6" t="s">
        <v>39</v>
      </c>
      <c r="R455" s="6" t="s">
        <v>67</v>
      </c>
      <c r="S455" s="6" t="s">
        <v>68</v>
      </c>
      <c r="T455" s="6" t="s">
        <v>69</v>
      </c>
      <c r="U455" s="6" t="s">
        <v>70</v>
      </c>
      <c r="V455" s="6" t="s">
        <v>43</v>
      </c>
      <c r="W455" s="6" t="s">
        <v>44</v>
      </c>
      <c r="X455" s="6" t="s">
        <v>45</v>
      </c>
      <c r="Y455" s="6" t="s">
        <v>46</v>
      </c>
      <c r="Z455" s="6" t="s">
        <v>82</v>
      </c>
      <c r="AA455" s="6" t="s">
        <v>698</v>
      </c>
      <c r="AB455" s="18" t="s">
        <v>3193</v>
      </c>
      <c r="AC455" s="7"/>
      <c r="AD455" s="7"/>
      <c r="AE455" s="7">
        <v>103050</v>
      </c>
      <c r="AF455" s="7">
        <v>103.05</v>
      </c>
      <c r="AG455" s="7">
        <v>1992000</v>
      </c>
      <c r="AJ455" s="7"/>
      <c r="AK455" s="7"/>
      <c r="AL455" s="7"/>
    </row>
    <row r="456" spans="1:38" ht="22" customHeight="1" x14ac:dyDescent="0.3">
      <c r="A456" s="2">
        <v>43690</v>
      </c>
      <c r="B456" s="3" t="s">
        <v>31</v>
      </c>
      <c r="C456" s="3" t="s">
        <v>32</v>
      </c>
      <c r="D456" s="4" t="s">
        <v>49</v>
      </c>
      <c r="E456" s="4" t="s">
        <v>49</v>
      </c>
      <c r="F456" s="3" t="s">
        <v>33</v>
      </c>
      <c r="G456" s="4" t="s">
        <v>49</v>
      </c>
      <c r="H456" s="4" t="s">
        <v>49</v>
      </c>
      <c r="I456" s="3" t="s">
        <v>34</v>
      </c>
      <c r="J456" s="3" t="s">
        <v>77</v>
      </c>
      <c r="K456" s="3" t="s">
        <v>78</v>
      </c>
      <c r="L456" s="3" t="s">
        <v>68</v>
      </c>
      <c r="M456" s="3" t="s">
        <v>33</v>
      </c>
      <c r="N456" s="4" t="s">
        <v>49</v>
      </c>
      <c r="O456" s="4" t="s">
        <v>49</v>
      </c>
      <c r="P456" s="3" t="s">
        <v>79</v>
      </c>
      <c r="Q456" s="3" t="s">
        <v>39</v>
      </c>
      <c r="R456" s="3" t="s">
        <v>67</v>
      </c>
      <c r="S456" s="3" t="s">
        <v>68</v>
      </c>
      <c r="T456" s="3" t="s">
        <v>69</v>
      </c>
      <c r="U456" s="3" t="s">
        <v>70</v>
      </c>
      <c r="V456" s="3" t="s">
        <v>43</v>
      </c>
      <c r="W456" s="3" t="s">
        <v>44</v>
      </c>
      <c r="X456" s="3" t="s">
        <v>45</v>
      </c>
      <c r="Y456" s="3" t="s">
        <v>46</v>
      </c>
      <c r="Z456" s="3" t="s">
        <v>82</v>
      </c>
      <c r="AA456" s="3" t="s">
        <v>699</v>
      </c>
      <c r="AB456" s="18" t="s">
        <v>3193</v>
      </c>
      <c r="AC456" s="10"/>
      <c r="AD456" s="10"/>
      <c r="AE456" s="4">
        <v>329760.01</v>
      </c>
      <c r="AF456" s="4">
        <v>329.76</v>
      </c>
      <c r="AG456" s="4">
        <v>6373000</v>
      </c>
      <c r="AJ456" s="10"/>
      <c r="AK456" s="10"/>
      <c r="AL456" s="10"/>
    </row>
    <row r="457" spans="1:38" ht="22" customHeight="1" x14ac:dyDescent="0.3">
      <c r="A457" s="5">
        <v>43689</v>
      </c>
      <c r="B457" s="6" t="s">
        <v>31</v>
      </c>
      <c r="C457" s="6" t="s">
        <v>32</v>
      </c>
      <c r="D457" s="7" t="s">
        <v>49</v>
      </c>
      <c r="E457" s="7" t="s">
        <v>49</v>
      </c>
      <c r="F457" s="6" t="s">
        <v>33</v>
      </c>
      <c r="G457" s="7" t="s">
        <v>49</v>
      </c>
      <c r="H457" s="7" t="s">
        <v>49</v>
      </c>
      <c r="I457" s="6" t="s">
        <v>34</v>
      </c>
      <c r="J457" s="6" t="s">
        <v>65</v>
      </c>
      <c r="K457" s="7" t="s">
        <v>49</v>
      </c>
      <c r="L457" s="7" t="s">
        <v>49</v>
      </c>
      <c r="M457" s="6" t="s">
        <v>33</v>
      </c>
      <c r="N457" s="7" t="s">
        <v>49</v>
      </c>
      <c r="O457" s="7" t="s">
        <v>49</v>
      </c>
      <c r="P457" s="6" t="s">
        <v>66</v>
      </c>
      <c r="Q457" s="6" t="s">
        <v>700</v>
      </c>
      <c r="R457" s="6" t="s">
        <v>67</v>
      </c>
      <c r="S457" s="6" t="s">
        <v>68</v>
      </c>
      <c r="T457" s="6" t="s">
        <v>69</v>
      </c>
      <c r="U457" s="6" t="s">
        <v>70</v>
      </c>
      <c r="V457" s="6" t="s">
        <v>43</v>
      </c>
      <c r="W457" s="6" t="s">
        <v>44</v>
      </c>
      <c r="X457" s="6" t="s">
        <v>45</v>
      </c>
      <c r="Y457" s="6" t="s">
        <v>46</v>
      </c>
      <c r="Z457" s="6" t="s">
        <v>73</v>
      </c>
      <c r="AA457" s="6" t="s">
        <v>701</v>
      </c>
      <c r="AB457" s="12" t="s">
        <v>3160</v>
      </c>
      <c r="AC457" s="7"/>
      <c r="AD457" s="7"/>
      <c r="AE457" s="7">
        <v>24559</v>
      </c>
      <c r="AF457" s="7">
        <v>24.56</v>
      </c>
      <c r="AG457" s="7">
        <v>292000</v>
      </c>
      <c r="AJ457" s="7"/>
      <c r="AK457" s="7"/>
      <c r="AL457" s="7"/>
    </row>
    <row r="458" spans="1:38" ht="22" customHeight="1" x14ac:dyDescent="0.3">
      <c r="A458" s="2">
        <v>43689</v>
      </c>
      <c r="B458" s="3" t="s">
        <v>31</v>
      </c>
      <c r="C458" s="3" t="s">
        <v>32</v>
      </c>
      <c r="D458" s="4" t="s">
        <v>49</v>
      </c>
      <c r="E458" s="4" t="s">
        <v>49</v>
      </c>
      <c r="F458" s="3" t="s">
        <v>33</v>
      </c>
      <c r="G458" s="4" t="s">
        <v>49</v>
      </c>
      <c r="H458" s="4" t="s">
        <v>49</v>
      </c>
      <c r="I458" s="3" t="s">
        <v>34</v>
      </c>
      <c r="J458" s="3" t="s">
        <v>65</v>
      </c>
      <c r="K458" s="4" t="s">
        <v>49</v>
      </c>
      <c r="L458" s="4" t="s">
        <v>49</v>
      </c>
      <c r="M458" s="3" t="s">
        <v>33</v>
      </c>
      <c r="N458" s="4" t="s">
        <v>49</v>
      </c>
      <c r="O458" s="4" t="s">
        <v>49</v>
      </c>
      <c r="P458" s="3" t="s">
        <v>66</v>
      </c>
      <c r="Q458" s="3" t="s">
        <v>702</v>
      </c>
      <c r="R458" s="3" t="s">
        <v>67</v>
      </c>
      <c r="S458" s="3" t="s">
        <v>68</v>
      </c>
      <c r="T458" s="3" t="s">
        <v>69</v>
      </c>
      <c r="U458" s="3" t="s">
        <v>70</v>
      </c>
      <c r="V458" s="3" t="s">
        <v>43</v>
      </c>
      <c r="W458" s="3" t="s">
        <v>44</v>
      </c>
      <c r="X458" s="3" t="s">
        <v>45</v>
      </c>
      <c r="Y458" s="3" t="s">
        <v>46</v>
      </c>
      <c r="Z458" s="3" t="s">
        <v>73</v>
      </c>
      <c r="AA458" s="3" t="s">
        <v>701</v>
      </c>
      <c r="AB458" s="12" t="s">
        <v>3160</v>
      </c>
      <c r="AC458" s="10"/>
      <c r="AD458" s="10"/>
      <c r="AE458" s="4">
        <v>24919</v>
      </c>
      <c r="AF458" s="4">
        <v>24.92</v>
      </c>
      <c r="AG458" s="4">
        <v>296000</v>
      </c>
      <c r="AJ458" s="10"/>
      <c r="AK458" s="10"/>
      <c r="AL458" s="10"/>
    </row>
    <row r="459" spans="1:38" ht="22" customHeight="1" x14ac:dyDescent="0.3">
      <c r="A459" s="5">
        <v>43689</v>
      </c>
      <c r="B459" s="6" t="s">
        <v>31</v>
      </c>
      <c r="C459" s="6" t="s">
        <v>32</v>
      </c>
      <c r="D459" s="7" t="s">
        <v>49</v>
      </c>
      <c r="E459" s="7" t="s">
        <v>49</v>
      </c>
      <c r="F459" s="6" t="s">
        <v>33</v>
      </c>
      <c r="G459" s="7" t="s">
        <v>49</v>
      </c>
      <c r="H459" s="7" t="s">
        <v>49</v>
      </c>
      <c r="I459" s="6" t="s">
        <v>34</v>
      </c>
      <c r="J459" s="6" t="s">
        <v>65</v>
      </c>
      <c r="K459" s="7" t="s">
        <v>49</v>
      </c>
      <c r="L459" s="7" t="s">
        <v>49</v>
      </c>
      <c r="M459" s="6" t="s">
        <v>33</v>
      </c>
      <c r="N459" s="7" t="s">
        <v>49</v>
      </c>
      <c r="O459" s="7" t="s">
        <v>49</v>
      </c>
      <c r="P459" s="6" t="s">
        <v>66</v>
      </c>
      <c r="Q459" s="6" t="s">
        <v>702</v>
      </c>
      <c r="R459" s="6" t="s">
        <v>67</v>
      </c>
      <c r="S459" s="6" t="s">
        <v>68</v>
      </c>
      <c r="T459" s="6" t="s">
        <v>69</v>
      </c>
      <c r="U459" s="6" t="s">
        <v>70</v>
      </c>
      <c r="V459" s="6" t="s">
        <v>43</v>
      </c>
      <c r="W459" s="6" t="s">
        <v>44</v>
      </c>
      <c r="X459" s="6" t="s">
        <v>45</v>
      </c>
      <c r="Y459" s="6" t="s">
        <v>46</v>
      </c>
      <c r="Z459" s="6" t="s">
        <v>73</v>
      </c>
      <c r="AA459" s="6" t="s">
        <v>703</v>
      </c>
      <c r="AB459" s="12" t="s">
        <v>3160</v>
      </c>
      <c r="AC459" s="7"/>
      <c r="AD459" s="7"/>
      <c r="AE459" s="7">
        <v>24689</v>
      </c>
      <c r="AF459" s="7">
        <v>24.69</v>
      </c>
      <c r="AG459" s="7">
        <v>293000</v>
      </c>
      <c r="AJ459" s="7"/>
      <c r="AK459" s="7"/>
      <c r="AL459" s="7"/>
    </row>
    <row r="460" spans="1:38" ht="22" customHeight="1" x14ac:dyDescent="0.3">
      <c r="A460" s="2">
        <v>43689</v>
      </c>
      <c r="B460" s="3" t="s">
        <v>31</v>
      </c>
      <c r="C460" s="3" t="s">
        <v>32</v>
      </c>
      <c r="D460" s="4" t="s">
        <v>49</v>
      </c>
      <c r="E460" s="4" t="s">
        <v>49</v>
      </c>
      <c r="F460" s="3" t="s">
        <v>33</v>
      </c>
      <c r="G460" s="4" t="s">
        <v>49</v>
      </c>
      <c r="H460" s="4" t="s">
        <v>49</v>
      </c>
      <c r="I460" s="3" t="s">
        <v>34</v>
      </c>
      <c r="J460" s="3" t="s">
        <v>65</v>
      </c>
      <c r="K460" s="4" t="s">
        <v>49</v>
      </c>
      <c r="L460" s="4" t="s">
        <v>49</v>
      </c>
      <c r="M460" s="3" t="s">
        <v>33</v>
      </c>
      <c r="N460" s="4" t="s">
        <v>49</v>
      </c>
      <c r="O460" s="4" t="s">
        <v>49</v>
      </c>
      <c r="P460" s="3" t="s">
        <v>66</v>
      </c>
      <c r="Q460" s="3" t="s">
        <v>356</v>
      </c>
      <c r="R460" s="3" t="s">
        <v>67</v>
      </c>
      <c r="S460" s="3" t="s">
        <v>68</v>
      </c>
      <c r="T460" s="3" t="s">
        <v>69</v>
      </c>
      <c r="U460" s="3" t="s">
        <v>70</v>
      </c>
      <c r="V460" s="3" t="s">
        <v>43</v>
      </c>
      <c r="W460" s="3" t="s">
        <v>44</v>
      </c>
      <c r="X460" s="3" t="s">
        <v>45</v>
      </c>
      <c r="Y460" s="3" t="s">
        <v>46</v>
      </c>
      <c r="Z460" s="3" t="s">
        <v>73</v>
      </c>
      <c r="AA460" s="3" t="s">
        <v>704</v>
      </c>
      <c r="AB460" s="12" t="s">
        <v>3160</v>
      </c>
      <c r="AC460" s="10"/>
      <c r="AD460" s="10"/>
      <c r="AE460" s="4">
        <v>24349</v>
      </c>
      <c r="AF460" s="4">
        <v>24.35</v>
      </c>
      <c r="AG460" s="4">
        <v>289000</v>
      </c>
      <c r="AJ460" s="10"/>
      <c r="AK460" s="10"/>
      <c r="AL460" s="10"/>
    </row>
    <row r="461" spans="1:38" ht="22" customHeight="1" x14ac:dyDescent="0.3">
      <c r="A461" s="5">
        <v>43689</v>
      </c>
      <c r="B461" s="6" t="s">
        <v>31</v>
      </c>
      <c r="C461" s="6" t="s">
        <v>32</v>
      </c>
      <c r="D461" s="7" t="s">
        <v>49</v>
      </c>
      <c r="E461" s="7" t="s">
        <v>49</v>
      </c>
      <c r="F461" s="6" t="s">
        <v>33</v>
      </c>
      <c r="G461" s="7" t="s">
        <v>49</v>
      </c>
      <c r="H461" s="7" t="s">
        <v>49</v>
      </c>
      <c r="I461" s="6" t="s">
        <v>34</v>
      </c>
      <c r="J461" s="6" t="s">
        <v>35</v>
      </c>
      <c r="K461" s="6" t="s">
        <v>36</v>
      </c>
      <c r="L461" s="6" t="s">
        <v>37</v>
      </c>
      <c r="M461" s="6" t="s">
        <v>33</v>
      </c>
      <c r="N461" s="7" t="s">
        <v>49</v>
      </c>
      <c r="O461" s="7" t="s">
        <v>49</v>
      </c>
      <c r="P461" s="6" t="s">
        <v>38</v>
      </c>
      <c r="Q461" s="6" t="s">
        <v>39</v>
      </c>
      <c r="R461" s="6" t="s">
        <v>40</v>
      </c>
      <c r="S461" s="6" t="s">
        <v>37</v>
      </c>
      <c r="T461" s="6" t="s">
        <v>41</v>
      </c>
      <c r="U461" s="6" t="s">
        <v>42</v>
      </c>
      <c r="V461" s="6" t="s">
        <v>43</v>
      </c>
      <c r="W461" s="6" t="s">
        <v>44</v>
      </c>
      <c r="X461" s="6" t="s">
        <v>45</v>
      </c>
      <c r="Y461" s="6" t="s">
        <v>46</v>
      </c>
      <c r="Z461" s="6" t="s">
        <v>47</v>
      </c>
      <c r="AA461" s="6" t="s">
        <v>705</v>
      </c>
      <c r="AB461" s="12" t="str">
        <f t="shared" si="118"/>
        <v>2,4-Dichlorophenoxyacetic acid</v>
      </c>
      <c r="AC461" s="7"/>
      <c r="AD461" s="7"/>
      <c r="AE461" s="7">
        <v>204020</v>
      </c>
      <c r="AF461" s="7">
        <v>204.02</v>
      </c>
      <c r="AG461" s="6" t="s">
        <v>49</v>
      </c>
      <c r="AJ461" s="7"/>
      <c r="AK461" s="7"/>
      <c r="AL461" s="7"/>
    </row>
    <row r="462" spans="1:38" ht="22" customHeight="1" x14ac:dyDescent="0.3">
      <c r="A462" s="2">
        <v>43689</v>
      </c>
      <c r="B462" s="3" t="s">
        <v>31</v>
      </c>
      <c r="C462" s="3" t="s">
        <v>32</v>
      </c>
      <c r="D462" s="4" t="s">
        <v>49</v>
      </c>
      <c r="E462" s="4" t="s">
        <v>49</v>
      </c>
      <c r="F462" s="3" t="s">
        <v>33</v>
      </c>
      <c r="G462" s="4" t="s">
        <v>49</v>
      </c>
      <c r="H462" s="4" t="s">
        <v>49</v>
      </c>
      <c r="I462" s="3" t="s">
        <v>34</v>
      </c>
      <c r="J462" s="3" t="s">
        <v>65</v>
      </c>
      <c r="K462" s="4" t="s">
        <v>49</v>
      </c>
      <c r="L462" s="4" t="s">
        <v>49</v>
      </c>
      <c r="M462" s="3" t="s">
        <v>33</v>
      </c>
      <c r="N462" s="4" t="s">
        <v>49</v>
      </c>
      <c r="O462" s="4" t="s">
        <v>49</v>
      </c>
      <c r="P462" s="3" t="s">
        <v>66</v>
      </c>
      <c r="Q462" s="3" t="s">
        <v>700</v>
      </c>
      <c r="R462" s="3" t="s">
        <v>67</v>
      </c>
      <c r="S462" s="3" t="s">
        <v>68</v>
      </c>
      <c r="T462" s="3" t="s">
        <v>69</v>
      </c>
      <c r="U462" s="3" t="s">
        <v>70</v>
      </c>
      <c r="V462" s="3" t="s">
        <v>43</v>
      </c>
      <c r="W462" s="3" t="s">
        <v>44</v>
      </c>
      <c r="X462" s="3" t="s">
        <v>45</v>
      </c>
      <c r="Y462" s="3" t="s">
        <v>46</v>
      </c>
      <c r="Z462" s="3" t="s">
        <v>73</v>
      </c>
      <c r="AA462" s="3" t="s">
        <v>701</v>
      </c>
      <c r="AB462" s="12" t="s">
        <v>3160</v>
      </c>
      <c r="AC462" s="10"/>
      <c r="AD462" s="10"/>
      <c r="AE462" s="4">
        <v>24359</v>
      </c>
      <c r="AF462" s="4">
        <v>24.36</v>
      </c>
      <c r="AG462" s="4">
        <v>290000</v>
      </c>
      <c r="AJ462" s="10"/>
      <c r="AK462" s="10"/>
      <c r="AL462" s="10"/>
    </row>
    <row r="463" spans="1:38" ht="22" customHeight="1" x14ac:dyDescent="0.3">
      <c r="A463" s="5">
        <v>43689</v>
      </c>
      <c r="B463" s="6" t="s">
        <v>31</v>
      </c>
      <c r="C463" s="6" t="s">
        <v>32</v>
      </c>
      <c r="D463" s="7" t="s">
        <v>49</v>
      </c>
      <c r="E463" s="7" t="s">
        <v>49</v>
      </c>
      <c r="F463" s="6" t="s">
        <v>33</v>
      </c>
      <c r="G463" s="7" t="s">
        <v>49</v>
      </c>
      <c r="H463" s="7" t="s">
        <v>49</v>
      </c>
      <c r="I463" s="6" t="s">
        <v>34</v>
      </c>
      <c r="J463" s="6" t="s">
        <v>65</v>
      </c>
      <c r="K463" s="7" t="s">
        <v>49</v>
      </c>
      <c r="L463" s="7" t="s">
        <v>49</v>
      </c>
      <c r="M463" s="6" t="s">
        <v>33</v>
      </c>
      <c r="N463" s="7" t="s">
        <v>49</v>
      </c>
      <c r="O463" s="7" t="s">
        <v>49</v>
      </c>
      <c r="P463" s="6" t="s">
        <v>66</v>
      </c>
      <c r="Q463" s="6" t="s">
        <v>702</v>
      </c>
      <c r="R463" s="6" t="s">
        <v>67</v>
      </c>
      <c r="S463" s="6" t="s">
        <v>68</v>
      </c>
      <c r="T463" s="6" t="s">
        <v>69</v>
      </c>
      <c r="U463" s="6" t="s">
        <v>70</v>
      </c>
      <c r="V463" s="6" t="s">
        <v>43</v>
      </c>
      <c r="W463" s="6" t="s">
        <v>44</v>
      </c>
      <c r="X463" s="6" t="s">
        <v>45</v>
      </c>
      <c r="Y463" s="6" t="s">
        <v>46</v>
      </c>
      <c r="Z463" s="6" t="s">
        <v>73</v>
      </c>
      <c r="AA463" s="6" t="s">
        <v>701</v>
      </c>
      <c r="AB463" s="12" t="str">
        <f t="shared" ref="AB463" si="121">IF(ISNUMBER(SEARCH("2,4 D",AA461)),"2,4-Dichlorophenoxyacetic acid",IF(ISNUMBER(SEARCH("ACIDO",AA461)),"2,4-Dichlorophenoxyacetic acid",IF(ISNUMBER(SEARCH("NAPHTHA",AA461)),"Aromatic Solvent Mixture",IF(ISNUMBER(SEARCH("DIMETHYLAMINE",AA461)),"Dimethylamine",IF(ISNUMBER(SEARCH("DIMETILAMINA",AA461)),"Dimethylamine",IF(ISNUMBER(SEARCH("JUMP",AA461)),"Diuron",IF(ISNUMBER(SEARCH(" 2-AMINO-2,3-DIMETHYL BUTYRAMIDE",AA461)),"Herbicide Amine Intermediate",IF(ISNUMBER(SEARCH("TEBUTHIURON",AA461)),"Tebuthiuron",IF(ISNUMBER(SEARCH("DMS",AA461)),"Dimethyl Sulfate",IF(ISNUMBER(SEARCH("2,4-XILIDIN",AA461)),"2,4-Xylidine","FIX IT"))))))))))</f>
        <v>2,4-Dichlorophenoxyacetic acid</v>
      </c>
      <c r="AC463" s="7"/>
      <c r="AD463" s="7"/>
      <c r="AE463" s="7">
        <v>25179</v>
      </c>
      <c r="AF463" s="7">
        <v>25.18</v>
      </c>
      <c r="AG463" s="7">
        <v>299000</v>
      </c>
      <c r="AJ463" s="7"/>
      <c r="AK463" s="7"/>
      <c r="AL463" s="7"/>
    </row>
    <row r="464" spans="1:38" ht="22" customHeight="1" x14ac:dyDescent="0.3">
      <c r="A464" s="2">
        <v>43688</v>
      </c>
      <c r="B464" s="3" t="s">
        <v>50</v>
      </c>
      <c r="C464" s="3" t="s">
        <v>32</v>
      </c>
      <c r="D464" s="4" t="s">
        <v>49</v>
      </c>
      <c r="E464" s="4" t="s">
        <v>49</v>
      </c>
      <c r="F464" s="3" t="s">
        <v>33</v>
      </c>
      <c r="G464" s="4" t="s">
        <v>49</v>
      </c>
      <c r="H464" s="4" t="s">
        <v>49</v>
      </c>
      <c r="I464" s="3" t="s">
        <v>34</v>
      </c>
      <c r="J464" s="3" t="s">
        <v>166</v>
      </c>
      <c r="K464" s="4" t="s">
        <v>49</v>
      </c>
      <c r="L464" s="3" t="s">
        <v>61</v>
      </c>
      <c r="M464" s="4" t="s">
        <v>49</v>
      </c>
      <c r="N464" s="4" t="s">
        <v>49</v>
      </c>
      <c r="O464" s="4" t="s">
        <v>49</v>
      </c>
      <c r="P464" s="3" t="s">
        <v>167</v>
      </c>
      <c r="Q464" s="3" t="s">
        <v>39</v>
      </c>
      <c r="R464" s="3" t="s">
        <v>168</v>
      </c>
      <c r="S464" s="3" t="s">
        <v>61</v>
      </c>
      <c r="T464" s="3" t="s">
        <v>169</v>
      </c>
      <c r="U464" s="3" t="s">
        <v>56</v>
      </c>
      <c r="V464" s="3" t="s">
        <v>43</v>
      </c>
      <c r="W464" s="3" t="s">
        <v>44</v>
      </c>
      <c r="X464" s="3" t="s">
        <v>45</v>
      </c>
      <c r="Y464" s="3" t="s">
        <v>46</v>
      </c>
      <c r="Z464" s="3" t="s">
        <v>170</v>
      </c>
      <c r="AA464" s="3" t="s">
        <v>706</v>
      </c>
      <c r="AB464" s="12" t="s">
        <v>3171</v>
      </c>
      <c r="AC464" s="10"/>
      <c r="AD464" s="10"/>
      <c r="AE464" s="4">
        <v>20400</v>
      </c>
      <c r="AF464" s="4">
        <v>20.399999999999999</v>
      </c>
      <c r="AG464" s="4">
        <v>115000</v>
      </c>
      <c r="AJ464" s="10"/>
      <c r="AK464" s="10"/>
      <c r="AL464" s="10"/>
    </row>
    <row r="465" spans="1:38" ht="22" customHeight="1" x14ac:dyDescent="0.3">
      <c r="A465" s="5">
        <v>43687</v>
      </c>
      <c r="B465" s="6" t="s">
        <v>26</v>
      </c>
      <c r="C465" s="6" t="s">
        <v>707</v>
      </c>
      <c r="D465" s="6" t="s">
        <v>660</v>
      </c>
      <c r="E465" s="6" t="s">
        <v>44</v>
      </c>
      <c r="F465" s="7" t="s">
        <v>49</v>
      </c>
      <c r="G465" s="7" t="s">
        <v>49</v>
      </c>
      <c r="H465" s="7" t="s">
        <v>49</v>
      </c>
      <c r="I465" s="6" t="s">
        <v>708</v>
      </c>
      <c r="J465" s="6" t="s">
        <v>709</v>
      </c>
      <c r="K465" s="6" t="s">
        <v>710</v>
      </c>
      <c r="L465" s="6" t="s">
        <v>711</v>
      </c>
      <c r="M465" s="7" t="s">
        <v>49</v>
      </c>
      <c r="N465" s="7" t="s">
        <v>49</v>
      </c>
      <c r="O465" s="7" t="s">
        <v>49</v>
      </c>
      <c r="P465" s="6" t="s">
        <v>712</v>
      </c>
      <c r="Q465" s="6" t="s">
        <v>713</v>
      </c>
      <c r="R465" s="6" t="s">
        <v>186</v>
      </c>
      <c r="S465" s="6" t="s">
        <v>187</v>
      </c>
      <c r="T465" s="6" t="s">
        <v>188</v>
      </c>
      <c r="U465" s="6" t="s">
        <v>42</v>
      </c>
      <c r="V465" s="6" t="s">
        <v>217</v>
      </c>
      <c r="W465" s="6" t="s">
        <v>44</v>
      </c>
      <c r="X465" s="6" t="s">
        <v>218</v>
      </c>
      <c r="Y465" s="6" t="s">
        <v>46</v>
      </c>
      <c r="Z465" s="6" t="s">
        <v>714</v>
      </c>
      <c r="AA465" s="6" t="s">
        <v>715</v>
      </c>
      <c r="AB465" s="7"/>
      <c r="AC465" s="7"/>
      <c r="AD465" s="7"/>
      <c r="AE465" s="7">
        <v>19062</v>
      </c>
      <c r="AF465" s="7">
        <v>19.059999999999999</v>
      </c>
      <c r="AG465" s="7">
        <v>11456000</v>
      </c>
      <c r="AJ465" s="7"/>
      <c r="AK465" s="7"/>
      <c r="AL465" s="7"/>
    </row>
    <row r="466" spans="1:38" ht="22" customHeight="1" x14ac:dyDescent="0.3">
      <c r="A466" s="2">
        <v>43684</v>
      </c>
      <c r="B466" s="3" t="s">
        <v>212</v>
      </c>
      <c r="C466" s="3" t="s">
        <v>584</v>
      </c>
      <c r="D466" s="4" t="s">
        <v>49</v>
      </c>
      <c r="E466" s="4" t="s">
        <v>49</v>
      </c>
      <c r="F466" s="3" t="s">
        <v>33</v>
      </c>
      <c r="G466" s="4" t="s">
        <v>49</v>
      </c>
      <c r="H466" s="4" t="s">
        <v>49</v>
      </c>
      <c r="I466" s="3" t="s">
        <v>585</v>
      </c>
      <c r="J466" s="3" t="s">
        <v>77</v>
      </c>
      <c r="K466" s="3" t="s">
        <v>78</v>
      </c>
      <c r="L466" s="3" t="s">
        <v>68</v>
      </c>
      <c r="M466" s="3" t="s">
        <v>33</v>
      </c>
      <c r="N466" s="4" t="s">
        <v>49</v>
      </c>
      <c r="O466" s="4" t="s">
        <v>49</v>
      </c>
      <c r="P466" s="3" t="s">
        <v>79</v>
      </c>
      <c r="Q466" s="3" t="s">
        <v>586</v>
      </c>
      <c r="R466" s="3" t="s">
        <v>67</v>
      </c>
      <c r="S466" s="3" t="s">
        <v>68</v>
      </c>
      <c r="T466" s="3" t="s">
        <v>69</v>
      </c>
      <c r="U466" s="3" t="s">
        <v>70</v>
      </c>
      <c r="V466" s="3" t="s">
        <v>217</v>
      </c>
      <c r="W466" s="3" t="s">
        <v>44</v>
      </c>
      <c r="X466" s="3" t="s">
        <v>218</v>
      </c>
      <c r="Y466" s="3" t="s">
        <v>46</v>
      </c>
      <c r="Z466" s="3" t="s">
        <v>82</v>
      </c>
      <c r="AA466" s="3" t="s">
        <v>716</v>
      </c>
      <c r="AB466" s="18" t="s">
        <v>3193</v>
      </c>
      <c r="AC466" s="10"/>
      <c r="AD466" s="10"/>
      <c r="AE466" s="4">
        <v>66636</v>
      </c>
      <c r="AF466" s="4">
        <v>66.64</v>
      </c>
      <c r="AG466" s="4">
        <v>1288000</v>
      </c>
      <c r="AJ466" s="10"/>
      <c r="AK466" s="10"/>
      <c r="AL466" s="10"/>
    </row>
    <row r="467" spans="1:38" ht="22" customHeight="1" x14ac:dyDescent="0.3">
      <c r="A467" s="5">
        <v>43684</v>
      </c>
      <c r="B467" s="6" t="s">
        <v>212</v>
      </c>
      <c r="C467" s="6" t="s">
        <v>584</v>
      </c>
      <c r="D467" s="7" t="s">
        <v>49</v>
      </c>
      <c r="E467" s="7" t="s">
        <v>49</v>
      </c>
      <c r="F467" s="6" t="s">
        <v>33</v>
      </c>
      <c r="G467" s="7" t="s">
        <v>49</v>
      </c>
      <c r="H467" s="7" t="s">
        <v>49</v>
      </c>
      <c r="I467" s="6" t="s">
        <v>585</v>
      </c>
      <c r="J467" s="6" t="s">
        <v>77</v>
      </c>
      <c r="K467" s="6" t="s">
        <v>78</v>
      </c>
      <c r="L467" s="6" t="s">
        <v>68</v>
      </c>
      <c r="M467" s="6" t="s">
        <v>33</v>
      </c>
      <c r="N467" s="7" t="s">
        <v>49</v>
      </c>
      <c r="O467" s="7" t="s">
        <v>49</v>
      </c>
      <c r="P467" s="6" t="s">
        <v>79</v>
      </c>
      <c r="Q467" s="6" t="s">
        <v>586</v>
      </c>
      <c r="R467" s="6" t="s">
        <v>67</v>
      </c>
      <c r="S467" s="6" t="s">
        <v>68</v>
      </c>
      <c r="T467" s="6" t="s">
        <v>69</v>
      </c>
      <c r="U467" s="6" t="s">
        <v>70</v>
      </c>
      <c r="V467" s="6" t="s">
        <v>217</v>
      </c>
      <c r="W467" s="6" t="s">
        <v>44</v>
      </c>
      <c r="X467" s="6" t="s">
        <v>218</v>
      </c>
      <c r="Y467" s="6" t="s">
        <v>46</v>
      </c>
      <c r="Z467" s="6" t="s">
        <v>82</v>
      </c>
      <c r="AA467" s="6" t="s">
        <v>717</v>
      </c>
      <c r="AB467" s="18" t="s">
        <v>3193</v>
      </c>
      <c r="AC467" s="7"/>
      <c r="AD467" s="7"/>
      <c r="AE467" s="7">
        <v>56764</v>
      </c>
      <c r="AF467" s="7">
        <v>56.76</v>
      </c>
      <c r="AG467" s="7">
        <v>1097000</v>
      </c>
      <c r="AJ467" s="7"/>
      <c r="AK467" s="7"/>
      <c r="AL467" s="7"/>
    </row>
    <row r="468" spans="1:38" ht="22" customHeight="1" x14ac:dyDescent="0.3">
      <c r="A468" s="2">
        <v>43683</v>
      </c>
      <c r="B468" s="3" t="s">
        <v>31</v>
      </c>
      <c r="C468" s="3" t="s">
        <v>32</v>
      </c>
      <c r="D468" s="4" t="s">
        <v>49</v>
      </c>
      <c r="E468" s="4" t="s">
        <v>49</v>
      </c>
      <c r="F468" s="3" t="s">
        <v>33</v>
      </c>
      <c r="G468" s="4" t="s">
        <v>49</v>
      </c>
      <c r="H468" s="4" t="s">
        <v>49</v>
      </c>
      <c r="I468" s="3" t="s">
        <v>34</v>
      </c>
      <c r="J468" s="3" t="s">
        <v>65</v>
      </c>
      <c r="K468" s="4" t="s">
        <v>49</v>
      </c>
      <c r="L468" s="4" t="s">
        <v>49</v>
      </c>
      <c r="M468" s="3" t="s">
        <v>33</v>
      </c>
      <c r="N468" s="4" t="s">
        <v>49</v>
      </c>
      <c r="O468" s="4" t="s">
        <v>49</v>
      </c>
      <c r="P468" s="3" t="s">
        <v>66</v>
      </c>
      <c r="Q468" s="3" t="s">
        <v>356</v>
      </c>
      <c r="R468" s="3" t="s">
        <v>67</v>
      </c>
      <c r="S468" s="3" t="s">
        <v>68</v>
      </c>
      <c r="T468" s="3" t="s">
        <v>69</v>
      </c>
      <c r="U468" s="3" t="s">
        <v>70</v>
      </c>
      <c r="V468" s="3" t="s">
        <v>43</v>
      </c>
      <c r="W468" s="3" t="s">
        <v>44</v>
      </c>
      <c r="X468" s="3" t="s">
        <v>45</v>
      </c>
      <c r="Y468" s="3" t="s">
        <v>46</v>
      </c>
      <c r="Z468" s="3" t="s">
        <v>73</v>
      </c>
      <c r="AA468" s="3" t="s">
        <v>704</v>
      </c>
      <c r="AB468" s="12" t="s">
        <v>3160</v>
      </c>
      <c r="AC468" s="10"/>
      <c r="AD468" s="10"/>
      <c r="AE468" s="4">
        <v>24579</v>
      </c>
      <c r="AF468" s="4">
        <v>24.58</v>
      </c>
      <c r="AG468" s="4">
        <v>292000</v>
      </c>
      <c r="AJ468" s="10"/>
      <c r="AK468" s="10"/>
      <c r="AL468" s="10"/>
    </row>
    <row r="469" spans="1:38" ht="22" customHeight="1" x14ac:dyDescent="0.3">
      <c r="A469" s="5">
        <v>43683</v>
      </c>
      <c r="B469" s="6" t="s">
        <v>31</v>
      </c>
      <c r="C469" s="6" t="s">
        <v>32</v>
      </c>
      <c r="D469" s="7" t="s">
        <v>49</v>
      </c>
      <c r="E469" s="7" t="s">
        <v>49</v>
      </c>
      <c r="F469" s="6" t="s">
        <v>33</v>
      </c>
      <c r="G469" s="7" t="s">
        <v>49</v>
      </c>
      <c r="H469" s="7" t="s">
        <v>49</v>
      </c>
      <c r="I469" s="6" t="s">
        <v>34</v>
      </c>
      <c r="J469" s="6" t="s">
        <v>65</v>
      </c>
      <c r="K469" s="7" t="s">
        <v>49</v>
      </c>
      <c r="L469" s="7" t="s">
        <v>49</v>
      </c>
      <c r="M469" s="6" t="s">
        <v>33</v>
      </c>
      <c r="N469" s="7" t="s">
        <v>49</v>
      </c>
      <c r="O469" s="7" t="s">
        <v>49</v>
      </c>
      <c r="P469" s="6" t="s">
        <v>66</v>
      </c>
      <c r="Q469" s="6" t="s">
        <v>702</v>
      </c>
      <c r="R469" s="6" t="s">
        <v>67</v>
      </c>
      <c r="S469" s="6" t="s">
        <v>68</v>
      </c>
      <c r="T469" s="6" t="s">
        <v>69</v>
      </c>
      <c r="U469" s="6" t="s">
        <v>70</v>
      </c>
      <c r="V469" s="6" t="s">
        <v>43</v>
      </c>
      <c r="W469" s="6" t="s">
        <v>44</v>
      </c>
      <c r="X469" s="6" t="s">
        <v>45</v>
      </c>
      <c r="Y469" s="6" t="s">
        <v>46</v>
      </c>
      <c r="Z469" s="6" t="s">
        <v>73</v>
      </c>
      <c r="AA469" s="6" t="s">
        <v>704</v>
      </c>
      <c r="AB469" s="12" t="s">
        <v>3160</v>
      </c>
      <c r="AC469" s="7"/>
      <c r="AD469" s="7"/>
      <c r="AE469" s="7">
        <v>24699</v>
      </c>
      <c r="AF469" s="7">
        <v>24.7</v>
      </c>
      <c r="AG469" s="7">
        <v>294000</v>
      </c>
      <c r="AJ469" s="7"/>
      <c r="AK469" s="7"/>
      <c r="AL469" s="7"/>
    </row>
    <row r="470" spans="1:38" ht="22" customHeight="1" x14ac:dyDescent="0.3">
      <c r="A470" s="2">
        <v>43683</v>
      </c>
      <c r="B470" s="3" t="s">
        <v>31</v>
      </c>
      <c r="C470" s="3" t="s">
        <v>32</v>
      </c>
      <c r="D470" s="4" t="s">
        <v>49</v>
      </c>
      <c r="E470" s="4" t="s">
        <v>49</v>
      </c>
      <c r="F470" s="3" t="s">
        <v>33</v>
      </c>
      <c r="G470" s="4" t="s">
        <v>49</v>
      </c>
      <c r="H470" s="4" t="s">
        <v>49</v>
      </c>
      <c r="I470" s="3" t="s">
        <v>34</v>
      </c>
      <c r="J470" s="3" t="s">
        <v>77</v>
      </c>
      <c r="K470" s="3" t="s">
        <v>78</v>
      </c>
      <c r="L470" s="3" t="s">
        <v>68</v>
      </c>
      <c r="M470" s="3" t="s">
        <v>33</v>
      </c>
      <c r="N470" s="4" t="s">
        <v>49</v>
      </c>
      <c r="O470" s="4" t="s">
        <v>49</v>
      </c>
      <c r="P470" s="3" t="s">
        <v>79</v>
      </c>
      <c r="Q470" s="3" t="s">
        <v>39</v>
      </c>
      <c r="R470" s="3" t="s">
        <v>67</v>
      </c>
      <c r="S470" s="3" t="s">
        <v>68</v>
      </c>
      <c r="T470" s="3" t="s">
        <v>69</v>
      </c>
      <c r="U470" s="3" t="s">
        <v>70</v>
      </c>
      <c r="V470" s="3" t="s">
        <v>43</v>
      </c>
      <c r="W470" s="3" t="s">
        <v>44</v>
      </c>
      <c r="X470" s="3" t="s">
        <v>45</v>
      </c>
      <c r="Y470" s="3" t="s">
        <v>46</v>
      </c>
      <c r="Z470" s="3" t="s">
        <v>82</v>
      </c>
      <c r="AA470" s="3" t="s">
        <v>718</v>
      </c>
      <c r="AB470" s="18" t="s">
        <v>3193</v>
      </c>
      <c r="AC470" s="10"/>
      <c r="AD470" s="10"/>
      <c r="AE470" s="4">
        <v>267929.99</v>
      </c>
      <c r="AF470" s="4">
        <v>267.93</v>
      </c>
      <c r="AG470" s="4">
        <v>5178000</v>
      </c>
      <c r="AJ470" s="10"/>
      <c r="AK470" s="10"/>
      <c r="AL470" s="10"/>
    </row>
    <row r="471" spans="1:38" ht="22" customHeight="1" x14ac:dyDescent="0.3">
      <c r="A471" s="5">
        <v>43683</v>
      </c>
      <c r="B471" s="6" t="s">
        <v>31</v>
      </c>
      <c r="C471" s="6" t="s">
        <v>32</v>
      </c>
      <c r="D471" s="7" t="s">
        <v>49</v>
      </c>
      <c r="E471" s="7" t="s">
        <v>49</v>
      </c>
      <c r="F471" s="6" t="s">
        <v>33</v>
      </c>
      <c r="G471" s="7" t="s">
        <v>49</v>
      </c>
      <c r="H471" s="7" t="s">
        <v>49</v>
      </c>
      <c r="I471" s="6" t="s">
        <v>34</v>
      </c>
      <c r="J471" s="6" t="s">
        <v>77</v>
      </c>
      <c r="K471" s="6" t="s">
        <v>78</v>
      </c>
      <c r="L471" s="6" t="s">
        <v>68</v>
      </c>
      <c r="M471" s="6" t="s">
        <v>33</v>
      </c>
      <c r="N471" s="7" t="s">
        <v>49</v>
      </c>
      <c r="O471" s="7" t="s">
        <v>49</v>
      </c>
      <c r="P471" s="6" t="s">
        <v>79</v>
      </c>
      <c r="Q471" s="6" t="s">
        <v>39</v>
      </c>
      <c r="R471" s="6" t="s">
        <v>67</v>
      </c>
      <c r="S471" s="6" t="s">
        <v>68</v>
      </c>
      <c r="T471" s="6" t="s">
        <v>69</v>
      </c>
      <c r="U471" s="6" t="s">
        <v>70</v>
      </c>
      <c r="V471" s="6" t="s">
        <v>43</v>
      </c>
      <c r="W471" s="6" t="s">
        <v>44</v>
      </c>
      <c r="X471" s="6" t="s">
        <v>45</v>
      </c>
      <c r="Y471" s="6" t="s">
        <v>46</v>
      </c>
      <c r="Z471" s="6" t="s">
        <v>82</v>
      </c>
      <c r="AA471" s="6" t="s">
        <v>719</v>
      </c>
      <c r="AB471" s="12" t="str">
        <f t="shared" ref="AB471" si="122">IF(ISNUMBER(SEARCH("2,4 D",AA471)),"2,4-Dichlorophenoxyacetic acid",IF(ISNUMBER(SEARCH("ACIDO",AA471)),"2,4-Dichlorophenoxyacetic acid",IF(ISNUMBER(SEARCH("NAPHTHA",AA471)),"Aromatic Solvent Mixture",IF(ISNUMBER(SEARCH("DIMETHYLAMINE",AA471)),"Dimethylamine",IF(ISNUMBER(SEARCH("DIMETILAMINA",AA471)),"Dimethylamine",IF(ISNUMBER(SEARCH("JUMP",AA471)),"Diuron",IF(ISNUMBER(SEARCH("2-AMINO-2,3-DIMETHYL BUTYRAMIDE",AA471)),"Herbicide Amine Intermediate",IF(ISNUMBER(SEARCH("TEBUTHIURON",AA471)),"Tebuthiuron","FIXIT"))))))))</f>
        <v>Aromatic Solvent Mixture</v>
      </c>
      <c r="AC471" s="7"/>
      <c r="AD471" s="7"/>
      <c r="AE471" s="7">
        <v>139720</v>
      </c>
      <c r="AF471" s="7">
        <v>139.72</v>
      </c>
      <c r="AG471" s="7">
        <v>2700000</v>
      </c>
      <c r="AJ471" s="7"/>
      <c r="AK471" s="7"/>
      <c r="AL471" s="7"/>
    </row>
    <row r="472" spans="1:38" ht="22" customHeight="1" x14ac:dyDescent="0.3">
      <c r="A472" s="2">
        <v>43683</v>
      </c>
      <c r="B472" s="3" t="s">
        <v>31</v>
      </c>
      <c r="C472" s="3" t="s">
        <v>32</v>
      </c>
      <c r="D472" s="4" t="s">
        <v>49</v>
      </c>
      <c r="E472" s="4" t="s">
        <v>49</v>
      </c>
      <c r="F472" s="3" t="s">
        <v>33</v>
      </c>
      <c r="G472" s="4" t="s">
        <v>49</v>
      </c>
      <c r="H472" s="4" t="s">
        <v>49</v>
      </c>
      <c r="I472" s="3" t="s">
        <v>34</v>
      </c>
      <c r="J472" s="3" t="s">
        <v>65</v>
      </c>
      <c r="K472" s="4" t="s">
        <v>49</v>
      </c>
      <c r="L472" s="4" t="s">
        <v>49</v>
      </c>
      <c r="M472" s="3" t="s">
        <v>33</v>
      </c>
      <c r="N472" s="4" t="s">
        <v>49</v>
      </c>
      <c r="O472" s="4" t="s">
        <v>49</v>
      </c>
      <c r="P472" s="3" t="s">
        <v>66</v>
      </c>
      <c r="Q472" s="3" t="s">
        <v>356</v>
      </c>
      <c r="R472" s="3" t="s">
        <v>67</v>
      </c>
      <c r="S472" s="3" t="s">
        <v>68</v>
      </c>
      <c r="T472" s="3" t="s">
        <v>69</v>
      </c>
      <c r="U472" s="3" t="s">
        <v>70</v>
      </c>
      <c r="V472" s="3" t="s">
        <v>43</v>
      </c>
      <c r="W472" s="3" t="s">
        <v>44</v>
      </c>
      <c r="X472" s="3" t="s">
        <v>45</v>
      </c>
      <c r="Y472" s="3" t="s">
        <v>46</v>
      </c>
      <c r="Z472" s="3" t="s">
        <v>73</v>
      </c>
      <c r="AA472" s="3" t="s">
        <v>704</v>
      </c>
      <c r="AB472" s="12" t="s">
        <v>3160</v>
      </c>
      <c r="AC472" s="10"/>
      <c r="AD472" s="10"/>
      <c r="AE472" s="4">
        <v>24639</v>
      </c>
      <c r="AF472" s="4">
        <v>24.64</v>
      </c>
      <c r="AG472" s="4">
        <v>293000</v>
      </c>
      <c r="AJ472" s="10"/>
      <c r="AK472" s="10"/>
      <c r="AL472" s="10"/>
    </row>
    <row r="473" spans="1:38" ht="22" customHeight="1" x14ac:dyDescent="0.3">
      <c r="A473" s="5">
        <v>43683</v>
      </c>
      <c r="B473" s="6" t="s">
        <v>31</v>
      </c>
      <c r="C473" s="6" t="s">
        <v>32</v>
      </c>
      <c r="D473" s="7" t="s">
        <v>49</v>
      </c>
      <c r="E473" s="7" t="s">
        <v>49</v>
      </c>
      <c r="F473" s="6" t="s">
        <v>33</v>
      </c>
      <c r="G473" s="7" t="s">
        <v>49</v>
      </c>
      <c r="H473" s="7" t="s">
        <v>49</v>
      </c>
      <c r="I473" s="6" t="s">
        <v>34</v>
      </c>
      <c r="J473" s="6" t="s">
        <v>65</v>
      </c>
      <c r="K473" s="7" t="s">
        <v>49</v>
      </c>
      <c r="L473" s="7" t="s">
        <v>49</v>
      </c>
      <c r="M473" s="6" t="s">
        <v>33</v>
      </c>
      <c r="N473" s="7" t="s">
        <v>49</v>
      </c>
      <c r="O473" s="7" t="s">
        <v>49</v>
      </c>
      <c r="P473" s="6" t="s">
        <v>66</v>
      </c>
      <c r="Q473" s="6" t="s">
        <v>356</v>
      </c>
      <c r="R473" s="6" t="s">
        <v>67</v>
      </c>
      <c r="S473" s="6" t="s">
        <v>68</v>
      </c>
      <c r="T473" s="6" t="s">
        <v>69</v>
      </c>
      <c r="U473" s="6" t="s">
        <v>70</v>
      </c>
      <c r="V473" s="6" t="s">
        <v>43</v>
      </c>
      <c r="W473" s="6" t="s">
        <v>44</v>
      </c>
      <c r="X473" s="6" t="s">
        <v>45</v>
      </c>
      <c r="Y473" s="6" t="s">
        <v>46</v>
      </c>
      <c r="Z473" s="6" t="s">
        <v>73</v>
      </c>
      <c r="AA473" s="6" t="s">
        <v>704</v>
      </c>
      <c r="AB473" s="12" t="str">
        <f t="shared" ref="AB473" si="123">IF(ISNUMBER(SEARCH("2,4 D",AA471)),"2,4-Dichlorophenoxyacetic acid",IF(ISNUMBER(SEARCH("ACIDO",AA471)),"2,4-Dichlorophenoxyacetic acid",IF(ISNUMBER(SEARCH("NAPHTHA",AA471)),"Aromatic Solvent Mixture",IF(ISNUMBER(SEARCH("DIMETHYLAMINE",AA471)),"Dimethylamine",IF(ISNUMBER(SEARCH("DIMETILAMINA",AA471)),"Dimethylamine",IF(ISNUMBER(SEARCH("JUMP",AA471)),"Diuron",IF(ISNUMBER(SEARCH(" 2-AMINO-2,3-DIMETHYL BUTYRAMIDE",AA471)),"Herbicide Amine Intermediate",IF(ISNUMBER(SEARCH("TEBUTHIURON",AA471)),"Tebuthiuron",IF(ISNUMBER(SEARCH("DMS",AA471)),"Dimethyl Sulfate",IF(ISNUMBER(SEARCH("2,4-XILIDIN",AA471)),"2,4-Xylidine","FIX IT"))))))))))</f>
        <v>Aromatic Solvent Mixture</v>
      </c>
      <c r="AC473" s="7"/>
      <c r="AD473" s="7"/>
      <c r="AE473" s="7">
        <v>24339</v>
      </c>
      <c r="AF473" s="7">
        <v>24.34</v>
      </c>
      <c r="AG473" s="7">
        <v>289000</v>
      </c>
      <c r="AJ473" s="7"/>
      <c r="AK473" s="7"/>
      <c r="AL473" s="7"/>
    </row>
    <row r="474" spans="1:38" ht="22" customHeight="1" x14ac:dyDescent="0.3">
      <c r="A474" s="2">
        <v>43683</v>
      </c>
      <c r="B474" s="3" t="s">
        <v>31</v>
      </c>
      <c r="C474" s="3" t="s">
        <v>32</v>
      </c>
      <c r="D474" s="4" t="s">
        <v>49</v>
      </c>
      <c r="E474" s="4" t="s">
        <v>49</v>
      </c>
      <c r="F474" s="3" t="s">
        <v>33</v>
      </c>
      <c r="G474" s="4" t="s">
        <v>49</v>
      </c>
      <c r="H474" s="4" t="s">
        <v>49</v>
      </c>
      <c r="I474" s="3" t="s">
        <v>34</v>
      </c>
      <c r="J474" s="3" t="s">
        <v>65</v>
      </c>
      <c r="K474" s="4" t="s">
        <v>49</v>
      </c>
      <c r="L474" s="4" t="s">
        <v>49</v>
      </c>
      <c r="M474" s="3" t="s">
        <v>33</v>
      </c>
      <c r="N474" s="4" t="s">
        <v>49</v>
      </c>
      <c r="O474" s="4" t="s">
        <v>49</v>
      </c>
      <c r="P474" s="3" t="s">
        <v>66</v>
      </c>
      <c r="Q474" s="3" t="s">
        <v>702</v>
      </c>
      <c r="R474" s="3" t="s">
        <v>67</v>
      </c>
      <c r="S474" s="3" t="s">
        <v>68</v>
      </c>
      <c r="T474" s="3" t="s">
        <v>69</v>
      </c>
      <c r="U474" s="3" t="s">
        <v>70</v>
      </c>
      <c r="V474" s="3" t="s">
        <v>43</v>
      </c>
      <c r="W474" s="3" t="s">
        <v>44</v>
      </c>
      <c r="X474" s="3" t="s">
        <v>45</v>
      </c>
      <c r="Y474" s="3" t="s">
        <v>46</v>
      </c>
      <c r="Z474" s="3" t="s">
        <v>73</v>
      </c>
      <c r="AA474" s="3" t="s">
        <v>704</v>
      </c>
      <c r="AB474" s="12" t="s">
        <v>3160</v>
      </c>
      <c r="AC474" s="10"/>
      <c r="AD474" s="10"/>
      <c r="AE474" s="4">
        <v>24819</v>
      </c>
      <c r="AF474" s="4">
        <v>24.82</v>
      </c>
      <c r="AG474" s="4">
        <v>295000</v>
      </c>
      <c r="AJ474" s="10"/>
      <c r="AK474" s="10"/>
      <c r="AL474" s="10"/>
    </row>
    <row r="475" spans="1:38" ht="22" customHeight="1" x14ac:dyDescent="0.3">
      <c r="A475" s="5">
        <v>43683</v>
      </c>
      <c r="B475" s="6" t="s">
        <v>31</v>
      </c>
      <c r="C475" s="6" t="s">
        <v>32</v>
      </c>
      <c r="D475" s="7" t="s">
        <v>49</v>
      </c>
      <c r="E475" s="7" t="s">
        <v>49</v>
      </c>
      <c r="F475" s="6" t="s">
        <v>33</v>
      </c>
      <c r="G475" s="7" t="s">
        <v>49</v>
      </c>
      <c r="H475" s="7" t="s">
        <v>49</v>
      </c>
      <c r="I475" s="6" t="s">
        <v>34</v>
      </c>
      <c r="J475" s="6" t="s">
        <v>77</v>
      </c>
      <c r="K475" s="6" t="s">
        <v>78</v>
      </c>
      <c r="L475" s="6" t="s">
        <v>68</v>
      </c>
      <c r="M475" s="6" t="s">
        <v>33</v>
      </c>
      <c r="N475" s="7" t="s">
        <v>49</v>
      </c>
      <c r="O475" s="7" t="s">
        <v>49</v>
      </c>
      <c r="P475" s="6" t="s">
        <v>79</v>
      </c>
      <c r="Q475" s="6" t="s">
        <v>39</v>
      </c>
      <c r="R475" s="6" t="s">
        <v>67</v>
      </c>
      <c r="S475" s="6" t="s">
        <v>68</v>
      </c>
      <c r="T475" s="6" t="s">
        <v>69</v>
      </c>
      <c r="U475" s="6" t="s">
        <v>70</v>
      </c>
      <c r="V475" s="6" t="s">
        <v>43</v>
      </c>
      <c r="W475" s="6" t="s">
        <v>44</v>
      </c>
      <c r="X475" s="6" t="s">
        <v>45</v>
      </c>
      <c r="Y475" s="6" t="s">
        <v>46</v>
      </c>
      <c r="Z475" s="6" t="s">
        <v>82</v>
      </c>
      <c r="AA475" s="6" t="s">
        <v>720</v>
      </c>
      <c r="AB475" s="12" t="str">
        <f t="shared" ref="AB475:AB500" si="124">IF(ISNUMBER(SEARCH("CARBENDAZIM",AA475)),"Carbendazim",IF(ISNUMBER(SEARCH("4-D",AA475)),"2,4-Dichlorophenoxyacetic acid",IF(ISNUMBER(SEARCH("RIDOVER",AA475)),"Glyphosate",IF(ISNUMBER(SEARCH("POQUER",AA475)),"Clethodim",IF(ISNUMBER(SEARCH("LITER",AA475)),"Imidacloprid",IF(ISNUMBER(SEARCH("PYRINEX",AA475)),"Chlorpyrifos",IF(ISNUMBER(SEARCH("ORBIT",AA475)),"Omethoate",IF(ISNUMBER(SEARCH("HEXARON",AA475)),"Diuron",IF(ISNUMBER(SEARCH("ISOPROPYLAMINE",AA475)),"Isopropylamine",IF(ISNUMBER(SEARCH("GLYPHOSATE",AA475)),"Glyphosate",IF(ISNUMBER(SEARCH("MANCOZEB",AA475)),"Mancozeb Indofil",IF(ISNUMBER(SEARCH("PARAQUAT",AA475)),"Paraquat",IF(ISNUMBER(SEARCH("CAROMAX",AA475)),"Aromatic Solvent Mixture",IF(ISNUMBER(SEARCH("BUTIRON",AA475)),"Tebuthiuron",IF(ISNUMBER(SEARCH("VORAZ",AA475)),"Methomyl",IF(ISNUMBER(SEARCH("IMIDACLOPRID",AA475)),"Imidacloprid",IF(ISNUMBER(SEARCH("2 4 D",AA475)),"2,4-Dichlorophenoxyacetic acid",IF(ISNUMBER(SEARCH("IMIDACL",AA475)),"Imidacloprid",IF(ISNUMBER(SEARCH("DIUREX",AA475)),"Diuron",IF(ISNUMBER(SEARCH("RAPEL",AA475)),"Acephate","fix it"))))))))))))))))))))</f>
        <v>Methomyl</v>
      </c>
      <c r="AC475" s="7"/>
      <c r="AD475" s="7"/>
      <c r="AE475" s="7">
        <v>59400</v>
      </c>
      <c r="AF475" s="7">
        <v>59.4</v>
      </c>
      <c r="AG475" s="7">
        <v>1148000</v>
      </c>
      <c r="AJ475" s="7"/>
      <c r="AK475" s="7"/>
      <c r="AL475" s="7"/>
    </row>
    <row r="476" spans="1:38" ht="22" customHeight="1" x14ac:dyDescent="0.3">
      <c r="A476" s="2">
        <v>43683</v>
      </c>
      <c r="B476" s="3" t="s">
        <v>31</v>
      </c>
      <c r="C476" s="3" t="s">
        <v>32</v>
      </c>
      <c r="D476" s="4" t="s">
        <v>49</v>
      </c>
      <c r="E476" s="4" t="s">
        <v>49</v>
      </c>
      <c r="F476" s="3" t="s">
        <v>33</v>
      </c>
      <c r="G476" s="4" t="s">
        <v>49</v>
      </c>
      <c r="H476" s="4" t="s">
        <v>49</v>
      </c>
      <c r="I476" s="3" t="s">
        <v>34</v>
      </c>
      <c r="J476" s="3" t="s">
        <v>77</v>
      </c>
      <c r="K476" s="3" t="s">
        <v>78</v>
      </c>
      <c r="L476" s="3" t="s">
        <v>68</v>
      </c>
      <c r="M476" s="3" t="s">
        <v>33</v>
      </c>
      <c r="N476" s="4" t="s">
        <v>49</v>
      </c>
      <c r="O476" s="4" t="s">
        <v>49</v>
      </c>
      <c r="P476" s="3" t="s">
        <v>79</v>
      </c>
      <c r="Q476" s="3" t="s">
        <v>39</v>
      </c>
      <c r="R476" s="3" t="s">
        <v>67</v>
      </c>
      <c r="S476" s="3" t="s">
        <v>68</v>
      </c>
      <c r="T476" s="3" t="s">
        <v>69</v>
      </c>
      <c r="U476" s="3" t="s">
        <v>70</v>
      </c>
      <c r="V476" s="3" t="s">
        <v>43</v>
      </c>
      <c r="W476" s="3" t="s">
        <v>44</v>
      </c>
      <c r="X476" s="3" t="s">
        <v>45</v>
      </c>
      <c r="Y476" s="3" t="s">
        <v>46</v>
      </c>
      <c r="Z476" s="3" t="s">
        <v>82</v>
      </c>
      <c r="AA476" s="3" t="s">
        <v>721</v>
      </c>
      <c r="AB476" s="12" t="str">
        <f t="shared" ref="AB476" si="125">IF(ISNUMBER(SEARCH("DMS",AA476)),"Dimethyl Sulfate",IF(ISNUMBER(SEARCH("2,4-XILIDIN",AA476)),"2,4-Xylidine",IF(ISNUMBER(SEARCH("GALIGAN",AA476)),"Oxyfluorfen",IF(ISNUMBER(SEARCH("DIMETHYLAMINE",AA476)),"Dimethylamine",IF(ISNUMBER(SEARCH("ORTHOFORMATE",AA476)),"Trimethyl orthoformate",IF(ISNUMBER(SEARCH("NOVALURON",AA476)),"Novaluron",IF(ISNUMBER(SEARCH("DIMETHYL SULPHATE",AA476)),"Dimethyl Sulphate",IF(ISNUMBER(SEARCH("ALTAPYNE",AA476)),"Acid Based Co-Emulsifier",IF(ISNUMBER(SEARCH("METHANESULFONYL",AA476)),"Methanesulfonyl chloride",IF(ISNUMBER(SEARCH("METHYL FORMATE",AA476)),"Methanoate",IF(ISNUMBER(SEARCH("FLUEN",AA476)),"Fluensulfone","FIX IT")))))))))))</f>
        <v>Novaluron</v>
      </c>
      <c r="AC476" s="10"/>
      <c r="AD476" s="10"/>
      <c r="AE476" s="4">
        <v>135240.01</v>
      </c>
      <c r="AF476" s="4">
        <v>135.24</v>
      </c>
      <c r="AG476" s="4">
        <v>2614000</v>
      </c>
      <c r="AJ476" s="10"/>
      <c r="AK476" s="10"/>
      <c r="AL476" s="10"/>
    </row>
    <row r="477" spans="1:38" ht="22" customHeight="1" x14ac:dyDescent="0.3">
      <c r="A477" s="5">
        <v>43683</v>
      </c>
      <c r="B477" s="6" t="s">
        <v>31</v>
      </c>
      <c r="C477" s="6" t="s">
        <v>32</v>
      </c>
      <c r="D477" s="7" t="s">
        <v>49</v>
      </c>
      <c r="E477" s="7" t="s">
        <v>49</v>
      </c>
      <c r="F477" s="6" t="s">
        <v>33</v>
      </c>
      <c r="G477" s="7" t="s">
        <v>49</v>
      </c>
      <c r="H477" s="7" t="s">
        <v>49</v>
      </c>
      <c r="I477" s="6" t="s">
        <v>34</v>
      </c>
      <c r="J477" s="6" t="s">
        <v>65</v>
      </c>
      <c r="K477" s="7" t="s">
        <v>49</v>
      </c>
      <c r="L477" s="7" t="s">
        <v>49</v>
      </c>
      <c r="M477" s="6" t="s">
        <v>33</v>
      </c>
      <c r="N477" s="7" t="s">
        <v>49</v>
      </c>
      <c r="O477" s="7" t="s">
        <v>49</v>
      </c>
      <c r="P477" s="6" t="s">
        <v>66</v>
      </c>
      <c r="Q477" s="6" t="s">
        <v>356</v>
      </c>
      <c r="R477" s="6" t="s">
        <v>67</v>
      </c>
      <c r="S477" s="6" t="s">
        <v>68</v>
      </c>
      <c r="T477" s="6" t="s">
        <v>69</v>
      </c>
      <c r="U477" s="6" t="s">
        <v>70</v>
      </c>
      <c r="V477" s="6" t="s">
        <v>43</v>
      </c>
      <c r="W477" s="6" t="s">
        <v>44</v>
      </c>
      <c r="X477" s="6" t="s">
        <v>45</v>
      </c>
      <c r="Y477" s="6" t="s">
        <v>46</v>
      </c>
      <c r="Z477" s="6" t="s">
        <v>73</v>
      </c>
      <c r="AA477" s="6" t="s">
        <v>704</v>
      </c>
      <c r="AB477" s="12" t="s">
        <v>3160</v>
      </c>
      <c r="AC477" s="7"/>
      <c r="AD477" s="7"/>
      <c r="AE477" s="7">
        <v>24879</v>
      </c>
      <c r="AF477" s="7">
        <v>24.88</v>
      </c>
      <c r="AG477" s="7">
        <v>296000</v>
      </c>
      <c r="AJ477" s="7"/>
      <c r="AK477" s="7"/>
      <c r="AL477" s="7"/>
    </row>
    <row r="478" spans="1:38" ht="22" customHeight="1" x14ac:dyDescent="0.3">
      <c r="A478" s="2">
        <v>43683</v>
      </c>
      <c r="B478" s="3" t="s">
        <v>31</v>
      </c>
      <c r="C478" s="3" t="s">
        <v>32</v>
      </c>
      <c r="D478" s="4" t="s">
        <v>49</v>
      </c>
      <c r="E478" s="4" t="s">
        <v>49</v>
      </c>
      <c r="F478" s="3" t="s">
        <v>33</v>
      </c>
      <c r="G478" s="4" t="s">
        <v>49</v>
      </c>
      <c r="H478" s="4" t="s">
        <v>49</v>
      </c>
      <c r="I478" s="3" t="s">
        <v>34</v>
      </c>
      <c r="J478" s="3" t="s">
        <v>65</v>
      </c>
      <c r="K478" s="4" t="s">
        <v>49</v>
      </c>
      <c r="L478" s="4" t="s">
        <v>49</v>
      </c>
      <c r="M478" s="3" t="s">
        <v>33</v>
      </c>
      <c r="N478" s="4" t="s">
        <v>49</v>
      </c>
      <c r="O478" s="4" t="s">
        <v>49</v>
      </c>
      <c r="P478" s="3" t="s">
        <v>66</v>
      </c>
      <c r="Q478" s="3" t="s">
        <v>356</v>
      </c>
      <c r="R478" s="3" t="s">
        <v>67</v>
      </c>
      <c r="S478" s="3" t="s">
        <v>68</v>
      </c>
      <c r="T478" s="3" t="s">
        <v>69</v>
      </c>
      <c r="U478" s="3" t="s">
        <v>70</v>
      </c>
      <c r="V478" s="3" t="s">
        <v>43</v>
      </c>
      <c r="W478" s="3" t="s">
        <v>44</v>
      </c>
      <c r="X478" s="3" t="s">
        <v>45</v>
      </c>
      <c r="Y478" s="3" t="s">
        <v>46</v>
      </c>
      <c r="Z478" s="3" t="s">
        <v>73</v>
      </c>
      <c r="AA478" s="3" t="s">
        <v>704</v>
      </c>
      <c r="AB478" s="12" t="s">
        <v>3160</v>
      </c>
      <c r="AC478" s="10"/>
      <c r="AD478" s="10"/>
      <c r="AE478" s="4">
        <v>24780</v>
      </c>
      <c r="AF478" s="4">
        <v>24.78</v>
      </c>
      <c r="AG478" s="4">
        <v>295000</v>
      </c>
      <c r="AJ478" s="10"/>
      <c r="AK478" s="10"/>
      <c r="AL478" s="10"/>
    </row>
    <row r="479" spans="1:38" ht="22" customHeight="1" x14ac:dyDescent="0.3">
      <c r="A479" s="5">
        <v>43683</v>
      </c>
      <c r="B479" s="6" t="s">
        <v>31</v>
      </c>
      <c r="C479" s="6" t="s">
        <v>32</v>
      </c>
      <c r="D479" s="7" t="s">
        <v>49</v>
      </c>
      <c r="E479" s="7" t="s">
        <v>49</v>
      </c>
      <c r="F479" s="6" t="s">
        <v>33</v>
      </c>
      <c r="G479" s="7" t="s">
        <v>49</v>
      </c>
      <c r="H479" s="7" t="s">
        <v>49</v>
      </c>
      <c r="I479" s="6" t="s">
        <v>34</v>
      </c>
      <c r="J479" s="6" t="s">
        <v>65</v>
      </c>
      <c r="K479" s="7" t="s">
        <v>49</v>
      </c>
      <c r="L479" s="7" t="s">
        <v>49</v>
      </c>
      <c r="M479" s="6" t="s">
        <v>33</v>
      </c>
      <c r="N479" s="7" t="s">
        <v>49</v>
      </c>
      <c r="O479" s="7" t="s">
        <v>49</v>
      </c>
      <c r="P479" s="6" t="s">
        <v>66</v>
      </c>
      <c r="Q479" s="6" t="s">
        <v>39</v>
      </c>
      <c r="R479" s="6" t="s">
        <v>67</v>
      </c>
      <c r="S479" s="6" t="s">
        <v>68</v>
      </c>
      <c r="T479" s="6" t="s">
        <v>69</v>
      </c>
      <c r="U479" s="6" t="s">
        <v>70</v>
      </c>
      <c r="V479" s="6" t="s">
        <v>43</v>
      </c>
      <c r="W479" s="6" t="s">
        <v>44</v>
      </c>
      <c r="X479" s="6" t="s">
        <v>45</v>
      </c>
      <c r="Y479" s="6" t="s">
        <v>46</v>
      </c>
      <c r="Z479" s="6" t="s">
        <v>71</v>
      </c>
      <c r="AA479" s="6" t="s">
        <v>722</v>
      </c>
      <c r="AB479" s="12" t="s">
        <v>3160</v>
      </c>
      <c r="AC479" s="7"/>
      <c r="AD479" s="7"/>
      <c r="AE479" s="7">
        <v>134088</v>
      </c>
      <c r="AF479" s="7">
        <v>134.09</v>
      </c>
      <c r="AG479" s="7">
        <v>1594000</v>
      </c>
      <c r="AJ479" s="7"/>
      <c r="AK479" s="7"/>
      <c r="AL479" s="7"/>
    </row>
    <row r="480" spans="1:38" ht="22" customHeight="1" x14ac:dyDescent="0.3">
      <c r="A480" s="2">
        <v>43682</v>
      </c>
      <c r="B480" s="3" t="s">
        <v>31</v>
      </c>
      <c r="C480" s="3" t="s">
        <v>32</v>
      </c>
      <c r="D480" s="4" t="s">
        <v>49</v>
      </c>
      <c r="E480" s="4" t="s">
        <v>49</v>
      </c>
      <c r="F480" s="3" t="s">
        <v>33</v>
      </c>
      <c r="G480" s="4" t="s">
        <v>49</v>
      </c>
      <c r="H480" s="4" t="s">
        <v>49</v>
      </c>
      <c r="I480" s="3" t="s">
        <v>34</v>
      </c>
      <c r="J480" s="3" t="s">
        <v>65</v>
      </c>
      <c r="K480" s="4" t="s">
        <v>49</v>
      </c>
      <c r="L480" s="4" t="s">
        <v>49</v>
      </c>
      <c r="M480" s="3" t="s">
        <v>33</v>
      </c>
      <c r="N480" s="4" t="s">
        <v>49</v>
      </c>
      <c r="O480" s="4" t="s">
        <v>49</v>
      </c>
      <c r="P480" s="3" t="s">
        <v>66</v>
      </c>
      <c r="Q480" s="3" t="s">
        <v>39</v>
      </c>
      <c r="R480" s="3" t="s">
        <v>67</v>
      </c>
      <c r="S480" s="3" t="s">
        <v>68</v>
      </c>
      <c r="T480" s="3" t="s">
        <v>69</v>
      </c>
      <c r="U480" s="3" t="s">
        <v>70</v>
      </c>
      <c r="V480" s="3" t="s">
        <v>43</v>
      </c>
      <c r="W480" s="3" t="s">
        <v>44</v>
      </c>
      <c r="X480" s="3" t="s">
        <v>45</v>
      </c>
      <c r="Y480" s="3" t="s">
        <v>46</v>
      </c>
      <c r="Z480" s="3" t="s">
        <v>73</v>
      </c>
      <c r="AA480" s="3" t="s">
        <v>697</v>
      </c>
      <c r="AB480" s="12" t="s">
        <v>3160</v>
      </c>
      <c r="AC480" s="10"/>
      <c r="AD480" s="10"/>
      <c r="AE480" s="4">
        <v>18360</v>
      </c>
      <c r="AF480" s="4">
        <v>18.36</v>
      </c>
      <c r="AG480" s="4">
        <v>218000</v>
      </c>
      <c r="AJ480" s="10"/>
      <c r="AK480" s="10"/>
      <c r="AL480" s="10"/>
    </row>
    <row r="481" spans="1:38" ht="22" customHeight="1" x14ac:dyDescent="0.3">
      <c r="A481" s="5">
        <v>43682</v>
      </c>
      <c r="B481" s="6" t="s">
        <v>31</v>
      </c>
      <c r="C481" s="6" t="s">
        <v>32</v>
      </c>
      <c r="D481" s="7" t="s">
        <v>49</v>
      </c>
      <c r="E481" s="7" t="s">
        <v>49</v>
      </c>
      <c r="F481" s="6" t="s">
        <v>33</v>
      </c>
      <c r="G481" s="7" t="s">
        <v>49</v>
      </c>
      <c r="H481" s="7" t="s">
        <v>49</v>
      </c>
      <c r="I481" s="6" t="s">
        <v>34</v>
      </c>
      <c r="J481" s="6" t="s">
        <v>65</v>
      </c>
      <c r="K481" s="7" t="s">
        <v>49</v>
      </c>
      <c r="L481" s="7" t="s">
        <v>49</v>
      </c>
      <c r="M481" s="6" t="s">
        <v>33</v>
      </c>
      <c r="N481" s="7" t="s">
        <v>49</v>
      </c>
      <c r="O481" s="7" t="s">
        <v>49</v>
      </c>
      <c r="P481" s="6" t="s">
        <v>66</v>
      </c>
      <c r="Q481" s="6" t="s">
        <v>39</v>
      </c>
      <c r="R481" s="6" t="s">
        <v>67</v>
      </c>
      <c r="S481" s="6" t="s">
        <v>68</v>
      </c>
      <c r="T481" s="6" t="s">
        <v>69</v>
      </c>
      <c r="U481" s="6" t="s">
        <v>70</v>
      </c>
      <c r="V481" s="6" t="s">
        <v>43</v>
      </c>
      <c r="W481" s="6" t="s">
        <v>44</v>
      </c>
      <c r="X481" s="6" t="s">
        <v>45</v>
      </c>
      <c r="Y481" s="6" t="s">
        <v>46</v>
      </c>
      <c r="Z481" s="6" t="s">
        <v>73</v>
      </c>
      <c r="AA481" s="6" t="s">
        <v>564</v>
      </c>
      <c r="AB481" s="12" t="s">
        <v>3160</v>
      </c>
      <c r="AC481" s="7"/>
      <c r="AD481" s="7"/>
      <c r="AE481" s="7">
        <v>36720</v>
      </c>
      <c r="AF481" s="7">
        <v>36.72</v>
      </c>
      <c r="AG481" s="7">
        <v>436000</v>
      </c>
      <c r="AJ481" s="7"/>
      <c r="AK481" s="7"/>
      <c r="AL481" s="7"/>
    </row>
    <row r="482" spans="1:38" ht="22" customHeight="1" x14ac:dyDescent="0.3">
      <c r="A482" s="2">
        <v>43682</v>
      </c>
      <c r="B482" s="3" t="s">
        <v>31</v>
      </c>
      <c r="C482" s="3" t="s">
        <v>32</v>
      </c>
      <c r="D482" s="4" t="s">
        <v>49</v>
      </c>
      <c r="E482" s="4" t="s">
        <v>49</v>
      </c>
      <c r="F482" s="3" t="s">
        <v>33</v>
      </c>
      <c r="G482" s="4" t="s">
        <v>49</v>
      </c>
      <c r="H482" s="4" t="s">
        <v>49</v>
      </c>
      <c r="I482" s="3" t="s">
        <v>34</v>
      </c>
      <c r="J482" s="3" t="s">
        <v>35</v>
      </c>
      <c r="K482" s="3" t="s">
        <v>36</v>
      </c>
      <c r="L482" s="3" t="s">
        <v>37</v>
      </c>
      <c r="M482" s="3" t="s">
        <v>33</v>
      </c>
      <c r="N482" s="4" t="s">
        <v>49</v>
      </c>
      <c r="O482" s="4" t="s">
        <v>49</v>
      </c>
      <c r="P482" s="3" t="s">
        <v>38</v>
      </c>
      <c r="Q482" s="3" t="s">
        <v>39</v>
      </c>
      <c r="R482" s="3" t="s">
        <v>40</v>
      </c>
      <c r="S482" s="3" t="s">
        <v>37</v>
      </c>
      <c r="T482" s="3" t="s">
        <v>41</v>
      </c>
      <c r="U482" s="3" t="s">
        <v>42</v>
      </c>
      <c r="V482" s="3" t="s">
        <v>43</v>
      </c>
      <c r="W482" s="3" t="s">
        <v>44</v>
      </c>
      <c r="X482" s="3" t="s">
        <v>45</v>
      </c>
      <c r="Y482" s="3" t="s">
        <v>46</v>
      </c>
      <c r="Z482" s="3" t="s">
        <v>47</v>
      </c>
      <c r="AA482" s="3" t="s">
        <v>723</v>
      </c>
      <c r="AB482" s="12" t="str">
        <f t="shared" si="124"/>
        <v>2,4-Dichlorophenoxyacetic acid</v>
      </c>
      <c r="AC482" s="10"/>
      <c r="AD482" s="10"/>
      <c r="AE482" s="4">
        <v>240980</v>
      </c>
      <c r="AF482" s="4">
        <v>240.98</v>
      </c>
      <c r="AG482" s="3" t="s">
        <v>49</v>
      </c>
      <c r="AJ482" s="10"/>
      <c r="AK482" s="10"/>
      <c r="AL482" s="10"/>
    </row>
    <row r="483" spans="1:38" ht="22" customHeight="1" x14ac:dyDescent="0.3">
      <c r="A483" s="5">
        <v>43682</v>
      </c>
      <c r="B483" s="6" t="s">
        <v>31</v>
      </c>
      <c r="C483" s="6" t="s">
        <v>32</v>
      </c>
      <c r="D483" s="7" t="s">
        <v>49</v>
      </c>
      <c r="E483" s="7" t="s">
        <v>49</v>
      </c>
      <c r="F483" s="6" t="s">
        <v>33</v>
      </c>
      <c r="G483" s="7" t="s">
        <v>49</v>
      </c>
      <c r="H483" s="7" t="s">
        <v>49</v>
      </c>
      <c r="I483" s="6" t="s">
        <v>34</v>
      </c>
      <c r="J483" s="6" t="s">
        <v>65</v>
      </c>
      <c r="K483" s="7" t="s">
        <v>49</v>
      </c>
      <c r="L483" s="7" t="s">
        <v>49</v>
      </c>
      <c r="M483" s="6" t="s">
        <v>33</v>
      </c>
      <c r="N483" s="7" t="s">
        <v>49</v>
      </c>
      <c r="O483" s="7" t="s">
        <v>49</v>
      </c>
      <c r="P483" s="6" t="s">
        <v>66</v>
      </c>
      <c r="Q483" s="6" t="s">
        <v>39</v>
      </c>
      <c r="R483" s="6" t="s">
        <v>67</v>
      </c>
      <c r="S483" s="6" t="s">
        <v>68</v>
      </c>
      <c r="T483" s="6" t="s">
        <v>69</v>
      </c>
      <c r="U483" s="6" t="s">
        <v>70</v>
      </c>
      <c r="V483" s="6" t="s">
        <v>43</v>
      </c>
      <c r="W483" s="6" t="s">
        <v>44</v>
      </c>
      <c r="X483" s="6" t="s">
        <v>45</v>
      </c>
      <c r="Y483" s="6" t="s">
        <v>46</v>
      </c>
      <c r="Z483" s="6" t="s">
        <v>73</v>
      </c>
      <c r="AA483" s="6" t="s">
        <v>697</v>
      </c>
      <c r="AB483" s="12" t="str">
        <f>IF(ISNUMBER(SEARCH("TRIFLUOROMETHYL",AA425)),"2-(Trifluoromethyl)pyridine",IF(ISNUMBER(SEARCH("GALIL",AA425)),"Imidachloprid",IF(ISNUMBER(SEARCH("SUPRATHION",AA425)),"Methidathion",IF(ISNUMBER(SEARCH("ETHYLAN",AA425)),"Non Ionic Surfactant",IF(ISNUMBER(SEARCH("FIPRONIL",AA425)),"Fipronil","FIX IT")))))</f>
        <v>Methidathion</v>
      </c>
      <c r="AC483" s="7"/>
      <c r="AD483" s="7"/>
      <c r="AE483" s="7">
        <v>18360</v>
      </c>
      <c r="AF483" s="7">
        <v>18.36</v>
      </c>
      <c r="AG483" s="7">
        <v>218000</v>
      </c>
      <c r="AJ483" s="7"/>
      <c r="AK483" s="7"/>
      <c r="AL483" s="7"/>
    </row>
    <row r="484" spans="1:38" ht="22" customHeight="1" x14ac:dyDescent="0.3">
      <c r="A484" s="2">
        <v>43682</v>
      </c>
      <c r="B484" s="3" t="s">
        <v>31</v>
      </c>
      <c r="C484" s="3" t="s">
        <v>32</v>
      </c>
      <c r="D484" s="4" t="s">
        <v>49</v>
      </c>
      <c r="E484" s="4" t="s">
        <v>49</v>
      </c>
      <c r="F484" s="3" t="s">
        <v>33</v>
      </c>
      <c r="G484" s="4" t="s">
        <v>49</v>
      </c>
      <c r="H484" s="4" t="s">
        <v>49</v>
      </c>
      <c r="I484" s="3" t="s">
        <v>34</v>
      </c>
      <c r="J484" s="3" t="s">
        <v>65</v>
      </c>
      <c r="K484" s="4" t="s">
        <v>49</v>
      </c>
      <c r="L484" s="4" t="s">
        <v>49</v>
      </c>
      <c r="M484" s="3" t="s">
        <v>33</v>
      </c>
      <c r="N484" s="4" t="s">
        <v>49</v>
      </c>
      <c r="O484" s="4" t="s">
        <v>49</v>
      </c>
      <c r="P484" s="3" t="s">
        <v>66</v>
      </c>
      <c r="Q484" s="3" t="s">
        <v>39</v>
      </c>
      <c r="R484" s="3" t="s">
        <v>67</v>
      </c>
      <c r="S484" s="3" t="s">
        <v>68</v>
      </c>
      <c r="T484" s="3" t="s">
        <v>69</v>
      </c>
      <c r="U484" s="3" t="s">
        <v>70</v>
      </c>
      <c r="V484" s="3" t="s">
        <v>43</v>
      </c>
      <c r="W484" s="3" t="s">
        <v>44</v>
      </c>
      <c r="X484" s="3" t="s">
        <v>45</v>
      </c>
      <c r="Y484" s="3" t="s">
        <v>46</v>
      </c>
      <c r="Z484" s="3" t="s">
        <v>73</v>
      </c>
      <c r="AA484" s="3" t="s">
        <v>697</v>
      </c>
      <c r="AB484" s="12" t="str">
        <f t="shared" ref="AB484" si="126">IF(ISNUMBER(SEARCH("2,4 D",AA482)),"2,4-Dichlorophenoxyacetic acid",IF(ISNUMBER(SEARCH("ACIDO",AA482)),"2,4-Dichlorophenoxyacetic acid",IF(ISNUMBER(SEARCH("NAPHTHA",AA482)),"Aromatic Solvent Mixture",IF(ISNUMBER(SEARCH("DIMETHYLAMINE",AA482)),"Dimethylamine",IF(ISNUMBER(SEARCH("DIMETILAMINA",AA482)),"Dimethylamine",IF(ISNUMBER(SEARCH("JUMP",AA482)),"Diuron",IF(ISNUMBER(SEARCH(" 2-AMINO-2,3-DIMETHYL BUTYRAMIDE",AA482)),"Herbicide Amine Intermediate",IF(ISNUMBER(SEARCH("TEBUTHIURON",AA482)),"Tebuthiuron",IF(ISNUMBER(SEARCH("DMS",AA482)),"Dimethyl Sulfate",IF(ISNUMBER(SEARCH("2,4-XILIDIN",AA482)),"2,4-Xylidine","FIX IT"))))))))))</f>
        <v>2,4-Dichlorophenoxyacetic acid</v>
      </c>
      <c r="AC484" s="10"/>
      <c r="AD484" s="10"/>
      <c r="AE484" s="4">
        <v>18360</v>
      </c>
      <c r="AF484" s="4">
        <v>18.36</v>
      </c>
      <c r="AG484" s="4">
        <v>218000</v>
      </c>
      <c r="AJ484" s="10"/>
      <c r="AK484" s="10"/>
      <c r="AL484" s="10"/>
    </row>
    <row r="485" spans="1:38" ht="22" customHeight="1" x14ac:dyDescent="0.3">
      <c r="A485" s="5">
        <v>43682</v>
      </c>
      <c r="B485" s="6" t="s">
        <v>31</v>
      </c>
      <c r="C485" s="6" t="s">
        <v>32</v>
      </c>
      <c r="D485" s="7" t="s">
        <v>49</v>
      </c>
      <c r="E485" s="7" t="s">
        <v>49</v>
      </c>
      <c r="F485" s="6" t="s">
        <v>33</v>
      </c>
      <c r="G485" s="7" t="s">
        <v>49</v>
      </c>
      <c r="H485" s="7" t="s">
        <v>49</v>
      </c>
      <c r="I485" s="6" t="s">
        <v>34</v>
      </c>
      <c r="J485" s="6" t="s">
        <v>65</v>
      </c>
      <c r="K485" s="7" t="s">
        <v>49</v>
      </c>
      <c r="L485" s="7" t="s">
        <v>49</v>
      </c>
      <c r="M485" s="6" t="s">
        <v>33</v>
      </c>
      <c r="N485" s="7" t="s">
        <v>49</v>
      </c>
      <c r="O485" s="7" t="s">
        <v>49</v>
      </c>
      <c r="P485" s="6" t="s">
        <v>66</v>
      </c>
      <c r="Q485" s="6" t="s">
        <v>39</v>
      </c>
      <c r="R485" s="6" t="s">
        <v>67</v>
      </c>
      <c r="S485" s="6" t="s">
        <v>68</v>
      </c>
      <c r="T485" s="6" t="s">
        <v>69</v>
      </c>
      <c r="U485" s="6" t="s">
        <v>70</v>
      </c>
      <c r="V485" s="6" t="s">
        <v>43</v>
      </c>
      <c r="W485" s="6" t="s">
        <v>44</v>
      </c>
      <c r="X485" s="6" t="s">
        <v>45</v>
      </c>
      <c r="Y485" s="6" t="s">
        <v>46</v>
      </c>
      <c r="Z485" s="6" t="s">
        <v>71</v>
      </c>
      <c r="AA485" s="6" t="s">
        <v>361</v>
      </c>
      <c r="AB485" s="12" t="str">
        <f t="shared" si="124"/>
        <v>Diuron</v>
      </c>
      <c r="AC485" s="7"/>
      <c r="AD485" s="7"/>
      <c r="AE485" s="7">
        <v>134088</v>
      </c>
      <c r="AF485" s="7">
        <v>134.09</v>
      </c>
      <c r="AG485" s="7">
        <v>1594000</v>
      </c>
      <c r="AJ485" s="7"/>
      <c r="AK485" s="7"/>
      <c r="AL485" s="7"/>
    </row>
    <row r="486" spans="1:38" ht="22" customHeight="1" x14ac:dyDescent="0.3">
      <c r="A486" s="2">
        <v>43682</v>
      </c>
      <c r="B486" s="3" t="s">
        <v>31</v>
      </c>
      <c r="C486" s="3" t="s">
        <v>32</v>
      </c>
      <c r="D486" s="4" t="s">
        <v>49</v>
      </c>
      <c r="E486" s="4" t="s">
        <v>49</v>
      </c>
      <c r="F486" s="3" t="s">
        <v>33</v>
      </c>
      <c r="G486" s="4" t="s">
        <v>49</v>
      </c>
      <c r="H486" s="4" t="s">
        <v>49</v>
      </c>
      <c r="I486" s="3" t="s">
        <v>34</v>
      </c>
      <c r="J486" s="3" t="s">
        <v>65</v>
      </c>
      <c r="K486" s="4" t="s">
        <v>49</v>
      </c>
      <c r="L486" s="4" t="s">
        <v>49</v>
      </c>
      <c r="M486" s="3" t="s">
        <v>33</v>
      </c>
      <c r="N486" s="4" t="s">
        <v>49</v>
      </c>
      <c r="O486" s="4" t="s">
        <v>49</v>
      </c>
      <c r="P486" s="3" t="s">
        <v>66</v>
      </c>
      <c r="Q486" s="3" t="s">
        <v>702</v>
      </c>
      <c r="R486" s="3" t="s">
        <v>67</v>
      </c>
      <c r="S486" s="3" t="s">
        <v>68</v>
      </c>
      <c r="T486" s="3" t="s">
        <v>69</v>
      </c>
      <c r="U486" s="3" t="s">
        <v>70</v>
      </c>
      <c r="V486" s="3" t="s">
        <v>43</v>
      </c>
      <c r="W486" s="3" t="s">
        <v>44</v>
      </c>
      <c r="X486" s="3" t="s">
        <v>45</v>
      </c>
      <c r="Y486" s="3" t="s">
        <v>46</v>
      </c>
      <c r="Z486" s="3" t="s">
        <v>73</v>
      </c>
      <c r="AA486" s="3" t="s">
        <v>704</v>
      </c>
      <c r="AB486" s="12" t="s">
        <v>3160</v>
      </c>
      <c r="AC486" s="10"/>
      <c r="AD486" s="10"/>
      <c r="AE486" s="4">
        <v>24600</v>
      </c>
      <c r="AF486" s="4">
        <v>24.6</v>
      </c>
      <c r="AG486" s="4">
        <v>292000</v>
      </c>
      <c r="AJ486" s="7"/>
      <c r="AK486" s="7"/>
      <c r="AL486" s="7"/>
    </row>
    <row r="487" spans="1:38" ht="22" customHeight="1" x14ac:dyDescent="0.3">
      <c r="A487" s="5">
        <v>43682</v>
      </c>
      <c r="B487" s="6" t="s">
        <v>31</v>
      </c>
      <c r="C487" s="6" t="s">
        <v>32</v>
      </c>
      <c r="D487" s="7" t="s">
        <v>49</v>
      </c>
      <c r="E487" s="7" t="s">
        <v>49</v>
      </c>
      <c r="F487" s="6" t="s">
        <v>33</v>
      </c>
      <c r="G487" s="7" t="s">
        <v>49</v>
      </c>
      <c r="H487" s="7" t="s">
        <v>49</v>
      </c>
      <c r="I487" s="6" t="s">
        <v>34</v>
      </c>
      <c r="J487" s="6" t="s">
        <v>65</v>
      </c>
      <c r="K487" s="7" t="s">
        <v>49</v>
      </c>
      <c r="L487" s="7" t="s">
        <v>49</v>
      </c>
      <c r="M487" s="6" t="s">
        <v>33</v>
      </c>
      <c r="N487" s="7" t="s">
        <v>49</v>
      </c>
      <c r="O487" s="7" t="s">
        <v>49</v>
      </c>
      <c r="P487" s="6" t="s">
        <v>66</v>
      </c>
      <c r="Q487" s="6" t="s">
        <v>702</v>
      </c>
      <c r="R487" s="6" t="s">
        <v>67</v>
      </c>
      <c r="S487" s="6" t="s">
        <v>68</v>
      </c>
      <c r="T487" s="6" t="s">
        <v>69</v>
      </c>
      <c r="U487" s="6" t="s">
        <v>70</v>
      </c>
      <c r="V487" s="6" t="s">
        <v>43</v>
      </c>
      <c r="W487" s="6" t="s">
        <v>44</v>
      </c>
      <c r="X487" s="6" t="s">
        <v>45</v>
      </c>
      <c r="Y487" s="6" t="s">
        <v>46</v>
      </c>
      <c r="Z487" s="6" t="s">
        <v>73</v>
      </c>
      <c r="AA487" s="6" t="s">
        <v>704</v>
      </c>
      <c r="AB487" s="12" t="str">
        <f t="shared" ref="AB487" si="127">IF(ISNUMBER(SEARCH("FORMIC ACID",AA429)),"Formic Acid",IF(ISNUMBER(SEARCH("DIMETIL SULFATO",AA429)),"Dimethyl Sulfate",IF(ISNUMBER(SEARCH("CHLOROTHALONIL",AA429)),"Chlorothalonil","FIX IT")))</f>
        <v>Chlorothalonil</v>
      </c>
      <c r="AC487" s="7"/>
      <c r="AD487" s="7"/>
      <c r="AE487" s="7">
        <v>24859</v>
      </c>
      <c r="AF487" s="7">
        <v>24.86</v>
      </c>
      <c r="AG487" s="7">
        <v>295000</v>
      </c>
      <c r="AJ487" s="7"/>
      <c r="AK487" s="7"/>
      <c r="AL487" s="7"/>
    </row>
    <row r="488" spans="1:38" ht="22" customHeight="1" x14ac:dyDescent="0.3">
      <c r="A488" s="2">
        <v>43682</v>
      </c>
      <c r="B488" s="3" t="s">
        <v>31</v>
      </c>
      <c r="C488" s="3" t="s">
        <v>32</v>
      </c>
      <c r="D488" s="4" t="s">
        <v>49</v>
      </c>
      <c r="E488" s="4" t="s">
        <v>49</v>
      </c>
      <c r="F488" s="3" t="s">
        <v>33</v>
      </c>
      <c r="G488" s="4" t="s">
        <v>49</v>
      </c>
      <c r="H488" s="4" t="s">
        <v>49</v>
      </c>
      <c r="I488" s="3" t="s">
        <v>34</v>
      </c>
      <c r="J488" s="3" t="s">
        <v>65</v>
      </c>
      <c r="K488" s="4" t="s">
        <v>49</v>
      </c>
      <c r="L488" s="4" t="s">
        <v>49</v>
      </c>
      <c r="M488" s="3" t="s">
        <v>33</v>
      </c>
      <c r="N488" s="4" t="s">
        <v>49</v>
      </c>
      <c r="O488" s="4" t="s">
        <v>49</v>
      </c>
      <c r="P488" s="3" t="s">
        <v>66</v>
      </c>
      <c r="Q488" s="3" t="s">
        <v>39</v>
      </c>
      <c r="R488" s="3" t="s">
        <v>67</v>
      </c>
      <c r="S488" s="3" t="s">
        <v>68</v>
      </c>
      <c r="T488" s="3" t="s">
        <v>69</v>
      </c>
      <c r="U488" s="3" t="s">
        <v>70</v>
      </c>
      <c r="V488" s="3" t="s">
        <v>43</v>
      </c>
      <c r="W488" s="3" t="s">
        <v>44</v>
      </c>
      <c r="X488" s="3" t="s">
        <v>45</v>
      </c>
      <c r="Y488" s="3" t="s">
        <v>46</v>
      </c>
      <c r="Z488" s="3" t="s">
        <v>73</v>
      </c>
      <c r="AA488" s="3" t="s">
        <v>724</v>
      </c>
      <c r="AB488" s="12" t="s">
        <v>3158</v>
      </c>
      <c r="AC488" s="10"/>
      <c r="AD488" s="10"/>
      <c r="AE488" s="4">
        <v>142065</v>
      </c>
      <c r="AF488" s="4">
        <v>142.07</v>
      </c>
      <c r="AG488" s="4">
        <v>1688000</v>
      </c>
      <c r="AJ488" s="10"/>
      <c r="AK488" s="10"/>
      <c r="AL488" s="10"/>
    </row>
    <row r="489" spans="1:38" ht="22" customHeight="1" x14ac:dyDescent="0.3">
      <c r="A489" s="5">
        <v>43682</v>
      </c>
      <c r="B489" s="6" t="s">
        <v>31</v>
      </c>
      <c r="C489" s="6" t="s">
        <v>32</v>
      </c>
      <c r="D489" s="7" t="s">
        <v>49</v>
      </c>
      <c r="E489" s="7" t="s">
        <v>49</v>
      </c>
      <c r="F489" s="6" t="s">
        <v>33</v>
      </c>
      <c r="G489" s="7" t="s">
        <v>49</v>
      </c>
      <c r="H489" s="7" t="s">
        <v>49</v>
      </c>
      <c r="I489" s="6" t="s">
        <v>34</v>
      </c>
      <c r="J489" s="6" t="s">
        <v>65</v>
      </c>
      <c r="K489" s="7" t="s">
        <v>49</v>
      </c>
      <c r="L489" s="7" t="s">
        <v>49</v>
      </c>
      <c r="M489" s="6" t="s">
        <v>33</v>
      </c>
      <c r="N489" s="7" t="s">
        <v>49</v>
      </c>
      <c r="O489" s="7" t="s">
        <v>49</v>
      </c>
      <c r="P489" s="6" t="s">
        <v>66</v>
      </c>
      <c r="Q489" s="6" t="s">
        <v>702</v>
      </c>
      <c r="R489" s="6" t="s">
        <v>67</v>
      </c>
      <c r="S489" s="6" t="s">
        <v>68</v>
      </c>
      <c r="T489" s="6" t="s">
        <v>69</v>
      </c>
      <c r="U489" s="6" t="s">
        <v>70</v>
      </c>
      <c r="V489" s="6" t="s">
        <v>43</v>
      </c>
      <c r="W489" s="6" t="s">
        <v>44</v>
      </c>
      <c r="X489" s="6" t="s">
        <v>45</v>
      </c>
      <c r="Y489" s="6" t="s">
        <v>46</v>
      </c>
      <c r="Z489" s="6" t="s">
        <v>73</v>
      </c>
      <c r="AA489" s="6" t="s">
        <v>704</v>
      </c>
      <c r="AB489" s="12" t="s">
        <v>3160</v>
      </c>
      <c r="AC489" s="7"/>
      <c r="AD489" s="7"/>
      <c r="AE489" s="7">
        <v>24859</v>
      </c>
      <c r="AF489" s="7">
        <v>24.86</v>
      </c>
      <c r="AG489" s="7">
        <v>295000</v>
      </c>
      <c r="AJ489" s="7"/>
      <c r="AK489" s="7"/>
      <c r="AL489" s="7"/>
    </row>
    <row r="490" spans="1:38" ht="22" customHeight="1" x14ac:dyDescent="0.3">
      <c r="A490" s="2">
        <v>43682</v>
      </c>
      <c r="B490" s="3" t="s">
        <v>31</v>
      </c>
      <c r="C490" s="3" t="s">
        <v>32</v>
      </c>
      <c r="D490" s="4" t="s">
        <v>49</v>
      </c>
      <c r="E490" s="4" t="s">
        <v>49</v>
      </c>
      <c r="F490" s="3" t="s">
        <v>33</v>
      </c>
      <c r="G490" s="4" t="s">
        <v>49</v>
      </c>
      <c r="H490" s="4" t="s">
        <v>49</v>
      </c>
      <c r="I490" s="3" t="s">
        <v>34</v>
      </c>
      <c r="J490" s="3" t="s">
        <v>65</v>
      </c>
      <c r="K490" s="4" t="s">
        <v>49</v>
      </c>
      <c r="L490" s="4" t="s">
        <v>49</v>
      </c>
      <c r="M490" s="3" t="s">
        <v>33</v>
      </c>
      <c r="N490" s="4" t="s">
        <v>49</v>
      </c>
      <c r="O490" s="4" t="s">
        <v>49</v>
      </c>
      <c r="P490" s="3" t="s">
        <v>66</v>
      </c>
      <c r="Q490" s="3" t="s">
        <v>39</v>
      </c>
      <c r="R490" s="3" t="s">
        <v>67</v>
      </c>
      <c r="S490" s="3" t="s">
        <v>68</v>
      </c>
      <c r="T490" s="3" t="s">
        <v>69</v>
      </c>
      <c r="U490" s="3" t="s">
        <v>70</v>
      </c>
      <c r="V490" s="3" t="s">
        <v>43</v>
      </c>
      <c r="W490" s="3" t="s">
        <v>44</v>
      </c>
      <c r="X490" s="3" t="s">
        <v>45</v>
      </c>
      <c r="Y490" s="3" t="s">
        <v>46</v>
      </c>
      <c r="Z490" s="3" t="s">
        <v>73</v>
      </c>
      <c r="AA490" s="3" t="s">
        <v>697</v>
      </c>
      <c r="AB490" s="12" t="s">
        <v>3160</v>
      </c>
      <c r="AC490" s="10"/>
      <c r="AD490" s="10"/>
      <c r="AE490" s="4">
        <v>18360</v>
      </c>
      <c r="AF490" s="4">
        <v>18.36</v>
      </c>
      <c r="AG490" s="4">
        <v>218000</v>
      </c>
      <c r="AJ490" s="10"/>
      <c r="AK490" s="10"/>
      <c r="AL490" s="10"/>
    </row>
    <row r="491" spans="1:38" ht="22" customHeight="1" x14ac:dyDescent="0.3">
      <c r="A491" s="5">
        <v>43682</v>
      </c>
      <c r="B491" s="6" t="s">
        <v>31</v>
      </c>
      <c r="C491" s="6" t="s">
        <v>32</v>
      </c>
      <c r="D491" s="7" t="s">
        <v>49</v>
      </c>
      <c r="E491" s="7" t="s">
        <v>49</v>
      </c>
      <c r="F491" s="6" t="s">
        <v>33</v>
      </c>
      <c r="G491" s="7" t="s">
        <v>49</v>
      </c>
      <c r="H491" s="7" t="s">
        <v>49</v>
      </c>
      <c r="I491" s="6" t="s">
        <v>34</v>
      </c>
      <c r="J491" s="6" t="s">
        <v>35</v>
      </c>
      <c r="K491" s="6" t="s">
        <v>36</v>
      </c>
      <c r="L491" s="6" t="s">
        <v>37</v>
      </c>
      <c r="M491" s="6" t="s">
        <v>33</v>
      </c>
      <c r="N491" s="7" t="s">
        <v>49</v>
      </c>
      <c r="O491" s="7" t="s">
        <v>49</v>
      </c>
      <c r="P491" s="6" t="s">
        <v>38</v>
      </c>
      <c r="Q491" s="6" t="s">
        <v>39</v>
      </c>
      <c r="R491" s="6" t="s">
        <v>40</v>
      </c>
      <c r="S491" s="6" t="s">
        <v>37</v>
      </c>
      <c r="T491" s="6" t="s">
        <v>41</v>
      </c>
      <c r="U491" s="6" t="s">
        <v>42</v>
      </c>
      <c r="V491" s="6" t="s">
        <v>43</v>
      </c>
      <c r="W491" s="6" t="s">
        <v>44</v>
      </c>
      <c r="X491" s="6" t="s">
        <v>45</v>
      </c>
      <c r="Y491" s="6" t="s">
        <v>46</v>
      </c>
      <c r="Z491" s="6" t="s">
        <v>47</v>
      </c>
      <c r="AA491" s="6" t="s">
        <v>725</v>
      </c>
      <c r="AB491" s="12" t="str">
        <f t="shared" si="124"/>
        <v>2,4-Dichlorophenoxyacetic acid</v>
      </c>
      <c r="AC491" s="7"/>
      <c r="AD491" s="7"/>
      <c r="AE491" s="7">
        <v>37120</v>
      </c>
      <c r="AF491" s="7">
        <v>37.119999999999997</v>
      </c>
      <c r="AG491" s="6" t="s">
        <v>49</v>
      </c>
      <c r="AJ491" s="7"/>
      <c r="AK491" s="7"/>
      <c r="AL491" s="7"/>
    </row>
    <row r="492" spans="1:38" ht="22" customHeight="1" x14ac:dyDescent="0.3">
      <c r="A492" s="2">
        <v>43682</v>
      </c>
      <c r="B492" s="3" t="s">
        <v>31</v>
      </c>
      <c r="C492" s="3" t="s">
        <v>32</v>
      </c>
      <c r="D492" s="4" t="s">
        <v>49</v>
      </c>
      <c r="E492" s="4" t="s">
        <v>49</v>
      </c>
      <c r="F492" s="3" t="s">
        <v>33</v>
      </c>
      <c r="G492" s="4" t="s">
        <v>49</v>
      </c>
      <c r="H492" s="4" t="s">
        <v>49</v>
      </c>
      <c r="I492" s="3" t="s">
        <v>34</v>
      </c>
      <c r="J492" s="3" t="s">
        <v>35</v>
      </c>
      <c r="K492" s="3" t="s">
        <v>36</v>
      </c>
      <c r="L492" s="3" t="s">
        <v>37</v>
      </c>
      <c r="M492" s="3" t="s">
        <v>33</v>
      </c>
      <c r="N492" s="4" t="s">
        <v>49</v>
      </c>
      <c r="O492" s="4" t="s">
        <v>49</v>
      </c>
      <c r="P492" s="3" t="s">
        <v>38</v>
      </c>
      <c r="Q492" s="3" t="s">
        <v>39</v>
      </c>
      <c r="R492" s="3" t="s">
        <v>40</v>
      </c>
      <c r="S492" s="3" t="s">
        <v>37</v>
      </c>
      <c r="T492" s="3" t="s">
        <v>41</v>
      </c>
      <c r="U492" s="3" t="s">
        <v>42</v>
      </c>
      <c r="V492" s="3" t="s">
        <v>43</v>
      </c>
      <c r="W492" s="3" t="s">
        <v>44</v>
      </c>
      <c r="X492" s="3" t="s">
        <v>45</v>
      </c>
      <c r="Y492" s="3" t="s">
        <v>46</v>
      </c>
      <c r="Z492" s="3" t="s">
        <v>47</v>
      </c>
      <c r="AA492" s="3" t="s">
        <v>723</v>
      </c>
      <c r="AB492" s="12" t="str">
        <f t="shared" si="124"/>
        <v>2,4-Dichlorophenoxyacetic acid</v>
      </c>
      <c r="AC492" s="10"/>
      <c r="AD492" s="10"/>
      <c r="AE492" s="4">
        <v>240460.01</v>
      </c>
      <c r="AF492" s="4">
        <v>240.46</v>
      </c>
      <c r="AG492" s="3" t="s">
        <v>49</v>
      </c>
      <c r="AJ492" s="10"/>
      <c r="AK492" s="10"/>
      <c r="AL492" s="10"/>
    </row>
    <row r="493" spans="1:38" ht="22" customHeight="1" x14ac:dyDescent="0.3">
      <c r="A493" s="5">
        <v>43682</v>
      </c>
      <c r="B493" s="6" t="s">
        <v>31</v>
      </c>
      <c r="C493" s="6" t="s">
        <v>32</v>
      </c>
      <c r="D493" s="7" t="s">
        <v>49</v>
      </c>
      <c r="E493" s="7" t="s">
        <v>49</v>
      </c>
      <c r="F493" s="6" t="s">
        <v>33</v>
      </c>
      <c r="G493" s="7" t="s">
        <v>49</v>
      </c>
      <c r="H493" s="7" t="s">
        <v>49</v>
      </c>
      <c r="I493" s="6" t="s">
        <v>34</v>
      </c>
      <c r="J493" s="6" t="s">
        <v>65</v>
      </c>
      <c r="K493" s="7" t="s">
        <v>49</v>
      </c>
      <c r="L493" s="7" t="s">
        <v>49</v>
      </c>
      <c r="M493" s="6" t="s">
        <v>33</v>
      </c>
      <c r="N493" s="7" t="s">
        <v>49</v>
      </c>
      <c r="O493" s="7" t="s">
        <v>49</v>
      </c>
      <c r="P493" s="6" t="s">
        <v>66</v>
      </c>
      <c r="Q493" s="6" t="s">
        <v>39</v>
      </c>
      <c r="R493" s="6" t="s">
        <v>67</v>
      </c>
      <c r="S493" s="6" t="s">
        <v>68</v>
      </c>
      <c r="T493" s="6" t="s">
        <v>69</v>
      </c>
      <c r="U493" s="6" t="s">
        <v>70</v>
      </c>
      <c r="V493" s="6" t="s">
        <v>43</v>
      </c>
      <c r="W493" s="6" t="s">
        <v>44</v>
      </c>
      <c r="X493" s="6" t="s">
        <v>45</v>
      </c>
      <c r="Y493" s="6" t="s">
        <v>46</v>
      </c>
      <c r="Z493" s="6" t="s">
        <v>73</v>
      </c>
      <c r="AA493" s="6" t="s">
        <v>697</v>
      </c>
      <c r="AB493" s="12" t="str">
        <f>IF(ISNUMBER(SEARCH("2,4 D",AA491)),"2,4-Dichlorophenoxyacetic acid",IF(ISNUMBER(SEARCH("ACIDO",AA491)),"2,4-Dichlorophenoxyacetic acid",IF(ISNUMBER(SEARCH("NAPHTHA",AA491)),"Aromatic Solvent Mixture",IF(ISNUMBER(SEARCH("DIMETHYLAMINE",AA491)),"Dimethylamine",IF(ISNUMBER(SEARCH("DIMETILAMINA",AA491)),"Dimethylamine",IF(ISNUMBER(SEARCH("JUMP",AA491)),"Diuron",IF(ISNUMBER(SEARCH(" 2-AMINO-2,3-DIMETHYL BUTYRAMIDE",AA491)),"Herbicide Amine Intermediate",IF(ISNUMBER(SEARCH("TEBUTHIURON",AA491)),"Tebuthiuron",IF(ISNUMBER(SEARCH("DMS",AA491)),"Dimethyl Sulfate",IF(ISNUMBER(SEARCH("2,4-XILIDIN",AA491)),"2,4-Xylidine","FIX IT"))))))))))</f>
        <v>2,4-Dichlorophenoxyacetic acid</v>
      </c>
      <c r="AC493" s="7"/>
      <c r="AD493" s="7"/>
      <c r="AE493" s="7">
        <v>18360</v>
      </c>
      <c r="AF493" s="7">
        <v>18.36</v>
      </c>
      <c r="AG493" s="7">
        <v>218000</v>
      </c>
      <c r="AJ493" s="7"/>
      <c r="AK493" s="7"/>
      <c r="AL493" s="7"/>
    </row>
    <row r="494" spans="1:38" ht="22" customHeight="1" x14ac:dyDescent="0.3">
      <c r="A494" s="2">
        <v>43682</v>
      </c>
      <c r="B494" s="3" t="s">
        <v>50</v>
      </c>
      <c r="C494" s="3" t="s">
        <v>32</v>
      </c>
      <c r="D494" s="4" t="s">
        <v>49</v>
      </c>
      <c r="E494" s="4" t="s">
        <v>49</v>
      </c>
      <c r="F494" s="3" t="s">
        <v>33</v>
      </c>
      <c r="G494" s="4" t="s">
        <v>49</v>
      </c>
      <c r="H494" s="4" t="s">
        <v>49</v>
      </c>
      <c r="I494" s="3" t="s">
        <v>34</v>
      </c>
      <c r="J494" s="3" t="s">
        <v>399</v>
      </c>
      <c r="K494" s="4" t="s">
        <v>49</v>
      </c>
      <c r="L494" s="3" t="s">
        <v>149</v>
      </c>
      <c r="M494" s="3" t="s">
        <v>33</v>
      </c>
      <c r="N494" s="4" t="s">
        <v>49</v>
      </c>
      <c r="O494" s="4" t="s">
        <v>49</v>
      </c>
      <c r="P494" s="3" t="s">
        <v>150</v>
      </c>
      <c r="Q494" s="3" t="s">
        <v>185</v>
      </c>
      <c r="R494" s="3" t="s">
        <v>151</v>
      </c>
      <c r="S494" s="3" t="s">
        <v>149</v>
      </c>
      <c r="T494" s="3" t="s">
        <v>152</v>
      </c>
      <c r="U494" s="3" t="s">
        <v>42</v>
      </c>
      <c r="V494" s="3" t="s">
        <v>43</v>
      </c>
      <c r="W494" s="3" t="s">
        <v>44</v>
      </c>
      <c r="X494" s="3" t="s">
        <v>45</v>
      </c>
      <c r="Y494" s="3" t="s">
        <v>46</v>
      </c>
      <c r="Z494" s="3" t="s">
        <v>726</v>
      </c>
      <c r="AA494" s="3" t="s">
        <v>727</v>
      </c>
      <c r="AB494" s="12" t="str">
        <f t="shared" si="124"/>
        <v>Aromatic Solvent Mixture</v>
      </c>
      <c r="AC494" s="10"/>
      <c r="AD494" s="10"/>
      <c r="AE494" s="4">
        <v>79780</v>
      </c>
      <c r="AF494" s="4">
        <v>79.78</v>
      </c>
      <c r="AG494" s="3" t="s">
        <v>49</v>
      </c>
      <c r="AJ494" s="10"/>
      <c r="AK494" s="10"/>
      <c r="AL494" s="10"/>
    </row>
    <row r="495" spans="1:38" ht="22" customHeight="1" x14ac:dyDescent="0.3">
      <c r="A495" s="5">
        <v>43682</v>
      </c>
      <c r="B495" s="6" t="s">
        <v>31</v>
      </c>
      <c r="C495" s="6" t="s">
        <v>32</v>
      </c>
      <c r="D495" s="7" t="s">
        <v>49</v>
      </c>
      <c r="E495" s="7" t="s">
        <v>49</v>
      </c>
      <c r="F495" s="6" t="s">
        <v>33</v>
      </c>
      <c r="G495" s="7" t="s">
        <v>49</v>
      </c>
      <c r="H495" s="7" t="s">
        <v>49</v>
      </c>
      <c r="I495" s="6" t="s">
        <v>34</v>
      </c>
      <c r="J495" s="6" t="s">
        <v>65</v>
      </c>
      <c r="K495" s="7" t="s">
        <v>49</v>
      </c>
      <c r="L495" s="7" t="s">
        <v>49</v>
      </c>
      <c r="M495" s="6" t="s">
        <v>33</v>
      </c>
      <c r="N495" s="7" t="s">
        <v>49</v>
      </c>
      <c r="O495" s="7" t="s">
        <v>49</v>
      </c>
      <c r="P495" s="6" t="s">
        <v>66</v>
      </c>
      <c r="Q495" s="6" t="s">
        <v>702</v>
      </c>
      <c r="R495" s="6" t="s">
        <v>67</v>
      </c>
      <c r="S495" s="6" t="s">
        <v>68</v>
      </c>
      <c r="T495" s="6" t="s">
        <v>69</v>
      </c>
      <c r="U495" s="6" t="s">
        <v>70</v>
      </c>
      <c r="V495" s="6" t="s">
        <v>43</v>
      </c>
      <c r="W495" s="6" t="s">
        <v>44</v>
      </c>
      <c r="X495" s="6" t="s">
        <v>45</v>
      </c>
      <c r="Y495" s="6" t="s">
        <v>46</v>
      </c>
      <c r="Z495" s="6" t="s">
        <v>73</v>
      </c>
      <c r="AA495" s="6" t="s">
        <v>704</v>
      </c>
      <c r="AB495" s="12" t="s">
        <v>3160</v>
      </c>
      <c r="AC495" s="7"/>
      <c r="AD495" s="7"/>
      <c r="AE495" s="7">
        <v>24659</v>
      </c>
      <c r="AF495" s="7">
        <v>24.66</v>
      </c>
      <c r="AG495" s="7">
        <v>293000</v>
      </c>
      <c r="AJ495" s="7"/>
      <c r="AK495" s="7"/>
      <c r="AL495" s="7"/>
    </row>
    <row r="496" spans="1:38" ht="22" customHeight="1" x14ac:dyDescent="0.3">
      <c r="A496" s="2">
        <v>43682</v>
      </c>
      <c r="B496" s="3" t="s">
        <v>31</v>
      </c>
      <c r="C496" s="3" t="s">
        <v>32</v>
      </c>
      <c r="D496" s="4" t="s">
        <v>49</v>
      </c>
      <c r="E496" s="4" t="s">
        <v>49</v>
      </c>
      <c r="F496" s="3" t="s">
        <v>33</v>
      </c>
      <c r="G496" s="4" t="s">
        <v>49</v>
      </c>
      <c r="H496" s="4" t="s">
        <v>49</v>
      </c>
      <c r="I496" s="3" t="s">
        <v>34</v>
      </c>
      <c r="J496" s="3" t="s">
        <v>65</v>
      </c>
      <c r="K496" s="4" t="s">
        <v>49</v>
      </c>
      <c r="L496" s="4" t="s">
        <v>49</v>
      </c>
      <c r="M496" s="3" t="s">
        <v>33</v>
      </c>
      <c r="N496" s="4" t="s">
        <v>49</v>
      </c>
      <c r="O496" s="4" t="s">
        <v>49</v>
      </c>
      <c r="P496" s="3" t="s">
        <v>66</v>
      </c>
      <c r="Q496" s="3" t="s">
        <v>39</v>
      </c>
      <c r="R496" s="3" t="s">
        <v>67</v>
      </c>
      <c r="S496" s="3" t="s">
        <v>68</v>
      </c>
      <c r="T496" s="3" t="s">
        <v>69</v>
      </c>
      <c r="U496" s="3" t="s">
        <v>70</v>
      </c>
      <c r="V496" s="3" t="s">
        <v>43</v>
      </c>
      <c r="W496" s="3" t="s">
        <v>44</v>
      </c>
      <c r="X496" s="3" t="s">
        <v>45</v>
      </c>
      <c r="Y496" s="3" t="s">
        <v>46</v>
      </c>
      <c r="Z496" s="3" t="s">
        <v>73</v>
      </c>
      <c r="AA496" s="3" t="s">
        <v>564</v>
      </c>
      <c r="AB496" s="12" t="str">
        <f t="shared" ref="AB496" si="128">IF(ISNUMBER(SEARCH("2,4 D",AA494)),"2,4-Dichlorophenoxyacetic acid",IF(ISNUMBER(SEARCH("ACIDO",AA494)),"2,4-Dichlorophenoxyacetic acid",IF(ISNUMBER(SEARCH("NAPHTHA",AA494)),"Aromatic Solvent Mixture",IF(ISNUMBER(SEARCH("DIMETHYLAMINE",AA494)),"Dimethylamine",IF(ISNUMBER(SEARCH("DIMETILAMINA",AA494)),"Dimethylamine",IF(ISNUMBER(SEARCH("JUMP",AA494)),"Diuron",IF(ISNUMBER(SEARCH(" 2-AMINO-2,3-DIMETHYL BUTYRAMIDE",AA494)),"Herbicide Amine Intermediate",IF(ISNUMBER(SEARCH("TEBUTHIURON",AA494)),"Tebuthiuron",IF(ISNUMBER(SEARCH("DMS",AA494)),"Dimethyl Sulfate",IF(ISNUMBER(SEARCH("2,4-XILIDIN",AA494)),"2,4-Xylidine","FIX IT"))))))))))</f>
        <v>Aromatic Solvent Mixture</v>
      </c>
      <c r="AC496" s="10"/>
      <c r="AD496" s="10"/>
      <c r="AE496" s="4">
        <v>36720</v>
      </c>
      <c r="AF496" s="4">
        <v>36.72</v>
      </c>
      <c r="AG496" s="4">
        <v>436000</v>
      </c>
      <c r="AJ496" s="10"/>
      <c r="AK496" s="10"/>
      <c r="AL496" s="10"/>
    </row>
    <row r="497" spans="1:38" ht="22" customHeight="1" x14ac:dyDescent="0.3">
      <c r="A497" s="5">
        <v>43682</v>
      </c>
      <c r="B497" s="6" t="s">
        <v>31</v>
      </c>
      <c r="C497" s="6" t="s">
        <v>32</v>
      </c>
      <c r="D497" s="7" t="s">
        <v>49</v>
      </c>
      <c r="E497" s="7" t="s">
        <v>49</v>
      </c>
      <c r="F497" s="6" t="s">
        <v>33</v>
      </c>
      <c r="G497" s="7" t="s">
        <v>49</v>
      </c>
      <c r="H497" s="7" t="s">
        <v>49</v>
      </c>
      <c r="I497" s="6" t="s">
        <v>34</v>
      </c>
      <c r="J497" s="6" t="s">
        <v>65</v>
      </c>
      <c r="K497" s="7" t="s">
        <v>49</v>
      </c>
      <c r="L497" s="7" t="s">
        <v>49</v>
      </c>
      <c r="M497" s="6" t="s">
        <v>33</v>
      </c>
      <c r="N497" s="7" t="s">
        <v>49</v>
      </c>
      <c r="O497" s="7" t="s">
        <v>49</v>
      </c>
      <c r="P497" s="6" t="s">
        <v>66</v>
      </c>
      <c r="Q497" s="6" t="s">
        <v>702</v>
      </c>
      <c r="R497" s="6" t="s">
        <v>67</v>
      </c>
      <c r="S497" s="6" t="s">
        <v>68</v>
      </c>
      <c r="T497" s="6" t="s">
        <v>69</v>
      </c>
      <c r="U497" s="6" t="s">
        <v>70</v>
      </c>
      <c r="V497" s="6" t="s">
        <v>43</v>
      </c>
      <c r="W497" s="6" t="s">
        <v>44</v>
      </c>
      <c r="X497" s="6" t="s">
        <v>45</v>
      </c>
      <c r="Y497" s="6" t="s">
        <v>46</v>
      </c>
      <c r="Z497" s="6" t="s">
        <v>73</v>
      </c>
      <c r="AA497" s="6" t="s">
        <v>704</v>
      </c>
      <c r="AB497" s="12" t="s">
        <v>3160</v>
      </c>
      <c r="AC497" s="7"/>
      <c r="AD497" s="7"/>
      <c r="AE497" s="7">
        <v>24679</v>
      </c>
      <c r="AF497" s="7">
        <v>24.68</v>
      </c>
      <c r="AG497" s="7">
        <v>293000</v>
      </c>
      <c r="AJ497" s="7"/>
      <c r="AK497" s="7"/>
      <c r="AL497" s="7"/>
    </row>
    <row r="498" spans="1:38" ht="22" customHeight="1" x14ac:dyDescent="0.3">
      <c r="A498" s="2">
        <v>43682</v>
      </c>
      <c r="B498" s="3" t="s">
        <v>31</v>
      </c>
      <c r="C498" s="3" t="s">
        <v>32</v>
      </c>
      <c r="D498" s="4" t="s">
        <v>49</v>
      </c>
      <c r="E498" s="4" t="s">
        <v>49</v>
      </c>
      <c r="F498" s="3" t="s">
        <v>33</v>
      </c>
      <c r="G498" s="4" t="s">
        <v>49</v>
      </c>
      <c r="H498" s="4" t="s">
        <v>49</v>
      </c>
      <c r="I498" s="3" t="s">
        <v>34</v>
      </c>
      <c r="J498" s="3" t="s">
        <v>65</v>
      </c>
      <c r="K498" s="4" t="s">
        <v>49</v>
      </c>
      <c r="L498" s="4" t="s">
        <v>49</v>
      </c>
      <c r="M498" s="3" t="s">
        <v>33</v>
      </c>
      <c r="N498" s="4" t="s">
        <v>49</v>
      </c>
      <c r="O498" s="4" t="s">
        <v>49</v>
      </c>
      <c r="P498" s="3" t="s">
        <v>66</v>
      </c>
      <c r="Q498" s="3" t="s">
        <v>702</v>
      </c>
      <c r="R498" s="3" t="s">
        <v>67</v>
      </c>
      <c r="S498" s="3" t="s">
        <v>68</v>
      </c>
      <c r="T498" s="3" t="s">
        <v>69</v>
      </c>
      <c r="U498" s="3" t="s">
        <v>70</v>
      </c>
      <c r="V498" s="3" t="s">
        <v>43</v>
      </c>
      <c r="W498" s="3" t="s">
        <v>44</v>
      </c>
      <c r="X498" s="3" t="s">
        <v>45</v>
      </c>
      <c r="Y498" s="3" t="s">
        <v>46</v>
      </c>
      <c r="Z498" s="3" t="s">
        <v>73</v>
      </c>
      <c r="AA498" s="3" t="s">
        <v>704</v>
      </c>
      <c r="AB498" s="12" t="s">
        <v>3160</v>
      </c>
      <c r="AC498" s="10"/>
      <c r="AD498" s="10"/>
      <c r="AE498" s="4">
        <v>24799</v>
      </c>
      <c r="AF498" s="4">
        <v>24.8</v>
      </c>
      <c r="AG498" s="4">
        <v>295000</v>
      </c>
      <c r="AJ498" s="10"/>
      <c r="AK498" s="10"/>
      <c r="AL498" s="10"/>
    </row>
    <row r="499" spans="1:38" ht="22" customHeight="1" x14ac:dyDescent="0.3">
      <c r="A499" s="5">
        <v>43679</v>
      </c>
      <c r="B499" s="6" t="s">
        <v>50</v>
      </c>
      <c r="C499" s="6" t="s">
        <v>32</v>
      </c>
      <c r="D499" s="7" t="s">
        <v>49</v>
      </c>
      <c r="E499" s="7" t="s">
        <v>49</v>
      </c>
      <c r="F499" s="6" t="s">
        <v>33</v>
      </c>
      <c r="G499" s="7" t="s">
        <v>49</v>
      </c>
      <c r="H499" s="7" t="s">
        <v>49</v>
      </c>
      <c r="I499" s="6" t="s">
        <v>34</v>
      </c>
      <c r="J499" s="6" t="s">
        <v>628</v>
      </c>
      <c r="K499" s="6" t="s">
        <v>514</v>
      </c>
      <c r="L499" s="6" t="s">
        <v>113</v>
      </c>
      <c r="M499" s="7" t="s">
        <v>49</v>
      </c>
      <c r="N499" s="7" t="s">
        <v>49</v>
      </c>
      <c r="O499" s="7" t="s">
        <v>49</v>
      </c>
      <c r="P499" s="6" t="s">
        <v>629</v>
      </c>
      <c r="Q499" s="6" t="s">
        <v>39</v>
      </c>
      <c r="R499" s="6" t="s">
        <v>195</v>
      </c>
      <c r="S499" s="6" t="s">
        <v>113</v>
      </c>
      <c r="T499" s="6" t="s">
        <v>196</v>
      </c>
      <c r="U499" s="6" t="s">
        <v>117</v>
      </c>
      <c r="V499" s="6" t="s">
        <v>43</v>
      </c>
      <c r="W499" s="6" t="s">
        <v>44</v>
      </c>
      <c r="X499" s="6" t="s">
        <v>45</v>
      </c>
      <c r="Y499" s="6" t="s">
        <v>46</v>
      </c>
      <c r="Z499" s="6" t="s">
        <v>339</v>
      </c>
      <c r="AA499" s="6" t="s">
        <v>728</v>
      </c>
      <c r="AB499" s="12" t="str">
        <f t="shared" si="124"/>
        <v>Omethoate</v>
      </c>
      <c r="AC499" s="7"/>
      <c r="AD499" s="7"/>
      <c r="AE499" s="7">
        <v>51048</v>
      </c>
      <c r="AF499" s="7">
        <v>51.05</v>
      </c>
      <c r="AG499" s="7">
        <v>170000</v>
      </c>
      <c r="AJ499" s="7"/>
      <c r="AK499" s="7"/>
      <c r="AL499" s="7"/>
    </row>
    <row r="500" spans="1:38" ht="22" customHeight="1" x14ac:dyDescent="0.3">
      <c r="A500" s="2">
        <v>43677</v>
      </c>
      <c r="B500" s="3" t="s">
        <v>212</v>
      </c>
      <c r="C500" s="3" t="s">
        <v>729</v>
      </c>
      <c r="D500" s="4" t="s">
        <v>49</v>
      </c>
      <c r="E500" s="4" t="s">
        <v>49</v>
      </c>
      <c r="F500" s="4" t="s">
        <v>49</v>
      </c>
      <c r="G500" s="4" t="s">
        <v>49</v>
      </c>
      <c r="H500" s="4" t="s">
        <v>49</v>
      </c>
      <c r="I500" s="3" t="s">
        <v>730</v>
      </c>
      <c r="J500" s="3" t="s">
        <v>65</v>
      </c>
      <c r="K500" s="4" t="s">
        <v>49</v>
      </c>
      <c r="L500" s="4" t="s">
        <v>49</v>
      </c>
      <c r="M500" s="3" t="s">
        <v>33</v>
      </c>
      <c r="N500" s="4" t="s">
        <v>49</v>
      </c>
      <c r="O500" s="4" t="s">
        <v>49</v>
      </c>
      <c r="P500" s="3" t="s">
        <v>66</v>
      </c>
      <c r="Q500" s="3" t="s">
        <v>731</v>
      </c>
      <c r="R500" s="3" t="s">
        <v>67</v>
      </c>
      <c r="S500" s="3" t="s">
        <v>68</v>
      </c>
      <c r="T500" s="3" t="s">
        <v>69</v>
      </c>
      <c r="U500" s="3" t="s">
        <v>70</v>
      </c>
      <c r="V500" s="3" t="s">
        <v>217</v>
      </c>
      <c r="W500" s="3" t="s">
        <v>44</v>
      </c>
      <c r="X500" s="3" t="s">
        <v>218</v>
      </c>
      <c r="Y500" s="3" t="s">
        <v>46</v>
      </c>
      <c r="Z500" s="3" t="s">
        <v>219</v>
      </c>
      <c r="AA500" s="3" t="s">
        <v>732</v>
      </c>
      <c r="AB500" s="12" t="str">
        <f t="shared" si="124"/>
        <v>Diuron</v>
      </c>
      <c r="AC500" s="10"/>
      <c r="AD500" s="10"/>
      <c r="AE500" s="4">
        <v>41720</v>
      </c>
      <c r="AF500" s="4">
        <v>41.72</v>
      </c>
      <c r="AG500" s="4">
        <v>855000</v>
      </c>
      <c r="AJ500" s="10"/>
      <c r="AK500" s="10"/>
      <c r="AL500" s="10"/>
    </row>
    <row r="501" spans="1:38" ht="22" customHeight="1" x14ac:dyDescent="0.3">
      <c r="A501" s="5">
        <v>43677</v>
      </c>
      <c r="B501" s="6" t="s">
        <v>212</v>
      </c>
      <c r="C501" s="6" t="s">
        <v>584</v>
      </c>
      <c r="D501" s="7" t="s">
        <v>49</v>
      </c>
      <c r="E501" s="7" t="s">
        <v>49</v>
      </c>
      <c r="F501" s="6" t="s">
        <v>33</v>
      </c>
      <c r="G501" s="7" t="s">
        <v>49</v>
      </c>
      <c r="H501" s="7" t="s">
        <v>49</v>
      </c>
      <c r="I501" s="6" t="s">
        <v>585</v>
      </c>
      <c r="J501" s="6" t="s">
        <v>77</v>
      </c>
      <c r="K501" s="6" t="s">
        <v>78</v>
      </c>
      <c r="L501" s="6" t="s">
        <v>68</v>
      </c>
      <c r="M501" s="6" t="s">
        <v>33</v>
      </c>
      <c r="N501" s="7" t="s">
        <v>49</v>
      </c>
      <c r="O501" s="7" t="s">
        <v>49</v>
      </c>
      <c r="P501" s="6" t="s">
        <v>79</v>
      </c>
      <c r="Q501" s="6" t="s">
        <v>586</v>
      </c>
      <c r="R501" s="6" t="s">
        <v>67</v>
      </c>
      <c r="S501" s="6" t="s">
        <v>68</v>
      </c>
      <c r="T501" s="6" t="s">
        <v>69</v>
      </c>
      <c r="U501" s="6" t="s">
        <v>70</v>
      </c>
      <c r="V501" s="6" t="s">
        <v>217</v>
      </c>
      <c r="W501" s="6" t="s">
        <v>44</v>
      </c>
      <c r="X501" s="6" t="s">
        <v>218</v>
      </c>
      <c r="Y501" s="6" t="s">
        <v>46</v>
      </c>
      <c r="Z501" s="6" t="s">
        <v>82</v>
      </c>
      <c r="AA501" s="6" t="s">
        <v>733</v>
      </c>
      <c r="AB501" s="7"/>
      <c r="AC501" s="7"/>
      <c r="AD501" s="7"/>
      <c r="AE501" s="7">
        <v>56764</v>
      </c>
      <c r="AF501" s="7">
        <v>56.76</v>
      </c>
      <c r="AG501" s="7">
        <v>1124000</v>
      </c>
      <c r="AJ501" s="7"/>
      <c r="AK501" s="7"/>
      <c r="AL501" s="7"/>
    </row>
    <row r="502" spans="1:38" ht="22" customHeight="1" x14ac:dyDescent="0.3">
      <c r="A502" s="2">
        <v>43676</v>
      </c>
      <c r="B502" s="3" t="s">
        <v>31</v>
      </c>
      <c r="C502" s="3" t="s">
        <v>32</v>
      </c>
      <c r="D502" s="4" t="s">
        <v>49</v>
      </c>
      <c r="E502" s="4" t="s">
        <v>49</v>
      </c>
      <c r="F502" s="3" t="s">
        <v>33</v>
      </c>
      <c r="G502" s="4" t="s">
        <v>49</v>
      </c>
      <c r="H502" s="4" t="s">
        <v>49</v>
      </c>
      <c r="I502" s="3" t="s">
        <v>34</v>
      </c>
      <c r="J502" s="3" t="s">
        <v>77</v>
      </c>
      <c r="K502" s="3" t="s">
        <v>78</v>
      </c>
      <c r="L502" s="3" t="s">
        <v>68</v>
      </c>
      <c r="M502" s="3" t="s">
        <v>33</v>
      </c>
      <c r="N502" s="4" t="s">
        <v>49</v>
      </c>
      <c r="O502" s="4" t="s">
        <v>49</v>
      </c>
      <c r="P502" s="3" t="s">
        <v>79</v>
      </c>
      <c r="Q502" s="3" t="s">
        <v>39</v>
      </c>
      <c r="R502" s="3" t="s">
        <v>67</v>
      </c>
      <c r="S502" s="3" t="s">
        <v>68</v>
      </c>
      <c r="T502" s="3" t="s">
        <v>69</v>
      </c>
      <c r="U502" s="3" t="s">
        <v>70</v>
      </c>
      <c r="V502" s="3" t="s">
        <v>43</v>
      </c>
      <c r="W502" s="3" t="s">
        <v>44</v>
      </c>
      <c r="X502" s="3" t="s">
        <v>45</v>
      </c>
      <c r="Y502" s="3" t="s">
        <v>46</v>
      </c>
      <c r="Z502" s="3" t="s">
        <v>82</v>
      </c>
      <c r="AA502" s="3" t="s">
        <v>345</v>
      </c>
      <c r="AB502" s="12" t="str">
        <f>IF(ISNUMBER(SEARCH("DMS",AA502)),"Dimethyl Sulfate",IF(ISNUMBER(SEARCH("2,4-XILIDIN",AA502)),"2,4-Xylidine",IF(ISNUMBER(SEARCH("GALIGAN",AA502)),"Oxyfluorfen",IF(ISNUMBER(SEARCH("DIMETHYLAMINE",AA502)),"Dimethylamine",IF(ISNUMBER(SEARCH("ORTHOFORMATE",AA502)),"Trimethyl orthoformate",IF(ISNUMBER(SEARCH("NOVALURON",AA502)),"Novaluron",IF(ISNUMBER(SEARCH("DIMETHYL SULPHATE",AA502)),"Dimethyl Sulphate",IF(ISNUMBER(SEARCH("ALTAPYNE",AA502)),"Acid Based Co-Emulsifier",IF(ISNUMBER(SEARCH("METHANESULFONYL",AA502)),"Methanesulfonyl chloride",IF(ISNUMBER(SEARCH("METHYL FORMATE",AA502)),"Methanoate",IF(ISNUMBER(SEARCH("FLUEN",AA502)),"Fluensulfone","FIX IT")))))))))))</f>
        <v>Novaluron</v>
      </c>
      <c r="AC502" s="10"/>
      <c r="AD502" s="10"/>
      <c r="AE502" s="4">
        <v>19800</v>
      </c>
      <c r="AF502" s="4">
        <v>19.8</v>
      </c>
      <c r="AG502" s="4">
        <v>392000</v>
      </c>
      <c r="AJ502" s="10"/>
      <c r="AK502" s="10"/>
      <c r="AL502" s="10"/>
    </row>
    <row r="503" spans="1:38" ht="22" customHeight="1" x14ac:dyDescent="0.3">
      <c r="A503" s="5">
        <v>43675</v>
      </c>
      <c r="B503" s="6" t="s">
        <v>50</v>
      </c>
      <c r="C503" s="6" t="s">
        <v>32</v>
      </c>
      <c r="D503" s="7" t="s">
        <v>49</v>
      </c>
      <c r="E503" s="7" t="s">
        <v>49</v>
      </c>
      <c r="F503" s="6" t="s">
        <v>33</v>
      </c>
      <c r="G503" s="7" t="s">
        <v>49</v>
      </c>
      <c r="H503" s="7" t="s">
        <v>49</v>
      </c>
      <c r="I503" s="6" t="s">
        <v>34</v>
      </c>
      <c r="J503" s="6" t="s">
        <v>399</v>
      </c>
      <c r="K503" s="7" t="s">
        <v>49</v>
      </c>
      <c r="L503" s="6" t="s">
        <v>149</v>
      </c>
      <c r="M503" s="6" t="s">
        <v>33</v>
      </c>
      <c r="N503" s="7" t="s">
        <v>49</v>
      </c>
      <c r="O503" s="7" t="s">
        <v>49</v>
      </c>
      <c r="P503" s="6" t="s">
        <v>150</v>
      </c>
      <c r="Q503" s="6" t="s">
        <v>39</v>
      </c>
      <c r="R503" s="6" t="s">
        <v>151</v>
      </c>
      <c r="S503" s="6" t="s">
        <v>149</v>
      </c>
      <c r="T503" s="6" t="s">
        <v>152</v>
      </c>
      <c r="U503" s="6" t="s">
        <v>42</v>
      </c>
      <c r="V503" s="6" t="s">
        <v>43</v>
      </c>
      <c r="W503" s="6" t="s">
        <v>44</v>
      </c>
      <c r="X503" s="6" t="s">
        <v>45</v>
      </c>
      <c r="Y503" s="6" t="s">
        <v>46</v>
      </c>
      <c r="Z503" s="6" t="s">
        <v>153</v>
      </c>
      <c r="AA503" s="6" t="s">
        <v>734</v>
      </c>
      <c r="AB503" s="12" t="str">
        <f t="shared" ref="AB503:AB505" si="129">IF(ISNUMBER(SEARCH("CARBENDAZIM",AA503)),"Carbendazim",IF(ISNUMBER(SEARCH("4-D",AA503)),"2,4-Dichlorophenoxyacetic acid",IF(ISNUMBER(SEARCH("RIDOVER",AA503)),"Glyphosate",IF(ISNUMBER(SEARCH("POQUER",AA503)),"Clethodim",IF(ISNUMBER(SEARCH("LITER",AA503)),"Imidacloprid",IF(ISNUMBER(SEARCH("PYRINEX",AA503)),"Chlorpyrifos",IF(ISNUMBER(SEARCH("ORBIT",AA503)),"Omethoate",IF(ISNUMBER(SEARCH("HEXARON",AA503)),"Diuron",IF(ISNUMBER(SEARCH("ISOPROPYLAMINE",AA503)),"Isopropylamine",IF(ISNUMBER(SEARCH("GLYPHOSATE",AA503)),"Glyphosate",IF(ISNUMBER(SEARCH("MANCOZEB",AA503)),"Mancozeb Indofil",IF(ISNUMBER(SEARCH("PARAQUAT",AA503)),"Paraquat",IF(ISNUMBER(SEARCH("CAROMAX",AA503)),"Aromatic Solvent Mixture",IF(ISNUMBER(SEARCH("BUTIRON",AA503)),"Tebuthiuron",IF(ISNUMBER(SEARCH("VORAZ",AA503)),"Methomyl",IF(ISNUMBER(SEARCH("IMIDACLOPRID",AA503)),"Imidacloprid",IF(ISNUMBER(SEARCH("2 4 D",AA503)),"2,4-Dichlorophenoxyacetic acid",IF(ISNUMBER(SEARCH("IMIDACL",AA503)),"Imidacloprid",IF(ISNUMBER(SEARCH("DIUREX",AA503)),"Diuron",IF(ISNUMBER(SEARCH("RAPEL",AA503)),"Acephate","fix it"))))))))))))))))))))</f>
        <v>Aromatic Solvent Mixture</v>
      </c>
      <c r="AC503" s="7"/>
      <c r="AD503" s="7"/>
      <c r="AE503" s="7">
        <v>79720</v>
      </c>
      <c r="AF503" s="7">
        <v>79.72</v>
      </c>
      <c r="AG503" s="6" t="s">
        <v>49</v>
      </c>
      <c r="AJ503" s="7"/>
      <c r="AK503" s="7"/>
      <c r="AL503" s="7"/>
    </row>
    <row r="504" spans="1:38" ht="22" customHeight="1" x14ac:dyDescent="0.3">
      <c r="A504" s="2">
        <v>43675</v>
      </c>
      <c r="B504" s="3" t="s">
        <v>50</v>
      </c>
      <c r="C504" s="3" t="s">
        <v>84</v>
      </c>
      <c r="D504" s="3" t="s">
        <v>85</v>
      </c>
      <c r="E504" s="3" t="s">
        <v>44</v>
      </c>
      <c r="F504" s="3" t="s">
        <v>33</v>
      </c>
      <c r="G504" s="4" t="s">
        <v>49</v>
      </c>
      <c r="H504" s="4" t="s">
        <v>49</v>
      </c>
      <c r="I504" s="3" t="s">
        <v>86</v>
      </c>
      <c r="J504" s="3" t="s">
        <v>87</v>
      </c>
      <c r="K504" s="3" t="s">
        <v>88</v>
      </c>
      <c r="L504" s="3" t="s">
        <v>61</v>
      </c>
      <c r="M504" s="4" t="s">
        <v>49</v>
      </c>
      <c r="N504" s="4" t="s">
        <v>49</v>
      </c>
      <c r="O504" s="4" t="s">
        <v>49</v>
      </c>
      <c r="P504" s="3" t="s">
        <v>89</v>
      </c>
      <c r="Q504" s="3" t="s">
        <v>39</v>
      </c>
      <c r="R504" s="3" t="s">
        <v>106</v>
      </c>
      <c r="S504" s="3" t="s">
        <v>61</v>
      </c>
      <c r="T504" s="3" t="s">
        <v>107</v>
      </c>
      <c r="U504" s="3" t="s">
        <v>56</v>
      </c>
      <c r="V504" s="3" t="s">
        <v>90</v>
      </c>
      <c r="W504" s="3" t="s">
        <v>44</v>
      </c>
      <c r="X504" s="3" t="s">
        <v>91</v>
      </c>
      <c r="Y504" s="3" t="s">
        <v>46</v>
      </c>
      <c r="Z504" s="3" t="s">
        <v>92</v>
      </c>
      <c r="AA504" s="3" t="s">
        <v>735</v>
      </c>
      <c r="AB504" s="12" t="str">
        <f>IF(ISNUMBER(SEARCH("DMS",AA504)),"Dimethyl Sulfate",IF(ISNUMBER(SEARCH("2,4-XILIDIN",AA504)),"2,4-Xylidine",IF(ISNUMBER(SEARCH("GALIGAN",AA504)),"Oxyfluorfen",IF(ISNUMBER(SEARCH("DIMETHYLAMINE",AA504)),"Dimethylamine",IF(ISNUMBER(SEARCH("ORTHOFORMATE",AA504)),"Trimethyl orthoformate",IF(ISNUMBER(SEARCH("NOVALURON",AA504)),"Novaluron",IF(ISNUMBER(SEARCH("DIMETHYL SULPHATE",AA504)),"Dimethyl Sulphate",IF(ISNUMBER(SEARCH("ALTAPYNE",AA504)),"Acid Based Co-Emulsifier",IF(ISNUMBER(SEARCH("METHANESULFONYL",AA504)),"Methanesulfonyl chloride",IF(ISNUMBER(SEARCH("METHYL FORMATE",AA504)),"Methanoate",IF(ISNUMBER(SEARCH("FLUEN",AA504)),"Fluensulfone","FIX IT")))))))))))</f>
        <v>Trimethyl orthoformate</v>
      </c>
      <c r="AC504" s="10"/>
      <c r="AD504" s="10"/>
      <c r="AE504" s="4">
        <v>16760</v>
      </c>
      <c r="AF504" s="4">
        <v>16.760000000000002</v>
      </c>
      <c r="AG504" s="4">
        <v>161000</v>
      </c>
      <c r="AJ504" s="10"/>
      <c r="AK504" s="10"/>
      <c r="AL504" s="10"/>
    </row>
    <row r="505" spans="1:38" ht="22" customHeight="1" x14ac:dyDescent="0.3">
      <c r="A505" s="5">
        <v>43673</v>
      </c>
      <c r="B505" s="6" t="s">
        <v>50</v>
      </c>
      <c r="C505" s="6" t="s">
        <v>32</v>
      </c>
      <c r="D505" s="7" t="s">
        <v>49</v>
      </c>
      <c r="E505" s="7" t="s">
        <v>49</v>
      </c>
      <c r="F505" s="6" t="s">
        <v>33</v>
      </c>
      <c r="G505" s="7" t="s">
        <v>49</v>
      </c>
      <c r="H505" s="7" t="s">
        <v>49</v>
      </c>
      <c r="I505" s="6" t="s">
        <v>34</v>
      </c>
      <c r="J505" s="6" t="s">
        <v>507</v>
      </c>
      <c r="K505" s="7" t="s">
        <v>49</v>
      </c>
      <c r="L505" s="6" t="s">
        <v>307</v>
      </c>
      <c r="M505" s="7" t="s">
        <v>49</v>
      </c>
      <c r="N505" s="7" t="s">
        <v>49</v>
      </c>
      <c r="O505" s="7" t="s">
        <v>49</v>
      </c>
      <c r="P505" s="6" t="s">
        <v>158</v>
      </c>
      <c r="Q505" s="6" t="s">
        <v>39</v>
      </c>
      <c r="R505" s="6" t="s">
        <v>106</v>
      </c>
      <c r="S505" s="6" t="s">
        <v>61</v>
      </c>
      <c r="T505" s="6" t="s">
        <v>107</v>
      </c>
      <c r="U505" s="6" t="s">
        <v>56</v>
      </c>
      <c r="V505" s="6" t="s">
        <v>43</v>
      </c>
      <c r="W505" s="6" t="s">
        <v>44</v>
      </c>
      <c r="X505" s="6" t="s">
        <v>45</v>
      </c>
      <c r="Y505" s="6" t="s">
        <v>46</v>
      </c>
      <c r="Z505" s="6" t="s">
        <v>159</v>
      </c>
      <c r="AA505" s="6" t="s">
        <v>736</v>
      </c>
      <c r="AB505" s="12" t="str">
        <f t="shared" si="129"/>
        <v>Glyphosate</v>
      </c>
      <c r="AC505" s="7"/>
      <c r="AD505" s="7"/>
      <c r="AE505" s="7">
        <v>121100</v>
      </c>
      <c r="AF505" s="7">
        <v>121.1</v>
      </c>
      <c r="AG505" s="7">
        <v>737000</v>
      </c>
      <c r="AJ505" s="7"/>
      <c r="AK505" s="7"/>
      <c r="AL505" s="7"/>
    </row>
    <row r="506" spans="1:38" ht="22" customHeight="1" x14ac:dyDescent="0.3">
      <c r="A506" s="2">
        <v>43673</v>
      </c>
      <c r="B506" s="3" t="s">
        <v>212</v>
      </c>
      <c r="C506" s="3" t="s">
        <v>584</v>
      </c>
      <c r="D506" s="4" t="s">
        <v>49</v>
      </c>
      <c r="E506" s="4" t="s">
        <v>49</v>
      </c>
      <c r="F506" s="3" t="s">
        <v>33</v>
      </c>
      <c r="G506" s="4" t="s">
        <v>49</v>
      </c>
      <c r="H506" s="4" t="s">
        <v>49</v>
      </c>
      <c r="I506" s="3" t="s">
        <v>585</v>
      </c>
      <c r="J506" s="3" t="s">
        <v>77</v>
      </c>
      <c r="K506" s="3" t="s">
        <v>78</v>
      </c>
      <c r="L506" s="3" t="s">
        <v>68</v>
      </c>
      <c r="M506" s="3" t="s">
        <v>33</v>
      </c>
      <c r="N506" s="4" t="s">
        <v>49</v>
      </c>
      <c r="O506" s="4" t="s">
        <v>49</v>
      </c>
      <c r="P506" s="3" t="s">
        <v>79</v>
      </c>
      <c r="Q506" s="3" t="s">
        <v>586</v>
      </c>
      <c r="R506" s="3" t="s">
        <v>67</v>
      </c>
      <c r="S506" s="3" t="s">
        <v>68</v>
      </c>
      <c r="T506" s="3" t="s">
        <v>69</v>
      </c>
      <c r="U506" s="3" t="s">
        <v>70</v>
      </c>
      <c r="V506" s="3" t="s">
        <v>217</v>
      </c>
      <c r="W506" s="3" t="s">
        <v>44</v>
      </c>
      <c r="X506" s="3" t="s">
        <v>218</v>
      </c>
      <c r="Y506" s="3" t="s">
        <v>46</v>
      </c>
      <c r="Z506" s="3" t="s">
        <v>82</v>
      </c>
      <c r="AA506" s="3" t="s">
        <v>737</v>
      </c>
      <c r="AB506" s="18" t="s">
        <v>3193</v>
      </c>
      <c r="AC506" s="10"/>
      <c r="AD506" s="10"/>
      <c r="AE506" s="4">
        <v>66636</v>
      </c>
      <c r="AF506" s="4">
        <v>66.64</v>
      </c>
      <c r="AG506" s="4">
        <v>1319000</v>
      </c>
      <c r="AJ506" s="10"/>
      <c r="AK506" s="10"/>
      <c r="AL506" s="10"/>
    </row>
    <row r="507" spans="1:38" ht="22" customHeight="1" x14ac:dyDescent="0.3">
      <c r="A507" s="5">
        <v>43673</v>
      </c>
      <c r="B507" s="6" t="s">
        <v>50</v>
      </c>
      <c r="C507" s="6" t="s">
        <v>32</v>
      </c>
      <c r="D507" s="7" t="s">
        <v>49</v>
      </c>
      <c r="E507" s="7" t="s">
        <v>49</v>
      </c>
      <c r="F507" s="6" t="s">
        <v>33</v>
      </c>
      <c r="G507" s="7" t="s">
        <v>49</v>
      </c>
      <c r="H507" s="7" t="s">
        <v>49</v>
      </c>
      <c r="I507" s="6" t="s">
        <v>34</v>
      </c>
      <c r="J507" s="6" t="s">
        <v>507</v>
      </c>
      <c r="K507" s="7" t="s">
        <v>49</v>
      </c>
      <c r="L507" s="6" t="s">
        <v>307</v>
      </c>
      <c r="M507" s="7" t="s">
        <v>49</v>
      </c>
      <c r="N507" s="7" t="s">
        <v>49</v>
      </c>
      <c r="O507" s="7" t="s">
        <v>49</v>
      </c>
      <c r="P507" s="6" t="s">
        <v>158</v>
      </c>
      <c r="Q507" s="6" t="s">
        <v>39</v>
      </c>
      <c r="R507" s="6" t="s">
        <v>106</v>
      </c>
      <c r="S507" s="6" t="s">
        <v>61</v>
      </c>
      <c r="T507" s="6" t="s">
        <v>107</v>
      </c>
      <c r="U507" s="6" t="s">
        <v>56</v>
      </c>
      <c r="V507" s="6" t="s">
        <v>43</v>
      </c>
      <c r="W507" s="6" t="s">
        <v>44</v>
      </c>
      <c r="X507" s="6" t="s">
        <v>45</v>
      </c>
      <c r="Y507" s="6" t="s">
        <v>46</v>
      </c>
      <c r="Z507" s="6" t="s">
        <v>159</v>
      </c>
      <c r="AA507" s="6" t="s">
        <v>736</v>
      </c>
      <c r="AB507" s="12" t="str">
        <f>IF(ISNUMBER(SEARCH("CARBENDAZIM",AA507)),"Carbendazim",IF(ISNUMBER(SEARCH("4-D",AA507)),"2,4-Dichlorophenoxyacetic acid",IF(ISNUMBER(SEARCH("RIDOVER",AA507)),"Glyphosate",IF(ISNUMBER(SEARCH("POQUER",AA507)),"Clethodim",IF(ISNUMBER(SEARCH("LITER",AA507)),"Imidacloprid",IF(ISNUMBER(SEARCH("PYRINEX",AA507)),"Chlorpyrifos",IF(ISNUMBER(SEARCH("ORBIT",AA507)),"Omethoate",IF(ISNUMBER(SEARCH("HEXARON",AA507)),"Diuron",IF(ISNUMBER(SEARCH("ISOPROPYLAMINE",AA507)),"Isopropylamine",IF(ISNUMBER(SEARCH("GLYPHOSATE",AA507)),"Glyphosate",IF(ISNUMBER(SEARCH("MANCOZEB",AA507)),"Mancozeb Indofil",IF(ISNUMBER(SEARCH("PARAQUAT",AA507)),"Paraquat",IF(ISNUMBER(SEARCH("CAROMAX",AA507)),"Aromatic Solvent Mixture",IF(ISNUMBER(SEARCH("BUTIRON",AA507)),"Tebuthiuron",IF(ISNUMBER(SEARCH("VORAZ",AA507)),"Methomyl",IF(ISNUMBER(SEARCH("IMIDACLOPRID",AA507)),"Imidacloprid",IF(ISNUMBER(SEARCH("2 4 D",AA507)),"2,4-Dichlorophenoxyacetic acid",IF(ISNUMBER(SEARCH("IMIDACL",AA507)),"Imidacloprid",IF(ISNUMBER(SEARCH("DIUREX",AA507)),"Diuron",IF(ISNUMBER(SEARCH("RAPEL",AA507)),"Acephate","fix it"))))))))))))))))))))</f>
        <v>Glyphosate</v>
      </c>
      <c r="AC507" s="7"/>
      <c r="AD507" s="7"/>
      <c r="AE507" s="7">
        <v>121100</v>
      </c>
      <c r="AF507" s="7">
        <v>121.1</v>
      </c>
      <c r="AG507" s="7">
        <v>737000</v>
      </c>
      <c r="AJ507" s="7"/>
      <c r="AK507" s="7"/>
      <c r="AL507" s="7"/>
    </row>
    <row r="508" spans="1:38" ht="22" customHeight="1" x14ac:dyDescent="0.3">
      <c r="A508" s="2">
        <v>43673</v>
      </c>
      <c r="B508" s="3" t="s">
        <v>212</v>
      </c>
      <c r="C508" s="3" t="s">
        <v>729</v>
      </c>
      <c r="D508" s="4" t="s">
        <v>49</v>
      </c>
      <c r="E508" s="4" t="s">
        <v>49</v>
      </c>
      <c r="F508" s="4" t="s">
        <v>49</v>
      </c>
      <c r="G508" s="4" t="s">
        <v>49</v>
      </c>
      <c r="H508" s="4" t="s">
        <v>49</v>
      </c>
      <c r="I508" s="3" t="s">
        <v>730</v>
      </c>
      <c r="J508" s="3" t="s">
        <v>65</v>
      </c>
      <c r="K508" s="4" t="s">
        <v>49</v>
      </c>
      <c r="L508" s="4" t="s">
        <v>49</v>
      </c>
      <c r="M508" s="3" t="s">
        <v>33</v>
      </c>
      <c r="N508" s="4" t="s">
        <v>49</v>
      </c>
      <c r="O508" s="4" t="s">
        <v>49</v>
      </c>
      <c r="P508" s="3" t="s">
        <v>66</v>
      </c>
      <c r="Q508" s="3" t="s">
        <v>731</v>
      </c>
      <c r="R508" s="3" t="s">
        <v>67</v>
      </c>
      <c r="S508" s="3" t="s">
        <v>68</v>
      </c>
      <c r="T508" s="3" t="s">
        <v>69</v>
      </c>
      <c r="U508" s="3" t="s">
        <v>70</v>
      </c>
      <c r="V508" s="3" t="s">
        <v>217</v>
      </c>
      <c r="W508" s="3" t="s">
        <v>44</v>
      </c>
      <c r="X508" s="3" t="s">
        <v>218</v>
      </c>
      <c r="Y508" s="3" t="s">
        <v>46</v>
      </c>
      <c r="Z508" s="3" t="s">
        <v>219</v>
      </c>
      <c r="AA508" s="3" t="s">
        <v>738</v>
      </c>
      <c r="AB508" s="12" t="str">
        <f t="shared" ref="AB508" si="130">IF(ISNUMBER(SEARCH("CARBENDAZIM",AA508)),"Carbendazim",IF(ISNUMBER(SEARCH("4-D",AA508)),"2,4-Dichlorophenoxyacetic acid",IF(ISNUMBER(SEARCH("RIDOVER",AA508)),"Glyphosate",IF(ISNUMBER(SEARCH("POQUER",AA508)),"Clethodim",IF(ISNUMBER(SEARCH("LITER",AA508)),"Imidacloprid",IF(ISNUMBER(SEARCH("PYRINEX",AA508)),"Chlorpyrifos",IF(ISNUMBER(SEARCH("ORBIT",AA508)),"Omethoate",IF(ISNUMBER(SEARCH("HEXARON",AA508)),"Diuron",IF(ISNUMBER(SEARCH("ISOPROPYLAMINE",AA508)),"Isopropylamine",IF(ISNUMBER(SEARCH("GLYPHOSATE",AA508)),"Glyphosate",IF(ISNUMBER(SEARCH("MANCOZEB",AA508)),"Mancozeb Indofil",IF(ISNUMBER(SEARCH("PARAQUAT",AA508)),"Paraquat",IF(ISNUMBER(SEARCH("CAROMAX",AA508)),"Aromatic Solvent Mixture",IF(ISNUMBER(SEARCH("BUTIRON",AA508)),"Tebuthiuron",IF(ISNUMBER(SEARCH("VORAZ",AA508)),"Methomyl",IF(ISNUMBER(SEARCH("IMIDACLOPRID",AA508)),"Imidacloprid",IF(ISNUMBER(SEARCH("2 4 D",AA508)),"2,4-Dichlorophenoxyacetic acid",IF(ISNUMBER(SEARCH("IMIDACL",AA508)),"Imidacloprid",IF(ISNUMBER(SEARCH("DIUREX",AA508)),"Diuron",IF(ISNUMBER(SEARCH("RAPEL",AA508)),"Acephate","fix it"))))))))))))))))))))</f>
        <v>Diuron</v>
      </c>
      <c r="AC508" s="10"/>
      <c r="AD508" s="10"/>
      <c r="AE508" s="4">
        <v>166880.01</v>
      </c>
      <c r="AF508" s="4">
        <v>166.88</v>
      </c>
      <c r="AG508" s="4">
        <v>3421000</v>
      </c>
      <c r="AJ508" s="10"/>
      <c r="AK508" s="10"/>
      <c r="AL508" s="10"/>
    </row>
    <row r="509" spans="1:38" ht="22" customHeight="1" x14ac:dyDescent="0.3">
      <c r="A509" s="5">
        <v>43671</v>
      </c>
      <c r="B509" s="6" t="s">
        <v>50</v>
      </c>
      <c r="C509" s="6" t="s">
        <v>32</v>
      </c>
      <c r="D509" s="7" t="s">
        <v>49</v>
      </c>
      <c r="E509" s="7" t="s">
        <v>49</v>
      </c>
      <c r="F509" s="6" t="s">
        <v>33</v>
      </c>
      <c r="G509" s="7" t="s">
        <v>49</v>
      </c>
      <c r="H509" s="7" t="s">
        <v>49</v>
      </c>
      <c r="I509" s="6" t="s">
        <v>34</v>
      </c>
      <c r="J509" s="6" t="s">
        <v>739</v>
      </c>
      <c r="K509" s="6" t="s">
        <v>335</v>
      </c>
      <c r="L509" s="6" t="s">
        <v>97</v>
      </c>
      <c r="M509" s="7" t="s">
        <v>49</v>
      </c>
      <c r="N509" s="7" t="s">
        <v>49</v>
      </c>
      <c r="O509" s="7" t="s">
        <v>49</v>
      </c>
      <c r="P509" s="6" t="s">
        <v>740</v>
      </c>
      <c r="Q509" s="6" t="s">
        <v>39</v>
      </c>
      <c r="R509" s="6" t="s">
        <v>337</v>
      </c>
      <c r="S509" s="6" t="s">
        <v>97</v>
      </c>
      <c r="T509" s="6" t="s">
        <v>338</v>
      </c>
      <c r="U509" s="6" t="s">
        <v>99</v>
      </c>
      <c r="V509" s="6" t="s">
        <v>43</v>
      </c>
      <c r="W509" s="6" t="s">
        <v>44</v>
      </c>
      <c r="X509" s="6" t="s">
        <v>45</v>
      </c>
      <c r="Y509" s="6" t="s">
        <v>46</v>
      </c>
      <c r="Z509" s="6" t="s">
        <v>339</v>
      </c>
      <c r="AA509" s="6" t="s">
        <v>741</v>
      </c>
      <c r="AB509" s="12" t="s">
        <v>3142</v>
      </c>
      <c r="AC509" s="7"/>
      <c r="AD509" s="7"/>
      <c r="AE509" s="7">
        <v>13094</v>
      </c>
      <c r="AF509" s="7">
        <v>13.09</v>
      </c>
      <c r="AG509" s="7">
        <v>44400</v>
      </c>
      <c r="AJ509" s="7"/>
      <c r="AK509" s="7"/>
      <c r="AL509" s="7"/>
    </row>
    <row r="510" spans="1:38" ht="22" customHeight="1" x14ac:dyDescent="0.3">
      <c r="A510" s="2">
        <v>43671</v>
      </c>
      <c r="B510" s="3" t="s">
        <v>50</v>
      </c>
      <c r="C510" s="3" t="s">
        <v>32</v>
      </c>
      <c r="D510" s="4" t="s">
        <v>49</v>
      </c>
      <c r="E510" s="4" t="s">
        <v>49</v>
      </c>
      <c r="F510" s="3" t="s">
        <v>33</v>
      </c>
      <c r="G510" s="4" t="s">
        <v>49</v>
      </c>
      <c r="H510" s="4" t="s">
        <v>49</v>
      </c>
      <c r="I510" s="3" t="s">
        <v>34</v>
      </c>
      <c r="J510" s="3" t="s">
        <v>614</v>
      </c>
      <c r="K510" s="4" t="s">
        <v>49</v>
      </c>
      <c r="L510" s="3" t="s">
        <v>61</v>
      </c>
      <c r="M510" s="4" t="s">
        <v>49</v>
      </c>
      <c r="N510" s="4" t="s">
        <v>49</v>
      </c>
      <c r="O510" s="4" t="s">
        <v>49</v>
      </c>
      <c r="P510" s="3" t="s">
        <v>615</v>
      </c>
      <c r="Q510" s="3" t="s">
        <v>39</v>
      </c>
      <c r="R510" s="3" t="s">
        <v>186</v>
      </c>
      <c r="S510" s="3" t="s">
        <v>187</v>
      </c>
      <c r="T510" s="3" t="s">
        <v>188</v>
      </c>
      <c r="U510" s="3" t="s">
        <v>42</v>
      </c>
      <c r="V510" s="3" t="s">
        <v>43</v>
      </c>
      <c r="W510" s="3" t="s">
        <v>44</v>
      </c>
      <c r="X510" s="3" t="s">
        <v>45</v>
      </c>
      <c r="Y510" s="3" t="s">
        <v>46</v>
      </c>
      <c r="Z510" s="3" t="s">
        <v>140</v>
      </c>
      <c r="AA510" s="3" t="s">
        <v>742</v>
      </c>
      <c r="AB510" s="12" t="str">
        <f t="shared" ref="AB510" si="131">IF(ISNUMBER(SEARCH("2,4 D",AA510)),"2,4-Dichlorophenoxyacetic acid",IF(ISNUMBER(SEARCH("ACIDO",AA510)),"2,4-Dichlorophenoxyacetic acid",IF(ISNUMBER(SEARCH("NAPHTHA",AA510)),"Aromatic Solvent Mixture",IF(ISNUMBER(SEARCH("DIMETHYLAMINE",AA510)),"Dimethylamine",IF(ISNUMBER(SEARCH("DIMETILAMINA",AA510)),"Dimethylamine",IF(ISNUMBER(SEARCH("JUMP",AA510)),"Diuron",IF(ISNUMBER(SEARCH("2-AMINO-2,3-DIMETHYL BUTYRAMIDE",AA510)),"Herbicide Amine Intermediate",IF(ISNUMBER(SEARCH("TEBUTHIURON",AA510)),"Tebuthiuron","FIXIT"))))))))</f>
        <v>Dimethylamine</v>
      </c>
      <c r="AC510" s="10"/>
      <c r="AD510" s="10"/>
      <c r="AE510" s="4">
        <v>94280</v>
      </c>
      <c r="AF510" s="4">
        <v>94.28</v>
      </c>
      <c r="AG510" s="4">
        <v>375000</v>
      </c>
      <c r="AJ510" s="10"/>
      <c r="AK510" s="10"/>
      <c r="AL510" s="10"/>
    </row>
    <row r="511" spans="1:38" ht="22" customHeight="1" x14ac:dyDescent="0.3">
      <c r="A511" s="5">
        <v>43669</v>
      </c>
      <c r="B511" s="6" t="s">
        <v>31</v>
      </c>
      <c r="C511" s="6" t="s">
        <v>32</v>
      </c>
      <c r="D511" s="7" t="s">
        <v>49</v>
      </c>
      <c r="E511" s="7" t="s">
        <v>49</v>
      </c>
      <c r="F511" s="6" t="s">
        <v>33</v>
      </c>
      <c r="G511" s="7" t="s">
        <v>49</v>
      </c>
      <c r="H511" s="7" t="s">
        <v>49</v>
      </c>
      <c r="I511" s="6" t="s">
        <v>34</v>
      </c>
      <c r="J511" s="6" t="s">
        <v>65</v>
      </c>
      <c r="K511" s="7" t="s">
        <v>49</v>
      </c>
      <c r="L511" s="7" t="s">
        <v>49</v>
      </c>
      <c r="M511" s="6" t="s">
        <v>33</v>
      </c>
      <c r="N511" s="7" t="s">
        <v>49</v>
      </c>
      <c r="O511" s="7" t="s">
        <v>49</v>
      </c>
      <c r="P511" s="6" t="s">
        <v>66</v>
      </c>
      <c r="Q511" s="6" t="s">
        <v>39</v>
      </c>
      <c r="R511" s="6" t="s">
        <v>67</v>
      </c>
      <c r="S511" s="6" t="s">
        <v>68</v>
      </c>
      <c r="T511" s="6" t="s">
        <v>69</v>
      </c>
      <c r="U511" s="6" t="s">
        <v>70</v>
      </c>
      <c r="V511" s="6" t="s">
        <v>43</v>
      </c>
      <c r="W511" s="6" t="s">
        <v>44</v>
      </c>
      <c r="X511" s="6" t="s">
        <v>45</v>
      </c>
      <c r="Y511" s="6" t="s">
        <v>46</v>
      </c>
      <c r="Z511" s="6" t="s">
        <v>71</v>
      </c>
      <c r="AA511" s="6" t="s">
        <v>284</v>
      </c>
      <c r="AB511" s="12" t="str">
        <f t="shared" ref="AB511:AB514" si="132">IF(ISNUMBER(SEARCH("CARBENDAZIM",AA511)),"Carbendazim",IF(ISNUMBER(SEARCH("4-D",AA511)),"2,4-Dichlorophenoxyacetic acid",IF(ISNUMBER(SEARCH("RIDOVER",AA511)),"Glyphosate",IF(ISNUMBER(SEARCH("POQUER",AA511)),"Clethodim",IF(ISNUMBER(SEARCH("LITER",AA511)),"Imidacloprid",IF(ISNUMBER(SEARCH("PYRINEX",AA511)),"Chlorpyrifos",IF(ISNUMBER(SEARCH("ORBIT",AA511)),"Omethoate",IF(ISNUMBER(SEARCH("HEXARON",AA511)),"Diuron",IF(ISNUMBER(SEARCH("ISOPROPYLAMINE",AA511)),"Isopropylamine",IF(ISNUMBER(SEARCH("GLYPHOSATE",AA511)),"Glyphosate",IF(ISNUMBER(SEARCH("MANCOZEB",AA511)),"Mancozeb Indofil",IF(ISNUMBER(SEARCH("PARAQUAT",AA511)),"Paraquat",IF(ISNUMBER(SEARCH("CAROMAX",AA511)),"Aromatic Solvent Mixture",IF(ISNUMBER(SEARCH("BUTIRON",AA511)),"Tebuthiuron",IF(ISNUMBER(SEARCH("VORAZ",AA511)),"Methomyl",IF(ISNUMBER(SEARCH("IMIDACLOPRID",AA511)),"Imidacloprid",IF(ISNUMBER(SEARCH("2 4 D",AA511)),"2,4-Dichlorophenoxyacetic acid",IF(ISNUMBER(SEARCH("IMIDACL",AA511)),"Imidacloprid",IF(ISNUMBER(SEARCH("DIUREX",AA511)),"Diuron",IF(ISNUMBER(SEARCH("RAPEL",AA511)),"Acephate","fix it"))))))))))))))))))))</f>
        <v>Diuron</v>
      </c>
      <c r="AC511" s="7"/>
      <c r="AD511" s="7"/>
      <c r="AE511" s="7">
        <v>44696</v>
      </c>
      <c r="AF511" s="7">
        <v>44.7</v>
      </c>
      <c r="AG511" s="7">
        <v>463000</v>
      </c>
      <c r="AJ511" s="7"/>
      <c r="AK511" s="7"/>
      <c r="AL511" s="7"/>
    </row>
    <row r="512" spans="1:38" ht="22" customHeight="1" x14ac:dyDescent="0.3">
      <c r="A512" s="2">
        <v>43669</v>
      </c>
      <c r="B512" s="3" t="s">
        <v>50</v>
      </c>
      <c r="C512" s="3" t="s">
        <v>32</v>
      </c>
      <c r="D512" s="4" t="s">
        <v>49</v>
      </c>
      <c r="E512" s="4" t="s">
        <v>49</v>
      </c>
      <c r="F512" s="3" t="s">
        <v>33</v>
      </c>
      <c r="G512" s="4" t="s">
        <v>49</v>
      </c>
      <c r="H512" s="4" t="s">
        <v>49</v>
      </c>
      <c r="I512" s="3" t="s">
        <v>34</v>
      </c>
      <c r="J512" s="3" t="s">
        <v>507</v>
      </c>
      <c r="K512" s="4" t="s">
        <v>49</v>
      </c>
      <c r="L512" s="3" t="s">
        <v>307</v>
      </c>
      <c r="M512" s="4" t="s">
        <v>49</v>
      </c>
      <c r="N512" s="4" t="s">
        <v>49</v>
      </c>
      <c r="O512" s="4" t="s">
        <v>49</v>
      </c>
      <c r="P512" s="3" t="s">
        <v>158</v>
      </c>
      <c r="Q512" s="3" t="s">
        <v>39</v>
      </c>
      <c r="R512" s="3" t="s">
        <v>106</v>
      </c>
      <c r="S512" s="3" t="s">
        <v>61</v>
      </c>
      <c r="T512" s="3" t="s">
        <v>107</v>
      </c>
      <c r="U512" s="3" t="s">
        <v>56</v>
      </c>
      <c r="V512" s="3" t="s">
        <v>43</v>
      </c>
      <c r="W512" s="3" t="s">
        <v>44</v>
      </c>
      <c r="X512" s="3" t="s">
        <v>45</v>
      </c>
      <c r="Y512" s="3" t="s">
        <v>46</v>
      </c>
      <c r="Z512" s="3" t="s">
        <v>159</v>
      </c>
      <c r="AA512" s="3" t="s">
        <v>508</v>
      </c>
      <c r="AB512" s="12" t="str">
        <f t="shared" si="132"/>
        <v>Glyphosate</v>
      </c>
      <c r="AC512" s="10"/>
      <c r="AD512" s="10"/>
      <c r="AE512" s="4">
        <v>121100</v>
      </c>
      <c r="AF512" s="4">
        <v>121.1</v>
      </c>
      <c r="AG512" s="4">
        <v>737000</v>
      </c>
      <c r="AJ512" s="10"/>
      <c r="AK512" s="10"/>
      <c r="AL512" s="10"/>
    </row>
    <row r="513" spans="1:38" ht="22" customHeight="1" x14ac:dyDescent="0.3">
      <c r="A513" s="5">
        <v>43669</v>
      </c>
      <c r="B513" s="6" t="s">
        <v>50</v>
      </c>
      <c r="C513" s="6" t="s">
        <v>32</v>
      </c>
      <c r="D513" s="7" t="s">
        <v>49</v>
      </c>
      <c r="E513" s="7" t="s">
        <v>49</v>
      </c>
      <c r="F513" s="6" t="s">
        <v>33</v>
      </c>
      <c r="G513" s="7" t="s">
        <v>49</v>
      </c>
      <c r="H513" s="7" t="s">
        <v>49</v>
      </c>
      <c r="I513" s="6" t="s">
        <v>34</v>
      </c>
      <c r="J513" s="6" t="s">
        <v>191</v>
      </c>
      <c r="K513" s="6" t="s">
        <v>514</v>
      </c>
      <c r="L513" s="6" t="s">
        <v>113</v>
      </c>
      <c r="M513" s="7" t="s">
        <v>49</v>
      </c>
      <c r="N513" s="7" t="s">
        <v>49</v>
      </c>
      <c r="O513" s="7" t="s">
        <v>49</v>
      </c>
      <c r="P513" s="6" t="s">
        <v>192</v>
      </c>
      <c r="Q513" s="6" t="s">
        <v>39</v>
      </c>
      <c r="R513" s="6" t="s">
        <v>186</v>
      </c>
      <c r="S513" s="6" t="s">
        <v>187</v>
      </c>
      <c r="T513" s="6" t="s">
        <v>188</v>
      </c>
      <c r="U513" s="6" t="s">
        <v>42</v>
      </c>
      <c r="V513" s="6" t="s">
        <v>43</v>
      </c>
      <c r="W513" s="6" t="s">
        <v>44</v>
      </c>
      <c r="X513" s="6" t="s">
        <v>45</v>
      </c>
      <c r="Y513" s="6" t="s">
        <v>46</v>
      </c>
      <c r="Z513" s="6" t="s">
        <v>193</v>
      </c>
      <c r="AA513" s="6" t="s">
        <v>743</v>
      </c>
      <c r="AB513" s="12" t="str">
        <f>IF(ISNUMBER(SEARCH("BUTYRAMIDE",AA513)),"2,3-Dimethyl Butyramide",IF(ISNUMBER(SEARCH("FOLPET",AA513)),"Folpet",IF(ISNUMBER(SEARCH("METHYL [2-({[6- (TRIFLUOROMETHYL) PYRIDIN-2-YL] OXY} METHYL) PHENYL",AA513)),"Esther",IF(ISNUMBER(SEARCH("TEBUCONAZOL",AA513)),"Tebuconazole",IF(ISNUMBER(SEARCH("DICHLOROPHENYL",AA513)),"Dichlorophenyl Isocyanates",IF(ISNUMBER(SEARCH("CAPTAN",AA513)),"Captan",IF(ISNUMBER(SEARCH("DIMETHYLACETAMID",AA513)),"Dimethylacetamide",IF(ISNUMBER(SEARCH("AFALON",AA513)),"Linuron","FIX IT"))))))))</f>
        <v>Dichlorophenyl Isocyanates</v>
      </c>
      <c r="AC513" s="7"/>
      <c r="AD513" s="7"/>
      <c r="AE513" s="7">
        <v>50760</v>
      </c>
      <c r="AF513" s="7">
        <v>50.76</v>
      </c>
      <c r="AG513" s="7">
        <v>196000</v>
      </c>
      <c r="AJ513" s="10"/>
      <c r="AK513" s="10"/>
      <c r="AL513" s="10"/>
    </row>
    <row r="514" spans="1:38" ht="22" customHeight="1" x14ac:dyDescent="0.3">
      <c r="A514" s="2">
        <v>43669</v>
      </c>
      <c r="B514" s="3" t="s">
        <v>31</v>
      </c>
      <c r="C514" s="3" t="s">
        <v>32</v>
      </c>
      <c r="D514" s="4" t="s">
        <v>49</v>
      </c>
      <c r="E514" s="4" t="s">
        <v>49</v>
      </c>
      <c r="F514" s="3" t="s">
        <v>33</v>
      </c>
      <c r="G514" s="4" t="s">
        <v>49</v>
      </c>
      <c r="H514" s="4" t="s">
        <v>49</v>
      </c>
      <c r="I514" s="3" t="s">
        <v>34</v>
      </c>
      <c r="J514" s="3" t="s">
        <v>35</v>
      </c>
      <c r="K514" s="3" t="s">
        <v>36</v>
      </c>
      <c r="L514" s="3" t="s">
        <v>37</v>
      </c>
      <c r="M514" s="3" t="s">
        <v>33</v>
      </c>
      <c r="N514" s="4" t="s">
        <v>49</v>
      </c>
      <c r="O514" s="4" t="s">
        <v>49</v>
      </c>
      <c r="P514" s="3" t="s">
        <v>38</v>
      </c>
      <c r="Q514" s="3" t="s">
        <v>39</v>
      </c>
      <c r="R514" s="3" t="s">
        <v>40</v>
      </c>
      <c r="S514" s="3" t="s">
        <v>37</v>
      </c>
      <c r="T514" s="3" t="s">
        <v>41</v>
      </c>
      <c r="U514" s="3" t="s">
        <v>42</v>
      </c>
      <c r="V514" s="3" t="s">
        <v>43</v>
      </c>
      <c r="W514" s="3" t="s">
        <v>44</v>
      </c>
      <c r="X514" s="3" t="s">
        <v>45</v>
      </c>
      <c r="Y514" s="3" t="s">
        <v>46</v>
      </c>
      <c r="Z514" s="3" t="s">
        <v>47</v>
      </c>
      <c r="AA514" s="3" t="s">
        <v>744</v>
      </c>
      <c r="AB514" s="12" t="str">
        <f t="shared" si="132"/>
        <v>2,4-Dichlorophenoxyacetic acid</v>
      </c>
      <c r="AC514" s="10"/>
      <c r="AD514" s="10"/>
      <c r="AE514" s="4">
        <v>148539.99</v>
      </c>
      <c r="AF514" s="4">
        <v>148.54</v>
      </c>
      <c r="AG514" s="3" t="s">
        <v>49</v>
      </c>
      <c r="AJ514" s="7"/>
      <c r="AK514" s="7"/>
      <c r="AL514" s="7"/>
    </row>
    <row r="515" spans="1:38" ht="22" customHeight="1" x14ac:dyDescent="0.3">
      <c r="A515" s="5">
        <v>43668</v>
      </c>
      <c r="B515" s="6" t="s">
        <v>31</v>
      </c>
      <c r="C515" s="6" t="s">
        <v>32</v>
      </c>
      <c r="D515" s="7" t="s">
        <v>49</v>
      </c>
      <c r="E515" s="7" t="s">
        <v>49</v>
      </c>
      <c r="F515" s="6" t="s">
        <v>33</v>
      </c>
      <c r="G515" s="7" t="s">
        <v>49</v>
      </c>
      <c r="H515" s="7" t="s">
        <v>49</v>
      </c>
      <c r="I515" s="6" t="s">
        <v>34</v>
      </c>
      <c r="J515" s="6" t="s">
        <v>77</v>
      </c>
      <c r="K515" s="6" t="s">
        <v>78</v>
      </c>
      <c r="L515" s="6" t="s">
        <v>68</v>
      </c>
      <c r="M515" s="6" t="s">
        <v>33</v>
      </c>
      <c r="N515" s="7" t="s">
        <v>49</v>
      </c>
      <c r="O515" s="7" t="s">
        <v>49</v>
      </c>
      <c r="P515" s="6" t="s">
        <v>79</v>
      </c>
      <c r="Q515" s="6" t="s">
        <v>39</v>
      </c>
      <c r="R515" s="6" t="s">
        <v>67</v>
      </c>
      <c r="S515" s="6" t="s">
        <v>68</v>
      </c>
      <c r="T515" s="6" t="s">
        <v>69</v>
      </c>
      <c r="U515" s="6" t="s">
        <v>70</v>
      </c>
      <c r="V515" s="6" t="s">
        <v>43</v>
      </c>
      <c r="W515" s="6" t="s">
        <v>44</v>
      </c>
      <c r="X515" s="6" t="s">
        <v>45</v>
      </c>
      <c r="Y515" s="6" t="s">
        <v>46</v>
      </c>
      <c r="Z515" s="6" t="s">
        <v>82</v>
      </c>
      <c r="AA515" s="6" t="s">
        <v>344</v>
      </c>
      <c r="AB515" s="12" t="str">
        <f>IF(ISNUMBER(SEARCH("DMS",AA515)),"Dimethyl Sulfate",IF(ISNUMBER(SEARCH("2,4-XILIDIN",AA515)),"2,4-Xylidine",IF(ISNUMBER(SEARCH("GALIGAN",AA515)),"Oxyfluorfen",IF(ISNUMBER(SEARCH("DIMETHYLAMINE",AA515)),"Dimethylamine",IF(ISNUMBER(SEARCH("ORTHOFORMATE",AA515)),"Trimethyl orthoformate",IF(ISNUMBER(SEARCH("NOVALURON",AA515)),"Novaluron",IF(ISNUMBER(SEARCH("DIMETHYL SULPHATE",AA515)),"Dimethyl Sulphate",IF(ISNUMBER(SEARCH("ALTAPYNE",AA515)),"Acid Based Co-Emulsifier",IF(ISNUMBER(SEARCH("METHANESULFONYL",AA515)),"Methanesulfonyl chloride",IF(ISNUMBER(SEARCH("METHYL FORMATE",AA515)),"Methanoate",IF(ISNUMBER(SEARCH("FLUEN",AA515)),"Fluensulfone","FIX IT")))))))))))</f>
        <v>Novaluron</v>
      </c>
      <c r="AC515" s="7"/>
      <c r="AD515" s="7"/>
      <c r="AE515" s="7">
        <v>39600</v>
      </c>
      <c r="AF515" s="7">
        <v>39.6</v>
      </c>
      <c r="AG515" s="7">
        <v>784000</v>
      </c>
      <c r="AJ515" s="10"/>
      <c r="AK515" s="10"/>
      <c r="AL515" s="10"/>
    </row>
    <row r="516" spans="1:38" ht="22" customHeight="1" x14ac:dyDescent="0.3">
      <c r="A516" s="2">
        <v>43668</v>
      </c>
      <c r="B516" s="3" t="s">
        <v>31</v>
      </c>
      <c r="C516" s="3" t="s">
        <v>32</v>
      </c>
      <c r="D516" s="4" t="s">
        <v>49</v>
      </c>
      <c r="E516" s="4" t="s">
        <v>49</v>
      </c>
      <c r="F516" s="3" t="s">
        <v>33</v>
      </c>
      <c r="G516" s="4" t="s">
        <v>49</v>
      </c>
      <c r="H516" s="4" t="s">
        <v>49</v>
      </c>
      <c r="I516" s="3" t="s">
        <v>34</v>
      </c>
      <c r="J516" s="3" t="s">
        <v>77</v>
      </c>
      <c r="K516" s="3" t="s">
        <v>78</v>
      </c>
      <c r="L516" s="3" t="s">
        <v>68</v>
      </c>
      <c r="M516" s="3" t="s">
        <v>33</v>
      </c>
      <c r="N516" s="4" t="s">
        <v>49</v>
      </c>
      <c r="O516" s="4" t="s">
        <v>49</v>
      </c>
      <c r="P516" s="3" t="s">
        <v>79</v>
      </c>
      <c r="Q516" s="3" t="s">
        <v>39</v>
      </c>
      <c r="R516" s="3" t="s">
        <v>67</v>
      </c>
      <c r="S516" s="3" t="s">
        <v>68</v>
      </c>
      <c r="T516" s="3" t="s">
        <v>69</v>
      </c>
      <c r="U516" s="3" t="s">
        <v>70</v>
      </c>
      <c r="V516" s="3" t="s">
        <v>43</v>
      </c>
      <c r="W516" s="3" t="s">
        <v>44</v>
      </c>
      <c r="X516" s="3" t="s">
        <v>45</v>
      </c>
      <c r="Y516" s="3" t="s">
        <v>46</v>
      </c>
      <c r="Z516" s="3" t="s">
        <v>243</v>
      </c>
      <c r="AA516" s="3" t="s">
        <v>745</v>
      </c>
      <c r="AB516" s="12" t="str">
        <f t="shared" ref="AB516:AB517" si="133">IF(ISNUMBER(SEARCH("BUTYRAMIDE",AA516)),"2,3-Dimethyl Butyramide",IF(ISNUMBER(SEARCH("FOLPET",AA516)),"Folpet",IF(ISNUMBER(SEARCH("METHYL [2-({[6- (TRIFLUOROMETHYL) PYRIDIN-2-YL] OXY} METHYL) PHENYL",AA516)),"Esther",IF(ISNUMBER(SEARCH("TEBUCONAZOL",AA516)),"Tebuconazole",IF(ISNUMBER(SEARCH("DICHLOROPHENYL",AA516)),"Dichlorophenyl Isocyanates",IF(ISNUMBER(SEARCH("CAPTAN",AA516)),"Captan",IF(ISNUMBER(SEARCH("DIMETHYLACETAMID",AA516)),"Dimethylacetamide",IF(ISNUMBER(SEARCH("AFALON",AA516)),"Linuron","FIX IT"))))))))</f>
        <v>Captan</v>
      </c>
      <c r="AC516" s="10"/>
      <c r="AD516" s="10"/>
      <c r="AE516" s="4">
        <v>12970</v>
      </c>
      <c r="AF516" s="4">
        <v>12.97</v>
      </c>
      <c r="AG516" s="4">
        <v>208000</v>
      </c>
      <c r="AJ516" s="7"/>
      <c r="AK516" s="7"/>
      <c r="AL516" s="7"/>
    </row>
    <row r="517" spans="1:38" ht="22" customHeight="1" x14ac:dyDescent="0.3">
      <c r="A517" s="5">
        <v>43668</v>
      </c>
      <c r="B517" s="6" t="s">
        <v>31</v>
      </c>
      <c r="C517" s="6" t="s">
        <v>32</v>
      </c>
      <c r="D517" s="7" t="s">
        <v>49</v>
      </c>
      <c r="E517" s="7" t="s">
        <v>49</v>
      </c>
      <c r="F517" s="6" t="s">
        <v>33</v>
      </c>
      <c r="G517" s="7" t="s">
        <v>49</v>
      </c>
      <c r="H517" s="7" t="s">
        <v>49</v>
      </c>
      <c r="I517" s="6" t="s">
        <v>34</v>
      </c>
      <c r="J517" s="6" t="s">
        <v>77</v>
      </c>
      <c r="K517" s="6" t="s">
        <v>78</v>
      </c>
      <c r="L517" s="6" t="s">
        <v>68</v>
      </c>
      <c r="M517" s="6" t="s">
        <v>33</v>
      </c>
      <c r="N517" s="7" t="s">
        <v>49</v>
      </c>
      <c r="O517" s="7" t="s">
        <v>49</v>
      </c>
      <c r="P517" s="6" t="s">
        <v>79</v>
      </c>
      <c r="Q517" s="6" t="s">
        <v>39</v>
      </c>
      <c r="R517" s="6" t="s">
        <v>67</v>
      </c>
      <c r="S517" s="6" t="s">
        <v>68</v>
      </c>
      <c r="T517" s="6" t="s">
        <v>69</v>
      </c>
      <c r="U517" s="6" t="s">
        <v>70</v>
      </c>
      <c r="V517" s="6" t="s">
        <v>43</v>
      </c>
      <c r="W517" s="6" t="s">
        <v>44</v>
      </c>
      <c r="X517" s="6" t="s">
        <v>45</v>
      </c>
      <c r="Y517" s="6" t="s">
        <v>46</v>
      </c>
      <c r="Z517" s="6" t="s">
        <v>243</v>
      </c>
      <c r="AA517" s="6" t="s">
        <v>746</v>
      </c>
      <c r="AB517" s="12" t="str">
        <f t="shared" si="133"/>
        <v>Captan</v>
      </c>
      <c r="AC517" s="7"/>
      <c r="AD517" s="7"/>
      <c r="AE517" s="7">
        <v>25940</v>
      </c>
      <c r="AF517" s="7">
        <v>25.94</v>
      </c>
      <c r="AG517" s="7">
        <v>417000</v>
      </c>
      <c r="AJ517" s="10"/>
      <c r="AK517" s="10"/>
      <c r="AL517" s="10"/>
    </row>
    <row r="518" spans="1:38" ht="22" customHeight="1" x14ac:dyDescent="0.3">
      <c r="A518" s="2">
        <v>43668</v>
      </c>
      <c r="B518" s="3" t="s">
        <v>31</v>
      </c>
      <c r="C518" s="3" t="s">
        <v>32</v>
      </c>
      <c r="D518" s="4" t="s">
        <v>49</v>
      </c>
      <c r="E518" s="4" t="s">
        <v>49</v>
      </c>
      <c r="F518" s="3" t="s">
        <v>33</v>
      </c>
      <c r="G518" s="4" t="s">
        <v>49</v>
      </c>
      <c r="H518" s="4" t="s">
        <v>49</v>
      </c>
      <c r="I518" s="3" t="s">
        <v>34</v>
      </c>
      <c r="J518" s="3" t="s">
        <v>77</v>
      </c>
      <c r="K518" s="3" t="s">
        <v>78</v>
      </c>
      <c r="L518" s="3" t="s">
        <v>68</v>
      </c>
      <c r="M518" s="3" t="s">
        <v>33</v>
      </c>
      <c r="N518" s="4" t="s">
        <v>49</v>
      </c>
      <c r="O518" s="4" t="s">
        <v>49</v>
      </c>
      <c r="P518" s="3" t="s">
        <v>79</v>
      </c>
      <c r="Q518" s="3" t="s">
        <v>39</v>
      </c>
      <c r="R518" s="3" t="s">
        <v>67</v>
      </c>
      <c r="S518" s="3" t="s">
        <v>68</v>
      </c>
      <c r="T518" s="3" t="s">
        <v>69</v>
      </c>
      <c r="U518" s="3" t="s">
        <v>70</v>
      </c>
      <c r="V518" s="3" t="s">
        <v>43</v>
      </c>
      <c r="W518" s="3" t="s">
        <v>44</v>
      </c>
      <c r="X518" s="3" t="s">
        <v>45</v>
      </c>
      <c r="Y518" s="3" t="s">
        <v>46</v>
      </c>
      <c r="Z518" s="3" t="s">
        <v>82</v>
      </c>
      <c r="AA518" s="3" t="s">
        <v>345</v>
      </c>
      <c r="AB518" s="12" t="str">
        <f t="shared" ref="AB518:AB519" si="134">IF(ISNUMBER(SEARCH("DMS",AA518)),"Dimethyl Sulfate",IF(ISNUMBER(SEARCH("2,4-XILIDIN",AA518)),"2,4-Xylidine",IF(ISNUMBER(SEARCH("GALIGAN",AA518)),"Oxyfluorfen",IF(ISNUMBER(SEARCH("DIMETHYLAMINE",AA518)),"Dimethylamine",IF(ISNUMBER(SEARCH("ORTHOFORMATE",AA518)),"Trimethyl orthoformate",IF(ISNUMBER(SEARCH("NOVALURON",AA518)),"Novaluron",IF(ISNUMBER(SEARCH("DIMETHYL SULPHATE",AA518)),"Dimethyl Sulphate",IF(ISNUMBER(SEARCH("ALTAPYNE",AA518)),"Acid Based Co-Emulsifier",IF(ISNUMBER(SEARCH("METHANESULFONYL",AA518)),"Methanesulfonyl chloride",IF(ISNUMBER(SEARCH("METHYL FORMATE",AA518)),"Methanoate",IF(ISNUMBER(SEARCH("FLUEN",AA518)),"Fluensulfone","FIX IT")))))))))))</f>
        <v>Novaluron</v>
      </c>
      <c r="AC518" s="10"/>
      <c r="AD518" s="10"/>
      <c r="AE518" s="4">
        <v>19800</v>
      </c>
      <c r="AF518" s="4">
        <v>19.8</v>
      </c>
      <c r="AG518" s="4">
        <v>392000</v>
      </c>
      <c r="AJ518" s="7"/>
      <c r="AK518" s="7"/>
      <c r="AL518" s="7"/>
    </row>
    <row r="519" spans="1:38" ht="22" customHeight="1" x14ac:dyDescent="0.3">
      <c r="A519" s="5">
        <v>43668</v>
      </c>
      <c r="B519" s="6" t="s">
        <v>31</v>
      </c>
      <c r="C519" s="6" t="s">
        <v>32</v>
      </c>
      <c r="D519" s="7" t="s">
        <v>49</v>
      </c>
      <c r="E519" s="7" t="s">
        <v>49</v>
      </c>
      <c r="F519" s="6" t="s">
        <v>33</v>
      </c>
      <c r="G519" s="7" t="s">
        <v>49</v>
      </c>
      <c r="H519" s="7" t="s">
        <v>49</v>
      </c>
      <c r="I519" s="6" t="s">
        <v>34</v>
      </c>
      <c r="J519" s="6" t="s">
        <v>77</v>
      </c>
      <c r="K519" s="6" t="s">
        <v>78</v>
      </c>
      <c r="L519" s="6" t="s">
        <v>68</v>
      </c>
      <c r="M519" s="6" t="s">
        <v>33</v>
      </c>
      <c r="N519" s="7" t="s">
        <v>49</v>
      </c>
      <c r="O519" s="7" t="s">
        <v>49</v>
      </c>
      <c r="P519" s="6" t="s">
        <v>79</v>
      </c>
      <c r="Q519" s="6" t="s">
        <v>39</v>
      </c>
      <c r="R519" s="6" t="s">
        <v>67</v>
      </c>
      <c r="S519" s="6" t="s">
        <v>68</v>
      </c>
      <c r="T519" s="6" t="s">
        <v>69</v>
      </c>
      <c r="U519" s="6" t="s">
        <v>70</v>
      </c>
      <c r="V519" s="6" t="s">
        <v>43</v>
      </c>
      <c r="W519" s="6" t="s">
        <v>44</v>
      </c>
      <c r="X519" s="6" t="s">
        <v>45</v>
      </c>
      <c r="Y519" s="6" t="s">
        <v>46</v>
      </c>
      <c r="Z519" s="6" t="s">
        <v>82</v>
      </c>
      <c r="AA519" s="6" t="s">
        <v>747</v>
      </c>
      <c r="AB519" s="12" t="str">
        <f t="shared" si="134"/>
        <v>Novaluron</v>
      </c>
      <c r="AC519" s="7"/>
      <c r="AD519" s="7"/>
      <c r="AE519" s="7">
        <v>39600</v>
      </c>
      <c r="AF519" s="7">
        <v>39.6</v>
      </c>
      <c r="AG519" s="7">
        <v>784000</v>
      </c>
      <c r="AJ519" s="10"/>
      <c r="AK519" s="10"/>
      <c r="AL519" s="10"/>
    </row>
    <row r="520" spans="1:38" ht="22" customHeight="1" x14ac:dyDescent="0.3">
      <c r="A520" s="2">
        <v>43667</v>
      </c>
      <c r="B520" s="3" t="s">
        <v>144</v>
      </c>
      <c r="C520" s="3" t="s">
        <v>84</v>
      </c>
      <c r="D520" s="3" t="s">
        <v>85</v>
      </c>
      <c r="E520" s="3" t="s">
        <v>44</v>
      </c>
      <c r="F520" s="3" t="s">
        <v>33</v>
      </c>
      <c r="G520" s="4" t="s">
        <v>49</v>
      </c>
      <c r="H520" s="4" t="s">
        <v>49</v>
      </c>
      <c r="I520" s="3" t="s">
        <v>86</v>
      </c>
      <c r="J520" s="3" t="s">
        <v>77</v>
      </c>
      <c r="K520" s="3" t="s">
        <v>78</v>
      </c>
      <c r="L520" s="3" t="s">
        <v>68</v>
      </c>
      <c r="M520" s="3" t="s">
        <v>33</v>
      </c>
      <c r="N520" s="4" t="s">
        <v>49</v>
      </c>
      <c r="O520" s="4" t="s">
        <v>49</v>
      </c>
      <c r="P520" s="3" t="s">
        <v>79</v>
      </c>
      <c r="Q520" s="3" t="s">
        <v>39</v>
      </c>
      <c r="R520" s="3" t="s">
        <v>67</v>
      </c>
      <c r="S520" s="3" t="s">
        <v>68</v>
      </c>
      <c r="T520" s="3" t="s">
        <v>69</v>
      </c>
      <c r="U520" s="3" t="s">
        <v>70</v>
      </c>
      <c r="V520" s="3" t="s">
        <v>90</v>
      </c>
      <c r="W520" s="3" t="s">
        <v>44</v>
      </c>
      <c r="X520" s="3" t="s">
        <v>91</v>
      </c>
      <c r="Y520" s="3" t="s">
        <v>46</v>
      </c>
      <c r="Z520" s="3" t="s">
        <v>748</v>
      </c>
      <c r="AA520" s="3" t="s">
        <v>749</v>
      </c>
      <c r="AB520" s="12" t="s">
        <v>3161</v>
      </c>
      <c r="AC520" s="10"/>
      <c r="AD520" s="10"/>
      <c r="AE520" s="4">
        <v>4876</v>
      </c>
      <c r="AF520" s="4">
        <v>4.88</v>
      </c>
      <c r="AG520" s="4">
        <v>29900</v>
      </c>
      <c r="AJ520" s="7"/>
      <c r="AK520" s="7"/>
      <c r="AL520" s="7"/>
    </row>
    <row r="521" spans="1:38" ht="22" customHeight="1" x14ac:dyDescent="0.3">
      <c r="A521" s="5">
        <v>43666</v>
      </c>
      <c r="B521" s="6" t="s">
        <v>50</v>
      </c>
      <c r="C521" s="6" t="s">
        <v>84</v>
      </c>
      <c r="D521" s="6" t="s">
        <v>85</v>
      </c>
      <c r="E521" s="6" t="s">
        <v>44</v>
      </c>
      <c r="F521" s="6" t="s">
        <v>33</v>
      </c>
      <c r="G521" s="7" t="s">
        <v>49</v>
      </c>
      <c r="H521" s="7" t="s">
        <v>49</v>
      </c>
      <c r="I521" s="6" t="s">
        <v>86</v>
      </c>
      <c r="J521" s="6" t="s">
        <v>557</v>
      </c>
      <c r="K521" s="6" t="s">
        <v>558</v>
      </c>
      <c r="L521" s="6" t="s">
        <v>187</v>
      </c>
      <c r="M521" s="6" t="s">
        <v>33</v>
      </c>
      <c r="N521" s="7" t="s">
        <v>49</v>
      </c>
      <c r="O521" s="7" t="s">
        <v>49</v>
      </c>
      <c r="P521" s="6" t="s">
        <v>559</v>
      </c>
      <c r="Q521" s="6" t="s">
        <v>39</v>
      </c>
      <c r="R521" s="6" t="s">
        <v>750</v>
      </c>
      <c r="S521" s="6" t="s">
        <v>187</v>
      </c>
      <c r="T521" s="6" t="s">
        <v>751</v>
      </c>
      <c r="U521" s="6" t="s">
        <v>42</v>
      </c>
      <c r="V521" s="6" t="s">
        <v>90</v>
      </c>
      <c r="W521" s="6" t="s">
        <v>44</v>
      </c>
      <c r="X521" s="6" t="s">
        <v>91</v>
      </c>
      <c r="Y521" s="6" t="s">
        <v>46</v>
      </c>
      <c r="Z521" s="6" t="s">
        <v>251</v>
      </c>
      <c r="AA521" s="6" t="s">
        <v>752</v>
      </c>
      <c r="AB521" s="12" t="str">
        <f t="shared" ref="AB521" si="135">IF(ISNUMBER(SEARCH("BUTYRAMIDE",AA521)),"2,3-Dimethyl Butyramide",IF(ISNUMBER(SEARCH("FOLPET",AA521)),"Folpet",IF(ISNUMBER(SEARCH("METHYL [2-({[6- (TRIFLUOROMETHYL) PYRIDIN-2-YL] OXY} METHYL) PHENYL",AA521)),"Esther",IF(ISNUMBER(SEARCH("TEBUCONAZOL",AA521)),"Tebuconazole",IF(ISNUMBER(SEARCH("DICHLOROPHENYL",AA521)),"Dichlorophenyl Isocyanates",IF(ISNUMBER(SEARCH("CAPTAN",AA521)),"Captan",IF(ISNUMBER(SEARCH("DIMETHYLACETAMID",AA521)),"Dimethylacetamide",IF(ISNUMBER(SEARCH("AFALON",AA521)),"Linuron","FIX IT"))))))))</f>
        <v>Dimethylacetamide</v>
      </c>
      <c r="AC521" s="7"/>
      <c r="AD521" s="7"/>
      <c r="AE521" s="7">
        <v>17097</v>
      </c>
      <c r="AF521" s="7">
        <v>17.100000000000001</v>
      </c>
      <c r="AG521" s="7">
        <v>508000</v>
      </c>
      <c r="AJ521" s="10"/>
      <c r="AK521" s="10"/>
      <c r="AL521" s="10"/>
    </row>
    <row r="522" spans="1:38" ht="22" customHeight="1" x14ac:dyDescent="0.3">
      <c r="A522" s="2">
        <v>43666</v>
      </c>
      <c r="B522" s="3" t="s">
        <v>50</v>
      </c>
      <c r="C522" s="3" t="s">
        <v>84</v>
      </c>
      <c r="D522" s="3" t="s">
        <v>85</v>
      </c>
      <c r="E522" s="3" t="s">
        <v>44</v>
      </c>
      <c r="F522" s="3" t="s">
        <v>33</v>
      </c>
      <c r="G522" s="4" t="s">
        <v>49</v>
      </c>
      <c r="H522" s="4" t="s">
        <v>49</v>
      </c>
      <c r="I522" s="3" t="s">
        <v>86</v>
      </c>
      <c r="J522" s="3" t="s">
        <v>127</v>
      </c>
      <c r="K522" s="3" t="s">
        <v>88</v>
      </c>
      <c r="L522" s="3" t="s">
        <v>61</v>
      </c>
      <c r="M522" s="4" t="s">
        <v>49</v>
      </c>
      <c r="N522" s="4" t="s">
        <v>49</v>
      </c>
      <c r="O522" s="4" t="s">
        <v>49</v>
      </c>
      <c r="P522" s="3" t="s">
        <v>128</v>
      </c>
      <c r="Q522" s="3" t="s">
        <v>39</v>
      </c>
      <c r="R522" s="3" t="s">
        <v>106</v>
      </c>
      <c r="S522" s="3" t="s">
        <v>61</v>
      </c>
      <c r="T522" s="3" t="s">
        <v>107</v>
      </c>
      <c r="U522" s="3" t="s">
        <v>56</v>
      </c>
      <c r="V522" s="3" t="s">
        <v>90</v>
      </c>
      <c r="W522" s="3" t="s">
        <v>44</v>
      </c>
      <c r="X522" s="3" t="s">
        <v>91</v>
      </c>
      <c r="Y522" s="3" t="s">
        <v>46</v>
      </c>
      <c r="Z522" s="3" t="s">
        <v>129</v>
      </c>
      <c r="AA522" s="3" t="s">
        <v>498</v>
      </c>
      <c r="AB522" s="12" t="s">
        <v>3150</v>
      </c>
      <c r="AC522" s="10"/>
      <c r="AD522" s="10"/>
      <c r="AE522" s="4">
        <v>17720</v>
      </c>
      <c r="AF522" s="4">
        <v>17.72</v>
      </c>
      <c r="AG522" s="4">
        <v>188000</v>
      </c>
      <c r="AJ522" s="7"/>
      <c r="AK522" s="7"/>
      <c r="AL522" s="7"/>
    </row>
    <row r="523" spans="1:38" ht="22" customHeight="1" x14ac:dyDescent="0.3">
      <c r="A523" s="5">
        <v>43665</v>
      </c>
      <c r="B523" s="6" t="s">
        <v>212</v>
      </c>
      <c r="C523" s="6" t="s">
        <v>753</v>
      </c>
      <c r="D523" s="7" t="s">
        <v>49</v>
      </c>
      <c r="E523" s="7" t="s">
        <v>49</v>
      </c>
      <c r="F523" s="7" t="s">
        <v>49</v>
      </c>
      <c r="G523" s="7" t="s">
        <v>49</v>
      </c>
      <c r="H523" s="7" t="s">
        <v>49</v>
      </c>
      <c r="I523" s="6" t="s">
        <v>754</v>
      </c>
      <c r="J523" s="6" t="s">
        <v>77</v>
      </c>
      <c r="K523" s="6" t="s">
        <v>78</v>
      </c>
      <c r="L523" s="6" t="s">
        <v>68</v>
      </c>
      <c r="M523" s="6" t="s">
        <v>33</v>
      </c>
      <c r="N523" s="7" t="s">
        <v>49</v>
      </c>
      <c r="O523" s="7" t="s">
        <v>49</v>
      </c>
      <c r="P523" s="6" t="s">
        <v>79</v>
      </c>
      <c r="Q523" s="6" t="s">
        <v>755</v>
      </c>
      <c r="R523" s="6" t="s">
        <v>67</v>
      </c>
      <c r="S523" s="6" t="s">
        <v>68</v>
      </c>
      <c r="T523" s="6" t="s">
        <v>69</v>
      </c>
      <c r="U523" s="6" t="s">
        <v>70</v>
      </c>
      <c r="V523" s="6" t="s">
        <v>217</v>
      </c>
      <c r="W523" s="6" t="s">
        <v>44</v>
      </c>
      <c r="X523" s="6" t="s">
        <v>218</v>
      </c>
      <c r="Y523" s="6" t="s">
        <v>46</v>
      </c>
      <c r="Z523" s="6" t="s">
        <v>243</v>
      </c>
      <c r="AA523" s="6" t="s">
        <v>756</v>
      </c>
      <c r="AB523" s="12" t="s">
        <v>3130</v>
      </c>
      <c r="AC523" s="7"/>
      <c r="AD523" s="7"/>
      <c r="AE523" s="7">
        <v>25940</v>
      </c>
      <c r="AF523" s="7">
        <v>25.94</v>
      </c>
      <c r="AG523" s="7">
        <v>417000</v>
      </c>
      <c r="AJ523" s="10"/>
      <c r="AK523" s="10"/>
      <c r="AL523" s="10"/>
    </row>
    <row r="524" spans="1:38" ht="22" customHeight="1" x14ac:dyDescent="0.3">
      <c r="A524" s="2">
        <v>43665</v>
      </c>
      <c r="B524" s="3" t="s">
        <v>212</v>
      </c>
      <c r="C524" s="3" t="s">
        <v>753</v>
      </c>
      <c r="D524" s="4" t="s">
        <v>49</v>
      </c>
      <c r="E524" s="4" t="s">
        <v>49</v>
      </c>
      <c r="F524" s="4" t="s">
        <v>49</v>
      </c>
      <c r="G524" s="4" t="s">
        <v>49</v>
      </c>
      <c r="H524" s="4" t="s">
        <v>49</v>
      </c>
      <c r="I524" s="3" t="s">
        <v>754</v>
      </c>
      <c r="J524" s="3" t="s">
        <v>77</v>
      </c>
      <c r="K524" s="3" t="s">
        <v>78</v>
      </c>
      <c r="L524" s="3" t="s">
        <v>68</v>
      </c>
      <c r="M524" s="3" t="s">
        <v>33</v>
      </c>
      <c r="N524" s="4" t="s">
        <v>49</v>
      </c>
      <c r="O524" s="4" t="s">
        <v>49</v>
      </c>
      <c r="P524" s="3" t="s">
        <v>79</v>
      </c>
      <c r="Q524" s="3" t="s">
        <v>755</v>
      </c>
      <c r="R524" s="3" t="s">
        <v>67</v>
      </c>
      <c r="S524" s="3" t="s">
        <v>68</v>
      </c>
      <c r="T524" s="3" t="s">
        <v>69</v>
      </c>
      <c r="U524" s="3" t="s">
        <v>70</v>
      </c>
      <c r="V524" s="3" t="s">
        <v>217</v>
      </c>
      <c r="W524" s="3" t="s">
        <v>44</v>
      </c>
      <c r="X524" s="3" t="s">
        <v>218</v>
      </c>
      <c r="Y524" s="3" t="s">
        <v>46</v>
      </c>
      <c r="Z524" s="3" t="s">
        <v>243</v>
      </c>
      <c r="AA524" s="3" t="s">
        <v>756</v>
      </c>
      <c r="AB524" s="12" t="s">
        <v>3130</v>
      </c>
      <c r="AC524" s="10"/>
      <c r="AD524" s="10"/>
      <c r="AE524" s="4">
        <v>25940</v>
      </c>
      <c r="AF524" s="4">
        <v>25.94</v>
      </c>
      <c r="AG524" s="4">
        <v>417000</v>
      </c>
      <c r="AJ524" s="7"/>
      <c r="AK524" s="7"/>
      <c r="AL524" s="7"/>
    </row>
    <row r="525" spans="1:38" ht="22" customHeight="1" x14ac:dyDescent="0.3">
      <c r="A525" s="5">
        <v>43663</v>
      </c>
      <c r="B525" s="6" t="s">
        <v>50</v>
      </c>
      <c r="C525" s="6" t="s">
        <v>32</v>
      </c>
      <c r="D525" s="7" t="s">
        <v>49</v>
      </c>
      <c r="E525" s="7" t="s">
        <v>49</v>
      </c>
      <c r="F525" s="6" t="s">
        <v>33</v>
      </c>
      <c r="G525" s="7" t="s">
        <v>49</v>
      </c>
      <c r="H525" s="7" t="s">
        <v>49</v>
      </c>
      <c r="I525" s="6" t="s">
        <v>34</v>
      </c>
      <c r="J525" s="6" t="s">
        <v>507</v>
      </c>
      <c r="K525" s="7" t="s">
        <v>49</v>
      </c>
      <c r="L525" s="6" t="s">
        <v>307</v>
      </c>
      <c r="M525" s="7" t="s">
        <v>49</v>
      </c>
      <c r="N525" s="7" t="s">
        <v>49</v>
      </c>
      <c r="O525" s="7" t="s">
        <v>49</v>
      </c>
      <c r="P525" s="6" t="s">
        <v>158</v>
      </c>
      <c r="Q525" s="6" t="s">
        <v>39</v>
      </c>
      <c r="R525" s="6" t="s">
        <v>106</v>
      </c>
      <c r="S525" s="6" t="s">
        <v>61</v>
      </c>
      <c r="T525" s="6" t="s">
        <v>107</v>
      </c>
      <c r="U525" s="6" t="s">
        <v>56</v>
      </c>
      <c r="V525" s="6" t="s">
        <v>43</v>
      </c>
      <c r="W525" s="6" t="s">
        <v>44</v>
      </c>
      <c r="X525" s="6" t="s">
        <v>45</v>
      </c>
      <c r="Y525" s="6" t="s">
        <v>46</v>
      </c>
      <c r="Z525" s="6" t="s">
        <v>159</v>
      </c>
      <c r="AA525" s="6" t="s">
        <v>508</v>
      </c>
      <c r="AB525" s="12" t="str">
        <f t="shared" ref="AB525:AB536" si="136">IF(ISNUMBER(SEARCH("CARBENDAZIM",AA525)),"Carbendazim",IF(ISNUMBER(SEARCH("4-D",AA525)),"2,4-Dichlorophenoxyacetic acid",IF(ISNUMBER(SEARCH("RIDOVER",AA525)),"Glyphosate",IF(ISNUMBER(SEARCH("POQUER",AA525)),"Clethodim",IF(ISNUMBER(SEARCH("LITER",AA525)),"Imidacloprid",IF(ISNUMBER(SEARCH("PYRINEX",AA525)),"Chlorpyrifos",IF(ISNUMBER(SEARCH("ORBIT",AA525)),"Omethoate",IF(ISNUMBER(SEARCH("HEXARON",AA525)),"Diuron",IF(ISNUMBER(SEARCH("ISOPROPYLAMINE",AA525)),"Isopropylamine",IF(ISNUMBER(SEARCH("GLYPHOSATE",AA525)),"Glyphosate",IF(ISNUMBER(SEARCH("MANCOZEB",AA525)),"Mancozeb Indofil",IF(ISNUMBER(SEARCH("PARAQUAT",AA525)),"Paraquat",IF(ISNUMBER(SEARCH("CAROMAX",AA525)),"Aromatic Solvent Mixture",IF(ISNUMBER(SEARCH("BUTIRON",AA525)),"Tebuthiuron",IF(ISNUMBER(SEARCH("VORAZ",AA525)),"Methomyl",IF(ISNUMBER(SEARCH("IMIDACLOPRID",AA525)),"Imidacloprid",IF(ISNUMBER(SEARCH("2 4 D",AA525)),"2,4-Dichlorophenoxyacetic acid",IF(ISNUMBER(SEARCH("IMIDACL",AA525)),"Imidacloprid",IF(ISNUMBER(SEARCH("DIUREX",AA525)),"Diuron",IF(ISNUMBER(SEARCH("RAPEL",AA525)),"Acephate","fix it"))))))))))))))))))))</f>
        <v>Glyphosate</v>
      </c>
      <c r="AC525" s="7"/>
      <c r="AD525" s="7"/>
      <c r="AE525" s="7">
        <v>121100</v>
      </c>
      <c r="AF525" s="7">
        <v>121.1</v>
      </c>
      <c r="AG525" s="7">
        <v>737000</v>
      </c>
      <c r="AJ525" s="10"/>
      <c r="AK525" s="10"/>
      <c r="AL525" s="10"/>
    </row>
    <row r="526" spans="1:38" ht="22" customHeight="1" x14ac:dyDescent="0.3">
      <c r="A526" s="2">
        <v>43663</v>
      </c>
      <c r="B526" s="3" t="s">
        <v>50</v>
      </c>
      <c r="C526" s="3" t="s">
        <v>32</v>
      </c>
      <c r="D526" s="4" t="s">
        <v>49</v>
      </c>
      <c r="E526" s="4" t="s">
        <v>49</v>
      </c>
      <c r="F526" s="3" t="s">
        <v>33</v>
      </c>
      <c r="G526" s="4" t="s">
        <v>49</v>
      </c>
      <c r="H526" s="4" t="s">
        <v>49</v>
      </c>
      <c r="I526" s="3" t="s">
        <v>34</v>
      </c>
      <c r="J526" s="3" t="s">
        <v>507</v>
      </c>
      <c r="K526" s="4" t="s">
        <v>49</v>
      </c>
      <c r="L526" s="3" t="s">
        <v>307</v>
      </c>
      <c r="M526" s="4" t="s">
        <v>49</v>
      </c>
      <c r="N526" s="4" t="s">
        <v>49</v>
      </c>
      <c r="O526" s="4" t="s">
        <v>49</v>
      </c>
      <c r="P526" s="3" t="s">
        <v>158</v>
      </c>
      <c r="Q526" s="3" t="s">
        <v>39</v>
      </c>
      <c r="R526" s="3" t="s">
        <v>106</v>
      </c>
      <c r="S526" s="3" t="s">
        <v>61</v>
      </c>
      <c r="T526" s="3" t="s">
        <v>107</v>
      </c>
      <c r="U526" s="3" t="s">
        <v>56</v>
      </c>
      <c r="V526" s="3" t="s">
        <v>43</v>
      </c>
      <c r="W526" s="3" t="s">
        <v>44</v>
      </c>
      <c r="X526" s="3" t="s">
        <v>45</v>
      </c>
      <c r="Y526" s="3" t="s">
        <v>46</v>
      </c>
      <c r="Z526" s="3" t="s">
        <v>159</v>
      </c>
      <c r="AA526" s="3" t="s">
        <v>508</v>
      </c>
      <c r="AB526" s="12" t="str">
        <f t="shared" si="136"/>
        <v>Glyphosate</v>
      </c>
      <c r="AC526" s="10"/>
      <c r="AD526" s="10"/>
      <c r="AE526" s="4">
        <v>121100</v>
      </c>
      <c r="AF526" s="4">
        <v>121.1</v>
      </c>
      <c r="AG526" s="4">
        <v>737000</v>
      </c>
      <c r="AJ526" s="7"/>
      <c r="AK526" s="7"/>
      <c r="AL526" s="7"/>
    </row>
    <row r="527" spans="1:38" ht="22" customHeight="1" x14ac:dyDescent="0.3">
      <c r="A527" s="5">
        <v>43662</v>
      </c>
      <c r="B527" s="6" t="s">
        <v>31</v>
      </c>
      <c r="C527" s="6" t="s">
        <v>32</v>
      </c>
      <c r="D527" s="7" t="s">
        <v>49</v>
      </c>
      <c r="E527" s="7" t="s">
        <v>49</v>
      </c>
      <c r="F527" s="6" t="s">
        <v>33</v>
      </c>
      <c r="G527" s="7" t="s">
        <v>49</v>
      </c>
      <c r="H527" s="7" t="s">
        <v>49</v>
      </c>
      <c r="I527" s="6" t="s">
        <v>34</v>
      </c>
      <c r="J527" s="6" t="s">
        <v>35</v>
      </c>
      <c r="K527" s="6" t="s">
        <v>36</v>
      </c>
      <c r="L527" s="6" t="s">
        <v>37</v>
      </c>
      <c r="M527" s="6" t="s">
        <v>33</v>
      </c>
      <c r="N527" s="7" t="s">
        <v>49</v>
      </c>
      <c r="O527" s="7" t="s">
        <v>49</v>
      </c>
      <c r="P527" s="6" t="s">
        <v>38</v>
      </c>
      <c r="Q527" s="6" t="s">
        <v>39</v>
      </c>
      <c r="R527" s="6" t="s">
        <v>40</v>
      </c>
      <c r="S527" s="6" t="s">
        <v>37</v>
      </c>
      <c r="T527" s="6" t="s">
        <v>41</v>
      </c>
      <c r="U527" s="6" t="s">
        <v>42</v>
      </c>
      <c r="V527" s="6" t="s">
        <v>43</v>
      </c>
      <c r="W527" s="6" t="s">
        <v>44</v>
      </c>
      <c r="X527" s="6" t="s">
        <v>45</v>
      </c>
      <c r="Y527" s="6" t="s">
        <v>46</v>
      </c>
      <c r="Z527" s="6" t="s">
        <v>47</v>
      </c>
      <c r="AA527" s="6" t="s">
        <v>757</v>
      </c>
      <c r="AB527" s="12" t="str">
        <f t="shared" si="136"/>
        <v>2,4-Dichlorophenoxyacetic acid</v>
      </c>
      <c r="AC527" s="7"/>
      <c r="AD527" s="7"/>
      <c r="AE527" s="7">
        <v>185420</v>
      </c>
      <c r="AF527" s="7">
        <v>185.42</v>
      </c>
      <c r="AG527" s="6" t="s">
        <v>49</v>
      </c>
      <c r="AJ527" s="10"/>
      <c r="AK527" s="10"/>
      <c r="AL527" s="10"/>
    </row>
    <row r="528" spans="1:38" ht="22" customHeight="1" x14ac:dyDescent="0.3">
      <c r="A528" s="2">
        <v>43662</v>
      </c>
      <c r="B528" s="3" t="s">
        <v>50</v>
      </c>
      <c r="C528" s="3" t="s">
        <v>84</v>
      </c>
      <c r="D528" s="3" t="s">
        <v>85</v>
      </c>
      <c r="E528" s="3" t="s">
        <v>44</v>
      </c>
      <c r="F528" s="3" t="s">
        <v>33</v>
      </c>
      <c r="G528" s="4" t="s">
        <v>49</v>
      </c>
      <c r="H528" s="4" t="s">
        <v>49</v>
      </c>
      <c r="I528" s="3" t="s">
        <v>86</v>
      </c>
      <c r="J528" s="3" t="s">
        <v>591</v>
      </c>
      <c r="K528" s="4" t="s">
        <v>49</v>
      </c>
      <c r="L528" s="3" t="s">
        <v>592</v>
      </c>
      <c r="M528" s="3" t="s">
        <v>593</v>
      </c>
      <c r="N528" s="4" t="s">
        <v>49</v>
      </c>
      <c r="O528" s="4" t="s">
        <v>49</v>
      </c>
      <c r="P528" s="3" t="s">
        <v>355</v>
      </c>
      <c r="Q528" s="3" t="s">
        <v>356</v>
      </c>
      <c r="R528" s="3" t="s">
        <v>96</v>
      </c>
      <c r="S528" s="3" t="s">
        <v>97</v>
      </c>
      <c r="T528" s="3" t="s">
        <v>98</v>
      </c>
      <c r="U528" s="3" t="s">
        <v>99</v>
      </c>
      <c r="V528" s="3" t="s">
        <v>90</v>
      </c>
      <c r="W528" s="3" t="s">
        <v>44</v>
      </c>
      <c r="X528" s="3" t="s">
        <v>91</v>
      </c>
      <c r="Y528" s="3" t="s">
        <v>46</v>
      </c>
      <c r="Z528" s="3" t="s">
        <v>758</v>
      </c>
      <c r="AA528" s="3" t="s">
        <v>759</v>
      </c>
      <c r="AB528" s="12" t="s">
        <v>3184</v>
      </c>
      <c r="AC528" s="10"/>
      <c r="AD528" s="10"/>
      <c r="AE528" s="4">
        <v>67812</v>
      </c>
      <c r="AF528" s="4">
        <v>67.81</v>
      </c>
      <c r="AG528" s="4">
        <v>187000</v>
      </c>
      <c r="AJ528" s="7"/>
      <c r="AK528" s="7"/>
      <c r="AL528" s="7"/>
    </row>
    <row r="529" spans="1:38" ht="22" customHeight="1" x14ac:dyDescent="0.3">
      <c r="A529" s="5">
        <v>43661</v>
      </c>
      <c r="B529" s="6" t="s">
        <v>31</v>
      </c>
      <c r="C529" s="6" t="s">
        <v>32</v>
      </c>
      <c r="D529" s="7" t="s">
        <v>49</v>
      </c>
      <c r="E529" s="7" t="s">
        <v>49</v>
      </c>
      <c r="F529" s="6" t="s">
        <v>33</v>
      </c>
      <c r="G529" s="7" t="s">
        <v>49</v>
      </c>
      <c r="H529" s="7" t="s">
        <v>49</v>
      </c>
      <c r="I529" s="6" t="s">
        <v>34</v>
      </c>
      <c r="J529" s="6" t="s">
        <v>65</v>
      </c>
      <c r="K529" s="7" t="s">
        <v>49</v>
      </c>
      <c r="L529" s="7" t="s">
        <v>49</v>
      </c>
      <c r="M529" s="6" t="s">
        <v>33</v>
      </c>
      <c r="N529" s="7" t="s">
        <v>49</v>
      </c>
      <c r="O529" s="7" t="s">
        <v>49</v>
      </c>
      <c r="P529" s="6" t="s">
        <v>66</v>
      </c>
      <c r="Q529" s="6" t="s">
        <v>39</v>
      </c>
      <c r="R529" s="6" t="s">
        <v>67</v>
      </c>
      <c r="S529" s="6" t="s">
        <v>68</v>
      </c>
      <c r="T529" s="6" t="s">
        <v>69</v>
      </c>
      <c r="U529" s="6" t="s">
        <v>70</v>
      </c>
      <c r="V529" s="6" t="s">
        <v>43</v>
      </c>
      <c r="W529" s="6" t="s">
        <v>44</v>
      </c>
      <c r="X529" s="6" t="s">
        <v>45</v>
      </c>
      <c r="Y529" s="6" t="s">
        <v>46</v>
      </c>
      <c r="Z529" s="6" t="s">
        <v>71</v>
      </c>
      <c r="AA529" s="6" t="s">
        <v>363</v>
      </c>
      <c r="AB529" s="12" t="str">
        <f t="shared" si="136"/>
        <v>Diuron</v>
      </c>
      <c r="AC529" s="7"/>
      <c r="AD529" s="7"/>
      <c r="AE529" s="7">
        <v>89392</v>
      </c>
      <c r="AF529" s="7">
        <v>89.39</v>
      </c>
      <c r="AG529" s="7">
        <v>925000</v>
      </c>
      <c r="AJ529" s="10"/>
      <c r="AK529" s="10"/>
      <c r="AL529" s="10"/>
    </row>
    <row r="530" spans="1:38" ht="22" customHeight="1" x14ac:dyDescent="0.3">
      <c r="A530" s="2">
        <v>43661</v>
      </c>
      <c r="B530" s="3" t="s">
        <v>50</v>
      </c>
      <c r="C530" s="3" t="s">
        <v>32</v>
      </c>
      <c r="D530" s="4" t="s">
        <v>49</v>
      </c>
      <c r="E530" s="4" t="s">
        <v>49</v>
      </c>
      <c r="F530" s="3" t="s">
        <v>33</v>
      </c>
      <c r="G530" s="4" t="s">
        <v>49</v>
      </c>
      <c r="H530" s="4" t="s">
        <v>49</v>
      </c>
      <c r="I530" s="3" t="s">
        <v>34</v>
      </c>
      <c r="J530" s="3" t="s">
        <v>173</v>
      </c>
      <c r="K530" s="3" t="s">
        <v>174</v>
      </c>
      <c r="L530" s="3" t="s">
        <v>97</v>
      </c>
      <c r="M530" s="4" t="s">
        <v>49</v>
      </c>
      <c r="N530" s="4" t="s">
        <v>49</v>
      </c>
      <c r="O530" s="4" t="s">
        <v>49</v>
      </c>
      <c r="P530" s="3" t="s">
        <v>760</v>
      </c>
      <c r="Q530" s="3" t="s">
        <v>39</v>
      </c>
      <c r="R530" s="3" t="s">
        <v>176</v>
      </c>
      <c r="S530" s="3" t="s">
        <v>97</v>
      </c>
      <c r="T530" s="3" t="s">
        <v>177</v>
      </c>
      <c r="U530" s="3" t="s">
        <v>178</v>
      </c>
      <c r="V530" s="3" t="s">
        <v>43</v>
      </c>
      <c r="W530" s="3" t="s">
        <v>44</v>
      </c>
      <c r="X530" s="3" t="s">
        <v>45</v>
      </c>
      <c r="Y530" s="3" t="s">
        <v>46</v>
      </c>
      <c r="Z530" s="3" t="s">
        <v>179</v>
      </c>
      <c r="AA530" s="3" t="s">
        <v>761</v>
      </c>
      <c r="AB530" s="12" t="str">
        <f>IF(ISNUMBER(SEARCH("DMS",AA530)),"Dimethyl Sulfate",IF(ISNUMBER(SEARCH("2,4-XILIDIN",AA530)),"2,4-Xylidine",IF(ISNUMBER(SEARCH("GALIGAN",AA530)),"Oxyfluorfen",IF(ISNUMBER(SEARCH("DIMETHYLAMINE",AA530)),"Dimethylamine",IF(ISNUMBER(SEARCH("ORTHOFORMATE",AA530)),"Trimethyl orthoformate",IF(ISNUMBER(SEARCH("NOVALURON",AA530)),"Novaluron",IF(ISNUMBER(SEARCH("DIMETHYL SULPHATE",AA530)),"Dimethyl Sulphate",IF(ISNUMBER(SEARCH("ALTAPYNE",AA530)),"Acid Based Co-Emulsifier",IF(ISNUMBER(SEARCH("METHANESULFONYL",AA530)),"Methanesulfonyl chloride",IF(ISNUMBER(SEARCH("METHYL FORMATE",AA530)),"Methanoate",IF(ISNUMBER(SEARCH("FLUEN",AA530)),"Fluensulfone","FIX IT")))))))))))</f>
        <v>Acid Based Co-Emulsifier</v>
      </c>
      <c r="AC530" s="10"/>
      <c r="AD530" s="10"/>
      <c r="AE530" s="4">
        <v>17375</v>
      </c>
      <c r="AF530" s="4">
        <v>17.38</v>
      </c>
      <c r="AG530" s="4">
        <v>11600</v>
      </c>
      <c r="AJ530" s="7"/>
      <c r="AK530" s="7"/>
      <c r="AL530" s="7"/>
    </row>
    <row r="531" spans="1:38" ht="22" customHeight="1" x14ac:dyDescent="0.3">
      <c r="A531" s="5">
        <v>43661</v>
      </c>
      <c r="B531" s="6" t="s">
        <v>31</v>
      </c>
      <c r="C531" s="6" t="s">
        <v>32</v>
      </c>
      <c r="D531" s="7" t="s">
        <v>49</v>
      </c>
      <c r="E531" s="7" t="s">
        <v>49</v>
      </c>
      <c r="F531" s="6" t="s">
        <v>33</v>
      </c>
      <c r="G531" s="7" t="s">
        <v>49</v>
      </c>
      <c r="H531" s="7" t="s">
        <v>49</v>
      </c>
      <c r="I531" s="6" t="s">
        <v>34</v>
      </c>
      <c r="J531" s="6" t="s">
        <v>77</v>
      </c>
      <c r="K531" s="6" t="s">
        <v>78</v>
      </c>
      <c r="L531" s="6" t="s">
        <v>68</v>
      </c>
      <c r="M531" s="6" t="s">
        <v>33</v>
      </c>
      <c r="N531" s="7" t="s">
        <v>49</v>
      </c>
      <c r="O531" s="7" t="s">
        <v>49</v>
      </c>
      <c r="P531" s="6" t="s">
        <v>79</v>
      </c>
      <c r="Q531" s="6" t="s">
        <v>39</v>
      </c>
      <c r="R531" s="6" t="s">
        <v>67</v>
      </c>
      <c r="S531" s="6" t="s">
        <v>68</v>
      </c>
      <c r="T531" s="6" t="s">
        <v>69</v>
      </c>
      <c r="U531" s="6" t="s">
        <v>70</v>
      </c>
      <c r="V531" s="6" t="s">
        <v>43</v>
      </c>
      <c r="W531" s="6" t="s">
        <v>44</v>
      </c>
      <c r="X531" s="6" t="s">
        <v>45</v>
      </c>
      <c r="Y531" s="6" t="s">
        <v>46</v>
      </c>
      <c r="Z531" s="6" t="s">
        <v>82</v>
      </c>
      <c r="AA531" s="6" t="s">
        <v>762</v>
      </c>
      <c r="AB531" s="18" t="s">
        <v>3193</v>
      </c>
      <c r="AC531" s="7"/>
      <c r="AD531" s="7"/>
      <c r="AE531" s="7">
        <v>164880.01</v>
      </c>
      <c r="AF531" s="7">
        <v>164.88</v>
      </c>
      <c r="AG531" s="7">
        <v>3264000</v>
      </c>
      <c r="AJ531" s="10"/>
      <c r="AK531" s="10"/>
      <c r="AL531" s="10"/>
    </row>
    <row r="532" spans="1:38" ht="22" customHeight="1" x14ac:dyDescent="0.3">
      <c r="A532" s="2">
        <v>43661</v>
      </c>
      <c r="B532" s="3" t="s">
        <v>31</v>
      </c>
      <c r="C532" s="3" t="s">
        <v>32</v>
      </c>
      <c r="D532" s="4" t="s">
        <v>49</v>
      </c>
      <c r="E532" s="4" t="s">
        <v>49</v>
      </c>
      <c r="F532" s="3" t="s">
        <v>33</v>
      </c>
      <c r="G532" s="4" t="s">
        <v>49</v>
      </c>
      <c r="H532" s="4" t="s">
        <v>49</v>
      </c>
      <c r="I532" s="3" t="s">
        <v>34</v>
      </c>
      <c r="J532" s="3" t="s">
        <v>65</v>
      </c>
      <c r="K532" s="4" t="s">
        <v>49</v>
      </c>
      <c r="L532" s="4" t="s">
        <v>49</v>
      </c>
      <c r="M532" s="3" t="s">
        <v>33</v>
      </c>
      <c r="N532" s="4" t="s">
        <v>49</v>
      </c>
      <c r="O532" s="4" t="s">
        <v>49</v>
      </c>
      <c r="P532" s="3" t="s">
        <v>66</v>
      </c>
      <c r="Q532" s="3" t="s">
        <v>39</v>
      </c>
      <c r="R532" s="3" t="s">
        <v>67</v>
      </c>
      <c r="S532" s="3" t="s">
        <v>68</v>
      </c>
      <c r="T532" s="3" t="s">
        <v>69</v>
      </c>
      <c r="U532" s="3" t="s">
        <v>70</v>
      </c>
      <c r="V532" s="3" t="s">
        <v>43</v>
      </c>
      <c r="W532" s="3" t="s">
        <v>44</v>
      </c>
      <c r="X532" s="3" t="s">
        <v>45</v>
      </c>
      <c r="Y532" s="3" t="s">
        <v>46</v>
      </c>
      <c r="Z532" s="3" t="s">
        <v>73</v>
      </c>
      <c r="AA532" s="3" t="s">
        <v>263</v>
      </c>
      <c r="AB532" s="12" t="str">
        <f>IF(ISNUMBER(SEARCH("BUTYRAMIDE",AA532)),"2,3-Dimethyl Butyramide",IF(ISNUMBER(SEARCH("FOLPET",AA532)),"Folpet",IF(ISNUMBER(SEARCH("METHYL [2-({[6- (TRIFLUOROMETHYL) PYRIDIN-2-YL] OXY} METHYL) PHENYL",AA532)),"Esther",IF(ISNUMBER(SEARCH("TEBUCONAZOL",AA532)),"Tebuconazole",IF(ISNUMBER(SEARCH("DICHLOROPHENYL",AA532)),"Dichlorophenyl Isocyanates",IF(ISNUMBER(SEARCH("CAPTAN",AA532)),"Captan",IF(ISNUMBER(SEARCH("DIMETHYLACETAMID",AA532)),"Dimethylacetamide",IF(ISNUMBER(SEARCH("AFALON",AA532)),"Linuron","FIX IT"))))))))</f>
        <v>Linuron</v>
      </c>
      <c r="AC532" s="10"/>
      <c r="AD532" s="10"/>
      <c r="AE532" s="4">
        <v>20090</v>
      </c>
      <c r="AF532" s="4">
        <v>20.09</v>
      </c>
      <c r="AG532" s="4">
        <v>208000</v>
      </c>
      <c r="AJ532" s="7"/>
      <c r="AK532" s="7"/>
      <c r="AL532" s="7"/>
    </row>
    <row r="533" spans="1:38" ht="22" customHeight="1" x14ac:dyDescent="0.3">
      <c r="A533" s="5">
        <v>43657</v>
      </c>
      <c r="B533" s="6" t="s">
        <v>50</v>
      </c>
      <c r="C533" s="6" t="s">
        <v>32</v>
      </c>
      <c r="D533" s="7" t="s">
        <v>49</v>
      </c>
      <c r="E533" s="7" t="s">
        <v>49</v>
      </c>
      <c r="F533" s="6" t="s">
        <v>33</v>
      </c>
      <c r="G533" s="7" t="s">
        <v>49</v>
      </c>
      <c r="H533" s="7" t="s">
        <v>49</v>
      </c>
      <c r="I533" s="6" t="s">
        <v>34</v>
      </c>
      <c r="J533" s="6" t="s">
        <v>591</v>
      </c>
      <c r="K533" s="7" t="s">
        <v>49</v>
      </c>
      <c r="L533" s="6" t="s">
        <v>592</v>
      </c>
      <c r="M533" s="6" t="s">
        <v>593</v>
      </c>
      <c r="N533" s="7" t="s">
        <v>49</v>
      </c>
      <c r="O533" s="7" t="s">
        <v>49</v>
      </c>
      <c r="P533" s="6" t="s">
        <v>355</v>
      </c>
      <c r="Q533" s="6" t="s">
        <v>356</v>
      </c>
      <c r="R533" s="6" t="s">
        <v>96</v>
      </c>
      <c r="S533" s="6" t="s">
        <v>97</v>
      </c>
      <c r="T533" s="6" t="s">
        <v>98</v>
      </c>
      <c r="U533" s="6" t="s">
        <v>99</v>
      </c>
      <c r="V533" s="6" t="s">
        <v>43</v>
      </c>
      <c r="W533" s="6" t="s">
        <v>44</v>
      </c>
      <c r="X533" s="6" t="s">
        <v>45</v>
      </c>
      <c r="Y533" s="6" t="s">
        <v>46</v>
      </c>
      <c r="Z533" s="6" t="s">
        <v>289</v>
      </c>
      <c r="AA533" s="6" t="s">
        <v>763</v>
      </c>
      <c r="AB533" s="12" t="str">
        <f t="shared" si="136"/>
        <v>Isopropylamine</v>
      </c>
      <c r="AC533" s="7"/>
      <c r="AD533" s="7"/>
      <c r="AE533" s="7">
        <v>72530</v>
      </c>
      <c r="AF533" s="7">
        <v>72.53</v>
      </c>
      <c r="AG533" s="7">
        <v>200000</v>
      </c>
      <c r="AJ533" s="10"/>
      <c r="AK533" s="10"/>
      <c r="AL533" s="10"/>
    </row>
    <row r="534" spans="1:38" ht="22" customHeight="1" x14ac:dyDescent="0.3">
      <c r="A534" s="2">
        <v>43657</v>
      </c>
      <c r="B534" s="3" t="s">
        <v>50</v>
      </c>
      <c r="C534" s="3" t="s">
        <v>32</v>
      </c>
      <c r="D534" s="4" t="s">
        <v>49</v>
      </c>
      <c r="E534" s="4" t="s">
        <v>49</v>
      </c>
      <c r="F534" s="3" t="s">
        <v>33</v>
      </c>
      <c r="G534" s="4" t="s">
        <v>49</v>
      </c>
      <c r="H534" s="4" t="s">
        <v>49</v>
      </c>
      <c r="I534" s="3" t="s">
        <v>34</v>
      </c>
      <c r="J534" s="3" t="s">
        <v>591</v>
      </c>
      <c r="K534" s="4" t="s">
        <v>49</v>
      </c>
      <c r="L534" s="3" t="s">
        <v>592</v>
      </c>
      <c r="M534" s="3" t="s">
        <v>593</v>
      </c>
      <c r="N534" s="4" t="s">
        <v>49</v>
      </c>
      <c r="O534" s="4" t="s">
        <v>49</v>
      </c>
      <c r="P534" s="3" t="s">
        <v>355</v>
      </c>
      <c r="Q534" s="3" t="s">
        <v>356</v>
      </c>
      <c r="R534" s="3" t="s">
        <v>96</v>
      </c>
      <c r="S534" s="3" t="s">
        <v>97</v>
      </c>
      <c r="T534" s="3" t="s">
        <v>98</v>
      </c>
      <c r="U534" s="3" t="s">
        <v>99</v>
      </c>
      <c r="V534" s="3" t="s">
        <v>43</v>
      </c>
      <c r="W534" s="3" t="s">
        <v>44</v>
      </c>
      <c r="X534" s="3" t="s">
        <v>45</v>
      </c>
      <c r="Y534" s="3" t="s">
        <v>46</v>
      </c>
      <c r="Z534" s="3" t="s">
        <v>289</v>
      </c>
      <c r="AA534" s="3" t="s">
        <v>764</v>
      </c>
      <c r="AB534" s="12" t="str">
        <f t="shared" si="136"/>
        <v>Isopropylamine</v>
      </c>
      <c r="AC534" s="10"/>
      <c r="AD534" s="10"/>
      <c r="AE534" s="4">
        <v>14578</v>
      </c>
      <c r="AF534" s="4">
        <v>14.58</v>
      </c>
      <c r="AG534" s="4">
        <v>40200</v>
      </c>
      <c r="AJ534" s="7"/>
      <c r="AK534" s="7"/>
      <c r="AL534" s="7"/>
    </row>
    <row r="535" spans="1:38" ht="22" customHeight="1" x14ac:dyDescent="0.3">
      <c r="A535" s="5">
        <v>43656</v>
      </c>
      <c r="B535" s="6" t="s">
        <v>31</v>
      </c>
      <c r="C535" s="6" t="s">
        <v>32</v>
      </c>
      <c r="D535" s="7" t="s">
        <v>49</v>
      </c>
      <c r="E535" s="7" t="s">
        <v>49</v>
      </c>
      <c r="F535" s="6" t="s">
        <v>33</v>
      </c>
      <c r="G535" s="7" t="s">
        <v>49</v>
      </c>
      <c r="H535" s="7" t="s">
        <v>49</v>
      </c>
      <c r="I535" s="6" t="s">
        <v>34</v>
      </c>
      <c r="J535" s="6" t="s">
        <v>35</v>
      </c>
      <c r="K535" s="6" t="s">
        <v>36</v>
      </c>
      <c r="L535" s="6" t="s">
        <v>37</v>
      </c>
      <c r="M535" s="6" t="s">
        <v>33</v>
      </c>
      <c r="N535" s="7" t="s">
        <v>49</v>
      </c>
      <c r="O535" s="7" t="s">
        <v>49</v>
      </c>
      <c r="P535" s="6" t="s">
        <v>38</v>
      </c>
      <c r="Q535" s="6" t="s">
        <v>39</v>
      </c>
      <c r="R535" s="6" t="s">
        <v>40</v>
      </c>
      <c r="S535" s="6" t="s">
        <v>37</v>
      </c>
      <c r="T535" s="6" t="s">
        <v>41</v>
      </c>
      <c r="U535" s="6" t="s">
        <v>42</v>
      </c>
      <c r="V535" s="6" t="s">
        <v>43</v>
      </c>
      <c r="W535" s="6" t="s">
        <v>44</v>
      </c>
      <c r="X535" s="6" t="s">
        <v>45</v>
      </c>
      <c r="Y535" s="6" t="s">
        <v>46</v>
      </c>
      <c r="Z535" s="6" t="s">
        <v>47</v>
      </c>
      <c r="AA535" s="6" t="s">
        <v>765</v>
      </c>
      <c r="AB535" s="12" t="str">
        <f t="shared" si="136"/>
        <v>2,4-Dichlorophenoxyacetic acid</v>
      </c>
      <c r="AC535" s="7"/>
      <c r="AD535" s="7"/>
      <c r="AE535" s="7">
        <v>37060</v>
      </c>
      <c r="AF535" s="7">
        <v>37.06</v>
      </c>
      <c r="AG535" s="6" t="s">
        <v>49</v>
      </c>
      <c r="AJ535" s="10"/>
      <c r="AK535" s="10"/>
      <c r="AL535" s="10"/>
    </row>
    <row r="536" spans="1:38" ht="22" customHeight="1" x14ac:dyDescent="0.3">
      <c r="A536" s="2">
        <v>43656</v>
      </c>
      <c r="B536" s="3" t="s">
        <v>31</v>
      </c>
      <c r="C536" s="3" t="s">
        <v>32</v>
      </c>
      <c r="D536" s="4" t="s">
        <v>49</v>
      </c>
      <c r="E536" s="4" t="s">
        <v>49</v>
      </c>
      <c r="F536" s="3" t="s">
        <v>33</v>
      </c>
      <c r="G536" s="4" t="s">
        <v>49</v>
      </c>
      <c r="H536" s="4" t="s">
        <v>49</v>
      </c>
      <c r="I536" s="3" t="s">
        <v>34</v>
      </c>
      <c r="J536" s="3" t="s">
        <v>35</v>
      </c>
      <c r="K536" s="3" t="s">
        <v>36</v>
      </c>
      <c r="L536" s="3" t="s">
        <v>37</v>
      </c>
      <c r="M536" s="3" t="s">
        <v>33</v>
      </c>
      <c r="N536" s="4" t="s">
        <v>49</v>
      </c>
      <c r="O536" s="4" t="s">
        <v>49</v>
      </c>
      <c r="P536" s="3" t="s">
        <v>38</v>
      </c>
      <c r="Q536" s="3" t="s">
        <v>39</v>
      </c>
      <c r="R536" s="3" t="s">
        <v>40</v>
      </c>
      <c r="S536" s="3" t="s">
        <v>37</v>
      </c>
      <c r="T536" s="3" t="s">
        <v>41</v>
      </c>
      <c r="U536" s="3" t="s">
        <v>42</v>
      </c>
      <c r="V536" s="3" t="s">
        <v>43</v>
      </c>
      <c r="W536" s="3" t="s">
        <v>44</v>
      </c>
      <c r="X536" s="3" t="s">
        <v>45</v>
      </c>
      <c r="Y536" s="3" t="s">
        <v>46</v>
      </c>
      <c r="Z536" s="3" t="s">
        <v>47</v>
      </c>
      <c r="AA536" s="3" t="s">
        <v>766</v>
      </c>
      <c r="AB536" s="12" t="str">
        <f t="shared" si="136"/>
        <v>2,4-Dichlorophenoxyacetic acid</v>
      </c>
      <c r="AC536" s="10"/>
      <c r="AD536" s="10"/>
      <c r="AE536" s="4">
        <v>110120</v>
      </c>
      <c r="AF536" s="4">
        <v>110.12</v>
      </c>
      <c r="AG536" s="3" t="s">
        <v>49</v>
      </c>
      <c r="AJ536" s="7"/>
      <c r="AK536" s="7"/>
      <c r="AL536" s="7"/>
    </row>
    <row r="537" spans="1:38" ht="22" customHeight="1" x14ac:dyDescent="0.3">
      <c r="A537" s="5">
        <v>43656</v>
      </c>
      <c r="B537" s="6" t="s">
        <v>212</v>
      </c>
      <c r="C537" s="6" t="s">
        <v>213</v>
      </c>
      <c r="D537" s="6" t="s">
        <v>214</v>
      </c>
      <c r="E537" s="6" t="s">
        <v>97</v>
      </c>
      <c r="F537" s="7" t="s">
        <v>49</v>
      </c>
      <c r="G537" s="7" t="s">
        <v>49</v>
      </c>
      <c r="H537" s="7" t="s">
        <v>49</v>
      </c>
      <c r="I537" s="6" t="s">
        <v>215</v>
      </c>
      <c r="J537" s="6" t="s">
        <v>65</v>
      </c>
      <c r="K537" s="7" t="s">
        <v>49</v>
      </c>
      <c r="L537" s="7" t="s">
        <v>49</v>
      </c>
      <c r="M537" s="6" t="s">
        <v>33</v>
      </c>
      <c r="N537" s="7" t="s">
        <v>49</v>
      </c>
      <c r="O537" s="7" t="s">
        <v>49</v>
      </c>
      <c r="P537" s="6" t="s">
        <v>66</v>
      </c>
      <c r="Q537" s="6" t="s">
        <v>216</v>
      </c>
      <c r="R537" s="6" t="s">
        <v>67</v>
      </c>
      <c r="S537" s="6" t="s">
        <v>68</v>
      </c>
      <c r="T537" s="6" t="s">
        <v>69</v>
      </c>
      <c r="U537" s="6" t="s">
        <v>70</v>
      </c>
      <c r="V537" s="6" t="s">
        <v>217</v>
      </c>
      <c r="W537" s="6" t="s">
        <v>44</v>
      </c>
      <c r="X537" s="6" t="s">
        <v>218</v>
      </c>
      <c r="Y537" s="6" t="s">
        <v>46</v>
      </c>
      <c r="Z537" s="6" t="s">
        <v>219</v>
      </c>
      <c r="AA537" s="6" t="s">
        <v>767</v>
      </c>
      <c r="AB537" s="7"/>
      <c r="AC537" s="7"/>
      <c r="AD537" s="7"/>
      <c r="AE537" s="7">
        <v>67440</v>
      </c>
      <c r="AF537" s="7">
        <v>67.44</v>
      </c>
      <c r="AG537" s="7">
        <v>1383000</v>
      </c>
      <c r="AJ537" s="10"/>
      <c r="AK537" s="10"/>
      <c r="AL537" s="10"/>
    </row>
    <row r="538" spans="1:38" ht="22" customHeight="1" x14ac:dyDescent="0.3">
      <c r="A538" s="2">
        <v>43655</v>
      </c>
      <c r="B538" s="3" t="s">
        <v>50</v>
      </c>
      <c r="C538" s="3" t="s">
        <v>32</v>
      </c>
      <c r="D538" s="4" t="s">
        <v>49</v>
      </c>
      <c r="E538" s="4" t="s">
        <v>49</v>
      </c>
      <c r="F538" s="3" t="s">
        <v>33</v>
      </c>
      <c r="G538" s="4" t="s">
        <v>49</v>
      </c>
      <c r="H538" s="4" t="s">
        <v>49</v>
      </c>
      <c r="I538" s="3" t="s">
        <v>34</v>
      </c>
      <c r="J538" s="3" t="s">
        <v>399</v>
      </c>
      <c r="K538" s="4" t="s">
        <v>49</v>
      </c>
      <c r="L538" s="3" t="s">
        <v>149</v>
      </c>
      <c r="M538" s="3" t="s">
        <v>33</v>
      </c>
      <c r="N538" s="4" t="s">
        <v>49</v>
      </c>
      <c r="O538" s="4" t="s">
        <v>49</v>
      </c>
      <c r="P538" s="3" t="s">
        <v>150</v>
      </c>
      <c r="Q538" s="3" t="s">
        <v>356</v>
      </c>
      <c r="R538" s="3" t="s">
        <v>151</v>
      </c>
      <c r="S538" s="3" t="s">
        <v>149</v>
      </c>
      <c r="T538" s="3" t="s">
        <v>152</v>
      </c>
      <c r="U538" s="3" t="s">
        <v>42</v>
      </c>
      <c r="V538" s="3" t="s">
        <v>43</v>
      </c>
      <c r="W538" s="3" t="s">
        <v>44</v>
      </c>
      <c r="X538" s="3" t="s">
        <v>45</v>
      </c>
      <c r="Y538" s="3" t="s">
        <v>46</v>
      </c>
      <c r="Z538" s="3" t="s">
        <v>153</v>
      </c>
      <c r="AA538" s="3" t="s">
        <v>768</v>
      </c>
      <c r="AB538" s="12" t="str">
        <f t="shared" ref="AB538:AB601" si="137">IF(ISNUMBER(SEARCH("CARBENDAZIM",AA538)),"Carbendazim",IF(ISNUMBER(SEARCH("4-D",AA538)),"2,4-Dichlorophenoxyacetic acid",IF(ISNUMBER(SEARCH("RIDOVER",AA538)),"Glyphosate",IF(ISNUMBER(SEARCH("POQUER",AA538)),"Clethodim",IF(ISNUMBER(SEARCH("LITER",AA538)),"Imidacloprid",IF(ISNUMBER(SEARCH("PYRINEX",AA538)),"Chlorpyrifos",IF(ISNUMBER(SEARCH("ORBIT",AA538)),"Omethoate",IF(ISNUMBER(SEARCH("HEXARON",AA538)),"Diuron",IF(ISNUMBER(SEARCH("ISOPROPYLAMINE",AA538)),"Isopropylamine",IF(ISNUMBER(SEARCH("GLYPHOSATE",AA538)),"Glyphosate",IF(ISNUMBER(SEARCH("MANCOZEB",AA538)),"Mancozeb Indofil",IF(ISNUMBER(SEARCH("PARAQUAT",AA538)),"Paraquat",IF(ISNUMBER(SEARCH("CAROMAX",AA538)),"Aromatic Solvent Mixture",IF(ISNUMBER(SEARCH("BUTIRON",AA538)),"Tebuthiuron",IF(ISNUMBER(SEARCH("VORAZ",AA538)),"Methomyl",IF(ISNUMBER(SEARCH("IMIDACLOPRID",AA538)),"Imidacloprid",IF(ISNUMBER(SEARCH("2 4 D",AA538)),"2,4-Dichlorophenoxyacetic acid",IF(ISNUMBER(SEARCH("IMIDACL",AA538)),"Imidacloprid",IF(ISNUMBER(SEARCH("DIUREX",AA538)),"Diuron",IF(ISNUMBER(SEARCH("RAPEL",AA538)),"Acephate","fix it"))))))))))))))))))))</f>
        <v>Aromatic Solvent Mixture</v>
      </c>
      <c r="AC538" s="10"/>
      <c r="AD538" s="10"/>
      <c r="AE538" s="4">
        <v>80140</v>
      </c>
      <c r="AF538" s="4">
        <v>80.14</v>
      </c>
      <c r="AG538" s="3" t="s">
        <v>49</v>
      </c>
      <c r="AJ538" s="7"/>
      <c r="AK538" s="7"/>
      <c r="AL538" s="7"/>
    </row>
    <row r="539" spans="1:38" ht="22" customHeight="1" x14ac:dyDescent="0.3">
      <c r="A539" s="5">
        <v>43655</v>
      </c>
      <c r="B539" s="6" t="s">
        <v>50</v>
      </c>
      <c r="C539" s="6" t="s">
        <v>84</v>
      </c>
      <c r="D539" s="6" t="s">
        <v>85</v>
      </c>
      <c r="E539" s="6" t="s">
        <v>44</v>
      </c>
      <c r="F539" s="6" t="s">
        <v>33</v>
      </c>
      <c r="G539" s="7" t="s">
        <v>49</v>
      </c>
      <c r="H539" s="7" t="s">
        <v>49</v>
      </c>
      <c r="I539" s="6" t="s">
        <v>86</v>
      </c>
      <c r="J539" s="6" t="s">
        <v>769</v>
      </c>
      <c r="K539" s="7" t="s">
        <v>49</v>
      </c>
      <c r="L539" s="6" t="s">
        <v>61</v>
      </c>
      <c r="M539" s="6" t="s">
        <v>770</v>
      </c>
      <c r="N539" s="7">
        <v>2539385563.1900001</v>
      </c>
      <c r="O539" s="7" t="s">
        <v>49</v>
      </c>
      <c r="P539" s="6" t="s">
        <v>771</v>
      </c>
      <c r="Q539" s="6" t="s">
        <v>39</v>
      </c>
      <c r="R539" s="6" t="s">
        <v>60</v>
      </c>
      <c r="S539" s="6" t="s">
        <v>61</v>
      </c>
      <c r="T539" s="6" t="s">
        <v>62</v>
      </c>
      <c r="U539" s="6" t="s">
        <v>56</v>
      </c>
      <c r="V539" s="6" t="s">
        <v>90</v>
      </c>
      <c r="W539" s="6" t="s">
        <v>44</v>
      </c>
      <c r="X539" s="6" t="s">
        <v>91</v>
      </c>
      <c r="Y539" s="6" t="s">
        <v>46</v>
      </c>
      <c r="Z539" s="6" t="s">
        <v>63</v>
      </c>
      <c r="AA539" s="6" t="s">
        <v>772</v>
      </c>
      <c r="AB539" s="12" t="s">
        <v>3167</v>
      </c>
      <c r="AC539" s="7"/>
      <c r="AD539" s="7"/>
      <c r="AE539" s="7">
        <v>20120</v>
      </c>
      <c r="AF539" s="7">
        <v>20.12</v>
      </c>
      <c r="AG539" s="7">
        <v>342000</v>
      </c>
      <c r="AJ539" s="10"/>
      <c r="AK539" s="10"/>
      <c r="AL539" s="10"/>
    </row>
    <row r="540" spans="1:38" ht="22" customHeight="1" x14ac:dyDescent="0.3">
      <c r="A540" s="2">
        <v>43655</v>
      </c>
      <c r="B540" s="3" t="s">
        <v>50</v>
      </c>
      <c r="C540" s="3" t="s">
        <v>32</v>
      </c>
      <c r="D540" s="4" t="s">
        <v>49</v>
      </c>
      <c r="E540" s="4" t="s">
        <v>49</v>
      </c>
      <c r="F540" s="3" t="s">
        <v>33</v>
      </c>
      <c r="G540" s="4" t="s">
        <v>49</v>
      </c>
      <c r="H540" s="4" t="s">
        <v>49</v>
      </c>
      <c r="I540" s="3" t="s">
        <v>34</v>
      </c>
      <c r="J540" s="3" t="s">
        <v>591</v>
      </c>
      <c r="K540" s="4" t="s">
        <v>49</v>
      </c>
      <c r="L540" s="3" t="s">
        <v>592</v>
      </c>
      <c r="M540" s="3" t="s">
        <v>593</v>
      </c>
      <c r="N540" s="4" t="s">
        <v>49</v>
      </c>
      <c r="O540" s="4" t="s">
        <v>49</v>
      </c>
      <c r="P540" s="3" t="s">
        <v>355</v>
      </c>
      <c r="Q540" s="3" t="s">
        <v>356</v>
      </c>
      <c r="R540" s="3" t="s">
        <v>96</v>
      </c>
      <c r="S540" s="3" t="s">
        <v>97</v>
      </c>
      <c r="T540" s="3" t="s">
        <v>98</v>
      </c>
      <c r="U540" s="3" t="s">
        <v>99</v>
      </c>
      <c r="V540" s="3" t="s">
        <v>43</v>
      </c>
      <c r="W540" s="3" t="s">
        <v>44</v>
      </c>
      <c r="X540" s="3" t="s">
        <v>45</v>
      </c>
      <c r="Y540" s="3" t="s">
        <v>46</v>
      </c>
      <c r="Z540" s="3" t="s">
        <v>289</v>
      </c>
      <c r="AA540" s="3" t="s">
        <v>773</v>
      </c>
      <c r="AB540" s="12" t="str">
        <f t="shared" si="137"/>
        <v>Isopropylamine</v>
      </c>
      <c r="AC540" s="10"/>
      <c r="AD540" s="10"/>
      <c r="AE540" s="4">
        <v>102022</v>
      </c>
      <c r="AF540" s="4">
        <v>102.02</v>
      </c>
      <c r="AG540" s="4">
        <v>282000</v>
      </c>
      <c r="AJ540" s="7"/>
      <c r="AK540" s="7"/>
      <c r="AL540" s="7"/>
    </row>
    <row r="541" spans="1:38" ht="22" customHeight="1" x14ac:dyDescent="0.3">
      <c r="A541" s="5">
        <v>43654</v>
      </c>
      <c r="B541" s="6" t="s">
        <v>31</v>
      </c>
      <c r="C541" s="6" t="s">
        <v>32</v>
      </c>
      <c r="D541" s="7" t="s">
        <v>49</v>
      </c>
      <c r="E541" s="7" t="s">
        <v>49</v>
      </c>
      <c r="F541" s="6" t="s">
        <v>33</v>
      </c>
      <c r="G541" s="7" t="s">
        <v>49</v>
      </c>
      <c r="H541" s="7" t="s">
        <v>49</v>
      </c>
      <c r="I541" s="6" t="s">
        <v>34</v>
      </c>
      <c r="J541" s="6" t="s">
        <v>65</v>
      </c>
      <c r="K541" s="7" t="s">
        <v>49</v>
      </c>
      <c r="L541" s="7" t="s">
        <v>49</v>
      </c>
      <c r="M541" s="6" t="s">
        <v>33</v>
      </c>
      <c r="N541" s="7" t="s">
        <v>49</v>
      </c>
      <c r="O541" s="7" t="s">
        <v>49</v>
      </c>
      <c r="P541" s="6" t="s">
        <v>66</v>
      </c>
      <c r="Q541" s="6" t="s">
        <v>700</v>
      </c>
      <c r="R541" s="6" t="s">
        <v>67</v>
      </c>
      <c r="S541" s="6" t="s">
        <v>68</v>
      </c>
      <c r="T541" s="6" t="s">
        <v>69</v>
      </c>
      <c r="U541" s="6" t="s">
        <v>70</v>
      </c>
      <c r="V541" s="6" t="s">
        <v>43</v>
      </c>
      <c r="W541" s="6" t="s">
        <v>44</v>
      </c>
      <c r="X541" s="6" t="s">
        <v>45</v>
      </c>
      <c r="Y541" s="6" t="s">
        <v>46</v>
      </c>
      <c r="Z541" s="6" t="s">
        <v>73</v>
      </c>
      <c r="AA541" s="6" t="s">
        <v>701</v>
      </c>
      <c r="AB541" s="12" t="s">
        <v>3160</v>
      </c>
      <c r="AC541" s="7"/>
      <c r="AD541" s="7"/>
      <c r="AE541" s="7">
        <v>24659</v>
      </c>
      <c r="AF541" s="7">
        <v>24.66</v>
      </c>
      <c r="AG541" s="7">
        <v>255000</v>
      </c>
      <c r="AJ541" s="10"/>
      <c r="AK541" s="10"/>
      <c r="AL541" s="10"/>
    </row>
    <row r="542" spans="1:38" ht="22" customHeight="1" x14ac:dyDescent="0.3">
      <c r="A542" s="2">
        <v>43654</v>
      </c>
      <c r="B542" s="3" t="s">
        <v>31</v>
      </c>
      <c r="C542" s="3" t="s">
        <v>32</v>
      </c>
      <c r="D542" s="4" t="s">
        <v>49</v>
      </c>
      <c r="E542" s="4" t="s">
        <v>49</v>
      </c>
      <c r="F542" s="3" t="s">
        <v>33</v>
      </c>
      <c r="G542" s="4" t="s">
        <v>49</v>
      </c>
      <c r="H542" s="4" t="s">
        <v>49</v>
      </c>
      <c r="I542" s="3" t="s">
        <v>34</v>
      </c>
      <c r="J542" s="3" t="s">
        <v>65</v>
      </c>
      <c r="K542" s="4" t="s">
        <v>49</v>
      </c>
      <c r="L542" s="4" t="s">
        <v>49</v>
      </c>
      <c r="M542" s="3" t="s">
        <v>33</v>
      </c>
      <c r="N542" s="4" t="s">
        <v>49</v>
      </c>
      <c r="O542" s="4" t="s">
        <v>49</v>
      </c>
      <c r="P542" s="3" t="s">
        <v>66</v>
      </c>
      <c r="Q542" s="3" t="s">
        <v>700</v>
      </c>
      <c r="R542" s="3" t="s">
        <v>67</v>
      </c>
      <c r="S542" s="3" t="s">
        <v>68</v>
      </c>
      <c r="T542" s="3" t="s">
        <v>69</v>
      </c>
      <c r="U542" s="3" t="s">
        <v>70</v>
      </c>
      <c r="V542" s="3" t="s">
        <v>43</v>
      </c>
      <c r="W542" s="3" t="s">
        <v>44</v>
      </c>
      <c r="X542" s="3" t="s">
        <v>45</v>
      </c>
      <c r="Y542" s="3" t="s">
        <v>46</v>
      </c>
      <c r="Z542" s="3" t="s">
        <v>73</v>
      </c>
      <c r="AA542" s="3" t="s">
        <v>701</v>
      </c>
      <c r="AB542" s="12" t="s">
        <v>3160</v>
      </c>
      <c r="AC542" s="10"/>
      <c r="AD542" s="10"/>
      <c r="AE542" s="4">
        <v>24619</v>
      </c>
      <c r="AF542" s="4">
        <v>24.62</v>
      </c>
      <c r="AG542" s="4">
        <v>255000</v>
      </c>
      <c r="AJ542" s="7"/>
      <c r="AK542" s="7"/>
      <c r="AL542" s="7"/>
    </row>
    <row r="543" spans="1:38" ht="22" customHeight="1" x14ac:dyDescent="0.3">
      <c r="A543" s="5">
        <v>43654</v>
      </c>
      <c r="B543" s="6" t="s">
        <v>31</v>
      </c>
      <c r="C543" s="6" t="s">
        <v>32</v>
      </c>
      <c r="D543" s="7" t="s">
        <v>49</v>
      </c>
      <c r="E543" s="7" t="s">
        <v>49</v>
      </c>
      <c r="F543" s="6" t="s">
        <v>33</v>
      </c>
      <c r="G543" s="7" t="s">
        <v>49</v>
      </c>
      <c r="H543" s="7" t="s">
        <v>49</v>
      </c>
      <c r="I543" s="6" t="s">
        <v>34</v>
      </c>
      <c r="J543" s="6" t="s">
        <v>65</v>
      </c>
      <c r="K543" s="7" t="s">
        <v>49</v>
      </c>
      <c r="L543" s="7" t="s">
        <v>49</v>
      </c>
      <c r="M543" s="6" t="s">
        <v>33</v>
      </c>
      <c r="N543" s="7" t="s">
        <v>49</v>
      </c>
      <c r="O543" s="7" t="s">
        <v>49</v>
      </c>
      <c r="P543" s="6" t="s">
        <v>66</v>
      </c>
      <c r="Q543" s="6" t="s">
        <v>356</v>
      </c>
      <c r="R543" s="6" t="s">
        <v>67</v>
      </c>
      <c r="S543" s="6" t="s">
        <v>68</v>
      </c>
      <c r="T543" s="6" t="s">
        <v>69</v>
      </c>
      <c r="U543" s="6" t="s">
        <v>70</v>
      </c>
      <c r="V543" s="6" t="s">
        <v>43</v>
      </c>
      <c r="W543" s="6" t="s">
        <v>44</v>
      </c>
      <c r="X543" s="6" t="s">
        <v>45</v>
      </c>
      <c r="Y543" s="6" t="s">
        <v>46</v>
      </c>
      <c r="Z543" s="6" t="s">
        <v>73</v>
      </c>
      <c r="AA543" s="6" t="s">
        <v>701</v>
      </c>
      <c r="AB543" s="12" t="s">
        <v>3160</v>
      </c>
      <c r="AC543" s="7"/>
      <c r="AD543" s="7"/>
      <c r="AE543" s="7">
        <v>26559</v>
      </c>
      <c r="AF543" s="7">
        <v>26.56</v>
      </c>
      <c r="AG543" s="7">
        <v>275000</v>
      </c>
      <c r="AJ543" s="10"/>
      <c r="AK543" s="10"/>
      <c r="AL543" s="10"/>
    </row>
    <row r="544" spans="1:38" ht="22" customHeight="1" x14ac:dyDescent="0.3">
      <c r="A544" s="2">
        <v>43654</v>
      </c>
      <c r="B544" s="3" t="s">
        <v>31</v>
      </c>
      <c r="C544" s="3" t="s">
        <v>32</v>
      </c>
      <c r="D544" s="4" t="s">
        <v>49</v>
      </c>
      <c r="E544" s="4" t="s">
        <v>49</v>
      </c>
      <c r="F544" s="3" t="s">
        <v>33</v>
      </c>
      <c r="G544" s="4" t="s">
        <v>49</v>
      </c>
      <c r="H544" s="4" t="s">
        <v>49</v>
      </c>
      <c r="I544" s="3" t="s">
        <v>34</v>
      </c>
      <c r="J544" s="3" t="s">
        <v>65</v>
      </c>
      <c r="K544" s="4" t="s">
        <v>49</v>
      </c>
      <c r="L544" s="4" t="s">
        <v>49</v>
      </c>
      <c r="M544" s="3" t="s">
        <v>33</v>
      </c>
      <c r="N544" s="4" t="s">
        <v>49</v>
      </c>
      <c r="O544" s="4" t="s">
        <v>49</v>
      </c>
      <c r="P544" s="3" t="s">
        <v>66</v>
      </c>
      <c r="Q544" s="3" t="s">
        <v>39</v>
      </c>
      <c r="R544" s="3" t="s">
        <v>67</v>
      </c>
      <c r="S544" s="3" t="s">
        <v>68</v>
      </c>
      <c r="T544" s="3" t="s">
        <v>69</v>
      </c>
      <c r="U544" s="3" t="s">
        <v>70</v>
      </c>
      <c r="V544" s="3" t="s">
        <v>43</v>
      </c>
      <c r="W544" s="3" t="s">
        <v>44</v>
      </c>
      <c r="X544" s="3" t="s">
        <v>45</v>
      </c>
      <c r="Y544" s="3" t="s">
        <v>46</v>
      </c>
      <c r="Z544" s="3" t="s">
        <v>71</v>
      </c>
      <c r="AA544" s="3" t="s">
        <v>293</v>
      </c>
      <c r="AB544" s="12" t="str">
        <f>IF(ISNUMBER(SEARCH("2,4 D",AA544)),"2,4-Dichlorophenoxyacetic acid",IF(ISNUMBER(SEARCH("ACIDO",AA544)),"2,4-Dichlorophenoxyacetic acid",IF(ISNUMBER(SEARCH("NAPHTHA",AA544)),"Aromatic Solvent Mixture",IF(ISNUMBER(SEARCH("DIMETHYLAMINE",AA544)),"Dimethylamine",IF(ISNUMBER(SEARCH("DIMETILAMINA",AA544)),"Dimethylamine",IF(ISNUMBER(SEARCH("JUMP",AA544)),"Diuron",IF(ISNUMBER(SEARCH("2-AMINO-2,3-DIMETHYL BUTYRAMIDE",AA544)),"Herbicide Amine Intermediate",IF(ISNUMBER(SEARCH("TEBUTHIURON",AA544)),"Tebuthiuron","FIXIT"))))))))</f>
        <v>Diuron</v>
      </c>
      <c r="AC544" s="10"/>
      <c r="AD544" s="10"/>
      <c r="AE544" s="4">
        <v>67044</v>
      </c>
      <c r="AF544" s="4">
        <v>67.040000000000006</v>
      </c>
      <c r="AG544" s="4">
        <v>694000</v>
      </c>
      <c r="AJ544" s="7"/>
      <c r="AK544" s="7"/>
      <c r="AL544" s="7"/>
    </row>
    <row r="545" spans="1:38" ht="22" customHeight="1" x14ac:dyDescent="0.3">
      <c r="A545" s="5">
        <v>43654</v>
      </c>
      <c r="B545" s="6" t="s">
        <v>31</v>
      </c>
      <c r="C545" s="6" t="s">
        <v>32</v>
      </c>
      <c r="D545" s="7" t="s">
        <v>49</v>
      </c>
      <c r="E545" s="7" t="s">
        <v>49</v>
      </c>
      <c r="F545" s="6" t="s">
        <v>33</v>
      </c>
      <c r="G545" s="7" t="s">
        <v>49</v>
      </c>
      <c r="H545" s="7" t="s">
        <v>49</v>
      </c>
      <c r="I545" s="6" t="s">
        <v>34</v>
      </c>
      <c r="J545" s="6" t="s">
        <v>65</v>
      </c>
      <c r="K545" s="7" t="s">
        <v>49</v>
      </c>
      <c r="L545" s="7" t="s">
        <v>49</v>
      </c>
      <c r="M545" s="6" t="s">
        <v>33</v>
      </c>
      <c r="N545" s="7" t="s">
        <v>49</v>
      </c>
      <c r="O545" s="7" t="s">
        <v>49</v>
      </c>
      <c r="P545" s="6" t="s">
        <v>66</v>
      </c>
      <c r="Q545" s="6" t="s">
        <v>39</v>
      </c>
      <c r="R545" s="6" t="s">
        <v>67</v>
      </c>
      <c r="S545" s="6" t="s">
        <v>68</v>
      </c>
      <c r="T545" s="6" t="s">
        <v>69</v>
      </c>
      <c r="U545" s="6" t="s">
        <v>70</v>
      </c>
      <c r="V545" s="6" t="s">
        <v>43</v>
      </c>
      <c r="W545" s="6" t="s">
        <v>44</v>
      </c>
      <c r="X545" s="6" t="s">
        <v>45</v>
      </c>
      <c r="Y545" s="6" t="s">
        <v>46</v>
      </c>
      <c r="Z545" s="6" t="s">
        <v>73</v>
      </c>
      <c r="AA545" s="6" t="s">
        <v>701</v>
      </c>
      <c r="AB545" s="12" t="s">
        <v>3160</v>
      </c>
      <c r="AC545" s="7"/>
      <c r="AD545" s="7"/>
      <c r="AE545" s="7">
        <v>24819</v>
      </c>
      <c r="AF545" s="7">
        <v>24.82</v>
      </c>
      <c r="AG545" s="7">
        <v>257000</v>
      </c>
      <c r="AJ545" s="10"/>
      <c r="AK545" s="10"/>
      <c r="AL545" s="10"/>
    </row>
    <row r="546" spans="1:38" ht="22" customHeight="1" x14ac:dyDescent="0.3">
      <c r="A546" s="2">
        <v>43654</v>
      </c>
      <c r="B546" s="3" t="s">
        <v>31</v>
      </c>
      <c r="C546" s="3" t="s">
        <v>32</v>
      </c>
      <c r="D546" s="4" t="s">
        <v>49</v>
      </c>
      <c r="E546" s="4" t="s">
        <v>49</v>
      </c>
      <c r="F546" s="3" t="s">
        <v>33</v>
      </c>
      <c r="G546" s="4" t="s">
        <v>49</v>
      </c>
      <c r="H546" s="4" t="s">
        <v>49</v>
      </c>
      <c r="I546" s="3" t="s">
        <v>34</v>
      </c>
      <c r="J546" s="3" t="s">
        <v>65</v>
      </c>
      <c r="K546" s="4" t="s">
        <v>49</v>
      </c>
      <c r="L546" s="4" t="s">
        <v>49</v>
      </c>
      <c r="M546" s="3" t="s">
        <v>33</v>
      </c>
      <c r="N546" s="4" t="s">
        <v>49</v>
      </c>
      <c r="O546" s="4" t="s">
        <v>49</v>
      </c>
      <c r="P546" s="3" t="s">
        <v>66</v>
      </c>
      <c r="Q546" s="3" t="s">
        <v>39</v>
      </c>
      <c r="R546" s="3" t="s">
        <v>67</v>
      </c>
      <c r="S546" s="3" t="s">
        <v>68</v>
      </c>
      <c r="T546" s="3" t="s">
        <v>69</v>
      </c>
      <c r="U546" s="3" t="s">
        <v>70</v>
      </c>
      <c r="V546" s="3" t="s">
        <v>43</v>
      </c>
      <c r="W546" s="3" t="s">
        <v>44</v>
      </c>
      <c r="X546" s="3" t="s">
        <v>45</v>
      </c>
      <c r="Y546" s="3" t="s">
        <v>46</v>
      </c>
      <c r="Z546" s="3" t="s">
        <v>73</v>
      </c>
      <c r="AA546" s="3" t="s">
        <v>774</v>
      </c>
      <c r="AB546" s="12" t="str">
        <f t="shared" ref="AB546" si="138">IF(ISNUMBER(SEARCH("DMS",AA546)),"Dimethyl Sulfate",IF(ISNUMBER(SEARCH("2,4-XILIDIN",AA546)),"2,4-Xylidine",IF(ISNUMBER(SEARCH("GALIGAN",AA546)),"Oxyfluorfen",IF(ISNUMBER(SEARCH("DIMETHYLAMINE",AA546)),"Dimethylamine",IF(ISNUMBER(SEARCH("ORTHOFORMATE",AA546)),"Trimethyl orthoformate",IF(ISNUMBER(SEARCH("NOVALURON",AA546)),"Novaluron",IF(ISNUMBER(SEARCH("DIMETHYL SULPHATE",AA546)),"Dimethyl Sulphate",IF(ISNUMBER(SEARCH("ALTAPYNE",AA546)),"Acid Based Co-Emulsifier",IF(ISNUMBER(SEARCH("METHANESULFONYL",AA546)),"Methanesulfonyl chloride",IF(ISNUMBER(SEARCH("METHYL FORMATE",AA546)),"Methanoate",IF(ISNUMBER(SEARCH("FLUEN",AA546)),"Fluensulfone","FIX IT")))))))))))</f>
        <v>Oxyfluorfen</v>
      </c>
      <c r="AC546" s="12" t="str">
        <f t="shared" ref="AC546" si="139">VLOOKUP(AB546,AJ:AL,2, FALSE)</f>
        <v>Galigan 240 EC</v>
      </c>
      <c r="AD546" s="10"/>
      <c r="AE546" s="4">
        <v>70472</v>
      </c>
      <c r="AF546" s="4">
        <v>70.47</v>
      </c>
      <c r="AG546" s="4">
        <v>729000</v>
      </c>
      <c r="AJ546" s="7"/>
      <c r="AK546" s="7"/>
      <c r="AL546" s="7"/>
    </row>
    <row r="547" spans="1:38" ht="22" customHeight="1" x14ac:dyDescent="0.3">
      <c r="A547" s="5">
        <v>43654</v>
      </c>
      <c r="B547" s="6" t="s">
        <v>31</v>
      </c>
      <c r="C547" s="6" t="s">
        <v>32</v>
      </c>
      <c r="D547" s="7" t="s">
        <v>49</v>
      </c>
      <c r="E547" s="7" t="s">
        <v>49</v>
      </c>
      <c r="F547" s="6" t="s">
        <v>33</v>
      </c>
      <c r="G547" s="7" t="s">
        <v>49</v>
      </c>
      <c r="H547" s="7" t="s">
        <v>49</v>
      </c>
      <c r="I547" s="6" t="s">
        <v>34</v>
      </c>
      <c r="J547" s="6" t="s">
        <v>65</v>
      </c>
      <c r="K547" s="7" t="s">
        <v>49</v>
      </c>
      <c r="L547" s="7" t="s">
        <v>49</v>
      </c>
      <c r="M547" s="6" t="s">
        <v>33</v>
      </c>
      <c r="N547" s="7" t="s">
        <v>49</v>
      </c>
      <c r="O547" s="7" t="s">
        <v>49</v>
      </c>
      <c r="P547" s="6" t="s">
        <v>66</v>
      </c>
      <c r="Q547" s="6" t="s">
        <v>700</v>
      </c>
      <c r="R547" s="6" t="s">
        <v>67</v>
      </c>
      <c r="S547" s="6" t="s">
        <v>68</v>
      </c>
      <c r="T547" s="6" t="s">
        <v>69</v>
      </c>
      <c r="U547" s="6" t="s">
        <v>70</v>
      </c>
      <c r="V547" s="6" t="s">
        <v>43</v>
      </c>
      <c r="W547" s="6" t="s">
        <v>44</v>
      </c>
      <c r="X547" s="6" t="s">
        <v>45</v>
      </c>
      <c r="Y547" s="6" t="s">
        <v>46</v>
      </c>
      <c r="Z547" s="6" t="s">
        <v>73</v>
      </c>
      <c r="AA547" s="6" t="s">
        <v>701</v>
      </c>
      <c r="AB547" s="12" t="s">
        <v>3160</v>
      </c>
      <c r="AC547" s="7"/>
      <c r="AD547" s="7"/>
      <c r="AE547" s="7">
        <v>24379</v>
      </c>
      <c r="AF547" s="7">
        <v>24.38</v>
      </c>
      <c r="AG547" s="7">
        <v>252000</v>
      </c>
      <c r="AJ547" s="10"/>
      <c r="AK547" s="10"/>
      <c r="AL547" s="10"/>
    </row>
    <row r="548" spans="1:38" ht="22" customHeight="1" x14ac:dyDescent="0.3">
      <c r="A548" s="2">
        <v>43654</v>
      </c>
      <c r="B548" s="3" t="s">
        <v>31</v>
      </c>
      <c r="C548" s="3" t="s">
        <v>32</v>
      </c>
      <c r="D548" s="4" t="s">
        <v>49</v>
      </c>
      <c r="E548" s="4" t="s">
        <v>49</v>
      </c>
      <c r="F548" s="3" t="s">
        <v>33</v>
      </c>
      <c r="G548" s="4" t="s">
        <v>49</v>
      </c>
      <c r="H548" s="4" t="s">
        <v>49</v>
      </c>
      <c r="I548" s="3" t="s">
        <v>34</v>
      </c>
      <c r="J548" s="3" t="s">
        <v>77</v>
      </c>
      <c r="K548" s="3" t="s">
        <v>78</v>
      </c>
      <c r="L548" s="3" t="s">
        <v>68</v>
      </c>
      <c r="M548" s="3" t="s">
        <v>33</v>
      </c>
      <c r="N548" s="4" t="s">
        <v>49</v>
      </c>
      <c r="O548" s="4" t="s">
        <v>49</v>
      </c>
      <c r="P548" s="3" t="s">
        <v>79</v>
      </c>
      <c r="Q548" s="3" t="s">
        <v>39</v>
      </c>
      <c r="R548" s="3" t="s">
        <v>67</v>
      </c>
      <c r="S548" s="3" t="s">
        <v>68</v>
      </c>
      <c r="T548" s="3" t="s">
        <v>69</v>
      </c>
      <c r="U548" s="3" t="s">
        <v>70</v>
      </c>
      <c r="V548" s="3" t="s">
        <v>43</v>
      </c>
      <c r="W548" s="3" t="s">
        <v>44</v>
      </c>
      <c r="X548" s="3" t="s">
        <v>45</v>
      </c>
      <c r="Y548" s="3" t="s">
        <v>46</v>
      </c>
      <c r="Z548" s="3" t="s">
        <v>82</v>
      </c>
      <c r="AA548" s="3" t="s">
        <v>681</v>
      </c>
      <c r="AB548" s="18" t="s">
        <v>3193</v>
      </c>
      <c r="AC548" s="10"/>
      <c r="AD548" s="10"/>
      <c r="AE548" s="4">
        <v>164880.01</v>
      </c>
      <c r="AF548" s="4">
        <v>164.88</v>
      </c>
      <c r="AG548" s="4">
        <v>3264000</v>
      </c>
      <c r="AJ548" s="7"/>
      <c r="AK548" s="7"/>
      <c r="AL548" s="7"/>
    </row>
    <row r="549" spans="1:38" ht="22" customHeight="1" x14ac:dyDescent="0.3">
      <c r="A549" s="5">
        <v>43654</v>
      </c>
      <c r="B549" s="6" t="s">
        <v>31</v>
      </c>
      <c r="C549" s="6" t="s">
        <v>32</v>
      </c>
      <c r="D549" s="7" t="s">
        <v>49</v>
      </c>
      <c r="E549" s="7" t="s">
        <v>49</v>
      </c>
      <c r="F549" s="6" t="s">
        <v>33</v>
      </c>
      <c r="G549" s="7" t="s">
        <v>49</v>
      </c>
      <c r="H549" s="7" t="s">
        <v>49</v>
      </c>
      <c r="I549" s="6" t="s">
        <v>34</v>
      </c>
      <c r="J549" s="6" t="s">
        <v>65</v>
      </c>
      <c r="K549" s="7" t="s">
        <v>49</v>
      </c>
      <c r="L549" s="7" t="s">
        <v>49</v>
      </c>
      <c r="M549" s="6" t="s">
        <v>33</v>
      </c>
      <c r="N549" s="7" t="s">
        <v>49</v>
      </c>
      <c r="O549" s="7" t="s">
        <v>49</v>
      </c>
      <c r="P549" s="6" t="s">
        <v>66</v>
      </c>
      <c r="Q549" s="6" t="s">
        <v>700</v>
      </c>
      <c r="R549" s="6" t="s">
        <v>67</v>
      </c>
      <c r="S549" s="6" t="s">
        <v>68</v>
      </c>
      <c r="T549" s="6" t="s">
        <v>69</v>
      </c>
      <c r="U549" s="6" t="s">
        <v>70</v>
      </c>
      <c r="V549" s="6" t="s">
        <v>43</v>
      </c>
      <c r="W549" s="6" t="s">
        <v>44</v>
      </c>
      <c r="X549" s="6" t="s">
        <v>45</v>
      </c>
      <c r="Y549" s="6" t="s">
        <v>46</v>
      </c>
      <c r="Z549" s="6" t="s">
        <v>73</v>
      </c>
      <c r="AA549" s="6" t="s">
        <v>701</v>
      </c>
      <c r="AB549" s="12" t="s">
        <v>3160</v>
      </c>
      <c r="AC549" s="7"/>
      <c r="AD549" s="7"/>
      <c r="AE549" s="7">
        <v>24579</v>
      </c>
      <c r="AF549" s="7">
        <v>24.58</v>
      </c>
      <c r="AG549" s="7">
        <v>254000</v>
      </c>
      <c r="AJ549" s="10"/>
      <c r="AK549" s="10"/>
      <c r="AL549" s="10"/>
    </row>
    <row r="550" spans="1:38" ht="22" customHeight="1" x14ac:dyDescent="0.3">
      <c r="A550" s="2">
        <v>43654</v>
      </c>
      <c r="B550" s="3" t="s">
        <v>31</v>
      </c>
      <c r="C550" s="3" t="s">
        <v>32</v>
      </c>
      <c r="D550" s="4" t="s">
        <v>49</v>
      </c>
      <c r="E550" s="4" t="s">
        <v>49</v>
      </c>
      <c r="F550" s="3" t="s">
        <v>33</v>
      </c>
      <c r="G550" s="4" t="s">
        <v>49</v>
      </c>
      <c r="H550" s="4" t="s">
        <v>49</v>
      </c>
      <c r="I550" s="3" t="s">
        <v>34</v>
      </c>
      <c r="J550" s="3" t="s">
        <v>65</v>
      </c>
      <c r="K550" s="4" t="s">
        <v>49</v>
      </c>
      <c r="L550" s="4" t="s">
        <v>49</v>
      </c>
      <c r="M550" s="3" t="s">
        <v>33</v>
      </c>
      <c r="N550" s="4" t="s">
        <v>49</v>
      </c>
      <c r="O550" s="4" t="s">
        <v>49</v>
      </c>
      <c r="P550" s="3" t="s">
        <v>66</v>
      </c>
      <c r="Q550" s="3" t="s">
        <v>39</v>
      </c>
      <c r="R550" s="3" t="s">
        <v>67</v>
      </c>
      <c r="S550" s="3" t="s">
        <v>68</v>
      </c>
      <c r="T550" s="3" t="s">
        <v>69</v>
      </c>
      <c r="U550" s="3" t="s">
        <v>70</v>
      </c>
      <c r="V550" s="3" t="s">
        <v>43</v>
      </c>
      <c r="W550" s="3" t="s">
        <v>44</v>
      </c>
      <c r="X550" s="3" t="s">
        <v>45</v>
      </c>
      <c r="Y550" s="3" t="s">
        <v>46</v>
      </c>
      <c r="Z550" s="3" t="s">
        <v>73</v>
      </c>
      <c r="AA550" s="3" t="s">
        <v>701</v>
      </c>
      <c r="AB550" s="12" t="s">
        <v>3160</v>
      </c>
      <c r="AC550" s="10"/>
      <c r="AD550" s="10"/>
      <c r="AE550" s="4">
        <v>24879</v>
      </c>
      <c r="AF550" s="4">
        <v>24.88</v>
      </c>
      <c r="AG550" s="4">
        <v>257000</v>
      </c>
      <c r="AJ550" s="7"/>
      <c r="AK550" s="7"/>
      <c r="AL550" s="7"/>
    </row>
    <row r="551" spans="1:38" ht="22" customHeight="1" x14ac:dyDescent="0.3">
      <c r="A551" s="5">
        <v>43654</v>
      </c>
      <c r="B551" s="6" t="s">
        <v>31</v>
      </c>
      <c r="C551" s="6" t="s">
        <v>32</v>
      </c>
      <c r="D551" s="7" t="s">
        <v>49</v>
      </c>
      <c r="E551" s="7" t="s">
        <v>49</v>
      </c>
      <c r="F551" s="6" t="s">
        <v>33</v>
      </c>
      <c r="G551" s="7" t="s">
        <v>49</v>
      </c>
      <c r="H551" s="7" t="s">
        <v>49</v>
      </c>
      <c r="I551" s="6" t="s">
        <v>34</v>
      </c>
      <c r="J551" s="6" t="s">
        <v>65</v>
      </c>
      <c r="K551" s="7" t="s">
        <v>49</v>
      </c>
      <c r="L551" s="7" t="s">
        <v>49</v>
      </c>
      <c r="M551" s="6" t="s">
        <v>33</v>
      </c>
      <c r="N551" s="7" t="s">
        <v>49</v>
      </c>
      <c r="O551" s="7" t="s">
        <v>49</v>
      </c>
      <c r="P551" s="6" t="s">
        <v>66</v>
      </c>
      <c r="Q551" s="6" t="s">
        <v>39</v>
      </c>
      <c r="R551" s="6" t="s">
        <v>67</v>
      </c>
      <c r="S551" s="6" t="s">
        <v>68</v>
      </c>
      <c r="T551" s="6" t="s">
        <v>69</v>
      </c>
      <c r="U551" s="6" t="s">
        <v>70</v>
      </c>
      <c r="V551" s="6" t="s">
        <v>43</v>
      </c>
      <c r="W551" s="6" t="s">
        <v>44</v>
      </c>
      <c r="X551" s="6" t="s">
        <v>45</v>
      </c>
      <c r="Y551" s="6" t="s">
        <v>46</v>
      </c>
      <c r="Z551" s="6" t="s">
        <v>73</v>
      </c>
      <c r="AA551" s="6" t="s">
        <v>701</v>
      </c>
      <c r="AB551" s="12" t="s">
        <v>3160</v>
      </c>
      <c r="AC551" s="7"/>
      <c r="AD551" s="7"/>
      <c r="AE551" s="7">
        <v>24099</v>
      </c>
      <c r="AF551" s="7">
        <v>24.1</v>
      </c>
      <c r="AG551" s="7">
        <v>249000</v>
      </c>
      <c r="AJ551" s="10"/>
      <c r="AK551" s="10"/>
      <c r="AL551" s="10"/>
    </row>
    <row r="552" spans="1:38" ht="22" customHeight="1" x14ac:dyDescent="0.3">
      <c r="A552" s="2">
        <v>43654</v>
      </c>
      <c r="B552" s="3" t="s">
        <v>31</v>
      </c>
      <c r="C552" s="3" t="s">
        <v>32</v>
      </c>
      <c r="D552" s="4" t="s">
        <v>49</v>
      </c>
      <c r="E552" s="4" t="s">
        <v>49</v>
      </c>
      <c r="F552" s="3" t="s">
        <v>33</v>
      </c>
      <c r="G552" s="4" t="s">
        <v>49</v>
      </c>
      <c r="H552" s="4" t="s">
        <v>49</v>
      </c>
      <c r="I552" s="3" t="s">
        <v>34</v>
      </c>
      <c r="J552" s="3" t="s">
        <v>65</v>
      </c>
      <c r="K552" s="4" t="s">
        <v>49</v>
      </c>
      <c r="L552" s="4" t="s">
        <v>49</v>
      </c>
      <c r="M552" s="3" t="s">
        <v>33</v>
      </c>
      <c r="N552" s="4" t="s">
        <v>49</v>
      </c>
      <c r="O552" s="4" t="s">
        <v>49</v>
      </c>
      <c r="P552" s="3" t="s">
        <v>66</v>
      </c>
      <c r="Q552" s="3" t="s">
        <v>39</v>
      </c>
      <c r="R552" s="3" t="s">
        <v>67</v>
      </c>
      <c r="S552" s="3" t="s">
        <v>68</v>
      </c>
      <c r="T552" s="3" t="s">
        <v>69</v>
      </c>
      <c r="U552" s="3" t="s">
        <v>70</v>
      </c>
      <c r="V552" s="3" t="s">
        <v>43</v>
      </c>
      <c r="W552" s="3" t="s">
        <v>44</v>
      </c>
      <c r="X552" s="3" t="s">
        <v>45</v>
      </c>
      <c r="Y552" s="3" t="s">
        <v>46</v>
      </c>
      <c r="Z552" s="3" t="s">
        <v>73</v>
      </c>
      <c r="AA552" s="3" t="s">
        <v>701</v>
      </c>
      <c r="AB552" s="12" t="s">
        <v>3160</v>
      </c>
      <c r="AC552" s="10"/>
      <c r="AD552" s="10"/>
      <c r="AE552" s="4">
        <v>24499</v>
      </c>
      <c r="AF552" s="4">
        <v>24.5</v>
      </c>
      <c r="AG552" s="4">
        <v>254000</v>
      </c>
      <c r="AJ552" s="7"/>
      <c r="AK552" s="7"/>
      <c r="AL552" s="7"/>
    </row>
    <row r="553" spans="1:38" ht="22" customHeight="1" x14ac:dyDescent="0.3">
      <c r="A553" s="5">
        <v>43654</v>
      </c>
      <c r="B553" s="6" t="s">
        <v>31</v>
      </c>
      <c r="C553" s="6" t="s">
        <v>32</v>
      </c>
      <c r="D553" s="7" t="s">
        <v>49</v>
      </c>
      <c r="E553" s="7" t="s">
        <v>49</v>
      </c>
      <c r="F553" s="6" t="s">
        <v>33</v>
      </c>
      <c r="G553" s="7" t="s">
        <v>49</v>
      </c>
      <c r="H553" s="7" t="s">
        <v>49</v>
      </c>
      <c r="I553" s="6" t="s">
        <v>34</v>
      </c>
      <c r="J553" s="6" t="s">
        <v>65</v>
      </c>
      <c r="K553" s="7" t="s">
        <v>49</v>
      </c>
      <c r="L553" s="7" t="s">
        <v>49</v>
      </c>
      <c r="M553" s="6" t="s">
        <v>33</v>
      </c>
      <c r="N553" s="7" t="s">
        <v>49</v>
      </c>
      <c r="O553" s="7" t="s">
        <v>49</v>
      </c>
      <c r="P553" s="6" t="s">
        <v>66</v>
      </c>
      <c r="Q553" s="6" t="s">
        <v>356</v>
      </c>
      <c r="R553" s="6" t="s">
        <v>67</v>
      </c>
      <c r="S553" s="6" t="s">
        <v>68</v>
      </c>
      <c r="T553" s="6" t="s">
        <v>69</v>
      </c>
      <c r="U553" s="6" t="s">
        <v>70</v>
      </c>
      <c r="V553" s="6" t="s">
        <v>43</v>
      </c>
      <c r="W553" s="6" t="s">
        <v>44</v>
      </c>
      <c r="X553" s="6" t="s">
        <v>45</v>
      </c>
      <c r="Y553" s="6" t="s">
        <v>46</v>
      </c>
      <c r="Z553" s="6" t="s">
        <v>73</v>
      </c>
      <c r="AA553" s="6" t="s">
        <v>701</v>
      </c>
      <c r="AB553" s="12" t="s">
        <v>3160</v>
      </c>
      <c r="AC553" s="7"/>
      <c r="AD553" s="7"/>
      <c r="AE553" s="7">
        <v>24459</v>
      </c>
      <c r="AF553" s="7">
        <v>24.46</v>
      </c>
      <c r="AG553" s="7">
        <v>253000</v>
      </c>
      <c r="AJ553" s="10"/>
      <c r="AK553" s="10"/>
      <c r="AL553" s="10"/>
    </row>
    <row r="554" spans="1:38" ht="22" customHeight="1" x14ac:dyDescent="0.3">
      <c r="A554" s="2">
        <v>43650</v>
      </c>
      <c r="B554" s="3" t="s">
        <v>50</v>
      </c>
      <c r="C554" s="3" t="s">
        <v>32</v>
      </c>
      <c r="D554" s="4" t="s">
        <v>49</v>
      </c>
      <c r="E554" s="4" t="s">
        <v>49</v>
      </c>
      <c r="F554" s="3" t="s">
        <v>33</v>
      </c>
      <c r="G554" s="4" t="s">
        <v>49</v>
      </c>
      <c r="H554" s="4" t="s">
        <v>49</v>
      </c>
      <c r="I554" s="3" t="s">
        <v>34</v>
      </c>
      <c r="J554" s="3" t="s">
        <v>591</v>
      </c>
      <c r="K554" s="4" t="s">
        <v>49</v>
      </c>
      <c r="L554" s="3" t="s">
        <v>592</v>
      </c>
      <c r="M554" s="3" t="s">
        <v>593</v>
      </c>
      <c r="N554" s="4" t="s">
        <v>49</v>
      </c>
      <c r="O554" s="4" t="s">
        <v>49</v>
      </c>
      <c r="P554" s="3" t="s">
        <v>355</v>
      </c>
      <c r="Q554" s="3" t="s">
        <v>356</v>
      </c>
      <c r="R554" s="3" t="s">
        <v>96</v>
      </c>
      <c r="S554" s="3" t="s">
        <v>97</v>
      </c>
      <c r="T554" s="3" t="s">
        <v>98</v>
      </c>
      <c r="U554" s="3" t="s">
        <v>99</v>
      </c>
      <c r="V554" s="3" t="s">
        <v>43</v>
      </c>
      <c r="W554" s="3" t="s">
        <v>44</v>
      </c>
      <c r="X554" s="3" t="s">
        <v>45</v>
      </c>
      <c r="Y554" s="3" t="s">
        <v>46</v>
      </c>
      <c r="Z554" s="3" t="s">
        <v>289</v>
      </c>
      <c r="AA554" s="3" t="s">
        <v>775</v>
      </c>
      <c r="AB554" s="12" t="str">
        <f t="shared" si="137"/>
        <v>Isopropylamine</v>
      </c>
      <c r="AC554" s="10"/>
      <c r="AD554" s="10"/>
      <c r="AE554" s="4">
        <v>43935</v>
      </c>
      <c r="AF554" s="4">
        <v>43.94</v>
      </c>
      <c r="AG554" s="4">
        <v>121000</v>
      </c>
      <c r="AJ554" s="7"/>
      <c r="AK554" s="7"/>
      <c r="AL554" s="7"/>
    </row>
    <row r="555" spans="1:38" ht="22" customHeight="1" x14ac:dyDescent="0.3">
      <c r="A555" s="5">
        <v>43649</v>
      </c>
      <c r="B555" s="6" t="s">
        <v>31</v>
      </c>
      <c r="C555" s="6" t="s">
        <v>32</v>
      </c>
      <c r="D555" s="7" t="s">
        <v>49</v>
      </c>
      <c r="E555" s="7" t="s">
        <v>49</v>
      </c>
      <c r="F555" s="6" t="s">
        <v>33</v>
      </c>
      <c r="G555" s="7" t="s">
        <v>49</v>
      </c>
      <c r="H555" s="7" t="s">
        <v>49</v>
      </c>
      <c r="I555" s="6" t="s">
        <v>34</v>
      </c>
      <c r="J555" s="6" t="s">
        <v>35</v>
      </c>
      <c r="K555" s="6" t="s">
        <v>36</v>
      </c>
      <c r="L555" s="6" t="s">
        <v>37</v>
      </c>
      <c r="M555" s="6" t="s">
        <v>33</v>
      </c>
      <c r="N555" s="7" t="s">
        <v>49</v>
      </c>
      <c r="O555" s="7" t="s">
        <v>49</v>
      </c>
      <c r="P555" s="6" t="s">
        <v>38</v>
      </c>
      <c r="Q555" s="6" t="s">
        <v>39</v>
      </c>
      <c r="R555" s="6" t="s">
        <v>40</v>
      </c>
      <c r="S555" s="6" t="s">
        <v>37</v>
      </c>
      <c r="T555" s="6" t="s">
        <v>41</v>
      </c>
      <c r="U555" s="6" t="s">
        <v>42</v>
      </c>
      <c r="V555" s="6" t="s">
        <v>43</v>
      </c>
      <c r="W555" s="6" t="s">
        <v>44</v>
      </c>
      <c r="X555" s="6" t="s">
        <v>45</v>
      </c>
      <c r="Y555" s="6" t="s">
        <v>46</v>
      </c>
      <c r="Z555" s="6" t="s">
        <v>47</v>
      </c>
      <c r="AA555" s="6" t="s">
        <v>776</v>
      </c>
      <c r="AB555" s="12" t="str">
        <f t="shared" si="137"/>
        <v>2,4-Dichlorophenoxyacetic acid</v>
      </c>
      <c r="AC555" s="7"/>
      <c r="AD555" s="7"/>
      <c r="AE555" s="7">
        <v>184720</v>
      </c>
      <c r="AF555" s="7">
        <v>184.72</v>
      </c>
      <c r="AG555" s="6" t="s">
        <v>49</v>
      </c>
      <c r="AJ555" s="10"/>
      <c r="AK555" s="10"/>
      <c r="AL555" s="10"/>
    </row>
    <row r="556" spans="1:38" ht="22" customHeight="1" x14ac:dyDescent="0.3">
      <c r="A556" s="2">
        <v>43648</v>
      </c>
      <c r="B556" s="3" t="s">
        <v>50</v>
      </c>
      <c r="C556" s="3" t="s">
        <v>84</v>
      </c>
      <c r="D556" s="3" t="s">
        <v>85</v>
      </c>
      <c r="E556" s="3" t="s">
        <v>44</v>
      </c>
      <c r="F556" s="3" t="s">
        <v>33</v>
      </c>
      <c r="G556" s="4" t="s">
        <v>49</v>
      </c>
      <c r="H556" s="4" t="s">
        <v>49</v>
      </c>
      <c r="I556" s="3" t="s">
        <v>86</v>
      </c>
      <c r="J556" s="3" t="s">
        <v>166</v>
      </c>
      <c r="K556" s="4" t="s">
        <v>49</v>
      </c>
      <c r="L556" s="3" t="s">
        <v>61</v>
      </c>
      <c r="M556" s="4" t="s">
        <v>49</v>
      </c>
      <c r="N556" s="4" t="s">
        <v>49</v>
      </c>
      <c r="O556" s="4" t="s">
        <v>49</v>
      </c>
      <c r="P556" s="3" t="s">
        <v>167</v>
      </c>
      <c r="Q556" s="3" t="s">
        <v>39</v>
      </c>
      <c r="R556" s="3" t="s">
        <v>60</v>
      </c>
      <c r="S556" s="3" t="s">
        <v>61</v>
      </c>
      <c r="T556" s="3" t="s">
        <v>62</v>
      </c>
      <c r="U556" s="3" t="s">
        <v>56</v>
      </c>
      <c r="V556" s="3" t="s">
        <v>90</v>
      </c>
      <c r="W556" s="3" t="s">
        <v>44</v>
      </c>
      <c r="X556" s="3" t="s">
        <v>91</v>
      </c>
      <c r="Y556" s="3" t="s">
        <v>46</v>
      </c>
      <c r="Z556" s="3" t="s">
        <v>777</v>
      </c>
      <c r="AA556" s="19" t="s">
        <v>778</v>
      </c>
      <c r="AB556" s="12" t="s">
        <v>3166</v>
      </c>
      <c r="AC556" s="10"/>
      <c r="AD556" s="10"/>
      <c r="AE556" s="4">
        <v>7040</v>
      </c>
      <c r="AF556" s="4">
        <v>7.04</v>
      </c>
      <c r="AG556" s="4">
        <v>46400</v>
      </c>
      <c r="AJ556" s="7"/>
      <c r="AK556" s="7"/>
      <c r="AL556" s="7"/>
    </row>
    <row r="557" spans="1:38" ht="22" customHeight="1" x14ac:dyDescent="0.3">
      <c r="A557" s="5">
        <v>43648</v>
      </c>
      <c r="B557" s="6" t="s">
        <v>50</v>
      </c>
      <c r="C557" s="6" t="s">
        <v>84</v>
      </c>
      <c r="D557" s="6" t="s">
        <v>85</v>
      </c>
      <c r="E557" s="6" t="s">
        <v>44</v>
      </c>
      <c r="F557" s="6" t="s">
        <v>33</v>
      </c>
      <c r="G557" s="7" t="s">
        <v>49</v>
      </c>
      <c r="H557" s="7" t="s">
        <v>49</v>
      </c>
      <c r="I557" s="6" t="s">
        <v>86</v>
      </c>
      <c r="J557" s="6" t="s">
        <v>779</v>
      </c>
      <c r="K557" s="7" t="s">
        <v>49</v>
      </c>
      <c r="L557" s="6" t="s">
        <v>97</v>
      </c>
      <c r="M557" s="7" t="s">
        <v>49</v>
      </c>
      <c r="N557" s="7" t="s">
        <v>49</v>
      </c>
      <c r="O557" s="7" t="s">
        <v>49</v>
      </c>
      <c r="P557" s="6" t="s">
        <v>780</v>
      </c>
      <c r="Q557" s="6" t="s">
        <v>39</v>
      </c>
      <c r="R557" s="6" t="s">
        <v>96</v>
      </c>
      <c r="S557" s="6" t="s">
        <v>97</v>
      </c>
      <c r="T557" s="6" t="s">
        <v>98</v>
      </c>
      <c r="U557" s="6" t="s">
        <v>99</v>
      </c>
      <c r="V557" s="6" t="s">
        <v>90</v>
      </c>
      <c r="W557" s="6" t="s">
        <v>44</v>
      </c>
      <c r="X557" s="6" t="s">
        <v>91</v>
      </c>
      <c r="Y557" s="6" t="s">
        <v>46</v>
      </c>
      <c r="Z557" s="6" t="s">
        <v>781</v>
      </c>
      <c r="AA557" s="6" t="s">
        <v>782</v>
      </c>
      <c r="AB557" s="12" t="str">
        <f t="shared" ref="AB557" si="140">IF(ISNUMBER(SEARCH("2,4 D",AA555)),"2,4-Dichlorophenoxyacetic acid",IF(ISNUMBER(SEARCH("ACIDO",AA555)),"2,4-Dichlorophenoxyacetic acid",IF(ISNUMBER(SEARCH("NAPHTHA",AA555)),"Aromatic Solvent Mixture",IF(ISNUMBER(SEARCH("DIMETHYLAMINE",AA555)),"Dimethylamine",IF(ISNUMBER(SEARCH("DIMETILAMINA",AA555)),"Dimethylamine",IF(ISNUMBER(SEARCH("JUMP",AA555)),"Diuron",IF(ISNUMBER(SEARCH(" 2-AMINO-2,3-DIMETHYL BUTYRAMIDE",AA555)),"Herbicide Amine Intermediate",IF(ISNUMBER(SEARCH("TEBUTHIURON",AA555)),"Tebuthiuron",IF(ISNUMBER(SEARCH("DMS",AA555)),"Dimethyl Sulfate",IF(ISNUMBER(SEARCH("2,4-XILIDIN",AA555)),"2,4-Xylidine","FIX IT"))))))))))</f>
        <v>2,4-Dichlorophenoxyacetic acid</v>
      </c>
      <c r="AC557" s="7"/>
      <c r="AD557" s="7"/>
      <c r="AE557" s="7">
        <v>16982</v>
      </c>
      <c r="AF557" s="7">
        <v>16.98</v>
      </c>
      <c r="AG557" s="7">
        <v>46900</v>
      </c>
      <c r="AJ557" s="10"/>
      <c r="AK557" s="10"/>
      <c r="AL557" s="10"/>
    </row>
    <row r="558" spans="1:38" ht="22" customHeight="1" x14ac:dyDescent="0.3">
      <c r="A558" s="2">
        <v>43647</v>
      </c>
      <c r="B558" s="3" t="s">
        <v>31</v>
      </c>
      <c r="C558" s="3" t="s">
        <v>32</v>
      </c>
      <c r="D558" s="4" t="s">
        <v>49</v>
      </c>
      <c r="E558" s="4" t="s">
        <v>49</v>
      </c>
      <c r="F558" s="3" t="s">
        <v>33</v>
      </c>
      <c r="G558" s="4" t="s">
        <v>49</v>
      </c>
      <c r="H558" s="4" t="s">
        <v>49</v>
      </c>
      <c r="I558" s="3" t="s">
        <v>34</v>
      </c>
      <c r="J558" s="3" t="s">
        <v>65</v>
      </c>
      <c r="K558" s="4" t="s">
        <v>49</v>
      </c>
      <c r="L558" s="4" t="s">
        <v>49</v>
      </c>
      <c r="M558" s="3" t="s">
        <v>33</v>
      </c>
      <c r="N558" s="4" t="s">
        <v>49</v>
      </c>
      <c r="O558" s="4" t="s">
        <v>49</v>
      </c>
      <c r="P558" s="3" t="s">
        <v>66</v>
      </c>
      <c r="Q558" s="3" t="s">
        <v>700</v>
      </c>
      <c r="R558" s="3" t="s">
        <v>67</v>
      </c>
      <c r="S558" s="3" t="s">
        <v>68</v>
      </c>
      <c r="T558" s="3" t="s">
        <v>69</v>
      </c>
      <c r="U558" s="3" t="s">
        <v>70</v>
      </c>
      <c r="V558" s="3" t="s">
        <v>43</v>
      </c>
      <c r="W558" s="3" t="s">
        <v>44</v>
      </c>
      <c r="X558" s="3" t="s">
        <v>45</v>
      </c>
      <c r="Y558" s="3" t="s">
        <v>46</v>
      </c>
      <c r="Z558" s="3" t="s">
        <v>73</v>
      </c>
      <c r="AA558" s="3" t="s">
        <v>701</v>
      </c>
      <c r="AB558" s="12" t="s">
        <v>3160</v>
      </c>
      <c r="AC558" s="10"/>
      <c r="AD558" s="10"/>
      <c r="AE558" s="4">
        <v>24519</v>
      </c>
      <c r="AF558" s="4">
        <v>24.52</v>
      </c>
      <c r="AG558" s="4">
        <v>254000</v>
      </c>
      <c r="AJ558" s="7"/>
      <c r="AK558" s="7"/>
      <c r="AL558" s="7"/>
    </row>
    <row r="559" spans="1:38" ht="22" customHeight="1" x14ac:dyDescent="0.3">
      <c r="A559" s="5">
        <v>43647</v>
      </c>
      <c r="B559" s="6" t="s">
        <v>50</v>
      </c>
      <c r="C559" s="6" t="s">
        <v>32</v>
      </c>
      <c r="D559" s="7" t="s">
        <v>49</v>
      </c>
      <c r="E559" s="7" t="s">
        <v>49</v>
      </c>
      <c r="F559" s="6" t="s">
        <v>33</v>
      </c>
      <c r="G559" s="7" t="s">
        <v>49</v>
      </c>
      <c r="H559" s="7" t="s">
        <v>49</v>
      </c>
      <c r="I559" s="6" t="s">
        <v>34</v>
      </c>
      <c r="J559" s="6" t="s">
        <v>120</v>
      </c>
      <c r="K559" s="6" t="s">
        <v>112</v>
      </c>
      <c r="L559" s="6" t="s">
        <v>113</v>
      </c>
      <c r="M559" s="6" t="s">
        <v>33</v>
      </c>
      <c r="N559" s="7">
        <v>328503494.48000002</v>
      </c>
      <c r="O559" s="7" t="s">
        <v>49</v>
      </c>
      <c r="P559" s="6" t="s">
        <v>121</v>
      </c>
      <c r="Q559" s="6" t="s">
        <v>39</v>
      </c>
      <c r="R559" s="6" t="s">
        <v>195</v>
      </c>
      <c r="S559" s="6" t="s">
        <v>113</v>
      </c>
      <c r="T559" s="6" t="s">
        <v>196</v>
      </c>
      <c r="U559" s="6" t="s">
        <v>117</v>
      </c>
      <c r="V559" s="6" t="s">
        <v>43</v>
      </c>
      <c r="W559" s="6" t="s">
        <v>44</v>
      </c>
      <c r="X559" s="6" t="s">
        <v>45</v>
      </c>
      <c r="Y559" s="6" t="s">
        <v>46</v>
      </c>
      <c r="Z559" s="6" t="s">
        <v>122</v>
      </c>
      <c r="AA559" s="6" t="s">
        <v>783</v>
      </c>
      <c r="AB559" s="12" t="str">
        <f t="shared" si="137"/>
        <v>Mancozeb Indofil</v>
      </c>
      <c r="AC559" s="7"/>
      <c r="AD559" s="7"/>
      <c r="AE559" s="7">
        <v>20540</v>
      </c>
      <c r="AF559" s="7">
        <v>20.54</v>
      </c>
      <c r="AG559" s="7">
        <v>83700</v>
      </c>
      <c r="AJ559" s="10"/>
      <c r="AK559" s="10"/>
      <c r="AL559" s="10"/>
    </row>
    <row r="560" spans="1:38" ht="22" customHeight="1" x14ac:dyDescent="0.3">
      <c r="A560" s="2">
        <v>43647</v>
      </c>
      <c r="B560" s="3" t="s">
        <v>31</v>
      </c>
      <c r="C560" s="3" t="s">
        <v>32</v>
      </c>
      <c r="D560" s="4" t="s">
        <v>49</v>
      </c>
      <c r="E560" s="4" t="s">
        <v>49</v>
      </c>
      <c r="F560" s="3" t="s">
        <v>33</v>
      </c>
      <c r="G560" s="4" t="s">
        <v>49</v>
      </c>
      <c r="H560" s="4" t="s">
        <v>49</v>
      </c>
      <c r="I560" s="3" t="s">
        <v>34</v>
      </c>
      <c r="J560" s="3" t="s">
        <v>65</v>
      </c>
      <c r="K560" s="4" t="s">
        <v>49</v>
      </c>
      <c r="L560" s="4" t="s">
        <v>49</v>
      </c>
      <c r="M560" s="3" t="s">
        <v>33</v>
      </c>
      <c r="N560" s="4" t="s">
        <v>49</v>
      </c>
      <c r="O560" s="4" t="s">
        <v>49</v>
      </c>
      <c r="P560" s="3" t="s">
        <v>66</v>
      </c>
      <c r="Q560" s="3" t="s">
        <v>700</v>
      </c>
      <c r="R560" s="3" t="s">
        <v>67</v>
      </c>
      <c r="S560" s="3" t="s">
        <v>68</v>
      </c>
      <c r="T560" s="3" t="s">
        <v>69</v>
      </c>
      <c r="U560" s="3" t="s">
        <v>70</v>
      </c>
      <c r="V560" s="3" t="s">
        <v>43</v>
      </c>
      <c r="W560" s="3" t="s">
        <v>44</v>
      </c>
      <c r="X560" s="3" t="s">
        <v>45</v>
      </c>
      <c r="Y560" s="3" t="s">
        <v>46</v>
      </c>
      <c r="Z560" s="3" t="s">
        <v>73</v>
      </c>
      <c r="AA560" s="3" t="s">
        <v>701</v>
      </c>
      <c r="AB560" s="12" t="s">
        <v>3160</v>
      </c>
      <c r="AC560" s="10"/>
      <c r="AD560" s="10"/>
      <c r="AE560" s="4">
        <v>24559</v>
      </c>
      <c r="AF560" s="4">
        <v>24.56</v>
      </c>
      <c r="AG560" s="4">
        <v>254000</v>
      </c>
      <c r="AJ560" s="7"/>
      <c r="AK560" s="7"/>
      <c r="AL560" s="7"/>
    </row>
    <row r="561" spans="1:38" ht="22" customHeight="1" x14ac:dyDescent="0.3">
      <c r="A561" s="5">
        <v>43647</v>
      </c>
      <c r="B561" s="6" t="s">
        <v>31</v>
      </c>
      <c r="C561" s="6" t="s">
        <v>32</v>
      </c>
      <c r="D561" s="7" t="s">
        <v>49</v>
      </c>
      <c r="E561" s="7" t="s">
        <v>49</v>
      </c>
      <c r="F561" s="6" t="s">
        <v>33</v>
      </c>
      <c r="G561" s="7" t="s">
        <v>49</v>
      </c>
      <c r="H561" s="7" t="s">
        <v>49</v>
      </c>
      <c r="I561" s="6" t="s">
        <v>34</v>
      </c>
      <c r="J561" s="6" t="s">
        <v>65</v>
      </c>
      <c r="K561" s="7" t="s">
        <v>49</v>
      </c>
      <c r="L561" s="7" t="s">
        <v>49</v>
      </c>
      <c r="M561" s="6" t="s">
        <v>33</v>
      </c>
      <c r="N561" s="7" t="s">
        <v>49</v>
      </c>
      <c r="O561" s="7" t="s">
        <v>49</v>
      </c>
      <c r="P561" s="6" t="s">
        <v>66</v>
      </c>
      <c r="Q561" s="6" t="s">
        <v>700</v>
      </c>
      <c r="R561" s="6" t="s">
        <v>67</v>
      </c>
      <c r="S561" s="6" t="s">
        <v>68</v>
      </c>
      <c r="T561" s="6" t="s">
        <v>69</v>
      </c>
      <c r="U561" s="6" t="s">
        <v>70</v>
      </c>
      <c r="V561" s="6" t="s">
        <v>43</v>
      </c>
      <c r="W561" s="6" t="s">
        <v>44</v>
      </c>
      <c r="X561" s="6" t="s">
        <v>45</v>
      </c>
      <c r="Y561" s="6" t="s">
        <v>46</v>
      </c>
      <c r="Z561" s="6" t="s">
        <v>73</v>
      </c>
      <c r="AA561" s="6" t="s">
        <v>784</v>
      </c>
      <c r="AB561" s="12" t="str">
        <f t="shared" si="137"/>
        <v>Clethodim</v>
      </c>
      <c r="AC561" s="7"/>
      <c r="AD561" s="7"/>
      <c r="AE561" s="7">
        <v>24639</v>
      </c>
      <c r="AF561" s="7">
        <v>24.64</v>
      </c>
      <c r="AG561" s="7">
        <v>255000</v>
      </c>
      <c r="AJ561" s="10"/>
      <c r="AK561" s="10"/>
      <c r="AL561" s="10"/>
    </row>
    <row r="562" spans="1:38" ht="22" customHeight="1" x14ac:dyDescent="0.3">
      <c r="A562" s="2">
        <v>43647</v>
      </c>
      <c r="B562" s="3" t="s">
        <v>31</v>
      </c>
      <c r="C562" s="3" t="s">
        <v>32</v>
      </c>
      <c r="D562" s="4" t="s">
        <v>49</v>
      </c>
      <c r="E562" s="4" t="s">
        <v>49</v>
      </c>
      <c r="F562" s="3" t="s">
        <v>33</v>
      </c>
      <c r="G562" s="4" t="s">
        <v>49</v>
      </c>
      <c r="H562" s="4" t="s">
        <v>49</v>
      </c>
      <c r="I562" s="3" t="s">
        <v>34</v>
      </c>
      <c r="J562" s="3" t="s">
        <v>65</v>
      </c>
      <c r="K562" s="4" t="s">
        <v>49</v>
      </c>
      <c r="L562" s="4" t="s">
        <v>49</v>
      </c>
      <c r="M562" s="3" t="s">
        <v>33</v>
      </c>
      <c r="N562" s="4" t="s">
        <v>49</v>
      </c>
      <c r="O562" s="4" t="s">
        <v>49</v>
      </c>
      <c r="P562" s="3" t="s">
        <v>66</v>
      </c>
      <c r="Q562" s="3" t="s">
        <v>700</v>
      </c>
      <c r="R562" s="3" t="s">
        <v>67</v>
      </c>
      <c r="S562" s="3" t="s">
        <v>68</v>
      </c>
      <c r="T562" s="3" t="s">
        <v>69</v>
      </c>
      <c r="U562" s="3" t="s">
        <v>70</v>
      </c>
      <c r="V562" s="3" t="s">
        <v>43</v>
      </c>
      <c r="W562" s="3" t="s">
        <v>44</v>
      </c>
      <c r="X562" s="3" t="s">
        <v>45</v>
      </c>
      <c r="Y562" s="3" t="s">
        <v>46</v>
      </c>
      <c r="Z562" s="3" t="s">
        <v>73</v>
      </c>
      <c r="AA562" s="3" t="s">
        <v>784</v>
      </c>
      <c r="AB562" s="12" t="str">
        <f t="shared" si="137"/>
        <v>Clethodim</v>
      </c>
      <c r="AC562" s="10"/>
      <c r="AD562" s="10"/>
      <c r="AE562" s="4">
        <v>24739</v>
      </c>
      <c r="AF562" s="4">
        <v>24.74</v>
      </c>
      <c r="AG562" s="4">
        <v>256000</v>
      </c>
      <c r="AJ562" s="7"/>
      <c r="AK562" s="7"/>
      <c r="AL562" s="7"/>
    </row>
    <row r="563" spans="1:38" ht="22" customHeight="1" x14ac:dyDescent="0.3">
      <c r="A563" s="5">
        <v>43647</v>
      </c>
      <c r="B563" s="6" t="s">
        <v>31</v>
      </c>
      <c r="C563" s="6" t="s">
        <v>32</v>
      </c>
      <c r="D563" s="7" t="s">
        <v>49</v>
      </c>
      <c r="E563" s="7" t="s">
        <v>49</v>
      </c>
      <c r="F563" s="6" t="s">
        <v>33</v>
      </c>
      <c r="G563" s="7" t="s">
        <v>49</v>
      </c>
      <c r="H563" s="7" t="s">
        <v>49</v>
      </c>
      <c r="I563" s="6" t="s">
        <v>34</v>
      </c>
      <c r="J563" s="6" t="s">
        <v>65</v>
      </c>
      <c r="K563" s="7" t="s">
        <v>49</v>
      </c>
      <c r="L563" s="7" t="s">
        <v>49</v>
      </c>
      <c r="M563" s="6" t="s">
        <v>33</v>
      </c>
      <c r="N563" s="7" t="s">
        <v>49</v>
      </c>
      <c r="O563" s="7" t="s">
        <v>49</v>
      </c>
      <c r="P563" s="6" t="s">
        <v>66</v>
      </c>
      <c r="Q563" s="6" t="s">
        <v>700</v>
      </c>
      <c r="R563" s="6" t="s">
        <v>67</v>
      </c>
      <c r="S563" s="6" t="s">
        <v>68</v>
      </c>
      <c r="T563" s="6" t="s">
        <v>69</v>
      </c>
      <c r="U563" s="6" t="s">
        <v>70</v>
      </c>
      <c r="V563" s="6" t="s">
        <v>43</v>
      </c>
      <c r="W563" s="6" t="s">
        <v>44</v>
      </c>
      <c r="X563" s="6" t="s">
        <v>45</v>
      </c>
      <c r="Y563" s="6" t="s">
        <v>46</v>
      </c>
      <c r="Z563" s="6" t="s">
        <v>73</v>
      </c>
      <c r="AA563" s="6" t="s">
        <v>701</v>
      </c>
      <c r="AB563" s="12" t="s">
        <v>3160</v>
      </c>
      <c r="AC563" s="7"/>
      <c r="AD563" s="7"/>
      <c r="AE563" s="7">
        <v>24639</v>
      </c>
      <c r="AF563" s="7">
        <v>24.64</v>
      </c>
      <c r="AG563" s="7">
        <v>255000</v>
      </c>
      <c r="AJ563" s="10"/>
      <c r="AK563" s="10"/>
      <c r="AL563" s="10"/>
    </row>
    <row r="564" spans="1:38" ht="22" customHeight="1" x14ac:dyDescent="0.3">
      <c r="A564" s="2">
        <v>43647</v>
      </c>
      <c r="B564" s="3" t="s">
        <v>31</v>
      </c>
      <c r="C564" s="3" t="s">
        <v>32</v>
      </c>
      <c r="D564" s="4" t="s">
        <v>49</v>
      </c>
      <c r="E564" s="4" t="s">
        <v>49</v>
      </c>
      <c r="F564" s="3" t="s">
        <v>33</v>
      </c>
      <c r="G564" s="4" t="s">
        <v>49</v>
      </c>
      <c r="H564" s="4" t="s">
        <v>49</v>
      </c>
      <c r="I564" s="3" t="s">
        <v>34</v>
      </c>
      <c r="J564" s="3" t="s">
        <v>65</v>
      </c>
      <c r="K564" s="4" t="s">
        <v>49</v>
      </c>
      <c r="L564" s="4" t="s">
        <v>49</v>
      </c>
      <c r="M564" s="3" t="s">
        <v>33</v>
      </c>
      <c r="N564" s="4" t="s">
        <v>49</v>
      </c>
      <c r="O564" s="4" t="s">
        <v>49</v>
      </c>
      <c r="P564" s="3" t="s">
        <v>66</v>
      </c>
      <c r="Q564" s="3" t="s">
        <v>700</v>
      </c>
      <c r="R564" s="3" t="s">
        <v>67</v>
      </c>
      <c r="S564" s="3" t="s">
        <v>68</v>
      </c>
      <c r="T564" s="3" t="s">
        <v>69</v>
      </c>
      <c r="U564" s="3" t="s">
        <v>70</v>
      </c>
      <c r="V564" s="3" t="s">
        <v>43</v>
      </c>
      <c r="W564" s="3" t="s">
        <v>44</v>
      </c>
      <c r="X564" s="3" t="s">
        <v>45</v>
      </c>
      <c r="Y564" s="3" t="s">
        <v>46</v>
      </c>
      <c r="Z564" s="3" t="s">
        <v>73</v>
      </c>
      <c r="AA564" s="3" t="s">
        <v>701</v>
      </c>
      <c r="AB564" s="18" t="s">
        <v>3193</v>
      </c>
      <c r="AC564" s="10"/>
      <c r="AD564" s="10"/>
      <c r="AE564" s="4">
        <v>24539</v>
      </c>
      <c r="AF564" s="4">
        <v>24.54</v>
      </c>
      <c r="AG564" s="4">
        <v>254000</v>
      </c>
      <c r="AJ564" s="7"/>
      <c r="AK564" s="7"/>
      <c r="AL564" s="7"/>
    </row>
    <row r="565" spans="1:38" ht="22" customHeight="1" x14ac:dyDescent="0.3">
      <c r="A565" s="5">
        <v>43647</v>
      </c>
      <c r="B565" s="6" t="s">
        <v>31</v>
      </c>
      <c r="C565" s="6" t="s">
        <v>32</v>
      </c>
      <c r="D565" s="7" t="s">
        <v>49</v>
      </c>
      <c r="E565" s="7" t="s">
        <v>49</v>
      </c>
      <c r="F565" s="6" t="s">
        <v>33</v>
      </c>
      <c r="G565" s="7" t="s">
        <v>49</v>
      </c>
      <c r="H565" s="7" t="s">
        <v>49</v>
      </c>
      <c r="I565" s="6" t="s">
        <v>34</v>
      </c>
      <c r="J565" s="6" t="s">
        <v>65</v>
      </c>
      <c r="K565" s="7" t="s">
        <v>49</v>
      </c>
      <c r="L565" s="7" t="s">
        <v>49</v>
      </c>
      <c r="M565" s="6" t="s">
        <v>33</v>
      </c>
      <c r="N565" s="7" t="s">
        <v>49</v>
      </c>
      <c r="O565" s="7" t="s">
        <v>49</v>
      </c>
      <c r="P565" s="6" t="s">
        <v>66</v>
      </c>
      <c r="Q565" s="6" t="s">
        <v>700</v>
      </c>
      <c r="R565" s="6" t="s">
        <v>67</v>
      </c>
      <c r="S565" s="6" t="s">
        <v>68</v>
      </c>
      <c r="T565" s="6" t="s">
        <v>69</v>
      </c>
      <c r="U565" s="6" t="s">
        <v>70</v>
      </c>
      <c r="V565" s="6" t="s">
        <v>43</v>
      </c>
      <c r="W565" s="6" t="s">
        <v>44</v>
      </c>
      <c r="X565" s="6" t="s">
        <v>45</v>
      </c>
      <c r="Y565" s="6" t="s">
        <v>46</v>
      </c>
      <c r="Z565" s="6" t="s">
        <v>73</v>
      </c>
      <c r="AA565" s="6" t="s">
        <v>784</v>
      </c>
      <c r="AB565" s="12" t="str">
        <f t="shared" si="137"/>
        <v>Clethodim</v>
      </c>
      <c r="AC565" s="7"/>
      <c r="AD565" s="7"/>
      <c r="AE565" s="7">
        <v>24559</v>
      </c>
      <c r="AF565" s="7">
        <v>24.56</v>
      </c>
      <c r="AG565" s="7">
        <v>254000</v>
      </c>
      <c r="AJ565" s="10"/>
      <c r="AK565" s="10"/>
      <c r="AL565" s="10"/>
    </row>
    <row r="566" spans="1:38" ht="22" customHeight="1" x14ac:dyDescent="0.3">
      <c r="A566" s="2">
        <v>43647</v>
      </c>
      <c r="B566" s="3" t="s">
        <v>31</v>
      </c>
      <c r="C566" s="3" t="s">
        <v>32</v>
      </c>
      <c r="D566" s="4" t="s">
        <v>49</v>
      </c>
      <c r="E566" s="4" t="s">
        <v>49</v>
      </c>
      <c r="F566" s="3" t="s">
        <v>33</v>
      </c>
      <c r="G566" s="4" t="s">
        <v>49</v>
      </c>
      <c r="H566" s="4" t="s">
        <v>49</v>
      </c>
      <c r="I566" s="3" t="s">
        <v>34</v>
      </c>
      <c r="J566" s="3" t="s">
        <v>65</v>
      </c>
      <c r="K566" s="4" t="s">
        <v>49</v>
      </c>
      <c r="L566" s="4" t="s">
        <v>49</v>
      </c>
      <c r="M566" s="3" t="s">
        <v>33</v>
      </c>
      <c r="N566" s="4" t="s">
        <v>49</v>
      </c>
      <c r="O566" s="4" t="s">
        <v>49</v>
      </c>
      <c r="P566" s="3" t="s">
        <v>66</v>
      </c>
      <c r="Q566" s="3" t="s">
        <v>39</v>
      </c>
      <c r="R566" s="3" t="s">
        <v>67</v>
      </c>
      <c r="S566" s="3" t="s">
        <v>68</v>
      </c>
      <c r="T566" s="3" t="s">
        <v>69</v>
      </c>
      <c r="U566" s="3" t="s">
        <v>70</v>
      </c>
      <c r="V566" s="3" t="s">
        <v>43</v>
      </c>
      <c r="W566" s="3" t="s">
        <v>44</v>
      </c>
      <c r="X566" s="3" t="s">
        <v>45</v>
      </c>
      <c r="Y566" s="3" t="s">
        <v>46</v>
      </c>
      <c r="Z566" s="3" t="s">
        <v>73</v>
      </c>
      <c r="AA566" s="3" t="s">
        <v>785</v>
      </c>
      <c r="AB566" s="12" t="str">
        <f t="shared" ref="AB566" si="141">IF(ISNUMBER(SEARCH("DMS",AA566)),"Dimethyl Sulfate",IF(ISNUMBER(SEARCH("2,4-XILIDIN",AA566)),"2,4-Xylidine",IF(ISNUMBER(SEARCH("GALIGAN",AA566)),"Oxyfluorfen",IF(ISNUMBER(SEARCH("DIMETHYLAMINE",AA566)),"Dimethylamine",IF(ISNUMBER(SEARCH("ORTHOFORMATE",AA566)),"Trimethyl orthoformate",IF(ISNUMBER(SEARCH("NOVALURON",AA566)),"Novaluron",IF(ISNUMBER(SEARCH("DIMETHYL SULPHATE",AA566)),"Dimethyl Sulphate",IF(ISNUMBER(SEARCH("ALTAPYNE",AA566)),"Acid Based Co-Emulsifier",IF(ISNUMBER(SEARCH("METHANESULFONYL",AA566)),"Methanesulfonyl chloride",IF(ISNUMBER(SEARCH("METHYL FORMATE",AA566)),"Methanoate",IF(ISNUMBER(SEARCH("FLUEN",AA566)),"Fluensulfone","FIX IT")))))))))))</f>
        <v>Oxyfluorfen</v>
      </c>
      <c r="AC566" s="12" t="str">
        <f t="shared" ref="AC566" si="142">VLOOKUP(AB566,AJ:AL,2, FALSE)</f>
        <v>Galigan 240 EC</v>
      </c>
      <c r="AD566" s="10"/>
      <c r="AE566" s="4">
        <v>17618</v>
      </c>
      <c r="AF566" s="4">
        <v>17.62</v>
      </c>
      <c r="AG566" s="4">
        <v>182000</v>
      </c>
      <c r="AJ566" s="7"/>
      <c r="AK566" s="7"/>
      <c r="AL566" s="7"/>
    </row>
    <row r="567" spans="1:38" ht="22" customHeight="1" x14ac:dyDescent="0.3">
      <c r="A567" s="5">
        <v>43647</v>
      </c>
      <c r="B567" s="6" t="s">
        <v>50</v>
      </c>
      <c r="C567" s="6" t="s">
        <v>32</v>
      </c>
      <c r="D567" s="7" t="s">
        <v>49</v>
      </c>
      <c r="E567" s="7" t="s">
        <v>49</v>
      </c>
      <c r="F567" s="6" t="s">
        <v>33</v>
      </c>
      <c r="G567" s="7" t="s">
        <v>49</v>
      </c>
      <c r="H567" s="7" t="s">
        <v>49</v>
      </c>
      <c r="I567" s="6" t="s">
        <v>34</v>
      </c>
      <c r="J567" s="6" t="s">
        <v>120</v>
      </c>
      <c r="K567" s="6" t="s">
        <v>112</v>
      </c>
      <c r="L567" s="6" t="s">
        <v>113</v>
      </c>
      <c r="M567" s="6" t="s">
        <v>33</v>
      </c>
      <c r="N567" s="7">
        <v>328503494.48000002</v>
      </c>
      <c r="O567" s="7" t="s">
        <v>49</v>
      </c>
      <c r="P567" s="6" t="s">
        <v>121</v>
      </c>
      <c r="Q567" s="6" t="s">
        <v>39</v>
      </c>
      <c r="R567" s="6" t="s">
        <v>195</v>
      </c>
      <c r="S567" s="6" t="s">
        <v>113</v>
      </c>
      <c r="T567" s="6" t="s">
        <v>196</v>
      </c>
      <c r="U567" s="6" t="s">
        <v>117</v>
      </c>
      <c r="V567" s="6" t="s">
        <v>43</v>
      </c>
      <c r="W567" s="6" t="s">
        <v>44</v>
      </c>
      <c r="X567" s="6" t="s">
        <v>45</v>
      </c>
      <c r="Y567" s="6" t="s">
        <v>46</v>
      </c>
      <c r="Z567" s="6" t="s">
        <v>122</v>
      </c>
      <c r="AA567" s="6" t="s">
        <v>197</v>
      </c>
      <c r="AB567" s="12" t="str">
        <f t="shared" si="137"/>
        <v>Mancozeb Indofil</v>
      </c>
      <c r="AC567" s="7"/>
      <c r="AD567" s="7"/>
      <c r="AE567" s="7">
        <v>123240</v>
      </c>
      <c r="AF567" s="7">
        <v>123.24</v>
      </c>
      <c r="AG567" s="7">
        <v>502000</v>
      </c>
      <c r="AJ567" s="10"/>
      <c r="AK567" s="10"/>
      <c r="AL567" s="10"/>
    </row>
    <row r="568" spans="1:38" ht="22" customHeight="1" x14ac:dyDescent="0.3">
      <c r="A568" s="2">
        <v>43647</v>
      </c>
      <c r="B568" s="3" t="s">
        <v>31</v>
      </c>
      <c r="C568" s="3" t="s">
        <v>32</v>
      </c>
      <c r="D568" s="4" t="s">
        <v>49</v>
      </c>
      <c r="E568" s="4" t="s">
        <v>49</v>
      </c>
      <c r="F568" s="3" t="s">
        <v>33</v>
      </c>
      <c r="G568" s="4" t="s">
        <v>49</v>
      </c>
      <c r="H568" s="4" t="s">
        <v>49</v>
      </c>
      <c r="I568" s="3" t="s">
        <v>34</v>
      </c>
      <c r="J568" s="3" t="s">
        <v>65</v>
      </c>
      <c r="K568" s="4" t="s">
        <v>49</v>
      </c>
      <c r="L568" s="4" t="s">
        <v>49</v>
      </c>
      <c r="M568" s="3" t="s">
        <v>33</v>
      </c>
      <c r="N568" s="4" t="s">
        <v>49</v>
      </c>
      <c r="O568" s="4" t="s">
        <v>49</v>
      </c>
      <c r="P568" s="3" t="s">
        <v>66</v>
      </c>
      <c r="Q568" s="3" t="s">
        <v>39</v>
      </c>
      <c r="R568" s="3" t="s">
        <v>67</v>
      </c>
      <c r="S568" s="3" t="s">
        <v>68</v>
      </c>
      <c r="T568" s="3" t="s">
        <v>69</v>
      </c>
      <c r="U568" s="3" t="s">
        <v>70</v>
      </c>
      <c r="V568" s="3" t="s">
        <v>43</v>
      </c>
      <c r="W568" s="3" t="s">
        <v>44</v>
      </c>
      <c r="X568" s="3" t="s">
        <v>45</v>
      </c>
      <c r="Y568" s="3" t="s">
        <v>46</v>
      </c>
      <c r="Z568" s="3" t="s">
        <v>71</v>
      </c>
      <c r="AA568" s="3" t="s">
        <v>786</v>
      </c>
      <c r="AB568" s="12" t="str">
        <f t="shared" si="137"/>
        <v>Diuron</v>
      </c>
      <c r="AC568" s="10"/>
      <c r="AD568" s="10"/>
      <c r="AE568" s="4">
        <v>156436.01</v>
      </c>
      <c r="AF568" s="4">
        <v>156.44</v>
      </c>
      <c r="AG568" s="4">
        <v>1619000</v>
      </c>
      <c r="AJ568" s="7"/>
      <c r="AK568" s="7"/>
      <c r="AL568" s="7"/>
    </row>
    <row r="569" spans="1:38" ht="22" customHeight="1" x14ac:dyDescent="0.3">
      <c r="A569" s="5">
        <v>43647</v>
      </c>
      <c r="B569" s="6" t="s">
        <v>31</v>
      </c>
      <c r="C569" s="6" t="s">
        <v>32</v>
      </c>
      <c r="D569" s="7" t="s">
        <v>49</v>
      </c>
      <c r="E569" s="7" t="s">
        <v>49</v>
      </c>
      <c r="F569" s="6" t="s">
        <v>33</v>
      </c>
      <c r="G569" s="7" t="s">
        <v>49</v>
      </c>
      <c r="H569" s="7" t="s">
        <v>49</v>
      </c>
      <c r="I569" s="6" t="s">
        <v>34</v>
      </c>
      <c r="J569" s="6" t="s">
        <v>77</v>
      </c>
      <c r="K569" s="6" t="s">
        <v>78</v>
      </c>
      <c r="L569" s="6" t="s">
        <v>68</v>
      </c>
      <c r="M569" s="6" t="s">
        <v>33</v>
      </c>
      <c r="N569" s="7" t="s">
        <v>49</v>
      </c>
      <c r="O569" s="7" t="s">
        <v>49</v>
      </c>
      <c r="P569" s="6" t="s">
        <v>79</v>
      </c>
      <c r="Q569" s="6" t="s">
        <v>39</v>
      </c>
      <c r="R569" s="6" t="s">
        <v>67</v>
      </c>
      <c r="S569" s="6" t="s">
        <v>68</v>
      </c>
      <c r="T569" s="6" t="s">
        <v>69</v>
      </c>
      <c r="U569" s="6" t="s">
        <v>70</v>
      </c>
      <c r="V569" s="6" t="s">
        <v>43</v>
      </c>
      <c r="W569" s="6" t="s">
        <v>44</v>
      </c>
      <c r="X569" s="6" t="s">
        <v>45</v>
      </c>
      <c r="Y569" s="6" t="s">
        <v>46</v>
      </c>
      <c r="Z569" s="6" t="s">
        <v>243</v>
      </c>
      <c r="AA569" s="6" t="s">
        <v>787</v>
      </c>
      <c r="AB569" s="12" t="str">
        <f t="shared" ref="AB569" si="143">IF(ISNUMBER(SEARCH("BUTYRAMIDE",AA569)),"2,3-Dimethyl Butyramide",IF(ISNUMBER(SEARCH("FOLPET",AA569)),"Folpet",IF(ISNUMBER(SEARCH("METHYL [2-({[6- (TRIFLUOROMETHYL) PYRIDIN-2-YL] OXY} METHYL) PHENYL",AA569)),"Esther",IF(ISNUMBER(SEARCH("TEBUCONAZOL",AA569)),"Tebuconazole",IF(ISNUMBER(SEARCH("DICHLOROPHENYL",AA569)),"Dichlorophenyl Isocyanates",IF(ISNUMBER(SEARCH("CAPTAN",AA569)),"Captan",IF(ISNUMBER(SEARCH("DIMETHYLACETAMID",AA569)),"Dimethylacetamide",IF(ISNUMBER(SEARCH("AFALON",AA569)),"Linuron","FIX IT"))))))))</f>
        <v>Captan</v>
      </c>
      <c r="AC569" s="7"/>
      <c r="AD569" s="7"/>
      <c r="AE569" s="7">
        <v>51880</v>
      </c>
      <c r="AF569" s="7">
        <v>51.88</v>
      </c>
      <c r="AG569" s="7">
        <v>834000</v>
      </c>
      <c r="AJ569" s="10"/>
      <c r="AK569" s="10"/>
      <c r="AL569" s="10"/>
    </row>
    <row r="570" spans="1:38" ht="22" customHeight="1" x14ac:dyDescent="0.3">
      <c r="A570" s="2">
        <v>43642</v>
      </c>
      <c r="B570" s="3" t="s">
        <v>50</v>
      </c>
      <c r="C570" s="3" t="s">
        <v>84</v>
      </c>
      <c r="D570" s="3" t="s">
        <v>85</v>
      </c>
      <c r="E570" s="3" t="s">
        <v>44</v>
      </c>
      <c r="F570" s="3" t="s">
        <v>33</v>
      </c>
      <c r="G570" s="4" t="s">
        <v>49</v>
      </c>
      <c r="H570" s="4" t="s">
        <v>49</v>
      </c>
      <c r="I570" s="3" t="s">
        <v>86</v>
      </c>
      <c r="J570" s="3" t="s">
        <v>769</v>
      </c>
      <c r="K570" s="4" t="s">
        <v>49</v>
      </c>
      <c r="L570" s="3" t="s">
        <v>61</v>
      </c>
      <c r="M570" s="3" t="s">
        <v>770</v>
      </c>
      <c r="N570" s="4">
        <v>2539385563.1900001</v>
      </c>
      <c r="O570" s="4" t="s">
        <v>49</v>
      </c>
      <c r="P570" s="3" t="s">
        <v>771</v>
      </c>
      <c r="Q570" s="3" t="s">
        <v>39</v>
      </c>
      <c r="R570" s="3" t="s">
        <v>60</v>
      </c>
      <c r="S570" s="3" t="s">
        <v>61</v>
      </c>
      <c r="T570" s="3" t="s">
        <v>62</v>
      </c>
      <c r="U570" s="3" t="s">
        <v>56</v>
      </c>
      <c r="V570" s="3" t="s">
        <v>90</v>
      </c>
      <c r="W570" s="3" t="s">
        <v>44</v>
      </c>
      <c r="X570" s="3" t="s">
        <v>91</v>
      </c>
      <c r="Y570" s="3" t="s">
        <v>46</v>
      </c>
      <c r="Z570" s="3" t="s">
        <v>63</v>
      </c>
      <c r="AA570" s="3" t="s">
        <v>788</v>
      </c>
      <c r="AB570" s="12" t="s">
        <v>3167</v>
      </c>
      <c r="AC570" s="10"/>
      <c r="AD570" s="10"/>
      <c r="AE570" s="4">
        <v>40240</v>
      </c>
      <c r="AF570" s="4">
        <v>40.24</v>
      </c>
      <c r="AG570" s="4">
        <v>683000</v>
      </c>
      <c r="AJ570" s="7"/>
      <c r="AK570" s="7"/>
      <c r="AL570" s="7"/>
    </row>
    <row r="571" spans="1:38" ht="22" customHeight="1" x14ac:dyDescent="0.3">
      <c r="A571" s="5">
        <v>43642</v>
      </c>
      <c r="B571" s="6" t="s">
        <v>50</v>
      </c>
      <c r="C571" s="6" t="s">
        <v>84</v>
      </c>
      <c r="D571" s="6" t="s">
        <v>85</v>
      </c>
      <c r="E571" s="6" t="s">
        <v>44</v>
      </c>
      <c r="F571" s="6" t="s">
        <v>33</v>
      </c>
      <c r="G571" s="7" t="s">
        <v>49</v>
      </c>
      <c r="H571" s="7" t="s">
        <v>49</v>
      </c>
      <c r="I571" s="6" t="s">
        <v>86</v>
      </c>
      <c r="J571" s="6" t="s">
        <v>408</v>
      </c>
      <c r="K571" s="7" t="s">
        <v>49</v>
      </c>
      <c r="L571" s="6" t="s">
        <v>61</v>
      </c>
      <c r="M571" s="6" t="s">
        <v>33</v>
      </c>
      <c r="N571" s="7" t="s">
        <v>49</v>
      </c>
      <c r="O571" s="7" t="s">
        <v>49</v>
      </c>
      <c r="P571" s="6" t="s">
        <v>409</v>
      </c>
      <c r="Q571" s="6" t="s">
        <v>39</v>
      </c>
      <c r="R571" s="6" t="s">
        <v>60</v>
      </c>
      <c r="S571" s="6" t="s">
        <v>61</v>
      </c>
      <c r="T571" s="6" t="s">
        <v>62</v>
      </c>
      <c r="U571" s="6" t="s">
        <v>56</v>
      </c>
      <c r="V571" s="6" t="s">
        <v>90</v>
      </c>
      <c r="W571" s="6" t="s">
        <v>44</v>
      </c>
      <c r="X571" s="6" t="s">
        <v>91</v>
      </c>
      <c r="Y571" s="6" t="s">
        <v>46</v>
      </c>
      <c r="Z571" s="6" t="s">
        <v>410</v>
      </c>
      <c r="AA571" s="6" t="s">
        <v>789</v>
      </c>
      <c r="AB571" s="12" t="s">
        <v>3169</v>
      </c>
      <c r="AC571" s="7"/>
      <c r="AD571" s="7"/>
      <c r="AE571" s="7">
        <v>22176</v>
      </c>
      <c r="AF571" s="7">
        <v>22.18</v>
      </c>
      <c r="AG571" s="7">
        <v>27200</v>
      </c>
      <c r="AJ571" s="10"/>
      <c r="AK571" s="10"/>
      <c r="AL571" s="10"/>
    </row>
    <row r="572" spans="1:38" ht="22" customHeight="1" x14ac:dyDescent="0.3">
      <c r="A572" s="2">
        <v>43642</v>
      </c>
      <c r="B572" s="3" t="s">
        <v>50</v>
      </c>
      <c r="C572" s="3" t="s">
        <v>84</v>
      </c>
      <c r="D572" s="3" t="s">
        <v>85</v>
      </c>
      <c r="E572" s="3" t="s">
        <v>44</v>
      </c>
      <c r="F572" s="3" t="s">
        <v>33</v>
      </c>
      <c r="G572" s="4" t="s">
        <v>49</v>
      </c>
      <c r="H572" s="4" t="s">
        <v>49</v>
      </c>
      <c r="I572" s="3" t="s">
        <v>86</v>
      </c>
      <c r="J572" s="3" t="s">
        <v>408</v>
      </c>
      <c r="K572" s="4" t="s">
        <v>49</v>
      </c>
      <c r="L572" s="3" t="s">
        <v>61</v>
      </c>
      <c r="M572" s="3" t="s">
        <v>33</v>
      </c>
      <c r="N572" s="4" t="s">
        <v>49</v>
      </c>
      <c r="O572" s="4" t="s">
        <v>49</v>
      </c>
      <c r="P572" s="3" t="s">
        <v>409</v>
      </c>
      <c r="Q572" s="3" t="s">
        <v>39</v>
      </c>
      <c r="R572" s="3" t="s">
        <v>60</v>
      </c>
      <c r="S572" s="3" t="s">
        <v>61</v>
      </c>
      <c r="T572" s="3" t="s">
        <v>62</v>
      </c>
      <c r="U572" s="3" t="s">
        <v>56</v>
      </c>
      <c r="V572" s="3" t="s">
        <v>90</v>
      </c>
      <c r="W572" s="3" t="s">
        <v>44</v>
      </c>
      <c r="X572" s="3" t="s">
        <v>91</v>
      </c>
      <c r="Y572" s="3" t="s">
        <v>46</v>
      </c>
      <c r="Z572" s="3" t="s">
        <v>410</v>
      </c>
      <c r="AA572" s="3" t="s">
        <v>790</v>
      </c>
      <c r="AB572" s="12" t="s">
        <v>3169</v>
      </c>
      <c r="AC572" s="10"/>
      <c r="AD572" s="10"/>
      <c r="AE572" s="4">
        <v>66528</v>
      </c>
      <c r="AF572" s="4">
        <v>66.53</v>
      </c>
      <c r="AG572" s="4">
        <v>81700</v>
      </c>
      <c r="AJ572" s="7"/>
      <c r="AK572" s="7"/>
      <c r="AL572" s="7"/>
    </row>
    <row r="573" spans="1:38" ht="22" customHeight="1" x14ac:dyDescent="0.3">
      <c r="A573" s="5">
        <v>43641</v>
      </c>
      <c r="B573" s="6" t="s">
        <v>31</v>
      </c>
      <c r="C573" s="6" t="s">
        <v>32</v>
      </c>
      <c r="D573" s="7" t="s">
        <v>49</v>
      </c>
      <c r="E573" s="7" t="s">
        <v>49</v>
      </c>
      <c r="F573" s="6" t="s">
        <v>33</v>
      </c>
      <c r="G573" s="7" t="s">
        <v>49</v>
      </c>
      <c r="H573" s="7" t="s">
        <v>49</v>
      </c>
      <c r="I573" s="6" t="s">
        <v>34</v>
      </c>
      <c r="J573" s="6" t="s">
        <v>77</v>
      </c>
      <c r="K573" s="6" t="s">
        <v>78</v>
      </c>
      <c r="L573" s="6" t="s">
        <v>68</v>
      </c>
      <c r="M573" s="6" t="s">
        <v>33</v>
      </c>
      <c r="N573" s="7" t="s">
        <v>49</v>
      </c>
      <c r="O573" s="7" t="s">
        <v>49</v>
      </c>
      <c r="P573" s="6" t="s">
        <v>79</v>
      </c>
      <c r="Q573" s="6" t="s">
        <v>39</v>
      </c>
      <c r="R573" s="6" t="s">
        <v>67</v>
      </c>
      <c r="S573" s="6" t="s">
        <v>68</v>
      </c>
      <c r="T573" s="6" t="s">
        <v>69</v>
      </c>
      <c r="U573" s="6" t="s">
        <v>70</v>
      </c>
      <c r="V573" s="6" t="s">
        <v>43</v>
      </c>
      <c r="W573" s="6" t="s">
        <v>44</v>
      </c>
      <c r="X573" s="6" t="s">
        <v>45</v>
      </c>
      <c r="Y573" s="6" t="s">
        <v>46</v>
      </c>
      <c r="Z573" s="6" t="s">
        <v>82</v>
      </c>
      <c r="AA573" s="6" t="s">
        <v>791</v>
      </c>
      <c r="AB573" s="18" t="s">
        <v>3193</v>
      </c>
      <c r="AC573" s="7"/>
      <c r="AD573" s="7"/>
      <c r="AE573" s="7">
        <v>91600</v>
      </c>
      <c r="AF573" s="7">
        <v>91.6</v>
      </c>
      <c r="AG573" s="7">
        <v>1623000</v>
      </c>
      <c r="AJ573" s="10"/>
      <c r="AK573" s="10"/>
      <c r="AL573" s="10"/>
    </row>
    <row r="574" spans="1:38" ht="22" customHeight="1" x14ac:dyDescent="0.3">
      <c r="A574" s="2">
        <v>43641</v>
      </c>
      <c r="B574" s="3" t="s">
        <v>31</v>
      </c>
      <c r="C574" s="3" t="s">
        <v>32</v>
      </c>
      <c r="D574" s="4" t="s">
        <v>49</v>
      </c>
      <c r="E574" s="4" t="s">
        <v>49</v>
      </c>
      <c r="F574" s="3" t="s">
        <v>33</v>
      </c>
      <c r="G574" s="4" t="s">
        <v>49</v>
      </c>
      <c r="H574" s="4" t="s">
        <v>49</v>
      </c>
      <c r="I574" s="3" t="s">
        <v>34</v>
      </c>
      <c r="J574" s="3" t="s">
        <v>77</v>
      </c>
      <c r="K574" s="3" t="s">
        <v>78</v>
      </c>
      <c r="L574" s="3" t="s">
        <v>68</v>
      </c>
      <c r="M574" s="3" t="s">
        <v>33</v>
      </c>
      <c r="N574" s="4" t="s">
        <v>49</v>
      </c>
      <c r="O574" s="4" t="s">
        <v>49</v>
      </c>
      <c r="P574" s="3" t="s">
        <v>79</v>
      </c>
      <c r="Q574" s="3" t="s">
        <v>39</v>
      </c>
      <c r="R574" s="3" t="s">
        <v>67</v>
      </c>
      <c r="S574" s="3" t="s">
        <v>68</v>
      </c>
      <c r="T574" s="3" t="s">
        <v>69</v>
      </c>
      <c r="U574" s="3" t="s">
        <v>70</v>
      </c>
      <c r="V574" s="3" t="s">
        <v>43</v>
      </c>
      <c r="W574" s="3" t="s">
        <v>44</v>
      </c>
      <c r="X574" s="3" t="s">
        <v>45</v>
      </c>
      <c r="Y574" s="3" t="s">
        <v>46</v>
      </c>
      <c r="Z574" s="3" t="s">
        <v>82</v>
      </c>
      <c r="AA574" s="3" t="s">
        <v>792</v>
      </c>
      <c r="AB574" s="18" t="s">
        <v>3193</v>
      </c>
      <c r="AC574" s="10"/>
      <c r="AD574" s="10"/>
      <c r="AE574" s="4">
        <v>61830</v>
      </c>
      <c r="AF574" s="4">
        <v>61.83</v>
      </c>
      <c r="AG574" s="4">
        <v>1095000</v>
      </c>
      <c r="AJ574" s="7"/>
      <c r="AK574" s="7"/>
      <c r="AL574" s="7"/>
    </row>
    <row r="575" spans="1:38" ht="22" customHeight="1" x14ac:dyDescent="0.3">
      <c r="A575" s="5">
        <v>43641</v>
      </c>
      <c r="B575" s="6" t="s">
        <v>50</v>
      </c>
      <c r="C575" s="6" t="s">
        <v>32</v>
      </c>
      <c r="D575" s="7" t="s">
        <v>49</v>
      </c>
      <c r="E575" s="7" t="s">
        <v>49</v>
      </c>
      <c r="F575" s="6" t="s">
        <v>33</v>
      </c>
      <c r="G575" s="7" t="s">
        <v>49</v>
      </c>
      <c r="H575" s="7" t="s">
        <v>49</v>
      </c>
      <c r="I575" s="6" t="s">
        <v>34</v>
      </c>
      <c r="J575" s="6" t="s">
        <v>120</v>
      </c>
      <c r="K575" s="6" t="s">
        <v>112</v>
      </c>
      <c r="L575" s="6" t="s">
        <v>113</v>
      </c>
      <c r="M575" s="6" t="s">
        <v>33</v>
      </c>
      <c r="N575" s="7">
        <v>328503494.48000002</v>
      </c>
      <c r="O575" s="7" t="s">
        <v>49</v>
      </c>
      <c r="P575" s="6" t="s">
        <v>121</v>
      </c>
      <c r="Q575" s="6" t="s">
        <v>39</v>
      </c>
      <c r="R575" s="6" t="s">
        <v>195</v>
      </c>
      <c r="S575" s="6" t="s">
        <v>113</v>
      </c>
      <c r="T575" s="6" t="s">
        <v>196</v>
      </c>
      <c r="U575" s="6" t="s">
        <v>117</v>
      </c>
      <c r="V575" s="6" t="s">
        <v>43</v>
      </c>
      <c r="W575" s="6" t="s">
        <v>44</v>
      </c>
      <c r="X575" s="6" t="s">
        <v>45</v>
      </c>
      <c r="Y575" s="6" t="s">
        <v>46</v>
      </c>
      <c r="Z575" s="6" t="s">
        <v>122</v>
      </c>
      <c r="AA575" s="6" t="s">
        <v>793</v>
      </c>
      <c r="AB575" s="12" t="str">
        <f t="shared" si="137"/>
        <v>Mancozeb Indofil</v>
      </c>
      <c r="AC575" s="7"/>
      <c r="AD575" s="7"/>
      <c r="AE575" s="7">
        <v>61620</v>
      </c>
      <c r="AF575" s="7">
        <v>61.62</v>
      </c>
      <c r="AG575" s="7">
        <v>253000</v>
      </c>
      <c r="AJ575" s="10"/>
      <c r="AK575" s="10"/>
      <c r="AL575" s="10"/>
    </row>
    <row r="576" spans="1:38" ht="22" customHeight="1" x14ac:dyDescent="0.3">
      <c r="A576" s="2">
        <v>43641</v>
      </c>
      <c r="B576" s="3" t="s">
        <v>31</v>
      </c>
      <c r="C576" s="3" t="s">
        <v>32</v>
      </c>
      <c r="D576" s="4" t="s">
        <v>49</v>
      </c>
      <c r="E576" s="4" t="s">
        <v>49</v>
      </c>
      <c r="F576" s="3" t="s">
        <v>33</v>
      </c>
      <c r="G576" s="4" t="s">
        <v>49</v>
      </c>
      <c r="H576" s="4" t="s">
        <v>49</v>
      </c>
      <c r="I576" s="3" t="s">
        <v>34</v>
      </c>
      <c r="J576" s="3" t="s">
        <v>65</v>
      </c>
      <c r="K576" s="4" t="s">
        <v>49</v>
      </c>
      <c r="L576" s="4" t="s">
        <v>49</v>
      </c>
      <c r="M576" s="3" t="s">
        <v>33</v>
      </c>
      <c r="N576" s="4" t="s">
        <v>49</v>
      </c>
      <c r="O576" s="4" t="s">
        <v>49</v>
      </c>
      <c r="P576" s="3" t="s">
        <v>66</v>
      </c>
      <c r="Q576" s="3" t="s">
        <v>185</v>
      </c>
      <c r="R576" s="3" t="s">
        <v>67</v>
      </c>
      <c r="S576" s="3" t="s">
        <v>68</v>
      </c>
      <c r="T576" s="3" t="s">
        <v>69</v>
      </c>
      <c r="U576" s="3" t="s">
        <v>70</v>
      </c>
      <c r="V576" s="3" t="s">
        <v>43</v>
      </c>
      <c r="W576" s="3" t="s">
        <v>44</v>
      </c>
      <c r="X576" s="3" t="s">
        <v>45</v>
      </c>
      <c r="Y576" s="3" t="s">
        <v>46</v>
      </c>
      <c r="Z576" s="3" t="s">
        <v>73</v>
      </c>
      <c r="AA576" s="3" t="s">
        <v>784</v>
      </c>
      <c r="AB576" s="12" t="str">
        <f t="shared" si="137"/>
        <v>Clethodim</v>
      </c>
      <c r="AC576" s="10"/>
      <c r="AD576" s="10"/>
      <c r="AE576" s="4">
        <v>24699</v>
      </c>
      <c r="AF576" s="4">
        <v>24.7</v>
      </c>
      <c r="AG576" s="4">
        <v>152000</v>
      </c>
      <c r="AJ576" s="7"/>
      <c r="AK576" s="7"/>
      <c r="AL576" s="7"/>
    </row>
    <row r="577" spans="1:38" ht="22" customHeight="1" x14ac:dyDescent="0.3">
      <c r="A577" s="5">
        <v>43641</v>
      </c>
      <c r="B577" s="6" t="s">
        <v>31</v>
      </c>
      <c r="C577" s="6" t="s">
        <v>32</v>
      </c>
      <c r="D577" s="7" t="s">
        <v>49</v>
      </c>
      <c r="E577" s="7" t="s">
        <v>49</v>
      </c>
      <c r="F577" s="6" t="s">
        <v>33</v>
      </c>
      <c r="G577" s="7" t="s">
        <v>49</v>
      </c>
      <c r="H577" s="7" t="s">
        <v>49</v>
      </c>
      <c r="I577" s="6" t="s">
        <v>34</v>
      </c>
      <c r="J577" s="6" t="s">
        <v>77</v>
      </c>
      <c r="K577" s="6" t="s">
        <v>78</v>
      </c>
      <c r="L577" s="6" t="s">
        <v>68</v>
      </c>
      <c r="M577" s="6" t="s">
        <v>33</v>
      </c>
      <c r="N577" s="7" t="s">
        <v>49</v>
      </c>
      <c r="O577" s="7" t="s">
        <v>49</v>
      </c>
      <c r="P577" s="6" t="s">
        <v>79</v>
      </c>
      <c r="Q577" s="6" t="s">
        <v>39</v>
      </c>
      <c r="R577" s="6" t="s">
        <v>67</v>
      </c>
      <c r="S577" s="6" t="s">
        <v>68</v>
      </c>
      <c r="T577" s="6" t="s">
        <v>69</v>
      </c>
      <c r="U577" s="6" t="s">
        <v>70</v>
      </c>
      <c r="V577" s="6" t="s">
        <v>43</v>
      </c>
      <c r="W577" s="6" t="s">
        <v>44</v>
      </c>
      <c r="X577" s="6" t="s">
        <v>45</v>
      </c>
      <c r="Y577" s="6" t="s">
        <v>46</v>
      </c>
      <c r="Z577" s="6" t="s">
        <v>418</v>
      </c>
      <c r="AA577" s="6" t="s">
        <v>794</v>
      </c>
      <c r="AB577" s="12" t="s">
        <v>3135</v>
      </c>
      <c r="AC577" s="7"/>
      <c r="AD577" s="7"/>
      <c r="AE577" s="7">
        <v>6282</v>
      </c>
      <c r="AF577" s="7">
        <v>6.28</v>
      </c>
      <c r="AG577" s="7">
        <v>6994000</v>
      </c>
      <c r="AJ577" s="10"/>
      <c r="AK577" s="10"/>
      <c r="AL577" s="10"/>
    </row>
    <row r="578" spans="1:38" ht="22" customHeight="1" x14ac:dyDescent="0.3">
      <c r="A578" s="2">
        <v>43641</v>
      </c>
      <c r="B578" s="3" t="s">
        <v>50</v>
      </c>
      <c r="C578" s="3" t="s">
        <v>32</v>
      </c>
      <c r="D578" s="4" t="s">
        <v>49</v>
      </c>
      <c r="E578" s="4" t="s">
        <v>49</v>
      </c>
      <c r="F578" s="3" t="s">
        <v>33</v>
      </c>
      <c r="G578" s="4" t="s">
        <v>49</v>
      </c>
      <c r="H578" s="4" t="s">
        <v>49</v>
      </c>
      <c r="I578" s="3" t="s">
        <v>34</v>
      </c>
      <c r="J578" s="3" t="s">
        <v>120</v>
      </c>
      <c r="K578" s="3" t="s">
        <v>112</v>
      </c>
      <c r="L578" s="3" t="s">
        <v>113</v>
      </c>
      <c r="M578" s="3" t="s">
        <v>33</v>
      </c>
      <c r="N578" s="4">
        <v>328503494.48000002</v>
      </c>
      <c r="O578" s="4" t="s">
        <v>49</v>
      </c>
      <c r="P578" s="3" t="s">
        <v>121</v>
      </c>
      <c r="Q578" s="3" t="s">
        <v>39</v>
      </c>
      <c r="R578" s="3" t="s">
        <v>195</v>
      </c>
      <c r="S578" s="3" t="s">
        <v>113</v>
      </c>
      <c r="T578" s="3" t="s">
        <v>196</v>
      </c>
      <c r="U578" s="3" t="s">
        <v>117</v>
      </c>
      <c r="V578" s="3" t="s">
        <v>43</v>
      </c>
      <c r="W578" s="3" t="s">
        <v>44</v>
      </c>
      <c r="X578" s="3" t="s">
        <v>45</v>
      </c>
      <c r="Y578" s="3" t="s">
        <v>46</v>
      </c>
      <c r="Z578" s="3" t="s">
        <v>122</v>
      </c>
      <c r="AA578" s="3" t="s">
        <v>123</v>
      </c>
      <c r="AB578" s="12" t="str">
        <f t="shared" si="137"/>
        <v>Mancozeb Indofil</v>
      </c>
      <c r="AC578" s="10"/>
      <c r="AD578" s="10"/>
      <c r="AE578" s="4">
        <v>82160</v>
      </c>
      <c r="AF578" s="4">
        <v>82.16</v>
      </c>
      <c r="AG578" s="4">
        <v>337000</v>
      </c>
      <c r="AJ578" s="7"/>
      <c r="AK578" s="7"/>
      <c r="AL578" s="7"/>
    </row>
    <row r="579" spans="1:38" ht="22" customHeight="1" x14ac:dyDescent="0.3">
      <c r="A579" s="5">
        <v>43641</v>
      </c>
      <c r="B579" s="6" t="s">
        <v>31</v>
      </c>
      <c r="C579" s="6" t="s">
        <v>32</v>
      </c>
      <c r="D579" s="7" t="s">
        <v>49</v>
      </c>
      <c r="E579" s="7" t="s">
        <v>49</v>
      </c>
      <c r="F579" s="6" t="s">
        <v>33</v>
      </c>
      <c r="G579" s="7" t="s">
        <v>49</v>
      </c>
      <c r="H579" s="7" t="s">
        <v>49</v>
      </c>
      <c r="I579" s="6" t="s">
        <v>34</v>
      </c>
      <c r="J579" s="6" t="s">
        <v>65</v>
      </c>
      <c r="K579" s="7" t="s">
        <v>49</v>
      </c>
      <c r="L579" s="7" t="s">
        <v>49</v>
      </c>
      <c r="M579" s="6" t="s">
        <v>33</v>
      </c>
      <c r="N579" s="7" t="s">
        <v>49</v>
      </c>
      <c r="O579" s="7" t="s">
        <v>49</v>
      </c>
      <c r="P579" s="6" t="s">
        <v>66</v>
      </c>
      <c r="Q579" s="6" t="s">
        <v>400</v>
      </c>
      <c r="R579" s="6" t="s">
        <v>67</v>
      </c>
      <c r="S579" s="6" t="s">
        <v>68</v>
      </c>
      <c r="T579" s="6" t="s">
        <v>69</v>
      </c>
      <c r="U579" s="6" t="s">
        <v>70</v>
      </c>
      <c r="V579" s="6" t="s">
        <v>43</v>
      </c>
      <c r="W579" s="6" t="s">
        <v>44</v>
      </c>
      <c r="X579" s="6" t="s">
        <v>45</v>
      </c>
      <c r="Y579" s="6" t="s">
        <v>46</v>
      </c>
      <c r="Z579" s="6" t="s">
        <v>73</v>
      </c>
      <c r="AA579" s="6" t="s">
        <v>784</v>
      </c>
      <c r="AB579" s="12" t="str">
        <f t="shared" si="137"/>
        <v>Clethodim</v>
      </c>
      <c r="AC579" s="7"/>
      <c r="AD579" s="7"/>
      <c r="AE579" s="7">
        <v>24719</v>
      </c>
      <c r="AF579" s="7">
        <v>24.72</v>
      </c>
      <c r="AG579" s="7">
        <v>152000</v>
      </c>
      <c r="AJ579" s="10"/>
      <c r="AK579" s="10"/>
      <c r="AL579" s="10"/>
    </row>
    <row r="580" spans="1:38" ht="22" customHeight="1" x14ac:dyDescent="0.3">
      <c r="A580" s="2">
        <v>43641</v>
      </c>
      <c r="B580" s="3" t="s">
        <v>31</v>
      </c>
      <c r="C580" s="3" t="s">
        <v>32</v>
      </c>
      <c r="D580" s="4" t="s">
        <v>49</v>
      </c>
      <c r="E580" s="4" t="s">
        <v>49</v>
      </c>
      <c r="F580" s="3" t="s">
        <v>33</v>
      </c>
      <c r="G580" s="4" t="s">
        <v>49</v>
      </c>
      <c r="H580" s="4" t="s">
        <v>49</v>
      </c>
      <c r="I580" s="3" t="s">
        <v>34</v>
      </c>
      <c r="J580" s="3" t="s">
        <v>65</v>
      </c>
      <c r="K580" s="4" t="s">
        <v>49</v>
      </c>
      <c r="L580" s="4" t="s">
        <v>49</v>
      </c>
      <c r="M580" s="3" t="s">
        <v>33</v>
      </c>
      <c r="N580" s="4" t="s">
        <v>49</v>
      </c>
      <c r="O580" s="4" t="s">
        <v>49</v>
      </c>
      <c r="P580" s="3" t="s">
        <v>66</v>
      </c>
      <c r="Q580" s="3" t="s">
        <v>400</v>
      </c>
      <c r="R580" s="3" t="s">
        <v>67</v>
      </c>
      <c r="S580" s="3" t="s">
        <v>68</v>
      </c>
      <c r="T580" s="3" t="s">
        <v>69</v>
      </c>
      <c r="U580" s="3" t="s">
        <v>70</v>
      </c>
      <c r="V580" s="3" t="s">
        <v>43</v>
      </c>
      <c r="W580" s="3" t="s">
        <v>44</v>
      </c>
      <c r="X580" s="3" t="s">
        <v>45</v>
      </c>
      <c r="Y580" s="3" t="s">
        <v>46</v>
      </c>
      <c r="Z580" s="3" t="s">
        <v>73</v>
      </c>
      <c r="AA580" s="3" t="s">
        <v>784</v>
      </c>
      <c r="AB580" s="12" t="str">
        <f t="shared" si="137"/>
        <v>Clethodim</v>
      </c>
      <c r="AC580" s="10"/>
      <c r="AD580" s="10"/>
      <c r="AE580" s="4">
        <v>24699</v>
      </c>
      <c r="AF580" s="4">
        <v>24.7</v>
      </c>
      <c r="AG580" s="4">
        <v>152000</v>
      </c>
      <c r="AJ580" s="7"/>
      <c r="AK580" s="7"/>
      <c r="AL580" s="7"/>
    </row>
    <row r="581" spans="1:38" ht="22" customHeight="1" x14ac:dyDescent="0.3">
      <c r="A581" s="5">
        <v>43641</v>
      </c>
      <c r="B581" s="6" t="s">
        <v>31</v>
      </c>
      <c r="C581" s="6" t="s">
        <v>32</v>
      </c>
      <c r="D581" s="7" t="s">
        <v>49</v>
      </c>
      <c r="E581" s="7" t="s">
        <v>49</v>
      </c>
      <c r="F581" s="6" t="s">
        <v>33</v>
      </c>
      <c r="G581" s="7" t="s">
        <v>49</v>
      </c>
      <c r="H581" s="7" t="s">
        <v>49</v>
      </c>
      <c r="I581" s="6" t="s">
        <v>34</v>
      </c>
      <c r="J581" s="6" t="s">
        <v>65</v>
      </c>
      <c r="K581" s="7" t="s">
        <v>49</v>
      </c>
      <c r="L581" s="7" t="s">
        <v>49</v>
      </c>
      <c r="M581" s="6" t="s">
        <v>33</v>
      </c>
      <c r="N581" s="7" t="s">
        <v>49</v>
      </c>
      <c r="O581" s="7" t="s">
        <v>49</v>
      </c>
      <c r="P581" s="6" t="s">
        <v>66</v>
      </c>
      <c r="Q581" s="6" t="s">
        <v>400</v>
      </c>
      <c r="R581" s="6" t="s">
        <v>67</v>
      </c>
      <c r="S581" s="6" t="s">
        <v>68</v>
      </c>
      <c r="T581" s="6" t="s">
        <v>69</v>
      </c>
      <c r="U581" s="6" t="s">
        <v>70</v>
      </c>
      <c r="V581" s="6" t="s">
        <v>43</v>
      </c>
      <c r="W581" s="6" t="s">
        <v>44</v>
      </c>
      <c r="X581" s="6" t="s">
        <v>45</v>
      </c>
      <c r="Y581" s="6" t="s">
        <v>46</v>
      </c>
      <c r="Z581" s="6" t="s">
        <v>73</v>
      </c>
      <c r="AA581" s="6" t="s">
        <v>784</v>
      </c>
      <c r="AB581" s="12" t="str">
        <f t="shared" si="137"/>
        <v>Clethodim</v>
      </c>
      <c r="AC581" s="7"/>
      <c r="AD581" s="7"/>
      <c r="AE581" s="7">
        <v>24899</v>
      </c>
      <c r="AF581" s="7">
        <v>24.9</v>
      </c>
      <c r="AG581" s="7">
        <v>153000</v>
      </c>
      <c r="AJ581" s="10"/>
      <c r="AK581" s="10"/>
      <c r="AL581" s="10"/>
    </row>
    <row r="582" spans="1:38" ht="22" customHeight="1" x14ac:dyDescent="0.3">
      <c r="A582" s="2">
        <v>43641</v>
      </c>
      <c r="B582" s="3" t="s">
        <v>31</v>
      </c>
      <c r="C582" s="3" t="s">
        <v>32</v>
      </c>
      <c r="D582" s="4" t="s">
        <v>49</v>
      </c>
      <c r="E582" s="4" t="s">
        <v>49</v>
      </c>
      <c r="F582" s="3" t="s">
        <v>33</v>
      </c>
      <c r="G582" s="4" t="s">
        <v>49</v>
      </c>
      <c r="H582" s="4" t="s">
        <v>49</v>
      </c>
      <c r="I582" s="3" t="s">
        <v>34</v>
      </c>
      <c r="J582" s="3" t="s">
        <v>65</v>
      </c>
      <c r="K582" s="4" t="s">
        <v>49</v>
      </c>
      <c r="L582" s="4" t="s">
        <v>49</v>
      </c>
      <c r="M582" s="3" t="s">
        <v>33</v>
      </c>
      <c r="N582" s="4" t="s">
        <v>49</v>
      </c>
      <c r="O582" s="4" t="s">
        <v>49</v>
      </c>
      <c r="P582" s="3" t="s">
        <v>66</v>
      </c>
      <c r="Q582" s="3" t="s">
        <v>400</v>
      </c>
      <c r="R582" s="3" t="s">
        <v>67</v>
      </c>
      <c r="S582" s="3" t="s">
        <v>68</v>
      </c>
      <c r="T582" s="3" t="s">
        <v>69</v>
      </c>
      <c r="U582" s="3" t="s">
        <v>70</v>
      </c>
      <c r="V582" s="3" t="s">
        <v>43</v>
      </c>
      <c r="W582" s="3" t="s">
        <v>44</v>
      </c>
      <c r="X582" s="3" t="s">
        <v>45</v>
      </c>
      <c r="Y582" s="3" t="s">
        <v>46</v>
      </c>
      <c r="Z582" s="3" t="s">
        <v>73</v>
      </c>
      <c r="AA582" s="3" t="s">
        <v>784</v>
      </c>
      <c r="AB582" s="12" t="str">
        <f t="shared" si="137"/>
        <v>Clethodim</v>
      </c>
      <c r="AC582" s="10"/>
      <c r="AD582" s="10"/>
      <c r="AE582" s="4">
        <v>24319</v>
      </c>
      <c r="AF582" s="4">
        <v>24.32</v>
      </c>
      <c r="AG582" s="4">
        <v>150000</v>
      </c>
      <c r="AJ582" s="7"/>
      <c r="AK582" s="7"/>
      <c r="AL582" s="7"/>
    </row>
    <row r="583" spans="1:38" ht="22" customHeight="1" x14ac:dyDescent="0.3">
      <c r="A583" s="5">
        <v>43641</v>
      </c>
      <c r="B583" s="6" t="s">
        <v>31</v>
      </c>
      <c r="C583" s="6" t="s">
        <v>32</v>
      </c>
      <c r="D583" s="7" t="s">
        <v>49</v>
      </c>
      <c r="E583" s="7" t="s">
        <v>49</v>
      </c>
      <c r="F583" s="6" t="s">
        <v>33</v>
      </c>
      <c r="G583" s="7" t="s">
        <v>49</v>
      </c>
      <c r="H583" s="7" t="s">
        <v>49</v>
      </c>
      <c r="I583" s="6" t="s">
        <v>34</v>
      </c>
      <c r="J583" s="6" t="s">
        <v>65</v>
      </c>
      <c r="K583" s="7" t="s">
        <v>49</v>
      </c>
      <c r="L583" s="7" t="s">
        <v>49</v>
      </c>
      <c r="M583" s="6" t="s">
        <v>33</v>
      </c>
      <c r="N583" s="7" t="s">
        <v>49</v>
      </c>
      <c r="O583" s="7" t="s">
        <v>49</v>
      </c>
      <c r="P583" s="6" t="s">
        <v>66</v>
      </c>
      <c r="Q583" s="6" t="s">
        <v>400</v>
      </c>
      <c r="R583" s="6" t="s">
        <v>67</v>
      </c>
      <c r="S583" s="6" t="s">
        <v>68</v>
      </c>
      <c r="T583" s="6" t="s">
        <v>69</v>
      </c>
      <c r="U583" s="6" t="s">
        <v>70</v>
      </c>
      <c r="V583" s="6" t="s">
        <v>43</v>
      </c>
      <c r="W583" s="6" t="s">
        <v>44</v>
      </c>
      <c r="X583" s="6" t="s">
        <v>45</v>
      </c>
      <c r="Y583" s="6" t="s">
        <v>46</v>
      </c>
      <c r="Z583" s="6" t="s">
        <v>73</v>
      </c>
      <c r="AA583" s="6" t="s">
        <v>784</v>
      </c>
      <c r="AB583" s="12" t="str">
        <f t="shared" si="137"/>
        <v>Clethodim</v>
      </c>
      <c r="AC583" s="7"/>
      <c r="AD583" s="7"/>
      <c r="AE583" s="7">
        <v>24689</v>
      </c>
      <c r="AF583" s="7">
        <v>24.69</v>
      </c>
      <c r="AG583" s="7">
        <v>152000</v>
      </c>
      <c r="AJ583" s="10"/>
      <c r="AK583" s="10"/>
      <c r="AL583" s="10"/>
    </row>
    <row r="584" spans="1:38" ht="22" customHeight="1" x14ac:dyDescent="0.3">
      <c r="A584" s="2">
        <v>43641</v>
      </c>
      <c r="B584" s="3" t="s">
        <v>50</v>
      </c>
      <c r="C584" s="3" t="s">
        <v>32</v>
      </c>
      <c r="D584" s="4" t="s">
        <v>49</v>
      </c>
      <c r="E584" s="4" t="s">
        <v>49</v>
      </c>
      <c r="F584" s="3" t="s">
        <v>33</v>
      </c>
      <c r="G584" s="4" t="s">
        <v>49</v>
      </c>
      <c r="H584" s="4" t="s">
        <v>49</v>
      </c>
      <c r="I584" s="3" t="s">
        <v>34</v>
      </c>
      <c r="J584" s="3" t="s">
        <v>120</v>
      </c>
      <c r="K584" s="3" t="s">
        <v>112</v>
      </c>
      <c r="L584" s="3" t="s">
        <v>113</v>
      </c>
      <c r="M584" s="3" t="s">
        <v>33</v>
      </c>
      <c r="N584" s="4">
        <v>328503494.48000002</v>
      </c>
      <c r="O584" s="4" t="s">
        <v>49</v>
      </c>
      <c r="P584" s="3" t="s">
        <v>121</v>
      </c>
      <c r="Q584" s="3" t="s">
        <v>39</v>
      </c>
      <c r="R584" s="3" t="s">
        <v>195</v>
      </c>
      <c r="S584" s="3" t="s">
        <v>113</v>
      </c>
      <c r="T584" s="3" t="s">
        <v>196</v>
      </c>
      <c r="U584" s="3" t="s">
        <v>117</v>
      </c>
      <c r="V584" s="3" t="s">
        <v>43</v>
      </c>
      <c r="W584" s="3" t="s">
        <v>44</v>
      </c>
      <c r="X584" s="3" t="s">
        <v>45</v>
      </c>
      <c r="Y584" s="3" t="s">
        <v>46</v>
      </c>
      <c r="Z584" s="3" t="s">
        <v>122</v>
      </c>
      <c r="AA584" s="3" t="s">
        <v>200</v>
      </c>
      <c r="AB584" s="12" t="str">
        <f t="shared" si="137"/>
        <v>Mancozeb Indofil</v>
      </c>
      <c r="AC584" s="10"/>
      <c r="AD584" s="10"/>
      <c r="AE584" s="4">
        <v>143780</v>
      </c>
      <c r="AF584" s="4">
        <v>143.78</v>
      </c>
      <c r="AG584" s="4">
        <v>589000</v>
      </c>
      <c r="AJ584" s="7"/>
      <c r="AK584" s="7"/>
      <c r="AL584" s="7"/>
    </row>
    <row r="585" spans="1:38" ht="22" customHeight="1" x14ac:dyDescent="0.3">
      <c r="A585" s="5">
        <v>43640</v>
      </c>
      <c r="B585" s="6" t="s">
        <v>31</v>
      </c>
      <c r="C585" s="6" t="s">
        <v>32</v>
      </c>
      <c r="D585" s="7" t="s">
        <v>49</v>
      </c>
      <c r="E585" s="7" t="s">
        <v>49</v>
      </c>
      <c r="F585" s="6" t="s">
        <v>33</v>
      </c>
      <c r="G585" s="7" t="s">
        <v>49</v>
      </c>
      <c r="H585" s="7" t="s">
        <v>49</v>
      </c>
      <c r="I585" s="6" t="s">
        <v>34</v>
      </c>
      <c r="J585" s="6" t="s">
        <v>35</v>
      </c>
      <c r="K585" s="6" t="s">
        <v>36</v>
      </c>
      <c r="L585" s="6" t="s">
        <v>37</v>
      </c>
      <c r="M585" s="6" t="s">
        <v>33</v>
      </c>
      <c r="N585" s="7" t="s">
        <v>49</v>
      </c>
      <c r="O585" s="7" t="s">
        <v>49</v>
      </c>
      <c r="P585" s="6" t="s">
        <v>38</v>
      </c>
      <c r="Q585" s="6" t="s">
        <v>39</v>
      </c>
      <c r="R585" s="6" t="s">
        <v>40</v>
      </c>
      <c r="S585" s="6" t="s">
        <v>37</v>
      </c>
      <c r="T585" s="6" t="s">
        <v>41</v>
      </c>
      <c r="U585" s="6" t="s">
        <v>42</v>
      </c>
      <c r="V585" s="6" t="s">
        <v>43</v>
      </c>
      <c r="W585" s="6" t="s">
        <v>44</v>
      </c>
      <c r="X585" s="6" t="s">
        <v>45</v>
      </c>
      <c r="Y585" s="6" t="s">
        <v>46</v>
      </c>
      <c r="Z585" s="6" t="s">
        <v>47</v>
      </c>
      <c r="AA585" s="6" t="s">
        <v>795</v>
      </c>
      <c r="AB585" s="12" t="str">
        <f t="shared" si="137"/>
        <v>2,4-Dichlorophenoxyacetic acid</v>
      </c>
      <c r="AC585" s="7"/>
      <c r="AD585" s="7"/>
      <c r="AE585" s="7">
        <v>129660</v>
      </c>
      <c r="AF585" s="7">
        <v>129.66</v>
      </c>
      <c r="AG585" s="6" t="s">
        <v>49</v>
      </c>
      <c r="AJ585" s="10"/>
      <c r="AK585" s="10"/>
      <c r="AL585" s="10"/>
    </row>
    <row r="586" spans="1:38" ht="22" customHeight="1" x14ac:dyDescent="0.3">
      <c r="A586" s="2">
        <v>43640</v>
      </c>
      <c r="B586" s="3" t="s">
        <v>50</v>
      </c>
      <c r="C586" s="3" t="s">
        <v>32</v>
      </c>
      <c r="D586" s="4" t="s">
        <v>49</v>
      </c>
      <c r="E586" s="4" t="s">
        <v>49</v>
      </c>
      <c r="F586" s="3" t="s">
        <v>33</v>
      </c>
      <c r="G586" s="4" t="s">
        <v>49</v>
      </c>
      <c r="H586" s="4" t="s">
        <v>49</v>
      </c>
      <c r="I586" s="3" t="s">
        <v>34</v>
      </c>
      <c r="J586" s="3" t="s">
        <v>191</v>
      </c>
      <c r="K586" s="3" t="s">
        <v>514</v>
      </c>
      <c r="L586" s="3" t="s">
        <v>113</v>
      </c>
      <c r="M586" s="4" t="s">
        <v>49</v>
      </c>
      <c r="N586" s="4" t="s">
        <v>49</v>
      </c>
      <c r="O586" s="4" t="s">
        <v>49</v>
      </c>
      <c r="P586" s="3" t="s">
        <v>192</v>
      </c>
      <c r="Q586" s="3" t="s">
        <v>39</v>
      </c>
      <c r="R586" s="3" t="s">
        <v>186</v>
      </c>
      <c r="S586" s="3" t="s">
        <v>187</v>
      </c>
      <c r="T586" s="3" t="s">
        <v>188</v>
      </c>
      <c r="U586" s="3" t="s">
        <v>42</v>
      </c>
      <c r="V586" s="3" t="s">
        <v>43</v>
      </c>
      <c r="W586" s="3" t="s">
        <v>44</v>
      </c>
      <c r="X586" s="3" t="s">
        <v>45</v>
      </c>
      <c r="Y586" s="3" t="s">
        <v>46</v>
      </c>
      <c r="Z586" s="3" t="s">
        <v>193</v>
      </c>
      <c r="AA586" s="3" t="s">
        <v>796</v>
      </c>
      <c r="AB586" s="12" t="str">
        <f>IF(ISNUMBER(SEARCH("BUTYRAMIDE",AA586)),"2,3-Dimethyl Butyramide",IF(ISNUMBER(SEARCH("FOLPET",AA586)),"Folpet",IF(ISNUMBER(SEARCH("METHYL [2-({[6- (TRIFLUOROMETHYL) PYRIDIN-2-YL] OXY} METHYL) PHENYL",AA586)),"Esther",IF(ISNUMBER(SEARCH("TEBUCONAZOL",AA586)),"Tebuconazole",IF(ISNUMBER(SEARCH("DICHLOROPHENYL",AA586)),"Dichlorophenyl Isocyanates",IF(ISNUMBER(SEARCH("CAPTAN",AA586)),"Captan",IF(ISNUMBER(SEARCH("DIMETHYLACETAMID",AA586)),"Dimethylacetamide",IF(ISNUMBER(SEARCH("AFALON",AA586)),"Linuron","FIX IT"))))))))</f>
        <v>Dichlorophenyl Isocyanates</v>
      </c>
      <c r="AC586" s="10"/>
      <c r="AD586" s="10"/>
      <c r="AE586" s="4">
        <v>52050</v>
      </c>
      <c r="AF586" s="4">
        <v>52.05</v>
      </c>
      <c r="AG586" s="4">
        <v>201000</v>
      </c>
      <c r="AJ586" s="7"/>
      <c r="AK586" s="7"/>
      <c r="AL586" s="7"/>
    </row>
    <row r="587" spans="1:38" ht="22" customHeight="1" x14ac:dyDescent="0.3">
      <c r="A587" s="5">
        <v>43638</v>
      </c>
      <c r="B587" s="6" t="s">
        <v>50</v>
      </c>
      <c r="C587" s="6" t="s">
        <v>84</v>
      </c>
      <c r="D587" s="6" t="s">
        <v>85</v>
      </c>
      <c r="E587" s="6" t="s">
        <v>44</v>
      </c>
      <c r="F587" s="6" t="s">
        <v>33</v>
      </c>
      <c r="G587" s="7" t="s">
        <v>49</v>
      </c>
      <c r="H587" s="7" t="s">
        <v>49</v>
      </c>
      <c r="I587" s="6" t="s">
        <v>86</v>
      </c>
      <c r="J587" s="6" t="s">
        <v>557</v>
      </c>
      <c r="K587" s="6" t="s">
        <v>558</v>
      </c>
      <c r="L587" s="6" t="s">
        <v>187</v>
      </c>
      <c r="M587" s="6" t="s">
        <v>33</v>
      </c>
      <c r="N587" s="7" t="s">
        <v>49</v>
      </c>
      <c r="O587" s="7" t="s">
        <v>49</v>
      </c>
      <c r="P587" s="6" t="s">
        <v>559</v>
      </c>
      <c r="Q587" s="6" t="s">
        <v>39</v>
      </c>
      <c r="R587" s="6" t="s">
        <v>750</v>
      </c>
      <c r="S587" s="6" t="s">
        <v>187</v>
      </c>
      <c r="T587" s="6" t="s">
        <v>751</v>
      </c>
      <c r="U587" s="6" t="s">
        <v>42</v>
      </c>
      <c r="V587" s="6" t="s">
        <v>90</v>
      </c>
      <c r="W587" s="6" t="s">
        <v>44</v>
      </c>
      <c r="X587" s="6" t="s">
        <v>91</v>
      </c>
      <c r="Y587" s="6" t="s">
        <v>46</v>
      </c>
      <c r="Z587" s="6" t="s">
        <v>251</v>
      </c>
      <c r="AA587" s="6" t="s">
        <v>797</v>
      </c>
      <c r="AB587" s="12" t="str">
        <f t="shared" ref="AB587:AB591" si="144">IF(ISNUMBER(SEARCH("2,4 D",AA585)),"2,4-Dichlorophenoxyacetic acid",IF(ISNUMBER(SEARCH("ACIDO",AA585)),"2,4-Dichlorophenoxyacetic acid",IF(ISNUMBER(SEARCH("NAPHTHA",AA585)),"Aromatic Solvent Mixture",IF(ISNUMBER(SEARCH("DIMETHYLAMINE",AA585)),"Dimethylamine",IF(ISNUMBER(SEARCH("DIMETILAMINA",AA585)),"Dimethylamine",IF(ISNUMBER(SEARCH("JUMP",AA585)),"Diuron",IF(ISNUMBER(SEARCH(" 2-AMINO-2,3-DIMETHYL BUTYRAMIDE",AA585)),"Herbicide Amine Intermediate",IF(ISNUMBER(SEARCH("TEBUTHIURON",AA585)),"Tebuthiuron",IF(ISNUMBER(SEARCH("DMS",AA585)),"Dimethyl Sulfate",IF(ISNUMBER(SEARCH("2,4-XILIDIN",AA585)),"2,4-Xylidine","FIX IT"))))))))))</f>
        <v>2,4-Dichlorophenoxyacetic acid</v>
      </c>
      <c r="AC587" s="7"/>
      <c r="AD587" s="7"/>
      <c r="AE587" s="7">
        <v>34194</v>
      </c>
      <c r="AF587" s="7">
        <v>34.19</v>
      </c>
      <c r="AG587" s="7">
        <v>1654000</v>
      </c>
      <c r="AJ587" s="10"/>
      <c r="AK587" s="10"/>
      <c r="AL587" s="10"/>
    </row>
    <row r="588" spans="1:38" ht="22" customHeight="1" x14ac:dyDescent="0.3">
      <c r="A588" s="2">
        <v>43637</v>
      </c>
      <c r="B588" s="3" t="s">
        <v>50</v>
      </c>
      <c r="C588" s="3" t="s">
        <v>84</v>
      </c>
      <c r="D588" s="3" t="s">
        <v>85</v>
      </c>
      <c r="E588" s="3" t="s">
        <v>44</v>
      </c>
      <c r="F588" s="3" t="s">
        <v>33</v>
      </c>
      <c r="G588" s="4" t="s">
        <v>49</v>
      </c>
      <c r="H588" s="4" t="s">
        <v>49</v>
      </c>
      <c r="I588" s="3" t="s">
        <v>86</v>
      </c>
      <c r="J588" s="3" t="s">
        <v>769</v>
      </c>
      <c r="K588" s="4" t="s">
        <v>49</v>
      </c>
      <c r="L588" s="3" t="s">
        <v>61</v>
      </c>
      <c r="M588" s="3" t="s">
        <v>770</v>
      </c>
      <c r="N588" s="4">
        <v>2539385563.1900001</v>
      </c>
      <c r="O588" s="4" t="s">
        <v>49</v>
      </c>
      <c r="P588" s="3" t="s">
        <v>771</v>
      </c>
      <c r="Q588" s="3" t="s">
        <v>39</v>
      </c>
      <c r="R588" s="3" t="s">
        <v>60</v>
      </c>
      <c r="S588" s="3" t="s">
        <v>61</v>
      </c>
      <c r="T588" s="3" t="s">
        <v>62</v>
      </c>
      <c r="U588" s="3" t="s">
        <v>56</v>
      </c>
      <c r="V588" s="3" t="s">
        <v>90</v>
      </c>
      <c r="W588" s="3" t="s">
        <v>44</v>
      </c>
      <c r="X588" s="3" t="s">
        <v>91</v>
      </c>
      <c r="Y588" s="3" t="s">
        <v>46</v>
      </c>
      <c r="Z588" s="3" t="s">
        <v>63</v>
      </c>
      <c r="AA588" s="3" t="s">
        <v>798</v>
      </c>
      <c r="AB588" s="12" t="s">
        <v>3167</v>
      </c>
      <c r="AC588" s="10"/>
      <c r="AD588" s="10"/>
      <c r="AE588" s="4">
        <v>20120</v>
      </c>
      <c r="AF588" s="4">
        <v>20.12</v>
      </c>
      <c r="AG588" s="4">
        <v>341000</v>
      </c>
      <c r="AJ588" s="7"/>
      <c r="AK588" s="7"/>
      <c r="AL588" s="7"/>
    </row>
    <row r="589" spans="1:38" ht="22" customHeight="1" x14ac:dyDescent="0.3">
      <c r="A589" s="5">
        <v>43636</v>
      </c>
      <c r="B589" s="6" t="s">
        <v>50</v>
      </c>
      <c r="C589" s="6" t="s">
        <v>32</v>
      </c>
      <c r="D589" s="7" t="s">
        <v>49</v>
      </c>
      <c r="E589" s="7" t="s">
        <v>49</v>
      </c>
      <c r="F589" s="6" t="s">
        <v>33</v>
      </c>
      <c r="G589" s="7" t="s">
        <v>49</v>
      </c>
      <c r="H589" s="7" t="s">
        <v>49</v>
      </c>
      <c r="I589" s="6" t="s">
        <v>34</v>
      </c>
      <c r="J589" s="6" t="s">
        <v>557</v>
      </c>
      <c r="K589" s="6" t="s">
        <v>558</v>
      </c>
      <c r="L589" s="6" t="s">
        <v>187</v>
      </c>
      <c r="M589" s="6" t="s">
        <v>33</v>
      </c>
      <c r="N589" s="7" t="s">
        <v>49</v>
      </c>
      <c r="O589" s="7" t="s">
        <v>49</v>
      </c>
      <c r="P589" s="6" t="s">
        <v>559</v>
      </c>
      <c r="Q589" s="6" t="s">
        <v>39</v>
      </c>
      <c r="R589" s="6" t="s">
        <v>186</v>
      </c>
      <c r="S589" s="6" t="s">
        <v>187</v>
      </c>
      <c r="T589" s="6" t="s">
        <v>188</v>
      </c>
      <c r="U589" s="6" t="s">
        <v>42</v>
      </c>
      <c r="V589" s="6" t="s">
        <v>43</v>
      </c>
      <c r="W589" s="6" t="s">
        <v>44</v>
      </c>
      <c r="X589" s="6" t="s">
        <v>45</v>
      </c>
      <c r="Y589" s="6" t="s">
        <v>46</v>
      </c>
      <c r="Z589" s="6" t="s">
        <v>140</v>
      </c>
      <c r="AA589" s="6" t="s">
        <v>799</v>
      </c>
      <c r="AB589" s="12" t="str">
        <f t="shared" ref="AB589" si="145">IF(ISNUMBER(SEARCH("2,4 D",AA589)),"2,4-Dichlorophenoxyacetic acid",IF(ISNUMBER(SEARCH("ACIDO",AA589)),"2,4-Dichlorophenoxyacetic acid",IF(ISNUMBER(SEARCH("NAPHTHA",AA589)),"Aromatic Solvent Mixture",IF(ISNUMBER(SEARCH("DIMETHYLAMINE",AA589)),"Dimethylamine",IF(ISNUMBER(SEARCH("DIMETILAMINA",AA589)),"Dimethylamine",IF(ISNUMBER(SEARCH("JUMP",AA589)),"Diuron",IF(ISNUMBER(SEARCH("2-AMINO-2,3-DIMETHYL BUTYRAMIDE",AA589)),"Herbicide Amine Intermediate",IF(ISNUMBER(SEARCH("TEBUTHIURON",AA589)),"Tebuthiuron","FIXIT"))))))))</f>
        <v>Dimethylamine</v>
      </c>
      <c r="AC589" s="7"/>
      <c r="AD589" s="7"/>
      <c r="AE589" s="7">
        <v>94100</v>
      </c>
      <c r="AF589" s="7">
        <v>94.1</v>
      </c>
      <c r="AG589" s="7">
        <v>211000</v>
      </c>
      <c r="AJ589" s="10"/>
      <c r="AK589" s="10"/>
      <c r="AL589" s="10"/>
    </row>
    <row r="590" spans="1:38" ht="22" customHeight="1" x14ac:dyDescent="0.3">
      <c r="A590" s="2">
        <v>43636</v>
      </c>
      <c r="B590" s="3" t="s">
        <v>50</v>
      </c>
      <c r="C590" s="3" t="s">
        <v>32</v>
      </c>
      <c r="D590" s="4" t="s">
        <v>49</v>
      </c>
      <c r="E590" s="4" t="s">
        <v>49</v>
      </c>
      <c r="F590" s="3" t="s">
        <v>33</v>
      </c>
      <c r="G590" s="4" t="s">
        <v>49</v>
      </c>
      <c r="H590" s="4" t="s">
        <v>49</v>
      </c>
      <c r="I590" s="3" t="s">
        <v>34</v>
      </c>
      <c r="J590" s="3" t="s">
        <v>161</v>
      </c>
      <c r="K590" s="4" t="s">
        <v>49</v>
      </c>
      <c r="L590" s="3" t="s">
        <v>61</v>
      </c>
      <c r="M590" s="4" t="s">
        <v>49</v>
      </c>
      <c r="N590" s="4" t="s">
        <v>49</v>
      </c>
      <c r="O590" s="4" t="s">
        <v>49</v>
      </c>
      <c r="P590" s="3" t="s">
        <v>162</v>
      </c>
      <c r="Q590" s="3" t="s">
        <v>800</v>
      </c>
      <c r="R590" s="3" t="s">
        <v>60</v>
      </c>
      <c r="S590" s="3" t="s">
        <v>61</v>
      </c>
      <c r="T590" s="3" t="s">
        <v>62</v>
      </c>
      <c r="U590" s="3" t="s">
        <v>56</v>
      </c>
      <c r="V590" s="3" t="s">
        <v>43</v>
      </c>
      <c r="W590" s="3" t="s">
        <v>44</v>
      </c>
      <c r="X590" s="3" t="s">
        <v>45</v>
      </c>
      <c r="Y590" s="3" t="s">
        <v>46</v>
      </c>
      <c r="Z590" s="3" t="s">
        <v>403</v>
      </c>
      <c r="AA590" s="3" t="s">
        <v>801</v>
      </c>
      <c r="AB590" s="12" t="s">
        <v>3141</v>
      </c>
      <c r="AC590" s="10"/>
      <c r="AD590" s="10"/>
      <c r="AE590" s="4">
        <v>30180</v>
      </c>
      <c r="AF590" s="4">
        <v>30.18</v>
      </c>
      <c r="AG590" s="4">
        <v>207000</v>
      </c>
      <c r="AJ590" s="7"/>
      <c r="AK590" s="7"/>
      <c r="AL590" s="7"/>
    </row>
    <row r="591" spans="1:38" ht="22" customHeight="1" x14ac:dyDescent="0.3">
      <c r="A591" s="5">
        <v>43635</v>
      </c>
      <c r="B591" s="6" t="s">
        <v>31</v>
      </c>
      <c r="C591" s="6" t="s">
        <v>32</v>
      </c>
      <c r="D591" s="7" t="s">
        <v>49</v>
      </c>
      <c r="E591" s="7" t="s">
        <v>49</v>
      </c>
      <c r="F591" s="6" t="s">
        <v>33</v>
      </c>
      <c r="G591" s="7" t="s">
        <v>49</v>
      </c>
      <c r="H591" s="7" t="s">
        <v>49</v>
      </c>
      <c r="I591" s="6" t="s">
        <v>34</v>
      </c>
      <c r="J591" s="6" t="s">
        <v>65</v>
      </c>
      <c r="K591" s="7" t="s">
        <v>49</v>
      </c>
      <c r="L591" s="7" t="s">
        <v>49</v>
      </c>
      <c r="M591" s="6" t="s">
        <v>33</v>
      </c>
      <c r="N591" s="7" t="s">
        <v>49</v>
      </c>
      <c r="O591" s="7" t="s">
        <v>49</v>
      </c>
      <c r="P591" s="6" t="s">
        <v>66</v>
      </c>
      <c r="Q591" s="6" t="s">
        <v>702</v>
      </c>
      <c r="R591" s="6" t="s">
        <v>67</v>
      </c>
      <c r="S591" s="6" t="s">
        <v>68</v>
      </c>
      <c r="T591" s="6" t="s">
        <v>69</v>
      </c>
      <c r="U591" s="6" t="s">
        <v>70</v>
      </c>
      <c r="V591" s="6" t="s">
        <v>43</v>
      </c>
      <c r="W591" s="6" t="s">
        <v>44</v>
      </c>
      <c r="X591" s="6" t="s">
        <v>45</v>
      </c>
      <c r="Y591" s="6" t="s">
        <v>46</v>
      </c>
      <c r="Z591" s="6" t="s">
        <v>73</v>
      </c>
      <c r="AA591" s="6" t="s">
        <v>802</v>
      </c>
      <c r="AB591" s="12" t="str">
        <f t="shared" si="144"/>
        <v>Dimethylamine</v>
      </c>
      <c r="AC591" s="7"/>
      <c r="AD591" s="7"/>
      <c r="AE591" s="7">
        <v>25619</v>
      </c>
      <c r="AF591" s="7">
        <v>25.62</v>
      </c>
      <c r="AG591" s="7">
        <v>158000</v>
      </c>
      <c r="AJ591" s="10"/>
      <c r="AK591" s="10"/>
      <c r="AL591" s="10"/>
    </row>
    <row r="592" spans="1:38" ht="22" customHeight="1" x14ac:dyDescent="0.3">
      <c r="A592" s="2">
        <v>43635</v>
      </c>
      <c r="B592" s="3" t="s">
        <v>31</v>
      </c>
      <c r="C592" s="3" t="s">
        <v>32</v>
      </c>
      <c r="D592" s="4" t="s">
        <v>49</v>
      </c>
      <c r="E592" s="4" t="s">
        <v>49</v>
      </c>
      <c r="F592" s="3" t="s">
        <v>33</v>
      </c>
      <c r="G592" s="4" t="s">
        <v>49</v>
      </c>
      <c r="H592" s="4" t="s">
        <v>49</v>
      </c>
      <c r="I592" s="3" t="s">
        <v>34</v>
      </c>
      <c r="J592" s="3" t="s">
        <v>77</v>
      </c>
      <c r="K592" s="3" t="s">
        <v>78</v>
      </c>
      <c r="L592" s="3" t="s">
        <v>68</v>
      </c>
      <c r="M592" s="3" t="s">
        <v>33</v>
      </c>
      <c r="N592" s="4" t="s">
        <v>49</v>
      </c>
      <c r="O592" s="4" t="s">
        <v>49</v>
      </c>
      <c r="P592" s="3" t="s">
        <v>79</v>
      </c>
      <c r="Q592" s="3" t="s">
        <v>39</v>
      </c>
      <c r="R592" s="3" t="s">
        <v>67</v>
      </c>
      <c r="S592" s="3" t="s">
        <v>68</v>
      </c>
      <c r="T592" s="3" t="s">
        <v>69</v>
      </c>
      <c r="U592" s="3" t="s">
        <v>70</v>
      </c>
      <c r="V592" s="3" t="s">
        <v>43</v>
      </c>
      <c r="W592" s="3" t="s">
        <v>44</v>
      </c>
      <c r="X592" s="3" t="s">
        <v>45</v>
      </c>
      <c r="Y592" s="3" t="s">
        <v>46</v>
      </c>
      <c r="Z592" s="19" t="s">
        <v>210</v>
      </c>
      <c r="AA592" s="3" t="s">
        <v>803</v>
      </c>
      <c r="AB592" s="12" t="s">
        <v>3127</v>
      </c>
      <c r="AC592" s="10"/>
      <c r="AD592" s="10"/>
      <c r="AE592" s="4">
        <v>18846</v>
      </c>
      <c r="AF592" s="4">
        <v>18.850000000000001</v>
      </c>
      <c r="AG592" s="4">
        <v>104000</v>
      </c>
      <c r="AJ592" s="7"/>
      <c r="AK592" s="7"/>
      <c r="AL592" s="7"/>
    </row>
    <row r="593" spans="1:38" ht="22" customHeight="1" x14ac:dyDescent="0.3">
      <c r="A593" s="5">
        <v>43635</v>
      </c>
      <c r="B593" s="6" t="s">
        <v>31</v>
      </c>
      <c r="C593" s="6" t="s">
        <v>32</v>
      </c>
      <c r="D593" s="7" t="s">
        <v>49</v>
      </c>
      <c r="E593" s="7" t="s">
        <v>49</v>
      </c>
      <c r="F593" s="6" t="s">
        <v>33</v>
      </c>
      <c r="G593" s="7" t="s">
        <v>49</v>
      </c>
      <c r="H593" s="7" t="s">
        <v>49</v>
      </c>
      <c r="I593" s="6" t="s">
        <v>34</v>
      </c>
      <c r="J593" s="6" t="s">
        <v>65</v>
      </c>
      <c r="K593" s="7" t="s">
        <v>49</v>
      </c>
      <c r="L593" s="7" t="s">
        <v>49</v>
      </c>
      <c r="M593" s="6" t="s">
        <v>33</v>
      </c>
      <c r="N593" s="7" t="s">
        <v>49</v>
      </c>
      <c r="O593" s="7" t="s">
        <v>49</v>
      </c>
      <c r="P593" s="6" t="s">
        <v>66</v>
      </c>
      <c r="Q593" s="6" t="s">
        <v>702</v>
      </c>
      <c r="R593" s="6" t="s">
        <v>67</v>
      </c>
      <c r="S593" s="6" t="s">
        <v>68</v>
      </c>
      <c r="T593" s="6" t="s">
        <v>69</v>
      </c>
      <c r="U593" s="6" t="s">
        <v>70</v>
      </c>
      <c r="V593" s="6" t="s">
        <v>43</v>
      </c>
      <c r="W593" s="6" t="s">
        <v>44</v>
      </c>
      <c r="X593" s="6" t="s">
        <v>45</v>
      </c>
      <c r="Y593" s="6" t="s">
        <v>46</v>
      </c>
      <c r="Z593" s="6" t="s">
        <v>73</v>
      </c>
      <c r="AA593" s="6" t="s">
        <v>802</v>
      </c>
      <c r="AB593" s="12" t="s">
        <v>3160</v>
      </c>
      <c r="AC593" s="7"/>
      <c r="AD593" s="7"/>
      <c r="AE593" s="7">
        <v>25829</v>
      </c>
      <c r="AF593" s="7">
        <v>25.83</v>
      </c>
      <c r="AG593" s="7">
        <v>159000</v>
      </c>
      <c r="AJ593" s="7"/>
      <c r="AK593" s="7"/>
      <c r="AL593" s="7"/>
    </row>
    <row r="594" spans="1:38" ht="22" customHeight="1" x14ac:dyDescent="0.3">
      <c r="A594" s="2">
        <v>43635</v>
      </c>
      <c r="B594" s="3" t="s">
        <v>31</v>
      </c>
      <c r="C594" s="3" t="s">
        <v>32</v>
      </c>
      <c r="D594" s="4" t="s">
        <v>49</v>
      </c>
      <c r="E594" s="4" t="s">
        <v>49</v>
      </c>
      <c r="F594" s="3" t="s">
        <v>33</v>
      </c>
      <c r="G594" s="4" t="s">
        <v>49</v>
      </c>
      <c r="H594" s="4" t="s">
        <v>49</v>
      </c>
      <c r="I594" s="3" t="s">
        <v>34</v>
      </c>
      <c r="J594" s="3" t="s">
        <v>65</v>
      </c>
      <c r="K594" s="4" t="s">
        <v>49</v>
      </c>
      <c r="L594" s="4" t="s">
        <v>49</v>
      </c>
      <c r="M594" s="3" t="s">
        <v>33</v>
      </c>
      <c r="N594" s="4" t="s">
        <v>49</v>
      </c>
      <c r="O594" s="4" t="s">
        <v>49</v>
      </c>
      <c r="P594" s="3" t="s">
        <v>66</v>
      </c>
      <c r="Q594" s="3" t="s">
        <v>702</v>
      </c>
      <c r="R594" s="3" t="s">
        <v>67</v>
      </c>
      <c r="S594" s="3" t="s">
        <v>68</v>
      </c>
      <c r="T594" s="3" t="s">
        <v>69</v>
      </c>
      <c r="U594" s="3" t="s">
        <v>70</v>
      </c>
      <c r="V594" s="3" t="s">
        <v>43</v>
      </c>
      <c r="W594" s="3" t="s">
        <v>44</v>
      </c>
      <c r="X594" s="3" t="s">
        <v>45</v>
      </c>
      <c r="Y594" s="3" t="s">
        <v>46</v>
      </c>
      <c r="Z594" s="3" t="s">
        <v>73</v>
      </c>
      <c r="AA594" s="3" t="s">
        <v>802</v>
      </c>
      <c r="AB594" s="12" t="s">
        <v>3160</v>
      </c>
      <c r="AC594" s="10"/>
      <c r="AD594" s="10"/>
      <c r="AE594" s="4">
        <v>25659</v>
      </c>
      <c r="AF594" s="4">
        <v>25.66</v>
      </c>
      <c r="AG594" s="4">
        <v>158000</v>
      </c>
      <c r="AJ594" s="10"/>
      <c r="AK594" s="10"/>
      <c r="AL594" s="10"/>
    </row>
    <row r="595" spans="1:38" ht="22" customHeight="1" x14ac:dyDescent="0.3">
      <c r="A595" s="5">
        <v>43635</v>
      </c>
      <c r="B595" s="6" t="s">
        <v>31</v>
      </c>
      <c r="C595" s="6" t="s">
        <v>32</v>
      </c>
      <c r="D595" s="7" t="s">
        <v>49</v>
      </c>
      <c r="E595" s="7" t="s">
        <v>49</v>
      </c>
      <c r="F595" s="6" t="s">
        <v>33</v>
      </c>
      <c r="G595" s="7" t="s">
        <v>49</v>
      </c>
      <c r="H595" s="7" t="s">
        <v>49</v>
      </c>
      <c r="I595" s="6" t="s">
        <v>34</v>
      </c>
      <c r="J595" s="6" t="s">
        <v>65</v>
      </c>
      <c r="K595" s="7" t="s">
        <v>49</v>
      </c>
      <c r="L595" s="7" t="s">
        <v>49</v>
      </c>
      <c r="M595" s="6" t="s">
        <v>33</v>
      </c>
      <c r="N595" s="7" t="s">
        <v>49</v>
      </c>
      <c r="O595" s="7" t="s">
        <v>49</v>
      </c>
      <c r="P595" s="6" t="s">
        <v>66</v>
      </c>
      <c r="Q595" s="6" t="s">
        <v>702</v>
      </c>
      <c r="R595" s="6" t="s">
        <v>67</v>
      </c>
      <c r="S595" s="6" t="s">
        <v>68</v>
      </c>
      <c r="T595" s="6" t="s">
        <v>69</v>
      </c>
      <c r="U595" s="6" t="s">
        <v>70</v>
      </c>
      <c r="V595" s="6" t="s">
        <v>43</v>
      </c>
      <c r="W595" s="6" t="s">
        <v>44</v>
      </c>
      <c r="X595" s="6" t="s">
        <v>45</v>
      </c>
      <c r="Y595" s="6" t="s">
        <v>46</v>
      </c>
      <c r="Z595" s="6" t="s">
        <v>73</v>
      </c>
      <c r="AA595" s="6" t="s">
        <v>804</v>
      </c>
      <c r="AB595" s="12" t="s">
        <v>3160</v>
      </c>
      <c r="AC595" s="7"/>
      <c r="AD595" s="7"/>
      <c r="AE595" s="7">
        <v>25750</v>
      </c>
      <c r="AF595" s="7">
        <v>25.75</v>
      </c>
      <c r="AG595" s="7">
        <v>159000</v>
      </c>
      <c r="AJ595" s="7"/>
      <c r="AK595" s="7"/>
      <c r="AL595" s="7"/>
    </row>
    <row r="596" spans="1:38" ht="22" customHeight="1" x14ac:dyDescent="0.3">
      <c r="A596" s="2">
        <v>43635</v>
      </c>
      <c r="B596" s="3" t="s">
        <v>31</v>
      </c>
      <c r="C596" s="3" t="s">
        <v>32</v>
      </c>
      <c r="D596" s="4" t="s">
        <v>49</v>
      </c>
      <c r="E596" s="4" t="s">
        <v>49</v>
      </c>
      <c r="F596" s="3" t="s">
        <v>33</v>
      </c>
      <c r="G596" s="4" t="s">
        <v>49</v>
      </c>
      <c r="H596" s="4" t="s">
        <v>49</v>
      </c>
      <c r="I596" s="3" t="s">
        <v>34</v>
      </c>
      <c r="J596" s="3" t="s">
        <v>77</v>
      </c>
      <c r="K596" s="3" t="s">
        <v>78</v>
      </c>
      <c r="L596" s="3" t="s">
        <v>68</v>
      </c>
      <c r="M596" s="3" t="s">
        <v>33</v>
      </c>
      <c r="N596" s="4" t="s">
        <v>49</v>
      </c>
      <c r="O596" s="4" t="s">
        <v>49</v>
      </c>
      <c r="P596" s="3" t="s">
        <v>79</v>
      </c>
      <c r="Q596" s="3" t="s">
        <v>39</v>
      </c>
      <c r="R596" s="3" t="s">
        <v>67</v>
      </c>
      <c r="S596" s="3" t="s">
        <v>68</v>
      </c>
      <c r="T596" s="3" t="s">
        <v>69</v>
      </c>
      <c r="U596" s="3" t="s">
        <v>70</v>
      </c>
      <c r="V596" s="3" t="s">
        <v>43</v>
      </c>
      <c r="W596" s="3" t="s">
        <v>44</v>
      </c>
      <c r="X596" s="3" t="s">
        <v>45</v>
      </c>
      <c r="Y596" s="3" t="s">
        <v>46</v>
      </c>
      <c r="Z596" s="3" t="s">
        <v>82</v>
      </c>
      <c r="AA596" s="3" t="s">
        <v>805</v>
      </c>
      <c r="AB596" s="18" t="s">
        <v>3193</v>
      </c>
      <c r="AC596" s="10"/>
      <c r="AD596" s="10"/>
      <c r="AE596" s="4">
        <v>164880.01</v>
      </c>
      <c r="AF596" s="4">
        <v>164.88</v>
      </c>
      <c r="AG596" s="4">
        <v>2921000</v>
      </c>
      <c r="AJ596" s="10"/>
      <c r="AK596" s="10"/>
      <c r="AL596" s="10"/>
    </row>
    <row r="597" spans="1:38" ht="22" customHeight="1" x14ac:dyDescent="0.3">
      <c r="A597" s="5">
        <v>43635</v>
      </c>
      <c r="B597" s="6" t="s">
        <v>31</v>
      </c>
      <c r="C597" s="6" t="s">
        <v>32</v>
      </c>
      <c r="D597" s="7" t="s">
        <v>49</v>
      </c>
      <c r="E597" s="7" t="s">
        <v>49</v>
      </c>
      <c r="F597" s="6" t="s">
        <v>33</v>
      </c>
      <c r="G597" s="7" t="s">
        <v>49</v>
      </c>
      <c r="H597" s="7" t="s">
        <v>49</v>
      </c>
      <c r="I597" s="6" t="s">
        <v>34</v>
      </c>
      <c r="J597" s="6" t="s">
        <v>65</v>
      </c>
      <c r="K597" s="7" t="s">
        <v>49</v>
      </c>
      <c r="L597" s="7" t="s">
        <v>49</v>
      </c>
      <c r="M597" s="6" t="s">
        <v>33</v>
      </c>
      <c r="N597" s="7" t="s">
        <v>49</v>
      </c>
      <c r="O597" s="7" t="s">
        <v>49</v>
      </c>
      <c r="P597" s="6" t="s">
        <v>66</v>
      </c>
      <c r="Q597" s="6" t="s">
        <v>702</v>
      </c>
      <c r="R597" s="6" t="s">
        <v>67</v>
      </c>
      <c r="S597" s="6" t="s">
        <v>68</v>
      </c>
      <c r="T597" s="6" t="s">
        <v>69</v>
      </c>
      <c r="U597" s="6" t="s">
        <v>70</v>
      </c>
      <c r="V597" s="6" t="s">
        <v>43</v>
      </c>
      <c r="W597" s="6" t="s">
        <v>44</v>
      </c>
      <c r="X597" s="6" t="s">
        <v>45</v>
      </c>
      <c r="Y597" s="6" t="s">
        <v>46</v>
      </c>
      <c r="Z597" s="6" t="s">
        <v>73</v>
      </c>
      <c r="AA597" s="6" t="s">
        <v>802</v>
      </c>
      <c r="AB597" s="12" t="s">
        <v>3160</v>
      </c>
      <c r="AC597" s="7"/>
      <c r="AD597" s="7"/>
      <c r="AE597" s="7">
        <v>25539</v>
      </c>
      <c r="AF597" s="7">
        <v>25.54</v>
      </c>
      <c r="AG597" s="7">
        <v>157000</v>
      </c>
      <c r="AJ597" s="7"/>
      <c r="AK597" s="7"/>
      <c r="AL597" s="7"/>
    </row>
    <row r="598" spans="1:38" ht="22" customHeight="1" x14ac:dyDescent="0.3">
      <c r="A598" s="2">
        <v>43635</v>
      </c>
      <c r="B598" s="3" t="s">
        <v>31</v>
      </c>
      <c r="C598" s="3" t="s">
        <v>32</v>
      </c>
      <c r="D598" s="4" t="s">
        <v>49</v>
      </c>
      <c r="E598" s="4" t="s">
        <v>49</v>
      </c>
      <c r="F598" s="3" t="s">
        <v>33</v>
      </c>
      <c r="G598" s="4" t="s">
        <v>49</v>
      </c>
      <c r="H598" s="4" t="s">
        <v>49</v>
      </c>
      <c r="I598" s="3" t="s">
        <v>34</v>
      </c>
      <c r="J598" s="3" t="s">
        <v>65</v>
      </c>
      <c r="K598" s="4" t="s">
        <v>49</v>
      </c>
      <c r="L598" s="4" t="s">
        <v>49</v>
      </c>
      <c r="M598" s="3" t="s">
        <v>33</v>
      </c>
      <c r="N598" s="4" t="s">
        <v>49</v>
      </c>
      <c r="O598" s="4" t="s">
        <v>49</v>
      </c>
      <c r="P598" s="3" t="s">
        <v>66</v>
      </c>
      <c r="Q598" s="3" t="s">
        <v>39</v>
      </c>
      <c r="R598" s="3" t="s">
        <v>67</v>
      </c>
      <c r="S598" s="3" t="s">
        <v>68</v>
      </c>
      <c r="T598" s="3" t="s">
        <v>69</v>
      </c>
      <c r="U598" s="3" t="s">
        <v>70</v>
      </c>
      <c r="V598" s="3" t="s">
        <v>43</v>
      </c>
      <c r="W598" s="3" t="s">
        <v>44</v>
      </c>
      <c r="X598" s="3" t="s">
        <v>45</v>
      </c>
      <c r="Y598" s="3" t="s">
        <v>46</v>
      </c>
      <c r="Z598" s="3" t="s">
        <v>73</v>
      </c>
      <c r="AA598" s="3" t="s">
        <v>806</v>
      </c>
      <c r="AB598" s="12" t="s">
        <v>3158</v>
      </c>
      <c r="AC598" s="10"/>
      <c r="AD598" s="10"/>
      <c r="AE598" s="4">
        <v>72765</v>
      </c>
      <c r="AF598" s="4">
        <v>72.760000000000005</v>
      </c>
      <c r="AG598" s="4">
        <v>448000</v>
      </c>
      <c r="AJ598" s="10"/>
      <c r="AK598" s="10"/>
      <c r="AL598" s="10"/>
    </row>
    <row r="599" spans="1:38" ht="22" customHeight="1" x14ac:dyDescent="0.3">
      <c r="A599" s="5">
        <v>43635</v>
      </c>
      <c r="B599" s="6" t="s">
        <v>31</v>
      </c>
      <c r="C599" s="6" t="s">
        <v>32</v>
      </c>
      <c r="D599" s="7" t="s">
        <v>49</v>
      </c>
      <c r="E599" s="7" t="s">
        <v>49</v>
      </c>
      <c r="F599" s="6" t="s">
        <v>33</v>
      </c>
      <c r="G599" s="7" t="s">
        <v>49</v>
      </c>
      <c r="H599" s="7" t="s">
        <v>49</v>
      </c>
      <c r="I599" s="6" t="s">
        <v>34</v>
      </c>
      <c r="J599" s="6" t="s">
        <v>77</v>
      </c>
      <c r="K599" s="6" t="s">
        <v>78</v>
      </c>
      <c r="L599" s="6" t="s">
        <v>68</v>
      </c>
      <c r="M599" s="6" t="s">
        <v>33</v>
      </c>
      <c r="N599" s="7" t="s">
        <v>49</v>
      </c>
      <c r="O599" s="7" t="s">
        <v>49</v>
      </c>
      <c r="P599" s="6" t="s">
        <v>79</v>
      </c>
      <c r="Q599" s="6" t="s">
        <v>39</v>
      </c>
      <c r="R599" s="6" t="s">
        <v>67</v>
      </c>
      <c r="S599" s="6" t="s">
        <v>68</v>
      </c>
      <c r="T599" s="6" t="s">
        <v>69</v>
      </c>
      <c r="U599" s="6" t="s">
        <v>70</v>
      </c>
      <c r="V599" s="6" t="s">
        <v>43</v>
      </c>
      <c r="W599" s="6" t="s">
        <v>44</v>
      </c>
      <c r="X599" s="6" t="s">
        <v>45</v>
      </c>
      <c r="Y599" s="6" t="s">
        <v>46</v>
      </c>
      <c r="Z599" s="6" t="s">
        <v>82</v>
      </c>
      <c r="AA599" s="6" t="s">
        <v>807</v>
      </c>
      <c r="AB599" s="18" t="s">
        <v>3193</v>
      </c>
      <c r="AC599" s="7"/>
      <c r="AD599" s="7"/>
      <c r="AE599" s="7">
        <v>103050</v>
      </c>
      <c r="AF599" s="7">
        <v>103.05</v>
      </c>
      <c r="AG599" s="7">
        <v>1825000</v>
      </c>
      <c r="AJ599" s="7"/>
      <c r="AK599" s="7"/>
      <c r="AL599" s="7"/>
    </row>
    <row r="600" spans="1:38" ht="22" customHeight="1" x14ac:dyDescent="0.3">
      <c r="A600" s="2">
        <v>43635</v>
      </c>
      <c r="B600" s="3" t="s">
        <v>31</v>
      </c>
      <c r="C600" s="3" t="s">
        <v>32</v>
      </c>
      <c r="D600" s="4" t="s">
        <v>49</v>
      </c>
      <c r="E600" s="4" t="s">
        <v>49</v>
      </c>
      <c r="F600" s="3" t="s">
        <v>33</v>
      </c>
      <c r="G600" s="4" t="s">
        <v>49</v>
      </c>
      <c r="H600" s="4" t="s">
        <v>49</v>
      </c>
      <c r="I600" s="3" t="s">
        <v>34</v>
      </c>
      <c r="J600" s="3" t="s">
        <v>65</v>
      </c>
      <c r="K600" s="4" t="s">
        <v>49</v>
      </c>
      <c r="L600" s="4" t="s">
        <v>49</v>
      </c>
      <c r="M600" s="3" t="s">
        <v>33</v>
      </c>
      <c r="N600" s="4" t="s">
        <v>49</v>
      </c>
      <c r="O600" s="4" t="s">
        <v>49</v>
      </c>
      <c r="P600" s="3" t="s">
        <v>66</v>
      </c>
      <c r="Q600" s="3" t="s">
        <v>702</v>
      </c>
      <c r="R600" s="3" t="s">
        <v>67</v>
      </c>
      <c r="S600" s="3" t="s">
        <v>68</v>
      </c>
      <c r="T600" s="3" t="s">
        <v>69</v>
      </c>
      <c r="U600" s="3" t="s">
        <v>70</v>
      </c>
      <c r="V600" s="3" t="s">
        <v>43</v>
      </c>
      <c r="W600" s="3" t="s">
        <v>44</v>
      </c>
      <c r="X600" s="3" t="s">
        <v>45</v>
      </c>
      <c r="Y600" s="3" t="s">
        <v>46</v>
      </c>
      <c r="Z600" s="3" t="s">
        <v>73</v>
      </c>
      <c r="AA600" s="3" t="s">
        <v>802</v>
      </c>
      <c r="AB600" s="12" t="s">
        <v>3160</v>
      </c>
      <c r="AC600" s="10"/>
      <c r="AD600" s="10"/>
      <c r="AE600" s="4">
        <v>26459</v>
      </c>
      <c r="AF600" s="4">
        <v>26.46</v>
      </c>
      <c r="AG600" s="4">
        <v>163000</v>
      </c>
      <c r="AJ600" s="10"/>
      <c r="AK600" s="10"/>
      <c r="AL600" s="10"/>
    </row>
    <row r="601" spans="1:38" ht="22" customHeight="1" x14ac:dyDescent="0.3">
      <c r="A601" s="5">
        <v>43634</v>
      </c>
      <c r="B601" s="6" t="s">
        <v>31</v>
      </c>
      <c r="C601" s="6" t="s">
        <v>32</v>
      </c>
      <c r="D601" s="7" t="s">
        <v>49</v>
      </c>
      <c r="E601" s="7" t="s">
        <v>49</v>
      </c>
      <c r="F601" s="6" t="s">
        <v>33</v>
      </c>
      <c r="G601" s="7" t="s">
        <v>49</v>
      </c>
      <c r="H601" s="7" t="s">
        <v>49</v>
      </c>
      <c r="I601" s="6" t="s">
        <v>34</v>
      </c>
      <c r="J601" s="6" t="s">
        <v>65</v>
      </c>
      <c r="K601" s="7" t="s">
        <v>49</v>
      </c>
      <c r="L601" s="7" t="s">
        <v>49</v>
      </c>
      <c r="M601" s="6" t="s">
        <v>33</v>
      </c>
      <c r="N601" s="7" t="s">
        <v>49</v>
      </c>
      <c r="O601" s="7" t="s">
        <v>49</v>
      </c>
      <c r="P601" s="6" t="s">
        <v>66</v>
      </c>
      <c r="Q601" s="6" t="s">
        <v>400</v>
      </c>
      <c r="R601" s="6" t="s">
        <v>67</v>
      </c>
      <c r="S601" s="6" t="s">
        <v>68</v>
      </c>
      <c r="T601" s="6" t="s">
        <v>69</v>
      </c>
      <c r="U601" s="6" t="s">
        <v>70</v>
      </c>
      <c r="V601" s="6" t="s">
        <v>43</v>
      </c>
      <c r="W601" s="6" t="s">
        <v>44</v>
      </c>
      <c r="X601" s="6" t="s">
        <v>45</v>
      </c>
      <c r="Y601" s="6" t="s">
        <v>46</v>
      </c>
      <c r="Z601" s="6" t="s">
        <v>73</v>
      </c>
      <c r="AA601" s="6" t="s">
        <v>808</v>
      </c>
      <c r="AB601" s="12" t="str">
        <f t="shared" si="137"/>
        <v>Clethodim</v>
      </c>
      <c r="AC601" s="7"/>
      <c r="AD601" s="7"/>
      <c r="AE601" s="7">
        <v>24659</v>
      </c>
      <c r="AF601" s="7">
        <v>24.66</v>
      </c>
      <c r="AG601" s="7">
        <v>152000</v>
      </c>
      <c r="AJ601" s="7"/>
      <c r="AK601" s="7"/>
      <c r="AL601" s="7"/>
    </row>
    <row r="602" spans="1:38" ht="22" customHeight="1" x14ac:dyDescent="0.3">
      <c r="A602" s="2">
        <v>43634</v>
      </c>
      <c r="B602" s="3" t="s">
        <v>31</v>
      </c>
      <c r="C602" s="3" t="s">
        <v>32</v>
      </c>
      <c r="D602" s="4" t="s">
        <v>49</v>
      </c>
      <c r="E602" s="4" t="s">
        <v>49</v>
      </c>
      <c r="F602" s="3" t="s">
        <v>33</v>
      </c>
      <c r="G602" s="4" t="s">
        <v>49</v>
      </c>
      <c r="H602" s="4" t="s">
        <v>49</v>
      </c>
      <c r="I602" s="3" t="s">
        <v>34</v>
      </c>
      <c r="J602" s="3" t="s">
        <v>35</v>
      </c>
      <c r="K602" s="3" t="s">
        <v>36</v>
      </c>
      <c r="L602" s="3" t="s">
        <v>37</v>
      </c>
      <c r="M602" s="3" t="s">
        <v>33</v>
      </c>
      <c r="N602" s="4" t="s">
        <v>49</v>
      </c>
      <c r="O602" s="4" t="s">
        <v>49</v>
      </c>
      <c r="P602" s="3" t="s">
        <v>38</v>
      </c>
      <c r="Q602" s="3" t="s">
        <v>39</v>
      </c>
      <c r="R602" s="3" t="s">
        <v>40</v>
      </c>
      <c r="S602" s="3" t="s">
        <v>37</v>
      </c>
      <c r="T602" s="3" t="s">
        <v>41</v>
      </c>
      <c r="U602" s="3" t="s">
        <v>42</v>
      </c>
      <c r="V602" s="3" t="s">
        <v>43</v>
      </c>
      <c r="W602" s="3" t="s">
        <v>44</v>
      </c>
      <c r="X602" s="3" t="s">
        <v>45</v>
      </c>
      <c r="Y602" s="3" t="s">
        <v>46</v>
      </c>
      <c r="Z602" s="3" t="s">
        <v>47</v>
      </c>
      <c r="AA602" s="3" t="s">
        <v>809</v>
      </c>
      <c r="AB602" s="12" t="str">
        <f t="shared" ref="AB602:AB607" si="146">IF(ISNUMBER(SEARCH("CARBENDAZIM",AA602)),"Carbendazim",IF(ISNUMBER(SEARCH("4-D",AA602)),"2,4-Dichlorophenoxyacetic acid",IF(ISNUMBER(SEARCH("RIDOVER",AA602)),"Glyphosate",IF(ISNUMBER(SEARCH("POQUER",AA602)),"Clethodim",IF(ISNUMBER(SEARCH("LITER",AA602)),"Imidacloprid",IF(ISNUMBER(SEARCH("PYRINEX",AA602)),"Chlorpyrifos",IF(ISNUMBER(SEARCH("ORBIT",AA602)),"Omethoate",IF(ISNUMBER(SEARCH("HEXARON",AA602)),"Diuron",IF(ISNUMBER(SEARCH("ISOPROPYLAMINE",AA602)),"Isopropylamine",IF(ISNUMBER(SEARCH("GLYPHOSATE",AA602)),"Glyphosate",IF(ISNUMBER(SEARCH("MANCOZEB",AA602)),"Mancozeb Indofil",IF(ISNUMBER(SEARCH("PARAQUAT",AA602)),"Paraquat",IF(ISNUMBER(SEARCH("CAROMAX",AA602)),"Aromatic Solvent Mixture",IF(ISNUMBER(SEARCH("BUTIRON",AA602)),"Tebuthiuron",IF(ISNUMBER(SEARCH("VORAZ",AA602)),"Methomyl",IF(ISNUMBER(SEARCH("IMIDACLOPRID",AA602)),"Imidacloprid",IF(ISNUMBER(SEARCH("2 4 D",AA602)),"2,4-Dichlorophenoxyacetic acid",IF(ISNUMBER(SEARCH("IMIDACL",AA602)),"Imidacloprid",IF(ISNUMBER(SEARCH("DIUREX",AA602)),"Diuron",IF(ISNUMBER(SEARCH("RAPEL",AA602)),"Acephate","fix it"))))))))))))))))))))</f>
        <v>2,4-Dichlorophenoxyacetic acid</v>
      </c>
      <c r="AC602" s="10"/>
      <c r="AD602" s="10"/>
      <c r="AE602" s="4">
        <v>37080</v>
      </c>
      <c r="AF602" s="4">
        <v>37.08</v>
      </c>
      <c r="AG602" s="3" t="s">
        <v>49</v>
      </c>
      <c r="AJ602" s="7"/>
      <c r="AK602" s="7"/>
      <c r="AL602" s="7"/>
    </row>
    <row r="603" spans="1:38" ht="22" customHeight="1" x14ac:dyDescent="0.3">
      <c r="A603" s="5">
        <v>43634</v>
      </c>
      <c r="B603" s="6" t="s">
        <v>31</v>
      </c>
      <c r="C603" s="6" t="s">
        <v>32</v>
      </c>
      <c r="D603" s="7" t="s">
        <v>49</v>
      </c>
      <c r="E603" s="7" t="s">
        <v>49</v>
      </c>
      <c r="F603" s="6" t="s">
        <v>33</v>
      </c>
      <c r="G603" s="7" t="s">
        <v>49</v>
      </c>
      <c r="H603" s="7" t="s">
        <v>49</v>
      </c>
      <c r="I603" s="6" t="s">
        <v>34</v>
      </c>
      <c r="J603" s="6" t="s">
        <v>35</v>
      </c>
      <c r="K603" s="6" t="s">
        <v>36</v>
      </c>
      <c r="L603" s="6" t="s">
        <v>37</v>
      </c>
      <c r="M603" s="6" t="s">
        <v>33</v>
      </c>
      <c r="N603" s="7" t="s">
        <v>49</v>
      </c>
      <c r="O603" s="7" t="s">
        <v>49</v>
      </c>
      <c r="P603" s="6" t="s">
        <v>38</v>
      </c>
      <c r="Q603" s="6" t="s">
        <v>39</v>
      </c>
      <c r="R603" s="6" t="s">
        <v>40</v>
      </c>
      <c r="S603" s="6" t="s">
        <v>37</v>
      </c>
      <c r="T603" s="6" t="s">
        <v>41</v>
      </c>
      <c r="U603" s="6" t="s">
        <v>42</v>
      </c>
      <c r="V603" s="6" t="s">
        <v>43</v>
      </c>
      <c r="W603" s="6" t="s">
        <v>44</v>
      </c>
      <c r="X603" s="6" t="s">
        <v>45</v>
      </c>
      <c r="Y603" s="6" t="s">
        <v>46</v>
      </c>
      <c r="Z603" s="6" t="s">
        <v>47</v>
      </c>
      <c r="AA603" s="6" t="s">
        <v>809</v>
      </c>
      <c r="AB603" s="12" t="str">
        <f t="shared" si="146"/>
        <v>2,4-Dichlorophenoxyacetic acid</v>
      </c>
      <c r="AC603" s="7"/>
      <c r="AD603" s="7"/>
      <c r="AE603" s="7">
        <v>37060</v>
      </c>
      <c r="AF603" s="7">
        <v>37.06</v>
      </c>
      <c r="AG603" s="6" t="s">
        <v>49</v>
      </c>
      <c r="AJ603" s="10"/>
      <c r="AK603" s="10"/>
      <c r="AL603" s="10"/>
    </row>
    <row r="604" spans="1:38" ht="22" customHeight="1" x14ac:dyDescent="0.3">
      <c r="A604" s="2">
        <v>43634</v>
      </c>
      <c r="B604" s="3" t="s">
        <v>31</v>
      </c>
      <c r="C604" s="3" t="s">
        <v>32</v>
      </c>
      <c r="D604" s="4" t="s">
        <v>49</v>
      </c>
      <c r="E604" s="4" t="s">
        <v>49</v>
      </c>
      <c r="F604" s="3" t="s">
        <v>33</v>
      </c>
      <c r="G604" s="4" t="s">
        <v>49</v>
      </c>
      <c r="H604" s="4" t="s">
        <v>49</v>
      </c>
      <c r="I604" s="3" t="s">
        <v>34</v>
      </c>
      <c r="J604" s="3" t="s">
        <v>35</v>
      </c>
      <c r="K604" s="3" t="s">
        <v>36</v>
      </c>
      <c r="L604" s="3" t="s">
        <v>37</v>
      </c>
      <c r="M604" s="3" t="s">
        <v>33</v>
      </c>
      <c r="N604" s="4" t="s">
        <v>49</v>
      </c>
      <c r="O604" s="4" t="s">
        <v>49</v>
      </c>
      <c r="P604" s="3" t="s">
        <v>38</v>
      </c>
      <c r="Q604" s="3" t="s">
        <v>39</v>
      </c>
      <c r="R604" s="3" t="s">
        <v>40</v>
      </c>
      <c r="S604" s="3" t="s">
        <v>37</v>
      </c>
      <c r="T604" s="3" t="s">
        <v>41</v>
      </c>
      <c r="U604" s="3" t="s">
        <v>42</v>
      </c>
      <c r="V604" s="3" t="s">
        <v>43</v>
      </c>
      <c r="W604" s="3" t="s">
        <v>44</v>
      </c>
      <c r="X604" s="3" t="s">
        <v>45</v>
      </c>
      <c r="Y604" s="3" t="s">
        <v>46</v>
      </c>
      <c r="Z604" s="3" t="s">
        <v>47</v>
      </c>
      <c r="AA604" s="3" t="s">
        <v>810</v>
      </c>
      <c r="AB604" s="12" t="str">
        <f t="shared" si="146"/>
        <v>2,4-Dichlorophenoxyacetic acid</v>
      </c>
      <c r="AC604" s="10"/>
      <c r="AD604" s="10"/>
      <c r="AE604" s="4">
        <v>147860</v>
      </c>
      <c r="AF604" s="4">
        <v>147.86000000000001</v>
      </c>
      <c r="AG604" s="3" t="s">
        <v>49</v>
      </c>
      <c r="AJ604" s="7"/>
      <c r="AK604" s="7"/>
      <c r="AL604" s="7"/>
    </row>
    <row r="605" spans="1:38" ht="22" customHeight="1" x14ac:dyDescent="0.3">
      <c r="A605" s="5">
        <v>43634</v>
      </c>
      <c r="B605" s="6" t="s">
        <v>31</v>
      </c>
      <c r="C605" s="6" t="s">
        <v>32</v>
      </c>
      <c r="D605" s="7" t="s">
        <v>49</v>
      </c>
      <c r="E605" s="7" t="s">
        <v>49</v>
      </c>
      <c r="F605" s="6" t="s">
        <v>33</v>
      </c>
      <c r="G605" s="7" t="s">
        <v>49</v>
      </c>
      <c r="H605" s="7" t="s">
        <v>49</v>
      </c>
      <c r="I605" s="6" t="s">
        <v>34</v>
      </c>
      <c r="J605" s="6" t="s">
        <v>65</v>
      </c>
      <c r="K605" s="7" t="s">
        <v>49</v>
      </c>
      <c r="L605" s="7" t="s">
        <v>49</v>
      </c>
      <c r="M605" s="6" t="s">
        <v>33</v>
      </c>
      <c r="N605" s="7" t="s">
        <v>49</v>
      </c>
      <c r="O605" s="7" t="s">
        <v>49</v>
      </c>
      <c r="P605" s="6" t="s">
        <v>66</v>
      </c>
      <c r="Q605" s="6" t="s">
        <v>400</v>
      </c>
      <c r="R605" s="6" t="s">
        <v>67</v>
      </c>
      <c r="S605" s="6" t="s">
        <v>68</v>
      </c>
      <c r="T605" s="6" t="s">
        <v>69</v>
      </c>
      <c r="U605" s="6" t="s">
        <v>70</v>
      </c>
      <c r="V605" s="6" t="s">
        <v>43</v>
      </c>
      <c r="W605" s="6" t="s">
        <v>44</v>
      </c>
      <c r="X605" s="6" t="s">
        <v>45</v>
      </c>
      <c r="Y605" s="6" t="s">
        <v>46</v>
      </c>
      <c r="Z605" s="6" t="s">
        <v>73</v>
      </c>
      <c r="AA605" s="6" t="s">
        <v>808</v>
      </c>
      <c r="AB605" s="12" t="str">
        <f t="shared" si="146"/>
        <v>Clethodim</v>
      </c>
      <c r="AC605" s="7"/>
      <c r="AD605" s="7"/>
      <c r="AE605" s="7">
        <v>24719</v>
      </c>
      <c r="AF605" s="7">
        <v>24.72</v>
      </c>
      <c r="AG605" s="7">
        <v>152000</v>
      </c>
      <c r="AJ605" s="10"/>
      <c r="AK605" s="10"/>
      <c r="AL605" s="10"/>
    </row>
    <row r="606" spans="1:38" ht="22" customHeight="1" x14ac:dyDescent="0.3">
      <c r="A606" s="2">
        <v>43634</v>
      </c>
      <c r="B606" s="3" t="s">
        <v>31</v>
      </c>
      <c r="C606" s="3" t="s">
        <v>32</v>
      </c>
      <c r="D606" s="4" t="s">
        <v>49</v>
      </c>
      <c r="E606" s="4" t="s">
        <v>49</v>
      </c>
      <c r="F606" s="3" t="s">
        <v>33</v>
      </c>
      <c r="G606" s="4" t="s">
        <v>49</v>
      </c>
      <c r="H606" s="4" t="s">
        <v>49</v>
      </c>
      <c r="I606" s="3" t="s">
        <v>34</v>
      </c>
      <c r="J606" s="3" t="s">
        <v>65</v>
      </c>
      <c r="K606" s="4" t="s">
        <v>49</v>
      </c>
      <c r="L606" s="4" t="s">
        <v>49</v>
      </c>
      <c r="M606" s="3" t="s">
        <v>33</v>
      </c>
      <c r="N606" s="4" t="s">
        <v>49</v>
      </c>
      <c r="O606" s="4" t="s">
        <v>49</v>
      </c>
      <c r="P606" s="3" t="s">
        <v>66</v>
      </c>
      <c r="Q606" s="3" t="s">
        <v>185</v>
      </c>
      <c r="R606" s="3" t="s">
        <v>67</v>
      </c>
      <c r="S606" s="3" t="s">
        <v>68</v>
      </c>
      <c r="T606" s="3" t="s">
        <v>69</v>
      </c>
      <c r="U606" s="3" t="s">
        <v>70</v>
      </c>
      <c r="V606" s="3" t="s">
        <v>43</v>
      </c>
      <c r="W606" s="3" t="s">
        <v>44</v>
      </c>
      <c r="X606" s="3" t="s">
        <v>45</v>
      </c>
      <c r="Y606" s="3" t="s">
        <v>46</v>
      </c>
      <c r="Z606" s="3" t="s">
        <v>73</v>
      </c>
      <c r="AA606" s="3" t="s">
        <v>808</v>
      </c>
      <c r="AB606" s="12" t="str">
        <f t="shared" si="146"/>
        <v>Clethodim</v>
      </c>
      <c r="AC606" s="10"/>
      <c r="AD606" s="10"/>
      <c r="AE606" s="4">
        <v>24659</v>
      </c>
      <c r="AF606" s="4">
        <v>24.66</v>
      </c>
      <c r="AG606" s="4">
        <v>152000</v>
      </c>
      <c r="AJ606" s="7"/>
      <c r="AK606" s="7"/>
      <c r="AL606" s="7"/>
    </row>
    <row r="607" spans="1:38" ht="22" customHeight="1" x14ac:dyDescent="0.3">
      <c r="A607" s="5">
        <v>43634</v>
      </c>
      <c r="B607" s="6" t="s">
        <v>31</v>
      </c>
      <c r="C607" s="6" t="s">
        <v>32</v>
      </c>
      <c r="D607" s="7" t="s">
        <v>49</v>
      </c>
      <c r="E607" s="7" t="s">
        <v>49</v>
      </c>
      <c r="F607" s="6" t="s">
        <v>33</v>
      </c>
      <c r="G607" s="7" t="s">
        <v>49</v>
      </c>
      <c r="H607" s="7" t="s">
        <v>49</v>
      </c>
      <c r="I607" s="6" t="s">
        <v>34</v>
      </c>
      <c r="J607" s="6" t="s">
        <v>65</v>
      </c>
      <c r="K607" s="7" t="s">
        <v>49</v>
      </c>
      <c r="L607" s="7" t="s">
        <v>49</v>
      </c>
      <c r="M607" s="6" t="s">
        <v>33</v>
      </c>
      <c r="N607" s="7" t="s">
        <v>49</v>
      </c>
      <c r="O607" s="7" t="s">
        <v>49</v>
      </c>
      <c r="P607" s="6" t="s">
        <v>66</v>
      </c>
      <c r="Q607" s="6" t="s">
        <v>185</v>
      </c>
      <c r="R607" s="6" t="s">
        <v>67</v>
      </c>
      <c r="S607" s="6" t="s">
        <v>68</v>
      </c>
      <c r="T607" s="6" t="s">
        <v>69</v>
      </c>
      <c r="U607" s="6" t="s">
        <v>70</v>
      </c>
      <c r="V607" s="6" t="s">
        <v>43</v>
      </c>
      <c r="W607" s="6" t="s">
        <v>44</v>
      </c>
      <c r="X607" s="6" t="s">
        <v>45</v>
      </c>
      <c r="Y607" s="6" t="s">
        <v>46</v>
      </c>
      <c r="Z607" s="6" t="s">
        <v>73</v>
      </c>
      <c r="AA607" s="6" t="s">
        <v>808</v>
      </c>
      <c r="AB607" s="12" t="str">
        <f t="shared" si="146"/>
        <v>Clethodim</v>
      </c>
      <c r="AC607" s="7"/>
      <c r="AD607" s="7"/>
      <c r="AE607" s="7">
        <v>24679</v>
      </c>
      <c r="AF607" s="7">
        <v>24.68</v>
      </c>
      <c r="AG607" s="7">
        <v>152000</v>
      </c>
      <c r="AJ607" s="10"/>
      <c r="AK607" s="10"/>
      <c r="AL607" s="10"/>
    </row>
    <row r="608" spans="1:38" ht="22" customHeight="1" x14ac:dyDescent="0.3">
      <c r="A608" s="2">
        <v>43634</v>
      </c>
      <c r="B608" s="3" t="s">
        <v>50</v>
      </c>
      <c r="C608" s="3" t="s">
        <v>84</v>
      </c>
      <c r="D608" s="3" t="s">
        <v>85</v>
      </c>
      <c r="E608" s="3" t="s">
        <v>44</v>
      </c>
      <c r="F608" s="3" t="s">
        <v>33</v>
      </c>
      <c r="G608" s="4" t="s">
        <v>49</v>
      </c>
      <c r="H608" s="4" t="s">
        <v>49</v>
      </c>
      <c r="I608" s="3" t="s">
        <v>86</v>
      </c>
      <c r="J608" s="3" t="s">
        <v>591</v>
      </c>
      <c r="K608" s="4" t="s">
        <v>49</v>
      </c>
      <c r="L608" s="3" t="s">
        <v>592</v>
      </c>
      <c r="M608" s="3" t="s">
        <v>593</v>
      </c>
      <c r="N608" s="4" t="s">
        <v>49</v>
      </c>
      <c r="O608" s="4" t="s">
        <v>49</v>
      </c>
      <c r="P608" s="3" t="s">
        <v>355</v>
      </c>
      <c r="Q608" s="3" t="s">
        <v>356</v>
      </c>
      <c r="R608" s="3" t="s">
        <v>96</v>
      </c>
      <c r="S608" s="3" t="s">
        <v>97</v>
      </c>
      <c r="T608" s="3" t="s">
        <v>98</v>
      </c>
      <c r="U608" s="3" t="s">
        <v>99</v>
      </c>
      <c r="V608" s="3" t="s">
        <v>90</v>
      </c>
      <c r="W608" s="3" t="s">
        <v>44</v>
      </c>
      <c r="X608" s="3" t="s">
        <v>91</v>
      </c>
      <c r="Y608" s="3" t="s">
        <v>46</v>
      </c>
      <c r="Z608" s="3" t="s">
        <v>781</v>
      </c>
      <c r="AA608" s="19" t="s">
        <v>811</v>
      </c>
      <c r="AB608" s="12" t="s">
        <v>3184</v>
      </c>
      <c r="AC608" s="10"/>
      <c r="AD608" s="10"/>
      <c r="AE608" s="4">
        <v>65217</v>
      </c>
      <c r="AF608" s="4">
        <v>65.22</v>
      </c>
      <c r="AG608" s="4">
        <v>171000</v>
      </c>
      <c r="AJ608" s="7"/>
      <c r="AK608" s="7"/>
      <c r="AL608" s="7"/>
    </row>
    <row r="609" spans="1:38" ht="22" customHeight="1" x14ac:dyDescent="0.3">
      <c r="A609" s="5">
        <v>43630</v>
      </c>
      <c r="B609" s="6" t="s">
        <v>212</v>
      </c>
      <c r="C609" s="6" t="s">
        <v>753</v>
      </c>
      <c r="D609" s="7" t="s">
        <v>49</v>
      </c>
      <c r="E609" s="7" t="s">
        <v>49</v>
      </c>
      <c r="F609" s="7" t="s">
        <v>49</v>
      </c>
      <c r="G609" s="7" t="s">
        <v>49</v>
      </c>
      <c r="H609" s="7" t="s">
        <v>49</v>
      </c>
      <c r="I609" s="6" t="s">
        <v>754</v>
      </c>
      <c r="J609" s="6" t="s">
        <v>77</v>
      </c>
      <c r="K609" s="6" t="s">
        <v>78</v>
      </c>
      <c r="L609" s="6" t="s">
        <v>68</v>
      </c>
      <c r="M609" s="6" t="s">
        <v>33</v>
      </c>
      <c r="N609" s="7" t="s">
        <v>49</v>
      </c>
      <c r="O609" s="7" t="s">
        <v>49</v>
      </c>
      <c r="P609" s="6" t="s">
        <v>79</v>
      </c>
      <c r="Q609" s="6" t="s">
        <v>812</v>
      </c>
      <c r="R609" s="6" t="s">
        <v>67</v>
      </c>
      <c r="S609" s="6" t="s">
        <v>68</v>
      </c>
      <c r="T609" s="6" t="s">
        <v>69</v>
      </c>
      <c r="U609" s="6" t="s">
        <v>70</v>
      </c>
      <c r="V609" s="6" t="s">
        <v>217</v>
      </c>
      <c r="W609" s="6" t="s">
        <v>44</v>
      </c>
      <c r="X609" s="6" t="s">
        <v>218</v>
      </c>
      <c r="Y609" s="6" t="s">
        <v>46</v>
      </c>
      <c r="Z609" s="6" t="s">
        <v>243</v>
      </c>
      <c r="AA609" s="6" t="s">
        <v>813</v>
      </c>
      <c r="AB609" s="12" t="str">
        <f t="shared" ref="AB609:AB610" si="147">IF(ISNUMBER(SEARCH("BUTYRAMIDE",AA609)),"2,3-Dimethyl Butyramide",IF(ISNUMBER(SEARCH("FOLPET",AA609)),"Folpet",IF(ISNUMBER(SEARCH("METHYL [2-({[6- (TRIFLUOROMETHYL) PYRIDIN-2-YL] OXY} METHYL) PHENYL",AA609)),"Esther",IF(ISNUMBER(SEARCH("TEBUCONAZOL",AA609)),"Tebuconazole",IF(ISNUMBER(SEARCH("DICHLOROPHENYL",AA609)),"Dichlorophenyl Isocyanates",IF(ISNUMBER(SEARCH("CAPTAN",AA609)),"Captan",IF(ISNUMBER(SEARCH("DIMETHYLACETAMID",AA609)),"Dimethylacetamide",IF(ISNUMBER(SEARCH("AFALON",AA609)),"Linuron","FIX IT"))))))))</f>
        <v>Captan</v>
      </c>
      <c r="AC609" s="7"/>
      <c r="AD609" s="7"/>
      <c r="AE609" s="7">
        <v>25940</v>
      </c>
      <c r="AF609" s="7">
        <v>25.94</v>
      </c>
      <c r="AG609" s="7">
        <v>419000</v>
      </c>
      <c r="AJ609" s="10"/>
      <c r="AK609" s="10"/>
      <c r="AL609" s="10"/>
    </row>
    <row r="610" spans="1:38" ht="22" customHeight="1" x14ac:dyDescent="0.3">
      <c r="A610" s="2">
        <v>43630</v>
      </c>
      <c r="B610" s="3" t="s">
        <v>212</v>
      </c>
      <c r="C610" s="3" t="s">
        <v>753</v>
      </c>
      <c r="D610" s="4" t="s">
        <v>49</v>
      </c>
      <c r="E610" s="4" t="s">
        <v>49</v>
      </c>
      <c r="F610" s="4" t="s">
        <v>49</v>
      </c>
      <c r="G610" s="4" t="s">
        <v>49</v>
      </c>
      <c r="H610" s="4" t="s">
        <v>49</v>
      </c>
      <c r="I610" s="3" t="s">
        <v>754</v>
      </c>
      <c r="J610" s="3" t="s">
        <v>77</v>
      </c>
      <c r="K610" s="3" t="s">
        <v>78</v>
      </c>
      <c r="L610" s="3" t="s">
        <v>68</v>
      </c>
      <c r="M610" s="3" t="s">
        <v>33</v>
      </c>
      <c r="N610" s="4" t="s">
        <v>49</v>
      </c>
      <c r="O610" s="4" t="s">
        <v>49</v>
      </c>
      <c r="P610" s="3" t="s">
        <v>79</v>
      </c>
      <c r="Q610" s="3" t="s">
        <v>812</v>
      </c>
      <c r="R610" s="3" t="s">
        <v>67</v>
      </c>
      <c r="S610" s="3" t="s">
        <v>68</v>
      </c>
      <c r="T610" s="3" t="s">
        <v>69</v>
      </c>
      <c r="U610" s="3" t="s">
        <v>70</v>
      </c>
      <c r="V610" s="3" t="s">
        <v>217</v>
      </c>
      <c r="W610" s="3" t="s">
        <v>44</v>
      </c>
      <c r="X610" s="3" t="s">
        <v>218</v>
      </c>
      <c r="Y610" s="3" t="s">
        <v>46</v>
      </c>
      <c r="Z610" s="3" t="s">
        <v>243</v>
      </c>
      <c r="AA610" s="3" t="s">
        <v>813</v>
      </c>
      <c r="AB610" s="12" t="str">
        <f t="shared" si="147"/>
        <v>Captan</v>
      </c>
      <c r="AC610" s="10"/>
      <c r="AD610" s="10"/>
      <c r="AE610" s="4">
        <v>25940</v>
      </c>
      <c r="AF610" s="4">
        <v>25.94</v>
      </c>
      <c r="AG610" s="4">
        <v>419000</v>
      </c>
      <c r="AJ610" s="7"/>
      <c r="AK610" s="7"/>
      <c r="AL610" s="7"/>
    </row>
    <row r="611" spans="1:38" ht="22" customHeight="1" x14ac:dyDescent="0.3">
      <c r="A611" s="5">
        <v>43628</v>
      </c>
      <c r="B611" s="6" t="s">
        <v>50</v>
      </c>
      <c r="C611" s="6" t="s">
        <v>32</v>
      </c>
      <c r="D611" s="7" t="s">
        <v>49</v>
      </c>
      <c r="E611" s="7" t="s">
        <v>49</v>
      </c>
      <c r="F611" s="6" t="s">
        <v>33</v>
      </c>
      <c r="G611" s="7" t="s">
        <v>49</v>
      </c>
      <c r="H611" s="7" t="s">
        <v>49</v>
      </c>
      <c r="I611" s="6" t="s">
        <v>34</v>
      </c>
      <c r="J611" s="6" t="s">
        <v>591</v>
      </c>
      <c r="K611" s="7" t="s">
        <v>49</v>
      </c>
      <c r="L611" s="6" t="s">
        <v>592</v>
      </c>
      <c r="M611" s="6" t="s">
        <v>593</v>
      </c>
      <c r="N611" s="7" t="s">
        <v>49</v>
      </c>
      <c r="O611" s="7" t="s">
        <v>49</v>
      </c>
      <c r="P611" s="6" t="s">
        <v>355</v>
      </c>
      <c r="Q611" s="6" t="s">
        <v>356</v>
      </c>
      <c r="R611" s="6" t="s">
        <v>96</v>
      </c>
      <c r="S611" s="6" t="s">
        <v>97</v>
      </c>
      <c r="T611" s="6" t="s">
        <v>98</v>
      </c>
      <c r="U611" s="6" t="s">
        <v>99</v>
      </c>
      <c r="V611" s="6" t="s">
        <v>43</v>
      </c>
      <c r="W611" s="6" t="s">
        <v>44</v>
      </c>
      <c r="X611" s="6" t="s">
        <v>45</v>
      </c>
      <c r="Y611" s="6" t="s">
        <v>46</v>
      </c>
      <c r="Z611" s="6" t="s">
        <v>289</v>
      </c>
      <c r="AA611" s="6" t="s">
        <v>814</v>
      </c>
      <c r="AB611" s="12" t="str">
        <f t="shared" ref="AB611:AB616" si="148">IF(ISNUMBER(SEARCH("CARBENDAZIM",AA611)),"Carbendazim",IF(ISNUMBER(SEARCH("4-D",AA611)),"2,4-Dichlorophenoxyacetic acid",IF(ISNUMBER(SEARCH("RIDOVER",AA611)),"Glyphosate",IF(ISNUMBER(SEARCH("POQUER",AA611)),"Clethodim",IF(ISNUMBER(SEARCH("LITER",AA611)),"Imidacloprid",IF(ISNUMBER(SEARCH("PYRINEX",AA611)),"Chlorpyrifos",IF(ISNUMBER(SEARCH("ORBIT",AA611)),"Omethoate",IF(ISNUMBER(SEARCH("HEXARON",AA611)),"Diuron",IF(ISNUMBER(SEARCH("ISOPROPYLAMINE",AA611)),"Isopropylamine",IF(ISNUMBER(SEARCH("GLYPHOSATE",AA611)),"Glyphosate",IF(ISNUMBER(SEARCH("MANCOZEB",AA611)),"Mancozeb Indofil",IF(ISNUMBER(SEARCH("PARAQUAT",AA611)),"Paraquat",IF(ISNUMBER(SEARCH("CAROMAX",AA611)),"Aromatic Solvent Mixture",IF(ISNUMBER(SEARCH("BUTIRON",AA611)),"Tebuthiuron",IF(ISNUMBER(SEARCH("VORAZ",AA611)),"Methomyl",IF(ISNUMBER(SEARCH("IMIDACLOPRID",AA611)),"Imidacloprid",IF(ISNUMBER(SEARCH("2 4 D",AA611)),"2,4-Dichlorophenoxyacetic acid",IF(ISNUMBER(SEARCH("IMIDACL",AA611)),"Imidacloprid",IF(ISNUMBER(SEARCH("DIUREX",AA611)),"Diuron",IF(ISNUMBER(SEARCH("RAPEL",AA611)),"Acephate","fix it"))))))))))))))))))))</f>
        <v>Isopropylamine</v>
      </c>
      <c r="AC611" s="7"/>
      <c r="AD611" s="7"/>
      <c r="AE611" s="7">
        <v>73718</v>
      </c>
      <c r="AF611" s="7">
        <v>73.72</v>
      </c>
      <c r="AG611" s="7">
        <v>193000</v>
      </c>
      <c r="AJ611" s="10"/>
      <c r="AK611" s="10"/>
      <c r="AL611" s="10"/>
    </row>
    <row r="612" spans="1:38" ht="22" customHeight="1" x14ac:dyDescent="0.3">
      <c r="A612" s="2">
        <v>43628</v>
      </c>
      <c r="B612" s="3" t="s">
        <v>50</v>
      </c>
      <c r="C612" s="3" t="s">
        <v>32</v>
      </c>
      <c r="D612" s="4" t="s">
        <v>49</v>
      </c>
      <c r="E612" s="4" t="s">
        <v>49</v>
      </c>
      <c r="F612" s="3" t="s">
        <v>33</v>
      </c>
      <c r="G612" s="4" t="s">
        <v>49</v>
      </c>
      <c r="H612" s="4" t="s">
        <v>49</v>
      </c>
      <c r="I612" s="3" t="s">
        <v>34</v>
      </c>
      <c r="J612" s="3" t="s">
        <v>507</v>
      </c>
      <c r="K612" s="4" t="s">
        <v>49</v>
      </c>
      <c r="L612" s="3" t="s">
        <v>307</v>
      </c>
      <c r="M612" s="4" t="s">
        <v>49</v>
      </c>
      <c r="N612" s="4" t="s">
        <v>49</v>
      </c>
      <c r="O612" s="4" t="s">
        <v>49</v>
      </c>
      <c r="P612" s="3" t="s">
        <v>158</v>
      </c>
      <c r="Q612" s="3" t="s">
        <v>39</v>
      </c>
      <c r="R612" s="3" t="s">
        <v>106</v>
      </c>
      <c r="S612" s="3" t="s">
        <v>61</v>
      </c>
      <c r="T612" s="3" t="s">
        <v>107</v>
      </c>
      <c r="U612" s="3" t="s">
        <v>56</v>
      </c>
      <c r="V612" s="3" t="s">
        <v>43</v>
      </c>
      <c r="W612" s="3" t="s">
        <v>44</v>
      </c>
      <c r="X612" s="3" t="s">
        <v>45</v>
      </c>
      <c r="Y612" s="3" t="s">
        <v>46</v>
      </c>
      <c r="Z612" s="3" t="s">
        <v>159</v>
      </c>
      <c r="AA612" s="3" t="s">
        <v>530</v>
      </c>
      <c r="AB612" s="12" t="str">
        <f t="shared" si="148"/>
        <v>Glyphosate</v>
      </c>
      <c r="AC612" s="10"/>
      <c r="AD612" s="10"/>
      <c r="AE612" s="4">
        <v>145320.01</v>
      </c>
      <c r="AF612" s="4">
        <v>145.32</v>
      </c>
      <c r="AG612" s="4">
        <v>1360000</v>
      </c>
      <c r="AJ612" s="7"/>
      <c r="AK612" s="7"/>
      <c r="AL612" s="7"/>
    </row>
    <row r="613" spans="1:38" ht="22" customHeight="1" x14ac:dyDescent="0.3">
      <c r="A613" s="5">
        <v>43626</v>
      </c>
      <c r="B613" s="6" t="s">
        <v>31</v>
      </c>
      <c r="C613" s="6" t="s">
        <v>32</v>
      </c>
      <c r="D613" s="7" t="s">
        <v>49</v>
      </c>
      <c r="E613" s="7" t="s">
        <v>49</v>
      </c>
      <c r="F613" s="6" t="s">
        <v>33</v>
      </c>
      <c r="G613" s="7" t="s">
        <v>49</v>
      </c>
      <c r="H613" s="7" t="s">
        <v>49</v>
      </c>
      <c r="I613" s="6" t="s">
        <v>34</v>
      </c>
      <c r="J613" s="6" t="s">
        <v>35</v>
      </c>
      <c r="K613" s="6" t="s">
        <v>36</v>
      </c>
      <c r="L613" s="6" t="s">
        <v>37</v>
      </c>
      <c r="M613" s="6" t="s">
        <v>33</v>
      </c>
      <c r="N613" s="7" t="s">
        <v>49</v>
      </c>
      <c r="O613" s="7" t="s">
        <v>49</v>
      </c>
      <c r="P613" s="6" t="s">
        <v>38</v>
      </c>
      <c r="Q613" s="6" t="s">
        <v>39</v>
      </c>
      <c r="R613" s="6" t="s">
        <v>40</v>
      </c>
      <c r="S613" s="6" t="s">
        <v>37</v>
      </c>
      <c r="T613" s="6" t="s">
        <v>41</v>
      </c>
      <c r="U613" s="6" t="s">
        <v>42</v>
      </c>
      <c r="V613" s="6" t="s">
        <v>43</v>
      </c>
      <c r="W613" s="6" t="s">
        <v>44</v>
      </c>
      <c r="X613" s="6" t="s">
        <v>45</v>
      </c>
      <c r="Y613" s="6" t="s">
        <v>46</v>
      </c>
      <c r="Z613" s="6" t="s">
        <v>47</v>
      </c>
      <c r="AA613" s="6" t="s">
        <v>815</v>
      </c>
      <c r="AB613" s="12" t="str">
        <f t="shared" si="148"/>
        <v>2,4-Dichlorophenoxyacetic acid</v>
      </c>
      <c r="AC613" s="7"/>
      <c r="AD613" s="7"/>
      <c r="AE613" s="7">
        <v>55360</v>
      </c>
      <c r="AF613" s="7">
        <v>55.36</v>
      </c>
      <c r="AG613" s="6" t="s">
        <v>49</v>
      </c>
      <c r="AJ613" s="10"/>
      <c r="AK613" s="10"/>
      <c r="AL613" s="10"/>
    </row>
    <row r="614" spans="1:38" ht="22" customHeight="1" x14ac:dyDescent="0.3">
      <c r="A614" s="2">
        <v>43626</v>
      </c>
      <c r="B614" s="3" t="s">
        <v>31</v>
      </c>
      <c r="C614" s="3" t="s">
        <v>32</v>
      </c>
      <c r="D614" s="4" t="s">
        <v>49</v>
      </c>
      <c r="E614" s="4" t="s">
        <v>49</v>
      </c>
      <c r="F614" s="3" t="s">
        <v>33</v>
      </c>
      <c r="G614" s="4" t="s">
        <v>49</v>
      </c>
      <c r="H614" s="4" t="s">
        <v>49</v>
      </c>
      <c r="I614" s="3" t="s">
        <v>34</v>
      </c>
      <c r="J614" s="3" t="s">
        <v>35</v>
      </c>
      <c r="K614" s="3" t="s">
        <v>36</v>
      </c>
      <c r="L614" s="3" t="s">
        <v>37</v>
      </c>
      <c r="M614" s="3" t="s">
        <v>33</v>
      </c>
      <c r="N614" s="4" t="s">
        <v>49</v>
      </c>
      <c r="O614" s="4" t="s">
        <v>49</v>
      </c>
      <c r="P614" s="3" t="s">
        <v>38</v>
      </c>
      <c r="Q614" s="3" t="s">
        <v>39</v>
      </c>
      <c r="R614" s="3" t="s">
        <v>40</v>
      </c>
      <c r="S614" s="3" t="s">
        <v>37</v>
      </c>
      <c r="T614" s="3" t="s">
        <v>41</v>
      </c>
      <c r="U614" s="3" t="s">
        <v>42</v>
      </c>
      <c r="V614" s="3" t="s">
        <v>43</v>
      </c>
      <c r="W614" s="3" t="s">
        <v>44</v>
      </c>
      <c r="X614" s="3" t="s">
        <v>45</v>
      </c>
      <c r="Y614" s="3" t="s">
        <v>46</v>
      </c>
      <c r="Z614" s="3" t="s">
        <v>47</v>
      </c>
      <c r="AA614" s="3" t="s">
        <v>816</v>
      </c>
      <c r="AB614" s="12" t="str">
        <f t="shared" si="148"/>
        <v>2,4-Dichlorophenoxyacetic acid</v>
      </c>
      <c r="AC614" s="10"/>
      <c r="AD614" s="10"/>
      <c r="AE614" s="4">
        <v>18520</v>
      </c>
      <c r="AF614" s="4">
        <v>18.52</v>
      </c>
      <c r="AG614" s="3" t="s">
        <v>49</v>
      </c>
      <c r="AJ614" s="7"/>
      <c r="AK614" s="7"/>
      <c r="AL614" s="7"/>
    </row>
    <row r="615" spans="1:38" ht="22" customHeight="1" x14ac:dyDescent="0.3">
      <c r="A615" s="5">
        <v>43623</v>
      </c>
      <c r="B615" s="6" t="s">
        <v>50</v>
      </c>
      <c r="C615" s="6" t="s">
        <v>84</v>
      </c>
      <c r="D615" s="6" t="s">
        <v>85</v>
      </c>
      <c r="E615" s="6" t="s">
        <v>44</v>
      </c>
      <c r="F615" s="6" t="s">
        <v>33</v>
      </c>
      <c r="G615" s="7" t="s">
        <v>49</v>
      </c>
      <c r="H615" s="7" t="s">
        <v>49</v>
      </c>
      <c r="I615" s="6" t="s">
        <v>86</v>
      </c>
      <c r="J615" s="6" t="s">
        <v>817</v>
      </c>
      <c r="K615" s="6" t="s">
        <v>818</v>
      </c>
      <c r="L615" s="6" t="s">
        <v>61</v>
      </c>
      <c r="M615" s="6" t="s">
        <v>33</v>
      </c>
      <c r="N615" s="7">
        <v>124338288.64</v>
      </c>
      <c r="O615" s="7">
        <v>620690093.11000001</v>
      </c>
      <c r="P615" s="6" t="s">
        <v>819</v>
      </c>
      <c r="Q615" s="6" t="s">
        <v>39</v>
      </c>
      <c r="R615" s="6" t="s">
        <v>60</v>
      </c>
      <c r="S615" s="6" t="s">
        <v>61</v>
      </c>
      <c r="T615" s="6" t="s">
        <v>62</v>
      </c>
      <c r="U615" s="6" t="s">
        <v>56</v>
      </c>
      <c r="V615" s="6" t="s">
        <v>90</v>
      </c>
      <c r="W615" s="6" t="s">
        <v>44</v>
      </c>
      <c r="X615" s="6" t="s">
        <v>91</v>
      </c>
      <c r="Y615" s="6" t="s">
        <v>46</v>
      </c>
      <c r="Z615" s="6" t="s">
        <v>820</v>
      </c>
      <c r="AA615" s="6" t="s">
        <v>821</v>
      </c>
      <c r="AB615" s="12" t="str">
        <f>IF(ISNUMBER(SEARCH("2,4 D",AA613)),"2,4-Dichlorophenoxyacetic acid",IF(ISNUMBER(SEARCH("ACIDO",AA613)),"2,4-Dichlorophenoxyacetic acid",IF(ISNUMBER(SEARCH("NAPHTHA",AA613)),"Aromatic Solvent Mixture",IF(ISNUMBER(SEARCH("DIMETHYLAMINE",AA613)),"Dimethylamine",IF(ISNUMBER(SEARCH("DIMETILAMINA",AA613)),"Dimethylamine",IF(ISNUMBER(SEARCH("JUMP",AA613)),"Diuron",IF(ISNUMBER(SEARCH(" 2-AMINO-2,3-DIMETHYL BUTYRAMIDE",AA613)),"Herbicide Amine Intermediate",IF(ISNUMBER(SEARCH("TEBUTHIURON",AA613)),"Tebuthiuron",IF(ISNUMBER(SEARCH("DMS",AA613)),"Dimethyl Sulfate",IF(ISNUMBER(SEARCH("2,4-XILIDIN",AA613)),"2,4-Xylidine","FIX IT"))))))))))</f>
        <v>2,4-Dichlorophenoxyacetic acid</v>
      </c>
      <c r="AC615" s="7"/>
      <c r="AD615" s="7"/>
      <c r="AE615" s="7">
        <v>172320.01</v>
      </c>
      <c r="AF615" s="7">
        <v>172.32</v>
      </c>
      <c r="AG615" s="7">
        <v>1428000</v>
      </c>
      <c r="AJ615" s="10"/>
      <c r="AK615" s="10"/>
      <c r="AL615" s="10"/>
    </row>
    <row r="616" spans="1:38" ht="22" customHeight="1" x14ac:dyDescent="0.3">
      <c r="A616" s="2">
        <v>43622</v>
      </c>
      <c r="B616" s="3" t="s">
        <v>31</v>
      </c>
      <c r="C616" s="3" t="s">
        <v>32</v>
      </c>
      <c r="D616" s="4" t="s">
        <v>49</v>
      </c>
      <c r="E616" s="4" t="s">
        <v>49</v>
      </c>
      <c r="F616" s="3" t="s">
        <v>33</v>
      </c>
      <c r="G616" s="4" t="s">
        <v>49</v>
      </c>
      <c r="H616" s="4" t="s">
        <v>49</v>
      </c>
      <c r="I616" s="3" t="s">
        <v>34</v>
      </c>
      <c r="J616" s="3" t="s">
        <v>35</v>
      </c>
      <c r="K616" s="3" t="s">
        <v>36</v>
      </c>
      <c r="L616" s="3" t="s">
        <v>37</v>
      </c>
      <c r="M616" s="3" t="s">
        <v>33</v>
      </c>
      <c r="N616" s="4" t="s">
        <v>49</v>
      </c>
      <c r="O616" s="4" t="s">
        <v>49</v>
      </c>
      <c r="P616" s="3" t="s">
        <v>38</v>
      </c>
      <c r="Q616" s="3" t="s">
        <v>39</v>
      </c>
      <c r="R616" s="3" t="s">
        <v>40</v>
      </c>
      <c r="S616" s="3" t="s">
        <v>37</v>
      </c>
      <c r="T616" s="3" t="s">
        <v>41</v>
      </c>
      <c r="U616" s="3" t="s">
        <v>42</v>
      </c>
      <c r="V616" s="3" t="s">
        <v>43</v>
      </c>
      <c r="W616" s="3" t="s">
        <v>44</v>
      </c>
      <c r="X616" s="3" t="s">
        <v>45</v>
      </c>
      <c r="Y616" s="3" t="s">
        <v>46</v>
      </c>
      <c r="Z616" s="3" t="s">
        <v>47</v>
      </c>
      <c r="AA616" s="3" t="s">
        <v>822</v>
      </c>
      <c r="AB616" s="12" t="str">
        <f t="shared" si="148"/>
        <v>2,4-Dichlorophenoxyacetic acid</v>
      </c>
      <c r="AC616" s="10"/>
      <c r="AD616" s="10"/>
      <c r="AE616" s="4">
        <v>92440</v>
      </c>
      <c r="AF616" s="4">
        <v>92.44</v>
      </c>
      <c r="AG616" s="3" t="s">
        <v>49</v>
      </c>
      <c r="AJ616" s="7"/>
      <c r="AK616" s="7"/>
      <c r="AL616" s="7"/>
    </row>
    <row r="617" spans="1:38" ht="22" customHeight="1" x14ac:dyDescent="0.3">
      <c r="A617" s="5">
        <v>43622</v>
      </c>
      <c r="B617" s="6" t="s">
        <v>212</v>
      </c>
      <c r="C617" s="6" t="s">
        <v>584</v>
      </c>
      <c r="D617" s="7" t="s">
        <v>49</v>
      </c>
      <c r="E617" s="7" t="s">
        <v>49</v>
      </c>
      <c r="F617" s="6" t="s">
        <v>33</v>
      </c>
      <c r="G617" s="7" t="s">
        <v>49</v>
      </c>
      <c r="H617" s="7" t="s">
        <v>49</v>
      </c>
      <c r="I617" s="6" t="s">
        <v>585</v>
      </c>
      <c r="J617" s="6" t="s">
        <v>77</v>
      </c>
      <c r="K617" s="6" t="s">
        <v>78</v>
      </c>
      <c r="L617" s="6" t="s">
        <v>68</v>
      </c>
      <c r="M617" s="6" t="s">
        <v>33</v>
      </c>
      <c r="N617" s="7" t="s">
        <v>49</v>
      </c>
      <c r="O617" s="7" t="s">
        <v>49</v>
      </c>
      <c r="P617" s="6" t="s">
        <v>79</v>
      </c>
      <c r="Q617" s="6" t="s">
        <v>586</v>
      </c>
      <c r="R617" s="6" t="s">
        <v>227</v>
      </c>
      <c r="S617" s="6" t="s">
        <v>68</v>
      </c>
      <c r="T617" s="6" t="s">
        <v>228</v>
      </c>
      <c r="U617" s="6" t="s">
        <v>70</v>
      </c>
      <c r="V617" s="6" t="s">
        <v>217</v>
      </c>
      <c r="W617" s="6" t="s">
        <v>44</v>
      </c>
      <c r="X617" s="6" t="s">
        <v>218</v>
      </c>
      <c r="Y617" s="6" t="s">
        <v>46</v>
      </c>
      <c r="Z617" s="6" t="s">
        <v>82</v>
      </c>
      <c r="AA617" s="6" t="s">
        <v>823</v>
      </c>
      <c r="AB617" s="18" t="s">
        <v>3193</v>
      </c>
      <c r="AC617" s="7"/>
      <c r="AD617" s="7"/>
      <c r="AE617" s="7">
        <v>66636</v>
      </c>
      <c r="AF617" s="7">
        <v>66.64</v>
      </c>
      <c r="AG617" s="7">
        <v>1180000</v>
      </c>
      <c r="AJ617" s="10"/>
      <c r="AK617" s="10"/>
      <c r="AL617" s="10"/>
    </row>
    <row r="618" spans="1:38" ht="22" customHeight="1" x14ac:dyDescent="0.3">
      <c r="A618" s="2">
        <v>43622</v>
      </c>
      <c r="B618" s="3" t="s">
        <v>212</v>
      </c>
      <c r="C618" s="3" t="s">
        <v>213</v>
      </c>
      <c r="D618" s="3" t="s">
        <v>214</v>
      </c>
      <c r="E618" s="3" t="s">
        <v>97</v>
      </c>
      <c r="F618" s="4" t="s">
        <v>49</v>
      </c>
      <c r="G618" s="4" t="s">
        <v>49</v>
      </c>
      <c r="H618" s="4" t="s">
        <v>49</v>
      </c>
      <c r="I618" s="3" t="s">
        <v>215</v>
      </c>
      <c r="J618" s="3" t="s">
        <v>65</v>
      </c>
      <c r="K618" s="4" t="s">
        <v>49</v>
      </c>
      <c r="L618" s="4" t="s">
        <v>49</v>
      </c>
      <c r="M618" s="3" t="s">
        <v>33</v>
      </c>
      <c r="N618" s="4" t="s">
        <v>49</v>
      </c>
      <c r="O618" s="4" t="s">
        <v>49</v>
      </c>
      <c r="P618" s="3" t="s">
        <v>66</v>
      </c>
      <c r="Q618" s="3" t="s">
        <v>216</v>
      </c>
      <c r="R618" s="3" t="s">
        <v>227</v>
      </c>
      <c r="S618" s="3" t="s">
        <v>68</v>
      </c>
      <c r="T618" s="3" t="s">
        <v>228</v>
      </c>
      <c r="U618" s="3" t="s">
        <v>70</v>
      </c>
      <c r="V618" s="3" t="s">
        <v>217</v>
      </c>
      <c r="W618" s="3" t="s">
        <v>44</v>
      </c>
      <c r="X618" s="3" t="s">
        <v>218</v>
      </c>
      <c r="Y618" s="3" t="s">
        <v>46</v>
      </c>
      <c r="Z618" s="3" t="s">
        <v>219</v>
      </c>
      <c r="AA618" s="3" t="s">
        <v>824</v>
      </c>
      <c r="AB618" s="12" t="str">
        <f t="shared" ref="AB618" si="149">IF(ISNUMBER(SEARCH("CARBENDAZIM",AA618)),"Carbendazim",IF(ISNUMBER(SEARCH("4-D",AA618)),"2,4-Dichlorophenoxyacetic acid",IF(ISNUMBER(SEARCH("RIDOVER",AA618)),"Glyphosate",IF(ISNUMBER(SEARCH("POQUER",AA618)),"Clethodim",IF(ISNUMBER(SEARCH("LITER",AA618)),"Imidacloprid",IF(ISNUMBER(SEARCH("PYRINEX",AA618)),"Chlorpyrifos",IF(ISNUMBER(SEARCH("ORBIT",AA618)),"Omethoate",IF(ISNUMBER(SEARCH("HEXARON",AA618)),"Diuron",IF(ISNUMBER(SEARCH("ISOPROPYLAMINE",AA618)),"Isopropylamine",IF(ISNUMBER(SEARCH("GLYPHOSATE",AA618)),"Glyphosate",IF(ISNUMBER(SEARCH("MANCOZEB",AA618)),"Mancozeb Indofil",IF(ISNUMBER(SEARCH("PARAQUAT",AA618)),"Paraquat",IF(ISNUMBER(SEARCH("CAROMAX",AA618)),"Aromatic Solvent Mixture",IF(ISNUMBER(SEARCH("BUTIRON",AA618)),"Tebuthiuron",IF(ISNUMBER(SEARCH("VORAZ",AA618)),"Methomyl",IF(ISNUMBER(SEARCH("IMIDACLOPRID",AA618)),"Imidacloprid",IF(ISNUMBER(SEARCH("2 4 D",AA618)),"2,4-Dichlorophenoxyacetic acid",IF(ISNUMBER(SEARCH("IMIDACL",AA618)),"Imidacloprid",IF(ISNUMBER(SEARCH("DIUREX",AA618)),"Diuron",IF(ISNUMBER(SEARCH("RAPEL",AA618)),"Acephate","fix it"))))))))))))))))))))</f>
        <v>Diuron</v>
      </c>
      <c r="AC618" s="10"/>
      <c r="AD618" s="10"/>
      <c r="AE618" s="4">
        <v>151740.01</v>
      </c>
      <c r="AF618" s="4">
        <v>151.74</v>
      </c>
      <c r="AG618" s="4">
        <v>7591000</v>
      </c>
      <c r="AJ618" s="7"/>
      <c r="AK618" s="7"/>
      <c r="AL618" s="7"/>
    </row>
    <row r="619" spans="1:38" ht="22" customHeight="1" x14ac:dyDescent="0.3">
      <c r="A619" s="5">
        <v>43621</v>
      </c>
      <c r="B619" s="6" t="s">
        <v>50</v>
      </c>
      <c r="C619" s="6" t="s">
        <v>32</v>
      </c>
      <c r="D619" s="7" t="s">
        <v>49</v>
      </c>
      <c r="E619" s="7" t="s">
        <v>49</v>
      </c>
      <c r="F619" s="6" t="s">
        <v>33</v>
      </c>
      <c r="G619" s="7" t="s">
        <v>49</v>
      </c>
      <c r="H619" s="7" t="s">
        <v>49</v>
      </c>
      <c r="I619" s="6" t="s">
        <v>34</v>
      </c>
      <c r="J619" s="6" t="s">
        <v>507</v>
      </c>
      <c r="K619" s="7" t="s">
        <v>49</v>
      </c>
      <c r="L619" s="6" t="s">
        <v>307</v>
      </c>
      <c r="M619" s="7" t="s">
        <v>49</v>
      </c>
      <c r="N619" s="7" t="s">
        <v>49</v>
      </c>
      <c r="O619" s="7" t="s">
        <v>49</v>
      </c>
      <c r="P619" s="6" t="s">
        <v>158</v>
      </c>
      <c r="Q619" s="6" t="s">
        <v>39</v>
      </c>
      <c r="R619" s="6" t="s">
        <v>106</v>
      </c>
      <c r="S619" s="6" t="s">
        <v>61</v>
      </c>
      <c r="T619" s="6" t="s">
        <v>107</v>
      </c>
      <c r="U619" s="6" t="s">
        <v>56</v>
      </c>
      <c r="V619" s="6" t="s">
        <v>43</v>
      </c>
      <c r="W619" s="6" t="s">
        <v>44</v>
      </c>
      <c r="X619" s="6" t="s">
        <v>45</v>
      </c>
      <c r="Y619" s="6" t="s">
        <v>46</v>
      </c>
      <c r="Z619" s="6" t="s">
        <v>159</v>
      </c>
      <c r="AA619" s="6" t="s">
        <v>573</v>
      </c>
      <c r="AB619" s="12" t="str">
        <f t="shared" ref="AB619:AB621" si="150">IF(ISNUMBER(SEARCH("CARBENDAZIM",AA619)),"Carbendazim",IF(ISNUMBER(SEARCH("4-D",AA619)),"2,4-Dichlorophenoxyacetic acid",IF(ISNUMBER(SEARCH("RIDOVER",AA619)),"Glyphosate",IF(ISNUMBER(SEARCH("POQUER",AA619)),"Clethodim",IF(ISNUMBER(SEARCH("LITER",AA619)),"Imidacloprid",IF(ISNUMBER(SEARCH("PYRINEX",AA619)),"Chlorpyrifos",IF(ISNUMBER(SEARCH("ORBIT",AA619)),"Omethoate",IF(ISNUMBER(SEARCH("HEXARON",AA619)),"Diuron",IF(ISNUMBER(SEARCH("ISOPROPYLAMINE",AA619)),"Isopropylamine",IF(ISNUMBER(SEARCH("GLYPHOSATE",AA619)),"Glyphosate",IF(ISNUMBER(SEARCH("MANCOZEB",AA619)),"Mancozeb Indofil",IF(ISNUMBER(SEARCH("PARAQUAT",AA619)),"Paraquat",IF(ISNUMBER(SEARCH("CAROMAX",AA619)),"Aromatic Solvent Mixture",IF(ISNUMBER(SEARCH("BUTIRON",AA619)),"Tebuthiuron",IF(ISNUMBER(SEARCH("VORAZ",AA619)),"Methomyl",IF(ISNUMBER(SEARCH("IMIDACLOPRID",AA619)),"Imidacloprid",IF(ISNUMBER(SEARCH("2 4 D",AA619)),"2,4-Dichlorophenoxyacetic acid",IF(ISNUMBER(SEARCH("IMIDACL",AA619)),"Imidacloprid",IF(ISNUMBER(SEARCH("DIUREX",AA619)),"Diuron",IF(ISNUMBER(SEARCH("RAPEL",AA619)),"Acephate","fix it"))))))))))))))))))))</f>
        <v>Glyphosate</v>
      </c>
      <c r="AC619" s="7"/>
      <c r="AD619" s="7"/>
      <c r="AE619" s="7">
        <v>121100</v>
      </c>
      <c r="AF619" s="7">
        <v>121.1</v>
      </c>
      <c r="AG619" s="7">
        <v>1134000</v>
      </c>
      <c r="AJ619" s="7"/>
      <c r="AK619" s="7"/>
      <c r="AL619" s="7"/>
    </row>
    <row r="620" spans="1:38" ht="22" customHeight="1" x14ac:dyDescent="0.3">
      <c r="A620" s="2">
        <v>43621</v>
      </c>
      <c r="B620" s="3" t="s">
        <v>50</v>
      </c>
      <c r="C620" s="3" t="s">
        <v>32</v>
      </c>
      <c r="D620" s="4" t="s">
        <v>49</v>
      </c>
      <c r="E620" s="4" t="s">
        <v>49</v>
      </c>
      <c r="F620" s="3" t="s">
        <v>33</v>
      </c>
      <c r="G620" s="4" t="s">
        <v>49</v>
      </c>
      <c r="H620" s="4" t="s">
        <v>49</v>
      </c>
      <c r="I620" s="3" t="s">
        <v>34</v>
      </c>
      <c r="J620" s="3" t="s">
        <v>507</v>
      </c>
      <c r="K620" s="4" t="s">
        <v>49</v>
      </c>
      <c r="L620" s="3" t="s">
        <v>307</v>
      </c>
      <c r="M620" s="4" t="s">
        <v>49</v>
      </c>
      <c r="N620" s="4" t="s">
        <v>49</v>
      </c>
      <c r="O620" s="4" t="s">
        <v>49</v>
      </c>
      <c r="P620" s="3" t="s">
        <v>158</v>
      </c>
      <c r="Q620" s="3" t="s">
        <v>39</v>
      </c>
      <c r="R620" s="3" t="s">
        <v>106</v>
      </c>
      <c r="S620" s="3" t="s">
        <v>61</v>
      </c>
      <c r="T620" s="3" t="s">
        <v>107</v>
      </c>
      <c r="U620" s="3" t="s">
        <v>56</v>
      </c>
      <c r="V620" s="3" t="s">
        <v>43</v>
      </c>
      <c r="W620" s="3" t="s">
        <v>44</v>
      </c>
      <c r="X620" s="3" t="s">
        <v>45</v>
      </c>
      <c r="Y620" s="3" t="s">
        <v>46</v>
      </c>
      <c r="Z620" s="3" t="s">
        <v>159</v>
      </c>
      <c r="AA620" s="3" t="s">
        <v>825</v>
      </c>
      <c r="AB620" s="12" t="str">
        <f t="shared" si="150"/>
        <v>Glyphosate</v>
      </c>
      <c r="AC620" s="10"/>
      <c r="AD620" s="10"/>
      <c r="AE620" s="4">
        <v>145320.01</v>
      </c>
      <c r="AF620" s="4">
        <v>145.32</v>
      </c>
      <c r="AG620" s="4">
        <v>1360000</v>
      </c>
      <c r="AJ620" s="10"/>
      <c r="AK620" s="10"/>
      <c r="AL620" s="10"/>
    </row>
    <row r="621" spans="1:38" ht="22" customHeight="1" x14ac:dyDescent="0.3">
      <c r="A621" s="5">
        <v>43621</v>
      </c>
      <c r="B621" s="6" t="s">
        <v>50</v>
      </c>
      <c r="C621" s="6" t="s">
        <v>32</v>
      </c>
      <c r="D621" s="7" t="s">
        <v>49</v>
      </c>
      <c r="E621" s="7" t="s">
        <v>49</v>
      </c>
      <c r="F621" s="6" t="s">
        <v>33</v>
      </c>
      <c r="G621" s="7" t="s">
        <v>49</v>
      </c>
      <c r="H621" s="7" t="s">
        <v>49</v>
      </c>
      <c r="I621" s="6" t="s">
        <v>34</v>
      </c>
      <c r="J621" s="6" t="s">
        <v>507</v>
      </c>
      <c r="K621" s="7" t="s">
        <v>49</v>
      </c>
      <c r="L621" s="6" t="s">
        <v>307</v>
      </c>
      <c r="M621" s="7" t="s">
        <v>49</v>
      </c>
      <c r="N621" s="7" t="s">
        <v>49</v>
      </c>
      <c r="O621" s="7" t="s">
        <v>49</v>
      </c>
      <c r="P621" s="6" t="s">
        <v>158</v>
      </c>
      <c r="Q621" s="6" t="s">
        <v>39</v>
      </c>
      <c r="R621" s="6" t="s">
        <v>106</v>
      </c>
      <c r="S621" s="6" t="s">
        <v>61</v>
      </c>
      <c r="T621" s="6" t="s">
        <v>107</v>
      </c>
      <c r="U621" s="6" t="s">
        <v>56</v>
      </c>
      <c r="V621" s="6" t="s">
        <v>43</v>
      </c>
      <c r="W621" s="6" t="s">
        <v>44</v>
      </c>
      <c r="X621" s="6" t="s">
        <v>45</v>
      </c>
      <c r="Y621" s="6" t="s">
        <v>46</v>
      </c>
      <c r="Z621" s="6" t="s">
        <v>159</v>
      </c>
      <c r="AA621" s="6" t="s">
        <v>573</v>
      </c>
      <c r="AB621" s="12" t="str">
        <f t="shared" si="150"/>
        <v>Glyphosate</v>
      </c>
      <c r="AC621" s="7"/>
      <c r="AD621" s="7"/>
      <c r="AE621" s="7">
        <v>121100</v>
      </c>
      <c r="AF621" s="7">
        <v>121.1</v>
      </c>
      <c r="AG621" s="7">
        <v>1134000</v>
      </c>
      <c r="AJ621" s="7"/>
      <c r="AK621" s="7"/>
      <c r="AL621" s="7"/>
    </row>
    <row r="622" spans="1:38" ht="22" customHeight="1" x14ac:dyDescent="0.3">
      <c r="A622" s="2">
        <v>43619</v>
      </c>
      <c r="B622" s="3" t="s">
        <v>26</v>
      </c>
      <c r="C622" s="3" t="s">
        <v>707</v>
      </c>
      <c r="D622" s="3" t="s">
        <v>660</v>
      </c>
      <c r="E622" s="3" t="s">
        <v>44</v>
      </c>
      <c r="F622" s="4" t="s">
        <v>49</v>
      </c>
      <c r="G622" s="4" t="s">
        <v>49</v>
      </c>
      <c r="H622" s="4" t="s">
        <v>49</v>
      </c>
      <c r="I622" s="3" t="s">
        <v>708</v>
      </c>
      <c r="J622" s="3" t="s">
        <v>709</v>
      </c>
      <c r="K622" s="3" t="s">
        <v>710</v>
      </c>
      <c r="L622" s="3" t="s">
        <v>711</v>
      </c>
      <c r="M622" s="4" t="s">
        <v>49</v>
      </c>
      <c r="N622" s="4" t="s">
        <v>49</v>
      </c>
      <c r="O622" s="4" t="s">
        <v>49</v>
      </c>
      <c r="P622" s="3" t="s">
        <v>712</v>
      </c>
      <c r="Q622" s="3" t="s">
        <v>713</v>
      </c>
      <c r="R622" s="3" t="s">
        <v>186</v>
      </c>
      <c r="S622" s="3" t="s">
        <v>187</v>
      </c>
      <c r="T622" s="3" t="s">
        <v>188</v>
      </c>
      <c r="U622" s="3" t="s">
        <v>42</v>
      </c>
      <c r="V622" s="3" t="s">
        <v>217</v>
      </c>
      <c r="W622" s="3" t="s">
        <v>44</v>
      </c>
      <c r="X622" s="3" t="s">
        <v>218</v>
      </c>
      <c r="Y622" s="3" t="s">
        <v>46</v>
      </c>
      <c r="Z622" s="3" t="s">
        <v>714</v>
      </c>
      <c r="AA622" s="3" t="s">
        <v>826</v>
      </c>
      <c r="AB622" s="10"/>
      <c r="AC622" s="10"/>
      <c r="AD622" s="10"/>
      <c r="AE622" s="4">
        <v>19062</v>
      </c>
      <c r="AF622" s="4">
        <v>19.059999999999999</v>
      </c>
      <c r="AG622" s="4">
        <v>18153000</v>
      </c>
      <c r="AJ622" s="10"/>
      <c r="AK622" s="10"/>
      <c r="AL622" s="10"/>
    </row>
    <row r="623" spans="1:38" ht="22" customHeight="1" x14ac:dyDescent="0.3">
      <c r="A623" s="5">
        <v>43619</v>
      </c>
      <c r="B623" s="6" t="s">
        <v>31</v>
      </c>
      <c r="C623" s="6" t="s">
        <v>32</v>
      </c>
      <c r="D623" s="7" t="s">
        <v>49</v>
      </c>
      <c r="E623" s="7" t="s">
        <v>49</v>
      </c>
      <c r="F623" s="6" t="s">
        <v>33</v>
      </c>
      <c r="G623" s="7" t="s">
        <v>49</v>
      </c>
      <c r="H623" s="7" t="s">
        <v>49</v>
      </c>
      <c r="I623" s="6" t="s">
        <v>34</v>
      </c>
      <c r="J623" s="6" t="s">
        <v>77</v>
      </c>
      <c r="K623" s="6" t="s">
        <v>78</v>
      </c>
      <c r="L623" s="6" t="s">
        <v>68</v>
      </c>
      <c r="M623" s="6" t="s">
        <v>33</v>
      </c>
      <c r="N623" s="7" t="s">
        <v>49</v>
      </c>
      <c r="O623" s="7" t="s">
        <v>49</v>
      </c>
      <c r="P623" s="6" t="s">
        <v>79</v>
      </c>
      <c r="Q623" s="6" t="s">
        <v>39</v>
      </c>
      <c r="R623" s="6" t="s">
        <v>67</v>
      </c>
      <c r="S623" s="6" t="s">
        <v>68</v>
      </c>
      <c r="T623" s="6" t="s">
        <v>69</v>
      </c>
      <c r="U623" s="6" t="s">
        <v>70</v>
      </c>
      <c r="V623" s="6" t="s">
        <v>43</v>
      </c>
      <c r="W623" s="6" t="s">
        <v>44</v>
      </c>
      <c r="X623" s="6" t="s">
        <v>45</v>
      </c>
      <c r="Y623" s="6" t="s">
        <v>46</v>
      </c>
      <c r="Z623" s="6" t="s">
        <v>210</v>
      </c>
      <c r="AA623" s="6" t="s">
        <v>827</v>
      </c>
      <c r="AB623" s="12" t="str">
        <f t="shared" ref="AB623" si="151">IF(ISNUMBER(SEARCH("BUTYRAMIDE",AA623)),"2,3-Dimethyl Butyramide",IF(ISNUMBER(SEARCH("FOLPET",AA623)),"Folpet",IF(ISNUMBER(SEARCH("METHYL [2-({[6- (TRIFLUOROMETHYL) PYRIDIN-2-YL] OXY} METHYL) PHENYL",AA623)),"Esther",IF(ISNUMBER(SEARCH("TEBUCONAZOL",AA623)),"Tebuconazole",IF(ISNUMBER(SEARCH("DICHLOROPHENYL",AA623)),"Dichlorophenyl Isocyanates",IF(ISNUMBER(SEARCH("CAPTAN",AA623)),"Captan",IF(ISNUMBER(SEARCH("DIMETHYLACETAMID",AA623)),"Dimethylacetamide",IF(ISNUMBER(SEARCH("AFALON",AA623)),"Linuron","FIX IT"))))))))</f>
        <v>Folpet</v>
      </c>
      <c r="AC623" s="7"/>
      <c r="AD623" s="7"/>
      <c r="AE623" s="7">
        <v>14658</v>
      </c>
      <c r="AF623" s="7">
        <v>14.66</v>
      </c>
      <c r="AG623" s="7">
        <v>81100</v>
      </c>
      <c r="AJ623" s="7"/>
      <c r="AK623" s="7"/>
      <c r="AL623" s="7"/>
    </row>
    <row r="624" spans="1:38" ht="22" customHeight="1" x14ac:dyDescent="0.3">
      <c r="A624" s="2">
        <v>43619</v>
      </c>
      <c r="B624" s="3" t="s">
        <v>31</v>
      </c>
      <c r="C624" s="3" t="s">
        <v>32</v>
      </c>
      <c r="D624" s="4" t="s">
        <v>49</v>
      </c>
      <c r="E624" s="4" t="s">
        <v>49</v>
      </c>
      <c r="F624" s="3" t="s">
        <v>33</v>
      </c>
      <c r="G624" s="4" t="s">
        <v>49</v>
      </c>
      <c r="H624" s="4" t="s">
        <v>49</v>
      </c>
      <c r="I624" s="3" t="s">
        <v>34</v>
      </c>
      <c r="J624" s="3" t="s">
        <v>65</v>
      </c>
      <c r="K624" s="4" t="s">
        <v>49</v>
      </c>
      <c r="L624" s="4" t="s">
        <v>49</v>
      </c>
      <c r="M624" s="3" t="s">
        <v>33</v>
      </c>
      <c r="N624" s="4" t="s">
        <v>49</v>
      </c>
      <c r="O624" s="4" t="s">
        <v>49</v>
      </c>
      <c r="P624" s="3" t="s">
        <v>66</v>
      </c>
      <c r="Q624" s="3" t="s">
        <v>39</v>
      </c>
      <c r="R624" s="3" t="s">
        <v>67</v>
      </c>
      <c r="S624" s="3" t="s">
        <v>68</v>
      </c>
      <c r="T624" s="3" t="s">
        <v>69</v>
      </c>
      <c r="U624" s="3" t="s">
        <v>70</v>
      </c>
      <c r="V624" s="3" t="s">
        <v>43</v>
      </c>
      <c r="W624" s="3" t="s">
        <v>44</v>
      </c>
      <c r="X624" s="3" t="s">
        <v>45</v>
      </c>
      <c r="Y624" s="3" t="s">
        <v>46</v>
      </c>
      <c r="Z624" s="3" t="s">
        <v>73</v>
      </c>
      <c r="AA624" s="3" t="s">
        <v>784</v>
      </c>
      <c r="AB624" s="12" t="str">
        <f t="shared" ref="AB624:AB631" si="152">IF(ISNUMBER(SEARCH("CARBENDAZIM",AA624)),"Carbendazim",IF(ISNUMBER(SEARCH("4-D",AA624)),"2,4-Dichlorophenoxyacetic acid",IF(ISNUMBER(SEARCH("RIDOVER",AA624)),"Glyphosate",IF(ISNUMBER(SEARCH("POQUER",AA624)),"Clethodim",IF(ISNUMBER(SEARCH("LITER",AA624)),"Imidacloprid",IF(ISNUMBER(SEARCH("PYRINEX",AA624)),"Chlorpyrifos",IF(ISNUMBER(SEARCH("ORBIT",AA624)),"Omethoate",IF(ISNUMBER(SEARCH("HEXARON",AA624)),"Diuron",IF(ISNUMBER(SEARCH("ISOPROPYLAMINE",AA624)),"Isopropylamine",IF(ISNUMBER(SEARCH("GLYPHOSATE",AA624)),"Glyphosate",IF(ISNUMBER(SEARCH("MANCOZEB",AA624)),"Mancozeb Indofil",IF(ISNUMBER(SEARCH("PARAQUAT",AA624)),"Paraquat",IF(ISNUMBER(SEARCH("CAROMAX",AA624)),"Aromatic Solvent Mixture",IF(ISNUMBER(SEARCH("BUTIRON",AA624)),"Tebuthiuron",IF(ISNUMBER(SEARCH("VORAZ",AA624)),"Methomyl",IF(ISNUMBER(SEARCH("IMIDACLOPRID",AA624)),"Imidacloprid",IF(ISNUMBER(SEARCH("2 4 D",AA624)),"2,4-Dichlorophenoxyacetic acid",IF(ISNUMBER(SEARCH("IMIDACL",AA624)),"Imidacloprid",IF(ISNUMBER(SEARCH("DIUREX",AA624)),"Diuron",IF(ISNUMBER(SEARCH("RAPEL",AA624)),"Acephate","fix it"))))))))))))))))))))</f>
        <v>Clethodim</v>
      </c>
      <c r="AC624" s="10"/>
      <c r="AD624" s="10"/>
      <c r="AE624" s="4">
        <v>26059</v>
      </c>
      <c r="AF624" s="4">
        <v>26.06</v>
      </c>
      <c r="AG624" s="4">
        <v>160000</v>
      </c>
      <c r="AJ624" s="10"/>
      <c r="AK624" s="10"/>
      <c r="AL624" s="10"/>
    </row>
    <row r="625" spans="1:38" ht="22" customHeight="1" x14ac:dyDescent="0.3">
      <c r="A625" s="5">
        <v>43619</v>
      </c>
      <c r="B625" s="6" t="s">
        <v>31</v>
      </c>
      <c r="C625" s="6" t="s">
        <v>32</v>
      </c>
      <c r="D625" s="7" t="s">
        <v>49</v>
      </c>
      <c r="E625" s="7" t="s">
        <v>49</v>
      </c>
      <c r="F625" s="6" t="s">
        <v>33</v>
      </c>
      <c r="G625" s="7" t="s">
        <v>49</v>
      </c>
      <c r="H625" s="7" t="s">
        <v>49</v>
      </c>
      <c r="I625" s="6" t="s">
        <v>34</v>
      </c>
      <c r="J625" s="6" t="s">
        <v>65</v>
      </c>
      <c r="K625" s="7" t="s">
        <v>49</v>
      </c>
      <c r="L625" s="7" t="s">
        <v>49</v>
      </c>
      <c r="M625" s="6" t="s">
        <v>33</v>
      </c>
      <c r="N625" s="7" t="s">
        <v>49</v>
      </c>
      <c r="O625" s="7" t="s">
        <v>49</v>
      </c>
      <c r="P625" s="6" t="s">
        <v>66</v>
      </c>
      <c r="Q625" s="6" t="s">
        <v>39</v>
      </c>
      <c r="R625" s="6" t="s">
        <v>67</v>
      </c>
      <c r="S625" s="6" t="s">
        <v>68</v>
      </c>
      <c r="T625" s="6" t="s">
        <v>69</v>
      </c>
      <c r="U625" s="6" t="s">
        <v>70</v>
      </c>
      <c r="V625" s="6" t="s">
        <v>43</v>
      </c>
      <c r="W625" s="6" t="s">
        <v>44</v>
      </c>
      <c r="X625" s="6" t="s">
        <v>45</v>
      </c>
      <c r="Y625" s="6" t="s">
        <v>46</v>
      </c>
      <c r="Z625" s="6" t="s">
        <v>73</v>
      </c>
      <c r="AA625" s="6" t="s">
        <v>784</v>
      </c>
      <c r="AB625" s="12" t="str">
        <f t="shared" si="152"/>
        <v>Clethodim</v>
      </c>
      <c r="AC625" s="7"/>
      <c r="AD625" s="7"/>
      <c r="AE625" s="7">
        <v>25899</v>
      </c>
      <c r="AF625" s="7">
        <v>25.9</v>
      </c>
      <c r="AG625" s="7">
        <v>160000</v>
      </c>
      <c r="AJ625" s="7"/>
      <c r="AK625" s="7"/>
      <c r="AL625" s="7"/>
    </row>
    <row r="626" spans="1:38" ht="22" customHeight="1" x14ac:dyDescent="0.3">
      <c r="A626" s="2">
        <v>43619</v>
      </c>
      <c r="B626" s="3" t="s">
        <v>31</v>
      </c>
      <c r="C626" s="3" t="s">
        <v>32</v>
      </c>
      <c r="D626" s="4" t="s">
        <v>49</v>
      </c>
      <c r="E626" s="4" t="s">
        <v>49</v>
      </c>
      <c r="F626" s="3" t="s">
        <v>33</v>
      </c>
      <c r="G626" s="4" t="s">
        <v>49</v>
      </c>
      <c r="H626" s="4" t="s">
        <v>49</v>
      </c>
      <c r="I626" s="3" t="s">
        <v>34</v>
      </c>
      <c r="J626" s="3" t="s">
        <v>65</v>
      </c>
      <c r="K626" s="4" t="s">
        <v>49</v>
      </c>
      <c r="L626" s="4" t="s">
        <v>49</v>
      </c>
      <c r="M626" s="3" t="s">
        <v>33</v>
      </c>
      <c r="N626" s="4" t="s">
        <v>49</v>
      </c>
      <c r="O626" s="4" t="s">
        <v>49</v>
      </c>
      <c r="P626" s="3" t="s">
        <v>66</v>
      </c>
      <c r="Q626" s="3" t="s">
        <v>39</v>
      </c>
      <c r="R626" s="3" t="s">
        <v>67</v>
      </c>
      <c r="S626" s="3" t="s">
        <v>68</v>
      </c>
      <c r="T626" s="3" t="s">
        <v>69</v>
      </c>
      <c r="U626" s="3" t="s">
        <v>70</v>
      </c>
      <c r="V626" s="3" t="s">
        <v>43</v>
      </c>
      <c r="W626" s="3" t="s">
        <v>44</v>
      </c>
      <c r="X626" s="3" t="s">
        <v>45</v>
      </c>
      <c r="Y626" s="3" t="s">
        <v>46</v>
      </c>
      <c r="Z626" s="3" t="s">
        <v>73</v>
      </c>
      <c r="AA626" s="3" t="s">
        <v>828</v>
      </c>
      <c r="AB626" s="12" t="str">
        <f t="shared" si="152"/>
        <v>Clethodim</v>
      </c>
      <c r="AC626" s="10"/>
      <c r="AD626" s="10"/>
      <c r="AE626" s="4">
        <v>25679</v>
      </c>
      <c r="AF626" s="4">
        <v>25.68</v>
      </c>
      <c r="AG626" s="4">
        <v>158000</v>
      </c>
      <c r="AJ626" s="10"/>
      <c r="AK626" s="10"/>
      <c r="AL626" s="10"/>
    </row>
    <row r="627" spans="1:38" ht="22" customHeight="1" x14ac:dyDescent="0.3">
      <c r="A627" s="5">
        <v>43619</v>
      </c>
      <c r="B627" s="6" t="s">
        <v>31</v>
      </c>
      <c r="C627" s="6" t="s">
        <v>32</v>
      </c>
      <c r="D627" s="7" t="s">
        <v>49</v>
      </c>
      <c r="E627" s="7" t="s">
        <v>49</v>
      </c>
      <c r="F627" s="6" t="s">
        <v>33</v>
      </c>
      <c r="G627" s="7" t="s">
        <v>49</v>
      </c>
      <c r="H627" s="7" t="s">
        <v>49</v>
      </c>
      <c r="I627" s="6" t="s">
        <v>34</v>
      </c>
      <c r="J627" s="6" t="s">
        <v>65</v>
      </c>
      <c r="K627" s="7" t="s">
        <v>49</v>
      </c>
      <c r="L627" s="7" t="s">
        <v>49</v>
      </c>
      <c r="M627" s="6" t="s">
        <v>33</v>
      </c>
      <c r="N627" s="7" t="s">
        <v>49</v>
      </c>
      <c r="O627" s="7" t="s">
        <v>49</v>
      </c>
      <c r="P627" s="6" t="s">
        <v>66</v>
      </c>
      <c r="Q627" s="6" t="s">
        <v>39</v>
      </c>
      <c r="R627" s="6" t="s">
        <v>67</v>
      </c>
      <c r="S627" s="6" t="s">
        <v>68</v>
      </c>
      <c r="T627" s="6" t="s">
        <v>69</v>
      </c>
      <c r="U627" s="6" t="s">
        <v>70</v>
      </c>
      <c r="V627" s="6" t="s">
        <v>43</v>
      </c>
      <c r="W627" s="6" t="s">
        <v>44</v>
      </c>
      <c r="X627" s="6" t="s">
        <v>45</v>
      </c>
      <c r="Y627" s="6" t="s">
        <v>46</v>
      </c>
      <c r="Z627" s="6" t="s">
        <v>73</v>
      </c>
      <c r="AA627" s="6" t="s">
        <v>784</v>
      </c>
      <c r="AB627" s="12" t="str">
        <f t="shared" si="152"/>
        <v>Clethodim</v>
      </c>
      <c r="AC627" s="7"/>
      <c r="AD627" s="7"/>
      <c r="AE627" s="7">
        <v>26079</v>
      </c>
      <c r="AF627" s="7">
        <v>26.08</v>
      </c>
      <c r="AG627" s="7">
        <v>161000</v>
      </c>
      <c r="AJ627" s="7"/>
      <c r="AK627" s="7"/>
      <c r="AL627" s="7"/>
    </row>
    <row r="628" spans="1:38" ht="22" customHeight="1" x14ac:dyDescent="0.3">
      <c r="A628" s="2">
        <v>43619</v>
      </c>
      <c r="B628" s="3" t="s">
        <v>31</v>
      </c>
      <c r="C628" s="3" t="s">
        <v>32</v>
      </c>
      <c r="D628" s="4" t="s">
        <v>49</v>
      </c>
      <c r="E628" s="4" t="s">
        <v>49</v>
      </c>
      <c r="F628" s="3" t="s">
        <v>33</v>
      </c>
      <c r="G628" s="4" t="s">
        <v>49</v>
      </c>
      <c r="H628" s="4" t="s">
        <v>49</v>
      </c>
      <c r="I628" s="3" t="s">
        <v>34</v>
      </c>
      <c r="J628" s="3" t="s">
        <v>65</v>
      </c>
      <c r="K628" s="4" t="s">
        <v>49</v>
      </c>
      <c r="L628" s="4" t="s">
        <v>49</v>
      </c>
      <c r="M628" s="3" t="s">
        <v>33</v>
      </c>
      <c r="N628" s="4" t="s">
        <v>49</v>
      </c>
      <c r="O628" s="4" t="s">
        <v>49</v>
      </c>
      <c r="P628" s="3" t="s">
        <v>66</v>
      </c>
      <c r="Q628" s="3" t="s">
        <v>39</v>
      </c>
      <c r="R628" s="3" t="s">
        <v>67</v>
      </c>
      <c r="S628" s="3" t="s">
        <v>68</v>
      </c>
      <c r="T628" s="3" t="s">
        <v>69</v>
      </c>
      <c r="U628" s="3" t="s">
        <v>70</v>
      </c>
      <c r="V628" s="3" t="s">
        <v>43</v>
      </c>
      <c r="W628" s="3" t="s">
        <v>44</v>
      </c>
      <c r="X628" s="3" t="s">
        <v>45</v>
      </c>
      <c r="Y628" s="3" t="s">
        <v>46</v>
      </c>
      <c r="Z628" s="3" t="s">
        <v>73</v>
      </c>
      <c r="AA628" s="3" t="s">
        <v>828</v>
      </c>
      <c r="AB628" s="12" t="str">
        <f t="shared" si="152"/>
        <v>Clethodim</v>
      </c>
      <c r="AC628" s="10"/>
      <c r="AD628" s="10"/>
      <c r="AE628" s="4">
        <v>27319</v>
      </c>
      <c r="AF628" s="4">
        <v>27.32</v>
      </c>
      <c r="AG628" s="4">
        <v>168000</v>
      </c>
      <c r="AJ628" s="10"/>
      <c r="AK628" s="10"/>
      <c r="AL628" s="10"/>
    </row>
    <row r="629" spans="1:38" ht="22" customHeight="1" x14ac:dyDescent="0.3">
      <c r="A629" s="5">
        <v>43619</v>
      </c>
      <c r="B629" s="6" t="s">
        <v>31</v>
      </c>
      <c r="C629" s="6" t="s">
        <v>32</v>
      </c>
      <c r="D629" s="7" t="s">
        <v>49</v>
      </c>
      <c r="E629" s="7" t="s">
        <v>49</v>
      </c>
      <c r="F629" s="6" t="s">
        <v>33</v>
      </c>
      <c r="G629" s="7" t="s">
        <v>49</v>
      </c>
      <c r="H629" s="7" t="s">
        <v>49</v>
      </c>
      <c r="I629" s="6" t="s">
        <v>34</v>
      </c>
      <c r="J629" s="6" t="s">
        <v>65</v>
      </c>
      <c r="K629" s="7" t="s">
        <v>49</v>
      </c>
      <c r="L629" s="7" t="s">
        <v>49</v>
      </c>
      <c r="M629" s="6" t="s">
        <v>33</v>
      </c>
      <c r="N629" s="7" t="s">
        <v>49</v>
      </c>
      <c r="O629" s="7" t="s">
        <v>49</v>
      </c>
      <c r="P629" s="6" t="s">
        <v>66</v>
      </c>
      <c r="Q629" s="6" t="s">
        <v>39</v>
      </c>
      <c r="R629" s="6" t="s">
        <v>67</v>
      </c>
      <c r="S629" s="6" t="s">
        <v>68</v>
      </c>
      <c r="T629" s="6" t="s">
        <v>69</v>
      </c>
      <c r="U629" s="6" t="s">
        <v>70</v>
      </c>
      <c r="V629" s="6" t="s">
        <v>43</v>
      </c>
      <c r="W629" s="6" t="s">
        <v>44</v>
      </c>
      <c r="X629" s="6" t="s">
        <v>45</v>
      </c>
      <c r="Y629" s="6" t="s">
        <v>46</v>
      </c>
      <c r="Z629" s="6" t="s">
        <v>73</v>
      </c>
      <c r="AA629" s="6" t="s">
        <v>784</v>
      </c>
      <c r="AB629" s="12" t="str">
        <f t="shared" si="152"/>
        <v>Clethodim</v>
      </c>
      <c r="AC629" s="7"/>
      <c r="AD629" s="7"/>
      <c r="AE629" s="7">
        <v>25609</v>
      </c>
      <c r="AF629" s="7">
        <v>25.61</v>
      </c>
      <c r="AG629" s="7">
        <v>158000</v>
      </c>
      <c r="AJ629" s="7"/>
      <c r="AK629" s="7"/>
      <c r="AL629" s="7"/>
    </row>
    <row r="630" spans="1:38" ht="22" customHeight="1" x14ac:dyDescent="0.3">
      <c r="A630" s="2">
        <v>43619</v>
      </c>
      <c r="B630" s="3" t="s">
        <v>31</v>
      </c>
      <c r="C630" s="3" t="s">
        <v>32</v>
      </c>
      <c r="D630" s="4" t="s">
        <v>49</v>
      </c>
      <c r="E630" s="4" t="s">
        <v>49</v>
      </c>
      <c r="F630" s="3" t="s">
        <v>33</v>
      </c>
      <c r="G630" s="4" t="s">
        <v>49</v>
      </c>
      <c r="H630" s="4" t="s">
        <v>49</v>
      </c>
      <c r="I630" s="3" t="s">
        <v>34</v>
      </c>
      <c r="J630" s="3" t="s">
        <v>65</v>
      </c>
      <c r="K630" s="4" t="s">
        <v>49</v>
      </c>
      <c r="L630" s="4" t="s">
        <v>49</v>
      </c>
      <c r="M630" s="3" t="s">
        <v>33</v>
      </c>
      <c r="N630" s="4" t="s">
        <v>49</v>
      </c>
      <c r="O630" s="4" t="s">
        <v>49</v>
      </c>
      <c r="P630" s="3" t="s">
        <v>66</v>
      </c>
      <c r="Q630" s="3" t="s">
        <v>39</v>
      </c>
      <c r="R630" s="3" t="s">
        <v>67</v>
      </c>
      <c r="S630" s="3" t="s">
        <v>68</v>
      </c>
      <c r="T630" s="3" t="s">
        <v>69</v>
      </c>
      <c r="U630" s="3" t="s">
        <v>70</v>
      </c>
      <c r="V630" s="3" t="s">
        <v>43</v>
      </c>
      <c r="W630" s="3" t="s">
        <v>44</v>
      </c>
      <c r="X630" s="3" t="s">
        <v>45</v>
      </c>
      <c r="Y630" s="3" t="s">
        <v>46</v>
      </c>
      <c r="Z630" s="3" t="s">
        <v>73</v>
      </c>
      <c r="AA630" s="3" t="s">
        <v>784</v>
      </c>
      <c r="AB630" s="12" t="str">
        <f t="shared" si="152"/>
        <v>Clethodim</v>
      </c>
      <c r="AC630" s="10"/>
      <c r="AD630" s="10"/>
      <c r="AE630" s="4">
        <v>25740</v>
      </c>
      <c r="AF630" s="4">
        <v>25.74</v>
      </c>
      <c r="AG630" s="4">
        <v>159000</v>
      </c>
      <c r="AJ630" s="10"/>
      <c r="AK630" s="10"/>
      <c r="AL630" s="10"/>
    </row>
    <row r="631" spans="1:38" ht="22" customHeight="1" x14ac:dyDescent="0.3">
      <c r="A631" s="5">
        <v>43617</v>
      </c>
      <c r="B631" s="6" t="s">
        <v>50</v>
      </c>
      <c r="C631" s="6" t="s">
        <v>32</v>
      </c>
      <c r="D631" s="7" t="s">
        <v>49</v>
      </c>
      <c r="E631" s="7" t="s">
        <v>49</v>
      </c>
      <c r="F631" s="6" t="s">
        <v>33</v>
      </c>
      <c r="G631" s="7" t="s">
        <v>49</v>
      </c>
      <c r="H631" s="7" t="s">
        <v>49</v>
      </c>
      <c r="I631" s="6" t="s">
        <v>34</v>
      </c>
      <c r="J631" s="6" t="s">
        <v>507</v>
      </c>
      <c r="K631" s="7" t="s">
        <v>49</v>
      </c>
      <c r="L631" s="6" t="s">
        <v>307</v>
      </c>
      <c r="M631" s="7" t="s">
        <v>49</v>
      </c>
      <c r="N631" s="7" t="s">
        <v>49</v>
      </c>
      <c r="O631" s="7" t="s">
        <v>49</v>
      </c>
      <c r="P631" s="6" t="s">
        <v>158</v>
      </c>
      <c r="Q631" s="6" t="s">
        <v>39</v>
      </c>
      <c r="R631" s="6" t="s">
        <v>106</v>
      </c>
      <c r="S631" s="6" t="s">
        <v>61</v>
      </c>
      <c r="T631" s="6" t="s">
        <v>107</v>
      </c>
      <c r="U631" s="6" t="s">
        <v>56</v>
      </c>
      <c r="V631" s="6" t="s">
        <v>43</v>
      </c>
      <c r="W631" s="6" t="s">
        <v>44</v>
      </c>
      <c r="X631" s="6" t="s">
        <v>45</v>
      </c>
      <c r="Y631" s="6" t="s">
        <v>46</v>
      </c>
      <c r="Z631" s="6" t="s">
        <v>159</v>
      </c>
      <c r="AA631" s="6" t="s">
        <v>829</v>
      </c>
      <c r="AB631" s="12" t="str">
        <f t="shared" si="152"/>
        <v>Glyphosate</v>
      </c>
      <c r="AC631" s="7"/>
      <c r="AD631" s="7"/>
      <c r="AE631" s="7">
        <v>121100</v>
      </c>
      <c r="AF631" s="7">
        <v>121.1</v>
      </c>
      <c r="AG631" s="7">
        <v>1134000</v>
      </c>
      <c r="AJ631" s="7"/>
      <c r="AK631" s="7"/>
      <c r="AL631" s="7"/>
    </row>
    <row r="632" spans="1:38" ht="22" customHeight="1" x14ac:dyDescent="0.3">
      <c r="A632" s="2">
        <v>43614</v>
      </c>
      <c r="B632" s="3" t="s">
        <v>212</v>
      </c>
      <c r="C632" s="3" t="s">
        <v>584</v>
      </c>
      <c r="D632" s="4" t="s">
        <v>49</v>
      </c>
      <c r="E632" s="4" t="s">
        <v>49</v>
      </c>
      <c r="F632" s="3" t="s">
        <v>33</v>
      </c>
      <c r="G632" s="4" t="s">
        <v>49</v>
      </c>
      <c r="H632" s="4" t="s">
        <v>49</v>
      </c>
      <c r="I632" s="3" t="s">
        <v>585</v>
      </c>
      <c r="J632" s="3" t="s">
        <v>77</v>
      </c>
      <c r="K632" s="3" t="s">
        <v>78</v>
      </c>
      <c r="L632" s="3" t="s">
        <v>68</v>
      </c>
      <c r="M632" s="3" t="s">
        <v>33</v>
      </c>
      <c r="N632" s="4" t="s">
        <v>49</v>
      </c>
      <c r="O632" s="4" t="s">
        <v>49</v>
      </c>
      <c r="P632" s="3" t="s">
        <v>79</v>
      </c>
      <c r="Q632" s="3" t="s">
        <v>586</v>
      </c>
      <c r="R632" s="3" t="s">
        <v>67</v>
      </c>
      <c r="S632" s="3" t="s">
        <v>68</v>
      </c>
      <c r="T632" s="3" t="s">
        <v>69</v>
      </c>
      <c r="U632" s="3" t="s">
        <v>70</v>
      </c>
      <c r="V632" s="3" t="s">
        <v>217</v>
      </c>
      <c r="W632" s="3" t="s">
        <v>44</v>
      </c>
      <c r="X632" s="3" t="s">
        <v>218</v>
      </c>
      <c r="Y632" s="3" t="s">
        <v>46</v>
      </c>
      <c r="Z632" s="3" t="s">
        <v>82</v>
      </c>
      <c r="AA632" s="3" t="s">
        <v>830</v>
      </c>
      <c r="AB632" s="18" t="s">
        <v>3193</v>
      </c>
      <c r="AC632" s="10"/>
      <c r="AD632" s="10"/>
      <c r="AE632" s="4">
        <v>14808</v>
      </c>
      <c r="AF632" s="4">
        <v>14.81</v>
      </c>
      <c r="AG632" s="4">
        <v>270000</v>
      </c>
      <c r="AJ632" s="10"/>
      <c r="AK632" s="10"/>
      <c r="AL632" s="10"/>
    </row>
    <row r="633" spans="1:38" ht="22" customHeight="1" x14ac:dyDescent="0.3">
      <c r="A633" s="5">
        <v>43613</v>
      </c>
      <c r="B633" s="6" t="s">
        <v>31</v>
      </c>
      <c r="C633" s="6" t="s">
        <v>32</v>
      </c>
      <c r="D633" s="7" t="s">
        <v>49</v>
      </c>
      <c r="E633" s="7" t="s">
        <v>49</v>
      </c>
      <c r="F633" s="6" t="s">
        <v>33</v>
      </c>
      <c r="G633" s="7" t="s">
        <v>49</v>
      </c>
      <c r="H633" s="7" t="s">
        <v>49</v>
      </c>
      <c r="I633" s="6" t="s">
        <v>34</v>
      </c>
      <c r="J633" s="6" t="s">
        <v>77</v>
      </c>
      <c r="K633" s="6" t="s">
        <v>78</v>
      </c>
      <c r="L633" s="6" t="s">
        <v>68</v>
      </c>
      <c r="M633" s="6" t="s">
        <v>33</v>
      </c>
      <c r="N633" s="7" t="s">
        <v>49</v>
      </c>
      <c r="O633" s="7" t="s">
        <v>49</v>
      </c>
      <c r="P633" s="6" t="s">
        <v>79</v>
      </c>
      <c r="Q633" s="6" t="s">
        <v>39</v>
      </c>
      <c r="R633" s="6" t="s">
        <v>67</v>
      </c>
      <c r="S633" s="6" t="s">
        <v>68</v>
      </c>
      <c r="T633" s="6" t="s">
        <v>69</v>
      </c>
      <c r="U633" s="6" t="s">
        <v>70</v>
      </c>
      <c r="V633" s="6" t="s">
        <v>43</v>
      </c>
      <c r="W633" s="6" t="s">
        <v>44</v>
      </c>
      <c r="X633" s="6" t="s">
        <v>45</v>
      </c>
      <c r="Y633" s="6" t="s">
        <v>46</v>
      </c>
      <c r="Z633" s="6" t="s">
        <v>82</v>
      </c>
      <c r="AA633" s="6" t="s">
        <v>831</v>
      </c>
      <c r="AB633" s="12" t="s">
        <v>3178</v>
      </c>
      <c r="AC633" s="7"/>
      <c r="AD633" s="7"/>
      <c r="AE633" s="7">
        <v>9269</v>
      </c>
      <c r="AF633" s="7">
        <v>9.27</v>
      </c>
      <c r="AG633" s="7">
        <v>169000</v>
      </c>
      <c r="AJ633" s="7"/>
      <c r="AK633" s="7"/>
      <c r="AL633" s="7"/>
    </row>
    <row r="634" spans="1:38" ht="22" customHeight="1" x14ac:dyDescent="0.3">
      <c r="A634" s="2">
        <v>43613</v>
      </c>
      <c r="B634" s="3" t="s">
        <v>50</v>
      </c>
      <c r="C634" s="3" t="s">
        <v>32</v>
      </c>
      <c r="D634" s="4" t="s">
        <v>49</v>
      </c>
      <c r="E634" s="4" t="s">
        <v>49</v>
      </c>
      <c r="F634" s="3" t="s">
        <v>33</v>
      </c>
      <c r="G634" s="4" t="s">
        <v>49</v>
      </c>
      <c r="H634" s="4" t="s">
        <v>49</v>
      </c>
      <c r="I634" s="3" t="s">
        <v>34</v>
      </c>
      <c r="J634" s="3" t="s">
        <v>120</v>
      </c>
      <c r="K634" s="3" t="s">
        <v>112</v>
      </c>
      <c r="L634" s="3" t="s">
        <v>113</v>
      </c>
      <c r="M634" s="3" t="s">
        <v>33</v>
      </c>
      <c r="N634" s="4">
        <v>328503494.48000002</v>
      </c>
      <c r="O634" s="4" t="s">
        <v>49</v>
      </c>
      <c r="P634" s="3" t="s">
        <v>121</v>
      </c>
      <c r="Q634" s="3" t="s">
        <v>39</v>
      </c>
      <c r="R634" s="3" t="s">
        <v>195</v>
      </c>
      <c r="S634" s="3" t="s">
        <v>113</v>
      </c>
      <c r="T634" s="3" t="s">
        <v>196</v>
      </c>
      <c r="U634" s="3" t="s">
        <v>117</v>
      </c>
      <c r="V634" s="3" t="s">
        <v>43</v>
      </c>
      <c r="W634" s="3" t="s">
        <v>44</v>
      </c>
      <c r="X634" s="3" t="s">
        <v>45</v>
      </c>
      <c r="Y634" s="3" t="s">
        <v>46</v>
      </c>
      <c r="Z634" s="3" t="s">
        <v>122</v>
      </c>
      <c r="AA634" s="3" t="s">
        <v>832</v>
      </c>
      <c r="AB634" s="12" t="str">
        <f t="shared" ref="AB634:AB649" si="153">IF(ISNUMBER(SEARCH("CARBENDAZIM",AA634)),"Carbendazim",IF(ISNUMBER(SEARCH("4-D",AA634)),"2,4-Dichlorophenoxyacetic acid",IF(ISNUMBER(SEARCH("RIDOVER",AA634)),"Glyphosate",IF(ISNUMBER(SEARCH("POQUER",AA634)),"Clethodim",IF(ISNUMBER(SEARCH("LITER",AA634)),"Imidacloprid",IF(ISNUMBER(SEARCH("PYRINEX",AA634)),"Chlorpyrifos",IF(ISNUMBER(SEARCH("ORBIT",AA634)),"Omethoate",IF(ISNUMBER(SEARCH("HEXARON",AA634)),"Diuron",IF(ISNUMBER(SEARCH("ISOPROPYLAMINE",AA634)),"Isopropylamine",IF(ISNUMBER(SEARCH("GLYPHOSATE",AA634)),"Glyphosate",IF(ISNUMBER(SEARCH("MANCOZEB",AA634)),"Mancozeb Indofil",IF(ISNUMBER(SEARCH("PARAQUAT",AA634)),"Paraquat",IF(ISNUMBER(SEARCH("CAROMAX",AA634)),"Aromatic Solvent Mixture",IF(ISNUMBER(SEARCH("BUTIRON",AA634)),"Tebuthiuron",IF(ISNUMBER(SEARCH("VORAZ",AA634)),"Methomyl",IF(ISNUMBER(SEARCH("IMIDACLOPRID",AA634)),"Imidacloprid",IF(ISNUMBER(SEARCH("2 4 D",AA634)),"2,4-Dichlorophenoxyacetic acid",IF(ISNUMBER(SEARCH("IMIDACL",AA634)),"Imidacloprid",IF(ISNUMBER(SEARCH("DIUREX",AA634)),"Diuron",IF(ISNUMBER(SEARCH("RAPEL",AA634)),"Acephate","fix it"))))))))))))))))))))</f>
        <v>Mancozeb Indofil</v>
      </c>
      <c r="AC634" s="10"/>
      <c r="AD634" s="10"/>
      <c r="AE634" s="4">
        <v>20540</v>
      </c>
      <c r="AF634" s="4">
        <v>20.54</v>
      </c>
      <c r="AG634" s="4">
        <v>85300</v>
      </c>
      <c r="AJ634" s="10"/>
      <c r="AK634" s="10"/>
      <c r="AL634" s="10"/>
    </row>
    <row r="635" spans="1:38" ht="22" customHeight="1" x14ac:dyDescent="0.3">
      <c r="A635" s="5">
        <v>43613</v>
      </c>
      <c r="B635" s="6" t="s">
        <v>31</v>
      </c>
      <c r="C635" s="6" t="s">
        <v>32</v>
      </c>
      <c r="D635" s="7" t="s">
        <v>49</v>
      </c>
      <c r="E635" s="7" t="s">
        <v>49</v>
      </c>
      <c r="F635" s="6" t="s">
        <v>33</v>
      </c>
      <c r="G635" s="7" t="s">
        <v>49</v>
      </c>
      <c r="H635" s="7" t="s">
        <v>49</v>
      </c>
      <c r="I635" s="6" t="s">
        <v>34</v>
      </c>
      <c r="J635" s="6" t="s">
        <v>77</v>
      </c>
      <c r="K635" s="6" t="s">
        <v>78</v>
      </c>
      <c r="L635" s="6" t="s">
        <v>68</v>
      </c>
      <c r="M635" s="6" t="s">
        <v>33</v>
      </c>
      <c r="N635" s="7" t="s">
        <v>49</v>
      </c>
      <c r="O635" s="7" t="s">
        <v>49</v>
      </c>
      <c r="P635" s="6" t="s">
        <v>79</v>
      </c>
      <c r="Q635" s="6" t="s">
        <v>39</v>
      </c>
      <c r="R635" s="6" t="s">
        <v>67</v>
      </c>
      <c r="S635" s="6" t="s">
        <v>68</v>
      </c>
      <c r="T635" s="6" t="s">
        <v>69</v>
      </c>
      <c r="U635" s="6" t="s">
        <v>70</v>
      </c>
      <c r="V635" s="6" t="s">
        <v>43</v>
      </c>
      <c r="W635" s="6" t="s">
        <v>44</v>
      </c>
      <c r="X635" s="6" t="s">
        <v>45</v>
      </c>
      <c r="Y635" s="6" t="s">
        <v>46</v>
      </c>
      <c r="Z635" s="6" t="s">
        <v>82</v>
      </c>
      <c r="AA635" s="6" t="s">
        <v>833</v>
      </c>
      <c r="AB635" s="12" t="str">
        <f>IF(ISNUMBER(SEARCH("2,4 D",AA635)),"2,4-Dichlorophenoxyacetic acid",IF(ISNUMBER(SEARCH("ACIDO",AA635)),"2,4-Dichlorophenoxyacetic acid",IF(ISNUMBER(SEARCH("NAPHTHA",AA635)),"Aromatic Solvent Mixture",IF(ISNUMBER(SEARCH("DIMETHYLAMINE",AA635)),"Dimethylamine",IF(ISNUMBER(SEARCH("DIMETILAMINA",AA635)),"Dimethylamine",IF(ISNUMBER(SEARCH("JUMP",AA635)),"Diuron",IF(ISNUMBER(SEARCH("2-AMINO-2,3-DIMETHYL BUTYRAMIDE",AA635)),"Herbicide Amine Intermediate",IF(ISNUMBER(SEARCH("TEBUTHIURON",AA635)),"Tebuthiuron","FIXIT"))))))))</f>
        <v>Aromatic Solvent Mixture</v>
      </c>
      <c r="AC635" s="7"/>
      <c r="AD635" s="7"/>
      <c r="AE635" s="7">
        <v>139720</v>
      </c>
      <c r="AF635" s="7">
        <v>139.72</v>
      </c>
      <c r="AG635" s="7">
        <v>2547000</v>
      </c>
      <c r="AJ635" s="7"/>
      <c r="AK635" s="7"/>
      <c r="AL635" s="7"/>
    </row>
    <row r="636" spans="1:38" ht="22" customHeight="1" x14ac:dyDescent="0.3">
      <c r="A636" s="2">
        <v>43613</v>
      </c>
      <c r="B636" s="3" t="s">
        <v>31</v>
      </c>
      <c r="C636" s="3" t="s">
        <v>32</v>
      </c>
      <c r="D636" s="4" t="s">
        <v>49</v>
      </c>
      <c r="E636" s="4" t="s">
        <v>49</v>
      </c>
      <c r="F636" s="3" t="s">
        <v>33</v>
      </c>
      <c r="G636" s="4" t="s">
        <v>49</v>
      </c>
      <c r="H636" s="4" t="s">
        <v>49</v>
      </c>
      <c r="I636" s="3" t="s">
        <v>34</v>
      </c>
      <c r="J636" s="3" t="s">
        <v>65</v>
      </c>
      <c r="K636" s="4" t="s">
        <v>49</v>
      </c>
      <c r="L636" s="4" t="s">
        <v>49</v>
      </c>
      <c r="M636" s="3" t="s">
        <v>33</v>
      </c>
      <c r="N636" s="4" t="s">
        <v>49</v>
      </c>
      <c r="O636" s="4" t="s">
        <v>49</v>
      </c>
      <c r="P636" s="3" t="s">
        <v>66</v>
      </c>
      <c r="Q636" s="3" t="s">
        <v>39</v>
      </c>
      <c r="R636" s="3" t="s">
        <v>67</v>
      </c>
      <c r="S636" s="3" t="s">
        <v>68</v>
      </c>
      <c r="T636" s="3" t="s">
        <v>69</v>
      </c>
      <c r="U636" s="3" t="s">
        <v>70</v>
      </c>
      <c r="V636" s="3" t="s">
        <v>43</v>
      </c>
      <c r="W636" s="3" t="s">
        <v>44</v>
      </c>
      <c r="X636" s="3" t="s">
        <v>45</v>
      </c>
      <c r="Y636" s="3" t="s">
        <v>46</v>
      </c>
      <c r="Z636" s="3" t="s">
        <v>73</v>
      </c>
      <c r="AA636" s="3" t="s">
        <v>834</v>
      </c>
      <c r="AB636" s="12" t="str">
        <f t="shared" si="153"/>
        <v>Clethodim</v>
      </c>
      <c r="AC636" s="10"/>
      <c r="AD636" s="10"/>
      <c r="AE636" s="4">
        <v>26899</v>
      </c>
      <c r="AF636" s="4">
        <v>26.9</v>
      </c>
      <c r="AG636" s="4">
        <v>188000</v>
      </c>
      <c r="AJ636" s="10"/>
      <c r="AK636" s="10"/>
      <c r="AL636" s="10"/>
    </row>
    <row r="637" spans="1:38" ht="22" customHeight="1" x14ac:dyDescent="0.3">
      <c r="A637" s="5">
        <v>43613</v>
      </c>
      <c r="B637" s="6" t="s">
        <v>31</v>
      </c>
      <c r="C637" s="6" t="s">
        <v>32</v>
      </c>
      <c r="D637" s="7" t="s">
        <v>49</v>
      </c>
      <c r="E637" s="7" t="s">
        <v>49</v>
      </c>
      <c r="F637" s="6" t="s">
        <v>33</v>
      </c>
      <c r="G637" s="7" t="s">
        <v>49</v>
      </c>
      <c r="H637" s="7" t="s">
        <v>49</v>
      </c>
      <c r="I637" s="6" t="s">
        <v>34</v>
      </c>
      <c r="J637" s="6" t="s">
        <v>65</v>
      </c>
      <c r="K637" s="7" t="s">
        <v>49</v>
      </c>
      <c r="L637" s="7" t="s">
        <v>49</v>
      </c>
      <c r="M637" s="6" t="s">
        <v>33</v>
      </c>
      <c r="N637" s="7" t="s">
        <v>49</v>
      </c>
      <c r="O637" s="7" t="s">
        <v>49</v>
      </c>
      <c r="P637" s="6" t="s">
        <v>66</v>
      </c>
      <c r="Q637" s="6" t="s">
        <v>39</v>
      </c>
      <c r="R637" s="6" t="s">
        <v>67</v>
      </c>
      <c r="S637" s="6" t="s">
        <v>68</v>
      </c>
      <c r="T637" s="6" t="s">
        <v>69</v>
      </c>
      <c r="U637" s="6" t="s">
        <v>70</v>
      </c>
      <c r="V637" s="6" t="s">
        <v>43</v>
      </c>
      <c r="W637" s="6" t="s">
        <v>44</v>
      </c>
      <c r="X637" s="6" t="s">
        <v>45</v>
      </c>
      <c r="Y637" s="6" t="s">
        <v>46</v>
      </c>
      <c r="Z637" s="6" t="s">
        <v>73</v>
      </c>
      <c r="AA637" s="6" t="s">
        <v>835</v>
      </c>
      <c r="AB637" s="12" t="str">
        <f>IF(ISNUMBER(SEARCH("2,4 D",AA635)),"2,4-Dichlorophenoxyacetic acid",IF(ISNUMBER(SEARCH("ACIDO",AA635)),"2,4-Dichlorophenoxyacetic acid",IF(ISNUMBER(SEARCH("NAPHTHA",AA635)),"Aromatic Solvent Mixture",IF(ISNUMBER(SEARCH("DIMETHYLAMINE",AA635)),"Dimethylamine",IF(ISNUMBER(SEARCH("DIMETILAMINA",AA635)),"Dimethylamine",IF(ISNUMBER(SEARCH("JUMP",AA635)),"Diuron",IF(ISNUMBER(SEARCH(" 2-AMINO-2,3-DIMETHYL BUTYRAMIDE",AA635)),"Herbicide Amine Intermediate",IF(ISNUMBER(SEARCH("TEBUTHIURON",AA635)),"Tebuthiuron",IF(ISNUMBER(SEARCH("DMS",AA635)),"Dimethyl Sulfate",IF(ISNUMBER(SEARCH("2,4-XILIDIN",AA635)),"2,4-Xylidine","FIX IT"))))))))))</f>
        <v>Aromatic Solvent Mixture</v>
      </c>
      <c r="AC637" s="7"/>
      <c r="AD637" s="7"/>
      <c r="AE637" s="7">
        <v>55440</v>
      </c>
      <c r="AF637" s="7">
        <v>55.44</v>
      </c>
      <c r="AG637" s="7">
        <v>388000</v>
      </c>
      <c r="AJ637" s="7"/>
      <c r="AK637" s="7"/>
      <c r="AL637" s="7"/>
    </row>
    <row r="638" spans="1:38" ht="22" customHeight="1" x14ac:dyDescent="0.3">
      <c r="A638" s="2">
        <v>43613</v>
      </c>
      <c r="B638" s="3" t="s">
        <v>31</v>
      </c>
      <c r="C638" s="3" t="s">
        <v>32</v>
      </c>
      <c r="D638" s="4" t="s">
        <v>49</v>
      </c>
      <c r="E638" s="4" t="s">
        <v>49</v>
      </c>
      <c r="F638" s="3" t="s">
        <v>33</v>
      </c>
      <c r="G638" s="4" t="s">
        <v>49</v>
      </c>
      <c r="H638" s="4" t="s">
        <v>49</v>
      </c>
      <c r="I638" s="3" t="s">
        <v>34</v>
      </c>
      <c r="J638" s="3" t="s">
        <v>65</v>
      </c>
      <c r="K638" s="4" t="s">
        <v>49</v>
      </c>
      <c r="L638" s="4" t="s">
        <v>49</v>
      </c>
      <c r="M638" s="3" t="s">
        <v>33</v>
      </c>
      <c r="N638" s="4" t="s">
        <v>49</v>
      </c>
      <c r="O638" s="4" t="s">
        <v>49</v>
      </c>
      <c r="P638" s="3" t="s">
        <v>66</v>
      </c>
      <c r="Q638" s="3" t="s">
        <v>39</v>
      </c>
      <c r="R638" s="3" t="s">
        <v>67</v>
      </c>
      <c r="S638" s="3" t="s">
        <v>68</v>
      </c>
      <c r="T638" s="3" t="s">
        <v>69</v>
      </c>
      <c r="U638" s="3" t="s">
        <v>70</v>
      </c>
      <c r="V638" s="3" t="s">
        <v>43</v>
      </c>
      <c r="W638" s="3" t="s">
        <v>44</v>
      </c>
      <c r="X638" s="3" t="s">
        <v>45</v>
      </c>
      <c r="Y638" s="3" t="s">
        <v>46</v>
      </c>
      <c r="Z638" s="3" t="s">
        <v>73</v>
      </c>
      <c r="AA638" s="3" t="s">
        <v>836</v>
      </c>
      <c r="AB638" s="12" t="str">
        <f t="shared" si="153"/>
        <v>Clethodim</v>
      </c>
      <c r="AC638" s="10"/>
      <c r="AD638" s="10"/>
      <c r="AE638" s="4">
        <v>26499</v>
      </c>
      <c r="AF638" s="4">
        <v>26.5</v>
      </c>
      <c r="AG638" s="4">
        <v>185000</v>
      </c>
      <c r="AJ638" s="10"/>
      <c r="AK638" s="10"/>
      <c r="AL638" s="10"/>
    </row>
    <row r="639" spans="1:38" ht="22" customHeight="1" x14ac:dyDescent="0.3">
      <c r="A639" s="5">
        <v>43613</v>
      </c>
      <c r="B639" s="6" t="s">
        <v>31</v>
      </c>
      <c r="C639" s="6" t="s">
        <v>32</v>
      </c>
      <c r="D639" s="7" t="s">
        <v>49</v>
      </c>
      <c r="E639" s="7" t="s">
        <v>49</v>
      </c>
      <c r="F639" s="6" t="s">
        <v>33</v>
      </c>
      <c r="G639" s="7" t="s">
        <v>49</v>
      </c>
      <c r="H639" s="7" t="s">
        <v>49</v>
      </c>
      <c r="I639" s="6" t="s">
        <v>34</v>
      </c>
      <c r="J639" s="6" t="s">
        <v>77</v>
      </c>
      <c r="K639" s="6" t="s">
        <v>78</v>
      </c>
      <c r="L639" s="6" t="s">
        <v>68</v>
      </c>
      <c r="M639" s="6" t="s">
        <v>33</v>
      </c>
      <c r="N639" s="7" t="s">
        <v>49</v>
      </c>
      <c r="O639" s="7" t="s">
        <v>49</v>
      </c>
      <c r="P639" s="6" t="s">
        <v>79</v>
      </c>
      <c r="Q639" s="6" t="s">
        <v>39</v>
      </c>
      <c r="R639" s="6" t="s">
        <v>67</v>
      </c>
      <c r="S639" s="6" t="s">
        <v>68</v>
      </c>
      <c r="T639" s="6" t="s">
        <v>69</v>
      </c>
      <c r="U639" s="6" t="s">
        <v>70</v>
      </c>
      <c r="V639" s="6" t="s">
        <v>43</v>
      </c>
      <c r="W639" s="6" t="s">
        <v>44</v>
      </c>
      <c r="X639" s="6" t="s">
        <v>45</v>
      </c>
      <c r="Y639" s="6" t="s">
        <v>46</v>
      </c>
      <c r="Z639" s="6" t="s">
        <v>82</v>
      </c>
      <c r="AA639" s="6" t="s">
        <v>837</v>
      </c>
      <c r="AB639" s="18" t="s">
        <v>3193</v>
      </c>
      <c r="AC639" s="7"/>
      <c r="AD639" s="7"/>
      <c r="AE639" s="7">
        <v>164880.01</v>
      </c>
      <c r="AF639" s="7">
        <v>164.88</v>
      </c>
      <c r="AG639" s="7">
        <v>3006000</v>
      </c>
      <c r="AJ639" s="7"/>
      <c r="AK639" s="7"/>
      <c r="AL639" s="7"/>
    </row>
    <row r="640" spans="1:38" ht="22" customHeight="1" x14ac:dyDescent="0.3">
      <c r="A640" s="2">
        <v>43613</v>
      </c>
      <c r="B640" s="3" t="s">
        <v>31</v>
      </c>
      <c r="C640" s="3" t="s">
        <v>32</v>
      </c>
      <c r="D640" s="4" t="s">
        <v>49</v>
      </c>
      <c r="E640" s="4" t="s">
        <v>49</v>
      </c>
      <c r="F640" s="3" t="s">
        <v>33</v>
      </c>
      <c r="G640" s="4" t="s">
        <v>49</v>
      </c>
      <c r="H640" s="4" t="s">
        <v>49</v>
      </c>
      <c r="I640" s="3" t="s">
        <v>34</v>
      </c>
      <c r="J640" s="3" t="s">
        <v>77</v>
      </c>
      <c r="K640" s="3" t="s">
        <v>78</v>
      </c>
      <c r="L640" s="3" t="s">
        <v>68</v>
      </c>
      <c r="M640" s="3" t="s">
        <v>33</v>
      </c>
      <c r="N640" s="4" t="s">
        <v>49</v>
      </c>
      <c r="O640" s="4" t="s">
        <v>49</v>
      </c>
      <c r="P640" s="3" t="s">
        <v>79</v>
      </c>
      <c r="Q640" s="3" t="s">
        <v>39</v>
      </c>
      <c r="R640" s="3" t="s">
        <v>67</v>
      </c>
      <c r="S640" s="3" t="s">
        <v>68</v>
      </c>
      <c r="T640" s="3" t="s">
        <v>69</v>
      </c>
      <c r="U640" s="3" t="s">
        <v>70</v>
      </c>
      <c r="V640" s="3" t="s">
        <v>43</v>
      </c>
      <c r="W640" s="3" t="s">
        <v>44</v>
      </c>
      <c r="X640" s="3" t="s">
        <v>45</v>
      </c>
      <c r="Y640" s="3" t="s">
        <v>46</v>
      </c>
      <c r="Z640" s="3" t="s">
        <v>418</v>
      </c>
      <c r="AA640" s="3" t="s">
        <v>838</v>
      </c>
      <c r="AB640" s="12" t="s">
        <v>3135</v>
      </c>
      <c r="AC640" s="10"/>
      <c r="AD640" s="10"/>
      <c r="AE640" s="4">
        <v>10470</v>
      </c>
      <c r="AF640" s="4">
        <v>10.47</v>
      </c>
      <c r="AG640" s="4">
        <v>10465000</v>
      </c>
      <c r="AJ640" s="10"/>
      <c r="AK640" s="10"/>
      <c r="AL640" s="10"/>
    </row>
    <row r="641" spans="1:38" ht="22" customHeight="1" x14ac:dyDescent="0.3">
      <c r="A641" s="5">
        <v>43613</v>
      </c>
      <c r="B641" s="6" t="s">
        <v>31</v>
      </c>
      <c r="C641" s="6" t="s">
        <v>32</v>
      </c>
      <c r="D641" s="7" t="s">
        <v>49</v>
      </c>
      <c r="E641" s="7" t="s">
        <v>49</v>
      </c>
      <c r="F641" s="6" t="s">
        <v>33</v>
      </c>
      <c r="G641" s="7" t="s">
        <v>49</v>
      </c>
      <c r="H641" s="7" t="s">
        <v>49</v>
      </c>
      <c r="I641" s="6" t="s">
        <v>34</v>
      </c>
      <c r="J641" s="6" t="s">
        <v>65</v>
      </c>
      <c r="K641" s="7" t="s">
        <v>49</v>
      </c>
      <c r="L641" s="7" t="s">
        <v>49</v>
      </c>
      <c r="M641" s="6" t="s">
        <v>33</v>
      </c>
      <c r="N641" s="7" t="s">
        <v>49</v>
      </c>
      <c r="O641" s="7" t="s">
        <v>49</v>
      </c>
      <c r="P641" s="6" t="s">
        <v>66</v>
      </c>
      <c r="Q641" s="6" t="s">
        <v>39</v>
      </c>
      <c r="R641" s="6" t="s">
        <v>67</v>
      </c>
      <c r="S641" s="6" t="s">
        <v>68</v>
      </c>
      <c r="T641" s="6" t="s">
        <v>69</v>
      </c>
      <c r="U641" s="6" t="s">
        <v>70</v>
      </c>
      <c r="V641" s="6" t="s">
        <v>43</v>
      </c>
      <c r="W641" s="6" t="s">
        <v>44</v>
      </c>
      <c r="X641" s="6" t="s">
        <v>45</v>
      </c>
      <c r="Y641" s="6" t="s">
        <v>46</v>
      </c>
      <c r="Z641" s="6" t="s">
        <v>73</v>
      </c>
      <c r="AA641" s="6" t="s">
        <v>836</v>
      </c>
      <c r="AB641" s="12" t="str">
        <f t="shared" si="153"/>
        <v>Clethodim</v>
      </c>
      <c r="AC641" s="7"/>
      <c r="AD641" s="7"/>
      <c r="AE641" s="7">
        <v>26259</v>
      </c>
      <c r="AF641" s="7">
        <v>26.26</v>
      </c>
      <c r="AG641" s="7">
        <v>184000</v>
      </c>
      <c r="AJ641" s="7"/>
      <c r="AK641" s="7"/>
      <c r="AL641" s="7"/>
    </row>
    <row r="642" spans="1:38" ht="22" customHeight="1" x14ac:dyDescent="0.3">
      <c r="A642" s="2">
        <v>43613</v>
      </c>
      <c r="B642" s="3" t="s">
        <v>31</v>
      </c>
      <c r="C642" s="3" t="s">
        <v>32</v>
      </c>
      <c r="D642" s="4" t="s">
        <v>49</v>
      </c>
      <c r="E642" s="4" t="s">
        <v>49</v>
      </c>
      <c r="F642" s="3" t="s">
        <v>33</v>
      </c>
      <c r="G642" s="4" t="s">
        <v>49</v>
      </c>
      <c r="H642" s="4" t="s">
        <v>49</v>
      </c>
      <c r="I642" s="3" t="s">
        <v>34</v>
      </c>
      <c r="J642" s="3" t="s">
        <v>65</v>
      </c>
      <c r="K642" s="4" t="s">
        <v>49</v>
      </c>
      <c r="L642" s="4" t="s">
        <v>49</v>
      </c>
      <c r="M642" s="3" t="s">
        <v>33</v>
      </c>
      <c r="N642" s="4" t="s">
        <v>49</v>
      </c>
      <c r="O642" s="4" t="s">
        <v>49</v>
      </c>
      <c r="P642" s="3" t="s">
        <v>66</v>
      </c>
      <c r="Q642" s="3" t="s">
        <v>39</v>
      </c>
      <c r="R642" s="3" t="s">
        <v>67</v>
      </c>
      <c r="S642" s="3" t="s">
        <v>68</v>
      </c>
      <c r="T642" s="3" t="s">
        <v>69</v>
      </c>
      <c r="U642" s="3" t="s">
        <v>70</v>
      </c>
      <c r="V642" s="3" t="s">
        <v>43</v>
      </c>
      <c r="W642" s="3" t="s">
        <v>44</v>
      </c>
      <c r="X642" s="3" t="s">
        <v>45</v>
      </c>
      <c r="Y642" s="3" t="s">
        <v>46</v>
      </c>
      <c r="Z642" s="3" t="s">
        <v>73</v>
      </c>
      <c r="AA642" s="3" t="s">
        <v>836</v>
      </c>
      <c r="AB642" s="12" t="str">
        <f t="shared" si="153"/>
        <v>Clethodim</v>
      </c>
      <c r="AC642" s="10"/>
      <c r="AD642" s="10"/>
      <c r="AE642" s="4">
        <v>26539</v>
      </c>
      <c r="AF642" s="4">
        <v>26.54</v>
      </c>
      <c r="AG642" s="4">
        <v>186000</v>
      </c>
      <c r="AJ642" s="10"/>
      <c r="AK642" s="10"/>
      <c r="AL642" s="10"/>
    </row>
    <row r="643" spans="1:38" ht="22" customHeight="1" x14ac:dyDescent="0.3">
      <c r="A643" s="5">
        <v>43613</v>
      </c>
      <c r="B643" s="6" t="s">
        <v>31</v>
      </c>
      <c r="C643" s="6" t="s">
        <v>32</v>
      </c>
      <c r="D643" s="7" t="s">
        <v>49</v>
      </c>
      <c r="E643" s="7" t="s">
        <v>49</v>
      </c>
      <c r="F643" s="6" t="s">
        <v>33</v>
      </c>
      <c r="G643" s="7" t="s">
        <v>49</v>
      </c>
      <c r="H643" s="7" t="s">
        <v>49</v>
      </c>
      <c r="I643" s="6" t="s">
        <v>34</v>
      </c>
      <c r="J643" s="6" t="s">
        <v>65</v>
      </c>
      <c r="K643" s="7" t="s">
        <v>49</v>
      </c>
      <c r="L643" s="7" t="s">
        <v>49</v>
      </c>
      <c r="M643" s="6" t="s">
        <v>33</v>
      </c>
      <c r="N643" s="7" t="s">
        <v>49</v>
      </c>
      <c r="O643" s="7" t="s">
        <v>49</v>
      </c>
      <c r="P643" s="6" t="s">
        <v>66</v>
      </c>
      <c r="Q643" s="6" t="s">
        <v>39</v>
      </c>
      <c r="R643" s="6" t="s">
        <v>67</v>
      </c>
      <c r="S643" s="6" t="s">
        <v>68</v>
      </c>
      <c r="T643" s="6" t="s">
        <v>69</v>
      </c>
      <c r="U643" s="6" t="s">
        <v>70</v>
      </c>
      <c r="V643" s="6" t="s">
        <v>43</v>
      </c>
      <c r="W643" s="6" t="s">
        <v>44</v>
      </c>
      <c r="X643" s="6" t="s">
        <v>45</v>
      </c>
      <c r="Y643" s="6" t="s">
        <v>46</v>
      </c>
      <c r="Z643" s="6" t="s">
        <v>73</v>
      </c>
      <c r="AA643" s="6" t="s">
        <v>836</v>
      </c>
      <c r="AB643" s="12" t="str">
        <f t="shared" si="153"/>
        <v>Clethodim</v>
      </c>
      <c r="AC643" s="7"/>
      <c r="AD643" s="7"/>
      <c r="AE643" s="7">
        <v>26899</v>
      </c>
      <c r="AF643" s="7">
        <v>26.9</v>
      </c>
      <c r="AG643" s="7">
        <v>188000</v>
      </c>
      <c r="AJ643" s="7"/>
      <c r="AK643" s="7"/>
      <c r="AL643" s="7"/>
    </row>
    <row r="644" spans="1:38" ht="22" customHeight="1" x14ac:dyDescent="0.3">
      <c r="A644" s="2">
        <v>43613</v>
      </c>
      <c r="B644" s="3" t="s">
        <v>31</v>
      </c>
      <c r="C644" s="3" t="s">
        <v>32</v>
      </c>
      <c r="D644" s="4" t="s">
        <v>49</v>
      </c>
      <c r="E644" s="4" t="s">
        <v>49</v>
      </c>
      <c r="F644" s="3" t="s">
        <v>33</v>
      </c>
      <c r="G644" s="4" t="s">
        <v>49</v>
      </c>
      <c r="H644" s="4" t="s">
        <v>49</v>
      </c>
      <c r="I644" s="3" t="s">
        <v>34</v>
      </c>
      <c r="J644" s="3" t="s">
        <v>65</v>
      </c>
      <c r="K644" s="4" t="s">
        <v>49</v>
      </c>
      <c r="L644" s="4" t="s">
        <v>49</v>
      </c>
      <c r="M644" s="3" t="s">
        <v>33</v>
      </c>
      <c r="N644" s="4" t="s">
        <v>49</v>
      </c>
      <c r="O644" s="4" t="s">
        <v>49</v>
      </c>
      <c r="P644" s="3" t="s">
        <v>66</v>
      </c>
      <c r="Q644" s="3" t="s">
        <v>39</v>
      </c>
      <c r="R644" s="3" t="s">
        <v>67</v>
      </c>
      <c r="S644" s="3" t="s">
        <v>68</v>
      </c>
      <c r="T644" s="3" t="s">
        <v>69</v>
      </c>
      <c r="U644" s="3" t="s">
        <v>70</v>
      </c>
      <c r="V644" s="3" t="s">
        <v>43</v>
      </c>
      <c r="W644" s="3" t="s">
        <v>44</v>
      </c>
      <c r="X644" s="3" t="s">
        <v>45</v>
      </c>
      <c r="Y644" s="3" t="s">
        <v>46</v>
      </c>
      <c r="Z644" s="3" t="s">
        <v>73</v>
      </c>
      <c r="AA644" s="3" t="s">
        <v>839</v>
      </c>
      <c r="AB644" s="12" t="str">
        <f t="shared" si="153"/>
        <v>Clethodim</v>
      </c>
      <c r="AC644" s="10"/>
      <c r="AD644" s="10"/>
      <c r="AE644" s="4">
        <v>26399</v>
      </c>
      <c r="AF644" s="4">
        <v>26.4</v>
      </c>
      <c r="AG644" s="4">
        <v>185000</v>
      </c>
      <c r="AJ644" s="10"/>
      <c r="AK644" s="10"/>
      <c r="AL644" s="10"/>
    </row>
    <row r="645" spans="1:38" ht="22" customHeight="1" x14ac:dyDescent="0.3">
      <c r="A645" s="5">
        <v>43611</v>
      </c>
      <c r="B645" s="6" t="s">
        <v>50</v>
      </c>
      <c r="C645" s="6" t="s">
        <v>32</v>
      </c>
      <c r="D645" s="7" t="s">
        <v>49</v>
      </c>
      <c r="E645" s="7" t="s">
        <v>49</v>
      </c>
      <c r="F645" s="6" t="s">
        <v>33</v>
      </c>
      <c r="G645" s="7" t="s">
        <v>49</v>
      </c>
      <c r="H645" s="7" t="s">
        <v>49</v>
      </c>
      <c r="I645" s="6" t="s">
        <v>34</v>
      </c>
      <c r="J645" s="6" t="s">
        <v>507</v>
      </c>
      <c r="K645" s="7" t="s">
        <v>49</v>
      </c>
      <c r="L645" s="6" t="s">
        <v>307</v>
      </c>
      <c r="M645" s="7" t="s">
        <v>49</v>
      </c>
      <c r="N645" s="7" t="s">
        <v>49</v>
      </c>
      <c r="O645" s="7" t="s">
        <v>49</v>
      </c>
      <c r="P645" s="6" t="s">
        <v>158</v>
      </c>
      <c r="Q645" s="6" t="s">
        <v>39</v>
      </c>
      <c r="R645" s="6" t="s">
        <v>106</v>
      </c>
      <c r="S645" s="6" t="s">
        <v>61</v>
      </c>
      <c r="T645" s="6" t="s">
        <v>107</v>
      </c>
      <c r="U645" s="6" t="s">
        <v>56</v>
      </c>
      <c r="V645" s="6" t="s">
        <v>43</v>
      </c>
      <c r="W645" s="6" t="s">
        <v>44</v>
      </c>
      <c r="X645" s="6" t="s">
        <v>45</v>
      </c>
      <c r="Y645" s="6" t="s">
        <v>46</v>
      </c>
      <c r="Z645" s="6" t="s">
        <v>159</v>
      </c>
      <c r="AA645" s="6" t="s">
        <v>829</v>
      </c>
      <c r="AB645" s="12" t="str">
        <f t="shared" si="153"/>
        <v>Glyphosate</v>
      </c>
      <c r="AC645" s="7"/>
      <c r="AD645" s="7"/>
      <c r="AE645" s="7">
        <v>121100</v>
      </c>
      <c r="AF645" s="7">
        <v>121.1</v>
      </c>
      <c r="AG645" s="7">
        <v>1070000</v>
      </c>
      <c r="AJ645" s="7"/>
      <c r="AK645" s="7"/>
      <c r="AL645" s="7"/>
    </row>
    <row r="646" spans="1:38" ht="22" customHeight="1" x14ac:dyDescent="0.3">
      <c r="A646" s="2">
        <v>43611</v>
      </c>
      <c r="B646" s="3" t="s">
        <v>50</v>
      </c>
      <c r="C646" s="3" t="s">
        <v>32</v>
      </c>
      <c r="D646" s="4" t="s">
        <v>49</v>
      </c>
      <c r="E646" s="4" t="s">
        <v>49</v>
      </c>
      <c r="F646" s="3" t="s">
        <v>33</v>
      </c>
      <c r="G646" s="4" t="s">
        <v>49</v>
      </c>
      <c r="H646" s="4" t="s">
        <v>49</v>
      </c>
      <c r="I646" s="3" t="s">
        <v>34</v>
      </c>
      <c r="J646" s="3" t="s">
        <v>507</v>
      </c>
      <c r="K646" s="4" t="s">
        <v>49</v>
      </c>
      <c r="L646" s="3" t="s">
        <v>307</v>
      </c>
      <c r="M646" s="4" t="s">
        <v>49</v>
      </c>
      <c r="N646" s="4" t="s">
        <v>49</v>
      </c>
      <c r="O646" s="4" t="s">
        <v>49</v>
      </c>
      <c r="P646" s="3" t="s">
        <v>158</v>
      </c>
      <c r="Q646" s="3" t="s">
        <v>39</v>
      </c>
      <c r="R646" s="3" t="s">
        <v>106</v>
      </c>
      <c r="S646" s="3" t="s">
        <v>61</v>
      </c>
      <c r="T646" s="3" t="s">
        <v>107</v>
      </c>
      <c r="U646" s="3" t="s">
        <v>56</v>
      </c>
      <c r="V646" s="3" t="s">
        <v>43</v>
      </c>
      <c r="W646" s="3" t="s">
        <v>44</v>
      </c>
      <c r="X646" s="3" t="s">
        <v>45</v>
      </c>
      <c r="Y646" s="3" t="s">
        <v>46</v>
      </c>
      <c r="Z646" s="3" t="s">
        <v>159</v>
      </c>
      <c r="AA646" s="3" t="s">
        <v>829</v>
      </c>
      <c r="AB646" s="12" t="str">
        <f t="shared" si="153"/>
        <v>Glyphosate</v>
      </c>
      <c r="AC646" s="10"/>
      <c r="AD646" s="10"/>
      <c r="AE646" s="4">
        <v>121100</v>
      </c>
      <c r="AF646" s="4">
        <v>121.1</v>
      </c>
      <c r="AG646" s="4">
        <v>1070000</v>
      </c>
      <c r="AJ646" s="10"/>
      <c r="AK646" s="10"/>
      <c r="AL646" s="10"/>
    </row>
    <row r="647" spans="1:38" ht="22" customHeight="1" x14ac:dyDescent="0.3">
      <c r="A647" s="5">
        <v>43610</v>
      </c>
      <c r="B647" s="6" t="s">
        <v>50</v>
      </c>
      <c r="C647" s="6" t="s">
        <v>32</v>
      </c>
      <c r="D647" s="7" t="s">
        <v>49</v>
      </c>
      <c r="E647" s="7" t="s">
        <v>49</v>
      </c>
      <c r="F647" s="6" t="s">
        <v>33</v>
      </c>
      <c r="G647" s="7" t="s">
        <v>49</v>
      </c>
      <c r="H647" s="7" t="s">
        <v>49</v>
      </c>
      <c r="I647" s="6" t="s">
        <v>34</v>
      </c>
      <c r="J647" s="6" t="s">
        <v>840</v>
      </c>
      <c r="K647" s="7" t="s">
        <v>49</v>
      </c>
      <c r="L647" s="7" t="s">
        <v>49</v>
      </c>
      <c r="M647" s="6" t="s">
        <v>33</v>
      </c>
      <c r="N647" s="7">
        <v>570501619.85000002</v>
      </c>
      <c r="O647" s="7">
        <v>302280881</v>
      </c>
      <c r="P647" s="6" t="s">
        <v>841</v>
      </c>
      <c r="Q647" s="6" t="s">
        <v>39</v>
      </c>
      <c r="R647" s="6" t="s">
        <v>53</v>
      </c>
      <c r="S647" s="6" t="s">
        <v>54</v>
      </c>
      <c r="T647" s="6" t="s">
        <v>55</v>
      </c>
      <c r="U647" s="6" t="s">
        <v>56</v>
      </c>
      <c r="V647" s="6" t="s">
        <v>43</v>
      </c>
      <c r="W647" s="6" t="s">
        <v>44</v>
      </c>
      <c r="X647" s="6" t="s">
        <v>45</v>
      </c>
      <c r="Y647" s="6" t="s">
        <v>46</v>
      </c>
      <c r="Z647" s="6" t="s">
        <v>57</v>
      </c>
      <c r="AA647" s="6" t="s">
        <v>462</v>
      </c>
      <c r="AB647" s="12" t="str">
        <f t="shared" si="153"/>
        <v>Carbendazim</v>
      </c>
      <c r="AC647" s="7"/>
      <c r="AD647" s="7"/>
      <c r="AE647" s="7">
        <v>144720</v>
      </c>
      <c r="AF647" s="7">
        <v>144.72</v>
      </c>
      <c r="AG647" s="7">
        <v>2524000</v>
      </c>
      <c r="AJ647" s="7"/>
      <c r="AK647" s="7"/>
      <c r="AL647" s="7"/>
    </row>
    <row r="648" spans="1:38" ht="22" customHeight="1" x14ac:dyDescent="0.3">
      <c r="A648" s="2">
        <v>43608</v>
      </c>
      <c r="B648" s="3" t="s">
        <v>50</v>
      </c>
      <c r="C648" s="3" t="s">
        <v>32</v>
      </c>
      <c r="D648" s="4" t="s">
        <v>49</v>
      </c>
      <c r="E648" s="4" t="s">
        <v>49</v>
      </c>
      <c r="F648" s="3" t="s">
        <v>33</v>
      </c>
      <c r="G648" s="4" t="s">
        <v>49</v>
      </c>
      <c r="H648" s="4" t="s">
        <v>49</v>
      </c>
      <c r="I648" s="3" t="s">
        <v>34</v>
      </c>
      <c r="J648" s="3" t="s">
        <v>739</v>
      </c>
      <c r="K648" s="3" t="s">
        <v>335</v>
      </c>
      <c r="L648" s="3" t="s">
        <v>97</v>
      </c>
      <c r="M648" s="4" t="s">
        <v>49</v>
      </c>
      <c r="N648" s="4" t="s">
        <v>49</v>
      </c>
      <c r="O648" s="4" t="s">
        <v>49</v>
      </c>
      <c r="P648" s="3" t="s">
        <v>842</v>
      </c>
      <c r="Q648" s="3" t="s">
        <v>39</v>
      </c>
      <c r="R648" s="3" t="s">
        <v>337</v>
      </c>
      <c r="S648" s="3" t="s">
        <v>97</v>
      </c>
      <c r="T648" s="3" t="s">
        <v>338</v>
      </c>
      <c r="U648" s="3" t="s">
        <v>99</v>
      </c>
      <c r="V648" s="3" t="s">
        <v>43</v>
      </c>
      <c r="W648" s="3" t="s">
        <v>44</v>
      </c>
      <c r="X648" s="3" t="s">
        <v>45</v>
      </c>
      <c r="Y648" s="3" t="s">
        <v>46</v>
      </c>
      <c r="Z648" s="3" t="s">
        <v>339</v>
      </c>
      <c r="AA648" s="3" t="s">
        <v>843</v>
      </c>
      <c r="AB648" s="12" t="s">
        <v>3142</v>
      </c>
      <c r="AC648" s="10"/>
      <c r="AD648" s="10"/>
      <c r="AE648" s="4">
        <v>13094</v>
      </c>
      <c r="AF648" s="4">
        <v>13.09</v>
      </c>
      <c r="AG648" s="4">
        <v>45800</v>
      </c>
      <c r="AJ648" s="10"/>
      <c r="AK648" s="10"/>
      <c r="AL648" s="10"/>
    </row>
    <row r="649" spans="1:38" ht="22" customHeight="1" x14ac:dyDescent="0.3">
      <c r="A649" s="5">
        <v>43607</v>
      </c>
      <c r="B649" s="6" t="s">
        <v>50</v>
      </c>
      <c r="C649" s="6" t="s">
        <v>32</v>
      </c>
      <c r="D649" s="7" t="s">
        <v>49</v>
      </c>
      <c r="E649" s="7" t="s">
        <v>49</v>
      </c>
      <c r="F649" s="6" t="s">
        <v>33</v>
      </c>
      <c r="G649" s="7" t="s">
        <v>49</v>
      </c>
      <c r="H649" s="7" t="s">
        <v>49</v>
      </c>
      <c r="I649" s="6" t="s">
        <v>34</v>
      </c>
      <c r="J649" s="6" t="s">
        <v>399</v>
      </c>
      <c r="K649" s="7" t="s">
        <v>49</v>
      </c>
      <c r="L649" s="6" t="s">
        <v>149</v>
      </c>
      <c r="M649" s="6" t="s">
        <v>33</v>
      </c>
      <c r="N649" s="7" t="s">
        <v>49</v>
      </c>
      <c r="O649" s="7" t="s">
        <v>49</v>
      </c>
      <c r="P649" s="6" t="s">
        <v>150</v>
      </c>
      <c r="Q649" s="6" t="s">
        <v>844</v>
      </c>
      <c r="R649" s="6" t="s">
        <v>151</v>
      </c>
      <c r="S649" s="6" t="s">
        <v>149</v>
      </c>
      <c r="T649" s="6" t="s">
        <v>152</v>
      </c>
      <c r="U649" s="6" t="s">
        <v>42</v>
      </c>
      <c r="V649" s="6" t="s">
        <v>43</v>
      </c>
      <c r="W649" s="6" t="s">
        <v>44</v>
      </c>
      <c r="X649" s="6" t="s">
        <v>45</v>
      </c>
      <c r="Y649" s="6" t="s">
        <v>46</v>
      </c>
      <c r="Z649" s="6" t="s">
        <v>153</v>
      </c>
      <c r="AA649" s="6" t="s">
        <v>845</v>
      </c>
      <c r="AB649" s="12" t="str">
        <f t="shared" si="153"/>
        <v>Aromatic Solvent Mixture</v>
      </c>
      <c r="AC649" s="7"/>
      <c r="AD649" s="7"/>
      <c r="AE649" s="7">
        <v>342239.99</v>
      </c>
      <c r="AF649" s="7">
        <v>342.24</v>
      </c>
      <c r="AG649" s="6" t="s">
        <v>49</v>
      </c>
      <c r="AJ649" s="7"/>
      <c r="AK649" s="7"/>
      <c r="AL649" s="7"/>
    </row>
    <row r="650" spans="1:38" ht="22" customHeight="1" x14ac:dyDescent="0.3">
      <c r="A650" s="2">
        <v>43607</v>
      </c>
      <c r="B650" s="3" t="s">
        <v>212</v>
      </c>
      <c r="C650" s="3" t="s">
        <v>624</v>
      </c>
      <c r="D650" s="4" t="s">
        <v>49</v>
      </c>
      <c r="E650" s="3" t="s">
        <v>44</v>
      </c>
      <c r="F650" s="3" t="s">
        <v>33</v>
      </c>
      <c r="G650" s="4" t="s">
        <v>49</v>
      </c>
      <c r="H650" s="4" t="s">
        <v>49</v>
      </c>
      <c r="I650" s="3" t="s">
        <v>625</v>
      </c>
      <c r="J650" s="3" t="s">
        <v>77</v>
      </c>
      <c r="K650" s="3" t="s">
        <v>78</v>
      </c>
      <c r="L650" s="3" t="s">
        <v>68</v>
      </c>
      <c r="M650" s="3" t="s">
        <v>33</v>
      </c>
      <c r="N650" s="4" t="s">
        <v>49</v>
      </c>
      <c r="O650" s="4" t="s">
        <v>49</v>
      </c>
      <c r="P650" s="3" t="s">
        <v>79</v>
      </c>
      <c r="Q650" s="3" t="s">
        <v>586</v>
      </c>
      <c r="R650" s="3" t="s">
        <v>227</v>
      </c>
      <c r="S650" s="3" t="s">
        <v>68</v>
      </c>
      <c r="T650" s="3" t="s">
        <v>228</v>
      </c>
      <c r="U650" s="3" t="s">
        <v>70</v>
      </c>
      <c r="V650" s="3" t="s">
        <v>217</v>
      </c>
      <c r="W650" s="3" t="s">
        <v>44</v>
      </c>
      <c r="X650" s="3" t="s">
        <v>218</v>
      </c>
      <c r="Y650" s="3" t="s">
        <v>46</v>
      </c>
      <c r="Z650" s="3" t="s">
        <v>82</v>
      </c>
      <c r="AA650" s="3" t="s">
        <v>846</v>
      </c>
      <c r="AB650" s="18" t="s">
        <v>3193</v>
      </c>
      <c r="AC650" s="10"/>
      <c r="AD650" s="10"/>
      <c r="AE650" s="4">
        <v>44424</v>
      </c>
      <c r="AF650" s="4">
        <v>44.42</v>
      </c>
      <c r="AG650" s="4">
        <v>810000</v>
      </c>
      <c r="AJ650" s="10"/>
      <c r="AK650" s="10"/>
      <c r="AL650" s="10"/>
    </row>
    <row r="651" spans="1:38" ht="22" customHeight="1" x14ac:dyDescent="0.3">
      <c r="A651" s="5">
        <v>43606</v>
      </c>
      <c r="B651" s="6" t="s">
        <v>144</v>
      </c>
      <c r="C651" s="6" t="s">
        <v>84</v>
      </c>
      <c r="D651" s="6" t="s">
        <v>85</v>
      </c>
      <c r="E651" s="6" t="s">
        <v>44</v>
      </c>
      <c r="F651" s="6" t="s">
        <v>33</v>
      </c>
      <c r="G651" s="7" t="s">
        <v>49</v>
      </c>
      <c r="H651" s="7" t="s">
        <v>49</v>
      </c>
      <c r="I651" s="6" t="s">
        <v>86</v>
      </c>
      <c r="J651" s="6" t="s">
        <v>77</v>
      </c>
      <c r="K651" s="6" t="s">
        <v>78</v>
      </c>
      <c r="L651" s="6" t="s">
        <v>68</v>
      </c>
      <c r="M651" s="6" t="s">
        <v>33</v>
      </c>
      <c r="N651" s="7" t="s">
        <v>49</v>
      </c>
      <c r="O651" s="7" t="s">
        <v>49</v>
      </c>
      <c r="P651" s="6" t="s">
        <v>79</v>
      </c>
      <c r="Q651" s="6" t="s">
        <v>39</v>
      </c>
      <c r="R651" s="6" t="s">
        <v>67</v>
      </c>
      <c r="S651" s="6" t="s">
        <v>68</v>
      </c>
      <c r="T651" s="6" t="s">
        <v>69</v>
      </c>
      <c r="U651" s="6" t="s">
        <v>70</v>
      </c>
      <c r="V651" s="6" t="s">
        <v>90</v>
      </c>
      <c r="W651" s="6" t="s">
        <v>44</v>
      </c>
      <c r="X651" s="6" t="s">
        <v>91</v>
      </c>
      <c r="Y651" s="6" t="s">
        <v>46</v>
      </c>
      <c r="Z651" s="6" t="s">
        <v>145</v>
      </c>
      <c r="AA651" s="6" t="s">
        <v>847</v>
      </c>
      <c r="AB651" s="12" t="str">
        <f>IF(ISNUMBER(SEARCH("2,4 D",AA649)),"2,4-Dichlorophenoxyacetic acid",IF(ISNUMBER(SEARCH("ACIDO",AA649)),"2,4-Dichlorophenoxyacetic acid",IF(ISNUMBER(SEARCH("NAPHTHA",AA649)),"Aromatic Solvent Mixture",IF(ISNUMBER(SEARCH("DIMETHYLAMINE",AA649)),"Dimethylamine",IF(ISNUMBER(SEARCH("DIMETILAMINA",AA649)),"Dimethylamine",IF(ISNUMBER(SEARCH("JUMP",AA649)),"Diuron",IF(ISNUMBER(SEARCH(" 2-AMINO-2,3-DIMETHYL BUTYRAMIDE",AA649)),"Herbicide Amine Intermediate",IF(ISNUMBER(SEARCH("TEBUTHIURON",AA649)),"Tebuthiuron",IF(ISNUMBER(SEARCH("DMS",AA649)),"Dimethyl Sulfate",IF(ISNUMBER(SEARCH("2,4-XILIDIN",AA649)),"2,4-Xylidine","FIX IT"))))))))))</f>
        <v>Aromatic Solvent Mixture</v>
      </c>
      <c r="AC651" s="7"/>
      <c r="AD651" s="7"/>
      <c r="AE651" s="7">
        <v>65500</v>
      </c>
      <c r="AF651" s="7">
        <v>65.5</v>
      </c>
      <c r="AG651" s="7">
        <v>58465000</v>
      </c>
      <c r="AJ651" s="7"/>
      <c r="AK651" s="7"/>
      <c r="AL651" s="7"/>
    </row>
    <row r="652" spans="1:38" ht="22" customHeight="1" x14ac:dyDescent="0.3">
      <c r="A652" s="2">
        <v>43605</v>
      </c>
      <c r="B652" s="3" t="s">
        <v>31</v>
      </c>
      <c r="C652" s="3" t="s">
        <v>32</v>
      </c>
      <c r="D652" s="4" t="s">
        <v>49</v>
      </c>
      <c r="E652" s="4" t="s">
        <v>49</v>
      </c>
      <c r="F652" s="3" t="s">
        <v>33</v>
      </c>
      <c r="G652" s="4" t="s">
        <v>49</v>
      </c>
      <c r="H652" s="4" t="s">
        <v>49</v>
      </c>
      <c r="I652" s="3" t="s">
        <v>34</v>
      </c>
      <c r="J652" s="3" t="s">
        <v>65</v>
      </c>
      <c r="K652" s="4" t="s">
        <v>49</v>
      </c>
      <c r="L652" s="4" t="s">
        <v>49</v>
      </c>
      <c r="M652" s="3" t="s">
        <v>33</v>
      </c>
      <c r="N652" s="4" t="s">
        <v>49</v>
      </c>
      <c r="O652" s="4" t="s">
        <v>49</v>
      </c>
      <c r="P652" s="3" t="s">
        <v>66</v>
      </c>
      <c r="Q652" s="3" t="s">
        <v>39</v>
      </c>
      <c r="R652" s="3" t="s">
        <v>67</v>
      </c>
      <c r="S652" s="3" t="s">
        <v>68</v>
      </c>
      <c r="T652" s="3" t="s">
        <v>69</v>
      </c>
      <c r="U652" s="3" t="s">
        <v>70</v>
      </c>
      <c r="V652" s="3" t="s">
        <v>43</v>
      </c>
      <c r="W652" s="3" t="s">
        <v>44</v>
      </c>
      <c r="X652" s="3" t="s">
        <v>45</v>
      </c>
      <c r="Y652" s="3" t="s">
        <v>46</v>
      </c>
      <c r="Z652" s="3" t="s">
        <v>73</v>
      </c>
      <c r="AA652" s="3" t="s">
        <v>836</v>
      </c>
      <c r="AB652" s="12" t="str">
        <f t="shared" ref="AB652:AB702" si="154">IF(ISNUMBER(SEARCH("CARBENDAZIM",AA652)),"Carbendazim",IF(ISNUMBER(SEARCH("4-D",AA652)),"2,4-Dichlorophenoxyacetic acid",IF(ISNUMBER(SEARCH("RIDOVER",AA652)),"Glyphosate",IF(ISNUMBER(SEARCH("POQUER",AA652)),"Clethodim",IF(ISNUMBER(SEARCH("LITER",AA652)),"Imidacloprid",IF(ISNUMBER(SEARCH("PYRINEX",AA652)),"Chlorpyrifos",IF(ISNUMBER(SEARCH("ORBIT",AA652)),"Omethoate",IF(ISNUMBER(SEARCH("HEXARON",AA652)),"Diuron",IF(ISNUMBER(SEARCH("ISOPROPYLAMINE",AA652)),"Isopropylamine",IF(ISNUMBER(SEARCH("GLYPHOSATE",AA652)),"Glyphosate",IF(ISNUMBER(SEARCH("MANCOZEB",AA652)),"Mancozeb Indofil",IF(ISNUMBER(SEARCH("PARAQUAT",AA652)),"Paraquat",IF(ISNUMBER(SEARCH("CAROMAX",AA652)),"Aromatic Solvent Mixture",IF(ISNUMBER(SEARCH("BUTIRON",AA652)),"Tebuthiuron",IF(ISNUMBER(SEARCH("VORAZ",AA652)),"Methomyl",IF(ISNUMBER(SEARCH("IMIDACLOPRID",AA652)),"Imidacloprid",IF(ISNUMBER(SEARCH("2 4 D",AA652)),"2,4-Dichlorophenoxyacetic acid",IF(ISNUMBER(SEARCH("IMIDACL",AA652)),"Imidacloprid",IF(ISNUMBER(SEARCH("DIUREX",AA652)),"Diuron",IF(ISNUMBER(SEARCH("RAPEL",AA652)),"Acephate","fix it"))))))))))))))))))))</f>
        <v>Clethodim</v>
      </c>
      <c r="AC652" s="10"/>
      <c r="AD652" s="10"/>
      <c r="AE652" s="4">
        <v>26329</v>
      </c>
      <c r="AF652" s="4">
        <v>26.33</v>
      </c>
      <c r="AG652" s="4">
        <v>184000</v>
      </c>
      <c r="AJ652" s="10"/>
      <c r="AK652" s="10"/>
      <c r="AL652" s="10"/>
    </row>
    <row r="653" spans="1:38" ht="22" customHeight="1" x14ac:dyDescent="0.3">
      <c r="A653" s="5">
        <v>43605</v>
      </c>
      <c r="B653" s="6" t="s">
        <v>31</v>
      </c>
      <c r="C653" s="6" t="s">
        <v>32</v>
      </c>
      <c r="D653" s="7" t="s">
        <v>49</v>
      </c>
      <c r="E653" s="7" t="s">
        <v>49</v>
      </c>
      <c r="F653" s="6" t="s">
        <v>33</v>
      </c>
      <c r="G653" s="7" t="s">
        <v>49</v>
      </c>
      <c r="H653" s="7" t="s">
        <v>49</v>
      </c>
      <c r="I653" s="6" t="s">
        <v>34</v>
      </c>
      <c r="J653" s="6" t="s">
        <v>65</v>
      </c>
      <c r="K653" s="7" t="s">
        <v>49</v>
      </c>
      <c r="L653" s="7" t="s">
        <v>49</v>
      </c>
      <c r="M653" s="6" t="s">
        <v>33</v>
      </c>
      <c r="N653" s="7" t="s">
        <v>49</v>
      </c>
      <c r="O653" s="7" t="s">
        <v>49</v>
      </c>
      <c r="P653" s="6" t="s">
        <v>66</v>
      </c>
      <c r="Q653" s="6" t="s">
        <v>39</v>
      </c>
      <c r="R653" s="6" t="s">
        <v>67</v>
      </c>
      <c r="S653" s="6" t="s">
        <v>68</v>
      </c>
      <c r="T653" s="6" t="s">
        <v>69</v>
      </c>
      <c r="U653" s="6" t="s">
        <v>70</v>
      </c>
      <c r="V653" s="6" t="s">
        <v>43</v>
      </c>
      <c r="W653" s="6" t="s">
        <v>44</v>
      </c>
      <c r="X653" s="6" t="s">
        <v>45</v>
      </c>
      <c r="Y653" s="6" t="s">
        <v>46</v>
      </c>
      <c r="Z653" s="6" t="s">
        <v>73</v>
      </c>
      <c r="AA653" s="6" t="s">
        <v>836</v>
      </c>
      <c r="AB653" s="12" t="str">
        <f t="shared" si="154"/>
        <v>Clethodim</v>
      </c>
      <c r="AC653" s="7"/>
      <c r="AD653" s="7"/>
      <c r="AE653" s="7">
        <v>26259</v>
      </c>
      <c r="AF653" s="7">
        <v>26.26</v>
      </c>
      <c r="AG653" s="7">
        <v>184000</v>
      </c>
      <c r="AJ653" s="7"/>
      <c r="AK653" s="7"/>
      <c r="AL653" s="7"/>
    </row>
    <row r="654" spans="1:38" ht="22" customHeight="1" x14ac:dyDescent="0.3">
      <c r="A654" s="2">
        <v>43605</v>
      </c>
      <c r="B654" s="3" t="s">
        <v>31</v>
      </c>
      <c r="C654" s="3" t="s">
        <v>32</v>
      </c>
      <c r="D654" s="4" t="s">
        <v>49</v>
      </c>
      <c r="E654" s="4" t="s">
        <v>49</v>
      </c>
      <c r="F654" s="3" t="s">
        <v>33</v>
      </c>
      <c r="G654" s="4" t="s">
        <v>49</v>
      </c>
      <c r="H654" s="4" t="s">
        <v>49</v>
      </c>
      <c r="I654" s="3" t="s">
        <v>34</v>
      </c>
      <c r="J654" s="3" t="s">
        <v>65</v>
      </c>
      <c r="K654" s="4" t="s">
        <v>49</v>
      </c>
      <c r="L654" s="4" t="s">
        <v>49</v>
      </c>
      <c r="M654" s="3" t="s">
        <v>33</v>
      </c>
      <c r="N654" s="4" t="s">
        <v>49</v>
      </c>
      <c r="O654" s="4" t="s">
        <v>49</v>
      </c>
      <c r="P654" s="3" t="s">
        <v>66</v>
      </c>
      <c r="Q654" s="3" t="s">
        <v>39</v>
      </c>
      <c r="R654" s="3" t="s">
        <v>67</v>
      </c>
      <c r="S654" s="3" t="s">
        <v>68</v>
      </c>
      <c r="T654" s="3" t="s">
        <v>69</v>
      </c>
      <c r="U654" s="3" t="s">
        <v>70</v>
      </c>
      <c r="V654" s="3" t="s">
        <v>43</v>
      </c>
      <c r="W654" s="3" t="s">
        <v>44</v>
      </c>
      <c r="X654" s="3" t="s">
        <v>45</v>
      </c>
      <c r="Y654" s="3" t="s">
        <v>46</v>
      </c>
      <c r="Z654" s="3" t="s">
        <v>73</v>
      </c>
      <c r="AA654" s="3" t="s">
        <v>848</v>
      </c>
      <c r="AB654" s="12" t="s">
        <v>3160</v>
      </c>
      <c r="AC654" s="10"/>
      <c r="AD654" s="10"/>
      <c r="AE654" s="4">
        <v>36960</v>
      </c>
      <c r="AF654" s="4">
        <v>36.96</v>
      </c>
      <c r="AG654" s="4">
        <v>258000</v>
      </c>
      <c r="AJ654" s="10"/>
      <c r="AK654" s="10"/>
      <c r="AL654" s="10"/>
    </row>
    <row r="655" spans="1:38" ht="22" customHeight="1" x14ac:dyDescent="0.3">
      <c r="A655" s="5">
        <v>43605</v>
      </c>
      <c r="B655" s="6" t="s">
        <v>31</v>
      </c>
      <c r="C655" s="6" t="s">
        <v>32</v>
      </c>
      <c r="D655" s="7" t="s">
        <v>49</v>
      </c>
      <c r="E655" s="7" t="s">
        <v>49</v>
      </c>
      <c r="F655" s="6" t="s">
        <v>33</v>
      </c>
      <c r="G655" s="7" t="s">
        <v>49</v>
      </c>
      <c r="H655" s="7" t="s">
        <v>49</v>
      </c>
      <c r="I655" s="6" t="s">
        <v>34</v>
      </c>
      <c r="J655" s="6" t="s">
        <v>77</v>
      </c>
      <c r="K655" s="6" t="s">
        <v>78</v>
      </c>
      <c r="L655" s="6" t="s">
        <v>68</v>
      </c>
      <c r="M655" s="6" t="s">
        <v>33</v>
      </c>
      <c r="N655" s="7" t="s">
        <v>49</v>
      </c>
      <c r="O655" s="7" t="s">
        <v>49</v>
      </c>
      <c r="P655" s="6" t="s">
        <v>79</v>
      </c>
      <c r="Q655" s="6" t="s">
        <v>39</v>
      </c>
      <c r="R655" s="6" t="s">
        <v>67</v>
      </c>
      <c r="S655" s="6" t="s">
        <v>68</v>
      </c>
      <c r="T655" s="6" t="s">
        <v>69</v>
      </c>
      <c r="U655" s="6" t="s">
        <v>70</v>
      </c>
      <c r="V655" s="6" t="s">
        <v>43</v>
      </c>
      <c r="W655" s="6" t="s">
        <v>44</v>
      </c>
      <c r="X655" s="6" t="s">
        <v>45</v>
      </c>
      <c r="Y655" s="6" t="s">
        <v>46</v>
      </c>
      <c r="Z655" s="6" t="s">
        <v>82</v>
      </c>
      <c r="AA655" s="6" t="s">
        <v>849</v>
      </c>
      <c r="AB655" s="12" t="str">
        <f t="shared" si="154"/>
        <v>Chlorpyrifos</v>
      </c>
      <c r="AC655" s="7"/>
      <c r="AD655" s="7"/>
      <c r="AE655" s="7">
        <v>139720</v>
      </c>
      <c r="AF655" s="7">
        <v>139.72</v>
      </c>
      <c r="AG655" s="7">
        <v>2547000</v>
      </c>
      <c r="AJ655" s="7"/>
      <c r="AK655" s="7"/>
      <c r="AL655" s="7"/>
    </row>
    <row r="656" spans="1:38" ht="22" customHeight="1" x14ac:dyDescent="0.3">
      <c r="A656" s="2">
        <v>43605</v>
      </c>
      <c r="B656" s="3" t="s">
        <v>31</v>
      </c>
      <c r="C656" s="3" t="s">
        <v>32</v>
      </c>
      <c r="D656" s="4" t="s">
        <v>49</v>
      </c>
      <c r="E656" s="4" t="s">
        <v>49</v>
      </c>
      <c r="F656" s="3" t="s">
        <v>33</v>
      </c>
      <c r="G656" s="4" t="s">
        <v>49</v>
      </c>
      <c r="H656" s="4" t="s">
        <v>49</v>
      </c>
      <c r="I656" s="3" t="s">
        <v>34</v>
      </c>
      <c r="J656" s="3" t="s">
        <v>65</v>
      </c>
      <c r="K656" s="4" t="s">
        <v>49</v>
      </c>
      <c r="L656" s="4" t="s">
        <v>49</v>
      </c>
      <c r="M656" s="3" t="s">
        <v>33</v>
      </c>
      <c r="N656" s="4" t="s">
        <v>49</v>
      </c>
      <c r="O656" s="4" t="s">
        <v>49</v>
      </c>
      <c r="P656" s="3" t="s">
        <v>66</v>
      </c>
      <c r="Q656" s="3" t="s">
        <v>39</v>
      </c>
      <c r="R656" s="3" t="s">
        <v>67</v>
      </c>
      <c r="S656" s="3" t="s">
        <v>68</v>
      </c>
      <c r="T656" s="3" t="s">
        <v>69</v>
      </c>
      <c r="U656" s="3" t="s">
        <v>70</v>
      </c>
      <c r="V656" s="3" t="s">
        <v>43</v>
      </c>
      <c r="W656" s="3" t="s">
        <v>44</v>
      </c>
      <c r="X656" s="3" t="s">
        <v>45</v>
      </c>
      <c r="Y656" s="3" t="s">
        <v>46</v>
      </c>
      <c r="Z656" s="3" t="s">
        <v>73</v>
      </c>
      <c r="AA656" s="3" t="s">
        <v>836</v>
      </c>
      <c r="AB656" s="12" t="str">
        <f t="shared" si="154"/>
        <v>Clethodim</v>
      </c>
      <c r="AC656" s="10"/>
      <c r="AD656" s="10"/>
      <c r="AE656" s="4">
        <v>26019</v>
      </c>
      <c r="AF656" s="4">
        <v>26.02</v>
      </c>
      <c r="AG656" s="4">
        <v>182000</v>
      </c>
      <c r="AJ656" s="10"/>
      <c r="AK656" s="10"/>
      <c r="AL656" s="10"/>
    </row>
    <row r="657" spans="1:38" ht="22" customHeight="1" x14ac:dyDescent="0.3">
      <c r="A657" s="5">
        <v>43605</v>
      </c>
      <c r="B657" s="6" t="s">
        <v>31</v>
      </c>
      <c r="C657" s="6" t="s">
        <v>32</v>
      </c>
      <c r="D657" s="7" t="s">
        <v>49</v>
      </c>
      <c r="E657" s="7" t="s">
        <v>49</v>
      </c>
      <c r="F657" s="6" t="s">
        <v>33</v>
      </c>
      <c r="G657" s="7" t="s">
        <v>49</v>
      </c>
      <c r="H657" s="7" t="s">
        <v>49</v>
      </c>
      <c r="I657" s="6" t="s">
        <v>34</v>
      </c>
      <c r="J657" s="6" t="s">
        <v>65</v>
      </c>
      <c r="K657" s="7" t="s">
        <v>49</v>
      </c>
      <c r="L657" s="7" t="s">
        <v>49</v>
      </c>
      <c r="M657" s="6" t="s">
        <v>33</v>
      </c>
      <c r="N657" s="7" t="s">
        <v>49</v>
      </c>
      <c r="O657" s="7" t="s">
        <v>49</v>
      </c>
      <c r="P657" s="6" t="s">
        <v>66</v>
      </c>
      <c r="Q657" s="6" t="s">
        <v>39</v>
      </c>
      <c r="R657" s="6" t="s">
        <v>67</v>
      </c>
      <c r="S657" s="6" t="s">
        <v>68</v>
      </c>
      <c r="T657" s="6" t="s">
        <v>69</v>
      </c>
      <c r="U657" s="6" t="s">
        <v>70</v>
      </c>
      <c r="V657" s="6" t="s">
        <v>43</v>
      </c>
      <c r="W657" s="6" t="s">
        <v>44</v>
      </c>
      <c r="X657" s="6" t="s">
        <v>45</v>
      </c>
      <c r="Y657" s="6" t="s">
        <v>46</v>
      </c>
      <c r="Z657" s="6" t="s">
        <v>73</v>
      </c>
      <c r="AA657" s="6" t="s">
        <v>836</v>
      </c>
      <c r="AB657" s="12" t="str">
        <f t="shared" si="154"/>
        <v>Clethodim</v>
      </c>
      <c r="AC657" s="7"/>
      <c r="AD657" s="7"/>
      <c r="AE657" s="7">
        <v>25959</v>
      </c>
      <c r="AF657" s="7">
        <v>25.96</v>
      </c>
      <c r="AG657" s="7">
        <v>182000</v>
      </c>
      <c r="AJ657" s="7"/>
      <c r="AK657" s="7"/>
      <c r="AL657" s="7"/>
    </row>
    <row r="658" spans="1:38" ht="22" customHeight="1" x14ac:dyDescent="0.3">
      <c r="A658" s="2">
        <v>43605</v>
      </c>
      <c r="B658" s="3" t="s">
        <v>31</v>
      </c>
      <c r="C658" s="3" t="s">
        <v>32</v>
      </c>
      <c r="D658" s="4" t="s">
        <v>49</v>
      </c>
      <c r="E658" s="4" t="s">
        <v>49</v>
      </c>
      <c r="F658" s="3" t="s">
        <v>33</v>
      </c>
      <c r="G658" s="4" t="s">
        <v>49</v>
      </c>
      <c r="H658" s="4" t="s">
        <v>49</v>
      </c>
      <c r="I658" s="3" t="s">
        <v>34</v>
      </c>
      <c r="J658" s="3" t="s">
        <v>65</v>
      </c>
      <c r="K658" s="4" t="s">
        <v>49</v>
      </c>
      <c r="L658" s="4" t="s">
        <v>49</v>
      </c>
      <c r="M658" s="3" t="s">
        <v>33</v>
      </c>
      <c r="N658" s="4" t="s">
        <v>49</v>
      </c>
      <c r="O658" s="4" t="s">
        <v>49</v>
      </c>
      <c r="P658" s="3" t="s">
        <v>66</v>
      </c>
      <c r="Q658" s="3" t="s">
        <v>39</v>
      </c>
      <c r="R658" s="3" t="s">
        <v>67</v>
      </c>
      <c r="S658" s="3" t="s">
        <v>68</v>
      </c>
      <c r="T658" s="3" t="s">
        <v>69</v>
      </c>
      <c r="U658" s="3" t="s">
        <v>70</v>
      </c>
      <c r="V658" s="3" t="s">
        <v>43</v>
      </c>
      <c r="W658" s="3" t="s">
        <v>44</v>
      </c>
      <c r="X658" s="3" t="s">
        <v>45</v>
      </c>
      <c r="Y658" s="3" t="s">
        <v>46</v>
      </c>
      <c r="Z658" s="3" t="s">
        <v>73</v>
      </c>
      <c r="AA658" s="3" t="s">
        <v>836</v>
      </c>
      <c r="AB658" s="12" t="str">
        <f t="shared" si="154"/>
        <v>Clethodim</v>
      </c>
      <c r="AC658" s="10"/>
      <c r="AD658" s="10"/>
      <c r="AE658" s="4">
        <v>25899</v>
      </c>
      <c r="AF658" s="4">
        <v>25.9</v>
      </c>
      <c r="AG658" s="4">
        <v>181000</v>
      </c>
      <c r="AJ658" s="10"/>
      <c r="AK658" s="10"/>
      <c r="AL658" s="10"/>
    </row>
    <row r="659" spans="1:38" ht="22" customHeight="1" x14ac:dyDescent="0.3">
      <c r="A659" s="5">
        <v>43605</v>
      </c>
      <c r="B659" s="6" t="s">
        <v>50</v>
      </c>
      <c r="C659" s="6" t="s">
        <v>32</v>
      </c>
      <c r="D659" s="7" t="s">
        <v>49</v>
      </c>
      <c r="E659" s="7" t="s">
        <v>49</v>
      </c>
      <c r="F659" s="6" t="s">
        <v>33</v>
      </c>
      <c r="G659" s="7" t="s">
        <v>49</v>
      </c>
      <c r="H659" s="7" t="s">
        <v>49</v>
      </c>
      <c r="I659" s="6" t="s">
        <v>34</v>
      </c>
      <c r="J659" s="6" t="s">
        <v>173</v>
      </c>
      <c r="K659" s="6" t="s">
        <v>174</v>
      </c>
      <c r="L659" s="6" t="s">
        <v>97</v>
      </c>
      <c r="M659" s="7" t="s">
        <v>49</v>
      </c>
      <c r="N659" s="7" t="s">
        <v>49</v>
      </c>
      <c r="O659" s="7" t="s">
        <v>49</v>
      </c>
      <c r="P659" s="6" t="s">
        <v>760</v>
      </c>
      <c r="Q659" s="6" t="s">
        <v>39</v>
      </c>
      <c r="R659" s="6" t="s">
        <v>176</v>
      </c>
      <c r="S659" s="6" t="s">
        <v>97</v>
      </c>
      <c r="T659" s="6" t="s">
        <v>177</v>
      </c>
      <c r="U659" s="6" t="s">
        <v>178</v>
      </c>
      <c r="V659" s="6" t="s">
        <v>43</v>
      </c>
      <c r="W659" s="6" t="s">
        <v>44</v>
      </c>
      <c r="X659" s="6" t="s">
        <v>45</v>
      </c>
      <c r="Y659" s="6" t="s">
        <v>46</v>
      </c>
      <c r="Z659" s="6" t="s">
        <v>179</v>
      </c>
      <c r="AA659" s="6" t="s">
        <v>850</v>
      </c>
      <c r="AB659" s="12" t="str">
        <f>IF(ISNUMBER(SEARCH("DMS",AA659)),"Dimethyl Sulfate",IF(ISNUMBER(SEARCH("2,4-XILIDIN",AA659)),"2,4-Xylidine",IF(ISNUMBER(SEARCH("GALIGAN",AA659)),"Oxyfluorfen",IF(ISNUMBER(SEARCH("DIMETHYLAMINE",AA659)),"Dimethylamine",IF(ISNUMBER(SEARCH("ORTHOFORMATE",AA659)),"Trimethyl orthoformate",IF(ISNUMBER(SEARCH("NOVALURON",AA659)),"Novaluron",IF(ISNUMBER(SEARCH("DIMETHYL SULPHATE",AA659)),"Dimethyl Sulphate",IF(ISNUMBER(SEARCH("ALTAPYNE",AA659)),"Acid Based Co-Emulsifier",IF(ISNUMBER(SEARCH("METHANESULFONYL",AA659)),"Methanesulfonyl chloride",IF(ISNUMBER(SEARCH("METHYL FORMATE",AA659)),"Methanoate",IF(ISNUMBER(SEARCH("FLUEN",AA659)),"Fluensulfone","FIX IT")))))))))))</f>
        <v>Acid Based Co-Emulsifier</v>
      </c>
      <c r="AC659" s="7"/>
      <c r="AD659" s="7"/>
      <c r="AE659" s="7">
        <v>104250</v>
      </c>
      <c r="AF659" s="7">
        <v>104.25</v>
      </c>
      <c r="AG659" s="7">
        <v>67200</v>
      </c>
      <c r="AJ659" s="7"/>
      <c r="AK659" s="7"/>
      <c r="AL659" s="7"/>
    </row>
    <row r="660" spans="1:38" ht="22" customHeight="1" x14ac:dyDescent="0.3">
      <c r="A660" s="2">
        <v>43605</v>
      </c>
      <c r="B660" s="3" t="s">
        <v>31</v>
      </c>
      <c r="C660" s="3" t="s">
        <v>32</v>
      </c>
      <c r="D660" s="4" t="s">
        <v>49</v>
      </c>
      <c r="E660" s="4" t="s">
        <v>49</v>
      </c>
      <c r="F660" s="3" t="s">
        <v>33</v>
      </c>
      <c r="G660" s="4" t="s">
        <v>49</v>
      </c>
      <c r="H660" s="4" t="s">
        <v>49</v>
      </c>
      <c r="I660" s="3" t="s">
        <v>34</v>
      </c>
      <c r="J660" s="3" t="s">
        <v>65</v>
      </c>
      <c r="K660" s="4" t="s">
        <v>49</v>
      </c>
      <c r="L660" s="4" t="s">
        <v>49</v>
      </c>
      <c r="M660" s="3" t="s">
        <v>33</v>
      </c>
      <c r="N660" s="4" t="s">
        <v>49</v>
      </c>
      <c r="O660" s="4" t="s">
        <v>49</v>
      </c>
      <c r="P660" s="3" t="s">
        <v>66</v>
      </c>
      <c r="Q660" s="3" t="s">
        <v>39</v>
      </c>
      <c r="R660" s="3" t="s">
        <v>67</v>
      </c>
      <c r="S660" s="3" t="s">
        <v>68</v>
      </c>
      <c r="T660" s="3" t="s">
        <v>69</v>
      </c>
      <c r="U660" s="3" t="s">
        <v>70</v>
      </c>
      <c r="V660" s="3" t="s">
        <v>43</v>
      </c>
      <c r="W660" s="3" t="s">
        <v>44</v>
      </c>
      <c r="X660" s="3" t="s">
        <v>45</v>
      </c>
      <c r="Y660" s="3" t="s">
        <v>46</v>
      </c>
      <c r="Z660" s="3" t="s">
        <v>73</v>
      </c>
      <c r="AA660" s="3" t="s">
        <v>836</v>
      </c>
      <c r="AB660" s="12" t="str">
        <f t="shared" si="154"/>
        <v>Clethodim</v>
      </c>
      <c r="AC660" s="10"/>
      <c r="AD660" s="10"/>
      <c r="AE660" s="4">
        <v>26079</v>
      </c>
      <c r="AF660" s="4">
        <v>26.08</v>
      </c>
      <c r="AG660" s="4">
        <v>182000</v>
      </c>
      <c r="AJ660" s="10"/>
      <c r="AK660" s="10"/>
      <c r="AL660" s="10"/>
    </row>
    <row r="661" spans="1:38" ht="22" customHeight="1" x14ac:dyDescent="0.3">
      <c r="A661" s="5">
        <v>43605</v>
      </c>
      <c r="B661" s="6" t="s">
        <v>31</v>
      </c>
      <c r="C661" s="6" t="s">
        <v>32</v>
      </c>
      <c r="D661" s="7" t="s">
        <v>49</v>
      </c>
      <c r="E661" s="7" t="s">
        <v>49</v>
      </c>
      <c r="F661" s="6" t="s">
        <v>33</v>
      </c>
      <c r="G661" s="7" t="s">
        <v>49</v>
      </c>
      <c r="H661" s="7" t="s">
        <v>49</v>
      </c>
      <c r="I661" s="6" t="s">
        <v>34</v>
      </c>
      <c r="J661" s="6" t="s">
        <v>77</v>
      </c>
      <c r="K661" s="6" t="s">
        <v>78</v>
      </c>
      <c r="L661" s="6" t="s">
        <v>68</v>
      </c>
      <c r="M661" s="6" t="s">
        <v>33</v>
      </c>
      <c r="N661" s="7" t="s">
        <v>49</v>
      </c>
      <c r="O661" s="7" t="s">
        <v>49</v>
      </c>
      <c r="P661" s="6" t="s">
        <v>79</v>
      </c>
      <c r="Q661" s="6" t="s">
        <v>39</v>
      </c>
      <c r="R661" s="6" t="s">
        <v>67</v>
      </c>
      <c r="S661" s="6" t="s">
        <v>68</v>
      </c>
      <c r="T661" s="6" t="s">
        <v>69</v>
      </c>
      <c r="U661" s="6" t="s">
        <v>70</v>
      </c>
      <c r="V661" s="6" t="s">
        <v>43</v>
      </c>
      <c r="W661" s="6" t="s">
        <v>44</v>
      </c>
      <c r="X661" s="6" t="s">
        <v>45</v>
      </c>
      <c r="Y661" s="6" t="s">
        <v>46</v>
      </c>
      <c r="Z661" s="6" t="s">
        <v>851</v>
      </c>
      <c r="AA661" s="6" t="s">
        <v>852</v>
      </c>
      <c r="AB661" s="12" t="str">
        <f>IF(ISNUMBER(SEARCH("BUTYRAMIDE",AA661)),"2,3-Dimethyl Butyramide",IF(ISNUMBER(SEARCH("FOLPET",AA661)),"Folpet",IF(ISNUMBER(SEARCH("METHYL [2-({[6- (TRIFLUOROMETHYL) PYRIDIN-2-YL] OXY} METHYL) PHENYL",AA661)),"Esther",IF(ISNUMBER(SEARCH("TEBUCONAZOL",AA661)),"Tebuconazole",IF(ISNUMBER(SEARCH("DICHLOROPHENYL",AA661)),"Dichlorophenyl Isocyanates",IF(ISNUMBER(SEARCH("CAPTAN",AA661)),"Captan",IF(ISNUMBER(SEARCH("DIMETHYLACETAMID",AA661)),"Dimethylacetamide",IF(ISNUMBER(SEARCH("AFALON",AA661)),"Linuron","FIX IT"))))))))</f>
        <v>Captan</v>
      </c>
      <c r="AC661" s="7"/>
      <c r="AD661" s="7"/>
      <c r="AE661" s="7">
        <v>19455</v>
      </c>
      <c r="AF661" s="7">
        <v>19.45</v>
      </c>
      <c r="AG661" s="7">
        <v>114000</v>
      </c>
      <c r="AJ661" s="7"/>
      <c r="AK661" s="7"/>
      <c r="AL661" s="7"/>
    </row>
    <row r="662" spans="1:38" ht="22" customHeight="1" x14ac:dyDescent="0.3">
      <c r="A662" s="2">
        <v>43605</v>
      </c>
      <c r="B662" s="3" t="s">
        <v>31</v>
      </c>
      <c r="C662" s="3" t="s">
        <v>32</v>
      </c>
      <c r="D662" s="4" t="s">
        <v>49</v>
      </c>
      <c r="E662" s="4" t="s">
        <v>49</v>
      </c>
      <c r="F662" s="3" t="s">
        <v>33</v>
      </c>
      <c r="G662" s="4" t="s">
        <v>49</v>
      </c>
      <c r="H662" s="4" t="s">
        <v>49</v>
      </c>
      <c r="I662" s="3" t="s">
        <v>34</v>
      </c>
      <c r="J662" s="3" t="s">
        <v>65</v>
      </c>
      <c r="K662" s="4" t="s">
        <v>49</v>
      </c>
      <c r="L662" s="4" t="s">
        <v>49</v>
      </c>
      <c r="M662" s="3" t="s">
        <v>33</v>
      </c>
      <c r="N662" s="4" t="s">
        <v>49</v>
      </c>
      <c r="O662" s="4" t="s">
        <v>49</v>
      </c>
      <c r="P662" s="3" t="s">
        <v>66</v>
      </c>
      <c r="Q662" s="3" t="s">
        <v>39</v>
      </c>
      <c r="R662" s="3" t="s">
        <v>67</v>
      </c>
      <c r="S662" s="3" t="s">
        <v>68</v>
      </c>
      <c r="T662" s="3" t="s">
        <v>69</v>
      </c>
      <c r="U662" s="3" t="s">
        <v>70</v>
      </c>
      <c r="V662" s="3" t="s">
        <v>43</v>
      </c>
      <c r="W662" s="3" t="s">
        <v>44</v>
      </c>
      <c r="X662" s="3" t="s">
        <v>45</v>
      </c>
      <c r="Y662" s="3" t="s">
        <v>46</v>
      </c>
      <c r="Z662" s="3" t="s">
        <v>73</v>
      </c>
      <c r="AA662" s="3" t="s">
        <v>853</v>
      </c>
      <c r="AB662" s="12" t="str">
        <f t="shared" si="154"/>
        <v>Clethodim</v>
      </c>
      <c r="AC662" s="10"/>
      <c r="AD662" s="10"/>
      <c r="AE662" s="4">
        <v>25739</v>
      </c>
      <c r="AF662" s="4">
        <v>25.74</v>
      </c>
      <c r="AG662" s="4">
        <v>180000</v>
      </c>
      <c r="AJ662" s="10"/>
      <c r="AK662" s="10"/>
      <c r="AL662" s="10"/>
    </row>
    <row r="663" spans="1:38" ht="22" customHeight="1" x14ac:dyDescent="0.3">
      <c r="A663" s="5">
        <v>43605</v>
      </c>
      <c r="B663" s="6" t="s">
        <v>31</v>
      </c>
      <c r="C663" s="6" t="s">
        <v>32</v>
      </c>
      <c r="D663" s="7" t="s">
        <v>49</v>
      </c>
      <c r="E663" s="7" t="s">
        <v>49</v>
      </c>
      <c r="F663" s="6" t="s">
        <v>33</v>
      </c>
      <c r="G663" s="7" t="s">
        <v>49</v>
      </c>
      <c r="H663" s="7" t="s">
        <v>49</v>
      </c>
      <c r="I663" s="6" t="s">
        <v>34</v>
      </c>
      <c r="J663" s="6" t="s">
        <v>65</v>
      </c>
      <c r="K663" s="7" t="s">
        <v>49</v>
      </c>
      <c r="L663" s="7" t="s">
        <v>49</v>
      </c>
      <c r="M663" s="6" t="s">
        <v>33</v>
      </c>
      <c r="N663" s="7" t="s">
        <v>49</v>
      </c>
      <c r="O663" s="7" t="s">
        <v>49</v>
      </c>
      <c r="P663" s="6" t="s">
        <v>66</v>
      </c>
      <c r="Q663" s="6" t="s">
        <v>39</v>
      </c>
      <c r="R663" s="6" t="s">
        <v>67</v>
      </c>
      <c r="S663" s="6" t="s">
        <v>68</v>
      </c>
      <c r="T663" s="6" t="s">
        <v>69</v>
      </c>
      <c r="U663" s="6" t="s">
        <v>70</v>
      </c>
      <c r="V663" s="6" t="s">
        <v>43</v>
      </c>
      <c r="W663" s="6" t="s">
        <v>44</v>
      </c>
      <c r="X663" s="6" t="s">
        <v>45</v>
      </c>
      <c r="Y663" s="6" t="s">
        <v>46</v>
      </c>
      <c r="Z663" s="6" t="s">
        <v>73</v>
      </c>
      <c r="AA663" s="6" t="s">
        <v>836</v>
      </c>
      <c r="AB663" s="12" t="str">
        <f t="shared" si="154"/>
        <v>Clethodim</v>
      </c>
      <c r="AC663" s="7"/>
      <c r="AD663" s="7"/>
      <c r="AE663" s="7">
        <v>26069</v>
      </c>
      <c r="AF663" s="7">
        <v>26.07</v>
      </c>
      <c r="AG663" s="7">
        <v>182000</v>
      </c>
      <c r="AJ663" s="7"/>
      <c r="AK663" s="7"/>
      <c r="AL663" s="7"/>
    </row>
    <row r="664" spans="1:38" ht="22" customHeight="1" x14ac:dyDescent="0.3">
      <c r="A664" s="2">
        <v>43603</v>
      </c>
      <c r="B664" s="3" t="s">
        <v>50</v>
      </c>
      <c r="C664" s="3" t="s">
        <v>32</v>
      </c>
      <c r="D664" s="4" t="s">
        <v>49</v>
      </c>
      <c r="E664" s="4" t="s">
        <v>49</v>
      </c>
      <c r="F664" s="3" t="s">
        <v>33</v>
      </c>
      <c r="G664" s="4" t="s">
        <v>49</v>
      </c>
      <c r="H664" s="4" t="s">
        <v>49</v>
      </c>
      <c r="I664" s="3" t="s">
        <v>34</v>
      </c>
      <c r="J664" s="3" t="s">
        <v>191</v>
      </c>
      <c r="K664" s="4" t="s">
        <v>49</v>
      </c>
      <c r="L664" s="4" t="s">
        <v>49</v>
      </c>
      <c r="M664" s="4" t="s">
        <v>49</v>
      </c>
      <c r="N664" s="4" t="s">
        <v>49</v>
      </c>
      <c r="O664" s="4" t="s">
        <v>49</v>
      </c>
      <c r="P664" s="3" t="s">
        <v>854</v>
      </c>
      <c r="Q664" s="3" t="s">
        <v>39</v>
      </c>
      <c r="R664" s="3" t="s">
        <v>186</v>
      </c>
      <c r="S664" s="3" t="s">
        <v>187</v>
      </c>
      <c r="T664" s="3" t="s">
        <v>188</v>
      </c>
      <c r="U664" s="3" t="s">
        <v>42</v>
      </c>
      <c r="V664" s="3" t="s">
        <v>43</v>
      </c>
      <c r="W664" s="3" t="s">
        <v>44</v>
      </c>
      <c r="X664" s="3" t="s">
        <v>45</v>
      </c>
      <c r="Y664" s="3" t="s">
        <v>46</v>
      </c>
      <c r="Z664" s="3" t="s">
        <v>193</v>
      </c>
      <c r="AA664" s="19" t="s">
        <v>855</v>
      </c>
      <c r="AB664" s="12" t="s">
        <v>3205</v>
      </c>
      <c r="AC664" s="10"/>
      <c r="AD664" s="10"/>
      <c r="AE664" s="4">
        <v>48900</v>
      </c>
      <c r="AF664" s="4">
        <v>48.9</v>
      </c>
      <c r="AG664" s="4">
        <v>189000</v>
      </c>
      <c r="AJ664" s="10"/>
      <c r="AK664" s="10"/>
      <c r="AL664" s="10"/>
    </row>
    <row r="665" spans="1:38" ht="22" customHeight="1" x14ac:dyDescent="0.3">
      <c r="A665" s="5">
        <v>43603</v>
      </c>
      <c r="B665" s="6" t="s">
        <v>31</v>
      </c>
      <c r="C665" s="6" t="s">
        <v>32</v>
      </c>
      <c r="D665" s="7" t="s">
        <v>49</v>
      </c>
      <c r="E665" s="7" t="s">
        <v>49</v>
      </c>
      <c r="F665" s="6" t="s">
        <v>33</v>
      </c>
      <c r="G665" s="7" t="s">
        <v>49</v>
      </c>
      <c r="H665" s="7" t="s">
        <v>49</v>
      </c>
      <c r="I665" s="6" t="s">
        <v>34</v>
      </c>
      <c r="J665" s="6" t="s">
        <v>65</v>
      </c>
      <c r="K665" s="7" t="s">
        <v>49</v>
      </c>
      <c r="L665" s="7" t="s">
        <v>49</v>
      </c>
      <c r="M665" s="6" t="s">
        <v>33</v>
      </c>
      <c r="N665" s="7" t="s">
        <v>49</v>
      </c>
      <c r="O665" s="7" t="s">
        <v>49</v>
      </c>
      <c r="P665" s="6" t="s">
        <v>66</v>
      </c>
      <c r="Q665" s="6" t="s">
        <v>39</v>
      </c>
      <c r="R665" s="6" t="s">
        <v>67</v>
      </c>
      <c r="S665" s="6" t="s">
        <v>68</v>
      </c>
      <c r="T665" s="6" t="s">
        <v>69</v>
      </c>
      <c r="U665" s="6" t="s">
        <v>70</v>
      </c>
      <c r="V665" s="6" t="s">
        <v>43</v>
      </c>
      <c r="W665" s="6" t="s">
        <v>44</v>
      </c>
      <c r="X665" s="6" t="s">
        <v>45</v>
      </c>
      <c r="Y665" s="6" t="s">
        <v>46</v>
      </c>
      <c r="Z665" s="6" t="s">
        <v>73</v>
      </c>
      <c r="AA665" s="6" t="s">
        <v>836</v>
      </c>
      <c r="AB665" s="12" t="str">
        <f t="shared" si="154"/>
        <v>Clethodim</v>
      </c>
      <c r="AC665" s="7"/>
      <c r="AD665" s="7"/>
      <c r="AE665" s="7">
        <v>26049</v>
      </c>
      <c r="AF665" s="7">
        <v>26.05</v>
      </c>
      <c r="AG665" s="7">
        <v>182000</v>
      </c>
      <c r="AJ665" s="7"/>
      <c r="AK665" s="7"/>
      <c r="AL665" s="7"/>
    </row>
    <row r="666" spans="1:38" ht="22" customHeight="1" x14ac:dyDescent="0.3">
      <c r="A666" s="2">
        <v>43603</v>
      </c>
      <c r="B666" s="3" t="s">
        <v>31</v>
      </c>
      <c r="C666" s="3" t="s">
        <v>32</v>
      </c>
      <c r="D666" s="4" t="s">
        <v>49</v>
      </c>
      <c r="E666" s="4" t="s">
        <v>49</v>
      </c>
      <c r="F666" s="3" t="s">
        <v>33</v>
      </c>
      <c r="G666" s="4" t="s">
        <v>49</v>
      </c>
      <c r="H666" s="4" t="s">
        <v>49</v>
      </c>
      <c r="I666" s="3" t="s">
        <v>34</v>
      </c>
      <c r="J666" s="3" t="s">
        <v>77</v>
      </c>
      <c r="K666" s="3" t="s">
        <v>78</v>
      </c>
      <c r="L666" s="3" t="s">
        <v>68</v>
      </c>
      <c r="M666" s="3" t="s">
        <v>33</v>
      </c>
      <c r="N666" s="4" t="s">
        <v>49</v>
      </c>
      <c r="O666" s="4" t="s">
        <v>49</v>
      </c>
      <c r="P666" s="3" t="s">
        <v>79</v>
      </c>
      <c r="Q666" s="3" t="s">
        <v>39</v>
      </c>
      <c r="R666" s="3" t="s">
        <v>67</v>
      </c>
      <c r="S666" s="3" t="s">
        <v>68</v>
      </c>
      <c r="T666" s="3" t="s">
        <v>69</v>
      </c>
      <c r="U666" s="3" t="s">
        <v>70</v>
      </c>
      <c r="V666" s="3" t="s">
        <v>43</v>
      </c>
      <c r="W666" s="3" t="s">
        <v>44</v>
      </c>
      <c r="X666" s="3" t="s">
        <v>45</v>
      </c>
      <c r="Y666" s="3" t="s">
        <v>46</v>
      </c>
      <c r="Z666" s="3" t="s">
        <v>851</v>
      </c>
      <c r="AA666" s="3" t="s">
        <v>856</v>
      </c>
      <c r="AB666" s="12" t="str">
        <f>IF(ISNUMBER(SEARCH("BUTYRAMIDE",AA666)),"2,3-Dimethyl Butyramide",IF(ISNUMBER(SEARCH("FOLPET",AA666)),"Folpet",IF(ISNUMBER(SEARCH("METHYL [2-({[6- (TRIFLUOROMETHYL) PYRIDIN-2-YL] OXY} METHYL) PHENYL",AA666)),"Esther",IF(ISNUMBER(SEARCH("TEBUCONAZOL",AA666)),"Tebuconazole",IF(ISNUMBER(SEARCH("DICHLOROPHENYL",AA666)),"Dichlorophenyl Isocyanates",IF(ISNUMBER(SEARCH("CAPTAN",AA666)),"Captan",IF(ISNUMBER(SEARCH("DIMETHYLACETAMID",AA666)),"Dimethylacetamide",IF(ISNUMBER(SEARCH("AFALON",AA666)),"Linuron","FIX IT"))))))))</f>
        <v>Captan</v>
      </c>
      <c r="AC666" s="10"/>
      <c r="AD666" s="10"/>
      <c r="AE666" s="4">
        <v>84305</v>
      </c>
      <c r="AF666" s="4">
        <v>84.31</v>
      </c>
      <c r="AG666" s="4">
        <v>496000</v>
      </c>
      <c r="AJ666" s="10"/>
      <c r="AK666" s="10"/>
      <c r="AL666" s="10"/>
    </row>
    <row r="667" spans="1:38" ht="22" customHeight="1" x14ac:dyDescent="0.3">
      <c r="A667" s="5">
        <v>43603</v>
      </c>
      <c r="B667" s="6" t="s">
        <v>31</v>
      </c>
      <c r="C667" s="6" t="s">
        <v>32</v>
      </c>
      <c r="D667" s="7" t="s">
        <v>49</v>
      </c>
      <c r="E667" s="7" t="s">
        <v>49</v>
      </c>
      <c r="F667" s="6" t="s">
        <v>33</v>
      </c>
      <c r="G667" s="7" t="s">
        <v>49</v>
      </c>
      <c r="H667" s="7" t="s">
        <v>49</v>
      </c>
      <c r="I667" s="6" t="s">
        <v>34</v>
      </c>
      <c r="J667" s="6" t="s">
        <v>65</v>
      </c>
      <c r="K667" s="7" t="s">
        <v>49</v>
      </c>
      <c r="L667" s="7" t="s">
        <v>49</v>
      </c>
      <c r="M667" s="6" t="s">
        <v>33</v>
      </c>
      <c r="N667" s="7" t="s">
        <v>49</v>
      </c>
      <c r="O667" s="7" t="s">
        <v>49</v>
      </c>
      <c r="P667" s="6" t="s">
        <v>66</v>
      </c>
      <c r="Q667" s="6" t="s">
        <v>39</v>
      </c>
      <c r="R667" s="6" t="s">
        <v>67</v>
      </c>
      <c r="S667" s="6" t="s">
        <v>68</v>
      </c>
      <c r="T667" s="6" t="s">
        <v>69</v>
      </c>
      <c r="U667" s="6" t="s">
        <v>70</v>
      </c>
      <c r="V667" s="6" t="s">
        <v>43</v>
      </c>
      <c r="W667" s="6" t="s">
        <v>44</v>
      </c>
      <c r="X667" s="6" t="s">
        <v>45</v>
      </c>
      <c r="Y667" s="6" t="s">
        <v>46</v>
      </c>
      <c r="Z667" s="6" t="s">
        <v>73</v>
      </c>
      <c r="AA667" s="6" t="s">
        <v>836</v>
      </c>
      <c r="AB667" s="12" t="str">
        <f t="shared" si="154"/>
        <v>Clethodim</v>
      </c>
      <c r="AC667" s="7"/>
      <c r="AD667" s="7"/>
      <c r="AE667" s="7">
        <v>25939</v>
      </c>
      <c r="AF667" s="7">
        <v>25.94</v>
      </c>
      <c r="AG667" s="7">
        <v>181000</v>
      </c>
      <c r="AJ667" s="7"/>
      <c r="AK667" s="7"/>
      <c r="AL667" s="7"/>
    </row>
    <row r="668" spans="1:38" ht="22" customHeight="1" x14ac:dyDescent="0.3">
      <c r="A668" s="2">
        <v>43603</v>
      </c>
      <c r="B668" s="3" t="s">
        <v>31</v>
      </c>
      <c r="C668" s="3" t="s">
        <v>32</v>
      </c>
      <c r="D668" s="4" t="s">
        <v>49</v>
      </c>
      <c r="E668" s="4" t="s">
        <v>49</v>
      </c>
      <c r="F668" s="3" t="s">
        <v>33</v>
      </c>
      <c r="G668" s="4" t="s">
        <v>49</v>
      </c>
      <c r="H668" s="4" t="s">
        <v>49</v>
      </c>
      <c r="I668" s="3" t="s">
        <v>34</v>
      </c>
      <c r="J668" s="3" t="s">
        <v>65</v>
      </c>
      <c r="K668" s="4" t="s">
        <v>49</v>
      </c>
      <c r="L668" s="4" t="s">
        <v>49</v>
      </c>
      <c r="M668" s="3" t="s">
        <v>33</v>
      </c>
      <c r="N668" s="4" t="s">
        <v>49</v>
      </c>
      <c r="O668" s="4" t="s">
        <v>49</v>
      </c>
      <c r="P668" s="3" t="s">
        <v>66</v>
      </c>
      <c r="Q668" s="3" t="s">
        <v>39</v>
      </c>
      <c r="R668" s="3" t="s">
        <v>67</v>
      </c>
      <c r="S668" s="3" t="s">
        <v>68</v>
      </c>
      <c r="T668" s="3" t="s">
        <v>69</v>
      </c>
      <c r="U668" s="3" t="s">
        <v>70</v>
      </c>
      <c r="V668" s="3" t="s">
        <v>43</v>
      </c>
      <c r="W668" s="3" t="s">
        <v>44</v>
      </c>
      <c r="X668" s="3" t="s">
        <v>45</v>
      </c>
      <c r="Y668" s="3" t="s">
        <v>46</v>
      </c>
      <c r="Z668" s="3" t="s">
        <v>73</v>
      </c>
      <c r="AA668" s="3" t="s">
        <v>836</v>
      </c>
      <c r="AB668" s="12" t="str">
        <f t="shared" si="154"/>
        <v>Clethodim</v>
      </c>
      <c r="AC668" s="10"/>
      <c r="AD668" s="10"/>
      <c r="AE668" s="4">
        <v>26079</v>
      </c>
      <c r="AF668" s="4">
        <v>26.08</v>
      </c>
      <c r="AG668" s="4">
        <v>182000</v>
      </c>
      <c r="AJ668" s="10"/>
      <c r="AK668" s="10"/>
      <c r="AL668" s="10"/>
    </row>
    <row r="669" spans="1:38" ht="22" customHeight="1" x14ac:dyDescent="0.3">
      <c r="A669" s="5">
        <v>43603</v>
      </c>
      <c r="B669" s="6" t="s">
        <v>31</v>
      </c>
      <c r="C669" s="6" t="s">
        <v>32</v>
      </c>
      <c r="D669" s="7" t="s">
        <v>49</v>
      </c>
      <c r="E669" s="7" t="s">
        <v>49</v>
      </c>
      <c r="F669" s="6" t="s">
        <v>33</v>
      </c>
      <c r="G669" s="7" t="s">
        <v>49</v>
      </c>
      <c r="H669" s="7" t="s">
        <v>49</v>
      </c>
      <c r="I669" s="6" t="s">
        <v>34</v>
      </c>
      <c r="J669" s="6" t="s">
        <v>65</v>
      </c>
      <c r="K669" s="7" t="s">
        <v>49</v>
      </c>
      <c r="L669" s="7" t="s">
        <v>49</v>
      </c>
      <c r="M669" s="6" t="s">
        <v>33</v>
      </c>
      <c r="N669" s="7" t="s">
        <v>49</v>
      </c>
      <c r="O669" s="7" t="s">
        <v>49</v>
      </c>
      <c r="P669" s="6" t="s">
        <v>66</v>
      </c>
      <c r="Q669" s="6" t="s">
        <v>39</v>
      </c>
      <c r="R669" s="6" t="s">
        <v>67</v>
      </c>
      <c r="S669" s="6" t="s">
        <v>68</v>
      </c>
      <c r="T669" s="6" t="s">
        <v>69</v>
      </c>
      <c r="U669" s="6" t="s">
        <v>70</v>
      </c>
      <c r="V669" s="6" t="s">
        <v>43</v>
      </c>
      <c r="W669" s="6" t="s">
        <v>44</v>
      </c>
      <c r="X669" s="6" t="s">
        <v>45</v>
      </c>
      <c r="Y669" s="6" t="s">
        <v>46</v>
      </c>
      <c r="Z669" s="6" t="s">
        <v>73</v>
      </c>
      <c r="AA669" s="6" t="s">
        <v>836</v>
      </c>
      <c r="AB669" s="12" t="str">
        <f t="shared" si="154"/>
        <v>Clethodim</v>
      </c>
      <c r="AC669" s="7"/>
      <c r="AD669" s="7"/>
      <c r="AE669" s="7">
        <v>26039</v>
      </c>
      <c r="AF669" s="7">
        <v>26.04</v>
      </c>
      <c r="AG669" s="7">
        <v>182000</v>
      </c>
      <c r="AJ669" s="7"/>
      <c r="AK669" s="7"/>
      <c r="AL669" s="7"/>
    </row>
    <row r="670" spans="1:38" ht="22" customHeight="1" x14ac:dyDescent="0.3">
      <c r="A670" s="2">
        <v>43603</v>
      </c>
      <c r="B670" s="3" t="s">
        <v>31</v>
      </c>
      <c r="C670" s="3" t="s">
        <v>32</v>
      </c>
      <c r="D670" s="4" t="s">
        <v>49</v>
      </c>
      <c r="E670" s="4" t="s">
        <v>49</v>
      </c>
      <c r="F670" s="3" t="s">
        <v>33</v>
      </c>
      <c r="G670" s="4" t="s">
        <v>49</v>
      </c>
      <c r="H670" s="4" t="s">
        <v>49</v>
      </c>
      <c r="I670" s="3" t="s">
        <v>34</v>
      </c>
      <c r="J670" s="3" t="s">
        <v>65</v>
      </c>
      <c r="K670" s="4" t="s">
        <v>49</v>
      </c>
      <c r="L670" s="4" t="s">
        <v>49</v>
      </c>
      <c r="M670" s="3" t="s">
        <v>33</v>
      </c>
      <c r="N670" s="4" t="s">
        <v>49</v>
      </c>
      <c r="O670" s="4" t="s">
        <v>49</v>
      </c>
      <c r="P670" s="3" t="s">
        <v>66</v>
      </c>
      <c r="Q670" s="3" t="s">
        <v>39</v>
      </c>
      <c r="R670" s="3" t="s">
        <v>67</v>
      </c>
      <c r="S670" s="3" t="s">
        <v>68</v>
      </c>
      <c r="T670" s="3" t="s">
        <v>69</v>
      </c>
      <c r="U670" s="3" t="s">
        <v>70</v>
      </c>
      <c r="V670" s="3" t="s">
        <v>43</v>
      </c>
      <c r="W670" s="3" t="s">
        <v>44</v>
      </c>
      <c r="X670" s="3" t="s">
        <v>45</v>
      </c>
      <c r="Y670" s="3" t="s">
        <v>46</v>
      </c>
      <c r="Z670" s="3" t="s">
        <v>73</v>
      </c>
      <c r="AA670" s="3" t="s">
        <v>857</v>
      </c>
      <c r="AB670" s="12" t="str">
        <f t="shared" ref="AB670" si="155">IF(ISNUMBER(SEARCH("BUTYRAMIDE",AA670)),"2,3-Dimethyl Butyramide",IF(ISNUMBER(SEARCH("FOLPET",AA670)),"Folpet",IF(ISNUMBER(SEARCH("METHYL [2-({[6- (TRIFLUOROMETHYL) PYRIDIN-2-YL] OXY} METHYL) PHENYL",AA670)),"Esther",IF(ISNUMBER(SEARCH("TEBUCONAZOL",AA670)),"Tebuconazole",IF(ISNUMBER(SEARCH("DICHLOROPHENYL",AA670)),"Dichlorophenyl Isocyanates",IF(ISNUMBER(SEARCH("CAPTAN",AA670)),"Captan",IF(ISNUMBER(SEARCH("DIMETHYLACETAMID",AA670)),"Dimethylacetamide",IF(ISNUMBER(SEARCH("AFALON",AA670)),"Linuron","FIX IT"))))))))</f>
        <v>Linuron</v>
      </c>
      <c r="AC670" s="10"/>
      <c r="AD670" s="10"/>
      <c r="AE670" s="4">
        <v>20090</v>
      </c>
      <c r="AF670" s="4">
        <v>20.09</v>
      </c>
      <c r="AG670" s="4">
        <v>140000</v>
      </c>
      <c r="AJ670" s="10"/>
      <c r="AK670" s="10"/>
      <c r="AL670" s="10"/>
    </row>
    <row r="671" spans="1:38" ht="22" customHeight="1" x14ac:dyDescent="0.3">
      <c r="A671" s="5">
        <v>43603</v>
      </c>
      <c r="B671" s="6" t="s">
        <v>31</v>
      </c>
      <c r="C671" s="6" t="s">
        <v>32</v>
      </c>
      <c r="D671" s="7" t="s">
        <v>49</v>
      </c>
      <c r="E671" s="7" t="s">
        <v>49</v>
      </c>
      <c r="F671" s="6" t="s">
        <v>33</v>
      </c>
      <c r="G671" s="7" t="s">
        <v>49</v>
      </c>
      <c r="H671" s="7" t="s">
        <v>49</v>
      </c>
      <c r="I671" s="6" t="s">
        <v>34</v>
      </c>
      <c r="J671" s="6" t="s">
        <v>65</v>
      </c>
      <c r="K671" s="7" t="s">
        <v>49</v>
      </c>
      <c r="L671" s="7" t="s">
        <v>49</v>
      </c>
      <c r="M671" s="6" t="s">
        <v>33</v>
      </c>
      <c r="N671" s="7" t="s">
        <v>49</v>
      </c>
      <c r="O671" s="7" t="s">
        <v>49</v>
      </c>
      <c r="P671" s="6" t="s">
        <v>66</v>
      </c>
      <c r="Q671" s="6" t="s">
        <v>39</v>
      </c>
      <c r="R671" s="6" t="s">
        <v>67</v>
      </c>
      <c r="S671" s="6" t="s">
        <v>68</v>
      </c>
      <c r="T671" s="6" t="s">
        <v>69</v>
      </c>
      <c r="U671" s="6" t="s">
        <v>70</v>
      </c>
      <c r="V671" s="6" t="s">
        <v>43</v>
      </c>
      <c r="W671" s="6" t="s">
        <v>44</v>
      </c>
      <c r="X671" s="6" t="s">
        <v>45</v>
      </c>
      <c r="Y671" s="6" t="s">
        <v>46</v>
      </c>
      <c r="Z671" s="6" t="s">
        <v>73</v>
      </c>
      <c r="AA671" s="6" t="s">
        <v>858</v>
      </c>
      <c r="AB671" s="12" t="s">
        <v>3158</v>
      </c>
      <c r="AC671" s="7"/>
      <c r="AD671" s="7"/>
      <c r="AE671" s="7">
        <v>18480</v>
      </c>
      <c r="AF671" s="7">
        <v>18.48</v>
      </c>
      <c r="AG671" s="7">
        <v>129000</v>
      </c>
      <c r="AJ671" s="7"/>
      <c r="AK671" s="7"/>
      <c r="AL671" s="7"/>
    </row>
    <row r="672" spans="1:38" ht="22" customHeight="1" x14ac:dyDescent="0.3">
      <c r="A672" s="2">
        <v>43603</v>
      </c>
      <c r="B672" s="3" t="s">
        <v>31</v>
      </c>
      <c r="C672" s="3" t="s">
        <v>32</v>
      </c>
      <c r="D672" s="4" t="s">
        <v>49</v>
      </c>
      <c r="E672" s="4" t="s">
        <v>49</v>
      </c>
      <c r="F672" s="3" t="s">
        <v>33</v>
      </c>
      <c r="G672" s="4" t="s">
        <v>49</v>
      </c>
      <c r="H672" s="4" t="s">
        <v>49</v>
      </c>
      <c r="I672" s="3" t="s">
        <v>34</v>
      </c>
      <c r="J672" s="3" t="s">
        <v>65</v>
      </c>
      <c r="K672" s="4" t="s">
        <v>49</v>
      </c>
      <c r="L672" s="4" t="s">
        <v>49</v>
      </c>
      <c r="M672" s="3" t="s">
        <v>33</v>
      </c>
      <c r="N672" s="4" t="s">
        <v>49</v>
      </c>
      <c r="O672" s="4" t="s">
        <v>49</v>
      </c>
      <c r="P672" s="3" t="s">
        <v>66</v>
      </c>
      <c r="Q672" s="3" t="s">
        <v>39</v>
      </c>
      <c r="R672" s="3" t="s">
        <v>67</v>
      </c>
      <c r="S672" s="3" t="s">
        <v>68</v>
      </c>
      <c r="T672" s="3" t="s">
        <v>69</v>
      </c>
      <c r="U672" s="3" t="s">
        <v>70</v>
      </c>
      <c r="V672" s="3" t="s">
        <v>43</v>
      </c>
      <c r="W672" s="3" t="s">
        <v>44</v>
      </c>
      <c r="X672" s="3" t="s">
        <v>45</v>
      </c>
      <c r="Y672" s="3" t="s">
        <v>46</v>
      </c>
      <c r="Z672" s="3" t="s">
        <v>73</v>
      </c>
      <c r="AA672" s="3" t="s">
        <v>836</v>
      </c>
      <c r="AB672" s="12" t="str">
        <f t="shared" si="154"/>
        <v>Clethodim</v>
      </c>
      <c r="AC672" s="10"/>
      <c r="AD672" s="10"/>
      <c r="AE672" s="4">
        <v>25879</v>
      </c>
      <c r="AF672" s="4">
        <v>25.88</v>
      </c>
      <c r="AG672" s="4">
        <v>181000</v>
      </c>
      <c r="AJ672" s="10"/>
      <c r="AK672" s="10"/>
      <c r="AL672" s="10"/>
    </row>
    <row r="673" spans="1:38" ht="22" customHeight="1" x14ac:dyDescent="0.3">
      <c r="A673" s="5">
        <v>43603</v>
      </c>
      <c r="B673" s="6" t="s">
        <v>31</v>
      </c>
      <c r="C673" s="6" t="s">
        <v>32</v>
      </c>
      <c r="D673" s="7" t="s">
        <v>49</v>
      </c>
      <c r="E673" s="7" t="s">
        <v>49</v>
      </c>
      <c r="F673" s="6" t="s">
        <v>33</v>
      </c>
      <c r="G673" s="7" t="s">
        <v>49</v>
      </c>
      <c r="H673" s="7" t="s">
        <v>49</v>
      </c>
      <c r="I673" s="6" t="s">
        <v>34</v>
      </c>
      <c r="J673" s="6" t="s">
        <v>77</v>
      </c>
      <c r="K673" s="6" t="s">
        <v>78</v>
      </c>
      <c r="L673" s="6" t="s">
        <v>68</v>
      </c>
      <c r="M673" s="6" t="s">
        <v>33</v>
      </c>
      <c r="N673" s="7" t="s">
        <v>49</v>
      </c>
      <c r="O673" s="7" t="s">
        <v>49</v>
      </c>
      <c r="P673" s="6" t="s">
        <v>79</v>
      </c>
      <c r="Q673" s="6" t="s">
        <v>39</v>
      </c>
      <c r="R673" s="6" t="s">
        <v>67</v>
      </c>
      <c r="S673" s="6" t="s">
        <v>68</v>
      </c>
      <c r="T673" s="6" t="s">
        <v>69</v>
      </c>
      <c r="U673" s="6" t="s">
        <v>70</v>
      </c>
      <c r="V673" s="6" t="s">
        <v>43</v>
      </c>
      <c r="W673" s="6" t="s">
        <v>44</v>
      </c>
      <c r="X673" s="6" t="s">
        <v>45</v>
      </c>
      <c r="Y673" s="6" t="s">
        <v>46</v>
      </c>
      <c r="Z673" s="6" t="s">
        <v>208</v>
      </c>
      <c r="AA673" s="6" t="s">
        <v>859</v>
      </c>
      <c r="AB673" s="12" t="str">
        <f>IF(ISNUMBER(SEARCH("DMS",AA673)),"Dimethyl Sulfate",IF(ISNUMBER(SEARCH("2,4-XILIDIN",AA673)),"2,4-Xylidine",IF(ISNUMBER(SEARCH("GALIGAN",AA673)),"Oxyfluorfen",IF(ISNUMBER(SEARCH("DIMETHYLAMINE",AA673)),"Dimethylamine",IF(ISNUMBER(SEARCH("ORTHOFORMATE",AA673)),"Trimethyl orthoformate",IF(ISNUMBER(SEARCH("NOVALURON",AA673)),"Novaluron",IF(ISNUMBER(SEARCH("DIMETHYL SULPHATE",AA673)),"Dimethyl Sulphate",IF(ISNUMBER(SEARCH("ALTAPYNE",AA673)),"Acid Based Co-Emulsifier",IF(ISNUMBER(SEARCH("METHANESULFONYL",AA673)),"Methanesulfonyl chloride",IF(ISNUMBER(SEARCH("METHYL FORMATE",AA673)),"Methanoate",IF(ISNUMBER(SEARCH("FLUEN",AA673)),"Fluensulfone","FIX IT")))))))))))</f>
        <v>Fluensulfone</v>
      </c>
      <c r="AC673" s="7"/>
      <c r="AD673" s="7"/>
      <c r="AE673" s="7">
        <v>15780</v>
      </c>
      <c r="AF673" s="7">
        <v>15.78</v>
      </c>
      <c r="AG673" s="7">
        <v>190000</v>
      </c>
      <c r="AJ673" s="7"/>
      <c r="AK673" s="7"/>
      <c r="AL673" s="7"/>
    </row>
    <row r="674" spans="1:38" ht="22" customHeight="1" x14ac:dyDescent="0.3">
      <c r="A674" s="2">
        <v>43603</v>
      </c>
      <c r="B674" s="3" t="s">
        <v>31</v>
      </c>
      <c r="C674" s="3" t="s">
        <v>32</v>
      </c>
      <c r="D674" s="4" t="s">
        <v>49</v>
      </c>
      <c r="E674" s="4" t="s">
        <v>49</v>
      </c>
      <c r="F674" s="3" t="s">
        <v>33</v>
      </c>
      <c r="G674" s="4" t="s">
        <v>49</v>
      </c>
      <c r="H674" s="4" t="s">
        <v>49</v>
      </c>
      <c r="I674" s="3" t="s">
        <v>34</v>
      </c>
      <c r="J674" s="3" t="s">
        <v>65</v>
      </c>
      <c r="K674" s="4" t="s">
        <v>49</v>
      </c>
      <c r="L674" s="4" t="s">
        <v>49</v>
      </c>
      <c r="M674" s="3" t="s">
        <v>33</v>
      </c>
      <c r="N674" s="4" t="s">
        <v>49</v>
      </c>
      <c r="O674" s="4" t="s">
        <v>49</v>
      </c>
      <c r="P674" s="3" t="s">
        <v>66</v>
      </c>
      <c r="Q674" s="3" t="s">
        <v>39</v>
      </c>
      <c r="R674" s="3" t="s">
        <v>67</v>
      </c>
      <c r="S674" s="3" t="s">
        <v>68</v>
      </c>
      <c r="T674" s="3" t="s">
        <v>69</v>
      </c>
      <c r="U674" s="3" t="s">
        <v>70</v>
      </c>
      <c r="V674" s="3" t="s">
        <v>43</v>
      </c>
      <c r="W674" s="3" t="s">
        <v>44</v>
      </c>
      <c r="X674" s="3" t="s">
        <v>45</v>
      </c>
      <c r="Y674" s="3" t="s">
        <v>46</v>
      </c>
      <c r="Z674" s="3" t="s">
        <v>73</v>
      </c>
      <c r="AA674" s="3" t="s">
        <v>836</v>
      </c>
      <c r="AB674" s="12" t="str">
        <f t="shared" si="154"/>
        <v>Clethodim</v>
      </c>
      <c r="AC674" s="10"/>
      <c r="AD674" s="10"/>
      <c r="AE674" s="4">
        <v>26049</v>
      </c>
      <c r="AF674" s="4">
        <v>26.05</v>
      </c>
      <c r="AG674" s="4">
        <v>182000</v>
      </c>
      <c r="AJ674" s="10"/>
      <c r="AK674" s="10"/>
      <c r="AL674" s="10"/>
    </row>
    <row r="675" spans="1:38" ht="22" customHeight="1" x14ac:dyDescent="0.3">
      <c r="A675" s="5">
        <v>43603</v>
      </c>
      <c r="B675" s="6" t="s">
        <v>31</v>
      </c>
      <c r="C675" s="6" t="s">
        <v>32</v>
      </c>
      <c r="D675" s="7" t="s">
        <v>49</v>
      </c>
      <c r="E675" s="7" t="s">
        <v>49</v>
      </c>
      <c r="F675" s="6" t="s">
        <v>33</v>
      </c>
      <c r="G675" s="7" t="s">
        <v>49</v>
      </c>
      <c r="H675" s="7" t="s">
        <v>49</v>
      </c>
      <c r="I675" s="6" t="s">
        <v>34</v>
      </c>
      <c r="J675" s="6" t="s">
        <v>65</v>
      </c>
      <c r="K675" s="7" t="s">
        <v>49</v>
      </c>
      <c r="L675" s="7" t="s">
        <v>49</v>
      </c>
      <c r="M675" s="6" t="s">
        <v>33</v>
      </c>
      <c r="N675" s="7" t="s">
        <v>49</v>
      </c>
      <c r="O675" s="7" t="s">
        <v>49</v>
      </c>
      <c r="P675" s="6" t="s">
        <v>66</v>
      </c>
      <c r="Q675" s="6" t="s">
        <v>39</v>
      </c>
      <c r="R675" s="6" t="s">
        <v>67</v>
      </c>
      <c r="S675" s="6" t="s">
        <v>68</v>
      </c>
      <c r="T675" s="6" t="s">
        <v>69</v>
      </c>
      <c r="U675" s="6" t="s">
        <v>70</v>
      </c>
      <c r="V675" s="6" t="s">
        <v>43</v>
      </c>
      <c r="W675" s="6" t="s">
        <v>44</v>
      </c>
      <c r="X675" s="6" t="s">
        <v>45</v>
      </c>
      <c r="Y675" s="6" t="s">
        <v>46</v>
      </c>
      <c r="Z675" s="6" t="s">
        <v>71</v>
      </c>
      <c r="AA675" s="6" t="s">
        <v>860</v>
      </c>
      <c r="AB675" s="12" t="str">
        <f t="shared" si="154"/>
        <v>Diuron</v>
      </c>
      <c r="AC675" s="7"/>
      <c r="AD675" s="7"/>
      <c r="AE675" s="7">
        <v>170802</v>
      </c>
      <c r="AF675" s="7">
        <v>170.8</v>
      </c>
      <c r="AG675" s="7">
        <v>1194000</v>
      </c>
      <c r="AJ675" s="7"/>
      <c r="AK675" s="7"/>
      <c r="AL675" s="7"/>
    </row>
    <row r="676" spans="1:38" ht="22" customHeight="1" x14ac:dyDescent="0.3">
      <c r="A676" s="2">
        <v>43603</v>
      </c>
      <c r="B676" s="3" t="s">
        <v>31</v>
      </c>
      <c r="C676" s="3" t="s">
        <v>32</v>
      </c>
      <c r="D676" s="4" t="s">
        <v>49</v>
      </c>
      <c r="E676" s="4" t="s">
        <v>49</v>
      </c>
      <c r="F676" s="3" t="s">
        <v>33</v>
      </c>
      <c r="G676" s="4" t="s">
        <v>49</v>
      </c>
      <c r="H676" s="4" t="s">
        <v>49</v>
      </c>
      <c r="I676" s="3" t="s">
        <v>34</v>
      </c>
      <c r="J676" s="3" t="s">
        <v>77</v>
      </c>
      <c r="K676" s="3" t="s">
        <v>78</v>
      </c>
      <c r="L676" s="3" t="s">
        <v>68</v>
      </c>
      <c r="M676" s="3" t="s">
        <v>33</v>
      </c>
      <c r="N676" s="4" t="s">
        <v>49</v>
      </c>
      <c r="O676" s="4" t="s">
        <v>49</v>
      </c>
      <c r="P676" s="3" t="s">
        <v>79</v>
      </c>
      <c r="Q676" s="3" t="s">
        <v>39</v>
      </c>
      <c r="R676" s="3" t="s">
        <v>67</v>
      </c>
      <c r="S676" s="3" t="s">
        <v>68</v>
      </c>
      <c r="T676" s="3" t="s">
        <v>69</v>
      </c>
      <c r="U676" s="3" t="s">
        <v>70</v>
      </c>
      <c r="V676" s="3" t="s">
        <v>43</v>
      </c>
      <c r="W676" s="3" t="s">
        <v>44</v>
      </c>
      <c r="X676" s="3" t="s">
        <v>45</v>
      </c>
      <c r="Y676" s="3" t="s">
        <v>46</v>
      </c>
      <c r="Z676" s="3" t="s">
        <v>643</v>
      </c>
      <c r="AA676" s="3" t="s">
        <v>861</v>
      </c>
      <c r="AB676" s="12" t="str">
        <f>IF(ISNUMBER(SEARCH("DMS",AA676)),"Dimethyl Sulfate",IF(ISNUMBER(SEARCH("2,4-XILIDIN",AA676)),"2,4-Xylidine",IF(ISNUMBER(SEARCH("GALIGAN",AA676)),"Oxyfluorfen",IF(ISNUMBER(SEARCH("DIMETHYLAMINE",AA676)),"Dimethylamine",IF(ISNUMBER(SEARCH("ORTHOFORMATE",AA676)),"Trimethyl orthoformate",IF(ISNUMBER(SEARCH("NOVALURON",AA676)),"Novaluron",IF(ISNUMBER(SEARCH("DIMETHYL SULPHATE",AA676)),"Dimethyl Sulphate",IF(ISNUMBER(SEARCH("ALTAPYNE",AA676)),"Acid Based Co-Emulsifier",IF(ISNUMBER(SEARCH("METHANESULFONYL",AA676)),"Methanesulfonyl chloride",IF(ISNUMBER(SEARCH("METHYL FORMATE",AA676)),"Methanoate",IF(ISNUMBER(SEARCH("FLUEN",AA676)),"Fluensulfone","FIX IT")))))))))))</f>
        <v>Novaluron</v>
      </c>
      <c r="AC676" s="10"/>
      <c r="AD676" s="10"/>
      <c r="AE676" s="4">
        <v>57960</v>
      </c>
      <c r="AF676" s="4">
        <v>57.96</v>
      </c>
      <c r="AG676" s="4">
        <v>1504000</v>
      </c>
      <c r="AJ676" s="10"/>
      <c r="AK676" s="10"/>
      <c r="AL676" s="10"/>
    </row>
    <row r="677" spans="1:38" ht="22" customHeight="1" x14ac:dyDescent="0.3">
      <c r="A677" s="5">
        <v>43603</v>
      </c>
      <c r="B677" s="6" t="s">
        <v>31</v>
      </c>
      <c r="C677" s="6" t="s">
        <v>32</v>
      </c>
      <c r="D677" s="7" t="s">
        <v>49</v>
      </c>
      <c r="E677" s="7" t="s">
        <v>49</v>
      </c>
      <c r="F677" s="6" t="s">
        <v>33</v>
      </c>
      <c r="G677" s="7" t="s">
        <v>49</v>
      </c>
      <c r="H677" s="7" t="s">
        <v>49</v>
      </c>
      <c r="I677" s="6" t="s">
        <v>34</v>
      </c>
      <c r="J677" s="6" t="s">
        <v>65</v>
      </c>
      <c r="K677" s="7" t="s">
        <v>49</v>
      </c>
      <c r="L677" s="7" t="s">
        <v>49</v>
      </c>
      <c r="M677" s="6" t="s">
        <v>33</v>
      </c>
      <c r="N677" s="7" t="s">
        <v>49</v>
      </c>
      <c r="O677" s="7" t="s">
        <v>49</v>
      </c>
      <c r="P677" s="6" t="s">
        <v>66</v>
      </c>
      <c r="Q677" s="6" t="s">
        <v>39</v>
      </c>
      <c r="R677" s="6" t="s">
        <v>67</v>
      </c>
      <c r="S677" s="6" t="s">
        <v>68</v>
      </c>
      <c r="T677" s="6" t="s">
        <v>69</v>
      </c>
      <c r="U677" s="6" t="s">
        <v>70</v>
      </c>
      <c r="V677" s="6" t="s">
        <v>43</v>
      </c>
      <c r="W677" s="6" t="s">
        <v>44</v>
      </c>
      <c r="X677" s="6" t="s">
        <v>45</v>
      </c>
      <c r="Y677" s="6" t="s">
        <v>46</v>
      </c>
      <c r="Z677" s="6" t="s">
        <v>73</v>
      </c>
      <c r="AA677" s="6" t="s">
        <v>836</v>
      </c>
      <c r="AB677" s="12" t="str">
        <f t="shared" si="154"/>
        <v>Clethodim</v>
      </c>
      <c r="AC677" s="7"/>
      <c r="AD677" s="7"/>
      <c r="AE677" s="7">
        <v>26219</v>
      </c>
      <c r="AF677" s="7">
        <v>26.22</v>
      </c>
      <c r="AG677" s="7">
        <v>183000</v>
      </c>
      <c r="AJ677" s="7"/>
      <c r="AK677" s="7"/>
      <c r="AL677" s="7"/>
    </row>
    <row r="678" spans="1:38" ht="22" customHeight="1" x14ac:dyDescent="0.3">
      <c r="A678" s="2">
        <v>43599</v>
      </c>
      <c r="B678" s="3" t="s">
        <v>50</v>
      </c>
      <c r="C678" s="3" t="s">
        <v>84</v>
      </c>
      <c r="D678" s="3" t="s">
        <v>85</v>
      </c>
      <c r="E678" s="3" t="s">
        <v>44</v>
      </c>
      <c r="F678" s="3" t="s">
        <v>33</v>
      </c>
      <c r="G678" s="4" t="s">
        <v>49</v>
      </c>
      <c r="H678" s="4" t="s">
        <v>49</v>
      </c>
      <c r="I678" s="3" t="s">
        <v>86</v>
      </c>
      <c r="J678" s="3" t="s">
        <v>166</v>
      </c>
      <c r="K678" s="4" t="s">
        <v>49</v>
      </c>
      <c r="L678" s="3" t="s">
        <v>61</v>
      </c>
      <c r="M678" s="4" t="s">
        <v>49</v>
      </c>
      <c r="N678" s="4" t="s">
        <v>49</v>
      </c>
      <c r="O678" s="4" t="s">
        <v>49</v>
      </c>
      <c r="P678" s="3" t="s">
        <v>167</v>
      </c>
      <c r="Q678" s="3" t="s">
        <v>39</v>
      </c>
      <c r="R678" s="3" t="s">
        <v>60</v>
      </c>
      <c r="S678" s="3" t="s">
        <v>61</v>
      </c>
      <c r="T678" s="3" t="s">
        <v>62</v>
      </c>
      <c r="U678" s="3" t="s">
        <v>56</v>
      </c>
      <c r="V678" s="3" t="s">
        <v>90</v>
      </c>
      <c r="W678" s="3" t="s">
        <v>44</v>
      </c>
      <c r="X678" s="3" t="s">
        <v>91</v>
      </c>
      <c r="Y678" s="3" t="s">
        <v>46</v>
      </c>
      <c r="Z678" s="3" t="s">
        <v>251</v>
      </c>
      <c r="AA678" s="3" t="s">
        <v>862</v>
      </c>
      <c r="AB678" s="12" t="str">
        <f>IF(ISNUMBER(SEARCH("BUTYRAMIDE",AA678)),"2,3-Dimethyl Butyramide",IF(ISNUMBER(SEARCH("FOLPET",AA678)),"Folpet",IF(ISNUMBER(SEARCH("METHYL [2-({[6- (TRIFLUOROMETHYL) PYRIDIN-2-YL] OXY} METHYL) PHENYL",AA678)),"Esther",IF(ISNUMBER(SEARCH("TEBUCONAZOL",AA678)),"Tebuconazole",IF(ISNUMBER(SEARCH("DICHLOROPHENYL",AA678)),"Dichlorophenyl Isocyanates",IF(ISNUMBER(SEARCH("CAPTAN",AA678)),"Captan",IF(ISNUMBER(SEARCH("DIMETHYLACETAMID",AA678)),"Dimethylacetamide",IF(ISNUMBER(SEARCH("AFALON",AA678)),"Linuron","FIX IT"))))))))</f>
        <v>Dimethylacetamide</v>
      </c>
      <c r="AC678" s="10"/>
      <c r="AD678" s="10"/>
      <c r="AE678" s="4">
        <v>32680</v>
      </c>
      <c r="AF678" s="4">
        <v>32.68</v>
      </c>
      <c r="AG678" s="4">
        <v>211000</v>
      </c>
      <c r="AJ678" s="10"/>
      <c r="AK678" s="10"/>
      <c r="AL678" s="10"/>
    </row>
    <row r="679" spans="1:38" ht="22" customHeight="1" x14ac:dyDescent="0.3">
      <c r="A679" s="5">
        <v>43591</v>
      </c>
      <c r="B679" s="6" t="s">
        <v>31</v>
      </c>
      <c r="C679" s="6" t="s">
        <v>32</v>
      </c>
      <c r="D679" s="7" t="s">
        <v>49</v>
      </c>
      <c r="E679" s="7" t="s">
        <v>49</v>
      </c>
      <c r="F679" s="6" t="s">
        <v>33</v>
      </c>
      <c r="G679" s="7" t="s">
        <v>49</v>
      </c>
      <c r="H679" s="7" t="s">
        <v>49</v>
      </c>
      <c r="I679" s="6" t="s">
        <v>34</v>
      </c>
      <c r="J679" s="6" t="s">
        <v>65</v>
      </c>
      <c r="K679" s="7" t="s">
        <v>49</v>
      </c>
      <c r="L679" s="7" t="s">
        <v>49</v>
      </c>
      <c r="M679" s="6" t="s">
        <v>33</v>
      </c>
      <c r="N679" s="7" t="s">
        <v>49</v>
      </c>
      <c r="O679" s="7" t="s">
        <v>49</v>
      </c>
      <c r="P679" s="6" t="s">
        <v>66</v>
      </c>
      <c r="Q679" s="6" t="s">
        <v>39</v>
      </c>
      <c r="R679" s="6" t="s">
        <v>67</v>
      </c>
      <c r="S679" s="6" t="s">
        <v>68</v>
      </c>
      <c r="T679" s="6" t="s">
        <v>69</v>
      </c>
      <c r="U679" s="6" t="s">
        <v>70</v>
      </c>
      <c r="V679" s="6" t="s">
        <v>43</v>
      </c>
      <c r="W679" s="6" t="s">
        <v>44</v>
      </c>
      <c r="X679" s="6" t="s">
        <v>45</v>
      </c>
      <c r="Y679" s="6" t="s">
        <v>46</v>
      </c>
      <c r="Z679" s="6" t="s">
        <v>73</v>
      </c>
      <c r="AA679" s="6" t="s">
        <v>863</v>
      </c>
      <c r="AB679" s="12" t="str">
        <f t="shared" si="154"/>
        <v>Clethodim</v>
      </c>
      <c r="AC679" s="7"/>
      <c r="AD679" s="7"/>
      <c r="AE679" s="7">
        <v>26419</v>
      </c>
      <c r="AF679" s="7">
        <v>26.42</v>
      </c>
      <c r="AG679" s="7">
        <v>185000</v>
      </c>
      <c r="AJ679" s="7"/>
      <c r="AK679" s="7"/>
      <c r="AL679" s="7"/>
    </row>
    <row r="680" spans="1:38" ht="22" customHeight="1" x14ac:dyDescent="0.3">
      <c r="A680" s="2">
        <v>43591</v>
      </c>
      <c r="B680" s="3" t="s">
        <v>31</v>
      </c>
      <c r="C680" s="3" t="s">
        <v>32</v>
      </c>
      <c r="D680" s="4" t="s">
        <v>49</v>
      </c>
      <c r="E680" s="4" t="s">
        <v>49</v>
      </c>
      <c r="F680" s="3" t="s">
        <v>33</v>
      </c>
      <c r="G680" s="4" t="s">
        <v>49</v>
      </c>
      <c r="H680" s="4" t="s">
        <v>49</v>
      </c>
      <c r="I680" s="3" t="s">
        <v>34</v>
      </c>
      <c r="J680" s="3" t="s">
        <v>65</v>
      </c>
      <c r="K680" s="4" t="s">
        <v>49</v>
      </c>
      <c r="L680" s="4" t="s">
        <v>49</v>
      </c>
      <c r="M680" s="3" t="s">
        <v>33</v>
      </c>
      <c r="N680" s="4" t="s">
        <v>49</v>
      </c>
      <c r="O680" s="4" t="s">
        <v>49</v>
      </c>
      <c r="P680" s="3" t="s">
        <v>66</v>
      </c>
      <c r="Q680" s="3" t="s">
        <v>39</v>
      </c>
      <c r="R680" s="3" t="s">
        <v>67</v>
      </c>
      <c r="S680" s="3" t="s">
        <v>68</v>
      </c>
      <c r="T680" s="3" t="s">
        <v>69</v>
      </c>
      <c r="U680" s="3" t="s">
        <v>70</v>
      </c>
      <c r="V680" s="3" t="s">
        <v>43</v>
      </c>
      <c r="W680" s="3" t="s">
        <v>44</v>
      </c>
      <c r="X680" s="3" t="s">
        <v>45</v>
      </c>
      <c r="Y680" s="3" t="s">
        <v>46</v>
      </c>
      <c r="Z680" s="3" t="s">
        <v>73</v>
      </c>
      <c r="AA680" s="3" t="s">
        <v>863</v>
      </c>
      <c r="AB680" s="12" t="str">
        <f t="shared" si="154"/>
        <v>Clethodim</v>
      </c>
      <c r="AC680" s="10"/>
      <c r="AD680" s="10"/>
      <c r="AE680" s="4">
        <v>26699</v>
      </c>
      <c r="AF680" s="4">
        <v>26.7</v>
      </c>
      <c r="AG680" s="4">
        <v>187000</v>
      </c>
      <c r="AJ680" s="10"/>
      <c r="AK680" s="10"/>
      <c r="AL680" s="10"/>
    </row>
    <row r="681" spans="1:38" ht="22" customHeight="1" x14ac:dyDescent="0.3">
      <c r="A681" s="5">
        <v>43591</v>
      </c>
      <c r="B681" s="6" t="s">
        <v>31</v>
      </c>
      <c r="C681" s="6" t="s">
        <v>32</v>
      </c>
      <c r="D681" s="7" t="s">
        <v>49</v>
      </c>
      <c r="E681" s="7" t="s">
        <v>49</v>
      </c>
      <c r="F681" s="6" t="s">
        <v>33</v>
      </c>
      <c r="G681" s="7" t="s">
        <v>49</v>
      </c>
      <c r="H681" s="7" t="s">
        <v>49</v>
      </c>
      <c r="I681" s="6" t="s">
        <v>34</v>
      </c>
      <c r="J681" s="6" t="s">
        <v>35</v>
      </c>
      <c r="K681" s="6" t="s">
        <v>36</v>
      </c>
      <c r="L681" s="6" t="s">
        <v>37</v>
      </c>
      <c r="M681" s="6" t="s">
        <v>33</v>
      </c>
      <c r="N681" s="7" t="s">
        <v>49</v>
      </c>
      <c r="O681" s="7" t="s">
        <v>49</v>
      </c>
      <c r="P681" s="6" t="s">
        <v>38</v>
      </c>
      <c r="Q681" s="6" t="s">
        <v>39</v>
      </c>
      <c r="R681" s="6" t="s">
        <v>40</v>
      </c>
      <c r="S681" s="6" t="s">
        <v>37</v>
      </c>
      <c r="T681" s="6" t="s">
        <v>41</v>
      </c>
      <c r="U681" s="6" t="s">
        <v>42</v>
      </c>
      <c r="V681" s="6" t="s">
        <v>43</v>
      </c>
      <c r="W681" s="6" t="s">
        <v>44</v>
      </c>
      <c r="X681" s="6" t="s">
        <v>45</v>
      </c>
      <c r="Y681" s="6" t="s">
        <v>46</v>
      </c>
      <c r="Z681" s="6" t="s">
        <v>47</v>
      </c>
      <c r="AA681" s="6" t="s">
        <v>864</v>
      </c>
      <c r="AB681" s="12" t="str">
        <f>IF(ISNUMBER(SEARCH("2,4 D",AA681)),"2,4-Dichlorophenoxyacetic acid",IF(ISNUMBER(SEARCH("ACIDO",AA681)),"2,4-Dichlorophenoxyacetic acid",IF(ISNUMBER(SEARCH("NAPHTHA",AA681)),"Aromatic Solvent Mixture",IF(ISNUMBER(SEARCH("DIMETHYLAMINE",AA681)),"Dimethylamine",IF(ISNUMBER(SEARCH("DIMETILAMINA",AA681)),"Dimethylamine",IF(ISNUMBER(SEARCH("JUMP",AA681)),"Diuron",IF(ISNUMBER(SEARCH("2-AMINO-2,3-DIMETHYL BUTYRAMIDE",AA681)),"Herbicide Amine Intermediate",IF(ISNUMBER(SEARCH("TEBUTHIURON",AA681)),"Tebuthiuron","FIXIT"))))))))</f>
        <v>2,4-Dichlorophenoxyacetic acid</v>
      </c>
      <c r="AC681" s="7"/>
      <c r="AD681" s="7"/>
      <c r="AE681" s="7">
        <v>55480</v>
      </c>
      <c r="AF681" s="7">
        <v>55.48</v>
      </c>
      <c r="AG681" s="6" t="s">
        <v>49</v>
      </c>
      <c r="AJ681" s="7"/>
      <c r="AK681" s="7"/>
      <c r="AL681" s="7"/>
    </row>
    <row r="682" spans="1:38" ht="22" customHeight="1" x14ac:dyDescent="0.3">
      <c r="A682" s="2">
        <v>43591</v>
      </c>
      <c r="B682" s="3" t="s">
        <v>50</v>
      </c>
      <c r="C682" s="3" t="s">
        <v>32</v>
      </c>
      <c r="D682" s="4" t="s">
        <v>49</v>
      </c>
      <c r="E682" s="4" t="s">
        <v>49</v>
      </c>
      <c r="F682" s="3" t="s">
        <v>33</v>
      </c>
      <c r="G682" s="4" t="s">
        <v>49</v>
      </c>
      <c r="H682" s="4" t="s">
        <v>49</v>
      </c>
      <c r="I682" s="3" t="s">
        <v>34</v>
      </c>
      <c r="J682" s="3" t="s">
        <v>183</v>
      </c>
      <c r="K682" s="4" t="s">
        <v>49</v>
      </c>
      <c r="L682" s="4" t="s">
        <v>49</v>
      </c>
      <c r="M682" s="4" t="s">
        <v>49</v>
      </c>
      <c r="N682" s="4" t="s">
        <v>49</v>
      </c>
      <c r="O682" s="4" t="s">
        <v>49</v>
      </c>
      <c r="P682" s="3" t="s">
        <v>865</v>
      </c>
      <c r="Q682" s="3" t="s">
        <v>39</v>
      </c>
      <c r="R682" s="3" t="s">
        <v>186</v>
      </c>
      <c r="S682" s="3" t="s">
        <v>187</v>
      </c>
      <c r="T682" s="3" t="s">
        <v>188</v>
      </c>
      <c r="U682" s="3" t="s">
        <v>42</v>
      </c>
      <c r="V682" s="3" t="s">
        <v>43</v>
      </c>
      <c r="W682" s="3" t="s">
        <v>44</v>
      </c>
      <c r="X682" s="3" t="s">
        <v>45</v>
      </c>
      <c r="Y682" s="3" t="s">
        <v>46</v>
      </c>
      <c r="Z682" s="3" t="s">
        <v>289</v>
      </c>
      <c r="AA682" s="3" t="s">
        <v>866</v>
      </c>
      <c r="AB682" s="12" t="str">
        <f t="shared" si="154"/>
        <v>Isopropylamine</v>
      </c>
      <c r="AC682" s="10"/>
      <c r="AD682" s="10"/>
      <c r="AE682" s="4">
        <v>62200</v>
      </c>
      <c r="AF682" s="4">
        <v>62.2</v>
      </c>
      <c r="AG682" s="4">
        <v>687000</v>
      </c>
      <c r="AJ682" s="10"/>
      <c r="AK682" s="10"/>
      <c r="AL682" s="10"/>
    </row>
    <row r="683" spans="1:38" ht="22" customHeight="1" x14ac:dyDescent="0.3">
      <c r="A683" s="5">
        <v>43591</v>
      </c>
      <c r="B683" s="6" t="s">
        <v>31</v>
      </c>
      <c r="C683" s="6" t="s">
        <v>32</v>
      </c>
      <c r="D683" s="7" t="s">
        <v>49</v>
      </c>
      <c r="E683" s="7" t="s">
        <v>49</v>
      </c>
      <c r="F683" s="6" t="s">
        <v>33</v>
      </c>
      <c r="G683" s="7" t="s">
        <v>49</v>
      </c>
      <c r="H683" s="7" t="s">
        <v>49</v>
      </c>
      <c r="I683" s="6" t="s">
        <v>34</v>
      </c>
      <c r="J683" s="6" t="s">
        <v>65</v>
      </c>
      <c r="K683" s="7" t="s">
        <v>49</v>
      </c>
      <c r="L683" s="7" t="s">
        <v>49</v>
      </c>
      <c r="M683" s="6" t="s">
        <v>33</v>
      </c>
      <c r="N683" s="7" t="s">
        <v>49</v>
      </c>
      <c r="O683" s="7" t="s">
        <v>49</v>
      </c>
      <c r="P683" s="6" t="s">
        <v>66</v>
      </c>
      <c r="Q683" s="6" t="s">
        <v>39</v>
      </c>
      <c r="R683" s="6" t="s">
        <v>67</v>
      </c>
      <c r="S683" s="6" t="s">
        <v>68</v>
      </c>
      <c r="T683" s="6" t="s">
        <v>69</v>
      </c>
      <c r="U683" s="6" t="s">
        <v>70</v>
      </c>
      <c r="V683" s="6" t="s">
        <v>43</v>
      </c>
      <c r="W683" s="6" t="s">
        <v>44</v>
      </c>
      <c r="X683" s="6" t="s">
        <v>45</v>
      </c>
      <c r="Y683" s="6" t="s">
        <v>46</v>
      </c>
      <c r="Z683" s="6" t="s">
        <v>73</v>
      </c>
      <c r="AA683" s="6" t="s">
        <v>863</v>
      </c>
      <c r="AB683" s="12" t="str">
        <f t="shared" si="154"/>
        <v>Clethodim</v>
      </c>
      <c r="AC683" s="7"/>
      <c r="AD683" s="7"/>
      <c r="AE683" s="7">
        <v>25799</v>
      </c>
      <c r="AF683" s="7">
        <v>25.8</v>
      </c>
      <c r="AG683" s="7">
        <v>180000</v>
      </c>
      <c r="AJ683" s="7"/>
      <c r="AK683" s="7"/>
      <c r="AL683" s="7"/>
    </row>
    <row r="684" spans="1:38" ht="22" customHeight="1" x14ac:dyDescent="0.3">
      <c r="A684" s="2">
        <v>43591</v>
      </c>
      <c r="B684" s="3" t="s">
        <v>31</v>
      </c>
      <c r="C684" s="3" t="s">
        <v>32</v>
      </c>
      <c r="D684" s="4" t="s">
        <v>49</v>
      </c>
      <c r="E684" s="4" t="s">
        <v>49</v>
      </c>
      <c r="F684" s="3" t="s">
        <v>33</v>
      </c>
      <c r="G684" s="4" t="s">
        <v>49</v>
      </c>
      <c r="H684" s="4" t="s">
        <v>49</v>
      </c>
      <c r="I684" s="3" t="s">
        <v>34</v>
      </c>
      <c r="J684" s="3" t="s">
        <v>65</v>
      </c>
      <c r="K684" s="4" t="s">
        <v>49</v>
      </c>
      <c r="L684" s="4" t="s">
        <v>49</v>
      </c>
      <c r="M684" s="3" t="s">
        <v>33</v>
      </c>
      <c r="N684" s="4" t="s">
        <v>49</v>
      </c>
      <c r="O684" s="4" t="s">
        <v>49</v>
      </c>
      <c r="P684" s="3" t="s">
        <v>66</v>
      </c>
      <c r="Q684" s="3" t="s">
        <v>39</v>
      </c>
      <c r="R684" s="3" t="s">
        <v>67</v>
      </c>
      <c r="S684" s="3" t="s">
        <v>68</v>
      </c>
      <c r="T684" s="3" t="s">
        <v>69</v>
      </c>
      <c r="U684" s="3" t="s">
        <v>70</v>
      </c>
      <c r="V684" s="3" t="s">
        <v>43</v>
      </c>
      <c r="W684" s="3" t="s">
        <v>44</v>
      </c>
      <c r="X684" s="3" t="s">
        <v>45</v>
      </c>
      <c r="Y684" s="3" t="s">
        <v>46</v>
      </c>
      <c r="Z684" s="3" t="s">
        <v>73</v>
      </c>
      <c r="AA684" s="3" t="s">
        <v>867</v>
      </c>
      <c r="AB684" s="12" t="str">
        <f t="shared" si="154"/>
        <v>Clethodim</v>
      </c>
      <c r="AC684" s="10"/>
      <c r="AD684" s="10"/>
      <c r="AE684" s="4">
        <v>26179</v>
      </c>
      <c r="AF684" s="4">
        <v>26.18</v>
      </c>
      <c r="AG684" s="4">
        <v>183000</v>
      </c>
      <c r="AJ684" s="10"/>
      <c r="AK684" s="10"/>
      <c r="AL684" s="10"/>
    </row>
    <row r="685" spans="1:38" ht="22" customHeight="1" x14ac:dyDescent="0.3">
      <c r="A685" s="5">
        <v>43591</v>
      </c>
      <c r="B685" s="6" t="s">
        <v>31</v>
      </c>
      <c r="C685" s="6" t="s">
        <v>32</v>
      </c>
      <c r="D685" s="7" t="s">
        <v>49</v>
      </c>
      <c r="E685" s="7" t="s">
        <v>49</v>
      </c>
      <c r="F685" s="6" t="s">
        <v>33</v>
      </c>
      <c r="G685" s="7" t="s">
        <v>49</v>
      </c>
      <c r="H685" s="7" t="s">
        <v>49</v>
      </c>
      <c r="I685" s="6" t="s">
        <v>34</v>
      </c>
      <c r="J685" s="6" t="s">
        <v>65</v>
      </c>
      <c r="K685" s="7" t="s">
        <v>49</v>
      </c>
      <c r="L685" s="7" t="s">
        <v>49</v>
      </c>
      <c r="M685" s="6" t="s">
        <v>33</v>
      </c>
      <c r="N685" s="7" t="s">
        <v>49</v>
      </c>
      <c r="O685" s="7" t="s">
        <v>49</v>
      </c>
      <c r="P685" s="6" t="s">
        <v>66</v>
      </c>
      <c r="Q685" s="6" t="s">
        <v>39</v>
      </c>
      <c r="R685" s="6" t="s">
        <v>67</v>
      </c>
      <c r="S685" s="6" t="s">
        <v>68</v>
      </c>
      <c r="T685" s="6" t="s">
        <v>69</v>
      </c>
      <c r="U685" s="6" t="s">
        <v>70</v>
      </c>
      <c r="V685" s="6" t="s">
        <v>43</v>
      </c>
      <c r="W685" s="6" t="s">
        <v>44</v>
      </c>
      <c r="X685" s="6" t="s">
        <v>45</v>
      </c>
      <c r="Y685" s="6" t="s">
        <v>46</v>
      </c>
      <c r="Z685" s="6" t="s">
        <v>71</v>
      </c>
      <c r="AA685" s="6" t="s">
        <v>868</v>
      </c>
      <c r="AB685" s="12" t="str">
        <f t="shared" si="154"/>
        <v>Diuron</v>
      </c>
      <c r="AC685" s="7"/>
      <c r="AD685" s="7"/>
      <c r="AE685" s="7">
        <v>134088</v>
      </c>
      <c r="AF685" s="7">
        <v>134.09</v>
      </c>
      <c r="AG685" s="7">
        <v>938000</v>
      </c>
      <c r="AJ685" s="7"/>
      <c r="AK685" s="7"/>
      <c r="AL685" s="7"/>
    </row>
    <row r="686" spans="1:38" ht="22" customHeight="1" x14ac:dyDescent="0.3">
      <c r="A686" s="2">
        <v>43591</v>
      </c>
      <c r="B686" s="3" t="s">
        <v>31</v>
      </c>
      <c r="C686" s="3" t="s">
        <v>32</v>
      </c>
      <c r="D686" s="4" t="s">
        <v>49</v>
      </c>
      <c r="E686" s="4" t="s">
        <v>49</v>
      </c>
      <c r="F686" s="3" t="s">
        <v>33</v>
      </c>
      <c r="G686" s="4" t="s">
        <v>49</v>
      </c>
      <c r="H686" s="4" t="s">
        <v>49</v>
      </c>
      <c r="I686" s="3" t="s">
        <v>34</v>
      </c>
      <c r="J686" s="3" t="s">
        <v>65</v>
      </c>
      <c r="K686" s="4" t="s">
        <v>49</v>
      </c>
      <c r="L686" s="4" t="s">
        <v>49</v>
      </c>
      <c r="M686" s="3" t="s">
        <v>33</v>
      </c>
      <c r="N686" s="4" t="s">
        <v>49</v>
      </c>
      <c r="O686" s="4" t="s">
        <v>49</v>
      </c>
      <c r="P686" s="3" t="s">
        <v>66</v>
      </c>
      <c r="Q686" s="3" t="s">
        <v>39</v>
      </c>
      <c r="R686" s="3" t="s">
        <v>67</v>
      </c>
      <c r="S686" s="3" t="s">
        <v>68</v>
      </c>
      <c r="T686" s="3" t="s">
        <v>69</v>
      </c>
      <c r="U686" s="3" t="s">
        <v>70</v>
      </c>
      <c r="V686" s="3" t="s">
        <v>43</v>
      </c>
      <c r="W686" s="3" t="s">
        <v>44</v>
      </c>
      <c r="X686" s="3" t="s">
        <v>45</v>
      </c>
      <c r="Y686" s="3" t="s">
        <v>46</v>
      </c>
      <c r="Z686" s="3" t="s">
        <v>73</v>
      </c>
      <c r="AA686" s="3" t="s">
        <v>863</v>
      </c>
      <c r="AB686" s="12" t="str">
        <f t="shared" si="154"/>
        <v>Clethodim</v>
      </c>
      <c r="AC686" s="10"/>
      <c r="AD686" s="10"/>
      <c r="AE686" s="4">
        <v>26039</v>
      </c>
      <c r="AF686" s="4">
        <v>26.04</v>
      </c>
      <c r="AG686" s="4">
        <v>182000</v>
      </c>
      <c r="AJ686" s="10"/>
      <c r="AK686" s="10"/>
      <c r="AL686" s="10"/>
    </row>
    <row r="687" spans="1:38" ht="22" customHeight="1" x14ac:dyDescent="0.3">
      <c r="A687" s="5">
        <v>43588</v>
      </c>
      <c r="B687" s="6" t="s">
        <v>31</v>
      </c>
      <c r="C687" s="6" t="s">
        <v>32</v>
      </c>
      <c r="D687" s="7" t="s">
        <v>49</v>
      </c>
      <c r="E687" s="7" t="s">
        <v>49</v>
      </c>
      <c r="F687" s="6" t="s">
        <v>33</v>
      </c>
      <c r="G687" s="7" t="s">
        <v>49</v>
      </c>
      <c r="H687" s="7" t="s">
        <v>49</v>
      </c>
      <c r="I687" s="6" t="s">
        <v>34</v>
      </c>
      <c r="J687" s="6" t="s">
        <v>77</v>
      </c>
      <c r="K687" s="6" t="s">
        <v>78</v>
      </c>
      <c r="L687" s="6" t="s">
        <v>68</v>
      </c>
      <c r="M687" s="6" t="s">
        <v>33</v>
      </c>
      <c r="N687" s="7" t="s">
        <v>49</v>
      </c>
      <c r="O687" s="7" t="s">
        <v>49</v>
      </c>
      <c r="P687" s="6" t="s">
        <v>79</v>
      </c>
      <c r="Q687" s="6" t="s">
        <v>39</v>
      </c>
      <c r="R687" s="6" t="s">
        <v>67</v>
      </c>
      <c r="S687" s="6" t="s">
        <v>68</v>
      </c>
      <c r="T687" s="6" t="s">
        <v>69</v>
      </c>
      <c r="U687" s="6" t="s">
        <v>70</v>
      </c>
      <c r="V687" s="6" t="s">
        <v>43</v>
      </c>
      <c r="W687" s="6" t="s">
        <v>44</v>
      </c>
      <c r="X687" s="6" t="s">
        <v>45</v>
      </c>
      <c r="Y687" s="6" t="s">
        <v>46</v>
      </c>
      <c r="Z687" s="6" t="s">
        <v>82</v>
      </c>
      <c r="AA687" s="6" t="s">
        <v>869</v>
      </c>
      <c r="AB687" s="18" t="s">
        <v>3193</v>
      </c>
      <c r="AC687" s="7"/>
      <c r="AD687" s="7"/>
      <c r="AE687" s="7">
        <v>144270</v>
      </c>
      <c r="AF687" s="7">
        <v>144.27000000000001</v>
      </c>
      <c r="AG687" s="7">
        <v>2630000</v>
      </c>
      <c r="AJ687" s="7"/>
      <c r="AK687" s="7"/>
      <c r="AL687" s="7"/>
    </row>
    <row r="688" spans="1:38" ht="22" customHeight="1" x14ac:dyDescent="0.3">
      <c r="A688" s="2">
        <v>43587</v>
      </c>
      <c r="B688" s="3" t="s">
        <v>50</v>
      </c>
      <c r="C688" s="3" t="s">
        <v>32</v>
      </c>
      <c r="D688" s="4" t="s">
        <v>49</v>
      </c>
      <c r="E688" s="4" t="s">
        <v>49</v>
      </c>
      <c r="F688" s="3" t="s">
        <v>33</v>
      </c>
      <c r="G688" s="4" t="s">
        <v>49</v>
      </c>
      <c r="H688" s="4" t="s">
        <v>49</v>
      </c>
      <c r="I688" s="3" t="s">
        <v>34</v>
      </c>
      <c r="J688" s="3" t="s">
        <v>870</v>
      </c>
      <c r="K688" s="3" t="s">
        <v>818</v>
      </c>
      <c r="L688" s="3" t="s">
        <v>61</v>
      </c>
      <c r="M688" s="3" t="s">
        <v>593</v>
      </c>
      <c r="N688" s="9">
        <v>9094215</v>
      </c>
      <c r="O688" s="4" t="s">
        <v>49</v>
      </c>
      <c r="P688" s="3" t="s">
        <v>871</v>
      </c>
      <c r="Q688" s="3" t="s">
        <v>39</v>
      </c>
      <c r="R688" s="3" t="s">
        <v>60</v>
      </c>
      <c r="S688" s="3" t="s">
        <v>61</v>
      </c>
      <c r="T688" s="3" t="s">
        <v>62</v>
      </c>
      <c r="U688" s="3" t="s">
        <v>56</v>
      </c>
      <c r="V688" s="3" t="s">
        <v>43</v>
      </c>
      <c r="W688" s="3" t="s">
        <v>44</v>
      </c>
      <c r="X688" s="3" t="s">
        <v>45</v>
      </c>
      <c r="Y688" s="3" t="s">
        <v>46</v>
      </c>
      <c r="Z688" s="3" t="s">
        <v>872</v>
      </c>
      <c r="AA688" s="19" t="s">
        <v>873</v>
      </c>
      <c r="AB688" s="12" t="s">
        <v>3195</v>
      </c>
      <c r="AC688" s="10"/>
      <c r="AD688" s="10"/>
      <c r="AE688" s="4">
        <v>1760</v>
      </c>
      <c r="AF688" s="4">
        <v>1.76</v>
      </c>
      <c r="AG688" s="4">
        <v>8300</v>
      </c>
      <c r="AJ688" s="10"/>
      <c r="AK688" s="10"/>
      <c r="AL688" s="10"/>
    </row>
    <row r="689" spans="1:38" ht="22" customHeight="1" x14ac:dyDescent="0.3">
      <c r="A689" s="5">
        <v>43584</v>
      </c>
      <c r="B689" s="6" t="s">
        <v>50</v>
      </c>
      <c r="C689" s="6" t="s">
        <v>32</v>
      </c>
      <c r="D689" s="7" t="s">
        <v>49</v>
      </c>
      <c r="E689" s="7" t="s">
        <v>49</v>
      </c>
      <c r="F689" s="6" t="s">
        <v>33</v>
      </c>
      <c r="G689" s="7" t="s">
        <v>49</v>
      </c>
      <c r="H689" s="7" t="s">
        <v>49</v>
      </c>
      <c r="I689" s="6" t="s">
        <v>34</v>
      </c>
      <c r="J689" s="6" t="s">
        <v>120</v>
      </c>
      <c r="K689" s="6" t="s">
        <v>112</v>
      </c>
      <c r="L689" s="6" t="s">
        <v>113</v>
      </c>
      <c r="M689" s="6" t="s">
        <v>33</v>
      </c>
      <c r="N689" s="7">
        <v>328503494.48000002</v>
      </c>
      <c r="O689" s="7" t="s">
        <v>49</v>
      </c>
      <c r="P689" s="6" t="s">
        <v>121</v>
      </c>
      <c r="Q689" s="6" t="s">
        <v>39</v>
      </c>
      <c r="R689" s="6" t="s">
        <v>195</v>
      </c>
      <c r="S689" s="6" t="s">
        <v>113</v>
      </c>
      <c r="T689" s="6" t="s">
        <v>196</v>
      </c>
      <c r="U689" s="6" t="s">
        <v>117</v>
      </c>
      <c r="V689" s="6" t="s">
        <v>43</v>
      </c>
      <c r="W689" s="6" t="s">
        <v>44</v>
      </c>
      <c r="X689" s="6" t="s">
        <v>45</v>
      </c>
      <c r="Y689" s="6" t="s">
        <v>46</v>
      </c>
      <c r="Z689" s="6" t="s">
        <v>122</v>
      </c>
      <c r="AA689" s="6" t="s">
        <v>874</v>
      </c>
      <c r="AB689" s="12" t="str">
        <f t="shared" si="154"/>
        <v>Mancozeb Indofil</v>
      </c>
      <c r="AC689" s="7"/>
      <c r="AD689" s="7"/>
      <c r="AE689" s="7">
        <v>102700</v>
      </c>
      <c r="AF689" s="7">
        <v>102.7</v>
      </c>
      <c r="AG689" s="7">
        <v>397000</v>
      </c>
      <c r="AJ689" s="7"/>
      <c r="AK689" s="7"/>
      <c r="AL689" s="7"/>
    </row>
    <row r="690" spans="1:38" ht="22" customHeight="1" x14ac:dyDescent="0.3">
      <c r="A690" s="2">
        <v>43584</v>
      </c>
      <c r="B690" s="3" t="s">
        <v>31</v>
      </c>
      <c r="C690" s="3" t="s">
        <v>32</v>
      </c>
      <c r="D690" s="4" t="s">
        <v>49</v>
      </c>
      <c r="E690" s="4" t="s">
        <v>49</v>
      </c>
      <c r="F690" s="3" t="s">
        <v>33</v>
      </c>
      <c r="G690" s="4" t="s">
        <v>49</v>
      </c>
      <c r="H690" s="4" t="s">
        <v>49</v>
      </c>
      <c r="I690" s="3" t="s">
        <v>34</v>
      </c>
      <c r="J690" s="3" t="s">
        <v>35</v>
      </c>
      <c r="K690" s="3" t="s">
        <v>36</v>
      </c>
      <c r="L690" s="3" t="s">
        <v>37</v>
      </c>
      <c r="M690" s="3" t="s">
        <v>33</v>
      </c>
      <c r="N690" s="4" t="s">
        <v>49</v>
      </c>
      <c r="O690" s="4" t="s">
        <v>49</v>
      </c>
      <c r="P690" s="3" t="s">
        <v>38</v>
      </c>
      <c r="Q690" s="3" t="s">
        <v>39</v>
      </c>
      <c r="R690" s="3" t="s">
        <v>40</v>
      </c>
      <c r="S690" s="3" t="s">
        <v>37</v>
      </c>
      <c r="T690" s="3" t="s">
        <v>41</v>
      </c>
      <c r="U690" s="3" t="s">
        <v>42</v>
      </c>
      <c r="V690" s="3" t="s">
        <v>43</v>
      </c>
      <c r="W690" s="3" t="s">
        <v>44</v>
      </c>
      <c r="X690" s="3" t="s">
        <v>45</v>
      </c>
      <c r="Y690" s="3" t="s">
        <v>46</v>
      </c>
      <c r="Z690" s="3" t="s">
        <v>875</v>
      </c>
      <c r="AA690" s="3" t="s">
        <v>876</v>
      </c>
      <c r="AB690" s="12" t="str">
        <f t="shared" si="154"/>
        <v>2,4-Dichlorophenoxyacetic acid</v>
      </c>
      <c r="AC690" s="10"/>
      <c r="AD690" s="10"/>
      <c r="AE690" s="4">
        <v>129520</v>
      </c>
      <c r="AF690" s="4">
        <v>129.52000000000001</v>
      </c>
      <c r="AG690" s="4">
        <v>414000</v>
      </c>
      <c r="AJ690" s="10"/>
      <c r="AK690" s="10"/>
      <c r="AL690" s="10"/>
    </row>
    <row r="691" spans="1:38" ht="22" customHeight="1" x14ac:dyDescent="0.3">
      <c r="A691" s="5">
        <v>43584</v>
      </c>
      <c r="B691" s="6" t="s">
        <v>144</v>
      </c>
      <c r="C691" s="6" t="s">
        <v>84</v>
      </c>
      <c r="D691" s="6" t="s">
        <v>85</v>
      </c>
      <c r="E691" s="6" t="s">
        <v>44</v>
      </c>
      <c r="F691" s="6" t="s">
        <v>33</v>
      </c>
      <c r="G691" s="7" t="s">
        <v>49</v>
      </c>
      <c r="H691" s="7" t="s">
        <v>49</v>
      </c>
      <c r="I691" s="6" t="s">
        <v>86</v>
      </c>
      <c r="J691" s="6" t="s">
        <v>77</v>
      </c>
      <c r="K691" s="6" t="s">
        <v>78</v>
      </c>
      <c r="L691" s="6" t="s">
        <v>68</v>
      </c>
      <c r="M691" s="6" t="s">
        <v>33</v>
      </c>
      <c r="N691" s="7" t="s">
        <v>49</v>
      </c>
      <c r="O691" s="7" t="s">
        <v>49</v>
      </c>
      <c r="P691" s="6" t="s">
        <v>79</v>
      </c>
      <c r="Q691" s="6" t="s">
        <v>39</v>
      </c>
      <c r="R691" s="6" t="s">
        <v>67</v>
      </c>
      <c r="S691" s="6" t="s">
        <v>68</v>
      </c>
      <c r="T691" s="6" t="s">
        <v>69</v>
      </c>
      <c r="U691" s="6" t="s">
        <v>70</v>
      </c>
      <c r="V691" s="6" t="s">
        <v>90</v>
      </c>
      <c r="W691" s="6" t="s">
        <v>44</v>
      </c>
      <c r="X691" s="6" t="s">
        <v>91</v>
      </c>
      <c r="Y691" s="6" t="s">
        <v>46</v>
      </c>
      <c r="Z691" s="6" t="s">
        <v>145</v>
      </c>
      <c r="AA691" s="11" t="s">
        <v>877</v>
      </c>
      <c r="AB691" s="12" t="s">
        <v>3140</v>
      </c>
      <c r="AC691" s="7"/>
      <c r="AD691" s="7"/>
      <c r="AE691" s="7">
        <v>19650</v>
      </c>
      <c r="AF691" s="7">
        <v>19.649999999999999</v>
      </c>
      <c r="AG691" s="7">
        <v>15470000</v>
      </c>
      <c r="AJ691" s="7"/>
      <c r="AK691" s="7"/>
      <c r="AL691" s="7"/>
    </row>
    <row r="692" spans="1:38" ht="22" customHeight="1" x14ac:dyDescent="0.3">
      <c r="A692" s="2">
        <v>43582</v>
      </c>
      <c r="B692" s="3" t="s">
        <v>50</v>
      </c>
      <c r="C692" s="3" t="s">
        <v>84</v>
      </c>
      <c r="D692" s="3" t="s">
        <v>85</v>
      </c>
      <c r="E692" s="3" t="s">
        <v>44</v>
      </c>
      <c r="F692" s="3" t="s">
        <v>33</v>
      </c>
      <c r="G692" s="4" t="s">
        <v>49</v>
      </c>
      <c r="H692" s="4" t="s">
        <v>49</v>
      </c>
      <c r="I692" s="3" t="s">
        <v>86</v>
      </c>
      <c r="J692" s="3" t="s">
        <v>878</v>
      </c>
      <c r="K692" s="4" t="s">
        <v>49</v>
      </c>
      <c r="L692" s="3" t="s">
        <v>61</v>
      </c>
      <c r="M692" s="4" t="s">
        <v>49</v>
      </c>
      <c r="N692" s="4" t="s">
        <v>49</v>
      </c>
      <c r="O692" s="4" t="s">
        <v>49</v>
      </c>
      <c r="P692" s="3" t="s">
        <v>879</v>
      </c>
      <c r="Q692" s="3" t="s">
        <v>39</v>
      </c>
      <c r="R692" s="3" t="s">
        <v>60</v>
      </c>
      <c r="S692" s="3" t="s">
        <v>61</v>
      </c>
      <c r="T692" s="3" t="s">
        <v>62</v>
      </c>
      <c r="U692" s="3" t="s">
        <v>56</v>
      </c>
      <c r="V692" s="3" t="s">
        <v>90</v>
      </c>
      <c r="W692" s="3" t="s">
        <v>44</v>
      </c>
      <c r="X692" s="3" t="s">
        <v>91</v>
      </c>
      <c r="Y692" s="3" t="s">
        <v>46</v>
      </c>
      <c r="Z692" s="3" t="s">
        <v>63</v>
      </c>
      <c r="AA692" s="3" t="s">
        <v>880</v>
      </c>
      <c r="AB692" s="12" t="str">
        <f t="shared" ref="AB692" si="156">IF(ISNUMBER(SEARCH("2,4 D",AA690)),"2,4-Dichlorophenoxyacetic acid",IF(ISNUMBER(SEARCH("ACIDO",AA690)),"2,4-Dichlorophenoxyacetic acid",IF(ISNUMBER(SEARCH("NAPHTHA",AA690)),"Aromatic Solvent Mixture",IF(ISNUMBER(SEARCH("DIMETHYLAMINE",AA690)),"Dimethylamine",IF(ISNUMBER(SEARCH("DIMETILAMINA",AA690)),"Dimethylamine",IF(ISNUMBER(SEARCH("JUMP",AA690)),"Diuron",IF(ISNUMBER(SEARCH(" 2-AMINO-2,3-DIMETHYL BUTYRAMIDE",AA690)),"Herbicide Amine Intermediate",IF(ISNUMBER(SEARCH("TEBUTHIURON",AA690)),"Tebuthiuron",IF(ISNUMBER(SEARCH("DMS",AA690)),"Dimethyl Sulfate",IF(ISNUMBER(SEARCH("2,4-XILIDIN",AA690)),"2,4-Xylidine","FIX IT"))))))))))</f>
        <v>2,4-Dichlorophenoxyacetic acid</v>
      </c>
      <c r="AC692" s="10"/>
      <c r="AD692" s="10"/>
      <c r="AE692" s="4">
        <v>50240</v>
      </c>
      <c r="AF692" s="4">
        <v>50.24</v>
      </c>
      <c r="AG692" s="4">
        <v>817000</v>
      </c>
      <c r="AJ692" s="10"/>
      <c r="AK692" s="10"/>
      <c r="AL692" s="10"/>
    </row>
    <row r="693" spans="1:38" ht="22" customHeight="1" x14ac:dyDescent="0.3">
      <c r="A693" s="5">
        <v>43580</v>
      </c>
      <c r="B693" s="6" t="s">
        <v>50</v>
      </c>
      <c r="C693" s="6" t="s">
        <v>32</v>
      </c>
      <c r="D693" s="7" t="s">
        <v>49</v>
      </c>
      <c r="E693" s="7" t="s">
        <v>49</v>
      </c>
      <c r="F693" s="6" t="s">
        <v>33</v>
      </c>
      <c r="G693" s="7" t="s">
        <v>49</v>
      </c>
      <c r="H693" s="7" t="s">
        <v>49</v>
      </c>
      <c r="I693" s="6" t="s">
        <v>34</v>
      </c>
      <c r="J693" s="6" t="s">
        <v>739</v>
      </c>
      <c r="K693" s="6" t="s">
        <v>335</v>
      </c>
      <c r="L693" s="6" t="s">
        <v>97</v>
      </c>
      <c r="M693" s="7" t="s">
        <v>49</v>
      </c>
      <c r="N693" s="7" t="s">
        <v>49</v>
      </c>
      <c r="O693" s="7" t="s">
        <v>49</v>
      </c>
      <c r="P693" s="6" t="s">
        <v>842</v>
      </c>
      <c r="Q693" s="6" t="s">
        <v>39</v>
      </c>
      <c r="R693" s="6" t="s">
        <v>337</v>
      </c>
      <c r="S693" s="6" t="s">
        <v>97</v>
      </c>
      <c r="T693" s="6" t="s">
        <v>338</v>
      </c>
      <c r="U693" s="6" t="s">
        <v>99</v>
      </c>
      <c r="V693" s="6" t="s">
        <v>43</v>
      </c>
      <c r="W693" s="6" t="s">
        <v>44</v>
      </c>
      <c r="X693" s="6" t="s">
        <v>45</v>
      </c>
      <c r="Y693" s="6" t="s">
        <v>46</v>
      </c>
      <c r="Z693" s="6" t="s">
        <v>339</v>
      </c>
      <c r="AA693" s="6" t="s">
        <v>881</v>
      </c>
      <c r="AB693" s="12" t="s">
        <v>3142</v>
      </c>
      <c r="AC693" s="7"/>
      <c r="AD693" s="7"/>
      <c r="AE693" s="7">
        <v>26189</v>
      </c>
      <c r="AF693" s="7">
        <v>26.19</v>
      </c>
      <c r="AG693" s="7">
        <v>91700</v>
      </c>
      <c r="AJ693" s="7"/>
      <c r="AK693" s="7"/>
      <c r="AL693" s="7"/>
    </row>
    <row r="694" spans="1:38" ht="22" customHeight="1" x14ac:dyDescent="0.3">
      <c r="A694" s="2">
        <v>43579</v>
      </c>
      <c r="B694" s="3" t="s">
        <v>31</v>
      </c>
      <c r="C694" s="3" t="s">
        <v>32</v>
      </c>
      <c r="D694" s="4" t="s">
        <v>49</v>
      </c>
      <c r="E694" s="4" t="s">
        <v>49</v>
      </c>
      <c r="F694" s="3" t="s">
        <v>33</v>
      </c>
      <c r="G694" s="4" t="s">
        <v>49</v>
      </c>
      <c r="H694" s="4" t="s">
        <v>49</v>
      </c>
      <c r="I694" s="3" t="s">
        <v>34</v>
      </c>
      <c r="J694" s="3" t="s">
        <v>65</v>
      </c>
      <c r="K694" s="4" t="s">
        <v>49</v>
      </c>
      <c r="L694" s="4" t="s">
        <v>49</v>
      </c>
      <c r="M694" s="3" t="s">
        <v>33</v>
      </c>
      <c r="N694" s="4" t="s">
        <v>49</v>
      </c>
      <c r="O694" s="4" t="s">
        <v>49</v>
      </c>
      <c r="P694" s="3" t="s">
        <v>66</v>
      </c>
      <c r="Q694" s="3" t="s">
        <v>400</v>
      </c>
      <c r="R694" s="3" t="s">
        <v>67</v>
      </c>
      <c r="S694" s="3" t="s">
        <v>68</v>
      </c>
      <c r="T694" s="3" t="s">
        <v>69</v>
      </c>
      <c r="U694" s="3" t="s">
        <v>70</v>
      </c>
      <c r="V694" s="3" t="s">
        <v>43</v>
      </c>
      <c r="W694" s="3" t="s">
        <v>44</v>
      </c>
      <c r="X694" s="3" t="s">
        <v>45</v>
      </c>
      <c r="Y694" s="3" t="s">
        <v>46</v>
      </c>
      <c r="Z694" s="3" t="s">
        <v>73</v>
      </c>
      <c r="AA694" s="3" t="s">
        <v>882</v>
      </c>
      <c r="AB694" s="12" t="s">
        <v>3160</v>
      </c>
      <c r="AC694" s="10"/>
      <c r="AD694" s="10"/>
      <c r="AE694" s="4">
        <v>25979</v>
      </c>
      <c r="AF694" s="4">
        <v>25.98</v>
      </c>
      <c r="AG694" s="4">
        <v>215000</v>
      </c>
      <c r="AJ694" s="10"/>
      <c r="AK694" s="10"/>
      <c r="AL694" s="10"/>
    </row>
    <row r="695" spans="1:38" ht="22" customHeight="1" x14ac:dyDescent="0.3">
      <c r="A695" s="5">
        <v>43579</v>
      </c>
      <c r="B695" s="6" t="s">
        <v>31</v>
      </c>
      <c r="C695" s="6" t="s">
        <v>32</v>
      </c>
      <c r="D695" s="7" t="s">
        <v>49</v>
      </c>
      <c r="E695" s="7" t="s">
        <v>49</v>
      </c>
      <c r="F695" s="6" t="s">
        <v>33</v>
      </c>
      <c r="G695" s="7" t="s">
        <v>49</v>
      </c>
      <c r="H695" s="7" t="s">
        <v>49</v>
      </c>
      <c r="I695" s="6" t="s">
        <v>34</v>
      </c>
      <c r="J695" s="6" t="s">
        <v>65</v>
      </c>
      <c r="K695" s="7" t="s">
        <v>49</v>
      </c>
      <c r="L695" s="7" t="s">
        <v>49</v>
      </c>
      <c r="M695" s="6" t="s">
        <v>33</v>
      </c>
      <c r="N695" s="7" t="s">
        <v>49</v>
      </c>
      <c r="O695" s="7" t="s">
        <v>49</v>
      </c>
      <c r="P695" s="6" t="s">
        <v>66</v>
      </c>
      <c r="Q695" s="6" t="s">
        <v>400</v>
      </c>
      <c r="R695" s="6" t="s">
        <v>67</v>
      </c>
      <c r="S695" s="6" t="s">
        <v>68</v>
      </c>
      <c r="T695" s="6" t="s">
        <v>69</v>
      </c>
      <c r="U695" s="6" t="s">
        <v>70</v>
      </c>
      <c r="V695" s="6" t="s">
        <v>43</v>
      </c>
      <c r="W695" s="6" t="s">
        <v>44</v>
      </c>
      <c r="X695" s="6" t="s">
        <v>45</v>
      </c>
      <c r="Y695" s="6" t="s">
        <v>46</v>
      </c>
      <c r="Z695" s="6" t="s">
        <v>73</v>
      </c>
      <c r="AA695" s="6" t="s">
        <v>882</v>
      </c>
      <c r="AB695" s="12" t="s">
        <v>3160</v>
      </c>
      <c r="AC695" s="7"/>
      <c r="AD695" s="7"/>
      <c r="AE695" s="7">
        <v>26040</v>
      </c>
      <c r="AF695" s="7">
        <v>26.04</v>
      </c>
      <c r="AG695" s="7">
        <v>215000</v>
      </c>
      <c r="AJ695" s="7"/>
      <c r="AK695" s="7"/>
      <c r="AL695" s="7"/>
    </row>
    <row r="696" spans="1:38" ht="22" customHeight="1" x14ac:dyDescent="0.3">
      <c r="A696" s="2">
        <v>43579</v>
      </c>
      <c r="B696" s="3" t="s">
        <v>31</v>
      </c>
      <c r="C696" s="3" t="s">
        <v>32</v>
      </c>
      <c r="D696" s="4" t="s">
        <v>49</v>
      </c>
      <c r="E696" s="4" t="s">
        <v>49</v>
      </c>
      <c r="F696" s="3" t="s">
        <v>33</v>
      </c>
      <c r="G696" s="4" t="s">
        <v>49</v>
      </c>
      <c r="H696" s="4" t="s">
        <v>49</v>
      </c>
      <c r="I696" s="3" t="s">
        <v>34</v>
      </c>
      <c r="J696" s="3" t="s">
        <v>65</v>
      </c>
      <c r="K696" s="4" t="s">
        <v>49</v>
      </c>
      <c r="L696" s="4" t="s">
        <v>49</v>
      </c>
      <c r="M696" s="3" t="s">
        <v>33</v>
      </c>
      <c r="N696" s="4" t="s">
        <v>49</v>
      </c>
      <c r="O696" s="4" t="s">
        <v>49</v>
      </c>
      <c r="P696" s="3" t="s">
        <v>66</v>
      </c>
      <c r="Q696" s="3" t="s">
        <v>400</v>
      </c>
      <c r="R696" s="3" t="s">
        <v>67</v>
      </c>
      <c r="S696" s="3" t="s">
        <v>68</v>
      </c>
      <c r="T696" s="3" t="s">
        <v>69</v>
      </c>
      <c r="U696" s="3" t="s">
        <v>70</v>
      </c>
      <c r="V696" s="3" t="s">
        <v>43</v>
      </c>
      <c r="W696" s="3" t="s">
        <v>44</v>
      </c>
      <c r="X696" s="3" t="s">
        <v>45</v>
      </c>
      <c r="Y696" s="3" t="s">
        <v>46</v>
      </c>
      <c r="Z696" s="3" t="s">
        <v>73</v>
      </c>
      <c r="AA696" s="3" t="s">
        <v>882</v>
      </c>
      <c r="AB696" s="12" t="s">
        <v>3160</v>
      </c>
      <c r="AC696" s="10"/>
      <c r="AD696" s="10"/>
      <c r="AE696" s="4">
        <v>26059</v>
      </c>
      <c r="AF696" s="4">
        <v>26.06</v>
      </c>
      <c r="AG696" s="4">
        <v>215000</v>
      </c>
      <c r="AJ696" s="10"/>
      <c r="AK696" s="10"/>
      <c r="AL696" s="10"/>
    </row>
    <row r="697" spans="1:38" ht="22" customHeight="1" x14ac:dyDescent="0.3">
      <c r="A697" s="5">
        <v>43579</v>
      </c>
      <c r="B697" s="6" t="s">
        <v>31</v>
      </c>
      <c r="C697" s="6" t="s">
        <v>32</v>
      </c>
      <c r="D697" s="7" t="s">
        <v>49</v>
      </c>
      <c r="E697" s="7" t="s">
        <v>49</v>
      </c>
      <c r="F697" s="6" t="s">
        <v>33</v>
      </c>
      <c r="G697" s="7" t="s">
        <v>49</v>
      </c>
      <c r="H697" s="7" t="s">
        <v>49</v>
      </c>
      <c r="I697" s="6" t="s">
        <v>34</v>
      </c>
      <c r="J697" s="6" t="s">
        <v>65</v>
      </c>
      <c r="K697" s="7" t="s">
        <v>49</v>
      </c>
      <c r="L697" s="7" t="s">
        <v>49</v>
      </c>
      <c r="M697" s="6" t="s">
        <v>33</v>
      </c>
      <c r="N697" s="7" t="s">
        <v>49</v>
      </c>
      <c r="O697" s="7" t="s">
        <v>49</v>
      </c>
      <c r="P697" s="6" t="s">
        <v>66</v>
      </c>
      <c r="Q697" s="6" t="s">
        <v>400</v>
      </c>
      <c r="R697" s="6" t="s">
        <v>67</v>
      </c>
      <c r="S697" s="6" t="s">
        <v>68</v>
      </c>
      <c r="T697" s="6" t="s">
        <v>69</v>
      </c>
      <c r="U697" s="6" t="s">
        <v>70</v>
      </c>
      <c r="V697" s="6" t="s">
        <v>43</v>
      </c>
      <c r="W697" s="6" t="s">
        <v>44</v>
      </c>
      <c r="X697" s="6" t="s">
        <v>45</v>
      </c>
      <c r="Y697" s="6" t="s">
        <v>46</v>
      </c>
      <c r="Z697" s="6" t="s">
        <v>73</v>
      </c>
      <c r="AA697" s="6" t="s">
        <v>882</v>
      </c>
      <c r="AB697" s="12" t="s">
        <v>3160</v>
      </c>
      <c r="AC697" s="7"/>
      <c r="AD697" s="7"/>
      <c r="AE697" s="7">
        <v>26339</v>
      </c>
      <c r="AF697" s="7">
        <v>26.34</v>
      </c>
      <c r="AG697" s="7">
        <v>218000</v>
      </c>
      <c r="AJ697" s="7"/>
      <c r="AK697" s="7"/>
      <c r="AL697" s="7"/>
    </row>
    <row r="698" spans="1:38" ht="22" customHeight="1" x14ac:dyDescent="0.3">
      <c r="A698" s="2">
        <v>43579</v>
      </c>
      <c r="B698" s="3" t="s">
        <v>31</v>
      </c>
      <c r="C698" s="3" t="s">
        <v>32</v>
      </c>
      <c r="D698" s="4" t="s">
        <v>49</v>
      </c>
      <c r="E698" s="4" t="s">
        <v>49</v>
      </c>
      <c r="F698" s="3" t="s">
        <v>33</v>
      </c>
      <c r="G698" s="4" t="s">
        <v>49</v>
      </c>
      <c r="H698" s="4" t="s">
        <v>49</v>
      </c>
      <c r="I698" s="3" t="s">
        <v>34</v>
      </c>
      <c r="J698" s="3" t="s">
        <v>65</v>
      </c>
      <c r="K698" s="4" t="s">
        <v>49</v>
      </c>
      <c r="L698" s="4" t="s">
        <v>49</v>
      </c>
      <c r="M698" s="3" t="s">
        <v>33</v>
      </c>
      <c r="N698" s="4" t="s">
        <v>49</v>
      </c>
      <c r="O698" s="4" t="s">
        <v>49</v>
      </c>
      <c r="P698" s="3" t="s">
        <v>66</v>
      </c>
      <c r="Q698" s="3" t="s">
        <v>400</v>
      </c>
      <c r="R698" s="3" t="s">
        <v>67</v>
      </c>
      <c r="S698" s="3" t="s">
        <v>68</v>
      </c>
      <c r="T698" s="3" t="s">
        <v>69</v>
      </c>
      <c r="U698" s="3" t="s">
        <v>70</v>
      </c>
      <c r="V698" s="3" t="s">
        <v>43</v>
      </c>
      <c r="W698" s="3" t="s">
        <v>44</v>
      </c>
      <c r="X698" s="3" t="s">
        <v>45</v>
      </c>
      <c r="Y698" s="3" t="s">
        <v>46</v>
      </c>
      <c r="Z698" s="3" t="s">
        <v>73</v>
      </c>
      <c r="AA698" s="3" t="s">
        <v>882</v>
      </c>
      <c r="AB698" s="12" t="str">
        <f t="shared" ref="AB698" si="157">IF(ISNUMBER(SEARCH("TRIFLUOROMETHYL",AA640)),"2-(Trifluoromethyl)pyridine",IF(ISNUMBER(SEARCH("GALIL",AA640)),"Imidachloprid",IF(ISNUMBER(SEARCH("SUPRATHION",AA640)),"Methidathion",IF(ISNUMBER(SEARCH("ETHYLAN",AA640)),"Non Ionic Surfactant",IF(ISNUMBER(SEARCH("FIPRONIL",AA640)),"Fipronil","FIX IT")))))</f>
        <v>Fipronil</v>
      </c>
      <c r="AC698" s="10"/>
      <c r="AD698" s="10"/>
      <c r="AE698" s="4">
        <v>25959</v>
      </c>
      <c r="AF698" s="4">
        <v>25.96</v>
      </c>
      <c r="AG698" s="4">
        <v>214000</v>
      </c>
      <c r="AJ698" s="10"/>
      <c r="AK698" s="10"/>
      <c r="AL698" s="10"/>
    </row>
    <row r="699" spans="1:38" ht="22" customHeight="1" x14ac:dyDescent="0.3">
      <c r="A699" s="5">
        <v>43579</v>
      </c>
      <c r="B699" s="6" t="s">
        <v>31</v>
      </c>
      <c r="C699" s="6" t="s">
        <v>32</v>
      </c>
      <c r="D699" s="7" t="s">
        <v>49</v>
      </c>
      <c r="E699" s="7" t="s">
        <v>49</v>
      </c>
      <c r="F699" s="6" t="s">
        <v>33</v>
      </c>
      <c r="G699" s="7" t="s">
        <v>49</v>
      </c>
      <c r="H699" s="7" t="s">
        <v>49</v>
      </c>
      <c r="I699" s="6" t="s">
        <v>34</v>
      </c>
      <c r="J699" s="6" t="s">
        <v>35</v>
      </c>
      <c r="K699" s="6" t="s">
        <v>36</v>
      </c>
      <c r="L699" s="6" t="s">
        <v>37</v>
      </c>
      <c r="M699" s="6" t="s">
        <v>33</v>
      </c>
      <c r="N699" s="7" t="s">
        <v>49</v>
      </c>
      <c r="O699" s="7" t="s">
        <v>49</v>
      </c>
      <c r="P699" s="6" t="s">
        <v>38</v>
      </c>
      <c r="Q699" s="6" t="s">
        <v>39</v>
      </c>
      <c r="R699" s="6" t="s">
        <v>40</v>
      </c>
      <c r="S699" s="6" t="s">
        <v>37</v>
      </c>
      <c r="T699" s="6" t="s">
        <v>41</v>
      </c>
      <c r="U699" s="6" t="s">
        <v>42</v>
      </c>
      <c r="V699" s="6" t="s">
        <v>43</v>
      </c>
      <c r="W699" s="6" t="s">
        <v>44</v>
      </c>
      <c r="X699" s="6" t="s">
        <v>45</v>
      </c>
      <c r="Y699" s="6" t="s">
        <v>46</v>
      </c>
      <c r="Z699" s="6" t="s">
        <v>47</v>
      </c>
      <c r="AA699" s="6" t="s">
        <v>876</v>
      </c>
      <c r="AB699" s="12" t="str">
        <f t="shared" si="154"/>
        <v>2,4-Dichlorophenoxyacetic acid</v>
      </c>
      <c r="AC699" s="7"/>
      <c r="AD699" s="7"/>
      <c r="AE699" s="7">
        <v>129560</v>
      </c>
      <c r="AF699" s="7">
        <v>129.56</v>
      </c>
      <c r="AG699" s="6" t="s">
        <v>49</v>
      </c>
      <c r="AJ699" s="10"/>
      <c r="AK699" s="10"/>
      <c r="AL699" s="10"/>
    </row>
    <row r="700" spans="1:38" ht="22" customHeight="1" x14ac:dyDescent="0.3">
      <c r="A700" s="2">
        <v>43579</v>
      </c>
      <c r="B700" s="3" t="s">
        <v>31</v>
      </c>
      <c r="C700" s="3" t="s">
        <v>32</v>
      </c>
      <c r="D700" s="4" t="s">
        <v>49</v>
      </c>
      <c r="E700" s="4" t="s">
        <v>49</v>
      </c>
      <c r="F700" s="3" t="s">
        <v>33</v>
      </c>
      <c r="G700" s="4" t="s">
        <v>49</v>
      </c>
      <c r="H700" s="4" t="s">
        <v>49</v>
      </c>
      <c r="I700" s="3" t="s">
        <v>34</v>
      </c>
      <c r="J700" s="3" t="s">
        <v>77</v>
      </c>
      <c r="K700" s="3" t="s">
        <v>78</v>
      </c>
      <c r="L700" s="3" t="s">
        <v>68</v>
      </c>
      <c r="M700" s="3" t="s">
        <v>33</v>
      </c>
      <c r="N700" s="4" t="s">
        <v>49</v>
      </c>
      <c r="O700" s="4" t="s">
        <v>49</v>
      </c>
      <c r="P700" s="3" t="s">
        <v>79</v>
      </c>
      <c r="Q700" s="3" t="s">
        <v>39</v>
      </c>
      <c r="R700" s="3" t="s">
        <v>67</v>
      </c>
      <c r="S700" s="3" t="s">
        <v>68</v>
      </c>
      <c r="T700" s="3" t="s">
        <v>69</v>
      </c>
      <c r="U700" s="3" t="s">
        <v>70</v>
      </c>
      <c r="V700" s="3" t="s">
        <v>43</v>
      </c>
      <c r="W700" s="3" t="s">
        <v>44</v>
      </c>
      <c r="X700" s="3" t="s">
        <v>45</v>
      </c>
      <c r="Y700" s="3" t="s">
        <v>46</v>
      </c>
      <c r="Z700" s="3" t="s">
        <v>82</v>
      </c>
      <c r="AA700" s="3" t="s">
        <v>883</v>
      </c>
      <c r="AB700" s="12" t="str">
        <f>IF(ISNUMBER(SEARCH("DMS",AA700)),"Dimethyl Sulfate",IF(ISNUMBER(SEARCH("2,4-XILIDIN",AA700)),"2,4-Xylidine",IF(ISNUMBER(SEARCH("GALIGAN",AA700)),"Oxyfluorfen",IF(ISNUMBER(SEARCH("DIMETHYLAMINE",AA700)),"Dimethylamine",IF(ISNUMBER(SEARCH("ORTHOFORMATE",AA700)),"Trimethyl orthoformate",IF(ISNUMBER(SEARCH("NOVALURON",AA700)),"Novaluron",IF(ISNUMBER(SEARCH("DIMETHYL SULPHATE",AA700)),"Dimethyl Sulphate",IF(ISNUMBER(SEARCH("ALTAPYNE",AA700)),"Acid Based Co-Emulsifier",IF(ISNUMBER(SEARCH("METHANESULFONYL",AA700)),"Methanesulfonyl chloride",IF(ISNUMBER(SEARCH("METHYL FORMATE",AA700)),"Methanoate",IF(ISNUMBER(SEARCH("FLUEN",AA700)),"Fluensulfone","FIX IT")))))))))))</f>
        <v>Novaluron</v>
      </c>
      <c r="AC700" s="10"/>
      <c r="AD700" s="10"/>
      <c r="AE700" s="4">
        <v>77280</v>
      </c>
      <c r="AF700" s="4">
        <v>77.28</v>
      </c>
      <c r="AG700" s="4">
        <v>1420000</v>
      </c>
      <c r="AJ700" s="7"/>
      <c r="AK700" s="7"/>
      <c r="AL700" s="7"/>
    </row>
    <row r="701" spans="1:38" ht="22" customHeight="1" x14ac:dyDescent="0.3">
      <c r="A701" s="5">
        <v>43579</v>
      </c>
      <c r="B701" s="6" t="s">
        <v>50</v>
      </c>
      <c r="C701" s="6" t="s">
        <v>32</v>
      </c>
      <c r="D701" s="7" t="s">
        <v>49</v>
      </c>
      <c r="E701" s="7" t="s">
        <v>49</v>
      </c>
      <c r="F701" s="6" t="s">
        <v>33</v>
      </c>
      <c r="G701" s="7" t="s">
        <v>49</v>
      </c>
      <c r="H701" s="7" t="s">
        <v>49</v>
      </c>
      <c r="I701" s="6" t="s">
        <v>34</v>
      </c>
      <c r="J701" s="6" t="s">
        <v>191</v>
      </c>
      <c r="K701" s="7" t="s">
        <v>49</v>
      </c>
      <c r="L701" s="7" t="s">
        <v>49</v>
      </c>
      <c r="M701" s="7" t="s">
        <v>49</v>
      </c>
      <c r="N701" s="7" t="s">
        <v>49</v>
      </c>
      <c r="O701" s="7" t="s">
        <v>49</v>
      </c>
      <c r="P701" s="6" t="s">
        <v>854</v>
      </c>
      <c r="Q701" s="6" t="s">
        <v>39</v>
      </c>
      <c r="R701" s="6" t="s">
        <v>186</v>
      </c>
      <c r="S701" s="6" t="s">
        <v>187</v>
      </c>
      <c r="T701" s="6" t="s">
        <v>188</v>
      </c>
      <c r="U701" s="6" t="s">
        <v>42</v>
      </c>
      <c r="V701" s="6" t="s">
        <v>43</v>
      </c>
      <c r="W701" s="6" t="s">
        <v>44</v>
      </c>
      <c r="X701" s="6" t="s">
        <v>45</v>
      </c>
      <c r="Y701" s="6" t="s">
        <v>46</v>
      </c>
      <c r="Z701" s="6" t="s">
        <v>193</v>
      </c>
      <c r="AA701" s="6" t="s">
        <v>884</v>
      </c>
      <c r="AB701" s="12" t="str">
        <f t="shared" ref="AB701" si="158">IF(ISNUMBER(SEARCH("2,4 D",AA699)),"2,4-Dichlorophenoxyacetic acid",IF(ISNUMBER(SEARCH("ACIDO",AA699)),"2,4-Dichlorophenoxyacetic acid",IF(ISNUMBER(SEARCH("NAPHTHA",AA699)),"Aromatic Solvent Mixture",IF(ISNUMBER(SEARCH("DIMETHYLAMINE",AA699)),"Dimethylamine",IF(ISNUMBER(SEARCH("DIMETILAMINA",AA699)),"Dimethylamine",IF(ISNUMBER(SEARCH("JUMP",AA699)),"Diuron",IF(ISNUMBER(SEARCH(" 2-AMINO-2,3-DIMETHYL BUTYRAMIDE",AA699)),"Herbicide Amine Intermediate",IF(ISNUMBER(SEARCH("TEBUTHIURON",AA699)),"Tebuthiuron",IF(ISNUMBER(SEARCH("DMS",AA699)),"Dimethyl Sulfate",IF(ISNUMBER(SEARCH("2,4-XILIDIN",AA699)),"2,4-Xylidine","FIX IT"))))))))))</f>
        <v>2,4-Dichlorophenoxyacetic acid</v>
      </c>
      <c r="AC701" s="7"/>
      <c r="AD701" s="7"/>
      <c r="AE701" s="7">
        <v>52040</v>
      </c>
      <c r="AF701" s="7">
        <v>52.04</v>
      </c>
      <c r="AG701" s="7">
        <v>209000</v>
      </c>
      <c r="AJ701" s="10"/>
      <c r="AK701" s="10"/>
      <c r="AL701" s="10"/>
    </row>
    <row r="702" spans="1:38" ht="22" customHeight="1" x14ac:dyDescent="0.3">
      <c r="A702" s="2">
        <v>43579</v>
      </c>
      <c r="B702" s="3" t="s">
        <v>50</v>
      </c>
      <c r="C702" s="3" t="s">
        <v>32</v>
      </c>
      <c r="D702" s="4" t="s">
        <v>49</v>
      </c>
      <c r="E702" s="4" t="s">
        <v>49</v>
      </c>
      <c r="F702" s="3" t="s">
        <v>33</v>
      </c>
      <c r="G702" s="4" t="s">
        <v>49</v>
      </c>
      <c r="H702" s="4" t="s">
        <v>49</v>
      </c>
      <c r="I702" s="3" t="s">
        <v>34</v>
      </c>
      <c r="J702" s="3" t="s">
        <v>120</v>
      </c>
      <c r="K702" s="3" t="s">
        <v>112</v>
      </c>
      <c r="L702" s="3" t="s">
        <v>113</v>
      </c>
      <c r="M702" s="3" t="s">
        <v>33</v>
      </c>
      <c r="N702" s="4">
        <v>328503494.48000002</v>
      </c>
      <c r="O702" s="4" t="s">
        <v>49</v>
      </c>
      <c r="P702" s="3" t="s">
        <v>121</v>
      </c>
      <c r="Q702" s="3" t="s">
        <v>39</v>
      </c>
      <c r="R702" s="3" t="s">
        <v>195</v>
      </c>
      <c r="S702" s="3" t="s">
        <v>113</v>
      </c>
      <c r="T702" s="3" t="s">
        <v>196</v>
      </c>
      <c r="U702" s="3" t="s">
        <v>117</v>
      </c>
      <c r="V702" s="3" t="s">
        <v>43</v>
      </c>
      <c r="W702" s="3" t="s">
        <v>44</v>
      </c>
      <c r="X702" s="3" t="s">
        <v>45</v>
      </c>
      <c r="Y702" s="3" t="s">
        <v>46</v>
      </c>
      <c r="Z702" s="3" t="s">
        <v>122</v>
      </c>
      <c r="AA702" s="3" t="s">
        <v>885</v>
      </c>
      <c r="AB702" s="12" t="str">
        <f t="shared" si="154"/>
        <v>Mancozeb Indofil</v>
      </c>
      <c r="AC702" s="10"/>
      <c r="AD702" s="10"/>
      <c r="AE702" s="4">
        <v>143780</v>
      </c>
      <c r="AF702" s="4">
        <v>143.78</v>
      </c>
      <c r="AG702" s="4">
        <v>556000</v>
      </c>
      <c r="AJ702" s="7"/>
      <c r="AK702" s="7"/>
      <c r="AL702" s="7"/>
    </row>
    <row r="703" spans="1:38" ht="22" customHeight="1" x14ac:dyDescent="0.3">
      <c r="A703" s="5">
        <v>43579</v>
      </c>
      <c r="B703" s="6" t="s">
        <v>31</v>
      </c>
      <c r="C703" s="6" t="s">
        <v>32</v>
      </c>
      <c r="D703" s="7" t="s">
        <v>49</v>
      </c>
      <c r="E703" s="7" t="s">
        <v>49</v>
      </c>
      <c r="F703" s="6" t="s">
        <v>33</v>
      </c>
      <c r="G703" s="7" t="s">
        <v>49</v>
      </c>
      <c r="H703" s="7" t="s">
        <v>49</v>
      </c>
      <c r="I703" s="6" t="s">
        <v>34</v>
      </c>
      <c r="J703" s="6" t="s">
        <v>77</v>
      </c>
      <c r="K703" s="6" t="s">
        <v>78</v>
      </c>
      <c r="L703" s="6" t="s">
        <v>68</v>
      </c>
      <c r="M703" s="6" t="s">
        <v>33</v>
      </c>
      <c r="N703" s="7" t="s">
        <v>49</v>
      </c>
      <c r="O703" s="7" t="s">
        <v>49</v>
      </c>
      <c r="P703" s="6" t="s">
        <v>79</v>
      </c>
      <c r="Q703" s="6" t="s">
        <v>39</v>
      </c>
      <c r="R703" s="6" t="s">
        <v>67</v>
      </c>
      <c r="S703" s="6" t="s">
        <v>68</v>
      </c>
      <c r="T703" s="6" t="s">
        <v>69</v>
      </c>
      <c r="U703" s="6" t="s">
        <v>70</v>
      </c>
      <c r="V703" s="6" t="s">
        <v>43</v>
      </c>
      <c r="W703" s="6" t="s">
        <v>44</v>
      </c>
      <c r="X703" s="6" t="s">
        <v>45</v>
      </c>
      <c r="Y703" s="6" t="s">
        <v>46</v>
      </c>
      <c r="Z703" s="6" t="s">
        <v>82</v>
      </c>
      <c r="AA703" s="6" t="s">
        <v>886</v>
      </c>
      <c r="AB703" s="18" t="s">
        <v>3193</v>
      </c>
      <c r="AC703" s="7"/>
      <c r="AD703" s="7"/>
      <c r="AE703" s="7">
        <v>164880.01</v>
      </c>
      <c r="AF703" s="7">
        <v>164.88</v>
      </c>
      <c r="AG703" s="7">
        <v>3031000</v>
      </c>
      <c r="AJ703" s="10"/>
      <c r="AK703" s="10"/>
      <c r="AL703" s="10"/>
    </row>
    <row r="704" spans="1:38" ht="22" customHeight="1" x14ac:dyDescent="0.3">
      <c r="A704" s="2">
        <v>43579</v>
      </c>
      <c r="B704" s="3" t="s">
        <v>31</v>
      </c>
      <c r="C704" s="3" t="s">
        <v>32</v>
      </c>
      <c r="D704" s="4" t="s">
        <v>49</v>
      </c>
      <c r="E704" s="4" t="s">
        <v>49</v>
      </c>
      <c r="F704" s="3" t="s">
        <v>33</v>
      </c>
      <c r="G704" s="4" t="s">
        <v>49</v>
      </c>
      <c r="H704" s="4" t="s">
        <v>49</v>
      </c>
      <c r="I704" s="3" t="s">
        <v>34</v>
      </c>
      <c r="J704" s="3" t="s">
        <v>77</v>
      </c>
      <c r="K704" s="3" t="s">
        <v>78</v>
      </c>
      <c r="L704" s="3" t="s">
        <v>68</v>
      </c>
      <c r="M704" s="3" t="s">
        <v>33</v>
      </c>
      <c r="N704" s="4" t="s">
        <v>49</v>
      </c>
      <c r="O704" s="4" t="s">
        <v>49</v>
      </c>
      <c r="P704" s="3" t="s">
        <v>79</v>
      </c>
      <c r="Q704" s="3" t="s">
        <v>39</v>
      </c>
      <c r="R704" s="3" t="s">
        <v>67</v>
      </c>
      <c r="S704" s="3" t="s">
        <v>68</v>
      </c>
      <c r="T704" s="3" t="s">
        <v>69</v>
      </c>
      <c r="U704" s="3" t="s">
        <v>70</v>
      </c>
      <c r="V704" s="3" t="s">
        <v>43</v>
      </c>
      <c r="W704" s="3" t="s">
        <v>44</v>
      </c>
      <c r="X704" s="3" t="s">
        <v>45</v>
      </c>
      <c r="Y704" s="3" t="s">
        <v>46</v>
      </c>
      <c r="Z704" s="3" t="s">
        <v>82</v>
      </c>
      <c r="AA704" s="3" t="s">
        <v>886</v>
      </c>
      <c r="AB704" s="18" t="s">
        <v>3193</v>
      </c>
      <c r="AC704" s="10"/>
      <c r="AD704" s="10"/>
      <c r="AE704" s="4">
        <v>164880.01</v>
      </c>
      <c r="AF704" s="4">
        <v>164.88</v>
      </c>
      <c r="AG704" s="4">
        <v>3031000</v>
      </c>
      <c r="AJ704" s="7"/>
      <c r="AK704" s="7"/>
      <c r="AL704" s="7"/>
    </row>
    <row r="705" spans="1:38" ht="22" customHeight="1" x14ac:dyDescent="0.3">
      <c r="A705" s="5">
        <v>43578</v>
      </c>
      <c r="B705" s="6" t="s">
        <v>50</v>
      </c>
      <c r="C705" s="6" t="s">
        <v>84</v>
      </c>
      <c r="D705" s="6" t="s">
        <v>85</v>
      </c>
      <c r="E705" s="6" t="s">
        <v>44</v>
      </c>
      <c r="F705" s="6" t="s">
        <v>33</v>
      </c>
      <c r="G705" s="7" t="s">
        <v>49</v>
      </c>
      <c r="H705" s="7" t="s">
        <v>49</v>
      </c>
      <c r="I705" s="6" t="s">
        <v>86</v>
      </c>
      <c r="J705" s="6" t="s">
        <v>166</v>
      </c>
      <c r="K705" s="7" t="s">
        <v>49</v>
      </c>
      <c r="L705" s="6" t="s">
        <v>61</v>
      </c>
      <c r="M705" s="7" t="s">
        <v>49</v>
      </c>
      <c r="N705" s="7" t="s">
        <v>49</v>
      </c>
      <c r="O705" s="7" t="s">
        <v>49</v>
      </c>
      <c r="P705" s="6" t="s">
        <v>167</v>
      </c>
      <c r="Q705" s="6" t="s">
        <v>39</v>
      </c>
      <c r="R705" s="6" t="s">
        <v>60</v>
      </c>
      <c r="S705" s="6" t="s">
        <v>61</v>
      </c>
      <c r="T705" s="6" t="s">
        <v>62</v>
      </c>
      <c r="U705" s="6" t="s">
        <v>56</v>
      </c>
      <c r="V705" s="6" t="s">
        <v>90</v>
      </c>
      <c r="W705" s="6" t="s">
        <v>44</v>
      </c>
      <c r="X705" s="6" t="s">
        <v>91</v>
      </c>
      <c r="Y705" s="6" t="s">
        <v>46</v>
      </c>
      <c r="Z705" s="6" t="s">
        <v>251</v>
      </c>
      <c r="AA705" s="6" t="s">
        <v>887</v>
      </c>
      <c r="AB705" s="12" t="str">
        <f t="shared" ref="AB705" si="159">IF(ISNUMBER(SEARCH("BUTYRAMIDE",AA705)),"2,3-Dimethyl Butyramide",IF(ISNUMBER(SEARCH("FOLPET",AA705)),"Folpet",IF(ISNUMBER(SEARCH("METHYL [2-({[6- (TRIFLUOROMETHYL) PYRIDIN-2-YL] OXY} METHYL) PHENYL",AA705)),"Esther",IF(ISNUMBER(SEARCH("TEBUCONAZOL",AA705)),"Tebuconazole",IF(ISNUMBER(SEARCH("DICHLOROPHENYL",AA705)),"Dichlorophenyl Isocyanates",IF(ISNUMBER(SEARCH("CAPTAN",AA705)),"Captan",IF(ISNUMBER(SEARCH("DIMETHYLACETAMID",AA705)),"Dimethylacetamide",IF(ISNUMBER(SEARCH("AFALON",AA705)),"Linuron","FIX IT"))))))))</f>
        <v>Dimethylacetamide</v>
      </c>
      <c r="AC705" s="7"/>
      <c r="AD705" s="7"/>
      <c r="AE705" s="7">
        <v>52504</v>
      </c>
      <c r="AF705" s="7">
        <v>52.5</v>
      </c>
      <c r="AG705" s="7">
        <v>327000</v>
      </c>
      <c r="AJ705" s="10"/>
      <c r="AK705" s="10"/>
      <c r="AL705" s="10"/>
    </row>
    <row r="706" spans="1:38" ht="22" customHeight="1" x14ac:dyDescent="0.3">
      <c r="A706" s="2">
        <v>43577</v>
      </c>
      <c r="B706" s="3" t="s">
        <v>31</v>
      </c>
      <c r="C706" s="3" t="s">
        <v>32</v>
      </c>
      <c r="D706" s="4" t="s">
        <v>49</v>
      </c>
      <c r="E706" s="4" t="s">
        <v>49</v>
      </c>
      <c r="F706" s="3" t="s">
        <v>33</v>
      </c>
      <c r="G706" s="4" t="s">
        <v>49</v>
      </c>
      <c r="H706" s="4" t="s">
        <v>49</v>
      </c>
      <c r="I706" s="3" t="s">
        <v>34</v>
      </c>
      <c r="J706" s="3" t="s">
        <v>65</v>
      </c>
      <c r="K706" s="4" t="s">
        <v>49</v>
      </c>
      <c r="L706" s="4" t="s">
        <v>49</v>
      </c>
      <c r="M706" s="3" t="s">
        <v>33</v>
      </c>
      <c r="N706" s="4" t="s">
        <v>49</v>
      </c>
      <c r="O706" s="4" t="s">
        <v>49</v>
      </c>
      <c r="P706" s="3" t="s">
        <v>66</v>
      </c>
      <c r="Q706" s="3" t="s">
        <v>39</v>
      </c>
      <c r="R706" s="3" t="s">
        <v>67</v>
      </c>
      <c r="S706" s="3" t="s">
        <v>68</v>
      </c>
      <c r="T706" s="3" t="s">
        <v>69</v>
      </c>
      <c r="U706" s="3" t="s">
        <v>70</v>
      </c>
      <c r="V706" s="3" t="s">
        <v>43</v>
      </c>
      <c r="W706" s="3" t="s">
        <v>44</v>
      </c>
      <c r="X706" s="3" t="s">
        <v>45</v>
      </c>
      <c r="Y706" s="3" t="s">
        <v>46</v>
      </c>
      <c r="Z706" s="3" t="s">
        <v>71</v>
      </c>
      <c r="AA706" s="3" t="s">
        <v>888</v>
      </c>
      <c r="AB706" s="12" t="str">
        <f t="shared" ref="AB706" si="160">IF(ISNUMBER(SEARCH("TRIFLUOROMETHYL",AA648)),"2-(Trifluoromethyl)pyridine",IF(ISNUMBER(SEARCH("GALIL",AA648)),"Imidachloprid",IF(ISNUMBER(SEARCH("SUPRATHION",AA648)),"Methidathion",IF(ISNUMBER(SEARCH("ETHYLAN",AA648)),"Non Ionic Surfactant",IF(ISNUMBER(SEARCH("FIPRONIL",AA648)),"Fipronil","FIX IT")))))</f>
        <v>Non Ionic Surfactant</v>
      </c>
      <c r="AC706" s="10"/>
      <c r="AD706" s="10"/>
      <c r="AE706" s="4">
        <v>134088</v>
      </c>
      <c r="AF706" s="4">
        <v>134.09</v>
      </c>
      <c r="AG706" s="4">
        <v>1108000</v>
      </c>
      <c r="AJ706" s="7"/>
      <c r="AK706" s="7"/>
      <c r="AL706" s="7"/>
    </row>
    <row r="707" spans="1:38" ht="22" customHeight="1" x14ac:dyDescent="0.3">
      <c r="A707" s="5">
        <v>43577</v>
      </c>
      <c r="B707" s="6" t="s">
        <v>31</v>
      </c>
      <c r="C707" s="6" t="s">
        <v>32</v>
      </c>
      <c r="D707" s="7" t="s">
        <v>49</v>
      </c>
      <c r="E707" s="7" t="s">
        <v>49</v>
      </c>
      <c r="F707" s="6" t="s">
        <v>33</v>
      </c>
      <c r="G707" s="7" t="s">
        <v>49</v>
      </c>
      <c r="H707" s="7" t="s">
        <v>49</v>
      </c>
      <c r="I707" s="6" t="s">
        <v>34</v>
      </c>
      <c r="J707" s="6" t="s">
        <v>65</v>
      </c>
      <c r="K707" s="7" t="s">
        <v>49</v>
      </c>
      <c r="L707" s="7" t="s">
        <v>49</v>
      </c>
      <c r="M707" s="6" t="s">
        <v>33</v>
      </c>
      <c r="N707" s="7" t="s">
        <v>49</v>
      </c>
      <c r="O707" s="7" t="s">
        <v>49</v>
      </c>
      <c r="P707" s="6" t="s">
        <v>66</v>
      </c>
      <c r="Q707" s="6" t="s">
        <v>844</v>
      </c>
      <c r="R707" s="6" t="s">
        <v>67</v>
      </c>
      <c r="S707" s="6" t="s">
        <v>68</v>
      </c>
      <c r="T707" s="6" t="s">
        <v>69</v>
      </c>
      <c r="U707" s="6" t="s">
        <v>70</v>
      </c>
      <c r="V707" s="6" t="s">
        <v>43</v>
      </c>
      <c r="W707" s="6" t="s">
        <v>44</v>
      </c>
      <c r="X707" s="6" t="s">
        <v>45</v>
      </c>
      <c r="Y707" s="6" t="s">
        <v>46</v>
      </c>
      <c r="Z707" s="6" t="s">
        <v>73</v>
      </c>
      <c r="AA707" s="6" t="s">
        <v>882</v>
      </c>
      <c r="AB707" s="12" t="s">
        <v>3160</v>
      </c>
      <c r="AC707" s="7"/>
      <c r="AD707" s="7"/>
      <c r="AE707" s="7">
        <v>26599</v>
      </c>
      <c r="AF707" s="7">
        <v>26.6</v>
      </c>
      <c r="AG707" s="7">
        <v>220000</v>
      </c>
      <c r="AJ707" s="10"/>
      <c r="AK707" s="10"/>
      <c r="AL707" s="10"/>
    </row>
    <row r="708" spans="1:38" ht="22" customHeight="1" x14ac:dyDescent="0.3">
      <c r="A708" s="2">
        <v>43577</v>
      </c>
      <c r="B708" s="3" t="s">
        <v>31</v>
      </c>
      <c r="C708" s="3" t="s">
        <v>32</v>
      </c>
      <c r="D708" s="4" t="s">
        <v>49</v>
      </c>
      <c r="E708" s="4" t="s">
        <v>49</v>
      </c>
      <c r="F708" s="3" t="s">
        <v>33</v>
      </c>
      <c r="G708" s="4" t="s">
        <v>49</v>
      </c>
      <c r="H708" s="4" t="s">
        <v>49</v>
      </c>
      <c r="I708" s="3" t="s">
        <v>34</v>
      </c>
      <c r="J708" s="3" t="s">
        <v>65</v>
      </c>
      <c r="K708" s="4" t="s">
        <v>49</v>
      </c>
      <c r="L708" s="4" t="s">
        <v>49</v>
      </c>
      <c r="M708" s="3" t="s">
        <v>33</v>
      </c>
      <c r="N708" s="4" t="s">
        <v>49</v>
      </c>
      <c r="O708" s="4" t="s">
        <v>49</v>
      </c>
      <c r="P708" s="3" t="s">
        <v>66</v>
      </c>
      <c r="Q708" s="3" t="s">
        <v>844</v>
      </c>
      <c r="R708" s="3" t="s">
        <v>67</v>
      </c>
      <c r="S708" s="3" t="s">
        <v>68</v>
      </c>
      <c r="T708" s="3" t="s">
        <v>69</v>
      </c>
      <c r="U708" s="3" t="s">
        <v>70</v>
      </c>
      <c r="V708" s="3" t="s">
        <v>43</v>
      </c>
      <c r="W708" s="3" t="s">
        <v>44</v>
      </c>
      <c r="X708" s="3" t="s">
        <v>45</v>
      </c>
      <c r="Y708" s="3" t="s">
        <v>46</v>
      </c>
      <c r="Z708" s="3" t="s">
        <v>73</v>
      </c>
      <c r="AA708" s="3" t="s">
        <v>882</v>
      </c>
      <c r="AB708" s="12" t="s">
        <v>3160</v>
      </c>
      <c r="AC708" s="10"/>
      <c r="AD708" s="10"/>
      <c r="AE708" s="4">
        <v>26380</v>
      </c>
      <c r="AF708" s="4">
        <v>26.38</v>
      </c>
      <c r="AG708" s="4">
        <v>218000</v>
      </c>
      <c r="AJ708" s="7"/>
      <c r="AK708" s="7"/>
      <c r="AL708" s="7"/>
    </row>
    <row r="709" spans="1:38" ht="22" customHeight="1" x14ac:dyDescent="0.3">
      <c r="A709" s="5">
        <v>43577</v>
      </c>
      <c r="B709" s="6" t="s">
        <v>31</v>
      </c>
      <c r="C709" s="6" t="s">
        <v>32</v>
      </c>
      <c r="D709" s="7" t="s">
        <v>49</v>
      </c>
      <c r="E709" s="7" t="s">
        <v>49</v>
      </c>
      <c r="F709" s="6" t="s">
        <v>33</v>
      </c>
      <c r="G709" s="7" t="s">
        <v>49</v>
      </c>
      <c r="H709" s="7" t="s">
        <v>49</v>
      </c>
      <c r="I709" s="6" t="s">
        <v>34</v>
      </c>
      <c r="J709" s="6" t="s">
        <v>65</v>
      </c>
      <c r="K709" s="7" t="s">
        <v>49</v>
      </c>
      <c r="L709" s="7" t="s">
        <v>49</v>
      </c>
      <c r="M709" s="6" t="s">
        <v>33</v>
      </c>
      <c r="N709" s="7" t="s">
        <v>49</v>
      </c>
      <c r="O709" s="7" t="s">
        <v>49</v>
      </c>
      <c r="P709" s="6" t="s">
        <v>66</v>
      </c>
      <c r="Q709" s="6" t="s">
        <v>400</v>
      </c>
      <c r="R709" s="6" t="s">
        <v>67</v>
      </c>
      <c r="S709" s="6" t="s">
        <v>68</v>
      </c>
      <c r="T709" s="6" t="s">
        <v>69</v>
      </c>
      <c r="U709" s="6" t="s">
        <v>70</v>
      </c>
      <c r="V709" s="6" t="s">
        <v>43</v>
      </c>
      <c r="W709" s="6" t="s">
        <v>44</v>
      </c>
      <c r="X709" s="6" t="s">
        <v>45</v>
      </c>
      <c r="Y709" s="6" t="s">
        <v>46</v>
      </c>
      <c r="Z709" s="6" t="s">
        <v>71</v>
      </c>
      <c r="AA709" s="6" t="s">
        <v>889</v>
      </c>
      <c r="AB709" s="12" t="s">
        <v>3160</v>
      </c>
      <c r="AC709" s="7"/>
      <c r="AD709" s="7"/>
      <c r="AE709" s="7">
        <v>67044</v>
      </c>
      <c r="AF709" s="7">
        <v>67.040000000000006</v>
      </c>
      <c r="AG709" s="7">
        <v>554000</v>
      </c>
      <c r="AJ709" s="10"/>
      <c r="AK709" s="10"/>
      <c r="AL709" s="10"/>
    </row>
    <row r="710" spans="1:38" ht="22" customHeight="1" x14ac:dyDescent="0.3">
      <c r="A710" s="2">
        <v>43577</v>
      </c>
      <c r="B710" s="3" t="s">
        <v>31</v>
      </c>
      <c r="C710" s="3" t="s">
        <v>32</v>
      </c>
      <c r="D710" s="4" t="s">
        <v>49</v>
      </c>
      <c r="E710" s="4" t="s">
        <v>49</v>
      </c>
      <c r="F710" s="3" t="s">
        <v>33</v>
      </c>
      <c r="G710" s="4" t="s">
        <v>49</v>
      </c>
      <c r="H710" s="4" t="s">
        <v>49</v>
      </c>
      <c r="I710" s="3" t="s">
        <v>34</v>
      </c>
      <c r="J710" s="3" t="s">
        <v>77</v>
      </c>
      <c r="K710" s="3" t="s">
        <v>78</v>
      </c>
      <c r="L710" s="3" t="s">
        <v>68</v>
      </c>
      <c r="M710" s="3" t="s">
        <v>33</v>
      </c>
      <c r="N710" s="4" t="s">
        <v>49</v>
      </c>
      <c r="O710" s="4" t="s">
        <v>49</v>
      </c>
      <c r="P710" s="3" t="s">
        <v>79</v>
      </c>
      <c r="Q710" s="3" t="s">
        <v>39</v>
      </c>
      <c r="R710" s="3" t="s">
        <v>67</v>
      </c>
      <c r="S710" s="3" t="s">
        <v>68</v>
      </c>
      <c r="T710" s="3" t="s">
        <v>69</v>
      </c>
      <c r="U710" s="3" t="s">
        <v>70</v>
      </c>
      <c r="V710" s="3" t="s">
        <v>43</v>
      </c>
      <c r="W710" s="3" t="s">
        <v>44</v>
      </c>
      <c r="X710" s="3" t="s">
        <v>45</v>
      </c>
      <c r="Y710" s="3" t="s">
        <v>46</v>
      </c>
      <c r="Z710" s="3" t="s">
        <v>330</v>
      </c>
      <c r="AA710" s="3" t="s">
        <v>890</v>
      </c>
      <c r="AB710" s="12" t="str">
        <f t="shared" ref="AB710" si="161">IF(ISNUMBER(SEARCH("GALIL", AA710)), "Imidachloprid", IF(ISNUMBER(SEARCH("SUPRATHION", AA710)), "Methidathion", "FIX IT"))</f>
        <v>Methidathion</v>
      </c>
      <c r="AC710" s="10"/>
      <c r="AD710" s="10"/>
      <c r="AE710" s="4">
        <v>11132</v>
      </c>
      <c r="AF710" s="4">
        <v>11.13</v>
      </c>
      <c r="AG710" s="4">
        <v>21156000</v>
      </c>
      <c r="AJ710" s="7"/>
      <c r="AK710" s="7"/>
      <c r="AL710" s="7"/>
    </row>
    <row r="711" spans="1:38" ht="22" customHeight="1" x14ac:dyDescent="0.3">
      <c r="A711" s="5">
        <v>43577</v>
      </c>
      <c r="B711" s="6" t="s">
        <v>31</v>
      </c>
      <c r="C711" s="6" t="s">
        <v>32</v>
      </c>
      <c r="D711" s="7" t="s">
        <v>49</v>
      </c>
      <c r="E711" s="7" t="s">
        <v>49</v>
      </c>
      <c r="F711" s="6" t="s">
        <v>33</v>
      </c>
      <c r="G711" s="7" t="s">
        <v>49</v>
      </c>
      <c r="H711" s="7" t="s">
        <v>49</v>
      </c>
      <c r="I711" s="6" t="s">
        <v>34</v>
      </c>
      <c r="J711" s="6" t="s">
        <v>65</v>
      </c>
      <c r="K711" s="7" t="s">
        <v>49</v>
      </c>
      <c r="L711" s="7" t="s">
        <v>49</v>
      </c>
      <c r="M711" s="6" t="s">
        <v>33</v>
      </c>
      <c r="N711" s="7" t="s">
        <v>49</v>
      </c>
      <c r="O711" s="7" t="s">
        <v>49</v>
      </c>
      <c r="P711" s="6" t="s">
        <v>66</v>
      </c>
      <c r="Q711" s="6" t="s">
        <v>39</v>
      </c>
      <c r="R711" s="6" t="s">
        <v>67</v>
      </c>
      <c r="S711" s="6" t="s">
        <v>68</v>
      </c>
      <c r="T711" s="6" t="s">
        <v>69</v>
      </c>
      <c r="U711" s="6" t="s">
        <v>70</v>
      </c>
      <c r="V711" s="6" t="s">
        <v>43</v>
      </c>
      <c r="W711" s="6" t="s">
        <v>44</v>
      </c>
      <c r="X711" s="6" t="s">
        <v>45</v>
      </c>
      <c r="Y711" s="6" t="s">
        <v>46</v>
      </c>
      <c r="Z711" s="6" t="s">
        <v>71</v>
      </c>
      <c r="AA711" s="6" t="s">
        <v>891</v>
      </c>
      <c r="AB711" s="12" t="s">
        <v>3160</v>
      </c>
      <c r="AC711" s="7"/>
      <c r="AD711" s="7"/>
      <c r="AE711" s="7">
        <v>89392</v>
      </c>
      <c r="AF711" s="7">
        <v>89.39</v>
      </c>
      <c r="AG711" s="7">
        <v>739000</v>
      </c>
      <c r="AJ711" s="10"/>
      <c r="AK711" s="10"/>
      <c r="AL711" s="10"/>
    </row>
    <row r="712" spans="1:38" ht="22" customHeight="1" x14ac:dyDescent="0.3">
      <c r="A712" s="2">
        <v>43577</v>
      </c>
      <c r="B712" s="3" t="s">
        <v>31</v>
      </c>
      <c r="C712" s="3" t="s">
        <v>32</v>
      </c>
      <c r="D712" s="4" t="s">
        <v>49</v>
      </c>
      <c r="E712" s="4" t="s">
        <v>49</v>
      </c>
      <c r="F712" s="3" t="s">
        <v>33</v>
      </c>
      <c r="G712" s="4" t="s">
        <v>49</v>
      </c>
      <c r="H712" s="4" t="s">
        <v>49</v>
      </c>
      <c r="I712" s="3" t="s">
        <v>34</v>
      </c>
      <c r="J712" s="3" t="s">
        <v>65</v>
      </c>
      <c r="K712" s="4" t="s">
        <v>49</v>
      </c>
      <c r="L712" s="4" t="s">
        <v>49</v>
      </c>
      <c r="M712" s="3" t="s">
        <v>33</v>
      </c>
      <c r="N712" s="4" t="s">
        <v>49</v>
      </c>
      <c r="O712" s="4" t="s">
        <v>49</v>
      </c>
      <c r="P712" s="3" t="s">
        <v>66</v>
      </c>
      <c r="Q712" s="3" t="s">
        <v>844</v>
      </c>
      <c r="R712" s="3" t="s">
        <v>67</v>
      </c>
      <c r="S712" s="3" t="s">
        <v>68</v>
      </c>
      <c r="T712" s="3" t="s">
        <v>69</v>
      </c>
      <c r="U712" s="3" t="s">
        <v>70</v>
      </c>
      <c r="V712" s="3" t="s">
        <v>43</v>
      </c>
      <c r="W712" s="3" t="s">
        <v>44</v>
      </c>
      <c r="X712" s="3" t="s">
        <v>45</v>
      </c>
      <c r="Y712" s="3" t="s">
        <v>46</v>
      </c>
      <c r="Z712" s="3" t="s">
        <v>73</v>
      </c>
      <c r="AA712" s="3" t="s">
        <v>882</v>
      </c>
      <c r="AB712" s="12" t="s">
        <v>3160</v>
      </c>
      <c r="AC712" s="10"/>
      <c r="AD712" s="10"/>
      <c r="AE712" s="4">
        <v>26300</v>
      </c>
      <c r="AF712" s="4">
        <v>26.3</v>
      </c>
      <c r="AG712" s="4">
        <v>217000</v>
      </c>
      <c r="AJ712" s="7"/>
      <c r="AK712" s="7"/>
      <c r="AL712" s="7"/>
    </row>
    <row r="713" spans="1:38" ht="22" customHeight="1" x14ac:dyDescent="0.3">
      <c r="A713" s="5">
        <v>43577</v>
      </c>
      <c r="B713" s="6" t="s">
        <v>31</v>
      </c>
      <c r="C713" s="6" t="s">
        <v>32</v>
      </c>
      <c r="D713" s="7" t="s">
        <v>49</v>
      </c>
      <c r="E713" s="7" t="s">
        <v>49</v>
      </c>
      <c r="F713" s="6" t="s">
        <v>33</v>
      </c>
      <c r="G713" s="7" t="s">
        <v>49</v>
      </c>
      <c r="H713" s="7" t="s">
        <v>49</v>
      </c>
      <c r="I713" s="6" t="s">
        <v>34</v>
      </c>
      <c r="J713" s="6" t="s">
        <v>65</v>
      </c>
      <c r="K713" s="7" t="s">
        <v>49</v>
      </c>
      <c r="L713" s="7" t="s">
        <v>49</v>
      </c>
      <c r="M713" s="6" t="s">
        <v>33</v>
      </c>
      <c r="N713" s="7" t="s">
        <v>49</v>
      </c>
      <c r="O713" s="7" t="s">
        <v>49</v>
      </c>
      <c r="P713" s="6" t="s">
        <v>66</v>
      </c>
      <c r="Q713" s="6" t="s">
        <v>844</v>
      </c>
      <c r="R713" s="6" t="s">
        <v>67</v>
      </c>
      <c r="S713" s="6" t="s">
        <v>68</v>
      </c>
      <c r="T713" s="6" t="s">
        <v>69</v>
      </c>
      <c r="U713" s="6" t="s">
        <v>70</v>
      </c>
      <c r="V713" s="6" t="s">
        <v>43</v>
      </c>
      <c r="W713" s="6" t="s">
        <v>44</v>
      </c>
      <c r="X713" s="6" t="s">
        <v>45</v>
      </c>
      <c r="Y713" s="6" t="s">
        <v>46</v>
      </c>
      <c r="Z713" s="6" t="s">
        <v>73</v>
      </c>
      <c r="AA713" s="6" t="s">
        <v>882</v>
      </c>
      <c r="AB713" s="12" t="s">
        <v>3160</v>
      </c>
      <c r="AC713" s="7"/>
      <c r="AD713" s="7"/>
      <c r="AE713" s="7">
        <v>26169</v>
      </c>
      <c r="AF713" s="7">
        <v>26.17</v>
      </c>
      <c r="AG713" s="7">
        <v>216000</v>
      </c>
      <c r="AJ713" s="10"/>
      <c r="AK713" s="10"/>
      <c r="AL713" s="10"/>
    </row>
    <row r="714" spans="1:38" ht="22" customHeight="1" x14ac:dyDescent="0.3">
      <c r="A714" s="2">
        <v>43577</v>
      </c>
      <c r="B714" s="3" t="s">
        <v>50</v>
      </c>
      <c r="C714" s="3" t="s">
        <v>32</v>
      </c>
      <c r="D714" s="4" t="s">
        <v>49</v>
      </c>
      <c r="E714" s="4" t="s">
        <v>49</v>
      </c>
      <c r="F714" s="3" t="s">
        <v>33</v>
      </c>
      <c r="G714" s="4" t="s">
        <v>49</v>
      </c>
      <c r="H714" s="4" t="s">
        <v>49</v>
      </c>
      <c r="I714" s="3" t="s">
        <v>34</v>
      </c>
      <c r="J714" s="3" t="s">
        <v>173</v>
      </c>
      <c r="K714" s="3" t="s">
        <v>174</v>
      </c>
      <c r="L714" s="3" t="s">
        <v>97</v>
      </c>
      <c r="M714" s="4" t="s">
        <v>49</v>
      </c>
      <c r="N714" s="4" t="s">
        <v>49</v>
      </c>
      <c r="O714" s="4" t="s">
        <v>49</v>
      </c>
      <c r="P714" s="3" t="s">
        <v>760</v>
      </c>
      <c r="Q714" s="3" t="s">
        <v>39</v>
      </c>
      <c r="R714" s="3" t="s">
        <v>176</v>
      </c>
      <c r="S714" s="3" t="s">
        <v>97</v>
      </c>
      <c r="T714" s="3" t="s">
        <v>177</v>
      </c>
      <c r="U714" s="3" t="s">
        <v>178</v>
      </c>
      <c r="V714" s="3" t="s">
        <v>43</v>
      </c>
      <c r="W714" s="3" t="s">
        <v>44</v>
      </c>
      <c r="X714" s="3" t="s">
        <v>45</v>
      </c>
      <c r="Y714" s="3" t="s">
        <v>46</v>
      </c>
      <c r="Z714" s="3" t="s">
        <v>179</v>
      </c>
      <c r="AA714" s="3" t="s">
        <v>892</v>
      </c>
      <c r="AB714" s="12" t="str">
        <f t="shared" ref="AB714" si="162">IF(ISNUMBER(SEARCH("DMS",AA714)),"Dimethyl Sulfate",IF(ISNUMBER(SEARCH("2,4-XILIDIN",AA714)),"2,4-Xylidine",IF(ISNUMBER(SEARCH("GALIGAN",AA714)),"Oxyfluorfen",IF(ISNUMBER(SEARCH("DIMETHYLAMINE",AA714)),"Dimethylamine",IF(ISNUMBER(SEARCH("ORTHOFORMATE",AA714)),"Trimethyl orthoformate",IF(ISNUMBER(SEARCH("NOVALURON",AA714)),"Novaluron",IF(ISNUMBER(SEARCH("DIMETHYL SULPHATE",AA714)),"Dimethyl Sulphate",IF(ISNUMBER(SEARCH("ALTAPYNE",AA714)),"Acid Based Co-Emulsifier",IF(ISNUMBER(SEARCH("METHANESULFONYL",AA714)),"Methanesulfonyl chloride",IF(ISNUMBER(SEARCH("METHYL FORMATE",AA714)),"Methanoate",IF(ISNUMBER(SEARCH("FLUEN",AA714)),"Fluensulfone","FIX IT")))))))))))</f>
        <v>Acid Based Co-Emulsifier</v>
      </c>
      <c r="AC714" s="10"/>
      <c r="AD714" s="10"/>
      <c r="AE714" s="4">
        <v>52125</v>
      </c>
      <c r="AF714" s="4">
        <v>52.13</v>
      </c>
      <c r="AG714" s="4">
        <v>32600</v>
      </c>
      <c r="AJ714" s="7"/>
      <c r="AK714" s="7"/>
      <c r="AL714" s="7"/>
    </row>
    <row r="715" spans="1:38" ht="22" customHeight="1" x14ac:dyDescent="0.3">
      <c r="A715" s="5">
        <v>43577</v>
      </c>
      <c r="B715" s="6" t="s">
        <v>31</v>
      </c>
      <c r="C715" s="6" t="s">
        <v>32</v>
      </c>
      <c r="D715" s="7" t="s">
        <v>49</v>
      </c>
      <c r="E715" s="7" t="s">
        <v>49</v>
      </c>
      <c r="F715" s="6" t="s">
        <v>33</v>
      </c>
      <c r="G715" s="7" t="s">
        <v>49</v>
      </c>
      <c r="H715" s="7" t="s">
        <v>49</v>
      </c>
      <c r="I715" s="6" t="s">
        <v>34</v>
      </c>
      <c r="J715" s="6" t="s">
        <v>65</v>
      </c>
      <c r="K715" s="7" t="s">
        <v>49</v>
      </c>
      <c r="L715" s="7" t="s">
        <v>49</v>
      </c>
      <c r="M715" s="6" t="s">
        <v>33</v>
      </c>
      <c r="N715" s="7" t="s">
        <v>49</v>
      </c>
      <c r="O715" s="7" t="s">
        <v>49</v>
      </c>
      <c r="P715" s="6" t="s">
        <v>66</v>
      </c>
      <c r="Q715" s="6" t="s">
        <v>39</v>
      </c>
      <c r="R715" s="6" t="s">
        <v>67</v>
      </c>
      <c r="S715" s="6" t="s">
        <v>68</v>
      </c>
      <c r="T715" s="6" t="s">
        <v>69</v>
      </c>
      <c r="U715" s="6" t="s">
        <v>70</v>
      </c>
      <c r="V715" s="6" t="s">
        <v>43</v>
      </c>
      <c r="W715" s="6" t="s">
        <v>44</v>
      </c>
      <c r="X715" s="6" t="s">
        <v>45</v>
      </c>
      <c r="Y715" s="6" t="s">
        <v>46</v>
      </c>
      <c r="Z715" s="6" t="s">
        <v>71</v>
      </c>
      <c r="AA715" s="6" t="s">
        <v>889</v>
      </c>
      <c r="AB715" s="12" t="s">
        <v>3160</v>
      </c>
      <c r="AC715" s="7"/>
      <c r="AD715" s="7"/>
      <c r="AE715" s="7">
        <v>67044</v>
      </c>
      <c r="AF715" s="7">
        <v>67.040000000000006</v>
      </c>
      <c r="AG715" s="7">
        <v>554000</v>
      </c>
      <c r="AJ715" s="10"/>
      <c r="AK715" s="10"/>
      <c r="AL715" s="10"/>
    </row>
    <row r="716" spans="1:38" ht="22" customHeight="1" x14ac:dyDescent="0.3">
      <c r="A716" s="2">
        <v>43577</v>
      </c>
      <c r="B716" s="3" t="s">
        <v>31</v>
      </c>
      <c r="C716" s="3" t="s">
        <v>32</v>
      </c>
      <c r="D716" s="4" t="s">
        <v>49</v>
      </c>
      <c r="E716" s="4" t="s">
        <v>49</v>
      </c>
      <c r="F716" s="3" t="s">
        <v>33</v>
      </c>
      <c r="G716" s="4" t="s">
        <v>49</v>
      </c>
      <c r="H716" s="4" t="s">
        <v>49</v>
      </c>
      <c r="I716" s="3" t="s">
        <v>34</v>
      </c>
      <c r="J716" s="3" t="s">
        <v>65</v>
      </c>
      <c r="K716" s="4" t="s">
        <v>49</v>
      </c>
      <c r="L716" s="4" t="s">
        <v>49</v>
      </c>
      <c r="M716" s="3" t="s">
        <v>33</v>
      </c>
      <c r="N716" s="4" t="s">
        <v>49</v>
      </c>
      <c r="O716" s="4" t="s">
        <v>49</v>
      </c>
      <c r="P716" s="3" t="s">
        <v>66</v>
      </c>
      <c r="Q716" s="3" t="s">
        <v>893</v>
      </c>
      <c r="R716" s="3" t="s">
        <v>67</v>
      </c>
      <c r="S716" s="3" t="s">
        <v>68</v>
      </c>
      <c r="T716" s="3" t="s">
        <v>69</v>
      </c>
      <c r="U716" s="3" t="s">
        <v>70</v>
      </c>
      <c r="V716" s="3" t="s">
        <v>43</v>
      </c>
      <c r="W716" s="3" t="s">
        <v>44</v>
      </c>
      <c r="X716" s="3" t="s">
        <v>45</v>
      </c>
      <c r="Y716" s="3" t="s">
        <v>46</v>
      </c>
      <c r="Z716" s="3" t="s">
        <v>73</v>
      </c>
      <c r="AA716" s="3" t="s">
        <v>882</v>
      </c>
      <c r="AB716" s="12" t="s">
        <v>3160</v>
      </c>
      <c r="AC716" s="10"/>
      <c r="AD716" s="10"/>
      <c r="AE716" s="4">
        <v>26479</v>
      </c>
      <c r="AF716" s="4">
        <v>26.48</v>
      </c>
      <c r="AG716" s="4">
        <v>219000</v>
      </c>
      <c r="AJ716" s="7"/>
      <c r="AK716" s="7"/>
      <c r="AL716" s="7"/>
    </row>
    <row r="717" spans="1:38" ht="22" customHeight="1" x14ac:dyDescent="0.3">
      <c r="A717" s="5">
        <v>43577</v>
      </c>
      <c r="B717" s="6" t="s">
        <v>31</v>
      </c>
      <c r="C717" s="6" t="s">
        <v>32</v>
      </c>
      <c r="D717" s="7" t="s">
        <v>49</v>
      </c>
      <c r="E717" s="7" t="s">
        <v>49</v>
      </c>
      <c r="F717" s="6" t="s">
        <v>33</v>
      </c>
      <c r="G717" s="7" t="s">
        <v>49</v>
      </c>
      <c r="H717" s="7" t="s">
        <v>49</v>
      </c>
      <c r="I717" s="6" t="s">
        <v>34</v>
      </c>
      <c r="J717" s="6" t="s">
        <v>65</v>
      </c>
      <c r="K717" s="7" t="s">
        <v>49</v>
      </c>
      <c r="L717" s="7" t="s">
        <v>49</v>
      </c>
      <c r="M717" s="6" t="s">
        <v>33</v>
      </c>
      <c r="N717" s="7" t="s">
        <v>49</v>
      </c>
      <c r="O717" s="7" t="s">
        <v>49</v>
      </c>
      <c r="P717" s="6" t="s">
        <v>66</v>
      </c>
      <c r="Q717" s="6" t="s">
        <v>844</v>
      </c>
      <c r="R717" s="6" t="s">
        <v>67</v>
      </c>
      <c r="S717" s="6" t="s">
        <v>68</v>
      </c>
      <c r="T717" s="6" t="s">
        <v>69</v>
      </c>
      <c r="U717" s="6" t="s">
        <v>70</v>
      </c>
      <c r="V717" s="6" t="s">
        <v>43</v>
      </c>
      <c r="W717" s="6" t="s">
        <v>44</v>
      </c>
      <c r="X717" s="6" t="s">
        <v>45</v>
      </c>
      <c r="Y717" s="6" t="s">
        <v>46</v>
      </c>
      <c r="Z717" s="6" t="s">
        <v>73</v>
      </c>
      <c r="AA717" s="6" t="s">
        <v>882</v>
      </c>
      <c r="AB717" s="12" t="s">
        <v>3160</v>
      </c>
      <c r="AC717" s="7"/>
      <c r="AD717" s="7"/>
      <c r="AE717" s="7">
        <v>26099</v>
      </c>
      <c r="AF717" s="7">
        <v>26.1</v>
      </c>
      <c r="AG717" s="7">
        <v>216000</v>
      </c>
      <c r="AJ717" s="10"/>
      <c r="AK717" s="10"/>
      <c r="AL717" s="10"/>
    </row>
    <row r="718" spans="1:38" ht="22" customHeight="1" x14ac:dyDescent="0.3">
      <c r="A718" s="2">
        <v>43576</v>
      </c>
      <c r="B718" s="3" t="s">
        <v>144</v>
      </c>
      <c r="C718" s="3" t="s">
        <v>84</v>
      </c>
      <c r="D718" s="3" t="s">
        <v>85</v>
      </c>
      <c r="E718" s="3" t="s">
        <v>44</v>
      </c>
      <c r="F718" s="3" t="s">
        <v>33</v>
      </c>
      <c r="G718" s="4" t="s">
        <v>49</v>
      </c>
      <c r="H718" s="4" t="s">
        <v>49</v>
      </c>
      <c r="I718" s="3" t="s">
        <v>86</v>
      </c>
      <c r="J718" s="3" t="s">
        <v>77</v>
      </c>
      <c r="K718" s="3" t="s">
        <v>78</v>
      </c>
      <c r="L718" s="3" t="s">
        <v>68</v>
      </c>
      <c r="M718" s="3" t="s">
        <v>33</v>
      </c>
      <c r="N718" s="4" t="s">
        <v>49</v>
      </c>
      <c r="O718" s="4" t="s">
        <v>49</v>
      </c>
      <c r="P718" s="3" t="s">
        <v>79</v>
      </c>
      <c r="Q718" s="3" t="s">
        <v>39</v>
      </c>
      <c r="R718" s="3" t="s">
        <v>67</v>
      </c>
      <c r="S718" s="3" t="s">
        <v>68</v>
      </c>
      <c r="T718" s="3" t="s">
        <v>69</v>
      </c>
      <c r="U718" s="3" t="s">
        <v>70</v>
      </c>
      <c r="V718" s="3" t="s">
        <v>90</v>
      </c>
      <c r="W718" s="3" t="s">
        <v>44</v>
      </c>
      <c r="X718" s="3" t="s">
        <v>91</v>
      </c>
      <c r="Y718" s="3" t="s">
        <v>46</v>
      </c>
      <c r="Z718" s="3" t="s">
        <v>145</v>
      </c>
      <c r="AA718" s="3" t="s">
        <v>894</v>
      </c>
      <c r="AB718" s="12" t="s">
        <v>3140</v>
      </c>
      <c r="AC718" s="10"/>
      <c r="AD718" s="10"/>
      <c r="AE718" s="4">
        <v>19650</v>
      </c>
      <c r="AF718" s="4">
        <v>19.649999999999999</v>
      </c>
      <c r="AG718" s="4">
        <v>15470000</v>
      </c>
      <c r="AJ718" s="7"/>
      <c r="AK718" s="7"/>
      <c r="AL718" s="7"/>
    </row>
    <row r="719" spans="1:38" ht="22" customHeight="1" x14ac:dyDescent="0.3">
      <c r="A719" s="5">
        <v>43576</v>
      </c>
      <c r="B719" s="6" t="s">
        <v>50</v>
      </c>
      <c r="C719" s="6" t="s">
        <v>32</v>
      </c>
      <c r="D719" s="7" t="s">
        <v>49</v>
      </c>
      <c r="E719" s="7" t="s">
        <v>49</v>
      </c>
      <c r="F719" s="6" t="s">
        <v>33</v>
      </c>
      <c r="G719" s="7" t="s">
        <v>49</v>
      </c>
      <c r="H719" s="7" t="s">
        <v>49</v>
      </c>
      <c r="I719" s="6" t="s">
        <v>34</v>
      </c>
      <c r="J719" s="6" t="s">
        <v>840</v>
      </c>
      <c r="K719" s="7" t="s">
        <v>49</v>
      </c>
      <c r="L719" s="7" t="s">
        <v>49</v>
      </c>
      <c r="M719" s="6" t="s">
        <v>33</v>
      </c>
      <c r="N719" s="7">
        <v>570501619.85000002</v>
      </c>
      <c r="O719" s="7">
        <v>302280881</v>
      </c>
      <c r="P719" s="6" t="s">
        <v>841</v>
      </c>
      <c r="Q719" s="6" t="s">
        <v>39</v>
      </c>
      <c r="R719" s="6" t="s">
        <v>53</v>
      </c>
      <c r="S719" s="6" t="s">
        <v>54</v>
      </c>
      <c r="T719" s="6" t="s">
        <v>55</v>
      </c>
      <c r="U719" s="6" t="s">
        <v>56</v>
      </c>
      <c r="V719" s="6" t="s">
        <v>43</v>
      </c>
      <c r="W719" s="6" t="s">
        <v>44</v>
      </c>
      <c r="X719" s="6" t="s">
        <v>45</v>
      </c>
      <c r="Y719" s="6" t="s">
        <v>46</v>
      </c>
      <c r="Z719" s="6" t="s">
        <v>57</v>
      </c>
      <c r="AA719" s="6" t="s">
        <v>895</v>
      </c>
      <c r="AB719" s="12" t="str">
        <f t="shared" ref="AB719:AB720" si="163">IF(ISNUMBER(SEARCH("CARBENDAZIM",AA719)),"Carbendazim",IF(ISNUMBER(SEARCH("4-D",AA719)),"2,4-Dichlorophenoxyacetic acid",IF(ISNUMBER(SEARCH("RIDOVER",AA719)),"Glyphosate",IF(ISNUMBER(SEARCH("POQUER",AA719)),"Clethodim",IF(ISNUMBER(SEARCH("LITER",AA719)),"Imidacloprid",IF(ISNUMBER(SEARCH("PYRINEX",AA719)),"Chlorpyrifos",IF(ISNUMBER(SEARCH("ORBIT",AA719)),"Omethoate",IF(ISNUMBER(SEARCH("HEXARON",AA719)),"Diuron",IF(ISNUMBER(SEARCH("ISOPROPYLAMINE",AA719)),"Isopropylamine",IF(ISNUMBER(SEARCH("GLYPHOSATE",AA719)),"Glyphosate",IF(ISNUMBER(SEARCH("MANCOZEB",AA719)),"Mancozeb Indofil",IF(ISNUMBER(SEARCH("PARAQUAT",AA719)),"Paraquat",IF(ISNUMBER(SEARCH("CAROMAX",AA719)),"Aromatic Solvent Mixture",IF(ISNUMBER(SEARCH("BUTIRON",AA719)),"Tebuthiuron",IF(ISNUMBER(SEARCH("VORAZ",AA719)),"Methomyl",IF(ISNUMBER(SEARCH("IMIDACLOPRID",AA719)),"Imidacloprid",IF(ISNUMBER(SEARCH("2 4 D",AA719)),"2,4-Dichlorophenoxyacetic acid",IF(ISNUMBER(SEARCH("IMIDACL",AA719)),"Imidacloprid",IF(ISNUMBER(SEARCH("DIUREX",AA719)),"Diuron",IF(ISNUMBER(SEARCH("RAPEL",AA719)),"Acephate","fix it"))))))))))))))))))))</f>
        <v>Carbendazim</v>
      </c>
      <c r="AC719" s="7"/>
      <c r="AD719" s="7"/>
      <c r="AE719" s="7">
        <v>72360</v>
      </c>
      <c r="AF719" s="7">
        <v>72.36</v>
      </c>
      <c r="AG719" s="7">
        <v>1242000</v>
      </c>
      <c r="AJ719" s="10"/>
      <c r="AK719" s="10"/>
      <c r="AL719" s="10"/>
    </row>
    <row r="720" spans="1:38" ht="22" customHeight="1" x14ac:dyDescent="0.3">
      <c r="A720" s="2">
        <v>43575</v>
      </c>
      <c r="B720" s="3" t="s">
        <v>31</v>
      </c>
      <c r="C720" s="3" t="s">
        <v>32</v>
      </c>
      <c r="D720" s="4" t="s">
        <v>49</v>
      </c>
      <c r="E720" s="4" t="s">
        <v>49</v>
      </c>
      <c r="F720" s="3" t="s">
        <v>33</v>
      </c>
      <c r="G720" s="4" t="s">
        <v>49</v>
      </c>
      <c r="H720" s="4" t="s">
        <v>49</v>
      </c>
      <c r="I720" s="3" t="s">
        <v>34</v>
      </c>
      <c r="J720" s="3" t="s">
        <v>35</v>
      </c>
      <c r="K720" s="3" t="s">
        <v>36</v>
      </c>
      <c r="L720" s="3" t="s">
        <v>37</v>
      </c>
      <c r="M720" s="3" t="s">
        <v>33</v>
      </c>
      <c r="N720" s="4" t="s">
        <v>49</v>
      </c>
      <c r="O720" s="4" t="s">
        <v>49</v>
      </c>
      <c r="P720" s="3" t="s">
        <v>38</v>
      </c>
      <c r="Q720" s="3" t="s">
        <v>39</v>
      </c>
      <c r="R720" s="3" t="s">
        <v>40</v>
      </c>
      <c r="S720" s="3" t="s">
        <v>37</v>
      </c>
      <c r="T720" s="3" t="s">
        <v>41</v>
      </c>
      <c r="U720" s="3" t="s">
        <v>42</v>
      </c>
      <c r="V720" s="3" t="s">
        <v>43</v>
      </c>
      <c r="W720" s="3" t="s">
        <v>44</v>
      </c>
      <c r="X720" s="3" t="s">
        <v>45</v>
      </c>
      <c r="Y720" s="3" t="s">
        <v>46</v>
      </c>
      <c r="Z720" s="3" t="s">
        <v>47</v>
      </c>
      <c r="AA720" s="3" t="s">
        <v>896</v>
      </c>
      <c r="AB720" s="12" t="str">
        <f t="shared" si="163"/>
        <v>2,4-Dichlorophenoxyacetic acid</v>
      </c>
      <c r="AC720" s="10"/>
      <c r="AD720" s="10"/>
      <c r="AE720" s="4">
        <v>185899.99</v>
      </c>
      <c r="AF720" s="4">
        <v>185.9</v>
      </c>
      <c r="AG720" s="3" t="s">
        <v>49</v>
      </c>
      <c r="AJ720" s="7"/>
      <c r="AK720" s="7"/>
      <c r="AL720" s="7"/>
    </row>
    <row r="721" spans="1:38" ht="22" customHeight="1" x14ac:dyDescent="0.3">
      <c r="A721" s="2">
        <v>43570</v>
      </c>
      <c r="B721" s="3" t="s">
        <v>31</v>
      </c>
      <c r="C721" s="3" t="s">
        <v>32</v>
      </c>
      <c r="D721" s="4" t="s">
        <v>49</v>
      </c>
      <c r="E721" s="4" t="s">
        <v>49</v>
      </c>
      <c r="F721" s="3" t="s">
        <v>33</v>
      </c>
      <c r="G721" s="4" t="s">
        <v>49</v>
      </c>
      <c r="H721" s="4" t="s">
        <v>49</v>
      </c>
      <c r="I721" s="3" t="s">
        <v>34</v>
      </c>
      <c r="J721" s="3" t="s">
        <v>65</v>
      </c>
      <c r="K721" s="4" t="s">
        <v>49</v>
      </c>
      <c r="L721" s="4" t="s">
        <v>49</v>
      </c>
      <c r="M721" s="3" t="s">
        <v>33</v>
      </c>
      <c r="N721" s="4" t="s">
        <v>49</v>
      </c>
      <c r="O721" s="4" t="s">
        <v>49</v>
      </c>
      <c r="P721" s="3" t="s">
        <v>66</v>
      </c>
      <c r="Q721" s="3" t="s">
        <v>39</v>
      </c>
      <c r="R721" s="3" t="s">
        <v>67</v>
      </c>
      <c r="S721" s="3" t="s">
        <v>68</v>
      </c>
      <c r="T721" s="3" t="s">
        <v>69</v>
      </c>
      <c r="U721" s="3" t="s">
        <v>70</v>
      </c>
      <c r="V721" s="3" t="s">
        <v>43</v>
      </c>
      <c r="W721" s="3" t="s">
        <v>44</v>
      </c>
      <c r="X721" s="3" t="s">
        <v>45</v>
      </c>
      <c r="Y721" s="3" t="s">
        <v>46</v>
      </c>
      <c r="Z721" s="3" t="s">
        <v>73</v>
      </c>
      <c r="AA721" s="3" t="s">
        <v>898</v>
      </c>
      <c r="AB721" s="12" t="s">
        <v>3160</v>
      </c>
      <c r="AC721" s="10"/>
      <c r="AD721" s="10"/>
      <c r="AE721" s="4">
        <v>26499</v>
      </c>
      <c r="AF721" s="4">
        <v>26.5</v>
      </c>
      <c r="AG721" s="4">
        <v>219000</v>
      </c>
      <c r="AJ721" s="10"/>
      <c r="AK721" s="10"/>
      <c r="AL721" s="10"/>
    </row>
    <row r="722" spans="1:38" ht="22" customHeight="1" x14ac:dyDescent="0.3">
      <c r="A722" s="5">
        <v>43570</v>
      </c>
      <c r="B722" s="6" t="s">
        <v>31</v>
      </c>
      <c r="C722" s="6" t="s">
        <v>32</v>
      </c>
      <c r="D722" s="7" t="s">
        <v>49</v>
      </c>
      <c r="E722" s="7" t="s">
        <v>49</v>
      </c>
      <c r="F722" s="6" t="s">
        <v>33</v>
      </c>
      <c r="G722" s="7" t="s">
        <v>49</v>
      </c>
      <c r="H722" s="7" t="s">
        <v>49</v>
      </c>
      <c r="I722" s="6" t="s">
        <v>34</v>
      </c>
      <c r="J722" s="6" t="s">
        <v>65</v>
      </c>
      <c r="K722" s="7" t="s">
        <v>49</v>
      </c>
      <c r="L722" s="7" t="s">
        <v>49</v>
      </c>
      <c r="M722" s="6" t="s">
        <v>33</v>
      </c>
      <c r="N722" s="7" t="s">
        <v>49</v>
      </c>
      <c r="O722" s="7" t="s">
        <v>49</v>
      </c>
      <c r="P722" s="6" t="s">
        <v>66</v>
      </c>
      <c r="Q722" s="6" t="s">
        <v>39</v>
      </c>
      <c r="R722" s="6" t="s">
        <v>67</v>
      </c>
      <c r="S722" s="6" t="s">
        <v>68</v>
      </c>
      <c r="T722" s="6" t="s">
        <v>69</v>
      </c>
      <c r="U722" s="6" t="s">
        <v>70</v>
      </c>
      <c r="V722" s="6" t="s">
        <v>43</v>
      </c>
      <c r="W722" s="6" t="s">
        <v>44</v>
      </c>
      <c r="X722" s="6" t="s">
        <v>45</v>
      </c>
      <c r="Y722" s="6" t="s">
        <v>46</v>
      </c>
      <c r="Z722" s="6" t="s">
        <v>71</v>
      </c>
      <c r="AA722" s="6" t="s">
        <v>899</v>
      </c>
      <c r="AB722" s="12" t="s">
        <v>3160</v>
      </c>
      <c r="AC722" s="7"/>
      <c r="AD722" s="7"/>
      <c r="AE722" s="7">
        <v>44696</v>
      </c>
      <c r="AF722" s="7">
        <v>44.7</v>
      </c>
      <c r="AG722" s="7">
        <v>369000</v>
      </c>
      <c r="AJ722" s="7"/>
      <c r="AK722" s="7"/>
      <c r="AL722" s="7"/>
    </row>
    <row r="723" spans="1:38" ht="22" customHeight="1" x14ac:dyDescent="0.3">
      <c r="A723" s="2">
        <v>43570</v>
      </c>
      <c r="B723" s="3" t="s">
        <v>31</v>
      </c>
      <c r="C723" s="3" t="s">
        <v>32</v>
      </c>
      <c r="D723" s="4" t="s">
        <v>49</v>
      </c>
      <c r="E723" s="4" t="s">
        <v>49</v>
      </c>
      <c r="F723" s="3" t="s">
        <v>33</v>
      </c>
      <c r="G723" s="4" t="s">
        <v>49</v>
      </c>
      <c r="H723" s="4" t="s">
        <v>49</v>
      </c>
      <c r="I723" s="3" t="s">
        <v>34</v>
      </c>
      <c r="J723" s="3" t="s">
        <v>65</v>
      </c>
      <c r="K723" s="4" t="s">
        <v>49</v>
      </c>
      <c r="L723" s="4" t="s">
        <v>49</v>
      </c>
      <c r="M723" s="3" t="s">
        <v>33</v>
      </c>
      <c r="N723" s="4" t="s">
        <v>49</v>
      </c>
      <c r="O723" s="4" t="s">
        <v>49</v>
      </c>
      <c r="P723" s="3" t="s">
        <v>66</v>
      </c>
      <c r="Q723" s="3" t="s">
        <v>39</v>
      </c>
      <c r="R723" s="3" t="s">
        <v>67</v>
      </c>
      <c r="S723" s="3" t="s">
        <v>68</v>
      </c>
      <c r="T723" s="3" t="s">
        <v>69</v>
      </c>
      <c r="U723" s="3" t="s">
        <v>70</v>
      </c>
      <c r="V723" s="3" t="s">
        <v>43</v>
      </c>
      <c r="W723" s="3" t="s">
        <v>44</v>
      </c>
      <c r="X723" s="3" t="s">
        <v>45</v>
      </c>
      <c r="Y723" s="3" t="s">
        <v>46</v>
      </c>
      <c r="Z723" s="3" t="s">
        <v>73</v>
      </c>
      <c r="AA723" s="3" t="s">
        <v>898</v>
      </c>
      <c r="AB723" s="12" t="s">
        <v>3160</v>
      </c>
      <c r="AC723" s="10"/>
      <c r="AD723" s="10"/>
      <c r="AE723" s="4">
        <v>26579</v>
      </c>
      <c r="AF723" s="4">
        <v>26.58</v>
      </c>
      <c r="AG723" s="4">
        <v>220000</v>
      </c>
      <c r="AJ723" s="10"/>
      <c r="AK723" s="10"/>
      <c r="AL723" s="10"/>
    </row>
    <row r="724" spans="1:38" ht="22" customHeight="1" x14ac:dyDescent="0.3">
      <c r="A724" s="5">
        <v>43570</v>
      </c>
      <c r="B724" s="6" t="s">
        <v>31</v>
      </c>
      <c r="C724" s="6" t="s">
        <v>32</v>
      </c>
      <c r="D724" s="7" t="s">
        <v>49</v>
      </c>
      <c r="E724" s="7" t="s">
        <v>49</v>
      </c>
      <c r="F724" s="6" t="s">
        <v>33</v>
      </c>
      <c r="G724" s="7" t="s">
        <v>49</v>
      </c>
      <c r="H724" s="7" t="s">
        <v>49</v>
      </c>
      <c r="I724" s="6" t="s">
        <v>34</v>
      </c>
      <c r="J724" s="6" t="s">
        <v>65</v>
      </c>
      <c r="K724" s="7" t="s">
        <v>49</v>
      </c>
      <c r="L724" s="7" t="s">
        <v>49</v>
      </c>
      <c r="M724" s="6" t="s">
        <v>33</v>
      </c>
      <c r="N724" s="7" t="s">
        <v>49</v>
      </c>
      <c r="O724" s="7" t="s">
        <v>49</v>
      </c>
      <c r="P724" s="6" t="s">
        <v>66</v>
      </c>
      <c r="Q724" s="6" t="s">
        <v>39</v>
      </c>
      <c r="R724" s="6" t="s">
        <v>67</v>
      </c>
      <c r="S724" s="6" t="s">
        <v>68</v>
      </c>
      <c r="T724" s="6" t="s">
        <v>69</v>
      </c>
      <c r="U724" s="6" t="s">
        <v>70</v>
      </c>
      <c r="V724" s="6" t="s">
        <v>43</v>
      </c>
      <c r="W724" s="6" t="s">
        <v>44</v>
      </c>
      <c r="X724" s="6" t="s">
        <v>45</v>
      </c>
      <c r="Y724" s="6" t="s">
        <v>46</v>
      </c>
      <c r="Z724" s="6" t="s">
        <v>71</v>
      </c>
      <c r="AA724" s="6" t="s">
        <v>899</v>
      </c>
      <c r="AB724" s="12" t="s">
        <v>3160</v>
      </c>
      <c r="AC724" s="7"/>
      <c r="AD724" s="7"/>
      <c r="AE724" s="7">
        <v>44696</v>
      </c>
      <c r="AF724" s="7">
        <v>44.7</v>
      </c>
      <c r="AG724" s="7">
        <v>369000</v>
      </c>
      <c r="AJ724" s="7"/>
      <c r="AK724" s="7"/>
      <c r="AL724" s="7"/>
    </row>
    <row r="725" spans="1:38" ht="22" customHeight="1" x14ac:dyDescent="0.3">
      <c r="A725" s="2">
        <v>43570</v>
      </c>
      <c r="B725" s="3" t="s">
        <v>50</v>
      </c>
      <c r="C725" s="3" t="s">
        <v>84</v>
      </c>
      <c r="D725" s="3" t="s">
        <v>85</v>
      </c>
      <c r="E725" s="3" t="s">
        <v>44</v>
      </c>
      <c r="F725" s="3" t="s">
        <v>33</v>
      </c>
      <c r="G725" s="4" t="s">
        <v>49</v>
      </c>
      <c r="H725" s="4" t="s">
        <v>49</v>
      </c>
      <c r="I725" s="3" t="s">
        <v>86</v>
      </c>
      <c r="J725" s="3" t="s">
        <v>817</v>
      </c>
      <c r="K725" s="3" t="s">
        <v>818</v>
      </c>
      <c r="L725" s="3" t="s">
        <v>61</v>
      </c>
      <c r="M725" s="3" t="s">
        <v>33</v>
      </c>
      <c r="N725" s="4">
        <v>124338288.64</v>
      </c>
      <c r="O725" s="4">
        <v>620690093.11000001</v>
      </c>
      <c r="P725" s="3" t="s">
        <v>819</v>
      </c>
      <c r="Q725" s="3" t="s">
        <v>39</v>
      </c>
      <c r="R725" s="3" t="s">
        <v>60</v>
      </c>
      <c r="S725" s="3" t="s">
        <v>61</v>
      </c>
      <c r="T725" s="3" t="s">
        <v>62</v>
      </c>
      <c r="U725" s="3" t="s">
        <v>56</v>
      </c>
      <c r="V725" s="3" t="s">
        <v>90</v>
      </c>
      <c r="W725" s="3" t="s">
        <v>44</v>
      </c>
      <c r="X725" s="3" t="s">
        <v>91</v>
      </c>
      <c r="Y725" s="3" t="s">
        <v>46</v>
      </c>
      <c r="Z725" s="3" t="s">
        <v>820</v>
      </c>
      <c r="AA725" s="19" t="s">
        <v>900</v>
      </c>
      <c r="AB725" s="12" t="s">
        <v>3183</v>
      </c>
      <c r="AC725" s="10"/>
      <c r="AD725" s="10"/>
      <c r="AE725" s="4">
        <v>129240</v>
      </c>
      <c r="AF725" s="4">
        <v>129.24</v>
      </c>
      <c r="AG725" s="4">
        <v>2777000</v>
      </c>
      <c r="AJ725" s="10"/>
      <c r="AK725" s="10"/>
      <c r="AL725" s="10"/>
    </row>
    <row r="726" spans="1:38" ht="22" customHeight="1" x14ac:dyDescent="0.3">
      <c r="A726" s="5">
        <v>43570</v>
      </c>
      <c r="B726" s="6" t="s">
        <v>31</v>
      </c>
      <c r="C726" s="6" t="s">
        <v>32</v>
      </c>
      <c r="D726" s="7" t="s">
        <v>49</v>
      </c>
      <c r="E726" s="7" t="s">
        <v>49</v>
      </c>
      <c r="F726" s="6" t="s">
        <v>33</v>
      </c>
      <c r="G726" s="7" t="s">
        <v>49</v>
      </c>
      <c r="H726" s="7" t="s">
        <v>49</v>
      </c>
      <c r="I726" s="6" t="s">
        <v>34</v>
      </c>
      <c r="J726" s="6" t="s">
        <v>65</v>
      </c>
      <c r="K726" s="7" t="s">
        <v>49</v>
      </c>
      <c r="L726" s="7" t="s">
        <v>49</v>
      </c>
      <c r="M726" s="6" t="s">
        <v>33</v>
      </c>
      <c r="N726" s="7" t="s">
        <v>49</v>
      </c>
      <c r="O726" s="7" t="s">
        <v>49</v>
      </c>
      <c r="P726" s="6" t="s">
        <v>66</v>
      </c>
      <c r="Q726" s="6" t="s">
        <v>39</v>
      </c>
      <c r="R726" s="6" t="s">
        <v>67</v>
      </c>
      <c r="S726" s="6" t="s">
        <v>68</v>
      </c>
      <c r="T726" s="6" t="s">
        <v>69</v>
      </c>
      <c r="U726" s="6" t="s">
        <v>70</v>
      </c>
      <c r="V726" s="6" t="s">
        <v>43</v>
      </c>
      <c r="W726" s="6" t="s">
        <v>44</v>
      </c>
      <c r="X726" s="6" t="s">
        <v>45</v>
      </c>
      <c r="Y726" s="6" t="s">
        <v>46</v>
      </c>
      <c r="Z726" s="6" t="s">
        <v>73</v>
      </c>
      <c r="AA726" s="6" t="s">
        <v>898</v>
      </c>
      <c r="AB726" s="12" t="s">
        <v>3160</v>
      </c>
      <c r="AC726" s="7"/>
      <c r="AD726" s="7"/>
      <c r="AE726" s="7">
        <v>25739</v>
      </c>
      <c r="AF726" s="7">
        <v>25.74</v>
      </c>
      <c r="AG726" s="7">
        <v>213000</v>
      </c>
      <c r="AJ726" s="7"/>
      <c r="AK726" s="7"/>
      <c r="AL726" s="7"/>
    </row>
    <row r="727" spans="1:38" ht="22" customHeight="1" x14ac:dyDescent="0.3">
      <c r="A727" s="2">
        <v>43570</v>
      </c>
      <c r="B727" s="3" t="s">
        <v>31</v>
      </c>
      <c r="C727" s="3" t="s">
        <v>32</v>
      </c>
      <c r="D727" s="4" t="s">
        <v>49</v>
      </c>
      <c r="E727" s="4" t="s">
        <v>49</v>
      </c>
      <c r="F727" s="3" t="s">
        <v>33</v>
      </c>
      <c r="G727" s="4" t="s">
        <v>49</v>
      </c>
      <c r="H727" s="4" t="s">
        <v>49</v>
      </c>
      <c r="I727" s="3" t="s">
        <v>34</v>
      </c>
      <c r="J727" s="3" t="s">
        <v>65</v>
      </c>
      <c r="K727" s="4" t="s">
        <v>49</v>
      </c>
      <c r="L727" s="4" t="s">
        <v>49</v>
      </c>
      <c r="M727" s="3" t="s">
        <v>33</v>
      </c>
      <c r="N727" s="4" t="s">
        <v>49</v>
      </c>
      <c r="O727" s="4" t="s">
        <v>49</v>
      </c>
      <c r="P727" s="3" t="s">
        <v>66</v>
      </c>
      <c r="Q727" s="3" t="s">
        <v>39</v>
      </c>
      <c r="R727" s="3" t="s">
        <v>67</v>
      </c>
      <c r="S727" s="3" t="s">
        <v>68</v>
      </c>
      <c r="T727" s="3" t="s">
        <v>69</v>
      </c>
      <c r="U727" s="3" t="s">
        <v>70</v>
      </c>
      <c r="V727" s="3" t="s">
        <v>43</v>
      </c>
      <c r="W727" s="3" t="s">
        <v>44</v>
      </c>
      <c r="X727" s="3" t="s">
        <v>45</v>
      </c>
      <c r="Y727" s="3" t="s">
        <v>46</v>
      </c>
      <c r="Z727" s="3" t="s">
        <v>73</v>
      </c>
      <c r="AA727" s="3" t="s">
        <v>898</v>
      </c>
      <c r="AB727" s="12" t="s">
        <v>3160</v>
      </c>
      <c r="AC727" s="10"/>
      <c r="AD727" s="10"/>
      <c r="AE727" s="4">
        <v>25699</v>
      </c>
      <c r="AF727" s="4">
        <v>25.7</v>
      </c>
      <c r="AG727" s="4">
        <v>212000</v>
      </c>
      <c r="AJ727" s="10"/>
      <c r="AK727" s="10"/>
      <c r="AL727" s="10"/>
    </row>
    <row r="728" spans="1:38" ht="22" customHeight="1" x14ac:dyDescent="0.3">
      <c r="A728" s="5">
        <v>43570</v>
      </c>
      <c r="B728" s="6" t="s">
        <v>31</v>
      </c>
      <c r="C728" s="6" t="s">
        <v>32</v>
      </c>
      <c r="D728" s="7" t="s">
        <v>49</v>
      </c>
      <c r="E728" s="7" t="s">
        <v>49</v>
      </c>
      <c r="F728" s="6" t="s">
        <v>33</v>
      </c>
      <c r="G728" s="7" t="s">
        <v>49</v>
      </c>
      <c r="H728" s="7" t="s">
        <v>49</v>
      </c>
      <c r="I728" s="6" t="s">
        <v>34</v>
      </c>
      <c r="J728" s="6" t="s">
        <v>65</v>
      </c>
      <c r="K728" s="7" t="s">
        <v>49</v>
      </c>
      <c r="L728" s="7" t="s">
        <v>49</v>
      </c>
      <c r="M728" s="6" t="s">
        <v>33</v>
      </c>
      <c r="N728" s="7" t="s">
        <v>49</v>
      </c>
      <c r="O728" s="7" t="s">
        <v>49</v>
      </c>
      <c r="P728" s="6" t="s">
        <v>66</v>
      </c>
      <c r="Q728" s="6" t="s">
        <v>39</v>
      </c>
      <c r="R728" s="6" t="s">
        <v>67</v>
      </c>
      <c r="S728" s="6" t="s">
        <v>68</v>
      </c>
      <c r="T728" s="6" t="s">
        <v>69</v>
      </c>
      <c r="U728" s="6" t="s">
        <v>70</v>
      </c>
      <c r="V728" s="6" t="s">
        <v>43</v>
      </c>
      <c r="W728" s="6" t="s">
        <v>44</v>
      </c>
      <c r="X728" s="6" t="s">
        <v>45</v>
      </c>
      <c r="Y728" s="6" t="s">
        <v>46</v>
      </c>
      <c r="Z728" s="6" t="s">
        <v>73</v>
      </c>
      <c r="AA728" s="6" t="s">
        <v>898</v>
      </c>
      <c r="AB728" s="12" t="s">
        <v>3160</v>
      </c>
      <c r="AC728" s="7"/>
      <c r="AD728" s="7"/>
      <c r="AE728" s="7">
        <v>26519</v>
      </c>
      <c r="AF728" s="7">
        <v>26.52</v>
      </c>
      <c r="AG728" s="7">
        <v>219000</v>
      </c>
      <c r="AJ728" s="7"/>
      <c r="AK728" s="7"/>
      <c r="AL728" s="7"/>
    </row>
    <row r="729" spans="1:38" ht="22" customHeight="1" x14ac:dyDescent="0.3">
      <c r="A729" s="2">
        <v>43570</v>
      </c>
      <c r="B729" s="3" t="s">
        <v>31</v>
      </c>
      <c r="C729" s="3" t="s">
        <v>32</v>
      </c>
      <c r="D729" s="4" t="s">
        <v>49</v>
      </c>
      <c r="E729" s="4" t="s">
        <v>49</v>
      </c>
      <c r="F729" s="3" t="s">
        <v>33</v>
      </c>
      <c r="G729" s="4" t="s">
        <v>49</v>
      </c>
      <c r="H729" s="4" t="s">
        <v>49</v>
      </c>
      <c r="I729" s="3" t="s">
        <v>34</v>
      </c>
      <c r="J729" s="3" t="s">
        <v>65</v>
      </c>
      <c r="K729" s="4" t="s">
        <v>49</v>
      </c>
      <c r="L729" s="4" t="s">
        <v>49</v>
      </c>
      <c r="M729" s="3" t="s">
        <v>33</v>
      </c>
      <c r="N729" s="4" t="s">
        <v>49</v>
      </c>
      <c r="O729" s="4" t="s">
        <v>49</v>
      </c>
      <c r="P729" s="3" t="s">
        <v>66</v>
      </c>
      <c r="Q729" s="3" t="s">
        <v>39</v>
      </c>
      <c r="R729" s="3" t="s">
        <v>67</v>
      </c>
      <c r="S729" s="3" t="s">
        <v>68</v>
      </c>
      <c r="T729" s="3" t="s">
        <v>69</v>
      </c>
      <c r="U729" s="3" t="s">
        <v>70</v>
      </c>
      <c r="V729" s="3" t="s">
        <v>43</v>
      </c>
      <c r="W729" s="3" t="s">
        <v>44</v>
      </c>
      <c r="X729" s="3" t="s">
        <v>45</v>
      </c>
      <c r="Y729" s="3" t="s">
        <v>46</v>
      </c>
      <c r="Z729" s="3" t="s">
        <v>73</v>
      </c>
      <c r="AA729" s="3" t="s">
        <v>898</v>
      </c>
      <c r="AB729" s="12" t="s">
        <v>3160</v>
      </c>
      <c r="AC729" s="10"/>
      <c r="AD729" s="10"/>
      <c r="AE729" s="4">
        <v>26359</v>
      </c>
      <c r="AF729" s="4">
        <v>26.36</v>
      </c>
      <c r="AG729" s="4">
        <v>218000</v>
      </c>
      <c r="AJ729" s="10"/>
      <c r="AK729" s="10"/>
      <c r="AL729" s="10"/>
    </row>
    <row r="730" spans="1:38" ht="22" customHeight="1" x14ac:dyDescent="0.3">
      <c r="A730" s="5">
        <v>43567</v>
      </c>
      <c r="B730" s="6" t="s">
        <v>212</v>
      </c>
      <c r="C730" s="6" t="s">
        <v>213</v>
      </c>
      <c r="D730" s="6" t="s">
        <v>214</v>
      </c>
      <c r="E730" s="6" t="s">
        <v>97</v>
      </c>
      <c r="F730" s="7" t="s">
        <v>49</v>
      </c>
      <c r="G730" s="7" t="s">
        <v>49</v>
      </c>
      <c r="H730" s="7" t="s">
        <v>49</v>
      </c>
      <c r="I730" s="6" t="s">
        <v>215</v>
      </c>
      <c r="J730" s="6" t="s">
        <v>65</v>
      </c>
      <c r="K730" s="7" t="s">
        <v>49</v>
      </c>
      <c r="L730" s="7" t="s">
        <v>49</v>
      </c>
      <c r="M730" s="6" t="s">
        <v>33</v>
      </c>
      <c r="N730" s="7" t="s">
        <v>49</v>
      </c>
      <c r="O730" s="7" t="s">
        <v>49</v>
      </c>
      <c r="P730" s="6" t="s">
        <v>66</v>
      </c>
      <c r="Q730" s="6" t="s">
        <v>216</v>
      </c>
      <c r="R730" s="6" t="s">
        <v>67</v>
      </c>
      <c r="S730" s="6" t="s">
        <v>68</v>
      </c>
      <c r="T730" s="6" t="s">
        <v>69</v>
      </c>
      <c r="U730" s="6" t="s">
        <v>70</v>
      </c>
      <c r="V730" s="6" t="s">
        <v>217</v>
      </c>
      <c r="W730" s="6" t="s">
        <v>44</v>
      </c>
      <c r="X730" s="6" t="s">
        <v>218</v>
      </c>
      <c r="Y730" s="6" t="s">
        <v>46</v>
      </c>
      <c r="Z730" s="6" t="s">
        <v>219</v>
      </c>
      <c r="AA730" s="6" t="s">
        <v>901</v>
      </c>
      <c r="AB730" s="12" t="str">
        <f t="shared" ref="AB730:AB732" si="164">IF(ISNUMBER(SEARCH("CARBENDAZIM",AA730)),"Carbendazim",IF(ISNUMBER(SEARCH("4-D",AA730)),"2,4-Dichlorophenoxyacetic acid",IF(ISNUMBER(SEARCH("RIDOVER",AA730)),"Glyphosate",IF(ISNUMBER(SEARCH("POQUER",AA730)),"Clethodim",IF(ISNUMBER(SEARCH("LITER",AA730)),"Imidacloprid",IF(ISNUMBER(SEARCH("PYRINEX",AA730)),"Chlorpyrifos",IF(ISNUMBER(SEARCH("ORBIT",AA730)),"Omethoate",IF(ISNUMBER(SEARCH("HEXARON",AA730)),"Diuron",IF(ISNUMBER(SEARCH("ISOPROPYLAMINE",AA730)),"Isopropylamine",IF(ISNUMBER(SEARCH("GLYPHOSATE",AA730)),"Glyphosate",IF(ISNUMBER(SEARCH("MANCOZEB",AA730)),"Mancozeb Indofil",IF(ISNUMBER(SEARCH("PARAQUAT",AA730)),"Paraquat",IF(ISNUMBER(SEARCH("CAROMAX",AA730)),"Aromatic Solvent Mixture",IF(ISNUMBER(SEARCH("BUTIRON",AA730)),"Tebuthiuron",IF(ISNUMBER(SEARCH("VORAZ",AA730)),"Methomyl",IF(ISNUMBER(SEARCH("IMIDACLOPRID",AA730)),"Imidacloprid",IF(ISNUMBER(SEARCH("2 4 D",AA730)),"2,4-Dichlorophenoxyacetic acid",IF(ISNUMBER(SEARCH("IMIDACL",AA730)),"Imidacloprid",IF(ISNUMBER(SEARCH("DIUREX",AA730)),"Diuron",IF(ISNUMBER(SEARCH("RAPEL",AA730)),"Acephate","fix it"))))))))))))))))))))</f>
        <v>Diuron</v>
      </c>
      <c r="AC730" s="7"/>
      <c r="AD730" s="7"/>
      <c r="AE730" s="7">
        <v>50580</v>
      </c>
      <c r="AF730" s="7">
        <v>50.58</v>
      </c>
      <c r="AG730" s="7">
        <v>4880000</v>
      </c>
      <c r="AJ730" s="7"/>
      <c r="AK730" s="7"/>
      <c r="AL730" s="7"/>
    </row>
    <row r="731" spans="1:38" ht="22" customHeight="1" x14ac:dyDescent="0.3">
      <c r="A731" s="2">
        <v>43567</v>
      </c>
      <c r="B731" s="3" t="s">
        <v>212</v>
      </c>
      <c r="C731" s="3" t="s">
        <v>213</v>
      </c>
      <c r="D731" s="3" t="s">
        <v>214</v>
      </c>
      <c r="E731" s="3" t="s">
        <v>97</v>
      </c>
      <c r="F731" s="4" t="s">
        <v>49</v>
      </c>
      <c r="G731" s="4" t="s">
        <v>49</v>
      </c>
      <c r="H731" s="4" t="s">
        <v>49</v>
      </c>
      <c r="I731" s="3" t="s">
        <v>215</v>
      </c>
      <c r="J731" s="3" t="s">
        <v>65</v>
      </c>
      <c r="K731" s="4" t="s">
        <v>49</v>
      </c>
      <c r="L731" s="4" t="s">
        <v>49</v>
      </c>
      <c r="M731" s="3" t="s">
        <v>33</v>
      </c>
      <c r="N731" s="4" t="s">
        <v>49</v>
      </c>
      <c r="O731" s="4" t="s">
        <v>49</v>
      </c>
      <c r="P731" s="3" t="s">
        <v>66</v>
      </c>
      <c r="Q731" s="3" t="s">
        <v>216</v>
      </c>
      <c r="R731" s="3" t="s">
        <v>67</v>
      </c>
      <c r="S731" s="3" t="s">
        <v>68</v>
      </c>
      <c r="T731" s="3" t="s">
        <v>69</v>
      </c>
      <c r="U731" s="3" t="s">
        <v>70</v>
      </c>
      <c r="V731" s="3" t="s">
        <v>217</v>
      </c>
      <c r="W731" s="3" t="s">
        <v>44</v>
      </c>
      <c r="X731" s="3" t="s">
        <v>218</v>
      </c>
      <c r="Y731" s="3" t="s">
        <v>46</v>
      </c>
      <c r="Z731" s="3" t="s">
        <v>219</v>
      </c>
      <c r="AA731" s="3" t="s">
        <v>901</v>
      </c>
      <c r="AB731" s="12" t="str">
        <f t="shared" si="164"/>
        <v>Diuron</v>
      </c>
      <c r="AC731" s="10"/>
      <c r="AD731" s="10"/>
      <c r="AE731" s="4">
        <v>134880.01</v>
      </c>
      <c r="AF731" s="4">
        <v>134.88</v>
      </c>
      <c r="AG731" s="4">
        <v>13014000</v>
      </c>
      <c r="AJ731" s="7"/>
      <c r="AK731" s="7"/>
      <c r="AL731" s="7"/>
    </row>
    <row r="732" spans="1:38" ht="22" customHeight="1" x14ac:dyDescent="0.3">
      <c r="A732" s="5">
        <v>43567</v>
      </c>
      <c r="B732" s="6" t="s">
        <v>212</v>
      </c>
      <c r="C732" s="6" t="s">
        <v>213</v>
      </c>
      <c r="D732" s="6" t="s">
        <v>214</v>
      </c>
      <c r="E732" s="6" t="s">
        <v>97</v>
      </c>
      <c r="F732" s="7" t="s">
        <v>49</v>
      </c>
      <c r="G732" s="7" t="s">
        <v>49</v>
      </c>
      <c r="H732" s="7" t="s">
        <v>49</v>
      </c>
      <c r="I732" s="6" t="s">
        <v>215</v>
      </c>
      <c r="J732" s="6" t="s">
        <v>65</v>
      </c>
      <c r="K732" s="7" t="s">
        <v>49</v>
      </c>
      <c r="L732" s="7" t="s">
        <v>49</v>
      </c>
      <c r="M732" s="6" t="s">
        <v>33</v>
      </c>
      <c r="N732" s="7" t="s">
        <v>49</v>
      </c>
      <c r="O732" s="7" t="s">
        <v>49</v>
      </c>
      <c r="P732" s="6" t="s">
        <v>66</v>
      </c>
      <c r="Q732" s="6" t="s">
        <v>216</v>
      </c>
      <c r="R732" s="6" t="s">
        <v>67</v>
      </c>
      <c r="S732" s="6" t="s">
        <v>68</v>
      </c>
      <c r="T732" s="6" t="s">
        <v>69</v>
      </c>
      <c r="U732" s="6" t="s">
        <v>70</v>
      </c>
      <c r="V732" s="6" t="s">
        <v>217</v>
      </c>
      <c r="W732" s="6" t="s">
        <v>44</v>
      </c>
      <c r="X732" s="6" t="s">
        <v>218</v>
      </c>
      <c r="Y732" s="6" t="s">
        <v>46</v>
      </c>
      <c r="Z732" s="6" t="s">
        <v>219</v>
      </c>
      <c r="AA732" s="6" t="s">
        <v>901</v>
      </c>
      <c r="AB732" s="12" t="str">
        <f t="shared" si="164"/>
        <v>Diuron</v>
      </c>
      <c r="AC732" s="7"/>
      <c r="AD732" s="7"/>
      <c r="AE732" s="7">
        <v>101160</v>
      </c>
      <c r="AF732" s="7">
        <v>101.16</v>
      </c>
      <c r="AG732" s="7">
        <v>9761000</v>
      </c>
      <c r="AJ732" s="10"/>
      <c r="AK732" s="10"/>
      <c r="AL732" s="10"/>
    </row>
    <row r="733" spans="1:38" ht="22" customHeight="1" x14ac:dyDescent="0.3">
      <c r="A733" s="2">
        <v>43566</v>
      </c>
      <c r="B733" s="3" t="s">
        <v>50</v>
      </c>
      <c r="C733" s="3" t="s">
        <v>32</v>
      </c>
      <c r="D733" s="4" t="s">
        <v>49</v>
      </c>
      <c r="E733" s="4" t="s">
        <v>49</v>
      </c>
      <c r="F733" s="3" t="s">
        <v>33</v>
      </c>
      <c r="G733" s="4" t="s">
        <v>49</v>
      </c>
      <c r="H733" s="4" t="s">
        <v>49</v>
      </c>
      <c r="I733" s="3" t="s">
        <v>34</v>
      </c>
      <c r="J733" s="3" t="s">
        <v>902</v>
      </c>
      <c r="K733" s="4" t="s">
        <v>49</v>
      </c>
      <c r="L733" s="4" t="s">
        <v>49</v>
      </c>
      <c r="M733" s="4" t="s">
        <v>49</v>
      </c>
      <c r="N733" s="4" t="s">
        <v>49</v>
      </c>
      <c r="O733" s="4" t="s">
        <v>49</v>
      </c>
      <c r="P733" s="3" t="s">
        <v>903</v>
      </c>
      <c r="Q733" s="3" t="s">
        <v>844</v>
      </c>
      <c r="R733" s="3" t="s">
        <v>96</v>
      </c>
      <c r="S733" s="3" t="s">
        <v>97</v>
      </c>
      <c r="T733" s="3" t="s">
        <v>98</v>
      </c>
      <c r="U733" s="3" t="s">
        <v>99</v>
      </c>
      <c r="V733" s="3" t="s">
        <v>43</v>
      </c>
      <c r="W733" s="3" t="s">
        <v>44</v>
      </c>
      <c r="X733" s="3" t="s">
        <v>45</v>
      </c>
      <c r="Y733" s="3" t="s">
        <v>46</v>
      </c>
      <c r="Z733" s="3" t="s">
        <v>289</v>
      </c>
      <c r="AA733" s="3" t="s">
        <v>904</v>
      </c>
      <c r="AB733" s="12" t="str">
        <f t="shared" ref="AB733:AB763" si="165">IF(ISNUMBER(SEARCH("CARBENDAZIM",AA733)),"Carbendazim",IF(ISNUMBER(SEARCH("4-D",AA733)),"2,4-Dichlorophenoxyacetic acid",IF(ISNUMBER(SEARCH("RIDOVER",AA733)),"Glyphosate",IF(ISNUMBER(SEARCH("POQUER",AA733)),"Clethodim",IF(ISNUMBER(SEARCH("LITER",AA733)),"Imidacloprid",IF(ISNUMBER(SEARCH("PYRINEX",AA733)),"Chlorpyrifos",IF(ISNUMBER(SEARCH("ORBIT",AA733)),"Omethoate",IF(ISNUMBER(SEARCH("HEXARON",AA733)),"Diuron",IF(ISNUMBER(SEARCH("ISOPROPYLAMINE",AA733)),"Isopropylamine",IF(ISNUMBER(SEARCH("GLYPHOSATE",AA733)),"Glyphosate",IF(ISNUMBER(SEARCH("MANCOZEB",AA733)),"Mancozeb Indofil",IF(ISNUMBER(SEARCH("PARAQUAT",AA733)),"Paraquat",IF(ISNUMBER(SEARCH("CAROMAX",AA733)),"Aromatic Solvent Mixture",IF(ISNUMBER(SEARCH("BUTIRON",AA733)),"Tebuthiuron",IF(ISNUMBER(SEARCH("VORAZ",AA733)),"Methomyl",IF(ISNUMBER(SEARCH("IMIDACLOPRID",AA733)),"Imidacloprid",IF(ISNUMBER(SEARCH("2 4 D",AA733)),"2,4-Dichlorophenoxyacetic acid",IF(ISNUMBER(SEARCH("IMIDACL",AA733)),"Imidacloprid",IF(ISNUMBER(SEARCH("DIUREX",AA733)),"Diuron",IF(ISNUMBER(SEARCH("RAPEL",AA733)),"Acephate","fix it"))))))))))))))))))))</f>
        <v>Isopropylamine</v>
      </c>
      <c r="AC733" s="10"/>
      <c r="AD733" s="10"/>
      <c r="AE733" s="4">
        <v>43890</v>
      </c>
      <c r="AF733" s="4">
        <v>43.89</v>
      </c>
      <c r="AG733" s="4">
        <v>130000</v>
      </c>
      <c r="AJ733" s="7"/>
      <c r="AK733" s="7"/>
      <c r="AL733" s="7"/>
    </row>
    <row r="734" spans="1:38" ht="22" customHeight="1" x14ac:dyDescent="0.3">
      <c r="A734" s="5">
        <v>43566</v>
      </c>
      <c r="B734" s="6" t="s">
        <v>50</v>
      </c>
      <c r="C734" s="6" t="s">
        <v>32</v>
      </c>
      <c r="D734" s="7" t="s">
        <v>49</v>
      </c>
      <c r="E734" s="7" t="s">
        <v>49</v>
      </c>
      <c r="F734" s="6" t="s">
        <v>33</v>
      </c>
      <c r="G734" s="7" t="s">
        <v>49</v>
      </c>
      <c r="H734" s="7" t="s">
        <v>49</v>
      </c>
      <c r="I734" s="6" t="s">
        <v>34</v>
      </c>
      <c r="J734" s="6" t="s">
        <v>902</v>
      </c>
      <c r="K734" s="7" t="s">
        <v>49</v>
      </c>
      <c r="L734" s="7" t="s">
        <v>49</v>
      </c>
      <c r="M734" s="7" t="s">
        <v>49</v>
      </c>
      <c r="N734" s="7" t="s">
        <v>49</v>
      </c>
      <c r="O734" s="7" t="s">
        <v>49</v>
      </c>
      <c r="P734" s="6" t="s">
        <v>903</v>
      </c>
      <c r="Q734" s="6" t="s">
        <v>844</v>
      </c>
      <c r="R734" s="6" t="s">
        <v>96</v>
      </c>
      <c r="S734" s="6" t="s">
        <v>97</v>
      </c>
      <c r="T734" s="6" t="s">
        <v>98</v>
      </c>
      <c r="U734" s="6" t="s">
        <v>99</v>
      </c>
      <c r="V734" s="6" t="s">
        <v>43</v>
      </c>
      <c r="W734" s="6" t="s">
        <v>44</v>
      </c>
      <c r="X734" s="6" t="s">
        <v>45</v>
      </c>
      <c r="Y734" s="6" t="s">
        <v>46</v>
      </c>
      <c r="Z734" s="6" t="s">
        <v>289</v>
      </c>
      <c r="AA734" s="6" t="s">
        <v>905</v>
      </c>
      <c r="AB734" s="12" t="str">
        <f t="shared" si="165"/>
        <v>Isopropylamine</v>
      </c>
      <c r="AC734" s="7"/>
      <c r="AD734" s="7"/>
      <c r="AE734" s="7">
        <v>59030</v>
      </c>
      <c r="AF734" s="7">
        <v>59.03</v>
      </c>
      <c r="AG734" s="7">
        <v>175000</v>
      </c>
      <c r="AJ734" s="10"/>
      <c r="AK734" s="10"/>
      <c r="AL734" s="10"/>
    </row>
    <row r="735" spans="1:38" ht="22" customHeight="1" x14ac:dyDescent="0.3">
      <c r="A735" s="2">
        <v>43562</v>
      </c>
      <c r="B735" s="3" t="s">
        <v>144</v>
      </c>
      <c r="C735" s="3" t="s">
        <v>84</v>
      </c>
      <c r="D735" s="3" t="s">
        <v>85</v>
      </c>
      <c r="E735" s="3" t="s">
        <v>44</v>
      </c>
      <c r="F735" s="3" t="s">
        <v>33</v>
      </c>
      <c r="G735" s="4" t="s">
        <v>49</v>
      </c>
      <c r="H735" s="4" t="s">
        <v>49</v>
      </c>
      <c r="I735" s="3" t="s">
        <v>86</v>
      </c>
      <c r="J735" s="3" t="s">
        <v>77</v>
      </c>
      <c r="K735" s="3" t="s">
        <v>78</v>
      </c>
      <c r="L735" s="3" t="s">
        <v>68</v>
      </c>
      <c r="M735" s="3" t="s">
        <v>33</v>
      </c>
      <c r="N735" s="4" t="s">
        <v>49</v>
      </c>
      <c r="O735" s="4" t="s">
        <v>49</v>
      </c>
      <c r="P735" s="3" t="s">
        <v>79</v>
      </c>
      <c r="Q735" s="3" t="s">
        <v>39</v>
      </c>
      <c r="R735" s="3" t="s">
        <v>67</v>
      </c>
      <c r="S735" s="3" t="s">
        <v>68</v>
      </c>
      <c r="T735" s="3" t="s">
        <v>69</v>
      </c>
      <c r="U735" s="3" t="s">
        <v>70</v>
      </c>
      <c r="V735" s="3" t="s">
        <v>90</v>
      </c>
      <c r="W735" s="3" t="s">
        <v>44</v>
      </c>
      <c r="X735" s="3" t="s">
        <v>91</v>
      </c>
      <c r="Y735" s="3" t="s">
        <v>46</v>
      </c>
      <c r="Z735" s="3" t="s">
        <v>145</v>
      </c>
      <c r="AA735" s="3" t="s">
        <v>906</v>
      </c>
      <c r="AB735" s="12" t="s">
        <v>3140</v>
      </c>
      <c r="AC735" s="10"/>
      <c r="AD735" s="10"/>
      <c r="AE735" s="4">
        <v>19650</v>
      </c>
      <c r="AF735" s="4">
        <v>19.649999999999999</v>
      </c>
      <c r="AG735" s="4">
        <v>15470000</v>
      </c>
      <c r="AJ735" s="7"/>
      <c r="AK735" s="7"/>
      <c r="AL735" s="7"/>
    </row>
    <row r="736" spans="1:38" ht="22" customHeight="1" x14ac:dyDescent="0.3">
      <c r="A736" s="5">
        <v>43557</v>
      </c>
      <c r="B736" s="6" t="s">
        <v>31</v>
      </c>
      <c r="C736" s="6" t="s">
        <v>32</v>
      </c>
      <c r="D736" s="7" t="s">
        <v>49</v>
      </c>
      <c r="E736" s="7" t="s">
        <v>49</v>
      </c>
      <c r="F736" s="6" t="s">
        <v>33</v>
      </c>
      <c r="G736" s="7" t="s">
        <v>49</v>
      </c>
      <c r="H736" s="7" t="s">
        <v>49</v>
      </c>
      <c r="I736" s="6" t="s">
        <v>34</v>
      </c>
      <c r="J736" s="6" t="s">
        <v>65</v>
      </c>
      <c r="K736" s="7" t="s">
        <v>49</v>
      </c>
      <c r="L736" s="7" t="s">
        <v>49</v>
      </c>
      <c r="M736" s="6" t="s">
        <v>33</v>
      </c>
      <c r="N736" s="7" t="s">
        <v>49</v>
      </c>
      <c r="O736" s="7" t="s">
        <v>49</v>
      </c>
      <c r="P736" s="6" t="s">
        <v>66</v>
      </c>
      <c r="Q736" s="6" t="s">
        <v>844</v>
      </c>
      <c r="R736" s="6" t="s">
        <v>67</v>
      </c>
      <c r="S736" s="6" t="s">
        <v>68</v>
      </c>
      <c r="T736" s="6" t="s">
        <v>69</v>
      </c>
      <c r="U736" s="6" t="s">
        <v>70</v>
      </c>
      <c r="V736" s="6" t="s">
        <v>43</v>
      </c>
      <c r="W736" s="6" t="s">
        <v>44</v>
      </c>
      <c r="X736" s="6" t="s">
        <v>45</v>
      </c>
      <c r="Y736" s="6" t="s">
        <v>46</v>
      </c>
      <c r="Z736" s="6" t="s">
        <v>73</v>
      </c>
      <c r="AA736" s="6" t="s">
        <v>907</v>
      </c>
      <c r="AB736" s="12" t="str">
        <f t="shared" si="165"/>
        <v>Clethodim</v>
      </c>
      <c r="AC736" s="7"/>
      <c r="AD736" s="7"/>
      <c r="AE736" s="7">
        <v>25999</v>
      </c>
      <c r="AF736" s="7">
        <v>26</v>
      </c>
      <c r="AG736" s="7">
        <v>215000</v>
      </c>
      <c r="AJ736" s="10"/>
      <c r="AK736" s="10"/>
      <c r="AL736" s="10"/>
    </row>
    <row r="737" spans="1:38" ht="22" customHeight="1" x14ac:dyDescent="0.3">
      <c r="A737" s="2">
        <v>43557</v>
      </c>
      <c r="B737" s="3" t="s">
        <v>31</v>
      </c>
      <c r="C737" s="3" t="s">
        <v>32</v>
      </c>
      <c r="D737" s="4" t="s">
        <v>49</v>
      </c>
      <c r="E737" s="4" t="s">
        <v>49</v>
      </c>
      <c r="F737" s="3" t="s">
        <v>33</v>
      </c>
      <c r="G737" s="4" t="s">
        <v>49</v>
      </c>
      <c r="H737" s="4" t="s">
        <v>49</v>
      </c>
      <c r="I737" s="3" t="s">
        <v>34</v>
      </c>
      <c r="J737" s="3" t="s">
        <v>65</v>
      </c>
      <c r="K737" s="4" t="s">
        <v>49</v>
      </c>
      <c r="L737" s="4" t="s">
        <v>49</v>
      </c>
      <c r="M737" s="3" t="s">
        <v>33</v>
      </c>
      <c r="N737" s="4" t="s">
        <v>49</v>
      </c>
      <c r="O737" s="4" t="s">
        <v>49</v>
      </c>
      <c r="P737" s="3" t="s">
        <v>66</v>
      </c>
      <c r="Q737" s="3" t="s">
        <v>893</v>
      </c>
      <c r="R737" s="3" t="s">
        <v>67</v>
      </c>
      <c r="S737" s="3" t="s">
        <v>68</v>
      </c>
      <c r="T737" s="3" t="s">
        <v>69</v>
      </c>
      <c r="U737" s="3" t="s">
        <v>70</v>
      </c>
      <c r="V737" s="3" t="s">
        <v>43</v>
      </c>
      <c r="W737" s="3" t="s">
        <v>44</v>
      </c>
      <c r="X737" s="3" t="s">
        <v>45</v>
      </c>
      <c r="Y737" s="3" t="s">
        <v>46</v>
      </c>
      <c r="Z737" s="3" t="s">
        <v>73</v>
      </c>
      <c r="AA737" s="3" t="s">
        <v>907</v>
      </c>
      <c r="AB737" s="12" t="str">
        <f t="shared" si="165"/>
        <v>Clethodim</v>
      </c>
      <c r="AC737" s="10"/>
      <c r="AD737" s="10"/>
      <c r="AE737" s="4">
        <v>26299</v>
      </c>
      <c r="AF737" s="4">
        <v>26.3</v>
      </c>
      <c r="AG737" s="4">
        <v>217000</v>
      </c>
      <c r="AJ737" s="7"/>
      <c r="AK737" s="7"/>
      <c r="AL737" s="7"/>
    </row>
    <row r="738" spans="1:38" ht="22" customHeight="1" x14ac:dyDescent="0.3">
      <c r="A738" s="5">
        <v>43557</v>
      </c>
      <c r="B738" s="6" t="s">
        <v>31</v>
      </c>
      <c r="C738" s="6" t="s">
        <v>32</v>
      </c>
      <c r="D738" s="7" t="s">
        <v>49</v>
      </c>
      <c r="E738" s="7" t="s">
        <v>49</v>
      </c>
      <c r="F738" s="6" t="s">
        <v>33</v>
      </c>
      <c r="G738" s="7" t="s">
        <v>49</v>
      </c>
      <c r="H738" s="7" t="s">
        <v>49</v>
      </c>
      <c r="I738" s="6" t="s">
        <v>34</v>
      </c>
      <c r="J738" s="6" t="s">
        <v>65</v>
      </c>
      <c r="K738" s="7" t="s">
        <v>49</v>
      </c>
      <c r="L738" s="7" t="s">
        <v>49</v>
      </c>
      <c r="M738" s="6" t="s">
        <v>33</v>
      </c>
      <c r="N738" s="7" t="s">
        <v>49</v>
      </c>
      <c r="O738" s="7" t="s">
        <v>49</v>
      </c>
      <c r="P738" s="6" t="s">
        <v>66</v>
      </c>
      <c r="Q738" s="6" t="s">
        <v>400</v>
      </c>
      <c r="R738" s="6" t="s">
        <v>67</v>
      </c>
      <c r="S738" s="6" t="s">
        <v>68</v>
      </c>
      <c r="T738" s="6" t="s">
        <v>69</v>
      </c>
      <c r="U738" s="6" t="s">
        <v>70</v>
      </c>
      <c r="V738" s="6" t="s">
        <v>43</v>
      </c>
      <c r="W738" s="6" t="s">
        <v>44</v>
      </c>
      <c r="X738" s="6" t="s">
        <v>45</v>
      </c>
      <c r="Y738" s="6" t="s">
        <v>46</v>
      </c>
      <c r="Z738" s="6" t="s">
        <v>73</v>
      </c>
      <c r="AA738" s="6" t="s">
        <v>907</v>
      </c>
      <c r="AB738" s="12" t="str">
        <f t="shared" si="165"/>
        <v>Clethodim</v>
      </c>
      <c r="AC738" s="7"/>
      <c r="AD738" s="7"/>
      <c r="AE738" s="7">
        <v>26159</v>
      </c>
      <c r="AF738" s="7">
        <v>26.16</v>
      </c>
      <c r="AG738" s="7">
        <v>216000</v>
      </c>
      <c r="AJ738" s="10"/>
      <c r="AK738" s="10"/>
      <c r="AL738" s="10"/>
    </row>
    <row r="739" spans="1:38" ht="22" customHeight="1" x14ac:dyDescent="0.3">
      <c r="A739" s="2">
        <v>43557</v>
      </c>
      <c r="B739" s="3" t="s">
        <v>31</v>
      </c>
      <c r="C739" s="3" t="s">
        <v>32</v>
      </c>
      <c r="D739" s="4" t="s">
        <v>49</v>
      </c>
      <c r="E739" s="4" t="s">
        <v>49</v>
      </c>
      <c r="F739" s="3" t="s">
        <v>33</v>
      </c>
      <c r="G739" s="4" t="s">
        <v>49</v>
      </c>
      <c r="H739" s="4" t="s">
        <v>49</v>
      </c>
      <c r="I739" s="3" t="s">
        <v>34</v>
      </c>
      <c r="J739" s="3" t="s">
        <v>65</v>
      </c>
      <c r="K739" s="4" t="s">
        <v>49</v>
      </c>
      <c r="L739" s="4" t="s">
        <v>49</v>
      </c>
      <c r="M739" s="3" t="s">
        <v>33</v>
      </c>
      <c r="N739" s="4" t="s">
        <v>49</v>
      </c>
      <c r="O739" s="4" t="s">
        <v>49</v>
      </c>
      <c r="P739" s="3" t="s">
        <v>66</v>
      </c>
      <c r="Q739" s="3" t="s">
        <v>844</v>
      </c>
      <c r="R739" s="3" t="s">
        <v>67</v>
      </c>
      <c r="S739" s="3" t="s">
        <v>68</v>
      </c>
      <c r="T739" s="3" t="s">
        <v>69</v>
      </c>
      <c r="U739" s="3" t="s">
        <v>70</v>
      </c>
      <c r="V739" s="3" t="s">
        <v>43</v>
      </c>
      <c r="W739" s="3" t="s">
        <v>44</v>
      </c>
      <c r="X739" s="3" t="s">
        <v>45</v>
      </c>
      <c r="Y739" s="3" t="s">
        <v>46</v>
      </c>
      <c r="Z739" s="3" t="s">
        <v>73</v>
      </c>
      <c r="AA739" s="3" t="s">
        <v>907</v>
      </c>
      <c r="AB739" s="12" t="str">
        <f t="shared" si="165"/>
        <v>Clethodim</v>
      </c>
      <c r="AC739" s="10"/>
      <c r="AD739" s="10"/>
      <c r="AE739" s="4">
        <v>26249</v>
      </c>
      <c r="AF739" s="4">
        <v>26.25</v>
      </c>
      <c r="AG739" s="4">
        <v>217000</v>
      </c>
      <c r="AJ739" s="7"/>
      <c r="AK739" s="7"/>
      <c r="AL739" s="7"/>
    </row>
    <row r="740" spans="1:38" ht="22" customHeight="1" x14ac:dyDescent="0.3">
      <c r="A740" s="5">
        <v>43557</v>
      </c>
      <c r="B740" s="6" t="s">
        <v>31</v>
      </c>
      <c r="C740" s="6" t="s">
        <v>32</v>
      </c>
      <c r="D740" s="7" t="s">
        <v>49</v>
      </c>
      <c r="E740" s="7" t="s">
        <v>49</v>
      </c>
      <c r="F740" s="6" t="s">
        <v>33</v>
      </c>
      <c r="G740" s="7" t="s">
        <v>49</v>
      </c>
      <c r="H740" s="7" t="s">
        <v>49</v>
      </c>
      <c r="I740" s="6" t="s">
        <v>34</v>
      </c>
      <c r="J740" s="6" t="s">
        <v>65</v>
      </c>
      <c r="K740" s="7" t="s">
        <v>49</v>
      </c>
      <c r="L740" s="7" t="s">
        <v>49</v>
      </c>
      <c r="M740" s="6" t="s">
        <v>33</v>
      </c>
      <c r="N740" s="7" t="s">
        <v>49</v>
      </c>
      <c r="O740" s="7" t="s">
        <v>49</v>
      </c>
      <c r="P740" s="6" t="s">
        <v>66</v>
      </c>
      <c r="Q740" s="6" t="s">
        <v>400</v>
      </c>
      <c r="R740" s="6" t="s">
        <v>67</v>
      </c>
      <c r="S740" s="6" t="s">
        <v>68</v>
      </c>
      <c r="T740" s="6" t="s">
        <v>69</v>
      </c>
      <c r="U740" s="6" t="s">
        <v>70</v>
      </c>
      <c r="V740" s="6" t="s">
        <v>43</v>
      </c>
      <c r="W740" s="6" t="s">
        <v>44</v>
      </c>
      <c r="X740" s="6" t="s">
        <v>45</v>
      </c>
      <c r="Y740" s="6" t="s">
        <v>46</v>
      </c>
      <c r="Z740" s="6" t="s">
        <v>73</v>
      </c>
      <c r="AA740" s="6" t="s">
        <v>907</v>
      </c>
      <c r="AB740" s="12" t="str">
        <f t="shared" si="165"/>
        <v>Clethodim</v>
      </c>
      <c r="AC740" s="7"/>
      <c r="AD740" s="7"/>
      <c r="AE740" s="7">
        <v>25949</v>
      </c>
      <c r="AF740" s="7">
        <v>25.95</v>
      </c>
      <c r="AG740" s="7">
        <v>214000</v>
      </c>
      <c r="AJ740" s="10"/>
      <c r="AK740" s="10"/>
      <c r="AL740" s="10"/>
    </row>
    <row r="741" spans="1:38" ht="22" customHeight="1" x14ac:dyDescent="0.3">
      <c r="A741" s="2">
        <v>43557</v>
      </c>
      <c r="B741" s="3" t="s">
        <v>31</v>
      </c>
      <c r="C741" s="3" t="s">
        <v>32</v>
      </c>
      <c r="D741" s="4" t="s">
        <v>49</v>
      </c>
      <c r="E741" s="4" t="s">
        <v>49</v>
      </c>
      <c r="F741" s="3" t="s">
        <v>33</v>
      </c>
      <c r="G741" s="4" t="s">
        <v>49</v>
      </c>
      <c r="H741" s="4" t="s">
        <v>49</v>
      </c>
      <c r="I741" s="3" t="s">
        <v>34</v>
      </c>
      <c r="J741" s="3" t="s">
        <v>65</v>
      </c>
      <c r="K741" s="4" t="s">
        <v>49</v>
      </c>
      <c r="L741" s="4" t="s">
        <v>49</v>
      </c>
      <c r="M741" s="3" t="s">
        <v>33</v>
      </c>
      <c r="N741" s="4" t="s">
        <v>49</v>
      </c>
      <c r="O741" s="4" t="s">
        <v>49</v>
      </c>
      <c r="P741" s="3" t="s">
        <v>66</v>
      </c>
      <c r="Q741" s="3" t="s">
        <v>39</v>
      </c>
      <c r="R741" s="3" t="s">
        <v>67</v>
      </c>
      <c r="S741" s="3" t="s">
        <v>68</v>
      </c>
      <c r="T741" s="3" t="s">
        <v>69</v>
      </c>
      <c r="U741" s="3" t="s">
        <v>70</v>
      </c>
      <c r="V741" s="3" t="s">
        <v>43</v>
      </c>
      <c r="W741" s="3" t="s">
        <v>44</v>
      </c>
      <c r="X741" s="3" t="s">
        <v>45</v>
      </c>
      <c r="Y741" s="3" t="s">
        <v>46</v>
      </c>
      <c r="Z741" s="3" t="s">
        <v>71</v>
      </c>
      <c r="AA741" s="3" t="s">
        <v>908</v>
      </c>
      <c r="AB741" s="12" t="s">
        <v>3160</v>
      </c>
      <c r="AC741" s="10"/>
      <c r="AD741" s="10"/>
      <c r="AE741" s="4">
        <v>89392</v>
      </c>
      <c r="AF741" s="4">
        <v>89.39</v>
      </c>
      <c r="AG741" s="4">
        <v>739000</v>
      </c>
      <c r="AJ741" s="7"/>
      <c r="AK741" s="7"/>
      <c r="AL741" s="7"/>
    </row>
    <row r="742" spans="1:38" ht="22" customHeight="1" x14ac:dyDescent="0.3">
      <c r="A742" s="5">
        <v>43557</v>
      </c>
      <c r="B742" s="6" t="s">
        <v>50</v>
      </c>
      <c r="C742" s="6" t="s">
        <v>32</v>
      </c>
      <c r="D742" s="7" t="s">
        <v>49</v>
      </c>
      <c r="E742" s="7" t="s">
        <v>49</v>
      </c>
      <c r="F742" s="6" t="s">
        <v>33</v>
      </c>
      <c r="G742" s="7" t="s">
        <v>49</v>
      </c>
      <c r="H742" s="7" t="s">
        <v>49</v>
      </c>
      <c r="I742" s="6" t="s">
        <v>34</v>
      </c>
      <c r="J742" s="6" t="s">
        <v>173</v>
      </c>
      <c r="K742" s="6" t="s">
        <v>174</v>
      </c>
      <c r="L742" s="6" t="s">
        <v>97</v>
      </c>
      <c r="M742" s="7" t="s">
        <v>49</v>
      </c>
      <c r="N742" s="7" t="s">
        <v>49</v>
      </c>
      <c r="O742" s="7" t="s">
        <v>49</v>
      </c>
      <c r="P742" s="6" t="s">
        <v>760</v>
      </c>
      <c r="Q742" s="6" t="s">
        <v>39</v>
      </c>
      <c r="R742" s="6" t="s">
        <v>176</v>
      </c>
      <c r="S742" s="6" t="s">
        <v>97</v>
      </c>
      <c r="T742" s="6" t="s">
        <v>177</v>
      </c>
      <c r="U742" s="6" t="s">
        <v>178</v>
      </c>
      <c r="V742" s="6" t="s">
        <v>43</v>
      </c>
      <c r="W742" s="6" t="s">
        <v>44</v>
      </c>
      <c r="X742" s="6" t="s">
        <v>45</v>
      </c>
      <c r="Y742" s="6" t="s">
        <v>46</v>
      </c>
      <c r="Z742" s="6" t="s">
        <v>179</v>
      </c>
      <c r="AA742" s="6" t="s">
        <v>909</v>
      </c>
      <c r="AB742" s="12" t="str">
        <f t="shared" ref="AB742:AB743" si="166">IF(ISNUMBER(SEARCH("DMS",AA742)),"Dimethyl Sulfate",IF(ISNUMBER(SEARCH("2,4-XILIDIN",AA742)),"2,4-Xylidine",IF(ISNUMBER(SEARCH("GALIGAN",AA742)),"Oxyfluorfen",IF(ISNUMBER(SEARCH("DIMETHYLAMINE",AA742)),"Dimethylamine",IF(ISNUMBER(SEARCH("ORTHOFORMATE",AA742)),"Trimethyl orthoformate",IF(ISNUMBER(SEARCH("NOVALURON",AA742)),"Novaluron",IF(ISNUMBER(SEARCH("DIMETHYL SULPHATE",AA742)),"Dimethyl Sulphate",IF(ISNUMBER(SEARCH("ALTAPYNE",AA742)),"Acid Based Co-Emulsifier",IF(ISNUMBER(SEARCH("METHANESULFONYL",AA742)),"Methanesulfonyl chloride",IF(ISNUMBER(SEARCH("METHYL FORMATE",AA742)),"Methanoate",IF(ISNUMBER(SEARCH("FLUEN",AA742)),"Fluensulfone","FIX IT")))))))))))</f>
        <v>Acid Based Co-Emulsifier</v>
      </c>
      <c r="AC742" s="7"/>
      <c r="AD742" s="7"/>
      <c r="AE742" s="7">
        <v>34750</v>
      </c>
      <c r="AF742" s="7">
        <v>34.75</v>
      </c>
      <c r="AG742" s="7">
        <v>21700</v>
      </c>
      <c r="AJ742" s="10"/>
      <c r="AK742" s="10"/>
      <c r="AL742" s="10"/>
    </row>
    <row r="743" spans="1:38" ht="22" customHeight="1" x14ac:dyDescent="0.3">
      <c r="A743" s="2">
        <v>43556</v>
      </c>
      <c r="B743" s="3" t="s">
        <v>31</v>
      </c>
      <c r="C743" s="3" t="s">
        <v>32</v>
      </c>
      <c r="D743" s="4" t="s">
        <v>49</v>
      </c>
      <c r="E743" s="4" t="s">
        <v>49</v>
      </c>
      <c r="F743" s="3" t="s">
        <v>33</v>
      </c>
      <c r="G743" s="4" t="s">
        <v>49</v>
      </c>
      <c r="H743" s="4" t="s">
        <v>49</v>
      </c>
      <c r="I743" s="3" t="s">
        <v>34</v>
      </c>
      <c r="J743" s="3" t="s">
        <v>77</v>
      </c>
      <c r="K743" s="3" t="s">
        <v>78</v>
      </c>
      <c r="L743" s="3" t="s">
        <v>68</v>
      </c>
      <c r="M743" s="3" t="s">
        <v>33</v>
      </c>
      <c r="N743" s="4" t="s">
        <v>49</v>
      </c>
      <c r="O743" s="4" t="s">
        <v>49</v>
      </c>
      <c r="P743" s="3" t="s">
        <v>79</v>
      </c>
      <c r="Q743" s="3" t="s">
        <v>39</v>
      </c>
      <c r="R743" s="3" t="s">
        <v>67</v>
      </c>
      <c r="S743" s="3" t="s">
        <v>68</v>
      </c>
      <c r="T743" s="3" t="s">
        <v>69</v>
      </c>
      <c r="U743" s="3" t="s">
        <v>70</v>
      </c>
      <c r="V743" s="3" t="s">
        <v>43</v>
      </c>
      <c r="W743" s="3" t="s">
        <v>44</v>
      </c>
      <c r="X743" s="3" t="s">
        <v>45</v>
      </c>
      <c r="Y743" s="3" t="s">
        <v>46</v>
      </c>
      <c r="Z743" s="3" t="s">
        <v>82</v>
      </c>
      <c r="AA743" s="3" t="s">
        <v>910</v>
      </c>
      <c r="AB743" s="12" t="str">
        <f t="shared" si="166"/>
        <v>Novaluron</v>
      </c>
      <c r="AC743" s="10"/>
      <c r="AD743" s="10"/>
      <c r="AE743" s="4">
        <v>19800</v>
      </c>
      <c r="AF743" s="4">
        <v>19.8</v>
      </c>
      <c r="AG743" s="4">
        <v>364000</v>
      </c>
      <c r="AJ743" s="7"/>
      <c r="AK743" s="7"/>
      <c r="AL743" s="7"/>
    </row>
    <row r="744" spans="1:38" ht="22" customHeight="1" x14ac:dyDescent="0.3">
      <c r="A744" s="5">
        <v>43556</v>
      </c>
      <c r="B744" s="6" t="s">
        <v>31</v>
      </c>
      <c r="C744" s="6" t="s">
        <v>32</v>
      </c>
      <c r="D744" s="7" t="s">
        <v>49</v>
      </c>
      <c r="E744" s="7" t="s">
        <v>49</v>
      </c>
      <c r="F744" s="6" t="s">
        <v>33</v>
      </c>
      <c r="G744" s="7" t="s">
        <v>49</v>
      </c>
      <c r="H744" s="7" t="s">
        <v>49</v>
      </c>
      <c r="I744" s="6" t="s">
        <v>34</v>
      </c>
      <c r="J744" s="6" t="s">
        <v>77</v>
      </c>
      <c r="K744" s="6" t="s">
        <v>78</v>
      </c>
      <c r="L744" s="6" t="s">
        <v>68</v>
      </c>
      <c r="M744" s="6" t="s">
        <v>33</v>
      </c>
      <c r="N744" s="7" t="s">
        <v>49</v>
      </c>
      <c r="O744" s="7" t="s">
        <v>49</v>
      </c>
      <c r="P744" s="6" t="s">
        <v>79</v>
      </c>
      <c r="Q744" s="6" t="s">
        <v>39</v>
      </c>
      <c r="R744" s="6" t="s">
        <v>67</v>
      </c>
      <c r="S744" s="6" t="s">
        <v>68</v>
      </c>
      <c r="T744" s="6" t="s">
        <v>69</v>
      </c>
      <c r="U744" s="6" t="s">
        <v>70</v>
      </c>
      <c r="V744" s="6" t="s">
        <v>43</v>
      </c>
      <c r="W744" s="6" t="s">
        <v>44</v>
      </c>
      <c r="X744" s="6" t="s">
        <v>45</v>
      </c>
      <c r="Y744" s="6" t="s">
        <v>46</v>
      </c>
      <c r="Z744" s="6" t="s">
        <v>82</v>
      </c>
      <c r="AA744" s="6" t="s">
        <v>911</v>
      </c>
      <c r="AB744" s="18" t="s">
        <v>3193</v>
      </c>
      <c r="AC744" s="7"/>
      <c r="AD744" s="7"/>
      <c r="AE744" s="7">
        <v>206100.01</v>
      </c>
      <c r="AF744" s="7">
        <v>206.1</v>
      </c>
      <c r="AG744" s="7">
        <v>3788000</v>
      </c>
      <c r="AJ744" s="10"/>
      <c r="AK744" s="10"/>
      <c r="AL744" s="10"/>
    </row>
    <row r="745" spans="1:38" ht="22" customHeight="1" x14ac:dyDescent="0.3">
      <c r="A745" s="2">
        <v>43555</v>
      </c>
      <c r="B745" s="3" t="s">
        <v>31</v>
      </c>
      <c r="C745" s="3" t="s">
        <v>32</v>
      </c>
      <c r="D745" s="4" t="s">
        <v>49</v>
      </c>
      <c r="E745" s="4" t="s">
        <v>49</v>
      </c>
      <c r="F745" s="3" t="s">
        <v>33</v>
      </c>
      <c r="G745" s="4" t="s">
        <v>49</v>
      </c>
      <c r="H745" s="4" t="s">
        <v>49</v>
      </c>
      <c r="I745" s="3" t="s">
        <v>34</v>
      </c>
      <c r="J745" s="3" t="s">
        <v>77</v>
      </c>
      <c r="K745" s="3" t="s">
        <v>78</v>
      </c>
      <c r="L745" s="3" t="s">
        <v>68</v>
      </c>
      <c r="M745" s="3" t="s">
        <v>33</v>
      </c>
      <c r="N745" s="4" t="s">
        <v>49</v>
      </c>
      <c r="O745" s="4" t="s">
        <v>49</v>
      </c>
      <c r="P745" s="3" t="s">
        <v>79</v>
      </c>
      <c r="Q745" s="3" t="s">
        <v>39</v>
      </c>
      <c r="R745" s="3" t="s">
        <v>67</v>
      </c>
      <c r="S745" s="3" t="s">
        <v>68</v>
      </c>
      <c r="T745" s="3" t="s">
        <v>69</v>
      </c>
      <c r="U745" s="3" t="s">
        <v>70</v>
      </c>
      <c r="V745" s="3" t="s">
        <v>43</v>
      </c>
      <c r="W745" s="3" t="s">
        <v>44</v>
      </c>
      <c r="X745" s="3" t="s">
        <v>45</v>
      </c>
      <c r="Y745" s="3" t="s">
        <v>46</v>
      </c>
      <c r="Z745" s="3" t="s">
        <v>82</v>
      </c>
      <c r="AA745" s="3" t="s">
        <v>912</v>
      </c>
      <c r="AB745" s="12" t="str">
        <f t="shared" si="165"/>
        <v>Chlorpyrifos</v>
      </c>
      <c r="AC745" s="10"/>
      <c r="AD745" s="10"/>
      <c r="AE745" s="4">
        <v>139720</v>
      </c>
      <c r="AF745" s="4">
        <v>139.72</v>
      </c>
      <c r="AG745" s="4">
        <v>2664000</v>
      </c>
      <c r="AJ745" s="7"/>
      <c r="AK745" s="7"/>
      <c r="AL745" s="7"/>
    </row>
    <row r="746" spans="1:38" ht="22" customHeight="1" x14ac:dyDescent="0.3">
      <c r="A746" s="5">
        <v>43555</v>
      </c>
      <c r="B746" s="6" t="s">
        <v>144</v>
      </c>
      <c r="C746" s="6" t="s">
        <v>84</v>
      </c>
      <c r="D746" s="6" t="s">
        <v>85</v>
      </c>
      <c r="E746" s="6" t="s">
        <v>44</v>
      </c>
      <c r="F746" s="6" t="s">
        <v>33</v>
      </c>
      <c r="G746" s="7" t="s">
        <v>49</v>
      </c>
      <c r="H746" s="7" t="s">
        <v>49</v>
      </c>
      <c r="I746" s="6" t="s">
        <v>86</v>
      </c>
      <c r="J746" s="6" t="s">
        <v>77</v>
      </c>
      <c r="K746" s="6" t="s">
        <v>78</v>
      </c>
      <c r="L746" s="6" t="s">
        <v>68</v>
      </c>
      <c r="M746" s="6" t="s">
        <v>33</v>
      </c>
      <c r="N746" s="7" t="s">
        <v>49</v>
      </c>
      <c r="O746" s="7" t="s">
        <v>49</v>
      </c>
      <c r="P746" s="6" t="s">
        <v>79</v>
      </c>
      <c r="Q746" s="6" t="s">
        <v>39</v>
      </c>
      <c r="R746" s="6" t="s">
        <v>67</v>
      </c>
      <c r="S746" s="6" t="s">
        <v>68</v>
      </c>
      <c r="T746" s="6" t="s">
        <v>69</v>
      </c>
      <c r="U746" s="6" t="s">
        <v>70</v>
      </c>
      <c r="V746" s="6" t="s">
        <v>90</v>
      </c>
      <c r="W746" s="6" t="s">
        <v>44</v>
      </c>
      <c r="X746" s="6" t="s">
        <v>91</v>
      </c>
      <c r="Y746" s="6" t="s">
        <v>46</v>
      </c>
      <c r="Z746" s="6" t="s">
        <v>145</v>
      </c>
      <c r="AA746" s="6" t="s">
        <v>913</v>
      </c>
      <c r="AB746" s="12" t="s">
        <v>3140</v>
      </c>
      <c r="AC746" s="7"/>
      <c r="AD746" s="7"/>
      <c r="AE746" s="7">
        <v>19650</v>
      </c>
      <c r="AF746" s="7">
        <v>19.649999999999999</v>
      </c>
      <c r="AG746" s="7">
        <v>16626000</v>
      </c>
      <c r="AJ746" s="10"/>
      <c r="AK746" s="10"/>
      <c r="AL746" s="10"/>
    </row>
    <row r="747" spans="1:38" ht="22" customHeight="1" x14ac:dyDescent="0.3">
      <c r="A747" s="2">
        <v>43555</v>
      </c>
      <c r="B747" s="3" t="s">
        <v>50</v>
      </c>
      <c r="C747" s="3" t="s">
        <v>32</v>
      </c>
      <c r="D747" s="4" t="s">
        <v>49</v>
      </c>
      <c r="E747" s="4" t="s">
        <v>49</v>
      </c>
      <c r="F747" s="3" t="s">
        <v>33</v>
      </c>
      <c r="G747" s="4" t="s">
        <v>49</v>
      </c>
      <c r="H747" s="4" t="s">
        <v>49</v>
      </c>
      <c r="I747" s="3" t="s">
        <v>34</v>
      </c>
      <c r="J747" s="3" t="s">
        <v>840</v>
      </c>
      <c r="K747" s="4" t="s">
        <v>49</v>
      </c>
      <c r="L747" s="4" t="s">
        <v>49</v>
      </c>
      <c r="M747" s="3" t="s">
        <v>33</v>
      </c>
      <c r="N747" s="4">
        <v>570501619.85000002</v>
      </c>
      <c r="O747" s="4">
        <v>302280881</v>
      </c>
      <c r="P747" s="3" t="s">
        <v>841</v>
      </c>
      <c r="Q747" s="3" t="s">
        <v>39</v>
      </c>
      <c r="R747" s="3" t="s">
        <v>60</v>
      </c>
      <c r="S747" s="3" t="s">
        <v>61</v>
      </c>
      <c r="T747" s="3" t="s">
        <v>62</v>
      </c>
      <c r="U747" s="3" t="s">
        <v>56</v>
      </c>
      <c r="V747" s="3" t="s">
        <v>43</v>
      </c>
      <c r="W747" s="3" t="s">
        <v>44</v>
      </c>
      <c r="X747" s="3" t="s">
        <v>45</v>
      </c>
      <c r="Y747" s="3" t="s">
        <v>46</v>
      </c>
      <c r="Z747" s="3" t="s">
        <v>63</v>
      </c>
      <c r="AA747" s="3" t="s">
        <v>914</v>
      </c>
      <c r="AB747" s="12" t="s">
        <v>3162</v>
      </c>
      <c r="AC747" s="10"/>
      <c r="AD747" s="10"/>
      <c r="AE747" s="4">
        <v>8060</v>
      </c>
      <c r="AF747" s="4">
        <v>8.06</v>
      </c>
      <c r="AG747" s="4">
        <v>126000</v>
      </c>
      <c r="AJ747" s="7"/>
      <c r="AK747" s="7"/>
      <c r="AL747" s="7"/>
    </row>
    <row r="748" spans="1:38" ht="22" customHeight="1" x14ac:dyDescent="0.3">
      <c r="A748" s="5">
        <v>43554</v>
      </c>
      <c r="B748" s="6" t="s">
        <v>144</v>
      </c>
      <c r="C748" s="6" t="s">
        <v>84</v>
      </c>
      <c r="D748" s="6" t="s">
        <v>85</v>
      </c>
      <c r="E748" s="6" t="s">
        <v>44</v>
      </c>
      <c r="F748" s="6" t="s">
        <v>33</v>
      </c>
      <c r="G748" s="7" t="s">
        <v>49</v>
      </c>
      <c r="H748" s="7" t="s">
        <v>49</v>
      </c>
      <c r="I748" s="6" t="s">
        <v>86</v>
      </c>
      <c r="J748" s="6" t="s">
        <v>77</v>
      </c>
      <c r="K748" s="6" t="s">
        <v>78</v>
      </c>
      <c r="L748" s="6" t="s">
        <v>68</v>
      </c>
      <c r="M748" s="6" t="s">
        <v>33</v>
      </c>
      <c r="N748" s="7" t="s">
        <v>49</v>
      </c>
      <c r="O748" s="7" t="s">
        <v>49</v>
      </c>
      <c r="P748" s="6" t="s">
        <v>79</v>
      </c>
      <c r="Q748" s="6" t="s">
        <v>39</v>
      </c>
      <c r="R748" s="6" t="s">
        <v>67</v>
      </c>
      <c r="S748" s="6" t="s">
        <v>68</v>
      </c>
      <c r="T748" s="6" t="s">
        <v>69</v>
      </c>
      <c r="U748" s="6" t="s">
        <v>70</v>
      </c>
      <c r="V748" s="6" t="s">
        <v>90</v>
      </c>
      <c r="W748" s="6" t="s">
        <v>44</v>
      </c>
      <c r="X748" s="6" t="s">
        <v>91</v>
      </c>
      <c r="Y748" s="6" t="s">
        <v>46</v>
      </c>
      <c r="Z748" s="6" t="s">
        <v>145</v>
      </c>
      <c r="AA748" s="6" t="s">
        <v>915</v>
      </c>
      <c r="AB748" s="12" t="s">
        <v>3140</v>
      </c>
      <c r="AC748" s="7"/>
      <c r="AD748" s="7"/>
      <c r="AE748" s="7">
        <v>19650</v>
      </c>
      <c r="AF748" s="7">
        <v>19.649999999999999</v>
      </c>
      <c r="AG748" s="7">
        <v>16626000</v>
      </c>
      <c r="AJ748" s="10"/>
      <c r="AK748" s="10"/>
      <c r="AL748" s="10"/>
    </row>
    <row r="749" spans="1:38" ht="22" customHeight="1" x14ac:dyDescent="0.3">
      <c r="A749" s="2">
        <v>43554</v>
      </c>
      <c r="B749" s="3" t="s">
        <v>144</v>
      </c>
      <c r="C749" s="3" t="s">
        <v>84</v>
      </c>
      <c r="D749" s="3" t="s">
        <v>85</v>
      </c>
      <c r="E749" s="3" t="s">
        <v>44</v>
      </c>
      <c r="F749" s="3" t="s">
        <v>33</v>
      </c>
      <c r="G749" s="4" t="s">
        <v>49</v>
      </c>
      <c r="H749" s="4" t="s">
        <v>49</v>
      </c>
      <c r="I749" s="3" t="s">
        <v>86</v>
      </c>
      <c r="J749" s="3" t="s">
        <v>77</v>
      </c>
      <c r="K749" s="3" t="s">
        <v>78</v>
      </c>
      <c r="L749" s="3" t="s">
        <v>68</v>
      </c>
      <c r="M749" s="3" t="s">
        <v>33</v>
      </c>
      <c r="N749" s="4" t="s">
        <v>49</v>
      </c>
      <c r="O749" s="4" t="s">
        <v>49</v>
      </c>
      <c r="P749" s="3" t="s">
        <v>79</v>
      </c>
      <c r="Q749" s="3" t="s">
        <v>39</v>
      </c>
      <c r="R749" s="3" t="s">
        <v>67</v>
      </c>
      <c r="S749" s="3" t="s">
        <v>68</v>
      </c>
      <c r="T749" s="3" t="s">
        <v>69</v>
      </c>
      <c r="U749" s="3" t="s">
        <v>70</v>
      </c>
      <c r="V749" s="3" t="s">
        <v>90</v>
      </c>
      <c r="W749" s="3" t="s">
        <v>44</v>
      </c>
      <c r="X749" s="3" t="s">
        <v>91</v>
      </c>
      <c r="Y749" s="3" t="s">
        <v>46</v>
      </c>
      <c r="Z749" s="3" t="s">
        <v>145</v>
      </c>
      <c r="AA749" s="3" t="s">
        <v>916</v>
      </c>
      <c r="AB749" s="12" t="s">
        <v>3140</v>
      </c>
      <c r="AC749" s="10"/>
      <c r="AD749" s="10"/>
      <c r="AE749" s="4">
        <v>19650</v>
      </c>
      <c r="AF749" s="4">
        <v>19.649999999999999</v>
      </c>
      <c r="AG749" s="4">
        <v>16626000</v>
      </c>
      <c r="AJ749" s="7"/>
      <c r="AK749" s="7"/>
      <c r="AL749" s="7"/>
    </row>
    <row r="750" spans="1:38" ht="22" customHeight="1" x14ac:dyDescent="0.3">
      <c r="A750" s="5">
        <v>43550</v>
      </c>
      <c r="B750" s="6" t="s">
        <v>50</v>
      </c>
      <c r="C750" s="6" t="s">
        <v>32</v>
      </c>
      <c r="D750" s="7" t="s">
        <v>49</v>
      </c>
      <c r="E750" s="7" t="s">
        <v>49</v>
      </c>
      <c r="F750" s="6" t="s">
        <v>33</v>
      </c>
      <c r="G750" s="7" t="s">
        <v>49</v>
      </c>
      <c r="H750" s="7" t="s">
        <v>49</v>
      </c>
      <c r="I750" s="6" t="s">
        <v>34</v>
      </c>
      <c r="J750" s="6" t="s">
        <v>173</v>
      </c>
      <c r="K750" s="6" t="s">
        <v>174</v>
      </c>
      <c r="L750" s="6" t="s">
        <v>97</v>
      </c>
      <c r="M750" s="7" t="s">
        <v>49</v>
      </c>
      <c r="N750" s="7" t="s">
        <v>49</v>
      </c>
      <c r="O750" s="7" t="s">
        <v>49</v>
      </c>
      <c r="P750" s="6" t="s">
        <v>760</v>
      </c>
      <c r="Q750" s="6" t="s">
        <v>39</v>
      </c>
      <c r="R750" s="6" t="s">
        <v>176</v>
      </c>
      <c r="S750" s="6" t="s">
        <v>97</v>
      </c>
      <c r="T750" s="6" t="s">
        <v>177</v>
      </c>
      <c r="U750" s="6" t="s">
        <v>178</v>
      </c>
      <c r="V750" s="6" t="s">
        <v>43</v>
      </c>
      <c r="W750" s="6" t="s">
        <v>44</v>
      </c>
      <c r="X750" s="6" t="s">
        <v>45</v>
      </c>
      <c r="Y750" s="6" t="s">
        <v>46</v>
      </c>
      <c r="Z750" s="6" t="s">
        <v>179</v>
      </c>
      <c r="AA750" s="6" t="s">
        <v>917</v>
      </c>
      <c r="AB750" s="12" t="str">
        <f t="shared" ref="AB750" si="167">IF(ISNUMBER(SEARCH("DMS",AA750)),"Dimethyl Sulfate",IF(ISNUMBER(SEARCH("2,4-XILIDIN",AA750)),"2,4-Xylidine",IF(ISNUMBER(SEARCH("GALIGAN",AA750)),"Oxyfluorfen",IF(ISNUMBER(SEARCH("DIMETHYLAMINE",AA750)),"Dimethylamine",IF(ISNUMBER(SEARCH("ORTHOFORMATE",AA750)),"Trimethyl orthoformate",IF(ISNUMBER(SEARCH("NOVALURON",AA750)),"Novaluron",IF(ISNUMBER(SEARCH("DIMETHYL SULPHATE",AA750)),"Dimethyl Sulphate",IF(ISNUMBER(SEARCH("ALTAPYNE",AA750)),"Acid Based Co-Emulsifier",IF(ISNUMBER(SEARCH("METHANESULFONYL",AA750)),"Methanesulfonyl chloride",IF(ISNUMBER(SEARCH("METHYL FORMATE",AA750)),"Methanoate",IF(ISNUMBER(SEARCH("FLUEN",AA750)),"Fluensulfone","FIX IT")))))))))))</f>
        <v>Acid Based Co-Emulsifier</v>
      </c>
      <c r="AC750" s="7"/>
      <c r="AD750" s="7"/>
      <c r="AE750" s="7">
        <v>17375</v>
      </c>
      <c r="AF750" s="7">
        <v>17.38</v>
      </c>
      <c r="AG750" s="7">
        <v>10600</v>
      </c>
      <c r="AJ750" s="10"/>
      <c r="AK750" s="10"/>
      <c r="AL750" s="10"/>
    </row>
    <row r="751" spans="1:38" ht="22" customHeight="1" x14ac:dyDescent="0.3">
      <c r="A751" s="2">
        <v>43549</v>
      </c>
      <c r="B751" s="3" t="s">
        <v>50</v>
      </c>
      <c r="C751" s="3" t="s">
        <v>32</v>
      </c>
      <c r="D751" s="4" t="s">
        <v>49</v>
      </c>
      <c r="E751" s="4" t="s">
        <v>49</v>
      </c>
      <c r="F751" s="3" t="s">
        <v>33</v>
      </c>
      <c r="G751" s="4" t="s">
        <v>49</v>
      </c>
      <c r="H751" s="4" t="s">
        <v>49</v>
      </c>
      <c r="I751" s="3" t="s">
        <v>34</v>
      </c>
      <c r="J751" s="3" t="s">
        <v>840</v>
      </c>
      <c r="K751" s="4" t="s">
        <v>49</v>
      </c>
      <c r="L751" s="4" t="s">
        <v>49</v>
      </c>
      <c r="M751" s="3" t="s">
        <v>33</v>
      </c>
      <c r="N751" s="4">
        <v>570501619.85000002</v>
      </c>
      <c r="O751" s="4">
        <v>302280881</v>
      </c>
      <c r="P751" s="3" t="s">
        <v>841</v>
      </c>
      <c r="Q751" s="3" t="s">
        <v>39</v>
      </c>
      <c r="R751" s="3" t="s">
        <v>53</v>
      </c>
      <c r="S751" s="3" t="s">
        <v>54</v>
      </c>
      <c r="T751" s="3" t="s">
        <v>55</v>
      </c>
      <c r="U751" s="3" t="s">
        <v>56</v>
      </c>
      <c r="V751" s="3" t="s">
        <v>43</v>
      </c>
      <c r="W751" s="3" t="s">
        <v>44</v>
      </c>
      <c r="X751" s="3" t="s">
        <v>45</v>
      </c>
      <c r="Y751" s="3" t="s">
        <v>46</v>
      </c>
      <c r="Z751" s="3" t="s">
        <v>57</v>
      </c>
      <c r="AA751" s="3" t="s">
        <v>918</v>
      </c>
      <c r="AB751" s="12" t="str">
        <f t="shared" si="165"/>
        <v>Carbendazim</v>
      </c>
      <c r="AC751" s="10"/>
      <c r="AD751" s="10"/>
      <c r="AE751" s="4">
        <v>72360</v>
      </c>
      <c r="AF751" s="4">
        <v>72.36</v>
      </c>
      <c r="AG751" s="4">
        <v>1157000</v>
      </c>
      <c r="AJ751" s="10"/>
      <c r="AK751" s="10"/>
      <c r="AL751" s="10"/>
    </row>
    <row r="752" spans="1:38" ht="22" customHeight="1" x14ac:dyDescent="0.3">
      <c r="A752" s="5">
        <v>43549</v>
      </c>
      <c r="B752" s="6" t="s">
        <v>31</v>
      </c>
      <c r="C752" s="6" t="s">
        <v>32</v>
      </c>
      <c r="D752" s="7" t="s">
        <v>49</v>
      </c>
      <c r="E752" s="7" t="s">
        <v>49</v>
      </c>
      <c r="F752" s="6" t="s">
        <v>33</v>
      </c>
      <c r="G752" s="7" t="s">
        <v>49</v>
      </c>
      <c r="H752" s="7" t="s">
        <v>49</v>
      </c>
      <c r="I752" s="6" t="s">
        <v>34</v>
      </c>
      <c r="J752" s="6" t="s">
        <v>65</v>
      </c>
      <c r="K752" s="7" t="s">
        <v>49</v>
      </c>
      <c r="L752" s="7" t="s">
        <v>49</v>
      </c>
      <c r="M752" s="6" t="s">
        <v>33</v>
      </c>
      <c r="N752" s="7" t="s">
        <v>49</v>
      </c>
      <c r="O752" s="7" t="s">
        <v>49</v>
      </c>
      <c r="P752" s="6" t="s">
        <v>66</v>
      </c>
      <c r="Q752" s="6" t="s">
        <v>893</v>
      </c>
      <c r="R752" s="6" t="s">
        <v>67</v>
      </c>
      <c r="S752" s="6" t="s">
        <v>68</v>
      </c>
      <c r="T752" s="6" t="s">
        <v>69</v>
      </c>
      <c r="U752" s="6" t="s">
        <v>70</v>
      </c>
      <c r="V752" s="6" t="s">
        <v>43</v>
      </c>
      <c r="W752" s="6" t="s">
        <v>44</v>
      </c>
      <c r="X752" s="6" t="s">
        <v>45</v>
      </c>
      <c r="Y752" s="6" t="s">
        <v>46</v>
      </c>
      <c r="Z752" s="6" t="s">
        <v>73</v>
      </c>
      <c r="AA752" s="6" t="s">
        <v>919</v>
      </c>
      <c r="AB752" s="12" t="str">
        <f t="shared" si="165"/>
        <v>Clethodim</v>
      </c>
      <c r="AC752" s="7"/>
      <c r="AD752" s="7"/>
      <c r="AE752" s="7">
        <v>26140</v>
      </c>
      <c r="AF752" s="7">
        <v>26.14</v>
      </c>
      <c r="AG752" s="7">
        <v>245000</v>
      </c>
      <c r="AJ752" s="7"/>
      <c r="AK752" s="7"/>
      <c r="AL752" s="7"/>
    </row>
    <row r="753" spans="1:38" ht="22" customHeight="1" x14ac:dyDescent="0.3">
      <c r="A753" s="2">
        <v>43549</v>
      </c>
      <c r="B753" s="3" t="s">
        <v>144</v>
      </c>
      <c r="C753" s="3" t="s">
        <v>84</v>
      </c>
      <c r="D753" s="3" t="s">
        <v>85</v>
      </c>
      <c r="E753" s="3" t="s">
        <v>44</v>
      </c>
      <c r="F753" s="3" t="s">
        <v>33</v>
      </c>
      <c r="G753" s="4" t="s">
        <v>49</v>
      </c>
      <c r="H753" s="4" t="s">
        <v>49</v>
      </c>
      <c r="I753" s="3" t="s">
        <v>86</v>
      </c>
      <c r="J753" s="3" t="s">
        <v>77</v>
      </c>
      <c r="K753" s="3" t="s">
        <v>78</v>
      </c>
      <c r="L753" s="3" t="s">
        <v>68</v>
      </c>
      <c r="M753" s="3" t="s">
        <v>33</v>
      </c>
      <c r="N753" s="4" t="s">
        <v>49</v>
      </c>
      <c r="O753" s="4" t="s">
        <v>49</v>
      </c>
      <c r="P753" s="3" t="s">
        <v>79</v>
      </c>
      <c r="Q753" s="3" t="s">
        <v>39</v>
      </c>
      <c r="R753" s="3" t="s">
        <v>67</v>
      </c>
      <c r="S753" s="3" t="s">
        <v>68</v>
      </c>
      <c r="T753" s="3" t="s">
        <v>69</v>
      </c>
      <c r="U753" s="3" t="s">
        <v>70</v>
      </c>
      <c r="V753" s="3" t="s">
        <v>90</v>
      </c>
      <c r="W753" s="3" t="s">
        <v>44</v>
      </c>
      <c r="X753" s="3" t="s">
        <v>91</v>
      </c>
      <c r="Y753" s="3" t="s">
        <v>46</v>
      </c>
      <c r="Z753" s="3" t="s">
        <v>145</v>
      </c>
      <c r="AA753" s="19" t="s">
        <v>920</v>
      </c>
      <c r="AB753" s="12" t="s">
        <v>3140</v>
      </c>
      <c r="AC753" s="10"/>
      <c r="AD753" s="10"/>
      <c r="AE753" s="4">
        <v>19650</v>
      </c>
      <c r="AF753" s="4">
        <v>19.649999999999999</v>
      </c>
      <c r="AG753" s="4">
        <v>16626000</v>
      </c>
      <c r="AJ753" s="10"/>
      <c r="AK753" s="10"/>
      <c r="AL753" s="10"/>
    </row>
    <row r="754" spans="1:38" ht="22" customHeight="1" x14ac:dyDescent="0.3">
      <c r="A754" s="5">
        <v>43549</v>
      </c>
      <c r="B754" s="6" t="s">
        <v>50</v>
      </c>
      <c r="C754" s="6" t="s">
        <v>32</v>
      </c>
      <c r="D754" s="7" t="s">
        <v>49</v>
      </c>
      <c r="E754" s="7" t="s">
        <v>49</v>
      </c>
      <c r="F754" s="6" t="s">
        <v>33</v>
      </c>
      <c r="G754" s="7" t="s">
        <v>49</v>
      </c>
      <c r="H754" s="7" t="s">
        <v>49</v>
      </c>
      <c r="I754" s="6" t="s">
        <v>34</v>
      </c>
      <c r="J754" s="6" t="s">
        <v>120</v>
      </c>
      <c r="K754" s="6" t="s">
        <v>112</v>
      </c>
      <c r="L754" s="6" t="s">
        <v>113</v>
      </c>
      <c r="M754" s="6" t="s">
        <v>33</v>
      </c>
      <c r="N754" s="7">
        <v>328503494.48000002</v>
      </c>
      <c r="O754" s="7" t="s">
        <v>49</v>
      </c>
      <c r="P754" s="6" t="s">
        <v>121</v>
      </c>
      <c r="Q754" s="6" t="s">
        <v>39</v>
      </c>
      <c r="R754" s="6" t="s">
        <v>195</v>
      </c>
      <c r="S754" s="6" t="s">
        <v>113</v>
      </c>
      <c r="T754" s="6" t="s">
        <v>196</v>
      </c>
      <c r="U754" s="6" t="s">
        <v>117</v>
      </c>
      <c r="V754" s="6" t="s">
        <v>43</v>
      </c>
      <c r="W754" s="6" t="s">
        <v>44</v>
      </c>
      <c r="X754" s="6" t="s">
        <v>45</v>
      </c>
      <c r="Y754" s="6" t="s">
        <v>46</v>
      </c>
      <c r="Z754" s="6" t="s">
        <v>122</v>
      </c>
      <c r="AA754" s="6" t="s">
        <v>921</v>
      </c>
      <c r="AB754" s="12" t="str">
        <f t="shared" si="165"/>
        <v>Mancozeb Indofil</v>
      </c>
      <c r="AC754" s="7"/>
      <c r="AD754" s="7"/>
      <c r="AE754" s="7">
        <v>267019.99</v>
      </c>
      <c r="AF754" s="7">
        <v>267.02</v>
      </c>
      <c r="AG754" s="7">
        <v>1118000</v>
      </c>
      <c r="AJ754" s="7"/>
      <c r="AK754" s="7"/>
      <c r="AL754" s="7"/>
    </row>
    <row r="755" spans="1:38" ht="22" customHeight="1" x14ac:dyDescent="0.3">
      <c r="A755" s="2">
        <v>43549</v>
      </c>
      <c r="B755" s="3" t="s">
        <v>31</v>
      </c>
      <c r="C755" s="3" t="s">
        <v>32</v>
      </c>
      <c r="D755" s="4" t="s">
        <v>49</v>
      </c>
      <c r="E755" s="4" t="s">
        <v>49</v>
      </c>
      <c r="F755" s="3" t="s">
        <v>33</v>
      </c>
      <c r="G755" s="4" t="s">
        <v>49</v>
      </c>
      <c r="H755" s="4" t="s">
        <v>49</v>
      </c>
      <c r="I755" s="3" t="s">
        <v>34</v>
      </c>
      <c r="J755" s="3" t="s">
        <v>65</v>
      </c>
      <c r="K755" s="4" t="s">
        <v>49</v>
      </c>
      <c r="L755" s="4" t="s">
        <v>49</v>
      </c>
      <c r="M755" s="3" t="s">
        <v>33</v>
      </c>
      <c r="N755" s="4" t="s">
        <v>49</v>
      </c>
      <c r="O755" s="4" t="s">
        <v>49</v>
      </c>
      <c r="P755" s="3" t="s">
        <v>66</v>
      </c>
      <c r="Q755" s="3" t="s">
        <v>400</v>
      </c>
      <c r="R755" s="3" t="s">
        <v>67</v>
      </c>
      <c r="S755" s="3" t="s">
        <v>68</v>
      </c>
      <c r="T755" s="3" t="s">
        <v>69</v>
      </c>
      <c r="U755" s="3" t="s">
        <v>70</v>
      </c>
      <c r="V755" s="3" t="s">
        <v>43</v>
      </c>
      <c r="W755" s="3" t="s">
        <v>44</v>
      </c>
      <c r="X755" s="3" t="s">
        <v>45</v>
      </c>
      <c r="Y755" s="3" t="s">
        <v>46</v>
      </c>
      <c r="Z755" s="3" t="s">
        <v>73</v>
      </c>
      <c r="AA755" s="3" t="s">
        <v>919</v>
      </c>
      <c r="AB755" s="12" t="str">
        <f t="shared" si="165"/>
        <v>Clethodim</v>
      </c>
      <c r="AC755" s="10"/>
      <c r="AD755" s="10"/>
      <c r="AE755" s="4">
        <v>25759</v>
      </c>
      <c r="AF755" s="4">
        <v>25.76</v>
      </c>
      <c r="AG755" s="4">
        <v>241000</v>
      </c>
      <c r="AJ755" s="10"/>
      <c r="AK755" s="10"/>
      <c r="AL755" s="10"/>
    </row>
    <row r="756" spans="1:38" ht="22" customHeight="1" x14ac:dyDescent="0.3">
      <c r="A756" s="5">
        <v>43549</v>
      </c>
      <c r="B756" s="6" t="s">
        <v>31</v>
      </c>
      <c r="C756" s="6" t="s">
        <v>32</v>
      </c>
      <c r="D756" s="7" t="s">
        <v>49</v>
      </c>
      <c r="E756" s="7" t="s">
        <v>49</v>
      </c>
      <c r="F756" s="6" t="s">
        <v>33</v>
      </c>
      <c r="G756" s="7" t="s">
        <v>49</v>
      </c>
      <c r="H756" s="7" t="s">
        <v>49</v>
      </c>
      <c r="I756" s="6" t="s">
        <v>34</v>
      </c>
      <c r="J756" s="6" t="s">
        <v>65</v>
      </c>
      <c r="K756" s="7" t="s">
        <v>49</v>
      </c>
      <c r="L756" s="7" t="s">
        <v>49</v>
      </c>
      <c r="M756" s="6" t="s">
        <v>33</v>
      </c>
      <c r="N756" s="7" t="s">
        <v>49</v>
      </c>
      <c r="O756" s="7" t="s">
        <v>49</v>
      </c>
      <c r="P756" s="6" t="s">
        <v>66</v>
      </c>
      <c r="Q756" s="6" t="s">
        <v>844</v>
      </c>
      <c r="R756" s="6" t="s">
        <v>67</v>
      </c>
      <c r="S756" s="6" t="s">
        <v>68</v>
      </c>
      <c r="T756" s="6" t="s">
        <v>69</v>
      </c>
      <c r="U756" s="6" t="s">
        <v>70</v>
      </c>
      <c r="V756" s="6" t="s">
        <v>43</v>
      </c>
      <c r="W756" s="6" t="s">
        <v>44</v>
      </c>
      <c r="X756" s="6" t="s">
        <v>45</v>
      </c>
      <c r="Y756" s="6" t="s">
        <v>46</v>
      </c>
      <c r="Z756" s="6" t="s">
        <v>73</v>
      </c>
      <c r="AA756" s="6" t="s">
        <v>919</v>
      </c>
      <c r="AB756" s="12" t="str">
        <f t="shared" si="165"/>
        <v>Clethodim</v>
      </c>
      <c r="AC756" s="7"/>
      <c r="AD756" s="7"/>
      <c r="AE756" s="7">
        <v>25699</v>
      </c>
      <c r="AF756" s="7">
        <v>25.7</v>
      </c>
      <c r="AG756" s="7">
        <v>241000</v>
      </c>
      <c r="AJ756" s="7"/>
      <c r="AK756" s="7"/>
      <c r="AL756" s="7"/>
    </row>
    <row r="757" spans="1:38" ht="22" customHeight="1" x14ac:dyDescent="0.3">
      <c r="A757" s="2">
        <v>43549</v>
      </c>
      <c r="B757" s="3" t="s">
        <v>50</v>
      </c>
      <c r="C757" s="3" t="s">
        <v>32</v>
      </c>
      <c r="D757" s="4" t="s">
        <v>49</v>
      </c>
      <c r="E757" s="4" t="s">
        <v>49</v>
      </c>
      <c r="F757" s="3" t="s">
        <v>33</v>
      </c>
      <c r="G757" s="4" t="s">
        <v>49</v>
      </c>
      <c r="H757" s="4" t="s">
        <v>49</v>
      </c>
      <c r="I757" s="3" t="s">
        <v>34</v>
      </c>
      <c r="J757" s="3" t="s">
        <v>166</v>
      </c>
      <c r="K757" s="4" t="s">
        <v>49</v>
      </c>
      <c r="L757" s="3" t="s">
        <v>61</v>
      </c>
      <c r="M757" s="4" t="s">
        <v>49</v>
      </c>
      <c r="N757" s="4" t="s">
        <v>49</v>
      </c>
      <c r="O757" s="4" t="s">
        <v>49</v>
      </c>
      <c r="P757" s="3" t="s">
        <v>167</v>
      </c>
      <c r="Q757" s="3" t="s">
        <v>39</v>
      </c>
      <c r="R757" s="3" t="s">
        <v>168</v>
      </c>
      <c r="S757" s="3" t="s">
        <v>61</v>
      </c>
      <c r="T757" s="3" t="s">
        <v>169</v>
      </c>
      <c r="U757" s="3" t="s">
        <v>56</v>
      </c>
      <c r="V757" s="3" t="s">
        <v>43</v>
      </c>
      <c r="W757" s="3" t="s">
        <v>44</v>
      </c>
      <c r="X757" s="3" t="s">
        <v>45</v>
      </c>
      <c r="Y757" s="3" t="s">
        <v>46</v>
      </c>
      <c r="Z757" s="3" t="s">
        <v>170</v>
      </c>
      <c r="AA757" s="3" t="s">
        <v>922</v>
      </c>
      <c r="AB757" s="12" t="s">
        <v>3171</v>
      </c>
      <c r="AC757" s="10"/>
      <c r="AD757" s="10"/>
      <c r="AE757" s="4">
        <v>40400</v>
      </c>
      <c r="AF757" s="4">
        <v>40.4</v>
      </c>
      <c r="AG757" s="4">
        <v>215000</v>
      </c>
      <c r="AJ757" s="10"/>
      <c r="AK757" s="10"/>
      <c r="AL757" s="10"/>
    </row>
    <row r="758" spans="1:38" ht="22" customHeight="1" x14ac:dyDescent="0.3">
      <c r="A758" s="5">
        <v>43549</v>
      </c>
      <c r="B758" s="6" t="s">
        <v>31</v>
      </c>
      <c r="C758" s="6" t="s">
        <v>32</v>
      </c>
      <c r="D758" s="7" t="s">
        <v>49</v>
      </c>
      <c r="E758" s="7" t="s">
        <v>49</v>
      </c>
      <c r="F758" s="6" t="s">
        <v>33</v>
      </c>
      <c r="G758" s="7" t="s">
        <v>49</v>
      </c>
      <c r="H758" s="7" t="s">
        <v>49</v>
      </c>
      <c r="I758" s="6" t="s">
        <v>34</v>
      </c>
      <c r="J758" s="6" t="s">
        <v>77</v>
      </c>
      <c r="K758" s="6" t="s">
        <v>78</v>
      </c>
      <c r="L758" s="6" t="s">
        <v>68</v>
      </c>
      <c r="M758" s="6" t="s">
        <v>33</v>
      </c>
      <c r="N758" s="7" t="s">
        <v>49</v>
      </c>
      <c r="O758" s="7" t="s">
        <v>49</v>
      </c>
      <c r="P758" s="6" t="s">
        <v>79</v>
      </c>
      <c r="Q758" s="6" t="s">
        <v>39</v>
      </c>
      <c r="R758" s="6" t="s">
        <v>67</v>
      </c>
      <c r="S758" s="6" t="s">
        <v>68</v>
      </c>
      <c r="T758" s="6" t="s">
        <v>69</v>
      </c>
      <c r="U758" s="6" t="s">
        <v>70</v>
      </c>
      <c r="V758" s="6" t="s">
        <v>43</v>
      </c>
      <c r="W758" s="6" t="s">
        <v>44</v>
      </c>
      <c r="X758" s="6" t="s">
        <v>45</v>
      </c>
      <c r="Y758" s="6" t="s">
        <v>46</v>
      </c>
      <c r="Z758" s="6" t="s">
        <v>243</v>
      </c>
      <c r="AA758" s="6" t="s">
        <v>923</v>
      </c>
      <c r="AB758" s="12" t="str">
        <f t="shared" ref="AB758" si="168">IF(ISNUMBER(SEARCH("BUTYRAMIDE",AA758)),"2,3-Dimethyl Butyramide",IF(ISNUMBER(SEARCH("FOLPET",AA758)),"Folpet",IF(ISNUMBER(SEARCH("METHYL [2-({[6- (TRIFLUOROMETHYL) PYRIDIN-2-YL] OXY} METHYL) PHENYL",AA758)),"Esther",IF(ISNUMBER(SEARCH("TEBUCONAZOL",AA758)),"Tebuconazole",IF(ISNUMBER(SEARCH("DICHLOROPHENYL",AA758)),"Dichlorophenyl Isocyanates",IF(ISNUMBER(SEARCH("CAPTAN",AA758)),"Captan",IF(ISNUMBER(SEARCH("DIMETHYLACETAMID",AA758)),"Dimethylacetamide",IF(ISNUMBER(SEARCH("AFALON",AA758)),"Linuron","FIX IT"))))))))</f>
        <v>Captan</v>
      </c>
      <c r="AC758" s="7"/>
      <c r="AD758" s="7"/>
      <c r="AE758" s="7">
        <v>36316</v>
      </c>
      <c r="AF758" s="7">
        <v>36.32</v>
      </c>
      <c r="AG758" s="7">
        <v>668000</v>
      </c>
      <c r="AJ758" s="7"/>
      <c r="AK758" s="7"/>
      <c r="AL758" s="7"/>
    </row>
    <row r="759" spans="1:38" ht="22" customHeight="1" x14ac:dyDescent="0.3">
      <c r="A759" s="2">
        <v>43549</v>
      </c>
      <c r="B759" s="3" t="s">
        <v>31</v>
      </c>
      <c r="C759" s="3" t="s">
        <v>32</v>
      </c>
      <c r="D759" s="4" t="s">
        <v>49</v>
      </c>
      <c r="E759" s="4" t="s">
        <v>49</v>
      </c>
      <c r="F759" s="3" t="s">
        <v>33</v>
      </c>
      <c r="G759" s="4" t="s">
        <v>49</v>
      </c>
      <c r="H759" s="4" t="s">
        <v>49</v>
      </c>
      <c r="I759" s="3" t="s">
        <v>34</v>
      </c>
      <c r="J759" s="3" t="s">
        <v>65</v>
      </c>
      <c r="K759" s="4" t="s">
        <v>49</v>
      </c>
      <c r="L759" s="4" t="s">
        <v>49</v>
      </c>
      <c r="M759" s="3" t="s">
        <v>33</v>
      </c>
      <c r="N759" s="4" t="s">
        <v>49</v>
      </c>
      <c r="O759" s="4" t="s">
        <v>49</v>
      </c>
      <c r="P759" s="3" t="s">
        <v>66</v>
      </c>
      <c r="Q759" s="3" t="s">
        <v>844</v>
      </c>
      <c r="R759" s="3" t="s">
        <v>67</v>
      </c>
      <c r="S759" s="3" t="s">
        <v>68</v>
      </c>
      <c r="T759" s="3" t="s">
        <v>69</v>
      </c>
      <c r="U759" s="3" t="s">
        <v>70</v>
      </c>
      <c r="V759" s="3" t="s">
        <v>43</v>
      </c>
      <c r="W759" s="3" t="s">
        <v>44</v>
      </c>
      <c r="X759" s="3" t="s">
        <v>45</v>
      </c>
      <c r="Y759" s="3" t="s">
        <v>46</v>
      </c>
      <c r="Z759" s="3" t="s">
        <v>73</v>
      </c>
      <c r="AA759" s="3" t="s">
        <v>924</v>
      </c>
      <c r="AB759" s="12" t="str">
        <f t="shared" si="165"/>
        <v>Clethodim</v>
      </c>
      <c r="AC759" s="10"/>
      <c r="AD759" s="10"/>
      <c r="AE759" s="4">
        <v>26959</v>
      </c>
      <c r="AF759" s="4">
        <v>26.96</v>
      </c>
      <c r="AG759" s="4">
        <v>253000</v>
      </c>
      <c r="AJ759" s="10"/>
      <c r="AK759" s="10"/>
      <c r="AL759" s="10"/>
    </row>
    <row r="760" spans="1:38" ht="22" customHeight="1" x14ac:dyDescent="0.3">
      <c r="A760" s="5">
        <v>43549</v>
      </c>
      <c r="B760" s="6" t="s">
        <v>31</v>
      </c>
      <c r="C760" s="6" t="s">
        <v>32</v>
      </c>
      <c r="D760" s="7" t="s">
        <v>49</v>
      </c>
      <c r="E760" s="7" t="s">
        <v>49</v>
      </c>
      <c r="F760" s="6" t="s">
        <v>33</v>
      </c>
      <c r="G760" s="7" t="s">
        <v>49</v>
      </c>
      <c r="H760" s="7" t="s">
        <v>49</v>
      </c>
      <c r="I760" s="6" t="s">
        <v>34</v>
      </c>
      <c r="J760" s="6" t="s">
        <v>77</v>
      </c>
      <c r="K760" s="6" t="s">
        <v>78</v>
      </c>
      <c r="L760" s="6" t="s">
        <v>68</v>
      </c>
      <c r="M760" s="6" t="s">
        <v>33</v>
      </c>
      <c r="N760" s="7" t="s">
        <v>49</v>
      </c>
      <c r="O760" s="7" t="s">
        <v>49</v>
      </c>
      <c r="P760" s="6" t="s">
        <v>79</v>
      </c>
      <c r="Q760" s="6" t="s">
        <v>39</v>
      </c>
      <c r="R760" s="6" t="s">
        <v>67</v>
      </c>
      <c r="S760" s="6" t="s">
        <v>68</v>
      </c>
      <c r="T760" s="6" t="s">
        <v>69</v>
      </c>
      <c r="U760" s="6" t="s">
        <v>70</v>
      </c>
      <c r="V760" s="6" t="s">
        <v>43</v>
      </c>
      <c r="W760" s="6" t="s">
        <v>44</v>
      </c>
      <c r="X760" s="6" t="s">
        <v>45</v>
      </c>
      <c r="Y760" s="6" t="s">
        <v>46</v>
      </c>
      <c r="Z760" s="6" t="s">
        <v>82</v>
      </c>
      <c r="AA760" s="6" t="s">
        <v>925</v>
      </c>
      <c r="AB760" s="18" t="s">
        <v>3193</v>
      </c>
      <c r="AC760" s="7"/>
      <c r="AD760" s="7"/>
      <c r="AE760" s="7">
        <v>61830</v>
      </c>
      <c r="AF760" s="7">
        <v>61.83</v>
      </c>
      <c r="AG760" s="7">
        <v>1179000</v>
      </c>
      <c r="AJ760" s="7"/>
      <c r="AK760" s="7"/>
      <c r="AL760" s="7"/>
    </row>
    <row r="761" spans="1:38" ht="22" customHeight="1" x14ac:dyDescent="0.3">
      <c r="A761" s="2">
        <v>43549</v>
      </c>
      <c r="B761" s="3" t="s">
        <v>31</v>
      </c>
      <c r="C761" s="3" t="s">
        <v>32</v>
      </c>
      <c r="D761" s="4" t="s">
        <v>49</v>
      </c>
      <c r="E761" s="4" t="s">
        <v>49</v>
      </c>
      <c r="F761" s="3" t="s">
        <v>33</v>
      </c>
      <c r="G761" s="4" t="s">
        <v>49</v>
      </c>
      <c r="H761" s="4" t="s">
        <v>49</v>
      </c>
      <c r="I761" s="3" t="s">
        <v>34</v>
      </c>
      <c r="J761" s="3" t="s">
        <v>65</v>
      </c>
      <c r="K761" s="4" t="s">
        <v>49</v>
      </c>
      <c r="L761" s="4" t="s">
        <v>49</v>
      </c>
      <c r="M761" s="3" t="s">
        <v>33</v>
      </c>
      <c r="N761" s="4" t="s">
        <v>49</v>
      </c>
      <c r="O761" s="4" t="s">
        <v>49</v>
      </c>
      <c r="P761" s="3" t="s">
        <v>66</v>
      </c>
      <c r="Q761" s="3" t="s">
        <v>893</v>
      </c>
      <c r="R761" s="3" t="s">
        <v>67</v>
      </c>
      <c r="S761" s="3" t="s">
        <v>68</v>
      </c>
      <c r="T761" s="3" t="s">
        <v>69</v>
      </c>
      <c r="U761" s="3" t="s">
        <v>70</v>
      </c>
      <c r="V761" s="3" t="s">
        <v>43</v>
      </c>
      <c r="W761" s="3" t="s">
        <v>44</v>
      </c>
      <c r="X761" s="3" t="s">
        <v>45</v>
      </c>
      <c r="Y761" s="3" t="s">
        <v>46</v>
      </c>
      <c r="Z761" s="3" t="s">
        <v>73</v>
      </c>
      <c r="AA761" s="3" t="s">
        <v>919</v>
      </c>
      <c r="AB761" s="12" t="str">
        <f t="shared" si="165"/>
        <v>Clethodim</v>
      </c>
      <c r="AC761" s="10"/>
      <c r="AD761" s="10"/>
      <c r="AE761" s="4">
        <v>26549</v>
      </c>
      <c r="AF761" s="4">
        <v>26.55</v>
      </c>
      <c r="AG761" s="4">
        <v>249000</v>
      </c>
      <c r="AJ761" s="10"/>
      <c r="AK761" s="10"/>
      <c r="AL761" s="10"/>
    </row>
    <row r="762" spans="1:38" ht="22" customHeight="1" x14ac:dyDescent="0.3">
      <c r="A762" s="5">
        <v>43549</v>
      </c>
      <c r="B762" s="6" t="s">
        <v>31</v>
      </c>
      <c r="C762" s="6" t="s">
        <v>32</v>
      </c>
      <c r="D762" s="7" t="s">
        <v>49</v>
      </c>
      <c r="E762" s="7" t="s">
        <v>49</v>
      </c>
      <c r="F762" s="6" t="s">
        <v>33</v>
      </c>
      <c r="G762" s="7" t="s">
        <v>49</v>
      </c>
      <c r="H762" s="7" t="s">
        <v>49</v>
      </c>
      <c r="I762" s="6" t="s">
        <v>34</v>
      </c>
      <c r="J762" s="6" t="s">
        <v>77</v>
      </c>
      <c r="K762" s="6" t="s">
        <v>78</v>
      </c>
      <c r="L762" s="6" t="s">
        <v>68</v>
      </c>
      <c r="M762" s="6" t="s">
        <v>33</v>
      </c>
      <c r="N762" s="7" t="s">
        <v>49</v>
      </c>
      <c r="O762" s="7" t="s">
        <v>49</v>
      </c>
      <c r="P762" s="6" t="s">
        <v>79</v>
      </c>
      <c r="Q762" s="6" t="s">
        <v>39</v>
      </c>
      <c r="R762" s="6" t="s">
        <v>67</v>
      </c>
      <c r="S762" s="6" t="s">
        <v>68</v>
      </c>
      <c r="T762" s="6" t="s">
        <v>69</v>
      </c>
      <c r="U762" s="6" t="s">
        <v>70</v>
      </c>
      <c r="V762" s="6" t="s">
        <v>43</v>
      </c>
      <c r="W762" s="6" t="s">
        <v>44</v>
      </c>
      <c r="X762" s="6" t="s">
        <v>45</v>
      </c>
      <c r="Y762" s="6" t="s">
        <v>46</v>
      </c>
      <c r="Z762" s="6" t="s">
        <v>330</v>
      </c>
      <c r="AA762" s="6" t="s">
        <v>926</v>
      </c>
      <c r="AB762" s="12" t="str">
        <f>IF(ISNUMBER(SEARCH("GALIL", AA762)), "Imidachloprid", IF(ISNUMBER(SEARCH("SUPRATHION", AA762)), "Methidathion", "FIX IT"))</f>
        <v>Methidathion</v>
      </c>
      <c r="AC762" s="7"/>
      <c r="AD762" s="7"/>
      <c r="AE762" s="7">
        <v>22022</v>
      </c>
      <c r="AF762" s="7">
        <v>22.02</v>
      </c>
      <c r="AG762" s="7">
        <v>25107000</v>
      </c>
      <c r="AJ762" s="7"/>
      <c r="AK762" s="7"/>
      <c r="AL762" s="7"/>
    </row>
    <row r="763" spans="1:38" ht="22" customHeight="1" x14ac:dyDescent="0.3">
      <c r="A763" s="2">
        <v>43549</v>
      </c>
      <c r="B763" s="3" t="s">
        <v>31</v>
      </c>
      <c r="C763" s="3" t="s">
        <v>32</v>
      </c>
      <c r="D763" s="4" t="s">
        <v>49</v>
      </c>
      <c r="E763" s="4" t="s">
        <v>49</v>
      </c>
      <c r="F763" s="3" t="s">
        <v>33</v>
      </c>
      <c r="G763" s="4" t="s">
        <v>49</v>
      </c>
      <c r="H763" s="4" t="s">
        <v>49</v>
      </c>
      <c r="I763" s="3" t="s">
        <v>34</v>
      </c>
      <c r="J763" s="3" t="s">
        <v>65</v>
      </c>
      <c r="K763" s="4" t="s">
        <v>49</v>
      </c>
      <c r="L763" s="4" t="s">
        <v>49</v>
      </c>
      <c r="M763" s="3" t="s">
        <v>33</v>
      </c>
      <c r="N763" s="4" t="s">
        <v>49</v>
      </c>
      <c r="O763" s="4" t="s">
        <v>49</v>
      </c>
      <c r="P763" s="3" t="s">
        <v>66</v>
      </c>
      <c r="Q763" s="3" t="s">
        <v>844</v>
      </c>
      <c r="R763" s="3" t="s">
        <v>67</v>
      </c>
      <c r="S763" s="3" t="s">
        <v>68</v>
      </c>
      <c r="T763" s="3" t="s">
        <v>69</v>
      </c>
      <c r="U763" s="3" t="s">
        <v>70</v>
      </c>
      <c r="V763" s="3" t="s">
        <v>43</v>
      </c>
      <c r="W763" s="3" t="s">
        <v>44</v>
      </c>
      <c r="X763" s="3" t="s">
        <v>45</v>
      </c>
      <c r="Y763" s="3" t="s">
        <v>46</v>
      </c>
      <c r="Z763" s="3" t="s">
        <v>73</v>
      </c>
      <c r="AA763" s="3" t="s">
        <v>919</v>
      </c>
      <c r="AB763" s="12" t="str">
        <f t="shared" si="165"/>
        <v>Clethodim</v>
      </c>
      <c r="AC763" s="10"/>
      <c r="AD763" s="10"/>
      <c r="AE763" s="4">
        <v>25739</v>
      </c>
      <c r="AF763" s="4">
        <v>25.74</v>
      </c>
      <c r="AG763" s="4">
        <v>241000</v>
      </c>
      <c r="AJ763" s="10"/>
      <c r="AK763" s="10"/>
      <c r="AL763" s="10"/>
    </row>
    <row r="764" spans="1:38" ht="22" customHeight="1" x14ac:dyDescent="0.3">
      <c r="A764" s="5">
        <v>43547</v>
      </c>
      <c r="B764" s="6" t="s">
        <v>50</v>
      </c>
      <c r="C764" s="6" t="s">
        <v>84</v>
      </c>
      <c r="D764" s="6" t="s">
        <v>85</v>
      </c>
      <c r="E764" s="6" t="s">
        <v>44</v>
      </c>
      <c r="F764" s="6" t="s">
        <v>33</v>
      </c>
      <c r="G764" s="7" t="s">
        <v>49</v>
      </c>
      <c r="H764" s="7" t="s">
        <v>49</v>
      </c>
      <c r="I764" s="6" t="s">
        <v>86</v>
      </c>
      <c r="J764" s="6" t="s">
        <v>127</v>
      </c>
      <c r="K764" s="6" t="s">
        <v>88</v>
      </c>
      <c r="L764" s="6" t="s">
        <v>61</v>
      </c>
      <c r="M764" s="7" t="s">
        <v>49</v>
      </c>
      <c r="N764" s="7" t="s">
        <v>49</v>
      </c>
      <c r="O764" s="7" t="s">
        <v>49</v>
      </c>
      <c r="P764" s="6" t="s">
        <v>128</v>
      </c>
      <c r="Q764" s="6" t="s">
        <v>39</v>
      </c>
      <c r="R764" s="6" t="s">
        <v>106</v>
      </c>
      <c r="S764" s="6" t="s">
        <v>61</v>
      </c>
      <c r="T764" s="6" t="s">
        <v>107</v>
      </c>
      <c r="U764" s="6" t="s">
        <v>56</v>
      </c>
      <c r="V764" s="6" t="s">
        <v>90</v>
      </c>
      <c r="W764" s="6" t="s">
        <v>44</v>
      </c>
      <c r="X764" s="6" t="s">
        <v>91</v>
      </c>
      <c r="Y764" s="6" t="s">
        <v>46</v>
      </c>
      <c r="Z764" s="6" t="s">
        <v>129</v>
      </c>
      <c r="AA764" s="6" t="s">
        <v>927</v>
      </c>
      <c r="AB764" s="12" t="str">
        <f>IF(ISNUMBER(SEARCH("DMS",AA764)),"Dimethyl Sulfate",IF(ISNUMBER(SEARCH("2,4-XILIDIN",AA764)),"2,4-Xylidine",IF(ISNUMBER(SEARCH("GALIGAN",AA764)),"Oxyfluorfen",IF(ISNUMBER(SEARCH("DIMETHYLAMINE",AA764)),"Dimethylamine",IF(ISNUMBER(SEARCH("ORTHOFORMATE",AA764)),"Trimethyl orthoformate",IF(ISNUMBER(SEARCH("NOVALURON",AA764)),"Novaluron",IF(ISNUMBER(SEARCH("DIMETHYL SULPHATE",AA764)),"Dimethyl Sulphate",IF(ISNUMBER(SEARCH("ALTAPYNE",AA764)),"Acid Based Co-Emulsifier",IF(ISNUMBER(SEARCH("METHANESULFONYL",AA764)),"Methanesulfonyl chloride",IF(ISNUMBER(SEARCH("METHYL FORMATE",AA764)),"Methanoate",IF(ISNUMBER(SEARCH("FLUEN",AA764)),"Fluensulfone","FIX IT")))))))))))</f>
        <v>2,4-Xylidine</v>
      </c>
      <c r="AC764" s="7"/>
      <c r="AD764" s="7"/>
      <c r="AE764" s="7">
        <v>17520</v>
      </c>
      <c r="AF764" s="7">
        <v>17.52</v>
      </c>
      <c r="AG764" s="7">
        <v>168000</v>
      </c>
      <c r="AJ764" s="7"/>
      <c r="AK764" s="7"/>
      <c r="AL764" s="7"/>
    </row>
    <row r="765" spans="1:38" ht="22" customHeight="1" x14ac:dyDescent="0.3">
      <c r="A765" s="2">
        <v>43546</v>
      </c>
      <c r="B765" s="3" t="s">
        <v>212</v>
      </c>
      <c r="C765" s="3" t="s">
        <v>753</v>
      </c>
      <c r="D765" s="4" t="s">
        <v>49</v>
      </c>
      <c r="E765" s="4" t="s">
        <v>49</v>
      </c>
      <c r="F765" s="4" t="s">
        <v>49</v>
      </c>
      <c r="G765" s="4" t="s">
        <v>49</v>
      </c>
      <c r="H765" s="4" t="s">
        <v>49</v>
      </c>
      <c r="I765" s="3" t="s">
        <v>754</v>
      </c>
      <c r="J765" s="3" t="s">
        <v>77</v>
      </c>
      <c r="K765" s="3" t="s">
        <v>78</v>
      </c>
      <c r="L765" s="3" t="s">
        <v>68</v>
      </c>
      <c r="M765" s="3" t="s">
        <v>33</v>
      </c>
      <c r="N765" s="4" t="s">
        <v>49</v>
      </c>
      <c r="O765" s="4" t="s">
        <v>49</v>
      </c>
      <c r="P765" s="3" t="s">
        <v>79</v>
      </c>
      <c r="Q765" s="3" t="s">
        <v>812</v>
      </c>
      <c r="R765" s="3" t="s">
        <v>67</v>
      </c>
      <c r="S765" s="3" t="s">
        <v>68</v>
      </c>
      <c r="T765" s="3" t="s">
        <v>69</v>
      </c>
      <c r="U765" s="3" t="s">
        <v>70</v>
      </c>
      <c r="V765" s="3" t="s">
        <v>217</v>
      </c>
      <c r="W765" s="3" t="s">
        <v>44</v>
      </c>
      <c r="X765" s="3" t="s">
        <v>218</v>
      </c>
      <c r="Y765" s="3" t="s">
        <v>46</v>
      </c>
      <c r="Z765" s="3" t="s">
        <v>243</v>
      </c>
      <c r="AA765" s="3" t="s">
        <v>928</v>
      </c>
      <c r="AB765" s="12" t="s">
        <v>3130</v>
      </c>
      <c r="AC765" s="10"/>
      <c r="AD765" s="10"/>
      <c r="AE765" s="4">
        <v>25940</v>
      </c>
      <c r="AF765" s="4">
        <v>25.94</v>
      </c>
      <c r="AG765" s="4">
        <v>477000</v>
      </c>
      <c r="AJ765" s="10"/>
      <c r="AK765" s="10"/>
      <c r="AL765" s="10"/>
    </row>
    <row r="766" spans="1:38" ht="22" customHeight="1" x14ac:dyDescent="0.3">
      <c r="A766" s="5">
        <v>43546</v>
      </c>
      <c r="B766" s="6" t="s">
        <v>212</v>
      </c>
      <c r="C766" s="6" t="s">
        <v>584</v>
      </c>
      <c r="D766" s="7" t="s">
        <v>49</v>
      </c>
      <c r="E766" s="7" t="s">
        <v>49</v>
      </c>
      <c r="F766" s="6" t="s">
        <v>33</v>
      </c>
      <c r="G766" s="7" t="s">
        <v>49</v>
      </c>
      <c r="H766" s="7" t="s">
        <v>49</v>
      </c>
      <c r="I766" s="6" t="s">
        <v>585</v>
      </c>
      <c r="J766" s="6" t="s">
        <v>77</v>
      </c>
      <c r="K766" s="6" t="s">
        <v>78</v>
      </c>
      <c r="L766" s="6" t="s">
        <v>68</v>
      </c>
      <c r="M766" s="6" t="s">
        <v>33</v>
      </c>
      <c r="N766" s="7" t="s">
        <v>49</v>
      </c>
      <c r="O766" s="7" t="s">
        <v>49</v>
      </c>
      <c r="P766" s="6" t="s">
        <v>79</v>
      </c>
      <c r="Q766" s="6" t="s">
        <v>586</v>
      </c>
      <c r="R766" s="6" t="s">
        <v>67</v>
      </c>
      <c r="S766" s="6" t="s">
        <v>68</v>
      </c>
      <c r="T766" s="6" t="s">
        <v>69</v>
      </c>
      <c r="U766" s="6" t="s">
        <v>70</v>
      </c>
      <c r="V766" s="6" t="s">
        <v>217</v>
      </c>
      <c r="W766" s="6" t="s">
        <v>44</v>
      </c>
      <c r="X766" s="6" t="s">
        <v>218</v>
      </c>
      <c r="Y766" s="6" t="s">
        <v>46</v>
      </c>
      <c r="Z766" s="6" t="s">
        <v>669</v>
      </c>
      <c r="AA766" s="6" t="s">
        <v>929</v>
      </c>
      <c r="AB766" s="18" t="s">
        <v>3193</v>
      </c>
      <c r="AC766" s="7"/>
      <c r="AD766" s="7"/>
      <c r="AE766" s="7">
        <v>66150</v>
      </c>
      <c r="AF766" s="7">
        <v>66.150000000000006</v>
      </c>
      <c r="AG766" s="7">
        <v>665000</v>
      </c>
      <c r="AJ766" s="7"/>
      <c r="AK766" s="7"/>
      <c r="AL766" s="7"/>
    </row>
    <row r="767" spans="1:38" ht="22" customHeight="1" x14ac:dyDescent="0.3">
      <c r="A767" s="2">
        <v>43546</v>
      </c>
      <c r="B767" s="3" t="s">
        <v>212</v>
      </c>
      <c r="C767" s="3" t="s">
        <v>753</v>
      </c>
      <c r="D767" s="4" t="s">
        <v>49</v>
      </c>
      <c r="E767" s="4" t="s">
        <v>49</v>
      </c>
      <c r="F767" s="4" t="s">
        <v>49</v>
      </c>
      <c r="G767" s="4" t="s">
        <v>49</v>
      </c>
      <c r="H767" s="4" t="s">
        <v>49</v>
      </c>
      <c r="I767" s="3" t="s">
        <v>754</v>
      </c>
      <c r="J767" s="3" t="s">
        <v>77</v>
      </c>
      <c r="K767" s="3" t="s">
        <v>78</v>
      </c>
      <c r="L767" s="3" t="s">
        <v>68</v>
      </c>
      <c r="M767" s="3" t="s">
        <v>33</v>
      </c>
      <c r="N767" s="4" t="s">
        <v>49</v>
      </c>
      <c r="O767" s="4" t="s">
        <v>49</v>
      </c>
      <c r="P767" s="3" t="s">
        <v>79</v>
      </c>
      <c r="Q767" s="3" t="s">
        <v>812</v>
      </c>
      <c r="R767" s="3" t="s">
        <v>67</v>
      </c>
      <c r="S767" s="3" t="s">
        <v>68</v>
      </c>
      <c r="T767" s="3" t="s">
        <v>69</v>
      </c>
      <c r="U767" s="3" t="s">
        <v>70</v>
      </c>
      <c r="V767" s="3" t="s">
        <v>217</v>
      </c>
      <c r="W767" s="3" t="s">
        <v>44</v>
      </c>
      <c r="X767" s="3" t="s">
        <v>218</v>
      </c>
      <c r="Y767" s="3" t="s">
        <v>46</v>
      </c>
      <c r="Z767" s="3" t="s">
        <v>930</v>
      </c>
      <c r="AA767" s="3" t="s">
        <v>931</v>
      </c>
      <c r="AB767" s="10"/>
      <c r="AC767" s="10"/>
      <c r="AD767" s="10"/>
      <c r="AE767" s="4">
        <v>25940</v>
      </c>
      <c r="AF767" s="4">
        <v>25.94</v>
      </c>
      <c r="AG767" s="4">
        <v>167000</v>
      </c>
      <c r="AJ767" s="10"/>
      <c r="AK767" s="10"/>
      <c r="AL767" s="10"/>
    </row>
    <row r="768" spans="1:38" ht="22" customHeight="1" x14ac:dyDescent="0.3">
      <c r="A768" s="5">
        <v>43544</v>
      </c>
      <c r="B768" s="6" t="s">
        <v>50</v>
      </c>
      <c r="C768" s="6" t="s">
        <v>84</v>
      </c>
      <c r="D768" s="6" t="s">
        <v>85</v>
      </c>
      <c r="E768" s="6" t="s">
        <v>44</v>
      </c>
      <c r="F768" s="6" t="s">
        <v>33</v>
      </c>
      <c r="G768" s="7" t="s">
        <v>49</v>
      </c>
      <c r="H768" s="7" t="s">
        <v>49</v>
      </c>
      <c r="I768" s="6" t="s">
        <v>86</v>
      </c>
      <c r="J768" s="6" t="s">
        <v>408</v>
      </c>
      <c r="K768" s="7" t="s">
        <v>49</v>
      </c>
      <c r="L768" s="6" t="s">
        <v>61</v>
      </c>
      <c r="M768" s="6" t="s">
        <v>33</v>
      </c>
      <c r="N768" s="7" t="s">
        <v>49</v>
      </c>
      <c r="O768" s="7" t="s">
        <v>49</v>
      </c>
      <c r="P768" s="6" t="s">
        <v>409</v>
      </c>
      <c r="Q768" s="6" t="s">
        <v>932</v>
      </c>
      <c r="R768" s="6" t="s">
        <v>60</v>
      </c>
      <c r="S768" s="6" t="s">
        <v>61</v>
      </c>
      <c r="T768" s="6" t="s">
        <v>62</v>
      </c>
      <c r="U768" s="6" t="s">
        <v>56</v>
      </c>
      <c r="V768" s="6" t="s">
        <v>90</v>
      </c>
      <c r="W768" s="6" t="s">
        <v>44</v>
      </c>
      <c r="X768" s="6" t="s">
        <v>91</v>
      </c>
      <c r="Y768" s="6" t="s">
        <v>46</v>
      </c>
      <c r="Z768" s="6" t="s">
        <v>410</v>
      </c>
      <c r="AA768" s="6" t="s">
        <v>933</v>
      </c>
      <c r="AB768" s="12" t="s">
        <v>3169</v>
      </c>
      <c r="AC768" s="7"/>
      <c r="AD768" s="7"/>
      <c r="AE768" s="7">
        <v>88704</v>
      </c>
      <c r="AF768" s="7">
        <v>88.7</v>
      </c>
      <c r="AG768" s="7">
        <v>112000</v>
      </c>
      <c r="AJ768" s="7"/>
      <c r="AK768" s="7"/>
      <c r="AL768" s="7"/>
    </row>
    <row r="769" spans="1:38" ht="22" customHeight="1" x14ac:dyDescent="0.3">
      <c r="A769" s="2">
        <v>43544</v>
      </c>
      <c r="B769" s="3" t="s">
        <v>50</v>
      </c>
      <c r="C769" s="3" t="s">
        <v>84</v>
      </c>
      <c r="D769" s="3" t="s">
        <v>85</v>
      </c>
      <c r="E769" s="3" t="s">
        <v>44</v>
      </c>
      <c r="F769" s="3" t="s">
        <v>33</v>
      </c>
      <c r="G769" s="4" t="s">
        <v>49</v>
      </c>
      <c r="H769" s="4" t="s">
        <v>49</v>
      </c>
      <c r="I769" s="3" t="s">
        <v>86</v>
      </c>
      <c r="J769" s="3" t="s">
        <v>408</v>
      </c>
      <c r="K769" s="4" t="s">
        <v>49</v>
      </c>
      <c r="L769" s="3" t="s">
        <v>61</v>
      </c>
      <c r="M769" s="3" t="s">
        <v>33</v>
      </c>
      <c r="N769" s="4" t="s">
        <v>49</v>
      </c>
      <c r="O769" s="4" t="s">
        <v>49</v>
      </c>
      <c r="P769" s="3" t="s">
        <v>409</v>
      </c>
      <c r="Q769" s="3" t="s">
        <v>932</v>
      </c>
      <c r="R769" s="3" t="s">
        <v>60</v>
      </c>
      <c r="S769" s="3" t="s">
        <v>61</v>
      </c>
      <c r="T769" s="3" t="s">
        <v>62</v>
      </c>
      <c r="U769" s="3" t="s">
        <v>56</v>
      </c>
      <c r="V769" s="3" t="s">
        <v>90</v>
      </c>
      <c r="W769" s="3" t="s">
        <v>44</v>
      </c>
      <c r="X769" s="3" t="s">
        <v>91</v>
      </c>
      <c r="Y769" s="3" t="s">
        <v>46</v>
      </c>
      <c r="Z769" s="3" t="s">
        <v>410</v>
      </c>
      <c r="AA769" s="3" t="s">
        <v>934</v>
      </c>
      <c r="AB769" s="12" t="s">
        <v>3169</v>
      </c>
      <c r="AC769" s="10"/>
      <c r="AD769" s="10"/>
      <c r="AE769" s="4">
        <v>66528</v>
      </c>
      <c r="AF769" s="4">
        <v>66.53</v>
      </c>
      <c r="AG769" s="4">
        <v>83900</v>
      </c>
      <c r="AJ769" s="10"/>
      <c r="AK769" s="10"/>
      <c r="AL769" s="10"/>
    </row>
    <row r="770" spans="1:38" ht="22" customHeight="1" x14ac:dyDescent="0.3">
      <c r="A770" s="5">
        <v>43544</v>
      </c>
      <c r="B770" s="6" t="s">
        <v>50</v>
      </c>
      <c r="C770" s="6" t="s">
        <v>32</v>
      </c>
      <c r="D770" s="7" t="s">
        <v>49</v>
      </c>
      <c r="E770" s="7" t="s">
        <v>49</v>
      </c>
      <c r="F770" s="6" t="s">
        <v>33</v>
      </c>
      <c r="G770" s="7" t="s">
        <v>49</v>
      </c>
      <c r="H770" s="7" t="s">
        <v>49</v>
      </c>
      <c r="I770" s="6" t="s">
        <v>34</v>
      </c>
      <c r="J770" s="6" t="s">
        <v>173</v>
      </c>
      <c r="K770" s="6" t="s">
        <v>174</v>
      </c>
      <c r="L770" s="6" t="s">
        <v>97</v>
      </c>
      <c r="M770" s="7" t="s">
        <v>49</v>
      </c>
      <c r="N770" s="7" t="s">
        <v>49</v>
      </c>
      <c r="O770" s="7" t="s">
        <v>49</v>
      </c>
      <c r="P770" s="6" t="s">
        <v>760</v>
      </c>
      <c r="Q770" s="6" t="s">
        <v>39</v>
      </c>
      <c r="R770" s="6" t="s">
        <v>176</v>
      </c>
      <c r="S770" s="6" t="s">
        <v>97</v>
      </c>
      <c r="T770" s="6" t="s">
        <v>177</v>
      </c>
      <c r="U770" s="6" t="s">
        <v>178</v>
      </c>
      <c r="V770" s="6" t="s">
        <v>43</v>
      </c>
      <c r="W770" s="6" t="s">
        <v>44</v>
      </c>
      <c r="X770" s="6" t="s">
        <v>45</v>
      </c>
      <c r="Y770" s="6" t="s">
        <v>46</v>
      </c>
      <c r="Z770" s="6" t="s">
        <v>179</v>
      </c>
      <c r="AA770" s="6" t="s">
        <v>935</v>
      </c>
      <c r="AB770" s="12" t="str">
        <f t="shared" ref="AB770" si="169">IF(ISNUMBER(SEARCH("DMS",AA770)),"Dimethyl Sulfate",IF(ISNUMBER(SEARCH("2,4-XILIDIN",AA770)),"2,4-Xylidine",IF(ISNUMBER(SEARCH("GALIGAN",AA770)),"Oxyfluorfen",IF(ISNUMBER(SEARCH("DIMETHYLAMINE",AA770)),"Dimethylamine",IF(ISNUMBER(SEARCH("ORTHOFORMATE",AA770)),"Trimethyl orthoformate",IF(ISNUMBER(SEARCH("NOVALURON",AA770)),"Novaluron",IF(ISNUMBER(SEARCH("DIMETHYL SULPHATE",AA770)),"Dimethyl Sulphate",IF(ISNUMBER(SEARCH("ALTAPYNE",AA770)),"Acid Based Co-Emulsifier",IF(ISNUMBER(SEARCH("METHANESULFONYL",AA770)),"Methanesulfonyl chloride",IF(ISNUMBER(SEARCH("METHYL FORMATE",AA770)),"Methanoate",IF(ISNUMBER(SEARCH("FLUEN",AA770)),"Fluensulfone","FIX IT")))))))))))</f>
        <v>Acid Based Co-Emulsifier</v>
      </c>
      <c r="AC770" s="7"/>
      <c r="AD770" s="7"/>
      <c r="AE770" s="7">
        <v>104250</v>
      </c>
      <c r="AF770" s="7">
        <v>104.25</v>
      </c>
      <c r="AG770" s="7">
        <v>63700</v>
      </c>
      <c r="AJ770" s="7"/>
      <c r="AK770" s="7"/>
      <c r="AL770" s="7"/>
    </row>
    <row r="771" spans="1:38" ht="22" customHeight="1" x14ac:dyDescent="0.3">
      <c r="A771" s="2">
        <v>43544</v>
      </c>
      <c r="B771" s="3" t="s">
        <v>50</v>
      </c>
      <c r="C771" s="3" t="s">
        <v>32</v>
      </c>
      <c r="D771" s="4" t="s">
        <v>49</v>
      </c>
      <c r="E771" s="4" t="s">
        <v>49</v>
      </c>
      <c r="F771" s="3" t="s">
        <v>33</v>
      </c>
      <c r="G771" s="4" t="s">
        <v>49</v>
      </c>
      <c r="H771" s="4" t="s">
        <v>49</v>
      </c>
      <c r="I771" s="3" t="s">
        <v>34</v>
      </c>
      <c r="J771" s="3" t="s">
        <v>399</v>
      </c>
      <c r="K771" s="4" t="s">
        <v>49</v>
      </c>
      <c r="L771" s="3" t="s">
        <v>149</v>
      </c>
      <c r="M771" s="3" t="s">
        <v>33</v>
      </c>
      <c r="N771" s="4" t="s">
        <v>49</v>
      </c>
      <c r="O771" s="4" t="s">
        <v>49</v>
      </c>
      <c r="P771" s="3" t="s">
        <v>150</v>
      </c>
      <c r="Q771" s="3" t="s">
        <v>844</v>
      </c>
      <c r="R771" s="3" t="s">
        <v>151</v>
      </c>
      <c r="S771" s="3" t="s">
        <v>149</v>
      </c>
      <c r="T771" s="3" t="s">
        <v>152</v>
      </c>
      <c r="U771" s="3" t="s">
        <v>42</v>
      </c>
      <c r="V771" s="3" t="s">
        <v>43</v>
      </c>
      <c r="W771" s="3" t="s">
        <v>44</v>
      </c>
      <c r="X771" s="3" t="s">
        <v>45</v>
      </c>
      <c r="Y771" s="3" t="s">
        <v>46</v>
      </c>
      <c r="Z771" s="3" t="s">
        <v>936</v>
      </c>
      <c r="AA771" s="3" t="s">
        <v>937</v>
      </c>
      <c r="AB771" s="12" t="str">
        <f t="shared" ref="AB771:AB783" si="170">IF(ISNUMBER(SEARCH("CARBENDAZIM",AA771)),"Carbendazim",IF(ISNUMBER(SEARCH("4-D",AA771)),"2,4-Dichlorophenoxyacetic acid",IF(ISNUMBER(SEARCH("RIDOVER",AA771)),"Glyphosate",IF(ISNUMBER(SEARCH("POQUER",AA771)),"Clethodim",IF(ISNUMBER(SEARCH("LITER",AA771)),"Imidacloprid",IF(ISNUMBER(SEARCH("PYRINEX",AA771)),"Chlorpyrifos",IF(ISNUMBER(SEARCH("ORBIT",AA771)),"Omethoate",IF(ISNUMBER(SEARCH("HEXARON",AA771)),"Diuron",IF(ISNUMBER(SEARCH("ISOPROPYLAMINE",AA771)),"Isopropylamine",IF(ISNUMBER(SEARCH("GLYPHOSATE",AA771)),"Glyphosate",IF(ISNUMBER(SEARCH("MANCOZEB",AA771)),"Mancozeb Indofil",IF(ISNUMBER(SEARCH("PARAQUAT",AA771)),"Paraquat",IF(ISNUMBER(SEARCH("CAROMAX",AA771)),"Aromatic Solvent Mixture",IF(ISNUMBER(SEARCH("BUTIRON",AA771)),"Tebuthiuron",IF(ISNUMBER(SEARCH("VORAZ",AA771)),"Methomyl",IF(ISNUMBER(SEARCH("IMIDACLOPRID",AA771)),"Imidacloprid",IF(ISNUMBER(SEARCH("2 4 D",AA771)),"2,4-Dichlorophenoxyacetic acid",IF(ISNUMBER(SEARCH("IMIDACL",AA771)),"Imidacloprid",IF(ISNUMBER(SEARCH("DIUREX",AA771)),"Diuron",IF(ISNUMBER(SEARCH("RAPEL",AA771)),"Acephate","fix it"))))))))))))))))))))</f>
        <v>Aromatic Solvent Mixture</v>
      </c>
      <c r="AC771" s="10"/>
      <c r="AD771" s="10"/>
      <c r="AE771" s="4">
        <v>281040.01</v>
      </c>
      <c r="AF771" s="4">
        <v>281.04000000000002</v>
      </c>
      <c r="AG771" s="3" t="s">
        <v>49</v>
      </c>
      <c r="AJ771" s="10"/>
      <c r="AK771" s="10"/>
      <c r="AL771" s="10"/>
    </row>
    <row r="772" spans="1:38" ht="22" customHeight="1" x14ac:dyDescent="0.3">
      <c r="A772" s="5">
        <v>43544</v>
      </c>
      <c r="B772" s="6" t="s">
        <v>31</v>
      </c>
      <c r="C772" s="6" t="s">
        <v>32</v>
      </c>
      <c r="D772" s="7" t="s">
        <v>49</v>
      </c>
      <c r="E772" s="7" t="s">
        <v>49</v>
      </c>
      <c r="F772" s="6" t="s">
        <v>33</v>
      </c>
      <c r="G772" s="7" t="s">
        <v>49</v>
      </c>
      <c r="H772" s="7" t="s">
        <v>49</v>
      </c>
      <c r="I772" s="6" t="s">
        <v>34</v>
      </c>
      <c r="J772" s="6" t="s">
        <v>35</v>
      </c>
      <c r="K772" s="6" t="s">
        <v>36</v>
      </c>
      <c r="L772" s="6" t="s">
        <v>37</v>
      </c>
      <c r="M772" s="6" t="s">
        <v>33</v>
      </c>
      <c r="N772" s="7" t="s">
        <v>49</v>
      </c>
      <c r="O772" s="7" t="s">
        <v>49</v>
      </c>
      <c r="P772" s="6" t="s">
        <v>38</v>
      </c>
      <c r="Q772" s="6" t="s">
        <v>39</v>
      </c>
      <c r="R772" s="6" t="s">
        <v>40</v>
      </c>
      <c r="S772" s="6" t="s">
        <v>37</v>
      </c>
      <c r="T772" s="6" t="s">
        <v>41</v>
      </c>
      <c r="U772" s="6" t="s">
        <v>42</v>
      </c>
      <c r="V772" s="6" t="s">
        <v>43</v>
      </c>
      <c r="W772" s="6" t="s">
        <v>44</v>
      </c>
      <c r="X772" s="6" t="s">
        <v>45</v>
      </c>
      <c r="Y772" s="6" t="s">
        <v>46</v>
      </c>
      <c r="Z772" s="6" t="s">
        <v>938</v>
      </c>
      <c r="AA772" s="6" t="s">
        <v>939</v>
      </c>
      <c r="AB772" s="12" t="str">
        <f t="shared" si="170"/>
        <v>2,4-Dichlorophenoxyacetic acid</v>
      </c>
      <c r="AC772" s="7"/>
      <c r="AD772" s="7"/>
      <c r="AE772" s="7">
        <v>314980.01</v>
      </c>
      <c r="AF772" s="7">
        <v>314.98</v>
      </c>
      <c r="AG772" s="7">
        <v>1032000</v>
      </c>
      <c r="AJ772" s="7"/>
      <c r="AK772" s="7"/>
      <c r="AL772" s="7"/>
    </row>
    <row r="773" spans="1:38" ht="22" customHeight="1" x14ac:dyDescent="0.3">
      <c r="A773" s="2">
        <v>43544</v>
      </c>
      <c r="B773" s="3" t="s">
        <v>50</v>
      </c>
      <c r="C773" s="3" t="s">
        <v>32</v>
      </c>
      <c r="D773" s="4" t="s">
        <v>49</v>
      </c>
      <c r="E773" s="4" t="s">
        <v>49</v>
      </c>
      <c r="F773" s="3" t="s">
        <v>33</v>
      </c>
      <c r="G773" s="4" t="s">
        <v>49</v>
      </c>
      <c r="H773" s="4" t="s">
        <v>49</v>
      </c>
      <c r="I773" s="3" t="s">
        <v>34</v>
      </c>
      <c r="J773" s="3" t="s">
        <v>557</v>
      </c>
      <c r="K773" s="3" t="s">
        <v>558</v>
      </c>
      <c r="L773" s="3" t="s">
        <v>187</v>
      </c>
      <c r="M773" s="3" t="s">
        <v>33</v>
      </c>
      <c r="N773" s="4" t="s">
        <v>49</v>
      </c>
      <c r="O773" s="4" t="s">
        <v>49</v>
      </c>
      <c r="P773" s="3" t="s">
        <v>559</v>
      </c>
      <c r="Q773" s="3" t="s">
        <v>39</v>
      </c>
      <c r="R773" s="3" t="s">
        <v>186</v>
      </c>
      <c r="S773" s="3" t="s">
        <v>187</v>
      </c>
      <c r="T773" s="3" t="s">
        <v>188</v>
      </c>
      <c r="U773" s="3" t="s">
        <v>42</v>
      </c>
      <c r="V773" s="3" t="s">
        <v>43</v>
      </c>
      <c r="W773" s="3" t="s">
        <v>44</v>
      </c>
      <c r="X773" s="3" t="s">
        <v>45</v>
      </c>
      <c r="Y773" s="3" t="s">
        <v>46</v>
      </c>
      <c r="Z773" s="3" t="s">
        <v>140</v>
      </c>
      <c r="AA773" s="3" t="s">
        <v>940</v>
      </c>
      <c r="AB773" s="12" t="str">
        <f t="shared" ref="AB773" si="171">IF(ISNUMBER(SEARCH("2,4 D",AA773)),"2,4-Dichlorophenoxyacetic acid",IF(ISNUMBER(SEARCH("ACIDO",AA773)),"2,4-Dichlorophenoxyacetic acid",IF(ISNUMBER(SEARCH("NAPHTHA",AA773)),"Aromatic Solvent Mixture",IF(ISNUMBER(SEARCH("DIMETHYLAMINE",AA773)),"Dimethylamine",IF(ISNUMBER(SEARCH("DIMETILAMINA",AA773)),"Dimethylamine",IF(ISNUMBER(SEARCH("JUMP",AA773)),"Diuron",IF(ISNUMBER(SEARCH("2-AMINO-2,3-DIMETHYL BUTYRAMIDE",AA773)),"Herbicide Amine Intermediate",IF(ISNUMBER(SEARCH("TEBUTHIURON",AA773)),"Tebuthiuron","FIXIT"))))))))</f>
        <v>Dimethylamine</v>
      </c>
      <c r="AC773" s="10"/>
      <c r="AD773" s="10"/>
      <c r="AE773" s="4">
        <v>150380.01</v>
      </c>
      <c r="AF773" s="4">
        <v>150.38</v>
      </c>
      <c r="AG773" s="4">
        <v>350000</v>
      </c>
      <c r="AJ773" s="10"/>
      <c r="AK773" s="10"/>
      <c r="AL773" s="10"/>
    </row>
    <row r="774" spans="1:38" ht="22" customHeight="1" x14ac:dyDescent="0.3">
      <c r="A774" s="5">
        <v>43543</v>
      </c>
      <c r="B774" s="6" t="s">
        <v>31</v>
      </c>
      <c r="C774" s="6" t="s">
        <v>32</v>
      </c>
      <c r="D774" s="7" t="s">
        <v>49</v>
      </c>
      <c r="E774" s="7" t="s">
        <v>49</v>
      </c>
      <c r="F774" s="6" t="s">
        <v>33</v>
      </c>
      <c r="G774" s="7" t="s">
        <v>49</v>
      </c>
      <c r="H774" s="7" t="s">
        <v>49</v>
      </c>
      <c r="I774" s="6" t="s">
        <v>34</v>
      </c>
      <c r="J774" s="6" t="s">
        <v>65</v>
      </c>
      <c r="K774" s="7" t="s">
        <v>49</v>
      </c>
      <c r="L774" s="7" t="s">
        <v>49</v>
      </c>
      <c r="M774" s="6" t="s">
        <v>33</v>
      </c>
      <c r="N774" s="7" t="s">
        <v>49</v>
      </c>
      <c r="O774" s="7" t="s">
        <v>49</v>
      </c>
      <c r="P774" s="6" t="s">
        <v>66</v>
      </c>
      <c r="Q774" s="6" t="s">
        <v>39</v>
      </c>
      <c r="R774" s="6" t="s">
        <v>67</v>
      </c>
      <c r="S774" s="6" t="s">
        <v>68</v>
      </c>
      <c r="T774" s="6" t="s">
        <v>69</v>
      </c>
      <c r="U774" s="6" t="s">
        <v>70</v>
      </c>
      <c r="V774" s="6" t="s">
        <v>43</v>
      </c>
      <c r="W774" s="6" t="s">
        <v>44</v>
      </c>
      <c r="X774" s="6" t="s">
        <v>45</v>
      </c>
      <c r="Y774" s="6" t="s">
        <v>46</v>
      </c>
      <c r="Z774" s="6" t="s">
        <v>73</v>
      </c>
      <c r="AA774" s="6" t="s">
        <v>919</v>
      </c>
      <c r="AB774" s="12" t="str">
        <f t="shared" si="170"/>
        <v>Clethodim</v>
      </c>
      <c r="AC774" s="7"/>
      <c r="AD774" s="7"/>
      <c r="AE774" s="7">
        <v>25869</v>
      </c>
      <c r="AF774" s="7">
        <v>25.87</v>
      </c>
      <c r="AG774" s="7">
        <v>242000</v>
      </c>
      <c r="AJ774" s="7"/>
      <c r="AK774" s="7"/>
      <c r="AL774" s="7"/>
    </row>
    <row r="775" spans="1:38" ht="22" customHeight="1" x14ac:dyDescent="0.3">
      <c r="A775" s="2">
        <v>43543</v>
      </c>
      <c r="B775" s="3" t="s">
        <v>31</v>
      </c>
      <c r="C775" s="3" t="s">
        <v>32</v>
      </c>
      <c r="D775" s="4" t="s">
        <v>49</v>
      </c>
      <c r="E775" s="4" t="s">
        <v>49</v>
      </c>
      <c r="F775" s="3" t="s">
        <v>33</v>
      </c>
      <c r="G775" s="4" t="s">
        <v>49</v>
      </c>
      <c r="H775" s="4" t="s">
        <v>49</v>
      </c>
      <c r="I775" s="3" t="s">
        <v>34</v>
      </c>
      <c r="J775" s="3" t="s">
        <v>65</v>
      </c>
      <c r="K775" s="4" t="s">
        <v>49</v>
      </c>
      <c r="L775" s="4" t="s">
        <v>49</v>
      </c>
      <c r="M775" s="3" t="s">
        <v>33</v>
      </c>
      <c r="N775" s="4" t="s">
        <v>49</v>
      </c>
      <c r="O775" s="4" t="s">
        <v>49</v>
      </c>
      <c r="P775" s="3" t="s">
        <v>66</v>
      </c>
      <c r="Q775" s="3" t="s">
        <v>39</v>
      </c>
      <c r="R775" s="3" t="s">
        <v>67</v>
      </c>
      <c r="S775" s="3" t="s">
        <v>68</v>
      </c>
      <c r="T775" s="3" t="s">
        <v>69</v>
      </c>
      <c r="U775" s="3" t="s">
        <v>70</v>
      </c>
      <c r="V775" s="3" t="s">
        <v>43</v>
      </c>
      <c r="W775" s="3" t="s">
        <v>44</v>
      </c>
      <c r="X775" s="3" t="s">
        <v>45</v>
      </c>
      <c r="Y775" s="3" t="s">
        <v>46</v>
      </c>
      <c r="Z775" s="3" t="s">
        <v>73</v>
      </c>
      <c r="AA775" s="3" t="s">
        <v>919</v>
      </c>
      <c r="AB775" s="12" t="str">
        <f t="shared" si="170"/>
        <v>Clethodim</v>
      </c>
      <c r="AC775" s="10"/>
      <c r="AD775" s="10"/>
      <c r="AE775" s="4">
        <v>25969</v>
      </c>
      <c r="AF775" s="4">
        <v>25.97</v>
      </c>
      <c r="AG775" s="4">
        <v>243000</v>
      </c>
      <c r="AJ775" s="10"/>
      <c r="AK775" s="10"/>
      <c r="AL775" s="10"/>
    </row>
    <row r="776" spans="1:38" ht="22" customHeight="1" x14ac:dyDescent="0.3">
      <c r="A776" s="5">
        <v>43543</v>
      </c>
      <c r="B776" s="6" t="s">
        <v>31</v>
      </c>
      <c r="C776" s="6" t="s">
        <v>32</v>
      </c>
      <c r="D776" s="7" t="s">
        <v>49</v>
      </c>
      <c r="E776" s="7" t="s">
        <v>49</v>
      </c>
      <c r="F776" s="6" t="s">
        <v>33</v>
      </c>
      <c r="G776" s="7" t="s">
        <v>49</v>
      </c>
      <c r="H776" s="7" t="s">
        <v>49</v>
      </c>
      <c r="I776" s="6" t="s">
        <v>34</v>
      </c>
      <c r="J776" s="6" t="s">
        <v>77</v>
      </c>
      <c r="K776" s="6" t="s">
        <v>78</v>
      </c>
      <c r="L776" s="6" t="s">
        <v>68</v>
      </c>
      <c r="M776" s="6" t="s">
        <v>33</v>
      </c>
      <c r="N776" s="7" t="s">
        <v>49</v>
      </c>
      <c r="O776" s="7" t="s">
        <v>49</v>
      </c>
      <c r="P776" s="6" t="s">
        <v>79</v>
      </c>
      <c r="Q776" s="6" t="s">
        <v>39</v>
      </c>
      <c r="R776" s="6" t="s">
        <v>67</v>
      </c>
      <c r="S776" s="6" t="s">
        <v>68</v>
      </c>
      <c r="T776" s="6" t="s">
        <v>69</v>
      </c>
      <c r="U776" s="6" t="s">
        <v>70</v>
      </c>
      <c r="V776" s="6" t="s">
        <v>43</v>
      </c>
      <c r="W776" s="6" t="s">
        <v>44</v>
      </c>
      <c r="X776" s="6" t="s">
        <v>45</v>
      </c>
      <c r="Y776" s="6" t="s">
        <v>46</v>
      </c>
      <c r="Z776" s="6" t="s">
        <v>243</v>
      </c>
      <c r="AA776" s="6" t="s">
        <v>941</v>
      </c>
      <c r="AB776" s="12" t="str">
        <f t="shared" ref="AB776:AB777" si="172">IF(ISNUMBER(SEARCH("BUTYRAMIDE",AA776)),"2,3-Dimethyl Butyramide",IF(ISNUMBER(SEARCH("FOLPET",AA776)),"Folpet",IF(ISNUMBER(SEARCH("METHYL [2-({[6- (TRIFLUOROMETHYL) PYRIDIN-2-YL] OXY} METHYL) PHENYL",AA776)),"Esther",IF(ISNUMBER(SEARCH("TEBUCONAZOL",AA776)),"Tebuconazole",IF(ISNUMBER(SEARCH("DICHLOROPHENYL",AA776)),"Dichlorophenyl Isocyanates",IF(ISNUMBER(SEARCH("CAPTAN",AA776)),"Captan",IF(ISNUMBER(SEARCH("DIMETHYLACETAMID",AA776)),"Dimethylacetamide",IF(ISNUMBER(SEARCH("AFALON",AA776)),"Linuron","FIX IT"))))))))</f>
        <v>Captan</v>
      </c>
      <c r="AC776" s="7"/>
      <c r="AD776" s="7"/>
      <c r="AE776" s="7">
        <v>67444</v>
      </c>
      <c r="AF776" s="7">
        <v>67.44</v>
      </c>
      <c r="AG776" s="7">
        <v>1240000</v>
      </c>
      <c r="AJ776" s="7"/>
      <c r="AK776" s="7"/>
      <c r="AL776" s="7"/>
    </row>
    <row r="777" spans="1:38" ht="22" customHeight="1" x14ac:dyDescent="0.3">
      <c r="A777" s="2">
        <v>43543</v>
      </c>
      <c r="B777" s="3" t="s">
        <v>31</v>
      </c>
      <c r="C777" s="3" t="s">
        <v>32</v>
      </c>
      <c r="D777" s="4" t="s">
        <v>49</v>
      </c>
      <c r="E777" s="4" t="s">
        <v>49</v>
      </c>
      <c r="F777" s="3" t="s">
        <v>33</v>
      </c>
      <c r="G777" s="4" t="s">
        <v>49</v>
      </c>
      <c r="H777" s="4" t="s">
        <v>49</v>
      </c>
      <c r="I777" s="3" t="s">
        <v>34</v>
      </c>
      <c r="J777" s="3" t="s">
        <v>77</v>
      </c>
      <c r="K777" s="3" t="s">
        <v>78</v>
      </c>
      <c r="L777" s="3" t="s">
        <v>68</v>
      </c>
      <c r="M777" s="3" t="s">
        <v>33</v>
      </c>
      <c r="N777" s="4" t="s">
        <v>49</v>
      </c>
      <c r="O777" s="4" t="s">
        <v>49</v>
      </c>
      <c r="P777" s="3" t="s">
        <v>79</v>
      </c>
      <c r="Q777" s="3" t="s">
        <v>39</v>
      </c>
      <c r="R777" s="3" t="s">
        <v>67</v>
      </c>
      <c r="S777" s="3" t="s">
        <v>68</v>
      </c>
      <c r="T777" s="3" t="s">
        <v>69</v>
      </c>
      <c r="U777" s="3" t="s">
        <v>70</v>
      </c>
      <c r="V777" s="3" t="s">
        <v>43</v>
      </c>
      <c r="W777" s="3" t="s">
        <v>44</v>
      </c>
      <c r="X777" s="3" t="s">
        <v>45</v>
      </c>
      <c r="Y777" s="3" t="s">
        <v>46</v>
      </c>
      <c r="Z777" s="3" t="s">
        <v>243</v>
      </c>
      <c r="AA777" s="3" t="s">
        <v>942</v>
      </c>
      <c r="AB777" s="12" t="str">
        <f t="shared" si="172"/>
        <v>Captan</v>
      </c>
      <c r="AC777" s="10"/>
      <c r="AD777" s="10"/>
      <c r="AE777" s="4">
        <v>51880</v>
      </c>
      <c r="AF777" s="4">
        <v>51.88</v>
      </c>
      <c r="AG777" s="4">
        <v>954000</v>
      </c>
      <c r="AJ777" s="10"/>
      <c r="AK777" s="10"/>
      <c r="AL777" s="10"/>
    </row>
    <row r="778" spans="1:38" ht="22" customHeight="1" x14ac:dyDescent="0.3">
      <c r="A778" s="5">
        <v>43543</v>
      </c>
      <c r="B778" s="6" t="s">
        <v>31</v>
      </c>
      <c r="C778" s="6" t="s">
        <v>32</v>
      </c>
      <c r="D778" s="7" t="s">
        <v>49</v>
      </c>
      <c r="E778" s="7" t="s">
        <v>49</v>
      </c>
      <c r="F778" s="6" t="s">
        <v>33</v>
      </c>
      <c r="G778" s="7" t="s">
        <v>49</v>
      </c>
      <c r="H778" s="7" t="s">
        <v>49</v>
      </c>
      <c r="I778" s="6" t="s">
        <v>34</v>
      </c>
      <c r="J778" s="6" t="s">
        <v>65</v>
      </c>
      <c r="K778" s="7" t="s">
        <v>49</v>
      </c>
      <c r="L778" s="7" t="s">
        <v>49</v>
      </c>
      <c r="M778" s="6" t="s">
        <v>33</v>
      </c>
      <c r="N778" s="7" t="s">
        <v>49</v>
      </c>
      <c r="O778" s="7" t="s">
        <v>49</v>
      </c>
      <c r="P778" s="6" t="s">
        <v>66</v>
      </c>
      <c r="Q778" s="6" t="s">
        <v>39</v>
      </c>
      <c r="R778" s="6" t="s">
        <v>67</v>
      </c>
      <c r="S778" s="6" t="s">
        <v>68</v>
      </c>
      <c r="T778" s="6" t="s">
        <v>69</v>
      </c>
      <c r="U778" s="6" t="s">
        <v>70</v>
      </c>
      <c r="V778" s="6" t="s">
        <v>43</v>
      </c>
      <c r="W778" s="6" t="s">
        <v>44</v>
      </c>
      <c r="X778" s="6" t="s">
        <v>45</v>
      </c>
      <c r="Y778" s="6" t="s">
        <v>46</v>
      </c>
      <c r="Z778" s="6" t="s">
        <v>71</v>
      </c>
      <c r="AA778" s="6" t="s">
        <v>943</v>
      </c>
      <c r="AB778" s="12" t="str">
        <f t="shared" si="170"/>
        <v>Diuron</v>
      </c>
      <c r="AC778" s="7"/>
      <c r="AD778" s="7"/>
      <c r="AE778" s="7">
        <v>134088</v>
      </c>
      <c r="AF778" s="7">
        <v>134.09</v>
      </c>
      <c r="AG778" s="7">
        <v>1256000</v>
      </c>
      <c r="AJ778" s="7"/>
      <c r="AK778" s="7"/>
      <c r="AL778" s="7"/>
    </row>
    <row r="779" spans="1:38" ht="22" customHeight="1" x14ac:dyDescent="0.3">
      <c r="A779" s="2">
        <v>43540</v>
      </c>
      <c r="B779" s="3" t="s">
        <v>31</v>
      </c>
      <c r="C779" s="3" t="s">
        <v>32</v>
      </c>
      <c r="D779" s="4" t="s">
        <v>49</v>
      </c>
      <c r="E779" s="4" t="s">
        <v>49</v>
      </c>
      <c r="F779" s="3" t="s">
        <v>33</v>
      </c>
      <c r="G779" s="4" t="s">
        <v>49</v>
      </c>
      <c r="H779" s="4" t="s">
        <v>49</v>
      </c>
      <c r="I779" s="3" t="s">
        <v>34</v>
      </c>
      <c r="J779" s="3" t="s">
        <v>77</v>
      </c>
      <c r="K779" s="3" t="s">
        <v>78</v>
      </c>
      <c r="L779" s="3" t="s">
        <v>68</v>
      </c>
      <c r="M779" s="3" t="s">
        <v>33</v>
      </c>
      <c r="N779" s="4" t="s">
        <v>49</v>
      </c>
      <c r="O779" s="4" t="s">
        <v>49</v>
      </c>
      <c r="P779" s="3" t="s">
        <v>79</v>
      </c>
      <c r="Q779" s="3" t="s">
        <v>39</v>
      </c>
      <c r="R779" s="3" t="s">
        <v>67</v>
      </c>
      <c r="S779" s="3" t="s">
        <v>68</v>
      </c>
      <c r="T779" s="3" t="s">
        <v>69</v>
      </c>
      <c r="U779" s="3" t="s">
        <v>70</v>
      </c>
      <c r="V779" s="3" t="s">
        <v>43</v>
      </c>
      <c r="W779" s="3" t="s">
        <v>44</v>
      </c>
      <c r="X779" s="3" t="s">
        <v>45</v>
      </c>
      <c r="Y779" s="3" t="s">
        <v>46</v>
      </c>
      <c r="Z779" s="3" t="s">
        <v>82</v>
      </c>
      <c r="AA779" s="3" t="s">
        <v>944</v>
      </c>
      <c r="AB779" s="18" t="s">
        <v>3193</v>
      </c>
      <c r="AC779" s="10"/>
      <c r="AD779" s="10"/>
      <c r="AE779" s="4">
        <v>103050</v>
      </c>
      <c r="AF779" s="4">
        <v>103.05</v>
      </c>
      <c r="AG779" s="4">
        <v>1965000</v>
      </c>
      <c r="AJ779" s="10"/>
      <c r="AK779" s="10"/>
      <c r="AL779" s="10"/>
    </row>
    <row r="780" spans="1:38" ht="22" customHeight="1" x14ac:dyDescent="0.3">
      <c r="A780" s="5">
        <v>43540</v>
      </c>
      <c r="B780" s="6" t="s">
        <v>31</v>
      </c>
      <c r="C780" s="6" t="s">
        <v>32</v>
      </c>
      <c r="D780" s="7" t="s">
        <v>49</v>
      </c>
      <c r="E780" s="7" t="s">
        <v>49</v>
      </c>
      <c r="F780" s="6" t="s">
        <v>33</v>
      </c>
      <c r="G780" s="7" t="s">
        <v>49</v>
      </c>
      <c r="H780" s="7" t="s">
        <v>49</v>
      </c>
      <c r="I780" s="6" t="s">
        <v>34</v>
      </c>
      <c r="J780" s="6" t="s">
        <v>77</v>
      </c>
      <c r="K780" s="6" t="s">
        <v>78</v>
      </c>
      <c r="L780" s="6" t="s">
        <v>68</v>
      </c>
      <c r="M780" s="6" t="s">
        <v>33</v>
      </c>
      <c r="N780" s="7" t="s">
        <v>49</v>
      </c>
      <c r="O780" s="7" t="s">
        <v>49</v>
      </c>
      <c r="P780" s="6" t="s">
        <v>79</v>
      </c>
      <c r="Q780" s="6" t="s">
        <v>39</v>
      </c>
      <c r="R780" s="6" t="s">
        <v>67</v>
      </c>
      <c r="S780" s="6" t="s">
        <v>68</v>
      </c>
      <c r="T780" s="6" t="s">
        <v>69</v>
      </c>
      <c r="U780" s="6" t="s">
        <v>70</v>
      </c>
      <c r="V780" s="6" t="s">
        <v>43</v>
      </c>
      <c r="W780" s="6" t="s">
        <v>44</v>
      </c>
      <c r="X780" s="6" t="s">
        <v>45</v>
      </c>
      <c r="Y780" s="6" t="s">
        <v>46</v>
      </c>
      <c r="Z780" s="6" t="s">
        <v>82</v>
      </c>
      <c r="AA780" s="6" t="s">
        <v>945</v>
      </c>
      <c r="AB780" s="12" t="str">
        <f t="shared" ref="AB780:AB781" si="173">IF(ISNUMBER(SEARCH("DMS",AA780)),"Dimethyl Sulfate",IF(ISNUMBER(SEARCH("2,4-XILIDIN",AA780)),"2,4-Xylidine",IF(ISNUMBER(SEARCH("GALIGAN",AA780)),"Oxyfluorfen",IF(ISNUMBER(SEARCH("DIMETHYLAMINE",AA780)),"Dimethylamine",IF(ISNUMBER(SEARCH("ORTHOFORMATE",AA780)),"Trimethyl orthoformate",IF(ISNUMBER(SEARCH("NOVALURON",AA780)),"Novaluron",IF(ISNUMBER(SEARCH("DIMETHYL SULPHATE",AA780)),"Dimethyl Sulphate",IF(ISNUMBER(SEARCH("ALTAPYNE",AA780)),"Acid Based Co-Emulsifier",IF(ISNUMBER(SEARCH("METHANESULFONYL",AA780)),"Methanesulfonyl chloride",IF(ISNUMBER(SEARCH("METHYL FORMATE",AA780)),"Methanoate",IF(ISNUMBER(SEARCH("FLUEN",AA780)),"Fluensulfone","FIX IT")))))))))))</f>
        <v>Novaluron</v>
      </c>
      <c r="AC780" s="7"/>
      <c r="AD780" s="7"/>
      <c r="AE780" s="7">
        <v>38640</v>
      </c>
      <c r="AF780" s="7">
        <v>38.64</v>
      </c>
      <c r="AG780" s="7">
        <v>737000</v>
      </c>
      <c r="AJ780" s="7"/>
      <c r="AK780" s="7"/>
      <c r="AL780" s="7"/>
    </row>
    <row r="781" spans="1:38" ht="22" customHeight="1" x14ac:dyDescent="0.3">
      <c r="A781" s="2">
        <v>43540</v>
      </c>
      <c r="B781" s="3" t="s">
        <v>50</v>
      </c>
      <c r="C781" s="3" t="s">
        <v>84</v>
      </c>
      <c r="D781" s="3" t="s">
        <v>85</v>
      </c>
      <c r="E781" s="3" t="s">
        <v>44</v>
      </c>
      <c r="F781" s="3" t="s">
        <v>33</v>
      </c>
      <c r="G781" s="4" t="s">
        <v>49</v>
      </c>
      <c r="H781" s="4" t="s">
        <v>49</v>
      </c>
      <c r="I781" s="3" t="s">
        <v>86</v>
      </c>
      <c r="J781" s="3" t="s">
        <v>87</v>
      </c>
      <c r="K781" s="4" t="s">
        <v>49</v>
      </c>
      <c r="L781" s="3" t="s">
        <v>61</v>
      </c>
      <c r="M781" s="4" t="s">
        <v>49</v>
      </c>
      <c r="N781" s="4" t="s">
        <v>49</v>
      </c>
      <c r="O781" s="4" t="s">
        <v>49</v>
      </c>
      <c r="P781" s="3" t="s">
        <v>946</v>
      </c>
      <c r="Q781" s="3" t="s">
        <v>39</v>
      </c>
      <c r="R781" s="3" t="s">
        <v>60</v>
      </c>
      <c r="S781" s="3" t="s">
        <v>61</v>
      </c>
      <c r="T781" s="3" t="s">
        <v>62</v>
      </c>
      <c r="U781" s="3" t="s">
        <v>56</v>
      </c>
      <c r="V781" s="3" t="s">
        <v>90</v>
      </c>
      <c r="W781" s="3" t="s">
        <v>44</v>
      </c>
      <c r="X781" s="3" t="s">
        <v>91</v>
      </c>
      <c r="Y781" s="3" t="s">
        <v>46</v>
      </c>
      <c r="Z781" s="3" t="s">
        <v>92</v>
      </c>
      <c r="AA781" s="3" t="s">
        <v>947</v>
      </c>
      <c r="AB781" s="12" t="str">
        <f t="shared" si="173"/>
        <v>Trimethyl orthoformate</v>
      </c>
      <c r="AC781" s="10"/>
      <c r="AD781" s="10"/>
      <c r="AE781" s="4">
        <v>16760</v>
      </c>
      <c r="AF781" s="4">
        <v>16.760000000000002</v>
      </c>
      <c r="AG781" s="4">
        <v>181000</v>
      </c>
      <c r="AJ781" s="10"/>
      <c r="AK781" s="10"/>
      <c r="AL781" s="10"/>
    </row>
    <row r="782" spans="1:38" ht="22" customHeight="1" x14ac:dyDescent="0.3">
      <c r="A782" s="5">
        <v>43540</v>
      </c>
      <c r="B782" s="6" t="s">
        <v>31</v>
      </c>
      <c r="C782" s="6" t="s">
        <v>32</v>
      </c>
      <c r="D782" s="7" t="s">
        <v>49</v>
      </c>
      <c r="E782" s="7" t="s">
        <v>49</v>
      </c>
      <c r="F782" s="6" t="s">
        <v>33</v>
      </c>
      <c r="G782" s="7" t="s">
        <v>49</v>
      </c>
      <c r="H782" s="7" t="s">
        <v>49</v>
      </c>
      <c r="I782" s="6" t="s">
        <v>34</v>
      </c>
      <c r="J782" s="6" t="s">
        <v>65</v>
      </c>
      <c r="K782" s="7" t="s">
        <v>49</v>
      </c>
      <c r="L782" s="7" t="s">
        <v>49</v>
      </c>
      <c r="M782" s="6" t="s">
        <v>33</v>
      </c>
      <c r="N782" s="7" t="s">
        <v>49</v>
      </c>
      <c r="O782" s="7" t="s">
        <v>49</v>
      </c>
      <c r="P782" s="6" t="s">
        <v>66</v>
      </c>
      <c r="Q782" s="6" t="s">
        <v>39</v>
      </c>
      <c r="R782" s="6" t="s">
        <v>67</v>
      </c>
      <c r="S782" s="6" t="s">
        <v>68</v>
      </c>
      <c r="T782" s="6" t="s">
        <v>69</v>
      </c>
      <c r="U782" s="6" t="s">
        <v>70</v>
      </c>
      <c r="V782" s="6" t="s">
        <v>43</v>
      </c>
      <c r="W782" s="6" t="s">
        <v>44</v>
      </c>
      <c r="X782" s="6" t="s">
        <v>45</v>
      </c>
      <c r="Y782" s="6" t="s">
        <v>46</v>
      </c>
      <c r="Z782" s="6" t="s">
        <v>71</v>
      </c>
      <c r="AA782" s="6" t="s">
        <v>948</v>
      </c>
      <c r="AB782" s="12" t="str">
        <f t="shared" si="170"/>
        <v>Diuron</v>
      </c>
      <c r="AC782" s="7"/>
      <c r="AD782" s="7"/>
      <c r="AE782" s="7">
        <v>44696</v>
      </c>
      <c r="AF782" s="7">
        <v>44.7</v>
      </c>
      <c r="AG782" s="7">
        <v>419000</v>
      </c>
      <c r="AJ782" s="7"/>
      <c r="AK782" s="7"/>
      <c r="AL782" s="7"/>
    </row>
    <row r="783" spans="1:38" ht="22" customHeight="1" x14ac:dyDescent="0.3">
      <c r="A783" s="2">
        <v>43540</v>
      </c>
      <c r="B783" s="3" t="s">
        <v>31</v>
      </c>
      <c r="C783" s="3" t="s">
        <v>32</v>
      </c>
      <c r="D783" s="4" t="s">
        <v>49</v>
      </c>
      <c r="E783" s="4" t="s">
        <v>49</v>
      </c>
      <c r="F783" s="3" t="s">
        <v>33</v>
      </c>
      <c r="G783" s="4" t="s">
        <v>49</v>
      </c>
      <c r="H783" s="4" t="s">
        <v>49</v>
      </c>
      <c r="I783" s="3" t="s">
        <v>34</v>
      </c>
      <c r="J783" s="3" t="s">
        <v>65</v>
      </c>
      <c r="K783" s="4" t="s">
        <v>49</v>
      </c>
      <c r="L783" s="4" t="s">
        <v>49</v>
      </c>
      <c r="M783" s="3" t="s">
        <v>33</v>
      </c>
      <c r="N783" s="4" t="s">
        <v>49</v>
      </c>
      <c r="O783" s="4" t="s">
        <v>49</v>
      </c>
      <c r="P783" s="3" t="s">
        <v>66</v>
      </c>
      <c r="Q783" s="3" t="s">
        <v>39</v>
      </c>
      <c r="R783" s="3" t="s">
        <v>67</v>
      </c>
      <c r="S783" s="3" t="s">
        <v>68</v>
      </c>
      <c r="T783" s="3" t="s">
        <v>69</v>
      </c>
      <c r="U783" s="3" t="s">
        <v>70</v>
      </c>
      <c r="V783" s="3" t="s">
        <v>43</v>
      </c>
      <c r="W783" s="3" t="s">
        <v>44</v>
      </c>
      <c r="X783" s="3" t="s">
        <v>45</v>
      </c>
      <c r="Y783" s="3" t="s">
        <v>46</v>
      </c>
      <c r="Z783" s="3" t="s">
        <v>71</v>
      </c>
      <c r="AA783" s="3" t="s">
        <v>949</v>
      </c>
      <c r="AB783" s="12" t="str">
        <f t="shared" si="170"/>
        <v>Diuron</v>
      </c>
      <c r="AC783" s="10"/>
      <c r="AD783" s="10"/>
      <c r="AE783" s="4">
        <v>22348</v>
      </c>
      <c r="AF783" s="4">
        <v>22.35</v>
      </c>
      <c r="AG783" s="4">
        <v>209000</v>
      </c>
      <c r="AJ783" s="10"/>
      <c r="AK783" s="10"/>
      <c r="AL783" s="10"/>
    </row>
    <row r="784" spans="1:38" ht="22" customHeight="1" x14ac:dyDescent="0.3">
      <c r="A784" s="5">
        <v>43540</v>
      </c>
      <c r="B784" s="6" t="s">
        <v>31</v>
      </c>
      <c r="C784" s="6" t="s">
        <v>32</v>
      </c>
      <c r="D784" s="7" t="s">
        <v>49</v>
      </c>
      <c r="E784" s="7" t="s">
        <v>49</v>
      </c>
      <c r="F784" s="6" t="s">
        <v>33</v>
      </c>
      <c r="G784" s="7" t="s">
        <v>49</v>
      </c>
      <c r="H784" s="7" t="s">
        <v>49</v>
      </c>
      <c r="I784" s="6" t="s">
        <v>34</v>
      </c>
      <c r="J784" s="6" t="s">
        <v>77</v>
      </c>
      <c r="K784" s="6" t="s">
        <v>78</v>
      </c>
      <c r="L784" s="6" t="s">
        <v>68</v>
      </c>
      <c r="M784" s="6" t="s">
        <v>33</v>
      </c>
      <c r="N784" s="7" t="s">
        <v>49</v>
      </c>
      <c r="O784" s="7" t="s">
        <v>49</v>
      </c>
      <c r="P784" s="6" t="s">
        <v>79</v>
      </c>
      <c r="Q784" s="6" t="s">
        <v>39</v>
      </c>
      <c r="R784" s="6" t="s">
        <v>67</v>
      </c>
      <c r="S784" s="6" t="s">
        <v>68</v>
      </c>
      <c r="T784" s="6" t="s">
        <v>69</v>
      </c>
      <c r="U784" s="6" t="s">
        <v>70</v>
      </c>
      <c r="V784" s="6" t="s">
        <v>43</v>
      </c>
      <c r="W784" s="6" t="s">
        <v>44</v>
      </c>
      <c r="X784" s="6" t="s">
        <v>45</v>
      </c>
      <c r="Y784" s="6" t="s">
        <v>46</v>
      </c>
      <c r="Z784" s="6" t="s">
        <v>82</v>
      </c>
      <c r="AA784" s="6" t="s">
        <v>950</v>
      </c>
      <c r="AB784" s="12" t="str">
        <f t="shared" ref="AB784:AB786" si="174">IF(ISNUMBER(SEARCH("DMS",AA784)),"Dimethyl Sulfate",IF(ISNUMBER(SEARCH("2,4-XILIDIN",AA784)),"2,4-Xylidine",IF(ISNUMBER(SEARCH("GALIGAN",AA784)),"Oxyfluorfen",IF(ISNUMBER(SEARCH("DIMETHYLAMINE",AA784)),"Dimethylamine",IF(ISNUMBER(SEARCH("ORTHOFORMATE",AA784)),"Trimethyl orthoformate",IF(ISNUMBER(SEARCH("NOVALURON",AA784)),"Novaluron",IF(ISNUMBER(SEARCH("DIMETHYL SULPHATE",AA784)),"Dimethyl Sulphate",IF(ISNUMBER(SEARCH("ALTAPYNE",AA784)),"Acid Based Co-Emulsifier",IF(ISNUMBER(SEARCH("METHANESULFONYL",AA784)),"Methanesulfonyl chloride",IF(ISNUMBER(SEARCH("METHYL FORMATE",AA784)),"Methanoate",IF(ISNUMBER(SEARCH("FLUEN",AA784)),"Fluensulfone","FIX IT")))))))))))</f>
        <v>Novaluron</v>
      </c>
      <c r="AC784" s="7"/>
      <c r="AD784" s="7"/>
      <c r="AE784" s="7">
        <v>79200</v>
      </c>
      <c r="AF784" s="7">
        <v>79.2</v>
      </c>
      <c r="AG784" s="7">
        <v>1510000</v>
      </c>
      <c r="AJ784" s="7"/>
      <c r="AK784" s="7"/>
      <c r="AL784" s="7"/>
    </row>
    <row r="785" spans="1:38" ht="22" customHeight="1" x14ac:dyDescent="0.3">
      <c r="A785" s="2">
        <v>43540</v>
      </c>
      <c r="B785" s="3" t="s">
        <v>50</v>
      </c>
      <c r="C785" s="3" t="s">
        <v>84</v>
      </c>
      <c r="D785" s="3" t="s">
        <v>85</v>
      </c>
      <c r="E785" s="3" t="s">
        <v>44</v>
      </c>
      <c r="F785" s="3" t="s">
        <v>33</v>
      </c>
      <c r="G785" s="4" t="s">
        <v>49</v>
      </c>
      <c r="H785" s="4" t="s">
        <v>49</v>
      </c>
      <c r="I785" s="3" t="s">
        <v>86</v>
      </c>
      <c r="J785" s="3" t="s">
        <v>278</v>
      </c>
      <c r="K785" s="4" t="s">
        <v>49</v>
      </c>
      <c r="L785" s="4" t="s">
        <v>49</v>
      </c>
      <c r="M785" s="3" t="s">
        <v>33</v>
      </c>
      <c r="N785" s="4">
        <v>760485634</v>
      </c>
      <c r="O785" s="4" t="s">
        <v>49</v>
      </c>
      <c r="P785" s="3" t="s">
        <v>279</v>
      </c>
      <c r="Q785" s="3" t="s">
        <v>39</v>
      </c>
      <c r="R785" s="3" t="s">
        <v>60</v>
      </c>
      <c r="S785" s="3" t="s">
        <v>61</v>
      </c>
      <c r="T785" s="3" t="s">
        <v>62</v>
      </c>
      <c r="U785" s="3" t="s">
        <v>56</v>
      </c>
      <c r="V785" s="3" t="s">
        <v>90</v>
      </c>
      <c r="W785" s="3" t="s">
        <v>44</v>
      </c>
      <c r="X785" s="3" t="s">
        <v>91</v>
      </c>
      <c r="Y785" s="3" t="s">
        <v>46</v>
      </c>
      <c r="Z785" s="3" t="s">
        <v>63</v>
      </c>
      <c r="AA785" s="3" t="s">
        <v>951</v>
      </c>
      <c r="AB785" s="12" t="s">
        <v>3167</v>
      </c>
      <c r="AC785" s="10"/>
      <c r="AD785" s="10"/>
      <c r="AE785" s="4">
        <v>20120</v>
      </c>
      <c r="AF785" s="4">
        <v>20.12</v>
      </c>
      <c r="AG785" s="4">
        <v>314000</v>
      </c>
      <c r="AJ785" s="10"/>
      <c r="AK785" s="10"/>
      <c r="AL785" s="10"/>
    </row>
    <row r="786" spans="1:38" ht="22" customHeight="1" x14ac:dyDescent="0.3">
      <c r="A786" s="5">
        <v>43540</v>
      </c>
      <c r="B786" s="6" t="s">
        <v>50</v>
      </c>
      <c r="C786" s="6" t="s">
        <v>84</v>
      </c>
      <c r="D786" s="6" t="s">
        <v>85</v>
      </c>
      <c r="E786" s="6" t="s">
        <v>44</v>
      </c>
      <c r="F786" s="6" t="s">
        <v>33</v>
      </c>
      <c r="G786" s="7" t="s">
        <v>49</v>
      </c>
      <c r="H786" s="7" t="s">
        <v>49</v>
      </c>
      <c r="I786" s="6" t="s">
        <v>86</v>
      </c>
      <c r="J786" s="6" t="s">
        <v>87</v>
      </c>
      <c r="K786" s="7" t="s">
        <v>49</v>
      </c>
      <c r="L786" s="6" t="s">
        <v>61</v>
      </c>
      <c r="M786" s="7" t="s">
        <v>49</v>
      </c>
      <c r="N786" s="7" t="s">
        <v>49</v>
      </c>
      <c r="O786" s="7" t="s">
        <v>49</v>
      </c>
      <c r="P786" s="6" t="s">
        <v>946</v>
      </c>
      <c r="Q786" s="6" t="s">
        <v>39</v>
      </c>
      <c r="R786" s="6" t="s">
        <v>60</v>
      </c>
      <c r="S786" s="6" t="s">
        <v>61</v>
      </c>
      <c r="T786" s="6" t="s">
        <v>62</v>
      </c>
      <c r="U786" s="6" t="s">
        <v>56</v>
      </c>
      <c r="V786" s="6" t="s">
        <v>90</v>
      </c>
      <c r="W786" s="6" t="s">
        <v>44</v>
      </c>
      <c r="X786" s="6" t="s">
        <v>91</v>
      </c>
      <c r="Y786" s="6" t="s">
        <v>46</v>
      </c>
      <c r="Z786" s="6" t="s">
        <v>92</v>
      </c>
      <c r="AA786" s="6" t="s">
        <v>947</v>
      </c>
      <c r="AB786" s="12" t="str">
        <f t="shared" si="174"/>
        <v>Trimethyl orthoformate</v>
      </c>
      <c r="AC786" s="7"/>
      <c r="AD786" s="7"/>
      <c r="AE786" s="7">
        <v>16760</v>
      </c>
      <c r="AF786" s="7">
        <v>16.760000000000002</v>
      </c>
      <c r="AG786" s="7">
        <v>181000</v>
      </c>
      <c r="AJ786" s="7"/>
      <c r="AK786" s="7"/>
      <c r="AL786" s="7"/>
    </row>
    <row r="787" spans="1:38" ht="22" customHeight="1" x14ac:dyDescent="0.3">
      <c r="A787" s="2">
        <v>43539</v>
      </c>
      <c r="B787" s="3" t="s">
        <v>144</v>
      </c>
      <c r="C787" s="3" t="s">
        <v>84</v>
      </c>
      <c r="D787" s="3" t="s">
        <v>85</v>
      </c>
      <c r="E787" s="3" t="s">
        <v>44</v>
      </c>
      <c r="F787" s="3" t="s">
        <v>33</v>
      </c>
      <c r="G787" s="4" t="s">
        <v>49</v>
      </c>
      <c r="H787" s="4" t="s">
        <v>49</v>
      </c>
      <c r="I787" s="3" t="s">
        <v>86</v>
      </c>
      <c r="J787" s="3" t="s">
        <v>77</v>
      </c>
      <c r="K787" s="3" t="s">
        <v>78</v>
      </c>
      <c r="L787" s="3" t="s">
        <v>68</v>
      </c>
      <c r="M787" s="3" t="s">
        <v>33</v>
      </c>
      <c r="N787" s="4" t="s">
        <v>49</v>
      </c>
      <c r="O787" s="4" t="s">
        <v>49</v>
      </c>
      <c r="P787" s="3" t="s">
        <v>79</v>
      </c>
      <c r="Q787" s="3" t="s">
        <v>39</v>
      </c>
      <c r="R787" s="3" t="s">
        <v>67</v>
      </c>
      <c r="S787" s="3" t="s">
        <v>68</v>
      </c>
      <c r="T787" s="3" t="s">
        <v>69</v>
      </c>
      <c r="U787" s="3" t="s">
        <v>70</v>
      </c>
      <c r="V787" s="3" t="s">
        <v>90</v>
      </c>
      <c r="W787" s="3" t="s">
        <v>44</v>
      </c>
      <c r="X787" s="3" t="s">
        <v>91</v>
      </c>
      <c r="Y787" s="3" t="s">
        <v>46</v>
      </c>
      <c r="Z787" s="3" t="s">
        <v>145</v>
      </c>
      <c r="AA787" s="3" t="s">
        <v>952</v>
      </c>
      <c r="AB787" s="12" t="s">
        <v>3140</v>
      </c>
      <c r="AC787" s="10"/>
      <c r="AD787" s="10"/>
      <c r="AE787" s="4">
        <v>19650</v>
      </c>
      <c r="AF787" s="4">
        <v>19.649999999999999</v>
      </c>
      <c r="AG787" s="4">
        <v>16626000</v>
      </c>
      <c r="AJ787" s="10"/>
      <c r="AK787" s="10"/>
      <c r="AL787" s="10"/>
    </row>
    <row r="788" spans="1:38" ht="22" customHeight="1" x14ac:dyDescent="0.3">
      <c r="A788" s="5">
        <v>43539</v>
      </c>
      <c r="B788" s="6" t="s">
        <v>212</v>
      </c>
      <c r="C788" s="6" t="s">
        <v>584</v>
      </c>
      <c r="D788" s="7" t="s">
        <v>49</v>
      </c>
      <c r="E788" s="7" t="s">
        <v>49</v>
      </c>
      <c r="F788" s="6" t="s">
        <v>33</v>
      </c>
      <c r="G788" s="7" t="s">
        <v>49</v>
      </c>
      <c r="H788" s="7" t="s">
        <v>49</v>
      </c>
      <c r="I788" s="6" t="s">
        <v>585</v>
      </c>
      <c r="J788" s="6" t="s">
        <v>77</v>
      </c>
      <c r="K788" s="6" t="s">
        <v>78</v>
      </c>
      <c r="L788" s="6" t="s">
        <v>68</v>
      </c>
      <c r="M788" s="6" t="s">
        <v>33</v>
      </c>
      <c r="N788" s="7" t="s">
        <v>49</v>
      </c>
      <c r="O788" s="7" t="s">
        <v>49</v>
      </c>
      <c r="P788" s="6" t="s">
        <v>79</v>
      </c>
      <c r="Q788" s="6" t="s">
        <v>586</v>
      </c>
      <c r="R788" s="6" t="s">
        <v>67</v>
      </c>
      <c r="S788" s="6" t="s">
        <v>68</v>
      </c>
      <c r="T788" s="6" t="s">
        <v>69</v>
      </c>
      <c r="U788" s="6" t="s">
        <v>70</v>
      </c>
      <c r="V788" s="6" t="s">
        <v>217</v>
      </c>
      <c r="W788" s="6" t="s">
        <v>44</v>
      </c>
      <c r="X788" s="6" t="s">
        <v>218</v>
      </c>
      <c r="Y788" s="6" t="s">
        <v>46</v>
      </c>
      <c r="Z788" s="6" t="s">
        <v>82</v>
      </c>
      <c r="AA788" s="6" t="s">
        <v>953</v>
      </c>
      <c r="AB788" s="18" t="s">
        <v>3193</v>
      </c>
      <c r="AC788" s="7"/>
      <c r="AD788" s="7"/>
      <c r="AE788" s="7">
        <v>31850</v>
      </c>
      <c r="AF788" s="7">
        <v>31.85</v>
      </c>
      <c r="AG788" s="7">
        <v>607000</v>
      </c>
      <c r="AJ788" s="7"/>
      <c r="AK788" s="7"/>
      <c r="AL788" s="7"/>
    </row>
    <row r="789" spans="1:38" ht="22" customHeight="1" x14ac:dyDescent="0.3">
      <c r="A789" s="2">
        <v>43538</v>
      </c>
      <c r="B789" s="3" t="s">
        <v>31</v>
      </c>
      <c r="C789" s="3" t="s">
        <v>32</v>
      </c>
      <c r="D789" s="4" t="s">
        <v>49</v>
      </c>
      <c r="E789" s="4" t="s">
        <v>49</v>
      </c>
      <c r="F789" s="3" t="s">
        <v>33</v>
      </c>
      <c r="G789" s="4" t="s">
        <v>49</v>
      </c>
      <c r="H789" s="4" t="s">
        <v>49</v>
      </c>
      <c r="I789" s="3" t="s">
        <v>34</v>
      </c>
      <c r="J789" s="3" t="s">
        <v>77</v>
      </c>
      <c r="K789" s="3" t="s">
        <v>78</v>
      </c>
      <c r="L789" s="3" t="s">
        <v>68</v>
      </c>
      <c r="M789" s="3" t="s">
        <v>33</v>
      </c>
      <c r="N789" s="4" t="s">
        <v>49</v>
      </c>
      <c r="O789" s="4" t="s">
        <v>49</v>
      </c>
      <c r="P789" s="3" t="s">
        <v>79</v>
      </c>
      <c r="Q789" s="3" t="s">
        <v>39</v>
      </c>
      <c r="R789" s="3" t="s">
        <v>67</v>
      </c>
      <c r="S789" s="3" t="s">
        <v>68</v>
      </c>
      <c r="T789" s="3" t="s">
        <v>69</v>
      </c>
      <c r="U789" s="3" t="s">
        <v>70</v>
      </c>
      <c r="V789" s="3" t="s">
        <v>43</v>
      </c>
      <c r="W789" s="3" t="s">
        <v>44</v>
      </c>
      <c r="X789" s="3" t="s">
        <v>45</v>
      </c>
      <c r="Y789" s="3" t="s">
        <v>46</v>
      </c>
      <c r="Z789" s="3" t="s">
        <v>330</v>
      </c>
      <c r="AA789" s="3" t="s">
        <v>954</v>
      </c>
      <c r="AB789" s="12" t="str">
        <f t="shared" ref="AB789" si="175">IF(ISNUMBER(SEARCH("GALIL", AA789)), "Imidachloprid", IF(ISNUMBER(SEARCH("SUPRATHION", AA789)), "Methidathion", "FIX IT"))</f>
        <v>Methidathion</v>
      </c>
      <c r="AC789" s="10"/>
      <c r="AD789" s="10"/>
      <c r="AE789" s="4">
        <v>9045</v>
      </c>
      <c r="AF789" s="4">
        <v>9.0500000000000007</v>
      </c>
      <c r="AG789" s="4">
        <v>10312000</v>
      </c>
      <c r="AJ789" s="10"/>
      <c r="AK789" s="10"/>
      <c r="AL789" s="10"/>
    </row>
    <row r="790" spans="1:38" ht="22" customHeight="1" x14ac:dyDescent="0.3">
      <c r="A790" s="5">
        <v>43538</v>
      </c>
      <c r="B790" s="6" t="s">
        <v>50</v>
      </c>
      <c r="C790" s="6" t="s">
        <v>32</v>
      </c>
      <c r="D790" s="7" t="s">
        <v>49</v>
      </c>
      <c r="E790" s="7" t="s">
        <v>49</v>
      </c>
      <c r="F790" s="6" t="s">
        <v>33</v>
      </c>
      <c r="G790" s="7" t="s">
        <v>49</v>
      </c>
      <c r="H790" s="7" t="s">
        <v>49</v>
      </c>
      <c r="I790" s="6" t="s">
        <v>34</v>
      </c>
      <c r="J790" s="6" t="s">
        <v>739</v>
      </c>
      <c r="K790" s="6" t="s">
        <v>335</v>
      </c>
      <c r="L790" s="6" t="s">
        <v>97</v>
      </c>
      <c r="M790" s="7" t="s">
        <v>49</v>
      </c>
      <c r="N790" s="7" t="s">
        <v>49</v>
      </c>
      <c r="O790" s="7" t="s">
        <v>49</v>
      </c>
      <c r="P790" s="6" t="s">
        <v>842</v>
      </c>
      <c r="Q790" s="6" t="s">
        <v>39</v>
      </c>
      <c r="R790" s="6" t="s">
        <v>337</v>
      </c>
      <c r="S790" s="6" t="s">
        <v>97</v>
      </c>
      <c r="T790" s="6" t="s">
        <v>338</v>
      </c>
      <c r="U790" s="6" t="s">
        <v>99</v>
      </c>
      <c r="V790" s="6" t="s">
        <v>43</v>
      </c>
      <c r="W790" s="6" t="s">
        <v>44</v>
      </c>
      <c r="X790" s="6" t="s">
        <v>45</v>
      </c>
      <c r="Y790" s="6" t="s">
        <v>46</v>
      </c>
      <c r="Z790" s="6" t="s">
        <v>339</v>
      </c>
      <c r="AA790" s="6" t="s">
        <v>955</v>
      </c>
      <c r="AB790" s="12" t="s">
        <v>3142</v>
      </c>
      <c r="AC790" s="7"/>
      <c r="AD790" s="7"/>
      <c r="AE790" s="7">
        <v>13094</v>
      </c>
      <c r="AF790" s="7">
        <v>13.09</v>
      </c>
      <c r="AG790" s="7">
        <v>45700</v>
      </c>
      <c r="AJ790" s="7"/>
      <c r="AK790" s="7"/>
      <c r="AL790" s="7"/>
    </row>
    <row r="791" spans="1:38" ht="22" customHeight="1" x14ac:dyDescent="0.3">
      <c r="A791" s="2">
        <v>43538</v>
      </c>
      <c r="B791" s="3" t="s">
        <v>31</v>
      </c>
      <c r="C791" s="3" t="s">
        <v>32</v>
      </c>
      <c r="D791" s="4" t="s">
        <v>49</v>
      </c>
      <c r="E791" s="4" t="s">
        <v>49</v>
      </c>
      <c r="F791" s="3" t="s">
        <v>33</v>
      </c>
      <c r="G791" s="4" t="s">
        <v>49</v>
      </c>
      <c r="H791" s="4" t="s">
        <v>49</v>
      </c>
      <c r="I791" s="3" t="s">
        <v>34</v>
      </c>
      <c r="J791" s="3" t="s">
        <v>77</v>
      </c>
      <c r="K791" s="3" t="s">
        <v>78</v>
      </c>
      <c r="L791" s="3" t="s">
        <v>68</v>
      </c>
      <c r="M791" s="3" t="s">
        <v>33</v>
      </c>
      <c r="N791" s="4" t="s">
        <v>49</v>
      </c>
      <c r="O791" s="4" t="s">
        <v>49</v>
      </c>
      <c r="P791" s="3" t="s">
        <v>79</v>
      </c>
      <c r="Q791" s="3" t="s">
        <v>39</v>
      </c>
      <c r="R791" s="3" t="s">
        <v>67</v>
      </c>
      <c r="S791" s="3" t="s">
        <v>68</v>
      </c>
      <c r="T791" s="3" t="s">
        <v>69</v>
      </c>
      <c r="U791" s="3" t="s">
        <v>70</v>
      </c>
      <c r="V791" s="3" t="s">
        <v>43</v>
      </c>
      <c r="W791" s="3" t="s">
        <v>44</v>
      </c>
      <c r="X791" s="3" t="s">
        <v>45</v>
      </c>
      <c r="Y791" s="3" t="s">
        <v>46</v>
      </c>
      <c r="Z791" s="3" t="s">
        <v>82</v>
      </c>
      <c r="AA791" s="3" t="s">
        <v>956</v>
      </c>
      <c r="AB791" s="12" t="str">
        <f t="shared" ref="AB791:AB845" si="176">IF(ISNUMBER(SEARCH("CARBENDAZIM",AA791)),"Carbendazim",IF(ISNUMBER(SEARCH("4-D",AA791)),"2,4-Dichlorophenoxyacetic acid",IF(ISNUMBER(SEARCH("RIDOVER",AA791)),"Glyphosate",IF(ISNUMBER(SEARCH("POQUER",AA791)),"Clethodim",IF(ISNUMBER(SEARCH("LITER",AA791)),"Imidacloprid",IF(ISNUMBER(SEARCH("PYRINEX",AA791)),"Chlorpyrifos",IF(ISNUMBER(SEARCH("ORBIT",AA791)),"Omethoate",IF(ISNUMBER(SEARCH("HEXARON",AA791)),"Diuron",IF(ISNUMBER(SEARCH("ISOPROPYLAMINE",AA791)),"Isopropylamine",IF(ISNUMBER(SEARCH("GLYPHOSATE",AA791)),"Glyphosate",IF(ISNUMBER(SEARCH("MANCOZEB",AA791)),"Mancozeb Indofil",IF(ISNUMBER(SEARCH("PARAQUAT",AA791)),"Paraquat",IF(ISNUMBER(SEARCH("CAROMAX",AA791)),"Aromatic Solvent Mixture",IF(ISNUMBER(SEARCH("BUTIRON",AA791)),"Tebuthiuron",IF(ISNUMBER(SEARCH("VORAZ",AA791)),"Methomyl",IF(ISNUMBER(SEARCH("IMIDACLOPRID",AA791)),"Imidacloprid",IF(ISNUMBER(SEARCH("2 4 D",AA791)),"2,4-Dichlorophenoxyacetic acid",IF(ISNUMBER(SEARCH("IMIDACL",AA791)),"Imidacloprid",IF(ISNUMBER(SEARCH("DIUREX",AA791)),"Diuron",IF(ISNUMBER(SEARCH("RAPEL",AA791)),"Acephate","fix it"))))))))))))))))))))</f>
        <v>Chlorpyrifos</v>
      </c>
      <c r="AC791" s="10"/>
      <c r="AD791" s="10"/>
      <c r="AE791" s="4">
        <v>139720</v>
      </c>
      <c r="AF791" s="4">
        <v>139.72</v>
      </c>
      <c r="AG791" s="4">
        <v>2664000</v>
      </c>
      <c r="AJ791" s="10"/>
      <c r="AK791" s="10"/>
      <c r="AL791" s="10"/>
    </row>
    <row r="792" spans="1:38" ht="22" customHeight="1" x14ac:dyDescent="0.3">
      <c r="A792" s="5">
        <v>43538</v>
      </c>
      <c r="B792" s="6" t="s">
        <v>31</v>
      </c>
      <c r="C792" s="6" t="s">
        <v>32</v>
      </c>
      <c r="D792" s="7" t="s">
        <v>49</v>
      </c>
      <c r="E792" s="7" t="s">
        <v>49</v>
      </c>
      <c r="F792" s="6" t="s">
        <v>33</v>
      </c>
      <c r="G792" s="7" t="s">
        <v>49</v>
      </c>
      <c r="H792" s="7" t="s">
        <v>49</v>
      </c>
      <c r="I792" s="6" t="s">
        <v>34</v>
      </c>
      <c r="J792" s="6" t="s">
        <v>65</v>
      </c>
      <c r="K792" s="7" t="s">
        <v>49</v>
      </c>
      <c r="L792" s="7" t="s">
        <v>49</v>
      </c>
      <c r="M792" s="6" t="s">
        <v>33</v>
      </c>
      <c r="N792" s="7" t="s">
        <v>49</v>
      </c>
      <c r="O792" s="7" t="s">
        <v>49</v>
      </c>
      <c r="P792" s="6" t="s">
        <v>66</v>
      </c>
      <c r="Q792" s="6" t="s">
        <v>39</v>
      </c>
      <c r="R792" s="6" t="s">
        <v>67</v>
      </c>
      <c r="S792" s="6" t="s">
        <v>68</v>
      </c>
      <c r="T792" s="6" t="s">
        <v>69</v>
      </c>
      <c r="U792" s="6" t="s">
        <v>70</v>
      </c>
      <c r="V792" s="6" t="s">
        <v>43</v>
      </c>
      <c r="W792" s="6" t="s">
        <v>44</v>
      </c>
      <c r="X792" s="6" t="s">
        <v>45</v>
      </c>
      <c r="Y792" s="6" t="s">
        <v>46</v>
      </c>
      <c r="Z792" s="6" t="s">
        <v>73</v>
      </c>
      <c r="AA792" s="6" t="s">
        <v>957</v>
      </c>
      <c r="AB792" s="12" t="str">
        <f t="shared" si="176"/>
        <v>Clethodim</v>
      </c>
      <c r="AC792" s="7"/>
      <c r="AD792" s="7"/>
      <c r="AE792" s="7">
        <v>26099</v>
      </c>
      <c r="AF792" s="7">
        <v>26.1</v>
      </c>
      <c r="AG792" s="7">
        <v>244000</v>
      </c>
      <c r="AJ792" s="7"/>
      <c r="AK792" s="7"/>
      <c r="AL792" s="7"/>
    </row>
    <row r="793" spans="1:38" ht="22" customHeight="1" x14ac:dyDescent="0.3">
      <c r="A793" s="2">
        <v>43538</v>
      </c>
      <c r="B793" s="3" t="s">
        <v>31</v>
      </c>
      <c r="C793" s="3" t="s">
        <v>32</v>
      </c>
      <c r="D793" s="4" t="s">
        <v>49</v>
      </c>
      <c r="E793" s="4" t="s">
        <v>49</v>
      </c>
      <c r="F793" s="3" t="s">
        <v>33</v>
      </c>
      <c r="G793" s="4" t="s">
        <v>49</v>
      </c>
      <c r="H793" s="4" t="s">
        <v>49</v>
      </c>
      <c r="I793" s="3" t="s">
        <v>34</v>
      </c>
      <c r="J793" s="3" t="s">
        <v>65</v>
      </c>
      <c r="K793" s="4" t="s">
        <v>49</v>
      </c>
      <c r="L793" s="4" t="s">
        <v>49</v>
      </c>
      <c r="M793" s="3" t="s">
        <v>33</v>
      </c>
      <c r="N793" s="4" t="s">
        <v>49</v>
      </c>
      <c r="O793" s="4" t="s">
        <v>49</v>
      </c>
      <c r="P793" s="3" t="s">
        <v>66</v>
      </c>
      <c r="Q793" s="3" t="s">
        <v>39</v>
      </c>
      <c r="R793" s="3" t="s">
        <v>67</v>
      </c>
      <c r="S793" s="3" t="s">
        <v>68</v>
      </c>
      <c r="T793" s="3" t="s">
        <v>69</v>
      </c>
      <c r="U793" s="3" t="s">
        <v>70</v>
      </c>
      <c r="V793" s="3" t="s">
        <v>43</v>
      </c>
      <c r="W793" s="3" t="s">
        <v>44</v>
      </c>
      <c r="X793" s="3" t="s">
        <v>45</v>
      </c>
      <c r="Y793" s="3" t="s">
        <v>46</v>
      </c>
      <c r="Z793" s="3" t="s">
        <v>73</v>
      </c>
      <c r="AA793" s="3" t="s">
        <v>898</v>
      </c>
      <c r="AB793" s="12" t="str">
        <f>IF(ISNUMBER(SEARCH("2,4 D",AA791)),"2,4-Dichlorophenoxyacetic acid",IF(ISNUMBER(SEARCH("ACIDO",AA791)),"2,4-Dichlorophenoxyacetic acid",IF(ISNUMBER(SEARCH("NAPHTHA",AA791)),"Aromatic Solvent Mixture",IF(ISNUMBER(SEARCH("DIMETHYLAMINE",AA791)),"Dimethylamine",IF(ISNUMBER(SEARCH("DIMETILAMINA",AA791)),"Dimethylamine",IF(ISNUMBER(SEARCH("JUMP",AA791)),"Diuron",IF(ISNUMBER(SEARCH(" 2-AMINO-2,3-DIMETHYL BUTYRAMIDE",AA791)),"Herbicide Amine Intermediate",IF(ISNUMBER(SEARCH("TEBUTHIURON",AA791)),"Tebuthiuron",IF(ISNUMBER(SEARCH("DMS",AA791)),"Dimethyl Sulfate",IF(ISNUMBER(SEARCH("2,4-XILIDIN",AA791)),"2,4-Xylidine","FIX IT"))))))))))</f>
        <v>Aromatic Solvent Mixture</v>
      </c>
      <c r="AC793" s="10"/>
      <c r="AD793" s="10"/>
      <c r="AE793" s="4">
        <v>26299</v>
      </c>
      <c r="AF793" s="4">
        <v>26.3</v>
      </c>
      <c r="AG793" s="4">
        <v>246000</v>
      </c>
      <c r="AJ793" s="10"/>
      <c r="AK793" s="10"/>
      <c r="AL793" s="10"/>
    </row>
    <row r="794" spans="1:38" ht="22" customHeight="1" x14ac:dyDescent="0.3">
      <c r="A794" s="5">
        <v>43538</v>
      </c>
      <c r="B794" s="6" t="s">
        <v>31</v>
      </c>
      <c r="C794" s="6" t="s">
        <v>32</v>
      </c>
      <c r="D794" s="7" t="s">
        <v>49</v>
      </c>
      <c r="E794" s="7" t="s">
        <v>49</v>
      </c>
      <c r="F794" s="6" t="s">
        <v>33</v>
      </c>
      <c r="G794" s="7" t="s">
        <v>49</v>
      </c>
      <c r="H794" s="7" t="s">
        <v>49</v>
      </c>
      <c r="I794" s="6" t="s">
        <v>34</v>
      </c>
      <c r="J794" s="6" t="s">
        <v>65</v>
      </c>
      <c r="K794" s="7" t="s">
        <v>49</v>
      </c>
      <c r="L794" s="7" t="s">
        <v>49</v>
      </c>
      <c r="M794" s="6" t="s">
        <v>33</v>
      </c>
      <c r="N794" s="7" t="s">
        <v>49</v>
      </c>
      <c r="O794" s="7" t="s">
        <v>49</v>
      </c>
      <c r="P794" s="6" t="s">
        <v>66</v>
      </c>
      <c r="Q794" s="6" t="s">
        <v>39</v>
      </c>
      <c r="R794" s="6" t="s">
        <v>67</v>
      </c>
      <c r="S794" s="6" t="s">
        <v>68</v>
      </c>
      <c r="T794" s="6" t="s">
        <v>69</v>
      </c>
      <c r="U794" s="6" t="s">
        <v>70</v>
      </c>
      <c r="V794" s="6" t="s">
        <v>43</v>
      </c>
      <c r="W794" s="6" t="s">
        <v>44</v>
      </c>
      <c r="X794" s="6" t="s">
        <v>45</v>
      </c>
      <c r="Y794" s="6" t="s">
        <v>46</v>
      </c>
      <c r="Z794" s="6" t="s">
        <v>73</v>
      </c>
      <c r="AA794" s="6" t="s">
        <v>919</v>
      </c>
      <c r="AB794" s="12" t="str">
        <f t="shared" si="176"/>
        <v>Clethodim</v>
      </c>
      <c r="AC794" s="7"/>
      <c r="AD794" s="7"/>
      <c r="AE794" s="7">
        <v>26079</v>
      </c>
      <c r="AF794" s="7">
        <v>26.08</v>
      </c>
      <c r="AG794" s="7">
        <v>244000</v>
      </c>
      <c r="AJ794" s="7"/>
      <c r="AK794" s="7"/>
      <c r="AL794" s="7"/>
    </row>
    <row r="795" spans="1:38" ht="22" customHeight="1" x14ac:dyDescent="0.3">
      <c r="A795" s="2">
        <v>43538</v>
      </c>
      <c r="B795" s="3" t="s">
        <v>31</v>
      </c>
      <c r="C795" s="3" t="s">
        <v>32</v>
      </c>
      <c r="D795" s="4" t="s">
        <v>49</v>
      </c>
      <c r="E795" s="4" t="s">
        <v>49</v>
      </c>
      <c r="F795" s="3" t="s">
        <v>33</v>
      </c>
      <c r="G795" s="4" t="s">
        <v>49</v>
      </c>
      <c r="H795" s="4" t="s">
        <v>49</v>
      </c>
      <c r="I795" s="3" t="s">
        <v>34</v>
      </c>
      <c r="J795" s="3" t="s">
        <v>65</v>
      </c>
      <c r="K795" s="4" t="s">
        <v>49</v>
      </c>
      <c r="L795" s="4" t="s">
        <v>49</v>
      </c>
      <c r="M795" s="3" t="s">
        <v>33</v>
      </c>
      <c r="N795" s="4" t="s">
        <v>49</v>
      </c>
      <c r="O795" s="4" t="s">
        <v>49</v>
      </c>
      <c r="P795" s="3" t="s">
        <v>66</v>
      </c>
      <c r="Q795" s="3" t="s">
        <v>39</v>
      </c>
      <c r="R795" s="3" t="s">
        <v>67</v>
      </c>
      <c r="S795" s="3" t="s">
        <v>68</v>
      </c>
      <c r="T795" s="3" t="s">
        <v>69</v>
      </c>
      <c r="U795" s="3" t="s">
        <v>70</v>
      </c>
      <c r="V795" s="3" t="s">
        <v>43</v>
      </c>
      <c r="W795" s="3" t="s">
        <v>44</v>
      </c>
      <c r="X795" s="3" t="s">
        <v>45</v>
      </c>
      <c r="Y795" s="3" t="s">
        <v>46</v>
      </c>
      <c r="Z795" s="3" t="s">
        <v>71</v>
      </c>
      <c r="AA795" s="3" t="s">
        <v>943</v>
      </c>
      <c r="AB795" s="12" t="str">
        <f t="shared" si="176"/>
        <v>Diuron</v>
      </c>
      <c r="AC795" s="10"/>
      <c r="AD795" s="10"/>
      <c r="AE795" s="4">
        <v>134088</v>
      </c>
      <c r="AF795" s="4">
        <v>134.09</v>
      </c>
      <c r="AG795" s="4">
        <v>1256000</v>
      </c>
      <c r="AJ795" s="10"/>
      <c r="AK795" s="10"/>
      <c r="AL795" s="10"/>
    </row>
    <row r="796" spans="1:38" ht="22" customHeight="1" x14ac:dyDescent="0.3">
      <c r="A796" s="5">
        <v>43537</v>
      </c>
      <c r="B796" s="6" t="s">
        <v>50</v>
      </c>
      <c r="C796" s="6" t="s">
        <v>84</v>
      </c>
      <c r="D796" s="6" t="s">
        <v>85</v>
      </c>
      <c r="E796" s="6" t="s">
        <v>44</v>
      </c>
      <c r="F796" s="6" t="s">
        <v>33</v>
      </c>
      <c r="G796" s="7" t="s">
        <v>49</v>
      </c>
      <c r="H796" s="7" t="s">
        <v>49</v>
      </c>
      <c r="I796" s="6" t="s">
        <v>86</v>
      </c>
      <c r="J796" s="6" t="s">
        <v>902</v>
      </c>
      <c r="K796" s="7" t="s">
        <v>49</v>
      </c>
      <c r="L796" s="7" t="s">
        <v>49</v>
      </c>
      <c r="M796" s="7" t="s">
        <v>49</v>
      </c>
      <c r="N796" s="7" t="s">
        <v>49</v>
      </c>
      <c r="O796" s="7" t="s">
        <v>49</v>
      </c>
      <c r="P796" s="6" t="s">
        <v>903</v>
      </c>
      <c r="Q796" s="6" t="s">
        <v>844</v>
      </c>
      <c r="R796" s="6" t="s">
        <v>96</v>
      </c>
      <c r="S796" s="6" t="s">
        <v>97</v>
      </c>
      <c r="T796" s="6" t="s">
        <v>98</v>
      </c>
      <c r="U796" s="6" t="s">
        <v>99</v>
      </c>
      <c r="V796" s="6" t="s">
        <v>90</v>
      </c>
      <c r="W796" s="6" t="s">
        <v>44</v>
      </c>
      <c r="X796" s="6" t="s">
        <v>91</v>
      </c>
      <c r="Y796" s="6" t="s">
        <v>46</v>
      </c>
      <c r="Z796" s="6" t="s">
        <v>781</v>
      </c>
      <c r="AA796" s="11" t="s">
        <v>958</v>
      </c>
      <c r="AB796" s="12" t="s">
        <v>3184</v>
      </c>
      <c r="AC796" s="7"/>
      <c r="AD796" s="7"/>
      <c r="AE796" s="7">
        <v>50839</v>
      </c>
      <c r="AF796" s="7">
        <v>50.84</v>
      </c>
      <c r="AG796" s="7">
        <v>150000</v>
      </c>
      <c r="AJ796" s="7"/>
      <c r="AK796" s="7"/>
      <c r="AL796" s="7"/>
    </row>
    <row r="797" spans="1:38" ht="22" customHeight="1" x14ac:dyDescent="0.3">
      <c r="A797" s="2">
        <v>43537</v>
      </c>
      <c r="B797" s="3" t="s">
        <v>50</v>
      </c>
      <c r="C797" s="3" t="s">
        <v>32</v>
      </c>
      <c r="D797" s="4" t="s">
        <v>49</v>
      </c>
      <c r="E797" s="4" t="s">
        <v>49</v>
      </c>
      <c r="F797" s="3" t="s">
        <v>33</v>
      </c>
      <c r="G797" s="4" t="s">
        <v>49</v>
      </c>
      <c r="H797" s="4" t="s">
        <v>49</v>
      </c>
      <c r="I797" s="3" t="s">
        <v>34</v>
      </c>
      <c r="J797" s="3" t="s">
        <v>614</v>
      </c>
      <c r="K797" s="4" t="s">
        <v>49</v>
      </c>
      <c r="L797" s="3" t="s">
        <v>61</v>
      </c>
      <c r="M797" s="4" t="s">
        <v>49</v>
      </c>
      <c r="N797" s="4" t="s">
        <v>49</v>
      </c>
      <c r="O797" s="4" t="s">
        <v>49</v>
      </c>
      <c r="P797" s="3" t="s">
        <v>615</v>
      </c>
      <c r="Q797" s="3" t="s">
        <v>39</v>
      </c>
      <c r="R797" s="3" t="s">
        <v>186</v>
      </c>
      <c r="S797" s="3" t="s">
        <v>187</v>
      </c>
      <c r="T797" s="3" t="s">
        <v>188</v>
      </c>
      <c r="U797" s="3" t="s">
        <v>42</v>
      </c>
      <c r="V797" s="3" t="s">
        <v>43</v>
      </c>
      <c r="W797" s="3" t="s">
        <v>44</v>
      </c>
      <c r="X797" s="3" t="s">
        <v>45</v>
      </c>
      <c r="Y797" s="3" t="s">
        <v>46</v>
      </c>
      <c r="Z797" s="3" t="s">
        <v>289</v>
      </c>
      <c r="AA797" s="19" t="s">
        <v>959</v>
      </c>
      <c r="AB797" s="12" t="s">
        <v>3204</v>
      </c>
      <c r="AC797" s="10"/>
      <c r="AD797" s="10"/>
      <c r="AE797" s="4">
        <v>77780</v>
      </c>
      <c r="AF797" s="4">
        <v>77.78</v>
      </c>
      <c r="AG797" s="4">
        <v>741000</v>
      </c>
      <c r="AJ797" s="10"/>
      <c r="AK797" s="10"/>
      <c r="AL797" s="10"/>
    </row>
    <row r="798" spans="1:38" ht="22" customHeight="1" x14ac:dyDescent="0.3">
      <c r="A798" s="5">
        <v>43533</v>
      </c>
      <c r="B798" s="6" t="s">
        <v>31</v>
      </c>
      <c r="C798" s="6" t="s">
        <v>32</v>
      </c>
      <c r="D798" s="7" t="s">
        <v>49</v>
      </c>
      <c r="E798" s="7" t="s">
        <v>49</v>
      </c>
      <c r="F798" s="6" t="s">
        <v>33</v>
      </c>
      <c r="G798" s="7" t="s">
        <v>49</v>
      </c>
      <c r="H798" s="7" t="s">
        <v>49</v>
      </c>
      <c r="I798" s="6" t="s">
        <v>34</v>
      </c>
      <c r="J798" s="6" t="s">
        <v>77</v>
      </c>
      <c r="K798" s="6" t="s">
        <v>78</v>
      </c>
      <c r="L798" s="6" t="s">
        <v>68</v>
      </c>
      <c r="M798" s="6" t="s">
        <v>33</v>
      </c>
      <c r="N798" s="7" t="s">
        <v>49</v>
      </c>
      <c r="O798" s="7" t="s">
        <v>49</v>
      </c>
      <c r="P798" s="6" t="s">
        <v>79</v>
      </c>
      <c r="Q798" s="6" t="s">
        <v>39</v>
      </c>
      <c r="R798" s="6" t="s">
        <v>67</v>
      </c>
      <c r="S798" s="6" t="s">
        <v>68</v>
      </c>
      <c r="T798" s="6" t="s">
        <v>69</v>
      </c>
      <c r="U798" s="6" t="s">
        <v>70</v>
      </c>
      <c r="V798" s="6" t="s">
        <v>43</v>
      </c>
      <c r="W798" s="6" t="s">
        <v>44</v>
      </c>
      <c r="X798" s="6" t="s">
        <v>45</v>
      </c>
      <c r="Y798" s="6" t="s">
        <v>46</v>
      </c>
      <c r="Z798" s="6" t="s">
        <v>82</v>
      </c>
      <c r="AA798" s="11" t="s">
        <v>960</v>
      </c>
      <c r="AB798" s="12" t="s">
        <v>3186</v>
      </c>
      <c r="AC798" s="7"/>
      <c r="AD798" s="7"/>
      <c r="AE798" s="7">
        <v>19320</v>
      </c>
      <c r="AF798" s="7">
        <v>19.32</v>
      </c>
      <c r="AG798" s="7">
        <v>368000</v>
      </c>
      <c r="AJ798" s="7"/>
      <c r="AK798" s="7"/>
      <c r="AL798" s="7"/>
    </row>
    <row r="799" spans="1:38" ht="22" customHeight="1" x14ac:dyDescent="0.3">
      <c r="A799" s="2">
        <v>43533</v>
      </c>
      <c r="B799" s="3" t="s">
        <v>31</v>
      </c>
      <c r="C799" s="3" t="s">
        <v>32</v>
      </c>
      <c r="D799" s="4" t="s">
        <v>49</v>
      </c>
      <c r="E799" s="4" t="s">
        <v>49</v>
      </c>
      <c r="F799" s="3" t="s">
        <v>33</v>
      </c>
      <c r="G799" s="4" t="s">
        <v>49</v>
      </c>
      <c r="H799" s="4" t="s">
        <v>49</v>
      </c>
      <c r="I799" s="3" t="s">
        <v>34</v>
      </c>
      <c r="J799" s="3" t="s">
        <v>65</v>
      </c>
      <c r="K799" s="4" t="s">
        <v>49</v>
      </c>
      <c r="L799" s="4" t="s">
        <v>49</v>
      </c>
      <c r="M799" s="3" t="s">
        <v>33</v>
      </c>
      <c r="N799" s="4" t="s">
        <v>49</v>
      </c>
      <c r="O799" s="4" t="s">
        <v>49</v>
      </c>
      <c r="P799" s="3" t="s">
        <v>66</v>
      </c>
      <c r="Q799" s="3" t="s">
        <v>39</v>
      </c>
      <c r="R799" s="3" t="s">
        <v>67</v>
      </c>
      <c r="S799" s="3" t="s">
        <v>68</v>
      </c>
      <c r="T799" s="3" t="s">
        <v>69</v>
      </c>
      <c r="U799" s="3" t="s">
        <v>70</v>
      </c>
      <c r="V799" s="3" t="s">
        <v>43</v>
      </c>
      <c r="W799" s="3" t="s">
        <v>44</v>
      </c>
      <c r="X799" s="3" t="s">
        <v>45</v>
      </c>
      <c r="Y799" s="3" t="s">
        <v>46</v>
      </c>
      <c r="Z799" s="3" t="s">
        <v>480</v>
      </c>
      <c r="AA799" s="3" t="s">
        <v>961</v>
      </c>
      <c r="AB799" s="12" t="str">
        <f t="shared" si="176"/>
        <v>Diuron</v>
      </c>
      <c r="AC799" s="10"/>
      <c r="AD799" s="10"/>
      <c r="AE799" s="4">
        <v>29797</v>
      </c>
      <c r="AF799" s="4">
        <v>29.8</v>
      </c>
      <c r="AG799" s="4">
        <v>245000</v>
      </c>
      <c r="AJ799" s="10"/>
      <c r="AK799" s="10"/>
      <c r="AL799" s="10"/>
    </row>
    <row r="800" spans="1:38" ht="22" customHeight="1" x14ac:dyDescent="0.3">
      <c r="A800" s="5">
        <v>43533</v>
      </c>
      <c r="B800" s="6" t="s">
        <v>31</v>
      </c>
      <c r="C800" s="6" t="s">
        <v>32</v>
      </c>
      <c r="D800" s="7" t="s">
        <v>49</v>
      </c>
      <c r="E800" s="7" t="s">
        <v>49</v>
      </c>
      <c r="F800" s="6" t="s">
        <v>33</v>
      </c>
      <c r="G800" s="7" t="s">
        <v>49</v>
      </c>
      <c r="H800" s="7" t="s">
        <v>49</v>
      </c>
      <c r="I800" s="6" t="s">
        <v>34</v>
      </c>
      <c r="J800" s="6" t="s">
        <v>77</v>
      </c>
      <c r="K800" s="6" t="s">
        <v>78</v>
      </c>
      <c r="L800" s="6" t="s">
        <v>68</v>
      </c>
      <c r="M800" s="6" t="s">
        <v>33</v>
      </c>
      <c r="N800" s="7" t="s">
        <v>49</v>
      </c>
      <c r="O800" s="7" t="s">
        <v>49</v>
      </c>
      <c r="P800" s="6" t="s">
        <v>79</v>
      </c>
      <c r="Q800" s="6" t="s">
        <v>39</v>
      </c>
      <c r="R800" s="6" t="s">
        <v>67</v>
      </c>
      <c r="S800" s="6" t="s">
        <v>68</v>
      </c>
      <c r="T800" s="6" t="s">
        <v>69</v>
      </c>
      <c r="U800" s="6" t="s">
        <v>70</v>
      </c>
      <c r="V800" s="6" t="s">
        <v>43</v>
      </c>
      <c r="W800" s="6" t="s">
        <v>44</v>
      </c>
      <c r="X800" s="6" t="s">
        <v>45</v>
      </c>
      <c r="Y800" s="6" t="s">
        <v>46</v>
      </c>
      <c r="Z800" s="6" t="s">
        <v>82</v>
      </c>
      <c r="AA800" s="6" t="s">
        <v>962</v>
      </c>
      <c r="AB800" s="12" t="str">
        <f t="shared" si="176"/>
        <v>Methomyl</v>
      </c>
      <c r="AC800" s="7"/>
      <c r="AD800" s="7"/>
      <c r="AE800" s="7">
        <v>39600</v>
      </c>
      <c r="AF800" s="7">
        <v>39.6</v>
      </c>
      <c r="AG800" s="7">
        <v>755000</v>
      </c>
      <c r="AJ800" s="7"/>
      <c r="AK800" s="7"/>
      <c r="AL800" s="7"/>
    </row>
    <row r="801" spans="1:38" ht="22" customHeight="1" x14ac:dyDescent="0.3">
      <c r="A801" s="2">
        <v>43533</v>
      </c>
      <c r="B801" s="3" t="s">
        <v>31</v>
      </c>
      <c r="C801" s="3" t="s">
        <v>32</v>
      </c>
      <c r="D801" s="4" t="s">
        <v>49</v>
      </c>
      <c r="E801" s="4" t="s">
        <v>49</v>
      </c>
      <c r="F801" s="3" t="s">
        <v>33</v>
      </c>
      <c r="G801" s="4" t="s">
        <v>49</v>
      </c>
      <c r="H801" s="4" t="s">
        <v>49</v>
      </c>
      <c r="I801" s="3" t="s">
        <v>34</v>
      </c>
      <c r="J801" s="3" t="s">
        <v>77</v>
      </c>
      <c r="K801" s="3" t="s">
        <v>78</v>
      </c>
      <c r="L801" s="3" t="s">
        <v>68</v>
      </c>
      <c r="M801" s="3" t="s">
        <v>33</v>
      </c>
      <c r="N801" s="4" t="s">
        <v>49</v>
      </c>
      <c r="O801" s="4" t="s">
        <v>49</v>
      </c>
      <c r="P801" s="3" t="s">
        <v>79</v>
      </c>
      <c r="Q801" s="3" t="s">
        <v>39</v>
      </c>
      <c r="R801" s="3" t="s">
        <v>67</v>
      </c>
      <c r="S801" s="3" t="s">
        <v>68</v>
      </c>
      <c r="T801" s="3" t="s">
        <v>69</v>
      </c>
      <c r="U801" s="3" t="s">
        <v>70</v>
      </c>
      <c r="V801" s="3" t="s">
        <v>43</v>
      </c>
      <c r="W801" s="3" t="s">
        <v>44</v>
      </c>
      <c r="X801" s="3" t="s">
        <v>45</v>
      </c>
      <c r="Y801" s="3" t="s">
        <v>46</v>
      </c>
      <c r="Z801" s="3" t="s">
        <v>82</v>
      </c>
      <c r="AA801" s="3" t="s">
        <v>963</v>
      </c>
      <c r="AB801" s="12" t="str">
        <f t="shared" ref="AB801:AB802" si="177">IF(ISNUMBER(SEARCH("DMS",AA801)),"Dimethyl Sulfate",IF(ISNUMBER(SEARCH("2,4-XILIDIN",AA801)),"2,4-Xylidine",IF(ISNUMBER(SEARCH("GALIGAN",AA801)),"Oxyfluorfen",IF(ISNUMBER(SEARCH("DIMETHYLAMINE",AA801)),"Dimethylamine",IF(ISNUMBER(SEARCH("ORTHOFORMATE",AA801)),"Trimethyl orthoformate",IF(ISNUMBER(SEARCH("NOVALURON",AA801)),"Novaluron",IF(ISNUMBER(SEARCH("DIMETHYL SULPHATE",AA801)),"Dimethyl Sulphate",IF(ISNUMBER(SEARCH("ALTAPYNE",AA801)),"Acid Based Co-Emulsifier",IF(ISNUMBER(SEARCH("METHANESULFONYL",AA801)),"Methanesulfonyl chloride",IF(ISNUMBER(SEARCH("METHYL FORMATE",AA801)),"Methanoate",IF(ISNUMBER(SEARCH("FLUEN",AA801)),"Fluensulfone","FIX IT")))))))))))</f>
        <v>Novaluron</v>
      </c>
      <c r="AC801" s="10"/>
      <c r="AD801" s="10"/>
      <c r="AE801" s="4">
        <v>39600</v>
      </c>
      <c r="AF801" s="4">
        <v>39.6</v>
      </c>
      <c r="AG801" s="4">
        <v>755000</v>
      </c>
      <c r="AJ801" s="10"/>
      <c r="AK801" s="10"/>
      <c r="AL801" s="10"/>
    </row>
    <row r="802" spans="1:38" ht="22" customHeight="1" x14ac:dyDescent="0.3">
      <c r="A802" s="5">
        <v>43533</v>
      </c>
      <c r="B802" s="6" t="s">
        <v>31</v>
      </c>
      <c r="C802" s="6" t="s">
        <v>32</v>
      </c>
      <c r="D802" s="7" t="s">
        <v>49</v>
      </c>
      <c r="E802" s="7" t="s">
        <v>49</v>
      </c>
      <c r="F802" s="6" t="s">
        <v>33</v>
      </c>
      <c r="G802" s="7" t="s">
        <v>49</v>
      </c>
      <c r="H802" s="7" t="s">
        <v>49</v>
      </c>
      <c r="I802" s="6" t="s">
        <v>34</v>
      </c>
      <c r="J802" s="6" t="s">
        <v>77</v>
      </c>
      <c r="K802" s="6" t="s">
        <v>78</v>
      </c>
      <c r="L802" s="6" t="s">
        <v>68</v>
      </c>
      <c r="M802" s="6" t="s">
        <v>33</v>
      </c>
      <c r="N802" s="7" t="s">
        <v>49</v>
      </c>
      <c r="O802" s="7" t="s">
        <v>49</v>
      </c>
      <c r="P802" s="6" t="s">
        <v>79</v>
      </c>
      <c r="Q802" s="6" t="s">
        <v>39</v>
      </c>
      <c r="R802" s="6" t="s">
        <v>67</v>
      </c>
      <c r="S802" s="6" t="s">
        <v>68</v>
      </c>
      <c r="T802" s="6" t="s">
        <v>69</v>
      </c>
      <c r="U802" s="6" t="s">
        <v>70</v>
      </c>
      <c r="V802" s="6" t="s">
        <v>43</v>
      </c>
      <c r="W802" s="6" t="s">
        <v>44</v>
      </c>
      <c r="X802" s="6" t="s">
        <v>45</v>
      </c>
      <c r="Y802" s="6" t="s">
        <v>46</v>
      </c>
      <c r="Z802" s="6" t="s">
        <v>82</v>
      </c>
      <c r="AA802" s="6" t="s">
        <v>964</v>
      </c>
      <c r="AB802" s="12" t="str">
        <f t="shared" si="177"/>
        <v>Novaluron</v>
      </c>
      <c r="AC802" s="7"/>
      <c r="AD802" s="7"/>
      <c r="AE802" s="7">
        <v>59400</v>
      </c>
      <c r="AF802" s="7">
        <v>59.4</v>
      </c>
      <c r="AG802" s="7">
        <v>1133000</v>
      </c>
      <c r="AJ802" s="7"/>
      <c r="AK802" s="7"/>
      <c r="AL802" s="7"/>
    </row>
    <row r="803" spans="1:38" ht="22" customHeight="1" x14ac:dyDescent="0.3">
      <c r="A803" s="2">
        <v>43533</v>
      </c>
      <c r="B803" s="3" t="s">
        <v>31</v>
      </c>
      <c r="C803" s="3" t="s">
        <v>32</v>
      </c>
      <c r="D803" s="4" t="s">
        <v>49</v>
      </c>
      <c r="E803" s="4" t="s">
        <v>49</v>
      </c>
      <c r="F803" s="3" t="s">
        <v>33</v>
      </c>
      <c r="G803" s="4" t="s">
        <v>49</v>
      </c>
      <c r="H803" s="4" t="s">
        <v>49</v>
      </c>
      <c r="I803" s="3" t="s">
        <v>34</v>
      </c>
      <c r="J803" s="3" t="s">
        <v>65</v>
      </c>
      <c r="K803" s="4" t="s">
        <v>49</v>
      </c>
      <c r="L803" s="4" t="s">
        <v>49</v>
      </c>
      <c r="M803" s="3" t="s">
        <v>33</v>
      </c>
      <c r="N803" s="4" t="s">
        <v>49</v>
      </c>
      <c r="O803" s="4" t="s">
        <v>49</v>
      </c>
      <c r="P803" s="3" t="s">
        <v>66</v>
      </c>
      <c r="Q803" s="3" t="s">
        <v>39</v>
      </c>
      <c r="R803" s="3" t="s">
        <v>67</v>
      </c>
      <c r="S803" s="3" t="s">
        <v>68</v>
      </c>
      <c r="T803" s="3" t="s">
        <v>69</v>
      </c>
      <c r="U803" s="3" t="s">
        <v>70</v>
      </c>
      <c r="V803" s="3" t="s">
        <v>43</v>
      </c>
      <c r="W803" s="3" t="s">
        <v>44</v>
      </c>
      <c r="X803" s="3" t="s">
        <v>45</v>
      </c>
      <c r="Y803" s="3" t="s">
        <v>46</v>
      </c>
      <c r="Z803" s="3" t="s">
        <v>480</v>
      </c>
      <c r="AA803" s="3" t="s">
        <v>965</v>
      </c>
      <c r="AB803" s="12" t="str">
        <f t="shared" si="176"/>
        <v>Diuron</v>
      </c>
      <c r="AC803" s="10"/>
      <c r="AD803" s="10"/>
      <c r="AE803" s="4">
        <v>67044</v>
      </c>
      <c r="AF803" s="4">
        <v>67.040000000000006</v>
      </c>
      <c r="AG803" s="4">
        <v>552000</v>
      </c>
      <c r="AJ803" s="10"/>
      <c r="AK803" s="10"/>
      <c r="AL803" s="10"/>
    </row>
    <row r="804" spans="1:38" ht="22" customHeight="1" x14ac:dyDescent="0.3">
      <c r="A804" s="5">
        <v>43532</v>
      </c>
      <c r="B804" s="6" t="s">
        <v>50</v>
      </c>
      <c r="C804" s="6" t="s">
        <v>84</v>
      </c>
      <c r="D804" s="6" t="s">
        <v>85</v>
      </c>
      <c r="E804" s="6" t="s">
        <v>44</v>
      </c>
      <c r="F804" s="6" t="s">
        <v>33</v>
      </c>
      <c r="G804" s="7" t="s">
        <v>49</v>
      </c>
      <c r="H804" s="7" t="s">
        <v>49</v>
      </c>
      <c r="I804" s="6" t="s">
        <v>86</v>
      </c>
      <c r="J804" s="6" t="s">
        <v>966</v>
      </c>
      <c r="K804" s="7" t="s">
        <v>49</v>
      </c>
      <c r="L804" s="6" t="s">
        <v>61</v>
      </c>
      <c r="M804" s="6" t="s">
        <v>967</v>
      </c>
      <c r="N804" s="7" t="s">
        <v>49</v>
      </c>
      <c r="O804" s="7" t="s">
        <v>49</v>
      </c>
      <c r="P804" s="6" t="s">
        <v>968</v>
      </c>
      <c r="Q804" s="6" t="s">
        <v>39</v>
      </c>
      <c r="R804" s="6" t="s">
        <v>60</v>
      </c>
      <c r="S804" s="6" t="s">
        <v>61</v>
      </c>
      <c r="T804" s="6" t="s">
        <v>62</v>
      </c>
      <c r="U804" s="6" t="s">
        <v>56</v>
      </c>
      <c r="V804" s="6" t="s">
        <v>90</v>
      </c>
      <c r="W804" s="6" t="s">
        <v>44</v>
      </c>
      <c r="X804" s="6" t="s">
        <v>91</v>
      </c>
      <c r="Y804" s="6" t="s">
        <v>46</v>
      </c>
      <c r="Z804" s="6" t="s">
        <v>969</v>
      </c>
      <c r="AA804" s="6" t="s">
        <v>970</v>
      </c>
      <c r="AB804" s="12" t="s">
        <v>3219</v>
      </c>
      <c r="AC804" s="7"/>
      <c r="AD804" s="7"/>
      <c r="AE804" s="7">
        <v>18840</v>
      </c>
      <c r="AF804" s="7">
        <v>18.84</v>
      </c>
      <c r="AG804" s="7">
        <v>40200</v>
      </c>
      <c r="AJ804" s="7"/>
      <c r="AK804" s="7"/>
      <c r="AL804" s="7"/>
    </row>
    <row r="805" spans="1:38" ht="22" customHeight="1" x14ac:dyDescent="0.3">
      <c r="A805" s="2">
        <v>43532</v>
      </c>
      <c r="B805" s="3" t="s">
        <v>50</v>
      </c>
      <c r="C805" s="3" t="s">
        <v>84</v>
      </c>
      <c r="D805" s="3" t="s">
        <v>85</v>
      </c>
      <c r="E805" s="3" t="s">
        <v>44</v>
      </c>
      <c r="F805" s="3" t="s">
        <v>33</v>
      </c>
      <c r="G805" s="4" t="s">
        <v>49</v>
      </c>
      <c r="H805" s="4" t="s">
        <v>49</v>
      </c>
      <c r="I805" s="3" t="s">
        <v>86</v>
      </c>
      <c r="J805" s="3" t="s">
        <v>166</v>
      </c>
      <c r="K805" s="4" t="s">
        <v>49</v>
      </c>
      <c r="L805" s="3" t="s">
        <v>61</v>
      </c>
      <c r="M805" s="4" t="s">
        <v>49</v>
      </c>
      <c r="N805" s="4" t="s">
        <v>49</v>
      </c>
      <c r="O805" s="4" t="s">
        <v>49</v>
      </c>
      <c r="P805" s="3" t="s">
        <v>167</v>
      </c>
      <c r="Q805" s="3" t="s">
        <v>39</v>
      </c>
      <c r="R805" s="3" t="s">
        <v>106</v>
      </c>
      <c r="S805" s="3" t="s">
        <v>61</v>
      </c>
      <c r="T805" s="3" t="s">
        <v>107</v>
      </c>
      <c r="U805" s="3" t="s">
        <v>56</v>
      </c>
      <c r="V805" s="3" t="s">
        <v>90</v>
      </c>
      <c r="W805" s="3" t="s">
        <v>44</v>
      </c>
      <c r="X805" s="3" t="s">
        <v>91</v>
      </c>
      <c r="Y805" s="3" t="s">
        <v>46</v>
      </c>
      <c r="Z805" s="3" t="s">
        <v>256</v>
      </c>
      <c r="AA805" s="19" t="s">
        <v>971</v>
      </c>
      <c r="AB805" s="12" t="s">
        <v>3140</v>
      </c>
      <c r="AC805" s="10"/>
      <c r="AD805" s="10"/>
      <c r="AE805" s="4">
        <v>17200</v>
      </c>
      <c r="AF805" s="4">
        <v>17.2</v>
      </c>
      <c r="AG805" s="4">
        <v>96000</v>
      </c>
      <c r="AJ805" s="10"/>
      <c r="AK805" s="10"/>
      <c r="AL805" s="10"/>
    </row>
    <row r="806" spans="1:38" ht="22" customHeight="1" x14ac:dyDescent="0.3">
      <c r="A806" s="5">
        <v>43528</v>
      </c>
      <c r="B806" s="6" t="s">
        <v>31</v>
      </c>
      <c r="C806" s="6" t="s">
        <v>32</v>
      </c>
      <c r="D806" s="7" t="s">
        <v>49</v>
      </c>
      <c r="E806" s="7" t="s">
        <v>49</v>
      </c>
      <c r="F806" s="6" t="s">
        <v>33</v>
      </c>
      <c r="G806" s="7" t="s">
        <v>49</v>
      </c>
      <c r="H806" s="7" t="s">
        <v>49</v>
      </c>
      <c r="I806" s="6" t="s">
        <v>34</v>
      </c>
      <c r="J806" s="6" t="s">
        <v>77</v>
      </c>
      <c r="K806" s="6" t="s">
        <v>78</v>
      </c>
      <c r="L806" s="6" t="s">
        <v>68</v>
      </c>
      <c r="M806" s="6" t="s">
        <v>33</v>
      </c>
      <c r="N806" s="7" t="s">
        <v>49</v>
      </c>
      <c r="O806" s="7" t="s">
        <v>49</v>
      </c>
      <c r="P806" s="6" t="s">
        <v>79</v>
      </c>
      <c r="Q806" s="6" t="s">
        <v>39</v>
      </c>
      <c r="R806" s="6" t="s">
        <v>67</v>
      </c>
      <c r="S806" s="6" t="s">
        <v>68</v>
      </c>
      <c r="T806" s="6" t="s">
        <v>69</v>
      </c>
      <c r="U806" s="6" t="s">
        <v>70</v>
      </c>
      <c r="V806" s="6" t="s">
        <v>43</v>
      </c>
      <c r="W806" s="6" t="s">
        <v>44</v>
      </c>
      <c r="X806" s="6" t="s">
        <v>45</v>
      </c>
      <c r="Y806" s="6" t="s">
        <v>46</v>
      </c>
      <c r="Z806" s="6" t="s">
        <v>82</v>
      </c>
      <c r="AA806" s="6" t="s">
        <v>972</v>
      </c>
      <c r="AB806" s="12" t="str">
        <f t="shared" ref="AB806:AB807" si="178">IF(ISNUMBER(SEARCH("DMS",AA806)),"Dimethyl Sulfate",IF(ISNUMBER(SEARCH("2,4-XILIDIN",AA806)),"2,4-Xylidine",IF(ISNUMBER(SEARCH("GALIGAN",AA806)),"Oxyfluorfen",IF(ISNUMBER(SEARCH("DIMETHYLAMINE",AA806)),"Dimethylamine",IF(ISNUMBER(SEARCH("ORTHOFORMATE",AA806)),"Trimethyl orthoformate",IF(ISNUMBER(SEARCH("NOVALURON",AA806)),"Novaluron",IF(ISNUMBER(SEARCH("DIMETHYL SULPHATE",AA806)),"Dimethyl Sulphate",IF(ISNUMBER(SEARCH("ALTAPYNE",AA806)),"Acid Based Co-Emulsifier",IF(ISNUMBER(SEARCH("METHANESULFONYL",AA806)),"Methanesulfonyl chloride",IF(ISNUMBER(SEARCH("METHYL FORMATE",AA806)),"Methanoate",IF(ISNUMBER(SEARCH("FLUEN",AA806)),"Fluensulfone","FIX IT")))))))))))</f>
        <v>Novaluron</v>
      </c>
      <c r="AC806" s="7"/>
      <c r="AD806" s="7"/>
      <c r="AE806" s="7">
        <v>19800</v>
      </c>
      <c r="AF806" s="7">
        <v>19.8</v>
      </c>
      <c r="AG806" s="7">
        <v>378000</v>
      </c>
      <c r="AJ806" s="7"/>
      <c r="AK806" s="7"/>
      <c r="AL806" s="7"/>
    </row>
    <row r="807" spans="1:38" ht="22" customHeight="1" x14ac:dyDescent="0.3">
      <c r="A807" s="2">
        <v>43528</v>
      </c>
      <c r="B807" s="3" t="s">
        <v>31</v>
      </c>
      <c r="C807" s="3" t="s">
        <v>32</v>
      </c>
      <c r="D807" s="4" t="s">
        <v>49</v>
      </c>
      <c r="E807" s="4" t="s">
        <v>49</v>
      </c>
      <c r="F807" s="3" t="s">
        <v>33</v>
      </c>
      <c r="G807" s="4" t="s">
        <v>49</v>
      </c>
      <c r="H807" s="4" t="s">
        <v>49</v>
      </c>
      <c r="I807" s="3" t="s">
        <v>34</v>
      </c>
      <c r="J807" s="3" t="s">
        <v>77</v>
      </c>
      <c r="K807" s="3" t="s">
        <v>78</v>
      </c>
      <c r="L807" s="3" t="s">
        <v>68</v>
      </c>
      <c r="M807" s="3" t="s">
        <v>33</v>
      </c>
      <c r="N807" s="4" t="s">
        <v>49</v>
      </c>
      <c r="O807" s="4" t="s">
        <v>49</v>
      </c>
      <c r="P807" s="3" t="s">
        <v>79</v>
      </c>
      <c r="Q807" s="3" t="s">
        <v>39</v>
      </c>
      <c r="R807" s="3" t="s">
        <v>67</v>
      </c>
      <c r="S807" s="3" t="s">
        <v>68</v>
      </c>
      <c r="T807" s="3" t="s">
        <v>69</v>
      </c>
      <c r="U807" s="3" t="s">
        <v>70</v>
      </c>
      <c r="V807" s="3" t="s">
        <v>43</v>
      </c>
      <c r="W807" s="3" t="s">
        <v>44</v>
      </c>
      <c r="X807" s="3" t="s">
        <v>45</v>
      </c>
      <c r="Y807" s="3" t="s">
        <v>46</v>
      </c>
      <c r="Z807" s="3" t="s">
        <v>82</v>
      </c>
      <c r="AA807" s="3" t="s">
        <v>973</v>
      </c>
      <c r="AB807" s="12" t="str">
        <f t="shared" si="178"/>
        <v>Novaluron</v>
      </c>
      <c r="AC807" s="10"/>
      <c r="AD807" s="10"/>
      <c r="AE807" s="4">
        <v>59400</v>
      </c>
      <c r="AF807" s="4">
        <v>59.4</v>
      </c>
      <c r="AG807" s="4">
        <v>1133000</v>
      </c>
      <c r="AJ807" s="10"/>
      <c r="AK807" s="10"/>
      <c r="AL807" s="10"/>
    </row>
    <row r="808" spans="1:38" ht="22" customHeight="1" x14ac:dyDescent="0.3">
      <c r="A808" s="5">
        <v>43528</v>
      </c>
      <c r="B808" s="6" t="s">
        <v>31</v>
      </c>
      <c r="C808" s="6" t="s">
        <v>32</v>
      </c>
      <c r="D808" s="7" t="s">
        <v>49</v>
      </c>
      <c r="E808" s="7" t="s">
        <v>49</v>
      </c>
      <c r="F808" s="6" t="s">
        <v>33</v>
      </c>
      <c r="G808" s="7" t="s">
        <v>49</v>
      </c>
      <c r="H808" s="7" t="s">
        <v>49</v>
      </c>
      <c r="I808" s="6" t="s">
        <v>34</v>
      </c>
      <c r="J808" s="6" t="s">
        <v>65</v>
      </c>
      <c r="K808" s="7" t="s">
        <v>49</v>
      </c>
      <c r="L808" s="7" t="s">
        <v>49</v>
      </c>
      <c r="M808" s="6" t="s">
        <v>33</v>
      </c>
      <c r="N808" s="7" t="s">
        <v>49</v>
      </c>
      <c r="O808" s="7" t="s">
        <v>49</v>
      </c>
      <c r="P808" s="6" t="s">
        <v>66</v>
      </c>
      <c r="Q808" s="6" t="s">
        <v>400</v>
      </c>
      <c r="R808" s="6" t="s">
        <v>67</v>
      </c>
      <c r="S808" s="6" t="s">
        <v>68</v>
      </c>
      <c r="T808" s="6" t="s">
        <v>69</v>
      </c>
      <c r="U808" s="6" t="s">
        <v>70</v>
      </c>
      <c r="V808" s="6" t="s">
        <v>43</v>
      </c>
      <c r="W808" s="6" t="s">
        <v>44</v>
      </c>
      <c r="X808" s="6" t="s">
        <v>45</v>
      </c>
      <c r="Y808" s="6" t="s">
        <v>46</v>
      </c>
      <c r="Z808" s="6" t="s">
        <v>73</v>
      </c>
      <c r="AA808" s="6" t="s">
        <v>907</v>
      </c>
      <c r="AB808" s="12" t="str">
        <f t="shared" si="176"/>
        <v>Clethodim</v>
      </c>
      <c r="AC808" s="7"/>
      <c r="AD808" s="7"/>
      <c r="AE808" s="7">
        <v>26539</v>
      </c>
      <c r="AF808" s="7">
        <v>26.54</v>
      </c>
      <c r="AG808" s="7">
        <v>249000</v>
      </c>
      <c r="AJ808" s="7"/>
      <c r="AK808" s="7"/>
      <c r="AL808" s="7"/>
    </row>
    <row r="809" spans="1:38" ht="22" customHeight="1" x14ac:dyDescent="0.3">
      <c r="A809" s="2">
        <v>43528</v>
      </c>
      <c r="B809" s="3" t="s">
        <v>50</v>
      </c>
      <c r="C809" s="3" t="s">
        <v>32</v>
      </c>
      <c r="D809" s="4" t="s">
        <v>49</v>
      </c>
      <c r="E809" s="4" t="s">
        <v>49</v>
      </c>
      <c r="F809" s="3" t="s">
        <v>33</v>
      </c>
      <c r="G809" s="4" t="s">
        <v>49</v>
      </c>
      <c r="H809" s="4" t="s">
        <v>49</v>
      </c>
      <c r="I809" s="3" t="s">
        <v>34</v>
      </c>
      <c r="J809" s="3" t="s">
        <v>191</v>
      </c>
      <c r="K809" s="4" t="s">
        <v>49</v>
      </c>
      <c r="L809" s="4" t="s">
        <v>49</v>
      </c>
      <c r="M809" s="4" t="s">
        <v>49</v>
      </c>
      <c r="N809" s="4" t="s">
        <v>49</v>
      </c>
      <c r="O809" s="4" t="s">
        <v>49</v>
      </c>
      <c r="P809" s="3" t="s">
        <v>854</v>
      </c>
      <c r="Q809" s="3" t="s">
        <v>39</v>
      </c>
      <c r="R809" s="3" t="s">
        <v>186</v>
      </c>
      <c r="S809" s="3" t="s">
        <v>187</v>
      </c>
      <c r="T809" s="3" t="s">
        <v>188</v>
      </c>
      <c r="U809" s="3" t="s">
        <v>42</v>
      </c>
      <c r="V809" s="3" t="s">
        <v>43</v>
      </c>
      <c r="W809" s="3" t="s">
        <v>44</v>
      </c>
      <c r="X809" s="3" t="s">
        <v>45</v>
      </c>
      <c r="Y809" s="3" t="s">
        <v>46</v>
      </c>
      <c r="Z809" s="3" t="s">
        <v>193</v>
      </c>
      <c r="AA809" s="19" t="s">
        <v>974</v>
      </c>
      <c r="AB809" s="12" t="s">
        <v>3205</v>
      </c>
      <c r="AC809" s="10"/>
      <c r="AD809" s="10"/>
      <c r="AE809" s="4">
        <v>25340</v>
      </c>
      <c r="AF809" s="4">
        <v>25.34</v>
      </c>
      <c r="AG809" s="4">
        <v>58800</v>
      </c>
      <c r="AJ809" s="7"/>
      <c r="AK809" s="7"/>
      <c r="AL809" s="7"/>
    </row>
    <row r="810" spans="1:38" ht="22" customHeight="1" x14ac:dyDescent="0.3">
      <c r="A810" s="5">
        <v>43526</v>
      </c>
      <c r="B810" s="6" t="s">
        <v>31</v>
      </c>
      <c r="C810" s="6" t="s">
        <v>32</v>
      </c>
      <c r="D810" s="7" t="s">
        <v>49</v>
      </c>
      <c r="E810" s="7" t="s">
        <v>49</v>
      </c>
      <c r="F810" s="6" t="s">
        <v>33</v>
      </c>
      <c r="G810" s="7" t="s">
        <v>49</v>
      </c>
      <c r="H810" s="7" t="s">
        <v>49</v>
      </c>
      <c r="I810" s="6" t="s">
        <v>34</v>
      </c>
      <c r="J810" s="6" t="s">
        <v>77</v>
      </c>
      <c r="K810" s="6" t="s">
        <v>78</v>
      </c>
      <c r="L810" s="6" t="s">
        <v>68</v>
      </c>
      <c r="M810" s="6" t="s">
        <v>33</v>
      </c>
      <c r="N810" s="7" t="s">
        <v>49</v>
      </c>
      <c r="O810" s="7" t="s">
        <v>49</v>
      </c>
      <c r="P810" s="6" t="s">
        <v>79</v>
      </c>
      <c r="Q810" s="6" t="s">
        <v>39</v>
      </c>
      <c r="R810" s="6" t="s">
        <v>67</v>
      </c>
      <c r="S810" s="6" t="s">
        <v>68</v>
      </c>
      <c r="T810" s="6" t="s">
        <v>69</v>
      </c>
      <c r="U810" s="6" t="s">
        <v>70</v>
      </c>
      <c r="V810" s="6" t="s">
        <v>43</v>
      </c>
      <c r="W810" s="6" t="s">
        <v>44</v>
      </c>
      <c r="X810" s="6" t="s">
        <v>45</v>
      </c>
      <c r="Y810" s="6" t="s">
        <v>46</v>
      </c>
      <c r="Z810" s="6" t="s">
        <v>82</v>
      </c>
      <c r="AA810" s="6" t="s">
        <v>975</v>
      </c>
      <c r="AB810" s="18" t="s">
        <v>3193</v>
      </c>
      <c r="AC810" s="7"/>
      <c r="AD810" s="7"/>
      <c r="AE810" s="7">
        <v>164880.01</v>
      </c>
      <c r="AF810" s="7">
        <v>164.88</v>
      </c>
      <c r="AG810" s="7">
        <v>3144000</v>
      </c>
      <c r="AJ810" s="10"/>
      <c r="AK810" s="10"/>
      <c r="AL810" s="10"/>
    </row>
    <row r="811" spans="1:38" ht="22" customHeight="1" x14ac:dyDescent="0.3">
      <c r="A811" s="2">
        <v>43526</v>
      </c>
      <c r="B811" s="3" t="s">
        <v>31</v>
      </c>
      <c r="C811" s="3" t="s">
        <v>32</v>
      </c>
      <c r="D811" s="4" t="s">
        <v>49</v>
      </c>
      <c r="E811" s="4" t="s">
        <v>49</v>
      </c>
      <c r="F811" s="3" t="s">
        <v>33</v>
      </c>
      <c r="G811" s="4" t="s">
        <v>49</v>
      </c>
      <c r="H811" s="4" t="s">
        <v>49</v>
      </c>
      <c r="I811" s="3" t="s">
        <v>34</v>
      </c>
      <c r="J811" s="3" t="s">
        <v>77</v>
      </c>
      <c r="K811" s="3" t="s">
        <v>78</v>
      </c>
      <c r="L811" s="3" t="s">
        <v>68</v>
      </c>
      <c r="M811" s="3" t="s">
        <v>33</v>
      </c>
      <c r="N811" s="4" t="s">
        <v>49</v>
      </c>
      <c r="O811" s="4" t="s">
        <v>49</v>
      </c>
      <c r="P811" s="3" t="s">
        <v>79</v>
      </c>
      <c r="Q811" s="3" t="s">
        <v>39</v>
      </c>
      <c r="R811" s="3" t="s">
        <v>67</v>
      </c>
      <c r="S811" s="3" t="s">
        <v>68</v>
      </c>
      <c r="T811" s="3" t="s">
        <v>69</v>
      </c>
      <c r="U811" s="3" t="s">
        <v>70</v>
      </c>
      <c r="V811" s="3" t="s">
        <v>43</v>
      </c>
      <c r="W811" s="3" t="s">
        <v>44</v>
      </c>
      <c r="X811" s="3" t="s">
        <v>45</v>
      </c>
      <c r="Y811" s="3" t="s">
        <v>46</v>
      </c>
      <c r="Z811" s="3" t="s">
        <v>82</v>
      </c>
      <c r="AA811" s="3" t="s">
        <v>976</v>
      </c>
      <c r="AB811" s="18" t="s">
        <v>3193</v>
      </c>
      <c r="AC811" s="10"/>
      <c r="AD811" s="10"/>
      <c r="AE811" s="4">
        <v>82440</v>
      </c>
      <c r="AF811" s="4">
        <v>82.44</v>
      </c>
      <c r="AG811" s="4">
        <v>1572000</v>
      </c>
      <c r="AJ811" s="7"/>
      <c r="AK811" s="7"/>
      <c r="AL811" s="7"/>
    </row>
    <row r="812" spans="1:38" ht="22" customHeight="1" x14ac:dyDescent="0.3">
      <c r="A812" s="5">
        <v>43525</v>
      </c>
      <c r="B812" s="6" t="s">
        <v>50</v>
      </c>
      <c r="C812" s="6" t="s">
        <v>32</v>
      </c>
      <c r="D812" s="7" t="s">
        <v>49</v>
      </c>
      <c r="E812" s="7" t="s">
        <v>49</v>
      </c>
      <c r="F812" s="6" t="s">
        <v>33</v>
      </c>
      <c r="G812" s="7" t="s">
        <v>49</v>
      </c>
      <c r="H812" s="7" t="s">
        <v>49</v>
      </c>
      <c r="I812" s="6" t="s">
        <v>34</v>
      </c>
      <c r="J812" s="6" t="s">
        <v>161</v>
      </c>
      <c r="K812" s="7" t="s">
        <v>49</v>
      </c>
      <c r="L812" s="6" t="s">
        <v>61</v>
      </c>
      <c r="M812" s="7" t="s">
        <v>49</v>
      </c>
      <c r="N812" s="7" t="s">
        <v>49</v>
      </c>
      <c r="O812" s="7" t="s">
        <v>49</v>
      </c>
      <c r="P812" s="6" t="s">
        <v>162</v>
      </c>
      <c r="Q812" s="6" t="s">
        <v>800</v>
      </c>
      <c r="R812" s="6" t="s">
        <v>60</v>
      </c>
      <c r="S812" s="6" t="s">
        <v>61</v>
      </c>
      <c r="T812" s="6" t="s">
        <v>62</v>
      </c>
      <c r="U812" s="6" t="s">
        <v>56</v>
      </c>
      <c r="V812" s="6" t="s">
        <v>43</v>
      </c>
      <c r="W812" s="6" t="s">
        <v>44</v>
      </c>
      <c r="X812" s="6" t="s">
        <v>45</v>
      </c>
      <c r="Y812" s="6" t="s">
        <v>46</v>
      </c>
      <c r="Z812" s="6" t="s">
        <v>403</v>
      </c>
      <c r="AA812" s="6" t="s">
        <v>977</v>
      </c>
      <c r="AB812" s="12" t="s">
        <v>3141</v>
      </c>
      <c r="AC812" s="7"/>
      <c r="AD812" s="7"/>
      <c r="AE812" s="7">
        <v>30180</v>
      </c>
      <c r="AF812" s="7">
        <v>30.18</v>
      </c>
      <c r="AG812" s="7">
        <v>231000</v>
      </c>
      <c r="AJ812" s="10"/>
      <c r="AK812" s="10"/>
      <c r="AL812" s="10"/>
    </row>
    <row r="813" spans="1:38" ht="22" customHeight="1" x14ac:dyDescent="0.3">
      <c r="A813" s="2">
        <v>43525</v>
      </c>
      <c r="B813" s="3" t="s">
        <v>50</v>
      </c>
      <c r="C813" s="3" t="s">
        <v>84</v>
      </c>
      <c r="D813" s="3" t="s">
        <v>85</v>
      </c>
      <c r="E813" s="3" t="s">
        <v>44</v>
      </c>
      <c r="F813" s="3" t="s">
        <v>33</v>
      </c>
      <c r="G813" s="4" t="s">
        <v>49</v>
      </c>
      <c r="H813" s="4" t="s">
        <v>49</v>
      </c>
      <c r="I813" s="3" t="s">
        <v>86</v>
      </c>
      <c r="J813" s="3" t="s">
        <v>278</v>
      </c>
      <c r="K813" s="4" t="s">
        <v>49</v>
      </c>
      <c r="L813" s="4" t="s">
        <v>49</v>
      </c>
      <c r="M813" s="3" t="s">
        <v>33</v>
      </c>
      <c r="N813" s="4">
        <v>760485634</v>
      </c>
      <c r="O813" s="4" t="s">
        <v>49</v>
      </c>
      <c r="P813" s="3" t="s">
        <v>279</v>
      </c>
      <c r="Q813" s="3" t="s">
        <v>39</v>
      </c>
      <c r="R813" s="3" t="s">
        <v>60</v>
      </c>
      <c r="S813" s="3" t="s">
        <v>61</v>
      </c>
      <c r="T813" s="3" t="s">
        <v>62</v>
      </c>
      <c r="U813" s="3" t="s">
        <v>56</v>
      </c>
      <c r="V813" s="3" t="s">
        <v>90</v>
      </c>
      <c r="W813" s="3" t="s">
        <v>44</v>
      </c>
      <c r="X813" s="3" t="s">
        <v>91</v>
      </c>
      <c r="Y813" s="3" t="s">
        <v>46</v>
      </c>
      <c r="Z813" s="3" t="s">
        <v>63</v>
      </c>
      <c r="AA813" s="3" t="s">
        <v>978</v>
      </c>
      <c r="AB813" s="12" t="s">
        <v>3167</v>
      </c>
      <c r="AC813" s="10"/>
      <c r="AD813" s="10"/>
      <c r="AE813" s="4">
        <v>60360</v>
      </c>
      <c r="AF813" s="4">
        <v>60.36</v>
      </c>
      <c r="AG813" s="4">
        <v>942000</v>
      </c>
      <c r="AJ813" s="7"/>
      <c r="AK813" s="7"/>
      <c r="AL813" s="7"/>
    </row>
    <row r="814" spans="1:38" ht="22" customHeight="1" x14ac:dyDescent="0.3">
      <c r="A814" s="5">
        <v>43523</v>
      </c>
      <c r="B814" s="6" t="s">
        <v>31</v>
      </c>
      <c r="C814" s="6" t="s">
        <v>32</v>
      </c>
      <c r="D814" s="7" t="s">
        <v>49</v>
      </c>
      <c r="E814" s="7" t="s">
        <v>49</v>
      </c>
      <c r="F814" s="6" t="s">
        <v>33</v>
      </c>
      <c r="G814" s="7" t="s">
        <v>49</v>
      </c>
      <c r="H814" s="7" t="s">
        <v>49</v>
      </c>
      <c r="I814" s="6" t="s">
        <v>34</v>
      </c>
      <c r="J814" s="6" t="s">
        <v>65</v>
      </c>
      <c r="K814" s="7" t="s">
        <v>49</v>
      </c>
      <c r="L814" s="7" t="s">
        <v>49</v>
      </c>
      <c r="M814" s="6" t="s">
        <v>33</v>
      </c>
      <c r="N814" s="7" t="s">
        <v>49</v>
      </c>
      <c r="O814" s="7" t="s">
        <v>49</v>
      </c>
      <c r="P814" s="6" t="s">
        <v>66</v>
      </c>
      <c r="Q814" s="6" t="s">
        <v>39</v>
      </c>
      <c r="R814" s="6" t="s">
        <v>67</v>
      </c>
      <c r="S814" s="6" t="s">
        <v>68</v>
      </c>
      <c r="T814" s="6" t="s">
        <v>69</v>
      </c>
      <c r="U814" s="6" t="s">
        <v>70</v>
      </c>
      <c r="V814" s="6" t="s">
        <v>43</v>
      </c>
      <c r="W814" s="6" t="s">
        <v>44</v>
      </c>
      <c r="X814" s="6" t="s">
        <v>45</v>
      </c>
      <c r="Y814" s="6" t="s">
        <v>46</v>
      </c>
      <c r="Z814" s="6" t="s">
        <v>73</v>
      </c>
      <c r="AA814" s="6" t="s">
        <v>907</v>
      </c>
      <c r="AB814" s="12" t="str">
        <f t="shared" si="176"/>
        <v>Clethodim</v>
      </c>
      <c r="AC814" s="7"/>
      <c r="AD814" s="7"/>
      <c r="AE814" s="7">
        <v>26219</v>
      </c>
      <c r="AF814" s="7">
        <v>26.22</v>
      </c>
      <c r="AG814" s="7">
        <v>251000</v>
      </c>
      <c r="AJ814" s="10"/>
      <c r="AK814" s="10"/>
      <c r="AL814" s="10"/>
    </row>
    <row r="815" spans="1:38" ht="22" customHeight="1" x14ac:dyDescent="0.3">
      <c r="A815" s="2">
        <v>43523</v>
      </c>
      <c r="B815" s="3" t="s">
        <v>31</v>
      </c>
      <c r="C815" s="3" t="s">
        <v>32</v>
      </c>
      <c r="D815" s="4" t="s">
        <v>49</v>
      </c>
      <c r="E815" s="4" t="s">
        <v>49</v>
      </c>
      <c r="F815" s="3" t="s">
        <v>33</v>
      </c>
      <c r="G815" s="4" t="s">
        <v>49</v>
      </c>
      <c r="H815" s="4" t="s">
        <v>49</v>
      </c>
      <c r="I815" s="3" t="s">
        <v>34</v>
      </c>
      <c r="J815" s="3" t="s">
        <v>65</v>
      </c>
      <c r="K815" s="4" t="s">
        <v>49</v>
      </c>
      <c r="L815" s="4" t="s">
        <v>49</v>
      </c>
      <c r="M815" s="3" t="s">
        <v>33</v>
      </c>
      <c r="N815" s="4" t="s">
        <v>49</v>
      </c>
      <c r="O815" s="4" t="s">
        <v>49</v>
      </c>
      <c r="P815" s="3" t="s">
        <v>66</v>
      </c>
      <c r="Q815" s="3" t="s">
        <v>39</v>
      </c>
      <c r="R815" s="3" t="s">
        <v>67</v>
      </c>
      <c r="S815" s="3" t="s">
        <v>68</v>
      </c>
      <c r="T815" s="3" t="s">
        <v>69</v>
      </c>
      <c r="U815" s="3" t="s">
        <v>70</v>
      </c>
      <c r="V815" s="3" t="s">
        <v>43</v>
      </c>
      <c r="W815" s="3" t="s">
        <v>44</v>
      </c>
      <c r="X815" s="3" t="s">
        <v>45</v>
      </c>
      <c r="Y815" s="3" t="s">
        <v>46</v>
      </c>
      <c r="Z815" s="3" t="s">
        <v>73</v>
      </c>
      <c r="AA815" s="3" t="s">
        <v>979</v>
      </c>
      <c r="AB815" s="12" t="str">
        <f t="shared" si="176"/>
        <v>Clethodim</v>
      </c>
      <c r="AC815" s="10"/>
      <c r="AD815" s="10"/>
      <c r="AE815" s="4">
        <v>27679</v>
      </c>
      <c r="AF815" s="4">
        <v>27.68</v>
      </c>
      <c r="AG815" s="4">
        <v>265000</v>
      </c>
      <c r="AJ815" s="7"/>
      <c r="AK815" s="7"/>
      <c r="AL815" s="7"/>
    </row>
    <row r="816" spans="1:38" ht="22" customHeight="1" x14ac:dyDescent="0.3">
      <c r="A816" s="5">
        <v>43523</v>
      </c>
      <c r="B816" s="6" t="s">
        <v>31</v>
      </c>
      <c r="C816" s="6" t="s">
        <v>32</v>
      </c>
      <c r="D816" s="7" t="s">
        <v>49</v>
      </c>
      <c r="E816" s="7" t="s">
        <v>49</v>
      </c>
      <c r="F816" s="6" t="s">
        <v>33</v>
      </c>
      <c r="G816" s="7" t="s">
        <v>49</v>
      </c>
      <c r="H816" s="7" t="s">
        <v>49</v>
      </c>
      <c r="I816" s="6" t="s">
        <v>34</v>
      </c>
      <c r="J816" s="6" t="s">
        <v>77</v>
      </c>
      <c r="K816" s="6" t="s">
        <v>78</v>
      </c>
      <c r="L816" s="6" t="s">
        <v>68</v>
      </c>
      <c r="M816" s="6" t="s">
        <v>33</v>
      </c>
      <c r="N816" s="7" t="s">
        <v>49</v>
      </c>
      <c r="O816" s="7" t="s">
        <v>49</v>
      </c>
      <c r="P816" s="6" t="s">
        <v>79</v>
      </c>
      <c r="Q816" s="6" t="s">
        <v>39</v>
      </c>
      <c r="R816" s="6" t="s">
        <v>67</v>
      </c>
      <c r="S816" s="6" t="s">
        <v>68</v>
      </c>
      <c r="T816" s="6" t="s">
        <v>69</v>
      </c>
      <c r="U816" s="6" t="s">
        <v>70</v>
      </c>
      <c r="V816" s="6" t="s">
        <v>43</v>
      </c>
      <c r="W816" s="6" t="s">
        <v>44</v>
      </c>
      <c r="X816" s="6" t="s">
        <v>45</v>
      </c>
      <c r="Y816" s="6" t="s">
        <v>46</v>
      </c>
      <c r="Z816" s="6" t="s">
        <v>82</v>
      </c>
      <c r="AA816" s="6" t="s">
        <v>980</v>
      </c>
      <c r="AB816" s="12" t="str">
        <f t="shared" si="176"/>
        <v>Methomyl</v>
      </c>
      <c r="AC816" s="7"/>
      <c r="AD816" s="7"/>
      <c r="AE816" s="7">
        <v>19800</v>
      </c>
      <c r="AF816" s="7">
        <v>19.8</v>
      </c>
      <c r="AG816" s="7">
        <v>368000</v>
      </c>
      <c r="AJ816" s="10"/>
      <c r="AK816" s="10"/>
      <c r="AL816" s="10"/>
    </row>
    <row r="817" spans="1:38" ht="22" customHeight="1" x14ac:dyDescent="0.3">
      <c r="A817" s="2">
        <v>43523</v>
      </c>
      <c r="B817" s="3" t="s">
        <v>31</v>
      </c>
      <c r="C817" s="3" t="s">
        <v>32</v>
      </c>
      <c r="D817" s="4" t="s">
        <v>49</v>
      </c>
      <c r="E817" s="4" t="s">
        <v>49</v>
      </c>
      <c r="F817" s="3" t="s">
        <v>33</v>
      </c>
      <c r="G817" s="4" t="s">
        <v>49</v>
      </c>
      <c r="H817" s="4" t="s">
        <v>49</v>
      </c>
      <c r="I817" s="3" t="s">
        <v>34</v>
      </c>
      <c r="J817" s="3" t="s">
        <v>65</v>
      </c>
      <c r="K817" s="4" t="s">
        <v>49</v>
      </c>
      <c r="L817" s="4" t="s">
        <v>49</v>
      </c>
      <c r="M817" s="3" t="s">
        <v>33</v>
      </c>
      <c r="N817" s="4" t="s">
        <v>49</v>
      </c>
      <c r="O817" s="4" t="s">
        <v>49</v>
      </c>
      <c r="P817" s="3" t="s">
        <v>66</v>
      </c>
      <c r="Q817" s="3" t="s">
        <v>39</v>
      </c>
      <c r="R817" s="3" t="s">
        <v>67</v>
      </c>
      <c r="S817" s="3" t="s">
        <v>68</v>
      </c>
      <c r="T817" s="3" t="s">
        <v>69</v>
      </c>
      <c r="U817" s="3" t="s">
        <v>70</v>
      </c>
      <c r="V817" s="3" t="s">
        <v>43</v>
      </c>
      <c r="W817" s="3" t="s">
        <v>44</v>
      </c>
      <c r="X817" s="3" t="s">
        <v>45</v>
      </c>
      <c r="Y817" s="3" t="s">
        <v>46</v>
      </c>
      <c r="Z817" s="3" t="s">
        <v>73</v>
      </c>
      <c r="AA817" s="3" t="s">
        <v>981</v>
      </c>
      <c r="AB817" s="12" t="s">
        <v>3158</v>
      </c>
      <c r="AC817" s="10"/>
      <c r="AD817" s="10"/>
      <c r="AE817" s="4">
        <v>54285</v>
      </c>
      <c r="AF817" s="4">
        <v>54.28</v>
      </c>
      <c r="AG817" s="4">
        <v>519000</v>
      </c>
      <c r="AJ817" s="7"/>
      <c r="AK817" s="7"/>
      <c r="AL817" s="7"/>
    </row>
    <row r="818" spans="1:38" ht="22" customHeight="1" x14ac:dyDescent="0.3">
      <c r="A818" s="5">
        <v>43523</v>
      </c>
      <c r="B818" s="6" t="s">
        <v>31</v>
      </c>
      <c r="C818" s="6" t="s">
        <v>32</v>
      </c>
      <c r="D818" s="7" t="s">
        <v>49</v>
      </c>
      <c r="E818" s="7" t="s">
        <v>49</v>
      </c>
      <c r="F818" s="6" t="s">
        <v>33</v>
      </c>
      <c r="G818" s="7" t="s">
        <v>49</v>
      </c>
      <c r="H818" s="7" t="s">
        <v>49</v>
      </c>
      <c r="I818" s="6" t="s">
        <v>34</v>
      </c>
      <c r="J818" s="6" t="s">
        <v>65</v>
      </c>
      <c r="K818" s="7" t="s">
        <v>49</v>
      </c>
      <c r="L818" s="7" t="s">
        <v>49</v>
      </c>
      <c r="M818" s="6" t="s">
        <v>33</v>
      </c>
      <c r="N818" s="7" t="s">
        <v>49</v>
      </c>
      <c r="O818" s="7" t="s">
        <v>49</v>
      </c>
      <c r="P818" s="6" t="s">
        <v>66</v>
      </c>
      <c r="Q818" s="6" t="s">
        <v>39</v>
      </c>
      <c r="R818" s="6" t="s">
        <v>67</v>
      </c>
      <c r="S818" s="6" t="s">
        <v>68</v>
      </c>
      <c r="T818" s="6" t="s">
        <v>69</v>
      </c>
      <c r="U818" s="6" t="s">
        <v>70</v>
      </c>
      <c r="V818" s="6" t="s">
        <v>43</v>
      </c>
      <c r="W818" s="6" t="s">
        <v>44</v>
      </c>
      <c r="X818" s="6" t="s">
        <v>45</v>
      </c>
      <c r="Y818" s="6" t="s">
        <v>46</v>
      </c>
      <c r="Z818" s="6" t="s">
        <v>73</v>
      </c>
      <c r="AA818" s="6" t="s">
        <v>982</v>
      </c>
      <c r="AB818" s="12" t="str">
        <f t="shared" si="176"/>
        <v>Clethodim</v>
      </c>
      <c r="AC818" s="7"/>
      <c r="AD818" s="7"/>
      <c r="AE818" s="7">
        <v>26280</v>
      </c>
      <c r="AF818" s="7">
        <v>26.28</v>
      </c>
      <c r="AG818" s="7">
        <v>251000</v>
      </c>
      <c r="AJ818" s="10"/>
      <c r="AK818" s="10"/>
      <c r="AL818" s="10"/>
    </row>
    <row r="819" spans="1:38" ht="22" customHeight="1" x14ac:dyDescent="0.3">
      <c r="A819" s="2">
        <v>43522</v>
      </c>
      <c r="B819" s="3" t="s">
        <v>50</v>
      </c>
      <c r="C819" s="3" t="s">
        <v>32</v>
      </c>
      <c r="D819" s="4" t="s">
        <v>49</v>
      </c>
      <c r="E819" s="4" t="s">
        <v>49</v>
      </c>
      <c r="F819" s="3" t="s">
        <v>33</v>
      </c>
      <c r="G819" s="4" t="s">
        <v>49</v>
      </c>
      <c r="H819" s="4" t="s">
        <v>49</v>
      </c>
      <c r="I819" s="3" t="s">
        <v>34</v>
      </c>
      <c r="J819" s="3" t="s">
        <v>614</v>
      </c>
      <c r="K819" s="4" t="s">
        <v>49</v>
      </c>
      <c r="L819" s="3" t="s">
        <v>61</v>
      </c>
      <c r="M819" s="4" t="s">
        <v>49</v>
      </c>
      <c r="N819" s="4" t="s">
        <v>49</v>
      </c>
      <c r="O819" s="4" t="s">
        <v>49</v>
      </c>
      <c r="P819" s="3" t="s">
        <v>615</v>
      </c>
      <c r="Q819" s="3" t="s">
        <v>39</v>
      </c>
      <c r="R819" s="3" t="s">
        <v>186</v>
      </c>
      <c r="S819" s="3" t="s">
        <v>187</v>
      </c>
      <c r="T819" s="3" t="s">
        <v>188</v>
      </c>
      <c r="U819" s="3" t="s">
        <v>42</v>
      </c>
      <c r="V819" s="3" t="s">
        <v>43</v>
      </c>
      <c r="W819" s="3" t="s">
        <v>44</v>
      </c>
      <c r="X819" s="3" t="s">
        <v>45</v>
      </c>
      <c r="Y819" s="3" t="s">
        <v>46</v>
      </c>
      <c r="Z819" s="3" t="s">
        <v>140</v>
      </c>
      <c r="AA819" s="3" t="s">
        <v>983</v>
      </c>
      <c r="AB819" s="12" t="str">
        <f t="shared" ref="AB819:AB820" si="179">IF(ISNUMBER(SEARCH("2,4 D",AA819)),"2,4-Dichlorophenoxyacetic acid",IF(ISNUMBER(SEARCH("ACIDO",AA819)),"2,4-Dichlorophenoxyacetic acid",IF(ISNUMBER(SEARCH("NAPHTHA",AA819)),"Aromatic Solvent Mixture",IF(ISNUMBER(SEARCH("DIMETHYLAMINE",AA819)),"Dimethylamine",IF(ISNUMBER(SEARCH("DIMETILAMINA",AA819)),"Dimethylamine",IF(ISNUMBER(SEARCH("JUMP",AA819)),"Diuron",IF(ISNUMBER(SEARCH("2-AMINO-2,3-DIMETHYL BUTYRAMIDE",AA819)),"Herbicide Amine Intermediate",IF(ISNUMBER(SEARCH("TEBUTHIURON",AA819)),"Tebuthiuron","FIXIT"))))))))</f>
        <v>Dimethylamine</v>
      </c>
      <c r="AC819" s="10"/>
      <c r="AD819" s="10"/>
      <c r="AE819" s="4">
        <v>94280</v>
      </c>
      <c r="AF819" s="4">
        <v>94.28</v>
      </c>
      <c r="AG819" s="4">
        <v>243000</v>
      </c>
      <c r="AJ819" s="7"/>
      <c r="AK819" s="7"/>
      <c r="AL819" s="7"/>
    </row>
    <row r="820" spans="1:38" ht="22" customHeight="1" x14ac:dyDescent="0.3">
      <c r="A820" s="5">
        <v>43522</v>
      </c>
      <c r="B820" s="6" t="s">
        <v>50</v>
      </c>
      <c r="C820" s="6" t="s">
        <v>32</v>
      </c>
      <c r="D820" s="7" t="s">
        <v>49</v>
      </c>
      <c r="E820" s="7" t="s">
        <v>49</v>
      </c>
      <c r="F820" s="6" t="s">
        <v>33</v>
      </c>
      <c r="G820" s="7" t="s">
        <v>49</v>
      </c>
      <c r="H820" s="7" t="s">
        <v>49</v>
      </c>
      <c r="I820" s="6" t="s">
        <v>34</v>
      </c>
      <c r="J820" s="6" t="s">
        <v>614</v>
      </c>
      <c r="K820" s="7" t="s">
        <v>49</v>
      </c>
      <c r="L820" s="6" t="s">
        <v>61</v>
      </c>
      <c r="M820" s="7" t="s">
        <v>49</v>
      </c>
      <c r="N820" s="7" t="s">
        <v>49</v>
      </c>
      <c r="O820" s="7" t="s">
        <v>49</v>
      </c>
      <c r="P820" s="6" t="s">
        <v>615</v>
      </c>
      <c r="Q820" s="6" t="s">
        <v>39</v>
      </c>
      <c r="R820" s="6" t="s">
        <v>186</v>
      </c>
      <c r="S820" s="6" t="s">
        <v>187</v>
      </c>
      <c r="T820" s="6" t="s">
        <v>188</v>
      </c>
      <c r="U820" s="6" t="s">
        <v>42</v>
      </c>
      <c r="V820" s="6" t="s">
        <v>43</v>
      </c>
      <c r="W820" s="6" t="s">
        <v>44</v>
      </c>
      <c r="X820" s="6" t="s">
        <v>45</v>
      </c>
      <c r="Y820" s="6" t="s">
        <v>46</v>
      </c>
      <c r="Z820" s="6" t="s">
        <v>140</v>
      </c>
      <c r="AA820" s="6" t="s">
        <v>983</v>
      </c>
      <c r="AB820" s="12" t="str">
        <f t="shared" si="179"/>
        <v>Dimethylamine</v>
      </c>
      <c r="AC820" s="7"/>
      <c r="AD820" s="7"/>
      <c r="AE820" s="7">
        <v>94880</v>
      </c>
      <c r="AF820" s="7">
        <v>94.88</v>
      </c>
      <c r="AG820" s="7">
        <v>245000</v>
      </c>
      <c r="AJ820" s="10"/>
      <c r="AK820" s="10"/>
      <c r="AL820" s="10"/>
    </row>
    <row r="821" spans="1:38" ht="22" customHeight="1" x14ac:dyDescent="0.3">
      <c r="A821" s="2">
        <v>43521</v>
      </c>
      <c r="B821" s="3" t="s">
        <v>31</v>
      </c>
      <c r="C821" s="3" t="s">
        <v>32</v>
      </c>
      <c r="D821" s="4" t="s">
        <v>49</v>
      </c>
      <c r="E821" s="4" t="s">
        <v>49</v>
      </c>
      <c r="F821" s="3" t="s">
        <v>33</v>
      </c>
      <c r="G821" s="4" t="s">
        <v>49</v>
      </c>
      <c r="H821" s="4" t="s">
        <v>49</v>
      </c>
      <c r="I821" s="3" t="s">
        <v>34</v>
      </c>
      <c r="J821" s="3" t="s">
        <v>65</v>
      </c>
      <c r="K821" s="4" t="s">
        <v>49</v>
      </c>
      <c r="L821" s="4" t="s">
        <v>49</v>
      </c>
      <c r="M821" s="3" t="s">
        <v>33</v>
      </c>
      <c r="N821" s="4" t="s">
        <v>49</v>
      </c>
      <c r="O821" s="4" t="s">
        <v>49</v>
      </c>
      <c r="P821" s="3" t="s">
        <v>66</v>
      </c>
      <c r="Q821" s="3" t="s">
        <v>400</v>
      </c>
      <c r="R821" s="3" t="s">
        <v>67</v>
      </c>
      <c r="S821" s="3" t="s">
        <v>68</v>
      </c>
      <c r="T821" s="3" t="s">
        <v>69</v>
      </c>
      <c r="U821" s="3" t="s">
        <v>70</v>
      </c>
      <c r="V821" s="3" t="s">
        <v>984</v>
      </c>
      <c r="W821" s="3" t="s">
        <v>44</v>
      </c>
      <c r="X821" s="3" t="s">
        <v>985</v>
      </c>
      <c r="Y821" s="3" t="s">
        <v>46</v>
      </c>
      <c r="Z821" s="3" t="s">
        <v>480</v>
      </c>
      <c r="AA821" s="3" t="s">
        <v>907</v>
      </c>
      <c r="AB821" s="12" t="str">
        <f t="shared" si="176"/>
        <v>Clethodim</v>
      </c>
      <c r="AC821" s="10"/>
      <c r="AD821" s="10"/>
      <c r="AE821" s="4">
        <v>27899</v>
      </c>
      <c r="AF821" s="4">
        <v>27.9</v>
      </c>
      <c r="AG821" s="4">
        <v>220000</v>
      </c>
      <c r="AJ821" s="7"/>
      <c r="AK821" s="7"/>
      <c r="AL821" s="7"/>
    </row>
    <row r="822" spans="1:38" ht="22" customHeight="1" x14ac:dyDescent="0.3">
      <c r="A822" s="5">
        <v>43521</v>
      </c>
      <c r="B822" s="6" t="s">
        <v>31</v>
      </c>
      <c r="C822" s="6" t="s">
        <v>32</v>
      </c>
      <c r="D822" s="7" t="s">
        <v>49</v>
      </c>
      <c r="E822" s="7" t="s">
        <v>49</v>
      </c>
      <c r="F822" s="6" t="s">
        <v>33</v>
      </c>
      <c r="G822" s="7" t="s">
        <v>49</v>
      </c>
      <c r="H822" s="7" t="s">
        <v>49</v>
      </c>
      <c r="I822" s="6" t="s">
        <v>34</v>
      </c>
      <c r="J822" s="6" t="s">
        <v>35</v>
      </c>
      <c r="K822" s="6" t="s">
        <v>36</v>
      </c>
      <c r="L822" s="6" t="s">
        <v>37</v>
      </c>
      <c r="M822" s="6" t="s">
        <v>33</v>
      </c>
      <c r="N822" s="7" t="s">
        <v>49</v>
      </c>
      <c r="O822" s="7" t="s">
        <v>49</v>
      </c>
      <c r="P822" s="6" t="s">
        <v>38</v>
      </c>
      <c r="Q822" s="6" t="s">
        <v>39</v>
      </c>
      <c r="R822" s="6" t="s">
        <v>40</v>
      </c>
      <c r="S822" s="6" t="s">
        <v>37</v>
      </c>
      <c r="T822" s="6" t="s">
        <v>41</v>
      </c>
      <c r="U822" s="6" t="s">
        <v>42</v>
      </c>
      <c r="V822" s="6" t="s">
        <v>43</v>
      </c>
      <c r="W822" s="6" t="s">
        <v>44</v>
      </c>
      <c r="X822" s="6" t="s">
        <v>45</v>
      </c>
      <c r="Y822" s="6" t="s">
        <v>46</v>
      </c>
      <c r="Z822" s="6" t="s">
        <v>938</v>
      </c>
      <c r="AA822" s="6" t="s">
        <v>986</v>
      </c>
      <c r="AB822" s="12" t="str">
        <f t="shared" ref="AB822" si="180">IF(ISNUMBER(SEARCH("2,4 D",AA820)),"2,4-Dichlorophenoxyacetic acid",IF(ISNUMBER(SEARCH("ACIDO",AA820)),"2,4-Dichlorophenoxyacetic acid",IF(ISNUMBER(SEARCH("NAPHTHA",AA820)),"Aromatic Solvent Mixture",IF(ISNUMBER(SEARCH("DIMETHYLAMINE",AA820)),"Dimethylamine",IF(ISNUMBER(SEARCH("DIMETILAMINA",AA820)),"Dimethylamine",IF(ISNUMBER(SEARCH("JUMP",AA820)),"Diuron",IF(ISNUMBER(SEARCH(" 2-AMINO-2,3-DIMETHYL BUTYRAMIDE",AA820)),"Herbicide Amine Intermediate",IF(ISNUMBER(SEARCH("TEBUTHIURON",AA820)),"Tebuthiuron",IF(ISNUMBER(SEARCH("DMS",AA820)),"Dimethyl Sulfate",IF(ISNUMBER(SEARCH("2,4-XILIDIN",AA820)),"2,4-Xylidine","FIX IT"))))))))))</f>
        <v>Dimethylamine</v>
      </c>
      <c r="AC822" s="7"/>
      <c r="AD822" s="7"/>
      <c r="AE822" s="7">
        <v>129539.99</v>
      </c>
      <c r="AF822" s="7">
        <v>129.54</v>
      </c>
      <c r="AG822" s="7">
        <v>393000</v>
      </c>
      <c r="AJ822" s="10"/>
      <c r="AK822" s="10"/>
      <c r="AL822" s="10"/>
    </row>
    <row r="823" spans="1:38" ht="22" customHeight="1" x14ac:dyDescent="0.3">
      <c r="A823" s="2">
        <v>43521</v>
      </c>
      <c r="B823" s="3" t="s">
        <v>50</v>
      </c>
      <c r="C823" s="3" t="s">
        <v>32</v>
      </c>
      <c r="D823" s="4" t="s">
        <v>49</v>
      </c>
      <c r="E823" s="4" t="s">
        <v>49</v>
      </c>
      <c r="F823" s="3" t="s">
        <v>33</v>
      </c>
      <c r="G823" s="4" t="s">
        <v>49</v>
      </c>
      <c r="H823" s="4" t="s">
        <v>49</v>
      </c>
      <c r="I823" s="3" t="s">
        <v>34</v>
      </c>
      <c r="J823" s="3" t="s">
        <v>278</v>
      </c>
      <c r="K823" s="4" t="s">
        <v>49</v>
      </c>
      <c r="L823" s="4" t="s">
        <v>49</v>
      </c>
      <c r="M823" s="3" t="s">
        <v>33</v>
      </c>
      <c r="N823" s="4">
        <v>760485634</v>
      </c>
      <c r="O823" s="4" t="s">
        <v>49</v>
      </c>
      <c r="P823" s="3" t="s">
        <v>279</v>
      </c>
      <c r="Q823" s="3" t="s">
        <v>39</v>
      </c>
      <c r="R823" s="3" t="s">
        <v>60</v>
      </c>
      <c r="S823" s="3" t="s">
        <v>61</v>
      </c>
      <c r="T823" s="3" t="s">
        <v>62</v>
      </c>
      <c r="U823" s="3" t="s">
        <v>56</v>
      </c>
      <c r="V823" s="3" t="s">
        <v>43</v>
      </c>
      <c r="W823" s="3" t="s">
        <v>44</v>
      </c>
      <c r="X823" s="3" t="s">
        <v>45</v>
      </c>
      <c r="Y823" s="3" t="s">
        <v>46</v>
      </c>
      <c r="Z823" s="3" t="s">
        <v>80</v>
      </c>
      <c r="AA823" s="3" t="s">
        <v>987</v>
      </c>
      <c r="AB823" s="12" t="s">
        <v>3188</v>
      </c>
      <c r="AC823" s="10"/>
      <c r="AD823" s="10"/>
      <c r="AE823" s="4">
        <v>7602</v>
      </c>
      <c r="AF823" s="4">
        <v>7.6</v>
      </c>
      <c r="AG823" s="4">
        <v>160000</v>
      </c>
      <c r="AJ823" s="7"/>
      <c r="AK823" s="7"/>
      <c r="AL823" s="7"/>
    </row>
    <row r="824" spans="1:38" ht="22" customHeight="1" x14ac:dyDescent="0.3">
      <c r="A824" s="5">
        <v>43516</v>
      </c>
      <c r="B824" s="6" t="s">
        <v>50</v>
      </c>
      <c r="C824" s="6" t="s">
        <v>32</v>
      </c>
      <c r="D824" s="7" t="s">
        <v>49</v>
      </c>
      <c r="E824" s="7" t="s">
        <v>49</v>
      </c>
      <c r="F824" s="6" t="s">
        <v>33</v>
      </c>
      <c r="G824" s="7" t="s">
        <v>49</v>
      </c>
      <c r="H824" s="7" t="s">
        <v>49</v>
      </c>
      <c r="I824" s="6" t="s">
        <v>34</v>
      </c>
      <c r="J824" s="6" t="s">
        <v>399</v>
      </c>
      <c r="K824" s="7" t="s">
        <v>49</v>
      </c>
      <c r="L824" s="6" t="s">
        <v>149</v>
      </c>
      <c r="M824" s="6" t="s">
        <v>33</v>
      </c>
      <c r="N824" s="7" t="s">
        <v>49</v>
      </c>
      <c r="O824" s="7" t="s">
        <v>49</v>
      </c>
      <c r="P824" s="6" t="s">
        <v>150</v>
      </c>
      <c r="Q824" s="6" t="s">
        <v>844</v>
      </c>
      <c r="R824" s="6" t="s">
        <v>151</v>
      </c>
      <c r="S824" s="6" t="s">
        <v>149</v>
      </c>
      <c r="T824" s="6" t="s">
        <v>152</v>
      </c>
      <c r="U824" s="6" t="s">
        <v>42</v>
      </c>
      <c r="V824" s="6" t="s">
        <v>43</v>
      </c>
      <c r="W824" s="6" t="s">
        <v>44</v>
      </c>
      <c r="X824" s="6" t="s">
        <v>45</v>
      </c>
      <c r="Y824" s="6" t="s">
        <v>46</v>
      </c>
      <c r="Z824" s="6" t="s">
        <v>153</v>
      </c>
      <c r="AA824" s="6" t="s">
        <v>988</v>
      </c>
      <c r="AB824" s="12" t="str">
        <f t="shared" si="176"/>
        <v>Aromatic Solvent Mixture</v>
      </c>
      <c r="AC824" s="7"/>
      <c r="AD824" s="7"/>
      <c r="AE824" s="7">
        <v>320000</v>
      </c>
      <c r="AF824" s="7">
        <v>320</v>
      </c>
      <c r="AG824" s="6" t="s">
        <v>49</v>
      </c>
      <c r="AJ824" s="10"/>
      <c r="AK824" s="10"/>
      <c r="AL824" s="10"/>
    </row>
    <row r="825" spans="1:38" ht="22" customHeight="1" x14ac:dyDescent="0.3">
      <c r="A825" s="2">
        <v>43514</v>
      </c>
      <c r="B825" s="3" t="s">
        <v>31</v>
      </c>
      <c r="C825" s="3" t="s">
        <v>32</v>
      </c>
      <c r="D825" s="4" t="s">
        <v>49</v>
      </c>
      <c r="E825" s="4" t="s">
        <v>49</v>
      </c>
      <c r="F825" s="3" t="s">
        <v>33</v>
      </c>
      <c r="G825" s="4" t="s">
        <v>49</v>
      </c>
      <c r="H825" s="4" t="s">
        <v>49</v>
      </c>
      <c r="I825" s="3" t="s">
        <v>34</v>
      </c>
      <c r="J825" s="3" t="s">
        <v>77</v>
      </c>
      <c r="K825" s="3" t="s">
        <v>78</v>
      </c>
      <c r="L825" s="3" t="s">
        <v>68</v>
      </c>
      <c r="M825" s="3" t="s">
        <v>33</v>
      </c>
      <c r="N825" s="4" t="s">
        <v>49</v>
      </c>
      <c r="O825" s="4" t="s">
        <v>49</v>
      </c>
      <c r="P825" s="3" t="s">
        <v>79</v>
      </c>
      <c r="Q825" s="3" t="s">
        <v>39</v>
      </c>
      <c r="R825" s="3" t="s">
        <v>67</v>
      </c>
      <c r="S825" s="3" t="s">
        <v>68</v>
      </c>
      <c r="T825" s="3" t="s">
        <v>69</v>
      </c>
      <c r="U825" s="3" t="s">
        <v>70</v>
      </c>
      <c r="V825" s="3" t="s">
        <v>43</v>
      </c>
      <c r="W825" s="3" t="s">
        <v>44</v>
      </c>
      <c r="X825" s="3" t="s">
        <v>45</v>
      </c>
      <c r="Y825" s="3" t="s">
        <v>46</v>
      </c>
      <c r="Z825" s="3" t="s">
        <v>440</v>
      </c>
      <c r="AA825" s="3" t="s">
        <v>989</v>
      </c>
      <c r="AB825" s="12" t="s">
        <v>3147</v>
      </c>
      <c r="AC825" s="10"/>
      <c r="AD825" s="10"/>
      <c r="AE825" s="4">
        <v>20940</v>
      </c>
      <c r="AF825" s="4">
        <v>20.94</v>
      </c>
      <c r="AG825" s="4">
        <v>1580000</v>
      </c>
      <c r="AJ825" s="7"/>
      <c r="AK825" s="7"/>
      <c r="AL825" s="7"/>
    </row>
    <row r="826" spans="1:38" ht="22" customHeight="1" x14ac:dyDescent="0.3">
      <c r="A826" s="5">
        <v>43514</v>
      </c>
      <c r="B826" s="6" t="s">
        <v>31</v>
      </c>
      <c r="C826" s="6" t="s">
        <v>32</v>
      </c>
      <c r="D826" s="7" t="s">
        <v>49</v>
      </c>
      <c r="E826" s="7" t="s">
        <v>49</v>
      </c>
      <c r="F826" s="6" t="s">
        <v>33</v>
      </c>
      <c r="G826" s="7" t="s">
        <v>49</v>
      </c>
      <c r="H826" s="7" t="s">
        <v>49</v>
      </c>
      <c r="I826" s="6" t="s">
        <v>34</v>
      </c>
      <c r="J826" s="6" t="s">
        <v>65</v>
      </c>
      <c r="K826" s="7" t="s">
        <v>49</v>
      </c>
      <c r="L826" s="7" t="s">
        <v>49</v>
      </c>
      <c r="M826" s="6" t="s">
        <v>33</v>
      </c>
      <c r="N826" s="7" t="s">
        <v>49</v>
      </c>
      <c r="O826" s="7" t="s">
        <v>49</v>
      </c>
      <c r="P826" s="6" t="s">
        <v>66</v>
      </c>
      <c r="Q826" s="6" t="s">
        <v>39</v>
      </c>
      <c r="R826" s="6" t="s">
        <v>67</v>
      </c>
      <c r="S826" s="6" t="s">
        <v>68</v>
      </c>
      <c r="T826" s="6" t="s">
        <v>69</v>
      </c>
      <c r="U826" s="6" t="s">
        <v>70</v>
      </c>
      <c r="V826" s="6" t="s">
        <v>43</v>
      </c>
      <c r="W826" s="6" t="s">
        <v>44</v>
      </c>
      <c r="X826" s="6" t="s">
        <v>45</v>
      </c>
      <c r="Y826" s="6" t="s">
        <v>46</v>
      </c>
      <c r="Z826" s="6" t="s">
        <v>73</v>
      </c>
      <c r="AA826" s="6" t="s">
        <v>990</v>
      </c>
      <c r="AB826" s="12" t="str">
        <f t="shared" si="176"/>
        <v>Clethodim</v>
      </c>
      <c r="AC826" s="7"/>
      <c r="AD826" s="7"/>
      <c r="AE826" s="7">
        <v>26739</v>
      </c>
      <c r="AF826" s="7">
        <v>26.74</v>
      </c>
      <c r="AG826" s="7">
        <v>256000</v>
      </c>
      <c r="AJ826" s="10"/>
      <c r="AK826" s="10"/>
      <c r="AL826" s="10"/>
    </row>
    <row r="827" spans="1:38" ht="22" customHeight="1" x14ac:dyDescent="0.3">
      <c r="A827" s="2">
        <v>43514</v>
      </c>
      <c r="B827" s="3" t="s">
        <v>31</v>
      </c>
      <c r="C827" s="3" t="s">
        <v>32</v>
      </c>
      <c r="D827" s="4" t="s">
        <v>49</v>
      </c>
      <c r="E827" s="4" t="s">
        <v>49</v>
      </c>
      <c r="F827" s="3" t="s">
        <v>33</v>
      </c>
      <c r="G827" s="4" t="s">
        <v>49</v>
      </c>
      <c r="H827" s="4" t="s">
        <v>49</v>
      </c>
      <c r="I827" s="3" t="s">
        <v>34</v>
      </c>
      <c r="J827" s="3" t="s">
        <v>35</v>
      </c>
      <c r="K827" s="3" t="s">
        <v>36</v>
      </c>
      <c r="L827" s="3" t="s">
        <v>37</v>
      </c>
      <c r="M827" s="3" t="s">
        <v>33</v>
      </c>
      <c r="N827" s="4" t="s">
        <v>49</v>
      </c>
      <c r="O827" s="4" t="s">
        <v>49</v>
      </c>
      <c r="P827" s="3" t="s">
        <v>38</v>
      </c>
      <c r="Q827" s="3" t="s">
        <v>39</v>
      </c>
      <c r="R827" s="3" t="s">
        <v>40</v>
      </c>
      <c r="S827" s="3" t="s">
        <v>37</v>
      </c>
      <c r="T827" s="3" t="s">
        <v>41</v>
      </c>
      <c r="U827" s="3" t="s">
        <v>42</v>
      </c>
      <c r="V827" s="3" t="s">
        <v>43</v>
      </c>
      <c r="W827" s="3" t="s">
        <v>44</v>
      </c>
      <c r="X827" s="3" t="s">
        <v>45</v>
      </c>
      <c r="Y827" s="3" t="s">
        <v>46</v>
      </c>
      <c r="Z827" s="3" t="s">
        <v>938</v>
      </c>
      <c r="AA827" s="3" t="s">
        <v>991</v>
      </c>
      <c r="AB827" s="12" t="str">
        <f t="shared" si="176"/>
        <v>2,4-Dichlorophenoxyacetic acid</v>
      </c>
      <c r="AC827" s="10"/>
      <c r="AD827" s="10"/>
      <c r="AE827" s="4">
        <v>185399.99</v>
      </c>
      <c r="AF827" s="4">
        <v>185.4</v>
      </c>
      <c r="AG827" s="4">
        <v>562000</v>
      </c>
      <c r="AJ827" s="7"/>
      <c r="AK827" s="7"/>
      <c r="AL827" s="7"/>
    </row>
    <row r="828" spans="1:38" ht="22" customHeight="1" x14ac:dyDescent="0.3">
      <c r="A828" s="5">
        <v>43514</v>
      </c>
      <c r="B828" s="6" t="s">
        <v>31</v>
      </c>
      <c r="C828" s="6" t="s">
        <v>32</v>
      </c>
      <c r="D828" s="7" t="s">
        <v>49</v>
      </c>
      <c r="E828" s="7" t="s">
        <v>49</v>
      </c>
      <c r="F828" s="6" t="s">
        <v>33</v>
      </c>
      <c r="G828" s="7" t="s">
        <v>49</v>
      </c>
      <c r="H828" s="7" t="s">
        <v>49</v>
      </c>
      <c r="I828" s="6" t="s">
        <v>34</v>
      </c>
      <c r="J828" s="6" t="s">
        <v>77</v>
      </c>
      <c r="K828" s="6" t="s">
        <v>78</v>
      </c>
      <c r="L828" s="6" t="s">
        <v>68</v>
      </c>
      <c r="M828" s="6" t="s">
        <v>33</v>
      </c>
      <c r="N828" s="7" t="s">
        <v>49</v>
      </c>
      <c r="O828" s="7" t="s">
        <v>49</v>
      </c>
      <c r="P828" s="6" t="s">
        <v>79</v>
      </c>
      <c r="Q828" s="6" t="s">
        <v>39</v>
      </c>
      <c r="R828" s="6" t="s">
        <v>67</v>
      </c>
      <c r="S828" s="6" t="s">
        <v>68</v>
      </c>
      <c r="T828" s="6" t="s">
        <v>69</v>
      </c>
      <c r="U828" s="6" t="s">
        <v>70</v>
      </c>
      <c r="V828" s="6" t="s">
        <v>43</v>
      </c>
      <c r="W828" s="6" t="s">
        <v>44</v>
      </c>
      <c r="X828" s="6" t="s">
        <v>45</v>
      </c>
      <c r="Y828" s="6" t="s">
        <v>46</v>
      </c>
      <c r="Z828" s="6" t="s">
        <v>440</v>
      </c>
      <c r="AA828" s="6" t="s">
        <v>992</v>
      </c>
      <c r="AB828" s="12" t="s">
        <v>3147</v>
      </c>
      <c r="AC828" s="7"/>
      <c r="AD828" s="7"/>
      <c r="AE828" s="7">
        <v>20940</v>
      </c>
      <c r="AF828" s="7">
        <v>20.94</v>
      </c>
      <c r="AG828" s="7">
        <v>1580000</v>
      </c>
      <c r="AJ828" s="10"/>
      <c r="AK828" s="10"/>
      <c r="AL828" s="10"/>
    </row>
    <row r="829" spans="1:38" ht="22" customHeight="1" x14ac:dyDescent="0.3">
      <c r="A829" s="2">
        <v>43514</v>
      </c>
      <c r="B829" s="3" t="s">
        <v>50</v>
      </c>
      <c r="C829" s="3" t="s">
        <v>32</v>
      </c>
      <c r="D829" s="4" t="s">
        <v>49</v>
      </c>
      <c r="E829" s="4" t="s">
        <v>49</v>
      </c>
      <c r="F829" s="3" t="s">
        <v>33</v>
      </c>
      <c r="G829" s="4" t="s">
        <v>49</v>
      </c>
      <c r="H829" s="4" t="s">
        <v>49</v>
      </c>
      <c r="I829" s="3" t="s">
        <v>34</v>
      </c>
      <c r="J829" s="3" t="s">
        <v>191</v>
      </c>
      <c r="K829" s="4" t="s">
        <v>49</v>
      </c>
      <c r="L829" s="4" t="s">
        <v>49</v>
      </c>
      <c r="M829" s="4" t="s">
        <v>49</v>
      </c>
      <c r="N829" s="4" t="s">
        <v>49</v>
      </c>
      <c r="O829" s="4" t="s">
        <v>49</v>
      </c>
      <c r="P829" s="3" t="s">
        <v>854</v>
      </c>
      <c r="Q829" s="3" t="s">
        <v>39</v>
      </c>
      <c r="R829" s="3" t="s">
        <v>186</v>
      </c>
      <c r="S829" s="3" t="s">
        <v>187</v>
      </c>
      <c r="T829" s="3" t="s">
        <v>188</v>
      </c>
      <c r="U829" s="3" t="s">
        <v>42</v>
      </c>
      <c r="V829" s="3" t="s">
        <v>43</v>
      </c>
      <c r="W829" s="3" t="s">
        <v>44</v>
      </c>
      <c r="X829" s="3" t="s">
        <v>45</v>
      </c>
      <c r="Y829" s="3" t="s">
        <v>46</v>
      </c>
      <c r="Z829" s="3" t="s">
        <v>193</v>
      </c>
      <c r="AA829" s="3" t="s">
        <v>993</v>
      </c>
      <c r="AB829" s="12" t="str">
        <f t="shared" ref="AB829" si="181">IF(ISNUMBER(SEARCH("2,4 D",AA827)),"2,4-Dichlorophenoxyacetic acid",IF(ISNUMBER(SEARCH("ACIDO",AA827)),"2,4-Dichlorophenoxyacetic acid",IF(ISNUMBER(SEARCH("NAPHTHA",AA827)),"Aromatic Solvent Mixture",IF(ISNUMBER(SEARCH("DIMETHYLAMINE",AA827)),"Dimethylamine",IF(ISNUMBER(SEARCH("DIMETILAMINA",AA827)),"Dimethylamine",IF(ISNUMBER(SEARCH("JUMP",AA827)),"Diuron",IF(ISNUMBER(SEARCH(" 2-AMINO-2,3-DIMETHYL BUTYRAMIDE",AA827)),"Herbicide Amine Intermediate",IF(ISNUMBER(SEARCH("TEBUTHIURON",AA827)),"Tebuthiuron",IF(ISNUMBER(SEARCH("DMS",AA827)),"Dimethyl Sulfate",IF(ISNUMBER(SEARCH("2,4-XILIDIN",AA827)),"2,4-Xylidine","FIX IT"))))))))))</f>
        <v>2,4-Dichlorophenoxyacetic acid</v>
      </c>
      <c r="AC829" s="10"/>
      <c r="AD829" s="10"/>
      <c r="AE829" s="4">
        <v>26310</v>
      </c>
      <c r="AF829" s="4">
        <v>26.31</v>
      </c>
      <c r="AG829" s="4">
        <v>61100</v>
      </c>
      <c r="AJ829" s="7"/>
      <c r="AK829" s="7"/>
      <c r="AL829" s="7"/>
    </row>
    <row r="830" spans="1:38" ht="22" customHeight="1" x14ac:dyDescent="0.3">
      <c r="A830" s="5">
        <v>43514</v>
      </c>
      <c r="B830" s="6" t="s">
        <v>31</v>
      </c>
      <c r="C830" s="6" t="s">
        <v>32</v>
      </c>
      <c r="D830" s="7" t="s">
        <v>49</v>
      </c>
      <c r="E830" s="7" t="s">
        <v>49</v>
      </c>
      <c r="F830" s="6" t="s">
        <v>33</v>
      </c>
      <c r="G830" s="7" t="s">
        <v>49</v>
      </c>
      <c r="H830" s="7" t="s">
        <v>49</v>
      </c>
      <c r="I830" s="6" t="s">
        <v>34</v>
      </c>
      <c r="J830" s="6" t="s">
        <v>65</v>
      </c>
      <c r="K830" s="7" t="s">
        <v>49</v>
      </c>
      <c r="L830" s="7" t="s">
        <v>49</v>
      </c>
      <c r="M830" s="6" t="s">
        <v>33</v>
      </c>
      <c r="N830" s="7" t="s">
        <v>49</v>
      </c>
      <c r="O830" s="7" t="s">
        <v>49</v>
      </c>
      <c r="P830" s="6" t="s">
        <v>66</v>
      </c>
      <c r="Q830" s="6" t="s">
        <v>39</v>
      </c>
      <c r="R830" s="6" t="s">
        <v>67</v>
      </c>
      <c r="S830" s="6" t="s">
        <v>68</v>
      </c>
      <c r="T830" s="6" t="s">
        <v>69</v>
      </c>
      <c r="U830" s="6" t="s">
        <v>70</v>
      </c>
      <c r="V830" s="6" t="s">
        <v>43</v>
      </c>
      <c r="W830" s="6" t="s">
        <v>44</v>
      </c>
      <c r="X830" s="6" t="s">
        <v>45</v>
      </c>
      <c r="Y830" s="6" t="s">
        <v>46</v>
      </c>
      <c r="Z830" s="6" t="s">
        <v>73</v>
      </c>
      <c r="AA830" s="6" t="s">
        <v>907</v>
      </c>
      <c r="AB830" s="12" t="str">
        <f t="shared" si="176"/>
        <v>Clethodim</v>
      </c>
      <c r="AC830" s="7"/>
      <c r="AD830" s="7"/>
      <c r="AE830" s="7">
        <v>26759</v>
      </c>
      <c r="AF830" s="7">
        <v>26.76</v>
      </c>
      <c r="AG830" s="7">
        <v>256000</v>
      </c>
      <c r="AJ830" s="10"/>
      <c r="AK830" s="10"/>
      <c r="AL830" s="10"/>
    </row>
    <row r="831" spans="1:38" ht="22" customHeight="1" x14ac:dyDescent="0.3">
      <c r="A831" s="2">
        <v>43514</v>
      </c>
      <c r="B831" s="3" t="s">
        <v>31</v>
      </c>
      <c r="C831" s="3" t="s">
        <v>32</v>
      </c>
      <c r="D831" s="4" t="s">
        <v>49</v>
      </c>
      <c r="E831" s="4" t="s">
        <v>49</v>
      </c>
      <c r="F831" s="3" t="s">
        <v>33</v>
      </c>
      <c r="G831" s="4" t="s">
        <v>49</v>
      </c>
      <c r="H831" s="4" t="s">
        <v>49</v>
      </c>
      <c r="I831" s="3" t="s">
        <v>34</v>
      </c>
      <c r="J831" s="3" t="s">
        <v>65</v>
      </c>
      <c r="K831" s="4" t="s">
        <v>49</v>
      </c>
      <c r="L831" s="4" t="s">
        <v>49</v>
      </c>
      <c r="M831" s="3" t="s">
        <v>33</v>
      </c>
      <c r="N831" s="4" t="s">
        <v>49</v>
      </c>
      <c r="O831" s="4" t="s">
        <v>49</v>
      </c>
      <c r="P831" s="3" t="s">
        <v>66</v>
      </c>
      <c r="Q831" s="3" t="s">
        <v>39</v>
      </c>
      <c r="R831" s="3" t="s">
        <v>67</v>
      </c>
      <c r="S831" s="3" t="s">
        <v>68</v>
      </c>
      <c r="T831" s="3" t="s">
        <v>69</v>
      </c>
      <c r="U831" s="3" t="s">
        <v>70</v>
      </c>
      <c r="V831" s="3" t="s">
        <v>43</v>
      </c>
      <c r="W831" s="3" t="s">
        <v>44</v>
      </c>
      <c r="X831" s="3" t="s">
        <v>45</v>
      </c>
      <c r="Y831" s="3" t="s">
        <v>46</v>
      </c>
      <c r="Z831" s="3" t="s">
        <v>73</v>
      </c>
      <c r="AA831" s="3" t="s">
        <v>907</v>
      </c>
      <c r="AB831" s="12" t="str">
        <f t="shared" si="176"/>
        <v>Clethodim</v>
      </c>
      <c r="AC831" s="10"/>
      <c r="AD831" s="10"/>
      <c r="AE831" s="4">
        <v>26460</v>
      </c>
      <c r="AF831" s="4">
        <v>26.46</v>
      </c>
      <c r="AG831" s="4">
        <v>253000</v>
      </c>
      <c r="AJ831" s="7"/>
      <c r="AK831" s="7"/>
      <c r="AL831" s="7"/>
    </row>
    <row r="832" spans="1:38" ht="22" customHeight="1" x14ac:dyDescent="0.3">
      <c r="A832" s="5">
        <v>43514</v>
      </c>
      <c r="B832" s="6" t="s">
        <v>31</v>
      </c>
      <c r="C832" s="6" t="s">
        <v>32</v>
      </c>
      <c r="D832" s="7" t="s">
        <v>49</v>
      </c>
      <c r="E832" s="7" t="s">
        <v>49</v>
      </c>
      <c r="F832" s="6" t="s">
        <v>33</v>
      </c>
      <c r="G832" s="7" t="s">
        <v>49</v>
      </c>
      <c r="H832" s="7" t="s">
        <v>49</v>
      </c>
      <c r="I832" s="6" t="s">
        <v>34</v>
      </c>
      <c r="J832" s="6" t="s">
        <v>77</v>
      </c>
      <c r="K832" s="6" t="s">
        <v>78</v>
      </c>
      <c r="L832" s="6" t="s">
        <v>68</v>
      </c>
      <c r="M832" s="6" t="s">
        <v>33</v>
      </c>
      <c r="N832" s="7" t="s">
        <v>49</v>
      </c>
      <c r="O832" s="7" t="s">
        <v>49</v>
      </c>
      <c r="P832" s="6" t="s">
        <v>79</v>
      </c>
      <c r="Q832" s="6" t="s">
        <v>39</v>
      </c>
      <c r="R832" s="6" t="s">
        <v>67</v>
      </c>
      <c r="S832" s="6" t="s">
        <v>68</v>
      </c>
      <c r="T832" s="6" t="s">
        <v>69</v>
      </c>
      <c r="U832" s="6" t="s">
        <v>70</v>
      </c>
      <c r="V832" s="6" t="s">
        <v>43</v>
      </c>
      <c r="W832" s="6" t="s">
        <v>44</v>
      </c>
      <c r="X832" s="6" t="s">
        <v>45</v>
      </c>
      <c r="Y832" s="6" t="s">
        <v>46</v>
      </c>
      <c r="Z832" s="6" t="s">
        <v>243</v>
      </c>
      <c r="AA832" s="6" t="s">
        <v>994</v>
      </c>
      <c r="AB832" s="12" t="str">
        <f t="shared" ref="AB832" si="182">IF(ISNUMBER(SEARCH("BUTYRAMIDE",AA832)),"2,3-Dimethyl Butyramide",IF(ISNUMBER(SEARCH("FOLPET",AA832)),"Folpet",IF(ISNUMBER(SEARCH("METHYL [2-({[6- (TRIFLUOROMETHYL) PYRIDIN-2-YL] OXY} METHYL) PHENYL",AA832)),"Esther",IF(ISNUMBER(SEARCH("TEBUCONAZOL",AA832)),"Tebuconazole",IF(ISNUMBER(SEARCH("DICHLOROPHENYL",AA832)),"Dichlorophenyl Isocyanates",IF(ISNUMBER(SEARCH("CAPTAN",AA832)),"Captan",IF(ISNUMBER(SEARCH("DIMETHYLACETAMID",AA832)),"Dimethylacetamide",IF(ISNUMBER(SEARCH("AFALON",AA832)),"Linuron","FIX IT"))))))))</f>
        <v>Captan</v>
      </c>
      <c r="AC832" s="7"/>
      <c r="AD832" s="7"/>
      <c r="AE832" s="7">
        <v>51880</v>
      </c>
      <c r="AF832" s="7">
        <v>51.88</v>
      </c>
      <c r="AG832" s="7">
        <v>946000</v>
      </c>
      <c r="AJ832" s="10"/>
      <c r="AK832" s="10"/>
      <c r="AL832" s="10"/>
    </row>
    <row r="833" spans="1:38" ht="22" customHeight="1" x14ac:dyDescent="0.3">
      <c r="A833" s="2">
        <v>43514</v>
      </c>
      <c r="B833" s="3" t="s">
        <v>31</v>
      </c>
      <c r="C833" s="3" t="s">
        <v>32</v>
      </c>
      <c r="D833" s="4" t="s">
        <v>49</v>
      </c>
      <c r="E833" s="4" t="s">
        <v>49</v>
      </c>
      <c r="F833" s="3" t="s">
        <v>33</v>
      </c>
      <c r="G833" s="4" t="s">
        <v>49</v>
      </c>
      <c r="H833" s="4" t="s">
        <v>49</v>
      </c>
      <c r="I833" s="3" t="s">
        <v>34</v>
      </c>
      <c r="J833" s="3" t="s">
        <v>77</v>
      </c>
      <c r="K833" s="3" t="s">
        <v>78</v>
      </c>
      <c r="L833" s="3" t="s">
        <v>68</v>
      </c>
      <c r="M833" s="3" t="s">
        <v>33</v>
      </c>
      <c r="N833" s="4" t="s">
        <v>49</v>
      </c>
      <c r="O833" s="4" t="s">
        <v>49</v>
      </c>
      <c r="P833" s="3" t="s">
        <v>79</v>
      </c>
      <c r="Q833" s="3" t="s">
        <v>39</v>
      </c>
      <c r="R833" s="3" t="s">
        <v>67</v>
      </c>
      <c r="S833" s="3" t="s">
        <v>68</v>
      </c>
      <c r="T833" s="3" t="s">
        <v>69</v>
      </c>
      <c r="U833" s="3" t="s">
        <v>70</v>
      </c>
      <c r="V833" s="3" t="s">
        <v>43</v>
      </c>
      <c r="W833" s="3" t="s">
        <v>44</v>
      </c>
      <c r="X833" s="3" t="s">
        <v>45</v>
      </c>
      <c r="Y833" s="3" t="s">
        <v>46</v>
      </c>
      <c r="Z833" s="3" t="s">
        <v>82</v>
      </c>
      <c r="AA833" s="3" t="s">
        <v>995</v>
      </c>
      <c r="AB833" s="18" t="s">
        <v>3193</v>
      </c>
      <c r="AC833" s="10"/>
      <c r="AD833" s="10"/>
      <c r="AE833" s="4">
        <v>144270</v>
      </c>
      <c r="AF833" s="4">
        <v>144.27000000000001</v>
      </c>
      <c r="AG833" s="4">
        <v>2684000</v>
      </c>
      <c r="AJ833" s="7"/>
      <c r="AK833" s="7"/>
      <c r="AL833" s="7"/>
    </row>
    <row r="834" spans="1:38" ht="22" customHeight="1" x14ac:dyDescent="0.3">
      <c r="A834" s="5">
        <v>43511</v>
      </c>
      <c r="B834" s="6" t="s">
        <v>50</v>
      </c>
      <c r="C834" s="6" t="s">
        <v>84</v>
      </c>
      <c r="D834" s="6" t="s">
        <v>85</v>
      </c>
      <c r="E834" s="6" t="s">
        <v>44</v>
      </c>
      <c r="F834" s="6" t="s">
        <v>33</v>
      </c>
      <c r="G834" s="7" t="s">
        <v>49</v>
      </c>
      <c r="H834" s="7" t="s">
        <v>49</v>
      </c>
      <c r="I834" s="6" t="s">
        <v>86</v>
      </c>
      <c r="J834" s="6" t="s">
        <v>996</v>
      </c>
      <c r="K834" s="6" t="s">
        <v>997</v>
      </c>
      <c r="L834" s="6" t="s">
        <v>97</v>
      </c>
      <c r="M834" s="7" t="s">
        <v>49</v>
      </c>
      <c r="N834" s="7" t="s">
        <v>49</v>
      </c>
      <c r="O834" s="7" t="s">
        <v>49</v>
      </c>
      <c r="P834" s="6" t="s">
        <v>998</v>
      </c>
      <c r="Q834" s="6" t="s">
        <v>39</v>
      </c>
      <c r="R834" s="6" t="s">
        <v>999</v>
      </c>
      <c r="S834" s="6" t="s">
        <v>1000</v>
      </c>
      <c r="T834" s="6" t="s">
        <v>1001</v>
      </c>
      <c r="U834" s="6" t="s">
        <v>42</v>
      </c>
      <c r="V834" s="6" t="s">
        <v>90</v>
      </c>
      <c r="W834" s="6" t="s">
        <v>44</v>
      </c>
      <c r="X834" s="6" t="s">
        <v>91</v>
      </c>
      <c r="Y834" s="6" t="s">
        <v>46</v>
      </c>
      <c r="Z834" s="6" t="s">
        <v>777</v>
      </c>
      <c r="AA834" s="6" t="s">
        <v>1002</v>
      </c>
      <c r="AB834" s="12" t="s">
        <v>3166</v>
      </c>
      <c r="AC834" s="7"/>
      <c r="AD834" s="7"/>
      <c r="AE834" s="7">
        <v>14160</v>
      </c>
      <c r="AF834" s="7">
        <v>14.16</v>
      </c>
      <c r="AG834" s="7">
        <v>21600</v>
      </c>
      <c r="AJ834" s="10"/>
      <c r="AK834" s="10"/>
      <c r="AL834" s="10"/>
    </row>
    <row r="835" spans="1:38" ht="22" customHeight="1" x14ac:dyDescent="0.3">
      <c r="A835" s="2">
        <v>43510</v>
      </c>
      <c r="B835" s="3" t="s">
        <v>31</v>
      </c>
      <c r="C835" s="3" t="s">
        <v>32</v>
      </c>
      <c r="D835" s="4" t="s">
        <v>49</v>
      </c>
      <c r="E835" s="4" t="s">
        <v>49</v>
      </c>
      <c r="F835" s="3" t="s">
        <v>33</v>
      </c>
      <c r="G835" s="4" t="s">
        <v>49</v>
      </c>
      <c r="H835" s="4" t="s">
        <v>49</v>
      </c>
      <c r="I835" s="3" t="s">
        <v>34</v>
      </c>
      <c r="J835" s="3" t="s">
        <v>77</v>
      </c>
      <c r="K835" s="3" t="s">
        <v>78</v>
      </c>
      <c r="L835" s="3" t="s">
        <v>68</v>
      </c>
      <c r="M835" s="3" t="s">
        <v>33</v>
      </c>
      <c r="N835" s="4" t="s">
        <v>49</v>
      </c>
      <c r="O835" s="4" t="s">
        <v>49</v>
      </c>
      <c r="P835" s="3" t="s">
        <v>79</v>
      </c>
      <c r="Q835" s="3" t="s">
        <v>39</v>
      </c>
      <c r="R835" s="3" t="s">
        <v>227</v>
      </c>
      <c r="S835" s="3" t="s">
        <v>68</v>
      </c>
      <c r="T835" s="3" t="s">
        <v>228</v>
      </c>
      <c r="U835" s="3" t="s">
        <v>70</v>
      </c>
      <c r="V835" s="3" t="s">
        <v>43</v>
      </c>
      <c r="W835" s="3" t="s">
        <v>44</v>
      </c>
      <c r="X835" s="3" t="s">
        <v>45</v>
      </c>
      <c r="Y835" s="3" t="s">
        <v>46</v>
      </c>
      <c r="Z835" s="3" t="s">
        <v>208</v>
      </c>
      <c r="AA835" s="19" t="s">
        <v>1003</v>
      </c>
      <c r="AB835" s="12" t="s">
        <v>3173</v>
      </c>
      <c r="AC835" s="10"/>
      <c r="AD835" s="10"/>
      <c r="AE835" s="4">
        <v>15780</v>
      </c>
      <c r="AF835" s="4">
        <v>15.78</v>
      </c>
      <c r="AG835" s="4">
        <v>87300</v>
      </c>
      <c r="AJ835" s="7"/>
      <c r="AK835" s="7"/>
      <c r="AL835" s="7"/>
    </row>
    <row r="836" spans="1:38" ht="22" customHeight="1" x14ac:dyDescent="0.3">
      <c r="A836" s="5">
        <v>43509</v>
      </c>
      <c r="B836" s="6" t="s">
        <v>50</v>
      </c>
      <c r="C836" s="6" t="s">
        <v>32</v>
      </c>
      <c r="D836" s="7" t="s">
        <v>49</v>
      </c>
      <c r="E836" s="7" t="s">
        <v>49</v>
      </c>
      <c r="F836" s="6" t="s">
        <v>33</v>
      </c>
      <c r="G836" s="7" t="s">
        <v>49</v>
      </c>
      <c r="H836" s="7" t="s">
        <v>49</v>
      </c>
      <c r="I836" s="6" t="s">
        <v>34</v>
      </c>
      <c r="J836" s="6" t="s">
        <v>173</v>
      </c>
      <c r="K836" s="6" t="s">
        <v>174</v>
      </c>
      <c r="L836" s="6" t="s">
        <v>97</v>
      </c>
      <c r="M836" s="7" t="s">
        <v>49</v>
      </c>
      <c r="N836" s="7" t="s">
        <v>49</v>
      </c>
      <c r="O836" s="7" t="s">
        <v>49</v>
      </c>
      <c r="P836" s="6" t="s">
        <v>760</v>
      </c>
      <c r="Q836" s="6" t="s">
        <v>39</v>
      </c>
      <c r="R836" s="6" t="s">
        <v>176</v>
      </c>
      <c r="S836" s="6" t="s">
        <v>97</v>
      </c>
      <c r="T836" s="6" t="s">
        <v>177</v>
      </c>
      <c r="U836" s="6" t="s">
        <v>178</v>
      </c>
      <c r="V836" s="6" t="s">
        <v>43</v>
      </c>
      <c r="W836" s="6" t="s">
        <v>44</v>
      </c>
      <c r="X836" s="6" t="s">
        <v>45</v>
      </c>
      <c r="Y836" s="6" t="s">
        <v>46</v>
      </c>
      <c r="Z836" s="6" t="s">
        <v>179</v>
      </c>
      <c r="AA836" s="6" t="s">
        <v>1004</v>
      </c>
      <c r="AB836" s="12" t="str">
        <f t="shared" ref="AB836" si="183">IF(ISNUMBER(SEARCH("DMS",AA836)),"Dimethyl Sulfate",IF(ISNUMBER(SEARCH("2,4-XILIDIN",AA836)),"2,4-Xylidine",IF(ISNUMBER(SEARCH("GALIGAN",AA836)),"Oxyfluorfen",IF(ISNUMBER(SEARCH("DIMETHYLAMINE",AA836)),"Dimethylamine",IF(ISNUMBER(SEARCH("ORTHOFORMATE",AA836)),"Trimethyl orthoformate",IF(ISNUMBER(SEARCH("NOVALURON",AA836)),"Novaluron",IF(ISNUMBER(SEARCH("DIMETHYL SULPHATE",AA836)),"Dimethyl Sulphate",IF(ISNUMBER(SEARCH("ALTAPYNE",AA836)),"Acid Based Co-Emulsifier",IF(ISNUMBER(SEARCH("METHANESULFONYL",AA836)),"Methanesulfonyl chloride",IF(ISNUMBER(SEARCH("METHYL FORMATE",AA836)),"Methanoate",IF(ISNUMBER(SEARCH("FLUEN",AA836)),"Fluensulfone","FIX IT")))))))))))</f>
        <v>Acid Based Co-Emulsifier</v>
      </c>
      <c r="AC836" s="7"/>
      <c r="AD836" s="7"/>
      <c r="AE836" s="7">
        <v>86875</v>
      </c>
      <c r="AF836" s="7">
        <v>86.88</v>
      </c>
      <c r="AG836" s="7">
        <v>47900</v>
      </c>
      <c r="AJ836" s="7"/>
      <c r="AK836" s="7"/>
      <c r="AL836" s="7"/>
    </row>
    <row r="837" spans="1:38" ht="22" customHeight="1" x14ac:dyDescent="0.3">
      <c r="A837" s="2">
        <v>43507</v>
      </c>
      <c r="B837" s="3" t="s">
        <v>31</v>
      </c>
      <c r="C837" s="3" t="s">
        <v>32</v>
      </c>
      <c r="D837" s="4" t="s">
        <v>49</v>
      </c>
      <c r="E837" s="4" t="s">
        <v>49</v>
      </c>
      <c r="F837" s="3" t="s">
        <v>33</v>
      </c>
      <c r="G837" s="4" t="s">
        <v>49</v>
      </c>
      <c r="H837" s="4" t="s">
        <v>49</v>
      </c>
      <c r="I837" s="3" t="s">
        <v>34</v>
      </c>
      <c r="J837" s="3" t="s">
        <v>65</v>
      </c>
      <c r="K837" s="4" t="s">
        <v>49</v>
      </c>
      <c r="L837" s="4" t="s">
        <v>49</v>
      </c>
      <c r="M837" s="3" t="s">
        <v>33</v>
      </c>
      <c r="N837" s="4" t="s">
        <v>49</v>
      </c>
      <c r="O837" s="4" t="s">
        <v>49</v>
      </c>
      <c r="P837" s="3" t="s">
        <v>66</v>
      </c>
      <c r="Q837" s="3" t="s">
        <v>39</v>
      </c>
      <c r="R837" s="3" t="s">
        <v>67</v>
      </c>
      <c r="S837" s="3" t="s">
        <v>68</v>
      </c>
      <c r="T837" s="3" t="s">
        <v>69</v>
      </c>
      <c r="U837" s="3" t="s">
        <v>70</v>
      </c>
      <c r="V837" s="3" t="s">
        <v>43</v>
      </c>
      <c r="W837" s="3" t="s">
        <v>44</v>
      </c>
      <c r="X837" s="3" t="s">
        <v>45</v>
      </c>
      <c r="Y837" s="3" t="s">
        <v>46</v>
      </c>
      <c r="Z837" s="3" t="s">
        <v>73</v>
      </c>
      <c r="AA837" s="3" t="s">
        <v>924</v>
      </c>
      <c r="AB837" s="12" t="str">
        <f t="shared" si="176"/>
        <v>Clethodim</v>
      </c>
      <c r="AC837" s="10"/>
      <c r="AD837" s="10"/>
      <c r="AE837" s="4">
        <v>26749</v>
      </c>
      <c r="AF837" s="4">
        <v>26.75</v>
      </c>
      <c r="AG837" s="4">
        <v>256000</v>
      </c>
      <c r="AJ837" s="10"/>
      <c r="AK837" s="10"/>
      <c r="AL837" s="10"/>
    </row>
    <row r="838" spans="1:38" ht="22" customHeight="1" x14ac:dyDescent="0.3">
      <c r="A838" s="5">
        <v>43507</v>
      </c>
      <c r="B838" s="6" t="s">
        <v>31</v>
      </c>
      <c r="C838" s="6" t="s">
        <v>32</v>
      </c>
      <c r="D838" s="7" t="s">
        <v>49</v>
      </c>
      <c r="E838" s="7" t="s">
        <v>49</v>
      </c>
      <c r="F838" s="6" t="s">
        <v>33</v>
      </c>
      <c r="G838" s="7" t="s">
        <v>49</v>
      </c>
      <c r="H838" s="7" t="s">
        <v>49</v>
      </c>
      <c r="I838" s="6" t="s">
        <v>34</v>
      </c>
      <c r="J838" s="6" t="s">
        <v>65</v>
      </c>
      <c r="K838" s="7" t="s">
        <v>49</v>
      </c>
      <c r="L838" s="7" t="s">
        <v>49</v>
      </c>
      <c r="M838" s="6" t="s">
        <v>33</v>
      </c>
      <c r="N838" s="7" t="s">
        <v>49</v>
      </c>
      <c r="O838" s="7" t="s">
        <v>49</v>
      </c>
      <c r="P838" s="6" t="s">
        <v>66</v>
      </c>
      <c r="Q838" s="6" t="s">
        <v>39</v>
      </c>
      <c r="R838" s="6" t="s">
        <v>67</v>
      </c>
      <c r="S838" s="6" t="s">
        <v>68</v>
      </c>
      <c r="T838" s="6" t="s">
        <v>69</v>
      </c>
      <c r="U838" s="6" t="s">
        <v>70</v>
      </c>
      <c r="V838" s="6" t="s">
        <v>43</v>
      </c>
      <c r="W838" s="6" t="s">
        <v>44</v>
      </c>
      <c r="X838" s="6" t="s">
        <v>45</v>
      </c>
      <c r="Y838" s="6" t="s">
        <v>46</v>
      </c>
      <c r="Z838" s="6" t="s">
        <v>73</v>
      </c>
      <c r="AA838" s="6" t="s">
        <v>924</v>
      </c>
      <c r="AB838" s="12" t="str">
        <f t="shared" si="176"/>
        <v>Clethodim</v>
      </c>
      <c r="AC838" s="7"/>
      <c r="AD838" s="7"/>
      <c r="AE838" s="7">
        <v>24879</v>
      </c>
      <c r="AF838" s="7">
        <v>24.88</v>
      </c>
      <c r="AG838" s="7">
        <v>238000</v>
      </c>
      <c r="AJ838" s="7"/>
      <c r="AK838" s="7"/>
      <c r="AL838" s="7"/>
    </row>
    <row r="839" spans="1:38" ht="22" customHeight="1" x14ac:dyDescent="0.3">
      <c r="A839" s="2">
        <v>43507</v>
      </c>
      <c r="B839" s="3" t="s">
        <v>31</v>
      </c>
      <c r="C839" s="3" t="s">
        <v>32</v>
      </c>
      <c r="D839" s="4" t="s">
        <v>49</v>
      </c>
      <c r="E839" s="4" t="s">
        <v>49</v>
      </c>
      <c r="F839" s="3" t="s">
        <v>33</v>
      </c>
      <c r="G839" s="4" t="s">
        <v>49</v>
      </c>
      <c r="H839" s="4" t="s">
        <v>49</v>
      </c>
      <c r="I839" s="3" t="s">
        <v>34</v>
      </c>
      <c r="J839" s="3" t="s">
        <v>65</v>
      </c>
      <c r="K839" s="4" t="s">
        <v>49</v>
      </c>
      <c r="L839" s="4" t="s">
        <v>49</v>
      </c>
      <c r="M839" s="3" t="s">
        <v>33</v>
      </c>
      <c r="N839" s="4" t="s">
        <v>49</v>
      </c>
      <c r="O839" s="4" t="s">
        <v>49</v>
      </c>
      <c r="P839" s="3" t="s">
        <v>66</v>
      </c>
      <c r="Q839" s="3" t="s">
        <v>39</v>
      </c>
      <c r="R839" s="3" t="s">
        <v>67</v>
      </c>
      <c r="S839" s="3" t="s">
        <v>68</v>
      </c>
      <c r="T839" s="3" t="s">
        <v>69</v>
      </c>
      <c r="U839" s="3" t="s">
        <v>70</v>
      </c>
      <c r="V839" s="3" t="s">
        <v>43</v>
      </c>
      <c r="W839" s="3" t="s">
        <v>44</v>
      </c>
      <c r="X839" s="3" t="s">
        <v>45</v>
      </c>
      <c r="Y839" s="3" t="s">
        <v>46</v>
      </c>
      <c r="Z839" s="3" t="s">
        <v>73</v>
      </c>
      <c r="AA839" s="3" t="s">
        <v>919</v>
      </c>
      <c r="AB839" s="12" t="str">
        <f t="shared" si="176"/>
        <v>Clethodim</v>
      </c>
      <c r="AC839" s="10"/>
      <c r="AD839" s="10"/>
      <c r="AE839" s="4">
        <v>26409</v>
      </c>
      <c r="AF839" s="4">
        <v>26.41</v>
      </c>
      <c r="AG839" s="4">
        <v>252000</v>
      </c>
      <c r="AJ839" s="10"/>
      <c r="AK839" s="10"/>
      <c r="AL839" s="10"/>
    </row>
    <row r="840" spans="1:38" ht="22" customHeight="1" x14ac:dyDescent="0.3">
      <c r="A840" s="5">
        <v>43507</v>
      </c>
      <c r="B840" s="6" t="s">
        <v>50</v>
      </c>
      <c r="C840" s="6" t="s">
        <v>32</v>
      </c>
      <c r="D840" s="7" t="s">
        <v>49</v>
      </c>
      <c r="E840" s="7" t="s">
        <v>49</v>
      </c>
      <c r="F840" s="6" t="s">
        <v>33</v>
      </c>
      <c r="G840" s="7" t="s">
        <v>49</v>
      </c>
      <c r="H840" s="7" t="s">
        <v>49</v>
      </c>
      <c r="I840" s="6" t="s">
        <v>34</v>
      </c>
      <c r="J840" s="6" t="s">
        <v>191</v>
      </c>
      <c r="K840" s="7" t="s">
        <v>49</v>
      </c>
      <c r="L840" s="7" t="s">
        <v>49</v>
      </c>
      <c r="M840" s="7" t="s">
        <v>49</v>
      </c>
      <c r="N840" s="7" t="s">
        <v>49</v>
      </c>
      <c r="O840" s="7" t="s">
        <v>49</v>
      </c>
      <c r="P840" s="6" t="s">
        <v>854</v>
      </c>
      <c r="Q840" s="6" t="s">
        <v>39</v>
      </c>
      <c r="R840" s="6" t="s">
        <v>186</v>
      </c>
      <c r="S840" s="6" t="s">
        <v>187</v>
      </c>
      <c r="T840" s="6" t="s">
        <v>188</v>
      </c>
      <c r="U840" s="6" t="s">
        <v>42</v>
      </c>
      <c r="V840" s="6" t="s">
        <v>43</v>
      </c>
      <c r="W840" s="6" t="s">
        <v>44</v>
      </c>
      <c r="X840" s="6" t="s">
        <v>45</v>
      </c>
      <c r="Y840" s="6" t="s">
        <v>46</v>
      </c>
      <c r="Z840" s="6" t="s">
        <v>193</v>
      </c>
      <c r="AA840" s="6" t="s">
        <v>1005</v>
      </c>
      <c r="AB840" s="12" t="str">
        <f t="shared" si="176"/>
        <v>2,4-Dichlorophenoxyacetic acid</v>
      </c>
      <c r="AC840" s="7"/>
      <c r="AD840" s="7"/>
      <c r="AE840" s="7">
        <v>26320</v>
      </c>
      <c r="AF840" s="7">
        <v>26.32</v>
      </c>
      <c r="AG840" s="7">
        <v>61100</v>
      </c>
      <c r="AJ840" s="7"/>
      <c r="AK840" s="7"/>
      <c r="AL840" s="7"/>
    </row>
    <row r="841" spans="1:38" ht="22" customHeight="1" x14ac:dyDescent="0.3">
      <c r="A841" s="2">
        <v>43507</v>
      </c>
      <c r="B841" s="3" t="s">
        <v>31</v>
      </c>
      <c r="C841" s="3" t="s">
        <v>32</v>
      </c>
      <c r="D841" s="4" t="s">
        <v>49</v>
      </c>
      <c r="E841" s="4" t="s">
        <v>49</v>
      </c>
      <c r="F841" s="3" t="s">
        <v>33</v>
      </c>
      <c r="G841" s="4" t="s">
        <v>49</v>
      </c>
      <c r="H841" s="4" t="s">
        <v>49</v>
      </c>
      <c r="I841" s="3" t="s">
        <v>34</v>
      </c>
      <c r="J841" s="3" t="s">
        <v>65</v>
      </c>
      <c r="K841" s="4" t="s">
        <v>49</v>
      </c>
      <c r="L841" s="4" t="s">
        <v>49</v>
      </c>
      <c r="M841" s="3" t="s">
        <v>33</v>
      </c>
      <c r="N841" s="4" t="s">
        <v>49</v>
      </c>
      <c r="O841" s="4" t="s">
        <v>49</v>
      </c>
      <c r="P841" s="3" t="s">
        <v>66</v>
      </c>
      <c r="Q841" s="3" t="s">
        <v>39</v>
      </c>
      <c r="R841" s="3" t="s">
        <v>67</v>
      </c>
      <c r="S841" s="3" t="s">
        <v>68</v>
      </c>
      <c r="T841" s="3" t="s">
        <v>69</v>
      </c>
      <c r="U841" s="3" t="s">
        <v>70</v>
      </c>
      <c r="V841" s="3" t="s">
        <v>43</v>
      </c>
      <c r="W841" s="3" t="s">
        <v>44</v>
      </c>
      <c r="X841" s="3" t="s">
        <v>45</v>
      </c>
      <c r="Y841" s="3" t="s">
        <v>46</v>
      </c>
      <c r="Z841" s="3" t="s">
        <v>73</v>
      </c>
      <c r="AA841" s="3" t="s">
        <v>919</v>
      </c>
      <c r="AB841" s="12" t="str">
        <f t="shared" si="176"/>
        <v>Clethodim</v>
      </c>
      <c r="AC841" s="10"/>
      <c r="AD841" s="10"/>
      <c r="AE841" s="4">
        <v>25399</v>
      </c>
      <c r="AF841" s="4">
        <v>25.4</v>
      </c>
      <c r="AG841" s="4">
        <v>243000</v>
      </c>
      <c r="AJ841" s="10"/>
      <c r="AK841" s="10"/>
      <c r="AL841" s="10"/>
    </row>
    <row r="842" spans="1:38" ht="22" customHeight="1" x14ac:dyDescent="0.3">
      <c r="A842" s="5">
        <v>43507</v>
      </c>
      <c r="B842" s="6" t="s">
        <v>31</v>
      </c>
      <c r="C842" s="6" t="s">
        <v>32</v>
      </c>
      <c r="D842" s="7" t="s">
        <v>49</v>
      </c>
      <c r="E842" s="7" t="s">
        <v>49</v>
      </c>
      <c r="F842" s="6" t="s">
        <v>33</v>
      </c>
      <c r="G842" s="7" t="s">
        <v>49</v>
      </c>
      <c r="H842" s="7" t="s">
        <v>49</v>
      </c>
      <c r="I842" s="6" t="s">
        <v>34</v>
      </c>
      <c r="J842" s="6" t="s">
        <v>35</v>
      </c>
      <c r="K842" s="6" t="s">
        <v>36</v>
      </c>
      <c r="L842" s="6" t="s">
        <v>37</v>
      </c>
      <c r="M842" s="6" t="s">
        <v>33</v>
      </c>
      <c r="N842" s="7" t="s">
        <v>49</v>
      </c>
      <c r="O842" s="7" t="s">
        <v>49</v>
      </c>
      <c r="P842" s="6" t="s">
        <v>38</v>
      </c>
      <c r="Q842" s="6" t="s">
        <v>39</v>
      </c>
      <c r="R842" s="6" t="s">
        <v>40</v>
      </c>
      <c r="S842" s="6" t="s">
        <v>37</v>
      </c>
      <c r="T842" s="6" t="s">
        <v>41</v>
      </c>
      <c r="U842" s="6" t="s">
        <v>42</v>
      </c>
      <c r="V842" s="6" t="s">
        <v>43</v>
      </c>
      <c r="W842" s="6" t="s">
        <v>44</v>
      </c>
      <c r="X842" s="6" t="s">
        <v>45</v>
      </c>
      <c r="Y842" s="6" t="s">
        <v>46</v>
      </c>
      <c r="Z842" s="6" t="s">
        <v>47</v>
      </c>
      <c r="AA842" s="6" t="s">
        <v>1006</v>
      </c>
      <c r="AB842" s="12" t="str">
        <f t="shared" si="176"/>
        <v>2,4-Dichlorophenoxyacetic acid</v>
      </c>
      <c r="AC842" s="7"/>
      <c r="AD842" s="7"/>
      <c r="AE842" s="7">
        <v>185560</v>
      </c>
      <c r="AF842" s="7">
        <v>185.56</v>
      </c>
      <c r="AG842" s="6" t="s">
        <v>49</v>
      </c>
      <c r="AJ842" s="7"/>
      <c r="AK842" s="7"/>
      <c r="AL842" s="7"/>
    </row>
    <row r="843" spans="1:38" ht="22" customHeight="1" x14ac:dyDescent="0.3">
      <c r="A843" s="2">
        <v>43507</v>
      </c>
      <c r="B843" s="3" t="s">
        <v>31</v>
      </c>
      <c r="C843" s="3" t="s">
        <v>32</v>
      </c>
      <c r="D843" s="4" t="s">
        <v>49</v>
      </c>
      <c r="E843" s="4" t="s">
        <v>49</v>
      </c>
      <c r="F843" s="3" t="s">
        <v>33</v>
      </c>
      <c r="G843" s="4" t="s">
        <v>49</v>
      </c>
      <c r="H843" s="4" t="s">
        <v>49</v>
      </c>
      <c r="I843" s="3" t="s">
        <v>34</v>
      </c>
      <c r="J843" s="3" t="s">
        <v>65</v>
      </c>
      <c r="K843" s="4" t="s">
        <v>49</v>
      </c>
      <c r="L843" s="4" t="s">
        <v>49</v>
      </c>
      <c r="M843" s="3" t="s">
        <v>33</v>
      </c>
      <c r="N843" s="4" t="s">
        <v>49</v>
      </c>
      <c r="O843" s="4" t="s">
        <v>49</v>
      </c>
      <c r="P843" s="3" t="s">
        <v>66</v>
      </c>
      <c r="Q843" s="3" t="s">
        <v>39</v>
      </c>
      <c r="R843" s="3" t="s">
        <v>67</v>
      </c>
      <c r="S843" s="3" t="s">
        <v>68</v>
      </c>
      <c r="T843" s="3" t="s">
        <v>69</v>
      </c>
      <c r="U843" s="3" t="s">
        <v>70</v>
      </c>
      <c r="V843" s="3" t="s">
        <v>43</v>
      </c>
      <c r="W843" s="3" t="s">
        <v>44</v>
      </c>
      <c r="X843" s="3" t="s">
        <v>45</v>
      </c>
      <c r="Y843" s="3" t="s">
        <v>46</v>
      </c>
      <c r="Z843" s="3" t="s">
        <v>73</v>
      </c>
      <c r="AA843" s="3" t="s">
        <v>1007</v>
      </c>
      <c r="AB843" s="12" t="str">
        <f t="shared" si="176"/>
        <v>Clethodim</v>
      </c>
      <c r="AC843" s="10"/>
      <c r="AD843" s="10"/>
      <c r="AE843" s="4">
        <v>26719</v>
      </c>
      <c r="AF843" s="4">
        <v>26.72</v>
      </c>
      <c r="AG843" s="4">
        <v>255000</v>
      </c>
      <c r="AJ843" s="10"/>
      <c r="AK843" s="10"/>
      <c r="AL843" s="10"/>
    </row>
    <row r="844" spans="1:38" ht="22" customHeight="1" x14ac:dyDescent="0.3">
      <c r="A844" s="5">
        <v>43506</v>
      </c>
      <c r="B844" s="6" t="s">
        <v>50</v>
      </c>
      <c r="C844" s="6" t="s">
        <v>32</v>
      </c>
      <c r="D844" s="7" t="s">
        <v>49</v>
      </c>
      <c r="E844" s="7" t="s">
        <v>49</v>
      </c>
      <c r="F844" s="6" t="s">
        <v>33</v>
      </c>
      <c r="G844" s="7" t="s">
        <v>49</v>
      </c>
      <c r="H844" s="7" t="s">
        <v>49</v>
      </c>
      <c r="I844" s="6" t="s">
        <v>34</v>
      </c>
      <c r="J844" s="6" t="s">
        <v>840</v>
      </c>
      <c r="K844" s="7" t="s">
        <v>49</v>
      </c>
      <c r="L844" s="7" t="s">
        <v>49</v>
      </c>
      <c r="M844" s="6" t="s">
        <v>33</v>
      </c>
      <c r="N844" s="7">
        <v>570501619.85000002</v>
      </c>
      <c r="O844" s="7">
        <v>302280881</v>
      </c>
      <c r="P844" s="6" t="s">
        <v>841</v>
      </c>
      <c r="Q844" s="6" t="s">
        <v>39</v>
      </c>
      <c r="R844" s="6" t="s">
        <v>53</v>
      </c>
      <c r="S844" s="6" t="s">
        <v>54</v>
      </c>
      <c r="T844" s="6" t="s">
        <v>55</v>
      </c>
      <c r="U844" s="6" t="s">
        <v>56</v>
      </c>
      <c r="V844" s="6" t="s">
        <v>43</v>
      </c>
      <c r="W844" s="6" t="s">
        <v>44</v>
      </c>
      <c r="X844" s="6" t="s">
        <v>45</v>
      </c>
      <c r="Y844" s="6" t="s">
        <v>46</v>
      </c>
      <c r="Z844" s="6" t="s">
        <v>57</v>
      </c>
      <c r="AA844" s="6" t="s">
        <v>1008</v>
      </c>
      <c r="AB844" s="12" t="str">
        <f t="shared" si="176"/>
        <v>Carbendazim</v>
      </c>
      <c r="AC844" s="7"/>
      <c r="AD844" s="7"/>
      <c r="AE844" s="7">
        <v>120600</v>
      </c>
      <c r="AF844" s="7">
        <v>120.6</v>
      </c>
      <c r="AG844" s="7">
        <v>1900000</v>
      </c>
      <c r="AJ844" s="7"/>
      <c r="AK844" s="7"/>
      <c r="AL844" s="7"/>
    </row>
    <row r="845" spans="1:38" ht="22" customHeight="1" x14ac:dyDescent="0.3">
      <c r="A845" s="2">
        <v>43503</v>
      </c>
      <c r="B845" s="3" t="s">
        <v>31</v>
      </c>
      <c r="C845" s="3" t="s">
        <v>32</v>
      </c>
      <c r="D845" s="4" t="s">
        <v>49</v>
      </c>
      <c r="E845" s="4" t="s">
        <v>49</v>
      </c>
      <c r="F845" s="3" t="s">
        <v>33</v>
      </c>
      <c r="G845" s="4" t="s">
        <v>49</v>
      </c>
      <c r="H845" s="4" t="s">
        <v>49</v>
      </c>
      <c r="I845" s="3" t="s">
        <v>34</v>
      </c>
      <c r="J845" s="3" t="s">
        <v>77</v>
      </c>
      <c r="K845" s="3" t="s">
        <v>78</v>
      </c>
      <c r="L845" s="3" t="s">
        <v>68</v>
      </c>
      <c r="M845" s="3" t="s">
        <v>33</v>
      </c>
      <c r="N845" s="4" t="s">
        <v>49</v>
      </c>
      <c r="O845" s="4" t="s">
        <v>49</v>
      </c>
      <c r="P845" s="3" t="s">
        <v>79</v>
      </c>
      <c r="Q845" s="3" t="s">
        <v>39</v>
      </c>
      <c r="R845" s="3" t="s">
        <v>227</v>
      </c>
      <c r="S845" s="3" t="s">
        <v>68</v>
      </c>
      <c r="T845" s="3" t="s">
        <v>228</v>
      </c>
      <c r="U845" s="3" t="s">
        <v>70</v>
      </c>
      <c r="V845" s="3" t="s">
        <v>43</v>
      </c>
      <c r="W845" s="3" t="s">
        <v>44</v>
      </c>
      <c r="X845" s="3" t="s">
        <v>45</v>
      </c>
      <c r="Y845" s="3" t="s">
        <v>46</v>
      </c>
      <c r="Z845" s="3" t="s">
        <v>82</v>
      </c>
      <c r="AA845" s="3" t="s">
        <v>1009</v>
      </c>
      <c r="AB845" s="12" t="str">
        <f t="shared" si="176"/>
        <v>Methomyl</v>
      </c>
      <c r="AC845" s="10"/>
      <c r="AD845" s="10"/>
      <c r="AE845" s="4">
        <v>39600</v>
      </c>
      <c r="AF845" s="4">
        <v>39.6</v>
      </c>
      <c r="AG845" s="4">
        <v>737000</v>
      </c>
      <c r="AJ845" s="10"/>
      <c r="AK845" s="10"/>
      <c r="AL845" s="10"/>
    </row>
    <row r="846" spans="1:38" ht="22" customHeight="1" x14ac:dyDescent="0.3">
      <c r="A846" s="5">
        <v>43503</v>
      </c>
      <c r="B846" s="6" t="s">
        <v>31</v>
      </c>
      <c r="C846" s="6" t="s">
        <v>32</v>
      </c>
      <c r="D846" s="7" t="s">
        <v>49</v>
      </c>
      <c r="E846" s="7" t="s">
        <v>49</v>
      </c>
      <c r="F846" s="6" t="s">
        <v>33</v>
      </c>
      <c r="G846" s="7" t="s">
        <v>49</v>
      </c>
      <c r="H846" s="7" t="s">
        <v>49</v>
      </c>
      <c r="I846" s="6" t="s">
        <v>34</v>
      </c>
      <c r="J846" s="6" t="s">
        <v>77</v>
      </c>
      <c r="K846" s="6" t="s">
        <v>78</v>
      </c>
      <c r="L846" s="6" t="s">
        <v>68</v>
      </c>
      <c r="M846" s="6" t="s">
        <v>33</v>
      </c>
      <c r="N846" s="7" t="s">
        <v>49</v>
      </c>
      <c r="O846" s="7" t="s">
        <v>49</v>
      </c>
      <c r="P846" s="6" t="s">
        <v>79</v>
      </c>
      <c r="Q846" s="6" t="s">
        <v>39</v>
      </c>
      <c r="R846" s="6" t="s">
        <v>227</v>
      </c>
      <c r="S846" s="6" t="s">
        <v>68</v>
      </c>
      <c r="T846" s="6" t="s">
        <v>228</v>
      </c>
      <c r="U846" s="6" t="s">
        <v>70</v>
      </c>
      <c r="V846" s="6" t="s">
        <v>43</v>
      </c>
      <c r="W846" s="6" t="s">
        <v>44</v>
      </c>
      <c r="X846" s="6" t="s">
        <v>45</v>
      </c>
      <c r="Y846" s="6" t="s">
        <v>46</v>
      </c>
      <c r="Z846" s="6" t="s">
        <v>82</v>
      </c>
      <c r="AA846" s="6" t="s">
        <v>1010</v>
      </c>
      <c r="AB846" s="18" t="s">
        <v>3193</v>
      </c>
      <c r="AC846" s="7"/>
      <c r="AD846" s="7"/>
      <c r="AE846" s="7">
        <v>103050</v>
      </c>
      <c r="AF846" s="7">
        <v>103.05</v>
      </c>
      <c r="AG846" s="7">
        <v>1917000</v>
      </c>
      <c r="AJ846" s="7"/>
      <c r="AK846" s="7"/>
      <c r="AL846" s="7"/>
    </row>
    <row r="847" spans="1:38" ht="22" customHeight="1" x14ac:dyDescent="0.3">
      <c r="A847" s="2">
        <v>43502</v>
      </c>
      <c r="B847" s="3" t="s">
        <v>212</v>
      </c>
      <c r="C847" s="3" t="s">
        <v>213</v>
      </c>
      <c r="D847" s="3" t="s">
        <v>214</v>
      </c>
      <c r="E847" s="3" t="s">
        <v>97</v>
      </c>
      <c r="F847" s="4" t="s">
        <v>49</v>
      </c>
      <c r="G847" s="4" t="s">
        <v>49</v>
      </c>
      <c r="H847" s="4" t="s">
        <v>49</v>
      </c>
      <c r="I847" s="3" t="s">
        <v>215</v>
      </c>
      <c r="J847" s="3" t="s">
        <v>65</v>
      </c>
      <c r="K847" s="4" t="s">
        <v>49</v>
      </c>
      <c r="L847" s="4" t="s">
        <v>49</v>
      </c>
      <c r="M847" s="3" t="s">
        <v>33</v>
      </c>
      <c r="N847" s="4" t="s">
        <v>49</v>
      </c>
      <c r="O847" s="4" t="s">
        <v>49</v>
      </c>
      <c r="P847" s="3" t="s">
        <v>66</v>
      </c>
      <c r="Q847" s="3" t="s">
        <v>216</v>
      </c>
      <c r="R847" s="3" t="s">
        <v>227</v>
      </c>
      <c r="S847" s="3" t="s">
        <v>68</v>
      </c>
      <c r="T847" s="3" t="s">
        <v>228</v>
      </c>
      <c r="U847" s="3" t="s">
        <v>70</v>
      </c>
      <c r="V847" s="3" t="s">
        <v>217</v>
      </c>
      <c r="W847" s="3" t="s">
        <v>44</v>
      </c>
      <c r="X847" s="3" t="s">
        <v>218</v>
      </c>
      <c r="Y847" s="3" t="s">
        <v>46</v>
      </c>
      <c r="Z847" s="3" t="s">
        <v>219</v>
      </c>
      <c r="AA847" s="3" t="s">
        <v>1011</v>
      </c>
      <c r="AB847" s="12" t="str">
        <f t="shared" ref="AB847" si="184">IF(ISNUMBER(SEARCH("CARBENDAZIM",AA847)),"Carbendazim",IF(ISNUMBER(SEARCH("4-D",AA847)),"2,4-Dichlorophenoxyacetic acid",IF(ISNUMBER(SEARCH("RIDOVER",AA847)),"Glyphosate",IF(ISNUMBER(SEARCH("POQUER",AA847)),"Clethodim",IF(ISNUMBER(SEARCH("LITER",AA847)),"Imidacloprid",IF(ISNUMBER(SEARCH("PYRINEX",AA847)),"Chlorpyrifos",IF(ISNUMBER(SEARCH("ORBIT",AA847)),"Omethoate",IF(ISNUMBER(SEARCH("HEXARON",AA847)),"Diuron",IF(ISNUMBER(SEARCH("ISOPROPYLAMINE",AA847)),"Isopropylamine",IF(ISNUMBER(SEARCH("GLYPHOSATE",AA847)),"Glyphosate",IF(ISNUMBER(SEARCH("MANCOZEB",AA847)),"Mancozeb Indofil",IF(ISNUMBER(SEARCH("PARAQUAT",AA847)),"Paraquat",IF(ISNUMBER(SEARCH("CAROMAX",AA847)),"Aromatic Solvent Mixture",IF(ISNUMBER(SEARCH("BUTIRON",AA847)),"Tebuthiuron",IF(ISNUMBER(SEARCH("VORAZ",AA847)),"Methomyl",IF(ISNUMBER(SEARCH("IMIDACLOPRID",AA847)),"Imidacloprid",IF(ISNUMBER(SEARCH("2 4 D",AA847)),"2,4-Dichlorophenoxyacetic acid",IF(ISNUMBER(SEARCH("IMIDACL",AA847)),"Imidacloprid",IF(ISNUMBER(SEARCH("DIUREX",AA847)),"Diuron",IF(ISNUMBER(SEARCH("RAPEL",AA847)),"Acephate","fix it"))))))))))))))))))))</f>
        <v>Diuron</v>
      </c>
      <c r="AC847" s="10"/>
      <c r="AD847" s="10"/>
      <c r="AE847" s="4">
        <v>8430</v>
      </c>
      <c r="AF847" s="4">
        <v>8.43</v>
      </c>
      <c r="AG847" s="4">
        <v>793000</v>
      </c>
      <c r="AJ847" s="10"/>
      <c r="AK847" s="10"/>
      <c r="AL847" s="10"/>
    </row>
    <row r="848" spans="1:38" ht="22" customHeight="1" x14ac:dyDescent="0.3">
      <c r="A848" s="5">
        <v>43500</v>
      </c>
      <c r="B848" s="6" t="s">
        <v>31</v>
      </c>
      <c r="C848" s="6" t="s">
        <v>32</v>
      </c>
      <c r="D848" s="7" t="s">
        <v>49</v>
      </c>
      <c r="E848" s="7" t="s">
        <v>49</v>
      </c>
      <c r="F848" s="6" t="s">
        <v>33</v>
      </c>
      <c r="G848" s="7" t="s">
        <v>49</v>
      </c>
      <c r="H848" s="7" t="s">
        <v>49</v>
      </c>
      <c r="I848" s="6" t="s">
        <v>34</v>
      </c>
      <c r="J848" s="6" t="s">
        <v>65</v>
      </c>
      <c r="K848" s="7" t="s">
        <v>49</v>
      </c>
      <c r="L848" s="7" t="s">
        <v>49</v>
      </c>
      <c r="M848" s="6" t="s">
        <v>33</v>
      </c>
      <c r="N848" s="7" t="s">
        <v>49</v>
      </c>
      <c r="O848" s="7" t="s">
        <v>49</v>
      </c>
      <c r="P848" s="6" t="s">
        <v>66</v>
      </c>
      <c r="Q848" s="6" t="s">
        <v>39</v>
      </c>
      <c r="R848" s="6" t="s">
        <v>67</v>
      </c>
      <c r="S848" s="6" t="s">
        <v>68</v>
      </c>
      <c r="T848" s="6" t="s">
        <v>69</v>
      </c>
      <c r="U848" s="6" t="s">
        <v>70</v>
      </c>
      <c r="V848" s="6" t="s">
        <v>43</v>
      </c>
      <c r="W848" s="6" t="s">
        <v>44</v>
      </c>
      <c r="X848" s="6" t="s">
        <v>45</v>
      </c>
      <c r="Y848" s="6" t="s">
        <v>46</v>
      </c>
      <c r="Z848" s="6" t="s">
        <v>71</v>
      </c>
      <c r="AA848" s="6" t="s">
        <v>1012</v>
      </c>
      <c r="AB848" s="12" t="str">
        <f>IF(ISNUMBER(SEARCH("2,4 D",AA848)),"2,4-Dichlorophenoxyacetic acid",IF(ISNUMBER(SEARCH("ACIDO",AA848)),"2,4-Dichlorophenoxyacetic acid",IF(ISNUMBER(SEARCH("NAPHTHA",AA848)),"Aromatic Solvent Mixture",IF(ISNUMBER(SEARCH("DIMETHYLAMINE",AA848)),"Dimethylamine",IF(ISNUMBER(SEARCH("DIMETILAMINA",AA848)),"Dimethylamine",IF(ISNUMBER(SEARCH("JUMP",AA848)),"Diuron",IF(ISNUMBER(SEARCH("2-AMINO-2,3-DIMETHYL BUTYRAMIDE",AA848)),"Herbicide Amine Intermediate",IF(ISNUMBER(SEARCH("TEBUTHIURON",AA848)),"Tebuthiuron","FIXIT"))))))))</f>
        <v>Diuron</v>
      </c>
      <c r="AC848" s="7"/>
      <c r="AD848" s="7"/>
      <c r="AE848" s="7">
        <v>89392</v>
      </c>
      <c r="AF848" s="7">
        <v>89.39</v>
      </c>
      <c r="AG848" s="7">
        <v>854000</v>
      </c>
      <c r="AJ848" s="7"/>
      <c r="AK848" s="7"/>
      <c r="AL848" s="7"/>
    </row>
    <row r="849" spans="1:38" ht="22" customHeight="1" x14ac:dyDescent="0.3">
      <c r="A849" s="2">
        <v>43500</v>
      </c>
      <c r="B849" s="3" t="s">
        <v>31</v>
      </c>
      <c r="C849" s="3" t="s">
        <v>32</v>
      </c>
      <c r="D849" s="4" t="s">
        <v>49</v>
      </c>
      <c r="E849" s="4" t="s">
        <v>49</v>
      </c>
      <c r="F849" s="3" t="s">
        <v>33</v>
      </c>
      <c r="G849" s="4" t="s">
        <v>49</v>
      </c>
      <c r="H849" s="4" t="s">
        <v>49</v>
      </c>
      <c r="I849" s="3" t="s">
        <v>34</v>
      </c>
      <c r="J849" s="3" t="s">
        <v>65</v>
      </c>
      <c r="K849" s="4" t="s">
        <v>49</v>
      </c>
      <c r="L849" s="4" t="s">
        <v>49</v>
      </c>
      <c r="M849" s="3" t="s">
        <v>33</v>
      </c>
      <c r="N849" s="4" t="s">
        <v>49</v>
      </c>
      <c r="O849" s="4" t="s">
        <v>49</v>
      </c>
      <c r="P849" s="3" t="s">
        <v>66</v>
      </c>
      <c r="Q849" s="3" t="s">
        <v>844</v>
      </c>
      <c r="R849" s="3" t="s">
        <v>67</v>
      </c>
      <c r="S849" s="3" t="s">
        <v>68</v>
      </c>
      <c r="T849" s="3" t="s">
        <v>69</v>
      </c>
      <c r="U849" s="3" t="s">
        <v>70</v>
      </c>
      <c r="V849" s="3" t="s">
        <v>43</v>
      </c>
      <c r="W849" s="3" t="s">
        <v>44</v>
      </c>
      <c r="X849" s="3" t="s">
        <v>45</v>
      </c>
      <c r="Y849" s="3" t="s">
        <v>46</v>
      </c>
      <c r="Z849" s="3" t="s">
        <v>73</v>
      </c>
      <c r="AA849" s="3" t="s">
        <v>907</v>
      </c>
      <c r="AB849" s="12" t="str">
        <f t="shared" ref="AB849:AB874" si="185">IF(ISNUMBER(SEARCH("CARBENDAZIM",AA849)),"Carbendazim",IF(ISNUMBER(SEARCH("4-D",AA849)),"2,4-Dichlorophenoxyacetic acid",IF(ISNUMBER(SEARCH("RIDOVER",AA849)),"Glyphosate",IF(ISNUMBER(SEARCH("POQUER",AA849)),"Clethodim",IF(ISNUMBER(SEARCH("LITER",AA849)),"Imidacloprid",IF(ISNUMBER(SEARCH("PYRINEX",AA849)),"Chlorpyrifos",IF(ISNUMBER(SEARCH("ORBIT",AA849)),"Omethoate",IF(ISNUMBER(SEARCH("HEXARON",AA849)),"Diuron",IF(ISNUMBER(SEARCH("ISOPROPYLAMINE",AA849)),"Isopropylamine",IF(ISNUMBER(SEARCH("GLYPHOSATE",AA849)),"Glyphosate",IF(ISNUMBER(SEARCH("MANCOZEB",AA849)),"Mancozeb Indofil",IF(ISNUMBER(SEARCH("PARAQUAT",AA849)),"Paraquat",IF(ISNUMBER(SEARCH("CAROMAX",AA849)),"Aromatic Solvent Mixture",IF(ISNUMBER(SEARCH("BUTIRON",AA849)),"Tebuthiuron",IF(ISNUMBER(SEARCH("VORAZ",AA849)),"Methomyl",IF(ISNUMBER(SEARCH("IMIDACLOPRID",AA849)),"Imidacloprid",IF(ISNUMBER(SEARCH("2 4 D",AA849)),"2,4-Dichlorophenoxyacetic acid",IF(ISNUMBER(SEARCH("IMIDACL",AA849)),"Imidacloprid",IF(ISNUMBER(SEARCH("DIUREX",AA849)),"Diuron",IF(ISNUMBER(SEARCH("RAPEL",AA849)),"Acephate","fix it"))))))))))))))))))))</f>
        <v>Clethodim</v>
      </c>
      <c r="AC849" s="10"/>
      <c r="AD849" s="10"/>
      <c r="AE849" s="4">
        <v>24819</v>
      </c>
      <c r="AF849" s="4">
        <v>24.82</v>
      </c>
      <c r="AG849" s="4">
        <v>237000</v>
      </c>
      <c r="AJ849" s="10"/>
      <c r="AK849" s="10"/>
      <c r="AL849" s="10"/>
    </row>
    <row r="850" spans="1:38" ht="22" customHeight="1" x14ac:dyDescent="0.3">
      <c r="A850" s="5">
        <v>43500</v>
      </c>
      <c r="B850" s="6" t="s">
        <v>31</v>
      </c>
      <c r="C850" s="6" t="s">
        <v>32</v>
      </c>
      <c r="D850" s="7" t="s">
        <v>49</v>
      </c>
      <c r="E850" s="7" t="s">
        <v>49</v>
      </c>
      <c r="F850" s="6" t="s">
        <v>33</v>
      </c>
      <c r="G850" s="7" t="s">
        <v>49</v>
      </c>
      <c r="H850" s="7" t="s">
        <v>49</v>
      </c>
      <c r="I850" s="6" t="s">
        <v>34</v>
      </c>
      <c r="J850" s="6" t="s">
        <v>65</v>
      </c>
      <c r="K850" s="7" t="s">
        <v>49</v>
      </c>
      <c r="L850" s="7" t="s">
        <v>49</v>
      </c>
      <c r="M850" s="6" t="s">
        <v>33</v>
      </c>
      <c r="N850" s="7" t="s">
        <v>49</v>
      </c>
      <c r="O850" s="7" t="s">
        <v>49</v>
      </c>
      <c r="P850" s="6" t="s">
        <v>66</v>
      </c>
      <c r="Q850" s="6" t="s">
        <v>39</v>
      </c>
      <c r="R850" s="6" t="s">
        <v>67</v>
      </c>
      <c r="S850" s="6" t="s">
        <v>68</v>
      </c>
      <c r="T850" s="6" t="s">
        <v>69</v>
      </c>
      <c r="U850" s="6" t="s">
        <v>70</v>
      </c>
      <c r="V850" s="6" t="s">
        <v>43</v>
      </c>
      <c r="W850" s="6" t="s">
        <v>44</v>
      </c>
      <c r="X850" s="6" t="s">
        <v>45</v>
      </c>
      <c r="Y850" s="6" t="s">
        <v>46</v>
      </c>
      <c r="Z850" s="6" t="s">
        <v>73</v>
      </c>
      <c r="AA850" s="6" t="s">
        <v>1013</v>
      </c>
      <c r="AB850" s="12" t="str">
        <f t="shared" ref="AB850" si="186">IF(ISNUMBER(SEARCH("DMS",AA850)),"Dimethyl Sulfate",IF(ISNUMBER(SEARCH("2,4-XILIDIN",AA850)),"2,4-Xylidine",IF(ISNUMBER(SEARCH("GALIGAN",AA850)),"Oxyfluorfen",IF(ISNUMBER(SEARCH("DIMETHYLAMINE",AA850)),"Dimethylamine",IF(ISNUMBER(SEARCH("ORTHOFORMATE",AA850)),"Trimethyl orthoformate",IF(ISNUMBER(SEARCH("NOVALURON",AA850)),"Novaluron",IF(ISNUMBER(SEARCH("DIMETHYL SULPHATE",AA850)),"Dimethyl Sulphate",IF(ISNUMBER(SEARCH("ALTAPYNE",AA850)),"Acid Based Co-Emulsifier",IF(ISNUMBER(SEARCH("METHANESULFONYL",AA850)),"Methanesulfonyl chloride",IF(ISNUMBER(SEARCH("METHYL FORMATE",AA850)),"Methanoate",IF(ISNUMBER(SEARCH("FLUEN",AA850)),"Fluensulfone","FIX IT")))))))))))</f>
        <v>Oxyfluorfen</v>
      </c>
      <c r="AC850" s="12" t="str">
        <f t="shared" ref="AC850" si="187">VLOOKUP(AB850,AJ:AL,2, FALSE)</f>
        <v>Galigan 240 EC</v>
      </c>
      <c r="AD850" s="7"/>
      <c r="AE850" s="7">
        <v>35236</v>
      </c>
      <c r="AF850" s="7">
        <v>35.24</v>
      </c>
      <c r="AG850" s="7">
        <v>337000</v>
      </c>
      <c r="AJ850" s="7"/>
      <c r="AK850" s="7"/>
      <c r="AL850" s="7"/>
    </row>
    <row r="851" spans="1:38" ht="22" customHeight="1" x14ac:dyDescent="0.3">
      <c r="A851" s="2">
        <v>43500</v>
      </c>
      <c r="B851" s="3" t="s">
        <v>31</v>
      </c>
      <c r="C851" s="3" t="s">
        <v>32</v>
      </c>
      <c r="D851" s="4" t="s">
        <v>49</v>
      </c>
      <c r="E851" s="4" t="s">
        <v>49</v>
      </c>
      <c r="F851" s="3" t="s">
        <v>33</v>
      </c>
      <c r="G851" s="4" t="s">
        <v>49</v>
      </c>
      <c r="H851" s="4" t="s">
        <v>49</v>
      </c>
      <c r="I851" s="3" t="s">
        <v>34</v>
      </c>
      <c r="J851" s="3" t="s">
        <v>65</v>
      </c>
      <c r="K851" s="4" t="s">
        <v>49</v>
      </c>
      <c r="L851" s="4" t="s">
        <v>49</v>
      </c>
      <c r="M851" s="3" t="s">
        <v>33</v>
      </c>
      <c r="N851" s="4" t="s">
        <v>49</v>
      </c>
      <c r="O851" s="4" t="s">
        <v>49</v>
      </c>
      <c r="P851" s="3" t="s">
        <v>66</v>
      </c>
      <c r="Q851" s="3" t="s">
        <v>893</v>
      </c>
      <c r="R851" s="3" t="s">
        <v>67</v>
      </c>
      <c r="S851" s="3" t="s">
        <v>68</v>
      </c>
      <c r="T851" s="3" t="s">
        <v>69</v>
      </c>
      <c r="U851" s="3" t="s">
        <v>70</v>
      </c>
      <c r="V851" s="3" t="s">
        <v>43</v>
      </c>
      <c r="W851" s="3" t="s">
        <v>44</v>
      </c>
      <c r="X851" s="3" t="s">
        <v>45</v>
      </c>
      <c r="Y851" s="3" t="s">
        <v>46</v>
      </c>
      <c r="Z851" s="3" t="s">
        <v>73</v>
      </c>
      <c r="AA851" s="3" t="s">
        <v>907</v>
      </c>
      <c r="AB851" s="12" t="str">
        <f t="shared" si="185"/>
        <v>Clethodim</v>
      </c>
      <c r="AC851" s="10"/>
      <c r="AD851" s="10"/>
      <c r="AE851" s="4">
        <v>26900</v>
      </c>
      <c r="AF851" s="4">
        <v>26.9</v>
      </c>
      <c r="AG851" s="4">
        <v>257000</v>
      </c>
      <c r="AJ851" s="10"/>
      <c r="AK851" s="10"/>
      <c r="AL851" s="10"/>
    </row>
    <row r="852" spans="1:38" ht="22" customHeight="1" x14ac:dyDescent="0.3">
      <c r="A852" s="5">
        <v>43500</v>
      </c>
      <c r="B852" s="6" t="s">
        <v>31</v>
      </c>
      <c r="C852" s="6" t="s">
        <v>32</v>
      </c>
      <c r="D852" s="7" t="s">
        <v>49</v>
      </c>
      <c r="E852" s="7" t="s">
        <v>49</v>
      </c>
      <c r="F852" s="6" t="s">
        <v>33</v>
      </c>
      <c r="G852" s="7" t="s">
        <v>49</v>
      </c>
      <c r="H852" s="7" t="s">
        <v>49</v>
      </c>
      <c r="I852" s="6" t="s">
        <v>34</v>
      </c>
      <c r="J852" s="6" t="s">
        <v>65</v>
      </c>
      <c r="K852" s="7" t="s">
        <v>49</v>
      </c>
      <c r="L852" s="7" t="s">
        <v>49</v>
      </c>
      <c r="M852" s="6" t="s">
        <v>33</v>
      </c>
      <c r="N852" s="7" t="s">
        <v>49</v>
      </c>
      <c r="O852" s="7" t="s">
        <v>49</v>
      </c>
      <c r="P852" s="6" t="s">
        <v>66</v>
      </c>
      <c r="Q852" s="6" t="s">
        <v>893</v>
      </c>
      <c r="R852" s="6" t="s">
        <v>67</v>
      </c>
      <c r="S852" s="6" t="s">
        <v>68</v>
      </c>
      <c r="T852" s="6" t="s">
        <v>69</v>
      </c>
      <c r="U852" s="6" t="s">
        <v>70</v>
      </c>
      <c r="V852" s="6" t="s">
        <v>43</v>
      </c>
      <c r="W852" s="6" t="s">
        <v>44</v>
      </c>
      <c r="X852" s="6" t="s">
        <v>45</v>
      </c>
      <c r="Y852" s="6" t="s">
        <v>46</v>
      </c>
      <c r="Z852" s="6" t="s">
        <v>73</v>
      </c>
      <c r="AA852" s="6" t="s">
        <v>907</v>
      </c>
      <c r="AB852" s="12" t="str">
        <f t="shared" si="185"/>
        <v>Clethodim</v>
      </c>
      <c r="AC852" s="7"/>
      <c r="AD852" s="7"/>
      <c r="AE852" s="7">
        <v>25419</v>
      </c>
      <c r="AF852" s="7">
        <v>25.42</v>
      </c>
      <c r="AG852" s="7">
        <v>243000</v>
      </c>
      <c r="AJ852" s="7"/>
      <c r="AK852" s="7"/>
      <c r="AL852" s="7"/>
    </row>
    <row r="853" spans="1:38" ht="22" customHeight="1" x14ac:dyDescent="0.3">
      <c r="A853" s="2">
        <v>43500</v>
      </c>
      <c r="B853" s="3" t="s">
        <v>31</v>
      </c>
      <c r="C853" s="3" t="s">
        <v>32</v>
      </c>
      <c r="D853" s="4" t="s">
        <v>49</v>
      </c>
      <c r="E853" s="4" t="s">
        <v>49</v>
      </c>
      <c r="F853" s="3" t="s">
        <v>33</v>
      </c>
      <c r="G853" s="4" t="s">
        <v>49</v>
      </c>
      <c r="H853" s="4" t="s">
        <v>49</v>
      </c>
      <c r="I853" s="3" t="s">
        <v>34</v>
      </c>
      <c r="J853" s="3" t="s">
        <v>77</v>
      </c>
      <c r="K853" s="3" t="s">
        <v>78</v>
      </c>
      <c r="L853" s="3" t="s">
        <v>68</v>
      </c>
      <c r="M853" s="3" t="s">
        <v>33</v>
      </c>
      <c r="N853" s="4" t="s">
        <v>49</v>
      </c>
      <c r="O853" s="4" t="s">
        <v>49</v>
      </c>
      <c r="P853" s="3" t="s">
        <v>79</v>
      </c>
      <c r="Q853" s="3" t="s">
        <v>39</v>
      </c>
      <c r="R853" s="3" t="s">
        <v>67</v>
      </c>
      <c r="S853" s="3" t="s">
        <v>68</v>
      </c>
      <c r="T853" s="3" t="s">
        <v>69</v>
      </c>
      <c r="U853" s="3" t="s">
        <v>70</v>
      </c>
      <c r="V853" s="3" t="s">
        <v>43</v>
      </c>
      <c r="W853" s="3" t="s">
        <v>44</v>
      </c>
      <c r="X853" s="3" t="s">
        <v>45</v>
      </c>
      <c r="Y853" s="3" t="s">
        <v>46</v>
      </c>
      <c r="Z853" s="3" t="s">
        <v>82</v>
      </c>
      <c r="AA853" s="3" t="s">
        <v>1014</v>
      </c>
      <c r="AB853" s="12" t="str">
        <f>IF(ISNUMBER(SEARCH("DMS",AA853)),"Dimethyl Sulfate",IF(ISNUMBER(SEARCH("2,4-XILIDIN",AA853)),"2,4-Xylidine",IF(ISNUMBER(SEARCH("GALIGAN",AA853)),"Oxyfluorfen",IF(ISNUMBER(SEARCH("DIMETHYLAMINE",AA853)),"Dimethylamine",IF(ISNUMBER(SEARCH("ORTHOFORMATE",AA853)),"Trimethyl orthoformate",IF(ISNUMBER(SEARCH("NOVALURON",AA853)),"Novaluron",IF(ISNUMBER(SEARCH("DIMETHYL SULPHATE",AA853)),"Dimethyl Sulphate",IF(ISNUMBER(SEARCH("ALTAPYNE",AA853)),"Acid Based Co-Emulsifier",IF(ISNUMBER(SEARCH("METHANESULFONYL",AA853)),"Methanesulfonyl chloride",IF(ISNUMBER(SEARCH("METHYL FORMATE",AA853)),"Methanoate",IF(ISNUMBER(SEARCH("FLUEN",AA853)),"Fluensulfone","FIX IT")))))))))))</f>
        <v>Novaluron</v>
      </c>
      <c r="AC853" s="10"/>
      <c r="AD853" s="10"/>
      <c r="AE853" s="4">
        <v>39600</v>
      </c>
      <c r="AF853" s="4">
        <v>39.6</v>
      </c>
      <c r="AG853" s="4">
        <v>737000</v>
      </c>
      <c r="AJ853" s="10"/>
      <c r="AK853" s="10"/>
      <c r="AL853" s="10"/>
    </row>
    <row r="854" spans="1:38" ht="22" customHeight="1" x14ac:dyDescent="0.3">
      <c r="A854" s="5">
        <v>43500</v>
      </c>
      <c r="B854" s="6" t="s">
        <v>31</v>
      </c>
      <c r="C854" s="6" t="s">
        <v>32</v>
      </c>
      <c r="D854" s="7" t="s">
        <v>49</v>
      </c>
      <c r="E854" s="7" t="s">
        <v>49</v>
      </c>
      <c r="F854" s="6" t="s">
        <v>33</v>
      </c>
      <c r="G854" s="7" t="s">
        <v>49</v>
      </c>
      <c r="H854" s="7" t="s">
        <v>49</v>
      </c>
      <c r="I854" s="6" t="s">
        <v>34</v>
      </c>
      <c r="J854" s="6" t="s">
        <v>65</v>
      </c>
      <c r="K854" s="7" t="s">
        <v>49</v>
      </c>
      <c r="L854" s="7" t="s">
        <v>49</v>
      </c>
      <c r="M854" s="6" t="s">
        <v>33</v>
      </c>
      <c r="N854" s="7" t="s">
        <v>49</v>
      </c>
      <c r="O854" s="7" t="s">
        <v>49</v>
      </c>
      <c r="P854" s="6" t="s">
        <v>66</v>
      </c>
      <c r="Q854" s="6" t="s">
        <v>893</v>
      </c>
      <c r="R854" s="6" t="s">
        <v>67</v>
      </c>
      <c r="S854" s="6" t="s">
        <v>68</v>
      </c>
      <c r="T854" s="6" t="s">
        <v>69</v>
      </c>
      <c r="U854" s="6" t="s">
        <v>70</v>
      </c>
      <c r="V854" s="6" t="s">
        <v>43</v>
      </c>
      <c r="W854" s="6" t="s">
        <v>44</v>
      </c>
      <c r="X854" s="6" t="s">
        <v>45</v>
      </c>
      <c r="Y854" s="6" t="s">
        <v>46</v>
      </c>
      <c r="Z854" s="6" t="s">
        <v>73</v>
      </c>
      <c r="AA854" s="6" t="s">
        <v>907</v>
      </c>
      <c r="AB854" s="12" t="str">
        <f t="shared" si="185"/>
        <v>Clethodim</v>
      </c>
      <c r="AC854" s="7"/>
      <c r="AD854" s="7"/>
      <c r="AE854" s="7">
        <v>25159</v>
      </c>
      <c r="AF854" s="7">
        <v>25.16</v>
      </c>
      <c r="AG854" s="7">
        <v>240000</v>
      </c>
      <c r="AJ854" s="7"/>
      <c r="AK854" s="7"/>
      <c r="AL854" s="7"/>
    </row>
    <row r="855" spans="1:38" ht="22" customHeight="1" x14ac:dyDescent="0.3">
      <c r="A855" s="2">
        <v>43500</v>
      </c>
      <c r="B855" s="3" t="s">
        <v>31</v>
      </c>
      <c r="C855" s="3" t="s">
        <v>32</v>
      </c>
      <c r="D855" s="4" t="s">
        <v>49</v>
      </c>
      <c r="E855" s="4" t="s">
        <v>49</v>
      </c>
      <c r="F855" s="3" t="s">
        <v>33</v>
      </c>
      <c r="G855" s="4" t="s">
        <v>49</v>
      </c>
      <c r="H855" s="4" t="s">
        <v>49</v>
      </c>
      <c r="I855" s="3" t="s">
        <v>34</v>
      </c>
      <c r="J855" s="3" t="s">
        <v>65</v>
      </c>
      <c r="K855" s="4" t="s">
        <v>49</v>
      </c>
      <c r="L855" s="4" t="s">
        <v>49</v>
      </c>
      <c r="M855" s="3" t="s">
        <v>33</v>
      </c>
      <c r="N855" s="4" t="s">
        <v>49</v>
      </c>
      <c r="O855" s="4" t="s">
        <v>49</v>
      </c>
      <c r="P855" s="3" t="s">
        <v>66</v>
      </c>
      <c r="Q855" s="3" t="s">
        <v>893</v>
      </c>
      <c r="R855" s="3" t="s">
        <v>67</v>
      </c>
      <c r="S855" s="3" t="s">
        <v>68</v>
      </c>
      <c r="T855" s="3" t="s">
        <v>69</v>
      </c>
      <c r="U855" s="3" t="s">
        <v>70</v>
      </c>
      <c r="V855" s="3" t="s">
        <v>43</v>
      </c>
      <c r="W855" s="3" t="s">
        <v>44</v>
      </c>
      <c r="X855" s="3" t="s">
        <v>45</v>
      </c>
      <c r="Y855" s="3" t="s">
        <v>46</v>
      </c>
      <c r="Z855" s="3" t="s">
        <v>73</v>
      </c>
      <c r="AA855" s="3" t="s">
        <v>907</v>
      </c>
      <c r="AB855" s="12" t="str">
        <f t="shared" si="185"/>
        <v>Clethodim</v>
      </c>
      <c r="AC855" s="10"/>
      <c r="AD855" s="10"/>
      <c r="AE855" s="4">
        <v>25839</v>
      </c>
      <c r="AF855" s="4">
        <v>25.84</v>
      </c>
      <c r="AG855" s="4">
        <v>247000</v>
      </c>
      <c r="AJ855" s="10"/>
      <c r="AK855" s="10"/>
      <c r="AL855" s="10"/>
    </row>
    <row r="856" spans="1:38" ht="22" customHeight="1" x14ac:dyDescent="0.3">
      <c r="A856" s="5">
        <v>43500</v>
      </c>
      <c r="B856" s="6" t="s">
        <v>31</v>
      </c>
      <c r="C856" s="6" t="s">
        <v>32</v>
      </c>
      <c r="D856" s="7" t="s">
        <v>49</v>
      </c>
      <c r="E856" s="7" t="s">
        <v>49</v>
      </c>
      <c r="F856" s="6" t="s">
        <v>33</v>
      </c>
      <c r="G856" s="7" t="s">
        <v>49</v>
      </c>
      <c r="H856" s="7" t="s">
        <v>49</v>
      </c>
      <c r="I856" s="6" t="s">
        <v>34</v>
      </c>
      <c r="J856" s="6" t="s">
        <v>65</v>
      </c>
      <c r="K856" s="7" t="s">
        <v>49</v>
      </c>
      <c r="L856" s="7" t="s">
        <v>49</v>
      </c>
      <c r="M856" s="6" t="s">
        <v>33</v>
      </c>
      <c r="N856" s="7" t="s">
        <v>49</v>
      </c>
      <c r="O856" s="7" t="s">
        <v>49</v>
      </c>
      <c r="P856" s="6" t="s">
        <v>66</v>
      </c>
      <c r="Q856" s="6" t="s">
        <v>893</v>
      </c>
      <c r="R856" s="6" t="s">
        <v>67</v>
      </c>
      <c r="S856" s="6" t="s">
        <v>68</v>
      </c>
      <c r="T856" s="6" t="s">
        <v>69</v>
      </c>
      <c r="U856" s="6" t="s">
        <v>70</v>
      </c>
      <c r="V856" s="6" t="s">
        <v>43</v>
      </c>
      <c r="W856" s="6" t="s">
        <v>44</v>
      </c>
      <c r="X856" s="6" t="s">
        <v>45</v>
      </c>
      <c r="Y856" s="6" t="s">
        <v>46</v>
      </c>
      <c r="Z856" s="6" t="s">
        <v>73</v>
      </c>
      <c r="AA856" s="6" t="s">
        <v>907</v>
      </c>
      <c r="AB856" s="12" t="str">
        <f t="shared" si="185"/>
        <v>Clethodim</v>
      </c>
      <c r="AC856" s="7"/>
      <c r="AD856" s="7"/>
      <c r="AE856" s="7">
        <v>28400</v>
      </c>
      <c r="AF856" s="7">
        <v>28.4</v>
      </c>
      <c r="AG856" s="7">
        <v>271000</v>
      </c>
      <c r="AJ856" s="7"/>
      <c r="AK856" s="7"/>
      <c r="AL856" s="7"/>
    </row>
    <row r="857" spans="1:38" ht="22" customHeight="1" x14ac:dyDescent="0.3">
      <c r="A857" s="2">
        <v>43500</v>
      </c>
      <c r="B857" s="3" t="s">
        <v>31</v>
      </c>
      <c r="C857" s="3" t="s">
        <v>32</v>
      </c>
      <c r="D857" s="4" t="s">
        <v>49</v>
      </c>
      <c r="E857" s="4" t="s">
        <v>49</v>
      </c>
      <c r="F857" s="3" t="s">
        <v>33</v>
      </c>
      <c r="G857" s="4" t="s">
        <v>49</v>
      </c>
      <c r="H857" s="4" t="s">
        <v>49</v>
      </c>
      <c r="I857" s="3" t="s">
        <v>34</v>
      </c>
      <c r="J857" s="3" t="s">
        <v>65</v>
      </c>
      <c r="K857" s="4" t="s">
        <v>49</v>
      </c>
      <c r="L857" s="4" t="s">
        <v>49</v>
      </c>
      <c r="M857" s="3" t="s">
        <v>33</v>
      </c>
      <c r="N857" s="4" t="s">
        <v>49</v>
      </c>
      <c r="O857" s="4" t="s">
        <v>49</v>
      </c>
      <c r="P857" s="3" t="s">
        <v>66</v>
      </c>
      <c r="Q857" s="3" t="s">
        <v>893</v>
      </c>
      <c r="R857" s="3" t="s">
        <v>67</v>
      </c>
      <c r="S857" s="3" t="s">
        <v>68</v>
      </c>
      <c r="T857" s="3" t="s">
        <v>69</v>
      </c>
      <c r="U857" s="3" t="s">
        <v>70</v>
      </c>
      <c r="V857" s="3" t="s">
        <v>43</v>
      </c>
      <c r="W857" s="3" t="s">
        <v>44</v>
      </c>
      <c r="X857" s="3" t="s">
        <v>45</v>
      </c>
      <c r="Y857" s="3" t="s">
        <v>46</v>
      </c>
      <c r="Z857" s="3" t="s">
        <v>73</v>
      </c>
      <c r="AA857" s="3" t="s">
        <v>907</v>
      </c>
      <c r="AB857" s="12" t="str">
        <f t="shared" si="185"/>
        <v>Clethodim</v>
      </c>
      <c r="AC857" s="10"/>
      <c r="AD857" s="10"/>
      <c r="AE857" s="4">
        <v>24379</v>
      </c>
      <c r="AF857" s="4">
        <v>24.38</v>
      </c>
      <c r="AG857" s="4">
        <v>233000</v>
      </c>
      <c r="AJ857" s="10"/>
      <c r="AK857" s="10"/>
      <c r="AL857" s="10"/>
    </row>
    <row r="858" spans="1:38" ht="22" customHeight="1" x14ac:dyDescent="0.3">
      <c r="A858" s="5">
        <v>43500</v>
      </c>
      <c r="B858" s="6" t="s">
        <v>31</v>
      </c>
      <c r="C858" s="6" t="s">
        <v>32</v>
      </c>
      <c r="D858" s="7" t="s">
        <v>49</v>
      </c>
      <c r="E858" s="7" t="s">
        <v>49</v>
      </c>
      <c r="F858" s="6" t="s">
        <v>33</v>
      </c>
      <c r="G858" s="7" t="s">
        <v>49</v>
      </c>
      <c r="H858" s="7" t="s">
        <v>49</v>
      </c>
      <c r="I858" s="6" t="s">
        <v>34</v>
      </c>
      <c r="J858" s="6" t="s">
        <v>77</v>
      </c>
      <c r="K858" s="6" t="s">
        <v>78</v>
      </c>
      <c r="L858" s="6" t="s">
        <v>68</v>
      </c>
      <c r="M858" s="6" t="s">
        <v>33</v>
      </c>
      <c r="N858" s="7" t="s">
        <v>49</v>
      </c>
      <c r="O858" s="7" t="s">
        <v>49</v>
      </c>
      <c r="P858" s="6" t="s">
        <v>79</v>
      </c>
      <c r="Q858" s="6" t="s">
        <v>39</v>
      </c>
      <c r="R858" s="6" t="s">
        <v>67</v>
      </c>
      <c r="S858" s="6" t="s">
        <v>68</v>
      </c>
      <c r="T858" s="6" t="s">
        <v>69</v>
      </c>
      <c r="U858" s="6" t="s">
        <v>70</v>
      </c>
      <c r="V858" s="6" t="s">
        <v>43</v>
      </c>
      <c r="W858" s="6" t="s">
        <v>44</v>
      </c>
      <c r="X858" s="6" t="s">
        <v>45</v>
      </c>
      <c r="Y858" s="6" t="s">
        <v>46</v>
      </c>
      <c r="Z858" s="6" t="s">
        <v>234</v>
      </c>
      <c r="AA858" s="6" t="s">
        <v>1015</v>
      </c>
      <c r="AB858" s="12"/>
      <c r="AC858" s="7"/>
      <c r="AD858" s="7"/>
      <c r="AE858" s="7">
        <v>18755</v>
      </c>
      <c r="AF858" s="7">
        <v>18.75</v>
      </c>
      <c r="AG858" s="7">
        <v>65400</v>
      </c>
      <c r="AJ858" s="7"/>
      <c r="AK858" s="7"/>
      <c r="AL858" s="7"/>
    </row>
    <row r="859" spans="1:38" ht="22" customHeight="1" x14ac:dyDescent="0.3">
      <c r="A859" s="2">
        <v>43500</v>
      </c>
      <c r="B859" s="3" t="s">
        <v>31</v>
      </c>
      <c r="C859" s="3" t="s">
        <v>32</v>
      </c>
      <c r="D859" s="4" t="s">
        <v>49</v>
      </c>
      <c r="E859" s="4" t="s">
        <v>49</v>
      </c>
      <c r="F859" s="3" t="s">
        <v>33</v>
      </c>
      <c r="G859" s="4" t="s">
        <v>49</v>
      </c>
      <c r="H859" s="4" t="s">
        <v>49</v>
      </c>
      <c r="I859" s="3" t="s">
        <v>34</v>
      </c>
      <c r="J859" s="3" t="s">
        <v>65</v>
      </c>
      <c r="K859" s="4" t="s">
        <v>49</v>
      </c>
      <c r="L859" s="4" t="s">
        <v>49</v>
      </c>
      <c r="M859" s="3" t="s">
        <v>33</v>
      </c>
      <c r="N859" s="4" t="s">
        <v>49</v>
      </c>
      <c r="O859" s="4" t="s">
        <v>49</v>
      </c>
      <c r="P859" s="3" t="s">
        <v>66</v>
      </c>
      <c r="Q859" s="3" t="s">
        <v>400</v>
      </c>
      <c r="R859" s="3" t="s">
        <v>67</v>
      </c>
      <c r="S859" s="3" t="s">
        <v>68</v>
      </c>
      <c r="T859" s="3" t="s">
        <v>69</v>
      </c>
      <c r="U859" s="3" t="s">
        <v>70</v>
      </c>
      <c r="V859" s="3" t="s">
        <v>43</v>
      </c>
      <c r="W859" s="3" t="s">
        <v>44</v>
      </c>
      <c r="X859" s="3" t="s">
        <v>45</v>
      </c>
      <c r="Y859" s="3" t="s">
        <v>46</v>
      </c>
      <c r="Z859" s="3" t="s">
        <v>480</v>
      </c>
      <c r="AA859" s="3" t="s">
        <v>990</v>
      </c>
      <c r="AB859" s="12" t="str">
        <f t="shared" si="185"/>
        <v>Clethodim</v>
      </c>
      <c r="AC859" s="10"/>
      <c r="AD859" s="10"/>
      <c r="AE859" s="4">
        <v>26959</v>
      </c>
      <c r="AF859" s="4">
        <v>26.96</v>
      </c>
      <c r="AG859" s="4">
        <v>213000</v>
      </c>
      <c r="AJ859" s="10"/>
      <c r="AK859" s="10"/>
      <c r="AL859" s="10"/>
    </row>
    <row r="860" spans="1:38" ht="22" customHeight="1" x14ac:dyDescent="0.3">
      <c r="A860" s="5">
        <v>43500</v>
      </c>
      <c r="B860" s="6" t="s">
        <v>31</v>
      </c>
      <c r="C860" s="6" t="s">
        <v>32</v>
      </c>
      <c r="D860" s="7" t="s">
        <v>49</v>
      </c>
      <c r="E860" s="7" t="s">
        <v>49</v>
      </c>
      <c r="F860" s="6" t="s">
        <v>33</v>
      </c>
      <c r="G860" s="7" t="s">
        <v>49</v>
      </c>
      <c r="H860" s="7" t="s">
        <v>49</v>
      </c>
      <c r="I860" s="6" t="s">
        <v>34</v>
      </c>
      <c r="J860" s="6" t="s">
        <v>65</v>
      </c>
      <c r="K860" s="7" t="s">
        <v>49</v>
      </c>
      <c r="L860" s="7" t="s">
        <v>49</v>
      </c>
      <c r="M860" s="6" t="s">
        <v>33</v>
      </c>
      <c r="N860" s="7" t="s">
        <v>49</v>
      </c>
      <c r="O860" s="7" t="s">
        <v>49</v>
      </c>
      <c r="P860" s="6" t="s">
        <v>66</v>
      </c>
      <c r="Q860" s="6" t="s">
        <v>39</v>
      </c>
      <c r="R860" s="6" t="s">
        <v>67</v>
      </c>
      <c r="S860" s="6" t="s">
        <v>68</v>
      </c>
      <c r="T860" s="6" t="s">
        <v>69</v>
      </c>
      <c r="U860" s="6" t="s">
        <v>70</v>
      </c>
      <c r="V860" s="6" t="s">
        <v>43</v>
      </c>
      <c r="W860" s="6" t="s">
        <v>44</v>
      </c>
      <c r="X860" s="6" t="s">
        <v>45</v>
      </c>
      <c r="Y860" s="6" t="s">
        <v>46</v>
      </c>
      <c r="Z860" s="6" t="s">
        <v>71</v>
      </c>
      <c r="AA860" s="6" t="s">
        <v>1012</v>
      </c>
      <c r="AB860" s="12" t="str">
        <f>IF(ISNUMBER(SEARCH("2,4 D",AA860)),"2,4-Dichlorophenoxyacetic acid",IF(ISNUMBER(SEARCH("ACIDO",AA860)),"2,4-Dichlorophenoxyacetic acid",IF(ISNUMBER(SEARCH("NAPHTHA",AA860)),"Aromatic Solvent Mixture",IF(ISNUMBER(SEARCH("DIMETHYLAMINE",AA860)),"Dimethylamine",IF(ISNUMBER(SEARCH("DIMETILAMINA",AA860)),"Dimethylamine",IF(ISNUMBER(SEARCH("JUMP",AA860)),"Diuron",IF(ISNUMBER(SEARCH("2-AMINO-2,3-DIMETHYL BUTYRAMIDE",AA860)),"Herbicide Amine Intermediate",IF(ISNUMBER(SEARCH("TEBUTHIURON",AA860)),"Tebuthiuron","FIXIT"))))))))</f>
        <v>Diuron</v>
      </c>
      <c r="AC860" s="7"/>
      <c r="AD860" s="7"/>
      <c r="AE860" s="7">
        <v>89392</v>
      </c>
      <c r="AF860" s="7">
        <v>89.39</v>
      </c>
      <c r="AG860" s="7">
        <v>854000</v>
      </c>
      <c r="AJ860" s="7"/>
      <c r="AK860" s="7"/>
      <c r="AL860" s="7"/>
    </row>
    <row r="861" spans="1:38" ht="22" customHeight="1" x14ac:dyDescent="0.3">
      <c r="A861" s="2">
        <v>43500</v>
      </c>
      <c r="B861" s="3" t="s">
        <v>31</v>
      </c>
      <c r="C861" s="3" t="s">
        <v>32</v>
      </c>
      <c r="D861" s="4" t="s">
        <v>49</v>
      </c>
      <c r="E861" s="4" t="s">
        <v>49</v>
      </c>
      <c r="F861" s="3" t="s">
        <v>33</v>
      </c>
      <c r="G861" s="4" t="s">
        <v>49</v>
      </c>
      <c r="H861" s="4" t="s">
        <v>49</v>
      </c>
      <c r="I861" s="3" t="s">
        <v>34</v>
      </c>
      <c r="J861" s="3" t="s">
        <v>65</v>
      </c>
      <c r="K861" s="4" t="s">
        <v>49</v>
      </c>
      <c r="L861" s="4" t="s">
        <v>49</v>
      </c>
      <c r="M861" s="3" t="s">
        <v>33</v>
      </c>
      <c r="N861" s="4" t="s">
        <v>49</v>
      </c>
      <c r="O861" s="4" t="s">
        <v>49</v>
      </c>
      <c r="P861" s="3" t="s">
        <v>66</v>
      </c>
      <c r="Q861" s="3" t="s">
        <v>893</v>
      </c>
      <c r="R861" s="3" t="s">
        <v>67</v>
      </c>
      <c r="S861" s="3" t="s">
        <v>68</v>
      </c>
      <c r="T861" s="3" t="s">
        <v>69</v>
      </c>
      <c r="U861" s="3" t="s">
        <v>70</v>
      </c>
      <c r="V861" s="3" t="s">
        <v>43</v>
      </c>
      <c r="W861" s="3" t="s">
        <v>44</v>
      </c>
      <c r="X861" s="3" t="s">
        <v>45</v>
      </c>
      <c r="Y861" s="3" t="s">
        <v>46</v>
      </c>
      <c r="Z861" s="3" t="s">
        <v>73</v>
      </c>
      <c r="AA861" s="3" t="s">
        <v>907</v>
      </c>
      <c r="AB861" s="12" t="str">
        <f t="shared" si="185"/>
        <v>Clethodim</v>
      </c>
      <c r="AC861" s="10"/>
      <c r="AD861" s="10"/>
      <c r="AE861" s="4">
        <v>25059</v>
      </c>
      <c r="AF861" s="4">
        <v>25.06</v>
      </c>
      <c r="AG861" s="4">
        <v>240000</v>
      </c>
      <c r="AJ861" s="10"/>
      <c r="AK861" s="10"/>
      <c r="AL861" s="10"/>
    </row>
    <row r="862" spans="1:38" ht="22" customHeight="1" x14ac:dyDescent="0.3">
      <c r="A862" s="5">
        <v>43500</v>
      </c>
      <c r="B862" s="6" t="s">
        <v>31</v>
      </c>
      <c r="C862" s="6" t="s">
        <v>32</v>
      </c>
      <c r="D862" s="7" t="s">
        <v>49</v>
      </c>
      <c r="E862" s="7" t="s">
        <v>49</v>
      </c>
      <c r="F862" s="6" t="s">
        <v>33</v>
      </c>
      <c r="G862" s="7" t="s">
        <v>49</v>
      </c>
      <c r="H862" s="7" t="s">
        <v>49</v>
      </c>
      <c r="I862" s="6" t="s">
        <v>34</v>
      </c>
      <c r="J862" s="6" t="s">
        <v>65</v>
      </c>
      <c r="K862" s="7" t="s">
        <v>49</v>
      </c>
      <c r="L862" s="7" t="s">
        <v>49</v>
      </c>
      <c r="M862" s="6" t="s">
        <v>33</v>
      </c>
      <c r="N862" s="7" t="s">
        <v>49</v>
      </c>
      <c r="O862" s="7" t="s">
        <v>49</v>
      </c>
      <c r="P862" s="6" t="s">
        <v>66</v>
      </c>
      <c r="Q862" s="6" t="s">
        <v>893</v>
      </c>
      <c r="R862" s="6" t="s">
        <v>67</v>
      </c>
      <c r="S862" s="6" t="s">
        <v>68</v>
      </c>
      <c r="T862" s="6" t="s">
        <v>69</v>
      </c>
      <c r="U862" s="6" t="s">
        <v>70</v>
      </c>
      <c r="V862" s="6" t="s">
        <v>43</v>
      </c>
      <c r="W862" s="6" t="s">
        <v>44</v>
      </c>
      <c r="X862" s="6" t="s">
        <v>45</v>
      </c>
      <c r="Y862" s="6" t="s">
        <v>46</v>
      </c>
      <c r="Z862" s="6" t="s">
        <v>73</v>
      </c>
      <c r="AA862" s="6" t="s">
        <v>907</v>
      </c>
      <c r="AB862" s="12" t="str">
        <f t="shared" si="185"/>
        <v>Clethodim</v>
      </c>
      <c r="AC862" s="7"/>
      <c r="AD862" s="7"/>
      <c r="AE862" s="7">
        <v>24859</v>
      </c>
      <c r="AF862" s="7">
        <v>24.86</v>
      </c>
      <c r="AG862" s="7">
        <v>238000</v>
      </c>
      <c r="AJ862" s="7"/>
      <c r="AK862" s="7"/>
      <c r="AL862" s="7"/>
    </row>
    <row r="863" spans="1:38" ht="22" customHeight="1" x14ac:dyDescent="0.3">
      <c r="A863" s="2">
        <v>43500</v>
      </c>
      <c r="B863" s="3" t="s">
        <v>31</v>
      </c>
      <c r="C863" s="3" t="s">
        <v>32</v>
      </c>
      <c r="D863" s="4" t="s">
        <v>49</v>
      </c>
      <c r="E863" s="4" t="s">
        <v>49</v>
      </c>
      <c r="F863" s="3" t="s">
        <v>33</v>
      </c>
      <c r="G863" s="4" t="s">
        <v>49</v>
      </c>
      <c r="H863" s="4" t="s">
        <v>49</v>
      </c>
      <c r="I863" s="3" t="s">
        <v>34</v>
      </c>
      <c r="J863" s="3" t="s">
        <v>65</v>
      </c>
      <c r="K863" s="4" t="s">
        <v>49</v>
      </c>
      <c r="L863" s="4" t="s">
        <v>49</v>
      </c>
      <c r="M863" s="3" t="s">
        <v>33</v>
      </c>
      <c r="N863" s="4" t="s">
        <v>49</v>
      </c>
      <c r="O863" s="4" t="s">
        <v>49</v>
      </c>
      <c r="P863" s="3" t="s">
        <v>66</v>
      </c>
      <c r="Q863" s="3" t="s">
        <v>893</v>
      </c>
      <c r="R863" s="3" t="s">
        <v>67</v>
      </c>
      <c r="S863" s="3" t="s">
        <v>68</v>
      </c>
      <c r="T863" s="3" t="s">
        <v>69</v>
      </c>
      <c r="U863" s="3" t="s">
        <v>70</v>
      </c>
      <c r="V863" s="3" t="s">
        <v>43</v>
      </c>
      <c r="W863" s="3" t="s">
        <v>44</v>
      </c>
      <c r="X863" s="3" t="s">
        <v>45</v>
      </c>
      <c r="Y863" s="3" t="s">
        <v>46</v>
      </c>
      <c r="Z863" s="3" t="s">
        <v>73</v>
      </c>
      <c r="AA863" s="3" t="s">
        <v>907</v>
      </c>
      <c r="AB863" s="12" t="str">
        <f t="shared" si="185"/>
        <v>Clethodim</v>
      </c>
      <c r="AC863" s="10"/>
      <c r="AD863" s="10"/>
      <c r="AE863" s="4">
        <v>27319</v>
      </c>
      <c r="AF863" s="4">
        <v>27.32</v>
      </c>
      <c r="AG863" s="4">
        <v>261000</v>
      </c>
      <c r="AJ863" s="10"/>
      <c r="AK863" s="10"/>
      <c r="AL863" s="10"/>
    </row>
    <row r="864" spans="1:38" ht="22" customHeight="1" x14ac:dyDescent="0.3">
      <c r="A864" s="5">
        <v>43500</v>
      </c>
      <c r="B864" s="6" t="s">
        <v>50</v>
      </c>
      <c r="C864" s="6" t="s">
        <v>32</v>
      </c>
      <c r="D864" s="7" t="s">
        <v>49</v>
      </c>
      <c r="E864" s="7" t="s">
        <v>49</v>
      </c>
      <c r="F864" s="6" t="s">
        <v>33</v>
      </c>
      <c r="G864" s="7" t="s">
        <v>49</v>
      </c>
      <c r="H864" s="7" t="s">
        <v>49</v>
      </c>
      <c r="I864" s="6" t="s">
        <v>34</v>
      </c>
      <c r="J864" s="6" t="s">
        <v>173</v>
      </c>
      <c r="K864" s="6" t="s">
        <v>174</v>
      </c>
      <c r="L864" s="6" t="s">
        <v>97</v>
      </c>
      <c r="M864" s="7" t="s">
        <v>49</v>
      </c>
      <c r="N864" s="7" t="s">
        <v>49</v>
      </c>
      <c r="O864" s="7" t="s">
        <v>49</v>
      </c>
      <c r="P864" s="6" t="s">
        <v>760</v>
      </c>
      <c r="Q864" s="6" t="s">
        <v>39</v>
      </c>
      <c r="R864" s="6" t="s">
        <v>176</v>
      </c>
      <c r="S864" s="6" t="s">
        <v>97</v>
      </c>
      <c r="T864" s="6" t="s">
        <v>177</v>
      </c>
      <c r="U864" s="6" t="s">
        <v>178</v>
      </c>
      <c r="V864" s="6" t="s">
        <v>43</v>
      </c>
      <c r="W864" s="6" t="s">
        <v>44</v>
      </c>
      <c r="X864" s="6" t="s">
        <v>45</v>
      </c>
      <c r="Y864" s="6" t="s">
        <v>46</v>
      </c>
      <c r="Z864" s="6" t="s">
        <v>179</v>
      </c>
      <c r="AA864" s="6" t="s">
        <v>1016</v>
      </c>
      <c r="AB864" s="12" t="str">
        <f t="shared" ref="AB864" si="188">IF(ISNUMBER(SEARCH("DMS",AA864)),"Dimethyl Sulfate",IF(ISNUMBER(SEARCH("2,4-XILIDIN",AA864)),"2,4-Xylidine",IF(ISNUMBER(SEARCH("GALIGAN",AA864)),"Oxyfluorfen",IF(ISNUMBER(SEARCH("DIMETHYLAMINE",AA864)),"Dimethylamine",IF(ISNUMBER(SEARCH("ORTHOFORMATE",AA864)),"Trimethyl orthoformate",IF(ISNUMBER(SEARCH("NOVALURON",AA864)),"Novaluron",IF(ISNUMBER(SEARCH("DIMETHYL SULPHATE",AA864)),"Dimethyl Sulphate",IF(ISNUMBER(SEARCH("ALTAPYNE",AA864)),"Acid Based Co-Emulsifier",IF(ISNUMBER(SEARCH("METHANESULFONYL",AA864)),"Methanesulfonyl chloride",IF(ISNUMBER(SEARCH("METHYL FORMATE",AA864)),"Methanoate",IF(ISNUMBER(SEARCH("FLUEN",AA864)),"Fluensulfone","FIX IT")))))))))))</f>
        <v>Acid Based Co-Emulsifier</v>
      </c>
      <c r="AC864" s="7"/>
      <c r="AD864" s="7"/>
      <c r="AE864" s="7">
        <v>69500</v>
      </c>
      <c r="AF864" s="7">
        <v>69.5</v>
      </c>
      <c r="AG864" s="7">
        <v>38300</v>
      </c>
      <c r="AJ864" s="7"/>
      <c r="AK864" s="7"/>
      <c r="AL864" s="7"/>
    </row>
    <row r="865" spans="1:38" ht="22" customHeight="1" x14ac:dyDescent="0.3">
      <c r="A865" s="2">
        <v>43500</v>
      </c>
      <c r="B865" s="3" t="s">
        <v>31</v>
      </c>
      <c r="C865" s="3" t="s">
        <v>32</v>
      </c>
      <c r="D865" s="4" t="s">
        <v>49</v>
      </c>
      <c r="E865" s="4" t="s">
        <v>49</v>
      </c>
      <c r="F865" s="3" t="s">
        <v>33</v>
      </c>
      <c r="G865" s="4" t="s">
        <v>49</v>
      </c>
      <c r="H865" s="4" t="s">
        <v>49</v>
      </c>
      <c r="I865" s="3" t="s">
        <v>34</v>
      </c>
      <c r="J865" s="3" t="s">
        <v>65</v>
      </c>
      <c r="K865" s="4" t="s">
        <v>49</v>
      </c>
      <c r="L865" s="4" t="s">
        <v>49</v>
      </c>
      <c r="M865" s="3" t="s">
        <v>33</v>
      </c>
      <c r="N865" s="4" t="s">
        <v>49</v>
      </c>
      <c r="O865" s="4" t="s">
        <v>49</v>
      </c>
      <c r="P865" s="3" t="s">
        <v>66</v>
      </c>
      <c r="Q865" s="3" t="s">
        <v>39</v>
      </c>
      <c r="R865" s="3" t="s">
        <v>67</v>
      </c>
      <c r="S865" s="3" t="s">
        <v>68</v>
      </c>
      <c r="T865" s="3" t="s">
        <v>69</v>
      </c>
      <c r="U865" s="3" t="s">
        <v>70</v>
      </c>
      <c r="V865" s="3" t="s">
        <v>43</v>
      </c>
      <c r="W865" s="3" t="s">
        <v>44</v>
      </c>
      <c r="X865" s="3" t="s">
        <v>45</v>
      </c>
      <c r="Y865" s="3" t="s">
        <v>46</v>
      </c>
      <c r="Z865" s="3" t="s">
        <v>73</v>
      </c>
      <c r="AA865" s="3" t="s">
        <v>1017</v>
      </c>
      <c r="AB865" s="12" t="s">
        <v>3158</v>
      </c>
      <c r="AC865" s="10"/>
      <c r="AD865" s="10"/>
      <c r="AE865" s="4">
        <v>36960</v>
      </c>
      <c r="AF865" s="4">
        <v>36.96</v>
      </c>
      <c r="AG865" s="4">
        <v>353000</v>
      </c>
      <c r="AJ865" s="10"/>
      <c r="AK865" s="10"/>
      <c r="AL865" s="10"/>
    </row>
    <row r="866" spans="1:38" ht="22" customHeight="1" x14ac:dyDescent="0.3">
      <c r="A866" s="5">
        <v>43500</v>
      </c>
      <c r="B866" s="6" t="s">
        <v>31</v>
      </c>
      <c r="C866" s="6" t="s">
        <v>32</v>
      </c>
      <c r="D866" s="7" t="s">
        <v>49</v>
      </c>
      <c r="E866" s="7" t="s">
        <v>49</v>
      </c>
      <c r="F866" s="6" t="s">
        <v>33</v>
      </c>
      <c r="G866" s="7" t="s">
        <v>49</v>
      </c>
      <c r="H866" s="7" t="s">
        <v>49</v>
      </c>
      <c r="I866" s="6" t="s">
        <v>34</v>
      </c>
      <c r="J866" s="6" t="s">
        <v>65</v>
      </c>
      <c r="K866" s="7" t="s">
        <v>49</v>
      </c>
      <c r="L866" s="7" t="s">
        <v>49</v>
      </c>
      <c r="M866" s="6" t="s">
        <v>33</v>
      </c>
      <c r="N866" s="7" t="s">
        <v>49</v>
      </c>
      <c r="O866" s="7" t="s">
        <v>49</v>
      </c>
      <c r="P866" s="6" t="s">
        <v>66</v>
      </c>
      <c r="Q866" s="6" t="s">
        <v>893</v>
      </c>
      <c r="R866" s="6" t="s">
        <v>67</v>
      </c>
      <c r="S866" s="6" t="s">
        <v>68</v>
      </c>
      <c r="T866" s="6" t="s">
        <v>69</v>
      </c>
      <c r="U866" s="6" t="s">
        <v>70</v>
      </c>
      <c r="V866" s="6" t="s">
        <v>43</v>
      </c>
      <c r="W866" s="6" t="s">
        <v>44</v>
      </c>
      <c r="X866" s="6" t="s">
        <v>45</v>
      </c>
      <c r="Y866" s="6" t="s">
        <v>46</v>
      </c>
      <c r="Z866" s="6" t="s">
        <v>73</v>
      </c>
      <c r="AA866" s="6" t="s">
        <v>907</v>
      </c>
      <c r="AB866" s="12" t="str">
        <f t="shared" si="185"/>
        <v>Clethodim</v>
      </c>
      <c r="AC866" s="7"/>
      <c r="AD866" s="7"/>
      <c r="AE866" s="7">
        <v>25080</v>
      </c>
      <c r="AF866" s="7">
        <v>25.08</v>
      </c>
      <c r="AG866" s="7">
        <v>240000</v>
      </c>
      <c r="AJ866" s="7"/>
      <c r="AK866" s="7"/>
      <c r="AL866" s="7"/>
    </row>
    <row r="867" spans="1:38" ht="22" customHeight="1" x14ac:dyDescent="0.3">
      <c r="A867" s="2">
        <v>43496</v>
      </c>
      <c r="B867" s="3" t="s">
        <v>31</v>
      </c>
      <c r="C867" s="3" t="s">
        <v>32</v>
      </c>
      <c r="D867" s="4" t="s">
        <v>49</v>
      </c>
      <c r="E867" s="4" t="s">
        <v>49</v>
      </c>
      <c r="F867" s="3" t="s">
        <v>33</v>
      </c>
      <c r="G867" s="4" t="s">
        <v>49</v>
      </c>
      <c r="H867" s="4" t="s">
        <v>49</v>
      </c>
      <c r="I867" s="3" t="s">
        <v>34</v>
      </c>
      <c r="J867" s="3" t="s">
        <v>77</v>
      </c>
      <c r="K867" s="3" t="s">
        <v>78</v>
      </c>
      <c r="L867" s="3" t="s">
        <v>68</v>
      </c>
      <c r="M867" s="3" t="s">
        <v>33</v>
      </c>
      <c r="N867" s="4" t="s">
        <v>49</v>
      </c>
      <c r="O867" s="4" t="s">
        <v>49</v>
      </c>
      <c r="P867" s="3" t="s">
        <v>79</v>
      </c>
      <c r="Q867" s="3" t="s">
        <v>39</v>
      </c>
      <c r="R867" s="3" t="s">
        <v>227</v>
      </c>
      <c r="S867" s="3" t="s">
        <v>68</v>
      </c>
      <c r="T867" s="3" t="s">
        <v>228</v>
      </c>
      <c r="U867" s="3" t="s">
        <v>70</v>
      </c>
      <c r="V867" s="3" t="s">
        <v>43</v>
      </c>
      <c r="W867" s="3" t="s">
        <v>44</v>
      </c>
      <c r="X867" s="3" t="s">
        <v>45</v>
      </c>
      <c r="Y867" s="3" t="s">
        <v>46</v>
      </c>
      <c r="Z867" s="3" t="s">
        <v>82</v>
      </c>
      <c r="AA867" s="3" t="s">
        <v>1018</v>
      </c>
      <c r="AB867" s="12" t="str">
        <f>IF(ISNUMBER(SEARCH("DMS",AA867)),"Dimethyl Sulfate",IF(ISNUMBER(SEARCH("2,4-XILIDIN",AA867)),"2,4-Xylidine",IF(ISNUMBER(SEARCH("GALIGAN",AA867)),"Oxyfluorfen",IF(ISNUMBER(SEARCH("DIMETHYLAMINE",AA867)),"Dimethylamine",IF(ISNUMBER(SEARCH("ORTHOFORMATE",AA867)),"Trimethyl orthoformate",IF(ISNUMBER(SEARCH("NOVALURON",AA867)),"Novaluron",IF(ISNUMBER(SEARCH("DIMETHYL SULPHATE",AA867)),"Dimethyl Sulphate",IF(ISNUMBER(SEARCH("ALTAPYNE",AA867)),"Acid Based Co-Emulsifier",IF(ISNUMBER(SEARCH("METHANESULFONYL",AA867)),"Methanesulfonyl chloride",IF(ISNUMBER(SEARCH("METHYL FORMATE",AA867)),"Methanoate",IF(ISNUMBER(SEARCH("FLUEN",AA867)),"Fluensulfone","FIX IT")))))))))))</f>
        <v>Novaluron</v>
      </c>
      <c r="AC867" s="10"/>
      <c r="AD867" s="10"/>
      <c r="AE867" s="4">
        <v>79200</v>
      </c>
      <c r="AF867" s="4">
        <v>79.2</v>
      </c>
      <c r="AG867" s="4">
        <v>1480000</v>
      </c>
      <c r="AJ867" s="7"/>
      <c r="AK867" s="7"/>
      <c r="AL867" s="7"/>
    </row>
    <row r="868" spans="1:38" ht="22" customHeight="1" x14ac:dyDescent="0.3">
      <c r="A868" s="5">
        <v>43496</v>
      </c>
      <c r="B868" s="6" t="s">
        <v>31</v>
      </c>
      <c r="C868" s="6" t="s">
        <v>32</v>
      </c>
      <c r="D868" s="7" t="s">
        <v>49</v>
      </c>
      <c r="E868" s="7" t="s">
        <v>49</v>
      </c>
      <c r="F868" s="6" t="s">
        <v>33</v>
      </c>
      <c r="G868" s="7" t="s">
        <v>49</v>
      </c>
      <c r="H868" s="7" t="s">
        <v>49</v>
      </c>
      <c r="I868" s="6" t="s">
        <v>34</v>
      </c>
      <c r="J868" s="6" t="s">
        <v>77</v>
      </c>
      <c r="K868" s="6" t="s">
        <v>78</v>
      </c>
      <c r="L868" s="6" t="s">
        <v>68</v>
      </c>
      <c r="M868" s="6" t="s">
        <v>33</v>
      </c>
      <c r="N868" s="7" t="s">
        <v>49</v>
      </c>
      <c r="O868" s="7" t="s">
        <v>49</v>
      </c>
      <c r="P868" s="6" t="s">
        <v>79</v>
      </c>
      <c r="Q868" s="6" t="s">
        <v>39</v>
      </c>
      <c r="R868" s="6" t="s">
        <v>227</v>
      </c>
      <c r="S868" s="6" t="s">
        <v>68</v>
      </c>
      <c r="T868" s="6" t="s">
        <v>228</v>
      </c>
      <c r="U868" s="6" t="s">
        <v>70</v>
      </c>
      <c r="V868" s="6" t="s">
        <v>43</v>
      </c>
      <c r="W868" s="6" t="s">
        <v>44</v>
      </c>
      <c r="X868" s="6" t="s">
        <v>45</v>
      </c>
      <c r="Y868" s="6" t="s">
        <v>46</v>
      </c>
      <c r="Z868" s="6" t="s">
        <v>82</v>
      </c>
      <c r="AA868" s="6" t="s">
        <v>1019</v>
      </c>
      <c r="AB868" s="18" t="s">
        <v>3193</v>
      </c>
      <c r="AC868" s="7"/>
      <c r="AD868" s="7"/>
      <c r="AE868" s="7">
        <v>61830</v>
      </c>
      <c r="AF868" s="7">
        <v>61.83</v>
      </c>
      <c r="AG868" s="7">
        <v>1155000</v>
      </c>
      <c r="AJ868" s="10"/>
      <c r="AK868" s="10"/>
      <c r="AL868" s="10"/>
    </row>
    <row r="869" spans="1:38" ht="22" customHeight="1" x14ac:dyDescent="0.3">
      <c r="A869" s="2">
        <v>43496</v>
      </c>
      <c r="B869" s="3" t="s">
        <v>31</v>
      </c>
      <c r="C869" s="3" t="s">
        <v>32</v>
      </c>
      <c r="D869" s="4" t="s">
        <v>49</v>
      </c>
      <c r="E869" s="4" t="s">
        <v>49</v>
      </c>
      <c r="F869" s="3" t="s">
        <v>33</v>
      </c>
      <c r="G869" s="4" t="s">
        <v>49</v>
      </c>
      <c r="H869" s="4" t="s">
        <v>49</v>
      </c>
      <c r="I869" s="3" t="s">
        <v>34</v>
      </c>
      <c r="J869" s="3" t="s">
        <v>65</v>
      </c>
      <c r="K869" s="4" t="s">
        <v>49</v>
      </c>
      <c r="L869" s="4" t="s">
        <v>49</v>
      </c>
      <c r="M869" s="3" t="s">
        <v>33</v>
      </c>
      <c r="N869" s="4" t="s">
        <v>49</v>
      </c>
      <c r="O869" s="4" t="s">
        <v>49</v>
      </c>
      <c r="P869" s="3" t="s">
        <v>66</v>
      </c>
      <c r="Q869" s="3" t="s">
        <v>39</v>
      </c>
      <c r="R869" s="3" t="s">
        <v>227</v>
      </c>
      <c r="S869" s="3" t="s">
        <v>68</v>
      </c>
      <c r="T869" s="3" t="s">
        <v>228</v>
      </c>
      <c r="U869" s="3" t="s">
        <v>70</v>
      </c>
      <c r="V869" s="3" t="s">
        <v>43</v>
      </c>
      <c r="W869" s="3" t="s">
        <v>44</v>
      </c>
      <c r="X869" s="3" t="s">
        <v>45</v>
      </c>
      <c r="Y869" s="3" t="s">
        <v>46</v>
      </c>
      <c r="Z869" s="3" t="s">
        <v>71</v>
      </c>
      <c r="AA869" s="3" t="s">
        <v>943</v>
      </c>
      <c r="AB869" s="12" t="str">
        <f t="shared" si="185"/>
        <v>Diuron</v>
      </c>
      <c r="AC869" s="10"/>
      <c r="AD869" s="10"/>
      <c r="AE869" s="4">
        <v>22348</v>
      </c>
      <c r="AF869" s="4">
        <v>22.35</v>
      </c>
      <c r="AG869" s="4">
        <v>239000</v>
      </c>
      <c r="AJ869" s="7"/>
      <c r="AK869" s="7"/>
      <c r="AL869" s="7"/>
    </row>
    <row r="870" spans="1:38" ht="22" customHeight="1" x14ac:dyDescent="0.3">
      <c r="A870" s="5">
        <v>43496</v>
      </c>
      <c r="B870" s="6" t="s">
        <v>31</v>
      </c>
      <c r="C870" s="6" t="s">
        <v>32</v>
      </c>
      <c r="D870" s="7" t="s">
        <v>49</v>
      </c>
      <c r="E870" s="7" t="s">
        <v>49</v>
      </c>
      <c r="F870" s="6" t="s">
        <v>33</v>
      </c>
      <c r="G870" s="7" t="s">
        <v>49</v>
      </c>
      <c r="H870" s="7" t="s">
        <v>49</v>
      </c>
      <c r="I870" s="6" t="s">
        <v>34</v>
      </c>
      <c r="J870" s="6" t="s">
        <v>77</v>
      </c>
      <c r="K870" s="6" t="s">
        <v>78</v>
      </c>
      <c r="L870" s="6" t="s">
        <v>68</v>
      </c>
      <c r="M870" s="6" t="s">
        <v>33</v>
      </c>
      <c r="N870" s="7" t="s">
        <v>49</v>
      </c>
      <c r="O870" s="7" t="s">
        <v>49</v>
      </c>
      <c r="P870" s="6" t="s">
        <v>79</v>
      </c>
      <c r="Q870" s="6" t="s">
        <v>39</v>
      </c>
      <c r="R870" s="6" t="s">
        <v>227</v>
      </c>
      <c r="S870" s="6" t="s">
        <v>68</v>
      </c>
      <c r="T870" s="6" t="s">
        <v>228</v>
      </c>
      <c r="U870" s="6" t="s">
        <v>70</v>
      </c>
      <c r="V870" s="6" t="s">
        <v>43</v>
      </c>
      <c r="W870" s="6" t="s">
        <v>44</v>
      </c>
      <c r="X870" s="6" t="s">
        <v>45</v>
      </c>
      <c r="Y870" s="6" t="s">
        <v>46</v>
      </c>
      <c r="Z870" s="6" t="s">
        <v>82</v>
      </c>
      <c r="AA870" s="6" t="s">
        <v>1020</v>
      </c>
      <c r="AB870" s="12" t="str">
        <f t="shared" si="185"/>
        <v>Chlorpyrifos</v>
      </c>
      <c r="AC870" s="7"/>
      <c r="AD870" s="7"/>
      <c r="AE870" s="7">
        <v>99800</v>
      </c>
      <c r="AF870" s="7">
        <v>99.8</v>
      </c>
      <c r="AG870" s="7">
        <v>1865000</v>
      </c>
      <c r="AJ870" s="10"/>
      <c r="AK870" s="10"/>
      <c r="AL870" s="10"/>
    </row>
    <row r="871" spans="1:38" ht="22" customHeight="1" x14ac:dyDescent="0.3">
      <c r="A871" s="2">
        <v>43496</v>
      </c>
      <c r="B871" s="3" t="s">
        <v>31</v>
      </c>
      <c r="C871" s="3" t="s">
        <v>32</v>
      </c>
      <c r="D871" s="4" t="s">
        <v>49</v>
      </c>
      <c r="E871" s="4" t="s">
        <v>49</v>
      </c>
      <c r="F871" s="3" t="s">
        <v>33</v>
      </c>
      <c r="G871" s="4" t="s">
        <v>49</v>
      </c>
      <c r="H871" s="4" t="s">
        <v>49</v>
      </c>
      <c r="I871" s="3" t="s">
        <v>34</v>
      </c>
      <c r="J871" s="3" t="s">
        <v>77</v>
      </c>
      <c r="K871" s="3" t="s">
        <v>78</v>
      </c>
      <c r="L871" s="3" t="s">
        <v>68</v>
      </c>
      <c r="M871" s="3" t="s">
        <v>33</v>
      </c>
      <c r="N871" s="4" t="s">
        <v>49</v>
      </c>
      <c r="O871" s="4" t="s">
        <v>49</v>
      </c>
      <c r="P871" s="3" t="s">
        <v>79</v>
      </c>
      <c r="Q871" s="3" t="s">
        <v>39</v>
      </c>
      <c r="R871" s="3" t="s">
        <v>227</v>
      </c>
      <c r="S871" s="3" t="s">
        <v>68</v>
      </c>
      <c r="T871" s="3" t="s">
        <v>228</v>
      </c>
      <c r="U871" s="3" t="s">
        <v>70</v>
      </c>
      <c r="V871" s="3" t="s">
        <v>43</v>
      </c>
      <c r="W871" s="3" t="s">
        <v>44</v>
      </c>
      <c r="X871" s="3" t="s">
        <v>45</v>
      </c>
      <c r="Y871" s="3" t="s">
        <v>46</v>
      </c>
      <c r="Z871" s="3" t="s">
        <v>643</v>
      </c>
      <c r="AA871" s="3" t="s">
        <v>1021</v>
      </c>
      <c r="AB871" s="12" t="s">
        <v>3177</v>
      </c>
      <c r="AC871" s="10"/>
      <c r="AD871" s="10"/>
      <c r="AE871" s="4">
        <v>9269</v>
      </c>
      <c r="AF871" s="4">
        <v>9.27</v>
      </c>
      <c r="AG871" s="4">
        <v>256000</v>
      </c>
      <c r="AJ871" s="7"/>
      <c r="AK871" s="7"/>
      <c r="AL871" s="7"/>
    </row>
    <row r="872" spans="1:38" ht="22" customHeight="1" x14ac:dyDescent="0.3">
      <c r="A872" s="5">
        <v>43496</v>
      </c>
      <c r="B872" s="6" t="s">
        <v>31</v>
      </c>
      <c r="C872" s="6" t="s">
        <v>32</v>
      </c>
      <c r="D872" s="7" t="s">
        <v>49</v>
      </c>
      <c r="E872" s="7" t="s">
        <v>49</v>
      </c>
      <c r="F872" s="6" t="s">
        <v>33</v>
      </c>
      <c r="G872" s="7" t="s">
        <v>49</v>
      </c>
      <c r="H872" s="7" t="s">
        <v>49</v>
      </c>
      <c r="I872" s="6" t="s">
        <v>34</v>
      </c>
      <c r="J872" s="6" t="s">
        <v>77</v>
      </c>
      <c r="K872" s="6" t="s">
        <v>78</v>
      </c>
      <c r="L872" s="6" t="s">
        <v>68</v>
      </c>
      <c r="M872" s="6" t="s">
        <v>33</v>
      </c>
      <c r="N872" s="7" t="s">
        <v>49</v>
      </c>
      <c r="O872" s="7" t="s">
        <v>49</v>
      </c>
      <c r="P872" s="6" t="s">
        <v>79</v>
      </c>
      <c r="Q872" s="6" t="s">
        <v>39</v>
      </c>
      <c r="R872" s="6" t="s">
        <v>227</v>
      </c>
      <c r="S872" s="6" t="s">
        <v>68</v>
      </c>
      <c r="T872" s="6" t="s">
        <v>228</v>
      </c>
      <c r="U872" s="6" t="s">
        <v>70</v>
      </c>
      <c r="V872" s="6" t="s">
        <v>43</v>
      </c>
      <c r="W872" s="6" t="s">
        <v>44</v>
      </c>
      <c r="X872" s="6" t="s">
        <v>45</v>
      </c>
      <c r="Y872" s="6" t="s">
        <v>46</v>
      </c>
      <c r="Z872" s="6" t="s">
        <v>82</v>
      </c>
      <c r="AA872" s="6" t="s">
        <v>1022</v>
      </c>
      <c r="AB872" s="12" t="str">
        <f t="shared" si="185"/>
        <v>Chlorpyrifos</v>
      </c>
      <c r="AC872" s="7"/>
      <c r="AD872" s="7"/>
      <c r="AE872" s="7">
        <v>39920</v>
      </c>
      <c r="AF872" s="7">
        <v>39.92</v>
      </c>
      <c r="AG872" s="7">
        <v>746000</v>
      </c>
      <c r="AJ872" s="10"/>
      <c r="AK872" s="10"/>
      <c r="AL872" s="10"/>
    </row>
    <row r="873" spans="1:38" ht="22" customHeight="1" x14ac:dyDescent="0.3">
      <c r="A873" s="2">
        <v>43496</v>
      </c>
      <c r="B873" s="3" t="s">
        <v>31</v>
      </c>
      <c r="C873" s="3" t="s">
        <v>32</v>
      </c>
      <c r="D873" s="4" t="s">
        <v>49</v>
      </c>
      <c r="E873" s="4" t="s">
        <v>49</v>
      </c>
      <c r="F873" s="3" t="s">
        <v>33</v>
      </c>
      <c r="G873" s="4" t="s">
        <v>49</v>
      </c>
      <c r="H873" s="4" t="s">
        <v>49</v>
      </c>
      <c r="I873" s="3" t="s">
        <v>34</v>
      </c>
      <c r="J873" s="3" t="s">
        <v>77</v>
      </c>
      <c r="K873" s="3" t="s">
        <v>78</v>
      </c>
      <c r="L873" s="3" t="s">
        <v>68</v>
      </c>
      <c r="M873" s="3" t="s">
        <v>33</v>
      </c>
      <c r="N873" s="4" t="s">
        <v>49</v>
      </c>
      <c r="O873" s="4" t="s">
        <v>49</v>
      </c>
      <c r="P873" s="3" t="s">
        <v>79</v>
      </c>
      <c r="Q873" s="3" t="s">
        <v>39</v>
      </c>
      <c r="R873" s="3" t="s">
        <v>227</v>
      </c>
      <c r="S873" s="3" t="s">
        <v>68</v>
      </c>
      <c r="T873" s="3" t="s">
        <v>228</v>
      </c>
      <c r="U873" s="3" t="s">
        <v>70</v>
      </c>
      <c r="V873" s="3" t="s">
        <v>43</v>
      </c>
      <c r="W873" s="3" t="s">
        <v>44</v>
      </c>
      <c r="X873" s="3" t="s">
        <v>45</v>
      </c>
      <c r="Y873" s="3" t="s">
        <v>46</v>
      </c>
      <c r="Z873" s="3" t="s">
        <v>82</v>
      </c>
      <c r="AA873" s="3" t="s">
        <v>1023</v>
      </c>
      <c r="AB873" s="18" t="s">
        <v>3193</v>
      </c>
      <c r="AC873" s="10"/>
      <c r="AD873" s="10"/>
      <c r="AE873" s="4">
        <v>41220</v>
      </c>
      <c r="AF873" s="4">
        <v>41.22</v>
      </c>
      <c r="AG873" s="4">
        <v>770000</v>
      </c>
      <c r="AJ873" s="7"/>
      <c r="AK873" s="7"/>
      <c r="AL873" s="7"/>
    </row>
    <row r="874" spans="1:38" ht="22" customHeight="1" x14ac:dyDescent="0.3">
      <c r="A874" s="5">
        <v>43496</v>
      </c>
      <c r="B874" s="6" t="s">
        <v>31</v>
      </c>
      <c r="C874" s="6" t="s">
        <v>32</v>
      </c>
      <c r="D874" s="7" t="s">
        <v>49</v>
      </c>
      <c r="E874" s="7" t="s">
        <v>49</v>
      </c>
      <c r="F874" s="6" t="s">
        <v>33</v>
      </c>
      <c r="G874" s="7" t="s">
        <v>49</v>
      </c>
      <c r="H874" s="7" t="s">
        <v>49</v>
      </c>
      <c r="I874" s="6" t="s">
        <v>34</v>
      </c>
      <c r="J874" s="6" t="s">
        <v>77</v>
      </c>
      <c r="K874" s="6" t="s">
        <v>78</v>
      </c>
      <c r="L874" s="6" t="s">
        <v>68</v>
      </c>
      <c r="M874" s="6" t="s">
        <v>33</v>
      </c>
      <c r="N874" s="7" t="s">
        <v>49</v>
      </c>
      <c r="O874" s="7" t="s">
        <v>49</v>
      </c>
      <c r="P874" s="6" t="s">
        <v>79</v>
      </c>
      <c r="Q874" s="6" t="s">
        <v>39</v>
      </c>
      <c r="R874" s="6" t="s">
        <v>227</v>
      </c>
      <c r="S874" s="6" t="s">
        <v>68</v>
      </c>
      <c r="T874" s="6" t="s">
        <v>228</v>
      </c>
      <c r="U874" s="6" t="s">
        <v>70</v>
      </c>
      <c r="V874" s="6" t="s">
        <v>43</v>
      </c>
      <c r="W874" s="6" t="s">
        <v>44</v>
      </c>
      <c r="X874" s="6" t="s">
        <v>45</v>
      </c>
      <c r="Y874" s="6" t="s">
        <v>46</v>
      </c>
      <c r="Z874" s="6" t="s">
        <v>82</v>
      </c>
      <c r="AA874" s="6" t="s">
        <v>1024</v>
      </c>
      <c r="AB874" s="12" t="str">
        <f t="shared" si="185"/>
        <v>Chlorpyrifos</v>
      </c>
      <c r="AC874" s="7"/>
      <c r="AD874" s="7"/>
      <c r="AE874" s="7">
        <v>139720</v>
      </c>
      <c r="AF874" s="7">
        <v>139.72</v>
      </c>
      <c r="AG874" s="7">
        <v>2611000</v>
      </c>
      <c r="AJ874" s="10"/>
      <c r="AK874" s="10"/>
      <c r="AL874" s="10"/>
    </row>
    <row r="875" spans="1:38" ht="22" customHeight="1" x14ac:dyDescent="0.3">
      <c r="A875" s="2">
        <v>43495</v>
      </c>
      <c r="B875" s="3" t="s">
        <v>212</v>
      </c>
      <c r="C875" s="3" t="s">
        <v>213</v>
      </c>
      <c r="D875" s="3" t="s">
        <v>214</v>
      </c>
      <c r="E875" s="3" t="s">
        <v>97</v>
      </c>
      <c r="F875" s="4" t="s">
        <v>49</v>
      </c>
      <c r="G875" s="4" t="s">
        <v>49</v>
      </c>
      <c r="H875" s="4" t="s">
        <v>49</v>
      </c>
      <c r="I875" s="3" t="s">
        <v>215</v>
      </c>
      <c r="J875" s="3" t="s">
        <v>65</v>
      </c>
      <c r="K875" s="4" t="s">
        <v>49</v>
      </c>
      <c r="L875" s="4" t="s">
        <v>49</v>
      </c>
      <c r="M875" s="3" t="s">
        <v>33</v>
      </c>
      <c r="N875" s="4" t="s">
        <v>49</v>
      </c>
      <c r="O875" s="4" t="s">
        <v>49</v>
      </c>
      <c r="P875" s="3" t="s">
        <v>66</v>
      </c>
      <c r="Q875" s="3" t="s">
        <v>216</v>
      </c>
      <c r="R875" s="3" t="s">
        <v>227</v>
      </c>
      <c r="S875" s="3" t="s">
        <v>68</v>
      </c>
      <c r="T875" s="3" t="s">
        <v>228</v>
      </c>
      <c r="U875" s="3" t="s">
        <v>70</v>
      </c>
      <c r="V875" s="3" t="s">
        <v>217</v>
      </c>
      <c r="W875" s="3" t="s">
        <v>44</v>
      </c>
      <c r="X875" s="3" t="s">
        <v>218</v>
      </c>
      <c r="Y875" s="3" t="s">
        <v>46</v>
      </c>
      <c r="Z875" s="3" t="s">
        <v>219</v>
      </c>
      <c r="AA875" s="3" t="s">
        <v>1025</v>
      </c>
      <c r="AB875" s="10"/>
      <c r="AC875" s="10"/>
      <c r="AD875" s="10"/>
      <c r="AE875" s="4">
        <v>25290</v>
      </c>
      <c r="AF875" s="4">
        <v>25.29</v>
      </c>
      <c r="AG875" s="4">
        <v>2569000</v>
      </c>
      <c r="AJ875" s="7"/>
      <c r="AK875" s="7"/>
      <c r="AL875" s="7"/>
    </row>
    <row r="876" spans="1:38" ht="22" customHeight="1" x14ac:dyDescent="0.3">
      <c r="A876" s="5">
        <v>43495</v>
      </c>
      <c r="B876" s="6" t="s">
        <v>212</v>
      </c>
      <c r="C876" s="6" t="s">
        <v>213</v>
      </c>
      <c r="D876" s="6" t="s">
        <v>214</v>
      </c>
      <c r="E876" s="6" t="s">
        <v>97</v>
      </c>
      <c r="F876" s="7" t="s">
        <v>49</v>
      </c>
      <c r="G876" s="7" t="s">
        <v>49</v>
      </c>
      <c r="H876" s="7" t="s">
        <v>49</v>
      </c>
      <c r="I876" s="6" t="s">
        <v>215</v>
      </c>
      <c r="J876" s="6" t="s">
        <v>65</v>
      </c>
      <c r="K876" s="7" t="s">
        <v>49</v>
      </c>
      <c r="L876" s="7" t="s">
        <v>49</v>
      </c>
      <c r="M876" s="6" t="s">
        <v>33</v>
      </c>
      <c r="N876" s="7" t="s">
        <v>49</v>
      </c>
      <c r="O876" s="7" t="s">
        <v>49</v>
      </c>
      <c r="P876" s="6" t="s">
        <v>66</v>
      </c>
      <c r="Q876" s="6" t="s">
        <v>216</v>
      </c>
      <c r="R876" s="6" t="s">
        <v>227</v>
      </c>
      <c r="S876" s="6" t="s">
        <v>68</v>
      </c>
      <c r="T876" s="6" t="s">
        <v>228</v>
      </c>
      <c r="U876" s="6" t="s">
        <v>70</v>
      </c>
      <c r="V876" s="6" t="s">
        <v>217</v>
      </c>
      <c r="W876" s="6" t="s">
        <v>44</v>
      </c>
      <c r="X876" s="6" t="s">
        <v>218</v>
      </c>
      <c r="Y876" s="6" t="s">
        <v>46</v>
      </c>
      <c r="Z876" s="6" t="s">
        <v>219</v>
      </c>
      <c r="AA876" s="6" t="s">
        <v>1025</v>
      </c>
      <c r="AB876" s="7"/>
      <c r="AC876" s="7"/>
      <c r="AD876" s="7"/>
      <c r="AE876" s="7">
        <v>50580</v>
      </c>
      <c r="AF876" s="7">
        <v>50.58</v>
      </c>
      <c r="AG876" s="7">
        <v>5137000</v>
      </c>
      <c r="AJ876" s="10"/>
      <c r="AK876" s="10"/>
      <c r="AL876" s="10"/>
    </row>
    <row r="877" spans="1:38" ht="22" customHeight="1" x14ac:dyDescent="0.3">
      <c r="A877" s="2">
        <v>43495</v>
      </c>
      <c r="B877" s="3" t="s">
        <v>212</v>
      </c>
      <c r="C877" s="3" t="s">
        <v>213</v>
      </c>
      <c r="D877" s="3" t="s">
        <v>214</v>
      </c>
      <c r="E877" s="3" t="s">
        <v>97</v>
      </c>
      <c r="F877" s="4" t="s">
        <v>49</v>
      </c>
      <c r="G877" s="4" t="s">
        <v>49</v>
      </c>
      <c r="H877" s="4" t="s">
        <v>49</v>
      </c>
      <c r="I877" s="3" t="s">
        <v>215</v>
      </c>
      <c r="J877" s="3" t="s">
        <v>65</v>
      </c>
      <c r="K877" s="4" t="s">
        <v>49</v>
      </c>
      <c r="L877" s="4" t="s">
        <v>49</v>
      </c>
      <c r="M877" s="3" t="s">
        <v>33</v>
      </c>
      <c r="N877" s="4" t="s">
        <v>49</v>
      </c>
      <c r="O877" s="4" t="s">
        <v>49</v>
      </c>
      <c r="P877" s="3" t="s">
        <v>66</v>
      </c>
      <c r="Q877" s="3" t="s">
        <v>216</v>
      </c>
      <c r="R877" s="3" t="s">
        <v>227</v>
      </c>
      <c r="S877" s="3" t="s">
        <v>68</v>
      </c>
      <c r="T877" s="3" t="s">
        <v>228</v>
      </c>
      <c r="U877" s="3" t="s">
        <v>70</v>
      </c>
      <c r="V877" s="3" t="s">
        <v>217</v>
      </c>
      <c r="W877" s="3" t="s">
        <v>44</v>
      </c>
      <c r="X877" s="3" t="s">
        <v>218</v>
      </c>
      <c r="Y877" s="3" t="s">
        <v>46</v>
      </c>
      <c r="Z877" s="3" t="s">
        <v>219</v>
      </c>
      <c r="AA877" s="3" t="s">
        <v>1026</v>
      </c>
      <c r="AB877" s="10"/>
      <c r="AC877" s="10"/>
      <c r="AD877" s="10"/>
      <c r="AE877" s="4">
        <v>16860</v>
      </c>
      <c r="AF877" s="4">
        <v>16.86</v>
      </c>
      <c r="AG877" s="4">
        <v>1712000</v>
      </c>
      <c r="AJ877" s="7"/>
      <c r="AK877" s="7"/>
      <c r="AL877" s="7"/>
    </row>
    <row r="878" spans="1:38" ht="22" customHeight="1" x14ac:dyDescent="0.3">
      <c r="A878" s="5">
        <v>43494</v>
      </c>
      <c r="B878" s="6" t="s">
        <v>50</v>
      </c>
      <c r="C878" s="6" t="s">
        <v>84</v>
      </c>
      <c r="D878" s="6" t="s">
        <v>85</v>
      </c>
      <c r="E878" s="6" t="s">
        <v>44</v>
      </c>
      <c r="F878" s="6" t="s">
        <v>33</v>
      </c>
      <c r="G878" s="7" t="s">
        <v>49</v>
      </c>
      <c r="H878" s="7" t="s">
        <v>49</v>
      </c>
      <c r="I878" s="6" t="s">
        <v>86</v>
      </c>
      <c r="J878" s="6" t="s">
        <v>166</v>
      </c>
      <c r="K878" s="7" t="s">
        <v>49</v>
      </c>
      <c r="L878" s="6" t="s">
        <v>61</v>
      </c>
      <c r="M878" s="7" t="s">
        <v>49</v>
      </c>
      <c r="N878" s="7" t="s">
        <v>49</v>
      </c>
      <c r="O878" s="7" t="s">
        <v>49</v>
      </c>
      <c r="P878" s="6" t="s">
        <v>167</v>
      </c>
      <c r="Q878" s="6" t="s">
        <v>39</v>
      </c>
      <c r="R878" s="6" t="s">
        <v>60</v>
      </c>
      <c r="S878" s="6" t="s">
        <v>61</v>
      </c>
      <c r="T878" s="6" t="s">
        <v>62</v>
      </c>
      <c r="U878" s="6" t="s">
        <v>56</v>
      </c>
      <c r="V878" s="6" t="s">
        <v>90</v>
      </c>
      <c r="W878" s="6" t="s">
        <v>44</v>
      </c>
      <c r="X878" s="6" t="s">
        <v>91</v>
      </c>
      <c r="Y878" s="6" t="s">
        <v>46</v>
      </c>
      <c r="Z878" s="6" t="s">
        <v>251</v>
      </c>
      <c r="AA878" s="6" t="s">
        <v>1027</v>
      </c>
      <c r="AB878" s="12" t="str">
        <f t="shared" ref="AB878:AB879" si="189">IF(ISNUMBER(SEARCH("BUTYRAMIDE",AA878)),"2,3-Dimethyl Butyramide",IF(ISNUMBER(SEARCH("FOLPET",AA878)),"Folpet",IF(ISNUMBER(SEARCH("METHYL [2-({[6- (TRIFLUOROMETHYL) PYRIDIN-2-YL] OXY} METHYL) PHENYL",AA878)),"Esther",IF(ISNUMBER(SEARCH("TEBUCONAZOL",AA878)),"Tebuconazole",IF(ISNUMBER(SEARCH("DICHLOROPHENYL",AA878)),"Dichlorophenyl Isocyanates",IF(ISNUMBER(SEARCH("CAPTAN",AA878)),"Captan",IF(ISNUMBER(SEARCH("DIMETHYLACETAMID",AA878)),"Dimethylacetamide",IF(ISNUMBER(SEARCH("AFALON",AA878)),"Linuron","FIX IT"))))))))</f>
        <v>Dimethylacetamide</v>
      </c>
      <c r="AC878" s="7"/>
      <c r="AD878" s="7"/>
      <c r="AE878" s="7">
        <v>26360</v>
      </c>
      <c r="AF878" s="7">
        <v>26.36</v>
      </c>
      <c r="AG878" s="7">
        <v>145000</v>
      </c>
      <c r="AJ878" s="10"/>
      <c r="AK878" s="10"/>
      <c r="AL878" s="10"/>
    </row>
    <row r="879" spans="1:38" ht="22" customHeight="1" x14ac:dyDescent="0.3">
      <c r="A879" s="2">
        <v>43493</v>
      </c>
      <c r="B879" s="3" t="s">
        <v>50</v>
      </c>
      <c r="C879" s="3" t="s">
        <v>32</v>
      </c>
      <c r="D879" s="4" t="s">
        <v>49</v>
      </c>
      <c r="E879" s="4" t="s">
        <v>49</v>
      </c>
      <c r="F879" s="3" t="s">
        <v>33</v>
      </c>
      <c r="G879" s="4" t="s">
        <v>49</v>
      </c>
      <c r="H879" s="4" t="s">
        <v>49</v>
      </c>
      <c r="I879" s="3" t="s">
        <v>34</v>
      </c>
      <c r="J879" s="3" t="s">
        <v>191</v>
      </c>
      <c r="K879" s="4" t="s">
        <v>49</v>
      </c>
      <c r="L879" s="4" t="s">
        <v>49</v>
      </c>
      <c r="M879" s="4" t="s">
        <v>49</v>
      </c>
      <c r="N879" s="4" t="s">
        <v>49</v>
      </c>
      <c r="O879" s="4" t="s">
        <v>49</v>
      </c>
      <c r="P879" s="3" t="s">
        <v>854</v>
      </c>
      <c r="Q879" s="3" t="s">
        <v>39</v>
      </c>
      <c r="R879" s="3" t="s">
        <v>186</v>
      </c>
      <c r="S879" s="3" t="s">
        <v>187</v>
      </c>
      <c r="T879" s="3" t="s">
        <v>188</v>
      </c>
      <c r="U879" s="3" t="s">
        <v>42</v>
      </c>
      <c r="V879" s="3" t="s">
        <v>43</v>
      </c>
      <c r="W879" s="3" t="s">
        <v>44</v>
      </c>
      <c r="X879" s="3" t="s">
        <v>45</v>
      </c>
      <c r="Y879" s="3" t="s">
        <v>46</v>
      </c>
      <c r="Z879" s="3" t="s">
        <v>193</v>
      </c>
      <c r="AA879" s="3" t="s">
        <v>1028</v>
      </c>
      <c r="AB879" s="12" t="str">
        <f t="shared" si="189"/>
        <v>Dichlorophenyl Isocyanates</v>
      </c>
      <c r="AC879" s="10"/>
      <c r="AD879" s="10"/>
      <c r="AE879" s="4">
        <v>25580</v>
      </c>
      <c r="AF879" s="4">
        <v>25.58</v>
      </c>
      <c r="AG879" s="4">
        <v>42700</v>
      </c>
      <c r="AJ879" s="7"/>
      <c r="AK879" s="7"/>
      <c r="AL879" s="7"/>
    </row>
    <row r="880" spans="1:38" ht="22" customHeight="1" x14ac:dyDescent="0.3">
      <c r="A880" s="5">
        <v>43493</v>
      </c>
      <c r="B880" s="6" t="s">
        <v>50</v>
      </c>
      <c r="C880" s="6" t="s">
        <v>32</v>
      </c>
      <c r="D880" s="7" t="s">
        <v>49</v>
      </c>
      <c r="E880" s="7" t="s">
        <v>49</v>
      </c>
      <c r="F880" s="6" t="s">
        <v>33</v>
      </c>
      <c r="G880" s="7" t="s">
        <v>49</v>
      </c>
      <c r="H880" s="7" t="s">
        <v>49</v>
      </c>
      <c r="I880" s="6" t="s">
        <v>34</v>
      </c>
      <c r="J880" s="6" t="s">
        <v>191</v>
      </c>
      <c r="K880" s="7" t="s">
        <v>49</v>
      </c>
      <c r="L880" s="7" t="s">
        <v>49</v>
      </c>
      <c r="M880" s="7" t="s">
        <v>49</v>
      </c>
      <c r="N880" s="7" t="s">
        <v>49</v>
      </c>
      <c r="O880" s="7" t="s">
        <v>49</v>
      </c>
      <c r="P880" s="6" t="s">
        <v>854</v>
      </c>
      <c r="Q880" s="6" t="s">
        <v>39</v>
      </c>
      <c r="R880" s="6" t="s">
        <v>186</v>
      </c>
      <c r="S880" s="6" t="s">
        <v>187</v>
      </c>
      <c r="T880" s="6" t="s">
        <v>188</v>
      </c>
      <c r="U880" s="6" t="s">
        <v>42</v>
      </c>
      <c r="V880" s="6" t="s">
        <v>43</v>
      </c>
      <c r="W880" s="6" t="s">
        <v>44</v>
      </c>
      <c r="X880" s="6" t="s">
        <v>45</v>
      </c>
      <c r="Y880" s="6" t="s">
        <v>46</v>
      </c>
      <c r="Z880" s="6" t="s">
        <v>193</v>
      </c>
      <c r="AA880" s="11" t="s">
        <v>1029</v>
      </c>
      <c r="AB880" s="12" t="s">
        <v>3205</v>
      </c>
      <c r="AC880" s="7"/>
      <c r="AD880" s="7"/>
      <c r="AE880" s="7">
        <v>23660</v>
      </c>
      <c r="AF880" s="7">
        <v>23.66</v>
      </c>
      <c r="AG880" s="7">
        <v>39500</v>
      </c>
      <c r="AJ880" s="10"/>
      <c r="AK880" s="10"/>
      <c r="AL880" s="10"/>
    </row>
    <row r="881" spans="1:38" ht="22" customHeight="1" x14ac:dyDescent="0.3">
      <c r="A881" s="2">
        <v>43492</v>
      </c>
      <c r="B881" s="3" t="s">
        <v>31</v>
      </c>
      <c r="C881" s="3" t="s">
        <v>32</v>
      </c>
      <c r="D881" s="4" t="s">
        <v>49</v>
      </c>
      <c r="E881" s="4" t="s">
        <v>49</v>
      </c>
      <c r="F881" s="3" t="s">
        <v>33</v>
      </c>
      <c r="G881" s="4" t="s">
        <v>49</v>
      </c>
      <c r="H881" s="4" t="s">
        <v>49</v>
      </c>
      <c r="I881" s="3" t="s">
        <v>34</v>
      </c>
      <c r="J881" s="3" t="s">
        <v>77</v>
      </c>
      <c r="K881" s="3" t="s">
        <v>78</v>
      </c>
      <c r="L881" s="3" t="s">
        <v>68</v>
      </c>
      <c r="M881" s="3" t="s">
        <v>33</v>
      </c>
      <c r="N881" s="4" t="s">
        <v>49</v>
      </c>
      <c r="O881" s="4" t="s">
        <v>49</v>
      </c>
      <c r="P881" s="3" t="s">
        <v>79</v>
      </c>
      <c r="Q881" s="3" t="s">
        <v>39</v>
      </c>
      <c r="R881" s="3" t="s">
        <v>67</v>
      </c>
      <c r="S881" s="3" t="s">
        <v>68</v>
      </c>
      <c r="T881" s="3" t="s">
        <v>69</v>
      </c>
      <c r="U881" s="3" t="s">
        <v>70</v>
      </c>
      <c r="V881" s="3" t="s">
        <v>43</v>
      </c>
      <c r="W881" s="3" t="s">
        <v>44</v>
      </c>
      <c r="X881" s="3" t="s">
        <v>45</v>
      </c>
      <c r="Y881" s="3" t="s">
        <v>46</v>
      </c>
      <c r="Z881" s="3" t="s">
        <v>643</v>
      </c>
      <c r="AA881" s="3" t="s">
        <v>1030</v>
      </c>
      <c r="AB881" s="12" t="s">
        <v>3145</v>
      </c>
      <c r="AC881" s="10"/>
      <c r="AD881" s="10"/>
      <c r="AE881" s="4">
        <v>15193</v>
      </c>
      <c r="AF881" s="4">
        <v>15.19</v>
      </c>
      <c r="AG881" s="4">
        <v>420000</v>
      </c>
      <c r="AJ881" s="7"/>
      <c r="AK881" s="7"/>
      <c r="AL881" s="7"/>
    </row>
    <row r="882" spans="1:38" ht="22" customHeight="1" x14ac:dyDescent="0.3">
      <c r="A882" s="5">
        <v>43492</v>
      </c>
      <c r="B882" s="6" t="s">
        <v>31</v>
      </c>
      <c r="C882" s="6" t="s">
        <v>32</v>
      </c>
      <c r="D882" s="7" t="s">
        <v>49</v>
      </c>
      <c r="E882" s="7" t="s">
        <v>49</v>
      </c>
      <c r="F882" s="6" t="s">
        <v>33</v>
      </c>
      <c r="G882" s="7" t="s">
        <v>49</v>
      </c>
      <c r="H882" s="7" t="s">
        <v>49</v>
      </c>
      <c r="I882" s="6" t="s">
        <v>34</v>
      </c>
      <c r="J882" s="6" t="s">
        <v>77</v>
      </c>
      <c r="K882" s="6" t="s">
        <v>78</v>
      </c>
      <c r="L882" s="6" t="s">
        <v>68</v>
      </c>
      <c r="M882" s="6" t="s">
        <v>33</v>
      </c>
      <c r="N882" s="7" t="s">
        <v>49</v>
      </c>
      <c r="O882" s="7" t="s">
        <v>49</v>
      </c>
      <c r="P882" s="6" t="s">
        <v>79</v>
      </c>
      <c r="Q882" s="6" t="s">
        <v>39</v>
      </c>
      <c r="R882" s="6" t="s">
        <v>67</v>
      </c>
      <c r="S882" s="6" t="s">
        <v>68</v>
      </c>
      <c r="T882" s="6" t="s">
        <v>69</v>
      </c>
      <c r="U882" s="6" t="s">
        <v>70</v>
      </c>
      <c r="V882" s="6" t="s">
        <v>43</v>
      </c>
      <c r="W882" s="6" t="s">
        <v>44</v>
      </c>
      <c r="X882" s="6" t="s">
        <v>45</v>
      </c>
      <c r="Y882" s="6" t="s">
        <v>46</v>
      </c>
      <c r="Z882" s="6" t="s">
        <v>82</v>
      </c>
      <c r="AA882" s="6" t="s">
        <v>1031</v>
      </c>
      <c r="AB882" s="12" t="str">
        <f t="shared" ref="AB882:AB885" si="190">IF(ISNUMBER(SEARCH("DMS",AA882)),"Dimethyl Sulfate",IF(ISNUMBER(SEARCH("2,4-XILIDIN",AA882)),"2,4-Xylidine",IF(ISNUMBER(SEARCH("GALIGAN",AA882)),"Oxyfluorfen",IF(ISNUMBER(SEARCH("DIMETHYLAMINE",AA882)),"Dimethylamine",IF(ISNUMBER(SEARCH("ORTHOFORMATE",AA882)),"Trimethyl orthoformate",IF(ISNUMBER(SEARCH("NOVALURON",AA882)),"Novaluron",IF(ISNUMBER(SEARCH("DIMETHYL SULPHATE",AA882)),"Dimethyl Sulphate",IF(ISNUMBER(SEARCH("ALTAPYNE",AA882)),"Acid Based Co-Emulsifier",IF(ISNUMBER(SEARCH("METHANESULFONYL",AA882)),"Methanesulfonyl chloride",IF(ISNUMBER(SEARCH("METHYL FORMATE",AA882)),"Methanoate",IF(ISNUMBER(SEARCH("FLUEN",AA882)),"Fluensulfone","FIX IT")))))))))))</f>
        <v>Novaluron</v>
      </c>
      <c r="AC882" s="7"/>
      <c r="AD882" s="7"/>
      <c r="AE882" s="7">
        <v>39600</v>
      </c>
      <c r="AF882" s="7">
        <v>39.6</v>
      </c>
      <c r="AG882" s="7">
        <v>740000</v>
      </c>
      <c r="AJ882" s="10"/>
      <c r="AK882" s="10"/>
      <c r="AL882" s="10"/>
    </row>
    <row r="883" spans="1:38" ht="22" customHeight="1" x14ac:dyDescent="0.3">
      <c r="A883" s="2">
        <v>43489</v>
      </c>
      <c r="B883" s="3" t="s">
        <v>50</v>
      </c>
      <c r="C883" s="3" t="s">
        <v>32</v>
      </c>
      <c r="D883" s="4" t="s">
        <v>49</v>
      </c>
      <c r="E883" s="4" t="s">
        <v>49</v>
      </c>
      <c r="F883" s="3" t="s">
        <v>33</v>
      </c>
      <c r="G883" s="4" t="s">
        <v>49</v>
      </c>
      <c r="H883" s="4" t="s">
        <v>49</v>
      </c>
      <c r="I883" s="3" t="s">
        <v>34</v>
      </c>
      <c r="J883" s="3" t="s">
        <v>739</v>
      </c>
      <c r="K883" s="3" t="s">
        <v>335</v>
      </c>
      <c r="L883" s="3" t="s">
        <v>97</v>
      </c>
      <c r="M883" s="4" t="s">
        <v>49</v>
      </c>
      <c r="N883" s="4" t="s">
        <v>49</v>
      </c>
      <c r="O883" s="4" t="s">
        <v>49</v>
      </c>
      <c r="P883" s="3" t="s">
        <v>842</v>
      </c>
      <c r="Q883" s="3" t="s">
        <v>39</v>
      </c>
      <c r="R883" s="3" t="s">
        <v>337</v>
      </c>
      <c r="S883" s="3" t="s">
        <v>97</v>
      </c>
      <c r="T883" s="3" t="s">
        <v>338</v>
      </c>
      <c r="U883" s="3" t="s">
        <v>99</v>
      </c>
      <c r="V883" s="3" t="s">
        <v>43</v>
      </c>
      <c r="W883" s="3" t="s">
        <v>44</v>
      </c>
      <c r="X883" s="3" t="s">
        <v>45</v>
      </c>
      <c r="Y883" s="3" t="s">
        <v>46</v>
      </c>
      <c r="Z883" s="3" t="s">
        <v>339</v>
      </c>
      <c r="AA883" s="3" t="s">
        <v>1032</v>
      </c>
      <c r="AB883" s="12" t="s">
        <v>3142</v>
      </c>
      <c r="AC883" s="10"/>
      <c r="AD883" s="10"/>
      <c r="AE883" s="4">
        <v>26189</v>
      </c>
      <c r="AF883" s="4">
        <v>26.19</v>
      </c>
      <c r="AG883" s="4">
        <v>90300</v>
      </c>
      <c r="AJ883" s="7"/>
      <c r="AK883" s="7"/>
      <c r="AL883" s="7"/>
    </row>
    <row r="884" spans="1:38" ht="22" customHeight="1" x14ac:dyDescent="0.3">
      <c r="A884" s="5">
        <v>43488</v>
      </c>
      <c r="B884" s="6" t="s">
        <v>50</v>
      </c>
      <c r="C884" s="6" t="s">
        <v>84</v>
      </c>
      <c r="D884" s="6" t="s">
        <v>85</v>
      </c>
      <c r="E884" s="6" t="s">
        <v>44</v>
      </c>
      <c r="F884" s="6" t="s">
        <v>33</v>
      </c>
      <c r="G884" s="7" t="s">
        <v>49</v>
      </c>
      <c r="H884" s="7" t="s">
        <v>49</v>
      </c>
      <c r="I884" s="6" t="s">
        <v>86</v>
      </c>
      <c r="J884" s="6" t="s">
        <v>127</v>
      </c>
      <c r="K884" s="6" t="s">
        <v>88</v>
      </c>
      <c r="L884" s="6" t="s">
        <v>61</v>
      </c>
      <c r="M884" s="7" t="s">
        <v>49</v>
      </c>
      <c r="N884" s="7" t="s">
        <v>49</v>
      </c>
      <c r="O884" s="7" t="s">
        <v>49</v>
      </c>
      <c r="P884" s="6" t="s">
        <v>128</v>
      </c>
      <c r="Q884" s="6" t="s">
        <v>39</v>
      </c>
      <c r="R884" s="6" t="s">
        <v>60</v>
      </c>
      <c r="S884" s="6" t="s">
        <v>61</v>
      </c>
      <c r="T884" s="6" t="s">
        <v>62</v>
      </c>
      <c r="U884" s="6" t="s">
        <v>56</v>
      </c>
      <c r="V884" s="6" t="s">
        <v>90</v>
      </c>
      <c r="W884" s="6" t="s">
        <v>44</v>
      </c>
      <c r="X884" s="6" t="s">
        <v>91</v>
      </c>
      <c r="Y884" s="6" t="s">
        <v>46</v>
      </c>
      <c r="Z884" s="6" t="s">
        <v>129</v>
      </c>
      <c r="AA884" s="6" t="s">
        <v>1033</v>
      </c>
      <c r="AB884" s="12" t="str">
        <f t="shared" si="190"/>
        <v>2,4-Xylidine</v>
      </c>
      <c r="AC884" s="7"/>
      <c r="AD884" s="7"/>
      <c r="AE884" s="7">
        <v>17520</v>
      </c>
      <c r="AF884" s="7">
        <v>17.52</v>
      </c>
      <c r="AG884" s="7">
        <v>160000</v>
      </c>
      <c r="AJ884" s="10"/>
      <c r="AK884" s="10"/>
      <c r="AL884" s="10"/>
    </row>
    <row r="885" spans="1:38" ht="22" customHeight="1" x14ac:dyDescent="0.3">
      <c r="A885" s="2">
        <v>43488</v>
      </c>
      <c r="B885" s="3" t="s">
        <v>50</v>
      </c>
      <c r="C885" s="3" t="s">
        <v>84</v>
      </c>
      <c r="D885" s="3" t="s">
        <v>85</v>
      </c>
      <c r="E885" s="3" t="s">
        <v>44</v>
      </c>
      <c r="F885" s="3" t="s">
        <v>33</v>
      </c>
      <c r="G885" s="4" t="s">
        <v>49</v>
      </c>
      <c r="H885" s="4" t="s">
        <v>49</v>
      </c>
      <c r="I885" s="3" t="s">
        <v>86</v>
      </c>
      <c r="J885" s="3" t="s">
        <v>87</v>
      </c>
      <c r="K885" s="4" t="s">
        <v>49</v>
      </c>
      <c r="L885" s="3" t="s">
        <v>61</v>
      </c>
      <c r="M885" s="4" t="s">
        <v>49</v>
      </c>
      <c r="N885" s="4" t="s">
        <v>49</v>
      </c>
      <c r="O885" s="4" t="s">
        <v>49</v>
      </c>
      <c r="P885" s="3" t="s">
        <v>946</v>
      </c>
      <c r="Q885" s="3" t="s">
        <v>39</v>
      </c>
      <c r="R885" s="3" t="s">
        <v>60</v>
      </c>
      <c r="S885" s="3" t="s">
        <v>61</v>
      </c>
      <c r="T885" s="3" t="s">
        <v>62</v>
      </c>
      <c r="U885" s="3" t="s">
        <v>56</v>
      </c>
      <c r="V885" s="3" t="s">
        <v>90</v>
      </c>
      <c r="W885" s="3" t="s">
        <v>44</v>
      </c>
      <c r="X885" s="3" t="s">
        <v>91</v>
      </c>
      <c r="Y885" s="3" t="s">
        <v>46</v>
      </c>
      <c r="Z885" s="3" t="s">
        <v>92</v>
      </c>
      <c r="AA885" s="3" t="s">
        <v>1034</v>
      </c>
      <c r="AB885" s="12" t="str">
        <f t="shared" si="190"/>
        <v>Trimethyl orthoformate</v>
      </c>
      <c r="AC885" s="10"/>
      <c r="AD885" s="10"/>
      <c r="AE885" s="4">
        <v>16760</v>
      </c>
      <c r="AF885" s="4">
        <v>16.760000000000002</v>
      </c>
      <c r="AG885" s="4">
        <v>173000</v>
      </c>
      <c r="AJ885" s="7"/>
      <c r="AK885" s="7"/>
      <c r="AL885" s="7"/>
    </row>
    <row r="886" spans="1:38" ht="22" customHeight="1" x14ac:dyDescent="0.3">
      <c r="A886" s="5">
        <v>43486</v>
      </c>
      <c r="B886" s="6" t="s">
        <v>31</v>
      </c>
      <c r="C886" s="6" t="s">
        <v>32</v>
      </c>
      <c r="D886" s="7" t="s">
        <v>49</v>
      </c>
      <c r="E886" s="7" t="s">
        <v>49</v>
      </c>
      <c r="F886" s="6" t="s">
        <v>33</v>
      </c>
      <c r="G886" s="7" t="s">
        <v>49</v>
      </c>
      <c r="H886" s="7" t="s">
        <v>49</v>
      </c>
      <c r="I886" s="6" t="s">
        <v>34</v>
      </c>
      <c r="J886" s="6" t="s">
        <v>65</v>
      </c>
      <c r="K886" s="7" t="s">
        <v>49</v>
      </c>
      <c r="L886" s="7" t="s">
        <v>49</v>
      </c>
      <c r="M886" s="6" t="s">
        <v>33</v>
      </c>
      <c r="N886" s="7" t="s">
        <v>49</v>
      </c>
      <c r="O886" s="7" t="s">
        <v>49</v>
      </c>
      <c r="P886" s="6" t="s">
        <v>66</v>
      </c>
      <c r="Q886" s="6" t="s">
        <v>39</v>
      </c>
      <c r="R886" s="6" t="s">
        <v>67</v>
      </c>
      <c r="S886" s="6" t="s">
        <v>68</v>
      </c>
      <c r="T886" s="6" t="s">
        <v>69</v>
      </c>
      <c r="U886" s="6" t="s">
        <v>70</v>
      </c>
      <c r="V886" s="6" t="s">
        <v>43</v>
      </c>
      <c r="W886" s="6" t="s">
        <v>44</v>
      </c>
      <c r="X886" s="6" t="s">
        <v>45</v>
      </c>
      <c r="Y886" s="6" t="s">
        <v>46</v>
      </c>
      <c r="Z886" s="6" t="s">
        <v>73</v>
      </c>
      <c r="AA886" s="6" t="s">
        <v>1035</v>
      </c>
      <c r="AB886" s="12" t="str">
        <f t="shared" ref="AB886" si="191">IF(ISNUMBER(SEARCH("2,4 D",AA884)),"2,4-Dichlorophenoxyacetic acid",IF(ISNUMBER(SEARCH("ACIDO",AA884)),"2,4-Dichlorophenoxyacetic acid",IF(ISNUMBER(SEARCH("NAPHTHA",AA884)),"Aromatic Solvent Mixture",IF(ISNUMBER(SEARCH("DIMETHYLAMINE",AA884)),"Dimethylamine",IF(ISNUMBER(SEARCH("DIMETILAMINA",AA884)),"Dimethylamine",IF(ISNUMBER(SEARCH("JUMP",AA884)),"Diuron",IF(ISNUMBER(SEARCH(" 2-AMINO-2,3-DIMETHYL BUTYRAMIDE",AA884)),"Herbicide Amine Intermediate",IF(ISNUMBER(SEARCH("TEBUTHIURON",AA884)),"Tebuthiuron",IF(ISNUMBER(SEARCH("DMS",AA884)),"Dimethyl Sulfate",IF(ISNUMBER(SEARCH("2,4-XILIDIN",AA884)),"2,4-Xylidine","FIX IT"))))))))))</f>
        <v>2,4-Xylidine</v>
      </c>
      <c r="AC886" s="7"/>
      <c r="AD886" s="7"/>
      <c r="AE886" s="7">
        <v>17618</v>
      </c>
      <c r="AF886" s="7">
        <v>17.62</v>
      </c>
      <c r="AG886" s="7">
        <v>188000</v>
      </c>
      <c r="AJ886" s="10"/>
      <c r="AK886" s="10"/>
      <c r="AL886" s="10"/>
    </row>
    <row r="887" spans="1:38" ht="22" customHeight="1" x14ac:dyDescent="0.3">
      <c r="A887" s="2">
        <v>43486</v>
      </c>
      <c r="B887" s="3" t="s">
        <v>31</v>
      </c>
      <c r="C887" s="3" t="s">
        <v>32</v>
      </c>
      <c r="D887" s="4" t="s">
        <v>49</v>
      </c>
      <c r="E887" s="4" t="s">
        <v>49</v>
      </c>
      <c r="F887" s="3" t="s">
        <v>33</v>
      </c>
      <c r="G887" s="4" t="s">
        <v>49</v>
      </c>
      <c r="H887" s="4" t="s">
        <v>49</v>
      </c>
      <c r="I887" s="3" t="s">
        <v>34</v>
      </c>
      <c r="J887" s="3" t="s">
        <v>65</v>
      </c>
      <c r="K887" s="4" t="s">
        <v>49</v>
      </c>
      <c r="L887" s="4" t="s">
        <v>49</v>
      </c>
      <c r="M887" s="3" t="s">
        <v>33</v>
      </c>
      <c r="N887" s="4" t="s">
        <v>49</v>
      </c>
      <c r="O887" s="4" t="s">
        <v>49</v>
      </c>
      <c r="P887" s="3" t="s">
        <v>66</v>
      </c>
      <c r="Q887" s="3" t="s">
        <v>39</v>
      </c>
      <c r="R887" s="3" t="s">
        <v>67</v>
      </c>
      <c r="S887" s="3" t="s">
        <v>68</v>
      </c>
      <c r="T887" s="3" t="s">
        <v>69</v>
      </c>
      <c r="U887" s="3" t="s">
        <v>70</v>
      </c>
      <c r="V887" s="3" t="s">
        <v>43</v>
      </c>
      <c r="W887" s="3" t="s">
        <v>44</v>
      </c>
      <c r="X887" s="3" t="s">
        <v>45</v>
      </c>
      <c r="Y887" s="3" t="s">
        <v>46</v>
      </c>
      <c r="Z887" s="3" t="s">
        <v>71</v>
      </c>
      <c r="AA887" s="3" t="s">
        <v>1036</v>
      </c>
      <c r="AB887" s="12" t="str">
        <f t="shared" ref="AB887:AB888" si="192">IF(ISNUMBER(SEARCH("2,4 D",AA887)),"2,4-Dichlorophenoxyacetic acid",IF(ISNUMBER(SEARCH("ACIDO",AA887)),"2,4-Dichlorophenoxyacetic acid",IF(ISNUMBER(SEARCH("NAPHTHA",AA887)),"Aromatic Solvent Mixture",IF(ISNUMBER(SEARCH("DIMETHYLAMINE",AA887)),"Dimethylamine",IF(ISNUMBER(SEARCH("DIMETILAMINA",AA887)),"Dimethylamine",IF(ISNUMBER(SEARCH("JUMP",AA887)),"Diuron",IF(ISNUMBER(SEARCH("2-AMINO-2,3-DIMETHYL BUTYRAMIDE",AA887)),"Herbicide Amine Intermediate",IF(ISNUMBER(SEARCH("TEBUTHIURON",AA887)),"Tebuthiuron","FIXIT"))))))))</f>
        <v>Diuron</v>
      </c>
      <c r="AC887" s="10"/>
      <c r="AD887" s="10"/>
      <c r="AE887" s="4">
        <v>89392</v>
      </c>
      <c r="AF887" s="4">
        <v>89.39</v>
      </c>
      <c r="AG887" s="4">
        <v>956000</v>
      </c>
      <c r="AJ887" s="7"/>
      <c r="AK887" s="7"/>
      <c r="AL887" s="7"/>
    </row>
    <row r="888" spans="1:38" ht="22" customHeight="1" x14ac:dyDescent="0.3">
      <c r="A888" s="5">
        <v>43486</v>
      </c>
      <c r="B888" s="6" t="s">
        <v>31</v>
      </c>
      <c r="C888" s="6" t="s">
        <v>32</v>
      </c>
      <c r="D888" s="7" t="s">
        <v>49</v>
      </c>
      <c r="E888" s="7" t="s">
        <v>49</v>
      </c>
      <c r="F888" s="6" t="s">
        <v>33</v>
      </c>
      <c r="G888" s="7" t="s">
        <v>49</v>
      </c>
      <c r="H888" s="7" t="s">
        <v>49</v>
      </c>
      <c r="I888" s="6" t="s">
        <v>34</v>
      </c>
      <c r="J888" s="6" t="s">
        <v>65</v>
      </c>
      <c r="K888" s="7" t="s">
        <v>49</v>
      </c>
      <c r="L888" s="7" t="s">
        <v>49</v>
      </c>
      <c r="M888" s="6" t="s">
        <v>33</v>
      </c>
      <c r="N888" s="7" t="s">
        <v>49</v>
      </c>
      <c r="O888" s="7" t="s">
        <v>49</v>
      </c>
      <c r="P888" s="6" t="s">
        <v>66</v>
      </c>
      <c r="Q888" s="6" t="s">
        <v>39</v>
      </c>
      <c r="R888" s="6" t="s">
        <v>67</v>
      </c>
      <c r="S888" s="6" t="s">
        <v>68</v>
      </c>
      <c r="T888" s="6" t="s">
        <v>69</v>
      </c>
      <c r="U888" s="6" t="s">
        <v>70</v>
      </c>
      <c r="V888" s="6" t="s">
        <v>43</v>
      </c>
      <c r="W888" s="6" t="s">
        <v>44</v>
      </c>
      <c r="X888" s="6" t="s">
        <v>45</v>
      </c>
      <c r="Y888" s="6" t="s">
        <v>46</v>
      </c>
      <c r="Z888" s="6" t="s">
        <v>71</v>
      </c>
      <c r="AA888" s="6" t="s">
        <v>1036</v>
      </c>
      <c r="AB888" s="12" t="str">
        <f t="shared" si="192"/>
        <v>Diuron</v>
      </c>
      <c r="AC888" s="7"/>
      <c r="AD888" s="7"/>
      <c r="AE888" s="7">
        <v>44696</v>
      </c>
      <c r="AF888" s="7">
        <v>44.7</v>
      </c>
      <c r="AG888" s="7">
        <v>478000</v>
      </c>
      <c r="AJ888" s="10"/>
      <c r="AK888" s="10"/>
      <c r="AL888" s="10"/>
    </row>
    <row r="889" spans="1:38" ht="22" customHeight="1" x14ac:dyDescent="0.3">
      <c r="A889" s="2">
        <v>43485</v>
      </c>
      <c r="B889" s="3" t="s">
        <v>50</v>
      </c>
      <c r="C889" s="3" t="s">
        <v>84</v>
      </c>
      <c r="D889" s="3" t="s">
        <v>85</v>
      </c>
      <c r="E889" s="3" t="s">
        <v>44</v>
      </c>
      <c r="F889" s="3" t="s">
        <v>33</v>
      </c>
      <c r="G889" s="4" t="s">
        <v>49</v>
      </c>
      <c r="H889" s="4" t="s">
        <v>49</v>
      </c>
      <c r="I889" s="3" t="s">
        <v>86</v>
      </c>
      <c r="J889" s="3" t="s">
        <v>996</v>
      </c>
      <c r="K889" s="3" t="s">
        <v>997</v>
      </c>
      <c r="L889" s="3" t="s">
        <v>97</v>
      </c>
      <c r="M889" s="4" t="s">
        <v>49</v>
      </c>
      <c r="N889" s="4" t="s">
        <v>49</v>
      </c>
      <c r="O889" s="4" t="s">
        <v>49</v>
      </c>
      <c r="P889" s="3" t="s">
        <v>998</v>
      </c>
      <c r="Q889" s="3" t="s">
        <v>39</v>
      </c>
      <c r="R889" s="3" t="s">
        <v>999</v>
      </c>
      <c r="S889" s="3" t="s">
        <v>1000</v>
      </c>
      <c r="T889" s="3" t="s">
        <v>1001</v>
      </c>
      <c r="U889" s="3" t="s">
        <v>42</v>
      </c>
      <c r="V889" s="3" t="s">
        <v>90</v>
      </c>
      <c r="W889" s="3" t="s">
        <v>44</v>
      </c>
      <c r="X889" s="3" t="s">
        <v>91</v>
      </c>
      <c r="Y889" s="3" t="s">
        <v>46</v>
      </c>
      <c r="Z889" s="3" t="s">
        <v>777</v>
      </c>
      <c r="AA889" s="3" t="s">
        <v>1037</v>
      </c>
      <c r="AB889" s="12" t="s">
        <v>3166</v>
      </c>
      <c r="AC889" s="10"/>
      <c r="AD889" s="10"/>
      <c r="AE889" s="4">
        <v>14160</v>
      </c>
      <c r="AF889" s="4">
        <v>14.16</v>
      </c>
      <c r="AG889" s="4">
        <v>22300</v>
      </c>
      <c r="AJ889" s="7"/>
      <c r="AK889" s="7"/>
      <c r="AL889" s="7"/>
    </row>
    <row r="890" spans="1:38" ht="22" customHeight="1" x14ac:dyDescent="0.3">
      <c r="A890" s="5">
        <v>43485</v>
      </c>
      <c r="B890" s="6" t="s">
        <v>31</v>
      </c>
      <c r="C890" s="6" t="s">
        <v>32</v>
      </c>
      <c r="D890" s="7" t="s">
        <v>49</v>
      </c>
      <c r="E890" s="7" t="s">
        <v>49</v>
      </c>
      <c r="F890" s="6" t="s">
        <v>33</v>
      </c>
      <c r="G890" s="7" t="s">
        <v>49</v>
      </c>
      <c r="H890" s="7" t="s">
        <v>49</v>
      </c>
      <c r="I890" s="6" t="s">
        <v>34</v>
      </c>
      <c r="J890" s="6" t="s">
        <v>65</v>
      </c>
      <c r="K890" s="7" t="s">
        <v>49</v>
      </c>
      <c r="L890" s="7" t="s">
        <v>49</v>
      </c>
      <c r="M890" s="6" t="s">
        <v>33</v>
      </c>
      <c r="N890" s="7" t="s">
        <v>49</v>
      </c>
      <c r="O890" s="7" t="s">
        <v>49</v>
      </c>
      <c r="P890" s="6" t="s">
        <v>66</v>
      </c>
      <c r="Q890" s="6" t="s">
        <v>39</v>
      </c>
      <c r="R890" s="6" t="s">
        <v>67</v>
      </c>
      <c r="S890" s="6" t="s">
        <v>68</v>
      </c>
      <c r="T890" s="6" t="s">
        <v>69</v>
      </c>
      <c r="U890" s="6" t="s">
        <v>70</v>
      </c>
      <c r="V890" s="6" t="s">
        <v>43</v>
      </c>
      <c r="W890" s="6" t="s">
        <v>44</v>
      </c>
      <c r="X890" s="6" t="s">
        <v>45</v>
      </c>
      <c r="Y890" s="6" t="s">
        <v>46</v>
      </c>
      <c r="Z890" s="6" t="s">
        <v>73</v>
      </c>
      <c r="AA890" s="6" t="s">
        <v>1038</v>
      </c>
      <c r="AB890" s="12" t="str">
        <f t="shared" ref="AB890:AB908" si="193">IF(ISNUMBER(SEARCH("CARBENDAZIM",AA890)),"Carbendazim",IF(ISNUMBER(SEARCH("4-D",AA890)),"2,4-Dichlorophenoxyacetic acid",IF(ISNUMBER(SEARCH("RIDOVER",AA890)),"Glyphosate",IF(ISNUMBER(SEARCH("POQUER",AA890)),"Clethodim",IF(ISNUMBER(SEARCH("LITER",AA890)),"Imidacloprid",IF(ISNUMBER(SEARCH("PYRINEX",AA890)),"Chlorpyrifos",IF(ISNUMBER(SEARCH("ORBIT",AA890)),"Omethoate",IF(ISNUMBER(SEARCH("HEXARON",AA890)),"Diuron",IF(ISNUMBER(SEARCH("ISOPROPYLAMINE",AA890)),"Isopropylamine",IF(ISNUMBER(SEARCH("GLYPHOSATE",AA890)),"Glyphosate",IF(ISNUMBER(SEARCH("MANCOZEB",AA890)),"Mancozeb Indofil",IF(ISNUMBER(SEARCH("PARAQUAT",AA890)),"Paraquat",IF(ISNUMBER(SEARCH("CAROMAX",AA890)),"Aromatic Solvent Mixture",IF(ISNUMBER(SEARCH("BUTIRON",AA890)),"Tebuthiuron",IF(ISNUMBER(SEARCH("VORAZ",AA890)),"Methomyl",IF(ISNUMBER(SEARCH("IMIDACLOPRID",AA890)),"Imidacloprid",IF(ISNUMBER(SEARCH("2 4 D",AA890)),"2,4-Dichlorophenoxyacetic acid",IF(ISNUMBER(SEARCH("IMIDACL",AA890)),"Imidacloprid",IF(ISNUMBER(SEARCH("DIUREX",AA890)),"Diuron",IF(ISNUMBER(SEARCH("RAPEL",AA890)),"Acephate","fix it"))))))))))))))))))))</f>
        <v>Tebuthiuron</v>
      </c>
      <c r="AC890" s="7"/>
      <c r="AD890" s="7"/>
      <c r="AE890" s="7">
        <v>31300</v>
      </c>
      <c r="AF890" s="7">
        <v>31.3</v>
      </c>
      <c r="AG890" s="7">
        <v>335000</v>
      </c>
      <c r="AJ890" s="10"/>
      <c r="AK890" s="10"/>
      <c r="AL890" s="10"/>
    </row>
    <row r="891" spans="1:38" ht="22" customHeight="1" x14ac:dyDescent="0.3">
      <c r="A891" s="2">
        <v>43485</v>
      </c>
      <c r="B891" s="3" t="s">
        <v>31</v>
      </c>
      <c r="C891" s="3" t="s">
        <v>32</v>
      </c>
      <c r="D891" s="4" t="s">
        <v>49</v>
      </c>
      <c r="E891" s="4" t="s">
        <v>49</v>
      </c>
      <c r="F891" s="3" t="s">
        <v>33</v>
      </c>
      <c r="G891" s="4" t="s">
        <v>49</v>
      </c>
      <c r="H891" s="4" t="s">
        <v>49</v>
      </c>
      <c r="I891" s="3" t="s">
        <v>34</v>
      </c>
      <c r="J891" s="3" t="s">
        <v>65</v>
      </c>
      <c r="K891" s="4" t="s">
        <v>49</v>
      </c>
      <c r="L891" s="4" t="s">
        <v>49</v>
      </c>
      <c r="M891" s="3" t="s">
        <v>33</v>
      </c>
      <c r="N891" s="4" t="s">
        <v>49</v>
      </c>
      <c r="O891" s="4" t="s">
        <v>49</v>
      </c>
      <c r="P891" s="3" t="s">
        <v>66</v>
      </c>
      <c r="Q891" s="3" t="s">
        <v>39</v>
      </c>
      <c r="R891" s="3" t="s">
        <v>67</v>
      </c>
      <c r="S891" s="3" t="s">
        <v>68</v>
      </c>
      <c r="T891" s="3" t="s">
        <v>69</v>
      </c>
      <c r="U891" s="3" t="s">
        <v>70</v>
      </c>
      <c r="V891" s="3" t="s">
        <v>43</v>
      </c>
      <c r="W891" s="3" t="s">
        <v>44</v>
      </c>
      <c r="X891" s="3" t="s">
        <v>45</v>
      </c>
      <c r="Y891" s="3" t="s">
        <v>46</v>
      </c>
      <c r="Z891" s="3" t="s">
        <v>71</v>
      </c>
      <c r="AA891" s="3" t="s">
        <v>949</v>
      </c>
      <c r="AB891" s="12" t="str">
        <f t="shared" si="193"/>
        <v>Diuron</v>
      </c>
      <c r="AC891" s="10"/>
      <c r="AD891" s="10"/>
      <c r="AE891" s="4">
        <v>41503</v>
      </c>
      <c r="AF891" s="4">
        <v>41.5</v>
      </c>
      <c r="AG891" s="4">
        <v>444000</v>
      </c>
      <c r="AJ891" s="7"/>
      <c r="AK891" s="7"/>
      <c r="AL891" s="7"/>
    </row>
    <row r="892" spans="1:38" ht="22" customHeight="1" x14ac:dyDescent="0.3">
      <c r="A892" s="5">
        <v>43482</v>
      </c>
      <c r="B892" s="6" t="s">
        <v>31</v>
      </c>
      <c r="C892" s="6" t="s">
        <v>32</v>
      </c>
      <c r="D892" s="7" t="s">
        <v>49</v>
      </c>
      <c r="E892" s="7" t="s">
        <v>49</v>
      </c>
      <c r="F892" s="6" t="s">
        <v>33</v>
      </c>
      <c r="G892" s="7" t="s">
        <v>49</v>
      </c>
      <c r="H892" s="7" t="s">
        <v>49</v>
      </c>
      <c r="I892" s="6" t="s">
        <v>34</v>
      </c>
      <c r="J892" s="6" t="s">
        <v>65</v>
      </c>
      <c r="K892" s="7" t="s">
        <v>49</v>
      </c>
      <c r="L892" s="7" t="s">
        <v>49</v>
      </c>
      <c r="M892" s="6" t="s">
        <v>33</v>
      </c>
      <c r="N892" s="7" t="s">
        <v>49</v>
      </c>
      <c r="O892" s="7" t="s">
        <v>49</v>
      </c>
      <c r="P892" s="6" t="s">
        <v>66</v>
      </c>
      <c r="Q892" s="6" t="s">
        <v>39</v>
      </c>
      <c r="R892" s="6" t="s">
        <v>67</v>
      </c>
      <c r="S892" s="6" t="s">
        <v>68</v>
      </c>
      <c r="T892" s="6" t="s">
        <v>69</v>
      </c>
      <c r="U892" s="6" t="s">
        <v>70</v>
      </c>
      <c r="V892" s="6" t="s">
        <v>43</v>
      </c>
      <c r="W892" s="6" t="s">
        <v>44</v>
      </c>
      <c r="X892" s="6" t="s">
        <v>45</v>
      </c>
      <c r="Y892" s="6" t="s">
        <v>46</v>
      </c>
      <c r="Z892" s="6" t="s">
        <v>73</v>
      </c>
      <c r="AA892" s="6" t="s">
        <v>1039</v>
      </c>
      <c r="AB892" s="12" t="str">
        <f t="shared" si="193"/>
        <v>Tebuthiuron</v>
      </c>
      <c r="AC892" s="7"/>
      <c r="AD892" s="7"/>
      <c r="AE892" s="7">
        <v>132789.99</v>
      </c>
      <c r="AF892" s="7">
        <v>132.79</v>
      </c>
      <c r="AG892" s="7">
        <v>1420000</v>
      </c>
      <c r="AJ892" s="10"/>
      <c r="AK892" s="10"/>
      <c r="AL892" s="10"/>
    </row>
    <row r="893" spans="1:38" ht="22" customHeight="1" x14ac:dyDescent="0.3">
      <c r="A893" s="2">
        <v>43482</v>
      </c>
      <c r="B893" s="3" t="s">
        <v>50</v>
      </c>
      <c r="C893" s="3" t="s">
        <v>32</v>
      </c>
      <c r="D893" s="4" t="s">
        <v>49</v>
      </c>
      <c r="E893" s="4" t="s">
        <v>49</v>
      </c>
      <c r="F893" s="3" t="s">
        <v>33</v>
      </c>
      <c r="G893" s="4" t="s">
        <v>49</v>
      </c>
      <c r="H893" s="4" t="s">
        <v>49</v>
      </c>
      <c r="I893" s="3" t="s">
        <v>34</v>
      </c>
      <c r="J893" s="3" t="s">
        <v>399</v>
      </c>
      <c r="K893" s="4" t="s">
        <v>49</v>
      </c>
      <c r="L893" s="3" t="s">
        <v>149</v>
      </c>
      <c r="M893" s="3" t="s">
        <v>33</v>
      </c>
      <c r="N893" s="4" t="s">
        <v>49</v>
      </c>
      <c r="O893" s="4" t="s">
        <v>49</v>
      </c>
      <c r="P893" s="3" t="s">
        <v>150</v>
      </c>
      <c r="Q893" s="3" t="s">
        <v>39</v>
      </c>
      <c r="R893" s="3" t="s">
        <v>151</v>
      </c>
      <c r="S893" s="3" t="s">
        <v>149</v>
      </c>
      <c r="T893" s="3" t="s">
        <v>152</v>
      </c>
      <c r="U893" s="3" t="s">
        <v>42</v>
      </c>
      <c r="V893" s="3" t="s">
        <v>43</v>
      </c>
      <c r="W893" s="3" t="s">
        <v>44</v>
      </c>
      <c r="X893" s="3" t="s">
        <v>45</v>
      </c>
      <c r="Y893" s="3" t="s">
        <v>46</v>
      </c>
      <c r="Z893" s="3" t="s">
        <v>936</v>
      </c>
      <c r="AA893" s="3" t="s">
        <v>1040</v>
      </c>
      <c r="AB893" s="12" t="str">
        <f t="shared" si="193"/>
        <v>Aromatic Solvent Mixture</v>
      </c>
      <c r="AC893" s="10"/>
      <c r="AD893" s="10"/>
      <c r="AE893" s="4">
        <v>120120</v>
      </c>
      <c r="AF893" s="4">
        <v>120.12</v>
      </c>
      <c r="AG893" s="3" t="s">
        <v>49</v>
      </c>
      <c r="AJ893" s="7"/>
      <c r="AK893" s="7"/>
      <c r="AL893" s="7"/>
    </row>
    <row r="894" spans="1:38" ht="22" customHeight="1" x14ac:dyDescent="0.3">
      <c r="A894" s="5">
        <v>43481</v>
      </c>
      <c r="B894" s="6" t="s">
        <v>50</v>
      </c>
      <c r="C894" s="6" t="s">
        <v>32</v>
      </c>
      <c r="D894" s="7" t="s">
        <v>49</v>
      </c>
      <c r="E894" s="7" t="s">
        <v>49</v>
      </c>
      <c r="F894" s="6" t="s">
        <v>33</v>
      </c>
      <c r="G894" s="7" t="s">
        <v>49</v>
      </c>
      <c r="H894" s="7" t="s">
        <v>49</v>
      </c>
      <c r="I894" s="6" t="s">
        <v>34</v>
      </c>
      <c r="J894" s="6" t="s">
        <v>1041</v>
      </c>
      <c r="K894" s="7" t="s">
        <v>49</v>
      </c>
      <c r="L894" s="7" t="s">
        <v>49</v>
      </c>
      <c r="M894" s="7" t="s">
        <v>49</v>
      </c>
      <c r="N894" s="7" t="s">
        <v>49</v>
      </c>
      <c r="O894" s="7" t="s">
        <v>49</v>
      </c>
      <c r="P894" s="6" t="s">
        <v>1042</v>
      </c>
      <c r="Q894" s="6" t="s">
        <v>39</v>
      </c>
      <c r="R894" s="6" t="s">
        <v>60</v>
      </c>
      <c r="S894" s="6" t="s">
        <v>61</v>
      </c>
      <c r="T894" s="6" t="s">
        <v>62</v>
      </c>
      <c r="U894" s="6" t="s">
        <v>56</v>
      </c>
      <c r="V894" s="6" t="s">
        <v>43</v>
      </c>
      <c r="W894" s="6" t="s">
        <v>44</v>
      </c>
      <c r="X894" s="6" t="s">
        <v>45</v>
      </c>
      <c r="Y894" s="6" t="s">
        <v>46</v>
      </c>
      <c r="Z894" s="6" t="s">
        <v>418</v>
      </c>
      <c r="AA894" s="6" t="s">
        <v>1043</v>
      </c>
      <c r="AB894" s="12" t="s">
        <v>3135</v>
      </c>
      <c r="AC894" s="7"/>
      <c r="AD894" s="7"/>
      <c r="AE894" s="7">
        <v>6048</v>
      </c>
      <c r="AF894" s="7">
        <v>6.05</v>
      </c>
      <c r="AG894" s="7">
        <v>202000</v>
      </c>
      <c r="AJ894" s="10"/>
      <c r="AK894" s="10"/>
      <c r="AL894" s="10"/>
    </row>
    <row r="895" spans="1:38" ht="22" customHeight="1" x14ac:dyDescent="0.3">
      <c r="A895" s="2">
        <v>43480</v>
      </c>
      <c r="B895" s="3" t="s">
        <v>50</v>
      </c>
      <c r="C895" s="3" t="s">
        <v>32</v>
      </c>
      <c r="D895" s="4" t="s">
        <v>49</v>
      </c>
      <c r="E895" s="4" t="s">
        <v>49</v>
      </c>
      <c r="F895" s="3" t="s">
        <v>33</v>
      </c>
      <c r="G895" s="4" t="s">
        <v>49</v>
      </c>
      <c r="H895" s="4" t="s">
        <v>49</v>
      </c>
      <c r="I895" s="3" t="s">
        <v>34</v>
      </c>
      <c r="J895" s="3" t="s">
        <v>183</v>
      </c>
      <c r="K895" s="4" t="s">
        <v>49</v>
      </c>
      <c r="L895" s="4" t="s">
        <v>49</v>
      </c>
      <c r="M895" s="4" t="s">
        <v>49</v>
      </c>
      <c r="N895" s="4" t="s">
        <v>49</v>
      </c>
      <c r="O895" s="4" t="s">
        <v>49</v>
      </c>
      <c r="P895" s="3" t="s">
        <v>865</v>
      </c>
      <c r="Q895" s="3" t="s">
        <v>39</v>
      </c>
      <c r="R895" s="3" t="s">
        <v>186</v>
      </c>
      <c r="S895" s="3" t="s">
        <v>187</v>
      </c>
      <c r="T895" s="3" t="s">
        <v>188</v>
      </c>
      <c r="U895" s="3" t="s">
        <v>42</v>
      </c>
      <c r="V895" s="3" t="s">
        <v>43</v>
      </c>
      <c r="W895" s="3" t="s">
        <v>44</v>
      </c>
      <c r="X895" s="3" t="s">
        <v>45</v>
      </c>
      <c r="Y895" s="3" t="s">
        <v>46</v>
      </c>
      <c r="Z895" s="3" t="s">
        <v>289</v>
      </c>
      <c r="AA895" s="3" t="s">
        <v>1044</v>
      </c>
      <c r="AB895" s="12" t="str">
        <f t="shared" si="193"/>
        <v>Isopropylamine</v>
      </c>
      <c r="AC895" s="10"/>
      <c r="AD895" s="10"/>
      <c r="AE895" s="4">
        <v>47080</v>
      </c>
      <c r="AF895" s="4">
        <v>47.08</v>
      </c>
      <c r="AG895" s="4">
        <v>134000</v>
      </c>
      <c r="AJ895" s="7"/>
      <c r="AK895" s="7"/>
      <c r="AL895" s="7"/>
    </row>
    <row r="896" spans="1:38" ht="22" customHeight="1" x14ac:dyDescent="0.3">
      <c r="A896" s="5">
        <v>43480</v>
      </c>
      <c r="B896" s="6" t="s">
        <v>50</v>
      </c>
      <c r="C896" s="6" t="s">
        <v>32</v>
      </c>
      <c r="D896" s="7" t="s">
        <v>49</v>
      </c>
      <c r="E896" s="7" t="s">
        <v>49</v>
      </c>
      <c r="F896" s="6" t="s">
        <v>33</v>
      </c>
      <c r="G896" s="7" t="s">
        <v>49</v>
      </c>
      <c r="H896" s="7" t="s">
        <v>49</v>
      </c>
      <c r="I896" s="6" t="s">
        <v>34</v>
      </c>
      <c r="J896" s="6" t="s">
        <v>614</v>
      </c>
      <c r="K896" s="7" t="s">
        <v>49</v>
      </c>
      <c r="L896" s="6" t="s">
        <v>61</v>
      </c>
      <c r="M896" s="7" t="s">
        <v>49</v>
      </c>
      <c r="N896" s="7" t="s">
        <v>49</v>
      </c>
      <c r="O896" s="7" t="s">
        <v>49</v>
      </c>
      <c r="P896" s="6" t="s">
        <v>615</v>
      </c>
      <c r="Q896" s="6" t="s">
        <v>39</v>
      </c>
      <c r="R896" s="6" t="s">
        <v>186</v>
      </c>
      <c r="S896" s="6" t="s">
        <v>187</v>
      </c>
      <c r="T896" s="6" t="s">
        <v>188</v>
      </c>
      <c r="U896" s="6" t="s">
        <v>42</v>
      </c>
      <c r="V896" s="6" t="s">
        <v>43</v>
      </c>
      <c r="W896" s="6" t="s">
        <v>44</v>
      </c>
      <c r="X896" s="6" t="s">
        <v>45</v>
      </c>
      <c r="Y896" s="6" t="s">
        <v>46</v>
      </c>
      <c r="Z896" s="6" t="s">
        <v>140</v>
      </c>
      <c r="AA896" s="6" t="s">
        <v>1045</v>
      </c>
      <c r="AB896" s="12" t="str">
        <f t="shared" ref="AB896" si="194">IF(ISNUMBER(SEARCH("2,4 D",AA896)),"2,4-Dichlorophenoxyacetic acid",IF(ISNUMBER(SEARCH("ACIDO",AA896)),"2,4-Dichlorophenoxyacetic acid",IF(ISNUMBER(SEARCH("NAPHTHA",AA896)),"Aromatic Solvent Mixture",IF(ISNUMBER(SEARCH("DIMETHYLAMINE",AA896)),"Dimethylamine",IF(ISNUMBER(SEARCH("DIMETILAMINA",AA896)),"Dimethylamine",IF(ISNUMBER(SEARCH("JUMP",AA896)),"Diuron",IF(ISNUMBER(SEARCH("2-AMINO-2,3-DIMETHYL BUTYRAMIDE",AA896)),"Herbicide Amine Intermediate",IF(ISNUMBER(SEARCH("TEBUTHIURON",AA896)),"Tebuthiuron","FIXIT"))))))))</f>
        <v>Dimethylamine</v>
      </c>
      <c r="AC896" s="7"/>
      <c r="AD896" s="7"/>
      <c r="AE896" s="7">
        <v>73400</v>
      </c>
      <c r="AF896" s="7">
        <v>73.400000000000006</v>
      </c>
      <c r="AG896" s="7">
        <v>159000</v>
      </c>
      <c r="AJ896" s="10"/>
      <c r="AK896" s="10"/>
      <c r="AL896" s="10"/>
    </row>
    <row r="897" spans="1:38" ht="22" customHeight="1" x14ac:dyDescent="0.3">
      <c r="A897" s="2">
        <v>43479</v>
      </c>
      <c r="B897" s="3" t="s">
        <v>50</v>
      </c>
      <c r="C897" s="3" t="s">
        <v>84</v>
      </c>
      <c r="D897" s="3" t="s">
        <v>85</v>
      </c>
      <c r="E897" s="3" t="s">
        <v>44</v>
      </c>
      <c r="F897" s="3" t="s">
        <v>33</v>
      </c>
      <c r="G897" s="4" t="s">
        <v>49</v>
      </c>
      <c r="H897" s="4" t="s">
        <v>49</v>
      </c>
      <c r="I897" s="3" t="s">
        <v>86</v>
      </c>
      <c r="J897" s="3" t="s">
        <v>166</v>
      </c>
      <c r="K897" s="4" t="s">
        <v>49</v>
      </c>
      <c r="L897" s="3" t="s">
        <v>61</v>
      </c>
      <c r="M897" s="4" t="s">
        <v>49</v>
      </c>
      <c r="N897" s="4" t="s">
        <v>49</v>
      </c>
      <c r="O897" s="4" t="s">
        <v>49</v>
      </c>
      <c r="P897" s="3" t="s">
        <v>167</v>
      </c>
      <c r="Q897" s="3" t="s">
        <v>39</v>
      </c>
      <c r="R897" s="3" t="s">
        <v>60</v>
      </c>
      <c r="S897" s="3" t="s">
        <v>61</v>
      </c>
      <c r="T897" s="3" t="s">
        <v>62</v>
      </c>
      <c r="U897" s="3" t="s">
        <v>56</v>
      </c>
      <c r="V897" s="3" t="s">
        <v>90</v>
      </c>
      <c r="W897" s="3" t="s">
        <v>44</v>
      </c>
      <c r="X897" s="3" t="s">
        <v>91</v>
      </c>
      <c r="Y897" s="3" t="s">
        <v>46</v>
      </c>
      <c r="Z897" s="3" t="s">
        <v>251</v>
      </c>
      <c r="AA897" s="3" t="s">
        <v>1046</v>
      </c>
      <c r="AB897" s="12" t="str">
        <f>IF(ISNUMBER(SEARCH("BUTYRAMIDE",AA897)),"2,3-Dimethyl Butyramide",IF(ISNUMBER(SEARCH("FOLPET",AA897)),"Folpet",IF(ISNUMBER(SEARCH("METHYL [2-({[6- (TRIFLUOROMETHYL) PYRIDIN-2-YL] OXY} METHYL) PHENYL",AA897)),"Esther",IF(ISNUMBER(SEARCH("TEBUCONAZOL",AA897)),"Tebuconazole",IF(ISNUMBER(SEARCH("DICHLOROPHENYL",AA897)),"Dichlorophenyl Isocyanates",IF(ISNUMBER(SEARCH("CAPTAN",AA897)),"Captan",IF(ISNUMBER(SEARCH("DIMETHYLACETAMID",AA897)),"Dimethylacetamide",IF(ISNUMBER(SEARCH("AFALON",AA897)),"Linuron","FIX IT"))))))))</f>
        <v>Dimethylacetamide</v>
      </c>
      <c r="AC897" s="10"/>
      <c r="AD897" s="10"/>
      <c r="AE897" s="4">
        <v>42484</v>
      </c>
      <c r="AF897" s="4">
        <v>42.48</v>
      </c>
      <c r="AG897" s="4">
        <v>233000</v>
      </c>
      <c r="AJ897" s="7"/>
      <c r="AK897" s="7"/>
      <c r="AL897" s="7"/>
    </row>
    <row r="898" spans="1:38" ht="22" customHeight="1" x14ac:dyDescent="0.3">
      <c r="A898" s="5">
        <v>43477</v>
      </c>
      <c r="B898" s="6" t="s">
        <v>31</v>
      </c>
      <c r="C898" s="6" t="s">
        <v>32</v>
      </c>
      <c r="D898" s="7" t="s">
        <v>49</v>
      </c>
      <c r="E898" s="7" t="s">
        <v>49</v>
      </c>
      <c r="F898" s="6" t="s">
        <v>33</v>
      </c>
      <c r="G898" s="7" t="s">
        <v>49</v>
      </c>
      <c r="H898" s="7" t="s">
        <v>49</v>
      </c>
      <c r="I898" s="6" t="s">
        <v>34</v>
      </c>
      <c r="J898" s="6" t="s">
        <v>65</v>
      </c>
      <c r="K898" s="7" t="s">
        <v>49</v>
      </c>
      <c r="L898" s="7" t="s">
        <v>49</v>
      </c>
      <c r="M898" s="6" t="s">
        <v>33</v>
      </c>
      <c r="N898" s="7" t="s">
        <v>49</v>
      </c>
      <c r="O898" s="7" t="s">
        <v>49</v>
      </c>
      <c r="P898" s="6" t="s">
        <v>66</v>
      </c>
      <c r="Q898" s="6" t="s">
        <v>39</v>
      </c>
      <c r="R898" s="6" t="s">
        <v>67</v>
      </c>
      <c r="S898" s="6" t="s">
        <v>68</v>
      </c>
      <c r="T898" s="6" t="s">
        <v>69</v>
      </c>
      <c r="U898" s="6" t="s">
        <v>70</v>
      </c>
      <c r="V898" s="6" t="s">
        <v>43</v>
      </c>
      <c r="W898" s="6" t="s">
        <v>44</v>
      </c>
      <c r="X898" s="6" t="s">
        <v>45</v>
      </c>
      <c r="Y898" s="6" t="s">
        <v>46</v>
      </c>
      <c r="Z898" s="6" t="s">
        <v>71</v>
      </c>
      <c r="AA898" s="6" t="s">
        <v>1047</v>
      </c>
      <c r="AB898" s="12" t="str">
        <f t="shared" si="193"/>
        <v>Diuron</v>
      </c>
      <c r="AC898" s="7"/>
      <c r="AD898" s="7"/>
      <c r="AE898" s="7">
        <v>22348</v>
      </c>
      <c r="AF898" s="7">
        <v>22.35</v>
      </c>
      <c r="AG898" s="7">
        <v>239000</v>
      </c>
      <c r="AJ898" s="10"/>
      <c r="AK898" s="10"/>
      <c r="AL898" s="10"/>
    </row>
    <row r="899" spans="1:38" ht="22" customHeight="1" x14ac:dyDescent="0.3">
      <c r="A899" s="2">
        <v>43477</v>
      </c>
      <c r="B899" s="3" t="s">
        <v>31</v>
      </c>
      <c r="C899" s="3" t="s">
        <v>84</v>
      </c>
      <c r="D899" s="3" t="s">
        <v>660</v>
      </c>
      <c r="E899" s="3" t="s">
        <v>44</v>
      </c>
      <c r="F899" s="4" t="s">
        <v>49</v>
      </c>
      <c r="G899" s="4" t="s">
        <v>49</v>
      </c>
      <c r="H899" s="4" t="s">
        <v>49</v>
      </c>
      <c r="I899" s="3" t="s">
        <v>661</v>
      </c>
      <c r="J899" s="3" t="s">
        <v>65</v>
      </c>
      <c r="K899" s="4" t="s">
        <v>49</v>
      </c>
      <c r="L899" s="4" t="s">
        <v>49</v>
      </c>
      <c r="M899" s="3" t="s">
        <v>33</v>
      </c>
      <c r="N899" s="4" t="s">
        <v>49</v>
      </c>
      <c r="O899" s="4" t="s">
        <v>49</v>
      </c>
      <c r="P899" s="3" t="s">
        <v>66</v>
      </c>
      <c r="Q899" s="3" t="s">
        <v>39</v>
      </c>
      <c r="R899" s="3" t="s">
        <v>67</v>
      </c>
      <c r="S899" s="3" t="s">
        <v>68</v>
      </c>
      <c r="T899" s="3" t="s">
        <v>69</v>
      </c>
      <c r="U899" s="3" t="s">
        <v>70</v>
      </c>
      <c r="V899" s="3" t="s">
        <v>43</v>
      </c>
      <c r="W899" s="3" t="s">
        <v>44</v>
      </c>
      <c r="X899" s="3" t="s">
        <v>45</v>
      </c>
      <c r="Y899" s="3" t="s">
        <v>46</v>
      </c>
      <c r="Z899" s="3" t="s">
        <v>73</v>
      </c>
      <c r="AA899" s="3" t="s">
        <v>1048</v>
      </c>
      <c r="AB899" s="12" t="str">
        <f t="shared" si="193"/>
        <v>Tebuthiuron</v>
      </c>
      <c r="AC899" s="10"/>
      <c r="AD899" s="10"/>
      <c r="AE899" s="4">
        <v>132789.99</v>
      </c>
      <c r="AF899" s="4">
        <v>132.79</v>
      </c>
      <c r="AG899" s="4">
        <v>1420000</v>
      </c>
      <c r="AJ899" s="7"/>
      <c r="AK899" s="7"/>
      <c r="AL899" s="7"/>
    </row>
    <row r="900" spans="1:38" ht="22" customHeight="1" x14ac:dyDescent="0.3">
      <c r="A900" s="5">
        <v>43477</v>
      </c>
      <c r="B900" s="6" t="s">
        <v>31</v>
      </c>
      <c r="C900" s="6" t="s">
        <v>84</v>
      </c>
      <c r="D900" s="6" t="s">
        <v>660</v>
      </c>
      <c r="E900" s="6" t="s">
        <v>44</v>
      </c>
      <c r="F900" s="7" t="s">
        <v>49</v>
      </c>
      <c r="G900" s="7" t="s">
        <v>49</v>
      </c>
      <c r="H900" s="7" t="s">
        <v>49</v>
      </c>
      <c r="I900" s="6" t="s">
        <v>661</v>
      </c>
      <c r="J900" s="6" t="s">
        <v>65</v>
      </c>
      <c r="K900" s="7" t="s">
        <v>49</v>
      </c>
      <c r="L900" s="7" t="s">
        <v>49</v>
      </c>
      <c r="M900" s="6" t="s">
        <v>33</v>
      </c>
      <c r="N900" s="7" t="s">
        <v>49</v>
      </c>
      <c r="O900" s="7" t="s">
        <v>49</v>
      </c>
      <c r="P900" s="6" t="s">
        <v>66</v>
      </c>
      <c r="Q900" s="6" t="s">
        <v>39</v>
      </c>
      <c r="R900" s="6" t="s">
        <v>67</v>
      </c>
      <c r="S900" s="6" t="s">
        <v>68</v>
      </c>
      <c r="T900" s="6" t="s">
        <v>69</v>
      </c>
      <c r="U900" s="6" t="s">
        <v>70</v>
      </c>
      <c r="V900" s="6" t="s">
        <v>43</v>
      </c>
      <c r="W900" s="6" t="s">
        <v>44</v>
      </c>
      <c r="X900" s="6" t="s">
        <v>45</v>
      </c>
      <c r="Y900" s="6" t="s">
        <v>46</v>
      </c>
      <c r="Z900" s="6" t="s">
        <v>71</v>
      </c>
      <c r="AA900" s="6" t="s">
        <v>1049</v>
      </c>
      <c r="AB900" s="12" t="str">
        <f t="shared" si="193"/>
        <v>Diuron</v>
      </c>
      <c r="AC900" s="7"/>
      <c r="AD900" s="7"/>
      <c r="AE900" s="7">
        <v>22348</v>
      </c>
      <c r="AF900" s="7">
        <v>22.35</v>
      </c>
      <c r="AG900" s="7">
        <v>239000</v>
      </c>
      <c r="AJ900" s="10"/>
      <c r="AK900" s="10"/>
      <c r="AL900" s="10"/>
    </row>
    <row r="901" spans="1:38" ht="22" customHeight="1" x14ac:dyDescent="0.3">
      <c r="A901" s="2">
        <v>43477</v>
      </c>
      <c r="B901" s="3" t="s">
        <v>31</v>
      </c>
      <c r="C901" s="3" t="s">
        <v>84</v>
      </c>
      <c r="D901" s="3" t="s">
        <v>660</v>
      </c>
      <c r="E901" s="3" t="s">
        <v>44</v>
      </c>
      <c r="F901" s="4" t="s">
        <v>49</v>
      </c>
      <c r="G901" s="4" t="s">
        <v>49</v>
      </c>
      <c r="H901" s="4" t="s">
        <v>49</v>
      </c>
      <c r="I901" s="3" t="s">
        <v>661</v>
      </c>
      <c r="J901" s="3" t="s">
        <v>65</v>
      </c>
      <c r="K901" s="4" t="s">
        <v>49</v>
      </c>
      <c r="L901" s="4" t="s">
        <v>49</v>
      </c>
      <c r="M901" s="3" t="s">
        <v>33</v>
      </c>
      <c r="N901" s="4" t="s">
        <v>49</v>
      </c>
      <c r="O901" s="4" t="s">
        <v>49</v>
      </c>
      <c r="P901" s="3" t="s">
        <v>66</v>
      </c>
      <c r="Q901" s="3" t="s">
        <v>39</v>
      </c>
      <c r="R901" s="3" t="s">
        <v>67</v>
      </c>
      <c r="S901" s="3" t="s">
        <v>68</v>
      </c>
      <c r="T901" s="3" t="s">
        <v>69</v>
      </c>
      <c r="U901" s="3" t="s">
        <v>70</v>
      </c>
      <c r="V901" s="3" t="s">
        <v>43</v>
      </c>
      <c r="W901" s="3" t="s">
        <v>44</v>
      </c>
      <c r="X901" s="3" t="s">
        <v>45</v>
      </c>
      <c r="Y901" s="3" t="s">
        <v>46</v>
      </c>
      <c r="Z901" s="3" t="s">
        <v>73</v>
      </c>
      <c r="AA901" s="3" t="s">
        <v>1050</v>
      </c>
      <c r="AB901" s="12" t="s">
        <v>3154</v>
      </c>
      <c r="AC901" s="10"/>
      <c r="AD901" s="10"/>
      <c r="AE901" s="4">
        <v>26220</v>
      </c>
      <c r="AF901" s="4">
        <v>26.22</v>
      </c>
      <c r="AG901" s="4">
        <v>280000</v>
      </c>
      <c r="AJ901" s="7"/>
      <c r="AK901" s="7"/>
      <c r="AL901" s="7"/>
    </row>
    <row r="902" spans="1:38" ht="22" customHeight="1" x14ac:dyDescent="0.3">
      <c r="A902" s="5">
        <v>43474</v>
      </c>
      <c r="B902" s="6" t="s">
        <v>50</v>
      </c>
      <c r="C902" s="6" t="s">
        <v>84</v>
      </c>
      <c r="D902" s="6" t="s">
        <v>85</v>
      </c>
      <c r="E902" s="6" t="s">
        <v>44</v>
      </c>
      <c r="F902" s="6" t="s">
        <v>33</v>
      </c>
      <c r="G902" s="7" t="s">
        <v>49</v>
      </c>
      <c r="H902" s="7" t="s">
        <v>49</v>
      </c>
      <c r="I902" s="6" t="s">
        <v>86</v>
      </c>
      <c r="J902" s="6" t="s">
        <v>902</v>
      </c>
      <c r="K902" s="7" t="s">
        <v>49</v>
      </c>
      <c r="L902" s="7" t="s">
        <v>49</v>
      </c>
      <c r="M902" s="7" t="s">
        <v>49</v>
      </c>
      <c r="N902" s="7" t="s">
        <v>49</v>
      </c>
      <c r="O902" s="7" t="s">
        <v>49</v>
      </c>
      <c r="P902" s="6" t="s">
        <v>903</v>
      </c>
      <c r="Q902" s="6" t="s">
        <v>844</v>
      </c>
      <c r="R902" s="6" t="s">
        <v>96</v>
      </c>
      <c r="S902" s="6" t="s">
        <v>97</v>
      </c>
      <c r="T902" s="6" t="s">
        <v>98</v>
      </c>
      <c r="U902" s="6" t="s">
        <v>99</v>
      </c>
      <c r="V902" s="6" t="s">
        <v>90</v>
      </c>
      <c r="W902" s="6" t="s">
        <v>44</v>
      </c>
      <c r="X902" s="6" t="s">
        <v>91</v>
      </c>
      <c r="Y902" s="6" t="s">
        <v>46</v>
      </c>
      <c r="Z902" s="6" t="s">
        <v>758</v>
      </c>
      <c r="AA902" s="6" t="s">
        <v>1051</v>
      </c>
      <c r="AB902" s="12" t="s">
        <v>3184</v>
      </c>
      <c r="AC902" s="7"/>
      <c r="AD902" s="7"/>
      <c r="AE902" s="7">
        <v>16901</v>
      </c>
      <c r="AF902" s="7">
        <v>16.899999999999999</v>
      </c>
      <c r="AG902" s="7">
        <v>50700</v>
      </c>
      <c r="AJ902" s="10"/>
      <c r="AK902" s="10"/>
      <c r="AL902" s="10"/>
    </row>
    <row r="903" spans="1:38" ht="22" customHeight="1" x14ac:dyDescent="0.3">
      <c r="A903" s="2">
        <v>43473</v>
      </c>
      <c r="B903" s="3" t="s">
        <v>50</v>
      </c>
      <c r="C903" s="3" t="s">
        <v>32</v>
      </c>
      <c r="D903" s="4" t="s">
        <v>49</v>
      </c>
      <c r="E903" s="4" t="s">
        <v>49</v>
      </c>
      <c r="F903" s="3" t="s">
        <v>33</v>
      </c>
      <c r="G903" s="4" t="s">
        <v>49</v>
      </c>
      <c r="H903" s="4" t="s">
        <v>49</v>
      </c>
      <c r="I903" s="3" t="s">
        <v>34</v>
      </c>
      <c r="J903" s="3" t="s">
        <v>1052</v>
      </c>
      <c r="K903" s="4" t="s">
        <v>49</v>
      </c>
      <c r="L903" s="3" t="s">
        <v>61</v>
      </c>
      <c r="M903" s="3" t="s">
        <v>33</v>
      </c>
      <c r="N903" s="4" t="s">
        <v>49</v>
      </c>
      <c r="O903" s="4" t="s">
        <v>49</v>
      </c>
      <c r="P903" s="3" t="s">
        <v>1053</v>
      </c>
      <c r="Q903" s="3" t="s">
        <v>39</v>
      </c>
      <c r="R903" s="3" t="s">
        <v>60</v>
      </c>
      <c r="S903" s="3" t="s">
        <v>61</v>
      </c>
      <c r="T903" s="3" t="s">
        <v>62</v>
      </c>
      <c r="U903" s="3" t="s">
        <v>56</v>
      </c>
      <c r="V903" s="3" t="s">
        <v>43</v>
      </c>
      <c r="W903" s="3" t="s">
        <v>44</v>
      </c>
      <c r="X903" s="3" t="s">
        <v>45</v>
      </c>
      <c r="Y903" s="3" t="s">
        <v>46</v>
      </c>
      <c r="Z903" s="3" t="s">
        <v>403</v>
      </c>
      <c r="AA903" s="3" t="s">
        <v>1054</v>
      </c>
      <c r="AB903" s="12" t="s">
        <v>3141</v>
      </c>
      <c r="AC903" s="10"/>
      <c r="AD903" s="10"/>
      <c r="AE903" s="4">
        <v>15090</v>
      </c>
      <c r="AF903" s="4">
        <v>15.09</v>
      </c>
      <c r="AG903" s="4">
        <v>120000</v>
      </c>
      <c r="AJ903" s="7"/>
      <c r="AK903" s="7"/>
      <c r="AL903" s="7"/>
    </row>
    <row r="904" spans="1:38" ht="22" customHeight="1" x14ac:dyDescent="0.3">
      <c r="A904" s="5">
        <v>43470</v>
      </c>
      <c r="B904" s="6" t="s">
        <v>50</v>
      </c>
      <c r="C904" s="6" t="s">
        <v>32</v>
      </c>
      <c r="D904" s="7" t="s">
        <v>49</v>
      </c>
      <c r="E904" s="7" t="s">
        <v>49</v>
      </c>
      <c r="F904" s="6" t="s">
        <v>33</v>
      </c>
      <c r="G904" s="7" t="s">
        <v>49</v>
      </c>
      <c r="H904" s="7" t="s">
        <v>49</v>
      </c>
      <c r="I904" s="6" t="s">
        <v>34</v>
      </c>
      <c r="J904" s="6" t="s">
        <v>1041</v>
      </c>
      <c r="K904" s="7" t="s">
        <v>49</v>
      </c>
      <c r="L904" s="7" t="s">
        <v>49</v>
      </c>
      <c r="M904" s="7" t="s">
        <v>49</v>
      </c>
      <c r="N904" s="7" t="s">
        <v>49</v>
      </c>
      <c r="O904" s="7" t="s">
        <v>49</v>
      </c>
      <c r="P904" s="6" t="s">
        <v>1042</v>
      </c>
      <c r="Q904" s="6" t="s">
        <v>39</v>
      </c>
      <c r="R904" s="6" t="s">
        <v>60</v>
      </c>
      <c r="S904" s="6" t="s">
        <v>61</v>
      </c>
      <c r="T904" s="6" t="s">
        <v>62</v>
      </c>
      <c r="U904" s="6" t="s">
        <v>56</v>
      </c>
      <c r="V904" s="6" t="s">
        <v>43</v>
      </c>
      <c r="W904" s="6" t="s">
        <v>44</v>
      </c>
      <c r="X904" s="6" t="s">
        <v>45</v>
      </c>
      <c r="Y904" s="6" t="s">
        <v>46</v>
      </c>
      <c r="Z904" s="6" t="s">
        <v>418</v>
      </c>
      <c r="AA904" s="6" t="s">
        <v>1055</v>
      </c>
      <c r="AB904" s="18" t="s">
        <v>3193</v>
      </c>
      <c r="AC904" s="7"/>
      <c r="AD904" s="7"/>
      <c r="AE904" s="7">
        <v>5500</v>
      </c>
      <c r="AF904" s="7">
        <v>5.5</v>
      </c>
      <c r="AG904" s="7">
        <v>184000</v>
      </c>
      <c r="AJ904" s="10"/>
      <c r="AK904" s="10"/>
      <c r="AL904" s="10"/>
    </row>
    <row r="905" spans="1:38" ht="22" customHeight="1" x14ac:dyDescent="0.3">
      <c r="A905" s="2">
        <v>43468</v>
      </c>
      <c r="B905" s="3" t="s">
        <v>31</v>
      </c>
      <c r="C905" s="3" t="s">
        <v>32</v>
      </c>
      <c r="D905" s="4" t="s">
        <v>49</v>
      </c>
      <c r="E905" s="4" t="s">
        <v>49</v>
      </c>
      <c r="F905" s="3" t="s">
        <v>33</v>
      </c>
      <c r="G905" s="4" t="s">
        <v>49</v>
      </c>
      <c r="H905" s="4" t="s">
        <v>49</v>
      </c>
      <c r="I905" s="3" t="s">
        <v>34</v>
      </c>
      <c r="J905" s="3" t="s">
        <v>65</v>
      </c>
      <c r="K905" s="4" t="s">
        <v>49</v>
      </c>
      <c r="L905" s="4" t="s">
        <v>49</v>
      </c>
      <c r="M905" s="3" t="s">
        <v>33</v>
      </c>
      <c r="N905" s="4" t="s">
        <v>49</v>
      </c>
      <c r="O905" s="4" t="s">
        <v>49</v>
      </c>
      <c r="P905" s="3" t="s">
        <v>66</v>
      </c>
      <c r="Q905" s="3" t="s">
        <v>39</v>
      </c>
      <c r="R905" s="3" t="s">
        <v>67</v>
      </c>
      <c r="S905" s="3" t="s">
        <v>68</v>
      </c>
      <c r="T905" s="3" t="s">
        <v>69</v>
      </c>
      <c r="U905" s="3" t="s">
        <v>70</v>
      </c>
      <c r="V905" s="3" t="s">
        <v>43</v>
      </c>
      <c r="W905" s="3" t="s">
        <v>44</v>
      </c>
      <c r="X905" s="3" t="s">
        <v>45</v>
      </c>
      <c r="Y905" s="3" t="s">
        <v>46</v>
      </c>
      <c r="Z905" s="3" t="s">
        <v>73</v>
      </c>
      <c r="AA905" s="3" t="s">
        <v>1056</v>
      </c>
      <c r="AB905" s="12" t="str">
        <f t="shared" si="193"/>
        <v>Tebuthiuron</v>
      </c>
      <c r="AC905" s="10"/>
      <c r="AD905" s="10"/>
      <c r="AE905" s="4">
        <v>75880</v>
      </c>
      <c r="AF905" s="4">
        <v>75.88</v>
      </c>
      <c r="AG905" s="4">
        <v>812000</v>
      </c>
      <c r="AJ905" s="7"/>
      <c r="AK905" s="7"/>
      <c r="AL905" s="7"/>
    </row>
    <row r="906" spans="1:38" ht="22" customHeight="1" x14ac:dyDescent="0.3">
      <c r="A906" s="5">
        <v>43468</v>
      </c>
      <c r="B906" s="6" t="s">
        <v>31</v>
      </c>
      <c r="C906" s="6" t="s">
        <v>84</v>
      </c>
      <c r="D906" s="6" t="s">
        <v>660</v>
      </c>
      <c r="E906" s="6" t="s">
        <v>44</v>
      </c>
      <c r="F906" s="7" t="s">
        <v>49</v>
      </c>
      <c r="G906" s="7" t="s">
        <v>49</v>
      </c>
      <c r="H906" s="7" t="s">
        <v>49</v>
      </c>
      <c r="I906" s="6" t="s">
        <v>661</v>
      </c>
      <c r="J906" s="6" t="s">
        <v>65</v>
      </c>
      <c r="K906" s="7" t="s">
        <v>49</v>
      </c>
      <c r="L906" s="7" t="s">
        <v>49</v>
      </c>
      <c r="M906" s="6" t="s">
        <v>33</v>
      </c>
      <c r="N906" s="7" t="s">
        <v>49</v>
      </c>
      <c r="O906" s="7" t="s">
        <v>49</v>
      </c>
      <c r="P906" s="6" t="s">
        <v>66</v>
      </c>
      <c r="Q906" s="6" t="s">
        <v>39</v>
      </c>
      <c r="R906" s="6" t="s">
        <v>67</v>
      </c>
      <c r="S906" s="6" t="s">
        <v>68</v>
      </c>
      <c r="T906" s="6" t="s">
        <v>69</v>
      </c>
      <c r="U906" s="6" t="s">
        <v>70</v>
      </c>
      <c r="V906" s="6" t="s">
        <v>43</v>
      </c>
      <c r="W906" s="6" t="s">
        <v>44</v>
      </c>
      <c r="X906" s="6" t="s">
        <v>45</v>
      </c>
      <c r="Y906" s="6" t="s">
        <v>46</v>
      </c>
      <c r="Z906" s="6" t="s">
        <v>73</v>
      </c>
      <c r="AA906" s="6" t="s">
        <v>1057</v>
      </c>
      <c r="AB906" s="12" t="s">
        <v>3154</v>
      </c>
      <c r="AC906" s="7"/>
      <c r="AD906" s="7"/>
      <c r="AE906" s="7">
        <v>61560</v>
      </c>
      <c r="AF906" s="7">
        <v>61.56</v>
      </c>
      <c r="AG906" s="7">
        <v>658000</v>
      </c>
      <c r="AJ906" s="10"/>
      <c r="AK906" s="10"/>
      <c r="AL906" s="10"/>
    </row>
    <row r="907" spans="1:38" ht="22" customHeight="1" x14ac:dyDescent="0.3">
      <c r="A907" s="2">
        <v>43468</v>
      </c>
      <c r="B907" s="3" t="s">
        <v>31</v>
      </c>
      <c r="C907" s="3" t="s">
        <v>84</v>
      </c>
      <c r="D907" s="3" t="s">
        <v>660</v>
      </c>
      <c r="E907" s="3" t="s">
        <v>44</v>
      </c>
      <c r="F907" s="4" t="s">
        <v>49</v>
      </c>
      <c r="G907" s="4" t="s">
        <v>49</v>
      </c>
      <c r="H907" s="4" t="s">
        <v>49</v>
      </c>
      <c r="I907" s="3" t="s">
        <v>661</v>
      </c>
      <c r="J907" s="3" t="s">
        <v>65</v>
      </c>
      <c r="K907" s="4" t="s">
        <v>49</v>
      </c>
      <c r="L907" s="4" t="s">
        <v>49</v>
      </c>
      <c r="M907" s="3" t="s">
        <v>33</v>
      </c>
      <c r="N907" s="4" t="s">
        <v>49</v>
      </c>
      <c r="O907" s="4" t="s">
        <v>49</v>
      </c>
      <c r="P907" s="3" t="s">
        <v>66</v>
      </c>
      <c r="Q907" s="3" t="s">
        <v>39</v>
      </c>
      <c r="R907" s="3" t="s">
        <v>67</v>
      </c>
      <c r="S907" s="3" t="s">
        <v>68</v>
      </c>
      <c r="T907" s="3" t="s">
        <v>69</v>
      </c>
      <c r="U907" s="3" t="s">
        <v>70</v>
      </c>
      <c r="V907" s="3" t="s">
        <v>43</v>
      </c>
      <c r="W907" s="3" t="s">
        <v>44</v>
      </c>
      <c r="X907" s="3" t="s">
        <v>45</v>
      </c>
      <c r="Y907" s="3" t="s">
        <v>46</v>
      </c>
      <c r="Z907" s="3" t="s">
        <v>71</v>
      </c>
      <c r="AA907" s="3" t="s">
        <v>1058</v>
      </c>
      <c r="AB907" s="12" t="s">
        <v>3160</v>
      </c>
      <c r="AC907" s="10"/>
      <c r="AD907" s="10"/>
      <c r="AE907" s="4">
        <v>44696</v>
      </c>
      <c r="AF907" s="4">
        <v>44.7</v>
      </c>
      <c r="AG907" s="4">
        <v>478000</v>
      </c>
      <c r="AJ907" s="7"/>
      <c r="AK907" s="7"/>
      <c r="AL907" s="7"/>
    </row>
    <row r="908" spans="1:38" ht="22" customHeight="1" x14ac:dyDescent="0.3">
      <c r="A908" s="5">
        <v>43468</v>
      </c>
      <c r="B908" s="6" t="s">
        <v>31</v>
      </c>
      <c r="C908" s="6" t="s">
        <v>32</v>
      </c>
      <c r="D908" s="7" t="s">
        <v>49</v>
      </c>
      <c r="E908" s="7" t="s">
        <v>49</v>
      </c>
      <c r="F908" s="6" t="s">
        <v>33</v>
      </c>
      <c r="G908" s="7" t="s">
        <v>49</v>
      </c>
      <c r="H908" s="7" t="s">
        <v>49</v>
      </c>
      <c r="I908" s="6" t="s">
        <v>34</v>
      </c>
      <c r="J908" s="6" t="s">
        <v>65</v>
      </c>
      <c r="K908" s="7" t="s">
        <v>49</v>
      </c>
      <c r="L908" s="7" t="s">
        <v>49</v>
      </c>
      <c r="M908" s="6" t="s">
        <v>33</v>
      </c>
      <c r="N908" s="7" t="s">
        <v>49</v>
      </c>
      <c r="O908" s="7" t="s">
        <v>49</v>
      </c>
      <c r="P908" s="6" t="s">
        <v>66</v>
      </c>
      <c r="Q908" s="6" t="s">
        <v>39</v>
      </c>
      <c r="R908" s="6" t="s">
        <v>67</v>
      </c>
      <c r="S908" s="6" t="s">
        <v>68</v>
      </c>
      <c r="T908" s="6" t="s">
        <v>69</v>
      </c>
      <c r="U908" s="6" t="s">
        <v>70</v>
      </c>
      <c r="V908" s="6" t="s">
        <v>43</v>
      </c>
      <c r="W908" s="6" t="s">
        <v>44</v>
      </c>
      <c r="X908" s="6" t="s">
        <v>45</v>
      </c>
      <c r="Y908" s="6" t="s">
        <v>46</v>
      </c>
      <c r="Z908" s="6" t="s">
        <v>73</v>
      </c>
      <c r="AA908" s="6" t="s">
        <v>1059</v>
      </c>
      <c r="AB908" s="12" t="str">
        <f t="shared" si="193"/>
        <v>Tebuthiuron</v>
      </c>
      <c r="AC908" s="7"/>
      <c r="AD908" s="7"/>
      <c r="AE908" s="7">
        <v>37940</v>
      </c>
      <c r="AF908" s="7">
        <v>37.94</v>
      </c>
      <c r="AG908" s="7">
        <v>406000</v>
      </c>
      <c r="AJ908" s="10"/>
      <c r="AK908" s="10"/>
      <c r="AL908" s="10"/>
    </row>
    <row r="909" spans="1:38" ht="22" customHeight="1" x14ac:dyDescent="0.3">
      <c r="A909" s="2">
        <v>43467</v>
      </c>
      <c r="B909" s="3" t="s">
        <v>212</v>
      </c>
      <c r="C909" s="3" t="s">
        <v>624</v>
      </c>
      <c r="D909" s="4" t="s">
        <v>49</v>
      </c>
      <c r="E909" s="3" t="s">
        <v>44</v>
      </c>
      <c r="F909" s="3" t="s">
        <v>33</v>
      </c>
      <c r="G909" s="4" t="s">
        <v>49</v>
      </c>
      <c r="H909" s="4" t="s">
        <v>49</v>
      </c>
      <c r="I909" s="3" t="s">
        <v>625</v>
      </c>
      <c r="J909" s="3" t="s">
        <v>77</v>
      </c>
      <c r="K909" s="3" t="s">
        <v>78</v>
      </c>
      <c r="L909" s="3" t="s">
        <v>68</v>
      </c>
      <c r="M909" s="3" t="s">
        <v>33</v>
      </c>
      <c r="N909" s="4" t="s">
        <v>49</v>
      </c>
      <c r="O909" s="4" t="s">
        <v>49</v>
      </c>
      <c r="P909" s="3" t="s">
        <v>79</v>
      </c>
      <c r="Q909" s="3" t="s">
        <v>586</v>
      </c>
      <c r="R909" s="3" t="s">
        <v>67</v>
      </c>
      <c r="S909" s="3" t="s">
        <v>68</v>
      </c>
      <c r="T909" s="3" t="s">
        <v>69</v>
      </c>
      <c r="U909" s="3" t="s">
        <v>70</v>
      </c>
      <c r="V909" s="3" t="s">
        <v>217</v>
      </c>
      <c r="W909" s="3" t="s">
        <v>44</v>
      </c>
      <c r="X909" s="3" t="s">
        <v>218</v>
      </c>
      <c r="Y909" s="3" t="s">
        <v>46</v>
      </c>
      <c r="Z909" s="3" t="s">
        <v>643</v>
      </c>
      <c r="AA909" s="3" t="s">
        <v>1060</v>
      </c>
      <c r="AB909" s="18" t="s">
        <v>3193</v>
      </c>
      <c r="AC909" s="10"/>
      <c r="AD909" s="10"/>
      <c r="AE909" s="4">
        <v>58065</v>
      </c>
      <c r="AF909" s="4">
        <v>58.06</v>
      </c>
      <c r="AG909" s="4">
        <v>1603000</v>
      </c>
      <c r="AJ909" s="7"/>
      <c r="AK909" s="7"/>
      <c r="AL909" s="7"/>
    </row>
    <row r="910" spans="1:38" ht="22" customHeight="1" x14ac:dyDescent="0.3">
      <c r="A910" s="5">
        <v>43467</v>
      </c>
      <c r="B910" s="6" t="s">
        <v>50</v>
      </c>
      <c r="C910" s="6" t="s">
        <v>32</v>
      </c>
      <c r="D910" s="7" t="s">
        <v>49</v>
      </c>
      <c r="E910" s="7" t="s">
        <v>49</v>
      </c>
      <c r="F910" s="6" t="s">
        <v>33</v>
      </c>
      <c r="G910" s="7" t="s">
        <v>49</v>
      </c>
      <c r="H910" s="7" t="s">
        <v>49</v>
      </c>
      <c r="I910" s="6" t="s">
        <v>34</v>
      </c>
      <c r="J910" s="6" t="s">
        <v>1041</v>
      </c>
      <c r="K910" s="7" t="s">
        <v>49</v>
      </c>
      <c r="L910" s="7" t="s">
        <v>49</v>
      </c>
      <c r="M910" s="7" t="s">
        <v>49</v>
      </c>
      <c r="N910" s="7" t="s">
        <v>49</v>
      </c>
      <c r="O910" s="7" t="s">
        <v>49</v>
      </c>
      <c r="P910" s="6" t="s">
        <v>1042</v>
      </c>
      <c r="Q910" s="6" t="s">
        <v>39</v>
      </c>
      <c r="R910" s="6" t="s">
        <v>60</v>
      </c>
      <c r="S910" s="6" t="s">
        <v>61</v>
      </c>
      <c r="T910" s="6" t="s">
        <v>62</v>
      </c>
      <c r="U910" s="6" t="s">
        <v>56</v>
      </c>
      <c r="V910" s="6" t="s">
        <v>43</v>
      </c>
      <c r="W910" s="6" t="s">
        <v>44</v>
      </c>
      <c r="X910" s="6" t="s">
        <v>45</v>
      </c>
      <c r="Y910" s="6" t="s">
        <v>46</v>
      </c>
      <c r="Z910" s="6" t="s">
        <v>418</v>
      </c>
      <c r="AA910" s="6" t="s">
        <v>1043</v>
      </c>
      <c r="AB910" s="12" t="s">
        <v>3135</v>
      </c>
      <c r="AC910" s="7"/>
      <c r="AD910" s="7"/>
      <c r="AE910" s="7">
        <v>5040</v>
      </c>
      <c r="AF910" s="7">
        <v>5.04</v>
      </c>
      <c r="AG910" s="7">
        <v>169000</v>
      </c>
      <c r="AJ910" s="10"/>
      <c r="AK910" s="10"/>
      <c r="AL910" s="10"/>
    </row>
    <row r="911" spans="1:38" ht="22" customHeight="1" x14ac:dyDescent="0.3">
      <c r="A911" s="2">
        <v>43465</v>
      </c>
      <c r="B911" s="3" t="s">
        <v>50</v>
      </c>
      <c r="C911" s="3" t="s">
        <v>32</v>
      </c>
      <c r="D911" s="4" t="s">
        <v>49</v>
      </c>
      <c r="E911" s="4" t="s">
        <v>49</v>
      </c>
      <c r="F911" s="3" t="s">
        <v>33</v>
      </c>
      <c r="G911" s="4" t="s">
        <v>49</v>
      </c>
      <c r="H911" s="4" t="s">
        <v>49</v>
      </c>
      <c r="I911" s="3" t="s">
        <v>34</v>
      </c>
      <c r="J911" s="3" t="s">
        <v>173</v>
      </c>
      <c r="K911" s="3" t="s">
        <v>174</v>
      </c>
      <c r="L911" s="3" t="s">
        <v>97</v>
      </c>
      <c r="M911" s="4" t="s">
        <v>49</v>
      </c>
      <c r="N911" s="4" t="s">
        <v>49</v>
      </c>
      <c r="O911" s="4" t="s">
        <v>49</v>
      </c>
      <c r="P911" s="3" t="s">
        <v>760</v>
      </c>
      <c r="Q911" s="3" t="s">
        <v>39</v>
      </c>
      <c r="R911" s="3" t="s">
        <v>176</v>
      </c>
      <c r="S911" s="3" t="s">
        <v>97</v>
      </c>
      <c r="T911" s="3" t="s">
        <v>177</v>
      </c>
      <c r="U911" s="3" t="s">
        <v>178</v>
      </c>
      <c r="V911" s="3" t="s">
        <v>43</v>
      </c>
      <c r="W911" s="3" t="s">
        <v>44</v>
      </c>
      <c r="X911" s="3" t="s">
        <v>45</v>
      </c>
      <c r="Y911" s="3" t="s">
        <v>46</v>
      </c>
      <c r="Z911" s="3" t="s">
        <v>179</v>
      </c>
      <c r="AA911" s="3" t="s">
        <v>1061</v>
      </c>
      <c r="AB911" s="12" t="str">
        <f t="shared" ref="AB911:AB912" si="195">IF(ISNUMBER(SEARCH("DMS",AA911)),"Dimethyl Sulfate",IF(ISNUMBER(SEARCH("2,4-XILIDIN",AA911)),"2,4-Xylidine",IF(ISNUMBER(SEARCH("GALIGAN",AA911)),"Oxyfluorfen",IF(ISNUMBER(SEARCH("DIMETHYLAMINE",AA911)),"Dimethylamine",IF(ISNUMBER(SEARCH("ORTHOFORMATE",AA911)),"Trimethyl orthoformate",IF(ISNUMBER(SEARCH("NOVALURON",AA911)),"Novaluron",IF(ISNUMBER(SEARCH("DIMETHYL SULPHATE",AA911)),"Dimethyl Sulphate",IF(ISNUMBER(SEARCH("ALTAPYNE",AA911)),"Acid Based Co-Emulsifier",IF(ISNUMBER(SEARCH("METHANESULFONYL",AA911)),"Methanesulfonyl chloride",IF(ISNUMBER(SEARCH("METHYL FORMATE",AA911)),"Methanoate",IF(ISNUMBER(SEARCH("FLUEN",AA911)),"Fluensulfone","FIX IT")))))))))))</f>
        <v>Acid Based Co-Emulsifier</v>
      </c>
      <c r="AC911" s="10"/>
      <c r="AD911" s="10"/>
      <c r="AE911" s="4">
        <v>17375</v>
      </c>
      <c r="AF911" s="4">
        <v>17.38</v>
      </c>
      <c r="AG911" s="4">
        <v>9400</v>
      </c>
      <c r="AJ911" s="7"/>
      <c r="AK911" s="7"/>
      <c r="AL911" s="7"/>
    </row>
    <row r="912" spans="1:38" ht="22" customHeight="1" x14ac:dyDescent="0.3">
      <c r="A912" s="5">
        <v>43464</v>
      </c>
      <c r="B912" s="6" t="s">
        <v>31</v>
      </c>
      <c r="C912" s="6" t="s">
        <v>32</v>
      </c>
      <c r="D912" s="7" t="s">
        <v>49</v>
      </c>
      <c r="E912" s="7" t="s">
        <v>49</v>
      </c>
      <c r="F912" s="6" t="s">
        <v>33</v>
      </c>
      <c r="G912" s="7" t="s">
        <v>49</v>
      </c>
      <c r="H912" s="7" t="s">
        <v>49</v>
      </c>
      <c r="I912" s="6" t="s">
        <v>34</v>
      </c>
      <c r="J912" s="6" t="s">
        <v>65</v>
      </c>
      <c r="K912" s="7" t="s">
        <v>49</v>
      </c>
      <c r="L912" s="7" t="s">
        <v>49</v>
      </c>
      <c r="M912" s="6" t="s">
        <v>33</v>
      </c>
      <c r="N912" s="7" t="s">
        <v>49</v>
      </c>
      <c r="O912" s="7" t="s">
        <v>49</v>
      </c>
      <c r="P912" s="6" t="s">
        <v>66</v>
      </c>
      <c r="Q912" s="6" t="s">
        <v>39</v>
      </c>
      <c r="R912" s="6" t="s">
        <v>67</v>
      </c>
      <c r="S912" s="6" t="s">
        <v>68</v>
      </c>
      <c r="T912" s="6" t="s">
        <v>69</v>
      </c>
      <c r="U912" s="6" t="s">
        <v>70</v>
      </c>
      <c r="V912" s="6" t="s">
        <v>43</v>
      </c>
      <c r="W912" s="6" t="s">
        <v>44</v>
      </c>
      <c r="X912" s="6" t="s">
        <v>45</v>
      </c>
      <c r="Y912" s="6" t="s">
        <v>46</v>
      </c>
      <c r="Z912" s="6" t="s">
        <v>73</v>
      </c>
      <c r="AA912" s="6" t="s">
        <v>1062</v>
      </c>
      <c r="AB912" s="12" t="str">
        <f t="shared" si="195"/>
        <v>Oxyfluorfen</v>
      </c>
      <c r="AC912" s="12" t="str">
        <f t="shared" ref="AC912" si="196">VLOOKUP(AB912,AJ:AL,2, FALSE)</f>
        <v>Galigan 240 EC</v>
      </c>
      <c r="AD912" s="7"/>
      <c r="AE912" s="7">
        <v>17618</v>
      </c>
      <c r="AF912" s="7">
        <v>17.62</v>
      </c>
      <c r="AG912" s="7">
        <v>245000</v>
      </c>
      <c r="AJ912" s="10"/>
      <c r="AK912" s="10"/>
      <c r="AL912" s="10"/>
    </row>
    <row r="913" spans="1:38" ht="22" customHeight="1" x14ac:dyDescent="0.3">
      <c r="A913" s="2">
        <v>43464</v>
      </c>
      <c r="B913" s="3" t="s">
        <v>31</v>
      </c>
      <c r="C913" s="3" t="s">
        <v>32</v>
      </c>
      <c r="D913" s="4" t="s">
        <v>49</v>
      </c>
      <c r="E913" s="4" t="s">
        <v>49</v>
      </c>
      <c r="F913" s="3" t="s">
        <v>33</v>
      </c>
      <c r="G913" s="4" t="s">
        <v>49</v>
      </c>
      <c r="H913" s="4" t="s">
        <v>49</v>
      </c>
      <c r="I913" s="3" t="s">
        <v>34</v>
      </c>
      <c r="J913" s="3" t="s">
        <v>77</v>
      </c>
      <c r="K913" s="3" t="s">
        <v>78</v>
      </c>
      <c r="L913" s="3" t="s">
        <v>68</v>
      </c>
      <c r="M913" s="3" t="s">
        <v>33</v>
      </c>
      <c r="N913" s="4" t="s">
        <v>49</v>
      </c>
      <c r="O913" s="4" t="s">
        <v>49</v>
      </c>
      <c r="P913" s="3" t="s">
        <v>79</v>
      </c>
      <c r="Q913" s="3" t="s">
        <v>39</v>
      </c>
      <c r="R913" s="3" t="s">
        <v>67</v>
      </c>
      <c r="S913" s="3" t="s">
        <v>68</v>
      </c>
      <c r="T913" s="3" t="s">
        <v>69</v>
      </c>
      <c r="U913" s="3" t="s">
        <v>70</v>
      </c>
      <c r="V913" s="3" t="s">
        <v>43</v>
      </c>
      <c r="W913" s="3" t="s">
        <v>44</v>
      </c>
      <c r="X913" s="3" t="s">
        <v>45</v>
      </c>
      <c r="Y913" s="3" t="s">
        <v>46</v>
      </c>
      <c r="Z913" s="3" t="s">
        <v>440</v>
      </c>
      <c r="AA913" s="3" t="s">
        <v>1063</v>
      </c>
      <c r="AB913" s="12" t="s">
        <v>3147</v>
      </c>
      <c r="AC913" s="10"/>
      <c r="AD913" s="10"/>
      <c r="AE913" s="4">
        <v>20416</v>
      </c>
      <c r="AF913" s="4">
        <v>20.420000000000002</v>
      </c>
      <c r="AG913" s="4">
        <v>1350000</v>
      </c>
      <c r="AJ913" s="7"/>
      <c r="AK913" s="7"/>
      <c r="AL913" s="7"/>
    </row>
    <row r="914" spans="1:38" ht="22" customHeight="1" x14ac:dyDescent="0.3">
      <c r="A914" s="5">
        <v>43464</v>
      </c>
      <c r="B914" s="6" t="s">
        <v>31</v>
      </c>
      <c r="C914" s="6" t="s">
        <v>32</v>
      </c>
      <c r="D914" s="7" t="s">
        <v>49</v>
      </c>
      <c r="E914" s="7" t="s">
        <v>49</v>
      </c>
      <c r="F914" s="6" t="s">
        <v>33</v>
      </c>
      <c r="G914" s="7" t="s">
        <v>49</v>
      </c>
      <c r="H914" s="7" t="s">
        <v>49</v>
      </c>
      <c r="I914" s="6" t="s">
        <v>34</v>
      </c>
      <c r="J914" s="6" t="s">
        <v>35</v>
      </c>
      <c r="K914" s="6" t="s">
        <v>36</v>
      </c>
      <c r="L914" s="6" t="s">
        <v>37</v>
      </c>
      <c r="M914" s="6" t="s">
        <v>33</v>
      </c>
      <c r="N914" s="7" t="s">
        <v>49</v>
      </c>
      <c r="O914" s="7" t="s">
        <v>49</v>
      </c>
      <c r="P914" s="6" t="s">
        <v>38</v>
      </c>
      <c r="Q914" s="6" t="s">
        <v>39</v>
      </c>
      <c r="R914" s="6" t="s">
        <v>1064</v>
      </c>
      <c r="S914" s="6" t="s">
        <v>133</v>
      </c>
      <c r="T914" s="6" t="s">
        <v>1065</v>
      </c>
      <c r="U914" s="6" t="s">
        <v>42</v>
      </c>
      <c r="V914" s="6" t="s">
        <v>43</v>
      </c>
      <c r="W914" s="6" t="s">
        <v>44</v>
      </c>
      <c r="X914" s="6" t="s">
        <v>45</v>
      </c>
      <c r="Y914" s="6" t="s">
        <v>46</v>
      </c>
      <c r="Z914" s="6" t="s">
        <v>47</v>
      </c>
      <c r="AA914" s="6" t="s">
        <v>1066</v>
      </c>
      <c r="AB914" s="12" t="str">
        <f t="shared" ref="AB914" si="197">IF(ISNUMBER(SEARCH("2,4 D",AA914)),"2,4-Dichlorophenoxyacetic acid",IF(ISNUMBER(SEARCH("ACIDO",AA914)),"2,4-Dichlorophenoxyacetic acid",IF(ISNUMBER(SEARCH("NAPHTHA",AA914)),"Aromatic Solvent Mixture",IF(ISNUMBER(SEARCH("DIMETHYLAMINE",AA914)),"Dimethylamine",IF(ISNUMBER(SEARCH("DIMETILAMINA",AA914)),"Dimethylamine",IF(ISNUMBER(SEARCH("JUMP",AA914)),"Diuron",IF(ISNUMBER(SEARCH("2-AMINO-2,3-DIMETHYL BUTYRAMIDE",AA914)),"Herbicide Amine Intermediate",IF(ISNUMBER(SEARCH("TEBUTHIURON",AA914)),"Tebuthiuron","FIXIT"))))))))</f>
        <v>2,4-Dichlorophenoxyacetic acid</v>
      </c>
      <c r="AC914" s="7"/>
      <c r="AD914" s="7"/>
      <c r="AE914" s="7">
        <v>203640</v>
      </c>
      <c r="AF914" s="7">
        <v>203.64</v>
      </c>
      <c r="AG914" s="6" t="s">
        <v>49</v>
      </c>
      <c r="AJ914" s="10"/>
      <c r="AK914" s="10"/>
      <c r="AL914" s="10"/>
    </row>
    <row r="915" spans="1:38" ht="22" customHeight="1" x14ac:dyDescent="0.3">
      <c r="A915" s="2">
        <v>43464</v>
      </c>
      <c r="B915" s="3" t="s">
        <v>50</v>
      </c>
      <c r="C915" s="3" t="s">
        <v>32</v>
      </c>
      <c r="D915" s="4" t="s">
        <v>49</v>
      </c>
      <c r="E915" s="4" t="s">
        <v>49</v>
      </c>
      <c r="F915" s="3" t="s">
        <v>33</v>
      </c>
      <c r="G915" s="4" t="s">
        <v>49</v>
      </c>
      <c r="H915" s="4" t="s">
        <v>49</v>
      </c>
      <c r="I915" s="3" t="s">
        <v>34</v>
      </c>
      <c r="J915" s="3" t="s">
        <v>399</v>
      </c>
      <c r="K915" s="4" t="s">
        <v>49</v>
      </c>
      <c r="L915" s="3" t="s">
        <v>149</v>
      </c>
      <c r="M915" s="3" t="s">
        <v>33</v>
      </c>
      <c r="N915" s="4" t="s">
        <v>49</v>
      </c>
      <c r="O915" s="4" t="s">
        <v>49</v>
      </c>
      <c r="P915" s="3" t="s">
        <v>150</v>
      </c>
      <c r="Q915" s="3" t="s">
        <v>39</v>
      </c>
      <c r="R915" s="3" t="s">
        <v>151</v>
      </c>
      <c r="S915" s="3" t="s">
        <v>149</v>
      </c>
      <c r="T915" s="3" t="s">
        <v>152</v>
      </c>
      <c r="U915" s="3" t="s">
        <v>42</v>
      </c>
      <c r="V915" s="3" t="s">
        <v>43</v>
      </c>
      <c r="W915" s="3" t="s">
        <v>44</v>
      </c>
      <c r="X915" s="3" t="s">
        <v>45</v>
      </c>
      <c r="Y915" s="3" t="s">
        <v>46</v>
      </c>
      <c r="Z915" s="3" t="s">
        <v>1067</v>
      </c>
      <c r="AA915" s="3" t="s">
        <v>1068</v>
      </c>
      <c r="AB915" s="12" t="str">
        <f t="shared" ref="AB915:AB962" si="198">IF(ISNUMBER(SEARCH("CARBENDAZIM",AA915)),"Carbendazim",IF(ISNUMBER(SEARCH("4-D",AA915)),"2,4-Dichlorophenoxyacetic acid",IF(ISNUMBER(SEARCH("RIDOVER",AA915)),"Glyphosate",IF(ISNUMBER(SEARCH("POQUER",AA915)),"Clethodim",IF(ISNUMBER(SEARCH("LITER",AA915)),"Imidacloprid",IF(ISNUMBER(SEARCH("PYRINEX",AA915)),"Chlorpyrifos",IF(ISNUMBER(SEARCH("ORBIT",AA915)),"Omethoate",IF(ISNUMBER(SEARCH("HEXARON",AA915)),"Diuron",IF(ISNUMBER(SEARCH("ISOPROPYLAMINE",AA915)),"Isopropylamine",IF(ISNUMBER(SEARCH("GLYPHOSATE",AA915)),"Glyphosate",IF(ISNUMBER(SEARCH("MANCOZEB",AA915)),"Mancozeb Indofil",IF(ISNUMBER(SEARCH("PARAQUAT",AA915)),"Paraquat",IF(ISNUMBER(SEARCH("CAROMAX",AA915)),"Aromatic Solvent Mixture",IF(ISNUMBER(SEARCH("BUTIRON",AA915)),"Tebuthiuron",IF(ISNUMBER(SEARCH("VORAZ",AA915)),"Methomyl",IF(ISNUMBER(SEARCH("IMIDACLOPRID",AA915)),"Imidacloprid",IF(ISNUMBER(SEARCH("2 4 D",AA915)),"2,4-Dichlorophenoxyacetic acid",IF(ISNUMBER(SEARCH("IMIDACL",AA915)),"Imidacloprid",IF(ISNUMBER(SEARCH("DIUREX",AA915)),"Diuron",IF(ISNUMBER(SEARCH("RAPEL",AA915)),"Acephate","fix it"))))))))))))))))))))</f>
        <v>Aromatic Solvent Mixture</v>
      </c>
      <c r="AC915" s="10"/>
      <c r="AD915" s="10"/>
      <c r="AE915" s="4">
        <v>100160</v>
      </c>
      <c r="AF915" s="4">
        <v>100.16</v>
      </c>
      <c r="AG915" s="4">
        <v>148000</v>
      </c>
      <c r="AJ915" s="7"/>
      <c r="AK915" s="7"/>
      <c r="AL915" s="7"/>
    </row>
    <row r="916" spans="1:38" ht="22" customHeight="1" x14ac:dyDescent="0.3">
      <c r="A916" s="5">
        <v>43463</v>
      </c>
      <c r="B916" s="6" t="s">
        <v>31</v>
      </c>
      <c r="C916" s="6" t="s">
        <v>84</v>
      </c>
      <c r="D916" s="6" t="s">
        <v>660</v>
      </c>
      <c r="E916" s="6" t="s">
        <v>44</v>
      </c>
      <c r="F916" s="7" t="s">
        <v>49</v>
      </c>
      <c r="G916" s="7" t="s">
        <v>49</v>
      </c>
      <c r="H916" s="7" t="s">
        <v>49</v>
      </c>
      <c r="I916" s="6" t="s">
        <v>661</v>
      </c>
      <c r="J916" s="6" t="s">
        <v>65</v>
      </c>
      <c r="K916" s="7" t="s">
        <v>49</v>
      </c>
      <c r="L916" s="7" t="s">
        <v>49</v>
      </c>
      <c r="M916" s="6" t="s">
        <v>33</v>
      </c>
      <c r="N916" s="7" t="s">
        <v>49</v>
      </c>
      <c r="O916" s="7" t="s">
        <v>49</v>
      </c>
      <c r="P916" s="6" t="s">
        <v>66</v>
      </c>
      <c r="Q916" s="6" t="s">
        <v>39</v>
      </c>
      <c r="R916" s="6" t="s">
        <v>67</v>
      </c>
      <c r="S916" s="6" t="s">
        <v>68</v>
      </c>
      <c r="T916" s="6" t="s">
        <v>69</v>
      </c>
      <c r="U916" s="6" t="s">
        <v>70</v>
      </c>
      <c r="V916" s="6" t="s">
        <v>43</v>
      </c>
      <c r="W916" s="6" t="s">
        <v>44</v>
      </c>
      <c r="X916" s="6" t="s">
        <v>45</v>
      </c>
      <c r="Y916" s="6" t="s">
        <v>46</v>
      </c>
      <c r="Z916" s="6" t="s">
        <v>73</v>
      </c>
      <c r="AA916" s="6" t="s">
        <v>1069</v>
      </c>
      <c r="AB916" s="12" t="str">
        <f>IF(ISNUMBER(SEARCH("2,4 D",AA914)),"2,4-Dichlorophenoxyacetic acid",IF(ISNUMBER(SEARCH("ACIDO",AA914)),"2,4-Dichlorophenoxyacetic acid",IF(ISNUMBER(SEARCH("NAPHTHA",AA914)),"Aromatic Solvent Mixture",IF(ISNUMBER(SEARCH("DIMETHYLAMINE",AA914)),"Dimethylamine",IF(ISNUMBER(SEARCH("DIMETILAMINA",AA914)),"Dimethylamine",IF(ISNUMBER(SEARCH("JUMP",AA914)),"Diuron",IF(ISNUMBER(SEARCH(" 2-AMINO-2,3-DIMETHYL BUTYRAMIDE",AA914)),"Herbicide Amine Intermediate",IF(ISNUMBER(SEARCH("TEBUTHIURON",AA914)),"Tebuthiuron",IF(ISNUMBER(SEARCH("DMS",AA914)),"Dimethyl Sulfate",IF(ISNUMBER(SEARCH("2,4-XILIDIN",AA914)),"2,4-Xylidine","FIX IT"))))))))))</f>
        <v>2,4-Dichlorophenoxyacetic acid</v>
      </c>
      <c r="AC916" s="7"/>
      <c r="AD916" s="7"/>
      <c r="AE916" s="7">
        <v>41040</v>
      </c>
      <c r="AF916" s="7">
        <v>41.04</v>
      </c>
      <c r="AG916" s="7">
        <v>571000</v>
      </c>
      <c r="AJ916" s="10"/>
      <c r="AK916" s="10"/>
      <c r="AL916" s="10"/>
    </row>
    <row r="917" spans="1:38" ht="22" customHeight="1" x14ac:dyDescent="0.3">
      <c r="A917" s="2">
        <v>43463</v>
      </c>
      <c r="B917" s="3" t="s">
        <v>31</v>
      </c>
      <c r="C917" s="3" t="s">
        <v>32</v>
      </c>
      <c r="D917" s="4" t="s">
        <v>49</v>
      </c>
      <c r="E917" s="4" t="s">
        <v>49</v>
      </c>
      <c r="F917" s="3" t="s">
        <v>33</v>
      </c>
      <c r="G917" s="4" t="s">
        <v>49</v>
      </c>
      <c r="H917" s="4" t="s">
        <v>49</v>
      </c>
      <c r="I917" s="3" t="s">
        <v>34</v>
      </c>
      <c r="J917" s="3" t="s">
        <v>65</v>
      </c>
      <c r="K917" s="4" t="s">
        <v>49</v>
      </c>
      <c r="L917" s="4" t="s">
        <v>49</v>
      </c>
      <c r="M917" s="3" t="s">
        <v>33</v>
      </c>
      <c r="N917" s="4" t="s">
        <v>49</v>
      </c>
      <c r="O917" s="4" t="s">
        <v>49</v>
      </c>
      <c r="P917" s="3" t="s">
        <v>66</v>
      </c>
      <c r="Q917" s="3" t="s">
        <v>39</v>
      </c>
      <c r="R917" s="3" t="s">
        <v>67</v>
      </c>
      <c r="S917" s="3" t="s">
        <v>68</v>
      </c>
      <c r="T917" s="3" t="s">
        <v>69</v>
      </c>
      <c r="U917" s="3" t="s">
        <v>70</v>
      </c>
      <c r="V917" s="3" t="s">
        <v>43</v>
      </c>
      <c r="W917" s="3" t="s">
        <v>44</v>
      </c>
      <c r="X917" s="3" t="s">
        <v>45</v>
      </c>
      <c r="Y917" s="3" t="s">
        <v>46</v>
      </c>
      <c r="Z917" s="3" t="s">
        <v>73</v>
      </c>
      <c r="AA917" s="3" t="s">
        <v>1070</v>
      </c>
      <c r="AB917" s="12" t="str">
        <f t="shared" si="198"/>
        <v>Tebuthiuron</v>
      </c>
      <c r="AC917" s="10"/>
      <c r="AD917" s="10"/>
      <c r="AE917" s="4">
        <v>56910</v>
      </c>
      <c r="AF917" s="4">
        <v>56.91</v>
      </c>
      <c r="AG917" s="4">
        <v>792000</v>
      </c>
      <c r="AJ917" s="7"/>
      <c r="AK917" s="7"/>
      <c r="AL917" s="7"/>
    </row>
    <row r="918" spans="1:38" ht="22" customHeight="1" x14ac:dyDescent="0.3">
      <c r="A918" s="5">
        <v>43462</v>
      </c>
      <c r="B918" s="6" t="s">
        <v>144</v>
      </c>
      <c r="C918" s="6" t="s">
        <v>84</v>
      </c>
      <c r="D918" s="6" t="s">
        <v>85</v>
      </c>
      <c r="E918" s="6" t="s">
        <v>44</v>
      </c>
      <c r="F918" s="6" t="s">
        <v>33</v>
      </c>
      <c r="G918" s="7" t="s">
        <v>49</v>
      </c>
      <c r="H918" s="7" t="s">
        <v>49</v>
      </c>
      <c r="I918" s="6" t="s">
        <v>86</v>
      </c>
      <c r="J918" s="6" t="s">
        <v>77</v>
      </c>
      <c r="K918" s="6" t="s">
        <v>78</v>
      </c>
      <c r="L918" s="6" t="s">
        <v>68</v>
      </c>
      <c r="M918" s="6" t="s">
        <v>33</v>
      </c>
      <c r="N918" s="7" t="s">
        <v>49</v>
      </c>
      <c r="O918" s="7" t="s">
        <v>49</v>
      </c>
      <c r="P918" s="6" t="s">
        <v>79</v>
      </c>
      <c r="Q918" s="6" t="s">
        <v>39</v>
      </c>
      <c r="R918" s="6" t="s">
        <v>67</v>
      </c>
      <c r="S918" s="6" t="s">
        <v>68</v>
      </c>
      <c r="T918" s="6" t="s">
        <v>69</v>
      </c>
      <c r="U918" s="6" t="s">
        <v>70</v>
      </c>
      <c r="V918" s="6" t="s">
        <v>90</v>
      </c>
      <c r="W918" s="6" t="s">
        <v>44</v>
      </c>
      <c r="X918" s="6" t="s">
        <v>91</v>
      </c>
      <c r="Y918" s="6" t="s">
        <v>46</v>
      </c>
      <c r="Z918" s="6" t="s">
        <v>748</v>
      </c>
      <c r="AA918" s="6" t="s">
        <v>1071</v>
      </c>
      <c r="AB918" s="12" t="s">
        <v>3161</v>
      </c>
      <c r="AC918" s="7"/>
      <c r="AD918" s="7"/>
      <c r="AE918" s="7">
        <v>63555</v>
      </c>
      <c r="AF918" s="7">
        <v>63.56</v>
      </c>
      <c r="AG918" s="7">
        <v>337000</v>
      </c>
      <c r="AJ918" s="10"/>
      <c r="AK918" s="10"/>
      <c r="AL918" s="10"/>
    </row>
    <row r="919" spans="1:38" ht="22" customHeight="1" x14ac:dyDescent="0.3">
      <c r="A919" s="2">
        <v>43462</v>
      </c>
      <c r="B919" s="3" t="s">
        <v>144</v>
      </c>
      <c r="C919" s="3" t="s">
        <v>84</v>
      </c>
      <c r="D919" s="3" t="s">
        <v>85</v>
      </c>
      <c r="E919" s="3" t="s">
        <v>44</v>
      </c>
      <c r="F919" s="3" t="s">
        <v>33</v>
      </c>
      <c r="G919" s="4" t="s">
        <v>49</v>
      </c>
      <c r="H919" s="4" t="s">
        <v>49</v>
      </c>
      <c r="I919" s="3" t="s">
        <v>86</v>
      </c>
      <c r="J919" s="3" t="s">
        <v>77</v>
      </c>
      <c r="K919" s="3" t="s">
        <v>78</v>
      </c>
      <c r="L919" s="3" t="s">
        <v>68</v>
      </c>
      <c r="M919" s="3" t="s">
        <v>33</v>
      </c>
      <c r="N919" s="4" t="s">
        <v>49</v>
      </c>
      <c r="O919" s="4" t="s">
        <v>49</v>
      </c>
      <c r="P919" s="3" t="s">
        <v>79</v>
      </c>
      <c r="Q919" s="3" t="s">
        <v>39</v>
      </c>
      <c r="R919" s="3" t="s">
        <v>67</v>
      </c>
      <c r="S919" s="3" t="s">
        <v>68</v>
      </c>
      <c r="T919" s="3" t="s">
        <v>69</v>
      </c>
      <c r="U919" s="3" t="s">
        <v>70</v>
      </c>
      <c r="V919" s="3" t="s">
        <v>90</v>
      </c>
      <c r="W919" s="3" t="s">
        <v>44</v>
      </c>
      <c r="X919" s="3" t="s">
        <v>91</v>
      </c>
      <c r="Y919" s="3" t="s">
        <v>46</v>
      </c>
      <c r="Z919" s="3" t="s">
        <v>748</v>
      </c>
      <c r="AA919" s="3" t="s">
        <v>1072</v>
      </c>
      <c r="AB919" s="12" t="s">
        <v>3161</v>
      </c>
      <c r="AC919" s="10"/>
      <c r="AD919" s="10"/>
      <c r="AE919" s="4">
        <v>53520</v>
      </c>
      <c r="AF919" s="4">
        <v>53.52</v>
      </c>
      <c r="AG919" s="4">
        <v>284000</v>
      </c>
      <c r="AJ919" s="7"/>
      <c r="AK919" s="7"/>
      <c r="AL919" s="7"/>
    </row>
    <row r="920" spans="1:38" ht="22" customHeight="1" x14ac:dyDescent="0.3">
      <c r="A920" s="5">
        <v>43462</v>
      </c>
      <c r="B920" s="6" t="s">
        <v>50</v>
      </c>
      <c r="C920" s="6" t="s">
        <v>84</v>
      </c>
      <c r="D920" s="6" t="s">
        <v>85</v>
      </c>
      <c r="E920" s="6" t="s">
        <v>44</v>
      </c>
      <c r="F920" s="6" t="s">
        <v>33</v>
      </c>
      <c r="G920" s="7" t="s">
        <v>49</v>
      </c>
      <c r="H920" s="7" t="s">
        <v>49</v>
      </c>
      <c r="I920" s="6" t="s">
        <v>86</v>
      </c>
      <c r="J920" s="6" t="s">
        <v>1073</v>
      </c>
      <c r="K920" s="6" t="s">
        <v>1074</v>
      </c>
      <c r="L920" s="6" t="s">
        <v>1000</v>
      </c>
      <c r="M920" s="6" t="s">
        <v>1075</v>
      </c>
      <c r="N920" s="8">
        <v>793299163</v>
      </c>
      <c r="O920" s="7" t="s">
        <v>49</v>
      </c>
      <c r="P920" s="6" t="s">
        <v>1076</v>
      </c>
      <c r="Q920" s="6" t="s">
        <v>39</v>
      </c>
      <c r="R920" s="6" t="s">
        <v>999</v>
      </c>
      <c r="S920" s="6" t="s">
        <v>1000</v>
      </c>
      <c r="T920" s="6" t="s">
        <v>1001</v>
      </c>
      <c r="U920" s="6" t="s">
        <v>42</v>
      </c>
      <c r="V920" s="6" t="s">
        <v>90</v>
      </c>
      <c r="W920" s="6" t="s">
        <v>44</v>
      </c>
      <c r="X920" s="6" t="s">
        <v>91</v>
      </c>
      <c r="Y920" s="6" t="s">
        <v>46</v>
      </c>
      <c r="Z920" s="6" t="s">
        <v>777</v>
      </c>
      <c r="AA920" s="6" t="s">
        <v>1002</v>
      </c>
      <c r="AB920" s="12" t="s">
        <v>3166</v>
      </c>
      <c r="AC920" s="7"/>
      <c r="AD920" s="7"/>
      <c r="AE920" s="7">
        <v>14160</v>
      </c>
      <c r="AF920" s="7">
        <v>14.16</v>
      </c>
      <c r="AG920" s="7">
        <v>22400</v>
      </c>
      <c r="AJ920" s="7"/>
      <c r="AK920" s="7"/>
      <c r="AL920" s="7"/>
    </row>
    <row r="921" spans="1:38" ht="22" customHeight="1" x14ac:dyDescent="0.3">
      <c r="A921" s="2">
        <v>43460</v>
      </c>
      <c r="B921" s="3" t="s">
        <v>31</v>
      </c>
      <c r="C921" s="3" t="s">
        <v>32</v>
      </c>
      <c r="D921" s="4" t="s">
        <v>49</v>
      </c>
      <c r="E921" s="4" t="s">
        <v>49</v>
      </c>
      <c r="F921" s="3" t="s">
        <v>33</v>
      </c>
      <c r="G921" s="4" t="s">
        <v>49</v>
      </c>
      <c r="H921" s="4" t="s">
        <v>49</v>
      </c>
      <c r="I921" s="3" t="s">
        <v>34</v>
      </c>
      <c r="J921" s="3" t="s">
        <v>77</v>
      </c>
      <c r="K921" s="3" t="s">
        <v>78</v>
      </c>
      <c r="L921" s="3" t="s">
        <v>68</v>
      </c>
      <c r="M921" s="3" t="s">
        <v>33</v>
      </c>
      <c r="N921" s="4" t="s">
        <v>49</v>
      </c>
      <c r="O921" s="4" t="s">
        <v>49</v>
      </c>
      <c r="P921" s="3" t="s">
        <v>79</v>
      </c>
      <c r="Q921" s="3" t="s">
        <v>39</v>
      </c>
      <c r="R921" s="3" t="s">
        <v>67</v>
      </c>
      <c r="S921" s="3" t="s">
        <v>68</v>
      </c>
      <c r="T921" s="3" t="s">
        <v>69</v>
      </c>
      <c r="U921" s="3" t="s">
        <v>70</v>
      </c>
      <c r="V921" s="3" t="s">
        <v>43</v>
      </c>
      <c r="W921" s="3" t="s">
        <v>44</v>
      </c>
      <c r="X921" s="3" t="s">
        <v>45</v>
      </c>
      <c r="Y921" s="3" t="s">
        <v>46</v>
      </c>
      <c r="Z921" s="3" t="s">
        <v>440</v>
      </c>
      <c r="AA921" s="3" t="s">
        <v>1077</v>
      </c>
      <c r="AB921" s="12" t="s">
        <v>3147</v>
      </c>
      <c r="AC921" s="10"/>
      <c r="AD921" s="10"/>
      <c r="AE921" s="4">
        <v>20940</v>
      </c>
      <c r="AF921" s="4">
        <v>20.94</v>
      </c>
      <c r="AG921" s="4">
        <v>1385000</v>
      </c>
      <c r="AJ921" s="10"/>
      <c r="AK921" s="10"/>
      <c r="AL921" s="10"/>
    </row>
    <row r="922" spans="1:38" ht="22" customHeight="1" x14ac:dyDescent="0.3">
      <c r="A922" s="5">
        <v>43460</v>
      </c>
      <c r="B922" s="6" t="s">
        <v>31</v>
      </c>
      <c r="C922" s="6" t="s">
        <v>32</v>
      </c>
      <c r="D922" s="7" t="s">
        <v>49</v>
      </c>
      <c r="E922" s="7" t="s">
        <v>49</v>
      </c>
      <c r="F922" s="6" t="s">
        <v>33</v>
      </c>
      <c r="G922" s="7" t="s">
        <v>49</v>
      </c>
      <c r="H922" s="7" t="s">
        <v>49</v>
      </c>
      <c r="I922" s="6" t="s">
        <v>34</v>
      </c>
      <c r="J922" s="6" t="s">
        <v>77</v>
      </c>
      <c r="K922" s="6" t="s">
        <v>78</v>
      </c>
      <c r="L922" s="6" t="s">
        <v>68</v>
      </c>
      <c r="M922" s="6" t="s">
        <v>33</v>
      </c>
      <c r="N922" s="7" t="s">
        <v>49</v>
      </c>
      <c r="O922" s="7" t="s">
        <v>49</v>
      </c>
      <c r="P922" s="6" t="s">
        <v>79</v>
      </c>
      <c r="Q922" s="6" t="s">
        <v>39</v>
      </c>
      <c r="R922" s="6" t="s">
        <v>67</v>
      </c>
      <c r="S922" s="6" t="s">
        <v>68</v>
      </c>
      <c r="T922" s="6" t="s">
        <v>69</v>
      </c>
      <c r="U922" s="6" t="s">
        <v>70</v>
      </c>
      <c r="V922" s="6" t="s">
        <v>43</v>
      </c>
      <c r="W922" s="6" t="s">
        <v>44</v>
      </c>
      <c r="X922" s="6" t="s">
        <v>45</v>
      </c>
      <c r="Y922" s="6" t="s">
        <v>46</v>
      </c>
      <c r="Z922" s="6" t="s">
        <v>669</v>
      </c>
      <c r="AA922" s="6" t="s">
        <v>1078</v>
      </c>
      <c r="AB922" s="12" t="str">
        <f t="shared" si="198"/>
        <v>Chlorpyrifos</v>
      </c>
      <c r="AC922" s="7"/>
      <c r="AD922" s="7"/>
      <c r="AE922" s="7">
        <v>39920</v>
      </c>
      <c r="AF922" s="7">
        <v>39.92</v>
      </c>
      <c r="AG922" s="7">
        <v>533000</v>
      </c>
      <c r="AJ922" s="7"/>
      <c r="AK922" s="7"/>
      <c r="AL922" s="7"/>
    </row>
    <row r="923" spans="1:38" ht="22" customHeight="1" x14ac:dyDescent="0.3">
      <c r="A923" s="2">
        <v>43460</v>
      </c>
      <c r="B923" s="3" t="s">
        <v>31</v>
      </c>
      <c r="C923" s="3" t="s">
        <v>32</v>
      </c>
      <c r="D923" s="4" t="s">
        <v>49</v>
      </c>
      <c r="E923" s="4" t="s">
        <v>49</v>
      </c>
      <c r="F923" s="3" t="s">
        <v>33</v>
      </c>
      <c r="G923" s="4" t="s">
        <v>49</v>
      </c>
      <c r="H923" s="4" t="s">
        <v>49</v>
      </c>
      <c r="I923" s="3" t="s">
        <v>34</v>
      </c>
      <c r="J923" s="3" t="s">
        <v>65</v>
      </c>
      <c r="K923" s="4" t="s">
        <v>49</v>
      </c>
      <c r="L923" s="4" t="s">
        <v>49</v>
      </c>
      <c r="M923" s="3" t="s">
        <v>33</v>
      </c>
      <c r="N923" s="4" t="s">
        <v>49</v>
      </c>
      <c r="O923" s="4" t="s">
        <v>49</v>
      </c>
      <c r="P923" s="3" t="s">
        <v>66</v>
      </c>
      <c r="Q923" s="3" t="s">
        <v>39</v>
      </c>
      <c r="R923" s="3" t="s">
        <v>67</v>
      </c>
      <c r="S923" s="3" t="s">
        <v>68</v>
      </c>
      <c r="T923" s="3" t="s">
        <v>69</v>
      </c>
      <c r="U923" s="3" t="s">
        <v>70</v>
      </c>
      <c r="V923" s="3" t="s">
        <v>43</v>
      </c>
      <c r="W923" s="3" t="s">
        <v>44</v>
      </c>
      <c r="X923" s="3" t="s">
        <v>45</v>
      </c>
      <c r="Y923" s="3" t="s">
        <v>46</v>
      </c>
      <c r="Z923" s="3" t="s">
        <v>73</v>
      </c>
      <c r="AA923" s="3" t="s">
        <v>1079</v>
      </c>
      <c r="AB923" s="12" t="str">
        <f t="shared" ref="AB923" si="199">IF(ISNUMBER(SEARCH("DMS",AA923)),"Dimethyl Sulfate",IF(ISNUMBER(SEARCH("2,4-XILIDIN",AA923)),"2,4-Xylidine",IF(ISNUMBER(SEARCH("GALIGAN",AA923)),"Oxyfluorfen",IF(ISNUMBER(SEARCH("DIMETHYLAMINE",AA923)),"Dimethylamine",IF(ISNUMBER(SEARCH("ORTHOFORMATE",AA923)),"Trimethyl orthoformate",IF(ISNUMBER(SEARCH("NOVALURON",AA923)),"Novaluron",IF(ISNUMBER(SEARCH("DIMETHYL SULPHATE",AA923)),"Dimethyl Sulphate",IF(ISNUMBER(SEARCH("ALTAPYNE",AA923)),"Acid Based Co-Emulsifier",IF(ISNUMBER(SEARCH("METHANESULFONYL",AA923)),"Methanesulfonyl chloride",IF(ISNUMBER(SEARCH("METHYL FORMATE",AA923)),"Methanoate",IF(ISNUMBER(SEARCH("FLUEN",AA923)),"Fluensulfone","FIX IT")))))))))))</f>
        <v>Oxyfluorfen</v>
      </c>
      <c r="AC923" s="12" t="str">
        <f t="shared" ref="AC923" si="200">VLOOKUP(AB923,AJ:AL,2, FALSE)</f>
        <v>Galigan 240 EC</v>
      </c>
      <c r="AD923" s="10"/>
      <c r="AE923" s="4">
        <v>17618</v>
      </c>
      <c r="AF923" s="4">
        <v>17.62</v>
      </c>
      <c r="AG923" s="4">
        <v>245000</v>
      </c>
      <c r="AJ923" s="10"/>
      <c r="AK923" s="10"/>
      <c r="AL923" s="10"/>
    </row>
    <row r="924" spans="1:38" ht="22" customHeight="1" x14ac:dyDescent="0.3">
      <c r="A924" s="5">
        <v>43460</v>
      </c>
      <c r="B924" s="6" t="s">
        <v>50</v>
      </c>
      <c r="C924" s="6" t="s">
        <v>32</v>
      </c>
      <c r="D924" s="7" t="s">
        <v>49</v>
      </c>
      <c r="E924" s="7" t="s">
        <v>49</v>
      </c>
      <c r="F924" s="6" t="s">
        <v>33</v>
      </c>
      <c r="G924" s="7" t="s">
        <v>49</v>
      </c>
      <c r="H924" s="7" t="s">
        <v>49</v>
      </c>
      <c r="I924" s="6" t="s">
        <v>34</v>
      </c>
      <c r="J924" s="6" t="s">
        <v>840</v>
      </c>
      <c r="K924" s="7" t="s">
        <v>49</v>
      </c>
      <c r="L924" s="7" t="s">
        <v>49</v>
      </c>
      <c r="M924" s="6" t="s">
        <v>33</v>
      </c>
      <c r="N924" s="7">
        <v>570501619.85000002</v>
      </c>
      <c r="O924" s="7">
        <v>302280881</v>
      </c>
      <c r="P924" s="6" t="s">
        <v>841</v>
      </c>
      <c r="Q924" s="6" t="s">
        <v>39</v>
      </c>
      <c r="R924" s="6" t="s">
        <v>60</v>
      </c>
      <c r="S924" s="6" t="s">
        <v>61</v>
      </c>
      <c r="T924" s="6" t="s">
        <v>62</v>
      </c>
      <c r="U924" s="6" t="s">
        <v>56</v>
      </c>
      <c r="V924" s="6" t="s">
        <v>43</v>
      </c>
      <c r="W924" s="6" t="s">
        <v>44</v>
      </c>
      <c r="X924" s="6" t="s">
        <v>45</v>
      </c>
      <c r="Y924" s="6" t="s">
        <v>46</v>
      </c>
      <c r="Z924" s="6" t="s">
        <v>1080</v>
      </c>
      <c r="AA924" s="6" t="s">
        <v>1081</v>
      </c>
      <c r="AB924" s="12" t="str">
        <f t="shared" si="198"/>
        <v>Omethoate</v>
      </c>
      <c r="AC924" s="7"/>
      <c r="AD924" s="7"/>
      <c r="AE924" s="7">
        <v>353280</v>
      </c>
      <c r="AF924" s="7">
        <v>353.28</v>
      </c>
      <c r="AG924" s="7">
        <v>3043000</v>
      </c>
      <c r="AJ924" s="7"/>
      <c r="AK924" s="7"/>
      <c r="AL924" s="7"/>
    </row>
    <row r="925" spans="1:38" ht="22" customHeight="1" x14ac:dyDescent="0.3">
      <c r="A925" s="2">
        <v>43460</v>
      </c>
      <c r="B925" s="3" t="s">
        <v>31</v>
      </c>
      <c r="C925" s="3" t="s">
        <v>32</v>
      </c>
      <c r="D925" s="4" t="s">
        <v>49</v>
      </c>
      <c r="E925" s="4" t="s">
        <v>49</v>
      </c>
      <c r="F925" s="3" t="s">
        <v>33</v>
      </c>
      <c r="G925" s="4" t="s">
        <v>49</v>
      </c>
      <c r="H925" s="4" t="s">
        <v>49</v>
      </c>
      <c r="I925" s="3" t="s">
        <v>34</v>
      </c>
      <c r="J925" s="3" t="s">
        <v>77</v>
      </c>
      <c r="K925" s="3" t="s">
        <v>78</v>
      </c>
      <c r="L925" s="3" t="s">
        <v>68</v>
      </c>
      <c r="M925" s="3" t="s">
        <v>33</v>
      </c>
      <c r="N925" s="4" t="s">
        <v>49</v>
      </c>
      <c r="O925" s="4" t="s">
        <v>49</v>
      </c>
      <c r="P925" s="3" t="s">
        <v>79</v>
      </c>
      <c r="Q925" s="3" t="s">
        <v>39</v>
      </c>
      <c r="R925" s="3" t="s">
        <v>67</v>
      </c>
      <c r="S925" s="3" t="s">
        <v>68</v>
      </c>
      <c r="T925" s="3" t="s">
        <v>69</v>
      </c>
      <c r="U925" s="3" t="s">
        <v>70</v>
      </c>
      <c r="V925" s="3" t="s">
        <v>43</v>
      </c>
      <c r="W925" s="3" t="s">
        <v>44</v>
      </c>
      <c r="X925" s="3" t="s">
        <v>45</v>
      </c>
      <c r="Y925" s="3" t="s">
        <v>46</v>
      </c>
      <c r="Z925" s="3" t="s">
        <v>82</v>
      </c>
      <c r="AA925" s="3" t="s">
        <v>1082</v>
      </c>
      <c r="AB925" s="12" t="str">
        <f t="shared" si="198"/>
        <v>Chlorpyrifos</v>
      </c>
      <c r="AC925" s="10"/>
      <c r="AD925" s="10"/>
      <c r="AE925" s="4">
        <v>59880</v>
      </c>
      <c r="AF925" s="4">
        <v>59.88</v>
      </c>
      <c r="AG925" s="4">
        <v>1173000</v>
      </c>
      <c r="AJ925" s="10"/>
      <c r="AK925" s="10"/>
      <c r="AL925" s="10"/>
    </row>
    <row r="926" spans="1:38" ht="22" customHeight="1" x14ac:dyDescent="0.3">
      <c r="A926" s="5">
        <v>43460</v>
      </c>
      <c r="B926" s="6" t="s">
        <v>31</v>
      </c>
      <c r="C926" s="6" t="s">
        <v>84</v>
      </c>
      <c r="D926" s="6" t="s">
        <v>660</v>
      </c>
      <c r="E926" s="6" t="s">
        <v>44</v>
      </c>
      <c r="F926" s="7" t="s">
        <v>49</v>
      </c>
      <c r="G926" s="7" t="s">
        <v>49</v>
      </c>
      <c r="H926" s="7" t="s">
        <v>49</v>
      </c>
      <c r="I926" s="6" t="s">
        <v>661</v>
      </c>
      <c r="J926" s="6" t="s">
        <v>65</v>
      </c>
      <c r="K926" s="7" t="s">
        <v>49</v>
      </c>
      <c r="L926" s="7" t="s">
        <v>49</v>
      </c>
      <c r="M926" s="6" t="s">
        <v>33</v>
      </c>
      <c r="N926" s="7" t="s">
        <v>49</v>
      </c>
      <c r="O926" s="7" t="s">
        <v>49</v>
      </c>
      <c r="P926" s="6" t="s">
        <v>66</v>
      </c>
      <c r="Q926" s="6" t="s">
        <v>39</v>
      </c>
      <c r="R926" s="6" t="s">
        <v>67</v>
      </c>
      <c r="S926" s="6" t="s">
        <v>68</v>
      </c>
      <c r="T926" s="6" t="s">
        <v>69</v>
      </c>
      <c r="U926" s="6" t="s">
        <v>70</v>
      </c>
      <c r="V926" s="6" t="s">
        <v>43</v>
      </c>
      <c r="W926" s="6" t="s">
        <v>44</v>
      </c>
      <c r="X926" s="6" t="s">
        <v>45</v>
      </c>
      <c r="Y926" s="6" t="s">
        <v>46</v>
      </c>
      <c r="Z926" s="6" t="s">
        <v>73</v>
      </c>
      <c r="AA926" s="6" t="s">
        <v>1083</v>
      </c>
      <c r="AB926" s="12" t="s">
        <v>3154</v>
      </c>
      <c r="AC926" s="7"/>
      <c r="AD926" s="7"/>
      <c r="AE926" s="7">
        <v>61560</v>
      </c>
      <c r="AF926" s="7">
        <v>61.56</v>
      </c>
      <c r="AG926" s="7">
        <v>857000</v>
      </c>
      <c r="AJ926" s="7"/>
      <c r="AK926" s="7"/>
      <c r="AL926" s="7"/>
    </row>
    <row r="927" spans="1:38" ht="22" customHeight="1" x14ac:dyDescent="0.3">
      <c r="A927" s="2">
        <v>43460</v>
      </c>
      <c r="B927" s="3" t="s">
        <v>31</v>
      </c>
      <c r="C927" s="3" t="s">
        <v>32</v>
      </c>
      <c r="D927" s="4" t="s">
        <v>49</v>
      </c>
      <c r="E927" s="4" t="s">
        <v>49</v>
      </c>
      <c r="F927" s="3" t="s">
        <v>33</v>
      </c>
      <c r="G927" s="4" t="s">
        <v>49</v>
      </c>
      <c r="H927" s="4" t="s">
        <v>49</v>
      </c>
      <c r="I927" s="3" t="s">
        <v>34</v>
      </c>
      <c r="J927" s="3" t="s">
        <v>77</v>
      </c>
      <c r="K927" s="3" t="s">
        <v>78</v>
      </c>
      <c r="L927" s="3" t="s">
        <v>68</v>
      </c>
      <c r="M927" s="3" t="s">
        <v>33</v>
      </c>
      <c r="N927" s="4" t="s">
        <v>49</v>
      </c>
      <c r="O927" s="4" t="s">
        <v>49</v>
      </c>
      <c r="P927" s="3" t="s">
        <v>79</v>
      </c>
      <c r="Q927" s="3" t="s">
        <v>39</v>
      </c>
      <c r="R927" s="3" t="s">
        <v>67</v>
      </c>
      <c r="S927" s="3" t="s">
        <v>68</v>
      </c>
      <c r="T927" s="3" t="s">
        <v>69</v>
      </c>
      <c r="U927" s="3" t="s">
        <v>70</v>
      </c>
      <c r="V927" s="3" t="s">
        <v>43</v>
      </c>
      <c r="W927" s="3" t="s">
        <v>44</v>
      </c>
      <c r="X927" s="3" t="s">
        <v>45</v>
      </c>
      <c r="Y927" s="3" t="s">
        <v>46</v>
      </c>
      <c r="Z927" s="3" t="s">
        <v>82</v>
      </c>
      <c r="AA927" s="3" t="s">
        <v>1084</v>
      </c>
      <c r="AB927" s="12" t="str">
        <f t="shared" si="198"/>
        <v>Chlorpyrifos</v>
      </c>
      <c r="AC927" s="10"/>
      <c r="AD927" s="10"/>
      <c r="AE927" s="4">
        <v>79840</v>
      </c>
      <c r="AF927" s="4">
        <v>79.84</v>
      </c>
      <c r="AG927" s="4">
        <v>1564000</v>
      </c>
      <c r="AJ927" s="10"/>
      <c r="AK927" s="10"/>
      <c r="AL927" s="10"/>
    </row>
    <row r="928" spans="1:38" ht="22" customHeight="1" x14ac:dyDescent="0.3">
      <c r="A928" s="5">
        <v>43460</v>
      </c>
      <c r="B928" s="6" t="s">
        <v>31</v>
      </c>
      <c r="C928" s="6" t="s">
        <v>84</v>
      </c>
      <c r="D928" s="6" t="s">
        <v>660</v>
      </c>
      <c r="E928" s="6" t="s">
        <v>44</v>
      </c>
      <c r="F928" s="7" t="s">
        <v>49</v>
      </c>
      <c r="G928" s="7" t="s">
        <v>49</v>
      </c>
      <c r="H928" s="7" t="s">
        <v>49</v>
      </c>
      <c r="I928" s="6" t="s">
        <v>661</v>
      </c>
      <c r="J928" s="6" t="s">
        <v>65</v>
      </c>
      <c r="K928" s="7" t="s">
        <v>49</v>
      </c>
      <c r="L928" s="7" t="s">
        <v>49</v>
      </c>
      <c r="M928" s="6" t="s">
        <v>33</v>
      </c>
      <c r="N928" s="7" t="s">
        <v>49</v>
      </c>
      <c r="O928" s="7" t="s">
        <v>49</v>
      </c>
      <c r="P928" s="6" t="s">
        <v>66</v>
      </c>
      <c r="Q928" s="6" t="s">
        <v>39</v>
      </c>
      <c r="R928" s="6" t="s">
        <v>67</v>
      </c>
      <c r="S928" s="6" t="s">
        <v>68</v>
      </c>
      <c r="T928" s="6" t="s">
        <v>69</v>
      </c>
      <c r="U928" s="6" t="s">
        <v>70</v>
      </c>
      <c r="V928" s="6" t="s">
        <v>43</v>
      </c>
      <c r="W928" s="6" t="s">
        <v>44</v>
      </c>
      <c r="X928" s="6" t="s">
        <v>45</v>
      </c>
      <c r="Y928" s="6" t="s">
        <v>46</v>
      </c>
      <c r="Z928" s="6" t="s">
        <v>71</v>
      </c>
      <c r="AA928" s="6" t="s">
        <v>1085</v>
      </c>
      <c r="AB928" s="12" t="s">
        <v>3160</v>
      </c>
      <c r="AC928" s="7"/>
      <c r="AD928" s="7"/>
      <c r="AE928" s="7">
        <v>44696</v>
      </c>
      <c r="AF928" s="7">
        <v>44.7</v>
      </c>
      <c r="AG928" s="7">
        <v>622000</v>
      </c>
      <c r="AJ928" s="7"/>
      <c r="AK928" s="7"/>
      <c r="AL928" s="7"/>
    </row>
    <row r="929" spans="1:38" ht="22" customHeight="1" x14ac:dyDescent="0.3">
      <c r="A929" s="2">
        <v>43460</v>
      </c>
      <c r="B929" s="3" t="s">
        <v>31</v>
      </c>
      <c r="C929" s="3" t="s">
        <v>32</v>
      </c>
      <c r="D929" s="4" t="s">
        <v>49</v>
      </c>
      <c r="E929" s="4" t="s">
        <v>49</v>
      </c>
      <c r="F929" s="3" t="s">
        <v>33</v>
      </c>
      <c r="G929" s="4" t="s">
        <v>49</v>
      </c>
      <c r="H929" s="4" t="s">
        <v>49</v>
      </c>
      <c r="I929" s="3" t="s">
        <v>34</v>
      </c>
      <c r="J929" s="3" t="s">
        <v>77</v>
      </c>
      <c r="K929" s="3" t="s">
        <v>78</v>
      </c>
      <c r="L929" s="3" t="s">
        <v>68</v>
      </c>
      <c r="M929" s="3" t="s">
        <v>33</v>
      </c>
      <c r="N929" s="4" t="s">
        <v>49</v>
      </c>
      <c r="O929" s="4" t="s">
        <v>49</v>
      </c>
      <c r="P929" s="3" t="s">
        <v>79</v>
      </c>
      <c r="Q929" s="3" t="s">
        <v>39</v>
      </c>
      <c r="R929" s="3" t="s">
        <v>67</v>
      </c>
      <c r="S929" s="3" t="s">
        <v>68</v>
      </c>
      <c r="T929" s="3" t="s">
        <v>69</v>
      </c>
      <c r="U929" s="3" t="s">
        <v>70</v>
      </c>
      <c r="V929" s="3" t="s">
        <v>43</v>
      </c>
      <c r="W929" s="3" t="s">
        <v>44</v>
      </c>
      <c r="X929" s="3" t="s">
        <v>45</v>
      </c>
      <c r="Y929" s="3" t="s">
        <v>46</v>
      </c>
      <c r="Z929" s="3" t="s">
        <v>82</v>
      </c>
      <c r="AA929" s="3" t="s">
        <v>1086</v>
      </c>
      <c r="AB929" s="12" t="str">
        <f t="shared" ref="AB929" si="201">IF(ISNUMBER(SEARCH("2,4 D",AA927)),"2,4-Dichlorophenoxyacetic acid",IF(ISNUMBER(SEARCH("ACIDO",AA927)),"2,4-Dichlorophenoxyacetic acid",IF(ISNUMBER(SEARCH("NAPHTHA",AA927)),"Aromatic Solvent Mixture",IF(ISNUMBER(SEARCH("DIMETHYLAMINE",AA927)),"Dimethylamine",IF(ISNUMBER(SEARCH("DIMETILAMINA",AA927)),"Dimethylamine",IF(ISNUMBER(SEARCH("JUMP",AA927)),"Diuron",IF(ISNUMBER(SEARCH(" 2-AMINO-2,3-DIMETHYL BUTYRAMIDE",AA927)),"Herbicide Amine Intermediate",IF(ISNUMBER(SEARCH("TEBUTHIURON",AA927)),"Tebuthiuron",IF(ISNUMBER(SEARCH("DMS",AA927)),"Dimethyl Sulfate",IF(ISNUMBER(SEARCH("2,4-XILIDIN",AA927)),"2,4-Xylidine","FIX IT"))))))))))</f>
        <v>Aromatic Solvent Mixture</v>
      </c>
      <c r="AC929" s="10"/>
      <c r="AD929" s="10"/>
      <c r="AE929" s="4">
        <v>19800</v>
      </c>
      <c r="AF929" s="4">
        <v>19.8</v>
      </c>
      <c r="AG929" s="4">
        <v>388000</v>
      </c>
      <c r="AJ929" s="10"/>
      <c r="AK929" s="10"/>
      <c r="AL929" s="10"/>
    </row>
    <row r="930" spans="1:38" ht="22" customHeight="1" x14ac:dyDescent="0.3">
      <c r="A930" s="5">
        <v>43459</v>
      </c>
      <c r="B930" s="6" t="s">
        <v>50</v>
      </c>
      <c r="C930" s="6" t="s">
        <v>84</v>
      </c>
      <c r="D930" s="6" t="s">
        <v>85</v>
      </c>
      <c r="E930" s="6" t="s">
        <v>44</v>
      </c>
      <c r="F930" s="6" t="s">
        <v>33</v>
      </c>
      <c r="G930" s="7" t="s">
        <v>49</v>
      </c>
      <c r="H930" s="7" t="s">
        <v>49</v>
      </c>
      <c r="I930" s="6" t="s">
        <v>86</v>
      </c>
      <c r="J930" s="6" t="s">
        <v>1073</v>
      </c>
      <c r="K930" s="6" t="s">
        <v>1074</v>
      </c>
      <c r="L930" s="6" t="s">
        <v>1000</v>
      </c>
      <c r="M930" s="6" t="s">
        <v>1075</v>
      </c>
      <c r="N930" s="8">
        <v>793299163</v>
      </c>
      <c r="O930" s="7" t="s">
        <v>49</v>
      </c>
      <c r="P930" s="6" t="s">
        <v>1076</v>
      </c>
      <c r="Q930" s="6" t="s">
        <v>39</v>
      </c>
      <c r="R930" s="6" t="s">
        <v>999</v>
      </c>
      <c r="S930" s="6" t="s">
        <v>1000</v>
      </c>
      <c r="T930" s="6" t="s">
        <v>1001</v>
      </c>
      <c r="U930" s="6" t="s">
        <v>42</v>
      </c>
      <c r="V930" s="6" t="s">
        <v>90</v>
      </c>
      <c r="W930" s="6" t="s">
        <v>44</v>
      </c>
      <c r="X930" s="6" t="s">
        <v>91</v>
      </c>
      <c r="Y930" s="6" t="s">
        <v>46</v>
      </c>
      <c r="Z930" s="6" t="s">
        <v>777</v>
      </c>
      <c r="AA930" s="6" t="s">
        <v>1002</v>
      </c>
      <c r="AB930" s="12" t="s">
        <v>3166</v>
      </c>
      <c r="AC930" s="7"/>
      <c r="AD930" s="7"/>
      <c r="AE930" s="7">
        <v>14160</v>
      </c>
      <c r="AF930" s="7">
        <v>14.16</v>
      </c>
      <c r="AG930" s="7">
        <v>22400</v>
      </c>
      <c r="AJ930" s="7"/>
      <c r="AK930" s="7"/>
      <c r="AL930" s="7"/>
    </row>
    <row r="931" spans="1:38" ht="22" customHeight="1" x14ac:dyDescent="0.3">
      <c r="A931" s="2">
        <v>43459</v>
      </c>
      <c r="B931" s="3" t="s">
        <v>50</v>
      </c>
      <c r="C931" s="3" t="s">
        <v>32</v>
      </c>
      <c r="D931" s="4" t="s">
        <v>49</v>
      </c>
      <c r="E931" s="4" t="s">
        <v>49</v>
      </c>
      <c r="F931" s="3" t="s">
        <v>33</v>
      </c>
      <c r="G931" s="4" t="s">
        <v>49</v>
      </c>
      <c r="H931" s="4" t="s">
        <v>49</v>
      </c>
      <c r="I931" s="3" t="s">
        <v>34</v>
      </c>
      <c r="J931" s="3" t="s">
        <v>1087</v>
      </c>
      <c r="K931" s="3" t="s">
        <v>1088</v>
      </c>
      <c r="L931" s="3" t="s">
        <v>1089</v>
      </c>
      <c r="M931" s="4" t="s">
        <v>49</v>
      </c>
      <c r="N931" s="4" t="s">
        <v>49</v>
      </c>
      <c r="O931" s="4" t="s">
        <v>49</v>
      </c>
      <c r="P931" s="3" t="s">
        <v>1090</v>
      </c>
      <c r="Q931" s="3" t="s">
        <v>39</v>
      </c>
      <c r="R931" s="3" t="s">
        <v>60</v>
      </c>
      <c r="S931" s="3" t="s">
        <v>61</v>
      </c>
      <c r="T931" s="3" t="s">
        <v>62</v>
      </c>
      <c r="U931" s="3" t="s">
        <v>56</v>
      </c>
      <c r="V931" s="3" t="s">
        <v>43</v>
      </c>
      <c r="W931" s="3" t="s">
        <v>44</v>
      </c>
      <c r="X931" s="3" t="s">
        <v>45</v>
      </c>
      <c r="Y931" s="3" t="s">
        <v>46</v>
      </c>
      <c r="Z931" s="3" t="s">
        <v>418</v>
      </c>
      <c r="AA931" s="3" t="s">
        <v>1091</v>
      </c>
      <c r="AB931" s="12" t="s">
        <v>3135</v>
      </c>
      <c r="AC931" s="10"/>
      <c r="AD931" s="10"/>
      <c r="AE931" s="4">
        <v>10060</v>
      </c>
      <c r="AF931" s="4">
        <v>10.06</v>
      </c>
      <c r="AG931" s="4">
        <v>322000</v>
      </c>
      <c r="AJ931" s="10"/>
      <c r="AK931" s="10"/>
      <c r="AL931" s="10"/>
    </row>
    <row r="932" spans="1:38" ht="22" customHeight="1" x14ac:dyDescent="0.3">
      <c r="A932" s="5">
        <v>43458</v>
      </c>
      <c r="B932" s="6" t="s">
        <v>31</v>
      </c>
      <c r="C932" s="6" t="s">
        <v>84</v>
      </c>
      <c r="D932" s="6" t="s">
        <v>660</v>
      </c>
      <c r="E932" s="6" t="s">
        <v>44</v>
      </c>
      <c r="F932" s="7" t="s">
        <v>49</v>
      </c>
      <c r="G932" s="7" t="s">
        <v>49</v>
      </c>
      <c r="H932" s="7" t="s">
        <v>49</v>
      </c>
      <c r="I932" s="6" t="s">
        <v>661</v>
      </c>
      <c r="J932" s="6" t="s">
        <v>65</v>
      </c>
      <c r="K932" s="7" t="s">
        <v>49</v>
      </c>
      <c r="L932" s="7" t="s">
        <v>49</v>
      </c>
      <c r="M932" s="6" t="s">
        <v>33</v>
      </c>
      <c r="N932" s="7" t="s">
        <v>49</v>
      </c>
      <c r="O932" s="7" t="s">
        <v>49</v>
      </c>
      <c r="P932" s="6" t="s">
        <v>66</v>
      </c>
      <c r="Q932" s="6" t="s">
        <v>39</v>
      </c>
      <c r="R932" s="6" t="s">
        <v>67</v>
      </c>
      <c r="S932" s="6" t="s">
        <v>68</v>
      </c>
      <c r="T932" s="6" t="s">
        <v>69</v>
      </c>
      <c r="U932" s="6" t="s">
        <v>70</v>
      </c>
      <c r="V932" s="6" t="s">
        <v>43</v>
      </c>
      <c r="W932" s="6" t="s">
        <v>44</v>
      </c>
      <c r="X932" s="6" t="s">
        <v>45</v>
      </c>
      <c r="Y932" s="6" t="s">
        <v>46</v>
      </c>
      <c r="Z932" s="6" t="s">
        <v>71</v>
      </c>
      <c r="AA932" s="6" t="s">
        <v>1092</v>
      </c>
      <c r="AB932" s="12" t="s">
        <v>3160</v>
      </c>
      <c r="AC932" s="7"/>
      <c r="AD932" s="7"/>
      <c r="AE932" s="7">
        <v>44696</v>
      </c>
      <c r="AF932" s="7">
        <v>44.7</v>
      </c>
      <c r="AG932" s="7">
        <v>622000</v>
      </c>
      <c r="AJ932" s="7"/>
      <c r="AK932" s="7"/>
      <c r="AL932" s="7"/>
    </row>
    <row r="933" spans="1:38" ht="22" customHeight="1" x14ac:dyDescent="0.3">
      <c r="A933" s="2">
        <v>43453</v>
      </c>
      <c r="B933" s="3" t="s">
        <v>50</v>
      </c>
      <c r="C933" s="3" t="s">
        <v>84</v>
      </c>
      <c r="D933" s="3" t="s">
        <v>85</v>
      </c>
      <c r="E933" s="3" t="s">
        <v>44</v>
      </c>
      <c r="F933" s="3" t="s">
        <v>33</v>
      </c>
      <c r="G933" s="4" t="s">
        <v>49</v>
      </c>
      <c r="H933" s="4" t="s">
        <v>49</v>
      </c>
      <c r="I933" s="3" t="s">
        <v>86</v>
      </c>
      <c r="J933" s="3" t="s">
        <v>779</v>
      </c>
      <c r="K933" s="4" t="s">
        <v>49</v>
      </c>
      <c r="L933" s="3" t="s">
        <v>97</v>
      </c>
      <c r="M933" s="4" t="s">
        <v>49</v>
      </c>
      <c r="N933" s="4" t="s">
        <v>49</v>
      </c>
      <c r="O933" s="4" t="s">
        <v>49</v>
      </c>
      <c r="P933" s="3" t="s">
        <v>780</v>
      </c>
      <c r="Q933" s="3" t="s">
        <v>39</v>
      </c>
      <c r="R933" s="3" t="s">
        <v>96</v>
      </c>
      <c r="S933" s="3" t="s">
        <v>97</v>
      </c>
      <c r="T933" s="3" t="s">
        <v>98</v>
      </c>
      <c r="U933" s="3" t="s">
        <v>99</v>
      </c>
      <c r="V933" s="3" t="s">
        <v>90</v>
      </c>
      <c r="W933" s="3" t="s">
        <v>44</v>
      </c>
      <c r="X933" s="3" t="s">
        <v>91</v>
      </c>
      <c r="Y933" s="3" t="s">
        <v>46</v>
      </c>
      <c r="Z933" s="3" t="s">
        <v>781</v>
      </c>
      <c r="AA933" s="19" t="s">
        <v>1093</v>
      </c>
      <c r="AB933" s="12" t="s">
        <v>3184</v>
      </c>
      <c r="AC933" s="10"/>
      <c r="AD933" s="10"/>
      <c r="AE933" s="4">
        <v>16420</v>
      </c>
      <c r="AF933" s="4">
        <v>16.420000000000002</v>
      </c>
      <c r="AG933" s="4">
        <v>51000</v>
      </c>
      <c r="AJ933" s="10"/>
      <c r="AK933" s="10"/>
      <c r="AL933" s="10"/>
    </row>
    <row r="934" spans="1:38" ht="22" customHeight="1" x14ac:dyDescent="0.3">
      <c r="A934" s="5">
        <v>43452</v>
      </c>
      <c r="B934" s="6" t="s">
        <v>31</v>
      </c>
      <c r="C934" s="6" t="s">
        <v>32</v>
      </c>
      <c r="D934" s="7" t="s">
        <v>49</v>
      </c>
      <c r="E934" s="7" t="s">
        <v>49</v>
      </c>
      <c r="F934" s="6" t="s">
        <v>33</v>
      </c>
      <c r="G934" s="7" t="s">
        <v>49</v>
      </c>
      <c r="H934" s="7" t="s">
        <v>49</v>
      </c>
      <c r="I934" s="6" t="s">
        <v>34</v>
      </c>
      <c r="J934" s="6" t="s">
        <v>65</v>
      </c>
      <c r="K934" s="7" t="s">
        <v>49</v>
      </c>
      <c r="L934" s="7" t="s">
        <v>49</v>
      </c>
      <c r="M934" s="6" t="s">
        <v>33</v>
      </c>
      <c r="N934" s="7" t="s">
        <v>49</v>
      </c>
      <c r="O934" s="7" t="s">
        <v>49</v>
      </c>
      <c r="P934" s="6" t="s">
        <v>66</v>
      </c>
      <c r="Q934" s="6" t="s">
        <v>39</v>
      </c>
      <c r="R934" s="6" t="s">
        <v>67</v>
      </c>
      <c r="S934" s="6" t="s">
        <v>68</v>
      </c>
      <c r="T934" s="6" t="s">
        <v>69</v>
      </c>
      <c r="U934" s="6" t="s">
        <v>70</v>
      </c>
      <c r="V934" s="6" t="s">
        <v>43</v>
      </c>
      <c r="W934" s="6" t="s">
        <v>44</v>
      </c>
      <c r="X934" s="6" t="s">
        <v>45</v>
      </c>
      <c r="Y934" s="6" t="s">
        <v>46</v>
      </c>
      <c r="Z934" s="6" t="s">
        <v>73</v>
      </c>
      <c r="AA934" s="6" t="s">
        <v>957</v>
      </c>
      <c r="AB934" s="12" t="str">
        <f t="shared" si="198"/>
        <v>Clethodim</v>
      </c>
      <c r="AC934" s="7"/>
      <c r="AD934" s="7"/>
      <c r="AE934" s="7">
        <v>26219</v>
      </c>
      <c r="AF934" s="7">
        <v>26.22</v>
      </c>
      <c r="AG934" s="7">
        <v>365000</v>
      </c>
      <c r="AJ934" s="7"/>
      <c r="AK934" s="7"/>
      <c r="AL934" s="7"/>
    </row>
    <row r="935" spans="1:38" ht="22" customHeight="1" x14ac:dyDescent="0.3">
      <c r="A935" s="2">
        <v>43452</v>
      </c>
      <c r="B935" s="3" t="s">
        <v>31</v>
      </c>
      <c r="C935" s="3" t="s">
        <v>32</v>
      </c>
      <c r="D935" s="4" t="s">
        <v>49</v>
      </c>
      <c r="E935" s="4" t="s">
        <v>49</v>
      </c>
      <c r="F935" s="3" t="s">
        <v>33</v>
      </c>
      <c r="G935" s="4" t="s">
        <v>49</v>
      </c>
      <c r="H935" s="4" t="s">
        <v>49</v>
      </c>
      <c r="I935" s="3" t="s">
        <v>34</v>
      </c>
      <c r="J935" s="3" t="s">
        <v>65</v>
      </c>
      <c r="K935" s="4" t="s">
        <v>49</v>
      </c>
      <c r="L935" s="4" t="s">
        <v>49</v>
      </c>
      <c r="M935" s="3" t="s">
        <v>33</v>
      </c>
      <c r="N935" s="4" t="s">
        <v>49</v>
      </c>
      <c r="O935" s="4" t="s">
        <v>49</v>
      </c>
      <c r="P935" s="3" t="s">
        <v>66</v>
      </c>
      <c r="Q935" s="3" t="s">
        <v>39</v>
      </c>
      <c r="R935" s="3" t="s">
        <v>67</v>
      </c>
      <c r="S935" s="3" t="s">
        <v>68</v>
      </c>
      <c r="T935" s="3" t="s">
        <v>69</v>
      </c>
      <c r="U935" s="3" t="s">
        <v>70</v>
      </c>
      <c r="V935" s="3" t="s">
        <v>43</v>
      </c>
      <c r="W935" s="3" t="s">
        <v>44</v>
      </c>
      <c r="X935" s="3" t="s">
        <v>45</v>
      </c>
      <c r="Y935" s="3" t="s">
        <v>46</v>
      </c>
      <c r="Z935" s="3" t="s">
        <v>73</v>
      </c>
      <c r="AA935" s="3" t="s">
        <v>1094</v>
      </c>
      <c r="AB935" s="12" t="str">
        <f t="shared" ref="AB935" si="202">IF(ISNUMBER(SEARCH("DMS",AA935)),"Dimethyl Sulfate",IF(ISNUMBER(SEARCH("2,4-XILIDIN",AA935)),"2,4-Xylidine",IF(ISNUMBER(SEARCH("GALIGAN",AA935)),"Oxyfluorfen",IF(ISNUMBER(SEARCH("DIMETHYLAMINE",AA935)),"Dimethylamine",IF(ISNUMBER(SEARCH("ORTHOFORMATE",AA935)),"Trimethyl orthoformate",IF(ISNUMBER(SEARCH("NOVALURON",AA935)),"Novaluron",IF(ISNUMBER(SEARCH("DIMETHYL SULPHATE",AA935)),"Dimethyl Sulphate",IF(ISNUMBER(SEARCH("ALTAPYNE",AA935)),"Acid Based Co-Emulsifier",IF(ISNUMBER(SEARCH("METHANESULFONYL",AA935)),"Methanesulfonyl chloride",IF(ISNUMBER(SEARCH("METHYL FORMATE",AA935)),"Methanoate",IF(ISNUMBER(SEARCH("FLUEN",AA935)),"Fluensulfone","FIX IT")))))))))))</f>
        <v>Oxyfluorfen</v>
      </c>
      <c r="AC935" s="12" t="str">
        <f t="shared" ref="AC935" si="203">VLOOKUP(AB935,AJ:AL,2, FALSE)</f>
        <v>Galigan 240 EC</v>
      </c>
      <c r="AD935" s="10"/>
      <c r="AE935" s="4">
        <v>17618</v>
      </c>
      <c r="AF935" s="4">
        <v>17.62</v>
      </c>
      <c r="AG935" s="4">
        <v>245000</v>
      </c>
      <c r="AJ935" s="10"/>
      <c r="AK935" s="10"/>
      <c r="AL935" s="10"/>
    </row>
    <row r="936" spans="1:38" ht="22" customHeight="1" x14ac:dyDescent="0.3">
      <c r="A936" s="5">
        <v>43452</v>
      </c>
      <c r="B936" s="6" t="s">
        <v>31</v>
      </c>
      <c r="C936" s="6" t="s">
        <v>32</v>
      </c>
      <c r="D936" s="7" t="s">
        <v>49</v>
      </c>
      <c r="E936" s="7" t="s">
        <v>49</v>
      </c>
      <c r="F936" s="6" t="s">
        <v>33</v>
      </c>
      <c r="G936" s="7" t="s">
        <v>49</v>
      </c>
      <c r="H936" s="7" t="s">
        <v>49</v>
      </c>
      <c r="I936" s="6" t="s">
        <v>34</v>
      </c>
      <c r="J936" s="6" t="s">
        <v>35</v>
      </c>
      <c r="K936" s="6" t="s">
        <v>36</v>
      </c>
      <c r="L936" s="6" t="s">
        <v>37</v>
      </c>
      <c r="M936" s="6" t="s">
        <v>33</v>
      </c>
      <c r="N936" s="7" t="s">
        <v>49</v>
      </c>
      <c r="O936" s="7" t="s">
        <v>49</v>
      </c>
      <c r="P936" s="6" t="s">
        <v>38</v>
      </c>
      <c r="Q936" s="6" t="s">
        <v>39</v>
      </c>
      <c r="R936" s="6" t="s">
        <v>1064</v>
      </c>
      <c r="S936" s="6" t="s">
        <v>133</v>
      </c>
      <c r="T936" s="6" t="s">
        <v>1065</v>
      </c>
      <c r="U936" s="6" t="s">
        <v>42</v>
      </c>
      <c r="V936" s="6" t="s">
        <v>43</v>
      </c>
      <c r="W936" s="6" t="s">
        <v>44</v>
      </c>
      <c r="X936" s="6" t="s">
        <v>45</v>
      </c>
      <c r="Y936" s="6" t="s">
        <v>46</v>
      </c>
      <c r="Z936" s="6" t="s">
        <v>47</v>
      </c>
      <c r="AA936" s="6" t="s">
        <v>1095</v>
      </c>
      <c r="AB936" s="12" t="str">
        <f t="shared" ref="AB936:AB937" si="204">IF(ISNUMBER(SEARCH("2,4 D",AA936)),"2,4-Dichlorophenoxyacetic acid",IF(ISNUMBER(SEARCH("ACIDO",AA936)),"2,4-Dichlorophenoxyacetic acid",IF(ISNUMBER(SEARCH("NAPHTHA",AA936)),"Aromatic Solvent Mixture",IF(ISNUMBER(SEARCH("DIMETHYLAMINE",AA936)),"Dimethylamine",IF(ISNUMBER(SEARCH("DIMETILAMINA",AA936)),"Dimethylamine",IF(ISNUMBER(SEARCH("JUMP",AA936)),"Diuron",IF(ISNUMBER(SEARCH("2-AMINO-2,3-DIMETHYL BUTYRAMIDE",AA936)),"Herbicide Amine Intermediate",IF(ISNUMBER(SEARCH("TEBUTHIURON",AA936)),"Tebuthiuron","FIXIT"))))))))</f>
        <v>2,4-Dichlorophenoxyacetic acid</v>
      </c>
      <c r="AC936" s="7"/>
      <c r="AD936" s="7"/>
      <c r="AE936" s="7">
        <v>240800</v>
      </c>
      <c r="AF936" s="7">
        <v>240.8</v>
      </c>
      <c r="AG936" s="6" t="s">
        <v>49</v>
      </c>
      <c r="AJ936" s="7"/>
      <c r="AK936" s="7"/>
      <c r="AL936" s="7"/>
    </row>
    <row r="937" spans="1:38" ht="22" customHeight="1" x14ac:dyDescent="0.3">
      <c r="A937" s="2">
        <v>43452</v>
      </c>
      <c r="B937" s="3" t="s">
        <v>50</v>
      </c>
      <c r="C937" s="3" t="s">
        <v>32</v>
      </c>
      <c r="D937" s="4" t="s">
        <v>49</v>
      </c>
      <c r="E937" s="4" t="s">
        <v>49</v>
      </c>
      <c r="F937" s="3" t="s">
        <v>33</v>
      </c>
      <c r="G937" s="4" t="s">
        <v>49</v>
      </c>
      <c r="H937" s="4" t="s">
        <v>49</v>
      </c>
      <c r="I937" s="3" t="s">
        <v>34</v>
      </c>
      <c r="J937" s="3" t="s">
        <v>399</v>
      </c>
      <c r="K937" s="4" t="s">
        <v>49</v>
      </c>
      <c r="L937" s="3" t="s">
        <v>149</v>
      </c>
      <c r="M937" s="3" t="s">
        <v>33</v>
      </c>
      <c r="N937" s="4" t="s">
        <v>49</v>
      </c>
      <c r="O937" s="4" t="s">
        <v>49</v>
      </c>
      <c r="P937" s="3" t="s">
        <v>150</v>
      </c>
      <c r="Q937" s="3" t="s">
        <v>39</v>
      </c>
      <c r="R937" s="3" t="s">
        <v>151</v>
      </c>
      <c r="S937" s="3" t="s">
        <v>149</v>
      </c>
      <c r="T937" s="3" t="s">
        <v>152</v>
      </c>
      <c r="U937" s="3" t="s">
        <v>42</v>
      </c>
      <c r="V937" s="3" t="s">
        <v>43</v>
      </c>
      <c r="W937" s="3" t="s">
        <v>44</v>
      </c>
      <c r="X937" s="3" t="s">
        <v>45</v>
      </c>
      <c r="Y937" s="3" t="s">
        <v>46</v>
      </c>
      <c r="Z937" s="3" t="s">
        <v>153</v>
      </c>
      <c r="AA937" s="3" t="s">
        <v>1096</v>
      </c>
      <c r="AB937" s="12" t="str">
        <f t="shared" si="204"/>
        <v>Aromatic Solvent Mixture</v>
      </c>
      <c r="AC937" s="10"/>
      <c r="AD937" s="10"/>
      <c r="AE937" s="4">
        <v>120000</v>
      </c>
      <c r="AF937" s="4">
        <v>120</v>
      </c>
      <c r="AG937" s="3" t="s">
        <v>49</v>
      </c>
      <c r="AJ937" s="10"/>
      <c r="AK937" s="10"/>
      <c r="AL937" s="10"/>
    </row>
    <row r="938" spans="1:38" ht="22" customHeight="1" x14ac:dyDescent="0.3">
      <c r="A938" s="5">
        <v>43452</v>
      </c>
      <c r="B938" s="6" t="s">
        <v>31</v>
      </c>
      <c r="C938" s="6" t="s">
        <v>32</v>
      </c>
      <c r="D938" s="7" t="s">
        <v>49</v>
      </c>
      <c r="E938" s="7" t="s">
        <v>49</v>
      </c>
      <c r="F938" s="6" t="s">
        <v>33</v>
      </c>
      <c r="G938" s="7" t="s">
        <v>49</v>
      </c>
      <c r="H938" s="7" t="s">
        <v>49</v>
      </c>
      <c r="I938" s="6" t="s">
        <v>34</v>
      </c>
      <c r="J938" s="6" t="s">
        <v>65</v>
      </c>
      <c r="K938" s="7" t="s">
        <v>49</v>
      </c>
      <c r="L938" s="7" t="s">
        <v>49</v>
      </c>
      <c r="M938" s="6" t="s">
        <v>33</v>
      </c>
      <c r="N938" s="7" t="s">
        <v>49</v>
      </c>
      <c r="O938" s="7" t="s">
        <v>49</v>
      </c>
      <c r="P938" s="6" t="s">
        <v>66</v>
      </c>
      <c r="Q938" s="6" t="s">
        <v>39</v>
      </c>
      <c r="R938" s="6" t="s">
        <v>67</v>
      </c>
      <c r="S938" s="6" t="s">
        <v>68</v>
      </c>
      <c r="T938" s="6" t="s">
        <v>69</v>
      </c>
      <c r="U938" s="6" t="s">
        <v>70</v>
      </c>
      <c r="V938" s="6" t="s">
        <v>43</v>
      </c>
      <c r="W938" s="6" t="s">
        <v>44</v>
      </c>
      <c r="X938" s="6" t="s">
        <v>45</v>
      </c>
      <c r="Y938" s="6" t="s">
        <v>46</v>
      </c>
      <c r="Z938" s="6" t="s">
        <v>73</v>
      </c>
      <c r="AA938" s="6" t="s">
        <v>1097</v>
      </c>
      <c r="AB938" s="12" t="str">
        <f t="shared" ref="AB938" si="205">IF(ISNUMBER(SEARCH("2,4 D",AA936)),"2,4-Dichlorophenoxyacetic acid",IF(ISNUMBER(SEARCH("ACIDO",AA936)),"2,4-Dichlorophenoxyacetic acid",IF(ISNUMBER(SEARCH("NAPHTHA",AA936)),"Aromatic Solvent Mixture",IF(ISNUMBER(SEARCH("DIMETHYLAMINE",AA936)),"Dimethylamine",IF(ISNUMBER(SEARCH("DIMETILAMINA",AA936)),"Dimethylamine",IF(ISNUMBER(SEARCH("JUMP",AA936)),"Diuron",IF(ISNUMBER(SEARCH(" 2-AMINO-2,3-DIMETHYL BUTYRAMIDE",AA936)),"Herbicide Amine Intermediate",IF(ISNUMBER(SEARCH("TEBUTHIURON",AA936)),"Tebuthiuron",IF(ISNUMBER(SEARCH("DMS",AA936)),"Dimethyl Sulfate",IF(ISNUMBER(SEARCH("2,4-XILIDIN",AA936)),"2,4-Xylidine","FIX IT"))))))))))</f>
        <v>2,4-Dichlorophenoxyacetic acid</v>
      </c>
      <c r="AC938" s="7"/>
      <c r="AD938" s="7"/>
      <c r="AE938" s="7">
        <v>20090</v>
      </c>
      <c r="AF938" s="7">
        <v>20.09</v>
      </c>
      <c r="AG938" s="7">
        <v>280000</v>
      </c>
      <c r="AJ938" s="7"/>
      <c r="AK938" s="7"/>
      <c r="AL938" s="7"/>
    </row>
    <row r="939" spans="1:38" ht="22" customHeight="1" x14ac:dyDescent="0.3">
      <c r="A939" s="2">
        <v>43452</v>
      </c>
      <c r="B939" s="3" t="s">
        <v>31</v>
      </c>
      <c r="C939" s="3" t="s">
        <v>84</v>
      </c>
      <c r="D939" s="3" t="s">
        <v>660</v>
      </c>
      <c r="E939" s="3" t="s">
        <v>44</v>
      </c>
      <c r="F939" s="4" t="s">
        <v>49</v>
      </c>
      <c r="G939" s="4" t="s">
        <v>49</v>
      </c>
      <c r="H939" s="4" t="s">
        <v>49</v>
      </c>
      <c r="I939" s="3" t="s">
        <v>661</v>
      </c>
      <c r="J939" s="3" t="s">
        <v>65</v>
      </c>
      <c r="K939" s="4" t="s">
        <v>49</v>
      </c>
      <c r="L939" s="4" t="s">
        <v>49</v>
      </c>
      <c r="M939" s="3" t="s">
        <v>33</v>
      </c>
      <c r="N939" s="4" t="s">
        <v>49</v>
      </c>
      <c r="O939" s="4" t="s">
        <v>49</v>
      </c>
      <c r="P939" s="3" t="s">
        <v>66</v>
      </c>
      <c r="Q939" s="3" t="s">
        <v>39</v>
      </c>
      <c r="R939" s="3" t="s">
        <v>67</v>
      </c>
      <c r="S939" s="3" t="s">
        <v>68</v>
      </c>
      <c r="T939" s="3" t="s">
        <v>69</v>
      </c>
      <c r="U939" s="3" t="s">
        <v>70</v>
      </c>
      <c r="V939" s="3" t="s">
        <v>43</v>
      </c>
      <c r="W939" s="3" t="s">
        <v>44</v>
      </c>
      <c r="X939" s="3" t="s">
        <v>45</v>
      </c>
      <c r="Y939" s="3" t="s">
        <v>46</v>
      </c>
      <c r="Z939" s="3" t="s">
        <v>71</v>
      </c>
      <c r="AA939" s="3" t="s">
        <v>1012</v>
      </c>
      <c r="AB939" s="12" t="str">
        <f>IF(ISNUMBER(SEARCH("2,4 D",AA939)),"2,4-Dichlorophenoxyacetic acid",IF(ISNUMBER(SEARCH("ACIDO",AA939)),"2,4-Dichlorophenoxyacetic acid",IF(ISNUMBER(SEARCH("NAPHTHA",AA939)),"Aromatic Solvent Mixture",IF(ISNUMBER(SEARCH("DIMETHYLAMINE",AA939)),"Dimethylamine",IF(ISNUMBER(SEARCH("DIMETILAMINA",AA939)),"Dimethylamine",IF(ISNUMBER(SEARCH("JUMP",AA939)),"Diuron",IF(ISNUMBER(SEARCH("2-AMINO-2,3-DIMETHYL BUTYRAMIDE",AA939)),"Herbicide Amine Intermediate",IF(ISNUMBER(SEARCH("TEBUTHIURON",AA939)),"Tebuthiuron","FIXIT"))))))))</f>
        <v>Diuron</v>
      </c>
      <c r="AC939" s="10"/>
      <c r="AD939" s="10"/>
      <c r="AE939" s="4">
        <v>22348</v>
      </c>
      <c r="AF939" s="4">
        <v>22.35</v>
      </c>
      <c r="AG939" s="4">
        <v>311000</v>
      </c>
      <c r="AJ939" s="10"/>
      <c r="AK939" s="10"/>
      <c r="AL939" s="10"/>
    </row>
    <row r="940" spans="1:38" ht="22" customHeight="1" x14ac:dyDescent="0.3">
      <c r="A940" s="5">
        <v>43452</v>
      </c>
      <c r="B940" s="6" t="s">
        <v>31</v>
      </c>
      <c r="C940" s="6" t="s">
        <v>32</v>
      </c>
      <c r="D940" s="7" t="s">
        <v>49</v>
      </c>
      <c r="E940" s="7" t="s">
        <v>49</v>
      </c>
      <c r="F940" s="6" t="s">
        <v>33</v>
      </c>
      <c r="G940" s="7" t="s">
        <v>49</v>
      </c>
      <c r="H940" s="7" t="s">
        <v>49</v>
      </c>
      <c r="I940" s="6" t="s">
        <v>34</v>
      </c>
      <c r="J940" s="6" t="s">
        <v>65</v>
      </c>
      <c r="K940" s="7" t="s">
        <v>49</v>
      </c>
      <c r="L940" s="7" t="s">
        <v>49</v>
      </c>
      <c r="M940" s="6" t="s">
        <v>33</v>
      </c>
      <c r="N940" s="7" t="s">
        <v>49</v>
      </c>
      <c r="O940" s="7" t="s">
        <v>49</v>
      </c>
      <c r="P940" s="6" t="s">
        <v>66</v>
      </c>
      <c r="Q940" s="6" t="s">
        <v>39</v>
      </c>
      <c r="R940" s="6" t="s">
        <v>67</v>
      </c>
      <c r="S940" s="6" t="s">
        <v>68</v>
      </c>
      <c r="T940" s="6" t="s">
        <v>69</v>
      </c>
      <c r="U940" s="6" t="s">
        <v>70</v>
      </c>
      <c r="V940" s="6" t="s">
        <v>43</v>
      </c>
      <c r="W940" s="6" t="s">
        <v>44</v>
      </c>
      <c r="X940" s="6" t="s">
        <v>45</v>
      </c>
      <c r="Y940" s="6" t="s">
        <v>46</v>
      </c>
      <c r="Z940" s="6" t="s">
        <v>73</v>
      </c>
      <c r="AA940" s="6" t="s">
        <v>1098</v>
      </c>
      <c r="AB940" s="12" t="str">
        <f t="shared" ref="AB940" si="206">IF(ISNUMBER(SEARCH("DMS",AA940)),"Dimethyl Sulfate",IF(ISNUMBER(SEARCH("2,4-XILIDIN",AA940)),"2,4-Xylidine",IF(ISNUMBER(SEARCH("GALIGAN",AA940)),"Oxyfluorfen",IF(ISNUMBER(SEARCH("DIMETHYLAMINE",AA940)),"Dimethylamine",IF(ISNUMBER(SEARCH("ORTHOFORMATE",AA940)),"Trimethyl orthoformate",IF(ISNUMBER(SEARCH("NOVALURON",AA940)),"Novaluron",IF(ISNUMBER(SEARCH("DIMETHYL SULPHATE",AA940)),"Dimethyl Sulphate",IF(ISNUMBER(SEARCH("ALTAPYNE",AA940)),"Acid Based Co-Emulsifier",IF(ISNUMBER(SEARCH("METHANESULFONYL",AA940)),"Methanesulfonyl chloride",IF(ISNUMBER(SEARCH("METHYL FORMATE",AA940)),"Methanoate",IF(ISNUMBER(SEARCH("FLUEN",AA940)),"Fluensulfone","FIX IT")))))))))))</f>
        <v>Oxyfluorfen</v>
      </c>
      <c r="AC940" s="12" t="str">
        <f t="shared" ref="AC940" si="207">VLOOKUP(AB940,AJ:AL,2, FALSE)</f>
        <v>Galigan 240 EC</v>
      </c>
      <c r="AD940" s="7"/>
      <c r="AE940" s="7">
        <v>17618</v>
      </c>
      <c r="AF940" s="7">
        <v>17.62</v>
      </c>
      <c r="AG940" s="7">
        <v>245000</v>
      </c>
      <c r="AJ940" s="7"/>
      <c r="AK940" s="7"/>
      <c r="AL940" s="7"/>
    </row>
    <row r="941" spans="1:38" ht="22" customHeight="1" x14ac:dyDescent="0.3">
      <c r="A941" s="2">
        <v>43449</v>
      </c>
      <c r="B941" s="3" t="s">
        <v>50</v>
      </c>
      <c r="C941" s="3" t="s">
        <v>32</v>
      </c>
      <c r="D941" s="4" t="s">
        <v>49</v>
      </c>
      <c r="E941" s="4" t="s">
        <v>49</v>
      </c>
      <c r="F941" s="3" t="s">
        <v>33</v>
      </c>
      <c r="G941" s="4" t="s">
        <v>49</v>
      </c>
      <c r="H941" s="4" t="s">
        <v>49</v>
      </c>
      <c r="I941" s="3" t="s">
        <v>34</v>
      </c>
      <c r="J941" s="3" t="s">
        <v>840</v>
      </c>
      <c r="K941" s="4" t="s">
        <v>49</v>
      </c>
      <c r="L941" s="4" t="s">
        <v>49</v>
      </c>
      <c r="M941" s="3" t="s">
        <v>33</v>
      </c>
      <c r="N941" s="4">
        <v>570501619.85000002</v>
      </c>
      <c r="O941" s="4">
        <v>302280881</v>
      </c>
      <c r="P941" s="3" t="s">
        <v>841</v>
      </c>
      <c r="Q941" s="3" t="s">
        <v>39</v>
      </c>
      <c r="R941" s="3" t="s">
        <v>53</v>
      </c>
      <c r="S941" s="3" t="s">
        <v>54</v>
      </c>
      <c r="T941" s="3" t="s">
        <v>55</v>
      </c>
      <c r="U941" s="3" t="s">
        <v>56</v>
      </c>
      <c r="V941" s="3" t="s">
        <v>43</v>
      </c>
      <c r="W941" s="3" t="s">
        <v>44</v>
      </c>
      <c r="X941" s="3" t="s">
        <v>45</v>
      </c>
      <c r="Y941" s="3" t="s">
        <v>46</v>
      </c>
      <c r="Z941" s="3" t="s">
        <v>57</v>
      </c>
      <c r="AA941" s="3" t="s">
        <v>1099</v>
      </c>
      <c r="AB941" s="12" t="str">
        <f t="shared" si="198"/>
        <v>Carbendazim</v>
      </c>
      <c r="AC941" s="10"/>
      <c r="AD941" s="10"/>
      <c r="AE941" s="4">
        <v>48240</v>
      </c>
      <c r="AF941" s="4">
        <v>48.24</v>
      </c>
      <c r="AG941" s="4">
        <v>741000</v>
      </c>
      <c r="AJ941" s="10"/>
      <c r="AK941" s="10"/>
      <c r="AL941" s="10"/>
    </row>
    <row r="942" spans="1:38" ht="22" customHeight="1" x14ac:dyDescent="0.3">
      <c r="A942" s="5">
        <v>43447</v>
      </c>
      <c r="B942" s="6" t="s">
        <v>31</v>
      </c>
      <c r="C942" s="6" t="s">
        <v>32</v>
      </c>
      <c r="D942" s="7" t="s">
        <v>49</v>
      </c>
      <c r="E942" s="7" t="s">
        <v>49</v>
      </c>
      <c r="F942" s="6" t="s">
        <v>33</v>
      </c>
      <c r="G942" s="7" t="s">
        <v>49</v>
      </c>
      <c r="H942" s="7" t="s">
        <v>49</v>
      </c>
      <c r="I942" s="6" t="s">
        <v>34</v>
      </c>
      <c r="J942" s="6" t="s">
        <v>77</v>
      </c>
      <c r="K942" s="6" t="s">
        <v>78</v>
      </c>
      <c r="L942" s="6" t="s">
        <v>68</v>
      </c>
      <c r="M942" s="6" t="s">
        <v>33</v>
      </c>
      <c r="N942" s="7" t="s">
        <v>49</v>
      </c>
      <c r="O942" s="7" t="s">
        <v>49</v>
      </c>
      <c r="P942" s="6" t="s">
        <v>79</v>
      </c>
      <c r="Q942" s="6" t="s">
        <v>39</v>
      </c>
      <c r="R942" s="6" t="s">
        <v>67</v>
      </c>
      <c r="S942" s="6" t="s">
        <v>68</v>
      </c>
      <c r="T942" s="6" t="s">
        <v>69</v>
      </c>
      <c r="U942" s="6" t="s">
        <v>70</v>
      </c>
      <c r="V942" s="6" t="s">
        <v>43</v>
      </c>
      <c r="W942" s="6" t="s">
        <v>44</v>
      </c>
      <c r="X942" s="6" t="s">
        <v>45</v>
      </c>
      <c r="Y942" s="6" t="s">
        <v>46</v>
      </c>
      <c r="Z942" s="11" t="s">
        <v>82</v>
      </c>
      <c r="AA942" s="6" t="s">
        <v>1100</v>
      </c>
      <c r="AB942" s="12" t="s">
        <v>3118</v>
      </c>
      <c r="AC942" s="7"/>
      <c r="AD942" s="7"/>
      <c r="AE942" s="7">
        <v>38640</v>
      </c>
      <c r="AF942" s="7">
        <v>38.64</v>
      </c>
      <c r="AG942" s="7">
        <v>757000</v>
      </c>
      <c r="AJ942" s="7"/>
      <c r="AK942" s="7"/>
      <c r="AL942" s="7"/>
    </row>
    <row r="943" spans="1:38" ht="22" customHeight="1" x14ac:dyDescent="0.3">
      <c r="A943" s="2">
        <v>43447</v>
      </c>
      <c r="B943" s="3" t="s">
        <v>31</v>
      </c>
      <c r="C943" s="3" t="s">
        <v>32</v>
      </c>
      <c r="D943" s="4" t="s">
        <v>49</v>
      </c>
      <c r="E943" s="4" t="s">
        <v>49</v>
      </c>
      <c r="F943" s="3" t="s">
        <v>33</v>
      </c>
      <c r="G943" s="4" t="s">
        <v>49</v>
      </c>
      <c r="H943" s="4" t="s">
        <v>49</v>
      </c>
      <c r="I943" s="3" t="s">
        <v>34</v>
      </c>
      <c r="J943" s="3" t="s">
        <v>65</v>
      </c>
      <c r="K943" s="4" t="s">
        <v>49</v>
      </c>
      <c r="L943" s="4" t="s">
        <v>49</v>
      </c>
      <c r="M943" s="3" t="s">
        <v>33</v>
      </c>
      <c r="N943" s="4" t="s">
        <v>49</v>
      </c>
      <c r="O943" s="4" t="s">
        <v>49</v>
      </c>
      <c r="P943" s="3" t="s">
        <v>66</v>
      </c>
      <c r="Q943" s="3" t="s">
        <v>39</v>
      </c>
      <c r="R943" s="3" t="s">
        <v>67</v>
      </c>
      <c r="S943" s="3" t="s">
        <v>68</v>
      </c>
      <c r="T943" s="3" t="s">
        <v>69</v>
      </c>
      <c r="U943" s="3" t="s">
        <v>70</v>
      </c>
      <c r="V943" s="3" t="s">
        <v>43</v>
      </c>
      <c r="W943" s="3" t="s">
        <v>44</v>
      </c>
      <c r="X943" s="3" t="s">
        <v>45</v>
      </c>
      <c r="Y943" s="3" t="s">
        <v>46</v>
      </c>
      <c r="Z943" s="3" t="s">
        <v>73</v>
      </c>
      <c r="AA943" s="3" t="s">
        <v>1101</v>
      </c>
      <c r="AB943" s="12" t="str">
        <f t="shared" si="198"/>
        <v>Clethodim</v>
      </c>
      <c r="AC943" s="10"/>
      <c r="AD943" s="10"/>
      <c r="AE943" s="4">
        <v>119966</v>
      </c>
      <c r="AF943" s="4">
        <v>119.97</v>
      </c>
      <c r="AG943" s="4">
        <v>1669000</v>
      </c>
      <c r="AJ943" s="10"/>
      <c r="AK943" s="10"/>
      <c r="AL943" s="10"/>
    </row>
    <row r="944" spans="1:38" ht="22" customHeight="1" x14ac:dyDescent="0.3">
      <c r="A944" s="5">
        <v>43447</v>
      </c>
      <c r="B944" s="6" t="s">
        <v>31</v>
      </c>
      <c r="C944" s="6" t="s">
        <v>84</v>
      </c>
      <c r="D944" s="6" t="s">
        <v>660</v>
      </c>
      <c r="E944" s="6" t="s">
        <v>44</v>
      </c>
      <c r="F944" s="7" t="s">
        <v>49</v>
      </c>
      <c r="G944" s="7" t="s">
        <v>49</v>
      </c>
      <c r="H944" s="7" t="s">
        <v>49</v>
      </c>
      <c r="I944" s="6" t="s">
        <v>661</v>
      </c>
      <c r="J944" s="6" t="s">
        <v>65</v>
      </c>
      <c r="K944" s="7" t="s">
        <v>49</v>
      </c>
      <c r="L944" s="7" t="s">
        <v>49</v>
      </c>
      <c r="M944" s="6" t="s">
        <v>33</v>
      </c>
      <c r="N944" s="7" t="s">
        <v>49</v>
      </c>
      <c r="O944" s="7" t="s">
        <v>49</v>
      </c>
      <c r="P944" s="6" t="s">
        <v>66</v>
      </c>
      <c r="Q944" s="6" t="s">
        <v>39</v>
      </c>
      <c r="R944" s="6" t="s">
        <v>67</v>
      </c>
      <c r="S944" s="6" t="s">
        <v>68</v>
      </c>
      <c r="T944" s="6" t="s">
        <v>69</v>
      </c>
      <c r="U944" s="6" t="s">
        <v>70</v>
      </c>
      <c r="V944" s="6" t="s">
        <v>43</v>
      </c>
      <c r="W944" s="6" t="s">
        <v>44</v>
      </c>
      <c r="X944" s="6" t="s">
        <v>45</v>
      </c>
      <c r="Y944" s="6" t="s">
        <v>46</v>
      </c>
      <c r="Z944" s="6" t="s">
        <v>71</v>
      </c>
      <c r="AA944" s="6" t="s">
        <v>1102</v>
      </c>
      <c r="AB944" s="12" t="str">
        <f t="shared" ref="AB944:AB945" si="208">IF(ISNUMBER(SEARCH("2,4 D",AA944)),"2,4-Dichlorophenoxyacetic acid",IF(ISNUMBER(SEARCH("ACIDO",AA944)),"2,4-Dichlorophenoxyacetic acid",IF(ISNUMBER(SEARCH("NAPHTHA",AA944)),"Aromatic Solvent Mixture",IF(ISNUMBER(SEARCH("DIMETHYLAMINE",AA944)),"Dimethylamine",IF(ISNUMBER(SEARCH("DIMETILAMINA",AA944)),"Dimethylamine",IF(ISNUMBER(SEARCH("JUMP",AA944)),"Diuron",IF(ISNUMBER(SEARCH("2-AMINO-2,3-DIMETHYL BUTYRAMIDE",AA944)),"Herbicide Amine Intermediate",IF(ISNUMBER(SEARCH("TEBUTHIURON",AA944)),"Tebuthiuron","FIXIT"))))))))</f>
        <v>Diuron</v>
      </c>
      <c r="AC944" s="7"/>
      <c r="AD944" s="7"/>
      <c r="AE944" s="7">
        <v>44696</v>
      </c>
      <c r="AF944" s="7">
        <v>44.7</v>
      </c>
      <c r="AG944" s="7">
        <v>622000</v>
      </c>
      <c r="AJ944" s="7"/>
      <c r="AK944" s="7"/>
      <c r="AL944" s="7"/>
    </row>
    <row r="945" spans="1:38" ht="22" customHeight="1" x14ac:dyDescent="0.3">
      <c r="A945" s="2">
        <v>43447</v>
      </c>
      <c r="B945" s="3" t="s">
        <v>31</v>
      </c>
      <c r="C945" s="3" t="s">
        <v>84</v>
      </c>
      <c r="D945" s="3" t="s">
        <v>660</v>
      </c>
      <c r="E945" s="3" t="s">
        <v>44</v>
      </c>
      <c r="F945" s="4" t="s">
        <v>49</v>
      </c>
      <c r="G945" s="4" t="s">
        <v>49</v>
      </c>
      <c r="H945" s="4" t="s">
        <v>49</v>
      </c>
      <c r="I945" s="3" t="s">
        <v>661</v>
      </c>
      <c r="J945" s="3" t="s">
        <v>65</v>
      </c>
      <c r="K945" s="4" t="s">
        <v>49</v>
      </c>
      <c r="L945" s="4" t="s">
        <v>49</v>
      </c>
      <c r="M945" s="3" t="s">
        <v>33</v>
      </c>
      <c r="N945" s="4" t="s">
        <v>49</v>
      </c>
      <c r="O945" s="4" t="s">
        <v>49</v>
      </c>
      <c r="P945" s="3" t="s">
        <v>66</v>
      </c>
      <c r="Q945" s="3" t="s">
        <v>39</v>
      </c>
      <c r="R945" s="3" t="s">
        <v>67</v>
      </c>
      <c r="S945" s="3" t="s">
        <v>68</v>
      </c>
      <c r="T945" s="3" t="s">
        <v>69</v>
      </c>
      <c r="U945" s="3" t="s">
        <v>70</v>
      </c>
      <c r="V945" s="3" t="s">
        <v>43</v>
      </c>
      <c r="W945" s="3" t="s">
        <v>44</v>
      </c>
      <c r="X945" s="3" t="s">
        <v>45</v>
      </c>
      <c r="Y945" s="3" t="s">
        <v>46</v>
      </c>
      <c r="Z945" s="3" t="s">
        <v>71</v>
      </c>
      <c r="AA945" s="3" t="s">
        <v>1103</v>
      </c>
      <c r="AB945" s="12" t="str">
        <f t="shared" si="208"/>
        <v>Diuron</v>
      </c>
      <c r="AC945" s="10"/>
      <c r="AD945" s="10"/>
      <c r="AE945" s="4">
        <v>44696</v>
      </c>
      <c r="AF945" s="4">
        <v>44.7</v>
      </c>
      <c r="AG945" s="4">
        <v>622000</v>
      </c>
      <c r="AJ945" s="10"/>
      <c r="AK945" s="10"/>
      <c r="AL945" s="10"/>
    </row>
    <row r="946" spans="1:38" ht="22" customHeight="1" x14ac:dyDescent="0.3">
      <c r="A946" s="5">
        <v>43447</v>
      </c>
      <c r="B946" s="6" t="s">
        <v>31</v>
      </c>
      <c r="C946" s="6" t="s">
        <v>32</v>
      </c>
      <c r="D946" s="7" t="s">
        <v>49</v>
      </c>
      <c r="E946" s="7" t="s">
        <v>49</v>
      </c>
      <c r="F946" s="6" t="s">
        <v>33</v>
      </c>
      <c r="G946" s="7" t="s">
        <v>49</v>
      </c>
      <c r="H946" s="7" t="s">
        <v>49</v>
      </c>
      <c r="I946" s="6" t="s">
        <v>34</v>
      </c>
      <c r="J946" s="6" t="s">
        <v>77</v>
      </c>
      <c r="K946" s="6" t="s">
        <v>78</v>
      </c>
      <c r="L946" s="6" t="s">
        <v>68</v>
      </c>
      <c r="M946" s="6" t="s">
        <v>33</v>
      </c>
      <c r="N946" s="7" t="s">
        <v>49</v>
      </c>
      <c r="O946" s="7" t="s">
        <v>49</v>
      </c>
      <c r="P946" s="6" t="s">
        <v>79</v>
      </c>
      <c r="Q946" s="6" t="s">
        <v>39</v>
      </c>
      <c r="R946" s="6" t="s">
        <v>67</v>
      </c>
      <c r="S946" s="6" t="s">
        <v>68</v>
      </c>
      <c r="T946" s="6" t="s">
        <v>69</v>
      </c>
      <c r="U946" s="6" t="s">
        <v>70</v>
      </c>
      <c r="V946" s="6" t="s">
        <v>43</v>
      </c>
      <c r="W946" s="6" t="s">
        <v>44</v>
      </c>
      <c r="X946" s="6" t="s">
        <v>45</v>
      </c>
      <c r="Y946" s="6" t="s">
        <v>46</v>
      </c>
      <c r="Z946" s="6" t="s">
        <v>82</v>
      </c>
      <c r="AA946" s="6" t="s">
        <v>1104</v>
      </c>
      <c r="AB946" s="18" t="s">
        <v>3193</v>
      </c>
      <c r="AC946" s="7"/>
      <c r="AD946" s="7"/>
      <c r="AE946" s="7">
        <v>82440</v>
      </c>
      <c r="AF946" s="7">
        <v>82.44</v>
      </c>
      <c r="AG946" s="7">
        <v>1615000</v>
      </c>
      <c r="AJ946" s="7"/>
      <c r="AK946" s="7"/>
      <c r="AL946" s="7"/>
    </row>
    <row r="947" spans="1:38" ht="22" customHeight="1" x14ac:dyDescent="0.3">
      <c r="A947" s="2">
        <v>43447</v>
      </c>
      <c r="B947" s="3" t="s">
        <v>31</v>
      </c>
      <c r="C947" s="3" t="s">
        <v>32</v>
      </c>
      <c r="D947" s="4" t="s">
        <v>49</v>
      </c>
      <c r="E947" s="4" t="s">
        <v>49</v>
      </c>
      <c r="F947" s="3" t="s">
        <v>33</v>
      </c>
      <c r="G947" s="4" t="s">
        <v>49</v>
      </c>
      <c r="H947" s="4" t="s">
        <v>49</v>
      </c>
      <c r="I947" s="3" t="s">
        <v>34</v>
      </c>
      <c r="J947" s="3" t="s">
        <v>77</v>
      </c>
      <c r="K947" s="3" t="s">
        <v>78</v>
      </c>
      <c r="L947" s="3" t="s">
        <v>68</v>
      </c>
      <c r="M947" s="3" t="s">
        <v>33</v>
      </c>
      <c r="N947" s="4" t="s">
        <v>49</v>
      </c>
      <c r="O947" s="4" t="s">
        <v>49</v>
      </c>
      <c r="P947" s="3" t="s">
        <v>79</v>
      </c>
      <c r="Q947" s="3" t="s">
        <v>39</v>
      </c>
      <c r="R947" s="3" t="s">
        <v>67</v>
      </c>
      <c r="S947" s="3" t="s">
        <v>68</v>
      </c>
      <c r="T947" s="3" t="s">
        <v>69</v>
      </c>
      <c r="U947" s="3" t="s">
        <v>70</v>
      </c>
      <c r="V947" s="3" t="s">
        <v>43</v>
      </c>
      <c r="W947" s="3" t="s">
        <v>44</v>
      </c>
      <c r="X947" s="3" t="s">
        <v>45</v>
      </c>
      <c r="Y947" s="3" t="s">
        <v>46</v>
      </c>
      <c r="Z947" s="3" t="s">
        <v>80</v>
      </c>
      <c r="AA947" s="3" t="s">
        <v>1105</v>
      </c>
      <c r="AB947" s="18" t="s">
        <v>3193</v>
      </c>
      <c r="AC947" s="10"/>
      <c r="AD947" s="10"/>
      <c r="AE947" s="4">
        <v>31410</v>
      </c>
      <c r="AF947" s="4">
        <v>31.41</v>
      </c>
      <c r="AG947" s="4">
        <v>29892000</v>
      </c>
      <c r="AJ947" s="10"/>
      <c r="AK947" s="10"/>
      <c r="AL947" s="10"/>
    </row>
    <row r="948" spans="1:38" ht="22" customHeight="1" x14ac:dyDescent="0.3">
      <c r="A948" s="5">
        <v>43447</v>
      </c>
      <c r="B948" s="6" t="s">
        <v>31</v>
      </c>
      <c r="C948" s="6" t="s">
        <v>32</v>
      </c>
      <c r="D948" s="7" t="s">
        <v>49</v>
      </c>
      <c r="E948" s="7" t="s">
        <v>49</v>
      </c>
      <c r="F948" s="6" t="s">
        <v>33</v>
      </c>
      <c r="G948" s="7" t="s">
        <v>49</v>
      </c>
      <c r="H948" s="7" t="s">
        <v>49</v>
      </c>
      <c r="I948" s="6" t="s">
        <v>34</v>
      </c>
      <c r="J948" s="6" t="s">
        <v>77</v>
      </c>
      <c r="K948" s="6" t="s">
        <v>78</v>
      </c>
      <c r="L948" s="6" t="s">
        <v>68</v>
      </c>
      <c r="M948" s="6" t="s">
        <v>33</v>
      </c>
      <c r="N948" s="7" t="s">
        <v>49</v>
      </c>
      <c r="O948" s="7" t="s">
        <v>49</v>
      </c>
      <c r="P948" s="6" t="s">
        <v>79</v>
      </c>
      <c r="Q948" s="6" t="s">
        <v>39</v>
      </c>
      <c r="R948" s="6" t="s">
        <v>67</v>
      </c>
      <c r="S948" s="6" t="s">
        <v>68</v>
      </c>
      <c r="T948" s="6" t="s">
        <v>69</v>
      </c>
      <c r="U948" s="6" t="s">
        <v>70</v>
      </c>
      <c r="V948" s="6" t="s">
        <v>43</v>
      </c>
      <c r="W948" s="6" t="s">
        <v>44</v>
      </c>
      <c r="X948" s="6" t="s">
        <v>45</v>
      </c>
      <c r="Y948" s="6" t="s">
        <v>46</v>
      </c>
      <c r="Z948" s="6" t="s">
        <v>82</v>
      </c>
      <c r="AA948" s="6" t="s">
        <v>1106</v>
      </c>
      <c r="AB948" s="12" t="str">
        <f t="shared" si="198"/>
        <v>Chlorpyrifos</v>
      </c>
      <c r="AC948" s="7"/>
      <c r="AD948" s="7"/>
      <c r="AE948" s="7">
        <v>139720</v>
      </c>
      <c r="AF948" s="7">
        <v>139.72</v>
      </c>
      <c r="AG948" s="7">
        <v>2737000</v>
      </c>
      <c r="AJ948" s="7"/>
      <c r="AK948" s="7"/>
      <c r="AL948" s="7"/>
    </row>
    <row r="949" spans="1:38" ht="22" customHeight="1" x14ac:dyDescent="0.3">
      <c r="A949" s="2">
        <v>43447</v>
      </c>
      <c r="B949" s="3" t="s">
        <v>31</v>
      </c>
      <c r="C949" s="3" t="s">
        <v>32</v>
      </c>
      <c r="D949" s="4" t="s">
        <v>49</v>
      </c>
      <c r="E949" s="4" t="s">
        <v>49</v>
      </c>
      <c r="F949" s="3" t="s">
        <v>33</v>
      </c>
      <c r="G949" s="4" t="s">
        <v>49</v>
      </c>
      <c r="H949" s="4" t="s">
        <v>49</v>
      </c>
      <c r="I949" s="3" t="s">
        <v>34</v>
      </c>
      <c r="J949" s="3" t="s">
        <v>65</v>
      </c>
      <c r="K949" s="4" t="s">
        <v>49</v>
      </c>
      <c r="L949" s="4" t="s">
        <v>49</v>
      </c>
      <c r="M949" s="3" t="s">
        <v>33</v>
      </c>
      <c r="N949" s="4" t="s">
        <v>49</v>
      </c>
      <c r="O949" s="4" t="s">
        <v>49</v>
      </c>
      <c r="P949" s="3" t="s">
        <v>66</v>
      </c>
      <c r="Q949" s="3" t="s">
        <v>39</v>
      </c>
      <c r="R949" s="3" t="s">
        <v>67</v>
      </c>
      <c r="S949" s="3" t="s">
        <v>68</v>
      </c>
      <c r="T949" s="3" t="s">
        <v>69</v>
      </c>
      <c r="U949" s="3" t="s">
        <v>70</v>
      </c>
      <c r="V949" s="3" t="s">
        <v>43</v>
      </c>
      <c r="W949" s="3" t="s">
        <v>44</v>
      </c>
      <c r="X949" s="3" t="s">
        <v>45</v>
      </c>
      <c r="Y949" s="3" t="s">
        <v>46</v>
      </c>
      <c r="Z949" s="3" t="s">
        <v>73</v>
      </c>
      <c r="AA949" s="3" t="s">
        <v>1107</v>
      </c>
      <c r="AB949" s="12" t="str">
        <f t="shared" ref="AB949" si="209">IF(ISNUMBER(SEARCH("DMS",AA949)),"Dimethyl Sulfate",IF(ISNUMBER(SEARCH("2,4-XILIDIN",AA949)),"2,4-Xylidine",IF(ISNUMBER(SEARCH("GALIGAN",AA949)),"Oxyfluorfen",IF(ISNUMBER(SEARCH("DIMETHYLAMINE",AA949)),"Dimethylamine",IF(ISNUMBER(SEARCH("ORTHOFORMATE",AA949)),"Trimethyl orthoformate",IF(ISNUMBER(SEARCH("NOVALURON",AA949)),"Novaluron",IF(ISNUMBER(SEARCH("DIMETHYL SULPHATE",AA949)),"Dimethyl Sulphate",IF(ISNUMBER(SEARCH("ALTAPYNE",AA949)),"Acid Based Co-Emulsifier",IF(ISNUMBER(SEARCH("METHANESULFONYL",AA949)),"Methanesulfonyl chloride",IF(ISNUMBER(SEARCH("METHYL FORMATE",AA949)),"Methanoate",IF(ISNUMBER(SEARCH("FLUEN",AA949)),"Fluensulfone","FIX IT")))))))))))</f>
        <v>Oxyfluorfen</v>
      </c>
      <c r="AC949" s="12" t="str">
        <f t="shared" ref="AC949" si="210">VLOOKUP(AB949,AJ:AL,2, FALSE)</f>
        <v>Galigan 240 EC</v>
      </c>
      <c r="AD949" s="10"/>
      <c r="AE949" s="4">
        <v>17618</v>
      </c>
      <c r="AF949" s="4">
        <v>17.62</v>
      </c>
      <c r="AG949" s="4">
        <v>245000</v>
      </c>
      <c r="AJ949" s="10"/>
      <c r="AK949" s="10"/>
      <c r="AL949" s="10"/>
    </row>
    <row r="950" spans="1:38" ht="22" customHeight="1" x14ac:dyDescent="0.3">
      <c r="A950" s="5">
        <v>43446</v>
      </c>
      <c r="B950" s="6" t="s">
        <v>50</v>
      </c>
      <c r="C950" s="6" t="s">
        <v>84</v>
      </c>
      <c r="D950" s="6" t="s">
        <v>85</v>
      </c>
      <c r="E950" s="6" t="s">
        <v>44</v>
      </c>
      <c r="F950" s="6" t="s">
        <v>33</v>
      </c>
      <c r="G950" s="7" t="s">
        <v>49</v>
      </c>
      <c r="H950" s="7" t="s">
        <v>49</v>
      </c>
      <c r="I950" s="6" t="s">
        <v>86</v>
      </c>
      <c r="J950" s="6" t="s">
        <v>278</v>
      </c>
      <c r="K950" s="7" t="s">
        <v>49</v>
      </c>
      <c r="L950" s="7" t="s">
        <v>49</v>
      </c>
      <c r="M950" s="6" t="s">
        <v>33</v>
      </c>
      <c r="N950" s="7">
        <v>760485634</v>
      </c>
      <c r="O950" s="7" t="s">
        <v>49</v>
      </c>
      <c r="P950" s="6" t="s">
        <v>279</v>
      </c>
      <c r="Q950" s="6" t="s">
        <v>39</v>
      </c>
      <c r="R950" s="6" t="s">
        <v>60</v>
      </c>
      <c r="S950" s="6" t="s">
        <v>61</v>
      </c>
      <c r="T950" s="6" t="s">
        <v>62</v>
      </c>
      <c r="U950" s="6" t="s">
        <v>56</v>
      </c>
      <c r="V950" s="6" t="s">
        <v>90</v>
      </c>
      <c r="W950" s="6" t="s">
        <v>44</v>
      </c>
      <c r="X950" s="6" t="s">
        <v>91</v>
      </c>
      <c r="Y950" s="6" t="s">
        <v>46</v>
      </c>
      <c r="Z950" s="6" t="s">
        <v>63</v>
      </c>
      <c r="AA950" s="6" t="s">
        <v>1108</v>
      </c>
      <c r="AB950" s="12" t="s">
        <v>3167</v>
      </c>
      <c r="AC950" s="7"/>
      <c r="AD950" s="7"/>
      <c r="AE950" s="7">
        <v>60360</v>
      </c>
      <c r="AF950" s="7">
        <v>60.36</v>
      </c>
      <c r="AG950" s="7">
        <v>833000</v>
      </c>
      <c r="AJ950" s="7"/>
      <c r="AK950" s="7"/>
      <c r="AL950" s="7"/>
    </row>
    <row r="951" spans="1:38" ht="22" customHeight="1" x14ac:dyDescent="0.3">
      <c r="A951" s="2">
        <v>43444</v>
      </c>
      <c r="B951" s="3" t="s">
        <v>50</v>
      </c>
      <c r="C951" s="3" t="s">
        <v>32</v>
      </c>
      <c r="D951" s="4" t="s">
        <v>49</v>
      </c>
      <c r="E951" s="4" t="s">
        <v>49</v>
      </c>
      <c r="F951" s="3" t="s">
        <v>33</v>
      </c>
      <c r="G951" s="4" t="s">
        <v>49</v>
      </c>
      <c r="H951" s="4" t="s">
        <v>49</v>
      </c>
      <c r="I951" s="3" t="s">
        <v>34</v>
      </c>
      <c r="J951" s="3" t="s">
        <v>191</v>
      </c>
      <c r="K951" s="4" t="s">
        <v>49</v>
      </c>
      <c r="L951" s="4" t="s">
        <v>49</v>
      </c>
      <c r="M951" s="4" t="s">
        <v>49</v>
      </c>
      <c r="N951" s="4" t="s">
        <v>49</v>
      </c>
      <c r="O951" s="4" t="s">
        <v>49</v>
      </c>
      <c r="P951" s="3" t="s">
        <v>854</v>
      </c>
      <c r="Q951" s="3" t="s">
        <v>39</v>
      </c>
      <c r="R951" s="3" t="s">
        <v>186</v>
      </c>
      <c r="S951" s="3" t="s">
        <v>187</v>
      </c>
      <c r="T951" s="3" t="s">
        <v>188</v>
      </c>
      <c r="U951" s="3" t="s">
        <v>42</v>
      </c>
      <c r="V951" s="3" t="s">
        <v>43</v>
      </c>
      <c r="W951" s="3" t="s">
        <v>44</v>
      </c>
      <c r="X951" s="3" t="s">
        <v>45</v>
      </c>
      <c r="Y951" s="3" t="s">
        <v>46</v>
      </c>
      <c r="Z951" s="3" t="s">
        <v>193</v>
      </c>
      <c r="AA951" s="3" t="s">
        <v>1109</v>
      </c>
      <c r="AB951" s="12" t="str">
        <f t="shared" si="198"/>
        <v>2,4-Dichlorophenoxyacetic acid</v>
      </c>
      <c r="AC951" s="10"/>
      <c r="AD951" s="10"/>
      <c r="AE951" s="4">
        <v>47920</v>
      </c>
      <c r="AF951" s="4">
        <v>47.92</v>
      </c>
      <c r="AG951" s="4">
        <v>80000</v>
      </c>
      <c r="AJ951" s="10"/>
      <c r="AK951" s="10"/>
      <c r="AL951" s="10"/>
    </row>
    <row r="952" spans="1:38" ht="22" customHeight="1" x14ac:dyDescent="0.3">
      <c r="A952" s="5">
        <v>43444</v>
      </c>
      <c r="B952" s="6" t="s">
        <v>50</v>
      </c>
      <c r="C952" s="6" t="s">
        <v>32</v>
      </c>
      <c r="D952" s="7" t="s">
        <v>49</v>
      </c>
      <c r="E952" s="7" t="s">
        <v>49</v>
      </c>
      <c r="F952" s="6" t="s">
        <v>33</v>
      </c>
      <c r="G952" s="7" t="s">
        <v>49</v>
      </c>
      <c r="H952" s="7" t="s">
        <v>49</v>
      </c>
      <c r="I952" s="6" t="s">
        <v>34</v>
      </c>
      <c r="J952" s="6" t="s">
        <v>191</v>
      </c>
      <c r="K952" s="7" t="s">
        <v>49</v>
      </c>
      <c r="L952" s="7" t="s">
        <v>49</v>
      </c>
      <c r="M952" s="7" t="s">
        <v>49</v>
      </c>
      <c r="N952" s="7" t="s">
        <v>49</v>
      </c>
      <c r="O952" s="7" t="s">
        <v>49</v>
      </c>
      <c r="P952" s="6" t="s">
        <v>854</v>
      </c>
      <c r="Q952" s="6" t="s">
        <v>39</v>
      </c>
      <c r="R952" s="6" t="s">
        <v>186</v>
      </c>
      <c r="S952" s="6" t="s">
        <v>187</v>
      </c>
      <c r="T952" s="6" t="s">
        <v>188</v>
      </c>
      <c r="U952" s="6" t="s">
        <v>42</v>
      </c>
      <c r="V952" s="6" t="s">
        <v>43</v>
      </c>
      <c r="W952" s="6" t="s">
        <v>44</v>
      </c>
      <c r="X952" s="6" t="s">
        <v>45</v>
      </c>
      <c r="Y952" s="6" t="s">
        <v>46</v>
      </c>
      <c r="Z952" s="6" t="s">
        <v>1110</v>
      </c>
      <c r="AA952" s="6" t="s">
        <v>1111</v>
      </c>
      <c r="AB952" s="12" t="str">
        <f t="shared" si="198"/>
        <v>2,4-Dichlorophenoxyacetic acid</v>
      </c>
      <c r="AC952" s="7"/>
      <c r="AD952" s="7"/>
      <c r="AE952" s="7">
        <v>25990</v>
      </c>
      <c r="AF952" s="7">
        <v>25.99</v>
      </c>
      <c r="AG952" s="7">
        <v>172000</v>
      </c>
      <c r="AJ952" s="7"/>
      <c r="AK952" s="7"/>
      <c r="AL952" s="7"/>
    </row>
    <row r="953" spans="1:38" ht="22" customHeight="1" x14ac:dyDescent="0.3">
      <c r="A953" s="2">
        <v>43444</v>
      </c>
      <c r="B953" s="3" t="s">
        <v>50</v>
      </c>
      <c r="C953" s="3" t="s">
        <v>32</v>
      </c>
      <c r="D953" s="4" t="s">
        <v>49</v>
      </c>
      <c r="E953" s="4" t="s">
        <v>49</v>
      </c>
      <c r="F953" s="3" t="s">
        <v>33</v>
      </c>
      <c r="G953" s="4" t="s">
        <v>49</v>
      </c>
      <c r="H953" s="4" t="s">
        <v>49</v>
      </c>
      <c r="I953" s="3" t="s">
        <v>34</v>
      </c>
      <c r="J953" s="3" t="s">
        <v>173</v>
      </c>
      <c r="K953" s="3" t="s">
        <v>174</v>
      </c>
      <c r="L953" s="3" t="s">
        <v>97</v>
      </c>
      <c r="M953" s="4" t="s">
        <v>49</v>
      </c>
      <c r="N953" s="4" t="s">
        <v>49</v>
      </c>
      <c r="O953" s="4" t="s">
        <v>49</v>
      </c>
      <c r="P953" s="3" t="s">
        <v>760</v>
      </c>
      <c r="Q953" s="3" t="s">
        <v>39</v>
      </c>
      <c r="R953" s="3" t="s">
        <v>176</v>
      </c>
      <c r="S953" s="3" t="s">
        <v>97</v>
      </c>
      <c r="T953" s="3" t="s">
        <v>177</v>
      </c>
      <c r="U953" s="3" t="s">
        <v>178</v>
      </c>
      <c r="V953" s="3" t="s">
        <v>43</v>
      </c>
      <c r="W953" s="3" t="s">
        <v>44</v>
      </c>
      <c r="X953" s="3" t="s">
        <v>45</v>
      </c>
      <c r="Y953" s="3" t="s">
        <v>46</v>
      </c>
      <c r="Z953" s="3" t="s">
        <v>179</v>
      </c>
      <c r="AA953" s="3" t="s">
        <v>1112</v>
      </c>
      <c r="AB953" s="12" t="str">
        <f t="shared" ref="AB953:AB957" si="211">IF(ISNUMBER(SEARCH("DMS",AA953)),"Dimethyl Sulfate",IF(ISNUMBER(SEARCH("2,4-XILIDIN",AA953)),"2,4-Xylidine",IF(ISNUMBER(SEARCH("GALIGAN",AA953)),"Oxyfluorfen",IF(ISNUMBER(SEARCH("DIMETHYLAMINE",AA953)),"Dimethylamine",IF(ISNUMBER(SEARCH("ORTHOFORMATE",AA953)),"Trimethyl orthoformate",IF(ISNUMBER(SEARCH("NOVALURON",AA953)),"Novaluron",IF(ISNUMBER(SEARCH("DIMETHYL SULPHATE",AA953)),"Dimethyl Sulphate",IF(ISNUMBER(SEARCH("ALTAPYNE",AA953)),"Acid Based Co-Emulsifier",IF(ISNUMBER(SEARCH("METHANESULFONYL",AA953)),"Methanesulfonyl chloride",IF(ISNUMBER(SEARCH("METHYL FORMATE",AA953)),"Methanoate",IF(ISNUMBER(SEARCH("FLUEN",AA953)),"Fluensulfone","FIX IT")))))))))))</f>
        <v>Acid Based Co-Emulsifier</v>
      </c>
      <c r="AC953" s="10"/>
      <c r="AD953" s="10"/>
      <c r="AE953" s="4">
        <v>34750</v>
      </c>
      <c r="AF953" s="4">
        <v>34.75</v>
      </c>
      <c r="AG953" s="4">
        <v>18700</v>
      </c>
      <c r="AJ953" s="10"/>
      <c r="AK953" s="10"/>
      <c r="AL953" s="10"/>
    </row>
    <row r="954" spans="1:38" ht="22" customHeight="1" x14ac:dyDescent="0.3">
      <c r="A954" s="5">
        <v>43444</v>
      </c>
      <c r="B954" s="6" t="s">
        <v>31</v>
      </c>
      <c r="C954" s="6" t="s">
        <v>32</v>
      </c>
      <c r="D954" s="7" t="s">
        <v>49</v>
      </c>
      <c r="E954" s="7" t="s">
        <v>49</v>
      </c>
      <c r="F954" s="6" t="s">
        <v>33</v>
      </c>
      <c r="G954" s="7" t="s">
        <v>49</v>
      </c>
      <c r="H954" s="7" t="s">
        <v>49</v>
      </c>
      <c r="I954" s="6" t="s">
        <v>34</v>
      </c>
      <c r="J954" s="6" t="s">
        <v>65</v>
      </c>
      <c r="K954" s="7" t="s">
        <v>49</v>
      </c>
      <c r="L954" s="7" t="s">
        <v>49</v>
      </c>
      <c r="M954" s="6" t="s">
        <v>33</v>
      </c>
      <c r="N954" s="7" t="s">
        <v>49</v>
      </c>
      <c r="O954" s="7" t="s">
        <v>49</v>
      </c>
      <c r="P954" s="6" t="s">
        <v>66</v>
      </c>
      <c r="Q954" s="6" t="s">
        <v>39</v>
      </c>
      <c r="R954" s="6" t="s">
        <v>67</v>
      </c>
      <c r="S954" s="6" t="s">
        <v>68</v>
      </c>
      <c r="T954" s="6" t="s">
        <v>69</v>
      </c>
      <c r="U954" s="6" t="s">
        <v>70</v>
      </c>
      <c r="V954" s="6" t="s">
        <v>43</v>
      </c>
      <c r="W954" s="6" t="s">
        <v>44</v>
      </c>
      <c r="X954" s="6" t="s">
        <v>45</v>
      </c>
      <c r="Y954" s="6" t="s">
        <v>46</v>
      </c>
      <c r="Z954" s="6" t="s">
        <v>73</v>
      </c>
      <c r="AA954" s="6" t="s">
        <v>1113</v>
      </c>
      <c r="AB954" s="12" t="str">
        <f t="shared" ref="AB954" si="212">IF(ISNUMBER(SEARCH("BUTYRAMIDE",AA954)),"2,3-Dimethyl Butyramide",IF(ISNUMBER(SEARCH("FOLPET",AA954)),"Folpet",IF(ISNUMBER(SEARCH("METHYL [2-({[6- (TRIFLUOROMETHYL) PYRIDIN-2-YL] OXY} METHYL) PHENYL",AA954)),"Esther",IF(ISNUMBER(SEARCH("TEBUCONAZOL",AA954)),"Tebuconazole",IF(ISNUMBER(SEARCH("DICHLOROPHENYL",AA954)),"Dichlorophenyl Isocyanates",IF(ISNUMBER(SEARCH("CAPTAN",AA954)),"Captan",IF(ISNUMBER(SEARCH("DIMETHYLACETAMID",AA954)),"Dimethylacetamide",IF(ISNUMBER(SEARCH("AFALON",AA954)),"Linuron","FIX IT"))))))))</f>
        <v>Linuron</v>
      </c>
      <c r="AC954" s="7"/>
      <c r="AD954" s="7"/>
      <c r="AE954" s="7">
        <v>20090</v>
      </c>
      <c r="AF954" s="7">
        <v>20.09</v>
      </c>
      <c r="AG954" s="7">
        <v>280000</v>
      </c>
      <c r="AJ954" s="7"/>
      <c r="AK954" s="7"/>
      <c r="AL954" s="7"/>
    </row>
    <row r="955" spans="1:38" ht="22" customHeight="1" x14ac:dyDescent="0.3">
      <c r="A955" s="2">
        <v>43442</v>
      </c>
      <c r="B955" s="3" t="s">
        <v>50</v>
      </c>
      <c r="C955" s="3" t="s">
        <v>32</v>
      </c>
      <c r="D955" s="4" t="s">
        <v>49</v>
      </c>
      <c r="E955" s="4" t="s">
        <v>49</v>
      </c>
      <c r="F955" s="3" t="s">
        <v>33</v>
      </c>
      <c r="G955" s="4" t="s">
        <v>49</v>
      </c>
      <c r="H955" s="4" t="s">
        <v>49</v>
      </c>
      <c r="I955" s="3" t="s">
        <v>34</v>
      </c>
      <c r="J955" s="3" t="s">
        <v>1041</v>
      </c>
      <c r="K955" s="4" t="s">
        <v>49</v>
      </c>
      <c r="L955" s="4" t="s">
        <v>49</v>
      </c>
      <c r="M955" s="4" t="s">
        <v>49</v>
      </c>
      <c r="N955" s="4" t="s">
        <v>49</v>
      </c>
      <c r="O955" s="4" t="s">
        <v>49</v>
      </c>
      <c r="P955" s="3" t="s">
        <v>1042</v>
      </c>
      <c r="Q955" s="3" t="s">
        <v>39</v>
      </c>
      <c r="R955" s="3" t="s">
        <v>60</v>
      </c>
      <c r="S955" s="3" t="s">
        <v>61</v>
      </c>
      <c r="T955" s="3" t="s">
        <v>62</v>
      </c>
      <c r="U955" s="3" t="s">
        <v>56</v>
      </c>
      <c r="V955" s="3" t="s">
        <v>43</v>
      </c>
      <c r="W955" s="3" t="s">
        <v>44</v>
      </c>
      <c r="X955" s="3" t="s">
        <v>45</v>
      </c>
      <c r="Y955" s="3" t="s">
        <v>46</v>
      </c>
      <c r="Z955" s="3" t="s">
        <v>418</v>
      </c>
      <c r="AA955" s="3" t="s">
        <v>1043</v>
      </c>
      <c r="AB955" s="12" t="s">
        <v>3135</v>
      </c>
      <c r="AC955" s="10"/>
      <c r="AD955" s="10"/>
      <c r="AE955" s="4">
        <v>6048</v>
      </c>
      <c r="AF955" s="4">
        <v>6.05</v>
      </c>
      <c r="AG955" s="4">
        <v>194000</v>
      </c>
      <c r="AJ955" s="10"/>
      <c r="AK955" s="10"/>
      <c r="AL955" s="10"/>
    </row>
    <row r="956" spans="1:38" ht="22" customHeight="1" x14ac:dyDescent="0.3">
      <c r="A956" s="5">
        <v>43442</v>
      </c>
      <c r="B956" s="6" t="s">
        <v>50</v>
      </c>
      <c r="C956" s="6" t="s">
        <v>84</v>
      </c>
      <c r="D956" s="6" t="s">
        <v>85</v>
      </c>
      <c r="E956" s="6" t="s">
        <v>44</v>
      </c>
      <c r="F956" s="6" t="s">
        <v>33</v>
      </c>
      <c r="G956" s="7" t="s">
        <v>49</v>
      </c>
      <c r="H956" s="7" t="s">
        <v>49</v>
      </c>
      <c r="I956" s="6" t="s">
        <v>86</v>
      </c>
      <c r="J956" s="6" t="s">
        <v>996</v>
      </c>
      <c r="K956" s="6" t="s">
        <v>997</v>
      </c>
      <c r="L956" s="6" t="s">
        <v>97</v>
      </c>
      <c r="M956" s="7" t="s">
        <v>49</v>
      </c>
      <c r="N956" s="7" t="s">
        <v>49</v>
      </c>
      <c r="O956" s="7" t="s">
        <v>49</v>
      </c>
      <c r="P956" s="6" t="s">
        <v>998</v>
      </c>
      <c r="Q956" s="6" t="s">
        <v>39</v>
      </c>
      <c r="R956" s="6" t="s">
        <v>999</v>
      </c>
      <c r="S956" s="6" t="s">
        <v>1000</v>
      </c>
      <c r="T956" s="6" t="s">
        <v>1001</v>
      </c>
      <c r="U956" s="6" t="s">
        <v>42</v>
      </c>
      <c r="V956" s="6" t="s">
        <v>90</v>
      </c>
      <c r="W956" s="6" t="s">
        <v>44</v>
      </c>
      <c r="X956" s="6" t="s">
        <v>91</v>
      </c>
      <c r="Y956" s="6" t="s">
        <v>46</v>
      </c>
      <c r="Z956" s="6" t="s">
        <v>1114</v>
      </c>
      <c r="AA956" s="6" t="s">
        <v>1115</v>
      </c>
      <c r="AB956" s="12" t="s">
        <v>3174</v>
      </c>
      <c r="AC956" s="7"/>
      <c r="AD956" s="7"/>
      <c r="AE956" s="7">
        <v>28320</v>
      </c>
      <c r="AF956" s="7">
        <v>28.32</v>
      </c>
      <c r="AG956" s="7">
        <v>44900</v>
      </c>
      <c r="AJ956" s="7"/>
      <c r="AK956" s="7"/>
      <c r="AL956" s="7"/>
    </row>
    <row r="957" spans="1:38" ht="22" customHeight="1" x14ac:dyDescent="0.3">
      <c r="A957" s="2">
        <v>43440</v>
      </c>
      <c r="B957" s="3" t="s">
        <v>31</v>
      </c>
      <c r="C957" s="3" t="s">
        <v>84</v>
      </c>
      <c r="D957" s="3" t="s">
        <v>660</v>
      </c>
      <c r="E957" s="3" t="s">
        <v>44</v>
      </c>
      <c r="F957" s="4" t="s">
        <v>49</v>
      </c>
      <c r="G957" s="4" t="s">
        <v>49</v>
      </c>
      <c r="H957" s="4" t="s">
        <v>49</v>
      </c>
      <c r="I957" s="3" t="s">
        <v>661</v>
      </c>
      <c r="J957" s="3" t="s">
        <v>77</v>
      </c>
      <c r="K957" s="3" t="s">
        <v>78</v>
      </c>
      <c r="L957" s="3" t="s">
        <v>68</v>
      </c>
      <c r="M957" s="3" t="s">
        <v>33</v>
      </c>
      <c r="N957" s="4" t="s">
        <v>49</v>
      </c>
      <c r="O957" s="4" t="s">
        <v>49</v>
      </c>
      <c r="P957" s="3" t="s">
        <v>79</v>
      </c>
      <c r="Q957" s="3" t="s">
        <v>39</v>
      </c>
      <c r="R957" s="3" t="s">
        <v>67</v>
      </c>
      <c r="S957" s="3" t="s">
        <v>68</v>
      </c>
      <c r="T957" s="3" t="s">
        <v>69</v>
      </c>
      <c r="U957" s="3" t="s">
        <v>70</v>
      </c>
      <c r="V957" s="3" t="s">
        <v>43</v>
      </c>
      <c r="W957" s="3" t="s">
        <v>44</v>
      </c>
      <c r="X957" s="3" t="s">
        <v>45</v>
      </c>
      <c r="Y957" s="3" t="s">
        <v>46</v>
      </c>
      <c r="Z957" s="3" t="s">
        <v>82</v>
      </c>
      <c r="AA957" s="3" t="s">
        <v>1116</v>
      </c>
      <c r="AB957" s="12" t="str">
        <f t="shared" si="211"/>
        <v>Novaluron</v>
      </c>
      <c r="AC957" s="10"/>
      <c r="AD957" s="10"/>
      <c r="AE957" s="4">
        <v>59400</v>
      </c>
      <c r="AF957" s="4">
        <v>59.4</v>
      </c>
      <c r="AG957" s="4">
        <v>1164000</v>
      </c>
      <c r="AJ957" s="10"/>
      <c r="AK957" s="10"/>
      <c r="AL957" s="10"/>
    </row>
    <row r="958" spans="1:38" ht="22" customHeight="1" x14ac:dyDescent="0.3">
      <c r="A958" s="5">
        <v>43440</v>
      </c>
      <c r="B958" s="6" t="s">
        <v>31</v>
      </c>
      <c r="C958" s="6" t="s">
        <v>84</v>
      </c>
      <c r="D958" s="6" t="s">
        <v>660</v>
      </c>
      <c r="E958" s="6" t="s">
        <v>44</v>
      </c>
      <c r="F958" s="7" t="s">
        <v>49</v>
      </c>
      <c r="G958" s="7" t="s">
        <v>49</v>
      </c>
      <c r="H958" s="7" t="s">
        <v>49</v>
      </c>
      <c r="I958" s="6" t="s">
        <v>661</v>
      </c>
      <c r="J958" s="6" t="s">
        <v>65</v>
      </c>
      <c r="K958" s="7" t="s">
        <v>49</v>
      </c>
      <c r="L958" s="7" t="s">
        <v>49</v>
      </c>
      <c r="M958" s="6" t="s">
        <v>33</v>
      </c>
      <c r="N958" s="7" t="s">
        <v>49</v>
      </c>
      <c r="O958" s="7" t="s">
        <v>49</v>
      </c>
      <c r="P958" s="6" t="s">
        <v>66</v>
      </c>
      <c r="Q958" s="6" t="s">
        <v>39</v>
      </c>
      <c r="R958" s="6" t="s">
        <v>67</v>
      </c>
      <c r="S958" s="6" t="s">
        <v>68</v>
      </c>
      <c r="T958" s="6" t="s">
        <v>69</v>
      </c>
      <c r="U958" s="6" t="s">
        <v>70</v>
      </c>
      <c r="V958" s="6" t="s">
        <v>43</v>
      </c>
      <c r="W958" s="6" t="s">
        <v>44</v>
      </c>
      <c r="X958" s="6" t="s">
        <v>45</v>
      </c>
      <c r="Y958" s="6" t="s">
        <v>46</v>
      </c>
      <c r="Z958" s="6" t="s">
        <v>71</v>
      </c>
      <c r="AA958" s="6" t="s">
        <v>1117</v>
      </c>
      <c r="AB958" s="12" t="str">
        <f>IF(ISNUMBER(SEARCH("2,4 D",AA958)),"2,4-Dichlorophenoxyacetic acid",IF(ISNUMBER(SEARCH("ACIDO",AA958)),"2,4-Dichlorophenoxyacetic acid",IF(ISNUMBER(SEARCH("NAPHTHA",AA958)),"Aromatic Solvent Mixture",IF(ISNUMBER(SEARCH("DIMETHYLAMINE",AA958)),"Dimethylamine",IF(ISNUMBER(SEARCH("DIMETILAMINA",AA958)),"Dimethylamine",IF(ISNUMBER(SEARCH("JUMP",AA958)),"Diuron",IF(ISNUMBER(SEARCH("2-AMINO-2,3-DIMETHYL BUTYRAMIDE",AA958)),"Herbicide Amine Intermediate",IF(ISNUMBER(SEARCH("TEBUTHIURON",AA958)),"Tebuthiuron","FIXIT"))))))))</f>
        <v>Diuron</v>
      </c>
      <c r="AC958" s="7"/>
      <c r="AD958" s="7"/>
      <c r="AE958" s="7">
        <v>22348</v>
      </c>
      <c r="AF958" s="7">
        <v>22.35</v>
      </c>
      <c r="AG958" s="7">
        <v>311000</v>
      </c>
      <c r="AJ958" s="7"/>
      <c r="AK958" s="7"/>
      <c r="AL958" s="7"/>
    </row>
    <row r="959" spans="1:38" ht="22" customHeight="1" x14ac:dyDescent="0.3">
      <c r="A959" s="2">
        <v>43440</v>
      </c>
      <c r="B959" s="3" t="s">
        <v>31</v>
      </c>
      <c r="C959" s="3" t="s">
        <v>32</v>
      </c>
      <c r="D959" s="4" t="s">
        <v>49</v>
      </c>
      <c r="E959" s="4" t="s">
        <v>49</v>
      </c>
      <c r="F959" s="3" t="s">
        <v>33</v>
      </c>
      <c r="G959" s="4" t="s">
        <v>49</v>
      </c>
      <c r="H959" s="4" t="s">
        <v>49</v>
      </c>
      <c r="I959" s="3" t="s">
        <v>34</v>
      </c>
      <c r="J959" s="3" t="s">
        <v>77</v>
      </c>
      <c r="K959" s="3" t="s">
        <v>78</v>
      </c>
      <c r="L959" s="3" t="s">
        <v>68</v>
      </c>
      <c r="M959" s="3" t="s">
        <v>33</v>
      </c>
      <c r="N959" s="4" t="s">
        <v>49</v>
      </c>
      <c r="O959" s="4" t="s">
        <v>49</v>
      </c>
      <c r="P959" s="3" t="s">
        <v>79</v>
      </c>
      <c r="Q959" s="3" t="s">
        <v>39</v>
      </c>
      <c r="R959" s="3" t="s">
        <v>67</v>
      </c>
      <c r="S959" s="3" t="s">
        <v>68</v>
      </c>
      <c r="T959" s="3" t="s">
        <v>69</v>
      </c>
      <c r="U959" s="3" t="s">
        <v>70</v>
      </c>
      <c r="V959" s="3" t="s">
        <v>43</v>
      </c>
      <c r="W959" s="3" t="s">
        <v>44</v>
      </c>
      <c r="X959" s="3" t="s">
        <v>45</v>
      </c>
      <c r="Y959" s="3" t="s">
        <v>46</v>
      </c>
      <c r="Z959" s="3" t="s">
        <v>82</v>
      </c>
      <c r="AA959" s="3" t="s">
        <v>1118</v>
      </c>
      <c r="AB959" s="12" t="str">
        <f t="shared" ref="AB959" si="213">IF(ISNUMBER(SEARCH("2,4 D",AA959)),"2,4-Dichlorophenoxyacetic acid",IF(ISNUMBER(SEARCH("ACIDO",AA959)),"2,4-Dichlorophenoxyacetic acid",IF(ISNUMBER(SEARCH("NAPHTHA",AA959)),"Aromatic Solvent Mixture",IF(ISNUMBER(SEARCH("DIMETHYLAMINE",AA959)),"Dimethylamine",IF(ISNUMBER(SEARCH("DIMETILAMINA",AA959)),"Dimethylamine",IF(ISNUMBER(SEARCH("JUMP",AA959)),"Diuron",IF(ISNUMBER(SEARCH("2-AMINO-2,3-DIMETHYL BUTYRAMIDE",AA959)),"Herbicide Amine Intermediate",IF(ISNUMBER(SEARCH("TEBUTHIURON",AA959)),"Tebuthiuron","FIXIT"))))))))</f>
        <v>Aromatic Solvent Mixture</v>
      </c>
      <c r="AC959" s="10"/>
      <c r="AD959" s="10"/>
      <c r="AE959" s="4">
        <v>139720</v>
      </c>
      <c r="AF959" s="4">
        <v>139.72</v>
      </c>
      <c r="AG959" s="4">
        <v>2737000</v>
      </c>
      <c r="AJ959" s="10"/>
      <c r="AK959" s="10"/>
      <c r="AL959" s="10"/>
    </row>
    <row r="960" spans="1:38" ht="22" customHeight="1" x14ac:dyDescent="0.3">
      <c r="A960" s="5">
        <v>43440</v>
      </c>
      <c r="B960" s="6" t="s">
        <v>31</v>
      </c>
      <c r="C960" s="6" t="s">
        <v>32</v>
      </c>
      <c r="D960" s="7" t="s">
        <v>49</v>
      </c>
      <c r="E960" s="7" t="s">
        <v>49</v>
      </c>
      <c r="F960" s="6" t="s">
        <v>33</v>
      </c>
      <c r="G960" s="7" t="s">
        <v>49</v>
      </c>
      <c r="H960" s="7" t="s">
        <v>49</v>
      </c>
      <c r="I960" s="6" t="s">
        <v>34</v>
      </c>
      <c r="J960" s="6" t="s">
        <v>77</v>
      </c>
      <c r="K960" s="6" t="s">
        <v>78</v>
      </c>
      <c r="L960" s="6" t="s">
        <v>68</v>
      </c>
      <c r="M960" s="6" t="s">
        <v>33</v>
      </c>
      <c r="N960" s="7" t="s">
        <v>49</v>
      </c>
      <c r="O960" s="7" t="s">
        <v>49</v>
      </c>
      <c r="P960" s="6" t="s">
        <v>79</v>
      </c>
      <c r="Q960" s="6" t="s">
        <v>39</v>
      </c>
      <c r="R960" s="6" t="s">
        <v>67</v>
      </c>
      <c r="S960" s="6" t="s">
        <v>68</v>
      </c>
      <c r="T960" s="6" t="s">
        <v>69</v>
      </c>
      <c r="U960" s="6" t="s">
        <v>70</v>
      </c>
      <c r="V960" s="6" t="s">
        <v>43</v>
      </c>
      <c r="W960" s="6" t="s">
        <v>44</v>
      </c>
      <c r="X960" s="6" t="s">
        <v>45</v>
      </c>
      <c r="Y960" s="6" t="s">
        <v>46</v>
      </c>
      <c r="Z960" s="6" t="s">
        <v>82</v>
      </c>
      <c r="AA960" s="6" t="s">
        <v>1119</v>
      </c>
      <c r="AB960" s="12" t="str">
        <f t="shared" ref="AB960:AB961" si="214">IF(ISNUMBER(SEARCH("2,4 D",AA958)),"2,4-Dichlorophenoxyacetic acid",IF(ISNUMBER(SEARCH("ACIDO",AA958)),"2,4-Dichlorophenoxyacetic acid",IF(ISNUMBER(SEARCH("NAPHTHA",AA958)),"Aromatic Solvent Mixture",IF(ISNUMBER(SEARCH("DIMETHYLAMINE",AA958)),"Dimethylamine",IF(ISNUMBER(SEARCH("DIMETILAMINA",AA958)),"Dimethylamine",IF(ISNUMBER(SEARCH("JUMP",AA958)),"Diuron",IF(ISNUMBER(SEARCH(" 2-AMINO-2,3-DIMETHYL BUTYRAMIDE",AA958)),"Herbicide Amine Intermediate",IF(ISNUMBER(SEARCH("TEBUTHIURON",AA958)),"Tebuthiuron",IF(ISNUMBER(SEARCH("DMS",AA958)),"Dimethyl Sulfate",IF(ISNUMBER(SEARCH("2,4-XILIDIN",AA958)),"2,4-Xylidine","FIX IT"))))))))))</f>
        <v>Diuron</v>
      </c>
      <c r="AC960" s="7"/>
      <c r="AD960" s="7"/>
      <c r="AE960" s="7">
        <v>19960</v>
      </c>
      <c r="AF960" s="7">
        <v>19.96</v>
      </c>
      <c r="AG960" s="7">
        <v>391000</v>
      </c>
      <c r="AJ960" s="7"/>
      <c r="AK960" s="7"/>
      <c r="AL960" s="7"/>
    </row>
    <row r="961" spans="1:38" ht="22" customHeight="1" x14ac:dyDescent="0.3">
      <c r="A961" s="2">
        <v>43440</v>
      </c>
      <c r="B961" s="3" t="s">
        <v>31</v>
      </c>
      <c r="C961" s="3" t="s">
        <v>32</v>
      </c>
      <c r="D961" s="4" t="s">
        <v>49</v>
      </c>
      <c r="E961" s="4" t="s">
        <v>49</v>
      </c>
      <c r="F961" s="3" t="s">
        <v>33</v>
      </c>
      <c r="G961" s="4" t="s">
        <v>49</v>
      </c>
      <c r="H961" s="4" t="s">
        <v>49</v>
      </c>
      <c r="I961" s="3" t="s">
        <v>34</v>
      </c>
      <c r="J961" s="3" t="s">
        <v>77</v>
      </c>
      <c r="K961" s="3" t="s">
        <v>78</v>
      </c>
      <c r="L961" s="3" t="s">
        <v>68</v>
      </c>
      <c r="M961" s="3" t="s">
        <v>33</v>
      </c>
      <c r="N961" s="4" t="s">
        <v>49</v>
      </c>
      <c r="O961" s="4" t="s">
        <v>49</v>
      </c>
      <c r="P961" s="3" t="s">
        <v>79</v>
      </c>
      <c r="Q961" s="3" t="s">
        <v>39</v>
      </c>
      <c r="R961" s="3" t="s">
        <v>67</v>
      </c>
      <c r="S961" s="3" t="s">
        <v>68</v>
      </c>
      <c r="T961" s="3" t="s">
        <v>69</v>
      </c>
      <c r="U961" s="3" t="s">
        <v>70</v>
      </c>
      <c r="V961" s="3" t="s">
        <v>43</v>
      </c>
      <c r="W961" s="3" t="s">
        <v>44</v>
      </c>
      <c r="X961" s="3" t="s">
        <v>45</v>
      </c>
      <c r="Y961" s="3" t="s">
        <v>46</v>
      </c>
      <c r="Z961" s="3" t="s">
        <v>82</v>
      </c>
      <c r="AA961" s="3" t="s">
        <v>1120</v>
      </c>
      <c r="AB961" s="12" t="str">
        <f t="shared" si="214"/>
        <v>Aromatic Solvent Mixture</v>
      </c>
      <c r="AC961" s="10"/>
      <c r="AD961" s="10"/>
      <c r="AE961" s="4">
        <v>39920</v>
      </c>
      <c r="AF961" s="4">
        <v>39.92</v>
      </c>
      <c r="AG961" s="4">
        <v>782000</v>
      </c>
      <c r="AJ961" s="10"/>
      <c r="AK961" s="10"/>
      <c r="AL961" s="10"/>
    </row>
    <row r="962" spans="1:38" ht="22" customHeight="1" x14ac:dyDescent="0.3">
      <c r="A962" s="5">
        <v>43440</v>
      </c>
      <c r="B962" s="6" t="s">
        <v>31</v>
      </c>
      <c r="C962" s="6" t="s">
        <v>84</v>
      </c>
      <c r="D962" s="6" t="s">
        <v>660</v>
      </c>
      <c r="E962" s="6" t="s">
        <v>44</v>
      </c>
      <c r="F962" s="7" t="s">
        <v>49</v>
      </c>
      <c r="G962" s="7" t="s">
        <v>49</v>
      </c>
      <c r="H962" s="7" t="s">
        <v>49</v>
      </c>
      <c r="I962" s="6" t="s">
        <v>661</v>
      </c>
      <c r="J962" s="6" t="s">
        <v>65</v>
      </c>
      <c r="K962" s="7" t="s">
        <v>49</v>
      </c>
      <c r="L962" s="7" t="s">
        <v>49</v>
      </c>
      <c r="M962" s="6" t="s">
        <v>33</v>
      </c>
      <c r="N962" s="7" t="s">
        <v>49</v>
      </c>
      <c r="O962" s="7" t="s">
        <v>49</v>
      </c>
      <c r="P962" s="6" t="s">
        <v>66</v>
      </c>
      <c r="Q962" s="6" t="s">
        <v>39</v>
      </c>
      <c r="R962" s="6" t="s">
        <v>67</v>
      </c>
      <c r="S962" s="6" t="s">
        <v>68</v>
      </c>
      <c r="T962" s="6" t="s">
        <v>69</v>
      </c>
      <c r="U962" s="6" t="s">
        <v>70</v>
      </c>
      <c r="V962" s="6" t="s">
        <v>43</v>
      </c>
      <c r="W962" s="6" t="s">
        <v>44</v>
      </c>
      <c r="X962" s="6" t="s">
        <v>45</v>
      </c>
      <c r="Y962" s="6" t="s">
        <v>46</v>
      </c>
      <c r="Z962" s="6" t="s">
        <v>71</v>
      </c>
      <c r="AA962" s="6" t="s">
        <v>1121</v>
      </c>
      <c r="AB962" s="12" t="str">
        <f t="shared" si="198"/>
        <v>Diuron</v>
      </c>
      <c r="AC962" s="7"/>
      <c r="AD962" s="7"/>
      <c r="AE962" s="7">
        <v>119200</v>
      </c>
      <c r="AF962" s="7">
        <v>119.2</v>
      </c>
      <c r="AG962" s="7">
        <v>1659000</v>
      </c>
      <c r="AJ962" s="7"/>
      <c r="AK962" s="7"/>
      <c r="AL962" s="7"/>
    </row>
    <row r="963" spans="1:38" ht="22" customHeight="1" x14ac:dyDescent="0.3">
      <c r="A963" s="2">
        <v>43439</v>
      </c>
      <c r="B963" s="3" t="s">
        <v>212</v>
      </c>
      <c r="C963" s="3" t="s">
        <v>624</v>
      </c>
      <c r="D963" s="4" t="s">
        <v>49</v>
      </c>
      <c r="E963" s="3" t="s">
        <v>44</v>
      </c>
      <c r="F963" s="3" t="s">
        <v>33</v>
      </c>
      <c r="G963" s="4" t="s">
        <v>49</v>
      </c>
      <c r="H963" s="4" t="s">
        <v>49</v>
      </c>
      <c r="I963" s="3" t="s">
        <v>625</v>
      </c>
      <c r="J963" s="3" t="s">
        <v>77</v>
      </c>
      <c r="K963" s="3" t="s">
        <v>78</v>
      </c>
      <c r="L963" s="3" t="s">
        <v>68</v>
      </c>
      <c r="M963" s="3" t="s">
        <v>33</v>
      </c>
      <c r="N963" s="4" t="s">
        <v>49</v>
      </c>
      <c r="O963" s="4" t="s">
        <v>49</v>
      </c>
      <c r="P963" s="3" t="s">
        <v>79</v>
      </c>
      <c r="Q963" s="3" t="s">
        <v>586</v>
      </c>
      <c r="R963" s="3" t="s">
        <v>67</v>
      </c>
      <c r="S963" s="3" t="s">
        <v>68</v>
      </c>
      <c r="T963" s="3" t="s">
        <v>69</v>
      </c>
      <c r="U963" s="3" t="s">
        <v>70</v>
      </c>
      <c r="V963" s="3" t="s">
        <v>217</v>
      </c>
      <c r="W963" s="3" t="s">
        <v>44</v>
      </c>
      <c r="X963" s="3" t="s">
        <v>218</v>
      </c>
      <c r="Y963" s="3" t="s">
        <v>46</v>
      </c>
      <c r="Z963" s="3" t="s">
        <v>82</v>
      </c>
      <c r="AA963" s="3" t="s">
        <v>1122</v>
      </c>
      <c r="AB963" s="18" t="s">
        <v>3193</v>
      </c>
      <c r="AC963" s="10"/>
      <c r="AD963" s="10"/>
      <c r="AE963" s="4">
        <v>66885</v>
      </c>
      <c r="AF963" s="4">
        <v>66.89</v>
      </c>
      <c r="AG963" s="4">
        <v>1310000</v>
      </c>
      <c r="AJ963" s="10"/>
      <c r="AK963" s="10"/>
      <c r="AL963" s="10"/>
    </row>
    <row r="964" spans="1:38" ht="22" customHeight="1" x14ac:dyDescent="0.3">
      <c r="A964" s="5">
        <v>43438</v>
      </c>
      <c r="B964" s="6" t="s">
        <v>50</v>
      </c>
      <c r="C964" s="6" t="s">
        <v>32</v>
      </c>
      <c r="D964" s="7" t="s">
        <v>49</v>
      </c>
      <c r="E964" s="7" t="s">
        <v>49</v>
      </c>
      <c r="F964" s="6" t="s">
        <v>33</v>
      </c>
      <c r="G964" s="7" t="s">
        <v>49</v>
      </c>
      <c r="H964" s="7" t="s">
        <v>49</v>
      </c>
      <c r="I964" s="6" t="s">
        <v>34</v>
      </c>
      <c r="J964" s="6" t="s">
        <v>840</v>
      </c>
      <c r="K964" s="7" t="s">
        <v>49</v>
      </c>
      <c r="L964" s="7" t="s">
        <v>49</v>
      </c>
      <c r="M964" s="6" t="s">
        <v>33</v>
      </c>
      <c r="N964" s="7">
        <v>570501619.85000002</v>
      </c>
      <c r="O964" s="7">
        <v>302280881</v>
      </c>
      <c r="P964" s="6" t="s">
        <v>841</v>
      </c>
      <c r="Q964" s="6" t="s">
        <v>39</v>
      </c>
      <c r="R964" s="6" t="s">
        <v>60</v>
      </c>
      <c r="S964" s="6" t="s">
        <v>61</v>
      </c>
      <c r="T964" s="6" t="s">
        <v>62</v>
      </c>
      <c r="U964" s="6" t="s">
        <v>56</v>
      </c>
      <c r="V964" s="6" t="s">
        <v>43</v>
      </c>
      <c r="W964" s="6" t="s">
        <v>44</v>
      </c>
      <c r="X964" s="6" t="s">
        <v>45</v>
      </c>
      <c r="Y964" s="6" t="s">
        <v>46</v>
      </c>
      <c r="Z964" s="6" t="s">
        <v>1080</v>
      </c>
      <c r="AA964" s="6" t="s">
        <v>1123</v>
      </c>
      <c r="AB964" s="12" t="s">
        <v>3206</v>
      </c>
      <c r="AC964" s="7"/>
      <c r="AD964" s="7"/>
      <c r="AE964" s="7">
        <v>353280</v>
      </c>
      <c r="AF964" s="7">
        <v>353.28</v>
      </c>
      <c r="AG964" s="7">
        <v>3043000</v>
      </c>
      <c r="AJ964" s="7"/>
      <c r="AK964" s="7"/>
      <c r="AL964" s="7"/>
    </row>
    <row r="965" spans="1:38" ht="22" customHeight="1" x14ac:dyDescent="0.3">
      <c r="A965" s="2">
        <v>43438</v>
      </c>
      <c r="B965" s="3" t="s">
        <v>50</v>
      </c>
      <c r="C965" s="3" t="s">
        <v>32</v>
      </c>
      <c r="D965" s="4" t="s">
        <v>49</v>
      </c>
      <c r="E965" s="4" t="s">
        <v>49</v>
      </c>
      <c r="F965" s="3" t="s">
        <v>33</v>
      </c>
      <c r="G965" s="4" t="s">
        <v>49</v>
      </c>
      <c r="H965" s="4" t="s">
        <v>49</v>
      </c>
      <c r="I965" s="3" t="s">
        <v>34</v>
      </c>
      <c r="J965" s="3" t="s">
        <v>557</v>
      </c>
      <c r="K965" s="3" t="s">
        <v>558</v>
      </c>
      <c r="L965" s="3" t="s">
        <v>187</v>
      </c>
      <c r="M965" s="3" t="s">
        <v>33</v>
      </c>
      <c r="N965" s="4" t="s">
        <v>49</v>
      </c>
      <c r="O965" s="4" t="s">
        <v>49</v>
      </c>
      <c r="P965" s="3" t="s">
        <v>559</v>
      </c>
      <c r="Q965" s="3" t="s">
        <v>39</v>
      </c>
      <c r="R965" s="3" t="s">
        <v>186</v>
      </c>
      <c r="S965" s="3" t="s">
        <v>187</v>
      </c>
      <c r="T965" s="3" t="s">
        <v>188</v>
      </c>
      <c r="U965" s="3" t="s">
        <v>42</v>
      </c>
      <c r="V965" s="3" t="s">
        <v>43</v>
      </c>
      <c r="W965" s="3" t="s">
        <v>44</v>
      </c>
      <c r="X965" s="3" t="s">
        <v>45</v>
      </c>
      <c r="Y965" s="3" t="s">
        <v>46</v>
      </c>
      <c r="Z965" s="3" t="s">
        <v>140</v>
      </c>
      <c r="AA965" s="3" t="s">
        <v>1124</v>
      </c>
      <c r="AB965" s="12" t="str">
        <f t="shared" ref="AB965" si="215">IF(ISNUMBER(SEARCH("2,4 D",AA965)),"2,4-Dichlorophenoxyacetic acid",IF(ISNUMBER(SEARCH("ACIDO",AA965)),"2,4-Dichlorophenoxyacetic acid",IF(ISNUMBER(SEARCH("NAPHTHA",AA965)),"Aromatic Solvent Mixture",IF(ISNUMBER(SEARCH("DIMETHYLAMINE",AA965)),"Dimethylamine",IF(ISNUMBER(SEARCH("DIMETILAMINA",AA965)),"Dimethylamine",IF(ISNUMBER(SEARCH("JUMP",AA965)),"Diuron",IF(ISNUMBER(SEARCH("2-AMINO-2,3-DIMETHYL BUTYRAMIDE",AA965)),"Herbicide Amine Intermediate",IF(ISNUMBER(SEARCH("TEBUTHIURON",AA965)),"Tebuthiuron","FIXIT"))))))))</f>
        <v>Dimethylamine</v>
      </c>
      <c r="AC965" s="10"/>
      <c r="AD965" s="10"/>
      <c r="AE965" s="4">
        <v>127800</v>
      </c>
      <c r="AF965" s="4">
        <v>127.8</v>
      </c>
      <c r="AG965" s="4">
        <v>258000</v>
      </c>
      <c r="AJ965" s="10"/>
      <c r="AK965" s="10"/>
      <c r="AL965" s="10"/>
    </row>
    <row r="966" spans="1:38" ht="22" customHeight="1" x14ac:dyDescent="0.3">
      <c r="A966" s="5">
        <v>43437</v>
      </c>
      <c r="B966" s="6" t="s">
        <v>31</v>
      </c>
      <c r="C966" s="6" t="s">
        <v>84</v>
      </c>
      <c r="D966" s="6" t="s">
        <v>660</v>
      </c>
      <c r="E966" s="6" t="s">
        <v>44</v>
      </c>
      <c r="F966" s="7" t="s">
        <v>49</v>
      </c>
      <c r="G966" s="7" t="s">
        <v>49</v>
      </c>
      <c r="H966" s="7" t="s">
        <v>49</v>
      </c>
      <c r="I966" s="6" t="s">
        <v>661</v>
      </c>
      <c r="J966" s="6" t="s">
        <v>65</v>
      </c>
      <c r="K966" s="7" t="s">
        <v>49</v>
      </c>
      <c r="L966" s="7" t="s">
        <v>49</v>
      </c>
      <c r="M966" s="6" t="s">
        <v>33</v>
      </c>
      <c r="N966" s="7" t="s">
        <v>49</v>
      </c>
      <c r="O966" s="7" t="s">
        <v>49</v>
      </c>
      <c r="P966" s="6" t="s">
        <v>66</v>
      </c>
      <c r="Q966" s="6" t="s">
        <v>39</v>
      </c>
      <c r="R966" s="6" t="s">
        <v>67</v>
      </c>
      <c r="S966" s="6" t="s">
        <v>68</v>
      </c>
      <c r="T966" s="6" t="s">
        <v>69</v>
      </c>
      <c r="U966" s="6" t="s">
        <v>70</v>
      </c>
      <c r="V966" s="6" t="s">
        <v>43</v>
      </c>
      <c r="W966" s="6" t="s">
        <v>44</v>
      </c>
      <c r="X966" s="6" t="s">
        <v>45</v>
      </c>
      <c r="Y966" s="6" t="s">
        <v>46</v>
      </c>
      <c r="Z966" s="6" t="s">
        <v>71</v>
      </c>
      <c r="AA966" s="6" t="s">
        <v>1125</v>
      </c>
      <c r="AB966" s="12" t="str">
        <f t="shared" ref="AB966:AB969" si="216">IF(ISNUMBER(SEARCH("CARBENDAZIM",AA966)),"Carbendazim",IF(ISNUMBER(SEARCH("4-D",AA966)),"2,4-Dichlorophenoxyacetic acid",IF(ISNUMBER(SEARCH("RIDOVER",AA966)),"Glyphosate",IF(ISNUMBER(SEARCH("POQUER",AA966)),"Clethodim",IF(ISNUMBER(SEARCH("LITER",AA966)),"Imidacloprid",IF(ISNUMBER(SEARCH("PYRINEX",AA966)),"Chlorpyrifos",IF(ISNUMBER(SEARCH("ORBIT",AA966)),"Omethoate",IF(ISNUMBER(SEARCH("HEXARON",AA966)),"Diuron",IF(ISNUMBER(SEARCH("ISOPROPYLAMINE",AA966)),"Isopropylamine",IF(ISNUMBER(SEARCH("GLYPHOSATE",AA966)),"Glyphosate",IF(ISNUMBER(SEARCH("MANCOZEB",AA966)),"Mancozeb Indofil",IF(ISNUMBER(SEARCH("PARAQUAT",AA966)),"Paraquat",IF(ISNUMBER(SEARCH("CAROMAX",AA966)),"Aromatic Solvent Mixture",IF(ISNUMBER(SEARCH("BUTIRON",AA966)),"Tebuthiuron",IF(ISNUMBER(SEARCH("VORAZ",AA966)),"Methomyl",IF(ISNUMBER(SEARCH("IMIDACLOPRID",AA966)),"Imidacloprid",IF(ISNUMBER(SEARCH("2 4 D",AA966)),"2,4-Dichlorophenoxyacetic acid",IF(ISNUMBER(SEARCH("IMIDACL",AA966)),"Imidacloprid",IF(ISNUMBER(SEARCH("DIUREX",AA966)),"Diuron",IF(ISNUMBER(SEARCH("RAPEL",AA966)),"Acephate","fix it"))))))))))))))))))))</f>
        <v>Diuron</v>
      </c>
      <c r="AC966" s="7"/>
      <c r="AD966" s="7"/>
      <c r="AE966" s="7">
        <v>23840</v>
      </c>
      <c r="AF966" s="7">
        <v>23.84</v>
      </c>
      <c r="AG966" s="7">
        <v>332000</v>
      </c>
      <c r="AJ966" s="7"/>
      <c r="AK966" s="7"/>
      <c r="AL966" s="7"/>
    </row>
    <row r="967" spans="1:38" ht="22" customHeight="1" x14ac:dyDescent="0.3">
      <c r="A967" s="2">
        <v>43437</v>
      </c>
      <c r="B967" s="3" t="s">
        <v>31</v>
      </c>
      <c r="C967" s="3" t="s">
        <v>32</v>
      </c>
      <c r="D967" s="4" t="s">
        <v>49</v>
      </c>
      <c r="E967" s="4" t="s">
        <v>49</v>
      </c>
      <c r="F967" s="3" t="s">
        <v>33</v>
      </c>
      <c r="G967" s="4" t="s">
        <v>49</v>
      </c>
      <c r="H967" s="4" t="s">
        <v>49</v>
      </c>
      <c r="I967" s="3" t="s">
        <v>34</v>
      </c>
      <c r="J967" s="3" t="s">
        <v>65</v>
      </c>
      <c r="K967" s="4" t="s">
        <v>49</v>
      </c>
      <c r="L967" s="4" t="s">
        <v>49</v>
      </c>
      <c r="M967" s="3" t="s">
        <v>33</v>
      </c>
      <c r="N967" s="4" t="s">
        <v>49</v>
      </c>
      <c r="O967" s="4" t="s">
        <v>49</v>
      </c>
      <c r="P967" s="3" t="s">
        <v>66</v>
      </c>
      <c r="Q967" s="3" t="s">
        <v>39</v>
      </c>
      <c r="R967" s="3" t="s">
        <v>67</v>
      </c>
      <c r="S967" s="3" t="s">
        <v>68</v>
      </c>
      <c r="T967" s="3" t="s">
        <v>69</v>
      </c>
      <c r="U967" s="3" t="s">
        <v>70</v>
      </c>
      <c r="V967" s="3" t="s">
        <v>43</v>
      </c>
      <c r="W967" s="3" t="s">
        <v>44</v>
      </c>
      <c r="X967" s="3" t="s">
        <v>45</v>
      </c>
      <c r="Y967" s="3" t="s">
        <v>46</v>
      </c>
      <c r="Z967" s="3" t="s">
        <v>73</v>
      </c>
      <c r="AA967" s="3" t="s">
        <v>1126</v>
      </c>
      <c r="AB967" s="12" t="str">
        <f t="shared" ref="AB967" si="217">IF(ISNUMBER(SEARCH("DMS",AA967)),"Dimethyl Sulfate",IF(ISNUMBER(SEARCH("2,4-XILIDIN",AA967)),"2,4-Xylidine",IF(ISNUMBER(SEARCH("GALIGAN",AA967)),"Oxyfluorfen",IF(ISNUMBER(SEARCH("DIMETHYLAMINE",AA967)),"Dimethylamine",IF(ISNUMBER(SEARCH("ORTHOFORMATE",AA967)),"Trimethyl orthoformate",IF(ISNUMBER(SEARCH("NOVALURON",AA967)),"Novaluron",IF(ISNUMBER(SEARCH("DIMETHYL SULPHATE",AA967)),"Dimethyl Sulphate",IF(ISNUMBER(SEARCH("ALTAPYNE",AA967)),"Acid Based Co-Emulsifier",IF(ISNUMBER(SEARCH("METHANESULFONYL",AA967)),"Methanesulfonyl chloride",IF(ISNUMBER(SEARCH("METHYL FORMATE",AA967)),"Methanoate",IF(ISNUMBER(SEARCH("FLUEN",AA967)),"Fluensulfone","FIX IT")))))))))))</f>
        <v>Oxyfluorfen</v>
      </c>
      <c r="AC967" s="12" t="str">
        <f t="shared" ref="AC967" si="218">VLOOKUP(AB967,AJ:AL,2, FALSE)</f>
        <v>Galigan 240 EC</v>
      </c>
      <c r="AD967" s="10"/>
      <c r="AE967" s="4">
        <v>35236</v>
      </c>
      <c r="AF967" s="4">
        <v>35.24</v>
      </c>
      <c r="AG967" s="4">
        <v>490000</v>
      </c>
      <c r="AJ967" s="10"/>
      <c r="AK967" s="10"/>
      <c r="AL967" s="10"/>
    </row>
    <row r="968" spans="1:38" ht="22" customHeight="1" x14ac:dyDescent="0.3">
      <c r="A968" s="5">
        <v>43437</v>
      </c>
      <c r="B968" s="6" t="s">
        <v>31</v>
      </c>
      <c r="C968" s="6" t="s">
        <v>84</v>
      </c>
      <c r="D968" s="6" t="s">
        <v>660</v>
      </c>
      <c r="E968" s="6" t="s">
        <v>44</v>
      </c>
      <c r="F968" s="7" t="s">
        <v>49</v>
      </c>
      <c r="G968" s="7" t="s">
        <v>49</v>
      </c>
      <c r="H968" s="7" t="s">
        <v>49</v>
      </c>
      <c r="I968" s="6" t="s">
        <v>661</v>
      </c>
      <c r="J968" s="6" t="s">
        <v>65</v>
      </c>
      <c r="K968" s="7" t="s">
        <v>49</v>
      </c>
      <c r="L968" s="7" t="s">
        <v>49</v>
      </c>
      <c r="M968" s="6" t="s">
        <v>33</v>
      </c>
      <c r="N968" s="7" t="s">
        <v>49</v>
      </c>
      <c r="O968" s="7" t="s">
        <v>49</v>
      </c>
      <c r="P968" s="6" t="s">
        <v>66</v>
      </c>
      <c r="Q968" s="6" t="s">
        <v>39</v>
      </c>
      <c r="R968" s="6" t="s">
        <v>67</v>
      </c>
      <c r="S968" s="6" t="s">
        <v>68</v>
      </c>
      <c r="T968" s="6" t="s">
        <v>69</v>
      </c>
      <c r="U968" s="6" t="s">
        <v>70</v>
      </c>
      <c r="V968" s="6" t="s">
        <v>43</v>
      </c>
      <c r="W968" s="6" t="s">
        <v>44</v>
      </c>
      <c r="X968" s="6" t="s">
        <v>45</v>
      </c>
      <c r="Y968" s="6" t="s">
        <v>46</v>
      </c>
      <c r="Z968" s="6" t="s">
        <v>71</v>
      </c>
      <c r="AA968" s="6" t="s">
        <v>1127</v>
      </c>
      <c r="AB968" s="12" t="str">
        <f t="shared" si="216"/>
        <v>Diuron</v>
      </c>
      <c r="AC968" s="7"/>
      <c r="AD968" s="7"/>
      <c r="AE968" s="7">
        <v>47680</v>
      </c>
      <c r="AF968" s="7">
        <v>47.68</v>
      </c>
      <c r="AG968" s="7">
        <v>664000</v>
      </c>
      <c r="AJ968" s="7"/>
      <c r="AK968" s="7"/>
      <c r="AL968" s="7"/>
    </row>
    <row r="969" spans="1:38" ht="22" customHeight="1" x14ac:dyDescent="0.3">
      <c r="A969" s="2">
        <v>43435</v>
      </c>
      <c r="B969" s="3" t="s">
        <v>50</v>
      </c>
      <c r="C969" s="3" t="s">
        <v>32</v>
      </c>
      <c r="D969" s="4" t="s">
        <v>49</v>
      </c>
      <c r="E969" s="4" t="s">
        <v>49</v>
      </c>
      <c r="F969" s="3" t="s">
        <v>33</v>
      </c>
      <c r="G969" s="4" t="s">
        <v>49</v>
      </c>
      <c r="H969" s="4" t="s">
        <v>49</v>
      </c>
      <c r="I969" s="3" t="s">
        <v>34</v>
      </c>
      <c r="J969" s="3" t="s">
        <v>840</v>
      </c>
      <c r="K969" s="4" t="s">
        <v>49</v>
      </c>
      <c r="L969" s="4" t="s">
        <v>49</v>
      </c>
      <c r="M969" s="3" t="s">
        <v>33</v>
      </c>
      <c r="N969" s="4">
        <v>570501619.85000002</v>
      </c>
      <c r="O969" s="4">
        <v>302280881</v>
      </c>
      <c r="P969" s="3" t="s">
        <v>841</v>
      </c>
      <c r="Q969" s="3" t="s">
        <v>39</v>
      </c>
      <c r="R969" s="3" t="s">
        <v>53</v>
      </c>
      <c r="S969" s="3" t="s">
        <v>54</v>
      </c>
      <c r="T969" s="3" t="s">
        <v>55</v>
      </c>
      <c r="U969" s="3" t="s">
        <v>56</v>
      </c>
      <c r="V969" s="3" t="s">
        <v>43</v>
      </c>
      <c r="W969" s="3" t="s">
        <v>44</v>
      </c>
      <c r="X969" s="3" t="s">
        <v>45</v>
      </c>
      <c r="Y969" s="3" t="s">
        <v>46</v>
      </c>
      <c r="Z969" s="3" t="s">
        <v>57</v>
      </c>
      <c r="AA969" s="3" t="s">
        <v>1128</v>
      </c>
      <c r="AB969" s="12" t="str">
        <f t="shared" si="216"/>
        <v>Carbendazim</v>
      </c>
      <c r="AC969" s="10"/>
      <c r="AD969" s="10"/>
      <c r="AE969" s="4">
        <v>48240</v>
      </c>
      <c r="AF969" s="4">
        <v>48.24</v>
      </c>
      <c r="AG969" s="4">
        <v>741000</v>
      </c>
      <c r="AJ969" s="10"/>
      <c r="AK969" s="10"/>
      <c r="AL969" s="10"/>
    </row>
    <row r="970" spans="1:38" ht="22" customHeight="1" x14ac:dyDescent="0.3">
      <c r="A970" s="5">
        <v>43434</v>
      </c>
      <c r="B970" s="6" t="s">
        <v>31</v>
      </c>
      <c r="C970" s="6" t="s">
        <v>32</v>
      </c>
      <c r="D970" s="7" t="s">
        <v>49</v>
      </c>
      <c r="E970" s="7" t="s">
        <v>49</v>
      </c>
      <c r="F970" s="6" t="s">
        <v>33</v>
      </c>
      <c r="G970" s="7" t="s">
        <v>49</v>
      </c>
      <c r="H970" s="7" t="s">
        <v>49</v>
      </c>
      <c r="I970" s="6" t="s">
        <v>34</v>
      </c>
      <c r="J970" s="6" t="s">
        <v>77</v>
      </c>
      <c r="K970" s="6" t="s">
        <v>78</v>
      </c>
      <c r="L970" s="6" t="s">
        <v>68</v>
      </c>
      <c r="M970" s="6" t="s">
        <v>33</v>
      </c>
      <c r="N970" s="7" t="s">
        <v>49</v>
      </c>
      <c r="O970" s="7" t="s">
        <v>49</v>
      </c>
      <c r="P970" s="6" t="s">
        <v>79</v>
      </c>
      <c r="Q970" s="6" t="s">
        <v>39</v>
      </c>
      <c r="R970" s="6" t="s">
        <v>67</v>
      </c>
      <c r="S970" s="6" t="s">
        <v>68</v>
      </c>
      <c r="T970" s="6" t="s">
        <v>69</v>
      </c>
      <c r="U970" s="6" t="s">
        <v>70</v>
      </c>
      <c r="V970" s="6" t="s">
        <v>43</v>
      </c>
      <c r="W970" s="6" t="s">
        <v>44</v>
      </c>
      <c r="X970" s="6" t="s">
        <v>45</v>
      </c>
      <c r="Y970" s="6" t="s">
        <v>46</v>
      </c>
      <c r="Z970" s="6" t="s">
        <v>82</v>
      </c>
      <c r="AA970" s="6" t="s">
        <v>1129</v>
      </c>
      <c r="AB970" s="12" t="str">
        <f>IF(ISNUMBER(SEARCH("2,4 D",AA970)),"2,4-Dichlorophenoxyacetic acid",IF(ISNUMBER(SEARCH("ACIDO",AA970)),"2,4-Dichlorophenoxyacetic acid",IF(ISNUMBER(SEARCH("NAPHTHA",AA970)),"Aromatic Solvent Mixture",IF(ISNUMBER(SEARCH("DIMETHYLAMINE",AA970)),"Dimethylamine",IF(ISNUMBER(SEARCH("DIMETILAMINA",AA970)),"Dimethylamine",IF(ISNUMBER(SEARCH("JUMP",AA970)),"Diuron",IF(ISNUMBER(SEARCH("2-AMINO-2,3-DIMETHYL BUTYRAMIDE",AA970)),"Herbicide Amine Intermediate",IF(ISNUMBER(SEARCH("TEBUTHIURON",AA970)),"Tebuthiuron","FIXIT"))))))))</f>
        <v>Aromatic Solvent Mixture</v>
      </c>
      <c r="AC970" s="7"/>
      <c r="AD970" s="7"/>
      <c r="AE970" s="7">
        <v>39920</v>
      </c>
      <c r="AF970" s="7">
        <v>39.92</v>
      </c>
      <c r="AG970" s="7">
        <v>978000</v>
      </c>
      <c r="AJ970" s="7"/>
      <c r="AK970" s="7"/>
      <c r="AL970" s="7"/>
    </row>
    <row r="971" spans="1:38" ht="22" customHeight="1" x14ac:dyDescent="0.3">
      <c r="A971" s="2">
        <v>43434</v>
      </c>
      <c r="B971" s="3" t="s">
        <v>31</v>
      </c>
      <c r="C971" s="3" t="s">
        <v>84</v>
      </c>
      <c r="D971" s="3" t="s">
        <v>660</v>
      </c>
      <c r="E971" s="3" t="s">
        <v>44</v>
      </c>
      <c r="F971" s="4" t="s">
        <v>49</v>
      </c>
      <c r="G971" s="4" t="s">
        <v>49</v>
      </c>
      <c r="H971" s="4" t="s">
        <v>49</v>
      </c>
      <c r="I971" s="3" t="s">
        <v>661</v>
      </c>
      <c r="J971" s="3" t="s">
        <v>77</v>
      </c>
      <c r="K971" s="3" t="s">
        <v>78</v>
      </c>
      <c r="L971" s="3" t="s">
        <v>68</v>
      </c>
      <c r="M971" s="3" t="s">
        <v>33</v>
      </c>
      <c r="N971" s="4" t="s">
        <v>49</v>
      </c>
      <c r="O971" s="4" t="s">
        <v>49</v>
      </c>
      <c r="P971" s="3" t="s">
        <v>79</v>
      </c>
      <c r="Q971" s="3" t="s">
        <v>39</v>
      </c>
      <c r="R971" s="3" t="s">
        <v>67</v>
      </c>
      <c r="S971" s="3" t="s">
        <v>68</v>
      </c>
      <c r="T971" s="3" t="s">
        <v>69</v>
      </c>
      <c r="U971" s="3" t="s">
        <v>70</v>
      </c>
      <c r="V971" s="3" t="s">
        <v>43</v>
      </c>
      <c r="W971" s="3" t="s">
        <v>44</v>
      </c>
      <c r="X971" s="3" t="s">
        <v>45</v>
      </c>
      <c r="Y971" s="3" t="s">
        <v>46</v>
      </c>
      <c r="Z971" s="3" t="s">
        <v>82</v>
      </c>
      <c r="AA971" s="3" t="s">
        <v>1130</v>
      </c>
      <c r="AB971" s="18" t="s">
        <v>3193</v>
      </c>
      <c r="AC971" s="10"/>
      <c r="AD971" s="10"/>
      <c r="AE971" s="4">
        <v>82440</v>
      </c>
      <c r="AF971" s="4">
        <v>82.44</v>
      </c>
      <c r="AG971" s="4">
        <v>2020000</v>
      </c>
      <c r="AJ971" s="10"/>
      <c r="AK971" s="10"/>
      <c r="AL971" s="10"/>
    </row>
    <row r="972" spans="1:38" ht="22" customHeight="1" x14ac:dyDescent="0.3">
      <c r="A972" s="5">
        <v>43434</v>
      </c>
      <c r="B972" s="6" t="s">
        <v>31</v>
      </c>
      <c r="C972" s="6" t="s">
        <v>84</v>
      </c>
      <c r="D972" s="6" t="s">
        <v>660</v>
      </c>
      <c r="E972" s="6" t="s">
        <v>44</v>
      </c>
      <c r="F972" s="7" t="s">
        <v>49</v>
      </c>
      <c r="G972" s="7" t="s">
        <v>49</v>
      </c>
      <c r="H972" s="7" t="s">
        <v>49</v>
      </c>
      <c r="I972" s="6" t="s">
        <v>661</v>
      </c>
      <c r="J972" s="6" t="s">
        <v>65</v>
      </c>
      <c r="K972" s="7" t="s">
        <v>49</v>
      </c>
      <c r="L972" s="7" t="s">
        <v>49</v>
      </c>
      <c r="M972" s="6" t="s">
        <v>33</v>
      </c>
      <c r="N972" s="7" t="s">
        <v>49</v>
      </c>
      <c r="O972" s="7" t="s">
        <v>49</v>
      </c>
      <c r="P972" s="6" t="s">
        <v>66</v>
      </c>
      <c r="Q972" s="6" t="s">
        <v>39</v>
      </c>
      <c r="R972" s="6" t="s">
        <v>67</v>
      </c>
      <c r="S972" s="6" t="s">
        <v>68</v>
      </c>
      <c r="T972" s="6" t="s">
        <v>69</v>
      </c>
      <c r="U972" s="6" t="s">
        <v>70</v>
      </c>
      <c r="V972" s="6" t="s">
        <v>43</v>
      </c>
      <c r="W972" s="6" t="s">
        <v>44</v>
      </c>
      <c r="X972" s="6" t="s">
        <v>45</v>
      </c>
      <c r="Y972" s="6" t="s">
        <v>46</v>
      </c>
      <c r="Z972" s="6" t="s">
        <v>71</v>
      </c>
      <c r="AA972" s="6" t="s">
        <v>1131</v>
      </c>
      <c r="AB972" s="12" t="str">
        <f>IF(ISNUMBER(SEARCH("2,4 D",AA972)),"2,4-Dichlorophenoxyacetic acid",IF(ISNUMBER(SEARCH("ACIDO",AA972)),"2,4-Dichlorophenoxyacetic acid",IF(ISNUMBER(SEARCH("NAPHTHA",AA972)),"Aromatic Solvent Mixture",IF(ISNUMBER(SEARCH("DIMETHYLAMINE",AA972)),"Dimethylamine",IF(ISNUMBER(SEARCH("DIMETILAMINA",AA972)),"Dimethylamine",IF(ISNUMBER(SEARCH("JUMP",AA972)),"Diuron",IF(ISNUMBER(SEARCH("2-AMINO-2,3-DIMETHYL BUTYRAMIDE",AA972)),"Herbicide Amine Intermediate",IF(ISNUMBER(SEARCH("TEBUTHIURON",AA972)),"Tebuthiuron","FIXIT"))))))))</f>
        <v>Diuron</v>
      </c>
      <c r="AC972" s="7"/>
      <c r="AD972" s="7"/>
      <c r="AE972" s="7">
        <v>67044</v>
      </c>
      <c r="AF972" s="7">
        <v>67.040000000000006</v>
      </c>
      <c r="AG972" s="7">
        <v>1178000</v>
      </c>
      <c r="AJ972" s="7"/>
      <c r="AK972" s="7"/>
      <c r="AL972" s="7"/>
    </row>
    <row r="973" spans="1:38" ht="22" customHeight="1" x14ac:dyDescent="0.3">
      <c r="A973" s="2">
        <v>43434</v>
      </c>
      <c r="B973" s="3" t="s">
        <v>31</v>
      </c>
      <c r="C973" s="3" t="s">
        <v>84</v>
      </c>
      <c r="D973" s="3" t="s">
        <v>660</v>
      </c>
      <c r="E973" s="3" t="s">
        <v>44</v>
      </c>
      <c r="F973" s="4" t="s">
        <v>49</v>
      </c>
      <c r="G973" s="4" t="s">
        <v>49</v>
      </c>
      <c r="H973" s="4" t="s">
        <v>49</v>
      </c>
      <c r="I973" s="3" t="s">
        <v>661</v>
      </c>
      <c r="J973" s="3" t="s">
        <v>77</v>
      </c>
      <c r="K973" s="3" t="s">
        <v>78</v>
      </c>
      <c r="L973" s="3" t="s">
        <v>68</v>
      </c>
      <c r="M973" s="3" t="s">
        <v>33</v>
      </c>
      <c r="N973" s="4" t="s">
        <v>49</v>
      </c>
      <c r="O973" s="4" t="s">
        <v>49</v>
      </c>
      <c r="P973" s="3" t="s">
        <v>79</v>
      </c>
      <c r="Q973" s="3" t="s">
        <v>39</v>
      </c>
      <c r="R973" s="3" t="s">
        <v>67</v>
      </c>
      <c r="S973" s="3" t="s">
        <v>68</v>
      </c>
      <c r="T973" s="3" t="s">
        <v>69</v>
      </c>
      <c r="U973" s="3" t="s">
        <v>70</v>
      </c>
      <c r="V973" s="3" t="s">
        <v>43</v>
      </c>
      <c r="W973" s="3" t="s">
        <v>44</v>
      </c>
      <c r="X973" s="3" t="s">
        <v>45</v>
      </c>
      <c r="Y973" s="3" t="s">
        <v>46</v>
      </c>
      <c r="Z973" s="3" t="s">
        <v>82</v>
      </c>
      <c r="AA973" s="3" t="s">
        <v>1132</v>
      </c>
      <c r="AB973" s="18" t="s">
        <v>3193</v>
      </c>
      <c r="AC973" s="10"/>
      <c r="AD973" s="10"/>
      <c r="AE973" s="4">
        <v>20610</v>
      </c>
      <c r="AF973" s="4">
        <v>20.61</v>
      </c>
      <c r="AG973" s="4">
        <v>505000</v>
      </c>
      <c r="AJ973" s="10"/>
      <c r="AK973" s="10"/>
      <c r="AL973" s="10"/>
    </row>
    <row r="974" spans="1:38" ht="22" customHeight="1" x14ac:dyDescent="0.3">
      <c r="A974" s="5">
        <v>43434</v>
      </c>
      <c r="B974" s="6" t="s">
        <v>31</v>
      </c>
      <c r="C974" s="6" t="s">
        <v>84</v>
      </c>
      <c r="D974" s="6" t="s">
        <v>660</v>
      </c>
      <c r="E974" s="6" t="s">
        <v>44</v>
      </c>
      <c r="F974" s="7" t="s">
        <v>49</v>
      </c>
      <c r="G974" s="7" t="s">
        <v>49</v>
      </c>
      <c r="H974" s="7" t="s">
        <v>49</v>
      </c>
      <c r="I974" s="6" t="s">
        <v>661</v>
      </c>
      <c r="J974" s="6" t="s">
        <v>77</v>
      </c>
      <c r="K974" s="6" t="s">
        <v>78</v>
      </c>
      <c r="L974" s="6" t="s">
        <v>68</v>
      </c>
      <c r="M974" s="6" t="s">
        <v>33</v>
      </c>
      <c r="N974" s="7" t="s">
        <v>49</v>
      </c>
      <c r="O974" s="7" t="s">
        <v>49</v>
      </c>
      <c r="P974" s="6" t="s">
        <v>79</v>
      </c>
      <c r="Q974" s="6" t="s">
        <v>39</v>
      </c>
      <c r="R974" s="6" t="s">
        <v>67</v>
      </c>
      <c r="S974" s="6" t="s">
        <v>68</v>
      </c>
      <c r="T974" s="6" t="s">
        <v>69</v>
      </c>
      <c r="U974" s="6" t="s">
        <v>70</v>
      </c>
      <c r="V974" s="6" t="s">
        <v>43</v>
      </c>
      <c r="W974" s="6" t="s">
        <v>44</v>
      </c>
      <c r="X974" s="6" t="s">
        <v>45</v>
      </c>
      <c r="Y974" s="6" t="s">
        <v>46</v>
      </c>
      <c r="Z974" s="6" t="s">
        <v>82</v>
      </c>
      <c r="AA974" s="6" t="s">
        <v>1133</v>
      </c>
      <c r="AB974" s="12" t="str">
        <f t="shared" ref="AB974" si="219">IF(ISNUMBER(SEARCH("2,4 D",AA972)),"2,4-Dichlorophenoxyacetic acid",IF(ISNUMBER(SEARCH("ACIDO",AA972)),"2,4-Dichlorophenoxyacetic acid",IF(ISNUMBER(SEARCH("NAPHTHA",AA972)),"Aromatic Solvent Mixture",IF(ISNUMBER(SEARCH("DIMETHYLAMINE",AA972)),"Dimethylamine",IF(ISNUMBER(SEARCH("DIMETILAMINA",AA972)),"Dimethylamine",IF(ISNUMBER(SEARCH("JUMP",AA972)),"Diuron",IF(ISNUMBER(SEARCH(" 2-AMINO-2,3-DIMETHYL BUTYRAMIDE",AA972)),"Herbicide Amine Intermediate",IF(ISNUMBER(SEARCH("TEBUTHIURON",AA972)),"Tebuthiuron",IF(ISNUMBER(SEARCH("DMS",AA972)),"Dimethyl Sulfate",IF(ISNUMBER(SEARCH("2,4-XILIDIN",AA972)),"2,4-Xylidine","FIX IT"))))))))))</f>
        <v>Diuron</v>
      </c>
      <c r="AC974" s="7"/>
      <c r="AD974" s="7"/>
      <c r="AE974" s="7">
        <v>79200</v>
      </c>
      <c r="AF974" s="7">
        <v>79.2</v>
      </c>
      <c r="AG974" s="7">
        <v>1941000</v>
      </c>
      <c r="AJ974" s="7"/>
      <c r="AK974" s="7"/>
      <c r="AL974" s="7"/>
    </row>
    <row r="975" spans="1:38" ht="22" customHeight="1" x14ac:dyDescent="0.3">
      <c r="A975" s="2">
        <v>43434</v>
      </c>
      <c r="B975" s="3" t="s">
        <v>31</v>
      </c>
      <c r="C975" s="3" t="s">
        <v>84</v>
      </c>
      <c r="D975" s="3" t="s">
        <v>660</v>
      </c>
      <c r="E975" s="3" t="s">
        <v>44</v>
      </c>
      <c r="F975" s="4" t="s">
        <v>49</v>
      </c>
      <c r="G975" s="4" t="s">
        <v>49</v>
      </c>
      <c r="H975" s="4" t="s">
        <v>49</v>
      </c>
      <c r="I975" s="3" t="s">
        <v>661</v>
      </c>
      <c r="J975" s="3" t="s">
        <v>65</v>
      </c>
      <c r="K975" s="4" t="s">
        <v>49</v>
      </c>
      <c r="L975" s="4" t="s">
        <v>49</v>
      </c>
      <c r="M975" s="3" t="s">
        <v>33</v>
      </c>
      <c r="N975" s="4" t="s">
        <v>49</v>
      </c>
      <c r="O975" s="4" t="s">
        <v>49</v>
      </c>
      <c r="P975" s="3" t="s">
        <v>66</v>
      </c>
      <c r="Q975" s="3" t="s">
        <v>39</v>
      </c>
      <c r="R975" s="3" t="s">
        <v>67</v>
      </c>
      <c r="S975" s="3" t="s">
        <v>68</v>
      </c>
      <c r="T975" s="3" t="s">
        <v>69</v>
      </c>
      <c r="U975" s="3" t="s">
        <v>70</v>
      </c>
      <c r="V975" s="3" t="s">
        <v>43</v>
      </c>
      <c r="W975" s="3" t="s">
        <v>44</v>
      </c>
      <c r="X975" s="3" t="s">
        <v>45</v>
      </c>
      <c r="Y975" s="3" t="s">
        <v>46</v>
      </c>
      <c r="Z975" s="3" t="s">
        <v>73</v>
      </c>
      <c r="AA975" s="3" t="s">
        <v>1134</v>
      </c>
      <c r="AB975" s="12" t="s">
        <v>3154</v>
      </c>
      <c r="AC975" s="10"/>
      <c r="AD975" s="10"/>
      <c r="AE975" s="4">
        <v>82080</v>
      </c>
      <c r="AF975" s="4">
        <v>82.08</v>
      </c>
      <c r="AG975" s="4">
        <v>1443000</v>
      </c>
      <c r="AJ975" s="10"/>
      <c r="AK975" s="10"/>
      <c r="AL975" s="10"/>
    </row>
    <row r="976" spans="1:38" ht="22" customHeight="1" x14ac:dyDescent="0.3">
      <c r="A976" s="5">
        <v>43434</v>
      </c>
      <c r="B976" s="6" t="s">
        <v>31</v>
      </c>
      <c r="C976" s="6" t="s">
        <v>32</v>
      </c>
      <c r="D976" s="7" t="s">
        <v>49</v>
      </c>
      <c r="E976" s="7" t="s">
        <v>49</v>
      </c>
      <c r="F976" s="6" t="s">
        <v>33</v>
      </c>
      <c r="G976" s="7" t="s">
        <v>49</v>
      </c>
      <c r="H976" s="7" t="s">
        <v>49</v>
      </c>
      <c r="I976" s="6" t="s">
        <v>34</v>
      </c>
      <c r="J976" s="6" t="s">
        <v>77</v>
      </c>
      <c r="K976" s="6" t="s">
        <v>78</v>
      </c>
      <c r="L976" s="6" t="s">
        <v>68</v>
      </c>
      <c r="M976" s="6" t="s">
        <v>33</v>
      </c>
      <c r="N976" s="7" t="s">
        <v>49</v>
      </c>
      <c r="O976" s="7" t="s">
        <v>49</v>
      </c>
      <c r="P976" s="6" t="s">
        <v>79</v>
      </c>
      <c r="Q976" s="6" t="s">
        <v>39</v>
      </c>
      <c r="R976" s="6" t="s">
        <v>67</v>
      </c>
      <c r="S976" s="6" t="s">
        <v>68</v>
      </c>
      <c r="T976" s="6" t="s">
        <v>69</v>
      </c>
      <c r="U976" s="6" t="s">
        <v>70</v>
      </c>
      <c r="V976" s="6" t="s">
        <v>43</v>
      </c>
      <c r="W976" s="6" t="s">
        <v>44</v>
      </c>
      <c r="X976" s="6" t="s">
        <v>45</v>
      </c>
      <c r="Y976" s="6" t="s">
        <v>46</v>
      </c>
      <c r="Z976" s="6" t="s">
        <v>82</v>
      </c>
      <c r="AA976" s="6" t="s">
        <v>1129</v>
      </c>
      <c r="AB976" s="12" t="str">
        <f t="shared" ref="AB976" si="220">IF(ISNUMBER(SEARCH("2,4 D",AA976)),"2,4-Dichlorophenoxyacetic acid",IF(ISNUMBER(SEARCH("ACIDO",AA976)),"2,4-Dichlorophenoxyacetic acid",IF(ISNUMBER(SEARCH("NAPHTHA",AA976)),"Aromatic Solvent Mixture",IF(ISNUMBER(SEARCH("DIMETHYLAMINE",AA976)),"Dimethylamine",IF(ISNUMBER(SEARCH("DIMETILAMINA",AA976)),"Dimethylamine",IF(ISNUMBER(SEARCH("JUMP",AA976)),"Diuron",IF(ISNUMBER(SEARCH("2-AMINO-2,3-DIMETHYL BUTYRAMIDE",AA976)),"Herbicide Amine Intermediate",IF(ISNUMBER(SEARCH("TEBUTHIURON",AA976)),"Tebuthiuron","FIXIT"))))))))</f>
        <v>Aromatic Solvent Mixture</v>
      </c>
      <c r="AC976" s="7"/>
      <c r="AD976" s="7"/>
      <c r="AE976" s="7">
        <v>139720</v>
      </c>
      <c r="AF976" s="7">
        <v>139.72</v>
      </c>
      <c r="AG976" s="7">
        <v>3424000</v>
      </c>
      <c r="AJ976" s="7"/>
      <c r="AK976" s="7"/>
      <c r="AL976" s="7"/>
    </row>
    <row r="977" spans="1:38" ht="22" customHeight="1" x14ac:dyDescent="0.3">
      <c r="A977" s="2">
        <v>43434</v>
      </c>
      <c r="B977" s="3" t="s">
        <v>31</v>
      </c>
      <c r="C977" s="3" t="s">
        <v>32</v>
      </c>
      <c r="D977" s="4" t="s">
        <v>49</v>
      </c>
      <c r="E977" s="4" t="s">
        <v>49</v>
      </c>
      <c r="F977" s="3" t="s">
        <v>33</v>
      </c>
      <c r="G977" s="4" t="s">
        <v>49</v>
      </c>
      <c r="H977" s="4" t="s">
        <v>49</v>
      </c>
      <c r="I977" s="3" t="s">
        <v>34</v>
      </c>
      <c r="J977" s="3" t="s">
        <v>77</v>
      </c>
      <c r="K977" s="3" t="s">
        <v>78</v>
      </c>
      <c r="L977" s="3" t="s">
        <v>68</v>
      </c>
      <c r="M977" s="3" t="s">
        <v>33</v>
      </c>
      <c r="N977" s="4" t="s">
        <v>49</v>
      </c>
      <c r="O977" s="4" t="s">
        <v>49</v>
      </c>
      <c r="P977" s="3" t="s">
        <v>79</v>
      </c>
      <c r="Q977" s="3" t="s">
        <v>39</v>
      </c>
      <c r="R977" s="3" t="s">
        <v>67</v>
      </c>
      <c r="S977" s="3" t="s">
        <v>68</v>
      </c>
      <c r="T977" s="3" t="s">
        <v>69</v>
      </c>
      <c r="U977" s="3" t="s">
        <v>70</v>
      </c>
      <c r="V977" s="3" t="s">
        <v>43</v>
      </c>
      <c r="W977" s="3" t="s">
        <v>44</v>
      </c>
      <c r="X977" s="3" t="s">
        <v>45</v>
      </c>
      <c r="Y977" s="3" t="s">
        <v>46</v>
      </c>
      <c r="Z977" s="3" t="s">
        <v>82</v>
      </c>
      <c r="AA977" s="3" t="s">
        <v>1135</v>
      </c>
      <c r="AB977" s="12" t="s">
        <v>3118</v>
      </c>
      <c r="AC977" s="10"/>
      <c r="AD977" s="10"/>
      <c r="AE977" s="4">
        <v>19960</v>
      </c>
      <c r="AF977" s="4">
        <v>19.96</v>
      </c>
      <c r="AG977" s="4">
        <v>489000</v>
      </c>
      <c r="AJ977" s="10"/>
      <c r="AK977" s="10"/>
      <c r="AL977" s="10"/>
    </row>
    <row r="978" spans="1:38" ht="22" customHeight="1" x14ac:dyDescent="0.3">
      <c r="A978" s="5">
        <v>43434</v>
      </c>
      <c r="B978" s="6" t="s">
        <v>31</v>
      </c>
      <c r="C978" s="6" t="s">
        <v>32</v>
      </c>
      <c r="D978" s="7" t="s">
        <v>49</v>
      </c>
      <c r="E978" s="7" t="s">
        <v>49</v>
      </c>
      <c r="F978" s="6" t="s">
        <v>33</v>
      </c>
      <c r="G978" s="7" t="s">
        <v>49</v>
      </c>
      <c r="H978" s="7" t="s">
        <v>49</v>
      </c>
      <c r="I978" s="6" t="s">
        <v>34</v>
      </c>
      <c r="J978" s="6" t="s">
        <v>77</v>
      </c>
      <c r="K978" s="6" t="s">
        <v>78</v>
      </c>
      <c r="L978" s="6" t="s">
        <v>68</v>
      </c>
      <c r="M978" s="6" t="s">
        <v>33</v>
      </c>
      <c r="N978" s="7" t="s">
        <v>49</v>
      </c>
      <c r="O978" s="7" t="s">
        <v>49</v>
      </c>
      <c r="P978" s="6" t="s">
        <v>79</v>
      </c>
      <c r="Q978" s="6" t="s">
        <v>39</v>
      </c>
      <c r="R978" s="6" t="s">
        <v>67</v>
      </c>
      <c r="S978" s="6" t="s">
        <v>68</v>
      </c>
      <c r="T978" s="6" t="s">
        <v>69</v>
      </c>
      <c r="U978" s="6" t="s">
        <v>70</v>
      </c>
      <c r="V978" s="6" t="s">
        <v>43</v>
      </c>
      <c r="W978" s="6" t="s">
        <v>44</v>
      </c>
      <c r="X978" s="6" t="s">
        <v>45</v>
      </c>
      <c r="Y978" s="6" t="s">
        <v>46</v>
      </c>
      <c r="Z978" s="6" t="s">
        <v>82</v>
      </c>
      <c r="AA978" s="6" t="s">
        <v>1136</v>
      </c>
      <c r="AB978" s="18" t="s">
        <v>3193</v>
      </c>
      <c r="AC978" s="7"/>
      <c r="AD978" s="7"/>
      <c r="AE978" s="7">
        <v>103050</v>
      </c>
      <c r="AF978" s="7">
        <v>103.05</v>
      </c>
      <c r="AG978" s="7">
        <v>2525000</v>
      </c>
      <c r="AJ978" s="7"/>
      <c r="AK978" s="7"/>
      <c r="AL978" s="7"/>
    </row>
    <row r="979" spans="1:38" ht="22" customHeight="1" x14ac:dyDescent="0.3">
      <c r="A979" s="2">
        <v>43434</v>
      </c>
      <c r="B979" s="3" t="s">
        <v>50</v>
      </c>
      <c r="C979" s="3" t="s">
        <v>84</v>
      </c>
      <c r="D979" s="3" t="s">
        <v>85</v>
      </c>
      <c r="E979" s="3" t="s">
        <v>44</v>
      </c>
      <c r="F979" s="3" t="s">
        <v>33</v>
      </c>
      <c r="G979" s="4" t="s">
        <v>49</v>
      </c>
      <c r="H979" s="4" t="s">
        <v>49</v>
      </c>
      <c r="I979" s="3" t="s">
        <v>86</v>
      </c>
      <c r="J979" s="3" t="s">
        <v>1137</v>
      </c>
      <c r="K979" s="4" t="s">
        <v>49</v>
      </c>
      <c r="L979" s="3" t="s">
        <v>133</v>
      </c>
      <c r="M979" s="3" t="s">
        <v>33</v>
      </c>
      <c r="N979" s="4" t="s">
        <v>49</v>
      </c>
      <c r="O979" s="4" t="s">
        <v>49</v>
      </c>
      <c r="P979" s="3" t="s">
        <v>1138</v>
      </c>
      <c r="Q979" s="3" t="s">
        <v>39</v>
      </c>
      <c r="R979" s="3" t="s">
        <v>1139</v>
      </c>
      <c r="S979" s="3" t="s">
        <v>133</v>
      </c>
      <c r="T979" s="3" t="s">
        <v>1140</v>
      </c>
      <c r="U979" s="3" t="s">
        <v>42</v>
      </c>
      <c r="V979" s="3" t="s">
        <v>90</v>
      </c>
      <c r="W979" s="3" t="s">
        <v>44</v>
      </c>
      <c r="X979" s="3" t="s">
        <v>91</v>
      </c>
      <c r="Y979" s="3" t="s">
        <v>46</v>
      </c>
      <c r="Z979" s="3" t="s">
        <v>274</v>
      </c>
      <c r="AA979" s="3" t="s">
        <v>1141</v>
      </c>
      <c r="AB979" s="12" t="s">
        <v>3167</v>
      </c>
      <c r="AC979" s="10"/>
      <c r="AD979" s="10"/>
      <c r="AE979" s="4">
        <v>48060</v>
      </c>
      <c r="AF979" s="4">
        <v>48.06</v>
      </c>
      <c r="AG979" s="4">
        <v>1868000</v>
      </c>
      <c r="AJ979" s="10"/>
      <c r="AK979" s="10"/>
      <c r="AL979" s="10"/>
    </row>
    <row r="980" spans="1:38" ht="22" customHeight="1" x14ac:dyDescent="0.3">
      <c r="A980" s="5">
        <v>43432</v>
      </c>
      <c r="B980" s="6" t="s">
        <v>50</v>
      </c>
      <c r="C980" s="6" t="s">
        <v>84</v>
      </c>
      <c r="D980" s="6" t="s">
        <v>85</v>
      </c>
      <c r="E980" s="6" t="s">
        <v>44</v>
      </c>
      <c r="F980" s="6" t="s">
        <v>33</v>
      </c>
      <c r="G980" s="7" t="s">
        <v>49</v>
      </c>
      <c r="H980" s="7" t="s">
        <v>49</v>
      </c>
      <c r="I980" s="6" t="s">
        <v>86</v>
      </c>
      <c r="J980" s="6" t="s">
        <v>902</v>
      </c>
      <c r="K980" s="7" t="s">
        <v>49</v>
      </c>
      <c r="L980" s="7" t="s">
        <v>49</v>
      </c>
      <c r="M980" s="7" t="s">
        <v>49</v>
      </c>
      <c r="N980" s="7" t="s">
        <v>49</v>
      </c>
      <c r="O980" s="7" t="s">
        <v>49</v>
      </c>
      <c r="P980" s="6" t="s">
        <v>903</v>
      </c>
      <c r="Q980" s="6" t="s">
        <v>844</v>
      </c>
      <c r="R980" s="6" t="s">
        <v>96</v>
      </c>
      <c r="S980" s="6" t="s">
        <v>97</v>
      </c>
      <c r="T980" s="6" t="s">
        <v>98</v>
      </c>
      <c r="U980" s="6" t="s">
        <v>99</v>
      </c>
      <c r="V980" s="6" t="s">
        <v>90</v>
      </c>
      <c r="W980" s="6" t="s">
        <v>44</v>
      </c>
      <c r="X980" s="6" t="s">
        <v>91</v>
      </c>
      <c r="Y980" s="6" t="s">
        <v>46</v>
      </c>
      <c r="Z980" s="6" t="s">
        <v>781</v>
      </c>
      <c r="AA980" s="6" t="s">
        <v>1142</v>
      </c>
      <c r="AB980" s="12" t="s">
        <v>3184</v>
      </c>
      <c r="AC980" s="7"/>
      <c r="AD980" s="7"/>
      <c r="AE980" s="7">
        <v>34310</v>
      </c>
      <c r="AF980" s="7">
        <v>34.31</v>
      </c>
      <c r="AG980" s="7">
        <v>104000</v>
      </c>
      <c r="AJ980" s="7"/>
      <c r="AK980" s="7"/>
      <c r="AL980" s="7"/>
    </row>
    <row r="981" spans="1:38" ht="22" customHeight="1" x14ac:dyDescent="0.3">
      <c r="A981" s="2">
        <v>43432</v>
      </c>
      <c r="B981" s="3" t="s">
        <v>212</v>
      </c>
      <c r="C981" s="3" t="s">
        <v>584</v>
      </c>
      <c r="D981" s="4" t="s">
        <v>49</v>
      </c>
      <c r="E981" s="4" t="s">
        <v>49</v>
      </c>
      <c r="F981" s="3" t="s">
        <v>33</v>
      </c>
      <c r="G981" s="4" t="s">
        <v>49</v>
      </c>
      <c r="H981" s="4" t="s">
        <v>49</v>
      </c>
      <c r="I981" s="3" t="s">
        <v>585</v>
      </c>
      <c r="J981" s="3" t="s">
        <v>77</v>
      </c>
      <c r="K981" s="3" t="s">
        <v>78</v>
      </c>
      <c r="L981" s="3" t="s">
        <v>68</v>
      </c>
      <c r="M981" s="3" t="s">
        <v>33</v>
      </c>
      <c r="N981" s="4" t="s">
        <v>49</v>
      </c>
      <c r="O981" s="4" t="s">
        <v>49</v>
      </c>
      <c r="P981" s="3" t="s">
        <v>79</v>
      </c>
      <c r="Q981" s="3" t="s">
        <v>586</v>
      </c>
      <c r="R981" s="3" t="s">
        <v>67</v>
      </c>
      <c r="S981" s="3" t="s">
        <v>68</v>
      </c>
      <c r="T981" s="3" t="s">
        <v>69</v>
      </c>
      <c r="U981" s="3" t="s">
        <v>70</v>
      </c>
      <c r="V981" s="3" t="s">
        <v>217</v>
      </c>
      <c r="W981" s="3" t="s">
        <v>44</v>
      </c>
      <c r="X981" s="3" t="s">
        <v>218</v>
      </c>
      <c r="Y981" s="3" t="s">
        <v>46</v>
      </c>
      <c r="Z981" s="3" t="s">
        <v>82</v>
      </c>
      <c r="AA981" s="3" t="s">
        <v>1143</v>
      </c>
      <c r="AB981" s="18" t="s">
        <v>3193</v>
      </c>
      <c r="AC981" s="10"/>
      <c r="AD981" s="10"/>
      <c r="AE981" s="4">
        <v>88200</v>
      </c>
      <c r="AF981" s="4">
        <v>88.2</v>
      </c>
      <c r="AG981" s="4">
        <v>2161000</v>
      </c>
      <c r="AJ981" s="10"/>
      <c r="AK981" s="10"/>
      <c r="AL981" s="10"/>
    </row>
    <row r="982" spans="1:38" ht="22" customHeight="1" x14ac:dyDescent="0.3">
      <c r="A982" s="5">
        <v>43432</v>
      </c>
      <c r="B982" s="6" t="s">
        <v>212</v>
      </c>
      <c r="C982" s="6" t="s">
        <v>584</v>
      </c>
      <c r="D982" s="7" t="s">
        <v>49</v>
      </c>
      <c r="E982" s="7" t="s">
        <v>49</v>
      </c>
      <c r="F982" s="6" t="s">
        <v>33</v>
      </c>
      <c r="G982" s="7" t="s">
        <v>49</v>
      </c>
      <c r="H982" s="7" t="s">
        <v>49</v>
      </c>
      <c r="I982" s="6" t="s">
        <v>585</v>
      </c>
      <c r="J982" s="6" t="s">
        <v>77</v>
      </c>
      <c r="K982" s="6" t="s">
        <v>78</v>
      </c>
      <c r="L982" s="6" t="s">
        <v>68</v>
      </c>
      <c r="M982" s="6" t="s">
        <v>33</v>
      </c>
      <c r="N982" s="7" t="s">
        <v>49</v>
      </c>
      <c r="O982" s="7" t="s">
        <v>49</v>
      </c>
      <c r="P982" s="6" t="s">
        <v>79</v>
      </c>
      <c r="Q982" s="6" t="s">
        <v>586</v>
      </c>
      <c r="R982" s="6" t="s">
        <v>67</v>
      </c>
      <c r="S982" s="6" t="s">
        <v>68</v>
      </c>
      <c r="T982" s="6" t="s">
        <v>69</v>
      </c>
      <c r="U982" s="6" t="s">
        <v>70</v>
      </c>
      <c r="V982" s="6" t="s">
        <v>217</v>
      </c>
      <c r="W982" s="6" t="s">
        <v>44</v>
      </c>
      <c r="X982" s="6" t="s">
        <v>218</v>
      </c>
      <c r="Y982" s="6" t="s">
        <v>46</v>
      </c>
      <c r="Z982" s="6" t="s">
        <v>82</v>
      </c>
      <c r="AA982" s="6" t="s">
        <v>1144</v>
      </c>
      <c r="AB982" s="18" t="s">
        <v>3193</v>
      </c>
      <c r="AC982" s="7"/>
      <c r="AD982" s="7"/>
      <c r="AE982" s="7">
        <v>44100</v>
      </c>
      <c r="AF982" s="7">
        <v>44.1</v>
      </c>
      <c r="AG982" s="7">
        <v>1081000</v>
      </c>
      <c r="AJ982" s="7"/>
      <c r="AK982" s="7"/>
      <c r="AL982" s="7"/>
    </row>
    <row r="983" spans="1:38" ht="22" customHeight="1" x14ac:dyDescent="0.3">
      <c r="A983" s="2">
        <v>43431</v>
      </c>
      <c r="B983" s="3" t="s">
        <v>50</v>
      </c>
      <c r="C983" s="3" t="s">
        <v>84</v>
      </c>
      <c r="D983" s="3" t="s">
        <v>85</v>
      </c>
      <c r="E983" s="3" t="s">
        <v>44</v>
      </c>
      <c r="F983" s="3" t="s">
        <v>33</v>
      </c>
      <c r="G983" s="4" t="s">
        <v>49</v>
      </c>
      <c r="H983" s="4" t="s">
        <v>49</v>
      </c>
      <c r="I983" s="3" t="s">
        <v>86</v>
      </c>
      <c r="J983" s="3" t="s">
        <v>166</v>
      </c>
      <c r="K983" s="4" t="s">
        <v>49</v>
      </c>
      <c r="L983" s="3" t="s">
        <v>61</v>
      </c>
      <c r="M983" s="4" t="s">
        <v>49</v>
      </c>
      <c r="N983" s="4" t="s">
        <v>49</v>
      </c>
      <c r="O983" s="4" t="s">
        <v>49</v>
      </c>
      <c r="P983" s="3" t="s">
        <v>167</v>
      </c>
      <c r="Q983" s="3" t="s">
        <v>39</v>
      </c>
      <c r="R983" s="3" t="s">
        <v>60</v>
      </c>
      <c r="S983" s="3" t="s">
        <v>61</v>
      </c>
      <c r="T983" s="3" t="s">
        <v>62</v>
      </c>
      <c r="U983" s="3" t="s">
        <v>56</v>
      </c>
      <c r="V983" s="3" t="s">
        <v>90</v>
      </c>
      <c r="W983" s="3" t="s">
        <v>44</v>
      </c>
      <c r="X983" s="3" t="s">
        <v>91</v>
      </c>
      <c r="Y983" s="3" t="s">
        <v>46</v>
      </c>
      <c r="Z983" s="3" t="s">
        <v>251</v>
      </c>
      <c r="AA983" s="3" t="s">
        <v>1145</v>
      </c>
      <c r="AB983" s="12" t="str">
        <f>IF(ISNUMBER(SEARCH("BUTYRAMIDE",AA983)),"2,3-Dimethyl Butyramide",IF(ISNUMBER(SEARCH("FOLPET",AA983)),"Folpet",IF(ISNUMBER(SEARCH("METHYL [2-({[6- (TRIFLUOROMETHYL) PYRIDIN-2-YL] OXY} METHYL) PHENYL",AA983)),"Esther",IF(ISNUMBER(SEARCH("TEBUCONAZOL",AA983)),"Tebuconazole",IF(ISNUMBER(SEARCH("DICHLOROPHENYL",AA983)),"Dichlorophenyl Isocyanates",IF(ISNUMBER(SEARCH("CAPTAN",AA983)),"Captan",IF(ISNUMBER(SEARCH("DIMETHYLACETAMID",AA983)),"Dimethylacetamide",IF(ISNUMBER(SEARCH("AFALON",AA983)),"Linuron","FIX IT"))))))))</f>
        <v>Dimethylacetamide</v>
      </c>
      <c r="AC983" s="10"/>
      <c r="AD983" s="10"/>
      <c r="AE983" s="4">
        <v>25944</v>
      </c>
      <c r="AF983" s="4">
        <v>25.94</v>
      </c>
      <c r="AG983" s="4">
        <v>140000</v>
      </c>
      <c r="AJ983" s="10"/>
      <c r="AK983" s="10"/>
      <c r="AL983" s="10"/>
    </row>
    <row r="984" spans="1:38" ht="22" customHeight="1" x14ac:dyDescent="0.3">
      <c r="A984" s="5">
        <v>43430</v>
      </c>
      <c r="B984" s="6" t="s">
        <v>31</v>
      </c>
      <c r="C984" s="6" t="s">
        <v>32</v>
      </c>
      <c r="D984" s="7" t="s">
        <v>49</v>
      </c>
      <c r="E984" s="7" t="s">
        <v>49</v>
      </c>
      <c r="F984" s="6" t="s">
        <v>33</v>
      </c>
      <c r="G984" s="7" t="s">
        <v>49</v>
      </c>
      <c r="H984" s="7" t="s">
        <v>49</v>
      </c>
      <c r="I984" s="6" t="s">
        <v>34</v>
      </c>
      <c r="J984" s="6" t="s">
        <v>65</v>
      </c>
      <c r="K984" s="7" t="s">
        <v>49</v>
      </c>
      <c r="L984" s="7" t="s">
        <v>49</v>
      </c>
      <c r="M984" s="6" t="s">
        <v>33</v>
      </c>
      <c r="N984" s="7" t="s">
        <v>49</v>
      </c>
      <c r="O984" s="7" t="s">
        <v>49</v>
      </c>
      <c r="P984" s="6" t="s">
        <v>66</v>
      </c>
      <c r="Q984" s="6" t="s">
        <v>39</v>
      </c>
      <c r="R984" s="6" t="s">
        <v>67</v>
      </c>
      <c r="S984" s="6" t="s">
        <v>68</v>
      </c>
      <c r="T984" s="6" t="s">
        <v>69</v>
      </c>
      <c r="U984" s="6" t="s">
        <v>70</v>
      </c>
      <c r="V984" s="6" t="s">
        <v>43</v>
      </c>
      <c r="W984" s="6" t="s">
        <v>44</v>
      </c>
      <c r="X984" s="6" t="s">
        <v>45</v>
      </c>
      <c r="Y984" s="6" t="s">
        <v>46</v>
      </c>
      <c r="Z984" s="6" t="s">
        <v>73</v>
      </c>
      <c r="AA984" s="6" t="s">
        <v>1146</v>
      </c>
      <c r="AB984" s="12" t="str">
        <f t="shared" ref="AB984:AB998" si="221">IF(ISNUMBER(SEARCH("CARBENDAZIM",AA984)),"Carbendazim",IF(ISNUMBER(SEARCH("4-D",AA984)),"2,4-Dichlorophenoxyacetic acid",IF(ISNUMBER(SEARCH("RIDOVER",AA984)),"Glyphosate",IF(ISNUMBER(SEARCH("POQUER",AA984)),"Clethodim",IF(ISNUMBER(SEARCH("LITER",AA984)),"Imidacloprid",IF(ISNUMBER(SEARCH("PYRINEX",AA984)),"Chlorpyrifos",IF(ISNUMBER(SEARCH("ORBIT",AA984)),"Omethoate",IF(ISNUMBER(SEARCH("HEXARON",AA984)),"Diuron",IF(ISNUMBER(SEARCH("ISOPROPYLAMINE",AA984)),"Isopropylamine",IF(ISNUMBER(SEARCH("GLYPHOSATE",AA984)),"Glyphosate",IF(ISNUMBER(SEARCH("MANCOZEB",AA984)),"Mancozeb Indofil",IF(ISNUMBER(SEARCH("PARAQUAT",AA984)),"Paraquat",IF(ISNUMBER(SEARCH("CAROMAX",AA984)),"Aromatic Solvent Mixture",IF(ISNUMBER(SEARCH("BUTIRON",AA984)),"Tebuthiuron",IF(ISNUMBER(SEARCH("VORAZ",AA984)),"Methomyl",IF(ISNUMBER(SEARCH("IMIDACLOPRID",AA984)),"Imidacloprid",IF(ISNUMBER(SEARCH("2 4 D",AA984)),"2,4-Dichlorophenoxyacetic acid",IF(ISNUMBER(SEARCH("IMIDACL",AA984)),"Imidacloprid",IF(ISNUMBER(SEARCH("DIUREX",AA984)),"Diuron",IF(ISNUMBER(SEARCH("RAPEL",AA984)),"Acephate","fix it"))))))))))))))))))))</f>
        <v>Clethodim</v>
      </c>
      <c r="AC984" s="7"/>
      <c r="AD984" s="7"/>
      <c r="AE984" s="7">
        <v>26360</v>
      </c>
      <c r="AF984" s="7">
        <v>26.36</v>
      </c>
      <c r="AG984" s="7">
        <v>463000</v>
      </c>
      <c r="AJ984" s="7"/>
      <c r="AK984" s="7"/>
      <c r="AL984" s="7"/>
    </row>
    <row r="985" spans="1:38" ht="22" customHeight="1" x14ac:dyDescent="0.3">
      <c r="A985" s="2">
        <v>43430</v>
      </c>
      <c r="B985" s="3" t="s">
        <v>50</v>
      </c>
      <c r="C985" s="3" t="s">
        <v>32</v>
      </c>
      <c r="D985" s="4" t="s">
        <v>49</v>
      </c>
      <c r="E985" s="4" t="s">
        <v>49</v>
      </c>
      <c r="F985" s="3" t="s">
        <v>33</v>
      </c>
      <c r="G985" s="4" t="s">
        <v>49</v>
      </c>
      <c r="H985" s="4" t="s">
        <v>49</v>
      </c>
      <c r="I985" s="3" t="s">
        <v>34</v>
      </c>
      <c r="J985" s="3" t="s">
        <v>399</v>
      </c>
      <c r="K985" s="4" t="s">
        <v>49</v>
      </c>
      <c r="L985" s="3" t="s">
        <v>149</v>
      </c>
      <c r="M985" s="3" t="s">
        <v>33</v>
      </c>
      <c r="N985" s="4" t="s">
        <v>49</v>
      </c>
      <c r="O985" s="4" t="s">
        <v>49</v>
      </c>
      <c r="P985" s="3" t="s">
        <v>150</v>
      </c>
      <c r="Q985" s="3" t="s">
        <v>39</v>
      </c>
      <c r="R985" s="3" t="s">
        <v>151</v>
      </c>
      <c r="S985" s="3" t="s">
        <v>149</v>
      </c>
      <c r="T985" s="3" t="s">
        <v>152</v>
      </c>
      <c r="U985" s="3" t="s">
        <v>42</v>
      </c>
      <c r="V985" s="3" t="s">
        <v>43</v>
      </c>
      <c r="W985" s="3" t="s">
        <v>44</v>
      </c>
      <c r="X985" s="3" t="s">
        <v>45</v>
      </c>
      <c r="Y985" s="3" t="s">
        <v>46</v>
      </c>
      <c r="Z985" s="3" t="s">
        <v>153</v>
      </c>
      <c r="AA985" s="3" t="s">
        <v>1147</v>
      </c>
      <c r="AB985" s="12" t="str">
        <f t="shared" si="221"/>
        <v>Aromatic Solvent Mixture</v>
      </c>
      <c r="AC985" s="10"/>
      <c r="AD985" s="10"/>
      <c r="AE985" s="4">
        <v>80680</v>
      </c>
      <c r="AF985" s="4">
        <v>80.680000000000007</v>
      </c>
      <c r="AG985" s="3" t="s">
        <v>49</v>
      </c>
      <c r="AJ985" s="10"/>
      <c r="AK985" s="10"/>
      <c r="AL985" s="10"/>
    </row>
    <row r="986" spans="1:38" ht="22" customHeight="1" x14ac:dyDescent="0.3">
      <c r="A986" s="5">
        <v>43430</v>
      </c>
      <c r="B986" s="6" t="s">
        <v>31</v>
      </c>
      <c r="C986" s="6" t="s">
        <v>32</v>
      </c>
      <c r="D986" s="7" t="s">
        <v>49</v>
      </c>
      <c r="E986" s="7" t="s">
        <v>49</v>
      </c>
      <c r="F986" s="6" t="s">
        <v>33</v>
      </c>
      <c r="G986" s="7" t="s">
        <v>49</v>
      </c>
      <c r="H986" s="7" t="s">
        <v>49</v>
      </c>
      <c r="I986" s="6" t="s">
        <v>34</v>
      </c>
      <c r="J986" s="6" t="s">
        <v>65</v>
      </c>
      <c r="K986" s="7" t="s">
        <v>49</v>
      </c>
      <c r="L986" s="7" t="s">
        <v>49</v>
      </c>
      <c r="M986" s="6" t="s">
        <v>33</v>
      </c>
      <c r="N986" s="7" t="s">
        <v>49</v>
      </c>
      <c r="O986" s="7" t="s">
        <v>49</v>
      </c>
      <c r="P986" s="6" t="s">
        <v>66</v>
      </c>
      <c r="Q986" s="6" t="s">
        <v>39</v>
      </c>
      <c r="R986" s="6" t="s">
        <v>67</v>
      </c>
      <c r="S986" s="6" t="s">
        <v>68</v>
      </c>
      <c r="T986" s="6" t="s">
        <v>69</v>
      </c>
      <c r="U986" s="6" t="s">
        <v>70</v>
      </c>
      <c r="V986" s="6" t="s">
        <v>43</v>
      </c>
      <c r="W986" s="6" t="s">
        <v>44</v>
      </c>
      <c r="X986" s="6" t="s">
        <v>45</v>
      </c>
      <c r="Y986" s="6" t="s">
        <v>46</v>
      </c>
      <c r="Z986" s="6" t="s">
        <v>71</v>
      </c>
      <c r="AA986" s="6" t="s">
        <v>1148</v>
      </c>
      <c r="AB986" s="12" t="str">
        <f>IF(ISNUMBER(SEARCH("2,4 D",AA986)),"2,4-Dichlorophenoxyacetic acid",IF(ISNUMBER(SEARCH("ACIDO",AA986)),"2,4-Dichlorophenoxyacetic acid",IF(ISNUMBER(SEARCH("NAPHTHA",AA986)),"Aromatic Solvent Mixture",IF(ISNUMBER(SEARCH("DIMETHYLAMINE",AA986)),"Dimethylamine",IF(ISNUMBER(SEARCH("DIMETILAMINA",AA986)),"Dimethylamine",IF(ISNUMBER(SEARCH("JUMP",AA986)),"Diuron",IF(ISNUMBER(SEARCH("2-AMINO-2,3-DIMETHYL BUTYRAMIDE",AA986)),"Herbicide Amine Intermediate",IF(ISNUMBER(SEARCH("TEBUTHIURON",AA986)),"Tebuthiuron","FIXIT"))))))))</f>
        <v>Diuron</v>
      </c>
      <c r="AC986" s="7"/>
      <c r="AD986" s="7"/>
      <c r="AE986" s="7">
        <v>20219</v>
      </c>
      <c r="AF986" s="7">
        <v>20.22</v>
      </c>
      <c r="AG986" s="7">
        <v>355000</v>
      </c>
      <c r="AJ986" s="7"/>
      <c r="AK986" s="7"/>
      <c r="AL986" s="7"/>
    </row>
    <row r="987" spans="1:38" ht="22" customHeight="1" x14ac:dyDescent="0.3">
      <c r="A987" s="2">
        <v>43430</v>
      </c>
      <c r="B987" s="3" t="s">
        <v>31</v>
      </c>
      <c r="C987" s="3" t="s">
        <v>32</v>
      </c>
      <c r="D987" s="4" t="s">
        <v>49</v>
      </c>
      <c r="E987" s="4" t="s">
        <v>49</v>
      </c>
      <c r="F987" s="3" t="s">
        <v>33</v>
      </c>
      <c r="G987" s="4" t="s">
        <v>49</v>
      </c>
      <c r="H987" s="4" t="s">
        <v>49</v>
      </c>
      <c r="I987" s="3" t="s">
        <v>34</v>
      </c>
      <c r="J987" s="3" t="s">
        <v>35</v>
      </c>
      <c r="K987" s="3" t="s">
        <v>36</v>
      </c>
      <c r="L987" s="3" t="s">
        <v>37</v>
      </c>
      <c r="M987" s="3" t="s">
        <v>33</v>
      </c>
      <c r="N987" s="4" t="s">
        <v>49</v>
      </c>
      <c r="O987" s="4" t="s">
        <v>49</v>
      </c>
      <c r="P987" s="3" t="s">
        <v>38</v>
      </c>
      <c r="Q987" s="3" t="s">
        <v>39</v>
      </c>
      <c r="R987" s="3" t="s">
        <v>1064</v>
      </c>
      <c r="S987" s="3" t="s">
        <v>133</v>
      </c>
      <c r="T987" s="3" t="s">
        <v>1065</v>
      </c>
      <c r="U987" s="3" t="s">
        <v>42</v>
      </c>
      <c r="V987" s="3" t="s">
        <v>43</v>
      </c>
      <c r="W987" s="3" t="s">
        <v>44</v>
      </c>
      <c r="X987" s="3" t="s">
        <v>45</v>
      </c>
      <c r="Y987" s="3" t="s">
        <v>46</v>
      </c>
      <c r="Z987" s="3" t="s">
        <v>938</v>
      </c>
      <c r="AA987" s="3" t="s">
        <v>1149</v>
      </c>
      <c r="AB987" s="12" t="str">
        <f t="shared" si="221"/>
        <v>2,4-Dichlorophenoxyacetic acid</v>
      </c>
      <c r="AC987" s="10"/>
      <c r="AD987" s="10"/>
      <c r="AE987" s="4">
        <v>55480</v>
      </c>
      <c r="AF987" s="4">
        <v>55.48</v>
      </c>
      <c r="AG987" s="4">
        <v>428000</v>
      </c>
      <c r="AJ987" s="10"/>
      <c r="AK987" s="10"/>
      <c r="AL987" s="10"/>
    </row>
    <row r="988" spans="1:38" ht="22" customHeight="1" x14ac:dyDescent="0.3">
      <c r="A988" s="5">
        <v>43430</v>
      </c>
      <c r="B988" s="6" t="s">
        <v>31</v>
      </c>
      <c r="C988" s="6" t="s">
        <v>32</v>
      </c>
      <c r="D988" s="7" t="s">
        <v>49</v>
      </c>
      <c r="E988" s="7" t="s">
        <v>49</v>
      </c>
      <c r="F988" s="6" t="s">
        <v>33</v>
      </c>
      <c r="G988" s="7" t="s">
        <v>49</v>
      </c>
      <c r="H988" s="7" t="s">
        <v>49</v>
      </c>
      <c r="I988" s="6" t="s">
        <v>34</v>
      </c>
      <c r="J988" s="6" t="s">
        <v>65</v>
      </c>
      <c r="K988" s="7" t="s">
        <v>49</v>
      </c>
      <c r="L988" s="7" t="s">
        <v>49</v>
      </c>
      <c r="M988" s="6" t="s">
        <v>33</v>
      </c>
      <c r="N988" s="7" t="s">
        <v>49</v>
      </c>
      <c r="O988" s="7" t="s">
        <v>49</v>
      </c>
      <c r="P988" s="6" t="s">
        <v>66</v>
      </c>
      <c r="Q988" s="6" t="s">
        <v>39</v>
      </c>
      <c r="R988" s="6" t="s">
        <v>67</v>
      </c>
      <c r="S988" s="6" t="s">
        <v>68</v>
      </c>
      <c r="T988" s="6" t="s">
        <v>69</v>
      </c>
      <c r="U988" s="6" t="s">
        <v>70</v>
      </c>
      <c r="V988" s="6" t="s">
        <v>43</v>
      </c>
      <c r="W988" s="6" t="s">
        <v>44</v>
      </c>
      <c r="X988" s="6" t="s">
        <v>45</v>
      </c>
      <c r="Y988" s="6" t="s">
        <v>46</v>
      </c>
      <c r="Z988" s="6" t="s">
        <v>73</v>
      </c>
      <c r="AA988" s="6" t="s">
        <v>1150</v>
      </c>
      <c r="AB988" s="12" t="str">
        <f t="shared" si="221"/>
        <v>Clethodim</v>
      </c>
      <c r="AC988" s="7"/>
      <c r="AD988" s="7"/>
      <c r="AE988" s="7">
        <v>22819</v>
      </c>
      <c r="AF988" s="7">
        <v>22.82</v>
      </c>
      <c r="AG988" s="7">
        <v>401000</v>
      </c>
      <c r="AJ988" s="7"/>
      <c r="AK988" s="7"/>
      <c r="AL988" s="7"/>
    </row>
    <row r="989" spans="1:38" ht="22" customHeight="1" x14ac:dyDescent="0.3">
      <c r="A989" s="2">
        <v>43430</v>
      </c>
      <c r="B989" s="3" t="s">
        <v>31</v>
      </c>
      <c r="C989" s="3" t="s">
        <v>32</v>
      </c>
      <c r="D989" s="4" t="s">
        <v>49</v>
      </c>
      <c r="E989" s="4" t="s">
        <v>49</v>
      </c>
      <c r="F989" s="3" t="s">
        <v>33</v>
      </c>
      <c r="G989" s="4" t="s">
        <v>49</v>
      </c>
      <c r="H989" s="4" t="s">
        <v>49</v>
      </c>
      <c r="I989" s="3" t="s">
        <v>34</v>
      </c>
      <c r="J989" s="3" t="s">
        <v>35</v>
      </c>
      <c r="K989" s="3" t="s">
        <v>36</v>
      </c>
      <c r="L989" s="3" t="s">
        <v>37</v>
      </c>
      <c r="M989" s="3" t="s">
        <v>33</v>
      </c>
      <c r="N989" s="4" t="s">
        <v>49</v>
      </c>
      <c r="O989" s="4" t="s">
        <v>49</v>
      </c>
      <c r="P989" s="3" t="s">
        <v>38</v>
      </c>
      <c r="Q989" s="3" t="s">
        <v>39</v>
      </c>
      <c r="R989" s="3" t="s">
        <v>40</v>
      </c>
      <c r="S989" s="3" t="s">
        <v>37</v>
      </c>
      <c r="T989" s="3" t="s">
        <v>41</v>
      </c>
      <c r="U989" s="3" t="s">
        <v>42</v>
      </c>
      <c r="V989" s="3" t="s">
        <v>43</v>
      </c>
      <c r="W989" s="3" t="s">
        <v>44</v>
      </c>
      <c r="X989" s="3" t="s">
        <v>45</v>
      </c>
      <c r="Y989" s="3" t="s">
        <v>46</v>
      </c>
      <c r="Z989" s="3" t="s">
        <v>47</v>
      </c>
      <c r="AA989" s="3" t="s">
        <v>1149</v>
      </c>
      <c r="AB989" s="12" t="str">
        <f t="shared" si="221"/>
        <v>2,4-Dichlorophenoxyacetic acid</v>
      </c>
      <c r="AC989" s="10"/>
      <c r="AD989" s="10"/>
      <c r="AE989" s="4">
        <v>55540</v>
      </c>
      <c r="AF989" s="4">
        <v>55.54</v>
      </c>
      <c r="AG989" s="3" t="s">
        <v>49</v>
      </c>
      <c r="AJ989" s="10"/>
      <c r="AK989" s="10"/>
      <c r="AL989" s="10"/>
    </row>
    <row r="990" spans="1:38" ht="22" customHeight="1" x14ac:dyDescent="0.3">
      <c r="A990" s="5">
        <v>43426</v>
      </c>
      <c r="B990" s="6" t="s">
        <v>31</v>
      </c>
      <c r="C990" s="6" t="s">
        <v>32</v>
      </c>
      <c r="D990" s="7" t="s">
        <v>49</v>
      </c>
      <c r="E990" s="7" t="s">
        <v>49</v>
      </c>
      <c r="F990" s="6" t="s">
        <v>33</v>
      </c>
      <c r="G990" s="7" t="s">
        <v>49</v>
      </c>
      <c r="H990" s="7" t="s">
        <v>49</v>
      </c>
      <c r="I990" s="6" t="s">
        <v>34</v>
      </c>
      <c r="J990" s="6" t="s">
        <v>77</v>
      </c>
      <c r="K990" s="6" t="s">
        <v>78</v>
      </c>
      <c r="L990" s="6" t="s">
        <v>68</v>
      </c>
      <c r="M990" s="6" t="s">
        <v>33</v>
      </c>
      <c r="N990" s="7" t="s">
        <v>49</v>
      </c>
      <c r="O990" s="7" t="s">
        <v>49</v>
      </c>
      <c r="P990" s="6" t="s">
        <v>79</v>
      </c>
      <c r="Q990" s="6" t="s">
        <v>39</v>
      </c>
      <c r="R990" s="6" t="s">
        <v>67</v>
      </c>
      <c r="S990" s="6" t="s">
        <v>68</v>
      </c>
      <c r="T990" s="6" t="s">
        <v>69</v>
      </c>
      <c r="U990" s="6" t="s">
        <v>70</v>
      </c>
      <c r="V990" s="6" t="s">
        <v>43</v>
      </c>
      <c r="W990" s="6" t="s">
        <v>44</v>
      </c>
      <c r="X990" s="6" t="s">
        <v>45</v>
      </c>
      <c r="Y990" s="6" t="s">
        <v>46</v>
      </c>
      <c r="Z990" s="6" t="s">
        <v>82</v>
      </c>
      <c r="AA990" s="6" t="s">
        <v>1151</v>
      </c>
      <c r="AB990" s="12" t="str">
        <f t="shared" si="221"/>
        <v>Chlorpyrifos</v>
      </c>
      <c r="AC990" s="7"/>
      <c r="AD990" s="7"/>
      <c r="AE990" s="7">
        <v>59880</v>
      </c>
      <c r="AF990" s="7">
        <v>59.88</v>
      </c>
      <c r="AG990" s="7">
        <v>1467000</v>
      </c>
      <c r="AJ990" s="7"/>
      <c r="AK990" s="7"/>
      <c r="AL990" s="7"/>
    </row>
    <row r="991" spans="1:38" ht="22" customHeight="1" x14ac:dyDescent="0.3">
      <c r="A991" s="2">
        <v>43426</v>
      </c>
      <c r="B991" s="3" t="s">
        <v>31</v>
      </c>
      <c r="C991" s="3" t="s">
        <v>32</v>
      </c>
      <c r="D991" s="4" t="s">
        <v>49</v>
      </c>
      <c r="E991" s="4" t="s">
        <v>49</v>
      </c>
      <c r="F991" s="3" t="s">
        <v>33</v>
      </c>
      <c r="G991" s="4" t="s">
        <v>49</v>
      </c>
      <c r="H991" s="4" t="s">
        <v>49</v>
      </c>
      <c r="I991" s="3" t="s">
        <v>34</v>
      </c>
      <c r="J991" s="3" t="s">
        <v>77</v>
      </c>
      <c r="K991" s="3" t="s">
        <v>78</v>
      </c>
      <c r="L991" s="3" t="s">
        <v>68</v>
      </c>
      <c r="M991" s="3" t="s">
        <v>33</v>
      </c>
      <c r="N991" s="4" t="s">
        <v>49</v>
      </c>
      <c r="O991" s="4" t="s">
        <v>49</v>
      </c>
      <c r="P991" s="3" t="s">
        <v>79</v>
      </c>
      <c r="Q991" s="3" t="s">
        <v>39</v>
      </c>
      <c r="R991" s="3" t="s">
        <v>67</v>
      </c>
      <c r="S991" s="3" t="s">
        <v>68</v>
      </c>
      <c r="T991" s="3" t="s">
        <v>69</v>
      </c>
      <c r="U991" s="3" t="s">
        <v>70</v>
      </c>
      <c r="V991" s="3" t="s">
        <v>43</v>
      </c>
      <c r="W991" s="3" t="s">
        <v>44</v>
      </c>
      <c r="X991" s="3" t="s">
        <v>45</v>
      </c>
      <c r="Y991" s="3" t="s">
        <v>46</v>
      </c>
      <c r="Z991" s="3" t="s">
        <v>82</v>
      </c>
      <c r="AA991" s="3" t="s">
        <v>1152</v>
      </c>
      <c r="AB991" s="12" t="str">
        <f t="shared" ref="AB991:AB992" si="222">IF(ISNUMBER(SEARCH("2,4 D",AA989)),"2,4-Dichlorophenoxyacetic acid",IF(ISNUMBER(SEARCH("ACIDO",AA989)),"2,4-Dichlorophenoxyacetic acid",IF(ISNUMBER(SEARCH("NAPHTHA",AA989)),"Aromatic Solvent Mixture",IF(ISNUMBER(SEARCH("DIMETHYLAMINE",AA989)),"Dimethylamine",IF(ISNUMBER(SEARCH("DIMETILAMINA",AA989)),"Dimethylamine",IF(ISNUMBER(SEARCH("JUMP",AA989)),"Diuron",IF(ISNUMBER(SEARCH(" 2-AMINO-2,3-DIMETHYL BUTYRAMIDE",AA989)),"Herbicide Amine Intermediate",IF(ISNUMBER(SEARCH("TEBUTHIURON",AA989)),"Tebuthiuron",IF(ISNUMBER(SEARCH("DMS",AA989)),"Dimethyl Sulfate",IF(ISNUMBER(SEARCH("2,4-XILIDIN",AA989)),"2,4-Xylidine","FIX IT"))))))))))</f>
        <v>2,4-Dichlorophenoxyacetic acid</v>
      </c>
      <c r="AC991" s="10"/>
      <c r="AD991" s="10"/>
      <c r="AE991" s="4">
        <v>9269</v>
      </c>
      <c r="AF991" s="4">
        <v>9.27</v>
      </c>
      <c r="AG991" s="4">
        <v>227000</v>
      </c>
      <c r="AJ991" s="10"/>
      <c r="AK991" s="10"/>
      <c r="AL991" s="10"/>
    </row>
    <row r="992" spans="1:38" ht="22" customHeight="1" x14ac:dyDescent="0.3">
      <c r="A992" s="5">
        <v>43426</v>
      </c>
      <c r="B992" s="6" t="s">
        <v>31</v>
      </c>
      <c r="C992" s="6" t="s">
        <v>32</v>
      </c>
      <c r="D992" s="7" t="s">
        <v>49</v>
      </c>
      <c r="E992" s="7" t="s">
        <v>49</v>
      </c>
      <c r="F992" s="6" t="s">
        <v>33</v>
      </c>
      <c r="G992" s="7" t="s">
        <v>49</v>
      </c>
      <c r="H992" s="7" t="s">
        <v>49</v>
      </c>
      <c r="I992" s="6" t="s">
        <v>34</v>
      </c>
      <c r="J992" s="6" t="s">
        <v>77</v>
      </c>
      <c r="K992" s="6" t="s">
        <v>78</v>
      </c>
      <c r="L992" s="6" t="s">
        <v>68</v>
      </c>
      <c r="M992" s="6" t="s">
        <v>33</v>
      </c>
      <c r="N992" s="7" t="s">
        <v>49</v>
      </c>
      <c r="O992" s="7" t="s">
        <v>49</v>
      </c>
      <c r="P992" s="6" t="s">
        <v>79</v>
      </c>
      <c r="Q992" s="6" t="s">
        <v>39</v>
      </c>
      <c r="R992" s="6" t="s">
        <v>67</v>
      </c>
      <c r="S992" s="6" t="s">
        <v>68</v>
      </c>
      <c r="T992" s="6" t="s">
        <v>69</v>
      </c>
      <c r="U992" s="6" t="s">
        <v>70</v>
      </c>
      <c r="V992" s="6" t="s">
        <v>43</v>
      </c>
      <c r="W992" s="6" t="s">
        <v>44</v>
      </c>
      <c r="X992" s="6" t="s">
        <v>45</v>
      </c>
      <c r="Y992" s="6" t="s">
        <v>46</v>
      </c>
      <c r="Z992" s="6" t="s">
        <v>82</v>
      </c>
      <c r="AA992" s="6" t="s">
        <v>1153</v>
      </c>
      <c r="AB992" s="12" t="str">
        <f t="shared" si="222"/>
        <v>Aromatic Solvent Mixture</v>
      </c>
      <c r="AC992" s="7"/>
      <c r="AD992" s="7"/>
      <c r="AE992" s="7">
        <v>19800</v>
      </c>
      <c r="AF992" s="7">
        <v>19.8</v>
      </c>
      <c r="AG992" s="7">
        <v>485000</v>
      </c>
      <c r="AJ992" s="7"/>
      <c r="AK992" s="7"/>
      <c r="AL992" s="7"/>
    </row>
    <row r="993" spans="1:38" ht="22" customHeight="1" x14ac:dyDescent="0.3">
      <c r="A993" s="2">
        <v>43426</v>
      </c>
      <c r="B993" s="3" t="s">
        <v>31</v>
      </c>
      <c r="C993" s="3" t="s">
        <v>32</v>
      </c>
      <c r="D993" s="4" t="s">
        <v>49</v>
      </c>
      <c r="E993" s="4" t="s">
        <v>49</v>
      </c>
      <c r="F993" s="3" t="s">
        <v>33</v>
      </c>
      <c r="G993" s="4" t="s">
        <v>49</v>
      </c>
      <c r="H993" s="4" t="s">
        <v>49</v>
      </c>
      <c r="I993" s="3" t="s">
        <v>34</v>
      </c>
      <c r="J993" s="3" t="s">
        <v>77</v>
      </c>
      <c r="K993" s="3" t="s">
        <v>78</v>
      </c>
      <c r="L993" s="3" t="s">
        <v>68</v>
      </c>
      <c r="M993" s="3" t="s">
        <v>33</v>
      </c>
      <c r="N993" s="4" t="s">
        <v>49</v>
      </c>
      <c r="O993" s="4" t="s">
        <v>49</v>
      </c>
      <c r="P993" s="3" t="s">
        <v>79</v>
      </c>
      <c r="Q993" s="3" t="s">
        <v>39</v>
      </c>
      <c r="R993" s="3" t="s">
        <v>67</v>
      </c>
      <c r="S993" s="3" t="s">
        <v>68</v>
      </c>
      <c r="T993" s="3" t="s">
        <v>69</v>
      </c>
      <c r="U993" s="3" t="s">
        <v>70</v>
      </c>
      <c r="V993" s="3" t="s">
        <v>43</v>
      </c>
      <c r="W993" s="3" t="s">
        <v>44</v>
      </c>
      <c r="X993" s="3" t="s">
        <v>45</v>
      </c>
      <c r="Y993" s="3" t="s">
        <v>46</v>
      </c>
      <c r="Z993" s="3" t="s">
        <v>440</v>
      </c>
      <c r="AA993" s="3" t="s">
        <v>1154</v>
      </c>
      <c r="AB993" s="12" t="s">
        <v>3147</v>
      </c>
      <c r="AC993" s="10"/>
      <c r="AD993" s="10"/>
      <c r="AE993" s="4">
        <v>6376</v>
      </c>
      <c r="AF993" s="4">
        <v>6.38</v>
      </c>
      <c r="AG993" s="4">
        <v>377000</v>
      </c>
      <c r="AJ993" s="10"/>
      <c r="AK993" s="10"/>
      <c r="AL993" s="10"/>
    </row>
    <row r="994" spans="1:38" ht="22" customHeight="1" x14ac:dyDescent="0.3">
      <c r="A994" s="5">
        <v>43426</v>
      </c>
      <c r="B994" s="6" t="s">
        <v>31</v>
      </c>
      <c r="C994" s="6" t="s">
        <v>32</v>
      </c>
      <c r="D994" s="7" t="s">
        <v>49</v>
      </c>
      <c r="E994" s="7" t="s">
        <v>49</v>
      </c>
      <c r="F994" s="6" t="s">
        <v>33</v>
      </c>
      <c r="G994" s="7" t="s">
        <v>49</v>
      </c>
      <c r="H994" s="7" t="s">
        <v>49</v>
      </c>
      <c r="I994" s="6" t="s">
        <v>34</v>
      </c>
      <c r="J994" s="6" t="s">
        <v>77</v>
      </c>
      <c r="K994" s="6" t="s">
        <v>78</v>
      </c>
      <c r="L994" s="6" t="s">
        <v>68</v>
      </c>
      <c r="M994" s="6" t="s">
        <v>33</v>
      </c>
      <c r="N994" s="7" t="s">
        <v>49</v>
      </c>
      <c r="O994" s="7" t="s">
        <v>49</v>
      </c>
      <c r="P994" s="6" t="s">
        <v>79</v>
      </c>
      <c r="Q994" s="6" t="s">
        <v>39</v>
      </c>
      <c r="R994" s="6" t="s">
        <v>67</v>
      </c>
      <c r="S994" s="6" t="s">
        <v>68</v>
      </c>
      <c r="T994" s="6" t="s">
        <v>69</v>
      </c>
      <c r="U994" s="6" t="s">
        <v>70</v>
      </c>
      <c r="V994" s="6" t="s">
        <v>43</v>
      </c>
      <c r="W994" s="6" t="s">
        <v>44</v>
      </c>
      <c r="X994" s="6" t="s">
        <v>45</v>
      </c>
      <c r="Y994" s="6" t="s">
        <v>46</v>
      </c>
      <c r="Z994" s="6" t="s">
        <v>330</v>
      </c>
      <c r="AA994" s="6" t="s">
        <v>1155</v>
      </c>
      <c r="AB994" s="12" t="s">
        <v>3146</v>
      </c>
      <c r="AC994" s="7"/>
      <c r="AD994" s="7"/>
      <c r="AE994" s="7">
        <v>13400</v>
      </c>
      <c r="AF994" s="7">
        <v>13.4</v>
      </c>
      <c r="AG994" s="7">
        <v>22800000</v>
      </c>
      <c r="AJ994" s="7"/>
      <c r="AK994" s="7"/>
      <c r="AL994" s="7"/>
    </row>
    <row r="995" spans="1:38" ht="22" customHeight="1" x14ac:dyDescent="0.3">
      <c r="A995" s="2">
        <v>43426</v>
      </c>
      <c r="B995" s="3" t="s">
        <v>31</v>
      </c>
      <c r="C995" s="3" t="s">
        <v>84</v>
      </c>
      <c r="D995" s="3" t="s">
        <v>660</v>
      </c>
      <c r="E995" s="3" t="s">
        <v>44</v>
      </c>
      <c r="F995" s="4" t="s">
        <v>49</v>
      </c>
      <c r="G995" s="4" t="s">
        <v>49</v>
      </c>
      <c r="H995" s="4" t="s">
        <v>49</v>
      </c>
      <c r="I995" s="3" t="s">
        <v>661</v>
      </c>
      <c r="J995" s="3" t="s">
        <v>65</v>
      </c>
      <c r="K995" s="4" t="s">
        <v>49</v>
      </c>
      <c r="L995" s="4" t="s">
        <v>49</v>
      </c>
      <c r="M995" s="3" t="s">
        <v>33</v>
      </c>
      <c r="N995" s="4" t="s">
        <v>49</v>
      </c>
      <c r="O995" s="4" t="s">
        <v>49</v>
      </c>
      <c r="P995" s="3" t="s">
        <v>66</v>
      </c>
      <c r="Q995" s="3" t="s">
        <v>39</v>
      </c>
      <c r="R995" s="3" t="s">
        <v>67</v>
      </c>
      <c r="S995" s="3" t="s">
        <v>68</v>
      </c>
      <c r="T995" s="3" t="s">
        <v>69</v>
      </c>
      <c r="U995" s="3" t="s">
        <v>70</v>
      </c>
      <c r="V995" s="3" t="s">
        <v>43</v>
      </c>
      <c r="W995" s="3" t="s">
        <v>44</v>
      </c>
      <c r="X995" s="3" t="s">
        <v>45</v>
      </c>
      <c r="Y995" s="3" t="s">
        <v>46</v>
      </c>
      <c r="Z995" s="3" t="s">
        <v>73</v>
      </c>
      <c r="AA995" s="3" t="s">
        <v>1069</v>
      </c>
      <c r="AB995" s="12" t="s">
        <v>3154</v>
      </c>
      <c r="AC995" s="10"/>
      <c r="AD995" s="10"/>
      <c r="AE995" s="4">
        <v>61560</v>
      </c>
      <c r="AF995" s="4">
        <v>61.56</v>
      </c>
      <c r="AG995" s="4">
        <v>1082000</v>
      </c>
      <c r="AJ995" s="10"/>
      <c r="AK995" s="10"/>
      <c r="AL995" s="10"/>
    </row>
    <row r="996" spans="1:38" ht="22" customHeight="1" x14ac:dyDescent="0.3">
      <c r="A996" s="5">
        <v>43426</v>
      </c>
      <c r="B996" s="6" t="s">
        <v>31</v>
      </c>
      <c r="C996" s="6" t="s">
        <v>32</v>
      </c>
      <c r="D996" s="7" t="s">
        <v>49</v>
      </c>
      <c r="E996" s="7" t="s">
        <v>49</v>
      </c>
      <c r="F996" s="6" t="s">
        <v>33</v>
      </c>
      <c r="G996" s="7" t="s">
        <v>49</v>
      </c>
      <c r="H996" s="7" t="s">
        <v>49</v>
      </c>
      <c r="I996" s="6" t="s">
        <v>34</v>
      </c>
      <c r="J996" s="6" t="s">
        <v>77</v>
      </c>
      <c r="K996" s="6" t="s">
        <v>78</v>
      </c>
      <c r="L996" s="6" t="s">
        <v>68</v>
      </c>
      <c r="M996" s="6" t="s">
        <v>33</v>
      </c>
      <c r="N996" s="7" t="s">
        <v>49</v>
      </c>
      <c r="O996" s="7" t="s">
        <v>49</v>
      </c>
      <c r="P996" s="6" t="s">
        <v>79</v>
      </c>
      <c r="Q996" s="6" t="s">
        <v>39</v>
      </c>
      <c r="R996" s="6" t="s">
        <v>67</v>
      </c>
      <c r="S996" s="6" t="s">
        <v>68</v>
      </c>
      <c r="T996" s="6" t="s">
        <v>69</v>
      </c>
      <c r="U996" s="6" t="s">
        <v>70</v>
      </c>
      <c r="V996" s="6" t="s">
        <v>43</v>
      </c>
      <c r="W996" s="6" t="s">
        <v>44</v>
      </c>
      <c r="X996" s="6" t="s">
        <v>45</v>
      </c>
      <c r="Y996" s="6" t="s">
        <v>46</v>
      </c>
      <c r="Z996" s="6" t="s">
        <v>82</v>
      </c>
      <c r="AA996" s="6" t="s">
        <v>1156</v>
      </c>
      <c r="AB996" s="12" t="str">
        <f t="shared" si="221"/>
        <v>Methomyl</v>
      </c>
      <c r="AC996" s="7"/>
      <c r="AD996" s="7"/>
      <c r="AE996" s="7">
        <v>47025</v>
      </c>
      <c r="AF996" s="7">
        <v>47.03</v>
      </c>
      <c r="AG996" s="7">
        <v>1152000</v>
      </c>
      <c r="AJ996" s="7"/>
      <c r="AK996" s="7"/>
      <c r="AL996" s="7"/>
    </row>
    <row r="997" spans="1:38" ht="22" customHeight="1" x14ac:dyDescent="0.3">
      <c r="A997" s="2">
        <v>43426</v>
      </c>
      <c r="B997" s="3" t="s">
        <v>31</v>
      </c>
      <c r="C997" s="3" t="s">
        <v>84</v>
      </c>
      <c r="D997" s="3" t="s">
        <v>660</v>
      </c>
      <c r="E997" s="3" t="s">
        <v>44</v>
      </c>
      <c r="F997" s="4" t="s">
        <v>49</v>
      </c>
      <c r="G997" s="4" t="s">
        <v>49</v>
      </c>
      <c r="H997" s="4" t="s">
        <v>49</v>
      </c>
      <c r="I997" s="3" t="s">
        <v>661</v>
      </c>
      <c r="J997" s="3" t="s">
        <v>77</v>
      </c>
      <c r="K997" s="3" t="s">
        <v>78</v>
      </c>
      <c r="L997" s="3" t="s">
        <v>68</v>
      </c>
      <c r="M997" s="3" t="s">
        <v>33</v>
      </c>
      <c r="N997" s="4" t="s">
        <v>49</v>
      </c>
      <c r="O997" s="4" t="s">
        <v>49</v>
      </c>
      <c r="P997" s="3" t="s">
        <v>79</v>
      </c>
      <c r="Q997" s="3" t="s">
        <v>39</v>
      </c>
      <c r="R997" s="3" t="s">
        <v>67</v>
      </c>
      <c r="S997" s="3" t="s">
        <v>68</v>
      </c>
      <c r="T997" s="3" t="s">
        <v>69</v>
      </c>
      <c r="U997" s="3" t="s">
        <v>70</v>
      </c>
      <c r="V997" s="3" t="s">
        <v>43</v>
      </c>
      <c r="W997" s="3" t="s">
        <v>44</v>
      </c>
      <c r="X997" s="3" t="s">
        <v>45</v>
      </c>
      <c r="Y997" s="3" t="s">
        <v>46</v>
      </c>
      <c r="Z997" s="3" t="s">
        <v>82</v>
      </c>
      <c r="AA997" s="3" t="s">
        <v>1157</v>
      </c>
      <c r="AB997" s="12" t="str">
        <f>IF(ISNUMBER(SEARCH("DMS",AA997)),"Dimethyl Sulfate",IF(ISNUMBER(SEARCH("2,4-XILIDIN",AA997)),"2,4-Xylidine",IF(ISNUMBER(SEARCH("GALIGAN",AA997)),"Oxyfluorfen",IF(ISNUMBER(SEARCH("DIMETHYLAMINE",AA997)),"Dimethylamine",IF(ISNUMBER(SEARCH("ORTHOFORMATE",AA997)),"Trimethyl orthoformate",IF(ISNUMBER(SEARCH("NOVALURON",AA997)),"Novaluron",IF(ISNUMBER(SEARCH("DIMETHYL SULPHATE",AA997)),"Dimethyl Sulphate",IF(ISNUMBER(SEARCH("ALTAPYNE",AA997)),"Acid Based Co-Emulsifier",IF(ISNUMBER(SEARCH("METHANESULFONYL",AA997)),"Methanesulfonyl chloride",IF(ISNUMBER(SEARCH("METHYL FORMATE",AA997)),"Methanoate",IF(ISNUMBER(SEARCH("FLUEN",AA997)),"Fluensulfone","FIX IT")))))))))))</f>
        <v>Novaluron</v>
      </c>
      <c r="AC997" s="10"/>
      <c r="AD997" s="10"/>
      <c r="AE997" s="4">
        <v>51975</v>
      </c>
      <c r="AF997" s="4">
        <v>51.97</v>
      </c>
      <c r="AG997" s="4">
        <v>1274000</v>
      </c>
      <c r="AJ997" s="10"/>
      <c r="AK997" s="10"/>
      <c r="AL997" s="10"/>
    </row>
    <row r="998" spans="1:38" ht="22" customHeight="1" x14ac:dyDescent="0.3">
      <c r="A998" s="5">
        <v>43426</v>
      </c>
      <c r="B998" s="6" t="s">
        <v>31</v>
      </c>
      <c r="C998" s="6" t="s">
        <v>32</v>
      </c>
      <c r="D998" s="7" t="s">
        <v>49</v>
      </c>
      <c r="E998" s="7" t="s">
        <v>49</v>
      </c>
      <c r="F998" s="6" t="s">
        <v>33</v>
      </c>
      <c r="G998" s="7" t="s">
        <v>49</v>
      </c>
      <c r="H998" s="7" t="s">
        <v>49</v>
      </c>
      <c r="I998" s="6" t="s">
        <v>34</v>
      </c>
      <c r="J998" s="6" t="s">
        <v>77</v>
      </c>
      <c r="K998" s="6" t="s">
        <v>78</v>
      </c>
      <c r="L998" s="6" t="s">
        <v>68</v>
      </c>
      <c r="M998" s="6" t="s">
        <v>33</v>
      </c>
      <c r="N998" s="7" t="s">
        <v>49</v>
      </c>
      <c r="O998" s="7" t="s">
        <v>49</v>
      </c>
      <c r="P998" s="6" t="s">
        <v>79</v>
      </c>
      <c r="Q998" s="6" t="s">
        <v>39</v>
      </c>
      <c r="R998" s="6" t="s">
        <v>67</v>
      </c>
      <c r="S998" s="6" t="s">
        <v>68</v>
      </c>
      <c r="T998" s="6" t="s">
        <v>69</v>
      </c>
      <c r="U998" s="6" t="s">
        <v>70</v>
      </c>
      <c r="V998" s="6" t="s">
        <v>43</v>
      </c>
      <c r="W998" s="6" t="s">
        <v>44</v>
      </c>
      <c r="X998" s="6" t="s">
        <v>45</v>
      </c>
      <c r="Y998" s="6" t="s">
        <v>46</v>
      </c>
      <c r="Z998" s="6" t="s">
        <v>231</v>
      </c>
      <c r="AA998" s="6" t="s">
        <v>1158</v>
      </c>
      <c r="AB998" s="12" t="str">
        <f t="shared" si="221"/>
        <v>Chlorpyrifos</v>
      </c>
      <c r="AC998" s="7"/>
      <c r="AD998" s="7"/>
      <c r="AE998" s="7">
        <v>59880</v>
      </c>
      <c r="AF998" s="7">
        <v>59.88</v>
      </c>
      <c r="AG998" s="7">
        <v>612000</v>
      </c>
      <c r="AJ998" s="7"/>
      <c r="AK998" s="7"/>
      <c r="AL998" s="7"/>
    </row>
    <row r="999" spans="1:38" ht="22" customHeight="1" x14ac:dyDescent="0.3">
      <c r="A999" s="2">
        <v>43426</v>
      </c>
      <c r="B999" s="3" t="s">
        <v>31</v>
      </c>
      <c r="C999" s="3" t="s">
        <v>84</v>
      </c>
      <c r="D999" s="3" t="s">
        <v>660</v>
      </c>
      <c r="E999" s="3" t="s">
        <v>44</v>
      </c>
      <c r="F999" s="4" t="s">
        <v>49</v>
      </c>
      <c r="G999" s="4" t="s">
        <v>49</v>
      </c>
      <c r="H999" s="4" t="s">
        <v>49</v>
      </c>
      <c r="I999" s="3" t="s">
        <v>661</v>
      </c>
      <c r="J999" s="3" t="s">
        <v>77</v>
      </c>
      <c r="K999" s="3" t="s">
        <v>78</v>
      </c>
      <c r="L999" s="3" t="s">
        <v>68</v>
      </c>
      <c r="M999" s="3" t="s">
        <v>33</v>
      </c>
      <c r="N999" s="4" t="s">
        <v>49</v>
      </c>
      <c r="O999" s="4" t="s">
        <v>49</v>
      </c>
      <c r="P999" s="3" t="s">
        <v>79</v>
      </c>
      <c r="Q999" s="3" t="s">
        <v>39</v>
      </c>
      <c r="R999" s="3" t="s">
        <v>67</v>
      </c>
      <c r="S999" s="3" t="s">
        <v>68</v>
      </c>
      <c r="T999" s="3" t="s">
        <v>69</v>
      </c>
      <c r="U999" s="3" t="s">
        <v>70</v>
      </c>
      <c r="V999" s="3" t="s">
        <v>43</v>
      </c>
      <c r="W999" s="3" t="s">
        <v>44</v>
      </c>
      <c r="X999" s="3" t="s">
        <v>45</v>
      </c>
      <c r="Y999" s="3" t="s">
        <v>46</v>
      </c>
      <c r="Z999" s="3" t="s">
        <v>82</v>
      </c>
      <c r="AA999" s="3" t="s">
        <v>1159</v>
      </c>
      <c r="AB999" s="18" t="s">
        <v>3193</v>
      </c>
      <c r="AC999" s="10"/>
      <c r="AD999" s="10"/>
      <c r="AE999" s="4">
        <v>123660</v>
      </c>
      <c r="AF999" s="4">
        <v>123.66</v>
      </c>
      <c r="AG999" s="4">
        <v>3030000</v>
      </c>
      <c r="AJ999" s="10"/>
      <c r="AK999" s="10"/>
      <c r="AL999" s="10"/>
    </row>
    <row r="1000" spans="1:38" ht="22" customHeight="1" x14ac:dyDescent="0.3">
      <c r="A1000" s="5">
        <v>43425</v>
      </c>
      <c r="B1000" s="6" t="s">
        <v>212</v>
      </c>
      <c r="C1000" s="6" t="s">
        <v>584</v>
      </c>
      <c r="D1000" s="7" t="s">
        <v>49</v>
      </c>
      <c r="E1000" s="7" t="s">
        <v>49</v>
      </c>
      <c r="F1000" s="6" t="s">
        <v>33</v>
      </c>
      <c r="G1000" s="7" t="s">
        <v>49</v>
      </c>
      <c r="H1000" s="7" t="s">
        <v>49</v>
      </c>
      <c r="I1000" s="6" t="s">
        <v>585</v>
      </c>
      <c r="J1000" s="6" t="s">
        <v>77</v>
      </c>
      <c r="K1000" s="6" t="s">
        <v>78</v>
      </c>
      <c r="L1000" s="6" t="s">
        <v>68</v>
      </c>
      <c r="M1000" s="6" t="s">
        <v>33</v>
      </c>
      <c r="N1000" s="7" t="s">
        <v>49</v>
      </c>
      <c r="O1000" s="7" t="s">
        <v>49</v>
      </c>
      <c r="P1000" s="6" t="s">
        <v>79</v>
      </c>
      <c r="Q1000" s="6" t="s">
        <v>586</v>
      </c>
      <c r="R1000" s="6" t="s">
        <v>67</v>
      </c>
      <c r="S1000" s="6" t="s">
        <v>68</v>
      </c>
      <c r="T1000" s="6" t="s">
        <v>69</v>
      </c>
      <c r="U1000" s="6" t="s">
        <v>70</v>
      </c>
      <c r="V1000" s="6" t="s">
        <v>217</v>
      </c>
      <c r="W1000" s="6" t="s">
        <v>44</v>
      </c>
      <c r="X1000" s="6" t="s">
        <v>218</v>
      </c>
      <c r="Y1000" s="6" t="s">
        <v>46</v>
      </c>
      <c r="Z1000" s="6" t="s">
        <v>82</v>
      </c>
      <c r="AA1000" s="6" t="s">
        <v>1160</v>
      </c>
      <c r="AB1000" s="7"/>
      <c r="AC1000" s="7"/>
      <c r="AD1000" s="7"/>
      <c r="AE1000" s="7">
        <v>66150</v>
      </c>
      <c r="AF1000" s="7">
        <v>66.150000000000006</v>
      </c>
      <c r="AG1000" s="7">
        <v>1621000</v>
      </c>
      <c r="AJ1000" s="7"/>
      <c r="AK1000" s="7"/>
      <c r="AL1000" s="7"/>
    </row>
    <row r="1001" spans="1:38" ht="22" customHeight="1" x14ac:dyDescent="0.3">
      <c r="A1001" s="2">
        <v>43425</v>
      </c>
      <c r="B1001" s="3" t="s">
        <v>212</v>
      </c>
      <c r="C1001" s="3" t="s">
        <v>584</v>
      </c>
      <c r="D1001" s="4" t="s">
        <v>49</v>
      </c>
      <c r="E1001" s="4" t="s">
        <v>49</v>
      </c>
      <c r="F1001" s="3" t="s">
        <v>33</v>
      </c>
      <c r="G1001" s="4" t="s">
        <v>49</v>
      </c>
      <c r="H1001" s="4" t="s">
        <v>49</v>
      </c>
      <c r="I1001" s="3" t="s">
        <v>585</v>
      </c>
      <c r="J1001" s="3" t="s">
        <v>77</v>
      </c>
      <c r="K1001" s="3" t="s">
        <v>78</v>
      </c>
      <c r="L1001" s="3" t="s">
        <v>68</v>
      </c>
      <c r="M1001" s="3" t="s">
        <v>33</v>
      </c>
      <c r="N1001" s="4" t="s">
        <v>49</v>
      </c>
      <c r="O1001" s="4" t="s">
        <v>49</v>
      </c>
      <c r="P1001" s="3" t="s">
        <v>79</v>
      </c>
      <c r="Q1001" s="3" t="s">
        <v>586</v>
      </c>
      <c r="R1001" s="3" t="s">
        <v>67</v>
      </c>
      <c r="S1001" s="3" t="s">
        <v>68</v>
      </c>
      <c r="T1001" s="3" t="s">
        <v>69</v>
      </c>
      <c r="U1001" s="3" t="s">
        <v>70</v>
      </c>
      <c r="V1001" s="3" t="s">
        <v>217</v>
      </c>
      <c r="W1001" s="3" t="s">
        <v>44</v>
      </c>
      <c r="X1001" s="3" t="s">
        <v>218</v>
      </c>
      <c r="Y1001" s="3" t="s">
        <v>46</v>
      </c>
      <c r="Z1001" s="3" t="s">
        <v>82</v>
      </c>
      <c r="AA1001" s="3" t="s">
        <v>1160</v>
      </c>
      <c r="AB1001" s="10"/>
      <c r="AC1001" s="10"/>
      <c r="AD1001" s="10"/>
      <c r="AE1001" s="4">
        <v>88200</v>
      </c>
      <c r="AF1001" s="4">
        <v>88.2</v>
      </c>
      <c r="AG1001" s="4">
        <v>2161000</v>
      </c>
      <c r="AJ1001" s="10"/>
      <c r="AK1001" s="10"/>
      <c r="AL1001" s="10"/>
    </row>
    <row r="1002" spans="1:38" ht="22" customHeight="1" x14ac:dyDescent="0.3">
      <c r="A1002" s="5">
        <v>43423</v>
      </c>
      <c r="B1002" s="6" t="s">
        <v>31</v>
      </c>
      <c r="C1002" s="6" t="s">
        <v>32</v>
      </c>
      <c r="D1002" s="7" t="s">
        <v>49</v>
      </c>
      <c r="E1002" s="7" t="s">
        <v>49</v>
      </c>
      <c r="F1002" s="6" t="s">
        <v>33</v>
      </c>
      <c r="G1002" s="7" t="s">
        <v>49</v>
      </c>
      <c r="H1002" s="7" t="s">
        <v>49</v>
      </c>
      <c r="I1002" s="6" t="s">
        <v>34</v>
      </c>
      <c r="J1002" s="6" t="s">
        <v>65</v>
      </c>
      <c r="K1002" s="7" t="s">
        <v>49</v>
      </c>
      <c r="L1002" s="7" t="s">
        <v>49</v>
      </c>
      <c r="M1002" s="6" t="s">
        <v>33</v>
      </c>
      <c r="N1002" s="7" t="s">
        <v>49</v>
      </c>
      <c r="O1002" s="7" t="s">
        <v>49</v>
      </c>
      <c r="P1002" s="6" t="s">
        <v>66</v>
      </c>
      <c r="Q1002" s="6" t="s">
        <v>39</v>
      </c>
      <c r="R1002" s="6" t="s">
        <v>67</v>
      </c>
      <c r="S1002" s="6" t="s">
        <v>68</v>
      </c>
      <c r="T1002" s="6" t="s">
        <v>69</v>
      </c>
      <c r="U1002" s="6" t="s">
        <v>70</v>
      </c>
      <c r="V1002" s="6" t="s">
        <v>43</v>
      </c>
      <c r="W1002" s="6" t="s">
        <v>44</v>
      </c>
      <c r="X1002" s="6" t="s">
        <v>45</v>
      </c>
      <c r="Y1002" s="6" t="s">
        <v>46</v>
      </c>
      <c r="Z1002" s="6" t="s">
        <v>73</v>
      </c>
      <c r="AA1002" s="6" t="s">
        <v>898</v>
      </c>
      <c r="AB1002" s="12" t="s">
        <v>3160</v>
      </c>
      <c r="AC1002" s="7"/>
      <c r="AD1002" s="7"/>
      <c r="AE1002" s="7">
        <v>21879</v>
      </c>
      <c r="AF1002" s="7">
        <v>21.88</v>
      </c>
      <c r="AG1002" s="7">
        <v>385000</v>
      </c>
      <c r="AJ1002" s="7"/>
      <c r="AK1002" s="7"/>
      <c r="AL1002" s="7"/>
    </row>
    <row r="1003" spans="1:38" ht="22" customHeight="1" x14ac:dyDescent="0.3">
      <c r="A1003" s="2">
        <v>43423</v>
      </c>
      <c r="B1003" s="3" t="s">
        <v>31</v>
      </c>
      <c r="C1003" s="3" t="s">
        <v>32</v>
      </c>
      <c r="D1003" s="4" t="s">
        <v>49</v>
      </c>
      <c r="E1003" s="4" t="s">
        <v>49</v>
      </c>
      <c r="F1003" s="3" t="s">
        <v>33</v>
      </c>
      <c r="G1003" s="4" t="s">
        <v>49</v>
      </c>
      <c r="H1003" s="4" t="s">
        <v>49</v>
      </c>
      <c r="I1003" s="3" t="s">
        <v>34</v>
      </c>
      <c r="J1003" s="3" t="s">
        <v>35</v>
      </c>
      <c r="K1003" s="3" t="s">
        <v>36</v>
      </c>
      <c r="L1003" s="3" t="s">
        <v>37</v>
      </c>
      <c r="M1003" s="3" t="s">
        <v>33</v>
      </c>
      <c r="N1003" s="4" t="s">
        <v>49</v>
      </c>
      <c r="O1003" s="4" t="s">
        <v>49</v>
      </c>
      <c r="P1003" s="3" t="s">
        <v>38</v>
      </c>
      <c r="Q1003" s="3" t="s">
        <v>39</v>
      </c>
      <c r="R1003" s="3" t="s">
        <v>1064</v>
      </c>
      <c r="S1003" s="3" t="s">
        <v>133</v>
      </c>
      <c r="T1003" s="3" t="s">
        <v>1065</v>
      </c>
      <c r="U1003" s="3" t="s">
        <v>42</v>
      </c>
      <c r="V1003" s="3" t="s">
        <v>43</v>
      </c>
      <c r="W1003" s="3" t="s">
        <v>44</v>
      </c>
      <c r="X1003" s="3" t="s">
        <v>45</v>
      </c>
      <c r="Y1003" s="3" t="s">
        <v>46</v>
      </c>
      <c r="Z1003" s="3" t="s">
        <v>47</v>
      </c>
      <c r="AA1003" s="3" t="s">
        <v>1161</v>
      </c>
      <c r="AB1003" s="12" t="str">
        <f t="shared" ref="AB1003:AB1058" si="223">IF(ISNUMBER(SEARCH("CARBENDAZIM",AA1003)),"Carbendazim",IF(ISNUMBER(SEARCH("4-D",AA1003)),"2,4-Dichlorophenoxyacetic acid",IF(ISNUMBER(SEARCH("RIDOVER",AA1003)),"Glyphosate",IF(ISNUMBER(SEARCH("POQUER",AA1003)),"Clethodim",IF(ISNUMBER(SEARCH("LITER",AA1003)),"Imidacloprid",IF(ISNUMBER(SEARCH("PYRINEX",AA1003)),"Chlorpyrifos",IF(ISNUMBER(SEARCH("ORBIT",AA1003)),"Omethoate",IF(ISNUMBER(SEARCH("HEXARON",AA1003)),"Diuron",IF(ISNUMBER(SEARCH("ISOPROPYLAMINE",AA1003)),"Isopropylamine",IF(ISNUMBER(SEARCH("GLYPHOSATE",AA1003)),"Glyphosate",IF(ISNUMBER(SEARCH("MANCOZEB",AA1003)),"Mancozeb Indofil",IF(ISNUMBER(SEARCH("PARAQUAT",AA1003)),"Paraquat",IF(ISNUMBER(SEARCH("CAROMAX",AA1003)),"Aromatic Solvent Mixture",IF(ISNUMBER(SEARCH("BUTIRON",AA1003)),"Tebuthiuron",IF(ISNUMBER(SEARCH("VORAZ",AA1003)),"Methomyl",IF(ISNUMBER(SEARCH("IMIDACLOPRID",AA1003)),"Imidacloprid",IF(ISNUMBER(SEARCH("2 4 D",AA1003)),"2,4-Dichlorophenoxyacetic acid",IF(ISNUMBER(SEARCH("IMIDACL",AA1003)),"Imidacloprid",IF(ISNUMBER(SEARCH("DIUREX",AA1003)),"Diuron",IF(ISNUMBER(SEARCH("RAPEL",AA1003)),"Acephate","fix it"))))))))))))))))))))</f>
        <v>2,4-Dichlorophenoxyacetic acid</v>
      </c>
      <c r="AC1003" s="10"/>
      <c r="AD1003" s="10"/>
      <c r="AE1003" s="4">
        <v>240660</v>
      </c>
      <c r="AF1003" s="4">
        <v>240.66</v>
      </c>
      <c r="AG1003" s="3" t="s">
        <v>49</v>
      </c>
      <c r="AJ1003" s="10"/>
      <c r="AK1003" s="10"/>
      <c r="AL1003" s="10"/>
    </row>
    <row r="1004" spans="1:38" ht="22" customHeight="1" x14ac:dyDescent="0.3">
      <c r="A1004" s="5">
        <v>43423</v>
      </c>
      <c r="B1004" s="6" t="s">
        <v>31</v>
      </c>
      <c r="C1004" s="6" t="s">
        <v>32</v>
      </c>
      <c r="D1004" s="7" t="s">
        <v>49</v>
      </c>
      <c r="E1004" s="7" t="s">
        <v>49</v>
      </c>
      <c r="F1004" s="6" t="s">
        <v>33</v>
      </c>
      <c r="G1004" s="7" t="s">
        <v>49</v>
      </c>
      <c r="H1004" s="7" t="s">
        <v>49</v>
      </c>
      <c r="I1004" s="6" t="s">
        <v>34</v>
      </c>
      <c r="J1004" s="6" t="s">
        <v>65</v>
      </c>
      <c r="K1004" s="7" t="s">
        <v>49</v>
      </c>
      <c r="L1004" s="7" t="s">
        <v>49</v>
      </c>
      <c r="M1004" s="6" t="s">
        <v>33</v>
      </c>
      <c r="N1004" s="7" t="s">
        <v>49</v>
      </c>
      <c r="O1004" s="7" t="s">
        <v>49</v>
      </c>
      <c r="P1004" s="6" t="s">
        <v>66</v>
      </c>
      <c r="Q1004" s="6" t="s">
        <v>39</v>
      </c>
      <c r="R1004" s="6" t="s">
        <v>67</v>
      </c>
      <c r="S1004" s="6" t="s">
        <v>68</v>
      </c>
      <c r="T1004" s="6" t="s">
        <v>69</v>
      </c>
      <c r="U1004" s="6" t="s">
        <v>70</v>
      </c>
      <c r="V1004" s="6" t="s">
        <v>43</v>
      </c>
      <c r="W1004" s="6" t="s">
        <v>44</v>
      </c>
      <c r="X1004" s="6" t="s">
        <v>45</v>
      </c>
      <c r="Y1004" s="6" t="s">
        <v>46</v>
      </c>
      <c r="Z1004" s="6" t="s">
        <v>73</v>
      </c>
      <c r="AA1004" s="6" t="s">
        <v>898</v>
      </c>
      <c r="AB1004" s="12" t="s">
        <v>3160</v>
      </c>
      <c r="AC1004" s="7"/>
      <c r="AD1004" s="7"/>
      <c r="AE1004" s="7">
        <v>22449</v>
      </c>
      <c r="AF1004" s="7">
        <v>22.45</v>
      </c>
      <c r="AG1004" s="7">
        <v>395000</v>
      </c>
      <c r="AJ1004" s="7"/>
      <c r="AK1004" s="7"/>
      <c r="AL1004" s="7"/>
    </row>
    <row r="1005" spans="1:38" ht="22" customHeight="1" x14ac:dyDescent="0.3">
      <c r="A1005" s="2">
        <v>43423</v>
      </c>
      <c r="B1005" s="3" t="s">
        <v>31</v>
      </c>
      <c r="C1005" s="3" t="s">
        <v>32</v>
      </c>
      <c r="D1005" s="4" t="s">
        <v>49</v>
      </c>
      <c r="E1005" s="4" t="s">
        <v>49</v>
      </c>
      <c r="F1005" s="3" t="s">
        <v>33</v>
      </c>
      <c r="G1005" s="4" t="s">
        <v>49</v>
      </c>
      <c r="H1005" s="4" t="s">
        <v>49</v>
      </c>
      <c r="I1005" s="3" t="s">
        <v>34</v>
      </c>
      <c r="J1005" s="3" t="s">
        <v>65</v>
      </c>
      <c r="K1005" s="4" t="s">
        <v>49</v>
      </c>
      <c r="L1005" s="4" t="s">
        <v>49</v>
      </c>
      <c r="M1005" s="3" t="s">
        <v>33</v>
      </c>
      <c r="N1005" s="4" t="s">
        <v>49</v>
      </c>
      <c r="O1005" s="4" t="s">
        <v>49</v>
      </c>
      <c r="P1005" s="3" t="s">
        <v>66</v>
      </c>
      <c r="Q1005" s="3" t="s">
        <v>39</v>
      </c>
      <c r="R1005" s="3" t="s">
        <v>67</v>
      </c>
      <c r="S1005" s="3" t="s">
        <v>68</v>
      </c>
      <c r="T1005" s="3" t="s">
        <v>69</v>
      </c>
      <c r="U1005" s="3" t="s">
        <v>70</v>
      </c>
      <c r="V1005" s="3" t="s">
        <v>43</v>
      </c>
      <c r="W1005" s="3" t="s">
        <v>44</v>
      </c>
      <c r="X1005" s="3" t="s">
        <v>45</v>
      </c>
      <c r="Y1005" s="3" t="s">
        <v>46</v>
      </c>
      <c r="Z1005" s="3" t="s">
        <v>73</v>
      </c>
      <c r="AA1005" s="3" t="s">
        <v>898</v>
      </c>
      <c r="AB1005" s="12" t="str">
        <f t="shared" ref="AB1005" si="224">IF(ISNUMBER(SEARCH("2,4 D",AA1003)),"2,4-Dichlorophenoxyacetic acid",IF(ISNUMBER(SEARCH("ACIDO",AA1003)),"2,4-Dichlorophenoxyacetic acid",IF(ISNUMBER(SEARCH("NAPHTHA",AA1003)),"Aromatic Solvent Mixture",IF(ISNUMBER(SEARCH("DIMETHYLAMINE",AA1003)),"Dimethylamine",IF(ISNUMBER(SEARCH("DIMETILAMINA",AA1003)),"Dimethylamine",IF(ISNUMBER(SEARCH("JUMP",AA1003)),"Diuron",IF(ISNUMBER(SEARCH(" 2-AMINO-2,3-DIMETHYL BUTYRAMIDE",AA1003)),"Herbicide Amine Intermediate",IF(ISNUMBER(SEARCH("TEBUTHIURON",AA1003)),"Tebuthiuron",IF(ISNUMBER(SEARCH("DMS",AA1003)),"Dimethyl Sulfate",IF(ISNUMBER(SEARCH("2,4-XILIDIN",AA1003)),"2,4-Xylidine","FIX IT"))))))))))</f>
        <v>2,4-Dichlorophenoxyacetic acid</v>
      </c>
      <c r="AC1005" s="10"/>
      <c r="AD1005" s="10"/>
      <c r="AE1005" s="4">
        <v>22959</v>
      </c>
      <c r="AF1005" s="4">
        <v>22.96</v>
      </c>
      <c r="AG1005" s="4">
        <v>404000</v>
      </c>
      <c r="AJ1005" s="10"/>
      <c r="AK1005" s="10"/>
      <c r="AL1005" s="10"/>
    </row>
    <row r="1006" spans="1:38" ht="22" customHeight="1" x14ac:dyDescent="0.3">
      <c r="A1006" s="5">
        <v>43423</v>
      </c>
      <c r="B1006" s="6" t="s">
        <v>50</v>
      </c>
      <c r="C1006" s="6" t="s">
        <v>32</v>
      </c>
      <c r="D1006" s="7" t="s">
        <v>49</v>
      </c>
      <c r="E1006" s="7" t="s">
        <v>49</v>
      </c>
      <c r="F1006" s="6" t="s">
        <v>33</v>
      </c>
      <c r="G1006" s="7" t="s">
        <v>49</v>
      </c>
      <c r="H1006" s="7" t="s">
        <v>49</v>
      </c>
      <c r="I1006" s="6" t="s">
        <v>34</v>
      </c>
      <c r="J1006" s="6" t="s">
        <v>173</v>
      </c>
      <c r="K1006" s="6" t="s">
        <v>174</v>
      </c>
      <c r="L1006" s="6" t="s">
        <v>97</v>
      </c>
      <c r="M1006" s="7" t="s">
        <v>49</v>
      </c>
      <c r="N1006" s="7" t="s">
        <v>49</v>
      </c>
      <c r="O1006" s="7" t="s">
        <v>49</v>
      </c>
      <c r="P1006" s="6" t="s">
        <v>760</v>
      </c>
      <c r="Q1006" s="6" t="s">
        <v>39</v>
      </c>
      <c r="R1006" s="6" t="s">
        <v>176</v>
      </c>
      <c r="S1006" s="6" t="s">
        <v>97</v>
      </c>
      <c r="T1006" s="6" t="s">
        <v>177</v>
      </c>
      <c r="U1006" s="6" t="s">
        <v>178</v>
      </c>
      <c r="V1006" s="6" t="s">
        <v>43</v>
      </c>
      <c r="W1006" s="6" t="s">
        <v>44</v>
      </c>
      <c r="X1006" s="6" t="s">
        <v>45</v>
      </c>
      <c r="Y1006" s="6" t="s">
        <v>46</v>
      </c>
      <c r="Z1006" s="6" t="s">
        <v>179</v>
      </c>
      <c r="AA1006" s="6" t="s">
        <v>1162</v>
      </c>
      <c r="AB1006" s="12" t="str">
        <f t="shared" ref="AB1006" si="225">IF(ISNUMBER(SEARCH("DMS",AA1006)),"Dimethyl Sulfate",IF(ISNUMBER(SEARCH("2,4-XILIDIN",AA1006)),"2,4-Xylidine",IF(ISNUMBER(SEARCH("GALIGAN",AA1006)),"Oxyfluorfen",IF(ISNUMBER(SEARCH("DIMETHYLAMINE",AA1006)),"Dimethylamine",IF(ISNUMBER(SEARCH("ORTHOFORMATE",AA1006)),"Trimethyl orthoformate",IF(ISNUMBER(SEARCH("NOVALURON",AA1006)),"Novaluron",IF(ISNUMBER(SEARCH("DIMETHYL SULPHATE",AA1006)),"Dimethyl Sulphate",IF(ISNUMBER(SEARCH("ALTAPYNE",AA1006)),"Acid Based Co-Emulsifier",IF(ISNUMBER(SEARCH("METHANESULFONYL",AA1006)),"Methanesulfonyl chloride",IF(ISNUMBER(SEARCH("METHYL FORMATE",AA1006)),"Methanoate",IF(ISNUMBER(SEARCH("FLUEN",AA1006)),"Fluensulfone","FIX IT")))))))))))</f>
        <v>Acid Based Co-Emulsifier</v>
      </c>
      <c r="AC1006" s="7"/>
      <c r="AD1006" s="7"/>
      <c r="AE1006" s="7">
        <v>17375</v>
      </c>
      <c r="AF1006" s="7">
        <v>17.38</v>
      </c>
      <c r="AG1006" s="7">
        <v>9500</v>
      </c>
      <c r="AJ1006" s="7"/>
      <c r="AK1006" s="7"/>
      <c r="AL1006" s="7"/>
    </row>
    <row r="1007" spans="1:38" ht="22" customHeight="1" x14ac:dyDescent="0.3">
      <c r="A1007" s="2">
        <v>43423</v>
      </c>
      <c r="B1007" s="3" t="s">
        <v>31</v>
      </c>
      <c r="C1007" s="3" t="s">
        <v>32</v>
      </c>
      <c r="D1007" s="4" t="s">
        <v>49</v>
      </c>
      <c r="E1007" s="4" t="s">
        <v>49</v>
      </c>
      <c r="F1007" s="3" t="s">
        <v>33</v>
      </c>
      <c r="G1007" s="4" t="s">
        <v>49</v>
      </c>
      <c r="H1007" s="4" t="s">
        <v>49</v>
      </c>
      <c r="I1007" s="3" t="s">
        <v>34</v>
      </c>
      <c r="J1007" s="3" t="s">
        <v>65</v>
      </c>
      <c r="K1007" s="4" t="s">
        <v>49</v>
      </c>
      <c r="L1007" s="4" t="s">
        <v>49</v>
      </c>
      <c r="M1007" s="3" t="s">
        <v>33</v>
      </c>
      <c r="N1007" s="4" t="s">
        <v>49</v>
      </c>
      <c r="O1007" s="4" t="s">
        <v>49</v>
      </c>
      <c r="P1007" s="3" t="s">
        <v>66</v>
      </c>
      <c r="Q1007" s="3" t="s">
        <v>39</v>
      </c>
      <c r="R1007" s="3" t="s">
        <v>67</v>
      </c>
      <c r="S1007" s="3" t="s">
        <v>68</v>
      </c>
      <c r="T1007" s="3" t="s">
        <v>69</v>
      </c>
      <c r="U1007" s="3" t="s">
        <v>70</v>
      </c>
      <c r="V1007" s="3" t="s">
        <v>43</v>
      </c>
      <c r="W1007" s="3" t="s">
        <v>44</v>
      </c>
      <c r="X1007" s="3" t="s">
        <v>45</v>
      </c>
      <c r="Y1007" s="3" t="s">
        <v>46</v>
      </c>
      <c r="Z1007" s="3" t="s">
        <v>73</v>
      </c>
      <c r="AA1007" s="3" t="s">
        <v>898</v>
      </c>
      <c r="AB1007" s="12" t="s">
        <v>3160</v>
      </c>
      <c r="AC1007" s="10"/>
      <c r="AD1007" s="10"/>
      <c r="AE1007" s="4">
        <v>21889</v>
      </c>
      <c r="AF1007" s="4">
        <v>21.89</v>
      </c>
      <c r="AG1007" s="4">
        <v>385000</v>
      </c>
      <c r="AJ1007" s="10"/>
      <c r="AK1007" s="10"/>
      <c r="AL1007" s="10"/>
    </row>
    <row r="1008" spans="1:38" ht="22" customHeight="1" x14ac:dyDescent="0.3">
      <c r="A1008" s="5">
        <v>43423</v>
      </c>
      <c r="B1008" s="6" t="s">
        <v>31</v>
      </c>
      <c r="C1008" s="6" t="s">
        <v>32</v>
      </c>
      <c r="D1008" s="7" t="s">
        <v>49</v>
      </c>
      <c r="E1008" s="7" t="s">
        <v>49</v>
      </c>
      <c r="F1008" s="6" t="s">
        <v>33</v>
      </c>
      <c r="G1008" s="7" t="s">
        <v>49</v>
      </c>
      <c r="H1008" s="7" t="s">
        <v>49</v>
      </c>
      <c r="I1008" s="6" t="s">
        <v>34</v>
      </c>
      <c r="J1008" s="6" t="s">
        <v>65</v>
      </c>
      <c r="K1008" s="7" t="s">
        <v>49</v>
      </c>
      <c r="L1008" s="7" t="s">
        <v>49</v>
      </c>
      <c r="M1008" s="6" t="s">
        <v>33</v>
      </c>
      <c r="N1008" s="7" t="s">
        <v>49</v>
      </c>
      <c r="O1008" s="7" t="s">
        <v>49</v>
      </c>
      <c r="P1008" s="6" t="s">
        <v>66</v>
      </c>
      <c r="Q1008" s="6" t="s">
        <v>39</v>
      </c>
      <c r="R1008" s="6" t="s">
        <v>67</v>
      </c>
      <c r="S1008" s="6" t="s">
        <v>68</v>
      </c>
      <c r="T1008" s="6" t="s">
        <v>69</v>
      </c>
      <c r="U1008" s="6" t="s">
        <v>70</v>
      </c>
      <c r="V1008" s="6" t="s">
        <v>43</v>
      </c>
      <c r="W1008" s="6" t="s">
        <v>44</v>
      </c>
      <c r="X1008" s="6" t="s">
        <v>45</v>
      </c>
      <c r="Y1008" s="6" t="s">
        <v>46</v>
      </c>
      <c r="Z1008" s="6" t="s">
        <v>73</v>
      </c>
      <c r="AA1008" s="6" t="s">
        <v>898</v>
      </c>
      <c r="AB1008" s="12" t="s">
        <v>3160</v>
      </c>
      <c r="AC1008" s="7"/>
      <c r="AD1008" s="7"/>
      <c r="AE1008" s="7">
        <v>23160</v>
      </c>
      <c r="AF1008" s="7">
        <v>23.16</v>
      </c>
      <c r="AG1008" s="7">
        <v>407000</v>
      </c>
      <c r="AJ1008" s="7"/>
      <c r="AK1008" s="7"/>
      <c r="AL1008" s="7"/>
    </row>
    <row r="1009" spans="1:38" ht="22" customHeight="1" x14ac:dyDescent="0.3">
      <c r="A1009" s="2">
        <v>43423</v>
      </c>
      <c r="B1009" s="3" t="s">
        <v>31</v>
      </c>
      <c r="C1009" s="3" t="s">
        <v>32</v>
      </c>
      <c r="D1009" s="4" t="s">
        <v>49</v>
      </c>
      <c r="E1009" s="4" t="s">
        <v>49</v>
      </c>
      <c r="F1009" s="3" t="s">
        <v>33</v>
      </c>
      <c r="G1009" s="4" t="s">
        <v>49</v>
      </c>
      <c r="H1009" s="4" t="s">
        <v>49</v>
      </c>
      <c r="I1009" s="3" t="s">
        <v>34</v>
      </c>
      <c r="J1009" s="3" t="s">
        <v>65</v>
      </c>
      <c r="K1009" s="4" t="s">
        <v>49</v>
      </c>
      <c r="L1009" s="4" t="s">
        <v>49</v>
      </c>
      <c r="M1009" s="3" t="s">
        <v>33</v>
      </c>
      <c r="N1009" s="4" t="s">
        <v>49</v>
      </c>
      <c r="O1009" s="4" t="s">
        <v>49</v>
      </c>
      <c r="P1009" s="3" t="s">
        <v>66</v>
      </c>
      <c r="Q1009" s="3" t="s">
        <v>39</v>
      </c>
      <c r="R1009" s="3" t="s">
        <v>67</v>
      </c>
      <c r="S1009" s="3" t="s">
        <v>68</v>
      </c>
      <c r="T1009" s="3" t="s">
        <v>69</v>
      </c>
      <c r="U1009" s="3" t="s">
        <v>70</v>
      </c>
      <c r="V1009" s="3" t="s">
        <v>43</v>
      </c>
      <c r="W1009" s="3" t="s">
        <v>44</v>
      </c>
      <c r="X1009" s="3" t="s">
        <v>45</v>
      </c>
      <c r="Y1009" s="3" t="s">
        <v>46</v>
      </c>
      <c r="Z1009" s="3" t="s">
        <v>73</v>
      </c>
      <c r="AA1009" s="3" t="s">
        <v>898</v>
      </c>
      <c r="AB1009" s="12" t="s">
        <v>3160</v>
      </c>
      <c r="AC1009" s="10"/>
      <c r="AD1009" s="10"/>
      <c r="AE1009" s="4">
        <v>22290</v>
      </c>
      <c r="AF1009" s="4">
        <v>22.29</v>
      </c>
      <c r="AG1009" s="4">
        <v>392000</v>
      </c>
      <c r="AJ1009" s="10"/>
      <c r="AK1009" s="10"/>
      <c r="AL1009" s="10"/>
    </row>
    <row r="1010" spans="1:38" ht="22" customHeight="1" x14ac:dyDescent="0.3">
      <c r="A1010" s="5">
        <v>43423</v>
      </c>
      <c r="B1010" s="6" t="s">
        <v>50</v>
      </c>
      <c r="C1010" s="6" t="s">
        <v>32</v>
      </c>
      <c r="D1010" s="7" t="s">
        <v>49</v>
      </c>
      <c r="E1010" s="7" t="s">
        <v>49</v>
      </c>
      <c r="F1010" s="6" t="s">
        <v>33</v>
      </c>
      <c r="G1010" s="7" t="s">
        <v>49</v>
      </c>
      <c r="H1010" s="7" t="s">
        <v>49</v>
      </c>
      <c r="I1010" s="6" t="s">
        <v>34</v>
      </c>
      <c r="J1010" s="6" t="s">
        <v>191</v>
      </c>
      <c r="K1010" s="7" t="s">
        <v>49</v>
      </c>
      <c r="L1010" s="7" t="s">
        <v>49</v>
      </c>
      <c r="M1010" s="7" t="s">
        <v>49</v>
      </c>
      <c r="N1010" s="7" t="s">
        <v>49</v>
      </c>
      <c r="O1010" s="7" t="s">
        <v>49</v>
      </c>
      <c r="P1010" s="6" t="s">
        <v>854</v>
      </c>
      <c r="Q1010" s="6" t="s">
        <v>39</v>
      </c>
      <c r="R1010" s="6" t="s">
        <v>186</v>
      </c>
      <c r="S1010" s="6" t="s">
        <v>187</v>
      </c>
      <c r="T1010" s="6" t="s">
        <v>188</v>
      </c>
      <c r="U1010" s="6" t="s">
        <v>42</v>
      </c>
      <c r="V1010" s="6" t="s">
        <v>43</v>
      </c>
      <c r="W1010" s="6" t="s">
        <v>44</v>
      </c>
      <c r="X1010" s="6" t="s">
        <v>45</v>
      </c>
      <c r="Y1010" s="6" t="s">
        <v>46</v>
      </c>
      <c r="Z1010" s="6" t="s">
        <v>193</v>
      </c>
      <c r="AA1010" s="6" t="s">
        <v>1163</v>
      </c>
      <c r="AB1010" s="12" t="s">
        <v>3205</v>
      </c>
      <c r="AC1010" s="7"/>
      <c r="AD1010" s="7"/>
      <c r="AE1010" s="7">
        <v>51720</v>
      </c>
      <c r="AF1010" s="7">
        <v>51.72</v>
      </c>
      <c r="AG1010" s="7">
        <v>86400</v>
      </c>
      <c r="AJ1010" s="7"/>
      <c r="AK1010" s="7"/>
      <c r="AL1010" s="7"/>
    </row>
    <row r="1011" spans="1:38" ht="22" customHeight="1" x14ac:dyDescent="0.3">
      <c r="A1011" s="2">
        <v>43419</v>
      </c>
      <c r="B1011" s="3" t="s">
        <v>31</v>
      </c>
      <c r="C1011" s="3" t="s">
        <v>32</v>
      </c>
      <c r="D1011" s="4" t="s">
        <v>49</v>
      </c>
      <c r="E1011" s="4" t="s">
        <v>49</v>
      </c>
      <c r="F1011" s="3" t="s">
        <v>33</v>
      </c>
      <c r="G1011" s="4" t="s">
        <v>49</v>
      </c>
      <c r="H1011" s="4" t="s">
        <v>49</v>
      </c>
      <c r="I1011" s="3" t="s">
        <v>34</v>
      </c>
      <c r="J1011" s="3" t="s">
        <v>77</v>
      </c>
      <c r="K1011" s="3" t="s">
        <v>78</v>
      </c>
      <c r="L1011" s="3" t="s">
        <v>68</v>
      </c>
      <c r="M1011" s="3" t="s">
        <v>33</v>
      </c>
      <c r="N1011" s="4" t="s">
        <v>49</v>
      </c>
      <c r="O1011" s="4" t="s">
        <v>49</v>
      </c>
      <c r="P1011" s="3" t="s">
        <v>79</v>
      </c>
      <c r="Q1011" s="3" t="s">
        <v>39</v>
      </c>
      <c r="R1011" s="3" t="s">
        <v>67</v>
      </c>
      <c r="S1011" s="3" t="s">
        <v>68</v>
      </c>
      <c r="T1011" s="3" t="s">
        <v>69</v>
      </c>
      <c r="U1011" s="3" t="s">
        <v>70</v>
      </c>
      <c r="V1011" s="3" t="s">
        <v>43</v>
      </c>
      <c r="W1011" s="3" t="s">
        <v>44</v>
      </c>
      <c r="X1011" s="3" t="s">
        <v>45</v>
      </c>
      <c r="Y1011" s="3" t="s">
        <v>46</v>
      </c>
      <c r="Z1011" s="3" t="s">
        <v>208</v>
      </c>
      <c r="AA1011" s="3" t="s">
        <v>1164</v>
      </c>
      <c r="AB1011" s="12" t="s">
        <v>3173</v>
      </c>
      <c r="AC1011" s="10"/>
      <c r="AD1011" s="10"/>
      <c r="AE1011" s="4">
        <v>15780</v>
      </c>
      <c r="AF1011" s="4">
        <v>15.78</v>
      </c>
      <c r="AG1011" s="4">
        <v>89200</v>
      </c>
      <c r="AJ1011" s="7"/>
      <c r="AK1011" s="7"/>
      <c r="AL1011" s="7"/>
    </row>
    <row r="1012" spans="1:38" ht="22" customHeight="1" x14ac:dyDescent="0.3">
      <c r="A1012" s="5">
        <v>43419</v>
      </c>
      <c r="B1012" s="6" t="s">
        <v>31</v>
      </c>
      <c r="C1012" s="6" t="s">
        <v>84</v>
      </c>
      <c r="D1012" s="6" t="s">
        <v>660</v>
      </c>
      <c r="E1012" s="6" t="s">
        <v>44</v>
      </c>
      <c r="F1012" s="7" t="s">
        <v>49</v>
      </c>
      <c r="G1012" s="7" t="s">
        <v>49</v>
      </c>
      <c r="H1012" s="7" t="s">
        <v>49</v>
      </c>
      <c r="I1012" s="6" t="s">
        <v>661</v>
      </c>
      <c r="J1012" s="6" t="s">
        <v>65</v>
      </c>
      <c r="K1012" s="7" t="s">
        <v>49</v>
      </c>
      <c r="L1012" s="7" t="s">
        <v>49</v>
      </c>
      <c r="M1012" s="6" t="s">
        <v>33</v>
      </c>
      <c r="N1012" s="7" t="s">
        <v>49</v>
      </c>
      <c r="O1012" s="7" t="s">
        <v>49</v>
      </c>
      <c r="P1012" s="6" t="s">
        <v>66</v>
      </c>
      <c r="Q1012" s="6" t="s">
        <v>39</v>
      </c>
      <c r="R1012" s="6" t="s">
        <v>67</v>
      </c>
      <c r="S1012" s="6" t="s">
        <v>68</v>
      </c>
      <c r="T1012" s="6" t="s">
        <v>69</v>
      </c>
      <c r="U1012" s="6" t="s">
        <v>70</v>
      </c>
      <c r="V1012" s="6" t="s">
        <v>43</v>
      </c>
      <c r="W1012" s="6" t="s">
        <v>44</v>
      </c>
      <c r="X1012" s="6" t="s">
        <v>45</v>
      </c>
      <c r="Y1012" s="6" t="s">
        <v>46</v>
      </c>
      <c r="Z1012" s="6" t="s">
        <v>71</v>
      </c>
      <c r="AA1012" s="6" t="s">
        <v>1036</v>
      </c>
      <c r="AB1012" s="12" t="str">
        <f>IF(ISNUMBER(SEARCH("2,4 D",AA1012)),"2,4-Dichlorophenoxyacetic acid",IF(ISNUMBER(SEARCH("ACIDO",AA1012)),"2,4-Dichlorophenoxyacetic acid",IF(ISNUMBER(SEARCH("NAPHTHA",AA1012)),"Aromatic Solvent Mixture",IF(ISNUMBER(SEARCH("DIMETHYLAMINE",AA1012)),"Dimethylamine",IF(ISNUMBER(SEARCH("DIMETILAMINA",AA1012)),"Dimethylamine",IF(ISNUMBER(SEARCH("JUMP",AA1012)),"Diuron",IF(ISNUMBER(SEARCH("2-AMINO-2,3-DIMETHYL BUTYRAMIDE",AA1012)),"Herbicide Amine Intermediate",IF(ISNUMBER(SEARCH("TEBUTHIURON",AA1012)),"Tebuthiuron","FIXIT"))))))))</f>
        <v>Diuron</v>
      </c>
      <c r="AC1012" s="7"/>
      <c r="AD1012" s="7"/>
      <c r="AE1012" s="7">
        <v>22348</v>
      </c>
      <c r="AF1012" s="7">
        <v>22.35</v>
      </c>
      <c r="AG1012" s="7">
        <v>393000</v>
      </c>
      <c r="AJ1012" s="10"/>
      <c r="AK1012" s="10"/>
      <c r="AL1012" s="10"/>
    </row>
    <row r="1013" spans="1:38" ht="22" customHeight="1" x14ac:dyDescent="0.3">
      <c r="A1013" s="2">
        <v>43419</v>
      </c>
      <c r="B1013" s="3" t="s">
        <v>31</v>
      </c>
      <c r="C1013" s="3" t="s">
        <v>32</v>
      </c>
      <c r="D1013" s="4" t="s">
        <v>49</v>
      </c>
      <c r="E1013" s="4" t="s">
        <v>49</v>
      </c>
      <c r="F1013" s="3" t="s">
        <v>33</v>
      </c>
      <c r="G1013" s="4" t="s">
        <v>49</v>
      </c>
      <c r="H1013" s="4" t="s">
        <v>49</v>
      </c>
      <c r="I1013" s="3" t="s">
        <v>34</v>
      </c>
      <c r="J1013" s="3" t="s">
        <v>77</v>
      </c>
      <c r="K1013" s="3" t="s">
        <v>78</v>
      </c>
      <c r="L1013" s="3" t="s">
        <v>68</v>
      </c>
      <c r="M1013" s="3" t="s">
        <v>33</v>
      </c>
      <c r="N1013" s="4" t="s">
        <v>49</v>
      </c>
      <c r="O1013" s="4" t="s">
        <v>49</v>
      </c>
      <c r="P1013" s="3" t="s">
        <v>79</v>
      </c>
      <c r="Q1013" s="3" t="s">
        <v>39</v>
      </c>
      <c r="R1013" s="3" t="s">
        <v>67</v>
      </c>
      <c r="S1013" s="3" t="s">
        <v>68</v>
      </c>
      <c r="T1013" s="3" t="s">
        <v>69</v>
      </c>
      <c r="U1013" s="3" t="s">
        <v>70</v>
      </c>
      <c r="V1013" s="3" t="s">
        <v>43</v>
      </c>
      <c r="W1013" s="3" t="s">
        <v>44</v>
      </c>
      <c r="X1013" s="3" t="s">
        <v>45</v>
      </c>
      <c r="Y1013" s="3" t="s">
        <v>46</v>
      </c>
      <c r="Z1013" s="3" t="s">
        <v>208</v>
      </c>
      <c r="AA1013" s="3" t="s">
        <v>1165</v>
      </c>
      <c r="AB1013" s="12" t="str">
        <f>IF(ISNUMBER(SEARCH("DMS",AA1013)),"Dimethyl Sulfate",IF(ISNUMBER(SEARCH("2,4-XILIDIN",AA1013)),"2,4-Xylidine",IF(ISNUMBER(SEARCH("GALIGAN",AA1013)),"Oxyfluorfen",IF(ISNUMBER(SEARCH("DIMETHYLAMINE",AA1013)),"Dimethylamine",IF(ISNUMBER(SEARCH("ORTHOFORMATE",AA1013)),"Trimethyl orthoformate",IF(ISNUMBER(SEARCH("NOVALURON",AA1013)),"Novaluron",IF(ISNUMBER(SEARCH("DIMETHYL SULPHATE",AA1013)),"Dimethyl Sulphate",IF(ISNUMBER(SEARCH("ALTAPYNE",AA1013)),"Acid Based Co-Emulsifier",IF(ISNUMBER(SEARCH("METHANESULFONYL",AA1013)),"Methanesulfonyl chloride",IF(ISNUMBER(SEARCH("METHYL FORMATE",AA1013)),"Methanoate",IF(ISNUMBER(SEARCH("FLUEN",AA1013)),"Fluensulfone","FIX IT")))))))))))</f>
        <v>Fluensulfone</v>
      </c>
      <c r="AC1013" s="10"/>
      <c r="AD1013" s="10"/>
      <c r="AE1013" s="4">
        <v>15780</v>
      </c>
      <c r="AF1013" s="4">
        <v>15.78</v>
      </c>
      <c r="AG1013" s="4">
        <v>89200</v>
      </c>
      <c r="AJ1013" s="7"/>
      <c r="AK1013" s="7"/>
      <c r="AL1013" s="7"/>
    </row>
    <row r="1014" spans="1:38" ht="22" customHeight="1" x14ac:dyDescent="0.3">
      <c r="A1014" s="5">
        <v>43419</v>
      </c>
      <c r="B1014" s="6" t="s">
        <v>31</v>
      </c>
      <c r="C1014" s="6" t="s">
        <v>32</v>
      </c>
      <c r="D1014" s="7" t="s">
        <v>49</v>
      </c>
      <c r="E1014" s="7" t="s">
        <v>49</v>
      </c>
      <c r="F1014" s="6" t="s">
        <v>33</v>
      </c>
      <c r="G1014" s="7" t="s">
        <v>49</v>
      </c>
      <c r="H1014" s="7" t="s">
        <v>49</v>
      </c>
      <c r="I1014" s="6" t="s">
        <v>34</v>
      </c>
      <c r="J1014" s="6" t="s">
        <v>77</v>
      </c>
      <c r="K1014" s="6" t="s">
        <v>78</v>
      </c>
      <c r="L1014" s="6" t="s">
        <v>68</v>
      </c>
      <c r="M1014" s="6" t="s">
        <v>33</v>
      </c>
      <c r="N1014" s="7" t="s">
        <v>49</v>
      </c>
      <c r="O1014" s="7" t="s">
        <v>49</v>
      </c>
      <c r="P1014" s="6" t="s">
        <v>79</v>
      </c>
      <c r="Q1014" s="6" t="s">
        <v>39</v>
      </c>
      <c r="R1014" s="6" t="s">
        <v>67</v>
      </c>
      <c r="S1014" s="6" t="s">
        <v>68</v>
      </c>
      <c r="T1014" s="6" t="s">
        <v>69</v>
      </c>
      <c r="U1014" s="6" t="s">
        <v>70</v>
      </c>
      <c r="V1014" s="6" t="s">
        <v>43</v>
      </c>
      <c r="W1014" s="6" t="s">
        <v>44</v>
      </c>
      <c r="X1014" s="6" t="s">
        <v>45</v>
      </c>
      <c r="Y1014" s="6" t="s">
        <v>46</v>
      </c>
      <c r="Z1014" s="6" t="s">
        <v>440</v>
      </c>
      <c r="AA1014" s="6" t="s">
        <v>1166</v>
      </c>
      <c r="AB1014" s="12" t="s">
        <v>3147</v>
      </c>
      <c r="AC1014" s="7"/>
      <c r="AD1014" s="7"/>
      <c r="AE1014" s="7">
        <v>20940</v>
      </c>
      <c r="AF1014" s="7">
        <v>20.94</v>
      </c>
      <c r="AG1014" s="7">
        <v>1238000</v>
      </c>
      <c r="AJ1014" s="10"/>
      <c r="AK1014" s="10"/>
      <c r="AL1014" s="10"/>
    </row>
    <row r="1015" spans="1:38" ht="22" customHeight="1" x14ac:dyDescent="0.3">
      <c r="A1015" s="2">
        <v>43419</v>
      </c>
      <c r="B1015" s="3" t="s">
        <v>31</v>
      </c>
      <c r="C1015" s="3" t="s">
        <v>32</v>
      </c>
      <c r="D1015" s="4" t="s">
        <v>49</v>
      </c>
      <c r="E1015" s="4" t="s">
        <v>49</v>
      </c>
      <c r="F1015" s="3" t="s">
        <v>33</v>
      </c>
      <c r="G1015" s="4" t="s">
        <v>49</v>
      </c>
      <c r="H1015" s="4" t="s">
        <v>49</v>
      </c>
      <c r="I1015" s="3" t="s">
        <v>34</v>
      </c>
      <c r="J1015" s="3" t="s">
        <v>77</v>
      </c>
      <c r="K1015" s="3" t="s">
        <v>78</v>
      </c>
      <c r="L1015" s="3" t="s">
        <v>68</v>
      </c>
      <c r="M1015" s="3" t="s">
        <v>33</v>
      </c>
      <c r="N1015" s="4" t="s">
        <v>49</v>
      </c>
      <c r="O1015" s="4" t="s">
        <v>49</v>
      </c>
      <c r="P1015" s="3" t="s">
        <v>79</v>
      </c>
      <c r="Q1015" s="3" t="s">
        <v>39</v>
      </c>
      <c r="R1015" s="3" t="s">
        <v>67</v>
      </c>
      <c r="S1015" s="3" t="s">
        <v>68</v>
      </c>
      <c r="T1015" s="3" t="s">
        <v>69</v>
      </c>
      <c r="U1015" s="3" t="s">
        <v>70</v>
      </c>
      <c r="V1015" s="3" t="s">
        <v>43</v>
      </c>
      <c r="W1015" s="3" t="s">
        <v>44</v>
      </c>
      <c r="X1015" s="3" t="s">
        <v>45</v>
      </c>
      <c r="Y1015" s="3" t="s">
        <v>46</v>
      </c>
      <c r="Z1015" s="3" t="s">
        <v>440</v>
      </c>
      <c r="AA1015" s="3" t="s">
        <v>1167</v>
      </c>
      <c r="AB1015" s="12" t="s">
        <v>3147</v>
      </c>
      <c r="AC1015" s="10"/>
      <c r="AD1015" s="10"/>
      <c r="AE1015" s="4">
        <v>5977</v>
      </c>
      <c r="AF1015" s="4">
        <v>5.98</v>
      </c>
      <c r="AG1015" s="4">
        <v>353000</v>
      </c>
      <c r="AJ1015" s="7"/>
      <c r="AK1015" s="7"/>
      <c r="AL1015" s="7"/>
    </row>
    <row r="1016" spans="1:38" ht="22" customHeight="1" x14ac:dyDescent="0.3">
      <c r="A1016" s="5">
        <v>43419</v>
      </c>
      <c r="B1016" s="6" t="s">
        <v>31</v>
      </c>
      <c r="C1016" s="6" t="s">
        <v>32</v>
      </c>
      <c r="D1016" s="7" t="s">
        <v>49</v>
      </c>
      <c r="E1016" s="7" t="s">
        <v>49</v>
      </c>
      <c r="F1016" s="6" t="s">
        <v>33</v>
      </c>
      <c r="G1016" s="7" t="s">
        <v>49</v>
      </c>
      <c r="H1016" s="7" t="s">
        <v>49</v>
      </c>
      <c r="I1016" s="6" t="s">
        <v>34</v>
      </c>
      <c r="J1016" s="6" t="s">
        <v>77</v>
      </c>
      <c r="K1016" s="6" t="s">
        <v>78</v>
      </c>
      <c r="L1016" s="6" t="s">
        <v>68</v>
      </c>
      <c r="M1016" s="6" t="s">
        <v>33</v>
      </c>
      <c r="N1016" s="7" t="s">
        <v>49</v>
      </c>
      <c r="O1016" s="7" t="s">
        <v>49</v>
      </c>
      <c r="P1016" s="6" t="s">
        <v>79</v>
      </c>
      <c r="Q1016" s="6" t="s">
        <v>39</v>
      </c>
      <c r="R1016" s="6" t="s">
        <v>67</v>
      </c>
      <c r="S1016" s="6" t="s">
        <v>68</v>
      </c>
      <c r="T1016" s="6" t="s">
        <v>69</v>
      </c>
      <c r="U1016" s="6" t="s">
        <v>70</v>
      </c>
      <c r="V1016" s="6" t="s">
        <v>43</v>
      </c>
      <c r="W1016" s="6" t="s">
        <v>44</v>
      </c>
      <c r="X1016" s="6" t="s">
        <v>45</v>
      </c>
      <c r="Y1016" s="6" t="s">
        <v>46</v>
      </c>
      <c r="Z1016" s="6" t="s">
        <v>82</v>
      </c>
      <c r="AA1016" s="6" t="s">
        <v>1168</v>
      </c>
      <c r="AB1016" s="12" t="str">
        <f t="shared" ref="AB1016" si="226">IF(ISNUMBER(SEARCH("DMS",AA1016)),"Dimethyl Sulfate",IF(ISNUMBER(SEARCH("2,4-XILIDIN",AA1016)),"2,4-Xylidine",IF(ISNUMBER(SEARCH("GALIGAN",AA1016)),"Oxyfluorfen",IF(ISNUMBER(SEARCH("DIMETHYLAMINE",AA1016)),"Dimethylamine",IF(ISNUMBER(SEARCH("ORTHOFORMATE",AA1016)),"Trimethyl orthoformate",IF(ISNUMBER(SEARCH("NOVALURON",AA1016)),"Novaluron",IF(ISNUMBER(SEARCH("DIMETHYL SULPHATE",AA1016)),"Dimethyl Sulphate",IF(ISNUMBER(SEARCH("ALTAPYNE",AA1016)),"Acid Based Co-Emulsifier",IF(ISNUMBER(SEARCH("METHANESULFONYL",AA1016)),"Methanesulfonyl chloride",IF(ISNUMBER(SEARCH("METHYL FORMATE",AA1016)),"Methanoate",IF(ISNUMBER(SEARCH("FLUEN",AA1016)),"Fluensulfone","FIX IT")))))))))))</f>
        <v>Novaluron</v>
      </c>
      <c r="AC1016" s="7"/>
      <c r="AD1016" s="7"/>
      <c r="AE1016" s="7">
        <v>99000</v>
      </c>
      <c r="AF1016" s="7">
        <v>99</v>
      </c>
      <c r="AG1016" s="7">
        <v>2426000</v>
      </c>
      <c r="AJ1016" s="10"/>
      <c r="AK1016" s="10"/>
      <c r="AL1016" s="10"/>
    </row>
    <row r="1017" spans="1:38" ht="22" customHeight="1" x14ac:dyDescent="0.3">
      <c r="A1017" s="2">
        <v>43419</v>
      </c>
      <c r="B1017" s="3" t="s">
        <v>31</v>
      </c>
      <c r="C1017" s="3" t="s">
        <v>32</v>
      </c>
      <c r="D1017" s="4" t="s">
        <v>49</v>
      </c>
      <c r="E1017" s="4" t="s">
        <v>49</v>
      </c>
      <c r="F1017" s="3" t="s">
        <v>33</v>
      </c>
      <c r="G1017" s="4" t="s">
        <v>49</v>
      </c>
      <c r="H1017" s="4" t="s">
        <v>49</v>
      </c>
      <c r="I1017" s="3" t="s">
        <v>34</v>
      </c>
      <c r="J1017" s="3" t="s">
        <v>77</v>
      </c>
      <c r="K1017" s="3" t="s">
        <v>78</v>
      </c>
      <c r="L1017" s="3" t="s">
        <v>68</v>
      </c>
      <c r="M1017" s="3" t="s">
        <v>33</v>
      </c>
      <c r="N1017" s="4" t="s">
        <v>49</v>
      </c>
      <c r="O1017" s="4" t="s">
        <v>49</v>
      </c>
      <c r="P1017" s="3" t="s">
        <v>79</v>
      </c>
      <c r="Q1017" s="3" t="s">
        <v>39</v>
      </c>
      <c r="R1017" s="3" t="s">
        <v>67</v>
      </c>
      <c r="S1017" s="3" t="s">
        <v>68</v>
      </c>
      <c r="T1017" s="3" t="s">
        <v>69</v>
      </c>
      <c r="U1017" s="3" t="s">
        <v>70</v>
      </c>
      <c r="V1017" s="3" t="s">
        <v>43</v>
      </c>
      <c r="W1017" s="3" t="s">
        <v>44</v>
      </c>
      <c r="X1017" s="3" t="s">
        <v>45</v>
      </c>
      <c r="Y1017" s="3" t="s">
        <v>46</v>
      </c>
      <c r="Z1017" s="3" t="s">
        <v>80</v>
      </c>
      <c r="AA1017" s="3" t="s">
        <v>1169</v>
      </c>
      <c r="AB1017" s="18" t="s">
        <v>3193</v>
      </c>
      <c r="AC1017" s="10"/>
      <c r="AD1017" s="10"/>
      <c r="AE1017" s="4">
        <v>20940</v>
      </c>
      <c r="AF1017" s="4">
        <v>20.94</v>
      </c>
      <c r="AG1017" s="4">
        <v>21449000</v>
      </c>
      <c r="AJ1017" s="7"/>
      <c r="AK1017" s="7"/>
      <c r="AL1017" s="7"/>
    </row>
    <row r="1018" spans="1:38" ht="22" customHeight="1" x14ac:dyDescent="0.3">
      <c r="A1018" s="5">
        <v>43419</v>
      </c>
      <c r="B1018" s="6" t="s">
        <v>31</v>
      </c>
      <c r="C1018" s="6" t="s">
        <v>32</v>
      </c>
      <c r="D1018" s="7" t="s">
        <v>49</v>
      </c>
      <c r="E1018" s="7" t="s">
        <v>49</v>
      </c>
      <c r="F1018" s="6" t="s">
        <v>33</v>
      </c>
      <c r="G1018" s="7" t="s">
        <v>49</v>
      </c>
      <c r="H1018" s="7" t="s">
        <v>49</v>
      </c>
      <c r="I1018" s="6" t="s">
        <v>34</v>
      </c>
      <c r="J1018" s="6" t="s">
        <v>77</v>
      </c>
      <c r="K1018" s="6" t="s">
        <v>78</v>
      </c>
      <c r="L1018" s="6" t="s">
        <v>68</v>
      </c>
      <c r="M1018" s="6" t="s">
        <v>33</v>
      </c>
      <c r="N1018" s="7" t="s">
        <v>49</v>
      </c>
      <c r="O1018" s="7" t="s">
        <v>49</v>
      </c>
      <c r="P1018" s="6" t="s">
        <v>79</v>
      </c>
      <c r="Q1018" s="6" t="s">
        <v>39</v>
      </c>
      <c r="R1018" s="6" t="s">
        <v>67</v>
      </c>
      <c r="S1018" s="6" t="s">
        <v>68</v>
      </c>
      <c r="T1018" s="6" t="s">
        <v>69</v>
      </c>
      <c r="U1018" s="6" t="s">
        <v>70</v>
      </c>
      <c r="V1018" s="6" t="s">
        <v>43</v>
      </c>
      <c r="W1018" s="6" t="s">
        <v>44</v>
      </c>
      <c r="X1018" s="6" t="s">
        <v>45</v>
      </c>
      <c r="Y1018" s="6" t="s">
        <v>46</v>
      </c>
      <c r="Z1018" s="6" t="s">
        <v>82</v>
      </c>
      <c r="AA1018" s="6" t="s">
        <v>1170</v>
      </c>
      <c r="AB1018" s="12" t="str">
        <f t="shared" si="223"/>
        <v>Chlorpyrifos</v>
      </c>
      <c r="AC1018" s="7"/>
      <c r="AD1018" s="7"/>
      <c r="AE1018" s="7">
        <v>79840</v>
      </c>
      <c r="AF1018" s="7">
        <v>79.84</v>
      </c>
      <c r="AG1018" s="7">
        <v>1956000</v>
      </c>
      <c r="AJ1018" s="10"/>
      <c r="AK1018" s="10"/>
      <c r="AL1018" s="10"/>
    </row>
    <row r="1019" spans="1:38" ht="22" customHeight="1" x14ac:dyDescent="0.3">
      <c r="A1019" s="2">
        <v>43419</v>
      </c>
      <c r="B1019" s="3" t="s">
        <v>31</v>
      </c>
      <c r="C1019" s="3" t="s">
        <v>32</v>
      </c>
      <c r="D1019" s="4" t="s">
        <v>49</v>
      </c>
      <c r="E1019" s="4" t="s">
        <v>49</v>
      </c>
      <c r="F1019" s="3" t="s">
        <v>33</v>
      </c>
      <c r="G1019" s="4" t="s">
        <v>49</v>
      </c>
      <c r="H1019" s="4" t="s">
        <v>49</v>
      </c>
      <c r="I1019" s="3" t="s">
        <v>34</v>
      </c>
      <c r="J1019" s="3" t="s">
        <v>77</v>
      </c>
      <c r="K1019" s="3" t="s">
        <v>78</v>
      </c>
      <c r="L1019" s="3" t="s">
        <v>68</v>
      </c>
      <c r="M1019" s="3" t="s">
        <v>33</v>
      </c>
      <c r="N1019" s="4" t="s">
        <v>49</v>
      </c>
      <c r="O1019" s="4" t="s">
        <v>49</v>
      </c>
      <c r="P1019" s="3" t="s">
        <v>79</v>
      </c>
      <c r="Q1019" s="3" t="s">
        <v>39</v>
      </c>
      <c r="R1019" s="3" t="s">
        <v>67</v>
      </c>
      <c r="S1019" s="3" t="s">
        <v>68</v>
      </c>
      <c r="T1019" s="3" t="s">
        <v>69</v>
      </c>
      <c r="U1019" s="3" t="s">
        <v>70</v>
      </c>
      <c r="V1019" s="3" t="s">
        <v>43</v>
      </c>
      <c r="W1019" s="3" t="s">
        <v>44</v>
      </c>
      <c r="X1019" s="3" t="s">
        <v>45</v>
      </c>
      <c r="Y1019" s="3" t="s">
        <v>46</v>
      </c>
      <c r="Z1019" s="3" t="s">
        <v>82</v>
      </c>
      <c r="AA1019" s="3" t="s">
        <v>1171</v>
      </c>
      <c r="AB1019" s="18" t="s">
        <v>3193</v>
      </c>
      <c r="AC1019" s="10"/>
      <c r="AD1019" s="10"/>
      <c r="AE1019" s="4">
        <v>41220</v>
      </c>
      <c r="AF1019" s="4">
        <v>41.22</v>
      </c>
      <c r="AG1019" s="4">
        <v>1010000</v>
      </c>
      <c r="AJ1019" s="7"/>
      <c r="AK1019" s="7"/>
      <c r="AL1019" s="7"/>
    </row>
    <row r="1020" spans="1:38" ht="22" customHeight="1" x14ac:dyDescent="0.3">
      <c r="A1020" s="5">
        <v>43419</v>
      </c>
      <c r="B1020" s="6" t="s">
        <v>31</v>
      </c>
      <c r="C1020" s="6" t="s">
        <v>84</v>
      </c>
      <c r="D1020" s="6" t="s">
        <v>660</v>
      </c>
      <c r="E1020" s="6" t="s">
        <v>44</v>
      </c>
      <c r="F1020" s="7" t="s">
        <v>49</v>
      </c>
      <c r="G1020" s="7" t="s">
        <v>49</v>
      </c>
      <c r="H1020" s="7" t="s">
        <v>49</v>
      </c>
      <c r="I1020" s="6" t="s">
        <v>661</v>
      </c>
      <c r="J1020" s="6" t="s">
        <v>77</v>
      </c>
      <c r="K1020" s="6" t="s">
        <v>78</v>
      </c>
      <c r="L1020" s="6" t="s">
        <v>68</v>
      </c>
      <c r="M1020" s="6" t="s">
        <v>33</v>
      </c>
      <c r="N1020" s="7" t="s">
        <v>49</v>
      </c>
      <c r="O1020" s="7" t="s">
        <v>49</v>
      </c>
      <c r="P1020" s="6" t="s">
        <v>79</v>
      </c>
      <c r="Q1020" s="6" t="s">
        <v>39</v>
      </c>
      <c r="R1020" s="6" t="s">
        <v>67</v>
      </c>
      <c r="S1020" s="6" t="s">
        <v>68</v>
      </c>
      <c r="T1020" s="6" t="s">
        <v>69</v>
      </c>
      <c r="U1020" s="6" t="s">
        <v>70</v>
      </c>
      <c r="V1020" s="6" t="s">
        <v>43</v>
      </c>
      <c r="W1020" s="6" t="s">
        <v>44</v>
      </c>
      <c r="X1020" s="6" t="s">
        <v>45</v>
      </c>
      <c r="Y1020" s="6" t="s">
        <v>46</v>
      </c>
      <c r="Z1020" s="6" t="s">
        <v>82</v>
      </c>
      <c r="AA1020" s="6" t="s">
        <v>1172</v>
      </c>
      <c r="AB1020" s="18" t="s">
        <v>3193</v>
      </c>
      <c r="AC1020" s="7"/>
      <c r="AD1020" s="7"/>
      <c r="AE1020" s="7">
        <v>123660</v>
      </c>
      <c r="AF1020" s="7">
        <v>123.66</v>
      </c>
      <c r="AG1020" s="7">
        <v>3030000</v>
      </c>
      <c r="AJ1020" s="10"/>
      <c r="AK1020" s="10"/>
      <c r="AL1020" s="10"/>
    </row>
    <row r="1021" spans="1:38" ht="22" customHeight="1" x14ac:dyDescent="0.3">
      <c r="A1021" s="2">
        <v>43419</v>
      </c>
      <c r="B1021" s="3" t="s">
        <v>31</v>
      </c>
      <c r="C1021" s="3" t="s">
        <v>84</v>
      </c>
      <c r="D1021" s="3" t="s">
        <v>660</v>
      </c>
      <c r="E1021" s="3" t="s">
        <v>44</v>
      </c>
      <c r="F1021" s="4" t="s">
        <v>49</v>
      </c>
      <c r="G1021" s="4" t="s">
        <v>49</v>
      </c>
      <c r="H1021" s="4" t="s">
        <v>49</v>
      </c>
      <c r="I1021" s="3" t="s">
        <v>661</v>
      </c>
      <c r="J1021" s="3" t="s">
        <v>65</v>
      </c>
      <c r="K1021" s="4" t="s">
        <v>49</v>
      </c>
      <c r="L1021" s="4" t="s">
        <v>49</v>
      </c>
      <c r="M1021" s="3" t="s">
        <v>33</v>
      </c>
      <c r="N1021" s="4" t="s">
        <v>49</v>
      </c>
      <c r="O1021" s="4" t="s">
        <v>49</v>
      </c>
      <c r="P1021" s="3" t="s">
        <v>66</v>
      </c>
      <c r="Q1021" s="3" t="s">
        <v>39</v>
      </c>
      <c r="R1021" s="3" t="s">
        <v>67</v>
      </c>
      <c r="S1021" s="3" t="s">
        <v>68</v>
      </c>
      <c r="T1021" s="3" t="s">
        <v>69</v>
      </c>
      <c r="U1021" s="3" t="s">
        <v>70</v>
      </c>
      <c r="V1021" s="3" t="s">
        <v>43</v>
      </c>
      <c r="W1021" s="3" t="s">
        <v>44</v>
      </c>
      <c r="X1021" s="3" t="s">
        <v>45</v>
      </c>
      <c r="Y1021" s="3" t="s">
        <v>46</v>
      </c>
      <c r="Z1021" s="3" t="s">
        <v>73</v>
      </c>
      <c r="AA1021" s="3" t="s">
        <v>1173</v>
      </c>
      <c r="AB1021" s="12" t="s">
        <v>3154</v>
      </c>
      <c r="AC1021" s="10"/>
      <c r="AD1021" s="10"/>
      <c r="AE1021" s="4">
        <v>61560</v>
      </c>
      <c r="AF1021" s="4">
        <v>61.56</v>
      </c>
      <c r="AG1021" s="4">
        <v>1082000</v>
      </c>
      <c r="AJ1021" s="7"/>
      <c r="AK1021" s="7"/>
      <c r="AL1021" s="7"/>
    </row>
    <row r="1022" spans="1:38" ht="22" customHeight="1" x14ac:dyDescent="0.3">
      <c r="A1022" s="5">
        <v>43419</v>
      </c>
      <c r="B1022" s="6" t="s">
        <v>31</v>
      </c>
      <c r="C1022" s="6" t="s">
        <v>32</v>
      </c>
      <c r="D1022" s="7" t="s">
        <v>49</v>
      </c>
      <c r="E1022" s="7" t="s">
        <v>49</v>
      </c>
      <c r="F1022" s="6" t="s">
        <v>33</v>
      </c>
      <c r="G1022" s="7" t="s">
        <v>49</v>
      </c>
      <c r="H1022" s="7" t="s">
        <v>49</v>
      </c>
      <c r="I1022" s="6" t="s">
        <v>34</v>
      </c>
      <c r="J1022" s="6" t="s">
        <v>77</v>
      </c>
      <c r="K1022" s="6" t="s">
        <v>78</v>
      </c>
      <c r="L1022" s="6" t="s">
        <v>68</v>
      </c>
      <c r="M1022" s="6" t="s">
        <v>33</v>
      </c>
      <c r="N1022" s="7" t="s">
        <v>49</v>
      </c>
      <c r="O1022" s="7" t="s">
        <v>49</v>
      </c>
      <c r="P1022" s="6" t="s">
        <v>79</v>
      </c>
      <c r="Q1022" s="6" t="s">
        <v>39</v>
      </c>
      <c r="R1022" s="6" t="s">
        <v>67</v>
      </c>
      <c r="S1022" s="6" t="s">
        <v>68</v>
      </c>
      <c r="T1022" s="6" t="s">
        <v>69</v>
      </c>
      <c r="U1022" s="6" t="s">
        <v>70</v>
      </c>
      <c r="V1022" s="6" t="s">
        <v>43</v>
      </c>
      <c r="W1022" s="6" t="s">
        <v>44</v>
      </c>
      <c r="X1022" s="6" t="s">
        <v>45</v>
      </c>
      <c r="Y1022" s="6" t="s">
        <v>46</v>
      </c>
      <c r="Z1022" s="6" t="s">
        <v>82</v>
      </c>
      <c r="AA1022" s="6" t="s">
        <v>1174</v>
      </c>
      <c r="AB1022" s="12" t="s">
        <v>3177</v>
      </c>
      <c r="AC1022" s="7"/>
      <c r="AD1022" s="7"/>
      <c r="AE1022" s="7">
        <v>9269</v>
      </c>
      <c r="AF1022" s="7">
        <v>9.27</v>
      </c>
      <c r="AG1022" s="7">
        <v>227000</v>
      </c>
      <c r="AJ1022" s="10"/>
      <c r="AK1022" s="10"/>
      <c r="AL1022" s="10"/>
    </row>
    <row r="1023" spans="1:38" ht="22" customHeight="1" x14ac:dyDescent="0.3">
      <c r="A1023" s="2">
        <v>43419</v>
      </c>
      <c r="B1023" s="3" t="s">
        <v>31</v>
      </c>
      <c r="C1023" s="3" t="s">
        <v>84</v>
      </c>
      <c r="D1023" s="3" t="s">
        <v>660</v>
      </c>
      <c r="E1023" s="3" t="s">
        <v>44</v>
      </c>
      <c r="F1023" s="4" t="s">
        <v>49</v>
      </c>
      <c r="G1023" s="4" t="s">
        <v>49</v>
      </c>
      <c r="H1023" s="4" t="s">
        <v>49</v>
      </c>
      <c r="I1023" s="3" t="s">
        <v>661</v>
      </c>
      <c r="J1023" s="3" t="s">
        <v>77</v>
      </c>
      <c r="K1023" s="3" t="s">
        <v>78</v>
      </c>
      <c r="L1023" s="3" t="s">
        <v>68</v>
      </c>
      <c r="M1023" s="3" t="s">
        <v>33</v>
      </c>
      <c r="N1023" s="4" t="s">
        <v>49</v>
      </c>
      <c r="O1023" s="4" t="s">
        <v>49</v>
      </c>
      <c r="P1023" s="3" t="s">
        <v>79</v>
      </c>
      <c r="Q1023" s="3" t="s">
        <v>39</v>
      </c>
      <c r="R1023" s="3" t="s">
        <v>67</v>
      </c>
      <c r="S1023" s="3" t="s">
        <v>68</v>
      </c>
      <c r="T1023" s="3" t="s">
        <v>69</v>
      </c>
      <c r="U1023" s="3" t="s">
        <v>70</v>
      </c>
      <c r="V1023" s="3" t="s">
        <v>43</v>
      </c>
      <c r="W1023" s="3" t="s">
        <v>44</v>
      </c>
      <c r="X1023" s="3" t="s">
        <v>45</v>
      </c>
      <c r="Y1023" s="3" t="s">
        <v>46</v>
      </c>
      <c r="Z1023" s="3" t="s">
        <v>82</v>
      </c>
      <c r="AA1023" s="3" t="s">
        <v>1175</v>
      </c>
      <c r="AB1023" s="18" t="s">
        <v>3193</v>
      </c>
      <c r="AC1023" s="10"/>
      <c r="AD1023" s="10"/>
      <c r="AE1023" s="4">
        <v>41220</v>
      </c>
      <c r="AF1023" s="4">
        <v>41.22</v>
      </c>
      <c r="AG1023" s="4">
        <v>1010000</v>
      </c>
      <c r="AJ1023" s="7"/>
      <c r="AK1023" s="7"/>
      <c r="AL1023" s="7"/>
    </row>
    <row r="1024" spans="1:38" ht="22" customHeight="1" x14ac:dyDescent="0.3">
      <c r="A1024" s="5">
        <v>43419</v>
      </c>
      <c r="B1024" s="6" t="s">
        <v>31</v>
      </c>
      <c r="C1024" s="6" t="s">
        <v>32</v>
      </c>
      <c r="D1024" s="7" t="s">
        <v>49</v>
      </c>
      <c r="E1024" s="7" t="s">
        <v>49</v>
      </c>
      <c r="F1024" s="6" t="s">
        <v>33</v>
      </c>
      <c r="G1024" s="7" t="s">
        <v>49</v>
      </c>
      <c r="H1024" s="7" t="s">
        <v>49</v>
      </c>
      <c r="I1024" s="6" t="s">
        <v>34</v>
      </c>
      <c r="J1024" s="6" t="s">
        <v>77</v>
      </c>
      <c r="K1024" s="6" t="s">
        <v>78</v>
      </c>
      <c r="L1024" s="6" t="s">
        <v>68</v>
      </c>
      <c r="M1024" s="6" t="s">
        <v>33</v>
      </c>
      <c r="N1024" s="7" t="s">
        <v>49</v>
      </c>
      <c r="O1024" s="7" t="s">
        <v>49</v>
      </c>
      <c r="P1024" s="6" t="s">
        <v>79</v>
      </c>
      <c r="Q1024" s="6" t="s">
        <v>39</v>
      </c>
      <c r="R1024" s="6" t="s">
        <v>67</v>
      </c>
      <c r="S1024" s="6" t="s">
        <v>68</v>
      </c>
      <c r="T1024" s="6" t="s">
        <v>69</v>
      </c>
      <c r="U1024" s="6" t="s">
        <v>70</v>
      </c>
      <c r="V1024" s="6" t="s">
        <v>43</v>
      </c>
      <c r="W1024" s="6" t="s">
        <v>44</v>
      </c>
      <c r="X1024" s="6" t="s">
        <v>45</v>
      </c>
      <c r="Y1024" s="6" t="s">
        <v>46</v>
      </c>
      <c r="Z1024" s="6" t="s">
        <v>82</v>
      </c>
      <c r="AA1024" s="6" t="s">
        <v>1176</v>
      </c>
      <c r="AB1024" s="12" t="str">
        <f t="shared" si="223"/>
        <v>Chlorpyrifos</v>
      </c>
      <c r="AC1024" s="7"/>
      <c r="AD1024" s="7"/>
      <c r="AE1024" s="7">
        <v>59880</v>
      </c>
      <c r="AF1024" s="7">
        <v>59.88</v>
      </c>
      <c r="AG1024" s="7">
        <v>1467000</v>
      </c>
      <c r="AJ1024" s="10"/>
      <c r="AK1024" s="10"/>
      <c r="AL1024" s="10"/>
    </row>
    <row r="1025" spans="1:38" ht="22" customHeight="1" x14ac:dyDescent="0.3">
      <c r="A1025" s="2">
        <v>43419</v>
      </c>
      <c r="B1025" s="3" t="s">
        <v>31</v>
      </c>
      <c r="C1025" s="3" t="s">
        <v>32</v>
      </c>
      <c r="D1025" s="4" t="s">
        <v>49</v>
      </c>
      <c r="E1025" s="4" t="s">
        <v>49</v>
      </c>
      <c r="F1025" s="3" t="s">
        <v>33</v>
      </c>
      <c r="G1025" s="4" t="s">
        <v>49</v>
      </c>
      <c r="H1025" s="4" t="s">
        <v>49</v>
      </c>
      <c r="I1025" s="3" t="s">
        <v>34</v>
      </c>
      <c r="J1025" s="3" t="s">
        <v>65</v>
      </c>
      <c r="K1025" s="4" t="s">
        <v>49</v>
      </c>
      <c r="L1025" s="4" t="s">
        <v>49</v>
      </c>
      <c r="M1025" s="3" t="s">
        <v>33</v>
      </c>
      <c r="N1025" s="4" t="s">
        <v>49</v>
      </c>
      <c r="O1025" s="4" t="s">
        <v>49</v>
      </c>
      <c r="P1025" s="3" t="s">
        <v>66</v>
      </c>
      <c r="Q1025" s="3" t="s">
        <v>39</v>
      </c>
      <c r="R1025" s="3" t="s">
        <v>67</v>
      </c>
      <c r="S1025" s="3" t="s">
        <v>68</v>
      </c>
      <c r="T1025" s="3" t="s">
        <v>69</v>
      </c>
      <c r="U1025" s="3" t="s">
        <v>70</v>
      </c>
      <c r="V1025" s="3" t="s">
        <v>43</v>
      </c>
      <c r="W1025" s="3" t="s">
        <v>44</v>
      </c>
      <c r="X1025" s="3" t="s">
        <v>45</v>
      </c>
      <c r="Y1025" s="3" t="s">
        <v>46</v>
      </c>
      <c r="Z1025" s="3" t="s">
        <v>73</v>
      </c>
      <c r="AA1025" s="3" t="s">
        <v>924</v>
      </c>
      <c r="AB1025" s="12" t="str">
        <f t="shared" si="223"/>
        <v>Clethodim</v>
      </c>
      <c r="AC1025" s="10"/>
      <c r="AD1025" s="10"/>
      <c r="AE1025" s="4">
        <v>22979</v>
      </c>
      <c r="AF1025" s="4">
        <v>22.98</v>
      </c>
      <c r="AG1025" s="4">
        <v>404000</v>
      </c>
      <c r="AJ1025" s="7"/>
      <c r="AK1025" s="7"/>
      <c r="AL1025" s="7"/>
    </row>
    <row r="1026" spans="1:38" ht="22" customHeight="1" x14ac:dyDescent="0.3">
      <c r="A1026" s="5">
        <v>43419</v>
      </c>
      <c r="B1026" s="6" t="s">
        <v>31</v>
      </c>
      <c r="C1026" s="6" t="s">
        <v>32</v>
      </c>
      <c r="D1026" s="7" t="s">
        <v>49</v>
      </c>
      <c r="E1026" s="7" t="s">
        <v>49</v>
      </c>
      <c r="F1026" s="6" t="s">
        <v>33</v>
      </c>
      <c r="G1026" s="7" t="s">
        <v>49</v>
      </c>
      <c r="H1026" s="7" t="s">
        <v>49</v>
      </c>
      <c r="I1026" s="6" t="s">
        <v>34</v>
      </c>
      <c r="J1026" s="6" t="s">
        <v>77</v>
      </c>
      <c r="K1026" s="6" t="s">
        <v>78</v>
      </c>
      <c r="L1026" s="6" t="s">
        <v>68</v>
      </c>
      <c r="M1026" s="6" t="s">
        <v>33</v>
      </c>
      <c r="N1026" s="7" t="s">
        <v>49</v>
      </c>
      <c r="O1026" s="7" t="s">
        <v>49</v>
      </c>
      <c r="P1026" s="6" t="s">
        <v>79</v>
      </c>
      <c r="Q1026" s="6" t="s">
        <v>39</v>
      </c>
      <c r="R1026" s="6" t="s">
        <v>67</v>
      </c>
      <c r="S1026" s="6" t="s">
        <v>68</v>
      </c>
      <c r="T1026" s="6" t="s">
        <v>69</v>
      </c>
      <c r="U1026" s="6" t="s">
        <v>70</v>
      </c>
      <c r="V1026" s="6" t="s">
        <v>43</v>
      </c>
      <c r="W1026" s="6" t="s">
        <v>44</v>
      </c>
      <c r="X1026" s="6" t="s">
        <v>45</v>
      </c>
      <c r="Y1026" s="6" t="s">
        <v>46</v>
      </c>
      <c r="Z1026" s="6" t="s">
        <v>82</v>
      </c>
      <c r="AA1026" s="6" t="s">
        <v>1177</v>
      </c>
      <c r="AB1026" s="18" t="s">
        <v>3193</v>
      </c>
      <c r="AC1026" s="7"/>
      <c r="AD1026" s="7"/>
      <c r="AE1026" s="7">
        <v>144270</v>
      </c>
      <c r="AF1026" s="7">
        <v>144.27000000000001</v>
      </c>
      <c r="AG1026" s="7">
        <v>3535000</v>
      </c>
      <c r="AJ1026" s="10"/>
      <c r="AK1026" s="10"/>
      <c r="AL1026" s="10"/>
    </row>
    <row r="1027" spans="1:38" ht="22" customHeight="1" x14ac:dyDescent="0.3">
      <c r="A1027" s="2">
        <v>43416</v>
      </c>
      <c r="B1027" s="3" t="s">
        <v>31</v>
      </c>
      <c r="C1027" s="3" t="s">
        <v>84</v>
      </c>
      <c r="D1027" s="3" t="s">
        <v>660</v>
      </c>
      <c r="E1027" s="3" t="s">
        <v>44</v>
      </c>
      <c r="F1027" s="4" t="s">
        <v>49</v>
      </c>
      <c r="G1027" s="4" t="s">
        <v>49</v>
      </c>
      <c r="H1027" s="4" t="s">
        <v>49</v>
      </c>
      <c r="I1027" s="3" t="s">
        <v>661</v>
      </c>
      <c r="J1027" s="3" t="s">
        <v>65</v>
      </c>
      <c r="K1027" s="4" t="s">
        <v>49</v>
      </c>
      <c r="L1027" s="4" t="s">
        <v>49</v>
      </c>
      <c r="M1027" s="3" t="s">
        <v>33</v>
      </c>
      <c r="N1027" s="4" t="s">
        <v>49</v>
      </c>
      <c r="O1027" s="4" t="s">
        <v>49</v>
      </c>
      <c r="P1027" s="3" t="s">
        <v>66</v>
      </c>
      <c r="Q1027" s="3" t="s">
        <v>39</v>
      </c>
      <c r="R1027" s="3" t="s">
        <v>67</v>
      </c>
      <c r="S1027" s="3" t="s">
        <v>68</v>
      </c>
      <c r="T1027" s="3" t="s">
        <v>69</v>
      </c>
      <c r="U1027" s="3" t="s">
        <v>70</v>
      </c>
      <c r="V1027" s="3" t="s">
        <v>43</v>
      </c>
      <c r="W1027" s="3" t="s">
        <v>44</v>
      </c>
      <c r="X1027" s="3" t="s">
        <v>45</v>
      </c>
      <c r="Y1027" s="3" t="s">
        <v>46</v>
      </c>
      <c r="Z1027" s="3" t="s">
        <v>73</v>
      </c>
      <c r="AA1027" s="3" t="s">
        <v>1178</v>
      </c>
      <c r="AB1027" s="12" t="s">
        <v>3160</v>
      </c>
      <c r="AC1027" s="10"/>
      <c r="AD1027" s="10"/>
      <c r="AE1027" s="4">
        <v>132789.99</v>
      </c>
      <c r="AF1027" s="4">
        <v>132.79</v>
      </c>
      <c r="AG1027" s="4">
        <v>2334000</v>
      </c>
      <c r="AJ1027" s="7"/>
      <c r="AK1027" s="7"/>
      <c r="AL1027" s="7"/>
    </row>
    <row r="1028" spans="1:38" ht="22" customHeight="1" x14ac:dyDescent="0.3">
      <c r="A1028" s="5">
        <v>43416</v>
      </c>
      <c r="B1028" s="6" t="s">
        <v>31</v>
      </c>
      <c r="C1028" s="6" t="s">
        <v>32</v>
      </c>
      <c r="D1028" s="7" t="s">
        <v>49</v>
      </c>
      <c r="E1028" s="7" t="s">
        <v>49</v>
      </c>
      <c r="F1028" s="6" t="s">
        <v>33</v>
      </c>
      <c r="G1028" s="7" t="s">
        <v>49</v>
      </c>
      <c r="H1028" s="7" t="s">
        <v>49</v>
      </c>
      <c r="I1028" s="6" t="s">
        <v>34</v>
      </c>
      <c r="J1028" s="6" t="s">
        <v>65</v>
      </c>
      <c r="K1028" s="7" t="s">
        <v>49</v>
      </c>
      <c r="L1028" s="7" t="s">
        <v>49</v>
      </c>
      <c r="M1028" s="6" t="s">
        <v>33</v>
      </c>
      <c r="N1028" s="7" t="s">
        <v>49</v>
      </c>
      <c r="O1028" s="7" t="s">
        <v>49</v>
      </c>
      <c r="P1028" s="6" t="s">
        <v>66</v>
      </c>
      <c r="Q1028" s="6" t="s">
        <v>39</v>
      </c>
      <c r="R1028" s="6" t="s">
        <v>67</v>
      </c>
      <c r="S1028" s="6" t="s">
        <v>68</v>
      </c>
      <c r="T1028" s="6" t="s">
        <v>69</v>
      </c>
      <c r="U1028" s="6" t="s">
        <v>70</v>
      </c>
      <c r="V1028" s="6" t="s">
        <v>43</v>
      </c>
      <c r="W1028" s="6" t="s">
        <v>44</v>
      </c>
      <c r="X1028" s="6" t="s">
        <v>45</v>
      </c>
      <c r="Y1028" s="6" t="s">
        <v>46</v>
      </c>
      <c r="Z1028" s="6" t="s">
        <v>73</v>
      </c>
      <c r="AA1028" s="6" t="s">
        <v>1178</v>
      </c>
      <c r="AB1028" s="12" t="s">
        <v>3160</v>
      </c>
      <c r="AC1028" s="7"/>
      <c r="AD1028" s="7"/>
      <c r="AE1028" s="7">
        <v>119966</v>
      </c>
      <c r="AF1028" s="7">
        <v>119.97</v>
      </c>
      <c r="AG1028" s="7">
        <v>2109000</v>
      </c>
      <c r="AJ1028" s="10"/>
      <c r="AK1028" s="10"/>
      <c r="AL1028" s="10"/>
    </row>
    <row r="1029" spans="1:38" ht="22" customHeight="1" x14ac:dyDescent="0.3">
      <c r="A1029" s="2">
        <v>43416</v>
      </c>
      <c r="B1029" s="3" t="s">
        <v>31</v>
      </c>
      <c r="C1029" s="3" t="s">
        <v>32</v>
      </c>
      <c r="D1029" s="4" t="s">
        <v>49</v>
      </c>
      <c r="E1029" s="4" t="s">
        <v>49</v>
      </c>
      <c r="F1029" s="3" t="s">
        <v>33</v>
      </c>
      <c r="G1029" s="4" t="s">
        <v>49</v>
      </c>
      <c r="H1029" s="4" t="s">
        <v>49</v>
      </c>
      <c r="I1029" s="3" t="s">
        <v>34</v>
      </c>
      <c r="J1029" s="3" t="s">
        <v>65</v>
      </c>
      <c r="K1029" s="4" t="s">
        <v>49</v>
      </c>
      <c r="L1029" s="4" t="s">
        <v>49</v>
      </c>
      <c r="M1029" s="3" t="s">
        <v>33</v>
      </c>
      <c r="N1029" s="4" t="s">
        <v>49</v>
      </c>
      <c r="O1029" s="4" t="s">
        <v>49</v>
      </c>
      <c r="P1029" s="3" t="s">
        <v>66</v>
      </c>
      <c r="Q1029" s="3" t="s">
        <v>39</v>
      </c>
      <c r="R1029" s="3" t="s">
        <v>67</v>
      </c>
      <c r="S1029" s="3" t="s">
        <v>68</v>
      </c>
      <c r="T1029" s="3" t="s">
        <v>69</v>
      </c>
      <c r="U1029" s="3" t="s">
        <v>70</v>
      </c>
      <c r="V1029" s="3" t="s">
        <v>43</v>
      </c>
      <c r="W1029" s="3" t="s">
        <v>44</v>
      </c>
      <c r="X1029" s="3" t="s">
        <v>45</v>
      </c>
      <c r="Y1029" s="3" t="s">
        <v>46</v>
      </c>
      <c r="Z1029" s="3" t="s">
        <v>71</v>
      </c>
      <c r="AA1029" s="3" t="s">
        <v>1179</v>
      </c>
      <c r="AB1029" s="12" t="s">
        <v>3160</v>
      </c>
      <c r="AC1029" s="10"/>
      <c r="AD1029" s="10"/>
      <c r="AE1029" s="4">
        <v>143039.99</v>
      </c>
      <c r="AF1029" s="4">
        <v>143.04</v>
      </c>
      <c r="AG1029" s="4">
        <v>2514000</v>
      </c>
      <c r="AJ1029" s="7"/>
      <c r="AK1029" s="7"/>
      <c r="AL1029" s="7"/>
    </row>
    <row r="1030" spans="1:38" ht="22" customHeight="1" x14ac:dyDescent="0.3">
      <c r="A1030" s="5">
        <v>43416</v>
      </c>
      <c r="B1030" s="6" t="s">
        <v>31</v>
      </c>
      <c r="C1030" s="6" t="s">
        <v>32</v>
      </c>
      <c r="D1030" s="7" t="s">
        <v>49</v>
      </c>
      <c r="E1030" s="7" t="s">
        <v>49</v>
      </c>
      <c r="F1030" s="6" t="s">
        <v>33</v>
      </c>
      <c r="G1030" s="7" t="s">
        <v>49</v>
      </c>
      <c r="H1030" s="7" t="s">
        <v>49</v>
      </c>
      <c r="I1030" s="6" t="s">
        <v>34</v>
      </c>
      <c r="J1030" s="6" t="s">
        <v>35</v>
      </c>
      <c r="K1030" s="6" t="s">
        <v>36</v>
      </c>
      <c r="L1030" s="6" t="s">
        <v>37</v>
      </c>
      <c r="M1030" s="6" t="s">
        <v>33</v>
      </c>
      <c r="N1030" s="7" t="s">
        <v>49</v>
      </c>
      <c r="O1030" s="7" t="s">
        <v>49</v>
      </c>
      <c r="P1030" s="6" t="s">
        <v>38</v>
      </c>
      <c r="Q1030" s="6" t="s">
        <v>39</v>
      </c>
      <c r="R1030" s="6" t="s">
        <v>1064</v>
      </c>
      <c r="S1030" s="6" t="s">
        <v>133</v>
      </c>
      <c r="T1030" s="6" t="s">
        <v>1065</v>
      </c>
      <c r="U1030" s="6" t="s">
        <v>42</v>
      </c>
      <c r="V1030" s="6" t="s">
        <v>43</v>
      </c>
      <c r="W1030" s="6" t="s">
        <v>44</v>
      </c>
      <c r="X1030" s="6" t="s">
        <v>45</v>
      </c>
      <c r="Y1030" s="6" t="s">
        <v>46</v>
      </c>
      <c r="Z1030" s="6" t="s">
        <v>47</v>
      </c>
      <c r="AA1030" s="6" t="s">
        <v>1180</v>
      </c>
      <c r="AB1030" s="12" t="str">
        <f t="shared" si="223"/>
        <v>2,4-Dichlorophenoxyacetic acid</v>
      </c>
      <c r="AC1030" s="7"/>
      <c r="AD1030" s="7"/>
      <c r="AE1030" s="7">
        <v>92720</v>
      </c>
      <c r="AF1030" s="7">
        <v>92.72</v>
      </c>
      <c r="AG1030" s="6" t="s">
        <v>49</v>
      </c>
      <c r="AJ1030" s="10"/>
      <c r="AK1030" s="10"/>
      <c r="AL1030" s="10"/>
    </row>
    <row r="1031" spans="1:38" ht="22" customHeight="1" x14ac:dyDescent="0.3">
      <c r="A1031" s="2">
        <v>43416</v>
      </c>
      <c r="B1031" s="3" t="s">
        <v>31</v>
      </c>
      <c r="C1031" s="3" t="s">
        <v>84</v>
      </c>
      <c r="D1031" s="3" t="s">
        <v>660</v>
      </c>
      <c r="E1031" s="3" t="s">
        <v>44</v>
      </c>
      <c r="F1031" s="4" t="s">
        <v>49</v>
      </c>
      <c r="G1031" s="4" t="s">
        <v>49</v>
      </c>
      <c r="H1031" s="4" t="s">
        <v>49</v>
      </c>
      <c r="I1031" s="3" t="s">
        <v>661</v>
      </c>
      <c r="J1031" s="3" t="s">
        <v>65</v>
      </c>
      <c r="K1031" s="4" t="s">
        <v>49</v>
      </c>
      <c r="L1031" s="4" t="s">
        <v>49</v>
      </c>
      <c r="M1031" s="3" t="s">
        <v>33</v>
      </c>
      <c r="N1031" s="4" t="s">
        <v>49</v>
      </c>
      <c r="O1031" s="4" t="s">
        <v>49</v>
      </c>
      <c r="P1031" s="3" t="s">
        <v>66</v>
      </c>
      <c r="Q1031" s="3" t="s">
        <v>39</v>
      </c>
      <c r="R1031" s="3" t="s">
        <v>67</v>
      </c>
      <c r="S1031" s="3" t="s">
        <v>68</v>
      </c>
      <c r="T1031" s="3" t="s">
        <v>69</v>
      </c>
      <c r="U1031" s="3" t="s">
        <v>70</v>
      </c>
      <c r="V1031" s="3" t="s">
        <v>43</v>
      </c>
      <c r="W1031" s="3" t="s">
        <v>44</v>
      </c>
      <c r="X1031" s="3" t="s">
        <v>45</v>
      </c>
      <c r="Y1031" s="3" t="s">
        <v>46</v>
      </c>
      <c r="Z1031" s="3" t="s">
        <v>71</v>
      </c>
      <c r="AA1031" s="3" t="s">
        <v>1179</v>
      </c>
      <c r="AB1031" s="12" t="s">
        <v>3160</v>
      </c>
      <c r="AC1031" s="10"/>
      <c r="AD1031" s="10"/>
      <c r="AE1031" s="4">
        <v>134088</v>
      </c>
      <c r="AF1031" s="4">
        <v>134.09</v>
      </c>
      <c r="AG1031" s="4">
        <v>2357000</v>
      </c>
      <c r="AJ1031" s="7"/>
      <c r="AK1031" s="7"/>
      <c r="AL1031" s="7"/>
    </row>
    <row r="1032" spans="1:38" ht="22" customHeight="1" x14ac:dyDescent="0.3">
      <c r="A1032" s="5">
        <v>43412</v>
      </c>
      <c r="B1032" s="6" t="s">
        <v>31</v>
      </c>
      <c r="C1032" s="6" t="s">
        <v>32</v>
      </c>
      <c r="D1032" s="7" t="s">
        <v>49</v>
      </c>
      <c r="E1032" s="7" t="s">
        <v>49</v>
      </c>
      <c r="F1032" s="6" t="s">
        <v>33</v>
      </c>
      <c r="G1032" s="7" t="s">
        <v>49</v>
      </c>
      <c r="H1032" s="7" t="s">
        <v>49</v>
      </c>
      <c r="I1032" s="6" t="s">
        <v>34</v>
      </c>
      <c r="J1032" s="6" t="s">
        <v>77</v>
      </c>
      <c r="K1032" s="6" t="s">
        <v>78</v>
      </c>
      <c r="L1032" s="6" t="s">
        <v>68</v>
      </c>
      <c r="M1032" s="6" t="s">
        <v>33</v>
      </c>
      <c r="N1032" s="7" t="s">
        <v>49</v>
      </c>
      <c r="O1032" s="7" t="s">
        <v>49</v>
      </c>
      <c r="P1032" s="6" t="s">
        <v>79</v>
      </c>
      <c r="Q1032" s="6" t="s">
        <v>39</v>
      </c>
      <c r="R1032" s="6" t="s">
        <v>67</v>
      </c>
      <c r="S1032" s="6" t="s">
        <v>68</v>
      </c>
      <c r="T1032" s="6" t="s">
        <v>69</v>
      </c>
      <c r="U1032" s="6" t="s">
        <v>70</v>
      </c>
      <c r="V1032" s="6" t="s">
        <v>43</v>
      </c>
      <c r="W1032" s="6" t="s">
        <v>44</v>
      </c>
      <c r="X1032" s="6" t="s">
        <v>45</v>
      </c>
      <c r="Y1032" s="6" t="s">
        <v>46</v>
      </c>
      <c r="Z1032" s="6" t="s">
        <v>80</v>
      </c>
      <c r="AA1032" s="6" t="s">
        <v>1181</v>
      </c>
      <c r="AB1032" s="18" t="s">
        <v>3193</v>
      </c>
      <c r="AC1032" s="7"/>
      <c r="AD1032" s="7"/>
      <c r="AE1032" s="7">
        <v>62820</v>
      </c>
      <c r="AF1032" s="7">
        <v>62.82</v>
      </c>
      <c r="AG1032" s="7">
        <v>64348000</v>
      </c>
      <c r="AJ1032" s="10"/>
      <c r="AK1032" s="10"/>
      <c r="AL1032" s="10"/>
    </row>
    <row r="1033" spans="1:38" ht="22" customHeight="1" x14ac:dyDescent="0.3">
      <c r="A1033" s="2">
        <v>43412</v>
      </c>
      <c r="B1033" s="3" t="s">
        <v>31</v>
      </c>
      <c r="C1033" s="3" t="s">
        <v>32</v>
      </c>
      <c r="D1033" s="4" t="s">
        <v>49</v>
      </c>
      <c r="E1033" s="4" t="s">
        <v>49</v>
      </c>
      <c r="F1033" s="3" t="s">
        <v>33</v>
      </c>
      <c r="G1033" s="4" t="s">
        <v>49</v>
      </c>
      <c r="H1033" s="4" t="s">
        <v>49</v>
      </c>
      <c r="I1033" s="3" t="s">
        <v>34</v>
      </c>
      <c r="J1033" s="3" t="s">
        <v>77</v>
      </c>
      <c r="K1033" s="3" t="s">
        <v>78</v>
      </c>
      <c r="L1033" s="3" t="s">
        <v>68</v>
      </c>
      <c r="M1033" s="3" t="s">
        <v>33</v>
      </c>
      <c r="N1033" s="4" t="s">
        <v>49</v>
      </c>
      <c r="O1033" s="4" t="s">
        <v>49</v>
      </c>
      <c r="P1033" s="3" t="s">
        <v>79</v>
      </c>
      <c r="Q1033" s="3" t="s">
        <v>39</v>
      </c>
      <c r="R1033" s="3" t="s">
        <v>67</v>
      </c>
      <c r="S1033" s="3" t="s">
        <v>68</v>
      </c>
      <c r="T1033" s="3" t="s">
        <v>69</v>
      </c>
      <c r="U1033" s="3" t="s">
        <v>70</v>
      </c>
      <c r="V1033" s="3" t="s">
        <v>43</v>
      </c>
      <c r="W1033" s="3" t="s">
        <v>44</v>
      </c>
      <c r="X1033" s="3" t="s">
        <v>45</v>
      </c>
      <c r="Y1033" s="3" t="s">
        <v>46</v>
      </c>
      <c r="Z1033" s="3" t="s">
        <v>270</v>
      </c>
      <c r="AA1033" s="3" t="s">
        <v>1182</v>
      </c>
      <c r="AB1033" s="12" t="s">
        <v>3151</v>
      </c>
      <c r="AC1033" s="10"/>
      <c r="AD1033" s="10"/>
      <c r="AE1033" s="4">
        <v>8775</v>
      </c>
      <c r="AF1033" s="4">
        <v>8.77</v>
      </c>
      <c r="AG1033" s="4">
        <v>6688000</v>
      </c>
      <c r="AJ1033" s="7"/>
      <c r="AK1033" s="7"/>
      <c r="AL1033" s="7"/>
    </row>
    <row r="1034" spans="1:38" ht="22" customHeight="1" x14ac:dyDescent="0.3">
      <c r="A1034" s="5">
        <v>43412</v>
      </c>
      <c r="B1034" s="6" t="s">
        <v>31</v>
      </c>
      <c r="C1034" s="6" t="s">
        <v>84</v>
      </c>
      <c r="D1034" s="6" t="s">
        <v>660</v>
      </c>
      <c r="E1034" s="6" t="s">
        <v>44</v>
      </c>
      <c r="F1034" s="7" t="s">
        <v>49</v>
      </c>
      <c r="G1034" s="7" t="s">
        <v>49</v>
      </c>
      <c r="H1034" s="7" t="s">
        <v>49</v>
      </c>
      <c r="I1034" s="6" t="s">
        <v>661</v>
      </c>
      <c r="J1034" s="6" t="s">
        <v>77</v>
      </c>
      <c r="K1034" s="6" t="s">
        <v>78</v>
      </c>
      <c r="L1034" s="6" t="s">
        <v>68</v>
      </c>
      <c r="M1034" s="6" t="s">
        <v>33</v>
      </c>
      <c r="N1034" s="7" t="s">
        <v>49</v>
      </c>
      <c r="O1034" s="7" t="s">
        <v>49</v>
      </c>
      <c r="P1034" s="6" t="s">
        <v>79</v>
      </c>
      <c r="Q1034" s="6" t="s">
        <v>39</v>
      </c>
      <c r="R1034" s="6" t="s">
        <v>67</v>
      </c>
      <c r="S1034" s="6" t="s">
        <v>68</v>
      </c>
      <c r="T1034" s="6" t="s">
        <v>69</v>
      </c>
      <c r="U1034" s="6" t="s">
        <v>70</v>
      </c>
      <c r="V1034" s="6" t="s">
        <v>43</v>
      </c>
      <c r="W1034" s="6" t="s">
        <v>44</v>
      </c>
      <c r="X1034" s="6" t="s">
        <v>45</v>
      </c>
      <c r="Y1034" s="6" t="s">
        <v>46</v>
      </c>
      <c r="Z1034" s="6" t="s">
        <v>82</v>
      </c>
      <c r="AA1034" s="6" t="s">
        <v>1175</v>
      </c>
      <c r="AB1034" s="18" t="s">
        <v>3193</v>
      </c>
      <c r="AC1034" s="7"/>
      <c r="AD1034" s="7"/>
      <c r="AE1034" s="7">
        <v>103050</v>
      </c>
      <c r="AF1034" s="7">
        <v>103.05</v>
      </c>
      <c r="AG1034" s="7">
        <v>2525000</v>
      </c>
      <c r="AJ1034" s="10"/>
      <c r="AK1034" s="10"/>
      <c r="AL1034" s="10"/>
    </row>
    <row r="1035" spans="1:38" ht="22" customHeight="1" x14ac:dyDescent="0.3">
      <c r="A1035" s="2">
        <v>43412</v>
      </c>
      <c r="B1035" s="3" t="s">
        <v>31</v>
      </c>
      <c r="C1035" s="3" t="s">
        <v>32</v>
      </c>
      <c r="D1035" s="4" t="s">
        <v>49</v>
      </c>
      <c r="E1035" s="4" t="s">
        <v>49</v>
      </c>
      <c r="F1035" s="3" t="s">
        <v>33</v>
      </c>
      <c r="G1035" s="4" t="s">
        <v>49</v>
      </c>
      <c r="H1035" s="4" t="s">
        <v>49</v>
      </c>
      <c r="I1035" s="3" t="s">
        <v>34</v>
      </c>
      <c r="J1035" s="3" t="s">
        <v>77</v>
      </c>
      <c r="K1035" s="3" t="s">
        <v>78</v>
      </c>
      <c r="L1035" s="3" t="s">
        <v>68</v>
      </c>
      <c r="M1035" s="3" t="s">
        <v>33</v>
      </c>
      <c r="N1035" s="4" t="s">
        <v>49</v>
      </c>
      <c r="O1035" s="4" t="s">
        <v>49</v>
      </c>
      <c r="P1035" s="3" t="s">
        <v>79</v>
      </c>
      <c r="Q1035" s="3" t="s">
        <v>39</v>
      </c>
      <c r="R1035" s="3" t="s">
        <v>67</v>
      </c>
      <c r="S1035" s="3" t="s">
        <v>68</v>
      </c>
      <c r="T1035" s="3" t="s">
        <v>69</v>
      </c>
      <c r="U1035" s="3" t="s">
        <v>70</v>
      </c>
      <c r="V1035" s="3" t="s">
        <v>43</v>
      </c>
      <c r="W1035" s="3" t="s">
        <v>44</v>
      </c>
      <c r="X1035" s="3" t="s">
        <v>45</v>
      </c>
      <c r="Y1035" s="3" t="s">
        <v>46</v>
      </c>
      <c r="Z1035" s="3" t="s">
        <v>82</v>
      </c>
      <c r="AA1035" s="3" t="s">
        <v>1183</v>
      </c>
      <c r="AB1035" s="12" t="str">
        <f t="shared" si="223"/>
        <v>Chlorpyrifos</v>
      </c>
      <c r="AC1035" s="10"/>
      <c r="AD1035" s="10"/>
      <c r="AE1035" s="4">
        <v>99800</v>
      </c>
      <c r="AF1035" s="4">
        <v>99.8</v>
      </c>
      <c r="AG1035" s="4">
        <v>2445000</v>
      </c>
      <c r="AJ1035" s="7"/>
      <c r="AK1035" s="7"/>
      <c r="AL1035" s="7"/>
    </row>
    <row r="1036" spans="1:38" ht="22" customHeight="1" x14ac:dyDescent="0.3">
      <c r="A1036" s="5">
        <v>43412</v>
      </c>
      <c r="B1036" s="6" t="s">
        <v>31</v>
      </c>
      <c r="C1036" s="6" t="s">
        <v>32</v>
      </c>
      <c r="D1036" s="7" t="s">
        <v>49</v>
      </c>
      <c r="E1036" s="7" t="s">
        <v>49</v>
      </c>
      <c r="F1036" s="6" t="s">
        <v>33</v>
      </c>
      <c r="G1036" s="7" t="s">
        <v>49</v>
      </c>
      <c r="H1036" s="7" t="s">
        <v>49</v>
      </c>
      <c r="I1036" s="6" t="s">
        <v>34</v>
      </c>
      <c r="J1036" s="6" t="s">
        <v>77</v>
      </c>
      <c r="K1036" s="6" t="s">
        <v>78</v>
      </c>
      <c r="L1036" s="6" t="s">
        <v>68</v>
      </c>
      <c r="M1036" s="6" t="s">
        <v>33</v>
      </c>
      <c r="N1036" s="7" t="s">
        <v>49</v>
      </c>
      <c r="O1036" s="7" t="s">
        <v>49</v>
      </c>
      <c r="P1036" s="6" t="s">
        <v>79</v>
      </c>
      <c r="Q1036" s="6" t="s">
        <v>39</v>
      </c>
      <c r="R1036" s="6" t="s">
        <v>67</v>
      </c>
      <c r="S1036" s="6" t="s">
        <v>68</v>
      </c>
      <c r="T1036" s="6" t="s">
        <v>69</v>
      </c>
      <c r="U1036" s="6" t="s">
        <v>70</v>
      </c>
      <c r="V1036" s="6" t="s">
        <v>43</v>
      </c>
      <c r="W1036" s="6" t="s">
        <v>44</v>
      </c>
      <c r="X1036" s="6" t="s">
        <v>45</v>
      </c>
      <c r="Y1036" s="6" t="s">
        <v>46</v>
      </c>
      <c r="Z1036" s="6" t="s">
        <v>82</v>
      </c>
      <c r="AA1036" s="6" t="s">
        <v>1184</v>
      </c>
      <c r="AB1036" s="12" t="str">
        <f t="shared" ref="AB1036" si="227">IF(ISNUMBER(SEARCH("DMS",AA1036)),"Dimethyl Sulfate",IF(ISNUMBER(SEARCH("2,4-XILIDIN",AA1036)),"2,4-Xylidine",IF(ISNUMBER(SEARCH("GALIGAN",AA1036)),"Oxyfluorfen",IF(ISNUMBER(SEARCH("DIMETHYLAMINE",AA1036)),"Dimethylamine",IF(ISNUMBER(SEARCH("ORTHOFORMATE",AA1036)),"Trimethyl orthoformate",IF(ISNUMBER(SEARCH("NOVALURON",AA1036)),"Novaluron",IF(ISNUMBER(SEARCH("DIMETHYL SULPHATE",AA1036)),"Dimethyl Sulphate",IF(ISNUMBER(SEARCH("ALTAPYNE",AA1036)),"Acid Based Co-Emulsifier",IF(ISNUMBER(SEARCH("METHANESULFONYL",AA1036)),"Methanesulfonyl chloride",IF(ISNUMBER(SEARCH("METHYL FORMATE",AA1036)),"Methanoate",IF(ISNUMBER(SEARCH("FLUEN",AA1036)),"Fluensulfone","FIX IT")))))))))))</f>
        <v>Novaluron</v>
      </c>
      <c r="AC1036" s="7"/>
      <c r="AD1036" s="7"/>
      <c r="AE1036" s="7">
        <v>91575</v>
      </c>
      <c r="AF1036" s="7">
        <v>91.57</v>
      </c>
      <c r="AG1036" s="7">
        <v>2244000</v>
      </c>
      <c r="AJ1036" s="10"/>
      <c r="AK1036" s="10"/>
      <c r="AL1036" s="10"/>
    </row>
    <row r="1037" spans="1:38" ht="22" customHeight="1" x14ac:dyDescent="0.3">
      <c r="A1037" s="2">
        <v>43412</v>
      </c>
      <c r="B1037" s="3" t="s">
        <v>31</v>
      </c>
      <c r="C1037" s="3" t="s">
        <v>32</v>
      </c>
      <c r="D1037" s="4" t="s">
        <v>49</v>
      </c>
      <c r="E1037" s="4" t="s">
        <v>49</v>
      </c>
      <c r="F1037" s="3" t="s">
        <v>33</v>
      </c>
      <c r="G1037" s="4" t="s">
        <v>49</v>
      </c>
      <c r="H1037" s="4" t="s">
        <v>49</v>
      </c>
      <c r="I1037" s="3" t="s">
        <v>34</v>
      </c>
      <c r="J1037" s="3" t="s">
        <v>77</v>
      </c>
      <c r="K1037" s="3" t="s">
        <v>78</v>
      </c>
      <c r="L1037" s="3" t="s">
        <v>68</v>
      </c>
      <c r="M1037" s="3" t="s">
        <v>33</v>
      </c>
      <c r="N1037" s="4" t="s">
        <v>49</v>
      </c>
      <c r="O1037" s="4" t="s">
        <v>49</v>
      </c>
      <c r="P1037" s="3" t="s">
        <v>79</v>
      </c>
      <c r="Q1037" s="3" t="s">
        <v>39</v>
      </c>
      <c r="R1037" s="3" t="s">
        <v>67</v>
      </c>
      <c r="S1037" s="3" t="s">
        <v>68</v>
      </c>
      <c r="T1037" s="3" t="s">
        <v>69</v>
      </c>
      <c r="U1037" s="3" t="s">
        <v>70</v>
      </c>
      <c r="V1037" s="3" t="s">
        <v>43</v>
      </c>
      <c r="W1037" s="3" t="s">
        <v>44</v>
      </c>
      <c r="X1037" s="3" t="s">
        <v>45</v>
      </c>
      <c r="Y1037" s="3" t="s">
        <v>46</v>
      </c>
      <c r="Z1037" s="3" t="s">
        <v>440</v>
      </c>
      <c r="AA1037" s="3" t="s">
        <v>1185</v>
      </c>
      <c r="AB1037" s="12" t="s">
        <v>3147</v>
      </c>
      <c r="AC1037" s="10"/>
      <c r="AD1037" s="10"/>
      <c r="AE1037" s="4">
        <v>15940</v>
      </c>
      <c r="AF1037" s="4">
        <v>15.94</v>
      </c>
      <c r="AG1037" s="4">
        <v>943000</v>
      </c>
      <c r="AJ1037" s="7"/>
      <c r="AK1037" s="7"/>
      <c r="AL1037" s="7"/>
    </row>
    <row r="1038" spans="1:38" ht="22" customHeight="1" x14ac:dyDescent="0.3">
      <c r="A1038" s="5">
        <v>43412</v>
      </c>
      <c r="B1038" s="6" t="s">
        <v>31</v>
      </c>
      <c r="C1038" s="6" t="s">
        <v>84</v>
      </c>
      <c r="D1038" s="6" t="s">
        <v>660</v>
      </c>
      <c r="E1038" s="6" t="s">
        <v>44</v>
      </c>
      <c r="F1038" s="7" t="s">
        <v>49</v>
      </c>
      <c r="G1038" s="7" t="s">
        <v>49</v>
      </c>
      <c r="H1038" s="7" t="s">
        <v>49</v>
      </c>
      <c r="I1038" s="6" t="s">
        <v>661</v>
      </c>
      <c r="J1038" s="6" t="s">
        <v>77</v>
      </c>
      <c r="K1038" s="6" t="s">
        <v>78</v>
      </c>
      <c r="L1038" s="6" t="s">
        <v>68</v>
      </c>
      <c r="M1038" s="6" t="s">
        <v>33</v>
      </c>
      <c r="N1038" s="7" t="s">
        <v>49</v>
      </c>
      <c r="O1038" s="7" t="s">
        <v>49</v>
      </c>
      <c r="P1038" s="6" t="s">
        <v>79</v>
      </c>
      <c r="Q1038" s="6" t="s">
        <v>39</v>
      </c>
      <c r="R1038" s="6" t="s">
        <v>67</v>
      </c>
      <c r="S1038" s="6" t="s">
        <v>68</v>
      </c>
      <c r="T1038" s="6" t="s">
        <v>69</v>
      </c>
      <c r="U1038" s="6" t="s">
        <v>70</v>
      </c>
      <c r="V1038" s="6" t="s">
        <v>43</v>
      </c>
      <c r="W1038" s="6" t="s">
        <v>44</v>
      </c>
      <c r="X1038" s="6" t="s">
        <v>45</v>
      </c>
      <c r="Y1038" s="6" t="s">
        <v>46</v>
      </c>
      <c r="Z1038" s="6" t="s">
        <v>82</v>
      </c>
      <c r="AA1038" s="6" t="s">
        <v>1186</v>
      </c>
      <c r="AB1038" s="18" t="s">
        <v>3193</v>
      </c>
      <c r="AC1038" s="7"/>
      <c r="AD1038" s="7"/>
      <c r="AE1038" s="7">
        <v>20610</v>
      </c>
      <c r="AF1038" s="7">
        <v>20.61</v>
      </c>
      <c r="AG1038" s="7">
        <v>505000</v>
      </c>
      <c r="AJ1038" s="10"/>
      <c r="AK1038" s="10"/>
      <c r="AL1038" s="10"/>
    </row>
    <row r="1039" spans="1:38" ht="22" customHeight="1" x14ac:dyDescent="0.3">
      <c r="A1039" s="2">
        <v>43412</v>
      </c>
      <c r="B1039" s="3" t="s">
        <v>31</v>
      </c>
      <c r="C1039" s="3" t="s">
        <v>32</v>
      </c>
      <c r="D1039" s="4" t="s">
        <v>49</v>
      </c>
      <c r="E1039" s="4" t="s">
        <v>49</v>
      </c>
      <c r="F1039" s="3" t="s">
        <v>33</v>
      </c>
      <c r="G1039" s="4" t="s">
        <v>49</v>
      </c>
      <c r="H1039" s="4" t="s">
        <v>49</v>
      </c>
      <c r="I1039" s="3" t="s">
        <v>34</v>
      </c>
      <c r="J1039" s="3" t="s">
        <v>65</v>
      </c>
      <c r="K1039" s="4" t="s">
        <v>49</v>
      </c>
      <c r="L1039" s="4" t="s">
        <v>49</v>
      </c>
      <c r="M1039" s="3" t="s">
        <v>33</v>
      </c>
      <c r="N1039" s="4" t="s">
        <v>49</v>
      </c>
      <c r="O1039" s="4" t="s">
        <v>49</v>
      </c>
      <c r="P1039" s="3" t="s">
        <v>66</v>
      </c>
      <c r="Q1039" s="3" t="s">
        <v>39</v>
      </c>
      <c r="R1039" s="3" t="s">
        <v>67</v>
      </c>
      <c r="S1039" s="3" t="s">
        <v>68</v>
      </c>
      <c r="T1039" s="3" t="s">
        <v>69</v>
      </c>
      <c r="U1039" s="3" t="s">
        <v>70</v>
      </c>
      <c r="V1039" s="3" t="s">
        <v>43</v>
      </c>
      <c r="W1039" s="3" t="s">
        <v>44</v>
      </c>
      <c r="X1039" s="3" t="s">
        <v>45</v>
      </c>
      <c r="Y1039" s="3" t="s">
        <v>46</v>
      </c>
      <c r="Z1039" s="3" t="s">
        <v>73</v>
      </c>
      <c r="AA1039" s="3" t="s">
        <v>979</v>
      </c>
      <c r="AB1039" s="12" t="str">
        <f t="shared" si="223"/>
        <v>Clethodim</v>
      </c>
      <c r="AC1039" s="10"/>
      <c r="AD1039" s="10"/>
      <c r="AE1039" s="4">
        <v>22795</v>
      </c>
      <c r="AF1039" s="4">
        <v>22.8</v>
      </c>
      <c r="AG1039" s="4">
        <v>401000</v>
      </c>
      <c r="AJ1039" s="7"/>
      <c r="AK1039" s="7"/>
      <c r="AL1039" s="7"/>
    </row>
    <row r="1040" spans="1:38" ht="22" customHeight="1" x14ac:dyDescent="0.3">
      <c r="A1040" s="5">
        <v>43412</v>
      </c>
      <c r="B1040" s="6" t="s">
        <v>31</v>
      </c>
      <c r="C1040" s="6" t="s">
        <v>84</v>
      </c>
      <c r="D1040" s="6" t="s">
        <v>660</v>
      </c>
      <c r="E1040" s="6" t="s">
        <v>44</v>
      </c>
      <c r="F1040" s="7" t="s">
        <v>49</v>
      </c>
      <c r="G1040" s="7" t="s">
        <v>49</v>
      </c>
      <c r="H1040" s="7" t="s">
        <v>49</v>
      </c>
      <c r="I1040" s="6" t="s">
        <v>661</v>
      </c>
      <c r="J1040" s="6" t="s">
        <v>65</v>
      </c>
      <c r="K1040" s="7" t="s">
        <v>49</v>
      </c>
      <c r="L1040" s="7" t="s">
        <v>49</v>
      </c>
      <c r="M1040" s="6" t="s">
        <v>33</v>
      </c>
      <c r="N1040" s="7" t="s">
        <v>49</v>
      </c>
      <c r="O1040" s="7" t="s">
        <v>49</v>
      </c>
      <c r="P1040" s="6" t="s">
        <v>66</v>
      </c>
      <c r="Q1040" s="6" t="s">
        <v>39</v>
      </c>
      <c r="R1040" s="6" t="s">
        <v>67</v>
      </c>
      <c r="S1040" s="6" t="s">
        <v>68</v>
      </c>
      <c r="T1040" s="6" t="s">
        <v>69</v>
      </c>
      <c r="U1040" s="6" t="s">
        <v>70</v>
      </c>
      <c r="V1040" s="6" t="s">
        <v>43</v>
      </c>
      <c r="W1040" s="6" t="s">
        <v>44</v>
      </c>
      <c r="X1040" s="6" t="s">
        <v>45</v>
      </c>
      <c r="Y1040" s="6" t="s">
        <v>46</v>
      </c>
      <c r="Z1040" s="6" t="s">
        <v>71</v>
      </c>
      <c r="AA1040" s="6" t="s">
        <v>1187</v>
      </c>
      <c r="AB1040" s="12" t="str">
        <f>IF(ISNUMBER(SEARCH("2,4 D",AA1040)),"2,4-Dichlorophenoxyacetic acid",IF(ISNUMBER(SEARCH("ACIDO",AA1040)),"2,4-Dichlorophenoxyacetic acid",IF(ISNUMBER(SEARCH("NAPHTHA",AA1040)),"Aromatic Solvent Mixture",IF(ISNUMBER(SEARCH("DIMETHYLAMINE",AA1040)),"Dimethylamine",IF(ISNUMBER(SEARCH("DIMETILAMINA",AA1040)),"Dimethylamine",IF(ISNUMBER(SEARCH("JUMP",AA1040)),"Diuron",IF(ISNUMBER(SEARCH("2-AMINO-2,3-DIMETHYL BUTYRAMIDE",AA1040)),"Herbicide Amine Intermediate",IF(ISNUMBER(SEARCH("TEBUTHIURON",AA1040)),"Tebuthiuron","FIXIT"))))))))</f>
        <v>Diuron</v>
      </c>
      <c r="AC1040" s="7"/>
      <c r="AD1040" s="7"/>
      <c r="AE1040" s="7">
        <v>111741</v>
      </c>
      <c r="AF1040" s="7">
        <v>111.74</v>
      </c>
      <c r="AG1040" s="7">
        <v>1964000</v>
      </c>
      <c r="AJ1040" s="10"/>
      <c r="AK1040" s="10"/>
      <c r="AL1040" s="10"/>
    </row>
    <row r="1041" spans="1:38" ht="22" customHeight="1" x14ac:dyDescent="0.3">
      <c r="A1041" s="2">
        <v>43412</v>
      </c>
      <c r="B1041" s="3" t="s">
        <v>31</v>
      </c>
      <c r="C1041" s="3" t="s">
        <v>84</v>
      </c>
      <c r="D1041" s="3" t="s">
        <v>660</v>
      </c>
      <c r="E1041" s="3" t="s">
        <v>44</v>
      </c>
      <c r="F1041" s="4" t="s">
        <v>49</v>
      </c>
      <c r="G1041" s="4" t="s">
        <v>49</v>
      </c>
      <c r="H1041" s="4" t="s">
        <v>49</v>
      </c>
      <c r="I1041" s="3" t="s">
        <v>661</v>
      </c>
      <c r="J1041" s="3" t="s">
        <v>77</v>
      </c>
      <c r="K1041" s="3" t="s">
        <v>78</v>
      </c>
      <c r="L1041" s="3" t="s">
        <v>68</v>
      </c>
      <c r="M1041" s="3" t="s">
        <v>33</v>
      </c>
      <c r="N1041" s="4" t="s">
        <v>49</v>
      </c>
      <c r="O1041" s="4" t="s">
        <v>49</v>
      </c>
      <c r="P1041" s="3" t="s">
        <v>79</v>
      </c>
      <c r="Q1041" s="3" t="s">
        <v>39</v>
      </c>
      <c r="R1041" s="3" t="s">
        <v>67</v>
      </c>
      <c r="S1041" s="3" t="s">
        <v>68</v>
      </c>
      <c r="T1041" s="3" t="s">
        <v>69</v>
      </c>
      <c r="U1041" s="3" t="s">
        <v>70</v>
      </c>
      <c r="V1041" s="3" t="s">
        <v>43</v>
      </c>
      <c r="W1041" s="3" t="s">
        <v>44</v>
      </c>
      <c r="X1041" s="3" t="s">
        <v>45</v>
      </c>
      <c r="Y1041" s="3" t="s">
        <v>46</v>
      </c>
      <c r="Z1041" s="3" t="s">
        <v>82</v>
      </c>
      <c r="AA1041" s="3" t="s">
        <v>1132</v>
      </c>
      <c r="AB1041" s="18" t="s">
        <v>3193</v>
      </c>
      <c r="AC1041" s="10"/>
      <c r="AD1041" s="10"/>
      <c r="AE1041" s="4">
        <v>123660</v>
      </c>
      <c r="AF1041" s="4">
        <v>123.66</v>
      </c>
      <c r="AG1041" s="4">
        <v>3030000</v>
      </c>
      <c r="AJ1041" s="7"/>
      <c r="AK1041" s="7"/>
      <c r="AL1041" s="7"/>
    </row>
    <row r="1042" spans="1:38" ht="22" customHeight="1" x14ac:dyDescent="0.3">
      <c r="A1042" s="5">
        <v>43412</v>
      </c>
      <c r="B1042" s="6" t="s">
        <v>31</v>
      </c>
      <c r="C1042" s="6" t="s">
        <v>32</v>
      </c>
      <c r="D1042" s="7" t="s">
        <v>49</v>
      </c>
      <c r="E1042" s="7" t="s">
        <v>49</v>
      </c>
      <c r="F1042" s="6" t="s">
        <v>33</v>
      </c>
      <c r="G1042" s="7" t="s">
        <v>49</v>
      </c>
      <c r="H1042" s="7" t="s">
        <v>49</v>
      </c>
      <c r="I1042" s="6" t="s">
        <v>34</v>
      </c>
      <c r="J1042" s="6" t="s">
        <v>77</v>
      </c>
      <c r="K1042" s="6" t="s">
        <v>78</v>
      </c>
      <c r="L1042" s="6" t="s">
        <v>68</v>
      </c>
      <c r="M1042" s="6" t="s">
        <v>33</v>
      </c>
      <c r="N1042" s="7" t="s">
        <v>49</v>
      </c>
      <c r="O1042" s="7" t="s">
        <v>49</v>
      </c>
      <c r="P1042" s="6" t="s">
        <v>79</v>
      </c>
      <c r="Q1042" s="6" t="s">
        <v>39</v>
      </c>
      <c r="R1042" s="6" t="s">
        <v>67</v>
      </c>
      <c r="S1042" s="6" t="s">
        <v>68</v>
      </c>
      <c r="T1042" s="6" t="s">
        <v>69</v>
      </c>
      <c r="U1042" s="6" t="s">
        <v>70</v>
      </c>
      <c r="V1042" s="6" t="s">
        <v>43</v>
      </c>
      <c r="W1042" s="6" t="s">
        <v>44</v>
      </c>
      <c r="X1042" s="6" t="s">
        <v>45</v>
      </c>
      <c r="Y1042" s="6" t="s">
        <v>46</v>
      </c>
      <c r="Z1042" s="6" t="s">
        <v>82</v>
      </c>
      <c r="AA1042" s="6" t="s">
        <v>1183</v>
      </c>
      <c r="AB1042" s="12" t="str">
        <f t="shared" si="223"/>
        <v>Chlorpyrifos</v>
      </c>
      <c r="AC1042" s="7"/>
      <c r="AD1042" s="7"/>
      <c r="AE1042" s="7">
        <v>79840</v>
      </c>
      <c r="AF1042" s="7">
        <v>79.84</v>
      </c>
      <c r="AG1042" s="7">
        <v>1956000</v>
      </c>
      <c r="AJ1042" s="10"/>
      <c r="AK1042" s="10"/>
      <c r="AL1042" s="10"/>
    </row>
    <row r="1043" spans="1:38" ht="22" customHeight="1" x14ac:dyDescent="0.3">
      <c r="A1043" s="2">
        <v>43412</v>
      </c>
      <c r="B1043" s="3" t="s">
        <v>31</v>
      </c>
      <c r="C1043" s="3" t="s">
        <v>32</v>
      </c>
      <c r="D1043" s="4" t="s">
        <v>49</v>
      </c>
      <c r="E1043" s="4" t="s">
        <v>49</v>
      </c>
      <c r="F1043" s="3" t="s">
        <v>33</v>
      </c>
      <c r="G1043" s="4" t="s">
        <v>49</v>
      </c>
      <c r="H1043" s="4" t="s">
        <v>49</v>
      </c>
      <c r="I1043" s="3" t="s">
        <v>34</v>
      </c>
      <c r="J1043" s="3" t="s">
        <v>65</v>
      </c>
      <c r="K1043" s="4" t="s">
        <v>49</v>
      </c>
      <c r="L1043" s="4" t="s">
        <v>49</v>
      </c>
      <c r="M1043" s="3" t="s">
        <v>33</v>
      </c>
      <c r="N1043" s="4" t="s">
        <v>49</v>
      </c>
      <c r="O1043" s="4" t="s">
        <v>49</v>
      </c>
      <c r="P1043" s="3" t="s">
        <v>66</v>
      </c>
      <c r="Q1043" s="3" t="s">
        <v>39</v>
      </c>
      <c r="R1043" s="3" t="s">
        <v>67</v>
      </c>
      <c r="S1043" s="3" t="s">
        <v>68</v>
      </c>
      <c r="T1043" s="3" t="s">
        <v>69</v>
      </c>
      <c r="U1043" s="3" t="s">
        <v>70</v>
      </c>
      <c r="V1043" s="3" t="s">
        <v>43</v>
      </c>
      <c r="W1043" s="3" t="s">
        <v>44</v>
      </c>
      <c r="X1043" s="3" t="s">
        <v>45</v>
      </c>
      <c r="Y1043" s="3" t="s">
        <v>46</v>
      </c>
      <c r="Z1043" s="3" t="s">
        <v>73</v>
      </c>
      <c r="AA1043" s="3" t="s">
        <v>919</v>
      </c>
      <c r="AB1043" s="12" t="str">
        <f t="shared" si="223"/>
        <v>Clethodim</v>
      </c>
      <c r="AC1043" s="10"/>
      <c r="AD1043" s="10"/>
      <c r="AE1043" s="4">
        <v>21808</v>
      </c>
      <c r="AF1043" s="4">
        <v>21.81</v>
      </c>
      <c r="AG1043" s="4">
        <v>383000</v>
      </c>
      <c r="AJ1043" s="7"/>
      <c r="AK1043" s="7"/>
      <c r="AL1043" s="7"/>
    </row>
    <row r="1044" spans="1:38" ht="22" customHeight="1" x14ac:dyDescent="0.3">
      <c r="A1044" s="5">
        <v>43412</v>
      </c>
      <c r="B1044" s="6" t="s">
        <v>31</v>
      </c>
      <c r="C1044" s="6" t="s">
        <v>32</v>
      </c>
      <c r="D1044" s="7" t="s">
        <v>49</v>
      </c>
      <c r="E1044" s="7" t="s">
        <v>49</v>
      </c>
      <c r="F1044" s="6" t="s">
        <v>33</v>
      </c>
      <c r="G1044" s="7" t="s">
        <v>49</v>
      </c>
      <c r="H1044" s="7" t="s">
        <v>49</v>
      </c>
      <c r="I1044" s="6" t="s">
        <v>34</v>
      </c>
      <c r="J1044" s="6" t="s">
        <v>65</v>
      </c>
      <c r="K1044" s="7" t="s">
        <v>49</v>
      </c>
      <c r="L1044" s="7" t="s">
        <v>49</v>
      </c>
      <c r="M1044" s="6" t="s">
        <v>33</v>
      </c>
      <c r="N1044" s="7" t="s">
        <v>49</v>
      </c>
      <c r="O1044" s="7" t="s">
        <v>49</v>
      </c>
      <c r="P1044" s="6" t="s">
        <v>66</v>
      </c>
      <c r="Q1044" s="6" t="s">
        <v>39</v>
      </c>
      <c r="R1044" s="6" t="s">
        <v>67</v>
      </c>
      <c r="S1044" s="6" t="s">
        <v>68</v>
      </c>
      <c r="T1044" s="6" t="s">
        <v>69</v>
      </c>
      <c r="U1044" s="6" t="s">
        <v>70</v>
      </c>
      <c r="V1044" s="6" t="s">
        <v>43</v>
      </c>
      <c r="W1044" s="6" t="s">
        <v>44</v>
      </c>
      <c r="X1044" s="6" t="s">
        <v>45</v>
      </c>
      <c r="Y1044" s="6" t="s">
        <v>46</v>
      </c>
      <c r="Z1044" s="6" t="s">
        <v>73</v>
      </c>
      <c r="AA1044" s="6" t="s">
        <v>1188</v>
      </c>
      <c r="AB1044" s="12" t="str">
        <f t="shared" si="223"/>
        <v>Clethodim</v>
      </c>
      <c r="AC1044" s="7"/>
      <c r="AD1044" s="7"/>
      <c r="AE1044" s="7">
        <v>119966</v>
      </c>
      <c r="AF1044" s="7">
        <v>119.97</v>
      </c>
      <c r="AG1044" s="7">
        <v>2109000</v>
      </c>
      <c r="AJ1044" s="10"/>
      <c r="AK1044" s="10"/>
      <c r="AL1044" s="10"/>
    </row>
    <row r="1045" spans="1:38" ht="22" customHeight="1" x14ac:dyDescent="0.3">
      <c r="A1045" s="2">
        <v>43412</v>
      </c>
      <c r="B1045" s="3" t="s">
        <v>31</v>
      </c>
      <c r="C1045" s="3" t="s">
        <v>32</v>
      </c>
      <c r="D1045" s="4" t="s">
        <v>49</v>
      </c>
      <c r="E1045" s="4" t="s">
        <v>49</v>
      </c>
      <c r="F1045" s="3" t="s">
        <v>33</v>
      </c>
      <c r="G1045" s="4" t="s">
        <v>49</v>
      </c>
      <c r="H1045" s="4" t="s">
        <v>49</v>
      </c>
      <c r="I1045" s="3" t="s">
        <v>34</v>
      </c>
      <c r="J1045" s="3" t="s">
        <v>77</v>
      </c>
      <c r="K1045" s="3" t="s">
        <v>78</v>
      </c>
      <c r="L1045" s="3" t="s">
        <v>68</v>
      </c>
      <c r="M1045" s="3" t="s">
        <v>33</v>
      </c>
      <c r="N1045" s="4" t="s">
        <v>49</v>
      </c>
      <c r="O1045" s="4" t="s">
        <v>49</v>
      </c>
      <c r="P1045" s="3" t="s">
        <v>79</v>
      </c>
      <c r="Q1045" s="3" t="s">
        <v>39</v>
      </c>
      <c r="R1045" s="3" t="s">
        <v>67</v>
      </c>
      <c r="S1045" s="3" t="s">
        <v>68</v>
      </c>
      <c r="T1045" s="3" t="s">
        <v>69</v>
      </c>
      <c r="U1045" s="3" t="s">
        <v>70</v>
      </c>
      <c r="V1045" s="3" t="s">
        <v>43</v>
      </c>
      <c r="W1045" s="3" t="s">
        <v>44</v>
      </c>
      <c r="X1045" s="3" t="s">
        <v>45</v>
      </c>
      <c r="Y1045" s="3" t="s">
        <v>46</v>
      </c>
      <c r="Z1045" s="3" t="s">
        <v>82</v>
      </c>
      <c r="AA1045" s="3" t="s">
        <v>1189</v>
      </c>
      <c r="AB1045" s="18" t="s">
        <v>3193</v>
      </c>
      <c r="AC1045" s="10"/>
      <c r="AD1045" s="10"/>
      <c r="AE1045" s="4">
        <v>144270</v>
      </c>
      <c r="AF1045" s="4">
        <v>144.27000000000001</v>
      </c>
      <c r="AG1045" s="4">
        <v>3535000</v>
      </c>
      <c r="AJ1045" s="7"/>
      <c r="AK1045" s="7"/>
      <c r="AL1045" s="7"/>
    </row>
    <row r="1046" spans="1:38" ht="22" customHeight="1" x14ac:dyDescent="0.3">
      <c r="A1046" s="5">
        <v>43411</v>
      </c>
      <c r="B1046" s="6" t="s">
        <v>50</v>
      </c>
      <c r="C1046" s="6" t="s">
        <v>32</v>
      </c>
      <c r="D1046" s="7" t="s">
        <v>49</v>
      </c>
      <c r="E1046" s="7" t="s">
        <v>49</v>
      </c>
      <c r="F1046" s="6" t="s">
        <v>33</v>
      </c>
      <c r="G1046" s="7" t="s">
        <v>49</v>
      </c>
      <c r="H1046" s="7" t="s">
        <v>49</v>
      </c>
      <c r="I1046" s="6" t="s">
        <v>34</v>
      </c>
      <c r="J1046" s="6" t="s">
        <v>173</v>
      </c>
      <c r="K1046" s="6" t="s">
        <v>174</v>
      </c>
      <c r="L1046" s="6" t="s">
        <v>97</v>
      </c>
      <c r="M1046" s="7" t="s">
        <v>49</v>
      </c>
      <c r="N1046" s="7" t="s">
        <v>49</v>
      </c>
      <c r="O1046" s="7" t="s">
        <v>49</v>
      </c>
      <c r="P1046" s="6" t="s">
        <v>760</v>
      </c>
      <c r="Q1046" s="6" t="s">
        <v>39</v>
      </c>
      <c r="R1046" s="6" t="s">
        <v>176</v>
      </c>
      <c r="S1046" s="6" t="s">
        <v>97</v>
      </c>
      <c r="T1046" s="6" t="s">
        <v>177</v>
      </c>
      <c r="U1046" s="6" t="s">
        <v>178</v>
      </c>
      <c r="V1046" s="6" t="s">
        <v>43</v>
      </c>
      <c r="W1046" s="6" t="s">
        <v>44</v>
      </c>
      <c r="X1046" s="6" t="s">
        <v>45</v>
      </c>
      <c r="Y1046" s="6" t="s">
        <v>46</v>
      </c>
      <c r="Z1046" s="6" t="s">
        <v>179</v>
      </c>
      <c r="AA1046" s="6" t="s">
        <v>1190</v>
      </c>
      <c r="AB1046" s="12" t="str">
        <f>IF(ISNUMBER(SEARCH("DMS",AA1046)),"Dimethyl Sulfate",IF(ISNUMBER(SEARCH("2,4-XILIDIN",AA1046)),"2,4-Xylidine",IF(ISNUMBER(SEARCH("GALIGAN",AA1046)),"Oxyfluorfen",IF(ISNUMBER(SEARCH("DIMETHYLAMINE",AA1046)),"Dimethylamine",IF(ISNUMBER(SEARCH("ORTHOFORMATE",AA1046)),"Trimethyl orthoformate",IF(ISNUMBER(SEARCH("NOVALURON",AA1046)),"Novaluron",IF(ISNUMBER(SEARCH("DIMETHYL SULPHATE",AA1046)),"Dimethyl Sulphate",IF(ISNUMBER(SEARCH("ALTAPYNE",AA1046)),"Acid Based Co-Emulsifier",IF(ISNUMBER(SEARCH("METHANESULFONYL",AA1046)),"Methanesulfonyl chloride",IF(ISNUMBER(SEARCH("METHYL FORMATE",AA1046)),"Methanoate",IF(ISNUMBER(SEARCH("FLUEN",AA1046)),"Fluensulfone","FIX IT")))))))))))</f>
        <v>Acid Based Co-Emulsifier</v>
      </c>
      <c r="AC1046" s="7"/>
      <c r="AD1046" s="7"/>
      <c r="AE1046" s="7">
        <v>17375</v>
      </c>
      <c r="AF1046" s="7">
        <v>17.38</v>
      </c>
      <c r="AG1046" s="7">
        <v>9500</v>
      </c>
      <c r="AJ1046" s="10"/>
      <c r="AK1046" s="10"/>
      <c r="AL1046" s="10"/>
    </row>
    <row r="1047" spans="1:38" ht="22" customHeight="1" x14ac:dyDescent="0.3">
      <c r="A1047" s="2">
        <v>43410</v>
      </c>
      <c r="B1047" s="3" t="s">
        <v>31</v>
      </c>
      <c r="C1047" s="3" t="s">
        <v>32</v>
      </c>
      <c r="D1047" s="4" t="s">
        <v>49</v>
      </c>
      <c r="E1047" s="4" t="s">
        <v>49</v>
      </c>
      <c r="F1047" s="3" t="s">
        <v>33</v>
      </c>
      <c r="G1047" s="4" t="s">
        <v>49</v>
      </c>
      <c r="H1047" s="4" t="s">
        <v>49</v>
      </c>
      <c r="I1047" s="3" t="s">
        <v>34</v>
      </c>
      <c r="J1047" s="3" t="s">
        <v>77</v>
      </c>
      <c r="K1047" s="3" t="s">
        <v>78</v>
      </c>
      <c r="L1047" s="3" t="s">
        <v>68</v>
      </c>
      <c r="M1047" s="3" t="s">
        <v>33</v>
      </c>
      <c r="N1047" s="4" t="s">
        <v>49</v>
      </c>
      <c r="O1047" s="4" t="s">
        <v>49</v>
      </c>
      <c r="P1047" s="3" t="s">
        <v>79</v>
      </c>
      <c r="Q1047" s="3" t="s">
        <v>39</v>
      </c>
      <c r="R1047" s="3" t="s">
        <v>227</v>
      </c>
      <c r="S1047" s="3" t="s">
        <v>68</v>
      </c>
      <c r="T1047" s="3" t="s">
        <v>228</v>
      </c>
      <c r="U1047" s="3" t="s">
        <v>70</v>
      </c>
      <c r="V1047" s="3" t="s">
        <v>43</v>
      </c>
      <c r="W1047" s="3" t="s">
        <v>44</v>
      </c>
      <c r="X1047" s="3" t="s">
        <v>45</v>
      </c>
      <c r="Y1047" s="3" t="s">
        <v>46</v>
      </c>
      <c r="Z1047" s="3" t="s">
        <v>82</v>
      </c>
      <c r="AA1047" s="3" t="s">
        <v>1191</v>
      </c>
      <c r="AB1047" s="18" t="s">
        <v>3193</v>
      </c>
      <c r="AC1047" s="10"/>
      <c r="AD1047" s="10"/>
      <c r="AE1047" s="4">
        <v>144270</v>
      </c>
      <c r="AF1047" s="4">
        <v>144.27000000000001</v>
      </c>
      <c r="AG1047" s="4">
        <v>3535000</v>
      </c>
      <c r="AJ1047" s="7"/>
      <c r="AK1047" s="7"/>
      <c r="AL1047" s="7"/>
    </row>
    <row r="1048" spans="1:38" ht="22" customHeight="1" x14ac:dyDescent="0.3">
      <c r="A1048" s="5">
        <v>43410</v>
      </c>
      <c r="B1048" s="6" t="s">
        <v>31</v>
      </c>
      <c r="C1048" s="6" t="s">
        <v>32</v>
      </c>
      <c r="D1048" s="7" t="s">
        <v>49</v>
      </c>
      <c r="E1048" s="7" t="s">
        <v>49</v>
      </c>
      <c r="F1048" s="6" t="s">
        <v>33</v>
      </c>
      <c r="G1048" s="7" t="s">
        <v>49</v>
      </c>
      <c r="H1048" s="7" t="s">
        <v>49</v>
      </c>
      <c r="I1048" s="6" t="s">
        <v>34</v>
      </c>
      <c r="J1048" s="6" t="s">
        <v>77</v>
      </c>
      <c r="K1048" s="6" t="s">
        <v>78</v>
      </c>
      <c r="L1048" s="6" t="s">
        <v>68</v>
      </c>
      <c r="M1048" s="6" t="s">
        <v>33</v>
      </c>
      <c r="N1048" s="7" t="s">
        <v>49</v>
      </c>
      <c r="O1048" s="7" t="s">
        <v>49</v>
      </c>
      <c r="P1048" s="6" t="s">
        <v>79</v>
      </c>
      <c r="Q1048" s="6" t="s">
        <v>39</v>
      </c>
      <c r="R1048" s="6" t="s">
        <v>227</v>
      </c>
      <c r="S1048" s="6" t="s">
        <v>68</v>
      </c>
      <c r="T1048" s="6" t="s">
        <v>228</v>
      </c>
      <c r="U1048" s="6" t="s">
        <v>70</v>
      </c>
      <c r="V1048" s="6" t="s">
        <v>43</v>
      </c>
      <c r="W1048" s="6" t="s">
        <v>44</v>
      </c>
      <c r="X1048" s="6" t="s">
        <v>45</v>
      </c>
      <c r="Y1048" s="6" t="s">
        <v>46</v>
      </c>
      <c r="Z1048" s="6" t="s">
        <v>82</v>
      </c>
      <c r="AA1048" s="6" t="s">
        <v>1192</v>
      </c>
      <c r="AB1048" s="12" t="str">
        <f t="shared" ref="AB1048" si="228">IF(ISNUMBER(SEARCH("2,4 D",AA1048)),"2,4-Dichlorophenoxyacetic acid",IF(ISNUMBER(SEARCH("ACIDO",AA1048)),"2,4-Dichlorophenoxyacetic acid",IF(ISNUMBER(SEARCH("NAPHTHA",AA1048)),"Aromatic Solvent Mixture",IF(ISNUMBER(SEARCH("DIMETHYLAMINE",AA1048)),"Dimethylamine",IF(ISNUMBER(SEARCH("DIMETILAMINA",AA1048)),"Dimethylamine",IF(ISNUMBER(SEARCH("JUMP",AA1048)),"Diuron",IF(ISNUMBER(SEARCH("2-AMINO-2,3-DIMETHYL BUTYRAMIDE",AA1048)),"Herbicide Amine Intermediate",IF(ISNUMBER(SEARCH("TEBUTHIURON",AA1048)),"Tebuthiuron","FIXIT"))))))))</f>
        <v>Aromatic Solvent Mixture</v>
      </c>
      <c r="AC1048" s="7"/>
      <c r="AD1048" s="7"/>
      <c r="AE1048" s="7">
        <v>139720</v>
      </c>
      <c r="AF1048" s="7">
        <v>139.72</v>
      </c>
      <c r="AG1048" s="7">
        <v>3424000</v>
      </c>
      <c r="AJ1048" s="10"/>
      <c r="AK1048" s="10"/>
      <c r="AL1048" s="10"/>
    </row>
    <row r="1049" spans="1:38" ht="22" customHeight="1" x14ac:dyDescent="0.3">
      <c r="A1049" s="2">
        <v>43410</v>
      </c>
      <c r="B1049" s="3" t="s">
        <v>31</v>
      </c>
      <c r="C1049" s="3" t="s">
        <v>32</v>
      </c>
      <c r="D1049" s="4" t="s">
        <v>49</v>
      </c>
      <c r="E1049" s="4" t="s">
        <v>49</v>
      </c>
      <c r="F1049" s="3" t="s">
        <v>33</v>
      </c>
      <c r="G1049" s="4" t="s">
        <v>49</v>
      </c>
      <c r="H1049" s="4" t="s">
        <v>49</v>
      </c>
      <c r="I1049" s="3" t="s">
        <v>34</v>
      </c>
      <c r="J1049" s="3" t="s">
        <v>77</v>
      </c>
      <c r="K1049" s="3" t="s">
        <v>78</v>
      </c>
      <c r="L1049" s="3" t="s">
        <v>68</v>
      </c>
      <c r="M1049" s="3" t="s">
        <v>33</v>
      </c>
      <c r="N1049" s="4" t="s">
        <v>49</v>
      </c>
      <c r="O1049" s="4" t="s">
        <v>49</v>
      </c>
      <c r="P1049" s="3" t="s">
        <v>79</v>
      </c>
      <c r="Q1049" s="3" t="s">
        <v>39</v>
      </c>
      <c r="R1049" s="3" t="s">
        <v>227</v>
      </c>
      <c r="S1049" s="3" t="s">
        <v>68</v>
      </c>
      <c r="T1049" s="3" t="s">
        <v>228</v>
      </c>
      <c r="U1049" s="3" t="s">
        <v>70</v>
      </c>
      <c r="V1049" s="3" t="s">
        <v>43</v>
      </c>
      <c r="W1049" s="3" t="s">
        <v>44</v>
      </c>
      <c r="X1049" s="3" t="s">
        <v>45</v>
      </c>
      <c r="Y1049" s="3" t="s">
        <v>46</v>
      </c>
      <c r="Z1049" s="3" t="s">
        <v>243</v>
      </c>
      <c r="AA1049" s="3" t="s">
        <v>1193</v>
      </c>
      <c r="AB1049" s="12" t="str">
        <f t="shared" ref="AB1049" si="229">IF(ISNUMBER(SEARCH("BUTYRAMIDE",AA1049)),"2,3-Dimethyl Butyramide",IF(ISNUMBER(SEARCH("FOLPET",AA1049)),"Folpet",IF(ISNUMBER(SEARCH("METHYL [2-({[6- (TRIFLUOROMETHYL) PYRIDIN-2-YL] OXY} METHYL) PHENYL",AA1049)),"Esther",IF(ISNUMBER(SEARCH("TEBUCONAZOL",AA1049)),"Tebuconazole",IF(ISNUMBER(SEARCH("DICHLOROPHENYL",AA1049)),"Dichlorophenyl Isocyanates",IF(ISNUMBER(SEARCH("CAPTAN",AA1049)),"Captan",IF(ISNUMBER(SEARCH("DIMETHYLACETAMID",AA1049)),"Dimethylacetamide",IF(ISNUMBER(SEARCH("AFALON",AA1049)),"Linuron","FIX IT"))))))))</f>
        <v>Captan</v>
      </c>
      <c r="AC1049" s="10"/>
      <c r="AD1049" s="10"/>
      <c r="AE1049" s="4">
        <v>49286</v>
      </c>
      <c r="AF1049" s="4">
        <v>49.29</v>
      </c>
      <c r="AG1049" s="4">
        <v>961000</v>
      </c>
      <c r="AJ1049" s="10"/>
      <c r="AK1049" s="10"/>
      <c r="AL1049" s="10"/>
    </row>
    <row r="1050" spans="1:38" ht="22" customHeight="1" x14ac:dyDescent="0.3">
      <c r="A1050" s="5">
        <v>43410</v>
      </c>
      <c r="B1050" s="6" t="s">
        <v>31</v>
      </c>
      <c r="C1050" s="6" t="s">
        <v>32</v>
      </c>
      <c r="D1050" s="7" t="s">
        <v>49</v>
      </c>
      <c r="E1050" s="7" t="s">
        <v>49</v>
      </c>
      <c r="F1050" s="6" t="s">
        <v>33</v>
      </c>
      <c r="G1050" s="7" t="s">
        <v>49</v>
      </c>
      <c r="H1050" s="7" t="s">
        <v>49</v>
      </c>
      <c r="I1050" s="6" t="s">
        <v>34</v>
      </c>
      <c r="J1050" s="6" t="s">
        <v>77</v>
      </c>
      <c r="K1050" s="6" t="s">
        <v>78</v>
      </c>
      <c r="L1050" s="6" t="s">
        <v>68</v>
      </c>
      <c r="M1050" s="6" t="s">
        <v>33</v>
      </c>
      <c r="N1050" s="7" t="s">
        <v>49</v>
      </c>
      <c r="O1050" s="7" t="s">
        <v>49</v>
      </c>
      <c r="P1050" s="6" t="s">
        <v>79</v>
      </c>
      <c r="Q1050" s="6" t="s">
        <v>39</v>
      </c>
      <c r="R1050" s="6" t="s">
        <v>227</v>
      </c>
      <c r="S1050" s="6" t="s">
        <v>68</v>
      </c>
      <c r="T1050" s="6" t="s">
        <v>228</v>
      </c>
      <c r="U1050" s="6" t="s">
        <v>70</v>
      </c>
      <c r="V1050" s="6" t="s">
        <v>43</v>
      </c>
      <c r="W1050" s="6" t="s">
        <v>44</v>
      </c>
      <c r="X1050" s="6" t="s">
        <v>45</v>
      </c>
      <c r="Y1050" s="6" t="s">
        <v>46</v>
      </c>
      <c r="Z1050" s="6" t="s">
        <v>82</v>
      </c>
      <c r="AA1050" s="6" t="s">
        <v>1194</v>
      </c>
      <c r="AB1050" s="12" t="str">
        <f t="shared" ref="AB1050" si="230">IF(ISNUMBER(SEARCH("2,4 D",AA1048)),"2,4-Dichlorophenoxyacetic acid",IF(ISNUMBER(SEARCH("ACIDO",AA1048)),"2,4-Dichlorophenoxyacetic acid",IF(ISNUMBER(SEARCH("NAPHTHA",AA1048)),"Aromatic Solvent Mixture",IF(ISNUMBER(SEARCH("DIMETHYLAMINE",AA1048)),"Dimethylamine",IF(ISNUMBER(SEARCH("DIMETILAMINA",AA1048)),"Dimethylamine",IF(ISNUMBER(SEARCH("JUMP",AA1048)),"Diuron",IF(ISNUMBER(SEARCH(" 2-AMINO-2,3-DIMETHYL BUTYRAMIDE",AA1048)),"Herbicide Amine Intermediate",IF(ISNUMBER(SEARCH("TEBUTHIURON",AA1048)),"Tebuthiuron",IF(ISNUMBER(SEARCH("DMS",AA1048)),"Dimethyl Sulfate",IF(ISNUMBER(SEARCH("2,4-XILIDIN",AA1048)),"2,4-Xylidine","FIX IT"))))))))))</f>
        <v>Aromatic Solvent Mixture</v>
      </c>
      <c r="AC1050" s="7"/>
      <c r="AD1050" s="7"/>
      <c r="AE1050" s="7">
        <v>39920</v>
      </c>
      <c r="AF1050" s="7">
        <v>39.92</v>
      </c>
      <c r="AG1050" s="7">
        <v>978000</v>
      </c>
      <c r="AJ1050" s="7"/>
      <c r="AK1050" s="7"/>
      <c r="AL1050" s="7"/>
    </row>
    <row r="1051" spans="1:38" ht="22" customHeight="1" x14ac:dyDescent="0.3">
      <c r="A1051" s="2">
        <v>43410</v>
      </c>
      <c r="B1051" s="3" t="s">
        <v>31</v>
      </c>
      <c r="C1051" s="3" t="s">
        <v>32</v>
      </c>
      <c r="D1051" s="4" t="s">
        <v>49</v>
      </c>
      <c r="E1051" s="4" t="s">
        <v>49</v>
      </c>
      <c r="F1051" s="3" t="s">
        <v>33</v>
      </c>
      <c r="G1051" s="4" t="s">
        <v>49</v>
      </c>
      <c r="H1051" s="4" t="s">
        <v>49</v>
      </c>
      <c r="I1051" s="3" t="s">
        <v>34</v>
      </c>
      <c r="J1051" s="3" t="s">
        <v>77</v>
      </c>
      <c r="K1051" s="3" t="s">
        <v>78</v>
      </c>
      <c r="L1051" s="3" t="s">
        <v>68</v>
      </c>
      <c r="M1051" s="3" t="s">
        <v>33</v>
      </c>
      <c r="N1051" s="4" t="s">
        <v>49</v>
      </c>
      <c r="O1051" s="4" t="s">
        <v>49</v>
      </c>
      <c r="P1051" s="3" t="s">
        <v>79</v>
      </c>
      <c r="Q1051" s="3" t="s">
        <v>39</v>
      </c>
      <c r="R1051" s="3" t="s">
        <v>227</v>
      </c>
      <c r="S1051" s="3" t="s">
        <v>68</v>
      </c>
      <c r="T1051" s="3" t="s">
        <v>228</v>
      </c>
      <c r="U1051" s="3" t="s">
        <v>70</v>
      </c>
      <c r="V1051" s="3" t="s">
        <v>43</v>
      </c>
      <c r="W1051" s="3" t="s">
        <v>44</v>
      </c>
      <c r="X1051" s="3" t="s">
        <v>45</v>
      </c>
      <c r="Y1051" s="3" t="s">
        <v>46</v>
      </c>
      <c r="Z1051" s="3" t="s">
        <v>243</v>
      </c>
      <c r="AA1051" s="3" t="s">
        <v>1195</v>
      </c>
      <c r="AB1051" s="12" t="str">
        <f t="shared" ref="AB1051" si="231">IF(ISNUMBER(SEARCH("BUTYRAMIDE",AA1051)),"2,3-Dimethyl Butyramide",IF(ISNUMBER(SEARCH("FOLPET",AA1051)),"Folpet",IF(ISNUMBER(SEARCH("METHYL [2-({[6- (TRIFLUOROMETHYL) PYRIDIN-2-YL] OXY} METHYL) PHENYL",AA1051)),"Esther",IF(ISNUMBER(SEARCH("TEBUCONAZOL",AA1051)),"Tebuconazole",IF(ISNUMBER(SEARCH("DICHLOROPHENYL",AA1051)),"Dichlorophenyl Isocyanates",IF(ISNUMBER(SEARCH("CAPTAN",AA1051)),"Captan",IF(ISNUMBER(SEARCH("DIMETHYLACETAMID",AA1051)),"Dimethylacetamide",IF(ISNUMBER(SEARCH("AFALON",AA1051)),"Linuron","FIX IT"))))))))</f>
        <v>Captan</v>
      </c>
      <c r="AC1051" s="10"/>
      <c r="AD1051" s="10"/>
      <c r="AE1051" s="4">
        <v>23346</v>
      </c>
      <c r="AF1051" s="4">
        <v>23.35</v>
      </c>
      <c r="AG1051" s="4">
        <v>455000</v>
      </c>
      <c r="AJ1051" s="10"/>
      <c r="AK1051" s="10"/>
      <c r="AL1051" s="10"/>
    </row>
    <row r="1052" spans="1:38" ht="22" customHeight="1" x14ac:dyDescent="0.3">
      <c r="A1052" s="5">
        <v>43410</v>
      </c>
      <c r="B1052" s="6" t="s">
        <v>31</v>
      </c>
      <c r="C1052" s="6" t="s">
        <v>32</v>
      </c>
      <c r="D1052" s="7" t="s">
        <v>49</v>
      </c>
      <c r="E1052" s="7" t="s">
        <v>49</v>
      </c>
      <c r="F1052" s="6" t="s">
        <v>33</v>
      </c>
      <c r="G1052" s="7" t="s">
        <v>49</v>
      </c>
      <c r="H1052" s="7" t="s">
        <v>49</v>
      </c>
      <c r="I1052" s="6" t="s">
        <v>34</v>
      </c>
      <c r="J1052" s="6" t="s">
        <v>77</v>
      </c>
      <c r="K1052" s="6" t="s">
        <v>78</v>
      </c>
      <c r="L1052" s="6" t="s">
        <v>68</v>
      </c>
      <c r="M1052" s="6" t="s">
        <v>33</v>
      </c>
      <c r="N1052" s="7" t="s">
        <v>49</v>
      </c>
      <c r="O1052" s="7" t="s">
        <v>49</v>
      </c>
      <c r="P1052" s="6" t="s">
        <v>79</v>
      </c>
      <c r="Q1052" s="6" t="s">
        <v>39</v>
      </c>
      <c r="R1052" s="6" t="s">
        <v>227</v>
      </c>
      <c r="S1052" s="6" t="s">
        <v>68</v>
      </c>
      <c r="T1052" s="6" t="s">
        <v>228</v>
      </c>
      <c r="U1052" s="6" t="s">
        <v>70</v>
      </c>
      <c r="V1052" s="6" t="s">
        <v>43</v>
      </c>
      <c r="W1052" s="6" t="s">
        <v>44</v>
      </c>
      <c r="X1052" s="6" t="s">
        <v>45</v>
      </c>
      <c r="Y1052" s="6" t="s">
        <v>46</v>
      </c>
      <c r="Z1052" s="6" t="s">
        <v>82</v>
      </c>
      <c r="AA1052" s="6" t="s">
        <v>1196</v>
      </c>
      <c r="AB1052" s="18" t="s">
        <v>3193</v>
      </c>
      <c r="AC1052" s="7"/>
      <c r="AD1052" s="7"/>
      <c r="AE1052" s="7">
        <v>32060</v>
      </c>
      <c r="AF1052" s="7">
        <v>32.06</v>
      </c>
      <c r="AG1052" s="7">
        <v>786000</v>
      </c>
      <c r="AJ1052" s="7"/>
      <c r="AK1052" s="7"/>
      <c r="AL1052" s="7"/>
    </row>
    <row r="1053" spans="1:38" ht="22" customHeight="1" x14ac:dyDescent="0.3">
      <c r="A1053" s="2">
        <v>43409</v>
      </c>
      <c r="B1053" s="3" t="s">
        <v>31</v>
      </c>
      <c r="C1053" s="3" t="s">
        <v>32</v>
      </c>
      <c r="D1053" s="4" t="s">
        <v>49</v>
      </c>
      <c r="E1053" s="4" t="s">
        <v>49</v>
      </c>
      <c r="F1053" s="3" t="s">
        <v>33</v>
      </c>
      <c r="G1053" s="4" t="s">
        <v>49</v>
      </c>
      <c r="H1053" s="4" t="s">
        <v>49</v>
      </c>
      <c r="I1053" s="3" t="s">
        <v>34</v>
      </c>
      <c r="J1053" s="3" t="s">
        <v>35</v>
      </c>
      <c r="K1053" s="3" t="s">
        <v>36</v>
      </c>
      <c r="L1053" s="3" t="s">
        <v>37</v>
      </c>
      <c r="M1053" s="3" t="s">
        <v>33</v>
      </c>
      <c r="N1053" s="4" t="s">
        <v>49</v>
      </c>
      <c r="O1053" s="4" t="s">
        <v>49</v>
      </c>
      <c r="P1053" s="3" t="s">
        <v>38</v>
      </c>
      <c r="Q1053" s="3" t="s">
        <v>39</v>
      </c>
      <c r="R1053" s="3" t="s">
        <v>1064</v>
      </c>
      <c r="S1053" s="3" t="s">
        <v>133</v>
      </c>
      <c r="T1053" s="3" t="s">
        <v>1065</v>
      </c>
      <c r="U1053" s="3" t="s">
        <v>42</v>
      </c>
      <c r="V1053" s="3" t="s">
        <v>43</v>
      </c>
      <c r="W1053" s="3" t="s">
        <v>44</v>
      </c>
      <c r="X1053" s="3" t="s">
        <v>45</v>
      </c>
      <c r="Y1053" s="3" t="s">
        <v>46</v>
      </c>
      <c r="Z1053" s="3" t="s">
        <v>47</v>
      </c>
      <c r="AA1053" s="3" t="s">
        <v>1095</v>
      </c>
      <c r="AB1053" s="12" t="str">
        <f t="shared" ref="AB1053:AB1054" si="232">IF(ISNUMBER(SEARCH("2,4 D",AA1053)),"2,4-Dichlorophenoxyacetic acid",IF(ISNUMBER(SEARCH("ACIDO",AA1053)),"2,4-Dichlorophenoxyacetic acid",IF(ISNUMBER(SEARCH("NAPHTHA",AA1053)),"Aromatic Solvent Mixture",IF(ISNUMBER(SEARCH("DIMETHYLAMINE",AA1053)),"Dimethylamine",IF(ISNUMBER(SEARCH("DIMETILAMINA",AA1053)),"Dimethylamine",IF(ISNUMBER(SEARCH("JUMP",AA1053)),"Diuron",IF(ISNUMBER(SEARCH("2-AMINO-2,3-DIMETHYL BUTYRAMIDE",AA1053)),"Herbicide Amine Intermediate",IF(ISNUMBER(SEARCH("TEBUTHIURON",AA1053)),"Tebuthiuron","FIXIT"))))))))</f>
        <v>2,4-Dichlorophenoxyacetic acid</v>
      </c>
      <c r="AC1053" s="10"/>
      <c r="AD1053" s="10"/>
      <c r="AE1053" s="4">
        <v>148920</v>
      </c>
      <c r="AF1053" s="4">
        <v>148.91999999999999</v>
      </c>
      <c r="AG1053" s="3" t="s">
        <v>49</v>
      </c>
      <c r="AJ1053" s="10"/>
      <c r="AK1053" s="10"/>
      <c r="AL1053" s="10"/>
    </row>
    <row r="1054" spans="1:38" ht="22" customHeight="1" x14ac:dyDescent="0.3">
      <c r="A1054" s="5">
        <v>43409</v>
      </c>
      <c r="B1054" s="6" t="s">
        <v>31</v>
      </c>
      <c r="C1054" s="6" t="s">
        <v>32</v>
      </c>
      <c r="D1054" s="7" t="s">
        <v>49</v>
      </c>
      <c r="E1054" s="7" t="s">
        <v>49</v>
      </c>
      <c r="F1054" s="6" t="s">
        <v>33</v>
      </c>
      <c r="G1054" s="7" t="s">
        <v>49</v>
      </c>
      <c r="H1054" s="7" t="s">
        <v>49</v>
      </c>
      <c r="I1054" s="6" t="s">
        <v>34</v>
      </c>
      <c r="J1054" s="6" t="s">
        <v>35</v>
      </c>
      <c r="K1054" s="6" t="s">
        <v>36</v>
      </c>
      <c r="L1054" s="6" t="s">
        <v>37</v>
      </c>
      <c r="M1054" s="6" t="s">
        <v>33</v>
      </c>
      <c r="N1054" s="7" t="s">
        <v>49</v>
      </c>
      <c r="O1054" s="7" t="s">
        <v>49</v>
      </c>
      <c r="P1054" s="6" t="s">
        <v>38</v>
      </c>
      <c r="Q1054" s="6" t="s">
        <v>39</v>
      </c>
      <c r="R1054" s="6" t="s">
        <v>40</v>
      </c>
      <c r="S1054" s="6" t="s">
        <v>37</v>
      </c>
      <c r="T1054" s="6" t="s">
        <v>41</v>
      </c>
      <c r="U1054" s="6" t="s">
        <v>42</v>
      </c>
      <c r="V1054" s="6" t="s">
        <v>43</v>
      </c>
      <c r="W1054" s="6" t="s">
        <v>44</v>
      </c>
      <c r="X1054" s="6" t="s">
        <v>45</v>
      </c>
      <c r="Y1054" s="6" t="s">
        <v>46</v>
      </c>
      <c r="Z1054" s="6" t="s">
        <v>47</v>
      </c>
      <c r="AA1054" s="6" t="s">
        <v>1095</v>
      </c>
      <c r="AB1054" s="12" t="str">
        <f t="shared" si="232"/>
        <v>2,4-Dichlorophenoxyacetic acid</v>
      </c>
      <c r="AC1054" s="7"/>
      <c r="AD1054" s="7"/>
      <c r="AE1054" s="7">
        <v>55580</v>
      </c>
      <c r="AF1054" s="7">
        <v>55.58</v>
      </c>
      <c r="AG1054" s="6" t="s">
        <v>49</v>
      </c>
      <c r="AJ1054" s="7"/>
      <c r="AK1054" s="7"/>
      <c r="AL1054" s="7"/>
    </row>
    <row r="1055" spans="1:38" ht="22" customHeight="1" x14ac:dyDescent="0.3">
      <c r="A1055" s="2">
        <v>43406</v>
      </c>
      <c r="B1055" s="3" t="s">
        <v>31</v>
      </c>
      <c r="C1055" s="3" t="s">
        <v>32</v>
      </c>
      <c r="D1055" s="4" t="s">
        <v>49</v>
      </c>
      <c r="E1055" s="4" t="s">
        <v>49</v>
      </c>
      <c r="F1055" s="3" t="s">
        <v>33</v>
      </c>
      <c r="G1055" s="4" t="s">
        <v>49</v>
      </c>
      <c r="H1055" s="4" t="s">
        <v>49</v>
      </c>
      <c r="I1055" s="3" t="s">
        <v>34</v>
      </c>
      <c r="J1055" s="3" t="s">
        <v>65</v>
      </c>
      <c r="K1055" s="4" t="s">
        <v>49</v>
      </c>
      <c r="L1055" s="4" t="s">
        <v>49</v>
      </c>
      <c r="M1055" s="3" t="s">
        <v>33</v>
      </c>
      <c r="N1055" s="4" t="s">
        <v>49</v>
      </c>
      <c r="O1055" s="4" t="s">
        <v>49</v>
      </c>
      <c r="P1055" s="3" t="s">
        <v>66</v>
      </c>
      <c r="Q1055" s="3" t="s">
        <v>39</v>
      </c>
      <c r="R1055" s="3" t="s">
        <v>227</v>
      </c>
      <c r="S1055" s="3" t="s">
        <v>68</v>
      </c>
      <c r="T1055" s="3" t="s">
        <v>228</v>
      </c>
      <c r="U1055" s="3" t="s">
        <v>70</v>
      </c>
      <c r="V1055" s="3" t="s">
        <v>43</v>
      </c>
      <c r="W1055" s="3" t="s">
        <v>44</v>
      </c>
      <c r="X1055" s="3" t="s">
        <v>45</v>
      </c>
      <c r="Y1055" s="3" t="s">
        <v>46</v>
      </c>
      <c r="Z1055" s="3" t="s">
        <v>73</v>
      </c>
      <c r="AA1055" s="3" t="s">
        <v>1039</v>
      </c>
      <c r="AB1055" s="12" t="str">
        <f t="shared" si="223"/>
        <v>Tebuthiuron</v>
      </c>
      <c r="AC1055" s="10"/>
      <c r="AD1055" s="10"/>
      <c r="AE1055" s="4">
        <v>132789.99</v>
      </c>
      <c r="AF1055" s="4">
        <v>132.79</v>
      </c>
      <c r="AG1055" s="4">
        <v>2334000</v>
      </c>
      <c r="AJ1055" s="10"/>
      <c r="AK1055" s="10"/>
      <c r="AL1055" s="10"/>
    </row>
    <row r="1056" spans="1:38" ht="22" customHeight="1" x14ac:dyDescent="0.3">
      <c r="A1056" s="5">
        <v>43406</v>
      </c>
      <c r="B1056" s="6" t="s">
        <v>31</v>
      </c>
      <c r="C1056" s="6" t="s">
        <v>32</v>
      </c>
      <c r="D1056" s="7" t="s">
        <v>49</v>
      </c>
      <c r="E1056" s="7" t="s">
        <v>49</v>
      </c>
      <c r="F1056" s="6" t="s">
        <v>33</v>
      </c>
      <c r="G1056" s="7" t="s">
        <v>49</v>
      </c>
      <c r="H1056" s="7" t="s">
        <v>49</v>
      </c>
      <c r="I1056" s="6" t="s">
        <v>34</v>
      </c>
      <c r="J1056" s="6" t="s">
        <v>77</v>
      </c>
      <c r="K1056" s="6" t="s">
        <v>78</v>
      </c>
      <c r="L1056" s="6" t="s">
        <v>68</v>
      </c>
      <c r="M1056" s="6" t="s">
        <v>33</v>
      </c>
      <c r="N1056" s="7" t="s">
        <v>49</v>
      </c>
      <c r="O1056" s="7" t="s">
        <v>49</v>
      </c>
      <c r="P1056" s="6" t="s">
        <v>79</v>
      </c>
      <c r="Q1056" s="6" t="s">
        <v>39</v>
      </c>
      <c r="R1056" s="6" t="s">
        <v>227</v>
      </c>
      <c r="S1056" s="6" t="s">
        <v>68</v>
      </c>
      <c r="T1056" s="6" t="s">
        <v>228</v>
      </c>
      <c r="U1056" s="6" t="s">
        <v>70</v>
      </c>
      <c r="V1056" s="6" t="s">
        <v>43</v>
      </c>
      <c r="W1056" s="6" t="s">
        <v>44</v>
      </c>
      <c r="X1056" s="6" t="s">
        <v>45</v>
      </c>
      <c r="Y1056" s="6" t="s">
        <v>46</v>
      </c>
      <c r="Z1056" s="6" t="s">
        <v>82</v>
      </c>
      <c r="AA1056" s="6" t="s">
        <v>1175</v>
      </c>
      <c r="AB1056" s="18" t="s">
        <v>3193</v>
      </c>
      <c r="AC1056" s="7"/>
      <c r="AD1056" s="7"/>
      <c r="AE1056" s="7">
        <v>144270</v>
      </c>
      <c r="AF1056" s="7">
        <v>144.27000000000001</v>
      </c>
      <c r="AG1056" s="7">
        <v>3535000</v>
      </c>
      <c r="AJ1056" s="7"/>
      <c r="AK1056" s="7"/>
      <c r="AL1056" s="7"/>
    </row>
    <row r="1057" spans="1:38" ht="22" customHeight="1" x14ac:dyDescent="0.3">
      <c r="A1057" s="2">
        <v>43406</v>
      </c>
      <c r="B1057" s="3" t="s">
        <v>31</v>
      </c>
      <c r="C1057" s="3" t="s">
        <v>32</v>
      </c>
      <c r="D1057" s="4" t="s">
        <v>49</v>
      </c>
      <c r="E1057" s="4" t="s">
        <v>49</v>
      </c>
      <c r="F1057" s="3" t="s">
        <v>33</v>
      </c>
      <c r="G1057" s="4" t="s">
        <v>49</v>
      </c>
      <c r="H1057" s="4" t="s">
        <v>49</v>
      </c>
      <c r="I1057" s="3" t="s">
        <v>34</v>
      </c>
      <c r="J1057" s="3" t="s">
        <v>77</v>
      </c>
      <c r="K1057" s="3" t="s">
        <v>78</v>
      </c>
      <c r="L1057" s="3" t="s">
        <v>68</v>
      </c>
      <c r="M1057" s="3" t="s">
        <v>33</v>
      </c>
      <c r="N1057" s="4" t="s">
        <v>49</v>
      </c>
      <c r="O1057" s="4" t="s">
        <v>49</v>
      </c>
      <c r="P1057" s="3" t="s">
        <v>79</v>
      </c>
      <c r="Q1057" s="3" t="s">
        <v>39</v>
      </c>
      <c r="R1057" s="3" t="s">
        <v>227</v>
      </c>
      <c r="S1057" s="3" t="s">
        <v>68</v>
      </c>
      <c r="T1057" s="3" t="s">
        <v>228</v>
      </c>
      <c r="U1057" s="3" t="s">
        <v>70</v>
      </c>
      <c r="V1057" s="3" t="s">
        <v>43</v>
      </c>
      <c r="W1057" s="3" t="s">
        <v>44</v>
      </c>
      <c r="X1057" s="3" t="s">
        <v>45</v>
      </c>
      <c r="Y1057" s="3" t="s">
        <v>46</v>
      </c>
      <c r="Z1057" s="3" t="s">
        <v>82</v>
      </c>
      <c r="AA1057" s="19" t="s">
        <v>1197</v>
      </c>
      <c r="AB1057" s="12" t="s">
        <v>3118</v>
      </c>
      <c r="AC1057" s="10"/>
      <c r="AD1057" s="10"/>
      <c r="AE1057" s="4">
        <v>59880</v>
      </c>
      <c r="AF1057" s="4">
        <v>59.88</v>
      </c>
      <c r="AG1057" s="4">
        <v>1467000</v>
      </c>
      <c r="AJ1057" s="10"/>
      <c r="AK1057" s="10"/>
      <c r="AL1057" s="10"/>
    </row>
    <row r="1058" spans="1:38" ht="22" customHeight="1" x14ac:dyDescent="0.3">
      <c r="A1058" s="5">
        <v>43406</v>
      </c>
      <c r="B1058" s="6" t="s">
        <v>31</v>
      </c>
      <c r="C1058" s="6" t="s">
        <v>32</v>
      </c>
      <c r="D1058" s="7" t="s">
        <v>49</v>
      </c>
      <c r="E1058" s="7" t="s">
        <v>49</v>
      </c>
      <c r="F1058" s="6" t="s">
        <v>33</v>
      </c>
      <c r="G1058" s="7" t="s">
        <v>49</v>
      </c>
      <c r="H1058" s="7" t="s">
        <v>49</v>
      </c>
      <c r="I1058" s="6" t="s">
        <v>34</v>
      </c>
      <c r="J1058" s="6" t="s">
        <v>65</v>
      </c>
      <c r="K1058" s="7" t="s">
        <v>49</v>
      </c>
      <c r="L1058" s="7" t="s">
        <v>49</v>
      </c>
      <c r="M1058" s="6" t="s">
        <v>33</v>
      </c>
      <c r="N1058" s="7" t="s">
        <v>49</v>
      </c>
      <c r="O1058" s="7" t="s">
        <v>49</v>
      </c>
      <c r="P1058" s="6" t="s">
        <v>66</v>
      </c>
      <c r="Q1058" s="6" t="s">
        <v>39</v>
      </c>
      <c r="R1058" s="6" t="s">
        <v>227</v>
      </c>
      <c r="S1058" s="6" t="s">
        <v>68</v>
      </c>
      <c r="T1058" s="6" t="s">
        <v>228</v>
      </c>
      <c r="U1058" s="6" t="s">
        <v>70</v>
      </c>
      <c r="V1058" s="6" t="s">
        <v>43</v>
      </c>
      <c r="W1058" s="6" t="s">
        <v>44</v>
      </c>
      <c r="X1058" s="6" t="s">
        <v>45</v>
      </c>
      <c r="Y1058" s="6" t="s">
        <v>46</v>
      </c>
      <c r="Z1058" s="6" t="s">
        <v>73</v>
      </c>
      <c r="AA1058" s="6" t="s">
        <v>1039</v>
      </c>
      <c r="AB1058" s="12" t="str">
        <f t="shared" si="223"/>
        <v>Tebuthiuron</v>
      </c>
      <c r="AC1058" s="7"/>
      <c r="AD1058" s="7"/>
      <c r="AE1058" s="7">
        <v>132789.99</v>
      </c>
      <c r="AF1058" s="7">
        <v>132.79</v>
      </c>
      <c r="AG1058" s="7">
        <v>2334000</v>
      </c>
      <c r="AJ1058" s="7"/>
      <c r="AK1058" s="7"/>
      <c r="AL1058" s="7"/>
    </row>
    <row r="1059" spans="1:38" ht="22" customHeight="1" x14ac:dyDescent="0.3">
      <c r="A1059" s="2">
        <v>43404</v>
      </c>
      <c r="B1059" s="3" t="s">
        <v>212</v>
      </c>
      <c r="C1059" s="3" t="s">
        <v>624</v>
      </c>
      <c r="D1059" s="4" t="s">
        <v>49</v>
      </c>
      <c r="E1059" s="3" t="s">
        <v>44</v>
      </c>
      <c r="F1059" s="3" t="s">
        <v>33</v>
      </c>
      <c r="G1059" s="4" t="s">
        <v>49</v>
      </c>
      <c r="H1059" s="4" t="s">
        <v>49</v>
      </c>
      <c r="I1059" s="3" t="s">
        <v>625</v>
      </c>
      <c r="J1059" s="3" t="s">
        <v>77</v>
      </c>
      <c r="K1059" s="3" t="s">
        <v>78</v>
      </c>
      <c r="L1059" s="3" t="s">
        <v>68</v>
      </c>
      <c r="M1059" s="3" t="s">
        <v>33</v>
      </c>
      <c r="N1059" s="4" t="s">
        <v>49</v>
      </c>
      <c r="O1059" s="4" t="s">
        <v>49</v>
      </c>
      <c r="P1059" s="3" t="s">
        <v>79</v>
      </c>
      <c r="Q1059" s="3" t="s">
        <v>586</v>
      </c>
      <c r="R1059" s="3" t="s">
        <v>227</v>
      </c>
      <c r="S1059" s="3" t="s">
        <v>68</v>
      </c>
      <c r="T1059" s="3" t="s">
        <v>228</v>
      </c>
      <c r="U1059" s="3" t="s">
        <v>70</v>
      </c>
      <c r="V1059" s="3" t="s">
        <v>217</v>
      </c>
      <c r="W1059" s="3" t="s">
        <v>44</v>
      </c>
      <c r="X1059" s="3" t="s">
        <v>218</v>
      </c>
      <c r="Y1059" s="3" t="s">
        <v>46</v>
      </c>
      <c r="Z1059" s="3" t="s">
        <v>82</v>
      </c>
      <c r="AA1059" s="3" t="s">
        <v>1198</v>
      </c>
      <c r="AB1059" s="18" t="s">
        <v>3193</v>
      </c>
      <c r="AC1059" s="10"/>
      <c r="AD1059" s="10"/>
      <c r="AE1059" s="4">
        <v>22050</v>
      </c>
      <c r="AF1059" s="4">
        <v>22.05</v>
      </c>
      <c r="AG1059" s="4">
        <v>540000</v>
      </c>
      <c r="AJ1059" s="10"/>
      <c r="AK1059" s="10"/>
      <c r="AL1059" s="10"/>
    </row>
    <row r="1060" spans="1:38" ht="22" customHeight="1" x14ac:dyDescent="0.3">
      <c r="A1060" s="5">
        <v>43403</v>
      </c>
      <c r="B1060" s="6" t="s">
        <v>50</v>
      </c>
      <c r="C1060" s="6" t="s">
        <v>32</v>
      </c>
      <c r="D1060" s="7" t="s">
        <v>49</v>
      </c>
      <c r="E1060" s="7" t="s">
        <v>49</v>
      </c>
      <c r="F1060" s="6" t="s">
        <v>33</v>
      </c>
      <c r="G1060" s="7" t="s">
        <v>49</v>
      </c>
      <c r="H1060" s="7" t="s">
        <v>49</v>
      </c>
      <c r="I1060" s="6" t="s">
        <v>34</v>
      </c>
      <c r="J1060" s="6" t="s">
        <v>173</v>
      </c>
      <c r="K1060" s="6" t="s">
        <v>174</v>
      </c>
      <c r="L1060" s="6" t="s">
        <v>97</v>
      </c>
      <c r="M1060" s="7" t="s">
        <v>49</v>
      </c>
      <c r="N1060" s="7" t="s">
        <v>49</v>
      </c>
      <c r="O1060" s="7" t="s">
        <v>49</v>
      </c>
      <c r="P1060" s="6" t="s">
        <v>760</v>
      </c>
      <c r="Q1060" s="6" t="s">
        <v>39</v>
      </c>
      <c r="R1060" s="6" t="s">
        <v>176</v>
      </c>
      <c r="S1060" s="6" t="s">
        <v>97</v>
      </c>
      <c r="T1060" s="6" t="s">
        <v>177</v>
      </c>
      <c r="U1060" s="6" t="s">
        <v>178</v>
      </c>
      <c r="V1060" s="6" t="s">
        <v>43</v>
      </c>
      <c r="W1060" s="6" t="s">
        <v>44</v>
      </c>
      <c r="X1060" s="6" t="s">
        <v>45</v>
      </c>
      <c r="Y1060" s="6" t="s">
        <v>46</v>
      </c>
      <c r="Z1060" s="6" t="s">
        <v>237</v>
      </c>
      <c r="AA1060" s="6" t="s">
        <v>1199</v>
      </c>
      <c r="AB1060" s="12" t="str">
        <f t="shared" ref="AB1060" si="233">IF(ISNUMBER(SEARCH("DMS",AA1060)),"Dimethyl Sulfate",IF(ISNUMBER(SEARCH("2,4-XILIDIN",AA1060)),"2,4-Xylidine",IF(ISNUMBER(SEARCH("GALIGAN",AA1060)),"Oxyfluorfen",IF(ISNUMBER(SEARCH("DIMETHYLAMINE",AA1060)),"Dimethylamine",IF(ISNUMBER(SEARCH("ORTHOFORMATE",AA1060)),"Trimethyl orthoformate",IF(ISNUMBER(SEARCH("NOVALURON",AA1060)),"Novaluron",IF(ISNUMBER(SEARCH("DIMETHYL SULPHATE",AA1060)),"Dimethyl Sulphate",IF(ISNUMBER(SEARCH("ALTAPYNE",AA1060)),"Acid Based Co-Emulsifier",IF(ISNUMBER(SEARCH("METHANESULFONYL",AA1060)),"Methanesulfonyl chloride",IF(ISNUMBER(SEARCH("METHYL FORMATE",AA1060)),"Methanoate",IF(ISNUMBER(SEARCH("FLUEN",AA1060)),"Fluensulfone","FIX IT")))))))))))</f>
        <v>Acid Based Co-Emulsifier</v>
      </c>
      <c r="AC1060" s="7"/>
      <c r="AD1060" s="7"/>
      <c r="AE1060" s="7">
        <v>52125</v>
      </c>
      <c r="AF1060" s="7">
        <v>52.13</v>
      </c>
      <c r="AG1060" s="7">
        <v>28300</v>
      </c>
      <c r="AJ1060" s="7"/>
      <c r="AK1060" s="7"/>
      <c r="AL1060" s="7"/>
    </row>
    <row r="1061" spans="1:38" ht="22" customHeight="1" x14ac:dyDescent="0.3">
      <c r="A1061" s="2">
        <v>43399</v>
      </c>
      <c r="B1061" s="3" t="s">
        <v>50</v>
      </c>
      <c r="C1061" s="3" t="s">
        <v>32</v>
      </c>
      <c r="D1061" s="4" t="s">
        <v>49</v>
      </c>
      <c r="E1061" s="4" t="s">
        <v>49</v>
      </c>
      <c r="F1061" s="3" t="s">
        <v>33</v>
      </c>
      <c r="G1061" s="4" t="s">
        <v>49</v>
      </c>
      <c r="H1061" s="4" t="s">
        <v>49</v>
      </c>
      <c r="I1061" s="3" t="s">
        <v>34</v>
      </c>
      <c r="J1061" s="3" t="s">
        <v>1087</v>
      </c>
      <c r="K1061" s="3" t="s">
        <v>1088</v>
      </c>
      <c r="L1061" s="3" t="s">
        <v>1089</v>
      </c>
      <c r="M1061" s="4" t="s">
        <v>49</v>
      </c>
      <c r="N1061" s="4" t="s">
        <v>49</v>
      </c>
      <c r="O1061" s="4" t="s">
        <v>49</v>
      </c>
      <c r="P1061" s="3" t="s">
        <v>1090</v>
      </c>
      <c r="Q1061" s="3" t="s">
        <v>39</v>
      </c>
      <c r="R1061" s="3" t="s">
        <v>60</v>
      </c>
      <c r="S1061" s="3" t="s">
        <v>61</v>
      </c>
      <c r="T1061" s="3" t="s">
        <v>62</v>
      </c>
      <c r="U1061" s="3" t="s">
        <v>56</v>
      </c>
      <c r="V1061" s="3" t="s">
        <v>43</v>
      </c>
      <c r="W1061" s="3" t="s">
        <v>44</v>
      </c>
      <c r="X1061" s="3" t="s">
        <v>45</v>
      </c>
      <c r="Y1061" s="3" t="s">
        <v>46</v>
      </c>
      <c r="Z1061" s="3" t="s">
        <v>418</v>
      </c>
      <c r="AA1061" s="3" t="s">
        <v>1091</v>
      </c>
      <c r="AB1061" s="12" t="s">
        <v>3135</v>
      </c>
      <c r="AC1061" s="10"/>
      <c r="AD1061" s="10"/>
      <c r="AE1061" s="4">
        <v>10060</v>
      </c>
      <c r="AF1061" s="4">
        <v>10.06</v>
      </c>
      <c r="AG1061" s="4">
        <v>296000</v>
      </c>
      <c r="AJ1061" s="10"/>
      <c r="AK1061" s="10"/>
      <c r="AL1061" s="10"/>
    </row>
    <row r="1062" spans="1:38" ht="22" customHeight="1" x14ac:dyDescent="0.3">
      <c r="A1062" s="5">
        <v>43399</v>
      </c>
      <c r="B1062" s="6" t="s">
        <v>50</v>
      </c>
      <c r="C1062" s="6" t="s">
        <v>32</v>
      </c>
      <c r="D1062" s="7" t="s">
        <v>49</v>
      </c>
      <c r="E1062" s="7" t="s">
        <v>49</v>
      </c>
      <c r="F1062" s="6" t="s">
        <v>33</v>
      </c>
      <c r="G1062" s="7" t="s">
        <v>49</v>
      </c>
      <c r="H1062" s="7" t="s">
        <v>49</v>
      </c>
      <c r="I1062" s="6" t="s">
        <v>34</v>
      </c>
      <c r="J1062" s="6" t="s">
        <v>1200</v>
      </c>
      <c r="K1062" s="7" t="s">
        <v>49</v>
      </c>
      <c r="L1062" s="6" t="s">
        <v>61</v>
      </c>
      <c r="M1062" s="7" t="s">
        <v>49</v>
      </c>
      <c r="N1062" s="7" t="s">
        <v>49</v>
      </c>
      <c r="O1062" s="7" t="s">
        <v>49</v>
      </c>
      <c r="P1062" s="6" t="s">
        <v>1201</v>
      </c>
      <c r="Q1062" s="6" t="s">
        <v>39</v>
      </c>
      <c r="R1062" s="6" t="s">
        <v>60</v>
      </c>
      <c r="S1062" s="6" t="s">
        <v>61</v>
      </c>
      <c r="T1062" s="6" t="s">
        <v>62</v>
      </c>
      <c r="U1062" s="6" t="s">
        <v>56</v>
      </c>
      <c r="V1062" s="6" t="s">
        <v>43</v>
      </c>
      <c r="W1062" s="6" t="s">
        <v>44</v>
      </c>
      <c r="X1062" s="6" t="s">
        <v>45</v>
      </c>
      <c r="Y1062" s="6" t="s">
        <v>46</v>
      </c>
      <c r="Z1062" s="6" t="s">
        <v>1202</v>
      </c>
      <c r="AA1062" s="6" t="s">
        <v>1203</v>
      </c>
      <c r="AB1062" s="12" t="s">
        <v>3165</v>
      </c>
      <c r="AC1062" s="7"/>
      <c r="AD1062" s="7"/>
      <c r="AE1062" s="7">
        <v>59400</v>
      </c>
      <c r="AF1062" s="7">
        <v>59.4</v>
      </c>
      <c r="AG1062" s="7">
        <v>374000</v>
      </c>
      <c r="AJ1062" s="7"/>
      <c r="AK1062" s="7"/>
      <c r="AL1062" s="7"/>
    </row>
    <row r="1063" spans="1:38" ht="22" customHeight="1" x14ac:dyDescent="0.3">
      <c r="A1063" s="2">
        <v>43395</v>
      </c>
      <c r="B1063" s="3" t="s">
        <v>31</v>
      </c>
      <c r="C1063" s="3" t="s">
        <v>32</v>
      </c>
      <c r="D1063" s="4" t="s">
        <v>49</v>
      </c>
      <c r="E1063" s="4" t="s">
        <v>49</v>
      </c>
      <c r="F1063" s="3" t="s">
        <v>33</v>
      </c>
      <c r="G1063" s="4" t="s">
        <v>49</v>
      </c>
      <c r="H1063" s="4" t="s">
        <v>49</v>
      </c>
      <c r="I1063" s="3" t="s">
        <v>34</v>
      </c>
      <c r="J1063" s="3" t="s">
        <v>65</v>
      </c>
      <c r="K1063" s="4" t="s">
        <v>49</v>
      </c>
      <c r="L1063" s="4" t="s">
        <v>49</v>
      </c>
      <c r="M1063" s="3" t="s">
        <v>33</v>
      </c>
      <c r="N1063" s="4" t="s">
        <v>49</v>
      </c>
      <c r="O1063" s="4" t="s">
        <v>49</v>
      </c>
      <c r="P1063" s="3" t="s">
        <v>66</v>
      </c>
      <c r="Q1063" s="3" t="s">
        <v>39</v>
      </c>
      <c r="R1063" s="3" t="s">
        <v>67</v>
      </c>
      <c r="S1063" s="3" t="s">
        <v>68</v>
      </c>
      <c r="T1063" s="3" t="s">
        <v>69</v>
      </c>
      <c r="U1063" s="3" t="s">
        <v>70</v>
      </c>
      <c r="V1063" s="3" t="s">
        <v>43</v>
      </c>
      <c r="W1063" s="3" t="s">
        <v>44</v>
      </c>
      <c r="X1063" s="3" t="s">
        <v>45</v>
      </c>
      <c r="Y1063" s="3" t="s">
        <v>46</v>
      </c>
      <c r="Z1063" s="3" t="s">
        <v>71</v>
      </c>
      <c r="AA1063" s="3" t="s">
        <v>943</v>
      </c>
      <c r="AB1063" s="12" t="str">
        <f t="shared" ref="AB1063:AB1096" si="234">IF(ISNUMBER(SEARCH("CARBENDAZIM",AA1063)),"Carbendazim",IF(ISNUMBER(SEARCH("4-D",AA1063)),"2,4-Dichlorophenoxyacetic acid",IF(ISNUMBER(SEARCH("RIDOVER",AA1063)),"Glyphosate",IF(ISNUMBER(SEARCH("POQUER",AA1063)),"Clethodim",IF(ISNUMBER(SEARCH("LITER",AA1063)),"Imidacloprid",IF(ISNUMBER(SEARCH("PYRINEX",AA1063)),"Chlorpyrifos",IF(ISNUMBER(SEARCH("ORBIT",AA1063)),"Omethoate",IF(ISNUMBER(SEARCH("HEXARON",AA1063)),"Diuron",IF(ISNUMBER(SEARCH("ISOPROPYLAMINE",AA1063)),"Isopropylamine",IF(ISNUMBER(SEARCH("GLYPHOSATE",AA1063)),"Glyphosate",IF(ISNUMBER(SEARCH("MANCOZEB",AA1063)),"Mancozeb Indofil",IF(ISNUMBER(SEARCH("PARAQUAT",AA1063)),"Paraquat",IF(ISNUMBER(SEARCH("CAROMAX",AA1063)),"Aromatic Solvent Mixture",IF(ISNUMBER(SEARCH("BUTIRON",AA1063)),"Tebuthiuron",IF(ISNUMBER(SEARCH("VORAZ",AA1063)),"Methomyl",IF(ISNUMBER(SEARCH("IMIDACLOPRID",AA1063)),"Imidacloprid",IF(ISNUMBER(SEARCH("2 4 D",AA1063)),"2,4-Dichlorophenoxyacetic acid",IF(ISNUMBER(SEARCH("IMIDACL",AA1063)),"Imidacloprid",IF(ISNUMBER(SEARCH("DIUREX",AA1063)),"Diuron",IF(ISNUMBER(SEARCH("RAPEL",AA1063)),"Acephate","fix it"))))))))))))))))))))</f>
        <v>Diuron</v>
      </c>
      <c r="AC1063" s="10"/>
      <c r="AD1063" s="10"/>
      <c r="AE1063" s="4">
        <v>23840</v>
      </c>
      <c r="AF1063" s="4">
        <v>23.84</v>
      </c>
      <c r="AG1063" s="4">
        <v>402000</v>
      </c>
      <c r="AJ1063" s="10"/>
      <c r="AK1063" s="10"/>
      <c r="AL1063" s="10"/>
    </row>
    <row r="1064" spans="1:38" ht="22" customHeight="1" x14ac:dyDescent="0.3">
      <c r="A1064" s="5">
        <v>43395</v>
      </c>
      <c r="B1064" s="6" t="s">
        <v>50</v>
      </c>
      <c r="C1064" s="6" t="s">
        <v>32</v>
      </c>
      <c r="D1064" s="7" t="s">
        <v>49</v>
      </c>
      <c r="E1064" s="7" t="s">
        <v>49</v>
      </c>
      <c r="F1064" s="6" t="s">
        <v>33</v>
      </c>
      <c r="G1064" s="7" t="s">
        <v>49</v>
      </c>
      <c r="H1064" s="7" t="s">
        <v>49</v>
      </c>
      <c r="I1064" s="6" t="s">
        <v>34</v>
      </c>
      <c r="J1064" s="6" t="s">
        <v>739</v>
      </c>
      <c r="K1064" s="6" t="s">
        <v>335</v>
      </c>
      <c r="L1064" s="6" t="s">
        <v>97</v>
      </c>
      <c r="M1064" s="7" t="s">
        <v>49</v>
      </c>
      <c r="N1064" s="7" t="s">
        <v>49</v>
      </c>
      <c r="O1064" s="7" t="s">
        <v>49</v>
      </c>
      <c r="P1064" s="6" t="s">
        <v>842</v>
      </c>
      <c r="Q1064" s="6" t="s">
        <v>39</v>
      </c>
      <c r="R1064" s="6" t="s">
        <v>337</v>
      </c>
      <c r="S1064" s="6" t="s">
        <v>97</v>
      </c>
      <c r="T1064" s="6" t="s">
        <v>338</v>
      </c>
      <c r="U1064" s="6" t="s">
        <v>99</v>
      </c>
      <c r="V1064" s="6" t="s">
        <v>43</v>
      </c>
      <c r="W1064" s="6" t="s">
        <v>44</v>
      </c>
      <c r="X1064" s="6" t="s">
        <v>45</v>
      </c>
      <c r="Y1064" s="6" t="s">
        <v>46</v>
      </c>
      <c r="Z1064" s="6" t="s">
        <v>339</v>
      </c>
      <c r="AA1064" s="6" t="s">
        <v>1204</v>
      </c>
      <c r="AB1064" s="12" t="s">
        <v>3142</v>
      </c>
      <c r="AC1064" s="7"/>
      <c r="AD1064" s="7"/>
      <c r="AE1064" s="7">
        <v>13094</v>
      </c>
      <c r="AF1064" s="7">
        <v>13.09</v>
      </c>
      <c r="AG1064" s="7">
        <v>42900</v>
      </c>
      <c r="AJ1064" s="7"/>
      <c r="AK1064" s="7"/>
      <c r="AL1064" s="7"/>
    </row>
    <row r="1065" spans="1:38" ht="22" customHeight="1" x14ac:dyDescent="0.3">
      <c r="A1065" s="2">
        <v>43395</v>
      </c>
      <c r="B1065" s="3" t="s">
        <v>31</v>
      </c>
      <c r="C1065" s="3" t="s">
        <v>32</v>
      </c>
      <c r="D1065" s="4" t="s">
        <v>49</v>
      </c>
      <c r="E1065" s="4" t="s">
        <v>49</v>
      </c>
      <c r="F1065" s="3" t="s">
        <v>33</v>
      </c>
      <c r="G1065" s="4" t="s">
        <v>49</v>
      </c>
      <c r="H1065" s="4" t="s">
        <v>49</v>
      </c>
      <c r="I1065" s="3" t="s">
        <v>34</v>
      </c>
      <c r="J1065" s="3" t="s">
        <v>35</v>
      </c>
      <c r="K1065" s="3" t="s">
        <v>36</v>
      </c>
      <c r="L1065" s="3" t="s">
        <v>37</v>
      </c>
      <c r="M1065" s="3" t="s">
        <v>33</v>
      </c>
      <c r="N1065" s="4" t="s">
        <v>49</v>
      </c>
      <c r="O1065" s="4" t="s">
        <v>49</v>
      </c>
      <c r="P1065" s="3" t="s">
        <v>38</v>
      </c>
      <c r="Q1065" s="3" t="s">
        <v>39</v>
      </c>
      <c r="R1065" s="3" t="s">
        <v>1064</v>
      </c>
      <c r="S1065" s="3" t="s">
        <v>133</v>
      </c>
      <c r="T1065" s="3" t="s">
        <v>1065</v>
      </c>
      <c r="U1065" s="3" t="s">
        <v>42</v>
      </c>
      <c r="V1065" s="3" t="s">
        <v>43</v>
      </c>
      <c r="W1065" s="3" t="s">
        <v>44</v>
      </c>
      <c r="X1065" s="3" t="s">
        <v>45</v>
      </c>
      <c r="Y1065" s="3" t="s">
        <v>46</v>
      </c>
      <c r="Z1065" s="3" t="s">
        <v>47</v>
      </c>
      <c r="AA1065" s="3" t="s">
        <v>1205</v>
      </c>
      <c r="AB1065" s="12" t="str">
        <f t="shared" ref="AB1065" si="235">IF(ISNUMBER(SEARCH("2,4 D",AA1065)),"2,4-Dichlorophenoxyacetic acid",IF(ISNUMBER(SEARCH("ACIDO",AA1065)),"2,4-Dichlorophenoxyacetic acid",IF(ISNUMBER(SEARCH("NAPHTHA",AA1065)),"Aromatic Solvent Mixture",IF(ISNUMBER(SEARCH("DIMETHYLAMINE",AA1065)),"Dimethylamine",IF(ISNUMBER(SEARCH("DIMETILAMINA",AA1065)),"Dimethylamine",IF(ISNUMBER(SEARCH("JUMP",AA1065)),"Diuron",IF(ISNUMBER(SEARCH("2-AMINO-2,3-DIMETHYL BUTYRAMIDE",AA1065)),"Herbicide Amine Intermediate",IF(ISNUMBER(SEARCH("TEBUTHIURON",AA1065)),"Tebuthiuron","FIXIT"))))))))</f>
        <v>2,4-Dichlorophenoxyacetic acid</v>
      </c>
      <c r="AC1065" s="10"/>
      <c r="AD1065" s="10"/>
      <c r="AE1065" s="4">
        <v>240300</v>
      </c>
      <c r="AF1065" s="4">
        <v>240.3</v>
      </c>
      <c r="AG1065" s="3" t="s">
        <v>49</v>
      </c>
      <c r="AJ1065" s="10"/>
      <c r="AK1065" s="10"/>
      <c r="AL1065" s="10"/>
    </row>
    <row r="1066" spans="1:38" ht="22" customHeight="1" x14ac:dyDescent="0.3">
      <c r="A1066" s="5">
        <v>43393</v>
      </c>
      <c r="B1066" s="6" t="s">
        <v>50</v>
      </c>
      <c r="C1066" s="6" t="s">
        <v>32</v>
      </c>
      <c r="D1066" s="7" t="s">
        <v>49</v>
      </c>
      <c r="E1066" s="7" t="s">
        <v>49</v>
      </c>
      <c r="F1066" s="6" t="s">
        <v>33</v>
      </c>
      <c r="G1066" s="7" t="s">
        <v>49</v>
      </c>
      <c r="H1066" s="7" t="s">
        <v>49</v>
      </c>
      <c r="I1066" s="6" t="s">
        <v>34</v>
      </c>
      <c r="J1066" s="6" t="s">
        <v>51</v>
      </c>
      <c r="K1066" s="7" t="s">
        <v>49</v>
      </c>
      <c r="L1066" s="6" t="s">
        <v>54</v>
      </c>
      <c r="M1066" s="6" t="s">
        <v>33</v>
      </c>
      <c r="N1066" s="7">
        <v>570501619.85000002</v>
      </c>
      <c r="O1066" s="7">
        <v>302280881</v>
      </c>
      <c r="P1066" s="6" t="s">
        <v>1206</v>
      </c>
      <c r="Q1066" s="6" t="s">
        <v>39</v>
      </c>
      <c r="R1066" s="6" t="s">
        <v>53</v>
      </c>
      <c r="S1066" s="6" t="s">
        <v>54</v>
      </c>
      <c r="T1066" s="6" t="s">
        <v>55</v>
      </c>
      <c r="U1066" s="6" t="s">
        <v>56</v>
      </c>
      <c r="V1066" s="6" t="s">
        <v>43</v>
      </c>
      <c r="W1066" s="6" t="s">
        <v>44</v>
      </c>
      <c r="X1066" s="6" t="s">
        <v>45</v>
      </c>
      <c r="Y1066" s="6" t="s">
        <v>46</v>
      </c>
      <c r="Z1066" s="6" t="s">
        <v>57</v>
      </c>
      <c r="AA1066" s="6" t="s">
        <v>1207</v>
      </c>
      <c r="AB1066" s="12" t="str">
        <f t="shared" si="234"/>
        <v>Carbendazim</v>
      </c>
      <c r="AC1066" s="7"/>
      <c r="AD1066" s="7"/>
      <c r="AE1066" s="7">
        <v>96480</v>
      </c>
      <c r="AF1066" s="7">
        <v>96.48</v>
      </c>
      <c r="AG1066" s="7">
        <v>1503000</v>
      </c>
      <c r="AJ1066" s="7"/>
      <c r="AK1066" s="7"/>
      <c r="AL1066" s="7"/>
    </row>
    <row r="1067" spans="1:38" ht="22" customHeight="1" x14ac:dyDescent="0.3">
      <c r="A1067" s="2">
        <v>43391</v>
      </c>
      <c r="B1067" s="3" t="s">
        <v>31</v>
      </c>
      <c r="C1067" s="3" t="s">
        <v>32</v>
      </c>
      <c r="D1067" s="4" t="s">
        <v>49</v>
      </c>
      <c r="E1067" s="4" t="s">
        <v>49</v>
      </c>
      <c r="F1067" s="3" t="s">
        <v>33</v>
      </c>
      <c r="G1067" s="4" t="s">
        <v>49</v>
      </c>
      <c r="H1067" s="4" t="s">
        <v>49</v>
      </c>
      <c r="I1067" s="3" t="s">
        <v>34</v>
      </c>
      <c r="J1067" s="3" t="s">
        <v>77</v>
      </c>
      <c r="K1067" s="3" t="s">
        <v>78</v>
      </c>
      <c r="L1067" s="3" t="s">
        <v>68</v>
      </c>
      <c r="M1067" s="3" t="s">
        <v>33</v>
      </c>
      <c r="N1067" s="4" t="s">
        <v>49</v>
      </c>
      <c r="O1067" s="4" t="s">
        <v>49</v>
      </c>
      <c r="P1067" s="3" t="s">
        <v>79</v>
      </c>
      <c r="Q1067" s="3" t="s">
        <v>39</v>
      </c>
      <c r="R1067" s="3" t="s">
        <v>227</v>
      </c>
      <c r="S1067" s="3" t="s">
        <v>68</v>
      </c>
      <c r="T1067" s="3" t="s">
        <v>228</v>
      </c>
      <c r="U1067" s="3" t="s">
        <v>70</v>
      </c>
      <c r="V1067" s="3" t="s">
        <v>43</v>
      </c>
      <c r="W1067" s="3" t="s">
        <v>44</v>
      </c>
      <c r="X1067" s="3" t="s">
        <v>45</v>
      </c>
      <c r="Y1067" s="3" t="s">
        <v>46</v>
      </c>
      <c r="Z1067" s="3" t="s">
        <v>643</v>
      </c>
      <c r="AA1067" s="3" t="s">
        <v>1208</v>
      </c>
      <c r="AB1067" s="18" t="s">
        <v>3193</v>
      </c>
      <c r="AC1067" s="10"/>
      <c r="AD1067" s="10"/>
      <c r="AE1067" s="4">
        <v>91600</v>
      </c>
      <c r="AF1067" s="4">
        <v>91.6</v>
      </c>
      <c r="AG1067" s="4">
        <v>2918000</v>
      </c>
      <c r="AJ1067" s="10"/>
      <c r="AK1067" s="10"/>
      <c r="AL1067" s="10"/>
    </row>
    <row r="1068" spans="1:38" ht="22" customHeight="1" x14ac:dyDescent="0.3">
      <c r="A1068" s="5">
        <v>43391</v>
      </c>
      <c r="B1068" s="6" t="s">
        <v>31</v>
      </c>
      <c r="C1068" s="6" t="s">
        <v>32</v>
      </c>
      <c r="D1068" s="7" t="s">
        <v>49</v>
      </c>
      <c r="E1068" s="7" t="s">
        <v>49</v>
      </c>
      <c r="F1068" s="6" t="s">
        <v>33</v>
      </c>
      <c r="G1068" s="7" t="s">
        <v>49</v>
      </c>
      <c r="H1068" s="7" t="s">
        <v>49</v>
      </c>
      <c r="I1068" s="6" t="s">
        <v>34</v>
      </c>
      <c r="J1068" s="6" t="s">
        <v>77</v>
      </c>
      <c r="K1068" s="6" t="s">
        <v>78</v>
      </c>
      <c r="L1068" s="6" t="s">
        <v>68</v>
      </c>
      <c r="M1068" s="6" t="s">
        <v>33</v>
      </c>
      <c r="N1068" s="7" t="s">
        <v>49</v>
      </c>
      <c r="O1068" s="7" t="s">
        <v>49</v>
      </c>
      <c r="P1068" s="6" t="s">
        <v>79</v>
      </c>
      <c r="Q1068" s="6" t="s">
        <v>39</v>
      </c>
      <c r="R1068" s="6" t="s">
        <v>227</v>
      </c>
      <c r="S1068" s="6" t="s">
        <v>68</v>
      </c>
      <c r="T1068" s="6" t="s">
        <v>228</v>
      </c>
      <c r="U1068" s="6" t="s">
        <v>70</v>
      </c>
      <c r="V1068" s="6" t="s">
        <v>43</v>
      </c>
      <c r="W1068" s="6" t="s">
        <v>44</v>
      </c>
      <c r="X1068" s="6" t="s">
        <v>45</v>
      </c>
      <c r="Y1068" s="6" t="s">
        <v>46</v>
      </c>
      <c r="Z1068" s="6" t="s">
        <v>82</v>
      </c>
      <c r="AA1068" s="6" t="s">
        <v>1209</v>
      </c>
      <c r="AB1068" s="18" t="s">
        <v>3193</v>
      </c>
      <c r="AC1068" s="7"/>
      <c r="AD1068" s="7"/>
      <c r="AE1068" s="7">
        <v>144270</v>
      </c>
      <c r="AF1068" s="7">
        <v>144.27000000000001</v>
      </c>
      <c r="AG1068" s="7">
        <v>3532000</v>
      </c>
      <c r="AJ1068" s="7"/>
      <c r="AK1068" s="7"/>
      <c r="AL1068" s="7"/>
    </row>
    <row r="1069" spans="1:38" ht="22" customHeight="1" x14ac:dyDescent="0.3">
      <c r="A1069" s="2">
        <v>43391</v>
      </c>
      <c r="B1069" s="3" t="s">
        <v>50</v>
      </c>
      <c r="C1069" s="3" t="s">
        <v>32</v>
      </c>
      <c r="D1069" s="4" t="s">
        <v>49</v>
      </c>
      <c r="E1069" s="4" t="s">
        <v>49</v>
      </c>
      <c r="F1069" s="3" t="s">
        <v>33</v>
      </c>
      <c r="G1069" s="4" t="s">
        <v>49</v>
      </c>
      <c r="H1069" s="4" t="s">
        <v>49</v>
      </c>
      <c r="I1069" s="3" t="s">
        <v>34</v>
      </c>
      <c r="J1069" s="3" t="s">
        <v>1200</v>
      </c>
      <c r="K1069" s="4" t="s">
        <v>49</v>
      </c>
      <c r="L1069" s="3" t="s">
        <v>61</v>
      </c>
      <c r="M1069" s="4" t="s">
        <v>49</v>
      </c>
      <c r="N1069" s="4" t="s">
        <v>49</v>
      </c>
      <c r="O1069" s="4" t="s">
        <v>49</v>
      </c>
      <c r="P1069" s="3" t="s">
        <v>1201</v>
      </c>
      <c r="Q1069" s="3" t="s">
        <v>39</v>
      </c>
      <c r="R1069" s="3" t="s">
        <v>60</v>
      </c>
      <c r="S1069" s="3" t="s">
        <v>61</v>
      </c>
      <c r="T1069" s="3" t="s">
        <v>62</v>
      </c>
      <c r="U1069" s="3" t="s">
        <v>56</v>
      </c>
      <c r="V1069" s="3" t="s">
        <v>43</v>
      </c>
      <c r="W1069" s="3" t="s">
        <v>44</v>
      </c>
      <c r="X1069" s="3" t="s">
        <v>45</v>
      </c>
      <c r="Y1069" s="3" t="s">
        <v>46</v>
      </c>
      <c r="Z1069" s="3" t="s">
        <v>1202</v>
      </c>
      <c r="AA1069" s="3" t="s">
        <v>1203</v>
      </c>
      <c r="AB1069" s="12" t="s">
        <v>3165</v>
      </c>
      <c r="AC1069" s="10"/>
      <c r="AD1069" s="10"/>
      <c r="AE1069" s="4">
        <v>54000</v>
      </c>
      <c r="AF1069" s="4">
        <v>54</v>
      </c>
      <c r="AG1069" s="4">
        <v>340000</v>
      </c>
      <c r="AJ1069" s="10"/>
      <c r="AK1069" s="10"/>
      <c r="AL1069" s="10"/>
    </row>
    <row r="1070" spans="1:38" ht="22" customHeight="1" x14ac:dyDescent="0.3">
      <c r="A1070" s="5">
        <v>43391</v>
      </c>
      <c r="B1070" s="6" t="s">
        <v>31</v>
      </c>
      <c r="C1070" s="6" t="s">
        <v>32</v>
      </c>
      <c r="D1070" s="7" t="s">
        <v>49</v>
      </c>
      <c r="E1070" s="7" t="s">
        <v>49</v>
      </c>
      <c r="F1070" s="6" t="s">
        <v>33</v>
      </c>
      <c r="G1070" s="7" t="s">
        <v>49</v>
      </c>
      <c r="H1070" s="7" t="s">
        <v>49</v>
      </c>
      <c r="I1070" s="6" t="s">
        <v>34</v>
      </c>
      <c r="J1070" s="6" t="s">
        <v>77</v>
      </c>
      <c r="K1070" s="6" t="s">
        <v>78</v>
      </c>
      <c r="L1070" s="6" t="s">
        <v>68</v>
      </c>
      <c r="M1070" s="6" t="s">
        <v>33</v>
      </c>
      <c r="N1070" s="7" t="s">
        <v>49</v>
      </c>
      <c r="O1070" s="7" t="s">
        <v>49</v>
      </c>
      <c r="P1070" s="6" t="s">
        <v>79</v>
      </c>
      <c r="Q1070" s="6" t="s">
        <v>39</v>
      </c>
      <c r="R1070" s="6" t="s">
        <v>227</v>
      </c>
      <c r="S1070" s="6" t="s">
        <v>68</v>
      </c>
      <c r="T1070" s="6" t="s">
        <v>228</v>
      </c>
      <c r="U1070" s="6" t="s">
        <v>70</v>
      </c>
      <c r="V1070" s="6" t="s">
        <v>43</v>
      </c>
      <c r="W1070" s="6" t="s">
        <v>44</v>
      </c>
      <c r="X1070" s="6" t="s">
        <v>45</v>
      </c>
      <c r="Y1070" s="6" t="s">
        <v>46</v>
      </c>
      <c r="Z1070" s="6" t="s">
        <v>82</v>
      </c>
      <c r="AA1070" s="6" t="s">
        <v>1209</v>
      </c>
      <c r="AB1070" s="18" t="s">
        <v>3193</v>
      </c>
      <c r="AC1070" s="7"/>
      <c r="AD1070" s="7"/>
      <c r="AE1070" s="7">
        <v>41220</v>
      </c>
      <c r="AF1070" s="7">
        <v>41.22</v>
      </c>
      <c r="AG1070" s="7">
        <v>1009000</v>
      </c>
      <c r="AJ1070" s="7"/>
      <c r="AK1070" s="7"/>
      <c r="AL1070" s="7"/>
    </row>
    <row r="1071" spans="1:38" ht="22" customHeight="1" x14ac:dyDescent="0.3">
      <c r="A1071" s="2">
        <v>43391</v>
      </c>
      <c r="B1071" s="3" t="s">
        <v>31</v>
      </c>
      <c r="C1071" s="3" t="s">
        <v>32</v>
      </c>
      <c r="D1071" s="4" t="s">
        <v>49</v>
      </c>
      <c r="E1071" s="4" t="s">
        <v>49</v>
      </c>
      <c r="F1071" s="3" t="s">
        <v>33</v>
      </c>
      <c r="G1071" s="4" t="s">
        <v>49</v>
      </c>
      <c r="H1071" s="4" t="s">
        <v>49</v>
      </c>
      <c r="I1071" s="3" t="s">
        <v>34</v>
      </c>
      <c r="J1071" s="3" t="s">
        <v>77</v>
      </c>
      <c r="K1071" s="3" t="s">
        <v>78</v>
      </c>
      <c r="L1071" s="3" t="s">
        <v>68</v>
      </c>
      <c r="M1071" s="3" t="s">
        <v>33</v>
      </c>
      <c r="N1071" s="4" t="s">
        <v>49</v>
      </c>
      <c r="O1071" s="4" t="s">
        <v>49</v>
      </c>
      <c r="P1071" s="3" t="s">
        <v>79</v>
      </c>
      <c r="Q1071" s="3" t="s">
        <v>39</v>
      </c>
      <c r="R1071" s="3" t="s">
        <v>227</v>
      </c>
      <c r="S1071" s="3" t="s">
        <v>68</v>
      </c>
      <c r="T1071" s="3" t="s">
        <v>228</v>
      </c>
      <c r="U1071" s="3" t="s">
        <v>70</v>
      </c>
      <c r="V1071" s="3" t="s">
        <v>43</v>
      </c>
      <c r="W1071" s="3" t="s">
        <v>44</v>
      </c>
      <c r="X1071" s="3" t="s">
        <v>45</v>
      </c>
      <c r="Y1071" s="3" t="s">
        <v>46</v>
      </c>
      <c r="Z1071" s="3" t="s">
        <v>82</v>
      </c>
      <c r="AA1071" s="3" t="s">
        <v>1210</v>
      </c>
      <c r="AB1071" s="12" t="str">
        <f t="shared" si="234"/>
        <v>Chlorpyrifos</v>
      </c>
      <c r="AC1071" s="10"/>
      <c r="AD1071" s="10"/>
      <c r="AE1071" s="4">
        <v>139720</v>
      </c>
      <c r="AF1071" s="4">
        <v>139.72</v>
      </c>
      <c r="AG1071" s="4">
        <v>3421000</v>
      </c>
      <c r="AJ1071" s="10"/>
      <c r="AK1071" s="10"/>
      <c r="AL1071" s="10"/>
    </row>
    <row r="1072" spans="1:38" ht="22" customHeight="1" x14ac:dyDescent="0.3">
      <c r="A1072" s="5">
        <v>43391</v>
      </c>
      <c r="B1072" s="6" t="s">
        <v>31</v>
      </c>
      <c r="C1072" s="6" t="s">
        <v>32</v>
      </c>
      <c r="D1072" s="7" t="s">
        <v>49</v>
      </c>
      <c r="E1072" s="7" t="s">
        <v>49</v>
      </c>
      <c r="F1072" s="6" t="s">
        <v>33</v>
      </c>
      <c r="G1072" s="7" t="s">
        <v>49</v>
      </c>
      <c r="H1072" s="7" t="s">
        <v>49</v>
      </c>
      <c r="I1072" s="6" t="s">
        <v>34</v>
      </c>
      <c r="J1072" s="6" t="s">
        <v>77</v>
      </c>
      <c r="K1072" s="6" t="s">
        <v>78</v>
      </c>
      <c r="L1072" s="6" t="s">
        <v>68</v>
      </c>
      <c r="M1072" s="6" t="s">
        <v>33</v>
      </c>
      <c r="N1072" s="7" t="s">
        <v>49</v>
      </c>
      <c r="O1072" s="7" t="s">
        <v>49</v>
      </c>
      <c r="P1072" s="6" t="s">
        <v>79</v>
      </c>
      <c r="Q1072" s="6" t="s">
        <v>39</v>
      </c>
      <c r="R1072" s="6" t="s">
        <v>227</v>
      </c>
      <c r="S1072" s="6" t="s">
        <v>68</v>
      </c>
      <c r="T1072" s="6" t="s">
        <v>228</v>
      </c>
      <c r="U1072" s="6" t="s">
        <v>70</v>
      </c>
      <c r="V1072" s="6" t="s">
        <v>43</v>
      </c>
      <c r="W1072" s="6" t="s">
        <v>44</v>
      </c>
      <c r="X1072" s="6" t="s">
        <v>45</v>
      </c>
      <c r="Y1072" s="6" t="s">
        <v>46</v>
      </c>
      <c r="Z1072" s="6" t="s">
        <v>82</v>
      </c>
      <c r="AA1072" s="6" t="s">
        <v>1210</v>
      </c>
      <c r="AB1072" s="12" t="str">
        <f t="shared" si="234"/>
        <v>Chlorpyrifos</v>
      </c>
      <c r="AC1072" s="7"/>
      <c r="AD1072" s="7"/>
      <c r="AE1072" s="7">
        <v>139720</v>
      </c>
      <c r="AF1072" s="7">
        <v>139.72</v>
      </c>
      <c r="AG1072" s="7">
        <v>3421000</v>
      </c>
      <c r="AJ1072" s="7"/>
      <c r="AK1072" s="7"/>
      <c r="AL1072" s="7"/>
    </row>
    <row r="1073" spans="1:38" ht="22" customHeight="1" x14ac:dyDescent="0.3">
      <c r="A1073" s="2">
        <v>43391</v>
      </c>
      <c r="B1073" s="3" t="s">
        <v>31</v>
      </c>
      <c r="C1073" s="3" t="s">
        <v>32</v>
      </c>
      <c r="D1073" s="4" t="s">
        <v>49</v>
      </c>
      <c r="E1073" s="4" t="s">
        <v>49</v>
      </c>
      <c r="F1073" s="3" t="s">
        <v>33</v>
      </c>
      <c r="G1073" s="4" t="s">
        <v>49</v>
      </c>
      <c r="H1073" s="4" t="s">
        <v>49</v>
      </c>
      <c r="I1073" s="3" t="s">
        <v>34</v>
      </c>
      <c r="J1073" s="3" t="s">
        <v>65</v>
      </c>
      <c r="K1073" s="4" t="s">
        <v>49</v>
      </c>
      <c r="L1073" s="4" t="s">
        <v>49</v>
      </c>
      <c r="M1073" s="3" t="s">
        <v>33</v>
      </c>
      <c r="N1073" s="4" t="s">
        <v>49</v>
      </c>
      <c r="O1073" s="4" t="s">
        <v>49</v>
      </c>
      <c r="P1073" s="3" t="s">
        <v>66</v>
      </c>
      <c r="Q1073" s="3" t="s">
        <v>39</v>
      </c>
      <c r="R1073" s="3" t="s">
        <v>227</v>
      </c>
      <c r="S1073" s="3" t="s">
        <v>68</v>
      </c>
      <c r="T1073" s="3" t="s">
        <v>228</v>
      </c>
      <c r="U1073" s="3" t="s">
        <v>70</v>
      </c>
      <c r="V1073" s="3" t="s">
        <v>43</v>
      </c>
      <c r="W1073" s="3" t="s">
        <v>44</v>
      </c>
      <c r="X1073" s="3" t="s">
        <v>45</v>
      </c>
      <c r="Y1073" s="3" t="s">
        <v>46</v>
      </c>
      <c r="Z1073" s="3" t="s">
        <v>71</v>
      </c>
      <c r="AA1073" s="3" t="s">
        <v>1211</v>
      </c>
      <c r="AB1073" s="12" t="str">
        <f t="shared" si="234"/>
        <v>Diuron</v>
      </c>
      <c r="AC1073" s="10"/>
      <c r="AD1073" s="10"/>
      <c r="AE1073" s="4">
        <v>119200</v>
      </c>
      <c r="AF1073" s="4">
        <v>119.2</v>
      </c>
      <c r="AG1073" s="4">
        <v>2010000</v>
      </c>
      <c r="AJ1073" s="10"/>
      <c r="AK1073" s="10"/>
      <c r="AL1073" s="10"/>
    </row>
    <row r="1074" spans="1:38" ht="22" customHeight="1" x14ac:dyDescent="0.3">
      <c r="A1074" s="5">
        <v>43391</v>
      </c>
      <c r="B1074" s="6" t="s">
        <v>31</v>
      </c>
      <c r="C1074" s="6" t="s">
        <v>32</v>
      </c>
      <c r="D1074" s="7" t="s">
        <v>49</v>
      </c>
      <c r="E1074" s="7" t="s">
        <v>49</v>
      </c>
      <c r="F1074" s="6" t="s">
        <v>33</v>
      </c>
      <c r="G1074" s="7" t="s">
        <v>49</v>
      </c>
      <c r="H1074" s="7" t="s">
        <v>49</v>
      </c>
      <c r="I1074" s="6" t="s">
        <v>34</v>
      </c>
      <c r="J1074" s="6" t="s">
        <v>77</v>
      </c>
      <c r="K1074" s="6" t="s">
        <v>78</v>
      </c>
      <c r="L1074" s="6" t="s">
        <v>68</v>
      </c>
      <c r="M1074" s="6" t="s">
        <v>33</v>
      </c>
      <c r="N1074" s="7" t="s">
        <v>49</v>
      </c>
      <c r="O1074" s="7" t="s">
        <v>49</v>
      </c>
      <c r="P1074" s="6" t="s">
        <v>79</v>
      </c>
      <c r="Q1074" s="6" t="s">
        <v>39</v>
      </c>
      <c r="R1074" s="6" t="s">
        <v>227</v>
      </c>
      <c r="S1074" s="6" t="s">
        <v>68</v>
      </c>
      <c r="T1074" s="6" t="s">
        <v>228</v>
      </c>
      <c r="U1074" s="6" t="s">
        <v>70</v>
      </c>
      <c r="V1074" s="6" t="s">
        <v>43</v>
      </c>
      <c r="W1074" s="6" t="s">
        <v>44</v>
      </c>
      <c r="X1074" s="6" t="s">
        <v>45</v>
      </c>
      <c r="Y1074" s="6" t="s">
        <v>46</v>
      </c>
      <c r="Z1074" s="6" t="s">
        <v>234</v>
      </c>
      <c r="AA1074" s="6" t="s">
        <v>1212</v>
      </c>
      <c r="AB1074" s="12" t="s">
        <v>3173</v>
      </c>
      <c r="AC1074" s="7"/>
      <c r="AD1074" s="7"/>
      <c r="AE1074" s="7">
        <v>5825</v>
      </c>
      <c r="AF1074" s="7">
        <v>5.82</v>
      </c>
      <c r="AG1074" s="7">
        <v>64400</v>
      </c>
      <c r="AJ1074" s="10"/>
      <c r="AK1074" s="10"/>
      <c r="AL1074" s="10"/>
    </row>
    <row r="1075" spans="1:38" ht="22" customHeight="1" x14ac:dyDescent="0.3">
      <c r="A1075" s="2">
        <v>43391</v>
      </c>
      <c r="B1075" s="3" t="s">
        <v>31</v>
      </c>
      <c r="C1075" s="3" t="s">
        <v>32</v>
      </c>
      <c r="D1075" s="4" t="s">
        <v>49</v>
      </c>
      <c r="E1075" s="4" t="s">
        <v>49</v>
      </c>
      <c r="F1075" s="3" t="s">
        <v>33</v>
      </c>
      <c r="G1075" s="4" t="s">
        <v>49</v>
      </c>
      <c r="H1075" s="4" t="s">
        <v>49</v>
      </c>
      <c r="I1075" s="3" t="s">
        <v>34</v>
      </c>
      <c r="J1075" s="3" t="s">
        <v>77</v>
      </c>
      <c r="K1075" s="3" t="s">
        <v>78</v>
      </c>
      <c r="L1075" s="3" t="s">
        <v>68</v>
      </c>
      <c r="M1075" s="3" t="s">
        <v>33</v>
      </c>
      <c r="N1075" s="4" t="s">
        <v>49</v>
      </c>
      <c r="O1075" s="4" t="s">
        <v>49</v>
      </c>
      <c r="P1075" s="3" t="s">
        <v>79</v>
      </c>
      <c r="Q1075" s="3" t="s">
        <v>39</v>
      </c>
      <c r="R1075" s="3" t="s">
        <v>227</v>
      </c>
      <c r="S1075" s="3" t="s">
        <v>68</v>
      </c>
      <c r="T1075" s="3" t="s">
        <v>228</v>
      </c>
      <c r="U1075" s="3" t="s">
        <v>70</v>
      </c>
      <c r="V1075" s="3" t="s">
        <v>43</v>
      </c>
      <c r="W1075" s="3" t="s">
        <v>44</v>
      </c>
      <c r="X1075" s="3" t="s">
        <v>45</v>
      </c>
      <c r="Y1075" s="3" t="s">
        <v>46</v>
      </c>
      <c r="Z1075" s="3" t="s">
        <v>1213</v>
      </c>
      <c r="AA1075" s="3" t="s">
        <v>1214</v>
      </c>
      <c r="AB1075" s="12" t="s">
        <v>3147</v>
      </c>
      <c r="AC1075" s="10"/>
      <c r="AD1075" s="10"/>
      <c r="AE1075" s="4">
        <v>12752</v>
      </c>
      <c r="AF1075" s="4">
        <v>12.75</v>
      </c>
      <c r="AG1075" s="4">
        <v>711000</v>
      </c>
      <c r="AJ1075" s="7"/>
      <c r="AK1075" s="7"/>
      <c r="AL1075" s="7"/>
    </row>
    <row r="1076" spans="1:38" ht="22" customHeight="1" x14ac:dyDescent="0.3">
      <c r="A1076" s="5">
        <v>43389</v>
      </c>
      <c r="B1076" s="6" t="s">
        <v>31</v>
      </c>
      <c r="C1076" s="6" t="s">
        <v>32</v>
      </c>
      <c r="D1076" s="7" t="s">
        <v>49</v>
      </c>
      <c r="E1076" s="7" t="s">
        <v>49</v>
      </c>
      <c r="F1076" s="6" t="s">
        <v>33</v>
      </c>
      <c r="G1076" s="7" t="s">
        <v>49</v>
      </c>
      <c r="H1076" s="7" t="s">
        <v>49</v>
      </c>
      <c r="I1076" s="6" t="s">
        <v>34</v>
      </c>
      <c r="J1076" s="6" t="s">
        <v>77</v>
      </c>
      <c r="K1076" s="6" t="s">
        <v>78</v>
      </c>
      <c r="L1076" s="6" t="s">
        <v>68</v>
      </c>
      <c r="M1076" s="6" t="s">
        <v>33</v>
      </c>
      <c r="N1076" s="7" t="s">
        <v>49</v>
      </c>
      <c r="O1076" s="7" t="s">
        <v>49</v>
      </c>
      <c r="P1076" s="6" t="s">
        <v>79</v>
      </c>
      <c r="Q1076" s="6" t="s">
        <v>39</v>
      </c>
      <c r="R1076" s="6" t="s">
        <v>135</v>
      </c>
      <c r="S1076" s="6" t="s">
        <v>136</v>
      </c>
      <c r="T1076" s="6" t="s">
        <v>137</v>
      </c>
      <c r="U1076" s="6" t="s">
        <v>42</v>
      </c>
      <c r="V1076" s="6" t="s">
        <v>43</v>
      </c>
      <c r="W1076" s="6" t="s">
        <v>44</v>
      </c>
      <c r="X1076" s="6" t="s">
        <v>45</v>
      </c>
      <c r="Y1076" s="6" t="s">
        <v>46</v>
      </c>
      <c r="Z1076" s="6" t="s">
        <v>440</v>
      </c>
      <c r="AA1076" s="6" t="s">
        <v>1215</v>
      </c>
      <c r="AB1076" s="12" t="s">
        <v>3147</v>
      </c>
      <c r="AC1076" s="7"/>
      <c r="AD1076" s="7"/>
      <c r="AE1076" s="7">
        <v>17501</v>
      </c>
      <c r="AF1076" s="7">
        <v>17.5</v>
      </c>
      <c r="AG1076" s="7">
        <v>6760000</v>
      </c>
      <c r="AJ1076" s="10"/>
      <c r="AK1076" s="10"/>
      <c r="AL1076" s="10"/>
    </row>
    <row r="1077" spans="1:38" ht="22" customHeight="1" x14ac:dyDescent="0.3">
      <c r="A1077" s="2">
        <v>43389</v>
      </c>
      <c r="B1077" s="3" t="s">
        <v>31</v>
      </c>
      <c r="C1077" s="3" t="s">
        <v>32</v>
      </c>
      <c r="D1077" s="4" t="s">
        <v>49</v>
      </c>
      <c r="E1077" s="4" t="s">
        <v>49</v>
      </c>
      <c r="F1077" s="3" t="s">
        <v>33</v>
      </c>
      <c r="G1077" s="4" t="s">
        <v>49</v>
      </c>
      <c r="H1077" s="4" t="s">
        <v>49</v>
      </c>
      <c r="I1077" s="3" t="s">
        <v>34</v>
      </c>
      <c r="J1077" s="3" t="s">
        <v>35</v>
      </c>
      <c r="K1077" s="3" t="s">
        <v>36</v>
      </c>
      <c r="L1077" s="3" t="s">
        <v>37</v>
      </c>
      <c r="M1077" s="3" t="s">
        <v>33</v>
      </c>
      <c r="N1077" s="4" t="s">
        <v>49</v>
      </c>
      <c r="O1077" s="4" t="s">
        <v>49</v>
      </c>
      <c r="P1077" s="3" t="s">
        <v>38</v>
      </c>
      <c r="Q1077" s="3" t="s">
        <v>39</v>
      </c>
      <c r="R1077" s="3" t="s">
        <v>1064</v>
      </c>
      <c r="S1077" s="3" t="s">
        <v>133</v>
      </c>
      <c r="T1077" s="3" t="s">
        <v>1065</v>
      </c>
      <c r="U1077" s="3" t="s">
        <v>42</v>
      </c>
      <c r="V1077" s="3" t="s">
        <v>43</v>
      </c>
      <c r="W1077" s="3" t="s">
        <v>44</v>
      </c>
      <c r="X1077" s="3" t="s">
        <v>45</v>
      </c>
      <c r="Y1077" s="3" t="s">
        <v>46</v>
      </c>
      <c r="Z1077" s="3" t="s">
        <v>938</v>
      </c>
      <c r="AA1077" s="3" t="s">
        <v>1149</v>
      </c>
      <c r="AB1077" s="12" t="str">
        <f t="shared" si="234"/>
        <v>2,4-Dichlorophenoxyacetic acid</v>
      </c>
      <c r="AC1077" s="10"/>
      <c r="AD1077" s="10"/>
      <c r="AE1077" s="4">
        <v>203420</v>
      </c>
      <c r="AF1077" s="4">
        <v>203.42</v>
      </c>
      <c r="AG1077" s="4">
        <v>1749000</v>
      </c>
      <c r="AJ1077" s="7"/>
      <c r="AK1077" s="7"/>
      <c r="AL1077" s="7"/>
    </row>
    <row r="1078" spans="1:38" ht="22" customHeight="1" x14ac:dyDescent="0.3">
      <c r="A1078" s="5">
        <v>43389</v>
      </c>
      <c r="B1078" s="6" t="s">
        <v>31</v>
      </c>
      <c r="C1078" s="6" t="s">
        <v>32</v>
      </c>
      <c r="D1078" s="7" t="s">
        <v>49</v>
      </c>
      <c r="E1078" s="7" t="s">
        <v>49</v>
      </c>
      <c r="F1078" s="6" t="s">
        <v>33</v>
      </c>
      <c r="G1078" s="7" t="s">
        <v>49</v>
      </c>
      <c r="H1078" s="7" t="s">
        <v>49</v>
      </c>
      <c r="I1078" s="6" t="s">
        <v>34</v>
      </c>
      <c r="J1078" s="6" t="s">
        <v>65</v>
      </c>
      <c r="K1078" s="7" t="s">
        <v>49</v>
      </c>
      <c r="L1078" s="7" t="s">
        <v>49</v>
      </c>
      <c r="M1078" s="6" t="s">
        <v>33</v>
      </c>
      <c r="N1078" s="7" t="s">
        <v>49</v>
      </c>
      <c r="O1078" s="7" t="s">
        <v>49</v>
      </c>
      <c r="P1078" s="6" t="s">
        <v>66</v>
      </c>
      <c r="Q1078" s="6" t="s">
        <v>39</v>
      </c>
      <c r="R1078" s="6" t="s">
        <v>67</v>
      </c>
      <c r="S1078" s="6" t="s">
        <v>68</v>
      </c>
      <c r="T1078" s="6" t="s">
        <v>69</v>
      </c>
      <c r="U1078" s="6" t="s">
        <v>70</v>
      </c>
      <c r="V1078" s="6" t="s">
        <v>43</v>
      </c>
      <c r="W1078" s="6" t="s">
        <v>44</v>
      </c>
      <c r="X1078" s="6" t="s">
        <v>45</v>
      </c>
      <c r="Y1078" s="6" t="s">
        <v>46</v>
      </c>
      <c r="Z1078" s="6" t="s">
        <v>71</v>
      </c>
      <c r="AA1078" s="6" t="s">
        <v>949</v>
      </c>
      <c r="AB1078" s="12" t="str">
        <f t="shared" si="234"/>
        <v>Diuron</v>
      </c>
      <c r="AC1078" s="7"/>
      <c r="AD1078" s="7"/>
      <c r="AE1078" s="7">
        <v>119200</v>
      </c>
      <c r="AF1078" s="7">
        <v>119.2</v>
      </c>
      <c r="AG1078" s="7">
        <v>2010000</v>
      </c>
      <c r="AJ1078" s="10"/>
      <c r="AK1078" s="10"/>
      <c r="AL1078" s="10"/>
    </row>
    <row r="1079" spans="1:38" ht="22" customHeight="1" x14ac:dyDescent="0.3">
      <c r="A1079" s="2">
        <v>43386</v>
      </c>
      <c r="B1079" s="3" t="s">
        <v>50</v>
      </c>
      <c r="C1079" s="3" t="s">
        <v>84</v>
      </c>
      <c r="D1079" s="3" t="s">
        <v>85</v>
      </c>
      <c r="E1079" s="3" t="s">
        <v>44</v>
      </c>
      <c r="F1079" s="3" t="s">
        <v>33</v>
      </c>
      <c r="G1079" s="4" t="s">
        <v>49</v>
      </c>
      <c r="H1079" s="4" t="s">
        <v>49</v>
      </c>
      <c r="I1079" s="3" t="s">
        <v>86</v>
      </c>
      <c r="J1079" s="3" t="s">
        <v>278</v>
      </c>
      <c r="K1079" s="4" t="s">
        <v>49</v>
      </c>
      <c r="L1079" s="4" t="s">
        <v>49</v>
      </c>
      <c r="M1079" s="3" t="s">
        <v>33</v>
      </c>
      <c r="N1079" s="4">
        <v>760485634</v>
      </c>
      <c r="O1079" s="4" t="s">
        <v>49</v>
      </c>
      <c r="P1079" s="3" t="s">
        <v>279</v>
      </c>
      <c r="Q1079" s="3" t="s">
        <v>39</v>
      </c>
      <c r="R1079" s="3" t="s">
        <v>60</v>
      </c>
      <c r="S1079" s="3" t="s">
        <v>61</v>
      </c>
      <c r="T1079" s="3" t="s">
        <v>62</v>
      </c>
      <c r="U1079" s="3" t="s">
        <v>56</v>
      </c>
      <c r="V1079" s="3" t="s">
        <v>90</v>
      </c>
      <c r="W1079" s="3" t="s">
        <v>44</v>
      </c>
      <c r="X1079" s="3" t="s">
        <v>91</v>
      </c>
      <c r="Y1079" s="3" t="s">
        <v>46</v>
      </c>
      <c r="Z1079" s="3" t="s">
        <v>63</v>
      </c>
      <c r="AA1079" s="3" t="s">
        <v>1216</v>
      </c>
      <c r="AB1079" s="12" t="str">
        <f>IF(ISNUMBER(SEARCH("2,4 D",AA1077)),"2,4-Dichlorophenoxyacetic acid",IF(ISNUMBER(SEARCH("ACIDO",AA1077)),"2,4-Dichlorophenoxyacetic acid",IF(ISNUMBER(SEARCH("NAPHTHA",AA1077)),"Aromatic Solvent Mixture",IF(ISNUMBER(SEARCH("DIMETHYLAMINE",AA1077)),"Dimethylamine",IF(ISNUMBER(SEARCH("DIMETILAMINA",AA1077)),"Dimethylamine",IF(ISNUMBER(SEARCH("JUMP",AA1077)),"Diuron",IF(ISNUMBER(SEARCH(" 2-AMINO-2,3-DIMETHYL BUTYRAMIDE",AA1077)),"Herbicide Amine Intermediate",IF(ISNUMBER(SEARCH("TEBUTHIURON",AA1077)),"Tebuthiuron",IF(ISNUMBER(SEARCH("DMS",AA1077)),"Dimethyl Sulfate",IF(ISNUMBER(SEARCH("2,4-XILIDIN",AA1077)),"2,4-Xylidine","FIX IT"))))))))))</f>
        <v>2,4-Dichlorophenoxyacetic acid</v>
      </c>
      <c r="AC1079" s="10"/>
      <c r="AD1079" s="10"/>
      <c r="AE1079" s="4">
        <v>30180</v>
      </c>
      <c r="AF1079" s="4">
        <v>30.18</v>
      </c>
      <c r="AG1079" s="4">
        <v>432000</v>
      </c>
      <c r="AJ1079" s="7"/>
      <c r="AK1079" s="7"/>
      <c r="AL1079" s="7"/>
    </row>
    <row r="1080" spans="1:38" ht="22" customHeight="1" x14ac:dyDescent="0.3">
      <c r="A1080" s="5">
        <v>43385</v>
      </c>
      <c r="B1080" s="6" t="s">
        <v>31</v>
      </c>
      <c r="C1080" s="6" t="s">
        <v>32</v>
      </c>
      <c r="D1080" s="7" t="s">
        <v>49</v>
      </c>
      <c r="E1080" s="7" t="s">
        <v>49</v>
      </c>
      <c r="F1080" s="6" t="s">
        <v>33</v>
      </c>
      <c r="G1080" s="7" t="s">
        <v>49</v>
      </c>
      <c r="H1080" s="7" t="s">
        <v>49</v>
      </c>
      <c r="I1080" s="6" t="s">
        <v>34</v>
      </c>
      <c r="J1080" s="6" t="s">
        <v>77</v>
      </c>
      <c r="K1080" s="6" t="s">
        <v>78</v>
      </c>
      <c r="L1080" s="6" t="s">
        <v>68</v>
      </c>
      <c r="M1080" s="6" t="s">
        <v>33</v>
      </c>
      <c r="N1080" s="7" t="s">
        <v>49</v>
      </c>
      <c r="O1080" s="7" t="s">
        <v>49</v>
      </c>
      <c r="P1080" s="6" t="s">
        <v>79</v>
      </c>
      <c r="Q1080" s="6" t="s">
        <v>39</v>
      </c>
      <c r="R1080" s="6" t="s">
        <v>227</v>
      </c>
      <c r="S1080" s="6" t="s">
        <v>68</v>
      </c>
      <c r="T1080" s="6" t="s">
        <v>228</v>
      </c>
      <c r="U1080" s="6" t="s">
        <v>70</v>
      </c>
      <c r="V1080" s="6" t="s">
        <v>43</v>
      </c>
      <c r="W1080" s="6" t="s">
        <v>44</v>
      </c>
      <c r="X1080" s="6" t="s">
        <v>45</v>
      </c>
      <c r="Y1080" s="6" t="s">
        <v>46</v>
      </c>
      <c r="Z1080" s="6" t="s">
        <v>82</v>
      </c>
      <c r="AA1080" s="6" t="s">
        <v>1217</v>
      </c>
      <c r="AB1080" s="18" t="s">
        <v>3193</v>
      </c>
      <c r="AC1080" s="7"/>
      <c r="AD1080" s="7"/>
      <c r="AE1080" s="7">
        <v>61830</v>
      </c>
      <c r="AF1080" s="7">
        <v>61.83</v>
      </c>
      <c r="AG1080" s="7">
        <v>1514000</v>
      </c>
      <c r="AJ1080" s="10"/>
      <c r="AK1080" s="10"/>
      <c r="AL1080" s="10"/>
    </row>
    <row r="1081" spans="1:38" ht="22" customHeight="1" x14ac:dyDescent="0.3">
      <c r="A1081" s="2">
        <v>43385</v>
      </c>
      <c r="B1081" s="3" t="s">
        <v>31</v>
      </c>
      <c r="C1081" s="3" t="s">
        <v>32</v>
      </c>
      <c r="D1081" s="4" t="s">
        <v>49</v>
      </c>
      <c r="E1081" s="4" t="s">
        <v>49</v>
      </c>
      <c r="F1081" s="3" t="s">
        <v>33</v>
      </c>
      <c r="G1081" s="4" t="s">
        <v>49</v>
      </c>
      <c r="H1081" s="4" t="s">
        <v>49</v>
      </c>
      <c r="I1081" s="3" t="s">
        <v>34</v>
      </c>
      <c r="J1081" s="3" t="s">
        <v>77</v>
      </c>
      <c r="K1081" s="3" t="s">
        <v>78</v>
      </c>
      <c r="L1081" s="3" t="s">
        <v>68</v>
      </c>
      <c r="M1081" s="3" t="s">
        <v>33</v>
      </c>
      <c r="N1081" s="4" t="s">
        <v>49</v>
      </c>
      <c r="O1081" s="4" t="s">
        <v>49</v>
      </c>
      <c r="P1081" s="3" t="s">
        <v>79</v>
      </c>
      <c r="Q1081" s="3" t="s">
        <v>39</v>
      </c>
      <c r="R1081" s="3" t="s">
        <v>227</v>
      </c>
      <c r="S1081" s="3" t="s">
        <v>68</v>
      </c>
      <c r="T1081" s="3" t="s">
        <v>228</v>
      </c>
      <c r="U1081" s="3" t="s">
        <v>70</v>
      </c>
      <c r="V1081" s="3" t="s">
        <v>43</v>
      </c>
      <c r="W1081" s="3" t="s">
        <v>44</v>
      </c>
      <c r="X1081" s="3" t="s">
        <v>45</v>
      </c>
      <c r="Y1081" s="3" t="s">
        <v>46</v>
      </c>
      <c r="Z1081" s="3" t="s">
        <v>440</v>
      </c>
      <c r="AA1081" s="3" t="s">
        <v>1218</v>
      </c>
      <c r="AB1081" s="12" t="s">
        <v>3147</v>
      </c>
      <c r="AC1081" s="10"/>
      <c r="AD1081" s="10"/>
      <c r="AE1081" s="4">
        <v>7970</v>
      </c>
      <c r="AF1081" s="4">
        <v>7.97</v>
      </c>
      <c r="AG1081" s="4">
        <v>444000</v>
      </c>
      <c r="AJ1081" s="7"/>
      <c r="AK1081" s="7"/>
      <c r="AL1081" s="7"/>
    </row>
    <row r="1082" spans="1:38" ht="22" customHeight="1" x14ac:dyDescent="0.3">
      <c r="A1082" s="5">
        <v>43385</v>
      </c>
      <c r="B1082" s="6" t="s">
        <v>31</v>
      </c>
      <c r="C1082" s="6" t="s">
        <v>32</v>
      </c>
      <c r="D1082" s="7" t="s">
        <v>49</v>
      </c>
      <c r="E1082" s="7" t="s">
        <v>49</v>
      </c>
      <c r="F1082" s="6" t="s">
        <v>33</v>
      </c>
      <c r="G1082" s="7" t="s">
        <v>49</v>
      </c>
      <c r="H1082" s="7" t="s">
        <v>49</v>
      </c>
      <c r="I1082" s="6" t="s">
        <v>34</v>
      </c>
      <c r="J1082" s="6" t="s">
        <v>77</v>
      </c>
      <c r="K1082" s="6" t="s">
        <v>78</v>
      </c>
      <c r="L1082" s="6" t="s">
        <v>68</v>
      </c>
      <c r="M1082" s="6" t="s">
        <v>33</v>
      </c>
      <c r="N1082" s="7" t="s">
        <v>49</v>
      </c>
      <c r="O1082" s="7" t="s">
        <v>49</v>
      </c>
      <c r="P1082" s="6" t="s">
        <v>79</v>
      </c>
      <c r="Q1082" s="6" t="s">
        <v>39</v>
      </c>
      <c r="R1082" s="6" t="s">
        <v>227</v>
      </c>
      <c r="S1082" s="6" t="s">
        <v>68</v>
      </c>
      <c r="T1082" s="6" t="s">
        <v>228</v>
      </c>
      <c r="U1082" s="6" t="s">
        <v>70</v>
      </c>
      <c r="V1082" s="6" t="s">
        <v>43</v>
      </c>
      <c r="W1082" s="6" t="s">
        <v>44</v>
      </c>
      <c r="X1082" s="6" t="s">
        <v>45</v>
      </c>
      <c r="Y1082" s="6" t="s">
        <v>46</v>
      </c>
      <c r="Z1082" s="6" t="s">
        <v>270</v>
      </c>
      <c r="AA1082" s="6" t="s">
        <v>1219</v>
      </c>
      <c r="AB1082" s="12" t="s">
        <v>3151</v>
      </c>
      <c r="AC1082" s="7"/>
      <c r="AD1082" s="7"/>
      <c r="AE1082" s="7">
        <v>17550</v>
      </c>
      <c r="AF1082" s="7">
        <v>17.55</v>
      </c>
      <c r="AG1082" s="7">
        <v>1210000</v>
      </c>
      <c r="AJ1082" s="7"/>
      <c r="AK1082" s="7"/>
      <c r="AL1082" s="7"/>
    </row>
    <row r="1083" spans="1:38" ht="22" customHeight="1" x14ac:dyDescent="0.3">
      <c r="A1083" s="2">
        <v>43384</v>
      </c>
      <c r="B1083" s="3" t="s">
        <v>31</v>
      </c>
      <c r="C1083" s="3" t="s">
        <v>32</v>
      </c>
      <c r="D1083" s="4" t="s">
        <v>49</v>
      </c>
      <c r="E1083" s="4" t="s">
        <v>49</v>
      </c>
      <c r="F1083" s="3" t="s">
        <v>33</v>
      </c>
      <c r="G1083" s="4" t="s">
        <v>49</v>
      </c>
      <c r="H1083" s="4" t="s">
        <v>49</v>
      </c>
      <c r="I1083" s="3" t="s">
        <v>34</v>
      </c>
      <c r="J1083" s="3" t="s">
        <v>65</v>
      </c>
      <c r="K1083" s="4" t="s">
        <v>49</v>
      </c>
      <c r="L1083" s="4" t="s">
        <v>49</v>
      </c>
      <c r="M1083" s="3" t="s">
        <v>33</v>
      </c>
      <c r="N1083" s="4" t="s">
        <v>49</v>
      </c>
      <c r="O1083" s="4" t="s">
        <v>49</v>
      </c>
      <c r="P1083" s="3" t="s">
        <v>66</v>
      </c>
      <c r="Q1083" s="3" t="s">
        <v>39</v>
      </c>
      <c r="R1083" s="3" t="s">
        <v>67</v>
      </c>
      <c r="S1083" s="3" t="s">
        <v>68</v>
      </c>
      <c r="T1083" s="3" t="s">
        <v>69</v>
      </c>
      <c r="U1083" s="3" t="s">
        <v>70</v>
      </c>
      <c r="V1083" s="3" t="s">
        <v>43</v>
      </c>
      <c r="W1083" s="3" t="s">
        <v>44</v>
      </c>
      <c r="X1083" s="3" t="s">
        <v>45</v>
      </c>
      <c r="Y1083" s="3" t="s">
        <v>46</v>
      </c>
      <c r="Z1083" s="3" t="s">
        <v>71</v>
      </c>
      <c r="AA1083" s="3" t="s">
        <v>1012</v>
      </c>
      <c r="AB1083" s="12" t="str">
        <f>IF(ISNUMBER(SEARCH("2,4 D",AA1083)),"2,4-Dichlorophenoxyacetic acid",IF(ISNUMBER(SEARCH("ACIDO",AA1083)),"2,4-Dichlorophenoxyacetic acid",IF(ISNUMBER(SEARCH("NAPHTHA",AA1083)),"Aromatic Solvent Mixture",IF(ISNUMBER(SEARCH("DIMETHYLAMINE",AA1083)),"Dimethylamine",IF(ISNUMBER(SEARCH("DIMETILAMINA",AA1083)),"Dimethylamine",IF(ISNUMBER(SEARCH("JUMP",AA1083)),"Diuron",IF(ISNUMBER(SEARCH("2-AMINO-2,3-DIMETHYL BUTYRAMIDE",AA1083)),"Herbicide Amine Intermediate",IF(ISNUMBER(SEARCH("TEBUTHIURON",AA1083)),"Tebuthiuron","FIXIT"))))))))</f>
        <v>Diuron</v>
      </c>
      <c r="AC1083" s="10"/>
      <c r="AD1083" s="10"/>
      <c r="AE1083" s="4">
        <v>22348</v>
      </c>
      <c r="AF1083" s="4">
        <v>22.35</v>
      </c>
      <c r="AG1083" s="4">
        <v>377000</v>
      </c>
      <c r="AJ1083" s="7"/>
      <c r="AK1083" s="7"/>
      <c r="AL1083" s="7"/>
    </row>
    <row r="1084" spans="1:38" ht="22" customHeight="1" x14ac:dyDescent="0.3">
      <c r="A1084" s="5">
        <v>43384</v>
      </c>
      <c r="B1084" s="6" t="s">
        <v>50</v>
      </c>
      <c r="C1084" s="6" t="s">
        <v>32</v>
      </c>
      <c r="D1084" s="7" t="s">
        <v>49</v>
      </c>
      <c r="E1084" s="7" t="s">
        <v>49</v>
      </c>
      <c r="F1084" s="6" t="s">
        <v>33</v>
      </c>
      <c r="G1084" s="7" t="s">
        <v>49</v>
      </c>
      <c r="H1084" s="7" t="s">
        <v>49</v>
      </c>
      <c r="I1084" s="6" t="s">
        <v>34</v>
      </c>
      <c r="J1084" s="6" t="s">
        <v>191</v>
      </c>
      <c r="K1084" s="7" t="s">
        <v>49</v>
      </c>
      <c r="L1084" s="7" t="s">
        <v>49</v>
      </c>
      <c r="M1084" s="7" t="s">
        <v>49</v>
      </c>
      <c r="N1084" s="7" t="s">
        <v>49</v>
      </c>
      <c r="O1084" s="7" t="s">
        <v>49</v>
      </c>
      <c r="P1084" s="6" t="s">
        <v>854</v>
      </c>
      <c r="Q1084" s="6" t="s">
        <v>39</v>
      </c>
      <c r="R1084" s="6" t="s">
        <v>186</v>
      </c>
      <c r="S1084" s="6" t="s">
        <v>187</v>
      </c>
      <c r="T1084" s="6" t="s">
        <v>188</v>
      </c>
      <c r="U1084" s="6" t="s">
        <v>42</v>
      </c>
      <c r="V1084" s="6" t="s">
        <v>43</v>
      </c>
      <c r="W1084" s="6" t="s">
        <v>44</v>
      </c>
      <c r="X1084" s="6" t="s">
        <v>45</v>
      </c>
      <c r="Y1084" s="6" t="s">
        <v>46</v>
      </c>
      <c r="Z1084" s="6" t="s">
        <v>193</v>
      </c>
      <c r="AA1084" s="6" t="s">
        <v>1220</v>
      </c>
      <c r="AB1084" s="12" t="str">
        <f t="shared" si="234"/>
        <v>2,4-Dichlorophenoxyacetic acid</v>
      </c>
      <c r="AC1084" s="7"/>
      <c r="AD1084" s="7"/>
      <c r="AE1084" s="7">
        <v>26000</v>
      </c>
      <c r="AF1084" s="7">
        <v>26</v>
      </c>
      <c r="AG1084" s="7">
        <v>54800</v>
      </c>
      <c r="AJ1084" s="10"/>
      <c r="AK1084" s="10"/>
      <c r="AL1084" s="10"/>
    </row>
    <row r="1085" spans="1:38" ht="22" customHeight="1" x14ac:dyDescent="0.3">
      <c r="A1085" s="2">
        <v>43384</v>
      </c>
      <c r="B1085" s="3" t="s">
        <v>31</v>
      </c>
      <c r="C1085" s="3" t="s">
        <v>32</v>
      </c>
      <c r="D1085" s="4" t="s">
        <v>49</v>
      </c>
      <c r="E1085" s="4" t="s">
        <v>49</v>
      </c>
      <c r="F1085" s="3" t="s">
        <v>33</v>
      </c>
      <c r="G1085" s="4" t="s">
        <v>49</v>
      </c>
      <c r="H1085" s="4" t="s">
        <v>49</v>
      </c>
      <c r="I1085" s="3" t="s">
        <v>34</v>
      </c>
      <c r="J1085" s="3" t="s">
        <v>35</v>
      </c>
      <c r="K1085" s="3" t="s">
        <v>36</v>
      </c>
      <c r="L1085" s="3" t="s">
        <v>37</v>
      </c>
      <c r="M1085" s="3" t="s">
        <v>33</v>
      </c>
      <c r="N1085" s="4" t="s">
        <v>49</v>
      </c>
      <c r="O1085" s="4" t="s">
        <v>49</v>
      </c>
      <c r="P1085" s="3" t="s">
        <v>38</v>
      </c>
      <c r="Q1085" s="3" t="s">
        <v>39</v>
      </c>
      <c r="R1085" s="3" t="s">
        <v>1064</v>
      </c>
      <c r="S1085" s="3" t="s">
        <v>133</v>
      </c>
      <c r="T1085" s="3" t="s">
        <v>1065</v>
      </c>
      <c r="U1085" s="3" t="s">
        <v>42</v>
      </c>
      <c r="V1085" s="3" t="s">
        <v>43</v>
      </c>
      <c r="W1085" s="3" t="s">
        <v>44</v>
      </c>
      <c r="X1085" s="3" t="s">
        <v>45</v>
      </c>
      <c r="Y1085" s="3" t="s">
        <v>46</v>
      </c>
      <c r="Z1085" s="3" t="s">
        <v>875</v>
      </c>
      <c r="AA1085" s="3" t="s">
        <v>1161</v>
      </c>
      <c r="AB1085" s="12" t="str">
        <f t="shared" si="234"/>
        <v>2,4-Dichlorophenoxyacetic acid</v>
      </c>
      <c r="AC1085" s="10"/>
      <c r="AD1085" s="10"/>
      <c r="AE1085" s="4">
        <v>129320.01</v>
      </c>
      <c r="AF1085" s="4">
        <v>129.32</v>
      </c>
      <c r="AG1085" s="4">
        <v>1112000</v>
      </c>
      <c r="AJ1085" s="7"/>
      <c r="AK1085" s="7"/>
      <c r="AL1085" s="7"/>
    </row>
    <row r="1086" spans="1:38" ht="22" customHeight="1" x14ac:dyDescent="0.3">
      <c r="A1086" s="5">
        <v>43384</v>
      </c>
      <c r="B1086" s="6" t="s">
        <v>31</v>
      </c>
      <c r="C1086" s="6" t="s">
        <v>32</v>
      </c>
      <c r="D1086" s="7" t="s">
        <v>49</v>
      </c>
      <c r="E1086" s="7" t="s">
        <v>49</v>
      </c>
      <c r="F1086" s="6" t="s">
        <v>33</v>
      </c>
      <c r="G1086" s="7" t="s">
        <v>49</v>
      </c>
      <c r="H1086" s="7" t="s">
        <v>49</v>
      </c>
      <c r="I1086" s="6" t="s">
        <v>34</v>
      </c>
      <c r="J1086" s="6" t="s">
        <v>65</v>
      </c>
      <c r="K1086" s="7" t="s">
        <v>49</v>
      </c>
      <c r="L1086" s="7" t="s">
        <v>49</v>
      </c>
      <c r="M1086" s="6" t="s">
        <v>33</v>
      </c>
      <c r="N1086" s="7" t="s">
        <v>49</v>
      </c>
      <c r="O1086" s="7" t="s">
        <v>49</v>
      </c>
      <c r="P1086" s="6" t="s">
        <v>66</v>
      </c>
      <c r="Q1086" s="6" t="s">
        <v>39</v>
      </c>
      <c r="R1086" s="6" t="s">
        <v>67</v>
      </c>
      <c r="S1086" s="6" t="s">
        <v>68</v>
      </c>
      <c r="T1086" s="6" t="s">
        <v>69</v>
      </c>
      <c r="U1086" s="6" t="s">
        <v>70</v>
      </c>
      <c r="V1086" s="6" t="s">
        <v>43</v>
      </c>
      <c r="W1086" s="6" t="s">
        <v>44</v>
      </c>
      <c r="X1086" s="6" t="s">
        <v>45</v>
      </c>
      <c r="Y1086" s="6" t="s">
        <v>46</v>
      </c>
      <c r="Z1086" s="6" t="s">
        <v>73</v>
      </c>
      <c r="AA1086" s="6" t="s">
        <v>1221</v>
      </c>
      <c r="AB1086" s="12" t="s">
        <v>3158</v>
      </c>
      <c r="AC1086" s="7"/>
      <c r="AD1086" s="7"/>
      <c r="AE1086" s="7">
        <v>166320.01</v>
      </c>
      <c r="AF1086" s="7">
        <v>166.32</v>
      </c>
      <c r="AG1086" s="7">
        <v>2804000</v>
      </c>
      <c r="AJ1086" s="10"/>
      <c r="AK1086" s="10"/>
      <c r="AL1086" s="10"/>
    </row>
    <row r="1087" spans="1:38" ht="22" customHeight="1" x14ac:dyDescent="0.3">
      <c r="A1087" s="2">
        <v>43384</v>
      </c>
      <c r="B1087" s="3" t="s">
        <v>31</v>
      </c>
      <c r="C1087" s="3" t="s">
        <v>32</v>
      </c>
      <c r="D1087" s="4" t="s">
        <v>49</v>
      </c>
      <c r="E1087" s="4" t="s">
        <v>49</v>
      </c>
      <c r="F1087" s="3" t="s">
        <v>33</v>
      </c>
      <c r="G1087" s="4" t="s">
        <v>49</v>
      </c>
      <c r="H1087" s="4" t="s">
        <v>49</v>
      </c>
      <c r="I1087" s="3" t="s">
        <v>34</v>
      </c>
      <c r="J1087" s="3" t="s">
        <v>35</v>
      </c>
      <c r="K1087" s="3" t="s">
        <v>36</v>
      </c>
      <c r="L1087" s="3" t="s">
        <v>37</v>
      </c>
      <c r="M1087" s="3" t="s">
        <v>33</v>
      </c>
      <c r="N1087" s="4" t="s">
        <v>49</v>
      </c>
      <c r="O1087" s="4" t="s">
        <v>49</v>
      </c>
      <c r="P1087" s="3" t="s">
        <v>38</v>
      </c>
      <c r="Q1087" s="3" t="s">
        <v>39</v>
      </c>
      <c r="R1087" s="3" t="s">
        <v>40</v>
      </c>
      <c r="S1087" s="3" t="s">
        <v>37</v>
      </c>
      <c r="T1087" s="3" t="s">
        <v>41</v>
      </c>
      <c r="U1087" s="3" t="s">
        <v>42</v>
      </c>
      <c r="V1087" s="3" t="s">
        <v>43</v>
      </c>
      <c r="W1087" s="3" t="s">
        <v>44</v>
      </c>
      <c r="X1087" s="3" t="s">
        <v>45</v>
      </c>
      <c r="Y1087" s="3" t="s">
        <v>46</v>
      </c>
      <c r="Z1087" s="3" t="s">
        <v>875</v>
      </c>
      <c r="AA1087" s="3" t="s">
        <v>1149</v>
      </c>
      <c r="AB1087" s="12" t="str">
        <f t="shared" si="234"/>
        <v>2,4-Dichlorophenoxyacetic acid</v>
      </c>
      <c r="AC1087" s="10"/>
      <c r="AD1087" s="10"/>
      <c r="AE1087" s="4">
        <v>129460.01</v>
      </c>
      <c r="AF1087" s="4">
        <v>129.46</v>
      </c>
      <c r="AG1087" s="4">
        <v>379000</v>
      </c>
      <c r="AJ1087" s="7"/>
      <c r="AK1087" s="7"/>
      <c r="AL1087" s="7"/>
    </row>
    <row r="1088" spans="1:38" ht="22" customHeight="1" x14ac:dyDescent="0.3">
      <c r="A1088" s="5">
        <v>43384</v>
      </c>
      <c r="B1088" s="6" t="s">
        <v>31</v>
      </c>
      <c r="C1088" s="6" t="s">
        <v>32</v>
      </c>
      <c r="D1088" s="7" t="s">
        <v>49</v>
      </c>
      <c r="E1088" s="7" t="s">
        <v>49</v>
      </c>
      <c r="F1088" s="6" t="s">
        <v>33</v>
      </c>
      <c r="G1088" s="7" t="s">
        <v>49</v>
      </c>
      <c r="H1088" s="7" t="s">
        <v>49</v>
      </c>
      <c r="I1088" s="6" t="s">
        <v>34</v>
      </c>
      <c r="J1088" s="6" t="s">
        <v>65</v>
      </c>
      <c r="K1088" s="7" t="s">
        <v>49</v>
      </c>
      <c r="L1088" s="7" t="s">
        <v>49</v>
      </c>
      <c r="M1088" s="6" t="s">
        <v>33</v>
      </c>
      <c r="N1088" s="7" t="s">
        <v>49</v>
      </c>
      <c r="O1088" s="7" t="s">
        <v>49</v>
      </c>
      <c r="P1088" s="6" t="s">
        <v>66</v>
      </c>
      <c r="Q1088" s="6" t="s">
        <v>39</v>
      </c>
      <c r="R1088" s="6" t="s">
        <v>67</v>
      </c>
      <c r="S1088" s="6" t="s">
        <v>68</v>
      </c>
      <c r="T1088" s="6" t="s">
        <v>69</v>
      </c>
      <c r="U1088" s="6" t="s">
        <v>70</v>
      </c>
      <c r="V1088" s="6" t="s">
        <v>43</v>
      </c>
      <c r="W1088" s="6" t="s">
        <v>44</v>
      </c>
      <c r="X1088" s="6" t="s">
        <v>45</v>
      </c>
      <c r="Y1088" s="6" t="s">
        <v>46</v>
      </c>
      <c r="Z1088" s="6" t="s">
        <v>71</v>
      </c>
      <c r="AA1088" s="6" t="s">
        <v>1012</v>
      </c>
      <c r="AB1088" s="12" t="str">
        <f>IF(ISNUMBER(SEARCH("2,4 D",AA1088)),"2,4-Dichlorophenoxyacetic acid",IF(ISNUMBER(SEARCH("ACIDO",AA1088)),"2,4-Dichlorophenoxyacetic acid",IF(ISNUMBER(SEARCH("NAPHTHA",AA1088)),"Aromatic Solvent Mixture",IF(ISNUMBER(SEARCH("DIMETHYLAMINE",AA1088)),"Dimethylamine",IF(ISNUMBER(SEARCH("DIMETILAMINA",AA1088)),"Dimethylamine",IF(ISNUMBER(SEARCH("JUMP",AA1088)),"Diuron",IF(ISNUMBER(SEARCH("2-AMINO-2,3-DIMETHYL BUTYRAMIDE",AA1088)),"Herbicide Amine Intermediate",IF(ISNUMBER(SEARCH("TEBUTHIURON",AA1088)),"Tebuthiuron","FIXIT"))))))))</f>
        <v>Diuron</v>
      </c>
      <c r="AC1088" s="7"/>
      <c r="AD1088" s="7"/>
      <c r="AE1088" s="7">
        <v>44696</v>
      </c>
      <c r="AF1088" s="7">
        <v>44.7</v>
      </c>
      <c r="AG1088" s="7">
        <v>754000</v>
      </c>
      <c r="AJ1088" s="10"/>
      <c r="AK1088" s="10"/>
      <c r="AL1088" s="10"/>
    </row>
    <row r="1089" spans="1:38" ht="22" customHeight="1" x14ac:dyDescent="0.3">
      <c r="A1089" s="2">
        <v>43383</v>
      </c>
      <c r="B1089" s="3" t="s">
        <v>50</v>
      </c>
      <c r="C1089" s="3" t="s">
        <v>32</v>
      </c>
      <c r="D1089" s="4" t="s">
        <v>49</v>
      </c>
      <c r="E1089" s="4" t="s">
        <v>49</v>
      </c>
      <c r="F1089" s="3" t="s">
        <v>33</v>
      </c>
      <c r="G1089" s="4" t="s">
        <v>49</v>
      </c>
      <c r="H1089" s="4" t="s">
        <v>49</v>
      </c>
      <c r="I1089" s="3" t="s">
        <v>34</v>
      </c>
      <c r="J1089" s="3" t="s">
        <v>51</v>
      </c>
      <c r="K1089" s="4" t="s">
        <v>49</v>
      </c>
      <c r="L1089" s="3" t="s">
        <v>54</v>
      </c>
      <c r="M1089" s="3" t="s">
        <v>33</v>
      </c>
      <c r="N1089" s="4">
        <v>570501619.85000002</v>
      </c>
      <c r="O1089" s="4">
        <v>302280881</v>
      </c>
      <c r="P1089" s="3" t="s">
        <v>1206</v>
      </c>
      <c r="Q1089" s="3" t="s">
        <v>39</v>
      </c>
      <c r="R1089" s="3" t="s">
        <v>60</v>
      </c>
      <c r="S1089" s="3" t="s">
        <v>61</v>
      </c>
      <c r="T1089" s="3" t="s">
        <v>62</v>
      </c>
      <c r="U1089" s="3" t="s">
        <v>56</v>
      </c>
      <c r="V1089" s="3" t="s">
        <v>43</v>
      </c>
      <c r="W1089" s="3" t="s">
        <v>44</v>
      </c>
      <c r="X1089" s="3" t="s">
        <v>45</v>
      </c>
      <c r="Y1089" s="3" t="s">
        <v>46</v>
      </c>
      <c r="Z1089" s="3" t="s">
        <v>1080</v>
      </c>
      <c r="AA1089" s="3" t="s">
        <v>1222</v>
      </c>
      <c r="AB1089" s="12" t="str">
        <f t="shared" si="234"/>
        <v>Omethoate</v>
      </c>
      <c r="AC1089" s="10"/>
      <c r="AD1089" s="10"/>
      <c r="AE1089" s="4">
        <v>331200.01</v>
      </c>
      <c r="AF1089" s="4">
        <v>331.2</v>
      </c>
      <c r="AG1089" s="4">
        <v>2740000</v>
      </c>
      <c r="AJ1089" s="7"/>
      <c r="AK1089" s="7"/>
      <c r="AL1089" s="7"/>
    </row>
    <row r="1090" spans="1:38" ht="22" customHeight="1" x14ac:dyDescent="0.3">
      <c r="A1090" s="5">
        <v>43382</v>
      </c>
      <c r="B1090" s="6" t="s">
        <v>50</v>
      </c>
      <c r="C1090" s="6" t="s">
        <v>32</v>
      </c>
      <c r="D1090" s="7" t="s">
        <v>49</v>
      </c>
      <c r="E1090" s="7" t="s">
        <v>49</v>
      </c>
      <c r="F1090" s="6" t="s">
        <v>33</v>
      </c>
      <c r="G1090" s="7" t="s">
        <v>49</v>
      </c>
      <c r="H1090" s="7" t="s">
        <v>49</v>
      </c>
      <c r="I1090" s="6" t="s">
        <v>34</v>
      </c>
      <c r="J1090" s="6" t="s">
        <v>779</v>
      </c>
      <c r="K1090" s="7" t="s">
        <v>49</v>
      </c>
      <c r="L1090" s="6" t="s">
        <v>97</v>
      </c>
      <c r="M1090" s="7" t="s">
        <v>49</v>
      </c>
      <c r="N1090" s="7" t="s">
        <v>49</v>
      </c>
      <c r="O1090" s="7" t="s">
        <v>49</v>
      </c>
      <c r="P1090" s="6" t="s">
        <v>780</v>
      </c>
      <c r="Q1090" s="6" t="s">
        <v>560</v>
      </c>
      <c r="R1090" s="6" t="s">
        <v>96</v>
      </c>
      <c r="S1090" s="6" t="s">
        <v>97</v>
      </c>
      <c r="T1090" s="6" t="s">
        <v>98</v>
      </c>
      <c r="U1090" s="6" t="s">
        <v>99</v>
      </c>
      <c r="V1090" s="6" t="s">
        <v>90</v>
      </c>
      <c r="W1090" s="6" t="s">
        <v>44</v>
      </c>
      <c r="X1090" s="6" t="s">
        <v>91</v>
      </c>
      <c r="Y1090" s="6" t="s">
        <v>46</v>
      </c>
      <c r="Z1090" s="6" t="s">
        <v>781</v>
      </c>
      <c r="AA1090" s="6" t="s">
        <v>1223</v>
      </c>
      <c r="AB1090" s="12" t="str">
        <f t="shared" ref="AB1090" si="236">IF(ISNUMBER(SEARCH("2,4 D",AA1088)),"2,4-Dichlorophenoxyacetic acid",IF(ISNUMBER(SEARCH("ACIDO",AA1088)),"2,4-Dichlorophenoxyacetic acid",IF(ISNUMBER(SEARCH("NAPHTHA",AA1088)),"Aromatic Solvent Mixture",IF(ISNUMBER(SEARCH("DIMETHYLAMINE",AA1088)),"Dimethylamine",IF(ISNUMBER(SEARCH("DIMETILAMINA",AA1088)),"Dimethylamine",IF(ISNUMBER(SEARCH("JUMP",AA1088)),"Diuron",IF(ISNUMBER(SEARCH(" 2-AMINO-2,3-DIMETHYL BUTYRAMIDE",AA1088)),"Herbicide Amine Intermediate",IF(ISNUMBER(SEARCH("TEBUTHIURON",AA1088)),"Tebuthiuron",IF(ISNUMBER(SEARCH("DMS",AA1088)),"Dimethyl Sulfate",IF(ISNUMBER(SEARCH("2,4-XILIDIN",AA1088)),"2,4-Xylidine","FIX IT"))))))))))</f>
        <v>Diuron</v>
      </c>
      <c r="AC1090" s="7"/>
      <c r="AD1090" s="7"/>
      <c r="AE1090" s="7">
        <v>84604</v>
      </c>
      <c r="AF1090" s="7">
        <v>84.6</v>
      </c>
      <c r="AG1090" s="7">
        <v>251000</v>
      </c>
      <c r="AJ1090" s="10"/>
      <c r="AK1090" s="10"/>
      <c r="AL1090" s="10"/>
    </row>
    <row r="1091" spans="1:38" ht="22" customHeight="1" x14ac:dyDescent="0.3">
      <c r="A1091" s="2">
        <v>43377</v>
      </c>
      <c r="B1091" s="3" t="s">
        <v>31</v>
      </c>
      <c r="C1091" s="3" t="s">
        <v>32</v>
      </c>
      <c r="D1091" s="4" t="s">
        <v>49</v>
      </c>
      <c r="E1091" s="4" t="s">
        <v>49</v>
      </c>
      <c r="F1091" s="3" t="s">
        <v>33</v>
      </c>
      <c r="G1091" s="4" t="s">
        <v>49</v>
      </c>
      <c r="H1091" s="4" t="s">
        <v>49</v>
      </c>
      <c r="I1091" s="3" t="s">
        <v>34</v>
      </c>
      <c r="J1091" s="3" t="s">
        <v>77</v>
      </c>
      <c r="K1091" s="3" t="s">
        <v>78</v>
      </c>
      <c r="L1091" s="3" t="s">
        <v>68</v>
      </c>
      <c r="M1091" s="3" t="s">
        <v>33</v>
      </c>
      <c r="N1091" s="4" t="s">
        <v>49</v>
      </c>
      <c r="O1091" s="4" t="s">
        <v>49</v>
      </c>
      <c r="P1091" s="3" t="s">
        <v>79</v>
      </c>
      <c r="Q1091" s="3" t="s">
        <v>39</v>
      </c>
      <c r="R1091" s="3" t="s">
        <v>67</v>
      </c>
      <c r="S1091" s="3" t="s">
        <v>68</v>
      </c>
      <c r="T1091" s="3" t="s">
        <v>69</v>
      </c>
      <c r="U1091" s="3" t="s">
        <v>70</v>
      </c>
      <c r="V1091" s="3" t="s">
        <v>43</v>
      </c>
      <c r="W1091" s="3" t="s">
        <v>44</v>
      </c>
      <c r="X1091" s="3" t="s">
        <v>45</v>
      </c>
      <c r="Y1091" s="3" t="s">
        <v>46</v>
      </c>
      <c r="Z1091" s="3" t="s">
        <v>234</v>
      </c>
      <c r="AA1091" s="3" t="s">
        <v>1224</v>
      </c>
      <c r="AB1091" s="12" t="s">
        <v>3176</v>
      </c>
      <c r="AC1091" s="10"/>
      <c r="AD1091" s="10"/>
      <c r="AE1091" s="4">
        <v>3034</v>
      </c>
      <c r="AF1091" s="4">
        <v>3.03</v>
      </c>
      <c r="AG1091" s="4">
        <v>33500</v>
      </c>
      <c r="AJ1091" s="7"/>
      <c r="AK1091" s="7"/>
      <c r="AL1091" s="7"/>
    </row>
    <row r="1092" spans="1:38" ht="22" customHeight="1" x14ac:dyDescent="0.3">
      <c r="A1092" s="5">
        <v>43377</v>
      </c>
      <c r="B1092" s="6" t="s">
        <v>31</v>
      </c>
      <c r="C1092" s="6" t="s">
        <v>32</v>
      </c>
      <c r="D1092" s="7" t="s">
        <v>49</v>
      </c>
      <c r="E1092" s="7" t="s">
        <v>49</v>
      </c>
      <c r="F1092" s="6" t="s">
        <v>33</v>
      </c>
      <c r="G1092" s="7" t="s">
        <v>49</v>
      </c>
      <c r="H1092" s="7" t="s">
        <v>49</v>
      </c>
      <c r="I1092" s="6" t="s">
        <v>34</v>
      </c>
      <c r="J1092" s="6" t="s">
        <v>77</v>
      </c>
      <c r="K1092" s="6" t="s">
        <v>78</v>
      </c>
      <c r="L1092" s="6" t="s">
        <v>68</v>
      </c>
      <c r="M1092" s="6" t="s">
        <v>33</v>
      </c>
      <c r="N1092" s="7" t="s">
        <v>49</v>
      </c>
      <c r="O1092" s="7" t="s">
        <v>49</v>
      </c>
      <c r="P1092" s="6" t="s">
        <v>79</v>
      </c>
      <c r="Q1092" s="6" t="s">
        <v>39</v>
      </c>
      <c r="R1092" s="6" t="s">
        <v>67</v>
      </c>
      <c r="S1092" s="6" t="s">
        <v>68</v>
      </c>
      <c r="T1092" s="6" t="s">
        <v>69</v>
      </c>
      <c r="U1092" s="6" t="s">
        <v>70</v>
      </c>
      <c r="V1092" s="6" t="s">
        <v>43</v>
      </c>
      <c r="W1092" s="6" t="s">
        <v>44</v>
      </c>
      <c r="X1092" s="6" t="s">
        <v>45</v>
      </c>
      <c r="Y1092" s="6" t="s">
        <v>46</v>
      </c>
      <c r="Z1092" s="6" t="s">
        <v>82</v>
      </c>
      <c r="AA1092" s="6" t="s">
        <v>1225</v>
      </c>
      <c r="AB1092" s="18" t="s">
        <v>3193</v>
      </c>
      <c r="AC1092" s="7"/>
      <c r="AD1092" s="7"/>
      <c r="AE1092" s="7">
        <v>103050</v>
      </c>
      <c r="AF1092" s="7">
        <v>103.05</v>
      </c>
      <c r="AG1092" s="7">
        <v>2523000</v>
      </c>
      <c r="AJ1092" s="10"/>
      <c r="AK1092" s="10"/>
      <c r="AL1092" s="10"/>
    </row>
    <row r="1093" spans="1:38" ht="22" customHeight="1" x14ac:dyDescent="0.3">
      <c r="A1093" s="2">
        <v>43377</v>
      </c>
      <c r="B1093" s="3" t="s">
        <v>31</v>
      </c>
      <c r="C1093" s="3" t="s">
        <v>32</v>
      </c>
      <c r="D1093" s="4" t="s">
        <v>49</v>
      </c>
      <c r="E1093" s="4" t="s">
        <v>49</v>
      </c>
      <c r="F1093" s="3" t="s">
        <v>33</v>
      </c>
      <c r="G1093" s="4" t="s">
        <v>49</v>
      </c>
      <c r="H1093" s="4" t="s">
        <v>49</v>
      </c>
      <c r="I1093" s="3" t="s">
        <v>34</v>
      </c>
      <c r="J1093" s="3" t="s">
        <v>77</v>
      </c>
      <c r="K1093" s="3" t="s">
        <v>78</v>
      </c>
      <c r="L1093" s="3" t="s">
        <v>68</v>
      </c>
      <c r="M1093" s="3" t="s">
        <v>33</v>
      </c>
      <c r="N1093" s="4" t="s">
        <v>49</v>
      </c>
      <c r="O1093" s="4" t="s">
        <v>49</v>
      </c>
      <c r="P1093" s="3" t="s">
        <v>79</v>
      </c>
      <c r="Q1093" s="3" t="s">
        <v>39</v>
      </c>
      <c r="R1093" s="3" t="s">
        <v>67</v>
      </c>
      <c r="S1093" s="3" t="s">
        <v>68</v>
      </c>
      <c r="T1093" s="3" t="s">
        <v>69</v>
      </c>
      <c r="U1093" s="3" t="s">
        <v>70</v>
      </c>
      <c r="V1093" s="3" t="s">
        <v>43</v>
      </c>
      <c r="W1093" s="3" t="s">
        <v>44</v>
      </c>
      <c r="X1093" s="3" t="s">
        <v>45</v>
      </c>
      <c r="Y1093" s="3" t="s">
        <v>46</v>
      </c>
      <c r="Z1093" s="3" t="s">
        <v>82</v>
      </c>
      <c r="AA1093" s="3" t="s">
        <v>1226</v>
      </c>
      <c r="AB1093" s="12" t="str">
        <f t="shared" si="234"/>
        <v>Methomyl</v>
      </c>
      <c r="AC1093" s="10"/>
      <c r="AD1093" s="10"/>
      <c r="AE1093" s="4">
        <v>19800</v>
      </c>
      <c r="AF1093" s="4">
        <v>19.8</v>
      </c>
      <c r="AG1093" s="4">
        <v>485000</v>
      </c>
      <c r="AJ1093" s="7"/>
      <c r="AK1093" s="7"/>
      <c r="AL1093" s="7"/>
    </row>
    <row r="1094" spans="1:38" ht="22" customHeight="1" x14ac:dyDescent="0.3">
      <c r="A1094" s="5">
        <v>43377</v>
      </c>
      <c r="B1094" s="6" t="s">
        <v>31</v>
      </c>
      <c r="C1094" s="6" t="s">
        <v>32</v>
      </c>
      <c r="D1094" s="7" t="s">
        <v>49</v>
      </c>
      <c r="E1094" s="7" t="s">
        <v>49</v>
      </c>
      <c r="F1094" s="6" t="s">
        <v>33</v>
      </c>
      <c r="G1094" s="7" t="s">
        <v>49</v>
      </c>
      <c r="H1094" s="7" t="s">
        <v>49</v>
      </c>
      <c r="I1094" s="6" t="s">
        <v>34</v>
      </c>
      <c r="J1094" s="6" t="s">
        <v>65</v>
      </c>
      <c r="K1094" s="7" t="s">
        <v>49</v>
      </c>
      <c r="L1094" s="7" t="s">
        <v>49</v>
      </c>
      <c r="M1094" s="6" t="s">
        <v>33</v>
      </c>
      <c r="N1094" s="7" t="s">
        <v>49</v>
      </c>
      <c r="O1094" s="7" t="s">
        <v>49</v>
      </c>
      <c r="P1094" s="6" t="s">
        <v>66</v>
      </c>
      <c r="Q1094" s="6" t="s">
        <v>39</v>
      </c>
      <c r="R1094" s="6" t="s">
        <v>67</v>
      </c>
      <c r="S1094" s="6" t="s">
        <v>68</v>
      </c>
      <c r="T1094" s="6" t="s">
        <v>69</v>
      </c>
      <c r="U1094" s="6" t="s">
        <v>70</v>
      </c>
      <c r="V1094" s="6" t="s">
        <v>43</v>
      </c>
      <c r="W1094" s="6" t="s">
        <v>44</v>
      </c>
      <c r="X1094" s="6" t="s">
        <v>45</v>
      </c>
      <c r="Y1094" s="6" t="s">
        <v>46</v>
      </c>
      <c r="Z1094" s="6" t="s">
        <v>71</v>
      </c>
      <c r="AA1094" s="6" t="s">
        <v>1187</v>
      </c>
      <c r="AB1094" s="12" t="str">
        <f>IF(ISNUMBER(SEARCH("2,4 D",AA1094)),"2,4-Dichlorophenoxyacetic acid",IF(ISNUMBER(SEARCH("ACIDO",AA1094)),"2,4-Dichlorophenoxyacetic acid",IF(ISNUMBER(SEARCH("NAPHTHA",AA1094)),"Aromatic Solvent Mixture",IF(ISNUMBER(SEARCH("DIMETHYLAMINE",AA1094)),"Dimethylamine",IF(ISNUMBER(SEARCH("DIMETILAMINA",AA1094)),"Dimethylamine",IF(ISNUMBER(SEARCH("JUMP",AA1094)),"Diuron",IF(ISNUMBER(SEARCH("2-AMINO-2,3-DIMETHYL BUTYRAMIDE",AA1094)),"Herbicide Amine Intermediate",IF(ISNUMBER(SEARCH("TEBUTHIURON",AA1094)),"Tebuthiuron","FIXIT"))))))))</f>
        <v>Diuron</v>
      </c>
      <c r="AC1094" s="7"/>
      <c r="AD1094" s="7"/>
      <c r="AE1094" s="7">
        <v>134089</v>
      </c>
      <c r="AF1094" s="7">
        <v>134.09</v>
      </c>
      <c r="AG1094" s="7">
        <v>2261000</v>
      </c>
      <c r="AJ1094" s="10"/>
      <c r="AK1094" s="10"/>
      <c r="AL1094" s="10"/>
    </row>
    <row r="1095" spans="1:38" ht="22" customHeight="1" x14ac:dyDescent="0.3">
      <c r="A1095" s="2">
        <v>43377</v>
      </c>
      <c r="B1095" s="3" t="s">
        <v>31</v>
      </c>
      <c r="C1095" s="3" t="s">
        <v>32</v>
      </c>
      <c r="D1095" s="4" t="s">
        <v>49</v>
      </c>
      <c r="E1095" s="4" t="s">
        <v>49</v>
      </c>
      <c r="F1095" s="3" t="s">
        <v>33</v>
      </c>
      <c r="G1095" s="4" t="s">
        <v>49</v>
      </c>
      <c r="H1095" s="4" t="s">
        <v>49</v>
      </c>
      <c r="I1095" s="3" t="s">
        <v>34</v>
      </c>
      <c r="J1095" s="3" t="s">
        <v>77</v>
      </c>
      <c r="K1095" s="3" t="s">
        <v>78</v>
      </c>
      <c r="L1095" s="3" t="s">
        <v>68</v>
      </c>
      <c r="M1095" s="3" t="s">
        <v>33</v>
      </c>
      <c r="N1095" s="4" t="s">
        <v>49</v>
      </c>
      <c r="O1095" s="4" t="s">
        <v>49</v>
      </c>
      <c r="P1095" s="3" t="s">
        <v>79</v>
      </c>
      <c r="Q1095" s="3" t="s">
        <v>39</v>
      </c>
      <c r="R1095" s="3" t="s">
        <v>67</v>
      </c>
      <c r="S1095" s="3" t="s">
        <v>68</v>
      </c>
      <c r="T1095" s="3" t="s">
        <v>69</v>
      </c>
      <c r="U1095" s="3" t="s">
        <v>70</v>
      </c>
      <c r="V1095" s="3" t="s">
        <v>43</v>
      </c>
      <c r="W1095" s="3" t="s">
        <v>44</v>
      </c>
      <c r="X1095" s="3" t="s">
        <v>45</v>
      </c>
      <c r="Y1095" s="3" t="s">
        <v>46</v>
      </c>
      <c r="Z1095" s="3" t="s">
        <v>82</v>
      </c>
      <c r="AA1095" s="3" t="s">
        <v>1227</v>
      </c>
      <c r="AB1095" s="12" t="str">
        <f t="shared" si="234"/>
        <v>Chlorpyrifos</v>
      </c>
      <c r="AC1095" s="10"/>
      <c r="AD1095" s="10"/>
      <c r="AE1095" s="4">
        <v>39920</v>
      </c>
      <c r="AF1095" s="4">
        <v>39.92</v>
      </c>
      <c r="AG1095" s="4">
        <v>977000</v>
      </c>
      <c r="AJ1095" s="7"/>
      <c r="AK1095" s="7"/>
      <c r="AL1095" s="7"/>
    </row>
    <row r="1096" spans="1:38" ht="22" customHeight="1" x14ac:dyDescent="0.3">
      <c r="A1096" s="5">
        <v>43377</v>
      </c>
      <c r="B1096" s="6" t="s">
        <v>31</v>
      </c>
      <c r="C1096" s="6" t="s">
        <v>32</v>
      </c>
      <c r="D1096" s="7" t="s">
        <v>49</v>
      </c>
      <c r="E1096" s="7" t="s">
        <v>49</v>
      </c>
      <c r="F1096" s="6" t="s">
        <v>33</v>
      </c>
      <c r="G1096" s="7" t="s">
        <v>49</v>
      </c>
      <c r="H1096" s="7" t="s">
        <v>49</v>
      </c>
      <c r="I1096" s="6" t="s">
        <v>34</v>
      </c>
      <c r="J1096" s="6" t="s">
        <v>65</v>
      </c>
      <c r="K1096" s="7" t="s">
        <v>49</v>
      </c>
      <c r="L1096" s="7" t="s">
        <v>49</v>
      </c>
      <c r="M1096" s="6" t="s">
        <v>33</v>
      </c>
      <c r="N1096" s="7" t="s">
        <v>49</v>
      </c>
      <c r="O1096" s="7" t="s">
        <v>49</v>
      </c>
      <c r="P1096" s="6" t="s">
        <v>66</v>
      </c>
      <c r="Q1096" s="6" t="s">
        <v>39</v>
      </c>
      <c r="R1096" s="6" t="s">
        <v>67</v>
      </c>
      <c r="S1096" s="6" t="s">
        <v>68</v>
      </c>
      <c r="T1096" s="6" t="s">
        <v>69</v>
      </c>
      <c r="U1096" s="6" t="s">
        <v>70</v>
      </c>
      <c r="V1096" s="6" t="s">
        <v>43</v>
      </c>
      <c r="W1096" s="6" t="s">
        <v>44</v>
      </c>
      <c r="X1096" s="6" t="s">
        <v>45</v>
      </c>
      <c r="Y1096" s="6" t="s">
        <v>46</v>
      </c>
      <c r="Z1096" s="6" t="s">
        <v>219</v>
      </c>
      <c r="AA1096" s="6" t="s">
        <v>1228</v>
      </c>
      <c r="AB1096" s="12" t="str">
        <f t="shared" si="234"/>
        <v>Diuron</v>
      </c>
      <c r="AC1096" s="7"/>
      <c r="AD1096" s="7"/>
      <c r="AE1096" s="7">
        <v>120870</v>
      </c>
      <c r="AF1096" s="7">
        <v>120.87</v>
      </c>
      <c r="AG1096" s="7">
        <v>1644000</v>
      </c>
      <c r="AJ1096" s="10"/>
      <c r="AK1096" s="10"/>
      <c r="AL1096" s="10"/>
    </row>
    <row r="1097" spans="1:38" ht="22" customHeight="1" x14ac:dyDescent="0.3">
      <c r="A1097" s="2">
        <v>43377</v>
      </c>
      <c r="B1097" s="3" t="s">
        <v>31</v>
      </c>
      <c r="C1097" s="3" t="s">
        <v>32</v>
      </c>
      <c r="D1097" s="4" t="s">
        <v>49</v>
      </c>
      <c r="E1097" s="4" t="s">
        <v>49</v>
      </c>
      <c r="F1097" s="3" t="s">
        <v>33</v>
      </c>
      <c r="G1097" s="4" t="s">
        <v>49</v>
      </c>
      <c r="H1097" s="4" t="s">
        <v>49</v>
      </c>
      <c r="I1097" s="3" t="s">
        <v>34</v>
      </c>
      <c r="J1097" s="3" t="s">
        <v>77</v>
      </c>
      <c r="K1097" s="3" t="s">
        <v>78</v>
      </c>
      <c r="L1097" s="3" t="s">
        <v>68</v>
      </c>
      <c r="M1097" s="3" t="s">
        <v>33</v>
      </c>
      <c r="N1097" s="4" t="s">
        <v>49</v>
      </c>
      <c r="O1097" s="4" t="s">
        <v>49</v>
      </c>
      <c r="P1097" s="3" t="s">
        <v>79</v>
      </c>
      <c r="Q1097" s="3" t="s">
        <v>39</v>
      </c>
      <c r="R1097" s="3" t="s">
        <v>67</v>
      </c>
      <c r="S1097" s="3" t="s">
        <v>68</v>
      </c>
      <c r="T1097" s="3" t="s">
        <v>69</v>
      </c>
      <c r="U1097" s="3" t="s">
        <v>70</v>
      </c>
      <c r="V1097" s="3" t="s">
        <v>43</v>
      </c>
      <c r="W1097" s="3" t="s">
        <v>44</v>
      </c>
      <c r="X1097" s="3" t="s">
        <v>45</v>
      </c>
      <c r="Y1097" s="3" t="s">
        <v>46</v>
      </c>
      <c r="Z1097" s="3" t="s">
        <v>82</v>
      </c>
      <c r="AA1097" s="3" t="s">
        <v>1229</v>
      </c>
      <c r="AB1097" s="18" t="s">
        <v>3193</v>
      </c>
      <c r="AC1097" s="10"/>
      <c r="AD1097" s="10"/>
      <c r="AE1097" s="4">
        <v>144270</v>
      </c>
      <c r="AF1097" s="4">
        <v>144.27000000000001</v>
      </c>
      <c r="AG1097" s="4">
        <v>3532000</v>
      </c>
      <c r="AJ1097" s="7"/>
      <c r="AK1097" s="7"/>
      <c r="AL1097" s="7"/>
    </row>
    <row r="1098" spans="1:38" ht="22" customHeight="1" x14ac:dyDescent="0.3">
      <c r="A1098" s="5">
        <v>43376</v>
      </c>
      <c r="B1098" s="6" t="s">
        <v>212</v>
      </c>
      <c r="C1098" s="6" t="s">
        <v>1230</v>
      </c>
      <c r="D1098" s="6" t="s">
        <v>660</v>
      </c>
      <c r="E1098" s="6" t="s">
        <v>44</v>
      </c>
      <c r="F1098" s="6" t="s">
        <v>33</v>
      </c>
      <c r="G1098" s="8">
        <v>410183636</v>
      </c>
      <c r="H1098" s="7" t="s">
        <v>49</v>
      </c>
      <c r="I1098" s="6" t="s">
        <v>1231</v>
      </c>
      <c r="J1098" s="6" t="s">
        <v>77</v>
      </c>
      <c r="K1098" s="6" t="s">
        <v>78</v>
      </c>
      <c r="L1098" s="6" t="s">
        <v>68</v>
      </c>
      <c r="M1098" s="6" t="s">
        <v>33</v>
      </c>
      <c r="N1098" s="7" t="s">
        <v>49</v>
      </c>
      <c r="O1098" s="7" t="s">
        <v>49</v>
      </c>
      <c r="P1098" s="6" t="s">
        <v>79</v>
      </c>
      <c r="Q1098" s="6" t="s">
        <v>1232</v>
      </c>
      <c r="R1098" s="6" t="s">
        <v>67</v>
      </c>
      <c r="S1098" s="6" t="s">
        <v>68</v>
      </c>
      <c r="T1098" s="6" t="s">
        <v>69</v>
      </c>
      <c r="U1098" s="6" t="s">
        <v>70</v>
      </c>
      <c r="V1098" s="6" t="s">
        <v>217</v>
      </c>
      <c r="W1098" s="6" t="s">
        <v>44</v>
      </c>
      <c r="X1098" s="6" t="s">
        <v>218</v>
      </c>
      <c r="Y1098" s="6" t="s">
        <v>46</v>
      </c>
      <c r="Z1098" s="6" t="s">
        <v>82</v>
      </c>
      <c r="AA1098" s="6" t="s">
        <v>1233</v>
      </c>
      <c r="AB1098" s="7"/>
      <c r="AC1098" s="7"/>
      <c r="AD1098" s="7"/>
      <c r="AE1098" s="7">
        <v>12489</v>
      </c>
      <c r="AF1098" s="7">
        <v>12.49</v>
      </c>
      <c r="AG1098" s="7">
        <v>306000</v>
      </c>
      <c r="AJ1098" s="10"/>
      <c r="AK1098" s="10"/>
      <c r="AL1098" s="10"/>
    </row>
    <row r="1099" spans="1:38" ht="22" customHeight="1" x14ac:dyDescent="0.3">
      <c r="A1099" s="2">
        <v>43376</v>
      </c>
      <c r="B1099" s="3" t="s">
        <v>50</v>
      </c>
      <c r="C1099" s="3" t="s">
        <v>32</v>
      </c>
      <c r="D1099" s="4" t="s">
        <v>49</v>
      </c>
      <c r="E1099" s="4" t="s">
        <v>49</v>
      </c>
      <c r="F1099" s="3" t="s">
        <v>33</v>
      </c>
      <c r="G1099" s="4" t="s">
        <v>49</v>
      </c>
      <c r="H1099" s="4" t="s">
        <v>49</v>
      </c>
      <c r="I1099" s="3" t="s">
        <v>34</v>
      </c>
      <c r="J1099" s="3" t="s">
        <v>614</v>
      </c>
      <c r="K1099" s="4" t="s">
        <v>49</v>
      </c>
      <c r="L1099" s="3" t="s">
        <v>61</v>
      </c>
      <c r="M1099" s="4" t="s">
        <v>49</v>
      </c>
      <c r="N1099" s="4" t="s">
        <v>49</v>
      </c>
      <c r="O1099" s="4" t="s">
        <v>49</v>
      </c>
      <c r="P1099" s="3" t="s">
        <v>615</v>
      </c>
      <c r="Q1099" s="3" t="s">
        <v>39</v>
      </c>
      <c r="R1099" s="3" t="s">
        <v>151</v>
      </c>
      <c r="S1099" s="3" t="s">
        <v>149</v>
      </c>
      <c r="T1099" s="3" t="s">
        <v>152</v>
      </c>
      <c r="U1099" s="3" t="s">
        <v>42</v>
      </c>
      <c r="V1099" s="3" t="s">
        <v>43</v>
      </c>
      <c r="W1099" s="3" t="s">
        <v>44</v>
      </c>
      <c r="X1099" s="3" t="s">
        <v>45</v>
      </c>
      <c r="Y1099" s="3" t="s">
        <v>46</v>
      </c>
      <c r="Z1099" s="3" t="s">
        <v>936</v>
      </c>
      <c r="AA1099" s="3" t="s">
        <v>1234</v>
      </c>
      <c r="AB1099" s="12" t="str">
        <f t="shared" ref="AB1099:AB1122" si="237">IF(ISNUMBER(SEARCH("CARBENDAZIM",AA1099)),"Carbendazim",IF(ISNUMBER(SEARCH("4-D",AA1099)),"2,4-Dichlorophenoxyacetic acid",IF(ISNUMBER(SEARCH("RIDOVER",AA1099)),"Glyphosate",IF(ISNUMBER(SEARCH("POQUER",AA1099)),"Clethodim",IF(ISNUMBER(SEARCH("LITER",AA1099)),"Imidacloprid",IF(ISNUMBER(SEARCH("PYRINEX",AA1099)),"Chlorpyrifos",IF(ISNUMBER(SEARCH("ORBIT",AA1099)),"Omethoate",IF(ISNUMBER(SEARCH("HEXARON",AA1099)),"Diuron",IF(ISNUMBER(SEARCH("ISOPROPYLAMINE",AA1099)),"Isopropylamine",IF(ISNUMBER(SEARCH("GLYPHOSATE",AA1099)),"Glyphosate",IF(ISNUMBER(SEARCH("MANCOZEB",AA1099)),"Mancozeb Indofil",IF(ISNUMBER(SEARCH("PARAQUAT",AA1099)),"Paraquat",IF(ISNUMBER(SEARCH("CAROMAX",AA1099)),"Aromatic Solvent Mixture",IF(ISNUMBER(SEARCH("BUTIRON",AA1099)),"Tebuthiuron",IF(ISNUMBER(SEARCH("VORAZ",AA1099)),"Methomyl",IF(ISNUMBER(SEARCH("IMIDACLOPRID",AA1099)),"Imidacloprid",IF(ISNUMBER(SEARCH("2 4 D",AA1099)),"2,4-Dichlorophenoxyacetic acid",IF(ISNUMBER(SEARCH("IMIDACL",AA1099)),"Imidacloprid",IF(ISNUMBER(SEARCH("DIUREX",AA1099)),"Diuron",IF(ISNUMBER(SEARCH("RAPEL",AA1099)),"Acephate","fix it"))))))))))))))))))))</f>
        <v>Aromatic Solvent Mixture</v>
      </c>
      <c r="AC1099" s="10"/>
      <c r="AD1099" s="10"/>
      <c r="AE1099" s="4">
        <v>159920</v>
      </c>
      <c r="AF1099" s="4">
        <v>159.91999999999999</v>
      </c>
      <c r="AG1099" s="3" t="s">
        <v>49</v>
      </c>
      <c r="AJ1099" s="7"/>
      <c r="AK1099" s="7"/>
      <c r="AL1099" s="7"/>
    </row>
    <row r="1100" spans="1:38" ht="22" customHeight="1" x14ac:dyDescent="0.3">
      <c r="A1100" s="5">
        <v>43374</v>
      </c>
      <c r="B1100" s="6" t="s">
        <v>31</v>
      </c>
      <c r="C1100" s="6" t="s">
        <v>32</v>
      </c>
      <c r="D1100" s="7" t="s">
        <v>49</v>
      </c>
      <c r="E1100" s="7" t="s">
        <v>49</v>
      </c>
      <c r="F1100" s="6" t="s">
        <v>33</v>
      </c>
      <c r="G1100" s="7" t="s">
        <v>49</v>
      </c>
      <c r="H1100" s="7" t="s">
        <v>49</v>
      </c>
      <c r="I1100" s="6" t="s">
        <v>34</v>
      </c>
      <c r="J1100" s="6" t="s">
        <v>35</v>
      </c>
      <c r="K1100" s="6" t="s">
        <v>36</v>
      </c>
      <c r="L1100" s="6" t="s">
        <v>37</v>
      </c>
      <c r="M1100" s="6" t="s">
        <v>33</v>
      </c>
      <c r="N1100" s="7" t="s">
        <v>49</v>
      </c>
      <c r="O1100" s="7" t="s">
        <v>49</v>
      </c>
      <c r="P1100" s="6" t="s">
        <v>38</v>
      </c>
      <c r="Q1100" s="6" t="s">
        <v>39</v>
      </c>
      <c r="R1100" s="6" t="s">
        <v>40</v>
      </c>
      <c r="S1100" s="6" t="s">
        <v>37</v>
      </c>
      <c r="T1100" s="6" t="s">
        <v>41</v>
      </c>
      <c r="U1100" s="6" t="s">
        <v>42</v>
      </c>
      <c r="V1100" s="6" t="s">
        <v>43</v>
      </c>
      <c r="W1100" s="6" t="s">
        <v>44</v>
      </c>
      <c r="X1100" s="6" t="s">
        <v>45</v>
      </c>
      <c r="Y1100" s="6" t="s">
        <v>46</v>
      </c>
      <c r="Z1100" s="6" t="s">
        <v>875</v>
      </c>
      <c r="AA1100" s="6" t="s">
        <v>1235</v>
      </c>
      <c r="AB1100" s="12" t="str">
        <f t="shared" si="237"/>
        <v>2,4-Dichlorophenoxyacetic acid</v>
      </c>
      <c r="AC1100" s="7"/>
      <c r="AD1100" s="7"/>
      <c r="AE1100" s="7">
        <v>185100.01</v>
      </c>
      <c r="AF1100" s="7">
        <v>185.1</v>
      </c>
      <c r="AG1100" s="7">
        <v>541000</v>
      </c>
      <c r="AJ1100" s="10"/>
      <c r="AK1100" s="10"/>
      <c r="AL1100" s="10"/>
    </row>
    <row r="1101" spans="1:38" ht="22" customHeight="1" x14ac:dyDescent="0.3">
      <c r="A1101" s="2">
        <v>43374</v>
      </c>
      <c r="B1101" s="3" t="s">
        <v>31</v>
      </c>
      <c r="C1101" s="3" t="s">
        <v>32</v>
      </c>
      <c r="D1101" s="4" t="s">
        <v>49</v>
      </c>
      <c r="E1101" s="4" t="s">
        <v>49</v>
      </c>
      <c r="F1101" s="3" t="s">
        <v>33</v>
      </c>
      <c r="G1101" s="4" t="s">
        <v>49</v>
      </c>
      <c r="H1101" s="4" t="s">
        <v>49</v>
      </c>
      <c r="I1101" s="3" t="s">
        <v>34</v>
      </c>
      <c r="J1101" s="3" t="s">
        <v>65</v>
      </c>
      <c r="K1101" s="4" t="s">
        <v>49</v>
      </c>
      <c r="L1101" s="4" t="s">
        <v>49</v>
      </c>
      <c r="M1101" s="3" t="s">
        <v>33</v>
      </c>
      <c r="N1101" s="4" t="s">
        <v>49</v>
      </c>
      <c r="O1101" s="4" t="s">
        <v>49</v>
      </c>
      <c r="P1101" s="3" t="s">
        <v>66</v>
      </c>
      <c r="Q1101" s="3" t="s">
        <v>39</v>
      </c>
      <c r="R1101" s="3" t="s">
        <v>67</v>
      </c>
      <c r="S1101" s="3" t="s">
        <v>68</v>
      </c>
      <c r="T1101" s="3" t="s">
        <v>69</v>
      </c>
      <c r="U1101" s="3" t="s">
        <v>70</v>
      </c>
      <c r="V1101" s="3" t="s">
        <v>43</v>
      </c>
      <c r="W1101" s="3" t="s">
        <v>44</v>
      </c>
      <c r="X1101" s="3" t="s">
        <v>45</v>
      </c>
      <c r="Y1101" s="3" t="s">
        <v>46</v>
      </c>
      <c r="Z1101" s="3" t="s">
        <v>73</v>
      </c>
      <c r="AA1101" s="3" t="s">
        <v>1039</v>
      </c>
      <c r="AB1101" s="12" t="str">
        <f t="shared" si="237"/>
        <v>Tebuthiuron</v>
      </c>
      <c r="AC1101" s="10"/>
      <c r="AD1101" s="10"/>
      <c r="AE1101" s="4">
        <v>56910</v>
      </c>
      <c r="AF1101" s="4">
        <v>56.91</v>
      </c>
      <c r="AG1101" s="4">
        <v>959000</v>
      </c>
      <c r="AJ1101" s="10"/>
      <c r="AK1101" s="10"/>
      <c r="AL1101" s="10"/>
    </row>
    <row r="1102" spans="1:38" ht="22" customHeight="1" x14ac:dyDescent="0.3">
      <c r="A1102" s="5">
        <v>43370</v>
      </c>
      <c r="B1102" s="6" t="s">
        <v>31</v>
      </c>
      <c r="C1102" s="6" t="s">
        <v>32</v>
      </c>
      <c r="D1102" s="7" t="s">
        <v>49</v>
      </c>
      <c r="E1102" s="7" t="s">
        <v>49</v>
      </c>
      <c r="F1102" s="6" t="s">
        <v>33</v>
      </c>
      <c r="G1102" s="7" t="s">
        <v>49</v>
      </c>
      <c r="H1102" s="7" t="s">
        <v>49</v>
      </c>
      <c r="I1102" s="6" t="s">
        <v>34</v>
      </c>
      <c r="J1102" s="6" t="s">
        <v>77</v>
      </c>
      <c r="K1102" s="6" t="s">
        <v>78</v>
      </c>
      <c r="L1102" s="6" t="s">
        <v>68</v>
      </c>
      <c r="M1102" s="6" t="s">
        <v>33</v>
      </c>
      <c r="N1102" s="7" t="s">
        <v>49</v>
      </c>
      <c r="O1102" s="7" t="s">
        <v>49</v>
      </c>
      <c r="P1102" s="6" t="s">
        <v>79</v>
      </c>
      <c r="Q1102" s="6" t="s">
        <v>39</v>
      </c>
      <c r="R1102" s="6" t="s">
        <v>67</v>
      </c>
      <c r="S1102" s="6" t="s">
        <v>68</v>
      </c>
      <c r="T1102" s="6" t="s">
        <v>69</v>
      </c>
      <c r="U1102" s="6" t="s">
        <v>70</v>
      </c>
      <c r="V1102" s="6" t="s">
        <v>43</v>
      </c>
      <c r="W1102" s="6" t="s">
        <v>44</v>
      </c>
      <c r="X1102" s="6" t="s">
        <v>45</v>
      </c>
      <c r="Y1102" s="6" t="s">
        <v>46</v>
      </c>
      <c r="Z1102" s="6" t="s">
        <v>82</v>
      </c>
      <c r="AA1102" s="6" t="s">
        <v>1236</v>
      </c>
      <c r="AB1102" s="18" t="s">
        <v>3193</v>
      </c>
      <c r="AC1102" s="7"/>
      <c r="AD1102" s="7"/>
      <c r="AE1102" s="7">
        <v>144270</v>
      </c>
      <c r="AF1102" s="7">
        <v>144.27000000000001</v>
      </c>
      <c r="AG1102" s="7">
        <v>3825000</v>
      </c>
      <c r="AJ1102" s="7"/>
      <c r="AK1102" s="7"/>
      <c r="AL1102" s="7"/>
    </row>
    <row r="1103" spans="1:38" ht="22" customHeight="1" x14ac:dyDescent="0.3">
      <c r="A1103" s="2">
        <v>43370</v>
      </c>
      <c r="B1103" s="3" t="s">
        <v>31</v>
      </c>
      <c r="C1103" s="3" t="s">
        <v>32</v>
      </c>
      <c r="D1103" s="4" t="s">
        <v>49</v>
      </c>
      <c r="E1103" s="4" t="s">
        <v>49</v>
      </c>
      <c r="F1103" s="3" t="s">
        <v>33</v>
      </c>
      <c r="G1103" s="4" t="s">
        <v>49</v>
      </c>
      <c r="H1103" s="4" t="s">
        <v>49</v>
      </c>
      <c r="I1103" s="3" t="s">
        <v>34</v>
      </c>
      <c r="J1103" s="3" t="s">
        <v>77</v>
      </c>
      <c r="K1103" s="3" t="s">
        <v>78</v>
      </c>
      <c r="L1103" s="3" t="s">
        <v>68</v>
      </c>
      <c r="M1103" s="3" t="s">
        <v>33</v>
      </c>
      <c r="N1103" s="4" t="s">
        <v>49</v>
      </c>
      <c r="O1103" s="4" t="s">
        <v>49</v>
      </c>
      <c r="P1103" s="3" t="s">
        <v>79</v>
      </c>
      <c r="Q1103" s="3" t="s">
        <v>39</v>
      </c>
      <c r="R1103" s="3" t="s">
        <v>67</v>
      </c>
      <c r="S1103" s="3" t="s">
        <v>68</v>
      </c>
      <c r="T1103" s="3" t="s">
        <v>69</v>
      </c>
      <c r="U1103" s="3" t="s">
        <v>70</v>
      </c>
      <c r="V1103" s="3" t="s">
        <v>43</v>
      </c>
      <c r="W1103" s="3" t="s">
        <v>44</v>
      </c>
      <c r="X1103" s="3" t="s">
        <v>45</v>
      </c>
      <c r="Y1103" s="3" t="s">
        <v>46</v>
      </c>
      <c r="Z1103" s="3" t="s">
        <v>82</v>
      </c>
      <c r="AA1103" s="3" t="s">
        <v>1237</v>
      </c>
      <c r="AB1103" s="12" t="str">
        <f t="shared" si="237"/>
        <v>Chlorpyrifos</v>
      </c>
      <c r="AC1103" s="10"/>
      <c r="AD1103" s="10"/>
      <c r="AE1103" s="4">
        <v>39920</v>
      </c>
      <c r="AF1103" s="4">
        <v>39.92</v>
      </c>
      <c r="AG1103" s="4">
        <v>1059000</v>
      </c>
      <c r="AJ1103" s="7"/>
      <c r="AK1103" s="7"/>
      <c r="AL1103" s="7"/>
    </row>
    <row r="1104" spans="1:38" ht="22" customHeight="1" x14ac:dyDescent="0.3">
      <c r="A1104" s="5">
        <v>43369</v>
      </c>
      <c r="B1104" s="6" t="s">
        <v>31</v>
      </c>
      <c r="C1104" s="6" t="s">
        <v>32</v>
      </c>
      <c r="D1104" s="7" t="s">
        <v>49</v>
      </c>
      <c r="E1104" s="7" t="s">
        <v>49</v>
      </c>
      <c r="F1104" s="6" t="s">
        <v>33</v>
      </c>
      <c r="G1104" s="7" t="s">
        <v>49</v>
      </c>
      <c r="H1104" s="7" t="s">
        <v>49</v>
      </c>
      <c r="I1104" s="6" t="s">
        <v>34</v>
      </c>
      <c r="J1104" s="6" t="s">
        <v>35</v>
      </c>
      <c r="K1104" s="6" t="s">
        <v>36</v>
      </c>
      <c r="L1104" s="6" t="s">
        <v>37</v>
      </c>
      <c r="M1104" s="6" t="s">
        <v>33</v>
      </c>
      <c r="N1104" s="7" t="s">
        <v>49</v>
      </c>
      <c r="O1104" s="7" t="s">
        <v>49</v>
      </c>
      <c r="P1104" s="6" t="s">
        <v>38</v>
      </c>
      <c r="Q1104" s="6" t="s">
        <v>39</v>
      </c>
      <c r="R1104" s="6" t="s">
        <v>40</v>
      </c>
      <c r="S1104" s="6" t="s">
        <v>37</v>
      </c>
      <c r="T1104" s="6" t="s">
        <v>41</v>
      </c>
      <c r="U1104" s="6" t="s">
        <v>42</v>
      </c>
      <c r="V1104" s="6" t="s">
        <v>43</v>
      </c>
      <c r="W1104" s="6" t="s">
        <v>44</v>
      </c>
      <c r="X1104" s="6" t="s">
        <v>45</v>
      </c>
      <c r="Y1104" s="6" t="s">
        <v>46</v>
      </c>
      <c r="Z1104" s="6" t="s">
        <v>875</v>
      </c>
      <c r="AA1104" s="6" t="s">
        <v>1161</v>
      </c>
      <c r="AB1104" s="12" t="str">
        <f t="shared" si="237"/>
        <v>2,4-Dichlorophenoxyacetic acid</v>
      </c>
      <c r="AC1104" s="7"/>
      <c r="AD1104" s="7"/>
      <c r="AE1104" s="7">
        <v>130000</v>
      </c>
      <c r="AF1104" s="7">
        <v>130</v>
      </c>
      <c r="AG1104" s="7">
        <v>178000</v>
      </c>
      <c r="AJ1104" s="10"/>
      <c r="AK1104" s="10"/>
      <c r="AL1104" s="10"/>
    </row>
    <row r="1105" spans="1:38" ht="22" customHeight="1" x14ac:dyDescent="0.3">
      <c r="A1105" s="2">
        <v>43367</v>
      </c>
      <c r="B1105" s="3" t="s">
        <v>50</v>
      </c>
      <c r="C1105" s="3" t="s">
        <v>32</v>
      </c>
      <c r="D1105" s="4" t="s">
        <v>49</v>
      </c>
      <c r="E1105" s="4" t="s">
        <v>49</v>
      </c>
      <c r="F1105" s="3" t="s">
        <v>33</v>
      </c>
      <c r="G1105" s="4" t="s">
        <v>49</v>
      </c>
      <c r="H1105" s="4" t="s">
        <v>49</v>
      </c>
      <c r="I1105" s="3" t="s">
        <v>34</v>
      </c>
      <c r="J1105" s="3" t="s">
        <v>614</v>
      </c>
      <c r="K1105" s="4" t="s">
        <v>49</v>
      </c>
      <c r="L1105" s="3" t="s">
        <v>61</v>
      </c>
      <c r="M1105" s="4" t="s">
        <v>49</v>
      </c>
      <c r="N1105" s="4" t="s">
        <v>49</v>
      </c>
      <c r="O1105" s="4" t="s">
        <v>49</v>
      </c>
      <c r="P1105" s="3" t="s">
        <v>615</v>
      </c>
      <c r="Q1105" s="3" t="s">
        <v>39</v>
      </c>
      <c r="R1105" s="3" t="s">
        <v>151</v>
      </c>
      <c r="S1105" s="3" t="s">
        <v>149</v>
      </c>
      <c r="T1105" s="3" t="s">
        <v>152</v>
      </c>
      <c r="U1105" s="3" t="s">
        <v>42</v>
      </c>
      <c r="V1105" s="3" t="s">
        <v>43</v>
      </c>
      <c r="W1105" s="3" t="s">
        <v>44</v>
      </c>
      <c r="X1105" s="3" t="s">
        <v>45</v>
      </c>
      <c r="Y1105" s="3" t="s">
        <v>46</v>
      </c>
      <c r="Z1105" s="3" t="s">
        <v>936</v>
      </c>
      <c r="AA1105" s="3" t="s">
        <v>1238</v>
      </c>
      <c r="AB1105" s="12" t="str">
        <f t="shared" si="237"/>
        <v>Aromatic Solvent Mixture</v>
      </c>
      <c r="AC1105" s="10"/>
      <c r="AD1105" s="10"/>
      <c r="AE1105" s="4">
        <v>140940</v>
      </c>
      <c r="AF1105" s="4">
        <v>140.94</v>
      </c>
      <c r="AG1105" s="3" t="s">
        <v>49</v>
      </c>
      <c r="AJ1105" s="7"/>
      <c r="AK1105" s="7"/>
      <c r="AL1105" s="7"/>
    </row>
    <row r="1106" spans="1:38" ht="22" customHeight="1" x14ac:dyDescent="0.3">
      <c r="A1106" s="5">
        <v>43367</v>
      </c>
      <c r="B1106" s="6" t="s">
        <v>31</v>
      </c>
      <c r="C1106" s="6" t="s">
        <v>32</v>
      </c>
      <c r="D1106" s="7" t="s">
        <v>49</v>
      </c>
      <c r="E1106" s="7" t="s">
        <v>49</v>
      </c>
      <c r="F1106" s="6" t="s">
        <v>33</v>
      </c>
      <c r="G1106" s="7" t="s">
        <v>49</v>
      </c>
      <c r="H1106" s="7" t="s">
        <v>49</v>
      </c>
      <c r="I1106" s="6" t="s">
        <v>34</v>
      </c>
      <c r="J1106" s="6" t="s">
        <v>35</v>
      </c>
      <c r="K1106" s="6" t="s">
        <v>36</v>
      </c>
      <c r="L1106" s="6" t="s">
        <v>37</v>
      </c>
      <c r="M1106" s="6" t="s">
        <v>33</v>
      </c>
      <c r="N1106" s="7" t="s">
        <v>49</v>
      </c>
      <c r="O1106" s="7" t="s">
        <v>49</v>
      </c>
      <c r="P1106" s="6" t="s">
        <v>38</v>
      </c>
      <c r="Q1106" s="6" t="s">
        <v>39</v>
      </c>
      <c r="R1106" s="6" t="s">
        <v>1064</v>
      </c>
      <c r="S1106" s="6" t="s">
        <v>133</v>
      </c>
      <c r="T1106" s="6" t="s">
        <v>1065</v>
      </c>
      <c r="U1106" s="6" t="s">
        <v>42</v>
      </c>
      <c r="V1106" s="6" t="s">
        <v>43</v>
      </c>
      <c r="W1106" s="6" t="s">
        <v>44</v>
      </c>
      <c r="X1106" s="6" t="s">
        <v>45</v>
      </c>
      <c r="Y1106" s="6" t="s">
        <v>46</v>
      </c>
      <c r="Z1106" s="6" t="s">
        <v>47</v>
      </c>
      <c r="AA1106" s="6" t="s">
        <v>1239</v>
      </c>
      <c r="AB1106" s="12" t="str">
        <f>IF(ISNUMBER(SEARCH("2,4 D",AA1104)),"2,4-Dichlorophenoxyacetic acid",IF(ISNUMBER(SEARCH("ACIDO",AA1104)),"2,4-Dichlorophenoxyacetic acid",IF(ISNUMBER(SEARCH("NAPHTHA",AA1104)),"Aromatic Solvent Mixture",IF(ISNUMBER(SEARCH("DIMETHYLAMINE",AA1104)),"Dimethylamine",IF(ISNUMBER(SEARCH("DIMETILAMINA",AA1104)),"Dimethylamine",IF(ISNUMBER(SEARCH("JUMP",AA1104)),"Diuron",IF(ISNUMBER(SEARCH(" 2-AMINO-2,3-DIMETHYL BUTYRAMIDE",AA1104)),"Herbicide Amine Intermediate",IF(ISNUMBER(SEARCH("TEBUTHIURON",AA1104)),"Tebuthiuron",IF(ISNUMBER(SEARCH("DMS",AA1104)),"Dimethyl Sulfate",IF(ISNUMBER(SEARCH("2,4-XILIDIN",AA1104)),"2,4-Xylidine","FIX IT"))))))))))</f>
        <v>2,4-Dichlorophenoxyacetic acid</v>
      </c>
      <c r="AC1106" s="7"/>
      <c r="AD1106" s="7"/>
      <c r="AE1106" s="7">
        <v>111140</v>
      </c>
      <c r="AF1106" s="7">
        <v>111.14</v>
      </c>
      <c r="AG1106" s="6" t="s">
        <v>49</v>
      </c>
      <c r="AJ1106" s="10"/>
      <c r="AK1106" s="10"/>
      <c r="AL1106" s="10"/>
    </row>
    <row r="1107" spans="1:38" ht="22" customHeight="1" x14ac:dyDescent="0.3">
      <c r="A1107" s="2">
        <v>43367</v>
      </c>
      <c r="B1107" s="3" t="s">
        <v>31</v>
      </c>
      <c r="C1107" s="3" t="s">
        <v>32</v>
      </c>
      <c r="D1107" s="4" t="s">
        <v>49</v>
      </c>
      <c r="E1107" s="4" t="s">
        <v>49</v>
      </c>
      <c r="F1107" s="3" t="s">
        <v>33</v>
      </c>
      <c r="G1107" s="4" t="s">
        <v>49</v>
      </c>
      <c r="H1107" s="4" t="s">
        <v>49</v>
      </c>
      <c r="I1107" s="3" t="s">
        <v>34</v>
      </c>
      <c r="J1107" s="3" t="s">
        <v>65</v>
      </c>
      <c r="K1107" s="4" t="s">
        <v>49</v>
      </c>
      <c r="L1107" s="4" t="s">
        <v>49</v>
      </c>
      <c r="M1107" s="3" t="s">
        <v>33</v>
      </c>
      <c r="N1107" s="4" t="s">
        <v>49</v>
      </c>
      <c r="O1107" s="4" t="s">
        <v>49</v>
      </c>
      <c r="P1107" s="3" t="s">
        <v>66</v>
      </c>
      <c r="Q1107" s="3" t="s">
        <v>39</v>
      </c>
      <c r="R1107" s="3" t="s">
        <v>67</v>
      </c>
      <c r="S1107" s="3" t="s">
        <v>68</v>
      </c>
      <c r="T1107" s="3" t="s">
        <v>69</v>
      </c>
      <c r="U1107" s="3" t="s">
        <v>70</v>
      </c>
      <c r="V1107" s="3" t="s">
        <v>43</v>
      </c>
      <c r="W1107" s="3" t="s">
        <v>44</v>
      </c>
      <c r="X1107" s="3" t="s">
        <v>45</v>
      </c>
      <c r="Y1107" s="3" t="s">
        <v>46</v>
      </c>
      <c r="Z1107" s="3" t="s">
        <v>73</v>
      </c>
      <c r="AA1107" s="3" t="s">
        <v>1188</v>
      </c>
      <c r="AB1107" s="12" t="str">
        <f t="shared" si="237"/>
        <v>Clethodim</v>
      </c>
      <c r="AC1107" s="10"/>
      <c r="AD1107" s="10"/>
      <c r="AE1107" s="4">
        <v>85690</v>
      </c>
      <c r="AF1107" s="4">
        <v>85.69</v>
      </c>
      <c r="AG1107" s="4">
        <v>1137000</v>
      </c>
      <c r="AJ1107" s="7"/>
      <c r="AK1107" s="7"/>
      <c r="AL1107" s="7"/>
    </row>
    <row r="1108" spans="1:38" ht="22" customHeight="1" x14ac:dyDescent="0.3">
      <c r="A1108" s="5">
        <v>43367</v>
      </c>
      <c r="B1108" s="6" t="s">
        <v>50</v>
      </c>
      <c r="C1108" s="6" t="s">
        <v>32</v>
      </c>
      <c r="D1108" s="7" t="s">
        <v>49</v>
      </c>
      <c r="E1108" s="7" t="s">
        <v>49</v>
      </c>
      <c r="F1108" s="6" t="s">
        <v>33</v>
      </c>
      <c r="G1108" s="7" t="s">
        <v>49</v>
      </c>
      <c r="H1108" s="7" t="s">
        <v>49</v>
      </c>
      <c r="I1108" s="6" t="s">
        <v>34</v>
      </c>
      <c r="J1108" s="6" t="s">
        <v>614</v>
      </c>
      <c r="K1108" s="7" t="s">
        <v>49</v>
      </c>
      <c r="L1108" s="6" t="s">
        <v>61</v>
      </c>
      <c r="M1108" s="7" t="s">
        <v>49</v>
      </c>
      <c r="N1108" s="7" t="s">
        <v>49</v>
      </c>
      <c r="O1108" s="7" t="s">
        <v>49</v>
      </c>
      <c r="P1108" s="6" t="s">
        <v>615</v>
      </c>
      <c r="Q1108" s="6" t="s">
        <v>39</v>
      </c>
      <c r="R1108" s="6" t="s">
        <v>151</v>
      </c>
      <c r="S1108" s="6" t="s">
        <v>149</v>
      </c>
      <c r="T1108" s="6" t="s">
        <v>152</v>
      </c>
      <c r="U1108" s="6" t="s">
        <v>42</v>
      </c>
      <c r="V1108" s="6" t="s">
        <v>43</v>
      </c>
      <c r="W1108" s="6" t="s">
        <v>44</v>
      </c>
      <c r="X1108" s="6" t="s">
        <v>45</v>
      </c>
      <c r="Y1108" s="6" t="s">
        <v>46</v>
      </c>
      <c r="Z1108" s="6" t="s">
        <v>153</v>
      </c>
      <c r="AA1108" s="6" t="s">
        <v>1240</v>
      </c>
      <c r="AB1108" s="12" t="str">
        <f t="shared" si="237"/>
        <v>Aromatic Solvent Mixture</v>
      </c>
      <c r="AC1108" s="7"/>
      <c r="AD1108" s="7"/>
      <c r="AE1108" s="7">
        <v>60580</v>
      </c>
      <c r="AF1108" s="7">
        <v>60.58</v>
      </c>
      <c r="AG1108" s="6" t="s">
        <v>49</v>
      </c>
      <c r="AJ1108" s="7"/>
      <c r="AK1108" s="7"/>
      <c r="AL1108" s="7"/>
    </row>
    <row r="1109" spans="1:38" ht="22" customHeight="1" x14ac:dyDescent="0.3">
      <c r="A1109" s="2">
        <v>43365</v>
      </c>
      <c r="B1109" s="3" t="s">
        <v>50</v>
      </c>
      <c r="C1109" s="3" t="s">
        <v>32</v>
      </c>
      <c r="D1109" s="4" t="s">
        <v>49</v>
      </c>
      <c r="E1109" s="4" t="s">
        <v>49</v>
      </c>
      <c r="F1109" s="3" t="s">
        <v>33</v>
      </c>
      <c r="G1109" s="4" t="s">
        <v>49</v>
      </c>
      <c r="H1109" s="4" t="s">
        <v>49</v>
      </c>
      <c r="I1109" s="3" t="s">
        <v>34</v>
      </c>
      <c r="J1109" s="3" t="s">
        <v>51</v>
      </c>
      <c r="K1109" s="4" t="s">
        <v>49</v>
      </c>
      <c r="L1109" s="3" t="s">
        <v>54</v>
      </c>
      <c r="M1109" s="3" t="s">
        <v>33</v>
      </c>
      <c r="N1109" s="4">
        <v>570501619.85000002</v>
      </c>
      <c r="O1109" s="4">
        <v>302280881</v>
      </c>
      <c r="P1109" s="3" t="s">
        <v>1206</v>
      </c>
      <c r="Q1109" s="3" t="s">
        <v>39</v>
      </c>
      <c r="R1109" s="3" t="s">
        <v>53</v>
      </c>
      <c r="S1109" s="3" t="s">
        <v>54</v>
      </c>
      <c r="T1109" s="3" t="s">
        <v>55</v>
      </c>
      <c r="U1109" s="3" t="s">
        <v>56</v>
      </c>
      <c r="V1109" s="3" t="s">
        <v>43</v>
      </c>
      <c r="W1109" s="3" t="s">
        <v>44</v>
      </c>
      <c r="X1109" s="3" t="s">
        <v>45</v>
      </c>
      <c r="Y1109" s="3" t="s">
        <v>46</v>
      </c>
      <c r="Z1109" s="3" t="s">
        <v>57</v>
      </c>
      <c r="AA1109" s="3" t="s">
        <v>1241</v>
      </c>
      <c r="AB1109" s="12" t="str">
        <f t="shared" si="237"/>
        <v>Carbendazim</v>
      </c>
      <c r="AC1109" s="10"/>
      <c r="AD1109" s="10"/>
      <c r="AE1109" s="4">
        <v>96480</v>
      </c>
      <c r="AF1109" s="4">
        <v>96.48</v>
      </c>
      <c r="AG1109" s="4">
        <v>1455000</v>
      </c>
      <c r="AJ1109" s="10"/>
      <c r="AK1109" s="10"/>
      <c r="AL1109" s="10"/>
    </row>
    <row r="1110" spans="1:38" ht="22" customHeight="1" x14ac:dyDescent="0.3">
      <c r="A1110" s="5">
        <v>43365</v>
      </c>
      <c r="B1110" s="6" t="s">
        <v>50</v>
      </c>
      <c r="C1110" s="6" t="s">
        <v>32</v>
      </c>
      <c r="D1110" s="7" t="s">
        <v>49</v>
      </c>
      <c r="E1110" s="7" t="s">
        <v>49</v>
      </c>
      <c r="F1110" s="6" t="s">
        <v>33</v>
      </c>
      <c r="G1110" s="7" t="s">
        <v>49</v>
      </c>
      <c r="H1110" s="7" t="s">
        <v>49</v>
      </c>
      <c r="I1110" s="6" t="s">
        <v>34</v>
      </c>
      <c r="J1110" s="6" t="s">
        <v>507</v>
      </c>
      <c r="K1110" s="7" t="s">
        <v>49</v>
      </c>
      <c r="L1110" s="6" t="s">
        <v>307</v>
      </c>
      <c r="M1110" s="7" t="s">
        <v>49</v>
      </c>
      <c r="N1110" s="7" t="s">
        <v>49</v>
      </c>
      <c r="O1110" s="7" t="s">
        <v>49</v>
      </c>
      <c r="P1110" s="6" t="s">
        <v>158</v>
      </c>
      <c r="Q1110" s="6" t="s">
        <v>39</v>
      </c>
      <c r="R1110" s="6" t="s">
        <v>106</v>
      </c>
      <c r="S1110" s="6" t="s">
        <v>61</v>
      </c>
      <c r="T1110" s="6" t="s">
        <v>107</v>
      </c>
      <c r="U1110" s="6" t="s">
        <v>56</v>
      </c>
      <c r="V1110" s="6" t="s">
        <v>43</v>
      </c>
      <c r="W1110" s="6" t="s">
        <v>44</v>
      </c>
      <c r="X1110" s="6" t="s">
        <v>45</v>
      </c>
      <c r="Y1110" s="6" t="s">
        <v>46</v>
      </c>
      <c r="Z1110" s="6" t="s">
        <v>159</v>
      </c>
      <c r="AA1110" s="6" t="s">
        <v>1242</v>
      </c>
      <c r="AB1110" s="12" t="str">
        <f t="shared" si="237"/>
        <v>Glyphosate</v>
      </c>
      <c r="AC1110" s="7"/>
      <c r="AD1110" s="7"/>
      <c r="AE1110" s="7">
        <v>116100</v>
      </c>
      <c r="AF1110" s="7">
        <v>116.1</v>
      </c>
      <c r="AG1110" s="7">
        <v>901000</v>
      </c>
      <c r="AJ1110" s="7"/>
      <c r="AK1110" s="7"/>
      <c r="AL1110" s="7"/>
    </row>
    <row r="1111" spans="1:38" ht="22" customHeight="1" x14ac:dyDescent="0.3">
      <c r="A1111" s="2">
        <v>43365</v>
      </c>
      <c r="B1111" s="3" t="s">
        <v>50</v>
      </c>
      <c r="C1111" s="3" t="s">
        <v>32</v>
      </c>
      <c r="D1111" s="4" t="s">
        <v>49</v>
      </c>
      <c r="E1111" s="4" t="s">
        <v>49</v>
      </c>
      <c r="F1111" s="3" t="s">
        <v>33</v>
      </c>
      <c r="G1111" s="4" t="s">
        <v>49</v>
      </c>
      <c r="H1111" s="4" t="s">
        <v>49</v>
      </c>
      <c r="I1111" s="3" t="s">
        <v>34</v>
      </c>
      <c r="J1111" s="3" t="s">
        <v>507</v>
      </c>
      <c r="K1111" s="4" t="s">
        <v>49</v>
      </c>
      <c r="L1111" s="3" t="s">
        <v>307</v>
      </c>
      <c r="M1111" s="4" t="s">
        <v>49</v>
      </c>
      <c r="N1111" s="4" t="s">
        <v>49</v>
      </c>
      <c r="O1111" s="4" t="s">
        <v>49</v>
      </c>
      <c r="P1111" s="3" t="s">
        <v>158</v>
      </c>
      <c r="Q1111" s="3" t="s">
        <v>39</v>
      </c>
      <c r="R1111" s="3" t="s">
        <v>106</v>
      </c>
      <c r="S1111" s="3" t="s">
        <v>61</v>
      </c>
      <c r="T1111" s="3" t="s">
        <v>107</v>
      </c>
      <c r="U1111" s="3" t="s">
        <v>56</v>
      </c>
      <c r="V1111" s="3" t="s">
        <v>43</v>
      </c>
      <c r="W1111" s="3" t="s">
        <v>44</v>
      </c>
      <c r="X1111" s="3" t="s">
        <v>45</v>
      </c>
      <c r="Y1111" s="3" t="s">
        <v>46</v>
      </c>
      <c r="Z1111" s="3" t="s">
        <v>159</v>
      </c>
      <c r="AA1111" s="3" t="s">
        <v>1243</v>
      </c>
      <c r="AB1111" s="12" t="str">
        <f t="shared" si="237"/>
        <v>Glyphosate</v>
      </c>
      <c r="AC1111" s="10"/>
      <c r="AD1111" s="10"/>
      <c r="AE1111" s="4">
        <v>92880</v>
      </c>
      <c r="AF1111" s="4">
        <v>92.88</v>
      </c>
      <c r="AG1111" s="4">
        <v>721000</v>
      </c>
      <c r="AJ1111" s="7"/>
      <c r="AK1111" s="7"/>
      <c r="AL1111" s="7"/>
    </row>
    <row r="1112" spans="1:38" ht="22" customHeight="1" x14ac:dyDescent="0.3">
      <c r="A1112" s="5">
        <v>43363</v>
      </c>
      <c r="B1112" s="6" t="s">
        <v>31</v>
      </c>
      <c r="C1112" s="6" t="s">
        <v>32</v>
      </c>
      <c r="D1112" s="7" t="s">
        <v>49</v>
      </c>
      <c r="E1112" s="7" t="s">
        <v>49</v>
      </c>
      <c r="F1112" s="6" t="s">
        <v>33</v>
      </c>
      <c r="G1112" s="7" t="s">
        <v>49</v>
      </c>
      <c r="H1112" s="7" t="s">
        <v>49</v>
      </c>
      <c r="I1112" s="6" t="s">
        <v>34</v>
      </c>
      <c r="J1112" s="6" t="s">
        <v>77</v>
      </c>
      <c r="K1112" s="6" t="s">
        <v>78</v>
      </c>
      <c r="L1112" s="6" t="s">
        <v>68</v>
      </c>
      <c r="M1112" s="6" t="s">
        <v>33</v>
      </c>
      <c r="N1112" s="7" t="s">
        <v>49</v>
      </c>
      <c r="O1112" s="7" t="s">
        <v>49</v>
      </c>
      <c r="P1112" s="6" t="s">
        <v>79</v>
      </c>
      <c r="Q1112" s="6" t="s">
        <v>39</v>
      </c>
      <c r="R1112" s="6" t="s">
        <v>67</v>
      </c>
      <c r="S1112" s="6" t="s">
        <v>68</v>
      </c>
      <c r="T1112" s="6" t="s">
        <v>69</v>
      </c>
      <c r="U1112" s="6" t="s">
        <v>70</v>
      </c>
      <c r="V1112" s="6" t="s">
        <v>43</v>
      </c>
      <c r="W1112" s="6" t="s">
        <v>44</v>
      </c>
      <c r="X1112" s="6" t="s">
        <v>45</v>
      </c>
      <c r="Y1112" s="6" t="s">
        <v>46</v>
      </c>
      <c r="Z1112" s="6" t="s">
        <v>82</v>
      </c>
      <c r="AA1112" s="6" t="s">
        <v>1129</v>
      </c>
      <c r="AB1112" s="12" t="str">
        <f>IF(ISNUMBER(SEARCH("2,4 D",AA1112)),"2,4-Dichlorophenoxyacetic acid",IF(ISNUMBER(SEARCH("ACIDO",AA1112)),"2,4-Dichlorophenoxyacetic acid",IF(ISNUMBER(SEARCH("NAPHTHA",AA1112)),"Aromatic Solvent Mixture",IF(ISNUMBER(SEARCH("DIMETHYLAMINE",AA1112)),"Dimethylamine",IF(ISNUMBER(SEARCH("DIMETILAMINA",AA1112)),"Dimethylamine",IF(ISNUMBER(SEARCH("JUMP",AA1112)),"Diuron",IF(ISNUMBER(SEARCH("2-AMINO-2,3-DIMETHYL BUTYRAMIDE",AA1112)),"Herbicide Amine Intermediate",IF(ISNUMBER(SEARCH("TEBUTHIURON",AA1112)),"Tebuthiuron","FIXIT"))))))))</f>
        <v>Aromatic Solvent Mixture</v>
      </c>
      <c r="AC1112" s="7"/>
      <c r="AD1112" s="7"/>
      <c r="AE1112" s="7">
        <v>59880</v>
      </c>
      <c r="AF1112" s="7">
        <v>59.88</v>
      </c>
      <c r="AG1112" s="7">
        <v>1588000</v>
      </c>
      <c r="AJ1112" s="10"/>
      <c r="AK1112" s="10"/>
      <c r="AL1112" s="10"/>
    </row>
    <row r="1113" spans="1:38" ht="22" customHeight="1" x14ac:dyDescent="0.3">
      <c r="A1113" s="2">
        <v>43363</v>
      </c>
      <c r="B1113" s="3" t="s">
        <v>31</v>
      </c>
      <c r="C1113" s="3" t="s">
        <v>32</v>
      </c>
      <c r="D1113" s="4" t="s">
        <v>49</v>
      </c>
      <c r="E1113" s="4" t="s">
        <v>49</v>
      </c>
      <c r="F1113" s="3" t="s">
        <v>33</v>
      </c>
      <c r="G1113" s="4" t="s">
        <v>49</v>
      </c>
      <c r="H1113" s="4" t="s">
        <v>49</v>
      </c>
      <c r="I1113" s="3" t="s">
        <v>34</v>
      </c>
      <c r="J1113" s="3" t="s">
        <v>77</v>
      </c>
      <c r="K1113" s="3" t="s">
        <v>78</v>
      </c>
      <c r="L1113" s="3" t="s">
        <v>68</v>
      </c>
      <c r="M1113" s="3" t="s">
        <v>33</v>
      </c>
      <c r="N1113" s="4" t="s">
        <v>49</v>
      </c>
      <c r="O1113" s="4" t="s">
        <v>49</v>
      </c>
      <c r="P1113" s="3" t="s">
        <v>79</v>
      </c>
      <c r="Q1113" s="3" t="s">
        <v>39</v>
      </c>
      <c r="R1113" s="3" t="s">
        <v>67</v>
      </c>
      <c r="S1113" s="3" t="s">
        <v>68</v>
      </c>
      <c r="T1113" s="3" t="s">
        <v>69</v>
      </c>
      <c r="U1113" s="3" t="s">
        <v>70</v>
      </c>
      <c r="V1113" s="3" t="s">
        <v>43</v>
      </c>
      <c r="W1113" s="3" t="s">
        <v>44</v>
      </c>
      <c r="X1113" s="3" t="s">
        <v>45</v>
      </c>
      <c r="Y1113" s="3" t="s">
        <v>46</v>
      </c>
      <c r="Z1113" s="3" t="s">
        <v>82</v>
      </c>
      <c r="AA1113" s="3" t="s">
        <v>1244</v>
      </c>
      <c r="AB1113" s="18" t="s">
        <v>3193</v>
      </c>
      <c r="AC1113" s="10"/>
      <c r="AD1113" s="10"/>
      <c r="AE1113" s="4">
        <v>144270</v>
      </c>
      <c r="AF1113" s="4">
        <v>144.27000000000001</v>
      </c>
      <c r="AG1113" s="4">
        <v>3825000</v>
      </c>
      <c r="AJ1113" s="10"/>
      <c r="AK1113" s="10"/>
      <c r="AL1113" s="10"/>
    </row>
    <row r="1114" spans="1:38" ht="22" customHeight="1" x14ac:dyDescent="0.3">
      <c r="A1114" s="5">
        <v>43363</v>
      </c>
      <c r="B1114" s="6" t="s">
        <v>50</v>
      </c>
      <c r="C1114" s="6" t="s">
        <v>32</v>
      </c>
      <c r="D1114" s="7" t="s">
        <v>49</v>
      </c>
      <c r="E1114" s="7" t="s">
        <v>49</v>
      </c>
      <c r="F1114" s="6" t="s">
        <v>33</v>
      </c>
      <c r="G1114" s="7" t="s">
        <v>49</v>
      </c>
      <c r="H1114" s="7" t="s">
        <v>49</v>
      </c>
      <c r="I1114" s="6" t="s">
        <v>34</v>
      </c>
      <c r="J1114" s="6" t="s">
        <v>628</v>
      </c>
      <c r="K1114" s="6" t="s">
        <v>514</v>
      </c>
      <c r="L1114" s="6" t="s">
        <v>113</v>
      </c>
      <c r="M1114" s="7" t="s">
        <v>49</v>
      </c>
      <c r="N1114" s="7" t="s">
        <v>49</v>
      </c>
      <c r="O1114" s="7" t="s">
        <v>49</v>
      </c>
      <c r="P1114" s="6" t="s">
        <v>629</v>
      </c>
      <c r="Q1114" s="6" t="s">
        <v>39</v>
      </c>
      <c r="R1114" s="6" t="s">
        <v>195</v>
      </c>
      <c r="S1114" s="6" t="s">
        <v>113</v>
      </c>
      <c r="T1114" s="6" t="s">
        <v>196</v>
      </c>
      <c r="U1114" s="6" t="s">
        <v>117</v>
      </c>
      <c r="V1114" s="6" t="s">
        <v>43</v>
      </c>
      <c r="W1114" s="6" t="s">
        <v>44</v>
      </c>
      <c r="X1114" s="6" t="s">
        <v>45</v>
      </c>
      <c r="Y1114" s="6" t="s">
        <v>46</v>
      </c>
      <c r="Z1114" s="6" t="s">
        <v>339</v>
      </c>
      <c r="AA1114" s="6" t="s">
        <v>1245</v>
      </c>
      <c r="AB1114" s="12" t="str">
        <f t="shared" si="237"/>
        <v>Omethoate</v>
      </c>
      <c r="AC1114" s="7"/>
      <c r="AD1114" s="7"/>
      <c r="AE1114" s="7">
        <v>55800</v>
      </c>
      <c r="AF1114" s="7">
        <v>55.8</v>
      </c>
      <c r="AG1114" s="7">
        <v>193000</v>
      </c>
      <c r="AJ1114" s="7"/>
      <c r="AK1114" s="7"/>
      <c r="AL1114" s="7"/>
    </row>
    <row r="1115" spans="1:38" ht="22" customHeight="1" x14ac:dyDescent="0.3">
      <c r="A1115" s="2">
        <v>43363</v>
      </c>
      <c r="B1115" s="3" t="s">
        <v>31</v>
      </c>
      <c r="C1115" s="3" t="s">
        <v>32</v>
      </c>
      <c r="D1115" s="4" t="s">
        <v>49</v>
      </c>
      <c r="E1115" s="4" t="s">
        <v>49</v>
      </c>
      <c r="F1115" s="3" t="s">
        <v>33</v>
      </c>
      <c r="G1115" s="4" t="s">
        <v>49</v>
      </c>
      <c r="H1115" s="4" t="s">
        <v>49</v>
      </c>
      <c r="I1115" s="3" t="s">
        <v>34</v>
      </c>
      <c r="J1115" s="3" t="s">
        <v>77</v>
      </c>
      <c r="K1115" s="3" t="s">
        <v>78</v>
      </c>
      <c r="L1115" s="3" t="s">
        <v>68</v>
      </c>
      <c r="M1115" s="3" t="s">
        <v>33</v>
      </c>
      <c r="N1115" s="4" t="s">
        <v>49</v>
      </c>
      <c r="O1115" s="4" t="s">
        <v>49</v>
      </c>
      <c r="P1115" s="3" t="s">
        <v>79</v>
      </c>
      <c r="Q1115" s="3" t="s">
        <v>39</v>
      </c>
      <c r="R1115" s="3" t="s">
        <v>67</v>
      </c>
      <c r="S1115" s="3" t="s">
        <v>68</v>
      </c>
      <c r="T1115" s="3" t="s">
        <v>69</v>
      </c>
      <c r="U1115" s="3" t="s">
        <v>70</v>
      </c>
      <c r="V1115" s="3" t="s">
        <v>43</v>
      </c>
      <c r="W1115" s="3" t="s">
        <v>44</v>
      </c>
      <c r="X1115" s="3" t="s">
        <v>45</v>
      </c>
      <c r="Y1115" s="3" t="s">
        <v>46</v>
      </c>
      <c r="Z1115" s="3" t="s">
        <v>82</v>
      </c>
      <c r="AA1115" s="3" t="s">
        <v>1246</v>
      </c>
      <c r="AB1115" s="12" t="str">
        <f t="shared" ref="AB1115" si="238">IF(ISNUMBER(SEARCH("DMS",AA1115)),"Dimethyl Sulfate",IF(ISNUMBER(SEARCH("2,4-XILIDIN",AA1115)),"2,4-Xylidine",IF(ISNUMBER(SEARCH("GALIGAN",AA1115)),"Oxyfluorfen",IF(ISNUMBER(SEARCH("DIMETHYLAMINE",AA1115)),"Dimethylamine",IF(ISNUMBER(SEARCH("ORTHOFORMATE",AA1115)),"Trimethyl orthoformate",IF(ISNUMBER(SEARCH("NOVALURON",AA1115)),"Novaluron",IF(ISNUMBER(SEARCH("DIMETHYL SULPHATE",AA1115)),"Dimethyl Sulphate",IF(ISNUMBER(SEARCH("ALTAPYNE",AA1115)),"Acid Based Co-Emulsifier",IF(ISNUMBER(SEARCH("METHANESULFONYL",AA1115)),"Methanesulfonyl chloride",IF(ISNUMBER(SEARCH("METHYL FORMATE",AA1115)),"Methanoate",IF(ISNUMBER(SEARCH("FLUEN",AA1115)),"Fluensulfone","FIX IT")))))))))))</f>
        <v>Novaluron</v>
      </c>
      <c r="AC1115" s="10"/>
      <c r="AD1115" s="10"/>
      <c r="AE1115" s="4">
        <v>59400</v>
      </c>
      <c r="AF1115" s="4">
        <v>59.4</v>
      </c>
      <c r="AG1115" s="4">
        <v>1575000</v>
      </c>
      <c r="AJ1115" s="10"/>
      <c r="AK1115" s="10"/>
      <c r="AL1115" s="10"/>
    </row>
    <row r="1116" spans="1:38" ht="22" customHeight="1" x14ac:dyDescent="0.3">
      <c r="A1116" s="5">
        <v>43363</v>
      </c>
      <c r="B1116" s="6" t="s">
        <v>50</v>
      </c>
      <c r="C1116" s="6" t="s">
        <v>32</v>
      </c>
      <c r="D1116" s="7" t="s">
        <v>49</v>
      </c>
      <c r="E1116" s="7" t="s">
        <v>49</v>
      </c>
      <c r="F1116" s="6" t="s">
        <v>33</v>
      </c>
      <c r="G1116" s="7" t="s">
        <v>49</v>
      </c>
      <c r="H1116" s="7" t="s">
        <v>49</v>
      </c>
      <c r="I1116" s="6" t="s">
        <v>34</v>
      </c>
      <c r="J1116" s="6" t="s">
        <v>739</v>
      </c>
      <c r="K1116" s="6" t="s">
        <v>335</v>
      </c>
      <c r="L1116" s="6" t="s">
        <v>97</v>
      </c>
      <c r="M1116" s="7" t="s">
        <v>49</v>
      </c>
      <c r="N1116" s="7" t="s">
        <v>49</v>
      </c>
      <c r="O1116" s="7" t="s">
        <v>49</v>
      </c>
      <c r="P1116" s="6" t="s">
        <v>842</v>
      </c>
      <c r="Q1116" s="6" t="s">
        <v>39</v>
      </c>
      <c r="R1116" s="6" t="s">
        <v>337</v>
      </c>
      <c r="S1116" s="6" t="s">
        <v>97</v>
      </c>
      <c r="T1116" s="6" t="s">
        <v>338</v>
      </c>
      <c r="U1116" s="6" t="s">
        <v>99</v>
      </c>
      <c r="V1116" s="6" t="s">
        <v>43</v>
      </c>
      <c r="W1116" s="6" t="s">
        <v>44</v>
      </c>
      <c r="X1116" s="6" t="s">
        <v>45</v>
      </c>
      <c r="Y1116" s="6" t="s">
        <v>46</v>
      </c>
      <c r="Z1116" s="6" t="s">
        <v>339</v>
      </c>
      <c r="AA1116" s="6" t="s">
        <v>1247</v>
      </c>
      <c r="AB1116" s="12" t="s">
        <v>3142</v>
      </c>
      <c r="AC1116" s="7"/>
      <c r="AD1116" s="7"/>
      <c r="AE1116" s="7">
        <v>13094</v>
      </c>
      <c r="AF1116" s="7">
        <v>13.09</v>
      </c>
      <c r="AG1116" s="7">
        <v>43200</v>
      </c>
      <c r="AJ1116" s="7"/>
      <c r="AK1116" s="7"/>
      <c r="AL1116" s="7"/>
    </row>
    <row r="1117" spans="1:38" ht="22" customHeight="1" x14ac:dyDescent="0.3">
      <c r="A1117" s="2">
        <v>43363</v>
      </c>
      <c r="B1117" s="3" t="s">
        <v>31</v>
      </c>
      <c r="C1117" s="3" t="s">
        <v>32</v>
      </c>
      <c r="D1117" s="4" t="s">
        <v>49</v>
      </c>
      <c r="E1117" s="4" t="s">
        <v>49</v>
      </c>
      <c r="F1117" s="3" t="s">
        <v>33</v>
      </c>
      <c r="G1117" s="4" t="s">
        <v>49</v>
      </c>
      <c r="H1117" s="4" t="s">
        <v>49</v>
      </c>
      <c r="I1117" s="3" t="s">
        <v>34</v>
      </c>
      <c r="J1117" s="3" t="s">
        <v>65</v>
      </c>
      <c r="K1117" s="4" t="s">
        <v>49</v>
      </c>
      <c r="L1117" s="4" t="s">
        <v>49</v>
      </c>
      <c r="M1117" s="3" t="s">
        <v>33</v>
      </c>
      <c r="N1117" s="4" t="s">
        <v>49</v>
      </c>
      <c r="O1117" s="4" t="s">
        <v>49</v>
      </c>
      <c r="P1117" s="3" t="s">
        <v>66</v>
      </c>
      <c r="Q1117" s="3" t="s">
        <v>39</v>
      </c>
      <c r="R1117" s="3" t="s">
        <v>67</v>
      </c>
      <c r="S1117" s="3" t="s">
        <v>68</v>
      </c>
      <c r="T1117" s="3" t="s">
        <v>69</v>
      </c>
      <c r="U1117" s="3" t="s">
        <v>70</v>
      </c>
      <c r="V1117" s="3" t="s">
        <v>43</v>
      </c>
      <c r="W1117" s="3" t="s">
        <v>44</v>
      </c>
      <c r="X1117" s="3" t="s">
        <v>45</v>
      </c>
      <c r="Y1117" s="3" t="s">
        <v>46</v>
      </c>
      <c r="Z1117" s="3" t="s">
        <v>73</v>
      </c>
      <c r="AA1117" s="3" t="s">
        <v>1248</v>
      </c>
      <c r="AB1117" s="12" t="str">
        <f t="shared" si="237"/>
        <v>Tebuthiuron</v>
      </c>
      <c r="AC1117" s="10"/>
      <c r="AD1117" s="10"/>
      <c r="AE1117" s="4">
        <v>75880</v>
      </c>
      <c r="AF1117" s="4">
        <v>75.88</v>
      </c>
      <c r="AG1117" s="4">
        <v>1007000</v>
      </c>
      <c r="AJ1117" s="10"/>
      <c r="AK1117" s="10"/>
      <c r="AL1117" s="10"/>
    </row>
    <row r="1118" spans="1:38" ht="22" customHeight="1" x14ac:dyDescent="0.3">
      <c r="A1118" s="5">
        <v>43362</v>
      </c>
      <c r="B1118" s="6" t="s">
        <v>50</v>
      </c>
      <c r="C1118" s="6" t="s">
        <v>84</v>
      </c>
      <c r="D1118" s="6" t="s">
        <v>85</v>
      </c>
      <c r="E1118" s="6" t="s">
        <v>44</v>
      </c>
      <c r="F1118" s="6" t="s">
        <v>33</v>
      </c>
      <c r="G1118" s="7" t="s">
        <v>49</v>
      </c>
      <c r="H1118" s="7" t="s">
        <v>49</v>
      </c>
      <c r="I1118" s="6" t="s">
        <v>86</v>
      </c>
      <c r="J1118" s="6" t="s">
        <v>769</v>
      </c>
      <c r="K1118" s="7" t="s">
        <v>49</v>
      </c>
      <c r="L1118" s="6" t="s">
        <v>61</v>
      </c>
      <c r="M1118" s="6" t="s">
        <v>770</v>
      </c>
      <c r="N1118" s="7">
        <v>2539385563.1900001</v>
      </c>
      <c r="O1118" s="7" t="s">
        <v>49</v>
      </c>
      <c r="P1118" s="6" t="s">
        <v>771</v>
      </c>
      <c r="Q1118" s="6" t="s">
        <v>39</v>
      </c>
      <c r="R1118" s="6" t="s">
        <v>60</v>
      </c>
      <c r="S1118" s="6" t="s">
        <v>61</v>
      </c>
      <c r="T1118" s="6" t="s">
        <v>62</v>
      </c>
      <c r="U1118" s="6" t="s">
        <v>56</v>
      </c>
      <c r="V1118" s="6" t="s">
        <v>90</v>
      </c>
      <c r="W1118" s="6" t="s">
        <v>44</v>
      </c>
      <c r="X1118" s="6" t="s">
        <v>91</v>
      </c>
      <c r="Y1118" s="6" t="s">
        <v>46</v>
      </c>
      <c r="Z1118" s="6" t="s">
        <v>63</v>
      </c>
      <c r="AA1118" s="6" t="s">
        <v>1249</v>
      </c>
      <c r="AB1118" s="12" t="s">
        <v>3167</v>
      </c>
      <c r="AC1118" s="7"/>
      <c r="AD1118" s="7"/>
      <c r="AE1118" s="7">
        <v>20120</v>
      </c>
      <c r="AF1118" s="7">
        <v>20.12</v>
      </c>
      <c r="AG1118" s="7">
        <v>287000</v>
      </c>
      <c r="AJ1118" s="7"/>
      <c r="AK1118" s="7"/>
      <c r="AL1118" s="7"/>
    </row>
    <row r="1119" spans="1:38" ht="22" customHeight="1" x14ac:dyDescent="0.3">
      <c r="A1119" s="2">
        <v>43361</v>
      </c>
      <c r="B1119" s="3" t="s">
        <v>50</v>
      </c>
      <c r="C1119" s="3" t="s">
        <v>32</v>
      </c>
      <c r="D1119" s="4" t="s">
        <v>49</v>
      </c>
      <c r="E1119" s="4" t="s">
        <v>49</v>
      </c>
      <c r="F1119" s="3" t="s">
        <v>33</v>
      </c>
      <c r="G1119" s="4" t="s">
        <v>49</v>
      </c>
      <c r="H1119" s="4" t="s">
        <v>49</v>
      </c>
      <c r="I1119" s="3" t="s">
        <v>34</v>
      </c>
      <c r="J1119" s="3" t="s">
        <v>51</v>
      </c>
      <c r="K1119" s="4" t="s">
        <v>49</v>
      </c>
      <c r="L1119" s="3" t="s">
        <v>54</v>
      </c>
      <c r="M1119" s="3" t="s">
        <v>33</v>
      </c>
      <c r="N1119" s="4">
        <v>570501619.85000002</v>
      </c>
      <c r="O1119" s="4">
        <v>302280881</v>
      </c>
      <c r="P1119" s="3" t="s">
        <v>1206</v>
      </c>
      <c r="Q1119" s="3" t="s">
        <v>39</v>
      </c>
      <c r="R1119" s="3" t="s">
        <v>60</v>
      </c>
      <c r="S1119" s="3" t="s">
        <v>61</v>
      </c>
      <c r="T1119" s="3" t="s">
        <v>62</v>
      </c>
      <c r="U1119" s="3" t="s">
        <v>56</v>
      </c>
      <c r="V1119" s="3" t="s">
        <v>43</v>
      </c>
      <c r="W1119" s="3" t="s">
        <v>44</v>
      </c>
      <c r="X1119" s="3" t="s">
        <v>45</v>
      </c>
      <c r="Y1119" s="3" t="s">
        <v>46</v>
      </c>
      <c r="Z1119" s="3" t="s">
        <v>1080</v>
      </c>
      <c r="AA1119" s="3" t="s">
        <v>1222</v>
      </c>
      <c r="AB1119" s="12" t="str">
        <f t="shared" si="237"/>
        <v>Omethoate</v>
      </c>
      <c r="AC1119" s="10"/>
      <c r="AD1119" s="10"/>
      <c r="AE1119" s="4">
        <v>362496</v>
      </c>
      <c r="AF1119" s="4">
        <v>362.5</v>
      </c>
      <c r="AG1119" s="4">
        <v>2814000</v>
      </c>
      <c r="AJ1119" s="10"/>
      <c r="AK1119" s="10"/>
      <c r="AL1119" s="10"/>
    </row>
    <row r="1120" spans="1:38" ht="22" customHeight="1" x14ac:dyDescent="0.3">
      <c r="A1120" s="5">
        <v>43360</v>
      </c>
      <c r="B1120" s="6" t="s">
        <v>31</v>
      </c>
      <c r="C1120" s="6" t="s">
        <v>32</v>
      </c>
      <c r="D1120" s="7" t="s">
        <v>49</v>
      </c>
      <c r="E1120" s="7" t="s">
        <v>49</v>
      </c>
      <c r="F1120" s="6" t="s">
        <v>33</v>
      </c>
      <c r="G1120" s="7" t="s">
        <v>49</v>
      </c>
      <c r="H1120" s="7" t="s">
        <v>49</v>
      </c>
      <c r="I1120" s="6" t="s">
        <v>34</v>
      </c>
      <c r="J1120" s="6" t="s">
        <v>35</v>
      </c>
      <c r="K1120" s="6" t="s">
        <v>36</v>
      </c>
      <c r="L1120" s="6" t="s">
        <v>37</v>
      </c>
      <c r="M1120" s="6" t="s">
        <v>33</v>
      </c>
      <c r="N1120" s="7" t="s">
        <v>49</v>
      </c>
      <c r="O1120" s="7" t="s">
        <v>49</v>
      </c>
      <c r="P1120" s="6" t="s">
        <v>38</v>
      </c>
      <c r="Q1120" s="6" t="s">
        <v>39</v>
      </c>
      <c r="R1120" s="6" t="s">
        <v>1064</v>
      </c>
      <c r="S1120" s="6" t="s">
        <v>133</v>
      </c>
      <c r="T1120" s="6" t="s">
        <v>1065</v>
      </c>
      <c r="U1120" s="6" t="s">
        <v>42</v>
      </c>
      <c r="V1120" s="6" t="s">
        <v>43</v>
      </c>
      <c r="W1120" s="6" t="s">
        <v>44</v>
      </c>
      <c r="X1120" s="6" t="s">
        <v>45</v>
      </c>
      <c r="Y1120" s="6" t="s">
        <v>46</v>
      </c>
      <c r="Z1120" s="6" t="s">
        <v>47</v>
      </c>
      <c r="AA1120" s="6" t="s">
        <v>1250</v>
      </c>
      <c r="AB1120" s="12" t="str">
        <f t="shared" ref="AB1120" si="239">IF(ISNUMBER(SEARCH("2,4 D",AA1120)),"2,4-Dichlorophenoxyacetic acid",IF(ISNUMBER(SEARCH("ACIDO",AA1120)),"2,4-Dichlorophenoxyacetic acid",IF(ISNUMBER(SEARCH("NAPHTHA",AA1120)),"Aromatic Solvent Mixture",IF(ISNUMBER(SEARCH("DIMETHYLAMINE",AA1120)),"Dimethylamine",IF(ISNUMBER(SEARCH("DIMETILAMINA",AA1120)),"Dimethylamine",IF(ISNUMBER(SEARCH("JUMP",AA1120)),"Diuron",IF(ISNUMBER(SEARCH("2-AMINO-2,3-DIMETHYL BUTYRAMIDE",AA1120)),"Herbicide Amine Intermediate",IF(ISNUMBER(SEARCH("TEBUTHIURON",AA1120)),"Tebuthiuron","FIXIT"))))))))</f>
        <v>2,4-Dichlorophenoxyacetic acid</v>
      </c>
      <c r="AC1120" s="7"/>
      <c r="AD1120" s="7"/>
      <c r="AE1120" s="7">
        <v>185100.01</v>
      </c>
      <c r="AF1120" s="7">
        <v>185.1</v>
      </c>
      <c r="AG1120" s="6" t="s">
        <v>49</v>
      </c>
      <c r="AJ1120" s="7"/>
      <c r="AK1120" s="7"/>
      <c r="AL1120" s="7"/>
    </row>
    <row r="1121" spans="1:38" ht="22" customHeight="1" x14ac:dyDescent="0.3">
      <c r="A1121" s="2">
        <v>43360</v>
      </c>
      <c r="B1121" s="3" t="s">
        <v>31</v>
      </c>
      <c r="C1121" s="3" t="s">
        <v>32</v>
      </c>
      <c r="D1121" s="4" t="s">
        <v>49</v>
      </c>
      <c r="E1121" s="4" t="s">
        <v>49</v>
      </c>
      <c r="F1121" s="3" t="s">
        <v>33</v>
      </c>
      <c r="G1121" s="4" t="s">
        <v>49</v>
      </c>
      <c r="H1121" s="4" t="s">
        <v>49</v>
      </c>
      <c r="I1121" s="3" t="s">
        <v>34</v>
      </c>
      <c r="J1121" s="3" t="s">
        <v>65</v>
      </c>
      <c r="K1121" s="4" t="s">
        <v>49</v>
      </c>
      <c r="L1121" s="4" t="s">
        <v>49</v>
      </c>
      <c r="M1121" s="3" t="s">
        <v>33</v>
      </c>
      <c r="N1121" s="4" t="s">
        <v>49</v>
      </c>
      <c r="O1121" s="4" t="s">
        <v>49</v>
      </c>
      <c r="P1121" s="3" t="s">
        <v>66</v>
      </c>
      <c r="Q1121" s="3" t="s">
        <v>39</v>
      </c>
      <c r="R1121" s="3" t="s">
        <v>67</v>
      </c>
      <c r="S1121" s="3" t="s">
        <v>68</v>
      </c>
      <c r="T1121" s="3" t="s">
        <v>69</v>
      </c>
      <c r="U1121" s="3" t="s">
        <v>70</v>
      </c>
      <c r="V1121" s="3" t="s">
        <v>43</v>
      </c>
      <c r="W1121" s="3" t="s">
        <v>44</v>
      </c>
      <c r="X1121" s="3" t="s">
        <v>45</v>
      </c>
      <c r="Y1121" s="3" t="s">
        <v>46</v>
      </c>
      <c r="Z1121" s="3" t="s">
        <v>73</v>
      </c>
      <c r="AA1121" s="3" t="s">
        <v>1126</v>
      </c>
      <c r="AB1121" s="12" t="str">
        <f t="shared" ref="AB1121" si="240">IF(ISNUMBER(SEARCH("DMS",AA1121)),"Dimethyl Sulfate",IF(ISNUMBER(SEARCH("2,4-XILIDIN",AA1121)),"2,4-Xylidine",IF(ISNUMBER(SEARCH("GALIGAN",AA1121)),"Oxyfluorfen",IF(ISNUMBER(SEARCH("DIMETHYLAMINE",AA1121)),"Dimethylamine",IF(ISNUMBER(SEARCH("ORTHOFORMATE",AA1121)),"Trimethyl orthoformate",IF(ISNUMBER(SEARCH("NOVALURON",AA1121)),"Novaluron",IF(ISNUMBER(SEARCH("DIMETHYL SULPHATE",AA1121)),"Dimethyl Sulphate",IF(ISNUMBER(SEARCH("ALTAPYNE",AA1121)),"Acid Based Co-Emulsifier",IF(ISNUMBER(SEARCH("METHANESULFONYL",AA1121)),"Methanesulfonyl chloride",IF(ISNUMBER(SEARCH("METHYL FORMATE",AA1121)),"Methanoate",IF(ISNUMBER(SEARCH("FLUEN",AA1121)),"Fluensulfone","FIX IT")))))))))))</f>
        <v>Oxyfluorfen</v>
      </c>
      <c r="AC1121" s="12" t="str">
        <f t="shared" ref="AC1121" si="241">VLOOKUP(AB1121,AJ:AL,2, FALSE)</f>
        <v>Galigan 240 EC</v>
      </c>
      <c r="AD1121" s="10"/>
      <c r="AE1121" s="4">
        <v>35236</v>
      </c>
      <c r="AF1121" s="4">
        <v>35.24</v>
      </c>
      <c r="AG1121" s="4">
        <v>468000</v>
      </c>
      <c r="AJ1121" s="10"/>
      <c r="AK1121" s="10"/>
      <c r="AL1121" s="10"/>
    </row>
    <row r="1122" spans="1:38" ht="22" customHeight="1" x14ac:dyDescent="0.3">
      <c r="A1122" s="5">
        <v>43358</v>
      </c>
      <c r="B1122" s="6" t="s">
        <v>50</v>
      </c>
      <c r="C1122" s="6" t="s">
        <v>32</v>
      </c>
      <c r="D1122" s="7" t="s">
        <v>49</v>
      </c>
      <c r="E1122" s="7" t="s">
        <v>49</v>
      </c>
      <c r="F1122" s="6" t="s">
        <v>33</v>
      </c>
      <c r="G1122" s="7" t="s">
        <v>49</v>
      </c>
      <c r="H1122" s="7" t="s">
        <v>49</v>
      </c>
      <c r="I1122" s="6" t="s">
        <v>34</v>
      </c>
      <c r="J1122" s="6" t="s">
        <v>51</v>
      </c>
      <c r="K1122" s="7" t="s">
        <v>49</v>
      </c>
      <c r="L1122" s="6" t="s">
        <v>54</v>
      </c>
      <c r="M1122" s="6" t="s">
        <v>33</v>
      </c>
      <c r="N1122" s="7">
        <v>570501619.85000002</v>
      </c>
      <c r="O1122" s="7">
        <v>302280881</v>
      </c>
      <c r="P1122" s="6" t="s">
        <v>1206</v>
      </c>
      <c r="Q1122" s="6" t="s">
        <v>39</v>
      </c>
      <c r="R1122" s="6" t="s">
        <v>60</v>
      </c>
      <c r="S1122" s="6" t="s">
        <v>61</v>
      </c>
      <c r="T1122" s="6" t="s">
        <v>62</v>
      </c>
      <c r="U1122" s="6" t="s">
        <v>56</v>
      </c>
      <c r="V1122" s="6" t="s">
        <v>43</v>
      </c>
      <c r="W1122" s="6" t="s">
        <v>44</v>
      </c>
      <c r="X1122" s="6" t="s">
        <v>45</v>
      </c>
      <c r="Y1122" s="6" t="s">
        <v>46</v>
      </c>
      <c r="Z1122" s="6" t="s">
        <v>1080</v>
      </c>
      <c r="AA1122" s="6" t="s">
        <v>1251</v>
      </c>
      <c r="AB1122" s="12" t="str">
        <f t="shared" si="237"/>
        <v>Omethoate</v>
      </c>
      <c r="AC1122" s="7"/>
      <c r="AD1122" s="7"/>
      <c r="AE1122" s="7">
        <v>353280</v>
      </c>
      <c r="AF1122" s="7">
        <v>353.28</v>
      </c>
      <c r="AG1122" s="7">
        <v>2743000</v>
      </c>
      <c r="AJ1122" s="7"/>
      <c r="AK1122" s="7"/>
      <c r="AL1122" s="7"/>
    </row>
    <row r="1123" spans="1:38" ht="22" customHeight="1" x14ac:dyDescent="0.3">
      <c r="A1123" s="2">
        <v>43358</v>
      </c>
      <c r="B1123" s="3" t="s">
        <v>50</v>
      </c>
      <c r="C1123" s="3" t="s">
        <v>32</v>
      </c>
      <c r="D1123" s="4" t="s">
        <v>49</v>
      </c>
      <c r="E1123" s="4" t="s">
        <v>49</v>
      </c>
      <c r="F1123" s="3" t="s">
        <v>33</v>
      </c>
      <c r="G1123" s="4" t="s">
        <v>49</v>
      </c>
      <c r="H1123" s="4" t="s">
        <v>49</v>
      </c>
      <c r="I1123" s="3" t="s">
        <v>34</v>
      </c>
      <c r="J1123" s="3" t="s">
        <v>538</v>
      </c>
      <c r="K1123" s="4" t="s">
        <v>49</v>
      </c>
      <c r="L1123" s="3" t="s">
        <v>61</v>
      </c>
      <c r="M1123" s="3" t="s">
        <v>103</v>
      </c>
      <c r="N1123" s="4" t="s">
        <v>49</v>
      </c>
      <c r="O1123" s="4" t="s">
        <v>49</v>
      </c>
      <c r="P1123" s="3" t="s">
        <v>104</v>
      </c>
      <c r="Q1123" s="3" t="s">
        <v>1252</v>
      </c>
      <c r="R1123" s="3" t="s">
        <v>106</v>
      </c>
      <c r="S1123" s="3" t="s">
        <v>61</v>
      </c>
      <c r="T1123" s="3" t="s">
        <v>107</v>
      </c>
      <c r="U1123" s="3" t="s">
        <v>56</v>
      </c>
      <c r="V1123" s="3" t="s">
        <v>43</v>
      </c>
      <c r="W1123" s="3" t="s">
        <v>44</v>
      </c>
      <c r="X1123" s="3" t="s">
        <v>45</v>
      </c>
      <c r="Y1123" s="3" t="s">
        <v>46</v>
      </c>
      <c r="Z1123" s="3" t="s">
        <v>580</v>
      </c>
      <c r="AA1123" s="19" t="s">
        <v>1253</v>
      </c>
      <c r="AB1123" s="12" t="s">
        <v>3172</v>
      </c>
      <c r="AC1123" s="10"/>
      <c r="AD1123" s="10"/>
      <c r="AE1123" s="4">
        <v>27500</v>
      </c>
      <c r="AF1123" s="4">
        <v>27.5</v>
      </c>
      <c r="AG1123" s="4">
        <v>729000</v>
      </c>
      <c r="AJ1123" s="10"/>
      <c r="AK1123" s="10"/>
      <c r="AL1123" s="10"/>
    </row>
    <row r="1124" spans="1:38" ht="22" customHeight="1" x14ac:dyDescent="0.3">
      <c r="A1124" s="5">
        <v>43356</v>
      </c>
      <c r="B1124" s="6" t="s">
        <v>212</v>
      </c>
      <c r="C1124" s="6" t="s">
        <v>624</v>
      </c>
      <c r="D1124" s="7" t="s">
        <v>49</v>
      </c>
      <c r="E1124" s="6" t="s">
        <v>44</v>
      </c>
      <c r="F1124" s="6" t="s">
        <v>33</v>
      </c>
      <c r="G1124" s="7" t="s">
        <v>49</v>
      </c>
      <c r="H1124" s="7" t="s">
        <v>49</v>
      </c>
      <c r="I1124" s="6" t="s">
        <v>625</v>
      </c>
      <c r="J1124" s="6" t="s">
        <v>77</v>
      </c>
      <c r="K1124" s="6" t="s">
        <v>78</v>
      </c>
      <c r="L1124" s="6" t="s">
        <v>68</v>
      </c>
      <c r="M1124" s="6" t="s">
        <v>33</v>
      </c>
      <c r="N1124" s="7" t="s">
        <v>49</v>
      </c>
      <c r="O1124" s="7" t="s">
        <v>49</v>
      </c>
      <c r="P1124" s="6" t="s">
        <v>79</v>
      </c>
      <c r="Q1124" s="6" t="s">
        <v>586</v>
      </c>
      <c r="R1124" s="6" t="s">
        <v>67</v>
      </c>
      <c r="S1124" s="6" t="s">
        <v>68</v>
      </c>
      <c r="T1124" s="6" t="s">
        <v>69</v>
      </c>
      <c r="U1124" s="6" t="s">
        <v>70</v>
      </c>
      <c r="V1124" s="6" t="s">
        <v>43</v>
      </c>
      <c r="W1124" s="6" t="s">
        <v>44</v>
      </c>
      <c r="X1124" s="6" t="s">
        <v>45</v>
      </c>
      <c r="Y1124" s="6" t="s">
        <v>46</v>
      </c>
      <c r="Z1124" s="6" t="s">
        <v>82</v>
      </c>
      <c r="AA1124" s="6" t="s">
        <v>1254</v>
      </c>
      <c r="AB1124" s="7"/>
      <c r="AC1124" s="7"/>
      <c r="AD1124" s="7"/>
      <c r="AE1124" s="7">
        <v>22050</v>
      </c>
      <c r="AF1124" s="7">
        <v>22.05</v>
      </c>
      <c r="AG1124" s="7">
        <v>585000</v>
      </c>
      <c r="AJ1124" s="7"/>
      <c r="AK1124" s="7"/>
      <c r="AL1124" s="7"/>
    </row>
    <row r="1125" spans="1:38" ht="22" customHeight="1" x14ac:dyDescent="0.3">
      <c r="A1125" s="2">
        <v>43356</v>
      </c>
      <c r="B1125" s="3" t="s">
        <v>31</v>
      </c>
      <c r="C1125" s="3" t="s">
        <v>32</v>
      </c>
      <c r="D1125" s="4" t="s">
        <v>49</v>
      </c>
      <c r="E1125" s="4" t="s">
        <v>49</v>
      </c>
      <c r="F1125" s="3" t="s">
        <v>33</v>
      </c>
      <c r="G1125" s="4" t="s">
        <v>49</v>
      </c>
      <c r="H1125" s="4" t="s">
        <v>49</v>
      </c>
      <c r="I1125" s="3" t="s">
        <v>34</v>
      </c>
      <c r="J1125" s="3" t="s">
        <v>65</v>
      </c>
      <c r="K1125" s="4" t="s">
        <v>49</v>
      </c>
      <c r="L1125" s="4" t="s">
        <v>49</v>
      </c>
      <c r="M1125" s="3" t="s">
        <v>33</v>
      </c>
      <c r="N1125" s="4" t="s">
        <v>49</v>
      </c>
      <c r="O1125" s="4" t="s">
        <v>49</v>
      </c>
      <c r="P1125" s="3" t="s">
        <v>66</v>
      </c>
      <c r="Q1125" s="3" t="s">
        <v>39</v>
      </c>
      <c r="R1125" s="3" t="s">
        <v>67</v>
      </c>
      <c r="S1125" s="3" t="s">
        <v>68</v>
      </c>
      <c r="T1125" s="3" t="s">
        <v>69</v>
      </c>
      <c r="U1125" s="3" t="s">
        <v>70</v>
      </c>
      <c r="V1125" s="3" t="s">
        <v>43</v>
      </c>
      <c r="W1125" s="3" t="s">
        <v>44</v>
      </c>
      <c r="X1125" s="3" t="s">
        <v>45</v>
      </c>
      <c r="Y1125" s="3" t="s">
        <v>46</v>
      </c>
      <c r="Z1125" s="3" t="s">
        <v>73</v>
      </c>
      <c r="AA1125" s="3" t="s">
        <v>1101</v>
      </c>
      <c r="AB1125" s="12" t="str">
        <f t="shared" ref="AB1125:AB1130" si="242">IF(ISNUMBER(SEARCH("CARBENDAZIM",AA1125)),"Carbendazim",IF(ISNUMBER(SEARCH("4-D",AA1125)),"2,4-Dichlorophenoxyacetic acid",IF(ISNUMBER(SEARCH("RIDOVER",AA1125)),"Glyphosate",IF(ISNUMBER(SEARCH("POQUER",AA1125)),"Clethodim",IF(ISNUMBER(SEARCH("LITER",AA1125)),"Imidacloprid",IF(ISNUMBER(SEARCH("PYRINEX",AA1125)),"Chlorpyrifos",IF(ISNUMBER(SEARCH("ORBIT",AA1125)),"Omethoate",IF(ISNUMBER(SEARCH("HEXARON",AA1125)),"Diuron",IF(ISNUMBER(SEARCH("ISOPROPYLAMINE",AA1125)),"Isopropylamine",IF(ISNUMBER(SEARCH("GLYPHOSATE",AA1125)),"Glyphosate",IF(ISNUMBER(SEARCH("MANCOZEB",AA1125)),"Mancozeb Indofil",IF(ISNUMBER(SEARCH("PARAQUAT",AA1125)),"Paraquat",IF(ISNUMBER(SEARCH("CAROMAX",AA1125)),"Aromatic Solvent Mixture",IF(ISNUMBER(SEARCH("BUTIRON",AA1125)),"Tebuthiuron",IF(ISNUMBER(SEARCH("VORAZ",AA1125)),"Methomyl",IF(ISNUMBER(SEARCH("IMIDACLOPRID",AA1125)),"Imidacloprid",IF(ISNUMBER(SEARCH("2 4 D",AA1125)),"2,4-Dichlorophenoxyacetic acid",IF(ISNUMBER(SEARCH("IMIDACL",AA1125)),"Imidacloprid",IF(ISNUMBER(SEARCH("DIUREX",AA1125)),"Diuron",IF(ISNUMBER(SEARCH("RAPEL",AA1125)),"Acephate","fix it"))))))))))))))))))))</f>
        <v>Clethodim</v>
      </c>
      <c r="AC1125" s="10"/>
      <c r="AD1125" s="10"/>
      <c r="AE1125" s="4">
        <v>119966</v>
      </c>
      <c r="AF1125" s="4">
        <v>119.97</v>
      </c>
      <c r="AG1125" s="4">
        <v>1592000</v>
      </c>
      <c r="AJ1125" s="10"/>
      <c r="AK1125" s="10"/>
      <c r="AL1125" s="10"/>
    </row>
    <row r="1126" spans="1:38" ht="22" customHeight="1" x14ac:dyDescent="0.3">
      <c r="A1126" s="5">
        <v>43356</v>
      </c>
      <c r="B1126" s="6" t="s">
        <v>31</v>
      </c>
      <c r="C1126" s="6" t="s">
        <v>32</v>
      </c>
      <c r="D1126" s="7" t="s">
        <v>49</v>
      </c>
      <c r="E1126" s="7" t="s">
        <v>49</v>
      </c>
      <c r="F1126" s="6" t="s">
        <v>33</v>
      </c>
      <c r="G1126" s="7" t="s">
        <v>49</v>
      </c>
      <c r="H1126" s="7" t="s">
        <v>49</v>
      </c>
      <c r="I1126" s="6" t="s">
        <v>34</v>
      </c>
      <c r="J1126" s="6" t="s">
        <v>77</v>
      </c>
      <c r="K1126" s="6" t="s">
        <v>78</v>
      </c>
      <c r="L1126" s="6" t="s">
        <v>68</v>
      </c>
      <c r="M1126" s="6" t="s">
        <v>33</v>
      </c>
      <c r="N1126" s="7" t="s">
        <v>49</v>
      </c>
      <c r="O1126" s="7" t="s">
        <v>49</v>
      </c>
      <c r="P1126" s="6" t="s">
        <v>79</v>
      </c>
      <c r="Q1126" s="6" t="s">
        <v>39</v>
      </c>
      <c r="R1126" s="6" t="s">
        <v>67</v>
      </c>
      <c r="S1126" s="6" t="s">
        <v>68</v>
      </c>
      <c r="T1126" s="6" t="s">
        <v>69</v>
      </c>
      <c r="U1126" s="6" t="s">
        <v>70</v>
      </c>
      <c r="V1126" s="6" t="s">
        <v>43</v>
      </c>
      <c r="W1126" s="6" t="s">
        <v>44</v>
      </c>
      <c r="X1126" s="6" t="s">
        <v>45</v>
      </c>
      <c r="Y1126" s="6" t="s">
        <v>46</v>
      </c>
      <c r="Z1126" s="6" t="s">
        <v>82</v>
      </c>
      <c r="AA1126" s="6" t="s">
        <v>1255</v>
      </c>
      <c r="AB1126" s="18" t="s">
        <v>3193</v>
      </c>
      <c r="AC1126" s="7"/>
      <c r="AD1126" s="7"/>
      <c r="AE1126" s="7">
        <v>103050</v>
      </c>
      <c r="AF1126" s="7">
        <v>103.05</v>
      </c>
      <c r="AG1126" s="7">
        <v>2732000</v>
      </c>
      <c r="AJ1126" s="10"/>
      <c r="AK1126" s="10"/>
      <c r="AL1126" s="10"/>
    </row>
    <row r="1127" spans="1:38" ht="22" customHeight="1" x14ac:dyDescent="0.3">
      <c r="A1127" s="2">
        <v>43356</v>
      </c>
      <c r="B1127" s="3" t="s">
        <v>31</v>
      </c>
      <c r="C1127" s="3" t="s">
        <v>32</v>
      </c>
      <c r="D1127" s="4" t="s">
        <v>49</v>
      </c>
      <c r="E1127" s="4" t="s">
        <v>49</v>
      </c>
      <c r="F1127" s="3" t="s">
        <v>33</v>
      </c>
      <c r="G1127" s="4" t="s">
        <v>49</v>
      </c>
      <c r="H1127" s="4" t="s">
        <v>49</v>
      </c>
      <c r="I1127" s="3" t="s">
        <v>34</v>
      </c>
      <c r="J1127" s="3" t="s">
        <v>77</v>
      </c>
      <c r="K1127" s="3" t="s">
        <v>78</v>
      </c>
      <c r="L1127" s="3" t="s">
        <v>68</v>
      </c>
      <c r="M1127" s="3" t="s">
        <v>33</v>
      </c>
      <c r="N1127" s="4" t="s">
        <v>49</v>
      </c>
      <c r="O1127" s="4" t="s">
        <v>49</v>
      </c>
      <c r="P1127" s="3" t="s">
        <v>79</v>
      </c>
      <c r="Q1127" s="3" t="s">
        <v>39</v>
      </c>
      <c r="R1127" s="3" t="s">
        <v>67</v>
      </c>
      <c r="S1127" s="3" t="s">
        <v>68</v>
      </c>
      <c r="T1127" s="3" t="s">
        <v>69</v>
      </c>
      <c r="U1127" s="3" t="s">
        <v>70</v>
      </c>
      <c r="V1127" s="3" t="s">
        <v>43</v>
      </c>
      <c r="W1127" s="3" t="s">
        <v>44</v>
      </c>
      <c r="X1127" s="3" t="s">
        <v>45</v>
      </c>
      <c r="Y1127" s="3" t="s">
        <v>46</v>
      </c>
      <c r="Z1127" s="3" t="s">
        <v>82</v>
      </c>
      <c r="AA1127" s="3" t="s">
        <v>1256</v>
      </c>
      <c r="AB1127" s="12" t="str">
        <f t="shared" ref="AB1127" si="243">IF(ISNUMBER(SEARCH("DMS",AA1127)),"Dimethyl Sulfate",IF(ISNUMBER(SEARCH("2,4-XILIDIN",AA1127)),"2,4-Xylidine",IF(ISNUMBER(SEARCH("GALIGAN",AA1127)),"Oxyfluorfen",IF(ISNUMBER(SEARCH("DIMETHYLAMINE",AA1127)),"Dimethylamine",IF(ISNUMBER(SEARCH("ORTHOFORMATE",AA1127)),"Trimethyl orthoformate",IF(ISNUMBER(SEARCH("NOVALURON",AA1127)),"Novaluron",IF(ISNUMBER(SEARCH("DIMETHYL SULPHATE",AA1127)),"Dimethyl Sulphate",IF(ISNUMBER(SEARCH("ALTAPYNE",AA1127)),"Acid Based Co-Emulsifier",IF(ISNUMBER(SEARCH("METHANESULFONYL",AA1127)),"Methanesulfonyl chloride",IF(ISNUMBER(SEARCH("METHYL FORMATE",AA1127)),"Methanoate",IF(ISNUMBER(SEARCH("FLUEN",AA1127)),"Fluensulfone","FIX IT")))))))))))</f>
        <v>Novaluron</v>
      </c>
      <c r="AC1127" s="10"/>
      <c r="AD1127" s="10"/>
      <c r="AE1127" s="4">
        <v>138600.01</v>
      </c>
      <c r="AF1127" s="4">
        <v>138.6</v>
      </c>
      <c r="AG1127" s="4">
        <v>3675000</v>
      </c>
      <c r="AJ1127" s="7"/>
      <c r="AK1127" s="7"/>
      <c r="AL1127" s="7"/>
    </row>
    <row r="1128" spans="1:38" ht="22" customHeight="1" x14ac:dyDescent="0.3">
      <c r="A1128" s="5">
        <v>43356</v>
      </c>
      <c r="B1128" s="6" t="s">
        <v>31</v>
      </c>
      <c r="C1128" s="6" t="s">
        <v>32</v>
      </c>
      <c r="D1128" s="7" t="s">
        <v>49</v>
      </c>
      <c r="E1128" s="7" t="s">
        <v>49</v>
      </c>
      <c r="F1128" s="6" t="s">
        <v>33</v>
      </c>
      <c r="G1128" s="7" t="s">
        <v>49</v>
      </c>
      <c r="H1128" s="7" t="s">
        <v>49</v>
      </c>
      <c r="I1128" s="6" t="s">
        <v>34</v>
      </c>
      <c r="J1128" s="6" t="s">
        <v>77</v>
      </c>
      <c r="K1128" s="6" t="s">
        <v>78</v>
      </c>
      <c r="L1128" s="6" t="s">
        <v>68</v>
      </c>
      <c r="M1128" s="6" t="s">
        <v>33</v>
      </c>
      <c r="N1128" s="7" t="s">
        <v>49</v>
      </c>
      <c r="O1128" s="7" t="s">
        <v>49</v>
      </c>
      <c r="P1128" s="6" t="s">
        <v>79</v>
      </c>
      <c r="Q1128" s="6" t="s">
        <v>39</v>
      </c>
      <c r="R1128" s="6" t="s">
        <v>67</v>
      </c>
      <c r="S1128" s="6" t="s">
        <v>68</v>
      </c>
      <c r="T1128" s="6" t="s">
        <v>69</v>
      </c>
      <c r="U1128" s="6" t="s">
        <v>70</v>
      </c>
      <c r="V1128" s="6" t="s">
        <v>43</v>
      </c>
      <c r="W1128" s="6" t="s">
        <v>44</v>
      </c>
      <c r="X1128" s="6" t="s">
        <v>45</v>
      </c>
      <c r="Y1128" s="6" t="s">
        <v>46</v>
      </c>
      <c r="Z1128" s="6" t="s">
        <v>82</v>
      </c>
      <c r="AA1128" s="6" t="s">
        <v>1257</v>
      </c>
      <c r="AB1128" s="12" t="s">
        <v>3186</v>
      </c>
      <c r="AC1128" s="7"/>
      <c r="AD1128" s="7"/>
      <c r="AE1128" s="7">
        <v>57960</v>
      </c>
      <c r="AF1128" s="7">
        <v>57.96</v>
      </c>
      <c r="AG1128" s="7">
        <v>1537000</v>
      </c>
      <c r="AJ1128" s="10"/>
      <c r="AK1128" s="10"/>
      <c r="AL1128" s="10"/>
    </row>
    <row r="1129" spans="1:38" ht="22" customHeight="1" x14ac:dyDescent="0.3">
      <c r="A1129" s="2">
        <v>43356</v>
      </c>
      <c r="B1129" s="3" t="s">
        <v>31</v>
      </c>
      <c r="C1129" s="3" t="s">
        <v>32</v>
      </c>
      <c r="D1129" s="4" t="s">
        <v>49</v>
      </c>
      <c r="E1129" s="4" t="s">
        <v>49</v>
      </c>
      <c r="F1129" s="3" t="s">
        <v>33</v>
      </c>
      <c r="G1129" s="4" t="s">
        <v>49</v>
      </c>
      <c r="H1129" s="4" t="s">
        <v>49</v>
      </c>
      <c r="I1129" s="3" t="s">
        <v>34</v>
      </c>
      <c r="J1129" s="3" t="s">
        <v>77</v>
      </c>
      <c r="K1129" s="3" t="s">
        <v>78</v>
      </c>
      <c r="L1129" s="3" t="s">
        <v>68</v>
      </c>
      <c r="M1129" s="3" t="s">
        <v>33</v>
      </c>
      <c r="N1129" s="4" t="s">
        <v>49</v>
      </c>
      <c r="O1129" s="4" t="s">
        <v>49</v>
      </c>
      <c r="P1129" s="3" t="s">
        <v>79</v>
      </c>
      <c r="Q1129" s="3" t="s">
        <v>39</v>
      </c>
      <c r="R1129" s="3" t="s">
        <v>67</v>
      </c>
      <c r="S1129" s="3" t="s">
        <v>68</v>
      </c>
      <c r="T1129" s="3" t="s">
        <v>69</v>
      </c>
      <c r="U1129" s="3" t="s">
        <v>70</v>
      </c>
      <c r="V1129" s="3" t="s">
        <v>43</v>
      </c>
      <c r="W1129" s="3" t="s">
        <v>44</v>
      </c>
      <c r="X1129" s="3" t="s">
        <v>45</v>
      </c>
      <c r="Y1129" s="3" t="s">
        <v>46</v>
      </c>
      <c r="Z1129" s="3" t="s">
        <v>241</v>
      </c>
      <c r="AA1129" s="3" t="s">
        <v>1258</v>
      </c>
      <c r="AB1129" s="12" t="str">
        <f t="shared" ref="AB1129" si="244">IF(ISNUMBER(SEARCH("BUTYRAMIDE",AA1129)),"2,3-Dimethyl Butyramide",IF(ISNUMBER(SEARCH("FOLPET",AA1129)),"Folpet",IF(ISNUMBER(SEARCH("METHYL [2-({[6- (TRIFLUOROMETHYL) PYRIDIN-2-YL] OXY} METHYL) PHENYL",AA1129)),"Esther",IF(ISNUMBER(SEARCH("TEBUCONAZOL",AA1129)),"Tebuconazole",IF(ISNUMBER(SEARCH("DICHLOROPHENYL",AA1129)),"Dichlorophenyl Isocyanates",IF(ISNUMBER(SEARCH("CAPTAN",AA1129)),"Captan",IF(ISNUMBER(SEARCH("DIMETHYLACETAMID",AA1129)),"Dimethylacetamide",IF(ISNUMBER(SEARCH("AFALON",AA1129)),"Linuron","FIX IT"))))))))</f>
        <v>Captan</v>
      </c>
      <c r="AC1129" s="10"/>
      <c r="AD1129" s="10"/>
      <c r="AE1129" s="4">
        <v>41504</v>
      </c>
      <c r="AF1129" s="4">
        <v>41.5</v>
      </c>
      <c r="AG1129" s="4">
        <v>264000</v>
      </c>
      <c r="AJ1129" s="7"/>
      <c r="AK1129" s="7"/>
      <c r="AL1129" s="7"/>
    </row>
    <row r="1130" spans="1:38" ht="22" customHeight="1" x14ac:dyDescent="0.3">
      <c r="A1130" s="5">
        <v>43356</v>
      </c>
      <c r="B1130" s="6" t="s">
        <v>31</v>
      </c>
      <c r="C1130" s="6" t="s">
        <v>32</v>
      </c>
      <c r="D1130" s="7" t="s">
        <v>49</v>
      </c>
      <c r="E1130" s="7" t="s">
        <v>49</v>
      </c>
      <c r="F1130" s="6" t="s">
        <v>33</v>
      </c>
      <c r="G1130" s="7" t="s">
        <v>49</v>
      </c>
      <c r="H1130" s="7" t="s">
        <v>49</v>
      </c>
      <c r="I1130" s="6" t="s">
        <v>34</v>
      </c>
      <c r="J1130" s="6" t="s">
        <v>77</v>
      </c>
      <c r="K1130" s="6" t="s">
        <v>78</v>
      </c>
      <c r="L1130" s="6" t="s">
        <v>68</v>
      </c>
      <c r="M1130" s="6" t="s">
        <v>33</v>
      </c>
      <c r="N1130" s="7" t="s">
        <v>49</v>
      </c>
      <c r="O1130" s="7" t="s">
        <v>49</v>
      </c>
      <c r="P1130" s="6" t="s">
        <v>79</v>
      </c>
      <c r="Q1130" s="6" t="s">
        <v>39</v>
      </c>
      <c r="R1130" s="6" t="s">
        <v>67</v>
      </c>
      <c r="S1130" s="6" t="s">
        <v>68</v>
      </c>
      <c r="T1130" s="6" t="s">
        <v>69</v>
      </c>
      <c r="U1130" s="6" t="s">
        <v>70</v>
      </c>
      <c r="V1130" s="6" t="s">
        <v>43</v>
      </c>
      <c r="W1130" s="6" t="s">
        <v>44</v>
      </c>
      <c r="X1130" s="6" t="s">
        <v>45</v>
      </c>
      <c r="Y1130" s="6" t="s">
        <v>46</v>
      </c>
      <c r="Z1130" s="6" t="s">
        <v>82</v>
      </c>
      <c r="AA1130" s="6" t="s">
        <v>1259</v>
      </c>
      <c r="AB1130" s="12" t="str">
        <f t="shared" si="242"/>
        <v>Chlorpyrifos</v>
      </c>
      <c r="AC1130" s="7"/>
      <c r="AD1130" s="7"/>
      <c r="AE1130" s="7">
        <v>59880</v>
      </c>
      <c r="AF1130" s="7">
        <v>59.88</v>
      </c>
      <c r="AG1130" s="7">
        <v>1588000</v>
      </c>
      <c r="AJ1130" s="10"/>
      <c r="AK1130" s="10"/>
      <c r="AL1130" s="10"/>
    </row>
    <row r="1131" spans="1:38" ht="22" customHeight="1" x14ac:dyDescent="0.3">
      <c r="A1131" s="2">
        <v>43356</v>
      </c>
      <c r="B1131" s="3" t="s">
        <v>31</v>
      </c>
      <c r="C1131" s="3" t="s">
        <v>32</v>
      </c>
      <c r="D1131" s="4" t="s">
        <v>49</v>
      </c>
      <c r="E1131" s="4" t="s">
        <v>49</v>
      </c>
      <c r="F1131" s="3" t="s">
        <v>33</v>
      </c>
      <c r="G1131" s="4" t="s">
        <v>49</v>
      </c>
      <c r="H1131" s="4" t="s">
        <v>49</v>
      </c>
      <c r="I1131" s="3" t="s">
        <v>34</v>
      </c>
      <c r="J1131" s="3" t="s">
        <v>77</v>
      </c>
      <c r="K1131" s="3" t="s">
        <v>78</v>
      </c>
      <c r="L1131" s="3" t="s">
        <v>68</v>
      </c>
      <c r="M1131" s="3" t="s">
        <v>33</v>
      </c>
      <c r="N1131" s="4" t="s">
        <v>49</v>
      </c>
      <c r="O1131" s="4" t="s">
        <v>49</v>
      </c>
      <c r="P1131" s="3" t="s">
        <v>79</v>
      </c>
      <c r="Q1131" s="3" t="s">
        <v>39</v>
      </c>
      <c r="R1131" s="3" t="s">
        <v>67</v>
      </c>
      <c r="S1131" s="3" t="s">
        <v>68</v>
      </c>
      <c r="T1131" s="3" t="s">
        <v>69</v>
      </c>
      <c r="U1131" s="3" t="s">
        <v>70</v>
      </c>
      <c r="V1131" s="3" t="s">
        <v>43</v>
      </c>
      <c r="W1131" s="3" t="s">
        <v>44</v>
      </c>
      <c r="X1131" s="3" t="s">
        <v>45</v>
      </c>
      <c r="Y1131" s="3" t="s">
        <v>46</v>
      </c>
      <c r="Z1131" s="3" t="s">
        <v>82</v>
      </c>
      <c r="AA1131" s="3" t="s">
        <v>963</v>
      </c>
      <c r="AB1131" s="12" t="str">
        <f t="shared" ref="AB1131" si="245">IF(ISNUMBER(SEARCH("DMS",AA1131)),"Dimethyl Sulfate",IF(ISNUMBER(SEARCH("2,4-XILIDIN",AA1131)),"2,4-Xylidine",IF(ISNUMBER(SEARCH("GALIGAN",AA1131)),"Oxyfluorfen",IF(ISNUMBER(SEARCH("DIMETHYLAMINE",AA1131)),"Dimethylamine",IF(ISNUMBER(SEARCH("ORTHOFORMATE",AA1131)),"Trimethyl orthoformate",IF(ISNUMBER(SEARCH("NOVALURON",AA1131)),"Novaluron",IF(ISNUMBER(SEARCH("DIMETHYL SULPHATE",AA1131)),"Dimethyl Sulphate",IF(ISNUMBER(SEARCH("ALTAPYNE",AA1131)),"Acid Based Co-Emulsifier",IF(ISNUMBER(SEARCH("METHANESULFONYL",AA1131)),"Methanesulfonyl chloride",IF(ISNUMBER(SEARCH("METHYL FORMATE",AA1131)),"Methanoate",IF(ISNUMBER(SEARCH("FLUEN",AA1131)),"Fluensulfone","FIX IT")))))))))))</f>
        <v>Novaluron</v>
      </c>
      <c r="AC1131" s="10"/>
      <c r="AD1131" s="10"/>
      <c r="AE1131" s="4">
        <v>79200</v>
      </c>
      <c r="AF1131" s="4">
        <v>79.2</v>
      </c>
      <c r="AG1131" s="4">
        <v>2100000</v>
      </c>
      <c r="AJ1131" s="7"/>
      <c r="AK1131" s="7"/>
      <c r="AL1131" s="7"/>
    </row>
    <row r="1132" spans="1:38" ht="22" customHeight="1" x14ac:dyDescent="0.3">
      <c r="A1132" s="5">
        <v>43356</v>
      </c>
      <c r="B1132" s="6" t="s">
        <v>31</v>
      </c>
      <c r="C1132" s="6" t="s">
        <v>32</v>
      </c>
      <c r="D1132" s="7" t="s">
        <v>49</v>
      </c>
      <c r="E1132" s="7" t="s">
        <v>49</v>
      </c>
      <c r="F1132" s="6" t="s">
        <v>33</v>
      </c>
      <c r="G1132" s="7" t="s">
        <v>49</v>
      </c>
      <c r="H1132" s="7" t="s">
        <v>49</v>
      </c>
      <c r="I1132" s="6" t="s">
        <v>34</v>
      </c>
      <c r="J1132" s="6" t="s">
        <v>77</v>
      </c>
      <c r="K1132" s="6" t="s">
        <v>78</v>
      </c>
      <c r="L1132" s="6" t="s">
        <v>68</v>
      </c>
      <c r="M1132" s="6" t="s">
        <v>33</v>
      </c>
      <c r="N1132" s="7" t="s">
        <v>49</v>
      </c>
      <c r="O1132" s="7" t="s">
        <v>49</v>
      </c>
      <c r="P1132" s="6" t="s">
        <v>79</v>
      </c>
      <c r="Q1132" s="6" t="s">
        <v>39</v>
      </c>
      <c r="R1132" s="6" t="s">
        <v>67</v>
      </c>
      <c r="S1132" s="6" t="s">
        <v>68</v>
      </c>
      <c r="T1132" s="6" t="s">
        <v>69</v>
      </c>
      <c r="U1132" s="6" t="s">
        <v>70</v>
      </c>
      <c r="V1132" s="6" t="s">
        <v>43</v>
      </c>
      <c r="W1132" s="6" t="s">
        <v>44</v>
      </c>
      <c r="X1132" s="6" t="s">
        <v>45</v>
      </c>
      <c r="Y1132" s="6" t="s">
        <v>46</v>
      </c>
      <c r="Z1132" s="6" t="s">
        <v>243</v>
      </c>
      <c r="AA1132" s="6" t="s">
        <v>1260</v>
      </c>
      <c r="AB1132" s="12" t="str">
        <f t="shared" ref="AB1132" si="246">IF(ISNUMBER(SEARCH("BUTYRAMIDE",AA1132)),"2,3-Dimethyl Butyramide",IF(ISNUMBER(SEARCH("FOLPET",AA1132)),"Folpet",IF(ISNUMBER(SEARCH("METHYL [2-({[6- (TRIFLUOROMETHYL) PYRIDIN-2-YL] OXY} METHYL) PHENYL",AA1132)),"Esther",IF(ISNUMBER(SEARCH("TEBUCONAZOL",AA1132)),"Tebuconazole",IF(ISNUMBER(SEARCH("DICHLOROPHENYL",AA1132)),"Dichlorophenyl Isocyanates",IF(ISNUMBER(SEARCH("CAPTAN",AA1132)),"Captan",IF(ISNUMBER(SEARCH("DIMETHYLACETAMID",AA1132)),"Dimethylacetamide",IF(ISNUMBER(SEARCH("AFALON",AA1132)),"Linuron","FIX IT"))))))))</f>
        <v>Captan</v>
      </c>
      <c r="AC1132" s="7"/>
      <c r="AD1132" s="7"/>
      <c r="AE1132" s="7">
        <v>19455</v>
      </c>
      <c r="AF1132" s="7">
        <v>19.45</v>
      </c>
      <c r="AG1132" s="7">
        <v>335000</v>
      </c>
      <c r="AJ1132" s="10"/>
      <c r="AK1132" s="10"/>
      <c r="AL1132" s="10"/>
    </row>
    <row r="1133" spans="1:38" ht="22" customHeight="1" x14ac:dyDescent="0.3">
      <c r="A1133" s="2">
        <v>43356</v>
      </c>
      <c r="B1133" s="3" t="s">
        <v>212</v>
      </c>
      <c r="C1133" s="3" t="s">
        <v>624</v>
      </c>
      <c r="D1133" s="4" t="s">
        <v>49</v>
      </c>
      <c r="E1133" s="3" t="s">
        <v>44</v>
      </c>
      <c r="F1133" s="3" t="s">
        <v>33</v>
      </c>
      <c r="G1133" s="4" t="s">
        <v>49</v>
      </c>
      <c r="H1133" s="4" t="s">
        <v>49</v>
      </c>
      <c r="I1133" s="3" t="s">
        <v>625</v>
      </c>
      <c r="J1133" s="3" t="s">
        <v>77</v>
      </c>
      <c r="K1133" s="3" t="s">
        <v>78</v>
      </c>
      <c r="L1133" s="3" t="s">
        <v>68</v>
      </c>
      <c r="M1133" s="3" t="s">
        <v>33</v>
      </c>
      <c r="N1133" s="4" t="s">
        <v>49</v>
      </c>
      <c r="O1133" s="4" t="s">
        <v>49</v>
      </c>
      <c r="P1133" s="3" t="s">
        <v>79</v>
      </c>
      <c r="Q1133" s="3" t="s">
        <v>586</v>
      </c>
      <c r="R1133" s="3" t="s">
        <v>67</v>
      </c>
      <c r="S1133" s="3" t="s">
        <v>68</v>
      </c>
      <c r="T1133" s="3" t="s">
        <v>69</v>
      </c>
      <c r="U1133" s="3" t="s">
        <v>70</v>
      </c>
      <c r="V1133" s="3" t="s">
        <v>43</v>
      </c>
      <c r="W1133" s="3" t="s">
        <v>44</v>
      </c>
      <c r="X1133" s="3" t="s">
        <v>45</v>
      </c>
      <c r="Y1133" s="3" t="s">
        <v>46</v>
      </c>
      <c r="Z1133" s="3" t="s">
        <v>82</v>
      </c>
      <c r="AA1133" s="3" t="s">
        <v>1261</v>
      </c>
      <c r="AB1133" s="10"/>
      <c r="AC1133" s="10"/>
      <c r="AD1133" s="10"/>
      <c r="AE1133" s="4">
        <v>22050</v>
      </c>
      <c r="AF1133" s="4">
        <v>22.05</v>
      </c>
      <c r="AG1133" s="4">
        <v>585000</v>
      </c>
      <c r="AJ1133" s="7"/>
      <c r="AK1133" s="7"/>
      <c r="AL1133" s="7"/>
    </row>
    <row r="1134" spans="1:38" ht="22" customHeight="1" x14ac:dyDescent="0.3">
      <c r="A1134" s="5">
        <v>43355</v>
      </c>
      <c r="B1134" s="6" t="s">
        <v>50</v>
      </c>
      <c r="C1134" s="6" t="s">
        <v>84</v>
      </c>
      <c r="D1134" s="6" t="s">
        <v>85</v>
      </c>
      <c r="E1134" s="6" t="s">
        <v>44</v>
      </c>
      <c r="F1134" s="6" t="s">
        <v>33</v>
      </c>
      <c r="G1134" s="7" t="s">
        <v>49</v>
      </c>
      <c r="H1134" s="7" t="s">
        <v>49</v>
      </c>
      <c r="I1134" s="6" t="s">
        <v>86</v>
      </c>
      <c r="J1134" s="6" t="s">
        <v>779</v>
      </c>
      <c r="K1134" s="7" t="s">
        <v>49</v>
      </c>
      <c r="L1134" s="6" t="s">
        <v>97</v>
      </c>
      <c r="M1134" s="7" t="s">
        <v>49</v>
      </c>
      <c r="N1134" s="7" t="s">
        <v>49</v>
      </c>
      <c r="O1134" s="7" t="s">
        <v>49</v>
      </c>
      <c r="P1134" s="6" t="s">
        <v>780</v>
      </c>
      <c r="Q1134" s="6" t="s">
        <v>560</v>
      </c>
      <c r="R1134" s="6" t="s">
        <v>96</v>
      </c>
      <c r="S1134" s="6" t="s">
        <v>97</v>
      </c>
      <c r="T1134" s="6" t="s">
        <v>98</v>
      </c>
      <c r="U1134" s="6" t="s">
        <v>99</v>
      </c>
      <c r="V1134" s="6" t="s">
        <v>90</v>
      </c>
      <c r="W1134" s="6" t="s">
        <v>44</v>
      </c>
      <c r="X1134" s="6" t="s">
        <v>91</v>
      </c>
      <c r="Y1134" s="6" t="s">
        <v>46</v>
      </c>
      <c r="Z1134" s="6" t="s">
        <v>781</v>
      </c>
      <c r="AA1134" s="6" t="s">
        <v>1262</v>
      </c>
      <c r="AB1134" s="12" t="s">
        <v>3184</v>
      </c>
      <c r="AC1134" s="7"/>
      <c r="AD1134" s="7"/>
      <c r="AE1134" s="7">
        <v>68520</v>
      </c>
      <c r="AF1134" s="7">
        <v>68.52</v>
      </c>
      <c r="AG1134" s="7">
        <v>206000</v>
      </c>
      <c r="AJ1134" s="10"/>
      <c r="AK1134" s="10"/>
      <c r="AL1134" s="10"/>
    </row>
    <row r="1135" spans="1:38" ht="22" customHeight="1" x14ac:dyDescent="0.3">
      <c r="A1135" s="2">
        <v>43354</v>
      </c>
      <c r="B1135" s="3" t="s">
        <v>212</v>
      </c>
      <c r="C1135" s="3" t="s">
        <v>753</v>
      </c>
      <c r="D1135" s="4" t="s">
        <v>49</v>
      </c>
      <c r="E1135" s="4" t="s">
        <v>49</v>
      </c>
      <c r="F1135" s="4" t="s">
        <v>49</v>
      </c>
      <c r="G1135" s="4" t="s">
        <v>49</v>
      </c>
      <c r="H1135" s="4" t="s">
        <v>49</v>
      </c>
      <c r="I1135" s="3" t="s">
        <v>754</v>
      </c>
      <c r="J1135" s="3" t="s">
        <v>77</v>
      </c>
      <c r="K1135" s="3" t="s">
        <v>78</v>
      </c>
      <c r="L1135" s="3" t="s">
        <v>68</v>
      </c>
      <c r="M1135" s="3" t="s">
        <v>33</v>
      </c>
      <c r="N1135" s="4" t="s">
        <v>49</v>
      </c>
      <c r="O1135" s="4" t="s">
        <v>49</v>
      </c>
      <c r="P1135" s="3" t="s">
        <v>79</v>
      </c>
      <c r="Q1135" s="3" t="s">
        <v>812</v>
      </c>
      <c r="R1135" s="3" t="s">
        <v>67</v>
      </c>
      <c r="S1135" s="3" t="s">
        <v>68</v>
      </c>
      <c r="T1135" s="3" t="s">
        <v>69</v>
      </c>
      <c r="U1135" s="3" t="s">
        <v>70</v>
      </c>
      <c r="V1135" s="3" t="s">
        <v>217</v>
      </c>
      <c r="W1135" s="3" t="s">
        <v>44</v>
      </c>
      <c r="X1135" s="3" t="s">
        <v>218</v>
      </c>
      <c r="Y1135" s="3" t="s">
        <v>46</v>
      </c>
      <c r="Z1135" s="3" t="s">
        <v>243</v>
      </c>
      <c r="AA1135" s="3" t="s">
        <v>1263</v>
      </c>
      <c r="AB1135" s="12" t="str">
        <f t="shared" ref="AB1135" si="247">IF(ISNUMBER(SEARCH("BUTYRAMIDE",AA1135)),"2,3-Dimethyl Butyramide",IF(ISNUMBER(SEARCH("FOLPET",AA1135)),"Folpet",IF(ISNUMBER(SEARCH("METHYL [2-({[6- (TRIFLUOROMETHYL) PYRIDIN-2-YL] OXY} METHYL) PHENYL",AA1135)),"Esther",IF(ISNUMBER(SEARCH("TEBUCONAZOL",AA1135)),"Tebuconazole",IF(ISNUMBER(SEARCH("DICHLOROPHENYL",AA1135)),"Dichlorophenyl Isocyanates",IF(ISNUMBER(SEARCH("CAPTAN",AA1135)),"Captan",IF(ISNUMBER(SEARCH("DIMETHYLACETAMID",AA1135)),"Dimethylacetamide",IF(ISNUMBER(SEARCH("AFALON",AA1135)),"Linuron","FIX IT"))))))))</f>
        <v>Captan</v>
      </c>
      <c r="AC1135" s="10"/>
      <c r="AD1135" s="10"/>
      <c r="AE1135" s="4">
        <v>51880</v>
      </c>
      <c r="AF1135" s="4">
        <v>51.88</v>
      </c>
      <c r="AG1135" s="4">
        <v>894000</v>
      </c>
      <c r="AJ1135" s="7"/>
      <c r="AK1135" s="7"/>
      <c r="AL1135" s="7"/>
    </row>
    <row r="1136" spans="1:38" ht="22" customHeight="1" x14ac:dyDescent="0.3">
      <c r="A1136" s="5">
        <v>43354</v>
      </c>
      <c r="B1136" s="6" t="s">
        <v>50</v>
      </c>
      <c r="C1136" s="6" t="s">
        <v>84</v>
      </c>
      <c r="D1136" s="6" t="s">
        <v>85</v>
      </c>
      <c r="E1136" s="6" t="s">
        <v>44</v>
      </c>
      <c r="F1136" s="6" t="s">
        <v>33</v>
      </c>
      <c r="G1136" s="7" t="s">
        <v>49</v>
      </c>
      <c r="H1136" s="7" t="s">
        <v>49</v>
      </c>
      <c r="I1136" s="6" t="s">
        <v>86</v>
      </c>
      <c r="J1136" s="6" t="s">
        <v>1264</v>
      </c>
      <c r="K1136" s="6" t="s">
        <v>1265</v>
      </c>
      <c r="L1136" s="6" t="s">
        <v>113</v>
      </c>
      <c r="M1136" s="7" t="s">
        <v>49</v>
      </c>
      <c r="N1136" s="7" t="s">
        <v>49</v>
      </c>
      <c r="O1136" s="7" t="s">
        <v>49</v>
      </c>
      <c r="P1136" s="6" t="s">
        <v>1266</v>
      </c>
      <c r="Q1136" s="6" t="s">
        <v>39</v>
      </c>
      <c r="R1136" s="6" t="s">
        <v>1267</v>
      </c>
      <c r="S1136" s="6" t="s">
        <v>113</v>
      </c>
      <c r="T1136" s="6" t="s">
        <v>1268</v>
      </c>
      <c r="U1136" s="6" t="s">
        <v>117</v>
      </c>
      <c r="V1136" s="6" t="s">
        <v>90</v>
      </c>
      <c r="W1136" s="6" t="s">
        <v>44</v>
      </c>
      <c r="X1136" s="6" t="s">
        <v>91</v>
      </c>
      <c r="Y1136" s="6" t="s">
        <v>46</v>
      </c>
      <c r="Z1136" s="6" t="s">
        <v>1269</v>
      </c>
      <c r="AA1136" s="6" t="s">
        <v>1270</v>
      </c>
      <c r="AB1136" s="12" t="s">
        <v>3189</v>
      </c>
      <c r="AC1136" s="7"/>
      <c r="AD1136" s="7"/>
      <c r="AE1136" s="7">
        <v>80190</v>
      </c>
      <c r="AF1136" s="7">
        <v>80.19</v>
      </c>
      <c r="AG1136" s="7">
        <v>1995000</v>
      </c>
      <c r="AJ1136" s="10"/>
      <c r="AK1136" s="10"/>
      <c r="AL1136" s="10"/>
    </row>
    <row r="1137" spans="1:38" ht="22" customHeight="1" x14ac:dyDescent="0.3">
      <c r="A1137" s="2">
        <v>43354</v>
      </c>
      <c r="B1137" s="3" t="s">
        <v>50</v>
      </c>
      <c r="C1137" s="3" t="s">
        <v>84</v>
      </c>
      <c r="D1137" s="3" t="s">
        <v>85</v>
      </c>
      <c r="E1137" s="3" t="s">
        <v>44</v>
      </c>
      <c r="F1137" s="3" t="s">
        <v>33</v>
      </c>
      <c r="G1137" s="4" t="s">
        <v>49</v>
      </c>
      <c r="H1137" s="4" t="s">
        <v>49</v>
      </c>
      <c r="I1137" s="3" t="s">
        <v>86</v>
      </c>
      <c r="J1137" s="3" t="s">
        <v>1271</v>
      </c>
      <c r="K1137" s="4" t="s">
        <v>49</v>
      </c>
      <c r="L1137" s="3" t="s">
        <v>61</v>
      </c>
      <c r="M1137" s="3" t="s">
        <v>1272</v>
      </c>
      <c r="N1137" s="4" t="s">
        <v>49</v>
      </c>
      <c r="O1137" s="4" t="s">
        <v>49</v>
      </c>
      <c r="P1137" s="3" t="s">
        <v>1273</v>
      </c>
      <c r="Q1137" s="3" t="s">
        <v>39</v>
      </c>
      <c r="R1137" s="3" t="s">
        <v>60</v>
      </c>
      <c r="S1137" s="3" t="s">
        <v>61</v>
      </c>
      <c r="T1137" s="3" t="s">
        <v>62</v>
      </c>
      <c r="U1137" s="3" t="s">
        <v>56</v>
      </c>
      <c r="V1137" s="3" t="s">
        <v>90</v>
      </c>
      <c r="W1137" s="3" t="s">
        <v>44</v>
      </c>
      <c r="X1137" s="3" t="s">
        <v>91</v>
      </c>
      <c r="Y1137" s="3" t="s">
        <v>46</v>
      </c>
      <c r="Z1137" s="3" t="s">
        <v>748</v>
      </c>
      <c r="AA1137" s="3" t="s">
        <v>1274</v>
      </c>
      <c r="AB1137" s="12" t="s">
        <v>3161</v>
      </c>
      <c r="AC1137" s="10"/>
      <c r="AD1137" s="10"/>
      <c r="AE1137" s="4">
        <v>33680</v>
      </c>
      <c r="AF1137" s="4">
        <v>33.68</v>
      </c>
      <c r="AG1137" s="4">
        <v>197000</v>
      </c>
      <c r="AJ1137" s="10"/>
      <c r="AK1137" s="10"/>
      <c r="AL1137" s="10"/>
    </row>
    <row r="1138" spans="1:38" ht="22" customHeight="1" x14ac:dyDescent="0.3">
      <c r="A1138" s="5">
        <v>43354</v>
      </c>
      <c r="B1138" s="6" t="s">
        <v>50</v>
      </c>
      <c r="C1138" s="6" t="s">
        <v>84</v>
      </c>
      <c r="D1138" s="6" t="s">
        <v>85</v>
      </c>
      <c r="E1138" s="6" t="s">
        <v>44</v>
      </c>
      <c r="F1138" s="6" t="s">
        <v>33</v>
      </c>
      <c r="G1138" s="7" t="s">
        <v>49</v>
      </c>
      <c r="H1138" s="7" t="s">
        <v>49</v>
      </c>
      <c r="I1138" s="6" t="s">
        <v>86</v>
      </c>
      <c r="J1138" s="6" t="s">
        <v>166</v>
      </c>
      <c r="K1138" s="7" t="s">
        <v>49</v>
      </c>
      <c r="L1138" s="6" t="s">
        <v>61</v>
      </c>
      <c r="M1138" s="7" t="s">
        <v>49</v>
      </c>
      <c r="N1138" s="7" t="s">
        <v>49</v>
      </c>
      <c r="O1138" s="7" t="s">
        <v>49</v>
      </c>
      <c r="P1138" s="6" t="s">
        <v>167</v>
      </c>
      <c r="Q1138" s="6" t="s">
        <v>39</v>
      </c>
      <c r="R1138" s="6" t="s">
        <v>60</v>
      </c>
      <c r="S1138" s="6" t="s">
        <v>61</v>
      </c>
      <c r="T1138" s="6" t="s">
        <v>62</v>
      </c>
      <c r="U1138" s="6" t="s">
        <v>56</v>
      </c>
      <c r="V1138" s="6" t="s">
        <v>90</v>
      </c>
      <c r="W1138" s="6" t="s">
        <v>44</v>
      </c>
      <c r="X1138" s="6" t="s">
        <v>91</v>
      </c>
      <c r="Y1138" s="6" t="s">
        <v>46</v>
      </c>
      <c r="Z1138" s="6" t="s">
        <v>251</v>
      </c>
      <c r="AA1138" s="6" t="s">
        <v>1275</v>
      </c>
      <c r="AB1138" s="12" t="str">
        <f t="shared" ref="AB1138" si="248">IF(ISNUMBER(SEARCH("2,4 D",AA1136)),"2,4-Dichlorophenoxyacetic acid",IF(ISNUMBER(SEARCH("ACIDO",AA1136)),"2,4-Dichlorophenoxyacetic acid",IF(ISNUMBER(SEARCH("NAPHTHA",AA1136)),"Aromatic Solvent Mixture",IF(ISNUMBER(SEARCH("DIMETHYLAMINE",AA1136)),"Dimethylamine",IF(ISNUMBER(SEARCH("DIMETILAMINA",AA1136)),"Dimethylamine",IF(ISNUMBER(SEARCH("JUMP",AA1136)),"Diuron",IF(ISNUMBER(SEARCH(" 2-AMINO-2,3-DIMETHYL BUTYRAMIDE",AA1136)),"Herbicide Amine Intermediate",IF(ISNUMBER(SEARCH("TEBUTHIURON",AA1136)),"Tebuthiuron",IF(ISNUMBER(SEARCH("DMS",AA1136)),"Dimethyl Sulfate",IF(ISNUMBER(SEARCH("2,4-XILIDIN",AA1136)),"2,4-Xylidine","FIX IT"))))))))))</f>
        <v>2,4-Dichlorophenoxyacetic acid</v>
      </c>
      <c r="AC1138" s="7"/>
      <c r="AD1138" s="7"/>
      <c r="AE1138" s="7">
        <v>26144</v>
      </c>
      <c r="AF1138" s="7">
        <v>26.14</v>
      </c>
      <c r="AG1138" s="7">
        <v>139000</v>
      </c>
      <c r="AJ1138" s="7"/>
      <c r="AK1138" s="7"/>
      <c r="AL1138" s="7"/>
    </row>
    <row r="1139" spans="1:38" ht="22" customHeight="1" x14ac:dyDescent="0.3">
      <c r="A1139" s="2">
        <v>43353</v>
      </c>
      <c r="B1139" s="3" t="s">
        <v>31</v>
      </c>
      <c r="C1139" s="3" t="s">
        <v>32</v>
      </c>
      <c r="D1139" s="4" t="s">
        <v>49</v>
      </c>
      <c r="E1139" s="4" t="s">
        <v>49</v>
      </c>
      <c r="F1139" s="3" t="s">
        <v>33</v>
      </c>
      <c r="G1139" s="4" t="s">
        <v>49</v>
      </c>
      <c r="H1139" s="4" t="s">
        <v>49</v>
      </c>
      <c r="I1139" s="3" t="s">
        <v>34</v>
      </c>
      <c r="J1139" s="3" t="s">
        <v>65</v>
      </c>
      <c r="K1139" s="4" t="s">
        <v>49</v>
      </c>
      <c r="L1139" s="4" t="s">
        <v>49</v>
      </c>
      <c r="M1139" s="3" t="s">
        <v>33</v>
      </c>
      <c r="N1139" s="4" t="s">
        <v>49</v>
      </c>
      <c r="O1139" s="4" t="s">
        <v>49</v>
      </c>
      <c r="P1139" s="3" t="s">
        <v>66</v>
      </c>
      <c r="Q1139" s="3" t="s">
        <v>844</v>
      </c>
      <c r="R1139" s="3" t="s">
        <v>67</v>
      </c>
      <c r="S1139" s="3" t="s">
        <v>68</v>
      </c>
      <c r="T1139" s="3" t="s">
        <v>69</v>
      </c>
      <c r="U1139" s="3" t="s">
        <v>70</v>
      </c>
      <c r="V1139" s="3" t="s">
        <v>43</v>
      </c>
      <c r="W1139" s="3" t="s">
        <v>44</v>
      </c>
      <c r="X1139" s="3" t="s">
        <v>45</v>
      </c>
      <c r="Y1139" s="3" t="s">
        <v>46</v>
      </c>
      <c r="Z1139" s="3" t="s">
        <v>73</v>
      </c>
      <c r="AA1139" s="3" t="s">
        <v>907</v>
      </c>
      <c r="AB1139" s="12" t="str">
        <f t="shared" ref="AB1139:AB1151" si="249">IF(ISNUMBER(SEARCH("CARBENDAZIM",AA1139)),"Carbendazim",IF(ISNUMBER(SEARCH("4-D",AA1139)),"2,4-Dichlorophenoxyacetic acid",IF(ISNUMBER(SEARCH("RIDOVER",AA1139)),"Glyphosate",IF(ISNUMBER(SEARCH("POQUER",AA1139)),"Clethodim",IF(ISNUMBER(SEARCH("LITER",AA1139)),"Imidacloprid",IF(ISNUMBER(SEARCH("PYRINEX",AA1139)),"Chlorpyrifos",IF(ISNUMBER(SEARCH("ORBIT",AA1139)),"Omethoate",IF(ISNUMBER(SEARCH("HEXARON",AA1139)),"Diuron",IF(ISNUMBER(SEARCH("ISOPROPYLAMINE",AA1139)),"Isopropylamine",IF(ISNUMBER(SEARCH("GLYPHOSATE",AA1139)),"Glyphosate",IF(ISNUMBER(SEARCH("MANCOZEB",AA1139)),"Mancozeb Indofil",IF(ISNUMBER(SEARCH("PARAQUAT",AA1139)),"Paraquat",IF(ISNUMBER(SEARCH("CAROMAX",AA1139)),"Aromatic Solvent Mixture",IF(ISNUMBER(SEARCH("BUTIRON",AA1139)),"Tebuthiuron",IF(ISNUMBER(SEARCH("VORAZ",AA1139)),"Methomyl",IF(ISNUMBER(SEARCH("IMIDACLOPRID",AA1139)),"Imidacloprid",IF(ISNUMBER(SEARCH("2 4 D",AA1139)),"2,4-Dichlorophenoxyacetic acid",IF(ISNUMBER(SEARCH("IMIDACL",AA1139)),"Imidacloprid",IF(ISNUMBER(SEARCH("DIUREX",AA1139)),"Diuron",IF(ISNUMBER(SEARCH("RAPEL",AA1139)),"Acephate","fix it"))))))))))))))))))))</f>
        <v>Clethodim</v>
      </c>
      <c r="AC1139" s="10"/>
      <c r="AD1139" s="10"/>
      <c r="AE1139" s="4">
        <v>25509</v>
      </c>
      <c r="AF1139" s="4">
        <v>25.51</v>
      </c>
      <c r="AG1139" s="4">
        <v>339000</v>
      </c>
      <c r="AJ1139" s="7"/>
      <c r="AK1139" s="7"/>
      <c r="AL1139" s="7"/>
    </row>
    <row r="1140" spans="1:38" ht="22" customHeight="1" x14ac:dyDescent="0.3">
      <c r="A1140" s="5">
        <v>43353</v>
      </c>
      <c r="B1140" s="6" t="s">
        <v>50</v>
      </c>
      <c r="C1140" s="6" t="s">
        <v>32</v>
      </c>
      <c r="D1140" s="7" t="s">
        <v>49</v>
      </c>
      <c r="E1140" s="7" t="s">
        <v>49</v>
      </c>
      <c r="F1140" s="6" t="s">
        <v>33</v>
      </c>
      <c r="G1140" s="7" t="s">
        <v>49</v>
      </c>
      <c r="H1140" s="7" t="s">
        <v>49</v>
      </c>
      <c r="I1140" s="6" t="s">
        <v>34</v>
      </c>
      <c r="J1140" s="6" t="s">
        <v>578</v>
      </c>
      <c r="K1140" s="6" t="s">
        <v>488</v>
      </c>
      <c r="L1140" s="6" t="s">
        <v>61</v>
      </c>
      <c r="M1140" s="6" t="s">
        <v>33</v>
      </c>
      <c r="N1140" s="8">
        <v>263672638</v>
      </c>
      <c r="O1140" s="7" t="s">
        <v>49</v>
      </c>
      <c r="P1140" s="6" t="s">
        <v>579</v>
      </c>
      <c r="Q1140" s="6" t="s">
        <v>39</v>
      </c>
      <c r="R1140" s="6" t="s">
        <v>60</v>
      </c>
      <c r="S1140" s="6" t="s">
        <v>61</v>
      </c>
      <c r="T1140" s="6" t="s">
        <v>62</v>
      </c>
      <c r="U1140" s="6" t="s">
        <v>56</v>
      </c>
      <c r="V1140" s="6" t="s">
        <v>43</v>
      </c>
      <c r="W1140" s="6" t="s">
        <v>44</v>
      </c>
      <c r="X1140" s="6" t="s">
        <v>45</v>
      </c>
      <c r="Y1140" s="6" t="s">
        <v>46</v>
      </c>
      <c r="Z1140" s="6" t="s">
        <v>580</v>
      </c>
      <c r="AA1140" s="6" t="s">
        <v>1276</v>
      </c>
      <c r="AB1140" s="12" t="s">
        <v>3172</v>
      </c>
      <c r="AC1140" s="7"/>
      <c r="AD1140" s="7"/>
      <c r="AE1140" s="7">
        <v>11522</v>
      </c>
      <c r="AF1140" s="7">
        <v>11.52</v>
      </c>
      <c r="AG1140" s="7">
        <v>305000</v>
      </c>
      <c r="AJ1140" s="10"/>
      <c r="AK1140" s="10"/>
      <c r="AL1140" s="10"/>
    </row>
    <row r="1141" spans="1:38" ht="22" customHeight="1" x14ac:dyDescent="0.3">
      <c r="A1141" s="2">
        <v>43353</v>
      </c>
      <c r="B1141" s="3" t="s">
        <v>50</v>
      </c>
      <c r="C1141" s="3" t="s">
        <v>32</v>
      </c>
      <c r="D1141" s="4" t="s">
        <v>49</v>
      </c>
      <c r="E1141" s="4" t="s">
        <v>49</v>
      </c>
      <c r="F1141" s="3" t="s">
        <v>33</v>
      </c>
      <c r="G1141" s="4" t="s">
        <v>49</v>
      </c>
      <c r="H1141" s="4" t="s">
        <v>49</v>
      </c>
      <c r="I1141" s="3" t="s">
        <v>34</v>
      </c>
      <c r="J1141" s="3" t="s">
        <v>191</v>
      </c>
      <c r="K1141" s="4" t="s">
        <v>49</v>
      </c>
      <c r="L1141" s="4" t="s">
        <v>49</v>
      </c>
      <c r="M1141" s="4" t="s">
        <v>49</v>
      </c>
      <c r="N1141" s="4" t="s">
        <v>49</v>
      </c>
      <c r="O1141" s="4" t="s">
        <v>49</v>
      </c>
      <c r="P1141" s="3" t="s">
        <v>854</v>
      </c>
      <c r="Q1141" s="3" t="s">
        <v>39</v>
      </c>
      <c r="R1141" s="3" t="s">
        <v>186</v>
      </c>
      <c r="S1141" s="3" t="s">
        <v>187</v>
      </c>
      <c r="T1141" s="3" t="s">
        <v>188</v>
      </c>
      <c r="U1141" s="3" t="s">
        <v>42</v>
      </c>
      <c r="V1141" s="3" t="s">
        <v>43</v>
      </c>
      <c r="W1141" s="3" t="s">
        <v>44</v>
      </c>
      <c r="X1141" s="3" t="s">
        <v>45</v>
      </c>
      <c r="Y1141" s="3" t="s">
        <v>46</v>
      </c>
      <c r="Z1141" s="3" t="s">
        <v>193</v>
      </c>
      <c r="AA1141" s="19" t="s">
        <v>1277</v>
      </c>
      <c r="AB1141" s="12" t="s">
        <v>3205</v>
      </c>
      <c r="AC1141" s="10"/>
      <c r="AD1141" s="10"/>
      <c r="AE1141" s="4">
        <v>76820</v>
      </c>
      <c r="AF1141" s="4">
        <v>76.819999999999993</v>
      </c>
      <c r="AG1141" s="4">
        <v>162000</v>
      </c>
      <c r="AJ1141" s="10"/>
      <c r="AK1141" s="10"/>
      <c r="AL1141" s="10"/>
    </row>
    <row r="1142" spans="1:38" ht="22" customHeight="1" x14ac:dyDescent="0.3">
      <c r="A1142" s="5">
        <v>43353</v>
      </c>
      <c r="B1142" s="6" t="s">
        <v>31</v>
      </c>
      <c r="C1142" s="6" t="s">
        <v>32</v>
      </c>
      <c r="D1142" s="7" t="s">
        <v>49</v>
      </c>
      <c r="E1142" s="7" t="s">
        <v>49</v>
      </c>
      <c r="F1142" s="6" t="s">
        <v>33</v>
      </c>
      <c r="G1142" s="7" t="s">
        <v>49</v>
      </c>
      <c r="H1142" s="7" t="s">
        <v>49</v>
      </c>
      <c r="I1142" s="6" t="s">
        <v>34</v>
      </c>
      <c r="J1142" s="6" t="s">
        <v>35</v>
      </c>
      <c r="K1142" s="6" t="s">
        <v>36</v>
      </c>
      <c r="L1142" s="6" t="s">
        <v>37</v>
      </c>
      <c r="M1142" s="6" t="s">
        <v>33</v>
      </c>
      <c r="N1142" s="7" t="s">
        <v>49</v>
      </c>
      <c r="O1142" s="7" t="s">
        <v>49</v>
      </c>
      <c r="P1142" s="6" t="s">
        <v>38</v>
      </c>
      <c r="Q1142" s="6" t="s">
        <v>39</v>
      </c>
      <c r="R1142" s="6" t="s">
        <v>1064</v>
      </c>
      <c r="S1142" s="6" t="s">
        <v>133</v>
      </c>
      <c r="T1142" s="6" t="s">
        <v>1065</v>
      </c>
      <c r="U1142" s="6" t="s">
        <v>42</v>
      </c>
      <c r="V1142" s="6" t="s">
        <v>43</v>
      </c>
      <c r="W1142" s="6" t="s">
        <v>44</v>
      </c>
      <c r="X1142" s="6" t="s">
        <v>45</v>
      </c>
      <c r="Y1142" s="6" t="s">
        <v>46</v>
      </c>
      <c r="Z1142" s="6" t="s">
        <v>47</v>
      </c>
      <c r="AA1142" s="6" t="s">
        <v>1278</v>
      </c>
      <c r="AB1142" s="12" t="str">
        <f t="shared" ref="AB1142" si="250">IF(ISNUMBER(SEARCH("2,4 D",AA1142)),"2,4-Dichlorophenoxyacetic acid",IF(ISNUMBER(SEARCH("ACIDO",AA1142)),"2,4-Dichlorophenoxyacetic acid",IF(ISNUMBER(SEARCH("NAPHTHA",AA1142)),"Aromatic Solvent Mixture",IF(ISNUMBER(SEARCH("DIMETHYLAMINE",AA1142)),"Dimethylamine",IF(ISNUMBER(SEARCH("DIMETILAMINA",AA1142)),"Dimethylamine",IF(ISNUMBER(SEARCH("JUMP",AA1142)),"Diuron",IF(ISNUMBER(SEARCH("2-AMINO-2,3-DIMETHYL BUTYRAMIDE",AA1142)),"Herbicide Amine Intermediate",IF(ISNUMBER(SEARCH("TEBUTHIURON",AA1142)),"Tebuthiuron","FIXIT"))))))))</f>
        <v>2,4-Dichlorophenoxyacetic acid</v>
      </c>
      <c r="AC1142" s="7"/>
      <c r="AD1142" s="7"/>
      <c r="AE1142" s="7">
        <v>259500</v>
      </c>
      <c r="AF1142" s="7">
        <v>259.5</v>
      </c>
      <c r="AG1142" s="6" t="s">
        <v>49</v>
      </c>
      <c r="AJ1142" s="7"/>
      <c r="AK1142" s="7"/>
      <c r="AL1142" s="7"/>
    </row>
    <row r="1143" spans="1:38" ht="22" customHeight="1" x14ac:dyDescent="0.3">
      <c r="A1143" s="2">
        <v>43353</v>
      </c>
      <c r="B1143" s="3" t="s">
        <v>50</v>
      </c>
      <c r="C1143" s="3" t="s">
        <v>32</v>
      </c>
      <c r="D1143" s="4" t="s">
        <v>49</v>
      </c>
      <c r="E1143" s="4" t="s">
        <v>49</v>
      </c>
      <c r="F1143" s="3" t="s">
        <v>33</v>
      </c>
      <c r="G1143" s="4" t="s">
        <v>49</v>
      </c>
      <c r="H1143" s="4" t="s">
        <v>49</v>
      </c>
      <c r="I1143" s="3" t="s">
        <v>34</v>
      </c>
      <c r="J1143" s="3" t="s">
        <v>173</v>
      </c>
      <c r="K1143" s="3" t="s">
        <v>174</v>
      </c>
      <c r="L1143" s="3" t="s">
        <v>97</v>
      </c>
      <c r="M1143" s="4" t="s">
        <v>49</v>
      </c>
      <c r="N1143" s="4" t="s">
        <v>49</v>
      </c>
      <c r="O1143" s="4" t="s">
        <v>49</v>
      </c>
      <c r="P1143" s="3" t="s">
        <v>760</v>
      </c>
      <c r="Q1143" s="3" t="s">
        <v>39</v>
      </c>
      <c r="R1143" s="3" t="s">
        <v>176</v>
      </c>
      <c r="S1143" s="3" t="s">
        <v>97</v>
      </c>
      <c r="T1143" s="3" t="s">
        <v>177</v>
      </c>
      <c r="U1143" s="3" t="s">
        <v>178</v>
      </c>
      <c r="V1143" s="3" t="s">
        <v>43</v>
      </c>
      <c r="W1143" s="3" t="s">
        <v>44</v>
      </c>
      <c r="X1143" s="3" t="s">
        <v>45</v>
      </c>
      <c r="Y1143" s="3" t="s">
        <v>46</v>
      </c>
      <c r="Z1143" s="3" t="s">
        <v>179</v>
      </c>
      <c r="AA1143" s="3" t="s">
        <v>1279</v>
      </c>
      <c r="AB1143" s="12" t="s">
        <v>3217</v>
      </c>
      <c r="AC1143" s="10"/>
      <c r="AD1143" s="10"/>
      <c r="AE1143" s="4">
        <v>52125</v>
      </c>
      <c r="AF1143" s="4">
        <v>52.13</v>
      </c>
      <c r="AG1143" s="4">
        <v>27400</v>
      </c>
      <c r="AJ1143" s="10"/>
      <c r="AK1143" s="10"/>
      <c r="AL1143" s="10"/>
    </row>
    <row r="1144" spans="1:38" ht="22" customHeight="1" x14ac:dyDescent="0.3">
      <c r="A1144" s="5">
        <v>43353</v>
      </c>
      <c r="B1144" s="6" t="s">
        <v>31</v>
      </c>
      <c r="C1144" s="6" t="s">
        <v>32</v>
      </c>
      <c r="D1144" s="7" t="s">
        <v>49</v>
      </c>
      <c r="E1144" s="7" t="s">
        <v>49</v>
      </c>
      <c r="F1144" s="6" t="s">
        <v>33</v>
      </c>
      <c r="G1144" s="7" t="s">
        <v>49</v>
      </c>
      <c r="H1144" s="7" t="s">
        <v>49</v>
      </c>
      <c r="I1144" s="6" t="s">
        <v>34</v>
      </c>
      <c r="J1144" s="6" t="s">
        <v>65</v>
      </c>
      <c r="K1144" s="7" t="s">
        <v>49</v>
      </c>
      <c r="L1144" s="7" t="s">
        <v>49</v>
      </c>
      <c r="M1144" s="6" t="s">
        <v>33</v>
      </c>
      <c r="N1144" s="7" t="s">
        <v>49</v>
      </c>
      <c r="O1144" s="7" t="s">
        <v>49</v>
      </c>
      <c r="P1144" s="6" t="s">
        <v>66</v>
      </c>
      <c r="Q1144" s="6" t="s">
        <v>844</v>
      </c>
      <c r="R1144" s="6" t="s">
        <v>67</v>
      </c>
      <c r="S1144" s="6" t="s">
        <v>68</v>
      </c>
      <c r="T1144" s="6" t="s">
        <v>69</v>
      </c>
      <c r="U1144" s="6" t="s">
        <v>70</v>
      </c>
      <c r="V1144" s="6" t="s">
        <v>43</v>
      </c>
      <c r="W1144" s="6" t="s">
        <v>44</v>
      </c>
      <c r="X1144" s="6" t="s">
        <v>45</v>
      </c>
      <c r="Y1144" s="6" t="s">
        <v>46</v>
      </c>
      <c r="Z1144" s="6" t="s">
        <v>73</v>
      </c>
      <c r="AA1144" s="6" t="s">
        <v>907</v>
      </c>
      <c r="AB1144" s="12" t="str">
        <f t="shared" si="249"/>
        <v>Clethodim</v>
      </c>
      <c r="AC1144" s="7"/>
      <c r="AD1144" s="7"/>
      <c r="AE1144" s="7">
        <v>25914</v>
      </c>
      <c r="AF1144" s="7">
        <v>25.91</v>
      </c>
      <c r="AG1144" s="7">
        <v>344000</v>
      </c>
      <c r="AJ1144" s="7"/>
      <c r="AK1144" s="7"/>
      <c r="AL1144" s="7"/>
    </row>
    <row r="1145" spans="1:38" ht="22" customHeight="1" x14ac:dyDescent="0.3">
      <c r="A1145" s="2">
        <v>43353</v>
      </c>
      <c r="B1145" s="3" t="s">
        <v>31</v>
      </c>
      <c r="C1145" s="3" t="s">
        <v>32</v>
      </c>
      <c r="D1145" s="4" t="s">
        <v>49</v>
      </c>
      <c r="E1145" s="4" t="s">
        <v>49</v>
      </c>
      <c r="F1145" s="3" t="s">
        <v>33</v>
      </c>
      <c r="G1145" s="4" t="s">
        <v>49</v>
      </c>
      <c r="H1145" s="4" t="s">
        <v>49</v>
      </c>
      <c r="I1145" s="3" t="s">
        <v>34</v>
      </c>
      <c r="J1145" s="3" t="s">
        <v>65</v>
      </c>
      <c r="K1145" s="4" t="s">
        <v>49</v>
      </c>
      <c r="L1145" s="4" t="s">
        <v>49</v>
      </c>
      <c r="M1145" s="3" t="s">
        <v>33</v>
      </c>
      <c r="N1145" s="4" t="s">
        <v>49</v>
      </c>
      <c r="O1145" s="4" t="s">
        <v>49</v>
      </c>
      <c r="P1145" s="3" t="s">
        <v>66</v>
      </c>
      <c r="Q1145" s="3" t="s">
        <v>844</v>
      </c>
      <c r="R1145" s="3" t="s">
        <v>67</v>
      </c>
      <c r="S1145" s="3" t="s">
        <v>68</v>
      </c>
      <c r="T1145" s="3" t="s">
        <v>69</v>
      </c>
      <c r="U1145" s="3" t="s">
        <v>70</v>
      </c>
      <c r="V1145" s="3" t="s">
        <v>43</v>
      </c>
      <c r="W1145" s="3" t="s">
        <v>44</v>
      </c>
      <c r="X1145" s="3" t="s">
        <v>45</v>
      </c>
      <c r="Y1145" s="3" t="s">
        <v>46</v>
      </c>
      <c r="Z1145" s="3" t="s">
        <v>73</v>
      </c>
      <c r="AA1145" s="3" t="s">
        <v>907</v>
      </c>
      <c r="AB1145" s="12" t="str">
        <f t="shared" si="249"/>
        <v>Clethodim</v>
      </c>
      <c r="AC1145" s="10"/>
      <c r="AD1145" s="10"/>
      <c r="AE1145" s="4">
        <v>25430</v>
      </c>
      <c r="AF1145" s="4">
        <v>25.43</v>
      </c>
      <c r="AG1145" s="4">
        <v>338000</v>
      </c>
      <c r="AJ1145" s="10"/>
      <c r="AK1145" s="10"/>
      <c r="AL1145" s="10"/>
    </row>
    <row r="1146" spans="1:38" ht="22" customHeight="1" x14ac:dyDescent="0.3">
      <c r="A1146" s="5">
        <v>43353</v>
      </c>
      <c r="B1146" s="6" t="s">
        <v>31</v>
      </c>
      <c r="C1146" s="6" t="s">
        <v>32</v>
      </c>
      <c r="D1146" s="7" t="s">
        <v>49</v>
      </c>
      <c r="E1146" s="7" t="s">
        <v>49</v>
      </c>
      <c r="F1146" s="6" t="s">
        <v>33</v>
      </c>
      <c r="G1146" s="7" t="s">
        <v>49</v>
      </c>
      <c r="H1146" s="7" t="s">
        <v>49</v>
      </c>
      <c r="I1146" s="6" t="s">
        <v>34</v>
      </c>
      <c r="J1146" s="6" t="s">
        <v>65</v>
      </c>
      <c r="K1146" s="7" t="s">
        <v>49</v>
      </c>
      <c r="L1146" s="7" t="s">
        <v>49</v>
      </c>
      <c r="M1146" s="6" t="s">
        <v>33</v>
      </c>
      <c r="N1146" s="7" t="s">
        <v>49</v>
      </c>
      <c r="O1146" s="7" t="s">
        <v>49</v>
      </c>
      <c r="P1146" s="6" t="s">
        <v>66</v>
      </c>
      <c r="Q1146" s="6" t="s">
        <v>844</v>
      </c>
      <c r="R1146" s="6" t="s">
        <v>67</v>
      </c>
      <c r="S1146" s="6" t="s">
        <v>68</v>
      </c>
      <c r="T1146" s="6" t="s">
        <v>69</v>
      </c>
      <c r="U1146" s="6" t="s">
        <v>70</v>
      </c>
      <c r="V1146" s="6" t="s">
        <v>43</v>
      </c>
      <c r="W1146" s="6" t="s">
        <v>44</v>
      </c>
      <c r="X1146" s="6" t="s">
        <v>45</v>
      </c>
      <c r="Y1146" s="6" t="s">
        <v>46</v>
      </c>
      <c r="Z1146" s="6" t="s">
        <v>73</v>
      </c>
      <c r="AA1146" s="6" t="s">
        <v>1280</v>
      </c>
      <c r="AB1146" s="12" t="str">
        <f t="shared" si="249"/>
        <v>Clethodim</v>
      </c>
      <c r="AC1146" s="7"/>
      <c r="AD1146" s="7"/>
      <c r="AE1146" s="7">
        <v>25880</v>
      </c>
      <c r="AF1146" s="7">
        <v>25.88</v>
      </c>
      <c r="AG1146" s="7">
        <v>344000</v>
      </c>
      <c r="AJ1146" s="7"/>
      <c r="AK1146" s="7"/>
      <c r="AL1146" s="7"/>
    </row>
    <row r="1147" spans="1:38" ht="22" customHeight="1" x14ac:dyDescent="0.3">
      <c r="A1147" s="2">
        <v>43353</v>
      </c>
      <c r="B1147" s="3" t="s">
        <v>31</v>
      </c>
      <c r="C1147" s="3" t="s">
        <v>32</v>
      </c>
      <c r="D1147" s="4" t="s">
        <v>49</v>
      </c>
      <c r="E1147" s="4" t="s">
        <v>49</v>
      </c>
      <c r="F1147" s="3" t="s">
        <v>33</v>
      </c>
      <c r="G1147" s="4" t="s">
        <v>49</v>
      </c>
      <c r="H1147" s="4" t="s">
        <v>49</v>
      </c>
      <c r="I1147" s="3" t="s">
        <v>34</v>
      </c>
      <c r="J1147" s="3" t="s">
        <v>65</v>
      </c>
      <c r="K1147" s="4" t="s">
        <v>49</v>
      </c>
      <c r="L1147" s="4" t="s">
        <v>49</v>
      </c>
      <c r="M1147" s="3" t="s">
        <v>33</v>
      </c>
      <c r="N1147" s="4" t="s">
        <v>49</v>
      </c>
      <c r="O1147" s="4" t="s">
        <v>49</v>
      </c>
      <c r="P1147" s="3" t="s">
        <v>66</v>
      </c>
      <c r="Q1147" s="3" t="s">
        <v>39</v>
      </c>
      <c r="R1147" s="3" t="s">
        <v>67</v>
      </c>
      <c r="S1147" s="3" t="s">
        <v>68</v>
      </c>
      <c r="T1147" s="3" t="s">
        <v>69</v>
      </c>
      <c r="U1147" s="3" t="s">
        <v>70</v>
      </c>
      <c r="V1147" s="3" t="s">
        <v>43</v>
      </c>
      <c r="W1147" s="3" t="s">
        <v>44</v>
      </c>
      <c r="X1147" s="3" t="s">
        <v>45</v>
      </c>
      <c r="Y1147" s="3" t="s">
        <v>46</v>
      </c>
      <c r="Z1147" s="3" t="s">
        <v>73</v>
      </c>
      <c r="AA1147" s="3" t="s">
        <v>1281</v>
      </c>
      <c r="AB1147" s="12" t="str">
        <f t="shared" si="249"/>
        <v>Tebuthiuron</v>
      </c>
      <c r="AC1147" s="10"/>
      <c r="AD1147" s="10"/>
      <c r="AE1147" s="4">
        <v>18970</v>
      </c>
      <c r="AF1147" s="4">
        <v>18.97</v>
      </c>
      <c r="AG1147" s="4">
        <v>252000</v>
      </c>
      <c r="AJ1147" s="10"/>
      <c r="AK1147" s="10"/>
      <c r="AL1147" s="10"/>
    </row>
    <row r="1148" spans="1:38" ht="22" customHeight="1" x14ac:dyDescent="0.3">
      <c r="A1148" s="5">
        <v>43353</v>
      </c>
      <c r="B1148" s="6" t="s">
        <v>31</v>
      </c>
      <c r="C1148" s="6" t="s">
        <v>32</v>
      </c>
      <c r="D1148" s="7" t="s">
        <v>49</v>
      </c>
      <c r="E1148" s="7" t="s">
        <v>49</v>
      </c>
      <c r="F1148" s="6" t="s">
        <v>33</v>
      </c>
      <c r="G1148" s="7" t="s">
        <v>49</v>
      </c>
      <c r="H1148" s="7" t="s">
        <v>49</v>
      </c>
      <c r="I1148" s="6" t="s">
        <v>34</v>
      </c>
      <c r="J1148" s="6" t="s">
        <v>65</v>
      </c>
      <c r="K1148" s="7" t="s">
        <v>49</v>
      </c>
      <c r="L1148" s="7" t="s">
        <v>49</v>
      </c>
      <c r="M1148" s="6" t="s">
        <v>33</v>
      </c>
      <c r="N1148" s="7" t="s">
        <v>49</v>
      </c>
      <c r="O1148" s="7" t="s">
        <v>49</v>
      </c>
      <c r="P1148" s="6" t="s">
        <v>66</v>
      </c>
      <c r="Q1148" s="6" t="s">
        <v>844</v>
      </c>
      <c r="R1148" s="6" t="s">
        <v>67</v>
      </c>
      <c r="S1148" s="6" t="s">
        <v>68</v>
      </c>
      <c r="T1148" s="6" t="s">
        <v>69</v>
      </c>
      <c r="U1148" s="6" t="s">
        <v>70</v>
      </c>
      <c r="V1148" s="6" t="s">
        <v>43</v>
      </c>
      <c r="W1148" s="6" t="s">
        <v>44</v>
      </c>
      <c r="X1148" s="6" t="s">
        <v>45</v>
      </c>
      <c r="Y1148" s="6" t="s">
        <v>46</v>
      </c>
      <c r="Z1148" s="6" t="s">
        <v>73</v>
      </c>
      <c r="AA1148" s="6" t="s">
        <v>907</v>
      </c>
      <c r="AB1148" s="12" t="str">
        <f t="shared" si="249"/>
        <v>Clethodim</v>
      </c>
      <c r="AC1148" s="7"/>
      <c r="AD1148" s="7"/>
      <c r="AE1148" s="7">
        <v>24759</v>
      </c>
      <c r="AF1148" s="7">
        <v>24.76</v>
      </c>
      <c r="AG1148" s="7">
        <v>329000</v>
      </c>
      <c r="AJ1148" s="7"/>
      <c r="AK1148" s="7"/>
      <c r="AL1148" s="7"/>
    </row>
    <row r="1149" spans="1:38" ht="22" customHeight="1" x14ac:dyDescent="0.3">
      <c r="A1149" s="2">
        <v>43353</v>
      </c>
      <c r="B1149" s="3" t="s">
        <v>31</v>
      </c>
      <c r="C1149" s="3" t="s">
        <v>32</v>
      </c>
      <c r="D1149" s="4" t="s">
        <v>49</v>
      </c>
      <c r="E1149" s="4" t="s">
        <v>49</v>
      </c>
      <c r="F1149" s="3" t="s">
        <v>33</v>
      </c>
      <c r="G1149" s="4" t="s">
        <v>49</v>
      </c>
      <c r="H1149" s="4" t="s">
        <v>49</v>
      </c>
      <c r="I1149" s="3" t="s">
        <v>34</v>
      </c>
      <c r="J1149" s="3" t="s">
        <v>65</v>
      </c>
      <c r="K1149" s="4" t="s">
        <v>49</v>
      </c>
      <c r="L1149" s="4" t="s">
        <v>49</v>
      </c>
      <c r="M1149" s="3" t="s">
        <v>33</v>
      </c>
      <c r="N1149" s="4" t="s">
        <v>49</v>
      </c>
      <c r="O1149" s="4" t="s">
        <v>49</v>
      </c>
      <c r="P1149" s="3" t="s">
        <v>66</v>
      </c>
      <c r="Q1149" s="3" t="s">
        <v>844</v>
      </c>
      <c r="R1149" s="3" t="s">
        <v>67</v>
      </c>
      <c r="S1149" s="3" t="s">
        <v>68</v>
      </c>
      <c r="T1149" s="3" t="s">
        <v>69</v>
      </c>
      <c r="U1149" s="3" t="s">
        <v>70</v>
      </c>
      <c r="V1149" s="3" t="s">
        <v>43</v>
      </c>
      <c r="W1149" s="3" t="s">
        <v>44</v>
      </c>
      <c r="X1149" s="3" t="s">
        <v>45</v>
      </c>
      <c r="Y1149" s="3" t="s">
        <v>46</v>
      </c>
      <c r="Z1149" s="3" t="s">
        <v>73</v>
      </c>
      <c r="AA1149" s="3" t="s">
        <v>907</v>
      </c>
      <c r="AB1149" s="12" t="str">
        <f t="shared" si="249"/>
        <v>Clethodim</v>
      </c>
      <c r="AC1149" s="10"/>
      <c r="AD1149" s="10"/>
      <c r="AE1149" s="4">
        <v>25239</v>
      </c>
      <c r="AF1149" s="4">
        <v>25.24</v>
      </c>
      <c r="AG1149" s="4">
        <v>335000</v>
      </c>
      <c r="AJ1149" s="10"/>
      <c r="AK1149" s="10"/>
      <c r="AL1149" s="10"/>
    </row>
    <row r="1150" spans="1:38" ht="22" customHeight="1" x14ac:dyDescent="0.3">
      <c r="A1150" s="5">
        <v>43353</v>
      </c>
      <c r="B1150" s="6" t="s">
        <v>31</v>
      </c>
      <c r="C1150" s="6" t="s">
        <v>32</v>
      </c>
      <c r="D1150" s="7" t="s">
        <v>49</v>
      </c>
      <c r="E1150" s="7" t="s">
        <v>49</v>
      </c>
      <c r="F1150" s="6" t="s">
        <v>33</v>
      </c>
      <c r="G1150" s="7" t="s">
        <v>49</v>
      </c>
      <c r="H1150" s="7" t="s">
        <v>49</v>
      </c>
      <c r="I1150" s="6" t="s">
        <v>34</v>
      </c>
      <c r="J1150" s="6" t="s">
        <v>65</v>
      </c>
      <c r="K1150" s="7" t="s">
        <v>49</v>
      </c>
      <c r="L1150" s="7" t="s">
        <v>49</v>
      </c>
      <c r="M1150" s="6" t="s">
        <v>33</v>
      </c>
      <c r="N1150" s="7" t="s">
        <v>49</v>
      </c>
      <c r="O1150" s="7" t="s">
        <v>49</v>
      </c>
      <c r="P1150" s="6" t="s">
        <v>66</v>
      </c>
      <c r="Q1150" s="6" t="s">
        <v>844</v>
      </c>
      <c r="R1150" s="6" t="s">
        <v>67</v>
      </c>
      <c r="S1150" s="6" t="s">
        <v>68</v>
      </c>
      <c r="T1150" s="6" t="s">
        <v>69</v>
      </c>
      <c r="U1150" s="6" t="s">
        <v>70</v>
      </c>
      <c r="V1150" s="6" t="s">
        <v>43</v>
      </c>
      <c r="W1150" s="6" t="s">
        <v>44</v>
      </c>
      <c r="X1150" s="6" t="s">
        <v>45</v>
      </c>
      <c r="Y1150" s="6" t="s">
        <v>46</v>
      </c>
      <c r="Z1150" s="6" t="s">
        <v>73</v>
      </c>
      <c r="AA1150" s="6" t="s">
        <v>907</v>
      </c>
      <c r="AB1150" s="12" t="str">
        <f t="shared" si="249"/>
        <v>Clethodim</v>
      </c>
      <c r="AC1150" s="7"/>
      <c r="AD1150" s="7"/>
      <c r="AE1150" s="7">
        <v>25500</v>
      </c>
      <c r="AF1150" s="7">
        <v>25.5</v>
      </c>
      <c r="AG1150" s="7">
        <v>338000</v>
      </c>
      <c r="AJ1150" s="7"/>
      <c r="AK1150" s="7"/>
      <c r="AL1150" s="7"/>
    </row>
    <row r="1151" spans="1:38" ht="22" customHeight="1" x14ac:dyDescent="0.3">
      <c r="A1151" s="2">
        <v>43353</v>
      </c>
      <c r="B1151" s="3" t="s">
        <v>31</v>
      </c>
      <c r="C1151" s="3" t="s">
        <v>32</v>
      </c>
      <c r="D1151" s="4" t="s">
        <v>49</v>
      </c>
      <c r="E1151" s="4" t="s">
        <v>49</v>
      </c>
      <c r="F1151" s="3" t="s">
        <v>33</v>
      </c>
      <c r="G1151" s="4" t="s">
        <v>49</v>
      </c>
      <c r="H1151" s="4" t="s">
        <v>49</v>
      </c>
      <c r="I1151" s="3" t="s">
        <v>34</v>
      </c>
      <c r="J1151" s="3" t="s">
        <v>65</v>
      </c>
      <c r="K1151" s="4" t="s">
        <v>49</v>
      </c>
      <c r="L1151" s="4" t="s">
        <v>49</v>
      </c>
      <c r="M1151" s="3" t="s">
        <v>33</v>
      </c>
      <c r="N1151" s="4" t="s">
        <v>49</v>
      </c>
      <c r="O1151" s="4" t="s">
        <v>49</v>
      </c>
      <c r="P1151" s="3" t="s">
        <v>66</v>
      </c>
      <c r="Q1151" s="3" t="s">
        <v>844</v>
      </c>
      <c r="R1151" s="3" t="s">
        <v>67</v>
      </c>
      <c r="S1151" s="3" t="s">
        <v>68</v>
      </c>
      <c r="T1151" s="3" t="s">
        <v>69</v>
      </c>
      <c r="U1151" s="3" t="s">
        <v>70</v>
      </c>
      <c r="V1151" s="3" t="s">
        <v>43</v>
      </c>
      <c r="W1151" s="3" t="s">
        <v>44</v>
      </c>
      <c r="X1151" s="3" t="s">
        <v>45</v>
      </c>
      <c r="Y1151" s="3" t="s">
        <v>46</v>
      </c>
      <c r="Z1151" s="3" t="s">
        <v>73</v>
      </c>
      <c r="AA1151" s="3" t="s">
        <v>907</v>
      </c>
      <c r="AB1151" s="12" t="str">
        <f t="shared" si="249"/>
        <v>Clethodim</v>
      </c>
      <c r="AC1151" s="10"/>
      <c r="AD1151" s="10"/>
      <c r="AE1151" s="4">
        <v>25724</v>
      </c>
      <c r="AF1151" s="4">
        <v>25.72</v>
      </c>
      <c r="AG1151" s="4">
        <v>341000</v>
      </c>
      <c r="AJ1151" s="10"/>
      <c r="AK1151" s="10"/>
      <c r="AL1151" s="10"/>
    </row>
    <row r="1152" spans="1:38" ht="22" customHeight="1" x14ac:dyDescent="0.3">
      <c r="A1152" s="5">
        <v>43352</v>
      </c>
      <c r="B1152" s="6" t="s">
        <v>50</v>
      </c>
      <c r="C1152" s="6" t="s">
        <v>32</v>
      </c>
      <c r="D1152" s="7" t="s">
        <v>49</v>
      </c>
      <c r="E1152" s="7" t="s">
        <v>49</v>
      </c>
      <c r="F1152" s="6" t="s">
        <v>33</v>
      </c>
      <c r="G1152" s="7" t="s">
        <v>49</v>
      </c>
      <c r="H1152" s="7" t="s">
        <v>49</v>
      </c>
      <c r="I1152" s="6" t="s">
        <v>34</v>
      </c>
      <c r="J1152" s="6" t="s">
        <v>166</v>
      </c>
      <c r="K1152" s="7" t="s">
        <v>49</v>
      </c>
      <c r="L1152" s="6" t="s">
        <v>61</v>
      </c>
      <c r="M1152" s="7" t="s">
        <v>49</v>
      </c>
      <c r="N1152" s="7" t="s">
        <v>49</v>
      </c>
      <c r="O1152" s="7" t="s">
        <v>49</v>
      </c>
      <c r="P1152" s="6" t="s">
        <v>167</v>
      </c>
      <c r="Q1152" s="6" t="s">
        <v>39</v>
      </c>
      <c r="R1152" s="6" t="s">
        <v>168</v>
      </c>
      <c r="S1152" s="6" t="s">
        <v>61</v>
      </c>
      <c r="T1152" s="6" t="s">
        <v>169</v>
      </c>
      <c r="U1152" s="6" t="s">
        <v>56</v>
      </c>
      <c r="V1152" s="6" t="s">
        <v>43</v>
      </c>
      <c r="W1152" s="6" t="s">
        <v>44</v>
      </c>
      <c r="X1152" s="6" t="s">
        <v>45</v>
      </c>
      <c r="Y1152" s="6" t="s">
        <v>46</v>
      </c>
      <c r="Z1152" s="6" t="s">
        <v>170</v>
      </c>
      <c r="AA1152" s="6" t="s">
        <v>1282</v>
      </c>
      <c r="AB1152" s="12" t="s">
        <v>3171</v>
      </c>
      <c r="AC1152" s="7"/>
      <c r="AD1152" s="7"/>
      <c r="AE1152" s="7">
        <v>37370</v>
      </c>
      <c r="AF1152" s="7">
        <v>37.369999999999997</v>
      </c>
      <c r="AG1152" s="7">
        <v>205000</v>
      </c>
      <c r="AJ1152" s="7"/>
      <c r="AK1152" s="7"/>
      <c r="AL1152" s="7"/>
    </row>
    <row r="1153" spans="1:38" ht="22" customHeight="1" x14ac:dyDescent="0.3">
      <c r="A1153" s="2">
        <v>43352</v>
      </c>
      <c r="B1153" s="3" t="s">
        <v>50</v>
      </c>
      <c r="C1153" s="3" t="s">
        <v>32</v>
      </c>
      <c r="D1153" s="4" t="s">
        <v>49</v>
      </c>
      <c r="E1153" s="4" t="s">
        <v>49</v>
      </c>
      <c r="F1153" s="3" t="s">
        <v>33</v>
      </c>
      <c r="G1153" s="4" t="s">
        <v>49</v>
      </c>
      <c r="H1153" s="4" t="s">
        <v>49</v>
      </c>
      <c r="I1153" s="3" t="s">
        <v>34</v>
      </c>
      <c r="J1153" s="3" t="s">
        <v>578</v>
      </c>
      <c r="K1153" s="3" t="s">
        <v>488</v>
      </c>
      <c r="L1153" s="3" t="s">
        <v>61</v>
      </c>
      <c r="M1153" s="3" t="s">
        <v>33</v>
      </c>
      <c r="N1153" s="9">
        <v>263672638</v>
      </c>
      <c r="O1153" s="4" t="s">
        <v>49</v>
      </c>
      <c r="P1153" s="3" t="s">
        <v>579</v>
      </c>
      <c r="Q1153" s="3" t="s">
        <v>39</v>
      </c>
      <c r="R1153" s="3" t="s">
        <v>60</v>
      </c>
      <c r="S1153" s="3" t="s">
        <v>61</v>
      </c>
      <c r="T1153" s="3" t="s">
        <v>62</v>
      </c>
      <c r="U1153" s="3" t="s">
        <v>56</v>
      </c>
      <c r="V1153" s="3" t="s">
        <v>43</v>
      </c>
      <c r="W1153" s="3" t="s">
        <v>44</v>
      </c>
      <c r="X1153" s="3" t="s">
        <v>45</v>
      </c>
      <c r="Y1153" s="3" t="s">
        <v>46</v>
      </c>
      <c r="Z1153" s="3" t="s">
        <v>580</v>
      </c>
      <c r="AA1153" s="3" t="s">
        <v>1283</v>
      </c>
      <c r="AB1153" s="12" t="s">
        <v>3172</v>
      </c>
      <c r="AC1153" s="10"/>
      <c r="AD1153" s="10"/>
      <c r="AE1153" s="4">
        <v>16760</v>
      </c>
      <c r="AF1153" s="4">
        <v>16.760000000000002</v>
      </c>
      <c r="AG1153" s="4">
        <v>444000</v>
      </c>
      <c r="AJ1153" s="10"/>
      <c r="AK1153" s="10"/>
      <c r="AL1153" s="10"/>
    </row>
    <row r="1154" spans="1:38" ht="22" customHeight="1" x14ac:dyDescent="0.3">
      <c r="A1154" s="5">
        <v>43350</v>
      </c>
      <c r="B1154" s="6" t="s">
        <v>212</v>
      </c>
      <c r="C1154" s="6" t="s">
        <v>624</v>
      </c>
      <c r="D1154" s="7" t="s">
        <v>49</v>
      </c>
      <c r="E1154" s="6" t="s">
        <v>44</v>
      </c>
      <c r="F1154" s="6" t="s">
        <v>33</v>
      </c>
      <c r="G1154" s="7" t="s">
        <v>49</v>
      </c>
      <c r="H1154" s="7" t="s">
        <v>49</v>
      </c>
      <c r="I1154" s="6" t="s">
        <v>625</v>
      </c>
      <c r="J1154" s="6" t="s">
        <v>77</v>
      </c>
      <c r="K1154" s="6" t="s">
        <v>78</v>
      </c>
      <c r="L1154" s="6" t="s">
        <v>68</v>
      </c>
      <c r="M1154" s="6" t="s">
        <v>33</v>
      </c>
      <c r="N1154" s="7" t="s">
        <v>49</v>
      </c>
      <c r="O1154" s="7" t="s">
        <v>49</v>
      </c>
      <c r="P1154" s="6" t="s">
        <v>79</v>
      </c>
      <c r="Q1154" s="6" t="s">
        <v>586</v>
      </c>
      <c r="R1154" s="6" t="s">
        <v>67</v>
      </c>
      <c r="S1154" s="6" t="s">
        <v>68</v>
      </c>
      <c r="T1154" s="6" t="s">
        <v>69</v>
      </c>
      <c r="U1154" s="6" t="s">
        <v>70</v>
      </c>
      <c r="V1154" s="6" t="s">
        <v>43</v>
      </c>
      <c r="W1154" s="6" t="s">
        <v>44</v>
      </c>
      <c r="X1154" s="6" t="s">
        <v>45</v>
      </c>
      <c r="Y1154" s="6" t="s">
        <v>46</v>
      </c>
      <c r="Z1154" s="6" t="s">
        <v>82</v>
      </c>
      <c r="AA1154" s="6" t="s">
        <v>1284</v>
      </c>
      <c r="AB1154" s="18" t="s">
        <v>3193</v>
      </c>
      <c r="AC1154" s="7"/>
      <c r="AD1154" s="7"/>
      <c r="AE1154" s="7">
        <v>22050</v>
      </c>
      <c r="AF1154" s="7">
        <v>22.05</v>
      </c>
      <c r="AG1154" s="7">
        <v>585000</v>
      </c>
      <c r="AJ1154" s="7"/>
      <c r="AK1154" s="7"/>
      <c r="AL1154" s="7"/>
    </row>
    <row r="1155" spans="1:38" ht="22" customHeight="1" x14ac:dyDescent="0.3">
      <c r="A1155" s="2">
        <v>43350</v>
      </c>
      <c r="B1155" s="3" t="s">
        <v>31</v>
      </c>
      <c r="C1155" s="3" t="s">
        <v>32</v>
      </c>
      <c r="D1155" s="4" t="s">
        <v>49</v>
      </c>
      <c r="E1155" s="4" t="s">
        <v>49</v>
      </c>
      <c r="F1155" s="3" t="s">
        <v>33</v>
      </c>
      <c r="G1155" s="4" t="s">
        <v>49</v>
      </c>
      <c r="H1155" s="4" t="s">
        <v>49</v>
      </c>
      <c r="I1155" s="3" t="s">
        <v>34</v>
      </c>
      <c r="J1155" s="3" t="s">
        <v>77</v>
      </c>
      <c r="K1155" s="3" t="s">
        <v>78</v>
      </c>
      <c r="L1155" s="3" t="s">
        <v>68</v>
      </c>
      <c r="M1155" s="3" t="s">
        <v>33</v>
      </c>
      <c r="N1155" s="4" t="s">
        <v>49</v>
      </c>
      <c r="O1155" s="4" t="s">
        <v>49</v>
      </c>
      <c r="P1155" s="3" t="s">
        <v>79</v>
      </c>
      <c r="Q1155" s="3" t="s">
        <v>39</v>
      </c>
      <c r="R1155" s="3" t="s">
        <v>67</v>
      </c>
      <c r="S1155" s="3" t="s">
        <v>68</v>
      </c>
      <c r="T1155" s="3" t="s">
        <v>69</v>
      </c>
      <c r="U1155" s="3" t="s">
        <v>70</v>
      </c>
      <c r="V1155" s="3" t="s">
        <v>43</v>
      </c>
      <c r="W1155" s="3" t="s">
        <v>44</v>
      </c>
      <c r="X1155" s="3" t="s">
        <v>45</v>
      </c>
      <c r="Y1155" s="3" t="s">
        <v>46</v>
      </c>
      <c r="Z1155" s="3" t="s">
        <v>243</v>
      </c>
      <c r="AA1155" s="3" t="s">
        <v>1285</v>
      </c>
      <c r="AB1155" s="12" t="str">
        <f t="shared" ref="AB1155" si="251">IF(ISNUMBER(SEARCH("BUTYRAMIDE",AA1155)),"2,3-Dimethyl Butyramide",IF(ISNUMBER(SEARCH("FOLPET",AA1155)),"Folpet",IF(ISNUMBER(SEARCH("METHYL [2-({[6- (TRIFLUOROMETHYL) PYRIDIN-2-YL] OXY} METHYL) PHENYL",AA1155)),"Esther",IF(ISNUMBER(SEARCH("TEBUCONAZOL",AA1155)),"Tebuconazole",IF(ISNUMBER(SEARCH("DICHLOROPHENYL",AA1155)),"Dichlorophenyl Isocyanates",IF(ISNUMBER(SEARCH("CAPTAN",AA1155)),"Captan",IF(ISNUMBER(SEARCH("DIMETHYLACETAMID",AA1155)),"Dimethylacetamide",IF(ISNUMBER(SEARCH("AFALON",AA1155)),"Linuron","FIX IT"))))))))</f>
        <v>Captan</v>
      </c>
      <c r="AC1155" s="10"/>
      <c r="AD1155" s="10"/>
      <c r="AE1155" s="4">
        <v>22049</v>
      </c>
      <c r="AF1155" s="4">
        <v>22.05</v>
      </c>
      <c r="AG1155" s="4">
        <v>380000</v>
      </c>
      <c r="AJ1155" s="10"/>
      <c r="AK1155" s="10"/>
      <c r="AL1155" s="10"/>
    </row>
    <row r="1156" spans="1:38" ht="22" customHeight="1" x14ac:dyDescent="0.3">
      <c r="A1156" s="5">
        <v>43350</v>
      </c>
      <c r="B1156" s="6" t="s">
        <v>31</v>
      </c>
      <c r="C1156" s="6" t="s">
        <v>32</v>
      </c>
      <c r="D1156" s="7" t="s">
        <v>49</v>
      </c>
      <c r="E1156" s="7" t="s">
        <v>49</v>
      </c>
      <c r="F1156" s="6" t="s">
        <v>33</v>
      </c>
      <c r="G1156" s="7" t="s">
        <v>49</v>
      </c>
      <c r="H1156" s="7" t="s">
        <v>49</v>
      </c>
      <c r="I1156" s="6" t="s">
        <v>34</v>
      </c>
      <c r="J1156" s="6" t="s">
        <v>77</v>
      </c>
      <c r="K1156" s="6" t="s">
        <v>78</v>
      </c>
      <c r="L1156" s="6" t="s">
        <v>68</v>
      </c>
      <c r="M1156" s="6" t="s">
        <v>33</v>
      </c>
      <c r="N1156" s="7" t="s">
        <v>49</v>
      </c>
      <c r="O1156" s="7" t="s">
        <v>49</v>
      </c>
      <c r="P1156" s="6" t="s">
        <v>79</v>
      </c>
      <c r="Q1156" s="6" t="s">
        <v>39</v>
      </c>
      <c r="R1156" s="6" t="s">
        <v>67</v>
      </c>
      <c r="S1156" s="6" t="s">
        <v>68</v>
      </c>
      <c r="T1156" s="6" t="s">
        <v>69</v>
      </c>
      <c r="U1156" s="6" t="s">
        <v>70</v>
      </c>
      <c r="V1156" s="6" t="s">
        <v>43</v>
      </c>
      <c r="W1156" s="6" t="s">
        <v>44</v>
      </c>
      <c r="X1156" s="6" t="s">
        <v>45</v>
      </c>
      <c r="Y1156" s="6" t="s">
        <v>46</v>
      </c>
      <c r="Z1156" s="6" t="s">
        <v>208</v>
      </c>
      <c r="AA1156" s="11" t="s">
        <v>1286</v>
      </c>
      <c r="AB1156" s="12" t="s">
        <v>3173</v>
      </c>
      <c r="AC1156" s="7"/>
      <c r="AD1156" s="7"/>
      <c r="AE1156" s="7">
        <v>31560</v>
      </c>
      <c r="AF1156" s="7">
        <v>31.56</v>
      </c>
      <c r="AG1156" s="7">
        <v>165000</v>
      </c>
      <c r="AJ1156" s="7"/>
      <c r="AK1156" s="7"/>
      <c r="AL1156" s="7"/>
    </row>
    <row r="1157" spans="1:38" ht="22" customHeight="1" x14ac:dyDescent="0.3">
      <c r="A1157" s="2">
        <v>43350</v>
      </c>
      <c r="B1157" s="3" t="s">
        <v>212</v>
      </c>
      <c r="C1157" s="3" t="s">
        <v>624</v>
      </c>
      <c r="D1157" s="4" t="s">
        <v>49</v>
      </c>
      <c r="E1157" s="3" t="s">
        <v>44</v>
      </c>
      <c r="F1157" s="3" t="s">
        <v>33</v>
      </c>
      <c r="G1157" s="4" t="s">
        <v>49</v>
      </c>
      <c r="H1157" s="4" t="s">
        <v>49</v>
      </c>
      <c r="I1157" s="3" t="s">
        <v>625</v>
      </c>
      <c r="J1157" s="3" t="s">
        <v>77</v>
      </c>
      <c r="K1157" s="3" t="s">
        <v>78</v>
      </c>
      <c r="L1157" s="3" t="s">
        <v>68</v>
      </c>
      <c r="M1157" s="3" t="s">
        <v>33</v>
      </c>
      <c r="N1157" s="4" t="s">
        <v>49</v>
      </c>
      <c r="O1157" s="4" t="s">
        <v>49</v>
      </c>
      <c r="P1157" s="3" t="s">
        <v>79</v>
      </c>
      <c r="Q1157" s="3" t="s">
        <v>586</v>
      </c>
      <c r="R1157" s="3" t="s">
        <v>67</v>
      </c>
      <c r="S1157" s="3" t="s">
        <v>68</v>
      </c>
      <c r="T1157" s="3" t="s">
        <v>69</v>
      </c>
      <c r="U1157" s="3" t="s">
        <v>70</v>
      </c>
      <c r="V1157" s="3" t="s">
        <v>43</v>
      </c>
      <c r="W1157" s="3" t="s">
        <v>44</v>
      </c>
      <c r="X1157" s="3" t="s">
        <v>45</v>
      </c>
      <c r="Y1157" s="3" t="s">
        <v>46</v>
      </c>
      <c r="Z1157" s="3" t="s">
        <v>82</v>
      </c>
      <c r="AA1157" s="3" t="s">
        <v>1287</v>
      </c>
      <c r="AB1157" s="18" t="s">
        <v>3193</v>
      </c>
      <c r="AC1157" s="10"/>
      <c r="AD1157" s="10"/>
      <c r="AE1157" s="4">
        <v>22050</v>
      </c>
      <c r="AF1157" s="4">
        <v>22.05</v>
      </c>
      <c r="AG1157" s="4">
        <v>585000</v>
      </c>
      <c r="AJ1157" s="10"/>
      <c r="AK1157" s="10"/>
      <c r="AL1157" s="10"/>
    </row>
    <row r="1158" spans="1:38" ht="22" customHeight="1" x14ac:dyDescent="0.3">
      <c r="A1158" s="5">
        <v>43350</v>
      </c>
      <c r="B1158" s="6" t="s">
        <v>31</v>
      </c>
      <c r="C1158" s="6" t="s">
        <v>32</v>
      </c>
      <c r="D1158" s="7" t="s">
        <v>49</v>
      </c>
      <c r="E1158" s="7" t="s">
        <v>49</v>
      </c>
      <c r="F1158" s="6" t="s">
        <v>33</v>
      </c>
      <c r="G1158" s="7" t="s">
        <v>49</v>
      </c>
      <c r="H1158" s="7" t="s">
        <v>49</v>
      </c>
      <c r="I1158" s="6" t="s">
        <v>34</v>
      </c>
      <c r="J1158" s="6" t="s">
        <v>77</v>
      </c>
      <c r="K1158" s="6" t="s">
        <v>78</v>
      </c>
      <c r="L1158" s="6" t="s">
        <v>68</v>
      </c>
      <c r="M1158" s="6" t="s">
        <v>33</v>
      </c>
      <c r="N1158" s="7" t="s">
        <v>49</v>
      </c>
      <c r="O1158" s="7" t="s">
        <v>49</v>
      </c>
      <c r="P1158" s="6" t="s">
        <v>79</v>
      </c>
      <c r="Q1158" s="6" t="s">
        <v>39</v>
      </c>
      <c r="R1158" s="6" t="s">
        <v>67</v>
      </c>
      <c r="S1158" s="6" t="s">
        <v>68</v>
      </c>
      <c r="T1158" s="6" t="s">
        <v>69</v>
      </c>
      <c r="U1158" s="6" t="s">
        <v>70</v>
      </c>
      <c r="V1158" s="6" t="s">
        <v>43</v>
      </c>
      <c r="W1158" s="6" t="s">
        <v>44</v>
      </c>
      <c r="X1158" s="6" t="s">
        <v>45</v>
      </c>
      <c r="Y1158" s="6" t="s">
        <v>46</v>
      </c>
      <c r="Z1158" s="6" t="s">
        <v>82</v>
      </c>
      <c r="AA1158" s="6" t="s">
        <v>1288</v>
      </c>
      <c r="AB1158" s="12" t="str">
        <f t="shared" ref="AB1158:AB1162" si="252">IF(ISNUMBER(SEARCH("CARBENDAZIM",AA1158)),"Carbendazim",IF(ISNUMBER(SEARCH("4-D",AA1158)),"2,4-Dichlorophenoxyacetic acid",IF(ISNUMBER(SEARCH("RIDOVER",AA1158)),"Glyphosate",IF(ISNUMBER(SEARCH("POQUER",AA1158)),"Clethodim",IF(ISNUMBER(SEARCH("LITER",AA1158)),"Imidacloprid",IF(ISNUMBER(SEARCH("PYRINEX",AA1158)),"Chlorpyrifos",IF(ISNUMBER(SEARCH("ORBIT",AA1158)),"Omethoate",IF(ISNUMBER(SEARCH("HEXARON",AA1158)),"Diuron",IF(ISNUMBER(SEARCH("ISOPROPYLAMINE",AA1158)),"Isopropylamine",IF(ISNUMBER(SEARCH("GLYPHOSATE",AA1158)),"Glyphosate",IF(ISNUMBER(SEARCH("MANCOZEB",AA1158)),"Mancozeb Indofil",IF(ISNUMBER(SEARCH("PARAQUAT",AA1158)),"Paraquat",IF(ISNUMBER(SEARCH("CAROMAX",AA1158)),"Aromatic Solvent Mixture",IF(ISNUMBER(SEARCH("BUTIRON",AA1158)),"Tebuthiuron",IF(ISNUMBER(SEARCH("VORAZ",AA1158)),"Methomyl",IF(ISNUMBER(SEARCH("IMIDACLOPRID",AA1158)),"Imidacloprid",IF(ISNUMBER(SEARCH("2 4 D",AA1158)),"2,4-Dichlorophenoxyacetic acid",IF(ISNUMBER(SEARCH("IMIDACL",AA1158)),"Imidacloprid",IF(ISNUMBER(SEARCH("DIUREX",AA1158)),"Diuron",IF(ISNUMBER(SEARCH("RAPEL",AA1158)),"Acephate","fix it"))))))))))))))))))))</f>
        <v>Methomyl</v>
      </c>
      <c r="AC1158" s="7"/>
      <c r="AD1158" s="7"/>
      <c r="AE1158" s="7">
        <v>19800</v>
      </c>
      <c r="AF1158" s="7">
        <v>19.8</v>
      </c>
      <c r="AG1158" s="7">
        <v>525000</v>
      </c>
      <c r="AJ1158" s="10"/>
      <c r="AK1158" s="10"/>
      <c r="AL1158" s="10"/>
    </row>
    <row r="1159" spans="1:38" ht="22" customHeight="1" x14ac:dyDescent="0.3">
      <c r="A1159" s="2">
        <v>43350</v>
      </c>
      <c r="B1159" s="3" t="s">
        <v>31</v>
      </c>
      <c r="C1159" s="3" t="s">
        <v>32</v>
      </c>
      <c r="D1159" s="4" t="s">
        <v>49</v>
      </c>
      <c r="E1159" s="4" t="s">
        <v>49</v>
      </c>
      <c r="F1159" s="3" t="s">
        <v>33</v>
      </c>
      <c r="G1159" s="4" t="s">
        <v>49</v>
      </c>
      <c r="H1159" s="4" t="s">
        <v>49</v>
      </c>
      <c r="I1159" s="3" t="s">
        <v>34</v>
      </c>
      <c r="J1159" s="3" t="s">
        <v>77</v>
      </c>
      <c r="K1159" s="3" t="s">
        <v>78</v>
      </c>
      <c r="L1159" s="3" t="s">
        <v>68</v>
      </c>
      <c r="M1159" s="3" t="s">
        <v>33</v>
      </c>
      <c r="N1159" s="4" t="s">
        <v>49</v>
      </c>
      <c r="O1159" s="4" t="s">
        <v>49</v>
      </c>
      <c r="P1159" s="3" t="s">
        <v>79</v>
      </c>
      <c r="Q1159" s="3" t="s">
        <v>39</v>
      </c>
      <c r="R1159" s="3" t="s">
        <v>67</v>
      </c>
      <c r="S1159" s="3" t="s">
        <v>68</v>
      </c>
      <c r="T1159" s="3" t="s">
        <v>69</v>
      </c>
      <c r="U1159" s="3" t="s">
        <v>70</v>
      </c>
      <c r="V1159" s="3" t="s">
        <v>43</v>
      </c>
      <c r="W1159" s="3" t="s">
        <v>44</v>
      </c>
      <c r="X1159" s="3" t="s">
        <v>45</v>
      </c>
      <c r="Y1159" s="3" t="s">
        <v>46</v>
      </c>
      <c r="Z1159" s="3" t="s">
        <v>234</v>
      </c>
      <c r="AA1159" s="19" t="s">
        <v>1289</v>
      </c>
      <c r="AB1159" s="12" t="s">
        <v>3168</v>
      </c>
      <c r="AC1159" s="10"/>
      <c r="AD1159" s="10"/>
      <c r="AE1159" s="4">
        <v>37360</v>
      </c>
      <c r="AF1159" s="4">
        <v>37.36</v>
      </c>
      <c r="AG1159" s="4">
        <v>407000</v>
      </c>
      <c r="AJ1159" s="7"/>
      <c r="AK1159" s="7"/>
      <c r="AL1159" s="7"/>
    </row>
    <row r="1160" spans="1:38" ht="22" customHeight="1" x14ac:dyDescent="0.3">
      <c r="A1160" s="5">
        <v>43350</v>
      </c>
      <c r="B1160" s="6" t="s">
        <v>31</v>
      </c>
      <c r="C1160" s="6" t="s">
        <v>32</v>
      </c>
      <c r="D1160" s="7" t="s">
        <v>49</v>
      </c>
      <c r="E1160" s="7" t="s">
        <v>49</v>
      </c>
      <c r="F1160" s="6" t="s">
        <v>33</v>
      </c>
      <c r="G1160" s="7" t="s">
        <v>49</v>
      </c>
      <c r="H1160" s="7" t="s">
        <v>49</v>
      </c>
      <c r="I1160" s="6" t="s">
        <v>34</v>
      </c>
      <c r="J1160" s="6" t="s">
        <v>77</v>
      </c>
      <c r="K1160" s="6" t="s">
        <v>78</v>
      </c>
      <c r="L1160" s="6" t="s">
        <v>68</v>
      </c>
      <c r="M1160" s="6" t="s">
        <v>33</v>
      </c>
      <c r="N1160" s="7" t="s">
        <v>49</v>
      </c>
      <c r="O1160" s="7" t="s">
        <v>49</v>
      </c>
      <c r="P1160" s="6" t="s">
        <v>79</v>
      </c>
      <c r="Q1160" s="6" t="s">
        <v>39</v>
      </c>
      <c r="R1160" s="6" t="s">
        <v>67</v>
      </c>
      <c r="S1160" s="6" t="s">
        <v>68</v>
      </c>
      <c r="T1160" s="6" t="s">
        <v>69</v>
      </c>
      <c r="U1160" s="6" t="s">
        <v>70</v>
      </c>
      <c r="V1160" s="6" t="s">
        <v>43</v>
      </c>
      <c r="W1160" s="6" t="s">
        <v>44</v>
      </c>
      <c r="X1160" s="6" t="s">
        <v>45</v>
      </c>
      <c r="Y1160" s="6" t="s">
        <v>46</v>
      </c>
      <c r="Z1160" s="6" t="s">
        <v>208</v>
      </c>
      <c r="AA1160" s="6" t="s">
        <v>1290</v>
      </c>
      <c r="AB1160" s="18" t="s">
        <v>3193</v>
      </c>
      <c r="AC1160" s="7"/>
      <c r="AD1160" s="7"/>
      <c r="AE1160" s="7">
        <v>15780</v>
      </c>
      <c r="AF1160" s="7">
        <v>15.78</v>
      </c>
      <c r="AG1160" s="7">
        <v>82700</v>
      </c>
      <c r="AJ1160" s="10"/>
      <c r="AK1160" s="10"/>
      <c r="AL1160" s="10"/>
    </row>
    <row r="1161" spans="1:38" ht="22" customHeight="1" x14ac:dyDescent="0.3">
      <c r="A1161" s="2">
        <v>43350</v>
      </c>
      <c r="B1161" s="3" t="s">
        <v>31</v>
      </c>
      <c r="C1161" s="3" t="s">
        <v>32</v>
      </c>
      <c r="D1161" s="4" t="s">
        <v>49</v>
      </c>
      <c r="E1161" s="4" t="s">
        <v>49</v>
      </c>
      <c r="F1161" s="3" t="s">
        <v>33</v>
      </c>
      <c r="G1161" s="4" t="s">
        <v>49</v>
      </c>
      <c r="H1161" s="4" t="s">
        <v>49</v>
      </c>
      <c r="I1161" s="3" t="s">
        <v>34</v>
      </c>
      <c r="J1161" s="3" t="s">
        <v>65</v>
      </c>
      <c r="K1161" s="4" t="s">
        <v>49</v>
      </c>
      <c r="L1161" s="4" t="s">
        <v>49</v>
      </c>
      <c r="M1161" s="3" t="s">
        <v>33</v>
      </c>
      <c r="N1161" s="4" t="s">
        <v>49</v>
      </c>
      <c r="O1161" s="4" t="s">
        <v>49</v>
      </c>
      <c r="P1161" s="3" t="s">
        <v>66</v>
      </c>
      <c r="Q1161" s="3" t="s">
        <v>39</v>
      </c>
      <c r="R1161" s="3" t="s">
        <v>67</v>
      </c>
      <c r="S1161" s="3" t="s">
        <v>68</v>
      </c>
      <c r="T1161" s="3" t="s">
        <v>69</v>
      </c>
      <c r="U1161" s="3" t="s">
        <v>70</v>
      </c>
      <c r="V1161" s="3" t="s">
        <v>43</v>
      </c>
      <c r="W1161" s="3" t="s">
        <v>44</v>
      </c>
      <c r="X1161" s="3" t="s">
        <v>45</v>
      </c>
      <c r="Y1161" s="3" t="s">
        <v>46</v>
      </c>
      <c r="Z1161" s="3" t="s">
        <v>73</v>
      </c>
      <c r="AA1161" s="3" t="s">
        <v>1291</v>
      </c>
      <c r="AB1161" s="12" t="str">
        <f t="shared" si="252"/>
        <v>Tebuthiuron</v>
      </c>
      <c r="AC1161" s="10"/>
      <c r="AD1161" s="10"/>
      <c r="AE1161" s="4">
        <v>132789.99</v>
      </c>
      <c r="AF1161" s="4">
        <v>132.79</v>
      </c>
      <c r="AG1161" s="4">
        <v>1763000</v>
      </c>
      <c r="AJ1161" s="7"/>
      <c r="AK1161" s="7"/>
      <c r="AL1161" s="7"/>
    </row>
    <row r="1162" spans="1:38" ht="22" customHeight="1" x14ac:dyDescent="0.3">
      <c r="A1162" s="5">
        <v>43350</v>
      </c>
      <c r="B1162" s="6" t="s">
        <v>31</v>
      </c>
      <c r="C1162" s="6" t="s">
        <v>32</v>
      </c>
      <c r="D1162" s="7" t="s">
        <v>49</v>
      </c>
      <c r="E1162" s="7" t="s">
        <v>49</v>
      </c>
      <c r="F1162" s="6" t="s">
        <v>33</v>
      </c>
      <c r="G1162" s="7" t="s">
        <v>49</v>
      </c>
      <c r="H1162" s="7" t="s">
        <v>49</v>
      </c>
      <c r="I1162" s="6" t="s">
        <v>34</v>
      </c>
      <c r="J1162" s="6" t="s">
        <v>77</v>
      </c>
      <c r="K1162" s="6" t="s">
        <v>78</v>
      </c>
      <c r="L1162" s="6" t="s">
        <v>68</v>
      </c>
      <c r="M1162" s="6" t="s">
        <v>33</v>
      </c>
      <c r="N1162" s="7" t="s">
        <v>49</v>
      </c>
      <c r="O1162" s="7" t="s">
        <v>49</v>
      </c>
      <c r="P1162" s="6" t="s">
        <v>79</v>
      </c>
      <c r="Q1162" s="6" t="s">
        <v>39</v>
      </c>
      <c r="R1162" s="6" t="s">
        <v>67</v>
      </c>
      <c r="S1162" s="6" t="s">
        <v>68</v>
      </c>
      <c r="T1162" s="6" t="s">
        <v>69</v>
      </c>
      <c r="U1162" s="6" t="s">
        <v>70</v>
      </c>
      <c r="V1162" s="6" t="s">
        <v>43</v>
      </c>
      <c r="W1162" s="6" t="s">
        <v>44</v>
      </c>
      <c r="X1162" s="6" t="s">
        <v>45</v>
      </c>
      <c r="Y1162" s="6" t="s">
        <v>46</v>
      </c>
      <c r="Z1162" s="6" t="s">
        <v>82</v>
      </c>
      <c r="AA1162" s="6" t="s">
        <v>1292</v>
      </c>
      <c r="AB1162" s="12" t="str">
        <f t="shared" si="252"/>
        <v>Chlorpyrifos</v>
      </c>
      <c r="AC1162" s="7"/>
      <c r="AD1162" s="7"/>
      <c r="AE1162" s="7">
        <v>99800</v>
      </c>
      <c r="AF1162" s="7">
        <v>99.8</v>
      </c>
      <c r="AG1162" s="7">
        <v>2646000</v>
      </c>
      <c r="AJ1162" s="10"/>
      <c r="AK1162" s="10"/>
      <c r="AL1162" s="10"/>
    </row>
    <row r="1163" spans="1:38" ht="22" customHeight="1" x14ac:dyDescent="0.3">
      <c r="A1163" s="2">
        <v>43350</v>
      </c>
      <c r="B1163" s="3" t="s">
        <v>212</v>
      </c>
      <c r="C1163" s="3" t="s">
        <v>624</v>
      </c>
      <c r="D1163" s="4" t="s">
        <v>49</v>
      </c>
      <c r="E1163" s="3" t="s">
        <v>44</v>
      </c>
      <c r="F1163" s="3" t="s">
        <v>33</v>
      </c>
      <c r="G1163" s="4" t="s">
        <v>49</v>
      </c>
      <c r="H1163" s="4" t="s">
        <v>49</v>
      </c>
      <c r="I1163" s="3" t="s">
        <v>625</v>
      </c>
      <c r="J1163" s="3" t="s">
        <v>77</v>
      </c>
      <c r="K1163" s="3" t="s">
        <v>78</v>
      </c>
      <c r="L1163" s="3" t="s">
        <v>68</v>
      </c>
      <c r="M1163" s="3" t="s">
        <v>33</v>
      </c>
      <c r="N1163" s="4" t="s">
        <v>49</v>
      </c>
      <c r="O1163" s="4" t="s">
        <v>49</v>
      </c>
      <c r="P1163" s="3" t="s">
        <v>79</v>
      </c>
      <c r="Q1163" s="3" t="s">
        <v>586</v>
      </c>
      <c r="R1163" s="3" t="s">
        <v>67</v>
      </c>
      <c r="S1163" s="3" t="s">
        <v>68</v>
      </c>
      <c r="T1163" s="3" t="s">
        <v>69</v>
      </c>
      <c r="U1163" s="3" t="s">
        <v>70</v>
      </c>
      <c r="V1163" s="3" t="s">
        <v>43</v>
      </c>
      <c r="W1163" s="3" t="s">
        <v>44</v>
      </c>
      <c r="X1163" s="3" t="s">
        <v>45</v>
      </c>
      <c r="Y1163" s="3" t="s">
        <v>46</v>
      </c>
      <c r="Z1163" s="3" t="s">
        <v>82</v>
      </c>
      <c r="AA1163" s="3" t="s">
        <v>1293</v>
      </c>
      <c r="AB1163" s="18" t="s">
        <v>3193</v>
      </c>
      <c r="AC1163" s="10"/>
      <c r="AD1163" s="10"/>
      <c r="AE1163" s="4">
        <v>22050</v>
      </c>
      <c r="AF1163" s="4">
        <v>22.05</v>
      </c>
      <c r="AG1163" s="4">
        <v>585000</v>
      </c>
      <c r="AJ1163" s="7"/>
      <c r="AK1163" s="7"/>
      <c r="AL1163" s="7"/>
    </row>
    <row r="1164" spans="1:38" ht="22" customHeight="1" x14ac:dyDescent="0.3">
      <c r="A1164" s="5">
        <v>43350</v>
      </c>
      <c r="B1164" s="6" t="s">
        <v>31</v>
      </c>
      <c r="C1164" s="6" t="s">
        <v>32</v>
      </c>
      <c r="D1164" s="7" t="s">
        <v>49</v>
      </c>
      <c r="E1164" s="7" t="s">
        <v>49</v>
      </c>
      <c r="F1164" s="6" t="s">
        <v>33</v>
      </c>
      <c r="G1164" s="7" t="s">
        <v>49</v>
      </c>
      <c r="H1164" s="7" t="s">
        <v>49</v>
      </c>
      <c r="I1164" s="6" t="s">
        <v>34</v>
      </c>
      <c r="J1164" s="6" t="s">
        <v>77</v>
      </c>
      <c r="K1164" s="6" t="s">
        <v>78</v>
      </c>
      <c r="L1164" s="6" t="s">
        <v>68</v>
      </c>
      <c r="M1164" s="6" t="s">
        <v>33</v>
      </c>
      <c r="N1164" s="7" t="s">
        <v>49</v>
      </c>
      <c r="O1164" s="7" t="s">
        <v>49</v>
      </c>
      <c r="P1164" s="6" t="s">
        <v>79</v>
      </c>
      <c r="Q1164" s="6" t="s">
        <v>39</v>
      </c>
      <c r="R1164" s="6" t="s">
        <v>67</v>
      </c>
      <c r="S1164" s="6" t="s">
        <v>68</v>
      </c>
      <c r="T1164" s="6" t="s">
        <v>69</v>
      </c>
      <c r="U1164" s="6" t="s">
        <v>70</v>
      </c>
      <c r="V1164" s="6" t="s">
        <v>43</v>
      </c>
      <c r="W1164" s="6" t="s">
        <v>44</v>
      </c>
      <c r="X1164" s="6" t="s">
        <v>45</v>
      </c>
      <c r="Y1164" s="6" t="s">
        <v>46</v>
      </c>
      <c r="Z1164" s="6" t="s">
        <v>82</v>
      </c>
      <c r="AA1164" s="6" t="s">
        <v>1294</v>
      </c>
      <c r="AB1164" s="18" t="s">
        <v>3193</v>
      </c>
      <c r="AC1164" s="7"/>
      <c r="AD1164" s="7"/>
      <c r="AE1164" s="7">
        <v>144270</v>
      </c>
      <c r="AF1164" s="7">
        <v>144.27000000000001</v>
      </c>
      <c r="AG1164" s="7">
        <v>3825000</v>
      </c>
      <c r="AJ1164" s="10"/>
      <c r="AK1164" s="10"/>
      <c r="AL1164" s="10"/>
    </row>
    <row r="1165" spans="1:38" ht="22" customHeight="1" x14ac:dyDescent="0.3">
      <c r="A1165" s="2">
        <v>43350</v>
      </c>
      <c r="B1165" s="3" t="s">
        <v>31</v>
      </c>
      <c r="C1165" s="3" t="s">
        <v>32</v>
      </c>
      <c r="D1165" s="4" t="s">
        <v>49</v>
      </c>
      <c r="E1165" s="4" t="s">
        <v>49</v>
      </c>
      <c r="F1165" s="3" t="s">
        <v>33</v>
      </c>
      <c r="G1165" s="4" t="s">
        <v>49</v>
      </c>
      <c r="H1165" s="4" t="s">
        <v>49</v>
      </c>
      <c r="I1165" s="3" t="s">
        <v>34</v>
      </c>
      <c r="J1165" s="3" t="s">
        <v>77</v>
      </c>
      <c r="K1165" s="3" t="s">
        <v>78</v>
      </c>
      <c r="L1165" s="3" t="s">
        <v>68</v>
      </c>
      <c r="M1165" s="3" t="s">
        <v>33</v>
      </c>
      <c r="N1165" s="4" t="s">
        <v>49</v>
      </c>
      <c r="O1165" s="4" t="s">
        <v>49</v>
      </c>
      <c r="P1165" s="3" t="s">
        <v>79</v>
      </c>
      <c r="Q1165" s="3" t="s">
        <v>39</v>
      </c>
      <c r="R1165" s="3" t="s">
        <v>67</v>
      </c>
      <c r="S1165" s="3" t="s">
        <v>68</v>
      </c>
      <c r="T1165" s="3" t="s">
        <v>69</v>
      </c>
      <c r="U1165" s="3" t="s">
        <v>70</v>
      </c>
      <c r="V1165" s="3" t="s">
        <v>43</v>
      </c>
      <c r="W1165" s="3" t="s">
        <v>44</v>
      </c>
      <c r="X1165" s="3" t="s">
        <v>45</v>
      </c>
      <c r="Y1165" s="3" t="s">
        <v>46</v>
      </c>
      <c r="Z1165" s="3" t="s">
        <v>82</v>
      </c>
      <c r="AA1165" s="3" t="s">
        <v>1295</v>
      </c>
      <c r="AB1165" s="12" t="str">
        <f t="shared" ref="AB1165" si="253">IF(ISNUMBER(SEARCH("CARBENDAZIM",AA1165)),"Carbendazim",IF(ISNUMBER(SEARCH("4-D",AA1165)),"2,4-Dichlorophenoxyacetic acid",IF(ISNUMBER(SEARCH("RIDOVER",AA1165)),"Glyphosate",IF(ISNUMBER(SEARCH("POQUER",AA1165)),"Clethodim",IF(ISNUMBER(SEARCH("LITER",AA1165)),"Imidacloprid",IF(ISNUMBER(SEARCH("PYRINEX",AA1165)),"Chlorpyrifos",IF(ISNUMBER(SEARCH("ORBIT",AA1165)),"Omethoate",IF(ISNUMBER(SEARCH("HEXARON",AA1165)),"Diuron",IF(ISNUMBER(SEARCH("ISOPROPYLAMINE",AA1165)),"Isopropylamine",IF(ISNUMBER(SEARCH("GLYPHOSATE",AA1165)),"Glyphosate",IF(ISNUMBER(SEARCH("MANCOZEB",AA1165)),"Mancozeb Indofil",IF(ISNUMBER(SEARCH("PARAQUAT",AA1165)),"Paraquat",IF(ISNUMBER(SEARCH("CAROMAX",AA1165)),"Aromatic Solvent Mixture",IF(ISNUMBER(SEARCH("BUTIRON",AA1165)),"Tebuthiuron",IF(ISNUMBER(SEARCH("VORAZ",AA1165)),"Methomyl",IF(ISNUMBER(SEARCH("IMIDACLOPRID",AA1165)),"Imidacloprid",IF(ISNUMBER(SEARCH("2 4 D",AA1165)),"2,4-Dichlorophenoxyacetic acid",IF(ISNUMBER(SEARCH("IMIDACL",AA1165)),"Imidacloprid",IF(ISNUMBER(SEARCH("DIUREX",AA1165)),"Diuron",IF(ISNUMBER(SEARCH("RAPEL",AA1165)),"Acephate","fix it"))))))))))))))))))))</f>
        <v>Chlorpyrifos</v>
      </c>
      <c r="AC1165" s="10"/>
      <c r="AD1165" s="10"/>
      <c r="AE1165" s="4">
        <v>139720</v>
      </c>
      <c r="AF1165" s="4">
        <v>139.72</v>
      </c>
      <c r="AG1165" s="4">
        <v>3705000</v>
      </c>
      <c r="AJ1165" s="7"/>
      <c r="AK1165" s="7"/>
      <c r="AL1165" s="7"/>
    </row>
    <row r="1166" spans="1:38" ht="22" customHeight="1" x14ac:dyDescent="0.3">
      <c r="A1166" s="5">
        <v>43348</v>
      </c>
      <c r="B1166" s="6" t="s">
        <v>31</v>
      </c>
      <c r="C1166" s="6" t="s">
        <v>32</v>
      </c>
      <c r="D1166" s="7" t="s">
        <v>49</v>
      </c>
      <c r="E1166" s="7" t="s">
        <v>49</v>
      </c>
      <c r="F1166" s="6" t="s">
        <v>33</v>
      </c>
      <c r="G1166" s="7" t="s">
        <v>49</v>
      </c>
      <c r="H1166" s="7" t="s">
        <v>49</v>
      </c>
      <c r="I1166" s="6" t="s">
        <v>34</v>
      </c>
      <c r="J1166" s="6" t="s">
        <v>77</v>
      </c>
      <c r="K1166" s="6" t="s">
        <v>78</v>
      </c>
      <c r="L1166" s="6" t="s">
        <v>68</v>
      </c>
      <c r="M1166" s="6" t="s">
        <v>33</v>
      </c>
      <c r="N1166" s="7" t="s">
        <v>49</v>
      </c>
      <c r="O1166" s="7" t="s">
        <v>49</v>
      </c>
      <c r="P1166" s="6" t="s">
        <v>79</v>
      </c>
      <c r="Q1166" s="6" t="s">
        <v>39</v>
      </c>
      <c r="R1166" s="6" t="s">
        <v>67</v>
      </c>
      <c r="S1166" s="6" t="s">
        <v>68</v>
      </c>
      <c r="T1166" s="6" t="s">
        <v>69</v>
      </c>
      <c r="U1166" s="6" t="s">
        <v>70</v>
      </c>
      <c r="V1166" s="6" t="s">
        <v>43</v>
      </c>
      <c r="W1166" s="6" t="s">
        <v>44</v>
      </c>
      <c r="X1166" s="6" t="s">
        <v>45</v>
      </c>
      <c r="Y1166" s="6" t="s">
        <v>46</v>
      </c>
      <c r="Z1166" s="6" t="s">
        <v>208</v>
      </c>
      <c r="AA1166" s="6" t="s">
        <v>1296</v>
      </c>
      <c r="AB1166" s="12" t="str">
        <f>IF(ISNUMBER(SEARCH("DMS",AA1166)),"Dimethyl Sulfate",IF(ISNUMBER(SEARCH("2,4-XILIDIN",AA1166)),"2,4-Xylidine",IF(ISNUMBER(SEARCH("GALIGAN",AA1166)),"Oxyfluorfen",IF(ISNUMBER(SEARCH("DIMETHYLAMINE",AA1166)),"Dimethylamine",IF(ISNUMBER(SEARCH("ORTHOFORMATE",AA1166)),"Trimethyl orthoformate",IF(ISNUMBER(SEARCH("NOVALURON",AA1166)),"Novaluron",IF(ISNUMBER(SEARCH("DIMETHYL SULPHATE",AA1166)),"Dimethyl Sulphate",IF(ISNUMBER(SEARCH("ALTAPYNE",AA1166)),"Acid Based Co-Emulsifier",IF(ISNUMBER(SEARCH("METHANESULFONYL",AA1166)),"Methanesulfonyl chloride",IF(ISNUMBER(SEARCH("METHYL FORMATE",AA1166)),"Methanoate",IF(ISNUMBER(SEARCH("FLUEN",AA1166)),"Fluensulfone","FIX IT")))))))))))</f>
        <v>Fluensulfone</v>
      </c>
      <c r="AC1166" s="7"/>
      <c r="AD1166" s="7"/>
      <c r="AE1166" s="7">
        <v>15780</v>
      </c>
      <c r="AF1166" s="7">
        <v>15.78</v>
      </c>
      <c r="AG1166" s="7">
        <v>82700</v>
      </c>
      <c r="AJ1166" s="10"/>
      <c r="AK1166" s="10"/>
      <c r="AL1166" s="10"/>
    </row>
    <row r="1167" spans="1:38" ht="22" customHeight="1" x14ac:dyDescent="0.3">
      <c r="A1167" s="2">
        <v>43348</v>
      </c>
      <c r="B1167" s="3" t="s">
        <v>212</v>
      </c>
      <c r="C1167" s="3" t="s">
        <v>1230</v>
      </c>
      <c r="D1167" s="3" t="s">
        <v>660</v>
      </c>
      <c r="E1167" s="3" t="s">
        <v>44</v>
      </c>
      <c r="F1167" s="3" t="s">
        <v>33</v>
      </c>
      <c r="G1167" s="9">
        <v>410183636</v>
      </c>
      <c r="H1167" s="4" t="s">
        <v>49</v>
      </c>
      <c r="I1167" s="3" t="s">
        <v>1231</v>
      </c>
      <c r="J1167" s="3" t="s">
        <v>77</v>
      </c>
      <c r="K1167" s="3" t="s">
        <v>78</v>
      </c>
      <c r="L1167" s="3" t="s">
        <v>68</v>
      </c>
      <c r="M1167" s="3" t="s">
        <v>33</v>
      </c>
      <c r="N1167" s="4" t="s">
        <v>49</v>
      </c>
      <c r="O1167" s="4" t="s">
        <v>49</v>
      </c>
      <c r="P1167" s="3" t="s">
        <v>79</v>
      </c>
      <c r="Q1167" s="3" t="s">
        <v>1232</v>
      </c>
      <c r="R1167" s="3" t="s">
        <v>67</v>
      </c>
      <c r="S1167" s="3" t="s">
        <v>68</v>
      </c>
      <c r="T1167" s="3" t="s">
        <v>69</v>
      </c>
      <c r="U1167" s="3" t="s">
        <v>70</v>
      </c>
      <c r="V1167" s="3" t="s">
        <v>217</v>
      </c>
      <c r="W1167" s="3" t="s">
        <v>44</v>
      </c>
      <c r="X1167" s="3" t="s">
        <v>218</v>
      </c>
      <c r="Y1167" s="3" t="s">
        <v>46</v>
      </c>
      <c r="Z1167" s="3" t="s">
        <v>82</v>
      </c>
      <c r="AA1167" s="3" t="s">
        <v>1297</v>
      </c>
      <c r="AB1167" s="10"/>
      <c r="AC1167" s="10"/>
      <c r="AD1167" s="10"/>
      <c r="AE1167" s="4">
        <v>24978</v>
      </c>
      <c r="AF1167" s="4">
        <v>24.98</v>
      </c>
      <c r="AG1167" s="4">
        <v>662000</v>
      </c>
      <c r="AJ1167" s="7"/>
      <c r="AK1167" s="7"/>
      <c r="AL1167" s="7"/>
    </row>
    <row r="1168" spans="1:38" ht="22" customHeight="1" x14ac:dyDescent="0.3">
      <c r="A1168" s="5">
        <v>43348</v>
      </c>
      <c r="B1168" s="6" t="s">
        <v>31</v>
      </c>
      <c r="C1168" s="6" t="s">
        <v>32</v>
      </c>
      <c r="D1168" s="7" t="s">
        <v>49</v>
      </c>
      <c r="E1168" s="7" t="s">
        <v>49</v>
      </c>
      <c r="F1168" s="6" t="s">
        <v>33</v>
      </c>
      <c r="G1168" s="7" t="s">
        <v>49</v>
      </c>
      <c r="H1168" s="7" t="s">
        <v>49</v>
      </c>
      <c r="I1168" s="6" t="s">
        <v>34</v>
      </c>
      <c r="J1168" s="6" t="s">
        <v>77</v>
      </c>
      <c r="K1168" s="6" t="s">
        <v>78</v>
      </c>
      <c r="L1168" s="6" t="s">
        <v>68</v>
      </c>
      <c r="M1168" s="6" t="s">
        <v>33</v>
      </c>
      <c r="N1168" s="7" t="s">
        <v>49</v>
      </c>
      <c r="O1168" s="7" t="s">
        <v>49</v>
      </c>
      <c r="P1168" s="6" t="s">
        <v>79</v>
      </c>
      <c r="Q1168" s="6" t="s">
        <v>39</v>
      </c>
      <c r="R1168" s="6" t="s">
        <v>67</v>
      </c>
      <c r="S1168" s="6" t="s">
        <v>68</v>
      </c>
      <c r="T1168" s="6" t="s">
        <v>69</v>
      </c>
      <c r="U1168" s="6" t="s">
        <v>70</v>
      </c>
      <c r="V1168" s="6" t="s">
        <v>43</v>
      </c>
      <c r="W1168" s="6" t="s">
        <v>44</v>
      </c>
      <c r="X1168" s="6" t="s">
        <v>45</v>
      </c>
      <c r="Y1168" s="6" t="s">
        <v>46</v>
      </c>
      <c r="Z1168" s="6" t="s">
        <v>82</v>
      </c>
      <c r="AA1168" s="6" t="s">
        <v>1298</v>
      </c>
      <c r="AB1168" s="12" t="str">
        <f>IF(ISNUMBER(SEARCH("DMS",AA1168)),"Dimethyl Sulfate",IF(ISNUMBER(SEARCH("2,4-XILIDIN",AA1168)),"2,4-Xylidine",IF(ISNUMBER(SEARCH("GALIGAN",AA1168)),"Oxyfluorfen",IF(ISNUMBER(SEARCH("DIMETHYLAMINE",AA1168)),"Dimethylamine",IF(ISNUMBER(SEARCH("ORTHOFORMATE",AA1168)),"Trimethyl orthoformate",IF(ISNUMBER(SEARCH("NOVALURON",AA1168)),"Novaluron",IF(ISNUMBER(SEARCH("DIMETHYL SULPHATE",AA1168)),"Dimethyl Sulphate",IF(ISNUMBER(SEARCH("ALTAPYNE",AA1168)),"Acid Based Co-Emulsifier",IF(ISNUMBER(SEARCH("METHANESULFONYL",AA1168)),"Methanesulfonyl chloride",IF(ISNUMBER(SEARCH("METHYL FORMATE",AA1168)),"Methanoate",IF(ISNUMBER(SEARCH("FLUEN",AA1168)),"Fluensulfone","FIX IT")))))))))))</f>
        <v>Novaluron</v>
      </c>
      <c r="AC1168" s="7"/>
      <c r="AD1168" s="7"/>
      <c r="AE1168" s="7">
        <v>59400</v>
      </c>
      <c r="AF1168" s="7">
        <v>59.4</v>
      </c>
      <c r="AG1168" s="7">
        <v>1575000</v>
      </c>
      <c r="AJ1168" s="10"/>
      <c r="AK1168" s="10"/>
      <c r="AL1168" s="10"/>
    </row>
    <row r="1169" spans="1:38" ht="22" customHeight="1" x14ac:dyDescent="0.3">
      <c r="A1169" s="2">
        <v>43348</v>
      </c>
      <c r="B1169" s="3" t="s">
        <v>31</v>
      </c>
      <c r="C1169" s="3" t="s">
        <v>32</v>
      </c>
      <c r="D1169" s="4" t="s">
        <v>49</v>
      </c>
      <c r="E1169" s="4" t="s">
        <v>49</v>
      </c>
      <c r="F1169" s="3" t="s">
        <v>33</v>
      </c>
      <c r="G1169" s="4" t="s">
        <v>49</v>
      </c>
      <c r="H1169" s="4" t="s">
        <v>49</v>
      </c>
      <c r="I1169" s="3" t="s">
        <v>34</v>
      </c>
      <c r="J1169" s="3" t="s">
        <v>77</v>
      </c>
      <c r="K1169" s="3" t="s">
        <v>78</v>
      </c>
      <c r="L1169" s="3" t="s">
        <v>68</v>
      </c>
      <c r="M1169" s="3" t="s">
        <v>33</v>
      </c>
      <c r="N1169" s="4" t="s">
        <v>49</v>
      </c>
      <c r="O1169" s="4" t="s">
        <v>49</v>
      </c>
      <c r="P1169" s="3" t="s">
        <v>79</v>
      </c>
      <c r="Q1169" s="3" t="s">
        <v>39</v>
      </c>
      <c r="R1169" s="3" t="s">
        <v>67</v>
      </c>
      <c r="S1169" s="3" t="s">
        <v>68</v>
      </c>
      <c r="T1169" s="3" t="s">
        <v>69</v>
      </c>
      <c r="U1169" s="3" t="s">
        <v>70</v>
      </c>
      <c r="V1169" s="3" t="s">
        <v>43</v>
      </c>
      <c r="W1169" s="3" t="s">
        <v>44</v>
      </c>
      <c r="X1169" s="3" t="s">
        <v>45</v>
      </c>
      <c r="Y1169" s="3" t="s">
        <v>46</v>
      </c>
      <c r="Z1169" s="3" t="s">
        <v>82</v>
      </c>
      <c r="AA1169" s="3" t="s">
        <v>1299</v>
      </c>
      <c r="AB1169" s="18" t="s">
        <v>3193</v>
      </c>
      <c r="AC1169" s="10"/>
      <c r="AD1169" s="10"/>
      <c r="AE1169" s="4">
        <v>144270</v>
      </c>
      <c r="AF1169" s="4">
        <v>144.27000000000001</v>
      </c>
      <c r="AG1169" s="4">
        <v>3825000</v>
      </c>
      <c r="AJ1169" s="7"/>
      <c r="AK1169" s="7"/>
      <c r="AL1169" s="7"/>
    </row>
    <row r="1170" spans="1:38" ht="22" customHeight="1" x14ac:dyDescent="0.3">
      <c r="A1170" s="5">
        <v>43348</v>
      </c>
      <c r="B1170" s="6" t="s">
        <v>212</v>
      </c>
      <c r="C1170" s="6" t="s">
        <v>624</v>
      </c>
      <c r="D1170" s="7" t="s">
        <v>49</v>
      </c>
      <c r="E1170" s="6" t="s">
        <v>44</v>
      </c>
      <c r="F1170" s="6" t="s">
        <v>33</v>
      </c>
      <c r="G1170" s="7" t="s">
        <v>49</v>
      </c>
      <c r="H1170" s="7" t="s">
        <v>49</v>
      </c>
      <c r="I1170" s="6" t="s">
        <v>625</v>
      </c>
      <c r="J1170" s="6" t="s">
        <v>77</v>
      </c>
      <c r="K1170" s="6" t="s">
        <v>78</v>
      </c>
      <c r="L1170" s="6" t="s">
        <v>68</v>
      </c>
      <c r="M1170" s="6" t="s">
        <v>33</v>
      </c>
      <c r="N1170" s="7" t="s">
        <v>49</v>
      </c>
      <c r="O1170" s="7" t="s">
        <v>49</v>
      </c>
      <c r="P1170" s="6" t="s">
        <v>79</v>
      </c>
      <c r="Q1170" s="6" t="s">
        <v>586</v>
      </c>
      <c r="R1170" s="6" t="s">
        <v>67</v>
      </c>
      <c r="S1170" s="6" t="s">
        <v>68</v>
      </c>
      <c r="T1170" s="6" t="s">
        <v>69</v>
      </c>
      <c r="U1170" s="6" t="s">
        <v>70</v>
      </c>
      <c r="V1170" s="6" t="s">
        <v>43</v>
      </c>
      <c r="W1170" s="6" t="s">
        <v>44</v>
      </c>
      <c r="X1170" s="6" t="s">
        <v>45</v>
      </c>
      <c r="Y1170" s="6" t="s">
        <v>46</v>
      </c>
      <c r="Z1170" s="6" t="s">
        <v>82</v>
      </c>
      <c r="AA1170" s="6" t="s">
        <v>1300</v>
      </c>
      <c r="AB1170" s="18" t="s">
        <v>3193</v>
      </c>
      <c r="AC1170" s="7"/>
      <c r="AD1170" s="7"/>
      <c r="AE1170" s="7">
        <v>22050</v>
      </c>
      <c r="AF1170" s="7">
        <v>22.05</v>
      </c>
      <c r="AG1170" s="7">
        <v>585000</v>
      </c>
      <c r="AJ1170" s="10"/>
      <c r="AK1170" s="10"/>
      <c r="AL1170" s="10"/>
    </row>
    <row r="1171" spans="1:38" ht="22" customHeight="1" x14ac:dyDescent="0.3">
      <c r="A1171" s="2">
        <v>43348</v>
      </c>
      <c r="B1171" s="3" t="s">
        <v>50</v>
      </c>
      <c r="C1171" s="3" t="s">
        <v>84</v>
      </c>
      <c r="D1171" s="3" t="s">
        <v>85</v>
      </c>
      <c r="E1171" s="3" t="s">
        <v>44</v>
      </c>
      <c r="F1171" s="3" t="s">
        <v>33</v>
      </c>
      <c r="G1171" s="4" t="s">
        <v>49</v>
      </c>
      <c r="H1171" s="4" t="s">
        <v>49</v>
      </c>
      <c r="I1171" s="3" t="s">
        <v>86</v>
      </c>
      <c r="J1171" s="3" t="s">
        <v>1271</v>
      </c>
      <c r="K1171" s="4" t="s">
        <v>49</v>
      </c>
      <c r="L1171" s="3" t="s">
        <v>61</v>
      </c>
      <c r="M1171" s="3" t="s">
        <v>1272</v>
      </c>
      <c r="N1171" s="4" t="s">
        <v>49</v>
      </c>
      <c r="O1171" s="4" t="s">
        <v>49</v>
      </c>
      <c r="P1171" s="3" t="s">
        <v>1273</v>
      </c>
      <c r="Q1171" s="3" t="s">
        <v>39</v>
      </c>
      <c r="R1171" s="3" t="s">
        <v>60</v>
      </c>
      <c r="S1171" s="3" t="s">
        <v>61</v>
      </c>
      <c r="T1171" s="3" t="s">
        <v>62</v>
      </c>
      <c r="U1171" s="3" t="s">
        <v>56</v>
      </c>
      <c r="V1171" s="3" t="s">
        <v>90</v>
      </c>
      <c r="W1171" s="3" t="s">
        <v>44</v>
      </c>
      <c r="X1171" s="3" t="s">
        <v>91</v>
      </c>
      <c r="Y1171" s="3" t="s">
        <v>46</v>
      </c>
      <c r="Z1171" s="3" t="s">
        <v>748</v>
      </c>
      <c r="AA1171" s="3" t="s">
        <v>1301</v>
      </c>
      <c r="AB1171" s="12" t="s">
        <v>3161</v>
      </c>
      <c r="AC1171" s="10"/>
      <c r="AD1171" s="10"/>
      <c r="AE1171" s="4">
        <v>16840</v>
      </c>
      <c r="AF1171" s="4">
        <v>16.84</v>
      </c>
      <c r="AG1171" s="4">
        <v>98700</v>
      </c>
      <c r="AJ1171" s="7"/>
      <c r="AK1171" s="7"/>
      <c r="AL1171" s="7"/>
    </row>
    <row r="1172" spans="1:38" ht="22" customHeight="1" x14ac:dyDescent="0.3">
      <c r="A1172" s="5">
        <v>43347</v>
      </c>
      <c r="B1172" s="6" t="s">
        <v>31</v>
      </c>
      <c r="C1172" s="6" t="s">
        <v>32</v>
      </c>
      <c r="D1172" s="7" t="s">
        <v>49</v>
      </c>
      <c r="E1172" s="7" t="s">
        <v>49</v>
      </c>
      <c r="F1172" s="6" t="s">
        <v>33</v>
      </c>
      <c r="G1172" s="7" t="s">
        <v>49</v>
      </c>
      <c r="H1172" s="7" t="s">
        <v>49</v>
      </c>
      <c r="I1172" s="6" t="s">
        <v>34</v>
      </c>
      <c r="J1172" s="6" t="s">
        <v>35</v>
      </c>
      <c r="K1172" s="6" t="s">
        <v>36</v>
      </c>
      <c r="L1172" s="6" t="s">
        <v>37</v>
      </c>
      <c r="M1172" s="6" t="s">
        <v>33</v>
      </c>
      <c r="N1172" s="7" t="s">
        <v>49</v>
      </c>
      <c r="O1172" s="7" t="s">
        <v>49</v>
      </c>
      <c r="P1172" s="6" t="s">
        <v>38</v>
      </c>
      <c r="Q1172" s="6" t="s">
        <v>39</v>
      </c>
      <c r="R1172" s="6" t="s">
        <v>40</v>
      </c>
      <c r="S1172" s="6" t="s">
        <v>37</v>
      </c>
      <c r="T1172" s="6" t="s">
        <v>41</v>
      </c>
      <c r="U1172" s="6" t="s">
        <v>42</v>
      </c>
      <c r="V1172" s="6" t="s">
        <v>43</v>
      </c>
      <c r="W1172" s="6" t="s">
        <v>44</v>
      </c>
      <c r="X1172" s="6" t="s">
        <v>45</v>
      </c>
      <c r="Y1172" s="6" t="s">
        <v>46</v>
      </c>
      <c r="Z1172" s="6" t="s">
        <v>875</v>
      </c>
      <c r="AA1172" s="6" t="s">
        <v>1161</v>
      </c>
      <c r="AB1172" s="12" t="str">
        <f t="shared" ref="AB1172" si="254">IF(ISNUMBER(SEARCH("CARBENDAZIM",AA1172)),"Carbendazim",IF(ISNUMBER(SEARCH("4-D",AA1172)),"2,4-Dichlorophenoxyacetic acid",IF(ISNUMBER(SEARCH("RIDOVER",AA1172)),"Glyphosate",IF(ISNUMBER(SEARCH("POQUER",AA1172)),"Clethodim",IF(ISNUMBER(SEARCH("LITER",AA1172)),"Imidacloprid",IF(ISNUMBER(SEARCH("PYRINEX",AA1172)),"Chlorpyrifos",IF(ISNUMBER(SEARCH("ORBIT",AA1172)),"Omethoate",IF(ISNUMBER(SEARCH("HEXARON",AA1172)),"Diuron",IF(ISNUMBER(SEARCH("ISOPROPYLAMINE",AA1172)),"Isopropylamine",IF(ISNUMBER(SEARCH("GLYPHOSATE",AA1172)),"Glyphosate",IF(ISNUMBER(SEARCH("MANCOZEB",AA1172)),"Mancozeb Indofil",IF(ISNUMBER(SEARCH("PARAQUAT",AA1172)),"Paraquat",IF(ISNUMBER(SEARCH("CAROMAX",AA1172)),"Aromatic Solvent Mixture",IF(ISNUMBER(SEARCH("BUTIRON",AA1172)),"Tebuthiuron",IF(ISNUMBER(SEARCH("VORAZ",AA1172)),"Methomyl",IF(ISNUMBER(SEARCH("IMIDACLOPRID",AA1172)),"Imidacloprid",IF(ISNUMBER(SEARCH("2 4 D",AA1172)),"2,4-Dichlorophenoxyacetic acid",IF(ISNUMBER(SEARCH("IMIDACL",AA1172)),"Imidacloprid",IF(ISNUMBER(SEARCH("DIUREX",AA1172)),"Diuron",IF(ISNUMBER(SEARCH("RAPEL",AA1172)),"Acephate","fix it"))))))))))))))))))))</f>
        <v>2,4-Dichlorophenoxyacetic acid</v>
      </c>
      <c r="AC1172" s="7"/>
      <c r="AD1172" s="7"/>
      <c r="AE1172" s="7">
        <v>111060</v>
      </c>
      <c r="AF1172" s="7">
        <v>111.06</v>
      </c>
      <c r="AG1172" s="7">
        <v>152000</v>
      </c>
      <c r="AJ1172" s="10"/>
      <c r="AK1172" s="10"/>
      <c r="AL1172" s="10"/>
    </row>
    <row r="1173" spans="1:38" ht="22" customHeight="1" x14ac:dyDescent="0.3">
      <c r="A1173" s="2">
        <v>43346</v>
      </c>
      <c r="B1173" s="3" t="s">
        <v>50</v>
      </c>
      <c r="C1173" s="3" t="s">
        <v>32</v>
      </c>
      <c r="D1173" s="4" t="s">
        <v>49</v>
      </c>
      <c r="E1173" s="4" t="s">
        <v>49</v>
      </c>
      <c r="F1173" s="3" t="s">
        <v>33</v>
      </c>
      <c r="G1173" s="4" t="s">
        <v>49</v>
      </c>
      <c r="H1173" s="4" t="s">
        <v>49</v>
      </c>
      <c r="I1173" s="3" t="s">
        <v>34</v>
      </c>
      <c r="J1173" s="3" t="s">
        <v>173</v>
      </c>
      <c r="K1173" s="3" t="s">
        <v>174</v>
      </c>
      <c r="L1173" s="3" t="s">
        <v>97</v>
      </c>
      <c r="M1173" s="4" t="s">
        <v>49</v>
      </c>
      <c r="N1173" s="4" t="s">
        <v>49</v>
      </c>
      <c r="O1173" s="4" t="s">
        <v>49</v>
      </c>
      <c r="P1173" s="3" t="s">
        <v>760</v>
      </c>
      <c r="Q1173" s="3" t="s">
        <v>39</v>
      </c>
      <c r="R1173" s="3" t="s">
        <v>176</v>
      </c>
      <c r="S1173" s="3" t="s">
        <v>97</v>
      </c>
      <c r="T1173" s="3" t="s">
        <v>177</v>
      </c>
      <c r="U1173" s="3" t="s">
        <v>178</v>
      </c>
      <c r="V1173" s="3" t="s">
        <v>43</v>
      </c>
      <c r="W1173" s="3" t="s">
        <v>44</v>
      </c>
      <c r="X1173" s="3" t="s">
        <v>45</v>
      </c>
      <c r="Y1173" s="3" t="s">
        <v>46</v>
      </c>
      <c r="Z1173" s="3" t="s">
        <v>179</v>
      </c>
      <c r="AA1173" s="3" t="s">
        <v>1302</v>
      </c>
      <c r="AB1173" s="12" t="str">
        <f>IF(ISNUMBER(SEARCH("DMS",AA1173)),"Dimethyl Sulfate",IF(ISNUMBER(SEARCH("2,4-XILIDIN",AA1173)),"2,4-Xylidine",IF(ISNUMBER(SEARCH("GALIGAN",AA1173)),"Oxyfluorfen",IF(ISNUMBER(SEARCH("DIMETHYLAMINE",AA1173)),"Dimethylamine",IF(ISNUMBER(SEARCH("ORTHOFORMATE",AA1173)),"Trimethyl orthoformate",IF(ISNUMBER(SEARCH("NOVALURON",AA1173)),"Novaluron",IF(ISNUMBER(SEARCH("DIMETHYL SULPHATE",AA1173)),"Dimethyl Sulphate",IF(ISNUMBER(SEARCH("ALTAPYNE",AA1173)),"Acid Based Co-Emulsifier",IF(ISNUMBER(SEARCH("METHANESULFONYL",AA1173)),"Methanesulfonyl chloride",IF(ISNUMBER(SEARCH("METHYL FORMATE",AA1173)),"Methanoate",IF(ISNUMBER(SEARCH("FLUEN",AA1173)),"Fluensulfone","FIX IT")))))))))))</f>
        <v>Acid Based Co-Emulsifier</v>
      </c>
      <c r="AC1173" s="10"/>
      <c r="AD1173" s="10"/>
      <c r="AE1173" s="4">
        <v>17375</v>
      </c>
      <c r="AF1173" s="4">
        <v>17.38</v>
      </c>
      <c r="AG1173" s="4">
        <v>9100</v>
      </c>
      <c r="AJ1173" s="7"/>
      <c r="AK1173" s="7"/>
      <c r="AL1173" s="7"/>
    </row>
    <row r="1174" spans="1:38" ht="22" customHeight="1" x14ac:dyDescent="0.3">
      <c r="A1174" s="5">
        <v>43345</v>
      </c>
      <c r="B1174" s="6" t="s">
        <v>31</v>
      </c>
      <c r="C1174" s="6" t="s">
        <v>32</v>
      </c>
      <c r="D1174" s="7" t="s">
        <v>49</v>
      </c>
      <c r="E1174" s="7" t="s">
        <v>49</v>
      </c>
      <c r="F1174" s="6" t="s">
        <v>33</v>
      </c>
      <c r="G1174" s="7" t="s">
        <v>49</v>
      </c>
      <c r="H1174" s="7" t="s">
        <v>49</v>
      </c>
      <c r="I1174" s="6" t="s">
        <v>34</v>
      </c>
      <c r="J1174" s="6" t="s">
        <v>35</v>
      </c>
      <c r="K1174" s="6" t="s">
        <v>36</v>
      </c>
      <c r="L1174" s="6" t="s">
        <v>37</v>
      </c>
      <c r="M1174" s="6" t="s">
        <v>33</v>
      </c>
      <c r="N1174" s="7" t="s">
        <v>49</v>
      </c>
      <c r="O1174" s="7" t="s">
        <v>49</v>
      </c>
      <c r="P1174" s="6" t="s">
        <v>38</v>
      </c>
      <c r="Q1174" s="6" t="s">
        <v>39</v>
      </c>
      <c r="R1174" s="6" t="s">
        <v>40</v>
      </c>
      <c r="S1174" s="6" t="s">
        <v>37</v>
      </c>
      <c r="T1174" s="6" t="s">
        <v>41</v>
      </c>
      <c r="U1174" s="6" t="s">
        <v>42</v>
      </c>
      <c r="V1174" s="6" t="s">
        <v>43</v>
      </c>
      <c r="W1174" s="6" t="s">
        <v>44</v>
      </c>
      <c r="X1174" s="6" t="s">
        <v>45</v>
      </c>
      <c r="Y1174" s="6" t="s">
        <v>46</v>
      </c>
      <c r="Z1174" s="6" t="s">
        <v>875</v>
      </c>
      <c r="AA1174" s="6" t="s">
        <v>1303</v>
      </c>
      <c r="AB1174" s="12" t="str">
        <f t="shared" ref="AB1174:AB1176" si="255">IF(ISNUMBER(SEARCH("2,4 D",AA1172)),"2,4-Dichlorophenoxyacetic acid",IF(ISNUMBER(SEARCH("ACIDO",AA1172)),"2,4-Dichlorophenoxyacetic acid",IF(ISNUMBER(SEARCH("NAPHTHA",AA1172)),"Aromatic Solvent Mixture",IF(ISNUMBER(SEARCH("DIMETHYLAMINE",AA1172)),"Dimethylamine",IF(ISNUMBER(SEARCH("DIMETILAMINA",AA1172)),"Dimethylamine",IF(ISNUMBER(SEARCH("JUMP",AA1172)),"Diuron",IF(ISNUMBER(SEARCH(" 2-AMINO-2,3-DIMETHYL BUTYRAMIDE",AA1172)),"Herbicide Amine Intermediate",IF(ISNUMBER(SEARCH("TEBUTHIURON",AA1172)),"Tebuthiuron",IF(ISNUMBER(SEARCH("DMS",AA1172)),"Dimethyl Sulfate",IF(ISNUMBER(SEARCH("2,4-XILIDIN",AA1172)),"2,4-Xylidine","FIX IT"))))))))))</f>
        <v>2,4-Dichlorophenoxyacetic acid</v>
      </c>
      <c r="AC1174" s="7"/>
      <c r="AD1174" s="7"/>
      <c r="AE1174" s="7">
        <v>110860</v>
      </c>
      <c r="AF1174" s="7">
        <v>110.86</v>
      </c>
      <c r="AG1174" s="7">
        <v>152000</v>
      </c>
      <c r="AJ1174" s="10"/>
      <c r="AK1174" s="10"/>
      <c r="AL1174" s="10"/>
    </row>
    <row r="1175" spans="1:38" ht="22" customHeight="1" x14ac:dyDescent="0.3">
      <c r="A1175" s="2">
        <v>43342</v>
      </c>
      <c r="B1175" s="3" t="s">
        <v>50</v>
      </c>
      <c r="C1175" s="3" t="s">
        <v>32</v>
      </c>
      <c r="D1175" s="4" t="s">
        <v>49</v>
      </c>
      <c r="E1175" s="4" t="s">
        <v>49</v>
      </c>
      <c r="F1175" s="3" t="s">
        <v>33</v>
      </c>
      <c r="G1175" s="4" t="s">
        <v>49</v>
      </c>
      <c r="H1175" s="4" t="s">
        <v>49</v>
      </c>
      <c r="I1175" s="3" t="s">
        <v>34</v>
      </c>
      <c r="J1175" s="3" t="s">
        <v>1271</v>
      </c>
      <c r="K1175" s="4" t="s">
        <v>49</v>
      </c>
      <c r="L1175" s="3" t="s">
        <v>61</v>
      </c>
      <c r="M1175" s="3" t="s">
        <v>1272</v>
      </c>
      <c r="N1175" s="4" t="s">
        <v>49</v>
      </c>
      <c r="O1175" s="4" t="s">
        <v>49</v>
      </c>
      <c r="P1175" s="3" t="s">
        <v>1273</v>
      </c>
      <c r="Q1175" s="3" t="s">
        <v>39</v>
      </c>
      <c r="R1175" s="3" t="s">
        <v>60</v>
      </c>
      <c r="S1175" s="3" t="s">
        <v>61</v>
      </c>
      <c r="T1175" s="3" t="s">
        <v>62</v>
      </c>
      <c r="U1175" s="3" t="s">
        <v>56</v>
      </c>
      <c r="V1175" s="3" t="s">
        <v>90</v>
      </c>
      <c r="W1175" s="3" t="s">
        <v>44</v>
      </c>
      <c r="X1175" s="3" t="s">
        <v>91</v>
      </c>
      <c r="Y1175" s="3" t="s">
        <v>46</v>
      </c>
      <c r="Z1175" s="3" t="s">
        <v>748</v>
      </c>
      <c r="AA1175" s="3" t="s">
        <v>1304</v>
      </c>
      <c r="AB1175" s="12" t="s">
        <v>3161</v>
      </c>
      <c r="AC1175" s="10"/>
      <c r="AD1175" s="10"/>
      <c r="AE1175" s="4">
        <v>16840</v>
      </c>
      <c r="AF1175" s="4">
        <v>16.84</v>
      </c>
      <c r="AG1175" s="4">
        <v>101000</v>
      </c>
      <c r="AJ1175" s="7"/>
      <c r="AK1175" s="7"/>
      <c r="AL1175" s="7"/>
    </row>
    <row r="1176" spans="1:38" ht="22" customHeight="1" x14ac:dyDescent="0.3">
      <c r="A1176" s="5">
        <v>43340</v>
      </c>
      <c r="B1176" s="6" t="s">
        <v>50</v>
      </c>
      <c r="C1176" s="6" t="s">
        <v>84</v>
      </c>
      <c r="D1176" s="6" t="s">
        <v>85</v>
      </c>
      <c r="E1176" s="6" t="s">
        <v>44</v>
      </c>
      <c r="F1176" s="6" t="s">
        <v>33</v>
      </c>
      <c r="G1176" s="7" t="s">
        <v>49</v>
      </c>
      <c r="H1176" s="7" t="s">
        <v>49</v>
      </c>
      <c r="I1176" s="6" t="s">
        <v>86</v>
      </c>
      <c r="J1176" s="6" t="s">
        <v>769</v>
      </c>
      <c r="K1176" s="7" t="s">
        <v>49</v>
      </c>
      <c r="L1176" s="6" t="s">
        <v>61</v>
      </c>
      <c r="M1176" s="6" t="s">
        <v>770</v>
      </c>
      <c r="N1176" s="7">
        <v>2539385563.1900001</v>
      </c>
      <c r="O1176" s="7" t="s">
        <v>49</v>
      </c>
      <c r="P1176" s="6" t="s">
        <v>771</v>
      </c>
      <c r="Q1176" s="6" t="s">
        <v>39</v>
      </c>
      <c r="R1176" s="6" t="s">
        <v>60</v>
      </c>
      <c r="S1176" s="6" t="s">
        <v>61</v>
      </c>
      <c r="T1176" s="6" t="s">
        <v>62</v>
      </c>
      <c r="U1176" s="6" t="s">
        <v>56</v>
      </c>
      <c r="V1176" s="6" t="s">
        <v>90</v>
      </c>
      <c r="W1176" s="6" t="s">
        <v>44</v>
      </c>
      <c r="X1176" s="6" t="s">
        <v>91</v>
      </c>
      <c r="Y1176" s="6" t="s">
        <v>46</v>
      </c>
      <c r="Z1176" s="6" t="s">
        <v>63</v>
      </c>
      <c r="AA1176" s="6" t="s">
        <v>1305</v>
      </c>
      <c r="AB1176" s="12" t="str">
        <f t="shared" si="255"/>
        <v>2,4-Dichlorophenoxyacetic acid</v>
      </c>
      <c r="AC1176" s="7"/>
      <c r="AD1176" s="7"/>
      <c r="AE1176" s="7">
        <v>20120</v>
      </c>
      <c r="AF1176" s="7">
        <v>20.12</v>
      </c>
      <c r="AG1176" s="7">
        <v>302000</v>
      </c>
      <c r="AJ1176" s="10"/>
      <c r="AK1176" s="10"/>
      <c r="AL1176" s="10"/>
    </row>
    <row r="1177" spans="1:38" ht="22" customHeight="1" x14ac:dyDescent="0.3">
      <c r="A1177" s="2">
        <v>43340</v>
      </c>
      <c r="B1177" s="3" t="s">
        <v>31</v>
      </c>
      <c r="C1177" s="3" t="s">
        <v>32</v>
      </c>
      <c r="D1177" s="4" t="s">
        <v>49</v>
      </c>
      <c r="E1177" s="4" t="s">
        <v>49</v>
      </c>
      <c r="F1177" s="3" t="s">
        <v>33</v>
      </c>
      <c r="G1177" s="4" t="s">
        <v>49</v>
      </c>
      <c r="H1177" s="4" t="s">
        <v>49</v>
      </c>
      <c r="I1177" s="3" t="s">
        <v>34</v>
      </c>
      <c r="J1177" s="3" t="s">
        <v>77</v>
      </c>
      <c r="K1177" s="3" t="s">
        <v>78</v>
      </c>
      <c r="L1177" s="3" t="s">
        <v>68</v>
      </c>
      <c r="M1177" s="3" t="s">
        <v>33</v>
      </c>
      <c r="N1177" s="4" t="s">
        <v>49</v>
      </c>
      <c r="O1177" s="4" t="s">
        <v>49</v>
      </c>
      <c r="P1177" s="3" t="s">
        <v>79</v>
      </c>
      <c r="Q1177" s="3" t="s">
        <v>39</v>
      </c>
      <c r="R1177" s="3" t="s">
        <v>135</v>
      </c>
      <c r="S1177" s="3" t="s">
        <v>136</v>
      </c>
      <c r="T1177" s="3" t="s">
        <v>137</v>
      </c>
      <c r="U1177" s="3" t="s">
        <v>42</v>
      </c>
      <c r="V1177" s="3" t="s">
        <v>43</v>
      </c>
      <c r="W1177" s="3" t="s">
        <v>44</v>
      </c>
      <c r="X1177" s="3" t="s">
        <v>45</v>
      </c>
      <c r="Y1177" s="3" t="s">
        <v>46</v>
      </c>
      <c r="Z1177" s="3" t="s">
        <v>440</v>
      </c>
      <c r="AA1177" s="3" t="s">
        <v>1306</v>
      </c>
      <c r="AB1177" s="12" t="s">
        <v>3147</v>
      </c>
      <c r="AC1177" s="10"/>
      <c r="AD1177" s="10"/>
      <c r="AE1177" s="4">
        <v>8622</v>
      </c>
      <c r="AF1177" s="4">
        <v>8.6199999999999992</v>
      </c>
      <c r="AG1177" s="4">
        <v>3308000</v>
      </c>
      <c r="AJ1177" s="7"/>
      <c r="AK1177" s="7"/>
      <c r="AL1177" s="7"/>
    </row>
    <row r="1178" spans="1:38" ht="22" customHeight="1" x14ac:dyDescent="0.3">
      <c r="A1178" s="5">
        <v>43339</v>
      </c>
      <c r="B1178" s="6" t="s">
        <v>212</v>
      </c>
      <c r="C1178" s="6" t="s">
        <v>624</v>
      </c>
      <c r="D1178" s="7" t="s">
        <v>49</v>
      </c>
      <c r="E1178" s="6" t="s">
        <v>44</v>
      </c>
      <c r="F1178" s="6" t="s">
        <v>33</v>
      </c>
      <c r="G1178" s="7" t="s">
        <v>49</v>
      </c>
      <c r="H1178" s="7" t="s">
        <v>49</v>
      </c>
      <c r="I1178" s="6" t="s">
        <v>625</v>
      </c>
      <c r="J1178" s="6" t="s">
        <v>77</v>
      </c>
      <c r="K1178" s="6" t="s">
        <v>78</v>
      </c>
      <c r="L1178" s="6" t="s">
        <v>68</v>
      </c>
      <c r="M1178" s="6" t="s">
        <v>33</v>
      </c>
      <c r="N1178" s="7" t="s">
        <v>49</v>
      </c>
      <c r="O1178" s="7" t="s">
        <v>49</v>
      </c>
      <c r="P1178" s="6" t="s">
        <v>79</v>
      </c>
      <c r="Q1178" s="6" t="s">
        <v>586</v>
      </c>
      <c r="R1178" s="6" t="s">
        <v>67</v>
      </c>
      <c r="S1178" s="6" t="s">
        <v>68</v>
      </c>
      <c r="T1178" s="6" t="s">
        <v>69</v>
      </c>
      <c r="U1178" s="6" t="s">
        <v>70</v>
      </c>
      <c r="V1178" s="6" t="s">
        <v>43</v>
      </c>
      <c r="W1178" s="6" t="s">
        <v>44</v>
      </c>
      <c r="X1178" s="6" t="s">
        <v>45</v>
      </c>
      <c r="Y1178" s="6" t="s">
        <v>46</v>
      </c>
      <c r="Z1178" s="6" t="s">
        <v>82</v>
      </c>
      <c r="AA1178" s="6" t="s">
        <v>1307</v>
      </c>
      <c r="AB1178" s="7"/>
      <c r="AC1178" s="7"/>
      <c r="AD1178" s="7"/>
      <c r="AE1178" s="7">
        <v>22050</v>
      </c>
      <c r="AF1178" s="7">
        <v>22.05</v>
      </c>
      <c r="AG1178" s="7">
        <v>587000</v>
      </c>
      <c r="AJ1178" s="10"/>
      <c r="AK1178" s="10"/>
      <c r="AL1178" s="10"/>
    </row>
    <row r="1179" spans="1:38" ht="22" customHeight="1" x14ac:dyDescent="0.3">
      <c r="A1179" s="2">
        <v>43339</v>
      </c>
      <c r="B1179" s="3" t="s">
        <v>212</v>
      </c>
      <c r="C1179" s="3" t="s">
        <v>624</v>
      </c>
      <c r="D1179" s="4" t="s">
        <v>49</v>
      </c>
      <c r="E1179" s="3" t="s">
        <v>44</v>
      </c>
      <c r="F1179" s="3" t="s">
        <v>33</v>
      </c>
      <c r="G1179" s="4" t="s">
        <v>49</v>
      </c>
      <c r="H1179" s="4" t="s">
        <v>49</v>
      </c>
      <c r="I1179" s="3" t="s">
        <v>625</v>
      </c>
      <c r="J1179" s="3" t="s">
        <v>77</v>
      </c>
      <c r="K1179" s="3" t="s">
        <v>78</v>
      </c>
      <c r="L1179" s="3" t="s">
        <v>68</v>
      </c>
      <c r="M1179" s="3" t="s">
        <v>33</v>
      </c>
      <c r="N1179" s="4" t="s">
        <v>49</v>
      </c>
      <c r="O1179" s="4" t="s">
        <v>49</v>
      </c>
      <c r="P1179" s="3" t="s">
        <v>79</v>
      </c>
      <c r="Q1179" s="3" t="s">
        <v>586</v>
      </c>
      <c r="R1179" s="3" t="s">
        <v>67</v>
      </c>
      <c r="S1179" s="3" t="s">
        <v>68</v>
      </c>
      <c r="T1179" s="3" t="s">
        <v>69</v>
      </c>
      <c r="U1179" s="3" t="s">
        <v>70</v>
      </c>
      <c r="V1179" s="3" t="s">
        <v>43</v>
      </c>
      <c r="W1179" s="3" t="s">
        <v>44</v>
      </c>
      <c r="X1179" s="3" t="s">
        <v>45</v>
      </c>
      <c r="Y1179" s="3" t="s">
        <v>46</v>
      </c>
      <c r="Z1179" s="3" t="s">
        <v>82</v>
      </c>
      <c r="AA1179" s="3" t="s">
        <v>1308</v>
      </c>
      <c r="AB1179" s="18" t="s">
        <v>3193</v>
      </c>
      <c r="AC1179" s="10"/>
      <c r="AD1179" s="10"/>
      <c r="AE1179" s="4">
        <v>22050</v>
      </c>
      <c r="AF1179" s="4">
        <v>22.05</v>
      </c>
      <c r="AG1179" s="4">
        <v>587000</v>
      </c>
      <c r="AJ1179" s="7"/>
      <c r="AK1179" s="7"/>
      <c r="AL1179" s="7"/>
    </row>
    <row r="1180" spans="1:38" ht="22" customHeight="1" x14ac:dyDescent="0.3">
      <c r="A1180" s="5">
        <v>43339</v>
      </c>
      <c r="B1180" s="6" t="s">
        <v>31</v>
      </c>
      <c r="C1180" s="6" t="s">
        <v>32</v>
      </c>
      <c r="D1180" s="7" t="s">
        <v>49</v>
      </c>
      <c r="E1180" s="7" t="s">
        <v>49</v>
      </c>
      <c r="F1180" s="6" t="s">
        <v>33</v>
      </c>
      <c r="G1180" s="7" t="s">
        <v>49</v>
      </c>
      <c r="H1180" s="7" t="s">
        <v>49</v>
      </c>
      <c r="I1180" s="6" t="s">
        <v>34</v>
      </c>
      <c r="J1180" s="6" t="s">
        <v>77</v>
      </c>
      <c r="K1180" s="6" t="s">
        <v>78</v>
      </c>
      <c r="L1180" s="6" t="s">
        <v>68</v>
      </c>
      <c r="M1180" s="6" t="s">
        <v>33</v>
      </c>
      <c r="N1180" s="7" t="s">
        <v>49</v>
      </c>
      <c r="O1180" s="7" t="s">
        <v>49</v>
      </c>
      <c r="P1180" s="6" t="s">
        <v>79</v>
      </c>
      <c r="Q1180" s="6" t="s">
        <v>39</v>
      </c>
      <c r="R1180" s="6" t="s">
        <v>67</v>
      </c>
      <c r="S1180" s="6" t="s">
        <v>68</v>
      </c>
      <c r="T1180" s="6" t="s">
        <v>69</v>
      </c>
      <c r="U1180" s="6" t="s">
        <v>70</v>
      </c>
      <c r="V1180" s="6" t="s">
        <v>43</v>
      </c>
      <c r="W1180" s="6" t="s">
        <v>44</v>
      </c>
      <c r="X1180" s="6" t="s">
        <v>45</v>
      </c>
      <c r="Y1180" s="6" t="s">
        <v>46</v>
      </c>
      <c r="Z1180" s="6" t="s">
        <v>82</v>
      </c>
      <c r="AA1180" s="6" t="s">
        <v>1309</v>
      </c>
      <c r="AB1180" s="18" t="s">
        <v>3193</v>
      </c>
      <c r="AC1180" s="7"/>
      <c r="AD1180" s="7"/>
      <c r="AE1180" s="7">
        <v>144270</v>
      </c>
      <c r="AF1180" s="7">
        <v>144.27000000000001</v>
      </c>
      <c r="AG1180" s="7">
        <v>3838000</v>
      </c>
      <c r="AJ1180" s="10"/>
      <c r="AK1180" s="10"/>
      <c r="AL1180" s="10"/>
    </row>
    <row r="1181" spans="1:38" ht="22" customHeight="1" x14ac:dyDescent="0.3">
      <c r="A1181" s="2">
        <v>43339</v>
      </c>
      <c r="B1181" s="3" t="s">
        <v>212</v>
      </c>
      <c r="C1181" s="3" t="s">
        <v>624</v>
      </c>
      <c r="D1181" s="4" t="s">
        <v>49</v>
      </c>
      <c r="E1181" s="3" t="s">
        <v>44</v>
      </c>
      <c r="F1181" s="3" t="s">
        <v>33</v>
      </c>
      <c r="G1181" s="4" t="s">
        <v>49</v>
      </c>
      <c r="H1181" s="4" t="s">
        <v>49</v>
      </c>
      <c r="I1181" s="3" t="s">
        <v>625</v>
      </c>
      <c r="J1181" s="3" t="s">
        <v>77</v>
      </c>
      <c r="K1181" s="3" t="s">
        <v>78</v>
      </c>
      <c r="L1181" s="3" t="s">
        <v>68</v>
      </c>
      <c r="M1181" s="3" t="s">
        <v>33</v>
      </c>
      <c r="N1181" s="4" t="s">
        <v>49</v>
      </c>
      <c r="O1181" s="4" t="s">
        <v>49</v>
      </c>
      <c r="P1181" s="3" t="s">
        <v>79</v>
      </c>
      <c r="Q1181" s="3" t="s">
        <v>586</v>
      </c>
      <c r="R1181" s="3" t="s">
        <v>67</v>
      </c>
      <c r="S1181" s="3" t="s">
        <v>68</v>
      </c>
      <c r="T1181" s="3" t="s">
        <v>69</v>
      </c>
      <c r="U1181" s="3" t="s">
        <v>70</v>
      </c>
      <c r="V1181" s="3" t="s">
        <v>43</v>
      </c>
      <c r="W1181" s="3" t="s">
        <v>44</v>
      </c>
      <c r="X1181" s="3" t="s">
        <v>45</v>
      </c>
      <c r="Y1181" s="3" t="s">
        <v>46</v>
      </c>
      <c r="Z1181" s="3" t="s">
        <v>82</v>
      </c>
      <c r="AA1181" s="3" t="s">
        <v>1310</v>
      </c>
      <c r="AB1181" s="18" t="s">
        <v>3193</v>
      </c>
      <c r="AC1181" s="10"/>
      <c r="AD1181" s="10"/>
      <c r="AE1181" s="4">
        <v>22050</v>
      </c>
      <c r="AF1181" s="4">
        <v>22.05</v>
      </c>
      <c r="AG1181" s="4">
        <v>587000</v>
      </c>
      <c r="AJ1181" s="7"/>
      <c r="AK1181" s="7"/>
      <c r="AL1181" s="7"/>
    </row>
    <row r="1182" spans="1:38" ht="22" customHeight="1" x14ac:dyDescent="0.3">
      <c r="A1182" s="5">
        <v>43339</v>
      </c>
      <c r="B1182" s="6" t="s">
        <v>212</v>
      </c>
      <c r="C1182" s="6" t="s">
        <v>624</v>
      </c>
      <c r="D1182" s="7" t="s">
        <v>49</v>
      </c>
      <c r="E1182" s="6" t="s">
        <v>44</v>
      </c>
      <c r="F1182" s="6" t="s">
        <v>33</v>
      </c>
      <c r="G1182" s="7" t="s">
        <v>49</v>
      </c>
      <c r="H1182" s="7" t="s">
        <v>49</v>
      </c>
      <c r="I1182" s="6" t="s">
        <v>625</v>
      </c>
      <c r="J1182" s="6" t="s">
        <v>77</v>
      </c>
      <c r="K1182" s="6" t="s">
        <v>78</v>
      </c>
      <c r="L1182" s="6" t="s">
        <v>68</v>
      </c>
      <c r="M1182" s="6" t="s">
        <v>33</v>
      </c>
      <c r="N1182" s="7" t="s">
        <v>49</v>
      </c>
      <c r="O1182" s="7" t="s">
        <v>49</v>
      </c>
      <c r="P1182" s="6" t="s">
        <v>79</v>
      </c>
      <c r="Q1182" s="6" t="s">
        <v>586</v>
      </c>
      <c r="R1182" s="6" t="s">
        <v>67</v>
      </c>
      <c r="S1182" s="6" t="s">
        <v>68</v>
      </c>
      <c r="T1182" s="6" t="s">
        <v>69</v>
      </c>
      <c r="U1182" s="6" t="s">
        <v>70</v>
      </c>
      <c r="V1182" s="6" t="s">
        <v>43</v>
      </c>
      <c r="W1182" s="6" t="s">
        <v>44</v>
      </c>
      <c r="X1182" s="6" t="s">
        <v>45</v>
      </c>
      <c r="Y1182" s="6" t="s">
        <v>46</v>
      </c>
      <c r="Z1182" s="6" t="s">
        <v>82</v>
      </c>
      <c r="AA1182" s="6" t="s">
        <v>1311</v>
      </c>
      <c r="AB1182" s="18" t="s">
        <v>3193</v>
      </c>
      <c r="AC1182" s="7"/>
      <c r="AD1182" s="7"/>
      <c r="AE1182" s="7">
        <v>22050</v>
      </c>
      <c r="AF1182" s="7">
        <v>22.05</v>
      </c>
      <c r="AG1182" s="7">
        <v>587000</v>
      </c>
      <c r="AJ1182" s="10"/>
      <c r="AK1182" s="10"/>
      <c r="AL1182" s="10"/>
    </row>
    <row r="1183" spans="1:38" ht="22" customHeight="1" x14ac:dyDescent="0.3">
      <c r="A1183" s="2">
        <v>43339</v>
      </c>
      <c r="B1183" s="3" t="s">
        <v>31</v>
      </c>
      <c r="C1183" s="3" t="s">
        <v>32</v>
      </c>
      <c r="D1183" s="4" t="s">
        <v>49</v>
      </c>
      <c r="E1183" s="4" t="s">
        <v>49</v>
      </c>
      <c r="F1183" s="3" t="s">
        <v>33</v>
      </c>
      <c r="G1183" s="4" t="s">
        <v>49</v>
      </c>
      <c r="H1183" s="4" t="s">
        <v>49</v>
      </c>
      <c r="I1183" s="3" t="s">
        <v>34</v>
      </c>
      <c r="J1183" s="3" t="s">
        <v>77</v>
      </c>
      <c r="K1183" s="3" t="s">
        <v>78</v>
      </c>
      <c r="L1183" s="3" t="s">
        <v>68</v>
      </c>
      <c r="M1183" s="3" t="s">
        <v>33</v>
      </c>
      <c r="N1183" s="4" t="s">
        <v>49</v>
      </c>
      <c r="O1183" s="4" t="s">
        <v>49</v>
      </c>
      <c r="P1183" s="3" t="s">
        <v>79</v>
      </c>
      <c r="Q1183" s="3" t="s">
        <v>39</v>
      </c>
      <c r="R1183" s="3" t="s">
        <v>67</v>
      </c>
      <c r="S1183" s="3" t="s">
        <v>68</v>
      </c>
      <c r="T1183" s="3" t="s">
        <v>69</v>
      </c>
      <c r="U1183" s="3" t="s">
        <v>70</v>
      </c>
      <c r="V1183" s="3" t="s">
        <v>43</v>
      </c>
      <c r="W1183" s="3" t="s">
        <v>44</v>
      </c>
      <c r="X1183" s="3" t="s">
        <v>45</v>
      </c>
      <c r="Y1183" s="3" t="s">
        <v>46</v>
      </c>
      <c r="Z1183" s="3" t="s">
        <v>82</v>
      </c>
      <c r="AA1183" s="3" t="s">
        <v>1312</v>
      </c>
      <c r="AB1183" s="12" t="str">
        <f t="shared" ref="AB1183" si="256">IF(ISNUMBER(SEARCH("2,4 D",AA1183)),"2,4-Dichlorophenoxyacetic acid",IF(ISNUMBER(SEARCH("ACIDO",AA1183)),"2,4-Dichlorophenoxyacetic acid",IF(ISNUMBER(SEARCH("NAPHTHA",AA1183)),"Aromatic Solvent Mixture",IF(ISNUMBER(SEARCH("DIMETHYLAMINE",AA1183)),"Dimethylamine",IF(ISNUMBER(SEARCH("DIMETILAMINA",AA1183)),"Dimethylamine",IF(ISNUMBER(SEARCH("JUMP",AA1183)),"Diuron",IF(ISNUMBER(SEARCH("2-AMINO-2,3-DIMETHYL BUTYRAMIDE",AA1183)),"Herbicide Amine Intermediate",IF(ISNUMBER(SEARCH("TEBUTHIURON",AA1183)),"Tebuthiuron","FIXIT"))))))))</f>
        <v>Aromatic Solvent Mixture</v>
      </c>
      <c r="AC1183" s="10"/>
      <c r="AD1183" s="10"/>
      <c r="AE1183" s="4">
        <v>59880</v>
      </c>
      <c r="AF1183" s="4">
        <v>59.88</v>
      </c>
      <c r="AG1183" s="4">
        <v>1593000</v>
      </c>
      <c r="AJ1183" s="7"/>
      <c r="AK1183" s="7"/>
      <c r="AL1183" s="7"/>
    </row>
    <row r="1184" spans="1:38" ht="22" customHeight="1" x14ac:dyDescent="0.3">
      <c r="A1184" s="5">
        <v>43339</v>
      </c>
      <c r="B1184" s="6" t="s">
        <v>31</v>
      </c>
      <c r="C1184" s="6" t="s">
        <v>32</v>
      </c>
      <c r="D1184" s="7" t="s">
        <v>49</v>
      </c>
      <c r="E1184" s="7" t="s">
        <v>49</v>
      </c>
      <c r="F1184" s="6" t="s">
        <v>33</v>
      </c>
      <c r="G1184" s="7" t="s">
        <v>49</v>
      </c>
      <c r="H1184" s="7" t="s">
        <v>49</v>
      </c>
      <c r="I1184" s="6" t="s">
        <v>34</v>
      </c>
      <c r="J1184" s="6" t="s">
        <v>77</v>
      </c>
      <c r="K1184" s="6" t="s">
        <v>78</v>
      </c>
      <c r="L1184" s="6" t="s">
        <v>68</v>
      </c>
      <c r="M1184" s="6" t="s">
        <v>33</v>
      </c>
      <c r="N1184" s="7" t="s">
        <v>49</v>
      </c>
      <c r="O1184" s="7" t="s">
        <v>49</v>
      </c>
      <c r="P1184" s="6" t="s">
        <v>79</v>
      </c>
      <c r="Q1184" s="6" t="s">
        <v>39</v>
      </c>
      <c r="R1184" s="6" t="s">
        <v>67</v>
      </c>
      <c r="S1184" s="6" t="s">
        <v>68</v>
      </c>
      <c r="T1184" s="6" t="s">
        <v>69</v>
      </c>
      <c r="U1184" s="6" t="s">
        <v>70</v>
      </c>
      <c r="V1184" s="6" t="s">
        <v>43</v>
      </c>
      <c r="W1184" s="6" t="s">
        <v>44</v>
      </c>
      <c r="X1184" s="6" t="s">
        <v>45</v>
      </c>
      <c r="Y1184" s="6" t="s">
        <v>46</v>
      </c>
      <c r="Z1184" s="6" t="s">
        <v>208</v>
      </c>
      <c r="AA1184" s="11" t="s">
        <v>1313</v>
      </c>
      <c r="AB1184" s="12" t="s">
        <v>3173</v>
      </c>
      <c r="AC1184" s="7"/>
      <c r="AD1184" s="7"/>
      <c r="AE1184" s="7">
        <v>15704</v>
      </c>
      <c r="AF1184" s="7">
        <v>15.7</v>
      </c>
      <c r="AG1184" s="7">
        <v>49500</v>
      </c>
      <c r="AJ1184" s="10"/>
      <c r="AK1184" s="10"/>
      <c r="AL1184" s="10"/>
    </row>
    <row r="1185" spans="1:38" ht="22" customHeight="1" x14ac:dyDescent="0.3">
      <c r="A1185" s="2">
        <v>43339</v>
      </c>
      <c r="B1185" s="3" t="s">
        <v>31</v>
      </c>
      <c r="C1185" s="3" t="s">
        <v>32</v>
      </c>
      <c r="D1185" s="4" t="s">
        <v>49</v>
      </c>
      <c r="E1185" s="4" t="s">
        <v>49</v>
      </c>
      <c r="F1185" s="3" t="s">
        <v>33</v>
      </c>
      <c r="G1185" s="4" t="s">
        <v>49</v>
      </c>
      <c r="H1185" s="4" t="s">
        <v>49</v>
      </c>
      <c r="I1185" s="3" t="s">
        <v>34</v>
      </c>
      <c r="J1185" s="3" t="s">
        <v>77</v>
      </c>
      <c r="K1185" s="3" t="s">
        <v>78</v>
      </c>
      <c r="L1185" s="3" t="s">
        <v>68</v>
      </c>
      <c r="M1185" s="3" t="s">
        <v>33</v>
      </c>
      <c r="N1185" s="4" t="s">
        <v>49</v>
      </c>
      <c r="O1185" s="4" t="s">
        <v>49</v>
      </c>
      <c r="P1185" s="3" t="s">
        <v>79</v>
      </c>
      <c r="Q1185" s="3" t="s">
        <v>39</v>
      </c>
      <c r="R1185" s="3" t="s">
        <v>67</v>
      </c>
      <c r="S1185" s="3" t="s">
        <v>68</v>
      </c>
      <c r="T1185" s="3" t="s">
        <v>69</v>
      </c>
      <c r="U1185" s="3" t="s">
        <v>70</v>
      </c>
      <c r="V1185" s="3" t="s">
        <v>43</v>
      </c>
      <c r="W1185" s="3" t="s">
        <v>44</v>
      </c>
      <c r="X1185" s="3" t="s">
        <v>45</v>
      </c>
      <c r="Y1185" s="3" t="s">
        <v>46</v>
      </c>
      <c r="Z1185" s="3" t="s">
        <v>234</v>
      </c>
      <c r="AA1185" s="3" t="s">
        <v>1314</v>
      </c>
      <c r="AB1185" s="12" t="str">
        <f t="shared" ref="AB1185" si="257">IF(ISNUMBER(SEARCH("2,4 D",AA1183)),"2,4-Dichlorophenoxyacetic acid",IF(ISNUMBER(SEARCH("ACIDO",AA1183)),"2,4-Dichlorophenoxyacetic acid",IF(ISNUMBER(SEARCH("NAPHTHA",AA1183)),"Aromatic Solvent Mixture",IF(ISNUMBER(SEARCH("DIMETHYLAMINE",AA1183)),"Dimethylamine",IF(ISNUMBER(SEARCH("DIMETILAMINA",AA1183)),"Dimethylamine",IF(ISNUMBER(SEARCH("JUMP",AA1183)),"Diuron",IF(ISNUMBER(SEARCH(" 2-AMINO-2,3-DIMETHYL BUTYRAMIDE",AA1183)),"Herbicide Amine Intermediate",IF(ISNUMBER(SEARCH("TEBUTHIURON",AA1183)),"Tebuthiuron",IF(ISNUMBER(SEARCH("DMS",AA1183)),"Dimethyl Sulfate",IF(ISNUMBER(SEARCH("2,4-XILIDIN",AA1183)),"2,4-Xylidine","FIX IT"))))))))))</f>
        <v>Aromatic Solvent Mixture</v>
      </c>
      <c r="AC1185" s="10"/>
      <c r="AD1185" s="10"/>
      <c r="AE1185" s="4">
        <v>3034</v>
      </c>
      <c r="AF1185" s="4">
        <v>3.03</v>
      </c>
      <c r="AG1185" s="4">
        <v>28600</v>
      </c>
      <c r="AJ1185" s="7"/>
      <c r="AK1185" s="7"/>
      <c r="AL1185" s="7"/>
    </row>
    <row r="1186" spans="1:38" ht="22" customHeight="1" x14ac:dyDescent="0.3">
      <c r="A1186" s="5">
        <v>43339</v>
      </c>
      <c r="B1186" s="6" t="s">
        <v>31</v>
      </c>
      <c r="C1186" s="6" t="s">
        <v>32</v>
      </c>
      <c r="D1186" s="7" t="s">
        <v>49</v>
      </c>
      <c r="E1186" s="7" t="s">
        <v>49</v>
      </c>
      <c r="F1186" s="6" t="s">
        <v>33</v>
      </c>
      <c r="G1186" s="7" t="s">
        <v>49</v>
      </c>
      <c r="H1186" s="7" t="s">
        <v>49</v>
      </c>
      <c r="I1186" s="6" t="s">
        <v>34</v>
      </c>
      <c r="J1186" s="6" t="s">
        <v>77</v>
      </c>
      <c r="K1186" s="6" t="s">
        <v>78</v>
      </c>
      <c r="L1186" s="6" t="s">
        <v>68</v>
      </c>
      <c r="M1186" s="6" t="s">
        <v>33</v>
      </c>
      <c r="N1186" s="7" t="s">
        <v>49</v>
      </c>
      <c r="O1186" s="7" t="s">
        <v>49</v>
      </c>
      <c r="P1186" s="6" t="s">
        <v>79</v>
      </c>
      <c r="Q1186" s="6" t="s">
        <v>39</v>
      </c>
      <c r="R1186" s="6" t="s">
        <v>67</v>
      </c>
      <c r="S1186" s="6" t="s">
        <v>68</v>
      </c>
      <c r="T1186" s="6" t="s">
        <v>69</v>
      </c>
      <c r="U1186" s="6" t="s">
        <v>70</v>
      </c>
      <c r="V1186" s="6" t="s">
        <v>43</v>
      </c>
      <c r="W1186" s="6" t="s">
        <v>44</v>
      </c>
      <c r="X1186" s="6" t="s">
        <v>45</v>
      </c>
      <c r="Y1186" s="6" t="s">
        <v>46</v>
      </c>
      <c r="Z1186" s="6" t="s">
        <v>82</v>
      </c>
      <c r="AA1186" s="6" t="s">
        <v>1315</v>
      </c>
      <c r="AB1186" s="12" t="str">
        <f t="shared" ref="AB1186:AB1187" si="258">IF(ISNUMBER(SEARCH("CARBENDAZIM",AA1186)),"Carbendazim",IF(ISNUMBER(SEARCH("4-D",AA1186)),"2,4-Dichlorophenoxyacetic acid",IF(ISNUMBER(SEARCH("RIDOVER",AA1186)),"Glyphosate",IF(ISNUMBER(SEARCH("POQUER",AA1186)),"Clethodim",IF(ISNUMBER(SEARCH("LITER",AA1186)),"Imidacloprid",IF(ISNUMBER(SEARCH("PYRINEX",AA1186)),"Chlorpyrifos",IF(ISNUMBER(SEARCH("ORBIT",AA1186)),"Omethoate",IF(ISNUMBER(SEARCH("HEXARON",AA1186)),"Diuron",IF(ISNUMBER(SEARCH("ISOPROPYLAMINE",AA1186)),"Isopropylamine",IF(ISNUMBER(SEARCH("GLYPHOSATE",AA1186)),"Glyphosate",IF(ISNUMBER(SEARCH("MANCOZEB",AA1186)),"Mancozeb Indofil",IF(ISNUMBER(SEARCH("PARAQUAT",AA1186)),"Paraquat",IF(ISNUMBER(SEARCH("CAROMAX",AA1186)),"Aromatic Solvent Mixture",IF(ISNUMBER(SEARCH("BUTIRON",AA1186)),"Tebuthiuron",IF(ISNUMBER(SEARCH("VORAZ",AA1186)),"Methomyl",IF(ISNUMBER(SEARCH("IMIDACLOPRID",AA1186)),"Imidacloprid",IF(ISNUMBER(SEARCH("2 4 D",AA1186)),"2,4-Dichlorophenoxyacetic acid",IF(ISNUMBER(SEARCH("IMIDACL",AA1186)),"Imidacloprid",IF(ISNUMBER(SEARCH("DIUREX",AA1186)),"Diuron",IF(ISNUMBER(SEARCH("RAPEL",AA1186)),"Acephate","fix it"))))))))))))))))))))</f>
        <v>Chlorpyrifos</v>
      </c>
      <c r="AC1186" s="7"/>
      <c r="AD1186" s="7"/>
      <c r="AE1186" s="7">
        <v>139720</v>
      </c>
      <c r="AF1186" s="7">
        <v>139.72</v>
      </c>
      <c r="AG1186" s="7">
        <v>3717000</v>
      </c>
      <c r="AJ1186" s="10"/>
      <c r="AK1186" s="10"/>
      <c r="AL1186" s="10"/>
    </row>
    <row r="1187" spans="1:38" ht="22" customHeight="1" x14ac:dyDescent="0.3">
      <c r="A1187" s="2">
        <v>43339</v>
      </c>
      <c r="B1187" s="3" t="s">
        <v>31</v>
      </c>
      <c r="C1187" s="3" t="s">
        <v>32</v>
      </c>
      <c r="D1187" s="4" t="s">
        <v>49</v>
      </c>
      <c r="E1187" s="4" t="s">
        <v>49</v>
      </c>
      <c r="F1187" s="3" t="s">
        <v>33</v>
      </c>
      <c r="G1187" s="4" t="s">
        <v>49</v>
      </c>
      <c r="H1187" s="4" t="s">
        <v>49</v>
      </c>
      <c r="I1187" s="3" t="s">
        <v>34</v>
      </c>
      <c r="J1187" s="3" t="s">
        <v>77</v>
      </c>
      <c r="K1187" s="3" t="s">
        <v>78</v>
      </c>
      <c r="L1187" s="3" t="s">
        <v>68</v>
      </c>
      <c r="M1187" s="3" t="s">
        <v>33</v>
      </c>
      <c r="N1187" s="4" t="s">
        <v>49</v>
      </c>
      <c r="O1187" s="4" t="s">
        <v>49</v>
      </c>
      <c r="P1187" s="3" t="s">
        <v>79</v>
      </c>
      <c r="Q1187" s="3" t="s">
        <v>39</v>
      </c>
      <c r="R1187" s="3" t="s">
        <v>67</v>
      </c>
      <c r="S1187" s="3" t="s">
        <v>68</v>
      </c>
      <c r="T1187" s="3" t="s">
        <v>69</v>
      </c>
      <c r="U1187" s="3" t="s">
        <v>70</v>
      </c>
      <c r="V1187" s="3" t="s">
        <v>43</v>
      </c>
      <c r="W1187" s="3" t="s">
        <v>44</v>
      </c>
      <c r="X1187" s="3" t="s">
        <v>45</v>
      </c>
      <c r="Y1187" s="3" t="s">
        <v>46</v>
      </c>
      <c r="Z1187" s="3" t="s">
        <v>82</v>
      </c>
      <c r="AA1187" s="3" t="s">
        <v>1316</v>
      </c>
      <c r="AB1187" s="12" t="str">
        <f t="shared" si="258"/>
        <v>Methomyl</v>
      </c>
      <c r="AC1187" s="10"/>
      <c r="AD1187" s="10"/>
      <c r="AE1187" s="4">
        <v>79200</v>
      </c>
      <c r="AF1187" s="4">
        <v>79.2</v>
      </c>
      <c r="AG1187" s="4">
        <v>2107000</v>
      </c>
      <c r="AJ1187" s="7"/>
      <c r="AK1187" s="7"/>
      <c r="AL1187" s="7"/>
    </row>
    <row r="1188" spans="1:38" ht="22" customHeight="1" x14ac:dyDescent="0.3">
      <c r="A1188" s="5">
        <v>43339</v>
      </c>
      <c r="B1188" s="6" t="s">
        <v>212</v>
      </c>
      <c r="C1188" s="6" t="s">
        <v>624</v>
      </c>
      <c r="D1188" s="7" t="s">
        <v>49</v>
      </c>
      <c r="E1188" s="6" t="s">
        <v>44</v>
      </c>
      <c r="F1188" s="6" t="s">
        <v>33</v>
      </c>
      <c r="G1188" s="7" t="s">
        <v>49</v>
      </c>
      <c r="H1188" s="7" t="s">
        <v>49</v>
      </c>
      <c r="I1188" s="6" t="s">
        <v>625</v>
      </c>
      <c r="J1188" s="6" t="s">
        <v>77</v>
      </c>
      <c r="K1188" s="6" t="s">
        <v>78</v>
      </c>
      <c r="L1188" s="6" t="s">
        <v>68</v>
      </c>
      <c r="M1188" s="6" t="s">
        <v>33</v>
      </c>
      <c r="N1188" s="7" t="s">
        <v>49</v>
      </c>
      <c r="O1188" s="7" t="s">
        <v>49</v>
      </c>
      <c r="P1188" s="6" t="s">
        <v>79</v>
      </c>
      <c r="Q1188" s="6" t="s">
        <v>586</v>
      </c>
      <c r="R1188" s="6" t="s">
        <v>67</v>
      </c>
      <c r="S1188" s="6" t="s">
        <v>68</v>
      </c>
      <c r="T1188" s="6" t="s">
        <v>69</v>
      </c>
      <c r="U1188" s="6" t="s">
        <v>70</v>
      </c>
      <c r="V1188" s="6" t="s">
        <v>43</v>
      </c>
      <c r="W1188" s="6" t="s">
        <v>44</v>
      </c>
      <c r="X1188" s="6" t="s">
        <v>45</v>
      </c>
      <c r="Y1188" s="6" t="s">
        <v>46</v>
      </c>
      <c r="Z1188" s="6" t="s">
        <v>82</v>
      </c>
      <c r="AA1188" s="6" t="s">
        <v>1317</v>
      </c>
      <c r="AB1188" s="18" t="s">
        <v>3193</v>
      </c>
      <c r="AC1188" s="7"/>
      <c r="AD1188" s="7"/>
      <c r="AE1188" s="7">
        <v>22050</v>
      </c>
      <c r="AF1188" s="7">
        <v>22.05</v>
      </c>
      <c r="AG1188" s="7">
        <v>587000</v>
      </c>
      <c r="AJ1188" s="7"/>
      <c r="AK1188" s="7"/>
      <c r="AL1188" s="7"/>
    </row>
    <row r="1189" spans="1:38" ht="22" customHeight="1" x14ac:dyDescent="0.3">
      <c r="A1189" s="2">
        <v>43339</v>
      </c>
      <c r="B1189" s="3" t="s">
        <v>31</v>
      </c>
      <c r="C1189" s="3" t="s">
        <v>32</v>
      </c>
      <c r="D1189" s="4" t="s">
        <v>49</v>
      </c>
      <c r="E1189" s="4" t="s">
        <v>49</v>
      </c>
      <c r="F1189" s="3" t="s">
        <v>33</v>
      </c>
      <c r="G1189" s="4" t="s">
        <v>49</v>
      </c>
      <c r="H1189" s="4" t="s">
        <v>49</v>
      </c>
      <c r="I1189" s="3" t="s">
        <v>34</v>
      </c>
      <c r="J1189" s="3" t="s">
        <v>77</v>
      </c>
      <c r="K1189" s="3" t="s">
        <v>78</v>
      </c>
      <c r="L1189" s="3" t="s">
        <v>68</v>
      </c>
      <c r="M1189" s="3" t="s">
        <v>33</v>
      </c>
      <c r="N1189" s="4" t="s">
        <v>49</v>
      </c>
      <c r="O1189" s="4" t="s">
        <v>49</v>
      </c>
      <c r="P1189" s="3" t="s">
        <v>79</v>
      </c>
      <c r="Q1189" s="3" t="s">
        <v>39</v>
      </c>
      <c r="R1189" s="3" t="s">
        <v>67</v>
      </c>
      <c r="S1189" s="3" t="s">
        <v>68</v>
      </c>
      <c r="T1189" s="3" t="s">
        <v>69</v>
      </c>
      <c r="U1189" s="3" t="s">
        <v>70</v>
      </c>
      <c r="V1189" s="3" t="s">
        <v>43</v>
      </c>
      <c r="W1189" s="3" t="s">
        <v>44</v>
      </c>
      <c r="X1189" s="3" t="s">
        <v>45</v>
      </c>
      <c r="Y1189" s="3" t="s">
        <v>46</v>
      </c>
      <c r="Z1189" s="3" t="s">
        <v>82</v>
      </c>
      <c r="AA1189" s="3" t="s">
        <v>1318</v>
      </c>
      <c r="AB1189" s="12" t="str">
        <f t="shared" ref="AB1189" si="259">IF(ISNUMBER(SEARCH("DMS",AA1189)),"Dimethyl Sulfate",IF(ISNUMBER(SEARCH("2,4-XILIDIN",AA1189)),"2,4-Xylidine",IF(ISNUMBER(SEARCH("GALIGAN",AA1189)),"Oxyfluorfen",IF(ISNUMBER(SEARCH("DIMETHYLAMINE",AA1189)),"Dimethylamine",IF(ISNUMBER(SEARCH("ORTHOFORMATE",AA1189)),"Trimethyl orthoformate",IF(ISNUMBER(SEARCH("NOVALURON",AA1189)),"Novaluron",IF(ISNUMBER(SEARCH("DIMETHYL SULPHATE",AA1189)),"Dimethyl Sulphate",IF(ISNUMBER(SEARCH("ALTAPYNE",AA1189)),"Acid Based Co-Emulsifier",IF(ISNUMBER(SEARCH("METHANESULFONYL",AA1189)),"Methanesulfonyl chloride",IF(ISNUMBER(SEARCH("METHYL FORMATE",AA1189)),"Methanoate",IF(ISNUMBER(SEARCH("FLUEN",AA1189)),"Fluensulfone","FIX IT")))))))))))</f>
        <v>Novaluron</v>
      </c>
      <c r="AC1189" s="10"/>
      <c r="AD1189" s="10"/>
      <c r="AE1189" s="4">
        <v>96600</v>
      </c>
      <c r="AF1189" s="4">
        <v>96.6</v>
      </c>
      <c r="AG1189" s="4">
        <v>2570000</v>
      </c>
      <c r="AJ1189" s="10"/>
      <c r="AK1189" s="10"/>
      <c r="AL1189" s="10"/>
    </row>
    <row r="1190" spans="1:38" ht="22" customHeight="1" x14ac:dyDescent="0.3">
      <c r="A1190" s="5">
        <v>43336</v>
      </c>
      <c r="B1190" s="6" t="s">
        <v>50</v>
      </c>
      <c r="C1190" s="6" t="s">
        <v>84</v>
      </c>
      <c r="D1190" s="6" t="s">
        <v>85</v>
      </c>
      <c r="E1190" s="6" t="s">
        <v>44</v>
      </c>
      <c r="F1190" s="6" t="s">
        <v>33</v>
      </c>
      <c r="G1190" s="7" t="s">
        <v>49</v>
      </c>
      <c r="H1190" s="7" t="s">
        <v>49</v>
      </c>
      <c r="I1190" s="6" t="s">
        <v>86</v>
      </c>
      <c r="J1190" s="6" t="s">
        <v>1271</v>
      </c>
      <c r="K1190" s="7" t="s">
        <v>49</v>
      </c>
      <c r="L1190" s="6" t="s">
        <v>61</v>
      </c>
      <c r="M1190" s="6" t="s">
        <v>1272</v>
      </c>
      <c r="N1190" s="7" t="s">
        <v>49</v>
      </c>
      <c r="O1190" s="7" t="s">
        <v>49</v>
      </c>
      <c r="P1190" s="6" t="s">
        <v>1273</v>
      </c>
      <c r="Q1190" s="6" t="s">
        <v>39</v>
      </c>
      <c r="R1190" s="6" t="s">
        <v>60</v>
      </c>
      <c r="S1190" s="6" t="s">
        <v>61</v>
      </c>
      <c r="T1190" s="6" t="s">
        <v>62</v>
      </c>
      <c r="U1190" s="6" t="s">
        <v>56</v>
      </c>
      <c r="V1190" s="6" t="s">
        <v>90</v>
      </c>
      <c r="W1190" s="6" t="s">
        <v>44</v>
      </c>
      <c r="X1190" s="6" t="s">
        <v>91</v>
      </c>
      <c r="Y1190" s="6" t="s">
        <v>46</v>
      </c>
      <c r="Z1190" s="6" t="s">
        <v>748</v>
      </c>
      <c r="AA1190" s="6" t="s">
        <v>1304</v>
      </c>
      <c r="AB1190" s="12" t="s">
        <v>3161</v>
      </c>
      <c r="AC1190" s="7"/>
      <c r="AD1190" s="7"/>
      <c r="AE1190" s="7">
        <v>33680</v>
      </c>
      <c r="AF1190" s="7">
        <v>33.68</v>
      </c>
      <c r="AG1190" s="7">
        <v>203000</v>
      </c>
      <c r="AJ1190" s="7"/>
      <c r="AK1190" s="7"/>
      <c r="AL1190" s="7"/>
    </row>
    <row r="1191" spans="1:38" ht="22" customHeight="1" x14ac:dyDescent="0.3">
      <c r="A1191" s="2">
        <v>43334</v>
      </c>
      <c r="B1191" s="3" t="s">
        <v>50</v>
      </c>
      <c r="C1191" s="3" t="s">
        <v>32</v>
      </c>
      <c r="D1191" s="4" t="s">
        <v>49</v>
      </c>
      <c r="E1191" s="4" t="s">
        <v>49</v>
      </c>
      <c r="F1191" s="3" t="s">
        <v>33</v>
      </c>
      <c r="G1191" s="4" t="s">
        <v>49</v>
      </c>
      <c r="H1191" s="4" t="s">
        <v>49</v>
      </c>
      <c r="I1191" s="3" t="s">
        <v>34</v>
      </c>
      <c r="J1191" s="3" t="s">
        <v>538</v>
      </c>
      <c r="K1191" s="4" t="s">
        <v>49</v>
      </c>
      <c r="L1191" s="3" t="s">
        <v>61</v>
      </c>
      <c r="M1191" s="3" t="s">
        <v>103</v>
      </c>
      <c r="N1191" s="4" t="s">
        <v>49</v>
      </c>
      <c r="O1191" s="4" t="s">
        <v>49</v>
      </c>
      <c r="P1191" s="3" t="s">
        <v>104</v>
      </c>
      <c r="Q1191" s="3" t="s">
        <v>1252</v>
      </c>
      <c r="R1191" s="3" t="s">
        <v>106</v>
      </c>
      <c r="S1191" s="3" t="s">
        <v>61</v>
      </c>
      <c r="T1191" s="3" t="s">
        <v>107</v>
      </c>
      <c r="U1191" s="3" t="s">
        <v>56</v>
      </c>
      <c r="V1191" s="3" t="s">
        <v>43</v>
      </c>
      <c r="W1191" s="3" t="s">
        <v>44</v>
      </c>
      <c r="X1191" s="3" t="s">
        <v>45</v>
      </c>
      <c r="Y1191" s="3" t="s">
        <v>46</v>
      </c>
      <c r="Z1191" s="3" t="s">
        <v>108</v>
      </c>
      <c r="AA1191" s="3" t="s">
        <v>1319</v>
      </c>
      <c r="AB1191" s="12" t="str">
        <f t="shared" ref="AB1191" si="260">IF(ISNUMBER(SEARCH("2,4 D",AA1191)),"2,4-Dichlorophenoxyacetic acid",IF(ISNUMBER(SEARCH("ACIDO",AA1191)),"2,4-Dichlorophenoxyacetic acid",IF(ISNUMBER(SEARCH("NAPHTHA",AA1191)),"Aromatic Solvent Mixture",IF(ISNUMBER(SEARCH("DIMETHYLAMINE",AA1191)),"Dimethylamine",IF(ISNUMBER(SEARCH("DIMETILAMINA",AA1191)),"Dimethylamine",IF(ISNUMBER(SEARCH("JUMP",AA1191)),"Diuron",IF(ISNUMBER(SEARCH("2-AMINO-2,3-DIMETHYL BUTYRAMIDE",AA1191)),"Herbicide Amine Intermediate",IF(ISNUMBER(SEARCH("TEBUTHIURON",AA1191)),"Tebuthiuron","FIXIT"))))))))</f>
        <v>Herbicide Amine Intermediate</v>
      </c>
      <c r="AC1191" s="10"/>
      <c r="AD1191" s="10"/>
      <c r="AE1191" s="4">
        <v>13440</v>
      </c>
      <c r="AF1191" s="4">
        <v>13.44</v>
      </c>
      <c r="AG1191" s="4">
        <v>71400</v>
      </c>
      <c r="AJ1191" s="10"/>
      <c r="AK1191" s="10"/>
      <c r="AL1191" s="10"/>
    </row>
    <row r="1192" spans="1:38" ht="22" customHeight="1" x14ac:dyDescent="0.3">
      <c r="A1192" s="5">
        <v>43334</v>
      </c>
      <c r="B1192" s="6" t="s">
        <v>50</v>
      </c>
      <c r="C1192" s="6" t="s">
        <v>32</v>
      </c>
      <c r="D1192" s="7" t="s">
        <v>49</v>
      </c>
      <c r="E1192" s="7" t="s">
        <v>49</v>
      </c>
      <c r="F1192" s="6" t="s">
        <v>33</v>
      </c>
      <c r="G1192" s="7" t="s">
        <v>49</v>
      </c>
      <c r="H1192" s="7" t="s">
        <v>49</v>
      </c>
      <c r="I1192" s="6" t="s">
        <v>34</v>
      </c>
      <c r="J1192" s="6" t="s">
        <v>779</v>
      </c>
      <c r="K1192" s="7" t="s">
        <v>49</v>
      </c>
      <c r="L1192" s="6" t="s">
        <v>97</v>
      </c>
      <c r="M1192" s="7" t="s">
        <v>49</v>
      </c>
      <c r="N1192" s="7" t="s">
        <v>49</v>
      </c>
      <c r="O1192" s="7" t="s">
        <v>49</v>
      </c>
      <c r="P1192" s="6" t="s">
        <v>780</v>
      </c>
      <c r="Q1192" s="6" t="s">
        <v>39</v>
      </c>
      <c r="R1192" s="6" t="s">
        <v>96</v>
      </c>
      <c r="S1192" s="6" t="s">
        <v>97</v>
      </c>
      <c r="T1192" s="6" t="s">
        <v>98</v>
      </c>
      <c r="U1192" s="6" t="s">
        <v>99</v>
      </c>
      <c r="V1192" s="6" t="s">
        <v>43</v>
      </c>
      <c r="W1192" s="6" t="s">
        <v>44</v>
      </c>
      <c r="X1192" s="6" t="s">
        <v>45</v>
      </c>
      <c r="Y1192" s="6" t="s">
        <v>46</v>
      </c>
      <c r="Z1192" s="6" t="s">
        <v>289</v>
      </c>
      <c r="AA1192" s="6" t="s">
        <v>1320</v>
      </c>
      <c r="AB1192" s="12" t="str">
        <f t="shared" ref="AB1192:AB1199" si="261">IF(ISNUMBER(SEARCH("CARBENDAZIM",AA1192)),"Carbendazim",IF(ISNUMBER(SEARCH("4-D",AA1192)),"2,4-Dichlorophenoxyacetic acid",IF(ISNUMBER(SEARCH("RIDOVER",AA1192)),"Glyphosate",IF(ISNUMBER(SEARCH("POQUER",AA1192)),"Clethodim",IF(ISNUMBER(SEARCH("LITER",AA1192)),"Imidacloprid",IF(ISNUMBER(SEARCH("PYRINEX",AA1192)),"Chlorpyrifos",IF(ISNUMBER(SEARCH("ORBIT",AA1192)),"Omethoate",IF(ISNUMBER(SEARCH("HEXARON",AA1192)),"Diuron",IF(ISNUMBER(SEARCH("ISOPROPYLAMINE",AA1192)),"Isopropylamine",IF(ISNUMBER(SEARCH("GLYPHOSATE",AA1192)),"Glyphosate",IF(ISNUMBER(SEARCH("MANCOZEB",AA1192)),"Mancozeb Indofil",IF(ISNUMBER(SEARCH("PARAQUAT",AA1192)),"Paraquat",IF(ISNUMBER(SEARCH("CAROMAX",AA1192)),"Aromatic Solvent Mixture",IF(ISNUMBER(SEARCH("BUTIRON",AA1192)),"Tebuthiuron",IF(ISNUMBER(SEARCH("VORAZ",AA1192)),"Methomyl",IF(ISNUMBER(SEARCH("IMIDACLOPRID",AA1192)),"Imidacloprid",IF(ISNUMBER(SEARCH("2 4 D",AA1192)),"2,4-Dichlorophenoxyacetic acid",IF(ISNUMBER(SEARCH("IMIDACL",AA1192)),"Imidacloprid",IF(ISNUMBER(SEARCH("DIUREX",AA1192)),"Diuron",IF(ISNUMBER(SEARCH("RAPEL",AA1192)),"Acephate","fix it"))))))))))))))))))))</f>
        <v>Isopropylamine</v>
      </c>
      <c r="AC1192" s="7"/>
      <c r="AD1192" s="7"/>
      <c r="AE1192" s="7">
        <v>115677</v>
      </c>
      <c r="AF1192" s="7">
        <v>115.68</v>
      </c>
      <c r="AG1192" s="7">
        <v>352000</v>
      </c>
      <c r="AJ1192" s="7"/>
      <c r="AK1192" s="7"/>
      <c r="AL1192" s="7"/>
    </row>
    <row r="1193" spans="1:38" ht="22" customHeight="1" x14ac:dyDescent="0.3">
      <c r="A1193" s="2">
        <v>43332</v>
      </c>
      <c r="B1193" s="3" t="s">
        <v>31</v>
      </c>
      <c r="C1193" s="3" t="s">
        <v>32</v>
      </c>
      <c r="D1193" s="4" t="s">
        <v>49</v>
      </c>
      <c r="E1193" s="4" t="s">
        <v>49</v>
      </c>
      <c r="F1193" s="3" t="s">
        <v>33</v>
      </c>
      <c r="G1193" s="4" t="s">
        <v>49</v>
      </c>
      <c r="H1193" s="4" t="s">
        <v>49</v>
      </c>
      <c r="I1193" s="3" t="s">
        <v>34</v>
      </c>
      <c r="J1193" s="3" t="s">
        <v>65</v>
      </c>
      <c r="K1193" s="4" t="s">
        <v>49</v>
      </c>
      <c r="L1193" s="4" t="s">
        <v>49</v>
      </c>
      <c r="M1193" s="3" t="s">
        <v>33</v>
      </c>
      <c r="N1193" s="4" t="s">
        <v>49</v>
      </c>
      <c r="O1193" s="4" t="s">
        <v>49</v>
      </c>
      <c r="P1193" s="3" t="s">
        <v>66</v>
      </c>
      <c r="Q1193" s="3" t="s">
        <v>39</v>
      </c>
      <c r="R1193" s="3" t="s">
        <v>67</v>
      </c>
      <c r="S1193" s="3" t="s">
        <v>68</v>
      </c>
      <c r="T1193" s="3" t="s">
        <v>69</v>
      </c>
      <c r="U1193" s="3" t="s">
        <v>70</v>
      </c>
      <c r="V1193" s="3" t="s">
        <v>43</v>
      </c>
      <c r="W1193" s="3" t="s">
        <v>44</v>
      </c>
      <c r="X1193" s="3" t="s">
        <v>45</v>
      </c>
      <c r="Y1193" s="3" t="s">
        <v>46</v>
      </c>
      <c r="Z1193" s="3" t="s">
        <v>73</v>
      </c>
      <c r="AA1193" s="3" t="s">
        <v>1321</v>
      </c>
      <c r="AB1193" s="12" t="s">
        <v>3110</v>
      </c>
      <c r="AC1193" s="10"/>
      <c r="AD1193" s="10"/>
      <c r="AE1193" s="4">
        <v>110059</v>
      </c>
      <c r="AF1193" s="4">
        <v>110.06</v>
      </c>
      <c r="AG1193" s="4">
        <v>1344000</v>
      </c>
      <c r="AJ1193" s="10"/>
      <c r="AK1193" s="10"/>
      <c r="AL1193" s="10"/>
    </row>
    <row r="1194" spans="1:38" ht="22" customHeight="1" x14ac:dyDescent="0.3">
      <c r="A1194" s="5">
        <v>43332</v>
      </c>
      <c r="B1194" s="6" t="s">
        <v>31</v>
      </c>
      <c r="C1194" s="6" t="s">
        <v>32</v>
      </c>
      <c r="D1194" s="7" t="s">
        <v>49</v>
      </c>
      <c r="E1194" s="7" t="s">
        <v>49</v>
      </c>
      <c r="F1194" s="6" t="s">
        <v>33</v>
      </c>
      <c r="G1194" s="7" t="s">
        <v>49</v>
      </c>
      <c r="H1194" s="7" t="s">
        <v>49</v>
      </c>
      <c r="I1194" s="6" t="s">
        <v>34</v>
      </c>
      <c r="J1194" s="6" t="s">
        <v>35</v>
      </c>
      <c r="K1194" s="6" t="s">
        <v>36</v>
      </c>
      <c r="L1194" s="6" t="s">
        <v>37</v>
      </c>
      <c r="M1194" s="6" t="s">
        <v>33</v>
      </c>
      <c r="N1194" s="7" t="s">
        <v>49</v>
      </c>
      <c r="O1194" s="7" t="s">
        <v>49</v>
      </c>
      <c r="P1194" s="6" t="s">
        <v>38</v>
      </c>
      <c r="Q1194" s="6" t="s">
        <v>39</v>
      </c>
      <c r="R1194" s="6" t="s">
        <v>40</v>
      </c>
      <c r="S1194" s="6" t="s">
        <v>37</v>
      </c>
      <c r="T1194" s="6" t="s">
        <v>41</v>
      </c>
      <c r="U1194" s="6" t="s">
        <v>42</v>
      </c>
      <c r="V1194" s="6" t="s">
        <v>43</v>
      </c>
      <c r="W1194" s="6" t="s">
        <v>44</v>
      </c>
      <c r="X1194" s="6" t="s">
        <v>45</v>
      </c>
      <c r="Y1194" s="6" t="s">
        <v>46</v>
      </c>
      <c r="Z1194" s="6" t="s">
        <v>875</v>
      </c>
      <c r="AA1194" s="6" t="s">
        <v>1322</v>
      </c>
      <c r="AB1194" s="12" t="str">
        <f t="shared" ref="AB1194" si="262">IF(ISNUMBER(SEARCH("2,4 D",AA1194)),"2,4-Dichlorophenoxyacetic acid",IF(ISNUMBER(SEARCH("ACIDO",AA1194)),"2,4-Dichlorophenoxyacetic acid",IF(ISNUMBER(SEARCH("NAPHTHA",AA1194)),"Aromatic Solvent Mixture",IF(ISNUMBER(SEARCH("DIMETHYLAMINE",AA1194)),"Dimethylamine",IF(ISNUMBER(SEARCH("DIMETILAMINA",AA1194)),"Dimethylamine",IF(ISNUMBER(SEARCH("JUMP",AA1194)),"Diuron",IF(ISNUMBER(SEARCH("2-AMINO-2,3-DIMETHYL BUTYRAMIDE",AA1194)),"Herbicide Amine Intermediate",IF(ISNUMBER(SEARCH("TEBUTHIURON",AA1194)),"Tebuthiuron","FIXIT"))))))))</f>
        <v>2,4-Dichlorophenoxyacetic acid</v>
      </c>
      <c r="AC1194" s="7"/>
      <c r="AD1194" s="7"/>
      <c r="AE1194" s="7">
        <v>184840</v>
      </c>
      <c r="AF1194" s="7">
        <v>184.84</v>
      </c>
      <c r="AG1194" s="7">
        <v>505000</v>
      </c>
      <c r="AJ1194" s="7"/>
      <c r="AK1194" s="7"/>
      <c r="AL1194" s="7"/>
    </row>
    <row r="1195" spans="1:38" ht="22" customHeight="1" x14ac:dyDescent="0.3">
      <c r="A1195" s="2">
        <v>43332</v>
      </c>
      <c r="B1195" s="3" t="s">
        <v>31</v>
      </c>
      <c r="C1195" s="3" t="s">
        <v>32</v>
      </c>
      <c r="D1195" s="4" t="s">
        <v>49</v>
      </c>
      <c r="E1195" s="4" t="s">
        <v>49</v>
      </c>
      <c r="F1195" s="3" t="s">
        <v>33</v>
      </c>
      <c r="G1195" s="4" t="s">
        <v>49</v>
      </c>
      <c r="H1195" s="4" t="s">
        <v>49</v>
      </c>
      <c r="I1195" s="3" t="s">
        <v>34</v>
      </c>
      <c r="J1195" s="3" t="s">
        <v>65</v>
      </c>
      <c r="K1195" s="4" t="s">
        <v>49</v>
      </c>
      <c r="L1195" s="4" t="s">
        <v>49</v>
      </c>
      <c r="M1195" s="3" t="s">
        <v>33</v>
      </c>
      <c r="N1195" s="4" t="s">
        <v>49</v>
      </c>
      <c r="O1195" s="4" t="s">
        <v>49</v>
      </c>
      <c r="P1195" s="3" t="s">
        <v>66</v>
      </c>
      <c r="Q1195" s="3" t="s">
        <v>39</v>
      </c>
      <c r="R1195" s="3" t="s">
        <v>67</v>
      </c>
      <c r="S1195" s="3" t="s">
        <v>68</v>
      </c>
      <c r="T1195" s="3" t="s">
        <v>69</v>
      </c>
      <c r="U1195" s="3" t="s">
        <v>70</v>
      </c>
      <c r="V1195" s="3" t="s">
        <v>43</v>
      </c>
      <c r="W1195" s="3" t="s">
        <v>44</v>
      </c>
      <c r="X1195" s="3" t="s">
        <v>45</v>
      </c>
      <c r="Y1195" s="3" t="s">
        <v>46</v>
      </c>
      <c r="Z1195" s="3" t="s">
        <v>73</v>
      </c>
      <c r="AA1195" s="3" t="s">
        <v>1323</v>
      </c>
      <c r="AB1195" s="12" t="s">
        <v>3110</v>
      </c>
      <c r="AC1195" s="10"/>
      <c r="AD1195" s="10"/>
      <c r="AE1195" s="4">
        <v>85879</v>
      </c>
      <c r="AF1195" s="4">
        <v>85.88</v>
      </c>
      <c r="AG1195" s="4">
        <v>1049000</v>
      </c>
      <c r="AJ1195" s="10"/>
      <c r="AK1195" s="10"/>
      <c r="AL1195" s="10"/>
    </row>
    <row r="1196" spans="1:38" ht="22" customHeight="1" x14ac:dyDescent="0.3">
      <c r="A1196" s="5">
        <v>43332</v>
      </c>
      <c r="B1196" s="6" t="s">
        <v>50</v>
      </c>
      <c r="C1196" s="6" t="s">
        <v>32</v>
      </c>
      <c r="D1196" s="7" t="s">
        <v>49</v>
      </c>
      <c r="E1196" s="7" t="s">
        <v>49</v>
      </c>
      <c r="F1196" s="6" t="s">
        <v>33</v>
      </c>
      <c r="G1196" s="7" t="s">
        <v>49</v>
      </c>
      <c r="H1196" s="7" t="s">
        <v>49</v>
      </c>
      <c r="I1196" s="6" t="s">
        <v>34</v>
      </c>
      <c r="J1196" s="6" t="s">
        <v>173</v>
      </c>
      <c r="K1196" s="6" t="s">
        <v>174</v>
      </c>
      <c r="L1196" s="6" t="s">
        <v>97</v>
      </c>
      <c r="M1196" s="7" t="s">
        <v>49</v>
      </c>
      <c r="N1196" s="7" t="s">
        <v>49</v>
      </c>
      <c r="O1196" s="7" t="s">
        <v>49</v>
      </c>
      <c r="P1196" s="6" t="s">
        <v>760</v>
      </c>
      <c r="Q1196" s="6" t="s">
        <v>39</v>
      </c>
      <c r="R1196" s="6" t="s">
        <v>176</v>
      </c>
      <c r="S1196" s="6" t="s">
        <v>97</v>
      </c>
      <c r="T1196" s="6" t="s">
        <v>177</v>
      </c>
      <c r="U1196" s="6" t="s">
        <v>178</v>
      </c>
      <c r="V1196" s="6" t="s">
        <v>43</v>
      </c>
      <c r="W1196" s="6" t="s">
        <v>44</v>
      </c>
      <c r="X1196" s="6" t="s">
        <v>45</v>
      </c>
      <c r="Y1196" s="6" t="s">
        <v>46</v>
      </c>
      <c r="Z1196" s="6" t="s">
        <v>179</v>
      </c>
      <c r="AA1196" s="6" t="s">
        <v>1324</v>
      </c>
      <c r="AB1196" s="12" t="str">
        <f t="shared" ref="AB1196" si="263">IF(ISNUMBER(SEARCH("2,4 D",AA1194)),"2,4-Dichlorophenoxyacetic acid",IF(ISNUMBER(SEARCH("ACIDO",AA1194)),"2,4-Dichlorophenoxyacetic acid",IF(ISNUMBER(SEARCH("NAPHTHA",AA1194)),"Aromatic Solvent Mixture",IF(ISNUMBER(SEARCH("DIMETHYLAMINE",AA1194)),"Dimethylamine",IF(ISNUMBER(SEARCH("DIMETILAMINA",AA1194)),"Dimethylamine",IF(ISNUMBER(SEARCH("JUMP",AA1194)),"Diuron",IF(ISNUMBER(SEARCH(" 2-AMINO-2,3-DIMETHYL BUTYRAMIDE",AA1194)),"Herbicide Amine Intermediate",IF(ISNUMBER(SEARCH("TEBUTHIURON",AA1194)),"Tebuthiuron",IF(ISNUMBER(SEARCH("DMS",AA1194)),"Dimethyl Sulfate",IF(ISNUMBER(SEARCH("2,4-XILIDIN",AA1194)),"2,4-Xylidine","FIX IT"))))))))))</f>
        <v>2,4-Dichlorophenoxyacetic acid</v>
      </c>
      <c r="AC1196" s="7"/>
      <c r="AD1196" s="7"/>
      <c r="AE1196" s="7">
        <v>34750</v>
      </c>
      <c r="AF1196" s="7">
        <v>34.75</v>
      </c>
      <c r="AG1196" s="7">
        <v>18300</v>
      </c>
      <c r="AJ1196" s="7"/>
      <c r="AK1196" s="7"/>
      <c r="AL1196" s="7"/>
    </row>
    <row r="1197" spans="1:38" ht="22" customHeight="1" x14ac:dyDescent="0.3">
      <c r="A1197" s="2">
        <v>43331</v>
      </c>
      <c r="B1197" s="3" t="s">
        <v>50</v>
      </c>
      <c r="C1197" s="3" t="s">
        <v>84</v>
      </c>
      <c r="D1197" s="3" t="s">
        <v>85</v>
      </c>
      <c r="E1197" s="3" t="s">
        <v>44</v>
      </c>
      <c r="F1197" s="3" t="s">
        <v>33</v>
      </c>
      <c r="G1197" s="4" t="s">
        <v>49</v>
      </c>
      <c r="H1197" s="4" t="s">
        <v>49</v>
      </c>
      <c r="I1197" s="3" t="s">
        <v>86</v>
      </c>
      <c r="J1197" s="3" t="s">
        <v>1325</v>
      </c>
      <c r="K1197" s="4" t="s">
        <v>49</v>
      </c>
      <c r="L1197" s="3" t="s">
        <v>113</v>
      </c>
      <c r="M1197" s="4" t="s">
        <v>49</v>
      </c>
      <c r="N1197" s="4" t="s">
        <v>49</v>
      </c>
      <c r="O1197" s="4" t="s">
        <v>49</v>
      </c>
      <c r="P1197" s="3" t="s">
        <v>1326</v>
      </c>
      <c r="Q1197" s="3" t="s">
        <v>1327</v>
      </c>
      <c r="R1197" s="3" t="s">
        <v>115</v>
      </c>
      <c r="S1197" s="3" t="s">
        <v>113</v>
      </c>
      <c r="T1197" s="3" t="s">
        <v>116</v>
      </c>
      <c r="U1197" s="3" t="s">
        <v>117</v>
      </c>
      <c r="V1197" s="3" t="s">
        <v>90</v>
      </c>
      <c r="W1197" s="3" t="s">
        <v>44</v>
      </c>
      <c r="X1197" s="3" t="s">
        <v>91</v>
      </c>
      <c r="Y1197" s="3" t="s">
        <v>46</v>
      </c>
      <c r="Z1197" s="3" t="s">
        <v>1328</v>
      </c>
      <c r="AA1197" s="3" t="s">
        <v>1329</v>
      </c>
      <c r="AB1197" s="12" t="s">
        <v>3189</v>
      </c>
      <c r="AC1197" s="10"/>
      <c r="AD1197" s="10"/>
      <c r="AE1197" s="4">
        <v>23304</v>
      </c>
      <c r="AF1197" s="4">
        <v>23.3</v>
      </c>
      <c r="AG1197" s="4">
        <v>796000</v>
      </c>
      <c r="AJ1197" s="10"/>
      <c r="AK1197" s="10"/>
      <c r="AL1197" s="10"/>
    </row>
    <row r="1198" spans="1:38" ht="22" customHeight="1" x14ac:dyDescent="0.3">
      <c r="A1198" s="5">
        <v>43330</v>
      </c>
      <c r="B1198" s="6" t="s">
        <v>50</v>
      </c>
      <c r="C1198" s="6" t="s">
        <v>32</v>
      </c>
      <c r="D1198" s="7" t="s">
        <v>49</v>
      </c>
      <c r="E1198" s="7" t="s">
        <v>49</v>
      </c>
      <c r="F1198" s="6" t="s">
        <v>33</v>
      </c>
      <c r="G1198" s="7" t="s">
        <v>49</v>
      </c>
      <c r="H1198" s="7" t="s">
        <v>49</v>
      </c>
      <c r="I1198" s="6" t="s">
        <v>34</v>
      </c>
      <c r="J1198" s="6" t="s">
        <v>51</v>
      </c>
      <c r="K1198" s="7" t="s">
        <v>49</v>
      </c>
      <c r="L1198" s="6" t="s">
        <v>54</v>
      </c>
      <c r="M1198" s="6" t="s">
        <v>33</v>
      </c>
      <c r="N1198" s="7">
        <v>570501619.85000002</v>
      </c>
      <c r="O1198" s="7">
        <v>302280881</v>
      </c>
      <c r="P1198" s="6" t="s">
        <v>1206</v>
      </c>
      <c r="Q1198" s="6" t="s">
        <v>39</v>
      </c>
      <c r="R1198" s="6" t="s">
        <v>53</v>
      </c>
      <c r="S1198" s="6" t="s">
        <v>54</v>
      </c>
      <c r="T1198" s="6" t="s">
        <v>55</v>
      </c>
      <c r="U1198" s="6" t="s">
        <v>56</v>
      </c>
      <c r="V1198" s="6" t="s">
        <v>43</v>
      </c>
      <c r="W1198" s="6" t="s">
        <v>44</v>
      </c>
      <c r="X1198" s="6" t="s">
        <v>45</v>
      </c>
      <c r="Y1198" s="6" t="s">
        <v>46</v>
      </c>
      <c r="Z1198" s="6" t="s">
        <v>57</v>
      </c>
      <c r="AA1198" s="6" t="s">
        <v>1330</v>
      </c>
      <c r="AB1198" s="12" t="str">
        <f t="shared" si="261"/>
        <v>Carbendazim</v>
      </c>
      <c r="AC1198" s="7"/>
      <c r="AD1198" s="7"/>
      <c r="AE1198" s="7">
        <v>144720</v>
      </c>
      <c r="AF1198" s="7">
        <v>144.72</v>
      </c>
      <c r="AG1198" s="7">
        <v>2304000</v>
      </c>
      <c r="AJ1198" s="7"/>
      <c r="AK1198" s="7"/>
      <c r="AL1198" s="7"/>
    </row>
    <row r="1199" spans="1:38" ht="22" customHeight="1" x14ac:dyDescent="0.3">
      <c r="A1199" s="2">
        <v>43330</v>
      </c>
      <c r="B1199" s="3" t="s">
        <v>31</v>
      </c>
      <c r="C1199" s="3" t="s">
        <v>32</v>
      </c>
      <c r="D1199" s="4" t="s">
        <v>49</v>
      </c>
      <c r="E1199" s="4" t="s">
        <v>49</v>
      </c>
      <c r="F1199" s="3" t="s">
        <v>33</v>
      </c>
      <c r="G1199" s="4" t="s">
        <v>49</v>
      </c>
      <c r="H1199" s="4" t="s">
        <v>49</v>
      </c>
      <c r="I1199" s="3" t="s">
        <v>34</v>
      </c>
      <c r="J1199" s="3" t="s">
        <v>77</v>
      </c>
      <c r="K1199" s="3" t="s">
        <v>78</v>
      </c>
      <c r="L1199" s="3" t="s">
        <v>68</v>
      </c>
      <c r="M1199" s="3" t="s">
        <v>33</v>
      </c>
      <c r="N1199" s="4" t="s">
        <v>49</v>
      </c>
      <c r="O1199" s="4" t="s">
        <v>49</v>
      </c>
      <c r="P1199" s="3" t="s">
        <v>79</v>
      </c>
      <c r="Q1199" s="3" t="s">
        <v>39</v>
      </c>
      <c r="R1199" s="3" t="s">
        <v>67</v>
      </c>
      <c r="S1199" s="3" t="s">
        <v>68</v>
      </c>
      <c r="T1199" s="3" t="s">
        <v>69</v>
      </c>
      <c r="U1199" s="3" t="s">
        <v>70</v>
      </c>
      <c r="V1199" s="3" t="s">
        <v>43</v>
      </c>
      <c r="W1199" s="3" t="s">
        <v>44</v>
      </c>
      <c r="X1199" s="3" t="s">
        <v>45</v>
      </c>
      <c r="Y1199" s="3" t="s">
        <v>46</v>
      </c>
      <c r="Z1199" s="3" t="s">
        <v>82</v>
      </c>
      <c r="AA1199" s="3" t="s">
        <v>1331</v>
      </c>
      <c r="AB1199" s="12" t="str">
        <f t="shared" si="261"/>
        <v>Methomyl</v>
      </c>
      <c r="AC1199" s="10"/>
      <c r="AD1199" s="10"/>
      <c r="AE1199" s="4">
        <v>19800</v>
      </c>
      <c r="AF1199" s="4">
        <v>19.8</v>
      </c>
      <c r="AG1199" s="4">
        <v>527000</v>
      </c>
      <c r="AJ1199" s="10"/>
      <c r="AK1199" s="10"/>
      <c r="AL1199" s="10"/>
    </row>
    <row r="1200" spans="1:38" ht="22" customHeight="1" x14ac:dyDescent="0.3">
      <c r="A1200" s="5">
        <v>43330</v>
      </c>
      <c r="B1200" s="6" t="s">
        <v>212</v>
      </c>
      <c r="C1200" s="6" t="s">
        <v>624</v>
      </c>
      <c r="D1200" s="7" t="s">
        <v>49</v>
      </c>
      <c r="E1200" s="6" t="s">
        <v>44</v>
      </c>
      <c r="F1200" s="6" t="s">
        <v>33</v>
      </c>
      <c r="G1200" s="7" t="s">
        <v>49</v>
      </c>
      <c r="H1200" s="7" t="s">
        <v>49</v>
      </c>
      <c r="I1200" s="6" t="s">
        <v>625</v>
      </c>
      <c r="J1200" s="6" t="s">
        <v>77</v>
      </c>
      <c r="K1200" s="6" t="s">
        <v>78</v>
      </c>
      <c r="L1200" s="6" t="s">
        <v>68</v>
      </c>
      <c r="M1200" s="6" t="s">
        <v>33</v>
      </c>
      <c r="N1200" s="7" t="s">
        <v>49</v>
      </c>
      <c r="O1200" s="7" t="s">
        <v>49</v>
      </c>
      <c r="P1200" s="6" t="s">
        <v>79</v>
      </c>
      <c r="Q1200" s="6" t="s">
        <v>586</v>
      </c>
      <c r="R1200" s="6" t="s">
        <v>67</v>
      </c>
      <c r="S1200" s="6" t="s">
        <v>68</v>
      </c>
      <c r="T1200" s="6" t="s">
        <v>69</v>
      </c>
      <c r="U1200" s="6" t="s">
        <v>70</v>
      </c>
      <c r="V1200" s="6" t="s">
        <v>43</v>
      </c>
      <c r="W1200" s="6" t="s">
        <v>44</v>
      </c>
      <c r="X1200" s="6" t="s">
        <v>45</v>
      </c>
      <c r="Y1200" s="6" t="s">
        <v>46</v>
      </c>
      <c r="Z1200" s="6" t="s">
        <v>82</v>
      </c>
      <c r="AA1200" s="6" t="s">
        <v>1332</v>
      </c>
      <c r="AB1200" s="18" t="s">
        <v>3193</v>
      </c>
      <c r="AC1200" s="7"/>
      <c r="AD1200" s="7"/>
      <c r="AE1200" s="7">
        <v>22050</v>
      </c>
      <c r="AF1200" s="7">
        <v>22.05</v>
      </c>
      <c r="AG1200" s="7">
        <v>587000</v>
      </c>
      <c r="AJ1200" s="7"/>
      <c r="AK1200" s="7"/>
      <c r="AL1200" s="7"/>
    </row>
    <row r="1201" spans="1:38" ht="22" customHeight="1" x14ac:dyDescent="0.3">
      <c r="A1201" s="2">
        <v>43330</v>
      </c>
      <c r="B1201" s="3" t="s">
        <v>212</v>
      </c>
      <c r="C1201" s="3" t="s">
        <v>624</v>
      </c>
      <c r="D1201" s="4" t="s">
        <v>49</v>
      </c>
      <c r="E1201" s="3" t="s">
        <v>44</v>
      </c>
      <c r="F1201" s="3" t="s">
        <v>33</v>
      </c>
      <c r="G1201" s="4" t="s">
        <v>49</v>
      </c>
      <c r="H1201" s="4" t="s">
        <v>49</v>
      </c>
      <c r="I1201" s="3" t="s">
        <v>625</v>
      </c>
      <c r="J1201" s="3" t="s">
        <v>77</v>
      </c>
      <c r="K1201" s="3" t="s">
        <v>78</v>
      </c>
      <c r="L1201" s="3" t="s">
        <v>68</v>
      </c>
      <c r="M1201" s="3" t="s">
        <v>33</v>
      </c>
      <c r="N1201" s="4" t="s">
        <v>49</v>
      </c>
      <c r="O1201" s="4" t="s">
        <v>49</v>
      </c>
      <c r="P1201" s="3" t="s">
        <v>79</v>
      </c>
      <c r="Q1201" s="3" t="s">
        <v>586</v>
      </c>
      <c r="R1201" s="3" t="s">
        <v>67</v>
      </c>
      <c r="S1201" s="3" t="s">
        <v>68</v>
      </c>
      <c r="T1201" s="3" t="s">
        <v>69</v>
      </c>
      <c r="U1201" s="3" t="s">
        <v>70</v>
      </c>
      <c r="V1201" s="3" t="s">
        <v>43</v>
      </c>
      <c r="W1201" s="3" t="s">
        <v>44</v>
      </c>
      <c r="X1201" s="3" t="s">
        <v>45</v>
      </c>
      <c r="Y1201" s="3" t="s">
        <v>46</v>
      </c>
      <c r="Z1201" s="3" t="s">
        <v>82</v>
      </c>
      <c r="AA1201" s="3" t="s">
        <v>1333</v>
      </c>
      <c r="AB1201" s="18" t="s">
        <v>3193</v>
      </c>
      <c r="AC1201" s="10"/>
      <c r="AD1201" s="10"/>
      <c r="AE1201" s="4">
        <v>22050</v>
      </c>
      <c r="AF1201" s="4">
        <v>22.05</v>
      </c>
      <c r="AG1201" s="4">
        <v>587000</v>
      </c>
      <c r="AJ1201" s="10"/>
      <c r="AK1201" s="10"/>
      <c r="AL1201" s="10"/>
    </row>
    <row r="1202" spans="1:38" ht="22" customHeight="1" x14ac:dyDescent="0.3">
      <c r="A1202" s="5">
        <v>43330</v>
      </c>
      <c r="B1202" s="6" t="s">
        <v>212</v>
      </c>
      <c r="C1202" s="6" t="s">
        <v>624</v>
      </c>
      <c r="D1202" s="7" t="s">
        <v>49</v>
      </c>
      <c r="E1202" s="6" t="s">
        <v>44</v>
      </c>
      <c r="F1202" s="6" t="s">
        <v>33</v>
      </c>
      <c r="G1202" s="7" t="s">
        <v>49</v>
      </c>
      <c r="H1202" s="7" t="s">
        <v>49</v>
      </c>
      <c r="I1202" s="6" t="s">
        <v>625</v>
      </c>
      <c r="J1202" s="6" t="s">
        <v>77</v>
      </c>
      <c r="K1202" s="6" t="s">
        <v>78</v>
      </c>
      <c r="L1202" s="6" t="s">
        <v>68</v>
      </c>
      <c r="M1202" s="6" t="s">
        <v>33</v>
      </c>
      <c r="N1202" s="7" t="s">
        <v>49</v>
      </c>
      <c r="O1202" s="7" t="s">
        <v>49</v>
      </c>
      <c r="P1202" s="6" t="s">
        <v>79</v>
      </c>
      <c r="Q1202" s="6" t="s">
        <v>586</v>
      </c>
      <c r="R1202" s="6" t="s">
        <v>67</v>
      </c>
      <c r="S1202" s="6" t="s">
        <v>68</v>
      </c>
      <c r="T1202" s="6" t="s">
        <v>69</v>
      </c>
      <c r="U1202" s="6" t="s">
        <v>70</v>
      </c>
      <c r="V1202" s="6" t="s">
        <v>43</v>
      </c>
      <c r="W1202" s="6" t="s">
        <v>44</v>
      </c>
      <c r="X1202" s="6" t="s">
        <v>45</v>
      </c>
      <c r="Y1202" s="6" t="s">
        <v>46</v>
      </c>
      <c r="Z1202" s="6" t="s">
        <v>82</v>
      </c>
      <c r="AA1202" s="6" t="s">
        <v>1333</v>
      </c>
      <c r="AB1202" s="18" t="s">
        <v>3193</v>
      </c>
      <c r="AC1202" s="7"/>
      <c r="AD1202" s="7"/>
      <c r="AE1202" s="7">
        <v>22050</v>
      </c>
      <c r="AF1202" s="7">
        <v>22.05</v>
      </c>
      <c r="AG1202" s="7">
        <v>587000</v>
      </c>
      <c r="AJ1202" s="7"/>
      <c r="AK1202" s="7"/>
      <c r="AL1202" s="7"/>
    </row>
    <row r="1203" spans="1:38" ht="22" customHeight="1" x14ac:dyDescent="0.3">
      <c r="A1203" s="2">
        <v>43330</v>
      </c>
      <c r="B1203" s="3" t="s">
        <v>31</v>
      </c>
      <c r="C1203" s="3" t="s">
        <v>32</v>
      </c>
      <c r="D1203" s="4" t="s">
        <v>49</v>
      </c>
      <c r="E1203" s="4" t="s">
        <v>49</v>
      </c>
      <c r="F1203" s="3" t="s">
        <v>33</v>
      </c>
      <c r="G1203" s="4" t="s">
        <v>49</v>
      </c>
      <c r="H1203" s="4" t="s">
        <v>49</v>
      </c>
      <c r="I1203" s="3" t="s">
        <v>34</v>
      </c>
      <c r="J1203" s="3" t="s">
        <v>65</v>
      </c>
      <c r="K1203" s="4" t="s">
        <v>49</v>
      </c>
      <c r="L1203" s="4" t="s">
        <v>49</v>
      </c>
      <c r="M1203" s="3" t="s">
        <v>33</v>
      </c>
      <c r="N1203" s="4" t="s">
        <v>49</v>
      </c>
      <c r="O1203" s="4" t="s">
        <v>49</v>
      </c>
      <c r="P1203" s="3" t="s">
        <v>66</v>
      </c>
      <c r="Q1203" s="3" t="s">
        <v>39</v>
      </c>
      <c r="R1203" s="3" t="s">
        <v>67</v>
      </c>
      <c r="S1203" s="3" t="s">
        <v>68</v>
      </c>
      <c r="T1203" s="3" t="s">
        <v>69</v>
      </c>
      <c r="U1203" s="3" t="s">
        <v>70</v>
      </c>
      <c r="V1203" s="3" t="s">
        <v>43</v>
      </c>
      <c r="W1203" s="3" t="s">
        <v>44</v>
      </c>
      <c r="X1203" s="3" t="s">
        <v>45</v>
      </c>
      <c r="Y1203" s="3" t="s">
        <v>46</v>
      </c>
      <c r="Z1203" s="3" t="s">
        <v>71</v>
      </c>
      <c r="AA1203" s="3" t="s">
        <v>1334</v>
      </c>
      <c r="AB1203" s="12" t="str">
        <f>IF(ISNUMBER(SEARCH("CARBENDAZIM",AA1203)),"Carbendazim",IF(ISNUMBER(SEARCH("4-D",AA1203)),"2,4-Dichlorophenoxyacetic acid",IF(ISNUMBER(SEARCH("RIDOVER",AA1203)),"Glyphosate",IF(ISNUMBER(SEARCH("POQUER",AA1203)),"Clethodim",IF(ISNUMBER(SEARCH("LITER",AA1203)),"Imidacloprid",IF(ISNUMBER(SEARCH("PYRINEX",AA1203)),"Chlorpyrifos",IF(ISNUMBER(SEARCH("ORBIT",AA1203)),"Omethoate",IF(ISNUMBER(SEARCH("HEXARON",AA1203)),"Diuron",IF(ISNUMBER(SEARCH("ISOPROPYLAMINE",AA1203)),"Isopropylamine",IF(ISNUMBER(SEARCH("GLYPHOSATE",AA1203)),"Glyphosate",IF(ISNUMBER(SEARCH("MANCOZEB",AA1203)),"Mancozeb Indofil",IF(ISNUMBER(SEARCH("PARAQUAT",AA1203)),"Paraquat",IF(ISNUMBER(SEARCH("CAROMAX",AA1203)),"Aromatic Solvent Mixture",IF(ISNUMBER(SEARCH("BUTIRON",AA1203)),"Tebuthiuron",IF(ISNUMBER(SEARCH("VORAZ",AA1203)),"Methomyl",IF(ISNUMBER(SEARCH("IMIDACLOPRID",AA1203)),"Imidacloprid",IF(ISNUMBER(SEARCH("2 4 D",AA1203)),"2,4-Dichlorophenoxyacetic acid",IF(ISNUMBER(SEARCH("IMIDACL",AA1203)),"Imidacloprid",IF(ISNUMBER(SEARCH("DIUREX",AA1203)),"Diuron",IF(ISNUMBER(SEARCH("RAPEL",AA1203)),"Acephate","fix it"))))))))))))))))))))</f>
        <v>Diuron</v>
      </c>
      <c r="AC1203" s="10"/>
      <c r="AD1203" s="10"/>
      <c r="AE1203" s="4">
        <v>143039.99</v>
      </c>
      <c r="AF1203" s="4">
        <v>143.04</v>
      </c>
      <c r="AG1203" s="4">
        <v>1747000</v>
      </c>
      <c r="AJ1203" s="10"/>
      <c r="AK1203" s="10"/>
      <c r="AL1203" s="10"/>
    </row>
    <row r="1204" spans="1:38" ht="22" customHeight="1" x14ac:dyDescent="0.3">
      <c r="A1204" s="5">
        <v>43330</v>
      </c>
      <c r="B1204" s="6" t="s">
        <v>212</v>
      </c>
      <c r="C1204" s="6" t="s">
        <v>624</v>
      </c>
      <c r="D1204" s="7" t="s">
        <v>49</v>
      </c>
      <c r="E1204" s="6" t="s">
        <v>44</v>
      </c>
      <c r="F1204" s="6" t="s">
        <v>33</v>
      </c>
      <c r="G1204" s="7" t="s">
        <v>49</v>
      </c>
      <c r="H1204" s="7" t="s">
        <v>49</v>
      </c>
      <c r="I1204" s="6" t="s">
        <v>625</v>
      </c>
      <c r="J1204" s="6" t="s">
        <v>77</v>
      </c>
      <c r="K1204" s="6" t="s">
        <v>78</v>
      </c>
      <c r="L1204" s="6" t="s">
        <v>68</v>
      </c>
      <c r="M1204" s="6" t="s">
        <v>33</v>
      </c>
      <c r="N1204" s="7" t="s">
        <v>49</v>
      </c>
      <c r="O1204" s="7" t="s">
        <v>49</v>
      </c>
      <c r="P1204" s="6" t="s">
        <v>79</v>
      </c>
      <c r="Q1204" s="6" t="s">
        <v>586</v>
      </c>
      <c r="R1204" s="6" t="s">
        <v>67</v>
      </c>
      <c r="S1204" s="6" t="s">
        <v>68</v>
      </c>
      <c r="T1204" s="6" t="s">
        <v>69</v>
      </c>
      <c r="U1204" s="6" t="s">
        <v>70</v>
      </c>
      <c r="V1204" s="6" t="s">
        <v>43</v>
      </c>
      <c r="W1204" s="6" t="s">
        <v>44</v>
      </c>
      <c r="X1204" s="6" t="s">
        <v>45</v>
      </c>
      <c r="Y1204" s="6" t="s">
        <v>46</v>
      </c>
      <c r="Z1204" s="6" t="s">
        <v>82</v>
      </c>
      <c r="AA1204" s="6" t="s">
        <v>1335</v>
      </c>
      <c r="AB1204" s="18" t="s">
        <v>3193</v>
      </c>
      <c r="AC1204" s="7"/>
      <c r="AD1204" s="7"/>
      <c r="AE1204" s="7">
        <v>22050</v>
      </c>
      <c r="AF1204" s="7">
        <v>22.05</v>
      </c>
      <c r="AG1204" s="7">
        <v>587000</v>
      </c>
      <c r="AJ1204" s="7"/>
      <c r="AK1204" s="7"/>
      <c r="AL1204" s="7"/>
    </row>
    <row r="1205" spans="1:38" ht="22" customHeight="1" x14ac:dyDescent="0.3">
      <c r="A1205" s="2">
        <v>43330</v>
      </c>
      <c r="B1205" s="3" t="s">
        <v>212</v>
      </c>
      <c r="C1205" s="3" t="s">
        <v>624</v>
      </c>
      <c r="D1205" s="4" t="s">
        <v>49</v>
      </c>
      <c r="E1205" s="3" t="s">
        <v>44</v>
      </c>
      <c r="F1205" s="3" t="s">
        <v>33</v>
      </c>
      <c r="G1205" s="4" t="s">
        <v>49</v>
      </c>
      <c r="H1205" s="4" t="s">
        <v>49</v>
      </c>
      <c r="I1205" s="3" t="s">
        <v>625</v>
      </c>
      <c r="J1205" s="3" t="s">
        <v>77</v>
      </c>
      <c r="K1205" s="3" t="s">
        <v>78</v>
      </c>
      <c r="L1205" s="3" t="s">
        <v>68</v>
      </c>
      <c r="M1205" s="3" t="s">
        <v>33</v>
      </c>
      <c r="N1205" s="4" t="s">
        <v>49</v>
      </c>
      <c r="O1205" s="4" t="s">
        <v>49</v>
      </c>
      <c r="P1205" s="3" t="s">
        <v>79</v>
      </c>
      <c r="Q1205" s="3" t="s">
        <v>586</v>
      </c>
      <c r="R1205" s="3" t="s">
        <v>67</v>
      </c>
      <c r="S1205" s="3" t="s">
        <v>68</v>
      </c>
      <c r="T1205" s="3" t="s">
        <v>69</v>
      </c>
      <c r="U1205" s="3" t="s">
        <v>70</v>
      </c>
      <c r="V1205" s="3" t="s">
        <v>43</v>
      </c>
      <c r="W1205" s="3" t="s">
        <v>44</v>
      </c>
      <c r="X1205" s="3" t="s">
        <v>45</v>
      </c>
      <c r="Y1205" s="3" t="s">
        <v>46</v>
      </c>
      <c r="Z1205" s="3" t="s">
        <v>82</v>
      </c>
      <c r="AA1205" s="3" t="s">
        <v>1336</v>
      </c>
      <c r="AB1205" s="18" t="s">
        <v>3193</v>
      </c>
      <c r="AC1205" s="10"/>
      <c r="AD1205" s="10"/>
      <c r="AE1205" s="4">
        <v>22050</v>
      </c>
      <c r="AF1205" s="4">
        <v>22.05</v>
      </c>
      <c r="AG1205" s="4">
        <v>587000</v>
      </c>
      <c r="AJ1205" s="10"/>
      <c r="AK1205" s="10"/>
      <c r="AL1205" s="10"/>
    </row>
    <row r="1206" spans="1:38" ht="22" customHeight="1" x14ac:dyDescent="0.3">
      <c r="A1206" s="5">
        <v>43330</v>
      </c>
      <c r="B1206" s="6" t="s">
        <v>212</v>
      </c>
      <c r="C1206" s="6" t="s">
        <v>624</v>
      </c>
      <c r="D1206" s="7" t="s">
        <v>49</v>
      </c>
      <c r="E1206" s="6" t="s">
        <v>44</v>
      </c>
      <c r="F1206" s="6" t="s">
        <v>33</v>
      </c>
      <c r="G1206" s="7" t="s">
        <v>49</v>
      </c>
      <c r="H1206" s="7" t="s">
        <v>49</v>
      </c>
      <c r="I1206" s="6" t="s">
        <v>625</v>
      </c>
      <c r="J1206" s="6" t="s">
        <v>77</v>
      </c>
      <c r="K1206" s="6" t="s">
        <v>78</v>
      </c>
      <c r="L1206" s="6" t="s">
        <v>68</v>
      </c>
      <c r="M1206" s="6" t="s">
        <v>33</v>
      </c>
      <c r="N1206" s="7" t="s">
        <v>49</v>
      </c>
      <c r="O1206" s="7" t="s">
        <v>49</v>
      </c>
      <c r="P1206" s="6" t="s">
        <v>79</v>
      </c>
      <c r="Q1206" s="6" t="s">
        <v>586</v>
      </c>
      <c r="R1206" s="6" t="s">
        <v>67</v>
      </c>
      <c r="S1206" s="6" t="s">
        <v>68</v>
      </c>
      <c r="T1206" s="6" t="s">
        <v>69</v>
      </c>
      <c r="U1206" s="6" t="s">
        <v>70</v>
      </c>
      <c r="V1206" s="6" t="s">
        <v>43</v>
      </c>
      <c r="W1206" s="6" t="s">
        <v>44</v>
      </c>
      <c r="X1206" s="6" t="s">
        <v>45</v>
      </c>
      <c r="Y1206" s="6" t="s">
        <v>46</v>
      </c>
      <c r="Z1206" s="6" t="s">
        <v>82</v>
      </c>
      <c r="AA1206" s="6" t="s">
        <v>1333</v>
      </c>
      <c r="AB1206" s="18" t="s">
        <v>3193</v>
      </c>
      <c r="AC1206" s="7"/>
      <c r="AD1206" s="7"/>
      <c r="AE1206" s="7">
        <v>22050</v>
      </c>
      <c r="AF1206" s="7">
        <v>22.05</v>
      </c>
      <c r="AG1206" s="7">
        <v>587000</v>
      </c>
      <c r="AJ1206" s="10"/>
      <c r="AK1206" s="10"/>
      <c r="AL1206" s="10"/>
    </row>
    <row r="1207" spans="1:38" ht="22" customHeight="1" x14ac:dyDescent="0.3">
      <c r="A1207" s="2">
        <v>43330</v>
      </c>
      <c r="B1207" s="3" t="s">
        <v>212</v>
      </c>
      <c r="C1207" s="3" t="s">
        <v>624</v>
      </c>
      <c r="D1207" s="4" t="s">
        <v>49</v>
      </c>
      <c r="E1207" s="3" t="s">
        <v>44</v>
      </c>
      <c r="F1207" s="3" t="s">
        <v>33</v>
      </c>
      <c r="G1207" s="4" t="s">
        <v>49</v>
      </c>
      <c r="H1207" s="4" t="s">
        <v>49</v>
      </c>
      <c r="I1207" s="3" t="s">
        <v>625</v>
      </c>
      <c r="J1207" s="3" t="s">
        <v>77</v>
      </c>
      <c r="K1207" s="3" t="s">
        <v>78</v>
      </c>
      <c r="L1207" s="3" t="s">
        <v>68</v>
      </c>
      <c r="M1207" s="3" t="s">
        <v>33</v>
      </c>
      <c r="N1207" s="4" t="s">
        <v>49</v>
      </c>
      <c r="O1207" s="4" t="s">
        <v>49</v>
      </c>
      <c r="P1207" s="3" t="s">
        <v>79</v>
      </c>
      <c r="Q1207" s="3" t="s">
        <v>586</v>
      </c>
      <c r="R1207" s="3" t="s">
        <v>67</v>
      </c>
      <c r="S1207" s="3" t="s">
        <v>68</v>
      </c>
      <c r="T1207" s="3" t="s">
        <v>69</v>
      </c>
      <c r="U1207" s="3" t="s">
        <v>70</v>
      </c>
      <c r="V1207" s="3" t="s">
        <v>43</v>
      </c>
      <c r="W1207" s="3" t="s">
        <v>44</v>
      </c>
      <c r="X1207" s="3" t="s">
        <v>45</v>
      </c>
      <c r="Y1207" s="3" t="s">
        <v>46</v>
      </c>
      <c r="Z1207" s="3" t="s">
        <v>82</v>
      </c>
      <c r="AA1207" s="3" t="s">
        <v>1333</v>
      </c>
      <c r="AB1207" s="18" t="s">
        <v>3193</v>
      </c>
      <c r="AC1207" s="10"/>
      <c r="AD1207" s="10"/>
      <c r="AE1207" s="4">
        <v>22050</v>
      </c>
      <c r="AF1207" s="4">
        <v>22.05</v>
      </c>
      <c r="AG1207" s="4">
        <v>587000</v>
      </c>
      <c r="AJ1207" s="7"/>
      <c r="AK1207" s="7"/>
      <c r="AL1207" s="7"/>
    </row>
    <row r="1208" spans="1:38" ht="22" customHeight="1" x14ac:dyDescent="0.3">
      <c r="A1208" s="5">
        <v>43330</v>
      </c>
      <c r="B1208" s="6" t="s">
        <v>50</v>
      </c>
      <c r="C1208" s="6" t="s">
        <v>32</v>
      </c>
      <c r="D1208" s="7" t="s">
        <v>49</v>
      </c>
      <c r="E1208" s="7" t="s">
        <v>49</v>
      </c>
      <c r="F1208" s="6" t="s">
        <v>33</v>
      </c>
      <c r="G1208" s="7" t="s">
        <v>49</v>
      </c>
      <c r="H1208" s="7" t="s">
        <v>49</v>
      </c>
      <c r="I1208" s="6" t="s">
        <v>34</v>
      </c>
      <c r="J1208" s="6" t="s">
        <v>1087</v>
      </c>
      <c r="K1208" s="6" t="s">
        <v>1088</v>
      </c>
      <c r="L1208" s="6" t="s">
        <v>1089</v>
      </c>
      <c r="M1208" s="7" t="s">
        <v>49</v>
      </c>
      <c r="N1208" s="7" t="s">
        <v>49</v>
      </c>
      <c r="O1208" s="7" t="s">
        <v>49</v>
      </c>
      <c r="P1208" s="6" t="s">
        <v>1090</v>
      </c>
      <c r="Q1208" s="6" t="s">
        <v>39</v>
      </c>
      <c r="R1208" s="6" t="s">
        <v>60</v>
      </c>
      <c r="S1208" s="6" t="s">
        <v>61</v>
      </c>
      <c r="T1208" s="6" t="s">
        <v>62</v>
      </c>
      <c r="U1208" s="6" t="s">
        <v>56</v>
      </c>
      <c r="V1208" s="6" t="s">
        <v>43</v>
      </c>
      <c r="W1208" s="6" t="s">
        <v>44</v>
      </c>
      <c r="X1208" s="6" t="s">
        <v>45</v>
      </c>
      <c r="Y1208" s="6" t="s">
        <v>46</v>
      </c>
      <c r="Z1208" s="6" t="s">
        <v>418</v>
      </c>
      <c r="AA1208" s="6" t="s">
        <v>1337</v>
      </c>
      <c r="AB1208" s="12" t="s">
        <v>3135</v>
      </c>
      <c r="AC1208" s="7"/>
      <c r="AD1208" s="7"/>
      <c r="AE1208" s="7">
        <v>3018</v>
      </c>
      <c r="AF1208" s="7">
        <v>3.02</v>
      </c>
      <c r="AG1208" s="7">
        <v>93300</v>
      </c>
      <c r="AJ1208" s="10"/>
      <c r="AK1208" s="10"/>
      <c r="AL1208" s="10"/>
    </row>
    <row r="1209" spans="1:38" ht="22" customHeight="1" x14ac:dyDescent="0.3">
      <c r="A1209" s="2">
        <v>43330</v>
      </c>
      <c r="B1209" s="3" t="s">
        <v>212</v>
      </c>
      <c r="C1209" s="3" t="s">
        <v>624</v>
      </c>
      <c r="D1209" s="4" t="s">
        <v>49</v>
      </c>
      <c r="E1209" s="3" t="s">
        <v>44</v>
      </c>
      <c r="F1209" s="3" t="s">
        <v>33</v>
      </c>
      <c r="G1209" s="4" t="s">
        <v>49</v>
      </c>
      <c r="H1209" s="4" t="s">
        <v>49</v>
      </c>
      <c r="I1209" s="3" t="s">
        <v>625</v>
      </c>
      <c r="J1209" s="3" t="s">
        <v>77</v>
      </c>
      <c r="K1209" s="3" t="s">
        <v>78</v>
      </c>
      <c r="L1209" s="3" t="s">
        <v>68</v>
      </c>
      <c r="M1209" s="3" t="s">
        <v>33</v>
      </c>
      <c r="N1209" s="4" t="s">
        <v>49</v>
      </c>
      <c r="O1209" s="4" t="s">
        <v>49</v>
      </c>
      <c r="P1209" s="3" t="s">
        <v>79</v>
      </c>
      <c r="Q1209" s="3" t="s">
        <v>586</v>
      </c>
      <c r="R1209" s="3" t="s">
        <v>67</v>
      </c>
      <c r="S1209" s="3" t="s">
        <v>68</v>
      </c>
      <c r="T1209" s="3" t="s">
        <v>69</v>
      </c>
      <c r="U1209" s="3" t="s">
        <v>70</v>
      </c>
      <c r="V1209" s="3" t="s">
        <v>43</v>
      </c>
      <c r="W1209" s="3" t="s">
        <v>44</v>
      </c>
      <c r="X1209" s="3" t="s">
        <v>45</v>
      </c>
      <c r="Y1209" s="3" t="s">
        <v>46</v>
      </c>
      <c r="Z1209" s="3" t="s">
        <v>82</v>
      </c>
      <c r="AA1209" s="3" t="s">
        <v>1333</v>
      </c>
      <c r="AB1209" s="18" t="s">
        <v>3193</v>
      </c>
      <c r="AC1209" s="10"/>
      <c r="AD1209" s="10"/>
      <c r="AE1209" s="4">
        <v>22050</v>
      </c>
      <c r="AF1209" s="4">
        <v>22.05</v>
      </c>
      <c r="AG1209" s="4">
        <v>587000</v>
      </c>
      <c r="AJ1209" s="10"/>
      <c r="AK1209" s="10"/>
      <c r="AL1209" s="10"/>
    </row>
    <row r="1210" spans="1:38" ht="22" customHeight="1" x14ac:dyDescent="0.3">
      <c r="A1210" s="5">
        <v>43330</v>
      </c>
      <c r="B1210" s="6" t="s">
        <v>50</v>
      </c>
      <c r="C1210" s="6" t="s">
        <v>32</v>
      </c>
      <c r="D1210" s="7" t="s">
        <v>49</v>
      </c>
      <c r="E1210" s="7" t="s">
        <v>49</v>
      </c>
      <c r="F1210" s="6" t="s">
        <v>33</v>
      </c>
      <c r="G1210" s="7" t="s">
        <v>49</v>
      </c>
      <c r="H1210" s="7" t="s">
        <v>49</v>
      </c>
      <c r="I1210" s="6" t="s">
        <v>34</v>
      </c>
      <c r="J1210" s="6" t="s">
        <v>578</v>
      </c>
      <c r="K1210" s="6" t="s">
        <v>488</v>
      </c>
      <c r="L1210" s="6" t="s">
        <v>61</v>
      </c>
      <c r="M1210" s="6" t="s">
        <v>33</v>
      </c>
      <c r="N1210" s="8">
        <v>263672638</v>
      </c>
      <c r="O1210" s="7" t="s">
        <v>49</v>
      </c>
      <c r="P1210" s="6" t="s">
        <v>579</v>
      </c>
      <c r="Q1210" s="6" t="s">
        <v>39</v>
      </c>
      <c r="R1210" s="6" t="s">
        <v>60</v>
      </c>
      <c r="S1210" s="6" t="s">
        <v>61</v>
      </c>
      <c r="T1210" s="6" t="s">
        <v>62</v>
      </c>
      <c r="U1210" s="6" t="s">
        <v>56</v>
      </c>
      <c r="V1210" s="6" t="s">
        <v>43</v>
      </c>
      <c r="W1210" s="6" t="s">
        <v>44</v>
      </c>
      <c r="X1210" s="6" t="s">
        <v>45</v>
      </c>
      <c r="Y1210" s="6" t="s">
        <v>46</v>
      </c>
      <c r="Z1210" s="6" t="s">
        <v>580</v>
      </c>
      <c r="AA1210" s="6" t="s">
        <v>1283</v>
      </c>
      <c r="AB1210" s="12" t="s">
        <v>3172</v>
      </c>
      <c r="AC1210" s="7"/>
      <c r="AD1210" s="7"/>
      <c r="AE1210" s="7">
        <v>16760</v>
      </c>
      <c r="AF1210" s="7">
        <v>16.760000000000002</v>
      </c>
      <c r="AG1210" s="7">
        <v>425000</v>
      </c>
      <c r="AJ1210" s="7"/>
      <c r="AK1210" s="7"/>
      <c r="AL1210" s="7"/>
    </row>
    <row r="1211" spans="1:38" ht="22" customHeight="1" x14ac:dyDescent="0.3">
      <c r="A1211" s="2">
        <v>43330</v>
      </c>
      <c r="B1211" s="3" t="s">
        <v>31</v>
      </c>
      <c r="C1211" s="3" t="s">
        <v>32</v>
      </c>
      <c r="D1211" s="4" t="s">
        <v>49</v>
      </c>
      <c r="E1211" s="4" t="s">
        <v>49</v>
      </c>
      <c r="F1211" s="3" t="s">
        <v>33</v>
      </c>
      <c r="G1211" s="4" t="s">
        <v>49</v>
      </c>
      <c r="H1211" s="4" t="s">
        <v>49</v>
      </c>
      <c r="I1211" s="3" t="s">
        <v>34</v>
      </c>
      <c r="J1211" s="3" t="s">
        <v>77</v>
      </c>
      <c r="K1211" s="3" t="s">
        <v>78</v>
      </c>
      <c r="L1211" s="3" t="s">
        <v>68</v>
      </c>
      <c r="M1211" s="3" t="s">
        <v>33</v>
      </c>
      <c r="N1211" s="4" t="s">
        <v>49</v>
      </c>
      <c r="O1211" s="4" t="s">
        <v>49</v>
      </c>
      <c r="P1211" s="3" t="s">
        <v>79</v>
      </c>
      <c r="Q1211" s="3" t="s">
        <v>39</v>
      </c>
      <c r="R1211" s="3" t="s">
        <v>67</v>
      </c>
      <c r="S1211" s="3" t="s">
        <v>68</v>
      </c>
      <c r="T1211" s="3" t="s">
        <v>69</v>
      </c>
      <c r="U1211" s="3" t="s">
        <v>70</v>
      </c>
      <c r="V1211" s="3" t="s">
        <v>43</v>
      </c>
      <c r="W1211" s="3" t="s">
        <v>44</v>
      </c>
      <c r="X1211" s="3" t="s">
        <v>45</v>
      </c>
      <c r="Y1211" s="3" t="s">
        <v>46</v>
      </c>
      <c r="Z1211" s="3" t="s">
        <v>82</v>
      </c>
      <c r="AA1211" s="3" t="s">
        <v>1338</v>
      </c>
      <c r="AB1211" s="12" t="str">
        <f t="shared" ref="AB1211" si="264">IF(ISNUMBER(SEARCH("CARBENDAZIM",AA1211)),"Carbendazim",IF(ISNUMBER(SEARCH("4-D",AA1211)),"2,4-Dichlorophenoxyacetic acid",IF(ISNUMBER(SEARCH("RIDOVER",AA1211)),"Glyphosate",IF(ISNUMBER(SEARCH("POQUER",AA1211)),"Clethodim",IF(ISNUMBER(SEARCH("LITER",AA1211)),"Imidacloprid",IF(ISNUMBER(SEARCH("PYRINEX",AA1211)),"Chlorpyrifos",IF(ISNUMBER(SEARCH("ORBIT",AA1211)),"Omethoate",IF(ISNUMBER(SEARCH("HEXARON",AA1211)),"Diuron",IF(ISNUMBER(SEARCH("ISOPROPYLAMINE",AA1211)),"Isopropylamine",IF(ISNUMBER(SEARCH("GLYPHOSATE",AA1211)),"Glyphosate",IF(ISNUMBER(SEARCH("MANCOZEB",AA1211)),"Mancozeb Indofil",IF(ISNUMBER(SEARCH("PARAQUAT",AA1211)),"Paraquat",IF(ISNUMBER(SEARCH("CAROMAX",AA1211)),"Aromatic Solvent Mixture",IF(ISNUMBER(SEARCH("BUTIRON",AA1211)),"Tebuthiuron",IF(ISNUMBER(SEARCH("VORAZ",AA1211)),"Methomyl",IF(ISNUMBER(SEARCH("IMIDACLOPRID",AA1211)),"Imidacloprid",IF(ISNUMBER(SEARCH("2 4 D",AA1211)),"2,4-Dichlorophenoxyacetic acid",IF(ISNUMBER(SEARCH("IMIDACL",AA1211)),"Imidacloprid",IF(ISNUMBER(SEARCH("DIUREX",AA1211)),"Diuron",IF(ISNUMBER(SEARCH("RAPEL",AA1211)),"Acephate","fix it"))))))))))))))))))))</f>
        <v>Chlorpyrifos</v>
      </c>
      <c r="AC1211" s="10"/>
      <c r="AD1211" s="10"/>
      <c r="AE1211" s="4">
        <v>79840</v>
      </c>
      <c r="AF1211" s="4">
        <v>79.84</v>
      </c>
      <c r="AG1211" s="4">
        <v>2124000</v>
      </c>
      <c r="AJ1211" s="10"/>
      <c r="AK1211" s="10"/>
      <c r="AL1211" s="10"/>
    </row>
    <row r="1212" spans="1:38" ht="22" customHeight="1" x14ac:dyDescent="0.3">
      <c r="A1212" s="5">
        <v>43330</v>
      </c>
      <c r="B1212" s="6" t="s">
        <v>212</v>
      </c>
      <c r="C1212" s="6" t="s">
        <v>624</v>
      </c>
      <c r="D1212" s="7" t="s">
        <v>49</v>
      </c>
      <c r="E1212" s="6" t="s">
        <v>44</v>
      </c>
      <c r="F1212" s="6" t="s">
        <v>33</v>
      </c>
      <c r="G1212" s="7" t="s">
        <v>49</v>
      </c>
      <c r="H1212" s="7" t="s">
        <v>49</v>
      </c>
      <c r="I1212" s="6" t="s">
        <v>625</v>
      </c>
      <c r="J1212" s="6" t="s">
        <v>77</v>
      </c>
      <c r="K1212" s="6" t="s">
        <v>78</v>
      </c>
      <c r="L1212" s="6" t="s">
        <v>68</v>
      </c>
      <c r="M1212" s="6" t="s">
        <v>33</v>
      </c>
      <c r="N1212" s="7" t="s">
        <v>49</v>
      </c>
      <c r="O1212" s="7" t="s">
        <v>49</v>
      </c>
      <c r="P1212" s="6" t="s">
        <v>79</v>
      </c>
      <c r="Q1212" s="6" t="s">
        <v>586</v>
      </c>
      <c r="R1212" s="6" t="s">
        <v>67</v>
      </c>
      <c r="S1212" s="6" t="s">
        <v>68</v>
      </c>
      <c r="T1212" s="6" t="s">
        <v>69</v>
      </c>
      <c r="U1212" s="6" t="s">
        <v>70</v>
      </c>
      <c r="V1212" s="6" t="s">
        <v>43</v>
      </c>
      <c r="W1212" s="6" t="s">
        <v>44</v>
      </c>
      <c r="X1212" s="6" t="s">
        <v>45</v>
      </c>
      <c r="Y1212" s="6" t="s">
        <v>46</v>
      </c>
      <c r="Z1212" s="6" t="s">
        <v>82</v>
      </c>
      <c r="AA1212" s="6" t="s">
        <v>1339</v>
      </c>
      <c r="AB1212" s="18" t="s">
        <v>3193</v>
      </c>
      <c r="AC1212" s="7"/>
      <c r="AD1212" s="7"/>
      <c r="AE1212" s="7">
        <v>22050</v>
      </c>
      <c r="AF1212" s="7">
        <v>22.05</v>
      </c>
      <c r="AG1212" s="7">
        <v>587000</v>
      </c>
      <c r="AJ1212" s="10"/>
      <c r="AK1212" s="10"/>
      <c r="AL1212" s="10"/>
    </row>
    <row r="1213" spans="1:38" ht="22" customHeight="1" x14ac:dyDescent="0.3">
      <c r="A1213" s="2">
        <v>43330</v>
      </c>
      <c r="B1213" s="3" t="s">
        <v>31</v>
      </c>
      <c r="C1213" s="3" t="s">
        <v>32</v>
      </c>
      <c r="D1213" s="4" t="s">
        <v>49</v>
      </c>
      <c r="E1213" s="4" t="s">
        <v>49</v>
      </c>
      <c r="F1213" s="3" t="s">
        <v>33</v>
      </c>
      <c r="G1213" s="4" t="s">
        <v>49</v>
      </c>
      <c r="H1213" s="4" t="s">
        <v>49</v>
      </c>
      <c r="I1213" s="3" t="s">
        <v>34</v>
      </c>
      <c r="J1213" s="3" t="s">
        <v>65</v>
      </c>
      <c r="K1213" s="4" t="s">
        <v>49</v>
      </c>
      <c r="L1213" s="4" t="s">
        <v>49</v>
      </c>
      <c r="M1213" s="3" t="s">
        <v>33</v>
      </c>
      <c r="N1213" s="4" t="s">
        <v>49</v>
      </c>
      <c r="O1213" s="4" t="s">
        <v>49</v>
      </c>
      <c r="P1213" s="3" t="s">
        <v>66</v>
      </c>
      <c r="Q1213" s="3" t="s">
        <v>39</v>
      </c>
      <c r="R1213" s="3" t="s">
        <v>67</v>
      </c>
      <c r="S1213" s="3" t="s">
        <v>68</v>
      </c>
      <c r="T1213" s="3" t="s">
        <v>69</v>
      </c>
      <c r="U1213" s="3" t="s">
        <v>70</v>
      </c>
      <c r="V1213" s="3" t="s">
        <v>43</v>
      </c>
      <c r="W1213" s="3" t="s">
        <v>44</v>
      </c>
      <c r="X1213" s="3" t="s">
        <v>45</v>
      </c>
      <c r="Y1213" s="3" t="s">
        <v>46</v>
      </c>
      <c r="Z1213" s="3" t="s">
        <v>73</v>
      </c>
      <c r="AA1213" s="3" t="s">
        <v>1340</v>
      </c>
      <c r="AB1213" s="12" t="s">
        <v>3158</v>
      </c>
      <c r="AC1213" s="10"/>
      <c r="AD1213" s="10"/>
      <c r="AE1213" s="4">
        <v>49665</v>
      </c>
      <c r="AF1213" s="4">
        <v>49.67</v>
      </c>
      <c r="AG1213" s="4">
        <v>606000</v>
      </c>
      <c r="AJ1213" s="7"/>
      <c r="AK1213" s="7"/>
      <c r="AL1213" s="7"/>
    </row>
    <row r="1214" spans="1:38" ht="22" customHeight="1" x14ac:dyDescent="0.3">
      <c r="A1214" s="5">
        <v>43330</v>
      </c>
      <c r="B1214" s="6" t="s">
        <v>31</v>
      </c>
      <c r="C1214" s="6" t="s">
        <v>32</v>
      </c>
      <c r="D1214" s="7" t="s">
        <v>49</v>
      </c>
      <c r="E1214" s="7" t="s">
        <v>49</v>
      </c>
      <c r="F1214" s="6" t="s">
        <v>33</v>
      </c>
      <c r="G1214" s="7" t="s">
        <v>49</v>
      </c>
      <c r="H1214" s="7" t="s">
        <v>49</v>
      </c>
      <c r="I1214" s="6" t="s">
        <v>34</v>
      </c>
      <c r="J1214" s="6" t="s">
        <v>77</v>
      </c>
      <c r="K1214" s="6" t="s">
        <v>78</v>
      </c>
      <c r="L1214" s="6" t="s">
        <v>68</v>
      </c>
      <c r="M1214" s="6" t="s">
        <v>33</v>
      </c>
      <c r="N1214" s="7" t="s">
        <v>49</v>
      </c>
      <c r="O1214" s="7" t="s">
        <v>49</v>
      </c>
      <c r="P1214" s="6" t="s">
        <v>79</v>
      </c>
      <c r="Q1214" s="6" t="s">
        <v>39</v>
      </c>
      <c r="R1214" s="6" t="s">
        <v>67</v>
      </c>
      <c r="S1214" s="6" t="s">
        <v>68</v>
      </c>
      <c r="T1214" s="6" t="s">
        <v>69</v>
      </c>
      <c r="U1214" s="6" t="s">
        <v>70</v>
      </c>
      <c r="V1214" s="6" t="s">
        <v>43</v>
      </c>
      <c r="W1214" s="6" t="s">
        <v>44</v>
      </c>
      <c r="X1214" s="6" t="s">
        <v>45</v>
      </c>
      <c r="Y1214" s="6" t="s">
        <v>46</v>
      </c>
      <c r="Z1214" s="6" t="s">
        <v>82</v>
      </c>
      <c r="AA1214" s="6" t="s">
        <v>1341</v>
      </c>
      <c r="AB1214" s="18" t="s">
        <v>3193</v>
      </c>
      <c r="AC1214" s="7"/>
      <c r="AD1214" s="7"/>
      <c r="AE1214" s="7">
        <v>144270</v>
      </c>
      <c r="AF1214" s="7">
        <v>144.27000000000001</v>
      </c>
      <c r="AG1214" s="7">
        <v>3838000</v>
      </c>
      <c r="AJ1214" s="10"/>
      <c r="AK1214" s="10"/>
      <c r="AL1214" s="10"/>
    </row>
    <row r="1215" spans="1:38" ht="22" customHeight="1" x14ac:dyDescent="0.3">
      <c r="A1215" s="2">
        <v>43330</v>
      </c>
      <c r="B1215" s="3" t="s">
        <v>212</v>
      </c>
      <c r="C1215" s="3" t="s">
        <v>624</v>
      </c>
      <c r="D1215" s="4" t="s">
        <v>49</v>
      </c>
      <c r="E1215" s="3" t="s">
        <v>44</v>
      </c>
      <c r="F1215" s="3" t="s">
        <v>33</v>
      </c>
      <c r="G1215" s="4" t="s">
        <v>49</v>
      </c>
      <c r="H1215" s="4" t="s">
        <v>49</v>
      </c>
      <c r="I1215" s="3" t="s">
        <v>625</v>
      </c>
      <c r="J1215" s="3" t="s">
        <v>77</v>
      </c>
      <c r="K1215" s="3" t="s">
        <v>78</v>
      </c>
      <c r="L1215" s="3" t="s">
        <v>68</v>
      </c>
      <c r="M1215" s="3" t="s">
        <v>33</v>
      </c>
      <c r="N1215" s="4" t="s">
        <v>49</v>
      </c>
      <c r="O1215" s="4" t="s">
        <v>49</v>
      </c>
      <c r="P1215" s="3" t="s">
        <v>79</v>
      </c>
      <c r="Q1215" s="3" t="s">
        <v>586</v>
      </c>
      <c r="R1215" s="3" t="s">
        <v>67</v>
      </c>
      <c r="S1215" s="3" t="s">
        <v>68</v>
      </c>
      <c r="T1215" s="3" t="s">
        <v>69</v>
      </c>
      <c r="U1215" s="3" t="s">
        <v>70</v>
      </c>
      <c r="V1215" s="3" t="s">
        <v>43</v>
      </c>
      <c r="W1215" s="3" t="s">
        <v>44</v>
      </c>
      <c r="X1215" s="3" t="s">
        <v>45</v>
      </c>
      <c r="Y1215" s="3" t="s">
        <v>46</v>
      </c>
      <c r="Z1215" s="3" t="s">
        <v>82</v>
      </c>
      <c r="AA1215" s="3" t="s">
        <v>1333</v>
      </c>
      <c r="AB1215" s="18" t="s">
        <v>3193</v>
      </c>
      <c r="AC1215" s="10"/>
      <c r="AD1215" s="10"/>
      <c r="AE1215" s="4">
        <v>22050</v>
      </c>
      <c r="AF1215" s="4">
        <v>22.05</v>
      </c>
      <c r="AG1215" s="4">
        <v>587000</v>
      </c>
      <c r="AJ1215" s="7"/>
      <c r="AK1215" s="7"/>
      <c r="AL1215" s="7"/>
    </row>
    <row r="1216" spans="1:38" ht="22" customHeight="1" x14ac:dyDescent="0.3">
      <c r="A1216" s="5">
        <v>43330</v>
      </c>
      <c r="B1216" s="6" t="s">
        <v>212</v>
      </c>
      <c r="C1216" s="6" t="s">
        <v>624</v>
      </c>
      <c r="D1216" s="7" t="s">
        <v>49</v>
      </c>
      <c r="E1216" s="6" t="s">
        <v>44</v>
      </c>
      <c r="F1216" s="6" t="s">
        <v>33</v>
      </c>
      <c r="G1216" s="7" t="s">
        <v>49</v>
      </c>
      <c r="H1216" s="7" t="s">
        <v>49</v>
      </c>
      <c r="I1216" s="6" t="s">
        <v>625</v>
      </c>
      <c r="J1216" s="6" t="s">
        <v>77</v>
      </c>
      <c r="K1216" s="6" t="s">
        <v>78</v>
      </c>
      <c r="L1216" s="6" t="s">
        <v>68</v>
      </c>
      <c r="M1216" s="6" t="s">
        <v>33</v>
      </c>
      <c r="N1216" s="7" t="s">
        <v>49</v>
      </c>
      <c r="O1216" s="7" t="s">
        <v>49</v>
      </c>
      <c r="P1216" s="6" t="s">
        <v>79</v>
      </c>
      <c r="Q1216" s="6" t="s">
        <v>586</v>
      </c>
      <c r="R1216" s="6" t="s">
        <v>67</v>
      </c>
      <c r="S1216" s="6" t="s">
        <v>68</v>
      </c>
      <c r="T1216" s="6" t="s">
        <v>69</v>
      </c>
      <c r="U1216" s="6" t="s">
        <v>70</v>
      </c>
      <c r="V1216" s="6" t="s">
        <v>43</v>
      </c>
      <c r="W1216" s="6" t="s">
        <v>44</v>
      </c>
      <c r="X1216" s="6" t="s">
        <v>45</v>
      </c>
      <c r="Y1216" s="6" t="s">
        <v>46</v>
      </c>
      <c r="Z1216" s="6" t="s">
        <v>82</v>
      </c>
      <c r="AA1216" s="6" t="s">
        <v>1342</v>
      </c>
      <c r="AB1216" s="18" t="s">
        <v>3193</v>
      </c>
      <c r="AC1216" s="7"/>
      <c r="AD1216" s="7"/>
      <c r="AE1216" s="7">
        <v>22050</v>
      </c>
      <c r="AF1216" s="7">
        <v>22.05</v>
      </c>
      <c r="AG1216" s="7">
        <v>587000</v>
      </c>
      <c r="AJ1216" s="10"/>
      <c r="AK1216" s="10"/>
      <c r="AL1216" s="10"/>
    </row>
    <row r="1217" spans="1:38" ht="22" customHeight="1" x14ac:dyDescent="0.3">
      <c r="A1217" s="2">
        <v>43328</v>
      </c>
      <c r="B1217" s="3" t="s">
        <v>50</v>
      </c>
      <c r="C1217" s="3" t="s">
        <v>84</v>
      </c>
      <c r="D1217" s="3" t="s">
        <v>85</v>
      </c>
      <c r="E1217" s="3" t="s">
        <v>44</v>
      </c>
      <c r="F1217" s="3" t="s">
        <v>33</v>
      </c>
      <c r="G1217" s="4" t="s">
        <v>49</v>
      </c>
      <c r="H1217" s="4" t="s">
        <v>49</v>
      </c>
      <c r="I1217" s="3" t="s">
        <v>86</v>
      </c>
      <c r="J1217" s="3" t="s">
        <v>87</v>
      </c>
      <c r="K1217" s="4" t="s">
        <v>49</v>
      </c>
      <c r="L1217" s="3" t="s">
        <v>61</v>
      </c>
      <c r="M1217" s="4" t="s">
        <v>49</v>
      </c>
      <c r="N1217" s="4" t="s">
        <v>49</v>
      </c>
      <c r="O1217" s="4" t="s">
        <v>49</v>
      </c>
      <c r="P1217" s="3" t="s">
        <v>946</v>
      </c>
      <c r="Q1217" s="3" t="s">
        <v>39</v>
      </c>
      <c r="R1217" s="3" t="s">
        <v>60</v>
      </c>
      <c r="S1217" s="3" t="s">
        <v>61</v>
      </c>
      <c r="T1217" s="3" t="s">
        <v>62</v>
      </c>
      <c r="U1217" s="3" t="s">
        <v>56</v>
      </c>
      <c r="V1217" s="3" t="s">
        <v>90</v>
      </c>
      <c r="W1217" s="3" t="s">
        <v>44</v>
      </c>
      <c r="X1217" s="3" t="s">
        <v>91</v>
      </c>
      <c r="Y1217" s="3" t="s">
        <v>46</v>
      </c>
      <c r="Z1217" s="3" t="s">
        <v>92</v>
      </c>
      <c r="AA1217" s="3" t="s">
        <v>947</v>
      </c>
      <c r="AB1217" s="12" t="str">
        <f>IF(ISNUMBER(SEARCH("DMS",AA1217)),"Dimethyl Sulfate",IF(ISNUMBER(SEARCH("2,4-XILIDIN",AA1217)),"2,4-Xylidine",IF(ISNUMBER(SEARCH("GALIGAN",AA1217)),"Oxyfluorfen",IF(ISNUMBER(SEARCH("DIMETHYLAMINE",AA1217)),"Dimethylamine",IF(ISNUMBER(SEARCH("ORTHOFORMATE",AA1217)),"Trimethyl orthoformate",IF(ISNUMBER(SEARCH("NOVALURON",AA1217)),"Novaluron",IF(ISNUMBER(SEARCH("DIMETHYL SULPHATE",AA1217)),"Dimethyl Sulphate",IF(ISNUMBER(SEARCH("ALTAPYNE",AA1217)),"Acid Based Co-Emulsifier",IF(ISNUMBER(SEARCH("METHANESULFONYL",AA1217)),"Methanesulfonyl chloride",IF(ISNUMBER(SEARCH("METHYL FORMATE",AA1217)),"Methanoate",IF(ISNUMBER(SEARCH("FLUEN",AA1217)),"Fluensulfone","FIX IT")))))))))))</f>
        <v>Trimethyl orthoformate</v>
      </c>
      <c r="AC1217" s="10"/>
      <c r="AD1217" s="10"/>
      <c r="AE1217" s="4">
        <v>16760</v>
      </c>
      <c r="AF1217" s="4">
        <v>16.760000000000002</v>
      </c>
      <c r="AG1217" s="4">
        <v>152000</v>
      </c>
      <c r="AJ1217" s="7"/>
      <c r="AK1217" s="7"/>
      <c r="AL1217" s="7"/>
    </row>
    <row r="1218" spans="1:38" ht="22" customHeight="1" x14ac:dyDescent="0.3">
      <c r="A1218" s="5">
        <v>43328</v>
      </c>
      <c r="B1218" s="6" t="s">
        <v>50</v>
      </c>
      <c r="C1218" s="6" t="s">
        <v>32</v>
      </c>
      <c r="D1218" s="7" t="s">
        <v>49</v>
      </c>
      <c r="E1218" s="7" t="s">
        <v>49</v>
      </c>
      <c r="F1218" s="6" t="s">
        <v>33</v>
      </c>
      <c r="G1218" s="7" t="s">
        <v>49</v>
      </c>
      <c r="H1218" s="7" t="s">
        <v>49</v>
      </c>
      <c r="I1218" s="6" t="s">
        <v>34</v>
      </c>
      <c r="J1218" s="6" t="s">
        <v>507</v>
      </c>
      <c r="K1218" s="7" t="s">
        <v>49</v>
      </c>
      <c r="L1218" s="6" t="s">
        <v>307</v>
      </c>
      <c r="M1218" s="7" t="s">
        <v>49</v>
      </c>
      <c r="N1218" s="7" t="s">
        <v>49</v>
      </c>
      <c r="O1218" s="7" t="s">
        <v>49</v>
      </c>
      <c r="P1218" s="6" t="s">
        <v>158</v>
      </c>
      <c r="Q1218" s="6" t="s">
        <v>39</v>
      </c>
      <c r="R1218" s="6" t="s">
        <v>106</v>
      </c>
      <c r="S1218" s="6" t="s">
        <v>61</v>
      </c>
      <c r="T1218" s="6" t="s">
        <v>107</v>
      </c>
      <c r="U1218" s="6" t="s">
        <v>56</v>
      </c>
      <c r="V1218" s="6" t="s">
        <v>43</v>
      </c>
      <c r="W1218" s="6" t="s">
        <v>44</v>
      </c>
      <c r="X1218" s="6" t="s">
        <v>45</v>
      </c>
      <c r="Y1218" s="6" t="s">
        <v>46</v>
      </c>
      <c r="Z1218" s="6" t="s">
        <v>159</v>
      </c>
      <c r="AA1218" s="6" t="s">
        <v>1343</v>
      </c>
      <c r="AB1218" s="12" t="str">
        <f t="shared" ref="AB1218:AB1231" si="265">IF(ISNUMBER(SEARCH("CARBENDAZIM",AA1218)),"Carbendazim",IF(ISNUMBER(SEARCH("4-D",AA1218)),"2,4-Dichlorophenoxyacetic acid",IF(ISNUMBER(SEARCH("RIDOVER",AA1218)),"Glyphosate",IF(ISNUMBER(SEARCH("POQUER",AA1218)),"Clethodim",IF(ISNUMBER(SEARCH("LITER",AA1218)),"Imidacloprid",IF(ISNUMBER(SEARCH("PYRINEX",AA1218)),"Chlorpyrifos",IF(ISNUMBER(SEARCH("ORBIT",AA1218)),"Omethoate",IF(ISNUMBER(SEARCH("HEXARON",AA1218)),"Diuron",IF(ISNUMBER(SEARCH("ISOPROPYLAMINE",AA1218)),"Isopropylamine",IF(ISNUMBER(SEARCH("GLYPHOSATE",AA1218)),"Glyphosate",IF(ISNUMBER(SEARCH("MANCOZEB",AA1218)),"Mancozeb Indofil",IF(ISNUMBER(SEARCH("PARAQUAT",AA1218)),"Paraquat",IF(ISNUMBER(SEARCH("CAROMAX",AA1218)),"Aromatic Solvent Mixture",IF(ISNUMBER(SEARCH("BUTIRON",AA1218)),"Tebuthiuron",IF(ISNUMBER(SEARCH("VORAZ",AA1218)),"Methomyl",IF(ISNUMBER(SEARCH("IMIDACLOPRID",AA1218)),"Imidacloprid",IF(ISNUMBER(SEARCH("2 4 D",AA1218)),"2,4-Dichlorophenoxyacetic acid",IF(ISNUMBER(SEARCH("IMIDACL",AA1218)),"Imidacloprid",IF(ISNUMBER(SEARCH("DIUREX",AA1218)),"Diuron",IF(ISNUMBER(SEARCH("RAPEL",AA1218)),"Acephate","fix it"))))))))))))))))))))</f>
        <v>Glyphosate</v>
      </c>
      <c r="AC1218" s="7"/>
      <c r="AD1218" s="7"/>
      <c r="AE1218" s="7">
        <v>139320.01</v>
      </c>
      <c r="AF1218" s="7">
        <v>139.32</v>
      </c>
      <c r="AG1218" s="7">
        <v>945000</v>
      </c>
      <c r="AJ1218" s="10"/>
      <c r="AK1218" s="10"/>
      <c r="AL1218" s="10"/>
    </row>
    <row r="1219" spans="1:38" ht="22" customHeight="1" x14ac:dyDescent="0.3">
      <c r="A1219" s="2">
        <v>43328</v>
      </c>
      <c r="B1219" s="3" t="s">
        <v>50</v>
      </c>
      <c r="C1219" s="3" t="s">
        <v>32</v>
      </c>
      <c r="D1219" s="4" t="s">
        <v>49</v>
      </c>
      <c r="E1219" s="4" t="s">
        <v>49</v>
      </c>
      <c r="F1219" s="3" t="s">
        <v>33</v>
      </c>
      <c r="G1219" s="4" t="s">
        <v>49</v>
      </c>
      <c r="H1219" s="4" t="s">
        <v>49</v>
      </c>
      <c r="I1219" s="3" t="s">
        <v>34</v>
      </c>
      <c r="J1219" s="3" t="s">
        <v>739</v>
      </c>
      <c r="K1219" s="3" t="s">
        <v>335</v>
      </c>
      <c r="L1219" s="3" t="s">
        <v>97</v>
      </c>
      <c r="M1219" s="4" t="s">
        <v>49</v>
      </c>
      <c r="N1219" s="4" t="s">
        <v>49</v>
      </c>
      <c r="O1219" s="4" t="s">
        <v>49</v>
      </c>
      <c r="P1219" s="3" t="s">
        <v>842</v>
      </c>
      <c r="Q1219" s="3" t="s">
        <v>39</v>
      </c>
      <c r="R1219" s="3" t="s">
        <v>337</v>
      </c>
      <c r="S1219" s="3" t="s">
        <v>97</v>
      </c>
      <c r="T1219" s="3" t="s">
        <v>338</v>
      </c>
      <c r="U1219" s="3" t="s">
        <v>99</v>
      </c>
      <c r="V1219" s="3" t="s">
        <v>43</v>
      </c>
      <c r="W1219" s="3" t="s">
        <v>44</v>
      </c>
      <c r="X1219" s="3" t="s">
        <v>45</v>
      </c>
      <c r="Y1219" s="3" t="s">
        <v>46</v>
      </c>
      <c r="Z1219" s="3" t="s">
        <v>339</v>
      </c>
      <c r="AA1219" s="3" t="s">
        <v>1344</v>
      </c>
      <c r="AB1219" s="12" t="s">
        <v>3142</v>
      </c>
      <c r="AC1219" s="10"/>
      <c r="AD1219" s="10"/>
      <c r="AE1219" s="4">
        <v>13094</v>
      </c>
      <c r="AF1219" s="4">
        <v>13.09</v>
      </c>
      <c r="AG1219" s="4">
        <v>42900</v>
      </c>
      <c r="AJ1219" s="7"/>
      <c r="AK1219" s="7"/>
      <c r="AL1219" s="7"/>
    </row>
    <row r="1220" spans="1:38" ht="22" customHeight="1" x14ac:dyDescent="0.3">
      <c r="A1220" s="5">
        <v>43327</v>
      </c>
      <c r="B1220" s="6" t="s">
        <v>50</v>
      </c>
      <c r="C1220" s="6" t="s">
        <v>32</v>
      </c>
      <c r="D1220" s="7" t="s">
        <v>49</v>
      </c>
      <c r="E1220" s="7" t="s">
        <v>49</v>
      </c>
      <c r="F1220" s="6" t="s">
        <v>33</v>
      </c>
      <c r="G1220" s="7" t="s">
        <v>49</v>
      </c>
      <c r="H1220" s="7" t="s">
        <v>49</v>
      </c>
      <c r="I1220" s="6" t="s">
        <v>34</v>
      </c>
      <c r="J1220" s="6" t="s">
        <v>614</v>
      </c>
      <c r="K1220" s="7" t="s">
        <v>49</v>
      </c>
      <c r="L1220" s="6" t="s">
        <v>61</v>
      </c>
      <c r="M1220" s="7" t="s">
        <v>49</v>
      </c>
      <c r="N1220" s="7" t="s">
        <v>49</v>
      </c>
      <c r="O1220" s="7" t="s">
        <v>49</v>
      </c>
      <c r="P1220" s="6" t="s">
        <v>615</v>
      </c>
      <c r="Q1220" s="6" t="s">
        <v>39</v>
      </c>
      <c r="R1220" s="6" t="s">
        <v>151</v>
      </c>
      <c r="S1220" s="6" t="s">
        <v>149</v>
      </c>
      <c r="T1220" s="6" t="s">
        <v>152</v>
      </c>
      <c r="U1220" s="6" t="s">
        <v>42</v>
      </c>
      <c r="V1220" s="6" t="s">
        <v>43</v>
      </c>
      <c r="W1220" s="6" t="s">
        <v>44</v>
      </c>
      <c r="X1220" s="6" t="s">
        <v>45</v>
      </c>
      <c r="Y1220" s="6" t="s">
        <v>46</v>
      </c>
      <c r="Z1220" s="6" t="s">
        <v>936</v>
      </c>
      <c r="AA1220" s="6" t="s">
        <v>1345</v>
      </c>
      <c r="AB1220" s="12" t="str">
        <f t="shared" si="265"/>
        <v>Aromatic Solvent Mixture</v>
      </c>
      <c r="AC1220" s="7"/>
      <c r="AD1220" s="7"/>
      <c r="AE1220" s="7">
        <v>60840</v>
      </c>
      <c r="AF1220" s="7">
        <v>60.84</v>
      </c>
      <c r="AG1220" s="6" t="s">
        <v>49</v>
      </c>
      <c r="AJ1220" s="10"/>
      <c r="AK1220" s="10"/>
      <c r="AL1220" s="10"/>
    </row>
    <row r="1221" spans="1:38" ht="22" customHeight="1" x14ac:dyDescent="0.3">
      <c r="A1221" s="2">
        <v>43327</v>
      </c>
      <c r="B1221" s="3" t="s">
        <v>31</v>
      </c>
      <c r="C1221" s="3" t="s">
        <v>32</v>
      </c>
      <c r="D1221" s="4" t="s">
        <v>49</v>
      </c>
      <c r="E1221" s="4" t="s">
        <v>49</v>
      </c>
      <c r="F1221" s="3" t="s">
        <v>33</v>
      </c>
      <c r="G1221" s="4" t="s">
        <v>49</v>
      </c>
      <c r="H1221" s="4" t="s">
        <v>49</v>
      </c>
      <c r="I1221" s="3" t="s">
        <v>34</v>
      </c>
      <c r="J1221" s="3" t="s">
        <v>35</v>
      </c>
      <c r="K1221" s="3" t="s">
        <v>36</v>
      </c>
      <c r="L1221" s="3" t="s">
        <v>37</v>
      </c>
      <c r="M1221" s="3" t="s">
        <v>33</v>
      </c>
      <c r="N1221" s="4" t="s">
        <v>49</v>
      </c>
      <c r="O1221" s="4" t="s">
        <v>49</v>
      </c>
      <c r="P1221" s="3" t="s">
        <v>38</v>
      </c>
      <c r="Q1221" s="3" t="s">
        <v>39</v>
      </c>
      <c r="R1221" s="3" t="s">
        <v>40</v>
      </c>
      <c r="S1221" s="3" t="s">
        <v>37</v>
      </c>
      <c r="T1221" s="3" t="s">
        <v>41</v>
      </c>
      <c r="U1221" s="3" t="s">
        <v>42</v>
      </c>
      <c r="V1221" s="3" t="s">
        <v>43</v>
      </c>
      <c r="W1221" s="3" t="s">
        <v>44</v>
      </c>
      <c r="X1221" s="3" t="s">
        <v>45</v>
      </c>
      <c r="Y1221" s="3" t="s">
        <v>46</v>
      </c>
      <c r="Z1221" s="3" t="s">
        <v>938</v>
      </c>
      <c r="AA1221" s="3" t="s">
        <v>1346</v>
      </c>
      <c r="AB1221" s="12" t="str">
        <f t="shared" si="265"/>
        <v>2,4-Dichlorophenoxyacetic acid</v>
      </c>
      <c r="AC1221" s="10"/>
      <c r="AD1221" s="10"/>
      <c r="AE1221" s="4">
        <v>55680</v>
      </c>
      <c r="AF1221" s="4">
        <v>55.68</v>
      </c>
      <c r="AG1221" s="4">
        <v>152000</v>
      </c>
      <c r="AJ1221" s="7"/>
      <c r="AK1221" s="7"/>
      <c r="AL1221" s="7"/>
    </row>
    <row r="1222" spans="1:38" ht="22" customHeight="1" x14ac:dyDescent="0.3">
      <c r="A1222" s="2">
        <v>43326</v>
      </c>
      <c r="B1222" s="3" t="s">
        <v>50</v>
      </c>
      <c r="C1222" s="3" t="s">
        <v>84</v>
      </c>
      <c r="D1222" s="3" t="s">
        <v>85</v>
      </c>
      <c r="E1222" s="3" t="s">
        <v>44</v>
      </c>
      <c r="F1222" s="3" t="s">
        <v>33</v>
      </c>
      <c r="G1222" s="4" t="s">
        <v>49</v>
      </c>
      <c r="H1222" s="4" t="s">
        <v>49</v>
      </c>
      <c r="I1222" s="3" t="s">
        <v>86</v>
      </c>
      <c r="J1222" s="3" t="s">
        <v>1264</v>
      </c>
      <c r="K1222" s="3" t="s">
        <v>1265</v>
      </c>
      <c r="L1222" s="3" t="s">
        <v>113</v>
      </c>
      <c r="M1222" s="4" t="s">
        <v>49</v>
      </c>
      <c r="N1222" s="4" t="s">
        <v>49</v>
      </c>
      <c r="O1222" s="4" t="s">
        <v>49</v>
      </c>
      <c r="P1222" s="3" t="s">
        <v>1266</v>
      </c>
      <c r="Q1222" s="3" t="s">
        <v>39</v>
      </c>
      <c r="R1222" s="3" t="s">
        <v>1267</v>
      </c>
      <c r="S1222" s="3" t="s">
        <v>113</v>
      </c>
      <c r="T1222" s="3" t="s">
        <v>1268</v>
      </c>
      <c r="U1222" s="3" t="s">
        <v>117</v>
      </c>
      <c r="V1222" s="3" t="s">
        <v>90</v>
      </c>
      <c r="W1222" s="3" t="s">
        <v>44</v>
      </c>
      <c r="X1222" s="3" t="s">
        <v>91</v>
      </c>
      <c r="Y1222" s="3" t="s">
        <v>46</v>
      </c>
      <c r="Z1222" s="3" t="s">
        <v>1269</v>
      </c>
      <c r="AA1222" s="3" t="s">
        <v>1351</v>
      </c>
      <c r="AB1222" s="12" t="s">
        <v>3189</v>
      </c>
      <c r="AC1222" s="10"/>
      <c r="AD1222" s="10"/>
      <c r="AE1222" s="4">
        <v>102060</v>
      </c>
      <c r="AF1222" s="4">
        <v>102.06</v>
      </c>
      <c r="AG1222" s="4">
        <v>2445000</v>
      </c>
      <c r="AJ1222" s="10"/>
      <c r="AK1222" s="10"/>
      <c r="AL1222" s="10"/>
    </row>
    <row r="1223" spans="1:38" ht="22" customHeight="1" x14ac:dyDescent="0.3">
      <c r="A1223" s="5">
        <v>43325</v>
      </c>
      <c r="B1223" s="6" t="s">
        <v>31</v>
      </c>
      <c r="C1223" s="6" t="s">
        <v>32</v>
      </c>
      <c r="D1223" s="7" t="s">
        <v>49</v>
      </c>
      <c r="E1223" s="7" t="s">
        <v>49</v>
      </c>
      <c r="F1223" s="6" t="s">
        <v>33</v>
      </c>
      <c r="G1223" s="7" t="s">
        <v>49</v>
      </c>
      <c r="H1223" s="7" t="s">
        <v>49</v>
      </c>
      <c r="I1223" s="6" t="s">
        <v>34</v>
      </c>
      <c r="J1223" s="6" t="s">
        <v>35</v>
      </c>
      <c r="K1223" s="6" t="s">
        <v>36</v>
      </c>
      <c r="L1223" s="6" t="s">
        <v>37</v>
      </c>
      <c r="M1223" s="6" t="s">
        <v>33</v>
      </c>
      <c r="N1223" s="7" t="s">
        <v>49</v>
      </c>
      <c r="O1223" s="7" t="s">
        <v>49</v>
      </c>
      <c r="P1223" s="6" t="s">
        <v>38</v>
      </c>
      <c r="Q1223" s="6" t="s">
        <v>39</v>
      </c>
      <c r="R1223" s="6" t="s">
        <v>40</v>
      </c>
      <c r="S1223" s="6" t="s">
        <v>37</v>
      </c>
      <c r="T1223" s="6" t="s">
        <v>41</v>
      </c>
      <c r="U1223" s="6" t="s">
        <v>42</v>
      </c>
      <c r="V1223" s="6" t="s">
        <v>43</v>
      </c>
      <c r="W1223" s="6" t="s">
        <v>44</v>
      </c>
      <c r="X1223" s="6" t="s">
        <v>45</v>
      </c>
      <c r="Y1223" s="6" t="s">
        <v>46</v>
      </c>
      <c r="Z1223" s="6" t="s">
        <v>1352</v>
      </c>
      <c r="AA1223" s="6" t="s">
        <v>1353</v>
      </c>
      <c r="AB1223" s="12" t="str">
        <f>IF(ISNUMBER(SEARCH("2,4 D",AA1223)),"2,4-Dichlorophenoxyacetic acid",IF(ISNUMBER(SEARCH("ACIDO",AA1223)),"2,4-Dichlorophenoxyacetic acid",IF(ISNUMBER(SEARCH("NAPHTHA",AA1223)),"Aromatic Solvent Mixture",IF(ISNUMBER(SEARCH("DIMETHYLAMINE",AA1223)),"Dimethylamine",IF(ISNUMBER(SEARCH("DIMETILAMINA",AA1223)),"Dimethylamine",IF(ISNUMBER(SEARCH("JUMP",AA1223)),"Diuron",IF(ISNUMBER(SEARCH("2-AMINO-2,3-DIMETHYL BUTYRAMIDE",AA1223)),"Herbicide Amine Intermediate",IF(ISNUMBER(SEARCH("TEBUTHIURON",AA1223)),"Tebuthiuron","FIXIT"))))))))</f>
        <v>2,4-Dichlorophenoxyacetic acid</v>
      </c>
      <c r="AC1223" s="7"/>
      <c r="AD1223" s="7"/>
      <c r="AE1223" s="7">
        <v>147620</v>
      </c>
      <c r="AF1223" s="7">
        <v>147.62</v>
      </c>
      <c r="AG1223" s="7">
        <v>403000</v>
      </c>
      <c r="AJ1223" s="7"/>
      <c r="AK1223" s="7"/>
      <c r="AL1223" s="7"/>
    </row>
    <row r="1224" spans="1:38" ht="22" customHeight="1" x14ac:dyDescent="0.3">
      <c r="A1224" s="2">
        <v>43325</v>
      </c>
      <c r="B1224" s="3" t="s">
        <v>31</v>
      </c>
      <c r="C1224" s="3" t="s">
        <v>32</v>
      </c>
      <c r="D1224" s="4" t="s">
        <v>49</v>
      </c>
      <c r="E1224" s="4" t="s">
        <v>49</v>
      </c>
      <c r="F1224" s="3" t="s">
        <v>33</v>
      </c>
      <c r="G1224" s="4" t="s">
        <v>49</v>
      </c>
      <c r="H1224" s="4" t="s">
        <v>49</v>
      </c>
      <c r="I1224" s="3" t="s">
        <v>34</v>
      </c>
      <c r="J1224" s="3" t="s">
        <v>65</v>
      </c>
      <c r="K1224" s="4" t="s">
        <v>49</v>
      </c>
      <c r="L1224" s="4" t="s">
        <v>49</v>
      </c>
      <c r="M1224" s="3" t="s">
        <v>33</v>
      </c>
      <c r="N1224" s="4" t="s">
        <v>49</v>
      </c>
      <c r="O1224" s="4" t="s">
        <v>49</v>
      </c>
      <c r="P1224" s="3" t="s">
        <v>66</v>
      </c>
      <c r="Q1224" s="3" t="s">
        <v>39</v>
      </c>
      <c r="R1224" s="3" t="s">
        <v>67</v>
      </c>
      <c r="S1224" s="3" t="s">
        <v>68</v>
      </c>
      <c r="T1224" s="3" t="s">
        <v>69</v>
      </c>
      <c r="U1224" s="3" t="s">
        <v>70</v>
      </c>
      <c r="V1224" s="3" t="s">
        <v>43</v>
      </c>
      <c r="W1224" s="3" t="s">
        <v>44</v>
      </c>
      <c r="X1224" s="3" t="s">
        <v>45</v>
      </c>
      <c r="Y1224" s="3" t="s">
        <v>46</v>
      </c>
      <c r="Z1224" s="3" t="s">
        <v>219</v>
      </c>
      <c r="AA1224" s="3" t="s">
        <v>1354</v>
      </c>
      <c r="AB1224" s="12" t="str">
        <f t="shared" si="265"/>
        <v>Diuron</v>
      </c>
      <c r="AC1224" s="10"/>
      <c r="AD1224" s="10"/>
      <c r="AE1224" s="4">
        <v>48348</v>
      </c>
      <c r="AF1224" s="4">
        <v>48.35</v>
      </c>
      <c r="AG1224" s="4">
        <v>297000</v>
      </c>
      <c r="AJ1224" s="10"/>
      <c r="AK1224" s="10"/>
      <c r="AL1224" s="10"/>
    </row>
    <row r="1225" spans="1:38" ht="22" customHeight="1" x14ac:dyDescent="0.3">
      <c r="A1225" s="5">
        <v>43325</v>
      </c>
      <c r="B1225" s="6" t="s">
        <v>31</v>
      </c>
      <c r="C1225" s="6" t="s">
        <v>32</v>
      </c>
      <c r="D1225" s="7" t="s">
        <v>49</v>
      </c>
      <c r="E1225" s="7" t="s">
        <v>49</v>
      </c>
      <c r="F1225" s="6" t="s">
        <v>33</v>
      </c>
      <c r="G1225" s="7" t="s">
        <v>49</v>
      </c>
      <c r="H1225" s="7" t="s">
        <v>49</v>
      </c>
      <c r="I1225" s="6" t="s">
        <v>34</v>
      </c>
      <c r="J1225" s="6" t="s">
        <v>35</v>
      </c>
      <c r="K1225" s="6" t="s">
        <v>36</v>
      </c>
      <c r="L1225" s="6" t="s">
        <v>37</v>
      </c>
      <c r="M1225" s="6" t="s">
        <v>33</v>
      </c>
      <c r="N1225" s="7" t="s">
        <v>49</v>
      </c>
      <c r="O1225" s="7" t="s">
        <v>49</v>
      </c>
      <c r="P1225" s="6" t="s">
        <v>38</v>
      </c>
      <c r="Q1225" s="6" t="s">
        <v>39</v>
      </c>
      <c r="R1225" s="6" t="s">
        <v>1064</v>
      </c>
      <c r="S1225" s="6" t="s">
        <v>133</v>
      </c>
      <c r="T1225" s="6" t="s">
        <v>1065</v>
      </c>
      <c r="U1225" s="6" t="s">
        <v>42</v>
      </c>
      <c r="V1225" s="6" t="s">
        <v>43</v>
      </c>
      <c r="W1225" s="6" t="s">
        <v>44</v>
      </c>
      <c r="X1225" s="6" t="s">
        <v>45</v>
      </c>
      <c r="Y1225" s="6" t="s">
        <v>46</v>
      </c>
      <c r="Z1225" s="6" t="s">
        <v>875</v>
      </c>
      <c r="AA1225" s="6" t="s">
        <v>1322</v>
      </c>
      <c r="AB1225" s="12" t="str">
        <f t="shared" ref="AB1225" si="266">IF(ISNUMBER(SEARCH("2,4 D",AA1223)),"2,4-Dichlorophenoxyacetic acid",IF(ISNUMBER(SEARCH("ACIDO",AA1223)),"2,4-Dichlorophenoxyacetic acid",IF(ISNUMBER(SEARCH("NAPHTHA",AA1223)),"Aromatic Solvent Mixture",IF(ISNUMBER(SEARCH("DIMETHYLAMINE",AA1223)),"Dimethylamine",IF(ISNUMBER(SEARCH("DIMETILAMINA",AA1223)),"Dimethylamine",IF(ISNUMBER(SEARCH("JUMP",AA1223)),"Diuron",IF(ISNUMBER(SEARCH(" 2-AMINO-2,3-DIMETHYL BUTYRAMIDE",AA1223)),"Herbicide Amine Intermediate",IF(ISNUMBER(SEARCH("TEBUTHIURON",AA1223)),"Tebuthiuron",IF(ISNUMBER(SEARCH("DMS",AA1223)),"Dimethyl Sulfate",IF(ISNUMBER(SEARCH("2,4-XILIDIN",AA1223)),"2,4-Xylidine","FIX IT"))))))))))</f>
        <v>2,4-Dichlorophenoxyacetic acid</v>
      </c>
      <c r="AC1225" s="7"/>
      <c r="AD1225" s="7"/>
      <c r="AE1225" s="7">
        <v>185580</v>
      </c>
      <c r="AF1225" s="7">
        <v>185.58</v>
      </c>
      <c r="AG1225" s="7">
        <v>1619000</v>
      </c>
      <c r="AJ1225" s="7"/>
      <c r="AK1225" s="7"/>
      <c r="AL1225" s="7"/>
    </row>
    <row r="1226" spans="1:38" ht="22" customHeight="1" x14ac:dyDescent="0.3">
      <c r="A1226" s="2">
        <v>43325</v>
      </c>
      <c r="B1226" s="3" t="s">
        <v>31</v>
      </c>
      <c r="C1226" s="3" t="s">
        <v>32</v>
      </c>
      <c r="D1226" s="4" t="s">
        <v>49</v>
      </c>
      <c r="E1226" s="4" t="s">
        <v>49</v>
      </c>
      <c r="F1226" s="3" t="s">
        <v>33</v>
      </c>
      <c r="G1226" s="4" t="s">
        <v>49</v>
      </c>
      <c r="H1226" s="4" t="s">
        <v>49</v>
      </c>
      <c r="I1226" s="3" t="s">
        <v>34</v>
      </c>
      <c r="J1226" s="3" t="s">
        <v>65</v>
      </c>
      <c r="K1226" s="4" t="s">
        <v>49</v>
      </c>
      <c r="L1226" s="4" t="s">
        <v>49</v>
      </c>
      <c r="M1226" s="3" t="s">
        <v>33</v>
      </c>
      <c r="N1226" s="4" t="s">
        <v>49</v>
      </c>
      <c r="O1226" s="4" t="s">
        <v>49</v>
      </c>
      <c r="P1226" s="3" t="s">
        <v>66</v>
      </c>
      <c r="Q1226" s="3" t="s">
        <v>39</v>
      </c>
      <c r="R1226" s="3" t="s">
        <v>67</v>
      </c>
      <c r="S1226" s="3" t="s">
        <v>68</v>
      </c>
      <c r="T1226" s="3" t="s">
        <v>69</v>
      </c>
      <c r="U1226" s="3" t="s">
        <v>70</v>
      </c>
      <c r="V1226" s="3" t="s">
        <v>43</v>
      </c>
      <c r="W1226" s="3" t="s">
        <v>44</v>
      </c>
      <c r="X1226" s="3" t="s">
        <v>45</v>
      </c>
      <c r="Y1226" s="3" t="s">
        <v>46</v>
      </c>
      <c r="Z1226" s="3" t="s">
        <v>73</v>
      </c>
      <c r="AA1226" s="3" t="s">
        <v>1355</v>
      </c>
      <c r="AB1226" s="18" t="s">
        <v>3193</v>
      </c>
      <c r="AC1226" s="10"/>
      <c r="AD1226" s="10"/>
      <c r="AE1226" s="4">
        <v>108417</v>
      </c>
      <c r="AF1226" s="4">
        <v>108.42</v>
      </c>
      <c r="AG1226" s="4">
        <v>1324000</v>
      </c>
      <c r="AJ1226" s="10"/>
      <c r="AK1226" s="10"/>
      <c r="AL1226" s="10"/>
    </row>
    <row r="1227" spans="1:38" ht="22" customHeight="1" x14ac:dyDescent="0.3">
      <c r="A1227" s="5">
        <v>43325</v>
      </c>
      <c r="B1227" s="6" t="s">
        <v>31</v>
      </c>
      <c r="C1227" s="6" t="s">
        <v>32</v>
      </c>
      <c r="D1227" s="7" t="s">
        <v>49</v>
      </c>
      <c r="E1227" s="7" t="s">
        <v>49</v>
      </c>
      <c r="F1227" s="6" t="s">
        <v>33</v>
      </c>
      <c r="G1227" s="7" t="s">
        <v>49</v>
      </c>
      <c r="H1227" s="7" t="s">
        <v>49</v>
      </c>
      <c r="I1227" s="6" t="s">
        <v>34</v>
      </c>
      <c r="J1227" s="6" t="s">
        <v>77</v>
      </c>
      <c r="K1227" s="6" t="s">
        <v>78</v>
      </c>
      <c r="L1227" s="6" t="s">
        <v>68</v>
      </c>
      <c r="M1227" s="6" t="s">
        <v>33</v>
      </c>
      <c r="N1227" s="7" t="s">
        <v>49</v>
      </c>
      <c r="O1227" s="7" t="s">
        <v>49</v>
      </c>
      <c r="P1227" s="6" t="s">
        <v>79</v>
      </c>
      <c r="Q1227" s="6" t="s">
        <v>39</v>
      </c>
      <c r="R1227" s="6" t="s">
        <v>135</v>
      </c>
      <c r="S1227" s="6" t="s">
        <v>136</v>
      </c>
      <c r="T1227" s="6" t="s">
        <v>137</v>
      </c>
      <c r="U1227" s="6" t="s">
        <v>42</v>
      </c>
      <c r="V1227" s="6" t="s">
        <v>43</v>
      </c>
      <c r="W1227" s="6" t="s">
        <v>44</v>
      </c>
      <c r="X1227" s="6" t="s">
        <v>45</v>
      </c>
      <c r="Y1227" s="6" t="s">
        <v>46</v>
      </c>
      <c r="Z1227" s="6" t="s">
        <v>440</v>
      </c>
      <c r="AA1227" s="6" t="s">
        <v>1356</v>
      </c>
      <c r="AB1227" s="12" t="s">
        <v>3147</v>
      </c>
      <c r="AC1227" s="7"/>
      <c r="AD1227" s="7"/>
      <c r="AE1227" s="7">
        <v>18242</v>
      </c>
      <c r="AF1227" s="7">
        <v>18.239999999999998</v>
      </c>
      <c r="AG1227" s="7">
        <v>7000000</v>
      </c>
      <c r="AJ1227" s="7"/>
      <c r="AK1227" s="7"/>
      <c r="AL1227" s="7"/>
    </row>
    <row r="1228" spans="1:38" ht="22" customHeight="1" x14ac:dyDescent="0.3">
      <c r="A1228" s="2">
        <v>43323</v>
      </c>
      <c r="B1228" s="3" t="s">
        <v>31</v>
      </c>
      <c r="C1228" s="3" t="s">
        <v>32</v>
      </c>
      <c r="D1228" s="4" t="s">
        <v>49</v>
      </c>
      <c r="E1228" s="4" t="s">
        <v>49</v>
      </c>
      <c r="F1228" s="3" t="s">
        <v>33</v>
      </c>
      <c r="G1228" s="4" t="s">
        <v>49</v>
      </c>
      <c r="H1228" s="4" t="s">
        <v>49</v>
      </c>
      <c r="I1228" s="3" t="s">
        <v>34</v>
      </c>
      <c r="J1228" s="3" t="s">
        <v>65</v>
      </c>
      <c r="K1228" s="4" t="s">
        <v>49</v>
      </c>
      <c r="L1228" s="4" t="s">
        <v>49</v>
      </c>
      <c r="M1228" s="3" t="s">
        <v>33</v>
      </c>
      <c r="N1228" s="4" t="s">
        <v>49</v>
      </c>
      <c r="O1228" s="4" t="s">
        <v>49</v>
      </c>
      <c r="P1228" s="3" t="s">
        <v>66</v>
      </c>
      <c r="Q1228" s="3" t="s">
        <v>39</v>
      </c>
      <c r="R1228" s="3" t="s">
        <v>67</v>
      </c>
      <c r="S1228" s="3" t="s">
        <v>68</v>
      </c>
      <c r="T1228" s="3" t="s">
        <v>69</v>
      </c>
      <c r="U1228" s="3" t="s">
        <v>70</v>
      </c>
      <c r="V1228" s="3" t="s">
        <v>43</v>
      </c>
      <c r="W1228" s="3" t="s">
        <v>44</v>
      </c>
      <c r="X1228" s="3" t="s">
        <v>45</v>
      </c>
      <c r="Y1228" s="3" t="s">
        <v>46</v>
      </c>
      <c r="Z1228" s="3" t="s">
        <v>73</v>
      </c>
      <c r="AA1228" s="3" t="s">
        <v>1357</v>
      </c>
      <c r="AB1228" s="12" t="s">
        <v>3158</v>
      </c>
      <c r="AC1228" s="10"/>
      <c r="AD1228" s="10"/>
      <c r="AE1228" s="4">
        <v>20790</v>
      </c>
      <c r="AF1228" s="4">
        <v>20.79</v>
      </c>
      <c r="AG1228" s="4">
        <v>254000</v>
      </c>
      <c r="AJ1228" s="10"/>
      <c r="AK1228" s="10"/>
      <c r="AL1228" s="10"/>
    </row>
    <row r="1229" spans="1:38" ht="22" customHeight="1" x14ac:dyDescent="0.3">
      <c r="A1229" s="5">
        <v>43323</v>
      </c>
      <c r="B1229" s="6" t="s">
        <v>31</v>
      </c>
      <c r="C1229" s="6" t="s">
        <v>32</v>
      </c>
      <c r="D1229" s="7" t="s">
        <v>49</v>
      </c>
      <c r="E1229" s="7" t="s">
        <v>49</v>
      </c>
      <c r="F1229" s="6" t="s">
        <v>33</v>
      </c>
      <c r="G1229" s="7" t="s">
        <v>49</v>
      </c>
      <c r="H1229" s="7" t="s">
        <v>49</v>
      </c>
      <c r="I1229" s="6" t="s">
        <v>34</v>
      </c>
      <c r="J1229" s="6" t="s">
        <v>77</v>
      </c>
      <c r="K1229" s="6" t="s">
        <v>78</v>
      </c>
      <c r="L1229" s="6" t="s">
        <v>68</v>
      </c>
      <c r="M1229" s="6" t="s">
        <v>33</v>
      </c>
      <c r="N1229" s="7" t="s">
        <v>49</v>
      </c>
      <c r="O1229" s="7" t="s">
        <v>49</v>
      </c>
      <c r="P1229" s="6" t="s">
        <v>79</v>
      </c>
      <c r="Q1229" s="6" t="s">
        <v>39</v>
      </c>
      <c r="R1229" s="6" t="s">
        <v>67</v>
      </c>
      <c r="S1229" s="6" t="s">
        <v>68</v>
      </c>
      <c r="T1229" s="6" t="s">
        <v>69</v>
      </c>
      <c r="U1229" s="6" t="s">
        <v>70</v>
      </c>
      <c r="V1229" s="6" t="s">
        <v>43</v>
      </c>
      <c r="W1229" s="6" t="s">
        <v>44</v>
      </c>
      <c r="X1229" s="6" t="s">
        <v>45</v>
      </c>
      <c r="Y1229" s="6" t="s">
        <v>46</v>
      </c>
      <c r="Z1229" s="6" t="s">
        <v>82</v>
      </c>
      <c r="AA1229" s="6" t="s">
        <v>1358</v>
      </c>
      <c r="AB1229" s="12" t="str">
        <f t="shared" si="265"/>
        <v>Methomyl</v>
      </c>
      <c r="AC1229" s="7"/>
      <c r="AD1229" s="7"/>
      <c r="AE1229" s="7">
        <v>19800</v>
      </c>
      <c r="AF1229" s="7">
        <v>19.8</v>
      </c>
      <c r="AG1229" s="7">
        <v>527000</v>
      </c>
      <c r="AJ1229" s="7"/>
      <c r="AK1229" s="7"/>
      <c r="AL1229" s="7"/>
    </row>
    <row r="1230" spans="1:38" ht="22" customHeight="1" x14ac:dyDescent="0.3">
      <c r="A1230" s="2">
        <v>43321</v>
      </c>
      <c r="B1230" s="3" t="s">
        <v>50</v>
      </c>
      <c r="C1230" s="3" t="s">
        <v>32</v>
      </c>
      <c r="D1230" s="4" t="s">
        <v>49</v>
      </c>
      <c r="E1230" s="4" t="s">
        <v>49</v>
      </c>
      <c r="F1230" s="3" t="s">
        <v>33</v>
      </c>
      <c r="G1230" s="4" t="s">
        <v>49</v>
      </c>
      <c r="H1230" s="4" t="s">
        <v>49</v>
      </c>
      <c r="I1230" s="3" t="s">
        <v>34</v>
      </c>
      <c r="J1230" s="3" t="s">
        <v>1052</v>
      </c>
      <c r="K1230" s="4" t="s">
        <v>49</v>
      </c>
      <c r="L1230" s="3" t="s">
        <v>61</v>
      </c>
      <c r="M1230" s="3" t="s">
        <v>33</v>
      </c>
      <c r="N1230" s="4" t="s">
        <v>49</v>
      </c>
      <c r="O1230" s="4" t="s">
        <v>49</v>
      </c>
      <c r="P1230" s="3" t="s">
        <v>1053</v>
      </c>
      <c r="Q1230" s="3" t="s">
        <v>39</v>
      </c>
      <c r="R1230" s="3" t="s">
        <v>60</v>
      </c>
      <c r="S1230" s="3" t="s">
        <v>61</v>
      </c>
      <c r="T1230" s="3" t="s">
        <v>62</v>
      </c>
      <c r="U1230" s="3" t="s">
        <v>56</v>
      </c>
      <c r="V1230" s="3" t="s">
        <v>43</v>
      </c>
      <c r="W1230" s="3" t="s">
        <v>44</v>
      </c>
      <c r="X1230" s="3" t="s">
        <v>45</v>
      </c>
      <c r="Y1230" s="3" t="s">
        <v>46</v>
      </c>
      <c r="Z1230" s="3" t="s">
        <v>403</v>
      </c>
      <c r="AA1230" s="3" t="s">
        <v>1359</v>
      </c>
      <c r="AB1230" s="12" t="s">
        <v>3141</v>
      </c>
      <c r="AC1230" s="10"/>
      <c r="AD1230" s="10"/>
      <c r="AE1230" s="4">
        <v>20120</v>
      </c>
      <c r="AF1230" s="4">
        <v>20.12</v>
      </c>
      <c r="AG1230" s="4">
        <v>177000</v>
      </c>
      <c r="AJ1230" s="10"/>
      <c r="AK1230" s="10"/>
      <c r="AL1230" s="10"/>
    </row>
    <row r="1231" spans="1:38" ht="22" customHeight="1" x14ac:dyDescent="0.3">
      <c r="A1231" s="5">
        <v>43321</v>
      </c>
      <c r="B1231" s="6" t="s">
        <v>212</v>
      </c>
      <c r="C1231" s="6" t="s">
        <v>213</v>
      </c>
      <c r="D1231" s="6" t="s">
        <v>214</v>
      </c>
      <c r="E1231" s="6" t="s">
        <v>97</v>
      </c>
      <c r="F1231" s="7" t="s">
        <v>49</v>
      </c>
      <c r="G1231" s="7" t="s">
        <v>49</v>
      </c>
      <c r="H1231" s="7" t="s">
        <v>49</v>
      </c>
      <c r="I1231" s="6" t="s">
        <v>215</v>
      </c>
      <c r="J1231" s="6" t="s">
        <v>65</v>
      </c>
      <c r="K1231" s="7" t="s">
        <v>49</v>
      </c>
      <c r="L1231" s="7" t="s">
        <v>49</v>
      </c>
      <c r="M1231" s="6" t="s">
        <v>33</v>
      </c>
      <c r="N1231" s="7" t="s">
        <v>49</v>
      </c>
      <c r="O1231" s="7" t="s">
        <v>49</v>
      </c>
      <c r="P1231" s="6" t="s">
        <v>66</v>
      </c>
      <c r="Q1231" s="6" t="s">
        <v>216</v>
      </c>
      <c r="R1231" s="6" t="s">
        <v>67</v>
      </c>
      <c r="S1231" s="6" t="s">
        <v>68</v>
      </c>
      <c r="T1231" s="6" t="s">
        <v>69</v>
      </c>
      <c r="U1231" s="6" t="s">
        <v>70</v>
      </c>
      <c r="V1231" s="6" t="s">
        <v>217</v>
      </c>
      <c r="W1231" s="6" t="s">
        <v>44</v>
      </c>
      <c r="X1231" s="6" t="s">
        <v>218</v>
      </c>
      <c r="Y1231" s="6" t="s">
        <v>46</v>
      </c>
      <c r="Z1231" s="6" t="s">
        <v>219</v>
      </c>
      <c r="AA1231" s="6" t="s">
        <v>1360</v>
      </c>
      <c r="AB1231" s="12" t="str">
        <f t="shared" si="265"/>
        <v>Diuron</v>
      </c>
      <c r="AC1231" s="7"/>
      <c r="AD1231" s="7"/>
      <c r="AE1231" s="7">
        <v>50580</v>
      </c>
      <c r="AF1231" s="7">
        <v>50.58</v>
      </c>
      <c r="AG1231" s="7">
        <v>311000</v>
      </c>
      <c r="AJ1231" s="7"/>
      <c r="AK1231" s="7"/>
      <c r="AL1231" s="7"/>
    </row>
    <row r="1232" spans="1:38" ht="22" customHeight="1" x14ac:dyDescent="0.3">
      <c r="A1232" s="2">
        <v>43321</v>
      </c>
      <c r="B1232" s="3" t="s">
        <v>50</v>
      </c>
      <c r="C1232" s="3" t="s">
        <v>32</v>
      </c>
      <c r="D1232" s="4" t="s">
        <v>49</v>
      </c>
      <c r="E1232" s="4" t="s">
        <v>49</v>
      </c>
      <c r="F1232" s="3" t="s">
        <v>33</v>
      </c>
      <c r="G1232" s="4" t="s">
        <v>49</v>
      </c>
      <c r="H1232" s="4" t="s">
        <v>49</v>
      </c>
      <c r="I1232" s="3" t="s">
        <v>34</v>
      </c>
      <c r="J1232" s="3" t="s">
        <v>507</v>
      </c>
      <c r="K1232" s="4" t="s">
        <v>49</v>
      </c>
      <c r="L1232" s="3" t="s">
        <v>307</v>
      </c>
      <c r="M1232" s="4" t="s">
        <v>49</v>
      </c>
      <c r="N1232" s="4" t="s">
        <v>49</v>
      </c>
      <c r="O1232" s="4" t="s">
        <v>49</v>
      </c>
      <c r="P1232" s="3" t="s">
        <v>158</v>
      </c>
      <c r="Q1232" s="3" t="s">
        <v>39</v>
      </c>
      <c r="R1232" s="3" t="s">
        <v>106</v>
      </c>
      <c r="S1232" s="3" t="s">
        <v>61</v>
      </c>
      <c r="T1232" s="3" t="s">
        <v>107</v>
      </c>
      <c r="U1232" s="3" t="s">
        <v>56</v>
      </c>
      <c r="V1232" s="3" t="s">
        <v>43</v>
      </c>
      <c r="W1232" s="3" t="s">
        <v>44</v>
      </c>
      <c r="X1232" s="3" t="s">
        <v>45</v>
      </c>
      <c r="Y1232" s="3" t="s">
        <v>46</v>
      </c>
      <c r="Z1232" s="3" t="s">
        <v>159</v>
      </c>
      <c r="AA1232" s="3" t="s">
        <v>1361</v>
      </c>
      <c r="AB1232" s="12" t="str">
        <f t="shared" ref="AB1232:AB1261" si="267">IF(ISNUMBER(SEARCH("CARBENDAZIM",AA1232)),"Carbendazim",IF(ISNUMBER(SEARCH("4-D",AA1232)),"2,4-Dichlorophenoxyacetic acid",IF(ISNUMBER(SEARCH("RIDOVER",AA1232)),"Glyphosate",IF(ISNUMBER(SEARCH("POQUER",AA1232)),"Clethodim",IF(ISNUMBER(SEARCH("LITER",AA1232)),"Imidacloprid",IF(ISNUMBER(SEARCH("PYRINEX",AA1232)),"Chlorpyrifos",IF(ISNUMBER(SEARCH("ORBIT",AA1232)),"Omethoate",IF(ISNUMBER(SEARCH("HEXARON",AA1232)),"Diuron",IF(ISNUMBER(SEARCH("ISOPROPYLAMINE",AA1232)),"Isopropylamine",IF(ISNUMBER(SEARCH("GLYPHOSATE",AA1232)),"Glyphosate",IF(ISNUMBER(SEARCH("MANCOZEB",AA1232)),"Mancozeb Indofil",IF(ISNUMBER(SEARCH("PARAQUAT",AA1232)),"Paraquat",IF(ISNUMBER(SEARCH("CAROMAX",AA1232)),"Aromatic Solvent Mixture",IF(ISNUMBER(SEARCH("BUTIRON",AA1232)),"Tebuthiuron",IF(ISNUMBER(SEARCH("VORAZ",AA1232)),"Methomyl",IF(ISNUMBER(SEARCH("IMIDACLOPRID",AA1232)),"Imidacloprid",IF(ISNUMBER(SEARCH("2 4 D",AA1232)),"2,4-Dichlorophenoxyacetic acid",IF(ISNUMBER(SEARCH("IMIDACL",AA1232)),"Imidacloprid",IF(ISNUMBER(SEARCH("DIUREX",AA1232)),"Diuron",IF(ISNUMBER(SEARCH("RAPEL",AA1232)),"Acephate","fix it"))))))))))))))))))))</f>
        <v>Glyphosate</v>
      </c>
      <c r="AC1232" s="10"/>
      <c r="AD1232" s="10"/>
      <c r="AE1232" s="4">
        <v>139320.01</v>
      </c>
      <c r="AF1232" s="4">
        <v>139.32</v>
      </c>
      <c r="AG1232" s="4">
        <v>945000</v>
      </c>
      <c r="AJ1232" s="10"/>
      <c r="AK1232" s="10"/>
      <c r="AL1232" s="10"/>
    </row>
    <row r="1233" spans="1:38" ht="22" customHeight="1" x14ac:dyDescent="0.3">
      <c r="A1233" s="5">
        <v>43321</v>
      </c>
      <c r="B1233" s="6" t="s">
        <v>50</v>
      </c>
      <c r="C1233" s="6" t="s">
        <v>32</v>
      </c>
      <c r="D1233" s="7" t="s">
        <v>49</v>
      </c>
      <c r="E1233" s="7" t="s">
        <v>49</v>
      </c>
      <c r="F1233" s="6" t="s">
        <v>33</v>
      </c>
      <c r="G1233" s="7" t="s">
        <v>49</v>
      </c>
      <c r="H1233" s="7" t="s">
        <v>49</v>
      </c>
      <c r="I1233" s="6" t="s">
        <v>34</v>
      </c>
      <c r="J1233" s="6" t="s">
        <v>739</v>
      </c>
      <c r="K1233" s="6" t="s">
        <v>335</v>
      </c>
      <c r="L1233" s="6" t="s">
        <v>97</v>
      </c>
      <c r="M1233" s="7" t="s">
        <v>49</v>
      </c>
      <c r="N1233" s="7" t="s">
        <v>49</v>
      </c>
      <c r="O1233" s="7" t="s">
        <v>49</v>
      </c>
      <c r="P1233" s="6" t="s">
        <v>842</v>
      </c>
      <c r="Q1233" s="6" t="s">
        <v>39</v>
      </c>
      <c r="R1233" s="6" t="s">
        <v>337</v>
      </c>
      <c r="S1233" s="6" t="s">
        <v>97</v>
      </c>
      <c r="T1233" s="6" t="s">
        <v>338</v>
      </c>
      <c r="U1233" s="6" t="s">
        <v>99</v>
      </c>
      <c r="V1233" s="6" t="s">
        <v>43</v>
      </c>
      <c r="W1233" s="6" t="s">
        <v>44</v>
      </c>
      <c r="X1233" s="6" t="s">
        <v>45</v>
      </c>
      <c r="Y1233" s="6" t="s">
        <v>46</v>
      </c>
      <c r="Z1233" s="6" t="s">
        <v>1362</v>
      </c>
      <c r="AA1233" s="6" t="s">
        <v>1363</v>
      </c>
      <c r="AB1233" s="12" t="s">
        <v>3142</v>
      </c>
      <c r="AC1233" s="7"/>
      <c r="AD1233" s="7"/>
      <c r="AE1233" s="7">
        <v>13094</v>
      </c>
      <c r="AF1233" s="7">
        <v>13.09</v>
      </c>
      <c r="AG1233" s="7">
        <v>32700</v>
      </c>
      <c r="AJ1233" s="7"/>
      <c r="AK1233" s="7"/>
      <c r="AL1233" s="7"/>
    </row>
    <row r="1234" spans="1:38" ht="22" customHeight="1" x14ac:dyDescent="0.3">
      <c r="A1234" s="2">
        <v>43321</v>
      </c>
      <c r="B1234" s="3" t="s">
        <v>50</v>
      </c>
      <c r="C1234" s="3" t="s">
        <v>32</v>
      </c>
      <c r="D1234" s="4" t="s">
        <v>49</v>
      </c>
      <c r="E1234" s="4" t="s">
        <v>49</v>
      </c>
      <c r="F1234" s="3" t="s">
        <v>33</v>
      </c>
      <c r="G1234" s="4" t="s">
        <v>49</v>
      </c>
      <c r="H1234" s="4" t="s">
        <v>49</v>
      </c>
      <c r="I1234" s="3" t="s">
        <v>34</v>
      </c>
      <c r="J1234" s="3" t="s">
        <v>507</v>
      </c>
      <c r="K1234" s="4" t="s">
        <v>49</v>
      </c>
      <c r="L1234" s="3" t="s">
        <v>307</v>
      </c>
      <c r="M1234" s="4" t="s">
        <v>49</v>
      </c>
      <c r="N1234" s="4" t="s">
        <v>49</v>
      </c>
      <c r="O1234" s="4" t="s">
        <v>49</v>
      </c>
      <c r="P1234" s="3" t="s">
        <v>158</v>
      </c>
      <c r="Q1234" s="3" t="s">
        <v>39</v>
      </c>
      <c r="R1234" s="3" t="s">
        <v>106</v>
      </c>
      <c r="S1234" s="3" t="s">
        <v>61</v>
      </c>
      <c r="T1234" s="3" t="s">
        <v>107</v>
      </c>
      <c r="U1234" s="3" t="s">
        <v>56</v>
      </c>
      <c r="V1234" s="3" t="s">
        <v>43</v>
      </c>
      <c r="W1234" s="3" t="s">
        <v>44</v>
      </c>
      <c r="X1234" s="3" t="s">
        <v>45</v>
      </c>
      <c r="Y1234" s="3" t="s">
        <v>46</v>
      </c>
      <c r="Z1234" s="3" t="s">
        <v>159</v>
      </c>
      <c r="AA1234" s="3" t="s">
        <v>1361</v>
      </c>
      <c r="AB1234" s="12" t="str">
        <f t="shared" si="267"/>
        <v>Glyphosate</v>
      </c>
      <c r="AC1234" s="10"/>
      <c r="AD1234" s="10"/>
      <c r="AE1234" s="4">
        <v>116100</v>
      </c>
      <c r="AF1234" s="4">
        <v>116.1</v>
      </c>
      <c r="AG1234" s="4">
        <v>788000</v>
      </c>
      <c r="AJ1234" s="10"/>
      <c r="AK1234" s="10"/>
      <c r="AL1234" s="10"/>
    </row>
    <row r="1235" spans="1:38" ht="22" customHeight="1" x14ac:dyDescent="0.3">
      <c r="A1235" s="5">
        <v>43319</v>
      </c>
      <c r="B1235" s="6" t="s">
        <v>50</v>
      </c>
      <c r="C1235" s="6" t="s">
        <v>84</v>
      </c>
      <c r="D1235" s="6" t="s">
        <v>85</v>
      </c>
      <c r="E1235" s="6" t="s">
        <v>44</v>
      </c>
      <c r="F1235" s="6" t="s">
        <v>33</v>
      </c>
      <c r="G1235" s="7" t="s">
        <v>49</v>
      </c>
      <c r="H1235" s="7" t="s">
        <v>49</v>
      </c>
      <c r="I1235" s="6" t="s">
        <v>86</v>
      </c>
      <c r="J1235" s="6" t="s">
        <v>769</v>
      </c>
      <c r="K1235" s="7" t="s">
        <v>49</v>
      </c>
      <c r="L1235" s="6" t="s">
        <v>61</v>
      </c>
      <c r="M1235" s="6" t="s">
        <v>770</v>
      </c>
      <c r="N1235" s="7">
        <v>2539385563.1900001</v>
      </c>
      <c r="O1235" s="7" t="s">
        <v>49</v>
      </c>
      <c r="P1235" s="6" t="s">
        <v>771</v>
      </c>
      <c r="Q1235" s="6" t="s">
        <v>39</v>
      </c>
      <c r="R1235" s="6" t="s">
        <v>60</v>
      </c>
      <c r="S1235" s="6" t="s">
        <v>61</v>
      </c>
      <c r="T1235" s="6" t="s">
        <v>62</v>
      </c>
      <c r="U1235" s="6" t="s">
        <v>56</v>
      </c>
      <c r="V1235" s="6" t="s">
        <v>90</v>
      </c>
      <c r="W1235" s="6" t="s">
        <v>44</v>
      </c>
      <c r="X1235" s="6" t="s">
        <v>91</v>
      </c>
      <c r="Y1235" s="6" t="s">
        <v>46</v>
      </c>
      <c r="Z1235" s="6" t="s">
        <v>410</v>
      </c>
      <c r="AA1235" s="6" t="s">
        <v>1364</v>
      </c>
      <c r="AB1235" s="18" t="s">
        <v>3193</v>
      </c>
      <c r="AC1235" s="7"/>
      <c r="AD1235" s="7"/>
      <c r="AE1235" s="7">
        <v>22088</v>
      </c>
      <c r="AF1235" s="7">
        <v>22.09</v>
      </c>
      <c r="AG1235" s="7">
        <v>32000</v>
      </c>
      <c r="AJ1235" s="7"/>
      <c r="AK1235" s="7"/>
      <c r="AL1235" s="7"/>
    </row>
    <row r="1236" spans="1:38" ht="22" customHeight="1" x14ac:dyDescent="0.3">
      <c r="A1236" s="2">
        <v>43319</v>
      </c>
      <c r="B1236" s="3" t="s">
        <v>50</v>
      </c>
      <c r="C1236" s="3" t="s">
        <v>84</v>
      </c>
      <c r="D1236" s="3" t="s">
        <v>85</v>
      </c>
      <c r="E1236" s="3" t="s">
        <v>44</v>
      </c>
      <c r="F1236" s="3" t="s">
        <v>33</v>
      </c>
      <c r="G1236" s="4" t="s">
        <v>49</v>
      </c>
      <c r="H1236" s="4" t="s">
        <v>49</v>
      </c>
      <c r="I1236" s="3" t="s">
        <v>86</v>
      </c>
      <c r="J1236" s="3" t="s">
        <v>902</v>
      </c>
      <c r="K1236" s="4" t="s">
        <v>49</v>
      </c>
      <c r="L1236" s="4" t="s">
        <v>49</v>
      </c>
      <c r="M1236" s="4" t="s">
        <v>49</v>
      </c>
      <c r="N1236" s="4" t="s">
        <v>49</v>
      </c>
      <c r="O1236" s="4" t="s">
        <v>49</v>
      </c>
      <c r="P1236" s="3" t="s">
        <v>903</v>
      </c>
      <c r="Q1236" s="3" t="s">
        <v>39</v>
      </c>
      <c r="R1236" s="3" t="s">
        <v>60</v>
      </c>
      <c r="S1236" s="3" t="s">
        <v>61</v>
      </c>
      <c r="T1236" s="3" t="s">
        <v>62</v>
      </c>
      <c r="U1236" s="3" t="s">
        <v>56</v>
      </c>
      <c r="V1236" s="3" t="s">
        <v>90</v>
      </c>
      <c r="W1236" s="3" t="s">
        <v>44</v>
      </c>
      <c r="X1236" s="3" t="s">
        <v>91</v>
      </c>
      <c r="Y1236" s="3" t="s">
        <v>46</v>
      </c>
      <c r="Z1236" s="3" t="s">
        <v>1365</v>
      </c>
      <c r="AA1236" s="19" t="s">
        <v>1366</v>
      </c>
      <c r="AB1236" s="12" t="s">
        <v>3196</v>
      </c>
      <c r="AC1236" s="10"/>
      <c r="AD1236" s="10"/>
      <c r="AE1236" s="4">
        <v>50000</v>
      </c>
      <c r="AF1236" s="4">
        <v>50</v>
      </c>
      <c r="AG1236" s="4">
        <v>1769000</v>
      </c>
      <c r="AJ1236" s="10"/>
      <c r="AK1236" s="10"/>
      <c r="AL1236" s="10"/>
    </row>
    <row r="1237" spans="1:38" ht="22" customHeight="1" x14ac:dyDescent="0.3">
      <c r="A1237" s="5">
        <v>43318</v>
      </c>
      <c r="B1237" s="6" t="s">
        <v>31</v>
      </c>
      <c r="C1237" s="6" t="s">
        <v>32</v>
      </c>
      <c r="D1237" s="7" t="s">
        <v>49</v>
      </c>
      <c r="E1237" s="7" t="s">
        <v>49</v>
      </c>
      <c r="F1237" s="6" t="s">
        <v>33</v>
      </c>
      <c r="G1237" s="7" t="s">
        <v>49</v>
      </c>
      <c r="H1237" s="7" t="s">
        <v>49</v>
      </c>
      <c r="I1237" s="6" t="s">
        <v>34</v>
      </c>
      <c r="J1237" s="6" t="s">
        <v>65</v>
      </c>
      <c r="K1237" s="7" t="s">
        <v>49</v>
      </c>
      <c r="L1237" s="7" t="s">
        <v>49</v>
      </c>
      <c r="M1237" s="6" t="s">
        <v>33</v>
      </c>
      <c r="N1237" s="7" t="s">
        <v>49</v>
      </c>
      <c r="O1237" s="7" t="s">
        <v>49</v>
      </c>
      <c r="P1237" s="6" t="s">
        <v>66</v>
      </c>
      <c r="Q1237" s="6" t="s">
        <v>39</v>
      </c>
      <c r="R1237" s="6" t="s">
        <v>67</v>
      </c>
      <c r="S1237" s="6" t="s">
        <v>68</v>
      </c>
      <c r="T1237" s="6" t="s">
        <v>69</v>
      </c>
      <c r="U1237" s="6" t="s">
        <v>70</v>
      </c>
      <c r="V1237" s="6" t="s">
        <v>43</v>
      </c>
      <c r="W1237" s="6" t="s">
        <v>44</v>
      </c>
      <c r="X1237" s="6" t="s">
        <v>45</v>
      </c>
      <c r="Y1237" s="6" t="s">
        <v>46</v>
      </c>
      <c r="Z1237" s="6" t="s">
        <v>73</v>
      </c>
      <c r="AA1237" s="6" t="s">
        <v>1367</v>
      </c>
      <c r="AB1237" s="12" t="str">
        <f t="shared" si="267"/>
        <v>Clethodim</v>
      </c>
      <c r="AC1237" s="7"/>
      <c r="AD1237" s="7"/>
      <c r="AE1237" s="7">
        <v>22179</v>
      </c>
      <c r="AF1237" s="7">
        <v>22.18</v>
      </c>
      <c r="AG1237" s="7">
        <v>271000</v>
      </c>
      <c r="AJ1237" s="7"/>
      <c r="AK1237" s="7"/>
      <c r="AL1237" s="7"/>
    </row>
    <row r="1238" spans="1:38" ht="22" customHeight="1" x14ac:dyDescent="0.3">
      <c r="A1238" s="2">
        <v>43318</v>
      </c>
      <c r="B1238" s="3" t="s">
        <v>31</v>
      </c>
      <c r="C1238" s="3" t="s">
        <v>32</v>
      </c>
      <c r="D1238" s="4" t="s">
        <v>49</v>
      </c>
      <c r="E1238" s="4" t="s">
        <v>49</v>
      </c>
      <c r="F1238" s="3" t="s">
        <v>33</v>
      </c>
      <c r="G1238" s="4" t="s">
        <v>49</v>
      </c>
      <c r="H1238" s="4" t="s">
        <v>49</v>
      </c>
      <c r="I1238" s="3" t="s">
        <v>34</v>
      </c>
      <c r="J1238" s="3" t="s">
        <v>65</v>
      </c>
      <c r="K1238" s="4" t="s">
        <v>49</v>
      </c>
      <c r="L1238" s="4" t="s">
        <v>49</v>
      </c>
      <c r="M1238" s="3" t="s">
        <v>33</v>
      </c>
      <c r="N1238" s="4" t="s">
        <v>49</v>
      </c>
      <c r="O1238" s="4" t="s">
        <v>49</v>
      </c>
      <c r="P1238" s="3" t="s">
        <v>66</v>
      </c>
      <c r="Q1238" s="3" t="s">
        <v>39</v>
      </c>
      <c r="R1238" s="3" t="s">
        <v>67</v>
      </c>
      <c r="S1238" s="3" t="s">
        <v>68</v>
      </c>
      <c r="T1238" s="3" t="s">
        <v>69</v>
      </c>
      <c r="U1238" s="3" t="s">
        <v>70</v>
      </c>
      <c r="V1238" s="3" t="s">
        <v>43</v>
      </c>
      <c r="W1238" s="3" t="s">
        <v>44</v>
      </c>
      <c r="X1238" s="3" t="s">
        <v>45</v>
      </c>
      <c r="Y1238" s="3" t="s">
        <v>46</v>
      </c>
      <c r="Z1238" s="3" t="s">
        <v>73</v>
      </c>
      <c r="AA1238" s="3" t="s">
        <v>1368</v>
      </c>
      <c r="AB1238" s="12" t="str">
        <f t="shared" si="267"/>
        <v>Clethodim</v>
      </c>
      <c r="AC1238" s="10"/>
      <c r="AD1238" s="10"/>
      <c r="AE1238" s="4">
        <v>43979</v>
      </c>
      <c r="AF1238" s="4">
        <v>43.98</v>
      </c>
      <c r="AG1238" s="4">
        <v>537000</v>
      </c>
      <c r="AJ1238" s="10"/>
      <c r="AK1238" s="10"/>
      <c r="AL1238" s="10"/>
    </row>
    <row r="1239" spans="1:38" ht="22" customHeight="1" x14ac:dyDescent="0.3">
      <c r="A1239" s="5">
        <v>43318</v>
      </c>
      <c r="B1239" s="6" t="s">
        <v>31</v>
      </c>
      <c r="C1239" s="6" t="s">
        <v>32</v>
      </c>
      <c r="D1239" s="7" t="s">
        <v>49</v>
      </c>
      <c r="E1239" s="7" t="s">
        <v>49</v>
      </c>
      <c r="F1239" s="6" t="s">
        <v>33</v>
      </c>
      <c r="G1239" s="7" t="s">
        <v>49</v>
      </c>
      <c r="H1239" s="7" t="s">
        <v>49</v>
      </c>
      <c r="I1239" s="6" t="s">
        <v>34</v>
      </c>
      <c r="J1239" s="6" t="s">
        <v>65</v>
      </c>
      <c r="K1239" s="7" t="s">
        <v>49</v>
      </c>
      <c r="L1239" s="7" t="s">
        <v>49</v>
      </c>
      <c r="M1239" s="6" t="s">
        <v>33</v>
      </c>
      <c r="N1239" s="7" t="s">
        <v>49</v>
      </c>
      <c r="O1239" s="7" t="s">
        <v>49</v>
      </c>
      <c r="P1239" s="6" t="s">
        <v>66</v>
      </c>
      <c r="Q1239" s="6" t="s">
        <v>39</v>
      </c>
      <c r="R1239" s="6" t="s">
        <v>67</v>
      </c>
      <c r="S1239" s="6" t="s">
        <v>68</v>
      </c>
      <c r="T1239" s="6" t="s">
        <v>69</v>
      </c>
      <c r="U1239" s="6" t="s">
        <v>70</v>
      </c>
      <c r="V1239" s="6" t="s">
        <v>43</v>
      </c>
      <c r="W1239" s="6" t="s">
        <v>44</v>
      </c>
      <c r="X1239" s="6" t="s">
        <v>45</v>
      </c>
      <c r="Y1239" s="6" t="s">
        <v>46</v>
      </c>
      <c r="Z1239" s="6" t="s">
        <v>73</v>
      </c>
      <c r="AA1239" s="6" t="s">
        <v>1369</v>
      </c>
      <c r="AB1239" s="12" t="str">
        <f t="shared" si="267"/>
        <v>Clethodim</v>
      </c>
      <c r="AC1239" s="7"/>
      <c r="AD1239" s="7"/>
      <c r="AE1239" s="7">
        <v>51414</v>
      </c>
      <c r="AF1239" s="7">
        <v>51.41</v>
      </c>
      <c r="AG1239" s="7">
        <v>628000</v>
      </c>
      <c r="AJ1239" s="7"/>
      <c r="AK1239" s="7"/>
      <c r="AL1239" s="7"/>
    </row>
    <row r="1240" spans="1:38" ht="22" customHeight="1" x14ac:dyDescent="0.3">
      <c r="A1240" s="2">
        <v>43318</v>
      </c>
      <c r="B1240" s="3" t="s">
        <v>31</v>
      </c>
      <c r="C1240" s="3" t="s">
        <v>32</v>
      </c>
      <c r="D1240" s="4" t="s">
        <v>49</v>
      </c>
      <c r="E1240" s="4" t="s">
        <v>49</v>
      </c>
      <c r="F1240" s="3" t="s">
        <v>33</v>
      </c>
      <c r="G1240" s="4" t="s">
        <v>49</v>
      </c>
      <c r="H1240" s="4" t="s">
        <v>49</v>
      </c>
      <c r="I1240" s="3" t="s">
        <v>34</v>
      </c>
      <c r="J1240" s="3" t="s">
        <v>65</v>
      </c>
      <c r="K1240" s="4" t="s">
        <v>49</v>
      </c>
      <c r="L1240" s="4" t="s">
        <v>49</v>
      </c>
      <c r="M1240" s="3" t="s">
        <v>33</v>
      </c>
      <c r="N1240" s="4" t="s">
        <v>49</v>
      </c>
      <c r="O1240" s="4" t="s">
        <v>49</v>
      </c>
      <c r="P1240" s="3" t="s">
        <v>66</v>
      </c>
      <c r="Q1240" s="3" t="s">
        <v>39</v>
      </c>
      <c r="R1240" s="3" t="s">
        <v>67</v>
      </c>
      <c r="S1240" s="3" t="s">
        <v>68</v>
      </c>
      <c r="T1240" s="3" t="s">
        <v>69</v>
      </c>
      <c r="U1240" s="3" t="s">
        <v>70</v>
      </c>
      <c r="V1240" s="3" t="s">
        <v>43</v>
      </c>
      <c r="W1240" s="3" t="s">
        <v>44</v>
      </c>
      <c r="X1240" s="3" t="s">
        <v>45</v>
      </c>
      <c r="Y1240" s="3" t="s">
        <v>46</v>
      </c>
      <c r="Z1240" s="3" t="s">
        <v>1370</v>
      </c>
      <c r="AA1240" s="3" t="s">
        <v>1371</v>
      </c>
      <c r="AB1240" s="12" t="str">
        <f t="shared" si="267"/>
        <v>Clethodim</v>
      </c>
      <c r="AC1240" s="10"/>
      <c r="AD1240" s="10"/>
      <c r="AE1240" s="4">
        <v>65697</v>
      </c>
      <c r="AF1240" s="4">
        <v>65.7</v>
      </c>
      <c r="AG1240" s="4">
        <v>693000</v>
      </c>
      <c r="AJ1240" s="10"/>
      <c r="AK1240" s="10"/>
      <c r="AL1240" s="10"/>
    </row>
    <row r="1241" spans="1:38" ht="22" customHeight="1" x14ac:dyDescent="0.3">
      <c r="A1241" s="5">
        <v>43318</v>
      </c>
      <c r="B1241" s="6" t="s">
        <v>31</v>
      </c>
      <c r="C1241" s="6" t="s">
        <v>32</v>
      </c>
      <c r="D1241" s="7" t="s">
        <v>49</v>
      </c>
      <c r="E1241" s="7" t="s">
        <v>49</v>
      </c>
      <c r="F1241" s="6" t="s">
        <v>33</v>
      </c>
      <c r="G1241" s="7" t="s">
        <v>49</v>
      </c>
      <c r="H1241" s="7" t="s">
        <v>49</v>
      </c>
      <c r="I1241" s="6" t="s">
        <v>34</v>
      </c>
      <c r="J1241" s="6" t="s">
        <v>65</v>
      </c>
      <c r="K1241" s="7" t="s">
        <v>49</v>
      </c>
      <c r="L1241" s="7" t="s">
        <v>49</v>
      </c>
      <c r="M1241" s="6" t="s">
        <v>33</v>
      </c>
      <c r="N1241" s="7" t="s">
        <v>49</v>
      </c>
      <c r="O1241" s="7" t="s">
        <v>49</v>
      </c>
      <c r="P1241" s="6" t="s">
        <v>66</v>
      </c>
      <c r="Q1241" s="6" t="s">
        <v>39</v>
      </c>
      <c r="R1241" s="6" t="s">
        <v>67</v>
      </c>
      <c r="S1241" s="6" t="s">
        <v>68</v>
      </c>
      <c r="T1241" s="6" t="s">
        <v>69</v>
      </c>
      <c r="U1241" s="6" t="s">
        <v>70</v>
      </c>
      <c r="V1241" s="6" t="s">
        <v>43</v>
      </c>
      <c r="W1241" s="6" t="s">
        <v>44</v>
      </c>
      <c r="X1241" s="6" t="s">
        <v>45</v>
      </c>
      <c r="Y1241" s="6" t="s">
        <v>46</v>
      </c>
      <c r="Z1241" s="6" t="s">
        <v>1370</v>
      </c>
      <c r="AA1241" s="6" t="s">
        <v>1372</v>
      </c>
      <c r="AB1241" s="12" t="str">
        <f t="shared" si="267"/>
        <v>Clethodim</v>
      </c>
      <c r="AC1241" s="7"/>
      <c r="AD1241" s="7"/>
      <c r="AE1241" s="7">
        <v>23169</v>
      </c>
      <c r="AF1241" s="7">
        <v>23.17</v>
      </c>
      <c r="AG1241" s="7">
        <v>244000</v>
      </c>
      <c r="AJ1241" s="7"/>
      <c r="AK1241" s="7"/>
      <c r="AL1241" s="7"/>
    </row>
    <row r="1242" spans="1:38" ht="22" customHeight="1" x14ac:dyDescent="0.3">
      <c r="A1242" s="2">
        <v>43318</v>
      </c>
      <c r="B1242" s="3" t="s">
        <v>31</v>
      </c>
      <c r="C1242" s="3" t="s">
        <v>32</v>
      </c>
      <c r="D1242" s="4" t="s">
        <v>49</v>
      </c>
      <c r="E1242" s="4" t="s">
        <v>49</v>
      </c>
      <c r="F1242" s="3" t="s">
        <v>33</v>
      </c>
      <c r="G1242" s="4" t="s">
        <v>49</v>
      </c>
      <c r="H1242" s="4" t="s">
        <v>49</v>
      </c>
      <c r="I1242" s="3" t="s">
        <v>34</v>
      </c>
      <c r="J1242" s="3" t="s">
        <v>35</v>
      </c>
      <c r="K1242" s="3" t="s">
        <v>36</v>
      </c>
      <c r="L1242" s="3" t="s">
        <v>37</v>
      </c>
      <c r="M1242" s="3" t="s">
        <v>33</v>
      </c>
      <c r="N1242" s="4" t="s">
        <v>49</v>
      </c>
      <c r="O1242" s="4" t="s">
        <v>49</v>
      </c>
      <c r="P1242" s="3" t="s">
        <v>38</v>
      </c>
      <c r="Q1242" s="3" t="s">
        <v>39</v>
      </c>
      <c r="R1242" s="3" t="s">
        <v>40</v>
      </c>
      <c r="S1242" s="3" t="s">
        <v>37</v>
      </c>
      <c r="T1242" s="3" t="s">
        <v>41</v>
      </c>
      <c r="U1242" s="3" t="s">
        <v>42</v>
      </c>
      <c r="V1242" s="3" t="s">
        <v>43</v>
      </c>
      <c r="W1242" s="3" t="s">
        <v>44</v>
      </c>
      <c r="X1242" s="3" t="s">
        <v>45</v>
      </c>
      <c r="Y1242" s="3" t="s">
        <v>46</v>
      </c>
      <c r="Z1242" s="3" t="s">
        <v>938</v>
      </c>
      <c r="AA1242" s="3" t="s">
        <v>1373</v>
      </c>
      <c r="AB1242" s="12" t="str">
        <f t="shared" si="267"/>
        <v>2,4-Dichlorophenoxyacetic acid</v>
      </c>
      <c r="AC1242" s="10"/>
      <c r="AD1242" s="10"/>
      <c r="AE1242" s="4">
        <v>240039.99</v>
      </c>
      <c r="AF1242" s="4">
        <v>240.04</v>
      </c>
      <c r="AG1242" s="4">
        <v>655000</v>
      </c>
      <c r="AJ1242" s="10"/>
      <c r="AK1242" s="10"/>
      <c r="AL1242" s="10"/>
    </row>
    <row r="1243" spans="1:38" ht="22" customHeight="1" x14ac:dyDescent="0.3">
      <c r="A1243" s="5">
        <v>43318</v>
      </c>
      <c r="B1243" s="6" t="s">
        <v>31</v>
      </c>
      <c r="C1243" s="6" t="s">
        <v>32</v>
      </c>
      <c r="D1243" s="7" t="s">
        <v>49</v>
      </c>
      <c r="E1243" s="7" t="s">
        <v>49</v>
      </c>
      <c r="F1243" s="6" t="s">
        <v>33</v>
      </c>
      <c r="G1243" s="7" t="s">
        <v>49</v>
      </c>
      <c r="H1243" s="7" t="s">
        <v>49</v>
      </c>
      <c r="I1243" s="6" t="s">
        <v>34</v>
      </c>
      <c r="J1243" s="6" t="s">
        <v>65</v>
      </c>
      <c r="K1243" s="7" t="s">
        <v>49</v>
      </c>
      <c r="L1243" s="7" t="s">
        <v>49</v>
      </c>
      <c r="M1243" s="6" t="s">
        <v>33</v>
      </c>
      <c r="N1243" s="7" t="s">
        <v>49</v>
      </c>
      <c r="O1243" s="7" t="s">
        <v>49</v>
      </c>
      <c r="P1243" s="6" t="s">
        <v>66</v>
      </c>
      <c r="Q1243" s="6" t="s">
        <v>39</v>
      </c>
      <c r="R1243" s="6" t="s">
        <v>67</v>
      </c>
      <c r="S1243" s="6" t="s">
        <v>68</v>
      </c>
      <c r="T1243" s="6" t="s">
        <v>69</v>
      </c>
      <c r="U1243" s="6" t="s">
        <v>70</v>
      </c>
      <c r="V1243" s="6" t="s">
        <v>43</v>
      </c>
      <c r="W1243" s="6" t="s">
        <v>44</v>
      </c>
      <c r="X1243" s="6" t="s">
        <v>45</v>
      </c>
      <c r="Y1243" s="6" t="s">
        <v>46</v>
      </c>
      <c r="Z1243" s="6" t="s">
        <v>73</v>
      </c>
      <c r="AA1243" s="6" t="s">
        <v>1374</v>
      </c>
      <c r="AB1243" s="12" t="str">
        <f t="shared" si="267"/>
        <v>Clethodim</v>
      </c>
      <c r="AC1243" s="7"/>
      <c r="AD1243" s="7"/>
      <c r="AE1243" s="7">
        <v>13046</v>
      </c>
      <c r="AF1243" s="7">
        <v>13.05</v>
      </c>
      <c r="AG1243" s="7">
        <v>159000</v>
      </c>
      <c r="AJ1243" s="7"/>
      <c r="AK1243" s="7"/>
      <c r="AL1243" s="7"/>
    </row>
    <row r="1244" spans="1:38" ht="22" customHeight="1" x14ac:dyDescent="0.3">
      <c r="A1244" s="2">
        <v>43318</v>
      </c>
      <c r="B1244" s="3" t="s">
        <v>31</v>
      </c>
      <c r="C1244" s="3" t="s">
        <v>32</v>
      </c>
      <c r="D1244" s="4" t="s">
        <v>49</v>
      </c>
      <c r="E1244" s="4" t="s">
        <v>49</v>
      </c>
      <c r="F1244" s="3" t="s">
        <v>33</v>
      </c>
      <c r="G1244" s="4" t="s">
        <v>49</v>
      </c>
      <c r="H1244" s="4" t="s">
        <v>49</v>
      </c>
      <c r="I1244" s="3" t="s">
        <v>34</v>
      </c>
      <c r="J1244" s="3" t="s">
        <v>65</v>
      </c>
      <c r="K1244" s="4" t="s">
        <v>49</v>
      </c>
      <c r="L1244" s="4" t="s">
        <v>49</v>
      </c>
      <c r="M1244" s="3" t="s">
        <v>33</v>
      </c>
      <c r="N1244" s="4" t="s">
        <v>49</v>
      </c>
      <c r="O1244" s="4" t="s">
        <v>49</v>
      </c>
      <c r="P1244" s="3" t="s">
        <v>66</v>
      </c>
      <c r="Q1244" s="3" t="s">
        <v>39</v>
      </c>
      <c r="R1244" s="3" t="s">
        <v>67</v>
      </c>
      <c r="S1244" s="3" t="s">
        <v>68</v>
      </c>
      <c r="T1244" s="3" t="s">
        <v>69</v>
      </c>
      <c r="U1244" s="3" t="s">
        <v>70</v>
      </c>
      <c r="V1244" s="3" t="s">
        <v>43</v>
      </c>
      <c r="W1244" s="3" t="s">
        <v>44</v>
      </c>
      <c r="X1244" s="3" t="s">
        <v>45</v>
      </c>
      <c r="Y1244" s="3" t="s">
        <v>46</v>
      </c>
      <c r="Z1244" s="3" t="s">
        <v>73</v>
      </c>
      <c r="AA1244" s="3" t="s">
        <v>1375</v>
      </c>
      <c r="AB1244" s="12" t="str">
        <f t="shared" si="267"/>
        <v>Clethodim</v>
      </c>
      <c r="AC1244" s="10"/>
      <c r="AD1244" s="10"/>
      <c r="AE1244" s="4">
        <v>69019</v>
      </c>
      <c r="AF1244" s="4">
        <v>69.02</v>
      </c>
      <c r="AG1244" s="4">
        <v>843000</v>
      </c>
      <c r="AJ1244" s="7"/>
      <c r="AK1244" s="7"/>
      <c r="AL1244" s="7"/>
    </row>
    <row r="1245" spans="1:38" ht="22" customHeight="1" x14ac:dyDescent="0.3">
      <c r="A1245" s="5">
        <v>43318</v>
      </c>
      <c r="B1245" s="6" t="s">
        <v>31</v>
      </c>
      <c r="C1245" s="6" t="s">
        <v>32</v>
      </c>
      <c r="D1245" s="7" t="s">
        <v>49</v>
      </c>
      <c r="E1245" s="7" t="s">
        <v>49</v>
      </c>
      <c r="F1245" s="6" t="s">
        <v>33</v>
      </c>
      <c r="G1245" s="7" t="s">
        <v>49</v>
      </c>
      <c r="H1245" s="7" t="s">
        <v>49</v>
      </c>
      <c r="I1245" s="6" t="s">
        <v>34</v>
      </c>
      <c r="J1245" s="6" t="s">
        <v>65</v>
      </c>
      <c r="K1245" s="7" t="s">
        <v>49</v>
      </c>
      <c r="L1245" s="7" t="s">
        <v>49</v>
      </c>
      <c r="M1245" s="6" t="s">
        <v>33</v>
      </c>
      <c r="N1245" s="7" t="s">
        <v>49</v>
      </c>
      <c r="O1245" s="7" t="s">
        <v>49</v>
      </c>
      <c r="P1245" s="6" t="s">
        <v>66</v>
      </c>
      <c r="Q1245" s="6" t="s">
        <v>39</v>
      </c>
      <c r="R1245" s="6" t="s">
        <v>67</v>
      </c>
      <c r="S1245" s="6" t="s">
        <v>68</v>
      </c>
      <c r="T1245" s="6" t="s">
        <v>69</v>
      </c>
      <c r="U1245" s="6" t="s">
        <v>70</v>
      </c>
      <c r="V1245" s="6" t="s">
        <v>43</v>
      </c>
      <c r="W1245" s="6" t="s">
        <v>44</v>
      </c>
      <c r="X1245" s="6" t="s">
        <v>45</v>
      </c>
      <c r="Y1245" s="6" t="s">
        <v>46</v>
      </c>
      <c r="Z1245" s="6" t="s">
        <v>73</v>
      </c>
      <c r="AA1245" s="6" t="s">
        <v>1376</v>
      </c>
      <c r="AB1245" s="12" t="str">
        <f t="shared" si="267"/>
        <v>Clethodim</v>
      </c>
      <c r="AC1245" s="7"/>
      <c r="AD1245" s="7"/>
      <c r="AE1245" s="7">
        <v>23299</v>
      </c>
      <c r="AF1245" s="7">
        <v>23.3</v>
      </c>
      <c r="AG1245" s="7">
        <v>285000</v>
      </c>
      <c r="AJ1245" s="10"/>
      <c r="AK1245" s="10"/>
      <c r="AL1245" s="10"/>
    </row>
    <row r="1246" spans="1:38" ht="22" customHeight="1" x14ac:dyDescent="0.3">
      <c r="A1246" s="2">
        <v>43318</v>
      </c>
      <c r="B1246" s="3" t="s">
        <v>31</v>
      </c>
      <c r="C1246" s="3" t="s">
        <v>32</v>
      </c>
      <c r="D1246" s="4" t="s">
        <v>49</v>
      </c>
      <c r="E1246" s="4" t="s">
        <v>49</v>
      </c>
      <c r="F1246" s="3" t="s">
        <v>33</v>
      </c>
      <c r="G1246" s="4" t="s">
        <v>49</v>
      </c>
      <c r="H1246" s="4" t="s">
        <v>49</v>
      </c>
      <c r="I1246" s="3" t="s">
        <v>34</v>
      </c>
      <c r="J1246" s="3" t="s">
        <v>65</v>
      </c>
      <c r="K1246" s="4" t="s">
        <v>49</v>
      </c>
      <c r="L1246" s="4" t="s">
        <v>49</v>
      </c>
      <c r="M1246" s="3" t="s">
        <v>33</v>
      </c>
      <c r="N1246" s="4" t="s">
        <v>49</v>
      </c>
      <c r="O1246" s="4" t="s">
        <v>49</v>
      </c>
      <c r="P1246" s="3" t="s">
        <v>66</v>
      </c>
      <c r="Q1246" s="3" t="s">
        <v>39</v>
      </c>
      <c r="R1246" s="3" t="s">
        <v>67</v>
      </c>
      <c r="S1246" s="3" t="s">
        <v>68</v>
      </c>
      <c r="T1246" s="3" t="s">
        <v>69</v>
      </c>
      <c r="U1246" s="3" t="s">
        <v>70</v>
      </c>
      <c r="V1246" s="3" t="s">
        <v>43</v>
      </c>
      <c r="W1246" s="3" t="s">
        <v>44</v>
      </c>
      <c r="X1246" s="3" t="s">
        <v>45</v>
      </c>
      <c r="Y1246" s="3" t="s">
        <v>46</v>
      </c>
      <c r="Z1246" s="3" t="s">
        <v>73</v>
      </c>
      <c r="AA1246" s="3" t="s">
        <v>1377</v>
      </c>
      <c r="AB1246" s="12" t="str">
        <f t="shared" si="267"/>
        <v>Clethodim</v>
      </c>
      <c r="AC1246" s="10"/>
      <c r="AD1246" s="10"/>
      <c r="AE1246" s="4">
        <v>119966</v>
      </c>
      <c r="AF1246" s="4">
        <v>119.97</v>
      </c>
      <c r="AG1246" s="4">
        <v>1465000</v>
      </c>
      <c r="AJ1246" s="7"/>
      <c r="AK1246" s="7"/>
      <c r="AL1246" s="7"/>
    </row>
    <row r="1247" spans="1:38" ht="22" customHeight="1" x14ac:dyDescent="0.3">
      <c r="A1247" s="5">
        <v>43317</v>
      </c>
      <c r="B1247" s="6" t="s">
        <v>31</v>
      </c>
      <c r="C1247" s="6" t="s">
        <v>32</v>
      </c>
      <c r="D1247" s="7" t="s">
        <v>49</v>
      </c>
      <c r="E1247" s="7" t="s">
        <v>49</v>
      </c>
      <c r="F1247" s="6" t="s">
        <v>33</v>
      </c>
      <c r="G1247" s="7" t="s">
        <v>49</v>
      </c>
      <c r="H1247" s="7" t="s">
        <v>49</v>
      </c>
      <c r="I1247" s="6" t="s">
        <v>34</v>
      </c>
      <c r="J1247" s="6" t="s">
        <v>65</v>
      </c>
      <c r="K1247" s="6" t="s">
        <v>1378</v>
      </c>
      <c r="L1247" s="6" t="s">
        <v>664</v>
      </c>
      <c r="M1247" s="7" t="s">
        <v>49</v>
      </c>
      <c r="N1247" s="7" t="s">
        <v>49</v>
      </c>
      <c r="O1247" s="7" t="s">
        <v>49</v>
      </c>
      <c r="P1247" s="6" t="s">
        <v>1379</v>
      </c>
      <c r="Q1247" s="6" t="s">
        <v>39</v>
      </c>
      <c r="R1247" s="6" t="s">
        <v>67</v>
      </c>
      <c r="S1247" s="6" t="s">
        <v>68</v>
      </c>
      <c r="T1247" s="6" t="s">
        <v>69</v>
      </c>
      <c r="U1247" s="6" t="s">
        <v>70</v>
      </c>
      <c r="V1247" s="6" t="s">
        <v>43</v>
      </c>
      <c r="W1247" s="6" t="s">
        <v>44</v>
      </c>
      <c r="X1247" s="6" t="s">
        <v>45</v>
      </c>
      <c r="Y1247" s="6" t="s">
        <v>46</v>
      </c>
      <c r="Z1247" s="6" t="s">
        <v>1370</v>
      </c>
      <c r="AA1247" s="6" t="s">
        <v>1380</v>
      </c>
      <c r="AB1247" s="12" t="str">
        <f t="shared" si="267"/>
        <v>Clethodim</v>
      </c>
      <c r="AC1247" s="7"/>
      <c r="AD1247" s="7"/>
      <c r="AE1247" s="7">
        <v>67059</v>
      </c>
      <c r="AF1247" s="7">
        <v>67.06</v>
      </c>
      <c r="AG1247" s="7">
        <v>707000</v>
      </c>
      <c r="AJ1247" s="10"/>
      <c r="AK1247" s="10"/>
      <c r="AL1247" s="10"/>
    </row>
    <row r="1248" spans="1:38" ht="22" customHeight="1" x14ac:dyDescent="0.3">
      <c r="A1248" s="2">
        <v>43317</v>
      </c>
      <c r="B1248" s="3" t="s">
        <v>31</v>
      </c>
      <c r="C1248" s="3" t="s">
        <v>32</v>
      </c>
      <c r="D1248" s="4" t="s">
        <v>49</v>
      </c>
      <c r="E1248" s="4" t="s">
        <v>49</v>
      </c>
      <c r="F1248" s="3" t="s">
        <v>33</v>
      </c>
      <c r="G1248" s="4" t="s">
        <v>49</v>
      </c>
      <c r="H1248" s="4" t="s">
        <v>49</v>
      </c>
      <c r="I1248" s="3" t="s">
        <v>34</v>
      </c>
      <c r="J1248" s="3" t="s">
        <v>65</v>
      </c>
      <c r="K1248" s="3" t="s">
        <v>1378</v>
      </c>
      <c r="L1248" s="3" t="s">
        <v>664</v>
      </c>
      <c r="M1248" s="4" t="s">
        <v>49</v>
      </c>
      <c r="N1248" s="4" t="s">
        <v>49</v>
      </c>
      <c r="O1248" s="4" t="s">
        <v>49</v>
      </c>
      <c r="P1248" s="3" t="s">
        <v>1379</v>
      </c>
      <c r="Q1248" s="3" t="s">
        <v>39</v>
      </c>
      <c r="R1248" s="3" t="s">
        <v>67</v>
      </c>
      <c r="S1248" s="3" t="s">
        <v>68</v>
      </c>
      <c r="T1248" s="3" t="s">
        <v>69</v>
      </c>
      <c r="U1248" s="3" t="s">
        <v>70</v>
      </c>
      <c r="V1248" s="3" t="s">
        <v>43</v>
      </c>
      <c r="W1248" s="3" t="s">
        <v>44</v>
      </c>
      <c r="X1248" s="3" t="s">
        <v>45</v>
      </c>
      <c r="Y1248" s="3" t="s">
        <v>46</v>
      </c>
      <c r="Z1248" s="3" t="s">
        <v>73</v>
      </c>
      <c r="AA1248" s="3" t="s">
        <v>1381</v>
      </c>
      <c r="AB1248" s="12" t="str">
        <f t="shared" si="267"/>
        <v>Clethodim</v>
      </c>
      <c r="AC1248" s="10"/>
      <c r="AD1248" s="10"/>
      <c r="AE1248" s="4">
        <v>66359</v>
      </c>
      <c r="AF1248" s="4">
        <v>66.36</v>
      </c>
      <c r="AG1248" s="4">
        <v>810000</v>
      </c>
      <c r="AJ1248" s="7"/>
      <c r="AK1248" s="7"/>
      <c r="AL1248" s="7"/>
    </row>
    <row r="1249" spans="1:38" ht="22" customHeight="1" x14ac:dyDescent="0.3">
      <c r="A1249" s="5">
        <v>43317</v>
      </c>
      <c r="B1249" s="6" t="s">
        <v>31</v>
      </c>
      <c r="C1249" s="6" t="s">
        <v>32</v>
      </c>
      <c r="D1249" s="7" t="s">
        <v>49</v>
      </c>
      <c r="E1249" s="7" t="s">
        <v>49</v>
      </c>
      <c r="F1249" s="6" t="s">
        <v>33</v>
      </c>
      <c r="G1249" s="7" t="s">
        <v>49</v>
      </c>
      <c r="H1249" s="7" t="s">
        <v>49</v>
      </c>
      <c r="I1249" s="6" t="s">
        <v>34</v>
      </c>
      <c r="J1249" s="6" t="s">
        <v>65</v>
      </c>
      <c r="K1249" s="6" t="s">
        <v>1378</v>
      </c>
      <c r="L1249" s="6" t="s">
        <v>664</v>
      </c>
      <c r="M1249" s="7" t="s">
        <v>49</v>
      </c>
      <c r="N1249" s="7" t="s">
        <v>49</v>
      </c>
      <c r="O1249" s="7" t="s">
        <v>49</v>
      </c>
      <c r="P1249" s="6" t="s">
        <v>1379</v>
      </c>
      <c r="Q1249" s="6" t="s">
        <v>39</v>
      </c>
      <c r="R1249" s="6" t="s">
        <v>67</v>
      </c>
      <c r="S1249" s="6" t="s">
        <v>68</v>
      </c>
      <c r="T1249" s="6" t="s">
        <v>69</v>
      </c>
      <c r="U1249" s="6" t="s">
        <v>70</v>
      </c>
      <c r="V1249" s="6" t="s">
        <v>43</v>
      </c>
      <c r="W1249" s="6" t="s">
        <v>44</v>
      </c>
      <c r="X1249" s="6" t="s">
        <v>45</v>
      </c>
      <c r="Y1249" s="6" t="s">
        <v>46</v>
      </c>
      <c r="Z1249" s="6" t="s">
        <v>73</v>
      </c>
      <c r="AA1249" s="6" t="s">
        <v>1382</v>
      </c>
      <c r="AB1249" s="12" t="str">
        <f t="shared" si="267"/>
        <v>Clethodim</v>
      </c>
      <c r="AC1249" s="7"/>
      <c r="AD1249" s="7"/>
      <c r="AE1249" s="7">
        <v>66060</v>
      </c>
      <c r="AF1249" s="7">
        <v>66.06</v>
      </c>
      <c r="AG1249" s="7">
        <v>807000</v>
      </c>
      <c r="AJ1249" s="10"/>
      <c r="AK1249" s="10"/>
      <c r="AL1249" s="10"/>
    </row>
    <row r="1250" spans="1:38" ht="22" customHeight="1" x14ac:dyDescent="0.3">
      <c r="A1250" s="2">
        <v>43317</v>
      </c>
      <c r="B1250" s="3" t="s">
        <v>31</v>
      </c>
      <c r="C1250" s="3" t="s">
        <v>32</v>
      </c>
      <c r="D1250" s="4" t="s">
        <v>49</v>
      </c>
      <c r="E1250" s="4" t="s">
        <v>49</v>
      </c>
      <c r="F1250" s="3" t="s">
        <v>33</v>
      </c>
      <c r="G1250" s="4" t="s">
        <v>49</v>
      </c>
      <c r="H1250" s="4" t="s">
        <v>49</v>
      </c>
      <c r="I1250" s="3" t="s">
        <v>34</v>
      </c>
      <c r="J1250" s="3" t="s">
        <v>35</v>
      </c>
      <c r="K1250" s="3" t="s">
        <v>36</v>
      </c>
      <c r="L1250" s="3" t="s">
        <v>37</v>
      </c>
      <c r="M1250" s="3" t="s">
        <v>33</v>
      </c>
      <c r="N1250" s="4" t="s">
        <v>49</v>
      </c>
      <c r="O1250" s="4" t="s">
        <v>49</v>
      </c>
      <c r="P1250" s="3" t="s">
        <v>38</v>
      </c>
      <c r="Q1250" s="3" t="s">
        <v>39</v>
      </c>
      <c r="R1250" s="3" t="s">
        <v>40</v>
      </c>
      <c r="S1250" s="3" t="s">
        <v>37</v>
      </c>
      <c r="T1250" s="3" t="s">
        <v>41</v>
      </c>
      <c r="U1250" s="3" t="s">
        <v>42</v>
      </c>
      <c r="V1250" s="3" t="s">
        <v>43</v>
      </c>
      <c r="W1250" s="3" t="s">
        <v>44</v>
      </c>
      <c r="X1250" s="3" t="s">
        <v>45</v>
      </c>
      <c r="Y1250" s="3" t="s">
        <v>46</v>
      </c>
      <c r="Z1250" s="3" t="s">
        <v>1352</v>
      </c>
      <c r="AA1250" s="3" t="s">
        <v>1383</v>
      </c>
      <c r="AB1250" s="12" t="str">
        <f t="shared" si="267"/>
        <v>2,4-Dichlorophenoxyacetic acid</v>
      </c>
      <c r="AC1250" s="10"/>
      <c r="AD1250" s="10"/>
      <c r="AE1250" s="4">
        <v>166480</v>
      </c>
      <c r="AF1250" s="4">
        <v>166.48</v>
      </c>
      <c r="AG1250" s="4">
        <v>454000</v>
      </c>
      <c r="AJ1250" s="7"/>
      <c r="AK1250" s="7"/>
      <c r="AL1250" s="7"/>
    </row>
    <row r="1251" spans="1:38" ht="22" customHeight="1" x14ac:dyDescent="0.3">
      <c r="A1251" s="5">
        <v>43316</v>
      </c>
      <c r="B1251" s="6" t="s">
        <v>50</v>
      </c>
      <c r="C1251" s="6" t="s">
        <v>32</v>
      </c>
      <c r="D1251" s="7" t="s">
        <v>49</v>
      </c>
      <c r="E1251" s="7" t="s">
        <v>49</v>
      </c>
      <c r="F1251" s="6" t="s">
        <v>33</v>
      </c>
      <c r="G1251" s="7" t="s">
        <v>49</v>
      </c>
      <c r="H1251" s="7" t="s">
        <v>49</v>
      </c>
      <c r="I1251" s="6" t="s">
        <v>34</v>
      </c>
      <c r="J1251" s="6" t="s">
        <v>1087</v>
      </c>
      <c r="K1251" s="6" t="s">
        <v>1088</v>
      </c>
      <c r="L1251" s="6" t="s">
        <v>1089</v>
      </c>
      <c r="M1251" s="7" t="s">
        <v>49</v>
      </c>
      <c r="N1251" s="7" t="s">
        <v>49</v>
      </c>
      <c r="O1251" s="7" t="s">
        <v>49</v>
      </c>
      <c r="P1251" s="6" t="s">
        <v>1090</v>
      </c>
      <c r="Q1251" s="6" t="s">
        <v>39</v>
      </c>
      <c r="R1251" s="6" t="s">
        <v>60</v>
      </c>
      <c r="S1251" s="6" t="s">
        <v>61</v>
      </c>
      <c r="T1251" s="6" t="s">
        <v>62</v>
      </c>
      <c r="U1251" s="6" t="s">
        <v>56</v>
      </c>
      <c r="V1251" s="6" t="s">
        <v>43</v>
      </c>
      <c r="W1251" s="6" t="s">
        <v>44</v>
      </c>
      <c r="X1251" s="6" t="s">
        <v>45</v>
      </c>
      <c r="Y1251" s="6" t="s">
        <v>46</v>
      </c>
      <c r="Z1251" s="6" t="s">
        <v>418</v>
      </c>
      <c r="AA1251" s="6" t="s">
        <v>1384</v>
      </c>
      <c r="AB1251" s="12" t="s">
        <v>3135</v>
      </c>
      <c r="AC1251" s="7"/>
      <c r="AD1251" s="7"/>
      <c r="AE1251" s="7">
        <v>8048</v>
      </c>
      <c r="AF1251" s="7">
        <v>8.0500000000000007</v>
      </c>
      <c r="AG1251" s="7">
        <v>249000</v>
      </c>
      <c r="AJ1251" s="7"/>
      <c r="AK1251" s="7"/>
      <c r="AL1251" s="7"/>
    </row>
    <row r="1252" spans="1:38" ht="22" customHeight="1" x14ac:dyDescent="0.3">
      <c r="A1252" s="2">
        <v>43316</v>
      </c>
      <c r="B1252" s="3" t="s">
        <v>50</v>
      </c>
      <c r="C1252" s="3" t="s">
        <v>32</v>
      </c>
      <c r="D1252" s="4" t="s">
        <v>49</v>
      </c>
      <c r="E1252" s="4" t="s">
        <v>49</v>
      </c>
      <c r="F1252" s="3" t="s">
        <v>33</v>
      </c>
      <c r="G1252" s="4" t="s">
        <v>49</v>
      </c>
      <c r="H1252" s="4" t="s">
        <v>49</v>
      </c>
      <c r="I1252" s="3" t="s">
        <v>34</v>
      </c>
      <c r="J1252" s="3" t="s">
        <v>166</v>
      </c>
      <c r="K1252" s="4" t="s">
        <v>49</v>
      </c>
      <c r="L1252" s="3" t="s">
        <v>61</v>
      </c>
      <c r="M1252" s="4" t="s">
        <v>49</v>
      </c>
      <c r="N1252" s="4" t="s">
        <v>49</v>
      </c>
      <c r="O1252" s="4" t="s">
        <v>49</v>
      </c>
      <c r="P1252" s="3" t="s">
        <v>167</v>
      </c>
      <c r="Q1252" s="3" t="s">
        <v>39</v>
      </c>
      <c r="R1252" s="3" t="s">
        <v>168</v>
      </c>
      <c r="S1252" s="3" t="s">
        <v>61</v>
      </c>
      <c r="T1252" s="3" t="s">
        <v>169</v>
      </c>
      <c r="U1252" s="3" t="s">
        <v>56</v>
      </c>
      <c r="V1252" s="3" t="s">
        <v>43</v>
      </c>
      <c r="W1252" s="3" t="s">
        <v>44</v>
      </c>
      <c r="X1252" s="3" t="s">
        <v>45</v>
      </c>
      <c r="Y1252" s="3" t="s">
        <v>46</v>
      </c>
      <c r="Z1252" s="3" t="s">
        <v>170</v>
      </c>
      <c r="AA1252" s="3" t="s">
        <v>1385</v>
      </c>
      <c r="AB1252" s="12" t="str">
        <f t="shared" ref="AB1252" si="268">IF(ISNUMBER(SEARCH("2,4 D",AA1250)),"2,4-Dichlorophenoxyacetic acid",IF(ISNUMBER(SEARCH("ACIDO",AA1250)),"2,4-Dichlorophenoxyacetic acid",IF(ISNUMBER(SEARCH("NAPHTHA",AA1250)),"Aromatic Solvent Mixture",IF(ISNUMBER(SEARCH("DIMETHYLAMINE",AA1250)),"Dimethylamine",IF(ISNUMBER(SEARCH("DIMETILAMINA",AA1250)),"Dimethylamine",IF(ISNUMBER(SEARCH("JUMP",AA1250)),"Diuron",IF(ISNUMBER(SEARCH(" 2-AMINO-2,3-DIMETHYL BUTYRAMIDE",AA1250)),"Herbicide Amine Intermediate",IF(ISNUMBER(SEARCH("TEBUTHIURON",AA1250)),"Tebuthiuron",IF(ISNUMBER(SEARCH("DMS",AA1250)),"Dimethyl Sulfate",IF(ISNUMBER(SEARCH("2,4-XILIDIN",AA1250)),"2,4-Xylidine","FIX IT"))))))))))</f>
        <v>2,4-Dichlorophenoxyacetic acid</v>
      </c>
      <c r="AC1252" s="10"/>
      <c r="AD1252" s="10"/>
      <c r="AE1252" s="4">
        <v>66660</v>
      </c>
      <c r="AF1252" s="4">
        <v>66.66</v>
      </c>
      <c r="AG1252" s="4">
        <v>359000</v>
      </c>
      <c r="AJ1252" s="7"/>
      <c r="AK1252" s="7"/>
      <c r="AL1252" s="7"/>
    </row>
    <row r="1253" spans="1:38" ht="22" customHeight="1" x14ac:dyDescent="0.3">
      <c r="A1253" s="5">
        <v>43316</v>
      </c>
      <c r="B1253" s="6" t="s">
        <v>50</v>
      </c>
      <c r="C1253" s="6" t="s">
        <v>84</v>
      </c>
      <c r="D1253" s="6" t="s">
        <v>85</v>
      </c>
      <c r="E1253" s="6" t="s">
        <v>44</v>
      </c>
      <c r="F1253" s="6" t="s">
        <v>33</v>
      </c>
      <c r="G1253" s="7" t="s">
        <v>49</v>
      </c>
      <c r="H1253" s="7" t="s">
        <v>49</v>
      </c>
      <c r="I1253" s="6" t="s">
        <v>86</v>
      </c>
      <c r="J1253" s="6" t="s">
        <v>166</v>
      </c>
      <c r="K1253" s="7" t="s">
        <v>49</v>
      </c>
      <c r="L1253" s="6" t="s">
        <v>61</v>
      </c>
      <c r="M1253" s="7" t="s">
        <v>49</v>
      </c>
      <c r="N1253" s="7" t="s">
        <v>49</v>
      </c>
      <c r="O1253" s="7" t="s">
        <v>49</v>
      </c>
      <c r="P1253" s="6" t="s">
        <v>167</v>
      </c>
      <c r="Q1253" s="6" t="s">
        <v>39</v>
      </c>
      <c r="R1253" s="6" t="s">
        <v>106</v>
      </c>
      <c r="S1253" s="6" t="s">
        <v>61</v>
      </c>
      <c r="T1253" s="6" t="s">
        <v>107</v>
      </c>
      <c r="U1253" s="6" t="s">
        <v>56</v>
      </c>
      <c r="V1253" s="6" t="s">
        <v>90</v>
      </c>
      <c r="W1253" s="6" t="s">
        <v>44</v>
      </c>
      <c r="X1253" s="6" t="s">
        <v>91</v>
      </c>
      <c r="Y1253" s="6" t="s">
        <v>46</v>
      </c>
      <c r="Z1253" s="6" t="s">
        <v>1386</v>
      </c>
      <c r="AA1253" s="11" t="s">
        <v>1387</v>
      </c>
      <c r="AB1253" s="12" t="s">
        <v>3218</v>
      </c>
      <c r="AC1253" s="7"/>
      <c r="AD1253" s="7"/>
      <c r="AE1253" s="7">
        <v>19380</v>
      </c>
      <c r="AF1253" s="7">
        <v>19.38</v>
      </c>
      <c r="AG1253" s="7">
        <v>91900</v>
      </c>
      <c r="AJ1253" s="10"/>
      <c r="AK1253" s="10"/>
      <c r="AL1253" s="10"/>
    </row>
    <row r="1254" spans="1:38" ht="22" customHeight="1" x14ac:dyDescent="0.3">
      <c r="A1254" s="2">
        <v>43315</v>
      </c>
      <c r="B1254" s="3" t="s">
        <v>31</v>
      </c>
      <c r="C1254" s="3" t="s">
        <v>32</v>
      </c>
      <c r="D1254" s="4" t="s">
        <v>49</v>
      </c>
      <c r="E1254" s="4" t="s">
        <v>49</v>
      </c>
      <c r="F1254" s="3" t="s">
        <v>33</v>
      </c>
      <c r="G1254" s="4" t="s">
        <v>49</v>
      </c>
      <c r="H1254" s="4" t="s">
        <v>49</v>
      </c>
      <c r="I1254" s="3" t="s">
        <v>34</v>
      </c>
      <c r="J1254" s="3" t="s">
        <v>77</v>
      </c>
      <c r="K1254" s="3" t="s">
        <v>78</v>
      </c>
      <c r="L1254" s="3" t="s">
        <v>68</v>
      </c>
      <c r="M1254" s="3" t="s">
        <v>33</v>
      </c>
      <c r="N1254" s="4" t="s">
        <v>49</v>
      </c>
      <c r="O1254" s="4" t="s">
        <v>49</v>
      </c>
      <c r="P1254" s="3" t="s">
        <v>79</v>
      </c>
      <c r="Q1254" s="3" t="s">
        <v>39</v>
      </c>
      <c r="R1254" s="3" t="s">
        <v>67</v>
      </c>
      <c r="S1254" s="3" t="s">
        <v>68</v>
      </c>
      <c r="T1254" s="3" t="s">
        <v>69</v>
      </c>
      <c r="U1254" s="3" t="s">
        <v>70</v>
      </c>
      <c r="V1254" s="3" t="s">
        <v>43</v>
      </c>
      <c r="W1254" s="3" t="s">
        <v>44</v>
      </c>
      <c r="X1254" s="3" t="s">
        <v>45</v>
      </c>
      <c r="Y1254" s="3" t="s">
        <v>46</v>
      </c>
      <c r="Z1254" s="3" t="s">
        <v>82</v>
      </c>
      <c r="AA1254" s="3" t="s">
        <v>1388</v>
      </c>
      <c r="AB1254" s="18" t="s">
        <v>3193</v>
      </c>
      <c r="AC1254" s="10"/>
      <c r="AD1254" s="10"/>
      <c r="AE1254" s="4">
        <v>144270</v>
      </c>
      <c r="AF1254" s="4">
        <v>144.27000000000001</v>
      </c>
      <c r="AG1254" s="4">
        <v>3838000</v>
      </c>
      <c r="AJ1254" s="7"/>
      <c r="AK1254" s="7"/>
      <c r="AL1254" s="7"/>
    </row>
    <row r="1255" spans="1:38" ht="22" customHeight="1" x14ac:dyDescent="0.3">
      <c r="A1255" s="5">
        <v>43315</v>
      </c>
      <c r="B1255" s="6" t="s">
        <v>31</v>
      </c>
      <c r="C1255" s="6" t="s">
        <v>32</v>
      </c>
      <c r="D1255" s="7" t="s">
        <v>49</v>
      </c>
      <c r="E1255" s="7" t="s">
        <v>49</v>
      </c>
      <c r="F1255" s="6" t="s">
        <v>33</v>
      </c>
      <c r="G1255" s="7" t="s">
        <v>49</v>
      </c>
      <c r="H1255" s="7" t="s">
        <v>49</v>
      </c>
      <c r="I1255" s="6" t="s">
        <v>34</v>
      </c>
      <c r="J1255" s="6" t="s">
        <v>77</v>
      </c>
      <c r="K1255" s="6" t="s">
        <v>78</v>
      </c>
      <c r="L1255" s="6" t="s">
        <v>68</v>
      </c>
      <c r="M1255" s="6" t="s">
        <v>33</v>
      </c>
      <c r="N1255" s="7" t="s">
        <v>49</v>
      </c>
      <c r="O1255" s="7" t="s">
        <v>49</v>
      </c>
      <c r="P1255" s="6" t="s">
        <v>79</v>
      </c>
      <c r="Q1255" s="6" t="s">
        <v>39</v>
      </c>
      <c r="R1255" s="6" t="s">
        <v>67</v>
      </c>
      <c r="S1255" s="6" t="s">
        <v>68</v>
      </c>
      <c r="T1255" s="6" t="s">
        <v>69</v>
      </c>
      <c r="U1255" s="6" t="s">
        <v>70</v>
      </c>
      <c r="V1255" s="6" t="s">
        <v>43</v>
      </c>
      <c r="W1255" s="6" t="s">
        <v>44</v>
      </c>
      <c r="X1255" s="6" t="s">
        <v>45</v>
      </c>
      <c r="Y1255" s="6" t="s">
        <v>46</v>
      </c>
      <c r="Z1255" s="6" t="s">
        <v>82</v>
      </c>
      <c r="AA1255" s="6" t="s">
        <v>1389</v>
      </c>
      <c r="AB1255" s="12" t="s">
        <v>3186</v>
      </c>
      <c r="AC1255" s="7"/>
      <c r="AD1255" s="7"/>
      <c r="AE1255" s="7">
        <v>96600</v>
      </c>
      <c r="AF1255" s="7">
        <v>96.6</v>
      </c>
      <c r="AG1255" s="7">
        <v>2570000</v>
      </c>
      <c r="AJ1255" s="10"/>
      <c r="AK1255" s="10"/>
      <c r="AL1255" s="10"/>
    </row>
    <row r="1256" spans="1:38" ht="22" customHeight="1" x14ac:dyDescent="0.3">
      <c r="A1256" s="2">
        <v>43315</v>
      </c>
      <c r="B1256" s="3" t="s">
        <v>31</v>
      </c>
      <c r="C1256" s="3" t="s">
        <v>32</v>
      </c>
      <c r="D1256" s="4" t="s">
        <v>49</v>
      </c>
      <c r="E1256" s="4" t="s">
        <v>49</v>
      </c>
      <c r="F1256" s="3" t="s">
        <v>33</v>
      </c>
      <c r="G1256" s="4" t="s">
        <v>49</v>
      </c>
      <c r="H1256" s="4" t="s">
        <v>49</v>
      </c>
      <c r="I1256" s="3" t="s">
        <v>34</v>
      </c>
      <c r="J1256" s="3" t="s">
        <v>77</v>
      </c>
      <c r="K1256" s="3" t="s">
        <v>78</v>
      </c>
      <c r="L1256" s="3" t="s">
        <v>68</v>
      </c>
      <c r="M1256" s="3" t="s">
        <v>33</v>
      </c>
      <c r="N1256" s="4" t="s">
        <v>49</v>
      </c>
      <c r="O1256" s="4" t="s">
        <v>49</v>
      </c>
      <c r="P1256" s="3" t="s">
        <v>79</v>
      </c>
      <c r="Q1256" s="3" t="s">
        <v>39</v>
      </c>
      <c r="R1256" s="3" t="s">
        <v>67</v>
      </c>
      <c r="S1256" s="3" t="s">
        <v>68</v>
      </c>
      <c r="T1256" s="3" t="s">
        <v>69</v>
      </c>
      <c r="U1256" s="3" t="s">
        <v>70</v>
      </c>
      <c r="V1256" s="3" t="s">
        <v>43</v>
      </c>
      <c r="W1256" s="3" t="s">
        <v>44</v>
      </c>
      <c r="X1256" s="3" t="s">
        <v>45</v>
      </c>
      <c r="Y1256" s="3" t="s">
        <v>46</v>
      </c>
      <c r="Z1256" s="3" t="s">
        <v>208</v>
      </c>
      <c r="AA1256" s="3" t="s">
        <v>1390</v>
      </c>
      <c r="AB1256" s="12" t="s">
        <v>3173</v>
      </c>
      <c r="AC1256" s="10"/>
      <c r="AD1256" s="10"/>
      <c r="AE1256" s="4">
        <v>15780</v>
      </c>
      <c r="AF1256" s="4">
        <v>15.78</v>
      </c>
      <c r="AG1256" s="4">
        <v>49700</v>
      </c>
      <c r="AJ1256" s="7"/>
      <c r="AK1256" s="7"/>
      <c r="AL1256" s="7"/>
    </row>
    <row r="1257" spans="1:38" ht="22" customHeight="1" x14ac:dyDescent="0.3">
      <c r="A1257" s="5">
        <v>43315</v>
      </c>
      <c r="B1257" s="6" t="s">
        <v>50</v>
      </c>
      <c r="C1257" s="6" t="s">
        <v>84</v>
      </c>
      <c r="D1257" s="6" t="s">
        <v>85</v>
      </c>
      <c r="E1257" s="6" t="s">
        <v>44</v>
      </c>
      <c r="F1257" s="6" t="s">
        <v>33</v>
      </c>
      <c r="G1257" s="7" t="s">
        <v>49</v>
      </c>
      <c r="H1257" s="7" t="s">
        <v>49</v>
      </c>
      <c r="I1257" s="6" t="s">
        <v>86</v>
      </c>
      <c r="J1257" s="6" t="s">
        <v>278</v>
      </c>
      <c r="K1257" s="7" t="s">
        <v>49</v>
      </c>
      <c r="L1257" s="7" t="s">
        <v>49</v>
      </c>
      <c r="M1257" s="6" t="s">
        <v>33</v>
      </c>
      <c r="N1257" s="7">
        <v>760485634</v>
      </c>
      <c r="O1257" s="7" t="s">
        <v>49</v>
      </c>
      <c r="P1257" s="6" t="s">
        <v>279</v>
      </c>
      <c r="Q1257" s="6" t="s">
        <v>39</v>
      </c>
      <c r="R1257" s="6" t="s">
        <v>60</v>
      </c>
      <c r="S1257" s="6" t="s">
        <v>61</v>
      </c>
      <c r="T1257" s="6" t="s">
        <v>62</v>
      </c>
      <c r="U1257" s="6" t="s">
        <v>56</v>
      </c>
      <c r="V1257" s="6" t="s">
        <v>90</v>
      </c>
      <c r="W1257" s="6" t="s">
        <v>44</v>
      </c>
      <c r="X1257" s="6" t="s">
        <v>91</v>
      </c>
      <c r="Y1257" s="6" t="s">
        <v>46</v>
      </c>
      <c r="Z1257" s="6" t="s">
        <v>63</v>
      </c>
      <c r="AA1257" s="6" t="s">
        <v>1391</v>
      </c>
      <c r="AB1257" s="18" t="s">
        <v>3193</v>
      </c>
      <c r="AC1257" s="7"/>
      <c r="AD1257" s="7"/>
      <c r="AE1257" s="7">
        <v>20120</v>
      </c>
      <c r="AF1257" s="7">
        <v>20.12</v>
      </c>
      <c r="AG1257" s="7">
        <v>302000</v>
      </c>
      <c r="AJ1257" s="7"/>
      <c r="AK1257" s="7"/>
      <c r="AL1257" s="7"/>
    </row>
    <row r="1258" spans="1:38" ht="22" customHeight="1" x14ac:dyDescent="0.3">
      <c r="A1258" s="2">
        <v>43315</v>
      </c>
      <c r="B1258" s="3" t="s">
        <v>31</v>
      </c>
      <c r="C1258" s="3" t="s">
        <v>32</v>
      </c>
      <c r="D1258" s="4" t="s">
        <v>49</v>
      </c>
      <c r="E1258" s="4" t="s">
        <v>49</v>
      </c>
      <c r="F1258" s="3" t="s">
        <v>33</v>
      </c>
      <c r="G1258" s="4" t="s">
        <v>49</v>
      </c>
      <c r="H1258" s="4" t="s">
        <v>49</v>
      </c>
      <c r="I1258" s="3" t="s">
        <v>34</v>
      </c>
      <c r="J1258" s="3" t="s">
        <v>65</v>
      </c>
      <c r="K1258" s="4" t="s">
        <v>49</v>
      </c>
      <c r="L1258" s="4" t="s">
        <v>49</v>
      </c>
      <c r="M1258" s="3" t="s">
        <v>33</v>
      </c>
      <c r="N1258" s="4" t="s">
        <v>49</v>
      </c>
      <c r="O1258" s="4" t="s">
        <v>49</v>
      </c>
      <c r="P1258" s="3" t="s">
        <v>66</v>
      </c>
      <c r="Q1258" s="3" t="s">
        <v>39</v>
      </c>
      <c r="R1258" s="3" t="s">
        <v>67</v>
      </c>
      <c r="S1258" s="3" t="s">
        <v>68</v>
      </c>
      <c r="T1258" s="3" t="s">
        <v>69</v>
      </c>
      <c r="U1258" s="3" t="s">
        <v>70</v>
      </c>
      <c r="V1258" s="3" t="s">
        <v>43</v>
      </c>
      <c r="W1258" s="3" t="s">
        <v>44</v>
      </c>
      <c r="X1258" s="3" t="s">
        <v>45</v>
      </c>
      <c r="Y1258" s="3" t="s">
        <v>46</v>
      </c>
      <c r="Z1258" s="3" t="s">
        <v>73</v>
      </c>
      <c r="AA1258" s="3" t="s">
        <v>1392</v>
      </c>
      <c r="AB1258" s="18" t="s">
        <v>3193</v>
      </c>
      <c r="AC1258" s="10"/>
      <c r="AD1258" s="10"/>
      <c r="AE1258" s="4">
        <v>102903</v>
      </c>
      <c r="AF1258" s="4">
        <v>102.9</v>
      </c>
      <c r="AG1258" s="4">
        <v>1257000</v>
      </c>
      <c r="AJ1258" s="10"/>
      <c r="AK1258" s="10"/>
      <c r="AL1258" s="10"/>
    </row>
    <row r="1259" spans="1:38" ht="22" customHeight="1" x14ac:dyDescent="0.3">
      <c r="A1259" s="5">
        <v>43314</v>
      </c>
      <c r="B1259" s="6" t="s">
        <v>50</v>
      </c>
      <c r="C1259" s="6" t="s">
        <v>32</v>
      </c>
      <c r="D1259" s="7" t="s">
        <v>49</v>
      </c>
      <c r="E1259" s="7" t="s">
        <v>49</v>
      </c>
      <c r="F1259" s="6" t="s">
        <v>33</v>
      </c>
      <c r="G1259" s="7" t="s">
        <v>49</v>
      </c>
      <c r="H1259" s="7" t="s">
        <v>49</v>
      </c>
      <c r="I1259" s="6" t="s">
        <v>34</v>
      </c>
      <c r="J1259" s="6" t="s">
        <v>1393</v>
      </c>
      <c r="K1259" s="6" t="s">
        <v>1394</v>
      </c>
      <c r="L1259" s="6" t="s">
        <v>61</v>
      </c>
      <c r="M1259" s="7" t="s">
        <v>49</v>
      </c>
      <c r="N1259" s="7" t="s">
        <v>49</v>
      </c>
      <c r="O1259" s="7" t="s">
        <v>49</v>
      </c>
      <c r="P1259" s="6" t="s">
        <v>1395</v>
      </c>
      <c r="Q1259" s="6" t="s">
        <v>39</v>
      </c>
      <c r="R1259" s="6" t="s">
        <v>60</v>
      </c>
      <c r="S1259" s="6" t="s">
        <v>61</v>
      </c>
      <c r="T1259" s="6" t="s">
        <v>62</v>
      </c>
      <c r="U1259" s="6" t="s">
        <v>56</v>
      </c>
      <c r="V1259" s="6" t="s">
        <v>43</v>
      </c>
      <c r="W1259" s="6" t="s">
        <v>44</v>
      </c>
      <c r="X1259" s="6" t="s">
        <v>45</v>
      </c>
      <c r="Y1259" s="6" t="s">
        <v>46</v>
      </c>
      <c r="Z1259" s="6" t="s">
        <v>418</v>
      </c>
      <c r="AA1259" s="6" t="s">
        <v>1091</v>
      </c>
      <c r="AB1259" s="18" t="s">
        <v>3193</v>
      </c>
      <c r="AC1259" s="7"/>
      <c r="AD1259" s="7"/>
      <c r="AE1259" s="7">
        <v>5030</v>
      </c>
      <c r="AF1259" s="7">
        <v>5.03</v>
      </c>
      <c r="AG1259" s="7">
        <v>156000</v>
      </c>
      <c r="AJ1259" s="7"/>
      <c r="AK1259" s="7"/>
      <c r="AL1259" s="7"/>
    </row>
    <row r="1260" spans="1:38" ht="22" customHeight="1" x14ac:dyDescent="0.3">
      <c r="A1260" s="2">
        <v>43314</v>
      </c>
      <c r="B1260" s="3" t="s">
        <v>50</v>
      </c>
      <c r="C1260" s="3" t="s">
        <v>32</v>
      </c>
      <c r="D1260" s="4" t="s">
        <v>49</v>
      </c>
      <c r="E1260" s="4" t="s">
        <v>49</v>
      </c>
      <c r="F1260" s="3" t="s">
        <v>33</v>
      </c>
      <c r="G1260" s="4" t="s">
        <v>49</v>
      </c>
      <c r="H1260" s="4" t="s">
        <v>49</v>
      </c>
      <c r="I1260" s="3" t="s">
        <v>34</v>
      </c>
      <c r="J1260" s="3" t="s">
        <v>399</v>
      </c>
      <c r="K1260" s="4" t="s">
        <v>49</v>
      </c>
      <c r="L1260" s="3" t="s">
        <v>149</v>
      </c>
      <c r="M1260" s="3" t="s">
        <v>33</v>
      </c>
      <c r="N1260" s="4" t="s">
        <v>49</v>
      </c>
      <c r="O1260" s="4" t="s">
        <v>49</v>
      </c>
      <c r="P1260" s="3" t="s">
        <v>150</v>
      </c>
      <c r="Q1260" s="3" t="s">
        <v>185</v>
      </c>
      <c r="R1260" s="3" t="s">
        <v>151</v>
      </c>
      <c r="S1260" s="3" t="s">
        <v>149</v>
      </c>
      <c r="T1260" s="3" t="s">
        <v>152</v>
      </c>
      <c r="U1260" s="3" t="s">
        <v>42</v>
      </c>
      <c r="V1260" s="3" t="s">
        <v>43</v>
      </c>
      <c r="W1260" s="3" t="s">
        <v>44</v>
      </c>
      <c r="X1260" s="3" t="s">
        <v>45</v>
      </c>
      <c r="Y1260" s="3" t="s">
        <v>46</v>
      </c>
      <c r="Z1260" s="3" t="s">
        <v>936</v>
      </c>
      <c r="AA1260" s="3" t="s">
        <v>1396</v>
      </c>
      <c r="AB1260" s="12" t="str">
        <f t="shared" si="267"/>
        <v>Aromatic Solvent Mixture</v>
      </c>
      <c r="AC1260" s="10"/>
      <c r="AD1260" s="10"/>
      <c r="AE1260" s="4">
        <v>159320.01</v>
      </c>
      <c r="AF1260" s="4">
        <v>159.32</v>
      </c>
      <c r="AG1260" s="3" t="s">
        <v>49</v>
      </c>
      <c r="AJ1260" s="10"/>
      <c r="AK1260" s="10"/>
      <c r="AL1260" s="10"/>
    </row>
    <row r="1261" spans="1:38" ht="22" customHeight="1" x14ac:dyDescent="0.3">
      <c r="A1261" s="5">
        <v>43314</v>
      </c>
      <c r="B1261" s="6" t="s">
        <v>31</v>
      </c>
      <c r="C1261" s="6" t="s">
        <v>32</v>
      </c>
      <c r="D1261" s="7" t="s">
        <v>49</v>
      </c>
      <c r="E1261" s="7" t="s">
        <v>49</v>
      </c>
      <c r="F1261" s="6" t="s">
        <v>33</v>
      </c>
      <c r="G1261" s="7" t="s">
        <v>49</v>
      </c>
      <c r="H1261" s="7" t="s">
        <v>49</v>
      </c>
      <c r="I1261" s="6" t="s">
        <v>34</v>
      </c>
      <c r="J1261" s="6" t="s">
        <v>35</v>
      </c>
      <c r="K1261" s="6" t="s">
        <v>36</v>
      </c>
      <c r="L1261" s="6" t="s">
        <v>37</v>
      </c>
      <c r="M1261" s="6" t="s">
        <v>33</v>
      </c>
      <c r="N1261" s="7" t="s">
        <v>49</v>
      </c>
      <c r="O1261" s="7" t="s">
        <v>49</v>
      </c>
      <c r="P1261" s="6" t="s">
        <v>38</v>
      </c>
      <c r="Q1261" s="6" t="s">
        <v>39</v>
      </c>
      <c r="R1261" s="6" t="s">
        <v>40</v>
      </c>
      <c r="S1261" s="6" t="s">
        <v>37</v>
      </c>
      <c r="T1261" s="6" t="s">
        <v>41</v>
      </c>
      <c r="U1261" s="6" t="s">
        <v>42</v>
      </c>
      <c r="V1261" s="6" t="s">
        <v>43</v>
      </c>
      <c r="W1261" s="6" t="s">
        <v>44</v>
      </c>
      <c r="X1261" s="6" t="s">
        <v>45</v>
      </c>
      <c r="Y1261" s="6" t="s">
        <v>46</v>
      </c>
      <c r="Z1261" s="6" t="s">
        <v>47</v>
      </c>
      <c r="AA1261" s="6" t="s">
        <v>1161</v>
      </c>
      <c r="AB1261" s="12" t="str">
        <f t="shared" si="267"/>
        <v>2,4-Dichlorophenoxyacetic acid</v>
      </c>
      <c r="AC1261" s="7"/>
      <c r="AD1261" s="7"/>
      <c r="AE1261" s="7">
        <v>18700</v>
      </c>
      <c r="AF1261" s="7">
        <v>18.7</v>
      </c>
      <c r="AG1261" s="6" t="s">
        <v>49</v>
      </c>
      <c r="AJ1261" s="10"/>
      <c r="AK1261" s="10"/>
      <c r="AL1261" s="10"/>
    </row>
    <row r="1262" spans="1:38" ht="22" customHeight="1" x14ac:dyDescent="0.3">
      <c r="A1262" s="2">
        <v>43313</v>
      </c>
      <c r="B1262" s="3" t="s">
        <v>212</v>
      </c>
      <c r="C1262" s="3" t="s">
        <v>1230</v>
      </c>
      <c r="D1262" s="3" t="s">
        <v>660</v>
      </c>
      <c r="E1262" s="3" t="s">
        <v>44</v>
      </c>
      <c r="F1262" s="3" t="s">
        <v>33</v>
      </c>
      <c r="G1262" s="9">
        <v>410183636</v>
      </c>
      <c r="H1262" s="4" t="s">
        <v>49</v>
      </c>
      <c r="I1262" s="3" t="s">
        <v>1231</v>
      </c>
      <c r="J1262" s="3" t="s">
        <v>77</v>
      </c>
      <c r="K1262" s="3" t="s">
        <v>78</v>
      </c>
      <c r="L1262" s="3" t="s">
        <v>68</v>
      </c>
      <c r="M1262" s="3" t="s">
        <v>33</v>
      </c>
      <c r="N1262" s="4" t="s">
        <v>49</v>
      </c>
      <c r="O1262" s="4" t="s">
        <v>49</v>
      </c>
      <c r="P1262" s="3" t="s">
        <v>79</v>
      </c>
      <c r="Q1262" s="3" t="s">
        <v>1232</v>
      </c>
      <c r="R1262" s="3" t="s">
        <v>67</v>
      </c>
      <c r="S1262" s="3" t="s">
        <v>68</v>
      </c>
      <c r="T1262" s="3" t="s">
        <v>69</v>
      </c>
      <c r="U1262" s="3" t="s">
        <v>70</v>
      </c>
      <c r="V1262" s="3" t="s">
        <v>217</v>
      </c>
      <c r="W1262" s="3" t="s">
        <v>44</v>
      </c>
      <c r="X1262" s="3" t="s">
        <v>218</v>
      </c>
      <c r="Y1262" s="3" t="s">
        <v>46</v>
      </c>
      <c r="Z1262" s="3" t="s">
        <v>82</v>
      </c>
      <c r="AA1262" s="3" t="s">
        <v>1397</v>
      </c>
      <c r="AB1262" s="10"/>
      <c r="AC1262" s="10"/>
      <c r="AD1262" s="10"/>
      <c r="AE1262" s="4">
        <v>24978</v>
      </c>
      <c r="AF1262" s="4">
        <v>24.98</v>
      </c>
      <c r="AG1262" s="4">
        <v>665000</v>
      </c>
      <c r="AJ1262" s="7"/>
      <c r="AK1262" s="7"/>
      <c r="AL1262" s="7"/>
    </row>
    <row r="1263" spans="1:38" ht="22" customHeight="1" x14ac:dyDescent="0.3">
      <c r="A1263" s="5">
        <v>43313</v>
      </c>
      <c r="B1263" s="6" t="s">
        <v>50</v>
      </c>
      <c r="C1263" s="6" t="s">
        <v>84</v>
      </c>
      <c r="D1263" s="6" t="s">
        <v>85</v>
      </c>
      <c r="E1263" s="6" t="s">
        <v>44</v>
      </c>
      <c r="F1263" s="6" t="s">
        <v>33</v>
      </c>
      <c r="G1263" s="7" t="s">
        <v>49</v>
      </c>
      <c r="H1263" s="7" t="s">
        <v>49</v>
      </c>
      <c r="I1263" s="6" t="s">
        <v>86</v>
      </c>
      <c r="J1263" s="6" t="s">
        <v>779</v>
      </c>
      <c r="K1263" s="7" t="s">
        <v>49</v>
      </c>
      <c r="L1263" s="6" t="s">
        <v>97</v>
      </c>
      <c r="M1263" s="7" t="s">
        <v>49</v>
      </c>
      <c r="N1263" s="7" t="s">
        <v>49</v>
      </c>
      <c r="O1263" s="7" t="s">
        <v>49</v>
      </c>
      <c r="P1263" s="6" t="s">
        <v>780</v>
      </c>
      <c r="Q1263" s="6" t="s">
        <v>560</v>
      </c>
      <c r="R1263" s="6" t="s">
        <v>96</v>
      </c>
      <c r="S1263" s="6" t="s">
        <v>97</v>
      </c>
      <c r="T1263" s="6" t="s">
        <v>98</v>
      </c>
      <c r="U1263" s="6" t="s">
        <v>99</v>
      </c>
      <c r="V1263" s="6" t="s">
        <v>90</v>
      </c>
      <c r="W1263" s="6" t="s">
        <v>44</v>
      </c>
      <c r="X1263" s="6" t="s">
        <v>91</v>
      </c>
      <c r="Y1263" s="6" t="s">
        <v>46</v>
      </c>
      <c r="Z1263" s="6" t="s">
        <v>781</v>
      </c>
      <c r="AA1263" s="6" t="s">
        <v>1398</v>
      </c>
      <c r="AB1263" s="12" t="str">
        <f t="shared" ref="AB1263" si="269">IF(ISNUMBER(SEARCH("2,4 D",AA1261)),"2,4-Dichlorophenoxyacetic acid",IF(ISNUMBER(SEARCH("ACIDO",AA1261)),"2,4-Dichlorophenoxyacetic acid",IF(ISNUMBER(SEARCH("NAPHTHA",AA1261)),"Aromatic Solvent Mixture",IF(ISNUMBER(SEARCH("DIMETHYLAMINE",AA1261)),"Dimethylamine",IF(ISNUMBER(SEARCH("DIMETILAMINA",AA1261)),"Dimethylamine",IF(ISNUMBER(SEARCH("JUMP",AA1261)),"Diuron",IF(ISNUMBER(SEARCH(" 2-AMINO-2,3-DIMETHYL BUTYRAMIDE",AA1261)),"Herbicide Amine Intermediate",IF(ISNUMBER(SEARCH("TEBUTHIURON",AA1261)),"Tebuthiuron",IF(ISNUMBER(SEARCH("DMS",AA1261)),"Dimethyl Sulfate",IF(ISNUMBER(SEARCH("2,4-XILIDIN",AA1261)),"2,4-Xylidine","FIX IT"))))))))))</f>
        <v>2,4-Dichlorophenoxyacetic acid</v>
      </c>
      <c r="AC1263" s="7"/>
      <c r="AD1263" s="7"/>
      <c r="AE1263" s="7">
        <v>135742</v>
      </c>
      <c r="AF1263" s="7">
        <v>135.74</v>
      </c>
      <c r="AG1263" s="7">
        <v>413000</v>
      </c>
      <c r="AJ1263" s="10"/>
      <c r="AK1263" s="10"/>
      <c r="AL1263" s="10"/>
    </row>
    <row r="1264" spans="1:38" ht="22" customHeight="1" x14ac:dyDescent="0.3">
      <c r="A1264" s="2">
        <v>43310</v>
      </c>
      <c r="B1264" s="3" t="s">
        <v>50</v>
      </c>
      <c r="C1264" s="3" t="s">
        <v>32</v>
      </c>
      <c r="D1264" s="4" t="s">
        <v>49</v>
      </c>
      <c r="E1264" s="4" t="s">
        <v>49</v>
      </c>
      <c r="F1264" s="3" t="s">
        <v>33</v>
      </c>
      <c r="G1264" s="4" t="s">
        <v>49</v>
      </c>
      <c r="H1264" s="4" t="s">
        <v>49</v>
      </c>
      <c r="I1264" s="3" t="s">
        <v>34</v>
      </c>
      <c r="J1264" s="3" t="s">
        <v>1399</v>
      </c>
      <c r="K1264" s="4" t="s">
        <v>49</v>
      </c>
      <c r="L1264" s="3" t="s">
        <v>1000</v>
      </c>
      <c r="M1264" s="3" t="s">
        <v>33</v>
      </c>
      <c r="N1264" s="4" t="s">
        <v>49</v>
      </c>
      <c r="O1264" s="4" t="s">
        <v>49</v>
      </c>
      <c r="P1264" s="3" t="s">
        <v>1400</v>
      </c>
      <c r="Q1264" s="3" t="s">
        <v>39</v>
      </c>
      <c r="R1264" s="3" t="s">
        <v>999</v>
      </c>
      <c r="S1264" s="3" t="s">
        <v>1000</v>
      </c>
      <c r="T1264" s="3" t="s">
        <v>1001</v>
      </c>
      <c r="U1264" s="3" t="s">
        <v>42</v>
      </c>
      <c r="V1264" s="3" t="s">
        <v>90</v>
      </c>
      <c r="W1264" s="3" t="s">
        <v>44</v>
      </c>
      <c r="X1264" s="3" t="s">
        <v>91</v>
      </c>
      <c r="Y1264" s="3" t="s">
        <v>46</v>
      </c>
      <c r="Z1264" s="3" t="s">
        <v>1401</v>
      </c>
      <c r="AA1264" s="3" t="s">
        <v>1402</v>
      </c>
      <c r="AB1264" s="18" t="s">
        <v>3193</v>
      </c>
      <c r="AC1264" s="10"/>
      <c r="AD1264" s="10"/>
      <c r="AE1264" s="4">
        <v>12560</v>
      </c>
      <c r="AF1264" s="4">
        <v>12.56</v>
      </c>
      <c r="AG1264" s="3" t="s">
        <v>49</v>
      </c>
      <c r="AJ1264" s="7"/>
      <c r="AK1264" s="7"/>
      <c r="AL1264" s="7"/>
    </row>
    <row r="1265" spans="1:38" ht="22" customHeight="1" x14ac:dyDescent="0.3">
      <c r="A1265" s="5">
        <v>43310</v>
      </c>
      <c r="B1265" s="6" t="s">
        <v>50</v>
      </c>
      <c r="C1265" s="6" t="s">
        <v>32</v>
      </c>
      <c r="D1265" s="7" t="s">
        <v>49</v>
      </c>
      <c r="E1265" s="7" t="s">
        <v>49</v>
      </c>
      <c r="F1265" s="6" t="s">
        <v>33</v>
      </c>
      <c r="G1265" s="7" t="s">
        <v>49</v>
      </c>
      <c r="H1265" s="7" t="s">
        <v>49</v>
      </c>
      <c r="I1265" s="6" t="s">
        <v>34</v>
      </c>
      <c r="J1265" s="6" t="s">
        <v>173</v>
      </c>
      <c r="K1265" s="6" t="s">
        <v>174</v>
      </c>
      <c r="L1265" s="6" t="s">
        <v>97</v>
      </c>
      <c r="M1265" s="7" t="s">
        <v>49</v>
      </c>
      <c r="N1265" s="7" t="s">
        <v>49</v>
      </c>
      <c r="O1265" s="7" t="s">
        <v>49</v>
      </c>
      <c r="P1265" s="6" t="s">
        <v>760</v>
      </c>
      <c r="Q1265" s="6" t="s">
        <v>39</v>
      </c>
      <c r="R1265" s="6" t="s">
        <v>176</v>
      </c>
      <c r="S1265" s="6" t="s">
        <v>97</v>
      </c>
      <c r="T1265" s="6" t="s">
        <v>177</v>
      </c>
      <c r="U1265" s="6" t="s">
        <v>178</v>
      </c>
      <c r="V1265" s="6" t="s">
        <v>43</v>
      </c>
      <c r="W1265" s="6" t="s">
        <v>44</v>
      </c>
      <c r="X1265" s="6" t="s">
        <v>45</v>
      </c>
      <c r="Y1265" s="6" t="s">
        <v>46</v>
      </c>
      <c r="Z1265" s="6" t="s">
        <v>179</v>
      </c>
      <c r="AA1265" s="6" t="s">
        <v>1403</v>
      </c>
      <c r="AB1265" s="12" t="str">
        <f t="shared" ref="AB1265" si="270">IF(ISNUMBER(SEARCH("DMS",AA1265)),"Dimethyl Sulfate",IF(ISNUMBER(SEARCH("2,4-XILIDIN",AA1265)),"2,4-Xylidine",IF(ISNUMBER(SEARCH("GALIGAN",AA1265)),"Oxyfluorfen",IF(ISNUMBER(SEARCH("DIMETHYLAMINE",AA1265)),"Dimethylamine",IF(ISNUMBER(SEARCH("ORTHOFORMATE",AA1265)),"Trimethyl orthoformate",IF(ISNUMBER(SEARCH("NOVALURON",AA1265)),"Novaluron",IF(ISNUMBER(SEARCH("DIMETHYL SULPHATE",AA1265)),"Dimethyl Sulphate",IF(ISNUMBER(SEARCH("ALTAPYNE",AA1265)),"Acid Based Co-Emulsifier",IF(ISNUMBER(SEARCH("METHANESULFONYL",AA1265)),"Methanesulfonyl chloride",IF(ISNUMBER(SEARCH("METHYL FORMATE",AA1265)),"Methanoate",IF(ISNUMBER(SEARCH("FLUEN",AA1265)),"Fluensulfone","FIX IT")))))))))))</f>
        <v>Acid Based Co-Emulsifier</v>
      </c>
      <c r="AC1265" s="7"/>
      <c r="AD1265" s="7"/>
      <c r="AE1265" s="7">
        <v>52125</v>
      </c>
      <c r="AF1265" s="7">
        <v>52.13</v>
      </c>
      <c r="AG1265" s="7">
        <v>27700</v>
      </c>
      <c r="AJ1265" s="7"/>
      <c r="AK1265" s="7"/>
      <c r="AL1265" s="7"/>
    </row>
    <row r="1266" spans="1:38" ht="22" customHeight="1" x14ac:dyDescent="0.3">
      <c r="A1266" s="2">
        <v>43310</v>
      </c>
      <c r="B1266" s="3" t="s">
        <v>50</v>
      </c>
      <c r="C1266" s="3" t="s">
        <v>84</v>
      </c>
      <c r="D1266" s="3" t="s">
        <v>85</v>
      </c>
      <c r="E1266" s="3" t="s">
        <v>44</v>
      </c>
      <c r="F1266" s="3" t="s">
        <v>33</v>
      </c>
      <c r="G1266" s="4" t="s">
        <v>49</v>
      </c>
      <c r="H1266" s="4" t="s">
        <v>49</v>
      </c>
      <c r="I1266" s="3" t="s">
        <v>86</v>
      </c>
      <c r="J1266" s="3" t="s">
        <v>1399</v>
      </c>
      <c r="K1266" s="4" t="s">
        <v>49</v>
      </c>
      <c r="L1266" s="3" t="s">
        <v>1000</v>
      </c>
      <c r="M1266" s="3" t="s">
        <v>33</v>
      </c>
      <c r="N1266" s="4" t="s">
        <v>49</v>
      </c>
      <c r="O1266" s="4" t="s">
        <v>49</v>
      </c>
      <c r="P1266" s="3" t="s">
        <v>1400</v>
      </c>
      <c r="Q1266" s="3" t="s">
        <v>39</v>
      </c>
      <c r="R1266" s="3" t="s">
        <v>999</v>
      </c>
      <c r="S1266" s="3" t="s">
        <v>1000</v>
      </c>
      <c r="T1266" s="3" t="s">
        <v>1001</v>
      </c>
      <c r="U1266" s="3" t="s">
        <v>42</v>
      </c>
      <c r="V1266" s="3" t="s">
        <v>90</v>
      </c>
      <c r="W1266" s="3" t="s">
        <v>44</v>
      </c>
      <c r="X1266" s="3" t="s">
        <v>91</v>
      </c>
      <c r="Y1266" s="3" t="s">
        <v>46</v>
      </c>
      <c r="Z1266" s="3" t="s">
        <v>1404</v>
      </c>
      <c r="AA1266" s="3" t="s">
        <v>1405</v>
      </c>
      <c r="AB1266" s="18" t="s">
        <v>3193</v>
      </c>
      <c r="AC1266" s="10"/>
      <c r="AD1266" s="10"/>
      <c r="AE1266" s="4">
        <v>12560</v>
      </c>
      <c r="AF1266" s="4">
        <v>12.56</v>
      </c>
      <c r="AG1266" s="3" t="s">
        <v>49</v>
      </c>
      <c r="AJ1266" s="10"/>
      <c r="AK1266" s="10"/>
      <c r="AL1266" s="10"/>
    </row>
    <row r="1267" spans="1:38" ht="22" customHeight="1" x14ac:dyDescent="0.3">
      <c r="A1267" s="5">
        <v>43309</v>
      </c>
      <c r="B1267" s="6" t="s">
        <v>50</v>
      </c>
      <c r="C1267" s="6" t="s">
        <v>32</v>
      </c>
      <c r="D1267" s="7" t="s">
        <v>49</v>
      </c>
      <c r="E1267" s="7" t="s">
        <v>49</v>
      </c>
      <c r="F1267" s="6" t="s">
        <v>33</v>
      </c>
      <c r="G1267" s="7" t="s">
        <v>49</v>
      </c>
      <c r="H1267" s="7" t="s">
        <v>49</v>
      </c>
      <c r="I1267" s="6" t="s">
        <v>34</v>
      </c>
      <c r="J1267" s="6" t="s">
        <v>51</v>
      </c>
      <c r="K1267" s="7" t="s">
        <v>49</v>
      </c>
      <c r="L1267" s="6" t="s">
        <v>54</v>
      </c>
      <c r="M1267" s="6" t="s">
        <v>33</v>
      </c>
      <c r="N1267" s="7">
        <v>570501619.85000002</v>
      </c>
      <c r="O1267" s="7">
        <v>302280881</v>
      </c>
      <c r="P1267" s="6" t="s">
        <v>1206</v>
      </c>
      <c r="Q1267" s="6" t="s">
        <v>39</v>
      </c>
      <c r="R1267" s="6" t="s">
        <v>60</v>
      </c>
      <c r="S1267" s="6" t="s">
        <v>61</v>
      </c>
      <c r="T1267" s="6" t="s">
        <v>62</v>
      </c>
      <c r="U1267" s="6" t="s">
        <v>56</v>
      </c>
      <c r="V1267" s="6" t="s">
        <v>43</v>
      </c>
      <c r="W1267" s="6" t="s">
        <v>44</v>
      </c>
      <c r="X1267" s="6" t="s">
        <v>45</v>
      </c>
      <c r="Y1267" s="6" t="s">
        <v>46</v>
      </c>
      <c r="Z1267" s="6" t="s">
        <v>63</v>
      </c>
      <c r="AA1267" s="6" t="s">
        <v>1406</v>
      </c>
      <c r="AB1267" s="12" t="s">
        <v>3162</v>
      </c>
      <c r="AC1267" s="7"/>
      <c r="AD1267" s="7"/>
      <c r="AE1267" s="7">
        <v>24180</v>
      </c>
      <c r="AF1267" s="7">
        <v>24.18</v>
      </c>
      <c r="AG1267" s="7">
        <v>366000</v>
      </c>
      <c r="AJ1267" s="7"/>
      <c r="AK1267" s="7"/>
      <c r="AL1267" s="7"/>
    </row>
    <row r="1268" spans="1:38" ht="22" customHeight="1" x14ac:dyDescent="0.3">
      <c r="A1268" s="2">
        <v>43308</v>
      </c>
      <c r="B1268" s="3" t="s">
        <v>50</v>
      </c>
      <c r="C1268" s="3" t="s">
        <v>84</v>
      </c>
      <c r="D1268" s="3" t="s">
        <v>85</v>
      </c>
      <c r="E1268" s="3" t="s">
        <v>44</v>
      </c>
      <c r="F1268" s="3" t="s">
        <v>33</v>
      </c>
      <c r="G1268" s="4" t="s">
        <v>49</v>
      </c>
      <c r="H1268" s="4" t="s">
        <v>49</v>
      </c>
      <c r="I1268" s="3" t="s">
        <v>86</v>
      </c>
      <c r="J1268" s="3" t="s">
        <v>278</v>
      </c>
      <c r="K1268" s="4" t="s">
        <v>49</v>
      </c>
      <c r="L1268" s="4" t="s">
        <v>49</v>
      </c>
      <c r="M1268" s="3" t="s">
        <v>33</v>
      </c>
      <c r="N1268" s="4">
        <v>760485634</v>
      </c>
      <c r="O1268" s="4" t="s">
        <v>49</v>
      </c>
      <c r="P1268" s="3" t="s">
        <v>279</v>
      </c>
      <c r="Q1268" s="3" t="s">
        <v>39</v>
      </c>
      <c r="R1268" s="3" t="s">
        <v>60</v>
      </c>
      <c r="S1268" s="3" t="s">
        <v>61</v>
      </c>
      <c r="T1268" s="3" t="s">
        <v>62</v>
      </c>
      <c r="U1268" s="3" t="s">
        <v>56</v>
      </c>
      <c r="V1268" s="3" t="s">
        <v>90</v>
      </c>
      <c r="W1268" s="3" t="s">
        <v>44</v>
      </c>
      <c r="X1268" s="3" t="s">
        <v>91</v>
      </c>
      <c r="Y1268" s="3" t="s">
        <v>46</v>
      </c>
      <c r="Z1268" s="3" t="s">
        <v>63</v>
      </c>
      <c r="AA1268" s="3" t="s">
        <v>1391</v>
      </c>
      <c r="AB1268" s="12" t="s">
        <v>3167</v>
      </c>
      <c r="AC1268" s="10"/>
      <c r="AD1268" s="10"/>
      <c r="AE1268" s="4">
        <v>20120</v>
      </c>
      <c r="AF1268" s="4">
        <v>20.12</v>
      </c>
      <c r="AG1268" s="4">
        <v>305000</v>
      </c>
      <c r="AJ1268" s="10"/>
      <c r="AK1268" s="10"/>
      <c r="AL1268" s="10"/>
    </row>
    <row r="1269" spans="1:38" ht="22" customHeight="1" x14ac:dyDescent="0.3">
      <c r="A1269" s="5">
        <v>43308</v>
      </c>
      <c r="B1269" s="6" t="s">
        <v>50</v>
      </c>
      <c r="C1269" s="6" t="s">
        <v>84</v>
      </c>
      <c r="D1269" s="6" t="s">
        <v>85</v>
      </c>
      <c r="E1269" s="6" t="s">
        <v>44</v>
      </c>
      <c r="F1269" s="6" t="s">
        <v>33</v>
      </c>
      <c r="G1269" s="7" t="s">
        <v>49</v>
      </c>
      <c r="H1269" s="7" t="s">
        <v>49</v>
      </c>
      <c r="I1269" s="6" t="s">
        <v>86</v>
      </c>
      <c r="J1269" s="6" t="s">
        <v>769</v>
      </c>
      <c r="K1269" s="7" t="s">
        <v>49</v>
      </c>
      <c r="L1269" s="6" t="s">
        <v>61</v>
      </c>
      <c r="M1269" s="6" t="s">
        <v>770</v>
      </c>
      <c r="N1269" s="7">
        <v>2539385563.1900001</v>
      </c>
      <c r="O1269" s="7" t="s">
        <v>49</v>
      </c>
      <c r="P1269" s="6" t="s">
        <v>771</v>
      </c>
      <c r="Q1269" s="6" t="s">
        <v>39</v>
      </c>
      <c r="R1269" s="6" t="s">
        <v>60</v>
      </c>
      <c r="S1269" s="6" t="s">
        <v>61</v>
      </c>
      <c r="T1269" s="6" t="s">
        <v>62</v>
      </c>
      <c r="U1269" s="6" t="s">
        <v>56</v>
      </c>
      <c r="V1269" s="6" t="s">
        <v>90</v>
      </c>
      <c r="W1269" s="6" t="s">
        <v>44</v>
      </c>
      <c r="X1269" s="6" t="s">
        <v>91</v>
      </c>
      <c r="Y1269" s="6" t="s">
        <v>46</v>
      </c>
      <c r="Z1269" s="6" t="s">
        <v>63</v>
      </c>
      <c r="AA1269" s="6" t="s">
        <v>1407</v>
      </c>
      <c r="AB1269" s="18" t="s">
        <v>3193</v>
      </c>
      <c r="AC1269" s="7"/>
      <c r="AD1269" s="7"/>
      <c r="AE1269" s="7">
        <v>20120</v>
      </c>
      <c r="AF1269" s="7">
        <v>20.12</v>
      </c>
      <c r="AG1269" s="7">
        <v>305000</v>
      </c>
      <c r="AJ1269" s="7"/>
      <c r="AK1269" s="7"/>
      <c r="AL1269" s="7"/>
    </row>
    <row r="1270" spans="1:38" ht="22" customHeight="1" x14ac:dyDescent="0.3">
      <c r="A1270" s="2">
        <v>43308</v>
      </c>
      <c r="B1270" s="3" t="s">
        <v>50</v>
      </c>
      <c r="C1270" s="3" t="s">
        <v>84</v>
      </c>
      <c r="D1270" s="3" t="s">
        <v>85</v>
      </c>
      <c r="E1270" s="3" t="s">
        <v>44</v>
      </c>
      <c r="F1270" s="3" t="s">
        <v>33</v>
      </c>
      <c r="G1270" s="4" t="s">
        <v>49</v>
      </c>
      <c r="H1270" s="4" t="s">
        <v>49</v>
      </c>
      <c r="I1270" s="3" t="s">
        <v>86</v>
      </c>
      <c r="J1270" s="3" t="s">
        <v>769</v>
      </c>
      <c r="K1270" s="4" t="s">
        <v>49</v>
      </c>
      <c r="L1270" s="3" t="s">
        <v>61</v>
      </c>
      <c r="M1270" s="3" t="s">
        <v>770</v>
      </c>
      <c r="N1270" s="4">
        <v>2539385563.1900001</v>
      </c>
      <c r="O1270" s="4" t="s">
        <v>49</v>
      </c>
      <c r="P1270" s="3" t="s">
        <v>771</v>
      </c>
      <c r="Q1270" s="3" t="s">
        <v>39</v>
      </c>
      <c r="R1270" s="3" t="s">
        <v>60</v>
      </c>
      <c r="S1270" s="3" t="s">
        <v>61</v>
      </c>
      <c r="T1270" s="3" t="s">
        <v>62</v>
      </c>
      <c r="U1270" s="3" t="s">
        <v>56</v>
      </c>
      <c r="V1270" s="3" t="s">
        <v>90</v>
      </c>
      <c r="W1270" s="3" t="s">
        <v>44</v>
      </c>
      <c r="X1270" s="3" t="s">
        <v>91</v>
      </c>
      <c r="Y1270" s="3" t="s">
        <v>46</v>
      </c>
      <c r="Z1270" s="3" t="s">
        <v>410</v>
      </c>
      <c r="AA1270" s="3" t="s">
        <v>1408</v>
      </c>
      <c r="AB1270" s="12" t="str">
        <f t="shared" ref="AB1270" si="271">IF(ISNUMBER(SEARCH("2,4 D",AA1270)),"2,4-Dichlorophenoxyacetic acid",IF(ISNUMBER(SEARCH("ACIDO",AA1270)),"2,4-Dichlorophenoxyacetic acid",IF(ISNUMBER(SEARCH("NAPHTHA",AA1270)),"Aromatic Solvent Mixture",IF(ISNUMBER(SEARCH("DIMETHYLAMINE",AA1270)),"Dimethylamine",IF(ISNUMBER(SEARCH("DIMETILAMINA",AA1270)),"Dimethylamine",IF(ISNUMBER(SEARCH("JUMP",AA1270)),"Diuron",IF(ISNUMBER(SEARCH("2-AMINO-2,3-DIMETHYL BUTYRAMIDE",AA1270)),"Herbicide Amine Intermediate",IF(ISNUMBER(SEARCH("TEBUTHIURON",AA1270)),"Tebuthiuron","FIXIT"))))))))</f>
        <v>2,4-Dichlorophenoxyacetic acid</v>
      </c>
      <c r="AC1270" s="10"/>
      <c r="AD1270" s="10"/>
      <c r="AE1270" s="4">
        <v>44176</v>
      </c>
      <c r="AF1270" s="4">
        <v>44.18</v>
      </c>
      <c r="AG1270" s="4">
        <v>65900</v>
      </c>
      <c r="AJ1270" s="10"/>
      <c r="AK1270" s="10"/>
      <c r="AL1270" s="10"/>
    </row>
    <row r="1271" spans="1:38" ht="22" customHeight="1" x14ac:dyDescent="0.3">
      <c r="A1271" s="5">
        <v>43307</v>
      </c>
      <c r="B1271" s="6" t="s">
        <v>212</v>
      </c>
      <c r="C1271" s="6" t="s">
        <v>624</v>
      </c>
      <c r="D1271" s="7" t="s">
        <v>49</v>
      </c>
      <c r="E1271" s="6" t="s">
        <v>44</v>
      </c>
      <c r="F1271" s="6" t="s">
        <v>33</v>
      </c>
      <c r="G1271" s="7" t="s">
        <v>49</v>
      </c>
      <c r="H1271" s="7" t="s">
        <v>49</v>
      </c>
      <c r="I1271" s="6" t="s">
        <v>625</v>
      </c>
      <c r="J1271" s="6" t="s">
        <v>77</v>
      </c>
      <c r="K1271" s="6" t="s">
        <v>78</v>
      </c>
      <c r="L1271" s="6" t="s">
        <v>68</v>
      </c>
      <c r="M1271" s="6" t="s">
        <v>33</v>
      </c>
      <c r="N1271" s="7" t="s">
        <v>49</v>
      </c>
      <c r="O1271" s="7" t="s">
        <v>49</v>
      </c>
      <c r="P1271" s="6" t="s">
        <v>79</v>
      </c>
      <c r="Q1271" s="6" t="s">
        <v>586</v>
      </c>
      <c r="R1271" s="6" t="s">
        <v>67</v>
      </c>
      <c r="S1271" s="6" t="s">
        <v>68</v>
      </c>
      <c r="T1271" s="6" t="s">
        <v>69</v>
      </c>
      <c r="U1271" s="6" t="s">
        <v>70</v>
      </c>
      <c r="V1271" s="6" t="s">
        <v>43</v>
      </c>
      <c r="W1271" s="6" t="s">
        <v>44</v>
      </c>
      <c r="X1271" s="6" t="s">
        <v>45</v>
      </c>
      <c r="Y1271" s="6" t="s">
        <v>46</v>
      </c>
      <c r="Z1271" s="6" t="s">
        <v>82</v>
      </c>
      <c r="AA1271" s="6" t="s">
        <v>1409</v>
      </c>
      <c r="AB1271" s="18" t="s">
        <v>3193</v>
      </c>
      <c r="AC1271" s="7"/>
      <c r="AD1271" s="7"/>
      <c r="AE1271" s="7">
        <v>22050</v>
      </c>
      <c r="AF1271" s="7">
        <v>22.05</v>
      </c>
      <c r="AG1271" s="7">
        <v>736000</v>
      </c>
      <c r="AJ1271" s="7"/>
      <c r="AK1271" s="7"/>
      <c r="AL1271" s="7"/>
    </row>
    <row r="1272" spans="1:38" ht="22" customHeight="1" x14ac:dyDescent="0.3">
      <c r="A1272" s="2">
        <v>43307</v>
      </c>
      <c r="B1272" s="3" t="s">
        <v>212</v>
      </c>
      <c r="C1272" s="3" t="s">
        <v>624</v>
      </c>
      <c r="D1272" s="4" t="s">
        <v>49</v>
      </c>
      <c r="E1272" s="3" t="s">
        <v>44</v>
      </c>
      <c r="F1272" s="3" t="s">
        <v>33</v>
      </c>
      <c r="G1272" s="4" t="s">
        <v>49</v>
      </c>
      <c r="H1272" s="4" t="s">
        <v>49</v>
      </c>
      <c r="I1272" s="3" t="s">
        <v>625</v>
      </c>
      <c r="J1272" s="3" t="s">
        <v>77</v>
      </c>
      <c r="K1272" s="3" t="s">
        <v>78</v>
      </c>
      <c r="L1272" s="3" t="s">
        <v>68</v>
      </c>
      <c r="M1272" s="3" t="s">
        <v>33</v>
      </c>
      <c r="N1272" s="4" t="s">
        <v>49</v>
      </c>
      <c r="O1272" s="4" t="s">
        <v>49</v>
      </c>
      <c r="P1272" s="3" t="s">
        <v>79</v>
      </c>
      <c r="Q1272" s="3" t="s">
        <v>586</v>
      </c>
      <c r="R1272" s="3" t="s">
        <v>67</v>
      </c>
      <c r="S1272" s="3" t="s">
        <v>68</v>
      </c>
      <c r="T1272" s="3" t="s">
        <v>69</v>
      </c>
      <c r="U1272" s="3" t="s">
        <v>70</v>
      </c>
      <c r="V1272" s="3" t="s">
        <v>43</v>
      </c>
      <c r="W1272" s="3" t="s">
        <v>44</v>
      </c>
      <c r="X1272" s="3" t="s">
        <v>45</v>
      </c>
      <c r="Y1272" s="3" t="s">
        <v>46</v>
      </c>
      <c r="Z1272" s="3" t="s">
        <v>82</v>
      </c>
      <c r="AA1272" s="3" t="s">
        <v>1410</v>
      </c>
      <c r="AB1272" s="18" t="s">
        <v>3193</v>
      </c>
      <c r="AC1272" s="10"/>
      <c r="AD1272" s="10"/>
      <c r="AE1272" s="4">
        <v>22050</v>
      </c>
      <c r="AF1272" s="4">
        <v>22.05</v>
      </c>
      <c r="AG1272" s="4">
        <v>736000</v>
      </c>
      <c r="AJ1272" s="10"/>
      <c r="AK1272" s="10"/>
      <c r="AL1272" s="10"/>
    </row>
    <row r="1273" spans="1:38" ht="22" customHeight="1" x14ac:dyDescent="0.3">
      <c r="A1273" s="5">
        <v>43307</v>
      </c>
      <c r="B1273" s="6" t="s">
        <v>31</v>
      </c>
      <c r="C1273" s="6" t="s">
        <v>32</v>
      </c>
      <c r="D1273" s="7" t="s">
        <v>49</v>
      </c>
      <c r="E1273" s="7" t="s">
        <v>49</v>
      </c>
      <c r="F1273" s="6" t="s">
        <v>33</v>
      </c>
      <c r="G1273" s="7" t="s">
        <v>49</v>
      </c>
      <c r="H1273" s="7" t="s">
        <v>49</v>
      </c>
      <c r="I1273" s="6" t="s">
        <v>34</v>
      </c>
      <c r="J1273" s="6" t="s">
        <v>77</v>
      </c>
      <c r="K1273" s="6" t="s">
        <v>78</v>
      </c>
      <c r="L1273" s="6" t="s">
        <v>68</v>
      </c>
      <c r="M1273" s="6" t="s">
        <v>33</v>
      </c>
      <c r="N1273" s="7" t="s">
        <v>49</v>
      </c>
      <c r="O1273" s="7" t="s">
        <v>49</v>
      </c>
      <c r="P1273" s="6" t="s">
        <v>79</v>
      </c>
      <c r="Q1273" s="6" t="s">
        <v>39</v>
      </c>
      <c r="R1273" s="6" t="s">
        <v>67</v>
      </c>
      <c r="S1273" s="6" t="s">
        <v>68</v>
      </c>
      <c r="T1273" s="6" t="s">
        <v>69</v>
      </c>
      <c r="U1273" s="6" t="s">
        <v>70</v>
      </c>
      <c r="V1273" s="6" t="s">
        <v>43</v>
      </c>
      <c r="W1273" s="6" t="s">
        <v>44</v>
      </c>
      <c r="X1273" s="6" t="s">
        <v>45</v>
      </c>
      <c r="Y1273" s="6" t="s">
        <v>46</v>
      </c>
      <c r="Z1273" s="6" t="s">
        <v>82</v>
      </c>
      <c r="AA1273" s="6" t="s">
        <v>1411</v>
      </c>
      <c r="AB1273" s="12" t="str">
        <f t="shared" ref="AB1273:AB1276" si="272">IF(ISNUMBER(SEARCH("CARBENDAZIM",AA1273)),"Carbendazim",IF(ISNUMBER(SEARCH("4-D",AA1273)),"2,4-Dichlorophenoxyacetic acid",IF(ISNUMBER(SEARCH("RIDOVER",AA1273)),"Glyphosate",IF(ISNUMBER(SEARCH("POQUER",AA1273)),"Clethodim",IF(ISNUMBER(SEARCH("LITER",AA1273)),"Imidacloprid",IF(ISNUMBER(SEARCH("PYRINEX",AA1273)),"Chlorpyrifos",IF(ISNUMBER(SEARCH("ORBIT",AA1273)),"Omethoate",IF(ISNUMBER(SEARCH("HEXARON",AA1273)),"Diuron",IF(ISNUMBER(SEARCH("ISOPROPYLAMINE",AA1273)),"Isopropylamine",IF(ISNUMBER(SEARCH("GLYPHOSATE",AA1273)),"Glyphosate",IF(ISNUMBER(SEARCH("MANCOZEB",AA1273)),"Mancozeb Indofil",IF(ISNUMBER(SEARCH("PARAQUAT",AA1273)),"Paraquat",IF(ISNUMBER(SEARCH("CAROMAX",AA1273)),"Aromatic Solvent Mixture",IF(ISNUMBER(SEARCH("BUTIRON",AA1273)),"Tebuthiuron",IF(ISNUMBER(SEARCH("VORAZ",AA1273)),"Methomyl",IF(ISNUMBER(SEARCH("IMIDACLOPRID",AA1273)),"Imidacloprid",IF(ISNUMBER(SEARCH("2 4 D",AA1273)),"2,4-Dichlorophenoxyacetic acid",IF(ISNUMBER(SEARCH("IMIDACL",AA1273)),"Imidacloprid",IF(ISNUMBER(SEARCH("DIUREX",AA1273)),"Diuron",IF(ISNUMBER(SEARCH("RAPEL",AA1273)),"Acephate","fix it"))))))))))))))))))))</f>
        <v>Methomyl</v>
      </c>
      <c r="AC1273" s="7"/>
      <c r="AD1273" s="7"/>
      <c r="AE1273" s="7">
        <v>19800</v>
      </c>
      <c r="AF1273" s="7">
        <v>19.8</v>
      </c>
      <c r="AG1273" s="7">
        <v>661000</v>
      </c>
      <c r="AJ1273" s="7"/>
      <c r="AK1273" s="7"/>
      <c r="AL1273" s="7"/>
    </row>
    <row r="1274" spans="1:38" ht="22" customHeight="1" x14ac:dyDescent="0.3">
      <c r="A1274" s="2">
        <v>43307</v>
      </c>
      <c r="B1274" s="3" t="s">
        <v>31</v>
      </c>
      <c r="C1274" s="3" t="s">
        <v>32</v>
      </c>
      <c r="D1274" s="4" t="s">
        <v>49</v>
      </c>
      <c r="E1274" s="4" t="s">
        <v>49</v>
      </c>
      <c r="F1274" s="3" t="s">
        <v>33</v>
      </c>
      <c r="G1274" s="4" t="s">
        <v>49</v>
      </c>
      <c r="H1274" s="4" t="s">
        <v>49</v>
      </c>
      <c r="I1274" s="3" t="s">
        <v>34</v>
      </c>
      <c r="J1274" s="3" t="s">
        <v>77</v>
      </c>
      <c r="K1274" s="3" t="s">
        <v>78</v>
      </c>
      <c r="L1274" s="3" t="s">
        <v>68</v>
      </c>
      <c r="M1274" s="3" t="s">
        <v>33</v>
      </c>
      <c r="N1274" s="4" t="s">
        <v>49</v>
      </c>
      <c r="O1274" s="4" t="s">
        <v>49</v>
      </c>
      <c r="P1274" s="3" t="s">
        <v>79</v>
      </c>
      <c r="Q1274" s="3" t="s">
        <v>39</v>
      </c>
      <c r="R1274" s="3" t="s">
        <v>67</v>
      </c>
      <c r="S1274" s="3" t="s">
        <v>68</v>
      </c>
      <c r="T1274" s="3" t="s">
        <v>69</v>
      </c>
      <c r="U1274" s="3" t="s">
        <v>70</v>
      </c>
      <c r="V1274" s="3" t="s">
        <v>43</v>
      </c>
      <c r="W1274" s="3" t="s">
        <v>44</v>
      </c>
      <c r="X1274" s="3" t="s">
        <v>45</v>
      </c>
      <c r="Y1274" s="3" t="s">
        <v>46</v>
      </c>
      <c r="Z1274" s="3" t="s">
        <v>82</v>
      </c>
      <c r="AA1274" s="3" t="s">
        <v>1412</v>
      </c>
      <c r="AB1274" s="18" t="s">
        <v>3193</v>
      </c>
      <c r="AC1274" s="10"/>
      <c r="AD1274" s="10"/>
      <c r="AE1274" s="4">
        <v>123660</v>
      </c>
      <c r="AF1274" s="4">
        <v>123.66</v>
      </c>
      <c r="AG1274" s="4">
        <v>4127000</v>
      </c>
      <c r="AJ1274" s="10"/>
      <c r="AK1274" s="10"/>
      <c r="AL1274" s="10"/>
    </row>
    <row r="1275" spans="1:38" ht="22" customHeight="1" x14ac:dyDescent="0.3">
      <c r="A1275" s="5">
        <v>43307</v>
      </c>
      <c r="B1275" s="6" t="s">
        <v>144</v>
      </c>
      <c r="C1275" s="6" t="s">
        <v>84</v>
      </c>
      <c r="D1275" s="6" t="s">
        <v>85</v>
      </c>
      <c r="E1275" s="6" t="s">
        <v>44</v>
      </c>
      <c r="F1275" s="6" t="s">
        <v>33</v>
      </c>
      <c r="G1275" s="7" t="s">
        <v>49</v>
      </c>
      <c r="H1275" s="7" t="s">
        <v>49</v>
      </c>
      <c r="I1275" s="6" t="s">
        <v>86</v>
      </c>
      <c r="J1275" s="6" t="s">
        <v>77</v>
      </c>
      <c r="K1275" s="6" t="s">
        <v>78</v>
      </c>
      <c r="L1275" s="6" t="s">
        <v>68</v>
      </c>
      <c r="M1275" s="6" t="s">
        <v>33</v>
      </c>
      <c r="N1275" s="7" t="s">
        <v>49</v>
      </c>
      <c r="O1275" s="7" t="s">
        <v>49</v>
      </c>
      <c r="P1275" s="6" t="s">
        <v>79</v>
      </c>
      <c r="Q1275" s="6" t="s">
        <v>39</v>
      </c>
      <c r="R1275" s="6" t="s">
        <v>67</v>
      </c>
      <c r="S1275" s="6" t="s">
        <v>68</v>
      </c>
      <c r="T1275" s="6" t="s">
        <v>69</v>
      </c>
      <c r="U1275" s="6" t="s">
        <v>70</v>
      </c>
      <c r="V1275" s="6" t="s">
        <v>43</v>
      </c>
      <c r="W1275" s="6" t="s">
        <v>44</v>
      </c>
      <c r="X1275" s="6" t="s">
        <v>45</v>
      </c>
      <c r="Y1275" s="6" t="s">
        <v>46</v>
      </c>
      <c r="Z1275" s="6" t="s">
        <v>145</v>
      </c>
      <c r="AA1275" s="11" t="s">
        <v>1413</v>
      </c>
      <c r="AB1275" s="12" t="s">
        <v>3140</v>
      </c>
      <c r="AC1275" s="7"/>
      <c r="AD1275" s="7"/>
      <c r="AE1275" s="7">
        <v>15196</v>
      </c>
      <c r="AF1275" s="7">
        <v>15.2</v>
      </c>
      <c r="AG1275" s="7">
        <v>12197000</v>
      </c>
      <c r="AJ1275" s="7"/>
      <c r="AK1275" s="7"/>
      <c r="AL1275" s="7"/>
    </row>
    <row r="1276" spans="1:38" ht="22" customHeight="1" x14ac:dyDescent="0.3">
      <c r="A1276" s="2">
        <v>43306</v>
      </c>
      <c r="B1276" s="3" t="s">
        <v>31</v>
      </c>
      <c r="C1276" s="3" t="s">
        <v>32</v>
      </c>
      <c r="D1276" s="4" t="s">
        <v>49</v>
      </c>
      <c r="E1276" s="4" t="s">
        <v>49</v>
      </c>
      <c r="F1276" s="3" t="s">
        <v>33</v>
      </c>
      <c r="G1276" s="4" t="s">
        <v>49</v>
      </c>
      <c r="H1276" s="4" t="s">
        <v>49</v>
      </c>
      <c r="I1276" s="3" t="s">
        <v>34</v>
      </c>
      <c r="J1276" s="3" t="s">
        <v>35</v>
      </c>
      <c r="K1276" s="3" t="s">
        <v>36</v>
      </c>
      <c r="L1276" s="3" t="s">
        <v>37</v>
      </c>
      <c r="M1276" s="3" t="s">
        <v>33</v>
      </c>
      <c r="N1276" s="4" t="s">
        <v>49</v>
      </c>
      <c r="O1276" s="4" t="s">
        <v>49</v>
      </c>
      <c r="P1276" s="3" t="s">
        <v>38</v>
      </c>
      <c r="Q1276" s="3" t="s">
        <v>39</v>
      </c>
      <c r="R1276" s="3" t="s">
        <v>40</v>
      </c>
      <c r="S1276" s="3" t="s">
        <v>37</v>
      </c>
      <c r="T1276" s="3" t="s">
        <v>41</v>
      </c>
      <c r="U1276" s="3" t="s">
        <v>42</v>
      </c>
      <c r="V1276" s="3" t="s">
        <v>43</v>
      </c>
      <c r="W1276" s="3" t="s">
        <v>44</v>
      </c>
      <c r="X1276" s="3" t="s">
        <v>45</v>
      </c>
      <c r="Y1276" s="3" t="s">
        <v>46</v>
      </c>
      <c r="Z1276" s="3" t="s">
        <v>1414</v>
      </c>
      <c r="AA1276" s="3" t="s">
        <v>1415</v>
      </c>
      <c r="AB1276" s="12" t="str">
        <f t="shared" si="272"/>
        <v>2,4-Dichlorophenoxyacetic acid</v>
      </c>
      <c r="AC1276" s="10"/>
      <c r="AD1276" s="10"/>
      <c r="AE1276" s="4">
        <v>18500</v>
      </c>
      <c r="AF1276" s="4">
        <v>18.5</v>
      </c>
      <c r="AG1276" s="3" t="s">
        <v>49</v>
      </c>
      <c r="AJ1276" s="10"/>
      <c r="AK1276" s="10"/>
      <c r="AL1276" s="10"/>
    </row>
    <row r="1277" spans="1:38" ht="22" customHeight="1" x14ac:dyDescent="0.3">
      <c r="A1277" s="5">
        <v>43306</v>
      </c>
      <c r="B1277" s="6" t="s">
        <v>212</v>
      </c>
      <c r="C1277" s="6" t="s">
        <v>1230</v>
      </c>
      <c r="D1277" s="6" t="s">
        <v>660</v>
      </c>
      <c r="E1277" s="6" t="s">
        <v>44</v>
      </c>
      <c r="F1277" s="6" t="s">
        <v>33</v>
      </c>
      <c r="G1277" s="8">
        <v>410183636</v>
      </c>
      <c r="H1277" s="7" t="s">
        <v>49</v>
      </c>
      <c r="I1277" s="6" t="s">
        <v>1231</v>
      </c>
      <c r="J1277" s="6" t="s">
        <v>77</v>
      </c>
      <c r="K1277" s="6" t="s">
        <v>78</v>
      </c>
      <c r="L1277" s="6" t="s">
        <v>68</v>
      </c>
      <c r="M1277" s="6" t="s">
        <v>33</v>
      </c>
      <c r="N1277" s="7" t="s">
        <v>49</v>
      </c>
      <c r="O1277" s="7" t="s">
        <v>49</v>
      </c>
      <c r="P1277" s="6" t="s">
        <v>79</v>
      </c>
      <c r="Q1277" s="6" t="s">
        <v>1232</v>
      </c>
      <c r="R1277" s="6" t="s">
        <v>67</v>
      </c>
      <c r="S1277" s="6" t="s">
        <v>68</v>
      </c>
      <c r="T1277" s="6" t="s">
        <v>69</v>
      </c>
      <c r="U1277" s="6" t="s">
        <v>70</v>
      </c>
      <c r="V1277" s="6" t="s">
        <v>217</v>
      </c>
      <c r="W1277" s="6" t="s">
        <v>44</v>
      </c>
      <c r="X1277" s="6" t="s">
        <v>218</v>
      </c>
      <c r="Y1277" s="6" t="s">
        <v>46</v>
      </c>
      <c r="Z1277" s="6" t="s">
        <v>82</v>
      </c>
      <c r="AA1277" s="6" t="s">
        <v>1416</v>
      </c>
      <c r="AB1277" s="7"/>
      <c r="AC1277" s="7"/>
      <c r="AD1277" s="7"/>
      <c r="AE1277" s="7">
        <v>12489</v>
      </c>
      <c r="AF1277" s="7">
        <v>12.49</v>
      </c>
      <c r="AG1277" s="7">
        <v>417000</v>
      </c>
      <c r="AJ1277" s="7"/>
      <c r="AK1277" s="7"/>
      <c r="AL1277" s="7"/>
    </row>
    <row r="1278" spans="1:38" ht="22" customHeight="1" x14ac:dyDescent="0.3">
      <c r="A1278" s="2">
        <v>43306</v>
      </c>
      <c r="B1278" s="3" t="s">
        <v>212</v>
      </c>
      <c r="C1278" s="3" t="s">
        <v>213</v>
      </c>
      <c r="D1278" s="3" t="s">
        <v>214</v>
      </c>
      <c r="E1278" s="3" t="s">
        <v>97</v>
      </c>
      <c r="F1278" s="4" t="s">
        <v>49</v>
      </c>
      <c r="G1278" s="4" t="s">
        <v>49</v>
      </c>
      <c r="H1278" s="4" t="s">
        <v>49</v>
      </c>
      <c r="I1278" s="3" t="s">
        <v>215</v>
      </c>
      <c r="J1278" s="3" t="s">
        <v>65</v>
      </c>
      <c r="K1278" s="4" t="s">
        <v>49</v>
      </c>
      <c r="L1278" s="4" t="s">
        <v>49</v>
      </c>
      <c r="M1278" s="3" t="s">
        <v>33</v>
      </c>
      <c r="N1278" s="4" t="s">
        <v>49</v>
      </c>
      <c r="O1278" s="4" t="s">
        <v>49</v>
      </c>
      <c r="P1278" s="3" t="s">
        <v>66</v>
      </c>
      <c r="Q1278" s="3" t="s">
        <v>216</v>
      </c>
      <c r="R1278" s="3" t="s">
        <v>67</v>
      </c>
      <c r="S1278" s="3" t="s">
        <v>68</v>
      </c>
      <c r="T1278" s="3" t="s">
        <v>69</v>
      </c>
      <c r="U1278" s="3" t="s">
        <v>70</v>
      </c>
      <c r="V1278" s="3" t="s">
        <v>217</v>
      </c>
      <c r="W1278" s="3" t="s">
        <v>44</v>
      </c>
      <c r="X1278" s="3" t="s">
        <v>218</v>
      </c>
      <c r="Y1278" s="3" t="s">
        <v>46</v>
      </c>
      <c r="Z1278" s="3" t="s">
        <v>219</v>
      </c>
      <c r="AA1278" s="3" t="s">
        <v>1417</v>
      </c>
      <c r="AB1278" s="12" t="str">
        <f t="shared" ref="AB1278" si="273">IF(ISNUMBER(SEARCH("CARBENDAZIM",AA1278)),"Carbendazim",IF(ISNUMBER(SEARCH("4-D",AA1278)),"2,4-Dichlorophenoxyacetic acid",IF(ISNUMBER(SEARCH("RIDOVER",AA1278)),"Glyphosate",IF(ISNUMBER(SEARCH("POQUER",AA1278)),"Clethodim",IF(ISNUMBER(SEARCH("LITER",AA1278)),"Imidacloprid",IF(ISNUMBER(SEARCH("PYRINEX",AA1278)),"Chlorpyrifos",IF(ISNUMBER(SEARCH("ORBIT",AA1278)),"Omethoate",IF(ISNUMBER(SEARCH("HEXARON",AA1278)),"Diuron",IF(ISNUMBER(SEARCH("ISOPROPYLAMINE",AA1278)),"Isopropylamine",IF(ISNUMBER(SEARCH("GLYPHOSATE",AA1278)),"Glyphosate",IF(ISNUMBER(SEARCH("MANCOZEB",AA1278)),"Mancozeb Indofil",IF(ISNUMBER(SEARCH("PARAQUAT",AA1278)),"Paraquat",IF(ISNUMBER(SEARCH("CAROMAX",AA1278)),"Aromatic Solvent Mixture",IF(ISNUMBER(SEARCH("BUTIRON",AA1278)),"Tebuthiuron",IF(ISNUMBER(SEARCH("VORAZ",AA1278)),"Methomyl",IF(ISNUMBER(SEARCH("IMIDACLOPRID",AA1278)),"Imidacloprid",IF(ISNUMBER(SEARCH("2 4 D",AA1278)),"2,4-Dichlorophenoxyacetic acid",IF(ISNUMBER(SEARCH("IMIDACL",AA1278)),"Imidacloprid",IF(ISNUMBER(SEARCH("DIUREX",AA1278)),"Diuron",IF(ISNUMBER(SEARCH("RAPEL",AA1278)),"Acephate","fix it"))))))))))))))))))))</f>
        <v>Diuron</v>
      </c>
      <c r="AC1278" s="10"/>
      <c r="AD1278" s="10"/>
      <c r="AE1278" s="4">
        <v>16860</v>
      </c>
      <c r="AF1278" s="4">
        <v>16.86</v>
      </c>
      <c r="AG1278" s="4">
        <v>105000</v>
      </c>
      <c r="AJ1278" s="10"/>
      <c r="AK1278" s="10"/>
      <c r="AL1278" s="10"/>
    </row>
    <row r="1279" spans="1:38" ht="22" customHeight="1" x14ac:dyDescent="0.3">
      <c r="A1279" s="5">
        <v>43305</v>
      </c>
      <c r="B1279" s="6" t="s">
        <v>1418</v>
      </c>
      <c r="C1279" s="6" t="s">
        <v>84</v>
      </c>
      <c r="D1279" s="6" t="s">
        <v>660</v>
      </c>
      <c r="E1279" s="6" t="s">
        <v>44</v>
      </c>
      <c r="F1279" s="7" t="s">
        <v>49</v>
      </c>
      <c r="G1279" s="7" t="s">
        <v>49</v>
      </c>
      <c r="H1279" s="7" t="s">
        <v>49</v>
      </c>
      <c r="I1279" s="6" t="s">
        <v>661</v>
      </c>
      <c r="J1279" s="6" t="s">
        <v>1419</v>
      </c>
      <c r="K1279" s="7" t="s">
        <v>49</v>
      </c>
      <c r="L1279" s="6" t="s">
        <v>1420</v>
      </c>
      <c r="M1279" s="7" t="s">
        <v>49</v>
      </c>
      <c r="N1279" s="7" t="s">
        <v>49</v>
      </c>
      <c r="O1279" s="7" t="s">
        <v>49</v>
      </c>
      <c r="P1279" s="6" t="s">
        <v>1421</v>
      </c>
      <c r="Q1279" s="6" t="s">
        <v>1422</v>
      </c>
      <c r="R1279" s="6" t="s">
        <v>1064</v>
      </c>
      <c r="S1279" s="6" t="s">
        <v>133</v>
      </c>
      <c r="T1279" s="6" t="s">
        <v>1065</v>
      </c>
      <c r="U1279" s="6" t="s">
        <v>42</v>
      </c>
      <c r="V1279" s="6" t="s">
        <v>217</v>
      </c>
      <c r="W1279" s="6" t="s">
        <v>44</v>
      </c>
      <c r="X1279" s="6" t="s">
        <v>218</v>
      </c>
      <c r="Y1279" s="6" t="s">
        <v>46</v>
      </c>
      <c r="Z1279" s="6" t="s">
        <v>669</v>
      </c>
      <c r="AA1279" s="11" t="s">
        <v>1423</v>
      </c>
      <c r="AB1279" s="12" t="s">
        <v>3135</v>
      </c>
      <c r="AC1279" s="7"/>
      <c r="AD1279" s="7"/>
      <c r="AE1279" s="7">
        <v>620</v>
      </c>
      <c r="AF1279" s="7">
        <v>0.62</v>
      </c>
      <c r="AG1279" s="7">
        <v>13200</v>
      </c>
      <c r="AJ1279" s="7"/>
      <c r="AK1279" s="7"/>
      <c r="AL1279" s="7"/>
    </row>
    <row r="1280" spans="1:38" ht="22" customHeight="1" x14ac:dyDescent="0.3">
      <c r="A1280" s="2">
        <v>43305</v>
      </c>
      <c r="B1280" s="3" t="s">
        <v>31</v>
      </c>
      <c r="C1280" s="3" t="s">
        <v>32</v>
      </c>
      <c r="D1280" s="4" t="s">
        <v>49</v>
      </c>
      <c r="E1280" s="4" t="s">
        <v>49</v>
      </c>
      <c r="F1280" s="3" t="s">
        <v>33</v>
      </c>
      <c r="G1280" s="4" t="s">
        <v>49</v>
      </c>
      <c r="H1280" s="4" t="s">
        <v>49</v>
      </c>
      <c r="I1280" s="3" t="s">
        <v>34</v>
      </c>
      <c r="J1280" s="3" t="s">
        <v>77</v>
      </c>
      <c r="K1280" s="3" t="s">
        <v>78</v>
      </c>
      <c r="L1280" s="3" t="s">
        <v>68</v>
      </c>
      <c r="M1280" s="3" t="s">
        <v>33</v>
      </c>
      <c r="N1280" s="4" t="s">
        <v>49</v>
      </c>
      <c r="O1280" s="4" t="s">
        <v>49</v>
      </c>
      <c r="P1280" s="3" t="s">
        <v>79</v>
      </c>
      <c r="Q1280" s="3" t="s">
        <v>39</v>
      </c>
      <c r="R1280" s="3" t="s">
        <v>60</v>
      </c>
      <c r="S1280" s="3" t="s">
        <v>61</v>
      </c>
      <c r="T1280" s="3" t="s">
        <v>62</v>
      </c>
      <c r="U1280" s="3" t="s">
        <v>56</v>
      </c>
      <c r="V1280" s="3" t="s">
        <v>43</v>
      </c>
      <c r="W1280" s="3" t="s">
        <v>44</v>
      </c>
      <c r="X1280" s="3" t="s">
        <v>45</v>
      </c>
      <c r="Y1280" s="3" t="s">
        <v>46</v>
      </c>
      <c r="Z1280" s="3" t="s">
        <v>1424</v>
      </c>
      <c r="AA1280" s="3" t="s">
        <v>1425</v>
      </c>
      <c r="AB1280" s="18" t="s">
        <v>3193</v>
      </c>
      <c r="AC1280" s="10"/>
      <c r="AD1280" s="10"/>
      <c r="AE1280" s="4">
        <v>20120</v>
      </c>
      <c r="AF1280" s="4">
        <v>20.12</v>
      </c>
      <c r="AG1280" s="4">
        <v>483000</v>
      </c>
      <c r="AJ1280" s="10"/>
      <c r="AK1280" s="10"/>
      <c r="AL1280" s="10"/>
    </row>
    <row r="1281" spans="1:38" ht="22" customHeight="1" x14ac:dyDescent="0.3">
      <c r="A1281" s="5">
        <v>43305</v>
      </c>
      <c r="B1281" s="6" t="s">
        <v>50</v>
      </c>
      <c r="C1281" s="6" t="s">
        <v>32</v>
      </c>
      <c r="D1281" s="7" t="s">
        <v>49</v>
      </c>
      <c r="E1281" s="7" t="s">
        <v>49</v>
      </c>
      <c r="F1281" s="6" t="s">
        <v>33</v>
      </c>
      <c r="G1281" s="7" t="s">
        <v>49</v>
      </c>
      <c r="H1281" s="7" t="s">
        <v>49</v>
      </c>
      <c r="I1281" s="6" t="s">
        <v>34</v>
      </c>
      <c r="J1281" s="6" t="s">
        <v>1041</v>
      </c>
      <c r="K1281" s="7" t="s">
        <v>49</v>
      </c>
      <c r="L1281" s="7" t="s">
        <v>49</v>
      </c>
      <c r="M1281" s="7" t="s">
        <v>49</v>
      </c>
      <c r="N1281" s="7" t="s">
        <v>49</v>
      </c>
      <c r="O1281" s="7" t="s">
        <v>49</v>
      </c>
      <c r="P1281" s="6" t="s">
        <v>1042</v>
      </c>
      <c r="Q1281" s="6" t="s">
        <v>39</v>
      </c>
      <c r="R1281" s="6" t="s">
        <v>60</v>
      </c>
      <c r="S1281" s="6" t="s">
        <v>61</v>
      </c>
      <c r="T1281" s="6" t="s">
        <v>62</v>
      </c>
      <c r="U1281" s="6" t="s">
        <v>56</v>
      </c>
      <c r="V1281" s="6" t="s">
        <v>43</v>
      </c>
      <c r="W1281" s="6" t="s">
        <v>44</v>
      </c>
      <c r="X1281" s="6" t="s">
        <v>45</v>
      </c>
      <c r="Y1281" s="6" t="s">
        <v>46</v>
      </c>
      <c r="Z1281" s="6" t="s">
        <v>418</v>
      </c>
      <c r="AA1281" s="6" t="s">
        <v>1043</v>
      </c>
      <c r="AB1281" s="12" t="s">
        <v>3135</v>
      </c>
      <c r="AC1281" s="7"/>
      <c r="AD1281" s="7"/>
      <c r="AE1281" s="7">
        <v>10080</v>
      </c>
      <c r="AF1281" s="7">
        <v>10.08</v>
      </c>
      <c r="AG1281" s="7">
        <v>324000</v>
      </c>
      <c r="AJ1281" s="7"/>
      <c r="AK1281" s="7"/>
      <c r="AL1281" s="7"/>
    </row>
    <row r="1282" spans="1:38" ht="22" customHeight="1" x14ac:dyDescent="0.3">
      <c r="A1282" s="2">
        <v>43301</v>
      </c>
      <c r="B1282" s="3" t="s">
        <v>31</v>
      </c>
      <c r="C1282" s="3" t="s">
        <v>32</v>
      </c>
      <c r="D1282" s="4" t="s">
        <v>49</v>
      </c>
      <c r="E1282" s="4" t="s">
        <v>49</v>
      </c>
      <c r="F1282" s="3" t="s">
        <v>33</v>
      </c>
      <c r="G1282" s="4" t="s">
        <v>49</v>
      </c>
      <c r="H1282" s="4" t="s">
        <v>49</v>
      </c>
      <c r="I1282" s="3" t="s">
        <v>34</v>
      </c>
      <c r="J1282" s="3" t="s">
        <v>65</v>
      </c>
      <c r="K1282" s="4" t="s">
        <v>49</v>
      </c>
      <c r="L1282" s="4" t="s">
        <v>49</v>
      </c>
      <c r="M1282" s="3" t="s">
        <v>33</v>
      </c>
      <c r="N1282" s="4" t="s">
        <v>49</v>
      </c>
      <c r="O1282" s="4" t="s">
        <v>49</v>
      </c>
      <c r="P1282" s="3" t="s">
        <v>66</v>
      </c>
      <c r="Q1282" s="3" t="s">
        <v>39</v>
      </c>
      <c r="R1282" s="3" t="s">
        <v>67</v>
      </c>
      <c r="S1282" s="3" t="s">
        <v>68</v>
      </c>
      <c r="T1282" s="3" t="s">
        <v>69</v>
      </c>
      <c r="U1282" s="3" t="s">
        <v>70</v>
      </c>
      <c r="V1282" s="3" t="s">
        <v>43</v>
      </c>
      <c r="W1282" s="3" t="s">
        <v>44</v>
      </c>
      <c r="X1282" s="3" t="s">
        <v>45</v>
      </c>
      <c r="Y1282" s="3" t="s">
        <v>46</v>
      </c>
      <c r="Z1282" s="3" t="s">
        <v>73</v>
      </c>
      <c r="AA1282" s="3" t="s">
        <v>1426</v>
      </c>
      <c r="AB1282" s="12" t="str">
        <f t="shared" ref="AB1282" si="274">IF(ISNUMBER(SEARCH("CARBENDAZIM",AA1282)),"Carbendazim",IF(ISNUMBER(SEARCH("4-D",AA1282)),"2,4-Dichlorophenoxyacetic acid",IF(ISNUMBER(SEARCH("RIDOVER",AA1282)),"Glyphosate",IF(ISNUMBER(SEARCH("POQUER",AA1282)),"Clethodim",IF(ISNUMBER(SEARCH("LITER",AA1282)),"Imidacloprid",IF(ISNUMBER(SEARCH("PYRINEX",AA1282)),"Chlorpyrifos",IF(ISNUMBER(SEARCH("ORBIT",AA1282)),"Omethoate",IF(ISNUMBER(SEARCH("HEXARON",AA1282)),"Diuron",IF(ISNUMBER(SEARCH("ISOPROPYLAMINE",AA1282)),"Isopropylamine",IF(ISNUMBER(SEARCH("GLYPHOSATE",AA1282)),"Glyphosate",IF(ISNUMBER(SEARCH("MANCOZEB",AA1282)),"Mancozeb Indofil",IF(ISNUMBER(SEARCH("PARAQUAT",AA1282)),"Paraquat",IF(ISNUMBER(SEARCH("CAROMAX",AA1282)),"Aromatic Solvent Mixture",IF(ISNUMBER(SEARCH("BUTIRON",AA1282)),"Tebuthiuron",IF(ISNUMBER(SEARCH("VORAZ",AA1282)),"Methomyl",IF(ISNUMBER(SEARCH("IMIDACLOPRID",AA1282)),"Imidacloprid",IF(ISNUMBER(SEARCH("2 4 D",AA1282)),"2,4-Dichlorophenoxyacetic acid",IF(ISNUMBER(SEARCH("IMIDACL",AA1282)),"Imidacloprid",IF(ISNUMBER(SEARCH("DIUREX",AA1282)),"Diuron",IF(ISNUMBER(SEARCH("RAPEL",AA1282)),"Acephate","fix it"))))))))))))))))))))</f>
        <v>Tebuthiuron</v>
      </c>
      <c r="AC1282" s="10"/>
      <c r="AD1282" s="10"/>
      <c r="AE1282" s="4">
        <v>37940</v>
      </c>
      <c r="AF1282" s="4">
        <v>37.94</v>
      </c>
      <c r="AG1282" s="4">
        <v>389000</v>
      </c>
      <c r="AJ1282" s="7"/>
      <c r="AK1282" s="7"/>
      <c r="AL1282" s="7"/>
    </row>
    <row r="1283" spans="1:38" ht="22" customHeight="1" x14ac:dyDescent="0.3">
      <c r="A1283" s="5">
        <v>43301</v>
      </c>
      <c r="B1283" s="6" t="s">
        <v>31</v>
      </c>
      <c r="C1283" s="6" t="s">
        <v>32</v>
      </c>
      <c r="D1283" s="7" t="s">
        <v>49</v>
      </c>
      <c r="E1283" s="7" t="s">
        <v>49</v>
      </c>
      <c r="F1283" s="6" t="s">
        <v>33</v>
      </c>
      <c r="G1283" s="7" t="s">
        <v>49</v>
      </c>
      <c r="H1283" s="7" t="s">
        <v>49</v>
      </c>
      <c r="I1283" s="6" t="s">
        <v>34</v>
      </c>
      <c r="J1283" s="6" t="s">
        <v>77</v>
      </c>
      <c r="K1283" s="6" t="s">
        <v>78</v>
      </c>
      <c r="L1283" s="6" t="s">
        <v>68</v>
      </c>
      <c r="M1283" s="6" t="s">
        <v>33</v>
      </c>
      <c r="N1283" s="7" t="s">
        <v>49</v>
      </c>
      <c r="O1283" s="7" t="s">
        <v>49</v>
      </c>
      <c r="P1283" s="6" t="s">
        <v>79</v>
      </c>
      <c r="Q1283" s="6" t="s">
        <v>39</v>
      </c>
      <c r="R1283" s="6" t="s">
        <v>67</v>
      </c>
      <c r="S1283" s="6" t="s">
        <v>68</v>
      </c>
      <c r="T1283" s="6" t="s">
        <v>69</v>
      </c>
      <c r="U1283" s="6" t="s">
        <v>70</v>
      </c>
      <c r="V1283" s="6" t="s">
        <v>43</v>
      </c>
      <c r="W1283" s="6" t="s">
        <v>44</v>
      </c>
      <c r="X1283" s="6" t="s">
        <v>45</v>
      </c>
      <c r="Y1283" s="6" t="s">
        <v>46</v>
      </c>
      <c r="Z1283" s="6" t="s">
        <v>82</v>
      </c>
      <c r="AA1283" s="6" t="s">
        <v>1427</v>
      </c>
      <c r="AB1283" s="18" t="s">
        <v>3193</v>
      </c>
      <c r="AC1283" s="7"/>
      <c r="AD1283" s="7"/>
      <c r="AE1283" s="7">
        <v>144270</v>
      </c>
      <c r="AF1283" s="7">
        <v>144.27000000000001</v>
      </c>
      <c r="AG1283" s="7">
        <v>4814000</v>
      </c>
      <c r="AJ1283" s="10"/>
      <c r="AK1283" s="10"/>
      <c r="AL1283" s="10"/>
    </row>
    <row r="1284" spans="1:38" ht="22" customHeight="1" x14ac:dyDescent="0.3">
      <c r="A1284" s="2">
        <v>43301</v>
      </c>
      <c r="B1284" s="3" t="s">
        <v>273</v>
      </c>
      <c r="C1284" s="3" t="s">
        <v>32</v>
      </c>
      <c r="D1284" s="4" t="s">
        <v>49</v>
      </c>
      <c r="E1284" s="4" t="s">
        <v>49</v>
      </c>
      <c r="F1284" s="3" t="s">
        <v>33</v>
      </c>
      <c r="G1284" s="4" t="s">
        <v>49</v>
      </c>
      <c r="H1284" s="4" t="s">
        <v>49</v>
      </c>
      <c r="I1284" s="3" t="s">
        <v>34</v>
      </c>
      <c r="J1284" s="3" t="s">
        <v>77</v>
      </c>
      <c r="K1284" s="3" t="s">
        <v>78</v>
      </c>
      <c r="L1284" s="3" t="s">
        <v>68</v>
      </c>
      <c r="M1284" s="3" t="s">
        <v>33</v>
      </c>
      <c r="N1284" s="4" t="s">
        <v>49</v>
      </c>
      <c r="O1284" s="4" t="s">
        <v>49</v>
      </c>
      <c r="P1284" s="3" t="s">
        <v>79</v>
      </c>
      <c r="Q1284" s="3" t="s">
        <v>39</v>
      </c>
      <c r="R1284" s="3" t="s">
        <v>67</v>
      </c>
      <c r="S1284" s="3" t="s">
        <v>68</v>
      </c>
      <c r="T1284" s="3" t="s">
        <v>69</v>
      </c>
      <c r="U1284" s="3" t="s">
        <v>70</v>
      </c>
      <c r="V1284" s="3" t="s">
        <v>43</v>
      </c>
      <c r="W1284" s="3" t="s">
        <v>44</v>
      </c>
      <c r="X1284" s="3" t="s">
        <v>45</v>
      </c>
      <c r="Y1284" s="3" t="s">
        <v>46</v>
      </c>
      <c r="Z1284" s="3" t="s">
        <v>82</v>
      </c>
      <c r="AA1284" s="3" t="s">
        <v>1428</v>
      </c>
      <c r="AB1284" s="18" t="s">
        <v>3193</v>
      </c>
      <c r="AC1284" s="10"/>
      <c r="AD1284" s="10"/>
      <c r="AE1284" s="4">
        <v>144270</v>
      </c>
      <c r="AF1284" s="4">
        <v>144.27000000000001</v>
      </c>
      <c r="AG1284" s="4">
        <v>4814000</v>
      </c>
      <c r="AJ1284" s="7"/>
      <c r="AK1284" s="7"/>
      <c r="AL1284" s="7"/>
    </row>
    <row r="1285" spans="1:38" ht="22" customHeight="1" x14ac:dyDescent="0.3">
      <c r="A1285" s="5">
        <v>43301</v>
      </c>
      <c r="B1285" s="6" t="s">
        <v>212</v>
      </c>
      <c r="C1285" s="6" t="s">
        <v>1429</v>
      </c>
      <c r="D1285" s="7" t="s">
        <v>49</v>
      </c>
      <c r="E1285" s="7" t="s">
        <v>49</v>
      </c>
      <c r="F1285" s="7" t="s">
        <v>49</v>
      </c>
      <c r="G1285" s="7" t="s">
        <v>49</v>
      </c>
      <c r="H1285" s="7" t="s">
        <v>49</v>
      </c>
      <c r="I1285" s="6" t="s">
        <v>1430</v>
      </c>
      <c r="J1285" s="6" t="s">
        <v>77</v>
      </c>
      <c r="K1285" s="6" t="s">
        <v>78</v>
      </c>
      <c r="L1285" s="6" t="s">
        <v>68</v>
      </c>
      <c r="M1285" s="6" t="s">
        <v>33</v>
      </c>
      <c r="N1285" s="7" t="s">
        <v>49</v>
      </c>
      <c r="O1285" s="7" t="s">
        <v>49</v>
      </c>
      <c r="P1285" s="6" t="s">
        <v>79</v>
      </c>
      <c r="Q1285" s="6" t="s">
        <v>39</v>
      </c>
      <c r="R1285" s="6" t="s">
        <v>67</v>
      </c>
      <c r="S1285" s="6" t="s">
        <v>68</v>
      </c>
      <c r="T1285" s="6" t="s">
        <v>69</v>
      </c>
      <c r="U1285" s="6" t="s">
        <v>70</v>
      </c>
      <c r="V1285" s="6" t="s">
        <v>43</v>
      </c>
      <c r="W1285" s="6" t="s">
        <v>44</v>
      </c>
      <c r="X1285" s="6" t="s">
        <v>45</v>
      </c>
      <c r="Y1285" s="6" t="s">
        <v>46</v>
      </c>
      <c r="Z1285" s="6" t="s">
        <v>210</v>
      </c>
      <c r="AA1285" s="6" t="s">
        <v>1431</v>
      </c>
      <c r="AB1285" s="12" t="str">
        <f t="shared" ref="AB1285" si="275">IF(ISNUMBER(SEARCH("BUTYRAMIDE",AA1285)),"2,3-Dimethyl Butyramide",IF(ISNUMBER(SEARCH("FOLPET",AA1285)),"Folpet",IF(ISNUMBER(SEARCH("METHYL [2-({[6- (TRIFLUOROMETHYL) PYRIDIN-2-YL] OXY} METHYL) PHENYL",AA1285)),"Esther",IF(ISNUMBER(SEARCH("TEBUCONAZOL",AA1285)),"Tebuconazole",IF(ISNUMBER(SEARCH("DICHLOROPHENYL",AA1285)),"Dichlorophenyl Isocyanates",IF(ISNUMBER(SEARCH("CAPTAN",AA1285)),"Captan",IF(ISNUMBER(SEARCH("DIMETHYLACETAMID",AA1285)),"Dimethylacetamide",IF(ISNUMBER(SEARCH("AFALON",AA1285)),"Linuron","FIX IT"))))))))</f>
        <v>Folpet</v>
      </c>
      <c r="AC1285" s="7"/>
      <c r="AD1285" s="7"/>
      <c r="AE1285" s="7">
        <v>20940</v>
      </c>
      <c r="AF1285" s="7">
        <v>20.94</v>
      </c>
      <c r="AG1285" s="7">
        <v>106000</v>
      </c>
      <c r="AJ1285" s="10"/>
      <c r="AK1285" s="10"/>
      <c r="AL1285" s="10"/>
    </row>
    <row r="1286" spans="1:38" ht="22" customHeight="1" x14ac:dyDescent="0.3">
      <c r="A1286" s="2">
        <v>43301</v>
      </c>
      <c r="B1286" s="3" t="s">
        <v>273</v>
      </c>
      <c r="C1286" s="3" t="s">
        <v>32</v>
      </c>
      <c r="D1286" s="4" t="s">
        <v>49</v>
      </c>
      <c r="E1286" s="4" t="s">
        <v>49</v>
      </c>
      <c r="F1286" s="3" t="s">
        <v>33</v>
      </c>
      <c r="G1286" s="4" t="s">
        <v>49</v>
      </c>
      <c r="H1286" s="4" t="s">
        <v>49</v>
      </c>
      <c r="I1286" s="3" t="s">
        <v>34</v>
      </c>
      <c r="J1286" s="3" t="s">
        <v>77</v>
      </c>
      <c r="K1286" s="3" t="s">
        <v>78</v>
      </c>
      <c r="L1286" s="3" t="s">
        <v>68</v>
      </c>
      <c r="M1286" s="3" t="s">
        <v>33</v>
      </c>
      <c r="N1286" s="4" t="s">
        <v>49</v>
      </c>
      <c r="O1286" s="4" t="s">
        <v>49</v>
      </c>
      <c r="P1286" s="3" t="s">
        <v>79</v>
      </c>
      <c r="Q1286" s="3" t="s">
        <v>39</v>
      </c>
      <c r="R1286" s="3" t="s">
        <v>67</v>
      </c>
      <c r="S1286" s="3" t="s">
        <v>68</v>
      </c>
      <c r="T1286" s="3" t="s">
        <v>69</v>
      </c>
      <c r="U1286" s="3" t="s">
        <v>70</v>
      </c>
      <c r="V1286" s="3" t="s">
        <v>43</v>
      </c>
      <c r="W1286" s="3" t="s">
        <v>44</v>
      </c>
      <c r="X1286" s="3" t="s">
        <v>45</v>
      </c>
      <c r="Y1286" s="3" t="s">
        <v>46</v>
      </c>
      <c r="Z1286" s="3" t="s">
        <v>82</v>
      </c>
      <c r="AA1286" s="3" t="s">
        <v>1432</v>
      </c>
      <c r="AB1286" s="12" t="str">
        <f t="shared" ref="AB1286" si="276">IF(ISNUMBER(SEARCH("CARBENDAZIM",AA1286)),"Carbendazim",IF(ISNUMBER(SEARCH("4-D",AA1286)),"2,4-Dichlorophenoxyacetic acid",IF(ISNUMBER(SEARCH("RIDOVER",AA1286)),"Glyphosate",IF(ISNUMBER(SEARCH("POQUER",AA1286)),"Clethodim",IF(ISNUMBER(SEARCH("LITER",AA1286)),"Imidacloprid",IF(ISNUMBER(SEARCH("PYRINEX",AA1286)),"Chlorpyrifos",IF(ISNUMBER(SEARCH("ORBIT",AA1286)),"Omethoate",IF(ISNUMBER(SEARCH("HEXARON",AA1286)),"Diuron",IF(ISNUMBER(SEARCH("ISOPROPYLAMINE",AA1286)),"Isopropylamine",IF(ISNUMBER(SEARCH("GLYPHOSATE",AA1286)),"Glyphosate",IF(ISNUMBER(SEARCH("MANCOZEB",AA1286)),"Mancozeb Indofil",IF(ISNUMBER(SEARCH("PARAQUAT",AA1286)),"Paraquat",IF(ISNUMBER(SEARCH("CAROMAX",AA1286)),"Aromatic Solvent Mixture",IF(ISNUMBER(SEARCH("BUTIRON",AA1286)),"Tebuthiuron",IF(ISNUMBER(SEARCH("VORAZ",AA1286)),"Methomyl",IF(ISNUMBER(SEARCH("IMIDACLOPRID",AA1286)),"Imidacloprid",IF(ISNUMBER(SEARCH("2 4 D",AA1286)),"2,4-Dichlorophenoxyacetic acid",IF(ISNUMBER(SEARCH("IMIDACL",AA1286)),"Imidacloprid",IF(ISNUMBER(SEARCH("DIUREX",AA1286)),"Diuron",IF(ISNUMBER(SEARCH("RAPEL",AA1286)),"Acephate","fix it"))))))))))))))))))))</f>
        <v>Methomyl</v>
      </c>
      <c r="AC1286" s="10"/>
      <c r="AD1286" s="10"/>
      <c r="AE1286" s="4">
        <v>118800</v>
      </c>
      <c r="AF1286" s="4">
        <v>118.8</v>
      </c>
      <c r="AG1286" s="4">
        <v>3964000</v>
      </c>
      <c r="AJ1286" s="7"/>
      <c r="AK1286" s="7"/>
      <c r="AL1286" s="7"/>
    </row>
    <row r="1287" spans="1:38" ht="22" customHeight="1" x14ac:dyDescent="0.3">
      <c r="A1287" s="5">
        <v>43301</v>
      </c>
      <c r="B1287" s="6" t="s">
        <v>144</v>
      </c>
      <c r="C1287" s="6" t="s">
        <v>84</v>
      </c>
      <c r="D1287" s="6" t="s">
        <v>85</v>
      </c>
      <c r="E1287" s="6" t="s">
        <v>44</v>
      </c>
      <c r="F1287" s="6" t="s">
        <v>33</v>
      </c>
      <c r="G1287" s="7" t="s">
        <v>49</v>
      </c>
      <c r="H1287" s="7" t="s">
        <v>49</v>
      </c>
      <c r="I1287" s="6" t="s">
        <v>86</v>
      </c>
      <c r="J1287" s="6" t="s">
        <v>77</v>
      </c>
      <c r="K1287" s="6" t="s">
        <v>78</v>
      </c>
      <c r="L1287" s="6" t="s">
        <v>68</v>
      </c>
      <c r="M1287" s="6" t="s">
        <v>33</v>
      </c>
      <c r="N1287" s="7" t="s">
        <v>49</v>
      </c>
      <c r="O1287" s="7" t="s">
        <v>49</v>
      </c>
      <c r="P1287" s="6" t="s">
        <v>79</v>
      </c>
      <c r="Q1287" s="6" t="s">
        <v>39</v>
      </c>
      <c r="R1287" s="6" t="s">
        <v>67</v>
      </c>
      <c r="S1287" s="6" t="s">
        <v>68</v>
      </c>
      <c r="T1287" s="6" t="s">
        <v>69</v>
      </c>
      <c r="U1287" s="6" t="s">
        <v>70</v>
      </c>
      <c r="V1287" s="6" t="s">
        <v>43</v>
      </c>
      <c r="W1287" s="6" t="s">
        <v>44</v>
      </c>
      <c r="X1287" s="6" t="s">
        <v>45</v>
      </c>
      <c r="Y1287" s="6" t="s">
        <v>46</v>
      </c>
      <c r="Z1287" s="6" t="s">
        <v>145</v>
      </c>
      <c r="AA1287" s="11" t="s">
        <v>1433</v>
      </c>
      <c r="AB1287" s="12" t="s">
        <v>3140</v>
      </c>
      <c r="AC1287" s="7"/>
      <c r="AD1287" s="7"/>
      <c r="AE1287" s="7">
        <v>19650</v>
      </c>
      <c r="AF1287" s="7">
        <v>19.649999999999999</v>
      </c>
      <c r="AG1287" s="7">
        <v>15772000</v>
      </c>
      <c r="AJ1287" s="10"/>
      <c r="AK1287" s="10"/>
      <c r="AL1287" s="10"/>
    </row>
    <row r="1288" spans="1:38" ht="22" customHeight="1" x14ac:dyDescent="0.3">
      <c r="A1288" s="2">
        <v>43301</v>
      </c>
      <c r="B1288" s="3" t="s">
        <v>31</v>
      </c>
      <c r="C1288" s="3" t="s">
        <v>32</v>
      </c>
      <c r="D1288" s="4" t="s">
        <v>49</v>
      </c>
      <c r="E1288" s="4" t="s">
        <v>49</v>
      </c>
      <c r="F1288" s="3" t="s">
        <v>33</v>
      </c>
      <c r="G1288" s="4" t="s">
        <v>49</v>
      </c>
      <c r="H1288" s="4" t="s">
        <v>49</v>
      </c>
      <c r="I1288" s="3" t="s">
        <v>34</v>
      </c>
      <c r="J1288" s="3" t="s">
        <v>65</v>
      </c>
      <c r="K1288" s="4" t="s">
        <v>49</v>
      </c>
      <c r="L1288" s="4" t="s">
        <v>49</v>
      </c>
      <c r="M1288" s="3" t="s">
        <v>33</v>
      </c>
      <c r="N1288" s="4" t="s">
        <v>49</v>
      </c>
      <c r="O1288" s="4" t="s">
        <v>49</v>
      </c>
      <c r="P1288" s="3" t="s">
        <v>66</v>
      </c>
      <c r="Q1288" s="3" t="s">
        <v>39</v>
      </c>
      <c r="R1288" s="3" t="s">
        <v>67</v>
      </c>
      <c r="S1288" s="3" t="s">
        <v>68</v>
      </c>
      <c r="T1288" s="3" t="s">
        <v>69</v>
      </c>
      <c r="U1288" s="3" t="s">
        <v>70</v>
      </c>
      <c r="V1288" s="3" t="s">
        <v>43</v>
      </c>
      <c r="W1288" s="3" t="s">
        <v>44</v>
      </c>
      <c r="X1288" s="3" t="s">
        <v>45</v>
      </c>
      <c r="Y1288" s="3" t="s">
        <v>46</v>
      </c>
      <c r="Z1288" s="3" t="s">
        <v>73</v>
      </c>
      <c r="AA1288" s="3" t="s">
        <v>1434</v>
      </c>
      <c r="AB1288" s="12" t="str">
        <f t="shared" ref="AB1288" si="277">IF(ISNUMBER(SEARCH("FORMIC ACID",AA1230)),"Formic Acid",IF(ISNUMBER(SEARCH("DIMETIL SULFATO",AA1230)),"Dimethyl Sulfate",IF(ISNUMBER(SEARCH("CHLOROTHALONIL",AA1230)),"Chlorothalonil","FIX IT")))</f>
        <v>Chlorothalonil</v>
      </c>
      <c r="AC1288" s="10"/>
      <c r="AD1288" s="10"/>
      <c r="AE1288" s="4">
        <v>132789.99</v>
      </c>
      <c r="AF1288" s="4">
        <v>132.79</v>
      </c>
      <c r="AG1288" s="4">
        <v>1362000</v>
      </c>
      <c r="AJ1288" s="7"/>
      <c r="AK1288" s="7"/>
      <c r="AL1288" s="7"/>
    </row>
    <row r="1289" spans="1:38" ht="22" customHeight="1" x14ac:dyDescent="0.3">
      <c r="A1289" s="5">
        <v>43301</v>
      </c>
      <c r="B1289" s="6" t="s">
        <v>212</v>
      </c>
      <c r="C1289" s="6" t="s">
        <v>624</v>
      </c>
      <c r="D1289" s="7" t="s">
        <v>49</v>
      </c>
      <c r="E1289" s="6" t="s">
        <v>44</v>
      </c>
      <c r="F1289" s="6" t="s">
        <v>33</v>
      </c>
      <c r="G1289" s="7" t="s">
        <v>49</v>
      </c>
      <c r="H1289" s="7" t="s">
        <v>49</v>
      </c>
      <c r="I1289" s="6" t="s">
        <v>625</v>
      </c>
      <c r="J1289" s="6" t="s">
        <v>77</v>
      </c>
      <c r="K1289" s="6" t="s">
        <v>78</v>
      </c>
      <c r="L1289" s="6" t="s">
        <v>68</v>
      </c>
      <c r="M1289" s="6" t="s">
        <v>33</v>
      </c>
      <c r="N1289" s="7" t="s">
        <v>49</v>
      </c>
      <c r="O1289" s="7" t="s">
        <v>49</v>
      </c>
      <c r="P1289" s="6" t="s">
        <v>79</v>
      </c>
      <c r="Q1289" s="6" t="s">
        <v>586</v>
      </c>
      <c r="R1289" s="6" t="s">
        <v>67</v>
      </c>
      <c r="S1289" s="6" t="s">
        <v>68</v>
      </c>
      <c r="T1289" s="6" t="s">
        <v>69</v>
      </c>
      <c r="U1289" s="6" t="s">
        <v>70</v>
      </c>
      <c r="V1289" s="6" t="s">
        <v>43</v>
      </c>
      <c r="W1289" s="6" t="s">
        <v>44</v>
      </c>
      <c r="X1289" s="6" t="s">
        <v>45</v>
      </c>
      <c r="Y1289" s="6" t="s">
        <v>46</v>
      </c>
      <c r="Z1289" s="6" t="s">
        <v>82</v>
      </c>
      <c r="AA1289" s="6" t="s">
        <v>1435</v>
      </c>
      <c r="AB1289" s="18" t="s">
        <v>3193</v>
      </c>
      <c r="AC1289" s="7"/>
      <c r="AD1289" s="7"/>
      <c r="AE1289" s="7">
        <v>22050</v>
      </c>
      <c r="AF1289" s="7">
        <v>22.05</v>
      </c>
      <c r="AG1289" s="7">
        <v>736000</v>
      </c>
      <c r="AJ1289" s="10"/>
      <c r="AK1289" s="10"/>
      <c r="AL1289" s="10"/>
    </row>
    <row r="1290" spans="1:38" ht="22" customHeight="1" x14ac:dyDescent="0.3">
      <c r="A1290" s="2">
        <v>43301</v>
      </c>
      <c r="B1290" s="3" t="s">
        <v>31</v>
      </c>
      <c r="C1290" s="3" t="s">
        <v>32</v>
      </c>
      <c r="D1290" s="4" t="s">
        <v>49</v>
      </c>
      <c r="E1290" s="4" t="s">
        <v>49</v>
      </c>
      <c r="F1290" s="3" t="s">
        <v>33</v>
      </c>
      <c r="G1290" s="4" t="s">
        <v>49</v>
      </c>
      <c r="H1290" s="4" t="s">
        <v>49</v>
      </c>
      <c r="I1290" s="3" t="s">
        <v>34</v>
      </c>
      <c r="J1290" s="3" t="s">
        <v>77</v>
      </c>
      <c r="K1290" s="3" t="s">
        <v>78</v>
      </c>
      <c r="L1290" s="3" t="s">
        <v>68</v>
      </c>
      <c r="M1290" s="3" t="s">
        <v>33</v>
      </c>
      <c r="N1290" s="4" t="s">
        <v>49</v>
      </c>
      <c r="O1290" s="4" t="s">
        <v>49</v>
      </c>
      <c r="P1290" s="3" t="s">
        <v>79</v>
      </c>
      <c r="Q1290" s="3" t="s">
        <v>39</v>
      </c>
      <c r="R1290" s="3" t="s">
        <v>67</v>
      </c>
      <c r="S1290" s="3" t="s">
        <v>68</v>
      </c>
      <c r="T1290" s="3" t="s">
        <v>69</v>
      </c>
      <c r="U1290" s="3" t="s">
        <v>70</v>
      </c>
      <c r="V1290" s="3" t="s">
        <v>43</v>
      </c>
      <c r="W1290" s="3" t="s">
        <v>44</v>
      </c>
      <c r="X1290" s="3" t="s">
        <v>45</v>
      </c>
      <c r="Y1290" s="3" t="s">
        <v>46</v>
      </c>
      <c r="Z1290" s="3" t="s">
        <v>82</v>
      </c>
      <c r="AA1290" s="3" t="s">
        <v>1436</v>
      </c>
      <c r="AB1290" s="12" t="s">
        <v>3186</v>
      </c>
      <c r="AC1290" s="10"/>
      <c r="AD1290" s="10"/>
      <c r="AE1290" s="4">
        <v>115920</v>
      </c>
      <c r="AF1290" s="4">
        <v>115.92</v>
      </c>
      <c r="AG1290" s="4">
        <v>3868000</v>
      </c>
      <c r="AJ1290" s="7"/>
      <c r="AK1290" s="7"/>
      <c r="AL1290" s="7"/>
    </row>
    <row r="1291" spans="1:38" ht="22" customHeight="1" x14ac:dyDescent="0.3">
      <c r="A1291" s="5">
        <v>43301</v>
      </c>
      <c r="B1291" s="6" t="s">
        <v>31</v>
      </c>
      <c r="C1291" s="6" t="s">
        <v>32</v>
      </c>
      <c r="D1291" s="7" t="s">
        <v>49</v>
      </c>
      <c r="E1291" s="7" t="s">
        <v>49</v>
      </c>
      <c r="F1291" s="6" t="s">
        <v>33</v>
      </c>
      <c r="G1291" s="7" t="s">
        <v>49</v>
      </c>
      <c r="H1291" s="7" t="s">
        <v>49</v>
      </c>
      <c r="I1291" s="6" t="s">
        <v>34</v>
      </c>
      <c r="J1291" s="6" t="s">
        <v>77</v>
      </c>
      <c r="K1291" s="6" t="s">
        <v>78</v>
      </c>
      <c r="L1291" s="6" t="s">
        <v>68</v>
      </c>
      <c r="M1291" s="6" t="s">
        <v>33</v>
      </c>
      <c r="N1291" s="7" t="s">
        <v>49</v>
      </c>
      <c r="O1291" s="7" t="s">
        <v>49</v>
      </c>
      <c r="P1291" s="6" t="s">
        <v>79</v>
      </c>
      <c r="Q1291" s="6" t="s">
        <v>39</v>
      </c>
      <c r="R1291" s="6" t="s">
        <v>67</v>
      </c>
      <c r="S1291" s="6" t="s">
        <v>68</v>
      </c>
      <c r="T1291" s="6" t="s">
        <v>69</v>
      </c>
      <c r="U1291" s="6" t="s">
        <v>70</v>
      </c>
      <c r="V1291" s="6" t="s">
        <v>43</v>
      </c>
      <c r="W1291" s="6" t="s">
        <v>44</v>
      </c>
      <c r="X1291" s="6" t="s">
        <v>45</v>
      </c>
      <c r="Y1291" s="6" t="s">
        <v>46</v>
      </c>
      <c r="Z1291" s="6" t="s">
        <v>82</v>
      </c>
      <c r="AA1291" s="6" t="s">
        <v>1437</v>
      </c>
      <c r="AB1291" s="12" t="str">
        <f t="shared" ref="AB1291" si="278">IF(ISNUMBER(SEARCH("CARBENDAZIM",AA1291)),"Carbendazim",IF(ISNUMBER(SEARCH("4-D",AA1291)),"2,4-Dichlorophenoxyacetic acid",IF(ISNUMBER(SEARCH("RIDOVER",AA1291)),"Glyphosate",IF(ISNUMBER(SEARCH("POQUER",AA1291)),"Clethodim",IF(ISNUMBER(SEARCH("LITER",AA1291)),"Imidacloprid",IF(ISNUMBER(SEARCH("PYRINEX",AA1291)),"Chlorpyrifos",IF(ISNUMBER(SEARCH("ORBIT",AA1291)),"Omethoate",IF(ISNUMBER(SEARCH("HEXARON",AA1291)),"Diuron",IF(ISNUMBER(SEARCH("ISOPROPYLAMINE",AA1291)),"Isopropylamine",IF(ISNUMBER(SEARCH("GLYPHOSATE",AA1291)),"Glyphosate",IF(ISNUMBER(SEARCH("MANCOZEB",AA1291)),"Mancozeb Indofil",IF(ISNUMBER(SEARCH("PARAQUAT",AA1291)),"Paraquat",IF(ISNUMBER(SEARCH("CAROMAX",AA1291)),"Aromatic Solvent Mixture",IF(ISNUMBER(SEARCH("BUTIRON",AA1291)),"Tebuthiuron",IF(ISNUMBER(SEARCH("VORAZ",AA1291)),"Methomyl",IF(ISNUMBER(SEARCH("IMIDACLOPRID",AA1291)),"Imidacloprid",IF(ISNUMBER(SEARCH("2 4 D",AA1291)),"2,4-Dichlorophenoxyacetic acid",IF(ISNUMBER(SEARCH("IMIDACL",AA1291)),"Imidacloprid",IF(ISNUMBER(SEARCH("DIUREX",AA1291)),"Diuron",IF(ISNUMBER(SEARCH("RAPEL",AA1291)),"Acephate","fix it"))))))))))))))))))))</f>
        <v>Methomyl</v>
      </c>
      <c r="AC1291" s="7"/>
      <c r="AD1291" s="7"/>
      <c r="AE1291" s="7">
        <v>19800</v>
      </c>
      <c r="AF1291" s="7">
        <v>19.8</v>
      </c>
      <c r="AG1291" s="7">
        <v>661000</v>
      </c>
      <c r="AJ1291" s="10"/>
      <c r="AK1291" s="10"/>
      <c r="AL1291" s="10"/>
    </row>
    <row r="1292" spans="1:38" ht="22" customHeight="1" x14ac:dyDescent="0.3">
      <c r="A1292" s="2">
        <v>43301</v>
      </c>
      <c r="B1292" s="3" t="s">
        <v>50</v>
      </c>
      <c r="C1292" s="3" t="s">
        <v>84</v>
      </c>
      <c r="D1292" s="3" t="s">
        <v>85</v>
      </c>
      <c r="E1292" s="3" t="s">
        <v>44</v>
      </c>
      <c r="F1292" s="3" t="s">
        <v>33</v>
      </c>
      <c r="G1292" s="4" t="s">
        <v>49</v>
      </c>
      <c r="H1292" s="4" t="s">
        <v>49</v>
      </c>
      <c r="I1292" s="3" t="s">
        <v>86</v>
      </c>
      <c r="J1292" s="3" t="s">
        <v>131</v>
      </c>
      <c r="K1292" s="4" t="s">
        <v>49</v>
      </c>
      <c r="L1292" s="3" t="s">
        <v>1347</v>
      </c>
      <c r="M1292" s="4" t="s">
        <v>49</v>
      </c>
      <c r="N1292" s="4" t="s">
        <v>49</v>
      </c>
      <c r="O1292" s="4" t="s">
        <v>49</v>
      </c>
      <c r="P1292" s="3" t="s">
        <v>1348</v>
      </c>
      <c r="Q1292" s="3" t="s">
        <v>185</v>
      </c>
      <c r="R1292" s="3" t="s">
        <v>186</v>
      </c>
      <c r="S1292" s="3" t="s">
        <v>187</v>
      </c>
      <c r="T1292" s="3" t="s">
        <v>188</v>
      </c>
      <c r="U1292" s="3" t="s">
        <v>42</v>
      </c>
      <c r="V1292" s="3" t="s">
        <v>90</v>
      </c>
      <c r="W1292" s="3" t="s">
        <v>44</v>
      </c>
      <c r="X1292" s="3" t="s">
        <v>91</v>
      </c>
      <c r="Y1292" s="3" t="s">
        <v>46</v>
      </c>
      <c r="Z1292" s="3" t="s">
        <v>1438</v>
      </c>
      <c r="AA1292" s="3" t="s">
        <v>1439</v>
      </c>
      <c r="AB1292" s="12" t="str">
        <f>IF(ISNUMBER(SEARCH("DMS",AA1292)),"Dimethyl Sulfate",IF(ISNUMBER(SEARCH("2,4-XILIDIN",AA1292)),"2,4-Xylidine",IF(ISNUMBER(SEARCH("GALIGAN",AA1292)),"Oxyfluorfen",IF(ISNUMBER(SEARCH("DIMETHYLAMINE",AA1292)),"Dimethylamine",IF(ISNUMBER(SEARCH("ORTHOFORMATE",AA1292)),"Trimethyl orthoformate",IF(ISNUMBER(SEARCH("NOVALURON",AA1292)),"Novaluron",IF(ISNUMBER(SEARCH("DIMETHYL SULPHATE",AA1292)),"Dimethyl Sulphate",IF(ISNUMBER(SEARCH("ALTAPYNE",AA1292)),"Acid Based Co-Emulsifier",IF(ISNUMBER(SEARCH("METHANESULFONYL",AA1292)),"Methanesulfonyl chloride",IF(ISNUMBER(SEARCH("METHYL FORMATE",AA1292)),"Methanoate",IF(ISNUMBER(SEARCH("FLUEN",AA1292)),"Fluensulfone","FIX IT")))))))))))</f>
        <v>Methanoate</v>
      </c>
      <c r="AC1292" s="10"/>
      <c r="AD1292" s="10"/>
      <c r="AE1292" s="4">
        <v>21360</v>
      </c>
      <c r="AF1292" s="4">
        <v>21.36</v>
      </c>
      <c r="AG1292" s="4">
        <v>47800</v>
      </c>
      <c r="AJ1292" s="7"/>
      <c r="AK1292" s="7"/>
      <c r="AL1292" s="7"/>
    </row>
    <row r="1293" spans="1:38" ht="22" customHeight="1" x14ac:dyDescent="0.3">
      <c r="A1293" s="5">
        <v>43301</v>
      </c>
      <c r="B1293" s="6" t="s">
        <v>212</v>
      </c>
      <c r="C1293" s="6" t="s">
        <v>624</v>
      </c>
      <c r="D1293" s="7" t="s">
        <v>49</v>
      </c>
      <c r="E1293" s="6" t="s">
        <v>44</v>
      </c>
      <c r="F1293" s="6" t="s">
        <v>33</v>
      </c>
      <c r="G1293" s="7" t="s">
        <v>49</v>
      </c>
      <c r="H1293" s="7" t="s">
        <v>49</v>
      </c>
      <c r="I1293" s="6" t="s">
        <v>625</v>
      </c>
      <c r="J1293" s="6" t="s">
        <v>77</v>
      </c>
      <c r="K1293" s="6" t="s">
        <v>78</v>
      </c>
      <c r="L1293" s="6" t="s">
        <v>68</v>
      </c>
      <c r="M1293" s="6" t="s">
        <v>33</v>
      </c>
      <c r="N1293" s="7" t="s">
        <v>49</v>
      </c>
      <c r="O1293" s="7" t="s">
        <v>49</v>
      </c>
      <c r="P1293" s="6" t="s">
        <v>79</v>
      </c>
      <c r="Q1293" s="6" t="s">
        <v>586</v>
      </c>
      <c r="R1293" s="6" t="s">
        <v>67</v>
      </c>
      <c r="S1293" s="6" t="s">
        <v>68</v>
      </c>
      <c r="T1293" s="6" t="s">
        <v>69</v>
      </c>
      <c r="U1293" s="6" t="s">
        <v>70</v>
      </c>
      <c r="V1293" s="6" t="s">
        <v>43</v>
      </c>
      <c r="W1293" s="6" t="s">
        <v>44</v>
      </c>
      <c r="X1293" s="6" t="s">
        <v>45</v>
      </c>
      <c r="Y1293" s="6" t="s">
        <v>46</v>
      </c>
      <c r="Z1293" s="6" t="s">
        <v>82</v>
      </c>
      <c r="AA1293" s="6" t="s">
        <v>1440</v>
      </c>
      <c r="AB1293" s="18" t="s">
        <v>3193</v>
      </c>
      <c r="AC1293" s="7"/>
      <c r="AD1293" s="7"/>
      <c r="AE1293" s="7">
        <v>22050</v>
      </c>
      <c r="AF1293" s="7">
        <v>22.05</v>
      </c>
      <c r="AG1293" s="7">
        <v>736000</v>
      </c>
      <c r="AJ1293" s="10"/>
      <c r="AK1293" s="10"/>
      <c r="AL1293" s="10"/>
    </row>
    <row r="1294" spans="1:38" ht="22" customHeight="1" x14ac:dyDescent="0.3">
      <c r="A1294" s="2">
        <v>43301</v>
      </c>
      <c r="B1294" s="3" t="s">
        <v>31</v>
      </c>
      <c r="C1294" s="3" t="s">
        <v>32</v>
      </c>
      <c r="D1294" s="4" t="s">
        <v>49</v>
      </c>
      <c r="E1294" s="4" t="s">
        <v>49</v>
      </c>
      <c r="F1294" s="3" t="s">
        <v>33</v>
      </c>
      <c r="G1294" s="4" t="s">
        <v>49</v>
      </c>
      <c r="H1294" s="4" t="s">
        <v>49</v>
      </c>
      <c r="I1294" s="3" t="s">
        <v>34</v>
      </c>
      <c r="J1294" s="3" t="s">
        <v>65</v>
      </c>
      <c r="K1294" s="4" t="s">
        <v>49</v>
      </c>
      <c r="L1294" s="4" t="s">
        <v>49</v>
      </c>
      <c r="M1294" s="3" t="s">
        <v>33</v>
      </c>
      <c r="N1294" s="4" t="s">
        <v>49</v>
      </c>
      <c r="O1294" s="4" t="s">
        <v>49</v>
      </c>
      <c r="P1294" s="3" t="s">
        <v>66</v>
      </c>
      <c r="Q1294" s="3" t="s">
        <v>39</v>
      </c>
      <c r="R1294" s="3" t="s">
        <v>67</v>
      </c>
      <c r="S1294" s="3" t="s">
        <v>68</v>
      </c>
      <c r="T1294" s="3" t="s">
        <v>69</v>
      </c>
      <c r="U1294" s="3" t="s">
        <v>70</v>
      </c>
      <c r="V1294" s="3" t="s">
        <v>43</v>
      </c>
      <c r="W1294" s="3" t="s">
        <v>44</v>
      </c>
      <c r="X1294" s="3" t="s">
        <v>45</v>
      </c>
      <c r="Y1294" s="3" t="s">
        <v>46</v>
      </c>
      <c r="Z1294" s="3" t="s">
        <v>73</v>
      </c>
      <c r="AA1294" s="3" t="s">
        <v>1441</v>
      </c>
      <c r="AB1294" s="12" t="str">
        <f t="shared" ref="AB1294" si="279">IF(ISNUMBER(SEARCH("BUTYRAMIDE",AA1294)),"2,3-Dimethyl Butyramide",IF(ISNUMBER(SEARCH("FOLPET",AA1294)),"Folpet",IF(ISNUMBER(SEARCH("METHYL [2-({[6- (TRIFLUOROMETHYL) PYRIDIN-2-YL] OXY} METHYL) PHENYL",AA1294)),"Esther",IF(ISNUMBER(SEARCH("TEBUCONAZOL",AA1294)),"Tebuconazole",IF(ISNUMBER(SEARCH("DICHLOROPHENYL",AA1294)),"Dichlorophenyl Isocyanates",IF(ISNUMBER(SEARCH("CAPTAN",AA1294)),"Captan",IF(ISNUMBER(SEARCH("DIMETHYLACETAMID",AA1294)),"Dimethylacetamide",IF(ISNUMBER(SEARCH("AFALON",AA1294)),"Linuron","FIX IT"))))))))</f>
        <v>Linuron</v>
      </c>
      <c r="AC1294" s="10"/>
      <c r="AD1294" s="10"/>
      <c r="AE1294" s="4">
        <v>20090</v>
      </c>
      <c r="AF1294" s="4">
        <v>20.09</v>
      </c>
      <c r="AG1294" s="4">
        <v>206000</v>
      </c>
      <c r="AJ1294" s="7"/>
      <c r="AK1294" s="7"/>
      <c r="AL1294" s="7"/>
    </row>
    <row r="1295" spans="1:38" ht="22" customHeight="1" x14ac:dyDescent="0.3">
      <c r="A1295" s="5">
        <v>43300</v>
      </c>
      <c r="B1295" s="6" t="s">
        <v>50</v>
      </c>
      <c r="C1295" s="6" t="s">
        <v>84</v>
      </c>
      <c r="D1295" s="6" t="s">
        <v>85</v>
      </c>
      <c r="E1295" s="6" t="s">
        <v>44</v>
      </c>
      <c r="F1295" s="6" t="s">
        <v>33</v>
      </c>
      <c r="G1295" s="7" t="s">
        <v>49</v>
      </c>
      <c r="H1295" s="7" t="s">
        <v>49</v>
      </c>
      <c r="I1295" s="6" t="s">
        <v>86</v>
      </c>
      <c r="J1295" s="6" t="s">
        <v>1264</v>
      </c>
      <c r="K1295" s="6" t="s">
        <v>1265</v>
      </c>
      <c r="L1295" s="6" t="s">
        <v>113</v>
      </c>
      <c r="M1295" s="7" t="s">
        <v>49</v>
      </c>
      <c r="N1295" s="7" t="s">
        <v>49</v>
      </c>
      <c r="O1295" s="7" t="s">
        <v>49</v>
      </c>
      <c r="P1295" s="6" t="s">
        <v>1266</v>
      </c>
      <c r="Q1295" s="6" t="s">
        <v>39</v>
      </c>
      <c r="R1295" s="6" t="s">
        <v>1267</v>
      </c>
      <c r="S1295" s="6" t="s">
        <v>113</v>
      </c>
      <c r="T1295" s="6" t="s">
        <v>1268</v>
      </c>
      <c r="U1295" s="6" t="s">
        <v>117</v>
      </c>
      <c r="V1295" s="6" t="s">
        <v>90</v>
      </c>
      <c r="W1295" s="6" t="s">
        <v>44</v>
      </c>
      <c r="X1295" s="6" t="s">
        <v>91</v>
      </c>
      <c r="Y1295" s="6" t="s">
        <v>46</v>
      </c>
      <c r="Z1295" s="6" t="s">
        <v>1269</v>
      </c>
      <c r="AA1295" s="6" t="s">
        <v>1442</v>
      </c>
      <c r="AB1295" s="12" t="s">
        <v>3189</v>
      </c>
      <c r="AC1295" s="7"/>
      <c r="AD1295" s="7"/>
      <c r="AE1295" s="7">
        <v>92848</v>
      </c>
      <c r="AF1295" s="7">
        <v>92.85</v>
      </c>
      <c r="AG1295" s="7">
        <v>2077000</v>
      </c>
      <c r="AJ1295" s="10"/>
      <c r="AK1295" s="10"/>
      <c r="AL1295" s="10"/>
    </row>
    <row r="1296" spans="1:38" ht="22" customHeight="1" x14ac:dyDescent="0.3">
      <c r="A1296" s="2">
        <v>43299</v>
      </c>
      <c r="B1296" s="3" t="s">
        <v>50</v>
      </c>
      <c r="C1296" s="3" t="s">
        <v>32</v>
      </c>
      <c r="D1296" s="4" t="s">
        <v>49</v>
      </c>
      <c r="E1296" s="4" t="s">
        <v>49</v>
      </c>
      <c r="F1296" s="3" t="s">
        <v>33</v>
      </c>
      <c r="G1296" s="4" t="s">
        <v>49</v>
      </c>
      <c r="H1296" s="4" t="s">
        <v>49</v>
      </c>
      <c r="I1296" s="3" t="s">
        <v>34</v>
      </c>
      <c r="J1296" s="3" t="s">
        <v>538</v>
      </c>
      <c r="K1296" s="4" t="s">
        <v>49</v>
      </c>
      <c r="L1296" s="3" t="s">
        <v>61</v>
      </c>
      <c r="M1296" s="3" t="s">
        <v>103</v>
      </c>
      <c r="N1296" s="4" t="s">
        <v>49</v>
      </c>
      <c r="O1296" s="4" t="s">
        <v>49</v>
      </c>
      <c r="P1296" s="3" t="s">
        <v>104</v>
      </c>
      <c r="Q1296" s="3" t="s">
        <v>1252</v>
      </c>
      <c r="R1296" s="3" t="s">
        <v>106</v>
      </c>
      <c r="S1296" s="3" t="s">
        <v>61</v>
      </c>
      <c r="T1296" s="3" t="s">
        <v>107</v>
      </c>
      <c r="U1296" s="3" t="s">
        <v>56</v>
      </c>
      <c r="V1296" s="3" t="s">
        <v>43</v>
      </c>
      <c r="W1296" s="3" t="s">
        <v>44</v>
      </c>
      <c r="X1296" s="3" t="s">
        <v>45</v>
      </c>
      <c r="Y1296" s="3" t="s">
        <v>46</v>
      </c>
      <c r="Z1296" s="3" t="s">
        <v>108</v>
      </c>
      <c r="AA1296" s="3" t="s">
        <v>1443</v>
      </c>
      <c r="AB1296" s="12" t="str">
        <f t="shared" ref="AB1296" si="280">IF(ISNUMBER(SEARCH("2,4 D",AA1296)),"2,4-Dichlorophenoxyacetic acid",IF(ISNUMBER(SEARCH("ACIDO",AA1296)),"2,4-Dichlorophenoxyacetic acid",IF(ISNUMBER(SEARCH("NAPHTHA",AA1296)),"Aromatic Solvent Mixture",IF(ISNUMBER(SEARCH("DIMETHYLAMINE",AA1296)),"Dimethylamine",IF(ISNUMBER(SEARCH("DIMETILAMINA",AA1296)),"Dimethylamine",IF(ISNUMBER(SEARCH("JUMP",AA1296)),"Diuron",IF(ISNUMBER(SEARCH("2-AMINO-2,3-DIMETHYL BUTYRAMIDE",AA1296)),"Herbicide Amine Intermediate",IF(ISNUMBER(SEARCH("TEBUTHIURON",AA1296)),"Tebuthiuron","FIXIT"))))))))</f>
        <v>Herbicide Amine Intermediate</v>
      </c>
      <c r="AC1296" s="10"/>
      <c r="AD1296" s="10"/>
      <c r="AE1296" s="4">
        <v>25760</v>
      </c>
      <c r="AF1296" s="4">
        <v>25.76</v>
      </c>
      <c r="AG1296" s="4">
        <v>136000</v>
      </c>
      <c r="AJ1296" s="7"/>
      <c r="AK1296" s="7"/>
      <c r="AL1296" s="7"/>
    </row>
    <row r="1297" spans="1:38" ht="22" customHeight="1" x14ac:dyDescent="0.3">
      <c r="A1297" s="5">
        <v>43299</v>
      </c>
      <c r="B1297" s="6" t="s">
        <v>50</v>
      </c>
      <c r="C1297" s="6" t="s">
        <v>32</v>
      </c>
      <c r="D1297" s="7" t="s">
        <v>49</v>
      </c>
      <c r="E1297" s="7" t="s">
        <v>49</v>
      </c>
      <c r="F1297" s="6" t="s">
        <v>33</v>
      </c>
      <c r="G1297" s="7" t="s">
        <v>49</v>
      </c>
      <c r="H1297" s="7" t="s">
        <v>49</v>
      </c>
      <c r="I1297" s="6" t="s">
        <v>34</v>
      </c>
      <c r="J1297" s="6" t="s">
        <v>507</v>
      </c>
      <c r="K1297" s="7" t="s">
        <v>49</v>
      </c>
      <c r="L1297" s="6" t="s">
        <v>307</v>
      </c>
      <c r="M1297" s="7" t="s">
        <v>49</v>
      </c>
      <c r="N1297" s="7" t="s">
        <v>49</v>
      </c>
      <c r="O1297" s="7" t="s">
        <v>49</v>
      </c>
      <c r="P1297" s="6" t="s">
        <v>158</v>
      </c>
      <c r="Q1297" s="6" t="s">
        <v>39</v>
      </c>
      <c r="R1297" s="6" t="s">
        <v>60</v>
      </c>
      <c r="S1297" s="6" t="s">
        <v>61</v>
      </c>
      <c r="T1297" s="6" t="s">
        <v>62</v>
      </c>
      <c r="U1297" s="6" t="s">
        <v>56</v>
      </c>
      <c r="V1297" s="6" t="s">
        <v>43</v>
      </c>
      <c r="W1297" s="6" t="s">
        <v>44</v>
      </c>
      <c r="X1297" s="6" t="s">
        <v>45</v>
      </c>
      <c r="Y1297" s="6" t="s">
        <v>46</v>
      </c>
      <c r="Z1297" s="6" t="s">
        <v>1080</v>
      </c>
      <c r="AA1297" s="6" t="s">
        <v>1444</v>
      </c>
      <c r="AB1297" s="18" t="s">
        <v>3193</v>
      </c>
      <c r="AC1297" s="7"/>
      <c r="AD1297" s="7"/>
      <c r="AE1297" s="7">
        <v>150336</v>
      </c>
      <c r="AF1297" s="7">
        <v>150.34</v>
      </c>
      <c r="AG1297" s="7">
        <v>898000</v>
      </c>
      <c r="AJ1297" s="10"/>
      <c r="AK1297" s="10"/>
      <c r="AL1297" s="10"/>
    </row>
    <row r="1298" spans="1:38" ht="22" customHeight="1" x14ac:dyDescent="0.3">
      <c r="A1298" s="2">
        <v>43298</v>
      </c>
      <c r="B1298" s="3" t="s">
        <v>212</v>
      </c>
      <c r="C1298" s="3" t="s">
        <v>213</v>
      </c>
      <c r="D1298" s="3" t="s">
        <v>214</v>
      </c>
      <c r="E1298" s="3" t="s">
        <v>97</v>
      </c>
      <c r="F1298" s="4" t="s">
        <v>49</v>
      </c>
      <c r="G1298" s="4" t="s">
        <v>49</v>
      </c>
      <c r="H1298" s="4" t="s">
        <v>49</v>
      </c>
      <c r="I1298" s="3" t="s">
        <v>215</v>
      </c>
      <c r="J1298" s="3" t="s">
        <v>65</v>
      </c>
      <c r="K1298" s="4" t="s">
        <v>49</v>
      </c>
      <c r="L1298" s="4" t="s">
        <v>49</v>
      </c>
      <c r="M1298" s="3" t="s">
        <v>33</v>
      </c>
      <c r="N1298" s="4" t="s">
        <v>49</v>
      </c>
      <c r="O1298" s="4" t="s">
        <v>49</v>
      </c>
      <c r="P1298" s="3" t="s">
        <v>66</v>
      </c>
      <c r="Q1298" s="3" t="s">
        <v>216</v>
      </c>
      <c r="R1298" s="3" t="s">
        <v>67</v>
      </c>
      <c r="S1298" s="3" t="s">
        <v>68</v>
      </c>
      <c r="T1298" s="3" t="s">
        <v>69</v>
      </c>
      <c r="U1298" s="3" t="s">
        <v>70</v>
      </c>
      <c r="V1298" s="3" t="s">
        <v>217</v>
      </c>
      <c r="W1298" s="3" t="s">
        <v>44</v>
      </c>
      <c r="X1298" s="3" t="s">
        <v>218</v>
      </c>
      <c r="Y1298" s="3" t="s">
        <v>46</v>
      </c>
      <c r="Z1298" s="3" t="s">
        <v>219</v>
      </c>
      <c r="AA1298" s="3" t="s">
        <v>1445</v>
      </c>
      <c r="AB1298" s="10"/>
      <c r="AC1298" s="10"/>
      <c r="AD1298" s="10"/>
      <c r="AE1298" s="4">
        <v>84300</v>
      </c>
      <c r="AF1298" s="4">
        <v>84.3</v>
      </c>
      <c r="AG1298" s="4">
        <v>523000</v>
      </c>
      <c r="AJ1298" s="7"/>
      <c r="AK1298" s="7"/>
      <c r="AL1298" s="7"/>
    </row>
    <row r="1299" spans="1:38" ht="22" customHeight="1" x14ac:dyDescent="0.3">
      <c r="A1299" s="5">
        <v>43298</v>
      </c>
      <c r="B1299" s="6" t="s">
        <v>212</v>
      </c>
      <c r="C1299" s="6" t="s">
        <v>213</v>
      </c>
      <c r="D1299" s="6" t="s">
        <v>214</v>
      </c>
      <c r="E1299" s="6" t="s">
        <v>97</v>
      </c>
      <c r="F1299" s="7" t="s">
        <v>49</v>
      </c>
      <c r="G1299" s="7" t="s">
        <v>49</v>
      </c>
      <c r="H1299" s="7" t="s">
        <v>49</v>
      </c>
      <c r="I1299" s="6" t="s">
        <v>215</v>
      </c>
      <c r="J1299" s="6" t="s">
        <v>65</v>
      </c>
      <c r="K1299" s="7" t="s">
        <v>49</v>
      </c>
      <c r="L1299" s="7" t="s">
        <v>49</v>
      </c>
      <c r="M1299" s="6" t="s">
        <v>33</v>
      </c>
      <c r="N1299" s="7" t="s">
        <v>49</v>
      </c>
      <c r="O1299" s="7" t="s">
        <v>49</v>
      </c>
      <c r="P1299" s="6" t="s">
        <v>66</v>
      </c>
      <c r="Q1299" s="6" t="s">
        <v>216</v>
      </c>
      <c r="R1299" s="6" t="s">
        <v>67</v>
      </c>
      <c r="S1299" s="6" t="s">
        <v>68</v>
      </c>
      <c r="T1299" s="6" t="s">
        <v>69</v>
      </c>
      <c r="U1299" s="6" t="s">
        <v>70</v>
      </c>
      <c r="V1299" s="6" t="s">
        <v>217</v>
      </c>
      <c r="W1299" s="6" t="s">
        <v>44</v>
      </c>
      <c r="X1299" s="6" t="s">
        <v>218</v>
      </c>
      <c r="Y1299" s="6" t="s">
        <v>46</v>
      </c>
      <c r="Z1299" s="6" t="s">
        <v>219</v>
      </c>
      <c r="AA1299" s="6" t="s">
        <v>1446</v>
      </c>
      <c r="AB1299" s="12" t="str">
        <f t="shared" ref="AB1299" si="281">IF(ISNUMBER(SEARCH("CARBENDAZIM",AA1299)),"Carbendazim",IF(ISNUMBER(SEARCH("4-D",AA1299)),"2,4-Dichlorophenoxyacetic acid",IF(ISNUMBER(SEARCH("RIDOVER",AA1299)),"Glyphosate",IF(ISNUMBER(SEARCH("POQUER",AA1299)),"Clethodim",IF(ISNUMBER(SEARCH("LITER",AA1299)),"Imidacloprid",IF(ISNUMBER(SEARCH("PYRINEX",AA1299)),"Chlorpyrifos",IF(ISNUMBER(SEARCH("ORBIT",AA1299)),"Omethoate",IF(ISNUMBER(SEARCH("HEXARON",AA1299)),"Diuron",IF(ISNUMBER(SEARCH("ISOPROPYLAMINE",AA1299)),"Isopropylamine",IF(ISNUMBER(SEARCH("GLYPHOSATE",AA1299)),"Glyphosate",IF(ISNUMBER(SEARCH("MANCOZEB",AA1299)),"Mancozeb Indofil",IF(ISNUMBER(SEARCH("PARAQUAT",AA1299)),"Paraquat",IF(ISNUMBER(SEARCH("CAROMAX",AA1299)),"Aromatic Solvent Mixture",IF(ISNUMBER(SEARCH("BUTIRON",AA1299)),"Tebuthiuron",IF(ISNUMBER(SEARCH("VORAZ",AA1299)),"Methomyl",IF(ISNUMBER(SEARCH("IMIDACLOPRID",AA1299)),"Imidacloprid",IF(ISNUMBER(SEARCH("2 4 D",AA1299)),"2,4-Dichlorophenoxyacetic acid",IF(ISNUMBER(SEARCH("IMIDACL",AA1299)),"Imidacloprid",IF(ISNUMBER(SEARCH("DIUREX",AA1299)),"Diuron",IF(ISNUMBER(SEARCH("RAPEL",AA1299)),"Acephate","fix it"))))))))))))))))))))</f>
        <v>Diuron</v>
      </c>
      <c r="AC1299" s="7"/>
      <c r="AD1299" s="7"/>
      <c r="AE1299" s="7">
        <v>101160</v>
      </c>
      <c r="AF1299" s="7">
        <v>101.16</v>
      </c>
      <c r="AG1299" s="7">
        <v>627000</v>
      </c>
      <c r="AJ1299" s="10"/>
      <c r="AK1299" s="10"/>
      <c r="AL1299" s="10"/>
    </row>
    <row r="1300" spans="1:38" ht="22" customHeight="1" x14ac:dyDescent="0.3">
      <c r="A1300" s="2">
        <v>43297</v>
      </c>
      <c r="B1300" s="3" t="s">
        <v>31</v>
      </c>
      <c r="C1300" s="3" t="s">
        <v>32</v>
      </c>
      <c r="D1300" s="4" t="s">
        <v>49</v>
      </c>
      <c r="E1300" s="4" t="s">
        <v>49</v>
      </c>
      <c r="F1300" s="3" t="s">
        <v>33</v>
      </c>
      <c r="G1300" s="4" t="s">
        <v>49</v>
      </c>
      <c r="H1300" s="4" t="s">
        <v>49</v>
      </c>
      <c r="I1300" s="3" t="s">
        <v>34</v>
      </c>
      <c r="J1300" s="3" t="s">
        <v>65</v>
      </c>
      <c r="K1300" s="4" t="s">
        <v>49</v>
      </c>
      <c r="L1300" s="4" t="s">
        <v>49</v>
      </c>
      <c r="M1300" s="3" t="s">
        <v>33</v>
      </c>
      <c r="N1300" s="4" t="s">
        <v>49</v>
      </c>
      <c r="O1300" s="4" t="s">
        <v>49</v>
      </c>
      <c r="P1300" s="3" t="s">
        <v>66</v>
      </c>
      <c r="Q1300" s="3" t="s">
        <v>39</v>
      </c>
      <c r="R1300" s="3" t="s">
        <v>67</v>
      </c>
      <c r="S1300" s="3" t="s">
        <v>68</v>
      </c>
      <c r="T1300" s="3" t="s">
        <v>69</v>
      </c>
      <c r="U1300" s="3" t="s">
        <v>70</v>
      </c>
      <c r="V1300" s="3" t="s">
        <v>43</v>
      </c>
      <c r="W1300" s="3" t="s">
        <v>44</v>
      </c>
      <c r="X1300" s="3" t="s">
        <v>45</v>
      </c>
      <c r="Y1300" s="3" t="s">
        <v>46</v>
      </c>
      <c r="Z1300" s="19" t="s">
        <v>73</v>
      </c>
      <c r="AA1300" s="3" t="s">
        <v>1447</v>
      </c>
      <c r="AB1300" s="12" t="s">
        <v>3198</v>
      </c>
      <c r="AC1300" s="10"/>
      <c r="AD1300" s="10"/>
      <c r="AE1300" s="4">
        <v>35236</v>
      </c>
      <c r="AF1300" s="4">
        <v>35.24</v>
      </c>
      <c r="AG1300" s="4">
        <v>361000</v>
      </c>
      <c r="AJ1300" s="7"/>
      <c r="AK1300" s="7"/>
      <c r="AL1300" s="7"/>
    </row>
    <row r="1301" spans="1:38" ht="22" customHeight="1" x14ac:dyDescent="0.3">
      <c r="A1301" s="5">
        <v>43297</v>
      </c>
      <c r="B1301" s="6" t="s">
        <v>31</v>
      </c>
      <c r="C1301" s="6" t="s">
        <v>32</v>
      </c>
      <c r="D1301" s="7" t="s">
        <v>49</v>
      </c>
      <c r="E1301" s="7" t="s">
        <v>49</v>
      </c>
      <c r="F1301" s="6" t="s">
        <v>33</v>
      </c>
      <c r="G1301" s="7" t="s">
        <v>49</v>
      </c>
      <c r="H1301" s="7" t="s">
        <v>49</v>
      </c>
      <c r="I1301" s="6" t="s">
        <v>34</v>
      </c>
      <c r="J1301" s="6" t="s">
        <v>65</v>
      </c>
      <c r="K1301" s="7" t="s">
        <v>49</v>
      </c>
      <c r="L1301" s="7" t="s">
        <v>49</v>
      </c>
      <c r="M1301" s="6" t="s">
        <v>33</v>
      </c>
      <c r="N1301" s="7" t="s">
        <v>49</v>
      </c>
      <c r="O1301" s="7" t="s">
        <v>49</v>
      </c>
      <c r="P1301" s="6" t="s">
        <v>66</v>
      </c>
      <c r="Q1301" s="6" t="s">
        <v>400</v>
      </c>
      <c r="R1301" s="6" t="s">
        <v>67</v>
      </c>
      <c r="S1301" s="6" t="s">
        <v>68</v>
      </c>
      <c r="T1301" s="6" t="s">
        <v>69</v>
      </c>
      <c r="U1301" s="6" t="s">
        <v>70</v>
      </c>
      <c r="V1301" s="6" t="s">
        <v>43</v>
      </c>
      <c r="W1301" s="6" t="s">
        <v>44</v>
      </c>
      <c r="X1301" s="6" t="s">
        <v>45</v>
      </c>
      <c r="Y1301" s="6" t="s">
        <v>46</v>
      </c>
      <c r="Z1301" s="6" t="s">
        <v>73</v>
      </c>
      <c r="AA1301" s="6" t="s">
        <v>1448</v>
      </c>
      <c r="AB1301" s="12" t="str">
        <f t="shared" ref="AB1301:AB1327" si="282">IF(ISNUMBER(SEARCH("CARBENDAZIM",AA1301)),"Carbendazim",IF(ISNUMBER(SEARCH("4-D",AA1301)),"2,4-Dichlorophenoxyacetic acid",IF(ISNUMBER(SEARCH("RIDOVER",AA1301)),"Glyphosate",IF(ISNUMBER(SEARCH("POQUER",AA1301)),"Clethodim",IF(ISNUMBER(SEARCH("LITER",AA1301)),"Imidacloprid",IF(ISNUMBER(SEARCH("PYRINEX",AA1301)),"Chlorpyrifos",IF(ISNUMBER(SEARCH("ORBIT",AA1301)),"Omethoate",IF(ISNUMBER(SEARCH("HEXARON",AA1301)),"Diuron",IF(ISNUMBER(SEARCH("ISOPROPYLAMINE",AA1301)),"Isopropylamine",IF(ISNUMBER(SEARCH("GLYPHOSATE",AA1301)),"Glyphosate",IF(ISNUMBER(SEARCH("MANCOZEB",AA1301)),"Mancozeb Indofil",IF(ISNUMBER(SEARCH("PARAQUAT",AA1301)),"Paraquat",IF(ISNUMBER(SEARCH("CAROMAX",AA1301)),"Aromatic Solvent Mixture",IF(ISNUMBER(SEARCH("BUTIRON",AA1301)),"Tebuthiuron",IF(ISNUMBER(SEARCH("VORAZ",AA1301)),"Methomyl",IF(ISNUMBER(SEARCH("IMIDACLOPRID",AA1301)),"Imidacloprid",IF(ISNUMBER(SEARCH("2 4 D",AA1301)),"2,4-Dichlorophenoxyacetic acid",IF(ISNUMBER(SEARCH("IMIDACL",AA1301)),"Imidacloprid",IF(ISNUMBER(SEARCH("DIUREX",AA1301)),"Diuron",IF(ISNUMBER(SEARCH("RAPEL",AA1301)),"Acephate","fix it"))))))))))))))))))))</f>
        <v>Clethodim</v>
      </c>
      <c r="AC1301" s="7"/>
      <c r="AD1301" s="7"/>
      <c r="AE1301" s="7">
        <v>44339</v>
      </c>
      <c r="AF1301" s="7">
        <v>44.34</v>
      </c>
      <c r="AG1301" s="7">
        <v>455000</v>
      </c>
      <c r="AJ1301" s="10"/>
      <c r="AK1301" s="10"/>
      <c r="AL1301" s="10"/>
    </row>
    <row r="1302" spans="1:38" ht="22" customHeight="1" x14ac:dyDescent="0.3">
      <c r="A1302" s="2">
        <v>43297</v>
      </c>
      <c r="B1302" s="3" t="s">
        <v>31</v>
      </c>
      <c r="C1302" s="3" t="s">
        <v>32</v>
      </c>
      <c r="D1302" s="4" t="s">
        <v>49</v>
      </c>
      <c r="E1302" s="4" t="s">
        <v>49</v>
      </c>
      <c r="F1302" s="3" t="s">
        <v>33</v>
      </c>
      <c r="G1302" s="4" t="s">
        <v>49</v>
      </c>
      <c r="H1302" s="4" t="s">
        <v>49</v>
      </c>
      <c r="I1302" s="3" t="s">
        <v>34</v>
      </c>
      <c r="J1302" s="3" t="s">
        <v>35</v>
      </c>
      <c r="K1302" s="3" t="s">
        <v>36</v>
      </c>
      <c r="L1302" s="3" t="s">
        <v>37</v>
      </c>
      <c r="M1302" s="3" t="s">
        <v>33</v>
      </c>
      <c r="N1302" s="4" t="s">
        <v>49</v>
      </c>
      <c r="O1302" s="4" t="s">
        <v>49</v>
      </c>
      <c r="P1302" s="3" t="s">
        <v>38</v>
      </c>
      <c r="Q1302" s="3" t="s">
        <v>39</v>
      </c>
      <c r="R1302" s="3" t="s">
        <v>1064</v>
      </c>
      <c r="S1302" s="3" t="s">
        <v>133</v>
      </c>
      <c r="T1302" s="3" t="s">
        <v>1065</v>
      </c>
      <c r="U1302" s="3" t="s">
        <v>42</v>
      </c>
      <c r="V1302" s="3" t="s">
        <v>43</v>
      </c>
      <c r="W1302" s="3" t="s">
        <v>44</v>
      </c>
      <c r="X1302" s="3" t="s">
        <v>45</v>
      </c>
      <c r="Y1302" s="3" t="s">
        <v>46</v>
      </c>
      <c r="Z1302" s="3" t="s">
        <v>875</v>
      </c>
      <c r="AA1302" s="3" t="s">
        <v>1449</v>
      </c>
      <c r="AB1302" s="12" t="str">
        <f>IF(ISNUMBER(SEARCH("2,4 D",AA1302)),"2,4-Dichlorophenoxyacetic acid",IF(ISNUMBER(SEARCH("ACIDO",AA1302)),"2,4-Dichlorophenoxyacetic acid",IF(ISNUMBER(SEARCH("NAPHTHA",AA1302)),"Aromatic Solvent Mixture",IF(ISNUMBER(SEARCH("DIMETHYLAMINE",AA1302)),"Dimethylamine",IF(ISNUMBER(SEARCH("DIMETILAMINA",AA1302)),"Dimethylamine",IF(ISNUMBER(SEARCH("JUMP",AA1302)),"Diuron",IF(ISNUMBER(SEARCH("2-AMINO-2,3-DIMETHYL BUTYRAMIDE",AA1302)),"Herbicide Amine Intermediate",IF(ISNUMBER(SEARCH("TEBUTHIURON",AA1302)),"Tebuthiuron","FIXIT"))))))))</f>
        <v>2,4-Dichlorophenoxyacetic acid</v>
      </c>
      <c r="AC1302" s="10"/>
      <c r="AD1302" s="10"/>
      <c r="AE1302" s="4">
        <v>278799.99</v>
      </c>
      <c r="AF1302" s="4">
        <v>278.8</v>
      </c>
      <c r="AG1302" s="4">
        <v>2448000</v>
      </c>
      <c r="AJ1302" s="7"/>
      <c r="AK1302" s="7"/>
      <c r="AL1302" s="7"/>
    </row>
    <row r="1303" spans="1:38" ht="22" customHeight="1" x14ac:dyDescent="0.3">
      <c r="A1303" s="5">
        <v>43297</v>
      </c>
      <c r="B1303" s="6" t="s">
        <v>50</v>
      </c>
      <c r="C1303" s="6" t="s">
        <v>32</v>
      </c>
      <c r="D1303" s="7" t="s">
        <v>49</v>
      </c>
      <c r="E1303" s="7" t="s">
        <v>49</v>
      </c>
      <c r="F1303" s="6" t="s">
        <v>33</v>
      </c>
      <c r="G1303" s="7" t="s">
        <v>49</v>
      </c>
      <c r="H1303" s="7" t="s">
        <v>49</v>
      </c>
      <c r="I1303" s="6" t="s">
        <v>34</v>
      </c>
      <c r="J1303" s="6" t="s">
        <v>191</v>
      </c>
      <c r="K1303" s="7" t="s">
        <v>49</v>
      </c>
      <c r="L1303" s="7" t="s">
        <v>49</v>
      </c>
      <c r="M1303" s="7" t="s">
        <v>49</v>
      </c>
      <c r="N1303" s="7" t="s">
        <v>49</v>
      </c>
      <c r="O1303" s="7" t="s">
        <v>49</v>
      </c>
      <c r="P1303" s="6" t="s">
        <v>854</v>
      </c>
      <c r="Q1303" s="6" t="s">
        <v>39</v>
      </c>
      <c r="R1303" s="6" t="s">
        <v>186</v>
      </c>
      <c r="S1303" s="6" t="s">
        <v>187</v>
      </c>
      <c r="T1303" s="6" t="s">
        <v>188</v>
      </c>
      <c r="U1303" s="6" t="s">
        <v>42</v>
      </c>
      <c r="V1303" s="6" t="s">
        <v>43</v>
      </c>
      <c r="W1303" s="6" t="s">
        <v>44</v>
      </c>
      <c r="X1303" s="6" t="s">
        <v>45</v>
      </c>
      <c r="Y1303" s="6" t="s">
        <v>46</v>
      </c>
      <c r="Z1303" s="6" t="s">
        <v>193</v>
      </c>
      <c r="AA1303" s="6" t="s">
        <v>1450</v>
      </c>
      <c r="AB1303" s="12" t="str">
        <f t="shared" si="282"/>
        <v>2,4-Dichlorophenoxyacetic acid</v>
      </c>
      <c r="AC1303" s="7"/>
      <c r="AD1303" s="7"/>
      <c r="AE1303" s="7">
        <v>25660</v>
      </c>
      <c r="AF1303" s="7">
        <v>25.66</v>
      </c>
      <c r="AG1303" s="7">
        <v>54100</v>
      </c>
      <c r="AJ1303" s="10"/>
      <c r="AK1303" s="10"/>
      <c r="AL1303" s="10"/>
    </row>
    <row r="1304" spans="1:38" ht="22" customHeight="1" x14ac:dyDescent="0.3">
      <c r="A1304" s="2">
        <v>43295</v>
      </c>
      <c r="B1304" s="3" t="s">
        <v>31</v>
      </c>
      <c r="C1304" s="3" t="s">
        <v>32</v>
      </c>
      <c r="D1304" s="4" t="s">
        <v>49</v>
      </c>
      <c r="E1304" s="4" t="s">
        <v>49</v>
      </c>
      <c r="F1304" s="3" t="s">
        <v>33</v>
      </c>
      <c r="G1304" s="4" t="s">
        <v>49</v>
      </c>
      <c r="H1304" s="4" t="s">
        <v>49</v>
      </c>
      <c r="I1304" s="3" t="s">
        <v>34</v>
      </c>
      <c r="J1304" s="3" t="s">
        <v>77</v>
      </c>
      <c r="K1304" s="3" t="s">
        <v>78</v>
      </c>
      <c r="L1304" s="3" t="s">
        <v>68</v>
      </c>
      <c r="M1304" s="3" t="s">
        <v>33</v>
      </c>
      <c r="N1304" s="4" t="s">
        <v>49</v>
      </c>
      <c r="O1304" s="4" t="s">
        <v>49</v>
      </c>
      <c r="P1304" s="3" t="s">
        <v>79</v>
      </c>
      <c r="Q1304" s="3" t="s">
        <v>39</v>
      </c>
      <c r="R1304" s="3" t="s">
        <v>67</v>
      </c>
      <c r="S1304" s="3" t="s">
        <v>68</v>
      </c>
      <c r="T1304" s="3" t="s">
        <v>69</v>
      </c>
      <c r="U1304" s="3" t="s">
        <v>70</v>
      </c>
      <c r="V1304" s="3" t="s">
        <v>43</v>
      </c>
      <c r="W1304" s="3" t="s">
        <v>44</v>
      </c>
      <c r="X1304" s="3" t="s">
        <v>45</v>
      </c>
      <c r="Y1304" s="3" t="s">
        <v>46</v>
      </c>
      <c r="Z1304" s="3" t="s">
        <v>82</v>
      </c>
      <c r="AA1304" s="3" t="s">
        <v>1451</v>
      </c>
      <c r="AB1304" s="18" t="s">
        <v>3193</v>
      </c>
      <c r="AC1304" s="10"/>
      <c r="AD1304" s="10"/>
      <c r="AE1304" s="4">
        <v>144270</v>
      </c>
      <c r="AF1304" s="4">
        <v>144.27000000000001</v>
      </c>
      <c r="AG1304" s="4">
        <v>4814000</v>
      </c>
      <c r="AJ1304" s="7"/>
      <c r="AK1304" s="7"/>
      <c r="AL1304" s="7"/>
    </row>
    <row r="1305" spans="1:38" ht="22" customHeight="1" x14ac:dyDescent="0.3">
      <c r="A1305" s="5">
        <v>43295</v>
      </c>
      <c r="B1305" s="6" t="s">
        <v>31</v>
      </c>
      <c r="C1305" s="6" t="s">
        <v>32</v>
      </c>
      <c r="D1305" s="7" t="s">
        <v>49</v>
      </c>
      <c r="E1305" s="7" t="s">
        <v>49</v>
      </c>
      <c r="F1305" s="6" t="s">
        <v>33</v>
      </c>
      <c r="G1305" s="7" t="s">
        <v>49</v>
      </c>
      <c r="H1305" s="7" t="s">
        <v>49</v>
      </c>
      <c r="I1305" s="6" t="s">
        <v>34</v>
      </c>
      <c r="J1305" s="6" t="s">
        <v>77</v>
      </c>
      <c r="K1305" s="6" t="s">
        <v>78</v>
      </c>
      <c r="L1305" s="6" t="s">
        <v>68</v>
      </c>
      <c r="M1305" s="6" t="s">
        <v>33</v>
      </c>
      <c r="N1305" s="7" t="s">
        <v>49</v>
      </c>
      <c r="O1305" s="7" t="s">
        <v>49</v>
      </c>
      <c r="P1305" s="6" t="s">
        <v>79</v>
      </c>
      <c r="Q1305" s="6" t="s">
        <v>39</v>
      </c>
      <c r="R1305" s="6" t="s">
        <v>227</v>
      </c>
      <c r="S1305" s="6" t="s">
        <v>68</v>
      </c>
      <c r="T1305" s="6" t="s">
        <v>228</v>
      </c>
      <c r="U1305" s="6" t="s">
        <v>70</v>
      </c>
      <c r="V1305" s="6" t="s">
        <v>43</v>
      </c>
      <c r="W1305" s="6" t="s">
        <v>44</v>
      </c>
      <c r="X1305" s="6" t="s">
        <v>45</v>
      </c>
      <c r="Y1305" s="6" t="s">
        <v>46</v>
      </c>
      <c r="Z1305" s="6" t="s">
        <v>82</v>
      </c>
      <c r="AA1305" s="6" t="s">
        <v>1452</v>
      </c>
      <c r="AB1305" s="12" t="str">
        <f t="shared" si="282"/>
        <v>Chlorpyrifos</v>
      </c>
      <c r="AC1305" s="7"/>
      <c r="AD1305" s="7"/>
      <c r="AE1305" s="7">
        <v>18520</v>
      </c>
      <c r="AF1305" s="7">
        <v>18.52</v>
      </c>
      <c r="AG1305" s="7">
        <v>618000</v>
      </c>
      <c r="AJ1305" s="10"/>
      <c r="AK1305" s="10"/>
      <c r="AL1305" s="10"/>
    </row>
    <row r="1306" spans="1:38" ht="22" customHeight="1" x14ac:dyDescent="0.3">
      <c r="A1306" s="2">
        <v>43295</v>
      </c>
      <c r="B1306" s="3" t="s">
        <v>144</v>
      </c>
      <c r="C1306" s="3" t="s">
        <v>84</v>
      </c>
      <c r="D1306" s="3" t="s">
        <v>85</v>
      </c>
      <c r="E1306" s="3" t="s">
        <v>44</v>
      </c>
      <c r="F1306" s="3" t="s">
        <v>33</v>
      </c>
      <c r="G1306" s="4" t="s">
        <v>49</v>
      </c>
      <c r="H1306" s="4" t="s">
        <v>49</v>
      </c>
      <c r="I1306" s="3" t="s">
        <v>86</v>
      </c>
      <c r="J1306" s="3" t="s">
        <v>77</v>
      </c>
      <c r="K1306" s="3" t="s">
        <v>78</v>
      </c>
      <c r="L1306" s="3" t="s">
        <v>68</v>
      </c>
      <c r="M1306" s="3" t="s">
        <v>33</v>
      </c>
      <c r="N1306" s="4" t="s">
        <v>49</v>
      </c>
      <c r="O1306" s="4" t="s">
        <v>49</v>
      </c>
      <c r="P1306" s="3" t="s">
        <v>79</v>
      </c>
      <c r="Q1306" s="3" t="s">
        <v>39</v>
      </c>
      <c r="R1306" s="3" t="s">
        <v>67</v>
      </c>
      <c r="S1306" s="3" t="s">
        <v>68</v>
      </c>
      <c r="T1306" s="3" t="s">
        <v>69</v>
      </c>
      <c r="U1306" s="3" t="s">
        <v>70</v>
      </c>
      <c r="V1306" s="3" t="s">
        <v>43</v>
      </c>
      <c r="W1306" s="3" t="s">
        <v>44</v>
      </c>
      <c r="X1306" s="3" t="s">
        <v>45</v>
      </c>
      <c r="Y1306" s="3" t="s">
        <v>46</v>
      </c>
      <c r="Z1306" s="3" t="s">
        <v>145</v>
      </c>
      <c r="AA1306" s="19" t="s">
        <v>1453</v>
      </c>
      <c r="AB1306" s="12"/>
      <c r="AC1306" s="10"/>
      <c r="AD1306" s="10"/>
      <c r="AE1306" s="4">
        <v>15720</v>
      </c>
      <c r="AF1306" s="4">
        <v>15.72</v>
      </c>
      <c r="AG1306" s="4">
        <v>12618000</v>
      </c>
      <c r="AJ1306" s="7"/>
      <c r="AK1306" s="7"/>
      <c r="AL1306" s="7"/>
    </row>
    <row r="1307" spans="1:38" ht="22" customHeight="1" x14ac:dyDescent="0.3">
      <c r="A1307" s="5">
        <v>43295</v>
      </c>
      <c r="B1307" s="6" t="s">
        <v>144</v>
      </c>
      <c r="C1307" s="6" t="s">
        <v>84</v>
      </c>
      <c r="D1307" s="6" t="s">
        <v>85</v>
      </c>
      <c r="E1307" s="6" t="s">
        <v>44</v>
      </c>
      <c r="F1307" s="6" t="s">
        <v>33</v>
      </c>
      <c r="G1307" s="7" t="s">
        <v>49</v>
      </c>
      <c r="H1307" s="7" t="s">
        <v>49</v>
      </c>
      <c r="I1307" s="6" t="s">
        <v>86</v>
      </c>
      <c r="J1307" s="6" t="s">
        <v>77</v>
      </c>
      <c r="K1307" s="6" t="s">
        <v>78</v>
      </c>
      <c r="L1307" s="6" t="s">
        <v>68</v>
      </c>
      <c r="M1307" s="6" t="s">
        <v>33</v>
      </c>
      <c r="N1307" s="7" t="s">
        <v>49</v>
      </c>
      <c r="O1307" s="7" t="s">
        <v>49</v>
      </c>
      <c r="P1307" s="6" t="s">
        <v>79</v>
      </c>
      <c r="Q1307" s="6" t="s">
        <v>39</v>
      </c>
      <c r="R1307" s="6" t="s">
        <v>227</v>
      </c>
      <c r="S1307" s="6" t="s">
        <v>68</v>
      </c>
      <c r="T1307" s="6" t="s">
        <v>228</v>
      </c>
      <c r="U1307" s="6" t="s">
        <v>70</v>
      </c>
      <c r="V1307" s="6" t="s">
        <v>43</v>
      </c>
      <c r="W1307" s="6" t="s">
        <v>44</v>
      </c>
      <c r="X1307" s="6" t="s">
        <v>45</v>
      </c>
      <c r="Y1307" s="6" t="s">
        <v>46</v>
      </c>
      <c r="Z1307" s="6" t="s">
        <v>1424</v>
      </c>
      <c r="AA1307" s="11" t="s">
        <v>3138</v>
      </c>
      <c r="AB1307" s="12" t="s">
        <v>3140</v>
      </c>
      <c r="AC1307" s="7"/>
      <c r="AD1307" s="7"/>
      <c r="AE1307" s="7">
        <v>19760</v>
      </c>
      <c r="AF1307" s="7">
        <v>19.760000000000002</v>
      </c>
      <c r="AG1307" s="7">
        <v>15861000</v>
      </c>
      <c r="AJ1307" s="10"/>
      <c r="AK1307" s="10"/>
      <c r="AL1307" s="10"/>
    </row>
    <row r="1308" spans="1:38" ht="22" customHeight="1" x14ac:dyDescent="0.3">
      <c r="A1308" s="2">
        <v>43295</v>
      </c>
      <c r="B1308" s="3" t="s">
        <v>31</v>
      </c>
      <c r="C1308" s="3" t="s">
        <v>32</v>
      </c>
      <c r="D1308" s="4" t="s">
        <v>49</v>
      </c>
      <c r="E1308" s="4" t="s">
        <v>49</v>
      </c>
      <c r="F1308" s="3" t="s">
        <v>33</v>
      </c>
      <c r="G1308" s="4" t="s">
        <v>49</v>
      </c>
      <c r="H1308" s="4" t="s">
        <v>49</v>
      </c>
      <c r="I1308" s="3" t="s">
        <v>34</v>
      </c>
      <c r="J1308" s="3" t="s">
        <v>65</v>
      </c>
      <c r="K1308" s="4" t="s">
        <v>49</v>
      </c>
      <c r="L1308" s="4" t="s">
        <v>49</v>
      </c>
      <c r="M1308" s="3" t="s">
        <v>33</v>
      </c>
      <c r="N1308" s="4" t="s">
        <v>49</v>
      </c>
      <c r="O1308" s="4" t="s">
        <v>49</v>
      </c>
      <c r="P1308" s="3" t="s">
        <v>66</v>
      </c>
      <c r="Q1308" s="3" t="s">
        <v>39</v>
      </c>
      <c r="R1308" s="3" t="s">
        <v>67</v>
      </c>
      <c r="S1308" s="3" t="s">
        <v>68</v>
      </c>
      <c r="T1308" s="3" t="s">
        <v>69</v>
      </c>
      <c r="U1308" s="3" t="s">
        <v>70</v>
      </c>
      <c r="V1308" s="3" t="s">
        <v>43</v>
      </c>
      <c r="W1308" s="3" t="s">
        <v>44</v>
      </c>
      <c r="X1308" s="3" t="s">
        <v>45</v>
      </c>
      <c r="Y1308" s="3" t="s">
        <v>46</v>
      </c>
      <c r="Z1308" s="3" t="s">
        <v>71</v>
      </c>
      <c r="AA1308" s="3" t="s">
        <v>1455</v>
      </c>
      <c r="AB1308" s="12" t="str">
        <f t="shared" si="282"/>
        <v>Diuron</v>
      </c>
      <c r="AC1308" s="10"/>
      <c r="AD1308" s="10"/>
      <c r="AE1308" s="4">
        <v>143039.99</v>
      </c>
      <c r="AF1308" s="4">
        <v>143.04</v>
      </c>
      <c r="AG1308" s="4">
        <v>1467000</v>
      </c>
      <c r="AJ1308" s="7"/>
      <c r="AK1308" s="7"/>
      <c r="AL1308" s="7"/>
    </row>
    <row r="1309" spans="1:38" ht="22" customHeight="1" x14ac:dyDescent="0.3">
      <c r="A1309" s="5">
        <v>43294</v>
      </c>
      <c r="B1309" s="6" t="s">
        <v>50</v>
      </c>
      <c r="C1309" s="6" t="s">
        <v>84</v>
      </c>
      <c r="D1309" s="6" t="s">
        <v>85</v>
      </c>
      <c r="E1309" s="6" t="s">
        <v>44</v>
      </c>
      <c r="F1309" s="6" t="s">
        <v>33</v>
      </c>
      <c r="G1309" s="7" t="s">
        <v>49</v>
      </c>
      <c r="H1309" s="7" t="s">
        <v>49</v>
      </c>
      <c r="I1309" s="6" t="s">
        <v>86</v>
      </c>
      <c r="J1309" s="6" t="s">
        <v>1399</v>
      </c>
      <c r="K1309" s="7" t="s">
        <v>49</v>
      </c>
      <c r="L1309" s="6" t="s">
        <v>1000</v>
      </c>
      <c r="M1309" s="6" t="s">
        <v>33</v>
      </c>
      <c r="N1309" s="7" t="s">
        <v>49</v>
      </c>
      <c r="O1309" s="7" t="s">
        <v>49</v>
      </c>
      <c r="P1309" s="6" t="s">
        <v>1400</v>
      </c>
      <c r="Q1309" s="6" t="s">
        <v>39</v>
      </c>
      <c r="R1309" s="6" t="s">
        <v>999</v>
      </c>
      <c r="S1309" s="6" t="s">
        <v>1000</v>
      </c>
      <c r="T1309" s="6" t="s">
        <v>1001</v>
      </c>
      <c r="U1309" s="6" t="s">
        <v>42</v>
      </c>
      <c r="V1309" s="6" t="s">
        <v>90</v>
      </c>
      <c r="W1309" s="6" t="s">
        <v>44</v>
      </c>
      <c r="X1309" s="6" t="s">
        <v>91</v>
      </c>
      <c r="Y1309" s="6" t="s">
        <v>46</v>
      </c>
      <c r="Z1309" s="6" t="s">
        <v>1401</v>
      </c>
      <c r="AA1309" s="6" t="s">
        <v>1456</v>
      </c>
      <c r="AB1309" s="12" t="str">
        <f>IF(ISNUMBER(SEARCH("TRIFLUOROMETHYL",AA1251)),"2-(Trifluoromethyl)pyridine",IF(ISNUMBER(SEARCH("GALIL",AA1251)),"Imidachloprid",IF(ISNUMBER(SEARCH("SUPRATHION",AA1251)),"Methidathion",IF(ISNUMBER(SEARCH("ETHYLAN",AA1251)),"Non Ionic Surfactant",IF(ISNUMBER(SEARCH("FIPRONIL",AA1251)),"Fipronil","FIX IT")))))</f>
        <v>Fipronil</v>
      </c>
      <c r="AC1309" s="7"/>
      <c r="AD1309" s="7"/>
      <c r="AE1309" s="7">
        <v>12560</v>
      </c>
      <c r="AF1309" s="7">
        <v>12.56</v>
      </c>
      <c r="AG1309" s="6" t="s">
        <v>49</v>
      </c>
      <c r="AJ1309" s="10"/>
      <c r="AK1309" s="10"/>
      <c r="AL1309" s="10"/>
    </row>
    <row r="1310" spans="1:38" ht="22" customHeight="1" x14ac:dyDescent="0.3">
      <c r="A1310" s="2">
        <v>43294</v>
      </c>
      <c r="B1310" s="3" t="s">
        <v>50</v>
      </c>
      <c r="C1310" s="3" t="s">
        <v>84</v>
      </c>
      <c r="D1310" s="3" t="s">
        <v>85</v>
      </c>
      <c r="E1310" s="3" t="s">
        <v>44</v>
      </c>
      <c r="F1310" s="3" t="s">
        <v>33</v>
      </c>
      <c r="G1310" s="4" t="s">
        <v>49</v>
      </c>
      <c r="H1310" s="4" t="s">
        <v>49</v>
      </c>
      <c r="I1310" s="3" t="s">
        <v>86</v>
      </c>
      <c r="J1310" s="3" t="s">
        <v>131</v>
      </c>
      <c r="K1310" s="4" t="s">
        <v>49</v>
      </c>
      <c r="L1310" s="3" t="s">
        <v>1347</v>
      </c>
      <c r="M1310" s="4" t="s">
        <v>49</v>
      </c>
      <c r="N1310" s="4" t="s">
        <v>49</v>
      </c>
      <c r="O1310" s="4" t="s">
        <v>49</v>
      </c>
      <c r="P1310" s="3" t="s">
        <v>1348</v>
      </c>
      <c r="Q1310" s="3" t="s">
        <v>309</v>
      </c>
      <c r="R1310" s="3" t="s">
        <v>186</v>
      </c>
      <c r="S1310" s="3" t="s">
        <v>187</v>
      </c>
      <c r="T1310" s="3" t="s">
        <v>188</v>
      </c>
      <c r="U1310" s="3" t="s">
        <v>42</v>
      </c>
      <c r="V1310" s="3" t="s">
        <v>90</v>
      </c>
      <c r="W1310" s="3" t="s">
        <v>44</v>
      </c>
      <c r="X1310" s="3" t="s">
        <v>91</v>
      </c>
      <c r="Y1310" s="3" t="s">
        <v>46</v>
      </c>
      <c r="Z1310" s="3" t="s">
        <v>1438</v>
      </c>
      <c r="AA1310" s="3" t="s">
        <v>1457</v>
      </c>
      <c r="AB1310" s="12" t="str">
        <f t="shared" ref="AB1310" si="283">IF(ISNUMBER(SEARCH("DMS",AA1310)),"Dimethyl Sulfate",IF(ISNUMBER(SEARCH("2,4-XILIDIN",AA1310)),"2,4-Xylidine",IF(ISNUMBER(SEARCH("GALIGAN",AA1310)),"Oxyfluorfen",IF(ISNUMBER(SEARCH("DIMETHYLAMINE",AA1310)),"Dimethylamine",IF(ISNUMBER(SEARCH("ORTHOFORMATE",AA1310)),"Trimethyl orthoformate",IF(ISNUMBER(SEARCH("NOVALURON",AA1310)),"Novaluron",IF(ISNUMBER(SEARCH("DIMETHYL SULPHATE",AA1310)),"Dimethyl Sulphate",IF(ISNUMBER(SEARCH("ALTAPYNE",AA1310)),"Acid Based Co-Emulsifier",IF(ISNUMBER(SEARCH("METHANESULFONYL",AA1310)),"Methanesulfonyl chloride",IF(ISNUMBER(SEARCH("METHYL FORMATE",AA1310)),"Methanoate",IF(ISNUMBER(SEARCH("FLUEN",AA1310)),"Fluensulfone","FIX IT")))))))))))</f>
        <v>Methanoate</v>
      </c>
      <c r="AC1310" s="10"/>
      <c r="AD1310" s="10"/>
      <c r="AE1310" s="4">
        <v>21240</v>
      </c>
      <c r="AF1310" s="4">
        <v>21.24</v>
      </c>
      <c r="AG1310" s="4">
        <v>47500</v>
      </c>
      <c r="AJ1310" s="7"/>
      <c r="AK1310" s="7"/>
      <c r="AL1310" s="7"/>
    </row>
    <row r="1311" spans="1:38" ht="22" customHeight="1" x14ac:dyDescent="0.3">
      <c r="A1311" s="5">
        <v>43293</v>
      </c>
      <c r="B1311" s="6" t="s">
        <v>31</v>
      </c>
      <c r="C1311" s="6" t="s">
        <v>32</v>
      </c>
      <c r="D1311" s="7" t="s">
        <v>49</v>
      </c>
      <c r="E1311" s="7" t="s">
        <v>49</v>
      </c>
      <c r="F1311" s="6" t="s">
        <v>33</v>
      </c>
      <c r="G1311" s="7" t="s">
        <v>49</v>
      </c>
      <c r="H1311" s="7" t="s">
        <v>49</v>
      </c>
      <c r="I1311" s="6" t="s">
        <v>34</v>
      </c>
      <c r="J1311" s="6" t="s">
        <v>35</v>
      </c>
      <c r="K1311" s="6" t="s">
        <v>36</v>
      </c>
      <c r="L1311" s="6" t="s">
        <v>37</v>
      </c>
      <c r="M1311" s="6" t="s">
        <v>33</v>
      </c>
      <c r="N1311" s="7" t="s">
        <v>49</v>
      </c>
      <c r="O1311" s="7" t="s">
        <v>49</v>
      </c>
      <c r="P1311" s="6" t="s">
        <v>38</v>
      </c>
      <c r="Q1311" s="6" t="s">
        <v>39</v>
      </c>
      <c r="R1311" s="6" t="s">
        <v>40</v>
      </c>
      <c r="S1311" s="6" t="s">
        <v>37</v>
      </c>
      <c r="T1311" s="6" t="s">
        <v>41</v>
      </c>
      <c r="U1311" s="6" t="s">
        <v>42</v>
      </c>
      <c r="V1311" s="6" t="s">
        <v>43</v>
      </c>
      <c r="W1311" s="6" t="s">
        <v>44</v>
      </c>
      <c r="X1311" s="6" t="s">
        <v>45</v>
      </c>
      <c r="Y1311" s="6" t="s">
        <v>46</v>
      </c>
      <c r="Z1311" s="6" t="s">
        <v>1352</v>
      </c>
      <c r="AA1311" s="6" t="s">
        <v>1458</v>
      </c>
      <c r="AB1311" s="12" t="str">
        <f t="shared" si="282"/>
        <v>2,4-Dichlorophenoxyacetic acid</v>
      </c>
      <c r="AC1311" s="7"/>
      <c r="AD1311" s="7"/>
      <c r="AE1311" s="7">
        <v>55420</v>
      </c>
      <c r="AF1311" s="7">
        <v>55.42</v>
      </c>
      <c r="AG1311" s="7">
        <v>151000</v>
      </c>
      <c r="AJ1311" s="10"/>
      <c r="AK1311" s="10"/>
      <c r="AL1311" s="10"/>
    </row>
    <row r="1312" spans="1:38" ht="22" customHeight="1" x14ac:dyDescent="0.3">
      <c r="A1312" s="2">
        <v>43293</v>
      </c>
      <c r="B1312" s="3" t="s">
        <v>31</v>
      </c>
      <c r="C1312" s="3" t="s">
        <v>32</v>
      </c>
      <c r="D1312" s="4" t="s">
        <v>49</v>
      </c>
      <c r="E1312" s="4" t="s">
        <v>49</v>
      </c>
      <c r="F1312" s="3" t="s">
        <v>33</v>
      </c>
      <c r="G1312" s="4" t="s">
        <v>49</v>
      </c>
      <c r="H1312" s="4" t="s">
        <v>49</v>
      </c>
      <c r="I1312" s="3" t="s">
        <v>34</v>
      </c>
      <c r="J1312" s="3" t="s">
        <v>35</v>
      </c>
      <c r="K1312" s="3" t="s">
        <v>36</v>
      </c>
      <c r="L1312" s="3" t="s">
        <v>37</v>
      </c>
      <c r="M1312" s="3" t="s">
        <v>33</v>
      </c>
      <c r="N1312" s="4" t="s">
        <v>49</v>
      </c>
      <c r="O1312" s="4" t="s">
        <v>49</v>
      </c>
      <c r="P1312" s="3" t="s">
        <v>38</v>
      </c>
      <c r="Q1312" s="3" t="s">
        <v>39</v>
      </c>
      <c r="R1312" s="3" t="s">
        <v>40</v>
      </c>
      <c r="S1312" s="3" t="s">
        <v>37</v>
      </c>
      <c r="T1312" s="3" t="s">
        <v>41</v>
      </c>
      <c r="U1312" s="3" t="s">
        <v>42</v>
      </c>
      <c r="V1312" s="3" t="s">
        <v>43</v>
      </c>
      <c r="W1312" s="3" t="s">
        <v>44</v>
      </c>
      <c r="X1312" s="3" t="s">
        <v>45</v>
      </c>
      <c r="Y1312" s="3" t="s">
        <v>46</v>
      </c>
      <c r="Z1312" s="3" t="s">
        <v>875</v>
      </c>
      <c r="AA1312" s="3" t="s">
        <v>1415</v>
      </c>
      <c r="AB1312" s="12" t="str">
        <f t="shared" si="282"/>
        <v>2,4-Dichlorophenoxyacetic acid</v>
      </c>
      <c r="AC1312" s="10"/>
      <c r="AD1312" s="10"/>
      <c r="AE1312" s="4">
        <v>74120</v>
      </c>
      <c r="AF1312" s="4">
        <v>74.12</v>
      </c>
      <c r="AG1312" s="4">
        <v>202000</v>
      </c>
      <c r="AJ1312" s="7"/>
      <c r="AK1312" s="7"/>
      <c r="AL1312" s="7"/>
    </row>
    <row r="1313" spans="1:38" ht="22" customHeight="1" x14ac:dyDescent="0.3">
      <c r="A1313" s="5">
        <v>43293</v>
      </c>
      <c r="B1313" s="6" t="s">
        <v>31</v>
      </c>
      <c r="C1313" s="6" t="s">
        <v>32</v>
      </c>
      <c r="D1313" s="7" t="s">
        <v>49</v>
      </c>
      <c r="E1313" s="7" t="s">
        <v>49</v>
      </c>
      <c r="F1313" s="6" t="s">
        <v>33</v>
      </c>
      <c r="G1313" s="7" t="s">
        <v>49</v>
      </c>
      <c r="H1313" s="7" t="s">
        <v>49</v>
      </c>
      <c r="I1313" s="6" t="s">
        <v>34</v>
      </c>
      <c r="J1313" s="6" t="s">
        <v>35</v>
      </c>
      <c r="K1313" s="6" t="s">
        <v>36</v>
      </c>
      <c r="L1313" s="6" t="s">
        <v>37</v>
      </c>
      <c r="M1313" s="6" t="s">
        <v>33</v>
      </c>
      <c r="N1313" s="7" t="s">
        <v>49</v>
      </c>
      <c r="O1313" s="7" t="s">
        <v>49</v>
      </c>
      <c r="P1313" s="6" t="s">
        <v>38</v>
      </c>
      <c r="Q1313" s="6" t="s">
        <v>39</v>
      </c>
      <c r="R1313" s="6" t="s">
        <v>40</v>
      </c>
      <c r="S1313" s="6" t="s">
        <v>37</v>
      </c>
      <c r="T1313" s="6" t="s">
        <v>41</v>
      </c>
      <c r="U1313" s="6" t="s">
        <v>42</v>
      </c>
      <c r="V1313" s="6" t="s">
        <v>43</v>
      </c>
      <c r="W1313" s="6" t="s">
        <v>44</v>
      </c>
      <c r="X1313" s="6" t="s">
        <v>45</v>
      </c>
      <c r="Y1313" s="6" t="s">
        <v>46</v>
      </c>
      <c r="Z1313" s="6" t="s">
        <v>1414</v>
      </c>
      <c r="AA1313" s="6" t="s">
        <v>1459</v>
      </c>
      <c r="AB1313" s="12" t="str">
        <f t="shared" si="282"/>
        <v>2,4-Dichlorophenoxyacetic acid</v>
      </c>
      <c r="AC1313" s="7"/>
      <c r="AD1313" s="7"/>
      <c r="AE1313" s="7">
        <v>240500</v>
      </c>
      <c r="AF1313" s="7">
        <v>240.5</v>
      </c>
      <c r="AG1313" s="6" t="s">
        <v>49</v>
      </c>
      <c r="AJ1313" s="10"/>
      <c r="AK1313" s="10"/>
      <c r="AL1313" s="10"/>
    </row>
    <row r="1314" spans="1:38" ht="22" customHeight="1" x14ac:dyDescent="0.3">
      <c r="A1314" s="2">
        <v>43293</v>
      </c>
      <c r="B1314" s="3" t="s">
        <v>31</v>
      </c>
      <c r="C1314" s="3" t="s">
        <v>32</v>
      </c>
      <c r="D1314" s="4" t="s">
        <v>49</v>
      </c>
      <c r="E1314" s="4" t="s">
        <v>49</v>
      </c>
      <c r="F1314" s="3" t="s">
        <v>33</v>
      </c>
      <c r="G1314" s="4" t="s">
        <v>49</v>
      </c>
      <c r="H1314" s="4" t="s">
        <v>49</v>
      </c>
      <c r="I1314" s="3" t="s">
        <v>34</v>
      </c>
      <c r="J1314" s="3" t="s">
        <v>35</v>
      </c>
      <c r="K1314" s="3" t="s">
        <v>36</v>
      </c>
      <c r="L1314" s="3" t="s">
        <v>37</v>
      </c>
      <c r="M1314" s="3" t="s">
        <v>33</v>
      </c>
      <c r="N1314" s="4" t="s">
        <v>49</v>
      </c>
      <c r="O1314" s="4" t="s">
        <v>49</v>
      </c>
      <c r="P1314" s="3" t="s">
        <v>38</v>
      </c>
      <c r="Q1314" s="3" t="s">
        <v>39</v>
      </c>
      <c r="R1314" s="3" t="s">
        <v>40</v>
      </c>
      <c r="S1314" s="3" t="s">
        <v>37</v>
      </c>
      <c r="T1314" s="3" t="s">
        <v>41</v>
      </c>
      <c r="U1314" s="3" t="s">
        <v>42</v>
      </c>
      <c r="V1314" s="3" t="s">
        <v>43</v>
      </c>
      <c r="W1314" s="3" t="s">
        <v>44</v>
      </c>
      <c r="X1314" s="3" t="s">
        <v>45</v>
      </c>
      <c r="Y1314" s="3" t="s">
        <v>46</v>
      </c>
      <c r="Z1314" s="3" t="s">
        <v>1352</v>
      </c>
      <c r="AA1314" s="3" t="s">
        <v>1415</v>
      </c>
      <c r="AB1314" s="12" t="str">
        <f t="shared" si="282"/>
        <v>2,4-Dichlorophenoxyacetic acid</v>
      </c>
      <c r="AC1314" s="10"/>
      <c r="AD1314" s="10"/>
      <c r="AE1314" s="4">
        <v>74100</v>
      </c>
      <c r="AF1314" s="4">
        <v>74.099999999999994</v>
      </c>
      <c r="AG1314" s="4">
        <v>202000</v>
      </c>
      <c r="AJ1314" s="7"/>
      <c r="AK1314" s="7"/>
      <c r="AL1314" s="7"/>
    </row>
    <row r="1315" spans="1:38" ht="22" customHeight="1" x14ac:dyDescent="0.3">
      <c r="A1315" s="5">
        <v>43293</v>
      </c>
      <c r="B1315" s="6" t="s">
        <v>50</v>
      </c>
      <c r="C1315" s="6" t="s">
        <v>32</v>
      </c>
      <c r="D1315" s="7" t="s">
        <v>49</v>
      </c>
      <c r="E1315" s="7" t="s">
        <v>49</v>
      </c>
      <c r="F1315" s="6" t="s">
        <v>33</v>
      </c>
      <c r="G1315" s="7" t="s">
        <v>49</v>
      </c>
      <c r="H1315" s="7" t="s">
        <v>49</v>
      </c>
      <c r="I1315" s="6" t="s">
        <v>34</v>
      </c>
      <c r="J1315" s="6" t="s">
        <v>191</v>
      </c>
      <c r="K1315" s="7" t="s">
        <v>49</v>
      </c>
      <c r="L1315" s="7" t="s">
        <v>49</v>
      </c>
      <c r="M1315" s="7" t="s">
        <v>49</v>
      </c>
      <c r="N1315" s="7" t="s">
        <v>49</v>
      </c>
      <c r="O1315" s="7" t="s">
        <v>49</v>
      </c>
      <c r="P1315" s="6" t="s">
        <v>854</v>
      </c>
      <c r="Q1315" s="6" t="s">
        <v>39</v>
      </c>
      <c r="R1315" s="6" t="s">
        <v>186</v>
      </c>
      <c r="S1315" s="6" t="s">
        <v>187</v>
      </c>
      <c r="T1315" s="6" t="s">
        <v>188</v>
      </c>
      <c r="U1315" s="6" t="s">
        <v>42</v>
      </c>
      <c r="V1315" s="6" t="s">
        <v>43</v>
      </c>
      <c r="W1315" s="6" t="s">
        <v>44</v>
      </c>
      <c r="X1315" s="6" t="s">
        <v>45</v>
      </c>
      <c r="Y1315" s="6" t="s">
        <v>46</v>
      </c>
      <c r="Z1315" s="6" t="s">
        <v>239</v>
      </c>
      <c r="AA1315" s="6" t="s">
        <v>1460</v>
      </c>
      <c r="AB1315" s="12" t="str">
        <f t="shared" si="282"/>
        <v>2,4-Dichlorophenoxyacetic acid</v>
      </c>
      <c r="AC1315" s="7"/>
      <c r="AD1315" s="7"/>
      <c r="AE1315" s="7">
        <v>26300</v>
      </c>
      <c r="AF1315" s="7">
        <v>26.3</v>
      </c>
      <c r="AG1315" s="7">
        <v>55500</v>
      </c>
      <c r="AJ1315" s="10"/>
      <c r="AK1315" s="10"/>
      <c r="AL1315" s="10"/>
    </row>
    <row r="1316" spans="1:38" ht="22" customHeight="1" x14ac:dyDescent="0.3">
      <c r="A1316" s="2">
        <v>43293</v>
      </c>
      <c r="B1316" s="3" t="s">
        <v>50</v>
      </c>
      <c r="C1316" s="3" t="s">
        <v>84</v>
      </c>
      <c r="D1316" s="3" t="s">
        <v>85</v>
      </c>
      <c r="E1316" s="3" t="s">
        <v>44</v>
      </c>
      <c r="F1316" s="3" t="s">
        <v>33</v>
      </c>
      <c r="G1316" s="4" t="s">
        <v>49</v>
      </c>
      <c r="H1316" s="4" t="s">
        <v>49</v>
      </c>
      <c r="I1316" s="3" t="s">
        <v>86</v>
      </c>
      <c r="J1316" s="3" t="s">
        <v>127</v>
      </c>
      <c r="K1316" s="3" t="s">
        <v>88</v>
      </c>
      <c r="L1316" s="3" t="s">
        <v>61</v>
      </c>
      <c r="M1316" s="4" t="s">
        <v>49</v>
      </c>
      <c r="N1316" s="4" t="s">
        <v>49</v>
      </c>
      <c r="O1316" s="4" t="s">
        <v>49</v>
      </c>
      <c r="P1316" s="3" t="s">
        <v>128</v>
      </c>
      <c r="Q1316" s="3" t="s">
        <v>39</v>
      </c>
      <c r="R1316" s="3" t="s">
        <v>60</v>
      </c>
      <c r="S1316" s="3" t="s">
        <v>61</v>
      </c>
      <c r="T1316" s="3" t="s">
        <v>62</v>
      </c>
      <c r="U1316" s="3" t="s">
        <v>56</v>
      </c>
      <c r="V1316" s="3" t="s">
        <v>90</v>
      </c>
      <c r="W1316" s="3" t="s">
        <v>44</v>
      </c>
      <c r="X1316" s="3" t="s">
        <v>91</v>
      </c>
      <c r="Y1316" s="3" t="s">
        <v>46</v>
      </c>
      <c r="Z1316" s="3" t="s">
        <v>129</v>
      </c>
      <c r="AA1316" s="3" t="s">
        <v>1461</v>
      </c>
      <c r="AB1316" s="12" t="str">
        <f t="shared" ref="AB1316:AB1318" si="284">IF(ISNUMBER(SEARCH("2,4 D",AA1314)),"2,4-Dichlorophenoxyacetic acid",IF(ISNUMBER(SEARCH("ACIDO",AA1314)),"2,4-Dichlorophenoxyacetic acid",IF(ISNUMBER(SEARCH("NAPHTHA",AA1314)),"Aromatic Solvent Mixture",IF(ISNUMBER(SEARCH("DIMETHYLAMINE",AA1314)),"Dimethylamine",IF(ISNUMBER(SEARCH("DIMETILAMINA",AA1314)),"Dimethylamine",IF(ISNUMBER(SEARCH("JUMP",AA1314)),"Diuron",IF(ISNUMBER(SEARCH(" 2-AMINO-2,3-DIMETHYL BUTYRAMIDE",AA1314)),"Herbicide Amine Intermediate",IF(ISNUMBER(SEARCH("TEBUTHIURON",AA1314)),"Tebuthiuron",IF(ISNUMBER(SEARCH("DMS",AA1314)),"Dimethyl Sulfate",IF(ISNUMBER(SEARCH("2,4-XILIDIN",AA1314)),"2,4-Xylidine","FIX IT"))))))))))</f>
        <v>2,4-Dichlorophenoxyacetic acid</v>
      </c>
      <c r="AC1316" s="10"/>
      <c r="AD1316" s="10"/>
      <c r="AE1316" s="4">
        <v>17520</v>
      </c>
      <c r="AF1316" s="4">
        <v>17.52</v>
      </c>
      <c r="AG1316" s="4">
        <v>149000</v>
      </c>
      <c r="AJ1316" s="7"/>
      <c r="AK1316" s="7"/>
      <c r="AL1316" s="7"/>
    </row>
    <row r="1317" spans="1:38" ht="22" customHeight="1" x14ac:dyDescent="0.3">
      <c r="A1317" s="5">
        <v>43293</v>
      </c>
      <c r="B1317" s="6" t="s">
        <v>50</v>
      </c>
      <c r="C1317" s="6" t="s">
        <v>32</v>
      </c>
      <c r="D1317" s="7" t="s">
        <v>49</v>
      </c>
      <c r="E1317" s="7" t="s">
        <v>49</v>
      </c>
      <c r="F1317" s="6" t="s">
        <v>33</v>
      </c>
      <c r="G1317" s="7" t="s">
        <v>49</v>
      </c>
      <c r="H1317" s="7" t="s">
        <v>49</v>
      </c>
      <c r="I1317" s="6" t="s">
        <v>34</v>
      </c>
      <c r="J1317" s="6" t="s">
        <v>1087</v>
      </c>
      <c r="K1317" s="6" t="s">
        <v>1088</v>
      </c>
      <c r="L1317" s="6" t="s">
        <v>1089</v>
      </c>
      <c r="M1317" s="7" t="s">
        <v>49</v>
      </c>
      <c r="N1317" s="7" t="s">
        <v>49</v>
      </c>
      <c r="O1317" s="7" t="s">
        <v>49</v>
      </c>
      <c r="P1317" s="6" t="s">
        <v>1090</v>
      </c>
      <c r="Q1317" s="6" t="s">
        <v>39</v>
      </c>
      <c r="R1317" s="6" t="s">
        <v>60</v>
      </c>
      <c r="S1317" s="6" t="s">
        <v>61</v>
      </c>
      <c r="T1317" s="6" t="s">
        <v>62</v>
      </c>
      <c r="U1317" s="6" t="s">
        <v>56</v>
      </c>
      <c r="V1317" s="6" t="s">
        <v>43</v>
      </c>
      <c r="W1317" s="6" t="s">
        <v>44</v>
      </c>
      <c r="X1317" s="6" t="s">
        <v>45</v>
      </c>
      <c r="Y1317" s="6" t="s">
        <v>46</v>
      </c>
      <c r="Z1317" s="6" t="s">
        <v>418</v>
      </c>
      <c r="AA1317" s="6" t="s">
        <v>1462</v>
      </c>
      <c r="AB1317" s="12" t="str">
        <f>IF(ISNUMBER(SEARCH("TRIFLUOROMETHYL",AA1259)),"2-(Trifluoromethyl)pyridine",IF(ISNUMBER(SEARCH("GALIL",AA1259)),"Imidachloprid",IF(ISNUMBER(SEARCH("SUPRATHION",AA1259)),"Methidathion",IF(ISNUMBER(SEARCH("ETHYLAN",AA1259)),"Non Ionic Surfactant",IF(ISNUMBER(SEARCH("FIPRONIL",AA1259)),"Fipronil","FIX IT")))))</f>
        <v>Fipronil</v>
      </c>
      <c r="AC1317" s="7"/>
      <c r="AD1317" s="7"/>
      <c r="AE1317" s="7">
        <v>5030</v>
      </c>
      <c r="AF1317" s="7">
        <v>5.03</v>
      </c>
      <c r="AG1317" s="7">
        <v>162000</v>
      </c>
      <c r="AJ1317" s="10"/>
      <c r="AK1317" s="10"/>
      <c r="AL1317" s="10"/>
    </row>
    <row r="1318" spans="1:38" ht="22" customHeight="1" x14ac:dyDescent="0.3">
      <c r="A1318" s="2">
        <v>43291</v>
      </c>
      <c r="B1318" s="3" t="s">
        <v>50</v>
      </c>
      <c r="C1318" s="3" t="s">
        <v>32</v>
      </c>
      <c r="D1318" s="4" t="s">
        <v>49</v>
      </c>
      <c r="E1318" s="4" t="s">
        <v>49</v>
      </c>
      <c r="F1318" s="3" t="s">
        <v>33</v>
      </c>
      <c r="G1318" s="4" t="s">
        <v>49</v>
      </c>
      <c r="H1318" s="4" t="s">
        <v>49</v>
      </c>
      <c r="I1318" s="3" t="s">
        <v>34</v>
      </c>
      <c r="J1318" s="3" t="s">
        <v>538</v>
      </c>
      <c r="K1318" s="4" t="s">
        <v>49</v>
      </c>
      <c r="L1318" s="3" t="s">
        <v>61</v>
      </c>
      <c r="M1318" s="3" t="s">
        <v>103</v>
      </c>
      <c r="N1318" s="4" t="s">
        <v>49</v>
      </c>
      <c r="O1318" s="4" t="s">
        <v>49</v>
      </c>
      <c r="P1318" s="3" t="s">
        <v>104</v>
      </c>
      <c r="Q1318" s="3" t="s">
        <v>1252</v>
      </c>
      <c r="R1318" s="3" t="s">
        <v>106</v>
      </c>
      <c r="S1318" s="3" t="s">
        <v>61</v>
      </c>
      <c r="T1318" s="3" t="s">
        <v>107</v>
      </c>
      <c r="U1318" s="3" t="s">
        <v>56</v>
      </c>
      <c r="V1318" s="3" t="s">
        <v>43</v>
      </c>
      <c r="W1318" s="3" t="s">
        <v>44</v>
      </c>
      <c r="X1318" s="3" t="s">
        <v>45</v>
      </c>
      <c r="Y1318" s="3" t="s">
        <v>46</v>
      </c>
      <c r="Z1318" s="3" t="s">
        <v>108</v>
      </c>
      <c r="AA1318" s="3" t="s">
        <v>1463</v>
      </c>
      <c r="AB1318" s="12" t="str">
        <f t="shared" si="284"/>
        <v>2,4-Xylidine</v>
      </c>
      <c r="AC1318" s="10"/>
      <c r="AD1318" s="10"/>
      <c r="AE1318" s="4">
        <v>15120</v>
      </c>
      <c r="AF1318" s="4">
        <v>15.12</v>
      </c>
      <c r="AG1318" s="4">
        <v>79600</v>
      </c>
      <c r="AJ1318" s="7"/>
      <c r="AK1318" s="7"/>
      <c r="AL1318" s="7"/>
    </row>
    <row r="1319" spans="1:38" ht="22" customHeight="1" x14ac:dyDescent="0.3">
      <c r="A1319" s="5">
        <v>43291</v>
      </c>
      <c r="B1319" s="6" t="s">
        <v>50</v>
      </c>
      <c r="C1319" s="6" t="s">
        <v>32</v>
      </c>
      <c r="D1319" s="7" t="s">
        <v>49</v>
      </c>
      <c r="E1319" s="7" t="s">
        <v>49</v>
      </c>
      <c r="F1319" s="6" t="s">
        <v>33</v>
      </c>
      <c r="G1319" s="7" t="s">
        <v>49</v>
      </c>
      <c r="H1319" s="7" t="s">
        <v>49</v>
      </c>
      <c r="I1319" s="6" t="s">
        <v>34</v>
      </c>
      <c r="J1319" s="6" t="s">
        <v>507</v>
      </c>
      <c r="K1319" s="7" t="s">
        <v>49</v>
      </c>
      <c r="L1319" s="6" t="s">
        <v>307</v>
      </c>
      <c r="M1319" s="7" t="s">
        <v>49</v>
      </c>
      <c r="N1319" s="7" t="s">
        <v>49</v>
      </c>
      <c r="O1319" s="7" t="s">
        <v>49</v>
      </c>
      <c r="P1319" s="6" t="s">
        <v>158</v>
      </c>
      <c r="Q1319" s="6" t="s">
        <v>39</v>
      </c>
      <c r="R1319" s="6" t="s">
        <v>106</v>
      </c>
      <c r="S1319" s="6" t="s">
        <v>61</v>
      </c>
      <c r="T1319" s="6" t="s">
        <v>107</v>
      </c>
      <c r="U1319" s="6" t="s">
        <v>56</v>
      </c>
      <c r="V1319" s="6" t="s">
        <v>43</v>
      </c>
      <c r="W1319" s="6" t="s">
        <v>44</v>
      </c>
      <c r="X1319" s="6" t="s">
        <v>45</v>
      </c>
      <c r="Y1319" s="6" t="s">
        <v>46</v>
      </c>
      <c r="Z1319" s="6" t="s">
        <v>159</v>
      </c>
      <c r="AA1319" s="6" t="s">
        <v>1464</v>
      </c>
      <c r="AB1319" s="12" t="str">
        <f t="shared" si="282"/>
        <v>Glyphosate</v>
      </c>
      <c r="AC1319" s="7"/>
      <c r="AD1319" s="7"/>
      <c r="AE1319" s="7">
        <v>116100</v>
      </c>
      <c r="AF1319" s="7">
        <v>116.1</v>
      </c>
      <c r="AG1319" s="7">
        <v>694000</v>
      </c>
      <c r="AJ1319" s="10"/>
      <c r="AK1319" s="10"/>
      <c r="AL1319" s="10"/>
    </row>
    <row r="1320" spans="1:38" ht="22" customHeight="1" x14ac:dyDescent="0.3">
      <c r="A1320" s="2">
        <v>43290</v>
      </c>
      <c r="B1320" s="3" t="s">
        <v>31</v>
      </c>
      <c r="C1320" s="3" t="s">
        <v>32</v>
      </c>
      <c r="D1320" s="4" t="s">
        <v>49</v>
      </c>
      <c r="E1320" s="4" t="s">
        <v>49</v>
      </c>
      <c r="F1320" s="3" t="s">
        <v>33</v>
      </c>
      <c r="G1320" s="4" t="s">
        <v>49</v>
      </c>
      <c r="H1320" s="4" t="s">
        <v>49</v>
      </c>
      <c r="I1320" s="3" t="s">
        <v>34</v>
      </c>
      <c r="J1320" s="3" t="s">
        <v>65</v>
      </c>
      <c r="K1320" s="4" t="s">
        <v>49</v>
      </c>
      <c r="L1320" s="4" t="s">
        <v>49</v>
      </c>
      <c r="M1320" s="3" t="s">
        <v>33</v>
      </c>
      <c r="N1320" s="4" t="s">
        <v>49</v>
      </c>
      <c r="O1320" s="4" t="s">
        <v>49</v>
      </c>
      <c r="P1320" s="3" t="s">
        <v>66</v>
      </c>
      <c r="Q1320" s="3" t="s">
        <v>39</v>
      </c>
      <c r="R1320" s="3" t="s">
        <v>67</v>
      </c>
      <c r="S1320" s="3" t="s">
        <v>68</v>
      </c>
      <c r="T1320" s="3" t="s">
        <v>69</v>
      </c>
      <c r="U1320" s="3" t="s">
        <v>70</v>
      </c>
      <c r="V1320" s="3" t="s">
        <v>43</v>
      </c>
      <c r="W1320" s="3" t="s">
        <v>44</v>
      </c>
      <c r="X1320" s="3" t="s">
        <v>45</v>
      </c>
      <c r="Y1320" s="3" t="s">
        <v>46</v>
      </c>
      <c r="Z1320" s="3" t="s">
        <v>73</v>
      </c>
      <c r="AA1320" s="3" t="s">
        <v>1465</v>
      </c>
      <c r="AB1320" s="12" t="str">
        <f t="shared" si="282"/>
        <v>Clethodim</v>
      </c>
      <c r="AC1320" s="10"/>
      <c r="AD1320" s="10"/>
      <c r="AE1320" s="4">
        <v>65363</v>
      </c>
      <c r="AF1320" s="4">
        <v>65.36</v>
      </c>
      <c r="AG1320" s="4">
        <v>670000</v>
      </c>
      <c r="AJ1320" s="7"/>
      <c r="AK1320" s="7"/>
      <c r="AL1320" s="7"/>
    </row>
    <row r="1321" spans="1:38" ht="22" customHeight="1" x14ac:dyDescent="0.3">
      <c r="A1321" s="5">
        <v>43290</v>
      </c>
      <c r="B1321" s="6" t="s">
        <v>50</v>
      </c>
      <c r="C1321" s="6" t="s">
        <v>32</v>
      </c>
      <c r="D1321" s="7" t="s">
        <v>49</v>
      </c>
      <c r="E1321" s="7" t="s">
        <v>49</v>
      </c>
      <c r="F1321" s="6" t="s">
        <v>33</v>
      </c>
      <c r="G1321" s="7" t="s">
        <v>49</v>
      </c>
      <c r="H1321" s="7" t="s">
        <v>49</v>
      </c>
      <c r="I1321" s="6" t="s">
        <v>34</v>
      </c>
      <c r="J1321" s="6" t="s">
        <v>1466</v>
      </c>
      <c r="K1321" s="7" t="s">
        <v>49</v>
      </c>
      <c r="L1321" s="7" t="s">
        <v>49</v>
      </c>
      <c r="M1321" s="7" t="s">
        <v>49</v>
      </c>
      <c r="N1321" s="7" t="s">
        <v>49</v>
      </c>
      <c r="O1321" s="7" t="s">
        <v>49</v>
      </c>
      <c r="P1321" s="6" t="s">
        <v>1467</v>
      </c>
      <c r="Q1321" s="6" t="s">
        <v>39</v>
      </c>
      <c r="R1321" s="6" t="s">
        <v>60</v>
      </c>
      <c r="S1321" s="6" t="s">
        <v>61</v>
      </c>
      <c r="T1321" s="6" t="s">
        <v>62</v>
      </c>
      <c r="U1321" s="6" t="s">
        <v>56</v>
      </c>
      <c r="V1321" s="6" t="s">
        <v>43</v>
      </c>
      <c r="W1321" s="6" t="s">
        <v>44</v>
      </c>
      <c r="X1321" s="6" t="s">
        <v>45</v>
      </c>
      <c r="Y1321" s="6" t="s">
        <v>46</v>
      </c>
      <c r="Z1321" s="6" t="s">
        <v>418</v>
      </c>
      <c r="AA1321" s="6" t="s">
        <v>1468</v>
      </c>
      <c r="AB1321" s="12" t="s">
        <v>3135</v>
      </c>
      <c r="AC1321" s="7"/>
      <c r="AD1321" s="7"/>
      <c r="AE1321" s="7">
        <v>3048</v>
      </c>
      <c r="AF1321" s="7">
        <v>3.05</v>
      </c>
      <c r="AG1321" s="7">
        <v>97900</v>
      </c>
      <c r="AJ1321" s="10"/>
      <c r="AK1321" s="10"/>
      <c r="AL1321" s="10"/>
    </row>
    <row r="1322" spans="1:38" ht="22" customHeight="1" x14ac:dyDescent="0.3">
      <c r="A1322" s="2">
        <v>43290</v>
      </c>
      <c r="B1322" s="3" t="s">
        <v>31</v>
      </c>
      <c r="C1322" s="3" t="s">
        <v>32</v>
      </c>
      <c r="D1322" s="4" t="s">
        <v>49</v>
      </c>
      <c r="E1322" s="4" t="s">
        <v>49</v>
      </c>
      <c r="F1322" s="3" t="s">
        <v>33</v>
      </c>
      <c r="G1322" s="4" t="s">
        <v>49</v>
      </c>
      <c r="H1322" s="4" t="s">
        <v>49</v>
      </c>
      <c r="I1322" s="3" t="s">
        <v>34</v>
      </c>
      <c r="J1322" s="3" t="s">
        <v>65</v>
      </c>
      <c r="K1322" s="4" t="s">
        <v>49</v>
      </c>
      <c r="L1322" s="4" t="s">
        <v>49</v>
      </c>
      <c r="M1322" s="3" t="s">
        <v>33</v>
      </c>
      <c r="N1322" s="4" t="s">
        <v>49</v>
      </c>
      <c r="O1322" s="4" t="s">
        <v>49</v>
      </c>
      <c r="P1322" s="3" t="s">
        <v>66</v>
      </c>
      <c r="Q1322" s="3" t="s">
        <v>39</v>
      </c>
      <c r="R1322" s="3" t="s">
        <v>67</v>
      </c>
      <c r="S1322" s="3" t="s">
        <v>68</v>
      </c>
      <c r="T1322" s="3" t="s">
        <v>69</v>
      </c>
      <c r="U1322" s="3" t="s">
        <v>70</v>
      </c>
      <c r="V1322" s="3" t="s">
        <v>43</v>
      </c>
      <c r="W1322" s="3" t="s">
        <v>44</v>
      </c>
      <c r="X1322" s="3" t="s">
        <v>45</v>
      </c>
      <c r="Y1322" s="3" t="s">
        <v>46</v>
      </c>
      <c r="Z1322" s="3" t="s">
        <v>73</v>
      </c>
      <c r="AA1322" s="3" t="s">
        <v>1469</v>
      </c>
      <c r="AB1322" s="12" t="str">
        <f t="shared" si="282"/>
        <v>Clethodim</v>
      </c>
      <c r="AC1322" s="10"/>
      <c r="AD1322" s="10"/>
      <c r="AE1322" s="4">
        <v>66517</v>
      </c>
      <c r="AF1322" s="4">
        <v>66.52</v>
      </c>
      <c r="AG1322" s="4">
        <v>682000</v>
      </c>
      <c r="AJ1322" s="7"/>
      <c r="AK1322" s="7"/>
      <c r="AL1322" s="7"/>
    </row>
    <row r="1323" spans="1:38" ht="22" customHeight="1" x14ac:dyDescent="0.3">
      <c r="A1323" s="5">
        <v>43290</v>
      </c>
      <c r="B1323" s="6" t="s">
        <v>31</v>
      </c>
      <c r="C1323" s="6" t="s">
        <v>32</v>
      </c>
      <c r="D1323" s="7" t="s">
        <v>49</v>
      </c>
      <c r="E1323" s="7" t="s">
        <v>49</v>
      </c>
      <c r="F1323" s="6" t="s">
        <v>33</v>
      </c>
      <c r="G1323" s="7" t="s">
        <v>49</v>
      </c>
      <c r="H1323" s="7" t="s">
        <v>49</v>
      </c>
      <c r="I1323" s="6" t="s">
        <v>34</v>
      </c>
      <c r="J1323" s="6" t="s">
        <v>65</v>
      </c>
      <c r="K1323" s="7" t="s">
        <v>49</v>
      </c>
      <c r="L1323" s="7" t="s">
        <v>49</v>
      </c>
      <c r="M1323" s="6" t="s">
        <v>33</v>
      </c>
      <c r="N1323" s="7" t="s">
        <v>49</v>
      </c>
      <c r="O1323" s="7" t="s">
        <v>49</v>
      </c>
      <c r="P1323" s="6" t="s">
        <v>66</v>
      </c>
      <c r="Q1323" s="6" t="s">
        <v>39</v>
      </c>
      <c r="R1323" s="6" t="s">
        <v>67</v>
      </c>
      <c r="S1323" s="6" t="s">
        <v>68</v>
      </c>
      <c r="T1323" s="6" t="s">
        <v>69</v>
      </c>
      <c r="U1323" s="6" t="s">
        <v>70</v>
      </c>
      <c r="V1323" s="6" t="s">
        <v>43</v>
      </c>
      <c r="W1323" s="6" t="s">
        <v>44</v>
      </c>
      <c r="X1323" s="6" t="s">
        <v>45</v>
      </c>
      <c r="Y1323" s="6" t="s">
        <v>46</v>
      </c>
      <c r="Z1323" s="6" t="s">
        <v>73</v>
      </c>
      <c r="AA1323" s="6" t="s">
        <v>907</v>
      </c>
      <c r="AB1323" s="12" t="str">
        <f t="shared" si="282"/>
        <v>Clethodim</v>
      </c>
      <c r="AC1323" s="7"/>
      <c r="AD1323" s="7"/>
      <c r="AE1323" s="7">
        <v>88456</v>
      </c>
      <c r="AF1323" s="7">
        <v>88.46</v>
      </c>
      <c r="AG1323" s="7">
        <v>907000</v>
      </c>
      <c r="AJ1323" s="10"/>
      <c r="AK1323" s="10"/>
      <c r="AL1323" s="10"/>
    </row>
    <row r="1324" spans="1:38" ht="22" customHeight="1" x14ac:dyDescent="0.3">
      <c r="A1324" s="2">
        <v>43289</v>
      </c>
      <c r="B1324" s="3" t="s">
        <v>50</v>
      </c>
      <c r="C1324" s="3" t="s">
        <v>32</v>
      </c>
      <c r="D1324" s="4" t="s">
        <v>49</v>
      </c>
      <c r="E1324" s="4" t="s">
        <v>49</v>
      </c>
      <c r="F1324" s="3" t="s">
        <v>33</v>
      </c>
      <c r="G1324" s="4" t="s">
        <v>49</v>
      </c>
      <c r="H1324" s="4" t="s">
        <v>49</v>
      </c>
      <c r="I1324" s="3" t="s">
        <v>34</v>
      </c>
      <c r="J1324" s="3" t="s">
        <v>507</v>
      </c>
      <c r="K1324" s="4" t="s">
        <v>49</v>
      </c>
      <c r="L1324" s="3" t="s">
        <v>307</v>
      </c>
      <c r="M1324" s="4" t="s">
        <v>49</v>
      </c>
      <c r="N1324" s="4" t="s">
        <v>49</v>
      </c>
      <c r="O1324" s="4" t="s">
        <v>49</v>
      </c>
      <c r="P1324" s="3" t="s">
        <v>158</v>
      </c>
      <c r="Q1324" s="3" t="s">
        <v>39</v>
      </c>
      <c r="R1324" s="3" t="s">
        <v>60</v>
      </c>
      <c r="S1324" s="3" t="s">
        <v>61</v>
      </c>
      <c r="T1324" s="3" t="s">
        <v>62</v>
      </c>
      <c r="U1324" s="3" t="s">
        <v>56</v>
      </c>
      <c r="V1324" s="3" t="s">
        <v>43</v>
      </c>
      <c r="W1324" s="3" t="s">
        <v>44</v>
      </c>
      <c r="X1324" s="3" t="s">
        <v>45</v>
      </c>
      <c r="Y1324" s="3" t="s">
        <v>46</v>
      </c>
      <c r="Z1324" s="3" t="s">
        <v>1080</v>
      </c>
      <c r="AA1324" s="19" t="s">
        <v>1470</v>
      </c>
      <c r="AB1324" s="12" t="s">
        <v>3206</v>
      </c>
      <c r="AC1324" s="10"/>
      <c r="AD1324" s="10"/>
      <c r="AE1324" s="4">
        <v>175392</v>
      </c>
      <c r="AF1324" s="4">
        <v>175.39</v>
      </c>
      <c r="AG1324" s="4">
        <v>1048000</v>
      </c>
      <c r="AJ1324" s="7"/>
      <c r="AK1324" s="7"/>
      <c r="AL1324" s="7"/>
    </row>
    <row r="1325" spans="1:38" ht="22" customHeight="1" x14ac:dyDescent="0.3">
      <c r="A1325" s="5">
        <v>43287</v>
      </c>
      <c r="B1325" s="6" t="s">
        <v>50</v>
      </c>
      <c r="C1325" s="6" t="s">
        <v>32</v>
      </c>
      <c r="D1325" s="7" t="s">
        <v>49</v>
      </c>
      <c r="E1325" s="7" t="s">
        <v>49</v>
      </c>
      <c r="F1325" s="6" t="s">
        <v>33</v>
      </c>
      <c r="G1325" s="7" t="s">
        <v>49</v>
      </c>
      <c r="H1325" s="7" t="s">
        <v>49</v>
      </c>
      <c r="I1325" s="6" t="s">
        <v>34</v>
      </c>
      <c r="J1325" s="6" t="s">
        <v>1052</v>
      </c>
      <c r="K1325" s="7" t="s">
        <v>49</v>
      </c>
      <c r="L1325" s="6" t="s">
        <v>61</v>
      </c>
      <c r="M1325" s="6" t="s">
        <v>33</v>
      </c>
      <c r="N1325" s="7" t="s">
        <v>49</v>
      </c>
      <c r="O1325" s="7" t="s">
        <v>49</v>
      </c>
      <c r="P1325" s="6" t="s">
        <v>1053</v>
      </c>
      <c r="Q1325" s="6" t="s">
        <v>39</v>
      </c>
      <c r="R1325" s="6" t="s">
        <v>60</v>
      </c>
      <c r="S1325" s="6" t="s">
        <v>61</v>
      </c>
      <c r="T1325" s="6" t="s">
        <v>62</v>
      </c>
      <c r="U1325" s="6" t="s">
        <v>56</v>
      </c>
      <c r="V1325" s="6" t="s">
        <v>43</v>
      </c>
      <c r="W1325" s="6" t="s">
        <v>44</v>
      </c>
      <c r="X1325" s="6" t="s">
        <v>45</v>
      </c>
      <c r="Y1325" s="6" t="s">
        <v>46</v>
      </c>
      <c r="Z1325" s="6" t="s">
        <v>403</v>
      </c>
      <c r="AA1325" s="6" t="s">
        <v>1471</v>
      </c>
      <c r="AB1325" s="12" t="s">
        <v>3141</v>
      </c>
      <c r="AC1325" s="7"/>
      <c r="AD1325" s="7"/>
      <c r="AE1325" s="7">
        <v>25150</v>
      </c>
      <c r="AF1325" s="7">
        <v>25.15</v>
      </c>
      <c r="AG1325" s="7">
        <v>225000</v>
      </c>
      <c r="AJ1325" s="10"/>
      <c r="AK1325" s="10"/>
      <c r="AL1325" s="10"/>
    </row>
    <row r="1326" spans="1:38" ht="22" customHeight="1" x14ac:dyDescent="0.3">
      <c r="A1326" s="2">
        <v>43285</v>
      </c>
      <c r="B1326" s="3" t="s">
        <v>50</v>
      </c>
      <c r="C1326" s="3" t="s">
        <v>32</v>
      </c>
      <c r="D1326" s="4" t="s">
        <v>49</v>
      </c>
      <c r="E1326" s="4" t="s">
        <v>49</v>
      </c>
      <c r="F1326" s="3" t="s">
        <v>33</v>
      </c>
      <c r="G1326" s="4" t="s">
        <v>49</v>
      </c>
      <c r="H1326" s="4" t="s">
        <v>49</v>
      </c>
      <c r="I1326" s="3" t="s">
        <v>34</v>
      </c>
      <c r="J1326" s="3" t="s">
        <v>614</v>
      </c>
      <c r="K1326" s="4" t="s">
        <v>49</v>
      </c>
      <c r="L1326" s="3" t="s">
        <v>61</v>
      </c>
      <c r="M1326" s="4" t="s">
        <v>49</v>
      </c>
      <c r="N1326" s="4" t="s">
        <v>49</v>
      </c>
      <c r="O1326" s="4" t="s">
        <v>49</v>
      </c>
      <c r="P1326" s="3" t="s">
        <v>615</v>
      </c>
      <c r="Q1326" s="3" t="s">
        <v>185</v>
      </c>
      <c r="R1326" s="3" t="s">
        <v>151</v>
      </c>
      <c r="S1326" s="3" t="s">
        <v>149</v>
      </c>
      <c r="T1326" s="3" t="s">
        <v>152</v>
      </c>
      <c r="U1326" s="3" t="s">
        <v>42</v>
      </c>
      <c r="V1326" s="3" t="s">
        <v>43</v>
      </c>
      <c r="W1326" s="3" t="s">
        <v>44</v>
      </c>
      <c r="X1326" s="3" t="s">
        <v>45</v>
      </c>
      <c r="Y1326" s="3" t="s">
        <v>46</v>
      </c>
      <c r="Z1326" s="3" t="s">
        <v>936</v>
      </c>
      <c r="AA1326" s="3" t="s">
        <v>1472</v>
      </c>
      <c r="AB1326" s="12" t="str">
        <f t="shared" si="282"/>
        <v>Aromatic Solvent Mixture</v>
      </c>
      <c r="AC1326" s="10"/>
      <c r="AD1326" s="10"/>
      <c r="AE1326" s="4">
        <v>162120</v>
      </c>
      <c r="AF1326" s="4">
        <v>162.12</v>
      </c>
      <c r="AG1326" s="3" t="s">
        <v>49</v>
      </c>
      <c r="AJ1326" s="7"/>
      <c r="AK1326" s="7"/>
      <c r="AL1326" s="7"/>
    </row>
    <row r="1327" spans="1:38" ht="22" customHeight="1" x14ac:dyDescent="0.3">
      <c r="A1327" s="5">
        <v>43285</v>
      </c>
      <c r="B1327" s="6" t="s">
        <v>50</v>
      </c>
      <c r="C1327" s="6" t="s">
        <v>32</v>
      </c>
      <c r="D1327" s="7" t="s">
        <v>49</v>
      </c>
      <c r="E1327" s="7" t="s">
        <v>49</v>
      </c>
      <c r="F1327" s="6" t="s">
        <v>33</v>
      </c>
      <c r="G1327" s="7" t="s">
        <v>49</v>
      </c>
      <c r="H1327" s="7" t="s">
        <v>49</v>
      </c>
      <c r="I1327" s="6" t="s">
        <v>34</v>
      </c>
      <c r="J1327" s="6" t="s">
        <v>507</v>
      </c>
      <c r="K1327" s="7" t="s">
        <v>49</v>
      </c>
      <c r="L1327" s="6" t="s">
        <v>307</v>
      </c>
      <c r="M1327" s="7" t="s">
        <v>49</v>
      </c>
      <c r="N1327" s="7" t="s">
        <v>49</v>
      </c>
      <c r="O1327" s="7" t="s">
        <v>49</v>
      </c>
      <c r="P1327" s="6" t="s">
        <v>158</v>
      </c>
      <c r="Q1327" s="6" t="s">
        <v>39</v>
      </c>
      <c r="R1327" s="6" t="s">
        <v>106</v>
      </c>
      <c r="S1327" s="6" t="s">
        <v>61</v>
      </c>
      <c r="T1327" s="6" t="s">
        <v>107</v>
      </c>
      <c r="U1327" s="6" t="s">
        <v>56</v>
      </c>
      <c r="V1327" s="6" t="s">
        <v>43</v>
      </c>
      <c r="W1327" s="6" t="s">
        <v>44</v>
      </c>
      <c r="X1327" s="6" t="s">
        <v>45</v>
      </c>
      <c r="Y1327" s="6" t="s">
        <v>46</v>
      </c>
      <c r="Z1327" s="6" t="s">
        <v>159</v>
      </c>
      <c r="AA1327" s="6" t="s">
        <v>1473</v>
      </c>
      <c r="AB1327" s="12" t="str">
        <f t="shared" si="282"/>
        <v>Glyphosate</v>
      </c>
      <c r="AC1327" s="7"/>
      <c r="AD1327" s="7"/>
      <c r="AE1327" s="7">
        <v>116100</v>
      </c>
      <c r="AF1327" s="7">
        <v>116.1</v>
      </c>
      <c r="AG1327" s="7">
        <v>694000</v>
      </c>
      <c r="AJ1327" s="10"/>
      <c r="AK1327" s="10"/>
      <c r="AL1327" s="10"/>
    </row>
    <row r="1328" spans="1:38" ht="22" customHeight="1" x14ac:dyDescent="0.3">
      <c r="A1328" s="2">
        <v>43285</v>
      </c>
      <c r="B1328" s="3" t="s">
        <v>212</v>
      </c>
      <c r="C1328" s="3" t="s">
        <v>624</v>
      </c>
      <c r="D1328" s="4" t="s">
        <v>49</v>
      </c>
      <c r="E1328" s="3" t="s">
        <v>44</v>
      </c>
      <c r="F1328" s="3" t="s">
        <v>33</v>
      </c>
      <c r="G1328" s="4" t="s">
        <v>49</v>
      </c>
      <c r="H1328" s="4" t="s">
        <v>49</v>
      </c>
      <c r="I1328" s="3" t="s">
        <v>625</v>
      </c>
      <c r="J1328" s="3" t="s">
        <v>77</v>
      </c>
      <c r="K1328" s="3" t="s">
        <v>78</v>
      </c>
      <c r="L1328" s="3" t="s">
        <v>68</v>
      </c>
      <c r="M1328" s="3" t="s">
        <v>33</v>
      </c>
      <c r="N1328" s="4" t="s">
        <v>49</v>
      </c>
      <c r="O1328" s="4" t="s">
        <v>49</v>
      </c>
      <c r="P1328" s="3" t="s">
        <v>79</v>
      </c>
      <c r="Q1328" s="3" t="s">
        <v>586</v>
      </c>
      <c r="R1328" s="3" t="s">
        <v>227</v>
      </c>
      <c r="S1328" s="3" t="s">
        <v>68</v>
      </c>
      <c r="T1328" s="3" t="s">
        <v>228</v>
      </c>
      <c r="U1328" s="3" t="s">
        <v>70</v>
      </c>
      <c r="V1328" s="3" t="s">
        <v>43</v>
      </c>
      <c r="W1328" s="3" t="s">
        <v>44</v>
      </c>
      <c r="X1328" s="3" t="s">
        <v>45</v>
      </c>
      <c r="Y1328" s="3" t="s">
        <v>46</v>
      </c>
      <c r="Z1328" s="3" t="s">
        <v>82</v>
      </c>
      <c r="AA1328" s="3" t="s">
        <v>1474</v>
      </c>
      <c r="AB1328" s="18" t="s">
        <v>3193</v>
      </c>
      <c r="AC1328" s="10"/>
      <c r="AD1328" s="10"/>
      <c r="AE1328" s="4">
        <v>22050</v>
      </c>
      <c r="AF1328" s="4">
        <v>22.05</v>
      </c>
      <c r="AG1328" s="4">
        <v>736000</v>
      </c>
      <c r="AJ1328" s="7"/>
      <c r="AK1328" s="7"/>
      <c r="AL1328" s="7"/>
    </row>
    <row r="1329" spans="1:38" ht="22" customHeight="1" x14ac:dyDescent="0.3">
      <c r="A1329" s="5">
        <v>43285</v>
      </c>
      <c r="B1329" s="6" t="s">
        <v>50</v>
      </c>
      <c r="C1329" s="6" t="s">
        <v>32</v>
      </c>
      <c r="D1329" s="7" t="s">
        <v>49</v>
      </c>
      <c r="E1329" s="7" t="s">
        <v>49</v>
      </c>
      <c r="F1329" s="6" t="s">
        <v>33</v>
      </c>
      <c r="G1329" s="7" t="s">
        <v>49</v>
      </c>
      <c r="H1329" s="7" t="s">
        <v>49</v>
      </c>
      <c r="I1329" s="6" t="s">
        <v>34</v>
      </c>
      <c r="J1329" s="6" t="s">
        <v>507</v>
      </c>
      <c r="K1329" s="7" t="s">
        <v>49</v>
      </c>
      <c r="L1329" s="6" t="s">
        <v>307</v>
      </c>
      <c r="M1329" s="7" t="s">
        <v>49</v>
      </c>
      <c r="N1329" s="7" t="s">
        <v>49</v>
      </c>
      <c r="O1329" s="7" t="s">
        <v>49</v>
      </c>
      <c r="P1329" s="6" t="s">
        <v>158</v>
      </c>
      <c r="Q1329" s="6" t="s">
        <v>39</v>
      </c>
      <c r="R1329" s="6" t="s">
        <v>106</v>
      </c>
      <c r="S1329" s="6" t="s">
        <v>61</v>
      </c>
      <c r="T1329" s="6" t="s">
        <v>107</v>
      </c>
      <c r="U1329" s="6" t="s">
        <v>56</v>
      </c>
      <c r="V1329" s="6" t="s">
        <v>43</v>
      </c>
      <c r="W1329" s="6" t="s">
        <v>44</v>
      </c>
      <c r="X1329" s="6" t="s">
        <v>45</v>
      </c>
      <c r="Y1329" s="6" t="s">
        <v>46</v>
      </c>
      <c r="Z1329" s="6" t="s">
        <v>159</v>
      </c>
      <c r="AA1329" s="6" t="s">
        <v>1475</v>
      </c>
      <c r="AB1329" s="12" t="str">
        <f t="shared" ref="AB1329:AB1335" si="285">IF(ISNUMBER(SEARCH("CARBENDAZIM",AA1329)),"Carbendazim",IF(ISNUMBER(SEARCH("4-D",AA1329)),"2,4-Dichlorophenoxyacetic acid",IF(ISNUMBER(SEARCH("RIDOVER",AA1329)),"Glyphosate",IF(ISNUMBER(SEARCH("POQUER",AA1329)),"Clethodim",IF(ISNUMBER(SEARCH("LITER",AA1329)),"Imidacloprid",IF(ISNUMBER(SEARCH("PYRINEX",AA1329)),"Chlorpyrifos",IF(ISNUMBER(SEARCH("ORBIT",AA1329)),"Omethoate",IF(ISNUMBER(SEARCH("HEXARON",AA1329)),"Diuron",IF(ISNUMBER(SEARCH("ISOPROPYLAMINE",AA1329)),"Isopropylamine",IF(ISNUMBER(SEARCH("GLYPHOSATE",AA1329)),"Glyphosate",IF(ISNUMBER(SEARCH("MANCOZEB",AA1329)),"Mancozeb Indofil",IF(ISNUMBER(SEARCH("PARAQUAT",AA1329)),"Paraquat",IF(ISNUMBER(SEARCH("CAROMAX",AA1329)),"Aromatic Solvent Mixture",IF(ISNUMBER(SEARCH("BUTIRON",AA1329)),"Tebuthiuron",IF(ISNUMBER(SEARCH("VORAZ",AA1329)),"Methomyl",IF(ISNUMBER(SEARCH("IMIDACLOPRID",AA1329)),"Imidacloprid",IF(ISNUMBER(SEARCH("2 4 D",AA1329)),"2,4-Dichlorophenoxyacetic acid",IF(ISNUMBER(SEARCH("IMIDACL",AA1329)),"Imidacloprid",IF(ISNUMBER(SEARCH("DIUREX",AA1329)),"Diuron",IF(ISNUMBER(SEARCH("RAPEL",AA1329)),"Acephate","fix it"))))))))))))))))))))</f>
        <v>Glyphosate</v>
      </c>
      <c r="AC1329" s="7"/>
      <c r="AD1329" s="7"/>
      <c r="AE1329" s="7">
        <v>139320.01</v>
      </c>
      <c r="AF1329" s="7">
        <v>139.32</v>
      </c>
      <c r="AG1329" s="7">
        <v>833000</v>
      </c>
      <c r="AJ1329" s="10"/>
      <c r="AK1329" s="10"/>
      <c r="AL1329" s="10"/>
    </row>
    <row r="1330" spans="1:38" ht="22" customHeight="1" x14ac:dyDescent="0.3">
      <c r="A1330" s="2">
        <v>43285</v>
      </c>
      <c r="B1330" s="3" t="s">
        <v>50</v>
      </c>
      <c r="C1330" s="3" t="s">
        <v>32</v>
      </c>
      <c r="D1330" s="4" t="s">
        <v>49</v>
      </c>
      <c r="E1330" s="4" t="s">
        <v>49</v>
      </c>
      <c r="F1330" s="3" t="s">
        <v>33</v>
      </c>
      <c r="G1330" s="4" t="s">
        <v>49</v>
      </c>
      <c r="H1330" s="4" t="s">
        <v>49</v>
      </c>
      <c r="I1330" s="3" t="s">
        <v>34</v>
      </c>
      <c r="J1330" s="3" t="s">
        <v>1476</v>
      </c>
      <c r="K1330" s="4" t="s">
        <v>49</v>
      </c>
      <c r="L1330" s="3" t="s">
        <v>187</v>
      </c>
      <c r="M1330" s="4" t="s">
        <v>49</v>
      </c>
      <c r="N1330" s="4" t="s">
        <v>49</v>
      </c>
      <c r="O1330" s="4" t="s">
        <v>49</v>
      </c>
      <c r="P1330" s="3" t="s">
        <v>1477</v>
      </c>
      <c r="Q1330" s="3" t="s">
        <v>39</v>
      </c>
      <c r="R1330" s="3" t="s">
        <v>186</v>
      </c>
      <c r="S1330" s="3" t="s">
        <v>187</v>
      </c>
      <c r="T1330" s="3" t="s">
        <v>188</v>
      </c>
      <c r="U1330" s="3" t="s">
        <v>42</v>
      </c>
      <c r="V1330" s="3" t="s">
        <v>43</v>
      </c>
      <c r="W1330" s="3" t="s">
        <v>44</v>
      </c>
      <c r="X1330" s="3" t="s">
        <v>45</v>
      </c>
      <c r="Y1330" s="3" t="s">
        <v>46</v>
      </c>
      <c r="Z1330" s="3" t="s">
        <v>1478</v>
      </c>
      <c r="AA1330" s="3" t="s">
        <v>1479</v>
      </c>
      <c r="AB1330" s="18" t="s">
        <v>3193</v>
      </c>
      <c r="AC1330" s="10"/>
      <c r="AD1330" s="10"/>
      <c r="AE1330" s="4">
        <v>36256</v>
      </c>
      <c r="AF1330" s="4">
        <v>36.26</v>
      </c>
      <c r="AG1330" s="4">
        <v>66300</v>
      </c>
      <c r="AJ1330" s="7"/>
      <c r="AK1330" s="7"/>
      <c r="AL1330" s="7"/>
    </row>
    <row r="1331" spans="1:38" ht="22" customHeight="1" x14ac:dyDescent="0.3">
      <c r="A1331" s="5">
        <v>43285</v>
      </c>
      <c r="B1331" s="6" t="s">
        <v>31</v>
      </c>
      <c r="C1331" s="6" t="s">
        <v>32</v>
      </c>
      <c r="D1331" s="7" t="s">
        <v>49</v>
      </c>
      <c r="E1331" s="7" t="s">
        <v>49</v>
      </c>
      <c r="F1331" s="6" t="s">
        <v>33</v>
      </c>
      <c r="G1331" s="7" t="s">
        <v>49</v>
      </c>
      <c r="H1331" s="7" t="s">
        <v>49</v>
      </c>
      <c r="I1331" s="6" t="s">
        <v>34</v>
      </c>
      <c r="J1331" s="6" t="s">
        <v>65</v>
      </c>
      <c r="K1331" s="7" t="s">
        <v>49</v>
      </c>
      <c r="L1331" s="7" t="s">
        <v>49</v>
      </c>
      <c r="M1331" s="6" t="s">
        <v>33</v>
      </c>
      <c r="N1331" s="7" t="s">
        <v>49</v>
      </c>
      <c r="O1331" s="7" t="s">
        <v>49</v>
      </c>
      <c r="P1331" s="6" t="s">
        <v>66</v>
      </c>
      <c r="Q1331" s="6" t="s">
        <v>39</v>
      </c>
      <c r="R1331" s="6" t="s">
        <v>227</v>
      </c>
      <c r="S1331" s="6" t="s">
        <v>68</v>
      </c>
      <c r="T1331" s="6" t="s">
        <v>228</v>
      </c>
      <c r="U1331" s="6" t="s">
        <v>70</v>
      </c>
      <c r="V1331" s="6" t="s">
        <v>43</v>
      </c>
      <c r="W1331" s="6" t="s">
        <v>44</v>
      </c>
      <c r="X1331" s="6" t="s">
        <v>45</v>
      </c>
      <c r="Y1331" s="6" t="s">
        <v>46</v>
      </c>
      <c r="Z1331" s="6" t="s">
        <v>73</v>
      </c>
      <c r="AA1331" s="6" t="s">
        <v>1480</v>
      </c>
      <c r="AB1331" s="12" t="str">
        <f t="shared" ref="AB1331" si="286">IF(ISNUMBER(SEARCH("DMS",AA1331)),"Dimethyl Sulfate",IF(ISNUMBER(SEARCH("2,4-XILIDIN",AA1331)),"2,4-Xylidine",IF(ISNUMBER(SEARCH("GALIGAN",AA1331)),"Oxyfluorfen",IF(ISNUMBER(SEARCH("DIMETHYLAMINE",AA1331)),"Dimethylamine",IF(ISNUMBER(SEARCH("ORTHOFORMATE",AA1331)),"Trimethyl orthoformate",IF(ISNUMBER(SEARCH("NOVALURON",AA1331)),"Novaluron",IF(ISNUMBER(SEARCH("DIMETHYL SULPHATE",AA1331)),"Dimethyl Sulphate",IF(ISNUMBER(SEARCH("ALTAPYNE",AA1331)),"Acid Based Co-Emulsifier",IF(ISNUMBER(SEARCH("METHANESULFONYL",AA1331)),"Methanesulfonyl chloride",IF(ISNUMBER(SEARCH("METHYL FORMATE",AA1331)),"Methanoate",IF(ISNUMBER(SEARCH("FLUEN",AA1331)),"Fluensulfone","FIX IT")))))))))))</f>
        <v>Oxyfluorfen</v>
      </c>
      <c r="AC1331" s="12" t="str">
        <f t="shared" ref="AC1331" si="287">VLOOKUP(AB1331,AJ:AL,2, FALSE)</f>
        <v>Galigan 240 EC</v>
      </c>
      <c r="AD1331" s="7"/>
      <c r="AE1331" s="7">
        <v>88090</v>
      </c>
      <c r="AF1331" s="7">
        <v>88.09</v>
      </c>
      <c r="AG1331" s="7">
        <v>903000</v>
      </c>
      <c r="AJ1331" s="10"/>
      <c r="AK1331" s="10"/>
      <c r="AL1331" s="10"/>
    </row>
    <row r="1332" spans="1:38" ht="22" customHeight="1" x14ac:dyDescent="0.3">
      <c r="A1332" s="2">
        <v>43285</v>
      </c>
      <c r="B1332" s="3" t="s">
        <v>31</v>
      </c>
      <c r="C1332" s="3" t="s">
        <v>32</v>
      </c>
      <c r="D1332" s="4" t="s">
        <v>49</v>
      </c>
      <c r="E1332" s="4" t="s">
        <v>49</v>
      </c>
      <c r="F1332" s="3" t="s">
        <v>33</v>
      </c>
      <c r="G1332" s="4" t="s">
        <v>49</v>
      </c>
      <c r="H1332" s="4" t="s">
        <v>49</v>
      </c>
      <c r="I1332" s="3" t="s">
        <v>34</v>
      </c>
      <c r="J1332" s="3" t="s">
        <v>77</v>
      </c>
      <c r="K1332" s="3" t="s">
        <v>78</v>
      </c>
      <c r="L1332" s="3" t="s">
        <v>68</v>
      </c>
      <c r="M1332" s="3" t="s">
        <v>33</v>
      </c>
      <c r="N1332" s="4" t="s">
        <v>49</v>
      </c>
      <c r="O1332" s="4" t="s">
        <v>49</v>
      </c>
      <c r="P1332" s="3" t="s">
        <v>79</v>
      </c>
      <c r="Q1332" s="3" t="s">
        <v>39</v>
      </c>
      <c r="R1332" s="3" t="s">
        <v>227</v>
      </c>
      <c r="S1332" s="3" t="s">
        <v>68</v>
      </c>
      <c r="T1332" s="3" t="s">
        <v>228</v>
      </c>
      <c r="U1332" s="3" t="s">
        <v>70</v>
      </c>
      <c r="V1332" s="3" t="s">
        <v>43</v>
      </c>
      <c r="W1332" s="3" t="s">
        <v>44</v>
      </c>
      <c r="X1332" s="3" t="s">
        <v>45</v>
      </c>
      <c r="Y1332" s="3" t="s">
        <v>46</v>
      </c>
      <c r="Z1332" s="3" t="s">
        <v>669</v>
      </c>
      <c r="AA1332" s="3" t="s">
        <v>1481</v>
      </c>
      <c r="AB1332" s="18" t="s">
        <v>3193</v>
      </c>
      <c r="AC1332" s="10"/>
      <c r="AD1332" s="10"/>
      <c r="AE1332" s="4">
        <v>144270</v>
      </c>
      <c r="AF1332" s="4">
        <v>144.27000000000001</v>
      </c>
      <c r="AG1332" s="4">
        <v>1455000</v>
      </c>
      <c r="AJ1332" s="7"/>
      <c r="AK1332" s="7"/>
      <c r="AL1332" s="7"/>
    </row>
    <row r="1333" spans="1:38" ht="22" customHeight="1" x14ac:dyDescent="0.3">
      <c r="A1333" s="5">
        <v>43285</v>
      </c>
      <c r="B1333" s="6" t="s">
        <v>50</v>
      </c>
      <c r="C1333" s="6" t="s">
        <v>32</v>
      </c>
      <c r="D1333" s="7" t="s">
        <v>49</v>
      </c>
      <c r="E1333" s="7" t="s">
        <v>49</v>
      </c>
      <c r="F1333" s="6" t="s">
        <v>33</v>
      </c>
      <c r="G1333" s="7" t="s">
        <v>49</v>
      </c>
      <c r="H1333" s="7" t="s">
        <v>49</v>
      </c>
      <c r="I1333" s="6" t="s">
        <v>34</v>
      </c>
      <c r="J1333" s="6" t="s">
        <v>628</v>
      </c>
      <c r="K1333" s="6" t="s">
        <v>514</v>
      </c>
      <c r="L1333" s="6" t="s">
        <v>113</v>
      </c>
      <c r="M1333" s="7" t="s">
        <v>49</v>
      </c>
      <c r="N1333" s="7" t="s">
        <v>49</v>
      </c>
      <c r="O1333" s="7" t="s">
        <v>49</v>
      </c>
      <c r="P1333" s="6" t="s">
        <v>629</v>
      </c>
      <c r="Q1333" s="6" t="s">
        <v>39</v>
      </c>
      <c r="R1333" s="6" t="s">
        <v>195</v>
      </c>
      <c r="S1333" s="6" t="s">
        <v>113</v>
      </c>
      <c r="T1333" s="6" t="s">
        <v>196</v>
      </c>
      <c r="U1333" s="6" t="s">
        <v>117</v>
      </c>
      <c r="V1333" s="6" t="s">
        <v>43</v>
      </c>
      <c r="W1333" s="6" t="s">
        <v>44</v>
      </c>
      <c r="X1333" s="6" t="s">
        <v>45</v>
      </c>
      <c r="Y1333" s="6" t="s">
        <v>46</v>
      </c>
      <c r="Z1333" s="6" t="s">
        <v>339</v>
      </c>
      <c r="AA1333" s="6" t="s">
        <v>1482</v>
      </c>
      <c r="AB1333" s="12" t="str">
        <f t="shared" si="285"/>
        <v>Omethoate</v>
      </c>
      <c r="AC1333" s="7"/>
      <c r="AD1333" s="7"/>
      <c r="AE1333" s="7">
        <v>37200</v>
      </c>
      <c r="AF1333" s="7">
        <v>37.200000000000003</v>
      </c>
      <c r="AG1333" s="7">
        <v>89300</v>
      </c>
      <c r="AJ1333" s="10"/>
      <c r="AK1333" s="10"/>
      <c r="AL1333" s="10"/>
    </row>
    <row r="1334" spans="1:38" ht="22" customHeight="1" x14ac:dyDescent="0.3">
      <c r="A1334" s="2">
        <v>43285</v>
      </c>
      <c r="B1334" s="3" t="s">
        <v>50</v>
      </c>
      <c r="C1334" s="3" t="s">
        <v>32</v>
      </c>
      <c r="D1334" s="4" t="s">
        <v>49</v>
      </c>
      <c r="E1334" s="4" t="s">
        <v>49</v>
      </c>
      <c r="F1334" s="3" t="s">
        <v>33</v>
      </c>
      <c r="G1334" s="4" t="s">
        <v>49</v>
      </c>
      <c r="H1334" s="4" t="s">
        <v>49</v>
      </c>
      <c r="I1334" s="3" t="s">
        <v>34</v>
      </c>
      <c r="J1334" s="3" t="s">
        <v>507</v>
      </c>
      <c r="K1334" s="4" t="s">
        <v>49</v>
      </c>
      <c r="L1334" s="3" t="s">
        <v>307</v>
      </c>
      <c r="M1334" s="4" t="s">
        <v>49</v>
      </c>
      <c r="N1334" s="4" t="s">
        <v>49</v>
      </c>
      <c r="O1334" s="4" t="s">
        <v>49</v>
      </c>
      <c r="P1334" s="3" t="s">
        <v>158</v>
      </c>
      <c r="Q1334" s="3" t="s">
        <v>39</v>
      </c>
      <c r="R1334" s="3" t="s">
        <v>106</v>
      </c>
      <c r="S1334" s="3" t="s">
        <v>61</v>
      </c>
      <c r="T1334" s="3" t="s">
        <v>107</v>
      </c>
      <c r="U1334" s="3" t="s">
        <v>56</v>
      </c>
      <c r="V1334" s="3" t="s">
        <v>43</v>
      </c>
      <c r="W1334" s="3" t="s">
        <v>44</v>
      </c>
      <c r="X1334" s="3" t="s">
        <v>45</v>
      </c>
      <c r="Y1334" s="3" t="s">
        <v>46</v>
      </c>
      <c r="Z1334" s="3" t="s">
        <v>159</v>
      </c>
      <c r="AA1334" s="3" t="s">
        <v>1464</v>
      </c>
      <c r="AB1334" s="12" t="str">
        <f t="shared" si="285"/>
        <v>Glyphosate</v>
      </c>
      <c r="AC1334" s="10"/>
      <c r="AD1334" s="10"/>
      <c r="AE1334" s="4">
        <v>139320.01</v>
      </c>
      <c r="AF1334" s="4">
        <v>139.32</v>
      </c>
      <c r="AG1334" s="4">
        <v>833000</v>
      </c>
      <c r="AJ1334" s="7"/>
      <c r="AK1334" s="7"/>
      <c r="AL1334" s="7"/>
    </row>
    <row r="1335" spans="1:38" ht="22" customHeight="1" x14ac:dyDescent="0.3">
      <c r="A1335" s="5">
        <v>43285</v>
      </c>
      <c r="B1335" s="6" t="s">
        <v>50</v>
      </c>
      <c r="C1335" s="6" t="s">
        <v>32</v>
      </c>
      <c r="D1335" s="7" t="s">
        <v>49</v>
      </c>
      <c r="E1335" s="7" t="s">
        <v>49</v>
      </c>
      <c r="F1335" s="6" t="s">
        <v>33</v>
      </c>
      <c r="G1335" s="7" t="s">
        <v>49</v>
      </c>
      <c r="H1335" s="7" t="s">
        <v>49</v>
      </c>
      <c r="I1335" s="6" t="s">
        <v>34</v>
      </c>
      <c r="J1335" s="6" t="s">
        <v>507</v>
      </c>
      <c r="K1335" s="7" t="s">
        <v>49</v>
      </c>
      <c r="L1335" s="6" t="s">
        <v>307</v>
      </c>
      <c r="M1335" s="7" t="s">
        <v>49</v>
      </c>
      <c r="N1335" s="7" t="s">
        <v>49</v>
      </c>
      <c r="O1335" s="7" t="s">
        <v>49</v>
      </c>
      <c r="P1335" s="6" t="s">
        <v>158</v>
      </c>
      <c r="Q1335" s="6" t="s">
        <v>39</v>
      </c>
      <c r="R1335" s="6" t="s">
        <v>106</v>
      </c>
      <c r="S1335" s="6" t="s">
        <v>61</v>
      </c>
      <c r="T1335" s="6" t="s">
        <v>107</v>
      </c>
      <c r="U1335" s="6" t="s">
        <v>56</v>
      </c>
      <c r="V1335" s="6" t="s">
        <v>43</v>
      </c>
      <c r="W1335" s="6" t="s">
        <v>44</v>
      </c>
      <c r="X1335" s="6" t="s">
        <v>45</v>
      </c>
      <c r="Y1335" s="6" t="s">
        <v>46</v>
      </c>
      <c r="Z1335" s="6" t="s">
        <v>159</v>
      </c>
      <c r="AA1335" s="6" t="s">
        <v>1483</v>
      </c>
      <c r="AB1335" s="12" t="str">
        <f t="shared" si="285"/>
        <v>Glyphosate</v>
      </c>
      <c r="AC1335" s="7"/>
      <c r="AD1335" s="7"/>
      <c r="AE1335" s="7">
        <v>116100</v>
      </c>
      <c r="AF1335" s="7">
        <v>116.1</v>
      </c>
      <c r="AG1335" s="7">
        <v>694000</v>
      </c>
      <c r="AJ1335" s="7"/>
      <c r="AK1335" s="7"/>
      <c r="AL1335" s="7"/>
    </row>
    <row r="1336" spans="1:38" ht="22" customHeight="1" x14ac:dyDescent="0.3">
      <c r="A1336" s="2">
        <v>43285</v>
      </c>
      <c r="B1336" s="3" t="s">
        <v>212</v>
      </c>
      <c r="C1336" s="3" t="s">
        <v>624</v>
      </c>
      <c r="D1336" s="4" t="s">
        <v>49</v>
      </c>
      <c r="E1336" s="3" t="s">
        <v>44</v>
      </c>
      <c r="F1336" s="3" t="s">
        <v>33</v>
      </c>
      <c r="G1336" s="4" t="s">
        <v>49</v>
      </c>
      <c r="H1336" s="4" t="s">
        <v>49</v>
      </c>
      <c r="I1336" s="3" t="s">
        <v>625</v>
      </c>
      <c r="J1336" s="3" t="s">
        <v>77</v>
      </c>
      <c r="K1336" s="3" t="s">
        <v>78</v>
      </c>
      <c r="L1336" s="3" t="s">
        <v>68</v>
      </c>
      <c r="M1336" s="3" t="s">
        <v>33</v>
      </c>
      <c r="N1336" s="4" t="s">
        <v>49</v>
      </c>
      <c r="O1336" s="4" t="s">
        <v>49</v>
      </c>
      <c r="P1336" s="3" t="s">
        <v>79</v>
      </c>
      <c r="Q1336" s="3" t="s">
        <v>586</v>
      </c>
      <c r="R1336" s="3" t="s">
        <v>227</v>
      </c>
      <c r="S1336" s="3" t="s">
        <v>68</v>
      </c>
      <c r="T1336" s="3" t="s">
        <v>228</v>
      </c>
      <c r="U1336" s="3" t="s">
        <v>70</v>
      </c>
      <c r="V1336" s="3" t="s">
        <v>43</v>
      </c>
      <c r="W1336" s="3" t="s">
        <v>44</v>
      </c>
      <c r="X1336" s="3" t="s">
        <v>45</v>
      </c>
      <c r="Y1336" s="3" t="s">
        <v>46</v>
      </c>
      <c r="Z1336" s="3" t="s">
        <v>82</v>
      </c>
      <c r="AA1336" s="3" t="s">
        <v>1484</v>
      </c>
      <c r="AB1336" s="18" t="s">
        <v>3193</v>
      </c>
      <c r="AC1336" s="10"/>
      <c r="AD1336" s="10"/>
      <c r="AE1336" s="4">
        <v>22050</v>
      </c>
      <c r="AF1336" s="4">
        <v>22.05</v>
      </c>
      <c r="AG1336" s="4">
        <v>736000</v>
      </c>
      <c r="AJ1336" s="10"/>
      <c r="AK1336" s="10"/>
      <c r="AL1336" s="10"/>
    </row>
    <row r="1337" spans="1:38" ht="22" customHeight="1" x14ac:dyDescent="0.3">
      <c r="A1337" s="5">
        <v>43285</v>
      </c>
      <c r="B1337" s="6" t="s">
        <v>50</v>
      </c>
      <c r="C1337" s="6" t="s">
        <v>32</v>
      </c>
      <c r="D1337" s="7" t="s">
        <v>49</v>
      </c>
      <c r="E1337" s="7" t="s">
        <v>49</v>
      </c>
      <c r="F1337" s="6" t="s">
        <v>33</v>
      </c>
      <c r="G1337" s="7" t="s">
        <v>49</v>
      </c>
      <c r="H1337" s="7" t="s">
        <v>49</v>
      </c>
      <c r="I1337" s="6" t="s">
        <v>34</v>
      </c>
      <c r="J1337" s="6" t="s">
        <v>166</v>
      </c>
      <c r="K1337" s="7" t="s">
        <v>49</v>
      </c>
      <c r="L1337" s="6" t="s">
        <v>61</v>
      </c>
      <c r="M1337" s="7" t="s">
        <v>49</v>
      </c>
      <c r="N1337" s="7" t="s">
        <v>49</v>
      </c>
      <c r="O1337" s="7" t="s">
        <v>49</v>
      </c>
      <c r="P1337" s="6" t="s">
        <v>167</v>
      </c>
      <c r="Q1337" s="6" t="s">
        <v>39</v>
      </c>
      <c r="R1337" s="6" t="s">
        <v>168</v>
      </c>
      <c r="S1337" s="6" t="s">
        <v>61</v>
      </c>
      <c r="T1337" s="6" t="s">
        <v>1485</v>
      </c>
      <c r="U1337" s="6" t="s">
        <v>56</v>
      </c>
      <c r="V1337" s="6" t="s">
        <v>43</v>
      </c>
      <c r="W1337" s="6" t="s">
        <v>44</v>
      </c>
      <c r="X1337" s="6" t="s">
        <v>45</v>
      </c>
      <c r="Y1337" s="6" t="s">
        <v>46</v>
      </c>
      <c r="Z1337" s="6" t="s">
        <v>170</v>
      </c>
      <c r="AA1337" s="6" t="s">
        <v>1486</v>
      </c>
      <c r="AB1337" s="12" t="s">
        <v>3171</v>
      </c>
      <c r="AC1337" s="7"/>
      <c r="AD1337" s="7"/>
      <c r="AE1337" s="7">
        <v>66660</v>
      </c>
      <c r="AF1337" s="7">
        <v>66.66</v>
      </c>
      <c r="AG1337" s="7">
        <v>343000</v>
      </c>
      <c r="AJ1337" s="7"/>
      <c r="AK1337" s="7"/>
      <c r="AL1337" s="7"/>
    </row>
    <row r="1338" spans="1:38" ht="22" customHeight="1" x14ac:dyDescent="0.3">
      <c r="A1338" s="2">
        <v>43285</v>
      </c>
      <c r="B1338" s="3" t="s">
        <v>212</v>
      </c>
      <c r="C1338" s="3" t="s">
        <v>624</v>
      </c>
      <c r="D1338" s="4" t="s">
        <v>49</v>
      </c>
      <c r="E1338" s="3" t="s">
        <v>44</v>
      </c>
      <c r="F1338" s="3" t="s">
        <v>33</v>
      </c>
      <c r="G1338" s="4" t="s">
        <v>49</v>
      </c>
      <c r="H1338" s="4" t="s">
        <v>49</v>
      </c>
      <c r="I1338" s="3" t="s">
        <v>625</v>
      </c>
      <c r="J1338" s="3" t="s">
        <v>77</v>
      </c>
      <c r="K1338" s="3" t="s">
        <v>78</v>
      </c>
      <c r="L1338" s="3" t="s">
        <v>68</v>
      </c>
      <c r="M1338" s="3" t="s">
        <v>33</v>
      </c>
      <c r="N1338" s="4" t="s">
        <v>49</v>
      </c>
      <c r="O1338" s="4" t="s">
        <v>49</v>
      </c>
      <c r="P1338" s="3" t="s">
        <v>79</v>
      </c>
      <c r="Q1338" s="3" t="s">
        <v>586</v>
      </c>
      <c r="R1338" s="3" t="s">
        <v>227</v>
      </c>
      <c r="S1338" s="3" t="s">
        <v>68</v>
      </c>
      <c r="T1338" s="3" t="s">
        <v>228</v>
      </c>
      <c r="U1338" s="3" t="s">
        <v>70</v>
      </c>
      <c r="V1338" s="3" t="s">
        <v>43</v>
      </c>
      <c r="W1338" s="3" t="s">
        <v>44</v>
      </c>
      <c r="X1338" s="3" t="s">
        <v>45</v>
      </c>
      <c r="Y1338" s="3" t="s">
        <v>46</v>
      </c>
      <c r="Z1338" s="3" t="s">
        <v>82</v>
      </c>
      <c r="AA1338" s="3" t="s">
        <v>1474</v>
      </c>
      <c r="AB1338" s="18" t="s">
        <v>3193</v>
      </c>
      <c r="AC1338" s="10"/>
      <c r="AD1338" s="10"/>
      <c r="AE1338" s="4">
        <v>22050</v>
      </c>
      <c r="AF1338" s="4">
        <v>22.05</v>
      </c>
      <c r="AG1338" s="4">
        <v>736000</v>
      </c>
      <c r="AJ1338" s="10"/>
      <c r="AK1338" s="10"/>
      <c r="AL1338" s="10"/>
    </row>
    <row r="1339" spans="1:38" ht="22" customHeight="1" x14ac:dyDescent="0.3">
      <c r="A1339" s="5">
        <v>43285</v>
      </c>
      <c r="B1339" s="6" t="s">
        <v>50</v>
      </c>
      <c r="C1339" s="6" t="s">
        <v>32</v>
      </c>
      <c r="D1339" s="7" t="s">
        <v>49</v>
      </c>
      <c r="E1339" s="7" t="s">
        <v>49</v>
      </c>
      <c r="F1339" s="6" t="s">
        <v>33</v>
      </c>
      <c r="G1339" s="7" t="s">
        <v>49</v>
      </c>
      <c r="H1339" s="7" t="s">
        <v>49</v>
      </c>
      <c r="I1339" s="6" t="s">
        <v>34</v>
      </c>
      <c r="J1339" s="6" t="s">
        <v>507</v>
      </c>
      <c r="K1339" s="7" t="s">
        <v>49</v>
      </c>
      <c r="L1339" s="6" t="s">
        <v>307</v>
      </c>
      <c r="M1339" s="7" t="s">
        <v>49</v>
      </c>
      <c r="N1339" s="7" t="s">
        <v>49</v>
      </c>
      <c r="O1339" s="7" t="s">
        <v>49</v>
      </c>
      <c r="P1339" s="6" t="s">
        <v>158</v>
      </c>
      <c r="Q1339" s="6" t="s">
        <v>39</v>
      </c>
      <c r="R1339" s="6" t="s">
        <v>106</v>
      </c>
      <c r="S1339" s="6" t="s">
        <v>61</v>
      </c>
      <c r="T1339" s="6" t="s">
        <v>107</v>
      </c>
      <c r="U1339" s="6" t="s">
        <v>56</v>
      </c>
      <c r="V1339" s="6" t="s">
        <v>43</v>
      </c>
      <c r="W1339" s="6" t="s">
        <v>44</v>
      </c>
      <c r="X1339" s="6" t="s">
        <v>45</v>
      </c>
      <c r="Y1339" s="6" t="s">
        <v>46</v>
      </c>
      <c r="Z1339" s="6" t="s">
        <v>159</v>
      </c>
      <c r="AA1339" s="6" t="s">
        <v>1487</v>
      </c>
      <c r="AB1339" s="12" t="str">
        <f>IF(ISNUMBER(SEARCH("CARBENDAZIM",AA1339)),"Carbendazim",IF(ISNUMBER(SEARCH("4-D",AA1339)),"2,4-Dichlorophenoxyacetic acid",IF(ISNUMBER(SEARCH("RIDOVER",AA1339)),"Glyphosate",IF(ISNUMBER(SEARCH("POQUER",AA1339)),"Clethodim",IF(ISNUMBER(SEARCH("LITER",AA1339)),"Imidacloprid",IF(ISNUMBER(SEARCH("PYRINEX",AA1339)),"Chlorpyrifos",IF(ISNUMBER(SEARCH("ORBIT",AA1339)),"Omethoate",IF(ISNUMBER(SEARCH("HEXARON",AA1339)),"Diuron",IF(ISNUMBER(SEARCH("ISOPROPYLAMINE",AA1339)),"Isopropylamine",IF(ISNUMBER(SEARCH("GLYPHOSATE",AA1339)),"Glyphosate",IF(ISNUMBER(SEARCH("MANCOZEB",AA1339)),"Mancozeb Indofil",IF(ISNUMBER(SEARCH("PARAQUAT",AA1339)),"Paraquat",IF(ISNUMBER(SEARCH("CAROMAX",AA1339)),"Aromatic Solvent Mixture",IF(ISNUMBER(SEARCH("BUTIRON",AA1339)),"Tebuthiuron",IF(ISNUMBER(SEARCH("VORAZ",AA1339)),"Methomyl",IF(ISNUMBER(SEARCH("IMIDACLOPRID",AA1339)),"Imidacloprid",IF(ISNUMBER(SEARCH("2 4 D",AA1339)),"2,4-Dichlorophenoxyacetic acid",IF(ISNUMBER(SEARCH("IMIDACL",AA1339)),"Imidacloprid",IF(ISNUMBER(SEARCH("DIUREX",AA1339)),"Diuron",IF(ISNUMBER(SEARCH("RAPEL",AA1339)),"Acephate","fix it"))))))))))))))))))))</f>
        <v>Glyphosate</v>
      </c>
      <c r="AC1339" s="7"/>
      <c r="AD1339" s="7"/>
      <c r="AE1339" s="7">
        <v>139320.01</v>
      </c>
      <c r="AF1339" s="7">
        <v>139.32</v>
      </c>
      <c r="AG1339" s="7">
        <v>833000</v>
      </c>
      <c r="AJ1339" s="7"/>
      <c r="AK1339" s="7"/>
      <c r="AL1339" s="7"/>
    </row>
    <row r="1340" spans="1:38" ht="22" customHeight="1" x14ac:dyDescent="0.3">
      <c r="A1340" s="2">
        <v>43285</v>
      </c>
      <c r="B1340" s="3" t="s">
        <v>212</v>
      </c>
      <c r="C1340" s="3" t="s">
        <v>624</v>
      </c>
      <c r="D1340" s="4" t="s">
        <v>49</v>
      </c>
      <c r="E1340" s="3" t="s">
        <v>44</v>
      </c>
      <c r="F1340" s="3" t="s">
        <v>33</v>
      </c>
      <c r="G1340" s="4" t="s">
        <v>49</v>
      </c>
      <c r="H1340" s="4" t="s">
        <v>49</v>
      </c>
      <c r="I1340" s="3" t="s">
        <v>625</v>
      </c>
      <c r="J1340" s="3" t="s">
        <v>77</v>
      </c>
      <c r="K1340" s="3" t="s">
        <v>78</v>
      </c>
      <c r="L1340" s="3" t="s">
        <v>68</v>
      </c>
      <c r="M1340" s="3" t="s">
        <v>33</v>
      </c>
      <c r="N1340" s="4" t="s">
        <v>49</v>
      </c>
      <c r="O1340" s="4" t="s">
        <v>49</v>
      </c>
      <c r="P1340" s="3" t="s">
        <v>79</v>
      </c>
      <c r="Q1340" s="3" t="s">
        <v>586</v>
      </c>
      <c r="R1340" s="3" t="s">
        <v>227</v>
      </c>
      <c r="S1340" s="3" t="s">
        <v>68</v>
      </c>
      <c r="T1340" s="3" t="s">
        <v>228</v>
      </c>
      <c r="U1340" s="3" t="s">
        <v>70</v>
      </c>
      <c r="V1340" s="3" t="s">
        <v>43</v>
      </c>
      <c r="W1340" s="3" t="s">
        <v>44</v>
      </c>
      <c r="X1340" s="3" t="s">
        <v>45</v>
      </c>
      <c r="Y1340" s="3" t="s">
        <v>46</v>
      </c>
      <c r="Z1340" s="3" t="s">
        <v>82</v>
      </c>
      <c r="AA1340" s="3" t="s">
        <v>1488</v>
      </c>
      <c r="AB1340" s="18" t="s">
        <v>3193</v>
      </c>
      <c r="AC1340" s="10"/>
      <c r="AD1340" s="10"/>
      <c r="AE1340" s="4">
        <v>14700</v>
      </c>
      <c r="AF1340" s="4">
        <v>14.7</v>
      </c>
      <c r="AG1340" s="4">
        <v>491000</v>
      </c>
      <c r="AJ1340" s="10"/>
      <c r="AK1340" s="10"/>
      <c r="AL1340" s="10"/>
    </row>
    <row r="1341" spans="1:38" ht="22" customHeight="1" x14ac:dyDescent="0.3">
      <c r="A1341" s="5">
        <v>43285</v>
      </c>
      <c r="B1341" s="6" t="s">
        <v>212</v>
      </c>
      <c r="C1341" s="6" t="s">
        <v>624</v>
      </c>
      <c r="D1341" s="7" t="s">
        <v>49</v>
      </c>
      <c r="E1341" s="6" t="s">
        <v>44</v>
      </c>
      <c r="F1341" s="6" t="s">
        <v>33</v>
      </c>
      <c r="G1341" s="7" t="s">
        <v>49</v>
      </c>
      <c r="H1341" s="7" t="s">
        <v>49</v>
      </c>
      <c r="I1341" s="6" t="s">
        <v>625</v>
      </c>
      <c r="J1341" s="6" t="s">
        <v>77</v>
      </c>
      <c r="K1341" s="6" t="s">
        <v>78</v>
      </c>
      <c r="L1341" s="6" t="s">
        <v>68</v>
      </c>
      <c r="M1341" s="6" t="s">
        <v>33</v>
      </c>
      <c r="N1341" s="7" t="s">
        <v>49</v>
      </c>
      <c r="O1341" s="7" t="s">
        <v>49</v>
      </c>
      <c r="P1341" s="6" t="s">
        <v>79</v>
      </c>
      <c r="Q1341" s="6" t="s">
        <v>586</v>
      </c>
      <c r="R1341" s="6" t="s">
        <v>227</v>
      </c>
      <c r="S1341" s="6" t="s">
        <v>68</v>
      </c>
      <c r="T1341" s="6" t="s">
        <v>228</v>
      </c>
      <c r="U1341" s="6" t="s">
        <v>70</v>
      </c>
      <c r="V1341" s="6" t="s">
        <v>43</v>
      </c>
      <c r="W1341" s="6" t="s">
        <v>44</v>
      </c>
      <c r="X1341" s="6" t="s">
        <v>45</v>
      </c>
      <c r="Y1341" s="6" t="s">
        <v>46</v>
      </c>
      <c r="Z1341" s="6" t="s">
        <v>82</v>
      </c>
      <c r="AA1341" s="6" t="s">
        <v>1484</v>
      </c>
      <c r="AB1341" s="18" t="s">
        <v>3193</v>
      </c>
      <c r="AC1341" s="7"/>
      <c r="AD1341" s="7"/>
      <c r="AE1341" s="7">
        <v>22050</v>
      </c>
      <c r="AF1341" s="7">
        <v>22.05</v>
      </c>
      <c r="AG1341" s="7">
        <v>736000</v>
      </c>
      <c r="AJ1341" s="7"/>
      <c r="AK1341" s="7"/>
      <c r="AL1341" s="7"/>
    </row>
    <row r="1342" spans="1:38" ht="22" customHeight="1" x14ac:dyDescent="0.3">
      <c r="A1342" s="2">
        <v>43284</v>
      </c>
      <c r="B1342" s="3" t="s">
        <v>212</v>
      </c>
      <c r="C1342" s="3" t="s">
        <v>584</v>
      </c>
      <c r="D1342" s="3" t="s">
        <v>214</v>
      </c>
      <c r="E1342" s="3" t="s">
        <v>97</v>
      </c>
      <c r="F1342" s="4" t="s">
        <v>49</v>
      </c>
      <c r="G1342" s="4" t="s">
        <v>49</v>
      </c>
      <c r="H1342" s="4" t="s">
        <v>49</v>
      </c>
      <c r="I1342" s="3" t="s">
        <v>1489</v>
      </c>
      <c r="J1342" s="3" t="s">
        <v>77</v>
      </c>
      <c r="K1342" s="3" t="s">
        <v>78</v>
      </c>
      <c r="L1342" s="3" t="s">
        <v>68</v>
      </c>
      <c r="M1342" s="3" t="s">
        <v>33</v>
      </c>
      <c r="N1342" s="4" t="s">
        <v>49</v>
      </c>
      <c r="O1342" s="4" t="s">
        <v>49</v>
      </c>
      <c r="P1342" s="3" t="s">
        <v>79</v>
      </c>
      <c r="Q1342" s="3" t="s">
        <v>586</v>
      </c>
      <c r="R1342" s="3" t="s">
        <v>67</v>
      </c>
      <c r="S1342" s="3" t="s">
        <v>68</v>
      </c>
      <c r="T1342" s="3" t="s">
        <v>69</v>
      </c>
      <c r="U1342" s="3" t="s">
        <v>70</v>
      </c>
      <c r="V1342" s="3" t="s">
        <v>43</v>
      </c>
      <c r="W1342" s="3" t="s">
        <v>44</v>
      </c>
      <c r="X1342" s="3" t="s">
        <v>45</v>
      </c>
      <c r="Y1342" s="3" t="s">
        <v>46</v>
      </c>
      <c r="Z1342" s="3" t="s">
        <v>82</v>
      </c>
      <c r="AA1342" s="3" t="s">
        <v>1490</v>
      </c>
      <c r="AB1342" s="10"/>
      <c r="AC1342" s="10"/>
      <c r="AD1342" s="10"/>
      <c r="AE1342" s="4">
        <v>22050</v>
      </c>
      <c r="AF1342" s="4">
        <v>22.05</v>
      </c>
      <c r="AG1342" s="4">
        <v>736000</v>
      </c>
      <c r="AJ1342" s="10"/>
      <c r="AK1342" s="10"/>
      <c r="AL1342" s="10"/>
    </row>
    <row r="1343" spans="1:38" ht="22" customHeight="1" x14ac:dyDescent="0.3">
      <c r="A1343" s="5">
        <v>43284</v>
      </c>
      <c r="B1343" s="6" t="s">
        <v>212</v>
      </c>
      <c r="C1343" s="6" t="s">
        <v>584</v>
      </c>
      <c r="D1343" s="6" t="s">
        <v>214</v>
      </c>
      <c r="E1343" s="6" t="s">
        <v>97</v>
      </c>
      <c r="F1343" s="7" t="s">
        <v>49</v>
      </c>
      <c r="G1343" s="7" t="s">
        <v>49</v>
      </c>
      <c r="H1343" s="7" t="s">
        <v>49</v>
      </c>
      <c r="I1343" s="6" t="s">
        <v>1489</v>
      </c>
      <c r="J1343" s="6" t="s">
        <v>77</v>
      </c>
      <c r="K1343" s="6" t="s">
        <v>78</v>
      </c>
      <c r="L1343" s="6" t="s">
        <v>68</v>
      </c>
      <c r="M1343" s="6" t="s">
        <v>33</v>
      </c>
      <c r="N1343" s="7" t="s">
        <v>49</v>
      </c>
      <c r="O1343" s="7" t="s">
        <v>49</v>
      </c>
      <c r="P1343" s="6" t="s">
        <v>79</v>
      </c>
      <c r="Q1343" s="6" t="s">
        <v>586</v>
      </c>
      <c r="R1343" s="6" t="s">
        <v>67</v>
      </c>
      <c r="S1343" s="6" t="s">
        <v>68</v>
      </c>
      <c r="T1343" s="6" t="s">
        <v>69</v>
      </c>
      <c r="U1343" s="6" t="s">
        <v>70</v>
      </c>
      <c r="V1343" s="6" t="s">
        <v>43</v>
      </c>
      <c r="W1343" s="6" t="s">
        <v>44</v>
      </c>
      <c r="X1343" s="6" t="s">
        <v>45</v>
      </c>
      <c r="Y1343" s="6" t="s">
        <v>46</v>
      </c>
      <c r="Z1343" s="6" t="s">
        <v>82</v>
      </c>
      <c r="AA1343" s="6" t="s">
        <v>1491</v>
      </c>
      <c r="AB1343" s="18" t="s">
        <v>3193</v>
      </c>
      <c r="AC1343" s="7"/>
      <c r="AD1343" s="7"/>
      <c r="AE1343" s="7">
        <v>22050</v>
      </c>
      <c r="AF1343" s="7">
        <v>22.05</v>
      </c>
      <c r="AG1343" s="7">
        <v>736000</v>
      </c>
      <c r="AJ1343" s="7"/>
      <c r="AK1343" s="7"/>
      <c r="AL1343" s="7"/>
    </row>
    <row r="1344" spans="1:38" ht="22" customHeight="1" x14ac:dyDescent="0.3">
      <c r="A1344" s="2">
        <v>43284</v>
      </c>
      <c r="B1344" s="3" t="s">
        <v>31</v>
      </c>
      <c r="C1344" s="3" t="s">
        <v>32</v>
      </c>
      <c r="D1344" s="4" t="s">
        <v>49</v>
      </c>
      <c r="E1344" s="4" t="s">
        <v>49</v>
      </c>
      <c r="F1344" s="3" t="s">
        <v>33</v>
      </c>
      <c r="G1344" s="4" t="s">
        <v>49</v>
      </c>
      <c r="H1344" s="4" t="s">
        <v>49</v>
      </c>
      <c r="I1344" s="3" t="s">
        <v>34</v>
      </c>
      <c r="J1344" s="3" t="s">
        <v>65</v>
      </c>
      <c r="K1344" s="3" t="s">
        <v>1378</v>
      </c>
      <c r="L1344" s="3" t="s">
        <v>664</v>
      </c>
      <c r="M1344" s="4" t="s">
        <v>49</v>
      </c>
      <c r="N1344" s="4" t="s">
        <v>49</v>
      </c>
      <c r="O1344" s="4" t="s">
        <v>49</v>
      </c>
      <c r="P1344" s="3" t="s">
        <v>1379</v>
      </c>
      <c r="Q1344" s="3" t="s">
        <v>39</v>
      </c>
      <c r="R1344" s="3" t="s">
        <v>67</v>
      </c>
      <c r="S1344" s="3" t="s">
        <v>68</v>
      </c>
      <c r="T1344" s="3" t="s">
        <v>69</v>
      </c>
      <c r="U1344" s="3" t="s">
        <v>70</v>
      </c>
      <c r="V1344" s="3" t="s">
        <v>43</v>
      </c>
      <c r="W1344" s="3" t="s">
        <v>44</v>
      </c>
      <c r="X1344" s="3" t="s">
        <v>45</v>
      </c>
      <c r="Y1344" s="3" t="s">
        <v>46</v>
      </c>
      <c r="Z1344" s="3" t="s">
        <v>73</v>
      </c>
      <c r="AA1344" s="3" t="s">
        <v>1492</v>
      </c>
      <c r="AB1344" s="12" t="str">
        <f t="shared" ref="AB1344:AB1346" si="288">IF(ISNUMBER(SEARCH("CARBENDAZIM",AA1344)),"Carbendazim",IF(ISNUMBER(SEARCH("4-D",AA1344)),"2,4-Dichlorophenoxyacetic acid",IF(ISNUMBER(SEARCH("RIDOVER",AA1344)),"Glyphosate",IF(ISNUMBER(SEARCH("POQUER",AA1344)),"Clethodim",IF(ISNUMBER(SEARCH("LITER",AA1344)),"Imidacloprid",IF(ISNUMBER(SEARCH("PYRINEX",AA1344)),"Chlorpyrifos",IF(ISNUMBER(SEARCH("ORBIT",AA1344)),"Omethoate",IF(ISNUMBER(SEARCH("HEXARON",AA1344)),"Diuron",IF(ISNUMBER(SEARCH("ISOPROPYLAMINE",AA1344)),"Isopropylamine",IF(ISNUMBER(SEARCH("GLYPHOSATE",AA1344)),"Glyphosate",IF(ISNUMBER(SEARCH("MANCOZEB",AA1344)),"Mancozeb Indofil",IF(ISNUMBER(SEARCH("PARAQUAT",AA1344)),"Paraquat",IF(ISNUMBER(SEARCH("CAROMAX",AA1344)),"Aromatic Solvent Mixture",IF(ISNUMBER(SEARCH("BUTIRON",AA1344)),"Tebuthiuron",IF(ISNUMBER(SEARCH("VORAZ",AA1344)),"Methomyl",IF(ISNUMBER(SEARCH("IMIDACLOPRID",AA1344)),"Imidacloprid",IF(ISNUMBER(SEARCH("2 4 D",AA1344)),"2,4-Dichlorophenoxyacetic acid",IF(ISNUMBER(SEARCH("IMIDACL",AA1344)),"Imidacloprid",IF(ISNUMBER(SEARCH("DIUREX",AA1344)),"Diuron",IF(ISNUMBER(SEARCH("RAPEL",AA1344)),"Acephate","fix it"))))))))))))))))))))</f>
        <v>Clethodim</v>
      </c>
      <c r="AC1344" s="10"/>
      <c r="AD1344" s="10"/>
      <c r="AE1344" s="4">
        <v>119966</v>
      </c>
      <c r="AF1344" s="4">
        <v>119.97</v>
      </c>
      <c r="AG1344" s="4">
        <v>1230000</v>
      </c>
      <c r="AJ1344" s="10"/>
      <c r="AK1344" s="10"/>
      <c r="AL1344" s="10"/>
    </row>
    <row r="1345" spans="1:38" ht="22" customHeight="1" x14ac:dyDescent="0.3">
      <c r="A1345" s="5">
        <v>43284</v>
      </c>
      <c r="B1345" s="6" t="s">
        <v>31</v>
      </c>
      <c r="C1345" s="6" t="s">
        <v>32</v>
      </c>
      <c r="D1345" s="7" t="s">
        <v>49</v>
      </c>
      <c r="E1345" s="7" t="s">
        <v>49</v>
      </c>
      <c r="F1345" s="6" t="s">
        <v>33</v>
      </c>
      <c r="G1345" s="7" t="s">
        <v>49</v>
      </c>
      <c r="H1345" s="7" t="s">
        <v>49</v>
      </c>
      <c r="I1345" s="6" t="s">
        <v>34</v>
      </c>
      <c r="J1345" s="6" t="s">
        <v>65</v>
      </c>
      <c r="K1345" s="7" t="s">
        <v>49</v>
      </c>
      <c r="L1345" s="7" t="s">
        <v>49</v>
      </c>
      <c r="M1345" s="6" t="s">
        <v>33</v>
      </c>
      <c r="N1345" s="7" t="s">
        <v>49</v>
      </c>
      <c r="O1345" s="7" t="s">
        <v>49</v>
      </c>
      <c r="P1345" s="6" t="s">
        <v>66</v>
      </c>
      <c r="Q1345" s="6" t="s">
        <v>39</v>
      </c>
      <c r="R1345" s="6" t="s">
        <v>67</v>
      </c>
      <c r="S1345" s="6" t="s">
        <v>68</v>
      </c>
      <c r="T1345" s="6" t="s">
        <v>69</v>
      </c>
      <c r="U1345" s="6" t="s">
        <v>70</v>
      </c>
      <c r="V1345" s="6" t="s">
        <v>43</v>
      </c>
      <c r="W1345" s="6" t="s">
        <v>44</v>
      </c>
      <c r="X1345" s="6" t="s">
        <v>45</v>
      </c>
      <c r="Y1345" s="6" t="s">
        <v>46</v>
      </c>
      <c r="Z1345" s="6" t="s">
        <v>73</v>
      </c>
      <c r="AA1345" s="6" t="s">
        <v>1493</v>
      </c>
      <c r="AB1345" s="12" t="str">
        <f>IF(ISNUMBER(SEARCH("TRIFLUOROMETHYL",AA1287)),"2-(Trifluoromethyl)pyridine",IF(ISNUMBER(SEARCH("GALIL",AA1287)),"Imidachloprid",IF(ISNUMBER(SEARCH("SUPRATHION",AA1287)),"Methidathion",IF(ISNUMBER(SEARCH("ETHYLAN",AA1287)),"Non Ionic Surfactant",IF(ISNUMBER(SEARCH("FIPRONIL",AA1287)),"Fipronil","FIX IT")))))</f>
        <v>2-(Trifluoromethyl)pyridine</v>
      </c>
      <c r="AC1345" s="7"/>
      <c r="AD1345" s="7"/>
      <c r="AE1345" s="7">
        <v>132789.99</v>
      </c>
      <c r="AF1345" s="7">
        <v>132.79</v>
      </c>
      <c r="AG1345" s="7">
        <v>1362000</v>
      </c>
      <c r="AJ1345" s="7"/>
      <c r="AK1345" s="7"/>
      <c r="AL1345" s="7"/>
    </row>
    <row r="1346" spans="1:38" ht="22" customHeight="1" x14ac:dyDescent="0.3">
      <c r="A1346" s="2">
        <v>43284</v>
      </c>
      <c r="B1346" s="3" t="s">
        <v>31</v>
      </c>
      <c r="C1346" s="3" t="s">
        <v>32</v>
      </c>
      <c r="D1346" s="4" t="s">
        <v>49</v>
      </c>
      <c r="E1346" s="4" t="s">
        <v>49</v>
      </c>
      <c r="F1346" s="3" t="s">
        <v>33</v>
      </c>
      <c r="G1346" s="4" t="s">
        <v>49</v>
      </c>
      <c r="H1346" s="4" t="s">
        <v>49</v>
      </c>
      <c r="I1346" s="3" t="s">
        <v>34</v>
      </c>
      <c r="J1346" s="3" t="s">
        <v>65</v>
      </c>
      <c r="K1346" s="4" t="s">
        <v>49</v>
      </c>
      <c r="L1346" s="4" t="s">
        <v>49</v>
      </c>
      <c r="M1346" s="3" t="s">
        <v>33</v>
      </c>
      <c r="N1346" s="4" t="s">
        <v>49</v>
      </c>
      <c r="O1346" s="4" t="s">
        <v>49</v>
      </c>
      <c r="P1346" s="3" t="s">
        <v>66</v>
      </c>
      <c r="Q1346" s="3" t="s">
        <v>39</v>
      </c>
      <c r="R1346" s="3" t="s">
        <v>67</v>
      </c>
      <c r="S1346" s="3" t="s">
        <v>68</v>
      </c>
      <c r="T1346" s="3" t="s">
        <v>69</v>
      </c>
      <c r="U1346" s="3" t="s">
        <v>70</v>
      </c>
      <c r="V1346" s="3" t="s">
        <v>43</v>
      </c>
      <c r="W1346" s="3" t="s">
        <v>44</v>
      </c>
      <c r="X1346" s="3" t="s">
        <v>45</v>
      </c>
      <c r="Y1346" s="3" t="s">
        <v>46</v>
      </c>
      <c r="Z1346" s="3" t="s">
        <v>73</v>
      </c>
      <c r="AA1346" s="3" t="s">
        <v>1494</v>
      </c>
      <c r="AB1346" s="12" t="str">
        <f t="shared" si="288"/>
        <v>Tebuthiuron</v>
      </c>
      <c r="AC1346" s="10"/>
      <c r="AD1346" s="10"/>
      <c r="AE1346" s="4">
        <v>132789.99</v>
      </c>
      <c r="AF1346" s="4">
        <v>132.79</v>
      </c>
      <c r="AG1346" s="4">
        <v>1362000</v>
      </c>
      <c r="AJ1346" s="10"/>
      <c r="AK1346" s="10"/>
      <c r="AL1346" s="10"/>
    </row>
    <row r="1347" spans="1:38" ht="22" customHeight="1" x14ac:dyDescent="0.3">
      <c r="A1347" s="5">
        <v>43284</v>
      </c>
      <c r="B1347" s="6" t="s">
        <v>31</v>
      </c>
      <c r="C1347" s="6" t="s">
        <v>32</v>
      </c>
      <c r="D1347" s="7" t="s">
        <v>49</v>
      </c>
      <c r="E1347" s="7" t="s">
        <v>49</v>
      </c>
      <c r="F1347" s="6" t="s">
        <v>33</v>
      </c>
      <c r="G1347" s="7" t="s">
        <v>49</v>
      </c>
      <c r="H1347" s="7" t="s">
        <v>49</v>
      </c>
      <c r="I1347" s="6" t="s">
        <v>34</v>
      </c>
      <c r="J1347" s="6" t="s">
        <v>65</v>
      </c>
      <c r="K1347" s="6" t="s">
        <v>1378</v>
      </c>
      <c r="L1347" s="6" t="s">
        <v>664</v>
      </c>
      <c r="M1347" s="7" t="s">
        <v>49</v>
      </c>
      <c r="N1347" s="7" t="s">
        <v>49</v>
      </c>
      <c r="O1347" s="7" t="s">
        <v>49</v>
      </c>
      <c r="P1347" s="6" t="s">
        <v>1379</v>
      </c>
      <c r="Q1347" s="6" t="s">
        <v>39</v>
      </c>
      <c r="R1347" s="6" t="s">
        <v>67</v>
      </c>
      <c r="S1347" s="6" t="s">
        <v>68</v>
      </c>
      <c r="T1347" s="6" t="s">
        <v>69</v>
      </c>
      <c r="U1347" s="6" t="s">
        <v>70</v>
      </c>
      <c r="V1347" s="6" t="s">
        <v>43</v>
      </c>
      <c r="W1347" s="6" t="s">
        <v>44</v>
      </c>
      <c r="X1347" s="6" t="s">
        <v>45</v>
      </c>
      <c r="Y1347" s="6" t="s">
        <v>46</v>
      </c>
      <c r="Z1347" s="6" t="s">
        <v>73</v>
      </c>
      <c r="AA1347" s="6" t="s">
        <v>1495</v>
      </c>
      <c r="AB1347" s="12" t="str">
        <f>IF(ISNUMBER(SEARCH("BUTYRAMIDE",AA1347)),"2,3-Dimethyl Butyramide",IF(ISNUMBER(SEARCH("FOLPET",AA1347)),"Folpet",IF(ISNUMBER(SEARCH("METHYL [2-({[6- (TRIFLUOROMETHYL) PYRIDIN-2-YL] OXY} METHYL) PHENYL",AA1347)),"Esther",IF(ISNUMBER(SEARCH("TEBUCONAZOL",AA1347)),"Tebuconazole",IF(ISNUMBER(SEARCH("DICHLOROPHENYL",AA1347)),"Dichlorophenyl Isocyanates",IF(ISNUMBER(SEARCH("CAPTAN",AA1347)),"Captan",IF(ISNUMBER(SEARCH("DIMETHYLACETAMID",AA1347)),"Dimethylacetamide",IF(ISNUMBER(SEARCH("AFALON",AA1347)),"Linuron","FIX IT"))))))))</f>
        <v>Linuron</v>
      </c>
      <c r="AC1347" s="7"/>
      <c r="AD1347" s="7"/>
      <c r="AE1347" s="7">
        <v>20090</v>
      </c>
      <c r="AF1347" s="7">
        <v>20.09</v>
      </c>
      <c r="AG1347" s="7">
        <v>206000</v>
      </c>
      <c r="AJ1347" s="7"/>
      <c r="AK1347" s="7"/>
      <c r="AL1347" s="7"/>
    </row>
    <row r="1348" spans="1:38" ht="22" customHeight="1" x14ac:dyDescent="0.3">
      <c r="A1348" s="2">
        <v>43284</v>
      </c>
      <c r="B1348" s="3" t="s">
        <v>212</v>
      </c>
      <c r="C1348" s="3" t="s">
        <v>584</v>
      </c>
      <c r="D1348" s="3" t="s">
        <v>214</v>
      </c>
      <c r="E1348" s="3" t="s">
        <v>97</v>
      </c>
      <c r="F1348" s="4" t="s">
        <v>49</v>
      </c>
      <c r="G1348" s="4" t="s">
        <v>49</v>
      </c>
      <c r="H1348" s="4" t="s">
        <v>49</v>
      </c>
      <c r="I1348" s="3" t="s">
        <v>1489</v>
      </c>
      <c r="J1348" s="3" t="s">
        <v>77</v>
      </c>
      <c r="K1348" s="3" t="s">
        <v>78</v>
      </c>
      <c r="L1348" s="3" t="s">
        <v>68</v>
      </c>
      <c r="M1348" s="3" t="s">
        <v>33</v>
      </c>
      <c r="N1348" s="4" t="s">
        <v>49</v>
      </c>
      <c r="O1348" s="4" t="s">
        <v>49</v>
      </c>
      <c r="P1348" s="3" t="s">
        <v>79</v>
      </c>
      <c r="Q1348" s="3" t="s">
        <v>586</v>
      </c>
      <c r="R1348" s="3" t="s">
        <v>67</v>
      </c>
      <c r="S1348" s="3" t="s">
        <v>68</v>
      </c>
      <c r="T1348" s="3" t="s">
        <v>69</v>
      </c>
      <c r="U1348" s="3" t="s">
        <v>70</v>
      </c>
      <c r="V1348" s="3" t="s">
        <v>43</v>
      </c>
      <c r="W1348" s="3" t="s">
        <v>44</v>
      </c>
      <c r="X1348" s="3" t="s">
        <v>45</v>
      </c>
      <c r="Y1348" s="3" t="s">
        <v>46</v>
      </c>
      <c r="Z1348" s="3" t="s">
        <v>82</v>
      </c>
      <c r="AA1348" s="3" t="s">
        <v>1496</v>
      </c>
      <c r="AB1348" s="18" t="s">
        <v>3193</v>
      </c>
      <c r="AC1348" s="10"/>
      <c r="AD1348" s="10"/>
      <c r="AE1348" s="4">
        <v>14700</v>
      </c>
      <c r="AF1348" s="4">
        <v>14.7</v>
      </c>
      <c r="AG1348" s="4">
        <v>491000</v>
      </c>
      <c r="AJ1348" s="10"/>
      <c r="AK1348" s="10"/>
      <c r="AL1348" s="10"/>
    </row>
    <row r="1349" spans="1:38" ht="22" customHeight="1" x14ac:dyDescent="0.3">
      <c r="A1349" s="5">
        <v>43283</v>
      </c>
      <c r="B1349" s="6" t="s">
        <v>50</v>
      </c>
      <c r="C1349" s="6" t="s">
        <v>32</v>
      </c>
      <c r="D1349" s="7" t="s">
        <v>49</v>
      </c>
      <c r="E1349" s="7" t="s">
        <v>49</v>
      </c>
      <c r="F1349" s="6" t="s">
        <v>33</v>
      </c>
      <c r="G1349" s="7" t="s">
        <v>49</v>
      </c>
      <c r="H1349" s="7" t="s">
        <v>49</v>
      </c>
      <c r="I1349" s="6" t="s">
        <v>34</v>
      </c>
      <c r="J1349" s="6" t="s">
        <v>507</v>
      </c>
      <c r="K1349" s="7" t="s">
        <v>49</v>
      </c>
      <c r="L1349" s="6" t="s">
        <v>307</v>
      </c>
      <c r="M1349" s="7" t="s">
        <v>49</v>
      </c>
      <c r="N1349" s="7" t="s">
        <v>49</v>
      </c>
      <c r="O1349" s="7" t="s">
        <v>49</v>
      </c>
      <c r="P1349" s="6" t="s">
        <v>158</v>
      </c>
      <c r="Q1349" s="6" t="s">
        <v>39</v>
      </c>
      <c r="R1349" s="6" t="s">
        <v>60</v>
      </c>
      <c r="S1349" s="6" t="s">
        <v>61</v>
      </c>
      <c r="T1349" s="6" t="s">
        <v>62</v>
      </c>
      <c r="U1349" s="6" t="s">
        <v>56</v>
      </c>
      <c r="V1349" s="6" t="s">
        <v>43</v>
      </c>
      <c r="W1349" s="6" t="s">
        <v>44</v>
      </c>
      <c r="X1349" s="6" t="s">
        <v>45</v>
      </c>
      <c r="Y1349" s="6" t="s">
        <v>46</v>
      </c>
      <c r="Z1349" s="6" t="s">
        <v>1080</v>
      </c>
      <c r="AA1349" s="6" t="s">
        <v>1497</v>
      </c>
      <c r="AB1349" s="18" t="s">
        <v>3193</v>
      </c>
      <c r="AC1349" s="7"/>
      <c r="AD1349" s="7"/>
      <c r="AE1349" s="7">
        <v>150336</v>
      </c>
      <c r="AF1349" s="7">
        <v>150.34</v>
      </c>
      <c r="AG1349" s="7">
        <v>898000</v>
      </c>
      <c r="AJ1349" s="7"/>
      <c r="AK1349" s="7"/>
      <c r="AL1349" s="7"/>
    </row>
    <row r="1350" spans="1:38" ht="22" customHeight="1" x14ac:dyDescent="0.3">
      <c r="A1350" s="2">
        <v>43281</v>
      </c>
      <c r="B1350" s="3" t="s">
        <v>50</v>
      </c>
      <c r="C1350" s="3" t="s">
        <v>32</v>
      </c>
      <c r="D1350" s="4" t="s">
        <v>49</v>
      </c>
      <c r="E1350" s="4" t="s">
        <v>49</v>
      </c>
      <c r="F1350" s="3" t="s">
        <v>33</v>
      </c>
      <c r="G1350" s="4" t="s">
        <v>49</v>
      </c>
      <c r="H1350" s="4" t="s">
        <v>49</v>
      </c>
      <c r="I1350" s="3" t="s">
        <v>34</v>
      </c>
      <c r="J1350" s="3" t="s">
        <v>1041</v>
      </c>
      <c r="K1350" s="4" t="s">
        <v>49</v>
      </c>
      <c r="L1350" s="4" t="s">
        <v>49</v>
      </c>
      <c r="M1350" s="4" t="s">
        <v>49</v>
      </c>
      <c r="N1350" s="4" t="s">
        <v>49</v>
      </c>
      <c r="O1350" s="4" t="s">
        <v>49</v>
      </c>
      <c r="P1350" s="3" t="s">
        <v>1042</v>
      </c>
      <c r="Q1350" s="3" t="s">
        <v>39</v>
      </c>
      <c r="R1350" s="3" t="s">
        <v>60</v>
      </c>
      <c r="S1350" s="3" t="s">
        <v>61</v>
      </c>
      <c r="T1350" s="3" t="s">
        <v>62</v>
      </c>
      <c r="U1350" s="3" t="s">
        <v>56</v>
      </c>
      <c r="V1350" s="3" t="s">
        <v>43</v>
      </c>
      <c r="W1350" s="3" t="s">
        <v>44</v>
      </c>
      <c r="X1350" s="3" t="s">
        <v>45</v>
      </c>
      <c r="Y1350" s="3" t="s">
        <v>46</v>
      </c>
      <c r="Z1350" s="3" t="s">
        <v>418</v>
      </c>
      <c r="AA1350" s="3" t="s">
        <v>1043</v>
      </c>
      <c r="AB1350" s="12" t="s">
        <v>3135</v>
      </c>
      <c r="AC1350" s="10"/>
      <c r="AD1350" s="10"/>
      <c r="AE1350" s="4">
        <v>6048</v>
      </c>
      <c r="AF1350" s="4">
        <v>6.05</v>
      </c>
      <c r="AG1350" s="4">
        <v>199000</v>
      </c>
      <c r="AJ1350" s="10"/>
      <c r="AK1350" s="10"/>
      <c r="AL1350" s="10"/>
    </row>
    <row r="1351" spans="1:38" ht="22" customHeight="1" x14ac:dyDescent="0.3">
      <c r="A1351" s="5">
        <v>43281</v>
      </c>
      <c r="B1351" s="6" t="s">
        <v>50</v>
      </c>
      <c r="C1351" s="6" t="s">
        <v>32</v>
      </c>
      <c r="D1351" s="7" t="s">
        <v>49</v>
      </c>
      <c r="E1351" s="7" t="s">
        <v>49</v>
      </c>
      <c r="F1351" s="6" t="s">
        <v>33</v>
      </c>
      <c r="G1351" s="7" t="s">
        <v>49</v>
      </c>
      <c r="H1351" s="7" t="s">
        <v>49</v>
      </c>
      <c r="I1351" s="6" t="s">
        <v>34</v>
      </c>
      <c r="J1351" s="6" t="s">
        <v>1087</v>
      </c>
      <c r="K1351" s="6" t="s">
        <v>1088</v>
      </c>
      <c r="L1351" s="6" t="s">
        <v>1089</v>
      </c>
      <c r="M1351" s="7" t="s">
        <v>49</v>
      </c>
      <c r="N1351" s="7" t="s">
        <v>49</v>
      </c>
      <c r="O1351" s="7" t="s">
        <v>49</v>
      </c>
      <c r="P1351" s="6" t="s">
        <v>1090</v>
      </c>
      <c r="Q1351" s="6" t="s">
        <v>39</v>
      </c>
      <c r="R1351" s="6" t="s">
        <v>60</v>
      </c>
      <c r="S1351" s="6" t="s">
        <v>61</v>
      </c>
      <c r="T1351" s="6" t="s">
        <v>62</v>
      </c>
      <c r="U1351" s="6" t="s">
        <v>56</v>
      </c>
      <c r="V1351" s="6" t="s">
        <v>43</v>
      </c>
      <c r="W1351" s="6" t="s">
        <v>44</v>
      </c>
      <c r="X1351" s="6" t="s">
        <v>45</v>
      </c>
      <c r="Y1351" s="6" t="s">
        <v>46</v>
      </c>
      <c r="Z1351" s="6" t="s">
        <v>418</v>
      </c>
      <c r="AA1351" s="6" t="s">
        <v>1498</v>
      </c>
      <c r="AB1351" s="18" t="s">
        <v>3193</v>
      </c>
      <c r="AC1351" s="7"/>
      <c r="AD1351" s="7"/>
      <c r="AE1351" s="7">
        <v>5030</v>
      </c>
      <c r="AF1351" s="7">
        <v>5.03</v>
      </c>
      <c r="AG1351" s="7">
        <v>166000</v>
      </c>
      <c r="AJ1351" s="7"/>
      <c r="AK1351" s="7"/>
      <c r="AL1351" s="7"/>
    </row>
    <row r="1352" spans="1:38" ht="22" customHeight="1" x14ac:dyDescent="0.3">
      <c r="A1352" s="2">
        <v>43280</v>
      </c>
      <c r="B1352" s="3" t="s">
        <v>50</v>
      </c>
      <c r="C1352" s="3" t="s">
        <v>32</v>
      </c>
      <c r="D1352" s="4" t="s">
        <v>49</v>
      </c>
      <c r="E1352" s="4" t="s">
        <v>49</v>
      </c>
      <c r="F1352" s="3" t="s">
        <v>33</v>
      </c>
      <c r="G1352" s="4" t="s">
        <v>49</v>
      </c>
      <c r="H1352" s="4" t="s">
        <v>49</v>
      </c>
      <c r="I1352" s="3" t="s">
        <v>34</v>
      </c>
      <c r="J1352" s="3" t="s">
        <v>51</v>
      </c>
      <c r="K1352" s="4" t="s">
        <v>49</v>
      </c>
      <c r="L1352" s="3" t="s">
        <v>54</v>
      </c>
      <c r="M1352" s="3" t="s">
        <v>33</v>
      </c>
      <c r="N1352" s="4">
        <v>570501619.85000002</v>
      </c>
      <c r="O1352" s="4">
        <v>302280881</v>
      </c>
      <c r="P1352" s="3" t="s">
        <v>1206</v>
      </c>
      <c r="Q1352" s="3" t="s">
        <v>39</v>
      </c>
      <c r="R1352" s="3" t="s">
        <v>53</v>
      </c>
      <c r="S1352" s="3" t="s">
        <v>54</v>
      </c>
      <c r="T1352" s="3" t="s">
        <v>55</v>
      </c>
      <c r="U1352" s="3" t="s">
        <v>56</v>
      </c>
      <c r="V1352" s="3" t="s">
        <v>43</v>
      </c>
      <c r="W1352" s="3" t="s">
        <v>44</v>
      </c>
      <c r="X1352" s="3" t="s">
        <v>45</v>
      </c>
      <c r="Y1352" s="3" t="s">
        <v>46</v>
      </c>
      <c r="Z1352" s="3" t="s">
        <v>57</v>
      </c>
      <c r="AA1352" s="3" t="s">
        <v>1499</v>
      </c>
      <c r="AB1352" s="12" t="str">
        <f t="shared" ref="AB1352" si="289">IF(ISNUMBER(SEARCH("CARBENDAZIM",AA1352)),"Carbendazim",IF(ISNUMBER(SEARCH("4-D",AA1352)),"2,4-Dichlorophenoxyacetic acid",IF(ISNUMBER(SEARCH("RIDOVER",AA1352)),"Glyphosate",IF(ISNUMBER(SEARCH("POQUER",AA1352)),"Clethodim",IF(ISNUMBER(SEARCH("LITER",AA1352)),"Imidacloprid",IF(ISNUMBER(SEARCH("PYRINEX",AA1352)),"Chlorpyrifos",IF(ISNUMBER(SEARCH("ORBIT",AA1352)),"Omethoate",IF(ISNUMBER(SEARCH("HEXARON",AA1352)),"Diuron",IF(ISNUMBER(SEARCH("ISOPROPYLAMINE",AA1352)),"Isopropylamine",IF(ISNUMBER(SEARCH("GLYPHOSATE",AA1352)),"Glyphosate",IF(ISNUMBER(SEARCH("MANCOZEB",AA1352)),"Mancozeb Indofil",IF(ISNUMBER(SEARCH("PARAQUAT",AA1352)),"Paraquat",IF(ISNUMBER(SEARCH("CAROMAX",AA1352)),"Aromatic Solvent Mixture",IF(ISNUMBER(SEARCH("BUTIRON",AA1352)),"Tebuthiuron",IF(ISNUMBER(SEARCH("VORAZ",AA1352)),"Methomyl",IF(ISNUMBER(SEARCH("IMIDACLOPRID",AA1352)),"Imidacloprid",IF(ISNUMBER(SEARCH("2 4 D",AA1352)),"2,4-Dichlorophenoxyacetic acid",IF(ISNUMBER(SEARCH("IMIDACL",AA1352)),"Imidacloprid",IF(ISNUMBER(SEARCH("DIUREX",AA1352)),"Diuron",IF(ISNUMBER(SEARCH("RAPEL",AA1352)),"Acephate","fix it"))))))))))))))))))))</f>
        <v>Carbendazim</v>
      </c>
      <c r="AC1352" s="10"/>
      <c r="AD1352" s="10"/>
      <c r="AE1352" s="4">
        <v>48240</v>
      </c>
      <c r="AF1352" s="4">
        <v>48.24</v>
      </c>
      <c r="AG1352" s="4">
        <v>807000</v>
      </c>
      <c r="AJ1352" s="10"/>
      <c r="AK1352" s="10"/>
      <c r="AL1352" s="10"/>
    </row>
    <row r="1353" spans="1:38" ht="22" customHeight="1" x14ac:dyDescent="0.3">
      <c r="A1353" s="5">
        <v>43279</v>
      </c>
      <c r="B1353" s="6" t="s">
        <v>212</v>
      </c>
      <c r="C1353" s="6" t="s">
        <v>624</v>
      </c>
      <c r="D1353" s="7" t="s">
        <v>49</v>
      </c>
      <c r="E1353" s="6" t="s">
        <v>44</v>
      </c>
      <c r="F1353" s="6" t="s">
        <v>33</v>
      </c>
      <c r="G1353" s="7" t="s">
        <v>49</v>
      </c>
      <c r="H1353" s="7" t="s">
        <v>49</v>
      </c>
      <c r="I1353" s="6" t="s">
        <v>625</v>
      </c>
      <c r="J1353" s="6" t="s">
        <v>77</v>
      </c>
      <c r="K1353" s="6" t="s">
        <v>78</v>
      </c>
      <c r="L1353" s="6" t="s">
        <v>68</v>
      </c>
      <c r="M1353" s="6" t="s">
        <v>33</v>
      </c>
      <c r="N1353" s="7" t="s">
        <v>49</v>
      </c>
      <c r="O1353" s="7" t="s">
        <v>49</v>
      </c>
      <c r="P1353" s="6" t="s">
        <v>79</v>
      </c>
      <c r="Q1353" s="6" t="s">
        <v>586</v>
      </c>
      <c r="R1353" s="6" t="s">
        <v>227</v>
      </c>
      <c r="S1353" s="6" t="s">
        <v>68</v>
      </c>
      <c r="T1353" s="6" t="s">
        <v>228</v>
      </c>
      <c r="U1353" s="6" t="s">
        <v>70</v>
      </c>
      <c r="V1353" s="6" t="s">
        <v>43</v>
      </c>
      <c r="W1353" s="6" t="s">
        <v>44</v>
      </c>
      <c r="X1353" s="6" t="s">
        <v>45</v>
      </c>
      <c r="Y1353" s="6" t="s">
        <v>46</v>
      </c>
      <c r="Z1353" s="6" t="s">
        <v>82</v>
      </c>
      <c r="AA1353" s="6" t="s">
        <v>1500</v>
      </c>
      <c r="AB1353" s="18" t="s">
        <v>3193</v>
      </c>
      <c r="AC1353" s="7"/>
      <c r="AD1353" s="7"/>
      <c r="AE1353" s="7">
        <v>22050</v>
      </c>
      <c r="AF1353" s="7">
        <v>22.05</v>
      </c>
      <c r="AG1353" s="7">
        <v>747000</v>
      </c>
      <c r="AJ1353" s="7"/>
      <c r="AK1353" s="7"/>
      <c r="AL1353" s="7"/>
    </row>
    <row r="1354" spans="1:38" ht="22" customHeight="1" x14ac:dyDescent="0.3">
      <c r="A1354" s="2">
        <v>43279</v>
      </c>
      <c r="B1354" s="3" t="s">
        <v>212</v>
      </c>
      <c r="C1354" s="3" t="s">
        <v>624</v>
      </c>
      <c r="D1354" s="4" t="s">
        <v>49</v>
      </c>
      <c r="E1354" s="3" t="s">
        <v>44</v>
      </c>
      <c r="F1354" s="3" t="s">
        <v>33</v>
      </c>
      <c r="G1354" s="4" t="s">
        <v>49</v>
      </c>
      <c r="H1354" s="4" t="s">
        <v>49</v>
      </c>
      <c r="I1354" s="3" t="s">
        <v>625</v>
      </c>
      <c r="J1354" s="3" t="s">
        <v>77</v>
      </c>
      <c r="K1354" s="3" t="s">
        <v>78</v>
      </c>
      <c r="L1354" s="3" t="s">
        <v>68</v>
      </c>
      <c r="M1354" s="3" t="s">
        <v>33</v>
      </c>
      <c r="N1354" s="4" t="s">
        <v>49</v>
      </c>
      <c r="O1354" s="4" t="s">
        <v>49</v>
      </c>
      <c r="P1354" s="3" t="s">
        <v>79</v>
      </c>
      <c r="Q1354" s="3" t="s">
        <v>586</v>
      </c>
      <c r="R1354" s="3" t="s">
        <v>227</v>
      </c>
      <c r="S1354" s="3" t="s">
        <v>68</v>
      </c>
      <c r="T1354" s="3" t="s">
        <v>228</v>
      </c>
      <c r="U1354" s="3" t="s">
        <v>70</v>
      </c>
      <c r="V1354" s="3" t="s">
        <v>43</v>
      </c>
      <c r="W1354" s="3" t="s">
        <v>44</v>
      </c>
      <c r="X1354" s="3" t="s">
        <v>45</v>
      </c>
      <c r="Y1354" s="3" t="s">
        <v>46</v>
      </c>
      <c r="Z1354" s="3" t="s">
        <v>82</v>
      </c>
      <c r="AA1354" s="3" t="s">
        <v>1501</v>
      </c>
      <c r="AB1354" s="10"/>
      <c r="AC1354" s="10"/>
      <c r="AD1354" s="10"/>
      <c r="AE1354" s="4">
        <v>22050</v>
      </c>
      <c r="AF1354" s="4">
        <v>22.05</v>
      </c>
      <c r="AG1354" s="4">
        <v>747000</v>
      </c>
      <c r="AJ1354" s="10"/>
      <c r="AK1354" s="10"/>
      <c r="AL1354" s="10"/>
    </row>
    <row r="1355" spans="1:38" ht="22" customHeight="1" x14ac:dyDescent="0.3">
      <c r="A1355" s="5">
        <v>43279</v>
      </c>
      <c r="B1355" s="6" t="s">
        <v>212</v>
      </c>
      <c r="C1355" s="6" t="s">
        <v>624</v>
      </c>
      <c r="D1355" s="7" t="s">
        <v>49</v>
      </c>
      <c r="E1355" s="6" t="s">
        <v>44</v>
      </c>
      <c r="F1355" s="6" t="s">
        <v>33</v>
      </c>
      <c r="G1355" s="7" t="s">
        <v>49</v>
      </c>
      <c r="H1355" s="7" t="s">
        <v>49</v>
      </c>
      <c r="I1355" s="6" t="s">
        <v>625</v>
      </c>
      <c r="J1355" s="6" t="s">
        <v>77</v>
      </c>
      <c r="K1355" s="6" t="s">
        <v>78</v>
      </c>
      <c r="L1355" s="6" t="s">
        <v>68</v>
      </c>
      <c r="M1355" s="6" t="s">
        <v>33</v>
      </c>
      <c r="N1355" s="7" t="s">
        <v>49</v>
      </c>
      <c r="O1355" s="7" t="s">
        <v>49</v>
      </c>
      <c r="P1355" s="6" t="s">
        <v>79</v>
      </c>
      <c r="Q1355" s="6" t="s">
        <v>586</v>
      </c>
      <c r="R1355" s="6" t="s">
        <v>227</v>
      </c>
      <c r="S1355" s="6" t="s">
        <v>68</v>
      </c>
      <c r="T1355" s="6" t="s">
        <v>228</v>
      </c>
      <c r="U1355" s="6" t="s">
        <v>70</v>
      </c>
      <c r="V1355" s="6" t="s">
        <v>43</v>
      </c>
      <c r="W1355" s="6" t="s">
        <v>44</v>
      </c>
      <c r="X1355" s="6" t="s">
        <v>45</v>
      </c>
      <c r="Y1355" s="6" t="s">
        <v>46</v>
      </c>
      <c r="Z1355" s="6" t="s">
        <v>82</v>
      </c>
      <c r="AA1355" s="6" t="s">
        <v>1502</v>
      </c>
      <c r="AB1355" s="18" t="s">
        <v>3193</v>
      </c>
      <c r="AC1355" s="7"/>
      <c r="AD1355" s="7"/>
      <c r="AE1355" s="7">
        <v>22050</v>
      </c>
      <c r="AF1355" s="7">
        <v>22.05</v>
      </c>
      <c r="AG1355" s="7">
        <v>747000</v>
      </c>
      <c r="AJ1355" s="7"/>
      <c r="AK1355" s="7"/>
      <c r="AL1355" s="7"/>
    </row>
    <row r="1356" spans="1:38" ht="22" customHeight="1" x14ac:dyDescent="0.3">
      <c r="A1356" s="2">
        <v>43279</v>
      </c>
      <c r="B1356" s="3" t="s">
        <v>50</v>
      </c>
      <c r="C1356" s="3" t="s">
        <v>32</v>
      </c>
      <c r="D1356" s="4" t="s">
        <v>49</v>
      </c>
      <c r="E1356" s="4" t="s">
        <v>49</v>
      </c>
      <c r="F1356" s="3" t="s">
        <v>33</v>
      </c>
      <c r="G1356" s="4" t="s">
        <v>49</v>
      </c>
      <c r="H1356" s="4" t="s">
        <v>49</v>
      </c>
      <c r="I1356" s="3" t="s">
        <v>34</v>
      </c>
      <c r="J1356" s="3" t="s">
        <v>628</v>
      </c>
      <c r="K1356" s="3" t="s">
        <v>514</v>
      </c>
      <c r="L1356" s="3" t="s">
        <v>113</v>
      </c>
      <c r="M1356" s="4" t="s">
        <v>49</v>
      </c>
      <c r="N1356" s="4" t="s">
        <v>49</v>
      </c>
      <c r="O1356" s="4" t="s">
        <v>49</v>
      </c>
      <c r="P1356" s="3" t="s">
        <v>629</v>
      </c>
      <c r="Q1356" s="3" t="s">
        <v>39</v>
      </c>
      <c r="R1356" s="3" t="s">
        <v>195</v>
      </c>
      <c r="S1356" s="3" t="s">
        <v>113</v>
      </c>
      <c r="T1356" s="3" t="s">
        <v>196</v>
      </c>
      <c r="U1356" s="3" t="s">
        <v>117</v>
      </c>
      <c r="V1356" s="3" t="s">
        <v>43</v>
      </c>
      <c r="W1356" s="3" t="s">
        <v>44</v>
      </c>
      <c r="X1356" s="3" t="s">
        <v>45</v>
      </c>
      <c r="Y1356" s="3" t="s">
        <v>46</v>
      </c>
      <c r="Z1356" s="3" t="s">
        <v>339</v>
      </c>
      <c r="AA1356" s="3" t="s">
        <v>1503</v>
      </c>
      <c r="AB1356" s="12" t="str">
        <f t="shared" ref="AB1356:AB1358" si="290">IF(ISNUMBER(SEARCH("CARBENDAZIM",AA1356)),"Carbendazim",IF(ISNUMBER(SEARCH("4-D",AA1356)),"2,4-Dichlorophenoxyacetic acid",IF(ISNUMBER(SEARCH("RIDOVER",AA1356)),"Glyphosate",IF(ISNUMBER(SEARCH("POQUER",AA1356)),"Clethodim",IF(ISNUMBER(SEARCH("LITER",AA1356)),"Imidacloprid",IF(ISNUMBER(SEARCH("PYRINEX",AA1356)),"Chlorpyrifos",IF(ISNUMBER(SEARCH("ORBIT",AA1356)),"Omethoate",IF(ISNUMBER(SEARCH("HEXARON",AA1356)),"Diuron",IF(ISNUMBER(SEARCH("ISOPROPYLAMINE",AA1356)),"Isopropylamine",IF(ISNUMBER(SEARCH("GLYPHOSATE",AA1356)),"Glyphosate",IF(ISNUMBER(SEARCH("MANCOZEB",AA1356)),"Mancozeb Indofil",IF(ISNUMBER(SEARCH("PARAQUAT",AA1356)),"Paraquat",IF(ISNUMBER(SEARCH("CAROMAX",AA1356)),"Aromatic Solvent Mixture",IF(ISNUMBER(SEARCH("BUTIRON",AA1356)),"Tebuthiuron",IF(ISNUMBER(SEARCH("VORAZ",AA1356)),"Methomyl",IF(ISNUMBER(SEARCH("IMIDACLOPRID",AA1356)),"Imidacloprid",IF(ISNUMBER(SEARCH("2 4 D",AA1356)),"2,4-Dichlorophenoxyacetic acid",IF(ISNUMBER(SEARCH("IMIDACL",AA1356)),"Imidacloprid",IF(ISNUMBER(SEARCH("DIUREX",AA1356)),"Diuron",IF(ISNUMBER(SEARCH("RAPEL",AA1356)),"Acephate","fix it"))))))))))))))))))))</f>
        <v>Omethoate</v>
      </c>
      <c r="AC1356" s="10"/>
      <c r="AD1356" s="10"/>
      <c r="AE1356" s="4">
        <v>55800</v>
      </c>
      <c r="AF1356" s="4">
        <v>55.8</v>
      </c>
      <c r="AG1356" s="4">
        <v>134000</v>
      </c>
      <c r="AJ1356" s="10"/>
      <c r="AK1356" s="10"/>
      <c r="AL1356" s="10"/>
    </row>
    <row r="1357" spans="1:38" ht="22" customHeight="1" x14ac:dyDescent="0.3">
      <c r="A1357" s="2">
        <v>43279</v>
      </c>
      <c r="B1357" s="3" t="s">
        <v>31</v>
      </c>
      <c r="C1357" s="3" t="s">
        <v>32</v>
      </c>
      <c r="D1357" s="4" t="s">
        <v>49</v>
      </c>
      <c r="E1357" s="4" t="s">
        <v>49</v>
      </c>
      <c r="F1357" s="3" t="s">
        <v>33</v>
      </c>
      <c r="G1357" s="4" t="s">
        <v>49</v>
      </c>
      <c r="H1357" s="4" t="s">
        <v>49</v>
      </c>
      <c r="I1357" s="3" t="s">
        <v>34</v>
      </c>
      <c r="J1357" s="3" t="s">
        <v>77</v>
      </c>
      <c r="K1357" s="3" t="s">
        <v>78</v>
      </c>
      <c r="L1357" s="3" t="s">
        <v>68</v>
      </c>
      <c r="M1357" s="3" t="s">
        <v>33</v>
      </c>
      <c r="N1357" s="4" t="s">
        <v>49</v>
      </c>
      <c r="O1357" s="4" t="s">
        <v>49</v>
      </c>
      <c r="P1357" s="3" t="s">
        <v>79</v>
      </c>
      <c r="Q1357" s="3" t="s">
        <v>39</v>
      </c>
      <c r="R1357" s="3" t="s">
        <v>227</v>
      </c>
      <c r="S1357" s="3" t="s">
        <v>68</v>
      </c>
      <c r="T1357" s="3" t="s">
        <v>228</v>
      </c>
      <c r="U1357" s="3" t="s">
        <v>70</v>
      </c>
      <c r="V1357" s="3" t="s">
        <v>43</v>
      </c>
      <c r="W1357" s="3" t="s">
        <v>44</v>
      </c>
      <c r="X1357" s="3" t="s">
        <v>45</v>
      </c>
      <c r="Y1357" s="3" t="s">
        <v>46</v>
      </c>
      <c r="Z1357" s="3" t="s">
        <v>82</v>
      </c>
      <c r="AA1357" s="3" t="s">
        <v>1505</v>
      </c>
      <c r="AB1357" s="12" t="s">
        <v>3178</v>
      </c>
      <c r="AC1357" s="10"/>
      <c r="AD1357" s="10"/>
      <c r="AE1357" s="4">
        <v>10641</v>
      </c>
      <c r="AF1357" s="4">
        <v>10.64</v>
      </c>
      <c r="AG1357" s="4">
        <v>361000</v>
      </c>
      <c r="AJ1357" s="7"/>
      <c r="AK1357" s="7"/>
      <c r="AL1357" s="7"/>
    </row>
    <row r="1358" spans="1:38" ht="22" customHeight="1" x14ac:dyDescent="0.3">
      <c r="A1358" s="5">
        <v>43279</v>
      </c>
      <c r="B1358" s="6" t="s">
        <v>31</v>
      </c>
      <c r="C1358" s="6" t="s">
        <v>32</v>
      </c>
      <c r="D1358" s="7" t="s">
        <v>49</v>
      </c>
      <c r="E1358" s="7" t="s">
        <v>49</v>
      </c>
      <c r="F1358" s="6" t="s">
        <v>33</v>
      </c>
      <c r="G1358" s="7" t="s">
        <v>49</v>
      </c>
      <c r="H1358" s="7" t="s">
        <v>49</v>
      </c>
      <c r="I1358" s="6" t="s">
        <v>34</v>
      </c>
      <c r="J1358" s="6" t="s">
        <v>65</v>
      </c>
      <c r="K1358" s="7" t="s">
        <v>49</v>
      </c>
      <c r="L1358" s="7" t="s">
        <v>49</v>
      </c>
      <c r="M1358" s="6" t="s">
        <v>33</v>
      </c>
      <c r="N1358" s="7" t="s">
        <v>49</v>
      </c>
      <c r="O1358" s="7" t="s">
        <v>49</v>
      </c>
      <c r="P1358" s="6" t="s">
        <v>66</v>
      </c>
      <c r="Q1358" s="6" t="s">
        <v>39</v>
      </c>
      <c r="R1358" s="6" t="s">
        <v>227</v>
      </c>
      <c r="S1358" s="6" t="s">
        <v>68</v>
      </c>
      <c r="T1358" s="6" t="s">
        <v>228</v>
      </c>
      <c r="U1358" s="6" t="s">
        <v>70</v>
      </c>
      <c r="V1358" s="6" t="s">
        <v>43</v>
      </c>
      <c r="W1358" s="6" t="s">
        <v>44</v>
      </c>
      <c r="X1358" s="6" t="s">
        <v>45</v>
      </c>
      <c r="Y1358" s="6" t="s">
        <v>46</v>
      </c>
      <c r="Z1358" s="6" t="s">
        <v>73</v>
      </c>
      <c r="AA1358" s="6" t="s">
        <v>1506</v>
      </c>
      <c r="AB1358" s="12" t="str">
        <f t="shared" si="290"/>
        <v>Clethodim</v>
      </c>
      <c r="AC1358" s="7"/>
      <c r="AD1358" s="7"/>
      <c r="AE1358" s="7">
        <v>119966</v>
      </c>
      <c r="AF1358" s="7">
        <v>119.97</v>
      </c>
      <c r="AG1358" s="7">
        <v>826000</v>
      </c>
      <c r="AJ1358" s="10"/>
      <c r="AK1358" s="10"/>
      <c r="AL1358" s="10"/>
    </row>
    <row r="1359" spans="1:38" ht="22" customHeight="1" x14ac:dyDescent="0.3">
      <c r="A1359" s="2">
        <v>43279</v>
      </c>
      <c r="B1359" s="3" t="s">
        <v>212</v>
      </c>
      <c r="C1359" s="3" t="s">
        <v>624</v>
      </c>
      <c r="D1359" s="4" t="s">
        <v>49</v>
      </c>
      <c r="E1359" s="3" t="s">
        <v>44</v>
      </c>
      <c r="F1359" s="3" t="s">
        <v>33</v>
      </c>
      <c r="G1359" s="4" t="s">
        <v>49</v>
      </c>
      <c r="H1359" s="4" t="s">
        <v>49</v>
      </c>
      <c r="I1359" s="3" t="s">
        <v>625</v>
      </c>
      <c r="J1359" s="3" t="s">
        <v>77</v>
      </c>
      <c r="K1359" s="3" t="s">
        <v>78</v>
      </c>
      <c r="L1359" s="3" t="s">
        <v>68</v>
      </c>
      <c r="M1359" s="3" t="s">
        <v>33</v>
      </c>
      <c r="N1359" s="4" t="s">
        <v>49</v>
      </c>
      <c r="O1359" s="4" t="s">
        <v>49</v>
      </c>
      <c r="P1359" s="3" t="s">
        <v>79</v>
      </c>
      <c r="Q1359" s="3" t="s">
        <v>586</v>
      </c>
      <c r="R1359" s="3" t="s">
        <v>227</v>
      </c>
      <c r="S1359" s="3" t="s">
        <v>68</v>
      </c>
      <c r="T1359" s="3" t="s">
        <v>228</v>
      </c>
      <c r="U1359" s="3" t="s">
        <v>70</v>
      </c>
      <c r="V1359" s="3" t="s">
        <v>43</v>
      </c>
      <c r="W1359" s="3" t="s">
        <v>44</v>
      </c>
      <c r="X1359" s="3" t="s">
        <v>45</v>
      </c>
      <c r="Y1359" s="3" t="s">
        <v>46</v>
      </c>
      <c r="Z1359" s="3" t="s">
        <v>82</v>
      </c>
      <c r="AA1359" s="3" t="s">
        <v>1507</v>
      </c>
      <c r="AB1359" s="10"/>
      <c r="AC1359" s="10"/>
      <c r="AD1359" s="10"/>
      <c r="AE1359" s="4">
        <v>22050</v>
      </c>
      <c r="AF1359" s="4">
        <v>22.05</v>
      </c>
      <c r="AG1359" s="4">
        <v>747000</v>
      </c>
      <c r="AJ1359" s="7"/>
      <c r="AK1359" s="7"/>
      <c r="AL1359" s="7"/>
    </row>
    <row r="1360" spans="1:38" ht="22" customHeight="1" x14ac:dyDescent="0.3">
      <c r="A1360" s="5">
        <v>43279</v>
      </c>
      <c r="B1360" s="6" t="s">
        <v>31</v>
      </c>
      <c r="C1360" s="6" t="s">
        <v>32</v>
      </c>
      <c r="D1360" s="7" t="s">
        <v>49</v>
      </c>
      <c r="E1360" s="7" t="s">
        <v>49</v>
      </c>
      <c r="F1360" s="6" t="s">
        <v>33</v>
      </c>
      <c r="G1360" s="7" t="s">
        <v>49</v>
      </c>
      <c r="H1360" s="7" t="s">
        <v>49</v>
      </c>
      <c r="I1360" s="6" t="s">
        <v>34</v>
      </c>
      <c r="J1360" s="6" t="s">
        <v>65</v>
      </c>
      <c r="K1360" s="7" t="s">
        <v>49</v>
      </c>
      <c r="L1360" s="7" t="s">
        <v>49</v>
      </c>
      <c r="M1360" s="6" t="s">
        <v>33</v>
      </c>
      <c r="N1360" s="7" t="s">
        <v>49</v>
      </c>
      <c r="O1360" s="7" t="s">
        <v>49</v>
      </c>
      <c r="P1360" s="6" t="s">
        <v>66</v>
      </c>
      <c r="Q1360" s="6" t="s">
        <v>39</v>
      </c>
      <c r="R1360" s="6" t="s">
        <v>227</v>
      </c>
      <c r="S1360" s="6" t="s">
        <v>68</v>
      </c>
      <c r="T1360" s="6" t="s">
        <v>228</v>
      </c>
      <c r="U1360" s="6" t="s">
        <v>70</v>
      </c>
      <c r="V1360" s="6" t="s">
        <v>43</v>
      </c>
      <c r="W1360" s="6" t="s">
        <v>44</v>
      </c>
      <c r="X1360" s="6" t="s">
        <v>45</v>
      </c>
      <c r="Y1360" s="6" t="s">
        <v>46</v>
      </c>
      <c r="Z1360" s="6" t="s">
        <v>73</v>
      </c>
      <c r="AA1360" s="6" t="s">
        <v>1508</v>
      </c>
      <c r="AB1360" s="12" t="str">
        <f t="shared" ref="AB1360:AB1374" si="291">IF(ISNUMBER(SEARCH("CARBENDAZIM",AA1360)),"Carbendazim",IF(ISNUMBER(SEARCH("4-D",AA1360)),"2,4-Dichlorophenoxyacetic acid",IF(ISNUMBER(SEARCH("RIDOVER",AA1360)),"Glyphosate",IF(ISNUMBER(SEARCH("POQUER",AA1360)),"Clethodim",IF(ISNUMBER(SEARCH("LITER",AA1360)),"Imidacloprid",IF(ISNUMBER(SEARCH("PYRINEX",AA1360)),"Chlorpyrifos",IF(ISNUMBER(SEARCH("ORBIT",AA1360)),"Omethoate",IF(ISNUMBER(SEARCH("HEXARON",AA1360)),"Diuron",IF(ISNUMBER(SEARCH("ISOPROPYLAMINE",AA1360)),"Isopropylamine",IF(ISNUMBER(SEARCH("GLYPHOSATE",AA1360)),"Glyphosate",IF(ISNUMBER(SEARCH("MANCOZEB",AA1360)),"Mancozeb Indofil",IF(ISNUMBER(SEARCH("PARAQUAT",AA1360)),"Paraquat",IF(ISNUMBER(SEARCH("CAROMAX",AA1360)),"Aromatic Solvent Mixture",IF(ISNUMBER(SEARCH("BUTIRON",AA1360)),"Tebuthiuron",IF(ISNUMBER(SEARCH("VORAZ",AA1360)),"Methomyl",IF(ISNUMBER(SEARCH("IMIDACLOPRID",AA1360)),"Imidacloprid",IF(ISNUMBER(SEARCH("2 4 D",AA1360)),"2,4-Dichlorophenoxyacetic acid",IF(ISNUMBER(SEARCH("IMIDACL",AA1360)),"Imidacloprid",IF(ISNUMBER(SEARCH("DIUREX",AA1360)),"Diuron",IF(ISNUMBER(SEARCH("RAPEL",AA1360)),"Acephate","fix it"))))))))))))))))))))</f>
        <v>Tebuthiuron</v>
      </c>
      <c r="AC1360" s="7"/>
      <c r="AD1360" s="7"/>
      <c r="AE1360" s="7">
        <v>151760</v>
      </c>
      <c r="AF1360" s="7">
        <v>151.76</v>
      </c>
      <c r="AG1360" s="7">
        <v>1045000</v>
      </c>
      <c r="AJ1360" s="10"/>
      <c r="AK1360" s="10"/>
      <c r="AL1360" s="10"/>
    </row>
    <row r="1361" spans="1:38" ht="22" customHeight="1" x14ac:dyDescent="0.3">
      <c r="A1361" s="2">
        <v>43279</v>
      </c>
      <c r="B1361" s="3" t="s">
        <v>31</v>
      </c>
      <c r="C1361" s="3" t="s">
        <v>32</v>
      </c>
      <c r="D1361" s="4" t="s">
        <v>49</v>
      </c>
      <c r="E1361" s="4" t="s">
        <v>49</v>
      </c>
      <c r="F1361" s="3" t="s">
        <v>33</v>
      </c>
      <c r="G1361" s="4" t="s">
        <v>49</v>
      </c>
      <c r="H1361" s="4" t="s">
        <v>49</v>
      </c>
      <c r="I1361" s="3" t="s">
        <v>34</v>
      </c>
      <c r="J1361" s="3" t="s">
        <v>77</v>
      </c>
      <c r="K1361" s="3" t="s">
        <v>78</v>
      </c>
      <c r="L1361" s="3" t="s">
        <v>68</v>
      </c>
      <c r="M1361" s="3" t="s">
        <v>33</v>
      </c>
      <c r="N1361" s="4" t="s">
        <v>49</v>
      </c>
      <c r="O1361" s="4" t="s">
        <v>49</v>
      </c>
      <c r="P1361" s="3" t="s">
        <v>79</v>
      </c>
      <c r="Q1361" s="3" t="s">
        <v>39</v>
      </c>
      <c r="R1361" s="3" t="s">
        <v>227</v>
      </c>
      <c r="S1361" s="3" t="s">
        <v>68</v>
      </c>
      <c r="T1361" s="3" t="s">
        <v>228</v>
      </c>
      <c r="U1361" s="3" t="s">
        <v>70</v>
      </c>
      <c r="V1361" s="3" t="s">
        <v>43</v>
      </c>
      <c r="W1361" s="3" t="s">
        <v>44</v>
      </c>
      <c r="X1361" s="3" t="s">
        <v>45</v>
      </c>
      <c r="Y1361" s="3" t="s">
        <v>46</v>
      </c>
      <c r="Z1361" s="3" t="s">
        <v>82</v>
      </c>
      <c r="AA1361" s="3" t="s">
        <v>1509</v>
      </c>
      <c r="AB1361" s="12" t="str">
        <f t="shared" si="291"/>
        <v>Methomyl</v>
      </c>
      <c r="AC1361" s="10"/>
      <c r="AD1361" s="10"/>
      <c r="AE1361" s="4">
        <v>39600</v>
      </c>
      <c r="AF1361" s="4">
        <v>39.6</v>
      </c>
      <c r="AG1361" s="4">
        <v>1342000</v>
      </c>
      <c r="AJ1361" s="7"/>
      <c r="AK1361" s="7"/>
      <c r="AL1361" s="7"/>
    </row>
    <row r="1362" spans="1:38" ht="22" customHeight="1" x14ac:dyDescent="0.3">
      <c r="A1362" s="5">
        <v>43279</v>
      </c>
      <c r="B1362" s="6" t="s">
        <v>31</v>
      </c>
      <c r="C1362" s="6" t="s">
        <v>32</v>
      </c>
      <c r="D1362" s="7" t="s">
        <v>49</v>
      </c>
      <c r="E1362" s="7" t="s">
        <v>49</v>
      </c>
      <c r="F1362" s="6" t="s">
        <v>33</v>
      </c>
      <c r="G1362" s="7" t="s">
        <v>49</v>
      </c>
      <c r="H1362" s="7" t="s">
        <v>49</v>
      </c>
      <c r="I1362" s="6" t="s">
        <v>34</v>
      </c>
      <c r="J1362" s="6" t="s">
        <v>77</v>
      </c>
      <c r="K1362" s="6" t="s">
        <v>78</v>
      </c>
      <c r="L1362" s="6" t="s">
        <v>68</v>
      </c>
      <c r="M1362" s="6" t="s">
        <v>33</v>
      </c>
      <c r="N1362" s="7" t="s">
        <v>49</v>
      </c>
      <c r="O1362" s="7" t="s">
        <v>49</v>
      </c>
      <c r="P1362" s="6" t="s">
        <v>79</v>
      </c>
      <c r="Q1362" s="6" t="s">
        <v>39</v>
      </c>
      <c r="R1362" s="6" t="s">
        <v>227</v>
      </c>
      <c r="S1362" s="6" t="s">
        <v>68</v>
      </c>
      <c r="T1362" s="6" t="s">
        <v>228</v>
      </c>
      <c r="U1362" s="6" t="s">
        <v>70</v>
      </c>
      <c r="V1362" s="6" t="s">
        <v>43</v>
      </c>
      <c r="W1362" s="6" t="s">
        <v>44</v>
      </c>
      <c r="X1362" s="6" t="s">
        <v>45</v>
      </c>
      <c r="Y1362" s="6" t="s">
        <v>46</v>
      </c>
      <c r="Z1362" s="6" t="s">
        <v>82</v>
      </c>
      <c r="AA1362" s="6" t="s">
        <v>1510</v>
      </c>
      <c r="AB1362" s="18" t="s">
        <v>3193</v>
      </c>
      <c r="AC1362" s="7"/>
      <c r="AD1362" s="7"/>
      <c r="AE1362" s="7">
        <v>144270</v>
      </c>
      <c r="AF1362" s="7">
        <v>144.27000000000001</v>
      </c>
      <c r="AG1362" s="7">
        <v>4890000</v>
      </c>
      <c r="AJ1362" s="10"/>
      <c r="AK1362" s="10"/>
      <c r="AL1362" s="10"/>
    </row>
    <row r="1363" spans="1:38" ht="22" customHeight="1" x14ac:dyDescent="0.3">
      <c r="A1363" s="2">
        <v>43278</v>
      </c>
      <c r="B1363" s="3" t="s">
        <v>50</v>
      </c>
      <c r="C1363" s="3" t="s">
        <v>84</v>
      </c>
      <c r="D1363" s="3" t="s">
        <v>85</v>
      </c>
      <c r="E1363" s="3" t="s">
        <v>44</v>
      </c>
      <c r="F1363" s="3" t="s">
        <v>33</v>
      </c>
      <c r="G1363" s="4" t="s">
        <v>49</v>
      </c>
      <c r="H1363" s="4" t="s">
        <v>49</v>
      </c>
      <c r="I1363" s="3" t="s">
        <v>86</v>
      </c>
      <c r="J1363" s="3" t="s">
        <v>878</v>
      </c>
      <c r="K1363" s="4" t="s">
        <v>49</v>
      </c>
      <c r="L1363" s="3" t="s">
        <v>61</v>
      </c>
      <c r="M1363" s="4" t="s">
        <v>49</v>
      </c>
      <c r="N1363" s="4" t="s">
        <v>49</v>
      </c>
      <c r="O1363" s="4" t="s">
        <v>49</v>
      </c>
      <c r="P1363" s="3" t="s">
        <v>879</v>
      </c>
      <c r="Q1363" s="3" t="s">
        <v>39</v>
      </c>
      <c r="R1363" s="3" t="s">
        <v>60</v>
      </c>
      <c r="S1363" s="3" t="s">
        <v>61</v>
      </c>
      <c r="T1363" s="3" t="s">
        <v>62</v>
      </c>
      <c r="U1363" s="3" t="s">
        <v>56</v>
      </c>
      <c r="V1363" s="3" t="s">
        <v>90</v>
      </c>
      <c r="W1363" s="3" t="s">
        <v>44</v>
      </c>
      <c r="X1363" s="3" t="s">
        <v>91</v>
      </c>
      <c r="Y1363" s="3" t="s">
        <v>46</v>
      </c>
      <c r="Z1363" s="3" t="s">
        <v>63</v>
      </c>
      <c r="AA1363" s="3" t="s">
        <v>1511</v>
      </c>
      <c r="AB1363" s="12" t="str">
        <f>IF(ISNUMBER(SEARCH("TRIFLUOROMETHYL",AA1306)),"2-(Trifluoromethyl)pyridine",IF(ISNUMBER(SEARCH("GALIL",AA1306)),"Imidachloprid",IF(ISNUMBER(SEARCH("SUPRATHION",AA1306)),"Methidathion",IF(ISNUMBER(SEARCH("ETHYLAN",AA1306)),"Non Ionic Surfactant",IF(ISNUMBER(SEARCH("FIPRONIL",AA1306)),"Fipronil","FIX IT")))))</f>
        <v>2-(Trifluoromethyl)pyridine</v>
      </c>
      <c r="AC1363" s="10"/>
      <c r="AD1363" s="10"/>
      <c r="AE1363" s="4">
        <v>20120</v>
      </c>
      <c r="AF1363" s="4">
        <v>20.12</v>
      </c>
      <c r="AG1363" s="4">
        <v>303000</v>
      </c>
      <c r="AJ1363" s="7"/>
      <c r="AK1363" s="7"/>
      <c r="AL1363" s="7"/>
    </row>
    <row r="1364" spans="1:38" ht="22" customHeight="1" x14ac:dyDescent="0.3">
      <c r="A1364" s="5">
        <v>43277</v>
      </c>
      <c r="B1364" s="6" t="s">
        <v>50</v>
      </c>
      <c r="C1364" s="6" t="s">
        <v>32</v>
      </c>
      <c r="D1364" s="7" t="s">
        <v>49</v>
      </c>
      <c r="E1364" s="7" t="s">
        <v>49</v>
      </c>
      <c r="F1364" s="6" t="s">
        <v>33</v>
      </c>
      <c r="G1364" s="7" t="s">
        <v>49</v>
      </c>
      <c r="H1364" s="7" t="s">
        <v>49</v>
      </c>
      <c r="I1364" s="6" t="s">
        <v>34</v>
      </c>
      <c r="J1364" s="6" t="s">
        <v>507</v>
      </c>
      <c r="K1364" s="7" t="s">
        <v>49</v>
      </c>
      <c r="L1364" s="6" t="s">
        <v>307</v>
      </c>
      <c r="M1364" s="7" t="s">
        <v>49</v>
      </c>
      <c r="N1364" s="7" t="s">
        <v>49</v>
      </c>
      <c r="O1364" s="7" t="s">
        <v>49</v>
      </c>
      <c r="P1364" s="6" t="s">
        <v>158</v>
      </c>
      <c r="Q1364" s="6" t="s">
        <v>39</v>
      </c>
      <c r="R1364" s="6" t="s">
        <v>106</v>
      </c>
      <c r="S1364" s="6" t="s">
        <v>61</v>
      </c>
      <c r="T1364" s="6" t="s">
        <v>107</v>
      </c>
      <c r="U1364" s="6" t="s">
        <v>56</v>
      </c>
      <c r="V1364" s="6" t="s">
        <v>43</v>
      </c>
      <c r="W1364" s="6" t="s">
        <v>44</v>
      </c>
      <c r="X1364" s="6" t="s">
        <v>45</v>
      </c>
      <c r="Y1364" s="6" t="s">
        <v>46</v>
      </c>
      <c r="Z1364" s="6" t="s">
        <v>159</v>
      </c>
      <c r="AA1364" s="6" t="s">
        <v>1464</v>
      </c>
      <c r="AB1364" s="12" t="str">
        <f t="shared" si="291"/>
        <v>Glyphosate</v>
      </c>
      <c r="AC1364" s="7"/>
      <c r="AD1364" s="7"/>
      <c r="AE1364" s="7">
        <v>139320.01</v>
      </c>
      <c r="AF1364" s="7">
        <v>139.32</v>
      </c>
      <c r="AG1364" s="7">
        <v>833000</v>
      </c>
      <c r="AJ1364" s="10"/>
      <c r="AK1364" s="10"/>
      <c r="AL1364" s="10"/>
    </row>
    <row r="1365" spans="1:38" ht="22" customHeight="1" x14ac:dyDescent="0.3">
      <c r="A1365" s="2">
        <v>43277</v>
      </c>
      <c r="B1365" s="3" t="s">
        <v>50</v>
      </c>
      <c r="C1365" s="3" t="s">
        <v>32</v>
      </c>
      <c r="D1365" s="4" t="s">
        <v>49</v>
      </c>
      <c r="E1365" s="4" t="s">
        <v>49</v>
      </c>
      <c r="F1365" s="3" t="s">
        <v>33</v>
      </c>
      <c r="G1365" s="4" t="s">
        <v>49</v>
      </c>
      <c r="H1365" s="4" t="s">
        <v>49</v>
      </c>
      <c r="I1365" s="3" t="s">
        <v>34</v>
      </c>
      <c r="J1365" s="3" t="s">
        <v>166</v>
      </c>
      <c r="K1365" s="4" t="s">
        <v>49</v>
      </c>
      <c r="L1365" s="3" t="s">
        <v>61</v>
      </c>
      <c r="M1365" s="4" t="s">
        <v>49</v>
      </c>
      <c r="N1365" s="4" t="s">
        <v>49</v>
      </c>
      <c r="O1365" s="4" t="s">
        <v>49</v>
      </c>
      <c r="P1365" s="3" t="s">
        <v>167</v>
      </c>
      <c r="Q1365" s="3" t="s">
        <v>39</v>
      </c>
      <c r="R1365" s="3" t="s">
        <v>168</v>
      </c>
      <c r="S1365" s="3" t="s">
        <v>61</v>
      </c>
      <c r="T1365" s="3" t="s">
        <v>169</v>
      </c>
      <c r="U1365" s="3" t="s">
        <v>56</v>
      </c>
      <c r="V1365" s="3" t="s">
        <v>43</v>
      </c>
      <c r="W1365" s="3" t="s">
        <v>44</v>
      </c>
      <c r="X1365" s="3" t="s">
        <v>45</v>
      </c>
      <c r="Y1365" s="3" t="s">
        <v>46</v>
      </c>
      <c r="Z1365" s="3" t="s">
        <v>170</v>
      </c>
      <c r="AA1365" s="3" t="s">
        <v>922</v>
      </c>
      <c r="AB1365" s="12" t="s">
        <v>3171</v>
      </c>
      <c r="AC1365" s="10"/>
      <c r="AD1365" s="10"/>
      <c r="AE1365" s="4">
        <v>20200</v>
      </c>
      <c r="AF1365" s="4">
        <v>20.2</v>
      </c>
      <c r="AG1365" s="4">
        <v>105000</v>
      </c>
      <c r="AJ1365" s="7"/>
      <c r="AK1365" s="7"/>
      <c r="AL1365" s="7"/>
    </row>
    <row r="1366" spans="1:38" ht="22" customHeight="1" x14ac:dyDescent="0.3">
      <c r="A1366" s="5">
        <v>43277</v>
      </c>
      <c r="B1366" s="6" t="s">
        <v>50</v>
      </c>
      <c r="C1366" s="6" t="s">
        <v>32</v>
      </c>
      <c r="D1366" s="7" t="s">
        <v>49</v>
      </c>
      <c r="E1366" s="7" t="s">
        <v>49</v>
      </c>
      <c r="F1366" s="6" t="s">
        <v>33</v>
      </c>
      <c r="G1366" s="7" t="s">
        <v>49</v>
      </c>
      <c r="H1366" s="7" t="s">
        <v>49</v>
      </c>
      <c r="I1366" s="6" t="s">
        <v>34</v>
      </c>
      <c r="J1366" s="6" t="s">
        <v>507</v>
      </c>
      <c r="K1366" s="7" t="s">
        <v>49</v>
      </c>
      <c r="L1366" s="6" t="s">
        <v>307</v>
      </c>
      <c r="M1366" s="7" t="s">
        <v>49</v>
      </c>
      <c r="N1366" s="7" t="s">
        <v>49</v>
      </c>
      <c r="O1366" s="7" t="s">
        <v>49</v>
      </c>
      <c r="P1366" s="6" t="s">
        <v>158</v>
      </c>
      <c r="Q1366" s="6" t="s">
        <v>39</v>
      </c>
      <c r="R1366" s="6" t="s">
        <v>106</v>
      </c>
      <c r="S1366" s="6" t="s">
        <v>61</v>
      </c>
      <c r="T1366" s="6" t="s">
        <v>107</v>
      </c>
      <c r="U1366" s="6" t="s">
        <v>56</v>
      </c>
      <c r="V1366" s="6" t="s">
        <v>43</v>
      </c>
      <c r="W1366" s="6" t="s">
        <v>44</v>
      </c>
      <c r="X1366" s="6" t="s">
        <v>45</v>
      </c>
      <c r="Y1366" s="6" t="s">
        <v>46</v>
      </c>
      <c r="Z1366" s="6" t="s">
        <v>159</v>
      </c>
      <c r="AA1366" s="6" t="s">
        <v>1512</v>
      </c>
      <c r="AB1366" s="12" t="str">
        <f t="shared" si="291"/>
        <v>Glyphosate</v>
      </c>
      <c r="AC1366" s="7"/>
      <c r="AD1366" s="7"/>
      <c r="AE1366" s="7">
        <v>139320.01</v>
      </c>
      <c r="AF1366" s="7">
        <v>139.32</v>
      </c>
      <c r="AG1366" s="7">
        <v>833000</v>
      </c>
      <c r="AJ1366" s="10"/>
      <c r="AK1366" s="10"/>
      <c r="AL1366" s="10"/>
    </row>
    <row r="1367" spans="1:38" ht="22" customHeight="1" x14ac:dyDescent="0.3">
      <c r="A1367" s="5">
        <v>43277</v>
      </c>
      <c r="B1367" s="6" t="s">
        <v>50</v>
      </c>
      <c r="C1367" s="6" t="s">
        <v>32</v>
      </c>
      <c r="D1367" s="7" t="s">
        <v>49</v>
      </c>
      <c r="E1367" s="7" t="s">
        <v>49</v>
      </c>
      <c r="F1367" s="6" t="s">
        <v>33</v>
      </c>
      <c r="G1367" s="7" t="s">
        <v>49</v>
      </c>
      <c r="H1367" s="7" t="s">
        <v>49</v>
      </c>
      <c r="I1367" s="6" t="s">
        <v>34</v>
      </c>
      <c r="J1367" s="6" t="s">
        <v>507</v>
      </c>
      <c r="K1367" s="7" t="s">
        <v>49</v>
      </c>
      <c r="L1367" s="6" t="s">
        <v>307</v>
      </c>
      <c r="M1367" s="7" t="s">
        <v>49</v>
      </c>
      <c r="N1367" s="7" t="s">
        <v>49</v>
      </c>
      <c r="O1367" s="7" t="s">
        <v>49</v>
      </c>
      <c r="P1367" s="6" t="s">
        <v>158</v>
      </c>
      <c r="Q1367" s="6" t="s">
        <v>39</v>
      </c>
      <c r="R1367" s="6" t="s">
        <v>106</v>
      </c>
      <c r="S1367" s="6" t="s">
        <v>61</v>
      </c>
      <c r="T1367" s="6" t="s">
        <v>107</v>
      </c>
      <c r="U1367" s="6" t="s">
        <v>56</v>
      </c>
      <c r="V1367" s="6" t="s">
        <v>43</v>
      </c>
      <c r="W1367" s="6" t="s">
        <v>44</v>
      </c>
      <c r="X1367" s="6" t="s">
        <v>45</v>
      </c>
      <c r="Y1367" s="6" t="s">
        <v>46</v>
      </c>
      <c r="Z1367" s="6" t="s">
        <v>159</v>
      </c>
      <c r="AA1367" s="6" t="s">
        <v>1514</v>
      </c>
      <c r="AB1367" s="12" t="str">
        <f t="shared" si="291"/>
        <v>Glyphosate</v>
      </c>
      <c r="AC1367" s="7"/>
      <c r="AD1367" s="7"/>
      <c r="AE1367" s="7">
        <v>116100</v>
      </c>
      <c r="AF1367" s="7">
        <v>116.1</v>
      </c>
      <c r="AG1367" s="7">
        <v>694000</v>
      </c>
      <c r="AJ1367" s="7"/>
      <c r="AK1367" s="7"/>
      <c r="AL1367" s="7"/>
    </row>
    <row r="1368" spans="1:38" ht="22" customHeight="1" x14ac:dyDescent="0.3">
      <c r="A1368" s="2">
        <v>43277</v>
      </c>
      <c r="B1368" s="3" t="s">
        <v>50</v>
      </c>
      <c r="C1368" s="3" t="s">
        <v>32</v>
      </c>
      <c r="D1368" s="4" t="s">
        <v>49</v>
      </c>
      <c r="E1368" s="4" t="s">
        <v>49</v>
      </c>
      <c r="F1368" s="3" t="s">
        <v>33</v>
      </c>
      <c r="G1368" s="4" t="s">
        <v>49</v>
      </c>
      <c r="H1368" s="4" t="s">
        <v>49</v>
      </c>
      <c r="I1368" s="3" t="s">
        <v>34</v>
      </c>
      <c r="J1368" s="3" t="s">
        <v>507</v>
      </c>
      <c r="K1368" s="4" t="s">
        <v>49</v>
      </c>
      <c r="L1368" s="3" t="s">
        <v>307</v>
      </c>
      <c r="M1368" s="4" t="s">
        <v>49</v>
      </c>
      <c r="N1368" s="4" t="s">
        <v>49</v>
      </c>
      <c r="O1368" s="4" t="s">
        <v>49</v>
      </c>
      <c r="P1368" s="3" t="s">
        <v>158</v>
      </c>
      <c r="Q1368" s="3" t="s">
        <v>39</v>
      </c>
      <c r="R1368" s="3" t="s">
        <v>106</v>
      </c>
      <c r="S1368" s="3" t="s">
        <v>61</v>
      </c>
      <c r="T1368" s="3" t="s">
        <v>107</v>
      </c>
      <c r="U1368" s="3" t="s">
        <v>56</v>
      </c>
      <c r="V1368" s="3" t="s">
        <v>43</v>
      </c>
      <c r="W1368" s="3" t="s">
        <v>44</v>
      </c>
      <c r="X1368" s="3" t="s">
        <v>45</v>
      </c>
      <c r="Y1368" s="3" t="s">
        <v>46</v>
      </c>
      <c r="Z1368" s="3" t="s">
        <v>159</v>
      </c>
      <c r="AA1368" s="3" t="s">
        <v>1515</v>
      </c>
      <c r="AB1368" s="12" t="str">
        <f t="shared" si="291"/>
        <v>Glyphosate</v>
      </c>
      <c r="AC1368" s="10"/>
      <c r="AD1368" s="10"/>
      <c r="AE1368" s="4">
        <v>139320.01</v>
      </c>
      <c r="AF1368" s="4">
        <v>139.32</v>
      </c>
      <c r="AG1368" s="4">
        <v>833000</v>
      </c>
      <c r="AJ1368" s="10"/>
      <c r="AK1368" s="10"/>
      <c r="AL1368" s="10"/>
    </row>
    <row r="1369" spans="1:38" ht="22" customHeight="1" x14ac:dyDescent="0.3">
      <c r="A1369" s="5">
        <v>43274</v>
      </c>
      <c r="B1369" s="6" t="s">
        <v>31</v>
      </c>
      <c r="C1369" s="6" t="s">
        <v>32</v>
      </c>
      <c r="D1369" s="7" t="s">
        <v>49</v>
      </c>
      <c r="E1369" s="7" t="s">
        <v>49</v>
      </c>
      <c r="F1369" s="6" t="s">
        <v>33</v>
      </c>
      <c r="G1369" s="7" t="s">
        <v>49</v>
      </c>
      <c r="H1369" s="7" t="s">
        <v>49</v>
      </c>
      <c r="I1369" s="6" t="s">
        <v>34</v>
      </c>
      <c r="J1369" s="6" t="s">
        <v>65</v>
      </c>
      <c r="K1369" s="7" t="s">
        <v>49</v>
      </c>
      <c r="L1369" s="7" t="s">
        <v>49</v>
      </c>
      <c r="M1369" s="6" t="s">
        <v>33</v>
      </c>
      <c r="N1369" s="7" t="s">
        <v>49</v>
      </c>
      <c r="O1369" s="7" t="s">
        <v>49</v>
      </c>
      <c r="P1369" s="6" t="s">
        <v>66</v>
      </c>
      <c r="Q1369" s="6" t="s">
        <v>39</v>
      </c>
      <c r="R1369" s="6" t="s">
        <v>227</v>
      </c>
      <c r="S1369" s="6" t="s">
        <v>68</v>
      </c>
      <c r="T1369" s="6" t="s">
        <v>228</v>
      </c>
      <c r="U1369" s="6" t="s">
        <v>70</v>
      </c>
      <c r="V1369" s="6" t="s">
        <v>43</v>
      </c>
      <c r="W1369" s="6" t="s">
        <v>44</v>
      </c>
      <c r="X1369" s="6" t="s">
        <v>45</v>
      </c>
      <c r="Y1369" s="6" t="s">
        <v>46</v>
      </c>
      <c r="Z1369" s="6" t="s">
        <v>71</v>
      </c>
      <c r="AA1369" s="6" t="s">
        <v>1516</v>
      </c>
      <c r="AB1369" s="12" t="str">
        <f t="shared" si="291"/>
        <v>Diuron</v>
      </c>
      <c r="AC1369" s="7"/>
      <c r="AD1369" s="7"/>
      <c r="AE1369" s="7">
        <v>143039.99</v>
      </c>
      <c r="AF1369" s="7">
        <v>143.04</v>
      </c>
      <c r="AG1369" s="7">
        <v>985000</v>
      </c>
      <c r="AJ1369" s="7"/>
      <c r="AK1369" s="7"/>
      <c r="AL1369" s="7"/>
    </row>
    <row r="1370" spans="1:38" ht="22" customHeight="1" x14ac:dyDescent="0.3">
      <c r="A1370" s="2">
        <v>43274</v>
      </c>
      <c r="B1370" s="3" t="s">
        <v>31</v>
      </c>
      <c r="C1370" s="3" t="s">
        <v>32</v>
      </c>
      <c r="D1370" s="4" t="s">
        <v>49</v>
      </c>
      <c r="E1370" s="4" t="s">
        <v>49</v>
      </c>
      <c r="F1370" s="3" t="s">
        <v>33</v>
      </c>
      <c r="G1370" s="4" t="s">
        <v>49</v>
      </c>
      <c r="H1370" s="4" t="s">
        <v>49</v>
      </c>
      <c r="I1370" s="3" t="s">
        <v>34</v>
      </c>
      <c r="J1370" s="3" t="s">
        <v>65</v>
      </c>
      <c r="K1370" s="4" t="s">
        <v>49</v>
      </c>
      <c r="L1370" s="4" t="s">
        <v>49</v>
      </c>
      <c r="M1370" s="3" t="s">
        <v>33</v>
      </c>
      <c r="N1370" s="4" t="s">
        <v>49</v>
      </c>
      <c r="O1370" s="4" t="s">
        <v>49</v>
      </c>
      <c r="P1370" s="3" t="s">
        <v>66</v>
      </c>
      <c r="Q1370" s="3" t="s">
        <v>39</v>
      </c>
      <c r="R1370" s="3" t="s">
        <v>227</v>
      </c>
      <c r="S1370" s="3" t="s">
        <v>68</v>
      </c>
      <c r="T1370" s="3" t="s">
        <v>228</v>
      </c>
      <c r="U1370" s="3" t="s">
        <v>70</v>
      </c>
      <c r="V1370" s="3" t="s">
        <v>43</v>
      </c>
      <c r="W1370" s="3" t="s">
        <v>44</v>
      </c>
      <c r="X1370" s="3" t="s">
        <v>45</v>
      </c>
      <c r="Y1370" s="3" t="s">
        <v>46</v>
      </c>
      <c r="Z1370" s="3" t="s">
        <v>1517</v>
      </c>
      <c r="AA1370" s="3" t="s">
        <v>1518</v>
      </c>
      <c r="AB1370" s="12" t="str">
        <f t="shared" si="291"/>
        <v>Diuron</v>
      </c>
      <c r="AC1370" s="10"/>
      <c r="AD1370" s="10"/>
      <c r="AE1370" s="4">
        <v>103778</v>
      </c>
      <c r="AF1370" s="4">
        <v>103.78</v>
      </c>
      <c r="AG1370" s="4">
        <v>522000</v>
      </c>
      <c r="AJ1370" s="10"/>
      <c r="AK1370" s="10"/>
      <c r="AL1370" s="10"/>
    </row>
    <row r="1371" spans="1:38" ht="22" customHeight="1" x14ac:dyDescent="0.3">
      <c r="A1371" s="2">
        <v>43274</v>
      </c>
      <c r="B1371" s="3" t="s">
        <v>31</v>
      </c>
      <c r="C1371" s="3" t="s">
        <v>32</v>
      </c>
      <c r="D1371" s="4" t="s">
        <v>49</v>
      </c>
      <c r="E1371" s="4" t="s">
        <v>49</v>
      </c>
      <c r="F1371" s="3" t="s">
        <v>33</v>
      </c>
      <c r="G1371" s="4" t="s">
        <v>49</v>
      </c>
      <c r="H1371" s="4" t="s">
        <v>49</v>
      </c>
      <c r="I1371" s="3" t="s">
        <v>34</v>
      </c>
      <c r="J1371" s="3" t="s">
        <v>65</v>
      </c>
      <c r="K1371" s="4" t="s">
        <v>49</v>
      </c>
      <c r="L1371" s="4" t="s">
        <v>49</v>
      </c>
      <c r="M1371" s="3" t="s">
        <v>33</v>
      </c>
      <c r="N1371" s="4" t="s">
        <v>49</v>
      </c>
      <c r="O1371" s="4" t="s">
        <v>49</v>
      </c>
      <c r="P1371" s="3" t="s">
        <v>66</v>
      </c>
      <c r="Q1371" s="3" t="s">
        <v>39</v>
      </c>
      <c r="R1371" s="3" t="s">
        <v>227</v>
      </c>
      <c r="S1371" s="3" t="s">
        <v>68</v>
      </c>
      <c r="T1371" s="3" t="s">
        <v>228</v>
      </c>
      <c r="U1371" s="3" t="s">
        <v>70</v>
      </c>
      <c r="V1371" s="3" t="s">
        <v>43</v>
      </c>
      <c r="W1371" s="3" t="s">
        <v>44</v>
      </c>
      <c r="X1371" s="3" t="s">
        <v>45</v>
      </c>
      <c r="Y1371" s="3" t="s">
        <v>46</v>
      </c>
      <c r="Z1371" s="3" t="s">
        <v>73</v>
      </c>
      <c r="AA1371" s="3" t="s">
        <v>1520</v>
      </c>
      <c r="AB1371" s="12" t="str">
        <f t="shared" si="291"/>
        <v>Clethodim</v>
      </c>
      <c r="AC1371" s="10"/>
      <c r="AD1371" s="10"/>
      <c r="AE1371" s="4">
        <v>51414</v>
      </c>
      <c r="AF1371" s="4">
        <v>51.41</v>
      </c>
      <c r="AG1371" s="4">
        <v>354000</v>
      </c>
      <c r="AJ1371" s="7"/>
      <c r="AK1371" s="7"/>
      <c r="AL1371" s="7"/>
    </row>
    <row r="1372" spans="1:38" ht="22" customHeight="1" x14ac:dyDescent="0.3">
      <c r="A1372" s="5">
        <v>43274</v>
      </c>
      <c r="B1372" s="6" t="s">
        <v>31</v>
      </c>
      <c r="C1372" s="6" t="s">
        <v>32</v>
      </c>
      <c r="D1372" s="7" t="s">
        <v>49</v>
      </c>
      <c r="E1372" s="7" t="s">
        <v>49</v>
      </c>
      <c r="F1372" s="6" t="s">
        <v>33</v>
      </c>
      <c r="G1372" s="7" t="s">
        <v>49</v>
      </c>
      <c r="H1372" s="7" t="s">
        <v>49</v>
      </c>
      <c r="I1372" s="6" t="s">
        <v>34</v>
      </c>
      <c r="J1372" s="6" t="s">
        <v>65</v>
      </c>
      <c r="K1372" s="7" t="s">
        <v>49</v>
      </c>
      <c r="L1372" s="7" t="s">
        <v>49</v>
      </c>
      <c r="M1372" s="6" t="s">
        <v>33</v>
      </c>
      <c r="N1372" s="7" t="s">
        <v>49</v>
      </c>
      <c r="O1372" s="7" t="s">
        <v>49</v>
      </c>
      <c r="P1372" s="6" t="s">
        <v>66</v>
      </c>
      <c r="Q1372" s="6" t="s">
        <v>39</v>
      </c>
      <c r="R1372" s="6" t="s">
        <v>227</v>
      </c>
      <c r="S1372" s="6" t="s">
        <v>68</v>
      </c>
      <c r="T1372" s="6" t="s">
        <v>228</v>
      </c>
      <c r="U1372" s="6" t="s">
        <v>70</v>
      </c>
      <c r="V1372" s="6" t="s">
        <v>43</v>
      </c>
      <c r="W1372" s="6" t="s">
        <v>44</v>
      </c>
      <c r="X1372" s="6" t="s">
        <v>45</v>
      </c>
      <c r="Y1372" s="6" t="s">
        <v>46</v>
      </c>
      <c r="Z1372" s="6" t="s">
        <v>73</v>
      </c>
      <c r="AA1372" s="6" t="s">
        <v>1521</v>
      </c>
      <c r="AB1372" s="12" t="str">
        <f t="shared" si="291"/>
        <v>Clethodim</v>
      </c>
      <c r="AC1372" s="7"/>
      <c r="AD1372" s="7"/>
      <c r="AE1372" s="7">
        <v>119966</v>
      </c>
      <c r="AF1372" s="7">
        <v>119.97</v>
      </c>
      <c r="AG1372" s="7">
        <v>826000</v>
      </c>
      <c r="AJ1372" s="10"/>
      <c r="AK1372" s="10"/>
      <c r="AL1372" s="10"/>
    </row>
    <row r="1373" spans="1:38" ht="22" customHeight="1" x14ac:dyDescent="0.3">
      <c r="A1373" s="2">
        <v>43274</v>
      </c>
      <c r="B1373" s="3" t="s">
        <v>31</v>
      </c>
      <c r="C1373" s="3" t="s">
        <v>32</v>
      </c>
      <c r="D1373" s="4" t="s">
        <v>49</v>
      </c>
      <c r="E1373" s="4" t="s">
        <v>49</v>
      </c>
      <c r="F1373" s="3" t="s">
        <v>33</v>
      </c>
      <c r="G1373" s="4" t="s">
        <v>49</v>
      </c>
      <c r="H1373" s="4" t="s">
        <v>49</v>
      </c>
      <c r="I1373" s="3" t="s">
        <v>34</v>
      </c>
      <c r="J1373" s="3" t="s">
        <v>65</v>
      </c>
      <c r="K1373" s="4" t="s">
        <v>49</v>
      </c>
      <c r="L1373" s="4" t="s">
        <v>49</v>
      </c>
      <c r="M1373" s="3" t="s">
        <v>33</v>
      </c>
      <c r="N1373" s="4" t="s">
        <v>49</v>
      </c>
      <c r="O1373" s="4" t="s">
        <v>49</v>
      </c>
      <c r="P1373" s="3" t="s">
        <v>66</v>
      </c>
      <c r="Q1373" s="3" t="s">
        <v>39</v>
      </c>
      <c r="R1373" s="3" t="s">
        <v>227</v>
      </c>
      <c r="S1373" s="3" t="s">
        <v>68</v>
      </c>
      <c r="T1373" s="3" t="s">
        <v>228</v>
      </c>
      <c r="U1373" s="3" t="s">
        <v>70</v>
      </c>
      <c r="V1373" s="3" t="s">
        <v>43</v>
      </c>
      <c r="W1373" s="3" t="s">
        <v>44</v>
      </c>
      <c r="X1373" s="3" t="s">
        <v>45</v>
      </c>
      <c r="Y1373" s="3" t="s">
        <v>46</v>
      </c>
      <c r="Z1373" s="3" t="s">
        <v>73</v>
      </c>
      <c r="AA1373" s="3" t="s">
        <v>1522</v>
      </c>
      <c r="AB1373" s="12" t="str">
        <f t="shared" si="291"/>
        <v>Clethodim</v>
      </c>
      <c r="AC1373" s="10"/>
      <c r="AD1373" s="10"/>
      <c r="AE1373" s="4">
        <v>119966</v>
      </c>
      <c r="AF1373" s="4">
        <v>119.97</v>
      </c>
      <c r="AG1373" s="4">
        <v>826000</v>
      </c>
      <c r="AJ1373" s="7"/>
      <c r="AK1373" s="7"/>
      <c r="AL1373" s="7"/>
    </row>
    <row r="1374" spans="1:38" ht="22" customHeight="1" x14ac:dyDescent="0.3">
      <c r="A1374" s="5">
        <v>43274</v>
      </c>
      <c r="B1374" s="6" t="s">
        <v>31</v>
      </c>
      <c r="C1374" s="6" t="s">
        <v>32</v>
      </c>
      <c r="D1374" s="7" t="s">
        <v>49</v>
      </c>
      <c r="E1374" s="7" t="s">
        <v>49</v>
      </c>
      <c r="F1374" s="6" t="s">
        <v>33</v>
      </c>
      <c r="G1374" s="7" t="s">
        <v>49</v>
      </c>
      <c r="H1374" s="7" t="s">
        <v>49</v>
      </c>
      <c r="I1374" s="6" t="s">
        <v>34</v>
      </c>
      <c r="J1374" s="6" t="s">
        <v>65</v>
      </c>
      <c r="K1374" s="7" t="s">
        <v>49</v>
      </c>
      <c r="L1374" s="7" t="s">
        <v>49</v>
      </c>
      <c r="M1374" s="6" t="s">
        <v>33</v>
      </c>
      <c r="N1374" s="7" t="s">
        <v>49</v>
      </c>
      <c r="O1374" s="7" t="s">
        <v>49</v>
      </c>
      <c r="P1374" s="6" t="s">
        <v>66</v>
      </c>
      <c r="Q1374" s="6" t="s">
        <v>39</v>
      </c>
      <c r="R1374" s="6" t="s">
        <v>227</v>
      </c>
      <c r="S1374" s="6" t="s">
        <v>68</v>
      </c>
      <c r="T1374" s="6" t="s">
        <v>228</v>
      </c>
      <c r="U1374" s="6" t="s">
        <v>70</v>
      </c>
      <c r="V1374" s="6" t="s">
        <v>43</v>
      </c>
      <c r="W1374" s="6" t="s">
        <v>44</v>
      </c>
      <c r="X1374" s="6" t="s">
        <v>45</v>
      </c>
      <c r="Y1374" s="6" t="s">
        <v>46</v>
      </c>
      <c r="Z1374" s="6" t="s">
        <v>71</v>
      </c>
      <c r="AA1374" s="6" t="s">
        <v>1523</v>
      </c>
      <c r="AB1374" s="12" t="str">
        <f t="shared" si="291"/>
        <v>Diuron</v>
      </c>
      <c r="AC1374" s="7"/>
      <c r="AD1374" s="7"/>
      <c r="AE1374" s="7">
        <v>119200</v>
      </c>
      <c r="AF1374" s="7">
        <v>119.2</v>
      </c>
      <c r="AG1374" s="7">
        <v>821000</v>
      </c>
      <c r="AJ1374" s="10"/>
      <c r="AK1374" s="10"/>
      <c r="AL1374" s="10"/>
    </row>
    <row r="1375" spans="1:38" ht="22" customHeight="1" x14ac:dyDescent="0.3">
      <c r="A1375" s="2">
        <v>43274</v>
      </c>
      <c r="B1375" s="3" t="s">
        <v>212</v>
      </c>
      <c r="C1375" s="3" t="s">
        <v>624</v>
      </c>
      <c r="D1375" s="4" t="s">
        <v>49</v>
      </c>
      <c r="E1375" s="3" t="s">
        <v>44</v>
      </c>
      <c r="F1375" s="3" t="s">
        <v>33</v>
      </c>
      <c r="G1375" s="4" t="s">
        <v>49</v>
      </c>
      <c r="H1375" s="4" t="s">
        <v>49</v>
      </c>
      <c r="I1375" s="3" t="s">
        <v>625</v>
      </c>
      <c r="J1375" s="3" t="s">
        <v>77</v>
      </c>
      <c r="K1375" s="3" t="s">
        <v>78</v>
      </c>
      <c r="L1375" s="3" t="s">
        <v>68</v>
      </c>
      <c r="M1375" s="3" t="s">
        <v>33</v>
      </c>
      <c r="N1375" s="4" t="s">
        <v>49</v>
      </c>
      <c r="O1375" s="4" t="s">
        <v>49</v>
      </c>
      <c r="P1375" s="3" t="s">
        <v>79</v>
      </c>
      <c r="Q1375" s="3" t="s">
        <v>586</v>
      </c>
      <c r="R1375" s="3" t="s">
        <v>227</v>
      </c>
      <c r="S1375" s="3" t="s">
        <v>68</v>
      </c>
      <c r="T1375" s="3" t="s">
        <v>228</v>
      </c>
      <c r="U1375" s="3" t="s">
        <v>70</v>
      </c>
      <c r="V1375" s="3" t="s">
        <v>43</v>
      </c>
      <c r="W1375" s="3" t="s">
        <v>44</v>
      </c>
      <c r="X1375" s="3" t="s">
        <v>45</v>
      </c>
      <c r="Y1375" s="3" t="s">
        <v>46</v>
      </c>
      <c r="Z1375" s="3" t="s">
        <v>82</v>
      </c>
      <c r="AA1375" s="3" t="s">
        <v>1484</v>
      </c>
      <c r="AB1375" s="18" t="s">
        <v>3193</v>
      </c>
      <c r="AC1375" s="10"/>
      <c r="AD1375" s="10"/>
      <c r="AE1375" s="4">
        <v>44100</v>
      </c>
      <c r="AF1375" s="4">
        <v>44.1</v>
      </c>
      <c r="AG1375" s="4">
        <v>1495000</v>
      </c>
      <c r="AJ1375" s="7"/>
      <c r="AK1375" s="7"/>
      <c r="AL1375" s="7"/>
    </row>
    <row r="1376" spans="1:38" ht="22" customHeight="1" x14ac:dyDescent="0.3">
      <c r="A1376" s="5">
        <v>43274</v>
      </c>
      <c r="B1376" s="6" t="s">
        <v>50</v>
      </c>
      <c r="C1376" s="6" t="s">
        <v>32</v>
      </c>
      <c r="D1376" s="7" t="s">
        <v>49</v>
      </c>
      <c r="E1376" s="7" t="s">
        <v>49</v>
      </c>
      <c r="F1376" s="6" t="s">
        <v>33</v>
      </c>
      <c r="G1376" s="7" t="s">
        <v>49</v>
      </c>
      <c r="H1376" s="7" t="s">
        <v>49</v>
      </c>
      <c r="I1376" s="6" t="s">
        <v>34</v>
      </c>
      <c r="J1376" s="6" t="s">
        <v>628</v>
      </c>
      <c r="K1376" s="6" t="s">
        <v>514</v>
      </c>
      <c r="L1376" s="6" t="s">
        <v>113</v>
      </c>
      <c r="M1376" s="7" t="s">
        <v>49</v>
      </c>
      <c r="N1376" s="7" t="s">
        <v>49</v>
      </c>
      <c r="O1376" s="7" t="s">
        <v>49</v>
      </c>
      <c r="P1376" s="6" t="s">
        <v>629</v>
      </c>
      <c r="Q1376" s="6" t="s">
        <v>39</v>
      </c>
      <c r="R1376" s="6" t="s">
        <v>115</v>
      </c>
      <c r="S1376" s="6" t="s">
        <v>113</v>
      </c>
      <c r="T1376" s="6" t="s">
        <v>116</v>
      </c>
      <c r="U1376" s="6" t="s">
        <v>117</v>
      </c>
      <c r="V1376" s="6" t="s">
        <v>43</v>
      </c>
      <c r="W1376" s="6" t="s">
        <v>44</v>
      </c>
      <c r="X1376" s="6" t="s">
        <v>45</v>
      </c>
      <c r="Y1376" s="6" t="s">
        <v>46</v>
      </c>
      <c r="Z1376" s="6" t="s">
        <v>339</v>
      </c>
      <c r="AA1376" s="6" t="s">
        <v>1524</v>
      </c>
      <c r="AB1376" s="12" t="str">
        <f>IF(ISNUMBER(SEARCH("TRIFLUOROMETHYL",AA1321)),"2-(Trifluoromethyl)pyridine",IF(ISNUMBER(SEARCH("GALIL",AA1321)),"Imidachloprid",IF(ISNUMBER(SEARCH("SUPRATHION",AA1321)),"Methidathion",IF(ISNUMBER(SEARCH("ETHYLAN",AA1321)),"Non Ionic Surfactant",IF(ISNUMBER(SEARCH("FIPRONIL",AA1321)),"Fipronil","FIX IT")))))</f>
        <v>Fipronil</v>
      </c>
      <c r="AC1376" s="7"/>
      <c r="AD1376" s="7"/>
      <c r="AE1376" s="7">
        <v>57132</v>
      </c>
      <c r="AF1376" s="7">
        <v>57.13</v>
      </c>
      <c r="AG1376" s="7">
        <v>137000</v>
      </c>
      <c r="AJ1376" s="10"/>
      <c r="AK1376" s="10"/>
      <c r="AL1376" s="10"/>
    </row>
    <row r="1377" spans="1:38" ht="22" customHeight="1" x14ac:dyDescent="0.3">
      <c r="A1377" s="2">
        <v>43274</v>
      </c>
      <c r="B1377" s="3" t="s">
        <v>31</v>
      </c>
      <c r="C1377" s="3" t="s">
        <v>32</v>
      </c>
      <c r="D1377" s="4" t="s">
        <v>49</v>
      </c>
      <c r="E1377" s="4" t="s">
        <v>49</v>
      </c>
      <c r="F1377" s="3" t="s">
        <v>33</v>
      </c>
      <c r="G1377" s="4" t="s">
        <v>49</v>
      </c>
      <c r="H1377" s="4" t="s">
        <v>49</v>
      </c>
      <c r="I1377" s="3" t="s">
        <v>34</v>
      </c>
      <c r="J1377" s="3" t="s">
        <v>65</v>
      </c>
      <c r="K1377" s="4" t="s">
        <v>49</v>
      </c>
      <c r="L1377" s="4" t="s">
        <v>49</v>
      </c>
      <c r="M1377" s="3" t="s">
        <v>33</v>
      </c>
      <c r="N1377" s="4" t="s">
        <v>49</v>
      </c>
      <c r="O1377" s="4" t="s">
        <v>49</v>
      </c>
      <c r="P1377" s="3" t="s">
        <v>66</v>
      </c>
      <c r="Q1377" s="3" t="s">
        <v>39</v>
      </c>
      <c r="R1377" s="3" t="s">
        <v>227</v>
      </c>
      <c r="S1377" s="3" t="s">
        <v>68</v>
      </c>
      <c r="T1377" s="3" t="s">
        <v>228</v>
      </c>
      <c r="U1377" s="3" t="s">
        <v>70</v>
      </c>
      <c r="V1377" s="3" t="s">
        <v>43</v>
      </c>
      <c r="W1377" s="3" t="s">
        <v>44</v>
      </c>
      <c r="X1377" s="3" t="s">
        <v>45</v>
      </c>
      <c r="Y1377" s="3" t="s">
        <v>46</v>
      </c>
      <c r="Z1377" s="3" t="s">
        <v>73</v>
      </c>
      <c r="AA1377" s="3" t="s">
        <v>1525</v>
      </c>
      <c r="AB1377" s="12" t="str">
        <f t="shared" ref="AB1377:AB1417" si="292">IF(ISNUMBER(SEARCH("CARBENDAZIM",AA1377)),"Carbendazim",IF(ISNUMBER(SEARCH("4-D",AA1377)),"2,4-Dichlorophenoxyacetic acid",IF(ISNUMBER(SEARCH("RIDOVER",AA1377)),"Glyphosate",IF(ISNUMBER(SEARCH("POQUER",AA1377)),"Clethodim",IF(ISNUMBER(SEARCH("LITER",AA1377)),"Imidacloprid",IF(ISNUMBER(SEARCH("PYRINEX",AA1377)),"Chlorpyrifos",IF(ISNUMBER(SEARCH("ORBIT",AA1377)),"Omethoate",IF(ISNUMBER(SEARCH("HEXARON",AA1377)),"Diuron",IF(ISNUMBER(SEARCH("ISOPROPYLAMINE",AA1377)),"Isopropylamine",IF(ISNUMBER(SEARCH("GLYPHOSATE",AA1377)),"Glyphosate",IF(ISNUMBER(SEARCH("MANCOZEB",AA1377)),"Mancozeb Indofil",IF(ISNUMBER(SEARCH("PARAQUAT",AA1377)),"Paraquat",IF(ISNUMBER(SEARCH("CAROMAX",AA1377)),"Aromatic Solvent Mixture",IF(ISNUMBER(SEARCH("BUTIRON",AA1377)),"Tebuthiuron",IF(ISNUMBER(SEARCH("VORAZ",AA1377)),"Methomyl",IF(ISNUMBER(SEARCH("IMIDACLOPRID",AA1377)),"Imidacloprid",IF(ISNUMBER(SEARCH("2 4 D",AA1377)),"2,4-Dichlorophenoxyacetic acid",IF(ISNUMBER(SEARCH("IMIDACL",AA1377)),"Imidacloprid",IF(ISNUMBER(SEARCH("DIUREX",AA1377)),"Diuron",IF(ISNUMBER(SEARCH("RAPEL",AA1377)),"Acephate","fix it"))))))))))))))))))))</f>
        <v>Clethodim</v>
      </c>
      <c r="AC1377" s="10"/>
      <c r="AD1377" s="10"/>
      <c r="AE1377" s="4">
        <v>119966</v>
      </c>
      <c r="AF1377" s="4">
        <v>119.97</v>
      </c>
      <c r="AG1377" s="4">
        <v>826000</v>
      </c>
      <c r="AJ1377" s="7"/>
      <c r="AK1377" s="7"/>
      <c r="AL1377" s="7"/>
    </row>
    <row r="1378" spans="1:38" ht="22" customHeight="1" x14ac:dyDescent="0.3">
      <c r="A1378" s="5">
        <v>43269</v>
      </c>
      <c r="B1378" s="6" t="s">
        <v>50</v>
      </c>
      <c r="C1378" s="6" t="s">
        <v>32</v>
      </c>
      <c r="D1378" s="7" t="s">
        <v>49</v>
      </c>
      <c r="E1378" s="7" t="s">
        <v>49</v>
      </c>
      <c r="F1378" s="6" t="s">
        <v>33</v>
      </c>
      <c r="G1378" s="7" t="s">
        <v>49</v>
      </c>
      <c r="H1378" s="7" t="s">
        <v>49</v>
      </c>
      <c r="I1378" s="6" t="s">
        <v>34</v>
      </c>
      <c r="J1378" s="6" t="s">
        <v>183</v>
      </c>
      <c r="K1378" s="7" t="s">
        <v>49</v>
      </c>
      <c r="L1378" s="7" t="s">
        <v>49</v>
      </c>
      <c r="M1378" s="7" t="s">
        <v>49</v>
      </c>
      <c r="N1378" s="7" t="s">
        <v>49</v>
      </c>
      <c r="O1378" s="7" t="s">
        <v>49</v>
      </c>
      <c r="P1378" s="6" t="s">
        <v>865</v>
      </c>
      <c r="Q1378" s="6" t="s">
        <v>39</v>
      </c>
      <c r="R1378" s="6" t="s">
        <v>186</v>
      </c>
      <c r="S1378" s="6" t="s">
        <v>187</v>
      </c>
      <c r="T1378" s="6" t="s">
        <v>188</v>
      </c>
      <c r="U1378" s="6" t="s">
        <v>42</v>
      </c>
      <c r="V1378" s="6" t="s">
        <v>43</v>
      </c>
      <c r="W1378" s="6" t="s">
        <v>44</v>
      </c>
      <c r="X1378" s="6" t="s">
        <v>45</v>
      </c>
      <c r="Y1378" s="6" t="s">
        <v>46</v>
      </c>
      <c r="Z1378" s="6" t="s">
        <v>1526</v>
      </c>
      <c r="AA1378" s="6" t="s">
        <v>1527</v>
      </c>
      <c r="AB1378" s="12" t="str">
        <f t="shared" si="292"/>
        <v>Isopropylamine</v>
      </c>
      <c r="AC1378" s="7"/>
      <c r="AD1378" s="7"/>
      <c r="AE1378" s="7">
        <v>151240.01</v>
      </c>
      <c r="AF1378" s="7">
        <v>151.24</v>
      </c>
      <c r="AG1378" s="7">
        <v>457000</v>
      </c>
      <c r="AJ1378" s="10"/>
      <c r="AK1378" s="10"/>
      <c r="AL1378" s="10"/>
    </row>
    <row r="1379" spans="1:38" ht="22" customHeight="1" x14ac:dyDescent="0.3">
      <c r="A1379" s="2">
        <v>43269</v>
      </c>
      <c r="B1379" s="3" t="s">
        <v>50</v>
      </c>
      <c r="C1379" s="3" t="s">
        <v>32</v>
      </c>
      <c r="D1379" s="4" t="s">
        <v>49</v>
      </c>
      <c r="E1379" s="4" t="s">
        <v>49</v>
      </c>
      <c r="F1379" s="3" t="s">
        <v>33</v>
      </c>
      <c r="G1379" s="4" t="s">
        <v>49</v>
      </c>
      <c r="H1379" s="4" t="s">
        <v>49</v>
      </c>
      <c r="I1379" s="3" t="s">
        <v>34</v>
      </c>
      <c r="J1379" s="3" t="s">
        <v>173</v>
      </c>
      <c r="K1379" s="3" t="s">
        <v>174</v>
      </c>
      <c r="L1379" s="3" t="s">
        <v>97</v>
      </c>
      <c r="M1379" s="4" t="s">
        <v>49</v>
      </c>
      <c r="N1379" s="4" t="s">
        <v>49</v>
      </c>
      <c r="O1379" s="4" t="s">
        <v>49</v>
      </c>
      <c r="P1379" s="3" t="s">
        <v>760</v>
      </c>
      <c r="Q1379" s="3" t="s">
        <v>39</v>
      </c>
      <c r="R1379" s="3" t="s">
        <v>176</v>
      </c>
      <c r="S1379" s="3" t="s">
        <v>97</v>
      </c>
      <c r="T1379" s="3" t="s">
        <v>177</v>
      </c>
      <c r="U1379" s="3" t="s">
        <v>178</v>
      </c>
      <c r="V1379" s="3" t="s">
        <v>43</v>
      </c>
      <c r="W1379" s="3" t="s">
        <v>44</v>
      </c>
      <c r="X1379" s="3" t="s">
        <v>45</v>
      </c>
      <c r="Y1379" s="3" t="s">
        <v>46</v>
      </c>
      <c r="Z1379" s="3" t="s">
        <v>179</v>
      </c>
      <c r="AA1379" s="3" t="s">
        <v>1528</v>
      </c>
      <c r="AB1379" s="12" t="str">
        <f>IF(ISNUMBER(SEARCH("DMS",AA1379)),"Dimethyl Sulfate",IF(ISNUMBER(SEARCH("2,4-XILIDIN",AA1379)),"2,4-Xylidine",IF(ISNUMBER(SEARCH("GALIGAN",AA1379)),"Oxyfluorfen",IF(ISNUMBER(SEARCH("DIMETHYLAMINE",AA1379)),"Dimethylamine",IF(ISNUMBER(SEARCH("ORTHOFORMATE",AA1379)),"Trimethyl orthoformate",IF(ISNUMBER(SEARCH("NOVALURON",AA1379)),"Novaluron",IF(ISNUMBER(SEARCH("DIMETHYL SULPHATE",AA1379)),"Dimethyl Sulphate",IF(ISNUMBER(SEARCH("ALTAPYNE",AA1379)),"Acid Based Co-Emulsifier",IF(ISNUMBER(SEARCH("METHANESULFONYL",AA1379)),"Methanesulfonyl chloride",IF(ISNUMBER(SEARCH("METHYL FORMATE",AA1379)),"Methanoate",IF(ISNUMBER(SEARCH("FLUEN",AA1379)),"Fluensulfone","FIX IT")))))))))))</f>
        <v>Acid Based Co-Emulsifier</v>
      </c>
      <c r="AC1379" s="10"/>
      <c r="AD1379" s="10"/>
      <c r="AE1379" s="4">
        <v>17375</v>
      </c>
      <c r="AF1379" s="4">
        <v>17.38</v>
      </c>
      <c r="AG1379" s="4">
        <v>9000</v>
      </c>
      <c r="AJ1379" s="7"/>
      <c r="AK1379" s="7"/>
      <c r="AL1379" s="7"/>
    </row>
    <row r="1380" spans="1:38" ht="22" customHeight="1" x14ac:dyDescent="0.3">
      <c r="A1380" s="5">
        <v>43267</v>
      </c>
      <c r="B1380" s="6" t="s">
        <v>50</v>
      </c>
      <c r="C1380" s="6" t="s">
        <v>32</v>
      </c>
      <c r="D1380" s="7" t="s">
        <v>49</v>
      </c>
      <c r="E1380" s="7" t="s">
        <v>49</v>
      </c>
      <c r="F1380" s="6" t="s">
        <v>33</v>
      </c>
      <c r="G1380" s="7" t="s">
        <v>49</v>
      </c>
      <c r="H1380" s="7" t="s">
        <v>49</v>
      </c>
      <c r="I1380" s="6" t="s">
        <v>34</v>
      </c>
      <c r="J1380" s="6" t="s">
        <v>507</v>
      </c>
      <c r="K1380" s="7" t="s">
        <v>49</v>
      </c>
      <c r="L1380" s="6" t="s">
        <v>307</v>
      </c>
      <c r="M1380" s="7" t="s">
        <v>49</v>
      </c>
      <c r="N1380" s="7" t="s">
        <v>49</v>
      </c>
      <c r="O1380" s="7" t="s">
        <v>49</v>
      </c>
      <c r="P1380" s="6" t="s">
        <v>158</v>
      </c>
      <c r="Q1380" s="6" t="s">
        <v>39</v>
      </c>
      <c r="R1380" s="6" t="s">
        <v>106</v>
      </c>
      <c r="S1380" s="6" t="s">
        <v>61</v>
      </c>
      <c r="T1380" s="6" t="s">
        <v>107</v>
      </c>
      <c r="U1380" s="6" t="s">
        <v>56</v>
      </c>
      <c r="V1380" s="6" t="s">
        <v>43</v>
      </c>
      <c r="W1380" s="6" t="s">
        <v>44</v>
      </c>
      <c r="X1380" s="6" t="s">
        <v>45</v>
      </c>
      <c r="Y1380" s="6" t="s">
        <v>46</v>
      </c>
      <c r="Z1380" s="6" t="s">
        <v>159</v>
      </c>
      <c r="AA1380" s="6" t="s">
        <v>1529</v>
      </c>
      <c r="AB1380" s="12" t="str">
        <f t="shared" si="292"/>
        <v>Glyphosate</v>
      </c>
      <c r="AC1380" s="7"/>
      <c r="AD1380" s="7"/>
      <c r="AE1380" s="7">
        <v>139320.01</v>
      </c>
      <c r="AF1380" s="7">
        <v>139.32</v>
      </c>
      <c r="AG1380" s="7">
        <v>833000</v>
      </c>
      <c r="AJ1380" s="10"/>
      <c r="AK1380" s="10"/>
      <c r="AL1380" s="10"/>
    </row>
    <row r="1381" spans="1:38" ht="22" customHeight="1" x14ac:dyDescent="0.3">
      <c r="A1381" s="2">
        <v>43267</v>
      </c>
      <c r="B1381" s="3" t="s">
        <v>50</v>
      </c>
      <c r="C1381" s="3" t="s">
        <v>32</v>
      </c>
      <c r="D1381" s="4" t="s">
        <v>49</v>
      </c>
      <c r="E1381" s="4" t="s">
        <v>49</v>
      </c>
      <c r="F1381" s="3" t="s">
        <v>33</v>
      </c>
      <c r="G1381" s="4" t="s">
        <v>49</v>
      </c>
      <c r="H1381" s="4" t="s">
        <v>49</v>
      </c>
      <c r="I1381" s="3" t="s">
        <v>34</v>
      </c>
      <c r="J1381" s="3" t="s">
        <v>507</v>
      </c>
      <c r="K1381" s="4" t="s">
        <v>49</v>
      </c>
      <c r="L1381" s="3" t="s">
        <v>307</v>
      </c>
      <c r="M1381" s="4" t="s">
        <v>49</v>
      </c>
      <c r="N1381" s="4" t="s">
        <v>49</v>
      </c>
      <c r="O1381" s="4" t="s">
        <v>49</v>
      </c>
      <c r="P1381" s="3" t="s">
        <v>158</v>
      </c>
      <c r="Q1381" s="3" t="s">
        <v>39</v>
      </c>
      <c r="R1381" s="3" t="s">
        <v>106</v>
      </c>
      <c r="S1381" s="3" t="s">
        <v>61</v>
      </c>
      <c r="T1381" s="3" t="s">
        <v>107</v>
      </c>
      <c r="U1381" s="3" t="s">
        <v>56</v>
      </c>
      <c r="V1381" s="3" t="s">
        <v>43</v>
      </c>
      <c r="W1381" s="3" t="s">
        <v>44</v>
      </c>
      <c r="X1381" s="3" t="s">
        <v>45</v>
      </c>
      <c r="Y1381" s="3" t="s">
        <v>46</v>
      </c>
      <c r="Z1381" s="3" t="s">
        <v>159</v>
      </c>
      <c r="AA1381" s="3" t="s">
        <v>1529</v>
      </c>
      <c r="AB1381" s="12" t="str">
        <f t="shared" si="292"/>
        <v>Glyphosate</v>
      </c>
      <c r="AC1381" s="10"/>
      <c r="AD1381" s="10"/>
      <c r="AE1381" s="4">
        <v>139320.01</v>
      </c>
      <c r="AF1381" s="4">
        <v>139.32</v>
      </c>
      <c r="AG1381" s="4">
        <v>833000</v>
      </c>
      <c r="AJ1381" s="7"/>
      <c r="AK1381" s="7"/>
      <c r="AL1381" s="7"/>
    </row>
    <row r="1382" spans="1:38" ht="22" customHeight="1" x14ac:dyDescent="0.3">
      <c r="A1382" s="5">
        <v>43267</v>
      </c>
      <c r="B1382" s="6" t="s">
        <v>50</v>
      </c>
      <c r="C1382" s="6" t="s">
        <v>32</v>
      </c>
      <c r="D1382" s="7" t="s">
        <v>49</v>
      </c>
      <c r="E1382" s="7" t="s">
        <v>49</v>
      </c>
      <c r="F1382" s="6" t="s">
        <v>33</v>
      </c>
      <c r="G1382" s="7" t="s">
        <v>49</v>
      </c>
      <c r="H1382" s="7" t="s">
        <v>49</v>
      </c>
      <c r="I1382" s="6" t="s">
        <v>34</v>
      </c>
      <c r="J1382" s="6" t="s">
        <v>507</v>
      </c>
      <c r="K1382" s="7" t="s">
        <v>49</v>
      </c>
      <c r="L1382" s="6" t="s">
        <v>307</v>
      </c>
      <c r="M1382" s="7" t="s">
        <v>49</v>
      </c>
      <c r="N1382" s="7" t="s">
        <v>49</v>
      </c>
      <c r="O1382" s="7" t="s">
        <v>49</v>
      </c>
      <c r="P1382" s="6" t="s">
        <v>158</v>
      </c>
      <c r="Q1382" s="6" t="s">
        <v>39</v>
      </c>
      <c r="R1382" s="6" t="s">
        <v>106</v>
      </c>
      <c r="S1382" s="6" t="s">
        <v>61</v>
      </c>
      <c r="T1382" s="6" t="s">
        <v>107</v>
      </c>
      <c r="U1382" s="6" t="s">
        <v>56</v>
      </c>
      <c r="V1382" s="6" t="s">
        <v>43</v>
      </c>
      <c r="W1382" s="6" t="s">
        <v>44</v>
      </c>
      <c r="X1382" s="6" t="s">
        <v>45</v>
      </c>
      <c r="Y1382" s="6" t="s">
        <v>46</v>
      </c>
      <c r="Z1382" s="6" t="s">
        <v>159</v>
      </c>
      <c r="AA1382" s="6" t="s">
        <v>1530</v>
      </c>
      <c r="AB1382" s="12" t="str">
        <f t="shared" si="292"/>
        <v>Glyphosate</v>
      </c>
      <c r="AC1382" s="7"/>
      <c r="AD1382" s="7"/>
      <c r="AE1382" s="7">
        <v>139320.01</v>
      </c>
      <c r="AF1382" s="7">
        <v>139.32</v>
      </c>
      <c r="AG1382" s="7">
        <v>833000</v>
      </c>
      <c r="AJ1382" s="10"/>
      <c r="AK1382" s="10"/>
      <c r="AL1382" s="10"/>
    </row>
    <row r="1383" spans="1:38" ht="22" customHeight="1" x14ac:dyDescent="0.3">
      <c r="A1383" s="2">
        <v>43267</v>
      </c>
      <c r="B1383" s="3" t="s">
        <v>50</v>
      </c>
      <c r="C1383" s="3" t="s">
        <v>84</v>
      </c>
      <c r="D1383" s="3" t="s">
        <v>85</v>
      </c>
      <c r="E1383" s="3" t="s">
        <v>44</v>
      </c>
      <c r="F1383" s="3" t="s">
        <v>33</v>
      </c>
      <c r="G1383" s="4" t="s">
        <v>49</v>
      </c>
      <c r="H1383" s="4" t="s">
        <v>49</v>
      </c>
      <c r="I1383" s="3" t="s">
        <v>86</v>
      </c>
      <c r="J1383" s="3" t="s">
        <v>769</v>
      </c>
      <c r="K1383" s="4" t="s">
        <v>49</v>
      </c>
      <c r="L1383" s="3" t="s">
        <v>61</v>
      </c>
      <c r="M1383" s="3" t="s">
        <v>770</v>
      </c>
      <c r="N1383" s="4">
        <v>2539385563.1900001</v>
      </c>
      <c r="O1383" s="4" t="s">
        <v>49</v>
      </c>
      <c r="P1383" s="3" t="s">
        <v>771</v>
      </c>
      <c r="Q1383" s="3" t="s">
        <v>39</v>
      </c>
      <c r="R1383" s="3" t="s">
        <v>60</v>
      </c>
      <c r="S1383" s="3" t="s">
        <v>61</v>
      </c>
      <c r="T1383" s="3" t="s">
        <v>62</v>
      </c>
      <c r="U1383" s="3" t="s">
        <v>56</v>
      </c>
      <c r="V1383" s="3" t="s">
        <v>90</v>
      </c>
      <c r="W1383" s="3" t="s">
        <v>44</v>
      </c>
      <c r="X1383" s="3" t="s">
        <v>91</v>
      </c>
      <c r="Y1383" s="3" t="s">
        <v>46</v>
      </c>
      <c r="Z1383" s="3" t="s">
        <v>92</v>
      </c>
      <c r="AA1383" s="3" t="s">
        <v>1531</v>
      </c>
      <c r="AB1383" s="18" t="s">
        <v>3193</v>
      </c>
      <c r="AC1383" s="10"/>
      <c r="AD1383" s="10"/>
      <c r="AE1383" s="4">
        <v>16840</v>
      </c>
      <c r="AF1383" s="4">
        <v>16.84</v>
      </c>
      <c r="AG1383" s="4">
        <v>126000</v>
      </c>
      <c r="AJ1383" s="7"/>
      <c r="AK1383" s="7"/>
      <c r="AL1383" s="7"/>
    </row>
    <row r="1384" spans="1:38" ht="22" customHeight="1" x14ac:dyDescent="0.3">
      <c r="A1384" s="5">
        <v>43266</v>
      </c>
      <c r="B1384" s="6" t="s">
        <v>31</v>
      </c>
      <c r="C1384" s="6" t="s">
        <v>32</v>
      </c>
      <c r="D1384" s="7" t="s">
        <v>49</v>
      </c>
      <c r="E1384" s="7" t="s">
        <v>49</v>
      </c>
      <c r="F1384" s="6" t="s">
        <v>33</v>
      </c>
      <c r="G1384" s="7" t="s">
        <v>49</v>
      </c>
      <c r="H1384" s="7" t="s">
        <v>49</v>
      </c>
      <c r="I1384" s="6" t="s">
        <v>34</v>
      </c>
      <c r="J1384" s="6" t="s">
        <v>77</v>
      </c>
      <c r="K1384" s="6" t="s">
        <v>78</v>
      </c>
      <c r="L1384" s="6" t="s">
        <v>68</v>
      </c>
      <c r="M1384" s="6" t="s">
        <v>33</v>
      </c>
      <c r="N1384" s="7" t="s">
        <v>49</v>
      </c>
      <c r="O1384" s="7" t="s">
        <v>49</v>
      </c>
      <c r="P1384" s="6" t="s">
        <v>79</v>
      </c>
      <c r="Q1384" s="6" t="s">
        <v>39</v>
      </c>
      <c r="R1384" s="6" t="s">
        <v>67</v>
      </c>
      <c r="S1384" s="6" t="s">
        <v>68</v>
      </c>
      <c r="T1384" s="6" t="s">
        <v>69</v>
      </c>
      <c r="U1384" s="6" t="s">
        <v>70</v>
      </c>
      <c r="V1384" s="6" t="s">
        <v>43</v>
      </c>
      <c r="W1384" s="6" t="s">
        <v>44</v>
      </c>
      <c r="X1384" s="6" t="s">
        <v>45</v>
      </c>
      <c r="Y1384" s="6" t="s">
        <v>46</v>
      </c>
      <c r="Z1384" s="6" t="s">
        <v>82</v>
      </c>
      <c r="AA1384" s="6" t="s">
        <v>1532</v>
      </c>
      <c r="AB1384" s="18" t="s">
        <v>3193</v>
      </c>
      <c r="AC1384" s="7"/>
      <c r="AD1384" s="7"/>
      <c r="AE1384" s="7">
        <v>61830</v>
      </c>
      <c r="AF1384" s="7">
        <v>61.83</v>
      </c>
      <c r="AG1384" s="7">
        <v>2096000</v>
      </c>
      <c r="AJ1384" s="10"/>
      <c r="AK1384" s="10"/>
      <c r="AL1384" s="10"/>
    </row>
    <row r="1385" spans="1:38" ht="22" customHeight="1" x14ac:dyDescent="0.3">
      <c r="A1385" s="2">
        <v>43266</v>
      </c>
      <c r="B1385" s="3" t="s">
        <v>31</v>
      </c>
      <c r="C1385" s="3" t="s">
        <v>32</v>
      </c>
      <c r="D1385" s="4" t="s">
        <v>49</v>
      </c>
      <c r="E1385" s="4" t="s">
        <v>49</v>
      </c>
      <c r="F1385" s="3" t="s">
        <v>33</v>
      </c>
      <c r="G1385" s="4" t="s">
        <v>49</v>
      </c>
      <c r="H1385" s="4" t="s">
        <v>49</v>
      </c>
      <c r="I1385" s="3" t="s">
        <v>34</v>
      </c>
      <c r="J1385" s="3" t="s">
        <v>77</v>
      </c>
      <c r="K1385" s="3" t="s">
        <v>78</v>
      </c>
      <c r="L1385" s="3" t="s">
        <v>68</v>
      </c>
      <c r="M1385" s="3" t="s">
        <v>33</v>
      </c>
      <c r="N1385" s="4" t="s">
        <v>49</v>
      </c>
      <c r="O1385" s="4" t="s">
        <v>49</v>
      </c>
      <c r="P1385" s="3" t="s">
        <v>79</v>
      </c>
      <c r="Q1385" s="3" t="s">
        <v>39</v>
      </c>
      <c r="R1385" s="3" t="s">
        <v>135</v>
      </c>
      <c r="S1385" s="3" t="s">
        <v>136</v>
      </c>
      <c r="T1385" s="3" t="s">
        <v>137</v>
      </c>
      <c r="U1385" s="3" t="s">
        <v>42</v>
      </c>
      <c r="V1385" s="3" t="s">
        <v>43</v>
      </c>
      <c r="W1385" s="3" t="s">
        <v>44</v>
      </c>
      <c r="X1385" s="3" t="s">
        <v>45</v>
      </c>
      <c r="Y1385" s="3" t="s">
        <v>46</v>
      </c>
      <c r="Z1385" s="3" t="s">
        <v>440</v>
      </c>
      <c r="AA1385" s="19" t="s">
        <v>1533</v>
      </c>
      <c r="AB1385" s="12" t="s">
        <v>3147</v>
      </c>
      <c r="AC1385" s="10"/>
      <c r="AD1385" s="10"/>
      <c r="AE1385" s="4">
        <v>11933</v>
      </c>
      <c r="AF1385" s="4">
        <v>11.93</v>
      </c>
      <c r="AG1385" s="4">
        <v>4600000</v>
      </c>
      <c r="AJ1385" s="7"/>
      <c r="AK1385" s="7"/>
      <c r="AL1385" s="7"/>
    </row>
    <row r="1386" spans="1:38" ht="22" customHeight="1" x14ac:dyDescent="0.3">
      <c r="A1386" s="5">
        <v>43266</v>
      </c>
      <c r="B1386" s="6" t="s">
        <v>31</v>
      </c>
      <c r="C1386" s="6" t="s">
        <v>32</v>
      </c>
      <c r="D1386" s="7" t="s">
        <v>49</v>
      </c>
      <c r="E1386" s="7" t="s">
        <v>49</v>
      </c>
      <c r="F1386" s="6" t="s">
        <v>33</v>
      </c>
      <c r="G1386" s="7" t="s">
        <v>49</v>
      </c>
      <c r="H1386" s="7" t="s">
        <v>49</v>
      </c>
      <c r="I1386" s="6" t="s">
        <v>34</v>
      </c>
      <c r="J1386" s="6" t="s">
        <v>77</v>
      </c>
      <c r="K1386" s="6" t="s">
        <v>78</v>
      </c>
      <c r="L1386" s="6" t="s">
        <v>68</v>
      </c>
      <c r="M1386" s="6" t="s">
        <v>33</v>
      </c>
      <c r="N1386" s="7" t="s">
        <v>49</v>
      </c>
      <c r="O1386" s="7" t="s">
        <v>49</v>
      </c>
      <c r="P1386" s="6" t="s">
        <v>79</v>
      </c>
      <c r="Q1386" s="6" t="s">
        <v>39</v>
      </c>
      <c r="R1386" s="6" t="s">
        <v>135</v>
      </c>
      <c r="S1386" s="6" t="s">
        <v>136</v>
      </c>
      <c r="T1386" s="6" t="s">
        <v>137</v>
      </c>
      <c r="U1386" s="6" t="s">
        <v>42</v>
      </c>
      <c r="V1386" s="6" t="s">
        <v>43</v>
      </c>
      <c r="W1386" s="6" t="s">
        <v>44</v>
      </c>
      <c r="X1386" s="6" t="s">
        <v>45</v>
      </c>
      <c r="Y1386" s="6" t="s">
        <v>46</v>
      </c>
      <c r="Z1386" s="6" t="s">
        <v>440</v>
      </c>
      <c r="AA1386" s="6" t="s">
        <v>1534</v>
      </c>
      <c r="AB1386" s="12" t="s">
        <v>3147</v>
      </c>
      <c r="AC1386" s="7"/>
      <c r="AD1386" s="7"/>
      <c r="AE1386" s="7">
        <v>6244</v>
      </c>
      <c r="AF1386" s="7">
        <v>6.24</v>
      </c>
      <c r="AG1386" s="7">
        <v>2407000</v>
      </c>
      <c r="AJ1386" s="10"/>
      <c r="AK1386" s="10"/>
      <c r="AL1386" s="10"/>
    </row>
    <row r="1387" spans="1:38" ht="22" customHeight="1" x14ac:dyDescent="0.3">
      <c r="A1387" s="2">
        <v>43266</v>
      </c>
      <c r="B1387" s="3" t="s">
        <v>31</v>
      </c>
      <c r="C1387" s="3" t="s">
        <v>32</v>
      </c>
      <c r="D1387" s="4" t="s">
        <v>49</v>
      </c>
      <c r="E1387" s="4" t="s">
        <v>49</v>
      </c>
      <c r="F1387" s="3" t="s">
        <v>33</v>
      </c>
      <c r="G1387" s="4" t="s">
        <v>49</v>
      </c>
      <c r="H1387" s="4" t="s">
        <v>49</v>
      </c>
      <c r="I1387" s="3" t="s">
        <v>34</v>
      </c>
      <c r="J1387" s="3" t="s">
        <v>77</v>
      </c>
      <c r="K1387" s="3" t="s">
        <v>78</v>
      </c>
      <c r="L1387" s="3" t="s">
        <v>68</v>
      </c>
      <c r="M1387" s="3" t="s">
        <v>33</v>
      </c>
      <c r="N1387" s="4" t="s">
        <v>49</v>
      </c>
      <c r="O1387" s="4" t="s">
        <v>49</v>
      </c>
      <c r="P1387" s="3" t="s">
        <v>79</v>
      </c>
      <c r="Q1387" s="3" t="s">
        <v>39</v>
      </c>
      <c r="R1387" s="3" t="s">
        <v>67</v>
      </c>
      <c r="S1387" s="3" t="s">
        <v>68</v>
      </c>
      <c r="T1387" s="3" t="s">
        <v>69</v>
      </c>
      <c r="U1387" s="3" t="s">
        <v>70</v>
      </c>
      <c r="V1387" s="3" t="s">
        <v>43</v>
      </c>
      <c r="W1387" s="3" t="s">
        <v>44</v>
      </c>
      <c r="X1387" s="3" t="s">
        <v>45</v>
      </c>
      <c r="Y1387" s="3" t="s">
        <v>46</v>
      </c>
      <c r="Z1387" s="3" t="s">
        <v>82</v>
      </c>
      <c r="AA1387" s="3" t="s">
        <v>1535</v>
      </c>
      <c r="AB1387" s="18" t="s">
        <v>3193</v>
      </c>
      <c r="AC1387" s="10"/>
      <c r="AD1387" s="10"/>
      <c r="AE1387" s="4">
        <v>103050</v>
      </c>
      <c r="AF1387" s="4">
        <v>103.05</v>
      </c>
      <c r="AG1387" s="4">
        <v>3493000</v>
      </c>
      <c r="AJ1387" s="7"/>
      <c r="AK1387" s="7"/>
      <c r="AL1387" s="7"/>
    </row>
    <row r="1388" spans="1:38" ht="22" customHeight="1" x14ac:dyDescent="0.3">
      <c r="A1388" s="5">
        <v>43266</v>
      </c>
      <c r="B1388" s="6" t="s">
        <v>50</v>
      </c>
      <c r="C1388" s="6" t="s">
        <v>32</v>
      </c>
      <c r="D1388" s="7" t="s">
        <v>49</v>
      </c>
      <c r="E1388" s="7" t="s">
        <v>49</v>
      </c>
      <c r="F1388" s="6" t="s">
        <v>33</v>
      </c>
      <c r="G1388" s="7" t="s">
        <v>49</v>
      </c>
      <c r="H1388" s="7" t="s">
        <v>49</v>
      </c>
      <c r="I1388" s="6" t="s">
        <v>34</v>
      </c>
      <c r="J1388" s="6" t="s">
        <v>1536</v>
      </c>
      <c r="K1388" s="6" t="s">
        <v>112</v>
      </c>
      <c r="L1388" s="6" t="s">
        <v>113</v>
      </c>
      <c r="M1388" s="7" t="s">
        <v>49</v>
      </c>
      <c r="N1388" s="7" t="s">
        <v>49</v>
      </c>
      <c r="O1388" s="7" t="s">
        <v>49</v>
      </c>
      <c r="P1388" s="6" t="s">
        <v>1537</v>
      </c>
      <c r="Q1388" s="6" t="s">
        <v>39</v>
      </c>
      <c r="R1388" s="6" t="s">
        <v>195</v>
      </c>
      <c r="S1388" s="6" t="s">
        <v>113</v>
      </c>
      <c r="T1388" s="6" t="s">
        <v>196</v>
      </c>
      <c r="U1388" s="6" t="s">
        <v>117</v>
      </c>
      <c r="V1388" s="6" t="s">
        <v>43</v>
      </c>
      <c r="W1388" s="6" t="s">
        <v>44</v>
      </c>
      <c r="X1388" s="6" t="s">
        <v>45</v>
      </c>
      <c r="Y1388" s="6" t="s">
        <v>46</v>
      </c>
      <c r="Z1388" s="6" t="s">
        <v>122</v>
      </c>
      <c r="AA1388" s="6" t="s">
        <v>1538</v>
      </c>
      <c r="AB1388" s="12" t="str">
        <f t="shared" si="292"/>
        <v>Mancozeb Indofil</v>
      </c>
      <c r="AC1388" s="7"/>
      <c r="AD1388" s="7"/>
      <c r="AE1388" s="7">
        <v>29422</v>
      </c>
      <c r="AF1388" s="7">
        <v>29.42</v>
      </c>
      <c r="AG1388" s="7">
        <v>125000</v>
      </c>
      <c r="AJ1388" s="10"/>
      <c r="AK1388" s="10"/>
      <c r="AL1388" s="10"/>
    </row>
    <row r="1389" spans="1:38" ht="22" customHeight="1" x14ac:dyDescent="0.3">
      <c r="A1389" s="2">
        <v>43265</v>
      </c>
      <c r="B1389" s="3" t="s">
        <v>31</v>
      </c>
      <c r="C1389" s="3" t="s">
        <v>32</v>
      </c>
      <c r="D1389" s="4" t="s">
        <v>49</v>
      </c>
      <c r="E1389" s="4" t="s">
        <v>49</v>
      </c>
      <c r="F1389" s="3" t="s">
        <v>33</v>
      </c>
      <c r="G1389" s="4" t="s">
        <v>49</v>
      </c>
      <c r="H1389" s="4" t="s">
        <v>49</v>
      </c>
      <c r="I1389" s="3" t="s">
        <v>34</v>
      </c>
      <c r="J1389" s="3" t="s">
        <v>65</v>
      </c>
      <c r="K1389" s="4" t="s">
        <v>49</v>
      </c>
      <c r="L1389" s="4" t="s">
        <v>49</v>
      </c>
      <c r="M1389" s="3" t="s">
        <v>33</v>
      </c>
      <c r="N1389" s="4" t="s">
        <v>49</v>
      </c>
      <c r="O1389" s="4" t="s">
        <v>49</v>
      </c>
      <c r="P1389" s="3" t="s">
        <v>66</v>
      </c>
      <c r="Q1389" s="3" t="s">
        <v>39</v>
      </c>
      <c r="R1389" s="3" t="s">
        <v>227</v>
      </c>
      <c r="S1389" s="3" t="s">
        <v>68</v>
      </c>
      <c r="T1389" s="3" t="s">
        <v>228</v>
      </c>
      <c r="U1389" s="3" t="s">
        <v>70</v>
      </c>
      <c r="V1389" s="3" t="s">
        <v>43</v>
      </c>
      <c r="W1389" s="3" t="s">
        <v>44</v>
      </c>
      <c r="X1389" s="3" t="s">
        <v>45</v>
      </c>
      <c r="Y1389" s="3" t="s">
        <v>46</v>
      </c>
      <c r="Z1389" s="3" t="s">
        <v>219</v>
      </c>
      <c r="AA1389" s="3" t="s">
        <v>1539</v>
      </c>
      <c r="AB1389" s="12" t="str">
        <f t="shared" si="292"/>
        <v>Diuron</v>
      </c>
      <c r="AC1389" s="10"/>
      <c r="AD1389" s="10"/>
      <c r="AE1389" s="4">
        <v>83440</v>
      </c>
      <c r="AF1389" s="4">
        <v>83.44</v>
      </c>
      <c r="AG1389" s="4">
        <v>419000</v>
      </c>
      <c r="AJ1389" s="7"/>
      <c r="AK1389" s="7"/>
      <c r="AL1389" s="7"/>
    </row>
    <row r="1390" spans="1:38" ht="22" customHeight="1" x14ac:dyDescent="0.3">
      <c r="A1390" s="5">
        <v>43265</v>
      </c>
      <c r="B1390" s="6" t="s">
        <v>31</v>
      </c>
      <c r="C1390" s="6" t="s">
        <v>32</v>
      </c>
      <c r="D1390" s="7" t="s">
        <v>49</v>
      </c>
      <c r="E1390" s="7" t="s">
        <v>49</v>
      </c>
      <c r="F1390" s="6" t="s">
        <v>33</v>
      </c>
      <c r="G1390" s="7" t="s">
        <v>49</v>
      </c>
      <c r="H1390" s="7" t="s">
        <v>49</v>
      </c>
      <c r="I1390" s="6" t="s">
        <v>34</v>
      </c>
      <c r="J1390" s="6" t="s">
        <v>77</v>
      </c>
      <c r="K1390" s="6" t="s">
        <v>78</v>
      </c>
      <c r="L1390" s="6" t="s">
        <v>68</v>
      </c>
      <c r="M1390" s="6" t="s">
        <v>33</v>
      </c>
      <c r="N1390" s="7" t="s">
        <v>49</v>
      </c>
      <c r="O1390" s="7" t="s">
        <v>49</v>
      </c>
      <c r="P1390" s="6" t="s">
        <v>79</v>
      </c>
      <c r="Q1390" s="6" t="s">
        <v>39</v>
      </c>
      <c r="R1390" s="6" t="s">
        <v>227</v>
      </c>
      <c r="S1390" s="6" t="s">
        <v>68</v>
      </c>
      <c r="T1390" s="6" t="s">
        <v>228</v>
      </c>
      <c r="U1390" s="6" t="s">
        <v>70</v>
      </c>
      <c r="V1390" s="6" t="s">
        <v>43</v>
      </c>
      <c r="W1390" s="6" t="s">
        <v>44</v>
      </c>
      <c r="X1390" s="6" t="s">
        <v>45</v>
      </c>
      <c r="Y1390" s="6" t="s">
        <v>46</v>
      </c>
      <c r="Z1390" s="6" t="s">
        <v>243</v>
      </c>
      <c r="AA1390" s="6" t="s">
        <v>1540</v>
      </c>
      <c r="AB1390" s="12" t="str">
        <f t="shared" ref="AB1390" si="293">IF(ISNUMBER(SEARCH("BUTYRAMIDE",AA1390)),"2,3-Dimethyl Butyramide",IF(ISNUMBER(SEARCH("FOLPET",AA1390)),"Folpet",IF(ISNUMBER(SEARCH("METHYL [2-({[6- (TRIFLUOROMETHYL) PYRIDIN-2-YL] OXY} METHYL) PHENYL",AA1390)),"Esther",IF(ISNUMBER(SEARCH("TEBUCONAZOL",AA1390)),"Tebuconazole",IF(ISNUMBER(SEARCH("DICHLOROPHENYL",AA1390)),"Dichlorophenyl Isocyanates",IF(ISNUMBER(SEARCH("CAPTAN",AA1390)),"Captan",IF(ISNUMBER(SEARCH("DIMETHYLACETAMID",AA1390)),"Dimethylacetamide",IF(ISNUMBER(SEARCH("AFALON",AA1390)),"Linuron","FIX IT"))))))))</f>
        <v>Captan</v>
      </c>
      <c r="AC1390" s="7"/>
      <c r="AD1390" s="7"/>
      <c r="AE1390" s="7">
        <v>88196</v>
      </c>
      <c r="AF1390" s="7">
        <v>88.2</v>
      </c>
      <c r="AG1390" s="7">
        <v>1911000</v>
      </c>
      <c r="AJ1390" s="10"/>
      <c r="AK1390" s="10"/>
      <c r="AL1390" s="10"/>
    </row>
    <row r="1391" spans="1:38" ht="22" customHeight="1" x14ac:dyDescent="0.3">
      <c r="A1391" s="2">
        <v>43265</v>
      </c>
      <c r="B1391" s="3" t="s">
        <v>31</v>
      </c>
      <c r="C1391" s="3" t="s">
        <v>32</v>
      </c>
      <c r="D1391" s="4" t="s">
        <v>49</v>
      </c>
      <c r="E1391" s="4" t="s">
        <v>49</v>
      </c>
      <c r="F1391" s="3" t="s">
        <v>33</v>
      </c>
      <c r="G1391" s="4" t="s">
        <v>49</v>
      </c>
      <c r="H1391" s="4" t="s">
        <v>49</v>
      </c>
      <c r="I1391" s="3" t="s">
        <v>34</v>
      </c>
      <c r="J1391" s="3" t="s">
        <v>77</v>
      </c>
      <c r="K1391" s="3" t="s">
        <v>78</v>
      </c>
      <c r="L1391" s="3" t="s">
        <v>68</v>
      </c>
      <c r="M1391" s="3" t="s">
        <v>33</v>
      </c>
      <c r="N1391" s="4" t="s">
        <v>49</v>
      </c>
      <c r="O1391" s="4" t="s">
        <v>49</v>
      </c>
      <c r="P1391" s="3" t="s">
        <v>79</v>
      </c>
      <c r="Q1391" s="3" t="s">
        <v>39</v>
      </c>
      <c r="R1391" s="3" t="s">
        <v>227</v>
      </c>
      <c r="S1391" s="3" t="s">
        <v>68</v>
      </c>
      <c r="T1391" s="3" t="s">
        <v>228</v>
      </c>
      <c r="U1391" s="3" t="s">
        <v>70</v>
      </c>
      <c r="V1391" s="3" t="s">
        <v>43</v>
      </c>
      <c r="W1391" s="3" t="s">
        <v>44</v>
      </c>
      <c r="X1391" s="3" t="s">
        <v>45</v>
      </c>
      <c r="Y1391" s="3" t="s">
        <v>46</v>
      </c>
      <c r="Z1391" s="3" t="s">
        <v>82</v>
      </c>
      <c r="AA1391" s="3" t="s">
        <v>1481</v>
      </c>
      <c r="AB1391" s="18" t="s">
        <v>3193</v>
      </c>
      <c r="AC1391" s="10"/>
      <c r="AD1391" s="10"/>
      <c r="AE1391" s="4">
        <v>144270</v>
      </c>
      <c r="AF1391" s="4">
        <v>144.27000000000001</v>
      </c>
      <c r="AG1391" s="4">
        <v>4890000</v>
      </c>
      <c r="AJ1391" s="7"/>
      <c r="AK1391" s="7"/>
      <c r="AL1391" s="7"/>
    </row>
    <row r="1392" spans="1:38" ht="22" customHeight="1" x14ac:dyDescent="0.3">
      <c r="A1392" s="5">
        <v>43265</v>
      </c>
      <c r="B1392" s="6" t="s">
        <v>31</v>
      </c>
      <c r="C1392" s="6" t="s">
        <v>32</v>
      </c>
      <c r="D1392" s="7" t="s">
        <v>49</v>
      </c>
      <c r="E1392" s="7" t="s">
        <v>49</v>
      </c>
      <c r="F1392" s="6" t="s">
        <v>33</v>
      </c>
      <c r="G1392" s="7" t="s">
        <v>49</v>
      </c>
      <c r="H1392" s="7" t="s">
        <v>49</v>
      </c>
      <c r="I1392" s="6" t="s">
        <v>34</v>
      </c>
      <c r="J1392" s="6" t="s">
        <v>77</v>
      </c>
      <c r="K1392" s="6" t="s">
        <v>78</v>
      </c>
      <c r="L1392" s="6" t="s">
        <v>68</v>
      </c>
      <c r="M1392" s="6" t="s">
        <v>33</v>
      </c>
      <c r="N1392" s="7" t="s">
        <v>49</v>
      </c>
      <c r="O1392" s="7" t="s">
        <v>49</v>
      </c>
      <c r="P1392" s="6" t="s">
        <v>79</v>
      </c>
      <c r="Q1392" s="6" t="s">
        <v>39</v>
      </c>
      <c r="R1392" s="6" t="s">
        <v>227</v>
      </c>
      <c r="S1392" s="6" t="s">
        <v>68</v>
      </c>
      <c r="T1392" s="6" t="s">
        <v>228</v>
      </c>
      <c r="U1392" s="6" t="s">
        <v>70</v>
      </c>
      <c r="V1392" s="6" t="s">
        <v>43</v>
      </c>
      <c r="W1392" s="6" t="s">
        <v>44</v>
      </c>
      <c r="X1392" s="6" t="s">
        <v>45</v>
      </c>
      <c r="Y1392" s="6" t="s">
        <v>46</v>
      </c>
      <c r="Z1392" s="6" t="s">
        <v>243</v>
      </c>
      <c r="AA1392" s="6" t="s">
        <v>1541</v>
      </c>
      <c r="AB1392" s="12" t="str">
        <f t="shared" ref="AB1392" si="294">IF(ISNUMBER(SEARCH("BUTYRAMIDE",AA1392)),"2,3-Dimethyl Butyramide",IF(ISNUMBER(SEARCH("FOLPET",AA1392)),"Folpet",IF(ISNUMBER(SEARCH("METHYL [2-({[6- (TRIFLUOROMETHYL) PYRIDIN-2-YL] OXY} METHYL) PHENYL",AA1392)),"Esther",IF(ISNUMBER(SEARCH("TEBUCONAZOL",AA1392)),"Tebuconazole",IF(ISNUMBER(SEARCH("DICHLOROPHENYL",AA1392)),"Dichlorophenyl Isocyanates",IF(ISNUMBER(SEARCH("CAPTAN",AA1392)),"Captan",IF(ISNUMBER(SEARCH("DIMETHYLACETAMID",AA1392)),"Dimethylacetamide",IF(ISNUMBER(SEARCH("AFALON",AA1392)),"Linuron","FIX IT"))))))))</f>
        <v>Captan</v>
      </c>
      <c r="AC1392" s="7"/>
      <c r="AD1392" s="7"/>
      <c r="AE1392" s="7">
        <v>12970</v>
      </c>
      <c r="AF1392" s="7">
        <v>12.97</v>
      </c>
      <c r="AG1392" s="7">
        <v>281000</v>
      </c>
      <c r="AJ1392" s="10"/>
      <c r="AK1392" s="10"/>
      <c r="AL1392" s="10"/>
    </row>
    <row r="1393" spans="1:38" ht="22" customHeight="1" x14ac:dyDescent="0.3">
      <c r="A1393" s="2">
        <v>43265</v>
      </c>
      <c r="B1393" s="3" t="s">
        <v>273</v>
      </c>
      <c r="C1393" s="3" t="s">
        <v>32</v>
      </c>
      <c r="D1393" s="4" t="s">
        <v>49</v>
      </c>
      <c r="E1393" s="4" t="s">
        <v>49</v>
      </c>
      <c r="F1393" s="3" t="s">
        <v>33</v>
      </c>
      <c r="G1393" s="4" t="s">
        <v>49</v>
      </c>
      <c r="H1393" s="4" t="s">
        <v>49</v>
      </c>
      <c r="I1393" s="3" t="s">
        <v>34</v>
      </c>
      <c r="J1393" s="3" t="s">
        <v>77</v>
      </c>
      <c r="K1393" s="3" t="s">
        <v>78</v>
      </c>
      <c r="L1393" s="3" t="s">
        <v>68</v>
      </c>
      <c r="M1393" s="3" t="s">
        <v>33</v>
      </c>
      <c r="N1393" s="4" t="s">
        <v>49</v>
      </c>
      <c r="O1393" s="4" t="s">
        <v>49</v>
      </c>
      <c r="P1393" s="3" t="s">
        <v>79</v>
      </c>
      <c r="Q1393" s="3" t="s">
        <v>39</v>
      </c>
      <c r="R1393" s="3" t="s">
        <v>227</v>
      </c>
      <c r="S1393" s="3" t="s">
        <v>68</v>
      </c>
      <c r="T1393" s="3" t="s">
        <v>228</v>
      </c>
      <c r="U1393" s="3" t="s">
        <v>70</v>
      </c>
      <c r="V1393" s="3" t="s">
        <v>43</v>
      </c>
      <c r="W1393" s="3" t="s">
        <v>44</v>
      </c>
      <c r="X1393" s="3" t="s">
        <v>45</v>
      </c>
      <c r="Y1393" s="3" t="s">
        <v>46</v>
      </c>
      <c r="Z1393" s="3" t="s">
        <v>82</v>
      </c>
      <c r="AA1393" s="3" t="s">
        <v>1542</v>
      </c>
      <c r="AB1393" s="12" t="str">
        <f t="shared" si="292"/>
        <v>Methomyl</v>
      </c>
      <c r="AC1393" s="10"/>
      <c r="AD1393" s="10"/>
      <c r="AE1393" s="4">
        <v>99000</v>
      </c>
      <c r="AF1393" s="4">
        <v>99</v>
      </c>
      <c r="AG1393" s="4">
        <v>3355000</v>
      </c>
      <c r="AJ1393" s="7"/>
      <c r="AK1393" s="7"/>
      <c r="AL1393" s="7"/>
    </row>
    <row r="1394" spans="1:38" ht="22" customHeight="1" x14ac:dyDescent="0.3">
      <c r="A1394" s="5">
        <v>43263</v>
      </c>
      <c r="B1394" s="6" t="s">
        <v>31</v>
      </c>
      <c r="C1394" s="6" t="s">
        <v>32</v>
      </c>
      <c r="D1394" s="7" t="s">
        <v>49</v>
      </c>
      <c r="E1394" s="7" t="s">
        <v>49</v>
      </c>
      <c r="F1394" s="6" t="s">
        <v>33</v>
      </c>
      <c r="G1394" s="7" t="s">
        <v>49</v>
      </c>
      <c r="H1394" s="7" t="s">
        <v>49</v>
      </c>
      <c r="I1394" s="6" t="s">
        <v>34</v>
      </c>
      <c r="J1394" s="6" t="s">
        <v>35</v>
      </c>
      <c r="K1394" s="6" t="s">
        <v>36</v>
      </c>
      <c r="L1394" s="6" t="s">
        <v>37</v>
      </c>
      <c r="M1394" s="6" t="s">
        <v>33</v>
      </c>
      <c r="N1394" s="7" t="s">
        <v>49</v>
      </c>
      <c r="O1394" s="7" t="s">
        <v>49</v>
      </c>
      <c r="P1394" s="6" t="s">
        <v>38</v>
      </c>
      <c r="Q1394" s="6" t="s">
        <v>39</v>
      </c>
      <c r="R1394" s="6" t="s">
        <v>40</v>
      </c>
      <c r="S1394" s="6" t="s">
        <v>37</v>
      </c>
      <c r="T1394" s="6" t="s">
        <v>41</v>
      </c>
      <c r="U1394" s="6" t="s">
        <v>42</v>
      </c>
      <c r="V1394" s="6" t="s">
        <v>43</v>
      </c>
      <c r="W1394" s="6" t="s">
        <v>44</v>
      </c>
      <c r="X1394" s="6" t="s">
        <v>45</v>
      </c>
      <c r="Y1394" s="6" t="s">
        <v>46</v>
      </c>
      <c r="Z1394" s="6" t="s">
        <v>938</v>
      </c>
      <c r="AA1394" s="6" t="s">
        <v>1543</v>
      </c>
      <c r="AB1394" s="12" t="str">
        <f t="shared" si="292"/>
        <v>2,4-Dichlorophenoxyacetic acid</v>
      </c>
      <c r="AC1394" s="7"/>
      <c r="AD1394" s="7"/>
      <c r="AE1394" s="7">
        <v>129720</v>
      </c>
      <c r="AF1394" s="7">
        <v>129.72</v>
      </c>
      <c r="AG1394" s="7">
        <v>354000</v>
      </c>
      <c r="AJ1394" s="10"/>
      <c r="AK1394" s="10"/>
      <c r="AL1394" s="10"/>
    </row>
    <row r="1395" spans="1:38" ht="22" customHeight="1" x14ac:dyDescent="0.3">
      <c r="A1395" s="2">
        <v>43263</v>
      </c>
      <c r="B1395" s="3" t="s">
        <v>31</v>
      </c>
      <c r="C1395" s="3" t="s">
        <v>32</v>
      </c>
      <c r="D1395" s="4" t="s">
        <v>49</v>
      </c>
      <c r="E1395" s="4" t="s">
        <v>49</v>
      </c>
      <c r="F1395" s="3" t="s">
        <v>33</v>
      </c>
      <c r="G1395" s="4" t="s">
        <v>49</v>
      </c>
      <c r="H1395" s="4" t="s">
        <v>49</v>
      </c>
      <c r="I1395" s="3" t="s">
        <v>34</v>
      </c>
      <c r="J1395" s="3" t="s">
        <v>35</v>
      </c>
      <c r="K1395" s="3" t="s">
        <v>36</v>
      </c>
      <c r="L1395" s="3" t="s">
        <v>37</v>
      </c>
      <c r="M1395" s="3" t="s">
        <v>33</v>
      </c>
      <c r="N1395" s="4" t="s">
        <v>49</v>
      </c>
      <c r="O1395" s="4" t="s">
        <v>49</v>
      </c>
      <c r="P1395" s="3" t="s">
        <v>38</v>
      </c>
      <c r="Q1395" s="3" t="s">
        <v>39</v>
      </c>
      <c r="R1395" s="3" t="s">
        <v>40</v>
      </c>
      <c r="S1395" s="3" t="s">
        <v>37</v>
      </c>
      <c r="T1395" s="3" t="s">
        <v>41</v>
      </c>
      <c r="U1395" s="3" t="s">
        <v>42</v>
      </c>
      <c r="V1395" s="3" t="s">
        <v>43</v>
      </c>
      <c r="W1395" s="3" t="s">
        <v>44</v>
      </c>
      <c r="X1395" s="3" t="s">
        <v>45</v>
      </c>
      <c r="Y1395" s="3" t="s">
        <v>46</v>
      </c>
      <c r="Z1395" s="3" t="s">
        <v>938</v>
      </c>
      <c r="AA1395" s="3" t="s">
        <v>1544</v>
      </c>
      <c r="AB1395" s="12" t="str">
        <f t="shared" si="292"/>
        <v>2,4-Dichlorophenoxyacetic acid</v>
      </c>
      <c r="AC1395" s="10"/>
      <c r="AD1395" s="10"/>
      <c r="AE1395" s="4">
        <v>110780</v>
      </c>
      <c r="AF1395" s="4">
        <v>110.78</v>
      </c>
      <c r="AG1395" s="4">
        <v>302000</v>
      </c>
      <c r="AJ1395" s="7"/>
      <c r="AK1395" s="7"/>
      <c r="AL1395" s="7"/>
    </row>
    <row r="1396" spans="1:38" ht="22" customHeight="1" x14ac:dyDescent="0.3">
      <c r="A1396" s="5">
        <v>43260</v>
      </c>
      <c r="B1396" s="6" t="s">
        <v>50</v>
      </c>
      <c r="C1396" s="6" t="s">
        <v>32</v>
      </c>
      <c r="D1396" s="7" t="s">
        <v>49</v>
      </c>
      <c r="E1396" s="7" t="s">
        <v>49</v>
      </c>
      <c r="F1396" s="6" t="s">
        <v>33</v>
      </c>
      <c r="G1396" s="7" t="s">
        <v>49</v>
      </c>
      <c r="H1396" s="7" t="s">
        <v>49</v>
      </c>
      <c r="I1396" s="6" t="s">
        <v>34</v>
      </c>
      <c r="J1396" s="6" t="s">
        <v>51</v>
      </c>
      <c r="K1396" s="7" t="s">
        <v>49</v>
      </c>
      <c r="L1396" s="6" t="s">
        <v>54</v>
      </c>
      <c r="M1396" s="6" t="s">
        <v>33</v>
      </c>
      <c r="N1396" s="7">
        <v>570501619.85000002</v>
      </c>
      <c r="O1396" s="7">
        <v>302280881</v>
      </c>
      <c r="P1396" s="6" t="s">
        <v>1206</v>
      </c>
      <c r="Q1396" s="6" t="s">
        <v>39</v>
      </c>
      <c r="R1396" s="6" t="s">
        <v>53</v>
      </c>
      <c r="S1396" s="6" t="s">
        <v>54</v>
      </c>
      <c r="T1396" s="6" t="s">
        <v>55</v>
      </c>
      <c r="U1396" s="6" t="s">
        <v>56</v>
      </c>
      <c r="V1396" s="6" t="s">
        <v>43</v>
      </c>
      <c r="W1396" s="6" t="s">
        <v>44</v>
      </c>
      <c r="X1396" s="6" t="s">
        <v>45</v>
      </c>
      <c r="Y1396" s="6" t="s">
        <v>46</v>
      </c>
      <c r="Z1396" s="6" t="s">
        <v>57</v>
      </c>
      <c r="AA1396" s="6" t="s">
        <v>1545</v>
      </c>
      <c r="AB1396" s="12" t="str">
        <f t="shared" si="292"/>
        <v>Carbendazim</v>
      </c>
      <c r="AC1396" s="7"/>
      <c r="AD1396" s="7"/>
      <c r="AE1396" s="7">
        <v>48240</v>
      </c>
      <c r="AF1396" s="7">
        <v>48.24</v>
      </c>
      <c r="AG1396" s="7">
        <v>807000</v>
      </c>
      <c r="AJ1396" s="10"/>
      <c r="AK1396" s="10"/>
      <c r="AL1396" s="10"/>
    </row>
    <row r="1397" spans="1:38" ht="22" customHeight="1" x14ac:dyDescent="0.3">
      <c r="A1397" s="2">
        <v>43260</v>
      </c>
      <c r="B1397" s="3" t="s">
        <v>144</v>
      </c>
      <c r="C1397" s="3" t="s">
        <v>84</v>
      </c>
      <c r="D1397" s="3" t="s">
        <v>85</v>
      </c>
      <c r="E1397" s="3" t="s">
        <v>44</v>
      </c>
      <c r="F1397" s="3" t="s">
        <v>33</v>
      </c>
      <c r="G1397" s="4" t="s">
        <v>49</v>
      </c>
      <c r="H1397" s="4" t="s">
        <v>49</v>
      </c>
      <c r="I1397" s="3" t="s">
        <v>86</v>
      </c>
      <c r="J1397" s="3" t="s">
        <v>1546</v>
      </c>
      <c r="K1397" s="3" t="s">
        <v>710</v>
      </c>
      <c r="L1397" s="3" t="s">
        <v>711</v>
      </c>
      <c r="M1397" s="4" t="s">
        <v>49</v>
      </c>
      <c r="N1397" s="4" t="s">
        <v>49</v>
      </c>
      <c r="O1397" s="4" t="s">
        <v>49</v>
      </c>
      <c r="P1397" s="3" t="s">
        <v>1547</v>
      </c>
      <c r="Q1397" s="3" t="s">
        <v>39</v>
      </c>
      <c r="R1397" s="3" t="s">
        <v>135</v>
      </c>
      <c r="S1397" s="3" t="s">
        <v>136</v>
      </c>
      <c r="T1397" s="3" t="s">
        <v>137</v>
      </c>
      <c r="U1397" s="3" t="s">
        <v>42</v>
      </c>
      <c r="V1397" s="3" t="s">
        <v>90</v>
      </c>
      <c r="W1397" s="3" t="s">
        <v>44</v>
      </c>
      <c r="X1397" s="3" t="s">
        <v>91</v>
      </c>
      <c r="Y1397" s="3" t="s">
        <v>46</v>
      </c>
      <c r="Z1397" s="3" t="s">
        <v>1548</v>
      </c>
      <c r="AA1397" s="3" t="s">
        <v>1549</v>
      </c>
      <c r="AB1397" s="12" t="str">
        <f t="shared" ref="AB1397" si="295">IF(ISNUMBER(SEARCH("2,4 D",AA1395)),"2,4-Dichlorophenoxyacetic acid",IF(ISNUMBER(SEARCH("ACIDO",AA1395)),"2,4-Dichlorophenoxyacetic acid",IF(ISNUMBER(SEARCH("NAPHTHA",AA1395)),"Aromatic Solvent Mixture",IF(ISNUMBER(SEARCH("DIMETHYLAMINE",AA1395)),"Dimethylamine",IF(ISNUMBER(SEARCH("DIMETILAMINA",AA1395)),"Dimethylamine",IF(ISNUMBER(SEARCH("JUMP",AA1395)),"Diuron",IF(ISNUMBER(SEARCH(" 2-AMINO-2,3-DIMETHYL BUTYRAMIDE",AA1395)),"Herbicide Amine Intermediate",IF(ISNUMBER(SEARCH("TEBUTHIURON",AA1395)),"Tebuthiuron",IF(ISNUMBER(SEARCH("DMS",AA1395)),"Dimethyl Sulfate",IF(ISNUMBER(SEARCH("2,4-XILIDIN",AA1395)),"2,4-Xylidine","FIX IT"))))))))))</f>
        <v>2,4-Dichlorophenoxyacetic acid</v>
      </c>
      <c r="AC1397" s="10"/>
      <c r="AD1397" s="10"/>
      <c r="AE1397" s="4">
        <v>22890</v>
      </c>
      <c r="AF1397" s="4">
        <v>22.89</v>
      </c>
      <c r="AG1397" s="4">
        <v>6111000</v>
      </c>
      <c r="AJ1397" s="7"/>
      <c r="AK1397" s="7"/>
      <c r="AL1397" s="7"/>
    </row>
    <row r="1398" spans="1:38" ht="22" customHeight="1" x14ac:dyDescent="0.3">
      <c r="A1398" s="5">
        <v>43258</v>
      </c>
      <c r="B1398" s="6" t="s">
        <v>50</v>
      </c>
      <c r="C1398" s="6" t="s">
        <v>84</v>
      </c>
      <c r="D1398" s="6" t="s">
        <v>85</v>
      </c>
      <c r="E1398" s="6" t="s">
        <v>44</v>
      </c>
      <c r="F1398" s="6" t="s">
        <v>33</v>
      </c>
      <c r="G1398" s="7" t="s">
        <v>49</v>
      </c>
      <c r="H1398" s="7" t="s">
        <v>49</v>
      </c>
      <c r="I1398" s="6" t="s">
        <v>86</v>
      </c>
      <c r="J1398" s="6" t="s">
        <v>779</v>
      </c>
      <c r="K1398" s="7" t="s">
        <v>49</v>
      </c>
      <c r="L1398" s="6" t="s">
        <v>97</v>
      </c>
      <c r="M1398" s="7" t="s">
        <v>49</v>
      </c>
      <c r="N1398" s="7" t="s">
        <v>49</v>
      </c>
      <c r="O1398" s="7" t="s">
        <v>49</v>
      </c>
      <c r="P1398" s="6" t="s">
        <v>780</v>
      </c>
      <c r="Q1398" s="6" t="s">
        <v>1550</v>
      </c>
      <c r="R1398" s="6" t="s">
        <v>96</v>
      </c>
      <c r="S1398" s="6" t="s">
        <v>97</v>
      </c>
      <c r="T1398" s="6" t="s">
        <v>98</v>
      </c>
      <c r="U1398" s="6" t="s">
        <v>99</v>
      </c>
      <c r="V1398" s="6" t="s">
        <v>90</v>
      </c>
      <c r="W1398" s="6" t="s">
        <v>44</v>
      </c>
      <c r="X1398" s="6" t="s">
        <v>91</v>
      </c>
      <c r="Y1398" s="6" t="s">
        <v>46</v>
      </c>
      <c r="Z1398" s="6" t="s">
        <v>781</v>
      </c>
      <c r="AA1398" s="6" t="s">
        <v>1551</v>
      </c>
      <c r="AB1398" s="18" t="s">
        <v>3193</v>
      </c>
      <c r="AC1398" s="7"/>
      <c r="AD1398" s="7"/>
      <c r="AE1398" s="7">
        <v>84604</v>
      </c>
      <c r="AF1398" s="7">
        <v>84.6</v>
      </c>
      <c r="AG1398" s="7">
        <v>284000</v>
      </c>
      <c r="AJ1398" s="10"/>
      <c r="AK1398" s="10"/>
      <c r="AL1398" s="10"/>
    </row>
    <row r="1399" spans="1:38" ht="22" customHeight="1" x14ac:dyDescent="0.3">
      <c r="A1399" s="2">
        <v>43258</v>
      </c>
      <c r="B1399" s="3" t="s">
        <v>50</v>
      </c>
      <c r="C1399" s="3" t="s">
        <v>84</v>
      </c>
      <c r="D1399" s="3" t="s">
        <v>85</v>
      </c>
      <c r="E1399" s="3" t="s">
        <v>44</v>
      </c>
      <c r="F1399" s="3" t="s">
        <v>33</v>
      </c>
      <c r="G1399" s="4" t="s">
        <v>49</v>
      </c>
      <c r="H1399" s="4" t="s">
        <v>49</v>
      </c>
      <c r="I1399" s="3" t="s">
        <v>86</v>
      </c>
      <c r="J1399" s="3" t="s">
        <v>779</v>
      </c>
      <c r="K1399" s="4" t="s">
        <v>49</v>
      </c>
      <c r="L1399" s="3" t="s">
        <v>97</v>
      </c>
      <c r="M1399" s="4" t="s">
        <v>49</v>
      </c>
      <c r="N1399" s="4" t="s">
        <v>49</v>
      </c>
      <c r="O1399" s="4" t="s">
        <v>49</v>
      </c>
      <c r="P1399" s="3" t="s">
        <v>780</v>
      </c>
      <c r="Q1399" s="3" t="s">
        <v>1550</v>
      </c>
      <c r="R1399" s="3" t="s">
        <v>96</v>
      </c>
      <c r="S1399" s="3" t="s">
        <v>97</v>
      </c>
      <c r="T1399" s="3" t="s">
        <v>98</v>
      </c>
      <c r="U1399" s="3" t="s">
        <v>99</v>
      </c>
      <c r="V1399" s="3" t="s">
        <v>90</v>
      </c>
      <c r="W1399" s="3" t="s">
        <v>44</v>
      </c>
      <c r="X1399" s="3" t="s">
        <v>91</v>
      </c>
      <c r="Y1399" s="3" t="s">
        <v>46</v>
      </c>
      <c r="Z1399" s="3" t="s">
        <v>781</v>
      </c>
      <c r="AA1399" s="3" t="s">
        <v>1552</v>
      </c>
      <c r="AB1399" s="12" t="s">
        <v>3184</v>
      </c>
      <c r="AC1399" s="10"/>
      <c r="AD1399" s="10"/>
      <c r="AE1399" s="4">
        <v>16946</v>
      </c>
      <c r="AF1399" s="4">
        <v>16.95</v>
      </c>
      <c r="AG1399" s="4">
        <v>56800</v>
      </c>
      <c r="AJ1399" s="7"/>
      <c r="AK1399" s="7"/>
      <c r="AL1399" s="7"/>
    </row>
    <row r="1400" spans="1:38" ht="22" customHeight="1" x14ac:dyDescent="0.3">
      <c r="A1400" s="5">
        <v>43257</v>
      </c>
      <c r="B1400" s="6" t="s">
        <v>50</v>
      </c>
      <c r="C1400" s="6" t="s">
        <v>32</v>
      </c>
      <c r="D1400" s="7" t="s">
        <v>49</v>
      </c>
      <c r="E1400" s="7" t="s">
        <v>49</v>
      </c>
      <c r="F1400" s="6" t="s">
        <v>33</v>
      </c>
      <c r="G1400" s="7" t="s">
        <v>49</v>
      </c>
      <c r="H1400" s="7" t="s">
        <v>49</v>
      </c>
      <c r="I1400" s="6" t="s">
        <v>34</v>
      </c>
      <c r="J1400" s="6" t="s">
        <v>305</v>
      </c>
      <c r="K1400" s="7" t="s">
        <v>49</v>
      </c>
      <c r="L1400" s="6" t="s">
        <v>307</v>
      </c>
      <c r="M1400" s="6" t="s">
        <v>33</v>
      </c>
      <c r="N1400" s="7">
        <v>1134995330.5699999</v>
      </c>
      <c r="O1400" s="7">
        <v>894516915.13</v>
      </c>
      <c r="P1400" s="6" t="s">
        <v>1553</v>
      </c>
      <c r="Q1400" s="6" t="s">
        <v>844</v>
      </c>
      <c r="R1400" s="6" t="s">
        <v>310</v>
      </c>
      <c r="S1400" s="6" t="s">
        <v>307</v>
      </c>
      <c r="T1400" s="6" t="s">
        <v>311</v>
      </c>
      <c r="U1400" s="6" t="s">
        <v>56</v>
      </c>
      <c r="V1400" s="6" t="s">
        <v>43</v>
      </c>
      <c r="W1400" s="6" t="s">
        <v>44</v>
      </c>
      <c r="X1400" s="6" t="s">
        <v>45</v>
      </c>
      <c r="Y1400" s="6" t="s">
        <v>46</v>
      </c>
      <c r="Z1400" s="6" t="s">
        <v>140</v>
      </c>
      <c r="AA1400" s="6" t="s">
        <v>1554</v>
      </c>
      <c r="AB1400" s="12" t="str">
        <f t="shared" ref="AB1400" si="296">IF(ISNUMBER(SEARCH("2,4 D",AA1400)),"2,4-Dichlorophenoxyacetic acid",IF(ISNUMBER(SEARCH("ACIDO",AA1400)),"2,4-Dichlorophenoxyacetic acid",IF(ISNUMBER(SEARCH("NAPHTHA",AA1400)),"Aromatic Solvent Mixture",IF(ISNUMBER(SEARCH("DIMETHYLAMINE",AA1400)),"Dimethylamine",IF(ISNUMBER(SEARCH("DIMETILAMINA",AA1400)),"Dimethylamine",IF(ISNUMBER(SEARCH("JUMP",AA1400)),"Diuron",IF(ISNUMBER(SEARCH("2-AMINO-2,3-DIMETHYL BUTYRAMIDE",AA1400)),"Herbicide Amine Intermediate",IF(ISNUMBER(SEARCH("TEBUTHIURON",AA1400)),"Tebuthiuron","FIXIT"))))))))</f>
        <v>Dimethylamine</v>
      </c>
      <c r="AC1400" s="7"/>
      <c r="AD1400" s="7"/>
      <c r="AE1400" s="7">
        <v>38430</v>
      </c>
      <c r="AF1400" s="7">
        <v>38.43</v>
      </c>
      <c r="AG1400" s="7">
        <v>38400</v>
      </c>
      <c r="AJ1400" s="10"/>
      <c r="AK1400" s="10"/>
      <c r="AL1400" s="10"/>
    </row>
    <row r="1401" spans="1:38" ht="22" customHeight="1" x14ac:dyDescent="0.3">
      <c r="A1401" s="2">
        <v>43257</v>
      </c>
      <c r="B1401" s="3" t="s">
        <v>50</v>
      </c>
      <c r="C1401" s="3" t="s">
        <v>32</v>
      </c>
      <c r="D1401" s="4" t="s">
        <v>49</v>
      </c>
      <c r="E1401" s="4" t="s">
        <v>49</v>
      </c>
      <c r="F1401" s="3" t="s">
        <v>33</v>
      </c>
      <c r="G1401" s="4" t="s">
        <v>49</v>
      </c>
      <c r="H1401" s="4" t="s">
        <v>49</v>
      </c>
      <c r="I1401" s="3" t="s">
        <v>34</v>
      </c>
      <c r="J1401" s="3" t="s">
        <v>1041</v>
      </c>
      <c r="K1401" s="4" t="s">
        <v>49</v>
      </c>
      <c r="L1401" s="4" t="s">
        <v>49</v>
      </c>
      <c r="M1401" s="4" t="s">
        <v>49</v>
      </c>
      <c r="N1401" s="4" t="s">
        <v>49</v>
      </c>
      <c r="O1401" s="4" t="s">
        <v>49</v>
      </c>
      <c r="P1401" s="3" t="s">
        <v>1042</v>
      </c>
      <c r="Q1401" s="3" t="s">
        <v>39</v>
      </c>
      <c r="R1401" s="3" t="s">
        <v>60</v>
      </c>
      <c r="S1401" s="3" t="s">
        <v>61</v>
      </c>
      <c r="T1401" s="3" t="s">
        <v>62</v>
      </c>
      <c r="U1401" s="3" t="s">
        <v>56</v>
      </c>
      <c r="V1401" s="3" t="s">
        <v>43</v>
      </c>
      <c r="W1401" s="3" t="s">
        <v>44</v>
      </c>
      <c r="X1401" s="3" t="s">
        <v>45</v>
      </c>
      <c r="Y1401" s="3" t="s">
        <v>46</v>
      </c>
      <c r="Z1401" s="3" t="s">
        <v>418</v>
      </c>
      <c r="AA1401" s="3" t="s">
        <v>1043</v>
      </c>
      <c r="AB1401" s="12" t="s">
        <v>3135</v>
      </c>
      <c r="AC1401" s="10"/>
      <c r="AD1401" s="10"/>
      <c r="AE1401" s="4">
        <v>10080</v>
      </c>
      <c r="AF1401" s="4">
        <v>10.08</v>
      </c>
      <c r="AG1401" s="4">
        <v>332000</v>
      </c>
      <c r="AJ1401" s="7"/>
      <c r="AK1401" s="7"/>
      <c r="AL1401" s="7"/>
    </row>
    <row r="1402" spans="1:38" ht="22" customHeight="1" x14ac:dyDescent="0.3">
      <c r="A1402" s="5">
        <v>43256</v>
      </c>
      <c r="B1402" s="6" t="s">
        <v>50</v>
      </c>
      <c r="C1402" s="6" t="s">
        <v>32</v>
      </c>
      <c r="D1402" s="7" t="s">
        <v>49</v>
      </c>
      <c r="E1402" s="7" t="s">
        <v>49</v>
      </c>
      <c r="F1402" s="6" t="s">
        <v>33</v>
      </c>
      <c r="G1402" s="7" t="s">
        <v>49</v>
      </c>
      <c r="H1402" s="7" t="s">
        <v>49</v>
      </c>
      <c r="I1402" s="6" t="s">
        <v>34</v>
      </c>
      <c r="J1402" s="6" t="s">
        <v>51</v>
      </c>
      <c r="K1402" s="7" t="s">
        <v>49</v>
      </c>
      <c r="L1402" s="6" t="s">
        <v>54</v>
      </c>
      <c r="M1402" s="6" t="s">
        <v>33</v>
      </c>
      <c r="N1402" s="7">
        <v>570501619.85000002</v>
      </c>
      <c r="O1402" s="7">
        <v>302280881</v>
      </c>
      <c r="P1402" s="6" t="s">
        <v>1206</v>
      </c>
      <c r="Q1402" s="6" t="s">
        <v>39</v>
      </c>
      <c r="R1402" s="6" t="s">
        <v>53</v>
      </c>
      <c r="S1402" s="6" t="s">
        <v>54</v>
      </c>
      <c r="T1402" s="6" t="s">
        <v>55</v>
      </c>
      <c r="U1402" s="6" t="s">
        <v>56</v>
      </c>
      <c r="V1402" s="6" t="s">
        <v>43</v>
      </c>
      <c r="W1402" s="6" t="s">
        <v>44</v>
      </c>
      <c r="X1402" s="6" t="s">
        <v>45</v>
      </c>
      <c r="Y1402" s="6" t="s">
        <v>46</v>
      </c>
      <c r="Z1402" s="6" t="s">
        <v>57</v>
      </c>
      <c r="AA1402" s="6" t="s">
        <v>1555</v>
      </c>
      <c r="AB1402" s="12" t="str">
        <f t="shared" si="292"/>
        <v>Carbendazim</v>
      </c>
      <c r="AC1402" s="7"/>
      <c r="AD1402" s="7"/>
      <c r="AE1402" s="7">
        <v>72360</v>
      </c>
      <c r="AF1402" s="7">
        <v>72.36</v>
      </c>
      <c r="AG1402" s="7">
        <v>1210000</v>
      </c>
      <c r="AJ1402" s="10"/>
      <c r="AK1402" s="10"/>
      <c r="AL1402" s="10"/>
    </row>
    <row r="1403" spans="1:38" ht="22" customHeight="1" x14ac:dyDescent="0.3">
      <c r="A1403" s="2">
        <v>43256</v>
      </c>
      <c r="B1403" s="3" t="s">
        <v>50</v>
      </c>
      <c r="C1403" s="3" t="s">
        <v>32</v>
      </c>
      <c r="D1403" s="4" t="s">
        <v>49</v>
      </c>
      <c r="E1403" s="4" t="s">
        <v>49</v>
      </c>
      <c r="F1403" s="3" t="s">
        <v>33</v>
      </c>
      <c r="G1403" s="4" t="s">
        <v>49</v>
      </c>
      <c r="H1403" s="4" t="s">
        <v>49</v>
      </c>
      <c r="I1403" s="3" t="s">
        <v>34</v>
      </c>
      <c r="J1403" s="3" t="s">
        <v>507</v>
      </c>
      <c r="K1403" s="4" t="s">
        <v>49</v>
      </c>
      <c r="L1403" s="3" t="s">
        <v>307</v>
      </c>
      <c r="M1403" s="4" t="s">
        <v>49</v>
      </c>
      <c r="N1403" s="4" t="s">
        <v>49</v>
      </c>
      <c r="O1403" s="4" t="s">
        <v>49</v>
      </c>
      <c r="P1403" s="3" t="s">
        <v>158</v>
      </c>
      <c r="Q1403" s="3" t="s">
        <v>39</v>
      </c>
      <c r="R1403" s="3" t="s">
        <v>106</v>
      </c>
      <c r="S1403" s="3" t="s">
        <v>61</v>
      </c>
      <c r="T1403" s="3" t="s">
        <v>107</v>
      </c>
      <c r="U1403" s="3" t="s">
        <v>56</v>
      </c>
      <c r="V1403" s="3" t="s">
        <v>43</v>
      </c>
      <c r="W1403" s="3" t="s">
        <v>44</v>
      </c>
      <c r="X1403" s="3" t="s">
        <v>45</v>
      </c>
      <c r="Y1403" s="3" t="s">
        <v>46</v>
      </c>
      <c r="Z1403" s="3" t="s">
        <v>159</v>
      </c>
      <c r="AA1403" s="3" t="s">
        <v>1464</v>
      </c>
      <c r="AB1403" s="12" t="str">
        <f t="shared" si="292"/>
        <v>Glyphosate</v>
      </c>
      <c r="AC1403" s="10"/>
      <c r="AD1403" s="10"/>
      <c r="AE1403" s="4">
        <v>139320.01</v>
      </c>
      <c r="AF1403" s="4">
        <v>139.32</v>
      </c>
      <c r="AG1403" s="4">
        <v>833000</v>
      </c>
      <c r="AJ1403" s="7"/>
      <c r="AK1403" s="7"/>
      <c r="AL1403" s="7"/>
    </row>
    <row r="1404" spans="1:38" ht="22" customHeight="1" x14ac:dyDescent="0.3">
      <c r="A1404" s="5">
        <v>43256</v>
      </c>
      <c r="B1404" s="6" t="s">
        <v>50</v>
      </c>
      <c r="C1404" s="6" t="s">
        <v>32</v>
      </c>
      <c r="D1404" s="7" t="s">
        <v>49</v>
      </c>
      <c r="E1404" s="7" t="s">
        <v>49</v>
      </c>
      <c r="F1404" s="6" t="s">
        <v>33</v>
      </c>
      <c r="G1404" s="7" t="s">
        <v>49</v>
      </c>
      <c r="H1404" s="7" t="s">
        <v>49</v>
      </c>
      <c r="I1404" s="6" t="s">
        <v>34</v>
      </c>
      <c r="J1404" s="6" t="s">
        <v>614</v>
      </c>
      <c r="K1404" s="7" t="s">
        <v>49</v>
      </c>
      <c r="L1404" s="6" t="s">
        <v>61</v>
      </c>
      <c r="M1404" s="7" t="s">
        <v>49</v>
      </c>
      <c r="N1404" s="7" t="s">
        <v>49</v>
      </c>
      <c r="O1404" s="7" t="s">
        <v>49</v>
      </c>
      <c r="P1404" s="6" t="s">
        <v>615</v>
      </c>
      <c r="Q1404" s="6" t="s">
        <v>185</v>
      </c>
      <c r="R1404" s="6" t="s">
        <v>151</v>
      </c>
      <c r="S1404" s="6" t="s">
        <v>149</v>
      </c>
      <c r="T1404" s="6" t="s">
        <v>152</v>
      </c>
      <c r="U1404" s="6" t="s">
        <v>42</v>
      </c>
      <c r="V1404" s="6" t="s">
        <v>43</v>
      </c>
      <c r="W1404" s="6" t="s">
        <v>44</v>
      </c>
      <c r="X1404" s="6" t="s">
        <v>45</v>
      </c>
      <c r="Y1404" s="6" t="s">
        <v>46</v>
      </c>
      <c r="Z1404" s="6" t="s">
        <v>153</v>
      </c>
      <c r="AA1404" s="6" t="s">
        <v>1556</v>
      </c>
      <c r="AB1404" s="12" t="str">
        <f t="shared" si="292"/>
        <v>Aromatic Solvent Mixture</v>
      </c>
      <c r="AC1404" s="7"/>
      <c r="AD1404" s="7"/>
      <c r="AE1404" s="7">
        <v>162660</v>
      </c>
      <c r="AF1404" s="7">
        <v>162.66</v>
      </c>
      <c r="AG1404" s="6" t="s">
        <v>49</v>
      </c>
      <c r="AJ1404" s="10"/>
      <c r="AK1404" s="10"/>
      <c r="AL1404" s="10"/>
    </row>
    <row r="1405" spans="1:38" ht="22" customHeight="1" x14ac:dyDescent="0.3">
      <c r="A1405" s="2">
        <v>43254</v>
      </c>
      <c r="B1405" s="3" t="s">
        <v>31</v>
      </c>
      <c r="C1405" s="3" t="s">
        <v>32</v>
      </c>
      <c r="D1405" s="4" t="s">
        <v>49</v>
      </c>
      <c r="E1405" s="4" t="s">
        <v>49</v>
      </c>
      <c r="F1405" s="3" t="s">
        <v>33</v>
      </c>
      <c r="G1405" s="4" t="s">
        <v>49</v>
      </c>
      <c r="H1405" s="4" t="s">
        <v>49</v>
      </c>
      <c r="I1405" s="3" t="s">
        <v>34</v>
      </c>
      <c r="J1405" s="3" t="s">
        <v>65</v>
      </c>
      <c r="K1405" s="4" t="s">
        <v>49</v>
      </c>
      <c r="L1405" s="4" t="s">
        <v>49</v>
      </c>
      <c r="M1405" s="3" t="s">
        <v>33</v>
      </c>
      <c r="N1405" s="4" t="s">
        <v>49</v>
      </c>
      <c r="O1405" s="4" t="s">
        <v>49</v>
      </c>
      <c r="P1405" s="3" t="s">
        <v>66</v>
      </c>
      <c r="Q1405" s="3" t="s">
        <v>39</v>
      </c>
      <c r="R1405" s="3" t="s">
        <v>67</v>
      </c>
      <c r="S1405" s="3" t="s">
        <v>68</v>
      </c>
      <c r="T1405" s="3" t="s">
        <v>69</v>
      </c>
      <c r="U1405" s="3" t="s">
        <v>70</v>
      </c>
      <c r="V1405" s="3" t="s">
        <v>43</v>
      </c>
      <c r="W1405" s="3" t="s">
        <v>44</v>
      </c>
      <c r="X1405" s="3" t="s">
        <v>45</v>
      </c>
      <c r="Y1405" s="3" t="s">
        <v>46</v>
      </c>
      <c r="Z1405" s="3" t="s">
        <v>73</v>
      </c>
      <c r="AA1405" s="3" t="s">
        <v>1557</v>
      </c>
      <c r="AB1405" s="12" t="str">
        <f t="shared" si="292"/>
        <v>Clethodim</v>
      </c>
      <c r="AC1405" s="10"/>
      <c r="AD1405" s="10"/>
      <c r="AE1405" s="4">
        <v>119966</v>
      </c>
      <c r="AF1405" s="4">
        <v>119.97</v>
      </c>
      <c r="AG1405" s="4">
        <v>826000</v>
      </c>
      <c r="AJ1405" s="7"/>
      <c r="AK1405" s="7"/>
      <c r="AL1405" s="7"/>
    </row>
    <row r="1406" spans="1:38" ht="22" customHeight="1" x14ac:dyDescent="0.3">
      <c r="A1406" s="5">
        <v>43254</v>
      </c>
      <c r="B1406" s="6" t="s">
        <v>31</v>
      </c>
      <c r="C1406" s="6" t="s">
        <v>32</v>
      </c>
      <c r="D1406" s="7" t="s">
        <v>49</v>
      </c>
      <c r="E1406" s="7" t="s">
        <v>49</v>
      </c>
      <c r="F1406" s="6" t="s">
        <v>33</v>
      </c>
      <c r="G1406" s="7" t="s">
        <v>49</v>
      </c>
      <c r="H1406" s="7" t="s">
        <v>49</v>
      </c>
      <c r="I1406" s="6" t="s">
        <v>34</v>
      </c>
      <c r="J1406" s="6" t="s">
        <v>65</v>
      </c>
      <c r="K1406" s="7" t="s">
        <v>49</v>
      </c>
      <c r="L1406" s="7" t="s">
        <v>49</v>
      </c>
      <c r="M1406" s="6" t="s">
        <v>33</v>
      </c>
      <c r="N1406" s="7" t="s">
        <v>49</v>
      </c>
      <c r="O1406" s="7" t="s">
        <v>49</v>
      </c>
      <c r="P1406" s="6" t="s">
        <v>66</v>
      </c>
      <c r="Q1406" s="6" t="s">
        <v>39</v>
      </c>
      <c r="R1406" s="6" t="s">
        <v>67</v>
      </c>
      <c r="S1406" s="6" t="s">
        <v>68</v>
      </c>
      <c r="T1406" s="6" t="s">
        <v>69</v>
      </c>
      <c r="U1406" s="6" t="s">
        <v>70</v>
      </c>
      <c r="V1406" s="6" t="s">
        <v>43</v>
      </c>
      <c r="W1406" s="6" t="s">
        <v>44</v>
      </c>
      <c r="X1406" s="6" t="s">
        <v>45</v>
      </c>
      <c r="Y1406" s="6" t="s">
        <v>46</v>
      </c>
      <c r="Z1406" s="6" t="s">
        <v>73</v>
      </c>
      <c r="AA1406" s="6" t="s">
        <v>1558</v>
      </c>
      <c r="AB1406" s="12" t="str">
        <f t="shared" si="292"/>
        <v>Tebuthiuron</v>
      </c>
      <c r="AC1406" s="7"/>
      <c r="AD1406" s="7"/>
      <c r="AE1406" s="7">
        <v>132789.99</v>
      </c>
      <c r="AF1406" s="7">
        <v>132.79</v>
      </c>
      <c r="AG1406" s="7">
        <v>914000</v>
      </c>
      <c r="AJ1406" s="10"/>
      <c r="AK1406" s="10"/>
      <c r="AL1406" s="10"/>
    </row>
    <row r="1407" spans="1:38" ht="22" customHeight="1" x14ac:dyDescent="0.3">
      <c r="A1407" s="2">
        <v>43252</v>
      </c>
      <c r="B1407" s="3" t="s">
        <v>31</v>
      </c>
      <c r="C1407" s="3" t="s">
        <v>32</v>
      </c>
      <c r="D1407" s="4" t="s">
        <v>49</v>
      </c>
      <c r="E1407" s="4" t="s">
        <v>49</v>
      </c>
      <c r="F1407" s="3" t="s">
        <v>33</v>
      </c>
      <c r="G1407" s="4" t="s">
        <v>49</v>
      </c>
      <c r="H1407" s="4" t="s">
        <v>49</v>
      </c>
      <c r="I1407" s="3" t="s">
        <v>34</v>
      </c>
      <c r="J1407" s="3" t="s">
        <v>65</v>
      </c>
      <c r="K1407" s="4" t="s">
        <v>49</v>
      </c>
      <c r="L1407" s="4" t="s">
        <v>49</v>
      </c>
      <c r="M1407" s="3" t="s">
        <v>33</v>
      </c>
      <c r="N1407" s="4" t="s">
        <v>49</v>
      </c>
      <c r="O1407" s="4" t="s">
        <v>49</v>
      </c>
      <c r="P1407" s="3" t="s">
        <v>66</v>
      </c>
      <c r="Q1407" s="3" t="s">
        <v>39</v>
      </c>
      <c r="R1407" s="3" t="s">
        <v>227</v>
      </c>
      <c r="S1407" s="3" t="s">
        <v>68</v>
      </c>
      <c r="T1407" s="3" t="s">
        <v>228</v>
      </c>
      <c r="U1407" s="3" t="s">
        <v>70</v>
      </c>
      <c r="V1407" s="3" t="s">
        <v>43</v>
      </c>
      <c r="W1407" s="3" t="s">
        <v>44</v>
      </c>
      <c r="X1407" s="3" t="s">
        <v>45</v>
      </c>
      <c r="Y1407" s="3" t="s">
        <v>46</v>
      </c>
      <c r="Z1407" s="3" t="s">
        <v>219</v>
      </c>
      <c r="AA1407" s="3" t="s">
        <v>1559</v>
      </c>
      <c r="AB1407" s="12" t="str">
        <f t="shared" si="292"/>
        <v>Diuron</v>
      </c>
      <c r="AC1407" s="10"/>
      <c r="AD1407" s="10"/>
      <c r="AE1407" s="4">
        <v>48348</v>
      </c>
      <c r="AF1407" s="4">
        <v>48.35</v>
      </c>
      <c r="AG1407" s="4">
        <v>243000</v>
      </c>
      <c r="AJ1407" s="7"/>
      <c r="AK1407" s="7"/>
      <c r="AL1407" s="7"/>
    </row>
    <row r="1408" spans="1:38" ht="22" customHeight="1" x14ac:dyDescent="0.3">
      <c r="A1408" s="5">
        <v>43252</v>
      </c>
      <c r="B1408" s="6" t="s">
        <v>31</v>
      </c>
      <c r="C1408" s="6" t="s">
        <v>32</v>
      </c>
      <c r="D1408" s="7" t="s">
        <v>49</v>
      </c>
      <c r="E1408" s="7" t="s">
        <v>49</v>
      </c>
      <c r="F1408" s="6" t="s">
        <v>33</v>
      </c>
      <c r="G1408" s="7" t="s">
        <v>49</v>
      </c>
      <c r="H1408" s="7" t="s">
        <v>49</v>
      </c>
      <c r="I1408" s="6" t="s">
        <v>34</v>
      </c>
      <c r="J1408" s="6" t="s">
        <v>65</v>
      </c>
      <c r="K1408" s="7" t="s">
        <v>49</v>
      </c>
      <c r="L1408" s="7" t="s">
        <v>49</v>
      </c>
      <c r="M1408" s="6" t="s">
        <v>33</v>
      </c>
      <c r="N1408" s="7" t="s">
        <v>49</v>
      </c>
      <c r="O1408" s="7" t="s">
        <v>49</v>
      </c>
      <c r="P1408" s="6" t="s">
        <v>66</v>
      </c>
      <c r="Q1408" s="6" t="s">
        <v>39</v>
      </c>
      <c r="R1408" s="6" t="s">
        <v>227</v>
      </c>
      <c r="S1408" s="6" t="s">
        <v>68</v>
      </c>
      <c r="T1408" s="6" t="s">
        <v>228</v>
      </c>
      <c r="U1408" s="6" t="s">
        <v>70</v>
      </c>
      <c r="V1408" s="6" t="s">
        <v>43</v>
      </c>
      <c r="W1408" s="6" t="s">
        <v>44</v>
      </c>
      <c r="X1408" s="6" t="s">
        <v>45</v>
      </c>
      <c r="Y1408" s="6" t="s">
        <v>46</v>
      </c>
      <c r="Z1408" s="6" t="s">
        <v>73</v>
      </c>
      <c r="AA1408" s="6" t="s">
        <v>1560</v>
      </c>
      <c r="AB1408" s="12" t="str">
        <f t="shared" ref="AB1408" si="297">IF(ISNUMBER(SEARCH("DMS",AA1408)),"Dimethyl Sulfate",IF(ISNUMBER(SEARCH("2,4-XILIDIN",AA1408)),"2,4-Xylidine",IF(ISNUMBER(SEARCH("GALIGAN",AA1408)),"Oxyfluorfen",IF(ISNUMBER(SEARCH("DIMETHYLAMINE",AA1408)),"Dimethylamine",IF(ISNUMBER(SEARCH("ORTHOFORMATE",AA1408)),"Trimethyl orthoformate",IF(ISNUMBER(SEARCH("NOVALURON",AA1408)),"Novaluron",IF(ISNUMBER(SEARCH("DIMETHYL SULPHATE",AA1408)),"Dimethyl Sulphate",IF(ISNUMBER(SEARCH("ALTAPYNE",AA1408)),"Acid Based Co-Emulsifier",IF(ISNUMBER(SEARCH("METHANESULFONYL",AA1408)),"Methanesulfonyl chloride",IF(ISNUMBER(SEARCH("METHYL FORMATE",AA1408)),"Methanoate",IF(ISNUMBER(SEARCH("FLUEN",AA1408)),"Fluensulfone","FIX IT")))))))))))</f>
        <v>Oxyfluorfen</v>
      </c>
      <c r="AC1408" s="12" t="str">
        <f t="shared" ref="AC1408" si="298">VLOOKUP(AB1408,AJ:AL,2, FALSE)</f>
        <v>Galigan 240 EC</v>
      </c>
      <c r="AD1408" s="7"/>
      <c r="AE1408" s="7">
        <v>52854</v>
      </c>
      <c r="AF1408" s="7">
        <v>52.85</v>
      </c>
      <c r="AG1408" s="7">
        <v>364000</v>
      </c>
      <c r="AJ1408" s="10"/>
      <c r="AK1408" s="10"/>
      <c r="AL1408" s="10"/>
    </row>
    <row r="1409" spans="1:38" ht="22" customHeight="1" x14ac:dyDescent="0.3">
      <c r="A1409" s="2">
        <v>43252</v>
      </c>
      <c r="B1409" s="3" t="s">
        <v>31</v>
      </c>
      <c r="C1409" s="3" t="s">
        <v>32</v>
      </c>
      <c r="D1409" s="4" t="s">
        <v>49</v>
      </c>
      <c r="E1409" s="4" t="s">
        <v>49</v>
      </c>
      <c r="F1409" s="3" t="s">
        <v>33</v>
      </c>
      <c r="G1409" s="4" t="s">
        <v>49</v>
      </c>
      <c r="H1409" s="4" t="s">
        <v>49</v>
      </c>
      <c r="I1409" s="3" t="s">
        <v>34</v>
      </c>
      <c r="J1409" s="3" t="s">
        <v>65</v>
      </c>
      <c r="K1409" s="4" t="s">
        <v>49</v>
      </c>
      <c r="L1409" s="4" t="s">
        <v>49</v>
      </c>
      <c r="M1409" s="3" t="s">
        <v>33</v>
      </c>
      <c r="N1409" s="4" t="s">
        <v>49</v>
      </c>
      <c r="O1409" s="4" t="s">
        <v>49</v>
      </c>
      <c r="P1409" s="3" t="s">
        <v>66</v>
      </c>
      <c r="Q1409" s="3" t="s">
        <v>39</v>
      </c>
      <c r="R1409" s="3" t="s">
        <v>227</v>
      </c>
      <c r="S1409" s="3" t="s">
        <v>68</v>
      </c>
      <c r="T1409" s="3" t="s">
        <v>228</v>
      </c>
      <c r="U1409" s="3" t="s">
        <v>70</v>
      </c>
      <c r="V1409" s="3" t="s">
        <v>43</v>
      </c>
      <c r="W1409" s="3" t="s">
        <v>44</v>
      </c>
      <c r="X1409" s="3" t="s">
        <v>45</v>
      </c>
      <c r="Y1409" s="3" t="s">
        <v>46</v>
      </c>
      <c r="Z1409" s="3" t="s">
        <v>219</v>
      </c>
      <c r="AA1409" s="3" t="s">
        <v>1561</v>
      </c>
      <c r="AB1409" s="12" t="str">
        <f t="shared" si="292"/>
        <v>Diuron</v>
      </c>
      <c r="AC1409" s="10"/>
      <c r="AD1409" s="10"/>
      <c r="AE1409" s="4">
        <v>20860</v>
      </c>
      <c r="AF1409" s="4">
        <v>20.86</v>
      </c>
      <c r="AG1409" s="4">
        <v>105000</v>
      </c>
      <c r="AJ1409" s="7"/>
      <c r="AK1409" s="7"/>
      <c r="AL1409" s="7"/>
    </row>
    <row r="1410" spans="1:38" ht="22" customHeight="1" x14ac:dyDescent="0.3">
      <c r="A1410" s="5">
        <v>43252</v>
      </c>
      <c r="B1410" s="6" t="s">
        <v>31</v>
      </c>
      <c r="C1410" s="6" t="s">
        <v>32</v>
      </c>
      <c r="D1410" s="7" t="s">
        <v>49</v>
      </c>
      <c r="E1410" s="7" t="s">
        <v>49</v>
      </c>
      <c r="F1410" s="6" t="s">
        <v>33</v>
      </c>
      <c r="G1410" s="7" t="s">
        <v>49</v>
      </c>
      <c r="H1410" s="7" t="s">
        <v>49</v>
      </c>
      <c r="I1410" s="6" t="s">
        <v>34</v>
      </c>
      <c r="J1410" s="6" t="s">
        <v>77</v>
      </c>
      <c r="K1410" s="6" t="s">
        <v>78</v>
      </c>
      <c r="L1410" s="6" t="s">
        <v>68</v>
      </c>
      <c r="M1410" s="6" t="s">
        <v>33</v>
      </c>
      <c r="N1410" s="7" t="s">
        <v>49</v>
      </c>
      <c r="O1410" s="7" t="s">
        <v>49</v>
      </c>
      <c r="P1410" s="6" t="s">
        <v>79</v>
      </c>
      <c r="Q1410" s="6" t="s">
        <v>39</v>
      </c>
      <c r="R1410" s="6" t="s">
        <v>227</v>
      </c>
      <c r="S1410" s="6" t="s">
        <v>68</v>
      </c>
      <c r="T1410" s="6" t="s">
        <v>228</v>
      </c>
      <c r="U1410" s="6" t="s">
        <v>70</v>
      </c>
      <c r="V1410" s="6" t="s">
        <v>43</v>
      </c>
      <c r="W1410" s="6" t="s">
        <v>44</v>
      </c>
      <c r="X1410" s="6" t="s">
        <v>45</v>
      </c>
      <c r="Y1410" s="6" t="s">
        <v>46</v>
      </c>
      <c r="Z1410" s="6" t="s">
        <v>270</v>
      </c>
      <c r="AA1410" s="6" t="s">
        <v>1562</v>
      </c>
      <c r="AB1410" s="18" t="s">
        <v>3193</v>
      </c>
      <c r="AC1410" s="7"/>
      <c r="AD1410" s="7"/>
      <c r="AE1410" s="7">
        <v>21060</v>
      </c>
      <c r="AF1410" s="7">
        <v>21.06</v>
      </c>
      <c r="AG1410" s="7">
        <v>725000</v>
      </c>
      <c r="AJ1410" s="10"/>
      <c r="AK1410" s="10"/>
      <c r="AL1410" s="10"/>
    </row>
    <row r="1411" spans="1:38" ht="22" customHeight="1" x14ac:dyDescent="0.3">
      <c r="A1411" s="2">
        <v>43252</v>
      </c>
      <c r="B1411" s="3" t="s">
        <v>273</v>
      </c>
      <c r="C1411" s="3" t="s">
        <v>32</v>
      </c>
      <c r="D1411" s="4" t="s">
        <v>49</v>
      </c>
      <c r="E1411" s="4" t="s">
        <v>49</v>
      </c>
      <c r="F1411" s="3" t="s">
        <v>33</v>
      </c>
      <c r="G1411" s="4" t="s">
        <v>49</v>
      </c>
      <c r="H1411" s="4" t="s">
        <v>49</v>
      </c>
      <c r="I1411" s="3" t="s">
        <v>34</v>
      </c>
      <c r="J1411" s="3" t="s">
        <v>77</v>
      </c>
      <c r="K1411" s="3" t="s">
        <v>78</v>
      </c>
      <c r="L1411" s="3" t="s">
        <v>68</v>
      </c>
      <c r="M1411" s="3" t="s">
        <v>33</v>
      </c>
      <c r="N1411" s="4" t="s">
        <v>49</v>
      </c>
      <c r="O1411" s="4" t="s">
        <v>49</v>
      </c>
      <c r="P1411" s="3" t="s">
        <v>79</v>
      </c>
      <c r="Q1411" s="3" t="s">
        <v>39</v>
      </c>
      <c r="R1411" s="3" t="s">
        <v>227</v>
      </c>
      <c r="S1411" s="3" t="s">
        <v>68</v>
      </c>
      <c r="T1411" s="3" t="s">
        <v>228</v>
      </c>
      <c r="U1411" s="3" t="s">
        <v>70</v>
      </c>
      <c r="V1411" s="3" t="s">
        <v>43</v>
      </c>
      <c r="W1411" s="3" t="s">
        <v>44</v>
      </c>
      <c r="X1411" s="3" t="s">
        <v>45</v>
      </c>
      <c r="Y1411" s="3" t="s">
        <v>46</v>
      </c>
      <c r="Z1411" s="3" t="s">
        <v>82</v>
      </c>
      <c r="AA1411" s="3" t="s">
        <v>1563</v>
      </c>
      <c r="AB1411" s="18" t="s">
        <v>3193</v>
      </c>
      <c r="AC1411" s="10"/>
      <c r="AD1411" s="10"/>
      <c r="AE1411" s="4">
        <v>41220</v>
      </c>
      <c r="AF1411" s="4">
        <v>41.22</v>
      </c>
      <c r="AG1411" s="4">
        <v>1397000</v>
      </c>
      <c r="AJ1411" s="7"/>
      <c r="AK1411" s="7"/>
      <c r="AL1411" s="7"/>
    </row>
    <row r="1412" spans="1:38" ht="22" customHeight="1" x14ac:dyDescent="0.3">
      <c r="A1412" s="5">
        <v>43252</v>
      </c>
      <c r="B1412" s="6" t="s">
        <v>144</v>
      </c>
      <c r="C1412" s="6" t="s">
        <v>84</v>
      </c>
      <c r="D1412" s="6" t="s">
        <v>85</v>
      </c>
      <c r="E1412" s="6" t="s">
        <v>44</v>
      </c>
      <c r="F1412" s="6" t="s">
        <v>33</v>
      </c>
      <c r="G1412" s="7" t="s">
        <v>49</v>
      </c>
      <c r="H1412" s="7" t="s">
        <v>49</v>
      </c>
      <c r="I1412" s="6" t="s">
        <v>86</v>
      </c>
      <c r="J1412" s="6" t="s">
        <v>77</v>
      </c>
      <c r="K1412" s="6" t="s">
        <v>78</v>
      </c>
      <c r="L1412" s="6" t="s">
        <v>68</v>
      </c>
      <c r="M1412" s="6" t="s">
        <v>33</v>
      </c>
      <c r="N1412" s="7" t="s">
        <v>49</v>
      </c>
      <c r="O1412" s="7" t="s">
        <v>49</v>
      </c>
      <c r="P1412" s="6" t="s">
        <v>79</v>
      </c>
      <c r="Q1412" s="6" t="s">
        <v>39</v>
      </c>
      <c r="R1412" s="6" t="s">
        <v>227</v>
      </c>
      <c r="S1412" s="6" t="s">
        <v>68</v>
      </c>
      <c r="T1412" s="6" t="s">
        <v>228</v>
      </c>
      <c r="U1412" s="6" t="s">
        <v>70</v>
      </c>
      <c r="V1412" s="6" t="s">
        <v>43</v>
      </c>
      <c r="W1412" s="6" t="s">
        <v>44</v>
      </c>
      <c r="X1412" s="6" t="s">
        <v>45</v>
      </c>
      <c r="Y1412" s="6" t="s">
        <v>46</v>
      </c>
      <c r="Z1412" s="6" t="s">
        <v>145</v>
      </c>
      <c r="AA1412" s="11" t="s">
        <v>1564</v>
      </c>
      <c r="AB1412" s="12" t="s">
        <v>3140</v>
      </c>
      <c r="AC1412" s="7"/>
      <c r="AD1412" s="7"/>
      <c r="AE1412" s="7">
        <v>19760</v>
      </c>
      <c r="AF1412" s="7">
        <v>19.760000000000002</v>
      </c>
      <c r="AG1412" s="7">
        <v>15746000</v>
      </c>
      <c r="AJ1412" s="10"/>
      <c r="AK1412" s="10"/>
      <c r="AL1412" s="10"/>
    </row>
    <row r="1413" spans="1:38" ht="22" customHeight="1" x14ac:dyDescent="0.3">
      <c r="A1413" s="2">
        <v>43252</v>
      </c>
      <c r="B1413" s="3" t="s">
        <v>31</v>
      </c>
      <c r="C1413" s="3" t="s">
        <v>32</v>
      </c>
      <c r="D1413" s="4" t="s">
        <v>49</v>
      </c>
      <c r="E1413" s="4" t="s">
        <v>49</v>
      </c>
      <c r="F1413" s="3" t="s">
        <v>33</v>
      </c>
      <c r="G1413" s="4" t="s">
        <v>49</v>
      </c>
      <c r="H1413" s="4" t="s">
        <v>49</v>
      </c>
      <c r="I1413" s="3" t="s">
        <v>34</v>
      </c>
      <c r="J1413" s="3" t="s">
        <v>65</v>
      </c>
      <c r="K1413" s="4" t="s">
        <v>49</v>
      </c>
      <c r="L1413" s="4" t="s">
        <v>49</v>
      </c>
      <c r="M1413" s="3" t="s">
        <v>33</v>
      </c>
      <c r="N1413" s="4" t="s">
        <v>49</v>
      </c>
      <c r="O1413" s="4" t="s">
        <v>49</v>
      </c>
      <c r="P1413" s="3" t="s">
        <v>66</v>
      </c>
      <c r="Q1413" s="3" t="s">
        <v>39</v>
      </c>
      <c r="R1413" s="3" t="s">
        <v>227</v>
      </c>
      <c r="S1413" s="3" t="s">
        <v>68</v>
      </c>
      <c r="T1413" s="3" t="s">
        <v>228</v>
      </c>
      <c r="U1413" s="3" t="s">
        <v>70</v>
      </c>
      <c r="V1413" s="3" t="s">
        <v>43</v>
      </c>
      <c r="W1413" s="3" t="s">
        <v>44</v>
      </c>
      <c r="X1413" s="3" t="s">
        <v>45</v>
      </c>
      <c r="Y1413" s="3" t="s">
        <v>46</v>
      </c>
      <c r="Z1413" s="3" t="s">
        <v>73</v>
      </c>
      <c r="AA1413" s="3" t="s">
        <v>1565</v>
      </c>
      <c r="AB1413" s="12" t="str">
        <f t="shared" si="292"/>
        <v>Tebuthiuron</v>
      </c>
      <c r="AC1413" s="10"/>
      <c r="AD1413" s="10"/>
      <c r="AE1413" s="4">
        <v>132789.99</v>
      </c>
      <c r="AF1413" s="4">
        <v>132.79</v>
      </c>
      <c r="AG1413" s="4">
        <v>914000</v>
      </c>
      <c r="AJ1413" s="7"/>
      <c r="AK1413" s="7"/>
      <c r="AL1413" s="7"/>
    </row>
    <row r="1414" spans="1:38" ht="22" customHeight="1" x14ac:dyDescent="0.3">
      <c r="A1414" s="5">
        <v>43252</v>
      </c>
      <c r="B1414" s="6" t="s">
        <v>31</v>
      </c>
      <c r="C1414" s="6" t="s">
        <v>32</v>
      </c>
      <c r="D1414" s="7" t="s">
        <v>49</v>
      </c>
      <c r="E1414" s="7" t="s">
        <v>49</v>
      </c>
      <c r="F1414" s="6" t="s">
        <v>33</v>
      </c>
      <c r="G1414" s="7" t="s">
        <v>49</v>
      </c>
      <c r="H1414" s="7" t="s">
        <v>49</v>
      </c>
      <c r="I1414" s="6" t="s">
        <v>34</v>
      </c>
      <c r="J1414" s="6" t="s">
        <v>65</v>
      </c>
      <c r="K1414" s="7" t="s">
        <v>49</v>
      </c>
      <c r="L1414" s="7" t="s">
        <v>49</v>
      </c>
      <c r="M1414" s="6" t="s">
        <v>33</v>
      </c>
      <c r="N1414" s="7" t="s">
        <v>49</v>
      </c>
      <c r="O1414" s="7" t="s">
        <v>49</v>
      </c>
      <c r="P1414" s="6" t="s">
        <v>66</v>
      </c>
      <c r="Q1414" s="6" t="s">
        <v>39</v>
      </c>
      <c r="R1414" s="6" t="s">
        <v>227</v>
      </c>
      <c r="S1414" s="6" t="s">
        <v>68</v>
      </c>
      <c r="T1414" s="6" t="s">
        <v>228</v>
      </c>
      <c r="U1414" s="6" t="s">
        <v>70</v>
      </c>
      <c r="V1414" s="6" t="s">
        <v>43</v>
      </c>
      <c r="W1414" s="6" t="s">
        <v>44</v>
      </c>
      <c r="X1414" s="6" t="s">
        <v>45</v>
      </c>
      <c r="Y1414" s="6" t="s">
        <v>46</v>
      </c>
      <c r="Z1414" s="6" t="s">
        <v>73</v>
      </c>
      <c r="AA1414" s="6" t="s">
        <v>1566</v>
      </c>
      <c r="AB1414" s="12" t="str">
        <f t="shared" si="292"/>
        <v>Clethodim</v>
      </c>
      <c r="AC1414" s="7"/>
      <c r="AD1414" s="7"/>
      <c r="AE1414" s="7">
        <v>119966</v>
      </c>
      <c r="AF1414" s="7">
        <v>119.97</v>
      </c>
      <c r="AG1414" s="7">
        <v>826000</v>
      </c>
      <c r="AJ1414" s="10"/>
      <c r="AK1414" s="10"/>
      <c r="AL1414" s="10"/>
    </row>
    <row r="1415" spans="1:38" ht="22" customHeight="1" x14ac:dyDescent="0.3">
      <c r="A1415" s="2">
        <v>43252</v>
      </c>
      <c r="B1415" s="3" t="s">
        <v>31</v>
      </c>
      <c r="C1415" s="3" t="s">
        <v>32</v>
      </c>
      <c r="D1415" s="4" t="s">
        <v>49</v>
      </c>
      <c r="E1415" s="4" t="s">
        <v>49</v>
      </c>
      <c r="F1415" s="3" t="s">
        <v>33</v>
      </c>
      <c r="G1415" s="4" t="s">
        <v>49</v>
      </c>
      <c r="H1415" s="4" t="s">
        <v>49</v>
      </c>
      <c r="I1415" s="3" t="s">
        <v>34</v>
      </c>
      <c r="J1415" s="3" t="s">
        <v>65</v>
      </c>
      <c r="K1415" s="4" t="s">
        <v>49</v>
      </c>
      <c r="L1415" s="4" t="s">
        <v>49</v>
      </c>
      <c r="M1415" s="3" t="s">
        <v>33</v>
      </c>
      <c r="N1415" s="4" t="s">
        <v>49</v>
      </c>
      <c r="O1415" s="4" t="s">
        <v>49</v>
      </c>
      <c r="P1415" s="3" t="s">
        <v>66</v>
      </c>
      <c r="Q1415" s="3" t="s">
        <v>39</v>
      </c>
      <c r="R1415" s="3" t="s">
        <v>227</v>
      </c>
      <c r="S1415" s="3" t="s">
        <v>68</v>
      </c>
      <c r="T1415" s="3" t="s">
        <v>228</v>
      </c>
      <c r="U1415" s="3" t="s">
        <v>70</v>
      </c>
      <c r="V1415" s="3" t="s">
        <v>43</v>
      </c>
      <c r="W1415" s="3" t="s">
        <v>44</v>
      </c>
      <c r="X1415" s="3" t="s">
        <v>45</v>
      </c>
      <c r="Y1415" s="3" t="s">
        <v>46</v>
      </c>
      <c r="Z1415" s="3" t="s">
        <v>219</v>
      </c>
      <c r="AA1415" s="3" t="s">
        <v>1567</v>
      </c>
      <c r="AB1415" s="12" t="str">
        <f t="shared" si="292"/>
        <v>Diuron</v>
      </c>
      <c r="AC1415" s="10"/>
      <c r="AD1415" s="10"/>
      <c r="AE1415" s="4">
        <v>104300</v>
      </c>
      <c r="AF1415" s="4">
        <v>104.3</v>
      </c>
      <c r="AG1415" s="4">
        <v>524000</v>
      </c>
      <c r="AJ1415" s="7"/>
      <c r="AK1415" s="7"/>
      <c r="AL1415" s="7"/>
    </row>
    <row r="1416" spans="1:38" ht="22" customHeight="1" x14ac:dyDescent="0.3">
      <c r="A1416" s="5">
        <v>43250</v>
      </c>
      <c r="B1416" s="6" t="s">
        <v>212</v>
      </c>
      <c r="C1416" s="6" t="s">
        <v>213</v>
      </c>
      <c r="D1416" s="6" t="s">
        <v>214</v>
      </c>
      <c r="E1416" s="6" t="s">
        <v>97</v>
      </c>
      <c r="F1416" s="7" t="s">
        <v>49</v>
      </c>
      <c r="G1416" s="7" t="s">
        <v>49</v>
      </c>
      <c r="H1416" s="7" t="s">
        <v>49</v>
      </c>
      <c r="I1416" s="6" t="s">
        <v>215</v>
      </c>
      <c r="J1416" s="6" t="s">
        <v>65</v>
      </c>
      <c r="K1416" s="7" t="s">
        <v>49</v>
      </c>
      <c r="L1416" s="7" t="s">
        <v>49</v>
      </c>
      <c r="M1416" s="6" t="s">
        <v>33</v>
      </c>
      <c r="N1416" s="7" t="s">
        <v>49</v>
      </c>
      <c r="O1416" s="7" t="s">
        <v>49</v>
      </c>
      <c r="P1416" s="6" t="s">
        <v>66</v>
      </c>
      <c r="Q1416" s="6" t="s">
        <v>216</v>
      </c>
      <c r="R1416" s="6" t="s">
        <v>227</v>
      </c>
      <c r="S1416" s="6" t="s">
        <v>68</v>
      </c>
      <c r="T1416" s="6" t="s">
        <v>228</v>
      </c>
      <c r="U1416" s="6" t="s">
        <v>70</v>
      </c>
      <c r="V1416" s="6" t="s">
        <v>217</v>
      </c>
      <c r="W1416" s="6" t="s">
        <v>44</v>
      </c>
      <c r="X1416" s="6" t="s">
        <v>218</v>
      </c>
      <c r="Y1416" s="6" t="s">
        <v>46</v>
      </c>
      <c r="Z1416" s="6" t="s">
        <v>219</v>
      </c>
      <c r="AA1416" s="6" t="s">
        <v>1568</v>
      </c>
      <c r="AB1416" s="12" t="str">
        <f t="shared" si="292"/>
        <v>Diuron</v>
      </c>
      <c r="AC1416" s="7"/>
      <c r="AD1416" s="7"/>
      <c r="AE1416" s="7">
        <v>16740</v>
      </c>
      <c r="AF1416" s="7">
        <v>16.739999999999998</v>
      </c>
      <c r="AG1416" s="7">
        <v>134000</v>
      </c>
      <c r="AJ1416" s="10"/>
      <c r="AK1416" s="10"/>
      <c r="AL1416" s="10"/>
    </row>
    <row r="1417" spans="1:38" ht="22" customHeight="1" x14ac:dyDescent="0.3">
      <c r="A1417" s="2">
        <v>43250</v>
      </c>
      <c r="B1417" s="3" t="s">
        <v>212</v>
      </c>
      <c r="C1417" s="3" t="s">
        <v>213</v>
      </c>
      <c r="D1417" s="3" t="s">
        <v>214</v>
      </c>
      <c r="E1417" s="3" t="s">
        <v>97</v>
      </c>
      <c r="F1417" s="4" t="s">
        <v>49</v>
      </c>
      <c r="G1417" s="4" t="s">
        <v>49</v>
      </c>
      <c r="H1417" s="4" t="s">
        <v>49</v>
      </c>
      <c r="I1417" s="3" t="s">
        <v>215</v>
      </c>
      <c r="J1417" s="3" t="s">
        <v>65</v>
      </c>
      <c r="K1417" s="4" t="s">
        <v>49</v>
      </c>
      <c r="L1417" s="4" t="s">
        <v>49</v>
      </c>
      <c r="M1417" s="3" t="s">
        <v>33</v>
      </c>
      <c r="N1417" s="4" t="s">
        <v>49</v>
      </c>
      <c r="O1417" s="4" t="s">
        <v>49</v>
      </c>
      <c r="P1417" s="3" t="s">
        <v>66</v>
      </c>
      <c r="Q1417" s="3" t="s">
        <v>216</v>
      </c>
      <c r="R1417" s="3" t="s">
        <v>227</v>
      </c>
      <c r="S1417" s="3" t="s">
        <v>68</v>
      </c>
      <c r="T1417" s="3" t="s">
        <v>228</v>
      </c>
      <c r="U1417" s="3" t="s">
        <v>70</v>
      </c>
      <c r="V1417" s="3" t="s">
        <v>217</v>
      </c>
      <c r="W1417" s="3" t="s">
        <v>44</v>
      </c>
      <c r="X1417" s="3" t="s">
        <v>218</v>
      </c>
      <c r="Y1417" s="3" t="s">
        <v>46</v>
      </c>
      <c r="Z1417" s="3" t="s">
        <v>219</v>
      </c>
      <c r="AA1417" s="3" t="s">
        <v>1569</v>
      </c>
      <c r="AB1417" s="12" t="str">
        <f t="shared" si="292"/>
        <v>Diuron</v>
      </c>
      <c r="AC1417" s="10"/>
      <c r="AD1417" s="10"/>
      <c r="AE1417" s="4">
        <v>50220</v>
      </c>
      <c r="AF1417" s="4">
        <v>50.22</v>
      </c>
      <c r="AG1417" s="4">
        <v>401000</v>
      </c>
      <c r="AJ1417" s="7"/>
      <c r="AK1417" s="7"/>
      <c r="AL1417" s="7"/>
    </row>
    <row r="1418" spans="1:38" ht="22" customHeight="1" x14ac:dyDescent="0.3">
      <c r="A1418" s="5">
        <v>43249</v>
      </c>
      <c r="B1418" s="6" t="s">
        <v>50</v>
      </c>
      <c r="C1418" s="6" t="s">
        <v>32</v>
      </c>
      <c r="D1418" s="7" t="s">
        <v>49</v>
      </c>
      <c r="E1418" s="7" t="s">
        <v>49</v>
      </c>
      <c r="F1418" s="6" t="s">
        <v>33</v>
      </c>
      <c r="G1418" s="7" t="s">
        <v>49</v>
      </c>
      <c r="H1418" s="7" t="s">
        <v>49</v>
      </c>
      <c r="I1418" s="6" t="s">
        <v>34</v>
      </c>
      <c r="J1418" s="6" t="s">
        <v>166</v>
      </c>
      <c r="K1418" s="7" t="s">
        <v>49</v>
      </c>
      <c r="L1418" s="6" t="s">
        <v>61</v>
      </c>
      <c r="M1418" s="7" t="s">
        <v>49</v>
      </c>
      <c r="N1418" s="7" t="s">
        <v>49</v>
      </c>
      <c r="O1418" s="7" t="s">
        <v>49</v>
      </c>
      <c r="P1418" s="6" t="s">
        <v>167</v>
      </c>
      <c r="Q1418" s="6" t="s">
        <v>39</v>
      </c>
      <c r="R1418" s="6" t="s">
        <v>168</v>
      </c>
      <c r="S1418" s="6" t="s">
        <v>61</v>
      </c>
      <c r="T1418" s="6" t="s">
        <v>169</v>
      </c>
      <c r="U1418" s="6" t="s">
        <v>56</v>
      </c>
      <c r="V1418" s="6" t="s">
        <v>43</v>
      </c>
      <c r="W1418" s="6" t="s">
        <v>44</v>
      </c>
      <c r="X1418" s="6" t="s">
        <v>45</v>
      </c>
      <c r="Y1418" s="6" t="s">
        <v>46</v>
      </c>
      <c r="Z1418" s="6" t="s">
        <v>170</v>
      </c>
      <c r="AA1418" s="6" t="s">
        <v>1570</v>
      </c>
      <c r="AB1418" s="12" t="s">
        <v>3171</v>
      </c>
      <c r="AC1418" s="7"/>
      <c r="AD1418" s="7"/>
      <c r="AE1418" s="7">
        <v>40400</v>
      </c>
      <c r="AF1418" s="7">
        <v>40.4</v>
      </c>
      <c r="AG1418" s="7">
        <v>195000</v>
      </c>
      <c r="AJ1418" s="10"/>
      <c r="AK1418" s="10"/>
      <c r="AL1418" s="10"/>
    </row>
    <row r="1419" spans="1:38" ht="22" customHeight="1" x14ac:dyDescent="0.3">
      <c r="A1419" s="2">
        <v>43249</v>
      </c>
      <c r="B1419" s="3" t="s">
        <v>50</v>
      </c>
      <c r="C1419" s="3" t="s">
        <v>32</v>
      </c>
      <c r="D1419" s="4" t="s">
        <v>49</v>
      </c>
      <c r="E1419" s="4" t="s">
        <v>49</v>
      </c>
      <c r="F1419" s="3" t="s">
        <v>33</v>
      </c>
      <c r="G1419" s="4" t="s">
        <v>49</v>
      </c>
      <c r="H1419" s="4" t="s">
        <v>49</v>
      </c>
      <c r="I1419" s="3" t="s">
        <v>34</v>
      </c>
      <c r="J1419" s="3" t="s">
        <v>51</v>
      </c>
      <c r="K1419" s="4" t="s">
        <v>49</v>
      </c>
      <c r="L1419" s="3" t="s">
        <v>54</v>
      </c>
      <c r="M1419" s="3" t="s">
        <v>33</v>
      </c>
      <c r="N1419" s="4">
        <v>570501619.85000002</v>
      </c>
      <c r="O1419" s="4">
        <v>302280881</v>
      </c>
      <c r="P1419" s="3" t="s">
        <v>1206</v>
      </c>
      <c r="Q1419" s="3" t="s">
        <v>39</v>
      </c>
      <c r="R1419" s="3" t="s">
        <v>53</v>
      </c>
      <c r="S1419" s="3" t="s">
        <v>54</v>
      </c>
      <c r="T1419" s="3" t="s">
        <v>55</v>
      </c>
      <c r="U1419" s="3" t="s">
        <v>56</v>
      </c>
      <c r="V1419" s="3" t="s">
        <v>43</v>
      </c>
      <c r="W1419" s="3" t="s">
        <v>44</v>
      </c>
      <c r="X1419" s="3" t="s">
        <v>45</v>
      </c>
      <c r="Y1419" s="3" t="s">
        <v>46</v>
      </c>
      <c r="Z1419" s="3" t="s">
        <v>57</v>
      </c>
      <c r="AA1419" s="3" t="s">
        <v>1571</v>
      </c>
      <c r="AB1419" s="12" t="str">
        <f t="shared" ref="AB1419:AB1430" si="299">IF(ISNUMBER(SEARCH("CARBENDAZIM",AA1419)),"Carbendazim",IF(ISNUMBER(SEARCH("4-D",AA1419)),"2,4-Dichlorophenoxyacetic acid",IF(ISNUMBER(SEARCH("RIDOVER",AA1419)),"Glyphosate",IF(ISNUMBER(SEARCH("POQUER",AA1419)),"Clethodim",IF(ISNUMBER(SEARCH("LITER",AA1419)),"Imidacloprid",IF(ISNUMBER(SEARCH("PYRINEX",AA1419)),"Chlorpyrifos",IF(ISNUMBER(SEARCH("ORBIT",AA1419)),"Omethoate",IF(ISNUMBER(SEARCH("HEXARON",AA1419)),"Diuron",IF(ISNUMBER(SEARCH("ISOPROPYLAMINE",AA1419)),"Isopropylamine",IF(ISNUMBER(SEARCH("GLYPHOSATE",AA1419)),"Glyphosate",IF(ISNUMBER(SEARCH("MANCOZEB",AA1419)),"Mancozeb Indofil",IF(ISNUMBER(SEARCH("PARAQUAT",AA1419)),"Paraquat",IF(ISNUMBER(SEARCH("CAROMAX",AA1419)),"Aromatic Solvent Mixture",IF(ISNUMBER(SEARCH("BUTIRON",AA1419)),"Tebuthiuron",IF(ISNUMBER(SEARCH("VORAZ",AA1419)),"Methomyl",IF(ISNUMBER(SEARCH("IMIDACLOPRID",AA1419)),"Imidacloprid",IF(ISNUMBER(SEARCH("2 4 D",AA1419)),"2,4-Dichlorophenoxyacetic acid",IF(ISNUMBER(SEARCH("IMIDACL",AA1419)),"Imidacloprid",IF(ISNUMBER(SEARCH("DIUREX",AA1419)),"Diuron",IF(ISNUMBER(SEARCH("RAPEL",AA1419)),"Acephate","fix it"))))))))))))))))))))</f>
        <v>Carbendazim</v>
      </c>
      <c r="AC1419" s="10"/>
      <c r="AD1419" s="10"/>
      <c r="AE1419" s="4">
        <v>96480</v>
      </c>
      <c r="AF1419" s="4">
        <v>96.48</v>
      </c>
      <c r="AG1419" s="4">
        <v>1645000</v>
      </c>
      <c r="AJ1419" s="7"/>
      <c r="AK1419" s="7"/>
      <c r="AL1419" s="7"/>
    </row>
    <row r="1420" spans="1:38" ht="22" customHeight="1" x14ac:dyDescent="0.3">
      <c r="A1420" s="5">
        <v>43249</v>
      </c>
      <c r="B1420" s="6" t="s">
        <v>50</v>
      </c>
      <c r="C1420" s="6" t="s">
        <v>32</v>
      </c>
      <c r="D1420" s="7" t="s">
        <v>49</v>
      </c>
      <c r="E1420" s="7" t="s">
        <v>49</v>
      </c>
      <c r="F1420" s="6" t="s">
        <v>33</v>
      </c>
      <c r="G1420" s="7" t="s">
        <v>49</v>
      </c>
      <c r="H1420" s="7" t="s">
        <v>49</v>
      </c>
      <c r="I1420" s="6" t="s">
        <v>34</v>
      </c>
      <c r="J1420" s="6" t="s">
        <v>305</v>
      </c>
      <c r="K1420" s="7" t="s">
        <v>49</v>
      </c>
      <c r="L1420" s="6" t="s">
        <v>307</v>
      </c>
      <c r="M1420" s="6" t="s">
        <v>33</v>
      </c>
      <c r="N1420" s="7">
        <v>1134995330.5699999</v>
      </c>
      <c r="O1420" s="7">
        <v>894516915.13</v>
      </c>
      <c r="P1420" s="6" t="s">
        <v>1553</v>
      </c>
      <c r="Q1420" s="6" t="s">
        <v>844</v>
      </c>
      <c r="R1420" s="6" t="s">
        <v>310</v>
      </c>
      <c r="S1420" s="6" t="s">
        <v>307</v>
      </c>
      <c r="T1420" s="6" t="s">
        <v>311</v>
      </c>
      <c r="U1420" s="6" t="s">
        <v>56</v>
      </c>
      <c r="V1420" s="6" t="s">
        <v>43</v>
      </c>
      <c r="W1420" s="6" t="s">
        <v>44</v>
      </c>
      <c r="X1420" s="6" t="s">
        <v>45</v>
      </c>
      <c r="Y1420" s="6" t="s">
        <v>46</v>
      </c>
      <c r="Z1420" s="6" t="s">
        <v>140</v>
      </c>
      <c r="AA1420" s="6" t="s">
        <v>1572</v>
      </c>
      <c r="AB1420" s="12" t="str">
        <f t="shared" ref="AB1420" si="300">IF(ISNUMBER(SEARCH("2,4 D",AA1420)),"2,4-Dichlorophenoxyacetic acid",IF(ISNUMBER(SEARCH("ACIDO",AA1420)),"2,4-Dichlorophenoxyacetic acid",IF(ISNUMBER(SEARCH("NAPHTHA",AA1420)),"Aromatic Solvent Mixture",IF(ISNUMBER(SEARCH("DIMETHYLAMINE",AA1420)),"Dimethylamine",IF(ISNUMBER(SEARCH("DIMETILAMINA",AA1420)),"Dimethylamine",IF(ISNUMBER(SEARCH("JUMP",AA1420)),"Diuron",IF(ISNUMBER(SEARCH("2-AMINO-2,3-DIMETHYL BUTYRAMIDE",AA1420)),"Herbicide Amine Intermediate",IF(ISNUMBER(SEARCH("TEBUTHIURON",AA1420)),"Tebuthiuron","FIXIT"))))))))</f>
        <v>Dimethylamine</v>
      </c>
      <c r="AC1420" s="7"/>
      <c r="AD1420" s="7"/>
      <c r="AE1420" s="7">
        <v>76660</v>
      </c>
      <c r="AF1420" s="7">
        <v>76.66</v>
      </c>
      <c r="AG1420" s="7">
        <v>76700</v>
      </c>
      <c r="AJ1420" s="10"/>
      <c r="AK1420" s="10"/>
      <c r="AL1420" s="10"/>
    </row>
    <row r="1421" spans="1:38" ht="22" customHeight="1" x14ac:dyDescent="0.3">
      <c r="A1421" s="2">
        <v>43249</v>
      </c>
      <c r="B1421" s="3" t="s">
        <v>50</v>
      </c>
      <c r="C1421" s="3" t="s">
        <v>32</v>
      </c>
      <c r="D1421" s="4" t="s">
        <v>49</v>
      </c>
      <c r="E1421" s="4" t="s">
        <v>49</v>
      </c>
      <c r="F1421" s="3" t="s">
        <v>33</v>
      </c>
      <c r="G1421" s="4" t="s">
        <v>49</v>
      </c>
      <c r="H1421" s="4" t="s">
        <v>49</v>
      </c>
      <c r="I1421" s="3" t="s">
        <v>34</v>
      </c>
      <c r="J1421" s="3" t="s">
        <v>1052</v>
      </c>
      <c r="K1421" s="4" t="s">
        <v>49</v>
      </c>
      <c r="L1421" s="3" t="s">
        <v>61</v>
      </c>
      <c r="M1421" s="3" t="s">
        <v>33</v>
      </c>
      <c r="N1421" s="4" t="s">
        <v>49</v>
      </c>
      <c r="O1421" s="4" t="s">
        <v>49</v>
      </c>
      <c r="P1421" s="3" t="s">
        <v>1053</v>
      </c>
      <c r="Q1421" s="3" t="s">
        <v>39</v>
      </c>
      <c r="R1421" s="3" t="s">
        <v>60</v>
      </c>
      <c r="S1421" s="3" t="s">
        <v>61</v>
      </c>
      <c r="T1421" s="3" t="s">
        <v>62</v>
      </c>
      <c r="U1421" s="3" t="s">
        <v>56</v>
      </c>
      <c r="V1421" s="3" t="s">
        <v>43</v>
      </c>
      <c r="W1421" s="3" t="s">
        <v>44</v>
      </c>
      <c r="X1421" s="3" t="s">
        <v>45</v>
      </c>
      <c r="Y1421" s="3" t="s">
        <v>46</v>
      </c>
      <c r="Z1421" s="3" t="s">
        <v>403</v>
      </c>
      <c r="AA1421" s="3" t="s">
        <v>1359</v>
      </c>
      <c r="AB1421" s="12" t="s">
        <v>3141</v>
      </c>
      <c r="AC1421" s="10"/>
      <c r="AD1421" s="10"/>
      <c r="AE1421" s="4">
        <v>20120</v>
      </c>
      <c r="AF1421" s="4">
        <v>20.12</v>
      </c>
      <c r="AG1421" s="4">
        <v>173000</v>
      </c>
      <c r="AJ1421" s="7"/>
      <c r="AK1421" s="7"/>
      <c r="AL1421" s="7"/>
    </row>
    <row r="1422" spans="1:38" ht="22" customHeight="1" x14ac:dyDescent="0.3">
      <c r="A1422" s="5">
        <v>43247</v>
      </c>
      <c r="B1422" s="6" t="s">
        <v>31</v>
      </c>
      <c r="C1422" s="6" t="s">
        <v>32</v>
      </c>
      <c r="D1422" s="7" t="s">
        <v>49</v>
      </c>
      <c r="E1422" s="7" t="s">
        <v>49</v>
      </c>
      <c r="F1422" s="6" t="s">
        <v>33</v>
      </c>
      <c r="G1422" s="7" t="s">
        <v>49</v>
      </c>
      <c r="H1422" s="7" t="s">
        <v>49</v>
      </c>
      <c r="I1422" s="6" t="s">
        <v>34</v>
      </c>
      <c r="J1422" s="6" t="s">
        <v>65</v>
      </c>
      <c r="K1422" s="7" t="s">
        <v>49</v>
      </c>
      <c r="L1422" s="7" t="s">
        <v>49</v>
      </c>
      <c r="M1422" s="6" t="s">
        <v>33</v>
      </c>
      <c r="N1422" s="7" t="s">
        <v>49</v>
      </c>
      <c r="O1422" s="7" t="s">
        <v>49</v>
      </c>
      <c r="P1422" s="6" t="s">
        <v>66</v>
      </c>
      <c r="Q1422" s="6" t="s">
        <v>39</v>
      </c>
      <c r="R1422" s="6" t="s">
        <v>67</v>
      </c>
      <c r="S1422" s="6" t="s">
        <v>68</v>
      </c>
      <c r="T1422" s="6" t="s">
        <v>69</v>
      </c>
      <c r="U1422" s="6" t="s">
        <v>70</v>
      </c>
      <c r="V1422" s="6" t="s">
        <v>43</v>
      </c>
      <c r="W1422" s="6" t="s">
        <v>44</v>
      </c>
      <c r="X1422" s="6" t="s">
        <v>45</v>
      </c>
      <c r="Y1422" s="6" t="s">
        <v>46</v>
      </c>
      <c r="Z1422" s="6" t="s">
        <v>73</v>
      </c>
      <c r="AA1422" s="6" t="s">
        <v>1573</v>
      </c>
      <c r="AB1422" s="12" t="str">
        <f t="shared" si="299"/>
        <v>Clethodim</v>
      </c>
      <c r="AC1422" s="7"/>
      <c r="AD1422" s="7"/>
      <c r="AE1422" s="7">
        <v>68552</v>
      </c>
      <c r="AF1422" s="7">
        <v>68.55</v>
      </c>
      <c r="AG1422" s="7">
        <v>463000</v>
      </c>
      <c r="AJ1422" s="10"/>
      <c r="AK1422" s="10"/>
      <c r="AL1422" s="10"/>
    </row>
    <row r="1423" spans="1:38" ht="22" customHeight="1" x14ac:dyDescent="0.3">
      <c r="A1423" s="2">
        <v>43247</v>
      </c>
      <c r="B1423" s="3" t="s">
        <v>31</v>
      </c>
      <c r="C1423" s="3" t="s">
        <v>32</v>
      </c>
      <c r="D1423" s="4" t="s">
        <v>49</v>
      </c>
      <c r="E1423" s="4" t="s">
        <v>49</v>
      </c>
      <c r="F1423" s="3" t="s">
        <v>33</v>
      </c>
      <c r="G1423" s="4" t="s">
        <v>49</v>
      </c>
      <c r="H1423" s="4" t="s">
        <v>49</v>
      </c>
      <c r="I1423" s="3" t="s">
        <v>34</v>
      </c>
      <c r="J1423" s="3" t="s">
        <v>65</v>
      </c>
      <c r="K1423" s="4" t="s">
        <v>49</v>
      </c>
      <c r="L1423" s="4" t="s">
        <v>49</v>
      </c>
      <c r="M1423" s="3" t="s">
        <v>33</v>
      </c>
      <c r="N1423" s="4" t="s">
        <v>49</v>
      </c>
      <c r="O1423" s="4" t="s">
        <v>49</v>
      </c>
      <c r="P1423" s="3" t="s">
        <v>66</v>
      </c>
      <c r="Q1423" s="3" t="s">
        <v>39</v>
      </c>
      <c r="R1423" s="3" t="s">
        <v>67</v>
      </c>
      <c r="S1423" s="3" t="s">
        <v>68</v>
      </c>
      <c r="T1423" s="3" t="s">
        <v>69</v>
      </c>
      <c r="U1423" s="3" t="s">
        <v>70</v>
      </c>
      <c r="V1423" s="3" t="s">
        <v>43</v>
      </c>
      <c r="W1423" s="3" t="s">
        <v>44</v>
      </c>
      <c r="X1423" s="3" t="s">
        <v>45</v>
      </c>
      <c r="Y1423" s="3" t="s">
        <v>46</v>
      </c>
      <c r="Z1423" s="3" t="s">
        <v>71</v>
      </c>
      <c r="AA1423" s="3" t="s">
        <v>1574</v>
      </c>
      <c r="AB1423" s="12" t="str">
        <f t="shared" si="299"/>
        <v>Diuron</v>
      </c>
      <c r="AC1423" s="10"/>
      <c r="AD1423" s="10"/>
      <c r="AE1423" s="4">
        <v>143039.99</v>
      </c>
      <c r="AF1423" s="4">
        <v>143.04</v>
      </c>
      <c r="AG1423" s="4">
        <v>967000</v>
      </c>
      <c r="AJ1423" s="7"/>
      <c r="AK1423" s="7"/>
      <c r="AL1423" s="7"/>
    </row>
    <row r="1424" spans="1:38" ht="22" customHeight="1" x14ac:dyDescent="0.3">
      <c r="A1424" s="5">
        <v>43247</v>
      </c>
      <c r="B1424" s="6" t="s">
        <v>31</v>
      </c>
      <c r="C1424" s="6" t="s">
        <v>32</v>
      </c>
      <c r="D1424" s="7" t="s">
        <v>49</v>
      </c>
      <c r="E1424" s="7" t="s">
        <v>49</v>
      </c>
      <c r="F1424" s="6" t="s">
        <v>33</v>
      </c>
      <c r="G1424" s="7" t="s">
        <v>49</v>
      </c>
      <c r="H1424" s="7" t="s">
        <v>49</v>
      </c>
      <c r="I1424" s="6" t="s">
        <v>34</v>
      </c>
      <c r="J1424" s="6" t="s">
        <v>65</v>
      </c>
      <c r="K1424" s="7" t="s">
        <v>49</v>
      </c>
      <c r="L1424" s="7" t="s">
        <v>49</v>
      </c>
      <c r="M1424" s="6" t="s">
        <v>33</v>
      </c>
      <c r="N1424" s="7" t="s">
        <v>49</v>
      </c>
      <c r="O1424" s="7" t="s">
        <v>49</v>
      </c>
      <c r="P1424" s="6" t="s">
        <v>66</v>
      </c>
      <c r="Q1424" s="6" t="s">
        <v>39</v>
      </c>
      <c r="R1424" s="6" t="s">
        <v>67</v>
      </c>
      <c r="S1424" s="6" t="s">
        <v>68</v>
      </c>
      <c r="T1424" s="6" t="s">
        <v>69</v>
      </c>
      <c r="U1424" s="6" t="s">
        <v>70</v>
      </c>
      <c r="V1424" s="6" t="s">
        <v>43</v>
      </c>
      <c r="W1424" s="6" t="s">
        <v>44</v>
      </c>
      <c r="X1424" s="6" t="s">
        <v>45</v>
      </c>
      <c r="Y1424" s="6" t="s">
        <v>46</v>
      </c>
      <c r="Z1424" s="6" t="s">
        <v>73</v>
      </c>
      <c r="AA1424" s="6" t="s">
        <v>1575</v>
      </c>
      <c r="AB1424" s="12" t="str">
        <f t="shared" si="299"/>
        <v>Clethodim</v>
      </c>
      <c r="AC1424" s="7"/>
      <c r="AD1424" s="7"/>
      <c r="AE1424" s="7">
        <v>34276</v>
      </c>
      <c r="AF1424" s="7">
        <v>34.28</v>
      </c>
      <c r="AG1424" s="7">
        <v>232000</v>
      </c>
      <c r="AJ1424" s="10"/>
      <c r="AK1424" s="10"/>
      <c r="AL1424" s="10"/>
    </row>
    <row r="1425" spans="1:38" ht="22" customHeight="1" x14ac:dyDescent="0.3">
      <c r="A1425" s="2">
        <v>43247</v>
      </c>
      <c r="B1425" s="3" t="s">
        <v>144</v>
      </c>
      <c r="C1425" s="3" t="s">
        <v>84</v>
      </c>
      <c r="D1425" s="3" t="s">
        <v>85</v>
      </c>
      <c r="E1425" s="3" t="s">
        <v>44</v>
      </c>
      <c r="F1425" s="3" t="s">
        <v>33</v>
      </c>
      <c r="G1425" s="4" t="s">
        <v>49</v>
      </c>
      <c r="H1425" s="4" t="s">
        <v>49</v>
      </c>
      <c r="I1425" s="3" t="s">
        <v>86</v>
      </c>
      <c r="J1425" s="3" t="s">
        <v>77</v>
      </c>
      <c r="K1425" s="3" t="s">
        <v>78</v>
      </c>
      <c r="L1425" s="3" t="s">
        <v>68</v>
      </c>
      <c r="M1425" s="3" t="s">
        <v>33</v>
      </c>
      <c r="N1425" s="4" t="s">
        <v>49</v>
      </c>
      <c r="O1425" s="4" t="s">
        <v>49</v>
      </c>
      <c r="P1425" s="3" t="s">
        <v>79</v>
      </c>
      <c r="Q1425" s="3" t="s">
        <v>39</v>
      </c>
      <c r="R1425" s="3" t="s">
        <v>67</v>
      </c>
      <c r="S1425" s="3" t="s">
        <v>68</v>
      </c>
      <c r="T1425" s="3" t="s">
        <v>69</v>
      </c>
      <c r="U1425" s="3" t="s">
        <v>70</v>
      </c>
      <c r="V1425" s="3" t="s">
        <v>43</v>
      </c>
      <c r="W1425" s="3" t="s">
        <v>44</v>
      </c>
      <c r="X1425" s="3" t="s">
        <v>45</v>
      </c>
      <c r="Y1425" s="3" t="s">
        <v>46</v>
      </c>
      <c r="Z1425" s="3" t="s">
        <v>145</v>
      </c>
      <c r="AA1425" s="19" t="s">
        <v>1576</v>
      </c>
      <c r="AB1425" s="12" t="s">
        <v>3140</v>
      </c>
      <c r="AC1425" s="10"/>
      <c r="AD1425" s="10"/>
      <c r="AE1425" s="4">
        <v>19760</v>
      </c>
      <c r="AF1425" s="4">
        <v>19.760000000000002</v>
      </c>
      <c r="AG1425" s="4">
        <v>15746000</v>
      </c>
      <c r="AJ1425" s="7"/>
      <c r="AK1425" s="7"/>
      <c r="AL1425" s="7"/>
    </row>
    <row r="1426" spans="1:38" ht="22" customHeight="1" x14ac:dyDescent="0.3">
      <c r="A1426" s="5">
        <v>43247</v>
      </c>
      <c r="B1426" s="6" t="s">
        <v>31</v>
      </c>
      <c r="C1426" s="6" t="s">
        <v>32</v>
      </c>
      <c r="D1426" s="7" t="s">
        <v>49</v>
      </c>
      <c r="E1426" s="7" t="s">
        <v>49</v>
      </c>
      <c r="F1426" s="6" t="s">
        <v>33</v>
      </c>
      <c r="G1426" s="7" t="s">
        <v>49</v>
      </c>
      <c r="H1426" s="7" t="s">
        <v>49</v>
      </c>
      <c r="I1426" s="6" t="s">
        <v>34</v>
      </c>
      <c r="J1426" s="6" t="s">
        <v>77</v>
      </c>
      <c r="K1426" s="6" t="s">
        <v>78</v>
      </c>
      <c r="L1426" s="6" t="s">
        <v>68</v>
      </c>
      <c r="M1426" s="6" t="s">
        <v>33</v>
      </c>
      <c r="N1426" s="7" t="s">
        <v>49</v>
      </c>
      <c r="O1426" s="7" t="s">
        <v>49</v>
      </c>
      <c r="P1426" s="6" t="s">
        <v>79</v>
      </c>
      <c r="Q1426" s="6" t="s">
        <v>39</v>
      </c>
      <c r="R1426" s="6" t="s">
        <v>67</v>
      </c>
      <c r="S1426" s="6" t="s">
        <v>68</v>
      </c>
      <c r="T1426" s="6" t="s">
        <v>69</v>
      </c>
      <c r="U1426" s="6" t="s">
        <v>70</v>
      </c>
      <c r="V1426" s="6" t="s">
        <v>43</v>
      </c>
      <c r="W1426" s="6" t="s">
        <v>44</v>
      </c>
      <c r="X1426" s="6" t="s">
        <v>45</v>
      </c>
      <c r="Y1426" s="6" t="s">
        <v>46</v>
      </c>
      <c r="Z1426" s="6" t="s">
        <v>82</v>
      </c>
      <c r="AA1426" s="6" t="s">
        <v>1577</v>
      </c>
      <c r="AB1426" s="12" t="str">
        <f t="shared" si="299"/>
        <v>Chlorpyrifos</v>
      </c>
      <c r="AC1426" s="7"/>
      <c r="AD1426" s="7"/>
      <c r="AE1426" s="7">
        <v>18520</v>
      </c>
      <c r="AF1426" s="7">
        <v>18.52</v>
      </c>
      <c r="AG1426" s="7">
        <v>497000</v>
      </c>
      <c r="AJ1426" s="10"/>
      <c r="AK1426" s="10"/>
      <c r="AL1426" s="10"/>
    </row>
    <row r="1427" spans="1:38" ht="22" customHeight="1" x14ac:dyDescent="0.3">
      <c r="A1427" s="2">
        <v>43247</v>
      </c>
      <c r="B1427" s="3" t="s">
        <v>31</v>
      </c>
      <c r="C1427" s="3" t="s">
        <v>32</v>
      </c>
      <c r="D1427" s="4" t="s">
        <v>49</v>
      </c>
      <c r="E1427" s="4" t="s">
        <v>49</v>
      </c>
      <c r="F1427" s="3" t="s">
        <v>33</v>
      </c>
      <c r="G1427" s="4" t="s">
        <v>49</v>
      </c>
      <c r="H1427" s="4" t="s">
        <v>49</v>
      </c>
      <c r="I1427" s="3" t="s">
        <v>34</v>
      </c>
      <c r="J1427" s="3" t="s">
        <v>65</v>
      </c>
      <c r="K1427" s="4" t="s">
        <v>49</v>
      </c>
      <c r="L1427" s="4" t="s">
        <v>49</v>
      </c>
      <c r="M1427" s="3" t="s">
        <v>33</v>
      </c>
      <c r="N1427" s="4" t="s">
        <v>49</v>
      </c>
      <c r="O1427" s="4" t="s">
        <v>49</v>
      </c>
      <c r="P1427" s="3" t="s">
        <v>66</v>
      </c>
      <c r="Q1427" s="3" t="s">
        <v>39</v>
      </c>
      <c r="R1427" s="3" t="s">
        <v>67</v>
      </c>
      <c r="S1427" s="3" t="s">
        <v>68</v>
      </c>
      <c r="T1427" s="3" t="s">
        <v>69</v>
      </c>
      <c r="U1427" s="3" t="s">
        <v>70</v>
      </c>
      <c r="V1427" s="3" t="s">
        <v>43</v>
      </c>
      <c r="W1427" s="3" t="s">
        <v>44</v>
      </c>
      <c r="X1427" s="3" t="s">
        <v>45</v>
      </c>
      <c r="Y1427" s="3" t="s">
        <v>46</v>
      </c>
      <c r="Z1427" s="3" t="s">
        <v>73</v>
      </c>
      <c r="AA1427" s="3" t="s">
        <v>1578</v>
      </c>
      <c r="AB1427" s="12" t="str">
        <f t="shared" si="299"/>
        <v>Clethodim</v>
      </c>
      <c r="AC1427" s="10"/>
      <c r="AD1427" s="10"/>
      <c r="AE1427" s="4">
        <v>34276</v>
      </c>
      <c r="AF1427" s="4">
        <v>34.28</v>
      </c>
      <c r="AG1427" s="4">
        <v>232000</v>
      </c>
      <c r="AJ1427" s="7"/>
      <c r="AK1427" s="7"/>
      <c r="AL1427" s="7"/>
    </row>
    <row r="1428" spans="1:38" ht="22" customHeight="1" x14ac:dyDescent="0.3">
      <c r="A1428" s="5">
        <v>43247</v>
      </c>
      <c r="B1428" s="6" t="s">
        <v>31</v>
      </c>
      <c r="C1428" s="6" t="s">
        <v>32</v>
      </c>
      <c r="D1428" s="7" t="s">
        <v>49</v>
      </c>
      <c r="E1428" s="7" t="s">
        <v>49</v>
      </c>
      <c r="F1428" s="6" t="s">
        <v>33</v>
      </c>
      <c r="G1428" s="7" t="s">
        <v>49</v>
      </c>
      <c r="H1428" s="7" t="s">
        <v>49</v>
      </c>
      <c r="I1428" s="6" t="s">
        <v>34</v>
      </c>
      <c r="J1428" s="6" t="s">
        <v>65</v>
      </c>
      <c r="K1428" s="7" t="s">
        <v>49</v>
      </c>
      <c r="L1428" s="7" t="s">
        <v>49</v>
      </c>
      <c r="M1428" s="6" t="s">
        <v>33</v>
      </c>
      <c r="N1428" s="7" t="s">
        <v>49</v>
      </c>
      <c r="O1428" s="7" t="s">
        <v>49</v>
      </c>
      <c r="P1428" s="6" t="s">
        <v>66</v>
      </c>
      <c r="Q1428" s="6" t="s">
        <v>39</v>
      </c>
      <c r="R1428" s="6" t="s">
        <v>67</v>
      </c>
      <c r="S1428" s="6" t="s">
        <v>68</v>
      </c>
      <c r="T1428" s="6" t="s">
        <v>69</v>
      </c>
      <c r="U1428" s="6" t="s">
        <v>70</v>
      </c>
      <c r="V1428" s="6" t="s">
        <v>43</v>
      </c>
      <c r="W1428" s="6" t="s">
        <v>44</v>
      </c>
      <c r="X1428" s="6" t="s">
        <v>45</v>
      </c>
      <c r="Y1428" s="6" t="s">
        <v>46</v>
      </c>
      <c r="Z1428" s="6" t="s">
        <v>73</v>
      </c>
      <c r="AA1428" s="6" t="s">
        <v>1579</v>
      </c>
      <c r="AB1428" s="12" t="str">
        <f t="shared" si="299"/>
        <v>Tebuthiuron</v>
      </c>
      <c r="AC1428" s="7"/>
      <c r="AD1428" s="7"/>
      <c r="AE1428" s="7">
        <v>132789.99</v>
      </c>
      <c r="AF1428" s="7">
        <v>132.79</v>
      </c>
      <c r="AG1428" s="7">
        <v>897000</v>
      </c>
      <c r="AJ1428" s="10"/>
      <c r="AK1428" s="10"/>
      <c r="AL1428" s="10"/>
    </row>
    <row r="1429" spans="1:38" ht="22" customHeight="1" x14ac:dyDescent="0.3">
      <c r="A1429" s="2">
        <v>43247</v>
      </c>
      <c r="B1429" s="3" t="s">
        <v>31</v>
      </c>
      <c r="C1429" s="3" t="s">
        <v>32</v>
      </c>
      <c r="D1429" s="4" t="s">
        <v>49</v>
      </c>
      <c r="E1429" s="4" t="s">
        <v>49</v>
      </c>
      <c r="F1429" s="3" t="s">
        <v>33</v>
      </c>
      <c r="G1429" s="4" t="s">
        <v>49</v>
      </c>
      <c r="H1429" s="4" t="s">
        <v>49</v>
      </c>
      <c r="I1429" s="3" t="s">
        <v>34</v>
      </c>
      <c r="J1429" s="3" t="s">
        <v>77</v>
      </c>
      <c r="K1429" s="3" t="s">
        <v>78</v>
      </c>
      <c r="L1429" s="3" t="s">
        <v>68</v>
      </c>
      <c r="M1429" s="3" t="s">
        <v>33</v>
      </c>
      <c r="N1429" s="4" t="s">
        <v>49</v>
      </c>
      <c r="O1429" s="4" t="s">
        <v>49</v>
      </c>
      <c r="P1429" s="3" t="s">
        <v>79</v>
      </c>
      <c r="Q1429" s="3" t="s">
        <v>39</v>
      </c>
      <c r="R1429" s="3" t="s">
        <v>67</v>
      </c>
      <c r="S1429" s="3" t="s">
        <v>68</v>
      </c>
      <c r="T1429" s="3" t="s">
        <v>69</v>
      </c>
      <c r="U1429" s="3" t="s">
        <v>70</v>
      </c>
      <c r="V1429" s="3" t="s">
        <v>43</v>
      </c>
      <c r="W1429" s="3" t="s">
        <v>44</v>
      </c>
      <c r="X1429" s="3" t="s">
        <v>45</v>
      </c>
      <c r="Y1429" s="3" t="s">
        <v>46</v>
      </c>
      <c r="Z1429" s="3" t="s">
        <v>82</v>
      </c>
      <c r="AA1429" s="3" t="s">
        <v>1580</v>
      </c>
      <c r="AB1429" s="18" t="s">
        <v>3193</v>
      </c>
      <c r="AC1429" s="10"/>
      <c r="AD1429" s="10"/>
      <c r="AE1429" s="4">
        <v>103050</v>
      </c>
      <c r="AF1429" s="4">
        <v>103.05</v>
      </c>
      <c r="AG1429" s="4">
        <v>2766000</v>
      </c>
      <c r="AJ1429" s="7"/>
      <c r="AK1429" s="7"/>
      <c r="AL1429" s="7"/>
    </row>
    <row r="1430" spans="1:38" ht="22" customHeight="1" x14ac:dyDescent="0.3">
      <c r="A1430" s="5">
        <v>43247</v>
      </c>
      <c r="B1430" s="6" t="s">
        <v>31</v>
      </c>
      <c r="C1430" s="6" t="s">
        <v>32</v>
      </c>
      <c r="D1430" s="7" t="s">
        <v>49</v>
      </c>
      <c r="E1430" s="7" t="s">
        <v>49</v>
      </c>
      <c r="F1430" s="6" t="s">
        <v>33</v>
      </c>
      <c r="G1430" s="7" t="s">
        <v>49</v>
      </c>
      <c r="H1430" s="7" t="s">
        <v>49</v>
      </c>
      <c r="I1430" s="6" t="s">
        <v>34</v>
      </c>
      <c r="J1430" s="6" t="s">
        <v>65</v>
      </c>
      <c r="K1430" s="7" t="s">
        <v>49</v>
      </c>
      <c r="L1430" s="7" t="s">
        <v>49</v>
      </c>
      <c r="M1430" s="6" t="s">
        <v>33</v>
      </c>
      <c r="N1430" s="7" t="s">
        <v>49</v>
      </c>
      <c r="O1430" s="7" t="s">
        <v>49</v>
      </c>
      <c r="P1430" s="6" t="s">
        <v>66</v>
      </c>
      <c r="Q1430" s="6" t="s">
        <v>39</v>
      </c>
      <c r="R1430" s="6" t="s">
        <v>67</v>
      </c>
      <c r="S1430" s="6" t="s">
        <v>68</v>
      </c>
      <c r="T1430" s="6" t="s">
        <v>69</v>
      </c>
      <c r="U1430" s="6" t="s">
        <v>70</v>
      </c>
      <c r="V1430" s="6" t="s">
        <v>43</v>
      </c>
      <c r="W1430" s="6" t="s">
        <v>44</v>
      </c>
      <c r="X1430" s="6" t="s">
        <v>45</v>
      </c>
      <c r="Y1430" s="6" t="s">
        <v>46</v>
      </c>
      <c r="Z1430" s="6" t="s">
        <v>73</v>
      </c>
      <c r="AA1430" s="6" t="s">
        <v>1573</v>
      </c>
      <c r="AB1430" s="12" t="str">
        <f t="shared" si="299"/>
        <v>Clethodim</v>
      </c>
      <c r="AC1430" s="7"/>
      <c r="AD1430" s="7"/>
      <c r="AE1430" s="7">
        <v>119966</v>
      </c>
      <c r="AF1430" s="7">
        <v>119.97</v>
      </c>
      <c r="AG1430" s="7">
        <v>811000</v>
      </c>
      <c r="AJ1430" s="10"/>
      <c r="AK1430" s="10"/>
      <c r="AL1430" s="10"/>
    </row>
    <row r="1431" spans="1:38" ht="22" customHeight="1" x14ac:dyDescent="0.3">
      <c r="A1431" s="2">
        <v>43245</v>
      </c>
      <c r="B1431" s="3" t="s">
        <v>212</v>
      </c>
      <c r="C1431" s="3" t="s">
        <v>753</v>
      </c>
      <c r="D1431" s="4" t="s">
        <v>49</v>
      </c>
      <c r="E1431" s="4" t="s">
        <v>49</v>
      </c>
      <c r="F1431" s="4" t="s">
        <v>49</v>
      </c>
      <c r="G1431" s="4" t="s">
        <v>49</v>
      </c>
      <c r="H1431" s="4" t="s">
        <v>49</v>
      </c>
      <c r="I1431" s="3" t="s">
        <v>754</v>
      </c>
      <c r="J1431" s="3" t="s">
        <v>77</v>
      </c>
      <c r="K1431" s="3" t="s">
        <v>78</v>
      </c>
      <c r="L1431" s="3" t="s">
        <v>68</v>
      </c>
      <c r="M1431" s="3" t="s">
        <v>33</v>
      </c>
      <c r="N1431" s="4" t="s">
        <v>49</v>
      </c>
      <c r="O1431" s="4" t="s">
        <v>49</v>
      </c>
      <c r="P1431" s="3" t="s">
        <v>79</v>
      </c>
      <c r="Q1431" s="3" t="s">
        <v>812</v>
      </c>
      <c r="R1431" s="3" t="s">
        <v>67</v>
      </c>
      <c r="S1431" s="3" t="s">
        <v>68</v>
      </c>
      <c r="T1431" s="3" t="s">
        <v>69</v>
      </c>
      <c r="U1431" s="3" t="s">
        <v>70</v>
      </c>
      <c r="V1431" s="3" t="s">
        <v>217</v>
      </c>
      <c r="W1431" s="3" t="s">
        <v>44</v>
      </c>
      <c r="X1431" s="3" t="s">
        <v>218</v>
      </c>
      <c r="Y1431" s="3" t="s">
        <v>46</v>
      </c>
      <c r="Z1431" s="3" t="s">
        <v>241</v>
      </c>
      <c r="AA1431" s="3" t="s">
        <v>1581</v>
      </c>
      <c r="AB1431" s="10"/>
      <c r="AC1431" s="10"/>
      <c r="AD1431" s="10"/>
      <c r="AE1431" s="4">
        <v>51880</v>
      </c>
      <c r="AF1431" s="4">
        <v>51.88</v>
      </c>
      <c r="AG1431" s="4">
        <v>295000</v>
      </c>
      <c r="AJ1431" s="7"/>
      <c r="AK1431" s="7"/>
      <c r="AL1431" s="7"/>
    </row>
    <row r="1432" spans="1:38" ht="22" customHeight="1" x14ac:dyDescent="0.3">
      <c r="A1432" s="5">
        <v>43245</v>
      </c>
      <c r="B1432" s="6" t="s">
        <v>50</v>
      </c>
      <c r="C1432" s="6" t="s">
        <v>84</v>
      </c>
      <c r="D1432" s="6" t="s">
        <v>85</v>
      </c>
      <c r="E1432" s="6" t="s">
        <v>44</v>
      </c>
      <c r="F1432" s="6" t="s">
        <v>33</v>
      </c>
      <c r="G1432" s="7" t="s">
        <v>49</v>
      </c>
      <c r="H1432" s="7" t="s">
        <v>49</v>
      </c>
      <c r="I1432" s="6" t="s">
        <v>86</v>
      </c>
      <c r="J1432" s="6" t="s">
        <v>557</v>
      </c>
      <c r="K1432" s="6" t="s">
        <v>558</v>
      </c>
      <c r="L1432" s="6" t="s">
        <v>187</v>
      </c>
      <c r="M1432" s="6" t="s">
        <v>33</v>
      </c>
      <c r="N1432" s="7" t="s">
        <v>49</v>
      </c>
      <c r="O1432" s="7" t="s">
        <v>49</v>
      </c>
      <c r="P1432" s="6" t="s">
        <v>559</v>
      </c>
      <c r="Q1432" s="6" t="s">
        <v>39</v>
      </c>
      <c r="R1432" s="6" t="s">
        <v>186</v>
      </c>
      <c r="S1432" s="6" t="s">
        <v>187</v>
      </c>
      <c r="T1432" s="6" t="s">
        <v>188</v>
      </c>
      <c r="U1432" s="6" t="s">
        <v>42</v>
      </c>
      <c r="V1432" s="6" t="s">
        <v>90</v>
      </c>
      <c r="W1432" s="6" t="s">
        <v>44</v>
      </c>
      <c r="X1432" s="6" t="s">
        <v>91</v>
      </c>
      <c r="Y1432" s="6" t="s">
        <v>46</v>
      </c>
      <c r="Z1432" s="6" t="s">
        <v>251</v>
      </c>
      <c r="AA1432" s="6" t="s">
        <v>1582</v>
      </c>
      <c r="AB1432" s="12" t="str">
        <f>IF(ISNUMBER(SEARCH("BUTYRAMIDE",AA1432)),"2,3-Dimethyl Butyramide",IF(ISNUMBER(SEARCH("FOLPET",AA1432)),"Folpet",IF(ISNUMBER(SEARCH("METHYL [2-({[6- (TRIFLUOROMETHYL) PYRIDIN-2-YL] OXY} METHYL) PHENYL",AA1432)),"Esther",IF(ISNUMBER(SEARCH("TEBUCONAZOL",AA1432)),"Tebuconazole",IF(ISNUMBER(SEARCH("DICHLOROPHENYL",AA1432)),"Dichlorophenyl Isocyanates",IF(ISNUMBER(SEARCH("CAPTAN",AA1432)),"Captan",IF(ISNUMBER(SEARCH("DIMETHYLACETAMID",AA1432)),"Dimethylacetamide",IF(ISNUMBER(SEARCH("AFALON",AA1432)),"Linuron","FIX IT"))))))))</f>
        <v>Dimethylacetamide</v>
      </c>
      <c r="AC1432" s="7"/>
      <c r="AD1432" s="7"/>
      <c r="AE1432" s="7">
        <v>17097</v>
      </c>
      <c r="AF1432" s="7">
        <v>17.100000000000001</v>
      </c>
      <c r="AG1432" s="7">
        <v>5579000</v>
      </c>
      <c r="AJ1432" s="10"/>
      <c r="AK1432" s="10"/>
      <c r="AL1432" s="10"/>
    </row>
    <row r="1433" spans="1:38" ht="22" customHeight="1" x14ac:dyDescent="0.3">
      <c r="A1433" s="2">
        <v>43244</v>
      </c>
      <c r="B1433" s="3" t="s">
        <v>50</v>
      </c>
      <c r="C1433" s="3" t="s">
        <v>32</v>
      </c>
      <c r="D1433" s="4" t="s">
        <v>49</v>
      </c>
      <c r="E1433" s="4" t="s">
        <v>49</v>
      </c>
      <c r="F1433" s="3" t="s">
        <v>33</v>
      </c>
      <c r="G1433" s="4" t="s">
        <v>49</v>
      </c>
      <c r="H1433" s="4" t="s">
        <v>49</v>
      </c>
      <c r="I1433" s="3" t="s">
        <v>34</v>
      </c>
      <c r="J1433" s="3" t="s">
        <v>779</v>
      </c>
      <c r="K1433" s="4" t="s">
        <v>49</v>
      </c>
      <c r="L1433" s="3" t="s">
        <v>97</v>
      </c>
      <c r="M1433" s="4" t="s">
        <v>49</v>
      </c>
      <c r="N1433" s="4" t="s">
        <v>49</v>
      </c>
      <c r="O1433" s="4" t="s">
        <v>49</v>
      </c>
      <c r="P1433" s="3" t="s">
        <v>780</v>
      </c>
      <c r="Q1433" s="3" t="s">
        <v>39</v>
      </c>
      <c r="R1433" s="3" t="s">
        <v>96</v>
      </c>
      <c r="S1433" s="3" t="s">
        <v>97</v>
      </c>
      <c r="T1433" s="3" t="s">
        <v>98</v>
      </c>
      <c r="U1433" s="3" t="s">
        <v>99</v>
      </c>
      <c r="V1433" s="3" t="s">
        <v>43</v>
      </c>
      <c r="W1433" s="3" t="s">
        <v>44</v>
      </c>
      <c r="X1433" s="3" t="s">
        <v>45</v>
      </c>
      <c r="Y1433" s="3" t="s">
        <v>46</v>
      </c>
      <c r="Z1433" s="3" t="s">
        <v>289</v>
      </c>
      <c r="AA1433" s="3" t="s">
        <v>1583</v>
      </c>
      <c r="AB1433" s="12" t="str">
        <f t="shared" ref="AB1433:AB1474" si="301">IF(ISNUMBER(SEARCH("CARBENDAZIM",AA1433)),"Carbendazim",IF(ISNUMBER(SEARCH("4-D",AA1433)),"2,4-Dichlorophenoxyacetic acid",IF(ISNUMBER(SEARCH("RIDOVER",AA1433)),"Glyphosate",IF(ISNUMBER(SEARCH("POQUER",AA1433)),"Clethodim",IF(ISNUMBER(SEARCH("LITER",AA1433)),"Imidacloprid",IF(ISNUMBER(SEARCH("PYRINEX",AA1433)),"Chlorpyrifos",IF(ISNUMBER(SEARCH("ORBIT",AA1433)),"Omethoate",IF(ISNUMBER(SEARCH("HEXARON",AA1433)),"Diuron",IF(ISNUMBER(SEARCH("ISOPROPYLAMINE",AA1433)),"Isopropylamine",IF(ISNUMBER(SEARCH("GLYPHOSATE",AA1433)),"Glyphosate",IF(ISNUMBER(SEARCH("MANCOZEB",AA1433)),"Mancozeb Indofil",IF(ISNUMBER(SEARCH("PARAQUAT",AA1433)),"Paraquat",IF(ISNUMBER(SEARCH("CAROMAX",AA1433)),"Aromatic Solvent Mixture",IF(ISNUMBER(SEARCH("BUTIRON",AA1433)),"Tebuthiuron",IF(ISNUMBER(SEARCH("VORAZ",AA1433)),"Methomyl",IF(ISNUMBER(SEARCH("IMIDACLOPRID",AA1433)),"Imidacloprid",IF(ISNUMBER(SEARCH("2 4 D",AA1433)),"2,4-Dichlorophenoxyacetic acid",IF(ISNUMBER(SEARCH("IMIDACL",AA1433)),"Imidacloprid",IF(ISNUMBER(SEARCH("DIUREX",AA1433)),"Diuron",IF(ISNUMBER(SEARCH("RAPEL",AA1433)),"Acephate","fix it"))))))))))))))))))))</f>
        <v>Isopropylamine</v>
      </c>
      <c r="AC1433" s="10"/>
      <c r="AD1433" s="10"/>
      <c r="AE1433" s="4">
        <v>101208</v>
      </c>
      <c r="AF1433" s="4">
        <v>101.21</v>
      </c>
      <c r="AG1433" s="4">
        <v>359000</v>
      </c>
      <c r="AJ1433" s="7"/>
      <c r="AK1433" s="7"/>
      <c r="AL1433" s="7"/>
    </row>
    <row r="1434" spans="1:38" ht="22" customHeight="1" x14ac:dyDescent="0.3">
      <c r="A1434" s="5">
        <v>43243</v>
      </c>
      <c r="B1434" s="6" t="s">
        <v>50</v>
      </c>
      <c r="C1434" s="6" t="s">
        <v>32</v>
      </c>
      <c r="D1434" s="7" t="s">
        <v>49</v>
      </c>
      <c r="E1434" s="7" t="s">
        <v>49</v>
      </c>
      <c r="F1434" s="6" t="s">
        <v>33</v>
      </c>
      <c r="G1434" s="7" t="s">
        <v>49</v>
      </c>
      <c r="H1434" s="7" t="s">
        <v>49</v>
      </c>
      <c r="I1434" s="6" t="s">
        <v>34</v>
      </c>
      <c r="J1434" s="6" t="s">
        <v>305</v>
      </c>
      <c r="K1434" s="7" t="s">
        <v>49</v>
      </c>
      <c r="L1434" s="6" t="s">
        <v>307</v>
      </c>
      <c r="M1434" s="6" t="s">
        <v>33</v>
      </c>
      <c r="N1434" s="7">
        <v>1134995330.5699999</v>
      </c>
      <c r="O1434" s="7">
        <v>894516915.13</v>
      </c>
      <c r="P1434" s="6" t="s">
        <v>1553</v>
      </c>
      <c r="Q1434" s="6" t="s">
        <v>844</v>
      </c>
      <c r="R1434" s="6" t="s">
        <v>310</v>
      </c>
      <c r="S1434" s="6" t="s">
        <v>307</v>
      </c>
      <c r="T1434" s="6" t="s">
        <v>311</v>
      </c>
      <c r="U1434" s="6" t="s">
        <v>56</v>
      </c>
      <c r="V1434" s="6" t="s">
        <v>43</v>
      </c>
      <c r="W1434" s="6" t="s">
        <v>44</v>
      </c>
      <c r="X1434" s="6" t="s">
        <v>45</v>
      </c>
      <c r="Y1434" s="6" t="s">
        <v>46</v>
      </c>
      <c r="Z1434" s="6" t="s">
        <v>140</v>
      </c>
      <c r="AA1434" s="6" t="s">
        <v>1584</v>
      </c>
      <c r="AB1434" s="12" t="str">
        <f t="shared" ref="AB1434" si="302">IF(ISNUMBER(SEARCH("2,4 D",AA1434)),"2,4-Dichlorophenoxyacetic acid",IF(ISNUMBER(SEARCH("ACIDO",AA1434)),"2,4-Dichlorophenoxyacetic acid",IF(ISNUMBER(SEARCH("NAPHTHA",AA1434)),"Aromatic Solvent Mixture",IF(ISNUMBER(SEARCH("DIMETHYLAMINE",AA1434)),"Dimethylamine",IF(ISNUMBER(SEARCH("DIMETILAMINA",AA1434)),"Dimethylamine",IF(ISNUMBER(SEARCH("JUMP",AA1434)),"Diuron",IF(ISNUMBER(SEARCH("2-AMINO-2,3-DIMETHYL BUTYRAMIDE",AA1434)),"Herbicide Amine Intermediate",IF(ISNUMBER(SEARCH("TEBUTHIURON",AA1434)),"Tebuthiuron","FIXIT"))))))))</f>
        <v>Dimethylamine</v>
      </c>
      <c r="AC1434" s="7"/>
      <c r="AD1434" s="7"/>
      <c r="AE1434" s="7">
        <v>76850</v>
      </c>
      <c r="AF1434" s="7">
        <v>76.849999999999994</v>
      </c>
      <c r="AG1434" s="7">
        <v>76900</v>
      </c>
      <c r="AJ1434" s="10"/>
      <c r="AK1434" s="10"/>
      <c r="AL1434" s="10"/>
    </row>
    <row r="1435" spans="1:38" ht="22" customHeight="1" x14ac:dyDescent="0.3">
      <c r="A1435" s="2">
        <v>43242</v>
      </c>
      <c r="B1435" s="3" t="s">
        <v>50</v>
      </c>
      <c r="C1435" s="3" t="s">
        <v>32</v>
      </c>
      <c r="D1435" s="4" t="s">
        <v>49</v>
      </c>
      <c r="E1435" s="4" t="s">
        <v>49</v>
      </c>
      <c r="F1435" s="3" t="s">
        <v>33</v>
      </c>
      <c r="G1435" s="4" t="s">
        <v>49</v>
      </c>
      <c r="H1435" s="4" t="s">
        <v>49</v>
      </c>
      <c r="I1435" s="3" t="s">
        <v>34</v>
      </c>
      <c r="J1435" s="3" t="s">
        <v>870</v>
      </c>
      <c r="K1435" s="3" t="s">
        <v>818</v>
      </c>
      <c r="L1435" s="3" t="s">
        <v>61</v>
      </c>
      <c r="M1435" s="3" t="s">
        <v>593</v>
      </c>
      <c r="N1435" s="9">
        <v>9094215</v>
      </c>
      <c r="O1435" s="4" t="s">
        <v>49</v>
      </c>
      <c r="P1435" s="3" t="s">
        <v>871</v>
      </c>
      <c r="Q1435" s="3" t="s">
        <v>39</v>
      </c>
      <c r="R1435" s="3" t="s">
        <v>60</v>
      </c>
      <c r="S1435" s="3" t="s">
        <v>61</v>
      </c>
      <c r="T1435" s="3" t="s">
        <v>62</v>
      </c>
      <c r="U1435" s="3" t="s">
        <v>56</v>
      </c>
      <c r="V1435" s="3" t="s">
        <v>43</v>
      </c>
      <c r="W1435" s="3" t="s">
        <v>44</v>
      </c>
      <c r="X1435" s="3" t="s">
        <v>45</v>
      </c>
      <c r="Y1435" s="3" t="s">
        <v>46</v>
      </c>
      <c r="Z1435" s="3" t="s">
        <v>1585</v>
      </c>
      <c r="AA1435" s="3" t="s">
        <v>1586</v>
      </c>
      <c r="AB1435" s="12" t="s">
        <v>3194</v>
      </c>
      <c r="AC1435" s="10"/>
      <c r="AD1435" s="10"/>
      <c r="AE1435" s="4">
        <v>1856</v>
      </c>
      <c r="AF1435" s="4">
        <v>1.86</v>
      </c>
      <c r="AG1435" s="4">
        <v>4900</v>
      </c>
      <c r="AJ1435" s="7"/>
      <c r="AK1435" s="7"/>
      <c r="AL1435" s="7"/>
    </row>
    <row r="1436" spans="1:38" ht="22" customHeight="1" x14ac:dyDescent="0.3">
      <c r="A1436" s="5">
        <v>43242</v>
      </c>
      <c r="B1436" s="6" t="s">
        <v>31</v>
      </c>
      <c r="C1436" s="6" t="s">
        <v>32</v>
      </c>
      <c r="D1436" s="7" t="s">
        <v>49</v>
      </c>
      <c r="E1436" s="7" t="s">
        <v>49</v>
      </c>
      <c r="F1436" s="6" t="s">
        <v>33</v>
      </c>
      <c r="G1436" s="7" t="s">
        <v>49</v>
      </c>
      <c r="H1436" s="7" t="s">
        <v>49</v>
      </c>
      <c r="I1436" s="6" t="s">
        <v>34</v>
      </c>
      <c r="J1436" s="6" t="s">
        <v>35</v>
      </c>
      <c r="K1436" s="6" t="s">
        <v>36</v>
      </c>
      <c r="L1436" s="6" t="s">
        <v>37</v>
      </c>
      <c r="M1436" s="6" t="s">
        <v>33</v>
      </c>
      <c r="N1436" s="7" t="s">
        <v>49</v>
      </c>
      <c r="O1436" s="7" t="s">
        <v>49</v>
      </c>
      <c r="P1436" s="6" t="s">
        <v>38</v>
      </c>
      <c r="Q1436" s="6" t="s">
        <v>39</v>
      </c>
      <c r="R1436" s="6" t="s">
        <v>40</v>
      </c>
      <c r="S1436" s="6" t="s">
        <v>37</v>
      </c>
      <c r="T1436" s="6" t="s">
        <v>41</v>
      </c>
      <c r="U1436" s="6" t="s">
        <v>42</v>
      </c>
      <c r="V1436" s="6" t="s">
        <v>43</v>
      </c>
      <c r="W1436" s="6" t="s">
        <v>44</v>
      </c>
      <c r="X1436" s="6" t="s">
        <v>45</v>
      </c>
      <c r="Y1436" s="6" t="s">
        <v>46</v>
      </c>
      <c r="Z1436" s="6" t="s">
        <v>1352</v>
      </c>
      <c r="AA1436" s="6" t="s">
        <v>1459</v>
      </c>
      <c r="AB1436" s="12" t="str">
        <f t="shared" si="301"/>
        <v>2,4-Dichlorophenoxyacetic acid</v>
      </c>
      <c r="AC1436" s="7"/>
      <c r="AD1436" s="7"/>
      <c r="AE1436" s="7">
        <v>204340</v>
      </c>
      <c r="AF1436" s="7">
        <v>204.34</v>
      </c>
      <c r="AG1436" s="7">
        <v>557000</v>
      </c>
      <c r="AJ1436" s="10"/>
      <c r="AK1436" s="10"/>
      <c r="AL1436" s="10"/>
    </row>
    <row r="1437" spans="1:38" ht="22" customHeight="1" x14ac:dyDescent="0.3">
      <c r="A1437" s="2">
        <v>43242</v>
      </c>
      <c r="B1437" s="3" t="s">
        <v>31</v>
      </c>
      <c r="C1437" s="3" t="s">
        <v>32</v>
      </c>
      <c r="D1437" s="4" t="s">
        <v>49</v>
      </c>
      <c r="E1437" s="4" t="s">
        <v>49</v>
      </c>
      <c r="F1437" s="3" t="s">
        <v>33</v>
      </c>
      <c r="G1437" s="4" t="s">
        <v>49</v>
      </c>
      <c r="H1437" s="4" t="s">
        <v>49</v>
      </c>
      <c r="I1437" s="3" t="s">
        <v>34</v>
      </c>
      <c r="J1437" s="3" t="s">
        <v>35</v>
      </c>
      <c r="K1437" s="3" t="s">
        <v>36</v>
      </c>
      <c r="L1437" s="3" t="s">
        <v>37</v>
      </c>
      <c r="M1437" s="3" t="s">
        <v>33</v>
      </c>
      <c r="N1437" s="4" t="s">
        <v>49</v>
      </c>
      <c r="O1437" s="4" t="s">
        <v>49</v>
      </c>
      <c r="P1437" s="3" t="s">
        <v>38</v>
      </c>
      <c r="Q1437" s="3" t="s">
        <v>39</v>
      </c>
      <c r="R1437" s="3" t="s">
        <v>40</v>
      </c>
      <c r="S1437" s="3" t="s">
        <v>37</v>
      </c>
      <c r="T1437" s="3" t="s">
        <v>41</v>
      </c>
      <c r="U1437" s="3" t="s">
        <v>42</v>
      </c>
      <c r="V1437" s="3" t="s">
        <v>43</v>
      </c>
      <c r="W1437" s="3" t="s">
        <v>44</v>
      </c>
      <c r="X1437" s="3" t="s">
        <v>45</v>
      </c>
      <c r="Y1437" s="3" t="s">
        <v>46</v>
      </c>
      <c r="Z1437" s="3" t="s">
        <v>1352</v>
      </c>
      <c r="AA1437" s="3" t="s">
        <v>1459</v>
      </c>
      <c r="AB1437" s="12" t="str">
        <f t="shared" si="301"/>
        <v>2,4-Dichlorophenoxyacetic acid</v>
      </c>
      <c r="AC1437" s="10"/>
      <c r="AD1437" s="10"/>
      <c r="AE1437" s="4">
        <v>315700.01</v>
      </c>
      <c r="AF1437" s="4">
        <v>315.7</v>
      </c>
      <c r="AG1437" s="4">
        <v>861000</v>
      </c>
      <c r="AJ1437" s="7"/>
      <c r="AK1437" s="7"/>
      <c r="AL1437" s="7"/>
    </row>
    <row r="1438" spans="1:38" ht="22" customHeight="1" x14ac:dyDescent="0.3">
      <c r="A1438" s="5">
        <v>43242</v>
      </c>
      <c r="B1438" s="6" t="s">
        <v>31</v>
      </c>
      <c r="C1438" s="6" t="s">
        <v>32</v>
      </c>
      <c r="D1438" s="7" t="s">
        <v>49</v>
      </c>
      <c r="E1438" s="7" t="s">
        <v>49</v>
      </c>
      <c r="F1438" s="6" t="s">
        <v>33</v>
      </c>
      <c r="G1438" s="7" t="s">
        <v>49</v>
      </c>
      <c r="H1438" s="7" t="s">
        <v>49</v>
      </c>
      <c r="I1438" s="6" t="s">
        <v>34</v>
      </c>
      <c r="J1438" s="6" t="s">
        <v>77</v>
      </c>
      <c r="K1438" s="6" t="s">
        <v>78</v>
      </c>
      <c r="L1438" s="6" t="s">
        <v>68</v>
      </c>
      <c r="M1438" s="6" t="s">
        <v>33</v>
      </c>
      <c r="N1438" s="7" t="s">
        <v>49</v>
      </c>
      <c r="O1438" s="7" t="s">
        <v>49</v>
      </c>
      <c r="P1438" s="6" t="s">
        <v>79</v>
      </c>
      <c r="Q1438" s="6" t="s">
        <v>39</v>
      </c>
      <c r="R1438" s="6" t="s">
        <v>67</v>
      </c>
      <c r="S1438" s="6" t="s">
        <v>68</v>
      </c>
      <c r="T1438" s="6" t="s">
        <v>69</v>
      </c>
      <c r="U1438" s="6" t="s">
        <v>70</v>
      </c>
      <c r="V1438" s="6" t="s">
        <v>43</v>
      </c>
      <c r="W1438" s="6" t="s">
        <v>44</v>
      </c>
      <c r="X1438" s="6" t="s">
        <v>45</v>
      </c>
      <c r="Y1438" s="6" t="s">
        <v>46</v>
      </c>
      <c r="Z1438" s="6" t="s">
        <v>82</v>
      </c>
      <c r="AA1438" s="6" t="s">
        <v>1587</v>
      </c>
      <c r="AB1438" s="18" t="s">
        <v>3193</v>
      </c>
      <c r="AC1438" s="7"/>
      <c r="AD1438" s="7"/>
      <c r="AE1438" s="7">
        <v>41220</v>
      </c>
      <c r="AF1438" s="7">
        <v>41.22</v>
      </c>
      <c r="AG1438" s="7">
        <v>1106000</v>
      </c>
      <c r="AJ1438" s="10"/>
      <c r="AK1438" s="10"/>
      <c r="AL1438" s="10"/>
    </row>
    <row r="1439" spans="1:38" ht="22" customHeight="1" x14ac:dyDescent="0.3">
      <c r="A1439" s="2">
        <v>43242</v>
      </c>
      <c r="B1439" s="3" t="s">
        <v>50</v>
      </c>
      <c r="C1439" s="3" t="s">
        <v>32</v>
      </c>
      <c r="D1439" s="4" t="s">
        <v>49</v>
      </c>
      <c r="E1439" s="4" t="s">
        <v>49</v>
      </c>
      <c r="F1439" s="3" t="s">
        <v>33</v>
      </c>
      <c r="G1439" s="4" t="s">
        <v>49</v>
      </c>
      <c r="H1439" s="4" t="s">
        <v>49</v>
      </c>
      <c r="I1439" s="3" t="s">
        <v>34</v>
      </c>
      <c r="J1439" s="3" t="s">
        <v>191</v>
      </c>
      <c r="K1439" s="4" t="s">
        <v>49</v>
      </c>
      <c r="L1439" s="4" t="s">
        <v>49</v>
      </c>
      <c r="M1439" s="4" t="s">
        <v>49</v>
      </c>
      <c r="N1439" s="4" t="s">
        <v>49</v>
      </c>
      <c r="O1439" s="4" t="s">
        <v>49</v>
      </c>
      <c r="P1439" s="3" t="s">
        <v>854</v>
      </c>
      <c r="Q1439" s="3" t="s">
        <v>39</v>
      </c>
      <c r="R1439" s="3" t="s">
        <v>186</v>
      </c>
      <c r="S1439" s="3" t="s">
        <v>187</v>
      </c>
      <c r="T1439" s="3" t="s">
        <v>188</v>
      </c>
      <c r="U1439" s="3" t="s">
        <v>42</v>
      </c>
      <c r="V1439" s="3" t="s">
        <v>43</v>
      </c>
      <c r="W1439" s="3" t="s">
        <v>44</v>
      </c>
      <c r="X1439" s="3" t="s">
        <v>45</v>
      </c>
      <c r="Y1439" s="3" t="s">
        <v>46</v>
      </c>
      <c r="Z1439" s="3" t="s">
        <v>193</v>
      </c>
      <c r="AA1439" s="3" t="s">
        <v>1588</v>
      </c>
      <c r="AB1439" s="12" t="str">
        <f t="shared" si="301"/>
        <v>2,4-Dichlorophenoxyacetic acid</v>
      </c>
      <c r="AC1439" s="10"/>
      <c r="AD1439" s="10"/>
      <c r="AE1439" s="4">
        <v>52220</v>
      </c>
      <c r="AF1439" s="4">
        <v>52.22</v>
      </c>
      <c r="AG1439" s="4">
        <v>112000</v>
      </c>
      <c r="AJ1439" s="7"/>
      <c r="AK1439" s="7"/>
      <c r="AL1439" s="7"/>
    </row>
    <row r="1440" spans="1:38" ht="22" customHeight="1" x14ac:dyDescent="0.3">
      <c r="A1440" s="5">
        <v>43242</v>
      </c>
      <c r="B1440" s="6" t="s">
        <v>31</v>
      </c>
      <c r="C1440" s="6" t="s">
        <v>32</v>
      </c>
      <c r="D1440" s="7" t="s">
        <v>49</v>
      </c>
      <c r="E1440" s="7" t="s">
        <v>49</v>
      </c>
      <c r="F1440" s="6" t="s">
        <v>33</v>
      </c>
      <c r="G1440" s="7" t="s">
        <v>49</v>
      </c>
      <c r="H1440" s="7" t="s">
        <v>49</v>
      </c>
      <c r="I1440" s="6" t="s">
        <v>34</v>
      </c>
      <c r="J1440" s="6" t="s">
        <v>65</v>
      </c>
      <c r="K1440" s="6" t="s">
        <v>1378</v>
      </c>
      <c r="L1440" s="6" t="s">
        <v>664</v>
      </c>
      <c r="M1440" s="7" t="s">
        <v>49</v>
      </c>
      <c r="N1440" s="7" t="s">
        <v>49</v>
      </c>
      <c r="O1440" s="7" t="s">
        <v>49</v>
      </c>
      <c r="P1440" s="6" t="s">
        <v>1379</v>
      </c>
      <c r="Q1440" s="6" t="s">
        <v>39</v>
      </c>
      <c r="R1440" s="6" t="s">
        <v>67</v>
      </c>
      <c r="S1440" s="6" t="s">
        <v>68</v>
      </c>
      <c r="T1440" s="6" t="s">
        <v>69</v>
      </c>
      <c r="U1440" s="6" t="s">
        <v>70</v>
      </c>
      <c r="V1440" s="6" t="s">
        <v>43</v>
      </c>
      <c r="W1440" s="6" t="s">
        <v>44</v>
      </c>
      <c r="X1440" s="6" t="s">
        <v>45</v>
      </c>
      <c r="Y1440" s="6" t="s">
        <v>46</v>
      </c>
      <c r="Z1440" s="6" t="s">
        <v>73</v>
      </c>
      <c r="AA1440" s="6" t="s">
        <v>1589</v>
      </c>
      <c r="AB1440" s="12" t="str">
        <f t="shared" si="301"/>
        <v>Clethodim</v>
      </c>
      <c r="AC1440" s="7"/>
      <c r="AD1440" s="7"/>
      <c r="AE1440" s="7">
        <v>68552</v>
      </c>
      <c r="AF1440" s="7">
        <v>68.55</v>
      </c>
      <c r="AG1440" s="7">
        <v>463000</v>
      </c>
      <c r="AJ1440" s="10"/>
      <c r="AK1440" s="10"/>
      <c r="AL1440" s="10"/>
    </row>
    <row r="1441" spans="1:38" ht="22" customHeight="1" x14ac:dyDescent="0.3">
      <c r="A1441" s="2">
        <v>43242</v>
      </c>
      <c r="B1441" s="3" t="s">
        <v>31</v>
      </c>
      <c r="C1441" s="3" t="s">
        <v>32</v>
      </c>
      <c r="D1441" s="4" t="s">
        <v>49</v>
      </c>
      <c r="E1441" s="4" t="s">
        <v>49</v>
      </c>
      <c r="F1441" s="3" t="s">
        <v>33</v>
      </c>
      <c r="G1441" s="4" t="s">
        <v>49</v>
      </c>
      <c r="H1441" s="4" t="s">
        <v>49</v>
      </c>
      <c r="I1441" s="3" t="s">
        <v>34</v>
      </c>
      <c r="J1441" s="3" t="s">
        <v>77</v>
      </c>
      <c r="K1441" s="3" t="s">
        <v>78</v>
      </c>
      <c r="L1441" s="3" t="s">
        <v>68</v>
      </c>
      <c r="M1441" s="3" t="s">
        <v>33</v>
      </c>
      <c r="N1441" s="4" t="s">
        <v>49</v>
      </c>
      <c r="O1441" s="4" t="s">
        <v>49</v>
      </c>
      <c r="P1441" s="3" t="s">
        <v>79</v>
      </c>
      <c r="Q1441" s="3" t="s">
        <v>39</v>
      </c>
      <c r="R1441" s="3" t="s">
        <v>67</v>
      </c>
      <c r="S1441" s="3" t="s">
        <v>68</v>
      </c>
      <c r="T1441" s="3" t="s">
        <v>69</v>
      </c>
      <c r="U1441" s="3" t="s">
        <v>70</v>
      </c>
      <c r="V1441" s="3" t="s">
        <v>43</v>
      </c>
      <c r="W1441" s="3" t="s">
        <v>44</v>
      </c>
      <c r="X1441" s="3" t="s">
        <v>45</v>
      </c>
      <c r="Y1441" s="3" t="s">
        <v>46</v>
      </c>
      <c r="Z1441" s="3" t="s">
        <v>270</v>
      </c>
      <c r="AA1441" s="3" t="s">
        <v>1590</v>
      </c>
      <c r="AB1441" s="12" t="s">
        <v>3151</v>
      </c>
      <c r="AC1441" s="10"/>
      <c r="AD1441" s="10"/>
      <c r="AE1441" s="4">
        <v>8775</v>
      </c>
      <c r="AF1441" s="4">
        <v>8.77</v>
      </c>
      <c r="AG1441" s="4">
        <v>302000</v>
      </c>
      <c r="AJ1441" s="7"/>
      <c r="AK1441" s="7"/>
      <c r="AL1441" s="7"/>
    </row>
    <row r="1442" spans="1:38" ht="22" customHeight="1" x14ac:dyDescent="0.3">
      <c r="A1442" s="5">
        <v>43241</v>
      </c>
      <c r="B1442" s="6" t="s">
        <v>50</v>
      </c>
      <c r="C1442" s="6" t="s">
        <v>32</v>
      </c>
      <c r="D1442" s="7" t="s">
        <v>49</v>
      </c>
      <c r="E1442" s="7" t="s">
        <v>49</v>
      </c>
      <c r="F1442" s="6" t="s">
        <v>33</v>
      </c>
      <c r="G1442" s="7" t="s">
        <v>49</v>
      </c>
      <c r="H1442" s="7" t="s">
        <v>49</v>
      </c>
      <c r="I1442" s="6" t="s">
        <v>34</v>
      </c>
      <c r="J1442" s="6" t="s">
        <v>173</v>
      </c>
      <c r="K1442" s="6" t="s">
        <v>174</v>
      </c>
      <c r="L1442" s="6" t="s">
        <v>97</v>
      </c>
      <c r="M1442" s="7" t="s">
        <v>49</v>
      </c>
      <c r="N1442" s="7" t="s">
        <v>49</v>
      </c>
      <c r="O1442" s="7" t="s">
        <v>49</v>
      </c>
      <c r="P1442" s="6" t="s">
        <v>760</v>
      </c>
      <c r="Q1442" s="6" t="s">
        <v>39</v>
      </c>
      <c r="R1442" s="6" t="s">
        <v>176</v>
      </c>
      <c r="S1442" s="6" t="s">
        <v>97</v>
      </c>
      <c r="T1442" s="6" t="s">
        <v>177</v>
      </c>
      <c r="U1442" s="6" t="s">
        <v>178</v>
      </c>
      <c r="V1442" s="6" t="s">
        <v>43</v>
      </c>
      <c r="W1442" s="6" t="s">
        <v>44</v>
      </c>
      <c r="X1442" s="6" t="s">
        <v>45</v>
      </c>
      <c r="Y1442" s="6" t="s">
        <v>46</v>
      </c>
      <c r="Z1442" s="6" t="s">
        <v>179</v>
      </c>
      <c r="AA1442" s="6" t="s">
        <v>1591</v>
      </c>
      <c r="AB1442" s="12" t="str">
        <f t="shared" ref="AB1442:AB1443" si="303">IF(ISNUMBER(SEARCH("DMS",AA1442)),"Dimethyl Sulfate",IF(ISNUMBER(SEARCH("2,4-XILIDIN",AA1442)),"2,4-Xylidine",IF(ISNUMBER(SEARCH("GALIGAN",AA1442)),"Oxyfluorfen",IF(ISNUMBER(SEARCH("DIMETHYLAMINE",AA1442)),"Dimethylamine",IF(ISNUMBER(SEARCH("ORTHOFORMATE",AA1442)),"Trimethyl orthoformate",IF(ISNUMBER(SEARCH("NOVALURON",AA1442)),"Novaluron",IF(ISNUMBER(SEARCH("DIMETHYL SULPHATE",AA1442)),"Dimethyl Sulphate",IF(ISNUMBER(SEARCH("ALTAPYNE",AA1442)),"Acid Based Co-Emulsifier",IF(ISNUMBER(SEARCH("METHANESULFONYL",AA1442)),"Methanesulfonyl chloride",IF(ISNUMBER(SEARCH("METHYL FORMATE",AA1442)),"Methanoate",IF(ISNUMBER(SEARCH("FLUEN",AA1442)),"Fluensulfone","FIX IT")))))))))))</f>
        <v>Acid Based Co-Emulsifier</v>
      </c>
      <c r="AC1442" s="7"/>
      <c r="AD1442" s="7"/>
      <c r="AE1442" s="7">
        <v>52125</v>
      </c>
      <c r="AF1442" s="7">
        <v>52.13</v>
      </c>
      <c r="AG1442" s="7">
        <v>26700</v>
      </c>
      <c r="AJ1442" s="10"/>
      <c r="AK1442" s="10"/>
      <c r="AL1442" s="10"/>
    </row>
    <row r="1443" spans="1:38" ht="22" customHeight="1" x14ac:dyDescent="0.3">
      <c r="A1443" s="2">
        <v>43239</v>
      </c>
      <c r="B1443" s="3" t="s">
        <v>31</v>
      </c>
      <c r="C1443" s="3" t="s">
        <v>32</v>
      </c>
      <c r="D1443" s="4" t="s">
        <v>49</v>
      </c>
      <c r="E1443" s="4" t="s">
        <v>49</v>
      </c>
      <c r="F1443" s="3" t="s">
        <v>33</v>
      </c>
      <c r="G1443" s="4" t="s">
        <v>49</v>
      </c>
      <c r="H1443" s="4" t="s">
        <v>49</v>
      </c>
      <c r="I1443" s="3" t="s">
        <v>34</v>
      </c>
      <c r="J1443" s="3" t="s">
        <v>65</v>
      </c>
      <c r="K1443" s="4" t="s">
        <v>49</v>
      </c>
      <c r="L1443" s="4" t="s">
        <v>49</v>
      </c>
      <c r="M1443" s="3" t="s">
        <v>33</v>
      </c>
      <c r="N1443" s="4" t="s">
        <v>49</v>
      </c>
      <c r="O1443" s="4" t="s">
        <v>49</v>
      </c>
      <c r="P1443" s="3" t="s">
        <v>66</v>
      </c>
      <c r="Q1443" s="3" t="s">
        <v>39</v>
      </c>
      <c r="R1443" s="3" t="s">
        <v>227</v>
      </c>
      <c r="S1443" s="3" t="s">
        <v>68</v>
      </c>
      <c r="T1443" s="3" t="s">
        <v>228</v>
      </c>
      <c r="U1443" s="3" t="s">
        <v>70</v>
      </c>
      <c r="V1443" s="3" t="s">
        <v>43</v>
      </c>
      <c r="W1443" s="3" t="s">
        <v>44</v>
      </c>
      <c r="X1443" s="3" t="s">
        <v>45</v>
      </c>
      <c r="Y1443" s="3" t="s">
        <v>46</v>
      </c>
      <c r="Z1443" s="3" t="s">
        <v>73</v>
      </c>
      <c r="AA1443" s="3" t="s">
        <v>1592</v>
      </c>
      <c r="AB1443" s="12" t="str">
        <f t="shared" si="303"/>
        <v>Oxyfluorfen</v>
      </c>
      <c r="AC1443" s="12" t="str">
        <f t="shared" ref="AC1443" si="304">VLOOKUP(AB1443,AJ:AL,2, FALSE)</f>
        <v>Galigan 240 EC</v>
      </c>
      <c r="AD1443" s="10"/>
      <c r="AE1443" s="4">
        <v>17618</v>
      </c>
      <c r="AF1443" s="4">
        <v>17.62</v>
      </c>
      <c r="AG1443" s="4">
        <v>119000</v>
      </c>
      <c r="AJ1443" s="7"/>
      <c r="AK1443" s="7"/>
      <c r="AL1443" s="7"/>
    </row>
    <row r="1444" spans="1:38" ht="22" customHeight="1" x14ac:dyDescent="0.3">
      <c r="A1444" s="5">
        <v>43239</v>
      </c>
      <c r="B1444" s="6" t="s">
        <v>273</v>
      </c>
      <c r="C1444" s="6" t="s">
        <v>32</v>
      </c>
      <c r="D1444" s="7" t="s">
        <v>49</v>
      </c>
      <c r="E1444" s="7" t="s">
        <v>49</v>
      </c>
      <c r="F1444" s="6" t="s">
        <v>33</v>
      </c>
      <c r="G1444" s="7" t="s">
        <v>49</v>
      </c>
      <c r="H1444" s="7" t="s">
        <v>49</v>
      </c>
      <c r="I1444" s="6" t="s">
        <v>34</v>
      </c>
      <c r="J1444" s="6" t="s">
        <v>77</v>
      </c>
      <c r="K1444" s="6" t="s">
        <v>78</v>
      </c>
      <c r="L1444" s="6" t="s">
        <v>68</v>
      </c>
      <c r="M1444" s="6" t="s">
        <v>33</v>
      </c>
      <c r="N1444" s="7" t="s">
        <v>49</v>
      </c>
      <c r="O1444" s="7" t="s">
        <v>49</v>
      </c>
      <c r="P1444" s="6" t="s">
        <v>79</v>
      </c>
      <c r="Q1444" s="6" t="s">
        <v>39</v>
      </c>
      <c r="R1444" s="6" t="s">
        <v>227</v>
      </c>
      <c r="S1444" s="6" t="s">
        <v>68</v>
      </c>
      <c r="T1444" s="6" t="s">
        <v>228</v>
      </c>
      <c r="U1444" s="6" t="s">
        <v>70</v>
      </c>
      <c r="V1444" s="6" t="s">
        <v>43</v>
      </c>
      <c r="W1444" s="6" t="s">
        <v>44</v>
      </c>
      <c r="X1444" s="6" t="s">
        <v>45</v>
      </c>
      <c r="Y1444" s="6" t="s">
        <v>46</v>
      </c>
      <c r="Z1444" s="6" t="s">
        <v>643</v>
      </c>
      <c r="AA1444" s="6" t="s">
        <v>1593</v>
      </c>
      <c r="AB1444" s="12" t="str">
        <f t="shared" si="301"/>
        <v>Methomyl</v>
      </c>
      <c r="AC1444" s="7"/>
      <c r="AD1444" s="7"/>
      <c r="AE1444" s="7">
        <v>39600</v>
      </c>
      <c r="AF1444" s="7">
        <v>39.6</v>
      </c>
      <c r="AG1444" s="7">
        <v>1063000</v>
      </c>
      <c r="AJ1444" s="10"/>
      <c r="AK1444" s="10"/>
      <c r="AL1444" s="10"/>
    </row>
    <row r="1445" spans="1:38" ht="22" customHeight="1" x14ac:dyDescent="0.3">
      <c r="A1445" s="2">
        <v>43239</v>
      </c>
      <c r="B1445" s="3" t="s">
        <v>1594</v>
      </c>
      <c r="C1445" s="3" t="s">
        <v>84</v>
      </c>
      <c r="D1445" s="3" t="s">
        <v>85</v>
      </c>
      <c r="E1445" s="3" t="s">
        <v>44</v>
      </c>
      <c r="F1445" s="3" t="s">
        <v>33</v>
      </c>
      <c r="G1445" s="4" t="s">
        <v>49</v>
      </c>
      <c r="H1445" s="4" t="s">
        <v>49</v>
      </c>
      <c r="I1445" s="3" t="s">
        <v>86</v>
      </c>
      <c r="J1445" s="3" t="s">
        <v>77</v>
      </c>
      <c r="K1445" s="3" t="s">
        <v>78</v>
      </c>
      <c r="L1445" s="3" t="s">
        <v>68</v>
      </c>
      <c r="M1445" s="3" t="s">
        <v>33</v>
      </c>
      <c r="N1445" s="4" t="s">
        <v>49</v>
      </c>
      <c r="O1445" s="4" t="s">
        <v>49</v>
      </c>
      <c r="P1445" s="3" t="s">
        <v>79</v>
      </c>
      <c r="Q1445" s="3" t="s">
        <v>39</v>
      </c>
      <c r="R1445" s="3" t="s">
        <v>227</v>
      </c>
      <c r="S1445" s="3" t="s">
        <v>68</v>
      </c>
      <c r="T1445" s="3" t="s">
        <v>228</v>
      </c>
      <c r="U1445" s="3" t="s">
        <v>70</v>
      </c>
      <c r="V1445" s="3" t="s">
        <v>43</v>
      </c>
      <c r="W1445" s="3" t="s">
        <v>44</v>
      </c>
      <c r="X1445" s="3" t="s">
        <v>45</v>
      </c>
      <c r="Y1445" s="3" t="s">
        <v>46</v>
      </c>
      <c r="Z1445" s="3" t="s">
        <v>145</v>
      </c>
      <c r="AA1445" s="3" t="s">
        <v>1595</v>
      </c>
      <c r="AB1445" s="18" t="s">
        <v>3193</v>
      </c>
      <c r="AC1445" s="10"/>
      <c r="AD1445" s="10"/>
      <c r="AE1445" s="4">
        <v>16120</v>
      </c>
      <c r="AF1445" s="4">
        <v>16.12</v>
      </c>
      <c r="AG1445" s="4">
        <v>12846000</v>
      </c>
      <c r="AJ1445" s="7"/>
      <c r="AK1445" s="7"/>
      <c r="AL1445" s="7"/>
    </row>
    <row r="1446" spans="1:38" ht="22" customHeight="1" x14ac:dyDescent="0.3">
      <c r="A1446" s="5">
        <v>43235</v>
      </c>
      <c r="B1446" s="6" t="s">
        <v>144</v>
      </c>
      <c r="C1446" s="6" t="s">
        <v>84</v>
      </c>
      <c r="D1446" s="6" t="s">
        <v>85</v>
      </c>
      <c r="E1446" s="6" t="s">
        <v>44</v>
      </c>
      <c r="F1446" s="6" t="s">
        <v>33</v>
      </c>
      <c r="G1446" s="7" t="s">
        <v>49</v>
      </c>
      <c r="H1446" s="7" t="s">
        <v>49</v>
      </c>
      <c r="I1446" s="6" t="s">
        <v>86</v>
      </c>
      <c r="J1446" s="6" t="s">
        <v>77</v>
      </c>
      <c r="K1446" s="6" t="s">
        <v>78</v>
      </c>
      <c r="L1446" s="6" t="s">
        <v>68</v>
      </c>
      <c r="M1446" s="6" t="s">
        <v>33</v>
      </c>
      <c r="N1446" s="7" t="s">
        <v>49</v>
      </c>
      <c r="O1446" s="7" t="s">
        <v>49</v>
      </c>
      <c r="P1446" s="6" t="s">
        <v>79</v>
      </c>
      <c r="Q1446" s="6" t="s">
        <v>39</v>
      </c>
      <c r="R1446" s="6" t="s">
        <v>227</v>
      </c>
      <c r="S1446" s="6" t="s">
        <v>68</v>
      </c>
      <c r="T1446" s="6" t="s">
        <v>228</v>
      </c>
      <c r="U1446" s="6" t="s">
        <v>70</v>
      </c>
      <c r="V1446" s="6" t="s">
        <v>43</v>
      </c>
      <c r="W1446" s="6" t="s">
        <v>44</v>
      </c>
      <c r="X1446" s="6" t="s">
        <v>45</v>
      </c>
      <c r="Y1446" s="6" t="s">
        <v>46</v>
      </c>
      <c r="Z1446" s="6" t="s">
        <v>145</v>
      </c>
      <c r="AA1446" s="11" t="s">
        <v>1596</v>
      </c>
      <c r="AB1446" s="12" t="s">
        <v>3140</v>
      </c>
      <c r="AC1446" s="7"/>
      <c r="AD1446" s="7"/>
      <c r="AE1446" s="7">
        <v>14868</v>
      </c>
      <c r="AF1446" s="7">
        <v>14.87</v>
      </c>
      <c r="AG1446" s="7">
        <v>11848000</v>
      </c>
      <c r="AJ1446" s="10"/>
      <c r="AK1446" s="10"/>
      <c r="AL1446" s="10"/>
    </row>
    <row r="1447" spans="1:38" ht="22" customHeight="1" x14ac:dyDescent="0.3">
      <c r="A1447" s="2">
        <v>43235</v>
      </c>
      <c r="B1447" s="3" t="s">
        <v>50</v>
      </c>
      <c r="C1447" s="3" t="s">
        <v>32</v>
      </c>
      <c r="D1447" s="4" t="s">
        <v>49</v>
      </c>
      <c r="E1447" s="4" t="s">
        <v>49</v>
      </c>
      <c r="F1447" s="3" t="s">
        <v>33</v>
      </c>
      <c r="G1447" s="4" t="s">
        <v>49</v>
      </c>
      <c r="H1447" s="4" t="s">
        <v>49</v>
      </c>
      <c r="I1447" s="3" t="s">
        <v>34</v>
      </c>
      <c r="J1447" s="3" t="s">
        <v>870</v>
      </c>
      <c r="K1447" s="3" t="s">
        <v>818</v>
      </c>
      <c r="L1447" s="3" t="s">
        <v>61</v>
      </c>
      <c r="M1447" s="3" t="s">
        <v>593</v>
      </c>
      <c r="N1447" s="9">
        <v>9094215</v>
      </c>
      <c r="O1447" s="4" t="s">
        <v>49</v>
      </c>
      <c r="P1447" s="3" t="s">
        <v>871</v>
      </c>
      <c r="Q1447" s="3" t="s">
        <v>39</v>
      </c>
      <c r="R1447" s="3" t="s">
        <v>60</v>
      </c>
      <c r="S1447" s="3" t="s">
        <v>61</v>
      </c>
      <c r="T1447" s="3" t="s">
        <v>62</v>
      </c>
      <c r="U1447" s="3" t="s">
        <v>56</v>
      </c>
      <c r="V1447" s="3" t="s">
        <v>43</v>
      </c>
      <c r="W1447" s="3" t="s">
        <v>44</v>
      </c>
      <c r="X1447" s="3" t="s">
        <v>45</v>
      </c>
      <c r="Y1447" s="3" t="s">
        <v>46</v>
      </c>
      <c r="Z1447" s="3" t="s">
        <v>872</v>
      </c>
      <c r="AA1447" s="3" t="s">
        <v>1597</v>
      </c>
      <c r="AB1447" s="12" t="s">
        <v>3195</v>
      </c>
      <c r="AC1447" s="10"/>
      <c r="AD1447" s="10"/>
      <c r="AE1447" s="4">
        <v>1760</v>
      </c>
      <c r="AF1447" s="4">
        <v>1.76</v>
      </c>
      <c r="AG1447" s="4">
        <v>10800</v>
      </c>
      <c r="AJ1447" s="7"/>
      <c r="AK1447" s="7"/>
      <c r="AL1447" s="7"/>
    </row>
    <row r="1448" spans="1:38" ht="22" customHeight="1" x14ac:dyDescent="0.3">
      <c r="A1448" s="5">
        <v>43235</v>
      </c>
      <c r="B1448" s="6" t="s">
        <v>50</v>
      </c>
      <c r="C1448" s="6" t="s">
        <v>32</v>
      </c>
      <c r="D1448" s="7" t="s">
        <v>49</v>
      </c>
      <c r="E1448" s="7" t="s">
        <v>49</v>
      </c>
      <c r="F1448" s="6" t="s">
        <v>33</v>
      </c>
      <c r="G1448" s="7" t="s">
        <v>49</v>
      </c>
      <c r="H1448" s="7" t="s">
        <v>49</v>
      </c>
      <c r="I1448" s="6" t="s">
        <v>34</v>
      </c>
      <c r="J1448" s="6" t="s">
        <v>902</v>
      </c>
      <c r="K1448" s="7" t="s">
        <v>49</v>
      </c>
      <c r="L1448" s="7" t="s">
        <v>49</v>
      </c>
      <c r="M1448" s="7" t="s">
        <v>49</v>
      </c>
      <c r="N1448" s="7" t="s">
        <v>49</v>
      </c>
      <c r="O1448" s="7" t="s">
        <v>49</v>
      </c>
      <c r="P1448" s="6" t="s">
        <v>903</v>
      </c>
      <c r="Q1448" s="6" t="s">
        <v>39</v>
      </c>
      <c r="R1448" s="6" t="s">
        <v>60</v>
      </c>
      <c r="S1448" s="6" t="s">
        <v>61</v>
      </c>
      <c r="T1448" s="6" t="s">
        <v>62</v>
      </c>
      <c r="U1448" s="6" t="s">
        <v>56</v>
      </c>
      <c r="V1448" s="6" t="s">
        <v>90</v>
      </c>
      <c r="W1448" s="6" t="s">
        <v>44</v>
      </c>
      <c r="X1448" s="6" t="s">
        <v>91</v>
      </c>
      <c r="Y1448" s="6" t="s">
        <v>46</v>
      </c>
      <c r="Z1448" s="6" t="s">
        <v>1365</v>
      </c>
      <c r="AA1448" s="6" t="s">
        <v>1366</v>
      </c>
      <c r="AB1448" s="12" t="s">
        <v>3196</v>
      </c>
      <c r="AC1448" s="7"/>
      <c r="AD1448" s="7"/>
      <c r="AE1448" s="7">
        <v>50000</v>
      </c>
      <c r="AF1448" s="7">
        <v>50</v>
      </c>
      <c r="AG1448" s="7">
        <v>1726000</v>
      </c>
      <c r="AJ1448" s="7"/>
      <c r="AK1448" s="7"/>
      <c r="AL1448" s="7"/>
    </row>
    <row r="1449" spans="1:38" ht="22" customHeight="1" x14ac:dyDescent="0.3">
      <c r="A1449" s="2">
        <v>43232</v>
      </c>
      <c r="B1449" s="3" t="s">
        <v>144</v>
      </c>
      <c r="C1449" s="3" t="s">
        <v>84</v>
      </c>
      <c r="D1449" s="3" t="s">
        <v>85</v>
      </c>
      <c r="E1449" s="3" t="s">
        <v>44</v>
      </c>
      <c r="F1449" s="3" t="s">
        <v>33</v>
      </c>
      <c r="G1449" s="4" t="s">
        <v>49</v>
      </c>
      <c r="H1449" s="4" t="s">
        <v>49</v>
      </c>
      <c r="I1449" s="3" t="s">
        <v>86</v>
      </c>
      <c r="J1449" s="3" t="s">
        <v>77</v>
      </c>
      <c r="K1449" s="3" t="s">
        <v>78</v>
      </c>
      <c r="L1449" s="3" t="s">
        <v>68</v>
      </c>
      <c r="M1449" s="3" t="s">
        <v>33</v>
      </c>
      <c r="N1449" s="4" t="s">
        <v>49</v>
      </c>
      <c r="O1449" s="4" t="s">
        <v>49</v>
      </c>
      <c r="P1449" s="3" t="s">
        <v>79</v>
      </c>
      <c r="Q1449" s="3" t="s">
        <v>39</v>
      </c>
      <c r="R1449" s="3" t="s">
        <v>227</v>
      </c>
      <c r="S1449" s="3" t="s">
        <v>68</v>
      </c>
      <c r="T1449" s="3" t="s">
        <v>228</v>
      </c>
      <c r="U1449" s="3" t="s">
        <v>70</v>
      </c>
      <c r="V1449" s="3" t="s">
        <v>43</v>
      </c>
      <c r="W1449" s="3" t="s">
        <v>44</v>
      </c>
      <c r="X1449" s="3" t="s">
        <v>45</v>
      </c>
      <c r="Y1449" s="3" t="s">
        <v>46</v>
      </c>
      <c r="Z1449" s="3" t="s">
        <v>145</v>
      </c>
      <c r="AA1449" s="3" t="s">
        <v>1598</v>
      </c>
      <c r="AB1449" s="18" t="s">
        <v>3193</v>
      </c>
      <c r="AC1449" s="10"/>
      <c r="AD1449" s="10"/>
      <c r="AE1449" s="4">
        <v>19760</v>
      </c>
      <c r="AF1449" s="4">
        <v>19.760000000000002</v>
      </c>
      <c r="AG1449" s="4">
        <v>15746000</v>
      </c>
      <c r="AJ1449" s="10"/>
      <c r="AK1449" s="10"/>
      <c r="AL1449" s="10"/>
    </row>
    <row r="1450" spans="1:38" ht="22" customHeight="1" x14ac:dyDescent="0.3">
      <c r="A1450" s="5">
        <v>43232</v>
      </c>
      <c r="B1450" s="6" t="s">
        <v>144</v>
      </c>
      <c r="C1450" s="6" t="s">
        <v>84</v>
      </c>
      <c r="D1450" s="6" t="s">
        <v>85</v>
      </c>
      <c r="E1450" s="6" t="s">
        <v>44</v>
      </c>
      <c r="F1450" s="6" t="s">
        <v>33</v>
      </c>
      <c r="G1450" s="7" t="s">
        <v>49</v>
      </c>
      <c r="H1450" s="7" t="s">
        <v>49</v>
      </c>
      <c r="I1450" s="6" t="s">
        <v>86</v>
      </c>
      <c r="J1450" s="6" t="s">
        <v>77</v>
      </c>
      <c r="K1450" s="6" t="s">
        <v>78</v>
      </c>
      <c r="L1450" s="6" t="s">
        <v>68</v>
      </c>
      <c r="M1450" s="6" t="s">
        <v>33</v>
      </c>
      <c r="N1450" s="7" t="s">
        <v>49</v>
      </c>
      <c r="O1450" s="7" t="s">
        <v>49</v>
      </c>
      <c r="P1450" s="6" t="s">
        <v>79</v>
      </c>
      <c r="Q1450" s="6" t="s">
        <v>39</v>
      </c>
      <c r="R1450" s="6" t="s">
        <v>227</v>
      </c>
      <c r="S1450" s="6" t="s">
        <v>68</v>
      </c>
      <c r="T1450" s="6" t="s">
        <v>228</v>
      </c>
      <c r="U1450" s="6" t="s">
        <v>70</v>
      </c>
      <c r="V1450" s="6" t="s">
        <v>43</v>
      </c>
      <c r="W1450" s="6" t="s">
        <v>44</v>
      </c>
      <c r="X1450" s="6" t="s">
        <v>45</v>
      </c>
      <c r="Y1450" s="6" t="s">
        <v>46</v>
      </c>
      <c r="Z1450" s="6" t="s">
        <v>145</v>
      </c>
      <c r="AA1450" s="6" t="s">
        <v>1599</v>
      </c>
      <c r="AB1450" s="12" t="s">
        <v>3140</v>
      </c>
      <c r="AC1450" s="7"/>
      <c r="AD1450" s="7"/>
      <c r="AE1450" s="7">
        <v>14820</v>
      </c>
      <c r="AF1450" s="7">
        <v>14.82</v>
      </c>
      <c r="AG1450" s="7">
        <v>11810000</v>
      </c>
      <c r="AJ1450" s="7"/>
      <c r="AK1450" s="7"/>
      <c r="AL1450" s="7"/>
    </row>
    <row r="1451" spans="1:38" ht="22" customHeight="1" x14ac:dyDescent="0.3">
      <c r="A1451" s="2">
        <v>43232</v>
      </c>
      <c r="B1451" s="3" t="s">
        <v>31</v>
      </c>
      <c r="C1451" s="3" t="s">
        <v>32</v>
      </c>
      <c r="D1451" s="4" t="s">
        <v>49</v>
      </c>
      <c r="E1451" s="4" t="s">
        <v>49</v>
      </c>
      <c r="F1451" s="3" t="s">
        <v>33</v>
      </c>
      <c r="G1451" s="4" t="s">
        <v>49</v>
      </c>
      <c r="H1451" s="4" t="s">
        <v>49</v>
      </c>
      <c r="I1451" s="3" t="s">
        <v>34</v>
      </c>
      <c r="J1451" s="3" t="s">
        <v>65</v>
      </c>
      <c r="K1451" s="4" t="s">
        <v>49</v>
      </c>
      <c r="L1451" s="4" t="s">
        <v>49</v>
      </c>
      <c r="M1451" s="3" t="s">
        <v>33</v>
      </c>
      <c r="N1451" s="4" t="s">
        <v>49</v>
      </c>
      <c r="O1451" s="4" t="s">
        <v>49</v>
      </c>
      <c r="P1451" s="3" t="s">
        <v>66</v>
      </c>
      <c r="Q1451" s="3" t="s">
        <v>39</v>
      </c>
      <c r="R1451" s="3" t="s">
        <v>227</v>
      </c>
      <c r="S1451" s="3" t="s">
        <v>68</v>
      </c>
      <c r="T1451" s="3" t="s">
        <v>228</v>
      </c>
      <c r="U1451" s="3" t="s">
        <v>70</v>
      </c>
      <c r="V1451" s="3" t="s">
        <v>43</v>
      </c>
      <c r="W1451" s="3" t="s">
        <v>44</v>
      </c>
      <c r="X1451" s="3" t="s">
        <v>45</v>
      </c>
      <c r="Y1451" s="3" t="s">
        <v>46</v>
      </c>
      <c r="Z1451" s="3" t="s">
        <v>480</v>
      </c>
      <c r="AA1451" s="3" t="s">
        <v>1600</v>
      </c>
      <c r="AB1451" s="12" t="str">
        <f t="shared" si="301"/>
        <v>Tebuthiuron</v>
      </c>
      <c r="AC1451" s="10"/>
      <c r="AD1451" s="10"/>
      <c r="AE1451" s="4">
        <v>37940</v>
      </c>
      <c r="AF1451" s="4">
        <v>37.94</v>
      </c>
      <c r="AG1451" s="4">
        <v>256000</v>
      </c>
      <c r="AJ1451" s="10"/>
      <c r="AK1451" s="10"/>
      <c r="AL1451" s="10"/>
    </row>
    <row r="1452" spans="1:38" ht="22" customHeight="1" x14ac:dyDescent="0.3">
      <c r="A1452" s="5">
        <v>43232</v>
      </c>
      <c r="B1452" s="6" t="s">
        <v>144</v>
      </c>
      <c r="C1452" s="6" t="s">
        <v>84</v>
      </c>
      <c r="D1452" s="6" t="s">
        <v>85</v>
      </c>
      <c r="E1452" s="6" t="s">
        <v>44</v>
      </c>
      <c r="F1452" s="6" t="s">
        <v>33</v>
      </c>
      <c r="G1452" s="7" t="s">
        <v>49</v>
      </c>
      <c r="H1452" s="7" t="s">
        <v>49</v>
      </c>
      <c r="I1452" s="6" t="s">
        <v>86</v>
      </c>
      <c r="J1452" s="6" t="s">
        <v>77</v>
      </c>
      <c r="K1452" s="6" t="s">
        <v>78</v>
      </c>
      <c r="L1452" s="6" t="s">
        <v>68</v>
      </c>
      <c r="M1452" s="6" t="s">
        <v>33</v>
      </c>
      <c r="N1452" s="7" t="s">
        <v>49</v>
      </c>
      <c r="O1452" s="7" t="s">
        <v>49</v>
      </c>
      <c r="P1452" s="6" t="s">
        <v>79</v>
      </c>
      <c r="Q1452" s="6" t="s">
        <v>39</v>
      </c>
      <c r="R1452" s="6" t="s">
        <v>227</v>
      </c>
      <c r="S1452" s="6" t="s">
        <v>68</v>
      </c>
      <c r="T1452" s="6" t="s">
        <v>228</v>
      </c>
      <c r="U1452" s="6" t="s">
        <v>70</v>
      </c>
      <c r="V1452" s="6" t="s">
        <v>43</v>
      </c>
      <c r="W1452" s="6" t="s">
        <v>44</v>
      </c>
      <c r="X1452" s="6" t="s">
        <v>45</v>
      </c>
      <c r="Y1452" s="6" t="s">
        <v>46</v>
      </c>
      <c r="Z1452" s="6" t="s">
        <v>82</v>
      </c>
      <c r="AA1452" s="6" t="s">
        <v>1601</v>
      </c>
      <c r="AB1452" s="12" t="s">
        <v>3140</v>
      </c>
      <c r="AC1452" s="7"/>
      <c r="AD1452" s="7"/>
      <c r="AE1452" s="7">
        <v>38640</v>
      </c>
      <c r="AF1452" s="7">
        <v>38.64</v>
      </c>
      <c r="AG1452" s="7">
        <v>1037000</v>
      </c>
      <c r="AJ1452" s="7"/>
      <c r="AK1452" s="7"/>
      <c r="AL1452" s="7"/>
    </row>
    <row r="1453" spans="1:38" ht="22" customHeight="1" x14ac:dyDescent="0.3">
      <c r="A1453" s="2">
        <v>43232</v>
      </c>
      <c r="B1453" s="3" t="s">
        <v>1594</v>
      </c>
      <c r="C1453" s="3" t="s">
        <v>84</v>
      </c>
      <c r="D1453" s="3" t="s">
        <v>85</v>
      </c>
      <c r="E1453" s="3" t="s">
        <v>44</v>
      </c>
      <c r="F1453" s="3" t="s">
        <v>33</v>
      </c>
      <c r="G1453" s="4" t="s">
        <v>49</v>
      </c>
      <c r="H1453" s="4" t="s">
        <v>49</v>
      </c>
      <c r="I1453" s="3" t="s">
        <v>86</v>
      </c>
      <c r="J1453" s="3" t="s">
        <v>77</v>
      </c>
      <c r="K1453" s="3" t="s">
        <v>78</v>
      </c>
      <c r="L1453" s="3" t="s">
        <v>68</v>
      </c>
      <c r="M1453" s="3" t="s">
        <v>33</v>
      </c>
      <c r="N1453" s="4" t="s">
        <v>49</v>
      </c>
      <c r="O1453" s="4" t="s">
        <v>49</v>
      </c>
      <c r="P1453" s="3" t="s">
        <v>79</v>
      </c>
      <c r="Q1453" s="3" t="s">
        <v>39</v>
      </c>
      <c r="R1453" s="3" t="s">
        <v>227</v>
      </c>
      <c r="S1453" s="3" t="s">
        <v>68</v>
      </c>
      <c r="T1453" s="3" t="s">
        <v>228</v>
      </c>
      <c r="U1453" s="3" t="s">
        <v>70</v>
      </c>
      <c r="V1453" s="3" t="s">
        <v>43</v>
      </c>
      <c r="W1453" s="3" t="s">
        <v>44</v>
      </c>
      <c r="X1453" s="3" t="s">
        <v>45</v>
      </c>
      <c r="Y1453" s="3" t="s">
        <v>46</v>
      </c>
      <c r="Z1453" s="3" t="s">
        <v>82</v>
      </c>
      <c r="AA1453" s="3" t="s">
        <v>1602</v>
      </c>
      <c r="AB1453" s="12" t="str">
        <f t="shared" si="301"/>
        <v>Chlorpyrifos</v>
      </c>
      <c r="AC1453" s="10"/>
      <c r="AD1453" s="10"/>
      <c r="AE1453" s="4">
        <v>74080</v>
      </c>
      <c r="AF1453" s="4">
        <v>74.08</v>
      </c>
      <c r="AG1453" s="4">
        <v>1988000</v>
      </c>
      <c r="AJ1453" s="10"/>
      <c r="AK1453" s="10"/>
      <c r="AL1453" s="10"/>
    </row>
    <row r="1454" spans="1:38" ht="22" customHeight="1" x14ac:dyDescent="0.3">
      <c r="A1454" s="5">
        <v>43232</v>
      </c>
      <c r="B1454" s="6" t="s">
        <v>31</v>
      </c>
      <c r="C1454" s="6" t="s">
        <v>32</v>
      </c>
      <c r="D1454" s="7" t="s">
        <v>49</v>
      </c>
      <c r="E1454" s="7" t="s">
        <v>49</v>
      </c>
      <c r="F1454" s="6" t="s">
        <v>33</v>
      </c>
      <c r="G1454" s="7" t="s">
        <v>49</v>
      </c>
      <c r="H1454" s="7" t="s">
        <v>49</v>
      </c>
      <c r="I1454" s="6" t="s">
        <v>34</v>
      </c>
      <c r="J1454" s="6" t="s">
        <v>65</v>
      </c>
      <c r="K1454" s="7" t="s">
        <v>49</v>
      </c>
      <c r="L1454" s="7" t="s">
        <v>49</v>
      </c>
      <c r="M1454" s="6" t="s">
        <v>33</v>
      </c>
      <c r="N1454" s="7" t="s">
        <v>49</v>
      </c>
      <c r="O1454" s="7" t="s">
        <v>49</v>
      </c>
      <c r="P1454" s="6" t="s">
        <v>66</v>
      </c>
      <c r="Q1454" s="6" t="s">
        <v>39</v>
      </c>
      <c r="R1454" s="6" t="s">
        <v>227</v>
      </c>
      <c r="S1454" s="6" t="s">
        <v>68</v>
      </c>
      <c r="T1454" s="6" t="s">
        <v>228</v>
      </c>
      <c r="U1454" s="6" t="s">
        <v>70</v>
      </c>
      <c r="V1454" s="6" t="s">
        <v>43</v>
      </c>
      <c r="W1454" s="6" t="s">
        <v>44</v>
      </c>
      <c r="X1454" s="6" t="s">
        <v>45</v>
      </c>
      <c r="Y1454" s="6" t="s">
        <v>46</v>
      </c>
      <c r="Z1454" s="6" t="s">
        <v>73</v>
      </c>
      <c r="AA1454" s="6" t="s">
        <v>1603</v>
      </c>
      <c r="AB1454" s="12" t="str">
        <f t="shared" si="301"/>
        <v>Clethodim</v>
      </c>
      <c r="AC1454" s="7"/>
      <c r="AD1454" s="7"/>
      <c r="AE1454" s="7">
        <v>102828</v>
      </c>
      <c r="AF1454" s="7">
        <v>102.83</v>
      </c>
      <c r="AG1454" s="7">
        <v>695000</v>
      </c>
      <c r="AJ1454" s="7"/>
      <c r="AK1454" s="7"/>
      <c r="AL1454" s="7"/>
    </row>
    <row r="1455" spans="1:38" ht="22" customHeight="1" x14ac:dyDescent="0.3">
      <c r="A1455" s="2">
        <v>43232</v>
      </c>
      <c r="B1455" s="3" t="s">
        <v>31</v>
      </c>
      <c r="C1455" s="3" t="s">
        <v>32</v>
      </c>
      <c r="D1455" s="4" t="s">
        <v>49</v>
      </c>
      <c r="E1455" s="4" t="s">
        <v>49</v>
      </c>
      <c r="F1455" s="3" t="s">
        <v>33</v>
      </c>
      <c r="G1455" s="4" t="s">
        <v>49</v>
      </c>
      <c r="H1455" s="4" t="s">
        <v>49</v>
      </c>
      <c r="I1455" s="3" t="s">
        <v>34</v>
      </c>
      <c r="J1455" s="3" t="s">
        <v>77</v>
      </c>
      <c r="K1455" s="3" t="s">
        <v>78</v>
      </c>
      <c r="L1455" s="3" t="s">
        <v>68</v>
      </c>
      <c r="M1455" s="3" t="s">
        <v>33</v>
      </c>
      <c r="N1455" s="4" t="s">
        <v>49</v>
      </c>
      <c r="O1455" s="4" t="s">
        <v>49</v>
      </c>
      <c r="P1455" s="3" t="s">
        <v>79</v>
      </c>
      <c r="Q1455" s="3" t="s">
        <v>39</v>
      </c>
      <c r="R1455" s="3" t="s">
        <v>227</v>
      </c>
      <c r="S1455" s="3" t="s">
        <v>68</v>
      </c>
      <c r="T1455" s="3" t="s">
        <v>228</v>
      </c>
      <c r="U1455" s="3" t="s">
        <v>70</v>
      </c>
      <c r="V1455" s="3" t="s">
        <v>43</v>
      </c>
      <c r="W1455" s="3" t="s">
        <v>44</v>
      </c>
      <c r="X1455" s="3" t="s">
        <v>45</v>
      </c>
      <c r="Y1455" s="3" t="s">
        <v>46</v>
      </c>
      <c r="Z1455" s="3" t="s">
        <v>243</v>
      </c>
      <c r="AA1455" s="3" t="s">
        <v>1604</v>
      </c>
      <c r="AB1455" s="12" t="str">
        <f t="shared" ref="AB1455" si="305">IF(ISNUMBER(SEARCH("BUTYRAMIDE",AA1455)),"2,3-Dimethyl Butyramide",IF(ISNUMBER(SEARCH("FOLPET",AA1455)),"Folpet",IF(ISNUMBER(SEARCH("METHYL [2-({[6- (TRIFLUOROMETHYL) PYRIDIN-2-YL] OXY} METHYL) PHENYL",AA1455)),"Esther",IF(ISNUMBER(SEARCH("TEBUCONAZOL",AA1455)),"Tebuconazole",IF(ISNUMBER(SEARCH("DICHLOROPHENYL",AA1455)),"Dichlorophenyl Isocyanates",IF(ISNUMBER(SEARCH("CAPTAN",AA1455)),"Captan",IF(ISNUMBER(SEARCH("DIMETHYLACETAMID",AA1455)),"Dimethylacetamide",IF(ISNUMBER(SEARCH("AFALON",AA1455)),"Linuron","FIX IT"))))))))</f>
        <v>Captan</v>
      </c>
      <c r="AC1455" s="10"/>
      <c r="AD1455" s="10"/>
      <c r="AE1455" s="4">
        <v>103760</v>
      </c>
      <c r="AF1455" s="4">
        <v>103.76</v>
      </c>
      <c r="AG1455" s="4">
        <v>2256000</v>
      </c>
      <c r="AJ1455" s="10"/>
      <c r="AK1455" s="10"/>
      <c r="AL1455" s="10"/>
    </row>
    <row r="1456" spans="1:38" ht="22" customHeight="1" x14ac:dyDescent="0.3">
      <c r="A1456" s="5">
        <v>43232</v>
      </c>
      <c r="B1456" s="6" t="s">
        <v>31</v>
      </c>
      <c r="C1456" s="6" t="s">
        <v>32</v>
      </c>
      <c r="D1456" s="7" t="s">
        <v>49</v>
      </c>
      <c r="E1456" s="7" t="s">
        <v>49</v>
      </c>
      <c r="F1456" s="6" t="s">
        <v>33</v>
      </c>
      <c r="G1456" s="7" t="s">
        <v>49</v>
      </c>
      <c r="H1456" s="7" t="s">
        <v>49</v>
      </c>
      <c r="I1456" s="6" t="s">
        <v>34</v>
      </c>
      <c r="J1456" s="6" t="s">
        <v>77</v>
      </c>
      <c r="K1456" s="6" t="s">
        <v>78</v>
      </c>
      <c r="L1456" s="6" t="s">
        <v>68</v>
      </c>
      <c r="M1456" s="6" t="s">
        <v>33</v>
      </c>
      <c r="N1456" s="7" t="s">
        <v>49</v>
      </c>
      <c r="O1456" s="7" t="s">
        <v>49</v>
      </c>
      <c r="P1456" s="6" t="s">
        <v>79</v>
      </c>
      <c r="Q1456" s="6" t="s">
        <v>39</v>
      </c>
      <c r="R1456" s="6" t="s">
        <v>227</v>
      </c>
      <c r="S1456" s="6" t="s">
        <v>68</v>
      </c>
      <c r="T1456" s="6" t="s">
        <v>228</v>
      </c>
      <c r="U1456" s="6" t="s">
        <v>70</v>
      </c>
      <c r="V1456" s="6" t="s">
        <v>43</v>
      </c>
      <c r="W1456" s="6" t="s">
        <v>44</v>
      </c>
      <c r="X1456" s="6" t="s">
        <v>45</v>
      </c>
      <c r="Y1456" s="6" t="s">
        <v>46</v>
      </c>
      <c r="Z1456" s="6" t="s">
        <v>82</v>
      </c>
      <c r="AA1456" s="6" t="s">
        <v>1605</v>
      </c>
      <c r="AB1456" s="12" t="s">
        <v>3178</v>
      </c>
      <c r="AC1456" s="7"/>
      <c r="AD1456" s="7"/>
      <c r="AE1456" s="7">
        <v>10641</v>
      </c>
      <c r="AF1456" s="7">
        <v>10.64</v>
      </c>
      <c r="AG1456" s="7">
        <v>286000</v>
      </c>
      <c r="AJ1456" s="7"/>
      <c r="AK1456" s="7"/>
      <c r="AL1456" s="7"/>
    </row>
    <row r="1457" spans="1:38" ht="22" customHeight="1" x14ac:dyDescent="0.3">
      <c r="A1457" s="2">
        <v>43232</v>
      </c>
      <c r="B1457" s="3" t="s">
        <v>144</v>
      </c>
      <c r="C1457" s="3" t="s">
        <v>84</v>
      </c>
      <c r="D1457" s="3" t="s">
        <v>85</v>
      </c>
      <c r="E1457" s="3" t="s">
        <v>44</v>
      </c>
      <c r="F1457" s="3" t="s">
        <v>33</v>
      </c>
      <c r="G1457" s="4" t="s">
        <v>49</v>
      </c>
      <c r="H1457" s="4" t="s">
        <v>49</v>
      </c>
      <c r="I1457" s="3" t="s">
        <v>86</v>
      </c>
      <c r="J1457" s="3" t="s">
        <v>77</v>
      </c>
      <c r="K1457" s="3" t="s">
        <v>78</v>
      </c>
      <c r="L1457" s="3" t="s">
        <v>68</v>
      </c>
      <c r="M1457" s="3" t="s">
        <v>33</v>
      </c>
      <c r="N1457" s="4" t="s">
        <v>49</v>
      </c>
      <c r="O1457" s="4" t="s">
        <v>49</v>
      </c>
      <c r="P1457" s="3" t="s">
        <v>79</v>
      </c>
      <c r="Q1457" s="3" t="s">
        <v>39</v>
      </c>
      <c r="R1457" s="3" t="s">
        <v>227</v>
      </c>
      <c r="S1457" s="3" t="s">
        <v>68</v>
      </c>
      <c r="T1457" s="3" t="s">
        <v>228</v>
      </c>
      <c r="U1457" s="3" t="s">
        <v>70</v>
      </c>
      <c r="V1457" s="3" t="s">
        <v>43</v>
      </c>
      <c r="W1457" s="3" t="s">
        <v>44</v>
      </c>
      <c r="X1457" s="3" t="s">
        <v>45</v>
      </c>
      <c r="Y1457" s="3" t="s">
        <v>46</v>
      </c>
      <c r="Z1457" s="3" t="s">
        <v>82</v>
      </c>
      <c r="AA1457" s="3" t="s">
        <v>1606</v>
      </c>
      <c r="AB1457" s="12" t="str">
        <f t="shared" si="301"/>
        <v>Methomyl</v>
      </c>
      <c r="AC1457" s="10"/>
      <c r="AD1457" s="10"/>
      <c r="AE1457" s="4">
        <v>19800</v>
      </c>
      <c r="AF1457" s="4">
        <v>19.8</v>
      </c>
      <c r="AG1457" s="4">
        <v>531000</v>
      </c>
      <c r="AJ1457" s="10"/>
      <c r="AK1457" s="10"/>
      <c r="AL1457" s="10"/>
    </row>
    <row r="1458" spans="1:38" ht="22" customHeight="1" x14ac:dyDescent="0.3">
      <c r="A1458" s="5">
        <v>43232</v>
      </c>
      <c r="B1458" s="6" t="s">
        <v>31</v>
      </c>
      <c r="C1458" s="6" t="s">
        <v>32</v>
      </c>
      <c r="D1458" s="7" t="s">
        <v>49</v>
      </c>
      <c r="E1458" s="7" t="s">
        <v>49</v>
      </c>
      <c r="F1458" s="6" t="s">
        <v>33</v>
      </c>
      <c r="G1458" s="7" t="s">
        <v>49</v>
      </c>
      <c r="H1458" s="7" t="s">
        <v>49</v>
      </c>
      <c r="I1458" s="6" t="s">
        <v>34</v>
      </c>
      <c r="J1458" s="6" t="s">
        <v>77</v>
      </c>
      <c r="K1458" s="6" t="s">
        <v>78</v>
      </c>
      <c r="L1458" s="6" t="s">
        <v>68</v>
      </c>
      <c r="M1458" s="6" t="s">
        <v>33</v>
      </c>
      <c r="N1458" s="7" t="s">
        <v>49</v>
      </c>
      <c r="O1458" s="7" t="s">
        <v>49</v>
      </c>
      <c r="P1458" s="6" t="s">
        <v>79</v>
      </c>
      <c r="Q1458" s="6" t="s">
        <v>39</v>
      </c>
      <c r="R1458" s="6" t="s">
        <v>227</v>
      </c>
      <c r="S1458" s="6" t="s">
        <v>68</v>
      </c>
      <c r="T1458" s="6" t="s">
        <v>228</v>
      </c>
      <c r="U1458" s="6" t="s">
        <v>70</v>
      </c>
      <c r="V1458" s="6" t="s">
        <v>43</v>
      </c>
      <c r="W1458" s="6" t="s">
        <v>44</v>
      </c>
      <c r="X1458" s="6" t="s">
        <v>45</v>
      </c>
      <c r="Y1458" s="6" t="s">
        <v>46</v>
      </c>
      <c r="Z1458" s="6" t="s">
        <v>82</v>
      </c>
      <c r="AA1458" s="6" t="s">
        <v>1607</v>
      </c>
      <c r="AB1458" s="18" t="s">
        <v>3193</v>
      </c>
      <c r="AC1458" s="7"/>
      <c r="AD1458" s="7"/>
      <c r="AE1458" s="7">
        <v>82440</v>
      </c>
      <c r="AF1458" s="7">
        <v>82.44</v>
      </c>
      <c r="AG1458" s="7">
        <v>2212000</v>
      </c>
      <c r="AJ1458" s="7"/>
      <c r="AK1458" s="7"/>
      <c r="AL1458" s="7"/>
    </row>
    <row r="1459" spans="1:38" ht="22" customHeight="1" x14ac:dyDescent="0.3">
      <c r="A1459" s="2">
        <v>43232</v>
      </c>
      <c r="B1459" s="3" t="s">
        <v>31</v>
      </c>
      <c r="C1459" s="3" t="s">
        <v>32</v>
      </c>
      <c r="D1459" s="4" t="s">
        <v>49</v>
      </c>
      <c r="E1459" s="4" t="s">
        <v>49</v>
      </c>
      <c r="F1459" s="3" t="s">
        <v>33</v>
      </c>
      <c r="G1459" s="4" t="s">
        <v>49</v>
      </c>
      <c r="H1459" s="4" t="s">
        <v>49</v>
      </c>
      <c r="I1459" s="3" t="s">
        <v>34</v>
      </c>
      <c r="J1459" s="3" t="s">
        <v>65</v>
      </c>
      <c r="K1459" s="4" t="s">
        <v>49</v>
      </c>
      <c r="L1459" s="4" t="s">
        <v>49</v>
      </c>
      <c r="M1459" s="3" t="s">
        <v>33</v>
      </c>
      <c r="N1459" s="4" t="s">
        <v>49</v>
      </c>
      <c r="O1459" s="4" t="s">
        <v>49</v>
      </c>
      <c r="P1459" s="3" t="s">
        <v>66</v>
      </c>
      <c r="Q1459" s="3" t="s">
        <v>39</v>
      </c>
      <c r="R1459" s="3" t="s">
        <v>227</v>
      </c>
      <c r="S1459" s="3" t="s">
        <v>68</v>
      </c>
      <c r="T1459" s="3" t="s">
        <v>228</v>
      </c>
      <c r="U1459" s="3" t="s">
        <v>70</v>
      </c>
      <c r="V1459" s="3" t="s">
        <v>43</v>
      </c>
      <c r="W1459" s="3" t="s">
        <v>44</v>
      </c>
      <c r="X1459" s="3" t="s">
        <v>45</v>
      </c>
      <c r="Y1459" s="3" t="s">
        <v>46</v>
      </c>
      <c r="Z1459" s="3" t="s">
        <v>71</v>
      </c>
      <c r="AA1459" s="3" t="s">
        <v>1608</v>
      </c>
      <c r="AB1459" s="12" t="str">
        <f>IF(ISNUMBER(SEARCH("2,4 D",AA1459)),"2,4-Dichlorophenoxyacetic acid",IF(ISNUMBER(SEARCH("ACIDO",AA1459)),"2,4-Dichlorophenoxyacetic acid",IF(ISNUMBER(SEARCH("NAPHTHA",AA1459)),"Aromatic Solvent Mixture",IF(ISNUMBER(SEARCH("DIMETHYLAMINE",AA1459)),"Dimethylamine",IF(ISNUMBER(SEARCH("DIMETILAMINA",AA1459)),"Dimethylamine",IF(ISNUMBER(SEARCH("JUMP",AA1459)),"Diuron",IF(ISNUMBER(SEARCH("2-AMINO-2,3-DIMETHYL BUTYRAMIDE",AA1459)),"Herbicide Amine Intermediate",IF(ISNUMBER(SEARCH("TEBUTHIURON",AA1459)),"Tebuthiuron","FIXIT"))))))))</f>
        <v>Diuron</v>
      </c>
      <c r="AC1459" s="10"/>
      <c r="AD1459" s="10"/>
      <c r="AE1459" s="4">
        <v>89392</v>
      </c>
      <c r="AF1459" s="4">
        <v>89.39</v>
      </c>
      <c r="AG1459" s="4">
        <v>604000</v>
      </c>
      <c r="AJ1459" s="10"/>
      <c r="AK1459" s="10"/>
      <c r="AL1459" s="10"/>
    </row>
    <row r="1460" spans="1:38" ht="22" customHeight="1" x14ac:dyDescent="0.3">
      <c r="A1460" s="5">
        <v>43231</v>
      </c>
      <c r="B1460" s="6" t="s">
        <v>50</v>
      </c>
      <c r="C1460" s="6" t="s">
        <v>32</v>
      </c>
      <c r="D1460" s="7" t="s">
        <v>49</v>
      </c>
      <c r="E1460" s="7" t="s">
        <v>49</v>
      </c>
      <c r="F1460" s="6" t="s">
        <v>33</v>
      </c>
      <c r="G1460" s="7" t="s">
        <v>49</v>
      </c>
      <c r="H1460" s="7" t="s">
        <v>49</v>
      </c>
      <c r="I1460" s="6" t="s">
        <v>34</v>
      </c>
      <c r="J1460" s="6" t="s">
        <v>1609</v>
      </c>
      <c r="K1460" s="7" t="s">
        <v>49</v>
      </c>
      <c r="L1460" s="6" t="s">
        <v>187</v>
      </c>
      <c r="M1460" s="7" t="s">
        <v>49</v>
      </c>
      <c r="N1460" s="7" t="s">
        <v>49</v>
      </c>
      <c r="O1460" s="7" t="s">
        <v>49</v>
      </c>
      <c r="P1460" s="6" t="s">
        <v>1610</v>
      </c>
      <c r="Q1460" s="6" t="s">
        <v>39</v>
      </c>
      <c r="R1460" s="6" t="s">
        <v>195</v>
      </c>
      <c r="S1460" s="6" t="s">
        <v>113</v>
      </c>
      <c r="T1460" s="6" t="s">
        <v>196</v>
      </c>
      <c r="U1460" s="6" t="s">
        <v>117</v>
      </c>
      <c r="V1460" s="6" t="s">
        <v>43</v>
      </c>
      <c r="W1460" s="6" t="s">
        <v>44</v>
      </c>
      <c r="X1460" s="6" t="s">
        <v>45</v>
      </c>
      <c r="Y1460" s="6" t="s">
        <v>46</v>
      </c>
      <c r="Z1460" s="6" t="s">
        <v>1352</v>
      </c>
      <c r="AA1460" s="6" t="s">
        <v>1611</v>
      </c>
      <c r="AB1460" s="12" t="str">
        <f t="shared" si="301"/>
        <v>2,4-Dichlorophenoxyacetic acid</v>
      </c>
      <c r="AC1460" s="7"/>
      <c r="AD1460" s="7"/>
      <c r="AE1460" s="7">
        <v>37140</v>
      </c>
      <c r="AF1460" s="7">
        <v>37.14</v>
      </c>
      <c r="AG1460" s="7">
        <v>454000</v>
      </c>
      <c r="AJ1460" s="7"/>
      <c r="AK1460" s="7"/>
      <c r="AL1460" s="7"/>
    </row>
    <row r="1461" spans="1:38" ht="22" customHeight="1" x14ac:dyDescent="0.3">
      <c r="A1461" s="2">
        <v>43231</v>
      </c>
      <c r="B1461" s="3" t="s">
        <v>31</v>
      </c>
      <c r="C1461" s="3" t="s">
        <v>32</v>
      </c>
      <c r="D1461" s="4" t="s">
        <v>49</v>
      </c>
      <c r="E1461" s="4" t="s">
        <v>49</v>
      </c>
      <c r="F1461" s="3" t="s">
        <v>33</v>
      </c>
      <c r="G1461" s="4" t="s">
        <v>49</v>
      </c>
      <c r="H1461" s="4" t="s">
        <v>49</v>
      </c>
      <c r="I1461" s="3" t="s">
        <v>34</v>
      </c>
      <c r="J1461" s="3" t="s">
        <v>65</v>
      </c>
      <c r="K1461" s="3" t="s">
        <v>1378</v>
      </c>
      <c r="L1461" s="3" t="s">
        <v>664</v>
      </c>
      <c r="M1461" s="4" t="s">
        <v>49</v>
      </c>
      <c r="N1461" s="4" t="s">
        <v>49</v>
      </c>
      <c r="O1461" s="4" t="s">
        <v>49</v>
      </c>
      <c r="P1461" s="3" t="s">
        <v>1379</v>
      </c>
      <c r="Q1461" s="3" t="s">
        <v>39</v>
      </c>
      <c r="R1461" s="3" t="s">
        <v>67</v>
      </c>
      <c r="S1461" s="3" t="s">
        <v>68</v>
      </c>
      <c r="T1461" s="3" t="s">
        <v>69</v>
      </c>
      <c r="U1461" s="3" t="s">
        <v>70</v>
      </c>
      <c r="V1461" s="3" t="s">
        <v>43</v>
      </c>
      <c r="W1461" s="3" t="s">
        <v>44</v>
      </c>
      <c r="X1461" s="3" t="s">
        <v>45</v>
      </c>
      <c r="Y1461" s="3" t="s">
        <v>46</v>
      </c>
      <c r="Z1461" s="3" t="s">
        <v>73</v>
      </c>
      <c r="AA1461" s="3" t="s">
        <v>1557</v>
      </c>
      <c r="AB1461" s="12" t="str">
        <f t="shared" si="301"/>
        <v>Clethodim</v>
      </c>
      <c r="AC1461" s="10"/>
      <c r="AD1461" s="10"/>
      <c r="AE1461" s="4">
        <v>34276</v>
      </c>
      <c r="AF1461" s="4">
        <v>34.28</v>
      </c>
      <c r="AG1461" s="4">
        <v>232000</v>
      </c>
      <c r="AJ1461" s="10"/>
      <c r="AK1461" s="10"/>
      <c r="AL1461" s="10"/>
    </row>
    <row r="1462" spans="1:38" ht="22" customHeight="1" x14ac:dyDescent="0.3">
      <c r="A1462" s="5">
        <v>43228</v>
      </c>
      <c r="B1462" s="6" t="s">
        <v>50</v>
      </c>
      <c r="C1462" s="6" t="s">
        <v>84</v>
      </c>
      <c r="D1462" s="6" t="s">
        <v>85</v>
      </c>
      <c r="E1462" s="6" t="s">
        <v>44</v>
      </c>
      <c r="F1462" s="6" t="s">
        <v>33</v>
      </c>
      <c r="G1462" s="7" t="s">
        <v>49</v>
      </c>
      <c r="H1462" s="7" t="s">
        <v>49</v>
      </c>
      <c r="I1462" s="6" t="s">
        <v>86</v>
      </c>
      <c r="J1462" s="6" t="s">
        <v>966</v>
      </c>
      <c r="K1462" s="7" t="s">
        <v>49</v>
      </c>
      <c r="L1462" s="6" t="s">
        <v>61</v>
      </c>
      <c r="M1462" s="6" t="s">
        <v>967</v>
      </c>
      <c r="N1462" s="7" t="s">
        <v>49</v>
      </c>
      <c r="O1462" s="7" t="s">
        <v>49</v>
      </c>
      <c r="P1462" s="6" t="s">
        <v>968</v>
      </c>
      <c r="Q1462" s="6" t="s">
        <v>39</v>
      </c>
      <c r="R1462" s="6" t="s">
        <v>60</v>
      </c>
      <c r="S1462" s="6" t="s">
        <v>61</v>
      </c>
      <c r="T1462" s="6" t="s">
        <v>62</v>
      </c>
      <c r="U1462" s="6" t="s">
        <v>56</v>
      </c>
      <c r="V1462" s="6" t="s">
        <v>90</v>
      </c>
      <c r="W1462" s="6" t="s">
        <v>44</v>
      </c>
      <c r="X1462" s="6" t="s">
        <v>91</v>
      </c>
      <c r="Y1462" s="6" t="s">
        <v>46</v>
      </c>
      <c r="Z1462" s="6" t="s">
        <v>969</v>
      </c>
      <c r="AA1462" s="11" t="s">
        <v>1612</v>
      </c>
      <c r="AB1462" s="12" t="s">
        <v>3219</v>
      </c>
      <c r="AC1462" s="7"/>
      <c r="AD1462" s="7"/>
      <c r="AE1462" s="7">
        <v>16840</v>
      </c>
      <c r="AF1462" s="7">
        <v>16.84</v>
      </c>
      <c r="AG1462" s="7">
        <v>84900</v>
      </c>
      <c r="AJ1462" s="7"/>
      <c r="AK1462" s="7"/>
      <c r="AL1462" s="7"/>
    </row>
    <row r="1463" spans="1:38" ht="22" customHeight="1" x14ac:dyDescent="0.3">
      <c r="A1463" s="2">
        <v>43228</v>
      </c>
      <c r="B1463" s="3" t="s">
        <v>50</v>
      </c>
      <c r="C1463" s="3" t="s">
        <v>84</v>
      </c>
      <c r="D1463" s="3" t="s">
        <v>85</v>
      </c>
      <c r="E1463" s="3" t="s">
        <v>44</v>
      </c>
      <c r="F1463" s="3" t="s">
        <v>33</v>
      </c>
      <c r="G1463" s="4" t="s">
        <v>49</v>
      </c>
      <c r="H1463" s="4" t="s">
        <v>49</v>
      </c>
      <c r="I1463" s="3" t="s">
        <v>86</v>
      </c>
      <c r="J1463" s="3" t="s">
        <v>902</v>
      </c>
      <c r="K1463" s="4" t="s">
        <v>49</v>
      </c>
      <c r="L1463" s="4" t="s">
        <v>49</v>
      </c>
      <c r="M1463" s="4" t="s">
        <v>49</v>
      </c>
      <c r="N1463" s="4" t="s">
        <v>49</v>
      </c>
      <c r="O1463" s="4" t="s">
        <v>49</v>
      </c>
      <c r="P1463" s="3" t="s">
        <v>903</v>
      </c>
      <c r="Q1463" s="3" t="s">
        <v>39</v>
      </c>
      <c r="R1463" s="3" t="s">
        <v>60</v>
      </c>
      <c r="S1463" s="3" t="s">
        <v>61</v>
      </c>
      <c r="T1463" s="3" t="s">
        <v>62</v>
      </c>
      <c r="U1463" s="3" t="s">
        <v>56</v>
      </c>
      <c r="V1463" s="3" t="s">
        <v>90</v>
      </c>
      <c r="W1463" s="3" t="s">
        <v>44</v>
      </c>
      <c r="X1463" s="3" t="s">
        <v>91</v>
      </c>
      <c r="Y1463" s="3" t="s">
        <v>46</v>
      </c>
      <c r="Z1463" s="3" t="s">
        <v>1365</v>
      </c>
      <c r="AA1463" s="19" t="s">
        <v>1366</v>
      </c>
      <c r="AB1463" s="12" t="s">
        <v>3196</v>
      </c>
      <c r="AC1463" s="10"/>
      <c r="AD1463" s="10"/>
      <c r="AE1463" s="4">
        <v>50000</v>
      </c>
      <c r="AF1463" s="4">
        <v>50</v>
      </c>
      <c r="AG1463" s="4">
        <v>1726000</v>
      </c>
      <c r="AJ1463" s="10"/>
      <c r="AK1463" s="10"/>
      <c r="AL1463" s="10"/>
    </row>
    <row r="1464" spans="1:38" ht="22" customHeight="1" x14ac:dyDescent="0.3">
      <c r="A1464" s="5">
        <v>43228</v>
      </c>
      <c r="B1464" s="6" t="s">
        <v>50</v>
      </c>
      <c r="C1464" s="6" t="s">
        <v>84</v>
      </c>
      <c r="D1464" s="6" t="s">
        <v>85</v>
      </c>
      <c r="E1464" s="6" t="s">
        <v>44</v>
      </c>
      <c r="F1464" s="6" t="s">
        <v>33</v>
      </c>
      <c r="G1464" s="7" t="s">
        <v>49</v>
      </c>
      <c r="H1464" s="7" t="s">
        <v>49</v>
      </c>
      <c r="I1464" s="6" t="s">
        <v>86</v>
      </c>
      <c r="J1464" s="6" t="s">
        <v>902</v>
      </c>
      <c r="K1464" s="7" t="s">
        <v>49</v>
      </c>
      <c r="L1464" s="7" t="s">
        <v>49</v>
      </c>
      <c r="M1464" s="7" t="s">
        <v>49</v>
      </c>
      <c r="N1464" s="7" t="s">
        <v>49</v>
      </c>
      <c r="O1464" s="7" t="s">
        <v>49</v>
      </c>
      <c r="P1464" s="6" t="s">
        <v>903</v>
      </c>
      <c r="Q1464" s="6" t="s">
        <v>39</v>
      </c>
      <c r="R1464" s="6" t="s">
        <v>60</v>
      </c>
      <c r="S1464" s="6" t="s">
        <v>61</v>
      </c>
      <c r="T1464" s="6" t="s">
        <v>62</v>
      </c>
      <c r="U1464" s="6" t="s">
        <v>56</v>
      </c>
      <c r="V1464" s="6" t="s">
        <v>90</v>
      </c>
      <c r="W1464" s="6" t="s">
        <v>44</v>
      </c>
      <c r="X1464" s="6" t="s">
        <v>91</v>
      </c>
      <c r="Y1464" s="6" t="s">
        <v>46</v>
      </c>
      <c r="Z1464" s="6" t="s">
        <v>1365</v>
      </c>
      <c r="AA1464" s="11" t="s">
        <v>1613</v>
      </c>
      <c r="AB1464" s="12" t="s">
        <v>3196</v>
      </c>
      <c r="AC1464" s="7"/>
      <c r="AD1464" s="7"/>
      <c r="AE1464" s="7">
        <v>25000</v>
      </c>
      <c r="AF1464" s="7">
        <v>25</v>
      </c>
      <c r="AG1464" s="7">
        <v>863000</v>
      </c>
      <c r="AJ1464" s="7"/>
      <c r="AK1464" s="7"/>
      <c r="AL1464" s="7"/>
    </row>
    <row r="1465" spans="1:38" ht="22" customHeight="1" x14ac:dyDescent="0.3">
      <c r="A1465" s="2">
        <v>43225</v>
      </c>
      <c r="B1465" s="3" t="s">
        <v>31</v>
      </c>
      <c r="C1465" s="3" t="s">
        <v>32</v>
      </c>
      <c r="D1465" s="4" t="s">
        <v>49</v>
      </c>
      <c r="E1465" s="4" t="s">
        <v>49</v>
      </c>
      <c r="F1465" s="3" t="s">
        <v>33</v>
      </c>
      <c r="G1465" s="4" t="s">
        <v>49</v>
      </c>
      <c r="H1465" s="4" t="s">
        <v>49</v>
      </c>
      <c r="I1465" s="3" t="s">
        <v>34</v>
      </c>
      <c r="J1465" s="3" t="s">
        <v>65</v>
      </c>
      <c r="K1465" s="4" t="s">
        <v>49</v>
      </c>
      <c r="L1465" s="4" t="s">
        <v>49</v>
      </c>
      <c r="M1465" s="3" t="s">
        <v>33</v>
      </c>
      <c r="N1465" s="4" t="s">
        <v>49</v>
      </c>
      <c r="O1465" s="4" t="s">
        <v>49</v>
      </c>
      <c r="P1465" s="3" t="s">
        <v>66</v>
      </c>
      <c r="Q1465" s="3" t="s">
        <v>39</v>
      </c>
      <c r="R1465" s="3" t="s">
        <v>227</v>
      </c>
      <c r="S1465" s="3" t="s">
        <v>68</v>
      </c>
      <c r="T1465" s="3" t="s">
        <v>228</v>
      </c>
      <c r="U1465" s="3" t="s">
        <v>70</v>
      </c>
      <c r="V1465" s="3" t="s">
        <v>43</v>
      </c>
      <c r="W1465" s="3" t="s">
        <v>44</v>
      </c>
      <c r="X1465" s="3" t="s">
        <v>45</v>
      </c>
      <c r="Y1465" s="3" t="s">
        <v>46</v>
      </c>
      <c r="Z1465" s="3" t="s">
        <v>73</v>
      </c>
      <c r="AA1465" s="3" t="s">
        <v>1377</v>
      </c>
      <c r="AB1465" s="12" t="str">
        <f t="shared" si="301"/>
        <v>Clethodim</v>
      </c>
      <c r="AC1465" s="10"/>
      <c r="AD1465" s="10"/>
      <c r="AE1465" s="4">
        <v>119966</v>
      </c>
      <c r="AF1465" s="4">
        <v>119.97</v>
      </c>
      <c r="AG1465" s="4">
        <v>811000</v>
      </c>
      <c r="AJ1465" s="10"/>
      <c r="AK1465" s="10"/>
      <c r="AL1465" s="10"/>
    </row>
    <row r="1466" spans="1:38" ht="22" customHeight="1" x14ac:dyDescent="0.3">
      <c r="A1466" s="5">
        <v>43225</v>
      </c>
      <c r="B1466" s="6" t="s">
        <v>31</v>
      </c>
      <c r="C1466" s="6" t="s">
        <v>32</v>
      </c>
      <c r="D1466" s="7" t="s">
        <v>49</v>
      </c>
      <c r="E1466" s="7" t="s">
        <v>49</v>
      </c>
      <c r="F1466" s="6" t="s">
        <v>33</v>
      </c>
      <c r="G1466" s="7" t="s">
        <v>49</v>
      </c>
      <c r="H1466" s="7" t="s">
        <v>49</v>
      </c>
      <c r="I1466" s="6" t="s">
        <v>34</v>
      </c>
      <c r="J1466" s="6" t="s">
        <v>65</v>
      </c>
      <c r="K1466" s="7" t="s">
        <v>49</v>
      </c>
      <c r="L1466" s="7" t="s">
        <v>49</v>
      </c>
      <c r="M1466" s="6" t="s">
        <v>33</v>
      </c>
      <c r="N1466" s="7" t="s">
        <v>49</v>
      </c>
      <c r="O1466" s="7" t="s">
        <v>49</v>
      </c>
      <c r="P1466" s="6" t="s">
        <v>66</v>
      </c>
      <c r="Q1466" s="6" t="s">
        <v>39</v>
      </c>
      <c r="R1466" s="6" t="s">
        <v>227</v>
      </c>
      <c r="S1466" s="6" t="s">
        <v>68</v>
      </c>
      <c r="T1466" s="6" t="s">
        <v>228</v>
      </c>
      <c r="U1466" s="6" t="s">
        <v>70</v>
      </c>
      <c r="V1466" s="6" t="s">
        <v>43</v>
      </c>
      <c r="W1466" s="6" t="s">
        <v>44</v>
      </c>
      <c r="X1466" s="6" t="s">
        <v>45</v>
      </c>
      <c r="Y1466" s="6" t="s">
        <v>46</v>
      </c>
      <c r="Z1466" s="6" t="s">
        <v>73</v>
      </c>
      <c r="AA1466" s="6" t="s">
        <v>1614</v>
      </c>
      <c r="AB1466" s="12" t="str">
        <f t="shared" ref="AB1466" si="306">IF(ISNUMBER(SEARCH("DMS",AA1466)),"Dimethyl Sulfate",IF(ISNUMBER(SEARCH("2,4-XILIDIN",AA1466)),"2,4-Xylidine",IF(ISNUMBER(SEARCH("GALIGAN",AA1466)),"Oxyfluorfen",IF(ISNUMBER(SEARCH("DIMETHYLAMINE",AA1466)),"Dimethylamine",IF(ISNUMBER(SEARCH("ORTHOFORMATE",AA1466)),"Trimethyl orthoformate",IF(ISNUMBER(SEARCH("NOVALURON",AA1466)),"Novaluron",IF(ISNUMBER(SEARCH("DIMETHYL SULPHATE",AA1466)),"Dimethyl Sulphate",IF(ISNUMBER(SEARCH("ALTAPYNE",AA1466)),"Acid Based Co-Emulsifier",IF(ISNUMBER(SEARCH("METHANESULFONYL",AA1466)),"Methanesulfonyl chloride",IF(ISNUMBER(SEARCH("METHYL FORMATE",AA1466)),"Methanoate",IF(ISNUMBER(SEARCH("FLUEN",AA1466)),"Fluensulfone","FIX IT")))))))))))</f>
        <v>Oxyfluorfen</v>
      </c>
      <c r="AC1466" s="12" t="str">
        <f t="shared" ref="AC1466" si="307">VLOOKUP(AB1466,AJ:AL,2, FALSE)</f>
        <v>Galigan 240 EC</v>
      </c>
      <c r="AD1466" s="7"/>
      <c r="AE1466" s="7">
        <v>17618</v>
      </c>
      <c r="AF1466" s="7">
        <v>17.62</v>
      </c>
      <c r="AG1466" s="7">
        <v>119000</v>
      </c>
      <c r="AJ1466" s="7"/>
      <c r="AK1466" s="7"/>
      <c r="AL1466" s="7"/>
    </row>
    <row r="1467" spans="1:38" ht="22" customHeight="1" x14ac:dyDescent="0.3">
      <c r="A1467" s="2">
        <v>43222</v>
      </c>
      <c r="B1467" s="3" t="s">
        <v>50</v>
      </c>
      <c r="C1467" s="3" t="s">
        <v>84</v>
      </c>
      <c r="D1467" s="3" t="s">
        <v>85</v>
      </c>
      <c r="E1467" s="3" t="s">
        <v>44</v>
      </c>
      <c r="F1467" s="3" t="s">
        <v>33</v>
      </c>
      <c r="G1467" s="4" t="s">
        <v>49</v>
      </c>
      <c r="H1467" s="4" t="s">
        <v>49</v>
      </c>
      <c r="I1467" s="3" t="s">
        <v>86</v>
      </c>
      <c r="J1467" s="3" t="s">
        <v>966</v>
      </c>
      <c r="K1467" s="4" t="s">
        <v>49</v>
      </c>
      <c r="L1467" s="3" t="s">
        <v>61</v>
      </c>
      <c r="M1467" s="3" t="s">
        <v>967</v>
      </c>
      <c r="N1467" s="4" t="s">
        <v>49</v>
      </c>
      <c r="O1467" s="4" t="s">
        <v>49</v>
      </c>
      <c r="P1467" s="3" t="s">
        <v>968</v>
      </c>
      <c r="Q1467" s="3" t="s">
        <v>39</v>
      </c>
      <c r="R1467" s="3" t="s">
        <v>60</v>
      </c>
      <c r="S1467" s="3" t="s">
        <v>61</v>
      </c>
      <c r="T1467" s="3" t="s">
        <v>62</v>
      </c>
      <c r="U1467" s="3" t="s">
        <v>56</v>
      </c>
      <c r="V1467" s="3" t="s">
        <v>90</v>
      </c>
      <c r="W1467" s="3" t="s">
        <v>44</v>
      </c>
      <c r="X1467" s="3" t="s">
        <v>91</v>
      </c>
      <c r="Y1467" s="3" t="s">
        <v>46</v>
      </c>
      <c r="Z1467" s="19" t="s">
        <v>969</v>
      </c>
      <c r="AA1467" s="3" t="s">
        <v>1612</v>
      </c>
      <c r="AB1467" s="12" t="s">
        <v>3219</v>
      </c>
      <c r="AC1467" s="10"/>
      <c r="AD1467" s="10"/>
      <c r="AE1467" s="4">
        <v>13682</v>
      </c>
      <c r="AF1467" s="4">
        <v>13.68</v>
      </c>
      <c r="AG1467" s="4">
        <v>69000</v>
      </c>
      <c r="AJ1467" s="10"/>
      <c r="AK1467" s="10"/>
      <c r="AL1467" s="10"/>
    </row>
    <row r="1468" spans="1:38" ht="22" customHeight="1" x14ac:dyDescent="0.3">
      <c r="A1468" s="5">
        <v>43219</v>
      </c>
      <c r="B1468" s="6" t="s">
        <v>50</v>
      </c>
      <c r="C1468" s="6" t="s">
        <v>32</v>
      </c>
      <c r="D1468" s="7" t="s">
        <v>49</v>
      </c>
      <c r="E1468" s="7" t="s">
        <v>49</v>
      </c>
      <c r="F1468" s="6" t="s">
        <v>33</v>
      </c>
      <c r="G1468" s="7" t="s">
        <v>49</v>
      </c>
      <c r="H1468" s="7" t="s">
        <v>49</v>
      </c>
      <c r="I1468" s="6" t="s">
        <v>34</v>
      </c>
      <c r="J1468" s="6" t="s">
        <v>557</v>
      </c>
      <c r="K1468" s="6" t="s">
        <v>558</v>
      </c>
      <c r="L1468" s="6" t="s">
        <v>187</v>
      </c>
      <c r="M1468" s="6" t="s">
        <v>33</v>
      </c>
      <c r="N1468" s="7" t="s">
        <v>49</v>
      </c>
      <c r="O1468" s="7" t="s">
        <v>49</v>
      </c>
      <c r="P1468" s="6" t="s">
        <v>559</v>
      </c>
      <c r="Q1468" s="6" t="s">
        <v>39</v>
      </c>
      <c r="R1468" s="6" t="s">
        <v>186</v>
      </c>
      <c r="S1468" s="6" t="s">
        <v>187</v>
      </c>
      <c r="T1468" s="6" t="s">
        <v>188</v>
      </c>
      <c r="U1468" s="6" t="s">
        <v>42</v>
      </c>
      <c r="V1468" s="6" t="s">
        <v>90</v>
      </c>
      <c r="W1468" s="6" t="s">
        <v>44</v>
      </c>
      <c r="X1468" s="6" t="s">
        <v>91</v>
      </c>
      <c r="Y1468" s="6" t="s">
        <v>46</v>
      </c>
      <c r="Z1468" s="6" t="s">
        <v>251</v>
      </c>
      <c r="AA1468" s="6" t="s">
        <v>1615</v>
      </c>
      <c r="AB1468" s="12" t="s">
        <v>3197</v>
      </c>
      <c r="AC1468" s="7"/>
      <c r="AD1468" s="7"/>
      <c r="AE1468" s="7">
        <v>17097</v>
      </c>
      <c r="AF1468" s="7">
        <v>17.100000000000001</v>
      </c>
      <c r="AG1468" s="7">
        <v>6640000</v>
      </c>
      <c r="AJ1468" s="7"/>
      <c r="AK1468" s="7"/>
      <c r="AL1468" s="7"/>
    </row>
    <row r="1469" spans="1:38" ht="22" customHeight="1" x14ac:dyDescent="0.3">
      <c r="A1469" s="2">
        <v>43219</v>
      </c>
      <c r="B1469" s="3" t="s">
        <v>50</v>
      </c>
      <c r="C1469" s="3" t="s">
        <v>32</v>
      </c>
      <c r="D1469" s="4" t="s">
        <v>49</v>
      </c>
      <c r="E1469" s="4" t="s">
        <v>49</v>
      </c>
      <c r="F1469" s="3" t="s">
        <v>33</v>
      </c>
      <c r="G1469" s="4" t="s">
        <v>49</v>
      </c>
      <c r="H1469" s="4" t="s">
        <v>49</v>
      </c>
      <c r="I1469" s="3" t="s">
        <v>34</v>
      </c>
      <c r="J1469" s="3" t="s">
        <v>305</v>
      </c>
      <c r="K1469" s="4" t="s">
        <v>49</v>
      </c>
      <c r="L1469" s="3" t="s">
        <v>307</v>
      </c>
      <c r="M1469" s="3" t="s">
        <v>33</v>
      </c>
      <c r="N1469" s="4">
        <v>1134995330.5699999</v>
      </c>
      <c r="O1469" s="4">
        <v>894516915.13</v>
      </c>
      <c r="P1469" s="3" t="s">
        <v>1553</v>
      </c>
      <c r="Q1469" s="3" t="s">
        <v>39</v>
      </c>
      <c r="R1469" s="3" t="s">
        <v>310</v>
      </c>
      <c r="S1469" s="3" t="s">
        <v>307</v>
      </c>
      <c r="T1469" s="3" t="s">
        <v>311</v>
      </c>
      <c r="U1469" s="3" t="s">
        <v>56</v>
      </c>
      <c r="V1469" s="3" t="s">
        <v>43</v>
      </c>
      <c r="W1469" s="3" t="s">
        <v>44</v>
      </c>
      <c r="X1469" s="3" t="s">
        <v>45</v>
      </c>
      <c r="Y1469" s="3" t="s">
        <v>46</v>
      </c>
      <c r="Z1469" s="3" t="s">
        <v>140</v>
      </c>
      <c r="AA1469" s="3" t="s">
        <v>1616</v>
      </c>
      <c r="AB1469" s="18" t="s">
        <v>3193</v>
      </c>
      <c r="AC1469" s="10"/>
      <c r="AD1469" s="10"/>
      <c r="AE1469" s="4">
        <v>19210</v>
      </c>
      <c r="AF1469" s="4">
        <v>19.21</v>
      </c>
      <c r="AG1469" s="4">
        <v>19100</v>
      </c>
      <c r="AJ1469" s="10"/>
      <c r="AK1469" s="10"/>
      <c r="AL1469" s="10"/>
    </row>
    <row r="1470" spans="1:38" ht="22" customHeight="1" x14ac:dyDescent="0.3">
      <c r="A1470" s="5">
        <v>43219</v>
      </c>
      <c r="B1470" s="6" t="s">
        <v>50</v>
      </c>
      <c r="C1470" s="6" t="s">
        <v>32</v>
      </c>
      <c r="D1470" s="7" t="s">
        <v>49</v>
      </c>
      <c r="E1470" s="7" t="s">
        <v>49</v>
      </c>
      <c r="F1470" s="6" t="s">
        <v>33</v>
      </c>
      <c r="G1470" s="7" t="s">
        <v>49</v>
      </c>
      <c r="H1470" s="7" t="s">
        <v>49</v>
      </c>
      <c r="I1470" s="6" t="s">
        <v>34</v>
      </c>
      <c r="J1470" s="6" t="s">
        <v>305</v>
      </c>
      <c r="K1470" s="7" t="s">
        <v>49</v>
      </c>
      <c r="L1470" s="6" t="s">
        <v>307</v>
      </c>
      <c r="M1470" s="6" t="s">
        <v>33</v>
      </c>
      <c r="N1470" s="7">
        <v>1134995330.5699999</v>
      </c>
      <c r="O1470" s="7">
        <v>894516915.13</v>
      </c>
      <c r="P1470" s="6" t="s">
        <v>1553</v>
      </c>
      <c r="Q1470" s="6" t="s">
        <v>39</v>
      </c>
      <c r="R1470" s="6" t="s">
        <v>310</v>
      </c>
      <c r="S1470" s="6" t="s">
        <v>307</v>
      </c>
      <c r="T1470" s="6" t="s">
        <v>311</v>
      </c>
      <c r="U1470" s="6" t="s">
        <v>56</v>
      </c>
      <c r="V1470" s="6" t="s">
        <v>43</v>
      </c>
      <c r="W1470" s="6" t="s">
        <v>44</v>
      </c>
      <c r="X1470" s="6" t="s">
        <v>45</v>
      </c>
      <c r="Y1470" s="6" t="s">
        <v>46</v>
      </c>
      <c r="Z1470" s="6" t="s">
        <v>140</v>
      </c>
      <c r="AA1470" s="6" t="s">
        <v>1617</v>
      </c>
      <c r="AB1470" s="12" t="str">
        <f t="shared" ref="AB1470" si="308">IF(ISNUMBER(SEARCH("2,4 D",AA1470)),"2,4-Dichlorophenoxyacetic acid",IF(ISNUMBER(SEARCH("ACIDO",AA1470)),"2,4-Dichlorophenoxyacetic acid",IF(ISNUMBER(SEARCH("NAPHTHA",AA1470)),"Aromatic Solvent Mixture",IF(ISNUMBER(SEARCH("DIMETHYLAMINE",AA1470)),"Dimethylamine",IF(ISNUMBER(SEARCH("DIMETILAMINA",AA1470)),"Dimethylamine",IF(ISNUMBER(SEARCH("JUMP",AA1470)),"Diuron",IF(ISNUMBER(SEARCH("2-AMINO-2,3-DIMETHYL BUTYRAMIDE",AA1470)),"Herbicide Amine Intermediate",IF(ISNUMBER(SEARCH("TEBUTHIURON",AA1470)),"Tebuthiuron","FIXIT"))))))))</f>
        <v>Dimethylamine</v>
      </c>
      <c r="AC1470" s="7"/>
      <c r="AD1470" s="7"/>
      <c r="AE1470" s="7">
        <v>38380</v>
      </c>
      <c r="AF1470" s="7">
        <v>38.380000000000003</v>
      </c>
      <c r="AG1470" s="7">
        <v>38200</v>
      </c>
      <c r="AJ1470" s="7"/>
      <c r="AK1470" s="7"/>
      <c r="AL1470" s="7"/>
    </row>
    <row r="1471" spans="1:38" ht="22" customHeight="1" x14ac:dyDescent="0.3">
      <c r="A1471" s="2">
        <v>43216</v>
      </c>
      <c r="B1471" s="3" t="s">
        <v>31</v>
      </c>
      <c r="C1471" s="3" t="s">
        <v>32</v>
      </c>
      <c r="D1471" s="4" t="s">
        <v>49</v>
      </c>
      <c r="E1471" s="4" t="s">
        <v>49</v>
      </c>
      <c r="F1471" s="3" t="s">
        <v>33</v>
      </c>
      <c r="G1471" s="4" t="s">
        <v>49</v>
      </c>
      <c r="H1471" s="4" t="s">
        <v>49</v>
      </c>
      <c r="I1471" s="3" t="s">
        <v>34</v>
      </c>
      <c r="J1471" s="3" t="s">
        <v>77</v>
      </c>
      <c r="K1471" s="3" t="s">
        <v>78</v>
      </c>
      <c r="L1471" s="3" t="s">
        <v>68</v>
      </c>
      <c r="M1471" s="3" t="s">
        <v>33</v>
      </c>
      <c r="N1471" s="4" t="s">
        <v>49</v>
      </c>
      <c r="O1471" s="4" t="s">
        <v>49</v>
      </c>
      <c r="P1471" s="3" t="s">
        <v>79</v>
      </c>
      <c r="Q1471" s="3" t="s">
        <v>39</v>
      </c>
      <c r="R1471" s="3" t="s">
        <v>67</v>
      </c>
      <c r="S1471" s="3" t="s">
        <v>68</v>
      </c>
      <c r="T1471" s="3" t="s">
        <v>69</v>
      </c>
      <c r="U1471" s="3" t="s">
        <v>70</v>
      </c>
      <c r="V1471" s="3" t="s">
        <v>43</v>
      </c>
      <c r="W1471" s="3" t="s">
        <v>44</v>
      </c>
      <c r="X1471" s="3" t="s">
        <v>45</v>
      </c>
      <c r="Y1471" s="3" t="s">
        <v>46</v>
      </c>
      <c r="Z1471" s="3" t="s">
        <v>82</v>
      </c>
      <c r="AA1471" s="3" t="s">
        <v>1618</v>
      </c>
      <c r="AB1471" s="18" t="s">
        <v>3193</v>
      </c>
      <c r="AC1471" s="10"/>
      <c r="AD1471" s="10"/>
      <c r="AE1471" s="4">
        <v>144270</v>
      </c>
      <c r="AF1471" s="4">
        <v>144.27000000000001</v>
      </c>
      <c r="AG1471" s="4">
        <v>3695000</v>
      </c>
      <c r="AJ1471" s="10"/>
      <c r="AK1471" s="10"/>
      <c r="AL1471" s="10"/>
    </row>
    <row r="1472" spans="1:38" ht="22" customHeight="1" x14ac:dyDescent="0.3">
      <c r="A1472" s="5">
        <v>43216</v>
      </c>
      <c r="B1472" s="6" t="s">
        <v>31</v>
      </c>
      <c r="C1472" s="6" t="s">
        <v>32</v>
      </c>
      <c r="D1472" s="7" t="s">
        <v>49</v>
      </c>
      <c r="E1472" s="7" t="s">
        <v>49</v>
      </c>
      <c r="F1472" s="6" t="s">
        <v>33</v>
      </c>
      <c r="G1472" s="7" t="s">
        <v>49</v>
      </c>
      <c r="H1472" s="7" t="s">
        <v>49</v>
      </c>
      <c r="I1472" s="6" t="s">
        <v>34</v>
      </c>
      <c r="J1472" s="6" t="s">
        <v>65</v>
      </c>
      <c r="K1472" s="7" t="s">
        <v>49</v>
      </c>
      <c r="L1472" s="7" t="s">
        <v>49</v>
      </c>
      <c r="M1472" s="6" t="s">
        <v>33</v>
      </c>
      <c r="N1472" s="7" t="s">
        <v>49</v>
      </c>
      <c r="O1472" s="7" t="s">
        <v>49</v>
      </c>
      <c r="P1472" s="6" t="s">
        <v>66</v>
      </c>
      <c r="Q1472" s="6" t="s">
        <v>39</v>
      </c>
      <c r="R1472" s="6" t="s">
        <v>67</v>
      </c>
      <c r="S1472" s="6" t="s">
        <v>68</v>
      </c>
      <c r="T1472" s="6" t="s">
        <v>69</v>
      </c>
      <c r="U1472" s="6" t="s">
        <v>70</v>
      </c>
      <c r="V1472" s="6" t="s">
        <v>43</v>
      </c>
      <c r="W1472" s="6" t="s">
        <v>44</v>
      </c>
      <c r="X1472" s="6" t="s">
        <v>45</v>
      </c>
      <c r="Y1472" s="6" t="s">
        <v>46</v>
      </c>
      <c r="Z1472" s="6" t="s">
        <v>73</v>
      </c>
      <c r="AA1472" s="6" t="s">
        <v>1619</v>
      </c>
      <c r="AB1472" s="12" t="str">
        <f t="shared" si="301"/>
        <v>Tebuthiuron</v>
      </c>
      <c r="AC1472" s="7"/>
      <c r="AD1472" s="7"/>
      <c r="AE1472" s="7">
        <v>94850</v>
      </c>
      <c r="AF1472" s="7">
        <v>94.85</v>
      </c>
      <c r="AG1472" s="7">
        <v>646000</v>
      </c>
      <c r="AJ1472" s="7"/>
      <c r="AK1472" s="7"/>
      <c r="AL1472" s="7"/>
    </row>
    <row r="1473" spans="1:38" ht="22" customHeight="1" x14ac:dyDescent="0.3">
      <c r="A1473" s="2">
        <v>43216</v>
      </c>
      <c r="B1473" s="3" t="s">
        <v>31</v>
      </c>
      <c r="C1473" s="3" t="s">
        <v>32</v>
      </c>
      <c r="D1473" s="4" t="s">
        <v>49</v>
      </c>
      <c r="E1473" s="4" t="s">
        <v>49</v>
      </c>
      <c r="F1473" s="3" t="s">
        <v>33</v>
      </c>
      <c r="G1473" s="4" t="s">
        <v>49</v>
      </c>
      <c r="H1473" s="4" t="s">
        <v>49</v>
      </c>
      <c r="I1473" s="3" t="s">
        <v>34</v>
      </c>
      <c r="J1473" s="3" t="s">
        <v>65</v>
      </c>
      <c r="K1473" s="4" t="s">
        <v>49</v>
      </c>
      <c r="L1473" s="4" t="s">
        <v>49</v>
      </c>
      <c r="M1473" s="3" t="s">
        <v>33</v>
      </c>
      <c r="N1473" s="4" t="s">
        <v>49</v>
      </c>
      <c r="O1473" s="4" t="s">
        <v>49</v>
      </c>
      <c r="P1473" s="3" t="s">
        <v>66</v>
      </c>
      <c r="Q1473" s="3" t="s">
        <v>39</v>
      </c>
      <c r="R1473" s="3" t="s">
        <v>67</v>
      </c>
      <c r="S1473" s="3" t="s">
        <v>68</v>
      </c>
      <c r="T1473" s="3" t="s">
        <v>69</v>
      </c>
      <c r="U1473" s="3" t="s">
        <v>70</v>
      </c>
      <c r="V1473" s="3" t="s">
        <v>43</v>
      </c>
      <c r="W1473" s="3" t="s">
        <v>44</v>
      </c>
      <c r="X1473" s="3" t="s">
        <v>45</v>
      </c>
      <c r="Y1473" s="3" t="s">
        <v>46</v>
      </c>
      <c r="Z1473" s="3" t="s">
        <v>71</v>
      </c>
      <c r="AA1473" s="3" t="s">
        <v>1620</v>
      </c>
      <c r="AB1473" s="12" t="str">
        <f t="shared" si="301"/>
        <v>Diuron</v>
      </c>
      <c r="AC1473" s="10"/>
      <c r="AD1473" s="10"/>
      <c r="AE1473" s="4">
        <v>143039.99</v>
      </c>
      <c r="AF1473" s="4">
        <v>143.04</v>
      </c>
      <c r="AG1473" s="4">
        <v>974000</v>
      </c>
      <c r="AJ1473" s="10"/>
      <c r="AK1473" s="10"/>
      <c r="AL1473" s="10"/>
    </row>
    <row r="1474" spans="1:38" ht="22" customHeight="1" x14ac:dyDescent="0.3">
      <c r="A1474" s="5">
        <v>43216</v>
      </c>
      <c r="B1474" s="6" t="s">
        <v>31</v>
      </c>
      <c r="C1474" s="6" t="s">
        <v>32</v>
      </c>
      <c r="D1474" s="7" t="s">
        <v>49</v>
      </c>
      <c r="E1474" s="7" t="s">
        <v>49</v>
      </c>
      <c r="F1474" s="6" t="s">
        <v>33</v>
      </c>
      <c r="G1474" s="7" t="s">
        <v>49</v>
      </c>
      <c r="H1474" s="7" t="s">
        <v>49</v>
      </c>
      <c r="I1474" s="6" t="s">
        <v>34</v>
      </c>
      <c r="J1474" s="6" t="s">
        <v>65</v>
      </c>
      <c r="K1474" s="7" t="s">
        <v>49</v>
      </c>
      <c r="L1474" s="7" t="s">
        <v>49</v>
      </c>
      <c r="M1474" s="6" t="s">
        <v>33</v>
      </c>
      <c r="N1474" s="7" t="s">
        <v>49</v>
      </c>
      <c r="O1474" s="7" t="s">
        <v>49</v>
      </c>
      <c r="P1474" s="6" t="s">
        <v>66</v>
      </c>
      <c r="Q1474" s="6" t="s">
        <v>39</v>
      </c>
      <c r="R1474" s="6" t="s">
        <v>67</v>
      </c>
      <c r="S1474" s="6" t="s">
        <v>68</v>
      </c>
      <c r="T1474" s="6" t="s">
        <v>69</v>
      </c>
      <c r="U1474" s="6" t="s">
        <v>70</v>
      </c>
      <c r="V1474" s="6" t="s">
        <v>43</v>
      </c>
      <c r="W1474" s="6" t="s">
        <v>44</v>
      </c>
      <c r="X1474" s="6" t="s">
        <v>45</v>
      </c>
      <c r="Y1474" s="6" t="s">
        <v>46</v>
      </c>
      <c r="Z1474" s="6" t="s">
        <v>73</v>
      </c>
      <c r="AA1474" s="6" t="s">
        <v>1621</v>
      </c>
      <c r="AB1474" s="12" t="str">
        <f t="shared" si="301"/>
        <v>Clethodim</v>
      </c>
      <c r="AC1474" s="7"/>
      <c r="AD1474" s="7"/>
      <c r="AE1474" s="7">
        <v>119966</v>
      </c>
      <c r="AF1474" s="7">
        <v>119.97</v>
      </c>
      <c r="AG1474" s="7">
        <v>817000</v>
      </c>
      <c r="AJ1474" s="7"/>
      <c r="AK1474" s="7"/>
      <c r="AL1474" s="7"/>
    </row>
    <row r="1475" spans="1:38" ht="22" customHeight="1" x14ac:dyDescent="0.3">
      <c r="A1475" s="2">
        <v>43216</v>
      </c>
      <c r="B1475" s="3" t="s">
        <v>50</v>
      </c>
      <c r="C1475" s="3" t="s">
        <v>32</v>
      </c>
      <c r="D1475" s="4" t="s">
        <v>49</v>
      </c>
      <c r="E1475" s="4" t="s">
        <v>49</v>
      </c>
      <c r="F1475" s="3" t="s">
        <v>33</v>
      </c>
      <c r="G1475" s="4" t="s">
        <v>49</v>
      </c>
      <c r="H1475" s="4" t="s">
        <v>49</v>
      </c>
      <c r="I1475" s="3" t="s">
        <v>34</v>
      </c>
      <c r="J1475" s="3" t="s">
        <v>538</v>
      </c>
      <c r="K1475" s="4" t="s">
        <v>49</v>
      </c>
      <c r="L1475" s="3" t="s">
        <v>61</v>
      </c>
      <c r="M1475" s="3" t="s">
        <v>103</v>
      </c>
      <c r="N1475" s="4" t="s">
        <v>49</v>
      </c>
      <c r="O1475" s="4" t="s">
        <v>49</v>
      </c>
      <c r="P1475" s="3" t="s">
        <v>104</v>
      </c>
      <c r="Q1475" s="3" t="s">
        <v>1252</v>
      </c>
      <c r="R1475" s="3" t="s">
        <v>106</v>
      </c>
      <c r="S1475" s="3" t="s">
        <v>61</v>
      </c>
      <c r="T1475" s="3" t="s">
        <v>107</v>
      </c>
      <c r="U1475" s="3" t="s">
        <v>56</v>
      </c>
      <c r="V1475" s="3" t="s">
        <v>43</v>
      </c>
      <c r="W1475" s="3" t="s">
        <v>44</v>
      </c>
      <c r="X1475" s="3" t="s">
        <v>45</v>
      </c>
      <c r="Y1475" s="3" t="s">
        <v>46</v>
      </c>
      <c r="Z1475" s="3" t="s">
        <v>108</v>
      </c>
      <c r="AA1475" s="3" t="s">
        <v>1622</v>
      </c>
      <c r="AB1475" s="12" t="str">
        <f t="shared" ref="AB1475" si="309">IF(ISNUMBER(SEARCH("2,4 D",AA1475)),"2,4-Dichlorophenoxyacetic acid",IF(ISNUMBER(SEARCH("ACIDO",AA1475)),"2,4-Dichlorophenoxyacetic acid",IF(ISNUMBER(SEARCH("NAPHTHA",AA1475)),"Aromatic Solvent Mixture",IF(ISNUMBER(SEARCH("DIMETHYLAMINE",AA1475)),"Dimethylamine",IF(ISNUMBER(SEARCH("DIMETILAMINA",AA1475)),"Dimethylamine",IF(ISNUMBER(SEARCH("JUMP",AA1475)),"Diuron",IF(ISNUMBER(SEARCH("2-AMINO-2,3-DIMETHYL BUTYRAMIDE",AA1475)),"Herbicide Amine Intermediate",IF(ISNUMBER(SEARCH("TEBUTHIURON",AA1475)),"Tebuthiuron","FIXIT"))))))))</f>
        <v>Herbicide Amine Intermediate</v>
      </c>
      <c r="AC1475" s="10"/>
      <c r="AD1475" s="10"/>
      <c r="AE1475" s="4">
        <v>14560</v>
      </c>
      <c r="AF1475" s="4">
        <v>14.56</v>
      </c>
      <c r="AG1475" s="4">
        <v>77600</v>
      </c>
      <c r="AJ1475" s="10"/>
      <c r="AK1475" s="10"/>
      <c r="AL1475" s="10"/>
    </row>
    <row r="1476" spans="1:38" ht="22" customHeight="1" x14ac:dyDescent="0.3">
      <c r="A1476" s="5">
        <v>43216</v>
      </c>
      <c r="B1476" s="6" t="s">
        <v>144</v>
      </c>
      <c r="C1476" s="6" t="s">
        <v>84</v>
      </c>
      <c r="D1476" s="6" t="s">
        <v>85</v>
      </c>
      <c r="E1476" s="6" t="s">
        <v>44</v>
      </c>
      <c r="F1476" s="6" t="s">
        <v>33</v>
      </c>
      <c r="G1476" s="7" t="s">
        <v>49</v>
      </c>
      <c r="H1476" s="7" t="s">
        <v>49</v>
      </c>
      <c r="I1476" s="6" t="s">
        <v>86</v>
      </c>
      <c r="J1476" s="6" t="s">
        <v>77</v>
      </c>
      <c r="K1476" s="6" t="s">
        <v>78</v>
      </c>
      <c r="L1476" s="6" t="s">
        <v>68</v>
      </c>
      <c r="M1476" s="6" t="s">
        <v>33</v>
      </c>
      <c r="N1476" s="7" t="s">
        <v>49</v>
      </c>
      <c r="O1476" s="7" t="s">
        <v>49</v>
      </c>
      <c r="P1476" s="6" t="s">
        <v>79</v>
      </c>
      <c r="Q1476" s="6" t="s">
        <v>39</v>
      </c>
      <c r="R1476" s="6" t="s">
        <v>67</v>
      </c>
      <c r="S1476" s="6" t="s">
        <v>68</v>
      </c>
      <c r="T1476" s="6" t="s">
        <v>69</v>
      </c>
      <c r="U1476" s="6" t="s">
        <v>70</v>
      </c>
      <c r="V1476" s="6" t="s">
        <v>43</v>
      </c>
      <c r="W1476" s="6" t="s">
        <v>44</v>
      </c>
      <c r="X1476" s="6" t="s">
        <v>45</v>
      </c>
      <c r="Y1476" s="6" t="s">
        <v>46</v>
      </c>
      <c r="Z1476" s="6" t="s">
        <v>145</v>
      </c>
      <c r="AA1476" s="6" t="s">
        <v>1623</v>
      </c>
      <c r="AB1476" s="12" t="s">
        <v>3140</v>
      </c>
      <c r="AC1476" s="7"/>
      <c r="AD1476" s="7"/>
      <c r="AE1476" s="7">
        <v>11440</v>
      </c>
      <c r="AF1476" s="7">
        <v>11.44</v>
      </c>
      <c r="AG1476" s="7">
        <v>9123000</v>
      </c>
      <c r="AJ1476" s="7"/>
      <c r="AK1476" s="7"/>
      <c r="AL1476" s="7"/>
    </row>
    <row r="1477" spans="1:38" ht="22" customHeight="1" x14ac:dyDescent="0.3">
      <c r="A1477" s="2">
        <v>43215</v>
      </c>
      <c r="B1477" s="3" t="s">
        <v>50</v>
      </c>
      <c r="C1477" s="3" t="s">
        <v>84</v>
      </c>
      <c r="D1477" s="3" t="s">
        <v>85</v>
      </c>
      <c r="E1477" s="3" t="s">
        <v>44</v>
      </c>
      <c r="F1477" s="3" t="s">
        <v>33</v>
      </c>
      <c r="G1477" s="4" t="s">
        <v>49</v>
      </c>
      <c r="H1477" s="4" t="s">
        <v>49</v>
      </c>
      <c r="I1477" s="3" t="s">
        <v>86</v>
      </c>
      <c r="J1477" s="3" t="s">
        <v>1624</v>
      </c>
      <c r="K1477" s="4" t="s">
        <v>49</v>
      </c>
      <c r="L1477" s="3" t="s">
        <v>61</v>
      </c>
      <c r="M1477" s="4" t="s">
        <v>49</v>
      </c>
      <c r="N1477" s="4" t="s">
        <v>49</v>
      </c>
      <c r="O1477" s="4" t="s">
        <v>49</v>
      </c>
      <c r="P1477" s="3" t="s">
        <v>1625</v>
      </c>
      <c r="Q1477" s="3" t="s">
        <v>39</v>
      </c>
      <c r="R1477" s="3" t="s">
        <v>60</v>
      </c>
      <c r="S1477" s="3" t="s">
        <v>61</v>
      </c>
      <c r="T1477" s="3" t="s">
        <v>62</v>
      </c>
      <c r="U1477" s="3" t="s">
        <v>56</v>
      </c>
      <c r="V1477" s="3" t="s">
        <v>90</v>
      </c>
      <c r="W1477" s="3" t="s">
        <v>44</v>
      </c>
      <c r="X1477" s="3" t="s">
        <v>91</v>
      </c>
      <c r="Y1477" s="3" t="s">
        <v>46</v>
      </c>
      <c r="Z1477" s="3" t="s">
        <v>820</v>
      </c>
      <c r="AA1477" s="3" t="s">
        <v>1626</v>
      </c>
      <c r="AB1477" s="12" t="str">
        <f t="shared" ref="AB1477" si="310">IF(ISNUMBER(SEARCH("2,4 D",AA1475)),"2,4-Dichlorophenoxyacetic acid",IF(ISNUMBER(SEARCH("ACIDO",AA1475)),"2,4-Dichlorophenoxyacetic acid",IF(ISNUMBER(SEARCH("NAPHTHA",AA1475)),"Aromatic Solvent Mixture",IF(ISNUMBER(SEARCH("DIMETHYLAMINE",AA1475)),"Dimethylamine",IF(ISNUMBER(SEARCH("DIMETILAMINA",AA1475)),"Dimethylamine",IF(ISNUMBER(SEARCH("JUMP",AA1475)),"Diuron",IF(ISNUMBER(SEARCH(" 2-AMINO-2,3-DIMETHYL BUTYRAMIDE",AA1475)),"Herbicide Amine Intermediate",IF(ISNUMBER(SEARCH("TEBUTHIURON",AA1475)),"Tebuthiuron",IF(ISNUMBER(SEARCH("DMS",AA1475)),"Dimethyl Sulfate",IF(ISNUMBER(SEARCH("2,4-XILIDIN",AA1475)),"2,4-Xylidine","FIX IT"))))))))))</f>
        <v>Herbicide Amine Intermediate</v>
      </c>
      <c r="AC1477" s="10"/>
      <c r="AD1477" s="10"/>
      <c r="AE1477" s="4">
        <v>64641</v>
      </c>
      <c r="AF1477" s="4">
        <v>64.64</v>
      </c>
      <c r="AG1477" s="4">
        <v>1135000</v>
      </c>
      <c r="AJ1477" s="10"/>
      <c r="AK1477" s="10"/>
      <c r="AL1477" s="10"/>
    </row>
    <row r="1478" spans="1:38" ht="22" customHeight="1" x14ac:dyDescent="0.3">
      <c r="A1478" s="5">
        <v>43215</v>
      </c>
      <c r="B1478" s="6" t="s">
        <v>212</v>
      </c>
      <c r="C1478" s="6" t="s">
        <v>213</v>
      </c>
      <c r="D1478" s="6" t="s">
        <v>214</v>
      </c>
      <c r="E1478" s="6" t="s">
        <v>97</v>
      </c>
      <c r="F1478" s="7" t="s">
        <v>49</v>
      </c>
      <c r="G1478" s="7" t="s">
        <v>49</v>
      </c>
      <c r="H1478" s="7" t="s">
        <v>49</v>
      </c>
      <c r="I1478" s="6" t="s">
        <v>215</v>
      </c>
      <c r="J1478" s="6" t="s">
        <v>65</v>
      </c>
      <c r="K1478" s="7" t="s">
        <v>49</v>
      </c>
      <c r="L1478" s="7" t="s">
        <v>49</v>
      </c>
      <c r="M1478" s="6" t="s">
        <v>33</v>
      </c>
      <c r="N1478" s="7" t="s">
        <v>49</v>
      </c>
      <c r="O1478" s="7" t="s">
        <v>49</v>
      </c>
      <c r="P1478" s="6" t="s">
        <v>66</v>
      </c>
      <c r="Q1478" s="6" t="s">
        <v>216</v>
      </c>
      <c r="R1478" s="6" t="s">
        <v>67</v>
      </c>
      <c r="S1478" s="6" t="s">
        <v>68</v>
      </c>
      <c r="T1478" s="6" t="s">
        <v>69</v>
      </c>
      <c r="U1478" s="6" t="s">
        <v>70</v>
      </c>
      <c r="V1478" s="6" t="s">
        <v>217</v>
      </c>
      <c r="W1478" s="6" t="s">
        <v>44</v>
      </c>
      <c r="X1478" s="6" t="s">
        <v>218</v>
      </c>
      <c r="Y1478" s="6" t="s">
        <v>46</v>
      </c>
      <c r="Z1478" s="6" t="s">
        <v>219</v>
      </c>
      <c r="AA1478" s="6" t="s">
        <v>1627</v>
      </c>
      <c r="AB1478" s="12" t="str">
        <f t="shared" ref="AB1478:AB1479" si="311">IF(ISNUMBER(SEARCH("CARBENDAZIM",AA1478)),"Carbendazim",IF(ISNUMBER(SEARCH("4-D",AA1478)),"2,4-Dichlorophenoxyacetic acid",IF(ISNUMBER(SEARCH("RIDOVER",AA1478)),"Glyphosate",IF(ISNUMBER(SEARCH("POQUER",AA1478)),"Clethodim",IF(ISNUMBER(SEARCH("LITER",AA1478)),"Imidacloprid",IF(ISNUMBER(SEARCH("PYRINEX",AA1478)),"Chlorpyrifos",IF(ISNUMBER(SEARCH("ORBIT",AA1478)),"Omethoate",IF(ISNUMBER(SEARCH("HEXARON",AA1478)),"Diuron",IF(ISNUMBER(SEARCH("ISOPROPYLAMINE",AA1478)),"Isopropylamine",IF(ISNUMBER(SEARCH("GLYPHOSATE",AA1478)),"Glyphosate",IF(ISNUMBER(SEARCH("MANCOZEB",AA1478)),"Mancozeb Indofil",IF(ISNUMBER(SEARCH("PARAQUAT",AA1478)),"Paraquat",IF(ISNUMBER(SEARCH("CAROMAX",AA1478)),"Aromatic Solvent Mixture",IF(ISNUMBER(SEARCH("BUTIRON",AA1478)),"Tebuthiuron",IF(ISNUMBER(SEARCH("VORAZ",AA1478)),"Methomyl",IF(ISNUMBER(SEARCH("IMIDACLOPRID",AA1478)),"Imidacloprid",IF(ISNUMBER(SEARCH("2 4 D",AA1478)),"2,4-Dichlorophenoxyacetic acid",IF(ISNUMBER(SEARCH("IMIDACL",AA1478)),"Imidacloprid",IF(ISNUMBER(SEARCH("DIUREX",AA1478)),"Diuron",IF(ISNUMBER(SEARCH("RAPEL",AA1478)),"Acephate","fix it"))))))))))))))))))))</f>
        <v>Diuron</v>
      </c>
      <c r="AC1478" s="7"/>
      <c r="AD1478" s="7"/>
      <c r="AE1478" s="7">
        <v>83700</v>
      </c>
      <c r="AF1478" s="7">
        <v>83.7</v>
      </c>
      <c r="AG1478" s="7">
        <v>668000</v>
      </c>
      <c r="AJ1478" s="7"/>
      <c r="AK1478" s="7"/>
      <c r="AL1478" s="7"/>
    </row>
    <row r="1479" spans="1:38" ht="22" customHeight="1" x14ac:dyDescent="0.3">
      <c r="A1479" s="2">
        <v>43215</v>
      </c>
      <c r="B1479" s="3" t="s">
        <v>212</v>
      </c>
      <c r="C1479" s="3" t="s">
        <v>213</v>
      </c>
      <c r="D1479" s="3" t="s">
        <v>214</v>
      </c>
      <c r="E1479" s="3" t="s">
        <v>97</v>
      </c>
      <c r="F1479" s="4" t="s">
        <v>49</v>
      </c>
      <c r="G1479" s="4" t="s">
        <v>49</v>
      </c>
      <c r="H1479" s="4" t="s">
        <v>49</v>
      </c>
      <c r="I1479" s="3" t="s">
        <v>215</v>
      </c>
      <c r="J1479" s="3" t="s">
        <v>65</v>
      </c>
      <c r="K1479" s="4" t="s">
        <v>49</v>
      </c>
      <c r="L1479" s="4" t="s">
        <v>49</v>
      </c>
      <c r="M1479" s="3" t="s">
        <v>33</v>
      </c>
      <c r="N1479" s="4" t="s">
        <v>49</v>
      </c>
      <c r="O1479" s="4" t="s">
        <v>49</v>
      </c>
      <c r="P1479" s="3" t="s">
        <v>66</v>
      </c>
      <c r="Q1479" s="3" t="s">
        <v>216</v>
      </c>
      <c r="R1479" s="3" t="s">
        <v>67</v>
      </c>
      <c r="S1479" s="3" t="s">
        <v>68</v>
      </c>
      <c r="T1479" s="3" t="s">
        <v>69</v>
      </c>
      <c r="U1479" s="3" t="s">
        <v>70</v>
      </c>
      <c r="V1479" s="3" t="s">
        <v>217</v>
      </c>
      <c r="W1479" s="3" t="s">
        <v>44</v>
      </c>
      <c r="X1479" s="3" t="s">
        <v>218</v>
      </c>
      <c r="Y1479" s="3" t="s">
        <v>46</v>
      </c>
      <c r="Z1479" s="3" t="s">
        <v>219</v>
      </c>
      <c r="AA1479" s="3" t="s">
        <v>1628</v>
      </c>
      <c r="AB1479" s="12" t="str">
        <f t="shared" si="311"/>
        <v>Diuron</v>
      </c>
      <c r="AC1479" s="10"/>
      <c r="AD1479" s="10"/>
      <c r="AE1479" s="4">
        <v>117180</v>
      </c>
      <c r="AF1479" s="4">
        <v>117.18</v>
      </c>
      <c r="AG1479" s="4">
        <v>936000</v>
      </c>
      <c r="AJ1479" s="10"/>
      <c r="AK1479" s="10"/>
      <c r="AL1479" s="10"/>
    </row>
    <row r="1480" spans="1:38" ht="22" customHeight="1" x14ac:dyDescent="0.3">
      <c r="A1480" s="5">
        <v>43214</v>
      </c>
      <c r="B1480" s="6" t="s">
        <v>50</v>
      </c>
      <c r="C1480" s="6" t="s">
        <v>32</v>
      </c>
      <c r="D1480" s="7" t="s">
        <v>49</v>
      </c>
      <c r="E1480" s="7" t="s">
        <v>49</v>
      </c>
      <c r="F1480" s="6" t="s">
        <v>33</v>
      </c>
      <c r="G1480" s="7" t="s">
        <v>49</v>
      </c>
      <c r="H1480" s="7" t="s">
        <v>49</v>
      </c>
      <c r="I1480" s="6" t="s">
        <v>34</v>
      </c>
      <c r="J1480" s="6" t="s">
        <v>305</v>
      </c>
      <c r="K1480" s="7" t="s">
        <v>49</v>
      </c>
      <c r="L1480" s="6" t="s">
        <v>307</v>
      </c>
      <c r="M1480" s="6" t="s">
        <v>33</v>
      </c>
      <c r="N1480" s="7">
        <v>1134995330.5699999</v>
      </c>
      <c r="O1480" s="7">
        <v>894516915.13</v>
      </c>
      <c r="P1480" s="6" t="s">
        <v>1553</v>
      </c>
      <c r="Q1480" s="6" t="s">
        <v>39</v>
      </c>
      <c r="R1480" s="6" t="s">
        <v>310</v>
      </c>
      <c r="S1480" s="6" t="s">
        <v>307</v>
      </c>
      <c r="T1480" s="6" t="s">
        <v>311</v>
      </c>
      <c r="U1480" s="6" t="s">
        <v>56</v>
      </c>
      <c r="V1480" s="6" t="s">
        <v>43</v>
      </c>
      <c r="W1480" s="6" t="s">
        <v>44</v>
      </c>
      <c r="X1480" s="6" t="s">
        <v>45</v>
      </c>
      <c r="Y1480" s="6" t="s">
        <v>46</v>
      </c>
      <c r="Z1480" s="6" t="s">
        <v>140</v>
      </c>
      <c r="AA1480" s="6" t="s">
        <v>1629</v>
      </c>
      <c r="AB1480" s="12" t="str">
        <f t="shared" ref="AB1480:AB1481" si="312">IF(ISNUMBER(SEARCH("2,4 D",AA1480)),"2,4-Dichlorophenoxyacetic acid",IF(ISNUMBER(SEARCH("ACIDO",AA1480)),"2,4-Dichlorophenoxyacetic acid",IF(ISNUMBER(SEARCH("NAPHTHA",AA1480)),"Aromatic Solvent Mixture",IF(ISNUMBER(SEARCH("DIMETHYLAMINE",AA1480)),"Dimethylamine",IF(ISNUMBER(SEARCH("DIMETILAMINA",AA1480)),"Dimethylamine",IF(ISNUMBER(SEARCH("JUMP",AA1480)),"Diuron",IF(ISNUMBER(SEARCH("2-AMINO-2,3-DIMETHYL BUTYRAMIDE",AA1480)),"Herbicide Amine Intermediate",IF(ISNUMBER(SEARCH("TEBUTHIURON",AA1480)),"Tebuthiuron","FIXIT"))))))))</f>
        <v>Dimethylamine</v>
      </c>
      <c r="AC1480" s="7"/>
      <c r="AD1480" s="7"/>
      <c r="AE1480" s="7">
        <v>19210</v>
      </c>
      <c r="AF1480" s="7">
        <v>19.21</v>
      </c>
      <c r="AG1480" s="7">
        <v>19100</v>
      </c>
      <c r="AJ1480" s="7"/>
      <c r="AK1480" s="7"/>
      <c r="AL1480" s="7"/>
    </row>
    <row r="1481" spans="1:38" ht="22" customHeight="1" x14ac:dyDescent="0.3">
      <c r="A1481" s="2">
        <v>43214</v>
      </c>
      <c r="B1481" s="3" t="s">
        <v>50</v>
      </c>
      <c r="C1481" s="3" t="s">
        <v>32</v>
      </c>
      <c r="D1481" s="4" t="s">
        <v>49</v>
      </c>
      <c r="E1481" s="4" t="s">
        <v>49</v>
      </c>
      <c r="F1481" s="3" t="s">
        <v>33</v>
      </c>
      <c r="G1481" s="4" t="s">
        <v>49</v>
      </c>
      <c r="H1481" s="4" t="s">
        <v>49</v>
      </c>
      <c r="I1481" s="3" t="s">
        <v>34</v>
      </c>
      <c r="J1481" s="3" t="s">
        <v>305</v>
      </c>
      <c r="K1481" s="4" t="s">
        <v>49</v>
      </c>
      <c r="L1481" s="3" t="s">
        <v>307</v>
      </c>
      <c r="M1481" s="3" t="s">
        <v>33</v>
      </c>
      <c r="N1481" s="4">
        <v>1134995330.5699999</v>
      </c>
      <c r="O1481" s="4">
        <v>894516915.13</v>
      </c>
      <c r="P1481" s="3" t="s">
        <v>1553</v>
      </c>
      <c r="Q1481" s="3" t="s">
        <v>844</v>
      </c>
      <c r="R1481" s="3" t="s">
        <v>310</v>
      </c>
      <c r="S1481" s="3" t="s">
        <v>307</v>
      </c>
      <c r="T1481" s="3" t="s">
        <v>311</v>
      </c>
      <c r="U1481" s="3" t="s">
        <v>56</v>
      </c>
      <c r="V1481" s="3" t="s">
        <v>43</v>
      </c>
      <c r="W1481" s="3" t="s">
        <v>44</v>
      </c>
      <c r="X1481" s="3" t="s">
        <v>45</v>
      </c>
      <c r="Y1481" s="3" t="s">
        <v>46</v>
      </c>
      <c r="Z1481" s="3" t="s">
        <v>140</v>
      </c>
      <c r="AA1481" s="3" t="s">
        <v>1630</v>
      </c>
      <c r="AB1481" s="12" t="str">
        <f t="shared" si="312"/>
        <v>Dimethylamine</v>
      </c>
      <c r="AC1481" s="10"/>
      <c r="AD1481" s="10"/>
      <c r="AE1481" s="4">
        <v>76750</v>
      </c>
      <c r="AF1481" s="4">
        <v>76.75</v>
      </c>
      <c r="AG1481" s="4">
        <v>76400</v>
      </c>
      <c r="AJ1481" s="10"/>
      <c r="AK1481" s="10"/>
      <c r="AL1481" s="10"/>
    </row>
    <row r="1482" spans="1:38" ht="22" customHeight="1" x14ac:dyDescent="0.3">
      <c r="A1482" s="5">
        <v>43214</v>
      </c>
      <c r="B1482" s="6" t="s">
        <v>50</v>
      </c>
      <c r="C1482" s="6" t="s">
        <v>84</v>
      </c>
      <c r="D1482" s="6" t="s">
        <v>85</v>
      </c>
      <c r="E1482" s="6" t="s">
        <v>44</v>
      </c>
      <c r="F1482" s="6" t="s">
        <v>33</v>
      </c>
      <c r="G1482" s="7" t="s">
        <v>49</v>
      </c>
      <c r="H1482" s="7" t="s">
        <v>49</v>
      </c>
      <c r="I1482" s="6" t="s">
        <v>86</v>
      </c>
      <c r="J1482" s="6" t="s">
        <v>779</v>
      </c>
      <c r="K1482" s="7" t="s">
        <v>49</v>
      </c>
      <c r="L1482" s="6" t="s">
        <v>97</v>
      </c>
      <c r="M1482" s="7" t="s">
        <v>49</v>
      </c>
      <c r="N1482" s="7" t="s">
        <v>49</v>
      </c>
      <c r="O1482" s="7" t="s">
        <v>49</v>
      </c>
      <c r="P1482" s="6" t="s">
        <v>780</v>
      </c>
      <c r="Q1482" s="6" t="s">
        <v>1550</v>
      </c>
      <c r="R1482" s="6" t="s">
        <v>96</v>
      </c>
      <c r="S1482" s="6" t="s">
        <v>97</v>
      </c>
      <c r="T1482" s="6" t="s">
        <v>98</v>
      </c>
      <c r="U1482" s="6" t="s">
        <v>99</v>
      </c>
      <c r="V1482" s="6" t="s">
        <v>90</v>
      </c>
      <c r="W1482" s="6" t="s">
        <v>44</v>
      </c>
      <c r="X1482" s="6" t="s">
        <v>91</v>
      </c>
      <c r="Y1482" s="6" t="s">
        <v>46</v>
      </c>
      <c r="Z1482" s="6" t="s">
        <v>781</v>
      </c>
      <c r="AA1482" s="6" t="s">
        <v>1631</v>
      </c>
      <c r="AB1482" s="12" t="str">
        <f t="shared" ref="AB1482" si="313">IF(ISNUMBER(SEARCH("2,4 D",AA1480)),"2,4-Dichlorophenoxyacetic acid",IF(ISNUMBER(SEARCH("ACIDO",AA1480)),"2,4-Dichlorophenoxyacetic acid",IF(ISNUMBER(SEARCH("NAPHTHA",AA1480)),"Aromatic Solvent Mixture",IF(ISNUMBER(SEARCH("DIMETHYLAMINE",AA1480)),"Dimethylamine",IF(ISNUMBER(SEARCH("DIMETILAMINA",AA1480)),"Dimethylamine",IF(ISNUMBER(SEARCH("JUMP",AA1480)),"Diuron",IF(ISNUMBER(SEARCH(" 2-AMINO-2,3-DIMETHYL BUTYRAMIDE",AA1480)),"Herbicide Amine Intermediate",IF(ISNUMBER(SEARCH("TEBUTHIURON",AA1480)),"Tebuthiuron",IF(ISNUMBER(SEARCH("DMS",AA1480)),"Dimethyl Sulfate",IF(ISNUMBER(SEARCH("2,4-XILIDIN",AA1480)),"2,4-Xylidine","FIX IT"))))))))))</f>
        <v>Dimethylamine</v>
      </c>
      <c r="AC1482" s="7"/>
      <c r="AD1482" s="7"/>
      <c r="AE1482" s="7">
        <v>34028</v>
      </c>
      <c r="AF1482" s="7">
        <v>34.03</v>
      </c>
      <c r="AG1482" s="7">
        <v>130000</v>
      </c>
      <c r="AJ1482" s="7"/>
      <c r="AK1482" s="7"/>
      <c r="AL1482" s="7"/>
    </row>
    <row r="1483" spans="1:38" ht="22" customHeight="1" x14ac:dyDescent="0.3">
      <c r="A1483" s="2">
        <v>43212</v>
      </c>
      <c r="B1483" s="3" t="s">
        <v>31</v>
      </c>
      <c r="C1483" s="3" t="s">
        <v>32</v>
      </c>
      <c r="D1483" s="4" t="s">
        <v>49</v>
      </c>
      <c r="E1483" s="4" t="s">
        <v>49</v>
      </c>
      <c r="F1483" s="3" t="s">
        <v>33</v>
      </c>
      <c r="G1483" s="4" t="s">
        <v>49</v>
      </c>
      <c r="H1483" s="4" t="s">
        <v>49</v>
      </c>
      <c r="I1483" s="3" t="s">
        <v>34</v>
      </c>
      <c r="J1483" s="3" t="s">
        <v>65</v>
      </c>
      <c r="K1483" s="4" t="s">
        <v>49</v>
      </c>
      <c r="L1483" s="4" t="s">
        <v>49</v>
      </c>
      <c r="M1483" s="3" t="s">
        <v>33</v>
      </c>
      <c r="N1483" s="4" t="s">
        <v>49</v>
      </c>
      <c r="O1483" s="4" t="s">
        <v>49</v>
      </c>
      <c r="P1483" s="3" t="s">
        <v>66</v>
      </c>
      <c r="Q1483" s="3" t="s">
        <v>39</v>
      </c>
      <c r="R1483" s="3" t="s">
        <v>67</v>
      </c>
      <c r="S1483" s="3" t="s">
        <v>68</v>
      </c>
      <c r="T1483" s="3" t="s">
        <v>69</v>
      </c>
      <c r="U1483" s="3" t="s">
        <v>70</v>
      </c>
      <c r="V1483" s="3" t="s">
        <v>43</v>
      </c>
      <c r="W1483" s="3" t="s">
        <v>44</v>
      </c>
      <c r="X1483" s="3" t="s">
        <v>45</v>
      </c>
      <c r="Y1483" s="3" t="s">
        <v>46</v>
      </c>
      <c r="Z1483" s="3" t="s">
        <v>71</v>
      </c>
      <c r="AA1483" s="3" t="s">
        <v>1632</v>
      </c>
      <c r="AB1483" s="12" t="str">
        <f t="shared" ref="AB1483:AB1539" si="314">IF(ISNUMBER(SEARCH("CARBENDAZIM",AA1483)),"Carbendazim",IF(ISNUMBER(SEARCH("4-D",AA1483)),"2,4-Dichlorophenoxyacetic acid",IF(ISNUMBER(SEARCH("RIDOVER",AA1483)),"Glyphosate",IF(ISNUMBER(SEARCH("POQUER",AA1483)),"Clethodim",IF(ISNUMBER(SEARCH("LITER",AA1483)),"Imidacloprid",IF(ISNUMBER(SEARCH("PYRINEX",AA1483)),"Chlorpyrifos",IF(ISNUMBER(SEARCH("ORBIT",AA1483)),"Omethoate",IF(ISNUMBER(SEARCH("HEXARON",AA1483)),"Diuron",IF(ISNUMBER(SEARCH("ISOPROPYLAMINE",AA1483)),"Isopropylamine",IF(ISNUMBER(SEARCH("GLYPHOSATE",AA1483)),"Glyphosate",IF(ISNUMBER(SEARCH("MANCOZEB",AA1483)),"Mancozeb Indofil",IF(ISNUMBER(SEARCH("PARAQUAT",AA1483)),"Paraquat",IF(ISNUMBER(SEARCH("CAROMAX",AA1483)),"Aromatic Solvent Mixture",IF(ISNUMBER(SEARCH("BUTIRON",AA1483)),"Tebuthiuron",IF(ISNUMBER(SEARCH("VORAZ",AA1483)),"Methomyl",IF(ISNUMBER(SEARCH("IMIDACLOPRID",AA1483)),"Imidacloprid",IF(ISNUMBER(SEARCH("2 4 D",AA1483)),"2,4-Dichlorophenoxyacetic acid",IF(ISNUMBER(SEARCH("IMIDACL",AA1483)),"Imidacloprid",IF(ISNUMBER(SEARCH("DIUREX",AA1483)),"Diuron",IF(ISNUMBER(SEARCH("RAPEL",AA1483)),"Acephate","fix it"))))))))))))))))))))</f>
        <v>Diuron</v>
      </c>
      <c r="AC1483" s="10"/>
      <c r="AD1483" s="10"/>
      <c r="AE1483" s="4">
        <v>119200</v>
      </c>
      <c r="AF1483" s="4">
        <v>119.2</v>
      </c>
      <c r="AG1483" s="4">
        <v>811000</v>
      </c>
      <c r="AJ1483" s="10"/>
      <c r="AK1483" s="10"/>
      <c r="AL1483" s="10"/>
    </row>
    <row r="1484" spans="1:38" ht="22" customHeight="1" x14ac:dyDescent="0.3">
      <c r="A1484" s="5">
        <v>43212</v>
      </c>
      <c r="B1484" s="6" t="s">
        <v>31</v>
      </c>
      <c r="C1484" s="6" t="s">
        <v>32</v>
      </c>
      <c r="D1484" s="7" t="s">
        <v>49</v>
      </c>
      <c r="E1484" s="7" t="s">
        <v>49</v>
      </c>
      <c r="F1484" s="6" t="s">
        <v>33</v>
      </c>
      <c r="G1484" s="7" t="s">
        <v>49</v>
      </c>
      <c r="H1484" s="7" t="s">
        <v>49</v>
      </c>
      <c r="I1484" s="6" t="s">
        <v>34</v>
      </c>
      <c r="J1484" s="6" t="s">
        <v>77</v>
      </c>
      <c r="K1484" s="6" t="s">
        <v>78</v>
      </c>
      <c r="L1484" s="6" t="s">
        <v>68</v>
      </c>
      <c r="M1484" s="6" t="s">
        <v>33</v>
      </c>
      <c r="N1484" s="7" t="s">
        <v>49</v>
      </c>
      <c r="O1484" s="7" t="s">
        <v>49</v>
      </c>
      <c r="P1484" s="6" t="s">
        <v>79</v>
      </c>
      <c r="Q1484" s="6" t="s">
        <v>39</v>
      </c>
      <c r="R1484" s="6" t="s">
        <v>135</v>
      </c>
      <c r="S1484" s="6" t="s">
        <v>136</v>
      </c>
      <c r="T1484" s="6" t="s">
        <v>137</v>
      </c>
      <c r="U1484" s="6" t="s">
        <v>42</v>
      </c>
      <c r="V1484" s="6" t="s">
        <v>43</v>
      </c>
      <c r="W1484" s="6" t="s">
        <v>44</v>
      </c>
      <c r="X1484" s="6" t="s">
        <v>45</v>
      </c>
      <c r="Y1484" s="6" t="s">
        <v>46</v>
      </c>
      <c r="Z1484" s="6" t="s">
        <v>440</v>
      </c>
      <c r="AA1484" s="6" t="s">
        <v>1633</v>
      </c>
      <c r="AB1484" s="12" t="s">
        <v>3147</v>
      </c>
      <c r="AC1484" s="7"/>
      <c r="AD1484" s="7"/>
      <c r="AE1484" s="7">
        <v>14319</v>
      </c>
      <c r="AF1484" s="7">
        <v>14.32</v>
      </c>
      <c r="AG1484" s="7">
        <v>9405000</v>
      </c>
      <c r="AJ1484" s="7"/>
      <c r="AK1484" s="7"/>
      <c r="AL1484" s="7"/>
    </row>
    <row r="1485" spans="1:38" ht="22" customHeight="1" x14ac:dyDescent="0.3">
      <c r="A1485" s="2">
        <v>43209</v>
      </c>
      <c r="B1485" s="3" t="s">
        <v>50</v>
      </c>
      <c r="C1485" s="3" t="s">
        <v>84</v>
      </c>
      <c r="D1485" s="3" t="s">
        <v>85</v>
      </c>
      <c r="E1485" s="3" t="s">
        <v>44</v>
      </c>
      <c r="F1485" s="3" t="s">
        <v>33</v>
      </c>
      <c r="G1485" s="4" t="s">
        <v>49</v>
      </c>
      <c r="H1485" s="4" t="s">
        <v>49</v>
      </c>
      <c r="I1485" s="3" t="s">
        <v>86</v>
      </c>
      <c r="J1485" s="3" t="s">
        <v>87</v>
      </c>
      <c r="K1485" s="4" t="s">
        <v>49</v>
      </c>
      <c r="L1485" s="3" t="s">
        <v>61</v>
      </c>
      <c r="M1485" s="4" t="s">
        <v>49</v>
      </c>
      <c r="N1485" s="4" t="s">
        <v>49</v>
      </c>
      <c r="O1485" s="4" t="s">
        <v>49</v>
      </c>
      <c r="P1485" s="3" t="s">
        <v>946</v>
      </c>
      <c r="Q1485" s="3" t="s">
        <v>39</v>
      </c>
      <c r="R1485" s="3" t="s">
        <v>60</v>
      </c>
      <c r="S1485" s="3" t="s">
        <v>61</v>
      </c>
      <c r="T1485" s="3" t="s">
        <v>62</v>
      </c>
      <c r="U1485" s="3" t="s">
        <v>56</v>
      </c>
      <c r="V1485" s="3" t="s">
        <v>90</v>
      </c>
      <c r="W1485" s="3" t="s">
        <v>44</v>
      </c>
      <c r="X1485" s="3" t="s">
        <v>91</v>
      </c>
      <c r="Y1485" s="3" t="s">
        <v>46</v>
      </c>
      <c r="Z1485" s="3" t="s">
        <v>92</v>
      </c>
      <c r="AA1485" s="3" t="s">
        <v>1634</v>
      </c>
      <c r="AB1485" s="12" t="str">
        <f t="shared" ref="AB1485" si="315">IF(ISNUMBER(SEARCH("DMS",AA1485)),"Dimethyl Sulfate",IF(ISNUMBER(SEARCH("2,4-XILIDIN",AA1485)),"2,4-Xylidine",IF(ISNUMBER(SEARCH("GALIGAN",AA1485)),"Oxyfluorfen",IF(ISNUMBER(SEARCH("DIMETHYLAMINE",AA1485)),"Dimethylamine",IF(ISNUMBER(SEARCH("ORTHOFORMATE",AA1485)),"Trimethyl orthoformate",IF(ISNUMBER(SEARCH("NOVALURON",AA1485)),"Novaluron",IF(ISNUMBER(SEARCH("DIMETHYL SULPHATE",AA1485)),"Dimethyl Sulphate",IF(ISNUMBER(SEARCH("ALTAPYNE",AA1485)),"Acid Based Co-Emulsifier",IF(ISNUMBER(SEARCH("METHANESULFONYL",AA1485)),"Methanesulfonyl chloride",IF(ISNUMBER(SEARCH("METHYL FORMATE",AA1485)),"Methanoate",IF(ISNUMBER(SEARCH("FLUEN",AA1485)),"Fluensulfone","FIX IT")))))))))))</f>
        <v>Trimethyl orthoformate</v>
      </c>
      <c r="AC1485" s="10"/>
      <c r="AD1485" s="10"/>
      <c r="AE1485" s="4">
        <v>16760</v>
      </c>
      <c r="AF1485" s="4">
        <v>16.760000000000002</v>
      </c>
      <c r="AG1485" s="4">
        <v>113000</v>
      </c>
      <c r="AJ1485" s="10"/>
      <c r="AK1485" s="10"/>
      <c r="AL1485" s="10"/>
    </row>
    <row r="1486" spans="1:38" ht="22" customHeight="1" x14ac:dyDescent="0.3">
      <c r="A1486" s="5">
        <v>43209</v>
      </c>
      <c r="B1486" s="6" t="s">
        <v>31</v>
      </c>
      <c r="C1486" s="6" t="s">
        <v>32</v>
      </c>
      <c r="D1486" s="7" t="s">
        <v>49</v>
      </c>
      <c r="E1486" s="7" t="s">
        <v>49</v>
      </c>
      <c r="F1486" s="6" t="s">
        <v>33</v>
      </c>
      <c r="G1486" s="7" t="s">
        <v>49</v>
      </c>
      <c r="H1486" s="7" t="s">
        <v>49</v>
      </c>
      <c r="I1486" s="6" t="s">
        <v>34</v>
      </c>
      <c r="J1486" s="6" t="s">
        <v>77</v>
      </c>
      <c r="K1486" s="6" t="s">
        <v>78</v>
      </c>
      <c r="L1486" s="6" t="s">
        <v>68</v>
      </c>
      <c r="M1486" s="6" t="s">
        <v>33</v>
      </c>
      <c r="N1486" s="7" t="s">
        <v>49</v>
      </c>
      <c r="O1486" s="7" t="s">
        <v>49</v>
      </c>
      <c r="P1486" s="6" t="s">
        <v>79</v>
      </c>
      <c r="Q1486" s="6" t="s">
        <v>39</v>
      </c>
      <c r="R1486" s="6" t="s">
        <v>227</v>
      </c>
      <c r="S1486" s="6" t="s">
        <v>68</v>
      </c>
      <c r="T1486" s="6" t="s">
        <v>228</v>
      </c>
      <c r="U1486" s="6" t="s">
        <v>70</v>
      </c>
      <c r="V1486" s="6" t="s">
        <v>43</v>
      </c>
      <c r="W1486" s="6" t="s">
        <v>44</v>
      </c>
      <c r="X1486" s="6" t="s">
        <v>45</v>
      </c>
      <c r="Y1486" s="6" t="s">
        <v>46</v>
      </c>
      <c r="Z1486" s="6" t="s">
        <v>82</v>
      </c>
      <c r="AA1486" s="6" t="s">
        <v>1635</v>
      </c>
      <c r="AB1486" s="18" t="s">
        <v>3193</v>
      </c>
      <c r="AC1486" s="7"/>
      <c r="AD1486" s="7"/>
      <c r="AE1486" s="7">
        <v>144270</v>
      </c>
      <c r="AF1486" s="7">
        <v>144.27000000000001</v>
      </c>
      <c r="AG1486" s="7">
        <v>3695000</v>
      </c>
      <c r="AJ1486" s="7"/>
      <c r="AK1486" s="7"/>
      <c r="AL1486" s="7"/>
    </row>
    <row r="1487" spans="1:38" ht="22" customHeight="1" x14ac:dyDescent="0.3">
      <c r="A1487" s="2">
        <v>43209</v>
      </c>
      <c r="B1487" s="3" t="s">
        <v>31</v>
      </c>
      <c r="C1487" s="3" t="s">
        <v>32</v>
      </c>
      <c r="D1487" s="4" t="s">
        <v>49</v>
      </c>
      <c r="E1487" s="4" t="s">
        <v>49</v>
      </c>
      <c r="F1487" s="3" t="s">
        <v>33</v>
      </c>
      <c r="G1487" s="4" t="s">
        <v>49</v>
      </c>
      <c r="H1487" s="4" t="s">
        <v>49</v>
      </c>
      <c r="I1487" s="3" t="s">
        <v>34</v>
      </c>
      <c r="J1487" s="3" t="s">
        <v>77</v>
      </c>
      <c r="K1487" s="3" t="s">
        <v>78</v>
      </c>
      <c r="L1487" s="3" t="s">
        <v>68</v>
      </c>
      <c r="M1487" s="3" t="s">
        <v>33</v>
      </c>
      <c r="N1487" s="4" t="s">
        <v>49</v>
      </c>
      <c r="O1487" s="4" t="s">
        <v>49</v>
      </c>
      <c r="P1487" s="3" t="s">
        <v>79</v>
      </c>
      <c r="Q1487" s="3" t="s">
        <v>39</v>
      </c>
      <c r="R1487" s="3" t="s">
        <v>227</v>
      </c>
      <c r="S1487" s="3" t="s">
        <v>68</v>
      </c>
      <c r="T1487" s="3" t="s">
        <v>228</v>
      </c>
      <c r="U1487" s="3" t="s">
        <v>70</v>
      </c>
      <c r="V1487" s="3" t="s">
        <v>43</v>
      </c>
      <c r="W1487" s="3" t="s">
        <v>44</v>
      </c>
      <c r="X1487" s="3" t="s">
        <v>45</v>
      </c>
      <c r="Y1487" s="3" t="s">
        <v>46</v>
      </c>
      <c r="Z1487" s="3" t="s">
        <v>643</v>
      </c>
      <c r="AA1487" s="3" t="s">
        <v>1636</v>
      </c>
      <c r="AB1487" s="18" t="s">
        <v>3193</v>
      </c>
      <c r="AC1487" s="10"/>
      <c r="AD1487" s="10"/>
      <c r="AE1487" s="4">
        <v>103050</v>
      </c>
      <c r="AF1487" s="4">
        <v>103.05</v>
      </c>
      <c r="AG1487" s="4">
        <v>2639000</v>
      </c>
      <c r="AJ1487" s="7"/>
      <c r="AK1487" s="7"/>
      <c r="AL1487" s="7"/>
    </row>
    <row r="1488" spans="1:38" ht="22" customHeight="1" x14ac:dyDescent="0.3">
      <c r="A1488" s="5">
        <v>43209</v>
      </c>
      <c r="B1488" s="6" t="s">
        <v>273</v>
      </c>
      <c r="C1488" s="6" t="s">
        <v>32</v>
      </c>
      <c r="D1488" s="7" t="s">
        <v>49</v>
      </c>
      <c r="E1488" s="7" t="s">
        <v>49</v>
      </c>
      <c r="F1488" s="6" t="s">
        <v>33</v>
      </c>
      <c r="G1488" s="7" t="s">
        <v>49</v>
      </c>
      <c r="H1488" s="7" t="s">
        <v>49</v>
      </c>
      <c r="I1488" s="6" t="s">
        <v>34</v>
      </c>
      <c r="J1488" s="6" t="s">
        <v>77</v>
      </c>
      <c r="K1488" s="6" t="s">
        <v>78</v>
      </c>
      <c r="L1488" s="6" t="s">
        <v>68</v>
      </c>
      <c r="M1488" s="6" t="s">
        <v>33</v>
      </c>
      <c r="N1488" s="7" t="s">
        <v>49</v>
      </c>
      <c r="O1488" s="7" t="s">
        <v>49</v>
      </c>
      <c r="P1488" s="6" t="s">
        <v>79</v>
      </c>
      <c r="Q1488" s="6" t="s">
        <v>39</v>
      </c>
      <c r="R1488" s="6" t="s">
        <v>227</v>
      </c>
      <c r="S1488" s="6" t="s">
        <v>68</v>
      </c>
      <c r="T1488" s="6" t="s">
        <v>228</v>
      </c>
      <c r="U1488" s="6" t="s">
        <v>70</v>
      </c>
      <c r="V1488" s="6" t="s">
        <v>43</v>
      </c>
      <c r="W1488" s="6" t="s">
        <v>44</v>
      </c>
      <c r="X1488" s="6" t="s">
        <v>45</v>
      </c>
      <c r="Y1488" s="6" t="s">
        <v>46</v>
      </c>
      <c r="Z1488" s="6" t="s">
        <v>243</v>
      </c>
      <c r="AA1488" s="6" t="s">
        <v>1637</v>
      </c>
      <c r="AB1488" s="12" t="str">
        <f t="shared" ref="AB1488" si="316">IF(ISNUMBER(SEARCH("BUTYRAMIDE",AA1488)),"2,3-Dimethyl Butyramide",IF(ISNUMBER(SEARCH("FOLPET",AA1488)),"Folpet",IF(ISNUMBER(SEARCH("METHYL [2-({[6- (TRIFLUOROMETHYL) PYRIDIN-2-YL] OXY} METHYL) PHENYL",AA1488)),"Esther",IF(ISNUMBER(SEARCH("TEBUCONAZOL",AA1488)),"Tebuconazole",IF(ISNUMBER(SEARCH("DICHLOROPHENYL",AA1488)),"Dichlorophenyl Isocyanates",IF(ISNUMBER(SEARCH("CAPTAN",AA1488)),"Captan",IF(ISNUMBER(SEARCH("DIMETHYLACETAMID",AA1488)),"Dimethylacetamide",IF(ISNUMBER(SEARCH("AFALON",AA1488)),"Linuron","FIX IT"))))))))</f>
        <v>Captan</v>
      </c>
      <c r="AC1488" s="7"/>
      <c r="AD1488" s="7"/>
      <c r="AE1488" s="7">
        <v>25940</v>
      </c>
      <c r="AF1488" s="7">
        <v>25.94</v>
      </c>
      <c r="AG1488" s="7">
        <v>585000</v>
      </c>
      <c r="AJ1488" s="10"/>
      <c r="AK1488" s="10"/>
      <c r="AL1488" s="10"/>
    </row>
    <row r="1489" spans="1:38" ht="22" customHeight="1" x14ac:dyDescent="0.3">
      <c r="A1489" s="2">
        <v>43209</v>
      </c>
      <c r="B1489" s="3" t="s">
        <v>50</v>
      </c>
      <c r="C1489" s="3" t="s">
        <v>84</v>
      </c>
      <c r="D1489" s="3" t="s">
        <v>85</v>
      </c>
      <c r="E1489" s="3" t="s">
        <v>44</v>
      </c>
      <c r="F1489" s="3" t="s">
        <v>33</v>
      </c>
      <c r="G1489" s="4" t="s">
        <v>49</v>
      </c>
      <c r="H1489" s="4" t="s">
        <v>49</v>
      </c>
      <c r="I1489" s="3" t="s">
        <v>86</v>
      </c>
      <c r="J1489" s="3" t="s">
        <v>127</v>
      </c>
      <c r="K1489" s="3" t="s">
        <v>88</v>
      </c>
      <c r="L1489" s="3" t="s">
        <v>61</v>
      </c>
      <c r="M1489" s="4" t="s">
        <v>49</v>
      </c>
      <c r="N1489" s="4" t="s">
        <v>49</v>
      </c>
      <c r="O1489" s="4" t="s">
        <v>49</v>
      </c>
      <c r="P1489" s="3" t="s">
        <v>128</v>
      </c>
      <c r="Q1489" s="3" t="s">
        <v>39</v>
      </c>
      <c r="R1489" s="3" t="s">
        <v>60</v>
      </c>
      <c r="S1489" s="3" t="s">
        <v>61</v>
      </c>
      <c r="T1489" s="3" t="s">
        <v>62</v>
      </c>
      <c r="U1489" s="3" t="s">
        <v>56</v>
      </c>
      <c r="V1489" s="3" t="s">
        <v>90</v>
      </c>
      <c r="W1489" s="3" t="s">
        <v>44</v>
      </c>
      <c r="X1489" s="3" t="s">
        <v>91</v>
      </c>
      <c r="Y1489" s="3" t="s">
        <v>46</v>
      </c>
      <c r="Z1489" s="3" t="s">
        <v>129</v>
      </c>
      <c r="AA1489" s="3" t="s">
        <v>1638</v>
      </c>
      <c r="AB1489" s="12" t="str">
        <f t="shared" ref="AB1489" si="317">IF(ISNUMBER(SEARCH("DMS",AA1489)),"Dimethyl Sulfate",IF(ISNUMBER(SEARCH("2,4-XILIDIN",AA1489)),"2,4-Xylidine",IF(ISNUMBER(SEARCH("GALIGAN",AA1489)),"Oxyfluorfen",IF(ISNUMBER(SEARCH("DIMETHYLAMINE",AA1489)),"Dimethylamine",IF(ISNUMBER(SEARCH("ORTHOFORMATE",AA1489)),"Trimethyl orthoformate",IF(ISNUMBER(SEARCH("NOVALURON",AA1489)),"Novaluron",IF(ISNUMBER(SEARCH("DIMETHYL SULPHATE",AA1489)),"Dimethyl Sulphate",IF(ISNUMBER(SEARCH("ALTAPYNE",AA1489)),"Acid Based Co-Emulsifier",IF(ISNUMBER(SEARCH("METHANESULFONYL",AA1489)),"Methanesulfonyl chloride",IF(ISNUMBER(SEARCH("METHYL FORMATE",AA1489)),"Methanoate",IF(ISNUMBER(SEARCH("FLUEN",AA1489)),"Fluensulfone","FIX IT")))))))))))</f>
        <v>2,4-Xylidine</v>
      </c>
      <c r="AC1489" s="10"/>
      <c r="AD1489" s="10"/>
      <c r="AE1489" s="4">
        <v>17520</v>
      </c>
      <c r="AF1489" s="4">
        <v>17.52</v>
      </c>
      <c r="AG1489" s="4">
        <v>176000</v>
      </c>
      <c r="AJ1489" s="7"/>
      <c r="AK1489" s="7"/>
      <c r="AL1489" s="7"/>
    </row>
    <row r="1490" spans="1:38" ht="22" customHeight="1" x14ac:dyDescent="0.3">
      <c r="A1490" s="5">
        <v>43209</v>
      </c>
      <c r="B1490" s="6" t="s">
        <v>31</v>
      </c>
      <c r="C1490" s="6" t="s">
        <v>32</v>
      </c>
      <c r="D1490" s="7" t="s">
        <v>49</v>
      </c>
      <c r="E1490" s="7" t="s">
        <v>49</v>
      </c>
      <c r="F1490" s="6" t="s">
        <v>33</v>
      </c>
      <c r="G1490" s="7" t="s">
        <v>49</v>
      </c>
      <c r="H1490" s="7" t="s">
        <v>49</v>
      </c>
      <c r="I1490" s="6" t="s">
        <v>34</v>
      </c>
      <c r="J1490" s="6" t="s">
        <v>65</v>
      </c>
      <c r="K1490" s="7" t="s">
        <v>49</v>
      </c>
      <c r="L1490" s="7" t="s">
        <v>49</v>
      </c>
      <c r="M1490" s="6" t="s">
        <v>33</v>
      </c>
      <c r="N1490" s="7" t="s">
        <v>49</v>
      </c>
      <c r="O1490" s="7" t="s">
        <v>49</v>
      </c>
      <c r="P1490" s="6" t="s">
        <v>66</v>
      </c>
      <c r="Q1490" s="6" t="s">
        <v>39</v>
      </c>
      <c r="R1490" s="6" t="s">
        <v>227</v>
      </c>
      <c r="S1490" s="6" t="s">
        <v>68</v>
      </c>
      <c r="T1490" s="6" t="s">
        <v>228</v>
      </c>
      <c r="U1490" s="6" t="s">
        <v>70</v>
      </c>
      <c r="V1490" s="6" t="s">
        <v>43</v>
      </c>
      <c r="W1490" s="6" t="s">
        <v>44</v>
      </c>
      <c r="X1490" s="6" t="s">
        <v>45</v>
      </c>
      <c r="Y1490" s="6" t="s">
        <v>46</v>
      </c>
      <c r="Z1490" s="6" t="s">
        <v>71</v>
      </c>
      <c r="AA1490" s="6" t="s">
        <v>1049</v>
      </c>
      <c r="AB1490" s="12" t="str">
        <f t="shared" si="314"/>
        <v>Diuron</v>
      </c>
      <c r="AC1490" s="7"/>
      <c r="AD1490" s="7"/>
      <c r="AE1490" s="7">
        <v>23840</v>
      </c>
      <c r="AF1490" s="7">
        <v>23.84</v>
      </c>
      <c r="AG1490" s="7">
        <v>162000</v>
      </c>
      <c r="AJ1490" s="10"/>
      <c r="AK1490" s="10"/>
      <c r="AL1490" s="10"/>
    </row>
    <row r="1491" spans="1:38" ht="22" customHeight="1" x14ac:dyDescent="0.3">
      <c r="A1491" s="2">
        <v>43208</v>
      </c>
      <c r="B1491" s="3" t="s">
        <v>50</v>
      </c>
      <c r="C1491" s="3" t="s">
        <v>84</v>
      </c>
      <c r="D1491" s="3" t="s">
        <v>85</v>
      </c>
      <c r="E1491" s="3" t="s">
        <v>44</v>
      </c>
      <c r="F1491" s="3" t="s">
        <v>33</v>
      </c>
      <c r="G1491" s="4" t="s">
        <v>49</v>
      </c>
      <c r="H1491" s="4" t="s">
        <v>49</v>
      </c>
      <c r="I1491" s="3" t="s">
        <v>86</v>
      </c>
      <c r="J1491" s="3" t="s">
        <v>87</v>
      </c>
      <c r="K1491" s="4" t="s">
        <v>49</v>
      </c>
      <c r="L1491" s="3" t="s">
        <v>61</v>
      </c>
      <c r="M1491" s="4" t="s">
        <v>49</v>
      </c>
      <c r="N1491" s="4" t="s">
        <v>49</v>
      </c>
      <c r="O1491" s="4" t="s">
        <v>49</v>
      </c>
      <c r="P1491" s="3" t="s">
        <v>946</v>
      </c>
      <c r="Q1491" s="3" t="s">
        <v>39</v>
      </c>
      <c r="R1491" s="3" t="s">
        <v>60</v>
      </c>
      <c r="S1491" s="3" t="s">
        <v>61</v>
      </c>
      <c r="T1491" s="3" t="s">
        <v>62</v>
      </c>
      <c r="U1491" s="3" t="s">
        <v>56</v>
      </c>
      <c r="V1491" s="3" t="s">
        <v>90</v>
      </c>
      <c r="W1491" s="3" t="s">
        <v>44</v>
      </c>
      <c r="X1491" s="3" t="s">
        <v>91</v>
      </c>
      <c r="Y1491" s="3" t="s">
        <v>46</v>
      </c>
      <c r="Z1491" s="3" t="s">
        <v>92</v>
      </c>
      <c r="AA1491" s="3" t="s">
        <v>1639</v>
      </c>
      <c r="AB1491" s="12" t="str">
        <f t="shared" ref="AB1491" si="318">IF(ISNUMBER(SEARCH("2,4 D",AA1489)),"2,4-Dichlorophenoxyacetic acid",IF(ISNUMBER(SEARCH("ACIDO",AA1489)),"2,4-Dichlorophenoxyacetic acid",IF(ISNUMBER(SEARCH("NAPHTHA",AA1489)),"Aromatic Solvent Mixture",IF(ISNUMBER(SEARCH("DIMETHYLAMINE",AA1489)),"Dimethylamine",IF(ISNUMBER(SEARCH("DIMETILAMINA",AA1489)),"Dimethylamine",IF(ISNUMBER(SEARCH("JUMP",AA1489)),"Diuron",IF(ISNUMBER(SEARCH(" 2-AMINO-2,3-DIMETHYL BUTYRAMIDE",AA1489)),"Herbicide Amine Intermediate",IF(ISNUMBER(SEARCH("TEBUTHIURON",AA1489)),"Tebuthiuron",IF(ISNUMBER(SEARCH("DMS",AA1489)),"Dimethyl Sulfate",IF(ISNUMBER(SEARCH("2,4-XILIDIN",AA1489)),"2,4-Xylidine","FIX IT"))))))))))</f>
        <v>2,4-Xylidine</v>
      </c>
      <c r="AC1491" s="10"/>
      <c r="AD1491" s="10"/>
      <c r="AE1491" s="4">
        <v>16760</v>
      </c>
      <c r="AF1491" s="4">
        <v>16.760000000000002</v>
      </c>
      <c r="AG1491" s="4">
        <v>113000</v>
      </c>
      <c r="AJ1491" s="7"/>
      <c r="AK1491" s="7"/>
      <c r="AL1491" s="7"/>
    </row>
    <row r="1492" spans="1:38" ht="22" customHeight="1" x14ac:dyDescent="0.3">
      <c r="A1492" s="5">
        <v>43208</v>
      </c>
      <c r="B1492" s="6" t="s">
        <v>31</v>
      </c>
      <c r="C1492" s="6" t="s">
        <v>32</v>
      </c>
      <c r="D1492" s="7" t="s">
        <v>49</v>
      </c>
      <c r="E1492" s="7" t="s">
        <v>49</v>
      </c>
      <c r="F1492" s="6" t="s">
        <v>33</v>
      </c>
      <c r="G1492" s="7" t="s">
        <v>49</v>
      </c>
      <c r="H1492" s="7" t="s">
        <v>49</v>
      </c>
      <c r="I1492" s="6" t="s">
        <v>34</v>
      </c>
      <c r="J1492" s="6" t="s">
        <v>65</v>
      </c>
      <c r="K1492" s="7" t="s">
        <v>49</v>
      </c>
      <c r="L1492" s="7" t="s">
        <v>49</v>
      </c>
      <c r="M1492" s="6" t="s">
        <v>33</v>
      </c>
      <c r="N1492" s="7" t="s">
        <v>49</v>
      </c>
      <c r="O1492" s="7" t="s">
        <v>49</v>
      </c>
      <c r="P1492" s="6" t="s">
        <v>66</v>
      </c>
      <c r="Q1492" s="6" t="s">
        <v>39</v>
      </c>
      <c r="R1492" s="6" t="s">
        <v>67</v>
      </c>
      <c r="S1492" s="6" t="s">
        <v>68</v>
      </c>
      <c r="T1492" s="6" t="s">
        <v>69</v>
      </c>
      <c r="U1492" s="6" t="s">
        <v>70</v>
      </c>
      <c r="V1492" s="6" t="s">
        <v>43</v>
      </c>
      <c r="W1492" s="6" t="s">
        <v>44</v>
      </c>
      <c r="X1492" s="6" t="s">
        <v>45</v>
      </c>
      <c r="Y1492" s="6" t="s">
        <v>46</v>
      </c>
      <c r="Z1492" s="6" t="s">
        <v>71</v>
      </c>
      <c r="AA1492" s="6" t="s">
        <v>1640</v>
      </c>
      <c r="AB1492" s="12" t="str">
        <f>IF(ISNUMBER(SEARCH("2,4 D",AA1492)),"2,4-Dichlorophenoxyacetic acid",IF(ISNUMBER(SEARCH("ACIDO",AA1492)),"2,4-Dichlorophenoxyacetic acid",IF(ISNUMBER(SEARCH("NAPHTHA",AA1492)),"Aromatic Solvent Mixture",IF(ISNUMBER(SEARCH("DIMETHYLAMINE",AA1492)),"Dimethylamine",IF(ISNUMBER(SEARCH("DIMETILAMINA",AA1492)),"Dimethylamine",IF(ISNUMBER(SEARCH("JUMP",AA1492)),"Diuron",IF(ISNUMBER(SEARCH("2-AMINO-2,3-DIMETHYL BUTYRAMIDE",AA1492)),"Herbicide Amine Intermediate",IF(ISNUMBER(SEARCH("TEBUTHIURON",AA1492)),"Tebuthiuron","FIXIT"))))))))</f>
        <v>Diuron</v>
      </c>
      <c r="AC1492" s="7"/>
      <c r="AD1492" s="7"/>
      <c r="AE1492" s="7">
        <v>89392</v>
      </c>
      <c r="AF1492" s="7">
        <v>89.39</v>
      </c>
      <c r="AG1492" s="7">
        <v>608000</v>
      </c>
      <c r="AJ1492" s="10"/>
      <c r="AK1492" s="10"/>
      <c r="AL1492" s="10"/>
    </row>
    <row r="1493" spans="1:38" ht="22" customHeight="1" x14ac:dyDescent="0.3">
      <c r="A1493" s="2">
        <v>43208</v>
      </c>
      <c r="B1493" s="3" t="s">
        <v>50</v>
      </c>
      <c r="C1493" s="3" t="s">
        <v>32</v>
      </c>
      <c r="D1493" s="4" t="s">
        <v>49</v>
      </c>
      <c r="E1493" s="4" t="s">
        <v>49</v>
      </c>
      <c r="F1493" s="3" t="s">
        <v>33</v>
      </c>
      <c r="G1493" s="4" t="s">
        <v>49</v>
      </c>
      <c r="H1493" s="4" t="s">
        <v>49</v>
      </c>
      <c r="I1493" s="3" t="s">
        <v>34</v>
      </c>
      <c r="J1493" s="3" t="s">
        <v>614</v>
      </c>
      <c r="K1493" s="4" t="s">
        <v>49</v>
      </c>
      <c r="L1493" s="3" t="s">
        <v>61</v>
      </c>
      <c r="M1493" s="4" t="s">
        <v>49</v>
      </c>
      <c r="N1493" s="4" t="s">
        <v>49</v>
      </c>
      <c r="O1493" s="4" t="s">
        <v>49</v>
      </c>
      <c r="P1493" s="3" t="s">
        <v>615</v>
      </c>
      <c r="Q1493" s="3" t="s">
        <v>185</v>
      </c>
      <c r="R1493" s="3" t="s">
        <v>186</v>
      </c>
      <c r="S1493" s="3" t="s">
        <v>187</v>
      </c>
      <c r="T1493" s="3" t="s">
        <v>188</v>
      </c>
      <c r="U1493" s="3" t="s">
        <v>42</v>
      </c>
      <c r="V1493" s="3" t="s">
        <v>43</v>
      </c>
      <c r="W1493" s="3" t="s">
        <v>44</v>
      </c>
      <c r="X1493" s="3" t="s">
        <v>45</v>
      </c>
      <c r="Y1493" s="3" t="s">
        <v>46</v>
      </c>
      <c r="Z1493" s="3" t="s">
        <v>726</v>
      </c>
      <c r="AA1493" s="3" t="s">
        <v>1641</v>
      </c>
      <c r="AB1493" s="12" t="str">
        <f t="shared" si="314"/>
        <v>Aromatic Solvent Mixture</v>
      </c>
      <c r="AC1493" s="10"/>
      <c r="AD1493" s="10"/>
      <c r="AE1493" s="4">
        <v>101040</v>
      </c>
      <c r="AF1493" s="4">
        <v>101.04</v>
      </c>
      <c r="AG1493" s="3" t="s">
        <v>49</v>
      </c>
      <c r="AJ1493" s="7"/>
      <c r="AK1493" s="7"/>
      <c r="AL1493" s="7"/>
    </row>
    <row r="1494" spans="1:38" ht="22" customHeight="1" x14ac:dyDescent="0.3">
      <c r="A1494" s="5">
        <v>43207</v>
      </c>
      <c r="B1494" s="6" t="s">
        <v>31</v>
      </c>
      <c r="C1494" s="6" t="s">
        <v>32</v>
      </c>
      <c r="D1494" s="7" t="s">
        <v>49</v>
      </c>
      <c r="E1494" s="7" t="s">
        <v>49</v>
      </c>
      <c r="F1494" s="6" t="s">
        <v>33</v>
      </c>
      <c r="G1494" s="7" t="s">
        <v>49</v>
      </c>
      <c r="H1494" s="7" t="s">
        <v>49</v>
      </c>
      <c r="I1494" s="6" t="s">
        <v>34</v>
      </c>
      <c r="J1494" s="6" t="s">
        <v>35</v>
      </c>
      <c r="K1494" s="6" t="s">
        <v>36</v>
      </c>
      <c r="L1494" s="6" t="s">
        <v>37</v>
      </c>
      <c r="M1494" s="6" t="s">
        <v>33</v>
      </c>
      <c r="N1494" s="7" t="s">
        <v>49</v>
      </c>
      <c r="O1494" s="7" t="s">
        <v>49</v>
      </c>
      <c r="P1494" s="6" t="s">
        <v>38</v>
      </c>
      <c r="Q1494" s="6" t="s">
        <v>39</v>
      </c>
      <c r="R1494" s="6" t="s">
        <v>40</v>
      </c>
      <c r="S1494" s="6" t="s">
        <v>37</v>
      </c>
      <c r="T1494" s="6" t="s">
        <v>41</v>
      </c>
      <c r="U1494" s="6" t="s">
        <v>42</v>
      </c>
      <c r="V1494" s="6" t="s">
        <v>43</v>
      </c>
      <c r="W1494" s="6" t="s">
        <v>44</v>
      </c>
      <c r="X1494" s="6" t="s">
        <v>45</v>
      </c>
      <c r="Y1494" s="6" t="s">
        <v>46</v>
      </c>
      <c r="Z1494" s="6" t="s">
        <v>875</v>
      </c>
      <c r="AA1494" s="6" t="s">
        <v>1459</v>
      </c>
      <c r="AB1494" s="12" t="str">
        <f t="shared" si="314"/>
        <v>2,4-Dichlorophenoxyacetic acid</v>
      </c>
      <c r="AC1494" s="7"/>
      <c r="AD1494" s="7"/>
      <c r="AE1494" s="7">
        <v>185480</v>
      </c>
      <c r="AF1494" s="7">
        <v>185.48</v>
      </c>
      <c r="AG1494" s="7">
        <v>506000</v>
      </c>
      <c r="AJ1494" s="10"/>
      <c r="AK1494" s="10"/>
      <c r="AL1494" s="10"/>
    </row>
    <row r="1495" spans="1:38" ht="22" customHeight="1" x14ac:dyDescent="0.3">
      <c r="A1495" s="2">
        <v>43206</v>
      </c>
      <c r="B1495" s="3" t="s">
        <v>50</v>
      </c>
      <c r="C1495" s="3" t="s">
        <v>32</v>
      </c>
      <c r="D1495" s="4" t="s">
        <v>49</v>
      </c>
      <c r="E1495" s="4" t="s">
        <v>49</v>
      </c>
      <c r="F1495" s="3" t="s">
        <v>33</v>
      </c>
      <c r="G1495" s="4" t="s">
        <v>49</v>
      </c>
      <c r="H1495" s="4" t="s">
        <v>49</v>
      </c>
      <c r="I1495" s="3" t="s">
        <v>34</v>
      </c>
      <c r="J1495" s="3" t="s">
        <v>173</v>
      </c>
      <c r="K1495" s="3" t="s">
        <v>174</v>
      </c>
      <c r="L1495" s="3" t="s">
        <v>97</v>
      </c>
      <c r="M1495" s="4" t="s">
        <v>49</v>
      </c>
      <c r="N1495" s="4" t="s">
        <v>49</v>
      </c>
      <c r="O1495" s="4" t="s">
        <v>49</v>
      </c>
      <c r="P1495" s="3" t="s">
        <v>760</v>
      </c>
      <c r="Q1495" s="3" t="s">
        <v>39</v>
      </c>
      <c r="R1495" s="3" t="s">
        <v>176</v>
      </c>
      <c r="S1495" s="3" t="s">
        <v>97</v>
      </c>
      <c r="T1495" s="3" t="s">
        <v>177</v>
      </c>
      <c r="U1495" s="3" t="s">
        <v>178</v>
      </c>
      <c r="V1495" s="3" t="s">
        <v>43</v>
      </c>
      <c r="W1495" s="3" t="s">
        <v>44</v>
      </c>
      <c r="X1495" s="3" t="s">
        <v>45</v>
      </c>
      <c r="Y1495" s="3" t="s">
        <v>46</v>
      </c>
      <c r="Z1495" s="3" t="s">
        <v>179</v>
      </c>
      <c r="AA1495" s="3" t="s">
        <v>1591</v>
      </c>
      <c r="AB1495" s="12" t="str">
        <f>IF(ISNUMBER(SEARCH("DMS",AA1495)),"Dimethyl Sulfate",IF(ISNUMBER(SEARCH("2,4-XILIDIN",AA1495)),"2,4-Xylidine",IF(ISNUMBER(SEARCH("GALIGAN",AA1495)),"Oxyfluorfen",IF(ISNUMBER(SEARCH("DIMETHYLAMINE",AA1495)),"Dimethylamine",IF(ISNUMBER(SEARCH("ORTHOFORMATE",AA1495)),"Trimethyl orthoformate",IF(ISNUMBER(SEARCH("NOVALURON",AA1495)),"Novaluron",IF(ISNUMBER(SEARCH("DIMETHYL SULPHATE",AA1495)),"Dimethyl Sulphate",IF(ISNUMBER(SEARCH("ALTAPYNE",AA1495)),"Acid Based Co-Emulsifier",IF(ISNUMBER(SEARCH("METHANESULFONYL",AA1495)),"Methanesulfonyl chloride",IF(ISNUMBER(SEARCH("METHYL FORMATE",AA1495)),"Methanoate",IF(ISNUMBER(SEARCH("FLUEN",AA1495)),"Fluensulfone","FIX IT")))))))))))</f>
        <v>Acid Based Co-Emulsifier</v>
      </c>
      <c r="AC1495" s="10"/>
      <c r="AD1495" s="10"/>
      <c r="AE1495" s="4">
        <v>52125</v>
      </c>
      <c r="AF1495" s="4">
        <v>52.13</v>
      </c>
      <c r="AG1495" s="4">
        <v>26600</v>
      </c>
      <c r="AJ1495" s="7"/>
      <c r="AK1495" s="7"/>
      <c r="AL1495" s="7"/>
    </row>
    <row r="1496" spans="1:38" ht="22" customHeight="1" x14ac:dyDescent="0.3">
      <c r="A1496" s="5">
        <v>43205</v>
      </c>
      <c r="B1496" s="6" t="s">
        <v>50</v>
      </c>
      <c r="C1496" s="6" t="s">
        <v>32</v>
      </c>
      <c r="D1496" s="7" t="s">
        <v>49</v>
      </c>
      <c r="E1496" s="7" t="s">
        <v>49</v>
      </c>
      <c r="F1496" s="6" t="s">
        <v>33</v>
      </c>
      <c r="G1496" s="7" t="s">
        <v>49</v>
      </c>
      <c r="H1496" s="7" t="s">
        <v>49</v>
      </c>
      <c r="I1496" s="6" t="s">
        <v>34</v>
      </c>
      <c r="J1496" s="6" t="s">
        <v>51</v>
      </c>
      <c r="K1496" s="7" t="s">
        <v>49</v>
      </c>
      <c r="L1496" s="6" t="s">
        <v>54</v>
      </c>
      <c r="M1496" s="6" t="s">
        <v>33</v>
      </c>
      <c r="N1496" s="7">
        <v>570501619.85000002</v>
      </c>
      <c r="O1496" s="7">
        <v>302280881</v>
      </c>
      <c r="P1496" s="6" t="s">
        <v>1206</v>
      </c>
      <c r="Q1496" s="6" t="s">
        <v>39</v>
      </c>
      <c r="R1496" s="6" t="s">
        <v>53</v>
      </c>
      <c r="S1496" s="6" t="s">
        <v>54</v>
      </c>
      <c r="T1496" s="6" t="s">
        <v>55</v>
      </c>
      <c r="U1496" s="6" t="s">
        <v>56</v>
      </c>
      <c r="V1496" s="6" t="s">
        <v>43</v>
      </c>
      <c r="W1496" s="6" t="s">
        <v>44</v>
      </c>
      <c r="X1496" s="6" t="s">
        <v>45</v>
      </c>
      <c r="Y1496" s="6" t="s">
        <v>46</v>
      </c>
      <c r="Z1496" s="6" t="s">
        <v>57</v>
      </c>
      <c r="AA1496" s="6" t="s">
        <v>1642</v>
      </c>
      <c r="AB1496" s="12" t="str">
        <f t="shared" si="314"/>
        <v>Carbendazim</v>
      </c>
      <c r="AC1496" s="7"/>
      <c r="AD1496" s="7"/>
      <c r="AE1496" s="7">
        <v>48240</v>
      </c>
      <c r="AF1496" s="7">
        <v>48.24</v>
      </c>
      <c r="AG1496" s="7">
        <v>934000</v>
      </c>
      <c r="AJ1496" s="10"/>
      <c r="AK1496" s="10"/>
      <c r="AL1496" s="10"/>
    </row>
    <row r="1497" spans="1:38" ht="22" customHeight="1" x14ac:dyDescent="0.3">
      <c r="A1497" s="2">
        <v>43205</v>
      </c>
      <c r="B1497" s="3" t="s">
        <v>50</v>
      </c>
      <c r="C1497" s="3" t="s">
        <v>32</v>
      </c>
      <c r="D1497" s="4" t="s">
        <v>49</v>
      </c>
      <c r="E1497" s="4" t="s">
        <v>49</v>
      </c>
      <c r="F1497" s="3" t="s">
        <v>33</v>
      </c>
      <c r="G1497" s="4" t="s">
        <v>49</v>
      </c>
      <c r="H1497" s="4" t="s">
        <v>49</v>
      </c>
      <c r="I1497" s="3" t="s">
        <v>34</v>
      </c>
      <c r="J1497" s="3" t="s">
        <v>51</v>
      </c>
      <c r="K1497" s="4" t="s">
        <v>49</v>
      </c>
      <c r="L1497" s="3" t="s">
        <v>54</v>
      </c>
      <c r="M1497" s="3" t="s">
        <v>33</v>
      </c>
      <c r="N1497" s="4">
        <v>570501619.85000002</v>
      </c>
      <c r="O1497" s="4">
        <v>302280881</v>
      </c>
      <c r="P1497" s="3" t="s">
        <v>1206</v>
      </c>
      <c r="Q1497" s="3" t="s">
        <v>39</v>
      </c>
      <c r="R1497" s="3" t="s">
        <v>53</v>
      </c>
      <c r="S1497" s="3" t="s">
        <v>54</v>
      </c>
      <c r="T1497" s="3" t="s">
        <v>55</v>
      </c>
      <c r="U1497" s="3" t="s">
        <v>56</v>
      </c>
      <c r="V1497" s="3" t="s">
        <v>43</v>
      </c>
      <c r="W1497" s="3" t="s">
        <v>44</v>
      </c>
      <c r="X1497" s="3" t="s">
        <v>45</v>
      </c>
      <c r="Y1497" s="3" t="s">
        <v>46</v>
      </c>
      <c r="Z1497" s="3" t="s">
        <v>57</v>
      </c>
      <c r="AA1497" s="3" t="s">
        <v>1643</v>
      </c>
      <c r="AB1497" s="12" t="str">
        <f t="shared" si="314"/>
        <v>Carbendazim</v>
      </c>
      <c r="AC1497" s="10"/>
      <c r="AD1497" s="10"/>
      <c r="AE1497" s="4">
        <v>24120</v>
      </c>
      <c r="AF1497" s="4">
        <v>24.12</v>
      </c>
      <c r="AG1497" s="4">
        <v>467000</v>
      </c>
      <c r="AJ1497" s="7"/>
      <c r="AK1497" s="7"/>
      <c r="AL1497" s="7"/>
    </row>
    <row r="1498" spans="1:38" ht="22" customHeight="1" x14ac:dyDescent="0.3">
      <c r="A1498" s="5">
        <v>43203</v>
      </c>
      <c r="B1498" s="6" t="s">
        <v>31</v>
      </c>
      <c r="C1498" s="6" t="s">
        <v>32</v>
      </c>
      <c r="D1498" s="7" t="s">
        <v>49</v>
      </c>
      <c r="E1498" s="7" t="s">
        <v>49</v>
      </c>
      <c r="F1498" s="6" t="s">
        <v>33</v>
      </c>
      <c r="G1498" s="7" t="s">
        <v>49</v>
      </c>
      <c r="H1498" s="7" t="s">
        <v>49</v>
      </c>
      <c r="I1498" s="6" t="s">
        <v>34</v>
      </c>
      <c r="J1498" s="6" t="s">
        <v>65</v>
      </c>
      <c r="K1498" s="7" t="s">
        <v>49</v>
      </c>
      <c r="L1498" s="7" t="s">
        <v>49</v>
      </c>
      <c r="M1498" s="6" t="s">
        <v>33</v>
      </c>
      <c r="N1498" s="7" t="s">
        <v>49</v>
      </c>
      <c r="O1498" s="7" t="s">
        <v>49</v>
      </c>
      <c r="P1498" s="6" t="s">
        <v>66</v>
      </c>
      <c r="Q1498" s="6" t="s">
        <v>39</v>
      </c>
      <c r="R1498" s="6" t="s">
        <v>227</v>
      </c>
      <c r="S1498" s="6" t="s">
        <v>68</v>
      </c>
      <c r="T1498" s="6" t="s">
        <v>228</v>
      </c>
      <c r="U1498" s="6" t="s">
        <v>70</v>
      </c>
      <c r="V1498" s="6" t="s">
        <v>43</v>
      </c>
      <c r="W1498" s="6" t="s">
        <v>44</v>
      </c>
      <c r="X1498" s="6" t="s">
        <v>45</v>
      </c>
      <c r="Y1498" s="6" t="s">
        <v>46</v>
      </c>
      <c r="Z1498" s="6" t="s">
        <v>71</v>
      </c>
      <c r="AA1498" s="6" t="s">
        <v>1644</v>
      </c>
      <c r="AB1498" s="12" t="str">
        <f t="shared" si="314"/>
        <v>Diuron</v>
      </c>
      <c r="AC1498" s="7"/>
      <c r="AD1498" s="7"/>
      <c r="AE1498" s="7">
        <v>119200</v>
      </c>
      <c r="AF1498" s="7">
        <v>119.2</v>
      </c>
      <c r="AG1498" s="7">
        <v>811000</v>
      </c>
      <c r="AJ1498" s="10"/>
      <c r="AK1498" s="10"/>
      <c r="AL1498" s="10"/>
    </row>
    <row r="1499" spans="1:38" ht="22" customHeight="1" x14ac:dyDescent="0.3">
      <c r="A1499" s="2">
        <v>43203</v>
      </c>
      <c r="B1499" s="3" t="s">
        <v>144</v>
      </c>
      <c r="C1499" s="3" t="s">
        <v>84</v>
      </c>
      <c r="D1499" s="3" t="s">
        <v>85</v>
      </c>
      <c r="E1499" s="3" t="s">
        <v>44</v>
      </c>
      <c r="F1499" s="3" t="s">
        <v>33</v>
      </c>
      <c r="G1499" s="4" t="s">
        <v>49</v>
      </c>
      <c r="H1499" s="4" t="s">
        <v>49</v>
      </c>
      <c r="I1499" s="3" t="s">
        <v>86</v>
      </c>
      <c r="J1499" s="3" t="s">
        <v>77</v>
      </c>
      <c r="K1499" s="3" t="s">
        <v>78</v>
      </c>
      <c r="L1499" s="3" t="s">
        <v>68</v>
      </c>
      <c r="M1499" s="3" t="s">
        <v>33</v>
      </c>
      <c r="N1499" s="4" t="s">
        <v>49</v>
      </c>
      <c r="O1499" s="4" t="s">
        <v>49</v>
      </c>
      <c r="P1499" s="3" t="s">
        <v>79</v>
      </c>
      <c r="Q1499" s="3" t="s">
        <v>39</v>
      </c>
      <c r="R1499" s="3" t="s">
        <v>67</v>
      </c>
      <c r="S1499" s="3" t="s">
        <v>68</v>
      </c>
      <c r="T1499" s="3" t="s">
        <v>69</v>
      </c>
      <c r="U1499" s="3" t="s">
        <v>70</v>
      </c>
      <c r="V1499" s="3" t="s">
        <v>43</v>
      </c>
      <c r="W1499" s="3" t="s">
        <v>44</v>
      </c>
      <c r="X1499" s="3" t="s">
        <v>45</v>
      </c>
      <c r="Y1499" s="3" t="s">
        <v>46</v>
      </c>
      <c r="Z1499" s="3" t="s">
        <v>145</v>
      </c>
      <c r="AA1499" s="3" t="s">
        <v>1645</v>
      </c>
      <c r="AB1499" s="12" t="s">
        <v>3140</v>
      </c>
      <c r="AC1499" s="10"/>
      <c r="AD1499" s="10"/>
      <c r="AE1499" s="4">
        <v>10080</v>
      </c>
      <c r="AF1499" s="4">
        <v>10.08</v>
      </c>
      <c r="AG1499" s="4">
        <v>8039000</v>
      </c>
      <c r="AJ1499" s="7"/>
      <c r="AK1499" s="7"/>
      <c r="AL1499" s="7"/>
    </row>
    <row r="1500" spans="1:38" ht="22" customHeight="1" x14ac:dyDescent="0.3">
      <c r="A1500" s="5">
        <v>43203</v>
      </c>
      <c r="B1500" s="6" t="s">
        <v>31</v>
      </c>
      <c r="C1500" s="6" t="s">
        <v>32</v>
      </c>
      <c r="D1500" s="7" t="s">
        <v>49</v>
      </c>
      <c r="E1500" s="7" t="s">
        <v>49</v>
      </c>
      <c r="F1500" s="6" t="s">
        <v>33</v>
      </c>
      <c r="G1500" s="7" t="s">
        <v>49</v>
      </c>
      <c r="H1500" s="7" t="s">
        <v>49</v>
      </c>
      <c r="I1500" s="6" t="s">
        <v>34</v>
      </c>
      <c r="J1500" s="6" t="s">
        <v>65</v>
      </c>
      <c r="K1500" s="7" t="s">
        <v>49</v>
      </c>
      <c r="L1500" s="7" t="s">
        <v>49</v>
      </c>
      <c r="M1500" s="6" t="s">
        <v>33</v>
      </c>
      <c r="N1500" s="7" t="s">
        <v>49</v>
      </c>
      <c r="O1500" s="7" t="s">
        <v>49</v>
      </c>
      <c r="P1500" s="6" t="s">
        <v>66</v>
      </c>
      <c r="Q1500" s="6" t="s">
        <v>39</v>
      </c>
      <c r="R1500" s="6" t="s">
        <v>227</v>
      </c>
      <c r="S1500" s="6" t="s">
        <v>68</v>
      </c>
      <c r="T1500" s="6" t="s">
        <v>228</v>
      </c>
      <c r="U1500" s="6" t="s">
        <v>70</v>
      </c>
      <c r="V1500" s="6" t="s">
        <v>43</v>
      </c>
      <c r="W1500" s="6" t="s">
        <v>44</v>
      </c>
      <c r="X1500" s="6" t="s">
        <v>45</v>
      </c>
      <c r="Y1500" s="6" t="s">
        <v>46</v>
      </c>
      <c r="Z1500" s="6" t="s">
        <v>73</v>
      </c>
      <c r="AA1500" s="6" t="s">
        <v>1646</v>
      </c>
      <c r="AB1500" s="12" t="s">
        <v>3158</v>
      </c>
      <c r="AC1500" s="7"/>
      <c r="AD1500" s="7"/>
      <c r="AE1500" s="7">
        <v>25410</v>
      </c>
      <c r="AF1500" s="7">
        <v>25.41</v>
      </c>
      <c r="AG1500" s="7">
        <v>173000</v>
      </c>
      <c r="AJ1500" s="10"/>
      <c r="AK1500" s="10"/>
      <c r="AL1500" s="10"/>
    </row>
    <row r="1501" spans="1:38" ht="22" customHeight="1" x14ac:dyDescent="0.3">
      <c r="A1501" s="2">
        <v>43203</v>
      </c>
      <c r="B1501" s="3" t="s">
        <v>31</v>
      </c>
      <c r="C1501" s="3" t="s">
        <v>32</v>
      </c>
      <c r="D1501" s="4" t="s">
        <v>49</v>
      </c>
      <c r="E1501" s="4" t="s">
        <v>49</v>
      </c>
      <c r="F1501" s="3" t="s">
        <v>33</v>
      </c>
      <c r="G1501" s="4" t="s">
        <v>49</v>
      </c>
      <c r="H1501" s="4" t="s">
        <v>49</v>
      </c>
      <c r="I1501" s="3" t="s">
        <v>34</v>
      </c>
      <c r="J1501" s="3" t="s">
        <v>77</v>
      </c>
      <c r="K1501" s="3" t="s">
        <v>78</v>
      </c>
      <c r="L1501" s="3" t="s">
        <v>68</v>
      </c>
      <c r="M1501" s="3" t="s">
        <v>33</v>
      </c>
      <c r="N1501" s="4" t="s">
        <v>49</v>
      </c>
      <c r="O1501" s="4" t="s">
        <v>49</v>
      </c>
      <c r="P1501" s="3" t="s">
        <v>79</v>
      </c>
      <c r="Q1501" s="3" t="s">
        <v>39</v>
      </c>
      <c r="R1501" s="3" t="s">
        <v>67</v>
      </c>
      <c r="S1501" s="3" t="s">
        <v>68</v>
      </c>
      <c r="T1501" s="3" t="s">
        <v>69</v>
      </c>
      <c r="U1501" s="3" t="s">
        <v>70</v>
      </c>
      <c r="V1501" s="3" t="s">
        <v>43</v>
      </c>
      <c r="W1501" s="3" t="s">
        <v>44</v>
      </c>
      <c r="X1501" s="3" t="s">
        <v>45</v>
      </c>
      <c r="Y1501" s="3" t="s">
        <v>46</v>
      </c>
      <c r="Z1501" s="3" t="s">
        <v>243</v>
      </c>
      <c r="AA1501" s="3" t="s">
        <v>1647</v>
      </c>
      <c r="AB1501" s="12" t="str">
        <f t="shared" ref="AB1501" si="319">IF(ISNUMBER(SEARCH("BUTYRAMIDE",AA1501)),"2,3-Dimethyl Butyramide",IF(ISNUMBER(SEARCH("FOLPET",AA1501)),"Folpet",IF(ISNUMBER(SEARCH("METHYL [2-({[6- (TRIFLUOROMETHYL) PYRIDIN-2-YL] OXY} METHYL) PHENYL",AA1501)),"Esther",IF(ISNUMBER(SEARCH("TEBUCONAZOL",AA1501)),"Tebuconazole",IF(ISNUMBER(SEARCH("DICHLOROPHENYL",AA1501)),"Dichlorophenyl Isocyanates",IF(ISNUMBER(SEARCH("CAPTAN",AA1501)),"Captan",IF(ISNUMBER(SEARCH("DIMETHYLACETAMID",AA1501)),"Dimethylacetamide",IF(ISNUMBER(SEARCH("AFALON",AA1501)),"Linuron","FIX IT"))))))))</f>
        <v>Captan</v>
      </c>
      <c r="AC1501" s="10"/>
      <c r="AD1501" s="10"/>
      <c r="AE1501" s="4">
        <v>12970</v>
      </c>
      <c r="AF1501" s="4">
        <v>12.97</v>
      </c>
      <c r="AG1501" s="4">
        <v>292000</v>
      </c>
      <c r="AJ1501" s="7"/>
      <c r="AK1501" s="7"/>
      <c r="AL1501" s="7"/>
    </row>
    <row r="1502" spans="1:38" ht="22" customHeight="1" x14ac:dyDescent="0.3">
      <c r="A1502" s="5">
        <v>43203</v>
      </c>
      <c r="B1502" s="6" t="s">
        <v>31</v>
      </c>
      <c r="C1502" s="6" t="s">
        <v>32</v>
      </c>
      <c r="D1502" s="7" t="s">
        <v>49</v>
      </c>
      <c r="E1502" s="7" t="s">
        <v>49</v>
      </c>
      <c r="F1502" s="6" t="s">
        <v>33</v>
      </c>
      <c r="G1502" s="7" t="s">
        <v>49</v>
      </c>
      <c r="H1502" s="7" t="s">
        <v>49</v>
      </c>
      <c r="I1502" s="6" t="s">
        <v>34</v>
      </c>
      <c r="J1502" s="6" t="s">
        <v>77</v>
      </c>
      <c r="K1502" s="6" t="s">
        <v>78</v>
      </c>
      <c r="L1502" s="6" t="s">
        <v>68</v>
      </c>
      <c r="M1502" s="6" t="s">
        <v>33</v>
      </c>
      <c r="N1502" s="7" t="s">
        <v>49</v>
      </c>
      <c r="O1502" s="7" t="s">
        <v>49</v>
      </c>
      <c r="P1502" s="6" t="s">
        <v>79</v>
      </c>
      <c r="Q1502" s="6" t="s">
        <v>39</v>
      </c>
      <c r="R1502" s="6" t="s">
        <v>67</v>
      </c>
      <c r="S1502" s="6" t="s">
        <v>68</v>
      </c>
      <c r="T1502" s="6" t="s">
        <v>69</v>
      </c>
      <c r="U1502" s="6" t="s">
        <v>70</v>
      </c>
      <c r="V1502" s="6" t="s">
        <v>43</v>
      </c>
      <c r="W1502" s="6" t="s">
        <v>44</v>
      </c>
      <c r="X1502" s="6" t="s">
        <v>45</v>
      </c>
      <c r="Y1502" s="6" t="s">
        <v>46</v>
      </c>
      <c r="Z1502" s="6" t="s">
        <v>82</v>
      </c>
      <c r="AA1502" s="6" t="s">
        <v>1648</v>
      </c>
      <c r="AB1502" s="18" t="s">
        <v>3193</v>
      </c>
      <c r="AC1502" s="7"/>
      <c r="AD1502" s="7"/>
      <c r="AE1502" s="7">
        <v>103050</v>
      </c>
      <c r="AF1502" s="7">
        <v>103.05</v>
      </c>
      <c r="AG1502" s="7">
        <v>2639000</v>
      </c>
      <c r="AJ1502" s="10"/>
      <c r="AK1502" s="10"/>
      <c r="AL1502" s="10"/>
    </row>
    <row r="1503" spans="1:38" ht="22" customHeight="1" x14ac:dyDescent="0.3">
      <c r="A1503" s="2">
        <v>43203</v>
      </c>
      <c r="B1503" s="3" t="s">
        <v>31</v>
      </c>
      <c r="C1503" s="3" t="s">
        <v>32</v>
      </c>
      <c r="D1503" s="4" t="s">
        <v>49</v>
      </c>
      <c r="E1503" s="4" t="s">
        <v>49</v>
      </c>
      <c r="F1503" s="3" t="s">
        <v>33</v>
      </c>
      <c r="G1503" s="4" t="s">
        <v>49</v>
      </c>
      <c r="H1503" s="4" t="s">
        <v>49</v>
      </c>
      <c r="I1503" s="3" t="s">
        <v>34</v>
      </c>
      <c r="J1503" s="3" t="s">
        <v>65</v>
      </c>
      <c r="K1503" s="4" t="s">
        <v>49</v>
      </c>
      <c r="L1503" s="4" t="s">
        <v>49</v>
      </c>
      <c r="M1503" s="3" t="s">
        <v>33</v>
      </c>
      <c r="N1503" s="4" t="s">
        <v>49</v>
      </c>
      <c r="O1503" s="4" t="s">
        <v>49</v>
      </c>
      <c r="P1503" s="3" t="s">
        <v>66</v>
      </c>
      <c r="Q1503" s="3" t="s">
        <v>39</v>
      </c>
      <c r="R1503" s="3" t="s">
        <v>227</v>
      </c>
      <c r="S1503" s="3" t="s">
        <v>68</v>
      </c>
      <c r="T1503" s="3" t="s">
        <v>228</v>
      </c>
      <c r="U1503" s="3" t="s">
        <v>70</v>
      </c>
      <c r="V1503" s="3" t="s">
        <v>43</v>
      </c>
      <c r="W1503" s="3" t="s">
        <v>44</v>
      </c>
      <c r="X1503" s="3" t="s">
        <v>45</v>
      </c>
      <c r="Y1503" s="3" t="s">
        <v>46</v>
      </c>
      <c r="Z1503" s="3" t="s">
        <v>73</v>
      </c>
      <c r="AA1503" s="3" t="s">
        <v>1649</v>
      </c>
      <c r="AB1503" s="12" t="str">
        <f t="shared" si="314"/>
        <v>Clethodim</v>
      </c>
      <c r="AC1503" s="10"/>
      <c r="AD1503" s="10"/>
      <c r="AE1503" s="4">
        <v>17138</v>
      </c>
      <c r="AF1503" s="4">
        <v>17.14</v>
      </c>
      <c r="AG1503" s="4">
        <v>117000</v>
      </c>
      <c r="AJ1503" s="7"/>
      <c r="AK1503" s="7"/>
      <c r="AL1503" s="7"/>
    </row>
    <row r="1504" spans="1:38" ht="22" customHeight="1" x14ac:dyDescent="0.3">
      <c r="A1504" s="5">
        <v>43203</v>
      </c>
      <c r="B1504" s="6" t="s">
        <v>31</v>
      </c>
      <c r="C1504" s="6" t="s">
        <v>32</v>
      </c>
      <c r="D1504" s="7" t="s">
        <v>49</v>
      </c>
      <c r="E1504" s="7" t="s">
        <v>49</v>
      </c>
      <c r="F1504" s="6" t="s">
        <v>33</v>
      </c>
      <c r="G1504" s="7" t="s">
        <v>49</v>
      </c>
      <c r="H1504" s="7" t="s">
        <v>49</v>
      </c>
      <c r="I1504" s="6" t="s">
        <v>34</v>
      </c>
      <c r="J1504" s="6" t="s">
        <v>65</v>
      </c>
      <c r="K1504" s="7" t="s">
        <v>49</v>
      </c>
      <c r="L1504" s="7" t="s">
        <v>49</v>
      </c>
      <c r="M1504" s="6" t="s">
        <v>33</v>
      </c>
      <c r="N1504" s="7" t="s">
        <v>49</v>
      </c>
      <c r="O1504" s="7" t="s">
        <v>49</v>
      </c>
      <c r="P1504" s="6" t="s">
        <v>66</v>
      </c>
      <c r="Q1504" s="6" t="s">
        <v>39</v>
      </c>
      <c r="R1504" s="6" t="s">
        <v>227</v>
      </c>
      <c r="S1504" s="6" t="s">
        <v>68</v>
      </c>
      <c r="T1504" s="6" t="s">
        <v>228</v>
      </c>
      <c r="U1504" s="6" t="s">
        <v>70</v>
      </c>
      <c r="V1504" s="6" t="s">
        <v>43</v>
      </c>
      <c r="W1504" s="6" t="s">
        <v>44</v>
      </c>
      <c r="X1504" s="6" t="s">
        <v>45</v>
      </c>
      <c r="Y1504" s="6" t="s">
        <v>46</v>
      </c>
      <c r="Z1504" s="6" t="s">
        <v>71</v>
      </c>
      <c r="AA1504" s="6" t="s">
        <v>1650</v>
      </c>
      <c r="AB1504" s="12" t="str">
        <f>IF(ISNUMBER(SEARCH("2,4 D",AA1504)),"2,4-Dichlorophenoxyacetic acid",IF(ISNUMBER(SEARCH("ACIDO",AA1504)),"2,4-Dichlorophenoxyacetic acid",IF(ISNUMBER(SEARCH("NAPHTHA",AA1504)),"Aromatic Solvent Mixture",IF(ISNUMBER(SEARCH("DIMETHYLAMINE",AA1504)),"Dimethylamine",IF(ISNUMBER(SEARCH("DIMETILAMINA",AA1504)),"Dimethylamine",IF(ISNUMBER(SEARCH("JUMP",AA1504)),"Diuron",IF(ISNUMBER(SEARCH("2-AMINO-2,3-DIMETHYL BUTYRAMIDE",AA1504)),"Herbicide Amine Intermediate",IF(ISNUMBER(SEARCH("TEBUTHIURON",AA1504)),"Tebuthiuron","FIXIT"))))))))</f>
        <v>Diuron</v>
      </c>
      <c r="AC1504" s="7"/>
      <c r="AD1504" s="7"/>
      <c r="AE1504" s="7">
        <v>67044</v>
      </c>
      <c r="AF1504" s="7">
        <v>67.040000000000006</v>
      </c>
      <c r="AG1504" s="7">
        <v>456000</v>
      </c>
      <c r="AJ1504" s="10"/>
      <c r="AK1504" s="10"/>
      <c r="AL1504" s="10"/>
    </row>
    <row r="1505" spans="1:38" ht="22" customHeight="1" x14ac:dyDescent="0.3">
      <c r="A1505" s="2">
        <v>43201</v>
      </c>
      <c r="B1505" s="3" t="s">
        <v>31</v>
      </c>
      <c r="C1505" s="3" t="s">
        <v>32</v>
      </c>
      <c r="D1505" s="4" t="s">
        <v>49</v>
      </c>
      <c r="E1505" s="4" t="s">
        <v>49</v>
      </c>
      <c r="F1505" s="3" t="s">
        <v>33</v>
      </c>
      <c r="G1505" s="4" t="s">
        <v>49</v>
      </c>
      <c r="H1505" s="4" t="s">
        <v>49</v>
      </c>
      <c r="I1505" s="3" t="s">
        <v>34</v>
      </c>
      <c r="J1505" s="3" t="s">
        <v>65</v>
      </c>
      <c r="K1505" s="4" t="s">
        <v>49</v>
      </c>
      <c r="L1505" s="4" t="s">
        <v>49</v>
      </c>
      <c r="M1505" s="3" t="s">
        <v>33</v>
      </c>
      <c r="N1505" s="4" t="s">
        <v>49</v>
      </c>
      <c r="O1505" s="4" t="s">
        <v>49</v>
      </c>
      <c r="P1505" s="3" t="s">
        <v>66</v>
      </c>
      <c r="Q1505" s="3" t="s">
        <v>39</v>
      </c>
      <c r="R1505" s="3" t="s">
        <v>67</v>
      </c>
      <c r="S1505" s="3" t="s">
        <v>68</v>
      </c>
      <c r="T1505" s="3" t="s">
        <v>69</v>
      </c>
      <c r="U1505" s="3" t="s">
        <v>70</v>
      </c>
      <c r="V1505" s="3" t="s">
        <v>43</v>
      </c>
      <c r="W1505" s="3" t="s">
        <v>44</v>
      </c>
      <c r="X1505" s="3" t="s">
        <v>45</v>
      </c>
      <c r="Y1505" s="3" t="s">
        <v>46</v>
      </c>
      <c r="Z1505" s="3" t="s">
        <v>73</v>
      </c>
      <c r="AA1505" s="3" t="s">
        <v>1651</v>
      </c>
      <c r="AB1505" s="12" t="str">
        <f t="shared" si="314"/>
        <v>Clethodim</v>
      </c>
      <c r="AC1505" s="10"/>
      <c r="AD1505" s="10"/>
      <c r="AE1505" s="4">
        <v>102828</v>
      </c>
      <c r="AF1505" s="4">
        <v>102.83</v>
      </c>
      <c r="AG1505" s="4">
        <v>700000</v>
      </c>
      <c r="AJ1505" s="7"/>
      <c r="AK1505" s="7"/>
      <c r="AL1505" s="7"/>
    </row>
    <row r="1506" spans="1:38" ht="22" customHeight="1" x14ac:dyDescent="0.3">
      <c r="A1506" s="5">
        <v>43201</v>
      </c>
      <c r="B1506" s="6" t="s">
        <v>31</v>
      </c>
      <c r="C1506" s="6" t="s">
        <v>32</v>
      </c>
      <c r="D1506" s="7" t="s">
        <v>49</v>
      </c>
      <c r="E1506" s="7" t="s">
        <v>49</v>
      </c>
      <c r="F1506" s="6" t="s">
        <v>33</v>
      </c>
      <c r="G1506" s="7" t="s">
        <v>49</v>
      </c>
      <c r="H1506" s="7" t="s">
        <v>49</v>
      </c>
      <c r="I1506" s="6" t="s">
        <v>34</v>
      </c>
      <c r="J1506" s="6" t="s">
        <v>65</v>
      </c>
      <c r="K1506" s="7" t="s">
        <v>49</v>
      </c>
      <c r="L1506" s="7" t="s">
        <v>49</v>
      </c>
      <c r="M1506" s="6" t="s">
        <v>33</v>
      </c>
      <c r="N1506" s="7" t="s">
        <v>49</v>
      </c>
      <c r="O1506" s="7" t="s">
        <v>49</v>
      </c>
      <c r="P1506" s="6" t="s">
        <v>66</v>
      </c>
      <c r="Q1506" s="6" t="s">
        <v>39</v>
      </c>
      <c r="R1506" s="6" t="s">
        <v>67</v>
      </c>
      <c r="S1506" s="6" t="s">
        <v>68</v>
      </c>
      <c r="T1506" s="6" t="s">
        <v>69</v>
      </c>
      <c r="U1506" s="6" t="s">
        <v>70</v>
      </c>
      <c r="V1506" s="6" t="s">
        <v>43</v>
      </c>
      <c r="W1506" s="6" t="s">
        <v>44</v>
      </c>
      <c r="X1506" s="6" t="s">
        <v>45</v>
      </c>
      <c r="Y1506" s="6" t="s">
        <v>46</v>
      </c>
      <c r="Z1506" s="6" t="s">
        <v>71</v>
      </c>
      <c r="AA1506" s="6" t="s">
        <v>1652</v>
      </c>
      <c r="AB1506" s="12" t="str">
        <f t="shared" si="314"/>
        <v>Diuron</v>
      </c>
      <c r="AC1506" s="7"/>
      <c r="AD1506" s="7"/>
      <c r="AE1506" s="7">
        <v>95360</v>
      </c>
      <c r="AF1506" s="7">
        <v>95.36</v>
      </c>
      <c r="AG1506" s="7">
        <v>649000</v>
      </c>
      <c r="AJ1506" s="10"/>
      <c r="AK1506" s="10"/>
      <c r="AL1506" s="10"/>
    </row>
    <row r="1507" spans="1:38" ht="22" customHeight="1" x14ac:dyDescent="0.3">
      <c r="A1507" s="2">
        <v>43201</v>
      </c>
      <c r="B1507" s="3" t="s">
        <v>31</v>
      </c>
      <c r="C1507" s="3" t="s">
        <v>32</v>
      </c>
      <c r="D1507" s="4" t="s">
        <v>49</v>
      </c>
      <c r="E1507" s="4" t="s">
        <v>49</v>
      </c>
      <c r="F1507" s="3" t="s">
        <v>33</v>
      </c>
      <c r="G1507" s="4" t="s">
        <v>49</v>
      </c>
      <c r="H1507" s="4" t="s">
        <v>49</v>
      </c>
      <c r="I1507" s="3" t="s">
        <v>34</v>
      </c>
      <c r="J1507" s="3" t="s">
        <v>77</v>
      </c>
      <c r="K1507" s="3" t="s">
        <v>78</v>
      </c>
      <c r="L1507" s="3" t="s">
        <v>68</v>
      </c>
      <c r="M1507" s="3" t="s">
        <v>33</v>
      </c>
      <c r="N1507" s="4" t="s">
        <v>49</v>
      </c>
      <c r="O1507" s="4" t="s">
        <v>49</v>
      </c>
      <c r="P1507" s="3" t="s">
        <v>79</v>
      </c>
      <c r="Q1507" s="3" t="s">
        <v>39</v>
      </c>
      <c r="R1507" s="3" t="s">
        <v>67</v>
      </c>
      <c r="S1507" s="3" t="s">
        <v>68</v>
      </c>
      <c r="T1507" s="3" t="s">
        <v>69</v>
      </c>
      <c r="U1507" s="3" t="s">
        <v>70</v>
      </c>
      <c r="V1507" s="3" t="s">
        <v>43</v>
      </c>
      <c r="W1507" s="3" t="s">
        <v>44</v>
      </c>
      <c r="X1507" s="3" t="s">
        <v>45</v>
      </c>
      <c r="Y1507" s="3" t="s">
        <v>46</v>
      </c>
      <c r="Z1507" s="3" t="s">
        <v>82</v>
      </c>
      <c r="AA1507" s="3" t="s">
        <v>1653</v>
      </c>
      <c r="AB1507" s="18" t="s">
        <v>3193</v>
      </c>
      <c r="AC1507" s="10"/>
      <c r="AD1507" s="10"/>
      <c r="AE1507" s="4">
        <v>41220</v>
      </c>
      <c r="AF1507" s="4">
        <v>41.22</v>
      </c>
      <c r="AG1507" s="4">
        <v>1056000</v>
      </c>
      <c r="AJ1507" s="7"/>
      <c r="AK1507" s="7"/>
      <c r="AL1507" s="7"/>
    </row>
    <row r="1508" spans="1:38" ht="22" customHeight="1" x14ac:dyDescent="0.3">
      <c r="A1508" s="5">
        <v>43201</v>
      </c>
      <c r="B1508" s="6" t="s">
        <v>31</v>
      </c>
      <c r="C1508" s="6" t="s">
        <v>32</v>
      </c>
      <c r="D1508" s="7" t="s">
        <v>49</v>
      </c>
      <c r="E1508" s="7" t="s">
        <v>49</v>
      </c>
      <c r="F1508" s="6" t="s">
        <v>33</v>
      </c>
      <c r="G1508" s="7" t="s">
        <v>49</v>
      </c>
      <c r="H1508" s="7" t="s">
        <v>49</v>
      </c>
      <c r="I1508" s="6" t="s">
        <v>34</v>
      </c>
      <c r="J1508" s="6" t="s">
        <v>77</v>
      </c>
      <c r="K1508" s="6" t="s">
        <v>78</v>
      </c>
      <c r="L1508" s="6" t="s">
        <v>68</v>
      </c>
      <c r="M1508" s="6" t="s">
        <v>33</v>
      </c>
      <c r="N1508" s="7" t="s">
        <v>49</v>
      </c>
      <c r="O1508" s="7" t="s">
        <v>49</v>
      </c>
      <c r="P1508" s="6" t="s">
        <v>79</v>
      </c>
      <c r="Q1508" s="6" t="s">
        <v>39</v>
      </c>
      <c r="R1508" s="6" t="s">
        <v>135</v>
      </c>
      <c r="S1508" s="6" t="s">
        <v>136</v>
      </c>
      <c r="T1508" s="6" t="s">
        <v>137</v>
      </c>
      <c r="U1508" s="6" t="s">
        <v>42</v>
      </c>
      <c r="V1508" s="6" t="s">
        <v>43</v>
      </c>
      <c r="W1508" s="6" t="s">
        <v>44</v>
      </c>
      <c r="X1508" s="6" t="s">
        <v>45</v>
      </c>
      <c r="Y1508" s="6" t="s">
        <v>46</v>
      </c>
      <c r="Z1508" s="6" t="s">
        <v>440</v>
      </c>
      <c r="AA1508" s="11" t="s">
        <v>1654</v>
      </c>
      <c r="AB1508" s="12" t="s">
        <v>3147</v>
      </c>
      <c r="AC1508" s="7"/>
      <c r="AD1508" s="7"/>
      <c r="AE1508" s="7">
        <v>11137</v>
      </c>
      <c r="AF1508" s="7">
        <v>11.14</v>
      </c>
      <c r="AG1508" s="7">
        <v>7315000</v>
      </c>
      <c r="AJ1508" s="10"/>
      <c r="AK1508" s="10"/>
      <c r="AL1508" s="10"/>
    </row>
    <row r="1509" spans="1:38" ht="22" customHeight="1" x14ac:dyDescent="0.3">
      <c r="A1509" s="2">
        <v>43201</v>
      </c>
      <c r="B1509" s="3" t="s">
        <v>31</v>
      </c>
      <c r="C1509" s="3" t="s">
        <v>32</v>
      </c>
      <c r="D1509" s="4" t="s">
        <v>49</v>
      </c>
      <c r="E1509" s="4" t="s">
        <v>49</v>
      </c>
      <c r="F1509" s="3" t="s">
        <v>33</v>
      </c>
      <c r="G1509" s="4" t="s">
        <v>49</v>
      </c>
      <c r="H1509" s="4" t="s">
        <v>49</v>
      </c>
      <c r="I1509" s="3" t="s">
        <v>34</v>
      </c>
      <c r="J1509" s="3" t="s">
        <v>65</v>
      </c>
      <c r="K1509" s="4" t="s">
        <v>49</v>
      </c>
      <c r="L1509" s="4" t="s">
        <v>49</v>
      </c>
      <c r="M1509" s="3" t="s">
        <v>33</v>
      </c>
      <c r="N1509" s="4" t="s">
        <v>49</v>
      </c>
      <c r="O1509" s="4" t="s">
        <v>49</v>
      </c>
      <c r="P1509" s="3" t="s">
        <v>66</v>
      </c>
      <c r="Q1509" s="3" t="s">
        <v>39</v>
      </c>
      <c r="R1509" s="3" t="s">
        <v>67</v>
      </c>
      <c r="S1509" s="3" t="s">
        <v>68</v>
      </c>
      <c r="T1509" s="3" t="s">
        <v>69</v>
      </c>
      <c r="U1509" s="3" t="s">
        <v>70</v>
      </c>
      <c r="V1509" s="3" t="s">
        <v>43</v>
      </c>
      <c r="W1509" s="3" t="s">
        <v>44</v>
      </c>
      <c r="X1509" s="3" t="s">
        <v>45</v>
      </c>
      <c r="Y1509" s="3" t="s">
        <v>46</v>
      </c>
      <c r="Z1509" s="3" t="s">
        <v>71</v>
      </c>
      <c r="AA1509" s="3" t="s">
        <v>1655</v>
      </c>
      <c r="AB1509" s="12" t="str">
        <f t="shared" si="314"/>
        <v>Diuron</v>
      </c>
      <c r="AC1509" s="10"/>
      <c r="AD1509" s="10"/>
      <c r="AE1509" s="4">
        <v>47680</v>
      </c>
      <c r="AF1509" s="4">
        <v>47.68</v>
      </c>
      <c r="AG1509" s="4">
        <v>325000</v>
      </c>
      <c r="AJ1509" s="7"/>
      <c r="AK1509" s="7"/>
      <c r="AL1509" s="7"/>
    </row>
    <row r="1510" spans="1:38" ht="22" customHeight="1" x14ac:dyDescent="0.3">
      <c r="A1510" s="5">
        <v>43201</v>
      </c>
      <c r="B1510" s="6" t="s">
        <v>144</v>
      </c>
      <c r="C1510" s="6" t="s">
        <v>84</v>
      </c>
      <c r="D1510" s="6" t="s">
        <v>85</v>
      </c>
      <c r="E1510" s="6" t="s">
        <v>44</v>
      </c>
      <c r="F1510" s="6" t="s">
        <v>33</v>
      </c>
      <c r="G1510" s="7" t="s">
        <v>49</v>
      </c>
      <c r="H1510" s="7" t="s">
        <v>49</v>
      </c>
      <c r="I1510" s="6" t="s">
        <v>86</v>
      </c>
      <c r="J1510" s="6" t="s">
        <v>77</v>
      </c>
      <c r="K1510" s="6" t="s">
        <v>78</v>
      </c>
      <c r="L1510" s="6" t="s">
        <v>68</v>
      </c>
      <c r="M1510" s="6" t="s">
        <v>33</v>
      </c>
      <c r="N1510" s="7" t="s">
        <v>49</v>
      </c>
      <c r="O1510" s="7" t="s">
        <v>49</v>
      </c>
      <c r="P1510" s="6" t="s">
        <v>79</v>
      </c>
      <c r="Q1510" s="6" t="s">
        <v>39</v>
      </c>
      <c r="R1510" s="6" t="s">
        <v>67</v>
      </c>
      <c r="S1510" s="6" t="s">
        <v>68</v>
      </c>
      <c r="T1510" s="6" t="s">
        <v>69</v>
      </c>
      <c r="U1510" s="6" t="s">
        <v>70</v>
      </c>
      <c r="V1510" s="6" t="s">
        <v>43</v>
      </c>
      <c r="W1510" s="6" t="s">
        <v>44</v>
      </c>
      <c r="X1510" s="6" t="s">
        <v>45</v>
      </c>
      <c r="Y1510" s="6" t="s">
        <v>46</v>
      </c>
      <c r="Z1510" s="6" t="s">
        <v>145</v>
      </c>
      <c r="AA1510" s="11" t="s">
        <v>1656</v>
      </c>
      <c r="AB1510" s="12" t="s">
        <v>3140</v>
      </c>
      <c r="AC1510" s="7"/>
      <c r="AD1510" s="7"/>
      <c r="AE1510" s="7">
        <v>11088</v>
      </c>
      <c r="AF1510" s="7">
        <v>11.09</v>
      </c>
      <c r="AG1510" s="7">
        <v>8842000</v>
      </c>
      <c r="AJ1510" s="10"/>
      <c r="AK1510" s="10"/>
      <c r="AL1510" s="10"/>
    </row>
    <row r="1511" spans="1:38" ht="22" customHeight="1" x14ac:dyDescent="0.3">
      <c r="A1511" s="2">
        <v>43201</v>
      </c>
      <c r="B1511" s="3" t="s">
        <v>31</v>
      </c>
      <c r="C1511" s="3" t="s">
        <v>32</v>
      </c>
      <c r="D1511" s="4" t="s">
        <v>49</v>
      </c>
      <c r="E1511" s="4" t="s">
        <v>49</v>
      </c>
      <c r="F1511" s="3" t="s">
        <v>33</v>
      </c>
      <c r="G1511" s="4" t="s">
        <v>49</v>
      </c>
      <c r="H1511" s="4" t="s">
        <v>49</v>
      </c>
      <c r="I1511" s="3" t="s">
        <v>34</v>
      </c>
      <c r="J1511" s="3" t="s">
        <v>65</v>
      </c>
      <c r="K1511" s="4" t="s">
        <v>49</v>
      </c>
      <c r="L1511" s="4" t="s">
        <v>49</v>
      </c>
      <c r="M1511" s="3" t="s">
        <v>33</v>
      </c>
      <c r="N1511" s="4" t="s">
        <v>49</v>
      </c>
      <c r="O1511" s="4" t="s">
        <v>49</v>
      </c>
      <c r="P1511" s="3" t="s">
        <v>66</v>
      </c>
      <c r="Q1511" s="3" t="s">
        <v>39</v>
      </c>
      <c r="R1511" s="3" t="s">
        <v>67</v>
      </c>
      <c r="S1511" s="3" t="s">
        <v>68</v>
      </c>
      <c r="T1511" s="3" t="s">
        <v>69</v>
      </c>
      <c r="U1511" s="3" t="s">
        <v>70</v>
      </c>
      <c r="V1511" s="3" t="s">
        <v>43</v>
      </c>
      <c r="W1511" s="3" t="s">
        <v>44</v>
      </c>
      <c r="X1511" s="3" t="s">
        <v>45</v>
      </c>
      <c r="Y1511" s="3" t="s">
        <v>46</v>
      </c>
      <c r="Z1511" s="3" t="s">
        <v>73</v>
      </c>
      <c r="AA1511" s="3" t="s">
        <v>1657</v>
      </c>
      <c r="AB1511" s="12" t="s">
        <v>3158</v>
      </c>
      <c r="AC1511" s="10"/>
      <c r="AD1511" s="10"/>
      <c r="AE1511" s="4">
        <v>20790</v>
      </c>
      <c r="AF1511" s="4">
        <v>20.79</v>
      </c>
      <c r="AG1511" s="4">
        <v>142000</v>
      </c>
      <c r="AJ1511" s="7"/>
      <c r="AK1511" s="7"/>
      <c r="AL1511" s="7"/>
    </row>
    <row r="1512" spans="1:38" ht="22" customHeight="1" x14ac:dyDescent="0.3">
      <c r="A1512" s="5">
        <v>43198</v>
      </c>
      <c r="B1512" s="6" t="s">
        <v>50</v>
      </c>
      <c r="C1512" s="6" t="s">
        <v>32</v>
      </c>
      <c r="D1512" s="7" t="s">
        <v>49</v>
      </c>
      <c r="E1512" s="7" t="s">
        <v>49</v>
      </c>
      <c r="F1512" s="6" t="s">
        <v>33</v>
      </c>
      <c r="G1512" s="7" t="s">
        <v>49</v>
      </c>
      <c r="H1512" s="7" t="s">
        <v>49</v>
      </c>
      <c r="I1512" s="6" t="s">
        <v>34</v>
      </c>
      <c r="J1512" s="6" t="s">
        <v>191</v>
      </c>
      <c r="K1512" s="7" t="s">
        <v>49</v>
      </c>
      <c r="L1512" s="7" t="s">
        <v>49</v>
      </c>
      <c r="M1512" s="7" t="s">
        <v>49</v>
      </c>
      <c r="N1512" s="7" t="s">
        <v>49</v>
      </c>
      <c r="O1512" s="7" t="s">
        <v>49</v>
      </c>
      <c r="P1512" s="6" t="s">
        <v>854</v>
      </c>
      <c r="Q1512" s="6" t="s">
        <v>39</v>
      </c>
      <c r="R1512" s="6" t="s">
        <v>186</v>
      </c>
      <c r="S1512" s="6" t="s">
        <v>187</v>
      </c>
      <c r="T1512" s="6" t="s">
        <v>188</v>
      </c>
      <c r="U1512" s="6" t="s">
        <v>42</v>
      </c>
      <c r="V1512" s="6" t="s">
        <v>43</v>
      </c>
      <c r="W1512" s="6" t="s">
        <v>44</v>
      </c>
      <c r="X1512" s="6" t="s">
        <v>45</v>
      </c>
      <c r="Y1512" s="6" t="s">
        <v>46</v>
      </c>
      <c r="Z1512" s="6" t="s">
        <v>193</v>
      </c>
      <c r="AA1512" s="6" t="s">
        <v>1658</v>
      </c>
      <c r="AB1512" s="12" t="str">
        <f t="shared" si="314"/>
        <v>2,4-Dichlorophenoxyacetic acid</v>
      </c>
      <c r="AC1512" s="7"/>
      <c r="AD1512" s="7"/>
      <c r="AE1512" s="7">
        <v>24740</v>
      </c>
      <c r="AF1512" s="7">
        <v>24.74</v>
      </c>
      <c r="AG1512" s="6" t="s">
        <v>49</v>
      </c>
      <c r="AJ1512" s="7"/>
      <c r="AK1512" s="7"/>
      <c r="AL1512" s="7"/>
    </row>
    <row r="1513" spans="1:38" ht="22" customHeight="1" x14ac:dyDescent="0.3">
      <c r="A1513" s="2">
        <v>43198</v>
      </c>
      <c r="B1513" s="3" t="s">
        <v>50</v>
      </c>
      <c r="C1513" s="3" t="s">
        <v>32</v>
      </c>
      <c r="D1513" s="4" t="s">
        <v>49</v>
      </c>
      <c r="E1513" s="4" t="s">
        <v>49</v>
      </c>
      <c r="F1513" s="3" t="s">
        <v>33</v>
      </c>
      <c r="G1513" s="4" t="s">
        <v>49</v>
      </c>
      <c r="H1513" s="4" t="s">
        <v>49</v>
      </c>
      <c r="I1513" s="3" t="s">
        <v>34</v>
      </c>
      <c r="J1513" s="3" t="s">
        <v>614</v>
      </c>
      <c r="K1513" s="4" t="s">
        <v>49</v>
      </c>
      <c r="L1513" s="3" t="s">
        <v>61</v>
      </c>
      <c r="M1513" s="4" t="s">
        <v>49</v>
      </c>
      <c r="N1513" s="4" t="s">
        <v>49</v>
      </c>
      <c r="O1513" s="4" t="s">
        <v>49</v>
      </c>
      <c r="P1513" s="3" t="s">
        <v>615</v>
      </c>
      <c r="Q1513" s="3" t="s">
        <v>185</v>
      </c>
      <c r="R1513" s="3" t="s">
        <v>151</v>
      </c>
      <c r="S1513" s="3" t="s">
        <v>149</v>
      </c>
      <c r="T1513" s="3" t="s">
        <v>152</v>
      </c>
      <c r="U1513" s="3" t="s">
        <v>42</v>
      </c>
      <c r="V1513" s="3" t="s">
        <v>43</v>
      </c>
      <c r="W1513" s="3" t="s">
        <v>44</v>
      </c>
      <c r="X1513" s="3" t="s">
        <v>45</v>
      </c>
      <c r="Y1513" s="3" t="s">
        <v>46</v>
      </c>
      <c r="Z1513" s="3" t="s">
        <v>726</v>
      </c>
      <c r="AA1513" s="3" t="s">
        <v>1659</v>
      </c>
      <c r="AB1513" s="12" t="str">
        <f t="shared" si="314"/>
        <v>Aromatic Solvent Mixture</v>
      </c>
      <c r="AC1513" s="10"/>
      <c r="AD1513" s="10"/>
      <c r="AE1513" s="4">
        <v>60840</v>
      </c>
      <c r="AF1513" s="4">
        <v>60.84</v>
      </c>
      <c r="AG1513" s="3" t="s">
        <v>49</v>
      </c>
      <c r="AJ1513" s="10"/>
      <c r="AK1513" s="10"/>
      <c r="AL1513" s="10"/>
    </row>
    <row r="1514" spans="1:38" ht="22" customHeight="1" x14ac:dyDescent="0.3">
      <c r="A1514" s="5">
        <v>43198</v>
      </c>
      <c r="B1514" s="6" t="s">
        <v>31</v>
      </c>
      <c r="C1514" s="6" t="s">
        <v>32</v>
      </c>
      <c r="D1514" s="7" t="s">
        <v>49</v>
      </c>
      <c r="E1514" s="7" t="s">
        <v>49</v>
      </c>
      <c r="F1514" s="6" t="s">
        <v>33</v>
      </c>
      <c r="G1514" s="7" t="s">
        <v>49</v>
      </c>
      <c r="H1514" s="7" t="s">
        <v>49</v>
      </c>
      <c r="I1514" s="6" t="s">
        <v>34</v>
      </c>
      <c r="J1514" s="6" t="s">
        <v>77</v>
      </c>
      <c r="K1514" s="6" t="s">
        <v>78</v>
      </c>
      <c r="L1514" s="6" t="s">
        <v>68</v>
      </c>
      <c r="M1514" s="6" t="s">
        <v>33</v>
      </c>
      <c r="N1514" s="7" t="s">
        <v>49</v>
      </c>
      <c r="O1514" s="7" t="s">
        <v>49</v>
      </c>
      <c r="P1514" s="6" t="s">
        <v>79</v>
      </c>
      <c r="Q1514" s="6" t="s">
        <v>39</v>
      </c>
      <c r="R1514" s="6" t="s">
        <v>227</v>
      </c>
      <c r="S1514" s="6" t="s">
        <v>68</v>
      </c>
      <c r="T1514" s="6" t="s">
        <v>228</v>
      </c>
      <c r="U1514" s="6" t="s">
        <v>70</v>
      </c>
      <c r="V1514" s="6" t="s">
        <v>43</v>
      </c>
      <c r="W1514" s="6" t="s">
        <v>44</v>
      </c>
      <c r="X1514" s="6" t="s">
        <v>45</v>
      </c>
      <c r="Y1514" s="6" t="s">
        <v>46</v>
      </c>
      <c r="Z1514" s="6" t="s">
        <v>643</v>
      </c>
      <c r="AA1514" s="6" t="s">
        <v>1660</v>
      </c>
      <c r="AB1514" s="12" t="str">
        <f t="shared" si="314"/>
        <v>Chlorpyrifos</v>
      </c>
      <c r="AC1514" s="7"/>
      <c r="AD1514" s="7"/>
      <c r="AE1514" s="7">
        <v>18520</v>
      </c>
      <c r="AF1514" s="7">
        <v>18.52</v>
      </c>
      <c r="AG1514" s="7">
        <v>474000</v>
      </c>
      <c r="AJ1514" s="7"/>
      <c r="AK1514" s="7"/>
      <c r="AL1514" s="7"/>
    </row>
    <row r="1515" spans="1:38" ht="22" customHeight="1" x14ac:dyDescent="0.3">
      <c r="A1515" s="2">
        <v>43197</v>
      </c>
      <c r="B1515" s="3" t="s">
        <v>50</v>
      </c>
      <c r="C1515" s="3" t="s">
        <v>84</v>
      </c>
      <c r="D1515" s="3" t="s">
        <v>85</v>
      </c>
      <c r="E1515" s="3" t="s">
        <v>44</v>
      </c>
      <c r="F1515" s="3" t="s">
        <v>33</v>
      </c>
      <c r="G1515" s="4" t="s">
        <v>49</v>
      </c>
      <c r="H1515" s="4" t="s">
        <v>49</v>
      </c>
      <c r="I1515" s="3" t="s">
        <v>86</v>
      </c>
      <c r="J1515" s="3" t="s">
        <v>1661</v>
      </c>
      <c r="K1515" s="4" t="s">
        <v>49</v>
      </c>
      <c r="L1515" s="4" t="s">
        <v>49</v>
      </c>
      <c r="M1515" s="4" t="s">
        <v>49</v>
      </c>
      <c r="N1515" s="4" t="s">
        <v>49</v>
      </c>
      <c r="O1515" s="4" t="s">
        <v>49</v>
      </c>
      <c r="P1515" s="3" t="s">
        <v>1662</v>
      </c>
      <c r="Q1515" s="3" t="s">
        <v>309</v>
      </c>
      <c r="R1515" s="3" t="s">
        <v>186</v>
      </c>
      <c r="S1515" s="3" t="s">
        <v>187</v>
      </c>
      <c r="T1515" s="3" t="s">
        <v>188</v>
      </c>
      <c r="U1515" s="3" t="s">
        <v>42</v>
      </c>
      <c r="V1515" s="3" t="s">
        <v>90</v>
      </c>
      <c r="W1515" s="3" t="s">
        <v>44</v>
      </c>
      <c r="X1515" s="3" t="s">
        <v>91</v>
      </c>
      <c r="Y1515" s="3" t="s">
        <v>46</v>
      </c>
      <c r="Z1515" s="3" t="s">
        <v>138</v>
      </c>
      <c r="AA1515" s="3" t="s">
        <v>1663</v>
      </c>
      <c r="AB1515" s="12" t="str">
        <f>IF(ISNUMBER(SEARCH("DMS",AA1515)),"Dimethyl Sulfate",IF(ISNUMBER(SEARCH("2,4-XILIDIN",AA1515)),"2,4-Xylidine",IF(ISNUMBER(SEARCH("GALIGAN",AA1515)),"Oxyfluorfen",IF(ISNUMBER(SEARCH("DIMETHYLAMINE",AA1515)),"Dimethylamine",IF(ISNUMBER(SEARCH("ORTHOFORMATE",AA1515)),"Trimethyl orthoformate",IF(ISNUMBER(SEARCH("NOVALURON",AA1515)),"Novaluron",IF(ISNUMBER(SEARCH("DIMETHYL SULPHATE",AA1515)),"Dimethyl Sulphate",IF(ISNUMBER(SEARCH("ALTAPYNE",AA1515)),"Acid Based Co-Emulsifier",IF(ISNUMBER(SEARCH("METHANESULFONYL",AA1515)),"Methanesulfonyl chloride",IF(ISNUMBER(SEARCH("METHYL FORMATE",AA1515)),"Methanoate",IF(ISNUMBER(SEARCH("FLUEN",AA1515)),"Fluensulfone","FIX IT")))))))))))</f>
        <v>Methanoate</v>
      </c>
      <c r="AC1515" s="10"/>
      <c r="AD1515" s="10"/>
      <c r="AE1515" s="4">
        <v>21580</v>
      </c>
      <c r="AF1515" s="4">
        <v>21.58</v>
      </c>
      <c r="AG1515" s="4">
        <v>50000</v>
      </c>
      <c r="AJ1515" s="10"/>
      <c r="AK1515" s="10"/>
      <c r="AL1515" s="10"/>
    </row>
    <row r="1516" spans="1:38" ht="22" customHeight="1" x14ac:dyDescent="0.3">
      <c r="A1516" s="5">
        <v>43193</v>
      </c>
      <c r="B1516" s="6" t="s">
        <v>31</v>
      </c>
      <c r="C1516" s="6" t="s">
        <v>32</v>
      </c>
      <c r="D1516" s="7" t="s">
        <v>49</v>
      </c>
      <c r="E1516" s="7" t="s">
        <v>49</v>
      </c>
      <c r="F1516" s="6" t="s">
        <v>33</v>
      </c>
      <c r="G1516" s="7" t="s">
        <v>49</v>
      </c>
      <c r="H1516" s="7" t="s">
        <v>49</v>
      </c>
      <c r="I1516" s="6" t="s">
        <v>34</v>
      </c>
      <c r="J1516" s="6" t="s">
        <v>35</v>
      </c>
      <c r="K1516" s="6" t="s">
        <v>36</v>
      </c>
      <c r="L1516" s="6" t="s">
        <v>37</v>
      </c>
      <c r="M1516" s="6" t="s">
        <v>33</v>
      </c>
      <c r="N1516" s="7" t="s">
        <v>49</v>
      </c>
      <c r="O1516" s="7" t="s">
        <v>49</v>
      </c>
      <c r="P1516" s="6" t="s">
        <v>38</v>
      </c>
      <c r="Q1516" s="6" t="s">
        <v>39</v>
      </c>
      <c r="R1516" s="6" t="s">
        <v>40</v>
      </c>
      <c r="S1516" s="6" t="s">
        <v>37</v>
      </c>
      <c r="T1516" s="6" t="s">
        <v>41</v>
      </c>
      <c r="U1516" s="6" t="s">
        <v>42</v>
      </c>
      <c r="V1516" s="6" t="s">
        <v>43</v>
      </c>
      <c r="W1516" s="6" t="s">
        <v>44</v>
      </c>
      <c r="X1516" s="6" t="s">
        <v>45</v>
      </c>
      <c r="Y1516" s="6" t="s">
        <v>46</v>
      </c>
      <c r="Z1516" s="6" t="s">
        <v>1352</v>
      </c>
      <c r="AA1516" s="6" t="s">
        <v>1415</v>
      </c>
      <c r="AB1516" s="12" t="str">
        <f t="shared" si="314"/>
        <v>2,4-Dichlorophenoxyacetic acid</v>
      </c>
      <c r="AC1516" s="7"/>
      <c r="AD1516" s="7"/>
      <c r="AE1516" s="7">
        <v>370660</v>
      </c>
      <c r="AF1516" s="7">
        <v>370.66</v>
      </c>
      <c r="AG1516" s="7">
        <v>1011000</v>
      </c>
      <c r="AJ1516" s="7"/>
      <c r="AK1516" s="7"/>
      <c r="AL1516" s="7"/>
    </row>
    <row r="1517" spans="1:38" ht="22" customHeight="1" x14ac:dyDescent="0.3">
      <c r="A1517" s="2">
        <v>43191</v>
      </c>
      <c r="B1517" s="3" t="s">
        <v>31</v>
      </c>
      <c r="C1517" s="3" t="s">
        <v>32</v>
      </c>
      <c r="D1517" s="4" t="s">
        <v>49</v>
      </c>
      <c r="E1517" s="4" t="s">
        <v>49</v>
      </c>
      <c r="F1517" s="3" t="s">
        <v>33</v>
      </c>
      <c r="G1517" s="4" t="s">
        <v>49</v>
      </c>
      <c r="H1517" s="4" t="s">
        <v>49</v>
      </c>
      <c r="I1517" s="3" t="s">
        <v>34</v>
      </c>
      <c r="J1517" s="3" t="s">
        <v>65</v>
      </c>
      <c r="K1517" s="4" t="s">
        <v>49</v>
      </c>
      <c r="L1517" s="4" t="s">
        <v>49</v>
      </c>
      <c r="M1517" s="3" t="s">
        <v>33</v>
      </c>
      <c r="N1517" s="4" t="s">
        <v>49</v>
      </c>
      <c r="O1517" s="4" t="s">
        <v>49</v>
      </c>
      <c r="P1517" s="3" t="s">
        <v>66</v>
      </c>
      <c r="Q1517" s="3" t="s">
        <v>39</v>
      </c>
      <c r="R1517" s="3" t="s">
        <v>67</v>
      </c>
      <c r="S1517" s="3" t="s">
        <v>68</v>
      </c>
      <c r="T1517" s="3" t="s">
        <v>69</v>
      </c>
      <c r="U1517" s="3" t="s">
        <v>70</v>
      </c>
      <c r="V1517" s="3" t="s">
        <v>43</v>
      </c>
      <c r="W1517" s="3" t="s">
        <v>44</v>
      </c>
      <c r="X1517" s="3" t="s">
        <v>45</v>
      </c>
      <c r="Y1517" s="3" t="s">
        <v>46</v>
      </c>
      <c r="Z1517" s="3" t="s">
        <v>73</v>
      </c>
      <c r="AA1517" s="3" t="s">
        <v>907</v>
      </c>
      <c r="AB1517" s="12" t="str">
        <f t="shared" si="314"/>
        <v>Clethodim</v>
      </c>
      <c r="AC1517" s="10"/>
      <c r="AD1517" s="10"/>
      <c r="AE1517" s="4">
        <v>119966</v>
      </c>
      <c r="AF1517" s="4">
        <v>119.97</v>
      </c>
      <c r="AG1517" s="4">
        <v>817000</v>
      </c>
      <c r="AJ1517" s="10"/>
      <c r="AK1517" s="10"/>
      <c r="AL1517" s="10"/>
    </row>
    <row r="1518" spans="1:38" ht="22" customHeight="1" x14ac:dyDescent="0.3">
      <c r="A1518" s="5">
        <v>43191</v>
      </c>
      <c r="B1518" s="6" t="s">
        <v>50</v>
      </c>
      <c r="C1518" s="6" t="s">
        <v>32</v>
      </c>
      <c r="D1518" s="7" t="s">
        <v>49</v>
      </c>
      <c r="E1518" s="7" t="s">
        <v>49</v>
      </c>
      <c r="F1518" s="6" t="s">
        <v>33</v>
      </c>
      <c r="G1518" s="7" t="s">
        <v>49</v>
      </c>
      <c r="H1518" s="7" t="s">
        <v>49</v>
      </c>
      <c r="I1518" s="6" t="s">
        <v>34</v>
      </c>
      <c r="J1518" s="6" t="s">
        <v>191</v>
      </c>
      <c r="K1518" s="7" t="s">
        <v>49</v>
      </c>
      <c r="L1518" s="7" t="s">
        <v>49</v>
      </c>
      <c r="M1518" s="7" t="s">
        <v>49</v>
      </c>
      <c r="N1518" s="7" t="s">
        <v>49</v>
      </c>
      <c r="O1518" s="7" t="s">
        <v>49</v>
      </c>
      <c r="P1518" s="6" t="s">
        <v>854</v>
      </c>
      <c r="Q1518" s="6" t="s">
        <v>39</v>
      </c>
      <c r="R1518" s="6" t="s">
        <v>186</v>
      </c>
      <c r="S1518" s="6" t="s">
        <v>187</v>
      </c>
      <c r="T1518" s="6" t="s">
        <v>188</v>
      </c>
      <c r="U1518" s="6" t="s">
        <v>42</v>
      </c>
      <c r="V1518" s="6" t="s">
        <v>43</v>
      </c>
      <c r="W1518" s="6" t="s">
        <v>44</v>
      </c>
      <c r="X1518" s="6" t="s">
        <v>45</v>
      </c>
      <c r="Y1518" s="6" t="s">
        <v>46</v>
      </c>
      <c r="Z1518" s="6" t="s">
        <v>193</v>
      </c>
      <c r="AA1518" s="6" t="s">
        <v>1664</v>
      </c>
      <c r="AB1518" s="12" t="str">
        <f t="shared" si="314"/>
        <v>2,4-Dichlorophenoxyacetic acid</v>
      </c>
      <c r="AC1518" s="7"/>
      <c r="AD1518" s="7"/>
      <c r="AE1518" s="7">
        <v>24120</v>
      </c>
      <c r="AF1518" s="7">
        <v>24.12</v>
      </c>
      <c r="AG1518" s="6" t="s">
        <v>49</v>
      </c>
      <c r="AJ1518" s="7"/>
      <c r="AK1518" s="7"/>
      <c r="AL1518" s="7"/>
    </row>
    <row r="1519" spans="1:38" ht="22" customHeight="1" x14ac:dyDescent="0.3">
      <c r="A1519" s="2">
        <v>43191</v>
      </c>
      <c r="B1519" s="3" t="s">
        <v>31</v>
      </c>
      <c r="C1519" s="3" t="s">
        <v>32</v>
      </c>
      <c r="D1519" s="4" t="s">
        <v>49</v>
      </c>
      <c r="E1519" s="4" t="s">
        <v>49</v>
      </c>
      <c r="F1519" s="3" t="s">
        <v>33</v>
      </c>
      <c r="G1519" s="4" t="s">
        <v>49</v>
      </c>
      <c r="H1519" s="4" t="s">
        <v>49</v>
      </c>
      <c r="I1519" s="3" t="s">
        <v>34</v>
      </c>
      <c r="J1519" s="3" t="s">
        <v>65</v>
      </c>
      <c r="K1519" s="4" t="s">
        <v>49</v>
      </c>
      <c r="L1519" s="4" t="s">
        <v>49</v>
      </c>
      <c r="M1519" s="3" t="s">
        <v>33</v>
      </c>
      <c r="N1519" s="4" t="s">
        <v>49</v>
      </c>
      <c r="O1519" s="4" t="s">
        <v>49</v>
      </c>
      <c r="P1519" s="3" t="s">
        <v>66</v>
      </c>
      <c r="Q1519" s="3" t="s">
        <v>39</v>
      </c>
      <c r="R1519" s="3" t="s">
        <v>67</v>
      </c>
      <c r="S1519" s="3" t="s">
        <v>68</v>
      </c>
      <c r="T1519" s="3" t="s">
        <v>69</v>
      </c>
      <c r="U1519" s="3" t="s">
        <v>70</v>
      </c>
      <c r="V1519" s="3" t="s">
        <v>43</v>
      </c>
      <c r="W1519" s="3" t="s">
        <v>44</v>
      </c>
      <c r="X1519" s="3" t="s">
        <v>45</v>
      </c>
      <c r="Y1519" s="3" t="s">
        <v>46</v>
      </c>
      <c r="Z1519" s="3" t="s">
        <v>73</v>
      </c>
      <c r="AA1519" s="3" t="s">
        <v>1665</v>
      </c>
      <c r="AB1519" s="12" t="str">
        <f t="shared" si="314"/>
        <v>Clethodim</v>
      </c>
      <c r="AC1519" s="10"/>
      <c r="AD1519" s="10"/>
      <c r="AE1519" s="4">
        <v>51414</v>
      </c>
      <c r="AF1519" s="4">
        <v>51.41</v>
      </c>
      <c r="AG1519" s="4">
        <v>350000</v>
      </c>
      <c r="AJ1519" s="10"/>
      <c r="AK1519" s="10"/>
      <c r="AL1519" s="10"/>
    </row>
    <row r="1520" spans="1:38" ht="22" customHeight="1" x14ac:dyDescent="0.3">
      <c r="A1520" s="5">
        <v>43191</v>
      </c>
      <c r="B1520" s="6" t="s">
        <v>50</v>
      </c>
      <c r="C1520" s="6" t="s">
        <v>32</v>
      </c>
      <c r="D1520" s="7" t="s">
        <v>49</v>
      </c>
      <c r="E1520" s="7" t="s">
        <v>49</v>
      </c>
      <c r="F1520" s="6" t="s">
        <v>33</v>
      </c>
      <c r="G1520" s="7" t="s">
        <v>49</v>
      </c>
      <c r="H1520" s="7" t="s">
        <v>49</v>
      </c>
      <c r="I1520" s="6" t="s">
        <v>34</v>
      </c>
      <c r="J1520" s="6" t="s">
        <v>1609</v>
      </c>
      <c r="K1520" s="7" t="s">
        <v>49</v>
      </c>
      <c r="L1520" s="6" t="s">
        <v>187</v>
      </c>
      <c r="M1520" s="7" t="s">
        <v>49</v>
      </c>
      <c r="N1520" s="7" t="s">
        <v>49</v>
      </c>
      <c r="O1520" s="7" t="s">
        <v>49</v>
      </c>
      <c r="P1520" s="6" t="s">
        <v>1610</v>
      </c>
      <c r="Q1520" s="6" t="s">
        <v>39</v>
      </c>
      <c r="R1520" s="6" t="s">
        <v>195</v>
      </c>
      <c r="S1520" s="6" t="s">
        <v>113</v>
      </c>
      <c r="T1520" s="6" t="s">
        <v>196</v>
      </c>
      <c r="U1520" s="6" t="s">
        <v>117</v>
      </c>
      <c r="V1520" s="6" t="s">
        <v>43</v>
      </c>
      <c r="W1520" s="6" t="s">
        <v>44</v>
      </c>
      <c r="X1520" s="6" t="s">
        <v>45</v>
      </c>
      <c r="Y1520" s="6" t="s">
        <v>46</v>
      </c>
      <c r="Z1520" s="6" t="s">
        <v>1352</v>
      </c>
      <c r="AA1520" s="6" t="s">
        <v>1666</v>
      </c>
      <c r="AB1520" s="12" t="str">
        <f t="shared" si="314"/>
        <v>2,4-Dichlorophenoxyacetic acid</v>
      </c>
      <c r="AC1520" s="7"/>
      <c r="AD1520" s="7"/>
      <c r="AE1520" s="7">
        <v>37140</v>
      </c>
      <c r="AF1520" s="7">
        <v>37.14</v>
      </c>
      <c r="AG1520" s="7">
        <v>444000</v>
      </c>
      <c r="AJ1520" s="7"/>
      <c r="AK1520" s="7"/>
      <c r="AL1520" s="7"/>
    </row>
    <row r="1521" spans="1:38" ht="22" customHeight="1" x14ac:dyDescent="0.3">
      <c r="A1521" s="2">
        <v>43191</v>
      </c>
      <c r="B1521" s="3" t="s">
        <v>31</v>
      </c>
      <c r="C1521" s="3" t="s">
        <v>32</v>
      </c>
      <c r="D1521" s="4" t="s">
        <v>49</v>
      </c>
      <c r="E1521" s="4" t="s">
        <v>49</v>
      </c>
      <c r="F1521" s="3" t="s">
        <v>33</v>
      </c>
      <c r="G1521" s="4" t="s">
        <v>49</v>
      </c>
      <c r="H1521" s="4" t="s">
        <v>49</v>
      </c>
      <c r="I1521" s="3" t="s">
        <v>34</v>
      </c>
      <c r="J1521" s="3" t="s">
        <v>65</v>
      </c>
      <c r="K1521" s="4" t="s">
        <v>49</v>
      </c>
      <c r="L1521" s="4" t="s">
        <v>49</v>
      </c>
      <c r="M1521" s="3" t="s">
        <v>33</v>
      </c>
      <c r="N1521" s="4" t="s">
        <v>49</v>
      </c>
      <c r="O1521" s="4" t="s">
        <v>49</v>
      </c>
      <c r="P1521" s="3" t="s">
        <v>66</v>
      </c>
      <c r="Q1521" s="3" t="s">
        <v>39</v>
      </c>
      <c r="R1521" s="3" t="s">
        <v>67</v>
      </c>
      <c r="S1521" s="3" t="s">
        <v>68</v>
      </c>
      <c r="T1521" s="3" t="s">
        <v>69</v>
      </c>
      <c r="U1521" s="3" t="s">
        <v>70</v>
      </c>
      <c r="V1521" s="3" t="s">
        <v>43</v>
      </c>
      <c r="W1521" s="3" t="s">
        <v>44</v>
      </c>
      <c r="X1521" s="3" t="s">
        <v>45</v>
      </c>
      <c r="Y1521" s="3" t="s">
        <v>46</v>
      </c>
      <c r="Z1521" s="3" t="s">
        <v>73</v>
      </c>
      <c r="AA1521" s="3" t="s">
        <v>907</v>
      </c>
      <c r="AB1521" s="12" t="str">
        <f t="shared" si="314"/>
        <v>Clethodim</v>
      </c>
      <c r="AC1521" s="10"/>
      <c r="AD1521" s="10"/>
      <c r="AE1521" s="4">
        <v>119966</v>
      </c>
      <c r="AF1521" s="4">
        <v>119.97</v>
      </c>
      <c r="AG1521" s="4">
        <v>817000</v>
      </c>
      <c r="AJ1521" s="10"/>
      <c r="AK1521" s="10"/>
      <c r="AL1521" s="10"/>
    </row>
    <row r="1522" spans="1:38" ht="22" customHeight="1" x14ac:dyDescent="0.3">
      <c r="A1522" s="5">
        <v>43190</v>
      </c>
      <c r="B1522" s="6" t="s">
        <v>50</v>
      </c>
      <c r="C1522" s="6" t="s">
        <v>32</v>
      </c>
      <c r="D1522" s="7" t="s">
        <v>49</v>
      </c>
      <c r="E1522" s="7" t="s">
        <v>49</v>
      </c>
      <c r="F1522" s="6" t="s">
        <v>33</v>
      </c>
      <c r="G1522" s="7" t="s">
        <v>49</v>
      </c>
      <c r="H1522" s="7" t="s">
        <v>49</v>
      </c>
      <c r="I1522" s="6" t="s">
        <v>34</v>
      </c>
      <c r="J1522" s="6" t="s">
        <v>557</v>
      </c>
      <c r="K1522" s="6" t="s">
        <v>558</v>
      </c>
      <c r="L1522" s="6" t="s">
        <v>187</v>
      </c>
      <c r="M1522" s="6" t="s">
        <v>33</v>
      </c>
      <c r="N1522" s="7" t="s">
        <v>49</v>
      </c>
      <c r="O1522" s="7" t="s">
        <v>49</v>
      </c>
      <c r="P1522" s="6" t="s">
        <v>559</v>
      </c>
      <c r="Q1522" s="6" t="s">
        <v>39</v>
      </c>
      <c r="R1522" s="6" t="s">
        <v>186</v>
      </c>
      <c r="S1522" s="6" t="s">
        <v>187</v>
      </c>
      <c r="T1522" s="6" t="s">
        <v>188</v>
      </c>
      <c r="U1522" s="6" t="s">
        <v>42</v>
      </c>
      <c r="V1522" s="6" t="s">
        <v>90</v>
      </c>
      <c r="W1522" s="6" t="s">
        <v>44</v>
      </c>
      <c r="X1522" s="6" t="s">
        <v>91</v>
      </c>
      <c r="Y1522" s="6" t="s">
        <v>46</v>
      </c>
      <c r="Z1522" s="6" t="s">
        <v>251</v>
      </c>
      <c r="AA1522" s="6" t="s">
        <v>1667</v>
      </c>
      <c r="AB1522" s="12" t="str">
        <f t="shared" ref="AB1522" si="320">IF(ISNUMBER(SEARCH("2,4 D",AA1520)),"2,4-Dichlorophenoxyacetic acid",IF(ISNUMBER(SEARCH("ACIDO",AA1520)),"2,4-Dichlorophenoxyacetic acid",IF(ISNUMBER(SEARCH("NAPHTHA",AA1520)),"Aromatic Solvent Mixture",IF(ISNUMBER(SEARCH("DIMETHYLAMINE",AA1520)),"Dimethylamine",IF(ISNUMBER(SEARCH("DIMETILAMINA",AA1520)),"Dimethylamine",IF(ISNUMBER(SEARCH("JUMP",AA1520)),"Diuron",IF(ISNUMBER(SEARCH(" 2-AMINO-2,3-DIMETHYL BUTYRAMIDE",AA1520)),"Herbicide Amine Intermediate",IF(ISNUMBER(SEARCH("TEBUTHIURON",AA1520)),"Tebuthiuron",IF(ISNUMBER(SEARCH("DMS",AA1520)),"Dimethyl Sulfate",IF(ISNUMBER(SEARCH("2,4-XILIDIN",AA1520)),"2,4-Xylidine","FIX IT"))))))))))</f>
        <v>2,4-Dichlorophenoxyacetic acid</v>
      </c>
      <c r="AC1522" s="7"/>
      <c r="AD1522" s="7"/>
      <c r="AE1522" s="7">
        <v>17097</v>
      </c>
      <c r="AF1522" s="7">
        <v>17.100000000000001</v>
      </c>
      <c r="AG1522" s="7">
        <v>65100</v>
      </c>
      <c r="AJ1522" s="7"/>
      <c r="AK1522" s="7"/>
      <c r="AL1522" s="7"/>
    </row>
    <row r="1523" spans="1:38" ht="22" customHeight="1" x14ac:dyDescent="0.3">
      <c r="A1523" s="2">
        <v>43190</v>
      </c>
      <c r="B1523" s="3" t="s">
        <v>50</v>
      </c>
      <c r="C1523" s="3" t="s">
        <v>84</v>
      </c>
      <c r="D1523" s="3" t="s">
        <v>85</v>
      </c>
      <c r="E1523" s="3" t="s">
        <v>44</v>
      </c>
      <c r="F1523" s="3" t="s">
        <v>33</v>
      </c>
      <c r="G1523" s="4" t="s">
        <v>49</v>
      </c>
      <c r="H1523" s="4" t="s">
        <v>49</v>
      </c>
      <c r="I1523" s="3" t="s">
        <v>86</v>
      </c>
      <c r="J1523" s="3" t="s">
        <v>1661</v>
      </c>
      <c r="K1523" s="4" t="s">
        <v>49</v>
      </c>
      <c r="L1523" s="4" t="s">
        <v>49</v>
      </c>
      <c r="M1523" s="4" t="s">
        <v>49</v>
      </c>
      <c r="N1523" s="4" t="s">
        <v>49</v>
      </c>
      <c r="O1523" s="4" t="s">
        <v>49</v>
      </c>
      <c r="P1523" s="3" t="s">
        <v>1662</v>
      </c>
      <c r="Q1523" s="3" t="s">
        <v>309</v>
      </c>
      <c r="R1523" s="3" t="s">
        <v>186</v>
      </c>
      <c r="S1523" s="3" t="s">
        <v>187</v>
      </c>
      <c r="T1523" s="3" t="s">
        <v>188</v>
      </c>
      <c r="U1523" s="3" t="s">
        <v>42</v>
      </c>
      <c r="V1523" s="3" t="s">
        <v>90</v>
      </c>
      <c r="W1523" s="3" t="s">
        <v>44</v>
      </c>
      <c r="X1523" s="3" t="s">
        <v>91</v>
      </c>
      <c r="Y1523" s="3" t="s">
        <v>46</v>
      </c>
      <c r="Z1523" s="3" t="s">
        <v>1438</v>
      </c>
      <c r="AA1523" s="3" t="s">
        <v>1668</v>
      </c>
      <c r="AB1523" s="12" t="str">
        <f>IF(ISNUMBER(SEARCH("DMS",AA1523)),"Dimethyl Sulfate",IF(ISNUMBER(SEARCH("2,4-XILIDIN",AA1523)),"2,4-Xylidine",IF(ISNUMBER(SEARCH("GALIGAN",AA1523)),"Oxyfluorfen",IF(ISNUMBER(SEARCH("DIMETHYLAMINE",AA1523)),"Dimethylamine",IF(ISNUMBER(SEARCH("ORTHOFORMATE",AA1523)),"Trimethyl orthoformate",IF(ISNUMBER(SEARCH("NOVALURON",AA1523)),"Novaluron",IF(ISNUMBER(SEARCH("DIMETHYL SULPHATE",AA1523)),"Dimethyl Sulphate",IF(ISNUMBER(SEARCH("ALTAPYNE",AA1523)),"Acid Based Co-Emulsifier",IF(ISNUMBER(SEARCH("METHANESULFONYL",AA1523)),"Methanesulfonyl chloride",IF(ISNUMBER(SEARCH("METHYL FORMATE",AA1523)),"Methanoate",IF(ISNUMBER(SEARCH("FLUEN",AA1523)),"Fluensulfone","FIX IT")))))))))))</f>
        <v>Methanoate</v>
      </c>
      <c r="AC1523" s="10"/>
      <c r="AD1523" s="10"/>
      <c r="AE1523" s="4">
        <v>43820</v>
      </c>
      <c r="AF1523" s="4">
        <v>43.82</v>
      </c>
      <c r="AG1523" s="4">
        <v>45400</v>
      </c>
      <c r="AJ1523" s="10"/>
      <c r="AK1523" s="10"/>
      <c r="AL1523" s="10"/>
    </row>
    <row r="1524" spans="1:38" ht="22" customHeight="1" x14ac:dyDescent="0.3">
      <c r="A1524" s="5">
        <v>43188</v>
      </c>
      <c r="B1524" s="6" t="s">
        <v>31</v>
      </c>
      <c r="C1524" s="6" t="s">
        <v>32</v>
      </c>
      <c r="D1524" s="7" t="s">
        <v>49</v>
      </c>
      <c r="E1524" s="7" t="s">
        <v>49</v>
      </c>
      <c r="F1524" s="6" t="s">
        <v>33</v>
      </c>
      <c r="G1524" s="7" t="s">
        <v>49</v>
      </c>
      <c r="H1524" s="7" t="s">
        <v>49</v>
      </c>
      <c r="I1524" s="6" t="s">
        <v>34</v>
      </c>
      <c r="J1524" s="6" t="s">
        <v>77</v>
      </c>
      <c r="K1524" s="6" t="s">
        <v>78</v>
      </c>
      <c r="L1524" s="6" t="s">
        <v>68</v>
      </c>
      <c r="M1524" s="6" t="s">
        <v>33</v>
      </c>
      <c r="N1524" s="7" t="s">
        <v>49</v>
      </c>
      <c r="O1524" s="7" t="s">
        <v>49</v>
      </c>
      <c r="P1524" s="6" t="s">
        <v>79</v>
      </c>
      <c r="Q1524" s="6" t="s">
        <v>39</v>
      </c>
      <c r="R1524" s="6" t="s">
        <v>227</v>
      </c>
      <c r="S1524" s="6" t="s">
        <v>68</v>
      </c>
      <c r="T1524" s="6" t="s">
        <v>228</v>
      </c>
      <c r="U1524" s="6" t="s">
        <v>70</v>
      </c>
      <c r="V1524" s="6" t="s">
        <v>43</v>
      </c>
      <c r="W1524" s="6" t="s">
        <v>44</v>
      </c>
      <c r="X1524" s="6" t="s">
        <v>45</v>
      </c>
      <c r="Y1524" s="6" t="s">
        <v>46</v>
      </c>
      <c r="Z1524" s="6" t="s">
        <v>82</v>
      </c>
      <c r="AA1524" s="6" t="s">
        <v>1669</v>
      </c>
      <c r="AB1524" s="18" t="s">
        <v>3193</v>
      </c>
      <c r="AC1524" s="7"/>
      <c r="AD1524" s="7"/>
      <c r="AE1524" s="7">
        <v>82440</v>
      </c>
      <c r="AF1524" s="7">
        <v>82.44</v>
      </c>
      <c r="AG1524" s="7">
        <v>2165000</v>
      </c>
      <c r="AJ1524" s="7"/>
      <c r="AK1524" s="7"/>
      <c r="AL1524" s="7"/>
    </row>
    <row r="1525" spans="1:38" ht="22" customHeight="1" x14ac:dyDescent="0.3">
      <c r="A1525" s="2">
        <v>43188</v>
      </c>
      <c r="B1525" s="3" t="s">
        <v>31</v>
      </c>
      <c r="C1525" s="3" t="s">
        <v>32</v>
      </c>
      <c r="D1525" s="4" t="s">
        <v>49</v>
      </c>
      <c r="E1525" s="4" t="s">
        <v>49</v>
      </c>
      <c r="F1525" s="3" t="s">
        <v>33</v>
      </c>
      <c r="G1525" s="4" t="s">
        <v>49</v>
      </c>
      <c r="H1525" s="4" t="s">
        <v>49</v>
      </c>
      <c r="I1525" s="3" t="s">
        <v>34</v>
      </c>
      <c r="J1525" s="3" t="s">
        <v>77</v>
      </c>
      <c r="K1525" s="3" t="s">
        <v>78</v>
      </c>
      <c r="L1525" s="3" t="s">
        <v>68</v>
      </c>
      <c r="M1525" s="3" t="s">
        <v>33</v>
      </c>
      <c r="N1525" s="4" t="s">
        <v>49</v>
      </c>
      <c r="O1525" s="4" t="s">
        <v>49</v>
      </c>
      <c r="P1525" s="3" t="s">
        <v>79</v>
      </c>
      <c r="Q1525" s="3" t="s">
        <v>39</v>
      </c>
      <c r="R1525" s="3" t="s">
        <v>227</v>
      </c>
      <c r="S1525" s="3" t="s">
        <v>68</v>
      </c>
      <c r="T1525" s="3" t="s">
        <v>228</v>
      </c>
      <c r="U1525" s="3" t="s">
        <v>70</v>
      </c>
      <c r="V1525" s="3" t="s">
        <v>43</v>
      </c>
      <c r="W1525" s="3" t="s">
        <v>44</v>
      </c>
      <c r="X1525" s="3" t="s">
        <v>45</v>
      </c>
      <c r="Y1525" s="3" t="s">
        <v>46</v>
      </c>
      <c r="Z1525" s="19" t="s">
        <v>243</v>
      </c>
      <c r="AA1525" s="3" t="s">
        <v>1670</v>
      </c>
      <c r="AB1525" s="12" t="s">
        <v>3130</v>
      </c>
      <c r="AC1525" s="10"/>
      <c r="AD1525" s="10"/>
      <c r="AE1525" s="4">
        <v>25940</v>
      </c>
      <c r="AF1525" s="4">
        <v>25.94</v>
      </c>
      <c r="AG1525" s="4">
        <v>650000</v>
      </c>
      <c r="AJ1525" s="10"/>
      <c r="AK1525" s="10"/>
      <c r="AL1525" s="10"/>
    </row>
    <row r="1526" spans="1:38" ht="22" customHeight="1" x14ac:dyDescent="0.3">
      <c r="A1526" s="5">
        <v>43188</v>
      </c>
      <c r="B1526" s="6" t="s">
        <v>31</v>
      </c>
      <c r="C1526" s="6" t="s">
        <v>32</v>
      </c>
      <c r="D1526" s="7" t="s">
        <v>49</v>
      </c>
      <c r="E1526" s="7" t="s">
        <v>49</v>
      </c>
      <c r="F1526" s="6" t="s">
        <v>33</v>
      </c>
      <c r="G1526" s="7" t="s">
        <v>49</v>
      </c>
      <c r="H1526" s="7" t="s">
        <v>49</v>
      </c>
      <c r="I1526" s="6" t="s">
        <v>34</v>
      </c>
      <c r="J1526" s="6" t="s">
        <v>65</v>
      </c>
      <c r="K1526" s="7" t="s">
        <v>49</v>
      </c>
      <c r="L1526" s="7" t="s">
        <v>49</v>
      </c>
      <c r="M1526" s="6" t="s">
        <v>33</v>
      </c>
      <c r="N1526" s="7" t="s">
        <v>49</v>
      </c>
      <c r="O1526" s="7" t="s">
        <v>49</v>
      </c>
      <c r="P1526" s="6" t="s">
        <v>66</v>
      </c>
      <c r="Q1526" s="6" t="s">
        <v>39</v>
      </c>
      <c r="R1526" s="6" t="s">
        <v>227</v>
      </c>
      <c r="S1526" s="6" t="s">
        <v>68</v>
      </c>
      <c r="T1526" s="6" t="s">
        <v>228</v>
      </c>
      <c r="U1526" s="6" t="s">
        <v>70</v>
      </c>
      <c r="V1526" s="6" t="s">
        <v>43</v>
      </c>
      <c r="W1526" s="6" t="s">
        <v>44</v>
      </c>
      <c r="X1526" s="6" t="s">
        <v>45</v>
      </c>
      <c r="Y1526" s="6" t="s">
        <v>46</v>
      </c>
      <c r="Z1526" s="6" t="s">
        <v>71</v>
      </c>
      <c r="AA1526" s="6" t="s">
        <v>1620</v>
      </c>
      <c r="AB1526" s="12" t="str">
        <f t="shared" si="314"/>
        <v>Diuron</v>
      </c>
      <c r="AC1526" s="7"/>
      <c r="AD1526" s="7"/>
      <c r="AE1526" s="7">
        <v>47680</v>
      </c>
      <c r="AF1526" s="7">
        <v>47.68</v>
      </c>
      <c r="AG1526" s="7">
        <v>380000</v>
      </c>
      <c r="AJ1526" s="7"/>
      <c r="AK1526" s="7"/>
      <c r="AL1526" s="7"/>
    </row>
    <row r="1527" spans="1:38" ht="22" customHeight="1" x14ac:dyDescent="0.3">
      <c r="A1527" s="2">
        <v>43188</v>
      </c>
      <c r="B1527" s="3" t="s">
        <v>50</v>
      </c>
      <c r="C1527" s="3" t="s">
        <v>84</v>
      </c>
      <c r="D1527" s="3" t="s">
        <v>85</v>
      </c>
      <c r="E1527" s="3" t="s">
        <v>44</v>
      </c>
      <c r="F1527" s="3" t="s">
        <v>33</v>
      </c>
      <c r="G1527" s="4" t="s">
        <v>49</v>
      </c>
      <c r="H1527" s="4" t="s">
        <v>49</v>
      </c>
      <c r="I1527" s="3" t="s">
        <v>86</v>
      </c>
      <c r="J1527" s="3" t="s">
        <v>127</v>
      </c>
      <c r="K1527" s="3" t="s">
        <v>88</v>
      </c>
      <c r="L1527" s="3" t="s">
        <v>61</v>
      </c>
      <c r="M1527" s="4" t="s">
        <v>49</v>
      </c>
      <c r="N1527" s="4" t="s">
        <v>49</v>
      </c>
      <c r="O1527" s="4" t="s">
        <v>49</v>
      </c>
      <c r="P1527" s="3" t="s">
        <v>128</v>
      </c>
      <c r="Q1527" s="3" t="s">
        <v>39</v>
      </c>
      <c r="R1527" s="3" t="s">
        <v>60</v>
      </c>
      <c r="S1527" s="3" t="s">
        <v>61</v>
      </c>
      <c r="T1527" s="3" t="s">
        <v>62</v>
      </c>
      <c r="U1527" s="3" t="s">
        <v>56</v>
      </c>
      <c r="V1527" s="3" t="s">
        <v>90</v>
      </c>
      <c r="W1527" s="3" t="s">
        <v>44</v>
      </c>
      <c r="X1527" s="3" t="s">
        <v>91</v>
      </c>
      <c r="Y1527" s="3" t="s">
        <v>46</v>
      </c>
      <c r="Z1527" s="3" t="s">
        <v>129</v>
      </c>
      <c r="AA1527" s="3" t="s">
        <v>1671</v>
      </c>
      <c r="AB1527" s="12" t="str">
        <f>IF(ISNUMBER(SEARCH("DMS",AA1527)),"Dimethyl Sulfate",IF(ISNUMBER(SEARCH("2,4-XILIDIN",AA1527)),"2,4-Xylidine",IF(ISNUMBER(SEARCH("GALIGAN",AA1527)),"Oxyfluorfen",IF(ISNUMBER(SEARCH("DIMETHYLAMINE",AA1527)),"Dimethylamine",IF(ISNUMBER(SEARCH("ORTHOFORMATE",AA1527)),"Trimethyl orthoformate",IF(ISNUMBER(SEARCH("NOVALURON",AA1527)),"Novaluron",IF(ISNUMBER(SEARCH("DIMETHYL SULPHATE",AA1527)),"Dimethyl Sulphate",IF(ISNUMBER(SEARCH("ALTAPYNE",AA1527)),"Acid Based Co-Emulsifier",IF(ISNUMBER(SEARCH("METHANESULFONYL",AA1527)),"Methanesulfonyl chloride",IF(ISNUMBER(SEARCH("METHYL FORMATE",AA1527)),"Methanoate",IF(ISNUMBER(SEARCH("FLUEN",AA1527)),"Fluensulfone","FIX IT")))))))))))</f>
        <v>2,4-Xylidine</v>
      </c>
      <c r="AC1527" s="10"/>
      <c r="AD1527" s="10"/>
      <c r="AE1527" s="4">
        <v>17536</v>
      </c>
      <c r="AF1527" s="4">
        <v>17.54</v>
      </c>
      <c r="AG1527" s="4">
        <v>207000</v>
      </c>
      <c r="AJ1527" s="10"/>
      <c r="AK1527" s="10"/>
      <c r="AL1527" s="10"/>
    </row>
    <row r="1528" spans="1:38" ht="22" customHeight="1" x14ac:dyDescent="0.3">
      <c r="A1528" s="5">
        <v>43186</v>
      </c>
      <c r="B1528" s="6" t="s">
        <v>50</v>
      </c>
      <c r="C1528" s="6" t="s">
        <v>32</v>
      </c>
      <c r="D1528" s="7" t="s">
        <v>49</v>
      </c>
      <c r="E1528" s="7" t="s">
        <v>49</v>
      </c>
      <c r="F1528" s="6" t="s">
        <v>33</v>
      </c>
      <c r="G1528" s="7" t="s">
        <v>49</v>
      </c>
      <c r="H1528" s="7" t="s">
        <v>49</v>
      </c>
      <c r="I1528" s="6" t="s">
        <v>34</v>
      </c>
      <c r="J1528" s="6" t="s">
        <v>305</v>
      </c>
      <c r="K1528" s="7" t="s">
        <v>49</v>
      </c>
      <c r="L1528" s="6" t="s">
        <v>307</v>
      </c>
      <c r="M1528" s="6" t="s">
        <v>33</v>
      </c>
      <c r="N1528" s="7">
        <v>1134995330.5699999</v>
      </c>
      <c r="O1528" s="7">
        <v>894516915.13</v>
      </c>
      <c r="P1528" s="6" t="s">
        <v>1553</v>
      </c>
      <c r="Q1528" s="6" t="s">
        <v>39</v>
      </c>
      <c r="R1528" s="6" t="s">
        <v>310</v>
      </c>
      <c r="S1528" s="6" t="s">
        <v>307</v>
      </c>
      <c r="T1528" s="6" t="s">
        <v>311</v>
      </c>
      <c r="U1528" s="6" t="s">
        <v>56</v>
      </c>
      <c r="V1528" s="6" t="s">
        <v>43</v>
      </c>
      <c r="W1528" s="6" t="s">
        <v>44</v>
      </c>
      <c r="X1528" s="6" t="s">
        <v>45</v>
      </c>
      <c r="Y1528" s="6" t="s">
        <v>46</v>
      </c>
      <c r="Z1528" s="6" t="s">
        <v>1672</v>
      </c>
      <c r="AA1528" s="6" t="s">
        <v>1673</v>
      </c>
      <c r="AB1528" s="12" t="str">
        <f t="shared" ref="AB1528" si="321">IF(ISNUMBER(SEARCH("2,4 D",AA1528)),"2,4-Dichlorophenoxyacetic acid",IF(ISNUMBER(SEARCH("ACIDO",AA1528)),"2,4-Dichlorophenoxyacetic acid",IF(ISNUMBER(SEARCH("NAPHTHA",AA1528)),"Aromatic Solvent Mixture",IF(ISNUMBER(SEARCH("DIMETHYLAMINE",AA1528)),"Dimethylamine",IF(ISNUMBER(SEARCH("DIMETILAMINA",AA1528)),"Dimethylamine",IF(ISNUMBER(SEARCH("JUMP",AA1528)),"Diuron",IF(ISNUMBER(SEARCH("2-AMINO-2,3-DIMETHYL BUTYRAMIDE",AA1528)),"Herbicide Amine Intermediate",IF(ISNUMBER(SEARCH("TEBUTHIURON",AA1528)),"Tebuthiuron","FIXIT"))))))))</f>
        <v>Dimethylamine</v>
      </c>
      <c r="AC1528" s="7"/>
      <c r="AD1528" s="7"/>
      <c r="AE1528" s="7">
        <v>1</v>
      </c>
      <c r="AF1528" s="7">
        <v>0</v>
      </c>
      <c r="AG1528" s="6" t="s">
        <v>49</v>
      </c>
      <c r="AJ1528" s="7"/>
      <c r="AK1528" s="7"/>
      <c r="AL1528" s="7"/>
    </row>
    <row r="1529" spans="1:38" ht="22" customHeight="1" x14ac:dyDescent="0.3">
      <c r="A1529" s="2">
        <v>43186</v>
      </c>
      <c r="B1529" s="3" t="s">
        <v>31</v>
      </c>
      <c r="C1529" s="3" t="s">
        <v>32</v>
      </c>
      <c r="D1529" s="4" t="s">
        <v>49</v>
      </c>
      <c r="E1529" s="4" t="s">
        <v>49</v>
      </c>
      <c r="F1529" s="3" t="s">
        <v>33</v>
      </c>
      <c r="G1529" s="4" t="s">
        <v>49</v>
      </c>
      <c r="H1529" s="4" t="s">
        <v>49</v>
      </c>
      <c r="I1529" s="3" t="s">
        <v>34</v>
      </c>
      <c r="J1529" s="3" t="s">
        <v>35</v>
      </c>
      <c r="K1529" s="3" t="s">
        <v>36</v>
      </c>
      <c r="L1529" s="3" t="s">
        <v>37</v>
      </c>
      <c r="M1529" s="3" t="s">
        <v>33</v>
      </c>
      <c r="N1529" s="4" t="s">
        <v>49</v>
      </c>
      <c r="O1529" s="4" t="s">
        <v>49</v>
      </c>
      <c r="P1529" s="3" t="s">
        <v>38</v>
      </c>
      <c r="Q1529" s="3" t="s">
        <v>39</v>
      </c>
      <c r="R1529" s="3" t="s">
        <v>40</v>
      </c>
      <c r="S1529" s="3" t="s">
        <v>37</v>
      </c>
      <c r="T1529" s="3" t="s">
        <v>41</v>
      </c>
      <c r="U1529" s="3" t="s">
        <v>42</v>
      </c>
      <c r="V1529" s="3" t="s">
        <v>43</v>
      </c>
      <c r="W1529" s="3" t="s">
        <v>44</v>
      </c>
      <c r="X1529" s="3" t="s">
        <v>45</v>
      </c>
      <c r="Y1529" s="3" t="s">
        <v>46</v>
      </c>
      <c r="Z1529" s="3" t="s">
        <v>875</v>
      </c>
      <c r="AA1529" s="3" t="s">
        <v>1415</v>
      </c>
      <c r="AB1529" s="12" t="str">
        <f t="shared" si="314"/>
        <v>2,4-Dichlorophenoxyacetic acid</v>
      </c>
      <c r="AC1529" s="10"/>
      <c r="AD1529" s="10"/>
      <c r="AE1529" s="4">
        <v>185080</v>
      </c>
      <c r="AF1529" s="4">
        <v>185.08</v>
      </c>
      <c r="AG1529" s="4">
        <v>505000</v>
      </c>
      <c r="AJ1529" s="10"/>
      <c r="AK1529" s="10"/>
      <c r="AL1529" s="10"/>
    </row>
    <row r="1530" spans="1:38" ht="22" customHeight="1" x14ac:dyDescent="0.3">
      <c r="A1530" s="5">
        <v>43183</v>
      </c>
      <c r="B1530" s="6" t="s">
        <v>50</v>
      </c>
      <c r="C1530" s="6" t="s">
        <v>32</v>
      </c>
      <c r="D1530" s="7" t="s">
        <v>49</v>
      </c>
      <c r="E1530" s="7" t="s">
        <v>49</v>
      </c>
      <c r="F1530" s="6" t="s">
        <v>33</v>
      </c>
      <c r="G1530" s="7" t="s">
        <v>49</v>
      </c>
      <c r="H1530" s="7" t="s">
        <v>49</v>
      </c>
      <c r="I1530" s="6" t="s">
        <v>34</v>
      </c>
      <c r="J1530" s="6" t="s">
        <v>557</v>
      </c>
      <c r="K1530" s="6" t="s">
        <v>558</v>
      </c>
      <c r="L1530" s="6" t="s">
        <v>187</v>
      </c>
      <c r="M1530" s="6" t="s">
        <v>33</v>
      </c>
      <c r="N1530" s="7" t="s">
        <v>49</v>
      </c>
      <c r="O1530" s="7" t="s">
        <v>49</v>
      </c>
      <c r="P1530" s="6" t="s">
        <v>559</v>
      </c>
      <c r="Q1530" s="6" t="s">
        <v>39</v>
      </c>
      <c r="R1530" s="6" t="s">
        <v>750</v>
      </c>
      <c r="S1530" s="6" t="s">
        <v>187</v>
      </c>
      <c r="T1530" s="6" t="s">
        <v>751</v>
      </c>
      <c r="U1530" s="6" t="s">
        <v>42</v>
      </c>
      <c r="V1530" s="6" t="s">
        <v>90</v>
      </c>
      <c r="W1530" s="6" t="s">
        <v>44</v>
      </c>
      <c r="X1530" s="6" t="s">
        <v>91</v>
      </c>
      <c r="Y1530" s="6" t="s">
        <v>46</v>
      </c>
      <c r="Z1530" s="6" t="s">
        <v>251</v>
      </c>
      <c r="AA1530" s="6" t="s">
        <v>1674</v>
      </c>
      <c r="AB1530" s="12" t="str">
        <f>IF(ISNUMBER(SEARCH("2,4 D",AA1528)),"2,4-Dichlorophenoxyacetic acid",IF(ISNUMBER(SEARCH("ACIDO",AA1528)),"2,4-Dichlorophenoxyacetic acid",IF(ISNUMBER(SEARCH("NAPHTHA",AA1528)),"Aromatic Solvent Mixture",IF(ISNUMBER(SEARCH("DIMETHYLAMINE",AA1528)),"Dimethylamine",IF(ISNUMBER(SEARCH("DIMETILAMINA",AA1528)),"Dimethylamine",IF(ISNUMBER(SEARCH("JUMP",AA1528)),"Diuron",IF(ISNUMBER(SEARCH(" 2-AMINO-2,3-DIMETHYL BUTYRAMIDE",AA1528)),"Herbicide Amine Intermediate",IF(ISNUMBER(SEARCH("TEBUTHIURON",AA1528)),"Tebuthiuron",IF(ISNUMBER(SEARCH("DMS",AA1528)),"Dimethyl Sulfate",IF(ISNUMBER(SEARCH("2,4-XILIDIN",AA1528)),"2,4-Xylidine","FIX IT"))))))))))</f>
        <v>Dimethylamine</v>
      </c>
      <c r="AC1530" s="7"/>
      <c r="AD1530" s="7"/>
      <c r="AE1530" s="7">
        <v>17097</v>
      </c>
      <c r="AF1530" s="7">
        <v>17.100000000000001</v>
      </c>
      <c r="AG1530" s="7">
        <v>65100</v>
      </c>
      <c r="AJ1530" s="7"/>
      <c r="AK1530" s="7"/>
      <c r="AL1530" s="7"/>
    </row>
    <row r="1531" spans="1:38" ht="22" customHeight="1" x14ac:dyDescent="0.3">
      <c r="A1531" s="2">
        <v>43182</v>
      </c>
      <c r="B1531" s="3" t="s">
        <v>31</v>
      </c>
      <c r="C1531" s="3" t="s">
        <v>32</v>
      </c>
      <c r="D1531" s="4" t="s">
        <v>49</v>
      </c>
      <c r="E1531" s="4" t="s">
        <v>49</v>
      </c>
      <c r="F1531" s="3" t="s">
        <v>33</v>
      </c>
      <c r="G1531" s="4" t="s">
        <v>49</v>
      </c>
      <c r="H1531" s="4" t="s">
        <v>49</v>
      </c>
      <c r="I1531" s="3" t="s">
        <v>34</v>
      </c>
      <c r="J1531" s="3" t="s">
        <v>65</v>
      </c>
      <c r="K1531" s="4" t="s">
        <v>49</v>
      </c>
      <c r="L1531" s="4" t="s">
        <v>49</v>
      </c>
      <c r="M1531" s="3" t="s">
        <v>33</v>
      </c>
      <c r="N1531" s="4" t="s">
        <v>49</v>
      </c>
      <c r="O1531" s="4" t="s">
        <v>49</v>
      </c>
      <c r="P1531" s="3" t="s">
        <v>66</v>
      </c>
      <c r="Q1531" s="3" t="s">
        <v>39</v>
      </c>
      <c r="R1531" s="3" t="s">
        <v>67</v>
      </c>
      <c r="S1531" s="3" t="s">
        <v>68</v>
      </c>
      <c r="T1531" s="3" t="s">
        <v>69</v>
      </c>
      <c r="U1531" s="3" t="s">
        <v>70</v>
      </c>
      <c r="V1531" s="3" t="s">
        <v>43</v>
      </c>
      <c r="W1531" s="3" t="s">
        <v>44</v>
      </c>
      <c r="X1531" s="3" t="s">
        <v>45</v>
      </c>
      <c r="Y1531" s="3" t="s">
        <v>46</v>
      </c>
      <c r="Z1531" s="3" t="s">
        <v>71</v>
      </c>
      <c r="AA1531" s="3" t="s">
        <v>1675</v>
      </c>
      <c r="AB1531" s="12" t="str">
        <f t="shared" si="314"/>
        <v>Diuron</v>
      </c>
      <c r="AC1531" s="10"/>
      <c r="AD1531" s="10"/>
      <c r="AE1531" s="4">
        <v>143039.99</v>
      </c>
      <c r="AF1531" s="4">
        <v>143.04</v>
      </c>
      <c r="AG1531" s="4">
        <v>1140000</v>
      </c>
      <c r="AJ1531" s="10"/>
      <c r="AK1531" s="10"/>
      <c r="AL1531" s="10"/>
    </row>
    <row r="1532" spans="1:38" ht="22" customHeight="1" x14ac:dyDescent="0.3">
      <c r="A1532" s="5">
        <v>43182</v>
      </c>
      <c r="B1532" s="6" t="s">
        <v>50</v>
      </c>
      <c r="C1532" s="6" t="s">
        <v>32</v>
      </c>
      <c r="D1532" s="7" t="s">
        <v>49</v>
      </c>
      <c r="E1532" s="7" t="s">
        <v>49</v>
      </c>
      <c r="F1532" s="6" t="s">
        <v>33</v>
      </c>
      <c r="G1532" s="7" t="s">
        <v>49</v>
      </c>
      <c r="H1532" s="7" t="s">
        <v>49</v>
      </c>
      <c r="I1532" s="6" t="s">
        <v>34</v>
      </c>
      <c r="J1532" s="6" t="s">
        <v>305</v>
      </c>
      <c r="K1532" s="7" t="s">
        <v>49</v>
      </c>
      <c r="L1532" s="6" t="s">
        <v>307</v>
      </c>
      <c r="M1532" s="6" t="s">
        <v>33</v>
      </c>
      <c r="N1532" s="7">
        <v>1134995330.5699999</v>
      </c>
      <c r="O1532" s="7">
        <v>894516915.13</v>
      </c>
      <c r="P1532" s="6" t="s">
        <v>1553</v>
      </c>
      <c r="Q1532" s="6" t="s">
        <v>39</v>
      </c>
      <c r="R1532" s="6" t="s">
        <v>310</v>
      </c>
      <c r="S1532" s="6" t="s">
        <v>307</v>
      </c>
      <c r="T1532" s="6" t="s">
        <v>311</v>
      </c>
      <c r="U1532" s="6" t="s">
        <v>56</v>
      </c>
      <c r="V1532" s="6" t="s">
        <v>43</v>
      </c>
      <c r="W1532" s="6" t="s">
        <v>44</v>
      </c>
      <c r="X1532" s="6" t="s">
        <v>45</v>
      </c>
      <c r="Y1532" s="6" t="s">
        <v>46</v>
      </c>
      <c r="Z1532" s="6" t="s">
        <v>140</v>
      </c>
      <c r="AA1532" s="6" t="s">
        <v>1676</v>
      </c>
      <c r="AB1532" s="12" t="str">
        <f t="shared" ref="AB1532:AB1534" si="322">IF(ISNUMBER(SEARCH("2,4 D",AA1532)),"2,4-Dichlorophenoxyacetic acid",IF(ISNUMBER(SEARCH("ACIDO",AA1532)),"2,4-Dichlorophenoxyacetic acid",IF(ISNUMBER(SEARCH("NAPHTHA",AA1532)),"Aromatic Solvent Mixture",IF(ISNUMBER(SEARCH("DIMETHYLAMINE",AA1532)),"Dimethylamine",IF(ISNUMBER(SEARCH("DIMETILAMINA",AA1532)),"Dimethylamine",IF(ISNUMBER(SEARCH("JUMP",AA1532)),"Diuron",IF(ISNUMBER(SEARCH("2-AMINO-2,3-DIMETHYL BUTYRAMIDE",AA1532)),"Herbicide Amine Intermediate",IF(ISNUMBER(SEARCH("TEBUTHIURON",AA1532)),"Tebuthiuron","FIXIT"))))))))</f>
        <v>Dimethylamine</v>
      </c>
      <c r="AC1532" s="7"/>
      <c r="AD1532" s="7"/>
      <c r="AE1532" s="7">
        <v>57570</v>
      </c>
      <c r="AF1532" s="7">
        <v>57.57</v>
      </c>
      <c r="AG1532" s="7">
        <v>57300</v>
      </c>
      <c r="AJ1532" s="7"/>
      <c r="AK1532" s="7"/>
      <c r="AL1532" s="7"/>
    </row>
    <row r="1533" spans="1:38" ht="22" customHeight="1" x14ac:dyDescent="0.3">
      <c r="A1533" s="2">
        <v>43182</v>
      </c>
      <c r="B1533" s="3" t="s">
        <v>31</v>
      </c>
      <c r="C1533" s="3" t="s">
        <v>32</v>
      </c>
      <c r="D1533" s="4" t="s">
        <v>49</v>
      </c>
      <c r="E1533" s="4" t="s">
        <v>49</v>
      </c>
      <c r="F1533" s="3" t="s">
        <v>33</v>
      </c>
      <c r="G1533" s="4" t="s">
        <v>49</v>
      </c>
      <c r="H1533" s="4" t="s">
        <v>49</v>
      </c>
      <c r="I1533" s="3" t="s">
        <v>34</v>
      </c>
      <c r="J1533" s="3" t="s">
        <v>65</v>
      </c>
      <c r="K1533" s="4" t="s">
        <v>49</v>
      </c>
      <c r="L1533" s="4" t="s">
        <v>49</v>
      </c>
      <c r="M1533" s="3" t="s">
        <v>33</v>
      </c>
      <c r="N1533" s="4" t="s">
        <v>49</v>
      </c>
      <c r="O1533" s="4" t="s">
        <v>49</v>
      </c>
      <c r="P1533" s="3" t="s">
        <v>66</v>
      </c>
      <c r="Q1533" s="3" t="s">
        <v>39</v>
      </c>
      <c r="R1533" s="3" t="s">
        <v>67</v>
      </c>
      <c r="S1533" s="3" t="s">
        <v>68</v>
      </c>
      <c r="T1533" s="3" t="s">
        <v>69</v>
      </c>
      <c r="U1533" s="3" t="s">
        <v>70</v>
      </c>
      <c r="V1533" s="3" t="s">
        <v>43</v>
      </c>
      <c r="W1533" s="3" t="s">
        <v>44</v>
      </c>
      <c r="X1533" s="3" t="s">
        <v>45</v>
      </c>
      <c r="Y1533" s="3" t="s">
        <v>46</v>
      </c>
      <c r="Z1533" s="3" t="s">
        <v>71</v>
      </c>
      <c r="AA1533" s="3" t="s">
        <v>1012</v>
      </c>
      <c r="AB1533" s="12" t="str">
        <f t="shared" si="322"/>
        <v>Diuron</v>
      </c>
      <c r="AC1533" s="10"/>
      <c r="AD1533" s="10"/>
      <c r="AE1533" s="4">
        <v>44696</v>
      </c>
      <c r="AF1533" s="4">
        <v>44.7</v>
      </c>
      <c r="AG1533" s="4">
        <v>356000</v>
      </c>
      <c r="AJ1533" s="10"/>
      <c r="AK1533" s="10"/>
      <c r="AL1533" s="10"/>
    </row>
    <row r="1534" spans="1:38" ht="22" customHeight="1" x14ac:dyDescent="0.3">
      <c r="A1534" s="5">
        <v>43182</v>
      </c>
      <c r="B1534" s="6" t="s">
        <v>31</v>
      </c>
      <c r="C1534" s="6" t="s">
        <v>32</v>
      </c>
      <c r="D1534" s="7" t="s">
        <v>49</v>
      </c>
      <c r="E1534" s="7" t="s">
        <v>49</v>
      </c>
      <c r="F1534" s="6" t="s">
        <v>33</v>
      </c>
      <c r="G1534" s="7" t="s">
        <v>49</v>
      </c>
      <c r="H1534" s="7" t="s">
        <v>49</v>
      </c>
      <c r="I1534" s="6" t="s">
        <v>34</v>
      </c>
      <c r="J1534" s="6" t="s">
        <v>65</v>
      </c>
      <c r="K1534" s="7" t="s">
        <v>49</v>
      </c>
      <c r="L1534" s="7" t="s">
        <v>49</v>
      </c>
      <c r="M1534" s="6" t="s">
        <v>33</v>
      </c>
      <c r="N1534" s="7" t="s">
        <v>49</v>
      </c>
      <c r="O1534" s="7" t="s">
        <v>49</v>
      </c>
      <c r="P1534" s="6" t="s">
        <v>66</v>
      </c>
      <c r="Q1534" s="6" t="s">
        <v>39</v>
      </c>
      <c r="R1534" s="6" t="s">
        <v>67</v>
      </c>
      <c r="S1534" s="6" t="s">
        <v>68</v>
      </c>
      <c r="T1534" s="6" t="s">
        <v>69</v>
      </c>
      <c r="U1534" s="6" t="s">
        <v>70</v>
      </c>
      <c r="V1534" s="6" t="s">
        <v>43</v>
      </c>
      <c r="W1534" s="6" t="s">
        <v>44</v>
      </c>
      <c r="X1534" s="6" t="s">
        <v>45</v>
      </c>
      <c r="Y1534" s="6" t="s">
        <v>46</v>
      </c>
      <c r="Z1534" s="6" t="s">
        <v>71</v>
      </c>
      <c r="AA1534" s="6" t="s">
        <v>1012</v>
      </c>
      <c r="AB1534" s="12" t="str">
        <f t="shared" si="322"/>
        <v>Diuron</v>
      </c>
      <c r="AC1534" s="7"/>
      <c r="AD1534" s="7"/>
      <c r="AE1534" s="7">
        <v>89392</v>
      </c>
      <c r="AF1534" s="7">
        <v>89.39</v>
      </c>
      <c r="AG1534" s="7">
        <v>712000</v>
      </c>
      <c r="AJ1534" s="7"/>
      <c r="AK1534" s="7"/>
      <c r="AL1534" s="7"/>
    </row>
    <row r="1535" spans="1:38" ht="22" customHeight="1" x14ac:dyDescent="0.3">
      <c r="A1535" s="2">
        <v>43182</v>
      </c>
      <c r="B1535" s="3" t="s">
        <v>144</v>
      </c>
      <c r="C1535" s="3" t="s">
        <v>84</v>
      </c>
      <c r="D1535" s="3" t="s">
        <v>85</v>
      </c>
      <c r="E1535" s="3" t="s">
        <v>44</v>
      </c>
      <c r="F1535" s="3" t="s">
        <v>33</v>
      </c>
      <c r="G1535" s="4" t="s">
        <v>49</v>
      </c>
      <c r="H1535" s="4" t="s">
        <v>49</v>
      </c>
      <c r="I1535" s="3" t="s">
        <v>86</v>
      </c>
      <c r="J1535" s="3" t="s">
        <v>65</v>
      </c>
      <c r="K1535" s="4" t="s">
        <v>49</v>
      </c>
      <c r="L1535" s="4" t="s">
        <v>49</v>
      </c>
      <c r="M1535" s="3" t="s">
        <v>33</v>
      </c>
      <c r="N1535" s="4" t="s">
        <v>49</v>
      </c>
      <c r="O1535" s="4" t="s">
        <v>49</v>
      </c>
      <c r="P1535" s="3" t="s">
        <v>66</v>
      </c>
      <c r="Q1535" s="3" t="s">
        <v>39</v>
      </c>
      <c r="R1535" s="3" t="s">
        <v>67</v>
      </c>
      <c r="S1535" s="3" t="s">
        <v>68</v>
      </c>
      <c r="T1535" s="3" t="s">
        <v>69</v>
      </c>
      <c r="U1535" s="3" t="s">
        <v>70</v>
      </c>
      <c r="V1535" s="3" t="s">
        <v>43</v>
      </c>
      <c r="W1535" s="3" t="s">
        <v>44</v>
      </c>
      <c r="X1535" s="3" t="s">
        <v>45</v>
      </c>
      <c r="Y1535" s="3" t="s">
        <v>46</v>
      </c>
      <c r="Z1535" s="3" t="s">
        <v>71</v>
      </c>
      <c r="AA1535" s="3" t="s">
        <v>1677</v>
      </c>
      <c r="AB1535" s="12" t="str">
        <f t="shared" si="314"/>
        <v>Diuron</v>
      </c>
      <c r="AC1535" s="10"/>
      <c r="AD1535" s="10"/>
      <c r="AE1535" s="4">
        <v>143039.99</v>
      </c>
      <c r="AF1535" s="4">
        <v>143.04</v>
      </c>
      <c r="AG1535" s="4">
        <v>1140000</v>
      </c>
      <c r="AJ1535" s="10"/>
      <c r="AK1535" s="10"/>
      <c r="AL1535" s="10"/>
    </row>
    <row r="1536" spans="1:38" ht="22" customHeight="1" x14ac:dyDescent="0.3">
      <c r="A1536" s="5">
        <v>43182</v>
      </c>
      <c r="B1536" s="6" t="s">
        <v>31</v>
      </c>
      <c r="C1536" s="6" t="s">
        <v>32</v>
      </c>
      <c r="D1536" s="7" t="s">
        <v>49</v>
      </c>
      <c r="E1536" s="7" t="s">
        <v>49</v>
      </c>
      <c r="F1536" s="6" t="s">
        <v>33</v>
      </c>
      <c r="G1536" s="7" t="s">
        <v>49</v>
      </c>
      <c r="H1536" s="7" t="s">
        <v>49</v>
      </c>
      <c r="I1536" s="6" t="s">
        <v>34</v>
      </c>
      <c r="J1536" s="6" t="s">
        <v>65</v>
      </c>
      <c r="K1536" s="7" t="s">
        <v>49</v>
      </c>
      <c r="L1536" s="7" t="s">
        <v>49</v>
      </c>
      <c r="M1536" s="6" t="s">
        <v>33</v>
      </c>
      <c r="N1536" s="7" t="s">
        <v>49</v>
      </c>
      <c r="O1536" s="7" t="s">
        <v>49</v>
      </c>
      <c r="P1536" s="6" t="s">
        <v>66</v>
      </c>
      <c r="Q1536" s="6" t="s">
        <v>39</v>
      </c>
      <c r="R1536" s="6" t="s">
        <v>67</v>
      </c>
      <c r="S1536" s="6" t="s">
        <v>68</v>
      </c>
      <c r="T1536" s="6" t="s">
        <v>69</v>
      </c>
      <c r="U1536" s="6" t="s">
        <v>70</v>
      </c>
      <c r="V1536" s="6" t="s">
        <v>43</v>
      </c>
      <c r="W1536" s="6" t="s">
        <v>44</v>
      </c>
      <c r="X1536" s="6" t="s">
        <v>45</v>
      </c>
      <c r="Y1536" s="6" t="s">
        <v>46</v>
      </c>
      <c r="Z1536" s="6" t="s">
        <v>73</v>
      </c>
      <c r="AA1536" s="6" t="s">
        <v>1678</v>
      </c>
      <c r="AB1536" s="12" t="str">
        <f t="shared" ref="AB1536" si="323">IF(ISNUMBER(SEARCH("DMS",AA1536)),"Dimethyl Sulfate",IF(ISNUMBER(SEARCH("2,4-XILIDIN",AA1536)),"2,4-Xylidine",IF(ISNUMBER(SEARCH("GALIGAN",AA1536)),"Oxyfluorfen",IF(ISNUMBER(SEARCH("DIMETHYLAMINE",AA1536)),"Dimethylamine",IF(ISNUMBER(SEARCH("ORTHOFORMATE",AA1536)),"Trimethyl orthoformate",IF(ISNUMBER(SEARCH("NOVALURON",AA1536)),"Novaluron",IF(ISNUMBER(SEARCH("DIMETHYL SULPHATE",AA1536)),"Dimethyl Sulphate",IF(ISNUMBER(SEARCH("ALTAPYNE",AA1536)),"Acid Based Co-Emulsifier",IF(ISNUMBER(SEARCH("METHANESULFONYL",AA1536)),"Methanesulfonyl chloride",IF(ISNUMBER(SEARCH("METHYL FORMATE",AA1536)),"Methanoate",IF(ISNUMBER(SEARCH("FLUEN",AA1536)),"Fluensulfone","FIX IT")))))))))))</f>
        <v>Oxyfluorfen</v>
      </c>
      <c r="AC1536" s="12" t="str">
        <f t="shared" ref="AC1536" si="324">VLOOKUP(AB1536,AJ:AL,2, FALSE)</f>
        <v>Galigan 240 EC</v>
      </c>
      <c r="AD1536" s="7"/>
      <c r="AE1536" s="7">
        <v>17618</v>
      </c>
      <c r="AF1536" s="7">
        <v>17.62</v>
      </c>
      <c r="AG1536" s="7">
        <v>140000</v>
      </c>
      <c r="AJ1536" s="7"/>
      <c r="AK1536" s="7"/>
      <c r="AL1536" s="7"/>
    </row>
    <row r="1537" spans="1:38" ht="22" customHeight="1" x14ac:dyDescent="0.3">
      <c r="A1537" s="2">
        <v>43182</v>
      </c>
      <c r="B1537" s="3" t="s">
        <v>31</v>
      </c>
      <c r="C1537" s="3" t="s">
        <v>32</v>
      </c>
      <c r="D1537" s="4" t="s">
        <v>49</v>
      </c>
      <c r="E1537" s="4" t="s">
        <v>49</v>
      </c>
      <c r="F1537" s="3" t="s">
        <v>33</v>
      </c>
      <c r="G1537" s="4" t="s">
        <v>49</v>
      </c>
      <c r="H1537" s="4" t="s">
        <v>49</v>
      </c>
      <c r="I1537" s="3" t="s">
        <v>34</v>
      </c>
      <c r="J1537" s="3" t="s">
        <v>65</v>
      </c>
      <c r="K1537" s="4" t="s">
        <v>49</v>
      </c>
      <c r="L1537" s="4" t="s">
        <v>49</v>
      </c>
      <c r="M1537" s="3" t="s">
        <v>33</v>
      </c>
      <c r="N1537" s="4" t="s">
        <v>49</v>
      </c>
      <c r="O1537" s="4" t="s">
        <v>49</v>
      </c>
      <c r="P1537" s="3" t="s">
        <v>66</v>
      </c>
      <c r="Q1537" s="3" t="s">
        <v>39</v>
      </c>
      <c r="R1537" s="3" t="s">
        <v>67</v>
      </c>
      <c r="S1537" s="3" t="s">
        <v>68</v>
      </c>
      <c r="T1537" s="3" t="s">
        <v>69</v>
      </c>
      <c r="U1537" s="3" t="s">
        <v>70</v>
      </c>
      <c r="V1537" s="3" t="s">
        <v>43</v>
      </c>
      <c r="W1537" s="3" t="s">
        <v>44</v>
      </c>
      <c r="X1537" s="3" t="s">
        <v>45</v>
      </c>
      <c r="Y1537" s="3" t="s">
        <v>46</v>
      </c>
      <c r="Z1537" s="3" t="s">
        <v>71</v>
      </c>
      <c r="AA1537" s="3" t="s">
        <v>1012</v>
      </c>
      <c r="AB1537" s="12" t="str">
        <f>IF(ISNUMBER(SEARCH("2,4 D",AA1537)),"2,4-Dichlorophenoxyacetic acid",IF(ISNUMBER(SEARCH("ACIDO",AA1537)),"2,4-Dichlorophenoxyacetic acid",IF(ISNUMBER(SEARCH("NAPHTHA",AA1537)),"Aromatic Solvent Mixture",IF(ISNUMBER(SEARCH("DIMETHYLAMINE",AA1537)),"Dimethylamine",IF(ISNUMBER(SEARCH("DIMETILAMINA",AA1537)),"Dimethylamine",IF(ISNUMBER(SEARCH("JUMP",AA1537)),"Diuron",IF(ISNUMBER(SEARCH("2-AMINO-2,3-DIMETHYL BUTYRAMIDE",AA1537)),"Herbicide Amine Intermediate",IF(ISNUMBER(SEARCH("TEBUTHIURON",AA1537)),"Tebuthiuron","FIXIT"))))))))</f>
        <v>Diuron</v>
      </c>
      <c r="AC1537" s="10"/>
      <c r="AD1537" s="10"/>
      <c r="AE1537" s="4">
        <v>22348</v>
      </c>
      <c r="AF1537" s="4">
        <v>22.35</v>
      </c>
      <c r="AG1537" s="4">
        <v>178000</v>
      </c>
      <c r="AJ1537" s="10"/>
      <c r="AK1537" s="10"/>
      <c r="AL1537" s="10"/>
    </row>
    <row r="1538" spans="1:38" ht="22" customHeight="1" x14ac:dyDescent="0.3">
      <c r="A1538" s="5">
        <v>43181</v>
      </c>
      <c r="B1538" s="6" t="s">
        <v>31</v>
      </c>
      <c r="C1538" s="6" t="s">
        <v>32</v>
      </c>
      <c r="D1538" s="7" t="s">
        <v>49</v>
      </c>
      <c r="E1538" s="7" t="s">
        <v>49</v>
      </c>
      <c r="F1538" s="6" t="s">
        <v>33</v>
      </c>
      <c r="G1538" s="7" t="s">
        <v>49</v>
      </c>
      <c r="H1538" s="7" t="s">
        <v>49</v>
      </c>
      <c r="I1538" s="6" t="s">
        <v>34</v>
      </c>
      <c r="J1538" s="6" t="s">
        <v>65</v>
      </c>
      <c r="K1538" s="7" t="s">
        <v>49</v>
      </c>
      <c r="L1538" s="7" t="s">
        <v>49</v>
      </c>
      <c r="M1538" s="6" t="s">
        <v>33</v>
      </c>
      <c r="N1538" s="7" t="s">
        <v>49</v>
      </c>
      <c r="O1538" s="7" t="s">
        <v>49</v>
      </c>
      <c r="P1538" s="6" t="s">
        <v>66</v>
      </c>
      <c r="Q1538" s="6" t="s">
        <v>39</v>
      </c>
      <c r="R1538" s="6" t="s">
        <v>227</v>
      </c>
      <c r="S1538" s="6" t="s">
        <v>68</v>
      </c>
      <c r="T1538" s="6" t="s">
        <v>228</v>
      </c>
      <c r="U1538" s="6" t="s">
        <v>70</v>
      </c>
      <c r="V1538" s="6" t="s">
        <v>43</v>
      </c>
      <c r="W1538" s="6" t="s">
        <v>44</v>
      </c>
      <c r="X1538" s="6" t="s">
        <v>45</v>
      </c>
      <c r="Y1538" s="6" t="s">
        <v>46</v>
      </c>
      <c r="Z1538" s="6" t="s">
        <v>71</v>
      </c>
      <c r="AA1538" s="6" t="s">
        <v>1679</v>
      </c>
      <c r="AB1538" s="12" t="str">
        <f t="shared" si="314"/>
        <v>Diuron</v>
      </c>
      <c r="AC1538" s="7"/>
      <c r="AD1538" s="7"/>
      <c r="AE1538" s="7">
        <v>71520</v>
      </c>
      <c r="AF1538" s="7">
        <v>71.52</v>
      </c>
      <c r="AG1538" s="7">
        <v>570000</v>
      </c>
      <c r="AJ1538" s="7"/>
      <c r="AK1538" s="7"/>
      <c r="AL1538" s="7"/>
    </row>
    <row r="1539" spans="1:38" ht="22" customHeight="1" x14ac:dyDescent="0.3">
      <c r="A1539" s="2">
        <v>43181</v>
      </c>
      <c r="B1539" s="3" t="s">
        <v>31</v>
      </c>
      <c r="C1539" s="3" t="s">
        <v>32</v>
      </c>
      <c r="D1539" s="4" t="s">
        <v>49</v>
      </c>
      <c r="E1539" s="4" t="s">
        <v>49</v>
      </c>
      <c r="F1539" s="3" t="s">
        <v>33</v>
      </c>
      <c r="G1539" s="4" t="s">
        <v>49</v>
      </c>
      <c r="H1539" s="4" t="s">
        <v>49</v>
      </c>
      <c r="I1539" s="3" t="s">
        <v>34</v>
      </c>
      <c r="J1539" s="3" t="s">
        <v>637</v>
      </c>
      <c r="K1539" s="4" t="s">
        <v>49</v>
      </c>
      <c r="L1539" s="4" t="s">
        <v>49</v>
      </c>
      <c r="M1539" s="4" t="s">
        <v>49</v>
      </c>
      <c r="N1539" s="4" t="s">
        <v>49</v>
      </c>
      <c r="O1539" s="4" t="s">
        <v>49</v>
      </c>
      <c r="P1539" s="3" t="s">
        <v>638</v>
      </c>
      <c r="Q1539" s="3" t="s">
        <v>39</v>
      </c>
      <c r="R1539" s="3" t="s">
        <v>639</v>
      </c>
      <c r="S1539" s="3" t="s">
        <v>640</v>
      </c>
      <c r="T1539" s="3" t="s">
        <v>641</v>
      </c>
      <c r="U1539" s="3" t="s">
        <v>642</v>
      </c>
      <c r="V1539" s="3" t="s">
        <v>43</v>
      </c>
      <c r="W1539" s="3" t="s">
        <v>44</v>
      </c>
      <c r="X1539" s="3" t="s">
        <v>45</v>
      </c>
      <c r="Y1539" s="3" t="s">
        <v>46</v>
      </c>
      <c r="Z1539" s="3" t="s">
        <v>73</v>
      </c>
      <c r="AA1539" s="3" t="s">
        <v>1680</v>
      </c>
      <c r="AB1539" s="12" t="str">
        <f t="shared" si="314"/>
        <v>Clethodim</v>
      </c>
      <c r="AC1539" s="10"/>
      <c r="AD1539" s="10"/>
      <c r="AE1539" s="4">
        <v>45643</v>
      </c>
      <c r="AF1539" s="4">
        <v>45.64</v>
      </c>
      <c r="AG1539" s="4">
        <v>111000</v>
      </c>
      <c r="AJ1539" s="10"/>
      <c r="AK1539" s="10"/>
      <c r="AL1539" s="10"/>
    </row>
    <row r="1540" spans="1:38" ht="22" customHeight="1" x14ac:dyDescent="0.3">
      <c r="A1540" s="5">
        <v>43181</v>
      </c>
      <c r="B1540" s="6" t="s">
        <v>31</v>
      </c>
      <c r="C1540" s="6" t="s">
        <v>32</v>
      </c>
      <c r="D1540" s="7" t="s">
        <v>49</v>
      </c>
      <c r="E1540" s="7" t="s">
        <v>49</v>
      </c>
      <c r="F1540" s="6" t="s">
        <v>33</v>
      </c>
      <c r="G1540" s="7" t="s">
        <v>49</v>
      </c>
      <c r="H1540" s="7" t="s">
        <v>49</v>
      </c>
      <c r="I1540" s="6" t="s">
        <v>34</v>
      </c>
      <c r="J1540" s="6" t="s">
        <v>77</v>
      </c>
      <c r="K1540" s="6" t="s">
        <v>78</v>
      </c>
      <c r="L1540" s="6" t="s">
        <v>68</v>
      </c>
      <c r="M1540" s="6" t="s">
        <v>33</v>
      </c>
      <c r="N1540" s="7" t="s">
        <v>49</v>
      </c>
      <c r="O1540" s="7" t="s">
        <v>49</v>
      </c>
      <c r="P1540" s="6" t="s">
        <v>79</v>
      </c>
      <c r="Q1540" s="6" t="s">
        <v>39</v>
      </c>
      <c r="R1540" s="6" t="s">
        <v>227</v>
      </c>
      <c r="S1540" s="6" t="s">
        <v>68</v>
      </c>
      <c r="T1540" s="6" t="s">
        <v>228</v>
      </c>
      <c r="U1540" s="6" t="s">
        <v>70</v>
      </c>
      <c r="V1540" s="6" t="s">
        <v>43</v>
      </c>
      <c r="W1540" s="6" t="s">
        <v>44</v>
      </c>
      <c r="X1540" s="6" t="s">
        <v>45</v>
      </c>
      <c r="Y1540" s="6" t="s">
        <v>46</v>
      </c>
      <c r="Z1540" s="6" t="s">
        <v>82</v>
      </c>
      <c r="AA1540" s="6" t="s">
        <v>1681</v>
      </c>
      <c r="AB1540" s="18" t="s">
        <v>3193</v>
      </c>
      <c r="AC1540" s="7"/>
      <c r="AD1540" s="7"/>
      <c r="AE1540" s="7">
        <v>144270</v>
      </c>
      <c r="AF1540" s="7">
        <v>144.27000000000001</v>
      </c>
      <c r="AG1540" s="7">
        <v>3790000</v>
      </c>
      <c r="AJ1540" s="7"/>
      <c r="AK1540" s="7"/>
      <c r="AL1540" s="7"/>
    </row>
    <row r="1541" spans="1:38" ht="22" customHeight="1" x14ac:dyDescent="0.3">
      <c r="A1541" s="2">
        <v>43181</v>
      </c>
      <c r="B1541" s="3" t="s">
        <v>31</v>
      </c>
      <c r="C1541" s="3" t="s">
        <v>32</v>
      </c>
      <c r="D1541" s="4" t="s">
        <v>49</v>
      </c>
      <c r="E1541" s="4" t="s">
        <v>49</v>
      </c>
      <c r="F1541" s="3" t="s">
        <v>33</v>
      </c>
      <c r="G1541" s="4" t="s">
        <v>49</v>
      </c>
      <c r="H1541" s="4" t="s">
        <v>49</v>
      </c>
      <c r="I1541" s="3" t="s">
        <v>34</v>
      </c>
      <c r="J1541" s="3" t="s">
        <v>65</v>
      </c>
      <c r="K1541" s="4" t="s">
        <v>49</v>
      </c>
      <c r="L1541" s="4" t="s">
        <v>49</v>
      </c>
      <c r="M1541" s="3" t="s">
        <v>33</v>
      </c>
      <c r="N1541" s="4" t="s">
        <v>49</v>
      </c>
      <c r="O1541" s="4" t="s">
        <v>49</v>
      </c>
      <c r="P1541" s="3" t="s">
        <v>66</v>
      </c>
      <c r="Q1541" s="3" t="s">
        <v>39</v>
      </c>
      <c r="R1541" s="3" t="s">
        <v>227</v>
      </c>
      <c r="S1541" s="3" t="s">
        <v>68</v>
      </c>
      <c r="T1541" s="3" t="s">
        <v>228</v>
      </c>
      <c r="U1541" s="3" t="s">
        <v>70</v>
      </c>
      <c r="V1541" s="3" t="s">
        <v>43</v>
      </c>
      <c r="W1541" s="3" t="s">
        <v>44</v>
      </c>
      <c r="X1541" s="3" t="s">
        <v>45</v>
      </c>
      <c r="Y1541" s="3" t="s">
        <v>46</v>
      </c>
      <c r="Z1541" s="3" t="s">
        <v>73</v>
      </c>
      <c r="AA1541" s="3" t="s">
        <v>1682</v>
      </c>
      <c r="AB1541" s="12" t="s">
        <v>3158</v>
      </c>
      <c r="AC1541" s="10"/>
      <c r="AD1541" s="10"/>
      <c r="AE1541" s="4">
        <v>41580</v>
      </c>
      <c r="AF1541" s="4">
        <v>41.58</v>
      </c>
      <c r="AG1541" s="4">
        <v>331000</v>
      </c>
      <c r="AJ1541" s="10"/>
      <c r="AK1541" s="10"/>
      <c r="AL1541" s="10"/>
    </row>
    <row r="1542" spans="1:38" ht="22" customHeight="1" x14ac:dyDescent="0.3">
      <c r="A1542" s="5">
        <v>43181</v>
      </c>
      <c r="B1542" s="6" t="s">
        <v>31</v>
      </c>
      <c r="C1542" s="6" t="s">
        <v>32</v>
      </c>
      <c r="D1542" s="7" t="s">
        <v>49</v>
      </c>
      <c r="E1542" s="7" t="s">
        <v>49</v>
      </c>
      <c r="F1542" s="6" t="s">
        <v>33</v>
      </c>
      <c r="G1542" s="7" t="s">
        <v>49</v>
      </c>
      <c r="H1542" s="7" t="s">
        <v>49</v>
      </c>
      <c r="I1542" s="6" t="s">
        <v>34</v>
      </c>
      <c r="J1542" s="6" t="s">
        <v>77</v>
      </c>
      <c r="K1542" s="6" t="s">
        <v>78</v>
      </c>
      <c r="L1542" s="6" t="s">
        <v>68</v>
      </c>
      <c r="M1542" s="6" t="s">
        <v>33</v>
      </c>
      <c r="N1542" s="7" t="s">
        <v>49</v>
      </c>
      <c r="O1542" s="7" t="s">
        <v>49</v>
      </c>
      <c r="P1542" s="6" t="s">
        <v>79</v>
      </c>
      <c r="Q1542" s="6" t="s">
        <v>39</v>
      </c>
      <c r="R1542" s="6" t="s">
        <v>227</v>
      </c>
      <c r="S1542" s="6" t="s">
        <v>68</v>
      </c>
      <c r="T1542" s="6" t="s">
        <v>228</v>
      </c>
      <c r="U1542" s="6" t="s">
        <v>70</v>
      </c>
      <c r="V1542" s="6" t="s">
        <v>43</v>
      </c>
      <c r="W1542" s="6" t="s">
        <v>44</v>
      </c>
      <c r="X1542" s="6" t="s">
        <v>45</v>
      </c>
      <c r="Y1542" s="6" t="s">
        <v>46</v>
      </c>
      <c r="Z1542" s="6" t="s">
        <v>82</v>
      </c>
      <c r="AA1542" s="6" t="s">
        <v>1683</v>
      </c>
      <c r="AB1542" s="12" t="s">
        <v>3118</v>
      </c>
      <c r="AC1542" s="7"/>
      <c r="AD1542" s="7"/>
      <c r="AE1542" s="7">
        <v>37040</v>
      </c>
      <c r="AF1542" s="7">
        <v>37.04</v>
      </c>
      <c r="AG1542" s="7">
        <v>973000</v>
      </c>
      <c r="AJ1542" s="7"/>
      <c r="AK1542" s="7"/>
      <c r="AL1542" s="7"/>
    </row>
    <row r="1543" spans="1:38" ht="22" customHeight="1" x14ac:dyDescent="0.3">
      <c r="A1543" s="2">
        <v>43181</v>
      </c>
      <c r="B1543" s="3" t="s">
        <v>31</v>
      </c>
      <c r="C1543" s="3" t="s">
        <v>32</v>
      </c>
      <c r="D1543" s="4" t="s">
        <v>49</v>
      </c>
      <c r="E1543" s="4" t="s">
        <v>49</v>
      </c>
      <c r="F1543" s="3" t="s">
        <v>33</v>
      </c>
      <c r="G1543" s="4" t="s">
        <v>49</v>
      </c>
      <c r="H1543" s="4" t="s">
        <v>49</v>
      </c>
      <c r="I1543" s="3" t="s">
        <v>34</v>
      </c>
      <c r="J1543" s="3" t="s">
        <v>77</v>
      </c>
      <c r="K1543" s="3" t="s">
        <v>78</v>
      </c>
      <c r="L1543" s="3" t="s">
        <v>68</v>
      </c>
      <c r="M1543" s="3" t="s">
        <v>33</v>
      </c>
      <c r="N1543" s="4" t="s">
        <v>49</v>
      </c>
      <c r="O1543" s="4" t="s">
        <v>49</v>
      </c>
      <c r="P1543" s="3" t="s">
        <v>79</v>
      </c>
      <c r="Q1543" s="3" t="s">
        <v>39</v>
      </c>
      <c r="R1543" s="3" t="s">
        <v>227</v>
      </c>
      <c r="S1543" s="3" t="s">
        <v>68</v>
      </c>
      <c r="T1543" s="3" t="s">
        <v>228</v>
      </c>
      <c r="U1543" s="3" t="s">
        <v>70</v>
      </c>
      <c r="V1543" s="3" t="s">
        <v>43</v>
      </c>
      <c r="W1543" s="3" t="s">
        <v>44</v>
      </c>
      <c r="X1543" s="3" t="s">
        <v>45</v>
      </c>
      <c r="Y1543" s="3" t="s">
        <v>46</v>
      </c>
      <c r="Z1543" s="3" t="s">
        <v>234</v>
      </c>
      <c r="AA1543" s="3" t="s">
        <v>1684</v>
      </c>
      <c r="AB1543" s="12" t="s">
        <v>3168</v>
      </c>
      <c r="AC1543" s="10"/>
      <c r="AD1543" s="10"/>
      <c r="AE1543" s="4">
        <v>4350</v>
      </c>
      <c r="AF1543" s="4">
        <v>4.3499999999999996</v>
      </c>
      <c r="AG1543" s="4">
        <v>13500</v>
      </c>
      <c r="AJ1543" s="10"/>
      <c r="AK1543" s="10"/>
      <c r="AL1543" s="10"/>
    </row>
    <row r="1544" spans="1:38" ht="22" customHeight="1" x14ac:dyDescent="0.3">
      <c r="A1544" s="5">
        <v>43181</v>
      </c>
      <c r="B1544" s="6" t="s">
        <v>31</v>
      </c>
      <c r="C1544" s="6" t="s">
        <v>32</v>
      </c>
      <c r="D1544" s="7" t="s">
        <v>49</v>
      </c>
      <c r="E1544" s="7" t="s">
        <v>49</v>
      </c>
      <c r="F1544" s="6" t="s">
        <v>33</v>
      </c>
      <c r="G1544" s="7" t="s">
        <v>49</v>
      </c>
      <c r="H1544" s="7" t="s">
        <v>49</v>
      </c>
      <c r="I1544" s="6" t="s">
        <v>34</v>
      </c>
      <c r="J1544" s="6" t="s">
        <v>65</v>
      </c>
      <c r="K1544" s="7" t="s">
        <v>49</v>
      </c>
      <c r="L1544" s="7" t="s">
        <v>49</v>
      </c>
      <c r="M1544" s="6" t="s">
        <v>33</v>
      </c>
      <c r="N1544" s="7" t="s">
        <v>49</v>
      </c>
      <c r="O1544" s="7" t="s">
        <v>49</v>
      </c>
      <c r="P1544" s="6" t="s">
        <v>66</v>
      </c>
      <c r="Q1544" s="6" t="s">
        <v>39</v>
      </c>
      <c r="R1544" s="6" t="s">
        <v>227</v>
      </c>
      <c r="S1544" s="6" t="s">
        <v>68</v>
      </c>
      <c r="T1544" s="6" t="s">
        <v>228</v>
      </c>
      <c r="U1544" s="6" t="s">
        <v>70</v>
      </c>
      <c r="V1544" s="6" t="s">
        <v>43</v>
      </c>
      <c r="W1544" s="6" t="s">
        <v>44</v>
      </c>
      <c r="X1544" s="6" t="s">
        <v>45</v>
      </c>
      <c r="Y1544" s="6" t="s">
        <v>46</v>
      </c>
      <c r="Z1544" s="6" t="s">
        <v>71</v>
      </c>
      <c r="AA1544" s="6" t="s">
        <v>1685</v>
      </c>
      <c r="AB1544" s="18" t="s">
        <v>3193</v>
      </c>
      <c r="AC1544" s="7"/>
      <c r="AD1544" s="7"/>
      <c r="AE1544" s="7">
        <v>134089</v>
      </c>
      <c r="AF1544" s="7">
        <v>134.09</v>
      </c>
      <c r="AG1544" s="7">
        <v>1068000</v>
      </c>
      <c r="AJ1544" s="7"/>
      <c r="AK1544" s="7"/>
      <c r="AL1544" s="7"/>
    </row>
    <row r="1545" spans="1:38" ht="22" customHeight="1" x14ac:dyDescent="0.3">
      <c r="A1545" s="2">
        <v>43180</v>
      </c>
      <c r="B1545" s="3" t="s">
        <v>50</v>
      </c>
      <c r="C1545" s="3" t="s">
        <v>84</v>
      </c>
      <c r="D1545" s="3" t="s">
        <v>85</v>
      </c>
      <c r="E1545" s="3" t="s">
        <v>44</v>
      </c>
      <c r="F1545" s="3" t="s">
        <v>33</v>
      </c>
      <c r="G1545" s="4" t="s">
        <v>49</v>
      </c>
      <c r="H1545" s="4" t="s">
        <v>49</v>
      </c>
      <c r="I1545" s="3" t="s">
        <v>86</v>
      </c>
      <c r="J1545" s="3" t="s">
        <v>1624</v>
      </c>
      <c r="K1545" s="4" t="s">
        <v>49</v>
      </c>
      <c r="L1545" s="3" t="s">
        <v>61</v>
      </c>
      <c r="M1545" s="4" t="s">
        <v>49</v>
      </c>
      <c r="N1545" s="4" t="s">
        <v>49</v>
      </c>
      <c r="O1545" s="4" t="s">
        <v>49</v>
      </c>
      <c r="P1545" s="3" t="s">
        <v>1625</v>
      </c>
      <c r="Q1545" s="3" t="s">
        <v>39</v>
      </c>
      <c r="R1545" s="3" t="s">
        <v>60</v>
      </c>
      <c r="S1545" s="3" t="s">
        <v>61</v>
      </c>
      <c r="T1545" s="3" t="s">
        <v>62</v>
      </c>
      <c r="U1545" s="3" t="s">
        <v>56</v>
      </c>
      <c r="V1545" s="3" t="s">
        <v>90</v>
      </c>
      <c r="W1545" s="3" t="s">
        <v>44</v>
      </c>
      <c r="X1545" s="3" t="s">
        <v>91</v>
      </c>
      <c r="Y1545" s="3" t="s">
        <v>46</v>
      </c>
      <c r="Z1545" s="3" t="s">
        <v>820</v>
      </c>
      <c r="AA1545" s="3" t="s">
        <v>1686</v>
      </c>
      <c r="AB1545" s="18" t="s">
        <v>3193</v>
      </c>
      <c r="AC1545" s="10"/>
      <c r="AD1545" s="10"/>
      <c r="AE1545" s="4">
        <v>43094</v>
      </c>
      <c r="AF1545" s="4">
        <v>43.09</v>
      </c>
      <c r="AG1545" s="4">
        <v>347000</v>
      </c>
      <c r="AJ1545" s="10"/>
      <c r="AK1545" s="10"/>
      <c r="AL1545" s="10"/>
    </row>
    <row r="1546" spans="1:38" ht="22" customHeight="1" x14ac:dyDescent="0.3">
      <c r="A1546" s="5">
        <v>43180</v>
      </c>
      <c r="B1546" s="6" t="s">
        <v>50</v>
      </c>
      <c r="C1546" s="6" t="s">
        <v>84</v>
      </c>
      <c r="D1546" s="6" t="s">
        <v>85</v>
      </c>
      <c r="E1546" s="6" t="s">
        <v>44</v>
      </c>
      <c r="F1546" s="6" t="s">
        <v>33</v>
      </c>
      <c r="G1546" s="7" t="s">
        <v>49</v>
      </c>
      <c r="H1546" s="7" t="s">
        <v>49</v>
      </c>
      <c r="I1546" s="6" t="s">
        <v>86</v>
      </c>
      <c r="J1546" s="6" t="s">
        <v>1624</v>
      </c>
      <c r="K1546" s="7" t="s">
        <v>49</v>
      </c>
      <c r="L1546" s="6" t="s">
        <v>61</v>
      </c>
      <c r="M1546" s="7" t="s">
        <v>49</v>
      </c>
      <c r="N1546" s="7" t="s">
        <v>49</v>
      </c>
      <c r="O1546" s="7" t="s">
        <v>49</v>
      </c>
      <c r="P1546" s="6" t="s">
        <v>1625</v>
      </c>
      <c r="Q1546" s="6" t="s">
        <v>39</v>
      </c>
      <c r="R1546" s="6" t="s">
        <v>60</v>
      </c>
      <c r="S1546" s="6" t="s">
        <v>61</v>
      </c>
      <c r="T1546" s="6" t="s">
        <v>62</v>
      </c>
      <c r="U1546" s="6" t="s">
        <v>56</v>
      </c>
      <c r="V1546" s="6" t="s">
        <v>90</v>
      </c>
      <c r="W1546" s="6" t="s">
        <v>44</v>
      </c>
      <c r="X1546" s="6" t="s">
        <v>91</v>
      </c>
      <c r="Y1546" s="6" t="s">
        <v>46</v>
      </c>
      <c r="Z1546" s="6" t="s">
        <v>820</v>
      </c>
      <c r="AA1546" s="6" t="s">
        <v>1687</v>
      </c>
      <c r="AB1546" s="12" t="s">
        <v>3183</v>
      </c>
      <c r="AC1546" s="7"/>
      <c r="AD1546" s="7"/>
      <c r="AE1546" s="7">
        <v>43094</v>
      </c>
      <c r="AF1546" s="7">
        <v>43.09</v>
      </c>
      <c r="AG1546" s="7">
        <v>347000</v>
      </c>
      <c r="AJ1546" s="7"/>
      <c r="AK1546" s="7"/>
      <c r="AL1546" s="7"/>
    </row>
    <row r="1547" spans="1:38" ht="22" customHeight="1" x14ac:dyDescent="0.3">
      <c r="A1547" s="2">
        <v>43179</v>
      </c>
      <c r="B1547" s="3" t="s">
        <v>212</v>
      </c>
      <c r="C1547" s="3" t="s">
        <v>753</v>
      </c>
      <c r="D1547" s="3" t="s">
        <v>660</v>
      </c>
      <c r="E1547" s="3" t="s">
        <v>44</v>
      </c>
      <c r="F1547" s="4" t="s">
        <v>49</v>
      </c>
      <c r="G1547" s="4" t="s">
        <v>49</v>
      </c>
      <c r="H1547" s="4" t="s">
        <v>49</v>
      </c>
      <c r="I1547" s="3" t="s">
        <v>1688</v>
      </c>
      <c r="J1547" s="3" t="s">
        <v>77</v>
      </c>
      <c r="K1547" s="3" t="s">
        <v>78</v>
      </c>
      <c r="L1547" s="3" t="s">
        <v>68</v>
      </c>
      <c r="M1547" s="3" t="s">
        <v>33</v>
      </c>
      <c r="N1547" s="4" t="s">
        <v>49</v>
      </c>
      <c r="O1547" s="4" t="s">
        <v>49</v>
      </c>
      <c r="P1547" s="3" t="s">
        <v>79</v>
      </c>
      <c r="Q1547" s="3" t="s">
        <v>812</v>
      </c>
      <c r="R1547" s="3" t="s">
        <v>227</v>
      </c>
      <c r="S1547" s="3" t="s">
        <v>68</v>
      </c>
      <c r="T1547" s="3" t="s">
        <v>228</v>
      </c>
      <c r="U1547" s="3" t="s">
        <v>70</v>
      </c>
      <c r="V1547" s="3" t="s">
        <v>217</v>
      </c>
      <c r="W1547" s="3" t="s">
        <v>44</v>
      </c>
      <c r="X1547" s="3" t="s">
        <v>218</v>
      </c>
      <c r="Y1547" s="3" t="s">
        <v>46</v>
      </c>
      <c r="Z1547" s="3" t="s">
        <v>241</v>
      </c>
      <c r="AA1547" s="3" t="s">
        <v>1689</v>
      </c>
      <c r="AB1547" s="10"/>
      <c r="AC1547" s="10"/>
      <c r="AD1547" s="10"/>
      <c r="AE1547" s="4">
        <v>51880</v>
      </c>
      <c r="AF1547" s="4">
        <v>51.88</v>
      </c>
      <c r="AG1547" s="4">
        <v>321000</v>
      </c>
      <c r="AJ1547" s="10"/>
      <c r="AK1547" s="10"/>
      <c r="AL1547" s="10"/>
    </row>
    <row r="1548" spans="1:38" ht="22" customHeight="1" x14ac:dyDescent="0.3">
      <c r="A1548" s="5">
        <v>43175</v>
      </c>
      <c r="B1548" s="6" t="s">
        <v>31</v>
      </c>
      <c r="C1548" s="6" t="s">
        <v>32</v>
      </c>
      <c r="D1548" s="7" t="s">
        <v>49</v>
      </c>
      <c r="E1548" s="7" t="s">
        <v>49</v>
      </c>
      <c r="F1548" s="6" t="s">
        <v>33</v>
      </c>
      <c r="G1548" s="7" t="s">
        <v>49</v>
      </c>
      <c r="H1548" s="7" t="s">
        <v>49</v>
      </c>
      <c r="I1548" s="6" t="s">
        <v>34</v>
      </c>
      <c r="J1548" s="6" t="s">
        <v>65</v>
      </c>
      <c r="K1548" s="7" t="s">
        <v>49</v>
      </c>
      <c r="L1548" s="7" t="s">
        <v>49</v>
      </c>
      <c r="M1548" s="6" t="s">
        <v>33</v>
      </c>
      <c r="N1548" s="7" t="s">
        <v>49</v>
      </c>
      <c r="O1548" s="7" t="s">
        <v>49</v>
      </c>
      <c r="P1548" s="6" t="s">
        <v>66</v>
      </c>
      <c r="Q1548" s="6" t="s">
        <v>39</v>
      </c>
      <c r="R1548" s="6" t="s">
        <v>227</v>
      </c>
      <c r="S1548" s="6" t="s">
        <v>68</v>
      </c>
      <c r="T1548" s="6" t="s">
        <v>228</v>
      </c>
      <c r="U1548" s="6" t="s">
        <v>70</v>
      </c>
      <c r="V1548" s="6" t="s">
        <v>43</v>
      </c>
      <c r="W1548" s="6" t="s">
        <v>44</v>
      </c>
      <c r="X1548" s="6" t="s">
        <v>45</v>
      </c>
      <c r="Y1548" s="6" t="s">
        <v>46</v>
      </c>
      <c r="Z1548" s="6" t="s">
        <v>71</v>
      </c>
      <c r="AA1548" s="6" t="s">
        <v>1690</v>
      </c>
      <c r="AB1548" s="12" t="str">
        <f t="shared" ref="AB1548:AB1586" si="325">IF(ISNUMBER(SEARCH("CARBENDAZIM",AA1548)),"Carbendazim",IF(ISNUMBER(SEARCH("4-D",AA1548)),"2,4-Dichlorophenoxyacetic acid",IF(ISNUMBER(SEARCH("RIDOVER",AA1548)),"Glyphosate",IF(ISNUMBER(SEARCH("POQUER",AA1548)),"Clethodim",IF(ISNUMBER(SEARCH("LITER",AA1548)),"Imidacloprid",IF(ISNUMBER(SEARCH("PYRINEX",AA1548)),"Chlorpyrifos",IF(ISNUMBER(SEARCH("ORBIT",AA1548)),"Omethoate",IF(ISNUMBER(SEARCH("HEXARON",AA1548)),"Diuron",IF(ISNUMBER(SEARCH("ISOPROPYLAMINE",AA1548)),"Isopropylamine",IF(ISNUMBER(SEARCH("GLYPHOSATE",AA1548)),"Glyphosate",IF(ISNUMBER(SEARCH("MANCOZEB",AA1548)),"Mancozeb Indofil",IF(ISNUMBER(SEARCH("PARAQUAT",AA1548)),"Paraquat",IF(ISNUMBER(SEARCH("CAROMAX",AA1548)),"Aromatic Solvent Mixture",IF(ISNUMBER(SEARCH("BUTIRON",AA1548)),"Tebuthiuron",IF(ISNUMBER(SEARCH("VORAZ",AA1548)),"Methomyl",IF(ISNUMBER(SEARCH("IMIDACLOPRID",AA1548)),"Imidacloprid",IF(ISNUMBER(SEARCH("2 4 D",AA1548)),"2,4-Dichlorophenoxyacetic acid",IF(ISNUMBER(SEARCH("IMIDACL",AA1548)),"Imidacloprid",IF(ISNUMBER(SEARCH("DIUREX",AA1548)),"Diuron",IF(ISNUMBER(SEARCH("RAPEL",AA1548)),"Acephate","fix it"))))))))))))))))))))</f>
        <v>Diuron</v>
      </c>
      <c r="AC1548" s="7"/>
      <c r="AD1548" s="7"/>
      <c r="AE1548" s="7">
        <v>23840</v>
      </c>
      <c r="AF1548" s="7">
        <v>23.84</v>
      </c>
      <c r="AG1548" s="7">
        <v>190000</v>
      </c>
      <c r="AJ1548" s="7"/>
      <c r="AK1548" s="7"/>
      <c r="AL1548" s="7"/>
    </row>
    <row r="1549" spans="1:38" ht="22" customHeight="1" x14ac:dyDescent="0.3">
      <c r="A1549" s="2">
        <v>43175</v>
      </c>
      <c r="B1549" s="3" t="s">
        <v>31</v>
      </c>
      <c r="C1549" s="3" t="s">
        <v>32</v>
      </c>
      <c r="D1549" s="4" t="s">
        <v>49</v>
      </c>
      <c r="E1549" s="4" t="s">
        <v>49</v>
      </c>
      <c r="F1549" s="3" t="s">
        <v>33</v>
      </c>
      <c r="G1549" s="4" t="s">
        <v>49</v>
      </c>
      <c r="H1549" s="4" t="s">
        <v>49</v>
      </c>
      <c r="I1549" s="3" t="s">
        <v>34</v>
      </c>
      <c r="J1549" s="3" t="s">
        <v>65</v>
      </c>
      <c r="K1549" s="4" t="s">
        <v>49</v>
      </c>
      <c r="L1549" s="4" t="s">
        <v>49</v>
      </c>
      <c r="M1549" s="3" t="s">
        <v>33</v>
      </c>
      <c r="N1549" s="4" t="s">
        <v>49</v>
      </c>
      <c r="O1549" s="4" t="s">
        <v>49</v>
      </c>
      <c r="P1549" s="3" t="s">
        <v>66</v>
      </c>
      <c r="Q1549" s="3" t="s">
        <v>39</v>
      </c>
      <c r="R1549" s="3" t="s">
        <v>227</v>
      </c>
      <c r="S1549" s="3" t="s">
        <v>68</v>
      </c>
      <c r="T1549" s="3" t="s">
        <v>228</v>
      </c>
      <c r="U1549" s="3" t="s">
        <v>70</v>
      </c>
      <c r="V1549" s="3" t="s">
        <v>43</v>
      </c>
      <c r="W1549" s="3" t="s">
        <v>44</v>
      </c>
      <c r="X1549" s="3" t="s">
        <v>45</v>
      </c>
      <c r="Y1549" s="3" t="s">
        <v>46</v>
      </c>
      <c r="Z1549" s="3" t="s">
        <v>73</v>
      </c>
      <c r="AA1549" s="3" t="s">
        <v>1691</v>
      </c>
      <c r="AB1549" s="12" t="s">
        <v>3158</v>
      </c>
      <c r="AC1549" s="10"/>
      <c r="AD1549" s="10"/>
      <c r="AE1549" s="4">
        <v>62370</v>
      </c>
      <c r="AF1549" s="4">
        <v>62.37</v>
      </c>
      <c r="AG1549" s="4">
        <v>497000</v>
      </c>
      <c r="AJ1549" s="10"/>
      <c r="AK1549" s="10"/>
      <c r="AL1549" s="10"/>
    </row>
    <row r="1550" spans="1:38" ht="22" customHeight="1" x14ac:dyDescent="0.3">
      <c r="A1550" s="5">
        <v>43175</v>
      </c>
      <c r="B1550" s="6" t="s">
        <v>50</v>
      </c>
      <c r="C1550" s="6" t="s">
        <v>32</v>
      </c>
      <c r="D1550" s="7" t="s">
        <v>49</v>
      </c>
      <c r="E1550" s="7" t="s">
        <v>49</v>
      </c>
      <c r="F1550" s="6" t="s">
        <v>33</v>
      </c>
      <c r="G1550" s="7" t="s">
        <v>49</v>
      </c>
      <c r="H1550" s="7" t="s">
        <v>49</v>
      </c>
      <c r="I1550" s="6" t="s">
        <v>34</v>
      </c>
      <c r="J1550" s="6" t="s">
        <v>1661</v>
      </c>
      <c r="K1550" s="7" t="s">
        <v>49</v>
      </c>
      <c r="L1550" s="7" t="s">
        <v>49</v>
      </c>
      <c r="M1550" s="7" t="s">
        <v>49</v>
      </c>
      <c r="N1550" s="7" t="s">
        <v>49</v>
      </c>
      <c r="O1550" s="7" t="s">
        <v>49</v>
      </c>
      <c r="P1550" s="6" t="s">
        <v>1662</v>
      </c>
      <c r="Q1550" s="6" t="s">
        <v>309</v>
      </c>
      <c r="R1550" s="6" t="s">
        <v>186</v>
      </c>
      <c r="S1550" s="6" t="s">
        <v>187</v>
      </c>
      <c r="T1550" s="6" t="s">
        <v>188</v>
      </c>
      <c r="U1550" s="6" t="s">
        <v>42</v>
      </c>
      <c r="V1550" s="6" t="s">
        <v>90</v>
      </c>
      <c r="W1550" s="6" t="s">
        <v>44</v>
      </c>
      <c r="X1550" s="6" t="s">
        <v>91</v>
      </c>
      <c r="Y1550" s="6" t="s">
        <v>46</v>
      </c>
      <c r="Z1550" s="6" t="s">
        <v>1438</v>
      </c>
      <c r="AA1550" s="6" t="s">
        <v>1692</v>
      </c>
      <c r="AB1550" s="12" t="str">
        <f t="shared" ref="AB1550" si="326">IF(ISNUMBER(SEARCH("DMS",AA1550)),"Dimethyl Sulfate",IF(ISNUMBER(SEARCH("2,4-XILIDIN",AA1550)),"2,4-Xylidine",IF(ISNUMBER(SEARCH("GALIGAN",AA1550)),"Oxyfluorfen",IF(ISNUMBER(SEARCH("DIMETHYLAMINE",AA1550)),"Dimethylamine",IF(ISNUMBER(SEARCH("ORTHOFORMATE",AA1550)),"Trimethyl orthoformate",IF(ISNUMBER(SEARCH("NOVALURON",AA1550)),"Novaluron",IF(ISNUMBER(SEARCH("DIMETHYL SULPHATE",AA1550)),"Dimethyl Sulphate",IF(ISNUMBER(SEARCH("ALTAPYNE",AA1550)),"Acid Based Co-Emulsifier",IF(ISNUMBER(SEARCH("METHANESULFONYL",AA1550)),"Methanesulfonyl chloride",IF(ISNUMBER(SEARCH("METHYL FORMATE",AA1550)),"Methanoate",IF(ISNUMBER(SEARCH("FLUEN",AA1550)),"Fluensulfone","FIX IT")))))))))))</f>
        <v>Methanoate</v>
      </c>
      <c r="AC1550" s="7"/>
      <c r="AD1550" s="7"/>
      <c r="AE1550" s="7">
        <v>21520</v>
      </c>
      <c r="AF1550" s="7">
        <v>21.52</v>
      </c>
      <c r="AG1550" s="7">
        <v>22300</v>
      </c>
      <c r="AJ1550" s="7"/>
      <c r="AK1550" s="7"/>
      <c r="AL1550" s="7"/>
    </row>
    <row r="1551" spans="1:38" ht="22" customHeight="1" x14ac:dyDescent="0.3">
      <c r="A1551" s="2">
        <v>43175</v>
      </c>
      <c r="B1551" s="3" t="s">
        <v>31</v>
      </c>
      <c r="C1551" s="3" t="s">
        <v>32</v>
      </c>
      <c r="D1551" s="4" t="s">
        <v>49</v>
      </c>
      <c r="E1551" s="4" t="s">
        <v>49</v>
      </c>
      <c r="F1551" s="3" t="s">
        <v>33</v>
      </c>
      <c r="G1551" s="4" t="s">
        <v>49</v>
      </c>
      <c r="H1551" s="4" t="s">
        <v>49</v>
      </c>
      <c r="I1551" s="3" t="s">
        <v>34</v>
      </c>
      <c r="J1551" s="3" t="s">
        <v>65</v>
      </c>
      <c r="K1551" s="4" t="s">
        <v>49</v>
      </c>
      <c r="L1551" s="4" t="s">
        <v>49</v>
      </c>
      <c r="M1551" s="3" t="s">
        <v>33</v>
      </c>
      <c r="N1551" s="4" t="s">
        <v>49</v>
      </c>
      <c r="O1551" s="4" t="s">
        <v>49</v>
      </c>
      <c r="P1551" s="3" t="s">
        <v>66</v>
      </c>
      <c r="Q1551" s="3" t="s">
        <v>39</v>
      </c>
      <c r="R1551" s="3" t="s">
        <v>227</v>
      </c>
      <c r="S1551" s="3" t="s">
        <v>68</v>
      </c>
      <c r="T1551" s="3" t="s">
        <v>228</v>
      </c>
      <c r="U1551" s="3" t="s">
        <v>70</v>
      </c>
      <c r="V1551" s="3" t="s">
        <v>43</v>
      </c>
      <c r="W1551" s="3" t="s">
        <v>44</v>
      </c>
      <c r="X1551" s="3" t="s">
        <v>45</v>
      </c>
      <c r="Y1551" s="3" t="s">
        <v>46</v>
      </c>
      <c r="Z1551" s="3" t="s">
        <v>71</v>
      </c>
      <c r="AA1551" s="3" t="s">
        <v>1693</v>
      </c>
      <c r="AB1551" s="12" t="str">
        <f t="shared" si="325"/>
        <v>Clethodim</v>
      </c>
      <c r="AC1551" s="10"/>
      <c r="AD1551" s="10"/>
      <c r="AE1551" s="4">
        <v>119966</v>
      </c>
      <c r="AF1551" s="4">
        <v>119.97</v>
      </c>
      <c r="AG1551" s="4">
        <v>956000</v>
      </c>
      <c r="AJ1551" s="10"/>
      <c r="AK1551" s="10"/>
      <c r="AL1551" s="10"/>
    </row>
    <row r="1552" spans="1:38" ht="22" customHeight="1" x14ac:dyDescent="0.3">
      <c r="A1552" s="5">
        <v>43175</v>
      </c>
      <c r="B1552" s="6" t="s">
        <v>31</v>
      </c>
      <c r="C1552" s="6" t="s">
        <v>32</v>
      </c>
      <c r="D1552" s="7" t="s">
        <v>49</v>
      </c>
      <c r="E1552" s="7" t="s">
        <v>49</v>
      </c>
      <c r="F1552" s="6" t="s">
        <v>33</v>
      </c>
      <c r="G1552" s="7" t="s">
        <v>49</v>
      </c>
      <c r="H1552" s="7" t="s">
        <v>49</v>
      </c>
      <c r="I1552" s="6" t="s">
        <v>34</v>
      </c>
      <c r="J1552" s="6" t="s">
        <v>77</v>
      </c>
      <c r="K1552" s="6" t="s">
        <v>78</v>
      </c>
      <c r="L1552" s="6" t="s">
        <v>68</v>
      </c>
      <c r="M1552" s="6" t="s">
        <v>33</v>
      </c>
      <c r="N1552" s="7" t="s">
        <v>49</v>
      </c>
      <c r="O1552" s="7" t="s">
        <v>49</v>
      </c>
      <c r="P1552" s="6" t="s">
        <v>79</v>
      </c>
      <c r="Q1552" s="6" t="s">
        <v>39</v>
      </c>
      <c r="R1552" s="6" t="s">
        <v>227</v>
      </c>
      <c r="S1552" s="6" t="s">
        <v>68</v>
      </c>
      <c r="T1552" s="6" t="s">
        <v>228</v>
      </c>
      <c r="U1552" s="6" t="s">
        <v>70</v>
      </c>
      <c r="V1552" s="6" t="s">
        <v>43</v>
      </c>
      <c r="W1552" s="6" t="s">
        <v>44</v>
      </c>
      <c r="X1552" s="6" t="s">
        <v>45</v>
      </c>
      <c r="Y1552" s="6" t="s">
        <v>46</v>
      </c>
      <c r="Z1552" s="6" t="s">
        <v>82</v>
      </c>
      <c r="AA1552" s="6" t="s">
        <v>1694</v>
      </c>
      <c r="AB1552" s="12" t="s">
        <v>3118</v>
      </c>
      <c r="AC1552" s="7"/>
      <c r="AD1552" s="7"/>
      <c r="AE1552" s="7">
        <v>37040</v>
      </c>
      <c r="AF1552" s="7">
        <v>37.04</v>
      </c>
      <c r="AG1552" s="7">
        <v>973000</v>
      </c>
      <c r="AJ1552" s="7"/>
      <c r="AK1552" s="7"/>
      <c r="AL1552" s="7"/>
    </row>
    <row r="1553" spans="1:38" ht="22" customHeight="1" x14ac:dyDescent="0.3">
      <c r="A1553" s="2">
        <v>43174</v>
      </c>
      <c r="B1553" s="3" t="s">
        <v>50</v>
      </c>
      <c r="C1553" s="3" t="s">
        <v>32</v>
      </c>
      <c r="D1553" s="4" t="s">
        <v>49</v>
      </c>
      <c r="E1553" s="4" t="s">
        <v>49</v>
      </c>
      <c r="F1553" s="3" t="s">
        <v>33</v>
      </c>
      <c r="G1553" s="4" t="s">
        <v>49</v>
      </c>
      <c r="H1553" s="4" t="s">
        <v>49</v>
      </c>
      <c r="I1553" s="3" t="s">
        <v>34</v>
      </c>
      <c r="J1553" s="3" t="s">
        <v>739</v>
      </c>
      <c r="K1553" s="3" t="s">
        <v>335</v>
      </c>
      <c r="L1553" s="3" t="s">
        <v>97</v>
      </c>
      <c r="M1553" s="4" t="s">
        <v>49</v>
      </c>
      <c r="N1553" s="4" t="s">
        <v>49</v>
      </c>
      <c r="O1553" s="4" t="s">
        <v>49</v>
      </c>
      <c r="P1553" s="3" t="s">
        <v>842</v>
      </c>
      <c r="Q1553" s="3" t="s">
        <v>39</v>
      </c>
      <c r="R1553" s="3" t="s">
        <v>337</v>
      </c>
      <c r="S1553" s="3" t="s">
        <v>97</v>
      </c>
      <c r="T1553" s="3" t="s">
        <v>338</v>
      </c>
      <c r="U1553" s="3" t="s">
        <v>99</v>
      </c>
      <c r="V1553" s="3" t="s">
        <v>43</v>
      </c>
      <c r="W1553" s="3" t="s">
        <v>44</v>
      </c>
      <c r="X1553" s="3" t="s">
        <v>45</v>
      </c>
      <c r="Y1553" s="3" t="s">
        <v>46</v>
      </c>
      <c r="Z1553" s="3" t="s">
        <v>339</v>
      </c>
      <c r="AA1553" s="3" t="s">
        <v>1695</v>
      </c>
      <c r="AB1553" s="12" t="s">
        <v>3142</v>
      </c>
      <c r="AC1553" s="10"/>
      <c r="AD1553" s="10"/>
      <c r="AE1553" s="4">
        <v>13094</v>
      </c>
      <c r="AF1553" s="4">
        <v>13.09</v>
      </c>
      <c r="AG1553" s="4">
        <v>43600</v>
      </c>
      <c r="AJ1553" s="10"/>
      <c r="AK1553" s="10"/>
      <c r="AL1553" s="10"/>
    </row>
    <row r="1554" spans="1:38" ht="22" customHeight="1" x14ac:dyDescent="0.3">
      <c r="A1554" s="5">
        <v>43174</v>
      </c>
      <c r="B1554" s="6" t="s">
        <v>50</v>
      </c>
      <c r="C1554" s="6" t="s">
        <v>32</v>
      </c>
      <c r="D1554" s="7" t="s">
        <v>49</v>
      </c>
      <c r="E1554" s="7" t="s">
        <v>49</v>
      </c>
      <c r="F1554" s="6" t="s">
        <v>33</v>
      </c>
      <c r="G1554" s="7" t="s">
        <v>49</v>
      </c>
      <c r="H1554" s="7" t="s">
        <v>49</v>
      </c>
      <c r="I1554" s="6" t="s">
        <v>34</v>
      </c>
      <c r="J1554" s="6" t="s">
        <v>51</v>
      </c>
      <c r="K1554" s="7" t="s">
        <v>49</v>
      </c>
      <c r="L1554" s="6" t="s">
        <v>54</v>
      </c>
      <c r="M1554" s="6" t="s">
        <v>33</v>
      </c>
      <c r="N1554" s="7">
        <v>570501619.85000002</v>
      </c>
      <c r="O1554" s="7">
        <v>302280881</v>
      </c>
      <c r="P1554" s="6" t="s">
        <v>1206</v>
      </c>
      <c r="Q1554" s="6" t="s">
        <v>39</v>
      </c>
      <c r="R1554" s="6" t="s">
        <v>53</v>
      </c>
      <c r="S1554" s="6" t="s">
        <v>54</v>
      </c>
      <c r="T1554" s="6" t="s">
        <v>55</v>
      </c>
      <c r="U1554" s="6" t="s">
        <v>56</v>
      </c>
      <c r="V1554" s="6" t="s">
        <v>43</v>
      </c>
      <c r="W1554" s="6" t="s">
        <v>44</v>
      </c>
      <c r="X1554" s="6" t="s">
        <v>45</v>
      </c>
      <c r="Y1554" s="6" t="s">
        <v>46</v>
      </c>
      <c r="Z1554" s="6" t="s">
        <v>57</v>
      </c>
      <c r="AA1554" s="6" t="s">
        <v>1696</v>
      </c>
      <c r="AB1554" s="12" t="str">
        <f t="shared" si="325"/>
        <v>Carbendazim</v>
      </c>
      <c r="AC1554" s="7"/>
      <c r="AD1554" s="7"/>
      <c r="AE1554" s="7">
        <v>72360</v>
      </c>
      <c r="AF1554" s="7">
        <v>72.36</v>
      </c>
      <c r="AG1554" s="7">
        <v>1452000</v>
      </c>
      <c r="AJ1554" s="7"/>
      <c r="AK1554" s="7"/>
      <c r="AL1554" s="7"/>
    </row>
    <row r="1555" spans="1:38" ht="22" customHeight="1" x14ac:dyDescent="0.3">
      <c r="A1555" s="2">
        <v>43172</v>
      </c>
      <c r="B1555" s="3" t="s">
        <v>31</v>
      </c>
      <c r="C1555" s="3" t="s">
        <v>32</v>
      </c>
      <c r="D1555" s="4" t="s">
        <v>49</v>
      </c>
      <c r="E1555" s="4" t="s">
        <v>49</v>
      </c>
      <c r="F1555" s="3" t="s">
        <v>33</v>
      </c>
      <c r="G1555" s="4" t="s">
        <v>49</v>
      </c>
      <c r="H1555" s="4" t="s">
        <v>49</v>
      </c>
      <c r="I1555" s="3" t="s">
        <v>34</v>
      </c>
      <c r="J1555" s="3" t="s">
        <v>35</v>
      </c>
      <c r="K1555" s="3" t="s">
        <v>36</v>
      </c>
      <c r="L1555" s="3" t="s">
        <v>37</v>
      </c>
      <c r="M1555" s="3" t="s">
        <v>33</v>
      </c>
      <c r="N1555" s="4" t="s">
        <v>49</v>
      </c>
      <c r="O1555" s="4" t="s">
        <v>49</v>
      </c>
      <c r="P1555" s="3" t="s">
        <v>38</v>
      </c>
      <c r="Q1555" s="3" t="s">
        <v>39</v>
      </c>
      <c r="R1555" s="3" t="s">
        <v>40</v>
      </c>
      <c r="S1555" s="3" t="s">
        <v>37</v>
      </c>
      <c r="T1555" s="3" t="s">
        <v>41</v>
      </c>
      <c r="U1555" s="3" t="s">
        <v>42</v>
      </c>
      <c r="V1555" s="3" t="s">
        <v>43</v>
      </c>
      <c r="W1555" s="3" t="s">
        <v>44</v>
      </c>
      <c r="X1555" s="3" t="s">
        <v>45</v>
      </c>
      <c r="Y1555" s="3" t="s">
        <v>46</v>
      </c>
      <c r="Z1555" s="3" t="s">
        <v>875</v>
      </c>
      <c r="AA1555" s="3" t="s">
        <v>1415</v>
      </c>
      <c r="AB1555" s="12" t="str">
        <f t="shared" si="325"/>
        <v>2,4-Dichlorophenoxyacetic acid</v>
      </c>
      <c r="AC1555" s="10"/>
      <c r="AD1555" s="10"/>
      <c r="AE1555" s="4">
        <v>202899.99</v>
      </c>
      <c r="AF1555" s="4">
        <v>202.9</v>
      </c>
      <c r="AG1555" s="4">
        <v>554000</v>
      </c>
      <c r="AJ1555" s="10"/>
      <c r="AK1555" s="10"/>
      <c r="AL1555" s="10"/>
    </row>
    <row r="1556" spans="1:38" ht="22" customHeight="1" x14ac:dyDescent="0.3">
      <c r="A1556" s="5">
        <v>43172</v>
      </c>
      <c r="B1556" s="6" t="s">
        <v>50</v>
      </c>
      <c r="C1556" s="6" t="s">
        <v>32</v>
      </c>
      <c r="D1556" s="7" t="s">
        <v>49</v>
      </c>
      <c r="E1556" s="7" t="s">
        <v>49</v>
      </c>
      <c r="F1556" s="6" t="s">
        <v>33</v>
      </c>
      <c r="G1556" s="7" t="s">
        <v>49</v>
      </c>
      <c r="H1556" s="7" t="s">
        <v>49</v>
      </c>
      <c r="I1556" s="6" t="s">
        <v>34</v>
      </c>
      <c r="J1556" s="6" t="s">
        <v>166</v>
      </c>
      <c r="K1556" s="7" t="s">
        <v>49</v>
      </c>
      <c r="L1556" s="6" t="s">
        <v>61</v>
      </c>
      <c r="M1556" s="7" t="s">
        <v>49</v>
      </c>
      <c r="N1556" s="7" t="s">
        <v>49</v>
      </c>
      <c r="O1556" s="7" t="s">
        <v>49</v>
      </c>
      <c r="P1556" s="6" t="s">
        <v>167</v>
      </c>
      <c r="Q1556" s="6" t="s">
        <v>39</v>
      </c>
      <c r="R1556" s="6" t="s">
        <v>168</v>
      </c>
      <c r="S1556" s="6" t="s">
        <v>61</v>
      </c>
      <c r="T1556" s="6" t="s">
        <v>169</v>
      </c>
      <c r="U1556" s="6" t="s">
        <v>56</v>
      </c>
      <c r="V1556" s="6" t="s">
        <v>43</v>
      </c>
      <c r="W1556" s="6" t="s">
        <v>44</v>
      </c>
      <c r="X1556" s="6" t="s">
        <v>45</v>
      </c>
      <c r="Y1556" s="6" t="s">
        <v>46</v>
      </c>
      <c r="Z1556" s="6" t="s">
        <v>170</v>
      </c>
      <c r="AA1556" s="6" t="s">
        <v>922</v>
      </c>
      <c r="AB1556" s="12" t="s">
        <v>3171</v>
      </c>
      <c r="AC1556" s="7"/>
      <c r="AD1556" s="7"/>
      <c r="AE1556" s="7">
        <v>40400</v>
      </c>
      <c r="AF1556" s="7">
        <v>40.4</v>
      </c>
      <c r="AG1556" s="7">
        <v>188000</v>
      </c>
      <c r="AJ1556" s="7"/>
      <c r="AK1556" s="7"/>
      <c r="AL1556" s="7"/>
    </row>
    <row r="1557" spans="1:38" ht="22" customHeight="1" x14ac:dyDescent="0.3">
      <c r="A1557" s="2">
        <v>43171</v>
      </c>
      <c r="B1557" s="3" t="s">
        <v>50</v>
      </c>
      <c r="C1557" s="3" t="s">
        <v>32</v>
      </c>
      <c r="D1557" s="4" t="s">
        <v>49</v>
      </c>
      <c r="E1557" s="4" t="s">
        <v>49</v>
      </c>
      <c r="F1557" s="3" t="s">
        <v>33</v>
      </c>
      <c r="G1557" s="4" t="s">
        <v>49</v>
      </c>
      <c r="H1557" s="4" t="s">
        <v>49</v>
      </c>
      <c r="I1557" s="3" t="s">
        <v>34</v>
      </c>
      <c r="J1557" s="3" t="s">
        <v>1697</v>
      </c>
      <c r="K1557" s="3" t="s">
        <v>1698</v>
      </c>
      <c r="L1557" s="3" t="s">
        <v>136</v>
      </c>
      <c r="M1557" s="3" t="s">
        <v>33</v>
      </c>
      <c r="N1557" s="9">
        <v>100139200</v>
      </c>
      <c r="O1557" s="4" t="s">
        <v>49</v>
      </c>
      <c r="P1557" s="3" t="s">
        <v>1699</v>
      </c>
      <c r="Q1557" s="3" t="s">
        <v>39</v>
      </c>
      <c r="R1557" s="3" t="s">
        <v>135</v>
      </c>
      <c r="S1557" s="3" t="s">
        <v>136</v>
      </c>
      <c r="T1557" s="3" t="s">
        <v>137</v>
      </c>
      <c r="U1557" s="3" t="s">
        <v>42</v>
      </c>
      <c r="V1557" s="3" t="s">
        <v>43</v>
      </c>
      <c r="W1557" s="3" t="s">
        <v>44</v>
      </c>
      <c r="X1557" s="3" t="s">
        <v>45</v>
      </c>
      <c r="Y1557" s="3" t="s">
        <v>46</v>
      </c>
      <c r="Z1557" s="3" t="s">
        <v>1700</v>
      </c>
      <c r="AA1557" s="3" t="s">
        <v>1701</v>
      </c>
      <c r="AB1557" s="12" t="str">
        <f t="shared" ref="AB1557" si="327">IF(ISNUMBER(SEARCH("2,4 D",AA1555)),"2,4-Dichlorophenoxyacetic acid",IF(ISNUMBER(SEARCH("ACIDO",AA1555)),"2,4-Dichlorophenoxyacetic acid",IF(ISNUMBER(SEARCH("NAPHTHA",AA1555)),"Aromatic Solvent Mixture",IF(ISNUMBER(SEARCH("DIMETHYLAMINE",AA1555)),"Dimethylamine",IF(ISNUMBER(SEARCH("DIMETILAMINA",AA1555)),"Dimethylamine",IF(ISNUMBER(SEARCH("JUMP",AA1555)),"Diuron",IF(ISNUMBER(SEARCH(" 2-AMINO-2,3-DIMETHYL BUTYRAMIDE",AA1555)),"Herbicide Amine Intermediate",IF(ISNUMBER(SEARCH("TEBUTHIURON",AA1555)),"Tebuthiuron",IF(ISNUMBER(SEARCH("DMS",AA1555)),"Dimethyl Sulfate",IF(ISNUMBER(SEARCH("2,4-XILIDIN",AA1555)),"2,4-Xylidine","FIX IT"))))))))))</f>
        <v>2,4-Dichlorophenoxyacetic acid</v>
      </c>
      <c r="AC1557" s="10"/>
      <c r="AD1557" s="10"/>
      <c r="AE1557" s="4">
        <v>90450</v>
      </c>
      <c r="AF1557" s="4">
        <v>90.45</v>
      </c>
      <c r="AG1557" s="4">
        <v>273000</v>
      </c>
      <c r="AJ1557" s="10"/>
      <c r="AK1557" s="10"/>
      <c r="AL1557" s="10"/>
    </row>
    <row r="1558" spans="1:38" ht="22" customHeight="1" x14ac:dyDescent="0.3">
      <c r="A1558" s="5">
        <v>43171</v>
      </c>
      <c r="B1558" s="6" t="s">
        <v>144</v>
      </c>
      <c r="C1558" s="6" t="s">
        <v>84</v>
      </c>
      <c r="D1558" s="6" t="s">
        <v>85</v>
      </c>
      <c r="E1558" s="6" t="s">
        <v>44</v>
      </c>
      <c r="F1558" s="6" t="s">
        <v>33</v>
      </c>
      <c r="G1558" s="7" t="s">
        <v>49</v>
      </c>
      <c r="H1558" s="7" t="s">
        <v>49</v>
      </c>
      <c r="I1558" s="6" t="s">
        <v>86</v>
      </c>
      <c r="J1558" s="6" t="s">
        <v>65</v>
      </c>
      <c r="K1558" s="6" t="s">
        <v>1378</v>
      </c>
      <c r="L1558" s="6" t="s">
        <v>664</v>
      </c>
      <c r="M1558" s="7" t="s">
        <v>49</v>
      </c>
      <c r="N1558" s="7" t="s">
        <v>49</v>
      </c>
      <c r="O1558" s="7" t="s">
        <v>49</v>
      </c>
      <c r="P1558" s="6" t="s">
        <v>1379</v>
      </c>
      <c r="Q1558" s="6" t="s">
        <v>39</v>
      </c>
      <c r="R1558" s="6" t="s">
        <v>67</v>
      </c>
      <c r="S1558" s="6" t="s">
        <v>68</v>
      </c>
      <c r="T1558" s="6" t="s">
        <v>69</v>
      </c>
      <c r="U1558" s="6" t="s">
        <v>70</v>
      </c>
      <c r="V1558" s="6" t="s">
        <v>43</v>
      </c>
      <c r="W1558" s="6" t="s">
        <v>44</v>
      </c>
      <c r="X1558" s="6" t="s">
        <v>45</v>
      </c>
      <c r="Y1558" s="6" t="s">
        <v>46</v>
      </c>
      <c r="Z1558" s="6" t="s">
        <v>73</v>
      </c>
      <c r="AA1558" s="6" t="s">
        <v>1377</v>
      </c>
      <c r="AB1558" s="12" t="str">
        <f t="shared" si="325"/>
        <v>Clethodim</v>
      </c>
      <c r="AC1558" s="7"/>
      <c r="AD1558" s="7"/>
      <c r="AE1558" s="7">
        <v>68552</v>
      </c>
      <c r="AF1558" s="7">
        <v>68.55</v>
      </c>
      <c r="AG1558" s="7">
        <v>546000</v>
      </c>
      <c r="AJ1558" s="7"/>
      <c r="AK1558" s="7"/>
      <c r="AL1558" s="7"/>
    </row>
    <row r="1559" spans="1:38" ht="22" customHeight="1" x14ac:dyDescent="0.3">
      <c r="A1559" s="2">
        <v>43171</v>
      </c>
      <c r="B1559" s="3" t="s">
        <v>50</v>
      </c>
      <c r="C1559" s="3" t="s">
        <v>32</v>
      </c>
      <c r="D1559" s="4" t="s">
        <v>49</v>
      </c>
      <c r="E1559" s="4" t="s">
        <v>49</v>
      </c>
      <c r="F1559" s="3" t="s">
        <v>33</v>
      </c>
      <c r="G1559" s="4" t="s">
        <v>49</v>
      </c>
      <c r="H1559" s="4" t="s">
        <v>49</v>
      </c>
      <c r="I1559" s="3" t="s">
        <v>34</v>
      </c>
      <c r="J1559" s="3" t="s">
        <v>1697</v>
      </c>
      <c r="K1559" s="3" t="s">
        <v>1698</v>
      </c>
      <c r="L1559" s="3" t="s">
        <v>136</v>
      </c>
      <c r="M1559" s="3" t="s">
        <v>33</v>
      </c>
      <c r="N1559" s="9">
        <v>100139200</v>
      </c>
      <c r="O1559" s="4" t="s">
        <v>49</v>
      </c>
      <c r="P1559" s="3" t="s">
        <v>1699</v>
      </c>
      <c r="Q1559" s="3" t="s">
        <v>39</v>
      </c>
      <c r="R1559" s="3" t="s">
        <v>135</v>
      </c>
      <c r="S1559" s="3" t="s">
        <v>136</v>
      </c>
      <c r="T1559" s="3" t="s">
        <v>137</v>
      </c>
      <c r="U1559" s="3" t="s">
        <v>42</v>
      </c>
      <c r="V1559" s="3" t="s">
        <v>43</v>
      </c>
      <c r="W1559" s="3" t="s">
        <v>44</v>
      </c>
      <c r="X1559" s="3" t="s">
        <v>45</v>
      </c>
      <c r="Y1559" s="3" t="s">
        <v>46</v>
      </c>
      <c r="Z1559" s="3" t="s">
        <v>1700</v>
      </c>
      <c r="AA1559" s="19" t="s">
        <v>1702</v>
      </c>
      <c r="AB1559" s="12" t="s">
        <v>3140</v>
      </c>
      <c r="AC1559" s="10"/>
      <c r="AD1559" s="10"/>
      <c r="AE1559" s="4">
        <v>90450</v>
      </c>
      <c r="AF1559" s="4">
        <v>90.45</v>
      </c>
      <c r="AG1559" s="4">
        <v>273000</v>
      </c>
      <c r="AJ1559" s="10"/>
      <c r="AK1559" s="10"/>
      <c r="AL1559" s="10"/>
    </row>
    <row r="1560" spans="1:38" ht="22" customHeight="1" x14ac:dyDescent="0.3">
      <c r="A1560" s="5">
        <v>43171</v>
      </c>
      <c r="B1560" s="6" t="s">
        <v>50</v>
      </c>
      <c r="C1560" s="6" t="s">
        <v>84</v>
      </c>
      <c r="D1560" s="6" t="s">
        <v>85</v>
      </c>
      <c r="E1560" s="6" t="s">
        <v>44</v>
      </c>
      <c r="F1560" s="6" t="s">
        <v>33</v>
      </c>
      <c r="G1560" s="7" t="s">
        <v>49</v>
      </c>
      <c r="H1560" s="7" t="s">
        <v>49</v>
      </c>
      <c r="I1560" s="6" t="s">
        <v>86</v>
      </c>
      <c r="J1560" s="6" t="s">
        <v>1697</v>
      </c>
      <c r="K1560" s="6" t="s">
        <v>1698</v>
      </c>
      <c r="L1560" s="6" t="s">
        <v>136</v>
      </c>
      <c r="M1560" s="6" t="s">
        <v>33</v>
      </c>
      <c r="N1560" s="8">
        <v>100139200</v>
      </c>
      <c r="O1560" s="7" t="s">
        <v>49</v>
      </c>
      <c r="P1560" s="6" t="s">
        <v>1699</v>
      </c>
      <c r="Q1560" s="6" t="s">
        <v>39</v>
      </c>
      <c r="R1560" s="6" t="s">
        <v>135</v>
      </c>
      <c r="S1560" s="6" t="s">
        <v>136</v>
      </c>
      <c r="T1560" s="6" t="s">
        <v>137</v>
      </c>
      <c r="U1560" s="6" t="s">
        <v>42</v>
      </c>
      <c r="V1560" s="6" t="s">
        <v>43</v>
      </c>
      <c r="W1560" s="6" t="s">
        <v>44</v>
      </c>
      <c r="X1560" s="6" t="s">
        <v>45</v>
      </c>
      <c r="Y1560" s="6" t="s">
        <v>46</v>
      </c>
      <c r="Z1560" s="6" t="s">
        <v>1700</v>
      </c>
      <c r="AA1560" s="6" t="s">
        <v>1703</v>
      </c>
      <c r="AB1560" s="18" t="s">
        <v>3193</v>
      </c>
      <c r="AC1560" s="7"/>
      <c r="AD1560" s="7"/>
      <c r="AE1560" s="7">
        <v>90450</v>
      </c>
      <c r="AF1560" s="7">
        <v>90.45</v>
      </c>
      <c r="AG1560" s="7">
        <v>273000</v>
      </c>
      <c r="AJ1560" s="10"/>
      <c r="AK1560" s="10"/>
      <c r="AL1560" s="10"/>
    </row>
    <row r="1561" spans="1:38" ht="22" customHeight="1" x14ac:dyDescent="0.3">
      <c r="A1561" s="2">
        <v>43170</v>
      </c>
      <c r="B1561" s="3" t="s">
        <v>31</v>
      </c>
      <c r="C1561" s="3" t="s">
        <v>32</v>
      </c>
      <c r="D1561" s="4" t="s">
        <v>49</v>
      </c>
      <c r="E1561" s="4" t="s">
        <v>49</v>
      </c>
      <c r="F1561" s="3" t="s">
        <v>33</v>
      </c>
      <c r="G1561" s="4" t="s">
        <v>49</v>
      </c>
      <c r="H1561" s="4" t="s">
        <v>49</v>
      </c>
      <c r="I1561" s="3" t="s">
        <v>34</v>
      </c>
      <c r="J1561" s="3" t="s">
        <v>637</v>
      </c>
      <c r="K1561" s="4" t="s">
        <v>49</v>
      </c>
      <c r="L1561" s="4" t="s">
        <v>49</v>
      </c>
      <c r="M1561" s="4" t="s">
        <v>49</v>
      </c>
      <c r="N1561" s="4" t="s">
        <v>49</v>
      </c>
      <c r="O1561" s="4" t="s">
        <v>49</v>
      </c>
      <c r="P1561" s="3" t="s">
        <v>638</v>
      </c>
      <c r="Q1561" s="3" t="s">
        <v>39</v>
      </c>
      <c r="R1561" s="3" t="s">
        <v>639</v>
      </c>
      <c r="S1561" s="3" t="s">
        <v>640</v>
      </c>
      <c r="T1561" s="3" t="s">
        <v>641</v>
      </c>
      <c r="U1561" s="3" t="s">
        <v>642</v>
      </c>
      <c r="V1561" s="3" t="s">
        <v>43</v>
      </c>
      <c r="W1561" s="3" t="s">
        <v>44</v>
      </c>
      <c r="X1561" s="3" t="s">
        <v>45</v>
      </c>
      <c r="Y1561" s="3" t="s">
        <v>46</v>
      </c>
      <c r="Z1561" s="3" t="s">
        <v>73</v>
      </c>
      <c r="AA1561" s="3" t="s">
        <v>1704</v>
      </c>
      <c r="AB1561" s="12" t="str">
        <f t="shared" si="325"/>
        <v>Clethodim</v>
      </c>
      <c r="AC1561" s="10"/>
      <c r="AD1561" s="10"/>
      <c r="AE1561" s="4">
        <v>122157</v>
      </c>
      <c r="AF1561" s="4">
        <v>122.16</v>
      </c>
      <c r="AG1561" s="4">
        <v>297000</v>
      </c>
      <c r="AJ1561" s="7"/>
      <c r="AK1561" s="7"/>
      <c r="AL1561" s="7"/>
    </row>
    <row r="1562" spans="1:38" ht="22" customHeight="1" x14ac:dyDescent="0.3">
      <c r="A1562" s="5">
        <v>43170</v>
      </c>
      <c r="B1562" s="6" t="s">
        <v>31</v>
      </c>
      <c r="C1562" s="6" t="s">
        <v>32</v>
      </c>
      <c r="D1562" s="7" t="s">
        <v>49</v>
      </c>
      <c r="E1562" s="7" t="s">
        <v>49</v>
      </c>
      <c r="F1562" s="6" t="s">
        <v>33</v>
      </c>
      <c r="G1562" s="7" t="s">
        <v>49</v>
      </c>
      <c r="H1562" s="7" t="s">
        <v>49</v>
      </c>
      <c r="I1562" s="6" t="s">
        <v>34</v>
      </c>
      <c r="J1562" s="6" t="s">
        <v>637</v>
      </c>
      <c r="K1562" s="7" t="s">
        <v>49</v>
      </c>
      <c r="L1562" s="7" t="s">
        <v>49</v>
      </c>
      <c r="M1562" s="7" t="s">
        <v>49</v>
      </c>
      <c r="N1562" s="7" t="s">
        <v>49</v>
      </c>
      <c r="O1562" s="7" t="s">
        <v>49</v>
      </c>
      <c r="P1562" s="6" t="s">
        <v>638</v>
      </c>
      <c r="Q1562" s="6" t="s">
        <v>39</v>
      </c>
      <c r="R1562" s="6" t="s">
        <v>639</v>
      </c>
      <c r="S1562" s="6" t="s">
        <v>640</v>
      </c>
      <c r="T1562" s="6" t="s">
        <v>641</v>
      </c>
      <c r="U1562" s="6" t="s">
        <v>642</v>
      </c>
      <c r="V1562" s="6" t="s">
        <v>43</v>
      </c>
      <c r="W1562" s="6" t="s">
        <v>44</v>
      </c>
      <c r="X1562" s="6" t="s">
        <v>45</v>
      </c>
      <c r="Y1562" s="6" t="s">
        <v>46</v>
      </c>
      <c r="Z1562" s="6" t="s">
        <v>73</v>
      </c>
      <c r="AA1562" s="6" t="s">
        <v>1705</v>
      </c>
      <c r="AB1562" s="12" t="str">
        <f t="shared" si="325"/>
        <v>Clethodim</v>
      </c>
      <c r="AC1562" s="7"/>
      <c r="AD1562" s="7"/>
      <c r="AE1562" s="7">
        <v>69804</v>
      </c>
      <c r="AF1562" s="7">
        <v>69.8</v>
      </c>
      <c r="AG1562" s="7">
        <v>170000</v>
      </c>
      <c r="AJ1562" s="10"/>
      <c r="AK1562" s="10"/>
      <c r="AL1562" s="10"/>
    </row>
    <row r="1563" spans="1:38" ht="22" customHeight="1" x14ac:dyDescent="0.3">
      <c r="A1563" s="2">
        <v>43170</v>
      </c>
      <c r="B1563" s="3" t="s">
        <v>31</v>
      </c>
      <c r="C1563" s="3" t="s">
        <v>32</v>
      </c>
      <c r="D1563" s="4" t="s">
        <v>49</v>
      </c>
      <c r="E1563" s="4" t="s">
        <v>49</v>
      </c>
      <c r="F1563" s="3" t="s">
        <v>33</v>
      </c>
      <c r="G1563" s="4" t="s">
        <v>49</v>
      </c>
      <c r="H1563" s="4" t="s">
        <v>49</v>
      </c>
      <c r="I1563" s="3" t="s">
        <v>34</v>
      </c>
      <c r="J1563" s="3" t="s">
        <v>637</v>
      </c>
      <c r="K1563" s="4" t="s">
        <v>49</v>
      </c>
      <c r="L1563" s="4" t="s">
        <v>49</v>
      </c>
      <c r="M1563" s="4" t="s">
        <v>49</v>
      </c>
      <c r="N1563" s="4" t="s">
        <v>49</v>
      </c>
      <c r="O1563" s="4" t="s">
        <v>49</v>
      </c>
      <c r="P1563" s="3" t="s">
        <v>638</v>
      </c>
      <c r="Q1563" s="3" t="s">
        <v>39</v>
      </c>
      <c r="R1563" s="3" t="s">
        <v>639</v>
      </c>
      <c r="S1563" s="3" t="s">
        <v>640</v>
      </c>
      <c r="T1563" s="3" t="s">
        <v>641</v>
      </c>
      <c r="U1563" s="3" t="s">
        <v>642</v>
      </c>
      <c r="V1563" s="3" t="s">
        <v>43</v>
      </c>
      <c r="W1563" s="3" t="s">
        <v>44</v>
      </c>
      <c r="X1563" s="3" t="s">
        <v>45</v>
      </c>
      <c r="Y1563" s="3" t="s">
        <v>46</v>
      </c>
      <c r="Z1563" s="3" t="s">
        <v>73</v>
      </c>
      <c r="AA1563" s="3" t="s">
        <v>1706</v>
      </c>
      <c r="AB1563" s="12" t="str">
        <f t="shared" si="325"/>
        <v>Clethodim</v>
      </c>
      <c r="AC1563" s="10"/>
      <c r="AD1563" s="10"/>
      <c r="AE1563" s="4">
        <v>52353</v>
      </c>
      <c r="AF1563" s="4">
        <v>52.35</v>
      </c>
      <c r="AG1563" s="4">
        <v>127000</v>
      </c>
      <c r="AJ1563" s="7"/>
      <c r="AK1563" s="7"/>
      <c r="AL1563" s="7"/>
    </row>
    <row r="1564" spans="1:38" ht="22" customHeight="1" x14ac:dyDescent="0.3">
      <c r="A1564" s="5">
        <v>43169</v>
      </c>
      <c r="B1564" s="6" t="s">
        <v>31</v>
      </c>
      <c r="C1564" s="6" t="s">
        <v>32</v>
      </c>
      <c r="D1564" s="7" t="s">
        <v>49</v>
      </c>
      <c r="E1564" s="7" t="s">
        <v>49</v>
      </c>
      <c r="F1564" s="6" t="s">
        <v>33</v>
      </c>
      <c r="G1564" s="7" t="s">
        <v>49</v>
      </c>
      <c r="H1564" s="7" t="s">
        <v>49</v>
      </c>
      <c r="I1564" s="6" t="s">
        <v>34</v>
      </c>
      <c r="J1564" s="6" t="s">
        <v>77</v>
      </c>
      <c r="K1564" s="6" t="s">
        <v>78</v>
      </c>
      <c r="L1564" s="6" t="s">
        <v>68</v>
      </c>
      <c r="M1564" s="6" t="s">
        <v>33</v>
      </c>
      <c r="N1564" s="7" t="s">
        <v>49</v>
      </c>
      <c r="O1564" s="7" t="s">
        <v>49</v>
      </c>
      <c r="P1564" s="6" t="s">
        <v>79</v>
      </c>
      <c r="Q1564" s="6" t="s">
        <v>39</v>
      </c>
      <c r="R1564" s="6" t="s">
        <v>227</v>
      </c>
      <c r="S1564" s="6" t="s">
        <v>68</v>
      </c>
      <c r="T1564" s="6" t="s">
        <v>228</v>
      </c>
      <c r="U1564" s="6" t="s">
        <v>70</v>
      </c>
      <c r="V1564" s="6" t="s">
        <v>43</v>
      </c>
      <c r="W1564" s="6" t="s">
        <v>44</v>
      </c>
      <c r="X1564" s="6" t="s">
        <v>45</v>
      </c>
      <c r="Y1564" s="6" t="s">
        <v>46</v>
      </c>
      <c r="Z1564" s="6" t="s">
        <v>82</v>
      </c>
      <c r="AA1564" s="6" t="s">
        <v>1707</v>
      </c>
      <c r="AB1564" s="18" t="s">
        <v>3193</v>
      </c>
      <c r="AC1564" s="7"/>
      <c r="AD1564" s="7"/>
      <c r="AE1564" s="7">
        <v>41220</v>
      </c>
      <c r="AF1564" s="7">
        <v>41.22</v>
      </c>
      <c r="AG1564" s="7">
        <v>1083000</v>
      </c>
      <c r="AJ1564" s="10"/>
      <c r="AK1564" s="10"/>
      <c r="AL1564" s="10"/>
    </row>
    <row r="1565" spans="1:38" ht="22" customHeight="1" x14ac:dyDescent="0.3">
      <c r="A1565" s="2">
        <v>43169</v>
      </c>
      <c r="B1565" s="3" t="s">
        <v>31</v>
      </c>
      <c r="C1565" s="3" t="s">
        <v>32</v>
      </c>
      <c r="D1565" s="4" t="s">
        <v>49</v>
      </c>
      <c r="E1565" s="4" t="s">
        <v>49</v>
      </c>
      <c r="F1565" s="3" t="s">
        <v>33</v>
      </c>
      <c r="G1565" s="4" t="s">
        <v>49</v>
      </c>
      <c r="H1565" s="4" t="s">
        <v>49</v>
      </c>
      <c r="I1565" s="3" t="s">
        <v>34</v>
      </c>
      <c r="J1565" s="3" t="s">
        <v>77</v>
      </c>
      <c r="K1565" s="3" t="s">
        <v>78</v>
      </c>
      <c r="L1565" s="3" t="s">
        <v>68</v>
      </c>
      <c r="M1565" s="3" t="s">
        <v>33</v>
      </c>
      <c r="N1565" s="4" t="s">
        <v>49</v>
      </c>
      <c r="O1565" s="4" t="s">
        <v>49</v>
      </c>
      <c r="P1565" s="3" t="s">
        <v>79</v>
      </c>
      <c r="Q1565" s="3" t="s">
        <v>39</v>
      </c>
      <c r="R1565" s="3" t="s">
        <v>227</v>
      </c>
      <c r="S1565" s="3" t="s">
        <v>68</v>
      </c>
      <c r="T1565" s="3" t="s">
        <v>228</v>
      </c>
      <c r="U1565" s="3" t="s">
        <v>70</v>
      </c>
      <c r="V1565" s="3" t="s">
        <v>43</v>
      </c>
      <c r="W1565" s="3" t="s">
        <v>44</v>
      </c>
      <c r="X1565" s="3" t="s">
        <v>45</v>
      </c>
      <c r="Y1565" s="3" t="s">
        <v>46</v>
      </c>
      <c r="Z1565" s="3" t="s">
        <v>82</v>
      </c>
      <c r="AA1565" s="3" t="s">
        <v>1708</v>
      </c>
      <c r="AB1565" s="18" t="s">
        <v>3193</v>
      </c>
      <c r="AC1565" s="10"/>
      <c r="AD1565" s="10"/>
      <c r="AE1565" s="4">
        <v>10641</v>
      </c>
      <c r="AF1565" s="4">
        <v>10.64</v>
      </c>
      <c r="AG1565" s="4">
        <v>280000</v>
      </c>
      <c r="AJ1565" s="7"/>
      <c r="AK1565" s="7"/>
      <c r="AL1565" s="7"/>
    </row>
    <row r="1566" spans="1:38" ht="22" customHeight="1" x14ac:dyDescent="0.3">
      <c r="A1566" s="5">
        <v>43169</v>
      </c>
      <c r="B1566" s="6" t="s">
        <v>31</v>
      </c>
      <c r="C1566" s="6" t="s">
        <v>32</v>
      </c>
      <c r="D1566" s="7" t="s">
        <v>49</v>
      </c>
      <c r="E1566" s="7" t="s">
        <v>49</v>
      </c>
      <c r="F1566" s="6" t="s">
        <v>33</v>
      </c>
      <c r="G1566" s="7" t="s">
        <v>49</v>
      </c>
      <c r="H1566" s="7" t="s">
        <v>49</v>
      </c>
      <c r="I1566" s="6" t="s">
        <v>34</v>
      </c>
      <c r="J1566" s="6" t="s">
        <v>77</v>
      </c>
      <c r="K1566" s="6" t="s">
        <v>78</v>
      </c>
      <c r="L1566" s="6" t="s">
        <v>68</v>
      </c>
      <c r="M1566" s="6" t="s">
        <v>33</v>
      </c>
      <c r="N1566" s="7" t="s">
        <v>49</v>
      </c>
      <c r="O1566" s="7" t="s">
        <v>49</v>
      </c>
      <c r="P1566" s="6" t="s">
        <v>79</v>
      </c>
      <c r="Q1566" s="6" t="s">
        <v>39</v>
      </c>
      <c r="R1566" s="6" t="s">
        <v>227</v>
      </c>
      <c r="S1566" s="6" t="s">
        <v>68</v>
      </c>
      <c r="T1566" s="6" t="s">
        <v>228</v>
      </c>
      <c r="U1566" s="6" t="s">
        <v>70</v>
      </c>
      <c r="V1566" s="6" t="s">
        <v>43</v>
      </c>
      <c r="W1566" s="6" t="s">
        <v>44</v>
      </c>
      <c r="X1566" s="6" t="s">
        <v>45</v>
      </c>
      <c r="Y1566" s="6" t="s">
        <v>46</v>
      </c>
      <c r="Z1566" s="6" t="s">
        <v>82</v>
      </c>
      <c r="AA1566" s="6" t="s">
        <v>1709</v>
      </c>
      <c r="AB1566" s="18" t="s">
        <v>3193</v>
      </c>
      <c r="AC1566" s="7"/>
      <c r="AD1566" s="7"/>
      <c r="AE1566" s="7">
        <v>61830</v>
      </c>
      <c r="AF1566" s="7">
        <v>61.83</v>
      </c>
      <c r="AG1566" s="7">
        <v>1624000</v>
      </c>
      <c r="AJ1566" s="10"/>
      <c r="AK1566" s="10"/>
      <c r="AL1566" s="10"/>
    </row>
    <row r="1567" spans="1:38" ht="22" customHeight="1" x14ac:dyDescent="0.3">
      <c r="A1567" s="2">
        <v>43169</v>
      </c>
      <c r="B1567" s="3" t="s">
        <v>31</v>
      </c>
      <c r="C1567" s="3" t="s">
        <v>32</v>
      </c>
      <c r="D1567" s="4" t="s">
        <v>49</v>
      </c>
      <c r="E1567" s="4" t="s">
        <v>49</v>
      </c>
      <c r="F1567" s="3" t="s">
        <v>33</v>
      </c>
      <c r="G1567" s="4" t="s">
        <v>49</v>
      </c>
      <c r="H1567" s="4" t="s">
        <v>49</v>
      </c>
      <c r="I1567" s="3" t="s">
        <v>34</v>
      </c>
      <c r="J1567" s="3" t="s">
        <v>77</v>
      </c>
      <c r="K1567" s="3" t="s">
        <v>78</v>
      </c>
      <c r="L1567" s="3" t="s">
        <v>68</v>
      </c>
      <c r="M1567" s="3" t="s">
        <v>33</v>
      </c>
      <c r="N1567" s="4" t="s">
        <v>49</v>
      </c>
      <c r="O1567" s="4" t="s">
        <v>49</v>
      </c>
      <c r="P1567" s="3" t="s">
        <v>79</v>
      </c>
      <c r="Q1567" s="3" t="s">
        <v>39</v>
      </c>
      <c r="R1567" s="3" t="s">
        <v>227</v>
      </c>
      <c r="S1567" s="3" t="s">
        <v>68</v>
      </c>
      <c r="T1567" s="3" t="s">
        <v>228</v>
      </c>
      <c r="U1567" s="3" t="s">
        <v>70</v>
      </c>
      <c r="V1567" s="3" t="s">
        <v>43</v>
      </c>
      <c r="W1567" s="3" t="s">
        <v>44</v>
      </c>
      <c r="X1567" s="3" t="s">
        <v>45</v>
      </c>
      <c r="Y1567" s="3" t="s">
        <v>46</v>
      </c>
      <c r="Z1567" s="3" t="s">
        <v>210</v>
      </c>
      <c r="AA1567" s="3" t="s">
        <v>1710</v>
      </c>
      <c r="AB1567" s="12" t="str">
        <f t="shared" ref="AB1567" si="328">IF(ISNUMBER(SEARCH("BUTYRAMIDE",AA1567)),"2,3-Dimethyl Butyramide",IF(ISNUMBER(SEARCH("FOLPET",AA1567)),"Folpet",IF(ISNUMBER(SEARCH("METHYL [2-({[6- (TRIFLUOROMETHYL) PYRIDIN-2-YL] OXY} METHYL) PHENYL",AA1567)),"Esther",IF(ISNUMBER(SEARCH("TEBUCONAZOL",AA1567)),"Tebuconazole",IF(ISNUMBER(SEARCH("DICHLOROPHENYL",AA1567)),"Dichlorophenyl Isocyanates",IF(ISNUMBER(SEARCH("CAPTAN",AA1567)),"Captan",IF(ISNUMBER(SEARCH("DIMETHYLACETAMID",AA1567)),"Dimethylacetamide",IF(ISNUMBER(SEARCH("AFALON",AA1567)),"Linuron","FIX IT"))))))))</f>
        <v>Folpet</v>
      </c>
      <c r="AC1567" s="10"/>
      <c r="AD1567" s="10"/>
      <c r="AE1567" s="4">
        <v>18846</v>
      </c>
      <c r="AF1567" s="4">
        <v>18.850000000000001</v>
      </c>
      <c r="AG1567" s="4">
        <v>117000</v>
      </c>
      <c r="AJ1567" s="7"/>
      <c r="AK1567" s="7"/>
      <c r="AL1567" s="7"/>
    </row>
    <row r="1568" spans="1:38" ht="22" customHeight="1" x14ac:dyDescent="0.3">
      <c r="A1568" s="5">
        <v>43166</v>
      </c>
      <c r="B1568" s="6" t="s">
        <v>50</v>
      </c>
      <c r="C1568" s="6" t="s">
        <v>84</v>
      </c>
      <c r="D1568" s="6" t="s">
        <v>85</v>
      </c>
      <c r="E1568" s="6" t="s">
        <v>44</v>
      </c>
      <c r="F1568" s="6" t="s">
        <v>33</v>
      </c>
      <c r="G1568" s="7" t="s">
        <v>49</v>
      </c>
      <c r="H1568" s="7" t="s">
        <v>49</v>
      </c>
      <c r="I1568" s="6" t="s">
        <v>86</v>
      </c>
      <c r="J1568" s="6" t="s">
        <v>1624</v>
      </c>
      <c r="K1568" s="7" t="s">
        <v>49</v>
      </c>
      <c r="L1568" s="6" t="s">
        <v>61</v>
      </c>
      <c r="M1568" s="7" t="s">
        <v>49</v>
      </c>
      <c r="N1568" s="7" t="s">
        <v>49</v>
      </c>
      <c r="O1568" s="7" t="s">
        <v>49</v>
      </c>
      <c r="P1568" s="6" t="s">
        <v>1625</v>
      </c>
      <c r="Q1568" s="6" t="s">
        <v>39</v>
      </c>
      <c r="R1568" s="6" t="s">
        <v>60</v>
      </c>
      <c r="S1568" s="6" t="s">
        <v>61</v>
      </c>
      <c r="T1568" s="6" t="s">
        <v>62</v>
      </c>
      <c r="U1568" s="6" t="s">
        <v>56</v>
      </c>
      <c r="V1568" s="6" t="s">
        <v>90</v>
      </c>
      <c r="W1568" s="6" t="s">
        <v>44</v>
      </c>
      <c r="X1568" s="6" t="s">
        <v>91</v>
      </c>
      <c r="Y1568" s="6" t="s">
        <v>46</v>
      </c>
      <c r="Z1568" s="6" t="s">
        <v>820</v>
      </c>
      <c r="AA1568" s="6" t="s">
        <v>1626</v>
      </c>
      <c r="AB1568" s="12" t="s">
        <v>3183</v>
      </c>
      <c r="AC1568" s="7"/>
      <c r="AD1568" s="7"/>
      <c r="AE1568" s="7">
        <v>21547</v>
      </c>
      <c r="AF1568" s="7">
        <v>21.55</v>
      </c>
      <c r="AG1568" s="7">
        <v>174000</v>
      </c>
      <c r="AJ1568" s="7"/>
      <c r="AK1568" s="7"/>
      <c r="AL1568" s="7"/>
    </row>
    <row r="1569" spans="1:38" ht="22" customHeight="1" x14ac:dyDescent="0.3">
      <c r="A1569" s="2">
        <v>43166</v>
      </c>
      <c r="B1569" s="3" t="s">
        <v>50</v>
      </c>
      <c r="C1569" s="3" t="s">
        <v>84</v>
      </c>
      <c r="D1569" s="3" t="s">
        <v>85</v>
      </c>
      <c r="E1569" s="3" t="s">
        <v>44</v>
      </c>
      <c r="F1569" s="3" t="s">
        <v>33</v>
      </c>
      <c r="G1569" s="4" t="s">
        <v>49</v>
      </c>
      <c r="H1569" s="4" t="s">
        <v>49</v>
      </c>
      <c r="I1569" s="3" t="s">
        <v>86</v>
      </c>
      <c r="J1569" s="3" t="s">
        <v>1624</v>
      </c>
      <c r="K1569" s="4" t="s">
        <v>49</v>
      </c>
      <c r="L1569" s="3" t="s">
        <v>61</v>
      </c>
      <c r="M1569" s="4" t="s">
        <v>49</v>
      </c>
      <c r="N1569" s="4" t="s">
        <v>49</v>
      </c>
      <c r="O1569" s="4" t="s">
        <v>49</v>
      </c>
      <c r="P1569" s="3" t="s">
        <v>1625</v>
      </c>
      <c r="Q1569" s="3" t="s">
        <v>39</v>
      </c>
      <c r="R1569" s="3" t="s">
        <v>60</v>
      </c>
      <c r="S1569" s="3" t="s">
        <v>61</v>
      </c>
      <c r="T1569" s="3" t="s">
        <v>62</v>
      </c>
      <c r="U1569" s="3" t="s">
        <v>56</v>
      </c>
      <c r="V1569" s="3" t="s">
        <v>90</v>
      </c>
      <c r="W1569" s="3" t="s">
        <v>44</v>
      </c>
      <c r="X1569" s="3" t="s">
        <v>91</v>
      </c>
      <c r="Y1569" s="3" t="s">
        <v>46</v>
      </c>
      <c r="Z1569" s="3" t="s">
        <v>820</v>
      </c>
      <c r="AA1569" s="19" t="s">
        <v>1711</v>
      </c>
      <c r="AB1569" s="12" t="s">
        <v>3183</v>
      </c>
      <c r="AC1569" s="10"/>
      <c r="AD1569" s="10"/>
      <c r="AE1569" s="4">
        <v>21547</v>
      </c>
      <c r="AF1569" s="4">
        <v>21.55</v>
      </c>
      <c r="AG1569" s="4">
        <v>174000</v>
      </c>
      <c r="AJ1569" s="10"/>
      <c r="AK1569" s="10"/>
      <c r="AL1569" s="10"/>
    </row>
    <row r="1570" spans="1:38" ht="22" customHeight="1" x14ac:dyDescent="0.3">
      <c r="A1570" s="5">
        <v>43165</v>
      </c>
      <c r="B1570" s="6" t="s">
        <v>31</v>
      </c>
      <c r="C1570" s="6" t="s">
        <v>32</v>
      </c>
      <c r="D1570" s="7" t="s">
        <v>49</v>
      </c>
      <c r="E1570" s="7" t="s">
        <v>49</v>
      </c>
      <c r="F1570" s="6" t="s">
        <v>33</v>
      </c>
      <c r="G1570" s="7" t="s">
        <v>49</v>
      </c>
      <c r="H1570" s="7" t="s">
        <v>49</v>
      </c>
      <c r="I1570" s="6" t="s">
        <v>34</v>
      </c>
      <c r="J1570" s="6" t="s">
        <v>35</v>
      </c>
      <c r="K1570" s="6" t="s">
        <v>36</v>
      </c>
      <c r="L1570" s="6" t="s">
        <v>37</v>
      </c>
      <c r="M1570" s="6" t="s">
        <v>33</v>
      </c>
      <c r="N1570" s="7" t="s">
        <v>49</v>
      </c>
      <c r="O1570" s="7" t="s">
        <v>49</v>
      </c>
      <c r="P1570" s="6" t="s">
        <v>38</v>
      </c>
      <c r="Q1570" s="6" t="s">
        <v>39</v>
      </c>
      <c r="R1570" s="6" t="s">
        <v>40</v>
      </c>
      <c r="S1570" s="6" t="s">
        <v>37</v>
      </c>
      <c r="T1570" s="6" t="s">
        <v>41</v>
      </c>
      <c r="U1570" s="6" t="s">
        <v>42</v>
      </c>
      <c r="V1570" s="6" t="s">
        <v>43</v>
      </c>
      <c r="W1570" s="6" t="s">
        <v>44</v>
      </c>
      <c r="X1570" s="6" t="s">
        <v>45</v>
      </c>
      <c r="Y1570" s="6" t="s">
        <v>46</v>
      </c>
      <c r="Z1570" s="6" t="s">
        <v>1352</v>
      </c>
      <c r="AA1570" s="6" t="s">
        <v>1458</v>
      </c>
      <c r="AB1570" s="12" t="str">
        <f t="shared" si="325"/>
        <v>2,4-Dichlorophenoxyacetic acid</v>
      </c>
      <c r="AC1570" s="7"/>
      <c r="AD1570" s="7"/>
      <c r="AE1570" s="7">
        <v>203100.01</v>
      </c>
      <c r="AF1570" s="7">
        <v>203.1</v>
      </c>
      <c r="AG1570" s="7">
        <v>554000</v>
      </c>
      <c r="AJ1570" s="10"/>
      <c r="AK1570" s="10"/>
      <c r="AL1570" s="10"/>
    </row>
    <row r="1571" spans="1:38" ht="22" customHeight="1" x14ac:dyDescent="0.3">
      <c r="A1571" s="2">
        <v>43165</v>
      </c>
      <c r="B1571" s="3" t="s">
        <v>50</v>
      </c>
      <c r="C1571" s="3" t="s">
        <v>84</v>
      </c>
      <c r="D1571" s="3" t="s">
        <v>85</v>
      </c>
      <c r="E1571" s="3" t="s">
        <v>44</v>
      </c>
      <c r="F1571" s="3" t="s">
        <v>33</v>
      </c>
      <c r="G1571" s="4" t="s">
        <v>49</v>
      </c>
      <c r="H1571" s="4" t="s">
        <v>49</v>
      </c>
      <c r="I1571" s="3" t="s">
        <v>86</v>
      </c>
      <c r="J1571" s="3" t="s">
        <v>779</v>
      </c>
      <c r="K1571" s="4" t="s">
        <v>49</v>
      </c>
      <c r="L1571" s="3" t="s">
        <v>97</v>
      </c>
      <c r="M1571" s="4" t="s">
        <v>49</v>
      </c>
      <c r="N1571" s="4" t="s">
        <v>49</v>
      </c>
      <c r="O1571" s="4" t="s">
        <v>49</v>
      </c>
      <c r="P1571" s="3" t="s">
        <v>780</v>
      </c>
      <c r="Q1571" s="3" t="s">
        <v>1550</v>
      </c>
      <c r="R1571" s="3" t="s">
        <v>96</v>
      </c>
      <c r="S1571" s="3" t="s">
        <v>97</v>
      </c>
      <c r="T1571" s="3" t="s">
        <v>98</v>
      </c>
      <c r="U1571" s="3" t="s">
        <v>99</v>
      </c>
      <c r="V1571" s="3" t="s">
        <v>90</v>
      </c>
      <c r="W1571" s="3" t="s">
        <v>44</v>
      </c>
      <c r="X1571" s="3" t="s">
        <v>91</v>
      </c>
      <c r="Y1571" s="3" t="s">
        <v>46</v>
      </c>
      <c r="Z1571" s="3" t="s">
        <v>781</v>
      </c>
      <c r="AA1571" s="3" t="s">
        <v>1712</v>
      </c>
      <c r="AB1571" s="12" t="s">
        <v>3184</v>
      </c>
      <c r="AC1571" s="10"/>
      <c r="AD1571" s="10"/>
      <c r="AE1571" s="4">
        <v>16366</v>
      </c>
      <c r="AF1571" s="4">
        <v>16.37</v>
      </c>
      <c r="AG1571" s="4">
        <v>64500</v>
      </c>
      <c r="AJ1571" s="10"/>
      <c r="AK1571" s="10"/>
      <c r="AL1571" s="10"/>
    </row>
    <row r="1572" spans="1:38" ht="22" customHeight="1" x14ac:dyDescent="0.3">
      <c r="A1572" s="5">
        <v>43164</v>
      </c>
      <c r="B1572" s="6" t="s">
        <v>50</v>
      </c>
      <c r="C1572" s="6" t="s">
        <v>32</v>
      </c>
      <c r="D1572" s="7" t="s">
        <v>49</v>
      </c>
      <c r="E1572" s="7" t="s">
        <v>49</v>
      </c>
      <c r="F1572" s="6" t="s">
        <v>33</v>
      </c>
      <c r="G1572" s="7" t="s">
        <v>49</v>
      </c>
      <c r="H1572" s="7" t="s">
        <v>49</v>
      </c>
      <c r="I1572" s="6" t="s">
        <v>34</v>
      </c>
      <c r="J1572" s="6" t="s">
        <v>435</v>
      </c>
      <c r="K1572" s="7" t="s">
        <v>49</v>
      </c>
      <c r="L1572" s="6" t="s">
        <v>1713</v>
      </c>
      <c r="M1572" s="7" t="s">
        <v>49</v>
      </c>
      <c r="N1572" s="7" t="s">
        <v>49</v>
      </c>
      <c r="O1572" s="7" t="s">
        <v>49</v>
      </c>
      <c r="P1572" s="6" t="s">
        <v>370</v>
      </c>
      <c r="Q1572" s="6" t="s">
        <v>400</v>
      </c>
      <c r="R1572" s="6" t="s">
        <v>1714</v>
      </c>
      <c r="S1572" s="6" t="s">
        <v>1715</v>
      </c>
      <c r="T1572" s="6" t="s">
        <v>1716</v>
      </c>
      <c r="U1572" s="6" t="s">
        <v>99</v>
      </c>
      <c r="V1572" s="6" t="s">
        <v>43</v>
      </c>
      <c r="W1572" s="6" t="s">
        <v>44</v>
      </c>
      <c r="X1572" s="6" t="s">
        <v>45</v>
      </c>
      <c r="Y1572" s="6" t="s">
        <v>46</v>
      </c>
      <c r="Z1572" s="6" t="s">
        <v>100</v>
      </c>
      <c r="AA1572" s="6" t="s">
        <v>1717</v>
      </c>
      <c r="AB1572" s="12" t="str">
        <f t="shared" ref="AB1572" si="329">IF(ISNUMBER(SEARCH("2,4 D",AA1572)),"2,4-Dichlorophenoxyacetic acid",IF(ISNUMBER(SEARCH("ACIDO",AA1572)),"2,4-Dichlorophenoxyacetic acid",IF(ISNUMBER(SEARCH("NAPHTHA",AA1572)),"Aromatic Solvent Mixture",IF(ISNUMBER(SEARCH("DIMETHYLAMINE",AA1572)),"Dimethylamine",IF(ISNUMBER(SEARCH("DIMETILAMINA",AA1572)),"Dimethylamine",IF(ISNUMBER(SEARCH("JUMP",AA1572)),"Diuron",IF(ISNUMBER(SEARCH("2-AMINO-2,3-DIMETHYL BUTYRAMIDE",AA1572)),"Herbicide Amine Intermediate",IF(ISNUMBER(SEARCH("TEBUTHIURON",AA1572)),"Tebuthiuron","FIXIT"))))))))</f>
        <v>Dimethylamine</v>
      </c>
      <c r="AC1572" s="7"/>
      <c r="AD1572" s="7"/>
      <c r="AE1572" s="7">
        <v>96700</v>
      </c>
      <c r="AF1572" s="7">
        <v>96.7</v>
      </c>
      <c r="AG1572" s="7">
        <v>104000</v>
      </c>
      <c r="AJ1572" s="7"/>
      <c r="AK1572" s="7"/>
      <c r="AL1572" s="7"/>
    </row>
    <row r="1573" spans="1:38" ht="22" customHeight="1" x14ac:dyDescent="0.3">
      <c r="A1573" s="2">
        <v>43163</v>
      </c>
      <c r="B1573" s="3" t="s">
        <v>50</v>
      </c>
      <c r="C1573" s="3" t="s">
        <v>32</v>
      </c>
      <c r="D1573" s="4" t="s">
        <v>49</v>
      </c>
      <c r="E1573" s="4" t="s">
        <v>49</v>
      </c>
      <c r="F1573" s="3" t="s">
        <v>33</v>
      </c>
      <c r="G1573" s="4" t="s">
        <v>49</v>
      </c>
      <c r="H1573" s="4" t="s">
        <v>49</v>
      </c>
      <c r="I1573" s="3" t="s">
        <v>34</v>
      </c>
      <c r="J1573" s="3" t="s">
        <v>191</v>
      </c>
      <c r="K1573" s="4" t="s">
        <v>49</v>
      </c>
      <c r="L1573" s="4" t="s">
        <v>49</v>
      </c>
      <c r="M1573" s="4" t="s">
        <v>49</v>
      </c>
      <c r="N1573" s="4" t="s">
        <v>49</v>
      </c>
      <c r="O1573" s="4" t="s">
        <v>49</v>
      </c>
      <c r="P1573" s="3" t="s">
        <v>854</v>
      </c>
      <c r="Q1573" s="3" t="s">
        <v>39</v>
      </c>
      <c r="R1573" s="3" t="s">
        <v>186</v>
      </c>
      <c r="S1573" s="3" t="s">
        <v>187</v>
      </c>
      <c r="T1573" s="3" t="s">
        <v>188</v>
      </c>
      <c r="U1573" s="3" t="s">
        <v>42</v>
      </c>
      <c r="V1573" s="3" t="s">
        <v>43</v>
      </c>
      <c r="W1573" s="3" t="s">
        <v>44</v>
      </c>
      <c r="X1573" s="3" t="s">
        <v>45</v>
      </c>
      <c r="Y1573" s="3" t="s">
        <v>46</v>
      </c>
      <c r="Z1573" s="3" t="s">
        <v>193</v>
      </c>
      <c r="AA1573" s="3" t="s">
        <v>1718</v>
      </c>
      <c r="AB1573" s="12" t="str">
        <f t="shared" si="325"/>
        <v>2,4-Dichlorophenoxyacetic acid</v>
      </c>
      <c r="AC1573" s="10"/>
      <c r="AD1573" s="10"/>
      <c r="AE1573" s="4">
        <v>77520</v>
      </c>
      <c r="AF1573" s="4">
        <v>77.52</v>
      </c>
      <c r="AG1573" s="4">
        <v>285000</v>
      </c>
      <c r="AJ1573" s="10"/>
      <c r="AK1573" s="10"/>
      <c r="AL1573" s="10"/>
    </row>
    <row r="1574" spans="1:38" ht="22" customHeight="1" x14ac:dyDescent="0.3">
      <c r="A1574" s="5">
        <v>43161</v>
      </c>
      <c r="B1574" s="6" t="s">
        <v>50</v>
      </c>
      <c r="C1574" s="6" t="s">
        <v>84</v>
      </c>
      <c r="D1574" s="6" t="s">
        <v>660</v>
      </c>
      <c r="E1574" s="6" t="s">
        <v>44</v>
      </c>
      <c r="F1574" s="7" t="s">
        <v>49</v>
      </c>
      <c r="G1574" s="7" t="s">
        <v>49</v>
      </c>
      <c r="H1574" s="7" t="s">
        <v>49</v>
      </c>
      <c r="I1574" s="6" t="s">
        <v>661</v>
      </c>
      <c r="J1574" s="6" t="s">
        <v>1719</v>
      </c>
      <c r="K1574" s="7" t="s">
        <v>49</v>
      </c>
      <c r="L1574" s="7" t="s">
        <v>49</v>
      </c>
      <c r="M1574" s="6" t="s">
        <v>369</v>
      </c>
      <c r="N1574" s="7" t="s">
        <v>49</v>
      </c>
      <c r="O1574" s="7" t="s">
        <v>49</v>
      </c>
      <c r="P1574" s="6" t="s">
        <v>1720</v>
      </c>
      <c r="Q1574" s="6" t="s">
        <v>1422</v>
      </c>
      <c r="R1574" s="6" t="s">
        <v>667</v>
      </c>
      <c r="S1574" s="6" t="s">
        <v>664</v>
      </c>
      <c r="T1574" s="6" t="s">
        <v>668</v>
      </c>
      <c r="U1574" s="6" t="s">
        <v>70</v>
      </c>
      <c r="V1574" s="6" t="s">
        <v>217</v>
      </c>
      <c r="W1574" s="6" t="s">
        <v>44</v>
      </c>
      <c r="X1574" s="6" t="s">
        <v>218</v>
      </c>
      <c r="Y1574" s="6" t="s">
        <v>46</v>
      </c>
      <c r="Z1574" s="6" t="s">
        <v>669</v>
      </c>
      <c r="AA1574" s="6" t="s">
        <v>1721</v>
      </c>
      <c r="AB1574" s="12" t="str">
        <f t="shared" ref="AB1574" si="330">IF(ISNUMBER(SEARCH("2,4 D",AA1572)),"2,4-Dichlorophenoxyacetic acid",IF(ISNUMBER(SEARCH("ACIDO",AA1572)),"2,4-Dichlorophenoxyacetic acid",IF(ISNUMBER(SEARCH("NAPHTHA",AA1572)),"Aromatic Solvent Mixture",IF(ISNUMBER(SEARCH("DIMETHYLAMINE",AA1572)),"Dimethylamine",IF(ISNUMBER(SEARCH("DIMETILAMINA",AA1572)),"Dimethylamine",IF(ISNUMBER(SEARCH("JUMP",AA1572)),"Diuron",IF(ISNUMBER(SEARCH(" 2-AMINO-2,3-DIMETHYL BUTYRAMIDE",AA1572)),"Herbicide Amine Intermediate",IF(ISNUMBER(SEARCH("TEBUTHIURON",AA1572)),"Tebuthiuron",IF(ISNUMBER(SEARCH("DMS",AA1572)),"Dimethyl Sulfate",IF(ISNUMBER(SEARCH("2,4-XILIDIN",AA1572)),"2,4-Xylidine","FIX IT"))))))))))</f>
        <v>Dimethylamine</v>
      </c>
      <c r="AC1574" s="7"/>
      <c r="AD1574" s="7"/>
      <c r="AE1574" s="7">
        <v>307</v>
      </c>
      <c r="AF1574" s="7">
        <v>0.31</v>
      </c>
      <c r="AG1574" s="7">
        <v>11000</v>
      </c>
      <c r="AJ1574" s="7"/>
      <c r="AK1574" s="7"/>
      <c r="AL1574" s="7"/>
    </row>
    <row r="1575" spans="1:38" ht="22" customHeight="1" x14ac:dyDescent="0.3">
      <c r="A1575" s="2">
        <v>43160</v>
      </c>
      <c r="B1575" s="3" t="s">
        <v>273</v>
      </c>
      <c r="C1575" s="3" t="s">
        <v>32</v>
      </c>
      <c r="D1575" s="4" t="s">
        <v>49</v>
      </c>
      <c r="E1575" s="4" t="s">
        <v>49</v>
      </c>
      <c r="F1575" s="3" t="s">
        <v>33</v>
      </c>
      <c r="G1575" s="4" t="s">
        <v>49</v>
      </c>
      <c r="H1575" s="4" t="s">
        <v>49</v>
      </c>
      <c r="I1575" s="3" t="s">
        <v>34</v>
      </c>
      <c r="J1575" s="3" t="s">
        <v>77</v>
      </c>
      <c r="K1575" s="3" t="s">
        <v>78</v>
      </c>
      <c r="L1575" s="3" t="s">
        <v>68</v>
      </c>
      <c r="M1575" s="3" t="s">
        <v>33</v>
      </c>
      <c r="N1575" s="4" t="s">
        <v>49</v>
      </c>
      <c r="O1575" s="4" t="s">
        <v>49</v>
      </c>
      <c r="P1575" s="3" t="s">
        <v>79</v>
      </c>
      <c r="Q1575" s="3" t="s">
        <v>39</v>
      </c>
      <c r="R1575" s="3" t="s">
        <v>67</v>
      </c>
      <c r="S1575" s="3" t="s">
        <v>68</v>
      </c>
      <c r="T1575" s="3" t="s">
        <v>69</v>
      </c>
      <c r="U1575" s="3" t="s">
        <v>70</v>
      </c>
      <c r="V1575" s="3" t="s">
        <v>43</v>
      </c>
      <c r="W1575" s="3" t="s">
        <v>44</v>
      </c>
      <c r="X1575" s="3" t="s">
        <v>45</v>
      </c>
      <c r="Y1575" s="3" t="s">
        <v>46</v>
      </c>
      <c r="Z1575" s="3" t="s">
        <v>643</v>
      </c>
      <c r="AA1575" s="3" t="s">
        <v>1722</v>
      </c>
      <c r="AB1575" s="12" t="str">
        <f>IF(ISNUMBER(SEARCH("DMS",AA1575)),"Dimethyl Sulfate",IF(ISNUMBER(SEARCH("2,4-XILIDIN",AA1575)),"2,4-Xylidine",IF(ISNUMBER(SEARCH("GALIGAN",AA1575)),"Oxyfluorfen",IF(ISNUMBER(SEARCH("DIMETHYLAMINE",AA1575)),"Dimethylamine",IF(ISNUMBER(SEARCH("ORTHOFORMATE",AA1575)),"Trimethyl orthoformate",IF(ISNUMBER(SEARCH("NOVALURON",AA1575)),"Novaluron",IF(ISNUMBER(SEARCH("DIMETHYL SULPHATE",AA1575)),"Dimethyl Sulphate",IF(ISNUMBER(SEARCH("ALTAPYNE",AA1575)),"Acid Based Co-Emulsifier",IF(ISNUMBER(SEARCH("METHANESULFONYL",AA1575)),"Methanesulfonyl chloride",IF(ISNUMBER(SEARCH("METHYL FORMATE",AA1575)),"Methanoate",IF(ISNUMBER(SEARCH("FLUEN",AA1575)),"Fluensulfone","FIX IT")))))))))))</f>
        <v>Novaluron</v>
      </c>
      <c r="AC1575" s="10"/>
      <c r="AD1575" s="10"/>
      <c r="AE1575" s="4">
        <v>38640</v>
      </c>
      <c r="AF1575" s="4">
        <v>38.64</v>
      </c>
      <c r="AG1575" s="4">
        <v>990000</v>
      </c>
      <c r="AJ1575" s="10"/>
      <c r="AK1575" s="10"/>
      <c r="AL1575" s="10"/>
    </row>
    <row r="1576" spans="1:38" ht="22" customHeight="1" x14ac:dyDescent="0.3">
      <c r="A1576" s="5">
        <v>43160</v>
      </c>
      <c r="B1576" s="6" t="s">
        <v>31</v>
      </c>
      <c r="C1576" s="6" t="s">
        <v>32</v>
      </c>
      <c r="D1576" s="7" t="s">
        <v>49</v>
      </c>
      <c r="E1576" s="7" t="s">
        <v>49</v>
      </c>
      <c r="F1576" s="6" t="s">
        <v>33</v>
      </c>
      <c r="G1576" s="7" t="s">
        <v>49</v>
      </c>
      <c r="H1576" s="7" t="s">
        <v>49</v>
      </c>
      <c r="I1576" s="6" t="s">
        <v>34</v>
      </c>
      <c r="J1576" s="6" t="s">
        <v>65</v>
      </c>
      <c r="K1576" s="7" t="s">
        <v>49</v>
      </c>
      <c r="L1576" s="7" t="s">
        <v>49</v>
      </c>
      <c r="M1576" s="6" t="s">
        <v>33</v>
      </c>
      <c r="N1576" s="7" t="s">
        <v>49</v>
      </c>
      <c r="O1576" s="7" t="s">
        <v>49</v>
      </c>
      <c r="P1576" s="6" t="s">
        <v>66</v>
      </c>
      <c r="Q1576" s="6" t="s">
        <v>39</v>
      </c>
      <c r="R1576" s="6" t="s">
        <v>67</v>
      </c>
      <c r="S1576" s="6" t="s">
        <v>68</v>
      </c>
      <c r="T1576" s="6" t="s">
        <v>69</v>
      </c>
      <c r="U1576" s="6" t="s">
        <v>70</v>
      </c>
      <c r="V1576" s="6" t="s">
        <v>43</v>
      </c>
      <c r="W1576" s="6" t="s">
        <v>44</v>
      </c>
      <c r="X1576" s="6" t="s">
        <v>45</v>
      </c>
      <c r="Y1576" s="6" t="s">
        <v>46</v>
      </c>
      <c r="Z1576" s="6" t="s">
        <v>71</v>
      </c>
      <c r="AA1576" s="6" t="s">
        <v>1723</v>
      </c>
      <c r="AB1576" s="12" t="str">
        <f t="shared" si="325"/>
        <v>Diuron</v>
      </c>
      <c r="AC1576" s="7"/>
      <c r="AD1576" s="7"/>
      <c r="AE1576" s="7">
        <v>47680</v>
      </c>
      <c r="AF1576" s="7">
        <v>47.68</v>
      </c>
      <c r="AG1576" s="7">
        <v>380000</v>
      </c>
      <c r="AJ1576" s="7"/>
      <c r="AK1576" s="7"/>
      <c r="AL1576" s="7"/>
    </row>
    <row r="1577" spans="1:38" ht="22" customHeight="1" x14ac:dyDescent="0.3">
      <c r="A1577" s="2">
        <v>43160</v>
      </c>
      <c r="B1577" s="3" t="s">
        <v>31</v>
      </c>
      <c r="C1577" s="3" t="s">
        <v>32</v>
      </c>
      <c r="D1577" s="4" t="s">
        <v>49</v>
      </c>
      <c r="E1577" s="4" t="s">
        <v>49</v>
      </c>
      <c r="F1577" s="3" t="s">
        <v>33</v>
      </c>
      <c r="G1577" s="4" t="s">
        <v>49</v>
      </c>
      <c r="H1577" s="4" t="s">
        <v>49</v>
      </c>
      <c r="I1577" s="3" t="s">
        <v>34</v>
      </c>
      <c r="J1577" s="3" t="s">
        <v>65</v>
      </c>
      <c r="K1577" s="4" t="s">
        <v>49</v>
      </c>
      <c r="L1577" s="4" t="s">
        <v>49</v>
      </c>
      <c r="M1577" s="3" t="s">
        <v>33</v>
      </c>
      <c r="N1577" s="4" t="s">
        <v>49</v>
      </c>
      <c r="O1577" s="4" t="s">
        <v>49</v>
      </c>
      <c r="P1577" s="3" t="s">
        <v>66</v>
      </c>
      <c r="Q1577" s="3" t="s">
        <v>39</v>
      </c>
      <c r="R1577" s="3" t="s">
        <v>67</v>
      </c>
      <c r="S1577" s="3" t="s">
        <v>68</v>
      </c>
      <c r="T1577" s="3" t="s">
        <v>69</v>
      </c>
      <c r="U1577" s="3" t="s">
        <v>70</v>
      </c>
      <c r="V1577" s="3" t="s">
        <v>43</v>
      </c>
      <c r="W1577" s="3" t="s">
        <v>44</v>
      </c>
      <c r="X1577" s="3" t="s">
        <v>45</v>
      </c>
      <c r="Y1577" s="3" t="s">
        <v>46</v>
      </c>
      <c r="Z1577" s="3" t="s">
        <v>219</v>
      </c>
      <c r="AA1577" s="3" t="s">
        <v>1724</v>
      </c>
      <c r="AB1577" s="12" t="str">
        <f t="shared" si="325"/>
        <v>Diuron</v>
      </c>
      <c r="AC1577" s="10"/>
      <c r="AD1577" s="10"/>
      <c r="AE1577" s="4">
        <v>96696</v>
      </c>
      <c r="AF1577" s="4">
        <v>96.7</v>
      </c>
      <c r="AG1577" s="4">
        <v>737000</v>
      </c>
      <c r="AJ1577" s="10"/>
      <c r="AK1577" s="10"/>
      <c r="AL1577" s="10"/>
    </row>
    <row r="1578" spans="1:38" ht="22" customHeight="1" x14ac:dyDescent="0.3">
      <c r="A1578" s="5">
        <v>43159</v>
      </c>
      <c r="B1578" s="6" t="s">
        <v>50</v>
      </c>
      <c r="C1578" s="6" t="s">
        <v>84</v>
      </c>
      <c r="D1578" s="6" t="s">
        <v>85</v>
      </c>
      <c r="E1578" s="6" t="s">
        <v>44</v>
      </c>
      <c r="F1578" s="6" t="s">
        <v>33</v>
      </c>
      <c r="G1578" s="7" t="s">
        <v>49</v>
      </c>
      <c r="H1578" s="7" t="s">
        <v>49</v>
      </c>
      <c r="I1578" s="6" t="s">
        <v>86</v>
      </c>
      <c r="J1578" s="6" t="s">
        <v>779</v>
      </c>
      <c r="K1578" s="7" t="s">
        <v>49</v>
      </c>
      <c r="L1578" s="6" t="s">
        <v>97</v>
      </c>
      <c r="M1578" s="7" t="s">
        <v>49</v>
      </c>
      <c r="N1578" s="7" t="s">
        <v>49</v>
      </c>
      <c r="O1578" s="7" t="s">
        <v>49</v>
      </c>
      <c r="P1578" s="6" t="s">
        <v>780</v>
      </c>
      <c r="Q1578" s="6" t="s">
        <v>1550</v>
      </c>
      <c r="R1578" s="6" t="s">
        <v>96</v>
      </c>
      <c r="S1578" s="6" t="s">
        <v>97</v>
      </c>
      <c r="T1578" s="6" t="s">
        <v>98</v>
      </c>
      <c r="U1578" s="6" t="s">
        <v>99</v>
      </c>
      <c r="V1578" s="6" t="s">
        <v>90</v>
      </c>
      <c r="W1578" s="6" t="s">
        <v>44</v>
      </c>
      <c r="X1578" s="6" t="s">
        <v>91</v>
      </c>
      <c r="Y1578" s="6" t="s">
        <v>46</v>
      </c>
      <c r="Z1578" s="6" t="s">
        <v>781</v>
      </c>
      <c r="AA1578" s="6" t="s">
        <v>1725</v>
      </c>
      <c r="AB1578" s="12" t="s">
        <v>3184</v>
      </c>
      <c r="AC1578" s="7"/>
      <c r="AD1578" s="7"/>
      <c r="AE1578" s="7">
        <v>16946</v>
      </c>
      <c r="AF1578" s="7">
        <v>16.95</v>
      </c>
      <c r="AG1578" s="7">
        <v>67700</v>
      </c>
      <c r="AJ1578" s="7"/>
      <c r="AK1578" s="7"/>
      <c r="AL1578" s="7"/>
    </row>
    <row r="1579" spans="1:38" ht="22" customHeight="1" x14ac:dyDescent="0.3">
      <c r="A1579" s="2">
        <v>43154</v>
      </c>
      <c r="B1579" s="3" t="s">
        <v>31</v>
      </c>
      <c r="C1579" s="3" t="s">
        <v>32</v>
      </c>
      <c r="D1579" s="4" t="s">
        <v>49</v>
      </c>
      <c r="E1579" s="4" t="s">
        <v>49</v>
      </c>
      <c r="F1579" s="3" t="s">
        <v>33</v>
      </c>
      <c r="G1579" s="4" t="s">
        <v>49</v>
      </c>
      <c r="H1579" s="4" t="s">
        <v>49</v>
      </c>
      <c r="I1579" s="3" t="s">
        <v>34</v>
      </c>
      <c r="J1579" s="3" t="s">
        <v>65</v>
      </c>
      <c r="K1579" s="4" t="s">
        <v>49</v>
      </c>
      <c r="L1579" s="4" t="s">
        <v>49</v>
      </c>
      <c r="M1579" s="3" t="s">
        <v>33</v>
      </c>
      <c r="N1579" s="4" t="s">
        <v>49</v>
      </c>
      <c r="O1579" s="4" t="s">
        <v>49</v>
      </c>
      <c r="P1579" s="3" t="s">
        <v>66</v>
      </c>
      <c r="Q1579" s="3" t="s">
        <v>39</v>
      </c>
      <c r="R1579" s="3" t="s">
        <v>67</v>
      </c>
      <c r="S1579" s="3" t="s">
        <v>68</v>
      </c>
      <c r="T1579" s="3" t="s">
        <v>69</v>
      </c>
      <c r="U1579" s="3" t="s">
        <v>70</v>
      </c>
      <c r="V1579" s="3" t="s">
        <v>43</v>
      </c>
      <c r="W1579" s="3" t="s">
        <v>44</v>
      </c>
      <c r="X1579" s="3" t="s">
        <v>45</v>
      </c>
      <c r="Y1579" s="3" t="s">
        <v>46</v>
      </c>
      <c r="Z1579" s="3" t="s">
        <v>71</v>
      </c>
      <c r="AA1579" s="3" t="s">
        <v>1726</v>
      </c>
      <c r="AB1579" s="12" t="str">
        <f t="shared" si="325"/>
        <v>Diuron</v>
      </c>
      <c r="AC1579" s="10"/>
      <c r="AD1579" s="10"/>
      <c r="AE1579" s="4">
        <v>119200</v>
      </c>
      <c r="AF1579" s="4">
        <v>119.2</v>
      </c>
      <c r="AG1579" s="4">
        <v>971000</v>
      </c>
      <c r="AJ1579" s="10"/>
      <c r="AK1579" s="10"/>
      <c r="AL1579" s="10"/>
    </row>
    <row r="1580" spans="1:38" ht="22" customHeight="1" x14ac:dyDescent="0.3">
      <c r="A1580" s="5">
        <v>43154</v>
      </c>
      <c r="B1580" s="6" t="s">
        <v>31</v>
      </c>
      <c r="C1580" s="6" t="s">
        <v>32</v>
      </c>
      <c r="D1580" s="7" t="s">
        <v>49</v>
      </c>
      <c r="E1580" s="7" t="s">
        <v>49</v>
      </c>
      <c r="F1580" s="6" t="s">
        <v>33</v>
      </c>
      <c r="G1580" s="7" t="s">
        <v>49</v>
      </c>
      <c r="H1580" s="7" t="s">
        <v>49</v>
      </c>
      <c r="I1580" s="6" t="s">
        <v>34</v>
      </c>
      <c r="J1580" s="6" t="s">
        <v>77</v>
      </c>
      <c r="K1580" s="6" t="s">
        <v>78</v>
      </c>
      <c r="L1580" s="6" t="s">
        <v>68</v>
      </c>
      <c r="M1580" s="6" t="s">
        <v>33</v>
      </c>
      <c r="N1580" s="7" t="s">
        <v>49</v>
      </c>
      <c r="O1580" s="7" t="s">
        <v>49</v>
      </c>
      <c r="P1580" s="6" t="s">
        <v>79</v>
      </c>
      <c r="Q1580" s="6" t="s">
        <v>39</v>
      </c>
      <c r="R1580" s="6" t="s">
        <v>67</v>
      </c>
      <c r="S1580" s="6" t="s">
        <v>68</v>
      </c>
      <c r="T1580" s="6" t="s">
        <v>69</v>
      </c>
      <c r="U1580" s="6" t="s">
        <v>70</v>
      </c>
      <c r="V1580" s="6" t="s">
        <v>43</v>
      </c>
      <c r="W1580" s="6" t="s">
        <v>44</v>
      </c>
      <c r="X1580" s="6" t="s">
        <v>45</v>
      </c>
      <c r="Y1580" s="6" t="s">
        <v>46</v>
      </c>
      <c r="Z1580" s="6" t="s">
        <v>234</v>
      </c>
      <c r="AA1580" s="6" t="s">
        <v>1727</v>
      </c>
      <c r="AB1580" s="12" t="s">
        <v>3176</v>
      </c>
      <c r="AC1580" s="7"/>
      <c r="AD1580" s="7"/>
      <c r="AE1580" s="7">
        <v>3034</v>
      </c>
      <c r="AF1580" s="7">
        <v>3.03</v>
      </c>
      <c r="AG1580" s="7">
        <v>10000</v>
      </c>
      <c r="AJ1580" s="7"/>
      <c r="AK1580" s="7"/>
      <c r="AL1580" s="7"/>
    </row>
    <row r="1581" spans="1:38" ht="22" customHeight="1" x14ac:dyDescent="0.3">
      <c r="A1581" s="2">
        <v>43154</v>
      </c>
      <c r="B1581" s="3" t="s">
        <v>31</v>
      </c>
      <c r="C1581" s="3" t="s">
        <v>32</v>
      </c>
      <c r="D1581" s="4" t="s">
        <v>49</v>
      </c>
      <c r="E1581" s="4" t="s">
        <v>49</v>
      </c>
      <c r="F1581" s="3" t="s">
        <v>33</v>
      </c>
      <c r="G1581" s="4" t="s">
        <v>49</v>
      </c>
      <c r="H1581" s="4" t="s">
        <v>49</v>
      </c>
      <c r="I1581" s="3" t="s">
        <v>34</v>
      </c>
      <c r="J1581" s="3" t="s">
        <v>65</v>
      </c>
      <c r="K1581" s="4" t="s">
        <v>49</v>
      </c>
      <c r="L1581" s="4" t="s">
        <v>49</v>
      </c>
      <c r="M1581" s="3" t="s">
        <v>33</v>
      </c>
      <c r="N1581" s="4" t="s">
        <v>49</v>
      </c>
      <c r="O1581" s="4" t="s">
        <v>49</v>
      </c>
      <c r="P1581" s="3" t="s">
        <v>66</v>
      </c>
      <c r="Q1581" s="3" t="s">
        <v>39</v>
      </c>
      <c r="R1581" s="3" t="s">
        <v>67</v>
      </c>
      <c r="S1581" s="3" t="s">
        <v>68</v>
      </c>
      <c r="T1581" s="3" t="s">
        <v>69</v>
      </c>
      <c r="U1581" s="3" t="s">
        <v>70</v>
      </c>
      <c r="V1581" s="3" t="s">
        <v>43</v>
      </c>
      <c r="W1581" s="3" t="s">
        <v>44</v>
      </c>
      <c r="X1581" s="3" t="s">
        <v>45</v>
      </c>
      <c r="Y1581" s="3" t="s">
        <v>46</v>
      </c>
      <c r="Z1581" s="3" t="s">
        <v>71</v>
      </c>
      <c r="AA1581" s="3" t="s">
        <v>1211</v>
      </c>
      <c r="AB1581" s="12" t="str">
        <f t="shared" si="325"/>
        <v>Diuron</v>
      </c>
      <c r="AC1581" s="10"/>
      <c r="AD1581" s="10"/>
      <c r="AE1581" s="4">
        <v>71520</v>
      </c>
      <c r="AF1581" s="4">
        <v>71.52</v>
      </c>
      <c r="AG1581" s="4">
        <v>582000</v>
      </c>
      <c r="AJ1581" s="10"/>
      <c r="AK1581" s="10"/>
      <c r="AL1581" s="10"/>
    </row>
    <row r="1582" spans="1:38" ht="22" customHeight="1" x14ac:dyDescent="0.3">
      <c r="A1582" s="5">
        <v>43151</v>
      </c>
      <c r="B1582" s="6" t="s">
        <v>50</v>
      </c>
      <c r="C1582" s="6" t="s">
        <v>32</v>
      </c>
      <c r="D1582" s="7" t="s">
        <v>49</v>
      </c>
      <c r="E1582" s="7" t="s">
        <v>49</v>
      </c>
      <c r="F1582" s="6" t="s">
        <v>33</v>
      </c>
      <c r="G1582" s="7" t="s">
        <v>49</v>
      </c>
      <c r="H1582" s="7" t="s">
        <v>49</v>
      </c>
      <c r="I1582" s="6" t="s">
        <v>34</v>
      </c>
      <c r="J1582" s="6" t="s">
        <v>305</v>
      </c>
      <c r="K1582" s="7" t="s">
        <v>49</v>
      </c>
      <c r="L1582" s="6" t="s">
        <v>307</v>
      </c>
      <c r="M1582" s="6" t="s">
        <v>33</v>
      </c>
      <c r="N1582" s="7">
        <v>1134995330.5699999</v>
      </c>
      <c r="O1582" s="7">
        <v>894516915.13</v>
      </c>
      <c r="P1582" s="6" t="s">
        <v>1553</v>
      </c>
      <c r="Q1582" s="6" t="s">
        <v>39</v>
      </c>
      <c r="R1582" s="6" t="s">
        <v>310</v>
      </c>
      <c r="S1582" s="6" t="s">
        <v>307</v>
      </c>
      <c r="T1582" s="6" t="s">
        <v>311</v>
      </c>
      <c r="U1582" s="6" t="s">
        <v>56</v>
      </c>
      <c r="V1582" s="6" t="s">
        <v>43</v>
      </c>
      <c r="W1582" s="6" t="s">
        <v>44</v>
      </c>
      <c r="X1582" s="6" t="s">
        <v>45</v>
      </c>
      <c r="Y1582" s="6" t="s">
        <v>46</v>
      </c>
      <c r="Z1582" s="6" t="s">
        <v>140</v>
      </c>
      <c r="AA1582" s="6" t="s">
        <v>1728</v>
      </c>
      <c r="AB1582" s="12" t="str">
        <f>IF(ISNUMBER(SEARCH("2,4 D",AA1582)),"2,4-Dichlorophenoxyacetic acid",IF(ISNUMBER(SEARCH("ACIDO",AA1582)),"2,4-Dichlorophenoxyacetic acid",IF(ISNUMBER(SEARCH("NAPHTHA",AA1582)),"Aromatic Solvent Mixture",IF(ISNUMBER(SEARCH("DIMETHYLAMINE",AA1582)),"Dimethylamine",IF(ISNUMBER(SEARCH("DIMETILAMINA",AA1582)),"Dimethylamine",IF(ISNUMBER(SEARCH("JUMP",AA1582)),"Diuron",IF(ISNUMBER(SEARCH("2-AMINO-2,3-DIMETHYL BUTYRAMIDE",AA1582)),"Herbicide Amine Intermediate",IF(ISNUMBER(SEARCH("TEBUTHIURON",AA1582)),"Tebuthiuron","FIXIT"))))))))</f>
        <v>Dimethylamine</v>
      </c>
      <c r="AC1582" s="7"/>
      <c r="AD1582" s="7"/>
      <c r="AE1582" s="7">
        <v>57660</v>
      </c>
      <c r="AF1582" s="7">
        <v>57.66</v>
      </c>
      <c r="AG1582" s="7">
        <v>57400</v>
      </c>
      <c r="AJ1582" s="7"/>
      <c r="AK1582" s="7"/>
      <c r="AL1582" s="7"/>
    </row>
    <row r="1583" spans="1:38" ht="22" customHeight="1" x14ac:dyDescent="0.3">
      <c r="A1583" s="2">
        <v>43150</v>
      </c>
      <c r="B1583" s="3" t="s">
        <v>50</v>
      </c>
      <c r="C1583" s="3" t="s">
        <v>32</v>
      </c>
      <c r="D1583" s="4" t="s">
        <v>49</v>
      </c>
      <c r="E1583" s="4" t="s">
        <v>49</v>
      </c>
      <c r="F1583" s="3" t="s">
        <v>33</v>
      </c>
      <c r="G1583" s="4" t="s">
        <v>49</v>
      </c>
      <c r="H1583" s="4" t="s">
        <v>49</v>
      </c>
      <c r="I1583" s="3" t="s">
        <v>34</v>
      </c>
      <c r="J1583" s="3" t="s">
        <v>191</v>
      </c>
      <c r="K1583" s="4" t="s">
        <v>49</v>
      </c>
      <c r="L1583" s="4" t="s">
        <v>49</v>
      </c>
      <c r="M1583" s="4" t="s">
        <v>49</v>
      </c>
      <c r="N1583" s="4" t="s">
        <v>49</v>
      </c>
      <c r="O1583" s="4" t="s">
        <v>49</v>
      </c>
      <c r="P1583" s="3" t="s">
        <v>854</v>
      </c>
      <c r="Q1583" s="3" t="s">
        <v>39</v>
      </c>
      <c r="R1583" s="3" t="s">
        <v>186</v>
      </c>
      <c r="S1583" s="3" t="s">
        <v>187</v>
      </c>
      <c r="T1583" s="3" t="s">
        <v>188</v>
      </c>
      <c r="U1583" s="3" t="s">
        <v>42</v>
      </c>
      <c r="V1583" s="3" t="s">
        <v>43</v>
      </c>
      <c r="W1583" s="3" t="s">
        <v>44</v>
      </c>
      <c r="X1583" s="3" t="s">
        <v>45</v>
      </c>
      <c r="Y1583" s="3" t="s">
        <v>46</v>
      </c>
      <c r="Z1583" s="3" t="s">
        <v>193</v>
      </c>
      <c r="AA1583" s="3" t="s">
        <v>1729</v>
      </c>
      <c r="AB1583" s="12" t="str">
        <f t="shared" si="325"/>
        <v>2,4-Dichlorophenoxyacetic acid</v>
      </c>
      <c r="AC1583" s="10"/>
      <c r="AD1583" s="10"/>
      <c r="AE1583" s="4">
        <v>76560</v>
      </c>
      <c r="AF1583" s="4">
        <v>76.56</v>
      </c>
      <c r="AG1583" s="4">
        <v>284000</v>
      </c>
      <c r="AJ1583" s="10"/>
      <c r="AK1583" s="10"/>
      <c r="AL1583" s="10"/>
    </row>
    <row r="1584" spans="1:38" ht="22" customHeight="1" x14ac:dyDescent="0.3">
      <c r="A1584" s="5">
        <v>43146</v>
      </c>
      <c r="B1584" s="6" t="s">
        <v>31</v>
      </c>
      <c r="C1584" s="6" t="s">
        <v>32</v>
      </c>
      <c r="D1584" s="7" t="s">
        <v>49</v>
      </c>
      <c r="E1584" s="7" t="s">
        <v>49</v>
      </c>
      <c r="F1584" s="6" t="s">
        <v>33</v>
      </c>
      <c r="G1584" s="7" t="s">
        <v>49</v>
      </c>
      <c r="H1584" s="7" t="s">
        <v>49</v>
      </c>
      <c r="I1584" s="6" t="s">
        <v>34</v>
      </c>
      <c r="J1584" s="6" t="s">
        <v>77</v>
      </c>
      <c r="K1584" s="6" t="s">
        <v>78</v>
      </c>
      <c r="L1584" s="6" t="s">
        <v>68</v>
      </c>
      <c r="M1584" s="6" t="s">
        <v>33</v>
      </c>
      <c r="N1584" s="7" t="s">
        <v>49</v>
      </c>
      <c r="O1584" s="7" t="s">
        <v>49</v>
      </c>
      <c r="P1584" s="6" t="s">
        <v>79</v>
      </c>
      <c r="Q1584" s="6" t="s">
        <v>39</v>
      </c>
      <c r="R1584" s="6" t="s">
        <v>67</v>
      </c>
      <c r="S1584" s="6" t="s">
        <v>68</v>
      </c>
      <c r="T1584" s="6" t="s">
        <v>69</v>
      </c>
      <c r="U1584" s="6" t="s">
        <v>70</v>
      </c>
      <c r="V1584" s="6" t="s">
        <v>43</v>
      </c>
      <c r="W1584" s="6" t="s">
        <v>44</v>
      </c>
      <c r="X1584" s="6" t="s">
        <v>45</v>
      </c>
      <c r="Y1584" s="6" t="s">
        <v>46</v>
      </c>
      <c r="Z1584" s="6" t="s">
        <v>82</v>
      </c>
      <c r="AA1584" s="6" t="s">
        <v>1730</v>
      </c>
      <c r="AB1584" s="18" t="s">
        <v>3193</v>
      </c>
      <c r="AC1584" s="7"/>
      <c r="AD1584" s="7"/>
      <c r="AE1584" s="7">
        <v>144270</v>
      </c>
      <c r="AF1584" s="7">
        <v>144.27000000000001</v>
      </c>
      <c r="AG1584" s="7">
        <v>3775000</v>
      </c>
      <c r="AJ1584" s="7"/>
      <c r="AK1584" s="7"/>
      <c r="AL1584" s="7"/>
    </row>
    <row r="1585" spans="1:38" ht="22" customHeight="1" x14ac:dyDescent="0.3">
      <c r="A1585" s="2">
        <v>43146</v>
      </c>
      <c r="B1585" s="3" t="s">
        <v>31</v>
      </c>
      <c r="C1585" s="3" t="s">
        <v>32</v>
      </c>
      <c r="D1585" s="4" t="s">
        <v>49</v>
      </c>
      <c r="E1585" s="4" t="s">
        <v>49</v>
      </c>
      <c r="F1585" s="3" t="s">
        <v>33</v>
      </c>
      <c r="G1585" s="4" t="s">
        <v>49</v>
      </c>
      <c r="H1585" s="4" t="s">
        <v>49</v>
      </c>
      <c r="I1585" s="3" t="s">
        <v>34</v>
      </c>
      <c r="J1585" s="3" t="s">
        <v>77</v>
      </c>
      <c r="K1585" s="3" t="s">
        <v>78</v>
      </c>
      <c r="L1585" s="3" t="s">
        <v>68</v>
      </c>
      <c r="M1585" s="3" t="s">
        <v>33</v>
      </c>
      <c r="N1585" s="4" t="s">
        <v>49</v>
      </c>
      <c r="O1585" s="4" t="s">
        <v>49</v>
      </c>
      <c r="P1585" s="3" t="s">
        <v>79</v>
      </c>
      <c r="Q1585" s="3" t="s">
        <v>39</v>
      </c>
      <c r="R1585" s="3" t="s">
        <v>67</v>
      </c>
      <c r="S1585" s="3" t="s">
        <v>68</v>
      </c>
      <c r="T1585" s="3" t="s">
        <v>69</v>
      </c>
      <c r="U1585" s="3" t="s">
        <v>70</v>
      </c>
      <c r="V1585" s="3" t="s">
        <v>43</v>
      </c>
      <c r="W1585" s="3" t="s">
        <v>44</v>
      </c>
      <c r="X1585" s="3" t="s">
        <v>45</v>
      </c>
      <c r="Y1585" s="3" t="s">
        <v>46</v>
      </c>
      <c r="Z1585" s="3" t="s">
        <v>82</v>
      </c>
      <c r="AA1585" s="3" t="s">
        <v>1731</v>
      </c>
      <c r="AB1585" s="12" t="str">
        <f t="shared" si="325"/>
        <v>Chlorpyrifos</v>
      </c>
      <c r="AC1585" s="10"/>
      <c r="AD1585" s="10"/>
      <c r="AE1585" s="4">
        <v>55560</v>
      </c>
      <c r="AF1585" s="4">
        <v>55.56</v>
      </c>
      <c r="AG1585" s="4">
        <v>1454000</v>
      </c>
      <c r="AJ1585" s="10"/>
      <c r="AK1585" s="10"/>
      <c r="AL1585" s="10"/>
    </row>
    <row r="1586" spans="1:38" ht="22" customHeight="1" x14ac:dyDescent="0.3">
      <c r="A1586" s="5">
        <v>43146</v>
      </c>
      <c r="B1586" s="6" t="s">
        <v>31</v>
      </c>
      <c r="C1586" s="6" t="s">
        <v>32</v>
      </c>
      <c r="D1586" s="7" t="s">
        <v>49</v>
      </c>
      <c r="E1586" s="7" t="s">
        <v>49</v>
      </c>
      <c r="F1586" s="6" t="s">
        <v>33</v>
      </c>
      <c r="G1586" s="7" t="s">
        <v>49</v>
      </c>
      <c r="H1586" s="7" t="s">
        <v>49</v>
      </c>
      <c r="I1586" s="6" t="s">
        <v>34</v>
      </c>
      <c r="J1586" s="6" t="s">
        <v>65</v>
      </c>
      <c r="K1586" s="7" t="s">
        <v>49</v>
      </c>
      <c r="L1586" s="7" t="s">
        <v>49</v>
      </c>
      <c r="M1586" s="6" t="s">
        <v>33</v>
      </c>
      <c r="N1586" s="7" t="s">
        <v>49</v>
      </c>
      <c r="O1586" s="7" t="s">
        <v>49</v>
      </c>
      <c r="P1586" s="6" t="s">
        <v>66</v>
      </c>
      <c r="Q1586" s="6" t="s">
        <v>39</v>
      </c>
      <c r="R1586" s="6" t="s">
        <v>67</v>
      </c>
      <c r="S1586" s="6" t="s">
        <v>68</v>
      </c>
      <c r="T1586" s="6" t="s">
        <v>69</v>
      </c>
      <c r="U1586" s="6" t="s">
        <v>70</v>
      </c>
      <c r="V1586" s="6" t="s">
        <v>43</v>
      </c>
      <c r="W1586" s="6" t="s">
        <v>44</v>
      </c>
      <c r="X1586" s="6" t="s">
        <v>45</v>
      </c>
      <c r="Y1586" s="6" t="s">
        <v>46</v>
      </c>
      <c r="Z1586" s="6" t="s">
        <v>73</v>
      </c>
      <c r="AA1586" s="6" t="s">
        <v>1732</v>
      </c>
      <c r="AB1586" s="12" t="str">
        <f t="shared" si="325"/>
        <v>Tebuthiuron</v>
      </c>
      <c r="AC1586" s="7"/>
      <c r="AD1586" s="7"/>
      <c r="AE1586" s="7">
        <v>56910</v>
      </c>
      <c r="AF1586" s="7">
        <v>56.91</v>
      </c>
      <c r="AG1586" s="7">
        <v>463000</v>
      </c>
      <c r="AJ1586" s="7"/>
      <c r="AK1586" s="7"/>
      <c r="AL1586" s="7"/>
    </row>
    <row r="1587" spans="1:38" ht="22" customHeight="1" x14ac:dyDescent="0.3">
      <c r="A1587" s="2">
        <v>43146</v>
      </c>
      <c r="B1587" s="3" t="s">
        <v>212</v>
      </c>
      <c r="C1587" s="3" t="s">
        <v>624</v>
      </c>
      <c r="D1587" s="4" t="s">
        <v>49</v>
      </c>
      <c r="E1587" s="3" t="s">
        <v>44</v>
      </c>
      <c r="F1587" s="3" t="s">
        <v>33</v>
      </c>
      <c r="G1587" s="4" t="s">
        <v>49</v>
      </c>
      <c r="H1587" s="4" t="s">
        <v>49</v>
      </c>
      <c r="I1587" s="3" t="s">
        <v>625</v>
      </c>
      <c r="J1587" s="3" t="s">
        <v>77</v>
      </c>
      <c r="K1587" s="3" t="s">
        <v>78</v>
      </c>
      <c r="L1587" s="3" t="s">
        <v>68</v>
      </c>
      <c r="M1587" s="3" t="s">
        <v>33</v>
      </c>
      <c r="N1587" s="4" t="s">
        <v>49</v>
      </c>
      <c r="O1587" s="4" t="s">
        <v>49</v>
      </c>
      <c r="P1587" s="3" t="s">
        <v>79</v>
      </c>
      <c r="Q1587" s="3" t="s">
        <v>586</v>
      </c>
      <c r="R1587" s="3" t="s">
        <v>67</v>
      </c>
      <c r="S1587" s="3" t="s">
        <v>68</v>
      </c>
      <c r="T1587" s="3" t="s">
        <v>69</v>
      </c>
      <c r="U1587" s="3" t="s">
        <v>70</v>
      </c>
      <c r="V1587" s="3" t="s">
        <v>43</v>
      </c>
      <c r="W1587" s="3" t="s">
        <v>44</v>
      </c>
      <c r="X1587" s="3" t="s">
        <v>45</v>
      </c>
      <c r="Y1587" s="3" t="s">
        <v>46</v>
      </c>
      <c r="Z1587" s="3" t="s">
        <v>626</v>
      </c>
      <c r="AA1587" s="3" t="s">
        <v>1733</v>
      </c>
      <c r="AB1587" s="18" t="s">
        <v>3193</v>
      </c>
      <c r="AC1587" s="10"/>
      <c r="AD1587" s="10"/>
      <c r="AE1587" s="4">
        <v>58800</v>
      </c>
      <c r="AF1587" s="4">
        <v>58.8</v>
      </c>
      <c r="AG1587" s="4">
        <v>1539000</v>
      </c>
      <c r="AJ1587" s="10"/>
      <c r="AK1587" s="10"/>
      <c r="AL1587" s="10"/>
    </row>
    <row r="1588" spans="1:38" ht="22" customHeight="1" x14ac:dyDescent="0.3">
      <c r="A1588" s="5">
        <v>43144</v>
      </c>
      <c r="B1588" s="6" t="s">
        <v>50</v>
      </c>
      <c r="C1588" s="6" t="s">
        <v>32</v>
      </c>
      <c r="D1588" s="7" t="s">
        <v>49</v>
      </c>
      <c r="E1588" s="7" t="s">
        <v>49</v>
      </c>
      <c r="F1588" s="6" t="s">
        <v>33</v>
      </c>
      <c r="G1588" s="7" t="s">
        <v>49</v>
      </c>
      <c r="H1588" s="7" t="s">
        <v>49</v>
      </c>
      <c r="I1588" s="6" t="s">
        <v>34</v>
      </c>
      <c r="J1588" s="6" t="s">
        <v>305</v>
      </c>
      <c r="K1588" s="7" t="s">
        <v>49</v>
      </c>
      <c r="L1588" s="6" t="s">
        <v>307</v>
      </c>
      <c r="M1588" s="6" t="s">
        <v>33</v>
      </c>
      <c r="N1588" s="7">
        <v>1134995330.5699999</v>
      </c>
      <c r="O1588" s="7">
        <v>894516915.13</v>
      </c>
      <c r="P1588" s="6" t="s">
        <v>1553</v>
      </c>
      <c r="Q1588" s="6" t="s">
        <v>39</v>
      </c>
      <c r="R1588" s="6" t="s">
        <v>310</v>
      </c>
      <c r="S1588" s="6" t="s">
        <v>307</v>
      </c>
      <c r="T1588" s="6" t="s">
        <v>311</v>
      </c>
      <c r="U1588" s="6" t="s">
        <v>56</v>
      </c>
      <c r="V1588" s="6" t="s">
        <v>43</v>
      </c>
      <c r="W1588" s="6" t="s">
        <v>44</v>
      </c>
      <c r="X1588" s="6" t="s">
        <v>45</v>
      </c>
      <c r="Y1588" s="6" t="s">
        <v>46</v>
      </c>
      <c r="Z1588" s="6" t="s">
        <v>140</v>
      </c>
      <c r="AA1588" s="6" t="s">
        <v>1734</v>
      </c>
      <c r="AB1588" s="12" t="str">
        <f>IF(ISNUMBER(SEARCH("2,4 D",AA1588)),"2,4-Dichlorophenoxyacetic acid",IF(ISNUMBER(SEARCH("ACIDO",AA1588)),"2,4-Dichlorophenoxyacetic acid",IF(ISNUMBER(SEARCH("NAPHTHA",AA1588)),"Aromatic Solvent Mixture",IF(ISNUMBER(SEARCH("DIMETHYLAMINE",AA1588)),"Dimethylamine",IF(ISNUMBER(SEARCH("DIMETILAMINA",AA1588)),"Dimethylamine",IF(ISNUMBER(SEARCH("JUMP",AA1588)),"Diuron",IF(ISNUMBER(SEARCH("2-AMINO-2,3-DIMETHYL BUTYRAMIDE",AA1588)),"Herbicide Amine Intermediate",IF(ISNUMBER(SEARCH("TEBUTHIURON",AA1588)),"Tebuthiuron","FIXIT"))))))))</f>
        <v>Dimethylamine</v>
      </c>
      <c r="AC1588" s="7"/>
      <c r="AD1588" s="7"/>
      <c r="AE1588" s="7">
        <v>57520</v>
      </c>
      <c r="AF1588" s="7">
        <v>57.52</v>
      </c>
      <c r="AG1588" s="7">
        <v>57200</v>
      </c>
      <c r="AJ1588" s="7"/>
      <c r="AK1588" s="7"/>
      <c r="AL1588" s="7"/>
    </row>
    <row r="1589" spans="1:38" ht="22" customHeight="1" x14ac:dyDescent="0.3">
      <c r="A1589" s="2">
        <v>43143</v>
      </c>
      <c r="B1589" s="3" t="s">
        <v>31</v>
      </c>
      <c r="C1589" s="3" t="s">
        <v>32</v>
      </c>
      <c r="D1589" s="4" t="s">
        <v>49</v>
      </c>
      <c r="E1589" s="4" t="s">
        <v>49</v>
      </c>
      <c r="F1589" s="3" t="s">
        <v>33</v>
      </c>
      <c r="G1589" s="4" t="s">
        <v>49</v>
      </c>
      <c r="H1589" s="4" t="s">
        <v>49</v>
      </c>
      <c r="I1589" s="3" t="s">
        <v>34</v>
      </c>
      <c r="J1589" s="3" t="s">
        <v>65</v>
      </c>
      <c r="K1589" s="3" t="s">
        <v>1378</v>
      </c>
      <c r="L1589" s="3" t="s">
        <v>664</v>
      </c>
      <c r="M1589" s="4" t="s">
        <v>49</v>
      </c>
      <c r="N1589" s="4" t="s">
        <v>49</v>
      </c>
      <c r="O1589" s="4" t="s">
        <v>49</v>
      </c>
      <c r="P1589" s="3" t="s">
        <v>1379</v>
      </c>
      <c r="Q1589" s="3" t="s">
        <v>39</v>
      </c>
      <c r="R1589" s="3" t="s">
        <v>227</v>
      </c>
      <c r="S1589" s="3" t="s">
        <v>68</v>
      </c>
      <c r="T1589" s="3" t="s">
        <v>228</v>
      </c>
      <c r="U1589" s="3" t="s">
        <v>70</v>
      </c>
      <c r="V1589" s="3" t="s">
        <v>43</v>
      </c>
      <c r="W1589" s="3" t="s">
        <v>44</v>
      </c>
      <c r="X1589" s="3" t="s">
        <v>45</v>
      </c>
      <c r="Y1589" s="3" t="s">
        <v>46</v>
      </c>
      <c r="Z1589" s="3" t="s">
        <v>219</v>
      </c>
      <c r="AA1589" s="3" t="s">
        <v>1735</v>
      </c>
      <c r="AB1589" s="12" t="str">
        <f t="shared" ref="AB1589:AB1613" si="331">IF(ISNUMBER(SEARCH("CARBENDAZIM",AA1589)),"Carbendazim",IF(ISNUMBER(SEARCH("4-D",AA1589)),"2,4-Dichlorophenoxyacetic acid",IF(ISNUMBER(SEARCH("RIDOVER",AA1589)),"Glyphosate",IF(ISNUMBER(SEARCH("POQUER",AA1589)),"Clethodim",IF(ISNUMBER(SEARCH("LITER",AA1589)),"Imidacloprid",IF(ISNUMBER(SEARCH("PYRINEX",AA1589)),"Chlorpyrifos",IF(ISNUMBER(SEARCH("ORBIT",AA1589)),"Omethoate",IF(ISNUMBER(SEARCH("HEXARON",AA1589)),"Diuron",IF(ISNUMBER(SEARCH("ISOPROPYLAMINE",AA1589)),"Isopropylamine",IF(ISNUMBER(SEARCH("GLYPHOSATE",AA1589)),"Glyphosate",IF(ISNUMBER(SEARCH("MANCOZEB",AA1589)),"Mancozeb Indofil",IF(ISNUMBER(SEARCH("PARAQUAT",AA1589)),"Paraquat",IF(ISNUMBER(SEARCH("CAROMAX",AA1589)),"Aromatic Solvent Mixture",IF(ISNUMBER(SEARCH("BUTIRON",AA1589)),"Tebuthiuron",IF(ISNUMBER(SEARCH("VORAZ",AA1589)),"Methomyl",IF(ISNUMBER(SEARCH("IMIDACLOPRID",AA1589)),"Imidacloprid",IF(ISNUMBER(SEARCH("2 4 D",AA1589)),"2,4-Dichlorophenoxyacetic acid",IF(ISNUMBER(SEARCH("IMIDACL",AA1589)),"Imidacloprid",IF(ISNUMBER(SEARCH("DIUREX",AA1589)),"Diuron",IF(ISNUMBER(SEARCH("RAPEL",AA1589)),"Acephate","fix it"))))))))))))))))))))</f>
        <v>Diuron</v>
      </c>
      <c r="AC1589" s="10"/>
      <c r="AD1589" s="10"/>
      <c r="AE1589" s="4">
        <v>10744</v>
      </c>
      <c r="AF1589" s="4">
        <v>10.74</v>
      </c>
      <c r="AG1589" s="4">
        <v>345000</v>
      </c>
      <c r="AJ1589" s="10"/>
      <c r="AK1589" s="10"/>
      <c r="AL1589" s="10"/>
    </row>
    <row r="1590" spans="1:38" ht="22" customHeight="1" x14ac:dyDescent="0.3">
      <c r="A1590" s="5">
        <v>43141</v>
      </c>
      <c r="B1590" s="6" t="s">
        <v>50</v>
      </c>
      <c r="C1590" s="6" t="s">
        <v>32</v>
      </c>
      <c r="D1590" s="7" t="s">
        <v>49</v>
      </c>
      <c r="E1590" s="7" t="s">
        <v>49</v>
      </c>
      <c r="F1590" s="6" t="s">
        <v>33</v>
      </c>
      <c r="G1590" s="7" t="s">
        <v>49</v>
      </c>
      <c r="H1590" s="7" t="s">
        <v>49</v>
      </c>
      <c r="I1590" s="6" t="s">
        <v>34</v>
      </c>
      <c r="J1590" s="6" t="s">
        <v>51</v>
      </c>
      <c r="K1590" s="7" t="s">
        <v>49</v>
      </c>
      <c r="L1590" s="6" t="s">
        <v>54</v>
      </c>
      <c r="M1590" s="6" t="s">
        <v>33</v>
      </c>
      <c r="N1590" s="7">
        <v>570501619.85000002</v>
      </c>
      <c r="O1590" s="7">
        <v>302280881</v>
      </c>
      <c r="P1590" s="6" t="s">
        <v>1206</v>
      </c>
      <c r="Q1590" s="6" t="s">
        <v>39</v>
      </c>
      <c r="R1590" s="6" t="s">
        <v>53</v>
      </c>
      <c r="S1590" s="6" t="s">
        <v>54</v>
      </c>
      <c r="T1590" s="6" t="s">
        <v>55</v>
      </c>
      <c r="U1590" s="6" t="s">
        <v>56</v>
      </c>
      <c r="V1590" s="6" t="s">
        <v>43</v>
      </c>
      <c r="W1590" s="6" t="s">
        <v>44</v>
      </c>
      <c r="X1590" s="6" t="s">
        <v>45</v>
      </c>
      <c r="Y1590" s="6" t="s">
        <v>46</v>
      </c>
      <c r="Z1590" s="6" t="s">
        <v>57</v>
      </c>
      <c r="AA1590" s="6" t="s">
        <v>1736</v>
      </c>
      <c r="AB1590" s="12" t="str">
        <f t="shared" si="331"/>
        <v>Carbendazim</v>
      </c>
      <c r="AC1590" s="7"/>
      <c r="AD1590" s="7"/>
      <c r="AE1590" s="7">
        <v>24120</v>
      </c>
      <c r="AF1590" s="7">
        <v>24.12</v>
      </c>
      <c r="AG1590" s="7">
        <v>520000</v>
      </c>
      <c r="AJ1590" s="7"/>
      <c r="AK1590" s="7"/>
      <c r="AL1590" s="7"/>
    </row>
    <row r="1591" spans="1:38" ht="22" customHeight="1" x14ac:dyDescent="0.3">
      <c r="A1591" s="2">
        <v>43141</v>
      </c>
      <c r="B1591" s="3" t="s">
        <v>50</v>
      </c>
      <c r="C1591" s="3" t="s">
        <v>84</v>
      </c>
      <c r="D1591" s="3" t="s">
        <v>85</v>
      </c>
      <c r="E1591" s="3" t="s">
        <v>44</v>
      </c>
      <c r="F1591" s="3" t="s">
        <v>33</v>
      </c>
      <c r="G1591" s="4" t="s">
        <v>49</v>
      </c>
      <c r="H1591" s="4" t="s">
        <v>49</v>
      </c>
      <c r="I1591" s="3" t="s">
        <v>86</v>
      </c>
      <c r="J1591" s="3" t="s">
        <v>557</v>
      </c>
      <c r="K1591" s="3" t="s">
        <v>558</v>
      </c>
      <c r="L1591" s="3" t="s">
        <v>187</v>
      </c>
      <c r="M1591" s="3" t="s">
        <v>33</v>
      </c>
      <c r="N1591" s="4" t="s">
        <v>49</v>
      </c>
      <c r="O1591" s="4" t="s">
        <v>49</v>
      </c>
      <c r="P1591" s="3" t="s">
        <v>559</v>
      </c>
      <c r="Q1591" s="3" t="s">
        <v>39</v>
      </c>
      <c r="R1591" s="3" t="s">
        <v>186</v>
      </c>
      <c r="S1591" s="3" t="s">
        <v>187</v>
      </c>
      <c r="T1591" s="3" t="s">
        <v>188</v>
      </c>
      <c r="U1591" s="3" t="s">
        <v>42</v>
      </c>
      <c r="V1591" s="3" t="s">
        <v>90</v>
      </c>
      <c r="W1591" s="3" t="s">
        <v>44</v>
      </c>
      <c r="X1591" s="3" t="s">
        <v>91</v>
      </c>
      <c r="Y1591" s="3" t="s">
        <v>46</v>
      </c>
      <c r="Z1591" s="3" t="s">
        <v>251</v>
      </c>
      <c r="AA1591" s="3" t="s">
        <v>1737</v>
      </c>
      <c r="AB1591" s="12" t="str">
        <f>IF(ISNUMBER(SEARCH("BUTYRAMIDE",AA1591)),"2,3-Dimethyl Butyramide",IF(ISNUMBER(SEARCH("FOLPET",AA1591)),"Folpet",IF(ISNUMBER(SEARCH("METHYL [2-({[6- (TRIFLUOROMETHYL) PYRIDIN-2-YL] OXY} METHYL) PHENYL",AA1591)),"Esther",IF(ISNUMBER(SEARCH("TEBUCONAZOL",AA1591)),"Tebuconazole",IF(ISNUMBER(SEARCH("DICHLOROPHENYL",AA1591)),"Dichlorophenyl Isocyanates",IF(ISNUMBER(SEARCH("CAPTAN",AA1591)),"Captan",IF(ISNUMBER(SEARCH("DIMETHYLACETAMID",AA1591)),"Dimethylacetamide",IF(ISNUMBER(SEARCH("AFALON",AA1591)),"Linuron","FIX IT"))))))))</f>
        <v>Dimethylacetamide</v>
      </c>
      <c r="AC1591" s="10"/>
      <c r="AD1591" s="10"/>
      <c r="AE1591" s="4">
        <v>17097</v>
      </c>
      <c r="AF1591" s="4">
        <v>17.100000000000001</v>
      </c>
      <c r="AG1591" s="4">
        <v>64600</v>
      </c>
      <c r="AJ1591" s="10"/>
      <c r="AK1591" s="10"/>
      <c r="AL1591" s="10"/>
    </row>
    <row r="1592" spans="1:38" ht="22" customHeight="1" x14ac:dyDescent="0.3">
      <c r="A1592" s="5">
        <v>43139</v>
      </c>
      <c r="B1592" s="6" t="s">
        <v>31</v>
      </c>
      <c r="C1592" s="6" t="s">
        <v>32</v>
      </c>
      <c r="D1592" s="7" t="s">
        <v>49</v>
      </c>
      <c r="E1592" s="7" t="s">
        <v>49</v>
      </c>
      <c r="F1592" s="6" t="s">
        <v>33</v>
      </c>
      <c r="G1592" s="7" t="s">
        <v>49</v>
      </c>
      <c r="H1592" s="7" t="s">
        <v>49</v>
      </c>
      <c r="I1592" s="6" t="s">
        <v>34</v>
      </c>
      <c r="J1592" s="6" t="s">
        <v>65</v>
      </c>
      <c r="K1592" s="7" t="s">
        <v>49</v>
      </c>
      <c r="L1592" s="7" t="s">
        <v>49</v>
      </c>
      <c r="M1592" s="6" t="s">
        <v>33</v>
      </c>
      <c r="N1592" s="7" t="s">
        <v>49</v>
      </c>
      <c r="O1592" s="7" t="s">
        <v>49</v>
      </c>
      <c r="P1592" s="6" t="s">
        <v>66</v>
      </c>
      <c r="Q1592" s="6" t="s">
        <v>39</v>
      </c>
      <c r="R1592" s="6" t="s">
        <v>67</v>
      </c>
      <c r="S1592" s="6" t="s">
        <v>68</v>
      </c>
      <c r="T1592" s="6" t="s">
        <v>69</v>
      </c>
      <c r="U1592" s="6" t="s">
        <v>70</v>
      </c>
      <c r="V1592" s="6" t="s">
        <v>43</v>
      </c>
      <c r="W1592" s="6" t="s">
        <v>44</v>
      </c>
      <c r="X1592" s="6" t="s">
        <v>45</v>
      </c>
      <c r="Y1592" s="6" t="s">
        <v>46</v>
      </c>
      <c r="Z1592" s="6" t="s">
        <v>73</v>
      </c>
      <c r="AA1592" s="6" t="s">
        <v>1738</v>
      </c>
      <c r="AB1592" s="12" t="str">
        <f t="shared" si="331"/>
        <v>Tebuthiuron</v>
      </c>
      <c r="AC1592" s="7"/>
      <c r="AD1592" s="7"/>
      <c r="AE1592" s="7">
        <v>132789.99</v>
      </c>
      <c r="AF1592" s="7">
        <v>132.79</v>
      </c>
      <c r="AG1592" s="7">
        <v>1081000</v>
      </c>
      <c r="AJ1592" s="7"/>
      <c r="AK1592" s="7"/>
      <c r="AL1592" s="7"/>
    </row>
    <row r="1593" spans="1:38" ht="22" customHeight="1" x14ac:dyDescent="0.3">
      <c r="A1593" s="2">
        <v>43139</v>
      </c>
      <c r="B1593" s="3" t="s">
        <v>31</v>
      </c>
      <c r="C1593" s="3" t="s">
        <v>32</v>
      </c>
      <c r="D1593" s="4" t="s">
        <v>49</v>
      </c>
      <c r="E1593" s="4" t="s">
        <v>49</v>
      </c>
      <c r="F1593" s="3" t="s">
        <v>33</v>
      </c>
      <c r="G1593" s="4" t="s">
        <v>49</v>
      </c>
      <c r="H1593" s="4" t="s">
        <v>49</v>
      </c>
      <c r="I1593" s="3" t="s">
        <v>34</v>
      </c>
      <c r="J1593" s="3" t="s">
        <v>65</v>
      </c>
      <c r="K1593" s="4" t="s">
        <v>49</v>
      </c>
      <c r="L1593" s="4" t="s">
        <v>49</v>
      </c>
      <c r="M1593" s="3" t="s">
        <v>33</v>
      </c>
      <c r="N1593" s="4" t="s">
        <v>49</v>
      </c>
      <c r="O1593" s="4" t="s">
        <v>49</v>
      </c>
      <c r="P1593" s="3" t="s">
        <v>66</v>
      </c>
      <c r="Q1593" s="3" t="s">
        <v>39</v>
      </c>
      <c r="R1593" s="3" t="s">
        <v>67</v>
      </c>
      <c r="S1593" s="3" t="s">
        <v>68</v>
      </c>
      <c r="T1593" s="3" t="s">
        <v>69</v>
      </c>
      <c r="U1593" s="3" t="s">
        <v>70</v>
      </c>
      <c r="V1593" s="3" t="s">
        <v>43</v>
      </c>
      <c r="W1593" s="3" t="s">
        <v>44</v>
      </c>
      <c r="X1593" s="3" t="s">
        <v>45</v>
      </c>
      <c r="Y1593" s="3" t="s">
        <v>46</v>
      </c>
      <c r="Z1593" s="3" t="s">
        <v>73</v>
      </c>
      <c r="AA1593" s="3" t="s">
        <v>1739</v>
      </c>
      <c r="AB1593" s="12" t="str">
        <f t="shared" si="331"/>
        <v>Tebuthiuron</v>
      </c>
      <c r="AC1593" s="10"/>
      <c r="AD1593" s="10"/>
      <c r="AE1593" s="4">
        <v>75880</v>
      </c>
      <c r="AF1593" s="4">
        <v>75.88</v>
      </c>
      <c r="AG1593" s="4">
        <v>618000</v>
      </c>
      <c r="AJ1593" s="10"/>
      <c r="AK1593" s="10"/>
      <c r="AL1593" s="10"/>
    </row>
    <row r="1594" spans="1:38" ht="22" customHeight="1" x14ac:dyDescent="0.3">
      <c r="A1594" s="5">
        <v>43139</v>
      </c>
      <c r="B1594" s="6" t="s">
        <v>31</v>
      </c>
      <c r="C1594" s="6" t="s">
        <v>32</v>
      </c>
      <c r="D1594" s="7" t="s">
        <v>49</v>
      </c>
      <c r="E1594" s="7" t="s">
        <v>49</v>
      </c>
      <c r="F1594" s="6" t="s">
        <v>33</v>
      </c>
      <c r="G1594" s="7" t="s">
        <v>49</v>
      </c>
      <c r="H1594" s="7" t="s">
        <v>49</v>
      </c>
      <c r="I1594" s="6" t="s">
        <v>34</v>
      </c>
      <c r="J1594" s="6" t="s">
        <v>77</v>
      </c>
      <c r="K1594" s="6" t="s">
        <v>78</v>
      </c>
      <c r="L1594" s="6" t="s">
        <v>68</v>
      </c>
      <c r="M1594" s="6" t="s">
        <v>33</v>
      </c>
      <c r="N1594" s="7" t="s">
        <v>49</v>
      </c>
      <c r="O1594" s="7" t="s">
        <v>49</v>
      </c>
      <c r="P1594" s="6" t="s">
        <v>79</v>
      </c>
      <c r="Q1594" s="6" t="s">
        <v>39</v>
      </c>
      <c r="R1594" s="6" t="s">
        <v>67</v>
      </c>
      <c r="S1594" s="6" t="s">
        <v>68</v>
      </c>
      <c r="T1594" s="6" t="s">
        <v>69</v>
      </c>
      <c r="U1594" s="6" t="s">
        <v>70</v>
      </c>
      <c r="V1594" s="6" t="s">
        <v>43</v>
      </c>
      <c r="W1594" s="6" t="s">
        <v>44</v>
      </c>
      <c r="X1594" s="6" t="s">
        <v>45</v>
      </c>
      <c r="Y1594" s="6" t="s">
        <v>46</v>
      </c>
      <c r="Z1594" s="6" t="s">
        <v>82</v>
      </c>
      <c r="AA1594" s="6" t="s">
        <v>1740</v>
      </c>
      <c r="AB1594" s="12" t="s">
        <v>3178</v>
      </c>
      <c r="AC1594" s="7"/>
      <c r="AD1594" s="7"/>
      <c r="AE1594" s="7">
        <v>10256</v>
      </c>
      <c r="AF1594" s="7">
        <v>10.26</v>
      </c>
      <c r="AG1594" s="7">
        <v>268000</v>
      </c>
      <c r="AJ1594" s="7"/>
      <c r="AK1594" s="7"/>
      <c r="AL1594" s="7"/>
    </row>
    <row r="1595" spans="1:38" ht="22" customHeight="1" x14ac:dyDescent="0.3">
      <c r="A1595" s="2">
        <v>43139</v>
      </c>
      <c r="B1595" s="3" t="s">
        <v>273</v>
      </c>
      <c r="C1595" s="3" t="s">
        <v>32</v>
      </c>
      <c r="D1595" s="4" t="s">
        <v>49</v>
      </c>
      <c r="E1595" s="4" t="s">
        <v>49</v>
      </c>
      <c r="F1595" s="3" t="s">
        <v>33</v>
      </c>
      <c r="G1595" s="4" t="s">
        <v>49</v>
      </c>
      <c r="H1595" s="4" t="s">
        <v>49</v>
      </c>
      <c r="I1595" s="3" t="s">
        <v>34</v>
      </c>
      <c r="J1595" s="3" t="s">
        <v>77</v>
      </c>
      <c r="K1595" s="3" t="s">
        <v>78</v>
      </c>
      <c r="L1595" s="3" t="s">
        <v>68</v>
      </c>
      <c r="M1595" s="3" t="s">
        <v>33</v>
      </c>
      <c r="N1595" s="4" t="s">
        <v>49</v>
      </c>
      <c r="O1595" s="4" t="s">
        <v>49</v>
      </c>
      <c r="P1595" s="3" t="s">
        <v>79</v>
      </c>
      <c r="Q1595" s="3" t="s">
        <v>39</v>
      </c>
      <c r="R1595" s="3" t="s">
        <v>67</v>
      </c>
      <c r="S1595" s="3" t="s">
        <v>68</v>
      </c>
      <c r="T1595" s="3" t="s">
        <v>69</v>
      </c>
      <c r="U1595" s="3" t="s">
        <v>70</v>
      </c>
      <c r="V1595" s="3" t="s">
        <v>43</v>
      </c>
      <c r="W1595" s="3" t="s">
        <v>44</v>
      </c>
      <c r="X1595" s="3" t="s">
        <v>45</v>
      </c>
      <c r="Y1595" s="3" t="s">
        <v>46</v>
      </c>
      <c r="Z1595" s="3" t="s">
        <v>82</v>
      </c>
      <c r="AA1595" s="3" t="s">
        <v>1741</v>
      </c>
      <c r="AB1595" s="12" t="str">
        <f t="shared" si="331"/>
        <v>Chlorpyrifos</v>
      </c>
      <c r="AC1595" s="10"/>
      <c r="AD1595" s="10"/>
      <c r="AE1595" s="4">
        <v>55560</v>
      </c>
      <c r="AF1595" s="4">
        <v>55.56</v>
      </c>
      <c r="AG1595" s="4">
        <v>1454000</v>
      </c>
      <c r="AJ1595" s="10"/>
      <c r="AK1595" s="10"/>
      <c r="AL1595" s="10"/>
    </row>
    <row r="1596" spans="1:38" ht="22" customHeight="1" x14ac:dyDescent="0.3">
      <c r="A1596" s="5">
        <v>43139</v>
      </c>
      <c r="B1596" s="6" t="s">
        <v>31</v>
      </c>
      <c r="C1596" s="6" t="s">
        <v>32</v>
      </c>
      <c r="D1596" s="7" t="s">
        <v>49</v>
      </c>
      <c r="E1596" s="7" t="s">
        <v>49</v>
      </c>
      <c r="F1596" s="6" t="s">
        <v>33</v>
      </c>
      <c r="G1596" s="7" t="s">
        <v>49</v>
      </c>
      <c r="H1596" s="7" t="s">
        <v>49</v>
      </c>
      <c r="I1596" s="6" t="s">
        <v>34</v>
      </c>
      <c r="J1596" s="6" t="s">
        <v>77</v>
      </c>
      <c r="K1596" s="6" t="s">
        <v>78</v>
      </c>
      <c r="L1596" s="6" t="s">
        <v>68</v>
      </c>
      <c r="M1596" s="6" t="s">
        <v>33</v>
      </c>
      <c r="N1596" s="7" t="s">
        <v>49</v>
      </c>
      <c r="O1596" s="7" t="s">
        <v>49</v>
      </c>
      <c r="P1596" s="6" t="s">
        <v>79</v>
      </c>
      <c r="Q1596" s="6" t="s">
        <v>39</v>
      </c>
      <c r="R1596" s="6" t="s">
        <v>67</v>
      </c>
      <c r="S1596" s="6" t="s">
        <v>68</v>
      </c>
      <c r="T1596" s="6" t="s">
        <v>69</v>
      </c>
      <c r="U1596" s="6" t="s">
        <v>70</v>
      </c>
      <c r="V1596" s="6" t="s">
        <v>43</v>
      </c>
      <c r="W1596" s="6" t="s">
        <v>44</v>
      </c>
      <c r="X1596" s="6" t="s">
        <v>45</v>
      </c>
      <c r="Y1596" s="6" t="s">
        <v>46</v>
      </c>
      <c r="Z1596" s="6" t="s">
        <v>82</v>
      </c>
      <c r="AA1596" s="6" t="s">
        <v>1742</v>
      </c>
      <c r="AB1596" s="12" t="str">
        <f t="shared" si="331"/>
        <v>Chlorpyrifos</v>
      </c>
      <c r="AC1596" s="7"/>
      <c r="AD1596" s="7"/>
      <c r="AE1596" s="7">
        <v>74080</v>
      </c>
      <c r="AF1596" s="7">
        <v>74.08</v>
      </c>
      <c r="AG1596" s="7">
        <v>1939000</v>
      </c>
      <c r="AJ1596" s="7"/>
      <c r="AK1596" s="7"/>
      <c r="AL1596" s="7"/>
    </row>
    <row r="1597" spans="1:38" ht="22" customHeight="1" x14ac:dyDescent="0.3">
      <c r="A1597" s="2">
        <v>43139</v>
      </c>
      <c r="B1597" s="3" t="s">
        <v>31</v>
      </c>
      <c r="C1597" s="3" t="s">
        <v>32</v>
      </c>
      <c r="D1597" s="4" t="s">
        <v>49</v>
      </c>
      <c r="E1597" s="4" t="s">
        <v>49</v>
      </c>
      <c r="F1597" s="3" t="s">
        <v>33</v>
      </c>
      <c r="G1597" s="4" t="s">
        <v>49</v>
      </c>
      <c r="H1597" s="4" t="s">
        <v>49</v>
      </c>
      <c r="I1597" s="3" t="s">
        <v>34</v>
      </c>
      <c r="J1597" s="3" t="s">
        <v>65</v>
      </c>
      <c r="K1597" s="4" t="s">
        <v>49</v>
      </c>
      <c r="L1597" s="4" t="s">
        <v>49</v>
      </c>
      <c r="M1597" s="3" t="s">
        <v>33</v>
      </c>
      <c r="N1597" s="4" t="s">
        <v>49</v>
      </c>
      <c r="O1597" s="4" t="s">
        <v>49</v>
      </c>
      <c r="P1597" s="3" t="s">
        <v>66</v>
      </c>
      <c r="Q1597" s="3" t="s">
        <v>39</v>
      </c>
      <c r="R1597" s="3" t="s">
        <v>67</v>
      </c>
      <c r="S1597" s="3" t="s">
        <v>68</v>
      </c>
      <c r="T1597" s="3" t="s">
        <v>69</v>
      </c>
      <c r="U1597" s="3" t="s">
        <v>70</v>
      </c>
      <c r="V1597" s="3" t="s">
        <v>43</v>
      </c>
      <c r="W1597" s="3" t="s">
        <v>44</v>
      </c>
      <c r="X1597" s="3" t="s">
        <v>45</v>
      </c>
      <c r="Y1597" s="3" t="s">
        <v>46</v>
      </c>
      <c r="Z1597" s="3" t="s">
        <v>73</v>
      </c>
      <c r="AA1597" s="3" t="s">
        <v>1743</v>
      </c>
      <c r="AB1597" s="12" t="str">
        <f t="shared" ref="AB1597" si="332">IF(ISNUMBER(SEARCH("DMS",AA1597)),"Dimethyl Sulfate",IF(ISNUMBER(SEARCH("2,4-XILIDIN",AA1597)),"2,4-Xylidine",IF(ISNUMBER(SEARCH("GALIGAN",AA1597)),"Oxyfluorfen",IF(ISNUMBER(SEARCH("DIMETHYLAMINE",AA1597)),"Dimethylamine",IF(ISNUMBER(SEARCH("ORTHOFORMATE",AA1597)),"Trimethyl orthoformate",IF(ISNUMBER(SEARCH("NOVALURON",AA1597)),"Novaluron",IF(ISNUMBER(SEARCH("DIMETHYL SULPHATE",AA1597)),"Dimethyl Sulphate",IF(ISNUMBER(SEARCH("ALTAPYNE",AA1597)),"Acid Based Co-Emulsifier",IF(ISNUMBER(SEARCH("METHANESULFONYL",AA1597)),"Methanesulfonyl chloride",IF(ISNUMBER(SEARCH("METHYL FORMATE",AA1597)),"Methanoate",IF(ISNUMBER(SEARCH("FLUEN",AA1597)),"Fluensulfone","FIX IT")))))))))))</f>
        <v>Oxyfluorfen</v>
      </c>
      <c r="AC1597" s="12" t="str">
        <f t="shared" ref="AC1597" si="333">VLOOKUP(AB1597,AJ:AL,2, FALSE)</f>
        <v>Galigan 240 EC</v>
      </c>
      <c r="AD1597" s="10"/>
      <c r="AE1597" s="4">
        <v>17618</v>
      </c>
      <c r="AF1597" s="4">
        <v>17.62</v>
      </c>
      <c r="AG1597" s="4">
        <v>143000</v>
      </c>
      <c r="AJ1597" s="10"/>
      <c r="AK1597" s="10"/>
      <c r="AL1597" s="10"/>
    </row>
    <row r="1598" spans="1:38" ht="22" customHeight="1" x14ac:dyDescent="0.3">
      <c r="A1598" s="5">
        <v>43139</v>
      </c>
      <c r="B1598" s="6" t="s">
        <v>31</v>
      </c>
      <c r="C1598" s="6" t="s">
        <v>32</v>
      </c>
      <c r="D1598" s="7" t="s">
        <v>49</v>
      </c>
      <c r="E1598" s="7" t="s">
        <v>49</v>
      </c>
      <c r="F1598" s="6" t="s">
        <v>33</v>
      </c>
      <c r="G1598" s="7" t="s">
        <v>49</v>
      </c>
      <c r="H1598" s="7" t="s">
        <v>49</v>
      </c>
      <c r="I1598" s="6" t="s">
        <v>34</v>
      </c>
      <c r="J1598" s="6" t="s">
        <v>65</v>
      </c>
      <c r="K1598" s="7" t="s">
        <v>49</v>
      </c>
      <c r="L1598" s="7" t="s">
        <v>49</v>
      </c>
      <c r="M1598" s="6" t="s">
        <v>33</v>
      </c>
      <c r="N1598" s="7" t="s">
        <v>49</v>
      </c>
      <c r="O1598" s="7" t="s">
        <v>49</v>
      </c>
      <c r="P1598" s="6" t="s">
        <v>66</v>
      </c>
      <c r="Q1598" s="6" t="s">
        <v>39</v>
      </c>
      <c r="R1598" s="6" t="s">
        <v>67</v>
      </c>
      <c r="S1598" s="6" t="s">
        <v>68</v>
      </c>
      <c r="T1598" s="6" t="s">
        <v>69</v>
      </c>
      <c r="U1598" s="6" t="s">
        <v>70</v>
      </c>
      <c r="V1598" s="6" t="s">
        <v>43</v>
      </c>
      <c r="W1598" s="6" t="s">
        <v>44</v>
      </c>
      <c r="X1598" s="6" t="s">
        <v>45</v>
      </c>
      <c r="Y1598" s="6" t="s">
        <v>46</v>
      </c>
      <c r="Z1598" s="6" t="s">
        <v>73</v>
      </c>
      <c r="AA1598" s="6" t="s">
        <v>1744</v>
      </c>
      <c r="AB1598" s="12" t="str">
        <f t="shared" si="331"/>
        <v>Tebuthiuron</v>
      </c>
      <c r="AC1598" s="7"/>
      <c r="AD1598" s="7"/>
      <c r="AE1598" s="7">
        <v>94850</v>
      </c>
      <c r="AF1598" s="7">
        <v>94.85</v>
      </c>
      <c r="AG1598" s="7">
        <v>772000</v>
      </c>
      <c r="AJ1598" s="10"/>
      <c r="AK1598" s="10"/>
      <c r="AL1598" s="10"/>
    </row>
    <row r="1599" spans="1:38" ht="22" customHeight="1" x14ac:dyDescent="0.3">
      <c r="A1599" s="2">
        <v>43139</v>
      </c>
      <c r="B1599" s="3" t="s">
        <v>31</v>
      </c>
      <c r="C1599" s="3" t="s">
        <v>32</v>
      </c>
      <c r="D1599" s="4" t="s">
        <v>49</v>
      </c>
      <c r="E1599" s="4" t="s">
        <v>49</v>
      </c>
      <c r="F1599" s="3" t="s">
        <v>33</v>
      </c>
      <c r="G1599" s="4" t="s">
        <v>49</v>
      </c>
      <c r="H1599" s="4" t="s">
        <v>49</v>
      </c>
      <c r="I1599" s="3" t="s">
        <v>34</v>
      </c>
      <c r="J1599" s="3" t="s">
        <v>65</v>
      </c>
      <c r="K1599" s="4" t="s">
        <v>49</v>
      </c>
      <c r="L1599" s="4" t="s">
        <v>49</v>
      </c>
      <c r="M1599" s="3" t="s">
        <v>33</v>
      </c>
      <c r="N1599" s="4" t="s">
        <v>49</v>
      </c>
      <c r="O1599" s="4" t="s">
        <v>49</v>
      </c>
      <c r="P1599" s="3" t="s">
        <v>66</v>
      </c>
      <c r="Q1599" s="3" t="s">
        <v>39</v>
      </c>
      <c r="R1599" s="3" t="s">
        <v>67</v>
      </c>
      <c r="S1599" s="3" t="s">
        <v>68</v>
      </c>
      <c r="T1599" s="3" t="s">
        <v>69</v>
      </c>
      <c r="U1599" s="3" t="s">
        <v>70</v>
      </c>
      <c r="V1599" s="3" t="s">
        <v>43</v>
      </c>
      <c r="W1599" s="3" t="s">
        <v>44</v>
      </c>
      <c r="X1599" s="3" t="s">
        <v>45</v>
      </c>
      <c r="Y1599" s="3" t="s">
        <v>46</v>
      </c>
      <c r="Z1599" s="3" t="s">
        <v>73</v>
      </c>
      <c r="AA1599" s="3" t="s">
        <v>1745</v>
      </c>
      <c r="AB1599" s="12" t="str">
        <f t="shared" si="331"/>
        <v>Tebuthiuron</v>
      </c>
      <c r="AC1599" s="10"/>
      <c r="AD1599" s="10"/>
      <c r="AE1599" s="4">
        <v>132789.99</v>
      </c>
      <c r="AF1599" s="4">
        <v>132.79</v>
      </c>
      <c r="AG1599" s="4">
        <v>1081000</v>
      </c>
      <c r="AJ1599" s="7"/>
      <c r="AK1599" s="7"/>
      <c r="AL1599" s="7"/>
    </row>
    <row r="1600" spans="1:38" ht="22" customHeight="1" x14ac:dyDescent="0.3">
      <c r="A1600" s="5">
        <v>43138</v>
      </c>
      <c r="B1600" s="6" t="s">
        <v>50</v>
      </c>
      <c r="C1600" s="6" t="s">
        <v>32</v>
      </c>
      <c r="D1600" s="7" t="s">
        <v>49</v>
      </c>
      <c r="E1600" s="7" t="s">
        <v>49</v>
      </c>
      <c r="F1600" s="6" t="s">
        <v>33</v>
      </c>
      <c r="G1600" s="7" t="s">
        <v>49</v>
      </c>
      <c r="H1600" s="7" t="s">
        <v>49</v>
      </c>
      <c r="I1600" s="6" t="s">
        <v>34</v>
      </c>
      <c r="J1600" s="6" t="s">
        <v>1624</v>
      </c>
      <c r="K1600" s="7" t="s">
        <v>49</v>
      </c>
      <c r="L1600" s="6" t="s">
        <v>61</v>
      </c>
      <c r="M1600" s="7" t="s">
        <v>49</v>
      </c>
      <c r="N1600" s="7" t="s">
        <v>49</v>
      </c>
      <c r="O1600" s="7" t="s">
        <v>49</v>
      </c>
      <c r="P1600" s="6" t="s">
        <v>1625</v>
      </c>
      <c r="Q1600" s="6" t="s">
        <v>39</v>
      </c>
      <c r="R1600" s="6" t="s">
        <v>60</v>
      </c>
      <c r="S1600" s="6" t="s">
        <v>61</v>
      </c>
      <c r="T1600" s="6" t="s">
        <v>62</v>
      </c>
      <c r="U1600" s="6" t="s">
        <v>56</v>
      </c>
      <c r="V1600" s="6" t="s">
        <v>90</v>
      </c>
      <c r="W1600" s="6" t="s">
        <v>44</v>
      </c>
      <c r="X1600" s="6" t="s">
        <v>91</v>
      </c>
      <c r="Y1600" s="6" t="s">
        <v>46</v>
      </c>
      <c r="Z1600" s="6" t="s">
        <v>820</v>
      </c>
      <c r="AA1600" s="11" t="s">
        <v>1746</v>
      </c>
      <c r="AB1600" s="12" t="s">
        <v>3183</v>
      </c>
      <c r="AC1600" s="7"/>
      <c r="AD1600" s="7"/>
      <c r="AE1600" s="7">
        <v>43094</v>
      </c>
      <c r="AF1600" s="7">
        <v>43.09</v>
      </c>
      <c r="AG1600" s="7">
        <v>378000</v>
      </c>
      <c r="AJ1600" s="10"/>
      <c r="AK1600" s="10"/>
      <c r="AL1600" s="10"/>
    </row>
    <row r="1601" spans="1:38" ht="22" customHeight="1" x14ac:dyDescent="0.3">
      <c r="A1601" s="2">
        <v>43137</v>
      </c>
      <c r="B1601" s="3" t="s">
        <v>31</v>
      </c>
      <c r="C1601" s="3" t="s">
        <v>32</v>
      </c>
      <c r="D1601" s="4" t="s">
        <v>49</v>
      </c>
      <c r="E1601" s="4" t="s">
        <v>49</v>
      </c>
      <c r="F1601" s="3" t="s">
        <v>33</v>
      </c>
      <c r="G1601" s="4" t="s">
        <v>49</v>
      </c>
      <c r="H1601" s="4" t="s">
        <v>49</v>
      </c>
      <c r="I1601" s="3" t="s">
        <v>34</v>
      </c>
      <c r="J1601" s="3" t="s">
        <v>35</v>
      </c>
      <c r="K1601" s="3" t="s">
        <v>36</v>
      </c>
      <c r="L1601" s="3" t="s">
        <v>37</v>
      </c>
      <c r="M1601" s="3" t="s">
        <v>33</v>
      </c>
      <c r="N1601" s="4" t="s">
        <v>49</v>
      </c>
      <c r="O1601" s="4" t="s">
        <v>49</v>
      </c>
      <c r="P1601" s="3" t="s">
        <v>38</v>
      </c>
      <c r="Q1601" s="3" t="s">
        <v>39</v>
      </c>
      <c r="R1601" s="3" t="s">
        <v>40</v>
      </c>
      <c r="S1601" s="3" t="s">
        <v>37</v>
      </c>
      <c r="T1601" s="3" t="s">
        <v>41</v>
      </c>
      <c r="U1601" s="3" t="s">
        <v>42</v>
      </c>
      <c r="V1601" s="3" t="s">
        <v>43</v>
      </c>
      <c r="W1601" s="3" t="s">
        <v>44</v>
      </c>
      <c r="X1601" s="3" t="s">
        <v>45</v>
      </c>
      <c r="Y1601" s="3" t="s">
        <v>46</v>
      </c>
      <c r="Z1601" s="3" t="s">
        <v>1747</v>
      </c>
      <c r="AA1601" s="3" t="s">
        <v>1161</v>
      </c>
      <c r="AB1601" s="12" t="str">
        <f t="shared" si="331"/>
        <v>2,4-Dichlorophenoxyacetic acid</v>
      </c>
      <c r="AC1601" s="10"/>
      <c r="AD1601" s="10"/>
      <c r="AE1601" s="4">
        <v>297980.01</v>
      </c>
      <c r="AF1601" s="4">
        <v>297.98</v>
      </c>
      <c r="AG1601" s="4">
        <v>1249000</v>
      </c>
      <c r="AJ1601" s="7"/>
      <c r="AK1601" s="7"/>
      <c r="AL1601" s="7"/>
    </row>
    <row r="1602" spans="1:38" ht="22" customHeight="1" x14ac:dyDescent="0.3">
      <c r="A1602" s="5">
        <v>43135</v>
      </c>
      <c r="B1602" s="6" t="s">
        <v>31</v>
      </c>
      <c r="C1602" s="6" t="s">
        <v>32</v>
      </c>
      <c r="D1602" s="7" t="s">
        <v>49</v>
      </c>
      <c r="E1602" s="7" t="s">
        <v>49</v>
      </c>
      <c r="F1602" s="6" t="s">
        <v>33</v>
      </c>
      <c r="G1602" s="7" t="s">
        <v>49</v>
      </c>
      <c r="H1602" s="7" t="s">
        <v>49</v>
      </c>
      <c r="I1602" s="6" t="s">
        <v>34</v>
      </c>
      <c r="J1602" s="6" t="s">
        <v>77</v>
      </c>
      <c r="K1602" s="6" t="s">
        <v>78</v>
      </c>
      <c r="L1602" s="6" t="s">
        <v>68</v>
      </c>
      <c r="M1602" s="6" t="s">
        <v>33</v>
      </c>
      <c r="N1602" s="7" t="s">
        <v>49</v>
      </c>
      <c r="O1602" s="7" t="s">
        <v>49</v>
      </c>
      <c r="P1602" s="6" t="s">
        <v>79</v>
      </c>
      <c r="Q1602" s="6" t="s">
        <v>39</v>
      </c>
      <c r="R1602" s="6" t="s">
        <v>227</v>
      </c>
      <c r="S1602" s="6" t="s">
        <v>68</v>
      </c>
      <c r="T1602" s="6" t="s">
        <v>228</v>
      </c>
      <c r="U1602" s="6" t="s">
        <v>70</v>
      </c>
      <c r="V1602" s="6" t="s">
        <v>43</v>
      </c>
      <c r="W1602" s="6" t="s">
        <v>44</v>
      </c>
      <c r="X1602" s="6" t="s">
        <v>45</v>
      </c>
      <c r="Y1602" s="6" t="s">
        <v>46</v>
      </c>
      <c r="Z1602" s="6" t="s">
        <v>643</v>
      </c>
      <c r="AA1602" s="6" t="s">
        <v>1748</v>
      </c>
      <c r="AB1602" s="12" t="str">
        <f t="shared" si="331"/>
        <v>Methomyl</v>
      </c>
      <c r="AC1602" s="7"/>
      <c r="AD1602" s="7"/>
      <c r="AE1602" s="7">
        <v>19800</v>
      </c>
      <c r="AF1602" s="7">
        <v>19.8</v>
      </c>
      <c r="AG1602" s="7">
        <v>536000</v>
      </c>
      <c r="AJ1602" s="10"/>
      <c r="AK1602" s="10"/>
      <c r="AL1602" s="10"/>
    </row>
    <row r="1603" spans="1:38" ht="22" customHeight="1" x14ac:dyDescent="0.3">
      <c r="A1603" s="2">
        <v>43132</v>
      </c>
      <c r="B1603" s="3" t="s">
        <v>31</v>
      </c>
      <c r="C1603" s="3" t="s">
        <v>32</v>
      </c>
      <c r="D1603" s="4" t="s">
        <v>49</v>
      </c>
      <c r="E1603" s="4" t="s">
        <v>49</v>
      </c>
      <c r="F1603" s="3" t="s">
        <v>33</v>
      </c>
      <c r="G1603" s="4" t="s">
        <v>49</v>
      </c>
      <c r="H1603" s="4" t="s">
        <v>49</v>
      </c>
      <c r="I1603" s="3" t="s">
        <v>34</v>
      </c>
      <c r="J1603" s="3" t="s">
        <v>77</v>
      </c>
      <c r="K1603" s="3" t="s">
        <v>78</v>
      </c>
      <c r="L1603" s="3" t="s">
        <v>68</v>
      </c>
      <c r="M1603" s="3" t="s">
        <v>33</v>
      </c>
      <c r="N1603" s="4" t="s">
        <v>49</v>
      </c>
      <c r="O1603" s="4" t="s">
        <v>49</v>
      </c>
      <c r="P1603" s="3" t="s">
        <v>79</v>
      </c>
      <c r="Q1603" s="3" t="s">
        <v>39</v>
      </c>
      <c r="R1603" s="3" t="s">
        <v>67</v>
      </c>
      <c r="S1603" s="3" t="s">
        <v>68</v>
      </c>
      <c r="T1603" s="3" t="s">
        <v>69</v>
      </c>
      <c r="U1603" s="3" t="s">
        <v>70</v>
      </c>
      <c r="V1603" s="3" t="s">
        <v>43</v>
      </c>
      <c r="W1603" s="3" t="s">
        <v>44</v>
      </c>
      <c r="X1603" s="3" t="s">
        <v>45</v>
      </c>
      <c r="Y1603" s="3" t="s">
        <v>46</v>
      </c>
      <c r="Z1603" s="3" t="s">
        <v>82</v>
      </c>
      <c r="AA1603" s="3" t="s">
        <v>1749</v>
      </c>
      <c r="AB1603" s="12" t="str">
        <f t="shared" si="331"/>
        <v>Methomyl</v>
      </c>
      <c r="AC1603" s="10"/>
      <c r="AD1603" s="10"/>
      <c r="AE1603" s="4">
        <v>118800</v>
      </c>
      <c r="AF1603" s="4">
        <v>118.8</v>
      </c>
      <c r="AG1603" s="4">
        <v>3109000</v>
      </c>
      <c r="AJ1603" s="7"/>
      <c r="AK1603" s="7"/>
      <c r="AL1603" s="7"/>
    </row>
    <row r="1604" spans="1:38" ht="22" customHeight="1" x14ac:dyDescent="0.3">
      <c r="A1604" s="5">
        <v>43132</v>
      </c>
      <c r="B1604" s="6" t="s">
        <v>31</v>
      </c>
      <c r="C1604" s="6" t="s">
        <v>32</v>
      </c>
      <c r="D1604" s="7" t="s">
        <v>49</v>
      </c>
      <c r="E1604" s="7" t="s">
        <v>49</v>
      </c>
      <c r="F1604" s="6" t="s">
        <v>33</v>
      </c>
      <c r="G1604" s="7" t="s">
        <v>49</v>
      </c>
      <c r="H1604" s="7" t="s">
        <v>49</v>
      </c>
      <c r="I1604" s="6" t="s">
        <v>34</v>
      </c>
      <c r="J1604" s="6" t="s">
        <v>65</v>
      </c>
      <c r="K1604" s="7" t="s">
        <v>49</v>
      </c>
      <c r="L1604" s="7" t="s">
        <v>49</v>
      </c>
      <c r="M1604" s="6" t="s">
        <v>33</v>
      </c>
      <c r="N1604" s="7" t="s">
        <v>49</v>
      </c>
      <c r="O1604" s="7" t="s">
        <v>49</v>
      </c>
      <c r="P1604" s="6" t="s">
        <v>66</v>
      </c>
      <c r="Q1604" s="6" t="s">
        <v>39</v>
      </c>
      <c r="R1604" s="6" t="s">
        <v>67</v>
      </c>
      <c r="S1604" s="6" t="s">
        <v>68</v>
      </c>
      <c r="T1604" s="6" t="s">
        <v>69</v>
      </c>
      <c r="U1604" s="6" t="s">
        <v>70</v>
      </c>
      <c r="V1604" s="6" t="s">
        <v>43</v>
      </c>
      <c r="W1604" s="6" t="s">
        <v>44</v>
      </c>
      <c r="X1604" s="6" t="s">
        <v>45</v>
      </c>
      <c r="Y1604" s="6" t="s">
        <v>46</v>
      </c>
      <c r="Z1604" s="6" t="s">
        <v>73</v>
      </c>
      <c r="AA1604" s="6" t="s">
        <v>1750</v>
      </c>
      <c r="AB1604" s="12" t="str">
        <f t="shared" si="331"/>
        <v>Tebuthiuron</v>
      </c>
      <c r="AC1604" s="7"/>
      <c r="AD1604" s="7"/>
      <c r="AE1604" s="7">
        <v>132789.99</v>
      </c>
      <c r="AF1604" s="7">
        <v>132.79</v>
      </c>
      <c r="AG1604" s="7">
        <v>1081000</v>
      </c>
      <c r="AJ1604" s="10"/>
      <c r="AK1604" s="10"/>
      <c r="AL1604" s="10"/>
    </row>
    <row r="1605" spans="1:38" ht="22" customHeight="1" x14ac:dyDescent="0.3">
      <c r="A1605" s="2">
        <v>43132</v>
      </c>
      <c r="B1605" s="3" t="s">
        <v>31</v>
      </c>
      <c r="C1605" s="3" t="s">
        <v>32</v>
      </c>
      <c r="D1605" s="4" t="s">
        <v>49</v>
      </c>
      <c r="E1605" s="4" t="s">
        <v>49</v>
      </c>
      <c r="F1605" s="3" t="s">
        <v>33</v>
      </c>
      <c r="G1605" s="4" t="s">
        <v>49</v>
      </c>
      <c r="H1605" s="4" t="s">
        <v>49</v>
      </c>
      <c r="I1605" s="3" t="s">
        <v>34</v>
      </c>
      <c r="J1605" s="3" t="s">
        <v>65</v>
      </c>
      <c r="K1605" s="4" t="s">
        <v>49</v>
      </c>
      <c r="L1605" s="4" t="s">
        <v>49</v>
      </c>
      <c r="M1605" s="3" t="s">
        <v>33</v>
      </c>
      <c r="N1605" s="4" t="s">
        <v>49</v>
      </c>
      <c r="O1605" s="4" t="s">
        <v>49</v>
      </c>
      <c r="P1605" s="3" t="s">
        <v>66</v>
      </c>
      <c r="Q1605" s="3" t="s">
        <v>39</v>
      </c>
      <c r="R1605" s="3" t="s">
        <v>67</v>
      </c>
      <c r="S1605" s="3" t="s">
        <v>68</v>
      </c>
      <c r="T1605" s="3" t="s">
        <v>69</v>
      </c>
      <c r="U1605" s="3" t="s">
        <v>70</v>
      </c>
      <c r="V1605" s="3" t="s">
        <v>43</v>
      </c>
      <c r="W1605" s="3" t="s">
        <v>44</v>
      </c>
      <c r="X1605" s="3" t="s">
        <v>45</v>
      </c>
      <c r="Y1605" s="3" t="s">
        <v>46</v>
      </c>
      <c r="Z1605" s="3" t="s">
        <v>73</v>
      </c>
      <c r="AA1605" s="3" t="s">
        <v>1751</v>
      </c>
      <c r="AB1605" s="12" t="str">
        <f t="shared" ref="AB1605" si="334">IF(ISNUMBER(SEARCH("DMS",AA1605)),"Dimethyl Sulfate",IF(ISNUMBER(SEARCH("2,4-XILIDIN",AA1605)),"2,4-Xylidine",IF(ISNUMBER(SEARCH("GALIGAN",AA1605)),"Oxyfluorfen",IF(ISNUMBER(SEARCH("DIMETHYLAMINE",AA1605)),"Dimethylamine",IF(ISNUMBER(SEARCH("ORTHOFORMATE",AA1605)),"Trimethyl orthoformate",IF(ISNUMBER(SEARCH("NOVALURON",AA1605)),"Novaluron",IF(ISNUMBER(SEARCH("DIMETHYL SULPHATE",AA1605)),"Dimethyl Sulphate",IF(ISNUMBER(SEARCH("ALTAPYNE",AA1605)),"Acid Based Co-Emulsifier",IF(ISNUMBER(SEARCH("METHANESULFONYL",AA1605)),"Methanesulfonyl chloride",IF(ISNUMBER(SEARCH("METHYL FORMATE",AA1605)),"Methanoate",IF(ISNUMBER(SEARCH("FLUEN",AA1605)),"Fluensulfone","FIX IT")))))))))))</f>
        <v>Oxyfluorfen</v>
      </c>
      <c r="AC1605" s="12" t="str">
        <f t="shared" ref="AC1605" si="335">VLOOKUP(AB1605,AJ:AL,2, FALSE)</f>
        <v>Galigan 240 EC</v>
      </c>
      <c r="AD1605" s="10"/>
      <c r="AE1605" s="4">
        <v>17618</v>
      </c>
      <c r="AF1605" s="4">
        <v>17.62</v>
      </c>
      <c r="AG1605" s="4">
        <v>143000</v>
      </c>
      <c r="AJ1605" s="7"/>
      <c r="AK1605" s="7"/>
      <c r="AL1605" s="7"/>
    </row>
    <row r="1606" spans="1:38" ht="22" customHeight="1" x14ac:dyDescent="0.3">
      <c r="A1606" s="5">
        <v>43132</v>
      </c>
      <c r="B1606" s="6" t="s">
        <v>31</v>
      </c>
      <c r="C1606" s="6" t="s">
        <v>32</v>
      </c>
      <c r="D1606" s="7" t="s">
        <v>49</v>
      </c>
      <c r="E1606" s="7" t="s">
        <v>49</v>
      </c>
      <c r="F1606" s="6" t="s">
        <v>33</v>
      </c>
      <c r="G1606" s="7" t="s">
        <v>49</v>
      </c>
      <c r="H1606" s="7" t="s">
        <v>49</v>
      </c>
      <c r="I1606" s="6" t="s">
        <v>34</v>
      </c>
      <c r="J1606" s="6" t="s">
        <v>77</v>
      </c>
      <c r="K1606" s="6" t="s">
        <v>78</v>
      </c>
      <c r="L1606" s="6" t="s">
        <v>68</v>
      </c>
      <c r="M1606" s="6" t="s">
        <v>33</v>
      </c>
      <c r="N1606" s="7" t="s">
        <v>49</v>
      </c>
      <c r="O1606" s="7" t="s">
        <v>49</v>
      </c>
      <c r="P1606" s="6" t="s">
        <v>79</v>
      </c>
      <c r="Q1606" s="6" t="s">
        <v>39</v>
      </c>
      <c r="R1606" s="6" t="s">
        <v>67</v>
      </c>
      <c r="S1606" s="6" t="s">
        <v>68</v>
      </c>
      <c r="T1606" s="6" t="s">
        <v>69</v>
      </c>
      <c r="U1606" s="6" t="s">
        <v>70</v>
      </c>
      <c r="V1606" s="6" t="s">
        <v>43</v>
      </c>
      <c r="W1606" s="6" t="s">
        <v>44</v>
      </c>
      <c r="X1606" s="6" t="s">
        <v>45</v>
      </c>
      <c r="Y1606" s="6" t="s">
        <v>46</v>
      </c>
      <c r="Z1606" s="6" t="s">
        <v>82</v>
      </c>
      <c r="AA1606" s="11" t="s">
        <v>1752</v>
      </c>
      <c r="AB1606" s="12" t="s">
        <v>3186</v>
      </c>
      <c r="AC1606" s="7"/>
      <c r="AD1606" s="7"/>
      <c r="AE1606" s="7">
        <v>19320</v>
      </c>
      <c r="AF1606" s="7">
        <v>19.32</v>
      </c>
      <c r="AG1606" s="7">
        <v>506000</v>
      </c>
      <c r="AJ1606" s="10"/>
      <c r="AK1606" s="10"/>
      <c r="AL1606" s="10"/>
    </row>
    <row r="1607" spans="1:38" ht="22" customHeight="1" x14ac:dyDescent="0.3">
      <c r="A1607" s="2">
        <v>43132</v>
      </c>
      <c r="B1607" s="3" t="s">
        <v>31</v>
      </c>
      <c r="C1607" s="3" t="s">
        <v>32</v>
      </c>
      <c r="D1607" s="4" t="s">
        <v>49</v>
      </c>
      <c r="E1607" s="4" t="s">
        <v>49</v>
      </c>
      <c r="F1607" s="3" t="s">
        <v>33</v>
      </c>
      <c r="G1607" s="4" t="s">
        <v>49</v>
      </c>
      <c r="H1607" s="4" t="s">
        <v>49</v>
      </c>
      <c r="I1607" s="3" t="s">
        <v>34</v>
      </c>
      <c r="J1607" s="3" t="s">
        <v>65</v>
      </c>
      <c r="K1607" s="4" t="s">
        <v>49</v>
      </c>
      <c r="L1607" s="4" t="s">
        <v>49</v>
      </c>
      <c r="M1607" s="3" t="s">
        <v>33</v>
      </c>
      <c r="N1607" s="4" t="s">
        <v>49</v>
      </c>
      <c r="O1607" s="4" t="s">
        <v>49</v>
      </c>
      <c r="P1607" s="3" t="s">
        <v>66</v>
      </c>
      <c r="Q1607" s="3" t="s">
        <v>39</v>
      </c>
      <c r="R1607" s="3" t="s">
        <v>67</v>
      </c>
      <c r="S1607" s="3" t="s">
        <v>68</v>
      </c>
      <c r="T1607" s="3" t="s">
        <v>69</v>
      </c>
      <c r="U1607" s="3" t="s">
        <v>70</v>
      </c>
      <c r="V1607" s="3" t="s">
        <v>43</v>
      </c>
      <c r="W1607" s="3" t="s">
        <v>44</v>
      </c>
      <c r="X1607" s="3" t="s">
        <v>45</v>
      </c>
      <c r="Y1607" s="3" t="s">
        <v>46</v>
      </c>
      <c r="Z1607" s="3" t="s">
        <v>73</v>
      </c>
      <c r="AA1607" s="3" t="s">
        <v>1753</v>
      </c>
      <c r="AB1607" s="12" t="str">
        <f t="shared" si="331"/>
        <v>Tebuthiuron</v>
      </c>
      <c r="AC1607" s="10"/>
      <c r="AD1607" s="10"/>
      <c r="AE1607" s="4">
        <v>94850</v>
      </c>
      <c r="AF1607" s="4">
        <v>94.85</v>
      </c>
      <c r="AG1607" s="4">
        <v>772000</v>
      </c>
      <c r="AJ1607" s="7"/>
      <c r="AK1607" s="7"/>
      <c r="AL1607" s="7"/>
    </row>
    <row r="1608" spans="1:38" ht="22" customHeight="1" x14ac:dyDescent="0.3">
      <c r="A1608" s="5">
        <v>43132</v>
      </c>
      <c r="B1608" s="6" t="s">
        <v>31</v>
      </c>
      <c r="C1608" s="6" t="s">
        <v>32</v>
      </c>
      <c r="D1608" s="7" t="s">
        <v>49</v>
      </c>
      <c r="E1608" s="7" t="s">
        <v>49</v>
      </c>
      <c r="F1608" s="6" t="s">
        <v>33</v>
      </c>
      <c r="G1608" s="7" t="s">
        <v>49</v>
      </c>
      <c r="H1608" s="7" t="s">
        <v>49</v>
      </c>
      <c r="I1608" s="6" t="s">
        <v>34</v>
      </c>
      <c r="J1608" s="6" t="s">
        <v>77</v>
      </c>
      <c r="K1608" s="6" t="s">
        <v>78</v>
      </c>
      <c r="L1608" s="6" t="s">
        <v>68</v>
      </c>
      <c r="M1608" s="6" t="s">
        <v>33</v>
      </c>
      <c r="N1608" s="7" t="s">
        <v>49</v>
      </c>
      <c r="O1608" s="7" t="s">
        <v>49</v>
      </c>
      <c r="P1608" s="6" t="s">
        <v>79</v>
      </c>
      <c r="Q1608" s="6" t="s">
        <v>39</v>
      </c>
      <c r="R1608" s="6" t="s">
        <v>67</v>
      </c>
      <c r="S1608" s="6" t="s">
        <v>68</v>
      </c>
      <c r="T1608" s="6" t="s">
        <v>69</v>
      </c>
      <c r="U1608" s="6" t="s">
        <v>70</v>
      </c>
      <c r="V1608" s="6" t="s">
        <v>43</v>
      </c>
      <c r="W1608" s="6" t="s">
        <v>44</v>
      </c>
      <c r="X1608" s="6" t="s">
        <v>45</v>
      </c>
      <c r="Y1608" s="6" t="s">
        <v>46</v>
      </c>
      <c r="Z1608" s="6" t="s">
        <v>82</v>
      </c>
      <c r="AA1608" s="6" t="s">
        <v>1754</v>
      </c>
      <c r="AB1608" s="18" t="s">
        <v>3193</v>
      </c>
      <c r="AC1608" s="7"/>
      <c r="AD1608" s="7"/>
      <c r="AE1608" s="7">
        <v>91600</v>
      </c>
      <c r="AF1608" s="7">
        <v>91.6</v>
      </c>
      <c r="AG1608" s="7">
        <v>2397000</v>
      </c>
      <c r="AJ1608" s="7"/>
      <c r="AK1608" s="7"/>
      <c r="AL1608" s="7"/>
    </row>
    <row r="1609" spans="1:38" ht="22" customHeight="1" x14ac:dyDescent="0.3">
      <c r="A1609" s="2">
        <v>43128</v>
      </c>
      <c r="B1609" s="3" t="s">
        <v>273</v>
      </c>
      <c r="C1609" s="3" t="s">
        <v>32</v>
      </c>
      <c r="D1609" s="4" t="s">
        <v>49</v>
      </c>
      <c r="E1609" s="4" t="s">
        <v>49</v>
      </c>
      <c r="F1609" s="3" t="s">
        <v>33</v>
      </c>
      <c r="G1609" s="4" t="s">
        <v>49</v>
      </c>
      <c r="H1609" s="4" t="s">
        <v>49</v>
      </c>
      <c r="I1609" s="3" t="s">
        <v>34</v>
      </c>
      <c r="J1609" s="3" t="s">
        <v>77</v>
      </c>
      <c r="K1609" s="3" t="s">
        <v>78</v>
      </c>
      <c r="L1609" s="3" t="s">
        <v>68</v>
      </c>
      <c r="M1609" s="3" t="s">
        <v>33</v>
      </c>
      <c r="N1609" s="4" t="s">
        <v>49</v>
      </c>
      <c r="O1609" s="4" t="s">
        <v>49</v>
      </c>
      <c r="P1609" s="3" t="s">
        <v>79</v>
      </c>
      <c r="Q1609" s="3" t="s">
        <v>39</v>
      </c>
      <c r="R1609" s="3" t="s">
        <v>227</v>
      </c>
      <c r="S1609" s="3" t="s">
        <v>68</v>
      </c>
      <c r="T1609" s="3" t="s">
        <v>228</v>
      </c>
      <c r="U1609" s="3" t="s">
        <v>70</v>
      </c>
      <c r="V1609" s="3" t="s">
        <v>43</v>
      </c>
      <c r="W1609" s="3" t="s">
        <v>44</v>
      </c>
      <c r="X1609" s="3" t="s">
        <v>45</v>
      </c>
      <c r="Y1609" s="3" t="s">
        <v>46</v>
      </c>
      <c r="Z1609" s="3" t="s">
        <v>82</v>
      </c>
      <c r="AA1609" s="3" t="s">
        <v>1755</v>
      </c>
      <c r="AB1609" s="12" t="str">
        <f t="shared" si="331"/>
        <v>Chlorpyrifos</v>
      </c>
      <c r="AC1609" s="10"/>
      <c r="AD1609" s="10"/>
      <c r="AE1609" s="4">
        <v>55560</v>
      </c>
      <c r="AF1609" s="4">
        <v>55.56</v>
      </c>
      <c r="AG1609" s="4">
        <v>1249000</v>
      </c>
      <c r="AJ1609" s="10"/>
      <c r="AK1609" s="10"/>
      <c r="AL1609" s="10"/>
    </row>
    <row r="1610" spans="1:38" ht="22" customHeight="1" x14ac:dyDescent="0.3">
      <c r="A1610" s="5">
        <v>43126</v>
      </c>
      <c r="B1610" s="6" t="s">
        <v>31</v>
      </c>
      <c r="C1610" s="6" t="s">
        <v>32</v>
      </c>
      <c r="D1610" s="7" t="s">
        <v>49</v>
      </c>
      <c r="E1610" s="7" t="s">
        <v>49</v>
      </c>
      <c r="F1610" s="6" t="s">
        <v>33</v>
      </c>
      <c r="G1610" s="7" t="s">
        <v>49</v>
      </c>
      <c r="H1610" s="7" t="s">
        <v>49</v>
      </c>
      <c r="I1610" s="6" t="s">
        <v>34</v>
      </c>
      <c r="J1610" s="6" t="s">
        <v>65</v>
      </c>
      <c r="K1610" s="7" t="s">
        <v>49</v>
      </c>
      <c r="L1610" s="7" t="s">
        <v>49</v>
      </c>
      <c r="M1610" s="6" t="s">
        <v>33</v>
      </c>
      <c r="N1610" s="7" t="s">
        <v>49</v>
      </c>
      <c r="O1610" s="7" t="s">
        <v>49</v>
      </c>
      <c r="P1610" s="6" t="s">
        <v>66</v>
      </c>
      <c r="Q1610" s="6" t="s">
        <v>39</v>
      </c>
      <c r="R1610" s="6" t="s">
        <v>67</v>
      </c>
      <c r="S1610" s="6" t="s">
        <v>68</v>
      </c>
      <c r="T1610" s="6" t="s">
        <v>69</v>
      </c>
      <c r="U1610" s="6" t="s">
        <v>70</v>
      </c>
      <c r="V1610" s="6" t="s">
        <v>43</v>
      </c>
      <c r="W1610" s="6" t="s">
        <v>44</v>
      </c>
      <c r="X1610" s="6" t="s">
        <v>45</v>
      </c>
      <c r="Y1610" s="6" t="s">
        <v>46</v>
      </c>
      <c r="Z1610" s="6" t="s">
        <v>71</v>
      </c>
      <c r="AA1610" s="6" t="s">
        <v>1211</v>
      </c>
      <c r="AB1610" s="12" t="str">
        <f t="shared" si="331"/>
        <v>Diuron</v>
      </c>
      <c r="AC1610" s="7"/>
      <c r="AD1610" s="7"/>
      <c r="AE1610" s="7">
        <v>71520</v>
      </c>
      <c r="AF1610" s="7">
        <v>71.52</v>
      </c>
      <c r="AG1610" s="7">
        <v>558000</v>
      </c>
      <c r="AJ1610" s="7"/>
      <c r="AK1610" s="7"/>
      <c r="AL1610" s="7"/>
    </row>
    <row r="1611" spans="1:38" ht="22" customHeight="1" x14ac:dyDescent="0.3">
      <c r="A1611" s="2">
        <v>43126</v>
      </c>
      <c r="B1611" s="3" t="s">
        <v>212</v>
      </c>
      <c r="C1611" s="3" t="s">
        <v>1756</v>
      </c>
      <c r="D1611" s="3" t="s">
        <v>660</v>
      </c>
      <c r="E1611" s="3" t="s">
        <v>44</v>
      </c>
      <c r="F1611" s="3" t="s">
        <v>33</v>
      </c>
      <c r="G1611" s="4" t="s">
        <v>49</v>
      </c>
      <c r="H1611" s="4" t="s">
        <v>49</v>
      </c>
      <c r="I1611" s="3" t="s">
        <v>1757</v>
      </c>
      <c r="J1611" s="3" t="s">
        <v>77</v>
      </c>
      <c r="K1611" s="3" t="s">
        <v>78</v>
      </c>
      <c r="L1611" s="3" t="s">
        <v>68</v>
      </c>
      <c r="M1611" s="3" t="s">
        <v>33</v>
      </c>
      <c r="N1611" s="4" t="s">
        <v>49</v>
      </c>
      <c r="O1611" s="4" t="s">
        <v>49</v>
      </c>
      <c r="P1611" s="3" t="s">
        <v>79</v>
      </c>
      <c r="Q1611" s="3" t="s">
        <v>39</v>
      </c>
      <c r="R1611" s="3" t="s">
        <v>67</v>
      </c>
      <c r="S1611" s="3" t="s">
        <v>68</v>
      </c>
      <c r="T1611" s="3" t="s">
        <v>69</v>
      </c>
      <c r="U1611" s="3" t="s">
        <v>70</v>
      </c>
      <c r="V1611" s="3" t="s">
        <v>43</v>
      </c>
      <c r="W1611" s="3" t="s">
        <v>44</v>
      </c>
      <c r="X1611" s="3" t="s">
        <v>45</v>
      </c>
      <c r="Y1611" s="3" t="s">
        <v>46</v>
      </c>
      <c r="Z1611" s="3" t="s">
        <v>643</v>
      </c>
      <c r="AA1611" s="3" t="s">
        <v>1758</v>
      </c>
      <c r="AB1611" s="12" t="str">
        <f t="shared" si="331"/>
        <v>Chlorpyrifos</v>
      </c>
      <c r="AC1611" s="10"/>
      <c r="AD1611" s="10"/>
      <c r="AE1611" s="4">
        <v>18520</v>
      </c>
      <c r="AF1611" s="4">
        <v>18.52</v>
      </c>
      <c r="AG1611" s="4">
        <v>508000</v>
      </c>
      <c r="AJ1611" s="10"/>
      <c r="AK1611" s="10"/>
      <c r="AL1611" s="10"/>
    </row>
    <row r="1612" spans="1:38" ht="22" customHeight="1" x14ac:dyDescent="0.3">
      <c r="A1612" s="5">
        <v>43126</v>
      </c>
      <c r="B1612" s="6" t="s">
        <v>31</v>
      </c>
      <c r="C1612" s="6" t="s">
        <v>32</v>
      </c>
      <c r="D1612" s="7" t="s">
        <v>49</v>
      </c>
      <c r="E1612" s="7" t="s">
        <v>49</v>
      </c>
      <c r="F1612" s="6" t="s">
        <v>33</v>
      </c>
      <c r="G1612" s="7" t="s">
        <v>49</v>
      </c>
      <c r="H1612" s="7" t="s">
        <v>49</v>
      </c>
      <c r="I1612" s="6" t="s">
        <v>34</v>
      </c>
      <c r="J1612" s="6" t="s">
        <v>77</v>
      </c>
      <c r="K1612" s="6" t="s">
        <v>78</v>
      </c>
      <c r="L1612" s="6" t="s">
        <v>68</v>
      </c>
      <c r="M1612" s="6" t="s">
        <v>33</v>
      </c>
      <c r="N1612" s="7" t="s">
        <v>49</v>
      </c>
      <c r="O1612" s="7" t="s">
        <v>49</v>
      </c>
      <c r="P1612" s="6" t="s">
        <v>79</v>
      </c>
      <c r="Q1612" s="6" t="s">
        <v>39</v>
      </c>
      <c r="R1612" s="6" t="s">
        <v>67</v>
      </c>
      <c r="S1612" s="6" t="s">
        <v>68</v>
      </c>
      <c r="T1612" s="6" t="s">
        <v>69</v>
      </c>
      <c r="U1612" s="6" t="s">
        <v>70</v>
      </c>
      <c r="V1612" s="6" t="s">
        <v>43</v>
      </c>
      <c r="W1612" s="6" t="s">
        <v>44</v>
      </c>
      <c r="X1612" s="6" t="s">
        <v>45</v>
      </c>
      <c r="Y1612" s="6" t="s">
        <v>46</v>
      </c>
      <c r="Z1612" s="6" t="s">
        <v>234</v>
      </c>
      <c r="AA1612" s="6" t="s">
        <v>1759</v>
      </c>
      <c r="AB1612" s="12" t="s">
        <v>3168</v>
      </c>
      <c r="AC1612" s="7"/>
      <c r="AD1612" s="7"/>
      <c r="AE1612" s="7">
        <v>7612</v>
      </c>
      <c r="AF1612" s="7">
        <v>7.61</v>
      </c>
      <c r="AG1612" s="7">
        <v>21400</v>
      </c>
      <c r="AJ1612" s="7"/>
      <c r="AK1612" s="7"/>
      <c r="AL1612" s="7"/>
    </row>
    <row r="1613" spans="1:38" ht="22" customHeight="1" x14ac:dyDescent="0.3">
      <c r="A1613" s="2">
        <v>43125</v>
      </c>
      <c r="B1613" s="3" t="s">
        <v>212</v>
      </c>
      <c r="C1613" s="3" t="s">
        <v>213</v>
      </c>
      <c r="D1613" s="3" t="s">
        <v>214</v>
      </c>
      <c r="E1613" s="3" t="s">
        <v>97</v>
      </c>
      <c r="F1613" s="4" t="s">
        <v>49</v>
      </c>
      <c r="G1613" s="4" t="s">
        <v>49</v>
      </c>
      <c r="H1613" s="4" t="s">
        <v>49</v>
      </c>
      <c r="I1613" s="3" t="s">
        <v>215</v>
      </c>
      <c r="J1613" s="3" t="s">
        <v>65</v>
      </c>
      <c r="K1613" s="4" t="s">
        <v>49</v>
      </c>
      <c r="L1613" s="4" t="s">
        <v>49</v>
      </c>
      <c r="M1613" s="3" t="s">
        <v>33</v>
      </c>
      <c r="N1613" s="4" t="s">
        <v>49</v>
      </c>
      <c r="O1613" s="4" t="s">
        <v>49</v>
      </c>
      <c r="P1613" s="3" t="s">
        <v>66</v>
      </c>
      <c r="Q1613" s="3" t="s">
        <v>216</v>
      </c>
      <c r="R1613" s="3" t="s">
        <v>67</v>
      </c>
      <c r="S1613" s="3" t="s">
        <v>68</v>
      </c>
      <c r="T1613" s="3" t="s">
        <v>69</v>
      </c>
      <c r="U1613" s="3" t="s">
        <v>70</v>
      </c>
      <c r="V1613" s="3" t="s">
        <v>217</v>
      </c>
      <c r="W1613" s="3" t="s">
        <v>44</v>
      </c>
      <c r="X1613" s="3" t="s">
        <v>218</v>
      </c>
      <c r="Y1613" s="3" t="s">
        <v>46</v>
      </c>
      <c r="Z1613" s="3" t="s">
        <v>219</v>
      </c>
      <c r="AA1613" s="3" t="s">
        <v>1760</v>
      </c>
      <c r="AB1613" s="12" t="str">
        <f t="shared" si="331"/>
        <v>Diuron</v>
      </c>
      <c r="AC1613" s="10"/>
      <c r="AD1613" s="10"/>
      <c r="AE1613" s="4">
        <v>16740</v>
      </c>
      <c r="AF1613" s="4">
        <v>16.739999999999998</v>
      </c>
      <c r="AG1613" s="4">
        <v>388000</v>
      </c>
      <c r="AJ1613" s="10"/>
      <c r="AK1613" s="10"/>
      <c r="AL1613" s="10"/>
    </row>
    <row r="1614" spans="1:38" ht="22" customHeight="1" x14ac:dyDescent="0.3">
      <c r="A1614" s="5">
        <v>43124</v>
      </c>
      <c r="B1614" s="6" t="s">
        <v>50</v>
      </c>
      <c r="C1614" s="6" t="s">
        <v>32</v>
      </c>
      <c r="D1614" s="7" t="s">
        <v>49</v>
      </c>
      <c r="E1614" s="7" t="s">
        <v>49</v>
      </c>
      <c r="F1614" s="6" t="s">
        <v>33</v>
      </c>
      <c r="G1614" s="7" t="s">
        <v>49</v>
      </c>
      <c r="H1614" s="7" t="s">
        <v>49</v>
      </c>
      <c r="I1614" s="6" t="s">
        <v>34</v>
      </c>
      <c r="J1614" s="6" t="s">
        <v>305</v>
      </c>
      <c r="K1614" s="7" t="s">
        <v>49</v>
      </c>
      <c r="L1614" s="6" t="s">
        <v>307</v>
      </c>
      <c r="M1614" s="6" t="s">
        <v>33</v>
      </c>
      <c r="N1614" s="7">
        <v>1134995330.5699999</v>
      </c>
      <c r="O1614" s="7">
        <v>894516915.13</v>
      </c>
      <c r="P1614" s="6" t="s">
        <v>1553</v>
      </c>
      <c r="Q1614" s="6" t="s">
        <v>39</v>
      </c>
      <c r="R1614" s="6" t="s">
        <v>310</v>
      </c>
      <c r="S1614" s="6" t="s">
        <v>307</v>
      </c>
      <c r="T1614" s="6" t="s">
        <v>311</v>
      </c>
      <c r="U1614" s="6" t="s">
        <v>56</v>
      </c>
      <c r="V1614" s="6" t="s">
        <v>43</v>
      </c>
      <c r="W1614" s="6" t="s">
        <v>44</v>
      </c>
      <c r="X1614" s="6" t="s">
        <v>45</v>
      </c>
      <c r="Y1614" s="6" t="s">
        <v>46</v>
      </c>
      <c r="Z1614" s="6" t="s">
        <v>140</v>
      </c>
      <c r="AA1614" s="6" t="s">
        <v>1761</v>
      </c>
      <c r="AB1614" s="12" t="str">
        <f>IF(ISNUMBER(SEARCH("2,4 D",AA1614)),"2,4-Dichlorophenoxyacetic acid",IF(ISNUMBER(SEARCH("ACIDO",AA1614)),"2,4-Dichlorophenoxyacetic acid",IF(ISNUMBER(SEARCH("NAPHTHA",AA1614)),"Aromatic Solvent Mixture",IF(ISNUMBER(SEARCH("DIMETHYLAMINE",AA1614)),"Dimethylamine",IF(ISNUMBER(SEARCH("DIMETILAMINA",AA1614)),"Dimethylamine",IF(ISNUMBER(SEARCH("JUMP",AA1614)),"Diuron",IF(ISNUMBER(SEARCH("2-AMINO-2,3-DIMETHYL BUTYRAMIDE",AA1614)),"Herbicide Amine Intermediate",IF(ISNUMBER(SEARCH("TEBUTHIURON",AA1614)),"Tebuthiuron","FIXIT"))))))))</f>
        <v>Dimethylamine</v>
      </c>
      <c r="AC1614" s="7"/>
      <c r="AD1614" s="7"/>
      <c r="AE1614" s="7">
        <v>77020</v>
      </c>
      <c r="AF1614" s="7">
        <v>77.02</v>
      </c>
      <c r="AG1614" s="7">
        <v>75500</v>
      </c>
      <c r="AJ1614" s="7"/>
      <c r="AK1614" s="7"/>
      <c r="AL1614" s="7"/>
    </row>
    <row r="1615" spans="1:38" ht="22" customHeight="1" x14ac:dyDescent="0.3">
      <c r="A1615" s="2">
        <v>43118</v>
      </c>
      <c r="B1615" s="3" t="s">
        <v>31</v>
      </c>
      <c r="C1615" s="3" t="s">
        <v>32</v>
      </c>
      <c r="D1615" s="4" t="s">
        <v>49</v>
      </c>
      <c r="E1615" s="4" t="s">
        <v>49</v>
      </c>
      <c r="F1615" s="3" t="s">
        <v>33</v>
      </c>
      <c r="G1615" s="4" t="s">
        <v>49</v>
      </c>
      <c r="H1615" s="4" t="s">
        <v>49</v>
      </c>
      <c r="I1615" s="3" t="s">
        <v>34</v>
      </c>
      <c r="J1615" s="3" t="s">
        <v>77</v>
      </c>
      <c r="K1615" s="3" t="s">
        <v>78</v>
      </c>
      <c r="L1615" s="3" t="s">
        <v>68</v>
      </c>
      <c r="M1615" s="3" t="s">
        <v>33</v>
      </c>
      <c r="N1615" s="4" t="s">
        <v>49</v>
      </c>
      <c r="O1615" s="4" t="s">
        <v>49</v>
      </c>
      <c r="P1615" s="3" t="s">
        <v>79</v>
      </c>
      <c r="Q1615" s="3" t="s">
        <v>39</v>
      </c>
      <c r="R1615" s="3" t="s">
        <v>67</v>
      </c>
      <c r="S1615" s="3" t="s">
        <v>68</v>
      </c>
      <c r="T1615" s="3" t="s">
        <v>69</v>
      </c>
      <c r="U1615" s="3" t="s">
        <v>70</v>
      </c>
      <c r="V1615" s="3" t="s">
        <v>43</v>
      </c>
      <c r="W1615" s="3" t="s">
        <v>44</v>
      </c>
      <c r="X1615" s="3" t="s">
        <v>45</v>
      </c>
      <c r="Y1615" s="3" t="s">
        <v>46</v>
      </c>
      <c r="Z1615" s="3" t="s">
        <v>82</v>
      </c>
      <c r="AA1615" s="3" t="s">
        <v>1762</v>
      </c>
      <c r="AB1615" s="12" t="str">
        <f t="shared" ref="AB1615" si="336">IF(ISNUMBER(SEARCH("CARBENDAZIM",AA1615)),"Carbendazim",IF(ISNUMBER(SEARCH("4-D",AA1615)),"2,4-Dichlorophenoxyacetic acid",IF(ISNUMBER(SEARCH("RIDOVER",AA1615)),"Glyphosate",IF(ISNUMBER(SEARCH("POQUER",AA1615)),"Clethodim",IF(ISNUMBER(SEARCH("LITER",AA1615)),"Imidacloprid",IF(ISNUMBER(SEARCH("PYRINEX",AA1615)),"Chlorpyrifos",IF(ISNUMBER(SEARCH("ORBIT",AA1615)),"Omethoate",IF(ISNUMBER(SEARCH("HEXARON",AA1615)),"Diuron",IF(ISNUMBER(SEARCH("ISOPROPYLAMINE",AA1615)),"Isopropylamine",IF(ISNUMBER(SEARCH("GLYPHOSATE",AA1615)),"Glyphosate",IF(ISNUMBER(SEARCH("MANCOZEB",AA1615)),"Mancozeb Indofil",IF(ISNUMBER(SEARCH("PARAQUAT",AA1615)),"Paraquat",IF(ISNUMBER(SEARCH("CAROMAX",AA1615)),"Aromatic Solvent Mixture",IF(ISNUMBER(SEARCH("BUTIRON",AA1615)),"Tebuthiuron",IF(ISNUMBER(SEARCH("VORAZ",AA1615)),"Methomyl",IF(ISNUMBER(SEARCH("IMIDACLOPRID",AA1615)),"Imidacloprid",IF(ISNUMBER(SEARCH("2 4 D",AA1615)),"2,4-Dichlorophenoxyacetic acid",IF(ISNUMBER(SEARCH("IMIDACL",AA1615)),"Imidacloprid",IF(ISNUMBER(SEARCH("DIUREX",AA1615)),"Diuron",IF(ISNUMBER(SEARCH("RAPEL",AA1615)),"Acephate","fix it"))))))))))))))))))))</f>
        <v>Chlorpyrifos</v>
      </c>
      <c r="AC1615" s="10"/>
      <c r="AD1615" s="10"/>
      <c r="AE1615" s="4">
        <v>55560</v>
      </c>
      <c r="AF1615" s="4">
        <v>55.56</v>
      </c>
      <c r="AG1615" s="4">
        <v>1249000</v>
      </c>
      <c r="AJ1615" s="10"/>
      <c r="AK1615" s="10"/>
      <c r="AL1615" s="10"/>
    </row>
    <row r="1616" spans="1:38" ht="22" customHeight="1" x14ac:dyDescent="0.3">
      <c r="A1616" s="5">
        <v>43117</v>
      </c>
      <c r="B1616" s="6" t="s">
        <v>50</v>
      </c>
      <c r="C1616" s="6" t="s">
        <v>32</v>
      </c>
      <c r="D1616" s="7" t="s">
        <v>49</v>
      </c>
      <c r="E1616" s="7" t="s">
        <v>49</v>
      </c>
      <c r="F1616" s="6" t="s">
        <v>33</v>
      </c>
      <c r="G1616" s="7" t="s">
        <v>49</v>
      </c>
      <c r="H1616" s="7" t="s">
        <v>49</v>
      </c>
      <c r="I1616" s="6" t="s">
        <v>34</v>
      </c>
      <c r="J1616" s="6" t="s">
        <v>305</v>
      </c>
      <c r="K1616" s="7" t="s">
        <v>49</v>
      </c>
      <c r="L1616" s="6" t="s">
        <v>307</v>
      </c>
      <c r="M1616" s="6" t="s">
        <v>33</v>
      </c>
      <c r="N1616" s="7">
        <v>1134995330.5699999</v>
      </c>
      <c r="O1616" s="7">
        <v>894516915.13</v>
      </c>
      <c r="P1616" s="6" t="s">
        <v>1553</v>
      </c>
      <c r="Q1616" s="6" t="s">
        <v>39</v>
      </c>
      <c r="R1616" s="6" t="s">
        <v>310</v>
      </c>
      <c r="S1616" s="6" t="s">
        <v>307</v>
      </c>
      <c r="T1616" s="6" t="s">
        <v>311</v>
      </c>
      <c r="U1616" s="6" t="s">
        <v>56</v>
      </c>
      <c r="V1616" s="6" t="s">
        <v>43</v>
      </c>
      <c r="W1616" s="6" t="s">
        <v>44</v>
      </c>
      <c r="X1616" s="6" t="s">
        <v>45</v>
      </c>
      <c r="Y1616" s="6" t="s">
        <v>46</v>
      </c>
      <c r="Z1616" s="6" t="s">
        <v>140</v>
      </c>
      <c r="AA1616" s="6" t="s">
        <v>1763</v>
      </c>
      <c r="AB1616" s="12" t="str">
        <f>IF(ISNUMBER(SEARCH("2,4 D",AA1614)),"2,4-Dichlorophenoxyacetic acid",IF(ISNUMBER(SEARCH("ACIDO",AA1614)),"2,4-Dichlorophenoxyacetic acid",IF(ISNUMBER(SEARCH("NAPHTHA",AA1614)),"Aromatic Solvent Mixture",IF(ISNUMBER(SEARCH("DIMETHYLAMINE",AA1614)),"Dimethylamine",IF(ISNUMBER(SEARCH("DIMETILAMINA",AA1614)),"Dimethylamine",IF(ISNUMBER(SEARCH("JUMP",AA1614)),"Diuron",IF(ISNUMBER(SEARCH(" 2-AMINO-2,3-DIMETHYL BUTYRAMIDE",AA1614)),"Herbicide Amine Intermediate",IF(ISNUMBER(SEARCH("TEBUTHIURON",AA1614)),"Tebuthiuron",IF(ISNUMBER(SEARCH("DMS",AA1614)),"Dimethyl Sulfate",IF(ISNUMBER(SEARCH("2,4-XILIDIN",AA1614)),"2,4-Xylidine","FIX IT"))))))))))</f>
        <v>Dimethylamine</v>
      </c>
      <c r="AC1616" s="7"/>
      <c r="AD1616" s="7"/>
      <c r="AE1616" s="7">
        <v>19250</v>
      </c>
      <c r="AF1616" s="7">
        <v>19.25</v>
      </c>
      <c r="AG1616" s="7">
        <v>18900</v>
      </c>
      <c r="AJ1616" s="7"/>
      <c r="AK1616" s="7"/>
      <c r="AL1616" s="7"/>
    </row>
    <row r="1617" spans="1:38" ht="22" customHeight="1" x14ac:dyDescent="0.3">
      <c r="A1617" s="2">
        <v>43117</v>
      </c>
      <c r="B1617" s="3" t="s">
        <v>212</v>
      </c>
      <c r="C1617" s="3" t="s">
        <v>624</v>
      </c>
      <c r="D1617" s="4" t="s">
        <v>49</v>
      </c>
      <c r="E1617" s="3" t="s">
        <v>44</v>
      </c>
      <c r="F1617" s="3" t="s">
        <v>33</v>
      </c>
      <c r="G1617" s="4" t="s">
        <v>49</v>
      </c>
      <c r="H1617" s="4" t="s">
        <v>49</v>
      </c>
      <c r="I1617" s="3" t="s">
        <v>625</v>
      </c>
      <c r="J1617" s="3" t="s">
        <v>77</v>
      </c>
      <c r="K1617" s="3" t="s">
        <v>78</v>
      </c>
      <c r="L1617" s="3" t="s">
        <v>68</v>
      </c>
      <c r="M1617" s="3" t="s">
        <v>33</v>
      </c>
      <c r="N1617" s="4" t="s">
        <v>49</v>
      </c>
      <c r="O1617" s="4" t="s">
        <v>49</v>
      </c>
      <c r="P1617" s="3" t="s">
        <v>79</v>
      </c>
      <c r="Q1617" s="3" t="s">
        <v>586</v>
      </c>
      <c r="R1617" s="3" t="s">
        <v>67</v>
      </c>
      <c r="S1617" s="3" t="s">
        <v>68</v>
      </c>
      <c r="T1617" s="3" t="s">
        <v>69</v>
      </c>
      <c r="U1617" s="3" t="s">
        <v>70</v>
      </c>
      <c r="V1617" s="3" t="s">
        <v>217</v>
      </c>
      <c r="W1617" s="3" t="s">
        <v>44</v>
      </c>
      <c r="X1617" s="3" t="s">
        <v>218</v>
      </c>
      <c r="Y1617" s="3" t="s">
        <v>46</v>
      </c>
      <c r="Z1617" s="3" t="s">
        <v>82</v>
      </c>
      <c r="AA1617" s="3" t="s">
        <v>1764</v>
      </c>
      <c r="AB1617" s="18" t="s">
        <v>3193</v>
      </c>
      <c r="AC1617" s="10"/>
      <c r="AD1617" s="10"/>
      <c r="AE1617" s="4">
        <v>10080</v>
      </c>
      <c r="AF1617" s="4">
        <v>10.08</v>
      </c>
      <c r="AG1617" s="4">
        <v>227000</v>
      </c>
      <c r="AJ1617" s="10"/>
      <c r="AK1617" s="10"/>
      <c r="AL1617" s="10"/>
    </row>
    <row r="1618" spans="1:38" ht="22" customHeight="1" x14ac:dyDescent="0.3">
      <c r="A1618" s="5">
        <v>43117</v>
      </c>
      <c r="B1618" s="6" t="s">
        <v>212</v>
      </c>
      <c r="C1618" s="6" t="s">
        <v>624</v>
      </c>
      <c r="D1618" s="7" t="s">
        <v>49</v>
      </c>
      <c r="E1618" s="6" t="s">
        <v>44</v>
      </c>
      <c r="F1618" s="6" t="s">
        <v>33</v>
      </c>
      <c r="G1618" s="7" t="s">
        <v>49</v>
      </c>
      <c r="H1618" s="7" t="s">
        <v>49</v>
      </c>
      <c r="I1618" s="6" t="s">
        <v>625</v>
      </c>
      <c r="J1618" s="6" t="s">
        <v>77</v>
      </c>
      <c r="K1618" s="6" t="s">
        <v>78</v>
      </c>
      <c r="L1618" s="6" t="s">
        <v>68</v>
      </c>
      <c r="M1618" s="6" t="s">
        <v>33</v>
      </c>
      <c r="N1618" s="7" t="s">
        <v>49</v>
      </c>
      <c r="O1618" s="7" t="s">
        <v>49</v>
      </c>
      <c r="P1618" s="6" t="s">
        <v>79</v>
      </c>
      <c r="Q1618" s="6" t="s">
        <v>586</v>
      </c>
      <c r="R1618" s="6" t="s">
        <v>67</v>
      </c>
      <c r="S1618" s="6" t="s">
        <v>68</v>
      </c>
      <c r="T1618" s="6" t="s">
        <v>69</v>
      </c>
      <c r="U1618" s="6" t="s">
        <v>70</v>
      </c>
      <c r="V1618" s="6" t="s">
        <v>217</v>
      </c>
      <c r="W1618" s="6" t="s">
        <v>44</v>
      </c>
      <c r="X1618" s="6" t="s">
        <v>218</v>
      </c>
      <c r="Y1618" s="6" t="s">
        <v>46</v>
      </c>
      <c r="Z1618" s="6" t="s">
        <v>82</v>
      </c>
      <c r="AA1618" s="6" t="s">
        <v>1765</v>
      </c>
      <c r="AB1618" s="18" t="s">
        <v>3193</v>
      </c>
      <c r="AC1618" s="7"/>
      <c r="AD1618" s="7"/>
      <c r="AE1618" s="7">
        <v>14400</v>
      </c>
      <c r="AF1618" s="7">
        <v>14.4</v>
      </c>
      <c r="AG1618" s="7">
        <v>324000</v>
      </c>
      <c r="AJ1618" s="7"/>
      <c r="AK1618" s="7"/>
      <c r="AL1618" s="7"/>
    </row>
    <row r="1619" spans="1:38" ht="22" customHeight="1" x14ac:dyDescent="0.3">
      <c r="A1619" s="2">
        <v>43111</v>
      </c>
      <c r="B1619" s="3" t="s">
        <v>31</v>
      </c>
      <c r="C1619" s="3" t="s">
        <v>32</v>
      </c>
      <c r="D1619" s="4" t="s">
        <v>49</v>
      </c>
      <c r="E1619" s="4" t="s">
        <v>49</v>
      </c>
      <c r="F1619" s="3" t="s">
        <v>33</v>
      </c>
      <c r="G1619" s="4" t="s">
        <v>49</v>
      </c>
      <c r="H1619" s="4" t="s">
        <v>49</v>
      </c>
      <c r="I1619" s="3" t="s">
        <v>34</v>
      </c>
      <c r="J1619" s="3" t="s">
        <v>65</v>
      </c>
      <c r="K1619" s="4" t="s">
        <v>49</v>
      </c>
      <c r="L1619" s="4" t="s">
        <v>49</v>
      </c>
      <c r="M1619" s="3" t="s">
        <v>33</v>
      </c>
      <c r="N1619" s="4" t="s">
        <v>49</v>
      </c>
      <c r="O1619" s="4" t="s">
        <v>49</v>
      </c>
      <c r="P1619" s="3" t="s">
        <v>66</v>
      </c>
      <c r="Q1619" s="3" t="s">
        <v>39</v>
      </c>
      <c r="R1619" s="3" t="s">
        <v>67</v>
      </c>
      <c r="S1619" s="3" t="s">
        <v>68</v>
      </c>
      <c r="T1619" s="3" t="s">
        <v>69</v>
      </c>
      <c r="U1619" s="3" t="s">
        <v>70</v>
      </c>
      <c r="V1619" s="3" t="s">
        <v>43</v>
      </c>
      <c r="W1619" s="3" t="s">
        <v>44</v>
      </c>
      <c r="X1619" s="3" t="s">
        <v>45</v>
      </c>
      <c r="Y1619" s="3" t="s">
        <v>46</v>
      </c>
      <c r="Z1619" s="3" t="s">
        <v>73</v>
      </c>
      <c r="AA1619" s="3" t="s">
        <v>1766</v>
      </c>
      <c r="AB1619" s="12" t="str">
        <f t="shared" ref="AB1619" si="337">IF(ISNUMBER(SEARCH("DMS",AA1619)),"Dimethyl Sulfate",IF(ISNUMBER(SEARCH("2,4-XILIDIN",AA1619)),"2,4-Xylidine",IF(ISNUMBER(SEARCH("GALIGAN",AA1619)),"Oxyfluorfen",IF(ISNUMBER(SEARCH("DIMETHYLAMINE",AA1619)),"Dimethylamine",IF(ISNUMBER(SEARCH("ORTHOFORMATE",AA1619)),"Trimethyl orthoformate",IF(ISNUMBER(SEARCH("NOVALURON",AA1619)),"Novaluron",IF(ISNUMBER(SEARCH("DIMETHYL SULPHATE",AA1619)),"Dimethyl Sulphate",IF(ISNUMBER(SEARCH("ALTAPYNE",AA1619)),"Acid Based Co-Emulsifier",IF(ISNUMBER(SEARCH("METHANESULFONYL",AA1619)),"Methanesulfonyl chloride",IF(ISNUMBER(SEARCH("METHYL FORMATE",AA1619)),"Methanoate",IF(ISNUMBER(SEARCH("FLUEN",AA1619)),"Fluensulfone","FIX IT")))))))))))</f>
        <v>Oxyfluorfen</v>
      </c>
      <c r="AC1619" s="12" t="str">
        <f t="shared" ref="AC1619" si="338">VLOOKUP(AB1619,AJ:AL,2, FALSE)</f>
        <v>Galigan 240 EC</v>
      </c>
      <c r="AD1619" s="10"/>
      <c r="AE1619" s="4">
        <v>11020</v>
      </c>
      <c r="AF1619" s="4">
        <v>11.02</v>
      </c>
      <c r="AG1619" s="4">
        <v>85900</v>
      </c>
      <c r="AJ1619" s="10"/>
      <c r="AK1619" s="10"/>
      <c r="AL1619" s="10"/>
    </row>
    <row r="1620" spans="1:38" ht="22" customHeight="1" x14ac:dyDescent="0.3">
      <c r="A1620" s="5">
        <v>43110</v>
      </c>
      <c r="B1620" s="6" t="s">
        <v>50</v>
      </c>
      <c r="C1620" s="6" t="s">
        <v>32</v>
      </c>
      <c r="D1620" s="7" t="s">
        <v>49</v>
      </c>
      <c r="E1620" s="7" t="s">
        <v>49</v>
      </c>
      <c r="F1620" s="6" t="s">
        <v>33</v>
      </c>
      <c r="G1620" s="7" t="s">
        <v>49</v>
      </c>
      <c r="H1620" s="7" t="s">
        <v>49</v>
      </c>
      <c r="I1620" s="6" t="s">
        <v>34</v>
      </c>
      <c r="J1620" s="6" t="s">
        <v>305</v>
      </c>
      <c r="K1620" s="7" t="s">
        <v>49</v>
      </c>
      <c r="L1620" s="6" t="s">
        <v>307</v>
      </c>
      <c r="M1620" s="6" t="s">
        <v>33</v>
      </c>
      <c r="N1620" s="7">
        <v>1134995330.5699999</v>
      </c>
      <c r="O1620" s="7">
        <v>894516915.13</v>
      </c>
      <c r="P1620" s="6" t="s">
        <v>1553</v>
      </c>
      <c r="Q1620" s="6" t="s">
        <v>39</v>
      </c>
      <c r="R1620" s="6" t="s">
        <v>310</v>
      </c>
      <c r="S1620" s="6" t="s">
        <v>307</v>
      </c>
      <c r="T1620" s="6" t="s">
        <v>311</v>
      </c>
      <c r="U1620" s="6" t="s">
        <v>56</v>
      </c>
      <c r="V1620" s="6" t="s">
        <v>43</v>
      </c>
      <c r="W1620" s="6" t="s">
        <v>44</v>
      </c>
      <c r="X1620" s="6" t="s">
        <v>45</v>
      </c>
      <c r="Y1620" s="6" t="s">
        <v>46</v>
      </c>
      <c r="Z1620" s="6" t="s">
        <v>1767</v>
      </c>
      <c r="AA1620" s="6" t="s">
        <v>1768</v>
      </c>
      <c r="AB1620" s="12" t="str">
        <f t="shared" ref="AB1620" si="339">IF(ISNUMBER(SEARCH("2,4 D",AA1620)),"2,4-Dichlorophenoxyacetic acid",IF(ISNUMBER(SEARCH("ACIDO",AA1620)),"2,4-Dichlorophenoxyacetic acid",IF(ISNUMBER(SEARCH("NAPHTHA",AA1620)),"Aromatic Solvent Mixture",IF(ISNUMBER(SEARCH("DIMETHYLAMINE",AA1620)),"Dimethylamine",IF(ISNUMBER(SEARCH("DIMETILAMINA",AA1620)),"Dimethylamine",IF(ISNUMBER(SEARCH("JUMP",AA1620)),"Diuron",IF(ISNUMBER(SEARCH("2-AMINO-2,3-DIMETHYL BUTYRAMIDE",AA1620)),"Herbicide Amine Intermediate",IF(ISNUMBER(SEARCH("TEBUTHIURON",AA1620)),"Tebuthiuron","FIXIT"))))))))</f>
        <v>Dimethylamine</v>
      </c>
      <c r="AC1620" s="7"/>
      <c r="AD1620" s="7"/>
      <c r="AE1620" s="7">
        <v>38540</v>
      </c>
      <c r="AF1620" s="7">
        <v>38.54</v>
      </c>
      <c r="AG1620" s="7">
        <v>37800</v>
      </c>
      <c r="AJ1620" s="7"/>
      <c r="AK1620" s="7"/>
      <c r="AL1620" s="7"/>
    </row>
    <row r="1621" spans="1:38" ht="22" customHeight="1" x14ac:dyDescent="0.3">
      <c r="A1621" s="2">
        <v>43107</v>
      </c>
      <c r="B1621" s="3" t="s">
        <v>50</v>
      </c>
      <c r="C1621" s="3" t="s">
        <v>84</v>
      </c>
      <c r="D1621" s="3" t="s">
        <v>85</v>
      </c>
      <c r="E1621" s="3" t="s">
        <v>44</v>
      </c>
      <c r="F1621" s="3" t="s">
        <v>33</v>
      </c>
      <c r="G1621" s="4" t="s">
        <v>49</v>
      </c>
      <c r="H1621" s="4" t="s">
        <v>49</v>
      </c>
      <c r="I1621" s="3" t="s">
        <v>86</v>
      </c>
      <c r="J1621" s="3" t="s">
        <v>817</v>
      </c>
      <c r="K1621" s="3" t="s">
        <v>818</v>
      </c>
      <c r="L1621" s="3" t="s">
        <v>61</v>
      </c>
      <c r="M1621" s="3" t="s">
        <v>33</v>
      </c>
      <c r="N1621" s="4">
        <v>124338288.64</v>
      </c>
      <c r="O1621" s="4">
        <v>620690093.11000001</v>
      </c>
      <c r="P1621" s="3" t="s">
        <v>819</v>
      </c>
      <c r="Q1621" s="3" t="s">
        <v>39</v>
      </c>
      <c r="R1621" s="3" t="s">
        <v>60</v>
      </c>
      <c r="S1621" s="3" t="s">
        <v>61</v>
      </c>
      <c r="T1621" s="3" t="s">
        <v>62</v>
      </c>
      <c r="U1621" s="3" t="s">
        <v>56</v>
      </c>
      <c r="V1621" s="3" t="s">
        <v>90</v>
      </c>
      <c r="W1621" s="3" t="s">
        <v>44</v>
      </c>
      <c r="X1621" s="3" t="s">
        <v>91</v>
      </c>
      <c r="Y1621" s="3" t="s">
        <v>46</v>
      </c>
      <c r="Z1621" s="3" t="s">
        <v>820</v>
      </c>
      <c r="AA1621" s="3" t="s">
        <v>1769</v>
      </c>
      <c r="AB1621" s="12" t="s">
        <v>3183</v>
      </c>
      <c r="AC1621" s="10"/>
      <c r="AD1621" s="10"/>
      <c r="AE1621" s="4">
        <v>86160</v>
      </c>
      <c r="AF1621" s="4">
        <v>86.16</v>
      </c>
      <c r="AG1621" s="4">
        <v>633000</v>
      </c>
      <c r="AJ1621" s="10"/>
      <c r="AK1621" s="10"/>
      <c r="AL1621" s="10"/>
    </row>
    <row r="1622" spans="1:38" ht="22" customHeight="1" x14ac:dyDescent="0.3">
      <c r="A1622" s="5">
        <v>43107</v>
      </c>
      <c r="B1622" s="6" t="s">
        <v>50</v>
      </c>
      <c r="C1622" s="6" t="s">
        <v>84</v>
      </c>
      <c r="D1622" s="6" t="s">
        <v>85</v>
      </c>
      <c r="E1622" s="6" t="s">
        <v>44</v>
      </c>
      <c r="F1622" s="6" t="s">
        <v>33</v>
      </c>
      <c r="G1622" s="7" t="s">
        <v>49</v>
      </c>
      <c r="H1622" s="7" t="s">
        <v>49</v>
      </c>
      <c r="I1622" s="6" t="s">
        <v>86</v>
      </c>
      <c r="J1622" s="6" t="s">
        <v>1770</v>
      </c>
      <c r="K1622" s="7" t="s">
        <v>49</v>
      </c>
      <c r="L1622" s="6" t="s">
        <v>61</v>
      </c>
      <c r="M1622" s="6" t="s">
        <v>1272</v>
      </c>
      <c r="N1622" s="7" t="s">
        <v>49</v>
      </c>
      <c r="O1622" s="7" t="s">
        <v>49</v>
      </c>
      <c r="P1622" s="6" t="s">
        <v>1771</v>
      </c>
      <c r="Q1622" s="6" t="s">
        <v>39</v>
      </c>
      <c r="R1622" s="6" t="s">
        <v>60</v>
      </c>
      <c r="S1622" s="6" t="s">
        <v>61</v>
      </c>
      <c r="T1622" s="6" t="s">
        <v>62</v>
      </c>
      <c r="U1622" s="6" t="s">
        <v>56</v>
      </c>
      <c r="V1622" s="6" t="s">
        <v>90</v>
      </c>
      <c r="W1622" s="6" t="s">
        <v>44</v>
      </c>
      <c r="X1622" s="6" t="s">
        <v>91</v>
      </c>
      <c r="Y1622" s="6" t="s">
        <v>46</v>
      </c>
      <c r="Z1622" s="6" t="s">
        <v>820</v>
      </c>
      <c r="AA1622" s="6" t="s">
        <v>1772</v>
      </c>
      <c r="AB1622" s="12" t="str">
        <f t="shared" ref="AB1622" si="340">IF(ISNUMBER(SEARCH("2,4 D",AA1620)),"2,4-Dichlorophenoxyacetic acid",IF(ISNUMBER(SEARCH("ACIDO",AA1620)),"2,4-Dichlorophenoxyacetic acid",IF(ISNUMBER(SEARCH("NAPHTHA",AA1620)),"Aromatic Solvent Mixture",IF(ISNUMBER(SEARCH("DIMETHYLAMINE",AA1620)),"Dimethylamine",IF(ISNUMBER(SEARCH("DIMETILAMINA",AA1620)),"Dimethylamine",IF(ISNUMBER(SEARCH("JUMP",AA1620)),"Diuron",IF(ISNUMBER(SEARCH(" 2-AMINO-2,3-DIMETHYL BUTYRAMIDE",AA1620)),"Herbicide Amine Intermediate",IF(ISNUMBER(SEARCH("TEBUTHIURON",AA1620)),"Tebuthiuron",IF(ISNUMBER(SEARCH("DMS",AA1620)),"Dimethyl Sulfate",IF(ISNUMBER(SEARCH("2,4-XILIDIN",AA1620)),"2,4-Xylidine","FIX IT"))))))))))</f>
        <v>Dimethylamine</v>
      </c>
      <c r="AC1622" s="7"/>
      <c r="AD1622" s="7"/>
      <c r="AE1622" s="7">
        <v>86188</v>
      </c>
      <c r="AF1622" s="7">
        <v>86.19</v>
      </c>
      <c r="AG1622" s="7">
        <v>633000</v>
      </c>
      <c r="AJ1622" s="7"/>
      <c r="AK1622" s="7"/>
      <c r="AL1622" s="7"/>
    </row>
    <row r="1623" spans="1:38" ht="22" customHeight="1" x14ac:dyDescent="0.3">
      <c r="A1623" s="2">
        <v>43105</v>
      </c>
      <c r="B1623" s="3" t="s">
        <v>31</v>
      </c>
      <c r="C1623" s="3" t="s">
        <v>32</v>
      </c>
      <c r="D1623" s="4" t="s">
        <v>49</v>
      </c>
      <c r="E1623" s="4" t="s">
        <v>49</v>
      </c>
      <c r="F1623" s="3" t="s">
        <v>33</v>
      </c>
      <c r="G1623" s="4" t="s">
        <v>49</v>
      </c>
      <c r="H1623" s="4" t="s">
        <v>49</v>
      </c>
      <c r="I1623" s="3" t="s">
        <v>34</v>
      </c>
      <c r="J1623" s="3" t="s">
        <v>77</v>
      </c>
      <c r="K1623" s="3" t="s">
        <v>78</v>
      </c>
      <c r="L1623" s="3" t="s">
        <v>68</v>
      </c>
      <c r="M1623" s="3" t="s">
        <v>33</v>
      </c>
      <c r="N1623" s="4" t="s">
        <v>49</v>
      </c>
      <c r="O1623" s="4" t="s">
        <v>49</v>
      </c>
      <c r="P1623" s="3" t="s">
        <v>79</v>
      </c>
      <c r="Q1623" s="3" t="s">
        <v>39</v>
      </c>
      <c r="R1623" s="3" t="s">
        <v>67</v>
      </c>
      <c r="S1623" s="3" t="s">
        <v>68</v>
      </c>
      <c r="T1623" s="3" t="s">
        <v>69</v>
      </c>
      <c r="U1623" s="3" t="s">
        <v>70</v>
      </c>
      <c r="V1623" s="3" t="s">
        <v>43</v>
      </c>
      <c r="W1623" s="3" t="s">
        <v>44</v>
      </c>
      <c r="X1623" s="3" t="s">
        <v>45</v>
      </c>
      <c r="Y1623" s="3" t="s">
        <v>46</v>
      </c>
      <c r="Z1623" s="3" t="s">
        <v>82</v>
      </c>
      <c r="AA1623" s="3" t="s">
        <v>1773</v>
      </c>
      <c r="AB1623" s="12" t="s">
        <v>3186</v>
      </c>
      <c r="AC1623" s="10"/>
      <c r="AD1623" s="10"/>
      <c r="AE1623" s="4">
        <v>19320</v>
      </c>
      <c r="AF1623" s="4">
        <v>19.32</v>
      </c>
      <c r="AG1623" s="4">
        <v>434000</v>
      </c>
      <c r="AJ1623" s="10"/>
      <c r="AK1623" s="10"/>
      <c r="AL1623" s="10"/>
    </row>
    <row r="1624" spans="1:38" ht="22" customHeight="1" x14ac:dyDescent="0.3">
      <c r="A1624" s="5">
        <v>43105</v>
      </c>
      <c r="B1624" s="6" t="s">
        <v>31</v>
      </c>
      <c r="C1624" s="6" t="s">
        <v>32</v>
      </c>
      <c r="D1624" s="7" t="s">
        <v>49</v>
      </c>
      <c r="E1624" s="7" t="s">
        <v>49</v>
      </c>
      <c r="F1624" s="6" t="s">
        <v>33</v>
      </c>
      <c r="G1624" s="7" t="s">
        <v>49</v>
      </c>
      <c r="H1624" s="7" t="s">
        <v>49</v>
      </c>
      <c r="I1624" s="6" t="s">
        <v>34</v>
      </c>
      <c r="J1624" s="6" t="s">
        <v>77</v>
      </c>
      <c r="K1624" s="6" t="s">
        <v>78</v>
      </c>
      <c r="L1624" s="6" t="s">
        <v>68</v>
      </c>
      <c r="M1624" s="6" t="s">
        <v>33</v>
      </c>
      <c r="N1624" s="7" t="s">
        <v>49</v>
      </c>
      <c r="O1624" s="7" t="s">
        <v>49</v>
      </c>
      <c r="P1624" s="6" t="s">
        <v>79</v>
      </c>
      <c r="Q1624" s="6" t="s">
        <v>39</v>
      </c>
      <c r="R1624" s="6" t="s">
        <v>67</v>
      </c>
      <c r="S1624" s="6" t="s">
        <v>68</v>
      </c>
      <c r="T1624" s="6" t="s">
        <v>69</v>
      </c>
      <c r="U1624" s="6" t="s">
        <v>70</v>
      </c>
      <c r="V1624" s="6" t="s">
        <v>43</v>
      </c>
      <c r="W1624" s="6" t="s">
        <v>44</v>
      </c>
      <c r="X1624" s="6" t="s">
        <v>45</v>
      </c>
      <c r="Y1624" s="6" t="s">
        <v>46</v>
      </c>
      <c r="Z1624" s="6" t="s">
        <v>82</v>
      </c>
      <c r="AA1624" s="6" t="s">
        <v>1774</v>
      </c>
      <c r="AB1624" s="18" t="s">
        <v>3193</v>
      </c>
      <c r="AC1624" s="7"/>
      <c r="AD1624" s="7"/>
      <c r="AE1624" s="7">
        <v>19320</v>
      </c>
      <c r="AF1624" s="7">
        <v>19.32</v>
      </c>
      <c r="AG1624" s="7">
        <v>434000</v>
      </c>
      <c r="AJ1624" s="7"/>
      <c r="AK1624" s="7"/>
      <c r="AL1624" s="7"/>
    </row>
    <row r="1625" spans="1:38" ht="22" customHeight="1" x14ac:dyDescent="0.3">
      <c r="A1625" s="2">
        <v>43105</v>
      </c>
      <c r="B1625" s="3" t="s">
        <v>31</v>
      </c>
      <c r="C1625" s="3" t="s">
        <v>32</v>
      </c>
      <c r="D1625" s="4" t="s">
        <v>49</v>
      </c>
      <c r="E1625" s="4" t="s">
        <v>49</v>
      </c>
      <c r="F1625" s="3" t="s">
        <v>33</v>
      </c>
      <c r="G1625" s="4" t="s">
        <v>49</v>
      </c>
      <c r="H1625" s="4" t="s">
        <v>49</v>
      </c>
      <c r="I1625" s="3" t="s">
        <v>34</v>
      </c>
      <c r="J1625" s="3" t="s">
        <v>77</v>
      </c>
      <c r="K1625" s="3" t="s">
        <v>78</v>
      </c>
      <c r="L1625" s="3" t="s">
        <v>68</v>
      </c>
      <c r="M1625" s="3" t="s">
        <v>33</v>
      </c>
      <c r="N1625" s="4" t="s">
        <v>49</v>
      </c>
      <c r="O1625" s="4" t="s">
        <v>49</v>
      </c>
      <c r="P1625" s="3" t="s">
        <v>79</v>
      </c>
      <c r="Q1625" s="3" t="s">
        <v>39</v>
      </c>
      <c r="R1625" s="3" t="s">
        <v>67</v>
      </c>
      <c r="S1625" s="3" t="s">
        <v>68</v>
      </c>
      <c r="T1625" s="3" t="s">
        <v>69</v>
      </c>
      <c r="U1625" s="3" t="s">
        <v>70</v>
      </c>
      <c r="V1625" s="3" t="s">
        <v>43</v>
      </c>
      <c r="W1625" s="3" t="s">
        <v>44</v>
      </c>
      <c r="X1625" s="3" t="s">
        <v>45</v>
      </c>
      <c r="Y1625" s="3" t="s">
        <v>46</v>
      </c>
      <c r="Z1625" s="3" t="s">
        <v>82</v>
      </c>
      <c r="AA1625" s="3" t="s">
        <v>1775</v>
      </c>
      <c r="AB1625" s="12" t="str">
        <f t="shared" ref="AB1625:AB1660" si="341">IF(ISNUMBER(SEARCH("CARBENDAZIM",AA1625)),"Carbendazim",IF(ISNUMBER(SEARCH("4-D",AA1625)),"2,4-Dichlorophenoxyacetic acid",IF(ISNUMBER(SEARCH("RIDOVER",AA1625)),"Glyphosate",IF(ISNUMBER(SEARCH("POQUER",AA1625)),"Clethodim",IF(ISNUMBER(SEARCH("LITER",AA1625)),"Imidacloprid",IF(ISNUMBER(SEARCH("PYRINEX",AA1625)),"Chlorpyrifos",IF(ISNUMBER(SEARCH("ORBIT",AA1625)),"Omethoate",IF(ISNUMBER(SEARCH("HEXARON",AA1625)),"Diuron",IF(ISNUMBER(SEARCH("ISOPROPYLAMINE",AA1625)),"Isopropylamine",IF(ISNUMBER(SEARCH("GLYPHOSATE",AA1625)),"Glyphosate",IF(ISNUMBER(SEARCH("MANCOZEB",AA1625)),"Mancozeb Indofil",IF(ISNUMBER(SEARCH("PARAQUAT",AA1625)),"Paraquat",IF(ISNUMBER(SEARCH("CAROMAX",AA1625)),"Aromatic Solvent Mixture",IF(ISNUMBER(SEARCH("BUTIRON",AA1625)),"Tebuthiuron",IF(ISNUMBER(SEARCH("VORAZ",AA1625)),"Methomyl",IF(ISNUMBER(SEARCH("IMIDACLOPRID",AA1625)),"Imidacloprid",IF(ISNUMBER(SEARCH("2 4 D",AA1625)),"2,4-Dichlorophenoxyacetic acid",IF(ISNUMBER(SEARCH("IMIDACL",AA1625)),"Imidacloprid",IF(ISNUMBER(SEARCH("DIUREX",AA1625)),"Diuron",IF(ISNUMBER(SEARCH("RAPEL",AA1625)),"Acephate","fix it"))))))))))))))))))))</f>
        <v>Chlorpyrifos</v>
      </c>
      <c r="AC1625" s="10"/>
      <c r="AD1625" s="10"/>
      <c r="AE1625" s="4">
        <v>74080</v>
      </c>
      <c r="AF1625" s="4">
        <v>74.08</v>
      </c>
      <c r="AG1625" s="4">
        <v>1665000</v>
      </c>
      <c r="AJ1625" s="10"/>
      <c r="AK1625" s="10"/>
      <c r="AL1625" s="10"/>
    </row>
    <row r="1626" spans="1:38" ht="22" customHeight="1" x14ac:dyDescent="0.3">
      <c r="A1626" s="5">
        <v>43100</v>
      </c>
      <c r="B1626" s="6" t="s">
        <v>50</v>
      </c>
      <c r="C1626" s="6" t="s">
        <v>32</v>
      </c>
      <c r="D1626" s="7" t="s">
        <v>49</v>
      </c>
      <c r="E1626" s="7" t="s">
        <v>49</v>
      </c>
      <c r="F1626" s="6" t="s">
        <v>33</v>
      </c>
      <c r="G1626" s="7" t="s">
        <v>49</v>
      </c>
      <c r="H1626" s="7" t="s">
        <v>49</v>
      </c>
      <c r="I1626" s="6" t="s">
        <v>34</v>
      </c>
      <c r="J1626" s="6" t="s">
        <v>1697</v>
      </c>
      <c r="K1626" s="6" t="s">
        <v>1698</v>
      </c>
      <c r="L1626" s="6" t="s">
        <v>136</v>
      </c>
      <c r="M1626" s="6" t="s">
        <v>33</v>
      </c>
      <c r="N1626" s="8">
        <v>100139200</v>
      </c>
      <c r="O1626" s="7" t="s">
        <v>49</v>
      </c>
      <c r="P1626" s="6" t="s">
        <v>1699</v>
      </c>
      <c r="Q1626" s="6" t="s">
        <v>39</v>
      </c>
      <c r="R1626" s="6" t="s">
        <v>135</v>
      </c>
      <c r="S1626" s="6" t="s">
        <v>136</v>
      </c>
      <c r="T1626" s="6" t="s">
        <v>137</v>
      </c>
      <c r="U1626" s="6" t="s">
        <v>42</v>
      </c>
      <c r="V1626" s="6" t="s">
        <v>43</v>
      </c>
      <c r="W1626" s="6" t="s">
        <v>44</v>
      </c>
      <c r="X1626" s="6" t="s">
        <v>45</v>
      </c>
      <c r="Y1626" s="6" t="s">
        <v>46</v>
      </c>
      <c r="Z1626" s="6" t="s">
        <v>1700</v>
      </c>
      <c r="AA1626" s="6" t="s">
        <v>1776</v>
      </c>
      <c r="AB1626" s="12" t="s">
        <v>3140</v>
      </c>
      <c r="AC1626" s="7"/>
      <c r="AD1626" s="7"/>
      <c r="AE1626" s="7">
        <v>10050</v>
      </c>
      <c r="AF1626" s="7">
        <v>10.050000000000001</v>
      </c>
      <c r="AG1626" s="7">
        <v>28300</v>
      </c>
      <c r="AJ1626" s="7"/>
      <c r="AK1626" s="7"/>
      <c r="AL1626" s="7"/>
    </row>
    <row r="1627" spans="1:38" ht="22" customHeight="1" x14ac:dyDescent="0.3">
      <c r="A1627" s="2">
        <v>43098</v>
      </c>
      <c r="B1627" s="3" t="s">
        <v>31</v>
      </c>
      <c r="C1627" s="3" t="s">
        <v>32</v>
      </c>
      <c r="D1627" s="4" t="s">
        <v>49</v>
      </c>
      <c r="E1627" s="4" t="s">
        <v>49</v>
      </c>
      <c r="F1627" s="3" t="s">
        <v>33</v>
      </c>
      <c r="G1627" s="4" t="s">
        <v>49</v>
      </c>
      <c r="H1627" s="4" t="s">
        <v>49</v>
      </c>
      <c r="I1627" s="3" t="s">
        <v>34</v>
      </c>
      <c r="J1627" s="3" t="s">
        <v>77</v>
      </c>
      <c r="K1627" s="3" t="s">
        <v>78</v>
      </c>
      <c r="L1627" s="3" t="s">
        <v>68</v>
      </c>
      <c r="M1627" s="3" t="s">
        <v>33</v>
      </c>
      <c r="N1627" s="4" t="s">
        <v>49</v>
      </c>
      <c r="O1627" s="4" t="s">
        <v>49</v>
      </c>
      <c r="P1627" s="3" t="s">
        <v>79</v>
      </c>
      <c r="Q1627" s="3" t="s">
        <v>39</v>
      </c>
      <c r="R1627" s="3" t="s">
        <v>67</v>
      </c>
      <c r="S1627" s="3" t="s">
        <v>68</v>
      </c>
      <c r="T1627" s="3" t="s">
        <v>69</v>
      </c>
      <c r="U1627" s="3" t="s">
        <v>70</v>
      </c>
      <c r="V1627" s="3" t="s">
        <v>43</v>
      </c>
      <c r="W1627" s="3" t="s">
        <v>44</v>
      </c>
      <c r="X1627" s="3" t="s">
        <v>45</v>
      </c>
      <c r="Y1627" s="3" t="s">
        <v>46</v>
      </c>
      <c r="Z1627" s="3" t="s">
        <v>82</v>
      </c>
      <c r="AA1627" s="3" t="s">
        <v>1777</v>
      </c>
      <c r="AB1627" s="18" t="s">
        <v>3193</v>
      </c>
      <c r="AC1627" s="10"/>
      <c r="AD1627" s="10"/>
      <c r="AE1627" s="4">
        <v>20610</v>
      </c>
      <c r="AF1627" s="4">
        <v>20.61</v>
      </c>
      <c r="AG1627" s="4">
        <v>462000</v>
      </c>
      <c r="AJ1627" s="10"/>
      <c r="AK1627" s="10"/>
      <c r="AL1627" s="10"/>
    </row>
    <row r="1628" spans="1:38" ht="22" customHeight="1" x14ac:dyDescent="0.3">
      <c r="A1628" s="5">
        <v>43093</v>
      </c>
      <c r="B1628" s="6" t="s">
        <v>50</v>
      </c>
      <c r="C1628" s="6" t="s">
        <v>84</v>
      </c>
      <c r="D1628" s="6" t="s">
        <v>85</v>
      </c>
      <c r="E1628" s="6" t="s">
        <v>44</v>
      </c>
      <c r="F1628" s="6" t="s">
        <v>33</v>
      </c>
      <c r="G1628" s="7" t="s">
        <v>49</v>
      </c>
      <c r="H1628" s="7" t="s">
        <v>49</v>
      </c>
      <c r="I1628" s="6" t="s">
        <v>86</v>
      </c>
      <c r="J1628" s="6" t="s">
        <v>286</v>
      </c>
      <c r="K1628" s="7" t="s">
        <v>49</v>
      </c>
      <c r="L1628" s="6" t="s">
        <v>1778</v>
      </c>
      <c r="M1628" s="7" t="s">
        <v>49</v>
      </c>
      <c r="N1628" s="7" t="s">
        <v>49</v>
      </c>
      <c r="O1628" s="7" t="s">
        <v>49</v>
      </c>
      <c r="P1628" s="6" t="s">
        <v>1779</v>
      </c>
      <c r="Q1628" s="6" t="s">
        <v>39</v>
      </c>
      <c r="R1628" s="6" t="s">
        <v>96</v>
      </c>
      <c r="S1628" s="6" t="s">
        <v>97</v>
      </c>
      <c r="T1628" s="6" t="s">
        <v>98</v>
      </c>
      <c r="U1628" s="6" t="s">
        <v>99</v>
      </c>
      <c r="V1628" s="6" t="s">
        <v>90</v>
      </c>
      <c r="W1628" s="6" t="s">
        <v>44</v>
      </c>
      <c r="X1628" s="6" t="s">
        <v>91</v>
      </c>
      <c r="Y1628" s="6" t="s">
        <v>46</v>
      </c>
      <c r="Z1628" s="6" t="s">
        <v>781</v>
      </c>
      <c r="AA1628" s="6" t="s">
        <v>1780</v>
      </c>
      <c r="AB1628" s="12" t="s">
        <v>3184</v>
      </c>
      <c r="AC1628" s="7"/>
      <c r="AD1628" s="7"/>
      <c r="AE1628" s="7">
        <v>50748</v>
      </c>
      <c r="AF1628" s="7">
        <v>50.75</v>
      </c>
      <c r="AG1628" s="7">
        <v>196000</v>
      </c>
      <c r="AJ1628" s="7"/>
      <c r="AK1628" s="7"/>
      <c r="AL1628" s="7"/>
    </row>
    <row r="1629" spans="1:38" ht="22" customHeight="1" x14ac:dyDescent="0.3">
      <c r="A1629" s="2">
        <v>43093</v>
      </c>
      <c r="B1629" s="3" t="s">
        <v>50</v>
      </c>
      <c r="C1629" s="3" t="s">
        <v>84</v>
      </c>
      <c r="D1629" s="3" t="s">
        <v>85</v>
      </c>
      <c r="E1629" s="3" t="s">
        <v>44</v>
      </c>
      <c r="F1629" s="3" t="s">
        <v>33</v>
      </c>
      <c r="G1629" s="4" t="s">
        <v>49</v>
      </c>
      <c r="H1629" s="4" t="s">
        <v>49</v>
      </c>
      <c r="I1629" s="3" t="s">
        <v>86</v>
      </c>
      <c r="J1629" s="3" t="s">
        <v>286</v>
      </c>
      <c r="K1629" s="4" t="s">
        <v>49</v>
      </c>
      <c r="L1629" s="3" t="s">
        <v>1778</v>
      </c>
      <c r="M1629" s="4" t="s">
        <v>49</v>
      </c>
      <c r="N1629" s="4" t="s">
        <v>49</v>
      </c>
      <c r="O1629" s="4" t="s">
        <v>49</v>
      </c>
      <c r="P1629" s="3" t="s">
        <v>1779</v>
      </c>
      <c r="Q1629" s="3" t="s">
        <v>39</v>
      </c>
      <c r="R1629" s="3" t="s">
        <v>96</v>
      </c>
      <c r="S1629" s="3" t="s">
        <v>97</v>
      </c>
      <c r="T1629" s="3" t="s">
        <v>98</v>
      </c>
      <c r="U1629" s="3" t="s">
        <v>99</v>
      </c>
      <c r="V1629" s="3" t="s">
        <v>90</v>
      </c>
      <c r="W1629" s="3" t="s">
        <v>44</v>
      </c>
      <c r="X1629" s="3" t="s">
        <v>91</v>
      </c>
      <c r="Y1629" s="3" t="s">
        <v>46</v>
      </c>
      <c r="Z1629" s="3" t="s">
        <v>781</v>
      </c>
      <c r="AA1629" s="3" t="s">
        <v>1781</v>
      </c>
      <c r="AB1629" s="12" t="s">
        <v>3184</v>
      </c>
      <c r="AC1629" s="10"/>
      <c r="AD1629" s="10"/>
      <c r="AE1629" s="4">
        <v>16901</v>
      </c>
      <c r="AF1629" s="4">
        <v>16.899999999999999</v>
      </c>
      <c r="AG1629" s="4">
        <v>65200</v>
      </c>
      <c r="AJ1629" s="10"/>
      <c r="AK1629" s="10"/>
      <c r="AL1629" s="10"/>
    </row>
    <row r="1630" spans="1:38" ht="22" customHeight="1" x14ac:dyDescent="0.3">
      <c r="A1630" s="5">
        <v>43090</v>
      </c>
      <c r="B1630" s="6" t="s">
        <v>31</v>
      </c>
      <c r="C1630" s="6" t="s">
        <v>32</v>
      </c>
      <c r="D1630" s="7" t="s">
        <v>49</v>
      </c>
      <c r="E1630" s="7" t="s">
        <v>49</v>
      </c>
      <c r="F1630" s="6" t="s">
        <v>33</v>
      </c>
      <c r="G1630" s="7" t="s">
        <v>49</v>
      </c>
      <c r="H1630" s="7" t="s">
        <v>49</v>
      </c>
      <c r="I1630" s="6" t="s">
        <v>34</v>
      </c>
      <c r="J1630" s="6" t="s">
        <v>77</v>
      </c>
      <c r="K1630" s="6" t="s">
        <v>78</v>
      </c>
      <c r="L1630" s="6" t="s">
        <v>68</v>
      </c>
      <c r="M1630" s="6" t="s">
        <v>33</v>
      </c>
      <c r="N1630" s="7" t="s">
        <v>49</v>
      </c>
      <c r="O1630" s="7" t="s">
        <v>49</v>
      </c>
      <c r="P1630" s="6" t="s">
        <v>79</v>
      </c>
      <c r="Q1630" s="6" t="s">
        <v>39</v>
      </c>
      <c r="R1630" s="6" t="s">
        <v>67</v>
      </c>
      <c r="S1630" s="6" t="s">
        <v>68</v>
      </c>
      <c r="T1630" s="6" t="s">
        <v>69</v>
      </c>
      <c r="U1630" s="6" t="s">
        <v>70</v>
      </c>
      <c r="V1630" s="6" t="s">
        <v>43</v>
      </c>
      <c r="W1630" s="6" t="s">
        <v>44</v>
      </c>
      <c r="X1630" s="6" t="s">
        <v>45</v>
      </c>
      <c r="Y1630" s="6" t="s">
        <v>46</v>
      </c>
      <c r="Z1630" s="6" t="s">
        <v>82</v>
      </c>
      <c r="AA1630" s="6" t="s">
        <v>1782</v>
      </c>
      <c r="AB1630" s="18" t="s">
        <v>3193</v>
      </c>
      <c r="AC1630" s="7"/>
      <c r="AD1630" s="7"/>
      <c r="AE1630" s="7">
        <v>18320</v>
      </c>
      <c r="AF1630" s="7">
        <v>18.32</v>
      </c>
      <c r="AG1630" s="7">
        <v>411000</v>
      </c>
      <c r="AJ1630" s="7"/>
      <c r="AK1630" s="7"/>
      <c r="AL1630" s="7"/>
    </row>
    <row r="1631" spans="1:38" ht="22" customHeight="1" x14ac:dyDescent="0.3">
      <c r="A1631" s="2">
        <v>43090</v>
      </c>
      <c r="B1631" s="3" t="s">
        <v>31</v>
      </c>
      <c r="C1631" s="3" t="s">
        <v>32</v>
      </c>
      <c r="D1631" s="4" t="s">
        <v>49</v>
      </c>
      <c r="E1631" s="4" t="s">
        <v>49</v>
      </c>
      <c r="F1631" s="3" t="s">
        <v>33</v>
      </c>
      <c r="G1631" s="4" t="s">
        <v>49</v>
      </c>
      <c r="H1631" s="4" t="s">
        <v>49</v>
      </c>
      <c r="I1631" s="3" t="s">
        <v>34</v>
      </c>
      <c r="J1631" s="3" t="s">
        <v>65</v>
      </c>
      <c r="K1631" s="4" t="s">
        <v>49</v>
      </c>
      <c r="L1631" s="4" t="s">
        <v>49</v>
      </c>
      <c r="M1631" s="3" t="s">
        <v>33</v>
      </c>
      <c r="N1631" s="4" t="s">
        <v>49</v>
      </c>
      <c r="O1631" s="4" t="s">
        <v>49</v>
      </c>
      <c r="P1631" s="3" t="s">
        <v>66</v>
      </c>
      <c r="Q1631" s="3" t="s">
        <v>39</v>
      </c>
      <c r="R1631" s="3" t="s">
        <v>67</v>
      </c>
      <c r="S1631" s="3" t="s">
        <v>68</v>
      </c>
      <c r="T1631" s="3" t="s">
        <v>69</v>
      </c>
      <c r="U1631" s="3" t="s">
        <v>70</v>
      </c>
      <c r="V1631" s="3" t="s">
        <v>43</v>
      </c>
      <c r="W1631" s="3" t="s">
        <v>44</v>
      </c>
      <c r="X1631" s="3" t="s">
        <v>45</v>
      </c>
      <c r="Y1631" s="3" t="s">
        <v>46</v>
      </c>
      <c r="Z1631" s="3" t="s">
        <v>71</v>
      </c>
      <c r="AA1631" s="3" t="s">
        <v>1783</v>
      </c>
      <c r="AB1631" s="12" t="str">
        <f>IF(ISNUMBER(SEARCH("2,4 D",AA1631)),"2,4-Dichlorophenoxyacetic acid",IF(ISNUMBER(SEARCH("ACIDO",AA1631)),"2,4-Dichlorophenoxyacetic acid",IF(ISNUMBER(SEARCH("NAPHTHA",AA1631)),"Aromatic Solvent Mixture",IF(ISNUMBER(SEARCH("DIMETHYLAMINE",AA1631)),"Dimethylamine",IF(ISNUMBER(SEARCH("DIMETILAMINA",AA1631)),"Dimethylamine",IF(ISNUMBER(SEARCH("JUMP",AA1631)),"Diuron",IF(ISNUMBER(SEARCH("2-AMINO-2,3-DIMETHYL BUTYRAMIDE",AA1631)),"Herbicide Amine Intermediate",IF(ISNUMBER(SEARCH("TEBUTHIURON",AA1631)),"Tebuthiuron","FIXIT"))))))))</f>
        <v>Diuron</v>
      </c>
      <c r="AC1631" s="10"/>
      <c r="AD1631" s="10"/>
      <c r="AE1631" s="4">
        <v>22348</v>
      </c>
      <c r="AF1631" s="4">
        <v>22.35</v>
      </c>
      <c r="AG1631" s="4">
        <v>177000</v>
      </c>
      <c r="AJ1631" s="10"/>
      <c r="AK1631" s="10"/>
      <c r="AL1631" s="10"/>
    </row>
    <row r="1632" spans="1:38" ht="22" customHeight="1" x14ac:dyDescent="0.3">
      <c r="A1632" s="5">
        <v>43090</v>
      </c>
      <c r="B1632" s="6" t="s">
        <v>31</v>
      </c>
      <c r="C1632" s="6" t="s">
        <v>32</v>
      </c>
      <c r="D1632" s="7" t="s">
        <v>49</v>
      </c>
      <c r="E1632" s="7" t="s">
        <v>49</v>
      </c>
      <c r="F1632" s="6" t="s">
        <v>33</v>
      </c>
      <c r="G1632" s="7" t="s">
        <v>49</v>
      </c>
      <c r="H1632" s="7" t="s">
        <v>49</v>
      </c>
      <c r="I1632" s="6" t="s">
        <v>34</v>
      </c>
      <c r="J1632" s="6" t="s">
        <v>77</v>
      </c>
      <c r="K1632" s="6" t="s">
        <v>78</v>
      </c>
      <c r="L1632" s="6" t="s">
        <v>68</v>
      </c>
      <c r="M1632" s="6" t="s">
        <v>33</v>
      </c>
      <c r="N1632" s="7" t="s">
        <v>49</v>
      </c>
      <c r="O1632" s="7" t="s">
        <v>49</v>
      </c>
      <c r="P1632" s="6" t="s">
        <v>79</v>
      </c>
      <c r="Q1632" s="6" t="s">
        <v>39</v>
      </c>
      <c r="R1632" s="6" t="s">
        <v>67</v>
      </c>
      <c r="S1632" s="6" t="s">
        <v>68</v>
      </c>
      <c r="T1632" s="6" t="s">
        <v>69</v>
      </c>
      <c r="U1632" s="6" t="s">
        <v>70</v>
      </c>
      <c r="V1632" s="6" t="s">
        <v>43</v>
      </c>
      <c r="W1632" s="6" t="s">
        <v>44</v>
      </c>
      <c r="X1632" s="6" t="s">
        <v>45</v>
      </c>
      <c r="Y1632" s="6" t="s">
        <v>46</v>
      </c>
      <c r="Z1632" s="6" t="s">
        <v>440</v>
      </c>
      <c r="AA1632" s="6" t="s">
        <v>1784</v>
      </c>
      <c r="AB1632" s="12" t="s">
        <v>3147</v>
      </c>
      <c r="AC1632" s="7"/>
      <c r="AD1632" s="7"/>
      <c r="AE1632" s="7">
        <v>39850</v>
      </c>
      <c r="AF1632" s="7">
        <v>39.85</v>
      </c>
      <c r="AG1632" s="7">
        <v>1310000</v>
      </c>
      <c r="AJ1632" s="7"/>
      <c r="AK1632" s="7"/>
      <c r="AL1632" s="7"/>
    </row>
    <row r="1633" spans="1:38" ht="22" customHeight="1" x14ac:dyDescent="0.3">
      <c r="A1633" s="2">
        <v>43090</v>
      </c>
      <c r="B1633" s="3" t="s">
        <v>31</v>
      </c>
      <c r="C1633" s="3" t="s">
        <v>32</v>
      </c>
      <c r="D1633" s="4" t="s">
        <v>49</v>
      </c>
      <c r="E1633" s="4" t="s">
        <v>49</v>
      </c>
      <c r="F1633" s="3" t="s">
        <v>33</v>
      </c>
      <c r="G1633" s="4" t="s">
        <v>49</v>
      </c>
      <c r="H1633" s="4" t="s">
        <v>49</v>
      </c>
      <c r="I1633" s="3" t="s">
        <v>34</v>
      </c>
      <c r="J1633" s="3" t="s">
        <v>65</v>
      </c>
      <c r="K1633" s="4" t="s">
        <v>49</v>
      </c>
      <c r="L1633" s="4" t="s">
        <v>49</v>
      </c>
      <c r="M1633" s="3" t="s">
        <v>33</v>
      </c>
      <c r="N1633" s="4" t="s">
        <v>49</v>
      </c>
      <c r="O1633" s="4" t="s">
        <v>49</v>
      </c>
      <c r="P1633" s="3" t="s">
        <v>66</v>
      </c>
      <c r="Q1633" s="3" t="s">
        <v>39</v>
      </c>
      <c r="R1633" s="3" t="s">
        <v>67</v>
      </c>
      <c r="S1633" s="3" t="s">
        <v>68</v>
      </c>
      <c r="T1633" s="3" t="s">
        <v>69</v>
      </c>
      <c r="U1633" s="3" t="s">
        <v>70</v>
      </c>
      <c r="V1633" s="3" t="s">
        <v>43</v>
      </c>
      <c r="W1633" s="3" t="s">
        <v>44</v>
      </c>
      <c r="X1633" s="3" t="s">
        <v>45</v>
      </c>
      <c r="Y1633" s="3" t="s">
        <v>46</v>
      </c>
      <c r="Z1633" s="3" t="s">
        <v>71</v>
      </c>
      <c r="AA1633" s="3" t="s">
        <v>1785</v>
      </c>
      <c r="AB1633" s="12" t="str">
        <f>IF(ISNUMBER(SEARCH("2,4 D",AA1633)),"2,4-Dichlorophenoxyacetic acid",IF(ISNUMBER(SEARCH("ACIDO",AA1633)),"2,4-Dichlorophenoxyacetic acid",IF(ISNUMBER(SEARCH("NAPHTHA",AA1633)),"Aromatic Solvent Mixture",IF(ISNUMBER(SEARCH("DIMETHYLAMINE",AA1633)),"Dimethylamine",IF(ISNUMBER(SEARCH("DIMETILAMINA",AA1633)),"Dimethylamine",IF(ISNUMBER(SEARCH("JUMP",AA1633)),"Diuron",IF(ISNUMBER(SEARCH("2-AMINO-2,3-DIMETHYL BUTYRAMIDE",AA1633)),"Herbicide Amine Intermediate",IF(ISNUMBER(SEARCH("TEBUTHIURON",AA1633)),"Tebuthiuron","FIXIT"))))))))</f>
        <v>Diuron</v>
      </c>
      <c r="AC1633" s="10"/>
      <c r="AD1633" s="10"/>
      <c r="AE1633" s="4">
        <v>67044</v>
      </c>
      <c r="AF1633" s="4">
        <v>67.040000000000006</v>
      </c>
      <c r="AG1633" s="4">
        <v>530000</v>
      </c>
      <c r="AJ1633" s="10"/>
      <c r="AK1633" s="10"/>
      <c r="AL1633" s="10"/>
    </row>
    <row r="1634" spans="1:38" ht="22" customHeight="1" x14ac:dyDescent="0.3">
      <c r="A1634" s="5">
        <v>43090</v>
      </c>
      <c r="B1634" s="6" t="s">
        <v>50</v>
      </c>
      <c r="C1634" s="6" t="s">
        <v>84</v>
      </c>
      <c r="D1634" s="6" t="s">
        <v>85</v>
      </c>
      <c r="E1634" s="6" t="s">
        <v>44</v>
      </c>
      <c r="F1634" s="6" t="s">
        <v>33</v>
      </c>
      <c r="G1634" s="7" t="s">
        <v>49</v>
      </c>
      <c r="H1634" s="7" t="s">
        <v>49</v>
      </c>
      <c r="I1634" s="6" t="s">
        <v>86</v>
      </c>
      <c r="J1634" s="6" t="s">
        <v>1770</v>
      </c>
      <c r="K1634" s="7" t="s">
        <v>49</v>
      </c>
      <c r="L1634" s="6" t="s">
        <v>61</v>
      </c>
      <c r="M1634" s="6" t="s">
        <v>1272</v>
      </c>
      <c r="N1634" s="7" t="s">
        <v>49</v>
      </c>
      <c r="O1634" s="7" t="s">
        <v>49</v>
      </c>
      <c r="P1634" s="6" t="s">
        <v>1771</v>
      </c>
      <c r="Q1634" s="6" t="s">
        <v>39</v>
      </c>
      <c r="R1634" s="6" t="s">
        <v>60</v>
      </c>
      <c r="S1634" s="6" t="s">
        <v>61</v>
      </c>
      <c r="T1634" s="6" t="s">
        <v>62</v>
      </c>
      <c r="U1634" s="6" t="s">
        <v>56</v>
      </c>
      <c r="V1634" s="6" t="s">
        <v>90</v>
      </c>
      <c r="W1634" s="6" t="s">
        <v>44</v>
      </c>
      <c r="X1634" s="6" t="s">
        <v>91</v>
      </c>
      <c r="Y1634" s="6" t="s">
        <v>46</v>
      </c>
      <c r="Z1634" s="6" t="s">
        <v>820</v>
      </c>
      <c r="AA1634" s="6" t="s">
        <v>1772</v>
      </c>
      <c r="AB1634" s="12" t="s">
        <v>3183</v>
      </c>
      <c r="AC1634" s="7"/>
      <c r="AD1634" s="7"/>
      <c r="AE1634" s="7">
        <v>86188</v>
      </c>
      <c r="AF1634" s="7">
        <v>86.19</v>
      </c>
      <c r="AG1634" s="7">
        <v>592000</v>
      </c>
      <c r="AJ1634" s="7"/>
      <c r="AK1634" s="7"/>
      <c r="AL1634" s="7"/>
    </row>
    <row r="1635" spans="1:38" ht="22" customHeight="1" x14ac:dyDescent="0.3">
      <c r="A1635" s="2">
        <v>43090</v>
      </c>
      <c r="B1635" s="3" t="s">
        <v>31</v>
      </c>
      <c r="C1635" s="3" t="s">
        <v>32</v>
      </c>
      <c r="D1635" s="4" t="s">
        <v>49</v>
      </c>
      <c r="E1635" s="4" t="s">
        <v>49</v>
      </c>
      <c r="F1635" s="3" t="s">
        <v>33</v>
      </c>
      <c r="G1635" s="4" t="s">
        <v>49</v>
      </c>
      <c r="H1635" s="4" t="s">
        <v>49</v>
      </c>
      <c r="I1635" s="3" t="s">
        <v>34</v>
      </c>
      <c r="J1635" s="3" t="s">
        <v>77</v>
      </c>
      <c r="K1635" s="3" t="s">
        <v>78</v>
      </c>
      <c r="L1635" s="3" t="s">
        <v>68</v>
      </c>
      <c r="M1635" s="3" t="s">
        <v>33</v>
      </c>
      <c r="N1635" s="4" t="s">
        <v>49</v>
      </c>
      <c r="O1635" s="4" t="s">
        <v>49</v>
      </c>
      <c r="P1635" s="3" t="s">
        <v>79</v>
      </c>
      <c r="Q1635" s="3" t="s">
        <v>39</v>
      </c>
      <c r="R1635" s="3" t="s">
        <v>67</v>
      </c>
      <c r="S1635" s="3" t="s">
        <v>68</v>
      </c>
      <c r="T1635" s="3" t="s">
        <v>69</v>
      </c>
      <c r="U1635" s="3" t="s">
        <v>70</v>
      </c>
      <c r="V1635" s="3" t="s">
        <v>43</v>
      </c>
      <c r="W1635" s="3" t="s">
        <v>44</v>
      </c>
      <c r="X1635" s="3" t="s">
        <v>45</v>
      </c>
      <c r="Y1635" s="3" t="s">
        <v>46</v>
      </c>
      <c r="Z1635" s="3" t="s">
        <v>82</v>
      </c>
      <c r="AA1635" s="3" t="s">
        <v>1786</v>
      </c>
      <c r="AB1635" s="18" t="s">
        <v>3193</v>
      </c>
      <c r="AC1635" s="10"/>
      <c r="AD1635" s="10"/>
      <c r="AE1635" s="4">
        <v>103050</v>
      </c>
      <c r="AF1635" s="4">
        <v>103.05</v>
      </c>
      <c r="AG1635" s="4">
        <v>2311000</v>
      </c>
      <c r="AJ1635" s="10"/>
      <c r="AK1635" s="10"/>
      <c r="AL1635" s="10"/>
    </row>
    <row r="1636" spans="1:38" ht="22" customHeight="1" x14ac:dyDescent="0.3">
      <c r="A1636" s="5">
        <v>43090</v>
      </c>
      <c r="B1636" s="6" t="s">
        <v>31</v>
      </c>
      <c r="C1636" s="6" t="s">
        <v>32</v>
      </c>
      <c r="D1636" s="7" t="s">
        <v>49</v>
      </c>
      <c r="E1636" s="7" t="s">
        <v>49</v>
      </c>
      <c r="F1636" s="6" t="s">
        <v>33</v>
      </c>
      <c r="G1636" s="7" t="s">
        <v>49</v>
      </c>
      <c r="H1636" s="7" t="s">
        <v>49</v>
      </c>
      <c r="I1636" s="6" t="s">
        <v>34</v>
      </c>
      <c r="J1636" s="6" t="s">
        <v>35</v>
      </c>
      <c r="K1636" s="6" t="s">
        <v>36</v>
      </c>
      <c r="L1636" s="6" t="s">
        <v>37</v>
      </c>
      <c r="M1636" s="6" t="s">
        <v>33</v>
      </c>
      <c r="N1636" s="7" t="s">
        <v>49</v>
      </c>
      <c r="O1636" s="7" t="s">
        <v>49</v>
      </c>
      <c r="P1636" s="6" t="s">
        <v>38</v>
      </c>
      <c r="Q1636" s="6" t="s">
        <v>39</v>
      </c>
      <c r="R1636" s="6" t="s">
        <v>40</v>
      </c>
      <c r="S1636" s="6" t="s">
        <v>37</v>
      </c>
      <c r="T1636" s="6" t="s">
        <v>41</v>
      </c>
      <c r="U1636" s="6" t="s">
        <v>42</v>
      </c>
      <c r="V1636" s="6" t="s">
        <v>43</v>
      </c>
      <c r="W1636" s="6" t="s">
        <v>44</v>
      </c>
      <c r="X1636" s="6" t="s">
        <v>45</v>
      </c>
      <c r="Y1636" s="6" t="s">
        <v>46</v>
      </c>
      <c r="Z1636" s="6" t="s">
        <v>875</v>
      </c>
      <c r="AA1636" s="6" t="s">
        <v>1787</v>
      </c>
      <c r="AB1636" s="12" t="str">
        <f t="shared" si="341"/>
        <v>2,4-Dichlorophenoxyacetic acid</v>
      </c>
      <c r="AC1636" s="7"/>
      <c r="AD1636" s="7"/>
      <c r="AE1636" s="7">
        <v>222600.01</v>
      </c>
      <c r="AF1636" s="7">
        <v>222.6</v>
      </c>
      <c r="AG1636" s="7">
        <v>617000</v>
      </c>
      <c r="AJ1636" s="7"/>
      <c r="AK1636" s="7"/>
      <c r="AL1636" s="7"/>
    </row>
    <row r="1637" spans="1:38" ht="22" customHeight="1" x14ac:dyDescent="0.3">
      <c r="A1637" s="2">
        <v>43090</v>
      </c>
      <c r="B1637" s="3" t="s">
        <v>31</v>
      </c>
      <c r="C1637" s="3" t="s">
        <v>32</v>
      </c>
      <c r="D1637" s="4" t="s">
        <v>49</v>
      </c>
      <c r="E1637" s="4" t="s">
        <v>49</v>
      </c>
      <c r="F1637" s="3" t="s">
        <v>33</v>
      </c>
      <c r="G1637" s="4" t="s">
        <v>49</v>
      </c>
      <c r="H1637" s="4" t="s">
        <v>49</v>
      </c>
      <c r="I1637" s="3" t="s">
        <v>34</v>
      </c>
      <c r="J1637" s="3" t="s">
        <v>77</v>
      </c>
      <c r="K1637" s="3" t="s">
        <v>78</v>
      </c>
      <c r="L1637" s="3" t="s">
        <v>68</v>
      </c>
      <c r="M1637" s="3" t="s">
        <v>33</v>
      </c>
      <c r="N1637" s="4" t="s">
        <v>49</v>
      </c>
      <c r="O1637" s="4" t="s">
        <v>49</v>
      </c>
      <c r="P1637" s="3" t="s">
        <v>79</v>
      </c>
      <c r="Q1637" s="3" t="s">
        <v>39</v>
      </c>
      <c r="R1637" s="3" t="s">
        <v>67</v>
      </c>
      <c r="S1637" s="3" t="s">
        <v>68</v>
      </c>
      <c r="T1637" s="3" t="s">
        <v>69</v>
      </c>
      <c r="U1637" s="3" t="s">
        <v>70</v>
      </c>
      <c r="V1637" s="3" t="s">
        <v>43</v>
      </c>
      <c r="W1637" s="3" t="s">
        <v>44</v>
      </c>
      <c r="X1637" s="3" t="s">
        <v>45</v>
      </c>
      <c r="Y1637" s="3" t="s">
        <v>46</v>
      </c>
      <c r="Z1637" s="3" t="s">
        <v>82</v>
      </c>
      <c r="AA1637" s="3" t="s">
        <v>1788</v>
      </c>
      <c r="AB1637" s="12" t="str">
        <f t="shared" si="341"/>
        <v>Chlorpyrifos</v>
      </c>
      <c r="AC1637" s="10"/>
      <c r="AD1637" s="10"/>
      <c r="AE1637" s="4">
        <v>37040</v>
      </c>
      <c r="AF1637" s="4">
        <v>37.04</v>
      </c>
      <c r="AG1637" s="4">
        <v>831000</v>
      </c>
      <c r="AJ1637" s="10"/>
      <c r="AK1637" s="10"/>
      <c r="AL1637" s="10"/>
    </row>
    <row r="1638" spans="1:38" ht="22" customHeight="1" x14ac:dyDescent="0.3">
      <c r="A1638" s="5">
        <v>43086</v>
      </c>
      <c r="B1638" s="6" t="s">
        <v>50</v>
      </c>
      <c r="C1638" s="6" t="s">
        <v>32</v>
      </c>
      <c r="D1638" s="7" t="s">
        <v>49</v>
      </c>
      <c r="E1638" s="7" t="s">
        <v>49</v>
      </c>
      <c r="F1638" s="6" t="s">
        <v>33</v>
      </c>
      <c r="G1638" s="7" t="s">
        <v>49</v>
      </c>
      <c r="H1638" s="7" t="s">
        <v>49</v>
      </c>
      <c r="I1638" s="6" t="s">
        <v>34</v>
      </c>
      <c r="J1638" s="6" t="s">
        <v>1697</v>
      </c>
      <c r="K1638" s="6" t="s">
        <v>1698</v>
      </c>
      <c r="L1638" s="6" t="s">
        <v>136</v>
      </c>
      <c r="M1638" s="6" t="s">
        <v>33</v>
      </c>
      <c r="N1638" s="8">
        <v>100139200</v>
      </c>
      <c r="O1638" s="7" t="s">
        <v>49</v>
      </c>
      <c r="P1638" s="6" t="s">
        <v>1699</v>
      </c>
      <c r="Q1638" s="6" t="s">
        <v>39</v>
      </c>
      <c r="R1638" s="6" t="s">
        <v>135</v>
      </c>
      <c r="S1638" s="6" t="s">
        <v>136</v>
      </c>
      <c r="T1638" s="6" t="s">
        <v>137</v>
      </c>
      <c r="U1638" s="6" t="s">
        <v>42</v>
      </c>
      <c r="V1638" s="6" t="s">
        <v>43</v>
      </c>
      <c r="W1638" s="6" t="s">
        <v>44</v>
      </c>
      <c r="X1638" s="6" t="s">
        <v>45</v>
      </c>
      <c r="Y1638" s="6" t="s">
        <v>46</v>
      </c>
      <c r="Z1638" s="6" t="s">
        <v>1700</v>
      </c>
      <c r="AA1638" s="6" t="s">
        <v>1789</v>
      </c>
      <c r="AB1638" s="12" t="str">
        <f t="shared" ref="AB1638" si="342">IF(ISNUMBER(SEARCH("2,4 D",AA1636)),"2,4-Dichlorophenoxyacetic acid",IF(ISNUMBER(SEARCH("ACIDO",AA1636)),"2,4-Dichlorophenoxyacetic acid",IF(ISNUMBER(SEARCH("NAPHTHA",AA1636)),"Aromatic Solvent Mixture",IF(ISNUMBER(SEARCH("DIMETHYLAMINE",AA1636)),"Dimethylamine",IF(ISNUMBER(SEARCH("DIMETILAMINA",AA1636)),"Dimethylamine",IF(ISNUMBER(SEARCH("JUMP",AA1636)),"Diuron",IF(ISNUMBER(SEARCH(" 2-AMINO-2,3-DIMETHYL BUTYRAMIDE",AA1636)),"Herbicide Amine Intermediate",IF(ISNUMBER(SEARCH("TEBUTHIURON",AA1636)),"Tebuthiuron",IF(ISNUMBER(SEARCH("DMS",AA1636)),"Dimethyl Sulfate",IF(ISNUMBER(SEARCH("2,4-XILIDIN",AA1636)),"2,4-Xylidine","FIX IT"))))))))))</f>
        <v>2,4-Dichlorophenoxyacetic acid</v>
      </c>
      <c r="AC1638" s="7"/>
      <c r="AD1638" s="7"/>
      <c r="AE1638" s="7">
        <v>54270</v>
      </c>
      <c r="AF1638" s="7">
        <v>54.27</v>
      </c>
      <c r="AG1638" s="7">
        <v>153000</v>
      </c>
      <c r="AJ1638" s="7"/>
      <c r="AK1638" s="7"/>
      <c r="AL1638" s="7"/>
    </row>
    <row r="1639" spans="1:38" ht="22" customHeight="1" x14ac:dyDescent="0.3">
      <c r="A1639" s="2">
        <v>43083</v>
      </c>
      <c r="B1639" s="3" t="s">
        <v>50</v>
      </c>
      <c r="C1639" s="3" t="s">
        <v>32</v>
      </c>
      <c r="D1639" s="4" t="s">
        <v>49</v>
      </c>
      <c r="E1639" s="4" t="s">
        <v>49</v>
      </c>
      <c r="F1639" s="3" t="s">
        <v>33</v>
      </c>
      <c r="G1639" s="4" t="s">
        <v>49</v>
      </c>
      <c r="H1639" s="4" t="s">
        <v>49</v>
      </c>
      <c r="I1639" s="3" t="s">
        <v>34</v>
      </c>
      <c r="J1639" s="3" t="s">
        <v>739</v>
      </c>
      <c r="K1639" s="3" t="s">
        <v>335</v>
      </c>
      <c r="L1639" s="3" t="s">
        <v>97</v>
      </c>
      <c r="M1639" s="4" t="s">
        <v>49</v>
      </c>
      <c r="N1639" s="4" t="s">
        <v>49</v>
      </c>
      <c r="O1639" s="4" t="s">
        <v>49</v>
      </c>
      <c r="P1639" s="3" t="s">
        <v>842</v>
      </c>
      <c r="Q1639" s="3" t="s">
        <v>39</v>
      </c>
      <c r="R1639" s="3" t="s">
        <v>337</v>
      </c>
      <c r="S1639" s="3" t="s">
        <v>97</v>
      </c>
      <c r="T1639" s="3" t="s">
        <v>338</v>
      </c>
      <c r="U1639" s="3" t="s">
        <v>99</v>
      </c>
      <c r="V1639" s="3" t="s">
        <v>43</v>
      </c>
      <c r="W1639" s="3" t="s">
        <v>44</v>
      </c>
      <c r="X1639" s="3" t="s">
        <v>45</v>
      </c>
      <c r="Y1639" s="3" t="s">
        <v>46</v>
      </c>
      <c r="Z1639" s="3" t="s">
        <v>339</v>
      </c>
      <c r="AA1639" s="3" t="s">
        <v>1790</v>
      </c>
      <c r="AB1639" s="12" t="s">
        <v>3142</v>
      </c>
      <c r="AC1639" s="10"/>
      <c r="AD1639" s="10"/>
      <c r="AE1639" s="4">
        <v>13094</v>
      </c>
      <c r="AF1639" s="4">
        <v>13.09</v>
      </c>
      <c r="AG1639" s="4">
        <v>41100</v>
      </c>
      <c r="AJ1639" s="10"/>
      <c r="AK1639" s="10"/>
      <c r="AL1639" s="10"/>
    </row>
    <row r="1640" spans="1:38" ht="22" customHeight="1" x14ac:dyDescent="0.3">
      <c r="A1640" s="5">
        <v>43083</v>
      </c>
      <c r="B1640" s="6" t="s">
        <v>31</v>
      </c>
      <c r="C1640" s="6" t="s">
        <v>32</v>
      </c>
      <c r="D1640" s="7" t="s">
        <v>49</v>
      </c>
      <c r="E1640" s="7" t="s">
        <v>49</v>
      </c>
      <c r="F1640" s="6" t="s">
        <v>33</v>
      </c>
      <c r="G1640" s="7" t="s">
        <v>49</v>
      </c>
      <c r="H1640" s="7" t="s">
        <v>49</v>
      </c>
      <c r="I1640" s="6" t="s">
        <v>34</v>
      </c>
      <c r="J1640" s="6" t="s">
        <v>65</v>
      </c>
      <c r="K1640" s="7" t="s">
        <v>49</v>
      </c>
      <c r="L1640" s="7" t="s">
        <v>49</v>
      </c>
      <c r="M1640" s="6" t="s">
        <v>33</v>
      </c>
      <c r="N1640" s="7" t="s">
        <v>49</v>
      </c>
      <c r="O1640" s="7" t="s">
        <v>49</v>
      </c>
      <c r="P1640" s="6" t="s">
        <v>66</v>
      </c>
      <c r="Q1640" s="6" t="s">
        <v>39</v>
      </c>
      <c r="R1640" s="6" t="s">
        <v>67</v>
      </c>
      <c r="S1640" s="6" t="s">
        <v>68</v>
      </c>
      <c r="T1640" s="6" t="s">
        <v>69</v>
      </c>
      <c r="U1640" s="6" t="s">
        <v>70</v>
      </c>
      <c r="V1640" s="6" t="s">
        <v>43</v>
      </c>
      <c r="W1640" s="6" t="s">
        <v>44</v>
      </c>
      <c r="X1640" s="6" t="s">
        <v>45</v>
      </c>
      <c r="Y1640" s="6" t="s">
        <v>46</v>
      </c>
      <c r="Z1640" s="6" t="s">
        <v>71</v>
      </c>
      <c r="AA1640" s="6" t="s">
        <v>1791</v>
      </c>
      <c r="AB1640" s="12" t="str">
        <f>IF(ISNUMBER(SEARCH("2,4 D",AA1640)),"2,4-Dichlorophenoxyacetic acid",IF(ISNUMBER(SEARCH("ACIDO",AA1640)),"2,4-Dichlorophenoxyacetic acid",IF(ISNUMBER(SEARCH("NAPHTHA",AA1640)),"Aromatic Solvent Mixture",IF(ISNUMBER(SEARCH("DIMETHYLAMINE",AA1640)),"Dimethylamine",IF(ISNUMBER(SEARCH("DIMETILAMINA",AA1640)),"Dimethylamine",IF(ISNUMBER(SEARCH("JUMP",AA1640)),"Diuron",IF(ISNUMBER(SEARCH("2-AMINO-2,3-DIMETHYL BUTYRAMIDE",AA1640)),"Herbicide Amine Intermediate",IF(ISNUMBER(SEARCH("TEBUTHIURON",AA1640)),"Tebuthiuron","FIXIT"))))))))</f>
        <v>Diuron</v>
      </c>
      <c r="AC1640" s="7"/>
      <c r="AD1640" s="7"/>
      <c r="AE1640" s="7">
        <v>67044</v>
      </c>
      <c r="AF1640" s="7">
        <v>67.040000000000006</v>
      </c>
      <c r="AG1640" s="7">
        <v>530000</v>
      </c>
      <c r="AJ1640" s="7"/>
      <c r="AK1640" s="7"/>
      <c r="AL1640" s="7"/>
    </row>
    <row r="1641" spans="1:38" ht="22" customHeight="1" x14ac:dyDescent="0.3">
      <c r="A1641" s="2">
        <v>43083</v>
      </c>
      <c r="B1641" s="3" t="s">
        <v>31</v>
      </c>
      <c r="C1641" s="3" t="s">
        <v>32</v>
      </c>
      <c r="D1641" s="4" t="s">
        <v>49</v>
      </c>
      <c r="E1641" s="4" t="s">
        <v>49</v>
      </c>
      <c r="F1641" s="3" t="s">
        <v>33</v>
      </c>
      <c r="G1641" s="4" t="s">
        <v>49</v>
      </c>
      <c r="H1641" s="4" t="s">
        <v>49</v>
      </c>
      <c r="I1641" s="3" t="s">
        <v>34</v>
      </c>
      <c r="J1641" s="3" t="s">
        <v>65</v>
      </c>
      <c r="K1641" s="4" t="s">
        <v>49</v>
      </c>
      <c r="L1641" s="4" t="s">
        <v>49</v>
      </c>
      <c r="M1641" s="3" t="s">
        <v>33</v>
      </c>
      <c r="N1641" s="4" t="s">
        <v>49</v>
      </c>
      <c r="O1641" s="4" t="s">
        <v>49</v>
      </c>
      <c r="P1641" s="3" t="s">
        <v>66</v>
      </c>
      <c r="Q1641" s="3" t="s">
        <v>39</v>
      </c>
      <c r="R1641" s="3" t="s">
        <v>67</v>
      </c>
      <c r="S1641" s="3" t="s">
        <v>68</v>
      </c>
      <c r="T1641" s="3" t="s">
        <v>69</v>
      </c>
      <c r="U1641" s="3" t="s">
        <v>70</v>
      </c>
      <c r="V1641" s="3" t="s">
        <v>43</v>
      </c>
      <c r="W1641" s="3" t="s">
        <v>44</v>
      </c>
      <c r="X1641" s="3" t="s">
        <v>45</v>
      </c>
      <c r="Y1641" s="3" t="s">
        <v>46</v>
      </c>
      <c r="Z1641" s="3" t="s">
        <v>73</v>
      </c>
      <c r="AA1641" s="3" t="s">
        <v>1792</v>
      </c>
      <c r="AB1641" s="12" t="str">
        <f t="shared" si="341"/>
        <v>Clethodim</v>
      </c>
      <c r="AC1641" s="10"/>
      <c r="AD1641" s="10"/>
      <c r="AE1641" s="4">
        <v>17138</v>
      </c>
      <c r="AF1641" s="4">
        <v>17.14</v>
      </c>
      <c r="AG1641" s="4">
        <v>135000</v>
      </c>
      <c r="AJ1641" s="10"/>
      <c r="AK1641" s="10"/>
      <c r="AL1641" s="10"/>
    </row>
    <row r="1642" spans="1:38" ht="22" customHeight="1" x14ac:dyDescent="0.3">
      <c r="A1642" s="5">
        <v>43083</v>
      </c>
      <c r="B1642" s="6" t="s">
        <v>31</v>
      </c>
      <c r="C1642" s="6" t="s">
        <v>32</v>
      </c>
      <c r="D1642" s="7" t="s">
        <v>49</v>
      </c>
      <c r="E1642" s="7" t="s">
        <v>49</v>
      </c>
      <c r="F1642" s="6" t="s">
        <v>33</v>
      </c>
      <c r="G1642" s="7" t="s">
        <v>49</v>
      </c>
      <c r="H1642" s="7" t="s">
        <v>49</v>
      </c>
      <c r="I1642" s="6" t="s">
        <v>34</v>
      </c>
      <c r="J1642" s="6" t="s">
        <v>65</v>
      </c>
      <c r="K1642" s="7" t="s">
        <v>49</v>
      </c>
      <c r="L1642" s="7" t="s">
        <v>49</v>
      </c>
      <c r="M1642" s="6" t="s">
        <v>33</v>
      </c>
      <c r="N1642" s="7" t="s">
        <v>49</v>
      </c>
      <c r="O1642" s="7" t="s">
        <v>49</v>
      </c>
      <c r="P1642" s="6" t="s">
        <v>66</v>
      </c>
      <c r="Q1642" s="6" t="s">
        <v>39</v>
      </c>
      <c r="R1642" s="6" t="s">
        <v>67</v>
      </c>
      <c r="S1642" s="6" t="s">
        <v>68</v>
      </c>
      <c r="T1642" s="6" t="s">
        <v>69</v>
      </c>
      <c r="U1642" s="6" t="s">
        <v>70</v>
      </c>
      <c r="V1642" s="6" t="s">
        <v>43</v>
      </c>
      <c r="W1642" s="6" t="s">
        <v>44</v>
      </c>
      <c r="X1642" s="6" t="s">
        <v>45</v>
      </c>
      <c r="Y1642" s="6" t="s">
        <v>46</v>
      </c>
      <c r="Z1642" s="6" t="s">
        <v>71</v>
      </c>
      <c r="AA1642" s="6" t="s">
        <v>1793</v>
      </c>
      <c r="AB1642" s="12" t="str">
        <f>IF(ISNUMBER(SEARCH("2,4 D",AA1642)),"2,4-Dichlorophenoxyacetic acid",IF(ISNUMBER(SEARCH("ACIDO",AA1642)),"2,4-Dichlorophenoxyacetic acid",IF(ISNUMBER(SEARCH("NAPHTHA",AA1642)),"Aromatic Solvent Mixture",IF(ISNUMBER(SEARCH("DIMETHYLAMINE",AA1642)),"Dimethylamine",IF(ISNUMBER(SEARCH("DIMETILAMINA",AA1642)),"Dimethylamine",IF(ISNUMBER(SEARCH("JUMP",AA1642)),"Diuron",IF(ISNUMBER(SEARCH("2-AMINO-2,3-DIMETHYL BUTYRAMIDE",AA1642)),"Herbicide Amine Intermediate",IF(ISNUMBER(SEARCH("TEBUTHIURON",AA1642)),"Tebuthiuron","FIXIT"))))))))</f>
        <v>Diuron</v>
      </c>
      <c r="AC1642" s="7"/>
      <c r="AD1642" s="7"/>
      <c r="AE1642" s="7">
        <v>44696</v>
      </c>
      <c r="AF1642" s="7">
        <v>44.7</v>
      </c>
      <c r="AG1642" s="7">
        <v>353000</v>
      </c>
      <c r="AJ1642" s="7"/>
      <c r="AK1642" s="7"/>
      <c r="AL1642" s="7"/>
    </row>
    <row r="1643" spans="1:38" ht="22" customHeight="1" x14ac:dyDescent="0.3">
      <c r="A1643" s="2">
        <v>43081</v>
      </c>
      <c r="B1643" s="3" t="s">
        <v>31</v>
      </c>
      <c r="C1643" s="3" t="s">
        <v>32</v>
      </c>
      <c r="D1643" s="4" t="s">
        <v>49</v>
      </c>
      <c r="E1643" s="4" t="s">
        <v>49</v>
      </c>
      <c r="F1643" s="3" t="s">
        <v>33</v>
      </c>
      <c r="G1643" s="4" t="s">
        <v>49</v>
      </c>
      <c r="H1643" s="4" t="s">
        <v>49</v>
      </c>
      <c r="I1643" s="3" t="s">
        <v>34</v>
      </c>
      <c r="J1643" s="3" t="s">
        <v>35</v>
      </c>
      <c r="K1643" s="3" t="s">
        <v>36</v>
      </c>
      <c r="L1643" s="3" t="s">
        <v>37</v>
      </c>
      <c r="M1643" s="3" t="s">
        <v>33</v>
      </c>
      <c r="N1643" s="4" t="s">
        <v>49</v>
      </c>
      <c r="O1643" s="4" t="s">
        <v>49</v>
      </c>
      <c r="P1643" s="3" t="s">
        <v>38</v>
      </c>
      <c r="Q1643" s="3" t="s">
        <v>39</v>
      </c>
      <c r="R1643" s="3" t="s">
        <v>40</v>
      </c>
      <c r="S1643" s="3" t="s">
        <v>37</v>
      </c>
      <c r="T1643" s="3" t="s">
        <v>41</v>
      </c>
      <c r="U1643" s="3" t="s">
        <v>42</v>
      </c>
      <c r="V1643" s="3" t="s">
        <v>43</v>
      </c>
      <c r="W1643" s="3" t="s">
        <v>44</v>
      </c>
      <c r="X1643" s="3" t="s">
        <v>45</v>
      </c>
      <c r="Y1643" s="3" t="s">
        <v>46</v>
      </c>
      <c r="Z1643" s="3" t="s">
        <v>1794</v>
      </c>
      <c r="AA1643" s="3" t="s">
        <v>1415</v>
      </c>
      <c r="AB1643" s="12" t="str">
        <f t="shared" si="341"/>
        <v>2,4-Dichlorophenoxyacetic acid</v>
      </c>
      <c r="AC1643" s="10"/>
      <c r="AD1643" s="10"/>
      <c r="AE1643" s="4">
        <v>74320</v>
      </c>
      <c r="AF1643" s="4">
        <v>74.319999999999993</v>
      </c>
      <c r="AG1643" s="4">
        <v>206000</v>
      </c>
      <c r="AJ1643" s="10"/>
      <c r="AK1643" s="10"/>
      <c r="AL1643" s="10"/>
    </row>
    <row r="1644" spans="1:38" ht="22" customHeight="1" x14ac:dyDescent="0.3">
      <c r="A1644" s="5">
        <v>43076</v>
      </c>
      <c r="B1644" s="6" t="s">
        <v>31</v>
      </c>
      <c r="C1644" s="6" t="s">
        <v>32</v>
      </c>
      <c r="D1644" s="7" t="s">
        <v>49</v>
      </c>
      <c r="E1644" s="7" t="s">
        <v>49</v>
      </c>
      <c r="F1644" s="6" t="s">
        <v>33</v>
      </c>
      <c r="G1644" s="7" t="s">
        <v>49</v>
      </c>
      <c r="H1644" s="7" t="s">
        <v>49</v>
      </c>
      <c r="I1644" s="6" t="s">
        <v>34</v>
      </c>
      <c r="J1644" s="6" t="s">
        <v>77</v>
      </c>
      <c r="K1644" s="6" t="s">
        <v>78</v>
      </c>
      <c r="L1644" s="6" t="s">
        <v>68</v>
      </c>
      <c r="M1644" s="6" t="s">
        <v>33</v>
      </c>
      <c r="N1644" s="7" t="s">
        <v>49</v>
      </c>
      <c r="O1644" s="7" t="s">
        <v>49</v>
      </c>
      <c r="P1644" s="6" t="s">
        <v>79</v>
      </c>
      <c r="Q1644" s="6" t="s">
        <v>39</v>
      </c>
      <c r="R1644" s="6" t="s">
        <v>67</v>
      </c>
      <c r="S1644" s="6" t="s">
        <v>68</v>
      </c>
      <c r="T1644" s="6" t="s">
        <v>69</v>
      </c>
      <c r="U1644" s="6" t="s">
        <v>70</v>
      </c>
      <c r="V1644" s="6" t="s">
        <v>43</v>
      </c>
      <c r="W1644" s="6" t="s">
        <v>44</v>
      </c>
      <c r="X1644" s="6" t="s">
        <v>45</v>
      </c>
      <c r="Y1644" s="6" t="s">
        <v>46</v>
      </c>
      <c r="Z1644" s="6" t="s">
        <v>82</v>
      </c>
      <c r="AA1644" s="6" t="s">
        <v>1749</v>
      </c>
      <c r="AB1644" s="12" t="str">
        <f t="shared" si="341"/>
        <v>Methomyl</v>
      </c>
      <c r="AC1644" s="7"/>
      <c r="AD1644" s="7"/>
      <c r="AE1644" s="7">
        <v>118800</v>
      </c>
      <c r="AF1644" s="7">
        <v>118.8</v>
      </c>
      <c r="AG1644" s="7">
        <v>2665000</v>
      </c>
      <c r="AJ1644" s="7"/>
      <c r="AK1644" s="7"/>
      <c r="AL1644" s="7"/>
    </row>
    <row r="1645" spans="1:38" ht="22" customHeight="1" x14ac:dyDescent="0.3">
      <c r="A1645" s="2">
        <v>43076</v>
      </c>
      <c r="B1645" s="3" t="s">
        <v>31</v>
      </c>
      <c r="C1645" s="3" t="s">
        <v>32</v>
      </c>
      <c r="D1645" s="4" t="s">
        <v>49</v>
      </c>
      <c r="E1645" s="4" t="s">
        <v>49</v>
      </c>
      <c r="F1645" s="3" t="s">
        <v>33</v>
      </c>
      <c r="G1645" s="4" t="s">
        <v>49</v>
      </c>
      <c r="H1645" s="4" t="s">
        <v>49</v>
      </c>
      <c r="I1645" s="3" t="s">
        <v>34</v>
      </c>
      <c r="J1645" s="3" t="s">
        <v>77</v>
      </c>
      <c r="K1645" s="3" t="s">
        <v>78</v>
      </c>
      <c r="L1645" s="3" t="s">
        <v>68</v>
      </c>
      <c r="M1645" s="3" t="s">
        <v>33</v>
      </c>
      <c r="N1645" s="4" t="s">
        <v>49</v>
      </c>
      <c r="O1645" s="4" t="s">
        <v>49</v>
      </c>
      <c r="P1645" s="3" t="s">
        <v>79</v>
      </c>
      <c r="Q1645" s="3" t="s">
        <v>39</v>
      </c>
      <c r="R1645" s="3" t="s">
        <v>67</v>
      </c>
      <c r="S1645" s="3" t="s">
        <v>68</v>
      </c>
      <c r="T1645" s="3" t="s">
        <v>69</v>
      </c>
      <c r="U1645" s="3" t="s">
        <v>70</v>
      </c>
      <c r="V1645" s="3" t="s">
        <v>43</v>
      </c>
      <c r="W1645" s="3" t="s">
        <v>44</v>
      </c>
      <c r="X1645" s="3" t="s">
        <v>45</v>
      </c>
      <c r="Y1645" s="3" t="s">
        <v>46</v>
      </c>
      <c r="Z1645" s="3" t="s">
        <v>82</v>
      </c>
      <c r="AA1645" s="3" t="s">
        <v>1795</v>
      </c>
      <c r="AB1645" s="18" t="s">
        <v>3193</v>
      </c>
      <c r="AC1645" s="10"/>
      <c r="AD1645" s="10"/>
      <c r="AE1645" s="4">
        <v>82440</v>
      </c>
      <c r="AF1645" s="4">
        <v>82.44</v>
      </c>
      <c r="AG1645" s="4">
        <v>1849000</v>
      </c>
      <c r="AJ1645" s="10"/>
      <c r="AK1645" s="10"/>
      <c r="AL1645" s="10"/>
    </row>
    <row r="1646" spans="1:38" ht="22" customHeight="1" x14ac:dyDescent="0.3">
      <c r="A1646" s="5">
        <v>43076</v>
      </c>
      <c r="B1646" s="6" t="s">
        <v>31</v>
      </c>
      <c r="C1646" s="6" t="s">
        <v>32</v>
      </c>
      <c r="D1646" s="7" t="s">
        <v>49</v>
      </c>
      <c r="E1646" s="7" t="s">
        <v>49</v>
      </c>
      <c r="F1646" s="6" t="s">
        <v>33</v>
      </c>
      <c r="G1646" s="7" t="s">
        <v>49</v>
      </c>
      <c r="H1646" s="7" t="s">
        <v>49</v>
      </c>
      <c r="I1646" s="6" t="s">
        <v>34</v>
      </c>
      <c r="J1646" s="6" t="s">
        <v>65</v>
      </c>
      <c r="K1646" s="7" t="s">
        <v>49</v>
      </c>
      <c r="L1646" s="7" t="s">
        <v>49</v>
      </c>
      <c r="M1646" s="6" t="s">
        <v>33</v>
      </c>
      <c r="N1646" s="7" t="s">
        <v>49</v>
      </c>
      <c r="O1646" s="7" t="s">
        <v>49</v>
      </c>
      <c r="P1646" s="6" t="s">
        <v>66</v>
      </c>
      <c r="Q1646" s="6" t="s">
        <v>39</v>
      </c>
      <c r="R1646" s="6" t="s">
        <v>67</v>
      </c>
      <c r="S1646" s="6" t="s">
        <v>68</v>
      </c>
      <c r="T1646" s="6" t="s">
        <v>69</v>
      </c>
      <c r="U1646" s="6" t="s">
        <v>70</v>
      </c>
      <c r="V1646" s="6" t="s">
        <v>43</v>
      </c>
      <c r="W1646" s="6" t="s">
        <v>44</v>
      </c>
      <c r="X1646" s="6" t="s">
        <v>45</v>
      </c>
      <c r="Y1646" s="6" t="s">
        <v>46</v>
      </c>
      <c r="Z1646" s="6" t="s">
        <v>73</v>
      </c>
      <c r="AA1646" s="6" t="s">
        <v>1796</v>
      </c>
      <c r="AB1646" s="12" t="str">
        <f t="shared" si="341"/>
        <v>Clethodim</v>
      </c>
      <c r="AC1646" s="7"/>
      <c r="AD1646" s="7"/>
      <c r="AE1646" s="7">
        <v>119966</v>
      </c>
      <c r="AF1646" s="7">
        <v>119.97</v>
      </c>
      <c r="AG1646" s="7">
        <v>948000</v>
      </c>
      <c r="AJ1646" s="7"/>
      <c r="AK1646" s="7"/>
      <c r="AL1646" s="7"/>
    </row>
    <row r="1647" spans="1:38" ht="22" customHeight="1" x14ac:dyDescent="0.3">
      <c r="A1647" s="2">
        <v>43076</v>
      </c>
      <c r="B1647" s="3" t="s">
        <v>31</v>
      </c>
      <c r="C1647" s="3" t="s">
        <v>32</v>
      </c>
      <c r="D1647" s="4" t="s">
        <v>49</v>
      </c>
      <c r="E1647" s="4" t="s">
        <v>49</v>
      </c>
      <c r="F1647" s="3" t="s">
        <v>33</v>
      </c>
      <c r="G1647" s="4" t="s">
        <v>49</v>
      </c>
      <c r="H1647" s="4" t="s">
        <v>49</v>
      </c>
      <c r="I1647" s="3" t="s">
        <v>34</v>
      </c>
      <c r="J1647" s="3" t="s">
        <v>65</v>
      </c>
      <c r="K1647" s="4" t="s">
        <v>49</v>
      </c>
      <c r="L1647" s="4" t="s">
        <v>49</v>
      </c>
      <c r="M1647" s="3" t="s">
        <v>33</v>
      </c>
      <c r="N1647" s="4" t="s">
        <v>49</v>
      </c>
      <c r="O1647" s="4" t="s">
        <v>49</v>
      </c>
      <c r="P1647" s="3" t="s">
        <v>66</v>
      </c>
      <c r="Q1647" s="3" t="s">
        <v>39</v>
      </c>
      <c r="R1647" s="3" t="s">
        <v>67</v>
      </c>
      <c r="S1647" s="3" t="s">
        <v>68</v>
      </c>
      <c r="T1647" s="3" t="s">
        <v>69</v>
      </c>
      <c r="U1647" s="3" t="s">
        <v>70</v>
      </c>
      <c r="V1647" s="3" t="s">
        <v>43</v>
      </c>
      <c r="W1647" s="3" t="s">
        <v>44</v>
      </c>
      <c r="X1647" s="3" t="s">
        <v>45</v>
      </c>
      <c r="Y1647" s="3" t="s">
        <v>46</v>
      </c>
      <c r="Z1647" s="3" t="s">
        <v>73</v>
      </c>
      <c r="AA1647" s="3" t="s">
        <v>1797</v>
      </c>
      <c r="AB1647" s="12" t="str">
        <f t="shared" si="341"/>
        <v>Clethodim</v>
      </c>
      <c r="AC1647" s="10"/>
      <c r="AD1647" s="10"/>
      <c r="AE1647" s="4">
        <v>119966</v>
      </c>
      <c r="AF1647" s="4">
        <v>119.97</v>
      </c>
      <c r="AG1647" s="4">
        <v>948000</v>
      </c>
      <c r="AJ1647" s="10"/>
      <c r="AK1647" s="10"/>
      <c r="AL1647" s="10"/>
    </row>
    <row r="1648" spans="1:38" ht="22" customHeight="1" x14ac:dyDescent="0.3">
      <c r="A1648" s="5">
        <v>43075</v>
      </c>
      <c r="B1648" s="6" t="s">
        <v>31</v>
      </c>
      <c r="C1648" s="6" t="s">
        <v>32</v>
      </c>
      <c r="D1648" s="7" t="s">
        <v>49</v>
      </c>
      <c r="E1648" s="7" t="s">
        <v>49</v>
      </c>
      <c r="F1648" s="6" t="s">
        <v>33</v>
      </c>
      <c r="G1648" s="7" t="s">
        <v>49</v>
      </c>
      <c r="H1648" s="7" t="s">
        <v>49</v>
      </c>
      <c r="I1648" s="6" t="s">
        <v>34</v>
      </c>
      <c r="J1648" s="6" t="s">
        <v>35</v>
      </c>
      <c r="K1648" s="6" t="s">
        <v>36</v>
      </c>
      <c r="L1648" s="6" t="s">
        <v>37</v>
      </c>
      <c r="M1648" s="6" t="s">
        <v>33</v>
      </c>
      <c r="N1648" s="7" t="s">
        <v>49</v>
      </c>
      <c r="O1648" s="7" t="s">
        <v>49</v>
      </c>
      <c r="P1648" s="6" t="s">
        <v>38</v>
      </c>
      <c r="Q1648" s="6" t="s">
        <v>39</v>
      </c>
      <c r="R1648" s="6" t="s">
        <v>40</v>
      </c>
      <c r="S1648" s="6" t="s">
        <v>37</v>
      </c>
      <c r="T1648" s="6" t="s">
        <v>41</v>
      </c>
      <c r="U1648" s="6" t="s">
        <v>42</v>
      </c>
      <c r="V1648" s="6" t="s">
        <v>43</v>
      </c>
      <c r="W1648" s="6" t="s">
        <v>44</v>
      </c>
      <c r="X1648" s="6" t="s">
        <v>45</v>
      </c>
      <c r="Y1648" s="6" t="s">
        <v>46</v>
      </c>
      <c r="Z1648" s="6" t="s">
        <v>875</v>
      </c>
      <c r="AA1648" s="6" t="s">
        <v>1415</v>
      </c>
      <c r="AB1648" s="12" t="str">
        <f t="shared" si="341"/>
        <v>2,4-Dichlorophenoxyacetic acid</v>
      </c>
      <c r="AC1648" s="7"/>
      <c r="AD1648" s="7"/>
      <c r="AE1648" s="7">
        <v>129700</v>
      </c>
      <c r="AF1648" s="7">
        <v>129.69999999999999</v>
      </c>
      <c r="AG1648" s="7">
        <v>359000</v>
      </c>
      <c r="AJ1648" s="7"/>
      <c r="AK1648" s="7"/>
      <c r="AL1648" s="7"/>
    </row>
    <row r="1649" spans="1:38" ht="22" customHeight="1" x14ac:dyDescent="0.3">
      <c r="A1649" s="2">
        <v>43070</v>
      </c>
      <c r="B1649" s="3" t="s">
        <v>50</v>
      </c>
      <c r="C1649" s="3" t="s">
        <v>84</v>
      </c>
      <c r="D1649" s="3" t="s">
        <v>85</v>
      </c>
      <c r="E1649" s="3" t="s">
        <v>44</v>
      </c>
      <c r="F1649" s="3" t="s">
        <v>33</v>
      </c>
      <c r="G1649" s="4" t="s">
        <v>49</v>
      </c>
      <c r="H1649" s="4" t="s">
        <v>49</v>
      </c>
      <c r="I1649" s="3" t="s">
        <v>86</v>
      </c>
      <c r="J1649" s="3" t="s">
        <v>1624</v>
      </c>
      <c r="K1649" s="4" t="s">
        <v>49</v>
      </c>
      <c r="L1649" s="3" t="s">
        <v>61</v>
      </c>
      <c r="M1649" s="4" t="s">
        <v>49</v>
      </c>
      <c r="N1649" s="4" t="s">
        <v>49</v>
      </c>
      <c r="O1649" s="4" t="s">
        <v>49</v>
      </c>
      <c r="P1649" s="3" t="s">
        <v>1625</v>
      </c>
      <c r="Q1649" s="3" t="s">
        <v>39</v>
      </c>
      <c r="R1649" s="3" t="s">
        <v>60</v>
      </c>
      <c r="S1649" s="3" t="s">
        <v>61</v>
      </c>
      <c r="T1649" s="3" t="s">
        <v>62</v>
      </c>
      <c r="U1649" s="3" t="s">
        <v>56</v>
      </c>
      <c r="V1649" s="3" t="s">
        <v>90</v>
      </c>
      <c r="W1649" s="3" t="s">
        <v>44</v>
      </c>
      <c r="X1649" s="3" t="s">
        <v>91</v>
      </c>
      <c r="Y1649" s="3" t="s">
        <v>46</v>
      </c>
      <c r="Z1649" s="3" t="s">
        <v>1798</v>
      </c>
      <c r="AA1649" s="3" t="s">
        <v>1626</v>
      </c>
      <c r="AB1649" s="12" t="s">
        <v>3183</v>
      </c>
      <c r="AC1649" s="10"/>
      <c r="AD1649" s="10"/>
      <c r="AE1649" s="4">
        <v>43094</v>
      </c>
      <c r="AF1649" s="4">
        <v>43.09</v>
      </c>
      <c r="AG1649" s="4">
        <v>161000</v>
      </c>
      <c r="AJ1649" s="10"/>
      <c r="AK1649" s="10"/>
      <c r="AL1649" s="10"/>
    </row>
    <row r="1650" spans="1:38" ht="22" customHeight="1" x14ac:dyDescent="0.3">
      <c r="A1650" s="5">
        <v>43069</v>
      </c>
      <c r="B1650" s="6" t="s">
        <v>31</v>
      </c>
      <c r="C1650" s="6" t="s">
        <v>32</v>
      </c>
      <c r="D1650" s="7" t="s">
        <v>49</v>
      </c>
      <c r="E1650" s="7" t="s">
        <v>49</v>
      </c>
      <c r="F1650" s="6" t="s">
        <v>33</v>
      </c>
      <c r="G1650" s="7" t="s">
        <v>49</v>
      </c>
      <c r="H1650" s="7" t="s">
        <v>49</v>
      </c>
      <c r="I1650" s="6" t="s">
        <v>34</v>
      </c>
      <c r="J1650" s="6" t="s">
        <v>77</v>
      </c>
      <c r="K1650" s="6" t="s">
        <v>78</v>
      </c>
      <c r="L1650" s="6" t="s">
        <v>68</v>
      </c>
      <c r="M1650" s="6" t="s">
        <v>33</v>
      </c>
      <c r="N1650" s="7" t="s">
        <v>49</v>
      </c>
      <c r="O1650" s="7" t="s">
        <v>49</v>
      </c>
      <c r="P1650" s="6" t="s">
        <v>79</v>
      </c>
      <c r="Q1650" s="6" t="s">
        <v>39</v>
      </c>
      <c r="R1650" s="6" t="s">
        <v>67</v>
      </c>
      <c r="S1650" s="6" t="s">
        <v>68</v>
      </c>
      <c r="T1650" s="6" t="s">
        <v>69</v>
      </c>
      <c r="U1650" s="6" t="s">
        <v>70</v>
      </c>
      <c r="V1650" s="6" t="s">
        <v>43</v>
      </c>
      <c r="W1650" s="6" t="s">
        <v>44</v>
      </c>
      <c r="X1650" s="6" t="s">
        <v>45</v>
      </c>
      <c r="Y1650" s="6" t="s">
        <v>46</v>
      </c>
      <c r="Z1650" s="6" t="s">
        <v>82</v>
      </c>
      <c r="AA1650" s="6" t="s">
        <v>1799</v>
      </c>
      <c r="AB1650" s="18" t="s">
        <v>3193</v>
      </c>
      <c r="AC1650" s="7"/>
      <c r="AD1650" s="7"/>
      <c r="AE1650" s="7">
        <v>103050</v>
      </c>
      <c r="AF1650" s="7">
        <v>103.05</v>
      </c>
      <c r="AG1650" s="7">
        <v>2217000</v>
      </c>
      <c r="AJ1650" s="7"/>
      <c r="AK1650" s="7"/>
      <c r="AL1650" s="7"/>
    </row>
    <row r="1651" spans="1:38" ht="22" customHeight="1" x14ac:dyDescent="0.3">
      <c r="A1651" s="2">
        <v>43069</v>
      </c>
      <c r="B1651" s="3" t="s">
        <v>31</v>
      </c>
      <c r="C1651" s="3" t="s">
        <v>32</v>
      </c>
      <c r="D1651" s="4" t="s">
        <v>49</v>
      </c>
      <c r="E1651" s="4" t="s">
        <v>49</v>
      </c>
      <c r="F1651" s="3" t="s">
        <v>33</v>
      </c>
      <c r="G1651" s="4" t="s">
        <v>49</v>
      </c>
      <c r="H1651" s="4" t="s">
        <v>49</v>
      </c>
      <c r="I1651" s="3" t="s">
        <v>34</v>
      </c>
      <c r="J1651" s="3" t="s">
        <v>65</v>
      </c>
      <c r="K1651" s="4" t="s">
        <v>49</v>
      </c>
      <c r="L1651" s="4" t="s">
        <v>49</v>
      </c>
      <c r="M1651" s="3" t="s">
        <v>33</v>
      </c>
      <c r="N1651" s="4" t="s">
        <v>49</v>
      </c>
      <c r="O1651" s="4" t="s">
        <v>49</v>
      </c>
      <c r="P1651" s="3" t="s">
        <v>66</v>
      </c>
      <c r="Q1651" s="3" t="s">
        <v>39</v>
      </c>
      <c r="R1651" s="3" t="s">
        <v>67</v>
      </c>
      <c r="S1651" s="3" t="s">
        <v>68</v>
      </c>
      <c r="T1651" s="3" t="s">
        <v>69</v>
      </c>
      <c r="U1651" s="3" t="s">
        <v>70</v>
      </c>
      <c r="V1651" s="3" t="s">
        <v>43</v>
      </c>
      <c r="W1651" s="3" t="s">
        <v>44</v>
      </c>
      <c r="X1651" s="3" t="s">
        <v>45</v>
      </c>
      <c r="Y1651" s="3" t="s">
        <v>46</v>
      </c>
      <c r="Z1651" s="3" t="s">
        <v>73</v>
      </c>
      <c r="AA1651" s="3" t="s">
        <v>1800</v>
      </c>
      <c r="AB1651" s="12" t="s">
        <v>3158</v>
      </c>
      <c r="AC1651" s="10"/>
      <c r="AD1651" s="10"/>
      <c r="AE1651" s="4">
        <v>135135</v>
      </c>
      <c r="AF1651" s="4">
        <v>135.13</v>
      </c>
      <c r="AG1651" s="4">
        <v>1158000</v>
      </c>
      <c r="AJ1651" s="10"/>
      <c r="AK1651" s="10"/>
      <c r="AL1651" s="10"/>
    </row>
    <row r="1652" spans="1:38" ht="22" customHeight="1" x14ac:dyDescent="0.3">
      <c r="A1652" s="5">
        <v>43069</v>
      </c>
      <c r="B1652" s="6" t="s">
        <v>31</v>
      </c>
      <c r="C1652" s="6" t="s">
        <v>32</v>
      </c>
      <c r="D1652" s="7" t="s">
        <v>49</v>
      </c>
      <c r="E1652" s="7" t="s">
        <v>49</v>
      </c>
      <c r="F1652" s="6" t="s">
        <v>33</v>
      </c>
      <c r="G1652" s="7" t="s">
        <v>49</v>
      </c>
      <c r="H1652" s="7" t="s">
        <v>49</v>
      </c>
      <c r="I1652" s="6" t="s">
        <v>34</v>
      </c>
      <c r="J1652" s="6" t="s">
        <v>65</v>
      </c>
      <c r="K1652" s="7" t="s">
        <v>49</v>
      </c>
      <c r="L1652" s="7" t="s">
        <v>49</v>
      </c>
      <c r="M1652" s="6" t="s">
        <v>33</v>
      </c>
      <c r="N1652" s="7" t="s">
        <v>49</v>
      </c>
      <c r="O1652" s="7" t="s">
        <v>49</v>
      </c>
      <c r="P1652" s="6" t="s">
        <v>66</v>
      </c>
      <c r="Q1652" s="6" t="s">
        <v>39</v>
      </c>
      <c r="R1652" s="6" t="s">
        <v>67</v>
      </c>
      <c r="S1652" s="6" t="s">
        <v>68</v>
      </c>
      <c r="T1652" s="6" t="s">
        <v>69</v>
      </c>
      <c r="U1652" s="6" t="s">
        <v>70</v>
      </c>
      <c r="V1652" s="6" t="s">
        <v>43</v>
      </c>
      <c r="W1652" s="6" t="s">
        <v>44</v>
      </c>
      <c r="X1652" s="6" t="s">
        <v>45</v>
      </c>
      <c r="Y1652" s="6" t="s">
        <v>46</v>
      </c>
      <c r="Z1652" s="6" t="s">
        <v>73</v>
      </c>
      <c r="AA1652" s="6" t="s">
        <v>1801</v>
      </c>
      <c r="AB1652" s="12" t="str">
        <f t="shared" si="341"/>
        <v>Clethodim</v>
      </c>
      <c r="AC1652" s="7"/>
      <c r="AD1652" s="7"/>
      <c r="AE1652" s="7">
        <v>119966</v>
      </c>
      <c r="AF1652" s="7">
        <v>119.97</v>
      </c>
      <c r="AG1652" s="7">
        <v>1028000</v>
      </c>
      <c r="AJ1652" s="7"/>
      <c r="AK1652" s="7"/>
      <c r="AL1652" s="7"/>
    </row>
    <row r="1653" spans="1:38" ht="22" customHeight="1" x14ac:dyDescent="0.3">
      <c r="A1653" s="2">
        <v>43069</v>
      </c>
      <c r="B1653" s="3" t="s">
        <v>31</v>
      </c>
      <c r="C1653" s="3" t="s">
        <v>32</v>
      </c>
      <c r="D1653" s="4" t="s">
        <v>49</v>
      </c>
      <c r="E1653" s="4" t="s">
        <v>49</v>
      </c>
      <c r="F1653" s="3" t="s">
        <v>33</v>
      </c>
      <c r="G1653" s="4" t="s">
        <v>49</v>
      </c>
      <c r="H1653" s="4" t="s">
        <v>49</v>
      </c>
      <c r="I1653" s="3" t="s">
        <v>34</v>
      </c>
      <c r="J1653" s="3" t="s">
        <v>65</v>
      </c>
      <c r="K1653" s="4" t="s">
        <v>49</v>
      </c>
      <c r="L1653" s="4" t="s">
        <v>49</v>
      </c>
      <c r="M1653" s="3" t="s">
        <v>33</v>
      </c>
      <c r="N1653" s="4" t="s">
        <v>49</v>
      </c>
      <c r="O1653" s="4" t="s">
        <v>49</v>
      </c>
      <c r="P1653" s="3" t="s">
        <v>66</v>
      </c>
      <c r="Q1653" s="3" t="s">
        <v>39</v>
      </c>
      <c r="R1653" s="3" t="s">
        <v>67</v>
      </c>
      <c r="S1653" s="3" t="s">
        <v>68</v>
      </c>
      <c r="T1653" s="3" t="s">
        <v>69</v>
      </c>
      <c r="U1653" s="3" t="s">
        <v>70</v>
      </c>
      <c r="V1653" s="3" t="s">
        <v>43</v>
      </c>
      <c r="W1653" s="3" t="s">
        <v>44</v>
      </c>
      <c r="X1653" s="3" t="s">
        <v>45</v>
      </c>
      <c r="Y1653" s="3" t="s">
        <v>46</v>
      </c>
      <c r="Z1653" s="3" t="s">
        <v>73</v>
      </c>
      <c r="AA1653" s="3" t="s">
        <v>1802</v>
      </c>
      <c r="AB1653" s="12" t="str">
        <f t="shared" ref="AB1653" si="343">IF(ISNUMBER(SEARCH("DMS",AA1653)),"Dimethyl Sulfate",IF(ISNUMBER(SEARCH("2,4-XILIDIN",AA1653)),"2,4-Xylidine",IF(ISNUMBER(SEARCH("GALIGAN",AA1653)),"Oxyfluorfen",IF(ISNUMBER(SEARCH("DIMETHYLAMINE",AA1653)),"Dimethylamine",IF(ISNUMBER(SEARCH("ORTHOFORMATE",AA1653)),"Trimethyl orthoformate",IF(ISNUMBER(SEARCH("NOVALURON",AA1653)),"Novaluron",IF(ISNUMBER(SEARCH("DIMETHYL SULPHATE",AA1653)),"Dimethyl Sulphate",IF(ISNUMBER(SEARCH("ALTAPYNE",AA1653)),"Acid Based Co-Emulsifier",IF(ISNUMBER(SEARCH("METHANESULFONYL",AA1653)),"Methanesulfonyl chloride",IF(ISNUMBER(SEARCH("METHYL FORMATE",AA1653)),"Methanoate",IF(ISNUMBER(SEARCH("FLUEN",AA1653)),"Fluensulfone","FIX IT")))))))))))</f>
        <v>Oxyfluorfen</v>
      </c>
      <c r="AC1653" s="12" t="str">
        <f t="shared" ref="AC1653" si="344">VLOOKUP(AB1653,AJ:AL,2, FALSE)</f>
        <v>Galigan 240 EC</v>
      </c>
      <c r="AD1653" s="10"/>
      <c r="AE1653" s="4">
        <v>17618</v>
      </c>
      <c r="AF1653" s="4">
        <v>17.62</v>
      </c>
      <c r="AG1653" s="4">
        <v>151000</v>
      </c>
      <c r="AJ1653" s="10"/>
      <c r="AK1653" s="10"/>
      <c r="AL1653" s="10"/>
    </row>
    <row r="1654" spans="1:38" ht="22" customHeight="1" x14ac:dyDescent="0.3">
      <c r="A1654" s="5">
        <v>43068</v>
      </c>
      <c r="B1654" s="6" t="s">
        <v>50</v>
      </c>
      <c r="C1654" s="6" t="s">
        <v>84</v>
      </c>
      <c r="D1654" s="6" t="s">
        <v>85</v>
      </c>
      <c r="E1654" s="6" t="s">
        <v>44</v>
      </c>
      <c r="F1654" s="6" t="s">
        <v>33</v>
      </c>
      <c r="G1654" s="7" t="s">
        <v>49</v>
      </c>
      <c r="H1654" s="7" t="s">
        <v>49</v>
      </c>
      <c r="I1654" s="6" t="s">
        <v>86</v>
      </c>
      <c r="J1654" s="6" t="s">
        <v>769</v>
      </c>
      <c r="K1654" s="7" t="s">
        <v>49</v>
      </c>
      <c r="L1654" s="6" t="s">
        <v>61</v>
      </c>
      <c r="M1654" s="6" t="s">
        <v>770</v>
      </c>
      <c r="N1654" s="7">
        <v>2539385563.1900001</v>
      </c>
      <c r="O1654" s="7" t="s">
        <v>49</v>
      </c>
      <c r="P1654" s="6" t="s">
        <v>771</v>
      </c>
      <c r="Q1654" s="6" t="s">
        <v>39</v>
      </c>
      <c r="R1654" s="6" t="s">
        <v>60</v>
      </c>
      <c r="S1654" s="6" t="s">
        <v>61</v>
      </c>
      <c r="T1654" s="6" t="s">
        <v>62</v>
      </c>
      <c r="U1654" s="6" t="s">
        <v>56</v>
      </c>
      <c r="V1654" s="6" t="s">
        <v>90</v>
      </c>
      <c r="W1654" s="6" t="s">
        <v>44</v>
      </c>
      <c r="X1654" s="6" t="s">
        <v>91</v>
      </c>
      <c r="Y1654" s="6" t="s">
        <v>46</v>
      </c>
      <c r="Z1654" s="6" t="s">
        <v>410</v>
      </c>
      <c r="AA1654" s="6" t="s">
        <v>1803</v>
      </c>
      <c r="AB1654" s="12" t="str">
        <f t="shared" ref="AB1654" si="345">IF(ISNUMBER(SEARCH("2,4 D",AA1654)),"2,4-Dichlorophenoxyacetic acid",IF(ISNUMBER(SEARCH("ACIDO",AA1654)),"2,4-Dichlorophenoxyacetic acid",IF(ISNUMBER(SEARCH("NAPHTHA",AA1654)),"Aromatic Solvent Mixture",IF(ISNUMBER(SEARCH("DIMETHYLAMINE",AA1654)),"Dimethylamine",IF(ISNUMBER(SEARCH("DIMETILAMINA",AA1654)),"Dimethylamine",IF(ISNUMBER(SEARCH("JUMP",AA1654)),"Diuron",IF(ISNUMBER(SEARCH("2-AMINO-2,3-DIMETHYL BUTYRAMIDE",AA1654)),"Herbicide Amine Intermediate",IF(ISNUMBER(SEARCH("TEBUTHIURON",AA1654)),"Tebuthiuron","FIXIT"))))))))</f>
        <v>2,4-Dichlorophenoxyacetic acid</v>
      </c>
      <c r="AC1654" s="7"/>
      <c r="AD1654" s="7"/>
      <c r="AE1654" s="7">
        <v>22088</v>
      </c>
      <c r="AF1654" s="7">
        <v>22.09</v>
      </c>
      <c r="AG1654" s="7">
        <v>33300</v>
      </c>
      <c r="AJ1654" s="7"/>
      <c r="AK1654" s="7"/>
      <c r="AL1654" s="7"/>
    </row>
    <row r="1655" spans="1:38" ht="22" customHeight="1" x14ac:dyDescent="0.3">
      <c r="A1655" s="2">
        <v>43068</v>
      </c>
      <c r="B1655" s="3" t="s">
        <v>50</v>
      </c>
      <c r="C1655" s="3" t="s">
        <v>32</v>
      </c>
      <c r="D1655" s="4" t="s">
        <v>49</v>
      </c>
      <c r="E1655" s="4" t="s">
        <v>49</v>
      </c>
      <c r="F1655" s="3" t="s">
        <v>33</v>
      </c>
      <c r="G1655" s="4" t="s">
        <v>49</v>
      </c>
      <c r="H1655" s="4" t="s">
        <v>49</v>
      </c>
      <c r="I1655" s="3" t="s">
        <v>34</v>
      </c>
      <c r="J1655" s="3" t="s">
        <v>278</v>
      </c>
      <c r="K1655" s="4" t="s">
        <v>49</v>
      </c>
      <c r="L1655" s="4" t="s">
        <v>49</v>
      </c>
      <c r="M1655" s="3" t="s">
        <v>33</v>
      </c>
      <c r="N1655" s="4">
        <v>760485634</v>
      </c>
      <c r="O1655" s="4" t="s">
        <v>49</v>
      </c>
      <c r="P1655" s="3" t="s">
        <v>279</v>
      </c>
      <c r="Q1655" s="3" t="s">
        <v>39</v>
      </c>
      <c r="R1655" s="3" t="s">
        <v>60</v>
      </c>
      <c r="S1655" s="3" t="s">
        <v>61</v>
      </c>
      <c r="T1655" s="3" t="s">
        <v>62</v>
      </c>
      <c r="U1655" s="3" t="s">
        <v>56</v>
      </c>
      <c r="V1655" s="3" t="s">
        <v>43</v>
      </c>
      <c r="W1655" s="3" t="s">
        <v>44</v>
      </c>
      <c r="X1655" s="3" t="s">
        <v>45</v>
      </c>
      <c r="Y1655" s="3" t="s">
        <v>46</v>
      </c>
      <c r="Z1655" s="3" t="s">
        <v>1804</v>
      </c>
      <c r="AA1655" s="3" t="s">
        <v>1805</v>
      </c>
      <c r="AB1655" s="12" t="s">
        <v>3164</v>
      </c>
      <c r="AC1655" s="10"/>
      <c r="AD1655" s="10"/>
      <c r="AE1655" s="4">
        <v>20140</v>
      </c>
      <c r="AF1655" s="4">
        <v>20.14</v>
      </c>
      <c r="AG1655" s="4">
        <v>618000</v>
      </c>
      <c r="AJ1655" s="10"/>
      <c r="AK1655" s="10"/>
      <c r="AL1655" s="10"/>
    </row>
    <row r="1656" spans="1:38" ht="22" customHeight="1" x14ac:dyDescent="0.3">
      <c r="A1656" s="5">
        <v>43068</v>
      </c>
      <c r="B1656" s="6" t="s">
        <v>50</v>
      </c>
      <c r="C1656" s="6" t="s">
        <v>84</v>
      </c>
      <c r="D1656" s="6" t="s">
        <v>85</v>
      </c>
      <c r="E1656" s="6" t="s">
        <v>44</v>
      </c>
      <c r="F1656" s="6" t="s">
        <v>33</v>
      </c>
      <c r="G1656" s="7" t="s">
        <v>49</v>
      </c>
      <c r="H1656" s="7" t="s">
        <v>49</v>
      </c>
      <c r="I1656" s="6" t="s">
        <v>86</v>
      </c>
      <c r="J1656" s="6" t="s">
        <v>1770</v>
      </c>
      <c r="K1656" s="7" t="s">
        <v>49</v>
      </c>
      <c r="L1656" s="6" t="s">
        <v>61</v>
      </c>
      <c r="M1656" s="6" t="s">
        <v>1272</v>
      </c>
      <c r="N1656" s="7" t="s">
        <v>49</v>
      </c>
      <c r="O1656" s="7" t="s">
        <v>49</v>
      </c>
      <c r="P1656" s="6" t="s">
        <v>1771</v>
      </c>
      <c r="Q1656" s="6" t="s">
        <v>39</v>
      </c>
      <c r="R1656" s="6" t="s">
        <v>60</v>
      </c>
      <c r="S1656" s="6" t="s">
        <v>61</v>
      </c>
      <c r="T1656" s="6" t="s">
        <v>62</v>
      </c>
      <c r="U1656" s="6" t="s">
        <v>56</v>
      </c>
      <c r="V1656" s="6" t="s">
        <v>90</v>
      </c>
      <c r="W1656" s="6" t="s">
        <v>44</v>
      </c>
      <c r="X1656" s="6" t="s">
        <v>91</v>
      </c>
      <c r="Y1656" s="6" t="s">
        <v>46</v>
      </c>
      <c r="Z1656" s="6" t="s">
        <v>820</v>
      </c>
      <c r="AA1656" s="6" t="s">
        <v>1806</v>
      </c>
      <c r="AB1656" s="12" t="str">
        <f t="shared" ref="AB1656" si="346">IF(ISNUMBER(SEARCH("2,4 D",AA1654)),"2,4-Dichlorophenoxyacetic acid",IF(ISNUMBER(SEARCH("ACIDO",AA1654)),"2,4-Dichlorophenoxyacetic acid",IF(ISNUMBER(SEARCH("NAPHTHA",AA1654)),"Aromatic Solvent Mixture",IF(ISNUMBER(SEARCH("DIMETHYLAMINE",AA1654)),"Dimethylamine",IF(ISNUMBER(SEARCH("DIMETILAMINA",AA1654)),"Dimethylamine",IF(ISNUMBER(SEARCH("JUMP",AA1654)),"Diuron",IF(ISNUMBER(SEARCH(" 2-AMINO-2,3-DIMETHYL BUTYRAMIDE",AA1654)),"Herbicide Amine Intermediate",IF(ISNUMBER(SEARCH("TEBUTHIURON",AA1654)),"Tebuthiuron",IF(ISNUMBER(SEARCH("DMS",AA1654)),"Dimethyl Sulfate",IF(ISNUMBER(SEARCH("2,4-XILIDIN",AA1654)),"2,4-Xylidine","FIX IT"))))))))))</f>
        <v>2,4-Dichlorophenoxyacetic acid</v>
      </c>
      <c r="AC1656" s="7"/>
      <c r="AD1656" s="7"/>
      <c r="AE1656" s="7">
        <v>86188</v>
      </c>
      <c r="AF1656" s="7">
        <v>86.19</v>
      </c>
      <c r="AG1656" s="7">
        <v>640000</v>
      </c>
      <c r="AJ1656" s="7"/>
      <c r="AK1656" s="7"/>
      <c r="AL1656" s="7"/>
    </row>
    <row r="1657" spans="1:38" ht="22" customHeight="1" x14ac:dyDescent="0.3">
      <c r="A1657" s="2">
        <v>43067</v>
      </c>
      <c r="B1657" s="3" t="s">
        <v>31</v>
      </c>
      <c r="C1657" s="3" t="s">
        <v>32</v>
      </c>
      <c r="D1657" s="4" t="s">
        <v>49</v>
      </c>
      <c r="E1657" s="4" t="s">
        <v>49</v>
      </c>
      <c r="F1657" s="3" t="s">
        <v>33</v>
      </c>
      <c r="G1657" s="4" t="s">
        <v>49</v>
      </c>
      <c r="H1657" s="4" t="s">
        <v>49</v>
      </c>
      <c r="I1657" s="3" t="s">
        <v>34</v>
      </c>
      <c r="J1657" s="3" t="s">
        <v>35</v>
      </c>
      <c r="K1657" s="3" t="s">
        <v>36</v>
      </c>
      <c r="L1657" s="3" t="s">
        <v>37</v>
      </c>
      <c r="M1657" s="3" t="s">
        <v>33</v>
      </c>
      <c r="N1657" s="4" t="s">
        <v>49</v>
      </c>
      <c r="O1657" s="4" t="s">
        <v>49</v>
      </c>
      <c r="P1657" s="3" t="s">
        <v>38</v>
      </c>
      <c r="Q1657" s="3" t="s">
        <v>39</v>
      </c>
      <c r="R1657" s="3" t="s">
        <v>40</v>
      </c>
      <c r="S1657" s="3" t="s">
        <v>37</v>
      </c>
      <c r="T1657" s="3" t="s">
        <v>41</v>
      </c>
      <c r="U1657" s="3" t="s">
        <v>42</v>
      </c>
      <c r="V1657" s="3" t="s">
        <v>43</v>
      </c>
      <c r="W1657" s="3" t="s">
        <v>44</v>
      </c>
      <c r="X1657" s="3" t="s">
        <v>45</v>
      </c>
      <c r="Y1657" s="3" t="s">
        <v>46</v>
      </c>
      <c r="Z1657" s="3" t="s">
        <v>1352</v>
      </c>
      <c r="AA1657" s="3" t="s">
        <v>1807</v>
      </c>
      <c r="AB1657" s="12" t="str">
        <f t="shared" ref="AB1657" si="347">IF(ISNUMBER(SEARCH("2,4 D",AA1657)),"2,4-Dichlorophenoxyacetic acid",IF(ISNUMBER(SEARCH("ACIDO",AA1657)),"2,4-Dichlorophenoxyacetic acid",IF(ISNUMBER(SEARCH("NAPHTHA",AA1657)),"Aromatic Solvent Mixture",IF(ISNUMBER(SEARCH("DIMETHYLAMINE",AA1657)),"Dimethylamine",IF(ISNUMBER(SEARCH("DIMETILAMINA",AA1657)),"Dimethylamine",IF(ISNUMBER(SEARCH("JUMP",AA1657)),"Diuron",IF(ISNUMBER(SEARCH("2-AMINO-2,3-DIMETHYL BUTYRAMIDE",AA1657)),"Herbicide Amine Intermediate",IF(ISNUMBER(SEARCH("TEBUTHIURON",AA1657)),"Tebuthiuron","FIXIT"))))))))</f>
        <v>2,4-Dichlorophenoxyacetic acid</v>
      </c>
      <c r="AC1657" s="10"/>
      <c r="AD1657" s="10"/>
      <c r="AE1657" s="4">
        <v>129899.99</v>
      </c>
      <c r="AF1657" s="4">
        <v>129.9</v>
      </c>
      <c r="AG1657" s="4">
        <v>360000</v>
      </c>
      <c r="AJ1657" s="10"/>
      <c r="AK1657" s="10"/>
      <c r="AL1657" s="10"/>
    </row>
    <row r="1658" spans="1:38" ht="22" customHeight="1" x14ac:dyDescent="0.3">
      <c r="A1658" s="5">
        <v>43065</v>
      </c>
      <c r="B1658" s="6" t="s">
        <v>50</v>
      </c>
      <c r="C1658" s="6" t="s">
        <v>32</v>
      </c>
      <c r="D1658" s="7" t="s">
        <v>49</v>
      </c>
      <c r="E1658" s="7" t="s">
        <v>49</v>
      </c>
      <c r="F1658" s="6" t="s">
        <v>33</v>
      </c>
      <c r="G1658" s="7" t="s">
        <v>49</v>
      </c>
      <c r="H1658" s="7" t="s">
        <v>49</v>
      </c>
      <c r="I1658" s="6" t="s">
        <v>34</v>
      </c>
      <c r="J1658" s="6" t="s">
        <v>1808</v>
      </c>
      <c r="K1658" s="6" t="s">
        <v>514</v>
      </c>
      <c r="L1658" s="6" t="s">
        <v>113</v>
      </c>
      <c r="M1658" s="6" t="s">
        <v>33</v>
      </c>
      <c r="N1658" s="7" t="s">
        <v>49</v>
      </c>
      <c r="O1658" s="7" t="s">
        <v>49</v>
      </c>
      <c r="P1658" s="6" t="s">
        <v>1809</v>
      </c>
      <c r="Q1658" s="6" t="s">
        <v>39</v>
      </c>
      <c r="R1658" s="6" t="s">
        <v>115</v>
      </c>
      <c r="S1658" s="6" t="s">
        <v>113</v>
      </c>
      <c r="T1658" s="6" t="s">
        <v>116</v>
      </c>
      <c r="U1658" s="6" t="s">
        <v>117</v>
      </c>
      <c r="V1658" s="6" t="s">
        <v>43</v>
      </c>
      <c r="W1658" s="6" t="s">
        <v>44</v>
      </c>
      <c r="X1658" s="6" t="s">
        <v>45</v>
      </c>
      <c r="Y1658" s="6" t="s">
        <v>46</v>
      </c>
      <c r="Z1658" s="6" t="s">
        <v>1810</v>
      </c>
      <c r="AA1658" s="11" t="s">
        <v>1811</v>
      </c>
      <c r="AB1658" s="12" t="s">
        <v>3220</v>
      </c>
      <c r="AC1658" s="7"/>
      <c r="AD1658" s="7"/>
      <c r="AE1658" s="7">
        <v>82960</v>
      </c>
      <c r="AF1658" s="7">
        <v>82.96</v>
      </c>
      <c r="AG1658" s="7">
        <v>328000</v>
      </c>
      <c r="AJ1658" s="7"/>
      <c r="AK1658" s="7"/>
      <c r="AL1658" s="7"/>
    </row>
    <row r="1659" spans="1:38" ht="22" customHeight="1" x14ac:dyDescent="0.3">
      <c r="A1659" s="2">
        <v>43064</v>
      </c>
      <c r="B1659" s="3" t="s">
        <v>50</v>
      </c>
      <c r="C1659" s="3" t="s">
        <v>32</v>
      </c>
      <c r="D1659" s="4" t="s">
        <v>49</v>
      </c>
      <c r="E1659" s="4" t="s">
        <v>49</v>
      </c>
      <c r="F1659" s="3" t="s">
        <v>33</v>
      </c>
      <c r="G1659" s="4" t="s">
        <v>49</v>
      </c>
      <c r="H1659" s="4" t="s">
        <v>49</v>
      </c>
      <c r="I1659" s="3" t="s">
        <v>34</v>
      </c>
      <c r="J1659" s="3" t="s">
        <v>51</v>
      </c>
      <c r="K1659" s="4" t="s">
        <v>49</v>
      </c>
      <c r="L1659" s="3" t="s">
        <v>54</v>
      </c>
      <c r="M1659" s="3" t="s">
        <v>33</v>
      </c>
      <c r="N1659" s="4">
        <v>570501619.85000002</v>
      </c>
      <c r="O1659" s="4">
        <v>302280881</v>
      </c>
      <c r="P1659" s="3" t="s">
        <v>1206</v>
      </c>
      <c r="Q1659" s="3" t="s">
        <v>39</v>
      </c>
      <c r="R1659" s="3" t="s">
        <v>53</v>
      </c>
      <c r="S1659" s="3" t="s">
        <v>54</v>
      </c>
      <c r="T1659" s="3" t="s">
        <v>55</v>
      </c>
      <c r="U1659" s="3" t="s">
        <v>56</v>
      </c>
      <c r="V1659" s="3" t="s">
        <v>43</v>
      </c>
      <c r="W1659" s="3" t="s">
        <v>44</v>
      </c>
      <c r="X1659" s="3" t="s">
        <v>45</v>
      </c>
      <c r="Y1659" s="3" t="s">
        <v>46</v>
      </c>
      <c r="Z1659" s="3" t="s">
        <v>57</v>
      </c>
      <c r="AA1659" s="3" t="s">
        <v>1812</v>
      </c>
      <c r="AB1659" s="12" t="str">
        <f t="shared" si="341"/>
        <v>Carbendazim</v>
      </c>
      <c r="AC1659" s="10"/>
      <c r="AD1659" s="10"/>
      <c r="AE1659" s="4">
        <v>48240</v>
      </c>
      <c r="AF1659" s="4">
        <v>48.24</v>
      </c>
      <c r="AG1659" s="4">
        <v>1027000</v>
      </c>
      <c r="AJ1659" s="10"/>
      <c r="AK1659" s="10"/>
      <c r="AL1659" s="10"/>
    </row>
    <row r="1660" spans="1:38" ht="22" customHeight="1" x14ac:dyDescent="0.3">
      <c r="A1660" s="5">
        <v>43063</v>
      </c>
      <c r="B1660" s="6" t="s">
        <v>31</v>
      </c>
      <c r="C1660" s="6" t="s">
        <v>32</v>
      </c>
      <c r="D1660" s="7" t="s">
        <v>49</v>
      </c>
      <c r="E1660" s="7" t="s">
        <v>49</v>
      </c>
      <c r="F1660" s="6" t="s">
        <v>33</v>
      </c>
      <c r="G1660" s="7" t="s">
        <v>49</v>
      </c>
      <c r="H1660" s="7" t="s">
        <v>49</v>
      </c>
      <c r="I1660" s="6" t="s">
        <v>34</v>
      </c>
      <c r="J1660" s="6" t="s">
        <v>77</v>
      </c>
      <c r="K1660" s="6" t="s">
        <v>78</v>
      </c>
      <c r="L1660" s="6" t="s">
        <v>68</v>
      </c>
      <c r="M1660" s="6" t="s">
        <v>33</v>
      </c>
      <c r="N1660" s="7" t="s">
        <v>49</v>
      </c>
      <c r="O1660" s="7" t="s">
        <v>49</v>
      </c>
      <c r="P1660" s="6" t="s">
        <v>79</v>
      </c>
      <c r="Q1660" s="6" t="s">
        <v>39</v>
      </c>
      <c r="R1660" s="6" t="s">
        <v>67</v>
      </c>
      <c r="S1660" s="6" t="s">
        <v>68</v>
      </c>
      <c r="T1660" s="6" t="s">
        <v>69</v>
      </c>
      <c r="U1660" s="6" t="s">
        <v>70</v>
      </c>
      <c r="V1660" s="6" t="s">
        <v>43</v>
      </c>
      <c r="W1660" s="6" t="s">
        <v>44</v>
      </c>
      <c r="X1660" s="6" t="s">
        <v>45</v>
      </c>
      <c r="Y1660" s="6" t="s">
        <v>46</v>
      </c>
      <c r="Z1660" s="6" t="s">
        <v>82</v>
      </c>
      <c r="AA1660" s="6" t="s">
        <v>1813</v>
      </c>
      <c r="AB1660" s="12" t="str">
        <f t="shared" si="341"/>
        <v>Chlorpyrifos</v>
      </c>
      <c r="AC1660" s="7"/>
      <c r="AD1660" s="7"/>
      <c r="AE1660" s="7">
        <v>55560</v>
      </c>
      <c r="AF1660" s="7">
        <v>55.56</v>
      </c>
      <c r="AG1660" s="7">
        <v>1196000</v>
      </c>
      <c r="AJ1660" s="7"/>
      <c r="AK1660" s="7"/>
      <c r="AL1660" s="7"/>
    </row>
    <row r="1661" spans="1:38" ht="22" customHeight="1" x14ac:dyDescent="0.3">
      <c r="A1661" s="2">
        <v>43063</v>
      </c>
      <c r="B1661" s="3" t="s">
        <v>31</v>
      </c>
      <c r="C1661" s="3" t="s">
        <v>32</v>
      </c>
      <c r="D1661" s="4" t="s">
        <v>49</v>
      </c>
      <c r="E1661" s="4" t="s">
        <v>49</v>
      </c>
      <c r="F1661" s="3" t="s">
        <v>33</v>
      </c>
      <c r="G1661" s="4" t="s">
        <v>49</v>
      </c>
      <c r="H1661" s="4" t="s">
        <v>49</v>
      </c>
      <c r="I1661" s="3" t="s">
        <v>34</v>
      </c>
      <c r="J1661" s="3" t="s">
        <v>77</v>
      </c>
      <c r="K1661" s="3" t="s">
        <v>78</v>
      </c>
      <c r="L1661" s="3" t="s">
        <v>68</v>
      </c>
      <c r="M1661" s="3" t="s">
        <v>33</v>
      </c>
      <c r="N1661" s="4" t="s">
        <v>49</v>
      </c>
      <c r="O1661" s="4" t="s">
        <v>49</v>
      </c>
      <c r="P1661" s="3" t="s">
        <v>79</v>
      </c>
      <c r="Q1661" s="3" t="s">
        <v>39</v>
      </c>
      <c r="R1661" s="3" t="s">
        <v>67</v>
      </c>
      <c r="S1661" s="3" t="s">
        <v>68</v>
      </c>
      <c r="T1661" s="3" t="s">
        <v>69</v>
      </c>
      <c r="U1661" s="3" t="s">
        <v>70</v>
      </c>
      <c r="V1661" s="3" t="s">
        <v>43</v>
      </c>
      <c r="W1661" s="3" t="s">
        <v>44</v>
      </c>
      <c r="X1661" s="3" t="s">
        <v>45</v>
      </c>
      <c r="Y1661" s="3" t="s">
        <v>46</v>
      </c>
      <c r="Z1661" s="3" t="s">
        <v>440</v>
      </c>
      <c r="AA1661" s="3" t="s">
        <v>1814</v>
      </c>
      <c r="AB1661" s="12" t="s">
        <v>3147</v>
      </c>
      <c r="AC1661" s="10"/>
      <c r="AD1661" s="10"/>
      <c r="AE1661" s="4">
        <v>7970</v>
      </c>
      <c r="AF1661" s="4">
        <v>7.97</v>
      </c>
      <c r="AG1661" s="4">
        <v>276000</v>
      </c>
      <c r="AJ1661" s="10"/>
      <c r="AK1661" s="10"/>
      <c r="AL1661" s="10"/>
    </row>
    <row r="1662" spans="1:38" ht="22" customHeight="1" x14ac:dyDescent="0.3">
      <c r="A1662" s="5">
        <v>43063</v>
      </c>
      <c r="B1662" s="6" t="s">
        <v>31</v>
      </c>
      <c r="C1662" s="6" t="s">
        <v>32</v>
      </c>
      <c r="D1662" s="7" t="s">
        <v>49</v>
      </c>
      <c r="E1662" s="7" t="s">
        <v>49</v>
      </c>
      <c r="F1662" s="6" t="s">
        <v>33</v>
      </c>
      <c r="G1662" s="7" t="s">
        <v>49</v>
      </c>
      <c r="H1662" s="7" t="s">
        <v>49</v>
      </c>
      <c r="I1662" s="6" t="s">
        <v>34</v>
      </c>
      <c r="J1662" s="6" t="s">
        <v>77</v>
      </c>
      <c r="K1662" s="6" t="s">
        <v>78</v>
      </c>
      <c r="L1662" s="6" t="s">
        <v>68</v>
      </c>
      <c r="M1662" s="6" t="s">
        <v>33</v>
      </c>
      <c r="N1662" s="7" t="s">
        <v>49</v>
      </c>
      <c r="O1662" s="7" t="s">
        <v>49</v>
      </c>
      <c r="P1662" s="6" t="s">
        <v>79</v>
      </c>
      <c r="Q1662" s="6" t="s">
        <v>39</v>
      </c>
      <c r="R1662" s="6" t="s">
        <v>67</v>
      </c>
      <c r="S1662" s="6" t="s">
        <v>68</v>
      </c>
      <c r="T1662" s="6" t="s">
        <v>69</v>
      </c>
      <c r="U1662" s="6" t="s">
        <v>70</v>
      </c>
      <c r="V1662" s="6" t="s">
        <v>43</v>
      </c>
      <c r="W1662" s="6" t="s">
        <v>44</v>
      </c>
      <c r="X1662" s="6" t="s">
        <v>45</v>
      </c>
      <c r="Y1662" s="6" t="s">
        <v>46</v>
      </c>
      <c r="Z1662" s="6" t="s">
        <v>270</v>
      </c>
      <c r="AA1662" s="6" t="s">
        <v>1815</v>
      </c>
      <c r="AB1662" s="12" t="s">
        <v>3151</v>
      </c>
      <c r="AC1662" s="7"/>
      <c r="AD1662" s="7"/>
      <c r="AE1662" s="7">
        <v>3510</v>
      </c>
      <c r="AF1662" s="7">
        <v>3.51</v>
      </c>
      <c r="AG1662" s="7">
        <v>1217000</v>
      </c>
      <c r="AJ1662" s="7"/>
      <c r="AK1662" s="7"/>
      <c r="AL1662" s="7"/>
    </row>
    <row r="1663" spans="1:38" ht="22" customHeight="1" x14ac:dyDescent="0.3">
      <c r="A1663" s="2">
        <v>43063</v>
      </c>
      <c r="B1663" s="3" t="s">
        <v>31</v>
      </c>
      <c r="C1663" s="3" t="s">
        <v>32</v>
      </c>
      <c r="D1663" s="4" t="s">
        <v>49</v>
      </c>
      <c r="E1663" s="4" t="s">
        <v>49</v>
      </c>
      <c r="F1663" s="3" t="s">
        <v>33</v>
      </c>
      <c r="G1663" s="4" t="s">
        <v>49</v>
      </c>
      <c r="H1663" s="4" t="s">
        <v>49</v>
      </c>
      <c r="I1663" s="3" t="s">
        <v>34</v>
      </c>
      <c r="J1663" s="3" t="s">
        <v>77</v>
      </c>
      <c r="K1663" s="3" t="s">
        <v>78</v>
      </c>
      <c r="L1663" s="3" t="s">
        <v>68</v>
      </c>
      <c r="M1663" s="3" t="s">
        <v>33</v>
      </c>
      <c r="N1663" s="4" t="s">
        <v>49</v>
      </c>
      <c r="O1663" s="4" t="s">
        <v>49</v>
      </c>
      <c r="P1663" s="3" t="s">
        <v>79</v>
      </c>
      <c r="Q1663" s="3" t="s">
        <v>39</v>
      </c>
      <c r="R1663" s="3" t="s">
        <v>67</v>
      </c>
      <c r="S1663" s="3" t="s">
        <v>68</v>
      </c>
      <c r="T1663" s="3" t="s">
        <v>69</v>
      </c>
      <c r="U1663" s="3" t="s">
        <v>70</v>
      </c>
      <c r="V1663" s="3" t="s">
        <v>43</v>
      </c>
      <c r="W1663" s="3" t="s">
        <v>44</v>
      </c>
      <c r="X1663" s="3" t="s">
        <v>45</v>
      </c>
      <c r="Y1663" s="3" t="s">
        <v>46</v>
      </c>
      <c r="Z1663" s="3" t="s">
        <v>82</v>
      </c>
      <c r="AA1663" s="3" t="s">
        <v>1816</v>
      </c>
      <c r="AB1663" s="18" t="s">
        <v>3193</v>
      </c>
      <c r="AC1663" s="10"/>
      <c r="AD1663" s="10"/>
      <c r="AE1663" s="4">
        <v>20610</v>
      </c>
      <c r="AF1663" s="4">
        <v>20.61</v>
      </c>
      <c r="AG1663" s="4">
        <v>443000</v>
      </c>
      <c r="AJ1663" s="10"/>
      <c r="AK1663" s="10"/>
      <c r="AL1663" s="10"/>
    </row>
    <row r="1664" spans="1:38" ht="22" customHeight="1" x14ac:dyDescent="0.3">
      <c r="A1664" s="5">
        <v>43061</v>
      </c>
      <c r="B1664" s="6" t="s">
        <v>212</v>
      </c>
      <c r="C1664" s="6" t="s">
        <v>624</v>
      </c>
      <c r="D1664" s="7" t="s">
        <v>49</v>
      </c>
      <c r="E1664" s="6" t="s">
        <v>44</v>
      </c>
      <c r="F1664" s="6" t="s">
        <v>33</v>
      </c>
      <c r="G1664" s="7" t="s">
        <v>49</v>
      </c>
      <c r="H1664" s="7" t="s">
        <v>49</v>
      </c>
      <c r="I1664" s="6" t="s">
        <v>625</v>
      </c>
      <c r="J1664" s="6" t="s">
        <v>77</v>
      </c>
      <c r="K1664" s="6" t="s">
        <v>78</v>
      </c>
      <c r="L1664" s="6" t="s">
        <v>68</v>
      </c>
      <c r="M1664" s="6" t="s">
        <v>33</v>
      </c>
      <c r="N1664" s="7" t="s">
        <v>49</v>
      </c>
      <c r="O1664" s="7" t="s">
        <v>49</v>
      </c>
      <c r="P1664" s="6" t="s">
        <v>79</v>
      </c>
      <c r="Q1664" s="6" t="s">
        <v>586</v>
      </c>
      <c r="R1664" s="6" t="s">
        <v>67</v>
      </c>
      <c r="S1664" s="6" t="s">
        <v>68</v>
      </c>
      <c r="T1664" s="6" t="s">
        <v>69</v>
      </c>
      <c r="U1664" s="6" t="s">
        <v>70</v>
      </c>
      <c r="V1664" s="6" t="s">
        <v>217</v>
      </c>
      <c r="W1664" s="6" t="s">
        <v>44</v>
      </c>
      <c r="X1664" s="6" t="s">
        <v>218</v>
      </c>
      <c r="Y1664" s="6" t="s">
        <v>46</v>
      </c>
      <c r="Z1664" s="6" t="s">
        <v>626</v>
      </c>
      <c r="AA1664" s="6" t="s">
        <v>1817</v>
      </c>
      <c r="AB1664" s="18" t="s">
        <v>3193</v>
      </c>
      <c r="AC1664" s="7"/>
      <c r="AD1664" s="7"/>
      <c r="AE1664" s="7">
        <v>62880</v>
      </c>
      <c r="AF1664" s="7">
        <v>62.88</v>
      </c>
      <c r="AG1664" s="7">
        <v>1353000</v>
      </c>
      <c r="AJ1664" s="7"/>
      <c r="AK1664" s="7"/>
      <c r="AL1664" s="7"/>
    </row>
    <row r="1665" spans="1:38" ht="22" customHeight="1" x14ac:dyDescent="0.3">
      <c r="A1665" s="2">
        <v>43061</v>
      </c>
      <c r="B1665" s="3" t="s">
        <v>50</v>
      </c>
      <c r="C1665" s="3" t="s">
        <v>32</v>
      </c>
      <c r="D1665" s="4" t="s">
        <v>49</v>
      </c>
      <c r="E1665" s="4" t="s">
        <v>49</v>
      </c>
      <c r="F1665" s="3" t="s">
        <v>33</v>
      </c>
      <c r="G1665" s="4" t="s">
        <v>49</v>
      </c>
      <c r="H1665" s="4" t="s">
        <v>49</v>
      </c>
      <c r="I1665" s="3" t="s">
        <v>34</v>
      </c>
      <c r="J1665" s="3" t="s">
        <v>305</v>
      </c>
      <c r="K1665" s="4" t="s">
        <v>49</v>
      </c>
      <c r="L1665" s="3" t="s">
        <v>307</v>
      </c>
      <c r="M1665" s="3" t="s">
        <v>33</v>
      </c>
      <c r="N1665" s="4">
        <v>1134995330.5699999</v>
      </c>
      <c r="O1665" s="4">
        <v>894516915.13</v>
      </c>
      <c r="P1665" s="3" t="s">
        <v>1553</v>
      </c>
      <c r="Q1665" s="3" t="s">
        <v>39</v>
      </c>
      <c r="R1665" s="3" t="s">
        <v>310</v>
      </c>
      <c r="S1665" s="3" t="s">
        <v>307</v>
      </c>
      <c r="T1665" s="3" t="s">
        <v>311</v>
      </c>
      <c r="U1665" s="3" t="s">
        <v>56</v>
      </c>
      <c r="V1665" s="3" t="s">
        <v>43</v>
      </c>
      <c r="W1665" s="3" t="s">
        <v>44</v>
      </c>
      <c r="X1665" s="3" t="s">
        <v>45</v>
      </c>
      <c r="Y1665" s="3" t="s">
        <v>46</v>
      </c>
      <c r="Z1665" s="3" t="s">
        <v>140</v>
      </c>
      <c r="AA1665" s="3" t="s">
        <v>1818</v>
      </c>
      <c r="AB1665" s="12" t="str">
        <f t="shared" ref="AB1665" si="348">IF(ISNUMBER(SEARCH("2,4 D",AA1665)),"2,4-Dichlorophenoxyacetic acid",IF(ISNUMBER(SEARCH("ACIDO",AA1665)),"2,4-Dichlorophenoxyacetic acid",IF(ISNUMBER(SEARCH("NAPHTHA",AA1665)),"Aromatic Solvent Mixture",IF(ISNUMBER(SEARCH("DIMETHYLAMINE",AA1665)),"Dimethylamine",IF(ISNUMBER(SEARCH("DIMETILAMINA",AA1665)),"Dimethylamine",IF(ISNUMBER(SEARCH("JUMP",AA1665)),"Diuron",IF(ISNUMBER(SEARCH("2-AMINO-2,3-DIMETHYL BUTYRAMIDE",AA1665)),"Herbicide Amine Intermediate",IF(ISNUMBER(SEARCH("TEBUTHIURON",AA1665)),"Tebuthiuron","FIXIT"))))))))</f>
        <v>Dimethylamine</v>
      </c>
      <c r="AC1665" s="10"/>
      <c r="AD1665" s="10"/>
      <c r="AE1665" s="4">
        <v>57730</v>
      </c>
      <c r="AF1665" s="4">
        <v>57.73</v>
      </c>
      <c r="AG1665" s="4">
        <v>54300</v>
      </c>
      <c r="AJ1665" s="10"/>
      <c r="AK1665" s="10"/>
      <c r="AL1665" s="10"/>
    </row>
    <row r="1666" spans="1:38" ht="22" customHeight="1" x14ac:dyDescent="0.3">
      <c r="A1666" s="5">
        <v>43061</v>
      </c>
      <c r="B1666" s="6" t="s">
        <v>50</v>
      </c>
      <c r="C1666" s="6" t="s">
        <v>84</v>
      </c>
      <c r="D1666" s="6" t="s">
        <v>85</v>
      </c>
      <c r="E1666" s="6" t="s">
        <v>44</v>
      </c>
      <c r="F1666" s="6" t="s">
        <v>33</v>
      </c>
      <c r="G1666" s="7" t="s">
        <v>49</v>
      </c>
      <c r="H1666" s="7" t="s">
        <v>49</v>
      </c>
      <c r="I1666" s="6" t="s">
        <v>86</v>
      </c>
      <c r="J1666" s="6" t="s">
        <v>166</v>
      </c>
      <c r="K1666" s="7" t="s">
        <v>49</v>
      </c>
      <c r="L1666" s="6" t="s">
        <v>61</v>
      </c>
      <c r="M1666" s="7" t="s">
        <v>49</v>
      </c>
      <c r="N1666" s="7" t="s">
        <v>49</v>
      </c>
      <c r="O1666" s="7" t="s">
        <v>49</v>
      </c>
      <c r="P1666" s="6" t="s">
        <v>167</v>
      </c>
      <c r="Q1666" s="6" t="s">
        <v>39</v>
      </c>
      <c r="R1666" s="6" t="s">
        <v>60</v>
      </c>
      <c r="S1666" s="6" t="s">
        <v>61</v>
      </c>
      <c r="T1666" s="6" t="s">
        <v>62</v>
      </c>
      <c r="U1666" s="6" t="s">
        <v>56</v>
      </c>
      <c r="V1666" s="6" t="s">
        <v>90</v>
      </c>
      <c r="W1666" s="6" t="s">
        <v>44</v>
      </c>
      <c r="X1666" s="6" t="s">
        <v>91</v>
      </c>
      <c r="Y1666" s="6" t="s">
        <v>46</v>
      </c>
      <c r="Z1666" s="6" t="s">
        <v>251</v>
      </c>
      <c r="AA1666" s="6" t="s">
        <v>1819</v>
      </c>
      <c r="AB1666" s="12" t="str">
        <f>IF(ISNUMBER(SEARCH("BUTYRAMIDE",AA1666)),"2,3-Dimethyl Butyramide",IF(ISNUMBER(SEARCH("FOLPET",AA1666)),"Folpet",IF(ISNUMBER(SEARCH("METHYL [2-({[6- (TRIFLUOROMETHYL) PYRIDIN-2-YL] OXY} METHYL) PHENYL",AA1666)),"Esther",IF(ISNUMBER(SEARCH("TEBUCONAZOL",AA1666)),"Tebuconazole",IF(ISNUMBER(SEARCH("DICHLOROPHENYL",AA1666)),"Dichlorophenyl Isocyanates",IF(ISNUMBER(SEARCH("CAPTAN",AA1666)),"Captan",IF(ISNUMBER(SEARCH("DIMETHYLACETAMID",AA1666)),"Dimethylacetamide",IF(ISNUMBER(SEARCH("AFALON",AA1666)),"Linuron","FIX IT"))))))))</f>
        <v>Dimethylacetamide</v>
      </c>
      <c r="AC1666" s="7"/>
      <c r="AD1666" s="7"/>
      <c r="AE1666" s="7">
        <v>24510</v>
      </c>
      <c r="AF1666" s="7">
        <v>24.51</v>
      </c>
      <c r="AG1666" s="7">
        <v>113000</v>
      </c>
      <c r="AJ1666" s="10"/>
      <c r="AK1666" s="10"/>
      <c r="AL1666" s="10"/>
    </row>
    <row r="1667" spans="1:38" ht="22" customHeight="1" x14ac:dyDescent="0.3">
      <c r="A1667" s="2">
        <v>43060</v>
      </c>
      <c r="B1667" s="3" t="s">
        <v>50</v>
      </c>
      <c r="C1667" s="3" t="s">
        <v>32</v>
      </c>
      <c r="D1667" s="4" t="s">
        <v>49</v>
      </c>
      <c r="E1667" s="4" t="s">
        <v>49</v>
      </c>
      <c r="F1667" s="3" t="s">
        <v>33</v>
      </c>
      <c r="G1667" s="4" t="s">
        <v>49</v>
      </c>
      <c r="H1667" s="4" t="s">
        <v>49</v>
      </c>
      <c r="I1667" s="3" t="s">
        <v>34</v>
      </c>
      <c r="J1667" s="3" t="s">
        <v>305</v>
      </c>
      <c r="K1667" s="4" t="s">
        <v>49</v>
      </c>
      <c r="L1667" s="3" t="s">
        <v>307</v>
      </c>
      <c r="M1667" s="3" t="s">
        <v>33</v>
      </c>
      <c r="N1667" s="4">
        <v>1134995330.5699999</v>
      </c>
      <c r="O1667" s="4">
        <v>894516915.13</v>
      </c>
      <c r="P1667" s="3" t="s">
        <v>1553</v>
      </c>
      <c r="Q1667" s="3" t="s">
        <v>39</v>
      </c>
      <c r="R1667" s="3" t="s">
        <v>310</v>
      </c>
      <c r="S1667" s="3" t="s">
        <v>307</v>
      </c>
      <c r="T1667" s="3" t="s">
        <v>311</v>
      </c>
      <c r="U1667" s="3" t="s">
        <v>56</v>
      </c>
      <c r="V1667" s="3" t="s">
        <v>43</v>
      </c>
      <c r="W1667" s="3" t="s">
        <v>44</v>
      </c>
      <c r="X1667" s="3" t="s">
        <v>45</v>
      </c>
      <c r="Y1667" s="3" t="s">
        <v>46</v>
      </c>
      <c r="Z1667" s="3" t="s">
        <v>1767</v>
      </c>
      <c r="AA1667" s="3" t="s">
        <v>1820</v>
      </c>
      <c r="AB1667" s="12" t="str">
        <f t="shared" ref="AB1667" si="349">IF(ISNUMBER(SEARCH("2,4 D",AA1665)),"2,4-Dichlorophenoxyacetic acid",IF(ISNUMBER(SEARCH("ACIDO",AA1665)),"2,4-Dichlorophenoxyacetic acid",IF(ISNUMBER(SEARCH("NAPHTHA",AA1665)),"Aromatic Solvent Mixture",IF(ISNUMBER(SEARCH("DIMETHYLAMINE",AA1665)),"Dimethylamine",IF(ISNUMBER(SEARCH("DIMETILAMINA",AA1665)),"Dimethylamine",IF(ISNUMBER(SEARCH("JUMP",AA1665)),"Diuron",IF(ISNUMBER(SEARCH(" 2-AMINO-2,3-DIMETHYL BUTYRAMIDE",AA1665)),"Herbicide Amine Intermediate",IF(ISNUMBER(SEARCH("TEBUTHIURON",AA1665)),"Tebuthiuron",IF(ISNUMBER(SEARCH("DMS",AA1665)),"Dimethyl Sulfate",IF(ISNUMBER(SEARCH("2,4-XILIDIN",AA1665)),"2,4-Xylidine","FIX IT"))))))))))</f>
        <v>Dimethylamine</v>
      </c>
      <c r="AC1667" s="10"/>
      <c r="AD1667" s="10"/>
      <c r="AE1667" s="4">
        <v>38580</v>
      </c>
      <c r="AF1667" s="4">
        <v>38.58</v>
      </c>
      <c r="AG1667" s="4">
        <v>36300</v>
      </c>
      <c r="AJ1667" s="7"/>
      <c r="AK1667" s="7"/>
      <c r="AL1667" s="7"/>
    </row>
    <row r="1668" spans="1:38" ht="22" customHeight="1" x14ac:dyDescent="0.3">
      <c r="A1668" s="5">
        <v>43055</v>
      </c>
      <c r="B1668" s="6" t="s">
        <v>31</v>
      </c>
      <c r="C1668" s="6" t="s">
        <v>32</v>
      </c>
      <c r="D1668" s="7" t="s">
        <v>49</v>
      </c>
      <c r="E1668" s="7" t="s">
        <v>49</v>
      </c>
      <c r="F1668" s="6" t="s">
        <v>33</v>
      </c>
      <c r="G1668" s="7" t="s">
        <v>49</v>
      </c>
      <c r="H1668" s="7" t="s">
        <v>49</v>
      </c>
      <c r="I1668" s="6" t="s">
        <v>34</v>
      </c>
      <c r="J1668" s="6" t="s">
        <v>77</v>
      </c>
      <c r="K1668" s="6" t="s">
        <v>78</v>
      </c>
      <c r="L1668" s="6" t="s">
        <v>68</v>
      </c>
      <c r="M1668" s="6" t="s">
        <v>33</v>
      </c>
      <c r="N1668" s="7" t="s">
        <v>49</v>
      </c>
      <c r="O1668" s="7" t="s">
        <v>49</v>
      </c>
      <c r="P1668" s="6" t="s">
        <v>79</v>
      </c>
      <c r="Q1668" s="6" t="s">
        <v>39</v>
      </c>
      <c r="R1668" s="6" t="s">
        <v>67</v>
      </c>
      <c r="S1668" s="6" t="s">
        <v>68</v>
      </c>
      <c r="T1668" s="6" t="s">
        <v>69</v>
      </c>
      <c r="U1668" s="6" t="s">
        <v>70</v>
      </c>
      <c r="V1668" s="6" t="s">
        <v>43</v>
      </c>
      <c r="W1668" s="6" t="s">
        <v>44</v>
      </c>
      <c r="X1668" s="6" t="s">
        <v>45</v>
      </c>
      <c r="Y1668" s="6" t="s">
        <v>46</v>
      </c>
      <c r="Z1668" s="6" t="s">
        <v>82</v>
      </c>
      <c r="AA1668" s="6" t="s">
        <v>1821</v>
      </c>
      <c r="AB1668" s="18" t="s">
        <v>3193</v>
      </c>
      <c r="AC1668" s="7"/>
      <c r="AD1668" s="7"/>
      <c r="AE1668" s="7">
        <v>82440</v>
      </c>
      <c r="AF1668" s="7">
        <v>82.44</v>
      </c>
      <c r="AG1668" s="7">
        <v>1774000</v>
      </c>
      <c r="AJ1668" s="10"/>
      <c r="AK1668" s="10"/>
      <c r="AL1668" s="10"/>
    </row>
    <row r="1669" spans="1:38" ht="22" customHeight="1" x14ac:dyDescent="0.3">
      <c r="A1669" s="2">
        <v>43055</v>
      </c>
      <c r="B1669" s="3" t="s">
        <v>31</v>
      </c>
      <c r="C1669" s="3" t="s">
        <v>32</v>
      </c>
      <c r="D1669" s="4" t="s">
        <v>49</v>
      </c>
      <c r="E1669" s="4" t="s">
        <v>49</v>
      </c>
      <c r="F1669" s="3" t="s">
        <v>33</v>
      </c>
      <c r="G1669" s="4" t="s">
        <v>49</v>
      </c>
      <c r="H1669" s="4" t="s">
        <v>49</v>
      </c>
      <c r="I1669" s="3" t="s">
        <v>34</v>
      </c>
      <c r="J1669" s="3" t="s">
        <v>65</v>
      </c>
      <c r="K1669" s="4" t="s">
        <v>49</v>
      </c>
      <c r="L1669" s="4" t="s">
        <v>49</v>
      </c>
      <c r="M1669" s="3" t="s">
        <v>33</v>
      </c>
      <c r="N1669" s="4" t="s">
        <v>49</v>
      </c>
      <c r="O1669" s="4" t="s">
        <v>49</v>
      </c>
      <c r="P1669" s="3" t="s">
        <v>66</v>
      </c>
      <c r="Q1669" s="3" t="s">
        <v>39</v>
      </c>
      <c r="R1669" s="3" t="s">
        <v>67</v>
      </c>
      <c r="S1669" s="3" t="s">
        <v>68</v>
      </c>
      <c r="T1669" s="3" t="s">
        <v>69</v>
      </c>
      <c r="U1669" s="3" t="s">
        <v>70</v>
      </c>
      <c r="V1669" s="3" t="s">
        <v>43</v>
      </c>
      <c r="W1669" s="3" t="s">
        <v>44</v>
      </c>
      <c r="X1669" s="3" t="s">
        <v>45</v>
      </c>
      <c r="Y1669" s="3" t="s">
        <v>46</v>
      </c>
      <c r="Z1669" s="3" t="s">
        <v>73</v>
      </c>
      <c r="AA1669" s="3" t="s">
        <v>1822</v>
      </c>
      <c r="AB1669" s="12" t="str">
        <f t="shared" ref="AB1669" si="350">IF(ISNUMBER(SEARCH("CARBENDAZIM",AA1669)),"Carbendazim",IF(ISNUMBER(SEARCH("4-D",AA1669)),"2,4-Dichlorophenoxyacetic acid",IF(ISNUMBER(SEARCH("RIDOVER",AA1669)),"Glyphosate",IF(ISNUMBER(SEARCH("POQUER",AA1669)),"Clethodim",IF(ISNUMBER(SEARCH("LITER",AA1669)),"Imidacloprid",IF(ISNUMBER(SEARCH("PYRINEX",AA1669)),"Chlorpyrifos",IF(ISNUMBER(SEARCH("ORBIT",AA1669)),"Omethoate",IF(ISNUMBER(SEARCH("HEXARON",AA1669)),"Diuron",IF(ISNUMBER(SEARCH("ISOPROPYLAMINE",AA1669)),"Isopropylamine",IF(ISNUMBER(SEARCH("GLYPHOSATE",AA1669)),"Glyphosate",IF(ISNUMBER(SEARCH("MANCOZEB",AA1669)),"Mancozeb Indofil",IF(ISNUMBER(SEARCH("PARAQUAT",AA1669)),"Paraquat",IF(ISNUMBER(SEARCH("CAROMAX",AA1669)),"Aromatic Solvent Mixture",IF(ISNUMBER(SEARCH("BUTIRON",AA1669)),"Tebuthiuron",IF(ISNUMBER(SEARCH("VORAZ",AA1669)),"Methomyl",IF(ISNUMBER(SEARCH("IMIDACLOPRID",AA1669)),"Imidacloprid",IF(ISNUMBER(SEARCH("2 4 D",AA1669)),"2,4-Dichlorophenoxyacetic acid",IF(ISNUMBER(SEARCH("IMIDACL",AA1669)),"Imidacloprid",IF(ISNUMBER(SEARCH("DIUREX",AA1669)),"Diuron",IF(ISNUMBER(SEARCH("RAPEL",AA1669)),"Acephate","fix it"))))))))))))))))))))</f>
        <v>Clethodim</v>
      </c>
      <c r="AC1669" s="10"/>
      <c r="AD1669" s="10"/>
      <c r="AE1669" s="4">
        <v>137104</v>
      </c>
      <c r="AF1669" s="4">
        <v>137.1</v>
      </c>
      <c r="AG1669" s="4">
        <v>1175000</v>
      </c>
      <c r="AJ1669" s="7"/>
      <c r="AK1669" s="7"/>
      <c r="AL1669" s="7"/>
    </row>
    <row r="1670" spans="1:38" ht="22" customHeight="1" x14ac:dyDescent="0.3">
      <c r="A1670" s="5">
        <v>43055</v>
      </c>
      <c r="B1670" s="6" t="s">
        <v>31</v>
      </c>
      <c r="C1670" s="6" t="s">
        <v>32</v>
      </c>
      <c r="D1670" s="7" t="s">
        <v>49</v>
      </c>
      <c r="E1670" s="7" t="s">
        <v>49</v>
      </c>
      <c r="F1670" s="6" t="s">
        <v>33</v>
      </c>
      <c r="G1670" s="7" t="s">
        <v>49</v>
      </c>
      <c r="H1670" s="7" t="s">
        <v>49</v>
      </c>
      <c r="I1670" s="6" t="s">
        <v>34</v>
      </c>
      <c r="J1670" s="6" t="s">
        <v>77</v>
      </c>
      <c r="K1670" s="6" t="s">
        <v>78</v>
      </c>
      <c r="L1670" s="6" t="s">
        <v>68</v>
      </c>
      <c r="M1670" s="6" t="s">
        <v>33</v>
      </c>
      <c r="N1670" s="7" t="s">
        <v>49</v>
      </c>
      <c r="O1670" s="7" t="s">
        <v>49</v>
      </c>
      <c r="P1670" s="6" t="s">
        <v>79</v>
      </c>
      <c r="Q1670" s="6" t="s">
        <v>39</v>
      </c>
      <c r="R1670" s="6" t="s">
        <v>67</v>
      </c>
      <c r="S1670" s="6" t="s">
        <v>68</v>
      </c>
      <c r="T1670" s="6" t="s">
        <v>69</v>
      </c>
      <c r="U1670" s="6" t="s">
        <v>70</v>
      </c>
      <c r="V1670" s="6" t="s">
        <v>43</v>
      </c>
      <c r="W1670" s="6" t="s">
        <v>44</v>
      </c>
      <c r="X1670" s="6" t="s">
        <v>45</v>
      </c>
      <c r="Y1670" s="6" t="s">
        <v>46</v>
      </c>
      <c r="Z1670" s="6" t="s">
        <v>82</v>
      </c>
      <c r="AA1670" s="6" t="s">
        <v>1823</v>
      </c>
      <c r="AB1670" s="18" t="s">
        <v>3193</v>
      </c>
      <c r="AC1670" s="7"/>
      <c r="AD1670" s="7"/>
      <c r="AE1670" s="7">
        <v>41220</v>
      </c>
      <c r="AF1670" s="7">
        <v>41.22</v>
      </c>
      <c r="AG1670" s="7">
        <v>887000</v>
      </c>
      <c r="AJ1670" s="10"/>
      <c r="AK1670" s="10"/>
      <c r="AL1670" s="10"/>
    </row>
    <row r="1671" spans="1:38" ht="22" customHeight="1" x14ac:dyDescent="0.3">
      <c r="A1671" s="2">
        <v>43055</v>
      </c>
      <c r="B1671" s="3" t="s">
        <v>31</v>
      </c>
      <c r="C1671" s="3" t="s">
        <v>32</v>
      </c>
      <c r="D1671" s="4" t="s">
        <v>49</v>
      </c>
      <c r="E1671" s="4" t="s">
        <v>49</v>
      </c>
      <c r="F1671" s="3" t="s">
        <v>33</v>
      </c>
      <c r="G1671" s="4" t="s">
        <v>49</v>
      </c>
      <c r="H1671" s="4" t="s">
        <v>49</v>
      </c>
      <c r="I1671" s="3" t="s">
        <v>34</v>
      </c>
      <c r="J1671" s="3" t="s">
        <v>77</v>
      </c>
      <c r="K1671" s="3" t="s">
        <v>78</v>
      </c>
      <c r="L1671" s="3" t="s">
        <v>68</v>
      </c>
      <c r="M1671" s="3" t="s">
        <v>33</v>
      </c>
      <c r="N1671" s="4" t="s">
        <v>49</v>
      </c>
      <c r="O1671" s="4" t="s">
        <v>49</v>
      </c>
      <c r="P1671" s="3" t="s">
        <v>79</v>
      </c>
      <c r="Q1671" s="3" t="s">
        <v>39</v>
      </c>
      <c r="R1671" s="3" t="s">
        <v>67</v>
      </c>
      <c r="S1671" s="3" t="s">
        <v>68</v>
      </c>
      <c r="T1671" s="3" t="s">
        <v>69</v>
      </c>
      <c r="U1671" s="3" t="s">
        <v>70</v>
      </c>
      <c r="V1671" s="3" t="s">
        <v>43</v>
      </c>
      <c r="W1671" s="3" t="s">
        <v>44</v>
      </c>
      <c r="X1671" s="3" t="s">
        <v>45</v>
      </c>
      <c r="Y1671" s="3" t="s">
        <v>46</v>
      </c>
      <c r="Z1671" s="3" t="s">
        <v>82</v>
      </c>
      <c r="AA1671" s="3" t="s">
        <v>1824</v>
      </c>
      <c r="AB1671" s="18" t="s">
        <v>3193</v>
      </c>
      <c r="AC1671" s="10"/>
      <c r="AD1671" s="10"/>
      <c r="AE1671" s="4">
        <v>123660</v>
      </c>
      <c r="AF1671" s="4">
        <v>123.66</v>
      </c>
      <c r="AG1671" s="4">
        <v>2661000</v>
      </c>
      <c r="AJ1671" s="7"/>
      <c r="AK1671" s="7"/>
      <c r="AL1671" s="7"/>
    </row>
    <row r="1672" spans="1:38" ht="22" customHeight="1" x14ac:dyDescent="0.3">
      <c r="A1672" s="5">
        <v>43055</v>
      </c>
      <c r="B1672" s="6" t="s">
        <v>31</v>
      </c>
      <c r="C1672" s="6" t="s">
        <v>32</v>
      </c>
      <c r="D1672" s="7" t="s">
        <v>49</v>
      </c>
      <c r="E1672" s="7" t="s">
        <v>49</v>
      </c>
      <c r="F1672" s="6" t="s">
        <v>33</v>
      </c>
      <c r="G1672" s="7" t="s">
        <v>49</v>
      </c>
      <c r="H1672" s="7" t="s">
        <v>49</v>
      </c>
      <c r="I1672" s="6" t="s">
        <v>34</v>
      </c>
      <c r="J1672" s="6" t="s">
        <v>65</v>
      </c>
      <c r="K1672" s="7" t="s">
        <v>49</v>
      </c>
      <c r="L1672" s="7" t="s">
        <v>49</v>
      </c>
      <c r="M1672" s="6" t="s">
        <v>33</v>
      </c>
      <c r="N1672" s="7" t="s">
        <v>49</v>
      </c>
      <c r="O1672" s="7" t="s">
        <v>49</v>
      </c>
      <c r="P1672" s="6" t="s">
        <v>66</v>
      </c>
      <c r="Q1672" s="6" t="s">
        <v>39</v>
      </c>
      <c r="R1672" s="6" t="s">
        <v>67</v>
      </c>
      <c r="S1672" s="6" t="s">
        <v>68</v>
      </c>
      <c r="T1672" s="6" t="s">
        <v>69</v>
      </c>
      <c r="U1672" s="6" t="s">
        <v>70</v>
      </c>
      <c r="V1672" s="6" t="s">
        <v>43</v>
      </c>
      <c r="W1672" s="6" t="s">
        <v>44</v>
      </c>
      <c r="X1672" s="6" t="s">
        <v>45</v>
      </c>
      <c r="Y1672" s="6" t="s">
        <v>46</v>
      </c>
      <c r="Z1672" s="6" t="s">
        <v>73</v>
      </c>
      <c r="AA1672" s="6" t="s">
        <v>1825</v>
      </c>
      <c r="AB1672" s="12" t="s">
        <v>3158</v>
      </c>
      <c r="AC1672" s="7"/>
      <c r="AD1672" s="7"/>
      <c r="AE1672" s="7">
        <v>16170</v>
      </c>
      <c r="AF1672" s="7">
        <v>16.170000000000002</v>
      </c>
      <c r="AG1672" s="7">
        <v>139000</v>
      </c>
      <c r="AJ1672" s="10"/>
      <c r="AK1672" s="10"/>
      <c r="AL1672" s="10"/>
    </row>
    <row r="1673" spans="1:38" ht="22" customHeight="1" x14ac:dyDescent="0.3">
      <c r="A1673" s="2">
        <v>43054</v>
      </c>
      <c r="B1673" s="3" t="s">
        <v>212</v>
      </c>
      <c r="C1673" s="3" t="s">
        <v>624</v>
      </c>
      <c r="D1673" s="4" t="s">
        <v>49</v>
      </c>
      <c r="E1673" s="3" t="s">
        <v>44</v>
      </c>
      <c r="F1673" s="3" t="s">
        <v>33</v>
      </c>
      <c r="G1673" s="4" t="s">
        <v>49</v>
      </c>
      <c r="H1673" s="4" t="s">
        <v>49</v>
      </c>
      <c r="I1673" s="3" t="s">
        <v>625</v>
      </c>
      <c r="J1673" s="3" t="s">
        <v>77</v>
      </c>
      <c r="K1673" s="3" t="s">
        <v>78</v>
      </c>
      <c r="L1673" s="3" t="s">
        <v>68</v>
      </c>
      <c r="M1673" s="3" t="s">
        <v>33</v>
      </c>
      <c r="N1673" s="4" t="s">
        <v>49</v>
      </c>
      <c r="O1673" s="4" t="s">
        <v>49</v>
      </c>
      <c r="P1673" s="3" t="s">
        <v>79</v>
      </c>
      <c r="Q1673" s="3" t="s">
        <v>586</v>
      </c>
      <c r="R1673" s="3" t="s">
        <v>67</v>
      </c>
      <c r="S1673" s="3" t="s">
        <v>68</v>
      </c>
      <c r="T1673" s="3" t="s">
        <v>69</v>
      </c>
      <c r="U1673" s="3" t="s">
        <v>70</v>
      </c>
      <c r="V1673" s="3" t="s">
        <v>217</v>
      </c>
      <c r="W1673" s="3" t="s">
        <v>44</v>
      </c>
      <c r="X1673" s="3" t="s">
        <v>218</v>
      </c>
      <c r="Y1673" s="3" t="s">
        <v>46</v>
      </c>
      <c r="Z1673" s="3" t="s">
        <v>626</v>
      </c>
      <c r="AA1673" s="3" t="s">
        <v>1826</v>
      </c>
      <c r="AB1673" s="18" t="s">
        <v>3193</v>
      </c>
      <c r="AC1673" s="10"/>
      <c r="AD1673" s="10"/>
      <c r="AE1673" s="4">
        <v>57600</v>
      </c>
      <c r="AF1673" s="4">
        <v>57.6</v>
      </c>
      <c r="AG1673" s="4">
        <v>1239000</v>
      </c>
      <c r="AJ1673" s="10"/>
      <c r="AK1673" s="10"/>
      <c r="AL1673" s="10"/>
    </row>
    <row r="1674" spans="1:38" ht="22" customHeight="1" x14ac:dyDescent="0.3">
      <c r="A1674" s="5">
        <v>43054</v>
      </c>
      <c r="B1674" s="6" t="s">
        <v>31</v>
      </c>
      <c r="C1674" s="6" t="s">
        <v>32</v>
      </c>
      <c r="D1674" s="7" t="s">
        <v>49</v>
      </c>
      <c r="E1674" s="7" t="s">
        <v>49</v>
      </c>
      <c r="F1674" s="6" t="s">
        <v>33</v>
      </c>
      <c r="G1674" s="7" t="s">
        <v>49</v>
      </c>
      <c r="H1674" s="7" t="s">
        <v>49</v>
      </c>
      <c r="I1674" s="6" t="s">
        <v>34</v>
      </c>
      <c r="J1674" s="6" t="s">
        <v>35</v>
      </c>
      <c r="K1674" s="6" t="s">
        <v>36</v>
      </c>
      <c r="L1674" s="6" t="s">
        <v>37</v>
      </c>
      <c r="M1674" s="6" t="s">
        <v>33</v>
      </c>
      <c r="N1674" s="7" t="s">
        <v>49</v>
      </c>
      <c r="O1674" s="7" t="s">
        <v>49</v>
      </c>
      <c r="P1674" s="6" t="s">
        <v>38</v>
      </c>
      <c r="Q1674" s="6" t="s">
        <v>39</v>
      </c>
      <c r="R1674" s="6" t="s">
        <v>40</v>
      </c>
      <c r="S1674" s="6" t="s">
        <v>37</v>
      </c>
      <c r="T1674" s="6" t="s">
        <v>41</v>
      </c>
      <c r="U1674" s="6" t="s">
        <v>42</v>
      </c>
      <c r="V1674" s="6" t="s">
        <v>43</v>
      </c>
      <c r="W1674" s="6" t="s">
        <v>44</v>
      </c>
      <c r="X1674" s="6" t="s">
        <v>45</v>
      </c>
      <c r="Y1674" s="6" t="s">
        <v>46</v>
      </c>
      <c r="Z1674" s="6" t="s">
        <v>1827</v>
      </c>
      <c r="AA1674" s="6" t="s">
        <v>1415</v>
      </c>
      <c r="AB1674" s="12" t="str">
        <f>IF(ISNUMBER(SEARCH("CARBENDAZIM",AA1674)),"Carbendazim",IF(ISNUMBER(SEARCH("4-D",AA1674)),"2,4-Dichlorophenoxyacetic acid",IF(ISNUMBER(SEARCH("RIDOVER",AA1674)),"Glyphosate",IF(ISNUMBER(SEARCH("POQUER",AA1674)),"Clethodim",IF(ISNUMBER(SEARCH("LITER",AA1674)),"Imidacloprid",IF(ISNUMBER(SEARCH("PYRINEX",AA1674)),"Chlorpyrifos",IF(ISNUMBER(SEARCH("ORBIT",AA1674)),"Omethoate",IF(ISNUMBER(SEARCH("HEXARON",AA1674)),"Diuron",IF(ISNUMBER(SEARCH("ISOPROPYLAMINE",AA1674)),"Isopropylamine",IF(ISNUMBER(SEARCH("GLYPHOSATE",AA1674)),"Glyphosate",IF(ISNUMBER(SEARCH("MANCOZEB",AA1674)),"Mancozeb Indofil",IF(ISNUMBER(SEARCH("PARAQUAT",AA1674)),"Paraquat",IF(ISNUMBER(SEARCH("CAROMAX",AA1674)),"Aromatic Solvent Mixture",IF(ISNUMBER(SEARCH("BUTIRON",AA1674)),"Tebuthiuron",IF(ISNUMBER(SEARCH("VORAZ",AA1674)),"Methomyl",IF(ISNUMBER(SEARCH("IMIDACLOPRID",AA1674)),"Imidacloprid",IF(ISNUMBER(SEARCH("2 4 D",AA1674)),"2,4-Dichlorophenoxyacetic acid",IF(ISNUMBER(SEARCH("IMIDACL",AA1674)),"Imidacloprid",IF(ISNUMBER(SEARCH("DIUREX",AA1674)),"Diuron",IF(ISNUMBER(SEARCH("RAPEL",AA1674)),"Acephate","fix it"))))))))))))))))))))</f>
        <v>2,4-Dichlorophenoxyacetic acid</v>
      </c>
      <c r="AC1674" s="7"/>
      <c r="AD1674" s="7"/>
      <c r="AE1674" s="7">
        <v>129780</v>
      </c>
      <c r="AF1674" s="7">
        <v>129.78</v>
      </c>
      <c r="AG1674" s="6" t="s">
        <v>49</v>
      </c>
      <c r="AJ1674" s="10"/>
      <c r="AK1674" s="10"/>
      <c r="AL1674" s="10"/>
    </row>
    <row r="1675" spans="1:38" ht="22" customHeight="1" x14ac:dyDescent="0.3">
      <c r="A1675" s="2">
        <v>43054</v>
      </c>
      <c r="B1675" s="3" t="s">
        <v>212</v>
      </c>
      <c r="C1675" s="3" t="s">
        <v>584</v>
      </c>
      <c r="D1675" s="4" t="s">
        <v>49</v>
      </c>
      <c r="E1675" s="4" t="s">
        <v>49</v>
      </c>
      <c r="F1675" s="3" t="s">
        <v>33</v>
      </c>
      <c r="G1675" s="4" t="s">
        <v>49</v>
      </c>
      <c r="H1675" s="4" t="s">
        <v>49</v>
      </c>
      <c r="I1675" s="3" t="s">
        <v>585</v>
      </c>
      <c r="J1675" s="3" t="s">
        <v>77</v>
      </c>
      <c r="K1675" s="3" t="s">
        <v>78</v>
      </c>
      <c r="L1675" s="3" t="s">
        <v>68</v>
      </c>
      <c r="M1675" s="3" t="s">
        <v>33</v>
      </c>
      <c r="N1675" s="4" t="s">
        <v>49</v>
      </c>
      <c r="O1675" s="4" t="s">
        <v>49</v>
      </c>
      <c r="P1675" s="3" t="s">
        <v>79</v>
      </c>
      <c r="Q1675" s="3" t="s">
        <v>586</v>
      </c>
      <c r="R1675" s="3" t="s">
        <v>67</v>
      </c>
      <c r="S1675" s="3" t="s">
        <v>68</v>
      </c>
      <c r="T1675" s="3" t="s">
        <v>69</v>
      </c>
      <c r="U1675" s="3" t="s">
        <v>70</v>
      </c>
      <c r="V1675" s="3" t="s">
        <v>217</v>
      </c>
      <c r="W1675" s="3" t="s">
        <v>44</v>
      </c>
      <c r="X1675" s="3" t="s">
        <v>218</v>
      </c>
      <c r="Y1675" s="3" t="s">
        <v>46</v>
      </c>
      <c r="Z1675" s="3" t="s">
        <v>626</v>
      </c>
      <c r="AA1675" s="3" t="s">
        <v>1828</v>
      </c>
      <c r="AB1675" s="18" t="s">
        <v>3193</v>
      </c>
      <c r="AC1675" s="10"/>
      <c r="AD1675" s="10"/>
      <c r="AE1675" s="4">
        <v>57600</v>
      </c>
      <c r="AF1675" s="4">
        <v>57.6</v>
      </c>
      <c r="AG1675" s="4">
        <v>1239000</v>
      </c>
      <c r="AJ1675" s="7"/>
      <c r="AK1675" s="7"/>
      <c r="AL1675" s="7"/>
    </row>
    <row r="1676" spans="1:38" ht="22" customHeight="1" x14ac:dyDescent="0.3">
      <c r="A1676" s="5">
        <v>43054</v>
      </c>
      <c r="B1676" s="6" t="s">
        <v>212</v>
      </c>
      <c r="C1676" s="6" t="s">
        <v>624</v>
      </c>
      <c r="D1676" s="7" t="s">
        <v>49</v>
      </c>
      <c r="E1676" s="6" t="s">
        <v>44</v>
      </c>
      <c r="F1676" s="6" t="s">
        <v>33</v>
      </c>
      <c r="G1676" s="7" t="s">
        <v>49</v>
      </c>
      <c r="H1676" s="7" t="s">
        <v>49</v>
      </c>
      <c r="I1676" s="6" t="s">
        <v>625</v>
      </c>
      <c r="J1676" s="6" t="s">
        <v>77</v>
      </c>
      <c r="K1676" s="6" t="s">
        <v>78</v>
      </c>
      <c r="L1676" s="6" t="s">
        <v>68</v>
      </c>
      <c r="M1676" s="6" t="s">
        <v>33</v>
      </c>
      <c r="N1676" s="7" t="s">
        <v>49</v>
      </c>
      <c r="O1676" s="7" t="s">
        <v>49</v>
      </c>
      <c r="P1676" s="6" t="s">
        <v>79</v>
      </c>
      <c r="Q1676" s="6" t="s">
        <v>586</v>
      </c>
      <c r="R1676" s="6" t="s">
        <v>67</v>
      </c>
      <c r="S1676" s="6" t="s">
        <v>68</v>
      </c>
      <c r="T1676" s="6" t="s">
        <v>69</v>
      </c>
      <c r="U1676" s="6" t="s">
        <v>70</v>
      </c>
      <c r="V1676" s="6" t="s">
        <v>217</v>
      </c>
      <c r="W1676" s="6" t="s">
        <v>44</v>
      </c>
      <c r="X1676" s="6" t="s">
        <v>218</v>
      </c>
      <c r="Y1676" s="6" t="s">
        <v>46</v>
      </c>
      <c r="Z1676" s="6" t="s">
        <v>643</v>
      </c>
      <c r="AA1676" s="6" t="s">
        <v>1829</v>
      </c>
      <c r="AB1676" s="18" t="s">
        <v>3193</v>
      </c>
      <c r="AC1676" s="7"/>
      <c r="AD1676" s="7"/>
      <c r="AE1676" s="7">
        <v>19200</v>
      </c>
      <c r="AF1676" s="7">
        <v>19.2</v>
      </c>
      <c r="AG1676" s="7">
        <v>577000</v>
      </c>
      <c r="AJ1676" s="10"/>
      <c r="AK1676" s="10"/>
      <c r="AL1676" s="10"/>
    </row>
    <row r="1677" spans="1:38" ht="22" customHeight="1" x14ac:dyDescent="0.3">
      <c r="A1677" s="2">
        <v>43054</v>
      </c>
      <c r="B1677" s="3" t="s">
        <v>31</v>
      </c>
      <c r="C1677" s="3" t="s">
        <v>32</v>
      </c>
      <c r="D1677" s="4" t="s">
        <v>49</v>
      </c>
      <c r="E1677" s="4" t="s">
        <v>49</v>
      </c>
      <c r="F1677" s="3" t="s">
        <v>33</v>
      </c>
      <c r="G1677" s="4" t="s">
        <v>49</v>
      </c>
      <c r="H1677" s="4" t="s">
        <v>49</v>
      </c>
      <c r="I1677" s="3" t="s">
        <v>34</v>
      </c>
      <c r="J1677" s="3" t="s">
        <v>35</v>
      </c>
      <c r="K1677" s="3" t="s">
        <v>36</v>
      </c>
      <c r="L1677" s="3" t="s">
        <v>37</v>
      </c>
      <c r="M1677" s="3" t="s">
        <v>33</v>
      </c>
      <c r="N1677" s="4" t="s">
        <v>49</v>
      </c>
      <c r="O1677" s="4" t="s">
        <v>49</v>
      </c>
      <c r="P1677" s="3" t="s">
        <v>38</v>
      </c>
      <c r="Q1677" s="3" t="s">
        <v>39</v>
      </c>
      <c r="R1677" s="3" t="s">
        <v>40</v>
      </c>
      <c r="S1677" s="3" t="s">
        <v>37</v>
      </c>
      <c r="T1677" s="3" t="s">
        <v>41</v>
      </c>
      <c r="U1677" s="3" t="s">
        <v>42</v>
      </c>
      <c r="V1677" s="3" t="s">
        <v>43</v>
      </c>
      <c r="W1677" s="3" t="s">
        <v>44</v>
      </c>
      <c r="X1677" s="3" t="s">
        <v>45</v>
      </c>
      <c r="Y1677" s="3" t="s">
        <v>46</v>
      </c>
      <c r="Z1677" s="3" t="s">
        <v>1827</v>
      </c>
      <c r="AA1677" s="3" t="s">
        <v>1415</v>
      </c>
      <c r="AB1677" s="12" t="str">
        <f>IF(ISNUMBER(SEARCH("CARBENDAZIM",AA1677)),"Carbendazim",IF(ISNUMBER(SEARCH("4-D",AA1677)),"2,4-Dichlorophenoxyacetic acid",IF(ISNUMBER(SEARCH("RIDOVER",AA1677)),"Glyphosate",IF(ISNUMBER(SEARCH("POQUER",AA1677)),"Clethodim",IF(ISNUMBER(SEARCH("LITER",AA1677)),"Imidacloprid",IF(ISNUMBER(SEARCH("PYRINEX",AA1677)),"Chlorpyrifos",IF(ISNUMBER(SEARCH("ORBIT",AA1677)),"Omethoate",IF(ISNUMBER(SEARCH("HEXARON",AA1677)),"Diuron",IF(ISNUMBER(SEARCH("ISOPROPYLAMINE",AA1677)),"Isopropylamine",IF(ISNUMBER(SEARCH("GLYPHOSATE",AA1677)),"Glyphosate",IF(ISNUMBER(SEARCH("MANCOZEB",AA1677)),"Mancozeb Indofil",IF(ISNUMBER(SEARCH("PARAQUAT",AA1677)),"Paraquat",IF(ISNUMBER(SEARCH("CAROMAX",AA1677)),"Aromatic Solvent Mixture",IF(ISNUMBER(SEARCH("BUTIRON",AA1677)),"Tebuthiuron",IF(ISNUMBER(SEARCH("VORAZ",AA1677)),"Methomyl",IF(ISNUMBER(SEARCH("IMIDACLOPRID",AA1677)),"Imidacloprid",IF(ISNUMBER(SEARCH("2 4 D",AA1677)),"2,4-Dichlorophenoxyacetic acid",IF(ISNUMBER(SEARCH("IMIDACL",AA1677)),"Imidacloprid",IF(ISNUMBER(SEARCH("DIUREX",AA1677)),"Diuron",IF(ISNUMBER(SEARCH("RAPEL",AA1677)),"Acephate","fix it"))))))))))))))))))))</f>
        <v>2,4-Dichlorophenoxyacetic acid</v>
      </c>
      <c r="AC1677" s="10"/>
      <c r="AD1677" s="10"/>
      <c r="AE1677" s="4">
        <v>55320</v>
      </c>
      <c r="AF1677" s="4">
        <v>55.32</v>
      </c>
      <c r="AG1677" s="3" t="s">
        <v>49</v>
      </c>
      <c r="AJ1677" s="7"/>
      <c r="AK1677" s="7"/>
      <c r="AL1677" s="7"/>
    </row>
    <row r="1678" spans="1:38" ht="22" customHeight="1" x14ac:dyDescent="0.3">
      <c r="A1678" s="5">
        <v>43054</v>
      </c>
      <c r="B1678" s="6" t="s">
        <v>212</v>
      </c>
      <c r="C1678" s="6" t="s">
        <v>584</v>
      </c>
      <c r="D1678" s="7" t="s">
        <v>49</v>
      </c>
      <c r="E1678" s="7" t="s">
        <v>49</v>
      </c>
      <c r="F1678" s="6" t="s">
        <v>33</v>
      </c>
      <c r="G1678" s="7" t="s">
        <v>49</v>
      </c>
      <c r="H1678" s="7" t="s">
        <v>49</v>
      </c>
      <c r="I1678" s="6" t="s">
        <v>585</v>
      </c>
      <c r="J1678" s="6" t="s">
        <v>77</v>
      </c>
      <c r="K1678" s="6" t="s">
        <v>78</v>
      </c>
      <c r="L1678" s="6" t="s">
        <v>68</v>
      </c>
      <c r="M1678" s="6" t="s">
        <v>33</v>
      </c>
      <c r="N1678" s="7" t="s">
        <v>49</v>
      </c>
      <c r="O1678" s="7" t="s">
        <v>49</v>
      </c>
      <c r="P1678" s="6" t="s">
        <v>79</v>
      </c>
      <c r="Q1678" s="6" t="s">
        <v>586</v>
      </c>
      <c r="R1678" s="6" t="s">
        <v>67</v>
      </c>
      <c r="S1678" s="6" t="s">
        <v>68</v>
      </c>
      <c r="T1678" s="6" t="s">
        <v>69</v>
      </c>
      <c r="U1678" s="6" t="s">
        <v>70</v>
      </c>
      <c r="V1678" s="6" t="s">
        <v>217</v>
      </c>
      <c r="W1678" s="6" t="s">
        <v>44</v>
      </c>
      <c r="X1678" s="6" t="s">
        <v>218</v>
      </c>
      <c r="Y1678" s="6" t="s">
        <v>46</v>
      </c>
      <c r="Z1678" s="6" t="s">
        <v>626</v>
      </c>
      <c r="AA1678" s="6" t="s">
        <v>1830</v>
      </c>
      <c r="AB1678" s="18" t="s">
        <v>3193</v>
      </c>
      <c r="AC1678" s="7"/>
      <c r="AD1678" s="7"/>
      <c r="AE1678" s="7">
        <v>57600</v>
      </c>
      <c r="AF1678" s="7">
        <v>57.6</v>
      </c>
      <c r="AG1678" s="7">
        <v>1239000</v>
      </c>
      <c r="AJ1678" s="10"/>
      <c r="AK1678" s="10"/>
      <c r="AL1678" s="10"/>
    </row>
    <row r="1679" spans="1:38" ht="22" customHeight="1" x14ac:dyDescent="0.3">
      <c r="A1679" s="2">
        <v>43054</v>
      </c>
      <c r="B1679" s="3" t="s">
        <v>31</v>
      </c>
      <c r="C1679" s="3" t="s">
        <v>32</v>
      </c>
      <c r="D1679" s="4" t="s">
        <v>49</v>
      </c>
      <c r="E1679" s="4" t="s">
        <v>49</v>
      </c>
      <c r="F1679" s="3" t="s">
        <v>33</v>
      </c>
      <c r="G1679" s="4" t="s">
        <v>49</v>
      </c>
      <c r="H1679" s="4" t="s">
        <v>49</v>
      </c>
      <c r="I1679" s="3" t="s">
        <v>34</v>
      </c>
      <c r="J1679" s="3" t="s">
        <v>35</v>
      </c>
      <c r="K1679" s="3" t="s">
        <v>36</v>
      </c>
      <c r="L1679" s="3" t="s">
        <v>37</v>
      </c>
      <c r="M1679" s="3" t="s">
        <v>33</v>
      </c>
      <c r="N1679" s="4" t="s">
        <v>49</v>
      </c>
      <c r="O1679" s="4" t="s">
        <v>49</v>
      </c>
      <c r="P1679" s="3" t="s">
        <v>38</v>
      </c>
      <c r="Q1679" s="3" t="s">
        <v>39</v>
      </c>
      <c r="R1679" s="3" t="s">
        <v>40</v>
      </c>
      <c r="S1679" s="3" t="s">
        <v>37</v>
      </c>
      <c r="T1679" s="3" t="s">
        <v>41</v>
      </c>
      <c r="U1679" s="3" t="s">
        <v>42</v>
      </c>
      <c r="V1679" s="3" t="s">
        <v>43</v>
      </c>
      <c r="W1679" s="3" t="s">
        <v>44</v>
      </c>
      <c r="X1679" s="3" t="s">
        <v>45</v>
      </c>
      <c r="Y1679" s="3" t="s">
        <v>46</v>
      </c>
      <c r="Z1679" s="3" t="s">
        <v>1827</v>
      </c>
      <c r="AA1679" s="3" t="s">
        <v>1415</v>
      </c>
      <c r="AB1679" s="12" t="str">
        <f>IF(ISNUMBER(SEARCH("CARBENDAZIM",AA1679)),"Carbendazim",IF(ISNUMBER(SEARCH("4-D",AA1679)),"2,4-Dichlorophenoxyacetic acid",IF(ISNUMBER(SEARCH("RIDOVER",AA1679)),"Glyphosate",IF(ISNUMBER(SEARCH("POQUER",AA1679)),"Clethodim",IF(ISNUMBER(SEARCH("LITER",AA1679)),"Imidacloprid",IF(ISNUMBER(SEARCH("PYRINEX",AA1679)),"Chlorpyrifos",IF(ISNUMBER(SEARCH("ORBIT",AA1679)),"Omethoate",IF(ISNUMBER(SEARCH("HEXARON",AA1679)),"Diuron",IF(ISNUMBER(SEARCH("ISOPROPYLAMINE",AA1679)),"Isopropylamine",IF(ISNUMBER(SEARCH("GLYPHOSATE",AA1679)),"Glyphosate",IF(ISNUMBER(SEARCH("MANCOZEB",AA1679)),"Mancozeb Indofil",IF(ISNUMBER(SEARCH("PARAQUAT",AA1679)),"Paraquat",IF(ISNUMBER(SEARCH("CAROMAX",AA1679)),"Aromatic Solvent Mixture",IF(ISNUMBER(SEARCH("BUTIRON",AA1679)),"Tebuthiuron",IF(ISNUMBER(SEARCH("VORAZ",AA1679)),"Methomyl",IF(ISNUMBER(SEARCH("IMIDACLOPRID",AA1679)),"Imidacloprid",IF(ISNUMBER(SEARCH("2 4 D",AA1679)),"2,4-Dichlorophenoxyacetic acid",IF(ISNUMBER(SEARCH("IMIDACL",AA1679)),"Imidacloprid",IF(ISNUMBER(SEARCH("DIUREX",AA1679)),"Diuron",IF(ISNUMBER(SEARCH("RAPEL",AA1679)),"Acephate","fix it"))))))))))))))))))))</f>
        <v>2,4-Dichlorophenoxyacetic acid</v>
      </c>
      <c r="AC1679" s="10"/>
      <c r="AD1679" s="10"/>
      <c r="AE1679" s="4">
        <v>74220</v>
      </c>
      <c r="AF1679" s="4">
        <v>74.22</v>
      </c>
      <c r="AG1679" s="3" t="s">
        <v>49</v>
      </c>
      <c r="AJ1679" s="7"/>
      <c r="AK1679" s="7"/>
      <c r="AL1679" s="7"/>
    </row>
    <row r="1680" spans="1:38" ht="22" customHeight="1" x14ac:dyDescent="0.3">
      <c r="A1680" s="5">
        <v>43054</v>
      </c>
      <c r="B1680" s="6" t="s">
        <v>212</v>
      </c>
      <c r="C1680" s="6" t="s">
        <v>584</v>
      </c>
      <c r="D1680" s="7" t="s">
        <v>49</v>
      </c>
      <c r="E1680" s="7" t="s">
        <v>49</v>
      </c>
      <c r="F1680" s="6" t="s">
        <v>33</v>
      </c>
      <c r="G1680" s="7" t="s">
        <v>49</v>
      </c>
      <c r="H1680" s="7" t="s">
        <v>49</v>
      </c>
      <c r="I1680" s="6" t="s">
        <v>585</v>
      </c>
      <c r="J1680" s="6" t="s">
        <v>77</v>
      </c>
      <c r="K1680" s="6" t="s">
        <v>78</v>
      </c>
      <c r="L1680" s="6" t="s">
        <v>68</v>
      </c>
      <c r="M1680" s="6" t="s">
        <v>33</v>
      </c>
      <c r="N1680" s="7" t="s">
        <v>49</v>
      </c>
      <c r="O1680" s="7" t="s">
        <v>49</v>
      </c>
      <c r="P1680" s="6" t="s">
        <v>79</v>
      </c>
      <c r="Q1680" s="6" t="s">
        <v>586</v>
      </c>
      <c r="R1680" s="6" t="s">
        <v>67</v>
      </c>
      <c r="S1680" s="6" t="s">
        <v>68</v>
      </c>
      <c r="T1680" s="6" t="s">
        <v>69</v>
      </c>
      <c r="U1680" s="6" t="s">
        <v>70</v>
      </c>
      <c r="V1680" s="6" t="s">
        <v>217</v>
      </c>
      <c r="W1680" s="6" t="s">
        <v>44</v>
      </c>
      <c r="X1680" s="6" t="s">
        <v>218</v>
      </c>
      <c r="Y1680" s="6" t="s">
        <v>46</v>
      </c>
      <c r="Z1680" s="6" t="s">
        <v>626</v>
      </c>
      <c r="AA1680" s="6" t="s">
        <v>1831</v>
      </c>
      <c r="AB1680" s="18" t="s">
        <v>3193</v>
      </c>
      <c r="AC1680" s="7"/>
      <c r="AD1680" s="7"/>
      <c r="AE1680" s="7">
        <v>57600</v>
      </c>
      <c r="AF1680" s="7">
        <v>57.6</v>
      </c>
      <c r="AG1680" s="7">
        <v>1239000</v>
      </c>
      <c r="AJ1680" s="10"/>
      <c r="AK1680" s="10"/>
      <c r="AL1680" s="10"/>
    </row>
    <row r="1681" spans="1:38" ht="22" customHeight="1" x14ac:dyDescent="0.3">
      <c r="A1681" s="2">
        <v>43053</v>
      </c>
      <c r="B1681" s="3" t="s">
        <v>50</v>
      </c>
      <c r="C1681" s="3" t="s">
        <v>84</v>
      </c>
      <c r="D1681" s="3" t="s">
        <v>85</v>
      </c>
      <c r="E1681" s="3" t="s">
        <v>44</v>
      </c>
      <c r="F1681" s="3" t="s">
        <v>33</v>
      </c>
      <c r="G1681" s="4" t="s">
        <v>49</v>
      </c>
      <c r="H1681" s="4" t="s">
        <v>49</v>
      </c>
      <c r="I1681" s="3" t="s">
        <v>86</v>
      </c>
      <c r="J1681" s="3" t="s">
        <v>769</v>
      </c>
      <c r="K1681" s="4" t="s">
        <v>49</v>
      </c>
      <c r="L1681" s="3" t="s">
        <v>61</v>
      </c>
      <c r="M1681" s="3" t="s">
        <v>770</v>
      </c>
      <c r="N1681" s="4">
        <v>2539385563.1900001</v>
      </c>
      <c r="O1681" s="4" t="s">
        <v>49</v>
      </c>
      <c r="P1681" s="3" t="s">
        <v>771</v>
      </c>
      <c r="Q1681" s="3" t="s">
        <v>39</v>
      </c>
      <c r="R1681" s="3" t="s">
        <v>60</v>
      </c>
      <c r="S1681" s="3" t="s">
        <v>61</v>
      </c>
      <c r="T1681" s="3" t="s">
        <v>62</v>
      </c>
      <c r="U1681" s="3" t="s">
        <v>56</v>
      </c>
      <c r="V1681" s="3" t="s">
        <v>90</v>
      </c>
      <c r="W1681" s="3" t="s">
        <v>44</v>
      </c>
      <c r="X1681" s="3" t="s">
        <v>91</v>
      </c>
      <c r="Y1681" s="3" t="s">
        <v>46</v>
      </c>
      <c r="Z1681" s="3" t="s">
        <v>410</v>
      </c>
      <c r="AA1681" s="3" t="s">
        <v>1803</v>
      </c>
      <c r="AB1681" s="12" t="str">
        <f>IF(ISNUMBER(SEARCH("2,4 D",AA1679)),"2,4-Dichlorophenoxyacetic acid",IF(ISNUMBER(SEARCH("ACIDO",AA1679)),"2,4-Dichlorophenoxyacetic acid",IF(ISNUMBER(SEARCH("NAPHTHA",AA1679)),"Aromatic Solvent Mixture",IF(ISNUMBER(SEARCH("DIMETHYLAMINE",AA1679)),"Dimethylamine",IF(ISNUMBER(SEARCH("DIMETILAMINA",AA1679)),"Dimethylamine",IF(ISNUMBER(SEARCH("JUMP",AA1679)),"Diuron",IF(ISNUMBER(SEARCH(" 2-AMINO-2,3-DIMETHYL BUTYRAMIDE",AA1679)),"Herbicide Amine Intermediate",IF(ISNUMBER(SEARCH("TEBUTHIURON",AA1679)),"Tebuthiuron",IF(ISNUMBER(SEARCH("DMS",AA1679)),"Dimethyl Sulfate",IF(ISNUMBER(SEARCH("2,4-XILIDIN",AA1679)),"2,4-Xylidine","FIX IT"))))))))))</f>
        <v>2,4-Dichlorophenoxyacetic acid</v>
      </c>
      <c r="AC1681" s="10"/>
      <c r="AD1681" s="10"/>
      <c r="AE1681" s="4">
        <v>22088</v>
      </c>
      <c r="AF1681" s="4">
        <v>22.09</v>
      </c>
      <c r="AG1681" s="4">
        <v>33300</v>
      </c>
      <c r="AJ1681" s="7"/>
      <c r="AK1681" s="7"/>
      <c r="AL1681" s="7"/>
    </row>
    <row r="1682" spans="1:38" ht="22" customHeight="1" x14ac:dyDescent="0.3">
      <c r="A1682" s="5">
        <v>43050</v>
      </c>
      <c r="B1682" s="6" t="s">
        <v>50</v>
      </c>
      <c r="C1682" s="6" t="s">
        <v>32</v>
      </c>
      <c r="D1682" s="7" t="s">
        <v>49</v>
      </c>
      <c r="E1682" s="7" t="s">
        <v>49</v>
      </c>
      <c r="F1682" s="6" t="s">
        <v>33</v>
      </c>
      <c r="G1682" s="7" t="s">
        <v>49</v>
      </c>
      <c r="H1682" s="7" t="s">
        <v>49</v>
      </c>
      <c r="I1682" s="6" t="s">
        <v>34</v>
      </c>
      <c r="J1682" s="6" t="s">
        <v>51</v>
      </c>
      <c r="K1682" s="7" t="s">
        <v>49</v>
      </c>
      <c r="L1682" s="6" t="s">
        <v>54</v>
      </c>
      <c r="M1682" s="6" t="s">
        <v>33</v>
      </c>
      <c r="N1682" s="7">
        <v>570501619.85000002</v>
      </c>
      <c r="O1682" s="7">
        <v>302280881</v>
      </c>
      <c r="P1682" s="6" t="s">
        <v>1206</v>
      </c>
      <c r="Q1682" s="6" t="s">
        <v>39</v>
      </c>
      <c r="R1682" s="6" t="s">
        <v>53</v>
      </c>
      <c r="S1682" s="6" t="s">
        <v>54</v>
      </c>
      <c r="T1682" s="6" t="s">
        <v>55</v>
      </c>
      <c r="U1682" s="6" t="s">
        <v>56</v>
      </c>
      <c r="V1682" s="6" t="s">
        <v>43</v>
      </c>
      <c r="W1682" s="6" t="s">
        <v>44</v>
      </c>
      <c r="X1682" s="6" t="s">
        <v>45</v>
      </c>
      <c r="Y1682" s="6" t="s">
        <v>46</v>
      </c>
      <c r="Z1682" s="6" t="s">
        <v>57</v>
      </c>
      <c r="AA1682" s="6" t="s">
        <v>1736</v>
      </c>
      <c r="AB1682" s="12" t="str">
        <f t="shared" ref="AB1682:AB1707" si="351">IF(ISNUMBER(SEARCH("CARBENDAZIM",AA1682)),"Carbendazim",IF(ISNUMBER(SEARCH("4-D",AA1682)),"2,4-Dichlorophenoxyacetic acid",IF(ISNUMBER(SEARCH("RIDOVER",AA1682)),"Glyphosate",IF(ISNUMBER(SEARCH("POQUER",AA1682)),"Clethodim",IF(ISNUMBER(SEARCH("LITER",AA1682)),"Imidacloprid",IF(ISNUMBER(SEARCH("PYRINEX",AA1682)),"Chlorpyrifos",IF(ISNUMBER(SEARCH("ORBIT",AA1682)),"Omethoate",IF(ISNUMBER(SEARCH("HEXARON",AA1682)),"Diuron",IF(ISNUMBER(SEARCH("ISOPROPYLAMINE",AA1682)),"Isopropylamine",IF(ISNUMBER(SEARCH("GLYPHOSATE",AA1682)),"Glyphosate",IF(ISNUMBER(SEARCH("MANCOZEB",AA1682)),"Mancozeb Indofil",IF(ISNUMBER(SEARCH("PARAQUAT",AA1682)),"Paraquat",IF(ISNUMBER(SEARCH("CAROMAX",AA1682)),"Aromatic Solvent Mixture",IF(ISNUMBER(SEARCH("BUTIRON",AA1682)),"Tebuthiuron",IF(ISNUMBER(SEARCH("VORAZ",AA1682)),"Methomyl",IF(ISNUMBER(SEARCH("IMIDACLOPRID",AA1682)),"Imidacloprid",IF(ISNUMBER(SEARCH("2 4 D",AA1682)),"2,4-Dichlorophenoxyacetic acid",IF(ISNUMBER(SEARCH("IMIDACL",AA1682)),"Imidacloprid",IF(ISNUMBER(SEARCH("DIUREX",AA1682)),"Diuron",IF(ISNUMBER(SEARCH("RAPEL",AA1682)),"Acephate","fix it"))))))))))))))))))))</f>
        <v>Carbendazim</v>
      </c>
      <c r="AC1682" s="7"/>
      <c r="AD1682" s="7"/>
      <c r="AE1682" s="7">
        <v>24120</v>
      </c>
      <c r="AF1682" s="7">
        <v>24.12</v>
      </c>
      <c r="AG1682" s="7">
        <v>514000</v>
      </c>
      <c r="AJ1682" s="10"/>
      <c r="AK1682" s="10"/>
      <c r="AL1682" s="10"/>
    </row>
    <row r="1683" spans="1:38" ht="22" customHeight="1" x14ac:dyDescent="0.3">
      <c r="A1683" s="2">
        <v>43049</v>
      </c>
      <c r="B1683" s="3" t="s">
        <v>31</v>
      </c>
      <c r="C1683" s="3" t="s">
        <v>32</v>
      </c>
      <c r="D1683" s="4" t="s">
        <v>49</v>
      </c>
      <c r="E1683" s="4" t="s">
        <v>49</v>
      </c>
      <c r="F1683" s="3" t="s">
        <v>33</v>
      </c>
      <c r="G1683" s="4" t="s">
        <v>49</v>
      </c>
      <c r="H1683" s="4" t="s">
        <v>49</v>
      </c>
      <c r="I1683" s="3" t="s">
        <v>34</v>
      </c>
      <c r="J1683" s="3" t="s">
        <v>77</v>
      </c>
      <c r="K1683" s="3" t="s">
        <v>78</v>
      </c>
      <c r="L1683" s="3" t="s">
        <v>68</v>
      </c>
      <c r="M1683" s="3" t="s">
        <v>33</v>
      </c>
      <c r="N1683" s="4" t="s">
        <v>49</v>
      </c>
      <c r="O1683" s="4" t="s">
        <v>49</v>
      </c>
      <c r="P1683" s="3" t="s">
        <v>79</v>
      </c>
      <c r="Q1683" s="3" t="s">
        <v>39</v>
      </c>
      <c r="R1683" s="3" t="s">
        <v>227</v>
      </c>
      <c r="S1683" s="3" t="s">
        <v>68</v>
      </c>
      <c r="T1683" s="3" t="s">
        <v>228</v>
      </c>
      <c r="U1683" s="3" t="s">
        <v>70</v>
      </c>
      <c r="V1683" s="3" t="s">
        <v>43</v>
      </c>
      <c r="W1683" s="3" t="s">
        <v>44</v>
      </c>
      <c r="X1683" s="3" t="s">
        <v>45</v>
      </c>
      <c r="Y1683" s="3" t="s">
        <v>46</v>
      </c>
      <c r="Z1683" s="3" t="s">
        <v>643</v>
      </c>
      <c r="AA1683" s="3" t="s">
        <v>1832</v>
      </c>
      <c r="AB1683" s="12" t="str">
        <f t="shared" si="351"/>
        <v>Chlorpyrifos</v>
      </c>
      <c r="AC1683" s="10"/>
      <c r="AD1683" s="10"/>
      <c r="AE1683" s="4">
        <v>55560</v>
      </c>
      <c r="AF1683" s="4">
        <v>55.56</v>
      </c>
      <c r="AG1683" s="4">
        <v>1670000</v>
      </c>
      <c r="AJ1683" s="7"/>
      <c r="AK1683" s="7"/>
      <c r="AL1683" s="7"/>
    </row>
    <row r="1684" spans="1:38" ht="22" customHeight="1" x14ac:dyDescent="0.3">
      <c r="A1684" s="5">
        <v>43049</v>
      </c>
      <c r="B1684" s="6" t="s">
        <v>31</v>
      </c>
      <c r="C1684" s="6" t="s">
        <v>32</v>
      </c>
      <c r="D1684" s="7" t="s">
        <v>49</v>
      </c>
      <c r="E1684" s="7" t="s">
        <v>49</v>
      </c>
      <c r="F1684" s="6" t="s">
        <v>33</v>
      </c>
      <c r="G1684" s="7" t="s">
        <v>49</v>
      </c>
      <c r="H1684" s="7" t="s">
        <v>49</v>
      </c>
      <c r="I1684" s="6" t="s">
        <v>34</v>
      </c>
      <c r="J1684" s="6" t="s">
        <v>77</v>
      </c>
      <c r="K1684" s="6" t="s">
        <v>78</v>
      </c>
      <c r="L1684" s="6" t="s">
        <v>68</v>
      </c>
      <c r="M1684" s="6" t="s">
        <v>33</v>
      </c>
      <c r="N1684" s="7" t="s">
        <v>49</v>
      </c>
      <c r="O1684" s="7" t="s">
        <v>49</v>
      </c>
      <c r="P1684" s="6" t="s">
        <v>79</v>
      </c>
      <c r="Q1684" s="6" t="s">
        <v>39</v>
      </c>
      <c r="R1684" s="6" t="s">
        <v>227</v>
      </c>
      <c r="S1684" s="6" t="s">
        <v>68</v>
      </c>
      <c r="T1684" s="6" t="s">
        <v>228</v>
      </c>
      <c r="U1684" s="6" t="s">
        <v>70</v>
      </c>
      <c r="V1684" s="6" t="s">
        <v>43</v>
      </c>
      <c r="W1684" s="6" t="s">
        <v>44</v>
      </c>
      <c r="X1684" s="6" t="s">
        <v>45</v>
      </c>
      <c r="Y1684" s="6" t="s">
        <v>46</v>
      </c>
      <c r="Z1684" s="6" t="s">
        <v>82</v>
      </c>
      <c r="AA1684" s="6" t="s">
        <v>1833</v>
      </c>
      <c r="AB1684" s="12" t="s">
        <v>3186</v>
      </c>
      <c r="AC1684" s="7"/>
      <c r="AD1684" s="7"/>
      <c r="AE1684" s="7">
        <v>57960</v>
      </c>
      <c r="AF1684" s="7">
        <v>57.96</v>
      </c>
      <c r="AG1684" s="7">
        <v>1247000</v>
      </c>
      <c r="AJ1684" s="10"/>
      <c r="AK1684" s="10"/>
      <c r="AL1684" s="10"/>
    </row>
    <row r="1685" spans="1:38" ht="22" customHeight="1" x14ac:dyDescent="0.3">
      <c r="A1685" s="2">
        <v>43049</v>
      </c>
      <c r="B1685" s="3" t="s">
        <v>31</v>
      </c>
      <c r="C1685" s="3" t="s">
        <v>32</v>
      </c>
      <c r="D1685" s="4" t="s">
        <v>49</v>
      </c>
      <c r="E1685" s="4" t="s">
        <v>49</v>
      </c>
      <c r="F1685" s="3" t="s">
        <v>33</v>
      </c>
      <c r="G1685" s="4" t="s">
        <v>49</v>
      </c>
      <c r="H1685" s="4" t="s">
        <v>49</v>
      </c>
      <c r="I1685" s="3" t="s">
        <v>34</v>
      </c>
      <c r="J1685" s="3" t="s">
        <v>77</v>
      </c>
      <c r="K1685" s="3" t="s">
        <v>78</v>
      </c>
      <c r="L1685" s="3" t="s">
        <v>68</v>
      </c>
      <c r="M1685" s="3" t="s">
        <v>33</v>
      </c>
      <c r="N1685" s="4" t="s">
        <v>49</v>
      </c>
      <c r="O1685" s="4" t="s">
        <v>49</v>
      </c>
      <c r="P1685" s="3" t="s">
        <v>79</v>
      </c>
      <c r="Q1685" s="3" t="s">
        <v>39</v>
      </c>
      <c r="R1685" s="3" t="s">
        <v>227</v>
      </c>
      <c r="S1685" s="3" t="s">
        <v>68</v>
      </c>
      <c r="T1685" s="3" t="s">
        <v>228</v>
      </c>
      <c r="U1685" s="3" t="s">
        <v>70</v>
      </c>
      <c r="V1685" s="3" t="s">
        <v>43</v>
      </c>
      <c r="W1685" s="3" t="s">
        <v>44</v>
      </c>
      <c r="X1685" s="3" t="s">
        <v>45</v>
      </c>
      <c r="Y1685" s="3" t="s">
        <v>46</v>
      </c>
      <c r="Z1685" s="3" t="s">
        <v>234</v>
      </c>
      <c r="AA1685" s="3" t="s">
        <v>1834</v>
      </c>
      <c r="AB1685" s="18" t="s">
        <v>3193</v>
      </c>
      <c r="AC1685" s="10"/>
      <c r="AD1685" s="10"/>
      <c r="AE1685" s="4">
        <v>17400</v>
      </c>
      <c r="AF1685" s="4">
        <v>17.399999999999999</v>
      </c>
      <c r="AG1685" s="4">
        <v>46500</v>
      </c>
      <c r="AJ1685" s="7"/>
      <c r="AK1685" s="7"/>
      <c r="AL1685" s="7"/>
    </row>
    <row r="1686" spans="1:38" ht="22" customHeight="1" x14ac:dyDescent="0.3">
      <c r="A1686" s="5">
        <v>43049</v>
      </c>
      <c r="B1686" s="6" t="s">
        <v>31</v>
      </c>
      <c r="C1686" s="6" t="s">
        <v>32</v>
      </c>
      <c r="D1686" s="7" t="s">
        <v>49</v>
      </c>
      <c r="E1686" s="7" t="s">
        <v>49</v>
      </c>
      <c r="F1686" s="6" t="s">
        <v>33</v>
      </c>
      <c r="G1686" s="7" t="s">
        <v>49</v>
      </c>
      <c r="H1686" s="7" t="s">
        <v>49</v>
      </c>
      <c r="I1686" s="6" t="s">
        <v>34</v>
      </c>
      <c r="J1686" s="6" t="s">
        <v>77</v>
      </c>
      <c r="K1686" s="6" t="s">
        <v>78</v>
      </c>
      <c r="L1686" s="6" t="s">
        <v>68</v>
      </c>
      <c r="M1686" s="6" t="s">
        <v>33</v>
      </c>
      <c r="N1686" s="7" t="s">
        <v>49</v>
      </c>
      <c r="O1686" s="7" t="s">
        <v>49</v>
      </c>
      <c r="P1686" s="6" t="s">
        <v>79</v>
      </c>
      <c r="Q1686" s="6" t="s">
        <v>39</v>
      </c>
      <c r="R1686" s="6" t="s">
        <v>227</v>
      </c>
      <c r="S1686" s="6" t="s">
        <v>68</v>
      </c>
      <c r="T1686" s="6" t="s">
        <v>228</v>
      </c>
      <c r="U1686" s="6" t="s">
        <v>70</v>
      </c>
      <c r="V1686" s="6" t="s">
        <v>43</v>
      </c>
      <c r="W1686" s="6" t="s">
        <v>44</v>
      </c>
      <c r="X1686" s="6" t="s">
        <v>45</v>
      </c>
      <c r="Y1686" s="6" t="s">
        <v>46</v>
      </c>
      <c r="Z1686" s="6" t="s">
        <v>643</v>
      </c>
      <c r="AA1686" s="6" t="s">
        <v>1773</v>
      </c>
      <c r="AB1686" s="12" t="s">
        <v>3186</v>
      </c>
      <c r="AC1686" s="7"/>
      <c r="AD1686" s="7"/>
      <c r="AE1686" s="7">
        <v>19320</v>
      </c>
      <c r="AF1686" s="7">
        <v>19.32</v>
      </c>
      <c r="AG1686" s="7">
        <v>581000</v>
      </c>
      <c r="AJ1686" s="10"/>
      <c r="AK1686" s="10"/>
      <c r="AL1686" s="10"/>
    </row>
    <row r="1687" spans="1:38" ht="22" customHeight="1" x14ac:dyDescent="0.3">
      <c r="A1687" s="2">
        <v>43049</v>
      </c>
      <c r="B1687" s="3" t="s">
        <v>31</v>
      </c>
      <c r="C1687" s="3" t="s">
        <v>32</v>
      </c>
      <c r="D1687" s="4" t="s">
        <v>49</v>
      </c>
      <c r="E1687" s="4" t="s">
        <v>49</v>
      </c>
      <c r="F1687" s="3" t="s">
        <v>33</v>
      </c>
      <c r="G1687" s="4" t="s">
        <v>49</v>
      </c>
      <c r="H1687" s="4" t="s">
        <v>49</v>
      </c>
      <c r="I1687" s="3" t="s">
        <v>34</v>
      </c>
      <c r="J1687" s="3" t="s">
        <v>65</v>
      </c>
      <c r="K1687" s="4" t="s">
        <v>49</v>
      </c>
      <c r="L1687" s="4" t="s">
        <v>49</v>
      </c>
      <c r="M1687" s="3" t="s">
        <v>33</v>
      </c>
      <c r="N1687" s="4" t="s">
        <v>49</v>
      </c>
      <c r="O1687" s="4" t="s">
        <v>49</v>
      </c>
      <c r="P1687" s="3" t="s">
        <v>66</v>
      </c>
      <c r="Q1687" s="3" t="s">
        <v>39</v>
      </c>
      <c r="R1687" s="3" t="s">
        <v>227</v>
      </c>
      <c r="S1687" s="3" t="s">
        <v>68</v>
      </c>
      <c r="T1687" s="3" t="s">
        <v>228</v>
      </c>
      <c r="U1687" s="3" t="s">
        <v>70</v>
      </c>
      <c r="V1687" s="3" t="s">
        <v>43</v>
      </c>
      <c r="W1687" s="3" t="s">
        <v>44</v>
      </c>
      <c r="X1687" s="3" t="s">
        <v>45</v>
      </c>
      <c r="Y1687" s="3" t="s">
        <v>46</v>
      </c>
      <c r="Z1687" s="3" t="s">
        <v>73</v>
      </c>
      <c r="AA1687" s="3" t="s">
        <v>1835</v>
      </c>
      <c r="AB1687" s="12" t="s">
        <v>3158</v>
      </c>
      <c r="AC1687" s="10"/>
      <c r="AD1687" s="10"/>
      <c r="AE1687" s="4">
        <v>55440</v>
      </c>
      <c r="AF1687" s="4">
        <v>55.44</v>
      </c>
      <c r="AG1687" s="4">
        <v>475000</v>
      </c>
      <c r="AJ1687" s="7"/>
      <c r="AK1687" s="7"/>
      <c r="AL1687" s="7"/>
    </row>
    <row r="1688" spans="1:38" ht="22" customHeight="1" x14ac:dyDescent="0.3">
      <c r="A1688" s="5">
        <v>43049</v>
      </c>
      <c r="B1688" s="6" t="s">
        <v>31</v>
      </c>
      <c r="C1688" s="6" t="s">
        <v>32</v>
      </c>
      <c r="D1688" s="7" t="s">
        <v>49</v>
      </c>
      <c r="E1688" s="7" t="s">
        <v>49</v>
      </c>
      <c r="F1688" s="6" t="s">
        <v>33</v>
      </c>
      <c r="G1688" s="7" t="s">
        <v>49</v>
      </c>
      <c r="H1688" s="7" t="s">
        <v>49</v>
      </c>
      <c r="I1688" s="6" t="s">
        <v>34</v>
      </c>
      <c r="J1688" s="6" t="s">
        <v>77</v>
      </c>
      <c r="K1688" s="6" t="s">
        <v>78</v>
      </c>
      <c r="L1688" s="6" t="s">
        <v>68</v>
      </c>
      <c r="M1688" s="6" t="s">
        <v>33</v>
      </c>
      <c r="N1688" s="7" t="s">
        <v>49</v>
      </c>
      <c r="O1688" s="7" t="s">
        <v>49</v>
      </c>
      <c r="P1688" s="6" t="s">
        <v>79</v>
      </c>
      <c r="Q1688" s="6" t="s">
        <v>39</v>
      </c>
      <c r="R1688" s="6" t="s">
        <v>227</v>
      </c>
      <c r="S1688" s="6" t="s">
        <v>68</v>
      </c>
      <c r="T1688" s="6" t="s">
        <v>228</v>
      </c>
      <c r="U1688" s="6" t="s">
        <v>70</v>
      </c>
      <c r="V1688" s="6" t="s">
        <v>43</v>
      </c>
      <c r="W1688" s="6" t="s">
        <v>44</v>
      </c>
      <c r="X1688" s="6" t="s">
        <v>45</v>
      </c>
      <c r="Y1688" s="6" t="s">
        <v>46</v>
      </c>
      <c r="Z1688" s="6" t="s">
        <v>643</v>
      </c>
      <c r="AA1688" s="6" t="s">
        <v>1836</v>
      </c>
      <c r="AB1688" s="18" t="s">
        <v>3193</v>
      </c>
      <c r="AC1688" s="7"/>
      <c r="AD1688" s="7"/>
      <c r="AE1688" s="7">
        <v>20610</v>
      </c>
      <c r="AF1688" s="7">
        <v>20.61</v>
      </c>
      <c r="AG1688" s="7">
        <v>619000</v>
      </c>
      <c r="AJ1688" s="10"/>
      <c r="AK1688" s="10"/>
      <c r="AL1688" s="10"/>
    </row>
    <row r="1689" spans="1:38" ht="22" customHeight="1" x14ac:dyDescent="0.3">
      <c r="A1689" s="2">
        <v>43048</v>
      </c>
      <c r="B1689" s="3" t="s">
        <v>50</v>
      </c>
      <c r="C1689" s="3" t="s">
        <v>32</v>
      </c>
      <c r="D1689" s="4" t="s">
        <v>49</v>
      </c>
      <c r="E1689" s="4" t="s">
        <v>49</v>
      </c>
      <c r="F1689" s="3" t="s">
        <v>33</v>
      </c>
      <c r="G1689" s="4" t="s">
        <v>49</v>
      </c>
      <c r="H1689" s="4" t="s">
        <v>49</v>
      </c>
      <c r="I1689" s="3" t="s">
        <v>34</v>
      </c>
      <c r="J1689" s="3" t="s">
        <v>435</v>
      </c>
      <c r="K1689" s="4" t="s">
        <v>49</v>
      </c>
      <c r="L1689" s="3" t="s">
        <v>1713</v>
      </c>
      <c r="M1689" s="4" t="s">
        <v>49</v>
      </c>
      <c r="N1689" s="4" t="s">
        <v>49</v>
      </c>
      <c r="O1689" s="4" t="s">
        <v>49</v>
      </c>
      <c r="P1689" s="3" t="s">
        <v>370</v>
      </c>
      <c r="Q1689" s="3" t="s">
        <v>400</v>
      </c>
      <c r="R1689" s="3" t="s">
        <v>1714</v>
      </c>
      <c r="S1689" s="3" t="s">
        <v>1715</v>
      </c>
      <c r="T1689" s="3" t="s">
        <v>1716</v>
      </c>
      <c r="U1689" s="3" t="s">
        <v>99</v>
      </c>
      <c r="V1689" s="3" t="s">
        <v>43</v>
      </c>
      <c r="W1689" s="3" t="s">
        <v>44</v>
      </c>
      <c r="X1689" s="3" t="s">
        <v>45</v>
      </c>
      <c r="Y1689" s="3" t="s">
        <v>46</v>
      </c>
      <c r="Z1689" s="3" t="s">
        <v>100</v>
      </c>
      <c r="AA1689" s="3" t="s">
        <v>1837</v>
      </c>
      <c r="AB1689" s="12" t="str">
        <f t="shared" ref="AB1689" si="352">IF(ISNUMBER(SEARCH("2,4 D",AA1689)),"2,4-Dichlorophenoxyacetic acid",IF(ISNUMBER(SEARCH("ACIDO",AA1689)),"2,4-Dichlorophenoxyacetic acid",IF(ISNUMBER(SEARCH("NAPHTHA",AA1689)),"Aromatic Solvent Mixture",IF(ISNUMBER(SEARCH("DIMETHYLAMINE",AA1689)),"Dimethylamine",IF(ISNUMBER(SEARCH("DIMETILAMINA",AA1689)),"Dimethylamine",IF(ISNUMBER(SEARCH("JUMP",AA1689)),"Diuron",IF(ISNUMBER(SEARCH("2-AMINO-2,3-DIMETHYL BUTYRAMIDE",AA1689)),"Herbicide Amine Intermediate",IF(ISNUMBER(SEARCH("TEBUTHIURON",AA1689)),"Tebuthiuron","FIXIT"))))))))</f>
        <v>Dimethylamine</v>
      </c>
      <c r="AC1689" s="10"/>
      <c r="AD1689" s="10"/>
      <c r="AE1689" s="4">
        <v>18970</v>
      </c>
      <c r="AF1689" s="4">
        <v>18.97</v>
      </c>
      <c r="AG1689" s="4">
        <v>22000</v>
      </c>
      <c r="AJ1689" s="7"/>
      <c r="AK1689" s="7"/>
      <c r="AL1689" s="7"/>
    </row>
    <row r="1690" spans="1:38" ht="22" customHeight="1" x14ac:dyDescent="0.3">
      <c r="A1690" s="5">
        <v>43046</v>
      </c>
      <c r="B1690" s="6" t="s">
        <v>50</v>
      </c>
      <c r="C1690" s="6" t="s">
        <v>32</v>
      </c>
      <c r="D1690" s="7" t="s">
        <v>49</v>
      </c>
      <c r="E1690" s="7" t="s">
        <v>49</v>
      </c>
      <c r="F1690" s="6" t="s">
        <v>33</v>
      </c>
      <c r="G1690" s="7" t="s">
        <v>49</v>
      </c>
      <c r="H1690" s="7" t="s">
        <v>49</v>
      </c>
      <c r="I1690" s="6" t="s">
        <v>34</v>
      </c>
      <c r="J1690" s="6" t="s">
        <v>507</v>
      </c>
      <c r="K1690" s="7" t="s">
        <v>49</v>
      </c>
      <c r="L1690" s="6" t="s">
        <v>307</v>
      </c>
      <c r="M1690" s="7" t="s">
        <v>49</v>
      </c>
      <c r="N1690" s="7" t="s">
        <v>49</v>
      </c>
      <c r="O1690" s="7" t="s">
        <v>49</v>
      </c>
      <c r="P1690" s="6" t="s">
        <v>158</v>
      </c>
      <c r="Q1690" s="6" t="s">
        <v>39</v>
      </c>
      <c r="R1690" s="6" t="s">
        <v>106</v>
      </c>
      <c r="S1690" s="6" t="s">
        <v>61</v>
      </c>
      <c r="T1690" s="6" t="s">
        <v>107</v>
      </c>
      <c r="U1690" s="6" t="s">
        <v>56</v>
      </c>
      <c r="V1690" s="6" t="s">
        <v>43</v>
      </c>
      <c r="W1690" s="6" t="s">
        <v>44</v>
      </c>
      <c r="X1690" s="6" t="s">
        <v>45</v>
      </c>
      <c r="Y1690" s="6" t="s">
        <v>46</v>
      </c>
      <c r="Z1690" s="6" t="s">
        <v>159</v>
      </c>
      <c r="AA1690" s="6" t="s">
        <v>1838</v>
      </c>
      <c r="AB1690" s="12" t="str">
        <f t="shared" si="351"/>
        <v>Glyphosate</v>
      </c>
      <c r="AC1690" s="7"/>
      <c r="AD1690" s="7"/>
      <c r="AE1690" s="7">
        <v>139320.01</v>
      </c>
      <c r="AF1690" s="7">
        <v>139.32</v>
      </c>
      <c r="AG1690" s="7">
        <v>774000</v>
      </c>
      <c r="AJ1690" s="10"/>
      <c r="AK1690" s="10"/>
      <c r="AL1690" s="10"/>
    </row>
    <row r="1691" spans="1:38" ht="22" customHeight="1" x14ac:dyDescent="0.3">
      <c r="A1691" s="2">
        <v>43046</v>
      </c>
      <c r="B1691" s="3" t="s">
        <v>50</v>
      </c>
      <c r="C1691" s="3" t="s">
        <v>32</v>
      </c>
      <c r="D1691" s="4" t="s">
        <v>49</v>
      </c>
      <c r="E1691" s="4" t="s">
        <v>49</v>
      </c>
      <c r="F1691" s="3" t="s">
        <v>33</v>
      </c>
      <c r="G1691" s="4" t="s">
        <v>49</v>
      </c>
      <c r="H1691" s="4" t="s">
        <v>49</v>
      </c>
      <c r="I1691" s="3" t="s">
        <v>34</v>
      </c>
      <c r="J1691" s="3" t="s">
        <v>507</v>
      </c>
      <c r="K1691" s="4" t="s">
        <v>49</v>
      </c>
      <c r="L1691" s="3" t="s">
        <v>307</v>
      </c>
      <c r="M1691" s="4" t="s">
        <v>49</v>
      </c>
      <c r="N1691" s="4" t="s">
        <v>49</v>
      </c>
      <c r="O1691" s="4" t="s">
        <v>49</v>
      </c>
      <c r="P1691" s="3" t="s">
        <v>158</v>
      </c>
      <c r="Q1691" s="3" t="s">
        <v>39</v>
      </c>
      <c r="R1691" s="3" t="s">
        <v>106</v>
      </c>
      <c r="S1691" s="3" t="s">
        <v>61</v>
      </c>
      <c r="T1691" s="3" t="s">
        <v>107</v>
      </c>
      <c r="U1691" s="3" t="s">
        <v>56</v>
      </c>
      <c r="V1691" s="3" t="s">
        <v>43</v>
      </c>
      <c r="W1691" s="3" t="s">
        <v>44</v>
      </c>
      <c r="X1691" s="3" t="s">
        <v>45</v>
      </c>
      <c r="Y1691" s="3" t="s">
        <v>46</v>
      </c>
      <c r="Z1691" s="3" t="s">
        <v>159</v>
      </c>
      <c r="AA1691" s="3" t="s">
        <v>1838</v>
      </c>
      <c r="AB1691" s="12" t="str">
        <f t="shared" si="351"/>
        <v>Glyphosate</v>
      </c>
      <c r="AC1691" s="10"/>
      <c r="AD1691" s="10"/>
      <c r="AE1691" s="4">
        <v>139320.01</v>
      </c>
      <c r="AF1691" s="4">
        <v>139.32</v>
      </c>
      <c r="AG1691" s="4">
        <v>774000</v>
      </c>
      <c r="AJ1691" s="7"/>
      <c r="AK1691" s="7"/>
      <c r="AL1691" s="7"/>
    </row>
    <row r="1692" spans="1:38" ht="22" customHeight="1" x14ac:dyDescent="0.3">
      <c r="A1692" s="5">
        <v>43046</v>
      </c>
      <c r="B1692" s="6" t="s">
        <v>50</v>
      </c>
      <c r="C1692" s="6" t="s">
        <v>32</v>
      </c>
      <c r="D1692" s="7" t="s">
        <v>49</v>
      </c>
      <c r="E1692" s="7" t="s">
        <v>49</v>
      </c>
      <c r="F1692" s="6" t="s">
        <v>33</v>
      </c>
      <c r="G1692" s="7" t="s">
        <v>49</v>
      </c>
      <c r="H1692" s="7" t="s">
        <v>49</v>
      </c>
      <c r="I1692" s="6" t="s">
        <v>34</v>
      </c>
      <c r="J1692" s="6" t="s">
        <v>305</v>
      </c>
      <c r="K1692" s="7" t="s">
        <v>49</v>
      </c>
      <c r="L1692" s="6" t="s">
        <v>307</v>
      </c>
      <c r="M1692" s="6" t="s">
        <v>33</v>
      </c>
      <c r="N1692" s="7">
        <v>1134995330.5699999</v>
      </c>
      <c r="O1692" s="7">
        <v>894516915.13</v>
      </c>
      <c r="P1692" s="6" t="s">
        <v>1553</v>
      </c>
      <c r="Q1692" s="6" t="s">
        <v>39</v>
      </c>
      <c r="R1692" s="6" t="s">
        <v>310</v>
      </c>
      <c r="S1692" s="6" t="s">
        <v>307</v>
      </c>
      <c r="T1692" s="6" t="s">
        <v>311</v>
      </c>
      <c r="U1692" s="6" t="s">
        <v>56</v>
      </c>
      <c r="V1692" s="6" t="s">
        <v>43</v>
      </c>
      <c r="W1692" s="6" t="s">
        <v>44</v>
      </c>
      <c r="X1692" s="6" t="s">
        <v>45</v>
      </c>
      <c r="Y1692" s="6" t="s">
        <v>46</v>
      </c>
      <c r="Z1692" s="6" t="s">
        <v>140</v>
      </c>
      <c r="AA1692" s="6" t="s">
        <v>1839</v>
      </c>
      <c r="AB1692" s="12" t="str">
        <f>IF(ISNUMBER(SEARCH("2,4 D",AA1692)),"2,4-Dichlorophenoxyacetic acid",IF(ISNUMBER(SEARCH("ACIDO",AA1692)),"2,4-Dichlorophenoxyacetic acid",IF(ISNUMBER(SEARCH("NAPHTHA",AA1692)),"Aromatic Solvent Mixture",IF(ISNUMBER(SEARCH("DIMETHYLAMINE",AA1692)),"Dimethylamine",IF(ISNUMBER(SEARCH("DIMETILAMINA",AA1692)),"Dimethylamine",IF(ISNUMBER(SEARCH("JUMP",AA1692)),"Diuron",IF(ISNUMBER(SEARCH("2-AMINO-2,3-DIMETHYL BUTYRAMIDE",AA1692)),"Herbicide Amine Intermediate",IF(ISNUMBER(SEARCH("TEBUTHIURON",AA1692)),"Tebuthiuron","FIXIT"))))))))</f>
        <v>Dimethylamine</v>
      </c>
      <c r="AC1692" s="7"/>
      <c r="AD1692" s="7"/>
      <c r="AE1692" s="7">
        <v>38470</v>
      </c>
      <c r="AF1692" s="7">
        <v>38.47</v>
      </c>
      <c r="AG1692" s="7">
        <v>36200</v>
      </c>
      <c r="AJ1692" s="10"/>
      <c r="AK1692" s="10"/>
      <c r="AL1692" s="10"/>
    </row>
    <row r="1693" spans="1:38" ht="22" customHeight="1" x14ac:dyDescent="0.3">
      <c r="A1693" s="2">
        <v>43044</v>
      </c>
      <c r="B1693" s="3" t="s">
        <v>50</v>
      </c>
      <c r="C1693" s="3" t="s">
        <v>32</v>
      </c>
      <c r="D1693" s="4" t="s">
        <v>49</v>
      </c>
      <c r="E1693" s="4" t="s">
        <v>49</v>
      </c>
      <c r="F1693" s="3" t="s">
        <v>33</v>
      </c>
      <c r="G1693" s="4" t="s">
        <v>49</v>
      </c>
      <c r="H1693" s="4" t="s">
        <v>49</v>
      </c>
      <c r="I1693" s="3" t="s">
        <v>34</v>
      </c>
      <c r="J1693" s="3" t="s">
        <v>51</v>
      </c>
      <c r="K1693" s="4" t="s">
        <v>49</v>
      </c>
      <c r="L1693" s="3" t="s">
        <v>54</v>
      </c>
      <c r="M1693" s="3" t="s">
        <v>33</v>
      </c>
      <c r="N1693" s="4">
        <v>570501619.85000002</v>
      </c>
      <c r="O1693" s="4">
        <v>302280881</v>
      </c>
      <c r="P1693" s="3" t="s">
        <v>1206</v>
      </c>
      <c r="Q1693" s="3" t="s">
        <v>39</v>
      </c>
      <c r="R1693" s="3" t="s">
        <v>60</v>
      </c>
      <c r="S1693" s="3" t="s">
        <v>61</v>
      </c>
      <c r="T1693" s="3" t="s">
        <v>62</v>
      </c>
      <c r="U1693" s="3" t="s">
        <v>56</v>
      </c>
      <c r="V1693" s="3" t="s">
        <v>43</v>
      </c>
      <c r="W1693" s="3" t="s">
        <v>44</v>
      </c>
      <c r="X1693" s="3" t="s">
        <v>45</v>
      </c>
      <c r="Y1693" s="3" t="s">
        <v>46</v>
      </c>
      <c r="Z1693" s="3" t="s">
        <v>519</v>
      </c>
      <c r="AA1693" s="3" t="s">
        <v>1840</v>
      </c>
      <c r="AB1693" s="12" t="str">
        <f t="shared" si="351"/>
        <v>Acephate</v>
      </c>
      <c r="AC1693" s="10"/>
      <c r="AD1693" s="10"/>
      <c r="AE1693" s="4">
        <v>67500</v>
      </c>
      <c r="AF1693" s="4">
        <v>67.5</v>
      </c>
      <c r="AG1693" s="4">
        <v>709000</v>
      </c>
      <c r="AJ1693" s="7"/>
      <c r="AK1693" s="7"/>
      <c r="AL1693" s="7"/>
    </row>
    <row r="1694" spans="1:38" ht="22" customHeight="1" x14ac:dyDescent="0.3">
      <c r="A1694" s="5">
        <v>43042</v>
      </c>
      <c r="B1694" s="6" t="s">
        <v>50</v>
      </c>
      <c r="C1694" s="6" t="s">
        <v>32</v>
      </c>
      <c r="D1694" s="7" t="s">
        <v>49</v>
      </c>
      <c r="E1694" s="7" t="s">
        <v>49</v>
      </c>
      <c r="F1694" s="6" t="s">
        <v>33</v>
      </c>
      <c r="G1694" s="7" t="s">
        <v>49</v>
      </c>
      <c r="H1694" s="7" t="s">
        <v>49</v>
      </c>
      <c r="I1694" s="6" t="s">
        <v>34</v>
      </c>
      <c r="J1694" s="6" t="s">
        <v>507</v>
      </c>
      <c r="K1694" s="7" t="s">
        <v>49</v>
      </c>
      <c r="L1694" s="6" t="s">
        <v>307</v>
      </c>
      <c r="M1694" s="7" t="s">
        <v>49</v>
      </c>
      <c r="N1694" s="7" t="s">
        <v>49</v>
      </c>
      <c r="O1694" s="7" t="s">
        <v>49</v>
      </c>
      <c r="P1694" s="6" t="s">
        <v>158</v>
      </c>
      <c r="Q1694" s="6" t="s">
        <v>39</v>
      </c>
      <c r="R1694" s="6" t="s">
        <v>106</v>
      </c>
      <c r="S1694" s="6" t="s">
        <v>61</v>
      </c>
      <c r="T1694" s="6" t="s">
        <v>107</v>
      </c>
      <c r="U1694" s="6" t="s">
        <v>56</v>
      </c>
      <c r="V1694" s="6" t="s">
        <v>43</v>
      </c>
      <c r="W1694" s="6" t="s">
        <v>44</v>
      </c>
      <c r="X1694" s="6" t="s">
        <v>45</v>
      </c>
      <c r="Y1694" s="6" t="s">
        <v>46</v>
      </c>
      <c r="Z1694" s="6" t="s">
        <v>159</v>
      </c>
      <c r="AA1694" s="6" t="s">
        <v>1841</v>
      </c>
      <c r="AB1694" s="12" t="str">
        <f t="shared" si="351"/>
        <v>Glyphosate</v>
      </c>
      <c r="AC1694" s="7"/>
      <c r="AD1694" s="7"/>
      <c r="AE1694" s="7">
        <v>139320.01</v>
      </c>
      <c r="AF1694" s="7">
        <v>139.32</v>
      </c>
      <c r="AG1694" s="7">
        <v>774000</v>
      </c>
      <c r="AJ1694" s="10"/>
      <c r="AK1694" s="10"/>
      <c r="AL1694" s="10"/>
    </row>
    <row r="1695" spans="1:38" ht="22" customHeight="1" x14ac:dyDescent="0.3">
      <c r="A1695" s="2">
        <v>43041</v>
      </c>
      <c r="B1695" s="3" t="s">
        <v>31</v>
      </c>
      <c r="C1695" s="3" t="s">
        <v>32</v>
      </c>
      <c r="D1695" s="4" t="s">
        <v>49</v>
      </c>
      <c r="E1695" s="4" t="s">
        <v>49</v>
      </c>
      <c r="F1695" s="3" t="s">
        <v>33</v>
      </c>
      <c r="G1695" s="4" t="s">
        <v>49</v>
      </c>
      <c r="H1695" s="4" t="s">
        <v>49</v>
      </c>
      <c r="I1695" s="3" t="s">
        <v>34</v>
      </c>
      <c r="J1695" s="3" t="s">
        <v>77</v>
      </c>
      <c r="K1695" s="3" t="s">
        <v>78</v>
      </c>
      <c r="L1695" s="3" t="s">
        <v>68</v>
      </c>
      <c r="M1695" s="3" t="s">
        <v>33</v>
      </c>
      <c r="N1695" s="4" t="s">
        <v>49</v>
      </c>
      <c r="O1695" s="4" t="s">
        <v>49</v>
      </c>
      <c r="P1695" s="3" t="s">
        <v>79</v>
      </c>
      <c r="Q1695" s="3" t="s">
        <v>39</v>
      </c>
      <c r="R1695" s="3" t="s">
        <v>227</v>
      </c>
      <c r="S1695" s="3" t="s">
        <v>68</v>
      </c>
      <c r="T1695" s="3" t="s">
        <v>228</v>
      </c>
      <c r="U1695" s="3" t="s">
        <v>70</v>
      </c>
      <c r="V1695" s="3" t="s">
        <v>43</v>
      </c>
      <c r="W1695" s="3" t="s">
        <v>44</v>
      </c>
      <c r="X1695" s="3" t="s">
        <v>45</v>
      </c>
      <c r="Y1695" s="3" t="s">
        <v>46</v>
      </c>
      <c r="Z1695" s="3" t="s">
        <v>440</v>
      </c>
      <c r="AA1695" s="3" t="s">
        <v>1842</v>
      </c>
      <c r="AB1695" s="12" t="s">
        <v>3147</v>
      </c>
      <c r="AC1695" s="10"/>
      <c r="AD1695" s="10"/>
      <c r="AE1695" s="4">
        <v>7970</v>
      </c>
      <c r="AF1695" s="4">
        <v>7.97</v>
      </c>
      <c r="AG1695" s="4">
        <v>276000</v>
      </c>
      <c r="AJ1695" s="7"/>
      <c r="AK1695" s="7"/>
      <c r="AL1695" s="7"/>
    </row>
    <row r="1696" spans="1:38" ht="22" customHeight="1" x14ac:dyDescent="0.3">
      <c r="A1696" s="5">
        <v>43041</v>
      </c>
      <c r="B1696" s="6" t="s">
        <v>31</v>
      </c>
      <c r="C1696" s="6" t="s">
        <v>32</v>
      </c>
      <c r="D1696" s="7" t="s">
        <v>49</v>
      </c>
      <c r="E1696" s="7" t="s">
        <v>49</v>
      </c>
      <c r="F1696" s="6" t="s">
        <v>33</v>
      </c>
      <c r="G1696" s="7" t="s">
        <v>49</v>
      </c>
      <c r="H1696" s="7" t="s">
        <v>49</v>
      </c>
      <c r="I1696" s="6" t="s">
        <v>34</v>
      </c>
      <c r="J1696" s="6" t="s">
        <v>65</v>
      </c>
      <c r="K1696" s="7" t="s">
        <v>49</v>
      </c>
      <c r="L1696" s="7" t="s">
        <v>49</v>
      </c>
      <c r="M1696" s="6" t="s">
        <v>33</v>
      </c>
      <c r="N1696" s="7" t="s">
        <v>49</v>
      </c>
      <c r="O1696" s="7" t="s">
        <v>49</v>
      </c>
      <c r="P1696" s="6" t="s">
        <v>66</v>
      </c>
      <c r="Q1696" s="6" t="s">
        <v>39</v>
      </c>
      <c r="R1696" s="6" t="s">
        <v>227</v>
      </c>
      <c r="S1696" s="6" t="s">
        <v>68</v>
      </c>
      <c r="T1696" s="6" t="s">
        <v>228</v>
      </c>
      <c r="U1696" s="6" t="s">
        <v>70</v>
      </c>
      <c r="V1696" s="6" t="s">
        <v>43</v>
      </c>
      <c r="W1696" s="6" t="s">
        <v>44</v>
      </c>
      <c r="X1696" s="6" t="s">
        <v>45</v>
      </c>
      <c r="Y1696" s="6" t="s">
        <v>46</v>
      </c>
      <c r="Z1696" s="6" t="s">
        <v>71</v>
      </c>
      <c r="AA1696" s="6" t="s">
        <v>1620</v>
      </c>
      <c r="AB1696" s="12" t="str">
        <f t="shared" si="351"/>
        <v>Diuron</v>
      </c>
      <c r="AC1696" s="7"/>
      <c r="AD1696" s="7"/>
      <c r="AE1696" s="7">
        <v>23840</v>
      </c>
      <c r="AF1696" s="7">
        <v>23.84</v>
      </c>
      <c r="AG1696" s="7">
        <v>204000</v>
      </c>
      <c r="AJ1696" s="10"/>
      <c r="AK1696" s="10"/>
      <c r="AL1696" s="10"/>
    </row>
    <row r="1697" spans="1:38" ht="22" customHeight="1" x14ac:dyDescent="0.3">
      <c r="A1697" s="2">
        <v>43041</v>
      </c>
      <c r="B1697" s="3" t="s">
        <v>31</v>
      </c>
      <c r="C1697" s="3" t="s">
        <v>32</v>
      </c>
      <c r="D1697" s="4" t="s">
        <v>49</v>
      </c>
      <c r="E1697" s="4" t="s">
        <v>49</v>
      </c>
      <c r="F1697" s="3" t="s">
        <v>33</v>
      </c>
      <c r="G1697" s="4" t="s">
        <v>49</v>
      </c>
      <c r="H1697" s="4" t="s">
        <v>49</v>
      </c>
      <c r="I1697" s="3" t="s">
        <v>34</v>
      </c>
      <c r="J1697" s="3" t="s">
        <v>77</v>
      </c>
      <c r="K1697" s="3" t="s">
        <v>78</v>
      </c>
      <c r="L1697" s="3" t="s">
        <v>68</v>
      </c>
      <c r="M1697" s="3" t="s">
        <v>33</v>
      </c>
      <c r="N1697" s="4" t="s">
        <v>49</v>
      </c>
      <c r="O1697" s="4" t="s">
        <v>49</v>
      </c>
      <c r="P1697" s="3" t="s">
        <v>79</v>
      </c>
      <c r="Q1697" s="3" t="s">
        <v>39</v>
      </c>
      <c r="R1697" s="3" t="s">
        <v>227</v>
      </c>
      <c r="S1697" s="3" t="s">
        <v>68</v>
      </c>
      <c r="T1697" s="3" t="s">
        <v>228</v>
      </c>
      <c r="U1697" s="3" t="s">
        <v>70</v>
      </c>
      <c r="V1697" s="3" t="s">
        <v>43</v>
      </c>
      <c r="W1697" s="3" t="s">
        <v>44</v>
      </c>
      <c r="X1697" s="3" t="s">
        <v>45</v>
      </c>
      <c r="Y1697" s="3" t="s">
        <v>46</v>
      </c>
      <c r="Z1697" s="3" t="s">
        <v>82</v>
      </c>
      <c r="AA1697" s="3" t="s">
        <v>1843</v>
      </c>
      <c r="AB1697" s="18" t="s">
        <v>3193</v>
      </c>
      <c r="AC1697" s="10"/>
      <c r="AD1697" s="10"/>
      <c r="AE1697" s="4">
        <v>82440</v>
      </c>
      <c r="AF1697" s="4">
        <v>82.44</v>
      </c>
      <c r="AG1697" s="4">
        <v>1774000</v>
      </c>
      <c r="AJ1697" s="7"/>
      <c r="AK1697" s="7"/>
      <c r="AL1697" s="7"/>
    </row>
    <row r="1698" spans="1:38" ht="22" customHeight="1" x14ac:dyDescent="0.3">
      <c r="A1698" s="5">
        <v>43040</v>
      </c>
      <c r="B1698" s="6" t="s">
        <v>50</v>
      </c>
      <c r="C1698" s="6" t="s">
        <v>84</v>
      </c>
      <c r="D1698" s="6" t="s">
        <v>85</v>
      </c>
      <c r="E1698" s="6" t="s">
        <v>44</v>
      </c>
      <c r="F1698" s="6" t="s">
        <v>33</v>
      </c>
      <c r="G1698" s="7" t="s">
        <v>49</v>
      </c>
      <c r="H1698" s="7" t="s">
        <v>49</v>
      </c>
      <c r="I1698" s="6" t="s">
        <v>86</v>
      </c>
      <c r="J1698" s="6" t="s">
        <v>769</v>
      </c>
      <c r="K1698" s="7" t="s">
        <v>49</v>
      </c>
      <c r="L1698" s="6" t="s">
        <v>61</v>
      </c>
      <c r="M1698" s="6" t="s">
        <v>770</v>
      </c>
      <c r="N1698" s="7">
        <v>2539385563.1900001</v>
      </c>
      <c r="O1698" s="7" t="s">
        <v>49</v>
      </c>
      <c r="P1698" s="6" t="s">
        <v>771</v>
      </c>
      <c r="Q1698" s="6" t="s">
        <v>39</v>
      </c>
      <c r="R1698" s="6" t="s">
        <v>60</v>
      </c>
      <c r="S1698" s="6" t="s">
        <v>61</v>
      </c>
      <c r="T1698" s="6" t="s">
        <v>62</v>
      </c>
      <c r="U1698" s="6" t="s">
        <v>56</v>
      </c>
      <c r="V1698" s="6" t="s">
        <v>90</v>
      </c>
      <c r="W1698" s="6" t="s">
        <v>44</v>
      </c>
      <c r="X1698" s="6" t="s">
        <v>91</v>
      </c>
      <c r="Y1698" s="6" t="s">
        <v>46</v>
      </c>
      <c r="Z1698" s="6" t="s">
        <v>410</v>
      </c>
      <c r="AA1698" s="6" t="s">
        <v>1803</v>
      </c>
      <c r="AB1698" s="12" t="str">
        <f t="shared" ref="AB1698" si="353">IF(ISNUMBER(SEARCH("2,4 D",AA1698)),"2,4-Dichlorophenoxyacetic acid",IF(ISNUMBER(SEARCH("ACIDO",AA1698)),"2,4-Dichlorophenoxyacetic acid",IF(ISNUMBER(SEARCH("NAPHTHA",AA1698)),"Aromatic Solvent Mixture",IF(ISNUMBER(SEARCH("DIMETHYLAMINE",AA1698)),"Dimethylamine",IF(ISNUMBER(SEARCH("DIMETILAMINA",AA1698)),"Dimethylamine",IF(ISNUMBER(SEARCH("JUMP",AA1698)),"Diuron",IF(ISNUMBER(SEARCH("2-AMINO-2,3-DIMETHYL BUTYRAMIDE",AA1698)),"Herbicide Amine Intermediate",IF(ISNUMBER(SEARCH("TEBUTHIURON",AA1698)),"Tebuthiuron","FIXIT"))))))))</f>
        <v>2,4-Dichlorophenoxyacetic acid</v>
      </c>
      <c r="AC1698" s="7"/>
      <c r="AD1698" s="7"/>
      <c r="AE1698" s="7">
        <v>22088</v>
      </c>
      <c r="AF1698" s="7">
        <v>22.09</v>
      </c>
      <c r="AG1698" s="7">
        <v>33300</v>
      </c>
      <c r="AJ1698" s="10"/>
      <c r="AK1698" s="10"/>
      <c r="AL1698" s="10"/>
    </row>
    <row r="1699" spans="1:38" ht="22" customHeight="1" x14ac:dyDescent="0.3">
      <c r="A1699" s="2">
        <v>43037</v>
      </c>
      <c r="B1699" s="3" t="s">
        <v>31</v>
      </c>
      <c r="C1699" s="3" t="s">
        <v>32</v>
      </c>
      <c r="D1699" s="4" t="s">
        <v>49</v>
      </c>
      <c r="E1699" s="4" t="s">
        <v>49</v>
      </c>
      <c r="F1699" s="3" t="s">
        <v>33</v>
      </c>
      <c r="G1699" s="4" t="s">
        <v>49</v>
      </c>
      <c r="H1699" s="4" t="s">
        <v>49</v>
      </c>
      <c r="I1699" s="3" t="s">
        <v>34</v>
      </c>
      <c r="J1699" s="3" t="s">
        <v>77</v>
      </c>
      <c r="K1699" s="3" t="s">
        <v>78</v>
      </c>
      <c r="L1699" s="3" t="s">
        <v>68</v>
      </c>
      <c r="M1699" s="3" t="s">
        <v>33</v>
      </c>
      <c r="N1699" s="4" t="s">
        <v>49</v>
      </c>
      <c r="O1699" s="4" t="s">
        <v>49</v>
      </c>
      <c r="P1699" s="3" t="s">
        <v>79</v>
      </c>
      <c r="Q1699" s="3" t="s">
        <v>39</v>
      </c>
      <c r="R1699" s="3" t="s">
        <v>67</v>
      </c>
      <c r="S1699" s="3" t="s">
        <v>68</v>
      </c>
      <c r="T1699" s="3" t="s">
        <v>69</v>
      </c>
      <c r="U1699" s="3" t="s">
        <v>70</v>
      </c>
      <c r="V1699" s="3" t="s">
        <v>43</v>
      </c>
      <c r="W1699" s="3" t="s">
        <v>44</v>
      </c>
      <c r="X1699" s="3" t="s">
        <v>45</v>
      </c>
      <c r="Y1699" s="3" t="s">
        <v>46</v>
      </c>
      <c r="Z1699" s="3" t="s">
        <v>440</v>
      </c>
      <c r="AA1699" s="3" t="s">
        <v>1844</v>
      </c>
      <c r="AB1699" s="12" t="s">
        <v>3147</v>
      </c>
      <c r="AC1699" s="10"/>
      <c r="AD1699" s="10"/>
      <c r="AE1699" s="4">
        <v>15940</v>
      </c>
      <c r="AF1699" s="4">
        <v>15.94</v>
      </c>
      <c r="AG1699" s="4">
        <v>563000</v>
      </c>
      <c r="AJ1699" s="7"/>
      <c r="AK1699" s="7"/>
      <c r="AL1699" s="7"/>
    </row>
    <row r="1700" spans="1:38" ht="22" customHeight="1" x14ac:dyDescent="0.3">
      <c r="A1700" s="5">
        <v>43037</v>
      </c>
      <c r="B1700" s="6" t="s">
        <v>31</v>
      </c>
      <c r="C1700" s="6" t="s">
        <v>32</v>
      </c>
      <c r="D1700" s="7" t="s">
        <v>49</v>
      </c>
      <c r="E1700" s="7" t="s">
        <v>49</v>
      </c>
      <c r="F1700" s="6" t="s">
        <v>33</v>
      </c>
      <c r="G1700" s="7" t="s">
        <v>49</v>
      </c>
      <c r="H1700" s="7" t="s">
        <v>49</v>
      </c>
      <c r="I1700" s="6" t="s">
        <v>34</v>
      </c>
      <c r="J1700" s="6" t="s">
        <v>77</v>
      </c>
      <c r="K1700" s="6" t="s">
        <v>78</v>
      </c>
      <c r="L1700" s="6" t="s">
        <v>68</v>
      </c>
      <c r="M1700" s="6" t="s">
        <v>33</v>
      </c>
      <c r="N1700" s="7" t="s">
        <v>49</v>
      </c>
      <c r="O1700" s="7" t="s">
        <v>49</v>
      </c>
      <c r="P1700" s="6" t="s">
        <v>79</v>
      </c>
      <c r="Q1700" s="6" t="s">
        <v>39</v>
      </c>
      <c r="R1700" s="6" t="s">
        <v>67</v>
      </c>
      <c r="S1700" s="6" t="s">
        <v>68</v>
      </c>
      <c r="T1700" s="6" t="s">
        <v>69</v>
      </c>
      <c r="U1700" s="6" t="s">
        <v>70</v>
      </c>
      <c r="V1700" s="6" t="s">
        <v>43</v>
      </c>
      <c r="W1700" s="6" t="s">
        <v>44</v>
      </c>
      <c r="X1700" s="6" t="s">
        <v>45</v>
      </c>
      <c r="Y1700" s="6" t="s">
        <v>46</v>
      </c>
      <c r="Z1700" s="6" t="s">
        <v>643</v>
      </c>
      <c r="AA1700" s="6" t="s">
        <v>1845</v>
      </c>
      <c r="AB1700" s="18" t="s">
        <v>3193</v>
      </c>
      <c r="AC1700" s="7"/>
      <c r="AD1700" s="7"/>
      <c r="AE1700" s="7">
        <v>61830</v>
      </c>
      <c r="AF1700" s="7">
        <v>61.83</v>
      </c>
      <c r="AG1700" s="7">
        <v>1786000</v>
      </c>
      <c r="AJ1700" s="10"/>
      <c r="AK1700" s="10"/>
      <c r="AL1700" s="10"/>
    </row>
    <row r="1701" spans="1:38" ht="22" customHeight="1" x14ac:dyDescent="0.3">
      <c r="A1701" s="2">
        <v>43037</v>
      </c>
      <c r="B1701" s="3" t="s">
        <v>31</v>
      </c>
      <c r="C1701" s="3" t="s">
        <v>32</v>
      </c>
      <c r="D1701" s="4" t="s">
        <v>49</v>
      </c>
      <c r="E1701" s="4" t="s">
        <v>49</v>
      </c>
      <c r="F1701" s="3" t="s">
        <v>33</v>
      </c>
      <c r="G1701" s="4" t="s">
        <v>49</v>
      </c>
      <c r="H1701" s="4" t="s">
        <v>49</v>
      </c>
      <c r="I1701" s="3" t="s">
        <v>34</v>
      </c>
      <c r="J1701" s="3" t="s">
        <v>77</v>
      </c>
      <c r="K1701" s="3" t="s">
        <v>78</v>
      </c>
      <c r="L1701" s="3" t="s">
        <v>68</v>
      </c>
      <c r="M1701" s="3" t="s">
        <v>33</v>
      </c>
      <c r="N1701" s="4" t="s">
        <v>49</v>
      </c>
      <c r="O1701" s="4" t="s">
        <v>49</v>
      </c>
      <c r="P1701" s="3" t="s">
        <v>79</v>
      </c>
      <c r="Q1701" s="3" t="s">
        <v>39</v>
      </c>
      <c r="R1701" s="3" t="s">
        <v>67</v>
      </c>
      <c r="S1701" s="3" t="s">
        <v>68</v>
      </c>
      <c r="T1701" s="3" t="s">
        <v>69</v>
      </c>
      <c r="U1701" s="3" t="s">
        <v>70</v>
      </c>
      <c r="V1701" s="3" t="s">
        <v>43</v>
      </c>
      <c r="W1701" s="3" t="s">
        <v>44</v>
      </c>
      <c r="X1701" s="3" t="s">
        <v>45</v>
      </c>
      <c r="Y1701" s="3" t="s">
        <v>46</v>
      </c>
      <c r="Z1701" s="3" t="s">
        <v>234</v>
      </c>
      <c r="AA1701" s="3" t="s">
        <v>1846</v>
      </c>
      <c r="AB1701" s="12" t="s">
        <v>3223</v>
      </c>
      <c r="AC1701" s="10"/>
      <c r="AD1701" s="10"/>
      <c r="AE1701" s="4">
        <v>17400</v>
      </c>
      <c r="AF1701" s="4">
        <v>17.399999999999999</v>
      </c>
      <c r="AG1701" s="4">
        <v>67900</v>
      </c>
      <c r="AJ1701" s="7"/>
      <c r="AK1701" s="7"/>
      <c r="AL1701" s="7"/>
    </row>
    <row r="1702" spans="1:38" ht="22" customHeight="1" x14ac:dyDescent="0.3">
      <c r="A1702" s="5">
        <v>43037</v>
      </c>
      <c r="B1702" s="6" t="s">
        <v>31</v>
      </c>
      <c r="C1702" s="6" t="s">
        <v>32</v>
      </c>
      <c r="D1702" s="7" t="s">
        <v>49</v>
      </c>
      <c r="E1702" s="7" t="s">
        <v>49</v>
      </c>
      <c r="F1702" s="6" t="s">
        <v>33</v>
      </c>
      <c r="G1702" s="7" t="s">
        <v>49</v>
      </c>
      <c r="H1702" s="7" t="s">
        <v>49</v>
      </c>
      <c r="I1702" s="6" t="s">
        <v>34</v>
      </c>
      <c r="J1702" s="6" t="s">
        <v>77</v>
      </c>
      <c r="K1702" s="6" t="s">
        <v>78</v>
      </c>
      <c r="L1702" s="6" t="s">
        <v>68</v>
      </c>
      <c r="M1702" s="6" t="s">
        <v>33</v>
      </c>
      <c r="N1702" s="7" t="s">
        <v>49</v>
      </c>
      <c r="O1702" s="7" t="s">
        <v>49</v>
      </c>
      <c r="P1702" s="6" t="s">
        <v>79</v>
      </c>
      <c r="Q1702" s="6" t="s">
        <v>39</v>
      </c>
      <c r="R1702" s="6" t="s">
        <v>227</v>
      </c>
      <c r="S1702" s="6" t="s">
        <v>68</v>
      </c>
      <c r="T1702" s="6" t="s">
        <v>228</v>
      </c>
      <c r="U1702" s="6" t="s">
        <v>70</v>
      </c>
      <c r="V1702" s="6" t="s">
        <v>43</v>
      </c>
      <c r="W1702" s="6" t="s">
        <v>44</v>
      </c>
      <c r="X1702" s="6" t="s">
        <v>45</v>
      </c>
      <c r="Y1702" s="6" t="s">
        <v>46</v>
      </c>
      <c r="Z1702" s="6" t="s">
        <v>440</v>
      </c>
      <c r="AA1702" s="6" t="s">
        <v>1847</v>
      </c>
      <c r="AB1702" s="12" t="s">
        <v>3147</v>
      </c>
      <c r="AC1702" s="7"/>
      <c r="AD1702" s="7"/>
      <c r="AE1702" s="7">
        <v>7173</v>
      </c>
      <c r="AF1702" s="7">
        <v>7.17</v>
      </c>
      <c r="AG1702" s="7">
        <v>253000</v>
      </c>
      <c r="AJ1702" s="10"/>
      <c r="AK1702" s="10"/>
      <c r="AL1702" s="10"/>
    </row>
    <row r="1703" spans="1:38" ht="22" customHeight="1" x14ac:dyDescent="0.3">
      <c r="A1703" s="2">
        <v>43037</v>
      </c>
      <c r="B1703" s="3" t="s">
        <v>31</v>
      </c>
      <c r="C1703" s="3" t="s">
        <v>32</v>
      </c>
      <c r="D1703" s="4" t="s">
        <v>49</v>
      </c>
      <c r="E1703" s="4" t="s">
        <v>49</v>
      </c>
      <c r="F1703" s="3" t="s">
        <v>33</v>
      </c>
      <c r="G1703" s="4" t="s">
        <v>49</v>
      </c>
      <c r="H1703" s="4" t="s">
        <v>49</v>
      </c>
      <c r="I1703" s="3" t="s">
        <v>34</v>
      </c>
      <c r="J1703" s="3" t="s">
        <v>65</v>
      </c>
      <c r="K1703" s="4" t="s">
        <v>49</v>
      </c>
      <c r="L1703" s="4" t="s">
        <v>49</v>
      </c>
      <c r="M1703" s="3" t="s">
        <v>33</v>
      </c>
      <c r="N1703" s="4" t="s">
        <v>49</v>
      </c>
      <c r="O1703" s="4" t="s">
        <v>49</v>
      </c>
      <c r="P1703" s="3" t="s">
        <v>66</v>
      </c>
      <c r="Q1703" s="3" t="s">
        <v>39</v>
      </c>
      <c r="R1703" s="3" t="s">
        <v>67</v>
      </c>
      <c r="S1703" s="3" t="s">
        <v>68</v>
      </c>
      <c r="T1703" s="3" t="s">
        <v>69</v>
      </c>
      <c r="U1703" s="3" t="s">
        <v>70</v>
      </c>
      <c r="V1703" s="3" t="s">
        <v>43</v>
      </c>
      <c r="W1703" s="3" t="s">
        <v>44</v>
      </c>
      <c r="X1703" s="3" t="s">
        <v>45</v>
      </c>
      <c r="Y1703" s="3" t="s">
        <v>46</v>
      </c>
      <c r="Z1703" s="3" t="s">
        <v>71</v>
      </c>
      <c r="AA1703" s="3" t="s">
        <v>1848</v>
      </c>
      <c r="AB1703" s="12" t="str">
        <f t="shared" si="351"/>
        <v>Diuron</v>
      </c>
      <c r="AC1703" s="10"/>
      <c r="AD1703" s="10"/>
      <c r="AE1703" s="4">
        <v>119200</v>
      </c>
      <c r="AF1703" s="4">
        <v>119.2</v>
      </c>
      <c r="AG1703" s="4">
        <v>1043000</v>
      </c>
      <c r="AJ1703" s="7"/>
      <c r="AK1703" s="7"/>
      <c r="AL1703" s="7"/>
    </row>
    <row r="1704" spans="1:38" ht="22" customHeight="1" x14ac:dyDescent="0.3">
      <c r="A1704" s="5">
        <v>43037</v>
      </c>
      <c r="B1704" s="6" t="s">
        <v>31</v>
      </c>
      <c r="C1704" s="6" t="s">
        <v>32</v>
      </c>
      <c r="D1704" s="7" t="s">
        <v>49</v>
      </c>
      <c r="E1704" s="7" t="s">
        <v>49</v>
      </c>
      <c r="F1704" s="6" t="s">
        <v>33</v>
      </c>
      <c r="G1704" s="7" t="s">
        <v>49</v>
      </c>
      <c r="H1704" s="7" t="s">
        <v>49</v>
      </c>
      <c r="I1704" s="6" t="s">
        <v>34</v>
      </c>
      <c r="J1704" s="6" t="s">
        <v>65</v>
      </c>
      <c r="K1704" s="7" t="s">
        <v>49</v>
      </c>
      <c r="L1704" s="7" t="s">
        <v>49</v>
      </c>
      <c r="M1704" s="6" t="s">
        <v>33</v>
      </c>
      <c r="N1704" s="7" t="s">
        <v>49</v>
      </c>
      <c r="O1704" s="7" t="s">
        <v>49</v>
      </c>
      <c r="P1704" s="6" t="s">
        <v>66</v>
      </c>
      <c r="Q1704" s="6" t="s">
        <v>39</v>
      </c>
      <c r="R1704" s="6" t="s">
        <v>67</v>
      </c>
      <c r="S1704" s="6" t="s">
        <v>68</v>
      </c>
      <c r="T1704" s="6" t="s">
        <v>69</v>
      </c>
      <c r="U1704" s="6" t="s">
        <v>70</v>
      </c>
      <c r="V1704" s="6" t="s">
        <v>43</v>
      </c>
      <c r="W1704" s="6" t="s">
        <v>44</v>
      </c>
      <c r="X1704" s="6" t="s">
        <v>45</v>
      </c>
      <c r="Y1704" s="6" t="s">
        <v>46</v>
      </c>
      <c r="Z1704" s="6" t="s">
        <v>71</v>
      </c>
      <c r="AA1704" s="6" t="s">
        <v>1187</v>
      </c>
      <c r="AB1704" s="12" t="str">
        <f>IF(ISNUMBER(SEARCH("2,4 D",AA1704)),"2,4-Dichlorophenoxyacetic acid",IF(ISNUMBER(SEARCH("ACIDO",AA1704)),"2,4-Dichlorophenoxyacetic acid",IF(ISNUMBER(SEARCH("NAPHTHA",AA1704)),"Aromatic Solvent Mixture",IF(ISNUMBER(SEARCH("DIMETHYLAMINE",AA1704)),"Dimethylamine",IF(ISNUMBER(SEARCH("DIMETILAMINA",AA1704)),"Dimethylamine",IF(ISNUMBER(SEARCH("JUMP",AA1704)),"Diuron",IF(ISNUMBER(SEARCH("2-AMINO-2,3-DIMETHYL BUTYRAMIDE",AA1704)),"Herbicide Amine Intermediate",IF(ISNUMBER(SEARCH("TEBUTHIURON",AA1704)),"Tebuthiuron","FIXIT"))))))))</f>
        <v>Diuron</v>
      </c>
      <c r="AC1704" s="7"/>
      <c r="AD1704" s="7"/>
      <c r="AE1704" s="7">
        <v>22348</v>
      </c>
      <c r="AF1704" s="7">
        <v>22.35</v>
      </c>
      <c r="AG1704" s="7">
        <v>196000</v>
      </c>
      <c r="AJ1704" s="10"/>
      <c r="AK1704" s="10"/>
      <c r="AL1704" s="10"/>
    </row>
    <row r="1705" spans="1:38" ht="22" customHeight="1" x14ac:dyDescent="0.3">
      <c r="A1705" s="2">
        <v>43037</v>
      </c>
      <c r="B1705" s="3" t="s">
        <v>31</v>
      </c>
      <c r="C1705" s="3" t="s">
        <v>32</v>
      </c>
      <c r="D1705" s="4" t="s">
        <v>49</v>
      </c>
      <c r="E1705" s="4" t="s">
        <v>49</v>
      </c>
      <c r="F1705" s="3" t="s">
        <v>33</v>
      </c>
      <c r="G1705" s="4" t="s">
        <v>49</v>
      </c>
      <c r="H1705" s="4" t="s">
        <v>49</v>
      </c>
      <c r="I1705" s="3" t="s">
        <v>34</v>
      </c>
      <c r="J1705" s="3" t="s">
        <v>77</v>
      </c>
      <c r="K1705" s="3" t="s">
        <v>78</v>
      </c>
      <c r="L1705" s="3" t="s">
        <v>68</v>
      </c>
      <c r="M1705" s="3" t="s">
        <v>33</v>
      </c>
      <c r="N1705" s="4" t="s">
        <v>49</v>
      </c>
      <c r="O1705" s="4" t="s">
        <v>49</v>
      </c>
      <c r="P1705" s="3" t="s">
        <v>79</v>
      </c>
      <c r="Q1705" s="3" t="s">
        <v>39</v>
      </c>
      <c r="R1705" s="3" t="s">
        <v>67</v>
      </c>
      <c r="S1705" s="3" t="s">
        <v>68</v>
      </c>
      <c r="T1705" s="3" t="s">
        <v>69</v>
      </c>
      <c r="U1705" s="3" t="s">
        <v>70</v>
      </c>
      <c r="V1705" s="3" t="s">
        <v>43</v>
      </c>
      <c r="W1705" s="3" t="s">
        <v>44</v>
      </c>
      <c r="X1705" s="3" t="s">
        <v>45</v>
      </c>
      <c r="Y1705" s="3" t="s">
        <v>46</v>
      </c>
      <c r="Z1705" s="3" t="s">
        <v>82</v>
      </c>
      <c r="AA1705" s="3" t="s">
        <v>1849</v>
      </c>
      <c r="AB1705" s="18" t="s">
        <v>3193</v>
      </c>
      <c r="AC1705" s="10"/>
      <c r="AD1705" s="10"/>
      <c r="AE1705" s="4">
        <v>144270</v>
      </c>
      <c r="AF1705" s="4">
        <v>144.27000000000001</v>
      </c>
      <c r="AG1705" s="4">
        <v>3116000</v>
      </c>
      <c r="AJ1705" s="7"/>
      <c r="AK1705" s="7"/>
      <c r="AL1705" s="7"/>
    </row>
    <row r="1706" spans="1:38" ht="22" customHeight="1" x14ac:dyDescent="0.3">
      <c r="A1706" s="5">
        <v>43037</v>
      </c>
      <c r="B1706" s="6" t="s">
        <v>31</v>
      </c>
      <c r="C1706" s="6" t="s">
        <v>32</v>
      </c>
      <c r="D1706" s="7" t="s">
        <v>49</v>
      </c>
      <c r="E1706" s="7" t="s">
        <v>49</v>
      </c>
      <c r="F1706" s="6" t="s">
        <v>33</v>
      </c>
      <c r="G1706" s="7" t="s">
        <v>49</v>
      </c>
      <c r="H1706" s="7" t="s">
        <v>49</v>
      </c>
      <c r="I1706" s="6" t="s">
        <v>34</v>
      </c>
      <c r="J1706" s="6" t="s">
        <v>65</v>
      </c>
      <c r="K1706" s="7" t="s">
        <v>49</v>
      </c>
      <c r="L1706" s="7" t="s">
        <v>49</v>
      </c>
      <c r="M1706" s="6" t="s">
        <v>33</v>
      </c>
      <c r="N1706" s="7" t="s">
        <v>49</v>
      </c>
      <c r="O1706" s="7" t="s">
        <v>49</v>
      </c>
      <c r="P1706" s="6" t="s">
        <v>66</v>
      </c>
      <c r="Q1706" s="6" t="s">
        <v>39</v>
      </c>
      <c r="R1706" s="6" t="s">
        <v>67</v>
      </c>
      <c r="S1706" s="6" t="s">
        <v>68</v>
      </c>
      <c r="T1706" s="6" t="s">
        <v>69</v>
      </c>
      <c r="U1706" s="6" t="s">
        <v>70</v>
      </c>
      <c r="V1706" s="6" t="s">
        <v>43</v>
      </c>
      <c r="W1706" s="6" t="s">
        <v>44</v>
      </c>
      <c r="X1706" s="6" t="s">
        <v>45</v>
      </c>
      <c r="Y1706" s="6" t="s">
        <v>46</v>
      </c>
      <c r="Z1706" s="6" t="s">
        <v>73</v>
      </c>
      <c r="AA1706" s="6" t="s">
        <v>1850</v>
      </c>
      <c r="AB1706" s="12" t="str">
        <f t="shared" si="351"/>
        <v>Clethodim</v>
      </c>
      <c r="AC1706" s="7"/>
      <c r="AD1706" s="7"/>
      <c r="AE1706" s="7">
        <v>119966</v>
      </c>
      <c r="AF1706" s="7">
        <v>119.97</v>
      </c>
      <c r="AG1706" s="7">
        <v>1050000</v>
      </c>
      <c r="AJ1706" s="10"/>
      <c r="AK1706" s="10"/>
      <c r="AL1706" s="10"/>
    </row>
    <row r="1707" spans="1:38" ht="22" customHeight="1" x14ac:dyDescent="0.3">
      <c r="A1707" s="2">
        <v>43036</v>
      </c>
      <c r="B1707" s="3" t="s">
        <v>50</v>
      </c>
      <c r="C1707" s="3" t="s">
        <v>32</v>
      </c>
      <c r="D1707" s="4" t="s">
        <v>49</v>
      </c>
      <c r="E1707" s="4" t="s">
        <v>49</v>
      </c>
      <c r="F1707" s="3" t="s">
        <v>33</v>
      </c>
      <c r="G1707" s="4" t="s">
        <v>49</v>
      </c>
      <c r="H1707" s="4" t="s">
        <v>49</v>
      </c>
      <c r="I1707" s="3" t="s">
        <v>34</v>
      </c>
      <c r="J1707" s="3" t="s">
        <v>51</v>
      </c>
      <c r="K1707" s="4" t="s">
        <v>49</v>
      </c>
      <c r="L1707" s="3" t="s">
        <v>54</v>
      </c>
      <c r="M1707" s="3" t="s">
        <v>33</v>
      </c>
      <c r="N1707" s="4">
        <v>570501619.85000002</v>
      </c>
      <c r="O1707" s="4">
        <v>302280881</v>
      </c>
      <c r="P1707" s="3" t="s">
        <v>1206</v>
      </c>
      <c r="Q1707" s="3" t="s">
        <v>39</v>
      </c>
      <c r="R1707" s="3" t="s">
        <v>60</v>
      </c>
      <c r="S1707" s="3" t="s">
        <v>61</v>
      </c>
      <c r="T1707" s="3" t="s">
        <v>62</v>
      </c>
      <c r="U1707" s="3" t="s">
        <v>56</v>
      </c>
      <c r="V1707" s="3" t="s">
        <v>43</v>
      </c>
      <c r="W1707" s="3" t="s">
        <v>44</v>
      </c>
      <c r="X1707" s="3" t="s">
        <v>45</v>
      </c>
      <c r="Y1707" s="3" t="s">
        <v>46</v>
      </c>
      <c r="Z1707" s="3" t="s">
        <v>519</v>
      </c>
      <c r="AA1707" s="3" t="s">
        <v>1840</v>
      </c>
      <c r="AB1707" s="12" t="str">
        <f t="shared" si="351"/>
        <v>Acephate</v>
      </c>
      <c r="AC1707" s="10"/>
      <c r="AD1707" s="10"/>
      <c r="AE1707" s="4">
        <v>67500</v>
      </c>
      <c r="AF1707" s="4">
        <v>67.5</v>
      </c>
      <c r="AG1707" s="4">
        <v>1096000</v>
      </c>
      <c r="AJ1707" s="10"/>
      <c r="AK1707" s="10"/>
      <c r="AL1707" s="10"/>
    </row>
    <row r="1708" spans="1:38" ht="22" customHeight="1" x14ac:dyDescent="0.3">
      <c r="A1708" s="5">
        <v>43033</v>
      </c>
      <c r="B1708" s="6" t="s">
        <v>212</v>
      </c>
      <c r="C1708" s="6" t="s">
        <v>584</v>
      </c>
      <c r="D1708" s="7" t="s">
        <v>49</v>
      </c>
      <c r="E1708" s="7" t="s">
        <v>49</v>
      </c>
      <c r="F1708" s="6" t="s">
        <v>33</v>
      </c>
      <c r="G1708" s="7" t="s">
        <v>49</v>
      </c>
      <c r="H1708" s="7" t="s">
        <v>49</v>
      </c>
      <c r="I1708" s="6" t="s">
        <v>585</v>
      </c>
      <c r="J1708" s="6" t="s">
        <v>77</v>
      </c>
      <c r="K1708" s="6" t="s">
        <v>78</v>
      </c>
      <c r="L1708" s="6" t="s">
        <v>68</v>
      </c>
      <c r="M1708" s="6" t="s">
        <v>33</v>
      </c>
      <c r="N1708" s="7" t="s">
        <v>49</v>
      </c>
      <c r="O1708" s="7" t="s">
        <v>49</v>
      </c>
      <c r="P1708" s="6" t="s">
        <v>79</v>
      </c>
      <c r="Q1708" s="6" t="s">
        <v>586</v>
      </c>
      <c r="R1708" s="6" t="s">
        <v>227</v>
      </c>
      <c r="S1708" s="6" t="s">
        <v>68</v>
      </c>
      <c r="T1708" s="6" t="s">
        <v>228</v>
      </c>
      <c r="U1708" s="6" t="s">
        <v>70</v>
      </c>
      <c r="V1708" s="6" t="s">
        <v>217</v>
      </c>
      <c r="W1708" s="6" t="s">
        <v>44</v>
      </c>
      <c r="X1708" s="6" t="s">
        <v>218</v>
      </c>
      <c r="Y1708" s="6" t="s">
        <v>46</v>
      </c>
      <c r="Z1708" s="6" t="s">
        <v>626</v>
      </c>
      <c r="AA1708" s="6" t="s">
        <v>1851</v>
      </c>
      <c r="AB1708" s="18" t="s">
        <v>3193</v>
      </c>
      <c r="AC1708" s="7"/>
      <c r="AD1708" s="7"/>
      <c r="AE1708" s="7">
        <v>57600</v>
      </c>
      <c r="AF1708" s="7">
        <v>57.6</v>
      </c>
      <c r="AG1708" s="7">
        <v>1244000</v>
      </c>
      <c r="AJ1708" s="7"/>
      <c r="AK1708" s="7"/>
      <c r="AL1708" s="7"/>
    </row>
    <row r="1709" spans="1:38" ht="22" customHeight="1" x14ac:dyDescent="0.3">
      <c r="A1709" s="2">
        <v>43032</v>
      </c>
      <c r="B1709" s="3" t="s">
        <v>50</v>
      </c>
      <c r="C1709" s="3" t="s">
        <v>32</v>
      </c>
      <c r="D1709" s="4" t="s">
        <v>49</v>
      </c>
      <c r="E1709" s="4" t="s">
        <v>49</v>
      </c>
      <c r="F1709" s="3" t="s">
        <v>33</v>
      </c>
      <c r="G1709" s="4" t="s">
        <v>49</v>
      </c>
      <c r="H1709" s="4" t="s">
        <v>49</v>
      </c>
      <c r="I1709" s="3" t="s">
        <v>34</v>
      </c>
      <c r="J1709" s="3" t="s">
        <v>278</v>
      </c>
      <c r="K1709" s="4" t="s">
        <v>49</v>
      </c>
      <c r="L1709" s="4" t="s">
        <v>49</v>
      </c>
      <c r="M1709" s="3" t="s">
        <v>33</v>
      </c>
      <c r="N1709" s="4">
        <v>760485634</v>
      </c>
      <c r="O1709" s="4" t="s">
        <v>49</v>
      </c>
      <c r="P1709" s="3" t="s">
        <v>279</v>
      </c>
      <c r="Q1709" s="3" t="s">
        <v>39</v>
      </c>
      <c r="R1709" s="3" t="s">
        <v>60</v>
      </c>
      <c r="S1709" s="3" t="s">
        <v>61</v>
      </c>
      <c r="T1709" s="3" t="s">
        <v>62</v>
      </c>
      <c r="U1709" s="3" t="s">
        <v>56</v>
      </c>
      <c r="V1709" s="3" t="s">
        <v>43</v>
      </c>
      <c r="W1709" s="3" t="s">
        <v>44</v>
      </c>
      <c r="X1709" s="3" t="s">
        <v>45</v>
      </c>
      <c r="Y1709" s="3" t="s">
        <v>46</v>
      </c>
      <c r="Z1709" s="3" t="s">
        <v>80</v>
      </c>
      <c r="AA1709" s="3" t="s">
        <v>987</v>
      </c>
      <c r="AB1709" s="12" t="s">
        <v>3188</v>
      </c>
      <c r="AC1709" s="10"/>
      <c r="AD1709" s="10"/>
      <c r="AE1709" s="4">
        <v>10860</v>
      </c>
      <c r="AF1709" s="4">
        <v>10.86</v>
      </c>
      <c r="AG1709" s="4">
        <v>170000</v>
      </c>
      <c r="AJ1709" s="10"/>
      <c r="AK1709" s="10"/>
      <c r="AL1709" s="10"/>
    </row>
    <row r="1710" spans="1:38" ht="22" customHeight="1" x14ac:dyDescent="0.3">
      <c r="A1710" s="5">
        <v>43031</v>
      </c>
      <c r="B1710" s="6" t="s">
        <v>31</v>
      </c>
      <c r="C1710" s="6" t="s">
        <v>32</v>
      </c>
      <c r="D1710" s="7" t="s">
        <v>49</v>
      </c>
      <c r="E1710" s="7" t="s">
        <v>49</v>
      </c>
      <c r="F1710" s="6" t="s">
        <v>33</v>
      </c>
      <c r="G1710" s="7" t="s">
        <v>49</v>
      </c>
      <c r="H1710" s="7" t="s">
        <v>49</v>
      </c>
      <c r="I1710" s="6" t="s">
        <v>34</v>
      </c>
      <c r="J1710" s="6" t="s">
        <v>77</v>
      </c>
      <c r="K1710" s="6" t="s">
        <v>78</v>
      </c>
      <c r="L1710" s="6" t="s">
        <v>68</v>
      </c>
      <c r="M1710" s="6" t="s">
        <v>33</v>
      </c>
      <c r="N1710" s="7" t="s">
        <v>49</v>
      </c>
      <c r="O1710" s="7" t="s">
        <v>49</v>
      </c>
      <c r="P1710" s="6" t="s">
        <v>79</v>
      </c>
      <c r="Q1710" s="6" t="s">
        <v>39</v>
      </c>
      <c r="R1710" s="6" t="s">
        <v>227</v>
      </c>
      <c r="S1710" s="6" t="s">
        <v>68</v>
      </c>
      <c r="T1710" s="6" t="s">
        <v>228</v>
      </c>
      <c r="U1710" s="6" t="s">
        <v>70</v>
      </c>
      <c r="V1710" s="6" t="s">
        <v>43</v>
      </c>
      <c r="W1710" s="6" t="s">
        <v>44</v>
      </c>
      <c r="X1710" s="6" t="s">
        <v>45</v>
      </c>
      <c r="Y1710" s="6" t="s">
        <v>46</v>
      </c>
      <c r="Z1710" s="6" t="s">
        <v>82</v>
      </c>
      <c r="AA1710" s="6" t="s">
        <v>1852</v>
      </c>
      <c r="AB1710" s="12" t="s">
        <v>3186</v>
      </c>
      <c r="AC1710" s="7"/>
      <c r="AD1710" s="7"/>
      <c r="AE1710" s="7">
        <v>28980</v>
      </c>
      <c r="AF1710" s="7">
        <v>28.98</v>
      </c>
      <c r="AG1710" s="7">
        <v>626000</v>
      </c>
      <c r="AJ1710" s="7"/>
      <c r="AK1710" s="7"/>
      <c r="AL1710" s="7"/>
    </row>
    <row r="1711" spans="1:38" ht="22" customHeight="1" x14ac:dyDescent="0.3">
      <c r="A1711" s="2">
        <v>43031</v>
      </c>
      <c r="B1711" s="3" t="s">
        <v>31</v>
      </c>
      <c r="C1711" s="3" t="s">
        <v>32</v>
      </c>
      <c r="D1711" s="4" t="s">
        <v>49</v>
      </c>
      <c r="E1711" s="4" t="s">
        <v>49</v>
      </c>
      <c r="F1711" s="3" t="s">
        <v>33</v>
      </c>
      <c r="G1711" s="4" t="s">
        <v>49</v>
      </c>
      <c r="H1711" s="4" t="s">
        <v>49</v>
      </c>
      <c r="I1711" s="3" t="s">
        <v>34</v>
      </c>
      <c r="J1711" s="3" t="s">
        <v>65</v>
      </c>
      <c r="K1711" s="4" t="s">
        <v>49</v>
      </c>
      <c r="L1711" s="4" t="s">
        <v>49</v>
      </c>
      <c r="M1711" s="3" t="s">
        <v>33</v>
      </c>
      <c r="N1711" s="4" t="s">
        <v>49</v>
      </c>
      <c r="O1711" s="4" t="s">
        <v>49</v>
      </c>
      <c r="P1711" s="3" t="s">
        <v>66</v>
      </c>
      <c r="Q1711" s="3" t="s">
        <v>39</v>
      </c>
      <c r="R1711" s="3" t="s">
        <v>227</v>
      </c>
      <c r="S1711" s="3" t="s">
        <v>68</v>
      </c>
      <c r="T1711" s="3" t="s">
        <v>228</v>
      </c>
      <c r="U1711" s="3" t="s">
        <v>70</v>
      </c>
      <c r="V1711" s="3" t="s">
        <v>43</v>
      </c>
      <c r="W1711" s="3" t="s">
        <v>44</v>
      </c>
      <c r="X1711" s="3" t="s">
        <v>45</v>
      </c>
      <c r="Y1711" s="3" t="s">
        <v>46</v>
      </c>
      <c r="Z1711" s="3" t="s">
        <v>73</v>
      </c>
      <c r="AA1711" s="3" t="s">
        <v>1853</v>
      </c>
      <c r="AB1711" s="12" t="str">
        <f t="shared" ref="AB1711" si="354">IF(ISNUMBER(SEARCH("DMS",AA1711)),"Dimethyl Sulfate",IF(ISNUMBER(SEARCH("2,4-XILIDIN",AA1711)),"2,4-Xylidine",IF(ISNUMBER(SEARCH("GALIGAN",AA1711)),"Oxyfluorfen",IF(ISNUMBER(SEARCH("DIMETHYLAMINE",AA1711)),"Dimethylamine",IF(ISNUMBER(SEARCH("ORTHOFORMATE",AA1711)),"Trimethyl orthoformate",IF(ISNUMBER(SEARCH("NOVALURON",AA1711)),"Novaluron",IF(ISNUMBER(SEARCH("DIMETHYL SULPHATE",AA1711)),"Dimethyl Sulphate",IF(ISNUMBER(SEARCH("ALTAPYNE",AA1711)),"Acid Based Co-Emulsifier",IF(ISNUMBER(SEARCH("METHANESULFONYL",AA1711)),"Methanesulfonyl chloride",IF(ISNUMBER(SEARCH("METHYL FORMATE",AA1711)),"Methanoate",IF(ISNUMBER(SEARCH("FLUEN",AA1711)),"Fluensulfone","FIX IT")))))))))))</f>
        <v>Oxyfluorfen</v>
      </c>
      <c r="AC1711" s="12" t="str">
        <f t="shared" ref="AC1711" si="355">VLOOKUP(AB1711,AJ:AL,2, FALSE)</f>
        <v>Galigan 240 EC</v>
      </c>
      <c r="AD1711" s="10"/>
      <c r="AE1711" s="4">
        <v>17618</v>
      </c>
      <c r="AF1711" s="4">
        <v>17.62</v>
      </c>
      <c r="AG1711" s="4">
        <v>154000</v>
      </c>
      <c r="AJ1711" s="10"/>
      <c r="AK1711" s="10"/>
      <c r="AL1711" s="10"/>
    </row>
    <row r="1712" spans="1:38" ht="22" customHeight="1" x14ac:dyDescent="0.3">
      <c r="A1712" s="5">
        <v>43031</v>
      </c>
      <c r="B1712" s="6" t="s">
        <v>31</v>
      </c>
      <c r="C1712" s="6" t="s">
        <v>32</v>
      </c>
      <c r="D1712" s="7" t="s">
        <v>49</v>
      </c>
      <c r="E1712" s="7" t="s">
        <v>49</v>
      </c>
      <c r="F1712" s="6" t="s">
        <v>33</v>
      </c>
      <c r="G1712" s="7" t="s">
        <v>49</v>
      </c>
      <c r="H1712" s="7" t="s">
        <v>49</v>
      </c>
      <c r="I1712" s="6" t="s">
        <v>34</v>
      </c>
      <c r="J1712" s="6" t="s">
        <v>65</v>
      </c>
      <c r="K1712" s="7" t="s">
        <v>49</v>
      </c>
      <c r="L1712" s="7" t="s">
        <v>49</v>
      </c>
      <c r="M1712" s="6" t="s">
        <v>33</v>
      </c>
      <c r="N1712" s="7" t="s">
        <v>49</v>
      </c>
      <c r="O1712" s="7" t="s">
        <v>49</v>
      </c>
      <c r="P1712" s="6" t="s">
        <v>66</v>
      </c>
      <c r="Q1712" s="6" t="s">
        <v>39</v>
      </c>
      <c r="R1712" s="6" t="s">
        <v>227</v>
      </c>
      <c r="S1712" s="6" t="s">
        <v>68</v>
      </c>
      <c r="T1712" s="6" t="s">
        <v>228</v>
      </c>
      <c r="U1712" s="6" t="s">
        <v>70</v>
      </c>
      <c r="V1712" s="6" t="s">
        <v>43</v>
      </c>
      <c r="W1712" s="6" t="s">
        <v>44</v>
      </c>
      <c r="X1712" s="6" t="s">
        <v>45</v>
      </c>
      <c r="Y1712" s="6" t="s">
        <v>46</v>
      </c>
      <c r="Z1712" s="6" t="s">
        <v>73</v>
      </c>
      <c r="AA1712" s="6" t="s">
        <v>1854</v>
      </c>
      <c r="AB1712" s="12" t="s">
        <v>3158</v>
      </c>
      <c r="AC1712" s="7"/>
      <c r="AD1712" s="7"/>
      <c r="AE1712" s="7">
        <v>49665</v>
      </c>
      <c r="AF1712" s="7">
        <v>49.67</v>
      </c>
      <c r="AG1712" s="7">
        <v>435000</v>
      </c>
      <c r="AJ1712" s="7"/>
      <c r="AK1712" s="7"/>
      <c r="AL1712" s="7"/>
    </row>
    <row r="1713" spans="1:38" ht="22" customHeight="1" x14ac:dyDescent="0.3">
      <c r="A1713" s="2">
        <v>43031</v>
      </c>
      <c r="B1713" s="3" t="s">
        <v>273</v>
      </c>
      <c r="C1713" s="3" t="s">
        <v>32</v>
      </c>
      <c r="D1713" s="4" t="s">
        <v>49</v>
      </c>
      <c r="E1713" s="4" t="s">
        <v>49</v>
      </c>
      <c r="F1713" s="3" t="s">
        <v>33</v>
      </c>
      <c r="G1713" s="4" t="s">
        <v>49</v>
      </c>
      <c r="H1713" s="4" t="s">
        <v>49</v>
      </c>
      <c r="I1713" s="3" t="s">
        <v>34</v>
      </c>
      <c r="J1713" s="3" t="s">
        <v>77</v>
      </c>
      <c r="K1713" s="3" t="s">
        <v>78</v>
      </c>
      <c r="L1713" s="3" t="s">
        <v>68</v>
      </c>
      <c r="M1713" s="3" t="s">
        <v>33</v>
      </c>
      <c r="N1713" s="4" t="s">
        <v>49</v>
      </c>
      <c r="O1713" s="4" t="s">
        <v>49</v>
      </c>
      <c r="P1713" s="3" t="s">
        <v>79</v>
      </c>
      <c r="Q1713" s="3" t="s">
        <v>39</v>
      </c>
      <c r="R1713" s="3" t="s">
        <v>227</v>
      </c>
      <c r="S1713" s="3" t="s">
        <v>68</v>
      </c>
      <c r="T1713" s="3" t="s">
        <v>228</v>
      </c>
      <c r="U1713" s="3" t="s">
        <v>70</v>
      </c>
      <c r="V1713" s="3" t="s">
        <v>43</v>
      </c>
      <c r="W1713" s="3" t="s">
        <v>44</v>
      </c>
      <c r="X1713" s="3" t="s">
        <v>45</v>
      </c>
      <c r="Y1713" s="3" t="s">
        <v>46</v>
      </c>
      <c r="Z1713" s="3" t="s">
        <v>82</v>
      </c>
      <c r="AA1713" s="3" t="s">
        <v>1855</v>
      </c>
      <c r="AB1713" s="18" t="s">
        <v>3193</v>
      </c>
      <c r="AC1713" s="10"/>
      <c r="AD1713" s="10"/>
      <c r="AE1713" s="4">
        <v>144270</v>
      </c>
      <c r="AF1713" s="4">
        <v>144.27000000000001</v>
      </c>
      <c r="AG1713" s="4">
        <v>3116000</v>
      </c>
      <c r="AJ1713" s="10"/>
      <c r="AK1713" s="10"/>
      <c r="AL1713" s="10"/>
    </row>
    <row r="1714" spans="1:38" ht="22" customHeight="1" x14ac:dyDescent="0.3">
      <c r="A1714" s="5">
        <v>43031</v>
      </c>
      <c r="B1714" s="6" t="s">
        <v>31</v>
      </c>
      <c r="C1714" s="6" t="s">
        <v>32</v>
      </c>
      <c r="D1714" s="7" t="s">
        <v>49</v>
      </c>
      <c r="E1714" s="7" t="s">
        <v>49</v>
      </c>
      <c r="F1714" s="6" t="s">
        <v>33</v>
      </c>
      <c r="G1714" s="7" t="s">
        <v>49</v>
      </c>
      <c r="H1714" s="7" t="s">
        <v>49</v>
      </c>
      <c r="I1714" s="6" t="s">
        <v>34</v>
      </c>
      <c r="J1714" s="6" t="s">
        <v>65</v>
      </c>
      <c r="K1714" s="7" t="s">
        <v>49</v>
      </c>
      <c r="L1714" s="7" t="s">
        <v>49</v>
      </c>
      <c r="M1714" s="6" t="s">
        <v>33</v>
      </c>
      <c r="N1714" s="7" t="s">
        <v>49</v>
      </c>
      <c r="O1714" s="7" t="s">
        <v>49</v>
      </c>
      <c r="P1714" s="6" t="s">
        <v>66</v>
      </c>
      <c r="Q1714" s="6" t="s">
        <v>39</v>
      </c>
      <c r="R1714" s="6" t="s">
        <v>227</v>
      </c>
      <c r="S1714" s="6" t="s">
        <v>68</v>
      </c>
      <c r="T1714" s="6" t="s">
        <v>228</v>
      </c>
      <c r="U1714" s="6" t="s">
        <v>70</v>
      </c>
      <c r="V1714" s="6" t="s">
        <v>43</v>
      </c>
      <c r="W1714" s="6" t="s">
        <v>44</v>
      </c>
      <c r="X1714" s="6" t="s">
        <v>45</v>
      </c>
      <c r="Y1714" s="6" t="s">
        <v>46</v>
      </c>
      <c r="Z1714" s="6" t="s">
        <v>71</v>
      </c>
      <c r="AA1714" s="6" t="s">
        <v>1856</v>
      </c>
      <c r="AB1714" s="12" t="str">
        <f>IF(ISNUMBER(SEARCH("2,4 D",AA1714)),"2,4-Dichlorophenoxyacetic acid",IF(ISNUMBER(SEARCH("ACIDO",AA1714)),"2,4-Dichlorophenoxyacetic acid",IF(ISNUMBER(SEARCH("NAPHTHA",AA1714)),"Aromatic Solvent Mixture",IF(ISNUMBER(SEARCH("DIMETHYLAMINE",AA1714)),"Dimethylamine",IF(ISNUMBER(SEARCH("DIMETILAMINA",AA1714)),"Dimethylamine",IF(ISNUMBER(SEARCH("JUMP",AA1714)),"Diuron",IF(ISNUMBER(SEARCH("2-AMINO-2,3-DIMETHYL BUTYRAMIDE",AA1714)),"Herbicide Amine Intermediate",IF(ISNUMBER(SEARCH("TEBUTHIURON",AA1714)),"Tebuthiuron","FIXIT"))))))))</f>
        <v>Diuron</v>
      </c>
      <c r="AC1714" s="7"/>
      <c r="AD1714" s="7"/>
      <c r="AE1714" s="7">
        <v>67044</v>
      </c>
      <c r="AF1714" s="7">
        <v>67.040000000000006</v>
      </c>
      <c r="AG1714" s="7">
        <v>587000</v>
      </c>
      <c r="AJ1714" s="7"/>
      <c r="AK1714" s="7"/>
      <c r="AL1714" s="7"/>
    </row>
    <row r="1715" spans="1:38" ht="22" customHeight="1" x14ac:dyDescent="0.3">
      <c r="A1715" s="2">
        <v>43029</v>
      </c>
      <c r="B1715" s="3" t="s">
        <v>31</v>
      </c>
      <c r="C1715" s="3" t="s">
        <v>32</v>
      </c>
      <c r="D1715" s="4" t="s">
        <v>49</v>
      </c>
      <c r="E1715" s="4" t="s">
        <v>49</v>
      </c>
      <c r="F1715" s="3" t="s">
        <v>33</v>
      </c>
      <c r="G1715" s="4" t="s">
        <v>49</v>
      </c>
      <c r="H1715" s="4" t="s">
        <v>49</v>
      </c>
      <c r="I1715" s="3" t="s">
        <v>34</v>
      </c>
      <c r="J1715" s="3" t="s">
        <v>65</v>
      </c>
      <c r="K1715" s="4" t="s">
        <v>49</v>
      </c>
      <c r="L1715" s="4" t="s">
        <v>49</v>
      </c>
      <c r="M1715" s="3" t="s">
        <v>33</v>
      </c>
      <c r="N1715" s="4" t="s">
        <v>49</v>
      </c>
      <c r="O1715" s="4" t="s">
        <v>49</v>
      </c>
      <c r="P1715" s="3" t="s">
        <v>66</v>
      </c>
      <c r="Q1715" s="3" t="s">
        <v>39</v>
      </c>
      <c r="R1715" s="3" t="s">
        <v>67</v>
      </c>
      <c r="S1715" s="3" t="s">
        <v>68</v>
      </c>
      <c r="T1715" s="3" t="s">
        <v>69</v>
      </c>
      <c r="U1715" s="3" t="s">
        <v>70</v>
      </c>
      <c r="V1715" s="3" t="s">
        <v>43</v>
      </c>
      <c r="W1715" s="3" t="s">
        <v>44</v>
      </c>
      <c r="X1715" s="3" t="s">
        <v>45</v>
      </c>
      <c r="Y1715" s="3" t="s">
        <v>46</v>
      </c>
      <c r="Z1715" s="3" t="s">
        <v>71</v>
      </c>
      <c r="AA1715" s="3" t="s">
        <v>1857</v>
      </c>
      <c r="AB1715" s="12" t="s">
        <v>3110</v>
      </c>
      <c r="AC1715" s="10"/>
      <c r="AD1715" s="10"/>
      <c r="AE1715" s="4">
        <v>22348</v>
      </c>
      <c r="AF1715" s="4">
        <v>22.35</v>
      </c>
      <c r="AG1715" s="4">
        <v>196000</v>
      </c>
      <c r="AJ1715" s="10"/>
      <c r="AK1715" s="10"/>
      <c r="AL1715" s="10"/>
    </row>
    <row r="1716" spans="1:38" ht="22" customHeight="1" x14ac:dyDescent="0.3">
      <c r="A1716" s="5">
        <v>43029</v>
      </c>
      <c r="B1716" s="6" t="s">
        <v>50</v>
      </c>
      <c r="C1716" s="6" t="s">
        <v>84</v>
      </c>
      <c r="D1716" s="6" t="s">
        <v>85</v>
      </c>
      <c r="E1716" s="6" t="s">
        <v>44</v>
      </c>
      <c r="F1716" s="6" t="s">
        <v>33</v>
      </c>
      <c r="G1716" s="7" t="s">
        <v>49</v>
      </c>
      <c r="H1716" s="7" t="s">
        <v>49</v>
      </c>
      <c r="I1716" s="6" t="s">
        <v>86</v>
      </c>
      <c r="J1716" s="6" t="s">
        <v>278</v>
      </c>
      <c r="K1716" s="7" t="s">
        <v>49</v>
      </c>
      <c r="L1716" s="7" t="s">
        <v>49</v>
      </c>
      <c r="M1716" s="6" t="s">
        <v>33</v>
      </c>
      <c r="N1716" s="7">
        <v>760485634</v>
      </c>
      <c r="O1716" s="7" t="s">
        <v>49</v>
      </c>
      <c r="P1716" s="6" t="s">
        <v>279</v>
      </c>
      <c r="Q1716" s="6" t="s">
        <v>39</v>
      </c>
      <c r="R1716" s="6" t="s">
        <v>60</v>
      </c>
      <c r="S1716" s="6" t="s">
        <v>61</v>
      </c>
      <c r="T1716" s="6" t="s">
        <v>62</v>
      </c>
      <c r="U1716" s="6" t="s">
        <v>56</v>
      </c>
      <c r="V1716" s="6" t="s">
        <v>90</v>
      </c>
      <c r="W1716" s="6" t="s">
        <v>44</v>
      </c>
      <c r="X1716" s="6" t="s">
        <v>91</v>
      </c>
      <c r="Y1716" s="6" t="s">
        <v>46</v>
      </c>
      <c r="Z1716" s="6" t="s">
        <v>63</v>
      </c>
      <c r="AA1716" s="6" t="s">
        <v>1858</v>
      </c>
      <c r="AB1716" s="12" t="str">
        <f t="shared" ref="AB1716" si="356">IF(ISNUMBER(SEARCH("2,4 D",AA1714)),"2,4-Dichlorophenoxyacetic acid",IF(ISNUMBER(SEARCH("ACIDO",AA1714)),"2,4-Dichlorophenoxyacetic acid",IF(ISNUMBER(SEARCH("NAPHTHA",AA1714)),"Aromatic Solvent Mixture",IF(ISNUMBER(SEARCH("DIMETHYLAMINE",AA1714)),"Dimethylamine",IF(ISNUMBER(SEARCH("DIMETILAMINA",AA1714)),"Dimethylamine",IF(ISNUMBER(SEARCH("JUMP",AA1714)),"Diuron",IF(ISNUMBER(SEARCH(" 2-AMINO-2,3-DIMETHYL BUTYRAMIDE",AA1714)),"Herbicide Amine Intermediate",IF(ISNUMBER(SEARCH("TEBUTHIURON",AA1714)),"Tebuthiuron",IF(ISNUMBER(SEARCH("DMS",AA1714)),"Dimethyl Sulfate",IF(ISNUMBER(SEARCH("2,4-XILIDIN",AA1714)),"2,4-Xylidine","FIX IT"))))))))))</f>
        <v>Diuron</v>
      </c>
      <c r="AC1716" s="7"/>
      <c r="AD1716" s="7"/>
      <c r="AE1716" s="7">
        <v>20150</v>
      </c>
      <c r="AF1716" s="7">
        <v>20.149999999999999</v>
      </c>
      <c r="AG1716" s="7">
        <v>226000</v>
      </c>
      <c r="AJ1716" s="7"/>
      <c r="AK1716" s="7"/>
      <c r="AL1716" s="7"/>
    </row>
    <row r="1717" spans="1:38" ht="22" customHeight="1" x14ac:dyDescent="0.3">
      <c r="A1717" s="2">
        <v>43029</v>
      </c>
      <c r="B1717" s="3" t="s">
        <v>31</v>
      </c>
      <c r="C1717" s="3" t="s">
        <v>32</v>
      </c>
      <c r="D1717" s="4" t="s">
        <v>49</v>
      </c>
      <c r="E1717" s="4" t="s">
        <v>49</v>
      </c>
      <c r="F1717" s="3" t="s">
        <v>33</v>
      </c>
      <c r="G1717" s="4" t="s">
        <v>49</v>
      </c>
      <c r="H1717" s="4" t="s">
        <v>49</v>
      </c>
      <c r="I1717" s="3" t="s">
        <v>34</v>
      </c>
      <c r="J1717" s="3" t="s">
        <v>77</v>
      </c>
      <c r="K1717" s="3" t="s">
        <v>78</v>
      </c>
      <c r="L1717" s="3" t="s">
        <v>68</v>
      </c>
      <c r="M1717" s="3" t="s">
        <v>33</v>
      </c>
      <c r="N1717" s="4" t="s">
        <v>49</v>
      </c>
      <c r="O1717" s="4" t="s">
        <v>49</v>
      </c>
      <c r="P1717" s="3" t="s">
        <v>79</v>
      </c>
      <c r="Q1717" s="3" t="s">
        <v>39</v>
      </c>
      <c r="R1717" s="3" t="s">
        <v>67</v>
      </c>
      <c r="S1717" s="3" t="s">
        <v>68</v>
      </c>
      <c r="T1717" s="3" t="s">
        <v>69</v>
      </c>
      <c r="U1717" s="3" t="s">
        <v>70</v>
      </c>
      <c r="V1717" s="3" t="s">
        <v>43</v>
      </c>
      <c r="W1717" s="3" t="s">
        <v>44</v>
      </c>
      <c r="X1717" s="3" t="s">
        <v>45</v>
      </c>
      <c r="Y1717" s="3" t="s">
        <v>46</v>
      </c>
      <c r="Z1717" s="3" t="s">
        <v>243</v>
      </c>
      <c r="AA1717" s="3" t="s">
        <v>1859</v>
      </c>
      <c r="AB1717" s="12" t="str">
        <f t="shared" ref="AB1717" si="357">IF(ISNUMBER(SEARCH("BUTYRAMIDE",AA1717)),"2,3-Dimethyl Butyramide",IF(ISNUMBER(SEARCH("FOLPET",AA1717)),"Folpet",IF(ISNUMBER(SEARCH("METHYL [2-({[6- (TRIFLUOROMETHYL) PYRIDIN-2-YL] OXY} METHYL) PHENYL",AA1717)),"Esther",IF(ISNUMBER(SEARCH("TEBUCONAZOL",AA1717)),"Tebuconazole",IF(ISNUMBER(SEARCH("DICHLOROPHENYL",AA1717)),"Dichlorophenyl Isocyanates",IF(ISNUMBER(SEARCH("CAPTAN",AA1717)),"Captan",IF(ISNUMBER(SEARCH("DIMETHYLACETAMID",AA1717)),"Dimethylacetamide",IF(ISNUMBER(SEARCH("AFALON",AA1717)),"Linuron","FIX IT"))))))))</f>
        <v>Captan</v>
      </c>
      <c r="AC1717" s="10"/>
      <c r="AD1717" s="10"/>
      <c r="AE1717" s="4">
        <v>38910</v>
      </c>
      <c r="AF1717" s="4">
        <v>38.909999999999997</v>
      </c>
      <c r="AG1717" s="4">
        <v>911000</v>
      </c>
      <c r="AJ1717" s="10"/>
      <c r="AK1717" s="10"/>
      <c r="AL1717" s="10"/>
    </row>
    <row r="1718" spans="1:38" ht="22" customHeight="1" x14ac:dyDescent="0.3">
      <c r="A1718" s="5">
        <v>43028</v>
      </c>
      <c r="B1718" s="6" t="s">
        <v>31</v>
      </c>
      <c r="C1718" s="6" t="s">
        <v>32</v>
      </c>
      <c r="D1718" s="7" t="s">
        <v>49</v>
      </c>
      <c r="E1718" s="7" t="s">
        <v>49</v>
      </c>
      <c r="F1718" s="6" t="s">
        <v>33</v>
      </c>
      <c r="G1718" s="7" t="s">
        <v>49</v>
      </c>
      <c r="H1718" s="7" t="s">
        <v>49</v>
      </c>
      <c r="I1718" s="6" t="s">
        <v>34</v>
      </c>
      <c r="J1718" s="6" t="s">
        <v>637</v>
      </c>
      <c r="K1718" s="7" t="s">
        <v>49</v>
      </c>
      <c r="L1718" s="7" t="s">
        <v>49</v>
      </c>
      <c r="M1718" s="7" t="s">
        <v>49</v>
      </c>
      <c r="N1718" s="7" t="s">
        <v>49</v>
      </c>
      <c r="O1718" s="7" t="s">
        <v>49</v>
      </c>
      <c r="P1718" s="6" t="s">
        <v>638</v>
      </c>
      <c r="Q1718" s="6" t="s">
        <v>39</v>
      </c>
      <c r="R1718" s="6" t="s">
        <v>639</v>
      </c>
      <c r="S1718" s="6" t="s">
        <v>640</v>
      </c>
      <c r="T1718" s="6" t="s">
        <v>641</v>
      </c>
      <c r="U1718" s="6" t="s">
        <v>642</v>
      </c>
      <c r="V1718" s="6" t="s">
        <v>43</v>
      </c>
      <c r="W1718" s="6" t="s">
        <v>44</v>
      </c>
      <c r="X1718" s="6" t="s">
        <v>45</v>
      </c>
      <c r="Y1718" s="6" t="s">
        <v>46</v>
      </c>
      <c r="Z1718" s="6" t="s">
        <v>73</v>
      </c>
      <c r="AA1718" s="6" t="s">
        <v>1860</v>
      </c>
      <c r="AB1718" s="12" t="s">
        <v>3198</v>
      </c>
      <c r="AC1718" s="7"/>
      <c r="AD1718" s="7"/>
      <c r="AE1718" s="7">
        <v>109319</v>
      </c>
      <c r="AF1718" s="7">
        <v>109.32</v>
      </c>
      <c r="AG1718" s="7">
        <v>251000</v>
      </c>
      <c r="AJ1718" s="7"/>
      <c r="AK1718" s="7"/>
      <c r="AL1718" s="7"/>
    </row>
    <row r="1719" spans="1:38" ht="22" customHeight="1" x14ac:dyDescent="0.3">
      <c r="A1719" s="2">
        <v>43027</v>
      </c>
      <c r="B1719" s="3" t="s">
        <v>212</v>
      </c>
      <c r="C1719" s="3" t="s">
        <v>584</v>
      </c>
      <c r="D1719" s="4" t="s">
        <v>49</v>
      </c>
      <c r="E1719" s="4" t="s">
        <v>49</v>
      </c>
      <c r="F1719" s="3" t="s">
        <v>33</v>
      </c>
      <c r="G1719" s="4" t="s">
        <v>49</v>
      </c>
      <c r="H1719" s="4" t="s">
        <v>49</v>
      </c>
      <c r="I1719" s="3" t="s">
        <v>585</v>
      </c>
      <c r="J1719" s="3" t="s">
        <v>77</v>
      </c>
      <c r="K1719" s="3" t="s">
        <v>78</v>
      </c>
      <c r="L1719" s="3" t="s">
        <v>68</v>
      </c>
      <c r="M1719" s="3" t="s">
        <v>33</v>
      </c>
      <c r="N1719" s="4" t="s">
        <v>49</v>
      </c>
      <c r="O1719" s="4" t="s">
        <v>49</v>
      </c>
      <c r="P1719" s="3" t="s">
        <v>79</v>
      </c>
      <c r="Q1719" s="3" t="s">
        <v>586</v>
      </c>
      <c r="R1719" s="3" t="s">
        <v>67</v>
      </c>
      <c r="S1719" s="3" t="s">
        <v>68</v>
      </c>
      <c r="T1719" s="3" t="s">
        <v>69</v>
      </c>
      <c r="U1719" s="3" t="s">
        <v>70</v>
      </c>
      <c r="V1719" s="3" t="s">
        <v>217</v>
      </c>
      <c r="W1719" s="3" t="s">
        <v>44</v>
      </c>
      <c r="X1719" s="3" t="s">
        <v>218</v>
      </c>
      <c r="Y1719" s="3" t="s">
        <v>46</v>
      </c>
      <c r="Z1719" s="3" t="s">
        <v>626</v>
      </c>
      <c r="AA1719" s="3" t="s">
        <v>1861</v>
      </c>
      <c r="AB1719" s="18" t="s">
        <v>3193</v>
      </c>
      <c r="AC1719" s="10"/>
      <c r="AD1719" s="10"/>
      <c r="AE1719" s="4">
        <v>57600</v>
      </c>
      <c r="AF1719" s="4">
        <v>57.6</v>
      </c>
      <c r="AG1719" s="4">
        <v>1244000</v>
      </c>
      <c r="AJ1719" s="10"/>
      <c r="AK1719" s="10"/>
      <c r="AL1719" s="10"/>
    </row>
    <row r="1720" spans="1:38" ht="22" customHeight="1" x14ac:dyDescent="0.3">
      <c r="A1720" s="5">
        <v>43027</v>
      </c>
      <c r="B1720" s="6" t="s">
        <v>50</v>
      </c>
      <c r="C1720" s="6" t="s">
        <v>84</v>
      </c>
      <c r="D1720" s="6" t="s">
        <v>85</v>
      </c>
      <c r="E1720" s="6" t="s">
        <v>44</v>
      </c>
      <c r="F1720" s="6" t="s">
        <v>33</v>
      </c>
      <c r="G1720" s="7" t="s">
        <v>49</v>
      </c>
      <c r="H1720" s="7" t="s">
        <v>49</v>
      </c>
      <c r="I1720" s="6" t="s">
        <v>86</v>
      </c>
      <c r="J1720" s="6" t="s">
        <v>817</v>
      </c>
      <c r="K1720" s="6" t="s">
        <v>818</v>
      </c>
      <c r="L1720" s="6" t="s">
        <v>61</v>
      </c>
      <c r="M1720" s="6" t="s">
        <v>33</v>
      </c>
      <c r="N1720" s="7">
        <v>124338288.64</v>
      </c>
      <c r="O1720" s="7">
        <v>620690093.11000001</v>
      </c>
      <c r="P1720" s="6" t="s">
        <v>819</v>
      </c>
      <c r="Q1720" s="6" t="s">
        <v>39</v>
      </c>
      <c r="R1720" s="6" t="s">
        <v>60</v>
      </c>
      <c r="S1720" s="6" t="s">
        <v>61</v>
      </c>
      <c r="T1720" s="6" t="s">
        <v>62</v>
      </c>
      <c r="U1720" s="6" t="s">
        <v>56</v>
      </c>
      <c r="V1720" s="6" t="s">
        <v>90</v>
      </c>
      <c r="W1720" s="6" t="s">
        <v>44</v>
      </c>
      <c r="X1720" s="6" t="s">
        <v>91</v>
      </c>
      <c r="Y1720" s="6" t="s">
        <v>46</v>
      </c>
      <c r="Z1720" s="6" t="s">
        <v>1798</v>
      </c>
      <c r="AA1720" s="6" t="s">
        <v>1862</v>
      </c>
      <c r="AB1720" s="12" t="s">
        <v>3183</v>
      </c>
      <c r="AC1720" s="7"/>
      <c r="AD1720" s="7"/>
      <c r="AE1720" s="7">
        <v>86160</v>
      </c>
      <c r="AF1720" s="7">
        <v>86.16</v>
      </c>
      <c r="AG1720" s="7">
        <v>309000</v>
      </c>
      <c r="AJ1720" s="7"/>
      <c r="AK1720" s="7"/>
      <c r="AL1720" s="7"/>
    </row>
    <row r="1721" spans="1:38" ht="22" customHeight="1" x14ac:dyDescent="0.3">
      <c r="A1721" s="2">
        <v>43026</v>
      </c>
      <c r="B1721" s="3" t="s">
        <v>50</v>
      </c>
      <c r="C1721" s="3" t="s">
        <v>84</v>
      </c>
      <c r="D1721" s="3" t="s">
        <v>85</v>
      </c>
      <c r="E1721" s="3" t="s">
        <v>44</v>
      </c>
      <c r="F1721" s="3" t="s">
        <v>33</v>
      </c>
      <c r="G1721" s="4" t="s">
        <v>49</v>
      </c>
      <c r="H1721" s="4" t="s">
        <v>49</v>
      </c>
      <c r="I1721" s="3" t="s">
        <v>86</v>
      </c>
      <c r="J1721" s="3" t="s">
        <v>779</v>
      </c>
      <c r="K1721" s="4" t="s">
        <v>49</v>
      </c>
      <c r="L1721" s="3" t="s">
        <v>97</v>
      </c>
      <c r="M1721" s="4" t="s">
        <v>49</v>
      </c>
      <c r="N1721" s="4" t="s">
        <v>49</v>
      </c>
      <c r="O1721" s="4" t="s">
        <v>49</v>
      </c>
      <c r="P1721" s="3" t="s">
        <v>780</v>
      </c>
      <c r="Q1721" s="3" t="s">
        <v>1550</v>
      </c>
      <c r="R1721" s="3" t="s">
        <v>96</v>
      </c>
      <c r="S1721" s="3" t="s">
        <v>97</v>
      </c>
      <c r="T1721" s="3" t="s">
        <v>98</v>
      </c>
      <c r="U1721" s="3" t="s">
        <v>99</v>
      </c>
      <c r="V1721" s="3" t="s">
        <v>90</v>
      </c>
      <c r="W1721" s="3" t="s">
        <v>44</v>
      </c>
      <c r="X1721" s="3" t="s">
        <v>91</v>
      </c>
      <c r="Y1721" s="3" t="s">
        <v>46</v>
      </c>
      <c r="Z1721" s="3" t="s">
        <v>781</v>
      </c>
      <c r="AA1721" s="3" t="s">
        <v>1863</v>
      </c>
      <c r="AB1721" s="18" t="s">
        <v>3193</v>
      </c>
      <c r="AC1721" s="10"/>
      <c r="AD1721" s="10"/>
      <c r="AE1721" s="4">
        <v>84169</v>
      </c>
      <c r="AF1721" s="4">
        <v>84.17</v>
      </c>
      <c r="AG1721" s="4">
        <v>285000</v>
      </c>
      <c r="AJ1721" s="10"/>
      <c r="AK1721" s="10"/>
      <c r="AL1721" s="10"/>
    </row>
    <row r="1722" spans="1:38" ht="22" customHeight="1" x14ac:dyDescent="0.3">
      <c r="A1722" s="5">
        <v>43024</v>
      </c>
      <c r="B1722" s="6" t="s">
        <v>31</v>
      </c>
      <c r="C1722" s="6" t="s">
        <v>32</v>
      </c>
      <c r="D1722" s="7" t="s">
        <v>49</v>
      </c>
      <c r="E1722" s="7" t="s">
        <v>49</v>
      </c>
      <c r="F1722" s="6" t="s">
        <v>33</v>
      </c>
      <c r="G1722" s="7" t="s">
        <v>49</v>
      </c>
      <c r="H1722" s="7" t="s">
        <v>49</v>
      </c>
      <c r="I1722" s="6" t="s">
        <v>34</v>
      </c>
      <c r="J1722" s="6" t="s">
        <v>77</v>
      </c>
      <c r="K1722" s="6" t="s">
        <v>78</v>
      </c>
      <c r="L1722" s="6" t="s">
        <v>68</v>
      </c>
      <c r="M1722" s="6" t="s">
        <v>33</v>
      </c>
      <c r="N1722" s="7" t="s">
        <v>49</v>
      </c>
      <c r="O1722" s="7" t="s">
        <v>49</v>
      </c>
      <c r="P1722" s="6" t="s">
        <v>79</v>
      </c>
      <c r="Q1722" s="6" t="s">
        <v>39</v>
      </c>
      <c r="R1722" s="6" t="s">
        <v>67</v>
      </c>
      <c r="S1722" s="6" t="s">
        <v>68</v>
      </c>
      <c r="T1722" s="6" t="s">
        <v>69</v>
      </c>
      <c r="U1722" s="6" t="s">
        <v>70</v>
      </c>
      <c r="V1722" s="6" t="s">
        <v>43</v>
      </c>
      <c r="W1722" s="6" t="s">
        <v>44</v>
      </c>
      <c r="X1722" s="6" t="s">
        <v>45</v>
      </c>
      <c r="Y1722" s="6" t="s">
        <v>46</v>
      </c>
      <c r="Z1722" s="6" t="s">
        <v>82</v>
      </c>
      <c r="AA1722" s="6" t="s">
        <v>1864</v>
      </c>
      <c r="AB1722" s="12" t="str">
        <f t="shared" ref="AB1722:AB1774" si="358">IF(ISNUMBER(SEARCH("CARBENDAZIM",AA1722)),"Carbendazim",IF(ISNUMBER(SEARCH("4-D",AA1722)),"2,4-Dichlorophenoxyacetic acid",IF(ISNUMBER(SEARCH("RIDOVER",AA1722)),"Glyphosate",IF(ISNUMBER(SEARCH("POQUER",AA1722)),"Clethodim",IF(ISNUMBER(SEARCH("LITER",AA1722)),"Imidacloprid",IF(ISNUMBER(SEARCH("PYRINEX",AA1722)),"Chlorpyrifos",IF(ISNUMBER(SEARCH("ORBIT",AA1722)),"Omethoate",IF(ISNUMBER(SEARCH("HEXARON",AA1722)),"Diuron",IF(ISNUMBER(SEARCH("ISOPROPYLAMINE",AA1722)),"Isopropylamine",IF(ISNUMBER(SEARCH("GLYPHOSATE",AA1722)),"Glyphosate",IF(ISNUMBER(SEARCH("MANCOZEB",AA1722)),"Mancozeb Indofil",IF(ISNUMBER(SEARCH("PARAQUAT",AA1722)),"Paraquat",IF(ISNUMBER(SEARCH("CAROMAX",AA1722)),"Aromatic Solvent Mixture",IF(ISNUMBER(SEARCH("BUTIRON",AA1722)),"Tebuthiuron",IF(ISNUMBER(SEARCH("VORAZ",AA1722)),"Methomyl",IF(ISNUMBER(SEARCH("IMIDACLOPRID",AA1722)),"Imidacloprid",IF(ISNUMBER(SEARCH("2 4 D",AA1722)),"2,4-Dichlorophenoxyacetic acid",IF(ISNUMBER(SEARCH("IMIDACL",AA1722)),"Imidacloprid",IF(ISNUMBER(SEARCH("DIUREX",AA1722)),"Diuron",IF(ISNUMBER(SEARCH("RAPEL",AA1722)),"Acephate","fix it"))))))))))))))))))))</f>
        <v>Chlorpyrifos</v>
      </c>
      <c r="AC1722" s="7"/>
      <c r="AD1722" s="7"/>
      <c r="AE1722" s="7">
        <v>37040</v>
      </c>
      <c r="AF1722" s="7">
        <v>37.04</v>
      </c>
      <c r="AG1722" s="7">
        <v>800000</v>
      </c>
      <c r="AJ1722" s="7"/>
      <c r="AK1722" s="7"/>
      <c r="AL1722" s="7"/>
    </row>
    <row r="1723" spans="1:38" ht="22" customHeight="1" x14ac:dyDescent="0.3">
      <c r="A1723" s="2">
        <v>43024</v>
      </c>
      <c r="B1723" s="3" t="s">
        <v>273</v>
      </c>
      <c r="C1723" s="3" t="s">
        <v>32</v>
      </c>
      <c r="D1723" s="4" t="s">
        <v>49</v>
      </c>
      <c r="E1723" s="4" t="s">
        <v>49</v>
      </c>
      <c r="F1723" s="3" t="s">
        <v>33</v>
      </c>
      <c r="G1723" s="4" t="s">
        <v>49</v>
      </c>
      <c r="H1723" s="4" t="s">
        <v>49</v>
      </c>
      <c r="I1723" s="3" t="s">
        <v>34</v>
      </c>
      <c r="J1723" s="3" t="s">
        <v>77</v>
      </c>
      <c r="K1723" s="3" t="s">
        <v>78</v>
      </c>
      <c r="L1723" s="3" t="s">
        <v>68</v>
      </c>
      <c r="M1723" s="3" t="s">
        <v>33</v>
      </c>
      <c r="N1723" s="4" t="s">
        <v>49</v>
      </c>
      <c r="O1723" s="4" t="s">
        <v>49</v>
      </c>
      <c r="P1723" s="3" t="s">
        <v>79</v>
      </c>
      <c r="Q1723" s="3" t="s">
        <v>39</v>
      </c>
      <c r="R1723" s="3" t="s">
        <v>67</v>
      </c>
      <c r="S1723" s="3" t="s">
        <v>68</v>
      </c>
      <c r="T1723" s="3" t="s">
        <v>69</v>
      </c>
      <c r="U1723" s="3" t="s">
        <v>70</v>
      </c>
      <c r="V1723" s="3" t="s">
        <v>43</v>
      </c>
      <c r="W1723" s="3" t="s">
        <v>44</v>
      </c>
      <c r="X1723" s="3" t="s">
        <v>45</v>
      </c>
      <c r="Y1723" s="3" t="s">
        <v>46</v>
      </c>
      <c r="Z1723" s="3" t="s">
        <v>82</v>
      </c>
      <c r="AA1723" s="3" t="s">
        <v>1865</v>
      </c>
      <c r="AB1723" s="12" t="str">
        <f t="shared" si="358"/>
        <v>Methomyl</v>
      </c>
      <c r="AC1723" s="10"/>
      <c r="AD1723" s="10"/>
      <c r="AE1723" s="4">
        <v>39600</v>
      </c>
      <c r="AF1723" s="4">
        <v>39.6</v>
      </c>
      <c r="AG1723" s="4">
        <v>855000</v>
      </c>
      <c r="AJ1723" s="10"/>
      <c r="AK1723" s="10"/>
      <c r="AL1723" s="10"/>
    </row>
    <row r="1724" spans="1:38" ht="22" customHeight="1" x14ac:dyDescent="0.3">
      <c r="A1724" s="5">
        <v>43024</v>
      </c>
      <c r="B1724" s="6" t="s">
        <v>31</v>
      </c>
      <c r="C1724" s="6" t="s">
        <v>32</v>
      </c>
      <c r="D1724" s="7" t="s">
        <v>49</v>
      </c>
      <c r="E1724" s="7" t="s">
        <v>49</v>
      </c>
      <c r="F1724" s="6" t="s">
        <v>33</v>
      </c>
      <c r="G1724" s="7" t="s">
        <v>49</v>
      </c>
      <c r="H1724" s="7" t="s">
        <v>49</v>
      </c>
      <c r="I1724" s="6" t="s">
        <v>34</v>
      </c>
      <c r="J1724" s="6" t="s">
        <v>65</v>
      </c>
      <c r="K1724" s="7" t="s">
        <v>49</v>
      </c>
      <c r="L1724" s="7" t="s">
        <v>49</v>
      </c>
      <c r="M1724" s="6" t="s">
        <v>33</v>
      </c>
      <c r="N1724" s="7" t="s">
        <v>49</v>
      </c>
      <c r="O1724" s="7" t="s">
        <v>49</v>
      </c>
      <c r="P1724" s="6" t="s">
        <v>66</v>
      </c>
      <c r="Q1724" s="6" t="s">
        <v>39</v>
      </c>
      <c r="R1724" s="6" t="s">
        <v>67</v>
      </c>
      <c r="S1724" s="6" t="s">
        <v>68</v>
      </c>
      <c r="T1724" s="6" t="s">
        <v>69</v>
      </c>
      <c r="U1724" s="6" t="s">
        <v>70</v>
      </c>
      <c r="V1724" s="6" t="s">
        <v>43</v>
      </c>
      <c r="W1724" s="6" t="s">
        <v>44</v>
      </c>
      <c r="X1724" s="6" t="s">
        <v>45</v>
      </c>
      <c r="Y1724" s="6" t="s">
        <v>46</v>
      </c>
      <c r="Z1724" s="6" t="s">
        <v>71</v>
      </c>
      <c r="AA1724" s="6" t="s">
        <v>1866</v>
      </c>
      <c r="AB1724" s="12" t="str">
        <f>IF(ISNUMBER(SEARCH("2,4 D",AA1724)),"2,4-Dichlorophenoxyacetic acid",IF(ISNUMBER(SEARCH("ACIDO",AA1724)),"2,4-Dichlorophenoxyacetic acid",IF(ISNUMBER(SEARCH("NAPHTHA",AA1724)),"Aromatic Solvent Mixture",IF(ISNUMBER(SEARCH("DIMETHYLAMINE",AA1724)),"Dimethylamine",IF(ISNUMBER(SEARCH("DIMETILAMINA",AA1724)),"Dimethylamine",IF(ISNUMBER(SEARCH("JUMP",AA1724)),"Diuron",IF(ISNUMBER(SEARCH("2-AMINO-2,3-DIMETHYL BUTYRAMIDE",AA1724)),"Herbicide Amine Intermediate",IF(ISNUMBER(SEARCH("TEBUTHIURON",AA1724)),"Tebuthiuron","FIXIT"))))))))</f>
        <v>Diuron</v>
      </c>
      <c r="AC1724" s="7"/>
      <c r="AD1724" s="7"/>
      <c r="AE1724" s="7">
        <v>89392</v>
      </c>
      <c r="AF1724" s="7">
        <v>89.39</v>
      </c>
      <c r="AG1724" s="7">
        <v>782000</v>
      </c>
      <c r="AJ1724" s="7"/>
      <c r="AK1724" s="7"/>
      <c r="AL1724" s="7"/>
    </row>
    <row r="1725" spans="1:38" ht="22" customHeight="1" x14ac:dyDescent="0.3">
      <c r="A1725" s="2">
        <v>43024</v>
      </c>
      <c r="B1725" s="3" t="s">
        <v>31</v>
      </c>
      <c r="C1725" s="3" t="s">
        <v>32</v>
      </c>
      <c r="D1725" s="4" t="s">
        <v>49</v>
      </c>
      <c r="E1725" s="4" t="s">
        <v>49</v>
      </c>
      <c r="F1725" s="3" t="s">
        <v>33</v>
      </c>
      <c r="G1725" s="4" t="s">
        <v>49</v>
      </c>
      <c r="H1725" s="4" t="s">
        <v>49</v>
      </c>
      <c r="I1725" s="3" t="s">
        <v>34</v>
      </c>
      <c r="J1725" s="3" t="s">
        <v>77</v>
      </c>
      <c r="K1725" s="3" t="s">
        <v>78</v>
      </c>
      <c r="L1725" s="3" t="s">
        <v>68</v>
      </c>
      <c r="M1725" s="3" t="s">
        <v>33</v>
      </c>
      <c r="N1725" s="4" t="s">
        <v>49</v>
      </c>
      <c r="O1725" s="4" t="s">
        <v>49</v>
      </c>
      <c r="P1725" s="3" t="s">
        <v>79</v>
      </c>
      <c r="Q1725" s="3" t="s">
        <v>39</v>
      </c>
      <c r="R1725" s="3" t="s">
        <v>67</v>
      </c>
      <c r="S1725" s="3" t="s">
        <v>68</v>
      </c>
      <c r="T1725" s="3" t="s">
        <v>69</v>
      </c>
      <c r="U1725" s="3" t="s">
        <v>70</v>
      </c>
      <c r="V1725" s="3" t="s">
        <v>43</v>
      </c>
      <c r="W1725" s="3" t="s">
        <v>44</v>
      </c>
      <c r="X1725" s="3" t="s">
        <v>45</v>
      </c>
      <c r="Y1725" s="3" t="s">
        <v>46</v>
      </c>
      <c r="Z1725" s="3" t="s">
        <v>82</v>
      </c>
      <c r="AA1725" s="3" t="s">
        <v>1795</v>
      </c>
      <c r="AB1725" s="18" t="s">
        <v>3193</v>
      </c>
      <c r="AC1725" s="10"/>
      <c r="AD1725" s="10"/>
      <c r="AE1725" s="4">
        <v>144270</v>
      </c>
      <c r="AF1725" s="4">
        <v>144.27000000000001</v>
      </c>
      <c r="AG1725" s="4">
        <v>3116000</v>
      </c>
      <c r="AJ1725" s="10"/>
      <c r="AK1725" s="10"/>
      <c r="AL1725" s="10"/>
    </row>
    <row r="1726" spans="1:38" ht="22" customHeight="1" x14ac:dyDescent="0.3">
      <c r="A1726" s="5">
        <v>43024</v>
      </c>
      <c r="B1726" s="6" t="s">
        <v>31</v>
      </c>
      <c r="C1726" s="6" t="s">
        <v>32</v>
      </c>
      <c r="D1726" s="7" t="s">
        <v>49</v>
      </c>
      <c r="E1726" s="7" t="s">
        <v>49</v>
      </c>
      <c r="F1726" s="6" t="s">
        <v>33</v>
      </c>
      <c r="G1726" s="7" t="s">
        <v>49</v>
      </c>
      <c r="H1726" s="7" t="s">
        <v>49</v>
      </c>
      <c r="I1726" s="6" t="s">
        <v>34</v>
      </c>
      <c r="J1726" s="6" t="s">
        <v>77</v>
      </c>
      <c r="K1726" s="6" t="s">
        <v>78</v>
      </c>
      <c r="L1726" s="6" t="s">
        <v>68</v>
      </c>
      <c r="M1726" s="6" t="s">
        <v>33</v>
      </c>
      <c r="N1726" s="7" t="s">
        <v>49</v>
      </c>
      <c r="O1726" s="7" t="s">
        <v>49</v>
      </c>
      <c r="P1726" s="6" t="s">
        <v>79</v>
      </c>
      <c r="Q1726" s="6" t="s">
        <v>39</v>
      </c>
      <c r="R1726" s="6" t="s">
        <v>67</v>
      </c>
      <c r="S1726" s="6" t="s">
        <v>68</v>
      </c>
      <c r="T1726" s="6" t="s">
        <v>69</v>
      </c>
      <c r="U1726" s="6" t="s">
        <v>70</v>
      </c>
      <c r="V1726" s="6" t="s">
        <v>43</v>
      </c>
      <c r="W1726" s="6" t="s">
        <v>44</v>
      </c>
      <c r="X1726" s="6" t="s">
        <v>45</v>
      </c>
      <c r="Y1726" s="6" t="s">
        <v>46</v>
      </c>
      <c r="Z1726" s="6" t="s">
        <v>82</v>
      </c>
      <c r="AA1726" s="6" t="s">
        <v>1867</v>
      </c>
      <c r="AB1726" s="12" t="str">
        <f t="shared" si="358"/>
        <v>Chlorpyrifos</v>
      </c>
      <c r="AC1726" s="7"/>
      <c r="AD1726" s="7"/>
      <c r="AE1726" s="7">
        <v>148160</v>
      </c>
      <c r="AF1726" s="7">
        <v>148.16</v>
      </c>
      <c r="AG1726" s="7">
        <v>3200000</v>
      </c>
      <c r="AJ1726" s="7"/>
      <c r="AK1726" s="7"/>
      <c r="AL1726" s="7"/>
    </row>
    <row r="1727" spans="1:38" ht="22" customHeight="1" x14ac:dyDescent="0.3">
      <c r="A1727" s="2">
        <v>43024</v>
      </c>
      <c r="B1727" s="3" t="s">
        <v>31</v>
      </c>
      <c r="C1727" s="3" t="s">
        <v>32</v>
      </c>
      <c r="D1727" s="4" t="s">
        <v>49</v>
      </c>
      <c r="E1727" s="4" t="s">
        <v>49</v>
      </c>
      <c r="F1727" s="3" t="s">
        <v>33</v>
      </c>
      <c r="G1727" s="4" t="s">
        <v>49</v>
      </c>
      <c r="H1727" s="4" t="s">
        <v>49</v>
      </c>
      <c r="I1727" s="3" t="s">
        <v>34</v>
      </c>
      <c r="J1727" s="3" t="s">
        <v>77</v>
      </c>
      <c r="K1727" s="3" t="s">
        <v>78</v>
      </c>
      <c r="L1727" s="3" t="s">
        <v>68</v>
      </c>
      <c r="M1727" s="3" t="s">
        <v>33</v>
      </c>
      <c r="N1727" s="4" t="s">
        <v>49</v>
      </c>
      <c r="O1727" s="4" t="s">
        <v>49</v>
      </c>
      <c r="P1727" s="3" t="s">
        <v>79</v>
      </c>
      <c r="Q1727" s="3" t="s">
        <v>39</v>
      </c>
      <c r="R1727" s="3" t="s">
        <v>67</v>
      </c>
      <c r="S1727" s="3" t="s">
        <v>68</v>
      </c>
      <c r="T1727" s="3" t="s">
        <v>69</v>
      </c>
      <c r="U1727" s="3" t="s">
        <v>70</v>
      </c>
      <c r="V1727" s="3" t="s">
        <v>43</v>
      </c>
      <c r="W1727" s="3" t="s">
        <v>44</v>
      </c>
      <c r="X1727" s="3" t="s">
        <v>45</v>
      </c>
      <c r="Y1727" s="3" t="s">
        <v>46</v>
      </c>
      <c r="Z1727" s="3" t="s">
        <v>82</v>
      </c>
      <c r="AA1727" s="3" t="s">
        <v>1868</v>
      </c>
      <c r="AB1727" s="12" t="s">
        <v>3186</v>
      </c>
      <c r="AC1727" s="10"/>
      <c r="AD1727" s="10"/>
      <c r="AE1727" s="4">
        <v>19320</v>
      </c>
      <c r="AF1727" s="4">
        <v>19.32</v>
      </c>
      <c r="AG1727" s="4">
        <v>417000</v>
      </c>
      <c r="AJ1727" s="10"/>
      <c r="AK1727" s="10"/>
      <c r="AL1727" s="10"/>
    </row>
    <row r="1728" spans="1:38" ht="22" customHeight="1" x14ac:dyDescent="0.3">
      <c r="A1728" s="5">
        <v>43024</v>
      </c>
      <c r="B1728" s="6" t="s">
        <v>31</v>
      </c>
      <c r="C1728" s="6" t="s">
        <v>32</v>
      </c>
      <c r="D1728" s="7" t="s">
        <v>49</v>
      </c>
      <c r="E1728" s="7" t="s">
        <v>49</v>
      </c>
      <c r="F1728" s="6" t="s">
        <v>33</v>
      </c>
      <c r="G1728" s="7" t="s">
        <v>49</v>
      </c>
      <c r="H1728" s="7" t="s">
        <v>49</v>
      </c>
      <c r="I1728" s="6" t="s">
        <v>34</v>
      </c>
      <c r="J1728" s="6" t="s">
        <v>65</v>
      </c>
      <c r="K1728" s="7" t="s">
        <v>49</v>
      </c>
      <c r="L1728" s="7" t="s">
        <v>49</v>
      </c>
      <c r="M1728" s="6" t="s">
        <v>33</v>
      </c>
      <c r="N1728" s="7" t="s">
        <v>49</v>
      </c>
      <c r="O1728" s="7" t="s">
        <v>49</v>
      </c>
      <c r="P1728" s="6" t="s">
        <v>66</v>
      </c>
      <c r="Q1728" s="6" t="s">
        <v>39</v>
      </c>
      <c r="R1728" s="6" t="s">
        <v>67</v>
      </c>
      <c r="S1728" s="6" t="s">
        <v>68</v>
      </c>
      <c r="T1728" s="6" t="s">
        <v>69</v>
      </c>
      <c r="U1728" s="6" t="s">
        <v>70</v>
      </c>
      <c r="V1728" s="6" t="s">
        <v>43</v>
      </c>
      <c r="W1728" s="6" t="s">
        <v>44</v>
      </c>
      <c r="X1728" s="6" t="s">
        <v>45</v>
      </c>
      <c r="Y1728" s="6" t="s">
        <v>46</v>
      </c>
      <c r="Z1728" s="6" t="s">
        <v>71</v>
      </c>
      <c r="AA1728" s="6" t="s">
        <v>1869</v>
      </c>
      <c r="AB1728" s="12" t="str">
        <f>IF(ISNUMBER(SEARCH("2,4 D",AA1728)),"2,4-Dichlorophenoxyacetic acid",IF(ISNUMBER(SEARCH("ACIDO",AA1728)),"2,4-Dichlorophenoxyacetic acid",IF(ISNUMBER(SEARCH("NAPHTHA",AA1728)),"Aromatic Solvent Mixture",IF(ISNUMBER(SEARCH("DIMETHYLAMINE",AA1728)),"Dimethylamine",IF(ISNUMBER(SEARCH("DIMETILAMINA",AA1728)),"Dimethylamine",IF(ISNUMBER(SEARCH("JUMP",AA1728)),"Diuron",IF(ISNUMBER(SEARCH("2-AMINO-2,3-DIMETHYL BUTYRAMIDE",AA1728)),"Herbicide Amine Intermediate",IF(ISNUMBER(SEARCH("TEBUTHIURON",AA1728)),"Tebuthiuron","FIXIT"))))))))</f>
        <v>Diuron</v>
      </c>
      <c r="AC1728" s="7"/>
      <c r="AD1728" s="7"/>
      <c r="AE1728" s="7">
        <v>89392</v>
      </c>
      <c r="AF1728" s="7">
        <v>89.39</v>
      </c>
      <c r="AG1728" s="7">
        <v>782000</v>
      </c>
      <c r="AJ1728" s="7"/>
      <c r="AK1728" s="7"/>
      <c r="AL1728" s="7"/>
    </row>
    <row r="1729" spans="1:38" ht="22" customHeight="1" x14ac:dyDescent="0.3">
      <c r="A1729" s="2">
        <v>43024</v>
      </c>
      <c r="B1729" s="3" t="s">
        <v>31</v>
      </c>
      <c r="C1729" s="3" t="s">
        <v>32</v>
      </c>
      <c r="D1729" s="4" t="s">
        <v>49</v>
      </c>
      <c r="E1729" s="4" t="s">
        <v>49</v>
      </c>
      <c r="F1729" s="3" t="s">
        <v>33</v>
      </c>
      <c r="G1729" s="4" t="s">
        <v>49</v>
      </c>
      <c r="H1729" s="4" t="s">
        <v>49</v>
      </c>
      <c r="I1729" s="3" t="s">
        <v>34</v>
      </c>
      <c r="J1729" s="3" t="s">
        <v>77</v>
      </c>
      <c r="K1729" s="3" t="s">
        <v>78</v>
      </c>
      <c r="L1729" s="3" t="s">
        <v>68</v>
      </c>
      <c r="M1729" s="3" t="s">
        <v>33</v>
      </c>
      <c r="N1729" s="4" t="s">
        <v>49</v>
      </c>
      <c r="O1729" s="4" t="s">
        <v>49</v>
      </c>
      <c r="P1729" s="3" t="s">
        <v>79</v>
      </c>
      <c r="Q1729" s="3" t="s">
        <v>39</v>
      </c>
      <c r="R1729" s="3" t="s">
        <v>67</v>
      </c>
      <c r="S1729" s="3" t="s">
        <v>68</v>
      </c>
      <c r="T1729" s="3" t="s">
        <v>69</v>
      </c>
      <c r="U1729" s="3" t="s">
        <v>70</v>
      </c>
      <c r="V1729" s="3" t="s">
        <v>43</v>
      </c>
      <c r="W1729" s="3" t="s">
        <v>44</v>
      </c>
      <c r="X1729" s="3" t="s">
        <v>45</v>
      </c>
      <c r="Y1729" s="3" t="s">
        <v>46</v>
      </c>
      <c r="Z1729" s="3" t="s">
        <v>82</v>
      </c>
      <c r="AA1729" s="3" t="s">
        <v>1870</v>
      </c>
      <c r="AB1729" s="12" t="str">
        <f t="shared" si="358"/>
        <v>Chlorpyrifos</v>
      </c>
      <c r="AC1729" s="10"/>
      <c r="AD1729" s="10"/>
      <c r="AE1729" s="4">
        <v>55560</v>
      </c>
      <c r="AF1729" s="4">
        <v>55.56</v>
      </c>
      <c r="AG1729" s="4">
        <v>1200000</v>
      </c>
      <c r="AJ1729" s="10"/>
      <c r="AK1729" s="10"/>
      <c r="AL1729" s="10"/>
    </row>
    <row r="1730" spans="1:38" ht="22" customHeight="1" x14ac:dyDescent="0.3">
      <c r="A1730" s="5">
        <v>43023</v>
      </c>
      <c r="B1730" s="6" t="s">
        <v>31</v>
      </c>
      <c r="C1730" s="6" t="s">
        <v>32</v>
      </c>
      <c r="D1730" s="7" t="s">
        <v>49</v>
      </c>
      <c r="E1730" s="7" t="s">
        <v>49</v>
      </c>
      <c r="F1730" s="6" t="s">
        <v>33</v>
      </c>
      <c r="G1730" s="7" t="s">
        <v>49</v>
      </c>
      <c r="H1730" s="7" t="s">
        <v>49</v>
      </c>
      <c r="I1730" s="6" t="s">
        <v>34</v>
      </c>
      <c r="J1730" s="6" t="s">
        <v>35</v>
      </c>
      <c r="K1730" s="6" t="s">
        <v>36</v>
      </c>
      <c r="L1730" s="6" t="s">
        <v>37</v>
      </c>
      <c r="M1730" s="6" t="s">
        <v>33</v>
      </c>
      <c r="N1730" s="7" t="s">
        <v>49</v>
      </c>
      <c r="O1730" s="7" t="s">
        <v>49</v>
      </c>
      <c r="P1730" s="6" t="s">
        <v>38</v>
      </c>
      <c r="Q1730" s="6" t="s">
        <v>39</v>
      </c>
      <c r="R1730" s="6" t="s">
        <v>40</v>
      </c>
      <c r="S1730" s="6" t="s">
        <v>37</v>
      </c>
      <c r="T1730" s="6" t="s">
        <v>41</v>
      </c>
      <c r="U1730" s="6" t="s">
        <v>42</v>
      </c>
      <c r="V1730" s="6" t="s">
        <v>43</v>
      </c>
      <c r="W1730" s="6" t="s">
        <v>44</v>
      </c>
      <c r="X1730" s="6" t="s">
        <v>45</v>
      </c>
      <c r="Y1730" s="6" t="s">
        <v>46</v>
      </c>
      <c r="Z1730" s="6" t="s">
        <v>1352</v>
      </c>
      <c r="AA1730" s="6" t="s">
        <v>1415</v>
      </c>
      <c r="AB1730" s="12" t="str">
        <f t="shared" si="358"/>
        <v>2,4-Dichlorophenoxyacetic acid</v>
      </c>
      <c r="AC1730" s="7"/>
      <c r="AD1730" s="7"/>
      <c r="AE1730" s="7">
        <v>37120</v>
      </c>
      <c r="AF1730" s="7">
        <v>37.119999999999997</v>
      </c>
      <c r="AG1730" s="7">
        <v>103000</v>
      </c>
      <c r="AJ1730" s="7"/>
      <c r="AK1730" s="7"/>
      <c r="AL1730" s="7"/>
    </row>
    <row r="1731" spans="1:38" ht="22" customHeight="1" x14ac:dyDescent="0.3">
      <c r="A1731" s="2">
        <v>43023</v>
      </c>
      <c r="B1731" s="3" t="s">
        <v>31</v>
      </c>
      <c r="C1731" s="3" t="s">
        <v>32</v>
      </c>
      <c r="D1731" s="4" t="s">
        <v>49</v>
      </c>
      <c r="E1731" s="4" t="s">
        <v>49</v>
      </c>
      <c r="F1731" s="3" t="s">
        <v>33</v>
      </c>
      <c r="G1731" s="4" t="s">
        <v>49</v>
      </c>
      <c r="H1731" s="4" t="s">
        <v>49</v>
      </c>
      <c r="I1731" s="3" t="s">
        <v>34</v>
      </c>
      <c r="J1731" s="3" t="s">
        <v>35</v>
      </c>
      <c r="K1731" s="3" t="s">
        <v>36</v>
      </c>
      <c r="L1731" s="3" t="s">
        <v>37</v>
      </c>
      <c r="M1731" s="3" t="s">
        <v>33</v>
      </c>
      <c r="N1731" s="4" t="s">
        <v>49</v>
      </c>
      <c r="O1731" s="4" t="s">
        <v>49</v>
      </c>
      <c r="P1731" s="3" t="s">
        <v>38</v>
      </c>
      <c r="Q1731" s="3" t="s">
        <v>39</v>
      </c>
      <c r="R1731" s="3" t="s">
        <v>1064</v>
      </c>
      <c r="S1731" s="3" t="s">
        <v>133</v>
      </c>
      <c r="T1731" s="3" t="s">
        <v>1065</v>
      </c>
      <c r="U1731" s="3" t="s">
        <v>42</v>
      </c>
      <c r="V1731" s="3" t="s">
        <v>43</v>
      </c>
      <c r="W1731" s="3" t="s">
        <v>44</v>
      </c>
      <c r="X1731" s="3" t="s">
        <v>45</v>
      </c>
      <c r="Y1731" s="3" t="s">
        <v>46</v>
      </c>
      <c r="Z1731" s="3" t="s">
        <v>1827</v>
      </c>
      <c r="AA1731" s="3" t="s">
        <v>1415</v>
      </c>
      <c r="AB1731" s="12" t="str">
        <f t="shared" si="358"/>
        <v>2,4-Dichlorophenoxyacetic acid</v>
      </c>
      <c r="AC1731" s="10"/>
      <c r="AD1731" s="10"/>
      <c r="AE1731" s="4">
        <v>92680</v>
      </c>
      <c r="AF1731" s="4">
        <v>92.68</v>
      </c>
      <c r="AG1731" s="3" t="s">
        <v>49</v>
      </c>
      <c r="AJ1731" s="10"/>
      <c r="AK1731" s="10"/>
      <c r="AL1731" s="10"/>
    </row>
    <row r="1732" spans="1:38" ht="22" customHeight="1" x14ac:dyDescent="0.3">
      <c r="A1732" s="5">
        <v>43019</v>
      </c>
      <c r="B1732" s="6" t="s">
        <v>50</v>
      </c>
      <c r="C1732" s="6" t="s">
        <v>84</v>
      </c>
      <c r="D1732" s="6" t="s">
        <v>85</v>
      </c>
      <c r="E1732" s="6" t="s">
        <v>44</v>
      </c>
      <c r="F1732" s="6" t="s">
        <v>33</v>
      </c>
      <c r="G1732" s="7" t="s">
        <v>49</v>
      </c>
      <c r="H1732" s="7" t="s">
        <v>49</v>
      </c>
      <c r="I1732" s="6" t="s">
        <v>86</v>
      </c>
      <c r="J1732" s="6" t="s">
        <v>878</v>
      </c>
      <c r="K1732" s="7" t="s">
        <v>49</v>
      </c>
      <c r="L1732" s="6" t="s">
        <v>61</v>
      </c>
      <c r="M1732" s="7" t="s">
        <v>49</v>
      </c>
      <c r="N1732" s="7" t="s">
        <v>49</v>
      </c>
      <c r="O1732" s="7" t="s">
        <v>49</v>
      </c>
      <c r="P1732" s="6" t="s">
        <v>879</v>
      </c>
      <c r="Q1732" s="6" t="s">
        <v>39</v>
      </c>
      <c r="R1732" s="6" t="s">
        <v>60</v>
      </c>
      <c r="S1732" s="6" t="s">
        <v>61</v>
      </c>
      <c r="T1732" s="6" t="s">
        <v>62</v>
      </c>
      <c r="U1732" s="6" t="s">
        <v>56</v>
      </c>
      <c r="V1732" s="6" t="s">
        <v>90</v>
      </c>
      <c r="W1732" s="6" t="s">
        <v>44</v>
      </c>
      <c r="X1732" s="6" t="s">
        <v>91</v>
      </c>
      <c r="Y1732" s="6" t="s">
        <v>46</v>
      </c>
      <c r="Z1732" s="6" t="s">
        <v>748</v>
      </c>
      <c r="AA1732" s="6" t="s">
        <v>1871</v>
      </c>
      <c r="AB1732" s="12" t="str">
        <f t="shared" ref="AB1732:AB1736" si="359">IF(ISNUMBER(SEARCH("2,4 D",AA1730)),"2,4-Dichlorophenoxyacetic acid",IF(ISNUMBER(SEARCH("ACIDO",AA1730)),"2,4-Dichlorophenoxyacetic acid",IF(ISNUMBER(SEARCH("NAPHTHA",AA1730)),"Aromatic Solvent Mixture",IF(ISNUMBER(SEARCH("DIMETHYLAMINE",AA1730)),"Dimethylamine",IF(ISNUMBER(SEARCH("DIMETILAMINA",AA1730)),"Dimethylamine",IF(ISNUMBER(SEARCH("JUMP",AA1730)),"Diuron",IF(ISNUMBER(SEARCH(" 2-AMINO-2,3-DIMETHYL BUTYRAMIDE",AA1730)),"Herbicide Amine Intermediate",IF(ISNUMBER(SEARCH("TEBUTHIURON",AA1730)),"Tebuthiuron",IF(ISNUMBER(SEARCH("DMS",AA1730)),"Dimethyl Sulfate",IF(ISNUMBER(SEARCH("2,4-XILIDIN",AA1730)),"2,4-Xylidine","FIX IT"))))))))))</f>
        <v>2,4-Dichlorophenoxyacetic acid</v>
      </c>
      <c r="AC1732" s="7"/>
      <c r="AD1732" s="7"/>
      <c r="AE1732" s="7">
        <v>33680</v>
      </c>
      <c r="AF1732" s="7">
        <v>33.68</v>
      </c>
      <c r="AG1732" s="7">
        <v>215000</v>
      </c>
      <c r="AJ1732" s="10"/>
      <c r="AK1732" s="10"/>
      <c r="AL1732" s="10"/>
    </row>
    <row r="1733" spans="1:38" ht="22" customHeight="1" x14ac:dyDescent="0.3">
      <c r="A1733" s="2">
        <v>43019</v>
      </c>
      <c r="B1733" s="3" t="s">
        <v>50</v>
      </c>
      <c r="C1733" s="3" t="s">
        <v>84</v>
      </c>
      <c r="D1733" s="3" t="s">
        <v>85</v>
      </c>
      <c r="E1733" s="3" t="s">
        <v>44</v>
      </c>
      <c r="F1733" s="3" t="s">
        <v>33</v>
      </c>
      <c r="G1733" s="4" t="s">
        <v>49</v>
      </c>
      <c r="H1733" s="4" t="s">
        <v>49</v>
      </c>
      <c r="I1733" s="3" t="s">
        <v>86</v>
      </c>
      <c r="J1733" s="3" t="s">
        <v>878</v>
      </c>
      <c r="K1733" s="4" t="s">
        <v>49</v>
      </c>
      <c r="L1733" s="3" t="s">
        <v>61</v>
      </c>
      <c r="M1733" s="4" t="s">
        <v>49</v>
      </c>
      <c r="N1733" s="4" t="s">
        <v>49</v>
      </c>
      <c r="O1733" s="4" t="s">
        <v>49</v>
      </c>
      <c r="P1733" s="3" t="s">
        <v>879</v>
      </c>
      <c r="Q1733" s="3" t="s">
        <v>39</v>
      </c>
      <c r="R1733" s="3" t="s">
        <v>60</v>
      </c>
      <c r="S1733" s="3" t="s">
        <v>61</v>
      </c>
      <c r="T1733" s="3" t="s">
        <v>62</v>
      </c>
      <c r="U1733" s="3" t="s">
        <v>56</v>
      </c>
      <c r="V1733" s="3" t="s">
        <v>90</v>
      </c>
      <c r="W1733" s="3" t="s">
        <v>44</v>
      </c>
      <c r="X1733" s="3" t="s">
        <v>91</v>
      </c>
      <c r="Y1733" s="3" t="s">
        <v>46</v>
      </c>
      <c r="Z1733" s="3" t="s">
        <v>748</v>
      </c>
      <c r="AA1733" s="3" t="s">
        <v>1871</v>
      </c>
      <c r="AB1733" s="12" t="str">
        <f t="shared" si="359"/>
        <v>2,4-Dichlorophenoxyacetic acid</v>
      </c>
      <c r="AC1733" s="10"/>
      <c r="AD1733" s="10"/>
      <c r="AE1733" s="4">
        <v>33680</v>
      </c>
      <c r="AF1733" s="4">
        <v>33.68</v>
      </c>
      <c r="AG1733" s="4">
        <v>215000</v>
      </c>
      <c r="AJ1733" s="7"/>
      <c r="AK1733" s="7"/>
      <c r="AL1733" s="7"/>
    </row>
    <row r="1734" spans="1:38" ht="22" customHeight="1" x14ac:dyDescent="0.3">
      <c r="A1734" s="5">
        <v>43018</v>
      </c>
      <c r="B1734" s="6" t="s">
        <v>50</v>
      </c>
      <c r="C1734" s="6" t="s">
        <v>32</v>
      </c>
      <c r="D1734" s="7" t="s">
        <v>49</v>
      </c>
      <c r="E1734" s="7" t="s">
        <v>49</v>
      </c>
      <c r="F1734" s="6" t="s">
        <v>33</v>
      </c>
      <c r="G1734" s="7" t="s">
        <v>49</v>
      </c>
      <c r="H1734" s="7" t="s">
        <v>49</v>
      </c>
      <c r="I1734" s="6" t="s">
        <v>34</v>
      </c>
      <c r="J1734" s="6" t="s">
        <v>305</v>
      </c>
      <c r="K1734" s="7" t="s">
        <v>49</v>
      </c>
      <c r="L1734" s="6" t="s">
        <v>307</v>
      </c>
      <c r="M1734" s="6" t="s">
        <v>33</v>
      </c>
      <c r="N1734" s="7">
        <v>1134995330.5699999</v>
      </c>
      <c r="O1734" s="7">
        <v>894516915.13</v>
      </c>
      <c r="P1734" s="6" t="s">
        <v>1553</v>
      </c>
      <c r="Q1734" s="6" t="s">
        <v>39</v>
      </c>
      <c r="R1734" s="6" t="s">
        <v>310</v>
      </c>
      <c r="S1734" s="6" t="s">
        <v>307</v>
      </c>
      <c r="T1734" s="6" t="s">
        <v>311</v>
      </c>
      <c r="U1734" s="6" t="s">
        <v>56</v>
      </c>
      <c r="V1734" s="6" t="s">
        <v>43</v>
      </c>
      <c r="W1734" s="6" t="s">
        <v>44</v>
      </c>
      <c r="X1734" s="6" t="s">
        <v>45</v>
      </c>
      <c r="Y1734" s="6" t="s">
        <v>46</v>
      </c>
      <c r="Z1734" s="6" t="s">
        <v>140</v>
      </c>
      <c r="AA1734" s="6" t="s">
        <v>1872</v>
      </c>
      <c r="AB1734" s="12" t="str">
        <f t="shared" ref="AB1734" si="360">IF(ISNUMBER(SEARCH("2,4 D",AA1734)),"2,4-Dichlorophenoxyacetic acid",IF(ISNUMBER(SEARCH("ACIDO",AA1734)),"2,4-Dichlorophenoxyacetic acid",IF(ISNUMBER(SEARCH("NAPHTHA",AA1734)),"Aromatic Solvent Mixture",IF(ISNUMBER(SEARCH("DIMETHYLAMINE",AA1734)),"Dimethylamine",IF(ISNUMBER(SEARCH("DIMETILAMINA",AA1734)),"Dimethylamine",IF(ISNUMBER(SEARCH("JUMP",AA1734)),"Diuron",IF(ISNUMBER(SEARCH("2-AMINO-2,3-DIMETHYL BUTYRAMIDE",AA1734)),"Herbicide Amine Intermediate",IF(ISNUMBER(SEARCH("TEBUTHIURON",AA1734)),"Tebuthiuron","FIXIT"))))))))</f>
        <v>Dimethylamine</v>
      </c>
      <c r="AC1734" s="7"/>
      <c r="AD1734" s="7"/>
      <c r="AE1734" s="7">
        <v>38540</v>
      </c>
      <c r="AF1734" s="7">
        <v>38.54</v>
      </c>
      <c r="AG1734" s="7">
        <v>45500</v>
      </c>
      <c r="AJ1734" s="10"/>
      <c r="AK1734" s="10"/>
      <c r="AL1734" s="10"/>
    </row>
    <row r="1735" spans="1:38" ht="22" customHeight="1" x14ac:dyDescent="0.3">
      <c r="A1735" s="2">
        <v>43018</v>
      </c>
      <c r="B1735" s="3" t="s">
        <v>50</v>
      </c>
      <c r="C1735" s="3" t="s">
        <v>32</v>
      </c>
      <c r="D1735" s="4" t="s">
        <v>49</v>
      </c>
      <c r="E1735" s="4" t="s">
        <v>49</v>
      </c>
      <c r="F1735" s="3" t="s">
        <v>33</v>
      </c>
      <c r="G1735" s="4" t="s">
        <v>49</v>
      </c>
      <c r="H1735" s="4" t="s">
        <v>49</v>
      </c>
      <c r="I1735" s="3" t="s">
        <v>34</v>
      </c>
      <c r="J1735" s="3" t="s">
        <v>278</v>
      </c>
      <c r="K1735" s="4" t="s">
        <v>49</v>
      </c>
      <c r="L1735" s="4" t="s">
        <v>49</v>
      </c>
      <c r="M1735" s="3" t="s">
        <v>33</v>
      </c>
      <c r="N1735" s="4">
        <v>760485634</v>
      </c>
      <c r="O1735" s="4" t="s">
        <v>49</v>
      </c>
      <c r="P1735" s="3" t="s">
        <v>279</v>
      </c>
      <c r="Q1735" s="3" t="s">
        <v>39</v>
      </c>
      <c r="R1735" s="3" t="s">
        <v>60</v>
      </c>
      <c r="S1735" s="3" t="s">
        <v>61</v>
      </c>
      <c r="T1735" s="3" t="s">
        <v>62</v>
      </c>
      <c r="U1735" s="3" t="s">
        <v>56</v>
      </c>
      <c r="V1735" s="3" t="s">
        <v>43</v>
      </c>
      <c r="W1735" s="3" t="s">
        <v>44</v>
      </c>
      <c r="X1735" s="3" t="s">
        <v>45</v>
      </c>
      <c r="Y1735" s="3" t="s">
        <v>46</v>
      </c>
      <c r="Z1735" s="3" t="s">
        <v>1804</v>
      </c>
      <c r="AA1735" s="3" t="s">
        <v>1805</v>
      </c>
      <c r="AB1735" s="12" t="s">
        <v>3164</v>
      </c>
      <c r="AC1735" s="10"/>
      <c r="AD1735" s="10"/>
      <c r="AE1735" s="4">
        <v>30210</v>
      </c>
      <c r="AF1735" s="4">
        <v>30.21</v>
      </c>
      <c r="AG1735" s="4">
        <v>1279000</v>
      </c>
      <c r="AJ1735" s="7"/>
      <c r="AK1735" s="7"/>
      <c r="AL1735" s="7"/>
    </row>
    <row r="1736" spans="1:38" ht="22" customHeight="1" x14ac:dyDescent="0.3">
      <c r="A1736" s="5">
        <v>43017</v>
      </c>
      <c r="B1736" s="6" t="s">
        <v>50</v>
      </c>
      <c r="C1736" s="6" t="s">
        <v>84</v>
      </c>
      <c r="D1736" s="6" t="s">
        <v>85</v>
      </c>
      <c r="E1736" s="6" t="s">
        <v>44</v>
      </c>
      <c r="F1736" s="6" t="s">
        <v>33</v>
      </c>
      <c r="G1736" s="7" t="s">
        <v>49</v>
      </c>
      <c r="H1736" s="7" t="s">
        <v>49</v>
      </c>
      <c r="I1736" s="6" t="s">
        <v>86</v>
      </c>
      <c r="J1736" s="6" t="s">
        <v>1399</v>
      </c>
      <c r="K1736" s="7" t="s">
        <v>49</v>
      </c>
      <c r="L1736" s="6" t="s">
        <v>1000</v>
      </c>
      <c r="M1736" s="6" t="s">
        <v>33</v>
      </c>
      <c r="N1736" s="7" t="s">
        <v>49</v>
      </c>
      <c r="O1736" s="7" t="s">
        <v>49</v>
      </c>
      <c r="P1736" s="6" t="s">
        <v>1400</v>
      </c>
      <c r="Q1736" s="6" t="s">
        <v>39</v>
      </c>
      <c r="R1736" s="6" t="s">
        <v>999</v>
      </c>
      <c r="S1736" s="6" t="s">
        <v>1000</v>
      </c>
      <c r="T1736" s="6" t="s">
        <v>1001</v>
      </c>
      <c r="U1736" s="6" t="s">
        <v>42</v>
      </c>
      <c r="V1736" s="6" t="s">
        <v>90</v>
      </c>
      <c r="W1736" s="6" t="s">
        <v>44</v>
      </c>
      <c r="X1736" s="6" t="s">
        <v>91</v>
      </c>
      <c r="Y1736" s="6" t="s">
        <v>46</v>
      </c>
      <c r="Z1736" s="6" t="s">
        <v>1114</v>
      </c>
      <c r="AA1736" s="6" t="s">
        <v>1873</v>
      </c>
      <c r="AB1736" s="12" t="str">
        <f t="shared" si="359"/>
        <v>Dimethylamine</v>
      </c>
      <c r="AC1736" s="7"/>
      <c r="AD1736" s="7"/>
      <c r="AE1736" s="7">
        <v>7080</v>
      </c>
      <c r="AF1736" s="7">
        <v>7.08</v>
      </c>
      <c r="AG1736" s="7">
        <v>10700</v>
      </c>
      <c r="AJ1736" s="10"/>
      <c r="AK1736" s="10"/>
      <c r="AL1736" s="10"/>
    </row>
    <row r="1737" spans="1:38" ht="22" customHeight="1" x14ac:dyDescent="0.3">
      <c r="A1737" s="2">
        <v>43017</v>
      </c>
      <c r="B1737" s="3" t="s">
        <v>50</v>
      </c>
      <c r="C1737" s="3" t="s">
        <v>84</v>
      </c>
      <c r="D1737" s="3" t="s">
        <v>85</v>
      </c>
      <c r="E1737" s="3" t="s">
        <v>44</v>
      </c>
      <c r="F1737" s="3" t="s">
        <v>33</v>
      </c>
      <c r="G1737" s="4" t="s">
        <v>49</v>
      </c>
      <c r="H1737" s="4" t="s">
        <v>49</v>
      </c>
      <c r="I1737" s="3" t="s">
        <v>86</v>
      </c>
      <c r="J1737" s="3" t="s">
        <v>1399</v>
      </c>
      <c r="K1737" s="4" t="s">
        <v>49</v>
      </c>
      <c r="L1737" s="3" t="s">
        <v>1000</v>
      </c>
      <c r="M1737" s="3" t="s">
        <v>33</v>
      </c>
      <c r="N1737" s="4" t="s">
        <v>49</v>
      </c>
      <c r="O1737" s="4" t="s">
        <v>49</v>
      </c>
      <c r="P1737" s="3" t="s">
        <v>1400</v>
      </c>
      <c r="Q1737" s="3" t="s">
        <v>39</v>
      </c>
      <c r="R1737" s="3" t="s">
        <v>999</v>
      </c>
      <c r="S1737" s="3" t="s">
        <v>1000</v>
      </c>
      <c r="T1737" s="3" t="s">
        <v>1001</v>
      </c>
      <c r="U1737" s="3" t="s">
        <v>42</v>
      </c>
      <c r="V1737" s="3" t="s">
        <v>90</v>
      </c>
      <c r="W1737" s="3" t="s">
        <v>44</v>
      </c>
      <c r="X1737" s="3" t="s">
        <v>91</v>
      </c>
      <c r="Y1737" s="3" t="s">
        <v>46</v>
      </c>
      <c r="Z1737" s="3" t="s">
        <v>1114</v>
      </c>
      <c r="AA1737" s="3" t="s">
        <v>1002</v>
      </c>
      <c r="AB1737" s="12" t="s">
        <v>3166</v>
      </c>
      <c r="AC1737" s="10"/>
      <c r="AD1737" s="10"/>
      <c r="AE1737" s="4">
        <v>14160</v>
      </c>
      <c r="AF1737" s="4">
        <v>14.16</v>
      </c>
      <c r="AG1737" s="4">
        <v>21400</v>
      </c>
      <c r="AJ1737" s="7"/>
      <c r="AK1737" s="7"/>
      <c r="AL1737" s="7"/>
    </row>
    <row r="1738" spans="1:38" ht="22" customHeight="1" x14ac:dyDescent="0.3">
      <c r="A1738" s="5">
        <v>43015</v>
      </c>
      <c r="B1738" s="6" t="s">
        <v>50</v>
      </c>
      <c r="C1738" s="6" t="s">
        <v>32</v>
      </c>
      <c r="D1738" s="7" t="s">
        <v>49</v>
      </c>
      <c r="E1738" s="7" t="s">
        <v>49</v>
      </c>
      <c r="F1738" s="6" t="s">
        <v>33</v>
      </c>
      <c r="G1738" s="7" t="s">
        <v>49</v>
      </c>
      <c r="H1738" s="7" t="s">
        <v>49</v>
      </c>
      <c r="I1738" s="6" t="s">
        <v>34</v>
      </c>
      <c r="J1738" s="6" t="s">
        <v>51</v>
      </c>
      <c r="K1738" s="7" t="s">
        <v>49</v>
      </c>
      <c r="L1738" s="6" t="s">
        <v>54</v>
      </c>
      <c r="M1738" s="6" t="s">
        <v>33</v>
      </c>
      <c r="N1738" s="7">
        <v>570501619.85000002</v>
      </c>
      <c r="O1738" s="7">
        <v>302280881</v>
      </c>
      <c r="P1738" s="6" t="s">
        <v>1206</v>
      </c>
      <c r="Q1738" s="6" t="s">
        <v>39</v>
      </c>
      <c r="R1738" s="6" t="s">
        <v>53</v>
      </c>
      <c r="S1738" s="6" t="s">
        <v>54</v>
      </c>
      <c r="T1738" s="6" t="s">
        <v>55</v>
      </c>
      <c r="U1738" s="6" t="s">
        <v>56</v>
      </c>
      <c r="V1738" s="6" t="s">
        <v>43</v>
      </c>
      <c r="W1738" s="6" t="s">
        <v>44</v>
      </c>
      <c r="X1738" s="6" t="s">
        <v>45</v>
      </c>
      <c r="Y1738" s="6" t="s">
        <v>46</v>
      </c>
      <c r="Z1738" s="6" t="s">
        <v>57</v>
      </c>
      <c r="AA1738" s="6" t="s">
        <v>1874</v>
      </c>
      <c r="AB1738" s="12" t="str">
        <f t="shared" si="358"/>
        <v>Carbendazim</v>
      </c>
      <c r="AC1738" s="7"/>
      <c r="AD1738" s="7"/>
      <c r="AE1738" s="7">
        <v>48240</v>
      </c>
      <c r="AF1738" s="7">
        <v>48.24</v>
      </c>
      <c r="AG1738" s="7">
        <v>869000</v>
      </c>
      <c r="AJ1738" s="10"/>
      <c r="AK1738" s="10"/>
      <c r="AL1738" s="10"/>
    </row>
    <row r="1739" spans="1:38" ht="22" customHeight="1" x14ac:dyDescent="0.3">
      <c r="A1739" s="2">
        <v>43015</v>
      </c>
      <c r="B1739" s="3" t="s">
        <v>50</v>
      </c>
      <c r="C1739" s="3" t="s">
        <v>32</v>
      </c>
      <c r="D1739" s="4" t="s">
        <v>49</v>
      </c>
      <c r="E1739" s="4" t="s">
        <v>49</v>
      </c>
      <c r="F1739" s="3" t="s">
        <v>33</v>
      </c>
      <c r="G1739" s="4" t="s">
        <v>49</v>
      </c>
      <c r="H1739" s="4" t="s">
        <v>49</v>
      </c>
      <c r="I1739" s="3" t="s">
        <v>34</v>
      </c>
      <c r="J1739" s="3" t="s">
        <v>51</v>
      </c>
      <c r="K1739" s="4" t="s">
        <v>49</v>
      </c>
      <c r="L1739" s="3" t="s">
        <v>54</v>
      </c>
      <c r="M1739" s="3" t="s">
        <v>33</v>
      </c>
      <c r="N1739" s="4">
        <v>570501619.85000002</v>
      </c>
      <c r="O1739" s="4">
        <v>302280881</v>
      </c>
      <c r="P1739" s="3" t="s">
        <v>1206</v>
      </c>
      <c r="Q1739" s="3" t="s">
        <v>39</v>
      </c>
      <c r="R1739" s="3" t="s">
        <v>53</v>
      </c>
      <c r="S1739" s="3" t="s">
        <v>54</v>
      </c>
      <c r="T1739" s="3" t="s">
        <v>55</v>
      </c>
      <c r="U1739" s="3" t="s">
        <v>56</v>
      </c>
      <c r="V1739" s="3" t="s">
        <v>43</v>
      </c>
      <c r="W1739" s="3" t="s">
        <v>44</v>
      </c>
      <c r="X1739" s="3" t="s">
        <v>45</v>
      </c>
      <c r="Y1739" s="3" t="s">
        <v>46</v>
      </c>
      <c r="Z1739" s="3" t="s">
        <v>57</v>
      </c>
      <c r="AA1739" s="3" t="s">
        <v>1875</v>
      </c>
      <c r="AB1739" s="12" t="str">
        <f t="shared" si="358"/>
        <v>Carbendazim</v>
      </c>
      <c r="AC1739" s="10"/>
      <c r="AD1739" s="10"/>
      <c r="AE1739" s="4">
        <v>24120</v>
      </c>
      <c r="AF1739" s="4">
        <v>24.12</v>
      </c>
      <c r="AG1739" s="4">
        <v>435000</v>
      </c>
      <c r="AJ1739" s="7"/>
      <c r="AK1739" s="7"/>
      <c r="AL1739" s="7"/>
    </row>
    <row r="1740" spans="1:38" ht="22" customHeight="1" x14ac:dyDescent="0.3">
      <c r="A1740" s="5">
        <v>43014</v>
      </c>
      <c r="B1740" s="6" t="s">
        <v>31</v>
      </c>
      <c r="C1740" s="6" t="s">
        <v>32</v>
      </c>
      <c r="D1740" s="7" t="s">
        <v>49</v>
      </c>
      <c r="E1740" s="7" t="s">
        <v>49</v>
      </c>
      <c r="F1740" s="6" t="s">
        <v>33</v>
      </c>
      <c r="G1740" s="7" t="s">
        <v>49</v>
      </c>
      <c r="H1740" s="7" t="s">
        <v>49</v>
      </c>
      <c r="I1740" s="6" t="s">
        <v>34</v>
      </c>
      <c r="J1740" s="6" t="s">
        <v>77</v>
      </c>
      <c r="K1740" s="6" t="s">
        <v>78</v>
      </c>
      <c r="L1740" s="6" t="s">
        <v>68</v>
      </c>
      <c r="M1740" s="6" t="s">
        <v>33</v>
      </c>
      <c r="N1740" s="7" t="s">
        <v>49</v>
      </c>
      <c r="O1740" s="7" t="s">
        <v>49</v>
      </c>
      <c r="P1740" s="6" t="s">
        <v>79</v>
      </c>
      <c r="Q1740" s="6" t="s">
        <v>39</v>
      </c>
      <c r="R1740" s="6" t="s">
        <v>67</v>
      </c>
      <c r="S1740" s="6" t="s">
        <v>68</v>
      </c>
      <c r="T1740" s="6" t="s">
        <v>69</v>
      </c>
      <c r="U1740" s="6" t="s">
        <v>70</v>
      </c>
      <c r="V1740" s="6" t="s">
        <v>43</v>
      </c>
      <c r="W1740" s="6" t="s">
        <v>44</v>
      </c>
      <c r="X1740" s="6" t="s">
        <v>45</v>
      </c>
      <c r="Y1740" s="6" t="s">
        <v>46</v>
      </c>
      <c r="Z1740" s="6" t="s">
        <v>82</v>
      </c>
      <c r="AA1740" s="6" t="s">
        <v>1795</v>
      </c>
      <c r="AB1740" s="18" t="s">
        <v>3193</v>
      </c>
      <c r="AC1740" s="7"/>
      <c r="AD1740" s="7"/>
      <c r="AE1740" s="7">
        <v>144270</v>
      </c>
      <c r="AF1740" s="7">
        <v>144.27000000000001</v>
      </c>
      <c r="AG1740" s="7">
        <v>3116000</v>
      </c>
      <c r="AJ1740" s="10"/>
      <c r="AK1740" s="10"/>
      <c r="AL1740" s="10"/>
    </row>
    <row r="1741" spans="1:38" ht="22" customHeight="1" x14ac:dyDescent="0.3">
      <c r="A1741" s="2">
        <v>43014</v>
      </c>
      <c r="B1741" s="3" t="s">
        <v>31</v>
      </c>
      <c r="C1741" s="3" t="s">
        <v>32</v>
      </c>
      <c r="D1741" s="4" t="s">
        <v>49</v>
      </c>
      <c r="E1741" s="4" t="s">
        <v>49</v>
      </c>
      <c r="F1741" s="3" t="s">
        <v>33</v>
      </c>
      <c r="G1741" s="4" t="s">
        <v>49</v>
      </c>
      <c r="H1741" s="4" t="s">
        <v>49</v>
      </c>
      <c r="I1741" s="3" t="s">
        <v>34</v>
      </c>
      <c r="J1741" s="3" t="s">
        <v>77</v>
      </c>
      <c r="K1741" s="3" t="s">
        <v>78</v>
      </c>
      <c r="L1741" s="3" t="s">
        <v>68</v>
      </c>
      <c r="M1741" s="3" t="s">
        <v>33</v>
      </c>
      <c r="N1741" s="4" t="s">
        <v>49</v>
      </c>
      <c r="O1741" s="4" t="s">
        <v>49</v>
      </c>
      <c r="P1741" s="3" t="s">
        <v>79</v>
      </c>
      <c r="Q1741" s="3" t="s">
        <v>39</v>
      </c>
      <c r="R1741" s="3" t="s">
        <v>67</v>
      </c>
      <c r="S1741" s="3" t="s">
        <v>68</v>
      </c>
      <c r="T1741" s="3" t="s">
        <v>69</v>
      </c>
      <c r="U1741" s="3" t="s">
        <v>70</v>
      </c>
      <c r="V1741" s="3" t="s">
        <v>43</v>
      </c>
      <c r="W1741" s="3" t="s">
        <v>44</v>
      </c>
      <c r="X1741" s="3" t="s">
        <v>45</v>
      </c>
      <c r="Y1741" s="3" t="s">
        <v>46</v>
      </c>
      <c r="Z1741" s="3" t="s">
        <v>440</v>
      </c>
      <c r="AA1741" s="3" t="s">
        <v>1876</v>
      </c>
      <c r="AB1741" s="12" t="s">
        <v>3147</v>
      </c>
      <c r="AC1741" s="10"/>
      <c r="AD1741" s="10"/>
      <c r="AE1741" s="4">
        <v>24707</v>
      </c>
      <c r="AF1741" s="4">
        <v>24.71</v>
      </c>
      <c r="AG1741" s="4">
        <v>873000</v>
      </c>
      <c r="AJ1741" s="7"/>
      <c r="AK1741" s="7"/>
      <c r="AL1741" s="7"/>
    </row>
    <row r="1742" spans="1:38" ht="22" customHeight="1" x14ac:dyDescent="0.3">
      <c r="A1742" s="5">
        <v>43011</v>
      </c>
      <c r="B1742" s="6" t="s">
        <v>50</v>
      </c>
      <c r="C1742" s="6" t="s">
        <v>32</v>
      </c>
      <c r="D1742" s="7" t="s">
        <v>49</v>
      </c>
      <c r="E1742" s="7" t="s">
        <v>49</v>
      </c>
      <c r="F1742" s="6" t="s">
        <v>33</v>
      </c>
      <c r="G1742" s="7" t="s">
        <v>49</v>
      </c>
      <c r="H1742" s="7" t="s">
        <v>49</v>
      </c>
      <c r="I1742" s="6" t="s">
        <v>34</v>
      </c>
      <c r="J1742" s="6" t="s">
        <v>305</v>
      </c>
      <c r="K1742" s="7" t="s">
        <v>49</v>
      </c>
      <c r="L1742" s="6" t="s">
        <v>307</v>
      </c>
      <c r="M1742" s="6" t="s">
        <v>33</v>
      </c>
      <c r="N1742" s="7">
        <v>1134995330.5699999</v>
      </c>
      <c r="O1742" s="7">
        <v>894516915.13</v>
      </c>
      <c r="P1742" s="6" t="s">
        <v>1553</v>
      </c>
      <c r="Q1742" s="6" t="s">
        <v>39</v>
      </c>
      <c r="R1742" s="6" t="s">
        <v>310</v>
      </c>
      <c r="S1742" s="6" t="s">
        <v>307</v>
      </c>
      <c r="T1742" s="6" t="s">
        <v>311</v>
      </c>
      <c r="U1742" s="6" t="s">
        <v>56</v>
      </c>
      <c r="V1742" s="6" t="s">
        <v>43</v>
      </c>
      <c r="W1742" s="6" t="s">
        <v>44</v>
      </c>
      <c r="X1742" s="6" t="s">
        <v>45</v>
      </c>
      <c r="Y1742" s="6" t="s">
        <v>46</v>
      </c>
      <c r="Z1742" s="6" t="s">
        <v>140</v>
      </c>
      <c r="AA1742" s="6" t="s">
        <v>1877</v>
      </c>
      <c r="AB1742" s="12" t="str">
        <f t="shared" ref="AB1742" si="361">IF(ISNUMBER(SEARCH("2,4 D",AA1742)),"2,4-Dichlorophenoxyacetic acid",IF(ISNUMBER(SEARCH("ACIDO",AA1742)),"2,4-Dichlorophenoxyacetic acid",IF(ISNUMBER(SEARCH("NAPHTHA",AA1742)),"Aromatic Solvent Mixture",IF(ISNUMBER(SEARCH("DIMETHYLAMINE",AA1742)),"Dimethylamine",IF(ISNUMBER(SEARCH("DIMETILAMINA",AA1742)),"Dimethylamine",IF(ISNUMBER(SEARCH("JUMP",AA1742)),"Diuron",IF(ISNUMBER(SEARCH("2-AMINO-2,3-DIMETHYL BUTYRAMIDE",AA1742)),"Herbicide Amine Intermediate",IF(ISNUMBER(SEARCH("TEBUTHIURON",AA1742)),"Tebuthiuron","FIXIT"))))))))</f>
        <v>Dimethylamine</v>
      </c>
      <c r="AC1742" s="7"/>
      <c r="AD1742" s="7"/>
      <c r="AE1742" s="7">
        <v>38530</v>
      </c>
      <c r="AF1742" s="7">
        <v>38.53</v>
      </c>
      <c r="AG1742" s="7">
        <v>45500</v>
      </c>
      <c r="AJ1742" s="10"/>
      <c r="AK1742" s="10"/>
      <c r="AL1742" s="10"/>
    </row>
    <row r="1743" spans="1:38" ht="22" customHeight="1" x14ac:dyDescent="0.3">
      <c r="A1743" s="2">
        <v>43009</v>
      </c>
      <c r="B1743" s="3" t="s">
        <v>50</v>
      </c>
      <c r="C1743" s="3" t="s">
        <v>32</v>
      </c>
      <c r="D1743" s="4" t="s">
        <v>49</v>
      </c>
      <c r="E1743" s="4" t="s">
        <v>49</v>
      </c>
      <c r="F1743" s="3" t="s">
        <v>33</v>
      </c>
      <c r="G1743" s="4" t="s">
        <v>49</v>
      </c>
      <c r="H1743" s="4" t="s">
        <v>49</v>
      </c>
      <c r="I1743" s="3" t="s">
        <v>34</v>
      </c>
      <c r="J1743" s="3" t="s">
        <v>1878</v>
      </c>
      <c r="K1743" s="4" t="s">
        <v>49</v>
      </c>
      <c r="L1743" s="3" t="s">
        <v>187</v>
      </c>
      <c r="M1743" s="3" t="s">
        <v>33</v>
      </c>
      <c r="N1743" s="4" t="s">
        <v>49</v>
      </c>
      <c r="O1743" s="4" t="s">
        <v>49</v>
      </c>
      <c r="P1743" s="3" t="s">
        <v>1879</v>
      </c>
      <c r="Q1743" s="3" t="s">
        <v>39</v>
      </c>
      <c r="R1743" s="3" t="s">
        <v>186</v>
      </c>
      <c r="S1743" s="3" t="s">
        <v>187</v>
      </c>
      <c r="T1743" s="3" t="s">
        <v>188</v>
      </c>
      <c r="U1743" s="3" t="s">
        <v>42</v>
      </c>
      <c r="V1743" s="3" t="s">
        <v>43</v>
      </c>
      <c r="W1743" s="3" t="s">
        <v>44</v>
      </c>
      <c r="X1743" s="3" t="s">
        <v>45</v>
      </c>
      <c r="Y1743" s="3" t="s">
        <v>46</v>
      </c>
      <c r="Z1743" s="3" t="s">
        <v>1700</v>
      </c>
      <c r="AA1743" s="3" t="s">
        <v>1880</v>
      </c>
      <c r="AB1743" s="12" t="s">
        <v>3140</v>
      </c>
      <c r="AC1743" s="10"/>
      <c r="AD1743" s="10"/>
      <c r="AE1743" s="4">
        <v>17102</v>
      </c>
      <c r="AF1743" s="4">
        <v>17.100000000000001</v>
      </c>
      <c r="AG1743" s="4">
        <v>48600</v>
      </c>
      <c r="AJ1743" s="7"/>
      <c r="AK1743" s="7"/>
      <c r="AL1743" s="7"/>
    </row>
    <row r="1744" spans="1:38" ht="22" customHeight="1" x14ac:dyDescent="0.3">
      <c r="A1744" s="5">
        <v>43009</v>
      </c>
      <c r="B1744" s="6" t="s">
        <v>50</v>
      </c>
      <c r="C1744" s="6" t="s">
        <v>32</v>
      </c>
      <c r="D1744" s="7" t="s">
        <v>49</v>
      </c>
      <c r="E1744" s="7" t="s">
        <v>49</v>
      </c>
      <c r="F1744" s="6" t="s">
        <v>33</v>
      </c>
      <c r="G1744" s="7" t="s">
        <v>49</v>
      </c>
      <c r="H1744" s="7" t="s">
        <v>49</v>
      </c>
      <c r="I1744" s="6" t="s">
        <v>34</v>
      </c>
      <c r="J1744" s="6" t="s">
        <v>305</v>
      </c>
      <c r="K1744" s="7" t="s">
        <v>49</v>
      </c>
      <c r="L1744" s="6" t="s">
        <v>307</v>
      </c>
      <c r="M1744" s="6" t="s">
        <v>33</v>
      </c>
      <c r="N1744" s="7">
        <v>1134995330.5699999</v>
      </c>
      <c r="O1744" s="7">
        <v>894516915.13</v>
      </c>
      <c r="P1744" s="6" t="s">
        <v>1553</v>
      </c>
      <c r="Q1744" s="6" t="s">
        <v>39</v>
      </c>
      <c r="R1744" s="6" t="s">
        <v>310</v>
      </c>
      <c r="S1744" s="6" t="s">
        <v>307</v>
      </c>
      <c r="T1744" s="6" t="s">
        <v>311</v>
      </c>
      <c r="U1744" s="6" t="s">
        <v>56</v>
      </c>
      <c r="V1744" s="6" t="s">
        <v>43</v>
      </c>
      <c r="W1744" s="6" t="s">
        <v>44</v>
      </c>
      <c r="X1744" s="6" t="s">
        <v>45</v>
      </c>
      <c r="Y1744" s="6" t="s">
        <v>46</v>
      </c>
      <c r="Z1744" s="6" t="s">
        <v>140</v>
      </c>
      <c r="AA1744" s="6" t="s">
        <v>1881</v>
      </c>
      <c r="AB1744" s="12" t="str">
        <f t="shared" ref="AB1744" si="362">IF(ISNUMBER(SEARCH("2,4 D",AA1744)),"2,4-Dichlorophenoxyacetic acid",IF(ISNUMBER(SEARCH("ACIDO",AA1744)),"2,4-Dichlorophenoxyacetic acid",IF(ISNUMBER(SEARCH("NAPHTHA",AA1744)),"Aromatic Solvent Mixture",IF(ISNUMBER(SEARCH("DIMETHYLAMINE",AA1744)),"Dimethylamine",IF(ISNUMBER(SEARCH("DIMETILAMINA",AA1744)),"Dimethylamine",IF(ISNUMBER(SEARCH("JUMP",AA1744)),"Diuron",IF(ISNUMBER(SEARCH("2-AMINO-2,3-DIMETHYL BUTYRAMIDE",AA1744)),"Herbicide Amine Intermediate",IF(ISNUMBER(SEARCH("TEBUTHIURON",AA1744)),"Tebuthiuron","FIXIT"))))))))</f>
        <v>Dimethylamine</v>
      </c>
      <c r="AC1744" s="7"/>
      <c r="AD1744" s="7"/>
      <c r="AE1744" s="7">
        <v>38500</v>
      </c>
      <c r="AF1744" s="7">
        <v>38.5</v>
      </c>
      <c r="AG1744" s="7">
        <v>45500</v>
      </c>
      <c r="AJ1744" s="10"/>
      <c r="AK1744" s="10"/>
      <c r="AL1744" s="10"/>
    </row>
    <row r="1745" spans="1:38" ht="22" customHeight="1" x14ac:dyDescent="0.3">
      <c r="A1745" s="2">
        <v>43009</v>
      </c>
      <c r="B1745" s="3" t="s">
        <v>50</v>
      </c>
      <c r="C1745" s="3" t="s">
        <v>32</v>
      </c>
      <c r="D1745" s="4" t="s">
        <v>49</v>
      </c>
      <c r="E1745" s="4" t="s">
        <v>49</v>
      </c>
      <c r="F1745" s="3" t="s">
        <v>33</v>
      </c>
      <c r="G1745" s="4" t="s">
        <v>49</v>
      </c>
      <c r="H1745" s="4" t="s">
        <v>49</v>
      </c>
      <c r="I1745" s="3" t="s">
        <v>34</v>
      </c>
      <c r="J1745" s="3" t="s">
        <v>1878</v>
      </c>
      <c r="K1745" s="4" t="s">
        <v>49</v>
      </c>
      <c r="L1745" s="3" t="s">
        <v>187</v>
      </c>
      <c r="M1745" s="3" t="s">
        <v>33</v>
      </c>
      <c r="N1745" s="4" t="s">
        <v>49</v>
      </c>
      <c r="O1745" s="4" t="s">
        <v>49</v>
      </c>
      <c r="P1745" s="3" t="s">
        <v>1879</v>
      </c>
      <c r="Q1745" s="3" t="s">
        <v>39</v>
      </c>
      <c r="R1745" s="3" t="s">
        <v>186</v>
      </c>
      <c r="S1745" s="3" t="s">
        <v>187</v>
      </c>
      <c r="T1745" s="3" t="s">
        <v>188</v>
      </c>
      <c r="U1745" s="3" t="s">
        <v>42</v>
      </c>
      <c r="V1745" s="3" t="s">
        <v>43</v>
      </c>
      <c r="W1745" s="3" t="s">
        <v>44</v>
      </c>
      <c r="X1745" s="3" t="s">
        <v>45</v>
      </c>
      <c r="Y1745" s="3" t="s">
        <v>46</v>
      </c>
      <c r="Z1745" s="3" t="s">
        <v>1700</v>
      </c>
      <c r="AA1745" s="3" t="s">
        <v>1880</v>
      </c>
      <c r="AB1745" s="12" t="s">
        <v>3140</v>
      </c>
      <c r="AC1745" s="10"/>
      <c r="AD1745" s="10"/>
      <c r="AE1745" s="4">
        <v>17102</v>
      </c>
      <c r="AF1745" s="4">
        <v>17.100000000000001</v>
      </c>
      <c r="AG1745" s="4">
        <v>48600</v>
      </c>
      <c r="AJ1745" s="7"/>
      <c r="AK1745" s="7"/>
      <c r="AL1745" s="7"/>
    </row>
    <row r="1746" spans="1:38" ht="22" customHeight="1" x14ac:dyDescent="0.3">
      <c r="A1746" s="5">
        <v>43009</v>
      </c>
      <c r="B1746" s="6" t="s">
        <v>50</v>
      </c>
      <c r="C1746" s="6" t="s">
        <v>32</v>
      </c>
      <c r="D1746" s="7" t="s">
        <v>49</v>
      </c>
      <c r="E1746" s="7" t="s">
        <v>49</v>
      </c>
      <c r="F1746" s="6" t="s">
        <v>33</v>
      </c>
      <c r="G1746" s="7" t="s">
        <v>49</v>
      </c>
      <c r="H1746" s="7" t="s">
        <v>49</v>
      </c>
      <c r="I1746" s="6" t="s">
        <v>34</v>
      </c>
      <c r="J1746" s="6" t="s">
        <v>1878</v>
      </c>
      <c r="K1746" s="7" t="s">
        <v>49</v>
      </c>
      <c r="L1746" s="6" t="s">
        <v>187</v>
      </c>
      <c r="M1746" s="6" t="s">
        <v>33</v>
      </c>
      <c r="N1746" s="7" t="s">
        <v>49</v>
      </c>
      <c r="O1746" s="7" t="s">
        <v>49</v>
      </c>
      <c r="P1746" s="6" t="s">
        <v>1879</v>
      </c>
      <c r="Q1746" s="6" t="s">
        <v>39</v>
      </c>
      <c r="R1746" s="6" t="s">
        <v>186</v>
      </c>
      <c r="S1746" s="6" t="s">
        <v>187</v>
      </c>
      <c r="T1746" s="6" t="s">
        <v>188</v>
      </c>
      <c r="U1746" s="6" t="s">
        <v>42</v>
      </c>
      <c r="V1746" s="6" t="s">
        <v>43</v>
      </c>
      <c r="W1746" s="6" t="s">
        <v>44</v>
      </c>
      <c r="X1746" s="6" t="s">
        <v>45</v>
      </c>
      <c r="Y1746" s="6" t="s">
        <v>46</v>
      </c>
      <c r="Z1746" s="6" t="s">
        <v>1700</v>
      </c>
      <c r="AA1746" s="6" t="s">
        <v>1880</v>
      </c>
      <c r="AB1746" s="12" t="str">
        <f t="shared" ref="AB1746" si="363">IF(ISNUMBER(SEARCH("2,4 D",AA1744)),"2,4-Dichlorophenoxyacetic acid",IF(ISNUMBER(SEARCH("ACIDO",AA1744)),"2,4-Dichlorophenoxyacetic acid",IF(ISNUMBER(SEARCH("NAPHTHA",AA1744)),"Aromatic Solvent Mixture",IF(ISNUMBER(SEARCH("DIMETHYLAMINE",AA1744)),"Dimethylamine",IF(ISNUMBER(SEARCH("DIMETILAMINA",AA1744)),"Dimethylamine",IF(ISNUMBER(SEARCH("JUMP",AA1744)),"Diuron",IF(ISNUMBER(SEARCH(" 2-AMINO-2,3-DIMETHYL BUTYRAMIDE",AA1744)),"Herbicide Amine Intermediate",IF(ISNUMBER(SEARCH("TEBUTHIURON",AA1744)),"Tebuthiuron",IF(ISNUMBER(SEARCH("DMS",AA1744)),"Dimethyl Sulfate",IF(ISNUMBER(SEARCH("2,4-XILIDIN",AA1744)),"2,4-Xylidine","FIX IT"))))))))))</f>
        <v>Dimethylamine</v>
      </c>
      <c r="AC1746" s="7"/>
      <c r="AD1746" s="7"/>
      <c r="AE1746" s="7">
        <v>17102</v>
      </c>
      <c r="AF1746" s="7">
        <v>17.100000000000001</v>
      </c>
      <c r="AG1746" s="7">
        <v>48600</v>
      </c>
      <c r="AJ1746" s="10"/>
      <c r="AK1746" s="10"/>
      <c r="AL1746" s="10"/>
    </row>
    <row r="1747" spans="1:38" ht="22" customHeight="1" x14ac:dyDescent="0.3">
      <c r="A1747" s="2">
        <v>43008</v>
      </c>
      <c r="B1747" s="3" t="s">
        <v>31</v>
      </c>
      <c r="C1747" s="3" t="s">
        <v>32</v>
      </c>
      <c r="D1747" s="4" t="s">
        <v>49</v>
      </c>
      <c r="E1747" s="4" t="s">
        <v>49</v>
      </c>
      <c r="F1747" s="3" t="s">
        <v>33</v>
      </c>
      <c r="G1747" s="4" t="s">
        <v>49</v>
      </c>
      <c r="H1747" s="4" t="s">
        <v>49</v>
      </c>
      <c r="I1747" s="3" t="s">
        <v>34</v>
      </c>
      <c r="J1747" s="3" t="s">
        <v>35</v>
      </c>
      <c r="K1747" s="3" t="s">
        <v>36</v>
      </c>
      <c r="L1747" s="3" t="s">
        <v>37</v>
      </c>
      <c r="M1747" s="3" t="s">
        <v>33</v>
      </c>
      <c r="N1747" s="4" t="s">
        <v>49</v>
      </c>
      <c r="O1747" s="4" t="s">
        <v>49</v>
      </c>
      <c r="P1747" s="3" t="s">
        <v>38</v>
      </c>
      <c r="Q1747" s="3" t="s">
        <v>39</v>
      </c>
      <c r="R1747" s="3" t="s">
        <v>40</v>
      </c>
      <c r="S1747" s="3" t="s">
        <v>37</v>
      </c>
      <c r="T1747" s="3" t="s">
        <v>41</v>
      </c>
      <c r="U1747" s="3" t="s">
        <v>42</v>
      </c>
      <c r="V1747" s="3" t="s">
        <v>43</v>
      </c>
      <c r="W1747" s="3" t="s">
        <v>44</v>
      </c>
      <c r="X1747" s="3" t="s">
        <v>45</v>
      </c>
      <c r="Y1747" s="3" t="s">
        <v>46</v>
      </c>
      <c r="Z1747" s="3" t="s">
        <v>1827</v>
      </c>
      <c r="AA1747" s="3" t="s">
        <v>1149</v>
      </c>
      <c r="AB1747" s="12" t="str">
        <f t="shared" si="358"/>
        <v>2,4-Dichlorophenoxyacetic acid</v>
      </c>
      <c r="AC1747" s="10"/>
      <c r="AD1747" s="10"/>
      <c r="AE1747" s="4">
        <v>259760.01</v>
      </c>
      <c r="AF1747" s="4">
        <v>259.76</v>
      </c>
      <c r="AG1747" s="3" t="s">
        <v>49</v>
      </c>
      <c r="AJ1747" s="7"/>
      <c r="AK1747" s="7"/>
      <c r="AL1747" s="7"/>
    </row>
    <row r="1748" spans="1:38" ht="22" customHeight="1" x14ac:dyDescent="0.3">
      <c r="A1748" s="5">
        <v>43008</v>
      </c>
      <c r="B1748" s="6" t="s">
        <v>50</v>
      </c>
      <c r="C1748" s="6" t="s">
        <v>32</v>
      </c>
      <c r="D1748" s="7" t="s">
        <v>49</v>
      </c>
      <c r="E1748" s="7" t="s">
        <v>49</v>
      </c>
      <c r="F1748" s="6" t="s">
        <v>33</v>
      </c>
      <c r="G1748" s="7" t="s">
        <v>49</v>
      </c>
      <c r="H1748" s="7" t="s">
        <v>49</v>
      </c>
      <c r="I1748" s="6" t="s">
        <v>34</v>
      </c>
      <c r="J1748" s="6" t="s">
        <v>51</v>
      </c>
      <c r="K1748" s="7" t="s">
        <v>49</v>
      </c>
      <c r="L1748" s="6" t="s">
        <v>54</v>
      </c>
      <c r="M1748" s="6" t="s">
        <v>33</v>
      </c>
      <c r="N1748" s="7">
        <v>570501619.85000002</v>
      </c>
      <c r="O1748" s="7">
        <v>302280881</v>
      </c>
      <c r="P1748" s="6" t="s">
        <v>1206</v>
      </c>
      <c r="Q1748" s="6" t="s">
        <v>39</v>
      </c>
      <c r="R1748" s="6" t="s">
        <v>53</v>
      </c>
      <c r="S1748" s="6" t="s">
        <v>54</v>
      </c>
      <c r="T1748" s="6" t="s">
        <v>55</v>
      </c>
      <c r="U1748" s="6" t="s">
        <v>56</v>
      </c>
      <c r="V1748" s="6" t="s">
        <v>43</v>
      </c>
      <c r="W1748" s="6" t="s">
        <v>44</v>
      </c>
      <c r="X1748" s="6" t="s">
        <v>45</v>
      </c>
      <c r="Y1748" s="6" t="s">
        <v>46</v>
      </c>
      <c r="Z1748" s="6" t="s">
        <v>57</v>
      </c>
      <c r="AA1748" s="6" t="s">
        <v>1812</v>
      </c>
      <c r="AB1748" s="12" t="str">
        <f t="shared" si="358"/>
        <v>Carbendazim</v>
      </c>
      <c r="AC1748" s="7"/>
      <c r="AD1748" s="7"/>
      <c r="AE1748" s="7">
        <v>48240</v>
      </c>
      <c r="AF1748" s="7">
        <v>48.24</v>
      </c>
      <c r="AG1748" s="7">
        <v>2141000</v>
      </c>
      <c r="AJ1748" s="10"/>
      <c r="AK1748" s="10"/>
      <c r="AL1748" s="10"/>
    </row>
    <row r="1749" spans="1:38" ht="22" customHeight="1" x14ac:dyDescent="0.3">
      <c r="A1749" s="2">
        <v>43007</v>
      </c>
      <c r="B1749" s="3" t="s">
        <v>31</v>
      </c>
      <c r="C1749" s="3" t="s">
        <v>32</v>
      </c>
      <c r="D1749" s="4" t="s">
        <v>49</v>
      </c>
      <c r="E1749" s="4" t="s">
        <v>49</v>
      </c>
      <c r="F1749" s="3" t="s">
        <v>33</v>
      </c>
      <c r="G1749" s="4" t="s">
        <v>49</v>
      </c>
      <c r="H1749" s="4" t="s">
        <v>49</v>
      </c>
      <c r="I1749" s="3" t="s">
        <v>34</v>
      </c>
      <c r="J1749" s="3" t="s">
        <v>65</v>
      </c>
      <c r="K1749" s="4" t="s">
        <v>49</v>
      </c>
      <c r="L1749" s="4" t="s">
        <v>49</v>
      </c>
      <c r="M1749" s="3" t="s">
        <v>33</v>
      </c>
      <c r="N1749" s="4" t="s">
        <v>49</v>
      </c>
      <c r="O1749" s="4" t="s">
        <v>49</v>
      </c>
      <c r="P1749" s="3" t="s">
        <v>66</v>
      </c>
      <c r="Q1749" s="3" t="s">
        <v>39</v>
      </c>
      <c r="R1749" s="3" t="s">
        <v>67</v>
      </c>
      <c r="S1749" s="3" t="s">
        <v>68</v>
      </c>
      <c r="T1749" s="3" t="s">
        <v>69</v>
      </c>
      <c r="U1749" s="3" t="s">
        <v>70</v>
      </c>
      <c r="V1749" s="3" t="s">
        <v>43</v>
      </c>
      <c r="W1749" s="3" t="s">
        <v>44</v>
      </c>
      <c r="X1749" s="3" t="s">
        <v>45</v>
      </c>
      <c r="Y1749" s="3" t="s">
        <v>46</v>
      </c>
      <c r="Z1749" s="3" t="s">
        <v>73</v>
      </c>
      <c r="AA1749" s="3" t="s">
        <v>1882</v>
      </c>
      <c r="AB1749" s="12" t="str">
        <f t="shared" si="358"/>
        <v>Clethodim</v>
      </c>
      <c r="AC1749" s="10"/>
      <c r="AD1749" s="10"/>
      <c r="AE1749" s="4">
        <v>34276</v>
      </c>
      <c r="AF1749" s="4">
        <v>34.28</v>
      </c>
      <c r="AG1749" s="4">
        <v>225000</v>
      </c>
      <c r="AJ1749" s="7"/>
      <c r="AK1749" s="7"/>
      <c r="AL1749" s="7"/>
    </row>
    <row r="1750" spans="1:38" ht="22" customHeight="1" x14ac:dyDescent="0.3">
      <c r="A1750" s="5">
        <v>43007</v>
      </c>
      <c r="B1750" s="6" t="s">
        <v>31</v>
      </c>
      <c r="C1750" s="6" t="s">
        <v>32</v>
      </c>
      <c r="D1750" s="7" t="s">
        <v>49</v>
      </c>
      <c r="E1750" s="7" t="s">
        <v>49</v>
      </c>
      <c r="F1750" s="6" t="s">
        <v>33</v>
      </c>
      <c r="G1750" s="7" t="s">
        <v>49</v>
      </c>
      <c r="H1750" s="7" t="s">
        <v>49</v>
      </c>
      <c r="I1750" s="6" t="s">
        <v>34</v>
      </c>
      <c r="J1750" s="6" t="s">
        <v>65</v>
      </c>
      <c r="K1750" s="7" t="s">
        <v>49</v>
      </c>
      <c r="L1750" s="7" t="s">
        <v>49</v>
      </c>
      <c r="M1750" s="6" t="s">
        <v>33</v>
      </c>
      <c r="N1750" s="7" t="s">
        <v>49</v>
      </c>
      <c r="O1750" s="7" t="s">
        <v>49</v>
      </c>
      <c r="P1750" s="6" t="s">
        <v>66</v>
      </c>
      <c r="Q1750" s="6" t="s">
        <v>39</v>
      </c>
      <c r="R1750" s="6" t="s">
        <v>67</v>
      </c>
      <c r="S1750" s="6" t="s">
        <v>68</v>
      </c>
      <c r="T1750" s="6" t="s">
        <v>69</v>
      </c>
      <c r="U1750" s="6" t="s">
        <v>70</v>
      </c>
      <c r="V1750" s="6" t="s">
        <v>43</v>
      </c>
      <c r="W1750" s="6" t="s">
        <v>44</v>
      </c>
      <c r="X1750" s="6" t="s">
        <v>45</v>
      </c>
      <c r="Y1750" s="6" t="s">
        <v>46</v>
      </c>
      <c r="Z1750" s="6" t="s">
        <v>73</v>
      </c>
      <c r="AA1750" s="6" t="s">
        <v>1883</v>
      </c>
      <c r="AB1750" s="12" t="str">
        <f t="shared" si="358"/>
        <v>Clethodim</v>
      </c>
      <c r="AC1750" s="7"/>
      <c r="AD1750" s="7"/>
      <c r="AE1750" s="7">
        <v>119966</v>
      </c>
      <c r="AF1750" s="7">
        <v>119.97</v>
      </c>
      <c r="AG1750" s="7">
        <v>789000</v>
      </c>
      <c r="AJ1750" s="10"/>
      <c r="AK1750" s="10"/>
      <c r="AL1750" s="10"/>
    </row>
    <row r="1751" spans="1:38" ht="22" customHeight="1" x14ac:dyDescent="0.3">
      <c r="A1751" s="2">
        <v>43007</v>
      </c>
      <c r="B1751" s="3" t="s">
        <v>31</v>
      </c>
      <c r="C1751" s="3" t="s">
        <v>32</v>
      </c>
      <c r="D1751" s="4" t="s">
        <v>49</v>
      </c>
      <c r="E1751" s="4" t="s">
        <v>49</v>
      </c>
      <c r="F1751" s="3" t="s">
        <v>33</v>
      </c>
      <c r="G1751" s="4" t="s">
        <v>49</v>
      </c>
      <c r="H1751" s="4" t="s">
        <v>49</v>
      </c>
      <c r="I1751" s="3" t="s">
        <v>34</v>
      </c>
      <c r="J1751" s="3" t="s">
        <v>77</v>
      </c>
      <c r="K1751" s="3" t="s">
        <v>78</v>
      </c>
      <c r="L1751" s="3" t="s">
        <v>68</v>
      </c>
      <c r="M1751" s="3" t="s">
        <v>33</v>
      </c>
      <c r="N1751" s="4" t="s">
        <v>49</v>
      </c>
      <c r="O1751" s="4" t="s">
        <v>49</v>
      </c>
      <c r="P1751" s="3" t="s">
        <v>79</v>
      </c>
      <c r="Q1751" s="3" t="s">
        <v>39</v>
      </c>
      <c r="R1751" s="3" t="s">
        <v>67</v>
      </c>
      <c r="S1751" s="3" t="s">
        <v>68</v>
      </c>
      <c r="T1751" s="3" t="s">
        <v>69</v>
      </c>
      <c r="U1751" s="3" t="s">
        <v>70</v>
      </c>
      <c r="V1751" s="3" t="s">
        <v>43</v>
      </c>
      <c r="W1751" s="3" t="s">
        <v>44</v>
      </c>
      <c r="X1751" s="3" t="s">
        <v>45</v>
      </c>
      <c r="Y1751" s="3" t="s">
        <v>46</v>
      </c>
      <c r="Z1751" s="3" t="s">
        <v>82</v>
      </c>
      <c r="AA1751" s="3" t="s">
        <v>1884</v>
      </c>
      <c r="AB1751" s="18" t="s">
        <v>3193</v>
      </c>
      <c r="AC1751" s="10"/>
      <c r="AD1751" s="10"/>
      <c r="AE1751" s="4">
        <v>144270</v>
      </c>
      <c r="AF1751" s="4">
        <v>144.27000000000001</v>
      </c>
      <c r="AG1751" s="4">
        <v>2898000</v>
      </c>
      <c r="AJ1751" s="7"/>
      <c r="AK1751" s="7"/>
      <c r="AL1751" s="7"/>
    </row>
    <row r="1752" spans="1:38" ht="22" customHeight="1" x14ac:dyDescent="0.3">
      <c r="A1752" s="5">
        <v>43007</v>
      </c>
      <c r="B1752" s="6" t="s">
        <v>31</v>
      </c>
      <c r="C1752" s="6" t="s">
        <v>32</v>
      </c>
      <c r="D1752" s="7" t="s">
        <v>49</v>
      </c>
      <c r="E1752" s="7" t="s">
        <v>49</v>
      </c>
      <c r="F1752" s="6" t="s">
        <v>33</v>
      </c>
      <c r="G1752" s="7" t="s">
        <v>49</v>
      </c>
      <c r="H1752" s="7" t="s">
        <v>49</v>
      </c>
      <c r="I1752" s="6" t="s">
        <v>34</v>
      </c>
      <c r="J1752" s="6" t="s">
        <v>77</v>
      </c>
      <c r="K1752" s="6" t="s">
        <v>78</v>
      </c>
      <c r="L1752" s="6" t="s">
        <v>68</v>
      </c>
      <c r="M1752" s="6" t="s">
        <v>33</v>
      </c>
      <c r="N1752" s="7" t="s">
        <v>49</v>
      </c>
      <c r="O1752" s="7" t="s">
        <v>49</v>
      </c>
      <c r="P1752" s="6" t="s">
        <v>79</v>
      </c>
      <c r="Q1752" s="6" t="s">
        <v>39</v>
      </c>
      <c r="R1752" s="6" t="s">
        <v>67</v>
      </c>
      <c r="S1752" s="6" t="s">
        <v>68</v>
      </c>
      <c r="T1752" s="6" t="s">
        <v>69</v>
      </c>
      <c r="U1752" s="6" t="s">
        <v>70</v>
      </c>
      <c r="V1752" s="6" t="s">
        <v>43</v>
      </c>
      <c r="W1752" s="6" t="s">
        <v>44</v>
      </c>
      <c r="X1752" s="6" t="s">
        <v>45</v>
      </c>
      <c r="Y1752" s="6" t="s">
        <v>46</v>
      </c>
      <c r="Z1752" s="6" t="s">
        <v>82</v>
      </c>
      <c r="AA1752" s="6" t="s">
        <v>1885</v>
      </c>
      <c r="AB1752" s="12" t="str">
        <f t="shared" si="358"/>
        <v>Methomyl</v>
      </c>
      <c r="AC1752" s="7"/>
      <c r="AD1752" s="7"/>
      <c r="AE1752" s="7">
        <v>138600.01</v>
      </c>
      <c r="AF1752" s="7">
        <v>138.6</v>
      </c>
      <c r="AG1752" s="7">
        <v>2784000</v>
      </c>
      <c r="AJ1752" s="10"/>
      <c r="AK1752" s="10"/>
      <c r="AL1752" s="10"/>
    </row>
    <row r="1753" spans="1:38" ht="22" customHeight="1" x14ac:dyDescent="0.3">
      <c r="A1753" s="2">
        <v>43006</v>
      </c>
      <c r="B1753" s="3" t="s">
        <v>31</v>
      </c>
      <c r="C1753" s="3" t="s">
        <v>84</v>
      </c>
      <c r="D1753" s="3" t="s">
        <v>660</v>
      </c>
      <c r="E1753" s="3" t="s">
        <v>44</v>
      </c>
      <c r="F1753" s="4" t="s">
        <v>49</v>
      </c>
      <c r="G1753" s="4" t="s">
        <v>49</v>
      </c>
      <c r="H1753" s="4" t="s">
        <v>49</v>
      </c>
      <c r="I1753" s="3" t="s">
        <v>661</v>
      </c>
      <c r="J1753" s="3" t="s">
        <v>65</v>
      </c>
      <c r="K1753" s="4" t="s">
        <v>49</v>
      </c>
      <c r="L1753" s="4" t="s">
        <v>49</v>
      </c>
      <c r="M1753" s="3" t="s">
        <v>33</v>
      </c>
      <c r="N1753" s="4" t="s">
        <v>49</v>
      </c>
      <c r="O1753" s="4" t="s">
        <v>49</v>
      </c>
      <c r="P1753" s="3" t="s">
        <v>66</v>
      </c>
      <c r="Q1753" s="3" t="s">
        <v>39</v>
      </c>
      <c r="R1753" s="3" t="s">
        <v>67</v>
      </c>
      <c r="S1753" s="3" t="s">
        <v>68</v>
      </c>
      <c r="T1753" s="3" t="s">
        <v>69</v>
      </c>
      <c r="U1753" s="3" t="s">
        <v>70</v>
      </c>
      <c r="V1753" s="3" t="s">
        <v>43</v>
      </c>
      <c r="W1753" s="3" t="s">
        <v>44</v>
      </c>
      <c r="X1753" s="3" t="s">
        <v>45</v>
      </c>
      <c r="Y1753" s="3" t="s">
        <v>46</v>
      </c>
      <c r="Z1753" s="3" t="s">
        <v>73</v>
      </c>
      <c r="AA1753" s="3" t="s">
        <v>1886</v>
      </c>
      <c r="AB1753" s="12" t="str">
        <f t="shared" si="358"/>
        <v>Tebuthiuron</v>
      </c>
      <c r="AC1753" s="10"/>
      <c r="AD1753" s="10"/>
      <c r="AE1753" s="4">
        <v>75880</v>
      </c>
      <c r="AF1753" s="4">
        <v>75.88</v>
      </c>
      <c r="AG1753" s="4">
        <v>499000</v>
      </c>
      <c r="AJ1753" s="7"/>
      <c r="AK1753" s="7"/>
      <c r="AL1753" s="7"/>
    </row>
    <row r="1754" spans="1:38" ht="22" customHeight="1" x14ac:dyDescent="0.3">
      <c r="A1754" s="5">
        <v>43006</v>
      </c>
      <c r="B1754" s="6" t="s">
        <v>31</v>
      </c>
      <c r="C1754" s="6" t="s">
        <v>32</v>
      </c>
      <c r="D1754" s="7" t="s">
        <v>49</v>
      </c>
      <c r="E1754" s="7" t="s">
        <v>49</v>
      </c>
      <c r="F1754" s="6" t="s">
        <v>33</v>
      </c>
      <c r="G1754" s="7" t="s">
        <v>49</v>
      </c>
      <c r="H1754" s="7" t="s">
        <v>49</v>
      </c>
      <c r="I1754" s="6" t="s">
        <v>34</v>
      </c>
      <c r="J1754" s="6" t="s">
        <v>77</v>
      </c>
      <c r="K1754" s="6" t="s">
        <v>78</v>
      </c>
      <c r="L1754" s="6" t="s">
        <v>68</v>
      </c>
      <c r="M1754" s="6" t="s">
        <v>33</v>
      </c>
      <c r="N1754" s="7" t="s">
        <v>49</v>
      </c>
      <c r="O1754" s="7" t="s">
        <v>49</v>
      </c>
      <c r="P1754" s="6" t="s">
        <v>79</v>
      </c>
      <c r="Q1754" s="6" t="s">
        <v>39</v>
      </c>
      <c r="R1754" s="6" t="s">
        <v>67</v>
      </c>
      <c r="S1754" s="6" t="s">
        <v>68</v>
      </c>
      <c r="T1754" s="6" t="s">
        <v>69</v>
      </c>
      <c r="U1754" s="6" t="s">
        <v>70</v>
      </c>
      <c r="V1754" s="6" t="s">
        <v>43</v>
      </c>
      <c r="W1754" s="6" t="s">
        <v>44</v>
      </c>
      <c r="X1754" s="6" t="s">
        <v>45</v>
      </c>
      <c r="Y1754" s="6" t="s">
        <v>46</v>
      </c>
      <c r="Z1754" s="6" t="s">
        <v>82</v>
      </c>
      <c r="AA1754" s="6" t="s">
        <v>1887</v>
      </c>
      <c r="AB1754" s="12" t="str">
        <f t="shared" si="358"/>
        <v>Chlorpyrifos</v>
      </c>
      <c r="AC1754" s="7"/>
      <c r="AD1754" s="7"/>
      <c r="AE1754" s="7">
        <v>37040</v>
      </c>
      <c r="AF1754" s="7">
        <v>37.04</v>
      </c>
      <c r="AG1754" s="7">
        <v>744000</v>
      </c>
      <c r="AJ1754" s="10"/>
      <c r="AK1754" s="10"/>
      <c r="AL1754" s="10"/>
    </row>
    <row r="1755" spans="1:38" ht="22" customHeight="1" x14ac:dyDescent="0.3">
      <c r="A1755" s="2">
        <v>43006</v>
      </c>
      <c r="B1755" s="3" t="s">
        <v>50</v>
      </c>
      <c r="C1755" s="3" t="s">
        <v>84</v>
      </c>
      <c r="D1755" s="3" t="s">
        <v>85</v>
      </c>
      <c r="E1755" s="3" t="s">
        <v>44</v>
      </c>
      <c r="F1755" s="3" t="s">
        <v>33</v>
      </c>
      <c r="G1755" s="4" t="s">
        <v>49</v>
      </c>
      <c r="H1755" s="4" t="s">
        <v>49</v>
      </c>
      <c r="I1755" s="3" t="s">
        <v>86</v>
      </c>
      <c r="J1755" s="3" t="s">
        <v>878</v>
      </c>
      <c r="K1755" s="4" t="s">
        <v>49</v>
      </c>
      <c r="L1755" s="3" t="s">
        <v>61</v>
      </c>
      <c r="M1755" s="4" t="s">
        <v>49</v>
      </c>
      <c r="N1755" s="4" t="s">
        <v>49</v>
      </c>
      <c r="O1755" s="4" t="s">
        <v>49</v>
      </c>
      <c r="P1755" s="3" t="s">
        <v>879</v>
      </c>
      <c r="Q1755" s="3" t="s">
        <v>39</v>
      </c>
      <c r="R1755" s="3" t="s">
        <v>60</v>
      </c>
      <c r="S1755" s="3" t="s">
        <v>61</v>
      </c>
      <c r="T1755" s="3" t="s">
        <v>62</v>
      </c>
      <c r="U1755" s="3" t="s">
        <v>56</v>
      </c>
      <c r="V1755" s="3" t="s">
        <v>90</v>
      </c>
      <c r="W1755" s="3" t="s">
        <v>44</v>
      </c>
      <c r="X1755" s="3" t="s">
        <v>91</v>
      </c>
      <c r="Y1755" s="3" t="s">
        <v>46</v>
      </c>
      <c r="Z1755" s="3" t="s">
        <v>748</v>
      </c>
      <c r="AA1755" s="3" t="s">
        <v>1871</v>
      </c>
      <c r="AB1755" s="12" t="s">
        <v>3161</v>
      </c>
      <c r="AC1755" s="10"/>
      <c r="AD1755" s="10"/>
      <c r="AE1755" s="4">
        <v>33680</v>
      </c>
      <c r="AF1755" s="4">
        <v>33.68</v>
      </c>
      <c r="AG1755" s="4">
        <v>202000</v>
      </c>
      <c r="AJ1755" s="7"/>
      <c r="AK1755" s="7"/>
      <c r="AL1755" s="7"/>
    </row>
    <row r="1756" spans="1:38" ht="22" customHeight="1" x14ac:dyDescent="0.3">
      <c r="A1756" s="5">
        <v>43006</v>
      </c>
      <c r="B1756" s="6" t="s">
        <v>50</v>
      </c>
      <c r="C1756" s="6" t="s">
        <v>84</v>
      </c>
      <c r="D1756" s="6" t="s">
        <v>85</v>
      </c>
      <c r="E1756" s="6" t="s">
        <v>44</v>
      </c>
      <c r="F1756" s="6" t="s">
        <v>33</v>
      </c>
      <c r="G1756" s="7" t="s">
        <v>49</v>
      </c>
      <c r="H1756" s="7" t="s">
        <v>49</v>
      </c>
      <c r="I1756" s="6" t="s">
        <v>86</v>
      </c>
      <c r="J1756" s="6" t="s">
        <v>1271</v>
      </c>
      <c r="K1756" s="7" t="s">
        <v>49</v>
      </c>
      <c r="L1756" s="6" t="s">
        <v>61</v>
      </c>
      <c r="M1756" s="6" t="s">
        <v>1272</v>
      </c>
      <c r="N1756" s="7" t="s">
        <v>49</v>
      </c>
      <c r="O1756" s="7" t="s">
        <v>49</v>
      </c>
      <c r="P1756" s="6" t="s">
        <v>1273</v>
      </c>
      <c r="Q1756" s="6" t="s">
        <v>39</v>
      </c>
      <c r="R1756" s="6" t="s">
        <v>60</v>
      </c>
      <c r="S1756" s="6" t="s">
        <v>61</v>
      </c>
      <c r="T1756" s="6" t="s">
        <v>62</v>
      </c>
      <c r="U1756" s="6" t="s">
        <v>56</v>
      </c>
      <c r="V1756" s="6" t="s">
        <v>90</v>
      </c>
      <c r="W1756" s="6" t="s">
        <v>44</v>
      </c>
      <c r="X1756" s="6" t="s">
        <v>91</v>
      </c>
      <c r="Y1756" s="6" t="s">
        <v>46</v>
      </c>
      <c r="Z1756" s="6" t="s">
        <v>748</v>
      </c>
      <c r="AA1756" s="6" t="s">
        <v>1888</v>
      </c>
      <c r="AB1756" s="12" t="s">
        <v>3161</v>
      </c>
      <c r="AC1756" s="7"/>
      <c r="AD1756" s="7"/>
      <c r="AE1756" s="7">
        <v>50520</v>
      </c>
      <c r="AF1756" s="7">
        <v>50.52</v>
      </c>
      <c r="AG1756" s="7">
        <v>302000</v>
      </c>
      <c r="AJ1756" s="10"/>
      <c r="AK1756" s="10"/>
      <c r="AL1756" s="10"/>
    </row>
    <row r="1757" spans="1:38" ht="22" customHeight="1" x14ac:dyDescent="0.3">
      <c r="A1757" s="2">
        <v>43002</v>
      </c>
      <c r="B1757" s="3" t="s">
        <v>50</v>
      </c>
      <c r="C1757" s="3" t="s">
        <v>32</v>
      </c>
      <c r="D1757" s="4" t="s">
        <v>49</v>
      </c>
      <c r="E1757" s="4" t="s">
        <v>49</v>
      </c>
      <c r="F1757" s="3" t="s">
        <v>33</v>
      </c>
      <c r="G1757" s="4" t="s">
        <v>49</v>
      </c>
      <c r="H1757" s="4" t="s">
        <v>49</v>
      </c>
      <c r="I1757" s="3" t="s">
        <v>34</v>
      </c>
      <c r="J1757" s="3" t="s">
        <v>131</v>
      </c>
      <c r="K1757" s="4" t="s">
        <v>49</v>
      </c>
      <c r="L1757" s="3" t="s">
        <v>1347</v>
      </c>
      <c r="M1757" s="4" t="s">
        <v>49</v>
      </c>
      <c r="N1757" s="4" t="s">
        <v>49</v>
      </c>
      <c r="O1757" s="4" t="s">
        <v>49</v>
      </c>
      <c r="P1757" s="3" t="s">
        <v>1348</v>
      </c>
      <c r="Q1757" s="3" t="s">
        <v>39</v>
      </c>
      <c r="R1757" s="3" t="s">
        <v>999</v>
      </c>
      <c r="S1757" s="3" t="s">
        <v>1000</v>
      </c>
      <c r="T1757" s="3" t="s">
        <v>1001</v>
      </c>
      <c r="U1757" s="3" t="s">
        <v>42</v>
      </c>
      <c r="V1757" s="3" t="s">
        <v>43</v>
      </c>
      <c r="W1757" s="3" t="s">
        <v>44</v>
      </c>
      <c r="X1757" s="3" t="s">
        <v>45</v>
      </c>
      <c r="Y1757" s="3" t="s">
        <v>46</v>
      </c>
      <c r="Z1757" s="19" t="s">
        <v>418</v>
      </c>
      <c r="AA1757" s="3" t="s">
        <v>1889</v>
      </c>
      <c r="AB1757" s="12" t="s">
        <v>3135</v>
      </c>
      <c r="AC1757" s="10"/>
      <c r="AD1757" s="10"/>
      <c r="AE1757" s="4">
        <v>32755</v>
      </c>
      <c r="AF1757" s="4">
        <v>32.76</v>
      </c>
      <c r="AG1757" s="4">
        <v>2108000</v>
      </c>
      <c r="AJ1757" s="7"/>
      <c r="AK1757" s="7"/>
      <c r="AL1757" s="7"/>
    </row>
    <row r="1758" spans="1:38" ht="22" customHeight="1" x14ac:dyDescent="0.3">
      <c r="A1758" s="5">
        <v>42999</v>
      </c>
      <c r="B1758" s="6" t="s">
        <v>31</v>
      </c>
      <c r="C1758" s="6" t="s">
        <v>32</v>
      </c>
      <c r="D1758" s="7" t="s">
        <v>49</v>
      </c>
      <c r="E1758" s="7" t="s">
        <v>49</v>
      </c>
      <c r="F1758" s="6" t="s">
        <v>33</v>
      </c>
      <c r="G1758" s="7" t="s">
        <v>49</v>
      </c>
      <c r="H1758" s="7" t="s">
        <v>49</v>
      </c>
      <c r="I1758" s="6" t="s">
        <v>34</v>
      </c>
      <c r="J1758" s="6" t="s">
        <v>77</v>
      </c>
      <c r="K1758" s="6" t="s">
        <v>78</v>
      </c>
      <c r="L1758" s="6" t="s">
        <v>68</v>
      </c>
      <c r="M1758" s="6" t="s">
        <v>33</v>
      </c>
      <c r="N1758" s="7" t="s">
        <v>49</v>
      </c>
      <c r="O1758" s="7" t="s">
        <v>49</v>
      </c>
      <c r="P1758" s="6" t="s">
        <v>79</v>
      </c>
      <c r="Q1758" s="6" t="s">
        <v>39</v>
      </c>
      <c r="R1758" s="6" t="s">
        <v>67</v>
      </c>
      <c r="S1758" s="6" t="s">
        <v>68</v>
      </c>
      <c r="T1758" s="6" t="s">
        <v>69</v>
      </c>
      <c r="U1758" s="6" t="s">
        <v>70</v>
      </c>
      <c r="V1758" s="6" t="s">
        <v>43</v>
      </c>
      <c r="W1758" s="6" t="s">
        <v>44</v>
      </c>
      <c r="X1758" s="6" t="s">
        <v>45</v>
      </c>
      <c r="Y1758" s="6" t="s">
        <v>46</v>
      </c>
      <c r="Z1758" s="6" t="s">
        <v>82</v>
      </c>
      <c r="AA1758" s="6" t="s">
        <v>1890</v>
      </c>
      <c r="AB1758" s="12" t="str">
        <f t="shared" si="358"/>
        <v>Chlorpyrifos</v>
      </c>
      <c r="AC1758" s="7"/>
      <c r="AD1758" s="7"/>
      <c r="AE1758" s="7">
        <v>129640</v>
      </c>
      <c r="AF1758" s="7">
        <v>129.63999999999999</v>
      </c>
      <c r="AG1758" s="7">
        <v>2604000</v>
      </c>
      <c r="AJ1758" s="10"/>
      <c r="AK1758" s="10"/>
      <c r="AL1758" s="10"/>
    </row>
    <row r="1759" spans="1:38" ht="22" customHeight="1" x14ac:dyDescent="0.3">
      <c r="A1759" s="2">
        <v>42999</v>
      </c>
      <c r="B1759" s="3" t="s">
        <v>31</v>
      </c>
      <c r="C1759" s="3" t="s">
        <v>84</v>
      </c>
      <c r="D1759" s="3" t="s">
        <v>660</v>
      </c>
      <c r="E1759" s="3" t="s">
        <v>44</v>
      </c>
      <c r="F1759" s="4" t="s">
        <v>49</v>
      </c>
      <c r="G1759" s="4" t="s">
        <v>49</v>
      </c>
      <c r="H1759" s="4" t="s">
        <v>49</v>
      </c>
      <c r="I1759" s="3" t="s">
        <v>661</v>
      </c>
      <c r="J1759" s="3" t="s">
        <v>65</v>
      </c>
      <c r="K1759" s="4" t="s">
        <v>49</v>
      </c>
      <c r="L1759" s="4" t="s">
        <v>49</v>
      </c>
      <c r="M1759" s="3" t="s">
        <v>33</v>
      </c>
      <c r="N1759" s="4" t="s">
        <v>49</v>
      </c>
      <c r="O1759" s="4" t="s">
        <v>49</v>
      </c>
      <c r="P1759" s="3" t="s">
        <v>66</v>
      </c>
      <c r="Q1759" s="3" t="s">
        <v>39</v>
      </c>
      <c r="R1759" s="3" t="s">
        <v>67</v>
      </c>
      <c r="S1759" s="3" t="s">
        <v>68</v>
      </c>
      <c r="T1759" s="3" t="s">
        <v>69</v>
      </c>
      <c r="U1759" s="3" t="s">
        <v>70</v>
      </c>
      <c r="V1759" s="3" t="s">
        <v>43</v>
      </c>
      <c r="W1759" s="3" t="s">
        <v>44</v>
      </c>
      <c r="X1759" s="3" t="s">
        <v>45</v>
      </c>
      <c r="Y1759" s="3" t="s">
        <v>46</v>
      </c>
      <c r="Z1759" s="3" t="s">
        <v>73</v>
      </c>
      <c r="AA1759" s="3" t="s">
        <v>1891</v>
      </c>
      <c r="AB1759" s="12" t="str">
        <f t="shared" si="358"/>
        <v>Tebuthiuron</v>
      </c>
      <c r="AC1759" s="10"/>
      <c r="AD1759" s="10"/>
      <c r="AE1759" s="4">
        <v>113820</v>
      </c>
      <c r="AF1759" s="4">
        <v>113.82</v>
      </c>
      <c r="AG1759" s="4">
        <v>749000</v>
      </c>
      <c r="AJ1759" s="7"/>
      <c r="AK1759" s="7"/>
      <c r="AL1759" s="7"/>
    </row>
    <row r="1760" spans="1:38" ht="22" customHeight="1" x14ac:dyDescent="0.3">
      <c r="A1760" s="5">
        <v>42999</v>
      </c>
      <c r="B1760" s="6" t="s">
        <v>31</v>
      </c>
      <c r="C1760" s="6" t="s">
        <v>32</v>
      </c>
      <c r="D1760" s="7" t="s">
        <v>49</v>
      </c>
      <c r="E1760" s="7" t="s">
        <v>49</v>
      </c>
      <c r="F1760" s="6" t="s">
        <v>33</v>
      </c>
      <c r="G1760" s="7" t="s">
        <v>49</v>
      </c>
      <c r="H1760" s="7" t="s">
        <v>49</v>
      </c>
      <c r="I1760" s="6" t="s">
        <v>34</v>
      </c>
      <c r="J1760" s="6" t="s">
        <v>77</v>
      </c>
      <c r="K1760" s="6" t="s">
        <v>78</v>
      </c>
      <c r="L1760" s="6" t="s">
        <v>68</v>
      </c>
      <c r="M1760" s="6" t="s">
        <v>33</v>
      </c>
      <c r="N1760" s="7" t="s">
        <v>49</v>
      </c>
      <c r="O1760" s="7" t="s">
        <v>49</v>
      </c>
      <c r="P1760" s="6" t="s">
        <v>79</v>
      </c>
      <c r="Q1760" s="6" t="s">
        <v>39</v>
      </c>
      <c r="R1760" s="6" t="s">
        <v>67</v>
      </c>
      <c r="S1760" s="6" t="s">
        <v>68</v>
      </c>
      <c r="T1760" s="6" t="s">
        <v>69</v>
      </c>
      <c r="U1760" s="6" t="s">
        <v>70</v>
      </c>
      <c r="V1760" s="6" t="s">
        <v>43</v>
      </c>
      <c r="W1760" s="6" t="s">
        <v>44</v>
      </c>
      <c r="X1760" s="6" t="s">
        <v>45</v>
      </c>
      <c r="Y1760" s="6" t="s">
        <v>46</v>
      </c>
      <c r="Z1760" s="6" t="s">
        <v>643</v>
      </c>
      <c r="AA1760" s="6" t="s">
        <v>1795</v>
      </c>
      <c r="AB1760" s="18" t="s">
        <v>3193</v>
      </c>
      <c r="AC1760" s="7"/>
      <c r="AD1760" s="7"/>
      <c r="AE1760" s="7">
        <v>123660</v>
      </c>
      <c r="AF1760" s="7">
        <v>123.66</v>
      </c>
      <c r="AG1760" s="7">
        <v>3525000</v>
      </c>
      <c r="AJ1760" s="10"/>
      <c r="AK1760" s="10"/>
      <c r="AL1760" s="10"/>
    </row>
    <row r="1761" spans="1:38" ht="22" customHeight="1" x14ac:dyDescent="0.3">
      <c r="A1761" s="2">
        <v>42999</v>
      </c>
      <c r="B1761" s="3" t="s">
        <v>50</v>
      </c>
      <c r="C1761" s="3" t="s">
        <v>32</v>
      </c>
      <c r="D1761" s="4" t="s">
        <v>49</v>
      </c>
      <c r="E1761" s="4" t="s">
        <v>49</v>
      </c>
      <c r="F1761" s="3" t="s">
        <v>33</v>
      </c>
      <c r="G1761" s="4" t="s">
        <v>49</v>
      </c>
      <c r="H1761" s="4" t="s">
        <v>49</v>
      </c>
      <c r="I1761" s="3" t="s">
        <v>34</v>
      </c>
      <c r="J1761" s="3" t="s">
        <v>286</v>
      </c>
      <c r="K1761" s="4" t="s">
        <v>49</v>
      </c>
      <c r="L1761" s="3" t="s">
        <v>1778</v>
      </c>
      <c r="M1761" s="4" t="s">
        <v>49</v>
      </c>
      <c r="N1761" s="4" t="s">
        <v>49</v>
      </c>
      <c r="O1761" s="4" t="s">
        <v>49</v>
      </c>
      <c r="P1761" s="3" t="s">
        <v>1779</v>
      </c>
      <c r="Q1761" s="3" t="s">
        <v>39</v>
      </c>
      <c r="R1761" s="3" t="s">
        <v>96</v>
      </c>
      <c r="S1761" s="3" t="s">
        <v>97</v>
      </c>
      <c r="T1761" s="3" t="s">
        <v>98</v>
      </c>
      <c r="U1761" s="3" t="s">
        <v>99</v>
      </c>
      <c r="V1761" s="3" t="s">
        <v>43</v>
      </c>
      <c r="W1761" s="3" t="s">
        <v>44</v>
      </c>
      <c r="X1761" s="3" t="s">
        <v>45</v>
      </c>
      <c r="Y1761" s="3" t="s">
        <v>46</v>
      </c>
      <c r="Z1761" s="3" t="s">
        <v>289</v>
      </c>
      <c r="AA1761" s="3" t="s">
        <v>1892</v>
      </c>
      <c r="AB1761" s="12" t="str">
        <f t="shared" si="358"/>
        <v>Isopropylamine</v>
      </c>
      <c r="AC1761" s="10"/>
      <c r="AD1761" s="10"/>
      <c r="AE1761" s="4">
        <v>115820</v>
      </c>
      <c r="AF1761" s="4">
        <v>115.82</v>
      </c>
      <c r="AG1761" s="4">
        <v>379000</v>
      </c>
      <c r="AJ1761" s="7"/>
      <c r="AK1761" s="7"/>
      <c r="AL1761" s="7"/>
    </row>
    <row r="1762" spans="1:38" ht="22" customHeight="1" x14ac:dyDescent="0.3">
      <c r="A1762" s="5">
        <v>42999</v>
      </c>
      <c r="B1762" s="6" t="s">
        <v>50</v>
      </c>
      <c r="C1762" s="6" t="s">
        <v>32</v>
      </c>
      <c r="D1762" s="7" t="s">
        <v>49</v>
      </c>
      <c r="E1762" s="7" t="s">
        <v>49</v>
      </c>
      <c r="F1762" s="6" t="s">
        <v>33</v>
      </c>
      <c r="G1762" s="7" t="s">
        <v>49</v>
      </c>
      <c r="H1762" s="7" t="s">
        <v>49</v>
      </c>
      <c r="I1762" s="6" t="s">
        <v>34</v>
      </c>
      <c r="J1762" s="6" t="s">
        <v>286</v>
      </c>
      <c r="K1762" s="7" t="s">
        <v>49</v>
      </c>
      <c r="L1762" s="6" t="s">
        <v>1778</v>
      </c>
      <c r="M1762" s="7" t="s">
        <v>49</v>
      </c>
      <c r="N1762" s="7" t="s">
        <v>49</v>
      </c>
      <c r="O1762" s="7" t="s">
        <v>49</v>
      </c>
      <c r="P1762" s="6" t="s">
        <v>1779</v>
      </c>
      <c r="Q1762" s="6" t="s">
        <v>39</v>
      </c>
      <c r="R1762" s="6" t="s">
        <v>96</v>
      </c>
      <c r="S1762" s="6" t="s">
        <v>97</v>
      </c>
      <c r="T1762" s="6" t="s">
        <v>98</v>
      </c>
      <c r="U1762" s="6" t="s">
        <v>99</v>
      </c>
      <c r="V1762" s="6" t="s">
        <v>43</v>
      </c>
      <c r="W1762" s="6" t="s">
        <v>44</v>
      </c>
      <c r="X1762" s="6" t="s">
        <v>45</v>
      </c>
      <c r="Y1762" s="6" t="s">
        <v>46</v>
      </c>
      <c r="Z1762" s="6" t="s">
        <v>289</v>
      </c>
      <c r="AA1762" s="6" t="s">
        <v>1893</v>
      </c>
      <c r="AB1762" s="12" t="str">
        <f t="shared" si="358"/>
        <v>Isopropylamine</v>
      </c>
      <c r="AC1762" s="7"/>
      <c r="AD1762" s="7"/>
      <c r="AE1762" s="7">
        <v>86754</v>
      </c>
      <c r="AF1762" s="7">
        <v>86.75</v>
      </c>
      <c r="AG1762" s="7">
        <v>284000</v>
      </c>
      <c r="AJ1762" s="10"/>
      <c r="AK1762" s="10"/>
      <c r="AL1762" s="10"/>
    </row>
    <row r="1763" spans="1:38" ht="22" customHeight="1" x14ac:dyDescent="0.3">
      <c r="A1763" s="2">
        <v>42999</v>
      </c>
      <c r="B1763" s="3" t="s">
        <v>50</v>
      </c>
      <c r="C1763" s="3" t="s">
        <v>32</v>
      </c>
      <c r="D1763" s="4" t="s">
        <v>49</v>
      </c>
      <c r="E1763" s="4" t="s">
        <v>49</v>
      </c>
      <c r="F1763" s="3" t="s">
        <v>33</v>
      </c>
      <c r="G1763" s="4" t="s">
        <v>49</v>
      </c>
      <c r="H1763" s="4" t="s">
        <v>49</v>
      </c>
      <c r="I1763" s="3" t="s">
        <v>34</v>
      </c>
      <c r="J1763" s="3" t="s">
        <v>286</v>
      </c>
      <c r="K1763" s="4" t="s">
        <v>49</v>
      </c>
      <c r="L1763" s="3" t="s">
        <v>1778</v>
      </c>
      <c r="M1763" s="4" t="s">
        <v>49</v>
      </c>
      <c r="N1763" s="4" t="s">
        <v>49</v>
      </c>
      <c r="O1763" s="4" t="s">
        <v>49</v>
      </c>
      <c r="P1763" s="3" t="s">
        <v>1779</v>
      </c>
      <c r="Q1763" s="3" t="s">
        <v>39</v>
      </c>
      <c r="R1763" s="3" t="s">
        <v>96</v>
      </c>
      <c r="S1763" s="3" t="s">
        <v>97</v>
      </c>
      <c r="T1763" s="3" t="s">
        <v>98</v>
      </c>
      <c r="U1763" s="3" t="s">
        <v>99</v>
      </c>
      <c r="V1763" s="3" t="s">
        <v>43</v>
      </c>
      <c r="W1763" s="3" t="s">
        <v>44</v>
      </c>
      <c r="X1763" s="3" t="s">
        <v>45</v>
      </c>
      <c r="Y1763" s="3" t="s">
        <v>46</v>
      </c>
      <c r="Z1763" s="3" t="s">
        <v>289</v>
      </c>
      <c r="AA1763" s="3" t="s">
        <v>1894</v>
      </c>
      <c r="AB1763" s="12" t="str">
        <f t="shared" si="358"/>
        <v>Isopropylamine</v>
      </c>
      <c r="AC1763" s="10"/>
      <c r="AD1763" s="10"/>
      <c r="AE1763" s="4">
        <v>86864</v>
      </c>
      <c r="AF1763" s="4">
        <v>86.86</v>
      </c>
      <c r="AG1763" s="4">
        <v>284000</v>
      </c>
      <c r="AJ1763" s="7"/>
      <c r="AK1763" s="7"/>
      <c r="AL1763" s="7"/>
    </row>
    <row r="1764" spans="1:38" ht="22" customHeight="1" x14ac:dyDescent="0.3">
      <c r="A1764" s="5">
        <v>42999</v>
      </c>
      <c r="B1764" s="6" t="s">
        <v>31</v>
      </c>
      <c r="C1764" s="6" t="s">
        <v>32</v>
      </c>
      <c r="D1764" s="7" t="s">
        <v>49</v>
      </c>
      <c r="E1764" s="7" t="s">
        <v>49</v>
      </c>
      <c r="F1764" s="6" t="s">
        <v>33</v>
      </c>
      <c r="G1764" s="7" t="s">
        <v>49</v>
      </c>
      <c r="H1764" s="7" t="s">
        <v>49</v>
      </c>
      <c r="I1764" s="6" t="s">
        <v>34</v>
      </c>
      <c r="J1764" s="6" t="s">
        <v>637</v>
      </c>
      <c r="K1764" s="7" t="s">
        <v>49</v>
      </c>
      <c r="L1764" s="7" t="s">
        <v>49</v>
      </c>
      <c r="M1764" s="7" t="s">
        <v>49</v>
      </c>
      <c r="N1764" s="7" t="s">
        <v>49</v>
      </c>
      <c r="O1764" s="7" t="s">
        <v>49</v>
      </c>
      <c r="P1764" s="6" t="s">
        <v>638</v>
      </c>
      <c r="Q1764" s="6" t="s">
        <v>39</v>
      </c>
      <c r="R1764" s="6" t="s">
        <v>639</v>
      </c>
      <c r="S1764" s="6" t="s">
        <v>640</v>
      </c>
      <c r="T1764" s="6" t="s">
        <v>641</v>
      </c>
      <c r="U1764" s="6" t="s">
        <v>642</v>
      </c>
      <c r="V1764" s="6" t="s">
        <v>43</v>
      </c>
      <c r="W1764" s="6" t="s">
        <v>44</v>
      </c>
      <c r="X1764" s="6" t="s">
        <v>45</v>
      </c>
      <c r="Y1764" s="6" t="s">
        <v>46</v>
      </c>
      <c r="Z1764" s="6" t="s">
        <v>73</v>
      </c>
      <c r="AA1764" s="6" t="s">
        <v>1895</v>
      </c>
      <c r="AB1764" s="12" t="str">
        <f t="shared" si="358"/>
        <v>Clethodim</v>
      </c>
      <c r="AC1764" s="7"/>
      <c r="AD1764" s="7"/>
      <c r="AE1764" s="7">
        <v>109271</v>
      </c>
      <c r="AF1764" s="7">
        <v>109.27</v>
      </c>
      <c r="AG1764" s="7">
        <v>241000</v>
      </c>
      <c r="AJ1764" s="10"/>
      <c r="AK1764" s="10"/>
      <c r="AL1764" s="10"/>
    </row>
    <row r="1765" spans="1:38" ht="22" customHeight="1" x14ac:dyDescent="0.3">
      <c r="A1765" s="2">
        <v>42999</v>
      </c>
      <c r="B1765" s="3" t="s">
        <v>50</v>
      </c>
      <c r="C1765" s="3" t="s">
        <v>32</v>
      </c>
      <c r="D1765" s="4" t="s">
        <v>49</v>
      </c>
      <c r="E1765" s="4" t="s">
        <v>49</v>
      </c>
      <c r="F1765" s="3" t="s">
        <v>33</v>
      </c>
      <c r="G1765" s="4" t="s">
        <v>49</v>
      </c>
      <c r="H1765" s="4" t="s">
        <v>49</v>
      </c>
      <c r="I1765" s="3" t="s">
        <v>34</v>
      </c>
      <c r="J1765" s="3" t="s">
        <v>286</v>
      </c>
      <c r="K1765" s="4" t="s">
        <v>49</v>
      </c>
      <c r="L1765" s="3" t="s">
        <v>1778</v>
      </c>
      <c r="M1765" s="4" t="s">
        <v>49</v>
      </c>
      <c r="N1765" s="4" t="s">
        <v>49</v>
      </c>
      <c r="O1765" s="4" t="s">
        <v>49</v>
      </c>
      <c r="P1765" s="3" t="s">
        <v>1779</v>
      </c>
      <c r="Q1765" s="3" t="s">
        <v>39</v>
      </c>
      <c r="R1765" s="3" t="s">
        <v>96</v>
      </c>
      <c r="S1765" s="3" t="s">
        <v>97</v>
      </c>
      <c r="T1765" s="3" t="s">
        <v>98</v>
      </c>
      <c r="U1765" s="3" t="s">
        <v>99</v>
      </c>
      <c r="V1765" s="3" t="s">
        <v>43</v>
      </c>
      <c r="W1765" s="3" t="s">
        <v>44</v>
      </c>
      <c r="X1765" s="3" t="s">
        <v>45</v>
      </c>
      <c r="Y1765" s="3" t="s">
        <v>46</v>
      </c>
      <c r="Z1765" s="3" t="s">
        <v>289</v>
      </c>
      <c r="AA1765" s="3" t="s">
        <v>1896</v>
      </c>
      <c r="AB1765" s="12" t="str">
        <f t="shared" si="358"/>
        <v>Isopropylamine</v>
      </c>
      <c r="AC1765" s="10"/>
      <c r="AD1765" s="10"/>
      <c r="AE1765" s="4">
        <v>101178</v>
      </c>
      <c r="AF1765" s="4">
        <v>101.18</v>
      </c>
      <c r="AG1765" s="4">
        <v>331000</v>
      </c>
      <c r="AJ1765" s="7"/>
      <c r="AK1765" s="7"/>
      <c r="AL1765" s="7"/>
    </row>
    <row r="1766" spans="1:38" ht="22" customHeight="1" x14ac:dyDescent="0.3">
      <c r="A1766" s="5">
        <v>42999</v>
      </c>
      <c r="B1766" s="6" t="s">
        <v>50</v>
      </c>
      <c r="C1766" s="6" t="s">
        <v>32</v>
      </c>
      <c r="D1766" s="7" t="s">
        <v>49</v>
      </c>
      <c r="E1766" s="7" t="s">
        <v>49</v>
      </c>
      <c r="F1766" s="6" t="s">
        <v>33</v>
      </c>
      <c r="G1766" s="7" t="s">
        <v>49</v>
      </c>
      <c r="H1766" s="7" t="s">
        <v>49</v>
      </c>
      <c r="I1766" s="6" t="s">
        <v>34</v>
      </c>
      <c r="J1766" s="6" t="s">
        <v>286</v>
      </c>
      <c r="K1766" s="7" t="s">
        <v>49</v>
      </c>
      <c r="L1766" s="6" t="s">
        <v>1778</v>
      </c>
      <c r="M1766" s="7" t="s">
        <v>49</v>
      </c>
      <c r="N1766" s="7" t="s">
        <v>49</v>
      </c>
      <c r="O1766" s="7" t="s">
        <v>49</v>
      </c>
      <c r="P1766" s="6" t="s">
        <v>1779</v>
      </c>
      <c r="Q1766" s="6" t="s">
        <v>39</v>
      </c>
      <c r="R1766" s="6" t="s">
        <v>96</v>
      </c>
      <c r="S1766" s="6" t="s">
        <v>97</v>
      </c>
      <c r="T1766" s="6" t="s">
        <v>98</v>
      </c>
      <c r="U1766" s="6" t="s">
        <v>99</v>
      </c>
      <c r="V1766" s="6" t="s">
        <v>43</v>
      </c>
      <c r="W1766" s="6" t="s">
        <v>44</v>
      </c>
      <c r="X1766" s="6" t="s">
        <v>45</v>
      </c>
      <c r="Y1766" s="6" t="s">
        <v>46</v>
      </c>
      <c r="Z1766" s="6" t="s">
        <v>289</v>
      </c>
      <c r="AA1766" s="6" t="s">
        <v>1897</v>
      </c>
      <c r="AB1766" s="12" t="str">
        <f t="shared" si="358"/>
        <v>Isopropylamine</v>
      </c>
      <c r="AC1766" s="7"/>
      <c r="AD1766" s="7"/>
      <c r="AE1766" s="7">
        <v>72340</v>
      </c>
      <c r="AF1766" s="7">
        <v>72.34</v>
      </c>
      <c r="AG1766" s="7">
        <v>237000</v>
      </c>
      <c r="AJ1766" s="10"/>
      <c r="AK1766" s="10"/>
      <c r="AL1766" s="10"/>
    </row>
    <row r="1767" spans="1:38" ht="22" customHeight="1" x14ac:dyDescent="0.3">
      <c r="A1767" s="2">
        <v>42998</v>
      </c>
      <c r="B1767" s="3" t="s">
        <v>50</v>
      </c>
      <c r="C1767" s="3" t="s">
        <v>84</v>
      </c>
      <c r="D1767" s="3" t="s">
        <v>85</v>
      </c>
      <c r="E1767" s="3" t="s">
        <v>44</v>
      </c>
      <c r="F1767" s="3" t="s">
        <v>33</v>
      </c>
      <c r="G1767" s="4" t="s">
        <v>49</v>
      </c>
      <c r="H1767" s="4" t="s">
        <v>49</v>
      </c>
      <c r="I1767" s="3" t="s">
        <v>86</v>
      </c>
      <c r="J1767" s="3" t="s">
        <v>286</v>
      </c>
      <c r="K1767" s="4" t="s">
        <v>49</v>
      </c>
      <c r="L1767" s="3" t="s">
        <v>1778</v>
      </c>
      <c r="M1767" s="4" t="s">
        <v>49</v>
      </c>
      <c r="N1767" s="4" t="s">
        <v>49</v>
      </c>
      <c r="O1767" s="4" t="s">
        <v>49</v>
      </c>
      <c r="P1767" s="3" t="s">
        <v>1779</v>
      </c>
      <c r="Q1767" s="3" t="s">
        <v>39</v>
      </c>
      <c r="R1767" s="3" t="s">
        <v>96</v>
      </c>
      <c r="S1767" s="3" t="s">
        <v>97</v>
      </c>
      <c r="T1767" s="3" t="s">
        <v>98</v>
      </c>
      <c r="U1767" s="3" t="s">
        <v>99</v>
      </c>
      <c r="V1767" s="3" t="s">
        <v>90</v>
      </c>
      <c r="W1767" s="3" t="s">
        <v>44</v>
      </c>
      <c r="X1767" s="3" t="s">
        <v>91</v>
      </c>
      <c r="Y1767" s="3" t="s">
        <v>46</v>
      </c>
      <c r="Z1767" s="3" t="s">
        <v>781</v>
      </c>
      <c r="AA1767" s="3" t="s">
        <v>1898</v>
      </c>
      <c r="AB1767" s="12" t="s">
        <v>3184</v>
      </c>
      <c r="AC1767" s="10"/>
      <c r="AD1767" s="10"/>
      <c r="AE1767" s="4">
        <v>52308</v>
      </c>
      <c r="AF1767" s="4">
        <v>52.31</v>
      </c>
      <c r="AG1767" s="4">
        <v>171000</v>
      </c>
      <c r="AJ1767" s="7"/>
      <c r="AK1767" s="7"/>
      <c r="AL1767" s="7"/>
    </row>
    <row r="1768" spans="1:38" ht="22" customHeight="1" x14ac:dyDescent="0.3">
      <c r="A1768" s="5">
        <v>42994</v>
      </c>
      <c r="B1768" s="6" t="s">
        <v>50</v>
      </c>
      <c r="C1768" s="6" t="s">
        <v>32</v>
      </c>
      <c r="D1768" s="7" t="s">
        <v>49</v>
      </c>
      <c r="E1768" s="7" t="s">
        <v>49</v>
      </c>
      <c r="F1768" s="6" t="s">
        <v>33</v>
      </c>
      <c r="G1768" s="7" t="s">
        <v>49</v>
      </c>
      <c r="H1768" s="7" t="s">
        <v>49</v>
      </c>
      <c r="I1768" s="6" t="s">
        <v>34</v>
      </c>
      <c r="J1768" s="6" t="s">
        <v>51</v>
      </c>
      <c r="K1768" s="7" t="s">
        <v>49</v>
      </c>
      <c r="L1768" s="6" t="s">
        <v>54</v>
      </c>
      <c r="M1768" s="6" t="s">
        <v>33</v>
      </c>
      <c r="N1768" s="7">
        <v>570501619.85000002</v>
      </c>
      <c r="O1768" s="7">
        <v>302280881</v>
      </c>
      <c r="P1768" s="6" t="s">
        <v>1206</v>
      </c>
      <c r="Q1768" s="6" t="s">
        <v>39</v>
      </c>
      <c r="R1768" s="6" t="s">
        <v>60</v>
      </c>
      <c r="S1768" s="6" t="s">
        <v>61</v>
      </c>
      <c r="T1768" s="6" t="s">
        <v>62</v>
      </c>
      <c r="U1768" s="6" t="s">
        <v>56</v>
      </c>
      <c r="V1768" s="6" t="s">
        <v>43</v>
      </c>
      <c r="W1768" s="6" t="s">
        <v>44</v>
      </c>
      <c r="X1768" s="6" t="s">
        <v>45</v>
      </c>
      <c r="Y1768" s="6" t="s">
        <v>46</v>
      </c>
      <c r="Z1768" s="6" t="s">
        <v>519</v>
      </c>
      <c r="AA1768" s="6" t="s">
        <v>1899</v>
      </c>
      <c r="AB1768" s="12" t="str">
        <f t="shared" si="358"/>
        <v>Acephate</v>
      </c>
      <c r="AC1768" s="7"/>
      <c r="AD1768" s="7"/>
      <c r="AE1768" s="7">
        <v>135000</v>
      </c>
      <c r="AF1768" s="7">
        <v>135</v>
      </c>
      <c r="AG1768" s="7">
        <v>2215000</v>
      </c>
      <c r="AJ1768" s="10"/>
      <c r="AK1768" s="10"/>
      <c r="AL1768" s="10"/>
    </row>
    <row r="1769" spans="1:38" ht="22" customHeight="1" x14ac:dyDescent="0.3">
      <c r="A1769" s="2">
        <v>42994</v>
      </c>
      <c r="B1769" s="3" t="s">
        <v>50</v>
      </c>
      <c r="C1769" s="3" t="s">
        <v>32</v>
      </c>
      <c r="D1769" s="4" t="s">
        <v>49</v>
      </c>
      <c r="E1769" s="4" t="s">
        <v>49</v>
      </c>
      <c r="F1769" s="3" t="s">
        <v>33</v>
      </c>
      <c r="G1769" s="4" t="s">
        <v>49</v>
      </c>
      <c r="H1769" s="4" t="s">
        <v>49</v>
      </c>
      <c r="I1769" s="3" t="s">
        <v>34</v>
      </c>
      <c r="J1769" s="3" t="s">
        <v>51</v>
      </c>
      <c r="K1769" s="4" t="s">
        <v>49</v>
      </c>
      <c r="L1769" s="3" t="s">
        <v>54</v>
      </c>
      <c r="M1769" s="3" t="s">
        <v>33</v>
      </c>
      <c r="N1769" s="4">
        <v>570501619.85000002</v>
      </c>
      <c r="O1769" s="4">
        <v>302280881</v>
      </c>
      <c r="P1769" s="3" t="s">
        <v>1206</v>
      </c>
      <c r="Q1769" s="3" t="s">
        <v>39</v>
      </c>
      <c r="R1769" s="3" t="s">
        <v>53</v>
      </c>
      <c r="S1769" s="3" t="s">
        <v>54</v>
      </c>
      <c r="T1769" s="3" t="s">
        <v>55</v>
      </c>
      <c r="U1769" s="3" t="s">
        <v>56</v>
      </c>
      <c r="V1769" s="3" t="s">
        <v>43</v>
      </c>
      <c r="W1769" s="3" t="s">
        <v>44</v>
      </c>
      <c r="X1769" s="3" t="s">
        <v>45</v>
      </c>
      <c r="Y1769" s="3" t="s">
        <v>46</v>
      </c>
      <c r="Z1769" s="3" t="s">
        <v>57</v>
      </c>
      <c r="AA1769" s="3" t="s">
        <v>1900</v>
      </c>
      <c r="AB1769" s="12" t="str">
        <f t="shared" si="358"/>
        <v>Carbendazim</v>
      </c>
      <c r="AC1769" s="10"/>
      <c r="AD1769" s="10"/>
      <c r="AE1769" s="4">
        <v>108540</v>
      </c>
      <c r="AF1769" s="4">
        <v>108.54</v>
      </c>
      <c r="AG1769" s="4">
        <v>4818000</v>
      </c>
      <c r="AJ1769" s="7"/>
      <c r="AK1769" s="7"/>
      <c r="AL1769" s="7"/>
    </row>
    <row r="1770" spans="1:38" ht="22" customHeight="1" x14ac:dyDescent="0.3">
      <c r="A1770" s="5">
        <v>42993</v>
      </c>
      <c r="B1770" s="6" t="s">
        <v>31</v>
      </c>
      <c r="C1770" s="6" t="s">
        <v>32</v>
      </c>
      <c r="D1770" s="7" t="s">
        <v>49</v>
      </c>
      <c r="E1770" s="7" t="s">
        <v>49</v>
      </c>
      <c r="F1770" s="6" t="s">
        <v>33</v>
      </c>
      <c r="G1770" s="7" t="s">
        <v>49</v>
      </c>
      <c r="H1770" s="7" t="s">
        <v>49</v>
      </c>
      <c r="I1770" s="6" t="s">
        <v>34</v>
      </c>
      <c r="J1770" s="6" t="s">
        <v>77</v>
      </c>
      <c r="K1770" s="6" t="s">
        <v>78</v>
      </c>
      <c r="L1770" s="6" t="s">
        <v>68</v>
      </c>
      <c r="M1770" s="6" t="s">
        <v>33</v>
      </c>
      <c r="N1770" s="7" t="s">
        <v>49</v>
      </c>
      <c r="O1770" s="7" t="s">
        <v>49</v>
      </c>
      <c r="P1770" s="6" t="s">
        <v>79</v>
      </c>
      <c r="Q1770" s="6" t="s">
        <v>39</v>
      </c>
      <c r="R1770" s="6" t="s">
        <v>67</v>
      </c>
      <c r="S1770" s="6" t="s">
        <v>68</v>
      </c>
      <c r="T1770" s="6" t="s">
        <v>69</v>
      </c>
      <c r="U1770" s="6" t="s">
        <v>70</v>
      </c>
      <c r="V1770" s="6" t="s">
        <v>43</v>
      </c>
      <c r="W1770" s="6" t="s">
        <v>44</v>
      </c>
      <c r="X1770" s="6" t="s">
        <v>45</v>
      </c>
      <c r="Y1770" s="6" t="s">
        <v>46</v>
      </c>
      <c r="Z1770" s="6" t="s">
        <v>270</v>
      </c>
      <c r="AA1770" s="6" t="s">
        <v>1901</v>
      </c>
      <c r="AB1770" s="12" t="s">
        <v>3151</v>
      </c>
      <c r="AC1770" s="7"/>
      <c r="AD1770" s="7"/>
      <c r="AE1770" s="7">
        <v>17550</v>
      </c>
      <c r="AF1770" s="7">
        <v>17.55</v>
      </c>
      <c r="AG1770" s="7">
        <v>418000</v>
      </c>
      <c r="AJ1770" s="10"/>
      <c r="AK1770" s="10"/>
      <c r="AL1770" s="10"/>
    </row>
    <row r="1771" spans="1:38" ht="22" customHeight="1" x14ac:dyDescent="0.3">
      <c r="A1771" s="2">
        <v>42993</v>
      </c>
      <c r="B1771" s="3" t="s">
        <v>50</v>
      </c>
      <c r="C1771" s="3" t="s">
        <v>84</v>
      </c>
      <c r="D1771" s="3" t="s">
        <v>85</v>
      </c>
      <c r="E1771" s="3" t="s">
        <v>44</v>
      </c>
      <c r="F1771" s="3" t="s">
        <v>33</v>
      </c>
      <c r="G1771" s="4" t="s">
        <v>49</v>
      </c>
      <c r="H1771" s="4" t="s">
        <v>49</v>
      </c>
      <c r="I1771" s="3" t="s">
        <v>86</v>
      </c>
      <c r="J1771" s="3" t="s">
        <v>1271</v>
      </c>
      <c r="K1771" s="4" t="s">
        <v>49</v>
      </c>
      <c r="L1771" s="3" t="s">
        <v>61</v>
      </c>
      <c r="M1771" s="3" t="s">
        <v>1272</v>
      </c>
      <c r="N1771" s="4" t="s">
        <v>49</v>
      </c>
      <c r="O1771" s="4" t="s">
        <v>49</v>
      </c>
      <c r="P1771" s="3" t="s">
        <v>1273</v>
      </c>
      <c r="Q1771" s="3" t="s">
        <v>39</v>
      </c>
      <c r="R1771" s="3" t="s">
        <v>60</v>
      </c>
      <c r="S1771" s="3" t="s">
        <v>61</v>
      </c>
      <c r="T1771" s="3" t="s">
        <v>62</v>
      </c>
      <c r="U1771" s="3" t="s">
        <v>56</v>
      </c>
      <c r="V1771" s="3" t="s">
        <v>90</v>
      </c>
      <c r="W1771" s="3" t="s">
        <v>44</v>
      </c>
      <c r="X1771" s="3" t="s">
        <v>91</v>
      </c>
      <c r="Y1771" s="3" t="s">
        <v>46</v>
      </c>
      <c r="Z1771" s="3" t="s">
        <v>748</v>
      </c>
      <c r="AA1771" s="3" t="s">
        <v>1902</v>
      </c>
      <c r="AB1771" s="18" t="s">
        <v>3193</v>
      </c>
      <c r="AC1771" s="10"/>
      <c r="AD1771" s="10"/>
      <c r="AE1771" s="4">
        <v>50520</v>
      </c>
      <c r="AF1771" s="4">
        <v>50.52</v>
      </c>
      <c r="AG1771" s="4">
        <v>302000</v>
      </c>
      <c r="AJ1771" s="7"/>
      <c r="AK1771" s="7"/>
      <c r="AL1771" s="7"/>
    </row>
    <row r="1772" spans="1:38" ht="22" customHeight="1" x14ac:dyDescent="0.3">
      <c r="A1772" s="5">
        <v>42993</v>
      </c>
      <c r="B1772" s="6" t="s">
        <v>31</v>
      </c>
      <c r="C1772" s="6" t="s">
        <v>32</v>
      </c>
      <c r="D1772" s="7" t="s">
        <v>49</v>
      </c>
      <c r="E1772" s="7" t="s">
        <v>49</v>
      </c>
      <c r="F1772" s="6" t="s">
        <v>33</v>
      </c>
      <c r="G1772" s="7" t="s">
        <v>49</v>
      </c>
      <c r="H1772" s="7" t="s">
        <v>49</v>
      </c>
      <c r="I1772" s="6" t="s">
        <v>34</v>
      </c>
      <c r="J1772" s="6" t="s">
        <v>77</v>
      </c>
      <c r="K1772" s="6" t="s">
        <v>78</v>
      </c>
      <c r="L1772" s="6" t="s">
        <v>68</v>
      </c>
      <c r="M1772" s="6" t="s">
        <v>33</v>
      </c>
      <c r="N1772" s="7" t="s">
        <v>49</v>
      </c>
      <c r="O1772" s="7" t="s">
        <v>49</v>
      </c>
      <c r="P1772" s="6" t="s">
        <v>79</v>
      </c>
      <c r="Q1772" s="6" t="s">
        <v>39</v>
      </c>
      <c r="R1772" s="6" t="s">
        <v>67</v>
      </c>
      <c r="S1772" s="6" t="s">
        <v>68</v>
      </c>
      <c r="T1772" s="6" t="s">
        <v>69</v>
      </c>
      <c r="U1772" s="6" t="s">
        <v>70</v>
      </c>
      <c r="V1772" s="6" t="s">
        <v>43</v>
      </c>
      <c r="W1772" s="6" t="s">
        <v>44</v>
      </c>
      <c r="X1772" s="6" t="s">
        <v>45</v>
      </c>
      <c r="Y1772" s="6" t="s">
        <v>46</v>
      </c>
      <c r="Z1772" s="6" t="s">
        <v>643</v>
      </c>
      <c r="AA1772" s="6" t="s">
        <v>1903</v>
      </c>
      <c r="AB1772" s="18" t="s">
        <v>3193</v>
      </c>
      <c r="AC1772" s="7"/>
      <c r="AD1772" s="7"/>
      <c r="AE1772" s="7">
        <v>123660</v>
      </c>
      <c r="AF1772" s="7">
        <v>123.66</v>
      </c>
      <c r="AG1772" s="7">
        <v>3525000</v>
      </c>
      <c r="AJ1772" s="10"/>
      <c r="AK1772" s="10"/>
      <c r="AL1772" s="10"/>
    </row>
    <row r="1773" spans="1:38" ht="22" customHeight="1" x14ac:dyDescent="0.3">
      <c r="A1773" s="2">
        <v>42993</v>
      </c>
      <c r="B1773" s="3" t="s">
        <v>31</v>
      </c>
      <c r="C1773" s="3" t="s">
        <v>84</v>
      </c>
      <c r="D1773" s="3" t="s">
        <v>660</v>
      </c>
      <c r="E1773" s="3" t="s">
        <v>44</v>
      </c>
      <c r="F1773" s="4" t="s">
        <v>49</v>
      </c>
      <c r="G1773" s="4" t="s">
        <v>49</v>
      </c>
      <c r="H1773" s="4" t="s">
        <v>49</v>
      </c>
      <c r="I1773" s="3" t="s">
        <v>661</v>
      </c>
      <c r="J1773" s="3" t="s">
        <v>65</v>
      </c>
      <c r="K1773" s="4" t="s">
        <v>49</v>
      </c>
      <c r="L1773" s="4" t="s">
        <v>49</v>
      </c>
      <c r="M1773" s="3" t="s">
        <v>33</v>
      </c>
      <c r="N1773" s="4" t="s">
        <v>49</v>
      </c>
      <c r="O1773" s="4" t="s">
        <v>49</v>
      </c>
      <c r="P1773" s="3" t="s">
        <v>66</v>
      </c>
      <c r="Q1773" s="3" t="s">
        <v>39</v>
      </c>
      <c r="R1773" s="3" t="s">
        <v>67</v>
      </c>
      <c r="S1773" s="3" t="s">
        <v>68</v>
      </c>
      <c r="T1773" s="3" t="s">
        <v>69</v>
      </c>
      <c r="U1773" s="3" t="s">
        <v>70</v>
      </c>
      <c r="V1773" s="3" t="s">
        <v>43</v>
      </c>
      <c r="W1773" s="3" t="s">
        <v>44</v>
      </c>
      <c r="X1773" s="3" t="s">
        <v>45</v>
      </c>
      <c r="Y1773" s="3" t="s">
        <v>46</v>
      </c>
      <c r="Z1773" s="3" t="s">
        <v>73</v>
      </c>
      <c r="AA1773" s="3" t="s">
        <v>1904</v>
      </c>
      <c r="AB1773" s="12" t="str">
        <f t="shared" si="358"/>
        <v>Tebuthiuron</v>
      </c>
      <c r="AC1773" s="10"/>
      <c r="AD1773" s="10"/>
      <c r="AE1773" s="4">
        <v>18970</v>
      </c>
      <c r="AF1773" s="4">
        <v>18.97</v>
      </c>
      <c r="AG1773" s="4">
        <v>125000</v>
      </c>
      <c r="AJ1773" s="10"/>
      <c r="AK1773" s="10"/>
      <c r="AL1773" s="10"/>
    </row>
    <row r="1774" spans="1:38" ht="22" customHeight="1" x14ac:dyDescent="0.3">
      <c r="A1774" s="5">
        <v>42993</v>
      </c>
      <c r="B1774" s="6" t="s">
        <v>31</v>
      </c>
      <c r="C1774" s="6" t="s">
        <v>84</v>
      </c>
      <c r="D1774" s="6" t="s">
        <v>660</v>
      </c>
      <c r="E1774" s="6" t="s">
        <v>44</v>
      </c>
      <c r="F1774" s="7" t="s">
        <v>49</v>
      </c>
      <c r="G1774" s="7" t="s">
        <v>49</v>
      </c>
      <c r="H1774" s="7" t="s">
        <v>49</v>
      </c>
      <c r="I1774" s="6" t="s">
        <v>661</v>
      </c>
      <c r="J1774" s="6" t="s">
        <v>65</v>
      </c>
      <c r="K1774" s="7" t="s">
        <v>49</v>
      </c>
      <c r="L1774" s="7" t="s">
        <v>49</v>
      </c>
      <c r="M1774" s="6" t="s">
        <v>33</v>
      </c>
      <c r="N1774" s="7" t="s">
        <v>49</v>
      </c>
      <c r="O1774" s="7" t="s">
        <v>49</v>
      </c>
      <c r="P1774" s="6" t="s">
        <v>66</v>
      </c>
      <c r="Q1774" s="6" t="s">
        <v>39</v>
      </c>
      <c r="R1774" s="6" t="s">
        <v>67</v>
      </c>
      <c r="S1774" s="6" t="s">
        <v>68</v>
      </c>
      <c r="T1774" s="6" t="s">
        <v>69</v>
      </c>
      <c r="U1774" s="6" t="s">
        <v>70</v>
      </c>
      <c r="V1774" s="6" t="s">
        <v>43</v>
      </c>
      <c r="W1774" s="6" t="s">
        <v>44</v>
      </c>
      <c r="X1774" s="6" t="s">
        <v>45</v>
      </c>
      <c r="Y1774" s="6" t="s">
        <v>46</v>
      </c>
      <c r="Z1774" s="6" t="s">
        <v>73</v>
      </c>
      <c r="AA1774" s="6" t="s">
        <v>1905</v>
      </c>
      <c r="AB1774" s="12" t="str">
        <f t="shared" si="358"/>
        <v>Tebuthiuron</v>
      </c>
      <c r="AC1774" s="7"/>
      <c r="AD1774" s="7"/>
      <c r="AE1774" s="7">
        <v>56910</v>
      </c>
      <c r="AF1774" s="7">
        <v>56.91</v>
      </c>
      <c r="AG1774" s="7">
        <v>374000</v>
      </c>
      <c r="AJ1774" s="7"/>
      <c r="AK1774" s="7"/>
      <c r="AL1774" s="7"/>
    </row>
    <row r="1775" spans="1:38" ht="22" customHeight="1" x14ac:dyDescent="0.3">
      <c r="A1775" s="2">
        <v>42992</v>
      </c>
      <c r="B1775" s="3" t="s">
        <v>50</v>
      </c>
      <c r="C1775" s="3" t="s">
        <v>84</v>
      </c>
      <c r="D1775" s="3" t="s">
        <v>85</v>
      </c>
      <c r="E1775" s="3" t="s">
        <v>44</v>
      </c>
      <c r="F1775" s="3" t="s">
        <v>33</v>
      </c>
      <c r="G1775" s="4" t="s">
        <v>49</v>
      </c>
      <c r="H1775" s="4" t="s">
        <v>49</v>
      </c>
      <c r="I1775" s="3" t="s">
        <v>86</v>
      </c>
      <c r="J1775" s="3" t="s">
        <v>127</v>
      </c>
      <c r="K1775" s="3" t="s">
        <v>88</v>
      </c>
      <c r="L1775" s="3" t="s">
        <v>61</v>
      </c>
      <c r="M1775" s="4" t="s">
        <v>49</v>
      </c>
      <c r="N1775" s="4" t="s">
        <v>49</v>
      </c>
      <c r="O1775" s="4" t="s">
        <v>49</v>
      </c>
      <c r="P1775" s="3" t="s">
        <v>128</v>
      </c>
      <c r="Q1775" s="3" t="s">
        <v>39</v>
      </c>
      <c r="R1775" s="3" t="s">
        <v>60</v>
      </c>
      <c r="S1775" s="3" t="s">
        <v>61</v>
      </c>
      <c r="T1775" s="3" t="s">
        <v>62</v>
      </c>
      <c r="U1775" s="3" t="s">
        <v>56</v>
      </c>
      <c r="V1775" s="3" t="s">
        <v>90</v>
      </c>
      <c r="W1775" s="3" t="s">
        <v>44</v>
      </c>
      <c r="X1775" s="3" t="s">
        <v>91</v>
      </c>
      <c r="Y1775" s="3" t="s">
        <v>46</v>
      </c>
      <c r="Z1775" s="3" t="s">
        <v>129</v>
      </c>
      <c r="AA1775" s="3" t="s">
        <v>1906</v>
      </c>
      <c r="AB1775" s="12" t="str">
        <f>IF(ISNUMBER(SEARCH("DMS",AA1775)),"Dimethyl Sulfate",IF(ISNUMBER(SEARCH("2,4-XILIDIN",AA1775)),"2,4-Xylidine",IF(ISNUMBER(SEARCH("GALIGAN",AA1775)),"Oxyfluorfen",IF(ISNUMBER(SEARCH("DIMETHYLAMINE",AA1775)),"Dimethylamine",IF(ISNUMBER(SEARCH("ORTHOFORMATE",AA1775)),"Trimethyl orthoformate",IF(ISNUMBER(SEARCH("NOVALURON",AA1775)),"Novaluron",IF(ISNUMBER(SEARCH("DIMETHYL SULPHATE",AA1775)),"Dimethyl Sulphate",IF(ISNUMBER(SEARCH("ALTAPYNE",AA1775)),"Acid Based Co-Emulsifier",IF(ISNUMBER(SEARCH("METHANESULFONYL",AA1775)),"Methanesulfonyl chloride",IF(ISNUMBER(SEARCH("METHYL FORMATE",AA1775)),"Methanoate",IF(ISNUMBER(SEARCH("FLUEN",AA1775)),"Fluensulfone","FIX IT")))))))))))</f>
        <v>2,4-Xylidine</v>
      </c>
      <c r="AC1775" s="10"/>
      <c r="AD1775" s="10"/>
      <c r="AE1775" s="4">
        <v>17536</v>
      </c>
      <c r="AF1775" s="4">
        <v>17.54</v>
      </c>
      <c r="AG1775" s="4">
        <v>177000</v>
      </c>
      <c r="AJ1775" s="10"/>
      <c r="AK1775" s="10"/>
      <c r="AL1775" s="10"/>
    </row>
    <row r="1776" spans="1:38" ht="22" customHeight="1" x14ac:dyDescent="0.3">
      <c r="A1776" s="5">
        <v>42991</v>
      </c>
      <c r="B1776" s="6" t="s">
        <v>31</v>
      </c>
      <c r="C1776" s="6" t="s">
        <v>84</v>
      </c>
      <c r="D1776" s="6" t="s">
        <v>660</v>
      </c>
      <c r="E1776" s="6" t="s">
        <v>44</v>
      </c>
      <c r="F1776" s="7" t="s">
        <v>49</v>
      </c>
      <c r="G1776" s="7" t="s">
        <v>49</v>
      </c>
      <c r="H1776" s="7" t="s">
        <v>49</v>
      </c>
      <c r="I1776" s="6" t="s">
        <v>661</v>
      </c>
      <c r="J1776" s="6" t="s">
        <v>77</v>
      </c>
      <c r="K1776" s="6" t="s">
        <v>78</v>
      </c>
      <c r="L1776" s="6" t="s">
        <v>68</v>
      </c>
      <c r="M1776" s="6" t="s">
        <v>33</v>
      </c>
      <c r="N1776" s="7" t="s">
        <v>49</v>
      </c>
      <c r="O1776" s="7" t="s">
        <v>49</v>
      </c>
      <c r="P1776" s="6" t="s">
        <v>79</v>
      </c>
      <c r="Q1776" s="6" t="s">
        <v>39</v>
      </c>
      <c r="R1776" s="6" t="s">
        <v>67</v>
      </c>
      <c r="S1776" s="6" t="s">
        <v>68</v>
      </c>
      <c r="T1776" s="6" t="s">
        <v>69</v>
      </c>
      <c r="U1776" s="6" t="s">
        <v>70</v>
      </c>
      <c r="V1776" s="6" t="s">
        <v>43</v>
      </c>
      <c r="W1776" s="6" t="s">
        <v>44</v>
      </c>
      <c r="X1776" s="6" t="s">
        <v>45</v>
      </c>
      <c r="Y1776" s="6" t="s">
        <v>46</v>
      </c>
      <c r="Z1776" s="6" t="s">
        <v>82</v>
      </c>
      <c r="AA1776" s="6" t="s">
        <v>1907</v>
      </c>
      <c r="AB1776" s="18" t="s">
        <v>3193</v>
      </c>
      <c r="AC1776" s="7"/>
      <c r="AD1776" s="7"/>
      <c r="AE1776" s="7">
        <v>20610</v>
      </c>
      <c r="AF1776" s="7">
        <v>20.61</v>
      </c>
      <c r="AG1776" s="7">
        <v>414000</v>
      </c>
      <c r="AJ1776" s="7"/>
      <c r="AK1776" s="7"/>
      <c r="AL1776" s="7"/>
    </row>
    <row r="1777" spans="1:38" ht="22" customHeight="1" x14ac:dyDescent="0.3">
      <c r="A1777" s="2">
        <v>42991</v>
      </c>
      <c r="B1777" s="3" t="s">
        <v>31</v>
      </c>
      <c r="C1777" s="3" t="s">
        <v>32</v>
      </c>
      <c r="D1777" s="4" t="s">
        <v>49</v>
      </c>
      <c r="E1777" s="4" t="s">
        <v>49</v>
      </c>
      <c r="F1777" s="3" t="s">
        <v>33</v>
      </c>
      <c r="G1777" s="4" t="s">
        <v>49</v>
      </c>
      <c r="H1777" s="4" t="s">
        <v>49</v>
      </c>
      <c r="I1777" s="3" t="s">
        <v>34</v>
      </c>
      <c r="J1777" s="3" t="s">
        <v>77</v>
      </c>
      <c r="K1777" s="3" t="s">
        <v>78</v>
      </c>
      <c r="L1777" s="3" t="s">
        <v>68</v>
      </c>
      <c r="M1777" s="3" t="s">
        <v>33</v>
      </c>
      <c r="N1777" s="4" t="s">
        <v>49</v>
      </c>
      <c r="O1777" s="4" t="s">
        <v>49</v>
      </c>
      <c r="P1777" s="3" t="s">
        <v>79</v>
      </c>
      <c r="Q1777" s="3" t="s">
        <v>39</v>
      </c>
      <c r="R1777" s="3" t="s">
        <v>67</v>
      </c>
      <c r="S1777" s="3" t="s">
        <v>68</v>
      </c>
      <c r="T1777" s="3" t="s">
        <v>69</v>
      </c>
      <c r="U1777" s="3" t="s">
        <v>70</v>
      </c>
      <c r="V1777" s="3" t="s">
        <v>43</v>
      </c>
      <c r="W1777" s="3" t="s">
        <v>44</v>
      </c>
      <c r="X1777" s="3" t="s">
        <v>45</v>
      </c>
      <c r="Y1777" s="3" t="s">
        <v>46</v>
      </c>
      <c r="Z1777" s="3" t="s">
        <v>82</v>
      </c>
      <c r="AA1777" s="3" t="s">
        <v>1908</v>
      </c>
      <c r="AB1777" s="12" t="str">
        <f>IF(ISNUMBER(SEARCH("2,4 D",AA1775)),"2,4-Dichlorophenoxyacetic acid",IF(ISNUMBER(SEARCH("ACIDO",AA1775)),"2,4-Dichlorophenoxyacetic acid",IF(ISNUMBER(SEARCH("NAPHTHA",AA1775)),"Aromatic Solvent Mixture",IF(ISNUMBER(SEARCH("DIMETHYLAMINE",AA1775)),"Dimethylamine",IF(ISNUMBER(SEARCH("DIMETILAMINA",AA1775)),"Dimethylamine",IF(ISNUMBER(SEARCH("JUMP",AA1775)),"Diuron",IF(ISNUMBER(SEARCH(" 2-AMINO-2,3-DIMETHYL BUTYRAMIDE",AA1775)),"Herbicide Amine Intermediate",IF(ISNUMBER(SEARCH("TEBUTHIURON",AA1775)),"Tebuthiuron",IF(ISNUMBER(SEARCH("DMS",AA1775)),"Dimethyl Sulfate",IF(ISNUMBER(SEARCH("2,4-XILIDIN",AA1775)),"2,4-Xylidine","FIX IT"))))))))))</f>
        <v>2,4-Xylidine</v>
      </c>
      <c r="AC1777" s="10"/>
      <c r="AD1777" s="10"/>
      <c r="AE1777" s="4">
        <v>115920</v>
      </c>
      <c r="AF1777" s="4">
        <v>115.92</v>
      </c>
      <c r="AG1777" s="4">
        <v>2329000</v>
      </c>
      <c r="AJ1777" s="10"/>
      <c r="AK1777" s="10"/>
      <c r="AL1777" s="10"/>
    </row>
    <row r="1778" spans="1:38" ht="22" customHeight="1" x14ac:dyDescent="0.3">
      <c r="A1778" s="5">
        <v>42991</v>
      </c>
      <c r="B1778" s="6" t="s">
        <v>212</v>
      </c>
      <c r="C1778" s="6" t="s">
        <v>584</v>
      </c>
      <c r="D1778" s="7" t="s">
        <v>49</v>
      </c>
      <c r="E1778" s="7" t="s">
        <v>49</v>
      </c>
      <c r="F1778" s="6" t="s">
        <v>33</v>
      </c>
      <c r="G1778" s="7" t="s">
        <v>49</v>
      </c>
      <c r="H1778" s="7" t="s">
        <v>49</v>
      </c>
      <c r="I1778" s="6" t="s">
        <v>585</v>
      </c>
      <c r="J1778" s="6" t="s">
        <v>77</v>
      </c>
      <c r="K1778" s="6" t="s">
        <v>78</v>
      </c>
      <c r="L1778" s="6" t="s">
        <v>68</v>
      </c>
      <c r="M1778" s="6" t="s">
        <v>33</v>
      </c>
      <c r="N1778" s="7" t="s">
        <v>49</v>
      </c>
      <c r="O1778" s="7" t="s">
        <v>49</v>
      </c>
      <c r="P1778" s="6" t="s">
        <v>79</v>
      </c>
      <c r="Q1778" s="6" t="s">
        <v>586</v>
      </c>
      <c r="R1778" s="6" t="s">
        <v>67</v>
      </c>
      <c r="S1778" s="6" t="s">
        <v>68</v>
      </c>
      <c r="T1778" s="6" t="s">
        <v>69</v>
      </c>
      <c r="U1778" s="6" t="s">
        <v>70</v>
      </c>
      <c r="V1778" s="6" t="s">
        <v>217</v>
      </c>
      <c r="W1778" s="6" t="s">
        <v>44</v>
      </c>
      <c r="X1778" s="6" t="s">
        <v>218</v>
      </c>
      <c r="Y1778" s="6" t="s">
        <v>46</v>
      </c>
      <c r="Z1778" s="6" t="s">
        <v>626</v>
      </c>
      <c r="AA1778" s="6" t="s">
        <v>1909</v>
      </c>
      <c r="AB1778" s="18" t="s">
        <v>3193</v>
      </c>
      <c r="AC1778" s="7"/>
      <c r="AD1778" s="7"/>
      <c r="AE1778" s="7">
        <v>57600</v>
      </c>
      <c r="AF1778" s="7">
        <v>57.6</v>
      </c>
      <c r="AG1778" s="7">
        <v>1157000</v>
      </c>
      <c r="AJ1778" s="10"/>
      <c r="AK1778" s="10"/>
      <c r="AL1778" s="10"/>
    </row>
    <row r="1779" spans="1:38" ht="22" customHeight="1" x14ac:dyDescent="0.3">
      <c r="A1779" s="2">
        <v>42990</v>
      </c>
      <c r="B1779" s="3" t="s">
        <v>50</v>
      </c>
      <c r="C1779" s="3" t="s">
        <v>32</v>
      </c>
      <c r="D1779" s="4" t="s">
        <v>49</v>
      </c>
      <c r="E1779" s="4" t="s">
        <v>49</v>
      </c>
      <c r="F1779" s="3" t="s">
        <v>33</v>
      </c>
      <c r="G1779" s="4" t="s">
        <v>49</v>
      </c>
      <c r="H1779" s="4" t="s">
        <v>49</v>
      </c>
      <c r="I1779" s="3" t="s">
        <v>34</v>
      </c>
      <c r="J1779" s="3" t="s">
        <v>305</v>
      </c>
      <c r="K1779" s="4" t="s">
        <v>49</v>
      </c>
      <c r="L1779" s="3" t="s">
        <v>307</v>
      </c>
      <c r="M1779" s="3" t="s">
        <v>33</v>
      </c>
      <c r="N1779" s="4">
        <v>1134995330.5699999</v>
      </c>
      <c r="O1779" s="4">
        <v>894516915.13</v>
      </c>
      <c r="P1779" s="3" t="s">
        <v>1553</v>
      </c>
      <c r="Q1779" s="3" t="s">
        <v>39</v>
      </c>
      <c r="R1779" s="3" t="s">
        <v>310</v>
      </c>
      <c r="S1779" s="3" t="s">
        <v>307</v>
      </c>
      <c r="T1779" s="3" t="s">
        <v>311</v>
      </c>
      <c r="U1779" s="3" t="s">
        <v>56</v>
      </c>
      <c r="V1779" s="3" t="s">
        <v>43</v>
      </c>
      <c r="W1779" s="3" t="s">
        <v>44</v>
      </c>
      <c r="X1779" s="3" t="s">
        <v>45</v>
      </c>
      <c r="Y1779" s="3" t="s">
        <v>46</v>
      </c>
      <c r="Z1779" s="3" t="s">
        <v>140</v>
      </c>
      <c r="AA1779" s="3" t="s">
        <v>1910</v>
      </c>
      <c r="AB1779" s="12" t="str">
        <f t="shared" ref="AB1779" si="364">IF(ISNUMBER(SEARCH("2,4 D",AA1779)),"2,4-Dichlorophenoxyacetic acid",IF(ISNUMBER(SEARCH("ACIDO",AA1779)),"2,4-Dichlorophenoxyacetic acid",IF(ISNUMBER(SEARCH("NAPHTHA",AA1779)),"Aromatic Solvent Mixture",IF(ISNUMBER(SEARCH("DIMETHYLAMINE",AA1779)),"Dimethylamine",IF(ISNUMBER(SEARCH("DIMETILAMINA",AA1779)),"Dimethylamine",IF(ISNUMBER(SEARCH("JUMP",AA1779)),"Diuron",IF(ISNUMBER(SEARCH("2-AMINO-2,3-DIMETHYL BUTYRAMIDE",AA1779)),"Herbicide Amine Intermediate",IF(ISNUMBER(SEARCH("TEBUTHIURON",AA1779)),"Tebuthiuron","FIXIT"))))))))</f>
        <v>Dimethylamine</v>
      </c>
      <c r="AC1779" s="10"/>
      <c r="AD1779" s="10"/>
      <c r="AE1779" s="4">
        <v>76990</v>
      </c>
      <c r="AF1779" s="4">
        <v>76.989999999999995</v>
      </c>
      <c r="AG1779" s="4">
        <v>90900</v>
      </c>
      <c r="AJ1779" s="7"/>
      <c r="AK1779" s="7"/>
      <c r="AL1779" s="7"/>
    </row>
    <row r="1780" spans="1:38" ht="22" customHeight="1" x14ac:dyDescent="0.3">
      <c r="A1780" s="5">
        <v>42990</v>
      </c>
      <c r="B1780" s="6" t="s">
        <v>50</v>
      </c>
      <c r="C1780" s="6" t="s">
        <v>84</v>
      </c>
      <c r="D1780" s="6" t="s">
        <v>85</v>
      </c>
      <c r="E1780" s="6" t="s">
        <v>44</v>
      </c>
      <c r="F1780" s="6" t="s">
        <v>33</v>
      </c>
      <c r="G1780" s="7" t="s">
        <v>49</v>
      </c>
      <c r="H1780" s="7" t="s">
        <v>49</v>
      </c>
      <c r="I1780" s="6" t="s">
        <v>86</v>
      </c>
      <c r="J1780" s="6" t="s">
        <v>1271</v>
      </c>
      <c r="K1780" s="7" t="s">
        <v>49</v>
      </c>
      <c r="L1780" s="6" t="s">
        <v>61</v>
      </c>
      <c r="M1780" s="6" t="s">
        <v>1272</v>
      </c>
      <c r="N1780" s="7" t="s">
        <v>49</v>
      </c>
      <c r="O1780" s="7" t="s">
        <v>49</v>
      </c>
      <c r="P1780" s="6" t="s">
        <v>1273</v>
      </c>
      <c r="Q1780" s="6" t="s">
        <v>39</v>
      </c>
      <c r="R1780" s="6" t="s">
        <v>60</v>
      </c>
      <c r="S1780" s="6" t="s">
        <v>61</v>
      </c>
      <c r="T1780" s="6" t="s">
        <v>62</v>
      </c>
      <c r="U1780" s="6" t="s">
        <v>56</v>
      </c>
      <c r="V1780" s="6" t="s">
        <v>90</v>
      </c>
      <c r="W1780" s="6" t="s">
        <v>44</v>
      </c>
      <c r="X1780" s="6" t="s">
        <v>91</v>
      </c>
      <c r="Y1780" s="6" t="s">
        <v>46</v>
      </c>
      <c r="Z1780" s="6" t="s">
        <v>748</v>
      </c>
      <c r="AA1780" s="6" t="s">
        <v>1911</v>
      </c>
      <c r="AB1780" s="12" t="s">
        <v>3161</v>
      </c>
      <c r="AC1780" s="7"/>
      <c r="AD1780" s="7"/>
      <c r="AE1780" s="7">
        <v>16840</v>
      </c>
      <c r="AF1780" s="7">
        <v>16.84</v>
      </c>
      <c r="AG1780" s="7">
        <v>101000</v>
      </c>
      <c r="AJ1780" s="10"/>
      <c r="AK1780" s="10"/>
      <c r="AL1780" s="10"/>
    </row>
    <row r="1781" spans="1:38" ht="22" customHeight="1" x14ac:dyDescent="0.3">
      <c r="A1781" s="2">
        <v>42990</v>
      </c>
      <c r="B1781" s="3" t="s">
        <v>50</v>
      </c>
      <c r="C1781" s="3" t="s">
        <v>32</v>
      </c>
      <c r="D1781" s="4" t="s">
        <v>49</v>
      </c>
      <c r="E1781" s="4" t="s">
        <v>49</v>
      </c>
      <c r="F1781" s="3" t="s">
        <v>33</v>
      </c>
      <c r="G1781" s="4" t="s">
        <v>49</v>
      </c>
      <c r="H1781" s="4" t="s">
        <v>49</v>
      </c>
      <c r="I1781" s="3" t="s">
        <v>34</v>
      </c>
      <c r="J1781" s="3" t="s">
        <v>278</v>
      </c>
      <c r="K1781" s="4" t="s">
        <v>49</v>
      </c>
      <c r="L1781" s="4" t="s">
        <v>49</v>
      </c>
      <c r="M1781" s="3" t="s">
        <v>33</v>
      </c>
      <c r="N1781" s="4">
        <v>760485634</v>
      </c>
      <c r="O1781" s="4" t="s">
        <v>49</v>
      </c>
      <c r="P1781" s="3" t="s">
        <v>279</v>
      </c>
      <c r="Q1781" s="3" t="s">
        <v>39</v>
      </c>
      <c r="R1781" s="3" t="s">
        <v>60</v>
      </c>
      <c r="S1781" s="3" t="s">
        <v>61</v>
      </c>
      <c r="T1781" s="3" t="s">
        <v>62</v>
      </c>
      <c r="U1781" s="3" t="s">
        <v>56</v>
      </c>
      <c r="V1781" s="3" t="s">
        <v>43</v>
      </c>
      <c r="W1781" s="3" t="s">
        <v>44</v>
      </c>
      <c r="X1781" s="3" t="s">
        <v>45</v>
      </c>
      <c r="Y1781" s="3" t="s">
        <v>46</v>
      </c>
      <c r="Z1781" s="3" t="s">
        <v>1804</v>
      </c>
      <c r="AA1781" s="3" t="s">
        <v>1912</v>
      </c>
      <c r="AB1781" s="12" t="str">
        <f t="shared" ref="AB1781" si="365">IF(ISNUMBER(SEARCH("2,4 D",AA1779)),"2,4-Dichlorophenoxyacetic acid",IF(ISNUMBER(SEARCH("ACIDO",AA1779)),"2,4-Dichlorophenoxyacetic acid",IF(ISNUMBER(SEARCH("NAPHTHA",AA1779)),"Aromatic Solvent Mixture",IF(ISNUMBER(SEARCH("DIMETHYLAMINE",AA1779)),"Dimethylamine",IF(ISNUMBER(SEARCH("DIMETILAMINA",AA1779)),"Dimethylamine",IF(ISNUMBER(SEARCH("JUMP",AA1779)),"Diuron",IF(ISNUMBER(SEARCH(" 2-AMINO-2,3-DIMETHYL BUTYRAMIDE",AA1779)),"Herbicide Amine Intermediate",IF(ISNUMBER(SEARCH("TEBUTHIURON",AA1779)),"Tebuthiuron",IF(ISNUMBER(SEARCH("DMS",AA1779)),"Dimethyl Sulfate",IF(ISNUMBER(SEARCH("2,4-XILIDIN",AA1779)),"2,4-Xylidine","FIX IT"))))))))))</f>
        <v>Dimethylamine</v>
      </c>
      <c r="AC1781" s="10"/>
      <c r="AD1781" s="10"/>
      <c r="AE1781" s="4">
        <v>30180</v>
      </c>
      <c r="AF1781" s="4">
        <v>30.18</v>
      </c>
      <c r="AG1781" s="4">
        <v>1246000</v>
      </c>
      <c r="AJ1781" s="7"/>
      <c r="AK1781" s="7"/>
      <c r="AL1781" s="7"/>
    </row>
    <row r="1782" spans="1:38" ht="22" customHeight="1" x14ac:dyDescent="0.3">
      <c r="A1782" s="5">
        <v>42989</v>
      </c>
      <c r="B1782" s="6" t="s">
        <v>212</v>
      </c>
      <c r="C1782" s="6" t="s">
        <v>584</v>
      </c>
      <c r="D1782" s="7" t="s">
        <v>49</v>
      </c>
      <c r="E1782" s="7" t="s">
        <v>49</v>
      </c>
      <c r="F1782" s="6" t="s">
        <v>33</v>
      </c>
      <c r="G1782" s="7" t="s">
        <v>49</v>
      </c>
      <c r="H1782" s="7" t="s">
        <v>49</v>
      </c>
      <c r="I1782" s="6" t="s">
        <v>585</v>
      </c>
      <c r="J1782" s="6" t="s">
        <v>77</v>
      </c>
      <c r="K1782" s="6" t="s">
        <v>78</v>
      </c>
      <c r="L1782" s="6" t="s">
        <v>68</v>
      </c>
      <c r="M1782" s="6" t="s">
        <v>33</v>
      </c>
      <c r="N1782" s="7" t="s">
        <v>49</v>
      </c>
      <c r="O1782" s="7" t="s">
        <v>49</v>
      </c>
      <c r="P1782" s="6" t="s">
        <v>79</v>
      </c>
      <c r="Q1782" s="6" t="s">
        <v>586</v>
      </c>
      <c r="R1782" s="6" t="s">
        <v>67</v>
      </c>
      <c r="S1782" s="6" t="s">
        <v>68</v>
      </c>
      <c r="T1782" s="6" t="s">
        <v>69</v>
      </c>
      <c r="U1782" s="6" t="s">
        <v>70</v>
      </c>
      <c r="V1782" s="6" t="s">
        <v>217</v>
      </c>
      <c r="W1782" s="6" t="s">
        <v>44</v>
      </c>
      <c r="X1782" s="6" t="s">
        <v>218</v>
      </c>
      <c r="Y1782" s="6" t="s">
        <v>46</v>
      </c>
      <c r="Z1782" s="6" t="s">
        <v>626</v>
      </c>
      <c r="AA1782" s="6" t="s">
        <v>1913</v>
      </c>
      <c r="AB1782" s="18" t="s">
        <v>3193</v>
      </c>
      <c r="AC1782" s="7"/>
      <c r="AD1782" s="7"/>
      <c r="AE1782" s="7">
        <v>43200</v>
      </c>
      <c r="AF1782" s="7">
        <v>43.2</v>
      </c>
      <c r="AG1782" s="7">
        <v>868000</v>
      </c>
      <c r="AJ1782" s="10"/>
      <c r="AK1782" s="10"/>
      <c r="AL1782" s="10"/>
    </row>
    <row r="1783" spans="1:38" ht="22" customHeight="1" x14ac:dyDescent="0.3">
      <c r="A1783" s="2">
        <v>42989</v>
      </c>
      <c r="B1783" s="3" t="s">
        <v>212</v>
      </c>
      <c r="C1783" s="3" t="s">
        <v>753</v>
      </c>
      <c r="D1783" s="4" t="s">
        <v>49</v>
      </c>
      <c r="E1783" s="4" t="s">
        <v>49</v>
      </c>
      <c r="F1783" s="4" t="s">
        <v>49</v>
      </c>
      <c r="G1783" s="4" t="s">
        <v>49</v>
      </c>
      <c r="H1783" s="4" t="s">
        <v>49</v>
      </c>
      <c r="I1783" s="3" t="s">
        <v>1914</v>
      </c>
      <c r="J1783" s="3" t="s">
        <v>77</v>
      </c>
      <c r="K1783" s="3" t="s">
        <v>78</v>
      </c>
      <c r="L1783" s="3" t="s">
        <v>68</v>
      </c>
      <c r="M1783" s="3" t="s">
        <v>33</v>
      </c>
      <c r="N1783" s="4" t="s">
        <v>49</v>
      </c>
      <c r="O1783" s="4" t="s">
        <v>49</v>
      </c>
      <c r="P1783" s="3" t="s">
        <v>79</v>
      </c>
      <c r="Q1783" s="3" t="s">
        <v>1915</v>
      </c>
      <c r="R1783" s="3" t="s">
        <v>67</v>
      </c>
      <c r="S1783" s="3" t="s">
        <v>68</v>
      </c>
      <c r="T1783" s="3" t="s">
        <v>69</v>
      </c>
      <c r="U1783" s="3" t="s">
        <v>70</v>
      </c>
      <c r="V1783" s="3" t="s">
        <v>217</v>
      </c>
      <c r="W1783" s="3" t="s">
        <v>44</v>
      </c>
      <c r="X1783" s="3" t="s">
        <v>218</v>
      </c>
      <c r="Y1783" s="3" t="s">
        <v>46</v>
      </c>
      <c r="Z1783" s="3" t="s">
        <v>210</v>
      </c>
      <c r="AA1783" s="3" t="s">
        <v>1916</v>
      </c>
      <c r="AB1783" s="12" t="str">
        <f t="shared" ref="AB1783" si="366">IF(ISNUMBER(SEARCH("BUTYRAMIDE",AA1783)),"2,3-Dimethyl Butyramide",IF(ISNUMBER(SEARCH("FOLPET",AA1783)),"Folpet",IF(ISNUMBER(SEARCH("METHYL [2-({[6- (TRIFLUOROMETHYL) PYRIDIN-2-YL] OXY} METHYL) PHENYL",AA1783)),"Esther",IF(ISNUMBER(SEARCH("TEBUCONAZOL",AA1783)),"Tebuconazole",IF(ISNUMBER(SEARCH("DICHLOROPHENYL",AA1783)),"Dichlorophenyl Isocyanates",IF(ISNUMBER(SEARCH("CAPTAN",AA1783)),"Captan",IF(ISNUMBER(SEARCH("DIMETHYLACETAMID",AA1783)),"Dimethylacetamide",IF(ISNUMBER(SEARCH("AFALON",AA1783)),"Linuron","FIX IT"))))))))</f>
        <v>Folpet</v>
      </c>
      <c r="AC1783" s="10"/>
      <c r="AD1783" s="10"/>
      <c r="AE1783" s="4">
        <v>20960</v>
      </c>
      <c r="AF1783" s="4">
        <v>20.96</v>
      </c>
      <c r="AG1783" s="4">
        <v>99000</v>
      </c>
      <c r="AJ1783" s="10"/>
      <c r="AK1783" s="10"/>
      <c r="AL1783" s="10"/>
    </row>
    <row r="1784" spans="1:38" ht="22" customHeight="1" x14ac:dyDescent="0.3">
      <c r="A1784" s="5">
        <v>42988</v>
      </c>
      <c r="B1784" s="6" t="s">
        <v>50</v>
      </c>
      <c r="C1784" s="6" t="s">
        <v>32</v>
      </c>
      <c r="D1784" s="7" t="s">
        <v>49</v>
      </c>
      <c r="E1784" s="7" t="s">
        <v>49</v>
      </c>
      <c r="F1784" s="6" t="s">
        <v>33</v>
      </c>
      <c r="G1784" s="7" t="s">
        <v>49</v>
      </c>
      <c r="H1784" s="7" t="s">
        <v>49</v>
      </c>
      <c r="I1784" s="6" t="s">
        <v>34</v>
      </c>
      <c r="J1784" s="6" t="s">
        <v>191</v>
      </c>
      <c r="K1784" s="7" t="s">
        <v>49</v>
      </c>
      <c r="L1784" s="7" t="s">
        <v>49</v>
      </c>
      <c r="M1784" s="7" t="s">
        <v>49</v>
      </c>
      <c r="N1784" s="7" t="s">
        <v>49</v>
      </c>
      <c r="O1784" s="7" t="s">
        <v>49</v>
      </c>
      <c r="P1784" s="6" t="s">
        <v>854</v>
      </c>
      <c r="Q1784" s="6" t="s">
        <v>39</v>
      </c>
      <c r="R1784" s="6" t="s">
        <v>186</v>
      </c>
      <c r="S1784" s="6" t="s">
        <v>187</v>
      </c>
      <c r="T1784" s="6" t="s">
        <v>188</v>
      </c>
      <c r="U1784" s="6" t="s">
        <v>42</v>
      </c>
      <c r="V1784" s="6" t="s">
        <v>43</v>
      </c>
      <c r="W1784" s="6" t="s">
        <v>44</v>
      </c>
      <c r="X1784" s="6" t="s">
        <v>45</v>
      </c>
      <c r="Y1784" s="6" t="s">
        <v>46</v>
      </c>
      <c r="Z1784" s="6" t="s">
        <v>239</v>
      </c>
      <c r="AA1784" s="6" t="s">
        <v>1917</v>
      </c>
      <c r="AB1784" s="12" t="str">
        <f t="shared" ref="AB1784:AB1787" si="367">IF(ISNUMBER(SEARCH("CARBENDAZIM",AA1784)),"Carbendazim",IF(ISNUMBER(SEARCH("4-D",AA1784)),"2,4-Dichlorophenoxyacetic acid",IF(ISNUMBER(SEARCH("RIDOVER",AA1784)),"Glyphosate",IF(ISNUMBER(SEARCH("POQUER",AA1784)),"Clethodim",IF(ISNUMBER(SEARCH("LITER",AA1784)),"Imidacloprid",IF(ISNUMBER(SEARCH("PYRINEX",AA1784)),"Chlorpyrifos",IF(ISNUMBER(SEARCH("ORBIT",AA1784)),"Omethoate",IF(ISNUMBER(SEARCH("HEXARON",AA1784)),"Diuron",IF(ISNUMBER(SEARCH("ISOPROPYLAMINE",AA1784)),"Isopropylamine",IF(ISNUMBER(SEARCH("GLYPHOSATE",AA1784)),"Glyphosate",IF(ISNUMBER(SEARCH("MANCOZEB",AA1784)),"Mancozeb Indofil",IF(ISNUMBER(SEARCH("PARAQUAT",AA1784)),"Paraquat",IF(ISNUMBER(SEARCH("CAROMAX",AA1784)),"Aromatic Solvent Mixture",IF(ISNUMBER(SEARCH("BUTIRON",AA1784)),"Tebuthiuron",IF(ISNUMBER(SEARCH("VORAZ",AA1784)),"Methomyl",IF(ISNUMBER(SEARCH("IMIDACLOPRID",AA1784)),"Imidacloprid",IF(ISNUMBER(SEARCH("2 4 D",AA1784)),"2,4-Dichlorophenoxyacetic acid",IF(ISNUMBER(SEARCH("IMIDACL",AA1784)),"Imidacloprid",IF(ISNUMBER(SEARCH("DIUREX",AA1784)),"Diuron",IF(ISNUMBER(SEARCH("RAPEL",AA1784)),"Acephate","fix it"))))))))))))))))))))</f>
        <v>2,4-Dichlorophenoxyacetic acid</v>
      </c>
      <c r="AC1784" s="7"/>
      <c r="AD1784" s="7"/>
      <c r="AE1784" s="7">
        <v>24920</v>
      </c>
      <c r="AF1784" s="7">
        <v>24.92</v>
      </c>
      <c r="AG1784" s="7">
        <v>62700</v>
      </c>
      <c r="AJ1784" s="7"/>
      <c r="AK1784" s="7"/>
      <c r="AL1784" s="7"/>
    </row>
    <row r="1785" spans="1:38" ht="22" customHeight="1" x14ac:dyDescent="0.3">
      <c r="A1785" s="2">
        <v>42988</v>
      </c>
      <c r="B1785" s="3" t="s">
        <v>50</v>
      </c>
      <c r="C1785" s="3" t="s">
        <v>32</v>
      </c>
      <c r="D1785" s="4" t="s">
        <v>49</v>
      </c>
      <c r="E1785" s="4" t="s">
        <v>49</v>
      </c>
      <c r="F1785" s="3" t="s">
        <v>33</v>
      </c>
      <c r="G1785" s="4" t="s">
        <v>49</v>
      </c>
      <c r="H1785" s="4" t="s">
        <v>49</v>
      </c>
      <c r="I1785" s="3" t="s">
        <v>34</v>
      </c>
      <c r="J1785" s="3" t="s">
        <v>191</v>
      </c>
      <c r="K1785" s="4" t="s">
        <v>49</v>
      </c>
      <c r="L1785" s="4" t="s">
        <v>49</v>
      </c>
      <c r="M1785" s="4" t="s">
        <v>49</v>
      </c>
      <c r="N1785" s="4" t="s">
        <v>49</v>
      </c>
      <c r="O1785" s="4" t="s">
        <v>49</v>
      </c>
      <c r="P1785" s="3" t="s">
        <v>854</v>
      </c>
      <c r="Q1785" s="3" t="s">
        <v>39</v>
      </c>
      <c r="R1785" s="3" t="s">
        <v>186</v>
      </c>
      <c r="S1785" s="3" t="s">
        <v>187</v>
      </c>
      <c r="T1785" s="3" t="s">
        <v>188</v>
      </c>
      <c r="U1785" s="3" t="s">
        <v>42</v>
      </c>
      <c r="V1785" s="3" t="s">
        <v>43</v>
      </c>
      <c r="W1785" s="3" t="s">
        <v>44</v>
      </c>
      <c r="X1785" s="3" t="s">
        <v>45</v>
      </c>
      <c r="Y1785" s="3" t="s">
        <v>46</v>
      </c>
      <c r="Z1785" s="3" t="s">
        <v>239</v>
      </c>
      <c r="AA1785" s="3" t="s">
        <v>1918</v>
      </c>
      <c r="AB1785" s="12" t="str">
        <f t="shared" si="367"/>
        <v>2,4-Dichlorophenoxyacetic acid</v>
      </c>
      <c r="AC1785" s="10"/>
      <c r="AD1785" s="10"/>
      <c r="AE1785" s="4">
        <v>25980</v>
      </c>
      <c r="AF1785" s="4">
        <v>25.98</v>
      </c>
      <c r="AG1785" s="4">
        <v>65400</v>
      </c>
      <c r="AJ1785" s="10"/>
      <c r="AK1785" s="10"/>
      <c r="AL1785" s="10"/>
    </row>
    <row r="1786" spans="1:38" ht="22" customHeight="1" x14ac:dyDescent="0.3">
      <c r="A1786" s="5">
        <v>42986</v>
      </c>
      <c r="B1786" s="6" t="s">
        <v>31</v>
      </c>
      <c r="C1786" s="6" t="s">
        <v>32</v>
      </c>
      <c r="D1786" s="7" t="s">
        <v>49</v>
      </c>
      <c r="E1786" s="7" t="s">
        <v>49</v>
      </c>
      <c r="F1786" s="6" t="s">
        <v>33</v>
      </c>
      <c r="G1786" s="7" t="s">
        <v>49</v>
      </c>
      <c r="H1786" s="7" t="s">
        <v>49</v>
      </c>
      <c r="I1786" s="6" t="s">
        <v>34</v>
      </c>
      <c r="J1786" s="6" t="s">
        <v>77</v>
      </c>
      <c r="K1786" s="6" t="s">
        <v>78</v>
      </c>
      <c r="L1786" s="6" t="s">
        <v>68</v>
      </c>
      <c r="M1786" s="6" t="s">
        <v>33</v>
      </c>
      <c r="N1786" s="7" t="s">
        <v>49</v>
      </c>
      <c r="O1786" s="7" t="s">
        <v>49</v>
      </c>
      <c r="P1786" s="6" t="s">
        <v>79</v>
      </c>
      <c r="Q1786" s="6" t="s">
        <v>39</v>
      </c>
      <c r="R1786" s="6" t="s">
        <v>67</v>
      </c>
      <c r="S1786" s="6" t="s">
        <v>68</v>
      </c>
      <c r="T1786" s="6" t="s">
        <v>69</v>
      </c>
      <c r="U1786" s="6" t="s">
        <v>70</v>
      </c>
      <c r="V1786" s="6" t="s">
        <v>43</v>
      </c>
      <c r="W1786" s="6" t="s">
        <v>44</v>
      </c>
      <c r="X1786" s="6" t="s">
        <v>45</v>
      </c>
      <c r="Y1786" s="6" t="s">
        <v>46</v>
      </c>
      <c r="Z1786" s="6" t="s">
        <v>241</v>
      </c>
      <c r="AA1786" s="6" t="s">
        <v>1919</v>
      </c>
      <c r="AB1786" s="12" t="str">
        <f>IF(ISNUMBER(SEARCH("BUTYRAMIDE",AA1786)),"2,3-Dimethyl Butyramide",IF(ISNUMBER(SEARCH("FOLPET",AA1786)),"Folpet",IF(ISNUMBER(SEARCH("METHYL [2-({[6- (TRIFLUOROMETHYL) PYRIDIN-2-YL] OXY} METHYL) PHENYL",AA1786)),"Esther",IF(ISNUMBER(SEARCH("TEBUCONAZOL",AA1786)),"Tebuconazole",IF(ISNUMBER(SEARCH("DICHLOROPHENYL",AA1786)),"Dichlorophenyl Isocyanates",IF(ISNUMBER(SEARCH("CAPTAN",AA1786)),"Captan",IF(ISNUMBER(SEARCH("DIMETHYLACETAMID",AA1786)),"Dimethylacetamide",IF(ISNUMBER(SEARCH("AFALON",AA1786)),"Linuron","FIX IT"))))))))</f>
        <v>Captan</v>
      </c>
      <c r="AC1786" s="7"/>
      <c r="AD1786" s="7"/>
      <c r="AE1786" s="7">
        <v>33722</v>
      </c>
      <c r="AF1786" s="7">
        <v>33.72</v>
      </c>
      <c r="AG1786" s="7">
        <v>159000</v>
      </c>
      <c r="AJ1786" s="7"/>
      <c r="AK1786" s="7"/>
      <c r="AL1786" s="7"/>
    </row>
    <row r="1787" spans="1:38" ht="22" customHeight="1" x14ac:dyDescent="0.3">
      <c r="A1787" s="2">
        <v>42986</v>
      </c>
      <c r="B1787" s="3" t="s">
        <v>31</v>
      </c>
      <c r="C1787" s="3" t="s">
        <v>32</v>
      </c>
      <c r="D1787" s="4" t="s">
        <v>49</v>
      </c>
      <c r="E1787" s="4" t="s">
        <v>49</v>
      </c>
      <c r="F1787" s="3" t="s">
        <v>33</v>
      </c>
      <c r="G1787" s="4" t="s">
        <v>49</v>
      </c>
      <c r="H1787" s="4" t="s">
        <v>49</v>
      </c>
      <c r="I1787" s="3" t="s">
        <v>34</v>
      </c>
      <c r="J1787" s="3" t="s">
        <v>65</v>
      </c>
      <c r="K1787" s="4" t="s">
        <v>49</v>
      </c>
      <c r="L1787" s="4" t="s">
        <v>49</v>
      </c>
      <c r="M1787" s="3" t="s">
        <v>33</v>
      </c>
      <c r="N1787" s="4" t="s">
        <v>49</v>
      </c>
      <c r="O1787" s="4" t="s">
        <v>49</v>
      </c>
      <c r="P1787" s="3" t="s">
        <v>66</v>
      </c>
      <c r="Q1787" s="3" t="s">
        <v>39</v>
      </c>
      <c r="R1787" s="3" t="s">
        <v>67</v>
      </c>
      <c r="S1787" s="3" t="s">
        <v>68</v>
      </c>
      <c r="T1787" s="3" t="s">
        <v>69</v>
      </c>
      <c r="U1787" s="3" t="s">
        <v>70</v>
      </c>
      <c r="V1787" s="3" t="s">
        <v>43</v>
      </c>
      <c r="W1787" s="3" t="s">
        <v>44</v>
      </c>
      <c r="X1787" s="3" t="s">
        <v>45</v>
      </c>
      <c r="Y1787" s="3" t="s">
        <v>46</v>
      </c>
      <c r="Z1787" s="3" t="s">
        <v>480</v>
      </c>
      <c r="AA1787" s="3" t="s">
        <v>1377</v>
      </c>
      <c r="AB1787" s="12" t="str">
        <f t="shared" si="367"/>
        <v>Clethodim</v>
      </c>
      <c r="AC1787" s="10"/>
      <c r="AD1787" s="10"/>
      <c r="AE1787" s="4">
        <v>119966</v>
      </c>
      <c r="AF1787" s="4">
        <v>119.97</v>
      </c>
      <c r="AG1787" s="4">
        <v>740000</v>
      </c>
      <c r="AJ1787" s="10"/>
      <c r="AK1787" s="10"/>
      <c r="AL1787" s="10"/>
    </row>
    <row r="1788" spans="1:38" ht="22" customHeight="1" x14ac:dyDescent="0.3">
      <c r="A1788" s="5">
        <v>42985</v>
      </c>
      <c r="B1788" s="6" t="s">
        <v>212</v>
      </c>
      <c r="C1788" s="6" t="s">
        <v>584</v>
      </c>
      <c r="D1788" s="7" t="s">
        <v>49</v>
      </c>
      <c r="E1788" s="7" t="s">
        <v>49</v>
      </c>
      <c r="F1788" s="6" t="s">
        <v>33</v>
      </c>
      <c r="G1788" s="7" t="s">
        <v>49</v>
      </c>
      <c r="H1788" s="7" t="s">
        <v>49</v>
      </c>
      <c r="I1788" s="6" t="s">
        <v>585</v>
      </c>
      <c r="J1788" s="6" t="s">
        <v>77</v>
      </c>
      <c r="K1788" s="6" t="s">
        <v>78</v>
      </c>
      <c r="L1788" s="6" t="s">
        <v>68</v>
      </c>
      <c r="M1788" s="6" t="s">
        <v>33</v>
      </c>
      <c r="N1788" s="7" t="s">
        <v>49</v>
      </c>
      <c r="O1788" s="7" t="s">
        <v>49</v>
      </c>
      <c r="P1788" s="6" t="s">
        <v>79</v>
      </c>
      <c r="Q1788" s="6" t="s">
        <v>586</v>
      </c>
      <c r="R1788" s="6" t="s">
        <v>67</v>
      </c>
      <c r="S1788" s="6" t="s">
        <v>68</v>
      </c>
      <c r="T1788" s="6" t="s">
        <v>69</v>
      </c>
      <c r="U1788" s="6" t="s">
        <v>70</v>
      </c>
      <c r="V1788" s="6" t="s">
        <v>217</v>
      </c>
      <c r="W1788" s="6" t="s">
        <v>44</v>
      </c>
      <c r="X1788" s="6" t="s">
        <v>218</v>
      </c>
      <c r="Y1788" s="6" t="s">
        <v>46</v>
      </c>
      <c r="Z1788" s="6" t="s">
        <v>626</v>
      </c>
      <c r="AA1788" s="6" t="s">
        <v>1920</v>
      </c>
      <c r="AB1788" s="18" t="s">
        <v>3193</v>
      </c>
      <c r="AC1788" s="7"/>
      <c r="AD1788" s="7"/>
      <c r="AE1788" s="7">
        <v>28800</v>
      </c>
      <c r="AF1788" s="7">
        <v>28.8</v>
      </c>
      <c r="AG1788" s="7">
        <v>579000</v>
      </c>
      <c r="AJ1788" s="7"/>
      <c r="AK1788" s="7"/>
      <c r="AL1788" s="7"/>
    </row>
    <row r="1789" spans="1:38" ht="22" customHeight="1" x14ac:dyDescent="0.3">
      <c r="A1789" s="2">
        <v>42985</v>
      </c>
      <c r="B1789" s="3" t="s">
        <v>50</v>
      </c>
      <c r="C1789" s="3" t="s">
        <v>32</v>
      </c>
      <c r="D1789" s="4" t="s">
        <v>49</v>
      </c>
      <c r="E1789" s="4" t="s">
        <v>49</v>
      </c>
      <c r="F1789" s="3" t="s">
        <v>33</v>
      </c>
      <c r="G1789" s="4" t="s">
        <v>49</v>
      </c>
      <c r="H1789" s="4" t="s">
        <v>49</v>
      </c>
      <c r="I1789" s="3" t="s">
        <v>34</v>
      </c>
      <c r="J1789" s="3" t="s">
        <v>305</v>
      </c>
      <c r="K1789" s="4" t="s">
        <v>49</v>
      </c>
      <c r="L1789" s="3" t="s">
        <v>307</v>
      </c>
      <c r="M1789" s="3" t="s">
        <v>33</v>
      </c>
      <c r="N1789" s="4">
        <v>1134995330.5699999</v>
      </c>
      <c r="O1789" s="4">
        <v>894516915.13</v>
      </c>
      <c r="P1789" s="3" t="s">
        <v>1553</v>
      </c>
      <c r="Q1789" s="3" t="s">
        <v>39</v>
      </c>
      <c r="R1789" s="3" t="s">
        <v>310</v>
      </c>
      <c r="S1789" s="3" t="s">
        <v>307</v>
      </c>
      <c r="T1789" s="3" t="s">
        <v>311</v>
      </c>
      <c r="U1789" s="3" t="s">
        <v>56</v>
      </c>
      <c r="V1789" s="3" t="s">
        <v>43</v>
      </c>
      <c r="W1789" s="3" t="s">
        <v>44</v>
      </c>
      <c r="X1789" s="3" t="s">
        <v>45</v>
      </c>
      <c r="Y1789" s="3" t="s">
        <v>46</v>
      </c>
      <c r="Z1789" s="3" t="s">
        <v>140</v>
      </c>
      <c r="AA1789" s="3" t="s">
        <v>1921</v>
      </c>
      <c r="AB1789" s="12" t="str">
        <f>IF(ISNUMBER(SEARCH("2,4 D",AA1789)),"2,4-Dichlorophenoxyacetic acid",IF(ISNUMBER(SEARCH("ACIDO",AA1789)),"2,4-Dichlorophenoxyacetic acid",IF(ISNUMBER(SEARCH("NAPHTHA",AA1789)),"Aromatic Solvent Mixture",IF(ISNUMBER(SEARCH("DIMETHYLAMINE",AA1789)),"Dimethylamine",IF(ISNUMBER(SEARCH("DIMETILAMINA",AA1789)),"Dimethylamine",IF(ISNUMBER(SEARCH("JUMP",AA1789)),"Diuron",IF(ISNUMBER(SEARCH("2-AMINO-2,3-DIMETHYL BUTYRAMIDE",AA1789)),"Herbicide Amine Intermediate",IF(ISNUMBER(SEARCH("TEBUTHIURON",AA1789)),"Tebuthiuron","FIXIT"))))))))</f>
        <v>Dimethylamine</v>
      </c>
      <c r="AC1789" s="10"/>
      <c r="AD1789" s="10"/>
      <c r="AE1789" s="4">
        <v>76700</v>
      </c>
      <c r="AF1789" s="4">
        <v>76.7</v>
      </c>
      <c r="AG1789" s="4">
        <v>90600</v>
      </c>
      <c r="AJ1789" s="10"/>
      <c r="AK1789" s="10"/>
      <c r="AL1789" s="10"/>
    </row>
    <row r="1790" spans="1:38" ht="22" customHeight="1" x14ac:dyDescent="0.3">
      <c r="A1790" s="5">
        <v>42985</v>
      </c>
      <c r="B1790" s="6" t="s">
        <v>212</v>
      </c>
      <c r="C1790" s="6" t="s">
        <v>584</v>
      </c>
      <c r="D1790" s="7" t="s">
        <v>49</v>
      </c>
      <c r="E1790" s="7" t="s">
        <v>49</v>
      </c>
      <c r="F1790" s="6" t="s">
        <v>33</v>
      </c>
      <c r="G1790" s="7" t="s">
        <v>49</v>
      </c>
      <c r="H1790" s="7" t="s">
        <v>49</v>
      </c>
      <c r="I1790" s="6" t="s">
        <v>585</v>
      </c>
      <c r="J1790" s="6" t="s">
        <v>77</v>
      </c>
      <c r="K1790" s="6" t="s">
        <v>78</v>
      </c>
      <c r="L1790" s="6" t="s">
        <v>68</v>
      </c>
      <c r="M1790" s="6" t="s">
        <v>33</v>
      </c>
      <c r="N1790" s="7" t="s">
        <v>49</v>
      </c>
      <c r="O1790" s="7" t="s">
        <v>49</v>
      </c>
      <c r="P1790" s="6" t="s">
        <v>79</v>
      </c>
      <c r="Q1790" s="6" t="s">
        <v>586</v>
      </c>
      <c r="R1790" s="6" t="s">
        <v>67</v>
      </c>
      <c r="S1790" s="6" t="s">
        <v>68</v>
      </c>
      <c r="T1790" s="6" t="s">
        <v>69</v>
      </c>
      <c r="U1790" s="6" t="s">
        <v>70</v>
      </c>
      <c r="V1790" s="6" t="s">
        <v>217</v>
      </c>
      <c r="W1790" s="6" t="s">
        <v>44</v>
      </c>
      <c r="X1790" s="6" t="s">
        <v>218</v>
      </c>
      <c r="Y1790" s="6" t="s">
        <v>46</v>
      </c>
      <c r="Z1790" s="6" t="s">
        <v>643</v>
      </c>
      <c r="AA1790" s="6" t="s">
        <v>1922</v>
      </c>
      <c r="AB1790" s="18" t="s">
        <v>3193</v>
      </c>
      <c r="AC1790" s="7"/>
      <c r="AD1790" s="7"/>
      <c r="AE1790" s="7">
        <v>43200</v>
      </c>
      <c r="AF1790" s="7">
        <v>43.2</v>
      </c>
      <c r="AG1790" s="7">
        <v>1232000</v>
      </c>
      <c r="AJ1790" s="7"/>
      <c r="AK1790" s="7"/>
      <c r="AL1790" s="7"/>
    </row>
    <row r="1791" spans="1:38" ht="22" customHeight="1" x14ac:dyDescent="0.3">
      <c r="A1791" s="2">
        <v>42984</v>
      </c>
      <c r="B1791" s="3" t="s">
        <v>50</v>
      </c>
      <c r="C1791" s="3" t="s">
        <v>32</v>
      </c>
      <c r="D1791" s="4" t="s">
        <v>49</v>
      </c>
      <c r="E1791" s="4" t="s">
        <v>49</v>
      </c>
      <c r="F1791" s="3" t="s">
        <v>33</v>
      </c>
      <c r="G1791" s="4" t="s">
        <v>49</v>
      </c>
      <c r="H1791" s="4" t="s">
        <v>49</v>
      </c>
      <c r="I1791" s="3" t="s">
        <v>34</v>
      </c>
      <c r="J1791" s="3" t="s">
        <v>131</v>
      </c>
      <c r="K1791" s="4" t="s">
        <v>49</v>
      </c>
      <c r="L1791" s="3" t="s">
        <v>1347</v>
      </c>
      <c r="M1791" s="4" t="s">
        <v>49</v>
      </c>
      <c r="N1791" s="4" t="s">
        <v>49</v>
      </c>
      <c r="O1791" s="4" t="s">
        <v>49</v>
      </c>
      <c r="P1791" s="3" t="s">
        <v>1348</v>
      </c>
      <c r="Q1791" s="3" t="s">
        <v>39</v>
      </c>
      <c r="R1791" s="3" t="s">
        <v>999</v>
      </c>
      <c r="S1791" s="3" t="s">
        <v>1000</v>
      </c>
      <c r="T1791" s="3" t="s">
        <v>1001</v>
      </c>
      <c r="U1791" s="3" t="s">
        <v>42</v>
      </c>
      <c r="V1791" s="3" t="s">
        <v>43</v>
      </c>
      <c r="W1791" s="3" t="s">
        <v>44</v>
      </c>
      <c r="X1791" s="3" t="s">
        <v>45</v>
      </c>
      <c r="Y1791" s="3" t="s">
        <v>46</v>
      </c>
      <c r="Z1791" s="3" t="s">
        <v>418</v>
      </c>
      <c r="AA1791" s="3" t="s">
        <v>1923</v>
      </c>
      <c r="AB1791" s="12" t="str">
        <f t="shared" ref="AB1791" si="368">IF(ISNUMBER(SEARCH("2,4 D",AA1789)),"2,4-Dichlorophenoxyacetic acid",IF(ISNUMBER(SEARCH("ACIDO",AA1789)),"2,4-Dichlorophenoxyacetic acid",IF(ISNUMBER(SEARCH("NAPHTHA",AA1789)),"Aromatic Solvent Mixture",IF(ISNUMBER(SEARCH("DIMETHYLAMINE",AA1789)),"Dimethylamine",IF(ISNUMBER(SEARCH("DIMETILAMINA",AA1789)),"Dimethylamine",IF(ISNUMBER(SEARCH("JUMP",AA1789)),"Diuron",IF(ISNUMBER(SEARCH(" 2-AMINO-2,3-DIMETHYL BUTYRAMIDE",AA1789)),"Herbicide Amine Intermediate",IF(ISNUMBER(SEARCH("TEBUTHIURON",AA1789)),"Tebuthiuron",IF(ISNUMBER(SEARCH("DMS",AA1789)),"Dimethyl Sulfate",IF(ISNUMBER(SEARCH("2,4-XILIDIN",AA1789)),"2,4-Xylidine","FIX IT"))))))))))</f>
        <v>Dimethylamine</v>
      </c>
      <c r="AC1791" s="10"/>
      <c r="AD1791" s="10"/>
      <c r="AE1791" s="4">
        <v>21857</v>
      </c>
      <c r="AF1791" s="4">
        <v>21.86</v>
      </c>
      <c r="AG1791" s="4">
        <v>1406000</v>
      </c>
      <c r="AJ1791" s="10"/>
      <c r="AK1791" s="10"/>
      <c r="AL1791" s="10"/>
    </row>
    <row r="1792" spans="1:38" ht="22" customHeight="1" x14ac:dyDescent="0.3">
      <c r="A1792" s="5">
        <v>42984</v>
      </c>
      <c r="B1792" s="6" t="s">
        <v>50</v>
      </c>
      <c r="C1792" s="6" t="s">
        <v>32</v>
      </c>
      <c r="D1792" s="7" t="s">
        <v>49</v>
      </c>
      <c r="E1792" s="7" t="s">
        <v>49</v>
      </c>
      <c r="F1792" s="6" t="s">
        <v>33</v>
      </c>
      <c r="G1792" s="7" t="s">
        <v>49</v>
      </c>
      <c r="H1792" s="7" t="s">
        <v>49</v>
      </c>
      <c r="I1792" s="6" t="s">
        <v>34</v>
      </c>
      <c r="J1792" s="6" t="s">
        <v>1924</v>
      </c>
      <c r="K1792" s="7" t="s">
        <v>49</v>
      </c>
      <c r="L1792" s="6" t="s">
        <v>133</v>
      </c>
      <c r="M1792" s="6" t="s">
        <v>770</v>
      </c>
      <c r="N1792" s="7" t="s">
        <v>49</v>
      </c>
      <c r="O1792" s="7" t="s">
        <v>49</v>
      </c>
      <c r="P1792" s="6" t="s">
        <v>1925</v>
      </c>
      <c r="Q1792" s="6" t="s">
        <v>39</v>
      </c>
      <c r="R1792" s="6" t="s">
        <v>337</v>
      </c>
      <c r="S1792" s="6" t="s">
        <v>97</v>
      </c>
      <c r="T1792" s="6" t="s">
        <v>338</v>
      </c>
      <c r="U1792" s="6" t="s">
        <v>99</v>
      </c>
      <c r="V1792" s="6" t="s">
        <v>43</v>
      </c>
      <c r="W1792" s="6" t="s">
        <v>44</v>
      </c>
      <c r="X1792" s="6" t="s">
        <v>45</v>
      </c>
      <c r="Y1792" s="6" t="s">
        <v>46</v>
      </c>
      <c r="Z1792" s="6" t="s">
        <v>339</v>
      </c>
      <c r="AA1792" s="6" t="s">
        <v>1926</v>
      </c>
      <c r="AB1792" s="12" t="s">
        <v>3142</v>
      </c>
      <c r="AC1792" s="7"/>
      <c r="AD1792" s="7"/>
      <c r="AE1792" s="7">
        <v>13094</v>
      </c>
      <c r="AF1792" s="7">
        <v>13.09</v>
      </c>
      <c r="AG1792" s="7">
        <v>38900</v>
      </c>
      <c r="AJ1792" s="7"/>
      <c r="AK1792" s="7"/>
      <c r="AL1792" s="7"/>
    </row>
    <row r="1793" spans="1:38" ht="22" customHeight="1" x14ac:dyDescent="0.3">
      <c r="A1793" s="2">
        <v>42983</v>
      </c>
      <c r="B1793" s="3" t="s">
        <v>50</v>
      </c>
      <c r="C1793" s="3" t="s">
        <v>84</v>
      </c>
      <c r="D1793" s="3" t="s">
        <v>85</v>
      </c>
      <c r="E1793" s="3" t="s">
        <v>44</v>
      </c>
      <c r="F1793" s="3" t="s">
        <v>33</v>
      </c>
      <c r="G1793" s="4" t="s">
        <v>49</v>
      </c>
      <c r="H1793" s="4" t="s">
        <v>49</v>
      </c>
      <c r="I1793" s="3" t="s">
        <v>86</v>
      </c>
      <c r="J1793" s="3" t="s">
        <v>87</v>
      </c>
      <c r="K1793" s="4" t="s">
        <v>49</v>
      </c>
      <c r="L1793" s="3" t="s">
        <v>61</v>
      </c>
      <c r="M1793" s="4" t="s">
        <v>49</v>
      </c>
      <c r="N1793" s="4" t="s">
        <v>49</v>
      </c>
      <c r="O1793" s="4" t="s">
        <v>49</v>
      </c>
      <c r="P1793" s="3" t="s">
        <v>946</v>
      </c>
      <c r="Q1793" s="3" t="s">
        <v>39</v>
      </c>
      <c r="R1793" s="3" t="s">
        <v>106</v>
      </c>
      <c r="S1793" s="3" t="s">
        <v>61</v>
      </c>
      <c r="T1793" s="3" t="s">
        <v>107</v>
      </c>
      <c r="U1793" s="3" t="s">
        <v>56</v>
      </c>
      <c r="V1793" s="3" t="s">
        <v>90</v>
      </c>
      <c r="W1793" s="3" t="s">
        <v>44</v>
      </c>
      <c r="X1793" s="3" t="s">
        <v>91</v>
      </c>
      <c r="Y1793" s="3" t="s">
        <v>46</v>
      </c>
      <c r="Z1793" s="3" t="s">
        <v>92</v>
      </c>
      <c r="AA1793" s="3" t="s">
        <v>1927</v>
      </c>
      <c r="AB1793" s="12" t="str">
        <f t="shared" ref="AB1793" si="369">IF(ISNUMBER(SEARCH("DMS",AA1793)),"Dimethyl Sulfate",IF(ISNUMBER(SEARCH("2,4-XILIDIN",AA1793)),"2,4-Xylidine",IF(ISNUMBER(SEARCH("GALIGAN",AA1793)),"Oxyfluorfen",IF(ISNUMBER(SEARCH("DIMETHYLAMINE",AA1793)),"Dimethylamine",IF(ISNUMBER(SEARCH("ORTHOFORMATE",AA1793)),"Trimethyl orthoformate",IF(ISNUMBER(SEARCH("NOVALURON",AA1793)),"Novaluron",IF(ISNUMBER(SEARCH("DIMETHYL SULPHATE",AA1793)),"Dimethyl Sulphate",IF(ISNUMBER(SEARCH("ALTAPYNE",AA1793)),"Acid Based Co-Emulsifier",IF(ISNUMBER(SEARCH("METHANESULFONYL",AA1793)),"Methanesulfonyl chloride",IF(ISNUMBER(SEARCH("METHYL FORMATE",AA1793)),"Methanoate",IF(ISNUMBER(SEARCH("FLUEN",AA1793)),"Fluensulfone","FIX IT")))))))))))</f>
        <v>Trimethyl orthoformate</v>
      </c>
      <c r="AC1793" s="10"/>
      <c r="AD1793" s="10"/>
      <c r="AE1793" s="4">
        <v>16760</v>
      </c>
      <c r="AF1793" s="4">
        <v>16.760000000000002</v>
      </c>
      <c r="AG1793" s="4">
        <v>82600</v>
      </c>
      <c r="AJ1793" s="10"/>
      <c r="AK1793" s="10"/>
      <c r="AL1793" s="10"/>
    </row>
    <row r="1794" spans="1:38" ht="22" customHeight="1" x14ac:dyDescent="0.3">
      <c r="A1794" s="5">
        <v>42980</v>
      </c>
      <c r="B1794" s="6" t="s">
        <v>31</v>
      </c>
      <c r="C1794" s="6" t="s">
        <v>32</v>
      </c>
      <c r="D1794" s="7" t="s">
        <v>49</v>
      </c>
      <c r="E1794" s="7" t="s">
        <v>49</v>
      </c>
      <c r="F1794" s="6" t="s">
        <v>33</v>
      </c>
      <c r="G1794" s="7" t="s">
        <v>49</v>
      </c>
      <c r="H1794" s="7" t="s">
        <v>49</v>
      </c>
      <c r="I1794" s="6" t="s">
        <v>34</v>
      </c>
      <c r="J1794" s="6" t="s">
        <v>35</v>
      </c>
      <c r="K1794" s="6" t="s">
        <v>36</v>
      </c>
      <c r="L1794" s="6" t="s">
        <v>37</v>
      </c>
      <c r="M1794" s="6" t="s">
        <v>33</v>
      </c>
      <c r="N1794" s="7" t="s">
        <v>49</v>
      </c>
      <c r="O1794" s="7" t="s">
        <v>49</v>
      </c>
      <c r="P1794" s="6" t="s">
        <v>38</v>
      </c>
      <c r="Q1794" s="6" t="s">
        <v>39</v>
      </c>
      <c r="R1794" s="6" t="s">
        <v>40</v>
      </c>
      <c r="S1794" s="6" t="s">
        <v>37</v>
      </c>
      <c r="T1794" s="6" t="s">
        <v>41</v>
      </c>
      <c r="U1794" s="6" t="s">
        <v>42</v>
      </c>
      <c r="V1794" s="6" t="s">
        <v>43</v>
      </c>
      <c r="W1794" s="6" t="s">
        <v>44</v>
      </c>
      <c r="X1794" s="6" t="s">
        <v>45</v>
      </c>
      <c r="Y1794" s="6" t="s">
        <v>46</v>
      </c>
      <c r="Z1794" s="6" t="s">
        <v>1827</v>
      </c>
      <c r="AA1794" s="6" t="s">
        <v>1161</v>
      </c>
      <c r="AB1794" s="12" t="str">
        <f t="shared" ref="AB1794:AB1822" si="370">IF(ISNUMBER(SEARCH("CARBENDAZIM",AA1794)),"Carbendazim",IF(ISNUMBER(SEARCH("4-D",AA1794)),"2,4-Dichlorophenoxyacetic acid",IF(ISNUMBER(SEARCH("RIDOVER",AA1794)),"Glyphosate",IF(ISNUMBER(SEARCH("POQUER",AA1794)),"Clethodim",IF(ISNUMBER(SEARCH("LITER",AA1794)),"Imidacloprid",IF(ISNUMBER(SEARCH("PYRINEX",AA1794)),"Chlorpyrifos",IF(ISNUMBER(SEARCH("ORBIT",AA1794)),"Omethoate",IF(ISNUMBER(SEARCH("HEXARON",AA1794)),"Diuron",IF(ISNUMBER(SEARCH("ISOPROPYLAMINE",AA1794)),"Isopropylamine",IF(ISNUMBER(SEARCH("GLYPHOSATE",AA1794)),"Glyphosate",IF(ISNUMBER(SEARCH("MANCOZEB",AA1794)),"Mancozeb Indofil",IF(ISNUMBER(SEARCH("PARAQUAT",AA1794)),"Paraquat",IF(ISNUMBER(SEARCH("CAROMAX",AA1794)),"Aromatic Solvent Mixture",IF(ISNUMBER(SEARCH("BUTIRON",AA1794)),"Tebuthiuron",IF(ISNUMBER(SEARCH("VORAZ",AA1794)),"Methomyl",IF(ISNUMBER(SEARCH("IMIDACLOPRID",AA1794)),"Imidacloprid",IF(ISNUMBER(SEARCH("2 4 D",AA1794)),"2,4-Dichlorophenoxyacetic acid",IF(ISNUMBER(SEARCH("IMIDACL",AA1794)),"Imidacloprid",IF(ISNUMBER(SEARCH("DIUREX",AA1794)),"Diuron",IF(ISNUMBER(SEARCH("RAPEL",AA1794)),"Acephate","fix it"))))))))))))))))))))</f>
        <v>2,4-Dichlorophenoxyacetic acid</v>
      </c>
      <c r="AC1794" s="7"/>
      <c r="AD1794" s="7"/>
      <c r="AE1794" s="7">
        <v>223060</v>
      </c>
      <c r="AF1794" s="7">
        <v>223.06</v>
      </c>
      <c r="AG1794" s="6" t="s">
        <v>49</v>
      </c>
      <c r="AJ1794" s="7"/>
      <c r="AK1794" s="7"/>
      <c r="AL1794" s="7"/>
    </row>
    <row r="1795" spans="1:38" ht="22" customHeight="1" x14ac:dyDescent="0.3">
      <c r="A1795" s="2">
        <v>42978</v>
      </c>
      <c r="B1795" s="3" t="s">
        <v>31</v>
      </c>
      <c r="C1795" s="3" t="s">
        <v>32</v>
      </c>
      <c r="D1795" s="4" t="s">
        <v>49</v>
      </c>
      <c r="E1795" s="4" t="s">
        <v>49</v>
      </c>
      <c r="F1795" s="3" t="s">
        <v>33</v>
      </c>
      <c r="G1795" s="4" t="s">
        <v>49</v>
      </c>
      <c r="H1795" s="4" t="s">
        <v>49</v>
      </c>
      <c r="I1795" s="3" t="s">
        <v>34</v>
      </c>
      <c r="J1795" s="3" t="s">
        <v>65</v>
      </c>
      <c r="K1795" s="4" t="s">
        <v>49</v>
      </c>
      <c r="L1795" s="4" t="s">
        <v>49</v>
      </c>
      <c r="M1795" s="3" t="s">
        <v>33</v>
      </c>
      <c r="N1795" s="4" t="s">
        <v>49</v>
      </c>
      <c r="O1795" s="4" t="s">
        <v>49</v>
      </c>
      <c r="P1795" s="3" t="s">
        <v>66</v>
      </c>
      <c r="Q1795" s="3" t="s">
        <v>39</v>
      </c>
      <c r="R1795" s="3" t="s">
        <v>67</v>
      </c>
      <c r="S1795" s="3" t="s">
        <v>68</v>
      </c>
      <c r="T1795" s="3" t="s">
        <v>69</v>
      </c>
      <c r="U1795" s="3" t="s">
        <v>70</v>
      </c>
      <c r="V1795" s="3" t="s">
        <v>43</v>
      </c>
      <c r="W1795" s="3" t="s">
        <v>44</v>
      </c>
      <c r="X1795" s="3" t="s">
        <v>45</v>
      </c>
      <c r="Y1795" s="3" t="s">
        <v>46</v>
      </c>
      <c r="Z1795" s="3" t="s">
        <v>73</v>
      </c>
      <c r="AA1795" s="3" t="s">
        <v>1928</v>
      </c>
      <c r="AB1795" s="12" t="s">
        <v>3110</v>
      </c>
      <c r="AC1795" s="10"/>
      <c r="AD1795" s="10"/>
      <c r="AE1795" s="4">
        <v>137104</v>
      </c>
      <c r="AF1795" s="4">
        <v>137.1</v>
      </c>
      <c r="AG1795" s="4">
        <v>985000</v>
      </c>
      <c r="AJ1795" s="10"/>
      <c r="AK1795" s="10"/>
      <c r="AL1795" s="10"/>
    </row>
    <row r="1796" spans="1:38" ht="22" customHeight="1" x14ac:dyDescent="0.3">
      <c r="A1796" s="5">
        <v>42978</v>
      </c>
      <c r="B1796" s="6" t="s">
        <v>31</v>
      </c>
      <c r="C1796" s="6" t="s">
        <v>32</v>
      </c>
      <c r="D1796" s="7" t="s">
        <v>49</v>
      </c>
      <c r="E1796" s="7" t="s">
        <v>49</v>
      </c>
      <c r="F1796" s="6" t="s">
        <v>33</v>
      </c>
      <c r="G1796" s="7" t="s">
        <v>49</v>
      </c>
      <c r="H1796" s="7" t="s">
        <v>49</v>
      </c>
      <c r="I1796" s="6" t="s">
        <v>34</v>
      </c>
      <c r="J1796" s="6" t="s">
        <v>77</v>
      </c>
      <c r="K1796" s="6" t="s">
        <v>78</v>
      </c>
      <c r="L1796" s="6" t="s">
        <v>68</v>
      </c>
      <c r="M1796" s="6" t="s">
        <v>33</v>
      </c>
      <c r="N1796" s="7" t="s">
        <v>49</v>
      </c>
      <c r="O1796" s="7" t="s">
        <v>49</v>
      </c>
      <c r="P1796" s="6" t="s">
        <v>79</v>
      </c>
      <c r="Q1796" s="6" t="s">
        <v>39</v>
      </c>
      <c r="R1796" s="6" t="s">
        <v>67</v>
      </c>
      <c r="S1796" s="6" t="s">
        <v>68</v>
      </c>
      <c r="T1796" s="6" t="s">
        <v>69</v>
      </c>
      <c r="U1796" s="6" t="s">
        <v>70</v>
      </c>
      <c r="V1796" s="6" t="s">
        <v>43</v>
      </c>
      <c r="W1796" s="6" t="s">
        <v>44</v>
      </c>
      <c r="X1796" s="6" t="s">
        <v>45</v>
      </c>
      <c r="Y1796" s="6" t="s">
        <v>46</v>
      </c>
      <c r="Z1796" s="6" t="s">
        <v>82</v>
      </c>
      <c r="AA1796" s="6" t="s">
        <v>1929</v>
      </c>
      <c r="AB1796" s="18" t="s">
        <v>3193</v>
      </c>
      <c r="AC1796" s="7"/>
      <c r="AD1796" s="7"/>
      <c r="AE1796" s="7">
        <v>123660</v>
      </c>
      <c r="AF1796" s="7">
        <v>123.66</v>
      </c>
      <c r="AG1796" s="7">
        <v>2326000</v>
      </c>
      <c r="AJ1796" s="7"/>
      <c r="AK1796" s="7"/>
      <c r="AL1796" s="7"/>
    </row>
    <row r="1797" spans="1:38" ht="22" customHeight="1" x14ac:dyDescent="0.3">
      <c r="A1797" s="2">
        <v>42978</v>
      </c>
      <c r="B1797" s="3" t="s">
        <v>31</v>
      </c>
      <c r="C1797" s="3" t="s">
        <v>32</v>
      </c>
      <c r="D1797" s="4" t="s">
        <v>49</v>
      </c>
      <c r="E1797" s="4" t="s">
        <v>49</v>
      </c>
      <c r="F1797" s="3" t="s">
        <v>33</v>
      </c>
      <c r="G1797" s="4" t="s">
        <v>49</v>
      </c>
      <c r="H1797" s="4" t="s">
        <v>49</v>
      </c>
      <c r="I1797" s="3" t="s">
        <v>34</v>
      </c>
      <c r="J1797" s="3" t="s">
        <v>65</v>
      </c>
      <c r="K1797" s="4" t="s">
        <v>49</v>
      </c>
      <c r="L1797" s="4" t="s">
        <v>49</v>
      </c>
      <c r="M1797" s="3" t="s">
        <v>33</v>
      </c>
      <c r="N1797" s="4" t="s">
        <v>49</v>
      </c>
      <c r="O1797" s="4" t="s">
        <v>49</v>
      </c>
      <c r="P1797" s="3" t="s">
        <v>66</v>
      </c>
      <c r="Q1797" s="3" t="s">
        <v>39</v>
      </c>
      <c r="R1797" s="3" t="s">
        <v>67</v>
      </c>
      <c r="S1797" s="3" t="s">
        <v>68</v>
      </c>
      <c r="T1797" s="3" t="s">
        <v>69</v>
      </c>
      <c r="U1797" s="3" t="s">
        <v>70</v>
      </c>
      <c r="V1797" s="3" t="s">
        <v>43</v>
      </c>
      <c r="W1797" s="3" t="s">
        <v>44</v>
      </c>
      <c r="X1797" s="3" t="s">
        <v>45</v>
      </c>
      <c r="Y1797" s="3" t="s">
        <v>46</v>
      </c>
      <c r="Z1797" s="3" t="s">
        <v>73</v>
      </c>
      <c r="AA1797" s="3" t="s">
        <v>1930</v>
      </c>
      <c r="AB1797" s="12" t="str">
        <f t="shared" ref="AB1797" si="371">IF(ISNUMBER(SEARCH("DMS",AA1797)),"Dimethyl Sulfate",IF(ISNUMBER(SEARCH("2,4-XILIDIN",AA1797)),"2,4-Xylidine",IF(ISNUMBER(SEARCH("GALIGAN",AA1797)),"Oxyfluorfen",IF(ISNUMBER(SEARCH("DIMETHYLAMINE",AA1797)),"Dimethylamine",IF(ISNUMBER(SEARCH("ORTHOFORMATE",AA1797)),"Trimethyl orthoformate",IF(ISNUMBER(SEARCH("NOVALURON",AA1797)),"Novaluron",IF(ISNUMBER(SEARCH("DIMETHYL SULPHATE",AA1797)),"Dimethyl Sulphate",IF(ISNUMBER(SEARCH("ALTAPYNE",AA1797)),"Acid Based Co-Emulsifier",IF(ISNUMBER(SEARCH("METHANESULFONYL",AA1797)),"Methanesulfonyl chloride",IF(ISNUMBER(SEARCH("METHYL FORMATE",AA1797)),"Methanoate",IF(ISNUMBER(SEARCH("FLUEN",AA1797)),"Fluensulfone","FIX IT")))))))))))</f>
        <v>Oxyfluorfen</v>
      </c>
      <c r="AC1797" s="12" t="str">
        <f t="shared" ref="AC1797" si="372">VLOOKUP(AB1797,AJ:AL,2, FALSE)</f>
        <v>Galigan 240 EC</v>
      </c>
      <c r="AD1797" s="10"/>
      <c r="AE1797" s="4">
        <v>17618</v>
      </c>
      <c r="AF1797" s="4">
        <v>17.62</v>
      </c>
      <c r="AG1797" s="4">
        <v>127000</v>
      </c>
      <c r="AJ1797" s="10"/>
      <c r="AK1797" s="10"/>
      <c r="AL1797" s="10"/>
    </row>
    <row r="1798" spans="1:38" ht="22" customHeight="1" x14ac:dyDescent="0.3">
      <c r="A1798" s="5">
        <v>42976</v>
      </c>
      <c r="B1798" s="6" t="s">
        <v>31</v>
      </c>
      <c r="C1798" s="6" t="s">
        <v>32</v>
      </c>
      <c r="D1798" s="7" t="s">
        <v>49</v>
      </c>
      <c r="E1798" s="7" t="s">
        <v>49</v>
      </c>
      <c r="F1798" s="6" t="s">
        <v>33</v>
      </c>
      <c r="G1798" s="7" t="s">
        <v>49</v>
      </c>
      <c r="H1798" s="7" t="s">
        <v>49</v>
      </c>
      <c r="I1798" s="6" t="s">
        <v>34</v>
      </c>
      <c r="J1798" s="6" t="s">
        <v>65</v>
      </c>
      <c r="K1798" s="7" t="s">
        <v>49</v>
      </c>
      <c r="L1798" s="7" t="s">
        <v>49</v>
      </c>
      <c r="M1798" s="6" t="s">
        <v>33</v>
      </c>
      <c r="N1798" s="7" t="s">
        <v>49</v>
      </c>
      <c r="O1798" s="7" t="s">
        <v>49</v>
      </c>
      <c r="P1798" s="6" t="s">
        <v>66</v>
      </c>
      <c r="Q1798" s="6" t="s">
        <v>39</v>
      </c>
      <c r="R1798" s="6" t="s">
        <v>67</v>
      </c>
      <c r="S1798" s="6" t="s">
        <v>68</v>
      </c>
      <c r="T1798" s="6" t="s">
        <v>69</v>
      </c>
      <c r="U1798" s="6" t="s">
        <v>70</v>
      </c>
      <c r="V1798" s="6" t="s">
        <v>43</v>
      </c>
      <c r="W1798" s="6" t="s">
        <v>44</v>
      </c>
      <c r="X1798" s="6" t="s">
        <v>45</v>
      </c>
      <c r="Y1798" s="6" t="s">
        <v>46</v>
      </c>
      <c r="Z1798" s="6" t="s">
        <v>480</v>
      </c>
      <c r="AA1798" s="6" t="s">
        <v>1931</v>
      </c>
      <c r="AB1798" s="12" t="str">
        <f t="shared" si="370"/>
        <v>Diuron</v>
      </c>
      <c r="AC1798" s="7"/>
      <c r="AD1798" s="7"/>
      <c r="AE1798" s="7">
        <v>95360</v>
      </c>
      <c r="AF1798" s="7">
        <v>95.36</v>
      </c>
      <c r="AG1798" s="7">
        <v>606000</v>
      </c>
      <c r="AJ1798" s="7"/>
      <c r="AK1798" s="7"/>
      <c r="AL1798" s="7"/>
    </row>
    <row r="1799" spans="1:38" ht="22" customHeight="1" x14ac:dyDescent="0.3">
      <c r="A1799" s="2">
        <v>42976</v>
      </c>
      <c r="B1799" s="3" t="s">
        <v>31</v>
      </c>
      <c r="C1799" s="3" t="s">
        <v>84</v>
      </c>
      <c r="D1799" s="3" t="s">
        <v>660</v>
      </c>
      <c r="E1799" s="3" t="s">
        <v>44</v>
      </c>
      <c r="F1799" s="4" t="s">
        <v>49</v>
      </c>
      <c r="G1799" s="4" t="s">
        <v>49</v>
      </c>
      <c r="H1799" s="4" t="s">
        <v>49</v>
      </c>
      <c r="I1799" s="3" t="s">
        <v>661</v>
      </c>
      <c r="J1799" s="3" t="s">
        <v>65</v>
      </c>
      <c r="K1799" s="4" t="s">
        <v>49</v>
      </c>
      <c r="L1799" s="4" t="s">
        <v>49</v>
      </c>
      <c r="M1799" s="3" t="s">
        <v>33</v>
      </c>
      <c r="N1799" s="4" t="s">
        <v>49</v>
      </c>
      <c r="O1799" s="4" t="s">
        <v>49</v>
      </c>
      <c r="P1799" s="3" t="s">
        <v>66</v>
      </c>
      <c r="Q1799" s="3" t="s">
        <v>39</v>
      </c>
      <c r="R1799" s="3" t="s">
        <v>67</v>
      </c>
      <c r="S1799" s="3" t="s">
        <v>68</v>
      </c>
      <c r="T1799" s="3" t="s">
        <v>69</v>
      </c>
      <c r="U1799" s="3" t="s">
        <v>70</v>
      </c>
      <c r="V1799" s="3" t="s">
        <v>43</v>
      </c>
      <c r="W1799" s="3" t="s">
        <v>44</v>
      </c>
      <c r="X1799" s="3" t="s">
        <v>45</v>
      </c>
      <c r="Y1799" s="3" t="s">
        <v>46</v>
      </c>
      <c r="Z1799" s="3" t="s">
        <v>73</v>
      </c>
      <c r="AA1799" s="3" t="s">
        <v>1932</v>
      </c>
      <c r="AB1799" s="12" t="str">
        <f t="shared" si="370"/>
        <v>Clethodim</v>
      </c>
      <c r="AC1799" s="10"/>
      <c r="AD1799" s="10"/>
      <c r="AE1799" s="4">
        <v>34276</v>
      </c>
      <c r="AF1799" s="4">
        <v>34.28</v>
      </c>
      <c r="AG1799" s="4">
        <v>246000</v>
      </c>
      <c r="AJ1799" s="10"/>
      <c r="AK1799" s="10"/>
      <c r="AL1799" s="10"/>
    </row>
    <row r="1800" spans="1:38" ht="22" customHeight="1" x14ac:dyDescent="0.3">
      <c r="A1800" s="5">
        <v>42975</v>
      </c>
      <c r="B1800" s="6" t="s">
        <v>50</v>
      </c>
      <c r="C1800" s="6" t="s">
        <v>32</v>
      </c>
      <c r="D1800" s="7" t="s">
        <v>49</v>
      </c>
      <c r="E1800" s="7" t="s">
        <v>49</v>
      </c>
      <c r="F1800" s="6" t="s">
        <v>33</v>
      </c>
      <c r="G1800" s="7" t="s">
        <v>49</v>
      </c>
      <c r="H1800" s="7" t="s">
        <v>49</v>
      </c>
      <c r="I1800" s="6" t="s">
        <v>34</v>
      </c>
      <c r="J1800" s="6" t="s">
        <v>507</v>
      </c>
      <c r="K1800" s="7" t="s">
        <v>49</v>
      </c>
      <c r="L1800" s="6" t="s">
        <v>307</v>
      </c>
      <c r="M1800" s="7" t="s">
        <v>49</v>
      </c>
      <c r="N1800" s="7" t="s">
        <v>49</v>
      </c>
      <c r="O1800" s="7" t="s">
        <v>49</v>
      </c>
      <c r="P1800" s="6" t="s">
        <v>158</v>
      </c>
      <c r="Q1800" s="6" t="s">
        <v>39</v>
      </c>
      <c r="R1800" s="6" t="s">
        <v>106</v>
      </c>
      <c r="S1800" s="6" t="s">
        <v>61</v>
      </c>
      <c r="T1800" s="6" t="s">
        <v>107</v>
      </c>
      <c r="U1800" s="6" t="s">
        <v>56</v>
      </c>
      <c r="V1800" s="6" t="s">
        <v>43</v>
      </c>
      <c r="W1800" s="6" t="s">
        <v>44</v>
      </c>
      <c r="X1800" s="6" t="s">
        <v>45</v>
      </c>
      <c r="Y1800" s="6" t="s">
        <v>46</v>
      </c>
      <c r="Z1800" s="6" t="s">
        <v>1933</v>
      </c>
      <c r="AA1800" s="6" t="s">
        <v>1934</v>
      </c>
      <c r="AB1800" s="12" t="s">
        <v>3200</v>
      </c>
      <c r="AC1800" s="7"/>
      <c r="AD1800" s="7"/>
      <c r="AE1800" s="7">
        <v>141008</v>
      </c>
      <c r="AF1800" s="7">
        <v>141.01</v>
      </c>
      <c r="AG1800" s="7">
        <v>299000</v>
      </c>
      <c r="AJ1800" s="7"/>
      <c r="AK1800" s="7"/>
      <c r="AL1800" s="7"/>
    </row>
    <row r="1801" spans="1:38" ht="22" customHeight="1" x14ac:dyDescent="0.3">
      <c r="A1801" s="2">
        <v>42975</v>
      </c>
      <c r="B1801" s="3" t="s">
        <v>50</v>
      </c>
      <c r="C1801" s="3" t="s">
        <v>32</v>
      </c>
      <c r="D1801" s="4" t="s">
        <v>49</v>
      </c>
      <c r="E1801" s="4" t="s">
        <v>49</v>
      </c>
      <c r="F1801" s="3" t="s">
        <v>33</v>
      </c>
      <c r="G1801" s="4" t="s">
        <v>49</v>
      </c>
      <c r="H1801" s="4" t="s">
        <v>49</v>
      </c>
      <c r="I1801" s="3" t="s">
        <v>34</v>
      </c>
      <c r="J1801" s="3" t="s">
        <v>51</v>
      </c>
      <c r="K1801" s="4" t="s">
        <v>49</v>
      </c>
      <c r="L1801" s="3" t="s">
        <v>54</v>
      </c>
      <c r="M1801" s="3" t="s">
        <v>33</v>
      </c>
      <c r="N1801" s="4">
        <v>570501619.85000002</v>
      </c>
      <c r="O1801" s="4">
        <v>302280881</v>
      </c>
      <c r="P1801" s="3" t="s">
        <v>1206</v>
      </c>
      <c r="Q1801" s="3" t="s">
        <v>39</v>
      </c>
      <c r="R1801" s="3" t="s">
        <v>60</v>
      </c>
      <c r="S1801" s="3" t="s">
        <v>61</v>
      </c>
      <c r="T1801" s="3" t="s">
        <v>62</v>
      </c>
      <c r="U1801" s="3" t="s">
        <v>56</v>
      </c>
      <c r="V1801" s="3" t="s">
        <v>43</v>
      </c>
      <c r="W1801" s="3" t="s">
        <v>44</v>
      </c>
      <c r="X1801" s="3" t="s">
        <v>45</v>
      </c>
      <c r="Y1801" s="3" t="s">
        <v>46</v>
      </c>
      <c r="Z1801" s="3" t="s">
        <v>63</v>
      </c>
      <c r="AA1801" s="3" t="s">
        <v>1935</v>
      </c>
      <c r="AB1801" s="12" t="s">
        <v>3162</v>
      </c>
      <c r="AC1801" s="10"/>
      <c r="AD1801" s="10"/>
      <c r="AE1801" s="4">
        <v>12090</v>
      </c>
      <c r="AF1801" s="4">
        <v>12.09</v>
      </c>
      <c r="AG1801" s="4">
        <v>133000</v>
      </c>
      <c r="AJ1801" s="10"/>
      <c r="AK1801" s="10"/>
      <c r="AL1801" s="10"/>
    </row>
    <row r="1802" spans="1:38" ht="22" customHeight="1" x14ac:dyDescent="0.3">
      <c r="A1802" s="5">
        <v>42973</v>
      </c>
      <c r="B1802" s="6" t="s">
        <v>31</v>
      </c>
      <c r="C1802" s="6" t="s">
        <v>32</v>
      </c>
      <c r="D1802" s="7" t="s">
        <v>49</v>
      </c>
      <c r="E1802" s="7" t="s">
        <v>49</v>
      </c>
      <c r="F1802" s="6" t="s">
        <v>33</v>
      </c>
      <c r="G1802" s="7" t="s">
        <v>49</v>
      </c>
      <c r="H1802" s="7" t="s">
        <v>49</v>
      </c>
      <c r="I1802" s="6" t="s">
        <v>34</v>
      </c>
      <c r="J1802" s="6" t="s">
        <v>35</v>
      </c>
      <c r="K1802" s="6" t="s">
        <v>36</v>
      </c>
      <c r="L1802" s="6" t="s">
        <v>37</v>
      </c>
      <c r="M1802" s="6" t="s">
        <v>33</v>
      </c>
      <c r="N1802" s="7" t="s">
        <v>49</v>
      </c>
      <c r="O1802" s="7" t="s">
        <v>49</v>
      </c>
      <c r="P1802" s="6" t="s">
        <v>38</v>
      </c>
      <c r="Q1802" s="6" t="s">
        <v>39</v>
      </c>
      <c r="R1802" s="6" t="s">
        <v>40</v>
      </c>
      <c r="S1802" s="6" t="s">
        <v>37</v>
      </c>
      <c r="T1802" s="6" t="s">
        <v>41</v>
      </c>
      <c r="U1802" s="6" t="s">
        <v>42</v>
      </c>
      <c r="V1802" s="6" t="s">
        <v>43</v>
      </c>
      <c r="W1802" s="6" t="s">
        <v>44</v>
      </c>
      <c r="X1802" s="6" t="s">
        <v>45</v>
      </c>
      <c r="Y1802" s="6" t="s">
        <v>46</v>
      </c>
      <c r="Z1802" s="6" t="s">
        <v>1827</v>
      </c>
      <c r="AA1802" s="6" t="s">
        <v>1458</v>
      </c>
      <c r="AB1802" s="12" t="str">
        <f t="shared" si="370"/>
        <v>2,4-Dichlorophenoxyacetic acid</v>
      </c>
      <c r="AC1802" s="7"/>
      <c r="AD1802" s="7"/>
      <c r="AE1802" s="7">
        <v>278420.01</v>
      </c>
      <c r="AF1802" s="7">
        <v>278.42</v>
      </c>
      <c r="AG1802" s="6" t="s">
        <v>49</v>
      </c>
      <c r="AJ1802" s="7"/>
      <c r="AK1802" s="7"/>
      <c r="AL1802" s="7"/>
    </row>
    <row r="1803" spans="1:38" ht="22" customHeight="1" x14ac:dyDescent="0.3">
      <c r="A1803" s="2">
        <v>42973</v>
      </c>
      <c r="B1803" s="3" t="s">
        <v>31</v>
      </c>
      <c r="C1803" s="3" t="s">
        <v>32</v>
      </c>
      <c r="D1803" s="4" t="s">
        <v>49</v>
      </c>
      <c r="E1803" s="4" t="s">
        <v>49</v>
      </c>
      <c r="F1803" s="3" t="s">
        <v>33</v>
      </c>
      <c r="G1803" s="4" t="s">
        <v>49</v>
      </c>
      <c r="H1803" s="4" t="s">
        <v>49</v>
      </c>
      <c r="I1803" s="3" t="s">
        <v>34</v>
      </c>
      <c r="J1803" s="3" t="s">
        <v>77</v>
      </c>
      <c r="K1803" s="3" t="s">
        <v>78</v>
      </c>
      <c r="L1803" s="3" t="s">
        <v>68</v>
      </c>
      <c r="M1803" s="3" t="s">
        <v>33</v>
      </c>
      <c r="N1803" s="4" t="s">
        <v>49</v>
      </c>
      <c r="O1803" s="4" t="s">
        <v>49</v>
      </c>
      <c r="P1803" s="3" t="s">
        <v>79</v>
      </c>
      <c r="Q1803" s="3" t="s">
        <v>39</v>
      </c>
      <c r="R1803" s="3" t="s">
        <v>67</v>
      </c>
      <c r="S1803" s="3" t="s">
        <v>68</v>
      </c>
      <c r="T1803" s="3" t="s">
        <v>69</v>
      </c>
      <c r="U1803" s="3" t="s">
        <v>70</v>
      </c>
      <c r="V1803" s="3" t="s">
        <v>43</v>
      </c>
      <c r="W1803" s="3" t="s">
        <v>44</v>
      </c>
      <c r="X1803" s="3" t="s">
        <v>45</v>
      </c>
      <c r="Y1803" s="3" t="s">
        <v>46</v>
      </c>
      <c r="Z1803" s="3" t="s">
        <v>82</v>
      </c>
      <c r="AA1803" s="3" t="s">
        <v>1936</v>
      </c>
      <c r="AB1803" s="12" t="str">
        <f t="shared" si="370"/>
        <v>Methomyl</v>
      </c>
      <c r="AC1803" s="10"/>
      <c r="AD1803" s="10"/>
      <c r="AE1803" s="4">
        <v>19800</v>
      </c>
      <c r="AF1803" s="4">
        <v>19.8</v>
      </c>
      <c r="AG1803" s="4">
        <v>372000</v>
      </c>
      <c r="AJ1803" s="7"/>
      <c r="AK1803" s="7"/>
      <c r="AL1803" s="7"/>
    </row>
    <row r="1804" spans="1:38" ht="22" customHeight="1" x14ac:dyDescent="0.3">
      <c r="A1804" s="5">
        <v>42973</v>
      </c>
      <c r="B1804" s="6" t="s">
        <v>31</v>
      </c>
      <c r="C1804" s="6" t="s">
        <v>32</v>
      </c>
      <c r="D1804" s="7" t="s">
        <v>49</v>
      </c>
      <c r="E1804" s="7" t="s">
        <v>49</v>
      </c>
      <c r="F1804" s="6" t="s">
        <v>33</v>
      </c>
      <c r="G1804" s="7" t="s">
        <v>49</v>
      </c>
      <c r="H1804" s="7" t="s">
        <v>49</v>
      </c>
      <c r="I1804" s="6" t="s">
        <v>34</v>
      </c>
      <c r="J1804" s="6" t="s">
        <v>77</v>
      </c>
      <c r="K1804" s="6" t="s">
        <v>78</v>
      </c>
      <c r="L1804" s="6" t="s">
        <v>68</v>
      </c>
      <c r="M1804" s="6" t="s">
        <v>33</v>
      </c>
      <c r="N1804" s="7" t="s">
        <v>49</v>
      </c>
      <c r="O1804" s="7" t="s">
        <v>49</v>
      </c>
      <c r="P1804" s="6" t="s">
        <v>79</v>
      </c>
      <c r="Q1804" s="6" t="s">
        <v>39</v>
      </c>
      <c r="R1804" s="6" t="s">
        <v>67</v>
      </c>
      <c r="S1804" s="6" t="s">
        <v>68</v>
      </c>
      <c r="T1804" s="6" t="s">
        <v>69</v>
      </c>
      <c r="U1804" s="6" t="s">
        <v>70</v>
      </c>
      <c r="V1804" s="6" t="s">
        <v>43</v>
      </c>
      <c r="W1804" s="6" t="s">
        <v>44</v>
      </c>
      <c r="X1804" s="6" t="s">
        <v>45</v>
      </c>
      <c r="Y1804" s="6" t="s">
        <v>46</v>
      </c>
      <c r="Z1804" s="6" t="s">
        <v>82</v>
      </c>
      <c r="AA1804" s="6" t="s">
        <v>1937</v>
      </c>
      <c r="AB1804" s="12" t="str">
        <f t="shared" si="370"/>
        <v>Chlorpyrifos</v>
      </c>
      <c r="AC1804" s="7"/>
      <c r="AD1804" s="7"/>
      <c r="AE1804" s="7">
        <v>148160</v>
      </c>
      <c r="AF1804" s="7">
        <v>148.16</v>
      </c>
      <c r="AG1804" s="7">
        <v>2787000</v>
      </c>
      <c r="AJ1804" s="10"/>
      <c r="AK1804" s="10"/>
      <c r="AL1804" s="10"/>
    </row>
    <row r="1805" spans="1:38" ht="22" customHeight="1" x14ac:dyDescent="0.3">
      <c r="A1805" s="2">
        <v>42973</v>
      </c>
      <c r="B1805" s="3" t="s">
        <v>31</v>
      </c>
      <c r="C1805" s="3" t="s">
        <v>32</v>
      </c>
      <c r="D1805" s="4" t="s">
        <v>49</v>
      </c>
      <c r="E1805" s="4" t="s">
        <v>49</v>
      </c>
      <c r="F1805" s="3" t="s">
        <v>33</v>
      </c>
      <c r="G1805" s="4" t="s">
        <v>49</v>
      </c>
      <c r="H1805" s="4" t="s">
        <v>49</v>
      </c>
      <c r="I1805" s="3" t="s">
        <v>34</v>
      </c>
      <c r="J1805" s="3" t="s">
        <v>65</v>
      </c>
      <c r="K1805" s="4" t="s">
        <v>49</v>
      </c>
      <c r="L1805" s="4" t="s">
        <v>49</v>
      </c>
      <c r="M1805" s="3" t="s">
        <v>33</v>
      </c>
      <c r="N1805" s="4" t="s">
        <v>49</v>
      </c>
      <c r="O1805" s="4" t="s">
        <v>49</v>
      </c>
      <c r="P1805" s="3" t="s">
        <v>66</v>
      </c>
      <c r="Q1805" s="3" t="s">
        <v>39</v>
      </c>
      <c r="R1805" s="3" t="s">
        <v>67</v>
      </c>
      <c r="S1805" s="3" t="s">
        <v>68</v>
      </c>
      <c r="T1805" s="3" t="s">
        <v>69</v>
      </c>
      <c r="U1805" s="3" t="s">
        <v>70</v>
      </c>
      <c r="V1805" s="3" t="s">
        <v>43</v>
      </c>
      <c r="W1805" s="3" t="s">
        <v>44</v>
      </c>
      <c r="X1805" s="3" t="s">
        <v>45</v>
      </c>
      <c r="Y1805" s="3" t="s">
        <v>46</v>
      </c>
      <c r="Z1805" s="3" t="s">
        <v>71</v>
      </c>
      <c r="AA1805" s="3" t="s">
        <v>1938</v>
      </c>
      <c r="AB1805" s="12" t="str">
        <f>IF(ISNUMBER(SEARCH("2,4 D",AA1805)),"2,4-Dichlorophenoxyacetic acid",IF(ISNUMBER(SEARCH("ACIDO",AA1805)),"2,4-Dichlorophenoxyacetic acid",IF(ISNUMBER(SEARCH("NAPHTHA",AA1805)),"Aromatic Solvent Mixture",IF(ISNUMBER(SEARCH("DIMETHYLAMINE",AA1805)),"Dimethylamine",IF(ISNUMBER(SEARCH("DIMETILAMINA",AA1805)),"Dimethylamine",IF(ISNUMBER(SEARCH("JUMP",AA1805)),"Diuron",IF(ISNUMBER(SEARCH("2-AMINO-2,3-DIMETHYL BUTYRAMIDE",AA1805)),"Herbicide Amine Intermediate",IF(ISNUMBER(SEARCH("TEBUTHIURON",AA1805)),"Tebuthiuron","FIXIT"))))))))</f>
        <v>Diuron</v>
      </c>
      <c r="AC1805" s="10"/>
      <c r="AD1805" s="10"/>
      <c r="AE1805" s="4">
        <v>111740</v>
      </c>
      <c r="AF1805" s="4">
        <v>111.74</v>
      </c>
      <c r="AG1805" s="4">
        <v>803000</v>
      </c>
      <c r="AJ1805" s="7"/>
      <c r="AK1805" s="7"/>
      <c r="AL1805" s="7"/>
    </row>
    <row r="1806" spans="1:38" ht="22" customHeight="1" x14ac:dyDescent="0.3">
      <c r="A1806" s="5">
        <v>42973</v>
      </c>
      <c r="B1806" s="6" t="s">
        <v>31</v>
      </c>
      <c r="C1806" s="6" t="s">
        <v>32</v>
      </c>
      <c r="D1806" s="7" t="s">
        <v>49</v>
      </c>
      <c r="E1806" s="7" t="s">
        <v>49</v>
      </c>
      <c r="F1806" s="6" t="s">
        <v>33</v>
      </c>
      <c r="G1806" s="7" t="s">
        <v>49</v>
      </c>
      <c r="H1806" s="7" t="s">
        <v>49</v>
      </c>
      <c r="I1806" s="6" t="s">
        <v>34</v>
      </c>
      <c r="J1806" s="6" t="s">
        <v>77</v>
      </c>
      <c r="K1806" s="6" t="s">
        <v>78</v>
      </c>
      <c r="L1806" s="6" t="s">
        <v>68</v>
      </c>
      <c r="M1806" s="6" t="s">
        <v>33</v>
      </c>
      <c r="N1806" s="7" t="s">
        <v>49</v>
      </c>
      <c r="O1806" s="7" t="s">
        <v>49</v>
      </c>
      <c r="P1806" s="6" t="s">
        <v>79</v>
      </c>
      <c r="Q1806" s="6" t="s">
        <v>39</v>
      </c>
      <c r="R1806" s="6" t="s">
        <v>67</v>
      </c>
      <c r="S1806" s="6" t="s">
        <v>68</v>
      </c>
      <c r="T1806" s="6" t="s">
        <v>69</v>
      </c>
      <c r="U1806" s="6" t="s">
        <v>70</v>
      </c>
      <c r="V1806" s="6" t="s">
        <v>43</v>
      </c>
      <c r="W1806" s="6" t="s">
        <v>44</v>
      </c>
      <c r="X1806" s="6" t="s">
        <v>45</v>
      </c>
      <c r="Y1806" s="6" t="s">
        <v>46</v>
      </c>
      <c r="Z1806" s="6" t="s">
        <v>82</v>
      </c>
      <c r="AA1806" s="6" t="s">
        <v>1939</v>
      </c>
      <c r="AB1806" s="12" t="str">
        <f t="shared" si="370"/>
        <v>Methomyl</v>
      </c>
      <c r="AC1806" s="7"/>
      <c r="AD1806" s="7"/>
      <c r="AE1806" s="7">
        <v>19800</v>
      </c>
      <c r="AF1806" s="7">
        <v>19.8</v>
      </c>
      <c r="AG1806" s="7">
        <v>372000</v>
      </c>
      <c r="AJ1806" s="10"/>
      <c r="AK1806" s="10"/>
      <c r="AL1806" s="10"/>
    </row>
    <row r="1807" spans="1:38" ht="22" customHeight="1" x14ac:dyDescent="0.3">
      <c r="A1807" s="2">
        <v>42973</v>
      </c>
      <c r="B1807" s="3" t="s">
        <v>50</v>
      </c>
      <c r="C1807" s="3" t="s">
        <v>84</v>
      </c>
      <c r="D1807" s="3" t="s">
        <v>85</v>
      </c>
      <c r="E1807" s="3" t="s">
        <v>44</v>
      </c>
      <c r="F1807" s="3" t="s">
        <v>33</v>
      </c>
      <c r="G1807" s="4" t="s">
        <v>49</v>
      </c>
      <c r="H1807" s="4" t="s">
        <v>49</v>
      </c>
      <c r="I1807" s="3" t="s">
        <v>86</v>
      </c>
      <c r="J1807" s="3" t="s">
        <v>769</v>
      </c>
      <c r="K1807" s="4" t="s">
        <v>49</v>
      </c>
      <c r="L1807" s="3" t="s">
        <v>61</v>
      </c>
      <c r="M1807" s="3" t="s">
        <v>770</v>
      </c>
      <c r="N1807" s="4">
        <v>2539385563.1900001</v>
      </c>
      <c r="O1807" s="4" t="s">
        <v>49</v>
      </c>
      <c r="P1807" s="3" t="s">
        <v>771</v>
      </c>
      <c r="Q1807" s="3" t="s">
        <v>39</v>
      </c>
      <c r="R1807" s="3" t="s">
        <v>60</v>
      </c>
      <c r="S1807" s="3" t="s">
        <v>61</v>
      </c>
      <c r="T1807" s="3" t="s">
        <v>62</v>
      </c>
      <c r="U1807" s="3" t="s">
        <v>56</v>
      </c>
      <c r="V1807" s="3" t="s">
        <v>90</v>
      </c>
      <c r="W1807" s="3" t="s">
        <v>44</v>
      </c>
      <c r="X1807" s="3" t="s">
        <v>91</v>
      </c>
      <c r="Y1807" s="3" t="s">
        <v>46</v>
      </c>
      <c r="Z1807" s="3" t="s">
        <v>410</v>
      </c>
      <c r="AA1807" s="3" t="s">
        <v>1940</v>
      </c>
      <c r="AB1807" s="12" t="str">
        <f t="shared" ref="AB1807" si="373">IF(ISNUMBER(SEARCH("2,4 D",AA1805)),"2,4-Dichlorophenoxyacetic acid",IF(ISNUMBER(SEARCH("ACIDO",AA1805)),"2,4-Dichlorophenoxyacetic acid",IF(ISNUMBER(SEARCH("NAPHTHA",AA1805)),"Aromatic Solvent Mixture",IF(ISNUMBER(SEARCH("DIMETHYLAMINE",AA1805)),"Dimethylamine",IF(ISNUMBER(SEARCH("DIMETILAMINA",AA1805)),"Dimethylamine",IF(ISNUMBER(SEARCH("JUMP",AA1805)),"Diuron",IF(ISNUMBER(SEARCH(" 2-AMINO-2,3-DIMETHYL BUTYRAMIDE",AA1805)),"Herbicide Amine Intermediate",IF(ISNUMBER(SEARCH("TEBUTHIURON",AA1805)),"Tebuthiuron",IF(ISNUMBER(SEARCH("DMS",AA1805)),"Dimethyl Sulfate",IF(ISNUMBER(SEARCH("2,4-XILIDIN",AA1805)),"2,4-Xylidine","FIX IT"))))))))))</f>
        <v>Diuron</v>
      </c>
      <c r="AC1807" s="10"/>
      <c r="AD1807" s="10"/>
      <c r="AE1807" s="4">
        <v>22088</v>
      </c>
      <c r="AF1807" s="4">
        <v>22.09</v>
      </c>
      <c r="AG1807" s="4">
        <v>30100</v>
      </c>
      <c r="AJ1807" s="7"/>
      <c r="AK1807" s="7"/>
      <c r="AL1807" s="7"/>
    </row>
    <row r="1808" spans="1:38" ht="22" customHeight="1" x14ac:dyDescent="0.3">
      <c r="A1808" s="5">
        <v>42973</v>
      </c>
      <c r="B1808" s="6" t="s">
        <v>31</v>
      </c>
      <c r="C1808" s="6" t="s">
        <v>32</v>
      </c>
      <c r="D1808" s="7" t="s">
        <v>49</v>
      </c>
      <c r="E1808" s="7" t="s">
        <v>49</v>
      </c>
      <c r="F1808" s="6" t="s">
        <v>33</v>
      </c>
      <c r="G1808" s="7" t="s">
        <v>49</v>
      </c>
      <c r="H1808" s="7" t="s">
        <v>49</v>
      </c>
      <c r="I1808" s="6" t="s">
        <v>34</v>
      </c>
      <c r="J1808" s="6" t="s">
        <v>77</v>
      </c>
      <c r="K1808" s="6" t="s">
        <v>78</v>
      </c>
      <c r="L1808" s="6" t="s">
        <v>68</v>
      </c>
      <c r="M1808" s="6" t="s">
        <v>33</v>
      </c>
      <c r="N1808" s="7" t="s">
        <v>49</v>
      </c>
      <c r="O1808" s="7" t="s">
        <v>49</v>
      </c>
      <c r="P1808" s="6" t="s">
        <v>79</v>
      </c>
      <c r="Q1808" s="6" t="s">
        <v>39</v>
      </c>
      <c r="R1808" s="6" t="s">
        <v>67</v>
      </c>
      <c r="S1808" s="6" t="s">
        <v>68</v>
      </c>
      <c r="T1808" s="6" t="s">
        <v>69</v>
      </c>
      <c r="U1808" s="6" t="s">
        <v>70</v>
      </c>
      <c r="V1808" s="6" t="s">
        <v>43</v>
      </c>
      <c r="W1808" s="6" t="s">
        <v>44</v>
      </c>
      <c r="X1808" s="6" t="s">
        <v>45</v>
      </c>
      <c r="Y1808" s="6" t="s">
        <v>46</v>
      </c>
      <c r="Z1808" s="6" t="s">
        <v>82</v>
      </c>
      <c r="AA1808" s="6" t="s">
        <v>1941</v>
      </c>
      <c r="AB1808" s="12" t="s">
        <v>3178</v>
      </c>
      <c r="AC1808" s="7"/>
      <c r="AD1808" s="7"/>
      <c r="AE1808" s="7">
        <v>10256</v>
      </c>
      <c r="AF1808" s="7">
        <v>10.26</v>
      </c>
      <c r="AG1808" s="7">
        <v>193000</v>
      </c>
      <c r="AJ1808" s="10"/>
      <c r="AK1808" s="10"/>
      <c r="AL1808" s="10"/>
    </row>
    <row r="1809" spans="1:38" ht="22" customHeight="1" x14ac:dyDescent="0.3">
      <c r="A1809" s="2">
        <v>42973</v>
      </c>
      <c r="B1809" s="3" t="s">
        <v>31</v>
      </c>
      <c r="C1809" s="3" t="s">
        <v>84</v>
      </c>
      <c r="D1809" s="3" t="s">
        <v>660</v>
      </c>
      <c r="E1809" s="3" t="s">
        <v>44</v>
      </c>
      <c r="F1809" s="4" t="s">
        <v>49</v>
      </c>
      <c r="G1809" s="4" t="s">
        <v>49</v>
      </c>
      <c r="H1809" s="4" t="s">
        <v>49</v>
      </c>
      <c r="I1809" s="3" t="s">
        <v>661</v>
      </c>
      <c r="J1809" s="3" t="s">
        <v>77</v>
      </c>
      <c r="K1809" s="3" t="s">
        <v>78</v>
      </c>
      <c r="L1809" s="3" t="s">
        <v>68</v>
      </c>
      <c r="M1809" s="3" t="s">
        <v>33</v>
      </c>
      <c r="N1809" s="4" t="s">
        <v>49</v>
      </c>
      <c r="O1809" s="4" t="s">
        <v>49</v>
      </c>
      <c r="P1809" s="3" t="s">
        <v>79</v>
      </c>
      <c r="Q1809" s="3" t="s">
        <v>39</v>
      </c>
      <c r="R1809" s="3" t="s">
        <v>67</v>
      </c>
      <c r="S1809" s="3" t="s">
        <v>68</v>
      </c>
      <c r="T1809" s="3" t="s">
        <v>69</v>
      </c>
      <c r="U1809" s="3" t="s">
        <v>70</v>
      </c>
      <c r="V1809" s="3" t="s">
        <v>43</v>
      </c>
      <c r="W1809" s="3" t="s">
        <v>44</v>
      </c>
      <c r="X1809" s="3" t="s">
        <v>45</v>
      </c>
      <c r="Y1809" s="3" t="s">
        <v>46</v>
      </c>
      <c r="Z1809" s="3" t="s">
        <v>82</v>
      </c>
      <c r="AA1809" s="3" t="s">
        <v>1942</v>
      </c>
      <c r="AB1809" s="18" t="s">
        <v>3193</v>
      </c>
      <c r="AC1809" s="10"/>
      <c r="AD1809" s="10"/>
      <c r="AE1809" s="4">
        <v>144270</v>
      </c>
      <c r="AF1809" s="4">
        <v>144.27000000000001</v>
      </c>
      <c r="AG1809" s="4">
        <v>2714000</v>
      </c>
      <c r="AJ1809" s="10"/>
      <c r="AK1809" s="10"/>
      <c r="AL1809" s="10"/>
    </row>
    <row r="1810" spans="1:38" ht="22" customHeight="1" x14ac:dyDescent="0.3">
      <c r="A1810" s="5">
        <v>42973</v>
      </c>
      <c r="B1810" s="6" t="s">
        <v>31</v>
      </c>
      <c r="C1810" s="6" t="s">
        <v>32</v>
      </c>
      <c r="D1810" s="7" t="s">
        <v>49</v>
      </c>
      <c r="E1810" s="7" t="s">
        <v>49</v>
      </c>
      <c r="F1810" s="6" t="s">
        <v>33</v>
      </c>
      <c r="G1810" s="7" t="s">
        <v>49</v>
      </c>
      <c r="H1810" s="7" t="s">
        <v>49</v>
      </c>
      <c r="I1810" s="6" t="s">
        <v>34</v>
      </c>
      <c r="J1810" s="6" t="s">
        <v>77</v>
      </c>
      <c r="K1810" s="6" t="s">
        <v>78</v>
      </c>
      <c r="L1810" s="6" t="s">
        <v>68</v>
      </c>
      <c r="M1810" s="6" t="s">
        <v>33</v>
      </c>
      <c r="N1810" s="7" t="s">
        <v>49</v>
      </c>
      <c r="O1810" s="7" t="s">
        <v>49</v>
      </c>
      <c r="P1810" s="6" t="s">
        <v>79</v>
      </c>
      <c r="Q1810" s="6" t="s">
        <v>39</v>
      </c>
      <c r="R1810" s="6" t="s">
        <v>67</v>
      </c>
      <c r="S1810" s="6" t="s">
        <v>68</v>
      </c>
      <c r="T1810" s="6" t="s">
        <v>69</v>
      </c>
      <c r="U1810" s="6" t="s">
        <v>70</v>
      </c>
      <c r="V1810" s="6" t="s">
        <v>43</v>
      </c>
      <c r="W1810" s="6" t="s">
        <v>44</v>
      </c>
      <c r="X1810" s="6" t="s">
        <v>45</v>
      </c>
      <c r="Y1810" s="6" t="s">
        <v>46</v>
      </c>
      <c r="Z1810" s="6" t="s">
        <v>243</v>
      </c>
      <c r="AA1810" s="6" t="s">
        <v>1943</v>
      </c>
      <c r="AB1810" s="12" t="str">
        <f t="shared" ref="AB1810" si="374">IF(ISNUMBER(SEARCH("BUTYRAMIDE",AA1810)),"2,3-Dimethyl Butyramide",IF(ISNUMBER(SEARCH("FOLPET",AA1810)),"Folpet",IF(ISNUMBER(SEARCH("METHYL [2-({[6- (TRIFLUOROMETHYL) PYRIDIN-2-YL] OXY} METHYL) PHENYL",AA1810)),"Esther",IF(ISNUMBER(SEARCH("TEBUCONAZOL",AA1810)),"Tebuconazole",IF(ISNUMBER(SEARCH("DICHLOROPHENYL",AA1810)),"Dichlorophenyl Isocyanates",IF(ISNUMBER(SEARCH("CAPTAN",AA1810)),"Captan",IF(ISNUMBER(SEARCH("DIMETHYLACETAMID",AA1810)),"Dimethylacetamide",IF(ISNUMBER(SEARCH("AFALON",AA1810)),"Linuron","FIX IT"))))))))</f>
        <v>Captan</v>
      </c>
      <c r="AC1810" s="7"/>
      <c r="AD1810" s="7"/>
      <c r="AE1810" s="7">
        <v>38910</v>
      </c>
      <c r="AF1810" s="7">
        <v>38.909999999999997</v>
      </c>
      <c r="AG1810" s="7">
        <v>583000</v>
      </c>
      <c r="AJ1810" s="7"/>
      <c r="AK1810" s="7"/>
      <c r="AL1810" s="7"/>
    </row>
    <row r="1811" spans="1:38" ht="22" customHeight="1" x14ac:dyDescent="0.3">
      <c r="A1811" s="2">
        <v>42969</v>
      </c>
      <c r="B1811" s="3" t="s">
        <v>31</v>
      </c>
      <c r="C1811" s="3" t="s">
        <v>84</v>
      </c>
      <c r="D1811" s="3" t="s">
        <v>660</v>
      </c>
      <c r="E1811" s="3" t="s">
        <v>44</v>
      </c>
      <c r="F1811" s="4" t="s">
        <v>49</v>
      </c>
      <c r="G1811" s="4" t="s">
        <v>49</v>
      </c>
      <c r="H1811" s="4" t="s">
        <v>49</v>
      </c>
      <c r="I1811" s="3" t="s">
        <v>661</v>
      </c>
      <c r="J1811" s="3" t="s">
        <v>65</v>
      </c>
      <c r="K1811" s="4" t="s">
        <v>49</v>
      </c>
      <c r="L1811" s="4" t="s">
        <v>49</v>
      </c>
      <c r="M1811" s="3" t="s">
        <v>33</v>
      </c>
      <c r="N1811" s="4" t="s">
        <v>49</v>
      </c>
      <c r="O1811" s="4" t="s">
        <v>49</v>
      </c>
      <c r="P1811" s="3" t="s">
        <v>66</v>
      </c>
      <c r="Q1811" s="3" t="s">
        <v>39</v>
      </c>
      <c r="R1811" s="3" t="s">
        <v>67</v>
      </c>
      <c r="S1811" s="3" t="s">
        <v>68</v>
      </c>
      <c r="T1811" s="3" t="s">
        <v>69</v>
      </c>
      <c r="U1811" s="3" t="s">
        <v>70</v>
      </c>
      <c r="V1811" s="3" t="s">
        <v>43</v>
      </c>
      <c r="W1811" s="3" t="s">
        <v>44</v>
      </c>
      <c r="X1811" s="3" t="s">
        <v>45</v>
      </c>
      <c r="Y1811" s="3" t="s">
        <v>46</v>
      </c>
      <c r="Z1811" s="3" t="s">
        <v>73</v>
      </c>
      <c r="AA1811" s="3" t="s">
        <v>1944</v>
      </c>
      <c r="AB1811" s="12" t="str">
        <f t="shared" si="370"/>
        <v>Clethodim</v>
      </c>
      <c r="AC1811" s="10"/>
      <c r="AD1811" s="10"/>
      <c r="AE1811" s="4">
        <v>85690</v>
      </c>
      <c r="AF1811" s="4">
        <v>85.69</v>
      </c>
      <c r="AG1811" s="4">
        <v>616000</v>
      </c>
      <c r="AJ1811" s="10"/>
      <c r="AK1811" s="10"/>
      <c r="AL1811" s="10"/>
    </row>
    <row r="1812" spans="1:38" ht="22" customHeight="1" x14ac:dyDescent="0.3">
      <c r="A1812" s="5">
        <v>42968</v>
      </c>
      <c r="B1812" s="6" t="s">
        <v>31</v>
      </c>
      <c r="C1812" s="6" t="s">
        <v>84</v>
      </c>
      <c r="D1812" s="6" t="s">
        <v>660</v>
      </c>
      <c r="E1812" s="6" t="s">
        <v>44</v>
      </c>
      <c r="F1812" s="7" t="s">
        <v>49</v>
      </c>
      <c r="G1812" s="7" t="s">
        <v>49</v>
      </c>
      <c r="H1812" s="7" t="s">
        <v>49</v>
      </c>
      <c r="I1812" s="6" t="s">
        <v>661</v>
      </c>
      <c r="J1812" s="6" t="s">
        <v>77</v>
      </c>
      <c r="K1812" s="6" t="s">
        <v>78</v>
      </c>
      <c r="L1812" s="6" t="s">
        <v>68</v>
      </c>
      <c r="M1812" s="6" t="s">
        <v>33</v>
      </c>
      <c r="N1812" s="7" t="s">
        <v>49</v>
      </c>
      <c r="O1812" s="7" t="s">
        <v>49</v>
      </c>
      <c r="P1812" s="6" t="s">
        <v>79</v>
      </c>
      <c r="Q1812" s="6" t="s">
        <v>39</v>
      </c>
      <c r="R1812" s="6" t="s">
        <v>67</v>
      </c>
      <c r="S1812" s="6" t="s">
        <v>68</v>
      </c>
      <c r="T1812" s="6" t="s">
        <v>69</v>
      </c>
      <c r="U1812" s="6" t="s">
        <v>70</v>
      </c>
      <c r="V1812" s="6" t="s">
        <v>43</v>
      </c>
      <c r="W1812" s="6" t="s">
        <v>44</v>
      </c>
      <c r="X1812" s="6" t="s">
        <v>45</v>
      </c>
      <c r="Y1812" s="6" t="s">
        <v>46</v>
      </c>
      <c r="Z1812" s="6" t="s">
        <v>82</v>
      </c>
      <c r="AA1812" s="6" t="s">
        <v>1945</v>
      </c>
      <c r="AB1812" s="18" t="s">
        <v>3193</v>
      </c>
      <c r="AC1812" s="7"/>
      <c r="AD1812" s="7"/>
      <c r="AE1812" s="7">
        <v>103050</v>
      </c>
      <c r="AF1812" s="7">
        <v>103.05</v>
      </c>
      <c r="AG1812" s="7">
        <v>1938000</v>
      </c>
      <c r="AJ1812" s="7"/>
      <c r="AK1812" s="7"/>
      <c r="AL1812" s="7"/>
    </row>
    <row r="1813" spans="1:38" ht="22" customHeight="1" x14ac:dyDescent="0.3">
      <c r="A1813" s="2">
        <v>42968</v>
      </c>
      <c r="B1813" s="3" t="s">
        <v>31</v>
      </c>
      <c r="C1813" s="3" t="s">
        <v>32</v>
      </c>
      <c r="D1813" s="4" t="s">
        <v>49</v>
      </c>
      <c r="E1813" s="4" t="s">
        <v>49</v>
      </c>
      <c r="F1813" s="3" t="s">
        <v>33</v>
      </c>
      <c r="G1813" s="4" t="s">
        <v>49</v>
      </c>
      <c r="H1813" s="4" t="s">
        <v>49</v>
      </c>
      <c r="I1813" s="3" t="s">
        <v>34</v>
      </c>
      <c r="J1813" s="3" t="s">
        <v>77</v>
      </c>
      <c r="K1813" s="3" t="s">
        <v>78</v>
      </c>
      <c r="L1813" s="3" t="s">
        <v>68</v>
      </c>
      <c r="M1813" s="3" t="s">
        <v>33</v>
      </c>
      <c r="N1813" s="4" t="s">
        <v>49</v>
      </c>
      <c r="O1813" s="4" t="s">
        <v>49</v>
      </c>
      <c r="P1813" s="3" t="s">
        <v>79</v>
      </c>
      <c r="Q1813" s="3" t="s">
        <v>39</v>
      </c>
      <c r="R1813" s="3" t="s">
        <v>67</v>
      </c>
      <c r="S1813" s="3" t="s">
        <v>68</v>
      </c>
      <c r="T1813" s="3" t="s">
        <v>69</v>
      </c>
      <c r="U1813" s="3" t="s">
        <v>70</v>
      </c>
      <c r="V1813" s="3" t="s">
        <v>43</v>
      </c>
      <c r="W1813" s="3" t="s">
        <v>44</v>
      </c>
      <c r="X1813" s="3" t="s">
        <v>45</v>
      </c>
      <c r="Y1813" s="3" t="s">
        <v>46</v>
      </c>
      <c r="Z1813" s="3" t="s">
        <v>82</v>
      </c>
      <c r="AA1813" s="3" t="s">
        <v>1946</v>
      </c>
      <c r="AB1813" s="12" t="str">
        <f t="shared" si="370"/>
        <v>Chlorpyrifos</v>
      </c>
      <c r="AC1813" s="10"/>
      <c r="AD1813" s="10"/>
      <c r="AE1813" s="4">
        <v>148160</v>
      </c>
      <c r="AF1813" s="4">
        <v>148.16</v>
      </c>
      <c r="AG1813" s="4">
        <v>2787000</v>
      </c>
      <c r="AJ1813" s="10"/>
      <c r="AK1813" s="10"/>
      <c r="AL1813" s="10"/>
    </row>
    <row r="1814" spans="1:38" ht="22" customHeight="1" x14ac:dyDescent="0.3">
      <c r="A1814" s="5">
        <v>42968</v>
      </c>
      <c r="B1814" s="6" t="s">
        <v>31</v>
      </c>
      <c r="C1814" s="6" t="s">
        <v>32</v>
      </c>
      <c r="D1814" s="7" t="s">
        <v>49</v>
      </c>
      <c r="E1814" s="7" t="s">
        <v>49</v>
      </c>
      <c r="F1814" s="6" t="s">
        <v>33</v>
      </c>
      <c r="G1814" s="7" t="s">
        <v>49</v>
      </c>
      <c r="H1814" s="7" t="s">
        <v>49</v>
      </c>
      <c r="I1814" s="6" t="s">
        <v>34</v>
      </c>
      <c r="J1814" s="6" t="s">
        <v>65</v>
      </c>
      <c r="K1814" s="7" t="s">
        <v>49</v>
      </c>
      <c r="L1814" s="7" t="s">
        <v>49</v>
      </c>
      <c r="M1814" s="6" t="s">
        <v>33</v>
      </c>
      <c r="N1814" s="7" t="s">
        <v>49</v>
      </c>
      <c r="O1814" s="7" t="s">
        <v>49</v>
      </c>
      <c r="P1814" s="6" t="s">
        <v>66</v>
      </c>
      <c r="Q1814" s="6" t="s">
        <v>39</v>
      </c>
      <c r="R1814" s="6" t="s">
        <v>67</v>
      </c>
      <c r="S1814" s="6" t="s">
        <v>68</v>
      </c>
      <c r="T1814" s="6" t="s">
        <v>69</v>
      </c>
      <c r="U1814" s="6" t="s">
        <v>70</v>
      </c>
      <c r="V1814" s="6" t="s">
        <v>43</v>
      </c>
      <c r="W1814" s="6" t="s">
        <v>44</v>
      </c>
      <c r="X1814" s="6" t="s">
        <v>45</v>
      </c>
      <c r="Y1814" s="6" t="s">
        <v>46</v>
      </c>
      <c r="Z1814" s="6" t="s">
        <v>71</v>
      </c>
      <c r="AA1814" s="6" t="s">
        <v>1947</v>
      </c>
      <c r="AB1814" s="12" t="s">
        <v>3110</v>
      </c>
      <c r="AC1814" s="7"/>
      <c r="AD1814" s="7"/>
      <c r="AE1814" s="7">
        <v>111740</v>
      </c>
      <c r="AF1814" s="7">
        <v>111.74</v>
      </c>
      <c r="AG1814" s="7">
        <v>803000</v>
      </c>
      <c r="AJ1814" s="7"/>
      <c r="AK1814" s="7"/>
      <c r="AL1814" s="7"/>
    </row>
    <row r="1815" spans="1:38" ht="22" customHeight="1" x14ac:dyDescent="0.3">
      <c r="A1815" s="2">
        <v>42968</v>
      </c>
      <c r="B1815" s="3" t="s">
        <v>31</v>
      </c>
      <c r="C1815" s="3" t="s">
        <v>32</v>
      </c>
      <c r="D1815" s="4" t="s">
        <v>49</v>
      </c>
      <c r="E1815" s="4" t="s">
        <v>49</v>
      </c>
      <c r="F1815" s="3" t="s">
        <v>33</v>
      </c>
      <c r="G1815" s="4" t="s">
        <v>49</v>
      </c>
      <c r="H1815" s="4" t="s">
        <v>49</v>
      </c>
      <c r="I1815" s="3" t="s">
        <v>34</v>
      </c>
      <c r="J1815" s="3" t="s">
        <v>77</v>
      </c>
      <c r="K1815" s="3" t="s">
        <v>78</v>
      </c>
      <c r="L1815" s="3" t="s">
        <v>68</v>
      </c>
      <c r="M1815" s="3" t="s">
        <v>33</v>
      </c>
      <c r="N1815" s="4" t="s">
        <v>49</v>
      </c>
      <c r="O1815" s="4" t="s">
        <v>49</v>
      </c>
      <c r="P1815" s="3" t="s">
        <v>79</v>
      </c>
      <c r="Q1815" s="3" t="s">
        <v>39</v>
      </c>
      <c r="R1815" s="3" t="s">
        <v>67</v>
      </c>
      <c r="S1815" s="3" t="s">
        <v>68</v>
      </c>
      <c r="T1815" s="3" t="s">
        <v>69</v>
      </c>
      <c r="U1815" s="3" t="s">
        <v>70</v>
      </c>
      <c r="V1815" s="3" t="s">
        <v>43</v>
      </c>
      <c r="W1815" s="3" t="s">
        <v>44</v>
      </c>
      <c r="X1815" s="3" t="s">
        <v>45</v>
      </c>
      <c r="Y1815" s="3" t="s">
        <v>46</v>
      </c>
      <c r="Z1815" s="3" t="s">
        <v>82</v>
      </c>
      <c r="AA1815" s="3" t="s">
        <v>1948</v>
      </c>
      <c r="AB1815" s="12" t="s">
        <v>3178</v>
      </c>
      <c r="AC1815" s="10"/>
      <c r="AD1815" s="10"/>
      <c r="AE1815" s="4">
        <v>10256</v>
      </c>
      <c r="AF1815" s="4">
        <v>10.26</v>
      </c>
      <c r="AG1815" s="4">
        <v>193000</v>
      </c>
      <c r="AJ1815" s="10"/>
      <c r="AK1815" s="10"/>
      <c r="AL1815" s="10"/>
    </row>
    <row r="1816" spans="1:38" ht="22" customHeight="1" x14ac:dyDescent="0.3">
      <c r="A1816" s="5">
        <v>42968</v>
      </c>
      <c r="B1816" s="6" t="s">
        <v>31</v>
      </c>
      <c r="C1816" s="6" t="s">
        <v>84</v>
      </c>
      <c r="D1816" s="6" t="s">
        <v>660</v>
      </c>
      <c r="E1816" s="6" t="s">
        <v>44</v>
      </c>
      <c r="F1816" s="7" t="s">
        <v>49</v>
      </c>
      <c r="G1816" s="7" t="s">
        <v>49</v>
      </c>
      <c r="H1816" s="7" t="s">
        <v>49</v>
      </c>
      <c r="I1816" s="6" t="s">
        <v>661</v>
      </c>
      <c r="J1816" s="6" t="s">
        <v>65</v>
      </c>
      <c r="K1816" s="7" t="s">
        <v>49</v>
      </c>
      <c r="L1816" s="7" t="s">
        <v>49</v>
      </c>
      <c r="M1816" s="6" t="s">
        <v>33</v>
      </c>
      <c r="N1816" s="7" t="s">
        <v>49</v>
      </c>
      <c r="O1816" s="7" t="s">
        <v>49</v>
      </c>
      <c r="P1816" s="6" t="s">
        <v>66</v>
      </c>
      <c r="Q1816" s="6" t="s">
        <v>39</v>
      </c>
      <c r="R1816" s="6" t="s">
        <v>67</v>
      </c>
      <c r="S1816" s="6" t="s">
        <v>68</v>
      </c>
      <c r="T1816" s="6" t="s">
        <v>69</v>
      </c>
      <c r="U1816" s="6" t="s">
        <v>70</v>
      </c>
      <c r="V1816" s="6" t="s">
        <v>43</v>
      </c>
      <c r="W1816" s="6" t="s">
        <v>44</v>
      </c>
      <c r="X1816" s="6" t="s">
        <v>45</v>
      </c>
      <c r="Y1816" s="6" t="s">
        <v>46</v>
      </c>
      <c r="Z1816" s="6" t="s">
        <v>73</v>
      </c>
      <c r="AA1816" s="6" t="s">
        <v>1949</v>
      </c>
      <c r="AB1816" s="12" t="str">
        <f t="shared" ref="AB1816" si="375">IF(ISNUMBER(SEARCH("BUTYRAMIDE",AA1816)),"2,3-Dimethyl Butyramide",IF(ISNUMBER(SEARCH("FOLPET",AA1816)),"Folpet",IF(ISNUMBER(SEARCH("METHYL [2-({[6- (TRIFLUOROMETHYL) PYRIDIN-2-YL] OXY} METHYL) PHENYL",AA1816)),"Esther",IF(ISNUMBER(SEARCH("TEBUCONAZOL",AA1816)),"Tebuconazole",IF(ISNUMBER(SEARCH("DICHLOROPHENYL",AA1816)),"Dichlorophenyl Isocyanates",IF(ISNUMBER(SEARCH("CAPTAN",AA1816)),"Captan",IF(ISNUMBER(SEARCH("DIMETHYLACETAMID",AA1816)),"Dimethylacetamide",IF(ISNUMBER(SEARCH("AFALON",AA1816)),"Linuron","FIX IT"))))))))</f>
        <v>Linuron</v>
      </c>
      <c r="AC1816" s="7"/>
      <c r="AD1816" s="7"/>
      <c r="AE1816" s="7">
        <v>20090</v>
      </c>
      <c r="AF1816" s="7">
        <v>20.09</v>
      </c>
      <c r="AG1816" s="7">
        <v>144000</v>
      </c>
      <c r="AJ1816" s="7"/>
      <c r="AK1816" s="7"/>
      <c r="AL1816" s="7"/>
    </row>
    <row r="1817" spans="1:38" ht="22" customHeight="1" x14ac:dyDescent="0.3">
      <c r="A1817" s="2">
        <v>42968</v>
      </c>
      <c r="B1817" s="3" t="s">
        <v>50</v>
      </c>
      <c r="C1817" s="3" t="s">
        <v>84</v>
      </c>
      <c r="D1817" s="3" t="s">
        <v>85</v>
      </c>
      <c r="E1817" s="3" t="s">
        <v>44</v>
      </c>
      <c r="F1817" s="3" t="s">
        <v>33</v>
      </c>
      <c r="G1817" s="4" t="s">
        <v>49</v>
      </c>
      <c r="H1817" s="4" t="s">
        <v>49</v>
      </c>
      <c r="I1817" s="3" t="s">
        <v>86</v>
      </c>
      <c r="J1817" s="3" t="s">
        <v>1399</v>
      </c>
      <c r="K1817" s="4" t="s">
        <v>49</v>
      </c>
      <c r="L1817" s="3" t="s">
        <v>1000</v>
      </c>
      <c r="M1817" s="3" t="s">
        <v>33</v>
      </c>
      <c r="N1817" s="4" t="s">
        <v>49</v>
      </c>
      <c r="O1817" s="4" t="s">
        <v>49</v>
      </c>
      <c r="P1817" s="3" t="s">
        <v>1400</v>
      </c>
      <c r="Q1817" s="3" t="s">
        <v>39</v>
      </c>
      <c r="R1817" s="3" t="s">
        <v>999</v>
      </c>
      <c r="S1817" s="3" t="s">
        <v>1000</v>
      </c>
      <c r="T1817" s="3" t="s">
        <v>1001</v>
      </c>
      <c r="U1817" s="3" t="s">
        <v>42</v>
      </c>
      <c r="V1817" s="3" t="s">
        <v>90</v>
      </c>
      <c r="W1817" s="3" t="s">
        <v>44</v>
      </c>
      <c r="X1817" s="3" t="s">
        <v>91</v>
      </c>
      <c r="Y1817" s="3" t="s">
        <v>46</v>
      </c>
      <c r="Z1817" s="3" t="s">
        <v>1950</v>
      </c>
      <c r="AA1817" s="3" t="s">
        <v>1951</v>
      </c>
      <c r="AB1817" s="12" t="s">
        <v>3174</v>
      </c>
      <c r="AC1817" s="10"/>
      <c r="AD1817" s="10"/>
      <c r="AE1817" s="4">
        <v>16300</v>
      </c>
      <c r="AF1817" s="4">
        <v>16.3</v>
      </c>
      <c r="AG1817" s="4">
        <v>486000</v>
      </c>
      <c r="AJ1817" s="10"/>
      <c r="AK1817" s="10"/>
      <c r="AL1817" s="10"/>
    </row>
    <row r="1818" spans="1:38" ht="22" customHeight="1" x14ac:dyDescent="0.3">
      <c r="A1818" s="5">
        <v>42968</v>
      </c>
      <c r="B1818" s="6" t="s">
        <v>31</v>
      </c>
      <c r="C1818" s="6" t="s">
        <v>84</v>
      </c>
      <c r="D1818" s="6" t="s">
        <v>660</v>
      </c>
      <c r="E1818" s="6" t="s">
        <v>44</v>
      </c>
      <c r="F1818" s="7" t="s">
        <v>49</v>
      </c>
      <c r="G1818" s="7" t="s">
        <v>49</v>
      </c>
      <c r="H1818" s="7" t="s">
        <v>49</v>
      </c>
      <c r="I1818" s="6" t="s">
        <v>661</v>
      </c>
      <c r="J1818" s="6" t="s">
        <v>77</v>
      </c>
      <c r="K1818" s="6" t="s">
        <v>78</v>
      </c>
      <c r="L1818" s="6" t="s">
        <v>68</v>
      </c>
      <c r="M1818" s="6" t="s">
        <v>33</v>
      </c>
      <c r="N1818" s="7" t="s">
        <v>49</v>
      </c>
      <c r="O1818" s="7" t="s">
        <v>49</v>
      </c>
      <c r="P1818" s="6" t="s">
        <v>79</v>
      </c>
      <c r="Q1818" s="6" t="s">
        <v>39</v>
      </c>
      <c r="R1818" s="6" t="s">
        <v>67</v>
      </c>
      <c r="S1818" s="6" t="s">
        <v>68</v>
      </c>
      <c r="T1818" s="6" t="s">
        <v>69</v>
      </c>
      <c r="U1818" s="6" t="s">
        <v>70</v>
      </c>
      <c r="V1818" s="6" t="s">
        <v>43</v>
      </c>
      <c r="W1818" s="6" t="s">
        <v>44</v>
      </c>
      <c r="X1818" s="6" t="s">
        <v>45</v>
      </c>
      <c r="Y1818" s="6" t="s">
        <v>46</v>
      </c>
      <c r="Z1818" s="6" t="s">
        <v>82</v>
      </c>
      <c r="AA1818" s="6" t="s">
        <v>1952</v>
      </c>
      <c r="AB1818" s="12" t="str">
        <f t="shared" ref="AB1818" si="376">IF(ISNUMBER(SEARCH("DMS",AA1818)),"Dimethyl Sulfate",IF(ISNUMBER(SEARCH("2,4-XILIDIN",AA1818)),"2,4-Xylidine",IF(ISNUMBER(SEARCH("GALIGAN",AA1818)),"Oxyfluorfen",IF(ISNUMBER(SEARCH("DIMETHYLAMINE",AA1818)),"Dimethylamine",IF(ISNUMBER(SEARCH("ORTHOFORMATE",AA1818)),"Trimethyl orthoformate",IF(ISNUMBER(SEARCH("NOVALURON",AA1818)),"Novaluron",IF(ISNUMBER(SEARCH("DIMETHYL SULPHATE",AA1818)),"Dimethyl Sulphate",IF(ISNUMBER(SEARCH("ALTAPYNE",AA1818)),"Acid Based Co-Emulsifier",IF(ISNUMBER(SEARCH("METHANESULFONYL",AA1818)),"Methanesulfonyl chloride",IF(ISNUMBER(SEARCH("METHYL FORMATE",AA1818)),"Methanoate",IF(ISNUMBER(SEARCH("FLUEN",AA1818)),"Fluensulfone","FIX IT")))))))))))</f>
        <v>Novaluron</v>
      </c>
      <c r="AC1818" s="7"/>
      <c r="AD1818" s="7"/>
      <c r="AE1818" s="7">
        <v>138600.01</v>
      </c>
      <c r="AF1818" s="7">
        <v>138.6</v>
      </c>
      <c r="AG1818" s="7">
        <v>2607000</v>
      </c>
      <c r="AJ1818" s="7"/>
      <c r="AK1818" s="7"/>
      <c r="AL1818" s="7"/>
    </row>
    <row r="1819" spans="1:38" ht="22" customHeight="1" x14ac:dyDescent="0.3">
      <c r="A1819" s="2">
        <v>42966</v>
      </c>
      <c r="B1819" s="3" t="s">
        <v>50</v>
      </c>
      <c r="C1819" s="3" t="s">
        <v>32</v>
      </c>
      <c r="D1819" s="4" t="s">
        <v>49</v>
      </c>
      <c r="E1819" s="4" t="s">
        <v>49</v>
      </c>
      <c r="F1819" s="3" t="s">
        <v>33</v>
      </c>
      <c r="G1819" s="4" t="s">
        <v>49</v>
      </c>
      <c r="H1819" s="4" t="s">
        <v>49</v>
      </c>
      <c r="I1819" s="3" t="s">
        <v>34</v>
      </c>
      <c r="J1819" s="3" t="s">
        <v>166</v>
      </c>
      <c r="K1819" s="4" t="s">
        <v>49</v>
      </c>
      <c r="L1819" s="3" t="s">
        <v>61</v>
      </c>
      <c r="M1819" s="4" t="s">
        <v>49</v>
      </c>
      <c r="N1819" s="4" t="s">
        <v>49</v>
      </c>
      <c r="O1819" s="4" t="s">
        <v>49</v>
      </c>
      <c r="P1819" s="3" t="s">
        <v>167</v>
      </c>
      <c r="Q1819" s="3" t="s">
        <v>39</v>
      </c>
      <c r="R1819" s="3" t="s">
        <v>60</v>
      </c>
      <c r="S1819" s="3" t="s">
        <v>61</v>
      </c>
      <c r="T1819" s="3" t="s">
        <v>62</v>
      </c>
      <c r="U1819" s="3" t="s">
        <v>56</v>
      </c>
      <c r="V1819" s="3" t="s">
        <v>43</v>
      </c>
      <c r="W1819" s="3" t="s">
        <v>44</v>
      </c>
      <c r="X1819" s="3" t="s">
        <v>45</v>
      </c>
      <c r="Y1819" s="3" t="s">
        <v>46</v>
      </c>
      <c r="Z1819" s="3" t="s">
        <v>170</v>
      </c>
      <c r="AA1819" s="3" t="s">
        <v>922</v>
      </c>
      <c r="AB1819" s="12" t="s">
        <v>3171</v>
      </c>
      <c r="AC1819" s="10"/>
      <c r="AD1819" s="10"/>
      <c r="AE1819" s="4">
        <v>40400</v>
      </c>
      <c r="AF1819" s="4">
        <v>40.4</v>
      </c>
      <c r="AG1819" s="4">
        <v>177000</v>
      </c>
      <c r="AJ1819" s="10"/>
      <c r="AK1819" s="10"/>
      <c r="AL1819" s="10"/>
    </row>
    <row r="1820" spans="1:38" ht="22" customHeight="1" x14ac:dyDescent="0.3">
      <c r="A1820" s="5">
        <v>42966</v>
      </c>
      <c r="B1820" s="6" t="s">
        <v>31</v>
      </c>
      <c r="C1820" s="6" t="s">
        <v>84</v>
      </c>
      <c r="D1820" s="6" t="s">
        <v>660</v>
      </c>
      <c r="E1820" s="6" t="s">
        <v>44</v>
      </c>
      <c r="F1820" s="7" t="s">
        <v>49</v>
      </c>
      <c r="G1820" s="7" t="s">
        <v>49</v>
      </c>
      <c r="H1820" s="7" t="s">
        <v>49</v>
      </c>
      <c r="I1820" s="6" t="s">
        <v>661</v>
      </c>
      <c r="J1820" s="6" t="s">
        <v>65</v>
      </c>
      <c r="K1820" s="7" t="s">
        <v>49</v>
      </c>
      <c r="L1820" s="7" t="s">
        <v>49</v>
      </c>
      <c r="M1820" s="6" t="s">
        <v>33</v>
      </c>
      <c r="N1820" s="7" t="s">
        <v>49</v>
      </c>
      <c r="O1820" s="7" t="s">
        <v>49</v>
      </c>
      <c r="P1820" s="6" t="s">
        <v>66</v>
      </c>
      <c r="Q1820" s="6" t="s">
        <v>39</v>
      </c>
      <c r="R1820" s="6" t="s">
        <v>67</v>
      </c>
      <c r="S1820" s="6" t="s">
        <v>68</v>
      </c>
      <c r="T1820" s="6" t="s">
        <v>69</v>
      </c>
      <c r="U1820" s="6" t="s">
        <v>70</v>
      </c>
      <c r="V1820" s="6" t="s">
        <v>43</v>
      </c>
      <c r="W1820" s="6" t="s">
        <v>44</v>
      </c>
      <c r="X1820" s="6" t="s">
        <v>45</v>
      </c>
      <c r="Y1820" s="6" t="s">
        <v>46</v>
      </c>
      <c r="Z1820" s="6" t="s">
        <v>73</v>
      </c>
      <c r="AA1820" s="6" t="s">
        <v>1953</v>
      </c>
      <c r="AB1820" s="12" t="str">
        <f t="shared" si="370"/>
        <v>Clethodim</v>
      </c>
      <c r="AC1820" s="7"/>
      <c r="AD1820" s="7"/>
      <c r="AE1820" s="7">
        <v>17138</v>
      </c>
      <c r="AF1820" s="7">
        <v>17.14</v>
      </c>
      <c r="AG1820" s="7">
        <v>123000</v>
      </c>
      <c r="AJ1820" s="7"/>
      <c r="AK1820" s="7"/>
      <c r="AL1820" s="7"/>
    </row>
    <row r="1821" spans="1:38" ht="22" customHeight="1" x14ac:dyDescent="0.3">
      <c r="A1821" s="2">
        <v>42965</v>
      </c>
      <c r="B1821" s="3" t="s">
        <v>50</v>
      </c>
      <c r="C1821" s="3" t="s">
        <v>32</v>
      </c>
      <c r="D1821" s="4" t="s">
        <v>49</v>
      </c>
      <c r="E1821" s="4" t="s">
        <v>49</v>
      </c>
      <c r="F1821" s="3" t="s">
        <v>33</v>
      </c>
      <c r="G1821" s="4" t="s">
        <v>49</v>
      </c>
      <c r="H1821" s="4" t="s">
        <v>49</v>
      </c>
      <c r="I1821" s="3" t="s">
        <v>34</v>
      </c>
      <c r="J1821" s="3" t="s">
        <v>278</v>
      </c>
      <c r="K1821" s="4" t="s">
        <v>49</v>
      </c>
      <c r="L1821" s="4" t="s">
        <v>49</v>
      </c>
      <c r="M1821" s="3" t="s">
        <v>33</v>
      </c>
      <c r="N1821" s="4">
        <v>760485634</v>
      </c>
      <c r="O1821" s="4" t="s">
        <v>49</v>
      </c>
      <c r="P1821" s="3" t="s">
        <v>279</v>
      </c>
      <c r="Q1821" s="3" t="s">
        <v>39</v>
      </c>
      <c r="R1821" s="3" t="s">
        <v>60</v>
      </c>
      <c r="S1821" s="3" t="s">
        <v>61</v>
      </c>
      <c r="T1821" s="3" t="s">
        <v>62</v>
      </c>
      <c r="U1821" s="3" t="s">
        <v>56</v>
      </c>
      <c r="V1821" s="3" t="s">
        <v>43</v>
      </c>
      <c r="W1821" s="3" t="s">
        <v>44</v>
      </c>
      <c r="X1821" s="3" t="s">
        <v>45</v>
      </c>
      <c r="Y1821" s="3" t="s">
        <v>46</v>
      </c>
      <c r="Z1821" s="3" t="s">
        <v>80</v>
      </c>
      <c r="AA1821" s="3" t="s">
        <v>1954</v>
      </c>
      <c r="AB1821" s="12" t="s">
        <v>3188</v>
      </c>
      <c r="AC1821" s="10"/>
      <c r="AD1821" s="10"/>
      <c r="AE1821" s="4">
        <v>43440</v>
      </c>
      <c r="AF1821" s="4">
        <v>43.44</v>
      </c>
      <c r="AG1821" s="4">
        <v>677000</v>
      </c>
      <c r="AJ1821" s="10"/>
      <c r="AK1821" s="10"/>
      <c r="AL1821" s="10"/>
    </row>
    <row r="1822" spans="1:38" ht="22" customHeight="1" x14ac:dyDescent="0.3">
      <c r="A1822" s="5">
        <v>42965</v>
      </c>
      <c r="B1822" s="6" t="s">
        <v>50</v>
      </c>
      <c r="C1822" s="6" t="s">
        <v>32</v>
      </c>
      <c r="D1822" s="7" t="s">
        <v>49</v>
      </c>
      <c r="E1822" s="7" t="s">
        <v>49</v>
      </c>
      <c r="F1822" s="6" t="s">
        <v>33</v>
      </c>
      <c r="G1822" s="7" t="s">
        <v>49</v>
      </c>
      <c r="H1822" s="7" t="s">
        <v>49</v>
      </c>
      <c r="I1822" s="6" t="s">
        <v>34</v>
      </c>
      <c r="J1822" s="6" t="s">
        <v>507</v>
      </c>
      <c r="K1822" s="7" t="s">
        <v>49</v>
      </c>
      <c r="L1822" s="6" t="s">
        <v>307</v>
      </c>
      <c r="M1822" s="7" t="s">
        <v>49</v>
      </c>
      <c r="N1822" s="7" t="s">
        <v>49</v>
      </c>
      <c r="O1822" s="7" t="s">
        <v>49</v>
      </c>
      <c r="P1822" s="6" t="s">
        <v>158</v>
      </c>
      <c r="Q1822" s="6" t="s">
        <v>39</v>
      </c>
      <c r="R1822" s="6" t="s">
        <v>106</v>
      </c>
      <c r="S1822" s="6" t="s">
        <v>61</v>
      </c>
      <c r="T1822" s="6" t="s">
        <v>107</v>
      </c>
      <c r="U1822" s="6" t="s">
        <v>56</v>
      </c>
      <c r="V1822" s="6" t="s">
        <v>43</v>
      </c>
      <c r="W1822" s="6" t="s">
        <v>44</v>
      </c>
      <c r="X1822" s="6" t="s">
        <v>45</v>
      </c>
      <c r="Y1822" s="6" t="s">
        <v>46</v>
      </c>
      <c r="Z1822" s="6" t="s">
        <v>159</v>
      </c>
      <c r="AA1822" s="6" t="s">
        <v>1955</v>
      </c>
      <c r="AB1822" s="12" t="str">
        <f t="shared" si="370"/>
        <v>Glyphosate</v>
      </c>
      <c r="AC1822" s="7"/>
      <c r="AD1822" s="7"/>
      <c r="AE1822" s="7">
        <v>139320.01</v>
      </c>
      <c r="AF1822" s="7">
        <v>139.32</v>
      </c>
      <c r="AG1822" s="7">
        <v>630000</v>
      </c>
      <c r="AJ1822" s="7"/>
      <c r="AK1822" s="7"/>
      <c r="AL1822" s="7"/>
    </row>
    <row r="1823" spans="1:38" ht="22" customHeight="1" x14ac:dyDescent="0.3">
      <c r="A1823" s="2">
        <v>42964</v>
      </c>
      <c r="B1823" s="3" t="s">
        <v>50</v>
      </c>
      <c r="C1823" s="3" t="s">
        <v>32</v>
      </c>
      <c r="D1823" s="4" t="s">
        <v>49</v>
      </c>
      <c r="E1823" s="4" t="s">
        <v>49</v>
      </c>
      <c r="F1823" s="3" t="s">
        <v>33</v>
      </c>
      <c r="G1823" s="4" t="s">
        <v>49</v>
      </c>
      <c r="H1823" s="4" t="s">
        <v>49</v>
      </c>
      <c r="I1823" s="3" t="s">
        <v>34</v>
      </c>
      <c r="J1823" s="3" t="s">
        <v>1697</v>
      </c>
      <c r="K1823" s="3" t="s">
        <v>1698</v>
      </c>
      <c r="L1823" s="3" t="s">
        <v>136</v>
      </c>
      <c r="M1823" s="3" t="s">
        <v>33</v>
      </c>
      <c r="N1823" s="9">
        <v>100139200</v>
      </c>
      <c r="O1823" s="4" t="s">
        <v>49</v>
      </c>
      <c r="P1823" s="3" t="s">
        <v>1699</v>
      </c>
      <c r="Q1823" s="3" t="s">
        <v>39</v>
      </c>
      <c r="R1823" s="3" t="s">
        <v>135</v>
      </c>
      <c r="S1823" s="3" t="s">
        <v>136</v>
      </c>
      <c r="T1823" s="3" t="s">
        <v>137</v>
      </c>
      <c r="U1823" s="3" t="s">
        <v>42</v>
      </c>
      <c r="V1823" s="3" t="s">
        <v>43</v>
      </c>
      <c r="W1823" s="3" t="s">
        <v>44</v>
      </c>
      <c r="X1823" s="3" t="s">
        <v>45</v>
      </c>
      <c r="Y1823" s="3" t="s">
        <v>46</v>
      </c>
      <c r="Z1823" s="3" t="s">
        <v>1700</v>
      </c>
      <c r="AA1823" s="3" t="s">
        <v>1956</v>
      </c>
      <c r="AB1823" s="12" t="s">
        <v>3140</v>
      </c>
      <c r="AC1823" s="10"/>
      <c r="AD1823" s="10"/>
      <c r="AE1823" s="4">
        <v>72360</v>
      </c>
      <c r="AF1823" s="4">
        <v>72.36</v>
      </c>
      <c r="AG1823" s="4">
        <v>206000</v>
      </c>
      <c r="AJ1823" s="10"/>
      <c r="AK1823" s="10"/>
      <c r="AL1823" s="10"/>
    </row>
    <row r="1824" spans="1:38" ht="22" customHeight="1" x14ac:dyDescent="0.3">
      <c r="A1824" s="5">
        <v>42964</v>
      </c>
      <c r="B1824" s="6" t="s">
        <v>212</v>
      </c>
      <c r="C1824" s="6" t="s">
        <v>584</v>
      </c>
      <c r="D1824" s="7" t="s">
        <v>49</v>
      </c>
      <c r="E1824" s="7" t="s">
        <v>49</v>
      </c>
      <c r="F1824" s="6" t="s">
        <v>33</v>
      </c>
      <c r="G1824" s="7" t="s">
        <v>49</v>
      </c>
      <c r="H1824" s="7" t="s">
        <v>49</v>
      </c>
      <c r="I1824" s="6" t="s">
        <v>585</v>
      </c>
      <c r="J1824" s="6" t="s">
        <v>77</v>
      </c>
      <c r="K1824" s="6" t="s">
        <v>78</v>
      </c>
      <c r="L1824" s="6" t="s">
        <v>68</v>
      </c>
      <c r="M1824" s="6" t="s">
        <v>33</v>
      </c>
      <c r="N1824" s="7" t="s">
        <v>49</v>
      </c>
      <c r="O1824" s="7" t="s">
        <v>49</v>
      </c>
      <c r="P1824" s="6" t="s">
        <v>79</v>
      </c>
      <c r="Q1824" s="6" t="s">
        <v>586</v>
      </c>
      <c r="R1824" s="6" t="s">
        <v>67</v>
      </c>
      <c r="S1824" s="6" t="s">
        <v>68</v>
      </c>
      <c r="T1824" s="6" t="s">
        <v>69</v>
      </c>
      <c r="U1824" s="6" t="s">
        <v>70</v>
      </c>
      <c r="V1824" s="6" t="s">
        <v>217</v>
      </c>
      <c r="W1824" s="6" t="s">
        <v>44</v>
      </c>
      <c r="X1824" s="6" t="s">
        <v>218</v>
      </c>
      <c r="Y1824" s="6" t="s">
        <v>46</v>
      </c>
      <c r="Z1824" s="6" t="s">
        <v>626</v>
      </c>
      <c r="AA1824" s="6" t="s">
        <v>1957</v>
      </c>
      <c r="AB1824" s="18" t="s">
        <v>3193</v>
      </c>
      <c r="AC1824" s="7"/>
      <c r="AD1824" s="7"/>
      <c r="AE1824" s="7">
        <v>40680</v>
      </c>
      <c r="AF1824" s="7">
        <v>40.68</v>
      </c>
      <c r="AG1824" s="7">
        <v>765000</v>
      </c>
      <c r="AJ1824" s="7"/>
      <c r="AK1824" s="7"/>
      <c r="AL1824" s="7"/>
    </row>
    <row r="1825" spans="1:38" ht="22" customHeight="1" x14ac:dyDescent="0.3">
      <c r="A1825" s="2">
        <v>42962</v>
      </c>
      <c r="B1825" s="3" t="s">
        <v>50</v>
      </c>
      <c r="C1825" s="3" t="s">
        <v>32</v>
      </c>
      <c r="D1825" s="4" t="s">
        <v>49</v>
      </c>
      <c r="E1825" s="4" t="s">
        <v>49</v>
      </c>
      <c r="F1825" s="3" t="s">
        <v>33</v>
      </c>
      <c r="G1825" s="4" t="s">
        <v>49</v>
      </c>
      <c r="H1825" s="4" t="s">
        <v>49</v>
      </c>
      <c r="I1825" s="3" t="s">
        <v>34</v>
      </c>
      <c r="J1825" s="3" t="s">
        <v>51</v>
      </c>
      <c r="K1825" s="4" t="s">
        <v>49</v>
      </c>
      <c r="L1825" s="3" t="s">
        <v>54</v>
      </c>
      <c r="M1825" s="3" t="s">
        <v>33</v>
      </c>
      <c r="N1825" s="4">
        <v>570501619.85000002</v>
      </c>
      <c r="O1825" s="4">
        <v>302280881</v>
      </c>
      <c r="P1825" s="3" t="s">
        <v>1206</v>
      </c>
      <c r="Q1825" s="3" t="s">
        <v>39</v>
      </c>
      <c r="R1825" s="3" t="s">
        <v>53</v>
      </c>
      <c r="S1825" s="3" t="s">
        <v>54</v>
      </c>
      <c r="T1825" s="3" t="s">
        <v>55</v>
      </c>
      <c r="U1825" s="3" t="s">
        <v>56</v>
      </c>
      <c r="V1825" s="3" t="s">
        <v>43</v>
      </c>
      <c r="W1825" s="3" t="s">
        <v>44</v>
      </c>
      <c r="X1825" s="3" t="s">
        <v>45</v>
      </c>
      <c r="Y1825" s="3" t="s">
        <v>46</v>
      </c>
      <c r="Z1825" s="3" t="s">
        <v>57</v>
      </c>
      <c r="AA1825" s="3" t="s">
        <v>1958</v>
      </c>
      <c r="AB1825" s="12" t="str">
        <f t="shared" ref="AB1825:AB1850" si="377">IF(ISNUMBER(SEARCH("CARBENDAZIM",AA1825)),"Carbendazim",IF(ISNUMBER(SEARCH("4-D",AA1825)),"2,4-Dichlorophenoxyacetic acid",IF(ISNUMBER(SEARCH("RIDOVER",AA1825)),"Glyphosate",IF(ISNUMBER(SEARCH("POQUER",AA1825)),"Clethodim",IF(ISNUMBER(SEARCH("LITER",AA1825)),"Imidacloprid",IF(ISNUMBER(SEARCH("PYRINEX",AA1825)),"Chlorpyrifos",IF(ISNUMBER(SEARCH("ORBIT",AA1825)),"Omethoate",IF(ISNUMBER(SEARCH("HEXARON",AA1825)),"Diuron",IF(ISNUMBER(SEARCH("ISOPROPYLAMINE",AA1825)),"Isopropylamine",IF(ISNUMBER(SEARCH("GLYPHOSATE",AA1825)),"Glyphosate",IF(ISNUMBER(SEARCH("MANCOZEB",AA1825)),"Mancozeb Indofil",IF(ISNUMBER(SEARCH("PARAQUAT",AA1825)),"Paraquat",IF(ISNUMBER(SEARCH("CAROMAX",AA1825)),"Aromatic Solvent Mixture",IF(ISNUMBER(SEARCH("BUTIRON",AA1825)),"Tebuthiuron",IF(ISNUMBER(SEARCH("VORAZ",AA1825)),"Methomyl",IF(ISNUMBER(SEARCH("IMIDACLOPRID",AA1825)),"Imidacloprid",IF(ISNUMBER(SEARCH("2 4 D",AA1825)),"2,4-Dichlorophenoxyacetic acid",IF(ISNUMBER(SEARCH("IMIDACL",AA1825)),"Imidacloprid",IF(ISNUMBER(SEARCH("DIUREX",AA1825)),"Diuron",IF(ISNUMBER(SEARCH("RAPEL",AA1825)),"Acephate","fix it"))))))))))))))))))))</f>
        <v>Carbendazim</v>
      </c>
      <c r="AC1825" s="10"/>
      <c r="AD1825" s="10"/>
      <c r="AE1825" s="4">
        <v>24120</v>
      </c>
      <c r="AF1825" s="4">
        <v>24.12</v>
      </c>
      <c r="AG1825" s="4">
        <v>1068000</v>
      </c>
      <c r="AJ1825" s="10"/>
      <c r="AK1825" s="10"/>
      <c r="AL1825" s="10"/>
    </row>
    <row r="1826" spans="1:38" ht="22" customHeight="1" x14ac:dyDescent="0.3">
      <c r="A1826" s="5">
        <v>42962</v>
      </c>
      <c r="B1826" s="6" t="s">
        <v>50</v>
      </c>
      <c r="C1826" s="6" t="s">
        <v>32</v>
      </c>
      <c r="D1826" s="7" t="s">
        <v>49</v>
      </c>
      <c r="E1826" s="7" t="s">
        <v>49</v>
      </c>
      <c r="F1826" s="6" t="s">
        <v>33</v>
      </c>
      <c r="G1826" s="7" t="s">
        <v>49</v>
      </c>
      <c r="H1826" s="7" t="s">
        <v>49</v>
      </c>
      <c r="I1826" s="6" t="s">
        <v>34</v>
      </c>
      <c r="J1826" s="6" t="s">
        <v>305</v>
      </c>
      <c r="K1826" s="7" t="s">
        <v>49</v>
      </c>
      <c r="L1826" s="6" t="s">
        <v>307</v>
      </c>
      <c r="M1826" s="6" t="s">
        <v>33</v>
      </c>
      <c r="N1826" s="7">
        <v>1134995330.5699999</v>
      </c>
      <c r="O1826" s="7">
        <v>894516915.13</v>
      </c>
      <c r="P1826" s="6" t="s">
        <v>1553</v>
      </c>
      <c r="Q1826" s="6" t="s">
        <v>39</v>
      </c>
      <c r="R1826" s="6" t="s">
        <v>310</v>
      </c>
      <c r="S1826" s="6" t="s">
        <v>307</v>
      </c>
      <c r="T1826" s="6" t="s">
        <v>311</v>
      </c>
      <c r="U1826" s="6" t="s">
        <v>56</v>
      </c>
      <c r="V1826" s="6" t="s">
        <v>43</v>
      </c>
      <c r="W1826" s="6" t="s">
        <v>44</v>
      </c>
      <c r="X1826" s="6" t="s">
        <v>45</v>
      </c>
      <c r="Y1826" s="6" t="s">
        <v>46</v>
      </c>
      <c r="Z1826" s="6" t="s">
        <v>140</v>
      </c>
      <c r="AA1826" s="6" t="s">
        <v>1959</v>
      </c>
      <c r="AB1826" s="12" t="str">
        <f t="shared" ref="AB1826" si="378">IF(ISNUMBER(SEARCH("2,4 D",AA1826)),"2,4-Dichlorophenoxyacetic acid",IF(ISNUMBER(SEARCH("ACIDO",AA1826)),"2,4-Dichlorophenoxyacetic acid",IF(ISNUMBER(SEARCH("NAPHTHA",AA1826)),"Aromatic Solvent Mixture",IF(ISNUMBER(SEARCH("DIMETHYLAMINE",AA1826)),"Dimethylamine",IF(ISNUMBER(SEARCH("DIMETILAMINA",AA1826)),"Dimethylamine",IF(ISNUMBER(SEARCH("JUMP",AA1826)),"Diuron",IF(ISNUMBER(SEARCH("2-AMINO-2,3-DIMETHYL BUTYRAMIDE",AA1826)),"Herbicide Amine Intermediate",IF(ISNUMBER(SEARCH("TEBUTHIURON",AA1826)),"Tebuthiuron","FIXIT"))))))))</f>
        <v>Dimethylamine</v>
      </c>
      <c r="AC1826" s="7"/>
      <c r="AD1826" s="7"/>
      <c r="AE1826" s="7">
        <v>115450</v>
      </c>
      <c r="AF1826" s="7">
        <v>115.45</v>
      </c>
      <c r="AG1826" s="7">
        <v>132000</v>
      </c>
      <c r="AJ1826" s="7"/>
      <c r="AK1826" s="7"/>
      <c r="AL1826" s="7"/>
    </row>
    <row r="1827" spans="1:38" ht="22" customHeight="1" x14ac:dyDescent="0.3">
      <c r="A1827" s="2">
        <v>42960</v>
      </c>
      <c r="B1827" s="3" t="s">
        <v>31</v>
      </c>
      <c r="C1827" s="3" t="s">
        <v>32</v>
      </c>
      <c r="D1827" s="4" t="s">
        <v>49</v>
      </c>
      <c r="E1827" s="4" t="s">
        <v>49</v>
      </c>
      <c r="F1827" s="3" t="s">
        <v>33</v>
      </c>
      <c r="G1827" s="4" t="s">
        <v>49</v>
      </c>
      <c r="H1827" s="4" t="s">
        <v>49</v>
      </c>
      <c r="I1827" s="3" t="s">
        <v>34</v>
      </c>
      <c r="J1827" s="3" t="s">
        <v>77</v>
      </c>
      <c r="K1827" s="3" t="s">
        <v>78</v>
      </c>
      <c r="L1827" s="3" t="s">
        <v>68</v>
      </c>
      <c r="M1827" s="3" t="s">
        <v>33</v>
      </c>
      <c r="N1827" s="4" t="s">
        <v>49</v>
      </c>
      <c r="O1827" s="4" t="s">
        <v>49</v>
      </c>
      <c r="P1827" s="3" t="s">
        <v>79</v>
      </c>
      <c r="Q1827" s="3" t="s">
        <v>39</v>
      </c>
      <c r="R1827" s="3" t="s">
        <v>67</v>
      </c>
      <c r="S1827" s="3" t="s">
        <v>68</v>
      </c>
      <c r="T1827" s="3" t="s">
        <v>69</v>
      </c>
      <c r="U1827" s="3" t="s">
        <v>70</v>
      </c>
      <c r="V1827" s="3" t="s">
        <v>43</v>
      </c>
      <c r="W1827" s="3" t="s">
        <v>44</v>
      </c>
      <c r="X1827" s="3" t="s">
        <v>45</v>
      </c>
      <c r="Y1827" s="3" t="s">
        <v>46</v>
      </c>
      <c r="Z1827" s="3" t="s">
        <v>243</v>
      </c>
      <c r="AA1827" s="3" t="s">
        <v>1960</v>
      </c>
      <c r="AB1827" s="12" t="str">
        <f t="shared" ref="AB1827" si="379">IF(ISNUMBER(SEARCH("BUTYRAMIDE",AA1827)),"2,3-Dimethyl Butyramide",IF(ISNUMBER(SEARCH("FOLPET",AA1827)),"Folpet",IF(ISNUMBER(SEARCH("METHYL [2-({[6- (TRIFLUOROMETHYL) PYRIDIN-2-YL] OXY} METHYL) PHENYL",AA1827)),"Esther",IF(ISNUMBER(SEARCH("TEBUCONAZOL",AA1827)),"Tebuconazole",IF(ISNUMBER(SEARCH("DICHLOROPHENYL",AA1827)),"Dichlorophenyl Isocyanates",IF(ISNUMBER(SEARCH("CAPTAN",AA1827)),"Captan",IF(ISNUMBER(SEARCH("DIMETHYLACETAMID",AA1827)),"Dimethylacetamide",IF(ISNUMBER(SEARCH("AFALON",AA1827)),"Linuron","FIX IT"))))))))</f>
        <v>Captan</v>
      </c>
      <c r="AC1827" s="10"/>
      <c r="AD1827" s="10"/>
      <c r="AE1827" s="4">
        <v>25940</v>
      </c>
      <c r="AF1827" s="4">
        <v>25.94</v>
      </c>
      <c r="AG1827" s="4">
        <v>389000</v>
      </c>
      <c r="AJ1827" s="10"/>
      <c r="AK1827" s="10"/>
      <c r="AL1827" s="10"/>
    </row>
    <row r="1828" spans="1:38" ht="22" customHeight="1" x14ac:dyDescent="0.3">
      <c r="A1828" s="5">
        <v>42960</v>
      </c>
      <c r="B1828" s="6" t="s">
        <v>31</v>
      </c>
      <c r="C1828" s="6" t="s">
        <v>84</v>
      </c>
      <c r="D1828" s="6" t="s">
        <v>660</v>
      </c>
      <c r="E1828" s="6" t="s">
        <v>44</v>
      </c>
      <c r="F1828" s="7" t="s">
        <v>49</v>
      </c>
      <c r="G1828" s="7" t="s">
        <v>49</v>
      </c>
      <c r="H1828" s="7" t="s">
        <v>49</v>
      </c>
      <c r="I1828" s="6" t="s">
        <v>661</v>
      </c>
      <c r="J1828" s="6" t="s">
        <v>77</v>
      </c>
      <c r="K1828" s="6" t="s">
        <v>78</v>
      </c>
      <c r="L1828" s="6" t="s">
        <v>68</v>
      </c>
      <c r="M1828" s="6" t="s">
        <v>33</v>
      </c>
      <c r="N1828" s="7" t="s">
        <v>49</v>
      </c>
      <c r="O1828" s="7" t="s">
        <v>49</v>
      </c>
      <c r="P1828" s="6" t="s">
        <v>79</v>
      </c>
      <c r="Q1828" s="6" t="s">
        <v>39</v>
      </c>
      <c r="R1828" s="6" t="s">
        <v>67</v>
      </c>
      <c r="S1828" s="6" t="s">
        <v>68</v>
      </c>
      <c r="T1828" s="6" t="s">
        <v>69</v>
      </c>
      <c r="U1828" s="6" t="s">
        <v>70</v>
      </c>
      <c r="V1828" s="6" t="s">
        <v>43</v>
      </c>
      <c r="W1828" s="6" t="s">
        <v>44</v>
      </c>
      <c r="X1828" s="6" t="s">
        <v>45</v>
      </c>
      <c r="Y1828" s="6" t="s">
        <v>46</v>
      </c>
      <c r="Z1828" s="6" t="s">
        <v>82</v>
      </c>
      <c r="AA1828" s="6" t="s">
        <v>1961</v>
      </c>
      <c r="AB1828" s="18" t="s">
        <v>3193</v>
      </c>
      <c r="AC1828" s="7"/>
      <c r="AD1828" s="7"/>
      <c r="AE1828" s="7">
        <v>206100.01</v>
      </c>
      <c r="AF1828" s="7">
        <v>206.1</v>
      </c>
      <c r="AG1828" s="7">
        <v>3877000</v>
      </c>
      <c r="AJ1828" s="7"/>
      <c r="AK1828" s="7"/>
      <c r="AL1828" s="7"/>
    </row>
    <row r="1829" spans="1:38" ht="22" customHeight="1" x14ac:dyDescent="0.3">
      <c r="A1829" s="2">
        <v>42960</v>
      </c>
      <c r="B1829" s="3" t="s">
        <v>31</v>
      </c>
      <c r="C1829" s="3" t="s">
        <v>32</v>
      </c>
      <c r="D1829" s="4" t="s">
        <v>49</v>
      </c>
      <c r="E1829" s="4" t="s">
        <v>49</v>
      </c>
      <c r="F1829" s="3" t="s">
        <v>33</v>
      </c>
      <c r="G1829" s="4" t="s">
        <v>49</v>
      </c>
      <c r="H1829" s="4" t="s">
        <v>49</v>
      </c>
      <c r="I1829" s="3" t="s">
        <v>34</v>
      </c>
      <c r="J1829" s="3" t="s">
        <v>77</v>
      </c>
      <c r="K1829" s="3" t="s">
        <v>78</v>
      </c>
      <c r="L1829" s="3" t="s">
        <v>68</v>
      </c>
      <c r="M1829" s="3" t="s">
        <v>33</v>
      </c>
      <c r="N1829" s="4" t="s">
        <v>49</v>
      </c>
      <c r="O1829" s="4" t="s">
        <v>49</v>
      </c>
      <c r="P1829" s="3" t="s">
        <v>79</v>
      </c>
      <c r="Q1829" s="3" t="s">
        <v>39</v>
      </c>
      <c r="R1829" s="3" t="s">
        <v>67</v>
      </c>
      <c r="S1829" s="3" t="s">
        <v>68</v>
      </c>
      <c r="T1829" s="3" t="s">
        <v>69</v>
      </c>
      <c r="U1829" s="3" t="s">
        <v>70</v>
      </c>
      <c r="V1829" s="3" t="s">
        <v>43</v>
      </c>
      <c r="W1829" s="3" t="s">
        <v>44</v>
      </c>
      <c r="X1829" s="3" t="s">
        <v>45</v>
      </c>
      <c r="Y1829" s="3" t="s">
        <v>46</v>
      </c>
      <c r="Z1829" s="3" t="s">
        <v>243</v>
      </c>
      <c r="AA1829" s="3" t="s">
        <v>1962</v>
      </c>
      <c r="AB1829" s="12" t="s">
        <v>3130</v>
      </c>
      <c r="AC1829" s="10"/>
      <c r="AD1829" s="10"/>
      <c r="AE1829" s="4">
        <v>103760</v>
      </c>
      <c r="AF1829" s="4">
        <v>103.76</v>
      </c>
      <c r="AG1829" s="4">
        <v>1555000</v>
      </c>
      <c r="AJ1829" s="10"/>
      <c r="AK1829" s="10"/>
      <c r="AL1829" s="10"/>
    </row>
    <row r="1830" spans="1:38" ht="22" customHeight="1" x14ac:dyDescent="0.3">
      <c r="A1830" s="5">
        <v>42960</v>
      </c>
      <c r="B1830" s="6" t="s">
        <v>31</v>
      </c>
      <c r="C1830" s="6" t="s">
        <v>84</v>
      </c>
      <c r="D1830" s="6" t="s">
        <v>660</v>
      </c>
      <c r="E1830" s="6" t="s">
        <v>44</v>
      </c>
      <c r="F1830" s="7" t="s">
        <v>49</v>
      </c>
      <c r="G1830" s="7" t="s">
        <v>49</v>
      </c>
      <c r="H1830" s="7" t="s">
        <v>49</v>
      </c>
      <c r="I1830" s="6" t="s">
        <v>661</v>
      </c>
      <c r="J1830" s="6" t="s">
        <v>77</v>
      </c>
      <c r="K1830" s="6" t="s">
        <v>78</v>
      </c>
      <c r="L1830" s="6" t="s">
        <v>68</v>
      </c>
      <c r="M1830" s="6" t="s">
        <v>33</v>
      </c>
      <c r="N1830" s="7" t="s">
        <v>49</v>
      </c>
      <c r="O1830" s="7" t="s">
        <v>49</v>
      </c>
      <c r="P1830" s="6" t="s">
        <v>79</v>
      </c>
      <c r="Q1830" s="6" t="s">
        <v>39</v>
      </c>
      <c r="R1830" s="6" t="s">
        <v>67</v>
      </c>
      <c r="S1830" s="6" t="s">
        <v>68</v>
      </c>
      <c r="T1830" s="6" t="s">
        <v>69</v>
      </c>
      <c r="U1830" s="6" t="s">
        <v>70</v>
      </c>
      <c r="V1830" s="6" t="s">
        <v>43</v>
      </c>
      <c r="W1830" s="6" t="s">
        <v>44</v>
      </c>
      <c r="X1830" s="6" t="s">
        <v>45</v>
      </c>
      <c r="Y1830" s="6" t="s">
        <v>46</v>
      </c>
      <c r="Z1830" s="6" t="s">
        <v>234</v>
      </c>
      <c r="AA1830" s="6" t="s">
        <v>1963</v>
      </c>
      <c r="AB1830" s="12" t="s">
        <v>3168</v>
      </c>
      <c r="AC1830" s="7"/>
      <c r="AD1830" s="7"/>
      <c r="AE1830" s="7">
        <v>17400</v>
      </c>
      <c r="AF1830" s="7">
        <v>17.399999999999999</v>
      </c>
      <c r="AG1830" s="7">
        <v>99400</v>
      </c>
      <c r="AJ1830" s="7"/>
      <c r="AK1830" s="7"/>
      <c r="AL1830" s="7"/>
    </row>
    <row r="1831" spans="1:38" ht="22" customHeight="1" x14ac:dyDescent="0.3">
      <c r="A1831" s="2">
        <v>42956</v>
      </c>
      <c r="B1831" s="3" t="s">
        <v>50</v>
      </c>
      <c r="C1831" s="3" t="s">
        <v>84</v>
      </c>
      <c r="D1831" s="3" t="s">
        <v>85</v>
      </c>
      <c r="E1831" s="3" t="s">
        <v>44</v>
      </c>
      <c r="F1831" s="3" t="s">
        <v>33</v>
      </c>
      <c r="G1831" s="4" t="s">
        <v>49</v>
      </c>
      <c r="H1831" s="4" t="s">
        <v>49</v>
      </c>
      <c r="I1831" s="3" t="s">
        <v>86</v>
      </c>
      <c r="J1831" s="3" t="s">
        <v>878</v>
      </c>
      <c r="K1831" s="4" t="s">
        <v>49</v>
      </c>
      <c r="L1831" s="3" t="s">
        <v>61</v>
      </c>
      <c r="M1831" s="4" t="s">
        <v>49</v>
      </c>
      <c r="N1831" s="4" t="s">
        <v>49</v>
      </c>
      <c r="O1831" s="4" t="s">
        <v>49</v>
      </c>
      <c r="P1831" s="3" t="s">
        <v>879</v>
      </c>
      <c r="Q1831" s="3" t="s">
        <v>39</v>
      </c>
      <c r="R1831" s="3" t="s">
        <v>60</v>
      </c>
      <c r="S1831" s="3" t="s">
        <v>61</v>
      </c>
      <c r="T1831" s="3" t="s">
        <v>62</v>
      </c>
      <c r="U1831" s="3" t="s">
        <v>56</v>
      </c>
      <c r="V1831" s="3" t="s">
        <v>90</v>
      </c>
      <c r="W1831" s="3" t="s">
        <v>44</v>
      </c>
      <c r="X1831" s="3" t="s">
        <v>91</v>
      </c>
      <c r="Y1831" s="3" t="s">
        <v>46</v>
      </c>
      <c r="Z1831" s="3" t="s">
        <v>748</v>
      </c>
      <c r="AA1831" s="3" t="s">
        <v>1964</v>
      </c>
      <c r="AB1831" s="12" t="s">
        <v>3161</v>
      </c>
      <c r="AC1831" s="10"/>
      <c r="AD1831" s="10"/>
      <c r="AE1831" s="4">
        <v>16840</v>
      </c>
      <c r="AF1831" s="4">
        <v>16.84</v>
      </c>
      <c r="AG1831" s="4">
        <v>69700</v>
      </c>
      <c r="AJ1831" s="10"/>
      <c r="AK1831" s="10"/>
      <c r="AL1831" s="10"/>
    </row>
    <row r="1832" spans="1:38" ht="22" customHeight="1" x14ac:dyDescent="0.3">
      <c r="A1832" s="5">
        <v>42955</v>
      </c>
      <c r="B1832" s="6" t="s">
        <v>50</v>
      </c>
      <c r="C1832" s="6" t="s">
        <v>84</v>
      </c>
      <c r="D1832" s="6" t="s">
        <v>85</v>
      </c>
      <c r="E1832" s="6" t="s">
        <v>44</v>
      </c>
      <c r="F1832" s="6" t="s">
        <v>33</v>
      </c>
      <c r="G1832" s="7" t="s">
        <v>49</v>
      </c>
      <c r="H1832" s="7" t="s">
        <v>49</v>
      </c>
      <c r="I1832" s="6" t="s">
        <v>86</v>
      </c>
      <c r="J1832" s="6" t="s">
        <v>1264</v>
      </c>
      <c r="K1832" s="6" t="s">
        <v>1265</v>
      </c>
      <c r="L1832" s="6" t="s">
        <v>113</v>
      </c>
      <c r="M1832" s="7" t="s">
        <v>49</v>
      </c>
      <c r="N1832" s="7" t="s">
        <v>49</v>
      </c>
      <c r="O1832" s="7" t="s">
        <v>49</v>
      </c>
      <c r="P1832" s="6" t="s">
        <v>1266</v>
      </c>
      <c r="Q1832" s="6" t="s">
        <v>39</v>
      </c>
      <c r="R1832" s="6" t="s">
        <v>1267</v>
      </c>
      <c r="S1832" s="6" t="s">
        <v>113</v>
      </c>
      <c r="T1832" s="6" t="s">
        <v>1268</v>
      </c>
      <c r="U1832" s="6" t="s">
        <v>117</v>
      </c>
      <c r="V1832" s="6" t="s">
        <v>90</v>
      </c>
      <c r="W1832" s="6" t="s">
        <v>44</v>
      </c>
      <c r="X1832" s="6" t="s">
        <v>91</v>
      </c>
      <c r="Y1832" s="6" t="s">
        <v>46</v>
      </c>
      <c r="Z1832" s="6" t="s">
        <v>1269</v>
      </c>
      <c r="AA1832" s="6" t="s">
        <v>1965</v>
      </c>
      <c r="AB1832" s="12" t="s">
        <v>3189</v>
      </c>
      <c r="AC1832" s="7"/>
      <c r="AD1832" s="7"/>
      <c r="AE1832" s="7">
        <v>29624</v>
      </c>
      <c r="AF1832" s="7">
        <v>29.62</v>
      </c>
      <c r="AG1832" s="7">
        <v>2581000</v>
      </c>
      <c r="AJ1832" s="7"/>
      <c r="AK1832" s="7"/>
      <c r="AL1832" s="7"/>
    </row>
    <row r="1833" spans="1:38" ht="22" customHeight="1" x14ac:dyDescent="0.3">
      <c r="A1833" s="2">
        <v>42953</v>
      </c>
      <c r="B1833" s="3" t="s">
        <v>50</v>
      </c>
      <c r="C1833" s="3" t="s">
        <v>32</v>
      </c>
      <c r="D1833" s="4" t="s">
        <v>49</v>
      </c>
      <c r="E1833" s="4" t="s">
        <v>49</v>
      </c>
      <c r="F1833" s="3" t="s">
        <v>33</v>
      </c>
      <c r="G1833" s="4" t="s">
        <v>49</v>
      </c>
      <c r="H1833" s="4" t="s">
        <v>49</v>
      </c>
      <c r="I1833" s="3" t="s">
        <v>34</v>
      </c>
      <c r="J1833" s="3" t="s">
        <v>51</v>
      </c>
      <c r="K1833" s="4" t="s">
        <v>49</v>
      </c>
      <c r="L1833" s="3" t="s">
        <v>54</v>
      </c>
      <c r="M1833" s="3" t="s">
        <v>33</v>
      </c>
      <c r="N1833" s="4">
        <v>570501619.85000002</v>
      </c>
      <c r="O1833" s="4">
        <v>302280881</v>
      </c>
      <c r="P1833" s="3" t="s">
        <v>1206</v>
      </c>
      <c r="Q1833" s="3" t="s">
        <v>39</v>
      </c>
      <c r="R1833" s="3" t="s">
        <v>1966</v>
      </c>
      <c r="S1833" s="3" t="s">
        <v>54</v>
      </c>
      <c r="T1833" s="3" t="s">
        <v>1967</v>
      </c>
      <c r="U1833" s="3" t="s">
        <v>56</v>
      </c>
      <c r="V1833" s="3" t="s">
        <v>43</v>
      </c>
      <c r="W1833" s="3" t="s">
        <v>44</v>
      </c>
      <c r="X1833" s="3" t="s">
        <v>45</v>
      </c>
      <c r="Y1833" s="3" t="s">
        <v>46</v>
      </c>
      <c r="Z1833" s="3" t="s">
        <v>57</v>
      </c>
      <c r="AA1833" s="3" t="s">
        <v>1812</v>
      </c>
      <c r="AB1833" s="12" t="str">
        <f t="shared" si="377"/>
        <v>Carbendazim</v>
      </c>
      <c r="AC1833" s="10"/>
      <c r="AD1833" s="10"/>
      <c r="AE1833" s="4">
        <v>48240</v>
      </c>
      <c r="AF1833" s="4">
        <v>48.24</v>
      </c>
      <c r="AG1833" s="4">
        <v>2136000</v>
      </c>
      <c r="AJ1833" s="10"/>
      <c r="AK1833" s="10"/>
      <c r="AL1833" s="10"/>
    </row>
    <row r="1834" spans="1:38" ht="22" customHeight="1" x14ac:dyDescent="0.3">
      <c r="A1834" s="5">
        <v>42953</v>
      </c>
      <c r="B1834" s="6" t="s">
        <v>50</v>
      </c>
      <c r="C1834" s="6" t="s">
        <v>32</v>
      </c>
      <c r="D1834" s="7" t="s">
        <v>49</v>
      </c>
      <c r="E1834" s="7" t="s">
        <v>49</v>
      </c>
      <c r="F1834" s="6" t="s">
        <v>33</v>
      </c>
      <c r="G1834" s="7" t="s">
        <v>49</v>
      </c>
      <c r="H1834" s="7" t="s">
        <v>49</v>
      </c>
      <c r="I1834" s="6" t="s">
        <v>34</v>
      </c>
      <c r="J1834" s="6" t="s">
        <v>278</v>
      </c>
      <c r="K1834" s="7" t="s">
        <v>49</v>
      </c>
      <c r="L1834" s="7" t="s">
        <v>49</v>
      </c>
      <c r="M1834" s="6" t="s">
        <v>33</v>
      </c>
      <c r="N1834" s="7">
        <v>760485634</v>
      </c>
      <c r="O1834" s="7" t="s">
        <v>49</v>
      </c>
      <c r="P1834" s="6" t="s">
        <v>279</v>
      </c>
      <c r="Q1834" s="6" t="s">
        <v>39</v>
      </c>
      <c r="R1834" s="6" t="s">
        <v>60</v>
      </c>
      <c r="S1834" s="6" t="s">
        <v>61</v>
      </c>
      <c r="T1834" s="6" t="s">
        <v>62</v>
      </c>
      <c r="U1834" s="6" t="s">
        <v>56</v>
      </c>
      <c r="V1834" s="6" t="s">
        <v>43</v>
      </c>
      <c r="W1834" s="6" t="s">
        <v>44</v>
      </c>
      <c r="X1834" s="6" t="s">
        <v>45</v>
      </c>
      <c r="Y1834" s="6" t="s">
        <v>46</v>
      </c>
      <c r="Z1834" s="6" t="s">
        <v>1804</v>
      </c>
      <c r="AA1834" s="6" t="s">
        <v>1968</v>
      </c>
      <c r="AB1834" s="12" t="str">
        <f t="shared" ref="AB1834" si="380">IF(ISNUMBER(SEARCH("2,4 D",AA1832)),"2,4-Dichlorophenoxyacetic acid",IF(ISNUMBER(SEARCH("ACIDO",AA1832)),"2,4-Dichlorophenoxyacetic acid",IF(ISNUMBER(SEARCH("NAPHTHA",AA1832)),"Aromatic Solvent Mixture",IF(ISNUMBER(SEARCH("DIMETHYLAMINE",AA1832)),"Dimethylamine",IF(ISNUMBER(SEARCH("DIMETILAMINA",AA1832)),"Dimethylamine",IF(ISNUMBER(SEARCH("JUMP",AA1832)),"Diuron",IF(ISNUMBER(SEARCH(" 2-AMINO-2,3-DIMETHYL BUTYRAMIDE",AA1832)),"Herbicide Amine Intermediate",IF(ISNUMBER(SEARCH("TEBUTHIURON",AA1832)),"Tebuthiuron",IF(ISNUMBER(SEARCH("DMS",AA1832)),"Dimethyl Sulfate",IF(ISNUMBER(SEARCH("2,4-XILIDIN",AA1832)),"2,4-Xylidine","FIX IT"))))))))))</f>
        <v>2,4-Dichlorophenoxyacetic acid</v>
      </c>
      <c r="AC1834" s="7"/>
      <c r="AD1834" s="7"/>
      <c r="AE1834" s="7">
        <v>10070</v>
      </c>
      <c r="AF1834" s="7">
        <v>10.07</v>
      </c>
      <c r="AG1834" s="7">
        <v>443000</v>
      </c>
      <c r="AJ1834" s="7"/>
      <c r="AK1834" s="7"/>
      <c r="AL1834" s="7"/>
    </row>
    <row r="1835" spans="1:38" ht="22" customHeight="1" x14ac:dyDescent="0.3">
      <c r="A1835" s="2">
        <v>42953</v>
      </c>
      <c r="B1835" s="3" t="s">
        <v>50</v>
      </c>
      <c r="C1835" s="3" t="s">
        <v>32</v>
      </c>
      <c r="D1835" s="4" t="s">
        <v>49</v>
      </c>
      <c r="E1835" s="4" t="s">
        <v>49</v>
      </c>
      <c r="F1835" s="3" t="s">
        <v>33</v>
      </c>
      <c r="G1835" s="4" t="s">
        <v>49</v>
      </c>
      <c r="H1835" s="4" t="s">
        <v>49</v>
      </c>
      <c r="I1835" s="3" t="s">
        <v>34</v>
      </c>
      <c r="J1835" s="3" t="s">
        <v>1969</v>
      </c>
      <c r="K1835" s="3" t="s">
        <v>818</v>
      </c>
      <c r="L1835" s="3" t="s">
        <v>61</v>
      </c>
      <c r="M1835" s="3" t="s">
        <v>1272</v>
      </c>
      <c r="N1835" s="9">
        <v>344101093</v>
      </c>
      <c r="O1835" s="4" t="s">
        <v>49</v>
      </c>
      <c r="P1835" s="3" t="s">
        <v>1970</v>
      </c>
      <c r="Q1835" s="3" t="s">
        <v>39</v>
      </c>
      <c r="R1835" s="3" t="s">
        <v>60</v>
      </c>
      <c r="S1835" s="3" t="s">
        <v>61</v>
      </c>
      <c r="T1835" s="3" t="s">
        <v>62</v>
      </c>
      <c r="U1835" s="3" t="s">
        <v>56</v>
      </c>
      <c r="V1835" s="3" t="s">
        <v>43</v>
      </c>
      <c r="W1835" s="3" t="s">
        <v>44</v>
      </c>
      <c r="X1835" s="3" t="s">
        <v>45</v>
      </c>
      <c r="Y1835" s="3" t="s">
        <v>46</v>
      </c>
      <c r="Z1835" s="3" t="s">
        <v>580</v>
      </c>
      <c r="AA1835" s="3" t="s">
        <v>1971</v>
      </c>
      <c r="AB1835" s="12" t="s">
        <v>3172</v>
      </c>
      <c r="AC1835" s="10"/>
      <c r="AD1835" s="10"/>
      <c r="AE1835" s="4">
        <v>16800</v>
      </c>
      <c r="AF1835" s="4">
        <v>16.8</v>
      </c>
      <c r="AG1835" s="4">
        <v>262000</v>
      </c>
      <c r="AJ1835" s="10"/>
      <c r="AK1835" s="10"/>
      <c r="AL1835" s="10"/>
    </row>
    <row r="1836" spans="1:38" ht="22" customHeight="1" x14ac:dyDescent="0.3">
      <c r="A1836" s="5">
        <v>42950</v>
      </c>
      <c r="B1836" s="6" t="s">
        <v>50</v>
      </c>
      <c r="C1836" s="6" t="s">
        <v>84</v>
      </c>
      <c r="D1836" s="6" t="s">
        <v>85</v>
      </c>
      <c r="E1836" s="6" t="s">
        <v>44</v>
      </c>
      <c r="F1836" s="6" t="s">
        <v>33</v>
      </c>
      <c r="G1836" s="7" t="s">
        <v>49</v>
      </c>
      <c r="H1836" s="7" t="s">
        <v>49</v>
      </c>
      <c r="I1836" s="6" t="s">
        <v>86</v>
      </c>
      <c r="J1836" s="6" t="s">
        <v>878</v>
      </c>
      <c r="K1836" s="7" t="s">
        <v>49</v>
      </c>
      <c r="L1836" s="6" t="s">
        <v>61</v>
      </c>
      <c r="M1836" s="7" t="s">
        <v>49</v>
      </c>
      <c r="N1836" s="7" t="s">
        <v>49</v>
      </c>
      <c r="O1836" s="7" t="s">
        <v>49</v>
      </c>
      <c r="P1836" s="6" t="s">
        <v>879</v>
      </c>
      <c r="Q1836" s="6" t="s">
        <v>39</v>
      </c>
      <c r="R1836" s="6" t="s">
        <v>60</v>
      </c>
      <c r="S1836" s="6" t="s">
        <v>61</v>
      </c>
      <c r="T1836" s="6" t="s">
        <v>62</v>
      </c>
      <c r="U1836" s="6" t="s">
        <v>56</v>
      </c>
      <c r="V1836" s="6" t="s">
        <v>90</v>
      </c>
      <c r="W1836" s="6" t="s">
        <v>44</v>
      </c>
      <c r="X1836" s="6" t="s">
        <v>91</v>
      </c>
      <c r="Y1836" s="6" t="s">
        <v>46</v>
      </c>
      <c r="Z1836" s="6" t="s">
        <v>748</v>
      </c>
      <c r="AA1836" s="6" t="s">
        <v>1972</v>
      </c>
      <c r="AB1836" s="18" t="s">
        <v>3193</v>
      </c>
      <c r="AC1836" s="7"/>
      <c r="AD1836" s="7"/>
      <c r="AE1836" s="7">
        <v>33680</v>
      </c>
      <c r="AF1836" s="7">
        <v>33.68</v>
      </c>
      <c r="AG1836" s="7">
        <v>139000</v>
      </c>
      <c r="AJ1836" s="7"/>
      <c r="AK1836" s="7"/>
      <c r="AL1836" s="7"/>
    </row>
    <row r="1837" spans="1:38" ht="22" customHeight="1" x14ac:dyDescent="0.3">
      <c r="A1837" s="2">
        <v>42950</v>
      </c>
      <c r="B1837" s="3" t="s">
        <v>50</v>
      </c>
      <c r="C1837" s="3" t="s">
        <v>32</v>
      </c>
      <c r="D1837" s="4" t="s">
        <v>49</v>
      </c>
      <c r="E1837" s="4" t="s">
        <v>49</v>
      </c>
      <c r="F1837" s="3" t="s">
        <v>33</v>
      </c>
      <c r="G1837" s="4" t="s">
        <v>49</v>
      </c>
      <c r="H1837" s="4" t="s">
        <v>49</v>
      </c>
      <c r="I1837" s="3" t="s">
        <v>34</v>
      </c>
      <c r="J1837" s="3" t="s">
        <v>507</v>
      </c>
      <c r="K1837" s="4" t="s">
        <v>49</v>
      </c>
      <c r="L1837" s="3" t="s">
        <v>307</v>
      </c>
      <c r="M1837" s="4" t="s">
        <v>49</v>
      </c>
      <c r="N1837" s="4" t="s">
        <v>49</v>
      </c>
      <c r="O1837" s="4" t="s">
        <v>49</v>
      </c>
      <c r="P1837" s="3" t="s">
        <v>158</v>
      </c>
      <c r="Q1837" s="3" t="s">
        <v>39</v>
      </c>
      <c r="R1837" s="3" t="s">
        <v>106</v>
      </c>
      <c r="S1837" s="3" t="s">
        <v>61</v>
      </c>
      <c r="T1837" s="3" t="s">
        <v>107</v>
      </c>
      <c r="U1837" s="3" t="s">
        <v>56</v>
      </c>
      <c r="V1837" s="3" t="s">
        <v>43</v>
      </c>
      <c r="W1837" s="3" t="s">
        <v>44</v>
      </c>
      <c r="X1837" s="3" t="s">
        <v>45</v>
      </c>
      <c r="Y1837" s="3" t="s">
        <v>46</v>
      </c>
      <c r="Z1837" s="3" t="s">
        <v>159</v>
      </c>
      <c r="AA1837" s="3" t="s">
        <v>1464</v>
      </c>
      <c r="AB1837" s="12" t="str">
        <f t="shared" si="377"/>
        <v>Glyphosate</v>
      </c>
      <c r="AC1837" s="10"/>
      <c r="AD1837" s="10"/>
      <c r="AE1837" s="4">
        <v>139320.01</v>
      </c>
      <c r="AF1837" s="4">
        <v>139.32</v>
      </c>
      <c r="AG1837" s="4">
        <v>630000</v>
      </c>
      <c r="AJ1837" s="10"/>
      <c r="AK1837" s="10"/>
      <c r="AL1837" s="10"/>
    </row>
    <row r="1838" spans="1:38" ht="22" customHeight="1" x14ac:dyDescent="0.3">
      <c r="A1838" s="5">
        <v>42950</v>
      </c>
      <c r="B1838" s="6" t="s">
        <v>31</v>
      </c>
      <c r="C1838" s="6" t="s">
        <v>32</v>
      </c>
      <c r="D1838" s="7" t="s">
        <v>49</v>
      </c>
      <c r="E1838" s="7" t="s">
        <v>49</v>
      </c>
      <c r="F1838" s="6" t="s">
        <v>33</v>
      </c>
      <c r="G1838" s="7" t="s">
        <v>49</v>
      </c>
      <c r="H1838" s="7" t="s">
        <v>49</v>
      </c>
      <c r="I1838" s="6" t="s">
        <v>34</v>
      </c>
      <c r="J1838" s="6" t="s">
        <v>65</v>
      </c>
      <c r="K1838" s="7" t="s">
        <v>49</v>
      </c>
      <c r="L1838" s="7" t="s">
        <v>49</v>
      </c>
      <c r="M1838" s="6" t="s">
        <v>33</v>
      </c>
      <c r="N1838" s="7" t="s">
        <v>49</v>
      </c>
      <c r="O1838" s="7" t="s">
        <v>49</v>
      </c>
      <c r="P1838" s="6" t="s">
        <v>66</v>
      </c>
      <c r="Q1838" s="6" t="s">
        <v>39</v>
      </c>
      <c r="R1838" s="6" t="s">
        <v>67</v>
      </c>
      <c r="S1838" s="6" t="s">
        <v>68</v>
      </c>
      <c r="T1838" s="6" t="s">
        <v>69</v>
      </c>
      <c r="U1838" s="6" t="s">
        <v>70</v>
      </c>
      <c r="V1838" s="6" t="s">
        <v>43</v>
      </c>
      <c r="W1838" s="6" t="s">
        <v>44</v>
      </c>
      <c r="X1838" s="6" t="s">
        <v>45</v>
      </c>
      <c r="Y1838" s="6" t="s">
        <v>46</v>
      </c>
      <c r="Z1838" s="6" t="s">
        <v>71</v>
      </c>
      <c r="AA1838" s="6" t="s">
        <v>1973</v>
      </c>
      <c r="AB1838" s="12" t="str">
        <f t="shared" si="377"/>
        <v>Diuron</v>
      </c>
      <c r="AC1838" s="7"/>
      <c r="AD1838" s="7"/>
      <c r="AE1838" s="7">
        <v>23840</v>
      </c>
      <c r="AF1838" s="7">
        <v>23.84</v>
      </c>
      <c r="AG1838" s="7">
        <v>171000</v>
      </c>
      <c r="AJ1838" s="7"/>
      <c r="AK1838" s="7"/>
      <c r="AL1838" s="7"/>
    </row>
    <row r="1839" spans="1:38" ht="22" customHeight="1" x14ac:dyDescent="0.3">
      <c r="A1839" s="2">
        <v>42950</v>
      </c>
      <c r="B1839" s="3" t="s">
        <v>31</v>
      </c>
      <c r="C1839" s="3" t="s">
        <v>84</v>
      </c>
      <c r="D1839" s="3" t="s">
        <v>660</v>
      </c>
      <c r="E1839" s="3" t="s">
        <v>44</v>
      </c>
      <c r="F1839" s="4" t="s">
        <v>49</v>
      </c>
      <c r="G1839" s="4" t="s">
        <v>49</v>
      </c>
      <c r="H1839" s="4" t="s">
        <v>49</v>
      </c>
      <c r="I1839" s="3" t="s">
        <v>661</v>
      </c>
      <c r="J1839" s="3" t="s">
        <v>65</v>
      </c>
      <c r="K1839" s="4" t="s">
        <v>49</v>
      </c>
      <c r="L1839" s="4" t="s">
        <v>49</v>
      </c>
      <c r="M1839" s="3" t="s">
        <v>33</v>
      </c>
      <c r="N1839" s="4" t="s">
        <v>49</v>
      </c>
      <c r="O1839" s="4" t="s">
        <v>49</v>
      </c>
      <c r="P1839" s="3" t="s">
        <v>66</v>
      </c>
      <c r="Q1839" s="3" t="s">
        <v>39</v>
      </c>
      <c r="R1839" s="3" t="s">
        <v>67</v>
      </c>
      <c r="S1839" s="3" t="s">
        <v>68</v>
      </c>
      <c r="T1839" s="3" t="s">
        <v>69</v>
      </c>
      <c r="U1839" s="3" t="s">
        <v>70</v>
      </c>
      <c r="V1839" s="3" t="s">
        <v>43</v>
      </c>
      <c r="W1839" s="3" t="s">
        <v>44</v>
      </c>
      <c r="X1839" s="3" t="s">
        <v>45</v>
      </c>
      <c r="Y1839" s="3" t="s">
        <v>46</v>
      </c>
      <c r="Z1839" s="3" t="s">
        <v>73</v>
      </c>
      <c r="AA1839" s="3" t="s">
        <v>1974</v>
      </c>
      <c r="AB1839" s="12" t="str">
        <f t="shared" si="377"/>
        <v>Clethodim</v>
      </c>
      <c r="AC1839" s="10"/>
      <c r="AD1839" s="10"/>
      <c r="AE1839" s="4">
        <v>102828</v>
      </c>
      <c r="AF1839" s="4">
        <v>102.83</v>
      </c>
      <c r="AG1839" s="4">
        <v>739000</v>
      </c>
      <c r="AJ1839" s="10"/>
      <c r="AK1839" s="10"/>
      <c r="AL1839" s="10"/>
    </row>
    <row r="1840" spans="1:38" ht="22" customHeight="1" x14ac:dyDescent="0.3">
      <c r="A1840" s="5">
        <v>42950</v>
      </c>
      <c r="B1840" s="6" t="s">
        <v>50</v>
      </c>
      <c r="C1840" s="6" t="s">
        <v>84</v>
      </c>
      <c r="D1840" s="6" t="s">
        <v>660</v>
      </c>
      <c r="E1840" s="6" t="s">
        <v>44</v>
      </c>
      <c r="F1840" s="7" t="s">
        <v>49</v>
      </c>
      <c r="G1840" s="7" t="s">
        <v>49</v>
      </c>
      <c r="H1840" s="7" t="s">
        <v>49</v>
      </c>
      <c r="I1840" s="6" t="s">
        <v>661</v>
      </c>
      <c r="J1840" s="6" t="s">
        <v>51</v>
      </c>
      <c r="K1840" s="7" t="s">
        <v>49</v>
      </c>
      <c r="L1840" s="6" t="s">
        <v>54</v>
      </c>
      <c r="M1840" s="6" t="s">
        <v>33</v>
      </c>
      <c r="N1840" s="7">
        <v>570501619.85000002</v>
      </c>
      <c r="O1840" s="7">
        <v>302280881</v>
      </c>
      <c r="P1840" s="6" t="s">
        <v>1206</v>
      </c>
      <c r="Q1840" s="6" t="s">
        <v>39</v>
      </c>
      <c r="R1840" s="6" t="s">
        <v>60</v>
      </c>
      <c r="S1840" s="6" t="s">
        <v>61</v>
      </c>
      <c r="T1840" s="6" t="s">
        <v>62</v>
      </c>
      <c r="U1840" s="6" t="s">
        <v>56</v>
      </c>
      <c r="V1840" s="6" t="s">
        <v>43</v>
      </c>
      <c r="W1840" s="6" t="s">
        <v>44</v>
      </c>
      <c r="X1840" s="6" t="s">
        <v>45</v>
      </c>
      <c r="Y1840" s="6" t="s">
        <v>46</v>
      </c>
      <c r="Z1840" s="6" t="s">
        <v>519</v>
      </c>
      <c r="AA1840" s="6" t="s">
        <v>1975</v>
      </c>
      <c r="AB1840" s="12" t="str">
        <f t="shared" si="377"/>
        <v>Acephate</v>
      </c>
      <c r="AC1840" s="7"/>
      <c r="AD1840" s="7"/>
      <c r="AE1840" s="7">
        <v>135000</v>
      </c>
      <c r="AF1840" s="7">
        <v>135</v>
      </c>
      <c r="AG1840" s="7">
        <v>2210000</v>
      </c>
      <c r="AJ1840" s="7"/>
      <c r="AK1840" s="7"/>
      <c r="AL1840" s="7"/>
    </row>
    <row r="1841" spans="1:38" ht="22" customHeight="1" x14ac:dyDescent="0.3">
      <c r="A1841" s="2">
        <v>42949</v>
      </c>
      <c r="B1841" s="3" t="s">
        <v>50</v>
      </c>
      <c r="C1841" s="3" t="s">
        <v>84</v>
      </c>
      <c r="D1841" s="3" t="s">
        <v>85</v>
      </c>
      <c r="E1841" s="3" t="s">
        <v>44</v>
      </c>
      <c r="F1841" s="3" t="s">
        <v>33</v>
      </c>
      <c r="G1841" s="4" t="s">
        <v>49</v>
      </c>
      <c r="H1841" s="4" t="s">
        <v>49</v>
      </c>
      <c r="I1841" s="3" t="s">
        <v>86</v>
      </c>
      <c r="J1841" s="3" t="s">
        <v>1976</v>
      </c>
      <c r="K1841" s="4" t="s">
        <v>49</v>
      </c>
      <c r="L1841" s="3" t="s">
        <v>61</v>
      </c>
      <c r="M1841" s="3" t="s">
        <v>103</v>
      </c>
      <c r="N1841" s="4" t="s">
        <v>49</v>
      </c>
      <c r="O1841" s="4" t="s">
        <v>49</v>
      </c>
      <c r="P1841" s="3" t="s">
        <v>1977</v>
      </c>
      <c r="Q1841" s="3" t="s">
        <v>39</v>
      </c>
      <c r="R1841" s="3" t="s">
        <v>60</v>
      </c>
      <c r="S1841" s="3" t="s">
        <v>61</v>
      </c>
      <c r="T1841" s="3" t="s">
        <v>62</v>
      </c>
      <c r="U1841" s="3" t="s">
        <v>56</v>
      </c>
      <c r="V1841" s="3" t="s">
        <v>90</v>
      </c>
      <c r="W1841" s="3" t="s">
        <v>44</v>
      </c>
      <c r="X1841" s="3" t="s">
        <v>91</v>
      </c>
      <c r="Y1841" s="3" t="s">
        <v>46</v>
      </c>
      <c r="Z1841" s="3" t="s">
        <v>1386</v>
      </c>
      <c r="AA1841" s="3" t="s">
        <v>1978</v>
      </c>
      <c r="AB1841" s="12" t="str">
        <f>IF(ISNUMBER(SEARCH("DMS",AA1841)),"Dimethyl Sulfate",IF(ISNUMBER(SEARCH("2,4-XILIDIN",AA1841)),"2,4-Xylidine",IF(ISNUMBER(SEARCH("GALIGAN",AA1841)),"Oxyfluorfen",IF(ISNUMBER(SEARCH("DIMETHYLAMINE",AA1841)),"Dimethylamine",IF(ISNUMBER(SEARCH("ORTHOFORMATE",AA1841)),"Trimethyl orthoformate",IF(ISNUMBER(SEARCH("NOVALURON",AA1841)),"Novaluron",IF(ISNUMBER(SEARCH("DIMETHYL SULPHATE",AA1841)),"Dimethyl Sulphate",IF(ISNUMBER(SEARCH("ALTAPYNE",AA1841)),"Acid Based Co-Emulsifier",IF(ISNUMBER(SEARCH("METHANESULFONYL",AA1841)),"Methanesulfonyl chloride",IF(ISNUMBER(SEARCH("METHYL FORMATE",AA1841)),"Methanoate",IF(ISNUMBER(SEARCH("FLUEN",AA1841)),"Fluensulfone","FIX IT")))))))))))</f>
        <v>Dimethyl Sulfate</v>
      </c>
      <c r="AC1841" s="10"/>
      <c r="AD1841" s="10"/>
      <c r="AE1841" s="4">
        <v>20880</v>
      </c>
      <c r="AF1841" s="4">
        <v>20.88</v>
      </c>
      <c r="AG1841" s="4">
        <v>82700</v>
      </c>
      <c r="AJ1841" s="10"/>
      <c r="AK1841" s="10"/>
      <c r="AL1841" s="10"/>
    </row>
    <row r="1842" spans="1:38" ht="22" customHeight="1" x14ac:dyDescent="0.3">
      <c r="A1842" s="5">
        <v>42948</v>
      </c>
      <c r="B1842" s="6" t="s">
        <v>31</v>
      </c>
      <c r="C1842" s="6" t="s">
        <v>32</v>
      </c>
      <c r="D1842" s="7" t="s">
        <v>49</v>
      </c>
      <c r="E1842" s="7" t="s">
        <v>49</v>
      </c>
      <c r="F1842" s="6" t="s">
        <v>33</v>
      </c>
      <c r="G1842" s="7" t="s">
        <v>49</v>
      </c>
      <c r="H1842" s="7" t="s">
        <v>49</v>
      </c>
      <c r="I1842" s="6" t="s">
        <v>34</v>
      </c>
      <c r="J1842" s="6" t="s">
        <v>77</v>
      </c>
      <c r="K1842" s="6" t="s">
        <v>78</v>
      </c>
      <c r="L1842" s="6" t="s">
        <v>68</v>
      </c>
      <c r="M1842" s="6" t="s">
        <v>33</v>
      </c>
      <c r="N1842" s="7" t="s">
        <v>49</v>
      </c>
      <c r="O1842" s="7" t="s">
        <v>49</v>
      </c>
      <c r="P1842" s="6" t="s">
        <v>79</v>
      </c>
      <c r="Q1842" s="6" t="s">
        <v>39</v>
      </c>
      <c r="R1842" s="6" t="s">
        <v>60</v>
      </c>
      <c r="S1842" s="6" t="s">
        <v>61</v>
      </c>
      <c r="T1842" s="6" t="s">
        <v>62</v>
      </c>
      <c r="U1842" s="6" t="s">
        <v>56</v>
      </c>
      <c r="V1842" s="6" t="s">
        <v>43</v>
      </c>
      <c r="W1842" s="6" t="s">
        <v>44</v>
      </c>
      <c r="X1842" s="6" t="s">
        <v>45</v>
      </c>
      <c r="Y1842" s="6" t="s">
        <v>46</v>
      </c>
      <c r="Z1842" s="6" t="s">
        <v>80</v>
      </c>
      <c r="AA1842" s="6" t="s">
        <v>1979</v>
      </c>
      <c r="AB1842" s="18" t="s">
        <v>3193</v>
      </c>
      <c r="AC1842" s="7"/>
      <c r="AD1842" s="7"/>
      <c r="AE1842" s="7">
        <v>10060</v>
      </c>
      <c r="AF1842" s="7">
        <v>10.06</v>
      </c>
      <c r="AG1842" s="7">
        <v>157000</v>
      </c>
      <c r="AJ1842" s="7"/>
      <c r="AK1842" s="7"/>
      <c r="AL1842" s="7"/>
    </row>
    <row r="1843" spans="1:38" ht="22" customHeight="1" x14ac:dyDescent="0.3">
      <c r="A1843" s="2">
        <v>42946</v>
      </c>
      <c r="B1843" s="3" t="s">
        <v>31</v>
      </c>
      <c r="C1843" s="3" t="s">
        <v>32</v>
      </c>
      <c r="D1843" s="4" t="s">
        <v>49</v>
      </c>
      <c r="E1843" s="4" t="s">
        <v>49</v>
      </c>
      <c r="F1843" s="3" t="s">
        <v>33</v>
      </c>
      <c r="G1843" s="4" t="s">
        <v>49</v>
      </c>
      <c r="H1843" s="4" t="s">
        <v>49</v>
      </c>
      <c r="I1843" s="3" t="s">
        <v>34</v>
      </c>
      <c r="J1843" s="3" t="s">
        <v>65</v>
      </c>
      <c r="K1843" s="4" t="s">
        <v>49</v>
      </c>
      <c r="L1843" s="4" t="s">
        <v>49</v>
      </c>
      <c r="M1843" s="3" t="s">
        <v>33</v>
      </c>
      <c r="N1843" s="4" t="s">
        <v>49</v>
      </c>
      <c r="O1843" s="4" t="s">
        <v>49</v>
      </c>
      <c r="P1843" s="3" t="s">
        <v>66</v>
      </c>
      <c r="Q1843" s="3" t="s">
        <v>39</v>
      </c>
      <c r="R1843" s="3" t="s">
        <v>67</v>
      </c>
      <c r="S1843" s="3" t="s">
        <v>68</v>
      </c>
      <c r="T1843" s="3" t="s">
        <v>69</v>
      </c>
      <c r="U1843" s="3" t="s">
        <v>70</v>
      </c>
      <c r="V1843" s="3" t="s">
        <v>43</v>
      </c>
      <c r="W1843" s="3" t="s">
        <v>44</v>
      </c>
      <c r="X1843" s="3" t="s">
        <v>45</v>
      </c>
      <c r="Y1843" s="3" t="s">
        <v>46</v>
      </c>
      <c r="Z1843" s="3" t="s">
        <v>71</v>
      </c>
      <c r="AA1843" s="3" t="s">
        <v>1334</v>
      </c>
      <c r="AB1843" s="12" t="str">
        <f t="shared" si="377"/>
        <v>Diuron</v>
      </c>
      <c r="AC1843" s="10"/>
      <c r="AD1843" s="10"/>
      <c r="AE1843" s="4">
        <v>71520</v>
      </c>
      <c r="AF1843" s="4">
        <v>71.52</v>
      </c>
      <c r="AG1843" s="4">
        <v>550000</v>
      </c>
      <c r="AJ1843" s="10"/>
      <c r="AK1843" s="10"/>
      <c r="AL1843" s="10"/>
    </row>
    <row r="1844" spans="1:38" ht="22" customHeight="1" x14ac:dyDescent="0.3">
      <c r="A1844" s="5">
        <v>42946</v>
      </c>
      <c r="B1844" s="6" t="s">
        <v>31</v>
      </c>
      <c r="C1844" s="6" t="s">
        <v>32</v>
      </c>
      <c r="D1844" s="7" t="s">
        <v>49</v>
      </c>
      <c r="E1844" s="7" t="s">
        <v>49</v>
      </c>
      <c r="F1844" s="6" t="s">
        <v>33</v>
      </c>
      <c r="G1844" s="7" t="s">
        <v>49</v>
      </c>
      <c r="H1844" s="7" t="s">
        <v>49</v>
      </c>
      <c r="I1844" s="6" t="s">
        <v>34</v>
      </c>
      <c r="J1844" s="6" t="s">
        <v>65</v>
      </c>
      <c r="K1844" s="7" t="s">
        <v>49</v>
      </c>
      <c r="L1844" s="7" t="s">
        <v>49</v>
      </c>
      <c r="M1844" s="6" t="s">
        <v>33</v>
      </c>
      <c r="N1844" s="7" t="s">
        <v>49</v>
      </c>
      <c r="O1844" s="7" t="s">
        <v>49</v>
      </c>
      <c r="P1844" s="6" t="s">
        <v>66</v>
      </c>
      <c r="Q1844" s="6" t="s">
        <v>39</v>
      </c>
      <c r="R1844" s="6" t="s">
        <v>67</v>
      </c>
      <c r="S1844" s="6" t="s">
        <v>68</v>
      </c>
      <c r="T1844" s="6" t="s">
        <v>69</v>
      </c>
      <c r="U1844" s="6" t="s">
        <v>70</v>
      </c>
      <c r="V1844" s="6" t="s">
        <v>43</v>
      </c>
      <c r="W1844" s="6" t="s">
        <v>44</v>
      </c>
      <c r="X1844" s="6" t="s">
        <v>45</v>
      </c>
      <c r="Y1844" s="6" t="s">
        <v>46</v>
      </c>
      <c r="Z1844" s="6" t="s">
        <v>71</v>
      </c>
      <c r="AA1844" s="6" t="s">
        <v>1012</v>
      </c>
      <c r="AB1844" s="12" t="str">
        <f>IF(ISNUMBER(SEARCH("2,4 D",AA1844)),"2,4-Dichlorophenoxyacetic acid",IF(ISNUMBER(SEARCH("ACIDO",AA1844)),"2,4-Dichlorophenoxyacetic acid",IF(ISNUMBER(SEARCH("NAPHTHA",AA1844)),"Aromatic Solvent Mixture",IF(ISNUMBER(SEARCH("DIMETHYLAMINE",AA1844)),"Dimethylamine",IF(ISNUMBER(SEARCH("DIMETILAMINA",AA1844)),"Dimethylamine",IF(ISNUMBER(SEARCH("JUMP",AA1844)),"Diuron",IF(ISNUMBER(SEARCH("2-AMINO-2,3-DIMETHYL BUTYRAMIDE",AA1844)),"Herbicide Amine Intermediate",IF(ISNUMBER(SEARCH("TEBUTHIURON",AA1844)),"Tebuthiuron","FIXIT"))))))))</f>
        <v>Diuron</v>
      </c>
      <c r="AC1844" s="7"/>
      <c r="AD1844" s="7"/>
      <c r="AE1844" s="7">
        <v>22348</v>
      </c>
      <c r="AF1844" s="7">
        <v>22.35</v>
      </c>
      <c r="AG1844" s="7">
        <v>172000</v>
      </c>
      <c r="AJ1844" s="7"/>
      <c r="AK1844" s="7"/>
      <c r="AL1844" s="7"/>
    </row>
    <row r="1845" spans="1:38" ht="22" customHeight="1" x14ac:dyDescent="0.3">
      <c r="A1845" s="2">
        <v>42946</v>
      </c>
      <c r="B1845" s="3" t="s">
        <v>31</v>
      </c>
      <c r="C1845" s="3" t="s">
        <v>32</v>
      </c>
      <c r="D1845" s="4" t="s">
        <v>49</v>
      </c>
      <c r="E1845" s="4" t="s">
        <v>49</v>
      </c>
      <c r="F1845" s="3" t="s">
        <v>33</v>
      </c>
      <c r="G1845" s="4" t="s">
        <v>49</v>
      </c>
      <c r="H1845" s="4" t="s">
        <v>49</v>
      </c>
      <c r="I1845" s="3" t="s">
        <v>34</v>
      </c>
      <c r="J1845" s="3" t="s">
        <v>65</v>
      </c>
      <c r="K1845" s="4" t="s">
        <v>49</v>
      </c>
      <c r="L1845" s="4" t="s">
        <v>49</v>
      </c>
      <c r="M1845" s="3" t="s">
        <v>33</v>
      </c>
      <c r="N1845" s="4" t="s">
        <v>49</v>
      </c>
      <c r="O1845" s="4" t="s">
        <v>49</v>
      </c>
      <c r="P1845" s="3" t="s">
        <v>66</v>
      </c>
      <c r="Q1845" s="3" t="s">
        <v>39</v>
      </c>
      <c r="R1845" s="3" t="s">
        <v>67</v>
      </c>
      <c r="S1845" s="3" t="s">
        <v>68</v>
      </c>
      <c r="T1845" s="3" t="s">
        <v>69</v>
      </c>
      <c r="U1845" s="3" t="s">
        <v>70</v>
      </c>
      <c r="V1845" s="3" t="s">
        <v>43</v>
      </c>
      <c r="W1845" s="3" t="s">
        <v>44</v>
      </c>
      <c r="X1845" s="3" t="s">
        <v>45</v>
      </c>
      <c r="Y1845" s="3" t="s">
        <v>46</v>
      </c>
      <c r="Z1845" s="3" t="s">
        <v>73</v>
      </c>
      <c r="AA1845" s="3" t="s">
        <v>1980</v>
      </c>
      <c r="AB1845" s="12" t="s">
        <v>3110</v>
      </c>
      <c r="AC1845" s="10"/>
      <c r="AD1845" s="10"/>
      <c r="AE1845" s="4">
        <v>119966</v>
      </c>
      <c r="AF1845" s="4">
        <v>119.97</v>
      </c>
      <c r="AG1845" s="4">
        <v>922000</v>
      </c>
      <c r="AJ1845" s="10"/>
      <c r="AK1845" s="10"/>
      <c r="AL1845" s="10"/>
    </row>
    <row r="1846" spans="1:38" ht="22" customHeight="1" x14ac:dyDescent="0.3">
      <c r="A1846" s="5">
        <v>42946</v>
      </c>
      <c r="B1846" s="6" t="s">
        <v>31</v>
      </c>
      <c r="C1846" s="6" t="s">
        <v>32</v>
      </c>
      <c r="D1846" s="7" t="s">
        <v>49</v>
      </c>
      <c r="E1846" s="7" t="s">
        <v>49</v>
      </c>
      <c r="F1846" s="6" t="s">
        <v>33</v>
      </c>
      <c r="G1846" s="7" t="s">
        <v>49</v>
      </c>
      <c r="H1846" s="7" t="s">
        <v>49</v>
      </c>
      <c r="I1846" s="6" t="s">
        <v>34</v>
      </c>
      <c r="J1846" s="6" t="s">
        <v>65</v>
      </c>
      <c r="K1846" s="7" t="s">
        <v>49</v>
      </c>
      <c r="L1846" s="7" t="s">
        <v>49</v>
      </c>
      <c r="M1846" s="6" t="s">
        <v>33</v>
      </c>
      <c r="N1846" s="7" t="s">
        <v>49</v>
      </c>
      <c r="O1846" s="7" t="s">
        <v>49</v>
      </c>
      <c r="P1846" s="6" t="s">
        <v>66</v>
      </c>
      <c r="Q1846" s="6" t="s">
        <v>39</v>
      </c>
      <c r="R1846" s="6" t="s">
        <v>67</v>
      </c>
      <c r="S1846" s="6" t="s">
        <v>68</v>
      </c>
      <c r="T1846" s="6" t="s">
        <v>69</v>
      </c>
      <c r="U1846" s="6" t="s">
        <v>70</v>
      </c>
      <c r="V1846" s="6" t="s">
        <v>43</v>
      </c>
      <c r="W1846" s="6" t="s">
        <v>44</v>
      </c>
      <c r="X1846" s="6" t="s">
        <v>45</v>
      </c>
      <c r="Y1846" s="6" t="s">
        <v>46</v>
      </c>
      <c r="Z1846" s="6" t="s">
        <v>71</v>
      </c>
      <c r="AA1846" s="6" t="s">
        <v>1981</v>
      </c>
      <c r="AB1846" s="12" t="str">
        <f t="shared" si="377"/>
        <v>Diuron</v>
      </c>
      <c r="AC1846" s="7"/>
      <c r="AD1846" s="7"/>
      <c r="AE1846" s="7">
        <v>71520</v>
      </c>
      <c r="AF1846" s="7">
        <v>71.52</v>
      </c>
      <c r="AG1846" s="7">
        <v>550000</v>
      </c>
      <c r="AJ1846" s="7"/>
      <c r="AK1846" s="7"/>
      <c r="AL1846" s="7"/>
    </row>
    <row r="1847" spans="1:38" ht="22" customHeight="1" x14ac:dyDescent="0.3">
      <c r="A1847" s="2">
        <v>42946</v>
      </c>
      <c r="B1847" s="3" t="s">
        <v>31</v>
      </c>
      <c r="C1847" s="3" t="s">
        <v>32</v>
      </c>
      <c r="D1847" s="4" t="s">
        <v>49</v>
      </c>
      <c r="E1847" s="4" t="s">
        <v>49</v>
      </c>
      <c r="F1847" s="3" t="s">
        <v>33</v>
      </c>
      <c r="G1847" s="4" t="s">
        <v>49</v>
      </c>
      <c r="H1847" s="4" t="s">
        <v>49</v>
      </c>
      <c r="I1847" s="3" t="s">
        <v>34</v>
      </c>
      <c r="J1847" s="3" t="s">
        <v>77</v>
      </c>
      <c r="K1847" s="3" t="s">
        <v>78</v>
      </c>
      <c r="L1847" s="3" t="s">
        <v>68</v>
      </c>
      <c r="M1847" s="3" t="s">
        <v>33</v>
      </c>
      <c r="N1847" s="4" t="s">
        <v>49</v>
      </c>
      <c r="O1847" s="4" t="s">
        <v>49</v>
      </c>
      <c r="P1847" s="3" t="s">
        <v>79</v>
      </c>
      <c r="Q1847" s="3" t="s">
        <v>39</v>
      </c>
      <c r="R1847" s="3" t="s">
        <v>67</v>
      </c>
      <c r="S1847" s="3" t="s">
        <v>68</v>
      </c>
      <c r="T1847" s="3" t="s">
        <v>69</v>
      </c>
      <c r="U1847" s="3" t="s">
        <v>70</v>
      </c>
      <c r="V1847" s="3" t="s">
        <v>43</v>
      </c>
      <c r="W1847" s="3" t="s">
        <v>44</v>
      </c>
      <c r="X1847" s="3" t="s">
        <v>45</v>
      </c>
      <c r="Y1847" s="3" t="s">
        <v>46</v>
      </c>
      <c r="Z1847" s="3" t="s">
        <v>440</v>
      </c>
      <c r="AA1847" s="3" t="s">
        <v>1982</v>
      </c>
      <c r="AB1847" s="12" t="s">
        <v>3147</v>
      </c>
      <c r="AC1847" s="10"/>
      <c r="AD1847" s="10"/>
      <c r="AE1847" s="4">
        <v>20722</v>
      </c>
      <c r="AF1847" s="4">
        <v>20.72</v>
      </c>
      <c r="AG1847" s="4">
        <v>1048000</v>
      </c>
      <c r="AJ1847" s="10"/>
      <c r="AK1847" s="10"/>
      <c r="AL1847" s="10"/>
    </row>
    <row r="1848" spans="1:38" ht="22" customHeight="1" x14ac:dyDescent="0.3">
      <c r="A1848" s="5">
        <v>42946</v>
      </c>
      <c r="B1848" s="6" t="s">
        <v>31</v>
      </c>
      <c r="C1848" s="6" t="s">
        <v>32</v>
      </c>
      <c r="D1848" s="7" t="s">
        <v>49</v>
      </c>
      <c r="E1848" s="7" t="s">
        <v>49</v>
      </c>
      <c r="F1848" s="6" t="s">
        <v>33</v>
      </c>
      <c r="G1848" s="7" t="s">
        <v>49</v>
      </c>
      <c r="H1848" s="7" t="s">
        <v>49</v>
      </c>
      <c r="I1848" s="6" t="s">
        <v>34</v>
      </c>
      <c r="J1848" s="6" t="s">
        <v>65</v>
      </c>
      <c r="K1848" s="7" t="s">
        <v>49</v>
      </c>
      <c r="L1848" s="7" t="s">
        <v>49</v>
      </c>
      <c r="M1848" s="6" t="s">
        <v>33</v>
      </c>
      <c r="N1848" s="7" t="s">
        <v>49</v>
      </c>
      <c r="O1848" s="7" t="s">
        <v>49</v>
      </c>
      <c r="P1848" s="6" t="s">
        <v>66</v>
      </c>
      <c r="Q1848" s="6" t="s">
        <v>39</v>
      </c>
      <c r="R1848" s="6" t="s">
        <v>67</v>
      </c>
      <c r="S1848" s="6" t="s">
        <v>68</v>
      </c>
      <c r="T1848" s="6" t="s">
        <v>69</v>
      </c>
      <c r="U1848" s="6" t="s">
        <v>70</v>
      </c>
      <c r="V1848" s="6" t="s">
        <v>43</v>
      </c>
      <c r="W1848" s="6" t="s">
        <v>44</v>
      </c>
      <c r="X1848" s="6" t="s">
        <v>45</v>
      </c>
      <c r="Y1848" s="6" t="s">
        <v>46</v>
      </c>
      <c r="Z1848" s="6" t="s">
        <v>219</v>
      </c>
      <c r="AA1848" s="6" t="s">
        <v>1983</v>
      </c>
      <c r="AB1848" s="12" t="str">
        <f t="shared" si="377"/>
        <v>Diuron</v>
      </c>
      <c r="AC1848" s="7"/>
      <c r="AD1848" s="7"/>
      <c r="AE1848" s="7">
        <v>7386</v>
      </c>
      <c r="AF1848" s="7">
        <v>7.39</v>
      </c>
      <c r="AG1848" s="7">
        <v>609000</v>
      </c>
      <c r="AJ1848" s="7"/>
      <c r="AK1848" s="7"/>
      <c r="AL1848" s="7"/>
    </row>
    <row r="1849" spans="1:38" ht="22" customHeight="1" x14ac:dyDescent="0.3">
      <c r="A1849" s="2">
        <v>42945</v>
      </c>
      <c r="B1849" s="3" t="s">
        <v>31</v>
      </c>
      <c r="C1849" s="3" t="s">
        <v>32</v>
      </c>
      <c r="D1849" s="4" t="s">
        <v>49</v>
      </c>
      <c r="E1849" s="4" t="s">
        <v>49</v>
      </c>
      <c r="F1849" s="3" t="s">
        <v>33</v>
      </c>
      <c r="G1849" s="4" t="s">
        <v>49</v>
      </c>
      <c r="H1849" s="4" t="s">
        <v>49</v>
      </c>
      <c r="I1849" s="3" t="s">
        <v>34</v>
      </c>
      <c r="J1849" s="3" t="s">
        <v>35</v>
      </c>
      <c r="K1849" s="3" t="s">
        <v>36</v>
      </c>
      <c r="L1849" s="3" t="s">
        <v>37</v>
      </c>
      <c r="M1849" s="3" t="s">
        <v>33</v>
      </c>
      <c r="N1849" s="4" t="s">
        <v>49</v>
      </c>
      <c r="O1849" s="4" t="s">
        <v>49</v>
      </c>
      <c r="P1849" s="3" t="s">
        <v>38</v>
      </c>
      <c r="Q1849" s="3" t="s">
        <v>39</v>
      </c>
      <c r="R1849" s="3" t="s">
        <v>40</v>
      </c>
      <c r="S1849" s="3" t="s">
        <v>37</v>
      </c>
      <c r="T1849" s="3" t="s">
        <v>41</v>
      </c>
      <c r="U1849" s="3" t="s">
        <v>42</v>
      </c>
      <c r="V1849" s="3" t="s">
        <v>43</v>
      </c>
      <c r="W1849" s="3" t="s">
        <v>44</v>
      </c>
      <c r="X1849" s="3" t="s">
        <v>45</v>
      </c>
      <c r="Y1849" s="3" t="s">
        <v>46</v>
      </c>
      <c r="Z1849" s="3" t="s">
        <v>1984</v>
      </c>
      <c r="AA1849" s="3" t="s">
        <v>1458</v>
      </c>
      <c r="AB1849" s="12" t="str">
        <f t="shared" si="377"/>
        <v>2,4-Dichlorophenoxyacetic acid</v>
      </c>
      <c r="AC1849" s="10"/>
      <c r="AD1849" s="10"/>
      <c r="AE1849" s="4">
        <v>241220</v>
      </c>
      <c r="AF1849" s="4">
        <v>241.22</v>
      </c>
      <c r="AG1849" s="3" t="s">
        <v>49</v>
      </c>
      <c r="AJ1849" s="10"/>
      <c r="AK1849" s="10"/>
      <c r="AL1849" s="10"/>
    </row>
    <row r="1850" spans="1:38" ht="22" customHeight="1" x14ac:dyDescent="0.3">
      <c r="A1850" s="5">
        <v>42944</v>
      </c>
      <c r="B1850" s="6" t="s">
        <v>212</v>
      </c>
      <c r="C1850" s="6" t="s">
        <v>213</v>
      </c>
      <c r="D1850" s="6" t="s">
        <v>214</v>
      </c>
      <c r="E1850" s="6" t="s">
        <v>97</v>
      </c>
      <c r="F1850" s="7" t="s">
        <v>49</v>
      </c>
      <c r="G1850" s="7" t="s">
        <v>49</v>
      </c>
      <c r="H1850" s="7" t="s">
        <v>49</v>
      </c>
      <c r="I1850" s="6" t="s">
        <v>215</v>
      </c>
      <c r="J1850" s="6" t="s">
        <v>65</v>
      </c>
      <c r="K1850" s="7" t="s">
        <v>49</v>
      </c>
      <c r="L1850" s="7" t="s">
        <v>49</v>
      </c>
      <c r="M1850" s="6" t="s">
        <v>33</v>
      </c>
      <c r="N1850" s="7" t="s">
        <v>49</v>
      </c>
      <c r="O1850" s="7" t="s">
        <v>49</v>
      </c>
      <c r="P1850" s="6" t="s">
        <v>66</v>
      </c>
      <c r="Q1850" s="6" t="s">
        <v>216</v>
      </c>
      <c r="R1850" s="6" t="s">
        <v>67</v>
      </c>
      <c r="S1850" s="6" t="s">
        <v>68</v>
      </c>
      <c r="T1850" s="6" t="s">
        <v>69</v>
      </c>
      <c r="U1850" s="6" t="s">
        <v>70</v>
      </c>
      <c r="V1850" s="6" t="s">
        <v>217</v>
      </c>
      <c r="W1850" s="6" t="s">
        <v>44</v>
      </c>
      <c r="X1850" s="6" t="s">
        <v>218</v>
      </c>
      <c r="Y1850" s="6" t="s">
        <v>46</v>
      </c>
      <c r="Z1850" s="6" t="s">
        <v>219</v>
      </c>
      <c r="AA1850" s="6" t="s">
        <v>1985</v>
      </c>
      <c r="AB1850" s="12" t="str">
        <f t="shared" si="377"/>
        <v>Diuron</v>
      </c>
      <c r="AC1850" s="7"/>
      <c r="AD1850" s="7"/>
      <c r="AE1850" s="7">
        <v>33720</v>
      </c>
      <c r="AF1850" s="7">
        <v>33.72</v>
      </c>
      <c r="AG1850" s="7">
        <v>2782000</v>
      </c>
      <c r="AJ1850" s="7"/>
      <c r="AK1850" s="7"/>
      <c r="AL1850" s="7"/>
    </row>
    <row r="1851" spans="1:38" ht="22" customHeight="1" x14ac:dyDescent="0.3">
      <c r="A1851" s="2">
        <v>42944</v>
      </c>
      <c r="B1851" s="3" t="s">
        <v>50</v>
      </c>
      <c r="C1851" s="3" t="s">
        <v>84</v>
      </c>
      <c r="D1851" s="3" t="s">
        <v>85</v>
      </c>
      <c r="E1851" s="3" t="s">
        <v>44</v>
      </c>
      <c r="F1851" s="3" t="s">
        <v>33</v>
      </c>
      <c r="G1851" s="4" t="s">
        <v>49</v>
      </c>
      <c r="H1851" s="4" t="s">
        <v>49</v>
      </c>
      <c r="I1851" s="3" t="s">
        <v>86</v>
      </c>
      <c r="J1851" s="3" t="s">
        <v>1264</v>
      </c>
      <c r="K1851" s="3" t="s">
        <v>1265</v>
      </c>
      <c r="L1851" s="3" t="s">
        <v>113</v>
      </c>
      <c r="M1851" s="4" t="s">
        <v>49</v>
      </c>
      <c r="N1851" s="4" t="s">
        <v>49</v>
      </c>
      <c r="O1851" s="4" t="s">
        <v>49</v>
      </c>
      <c r="P1851" s="3" t="s">
        <v>1266</v>
      </c>
      <c r="Q1851" s="3" t="s">
        <v>39</v>
      </c>
      <c r="R1851" s="3" t="s">
        <v>1267</v>
      </c>
      <c r="S1851" s="3" t="s">
        <v>113</v>
      </c>
      <c r="T1851" s="3" t="s">
        <v>1268</v>
      </c>
      <c r="U1851" s="3" t="s">
        <v>117</v>
      </c>
      <c r="V1851" s="3" t="s">
        <v>90</v>
      </c>
      <c r="W1851" s="3" t="s">
        <v>44</v>
      </c>
      <c r="X1851" s="3" t="s">
        <v>91</v>
      </c>
      <c r="Y1851" s="3" t="s">
        <v>46</v>
      </c>
      <c r="Z1851" s="3" t="s">
        <v>1269</v>
      </c>
      <c r="AA1851" s="3" t="s">
        <v>1986</v>
      </c>
      <c r="AB1851" s="12" t="s">
        <v>3189</v>
      </c>
      <c r="AC1851" s="10"/>
      <c r="AD1851" s="10"/>
      <c r="AE1851" s="4">
        <v>57132</v>
      </c>
      <c r="AF1851" s="4">
        <v>57.13</v>
      </c>
      <c r="AG1851" s="4">
        <v>2549000</v>
      </c>
      <c r="AJ1851" s="10"/>
      <c r="AK1851" s="10"/>
      <c r="AL1851" s="10"/>
    </row>
    <row r="1852" spans="1:38" ht="22" customHeight="1" x14ac:dyDescent="0.3">
      <c r="A1852" s="5">
        <v>42944</v>
      </c>
      <c r="B1852" s="6" t="s">
        <v>50</v>
      </c>
      <c r="C1852" s="6" t="s">
        <v>32</v>
      </c>
      <c r="D1852" s="7" t="s">
        <v>49</v>
      </c>
      <c r="E1852" s="7" t="s">
        <v>49</v>
      </c>
      <c r="F1852" s="6" t="s">
        <v>33</v>
      </c>
      <c r="G1852" s="7" t="s">
        <v>49</v>
      </c>
      <c r="H1852" s="7" t="s">
        <v>49</v>
      </c>
      <c r="I1852" s="6" t="s">
        <v>34</v>
      </c>
      <c r="J1852" s="6" t="s">
        <v>286</v>
      </c>
      <c r="K1852" s="7" t="s">
        <v>49</v>
      </c>
      <c r="L1852" s="6" t="s">
        <v>1778</v>
      </c>
      <c r="M1852" s="7" t="s">
        <v>49</v>
      </c>
      <c r="N1852" s="7" t="s">
        <v>49</v>
      </c>
      <c r="O1852" s="7" t="s">
        <v>49</v>
      </c>
      <c r="P1852" s="6" t="s">
        <v>1779</v>
      </c>
      <c r="Q1852" s="6" t="s">
        <v>39</v>
      </c>
      <c r="R1852" s="6" t="s">
        <v>337</v>
      </c>
      <c r="S1852" s="6" t="s">
        <v>97</v>
      </c>
      <c r="T1852" s="6" t="s">
        <v>338</v>
      </c>
      <c r="U1852" s="6" t="s">
        <v>99</v>
      </c>
      <c r="V1852" s="6" t="s">
        <v>43</v>
      </c>
      <c r="W1852" s="6" t="s">
        <v>44</v>
      </c>
      <c r="X1852" s="6" t="s">
        <v>45</v>
      </c>
      <c r="Y1852" s="6" t="s">
        <v>46</v>
      </c>
      <c r="Z1852" s="6" t="s">
        <v>289</v>
      </c>
      <c r="AA1852" s="6" t="s">
        <v>1987</v>
      </c>
      <c r="AB1852" s="12" t="str">
        <f t="shared" ref="AB1852:AB1892" si="381">IF(ISNUMBER(SEARCH("CARBENDAZIM",AA1852)),"Carbendazim",IF(ISNUMBER(SEARCH("4-D",AA1852)),"2,4-Dichlorophenoxyacetic acid",IF(ISNUMBER(SEARCH("RIDOVER",AA1852)),"Glyphosate",IF(ISNUMBER(SEARCH("POQUER",AA1852)),"Clethodim",IF(ISNUMBER(SEARCH("LITER",AA1852)),"Imidacloprid",IF(ISNUMBER(SEARCH("PYRINEX",AA1852)),"Chlorpyrifos",IF(ISNUMBER(SEARCH("ORBIT",AA1852)),"Omethoate",IF(ISNUMBER(SEARCH("HEXARON",AA1852)),"Diuron",IF(ISNUMBER(SEARCH("ISOPROPYLAMINE",AA1852)),"Isopropylamine",IF(ISNUMBER(SEARCH("GLYPHOSATE",AA1852)),"Glyphosate",IF(ISNUMBER(SEARCH("MANCOZEB",AA1852)),"Mancozeb Indofil",IF(ISNUMBER(SEARCH("PARAQUAT",AA1852)),"Paraquat",IF(ISNUMBER(SEARCH("CAROMAX",AA1852)),"Aromatic Solvent Mixture",IF(ISNUMBER(SEARCH("BUTIRON",AA1852)),"Tebuthiuron",IF(ISNUMBER(SEARCH("VORAZ",AA1852)),"Methomyl",IF(ISNUMBER(SEARCH("IMIDACLOPRID",AA1852)),"Imidacloprid",IF(ISNUMBER(SEARCH("2 4 D",AA1852)),"2,4-Dichlorophenoxyacetic acid",IF(ISNUMBER(SEARCH("IMIDACL",AA1852)),"Imidacloprid",IF(ISNUMBER(SEARCH("DIUREX",AA1852)),"Diuron",IF(ISNUMBER(SEARCH("RAPEL",AA1852)),"Acephate","fix it"))))))))))))))))))))</f>
        <v>Isopropylamine</v>
      </c>
      <c r="AC1852" s="7"/>
      <c r="AD1852" s="7"/>
      <c r="AE1852" s="7">
        <v>84893</v>
      </c>
      <c r="AF1852" s="7">
        <v>84.89</v>
      </c>
      <c r="AG1852" s="7">
        <v>280000</v>
      </c>
      <c r="AJ1852" s="7"/>
      <c r="AK1852" s="7"/>
      <c r="AL1852" s="7"/>
    </row>
    <row r="1853" spans="1:38" ht="22" customHeight="1" x14ac:dyDescent="0.3">
      <c r="A1853" s="2">
        <v>42944</v>
      </c>
      <c r="B1853" s="3" t="s">
        <v>50</v>
      </c>
      <c r="C1853" s="3" t="s">
        <v>32</v>
      </c>
      <c r="D1853" s="4" t="s">
        <v>49</v>
      </c>
      <c r="E1853" s="4" t="s">
        <v>49</v>
      </c>
      <c r="F1853" s="3" t="s">
        <v>33</v>
      </c>
      <c r="G1853" s="4" t="s">
        <v>49</v>
      </c>
      <c r="H1853" s="4" t="s">
        <v>49</v>
      </c>
      <c r="I1853" s="3" t="s">
        <v>34</v>
      </c>
      <c r="J1853" s="3" t="s">
        <v>1271</v>
      </c>
      <c r="K1853" s="4" t="s">
        <v>49</v>
      </c>
      <c r="L1853" s="3" t="s">
        <v>61</v>
      </c>
      <c r="M1853" s="3" t="s">
        <v>1272</v>
      </c>
      <c r="N1853" s="4" t="s">
        <v>49</v>
      </c>
      <c r="O1853" s="4" t="s">
        <v>49</v>
      </c>
      <c r="P1853" s="3" t="s">
        <v>1273</v>
      </c>
      <c r="Q1853" s="3" t="s">
        <v>39</v>
      </c>
      <c r="R1853" s="3" t="s">
        <v>60</v>
      </c>
      <c r="S1853" s="3" t="s">
        <v>61</v>
      </c>
      <c r="T1853" s="3" t="s">
        <v>62</v>
      </c>
      <c r="U1853" s="3" t="s">
        <v>56</v>
      </c>
      <c r="V1853" s="3" t="s">
        <v>90</v>
      </c>
      <c r="W1853" s="3" t="s">
        <v>44</v>
      </c>
      <c r="X1853" s="3" t="s">
        <v>91</v>
      </c>
      <c r="Y1853" s="3" t="s">
        <v>46</v>
      </c>
      <c r="Z1853" s="3" t="s">
        <v>748</v>
      </c>
      <c r="AA1853" s="3" t="s">
        <v>1988</v>
      </c>
      <c r="AB1853" s="12" t="str">
        <f>IF(ISNUMBER(SEARCH("2,4 D",AA1851)),"2,4-Dichlorophenoxyacetic acid",IF(ISNUMBER(SEARCH("ACIDO",AA1851)),"2,4-Dichlorophenoxyacetic acid",IF(ISNUMBER(SEARCH("NAPHTHA",AA1851)),"Aromatic Solvent Mixture",IF(ISNUMBER(SEARCH("DIMETHYLAMINE",AA1851)),"Dimethylamine",IF(ISNUMBER(SEARCH("DIMETILAMINA",AA1851)),"Dimethylamine",IF(ISNUMBER(SEARCH("JUMP",AA1851)),"Diuron",IF(ISNUMBER(SEARCH(" 2-AMINO-2,3-DIMETHYL BUTYRAMIDE",AA1851)),"Herbicide Amine Intermediate",IF(ISNUMBER(SEARCH("TEBUTHIURON",AA1851)),"Tebuthiuron",IF(ISNUMBER(SEARCH("DMS",AA1851)),"Dimethyl Sulfate",IF(ISNUMBER(SEARCH("2,4-XILIDIN",AA1851)),"2,4-Xylidine","FIX IT"))))))))))</f>
        <v>2,4-Dichlorophenoxyacetic acid</v>
      </c>
      <c r="AC1853" s="10"/>
      <c r="AD1853" s="10"/>
      <c r="AE1853" s="4">
        <v>50520</v>
      </c>
      <c r="AF1853" s="4">
        <v>50.52</v>
      </c>
      <c r="AG1853" s="4">
        <v>202000</v>
      </c>
      <c r="AJ1853" s="10"/>
      <c r="AK1853" s="10"/>
      <c r="AL1853" s="10"/>
    </row>
    <row r="1854" spans="1:38" ht="22" customHeight="1" x14ac:dyDescent="0.3">
      <c r="A1854" s="5">
        <v>42944</v>
      </c>
      <c r="B1854" s="6" t="s">
        <v>50</v>
      </c>
      <c r="C1854" s="6" t="s">
        <v>32</v>
      </c>
      <c r="D1854" s="7" t="s">
        <v>49</v>
      </c>
      <c r="E1854" s="7" t="s">
        <v>49</v>
      </c>
      <c r="F1854" s="6" t="s">
        <v>33</v>
      </c>
      <c r="G1854" s="7" t="s">
        <v>49</v>
      </c>
      <c r="H1854" s="7" t="s">
        <v>49</v>
      </c>
      <c r="I1854" s="6" t="s">
        <v>34</v>
      </c>
      <c r="J1854" s="6" t="s">
        <v>286</v>
      </c>
      <c r="K1854" s="7" t="s">
        <v>49</v>
      </c>
      <c r="L1854" s="6" t="s">
        <v>1778</v>
      </c>
      <c r="M1854" s="7" t="s">
        <v>49</v>
      </c>
      <c r="N1854" s="7" t="s">
        <v>49</v>
      </c>
      <c r="O1854" s="7" t="s">
        <v>49</v>
      </c>
      <c r="P1854" s="6" t="s">
        <v>1779</v>
      </c>
      <c r="Q1854" s="6" t="s">
        <v>39</v>
      </c>
      <c r="R1854" s="6" t="s">
        <v>337</v>
      </c>
      <c r="S1854" s="6" t="s">
        <v>97</v>
      </c>
      <c r="T1854" s="6" t="s">
        <v>338</v>
      </c>
      <c r="U1854" s="6" t="s">
        <v>99</v>
      </c>
      <c r="V1854" s="6" t="s">
        <v>43</v>
      </c>
      <c r="W1854" s="6" t="s">
        <v>44</v>
      </c>
      <c r="X1854" s="6" t="s">
        <v>45</v>
      </c>
      <c r="Y1854" s="6" t="s">
        <v>46</v>
      </c>
      <c r="Z1854" s="6" t="s">
        <v>289</v>
      </c>
      <c r="AA1854" s="6" t="s">
        <v>1989</v>
      </c>
      <c r="AB1854" s="12" t="str">
        <f t="shared" si="381"/>
        <v>Isopropylamine</v>
      </c>
      <c r="AC1854" s="7"/>
      <c r="AD1854" s="7"/>
      <c r="AE1854" s="7">
        <v>101059</v>
      </c>
      <c r="AF1854" s="7">
        <v>101.06</v>
      </c>
      <c r="AG1854" s="7">
        <v>334000</v>
      </c>
      <c r="AJ1854" s="7"/>
      <c r="AK1854" s="7"/>
      <c r="AL1854" s="7"/>
    </row>
    <row r="1855" spans="1:38" ht="22" customHeight="1" x14ac:dyDescent="0.3">
      <c r="A1855" s="2">
        <v>42944</v>
      </c>
      <c r="B1855" s="3" t="s">
        <v>50</v>
      </c>
      <c r="C1855" s="3" t="s">
        <v>84</v>
      </c>
      <c r="D1855" s="3" t="s">
        <v>85</v>
      </c>
      <c r="E1855" s="3" t="s">
        <v>44</v>
      </c>
      <c r="F1855" s="3" t="s">
        <v>33</v>
      </c>
      <c r="G1855" s="4" t="s">
        <v>49</v>
      </c>
      <c r="H1855" s="4" t="s">
        <v>49</v>
      </c>
      <c r="I1855" s="3" t="s">
        <v>86</v>
      </c>
      <c r="J1855" s="3" t="s">
        <v>1264</v>
      </c>
      <c r="K1855" s="3" t="s">
        <v>1265</v>
      </c>
      <c r="L1855" s="3" t="s">
        <v>113</v>
      </c>
      <c r="M1855" s="4" t="s">
        <v>49</v>
      </c>
      <c r="N1855" s="4" t="s">
        <v>49</v>
      </c>
      <c r="O1855" s="4" t="s">
        <v>49</v>
      </c>
      <c r="P1855" s="3" t="s">
        <v>1266</v>
      </c>
      <c r="Q1855" s="3" t="s">
        <v>39</v>
      </c>
      <c r="R1855" s="3" t="s">
        <v>1267</v>
      </c>
      <c r="S1855" s="3" t="s">
        <v>113</v>
      </c>
      <c r="T1855" s="3" t="s">
        <v>1268</v>
      </c>
      <c r="U1855" s="3" t="s">
        <v>117</v>
      </c>
      <c r="V1855" s="3" t="s">
        <v>90</v>
      </c>
      <c r="W1855" s="3" t="s">
        <v>44</v>
      </c>
      <c r="X1855" s="3" t="s">
        <v>91</v>
      </c>
      <c r="Y1855" s="3" t="s">
        <v>46</v>
      </c>
      <c r="Z1855" s="3" t="s">
        <v>1269</v>
      </c>
      <c r="AA1855" s="3" t="s">
        <v>1990</v>
      </c>
      <c r="AB1855" s="12" t="s">
        <v>3189</v>
      </c>
      <c r="AC1855" s="10"/>
      <c r="AD1855" s="10"/>
      <c r="AE1855" s="4">
        <v>47610</v>
      </c>
      <c r="AF1855" s="4">
        <v>47.61</v>
      </c>
      <c r="AG1855" s="4">
        <v>2124000</v>
      </c>
      <c r="AJ1855" s="10"/>
      <c r="AK1855" s="10"/>
      <c r="AL1855" s="10"/>
    </row>
    <row r="1856" spans="1:38" ht="22" customHeight="1" x14ac:dyDescent="0.3">
      <c r="A1856" s="5">
        <v>42942</v>
      </c>
      <c r="B1856" s="6" t="s">
        <v>50</v>
      </c>
      <c r="C1856" s="6" t="s">
        <v>32</v>
      </c>
      <c r="D1856" s="7" t="s">
        <v>49</v>
      </c>
      <c r="E1856" s="7" t="s">
        <v>49</v>
      </c>
      <c r="F1856" s="6" t="s">
        <v>33</v>
      </c>
      <c r="G1856" s="7" t="s">
        <v>49</v>
      </c>
      <c r="H1856" s="7" t="s">
        <v>49</v>
      </c>
      <c r="I1856" s="6" t="s">
        <v>34</v>
      </c>
      <c r="J1856" s="6" t="s">
        <v>507</v>
      </c>
      <c r="K1856" s="7" t="s">
        <v>49</v>
      </c>
      <c r="L1856" s="6" t="s">
        <v>307</v>
      </c>
      <c r="M1856" s="7" t="s">
        <v>49</v>
      </c>
      <c r="N1856" s="7" t="s">
        <v>49</v>
      </c>
      <c r="O1856" s="7" t="s">
        <v>49</v>
      </c>
      <c r="P1856" s="6" t="s">
        <v>158</v>
      </c>
      <c r="Q1856" s="6" t="s">
        <v>39</v>
      </c>
      <c r="R1856" s="6" t="s">
        <v>106</v>
      </c>
      <c r="S1856" s="6" t="s">
        <v>61</v>
      </c>
      <c r="T1856" s="6" t="s">
        <v>107</v>
      </c>
      <c r="U1856" s="6" t="s">
        <v>56</v>
      </c>
      <c r="V1856" s="6" t="s">
        <v>43</v>
      </c>
      <c r="W1856" s="6" t="s">
        <v>44</v>
      </c>
      <c r="X1856" s="6" t="s">
        <v>45</v>
      </c>
      <c r="Y1856" s="6" t="s">
        <v>46</v>
      </c>
      <c r="Z1856" s="6" t="s">
        <v>159</v>
      </c>
      <c r="AA1856" s="6" t="s">
        <v>1464</v>
      </c>
      <c r="AB1856" s="12" t="str">
        <f t="shared" si="381"/>
        <v>Glyphosate</v>
      </c>
      <c r="AC1856" s="7"/>
      <c r="AD1856" s="7"/>
      <c r="AE1856" s="7">
        <v>139320.01</v>
      </c>
      <c r="AF1856" s="7">
        <v>139.32</v>
      </c>
      <c r="AG1856" s="7">
        <v>656000</v>
      </c>
      <c r="AJ1856" s="7"/>
      <c r="AK1856" s="7"/>
      <c r="AL1856" s="7"/>
    </row>
    <row r="1857" spans="1:38" ht="22" customHeight="1" x14ac:dyDescent="0.3">
      <c r="A1857" s="2">
        <v>42942</v>
      </c>
      <c r="B1857" s="3" t="s">
        <v>50</v>
      </c>
      <c r="C1857" s="3" t="s">
        <v>32</v>
      </c>
      <c r="D1857" s="4" t="s">
        <v>49</v>
      </c>
      <c r="E1857" s="4" t="s">
        <v>49</v>
      </c>
      <c r="F1857" s="3" t="s">
        <v>33</v>
      </c>
      <c r="G1857" s="4" t="s">
        <v>49</v>
      </c>
      <c r="H1857" s="4" t="s">
        <v>49</v>
      </c>
      <c r="I1857" s="3" t="s">
        <v>34</v>
      </c>
      <c r="J1857" s="3" t="s">
        <v>507</v>
      </c>
      <c r="K1857" s="4" t="s">
        <v>49</v>
      </c>
      <c r="L1857" s="3" t="s">
        <v>307</v>
      </c>
      <c r="M1857" s="4" t="s">
        <v>49</v>
      </c>
      <c r="N1857" s="4" t="s">
        <v>49</v>
      </c>
      <c r="O1857" s="4" t="s">
        <v>49</v>
      </c>
      <c r="P1857" s="3" t="s">
        <v>158</v>
      </c>
      <c r="Q1857" s="3" t="s">
        <v>39</v>
      </c>
      <c r="R1857" s="3" t="s">
        <v>106</v>
      </c>
      <c r="S1857" s="3" t="s">
        <v>61</v>
      </c>
      <c r="T1857" s="3" t="s">
        <v>107</v>
      </c>
      <c r="U1857" s="3" t="s">
        <v>56</v>
      </c>
      <c r="V1857" s="3" t="s">
        <v>43</v>
      </c>
      <c r="W1857" s="3" t="s">
        <v>44</v>
      </c>
      <c r="X1857" s="3" t="s">
        <v>45</v>
      </c>
      <c r="Y1857" s="3" t="s">
        <v>46</v>
      </c>
      <c r="Z1857" s="3" t="s">
        <v>159</v>
      </c>
      <c r="AA1857" s="3" t="s">
        <v>1464</v>
      </c>
      <c r="AB1857" s="12" t="str">
        <f t="shared" si="381"/>
        <v>Glyphosate</v>
      </c>
      <c r="AC1857" s="10"/>
      <c r="AD1857" s="10"/>
      <c r="AE1857" s="4">
        <v>139320.01</v>
      </c>
      <c r="AF1857" s="4">
        <v>139.32</v>
      </c>
      <c r="AG1857" s="4">
        <v>656000</v>
      </c>
      <c r="AJ1857" s="10"/>
      <c r="AK1857" s="10"/>
      <c r="AL1857" s="10"/>
    </row>
    <row r="1858" spans="1:38" ht="22" customHeight="1" x14ac:dyDescent="0.3">
      <c r="A1858" s="5">
        <v>42942</v>
      </c>
      <c r="B1858" s="6" t="s">
        <v>50</v>
      </c>
      <c r="C1858" s="6" t="s">
        <v>84</v>
      </c>
      <c r="D1858" s="6" t="s">
        <v>85</v>
      </c>
      <c r="E1858" s="6" t="s">
        <v>44</v>
      </c>
      <c r="F1858" s="6" t="s">
        <v>33</v>
      </c>
      <c r="G1858" s="7" t="s">
        <v>49</v>
      </c>
      <c r="H1858" s="7" t="s">
        <v>49</v>
      </c>
      <c r="I1858" s="6" t="s">
        <v>86</v>
      </c>
      <c r="J1858" s="6" t="s">
        <v>286</v>
      </c>
      <c r="K1858" s="7" t="s">
        <v>49</v>
      </c>
      <c r="L1858" s="6" t="s">
        <v>1778</v>
      </c>
      <c r="M1858" s="7" t="s">
        <v>49</v>
      </c>
      <c r="N1858" s="7" t="s">
        <v>49</v>
      </c>
      <c r="O1858" s="7" t="s">
        <v>49</v>
      </c>
      <c r="P1858" s="6" t="s">
        <v>1779</v>
      </c>
      <c r="Q1858" s="6" t="s">
        <v>39</v>
      </c>
      <c r="R1858" s="6" t="s">
        <v>96</v>
      </c>
      <c r="S1858" s="6" t="s">
        <v>97</v>
      </c>
      <c r="T1858" s="6" t="s">
        <v>98</v>
      </c>
      <c r="U1858" s="6" t="s">
        <v>99</v>
      </c>
      <c r="V1858" s="6" t="s">
        <v>90</v>
      </c>
      <c r="W1858" s="6" t="s">
        <v>44</v>
      </c>
      <c r="X1858" s="6" t="s">
        <v>91</v>
      </c>
      <c r="Y1858" s="6" t="s">
        <v>46</v>
      </c>
      <c r="Z1858" s="6" t="s">
        <v>781</v>
      </c>
      <c r="AA1858" s="6" t="s">
        <v>1991</v>
      </c>
      <c r="AB1858" s="12" t="s">
        <v>3184</v>
      </c>
      <c r="AC1858" s="7"/>
      <c r="AD1858" s="7"/>
      <c r="AE1858" s="7">
        <v>67739</v>
      </c>
      <c r="AF1858" s="7">
        <v>67.739999999999995</v>
      </c>
      <c r="AG1858" s="7">
        <v>224000</v>
      </c>
      <c r="AJ1858" s="7"/>
      <c r="AK1858" s="7"/>
      <c r="AL1858" s="7"/>
    </row>
    <row r="1859" spans="1:38" ht="22" customHeight="1" x14ac:dyDescent="0.3">
      <c r="A1859" s="2">
        <v>42942</v>
      </c>
      <c r="B1859" s="3" t="s">
        <v>50</v>
      </c>
      <c r="C1859" s="3" t="s">
        <v>32</v>
      </c>
      <c r="D1859" s="4" t="s">
        <v>49</v>
      </c>
      <c r="E1859" s="4" t="s">
        <v>49</v>
      </c>
      <c r="F1859" s="3" t="s">
        <v>33</v>
      </c>
      <c r="G1859" s="4" t="s">
        <v>49</v>
      </c>
      <c r="H1859" s="4" t="s">
        <v>49</v>
      </c>
      <c r="I1859" s="3" t="s">
        <v>34</v>
      </c>
      <c r="J1859" s="3" t="s">
        <v>507</v>
      </c>
      <c r="K1859" s="4" t="s">
        <v>49</v>
      </c>
      <c r="L1859" s="3" t="s">
        <v>307</v>
      </c>
      <c r="M1859" s="4" t="s">
        <v>49</v>
      </c>
      <c r="N1859" s="4" t="s">
        <v>49</v>
      </c>
      <c r="O1859" s="4" t="s">
        <v>49</v>
      </c>
      <c r="P1859" s="3" t="s">
        <v>158</v>
      </c>
      <c r="Q1859" s="3" t="s">
        <v>39</v>
      </c>
      <c r="R1859" s="3" t="s">
        <v>106</v>
      </c>
      <c r="S1859" s="3" t="s">
        <v>61</v>
      </c>
      <c r="T1859" s="3" t="s">
        <v>107</v>
      </c>
      <c r="U1859" s="3" t="s">
        <v>56</v>
      </c>
      <c r="V1859" s="3" t="s">
        <v>43</v>
      </c>
      <c r="W1859" s="3" t="s">
        <v>44</v>
      </c>
      <c r="X1859" s="3" t="s">
        <v>45</v>
      </c>
      <c r="Y1859" s="3" t="s">
        <v>46</v>
      </c>
      <c r="Z1859" s="3" t="s">
        <v>1933</v>
      </c>
      <c r="AA1859" s="3" t="s">
        <v>1992</v>
      </c>
      <c r="AB1859" s="12" t="s">
        <v>3200</v>
      </c>
      <c r="AC1859" s="10"/>
      <c r="AD1859" s="10"/>
      <c r="AE1859" s="4">
        <v>20144</v>
      </c>
      <c r="AF1859" s="4">
        <v>20.14</v>
      </c>
      <c r="AG1859" s="4">
        <v>43200</v>
      </c>
      <c r="AJ1859" s="10"/>
      <c r="AK1859" s="10"/>
      <c r="AL1859" s="10"/>
    </row>
    <row r="1860" spans="1:38" ht="22" customHeight="1" x14ac:dyDescent="0.3">
      <c r="A1860" s="5">
        <v>42941</v>
      </c>
      <c r="B1860" s="6" t="s">
        <v>31</v>
      </c>
      <c r="C1860" s="6" t="s">
        <v>32</v>
      </c>
      <c r="D1860" s="7" t="s">
        <v>49</v>
      </c>
      <c r="E1860" s="7" t="s">
        <v>49</v>
      </c>
      <c r="F1860" s="6" t="s">
        <v>33</v>
      </c>
      <c r="G1860" s="7" t="s">
        <v>49</v>
      </c>
      <c r="H1860" s="7" t="s">
        <v>49</v>
      </c>
      <c r="I1860" s="6" t="s">
        <v>34</v>
      </c>
      <c r="J1860" s="6" t="s">
        <v>77</v>
      </c>
      <c r="K1860" s="6" t="s">
        <v>78</v>
      </c>
      <c r="L1860" s="6" t="s">
        <v>68</v>
      </c>
      <c r="M1860" s="6" t="s">
        <v>33</v>
      </c>
      <c r="N1860" s="7" t="s">
        <v>49</v>
      </c>
      <c r="O1860" s="7" t="s">
        <v>49</v>
      </c>
      <c r="P1860" s="6" t="s">
        <v>79</v>
      </c>
      <c r="Q1860" s="6" t="s">
        <v>39</v>
      </c>
      <c r="R1860" s="6" t="s">
        <v>60</v>
      </c>
      <c r="S1860" s="6" t="s">
        <v>61</v>
      </c>
      <c r="T1860" s="6" t="s">
        <v>62</v>
      </c>
      <c r="U1860" s="6" t="s">
        <v>56</v>
      </c>
      <c r="V1860" s="6" t="s">
        <v>43</v>
      </c>
      <c r="W1860" s="6" t="s">
        <v>44</v>
      </c>
      <c r="X1860" s="6" t="s">
        <v>45</v>
      </c>
      <c r="Y1860" s="6" t="s">
        <v>46</v>
      </c>
      <c r="Z1860" s="6" t="s">
        <v>80</v>
      </c>
      <c r="AA1860" s="6" t="s">
        <v>1993</v>
      </c>
      <c r="AB1860" s="18" t="s">
        <v>3193</v>
      </c>
      <c r="AC1860" s="7"/>
      <c r="AD1860" s="7"/>
      <c r="AE1860" s="7">
        <v>20120</v>
      </c>
      <c r="AF1860" s="7">
        <v>20.12</v>
      </c>
      <c r="AG1860" s="7">
        <v>331000</v>
      </c>
      <c r="AJ1860" s="7"/>
      <c r="AK1860" s="7"/>
      <c r="AL1860" s="7"/>
    </row>
    <row r="1861" spans="1:38" ht="22" customHeight="1" x14ac:dyDescent="0.3">
      <c r="A1861" s="2">
        <v>42939</v>
      </c>
      <c r="B1861" s="3" t="s">
        <v>31</v>
      </c>
      <c r="C1861" s="3" t="s">
        <v>32</v>
      </c>
      <c r="D1861" s="4" t="s">
        <v>49</v>
      </c>
      <c r="E1861" s="4" t="s">
        <v>49</v>
      </c>
      <c r="F1861" s="3" t="s">
        <v>33</v>
      </c>
      <c r="G1861" s="4" t="s">
        <v>49</v>
      </c>
      <c r="H1861" s="4" t="s">
        <v>49</v>
      </c>
      <c r="I1861" s="3" t="s">
        <v>34</v>
      </c>
      <c r="J1861" s="3" t="s">
        <v>35</v>
      </c>
      <c r="K1861" s="3" t="s">
        <v>36</v>
      </c>
      <c r="L1861" s="3" t="s">
        <v>37</v>
      </c>
      <c r="M1861" s="3" t="s">
        <v>33</v>
      </c>
      <c r="N1861" s="4" t="s">
        <v>49</v>
      </c>
      <c r="O1861" s="4" t="s">
        <v>49</v>
      </c>
      <c r="P1861" s="3" t="s">
        <v>38</v>
      </c>
      <c r="Q1861" s="3" t="s">
        <v>39</v>
      </c>
      <c r="R1861" s="3" t="s">
        <v>40</v>
      </c>
      <c r="S1861" s="3" t="s">
        <v>37</v>
      </c>
      <c r="T1861" s="3" t="s">
        <v>41</v>
      </c>
      <c r="U1861" s="3" t="s">
        <v>42</v>
      </c>
      <c r="V1861" s="3" t="s">
        <v>43</v>
      </c>
      <c r="W1861" s="3" t="s">
        <v>44</v>
      </c>
      <c r="X1861" s="3" t="s">
        <v>45</v>
      </c>
      <c r="Y1861" s="3" t="s">
        <v>46</v>
      </c>
      <c r="Z1861" s="3" t="s">
        <v>1984</v>
      </c>
      <c r="AA1861" s="3" t="s">
        <v>1458</v>
      </c>
      <c r="AB1861" s="12" t="str">
        <f t="shared" si="381"/>
        <v>2,4-Dichlorophenoxyacetic acid</v>
      </c>
      <c r="AC1861" s="10"/>
      <c r="AD1861" s="10"/>
      <c r="AE1861" s="4">
        <v>241260</v>
      </c>
      <c r="AF1861" s="4">
        <v>241.26</v>
      </c>
      <c r="AG1861" s="3" t="s">
        <v>49</v>
      </c>
      <c r="AJ1861" s="10"/>
      <c r="AK1861" s="10"/>
      <c r="AL1861" s="10"/>
    </row>
    <row r="1862" spans="1:38" ht="22" customHeight="1" x14ac:dyDescent="0.3">
      <c r="A1862" s="5">
        <v>42939</v>
      </c>
      <c r="B1862" s="6" t="s">
        <v>31</v>
      </c>
      <c r="C1862" s="6" t="s">
        <v>32</v>
      </c>
      <c r="D1862" s="7" t="s">
        <v>49</v>
      </c>
      <c r="E1862" s="7" t="s">
        <v>49</v>
      </c>
      <c r="F1862" s="6" t="s">
        <v>33</v>
      </c>
      <c r="G1862" s="7" t="s">
        <v>49</v>
      </c>
      <c r="H1862" s="7" t="s">
        <v>49</v>
      </c>
      <c r="I1862" s="6" t="s">
        <v>34</v>
      </c>
      <c r="J1862" s="6" t="s">
        <v>35</v>
      </c>
      <c r="K1862" s="6" t="s">
        <v>36</v>
      </c>
      <c r="L1862" s="6" t="s">
        <v>37</v>
      </c>
      <c r="M1862" s="6" t="s">
        <v>33</v>
      </c>
      <c r="N1862" s="7" t="s">
        <v>49</v>
      </c>
      <c r="O1862" s="7" t="s">
        <v>49</v>
      </c>
      <c r="P1862" s="6" t="s">
        <v>38</v>
      </c>
      <c r="Q1862" s="6" t="s">
        <v>39</v>
      </c>
      <c r="R1862" s="6" t="s">
        <v>40</v>
      </c>
      <c r="S1862" s="6" t="s">
        <v>37</v>
      </c>
      <c r="T1862" s="6" t="s">
        <v>41</v>
      </c>
      <c r="U1862" s="6" t="s">
        <v>42</v>
      </c>
      <c r="V1862" s="6" t="s">
        <v>43</v>
      </c>
      <c r="W1862" s="6" t="s">
        <v>44</v>
      </c>
      <c r="X1862" s="6" t="s">
        <v>45</v>
      </c>
      <c r="Y1862" s="6" t="s">
        <v>46</v>
      </c>
      <c r="Z1862" s="6" t="s">
        <v>1984</v>
      </c>
      <c r="AA1862" s="6" t="s">
        <v>1458</v>
      </c>
      <c r="AB1862" s="12" t="str">
        <f t="shared" si="381"/>
        <v>2,4-Dichlorophenoxyacetic acid</v>
      </c>
      <c r="AC1862" s="7"/>
      <c r="AD1862" s="7"/>
      <c r="AE1862" s="7">
        <v>167080</v>
      </c>
      <c r="AF1862" s="7">
        <v>167.08</v>
      </c>
      <c r="AG1862" s="6" t="s">
        <v>49</v>
      </c>
      <c r="AJ1862" s="10"/>
      <c r="AK1862" s="10"/>
      <c r="AL1862" s="10"/>
    </row>
    <row r="1863" spans="1:38" ht="22" customHeight="1" x14ac:dyDescent="0.3">
      <c r="A1863" s="2">
        <v>42939</v>
      </c>
      <c r="B1863" s="3" t="s">
        <v>50</v>
      </c>
      <c r="C1863" s="3" t="s">
        <v>32</v>
      </c>
      <c r="D1863" s="4" t="s">
        <v>49</v>
      </c>
      <c r="E1863" s="4" t="s">
        <v>49</v>
      </c>
      <c r="F1863" s="3" t="s">
        <v>33</v>
      </c>
      <c r="G1863" s="4" t="s">
        <v>49</v>
      </c>
      <c r="H1863" s="4" t="s">
        <v>49</v>
      </c>
      <c r="I1863" s="3" t="s">
        <v>34</v>
      </c>
      <c r="J1863" s="3" t="s">
        <v>51</v>
      </c>
      <c r="K1863" s="4" t="s">
        <v>49</v>
      </c>
      <c r="L1863" s="3" t="s">
        <v>54</v>
      </c>
      <c r="M1863" s="3" t="s">
        <v>33</v>
      </c>
      <c r="N1863" s="4">
        <v>570501619.85000002</v>
      </c>
      <c r="O1863" s="4">
        <v>302280881</v>
      </c>
      <c r="P1863" s="3" t="s">
        <v>1206</v>
      </c>
      <c r="Q1863" s="3" t="s">
        <v>39</v>
      </c>
      <c r="R1863" s="3" t="s">
        <v>60</v>
      </c>
      <c r="S1863" s="3" t="s">
        <v>61</v>
      </c>
      <c r="T1863" s="3" t="s">
        <v>62</v>
      </c>
      <c r="U1863" s="3" t="s">
        <v>56</v>
      </c>
      <c r="V1863" s="3" t="s">
        <v>43</v>
      </c>
      <c r="W1863" s="3" t="s">
        <v>44</v>
      </c>
      <c r="X1863" s="3" t="s">
        <v>45</v>
      </c>
      <c r="Y1863" s="3" t="s">
        <v>46</v>
      </c>
      <c r="Z1863" s="3" t="s">
        <v>519</v>
      </c>
      <c r="AA1863" s="3" t="s">
        <v>1994</v>
      </c>
      <c r="AB1863" s="12" t="str">
        <f t="shared" si="381"/>
        <v>Acephate</v>
      </c>
      <c r="AC1863" s="10"/>
      <c r="AD1863" s="10"/>
      <c r="AE1863" s="4">
        <v>270000</v>
      </c>
      <c r="AF1863" s="4">
        <v>270</v>
      </c>
      <c r="AG1863" s="4">
        <v>4524000</v>
      </c>
      <c r="AJ1863" s="7"/>
      <c r="AK1863" s="7"/>
      <c r="AL1863" s="7"/>
    </row>
    <row r="1864" spans="1:38" ht="22" customHeight="1" x14ac:dyDescent="0.3">
      <c r="A1864" s="5">
        <v>42938</v>
      </c>
      <c r="B1864" s="6" t="s">
        <v>50</v>
      </c>
      <c r="C1864" s="6" t="s">
        <v>84</v>
      </c>
      <c r="D1864" s="6" t="s">
        <v>85</v>
      </c>
      <c r="E1864" s="6" t="s">
        <v>44</v>
      </c>
      <c r="F1864" s="6" t="s">
        <v>33</v>
      </c>
      <c r="G1864" s="7" t="s">
        <v>49</v>
      </c>
      <c r="H1864" s="7" t="s">
        <v>49</v>
      </c>
      <c r="I1864" s="6" t="s">
        <v>86</v>
      </c>
      <c r="J1864" s="6" t="s">
        <v>1271</v>
      </c>
      <c r="K1864" s="7" t="s">
        <v>49</v>
      </c>
      <c r="L1864" s="6" t="s">
        <v>61</v>
      </c>
      <c r="M1864" s="6" t="s">
        <v>1272</v>
      </c>
      <c r="N1864" s="7" t="s">
        <v>49</v>
      </c>
      <c r="O1864" s="7" t="s">
        <v>49</v>
      </c>
      <c r="P1864" s="6" t="s">
        <v>1273</v>
      </c>
      <c r="Q1864" s="6" t="s">
        <v>39</v>
      </c>
      <c r="R1864" s="6" t="s">
        <v>60</v>
      </c>
      <c r="S1864" s="6" t="s">
        <v>61</v>
      </c>
      <c r="T1864" s="6" t="s">
        <v>62</v>
      </c>
      <c r="U1864" s="6" t="s">
        <v>56</v>
      </c>
      <c r="V1864" s="6" t="s">
        <v>90</v>
      </c>
      <c r="W1864" s="6" t="s">
        <v>44</v>
      </c>
      <c r="X1864" s="6" t="s">
        <v>91</v>
      </c>
      <c r="Y1864" s="6" t="s">
        <v>46</v>
      </c>
      <c r="Z1864" s="6" t="s">
        <v>748</v>
      </c>
      <c r="AA1864" s="6" t="s">
        <v>1995</v>
      </c>
      <c r="AB1864" s="12" t="str">
        <f t="shared" ref="AB1864:AB1867" si="382">IF(ISNUMBER(SEARCH("2,4 D",AA1862)),"2,4-Dichlorophenoxyacetic acid",IF(ISNUMBER(SEARCH("ACIDO",AA1862)),"2,4-Dichlorophenoxyacetic acid",IF(ISNUMBER(SEARCH("NAPHTHA",AA1862)),"Aromatic Solvent Mixture",IF(ISNUMBER(SEARCH("DIMETHYLAMINE",AA1862)),"Dimethylamine",IF(ISNUMBER(SEARCH("DIMETILAMINA",AA1862)),"Dimethylamine",IF(ISNUMBER(SEARCH("JUMP",AA1862)),"Diuron",IF(ISNUMBER(SEARCH(" 2-AMINO-2,3-DIMETHYL BUTYRAMIDE",AA1862)),"Herbicide Amine Intermediate",IF(ISNUMBER(SEARCH("TEBUTHIURON",AA1862)),"Tebuthiuron",IF(ISNUMBER(SEARCH("DMS",AA1862)),"Dimethyl Sulfate",IF(ISNUMBER(SEARCH("2,4-XILIDIN",AA1862)),"2,4-Xylidine","FIX IT"))))))))))</f>
        <v>2,4-Dichlorophenoxyacetic acid</v>
      </c>
      <c r="AC1864" s="7"/>
      <c r="AD1864" s="7"/>
      <c r="AE1864" s="7">
        <v>50520</v>
      </c>
      <c r="AF1864" s="7">
        <v>50.52</v>
      </c>
      <c r="AG1864" s="7">
        <v>202000</v>
      </c>
      <c r="AJ1864" s="7"/>
      <c r="AK1864" s="7"/>
      <c r="AL1864" s="7"/>
    </row>
    <row r="1865" spans="1:38" ht="22" customHeight="1" x14ac:dyDescent="0.3">
      <c r="A1865" s="2">
        <v>42936</v>
      </c>
      <c r="B1865" s="3" t="s">
        <v>50</v>
      </c>
      <c r="C1865" s="3" t="s">
        <v>32</v>
      </c>
      <c r="D1865" s="4" t="s">
        <v>49</v>
      </c>
      <c r="E1865" s="4" t="s">
        <v>49</v>
      </c>
      <c r="F1865" s="3" t="s">
        <v>33</v>
      </c>
      <c r="G1865" s="4" t="s">
        <v>49</v>
      </c>
      <c r="H1865" s="4" t="s">
        <v>49</v>
      </c>
      <c r="I1865" s="3" t="s">
        <v>34</v>
      </c>
      <c r="J1865" s="3" t="s">
        <v>305</v>
      </c>
      <c r="K1865" s="4" t="s">
        <v>49</v>
      </c>
      <c r="L1865" s="3" t="s">
        <v>307</v>
      </c>
      <c r="M1865" s="3" t="s">
        <v>33</v>
      </c>
      <c r="N1865" s="4">
        <v>1134995330.5699999</v>
      </c>
      <c r="O1865" s="4">
        <v>894516915.13</v>
      </c>
      <c r="P1865" s="3" t="s">
        <v>1553</v>
      </c>
      <c r="Q1865" s="3" t="s">
        <v>39</v>
      </c>
      <c r="R1865" s="3" t="s">
        <v>310</v>
      </c>
      <c r="S1865" s="3" t="s">
        <v>307</v>
      </c>
      <c r="T1865" s="3" t="s">
        <v>311</v>
      </c>
      <c r="U1865" s="3" t="s">
        <v>56</v>
      </c>
      <c r="V1865" s="3" t="s">
        <v>43</v>
      </c>
      <c r="W1865" s="3" t="s">
        <v>44</v>
      </c>
      <c r="X1865" s="3" t="s">
        <v>45</v>
      </c>
      <c r="Y1865" s="3" t="s">
        <v>46</v>
      </c>
      <c r="Z1865" s="3" t="s">
        <v>140</v>
      </c>
      <c r="AA1865" s="3" t="s">
        <v>1996</v>
      </c>
      <c r="AB1865" s="12" t="str">
        <f t="shared" ref="AB1865" si="383">IF(ISNUMBER(SEARCH("2,4 D",AA1865)),"2,4-Dichlorophenoxyacetic acid",IF(ISNUMBER(SEARCH("ACIDO",AA1865)),"2,4-Dichlorophenoxyacetic acid",IF(ISNUMBER(SEARCH("NAPHTHA",AA1865)),"Aromatic Solvent Mixture",IF(ISNUMBER(SEARCH("DIMETHYLAMINE",AA1865)),"Dimethylamine",IF(ISNUMBER(SEARCH("DIMETILAMINA",AA1865)),"Dimethylamine",IF(ISNUMBER(SEARCH("JUMP",AA1865)),"Diuron",IF(ISNUMBER(SEARCH("2-AMINO-2,3-DIMETHYL BUTYRAMIDE",AA1865)),"Herbicide Amine Intermediate",IF(ISNUMBER(SEARCH("TEBUTHIURON",AA1865)),"Tebuthiuron","FIXIT"))))))))</f>
        <v>Dimethylamine</v>
      </c>
      <c r="AC1865" s="10"/>
      <c r="AD1865" s="10"/>
      <c r="AE1865" s="4">
        <v>115530</v>
      </c>
      <c r="AF1865" s="4">
        <v>115.53</v>
      </c>
      <c r="AG1865" s="4">
        <v>135000</v>
      </c>
      <c r="AJ1865" s="10"/>
      <c r="AK1865" s="10"/>
      <c r="AL1865" s="10"/>
    </row>
    <row r="1866" spans="1:38" ht="22" customHeight="1" x14ac:dyDescent="0.3">
      <c r="A1866" s="5">
        <v>42936</v>
      </c>
      <c r="B1866" s="6" t="s">
        <v>50</v>
      </c>
      <c r="C1866" s="6" t="s">
        <v>32</v>
      </c>
      <c r="D1866" s="7" t="s">
        <v>49</v>
      </c>
      <c r="E1866" s="7" t="s">
        <v>49</v>
      </c>
      <c r="F1866" s="6" t="s">
        <v>33</v>
      </c>
      <c r="G1866" s="7" t="s">
        <v>49</v>
      </c>
      <c r="H1866" s="7" t="s">
        <v>49</v>
      </c>
      <c r="I1866" s="6" t="s">
        <v>34</v>
      </c>
      <c r="J1866" s="6" t="s">
        <v>600</v>
      </c>
      <c r="K1866" s="7" t="s">
        <v>49</v>
      </c>
      <c r="L1866" s="6" t="s">
        <v>61</v>
      </c>
      <c r="M1866" s="6" t="s">
        <v>33</v>
      </c>
      <c r="N1866" s="7">
        <v>226137105.80000001</v>
      </c>
      <c r="O1866" s="7">
        <v>372933896.24000001</v>
      </c>
      <c r="P1866" s="6" t="s">
        <v>1997</v>
      </c>
      <c r="Q1866" s="6" t="s">
        <v>39</v>
      </c>
      <c r="R1866" s="6" t="s">
        <v>106</v>
      </c>
      <c r="S1866" s="6" t="s">
        <v>61</v>
      </c>
      <c r="T1866" s="6" t="s">
        <v>107</v>
      </c>
      <c r="U1866" s="6" t="s">
        <v>56</v>
      </c>
      <c r="V1866" s="6" t="s">
        <v>43</v>
      </c>
      <c r="W1866" s="6" t="s">
        <v>44</v>
      </c>
      <c r="X1866" s="6" t="s">
        <v>45</v>
      </c>
      <c r="Y1866" s="6" t="s">
        <v>46</v>
      </c>
      <c r="Z1866" s="6" t="s">
        <v>108</v>
      </c>
      <c r="AA1866" s="6" t="s">
        <v>1998</v>
      </c>
      <c r="AB1866" s="12" t="str">
        <f>IF(ISNUMBER(SEARCH("BUTYRAMIDE",AA1866)),"2,3-Dimethyl Butyramide",IF(ISNUMBER(SEARCH("FOLPET",AA1866)),"Folpet",IF(ISNUMBER(SEARCH("METHYL [2-({[6- (TRIFLUOROMETHYL) PYRIDIN-2-YL] OXY} METHYL) PHENYL",AA1866)),"Esther",IF(ISNUMBER(SEARCH("TEBUCONAZOL",AA1866)),"Tebuconazole",IF(ISNUMBER(SEARCH("DICHLOROPHENYL",AA1866)),"Dichlorophenyl Isocyanates",IF(ISNUMBER(SEARCH("CAPTAN",AA1866)),"Captan",IF(ISNUMBER(SEARCH("DIMETHYLACETAMID",AA1866)),"Dimethylacetamide",IF(ISNUMBER(SEARCH("AFALON",AA1866)),"Linuron","FIX IT"))))))))</f>
        <v>2,3-Dimethyl Butyramide</v>
      </c>
      <c r="AC1866" s="7"/>
      <c r="AD1866" s="7"/>
      <c r="AE1866" s="7">
        <v>14560</v>
      </c>
      <c r="AF1866" s="7">
        <v>14.56</v>
      </c>
      <c r="AG1866" s="7">
        <v>85500</v>
      </c>
      <c r="AJ1866" s="7"/>
      <c r="AK1866" s="7"/>
      <c r="AL1866" s="7"/>
    </row>
    <row r="1867" spans="1:38" ht="22" customHeight="1" x14ac:dyDescent="0.3">
      <c r="A1867" s="2">
        <v>42936</v>
      </c>
      <c r="B1867" s="3" t="s">
        <v>31</v>
      </c>
      <c r="C1867" s="3" t="s">
        <v>32</v>
      </c>
      <c r="D1867" s="4" t="s">
        <v>49</v>
      </c>
      <c r="E1867" s="4" t="s">
        <v>49</v>
      </c>
      <c r="F1867" s="3" t="s">
        <v>33</v>
      </c>
      <c r="G1867" s="4" t="s">
        <v>49</v>
      </c>
      <c r="H1867" s="4" t="s">
        <v>49</v>
      </c>
      <c r="I1867" s="3" t="s">
        <v>34</v>
      </c>
      <c r="J1867" s="3" t="s">
        <v>65</v>
      </c>
      <c r="K1867" s="4" t="s">
        <v>49</v>
      </c>
      <c r="L1867" s="4" t="s">
        <v>49</v>
      </c>
      <c r="M1867" s="3" t="s">
        <v>33</v>
      </c>
      <c r="N1867" s="4" t="s">
        <v>49</v>
      </c>
      <c r="O1867" s="4" t="s">
        <v>49</v>
      </c>
      <c r="P1867" s="3" t="s">
        <v>66</v>
      </c>
      <c r="Q1867" s="3" t="s">
        <v>39</v>
      </c>
      <c r="R1867" s="3" t="s">
        <v>67</v>
      </c>
      <c r="S1867" s="3" t="s">
        <v>68</v>
      </c>
      <c r="T1867" s="3" t="s">
        <v>69</v>
      </c>
      <c r="U1867" s="3" t="s">
        <v>70</v>
      </c>
      <c r="V1867" s="3" t="s">
        <v>43</v>
      </c>
      <c r="W1867" s="3" t="s">
        <v>44</v>
      </c>
      <c r="X1867" s="3" t="s">
        <v>45</v>
      </c>
      <c r="Y1867" s="3" t="s">
        <v>46</v>
      </c>
      <c r="Z1867" s="3" t="s">
        <v>73</v>
      </c>
      <c r="AA1867" s="3" t="s">
        <v>1999</v>
      </c>
      <c r="AB1867" s="12" t="str">
        <f t="shared" si="382"/>
        <v>Dimethylamine</v>
      </c>
      <c r="AC1867" s="10"/>
      <c r="AD1867" s="10"/>
      <c r="AE1867" s="4">
        <v>88657</v>
      </c>
      <c r="AF1867" s="4">
        <v>88.66</v>
      </c>
      <c r="AG1867" s="4">
        <v>681000</v>
      </c>
      <c r="AJ1867" s="10"/>
      <c r="AK1867" s="10"/>
      <c r="AL1867" s="10"/>
    </row>
    <row r="1868" spans="1:38" ht="22" customHeight="1" x14ac:dyDescent="0.3">
      <c r="A1868" s="5">
        <v>42936</v>
      </c>
      <c r="B1868" s="6" t="s">
        <v>31</v>
      </c>
      <c r="C1868" s="6" t="s">
        <v>32</v>
      </c>
      <c r="D1868" s="7" t="s">
        <v>49</v>
      </c>
      <c r="E1868" s="7" t="s">
        <v>49</v>
      </c>
      <c r="F1868" s="6" t="s">
        <v>33</v>
      </c>
      <c r="G1868" s="7" t="s">
        <v>49</v>
      </c>
      <c r="H1868" s="7" t="s">
        <v>49</v>
      </c>
      <c r="I1868" s="6" t="s">
        <v>34</v>
      </c>
      <c r="J1868" s="6" t="s">
        <v>65</v>
      </c>
      <c r="K1868" s="7" t="s">
        <v>49</v>
      </c>
      <c r="L1868" s="7" t="s">
        <v>49</v>
      </c>
      <c r="M1868" s="6" t="s">
        <v>33</v>
      </c>
      <c r="N1868" s="7" t="s">
        <v>49</v>
      </c>
      <c r="O1868" s="7" t="s">
        <v>49</v>
      </c>
      <c r="P1868" s="6" t="s">
        <v>66</v>
      </c>
      <c r="Q1868" s="6" t="s">
        <v>39</v>
      </c>
      <c r="R1868" s="6" t="s">
        <v>67</v>
      </c>
      <c r="S1868" s="6" t="s">
        <v>68</v>
      </c>
      <c r="T1868" s="6" t="s">
        <v>69</v>
      </c>
      <c r="U1868" s="6" t="s">
        <v>70</v>
      </c>
      <c r="V1868" s="6" t="s">
        <v>43</v>
      </c>
      <c r="W1868" s="6" t="s">
        <v>44</v>
      </c>
      <c r="X1868" s="6" t="s">
        <v>45</v>
      </c>
      <c r="Y1868" s="6" t="s">
        <v>46</v>
      </c>
      <c r="Z1868" s="6" t="s">
        <v>71</v>
      </c>
      <c r="AA1868" s="6" t="s">
        <v>1981</v>
      </c>
      <c r="AB1868" s="12" t="str">
        <f t="shared" si="381"/>
        <v>Diuron</v>
      </c>
      <c r="AC1868" s="7"/>
      <c r="AD1868" s="7"/>
      <c r="AE1868" s="7">
        <v>47680</v>
      </c>
      <c r="AF1868" s="7">
        <v>47.68</v>
      </c>
      <c r="AG1868" s="7">
        <v>366000</v>
      </c>
      <c r="AJ1868" s="7"/>
      <c r="AK1868" s="7"/>
      <c r="AL1868" s="7"/>
    </row>
    <row r="1869" spans="1:38" ht="22" customHeight="1" x14ac:dyDescent="0.3">
      <c r="A1869" s="2">
        <v>42936</v>
      </c>
      <c r="B1869" s="3" t="s">
        <v>50</v>
      </c>
      <c r="C1869" s="3" t="s">
        <v>32</v>
      </c>
      <c r="D1869" s="4" t="s">
        <v>49</v>
      </c>
      <c r="E1869" s="4" t="s">
        <v>49</v>
      </c>
      <c r="F1869" s="3" t="s">
        <v>33</v>
      </c>
      <c r="G1869" s="4" t="s">
        <v>49</v>
      </c>
      <c r="H1869" s="4" t="s">
        <v>49</v>
      </c>
      <c r="I1869" s="3" t="s">
        <v>34</v>
      </c>
      <c r="J1869" s="3" t="s">
        <v>1969</v>
      </c>
      <c r="K1869" s="3" t="s">
        <v>818</v>
      </c>
      <c r="L1869" s="3" t="s">
        <v>61</v>
      </c>
      <c r="M1869" s="3" t="s">
        <v>1272</v>
      </c>
      <c r="N1869" s="9">
        <v>344101093</v>
      </c>
      <c r="O1869" s="4" t="s">
        <v>49</v>
      </c>
      <c r="P1869" s="3" t="s">
        <v>1970</v>
      </c>
      <c r="Q1869" s="3" t="s">
        <v>39</v>
      </c>
      <c r="R1869" s="3" t="s">
        <v>60</v>
      </c>
      <c r="S1869" s="3" t="s">
        <v>61</v>
      </c>
      <c r="T1869" s="3" t="s">
        <v>62</v>
      </c>
      <c r="U1869" s="3" t="s">
        <v>56</v>
      </c>
      <c r="V1869" s="3" t="s">
        <v>43</v>
      </c>
      <c r="W1869" s="3" t="s">
        <v>44</v>
      </c>
      <c r="X1869" s="3" t="s">
        <v>45</v>
      </c>
      <c r="Y1869" s="3" t="s">
        <v>46</v>
      </c>
      <c r="Z1869" s="3" t="s">
        <v>580</v>
      </c>
      <c r="AA1869" s="3" t="s">
        <v>2000</v>
      </c>
      <c r="AB1869" s="12" t="s">
        <v>3172</v>
      </c>
      <c r="AC1869" s="10"/>
      <c r="AD1869" s="10"/>
      <c r="AE1869" s="4">
        <v>8400</v>
      </c>
      <c r="AF1869" s="4">
        <v>8.4</v>
      </c>
      <c r="AG1869" s="4">
        <v>138000</v>
      </c>
      <c r="AJ1869" s="10"/>
      <c r="AK1869" s="10"/>
      <c r="AL1869" s="10"/>
    </row>
    <row r="1870" spans="1:38" ht="22" customHeight="1" x14ac:dyDescent="0.3">
      <c r="A1870" s="5">
        <v>42936</v>
      </c>
      <c r="B1870" s="6" t="s">
        <v>50</v>
      </c>
      <c r="C1870" s="6" t="s">
        <v>32</v>
      </c>
      <c r="D1870" s="7" t="s">
        <v>49</v>
      </c>
      <c r="E1870" s="7" t="s">
        <v>49</v>
      </c>
      <c r="F1870" s="6" t="s">
        <v>33</v>
      </c>
      <c r="G1870" s="7" t="s">
        <v>49</v>
      </c>
      <c r="H1870" s="7" t="s">
        <v>49</v>
      </c>
      <c r="I1870" s="6" t="s">
        <v>34</v>
      </c>
      <c r="J1870" s="6" t="s">
        <v>278</v>
      </c>
      <c r="K1870" s="7" t="s">
        <v>49</v>
      </c>
      <c r="L1870" s="7" t="s">
        <v>49</v>
      </c>
      <c r="M1870" s="6" t="s">
        <v>33</v>
      </c>
      <c r="N1870" s="7">
        <v>760485634</v>
      </c>
      <c r="O1870" s="7" t="s">
        <v>49</v>
      </c>
      <c r="P1870" s="6" t="s">
        <v>279</v>
      </c>
      <c r="Q1870" s="6" t="s">
        <v>39</v>
      </c>
      <c r="R1870" s="6" t="s">
        <v>60</v>
      </c>
      <c r="S1870" s="6" t="s">
        <v>61</v>
      </c>
      <c r="T1870" s="6" t="s">
        <v>62</v>
      </c>
      <c r="U1870" s="6" t="s">
        <v>56</v>
      </c>
      <c r="V1870" s="6" t="s">
        <v>43</v>
      </c>
      <c r="W1870" s="6" t="s">
        <v>44</v>
      </c>
      <c r="X1870" s="6" t="s">
        <v>45</v>
      </c>
      <c r="Y1870" s="6" t="s">
        <v>46</v>
      </c>
      <c r="Z1870" s="6" t="s">
        <v>1804</v>
      </c>
      <c r="AA1870" s="6" t="s">
        <v>1805</v>
      </c>
      <c r="AB1870" s="18" t="s">
        <v>3193</v>
      </c>
      <c r="AC1870" s="7"/>
      <c r="AD1870" s="7"/>
      <c r="AE1870" s="7">
        <v>20140</v>
      </c>
      <c r="AF1870" s="7">
        <v>20.14</v>
      </c>
      <c r="AG1870" s="7">
        <v>929000</v>
      </c>
      <c r="AJ1870" s="7"/>
      <c r="AK1870" s="7"/>
      <c r="AL1870" s="7"/>
    </row>
    <row r="1871" spans="1:38" ht="22" customHeight="1" x14ac:dyDescent="0.3">
      <c r="A1871" s="2">
        <v>42936</v>
      </c>
      <c r="B1871" s="3" t="s">
        <v>31</v>
      </c>
      <c r="C1871" s="3" t="s">
        <v>32</v>
      </c>
      <c r="D1871" s="4" t="s">
        <v>49</v>
      </c>
      <c r="E1871" s="4" t="s">
        <v>49</v>
      </c>
      <c r="F1871" s="3" t="s">
        <v>33</v>
      </c>
      <c r="G1871" s="4" t="s">
        <v>49</v>
      </c>
      <c r="H1871" s="4" t="s">
        <v>49</v>
      </c>
      <c r="I1871" s="3" t="s">
        <v>34</v>
      </c>
      <c r="J1871" s="3" t="s">
        <v>65</v>
      </c>
      <c r="K1871" s="4" t="s">
        <v>49</v>
      </c>
      <c r="L1871" s="4" t="s">
        <v>49</v>
      </c>
      <c r="M1871" s="3" t="s">
        <v>33</v>
      </c>
      <c r="N1871" s="4" t="s">
        <v>49</v>
      </c>
      <c r="O1871" s="4" t="s">
        <v>49</v>
      </c>
      <c r="P1871" s="3" t="s">
        <v>66</v>
      </c>
      <c r="Q1871" s="3" t="s">
        <v>39</v>
      </c>
      <c r="R1871" s="3" t="s">
        <v>67</v>
      </c>
      <c r="S1871" s="3" t="s">
        <v>68</v>
      </c>
      <c r="T1871" s="3" t="s">
        <v>69</v>
      </c>
      <c r="U1871" s="3" t="s">
        <v>70</v>
      </c>
      <c r="V1871" s="3" t="s">
        <v>43</v>
      </c>
      <c r="W1871" s="3" t="s">
        <v>44</v>
      </c>
      <c r="X1871" s="3" t="s">
        <v>45</v>
      </c>
      <c r="Y1871" s="3" t="s">
        <v>46</v>
      </c>
      <c r="Z1871" s="3" t="s">
        <v>71</v>
      </c>
      <c r="AA1871" s="3" t="s">
        <v>1211</v>
      </c>
      <c r="AB1871" s="12" t="str">
        <f t="shared" si="381"/>
        <v>Diuron</v>
      </c>
      <c r="AC1871" s="10"/>
      <c r="AD1871" s="10"/>
      <c r="AE1871" s="4">
        <v>47680</v>
      </c>
      <c r="AF1871" s="4">
        <v>47.68</v>
      </c>
      <c r="AG1871" s="4">
        <v>366000</v>
      </c>
      <c r="AJ1871" s="10"/>
      <c r="AK1871" s="10"/>
      <c r="AL1871" s="10"/>
    </row>
    <row r="1872" spans="1:38" ht="22" customHeight="1" x14ac:dyDescent="0.3">
      <c r="A1872" s="5">
        <v>42935</v>
      </c>
      <c r="B1872" s="6" t="s">
        <v>31</v>
      </c>
      <c r="C1872" s="6" t="s">
        <v>84</v>
      </c>
      <c r="D1872" s="6" t="s">
        <v>660</v>
      </c>
      <c r="E1872" s="6" t="s">
        <v>44</v>
      </c>
      <c r="F1872" s="7" t="s">
        <v>49</v>
      </c>
      <c r="G1872" s="7" t="s">
        <v>49</v>
      </c>
      <c r="H1872" s="7" t="s">
        <v>49</v>
      </c>
      <c r="I1872" s="6" t="s">
        <v>661</v>
      </c>
      <c r="J1872" s="6" t="s">
        <v>637</v>
      </c>
      <c r="K1872" s="7" t="s">
        <v>49</v>
      </c>
      <c r="L1872" s="7" t="s">
        <v>49</v>
      </c>
      <c r="M1872" s="7" t="s">
        <v>49</v>
      </c>
      <c r="N1872" s="7" t="s">
        <v>49</v>
      </c>
      <c r="O1872" s="7" t="s">
        <v>49</v>
      </c>
      <c r="P1872" s="6" t="s">
        <v>638</v>
      </c>
      <c r="Q1872" s="6" t="s">
        <v>39</v>
      </c>
      <c r="R1872" s="6" t="s">
        <v>639</v>
      </c>
      <c r="S1872" s="6" t="s">
        <v>640</v>
      </c>
      <c r="T1872" s="6" t="s">
        <v>641</v>
      </c>
      <c r="U1872" s="6" t="s">
        <v>642</v>
      </c>
      <c r="V1872" s="6" t="s">
        <v>43</v>
      </c>
      <c r="W1872" s="6" t="s">
        <v>44</v>
      </c>
      <c r="X1872" s="6" t="s">
        <v>45</v>
      </c>
      <c r="Y1872" s="6" t="s">
        <v>46</v>
      </c>
      <c r="Z1872" s="6" t="s">
        <v>73</v>
      </c>
      <c r="AA1872" s="6" t="s">
        <v>2001</v>
      </c>
      <c r="AB1872" s="12" t="s">
        <v>3198</v>
      </c>
      <c r="AC1872" s="7"/>
      <c r="AD1872" s="7"/>
      <c r="AE1872" s="7">
        <v>104736</v>
      </c>
      <c r="AF1872" s="7">
        <v>104.74</v>
      </c>
      <c r="AG1872" s="7">
        <v>239000</v>
      </c>
      <c r="AJ1872" s="7"/>
      <c r="AK1872" s="7"/>
      <c r="AL1872" s="7"/>
    </row>
    <row r="1873" spans="1:38" ht="22" customHeight="1" x14ac:dyDescent="0.3">
      <c r="A1873" s="2">
        <v>42935</v>
      </c>
      <c r="B1873" s="3" t="s">
        <v>50</v>
      </c>
      <c r="C1873" s="3" t="s">
        <v>84</v>
      </c>
      <c r="D1873" s="3" t="s">
        <v>85</v>
      </c>
      <c r="E1873" s="3" t="s">
        <v>44</v>
      </c>
      <c r="F1873" s="3" t="s">
        <v>33</v>
      </c>
      <c r="G1873" s="4" t="s">
        <v>49</v>
      </c>
      <c r="H1873" s="4" t="s">
        <v>49</v>
      </c>
      <c r="I1873" s="3" t="s">
        <v>86</v>
      </c>
      <c r="J1873" s="3" t="s">
        <v>1264</v>
      </c>
      <c r="K1873" s="3" t="s">
        <v>1265</v>
      </c>
      <c r="L1873" s="3" t="s">
        <v>113</v>
      </c>
      <c r="M1873" s="4" t="s">
        <v>49</v>
      </c>
      <c r="N1873" s="4" t="s">
        <v>49</v>
      </c>
      <c r="O1873" s="4" t="s">
        <v>49</v>
      </c>
      <c r="P1873" s="3" t="s">
        <v>1266</v>
      </c>
      <c r="Q1873" s="3" t="s">
        <v>39</v>
      </c>
      <c r="R1873" s="3" t="s">
        <v>1267</v>
      </c>
      <c r="S1873" s="3" t="s">
        <v>113</v>
      </c>
      <c r="T1873" s="3" t="s">
        <v>1268</v>
      </c>
      <c r="U1873" s="3" t="s">
        <v>117</v>
      </c>
      <c r="V1873" s="3" t="s">
        <v>90</v>
      </c>
      <c r="W1873" s="3" t="s">
        <v>44</v>
      </c>
      <c r="X1873" s="3" t="s">
        <v>91</v>
      </c>
      <c r="Y1873" s="3" t="s">
        <v>46</v>
      </c>
      <c r="Z1873" s="3" t="s">
        <v>1269</v>
      </c>
      <c r="AA1873" s="3" t="s">
        <v>2002</v>
      </c>
      <c r="AB1873" s="12" t="s">
        <v>3189</v>
      </c>
      <c r="AC1873" s="10"/>
      <c r="AD1873" s="10"/>
      <c r="AE1873" s="4">
        <v>38088</v>
      </c>
      <c r="AF1873" s="4">
        <v>38.090000000000003</v>
      </c>
      <c r="AG1873" s="4">
        <v>1699000</v>
      </c>
      <c r="AJ1873" s="10"/>
      <c r="AK1873" s="10"/>
      <c r="AL1873" s="10"/>
    </row>
    <row r="1874" spans="1:38" ht="22" customHeight="1" x14ac:dyDescent="0.3">
      <c r="A1874" s="5">
        <v>42935</v>
      </c>
      <c r="B1874" s="6" t="s">
        <v>50</v>
      </c>
      <c r="C1874" s="6" t="s">
        <v>84</v>
      </c>
      <c r="D1874" s="6" t="s">
        <v>85</v>
      </c>
      <c r="E1874" s="6" t="s">
        <v>44</v>
      </c>
      <c r="F1874" s="6" t="s">
        <v>33</v>
      </c>
      <c r="G1874" s="7" t="s">
        <v>49</v>
      </c>
      <c r="H1874" s="7" t="s">
        <v>49</v>
      </c>
      <c r="I1874" s="6" t="s">
        <v>86</v>
      </c>
      <c r="J1874" s="6" t="s">
        <v>817</v>
      </c>
      <c r="K1874" s="6" t="s">
        <v>818</v>
      </c>
      <c r="L1874" s="6" t="s">
        <v>61</v>
      </c>
      <c r="M1874" s="6" t="s">
        <v>33</v>
      </c>
      <c r="N1874" s="7">
        <v>124338288.64</v>
      </c>
      <c r="O1874" s="7">
        <v>620690093.11000001</v>
      </c>
      <c r="P1874" s="6" t="s">
        <v>819</v>
      </c>
      <c r="Q1874" s="6" t="s">
        <v>39</v>
      </c>
      <c r="R1874" s="6" t="s">
        <v>60</v>
      </c>
      <c r="S1874" s="6" t="s">
        <v>61</v>
      </c>
      <c r="T1874" s="6" t="s">
        <v>62</v>
      </c>
      <c r="U1874" s="6" t="s">
        <v>56</v>
      </c>
      <c r="V1874" s="6" t="s">
        <v>90</v>
      </c>
      <c r="W1874" s="6" t="s">
        <v>44</v>
      </c>
      <c r="X1874" s="6" t="s">
        <v>91</v>
      </c>
      <c r="Y1874" s="6" t="s">
        <v>46</v>
      </c>
      <c r="Z1874" s="6" t="s">
        <v>820</v>
      </c>
      <c r="AA1874" s="6" t="s">
        <v>2003</v>
      </c>
      <c r="AB1874" s="12" t="s">
        <v>3183</v>
      </c>
      <c r="AC1874" s="7"/>
      <c r="AD1874" s="7"/>
      <c r="AE1874" s="7">
        <v>172320.01</v>
      </c>
      <c r="AF1874" s="7">
        <v>172.32</v>
      </c>
      <c r="AG1874" s="7">
        <v>1156000</v>
      </c>
      <c r="AJ1874" s="7"/>
      <c r="AK1874" s="7"/>
      <c r="AL1874" s="7"/>
    </row>
    <row r="1875" spans="1:38" ht="22" customHeight="1" x14ac:dyDescent="0.3">
      <c r="A1875" s="2">
        <v>42934</v>
      </c>
      <c r="B1875" s="3" t="s">
        <v>50</v>
      </c>
      <c r="C1875" s="3" t="s">
        <v>32</v>
      </c>
      <c r="D1875" s="4" t="s">
        <v>49</v>
      </c>
      <c r="E1875" s="4" t="s">
        <v>49</v>
      </c>
      <c r="F1875" s="3" t="s">
        <v>33</v>
      </c>
      <c r="G1875" s="4" t="s">
        <v>49</v>
      </c>
      <c r="H1875" s="4" t="s">
        <v>49</v>
      </c>
      <c r="I1875" s="3" t="s">
        <v>34</v>
      </c>
      <c r="J1875" s="3" t="s">
        <v>507</v>
      </c>
      <c r="K1875" s="4" t="s">
        <v>49</v>
      </c>
      <c r="L1875" s="3" t="s">
        <v>307</v>
      </c>
      <c r="M1875" s="4" t="s">
        <v>49</v>
      </c>
      <c r="N1875" s="4" t="s">
        <v>49</v>
      </c>
      <c r="O1875" s="4" t="s">
        <v>49</v>
      </c>
      <c r="P1875" s="3" t="s">
        <v>158</v>
      </c>
      <c r="Q1875" s="3" t="s">
        <v>39</v>
      </c>
      <c r="R1875" s="3" t="s">
        <v>106</v>
      </c>
      <c r="S1875" s="3" t="s">
        <v>61</v>
      </c>
      <c r="T1875" s="3" t="s">
        <v>107</v>
      </c>
      <c r="U1875" s="3" t="s">
        <v>56</v>
      </c>
      <c r="V1875" s="3" t="s">
        <v>43</v>
      </c>
      <c r="W1875" s="3" t="s">
        <v>44</v>
      </c>
      <c r="X1875" s="3" t="s">
        <v>45</v>
      </c>
      <c r="Y1875" s="3" t="s">
        <v>46</v>
      </c>
      <c r="Z1875" s="3" t="s">
        <v>159</v>
      </c>
      <c r="AA1875" s="3" t="s">
        <v>1464</v>
      </c>
      <c r="AB1875" s="12" t="str">
        <f t="shared" si="381"/>
        <v>Glyphosate</v>
      </c>
      <c r="AC1875" s="10"/>
      <c r="AD1875" s="10"/>
      <c r="AE1875" s="4">
        <v>139320.01</v>
      </c>
      <c r="AF1875" s="4">
        <v>139.32</v>
      </c>
      <c r="AG1875" s="4">
        <v>656000</v>
      </c>
      <c r="AJ1875" s="10"/>
      <c r="AK1875" s="10"/>
      <c r="AL1875" s="10"/>
    </row>
    <row r="1876" spans="1:38" ht="22" customHeight="1" x14ac:dyDescent="0.3">
      <c r="A1876" s="5">
        <v>42934</v>
      </c>
      <c r="B1876" s="6" t="s">
        <v>50</v>
      </c>
      <c r="C1876" s="6" t="s">
        <v>84</v>
      </c>
      <c r="D1876" s="6" t="s">
        <v>85</v>
      </c>
      <c r="E1876" s="6" t="s">
        <v>44</v>
      </c>
      <c r="F1876" s="6" t="s">
        <v>33</v>
      </c>
      <c r="G1876" s="7" t="s">
        <v>49</v>
      </c>
      <c r="H1876" s="7" t="s">
        <v>49</v>
      </c>
      <c r="I1876" s="6" t="s">
        <v>86</v>
      </c>
      <c r="J1876" s="6" t="s">
        <v>2004</v>
      </c>
      <c r="K1876" s="6" t="s">
        <v>2005</v>
      </c>
      <c r="L1876" s="6" t="s">
        <v>97</v>
      </c>
      <c r="M1876" s="6" t="s">
        <v>1075</v>
      </c>
      <c r="N1876" s="7" t="s">
        <v>49</v>
      </c>
      <c r="O1876" s="7" t="s">
        <v>49</v>
      </c>
      <c r="P1876" s="6" t="s">
        <v>2006</v>
      </c>
      <c r="Q1876" s="6" t="s">
        <v>39</v>
      </c>
      <c r="R1876" s="6" t="s">
        <v>2007</v>
      </c>
      <c r="S1876" s="6" t="s">
        <v>97</v>
      </c>
      <c r="T1876" s="6" t="s">
        <v>2008</v>
      </c>
      <c r="U1876" s="6" t="s">
        <v>99</v>
      </c>
      <c r="V1876" s="6" t="s">
        <v>90</v>
      </c>
      <c r="W1876" s="6" t="s">
        <v>44</v>
      </c>
      <c r="X1876" s="6" t="s">
        <v>91</v>
      </c>
      <c r="Y1876" s="6" t="s">
        <v>46</v>
      </c>
      <c r="Z1876" s="11" t="s">
        <v>2009</v>
      </c>
      <c r="AA1876" s="6" t="s">
        <v>2010</v>
      </c>
      <c r="AB1876" s="18" t="s">
        <v>3193</v>
      </c>
      <c r="AC1876" s="7"/>
      <c r="AD1876" s="7"/>
      <c r="AE1876" s="7">
        <v>16724</v>
      </c>
      <c r="AF1876" s="7">
        <v>16.72</v>
      </c>
      <c r="AG1876" s="7">
        <v>33000</v>
      </c>
      <c r="AJ1876" s="7"/>
      <c r="AK1876" s="7"/>
      <c r="AL1876" s="7"/>
    </row>
    <row r="1877" spans="1:38" ht="22" customHeight="1" x14ac:dyDescent="0.3">
      <c r="A1877" s="2">
        <v>42933</v>
      </c>
      <c r="B1877" s="3" t="s">
        <v>50</v>
      </c>
      <c r="C1877" s="3" t="s">
        <v>32</v>
      </c>
      <c r="D1877" s="4" t="s">
        <v>49</v>
      </c>
      <c r="E1877" s="4" t="s">
        <v>49</v>
      </c>
      <c r="F1877" s="3" t="s">
        <v>33</v>
      </c>
      <c r="G1877" s="4" t="s">
        <v>49</v>
      </c>
      <c r="H1877" s="4" t="s">
        <v>49</v>
      </c>
      <c r="I1877" s="3" t="s">
        <v>34</v>
      </c>
      <c r="J1877" s="3" t="s">
        <v>51</v>
      </c>
      <c r="K1877" s="4" t="s">
        <v>49</v>
      </c>
      <c r="L1877" s="3" t="s">
        <v>54</v>
      </c>
      <c r="M1877" s="3" t="s">
        <v>33</v>
      </c>
      <c r="N1877" s="4">
        <v>570501619.85000002</v>
      </c>
      <c r="O1877" s="4">
        <v>302280881</v>
      </c>
      <c r="P1877" s="3" t="s">
        <v>1206</v>
      </c>
      <c r="Q1877" s="3" t="s">
        <v>39</v>
      </c>
      <c r="R1877" s="3" t="s">
        <v>60</v>
      </c>
      <c r="S1877" s="3" t="s">
        <v>61</v>
      </c>
      <c r="T1877" s="3" t="s">
        <v>62</v>
      </c>
      <c r="U1877" s="3" t="s">
        <v>56</v>
      </c>
      <c r="V1877" s="3" t="s">
        <v>43</v>
      </c>
      <c r="W1877" s="3" t="s">
        <v>44</v>
      </c>
      <c r="X1877" s="3" t="s">
        <v>45</v>
      </c>
      <c r="Y1877" s="3" t="s">
        <v>46</v>
      </c>
      <c r="Z1877" s="3" t="s">
        <v>63</v>
      </c>
      <c r="AA1877" s="3" t="s">
        <v>2011</v>
      </c>
      <c r="AB1877" s="12" t="s">
        <v>3162</v>
      </c>
      <c r="AC1877" s="10"/>
      <c r="AD1877" s="10"/>
      <c r="AE1877" s="4">
        <v>12090</v>
      </c>
      <c r="AF1877" s="4">
        <v>12.09</v>
      </c>
      <c r="AG1877" s="4">
        <v>134000</v>
      </c>
      <c r="AJ1877" s="10"/>
      <c r="AK1877" s="10"/>
      <c r="AL1877" s="10"/>
    </row>
    <row r="1878" spans="1:38" ht="22" customHeight="1" x14ac:dyDescent="0.3">
      <c r="A1878" s="5">
        <v>42933</v>
      </c>
      <c r="B1878" s="6" t="s">
        <v>50</v>
      </c>
      <c r="C1878" s="6" t="s">
        <v>32</v>
      </c>
      <c r="D1878" s="7" t="s">
        <v>49</v>
      </c>
      <c r="E1878" s="7" t="s">
        <v>49</v>
      </c>
      <c r="F1878" s="6" t="s">
        <v>33</v>
      </c>
      <c r="G1878" s="7" t="s">
        <v>49</v>
      </c>
      <c r="H1878" s="7" t="s">
        <v>49</v>
      </c>
      <c r="I1878" s="6" t="s">
        <v>34</v>
      </c>
      <c r="J1878" s="6" t="s">
        <v>51</v>
      </c>
      <c r="K1878" s="7" t="s">
        <v>49</v>
      </c>
      <c r="L1878" s="6" t="s">
        <v>54</v>
      </c>
      <c r="M1878" s="6" t="s">
        <v>33</v>
      </c>
      <c r="N1878" s="7">
        <v>570501619.85000002</v>
      </c>
      <c r="O1878" s="7">
        <v>302280881</v>
      </c>
      <c r="P1878" s="6" t="s">
        <v>1206</v>
      </c>
      <c r="Q1878" s="6" t="s">
        <v>39</v>
      </c>
      <c r="R1878" s="6" t="s">
        <v>60</v>
      </c>
      <c r="S1878" s="6" t="s">
        <v>61</v>
      </c>
      <c r="T1878" s="6" t="s">
        <v>62</v>
      </c>
      <c r="U1878" s="6" t="s">
        <v>56</v>
      </c>
      <c r="V1878" s="6" t="s">
        <v>43</v>
      </c>
      <c r="W1878" s="6" t="s">
        <v>44</v>
      </c>
      <c r="X1878" s="6" t="s">
        <v>45</v>
      </c>
      <c r="Y1878" s="6" t="s">
        <v>46</v>
      </c>
      <c r="Z1878" s="6" t="s">
        <v>63</v>
      </c>
      <c r="AA1878" s="6" t="s">
        <v>2011</v>
      </c>
      <c r="AB1878" s="12" t="s">
        <v>3162</v>
      </c>
      <c r="AC1878" s="7"/>
      <c r="AD1878" s="7"/>
      <c r="AE1878" s="7">
        <v>12090</v>
      </c>
      <c r="AF1878" s="7">
        <v>12.09</v>
      </c>
      <c r="AG1878" s="7">
        <v>134000</v>
      </c>
      <c r="AJ1878" s="7"/>
      <c r="AK1878" s="7"/>
      <c r="AL1878" s="7"/>
    </row>
    <row r="1879" spans="1:38" ht="22" customHeight="1" x14ac:dyDescent="0.3">
      <c r="A1879" s="2">
        <v>42932</v>
      </c>
      <c r="B1879" s="3" t="s">
        <v>50</v>
      </c>
      <c r="C1879" s="3" t="s">
        <v>84</v>
      </c>
      <c r="D1879" s="3" t="s">
        <v>85</v>
      </c>
      <c r="E1879" s="3" t="s">
        <v>44</v>
      </c>
      <c r="F1879" s="3" t="s">
        <v>33</v>
      </c>
      <c r="G1879" s="4" t="s">
        <v>49</v>
      </c>
      <c r="H1879" s="4" t="s">
        <v>49</v>
      </c>
      <c r="I1879" s="3" t="s">
        <v>86</v>
      </c>
      <c r="J1879" s="3" t="s">
        <v>1399</v>
      </c>
      <c r="K1879" s="4" t="s">
        <v>49</v>
      </c>
      <c r="L1879" s="3" t="s">
        <v>1000</v>
      </c>
      <c r="M1879" s="3" t="s">
        <v>33</v>
      </c>
      <c r="N1879" s="4" t="s">
        <v>49</v>
      </c>
      <c r="O1879" s="4" t="s">
        <v>49</v>
      </c>
      <c r="P1879" s="3" t="s">
        <v>1400</v>
      </c>
      <c r="Q1879" s="3" t="s">
        <v>39</v>
      </c>
      <c r="R1879" s="3" t="s">
        <v>999</v>
      </c>
      <c r="S1879" s="3" t="s">
        <v>1000</v>
      </c>
      <c r="T1879" s="3" t="s">
        <v>1001</v>
      </c>
      <c r="U1879" s="3" t="s">
        <v>42</v>
      </c>
      <c r="V1879" s="3" t="s">
        <v>90</v>
      </c>
      <c r="W1879" s="3" t="s">
        <v>44</v>
      </c>
      <c r="X1879" s="3" t="s">
        <v>91</v>
      </c>
      <c r="Y1879" s="3" t="s">
        <v>46</v>
      </c>
      <c r="Z1879" s="3" t="s">
        <v>2012</v>
      </c>
      <c r="AA1879" s="3" t="s">
        <v>2013</v>
      </c>
      <c r="AB1879" s="12" t="s">
        <v>3174</v>
      </c>
      <c r="AC1879" s="10"/>
      <c r="AD1879" s="10"/>
      <c r="AE1879" s="4">
        <v>20210</v>
      </c>
      <c r="AF1879" s="4">
        <v>20.21</v>
      </c>
      <c r="AG1879" s="3" t="s">
        <v>49</v>
      </c>
      <c r="AJ1879" s="10"/>
      <c r="AK1879" s="10"/>
      <c r="AL1879" s="10"/>
    </row>
    <row r="1880" spans="1:38" ht="22" customHeight="1" x14ac:dyDescent="0.3">
      <c r="A1880" s="5">
        <v>42932</v>
      </c>
      <c r="B1880" s="6" t="s">
        <v>50</v>
      </c>
      <c r="C1880" s="6" t="s">
        <v>32</v>
      </c>
      <c r="D1880" s="7" t="s">
        <v>49</v>
      </c>
      <c r="E1880" s="7" t="s">
        <v>49</v>
      </c>
      <c r="F1880" s="6" t="s">
        <v>33</v>
      </c>
      <c r="G1880" s="7" t="s">
        <v>49</v>
      </c>
      <c r="H1880" s="7" t="s">
        <v>49</v>
      </c>
      <c r="I1880" s="6" t="s">
        <v>34</v>
      </c>
      <c r="J1880" s="6" t="s">
        <v>1697</v>
      </c>
      <c r="K1880" s="6" t="s">
        <v>1698</v>
      </c>
      <c r="L1880" s="6" t="s">
        <v>136</v>
      </c>
      <c r="M1880" s="6" t="s">
        <v>33</v>
      </c>
      <c r="N1880" s="8">
        <v>100139200</v>
      </c>
      <c r="O1880" s="7" t="s">
        <v>49</v>
      </c>
      <c r="P1880" s="6" t="s">
        <v>1699</v>
      </c>
      <c r="Q1880" s="6" t="s">
        <v>39</v>
      </c>
      <c r="R1880" s="6" t="s">
        <v>135</v>
      </c>
      <c r="S1880" s="6" t="s">
        <v>136</v>
      </c>
      <c r="T1880" s="6" t="s">
        <v>137</v>
      </c>
      <c r="U1880" s="6" t="s">
        <v>42</v>
      </c>
      <c r="V1880" s="6" t="s">
        <v>43</v>
      </c>
      <c r="W1880" s="6" t="s">
        <v>44</v>
      </c>
      <c r="X1880" s="6" t="s">
        <v>45</v>
      </c>
      <c r="Y1880" s="6" t="s">
        <v>46</v>
      </c>
      <c r="Z1880" s="6" t="s">
        <v>1700</v>
      </c>
      <c r="AA1880" s="6" t="s">
        <v>2014</v>
      </c>
      <c r="AB1880" s="12" t="s">
        <v>3140</v>
      </c>
      <c r="AC1880" s="7"/>
      <c r="AD1880" s="7"/>
      <c r="AE1880" s="7">
        <v>54270</v>
      </c>
      <c r="AF1880" s="7">
        <v>54.27</v>
      </c>
      <c r="AG1880" s="7">
        <v>155000</v>
      </c>
      <c r="AJ1880" s="7"/>
      <c r="AK1880" s="7"/>
      <c r="AL1880" s="7"/>
    </row>
    <row r="1881" spans="1:38" ht="22" customHeight="1" x14ac:dyDescent="0.3">
      <c r="A1881" s="2">
        <v>42931</v>
      </c>
      <c r="B1881" s="3" t="s">
        <v>31</v>
      </c>
      <c r="C1881" s="3" t="s">
        <v>32</v>
      </c>
      <c r="D1881" s="4" t="s">
        <v>49</v>
      </c>
      <c r="E1881" s="4" t="s">
        <v>49</v>
      </c>
      <c r="F1881" s="3" t="s">
        <v>33</v>
      </c>
      <c r="G1881" s="4" t="s">
        <v>49</v>
      </c>
      <c r="H1881" s="4" t="s">
        <v>49</v>
      </c>
      <c r="I1881" s="3" t="s">
        <v>34</v>
      </c>
      <c r="J1881" s="3" t="s">
        <v>77</v>
      </c>
      <c r="K1881" s="3" t="s">
        <v>78</v>
      </c>
      <c r="L1881" s="3" t="s">
        <v>68</v>
      </c>
      <c r="M1881" s="3" t="s">
        <v>33</v>
      </c>
      <c r="N1881" s="4" t="s">
        <v>49</v>
      </c>
      <c r="O1881" s="4" t="s">
        <v>49</v>
      </c>
      <c r="P1881" s="3" t="s">
        <v>79</v>
      </c>
      <c r="Q1881" s="3" t="s">
        <v>39</v>
      </c>
      <c r="R1881" s="3" t="s">
        <v>60</v>
      </c>
      <c r="S1881" s="3" t="s">
        <v>61</v>
      </c>
      <c r="T1881" s="3" t="s">
        <v>62</v>
      </c>
      <c r="U1881" s="3" t="s">
        <v>56</v>
      </c>
      <c r="V1881" s="3" t="s">
        <v>43</v>
      </c>
      <c r="W1881" s="3" t="s">
        <v>44</v>
      </c>
      <c r="X1881" s="3" t="s">
        <v>45</v>
      </c>
      <c r="Y1881" s="3" t="s">
        <v>46</v>
      </c>
      <c r="Z1881" s="3" t="s">
        <v>80</v>
      </c>
      <c r="AA1881" s="3" t="s">
        <v>2015</v>
      </c>
      <c r="AB1881" s="18" t="s">
        <v>3193</v>
      </c>
      <c r="AC1881" s="10"/>
      <c r="AD1881" s="10"/>
      <c r="AE1881" s="4">
        <v>20120</v>
      </c>
      <c r="AF1881" s="4">
        <v>20.12</v>
      </c>
      <c r="AG1881" s="4">
        <v>331000</v>
      </c>
      <c r="AJ1881" s="10"/>
      <c r="AK1881" s="10"/>
      <c r="AL1881" s="10"/>
    </row>
    <row r="1882" spans="1:38" ht="22" customHeight="1" x14ac:dyDescent="0.3">
      <c r="A1882" s="5">
        <v>42930</v>
      </c>
      <c r="B1882" s="6" t="s">
        <v>31</v>
      </c>
      <c r="C1882" s="6" t="s">
        <v>32</v>
      </c>
      <c r="D1882" s="7" t="s">
        <v>49</v>
      </c>
      <c r="E1882" s="7" t="s">
        <v>49</v>
      </c>
      <c r="F1882" s="6" t="s">
        <v>33</v>
      </c>
      <c r="G1882" s="7" t="s">
        <v>49</v>
      </c>
      <c r="H1882" s="7" t="s">
        <v>49</v>
      </c>
      <c r="I1882" s="6" t="s">
        <v>34</v>
      </c>
      <c r="J1882" s="6" t="s">
        <v>65</v>
      </c>
      <c r="K1882" s="7" t="s">
        <v>49</v>
      </c>
      <c r="L1882" s="7" t="s">
        <v>49</v>
      </c>
      <c r="M1882" s="6" t="s">
        <v>33</v>
      </c>
      <c r="N1882" s="7" t="s">
        <v>49</v>
      </c>
      <c r="O1882" s="7" t="s">
        <v>49</v>
      </c>
      <c r="P1882" s="6" t="s">
        <v>66</v>
      </c>
      <c r="Q1882" s="6" t="s">
        <v>39</v>
      </c>
      <c r="R1882" s="6" t="s">
        <v>67</v>
      </c>
      <c r="S1882" s="6" t="s">
        <v>68</v>
      </c>
      <c r="T1882" s="6" t="s">
        <v>69</v>
      </c>
      <c r="U1882" s="6" t="s">
        <v>70</v>
      </c>
      <c r="V1882" s="6" t="s">
        <v>43</v>
      </c>
      <c r="W1882" s="6" t="s">
        <v>44</v>
      </c>
      <c r="X1882" s="6" t="s">
        <v>45</v>
      </c>
      <c r="Y1882" s="6" t="s">
        <v>46</v>
      </c>
      <c r="Z1882" s="6" t="s">
        <v>2016</v>
      </c>
      <c r="AA1882" s="6" t="s">
        <v>2017</v>
      </c>
      <c r="AB1882" s="18" t="s">
        <v>3193</v>
      </c>
      <c r="AC1882" s="7"/>
      <c r="AD1882" s="7"/>
      <c r="AE1882" s="7">
        <v>74580</v>
      </c>
      <c r="AF1882" s="7">
        <v>74.58</v>
      </c>
      <c r="AG1882" s="7">
        <v>103887000</v>
      </c>
      <c r="AJ1882" s="7"/>
      <c r="AK1882" s="7"/>
      <c r="AL1882" s="7"/>
    </row>
    <row r="1883" spans="1:38" ht="22" customHeight="1" x14ac:dyDescent="0.3">
      <c r="A1883" s="2">
        <v>42930</v>
      </c>
      <c r="B1883" s="3" t="s">
        <v>31</v>
      </c>
      <c r="C1883" s="3" t="s">
        <v>84</v>
      </c>
      <c r="D1883" s="3" t="s">
        <v>660</v>
      </c>
      <c r="E1883" s="3" t="s">
        <v>44</v>
      </c>
      <c r="F1883" s="4" t="s">
        <v>49</v>
      </c>
      <c r="G1883" s="4" t="s">
        <v>49</v>
      </c>
      <c r="H1883" s="4" t="s">
        <v>49</v>
      </c>
      <c r="I1883" s="3" t="s">
        <v>661</v>
      </c>
      <c r="J1883" s="3" t="s">
        <v>65</v>
      </c>
      <c r="K1883" s="4" t="s">
        <v>49</v>
      </c>
      <c r="L1883" s="4" t="s">
        <v>49</v>
      </c>
      <c r="M1883" s="3" t="s">
        <v>33</v>
      </c>
      <c r="N1883" s="4" t="s">
        <v>49</v>
      </c>
      <c r="O1883" s="4" t="s">
        <v>49</v>
      </c>
      <c r="P1883" s="3" t="s">
        <v>66</v>
      </c>
      <c r="Q1883" s="3" t="s">
        <v>39</v>
      </c>
      <c r="R1883" s="3" t="s">
        <v>67</v>
      </c>
      <c r="S1883" s="3" t="s">
        <v>68</v>
      </c>
      <c r="T1883" s="3" t="s">
        <v>69</v>
      </c>
      <c r="U1883" s="3" t="s">
        <v>70</v>
      </c>
      <c r="V1883" s="3" t="s">
        <v>43</v>
      </c>
      <c r="W1883" s="3" t="s">
        <v>44</v>
      </c>
      <c r="X1883" s="3" t="s">
        <v>45</v>
      </c>
      <c r="Y1883" s="3" t="s">
        <v>46</v>
      </c>
      <c r="Z1883" s="3" t="s">
        <v>73</v>
      </c>
      <c r="AA1883" s="3" t="s">
        <v>2018</v>
      </c>
      <c r="AB1883" s="12" t="str">
        <f t="shared" si="381"/>
        <v>Clethodim</v>
      </c>
      <c r="AC1883" s="10"/>
      <c r="AD1883" s="10"/>
      <c r="AE1883" s="4">
        <v>68552</v>
      </c>
      <c r="AF1883" s="4">
        <v>68.55</v>
      </c>
      <c r="AG1883" s="4">
        <v>527000</v>
      </c>
      <c r="AJ1883" s="10"/>
      <c r="AK1883" s="10"/>
      <c r="AL1883" s="10"/>
    </row>
    <row r="1884" spans="1:38" ht="22" customHeight="1" x14ac:dyDescent="0.3">
      <c r="A1884" s="5">
        <v>42930</v>
      </c>
      <c r="B1884" s="6" t="s">
        <v>31</v>
      </c>
      <c r="C1884" s="6" t="s">
        <v>84</v>
      </c>
      <c r="D1884" s="6" t="s">
        <v>660</v>
      </c>
      <c r="E1884" s="6" t="s">
        <v>44</v>
      </c>
      <c r="F1884" s="7" t="s">
        <v>49</v>
      </c>
      <c r="G1884" s="7" t="s">
        <v>49</v>
      </c>
      <c r="H1884" s="7" t="s">
        <v>49</v>
      </c>
      <c r="I1884" s="6" t="s">
        <v>661</v>
      </c>
      <c r="J1884" s="6" t="s">
        <v>65</v>
      </c>
      <c r="K1884" s="7" t="s">
        <v>49</v>
      </c>
      <c r="L1884" s="7" t="s">
        <v>49</v>
      </c>
      <c r="M1884" s="6" t="s">
        <v>33</v>
      </c>
      <c r="N1884" s="7" t="s">
        <v>49</v>
      </c>
      <c r="O1884" s="7" t="s">
        <v>49</v>
      </c>
      <c r="P1884" s="6" t="s">
        <v>66</v>
      </c>
      <c r="Q1884" s="6" t="s">
        <v>39</v>
      </c>
      <c r="R1884" s="6" t="s">
        <v>67</v>
      </c>
      <c r="S1884" s="6" t="s">
        <v>68</v>
      </c>
      <c r="T1884" s="6" t="s">
        <v>69</v>
      </c>
      <c r="U1884" s="6" t="s">
        <v>70</v>
      </c>
      <c r="V1884" s="6" t="s">
        <v>43</v>
      </c>
      <c r="W1884" s="6" t="s">
        <v>44</v>
      </c>
      <c r="X1884" s="6" t="s">
        <v>45</v>
      </c>
      <c r="Y1884" s="6" t="s">
        <v>46</v>
      </c>
      <c r="Z1884" s="6" t="s">
        <v>73</v>
      </c>
      <c r="AA1884" s="6" t="s">
        <v>2019</v>
      </c>
      <c r="AB1884" s="12" t="str">
        <f t="shared" si="381"/>
        <v>Clethodim</v>
      </c>
      <c r="AC1884" s="7"/>
      <c r="AD1884" s="7"/>
      <c r="AE1884" s="7">
        <v>119966</v>
      </c>
      <c r="AF1884" s="7">
        <v>119.97</v>
      </c>
      <c r="AG1884" s="7">
        <v>922000</v>
      </c>
      <c r="AJ1884" s="7"/>
      <c r="AK1884" s="7"/>
      <c r="AL1884" s="7"/>
    </row>
    <row r="1885" spans="1:38" ht="22" customHeight="1" x14ac:dyDescent="0.3">
      <c r="A1885" s="2">
        <v>42930</v>
      </c>
      <c r="B1885" s="3" t="s">
        <v>31</v>
      </c>
      <c r="C1885" s="3" t="s">
        <v>32</v>
      </c>
      <c r="D1885" s="4" t="s">
        <v>49</v>
      </c>
      <c r="E1885" s="4" t="s">
        <v>49</v>
      </c>
      <c r="F1885" s="3" t="s">
        <v>33</v>
      </c>
      <c r="G1885" s="4" t="s">
        <v>49</v>
      </c>
      <c r="H1885" s="4" t="s">
        <v>49</v>
      </c>
      <c r="I1885" s="3" t="s">
        <v>34</v>
      </c>
      <c r="J1885" s="3" t="s">
        <v>65</v>
      </c>
      <c r="K1885" s="4" t="s">
        <v>49</v>
      </c>
      <c r="L1885" s="4" t="s">
        <v>49</v>
      </c>
      <c r="M1885" s="3" t="s">
        <v>33</v>
      </c>
      <c r="N1885" s="4" t="s">
        <v>49</v>
      </c>
      <c r="O1885" s="4" t="s">
        <v>49</v>
      </c>
      <c r="P1885" s="3" t="s">
        <v>66</v>
      </c>
      <c r="Q1885" s="3" t="s">
        <v>39</v>
      </c>
      <c r="R1885" s="3" t="s">
        <v>67</v>
      </c>
      <c r="S1885" s="3" t="s">
        <v>68</v>
      </c>
      <c r="T1885" s="3" t="s">
        <v>69</v>
      </c>
      <c r="U1885" s="3" t="s">
        <v>70</v>
      </c>
      <c r="V1885" s="3" t="s">
        <v>43</v>
      </c>
      <c r="W1885" s="3" t="s">
        <v>44</v>
      </c>
      <c r="X1885" s="3" t="s">
        <v>45</v>
      </c>
      <c r="Y1885" s="3" t="s">
        <v>46</v>
      </c>
      <c r="Z1885" s="3" t="s">
        <v>71</v>
      </c>
      <c r="AA1885" s="3" t="s">
        <v>1981</v>
      </c>
      <c r="AB1885" s="12" t="str">
        <f t="shared" si="381"/>
        <v>Diuron</v>
      </c>
      <c r="AC1885" s="10"/>
      <c r="AD1885" s="10"/>
      <c r="AE1885" s="4">
        <v>47680</v>
      </c>
      <c r="AF1885" s="4">
        <v>47.68</v>
      </c>
      <c r="AG1885" s="4">
        <v>366000</v>
      </c>
      <c r="AJ1885" s="10"/>
      <c r="AK1885" s="10"/>
      <c r="AL1885" s="10"/>
    </row>
    <row r="1886" spans="1:38" ht="22" customHeight="1" x14ac:dyDescent="0.3">
      <c r="A1886" s="5">
        <v>42930</v>
      </c>
      <c r="B1886" s="6" t="s">
        <v>31</v>
      </c>
      <c r="C1886" s="6" t="s">
        <v>84</v>
      </c>
      <c r="D1886" s="6" t="s">
        <v>660</v>
      </c>
      <c r="E1886" s="6" t="s">
        <v>44</v>
      </c>
      <c r="F1886" s="7" t="s">
        <v>49</v>
      </c>
      <c r="G1886" s="7" t="s">
        <v>49</v>
      </c>
      <c r="H1886" s="7" t="s">
        <v>49</v>
      </c>
      <c r="I1886" s="6" t="s">
        <v>661</v>
      </c>
      <c r="J1886" s="6" t="s">
        <v>65</v>
      </c>
      <c r="K1886" s="7" t="s">
        <v>49</v>
      </c>
      <c r="L1886" s="7" t="s">
        <v>49</v>
      </c>
      <c r="M1886" s="6" t="s">
        <v>33</v>
      </c>
      <c r="N1886" s="7" t="s">
        <v>49</v>
      </c>
      <c r="O1886" s="7" t="s">
        <v>49</v>
      </c>
      <c r="P1886" s="6" t="s">
        <v>66</v>
      </c>
      <c r="Q1886" s="6" t="s">
        <v>39</v>
      </c>
      <c r="R1886" s="6" t="s">
        <v>67</v>
      </c>
      <c r="S1886" s="6" t="s">
        <v>68</v>
      </c>
      <c r="T1886" s="6" t="s">
        <v>69</v>
      </c>
      <c r="U1886" s="6" t="s">
        <v>70</v>
      </c>
      <c r="V1886" s="6" t="s">
        <v>43</v>
      </c>
      <c r="W1886" s="6" t="s">
        <v>44</v>
      </c>
      <c r="X1886" s="6" t="s">
        <v>45</v>
      </c>
      <c r="Y1886" s="6" t="s">
        <v>46</v>
      </c>
      <c r="Z1886" s="6" t="s">
        <v>73</v>
      </c>
      <c r="AA1886" s="6" t="s">
        <v>1126</v>
      </c>
      <c r="AB1886" s="12" t="str">
        <f t="shared" ref="AB1886" si="384">IF(ISNUMBER(SEARCH("DMS",AA1886)),"Dimethyl Sulfate",IF(ISNUMBER(SEARCH("2,4-XILIDIN",AA1886)),"2,4-Xylidine",IF(ISNUMBER(SEARCH("GALIGAN",AA1886)),"Oxyfluorfen",IF(ISNUMBER(SEARCH("DIMETHYLAMINE",AA1886)),"Dimethylamine",IF(ISNUMBER(SEARCH("ORTHOFORMATE",AA1886)),"Trimethyl orthoformate",IF(ISNUMBER(SEARCH("NOVALURON",AA1886)),"Novaluron",IF(ISNUMBER(SEARCH("DIMETHYL SULPHATE",AA1886)),"Dimethyl Sulphate",IF(ISNUMBER(SEARCH("ALTAPYNE",AA1886)),"Acid Based Co-Emulsifier",IF(ISNUMBER(SEARCH("METHANESULFONYL",AA1886)),"Methanesulfonyl chloride",IF(ISNUMBER(SEARCH("METHYL FORMATE",AA1886)),"Methanoate",IF(ISNUMBER(SEARCH("FLUEN",AA1886)),"Fluensulfone","FIX IT")))))))))))</f>
        <v>Oxyfluorfen</v>
      </c>
      <c r="AC1886" s="12" t="str">
        <f t="shared" ref="AC1886" si="385">VLOOKUP(AB1886,AJ:AL,2, FALSE)</f>
        <v>Galigan 240 EC</v>
      </c>
      <c r="AD1886" s="7"/>
      <c r="AE1886" s="7">
        <v>35236</v>
      </c>
      <c r="AF1886" s="7">
        <v>35.24</v>
      </c>
      <c r="AG1886" s="7">
        <v>271000</v>
      </c>
      <c r="AJ1886" s="7"/>
      <c r="AK1886" s="7"/>
      <c r="AL1886" s="7"/>
    </row>
    <row r="1887" spans="1:38" ht="22" customHeight="1" x14ac:dyDescent="0.3">
      <c r="A1887" s="2">
        <v>42930</v>
      </c>
      <c r="B1887" s="3" t="s">
        <v>31</v>
      </c>
      <c r="C1887" s="3" t="s">
        <v>32</v>
      </c>
      <c r="D1887" s="4" t="s">
        <v>49</v>
      </c>
      <c r="E1887" s="4" t="s">
        <v>49</v>
      </c>
      <c r="F1887" s="3" t="s">
        <v>33</v>
      </c>
      <c r="G1887" s="4" t="s">
        <v>49</v>
      </c>
      <c r="H1887" s="4" t="s">
        <v>49</v>
      </c>
      <c r="I1887" s="3" t="s">
        <v>34</v>
      </c>
      <c r="J1887" s="3" t="s">
        <v>65</v>
      </c>
      <c r="K1887" s="4" t="s">
        <v>49</v>
      </c>
      <c r="L1887" s="4" t="s">
        <v>49</v>
      </c>
      <c r="M1887" s="3" t="s">
        <v>33</v>
      </c>
      <c r="N1887" s="4" t="s">
        <v>49</v>
      </c>
      <c r="O1887" s="4" t="s">
        <v>49</v>
      </c>
      <c r="P1887" s="3" t="s">
        <v>66</v>
      </c>
      <c r="Q1887" s="3" t="s">
        <v>39</v>
      </c>
      <c r="R1887" s="3" t="s">
        <v>67</v>
      </c>
      <c r="S1887" s="3" t="s">
        <v>68</v>
      </c>
      <c r="T1887" s="3" t="s">
        <v>69</v>
      </c>
      <c r="U1887" s="3" t="s">
        <v>70</v>
      </c>
      <c r="V1887" s="3" t="s">
        <v>43</v>
      </c>
      <c r="W1887" s="3" t="s">
        <v>44</v>
      </c>
      <c r="X1887" s="3" t="s">
        <v>45</v>
      </c>
      <c r="Y1887" s="3" t="s">
        <v>46</v>
      </c>
      <c r="Z1887" s="3" t="s">
        <v>71</v>
      </c>
      <c r="AA1887" s="3" t="s">
        <v>1334</v>
      </c>
      <c r="AB1887" s="12" t="str">
        <f t="shared" si="381"/>
        <v>Diuron</v>
      </c>
      <c r="AC1887" s="10"/>
      <c r="AD1887" s="10"/>
      <c r="AE1887" s="4">
        <v>95360</v>
      </c>
      <c r="AF1887" s="4">
        <v>95.36</v>
      </c>
      <c r="AG1887" s="4">
        <v>733000</v>
      </c>
      <c r="AJ1887" s="10"/>
      <c r="AK1887" s="10"/>
      <c r="AL1887" s="10"/>
    </row>
    <row r="1888" spans="1:38" ht="22" customHeight="1" x14ac:dyDescent="0.3">
      <c r="A1888" s="5">
        <v>42930</v>
      </c>
      <c r="B1888" s="6" t="s">
        <v>31</v>
      </c>
      <c r="C1888" s="6" t="s">
        <v>84</v>
      </c>
      <c r="D1888" s="6" t="s">
        <v>660</v>
      </c>
      <c r="E1888" s="6" t="s">
        <v>44</v>
      </c>
      <c r="F1888" s="7" t="s">
        <v>49</v>
      </c>
      <c r="G1888" s="7" t="s">
        <v>49</v>
      </c>
      <c r="H1888" s="7" t="s">
        <v>49</v>
      </c>
      <c r="I1888" s="6" t="s">
        <v>661</v>
      </c>
      <c r="J1888" s="6" t="s">
        <v>77</v>
      </c>
      <c r="K1888" s="6" t="s">
        <v>78</v>
      </c>
      <c r="L1888" s="6" t="s">
        <v>68</v>
      </c>
      <c r="M1888" s="6" t="s">
        <v>33</v>
      </c>
      <c r="N1888" s="7" t="s">
        <v>49</v>
      </c>
      <c r="O1888" s="7" t="s">
        <v>49</v>
      </c>
      <c r="P1888" s="6" t="s">
        <v>79</v>
      </c>
      <c r="Q1888" s="6" t="s">
        <v>39</v>
      </c>
      <c r="R1888" s="6" t="s">
        <v>67</v>
      </c>
      <c r="S1888" s="6" t="s">
        <v>68</v>
      </c>
      <c r="T1888" s="6" t="s">
        <v>69</v>
      </c>
      <c r="U1888" s="6" t="s">
        <v>70</v>
      </c>
      <c r="V1888" s="6" t="s">
        <v>43</v>
      </c>
      <c r="W1888" s="6" t="s">
        <v>44</v>
      </c>
      <c r="X1888" s="6" t="s">
        <v>45</v>
      </c>
      <c r="Y1888" s="6" t="s">
        <v>46</v>
      </c>
      <c r="Z1888" s="6" t="s">
        <v>643</v>
      </c>
      <c r="AA1888" s="6" t="s">
        <v>2020</v>
      </c>
      <c r="AB1888" s="12" t="str">
        <f t="shared" si="381"/>
        <v>Methomyl</v>
      </c>
      <c r="AC1888" s="7"/>
      <c r="AD1888" s="7"/>
      <c r="AE1888" s="7">
        <v>118800</v>
      </c>
      <c r="AF1888" s="7">
        <v>118.8</v>
      </c>
      <c r="AG1888" s="7">
        <v>3265000</v>
      </c>
      <c r="AJ1888" s="7"/>
      <c r="AK1888" s="7"/>
      <c r="AL1888" s="7"/>
    </row>
    <row r="1889" spans="1:38" ht="22" customHeight="1" x14ac:dyDescent="0.3">
      <c r="A1889" s="2">
        <v>42930</v>
      </c>
      <c r="B1889" s="3" t="s">
        <v>50</v>
      </c>
      <c r="C1889" s="3" t="s">
        <v>84</v>
      </c>
      <c r="D1889" s="3" t="s">
        <v>85</v>
      </c>
      <c r="E1889" s="3" t="s">
        <v>44</v>
      </c>
      <c r="F1889" s="3" t="s">
        <v>33</v>
      </c>
      <c r="G1889" s="4" t="s">
        <v>49</v>
      </c>
      <c r="H1889" s="4" t="s">
        <v>49</v>
      </c>
      <c r="I1889" s="3" t="s">
        <v>86</v>
      </c>
      <c r="J1889" s="3" t="s">
        <v>1271</v>
      </c>
      <c r="K1889" s="4" t="s">
        <v>49</v>
      </c>
      <c r="L1889" s="3" t="s">
        <v>61</v>
      </c>
      <c r="M1889" s="3" t="s">
        <v>1272</v>
      </c>
      <c r="N1889" s="4" t="s">
        <v>49</v>
      </c>
      <c r="O1889" s="4" t="s">
        <v>49</v>
      </c>
      <c r="P1889" s="3" t="s">
        <v>1273</v>
      </c>
      <c r="Q1889" s="3" t="s">
        <v>39</v>
      </c>
      <c r="R1889" s="3" t="s">
        <v>60</v>
      </c>
      <c r="S1889" s="3" t="s">
        <v>61</v>
      </c>
      <c r="T1889" s="3" t="s">
        <v>62</v>
      </c>
      <c r="U1889" s="3" t="s">
        <v>56</v>
      </c>
      <c r="V1889" s="3" t="s">
        <v>90</v>
      </c>
      <c r="W1889" s="3" t="s">
        <v>44</v>
      </c>
      <c r="X1889" s="3" t="s">
        <v>91</v>
      </c>
      <c r="Y1889" s="3" t="s">
        <v>46</v>
      </c>
      <c r="Z1889" s="3" t="s">
        <v>748</v>
      </c>
      <c r="AA1889" s="3" t="s">
        <v>2021</v>
      </c>
      <c r="AB1889" s="12" t="s">
        <v>3161</v>
      </c>
      <c r="AC1889" s="10"/>
      <c r="AD1889" s="10"/>
      <c r="AE1889" s="4">
        <v>33680</v>
      </c>
      <c r="AF1889" s="4">
        <v>33.68</v>
      </c>
      <c r="AG1889" s="4">
        <v>135000</v>
      </c>
      <c r="AJ1889" s="10"/>
      <c r="AK1889" s="10"/>
      <c r="AL1889" s="10"/>
    </row>
    <row r="1890" spans="1:38" ht="22" customHeight="1" x14ac:dyDescent="0.3">
      <c r="A1890" s="5">
        <v>42930</v>
      </c>
      <c r="B1890" s="6" t="s">
        <v>50</v>
      </c>
      <c r="C1890" s="6" t="s">
        <v>84</v>
      </c>
      <c r="D1890" s="6" t="s">
        <v>85</v>
      </c>
      <c r="E1890" s="6" t="s">
        <v>44</v>
      </c>
      <c r="F1890" s="6" t="s">
        <v>33</v>
      </c>
      <c r="G1890" s="7" t="s">
        <v>49</v>
      </c>
      <c r="H1890" s="7" t="s">
        <v>49</v>
      </c>
      <c r="I1890" s="6" t="s">
        <v>86</v>
      </c>
      <c r="J1890" s="6" t="s">
        <v>1264</v>
      </c>
      <c r="K1890" s="6" t="s">
        <v>1265</v>
      </c>
      <c r="L1890" s="6" t="s">
        <v>113</v>
      </c>
      <c r="M1890" s="7" t="s">
        <v>49</v>
      </c>
      <c r="N1890" s="7" t="s">
        <v>49</v>
      </c>
      <c r="O1890" s="7" t="s">
        <v>49</v>
      </c>
      <c r="P1890" s="6" t="s">
        <v>1266</v>
      </c>
      <c r="Q1890" s="6" t="s">
        <v>39</v>
      </c>
      <c r="R1890" s="6" t="s">
        <v>1267</v>
      </c>
      <c r="S1890" s="6" t="s">
        <v>113</v>
      </c>
      <c r="T1890" s="6" t="s">
        <v>1268</v>
      </c>
      <c r="U1890" s="6" t="s">
        <v>117</v>
      </c>
      <c r="V1890" s="6" t="s">
        <v>90</v>
      </c>
      <c r="W1890" s="6" t="s">
        <v>44</v>
      </c>
      <c r="X1890" s="6" t="s">
        <v>91</v>
      </c>
      <c r="Y1890" s="6" t="s">
        <v>46</v>
      </c>
      <c r="Z1890" s="6" t="s">
        <v>1269</v>
      </c>
      <c r="AA1890" s="6" t="s">
        <v>2022</v>
      </c>
      <c r="AB1890" s="12" t="s">
        <v>3189</v>
      </c>
      <c r="AC1890" s="7"/>
      <c r="AD1890" s="7"/>
      <c r="AE1890" s="7">
        <v>38088</v>
      </c>
      <c r="AF1890" s="7">
        <v>38.090000000000003</v>
      </c>
      <c r="AG1890" s="7">
        <v>1699000</v>
      </c>
      <c r="AJ1890" s="7"/>
      <c r="AK1890" s="7"/>
      <c r="AL1890" s="7"/>
    </row>
    <row r="1891" spans="1:38" ht="22" customHeight="1" x14ac:dyDescent="0.3">
      <c r="A1891" s="2">
        <v>42930</v>
      </c>
      <c r="B1891" s="3" t="s">
        <v>31</v>
      </c>
      <c r="C1891" s="3" t="s">
        <v>84</v>
      </c>
      <c r="D1891" s="3" t="s">
        <v>660</v>
      </c>
      <c r="E1891" s="3" t="s">
        <v>44</v>
      </c>
      <c r="F1891" s="4" t="s">
        <v>49</v>
      </c>
      <c r="G1891" s="4" t="s">
        <v>49</v>
      </c>
      <c r="H1891" s="4" t="s">
        <v>49</v>
      </c>
      <c r="I1891" s="3" t="s">
        <v>661</v>
      </c>
      <c r="J1891" s="3" t="s">
        <v>65</v>
      </c>
      <c r="K1891" s="4" t="s">
        <v>49</v>
      </c>
      <c r="L1891" s="4" t="s">
        <v>49</v>
      </c>
      <c r="M1891" s="3" t="s">
        <v>33</v>
      </c>
      <c r="N1891" s="4" t="s">
        <v>49</v>
      </c>
      <c r="O1891" s="4" t="s">
        <v>49</v>
      </c>
      <c r="P1891" s="3" t="s">
        <v>66</v>
      </c>
      <c r="Q1891" s="3" t="s">
        <v>39</v>
      </c>
      <c r="R1891" s="3" t="s">
        <v>67</v>
      </c>
      <c r="S1891" s="3" t="s">
        <v>68</v>
      </c>
      <c r="T1891" s="3" t="s">
        <v>69</v>
      </c>
      <c r="U1891" s="3" t="s">
        <v>70</v>
      </c>
      <c r="V1891" s="3" t="s">
        <v>43</v>
      </c>
      <c r="W1891" s="3" t="s">
        <v>44</v>
      </c>
      <c r="X1891" s="3" t="s">
        <v>45</v>
      </c>
      <c r="Y1891" s="3" t="s">
        <v>46</v>
      </c>
      <c r="Z1891" s="3" t="s">
        <v>73</v>
      </c>
      <c r="AA1891" s="3" t="s">
        <v>2023</v>
      </c>
      <c r="AB1891" s="12" t="str">
        <f t="shared" si="381"/>
        <v>Clethodim</v>
      </c>
      <c r="AC1891" s="10"/>
      <c r="AD1891" s="10"/>
      <c r="AE1891" s="4">
        <v>85690</v>
      </c>
      <c r="AF1891" s="4">
        <v>85.69</v>
      </c>
      <c r="AG1891" s="4">
        <v>658000</v>
      </c>
      <c r="AJ1891" s="10"/>
      <c r="AK1891" s="10"/>
      <c r="AL1891" s="10"/>
    </row>
    <row r="1892" spans="1:38" ht="22" customHeight="1" x14ac:dyDescent="0.3">
      <c r="A1892" s="5">
        <v>42929</v>
      </c>
      <c r="B1892" s="6" t="s">
        <v>212</v>
      </c>
      <c r="C1892" s="6" t="s">
        <v>213</v>
      </c>
      <c r="D1892" s="6" t="s">
        <v>214</v>
      </c>
      <c r="E1892" s="6" t="s">
        <v>97</v>
      </c>
      <c r="F1892" s="7" t="s">
        <v>49</v>
      </c>
      <c r="G1892" s="7" t="s">
        <v>49</v>
      </c>
      <c r="H1892" s="7" t="s">
        <v>49</v>
      </c>
      <c r="I1892" s="6" t="s">
        <v>215</v>
      </c>
      <c r="J1892" s="6" t="s">
        <v>65</v>
      </c>
      <c r="K1892" s="7" t="s">
        <v>49</v>
      </c>
      <c r="L1892" s="7" t="s">
        <v>49</v>
      </c>
      <c r="M1892" s="6" t="s">
        <v>33</v>
      </c>
      <c r="N1892" s="7" t="s">
        <v>49</v>
      </c>
      <c r="O1892" s="7" t="s">
        <v>49</v>
      </c>
      <c r="P1892" s="6" t="s">
        <v>66</v>
      </c>
      <c r="Q1892" s="6" t="s">
        <v>216</v>
      </c>
      <c r="R1892" s="6" t="s">
        <v>67</v>
      </c>
      <c r="S1892" s="6" t="s">
        <v>68</v>
      </c>
      <c r="T1892" s="6" t="s">
        <v>69</v>
      </c>
      <c r="U1892" s="6" t="s">
        <v>70</v>
      </c>
      <c r="V1892" s="6" t="s">
        <v>217</v>
      </c>
      <c r="W1892" s="6" t="s">
        <v>44</v>
      </c>
      <c r="X1892" s="6" t="s">
        <v>218</v>
      </c>
      <c r="Y1892" s="6" t="s">
        <v>46</v>
      </c>
      <c r="Z1892" s="6" t="s">
        <v>219</v>
      </c>
      <c r="AA1892" s="6" t="s">
        <v>2024</v>
      </c>
      <c r="AB1892" s="12" t="str">
        <f t="shared" si="381"/>
        <v>Diuron</v>
      </c>
      <c r="AC1892" s="7"/>
      <c r="AD1892" s="7"/>
      <c r="AE1892" s="7">
        <v>67440</v>
      </c>
      <c r="AF1892" s="7">
        <v>67.44</v>
      </c>
      <c r="AG1892" s="7">
        <v>5563000</v>
      </c>
      <c r="AJ1892" s="7"/>
      <c r="AK1892" s="7"/>
      <c r="AL1892" s="7"/>
    </row>
    <row r="1893" spans="1:38" ht="22" customHeight="1" x14ac:dyDescent="0.3">
      <c r="A1893" s="2">
        <v>42929</v>
      </c>
      <c r="B1893" s="3" t="s">
        <v>31</v>
      </c>
      <c r="C1893" s="3" t="s">
        <v>84</v>
      </c>
      <c r="D1893" s="3" t="s">
        <v>660</v>
      </c>
      <c r="E1893" s="3" t="s">
        <v>44</v>
      </c>
      <c r="F1893" s="4" t="s">
        <v>49</v>
      </c>
      <c r="G1893" s="4" t="s">
        <v>49</v>
      </c>
      <c r="H1893" s="4" t="s">
        <v>49</v>
      </c>
      <c r="I1893" s="3" t="s">
        <v>661</v>
      </c>
      <c r="J1893" s="3" t="s">
        <v>637</v>
      </c>
      <c r="K1893" s="4" t="s">
        <v>49</v>
      </c>
      <c r="L1893" s="4" t="s">
        <v>49</v>
      </c>
      <c r="M1893" s="4" t="s">
        <v>49</v>
      </c>
      <c r="N1893" s="4" t="s">
        <v>49</v>
      </c>
      <c r="O1893" s="4" t="s">
        <v>49</v>
      </c>
      <c r="P1893" s="3" t="s">
        <v>638</v>
      </c>
      <c r="Q1893" s="3" t="s">
        <v>39</v>
      </c>
      <c r="R1893" s="3" t="s">
        <v>639</v>
      </c>
      <c r="S1893" s="3" t="s">
        <v>640</v>
      </c>
      <c r="T1893" s="3" t="s">
        <v>641</v>
      </c>
      <c r="U1893" s="3" t="s">
        <v>642</v>
      </c>
      <c r="V1893" s="3" t="s">
        <v>43</v>
      </c>
      <c r="W1893" s="3" t="s">
        <v>44</v>
      </c>
      <c r="X1893" s="3" t="s">
        <v>45</v>
      </c>
      <c r="Y1893" s="3" t="s">
        <v>46</v>
      </c>
      <c r="Z1893" s="3" t="s">
        <v>73</v>
      </c>
      <c r="AA1893" s="3" t="s">
        <v>2025</v>
      </c>
      <c r="AB1893" s="12" t="str">
        <f t="shared" ref="AB1893:AB1895" si="386">IF(ISNUMBER(SEARCH("CARBENDAZIM",AA1893)),"Carbendazim",IF(ISNUMBER(SEARCH("4-D",AA1893)),"2,4-Dichlorophenoxyacetic acid",IF(ISNUMBER(SEARCH("RIDOVER",AA1893)),"Glyphosate",IF(ISNUMBER(SEARCH("POQUER",AA1893)),"Clethodim",IF(ISNUMBER(SEARCH("LITER",AA1893)),"Imidacloprid",IF(ISNUMBER(SEARCH("PYRINEX",AA1893)),"Chlorpyrifos",IF(ISNUMBER(SEARCH("ORBIT",AA1893)),"Omethoate",IF(ISNUMBER(SEARCH("HEXARON",AA1893)),"Diuron",IF(ISNUMBER(SEARCH("ISOPROPYLAMINE",AA1893)),"Isopropylamine",IF(ISNUMBER(SEARCH("GLYPHOSATE",AA1893)),"Glyphosate",IF(ISNUMBER(SEARCH("MANCOZEB",AA1893)),"Mancozeb Indofil",IF(ISNUMBER(SEARCH("PARAQUAT",AA1893)),"Paraquat",IF(ISNUMBER(SEARCH("CAROMAX",AA1893)),"Aromatic Solvent Mixture",IF(ISNUMBER(SEARCH("BUTIRON",AA1893)),"Tebuthiuron",IF(ISNUMBER(SEARCH("VORAZ",AA1893)),"Methomyl",IF(ISNUMBER(SEARCH("IMIDACLOPRID",AA1893)),"Imidacloprid",IF(ISNUMBER(SEARCH("2 4 D",AA1893)),"2,4-Dichlorophenoxyacetic acid",IF(ISNUMBER(SEARCH("IMIDACL",AA1893)),"Imidacloprid",IF(ISNUMBER(SEARCH("DIUREX",AA1893)),"Diuron",IF(ISNUMBER(SEARCH("RAPEL",AA1893)),"Acephate","fix it"))))))))))))))))))))</f>
        <v>Clethodim</v>
      </c>
      <c r="AC1893" s="10"/>
      <c r="AD1893" s="10"/>
      <c r="AE1893" s="4">
        <v>157104</v>
      </c>
      <c r="AF1893" s="4">
        <v>157.1</v>
      </c>
      <c r="AG1893" s="4">
        <v>358000</v>
      </c>
      <c r="AJ1893" s="10"/>
      <c r="AK1893" s="10"/>
      <c r="AL1893" s="10"/>
    </row>
    <row r="1894" spans="1:38" ht="22" customHeight="1" x14ac:dyDescent="0.3">
      <c r="A1894" s="5">
        <v>42928</v>
      </c>
      <c r="B1894" s="6" t="s">
        <v>31</v>
      </c>
      <c r="C1894" s="6" t="s">
        <v>32</v>
      </c>
      <c r="D1894" s="7" t="s">
        <v>49</v>
      </c>
      <c r="E1894" s="7" t="s">
        <v>49</v>
      </c>
      <c r="F1894" s="6" t="s">
        <v>33</v>
      </c>
      <c r="G1894" s="7" t="s">
        <v>49</v>
      </c>
      <c r="H1894" s="7" t="s">
        <v>49</v>
      </c>
      <c r="I1894" s="6" t="s">
        <v>34</v>
      </c>
      <c r="J1894" s="6" t="s">
        <v>65</v>
      </c>
      <c r="K1894" s="7" t="s">
        <v>49</v>
      </c>
      <c r="L1894" s="7" t="s">
        <v>49</v>
      </c>
      <c r="M1894" s="6" t="s">
        <v>33</v>
      </c>
      <c r="N1894" s="7" t="s">
        <v>49</v>
      </c>
      <c r="O1894" s="7" t="s">
        <v>49</v>
      </c>
      <c r="P1894" s="6" t="s">
        <v>66</v>
      </c>
      <c r="Q1894" s="6" t="s">
        <v>39</v>
      </c>
      <c r="R1894" s="6" t="s">
        <v>227</v>
      </c>
      <c r="S1894" s="6" t="s">
        <v>68</v>
      </c>
      <c r="T1894" s="6" t="s">
        <v>228</v>
      </c>
      <c r="U1894" s="6" t="s">
        <v>70</v>
      </c>
      <c r="V1894" s="6" t="s">
        <v>43</v>
      </c>
      <c r="W1894" s="6" t="s">
        <v>44</v>
      </c>
      <c r="X1894" s="6" t="s">
        <v>45</v>
      </c>
      <c r="Y1894" s="6" t="s">
        <v>46</v>
      </c>
      <c r="Z1894" s="6" t="s">
        <v>71</v>
      </c>
      <c r="AA1894" s="6" t="s">
        <v>2026</v>
      </c>
      <c r="AB1894" s="12" t="s">
        <v>3110</v>
      </c>
      <c r="AC1894" s="7"/>
      <c r="AD1894" s="7"/>
      <c r="AE1894" s="7">
        <v>22348</v>
      </c>
      <c r="AF1894" s="7">
        <v>22.35</v>
      </c>
      <c r="AG1894" s="7">
        <v>172000</v>
      </c>
      <c r="AJ1894" s="7"/>
      <c r="AK1894" s="7"/>
      <c r="AL1894" s="7"/>
    </row>
    <row r="1895" spans="1:38" ht="22" customHeight="1" x14ac:dyDescent="0.3">
      <c r="A1895" s="2">
        <v>42928</v>
      </c>
      <c r="B1895" s="3" t="s">
        <v>31</v>
      </c>
      <c r="C1895" s="3" t="s">
        <v>84</v>
      </c>
      <c r="D1895" s="3" t="s">
        <v>660</v>
      </c>
      <c r="E1895" s="3" t="s">
        <v>44</v>
      </c>
      <c r="F1895" s="4" t="s">
        <v>49</v>
      </c>
      <c r="G1895" s="4" t="s">
        <v>49</v>
      </c>
      <c r="H1895" s="4" t="s">
        <v>49</v>
      </c>
      <c r="I1895" s="3" t="s">
        <v>661</v>
      </c>
      <c r="J1895" s="3" t="s">
        <v>65</v>
      </c>
      <c r="K1895" s="4" t="s">
        <v>49</v>
      </c>
      <c r="L1895" s="4" t="s">
        <v>49</v>
      </c>
      <c r="M1895" s="3" t="s">
        <v>33</v>
      </c>
      <c r="N1895" s="4" t="s">
        <v>49</v>
      </c>
      <c r="O1895" s="4" t="s">
        <v>49</v>
      </c>
      <c r="P1895" s="3" t="s">
        <v>66</v>
      </c>
      <c r="Q1895" s="3" t="s">
        <v>39</v>
      </c>
      <c r="R1895" s="3" t="s">
        <v>67</v>
      </c>
      <c r="S1895" s="3" t="s">
        <v>68</v>
      </c>
      <c r="T1895" s="3" t="s">
        <v>69</v>
      </c>
      <c r="U1895" s="3" t="s">
        <v>70</v>
      </c>
      <c r="V1895" s="3" t="s">
        <v>43</v>
      </c>
      <c r="W1895" s="3" t="s">
        <v>44</v>
      </c>
      <c r="X1895" s="3" t="s">
        <v>45</v>
      </c>
      <c r="Y1895" s="3" t="s">
        <v>46</v>
      </c>
      <c r="Z1895" s="3" t="s">
        <v>73</v>
      </c>
      <c r="AA1895" s="3" t="s">
        <v>1188</v>
      </c>
      <c r="AB1895" s="12" t="str">
        <f t="shared" si="386"/>
        <v>Clethodim</v>
      </c>
      <c r="AC1895" s="10"/>
      <c r="AD1895" s="10"/>
      <c r="AE1895" s="4">
        <v>51414</v>
      </c>
      <c r="AF1895" s="4">
        <v>51.41</v>
      </c>
      <c r="AG1895" s="4">
        <v>395000</v>
      </c>
      <c r="AJ1895" s="10"/>
      <c r="AK1895" s="10"/>
      <c r="AL1895" s="10"/>
    </row>
    <row r="1896" spans="1:38" ht="22" customHeight="1" x14ac:dyDescent="0.3">
      <c r="A1896" s="5">
        <v>42928</v>
      </c>
      <c r="B1896" s="6" t="s">
        <v>31</v>
      </c>
      <c r="C1896" s="6" t="s">
        <v>32</v>
      </c>
      <c r="D1896" s="7" t="s">
        <v>49</v>
      </c>
      <c r="E1896" s="7" t="s">
        <v>49</v>
      </c>
      <c r="F1896" s="6" t="s">
        <v>33</v>
      </c>
      <c r="G1896" s="7" t="s">
        <v>49</v>
      </c>
      <c r="H1896" s="7" t="s">
        <v>49</v>
      </c>
      <c r="I1896" s="6" t="s">
        <v>34</v>
      </c>
      <c r="J1896" s="6" t="s">
        <v>65</v>
      </c>
      <c r="K1896" s="7" t="s">
        <v>49</v>
      </c>
      <c r="L1896" s="7" t="s">
        <v>49</v>
      </c>
      <c r="M1896" s="6" t="s">
        <v>33</v>
      </c>
      <c r="N1896" s="7" t="s">
        <v>49</v>
      </c>
      <c r="O1896" s="7" t="s">
        <v>49</v>
      </c>
      <c r="P1896" s="6" t="s">
        <v>66</v>
      </c>
      <c r="Q1896" s="6" t="s">
        <v>39</v>
      </c>
      <c r="R1896" s="6" t="s">
        <v>67</v>
      </c>
      <c r="S1896" s="6" t="s">
        <v>68</v>
      </c>
      <c r="T1896" s="6" t="s">
        <v>69</v>
      </c>
      <c r="U1896" s="6" t="s">
        <v>70</v>
      </c>
      <c r="V1896" s="6" t="s">
        <v>43</v>
      </c>
      <c r="W1896" s="6" t="s">
        <v>44</v>
      </c>
      <c r="X1896" s="6" t="s">
        <v>45</v>
      </c>
      <c r="Y1896" s="6" t="s">
        <v>46</v>
      </c>
      <c r="Z1896" s="6" t="s">
        <v>71</v>
      </c>
      <c r="AA1896" s="6" t="s">
        <v>2027</v>
      </c>
      <c r="AB1896" s="12" t="s">
        <v>3110</v>
      </c>
      <c r="AC1896" s="7"/>
      <c r="AD1896" s="7"/>
      <c r="AE1896" s="7">
        <v>44696</v>
      </c>
      <c r="AF1896" s="7">
        <v>44.7</v>
      </c>
      <c r="AG1896" s="7">
        <v>343000</v>
      </c>
      <c r="AJ1896" s="7"/>
      <c r="AK1896" s="7"/>
      <c r="AL1896" s="7"/>
    </row>
    <row r="1897" spans="1:38" ht="22" customHeight="1" x14ac:dyDescent="0.3">
      <c r="A1897" s="2">
        <v>42927</v>
      </c>
      <c r="B1897" s="3" t="s">
        <v>31</v>
      </c>
      <c r="C1897" s="3" t="s">
        <v>32</v>
      </c>
      <c r="D1897" s="4" t="s">
        <v>49</v>
      </c>
      <c r="E1897" s="4" t="s">
        <v>49</v>
      </c>
      <c r="F1897" s="3" t="s">
        <v>33</v>
      </c>
      <c r="G1897" s="4" t="s">
        <v>49</v>
      </c>
      <c r="H1897" s="4" t="s">
        <v>49</v>
      </c>
      <c r="I1897" s="3" t="s">
        <v>34</v>
      </c>
      <c r="J1897" s="3" t="s">
        <v>77</v>
      </c>
      <c r="K1897" s="3" t="s">
        <v>78</v>
      </c>
      <c r="L1897" s="3" t="s">
        <v>68</v>
      </c>
      <c r="M1897" s="3" t="s">
        <v>33</v>
      </c>
      <c r="N1897" s="4" t="s">
        <v>49</v>
      </c>
      <c r="O1897" s="4" t="s">
        <v>49</v>
      </c>
      <c r="P1897" s="3" t="s">
        <v>79</v>
      </c>
      <c r="Q1897" s="3" t="s">
        <v>39</v>
      </c>
      <c r="R1897" s="3" t="s">
        <v>67</v>
      </c>
      <c r="S1897" s="3" t="s">
        <v>68</v>
      </c>
      <c r="T1897" s="3" t="s">
        <v>69</v>
      </c>
      <c r="U1897" s="3" t="s">
        <v>70</v>
      </c>
      <c r="V1897" s="3" t="s">
        <v>43</v>
      </c>
      <c r="W1897" s="3" t="s">
        <v>44</v>
      </c>
      <c r="X1897" s="3" t="s">
        <v>45</v>
      </c>
      <c r="Y1897" s="3" t="s">
        <v>46</v>
      </c>
      <c r="Z1897" s="3" t="s">
        <v>643</v>
      </c>
      <c r="AA1897" s="3" t="s">
        <v>2028</v>
      </c>
      <c r="AB1897" s="18" t="s">
        <v>3193</v>
      </c>
      <c r="AC1897" s="10"/>
      <c r="AD1897" s="10"/>
      <c r="AE1897" s="4">
        <v>164880.01</v>
      </c>
      <c r="AF1897" s="4">
        <v>164.88</v>
      </c>
      <c r="AG1897" s="4">
        <v>4531000</v>
      </c>
      <c r="AJ1897" s="10"/>
      <c r="AK1897" s="10"/>
      <c r="AL1897" s="10"/>
    </row>
    <row r="1898" spans="1:38" ht="22" customHeight="1" x14ac:dyDescent="0.3">
      <c r="A1898" s="5">
        <v>42927</v>
      </c>
      <c r="B1898" s="6" t="s">
        <v>212</v>
      </c>
      <c r="C1898" s="6" t="s">
        <v>584</v>
      </c>
      <c r="D1898" s="7" t="s">
        <v>49</v>
      </c>
      <c r="E1898" s="7" t="s">
        <v>49</v>
      </c>
      <c r="F1898" s="6" t="s">
        <v>33</v>
      </c>
      <c r="G1898" s="7" t="s">
        <v>49</v>
      </c>
      <c r="H1898" s="7" t="s">
        <v>49</v>
      </c>
      <c r="I1898" s="6" t="s">
        <v>585</v>
      </c>
      <c r="J1898" s="6" t="s">
        <v>77</v>
      </c>
      <c r="K1898" s="6" t="s">
        <v>78</v>
      </c>
      <c r="L1898" s="6" t="s">
        <v>68</v>
      </c>
      <c r="M1898" s="6" t="s">
        <v>33</v>
      </c>
      <c r="N1898" s="7" t="s">
        <v>49</v>
      </c>
      <c r="O1898" s="7" t="s">
        <v>49</v>
      </c>
      <c r="P1898" s="6" t="s">
        <v>79</v>
      </c>
      <c r="Q1898" s="6" t="s">
        <v>586</v>
      </c>
      <c r="R1898" s="6" t="s">
        <v>67</v>
      </c>
      <c r="S1898" s="6" t="s">
        <v>68</v>
      </c>
      <c r="T1898" s="6" t="s">
        <v>69</v>
      </c>
      <c r="U1898" s="6" t="s">
        <v>70</v>
      </c>
      <c r="V1898" s="6" t="s">
        <v>217</v>
      </c>
      <c r="W1898" s="6" t="s">
        <v>44</v>
      </c>
      <c r="X1898" s="6" t="s">
        <v>218</v>
      </c>
      <c r="Y1898" s="6" t="s">
        <v>46</v>
      </c>
      <c r="Z1898" s="6" t="s">
        <v>626</v>
      </c>
      <c r="AA1898" s="6" t="s">
        <v>2029</v>
      </c>
      <c r="AB1898" s="18" t="s">
        <v>3193</v>
      </c>
      <c r="AC1898" s="7"/>
      <c r="AD1898" s="7"/>
      <c r="AE1898" s="7">
        <v>13560</v>
      </c>
      <c r="AF1898" s="7">
        <v>13.56</v>
      </c>
      <c r="AG1898" s="7">
        <v>245000</v>
      </c>
      <c r="AJ1898" s="7"/>
      <c r="AK1898" s="7"/>
      <c r="AL1898" s="7"/>
    </row>
    <row r="1899" spans="1:38" ht="22" customHeight="1" x14ac:dyDescent="0.3">
      <c r="A1899" s="2">
        <v>42927</v>
      </c>
      <c r="B1899" s="3" t="s">
        <v>31</v>
      </c>
      <c r="C1899" s="3" t="s">
        <v>32</v>
      </c>
      <c r="D1899" s="4" t="s">
        <v>49</v>
      </c>
      <c r="E1899" s="4" t="s">
        <v>49</v>
      </c>
      <c r="F1899" s="3" t="s">
        <v>33</v>
      </c>
      <c r="G1899" s="4" t="s">
        <v>49</v>
      </c>
      <c r="H1899" s="4" t="s">
        <v>49</v>
      </c>
      <c r="I1899" s="3" t="s">
        <v>34</v>
      </c>
      <c r="J1899" s="3" t="s">
        <v>77</v>
      </c>
      <c r="K1899" s="3" t="s">
        <v>78</v>
      </c>
      <c r="L1899" s="3" t="s">
        <v>68</v>
      </c>
      <c r="M1899" s="3" t="s">
        <v>33</v>
      </c>
      <c r="N1899" s="4" t="s">
        <v>49</v>
      </c>
      <c r="O1899" s="4" t="s">
        <v>49</v>
      </c>
      <c r="P1899" s="3" t="s">
        <v>79</v>
      </c>
      <c r="Q1899" s="3" t="s">
        <v>39</v>
      </c>
      <c r="R1899" s="3" t="s">
        <v>67</v>
      </c>
      <c r="S1899" s="3" t="s">
        <v>68</v>
      </c>
      <c r="T1899" s="3" t="s">
        <v>69</v>
      </c>
      <c r="U1899" s="3" t="s">
        <v>70</v>
      </c>
      <c r="V1899" s="3" t="s">
        <v>43</v>
      </c>
      <c r="W1899" s="3" t="s">
        <v>44</v>
      </c>
      <c r="X1899" s="3" t="s">
        <v>45</v>
      </c>
      <c r="Y1899" s="3" t="s">
        <v>46</v>
      </c>
      <c r="Z1899" s="3" t="s">
        <v>210</v>
      </c>
      <c r="AA1899" s="3" t="s">
        <v>2030</v>
      </c>
      <c r="AB1899" s="12" t="str">
        <f t="shared" ref="AB1899" si="387">IF(ISNUMBER(SEARCH("BUTYRAMIDE",AA1899)),"2,3-Dimethyl Butyramide",IF(ISNUMBER(SEARCH("FOLPET",AA1899)),"Folpet",IF(ISNUMBER(SEARCH("METHYL [2-({[6- (TRIFLUOROMETHYL) PYRIDIN-2-YL] OXY} METHYL) PHENYL",AA1899)),"Esther",IF(ISNUMBER(SEARCH("TEBUCONAZOL",AA1899)),"Tebuconazole",IF(ISNUMBER(SEARCH("DICHLOROPHENYL",AA1899)),"Dichlorophenyl Isocyanates",IF(ISNUMBER(SEARCH("CAPTAN",AA1899)),"Captan",IF(ISNUMBER(SEARCH("DIMETHYLACETAMID",AA1899)),"Dimethylacetamide",IF(ISNUMBER(SEARCH("AFALON",AA1899)),"Linuron","FIX IT"))))))))</f>
        <v>Folpet</v>
      </c>
      <c r="AC1899" s="10"/>
      <c r="AD1899" s="10"/>
      <c r="AE1899" s="4">
        <v>8376</v>
      </c>
      <c r="AF1899" s="4">
        <v>8.3800000000000008</v>
      </c>
      <c r="AG1899" s="4">
        <v>34700</v>
      </c>
      <c r="AJ1899" s="10"/>
      <c r="AK1899" s="10"/>
      <c r="AL1899" s="10"/>
    </row>
    <row r="1900" spans="1:38" ht="22" customHeight="1" x14ac:dyDescent="0.3">
      <c r="A1900" s="5">
        <v>42927</v>
      </c>
      <c r="B1900" s="6" t="s">
        <v>31</v>
      </c>
      <c r="C1900" s="6" t="s">
        <v>32</v>
      </c>
      <c r="D1900" s="7" t="s">
        <v>49</v>
      </c>
      <c r="E1900" s="7" t="s">
        <v>49</v>
      </c>
      <c r="F1900" s="6" t="s">
        <v>33</v>
      </c>
      <c r="G1900" s="7" t="s">
        <v>49</v>
      </c>
      <c r="H1900" s="7" t="s">
        <v>49</v>
      </c>
      <c r="I1900" s="6" t="s">
        <v>34</v>
      </c>
      <c r="J1900" s="6" t="s">
        <v>65</v>
      </c>
      <c r="K1900" s="7" t="s">
        <v>49</v>
      </c>
      <c r="L1900" s="7" t="s">
        <v>49</v>
      </c>
      <c r="M1900" s="6" t="s">
        <v>33</v>
      </c>
      <c r="N1900" s="7" t="s">
        <v>49</v>
      </c>
      <c r="O1900" s="7" t="s">
        <v>49</v>
      </c>
      <c r="P1900" s="6" t="s">
        <v>66</v>
      </c>
      <c r="Q1900" s="6" t="s">
        <v>39</v>
      </c>
      <c r="R1900" s="6" t="s">
        <v>67</v>
      </c>
      <c r="S1900" s="6" t="s">
        <v>68</v>
      </c>
      <c r="T1900" s="6" t="s">
        <v>69</v>
      </c>
      <c r="U1900" s="6" t="s">
        <v>70</v>
      </c>
      <c r="V1900" s="6" t="s">
        <v>43</v>
      </c>
      <c r="W1900" s="6" t="s">
        <v>44</v>
      </c>
      <c r="X1900" s="6" t="s">
        <v>45</v>
      </c>
      <c r="Y1900" s="6" t="s">
        <v>46</v>
      </c>
      <c r="Z1900" s="6" t="s">
        <v>71</v>
      </c>
      <c r="AA1900" s="6" t="s">
        <v>2031</v>
      </c>
      <c r="AB1900" s="12" t="str">
        <f t="shared" ref="AB1900:AB1901" si="388">IF(ISNUMBER(SEARCH("CARBENDAZIM",AA1900)),"Carbendazim",IF(ISNUMBER(SEARCH("4-D",AA1900)),"2,4-Dichlorophenoxyacetic acid",IF(ISNUMBER(SEARCH("RIDOVER",AA1900)),"Glyphosate",IF(ISNUMBER(SEARCH("POQUER",AA1900)),"Clethodim",IF(ISNUMBER(SEARCH("LITER",AA1900)),"Imidacloprid",IF(ISNUMBER(SEARCH("PYRINEX",AA1900)),"Chlorpyrifos",IF(ISNUMBER(SEARCH("ORBIT",AA1900)),"Omethoate",IF(ISNUMBER(SEARCH("HEXARON",AA1900)),"Diuron",IF(ISNUMBER(SEARCH("ISOPROPYLAMINE",AA1900)),"Isopropylamine",IF(ISNUMBER(SEARCH("GLYPHOSATE",AA1900)),"Glyphosate",IF(ISNUMBER(SEARCH("MANCOZEB",AA1900)),"Mancozeb Indofil",IF(ISNUMBER(SEARCH("PARAQUAT",AA1900)),"Paraquat",IF(ISNUMBER(SEARCH("CAROMAX",AA1900)),"Aromatic Solvent Mixture",IF(ISNUMBER(SEARCH("BUTIRON",AA1900)),"Tebuthiuron",IF(ISNUMBER(SEARCH("VORAZ",AA1900)),"Methomyl",IF(ISNUMBER(SEARCH("IMIDACLOPRID",AA1900)),"Imidacloprid",IF(ISNUMBER(SEARCH("2 4 D",AA1900)),"2,4-Dichlorophenoxyacetic acid",IF(ISNUMBER(SEARCH("IMIDACL",AA1900)),"Imidacloprid",IF(ISNUMBER(SEARCH("DIUREX",AA1900)),"Diuron",IF(ISNUMBER(SEARCH("RAPEL",AA1900)),"Acephate","fix it"))))))))))))))))))))</f>
        <v>Diuron</v>
      </c>
      <c r="AC1900" s="7"/>
      <c r="AD1900" s="7"/>
      <c r="AE1900" s="7">
        <v>47680</v>
      </c>
      <c r="AF1900" s="7">
        <v>47.68</v>
      </c>
      <c r="AG1900" s="7">
        <v>366000</v>
      </c>
      <c r="AJ1900" s="7"/>
      <c r="AK1900" s="7"/>
      <c r="AL1900" s="7"/>
    </row>
    <row r="1901" spans="1:38" ht="22" customHeight="1" x14ac:dyDescent="0.3">
      <c r="A1901" s="2">
        <v>42927</v>
      </c>
      <c r="B1901" s="3" t="s">
        <v>31</v>
      </c>
      <c r="C1901" s="3" t="s">
        <v>84</v>
      </c>
      <c r="D1901" s="3" t="s">
        <v>660</v>
      </c>
      <c r="E1901" s="3" t="s">
        <v>44</v>
      </c>
      <c r="F1901" s="4" t="s">
        <v>49</v>
      </c>
      <c r="G1901" s="4" t="s">
        <v>49</v>
      </c>
      <c r="H1901" s="4" t="s">
        <v>49</v>
      </c>
      <c r="I1901" s="3" t="s">
        <v>661</v>
      </c>
      <c r="J1901" s="3" t="s">
        <v>65</v>
      </c>
      <c r="K1901" s="4" t="s">
        <v>49</v>
      </c>
      <c r="L1901" s="4" t="s">
        <v>49</v>
      </c>
      <c r="M1901" s="3" t="s">
        <v>33</v>
      </c>
      <c r="N1901" s="4" t="s">
        <v>49</v>
      </c>
      <c r="O1901" s="4" t="s">
        <v>49</v>
      </c>
      <c r="P1901" s="3" t="s">
        <v>66</v>
      </c>
      <c r="Q1901" s="3" t="s">
        <v>39</v>
      </c>
      <c r="R1901" s="3" t="s">
        <v>67</v>
      </c>
      <c r="S1901" s="3" t="s">
        <v>68</v>
      </c>
      <c r="T1901" s="3" t="s">
        <v>69</v>
      </c>
      <c r="U1901" s="3" t="s">
        <v>70</v>
      </c>
      <c r="V1901" s="3" t="s">
        <v>43</v>
      </c>
      <c r="W1901" s="3" t="s">
        <v>44</v>
      </c>
      <c r="X1901" s="3" t="s">
        <v>45</v>
      </c>
      <c r="Y1901" s="3" t="s">
        <v>46</v>
      </c>
      <c r="Z1901" s="3" t="s">
        <v>73</v>
      </c>
      <c r="AA1901" s="3" t="s">
        <v>1188</v>
      </c>
      <c r="AB1901" s="12" t="str">
        <f t="shared" si="388"/>
        <v>Clethodim</v>
      </c>
      <c r="AC1901" s="10"/>
      <c r="AD1901" s="10"/>
      <c r="AE1901" s="4">
        <v>137104</v>
      </c>
      <c r="AF1901" s="4">
        <v>137.1</v>
      </c>
      <c r="AG1901" s="4">
        <v>1054000</v>
      </c>
      <c r="AJ1901" s="10"/>
      <c r="AK1901" s="10"/>
      <c r="AL1901" s="10"/>
    </row>
    <row r="1902" spans="1:38" ht="22" customHeight="1" x14ac:dyDescent="0.3">
      <c r="A1902" s="5">
        <v>42927</v>
      </c>
      <c r="B1902" s="6" t="s">
        <v>212</v>
      </c>
      <c r="C1902" s="6" t="s">
        <v>584</v>
      </c>
      <c r="D1902" s="7" t="s">
        <v>49</v>
      </c>
      <c r="E1902" s="7" t="s">
        <v>49</v>
      </c>
      <c r="F1902" s="6" t="s">
        <v>33</v>
      </c>
      <c r="G1902" s="7" t="s">
        <v>49</v>
      </c>
      <c r="H1902" s="7" t="s">
        <v>49</v>
      </c>
      <c r="I1902" s="6" t="s">
        <v>585</v>
      </c>
      <c r="J1902" s="6" t="s">
        <v>77</v>
      </c>
      <c r="K1902" s="6" t="s">
        <v>78</v>
      </c>
      <c r="L1902" s="6" t="s">
        <v>68</v>
      </c>
      <c r="M1902" s="6" t="s">
        <v>33</v>
      </c>
      <c r="N1902" s="7" t="s">
        <v>49</v>
      </c>
      <c r="O1902" s="7" t="s">
        <v>49</v>
      </c>
      <c r="P1902" s="6" t="s">
        <v>79</v>
      </c>
      <c r="Q1902" s="6" t="s">
        <v>586</v>
      </c>
      <c r="R1902" s="6" t="s">
        <v>227</v>
      </c>
      <c r="S1902" s="6" t="s">
        <v>68</v>
      </c>
      <c r="T1902" s="6" t="s">
        <v>228</v>
      </c>
      <c r="U1902" s="6" t="s">
        <v>70</v>
      </c>
      <c r="V1902" s="6" t="s">
        <v>217</v>
      </c>
      <c r="W1902" s="6" t="s">
        <v>44</v>
      </c>
      <c r="X1902" s="6" t="s">
        <v>218</v>
      </c>
      <c r="Y1902" s="6" t="s">
        <v>46</v>
      </c>
      <c r="Z1902" s="6" t="s">
        <v>643</v>
      </c>
      <c r="AA1902" s="6" t="s">
        <v>2032</v>
      </c>
      <c r="AB1902" s="7"/>
      <c r="AC1902" s="7"/>
      <c r="AD1902" s="7"/>
      <c r="AE1902" s="7">
        <v>40680</v>
      </c>
      <c r="AF1902" s="7">
        <v>40.68</v>
      </c>
      <c r="AG1902" s="7">
        <v>1118000</v>
      </c>
      <c r="AJ1902" s="7"/>
      <c r="AK1902" s="7"/>
      <c r="AL1902" s="7"/>
    </row>
    <row r="1903" spans="1:38" ht="22" customHeight="1" x14ac:dyDescent="0.3">
      <c r="A1903" s="2">
        <v>42927</v>
      </c>
      <c r="B1903" s="3" t="s">
        <v>212</v>
      </c>
      <c r="C1903" s="3" t="s">
        <v>584</v>
      </c>
      <c r="D1903" s="4" t="s">
        <v>49</v>
      </c>
      <c r="E1903" s="4" t="s">
        <v>49</v>
      </c>
      <c r="F1903" s="3" t="s">
        <v>33</v>
      </c>
      <c r="G1903" s="4" t="s">
        <v>49</v>
      </c>
      <c r="H1903" s="4" t="s">
        <v>49</v>
      </c>
      <c r="I1903" s="3" t="s">
        <v>585</v>
      </c>
      <c r="J1903" s="3" t="s">
        <v>77</v>
      </c>
      <c r="K1903" s="3" t="s">
        <v>78</v>
      </c>
      <c r="L1903" s="3" t="s">
        <v>68</v>
      </c>
      <c r="M1903" s="3" t="s">
        <v>33</v>
      </c>
      <c r="N1903" s="4" t="s">
        <v>49</v>
      </c>
      <c r="O1903" s="4" t="s">
        <v>49</v>
      </c>
      <c r="P1903" s="3" t="s">
        <v>79</v>
      </c>
      <c r="Q1903" s="3" t="s">
        <v>586</v>
      </c>
      <c r="R1903" s="3" t="s">
        <v>227</v>
      </c>
      <c r="S1903" s="3" t="s">
        <v>68</v>
      </c>
      <c r="T1903" s="3" t="s">
        <v>228</v>
      </c>
      <c r="U1903" s="3" t="s">
        <v>70</v>
      </c>
      <c r="V1903" s="3" t="s">
        <v>217</v>
      </c>
      <c r="W1903" s="3" t="s">
        <v>44</v>
      </c>
      <c r="X1903" s="3" t="s">
        <v>218</v>
      </c>
      <c r="Y1903" s="3" t="s">
        <v>46</v>
      </c>
      <c r="Z1903" s="3" t="s">
        <v>626</v>
      </c>
      <c r="AA1903" s="3" t="s">
        <v>2033</v>
      </c>
      <c r="AB1903" s="18" t="s">
        <v>3193</v>
      </c>
      <c r="AC1903" s="10"/>
      <c r="AD1903" s="10"/>
      <c r="AE1903" s="4">
        <v>40680</v>
      </c>
      <c r="AF1903" s="4">
        <v>40.68</v>
      </c>
      <c r="AG1903" s="4">
        <v>735000</v>
      </c>
      <c r="AJ1903" s="10"/>
      <c r="AK1903" s="10"/>
      <c r="AL1903" s="10"/>
    </row>
    <row r="1904" spans="1:38" ht="22" customHeight="1" x14ac:dyDescent="0.3">
      <c r="A1904" s="5">
        <v>42926</v>
      </c>
      <c r="B1904" s="6" t="s">
        <v>50</v>
      </c>
      <c r="C1904" s="6" t="s">
        <v>32</v>
      </c>
      <c r="D1904" s="7" t="s">
        <v>49</v>
      </c>
      <c r="E1904" s="7" t="s">
        <v>49</v>
      </c>
      <c r="F1904" s="6" t="s">
        <v>33</v>
      </c>
      <c r="G1904" s="7" t="s">
        <v>49</v>
      </c>
      <c r="H1904" s="7" t="s">
        <v>49</v>
      </c>
      <c r="I1904" s="6" t="s">
        <v>34</v>
      </c>
      <c r="J1904" s="6" t="s">
        <v>1609</v>
      </c>
      <c r="K1904" s="7" t="s">
        <v>49</v>
      </c>
      <c r="L1904" s="6" t="s">
        <v>187</v>
      </c>
      <c r="M1904" s="7" t="s">
        <v>49</v>
      </c>
      <c r="N1904" s="7" t="s">
        <v>49</v>
      </c>
      <c r="O1904" s="7" t="s">
        <v>49</v>
      </c>
      <c r="P1904" s="6" t="s">
        <v>1610</v>
      </c>
      <c r="Q1904" s="6" t="s">
        <v>39</v>
      </c>
      <c r="R1904" s="6" t="s">
        <v>115</v>
      </c>
      <c r="S1904" s="6" t="s">
        <v>113</v>
      </c>
      <c r="T1904" s="6" t="s">
        <v>116</v>
      </c>
      <c r="U1904" s="6" t="s">
        <v>117</v>
      </c>
      <c r="V1904" s="6" t="s">
        <v>43</v>
      </c>
      <c r="W1904" s="6" t="s">
        <v>44</v>
      </c>
      <c r="X1904" s="6" t="s">
        <v>45</v>
      </c>
      <c r="Y1904" s="6" t="s">
        <v>46</v>
      </c>
      <c r="Z1904" s="6" t="s">
        <v>1352</v>
      </c>
      <c r="AA1904" s="6" t="s">
        <v>2034</v>
      </c>
      <c r="AB1904" s="12" t="str">
        <f t="shared" ref="AB1904" si="389">IF(ISNUMBER(SEARCH("CARBENDAZIM",AA1904)),"Carbendazim",IF(ISNUMBER(SEARCH("4-D",AA1904)),"2,4-Dichlorophenoxyacetic acid",IF(ISNUMBER(SEARCH("RIDOVER",AA1904)),"Glyphosate",IF(ISNUMBER(SEARCH("POQUER",AA1904)),"Clethodim",IF(ISNUMBER(SEARCH("LITER",AA1904)),"Imidacloprid",IF(ISNUMBER(SEARCH("PYRINEX",AA1904)),"Chlorpyrifos",IF(ISNUMBER(SEARCH("ORBIT",AA1904)),"Omethoate",IF(ISNUMBER(SEARCH("HEXARON",AA1904)),"Diuron",IF(ISNUMBER(SEARCH("ISOPROPYLAMINE",AA1904)),"Isopropylamine",IF(ISNUMBER(SEARCH("GLYPHOSATE",AA1904)),"Glyphosate",IF(ISNUMBER(SEARCH("MANCOZEB",AA1904)),"Mancozeb Indofil",IF(ISNUMBER(SEARCH("PARAQUAT",AA1904)),"Paraquat",IF(ISNUMBER(SEARCH("CAROMAX",AA1904)),"Aromatic Solvent Mixture",IF(ISNUMBER(SEARCH("BUTIRON",AA1904)),"Tebuthiuron",IF(ISNUMBER(SEARCH("VORAZ",AA1904)),"Methomyl",IF(ISNUMBER(SEARCH("IMIDACLOPRID",AA1904)),"Imidacloprid",IF(ISNUMBER(SEARCH("2 4 D",AA1904)),"2,4-Dichlorophenoxyacetic acid",IF(ISNUMBER(SEARCH("IMIDACL",AA1904)),"Imidacloprid",IF(ISNUMBER(SEARCH("DIUREX",AA1904)),"Diuron",IF(ISNUMBER(SEARCH("RAPEL",AA1904)),"Acephate","fix it"))))))))))))))))))))</f>
        <v>2,4-Dichlorophenoxyacetic acid</v>
      </c>
      <c r="AC1904" s="7"/>
      <c r="AD1904" s="7"/>
      <c r="AE1904" s="7">
        <v>111420</v>
      </c>
      <c r="AF1904" s="7">
        <v>111.42</v>
      </c>
      <c r="AG1904" s="7">
        <v>1211000</v>
      </c>
      <c r="AJ1904" s="7"/>
      <c r="AK1904" s="7"/>
      <c r="AL1904" s="7"/>
    </row>
    <row r="1905" spans="1:38" ht="22" customHeight="1" x14ac:dyDescent="0.3">
      <c r="A1905" s="2">
        <v>42925</v>
      </c>
      <c r="B1905" s="3" t="s">
        <v>50</v>
      </c>
      <c r="C1905" s="3" t="s">
        <v>84</v>
      </c>
      <c r="D1905" s="3" t="s">
        <v>85</v>
      </c>
      <c r="E1905" s="3" t="s">
        <v>44</v>
      </c>
      <c r="F1905" s="3" t="s">
        <v>33</v>
      </c>
      <c r="G1905" s="4" t="s">
        <v>49</v>
      </c>
      <c r="H1905" s="4" t="s">
        <v>49</v>
      </c>
      <c r="I1905" s="3" t="s">
        <v>86</v>
      </c>
      <c r="J1905" s="3" t="s">
        <v>131</v>
      </c>
      <c r="K1905" s="4" t="s">
        <v>49</v>
      </c>
      <c r="L1905" s="3" t="s">
        <v>1347</v>
      </c>
      <c r="M1905" s="4" t="s">
        <v>49</v>
      </c>
      <c r="N1905" s="4" t="s">
        <v>49</v>
      </c>
      <c r="O1905" s="4" t="s">
        <v>49</v>
      </c>
      <c r="P1905" s="3" t="s">
        <v>1348</v>
      </c>
      <c r="Q1905" s="3" t="s">
        <v>309</v>
      </c>
      <c r="R1905" s="3" t="s">
        <v>2035</v>
      </c>
      <c r="S1905" s="3" t="s">
        <v>133</v>
      </c>
      <c r="T1905" s="3" t="s">
        <v>2036</v>
      </c>
      <c r="U1905" s="3" t="s">
        <v>42</v>
      </c>
      <c r="V1905" s="3" t="s">
        <v>90</v>
      </c>
      <c r="W1905" s="3" t="s">
        <v>44</v>
      </c>
      <c r="X1905" s="3" t="s">
        <v>91</v>
      </c>
      <c r="Y1905" s="3" t="s">
        <v>46</v>
      </c>
      <c r="Z1905" s="3" t="s">
        <v>2037</v>
      </c>
      <c r="AA1905" s="3" t="s">
        <v>2038</v>
      </c>
      <c r="AB1905" s="12" t="s">
        <v>3222</v>
      </c>
      <c r="AC1905" s="10"/>
      <c r="AD1905" s="10"/>
      <c r="AE1905" s="4">
        <v>10236</v>
      </c>
      <c r="AF1905" s="4">
        <v>10.24</v>
      </c>
      <c r="AG1905" s="4">
        <v>23600</v>
      </c>
      <c r="AJ1905" s="10"/>
      <c r="AK1905" s="10"/>
      <c r="AL1905" s="10"/>
    </row>
    <row r="1906" spans="1:38" ht="22" customHeight="1" x14ac:dyDescent="0.3">
      <c r="A1906" s="5">
        <v>42924</v>
      </c>
      <c r="B1906" s="6" t="s">
        <v>212</v>
      </c>
      <c r="C1906" s="6" t="s">
        <v>584</v>
      </c>
      <c r="D1906" s="7" t="s">
        <v>49</v>
      </c>
      <c r="E1906" s="7" t="s">
        <v>49</v>
      </c>
      <c r="F1906" s="6" t="s">
        <v>33</v>
      </c>
      <c r="G1906" s="7" t="s">
        <v>49</v>
      </c>
      <c r="H1906" s="7" t="s">
        <v>49</v>
      </c>
      <c r="I1906" s="6" t="s">
        <v>585</v>
      </c>
      <c r="J1906" s="6" t="s">
        <v>77</v>
      </c>
      <c r="K1906" s="6" t="s">
        <v>78</v>
      </c>
      <c r="L1906" s="6" t="s">
        <v>68</v>
      </c>
      <c r="M1906" s="6" t="s">
        <v>33</v>
      </c>
      <c r="N1906" s="7" t="s">
        <v>49</v>
      </c>
      <c r="O1906" s="7" t="s">
        <v>49</v>
      </c>
      <c r="P1906" s="6" t="s">
        <v>79</v>
      </c>
      <c r="Q1906" s="6" t="s">
        <v>586</v>
      </c>
      <c r="R1906" s="6" t="s">
        <v>67</v>
      </c>
      <c r="S1906" s="6" t="s">
        <v>68</v>
      </c>
      <c r="T1906" s="6" t="s">
        <v>69</v>
      </c>
      <c r="U1906" s="6" t="s">
        <v>70</v>
      </c>
      <c r="V1906" s="6" t="s">
        <v>217</v>
      </c>
      <c r="W1906" s="6" t="s">
        <v>44</v>
      </c>
      <c r="X1906" s="6" t="s">
        <v>218</v>
      </c>
      <c r="Y1906" s="6" t="s">
        <v>46</v>
      </c>
      <c r="Z1906" s="6" t="s">
        <v>626</v>
      </c>
      <c r="AA1906" s="6" t="s">
        <v>2039</v>
      </c>
      <c r="AB1906" s="18" t="s">
        <v>3193</v>
      </c>
      <c r="AC1906" s="7"/>
      <c r="AD1906" s="7"/>
      <c r="AE1906" s="7">
        <v>54240</v>
      </c>
      <c r="AF1906" s="7">
        <v>54.24</v>
      </c>
      <c r="AG1906" s="7">
        <v>980000</v>
      </c>
      <c r="AJ1906" s="7"/>
      <c r="AK1906" s="7"/>
      <c r="AL1906" s="7"/>
    </row>
    <row r="1907" spans="1:38" ht="22" customHeight="1" x14ac:dyDescent="0.3">
      <c r="A1907" s="2">
        <v>42924</v>
      </c>
      <c r="B1907" s="3" t="s">
        <v>50</v>
      </c>
      <c r="C1907" s="3" t="s">
        <v>32</v>
      </c>
      <c r="D1907" s="4" t="s">
        <v>49</v>
      </c>
      <c r="E1907" s="4" t="s">
        <v>49</v>
      </c>
      <c r="F1907" s="3" t="s">
        <v>33</v>
      </c>
      <c r="G1907" s="4" t="s">
        <v>49</v>
      </c>
      <c r="H1907" s="4" t="s">
        <v>49</v>
      </c>
      <c r="I1907" s="3" t="s">
        <v>34</v>
      </c>
      <c r="J1907" s="3" t="s">
        <v>51</v>
      </c>
      <c r="K1907" s="4" t="s">
        <v>49</v>
      </c>
      <c r="L1907" s="3" t="s">
        <v>54</v>
      </c>
      <c r="M1907" s="3" t="s">
        <v>33</v>
      </c>
      <c r="N1907" s="4">
        <v>570501619.85000002</v>
      </c>
      <c r="O1907" s="4">
        <v>302280881</v>
      </c>
      <c r="P1907" s="3" t="s">
        <v>1206</v>
      </c>
      <c r="Q1907" s="3" t="s">
        <v>39</v>
      </c>
      <c r="R1907" s="3" t="s">
        <v>60</v>
      </c>
      <c r="S1907" s="3" t="s">
        <v>61</v>
      </c>
      <c r="T1907" s="3" t="s">
        <v>62</v>
      </c>
      <c r="U1907" s="3" t="s">
        <v>56</v>
      </c>
      <c r="V1907" s="3" t="s">
        <v>43</v>
      </c>
      <c r="W1907" s="3" t="s">
        <v>44</v>
      </c>
      <c r="X1907" s="3" t="s">
        <v>45</v>
      </c>
      <c r="Y1907" s="3" t="s">
        <v>46</v>
      </c>
      <c r="Z1907" s="3" t="s">
        <v>63</v>
      </c>
      <c r="AA1907" s="3" t="s">
        <v>2040</v>
      </c>
      <c r="AB1907" s="12" t="s">
        <v>3162</v>
      </c>
      <c r="AC1907" s="10"/>
      <c r="AD1907" s="10"/>
      <c r="AE1907" s="4">
        <v>24180</v>
      </c>
      <c r="AF1907" s="4">
        <v>24.18</v>
      </c>
      <c r="AG1907" s="4">
        <v>268000</v>
      </c>
      <c r="AJ1907" s="10"/>
      <c r="AK1907" s="10"/>
      <c r="AL1907" s="10"/>
    </row>
    <row r="1908" spans="1:38" ht="22" customHeight="1" x14ac:dyDescent="0.3">
      <c r="A1908" s="5">
        <v>42923</v>
      </c>
      <c r="B1908" s="6" t="s">
        <v>50</v>
      </c>
      <c r="C1908" s="6" t="s">
        <v>32</v>
      </c>
      <c r="D1908" s="7" t="s">
        <v>49</v>
      </c>
      <c r="E1908" s="7" t="s">
        <v>49</v>
      </c>
      <c r="F1908" s="6" t="s">
        <v>33</v>
      </c>
      <c r="G1908" s="7" t="s">
        <v>49</v>
      </c>
      <c r="H1908" s="7" t="s">
        <v>49</v>
      </c>
      <c r="I1908" s="6" t="s">
        <v>34</v>
      </c>
      <c r="J1908" s="6" t="s">
        <v>507</v>
      </c>
      <c r="K1908" s="7" t="s">
        <v>49</v>
      </c>
      <c r="L1908" s="6" t="s">
        <v>307</v>
      </c>
      <c r="M1908" s="7" t="s">
        <v>49</v>
      </c>
      <c r="N1908" s="7" t="s">
        <v>49</v>
      </c>
      <c r="O1908" s="7" t="s">
        <v>49</v>
      </c>
      <c r="P1908" s="6" t="s">
        <v>158</v>
      </c>
      <c r="Q1908" s="6" t="s">
        <v>39</v>
      </c>
      <c r="R1908" s="6" t="s">
        <v>106</v>
      </c>
      <c r="S1908" s="6" t="s">
        <v>61</v>
      </c>
      <c r="T1908" s="6" t="s">
        <v>107</v>
      </c>
      <c r="U1908" s="6" t="s">
        <v>56</v>
      </c>
      <c r="V1908" s="6" t="s">
        <v>43</v>
      </c>
      <c r="W1908" s="6" t="s">
        <v>44</v>
      </c>
      <c r="X1908" s="6" t="s">
        <v>45</v>
      </c>
      <c r="Y1908" s="6" t="s">
        <v>46</v>
      </c>
      <c r="Z1908" s="6" t="s">
        <v>159</v>
      </c>
      <c r="AA1908" s="6" t="s">
        <v>2041</v>
      </c>
      <c r="AB1908" s="12" t="str">
        <f t="shared" ref="AB1908:AB1926" si="390">IF(ISNUMBER(SEARCH("CARBENDAZIM",AA1908)),"Carbendazim",IF(ISNUMBER(SEARCH("4-D",AA1908)),"2,4-Dichlorophenoxyacetic acid",IF(ISNUMBER(SEARCH("RIDOVER",AA1908)),"Glyphosate",IF(ISNUMBER(SEARCH("POQUER",AA1908)),"Clethodim",IF(ISNUMBER(SEARCH("LITER",AA1908)),"Imidacloprid",IF(ISNUMBER(SEARCH("PYRINEX",AA1908)),"Chlorpyrifos",IF(ISNUMBER(SEARCH("ORBIT",AA1908)),"Omethoate",IF(ISNUMBER(SEARCH("HEXARON",AA1908)),"Diuron",IF(ISNUMBER(SEARCH("ISOPROPYLAMINE",AA1908)),"Isopropylamine",IF(ISNUMBER(SEARCH("GLYPHOSATE",AA1908)),"Glyphosate",IF(ISNUMBER(SEARCH("MANCOZEB",AA1908)),"Mancozeb Indofil",IF(ISNUMBER(SEARCH("PARAQUAT",AA1908)),"Paraquat",IF(ISNUMBER(SEARCH("CAROMAX",AA1908)),"Aromatic Solvent Mixture",IF(ISNUMBER(SEARCH("BUTIRON",AA1908)),"Tebuthiuron",IF(ISNUMBER(SEARCH("VORAZ",AA1908)),"Methomyl",IF(ISNUMBER(SEARCH("IMIDACLOPRID",AA1908)),"Imidacloprid",IF(ISNUMBER(SEARCH("2 4 D",AA1908)),"2,4-Dichlorophenoxyacetic acid",IF(ISNUMBER(SEARCH("IMIDACL",AA1908)),"Imidacloprid",IF(ISNUMBER(SEARCH("DIUREX",AA1908)),"Diuron",IF(ISNUMBER(SEARCH("RAPEL",AA1908)),"Acephate","fix it"))))))))))))))))))))</f>
        <v>Glyphosate</v>
      </c>
      <c r="AC1908" s="7"/>
      <c r="AD1908" s="7"/>
      <c r="AE1908" s="7">
        <v>139320.01</v>
      </c>
      <c r="AF1908" s="7">
        <v>139.32</v>
      </c>
      <c r="AG1908" s="7">
        <v>656000</v>
      </c>
      <c r="AJ1908" s="10"/>
      <c r="AK1908" s="10"/>
      <c r="AL1908" s="10"/>
    </row>
    <row r="1909" spans="1:38" ht="22" customHeight="1" x14ac:dyDescent="0.3">
      <c r="A1909" s="2">
        <v>42923</v>
      </c>
      <c r="B1909" s="3" t="s">
        <v>50</v>
      </c>
      <c r="C1909" s="3" t="s">
        <v>84</v>
      </c>
      <c r="D1909" s="3" t="s">
        <v>85</v>
      </c>
      <c r="E1909" s="3" t="s">
        <v>44</v>
      </c>
      <c r="F1909" s="3" t="s">
        <v>33</v>
      </c>
      <c r="G1909" s="4" t="s">
        <v>49</v>
      </c>
      <c r="H1909" s="4" t="s">
        <v>49</v>
      </c>
      <c r="I1909" s="3" t="s">
        <v>86</v>
      </c>
      <c r="J1909" s="3" t="s">
        <v>1264</v>
      </c>
      <c r="K1909" s="3" t="s">
        <v>1265</v>
      </c>
      <c r="L1909" s="3" t="s">
        <v>113</v>
      </c>
      <c r="M1909" s="4" t="s">
        <v>49</v>
      </c>
      <c r="N1909" s="4" t="s">
        <v>49</v>
      </c>
      <c r="O1909" s="4" t="s">
        <v>49</v>
      </c>
      <c r="P1909" s="3" t="s">
        <v>1266</v>
      </c>
      <c r="Q1909" s="3" t="s">
        <v>39</v>
      </c>
      <c r="R1909" s="3" t="s">
        <v>1267</v>
      </c>
      <c r="S1909" s="3" t="s">
        <v>113</v>
      </c>
      <c r="T1909" s="3" t="s">
        <v>1268</v>
      </c>
      <c r="U1909" s="3" t="s">
        <v>117</v>
      </c>
      <c r="V1909" s="3" t="s">
        <v>90</v>
      </c>
      <c r="W1909" s="3" t="s">
        <v>44</v>
      </c>
      <c r="X1909" s="3" t="s">
        <v>91</v>
      </c>
      <c r="Y1909" s="3" t="s">
        <v>46</v>
      </c>
      <c r="Z1909" s="3" t="s">
        <v>1269</v>
      </c>
      <c r="AA1909" s="3" t="s">
        <v>2042</v>
      </c>
      <c r="AB1909" s="12" t="s">
        <v>3189</v>
      </c>
      <c r="AC1909" s="10"/>
      <c r="AD1909" s="10"/>
      <c r="AE1909" s="4">
        <v>38088</v>
      </c>
      <c r="AF1909" s="4">
        <v>38.090000000000003</v>
      </c>
      <c r="AG1909" s="4">
        <v>1699000</v>
      </c>
      <c r="AJ1909" s="7"/>
      <c r="AK1909" s="7"/>
      <c r="AL1909" s="7"/>
    </row>
    <row r="1910" spans="1:38" ht="22" customHeight="1" x14ac:dyDescent="0.3">
      <c r="A1910" s="5">
        <v>42921</v>
      </c>
      <c r="B1910" s="6" t="s">
        <v>31</v>
      </c>
      <c r="C1910" s="6" t="s">
        <v>84</v>
      </c>
      <c r="D1910" s="6" t="s">
        <v>660</v>
      </c>
      <c r="E1910" s="6" t="s">
        <v>44</v>
      </c>
      <c r="F1910" s="7" t="s">
        <v>49</v>
      </c>
      <c r="G1910" s="7" t="s">
        <v>49</v>
      </c>
      <c r="H1910" s="7" t="s">
        <v>49</v>
      </c>
      <c r="I1910" s="6" t="s">
        <v>661</v>
      </c>
      <c r="J1910" s="6" t="s">
        <v>637</v>
      </c>
      <c r="K1910" s="7" t="s">
        <v>49</v>
      </c>
      <c r="L1910" s="7" t="s">
        <v>49</v>
      </c>
      <c r="M1910" s="7" t="s">
        <v>49</v>
      </c>
      <c r="N1910" s="7" t="s">
        <v>49</v>
      </c>
      <c r="O1910" s="7" t="s">
        <v>49</v>
      </c>
      <c r="P1910" s="6" t="s">
        <v>638</v>
      </c>
      <c r="Q1910" s="6" t="s">
        <v>39</v>
      </c>
      <c r="R1910" s="6" t="s">
        <v>639</v>
      </c>
      <c r="S1910" s="6" t="s">
        <v>640</v>
      </c>
      <c r="T1910" s="6" t="s">
        <v>641</v>
      </c>
      <c r="U1910" s="6" t="s">
        <v>642</v>
      </c>
      <c r="V1910" s="6" t="s">
        <v>43</v>
      </c>
      <c r="W1910" s="6" t="s">
        <v>44</v>
      </c>
      <c r="X1910" s="6" t="s">
        <v>45</v>
      </c>
      <c r="Y1910" s="6" t="s">
        <v>46</v>
      </c>
      <c r="Z1910" s="6" t="s">
        <v>73</v>
      </c>
      <c r="AA1910" s="6" t="s">
        <v>2043</v>
      </c>
      <c r="AB1910" s="12" t="str">
        <f t="shared" si="390"/>
        <v>Clethodim</v>
      </c>
      <c r="AC1910" s="7"/>
      <c r="AD1910" s="7"/>
      <c r="AE1910" s="7">
        <v>52368</v>
      </c>
      <c r="AF1910" s="7">
        <v>52.37</v>
      </c>
      <c r="AG1910" s="7">
        <v>119000</v>
      </c>
      <c r="AJ1910" s="10"/>
      <c r="AK1910" s="10"/>
      <c r="AL1910" s="10"/>
    </row>
    <row r="1911" spans="1:38" ht="22" customHeight="1" x14ac:dyDescent="0.3">
      <c r="A1911" s="2">
        <v>42921</v>
      </c>
      <c r="B1911" s="3" t="s">
        <v>50</v>
      </c>
      <c r="C1911" s="3" t="s">
        <v>84</v>
      </c>
      <c r="D1911" s="3" t="s">
        <v>85</v>
      </c>
      <c r="E1911" s="3" t="s">
        <v>44</v>
      </c>
      <c r="F1911" s="3" t="s">
        <v>33</v>
      </c>
      <c r="G1911" s="4" t="s">
        <v>49</v>
      </c>
      <c r="H1911" s="4" t="s">
        <v>49</v>
      </c>
      <c r="I1911" s="3" t="s">
        <v>86</v>
      </c>
      <c r="J1911" s="3" t="s">
        <v>769</v>
      </c>
      <c r="K1911" s="4" t="s">
        <v>49</v>
      </c>
      <c r="L1911" s="3" t="s">
        <v>61</v>
      </c>
      <c r="M1911" s="3" t="s">
        <v>770</v>
      </c>
      <c r="N1911" s="4">
        <v>2539385563.1900001</v>
      </c>
      <c r="O1911" s="4" t="s">
        <v>49</v>
      </c>
      <c r="P1911" s="3" t="s">
        <v>771</v>
      </c>
      <c r="Q1911" s="3" t="s">
        <v>39</v>
      </c>
      <c r="R1911" s="3" t="s">
        <v>60</v>
      </c>
      <c r="S1911" s="3" t="s">
        <v>61</v>
      </c>
      <c r="T1911" s="3" t="s">
        <v>62</v>
      </c>
      <c r="U1911" s="3" t="s">
        <v>56</v>
      </c>
      <c r="V1911" s="3" t="s">
        <v>90</v>
      </c>
      <c r="W1911" s="3" t="s">
        <v>44</v>
      </c>
      <c r="X1911" s="3" t="s">
        <v>91</v>
      </c>
      <c r="Y1911" s="3" t="s">
        <v>46</v>
      </c>
      <c r="Z1911" s="3" t="s">
        <v>410</v>
      </c>
      <c r="AA1911" s="3" t="s">
        <v>1803</v>
      </c>
      <c r="AB1911" s="12" t="str">
        <f t="shared" ref="AB1911" si="391">IF(ISNUMBER(SEARCH("2,4 D",AA1911)),"2,4-Dichlorophenoxyacetic acid",IF(ISNUMBER(SEARCH("ACIDO",AA1911)),"2,4-Dichlorophenoxyacetic acid",IF(ISNUMBER(SEARCH("NAPHTHA",AA1911)),"Aromatic Solvent Mixture",IF(ISNUMBER(SEARCH("DIMETHYLAMINE",AA1911)),"Dimethylamine",IF(ISNUMBER(SEARCH("DIMETILAMINA",AA1911)),"Dimethylamine",IF(ISNUMBER(SEARCH("JUMP",AA1911)),"Diuron",IF(ISNUMBER(SEARCH("2-AMINO-2,3-DIMETHYL BUTYRAMIDE",AA1911)),"Herbicide Amine Intermediate",IF(ISNUMBER(SEARCH("TEBUTHIURON",AA1911)),"Tebuthiuron","FIXIT"))))))))</f>
        <v>2,4-Dichlorophenoxyacetic acid</v>
      </c>
      <c r="AC1911" s="10"/>
      <c r="AD1911" s="10"/>
      <c r="AE1911" s="4">
        <v>44176</v>
      </c>
      <c r="AF1911" s="4">
        <v>44.18</v>
      </c>
      <c r="AG1911" s="4">
        <v>60000</v>
      </c>
      <c r="AJ1911" s="7"/>
      <c r="AK1911" s="7"/>
      <c r="AL1911" s="7"/>
    </row>
    <row r="1912" spans="1:38" ht="22" customHeight="1" x14ac:dyDescent="0.3">
      <c r="A1912" s="5">
        <v>42920</v>
      </c>
      <c r="B1912" s="6" t="s">
        <v>31</v>
      </c>
      <c r="C1912" s="6" t="s">
        <v>32</v>
      </c>
      <c r="D1912" s="7" t="s">
        <v>49</v>
      </c>
      <c r="E1912" s="7" t="s">
        <v>49</v>
      </c>
      <c r="F1912" s="6" t="s">
        <v>33</v>
      </c>
      <c r="G1912" s="7" t="s">
        <v>49</v>
      </c>
      <c r="H1912" s="7" t="s">
        <v>49</v>
      </c>
      <c r="I1912" s="6" t="s">
        <v>34</v>
      </c>
      <c r="J1912" s="6" t="s">
        <v>77</v>
      </c>
      <c r="K1912" s="6" t="s">
        <v>78</v>
      </c>
      <c r="L1912" s="6" t="s">
        <v>68</v>
      </c>
      <c r="M1912" s="6" t="s">
        <v>33</v>
      </c>
      <c r="N1912" s="7" t="s">
        <v>49</v>
      </c>
      <c r="O1912" s="7" t="s">
        <v>49</v>
      </c>
      <c r="P1912" s="6" t="s">
        <v>79</v>
      </c>
      <c r="Q1912" s="6" t="s">
        <v>39</v>
      </c>
      <c r="R1912" s="6" t="s">
        <v>227</v>
      </c>
      <c r="S1912" s="6" t="s">
        <v>68</v>
      </c>
      <c r="T1912" s="6" t="s">
        <v>228</v>
      </c>
      <c r="U1912" s="6" t="s">
        <v>70</v>
      </c>
      <c r="V1912" s="6" t="s">
        <v>43</v>
      </c>
      <c r="W1912" s="6" t="s">
        <v>44</v>
      </c>
      <c r="X1912" s="6" t="s">
        <v>45</v>
      </c>
      <c r="Y1912" s="6" t="s">
        <v>46</v>
      </c>
      <c r="Z1912" s="6" t="s">
        <v>231</v>
      </c>
      <c r="AA1912" s="6" t="s">
        <v>2044</v>
      </c>
      <c r="AB1912" s="12" t="s">
        <v>3229</v>
      </c>
      <c r="AC1912" s="7"/>
      <c r="AD1912" s="7"/>
      <c r="AE1912" s="7">
        <v>11457</v>
      </c>
      <c r="AF1912" s="7">
        <v>11.46</v>
      </c>
      <c r="AG1912" s="7">
        <v>144000</v>
      </c>
      <c r="AJ1912" s="10"/>
      <c r="AK1912" s="10"/>
      <c r="AL1912" s="10"/>
    </row>
    <row r="1913" spans="1:38" ht="22" customHeight="1" x14ac:dyDescent="0.3">
      <c r="A1913" s="2">
        <v>42920</v>
      </c>
      <c r="B1913" s="3" t="s">
        <v>31</v>
      </c>
      <c r="C1913" s="3" t="s">
        <v>32</v>
      </c>
      <c r="D1913" s="4" t="s">
        <v>49</v>
      </c>
      <c r="E1913" s="4" t="s">
        <v>49</v>
      </c>
      <c r="F1913" s="3" t="s">
        <v>33</v>
      </c>
      <c r="G1913" s="4" t="s">
        <v>49</v>
      </c>
      <c r="H1913" s="4" t="s">
        <v>49</v>
      </c>
      <c r="I1913" s="3" t="s">
        <v>34</v>
      </c>
      <c r="J1913" s="3" t="s">
        <v>65</v>
      </c>
      <c r="K1913" s="4" t="s">
        <v>49</v>
      </c>
      <c r="L1913" s="4" t="s">
        <v>49</v>
      </c>
      <c r="M1913" s="3" t="s">
        <v>33</v>
      </c>
      <c r="N1913" s="4" t="s">
        <v>49</v>
      </c>
      <c r="O1913" s="4" t="s">
        <v>49</v>
      </c>
      <c r="P1913" s="3" t="s">
        <v>66</v>
      </c>
      <c r="Q1913" s="3" t="s">
        <v>39</v>
      </c>
      <c r="R1913" s="3" t="s">
        <v>227</v>
      </c>
      <c r="S1913" s="3" t="s">
        <v>68</v>
      </c>
      <c r="T1913" s="3" t="s">
        <v>228</v>
      </c>
      <c r="U1913" s="3" t="s">
        <v>70</v>
      </c>
      <c r="V1913" s="3" t="s">
        <v>43</v>
      </c>
      <c r="W1913" s="3" t="s">
        <v>44</v>
      </c>
      <c r="X1913" s="3" t="s">
        <v>45</v>
      </c>
      <c r="Y1913" s="3" t="s">
        <v>46</v>
      </c>
      <c r="Z1913" s="3" t="s">
        <v>71</v>
      </c>
      <c r="AA1913" s="3" t="s">
        <v>2045</v>
      </c>
      <c r="AB1913" s="12" t="str">
        <f t="shared" si="390"/>
        <v>Diuron</v>
      </c>
      <c r="AC1913" s="10"/>
      <c r="AD1913" s="10"/>
      <c r="AE1913" s="4">
        <v>143039.99</v>
      </c>
      <c r="AF1913" s="4">
        <v>143.04</v>
      </c>
      <c r="AG1913" s="4">
        <v>1099000</v>
      </c>
      <c r="AJ1913" s="7"/>
      <c r="AK1913" s="7"/>
      <c r="AL1913" s="7"/>
    </row>
    <row r="1914" spans="1:38" ht="22" customHeight="1" x14ac:dyDescent="0.3">
      <c r="A1914" s="5">
        <v>42919</v>
      </c>
      <c r="B1914" s="6" t="s">
        <v>31</v>
      </c>
      <c r="C1914" s="6" t="s">
        <v>32</v>
      </c>
      <c r="D1914" s="7" t="s">
        <v>49</v>
      </c>
      <c r="E1914" s="7" t="s">
        <v>49</v>
      </c>
      <c r="F1914" s="6" t="s">
        <v>33</v>
      </c>
      <c r="G1914" s="7" t="s">
        <v>49</v>
      </c>
      <c r="H1914" s="7" t="s">
        <v>49</v>
      </c>
      <c r="I1914" s="6" t="s">
        <v>34</v>
      </c>
      <c r="J1914" s="6" t="s">
        <v>35</v>
      </c>
      <c r="K1914" s="6" t="s">
        <v>36</v>
      </c>
      <c r="L1914" s="6" t="s">
        <v>37</v>
      </c>
      <c r="M1914" s="6" t="s">
        <v>33</v>
      </c>
      <c r="N1914" s="7" t="s">
        <v>49</v>
      </c>
      <c r="O1914" s="7" t="s">
        <v>49</v>
      </c>
      <c r="P1914" s="6" t="s">
        <v>38</v>
      </c>
      <c r="Q1914" s="6" t="s">
        <v>39</v>
      </c>
      <c r="R1914" s="6" t="s">
        <v>40</v>
      </c>
      <c r="S1914" s="6" t="s">
        <v>37</v>
      </c>
      <c r="T1914" s="6" t="s">
        <v>41</v>
      </c>
      <c r="U1914" s="6" t="s">
        <v>42</v>
      </c>
      <c r="V1914" s="6" t="s">
        <v>43</v>
      </c>
      <c r="W1914" s="6" t="s">
        <v>44</v>
      </c>
      <c r="X1914" s="6" t="s">
        <v>45</v>
      </c>
      <c r="Y1914" s="6" t="s">
        <v>46</v>
      </c>
      <c r="Z1914" s="6" t="s">
        <v>1827</v>
      </c>
      <c r="AA1914" s="6" t="s">
        <v>1161</v>
      </c>
      <c r="AB1914" s="12" t="str">
        <f t="shared" si="390"/>
        <v>2,4-Dichlorophenoxyacetic acid</v>
      </c>
      <c r="AC1914" s="7"/>
      <c r="AD1914" s="7"/>
      <c r="AE1914" s="7">
        <v>93020</v>
      </c>
      <c r="AF1914" s="7">
        <v>93.02</v>
      </c>
      <c r="AG1914" s="6" t="s">
        <v>49</v>
      </c>
      <c r="AJ1914" s="10"/>
      <c r="AK1914" s="10"/>
      <c r="AL1914" s="10"/>
    </row>
    <row r="1915" spans="1:38" ht="22" customHeight="1" x14ac:dyDescent="0.3">
      <c r="A1915" s="2">
        <v>42916</v>
      </c>
      <c r="B1915" s="3" t="s">
        <v>50</v>
      </c>
      <c r="C1915" s="3" t="s">
        <v>84</v>
      </c>
      <c r="D1915" s="3" t="s">
        <v>85</v>
      </c>
      <c r="E1915" s="3" t="s">
        <v>44</v>
      </c>
      <c r="F1915" s="3" t="s">
        <v>33</v>
      </c>
      <c r="G1915" s="4" t="s">
        <v>49</v>
      </c>
      <c r="H1915" s="4" t="s">
        <v>49</v>
      </c>
      <c r="I1915" s="3" t="s">
        <v>86</v>
      </c>
      <c r="J1915" s="3" t="s">
        <v>1264</v>
      </c>
      <c r="K1915" s="3" t="s">
        <v>1265</v>
      </c>
      <c r="L1915" s="3" t="s">
        <v>113</v>
      </c>
      <c r="M1915" s="4" t="s">
        <v>49</v>
      </c>
      <c r="N1915" s="4" t="s">
        <v>49</v>
      </c>
      <c r="O1915" s="4" t="s">
        <v>49</v>
      </c>
      <c r="P1915" s="3" t="s">
        <v>1266</v>
      </c>
      <c r="Q1915" s="3" t="s">
        <v>39</v>
      </c>
      <c r="R1915" s="3" t="s">
        <v>1267</v>
      </c>
      <c r="S1915" s="3" t="s">
        <v>113</v>
      </c>
      <c r="T1915" s="3" t="s">
        <v>1268</v>
      </c>
      <c r="U1915" s="3" t="s">
        <v>117</v>
      </c>
      <c r="V1915" s="3" t="s">
        <v>90</v>
      </c>
      <c r="W1915" s="3" t="s">
        <v>44</v>
      </c>
      <c r="X1915" s="3" t="s">
        <v>91</v>
      </c>
      <c r="Y1915" s="3" t="s">
        <v>46</v>
      </c>
      <c r="Z1915" s="3" t="s">
        <v>1269</v>
      </c>
      <c r="AA1915" s="3" t="s">
        <v>2046</v>
      </c>
      <c r="AB1915" s="12" t="s">
        <v>3189</v>
      </c>
      <c r="AC1915" s="10"/>
      <c r="AD1915" s="10"/>
      <c r="AE1915" s="4">
        <v>38088</v>
      </c>
      <c r="AF1915" s="4">
        <v>38.090000000000003</v>
      </c>
      <c r="AG1915" s="4">
        <v>1615000</v>
      </c>
      <c r="AJ1915" s="7"/>
      <c r="AK1915" s="7"/>
      <c r="AL1915" s="7"/>
    </row>
    <row r="1916" spans="1:38" ht="22" customHeight="1" x14ac:dyDescent="0.3">
      <c r="A1916" s="5">
        <v>42916</v>
      </c>
      <c r="B1916" s="6" t="s">
        <v>50</v>
      </c>
      <c r="C1916" s="6" t="s">
        <v>84</v>
      </c>
      <c r="D1916" s="6" t="s">
        <v>85</v>
      </c>
      <c r="E1916" s="6" t="s">
        <v>44</v>
      </c>
      <c r="F1916" s="6" t="s">
        <v>33</v>
      </c>
      <c r="G1916" s="7" t="s">
        <v>49</v>
      </c>
      <c r="H1916" s="7" t="s">
        <v>49</v>
      </c>
      <c r="I1916" s="6" t="s">
        <v>86</v>
      </c>
      <c r="J1916" s="6" t="s">
        <v>769</v>
      </c>
      <c r="K1916" s="7" t="s">
        <v>49</v>
      </c>
      <c r="L1916" s="6" t="s">
        <v>61</v>
      </c>
      <c r="M1916" s="6" t="s">
        <v>770</v>
      </c>
      <c r="N1916" s="7">
        <v>2539385563.1900001</v>
      </c>
      <c r="O1916" s="7" t="s">
        <v>49</v>
      </c>
      <c r="P1916" s="6" t="s">
        <v>771</v>
      </c>
      <c r="Q1916" s="6" t="s">
        <v>39</v>
      </c>
      <c r="R1916" s="6" t="s">
        <v>60</v>
      </c>
      <c r="S1916" s="6" t="s">
        <v>61</v>
      </c>
      <c r="T1916" s="6" t="s">
        <v>62</v>
      </c>
      <c r="U1916" s="6" t="s">
        <v>56</v>
      </c>
      <c r="V1916" s="6" t="s">
        <v>90</v>
      </c>
      <c r="W1916" s="6" t="s">
        <v>44</v>
      </c>
      <c r="X1916" s="6" t="s">
        <v>91</v>
      </c>
      <c r="Y1916" s="6" t="s">
        <v>46</v>
      </c>
      <c r="Z1916" s="6" t="s">
        <v>410</v>
      </c>
      <c r="AA1916" s="6" t="s">
        <v>1803</v>
      </c>
      <c r="AB1916" s="12" t="str">
        <f t="shared" ref="AB1916:AB1919" si="392">IF(ISNUMBER(SEARCH("2,4 D",AA1914)),"2,4-Dichlorophenoxyacetic acid",IF(ISNUMBER(SEARCH("ACIDO",AA1914)),"2,4-Dichlorophenoxyacetic acid",IF(ISNUMBER(SEARCH("NAPHTHA",AA1914)),"Aromatic Solvent Mixture",IF(ISNUMBER(SEARCH("DIMETHYLAMINE",AA1914)),"Dimethylamine",IF(ISNUMBER(SEARCH("DIMETILAMINA",AA1914)),"Dimethylamine",IF(ISNUMBER(SEARCH("JUMP",AA1914)),"Diuron",IF(ISNUMBER(SEARCH(" 2-AMINO-2,3-DIMETHYL BUTYRAMIDE",AA1914)),"Herbicide Amine Intermediate",IF(ISNUMBER(SEARCH("TEBUTHIURON",AA1914)),"Tebuthiuron",IF(ISNUMBER(SEARCH("DMS",AA1914)),"Dimethyl Sulfate",IF(ISNUMBER(SEARCH("2,4-XILIDIN",AA1914)),"2,4-Xylidine","FIX IT"))))))))))</f>
        <v>2,4-Dichlorophenoxyacetic acid</v>
      </c>
      <c r="AC1916" s="7"/>
      <c r="AD1916" s="7"/>
      <c r="AE1916" s="7">
        <v>22088</v>
      </c>
      <c r="AF1916" s="7">
        <v>22.09</v>
      </c>
      <c r="AG1916" s="7">
        <v>29400</v>
      </c>
      <c r="AJ1916" s="10"/>
      <c r="AK1916" s="10"/>
      <c r="AL1916" s="10"/>
    </row>
    <row r="1917" spans="1:38" ht="22" customHeight="1" x14ac:dyDescent="0.3">
      <c r="A1917" s="2">
        <v>42916</v>
      </c>
      <c r="B1917" s="3" t="s">
        <v>50</v>
      </c>
      <c r="C1917" s="3" t="s">
        <v>84</v>
      </c>
      <c r="D1917" s="3" t="s">
        <v>85</v>
      </c>
      <c r="E1917" s="3" t="s">
        <v>44</v>
      </c>
      <c r="F1917" s="3" t="s">
        <v>33</v>
      </c>
      <c r="G1917" s="4" t="s">
        <v>49</v>
      </c>
      <c r="H1917" s="4" t="s">
        <v>49</v>
      </c>
      <c r="I1917" s="3" t="s">
        <v>86</v>
      </c>
      <c r="J1917" s="3" t="s">
        <v>1264</v>
      </c>
      <c r="K1917" s="3" t="s">
        <v>1265</v>
      </c>
      <c r="L1917" s="3" t="s">
        <v>113</v>
      </c>
      <c r="M1917" s="4" t="s">
        <v>49</v>
      </c>
      <c r="N1917" s="4" t="s">
        <v>49</v>
      </c>
      <c r="O1917" s="4" t="s">
        <v>49</v>
      </c>
      <c r="P1917" s="3" t="s">
        <v>1266</v>
      </c>
      <c r="Q1917" s="3" t="s">
        <v>39</v>
      </c>
      <c r="R1917" s="3" t="s">
        <v>1267</v>
      </c>
      <c r="S1917" s="3" t="s">
        <v>113</v>
      </c>
      <c r="T1917" s="3" t="s">
        <v>1268</v>
      </c>
      <c r="U1917" s="3" t="s">
        <v>117</v>
      </c>
      <c r="V1917" s="3" t="s">
        <v>90</v>
      </c>
      <c r="W1917" s="3" t="s">
        <v>44</v>
      </c>
      <c r="X1917" s="3" t="s">
        <v>91</v>
      </c>
      <c r="Y1917" s="3" t="s">
        <v>46</v>
      </c>
      <c r="Z1917" s="3" t="s">
        <v>1269</v>
      </c>
      <c r="AA1917" s="3" t="s">
        <v>2047</v>
      </c>
      <c r="AB1917" s="12" t="str">
        <f t="shared" si="392"/>
        <v>2,4-Dichlorophenoxyacetic acid</v>
      </c>
      <c r="AC1917" s="10"/>
      <c r="AD1917" s="10"/>
      <c r="AE1917" s="4">
        <v>57132</v>
      </c>
      <c r="AF1917" s="4">
        <v>57.13</v>
      </c>
      <c r="AG1917" s="4">
        <v>2422000</v>
      </c>
      <c r="AJ1917" s="7"/>
      <c r="AK1917" s="7"/>
      <c r="AL1917" s="7"/>
    </row>
    <row r="1918" spans="1:38" ht="22" customHeight="1" x14ac:dyDescent="0.3">
      <c r="A1918" s="5">
        <v>42915</v>
      </c>
      <c r="B1918" s="6" t="s">
        <v>50</v>
      </c>
      <c r="C1918" s="6" t="s">
        <v>32</v>
      </c>
      <c r="D1918" s="7" t="s">
        <v>49</v>
      </c>
      <c r="E1918" s="7" t="s">
        <v>49</v>
      </c>
      <c r="F1918" s="6" t="s">
        <v>33</v>
      </c>
      <c r="G1918" s="7" t="s">
        <v>49</v>
      </c>
      <c r="H1918" s="7" t="s">
        <v>49</v>
      </c>
      <c r="I1918" s="6" t="s">
        <v>34</v>
      </c>
      <c r="J1918" s="6" t="s">
        <v>507</v>
      </c>
      <c r="K1918" s="7" t="s">
        <v>49</v>
      </c>
      <c r="L1918" s="6" t="s">
        <v>307</v>
      </c>
      <c r="M1918" s="7" t="s">
        <v>49</v>
      </c>
      <c r="N1918" s="7" t="s">
        <v>49</v>
      </c>
      <c r="O1918" s="7" t="s">
        <v>49</v>
      </c>
      <c r="P1918" s="6" t="s">
        <v>158</v>
      </c>
      <c r="Q1918" s="6" t="s">
        <v>39</v>
      </c>
      <c r="R1918" s="6" t="s">
        <v>106</v>
      </c>
      <c r="S1918" s="6" t="s">
        <v>61</v>
      </c>
      <c r="T1918" s="6" t="s">
        <v>107</v>
      </c>
      <c r="U1918" s="6" t="s">
        <v>56</v>
      </c>
      <c r="V1918" s="6" t="s">
        <v>43</v>
      </c>
      <c r="W1918" s="6" t="s">
        <v>44</v>
      </c>
      <c r="X1918" s="6" t="s">
        <v>45</v>
      </c>
      <c r="Y1918" s="6" t="s">
        <v>46</v>
      </c>
      <c r="Z1918" s="6" t="s">
        <v>1933</v>
      </c>
      <c r="AA1918" s="6" t="s">
        <v>2048</v>
      </c>
      <c r="AB1918" s="12" t="str">
        <f t="shared" si="392"/>
        <v>2,4-Dichlorophenoxyacetic acid</v>
      </c>
      <c r="AC1918" s="7"/>
      <c r="AD1918" s="7"/>
      <c r="AE1918" s="7">
        <v>120864</v>
      </c>
      <c r="AF1918" s="7">
        <v>120.86</v>
      </c>
      <c r="AG1918" s="7">
        <v>274000</v>
      </c>
      <c r="AJ1918" s="10"/>
      <c r="AK1918" s="10"/>
      <c r="AL1918" s="10"/>
    </row>
    <row r="1919" spans="1:38" ht="22" customHeight="1" x14ac:dyDescent="0.3">
      <c r="A1919" s="2">
        <v>42915</v>
      </c>
      <c r="B1919" s="3" t="s">
        <v>50</v>
      </c>
      <c r="C1919" s="3" t="s">
        <v>32</v>
      </c>
      <c r="D1919" s="4" t="s">
        <v>49</v>
      </c>
      <c r="E1919" s="4" t="s">
        <v>49</v>
      </c>
      <c r="F1919" s="3" t="s">
        <v>33</v>
      </c>
      <c r="G1919" s="4" t="s">
        <v>49</v>
      </c>
      <c r="H1919" s="4" t="s">
        <v>49</v>
      </c>
      <c r="I1919" s="3" t="s">
        <v>34</v>
      </c>
      <c r="J1919" s="3" t="s">
        <v>305</v>
      </c>
      <c r="K1919" s="4" t="s">
        <v>49</v>
      </c>
      <c r="L1919" s="3" t="s">
        <v>307</v>
      </c>
      <c r="M1919" s="3" t="s">
        <v>33</v>
      </c>
      <c r="N1919" s="4">
        <v>1134995330.5699999</v>
      </c>
      <c r="O1919" s="4">
        <v>894516915.13</v>
      </c>
      <c r="P1919" s="3" t="s">
        <v>1553</v>
      </c>
      <c r="Q1919" s="3" t="s">
        <v>39</v>
      </c>
      <c r="R1919" s="3" t="s">
        <v>310</v>
      </c>
      <c r="S1919" s="3" t="s">
        <v>307</v>
      </c>
      <c r="T1919" s="3" t="s">
        <v>311</v>
      </c>
      <c r="U1919" s="3" t="s">
        <v>56</v>
      </c>
      <c r="V1919" s="3" t="s">
        <v>43</v>
      </c>
      <c r="W1919" s="3" t="s">
        <v>44</v>
      </c>
      <c r="X1919" s="3" t="s">
        <v>45</v>
      </c>
      <c r="Y1919" s="3" t="s">
        <v>46</v>
      </c>
      <c r="Z1919" s="3" t="s">
        <v>140</v>
      </c>
      <c r="AA1919" s="3" t="s">
        <v>2049</v>
      </c>
      <c r="AB1919" s="12" t="str">
        <f t="shared" si="392"/>
        <v>2,4-Dichlorophenoxyacetic acid</v>
      </c>
      <c r="AC1919" s="10"/>
      <c r="AD1919" s="10"/>
      <c r="AE1919" s="4">
        <v>39090</v>
      </c>
      <c r="AF1919" s="4">
        <v>39.090000000000003</v>
      </c>
      <c r="AG1919" s="4">
        <v>44000</v>
      </c>
      <c r="AJ1919" s="7"/>
      <c r="AK1919" s="7"/>
      <c r="AL1919" s="7"/>
    </row>
    <row r="1920" spans="1:38" ht="22" customHeight="1" x14ac:dyDescent="0.3">
      <c r="A1920" s="5">
        <v>42913</v>
      </c>
      <c r="B1920" s="6" t="s">
        <v>50</v>
      </c>
      <c r="C1920" s="6" t="s">
        <v>32</v>
      </c>
      <c r="D1920" s="7" t="s">
        <v>49</v>
      </c>
      <c r="E1920" s="7" t="s">
        <v>49</v>
      </c>
      <c r="F1920" s="6" t="s">
        <v>33</v>
      </c>
      <c r="G1920" s="7" t="s">
        <v>49</v>
      </c>
      <c r="H1920" s="7" t="s">
        <v>49</v>
      </c>
      <c r="I1920" s="6" t="s">
        <v>34</v>
      </c>
      <c r="J1920" s="6" t="s">
        <v>507</v>
      </c>
      <c r="K1920" s="7" t="s">
        <v>49</v>
      </c>
      <c r="L1920" s="6" t="s">
        <v>307</v>
      </c>
      <c r="M1920" s="7" t="s">
        <v>49</v>
      </c>
      <c r="N1920" s="7" t="s">
        <v>49</v>
      </c>
      <c r="O1920" s="7" t="s">
        <v>49</v>
      </c>
      <c r="P1920" s="6" t="s">
        <v>158</v>
      </c>
      <c r="Q1920" s="6" t="s">
        <v>39</v>
      </c>
      <c r="R1920" s="6" t="s">
        <v>106</v>
      </c>
      <c r="S1920" s="6" t="s">
        <v>61</v>
      </c>
      <c r="T1920" s="6" t="s">
        <v>107</v>
      </c>
      <c r="U1920" s="6" t="s">
        <v>56</v>
      </c>
      <c r="V1920" s="6" t="s">
        <v>43</v>
      </c>
      <c r="W1920" s="6" t="s">
        <v>44</v>
      </c>
      <c r="X1920" s="6" t="s">
        <v>45</v>
      </c>
      <c r="Y1920" s="6" t="s">
        <v>46</v>
      </c>
      <c r="Z1920" s="6" t="s">
        <v>159</v>
      </c>
      <c r="AA1920" s="6" t="s">
        <v>1464</v>
      </c>
      <c r="AB1920" s="12" t="str">
        <f t="shared" si="390"/>
        <v>Glyphosate</v>
      </c>
      <c r="AC1920" s="7"/>
      <c r="AD1920" s="7"/>
      <c r="AE1920" s="7">
        <v>139320.01</v>
      </c>
      <c r="AF1920" s="7">
        <v>139.32</v>
      </c>
      <c r="AG1920" s="7">
        <v>697000</v>
      </c>
      <c r="AJ1920" s="10"/>
      <c r="AK1920" s="10"/>
      <c r="AL1920" s="10"/>
    </row>
    <row r="1921" spans="1:38" ht="22" customHeight="1" x14ac:dyDescent="0.3">
      <c r="A1921" s="2">
        <v>42912</v>
      </c>
      <c r="B1921" s="3" t="s">
        <v>31</v>
      </c>
      <c r="C1921" s="3" t="s">
        <v>32</v>
      </c>
      <c r="D1921" s="4" t="s">
        <v>49</v>
      </c>
      <c r="E1921" s="4" t="s">
        <v>49</v>
      </c>
      <c r="F1921" s="3" t="s">
        <v>33</v>
      </c>
      <c r="G1921" s="4" t="s">
        <v>49</v>
      </c>
      <c r="H1921" s="4" t="s">
        <v>49</v>
      </c>
      <c r="I1921" s="3" t="s">
        <v>34</v>
      </c>
      <c r="J1921" s="3" t="s">
        <v>77</v>
      </c>
      <c r="K1921" s="3" t="s">
        <v>78</v>
      </c>
      <c r="L1921" s="3" t="s">
        <v>68</v>
      </c>
      <c r="M1921" s="3" t="s">
        <v>33</v>
      </c>
      <c r="N1921" s="4" t="s">
        <v>49</v>
      </c>
      <c r="O1921" s="4" t="s">
        <v>49</v>
      </c>
      <c r="P1921" s="3" t="s">
        <v>79</v>
      </c>
      <c r="Q1921" s="3" t="s">
        <v>39</v>
      </c>
      <c r="R1921" s="3" t="s">
        <v>67</v>
      </c>
      <c r="S1921" s="3" t="s">
        <v>68</v>
      </c>
      <c r="T1921" s="3" t="s">
        <v>69</v>
      </c>
      <c r="U1921" s="3" t="s">
        <v>70</v>
      </c>
      <c r="V1921" s="3" t="s">
        <v>43</v>
      </c>
      <c r="W1921" s="3" t="s">
        <v>44</v>
      </c>
      <c r="X1921" s="3" t="s">
        <v>45</v>
      </c>
      <c r="Y1921" s="3" t="s">
        <v>46</v>
      </c>
      <c r="Z1921" s="3" t="s">
        <v>241</v>
      </c>
      <c r="AA1921" s="3" t="s">
        <v>2050</v>
      </c>
      <c r="AB1921" s="12" t="str">
        <f t="shared" ref="AB1921" si="393">IF(ISNUMBER(SEARCH("BUTYRAMIDE",AA1921)),"2,3-Dimethyl Butyramide",IF(ISNUMBER(SEARCH("FOLPET",AA1921)),"Folpet",IF(ISNUMBER(SEARCH("METHYL [2-({[6- (TRIFLUOROMETHYL) PYRIDIN-2-YL] OXY} METHYL) PHENYL",AA1921)),"Esther",IF(ISNUMBER(SEARCH("TEBUCONAZOL",AA1921)),"Tebuconazole",IF(ISNUMBER(SEARCH("DICHLOROPHENYL",AA1921)),"Dichlorophenyl Isocyanates",IF(ISNUMBER(SEARCH("CAPTAN",AA1921)),"Captan",IF(ISNUMBER(SEARCH("DIMETHYLACETAMID",AA1921)),"Dimethylacetamide",IF(ISNUMBER(SEARCH("AFALON",AA1921)),"Linuron","FIX IT"))))))))</f>
        <v>Folpet</v>
      </c>
      <c r="AC1921" s="10"/>
      <c r="AD1921" s="10"/>
      <c r="AE1921" s="4">
        <v>18846</v>
      </c>
      <c r="AF1921" s="4">
        <v>18.850000000000001</v>
      </c>
      <c r="AG1921" s="4">
        <v>90500</v>
      </c>
      <c r="AJ1921" s="7"/>
      <c r="AK1921" s="7"/>
      <c r="AL1921" s="7"/>
    </row>
    <row r="1922" spans="1:38" ht="22" customHeight="1" x14ac:dyDescent="0.3">
      <c r="A1922" s="5">
        <v>42912</v>
      </c>
      <c r="B1922" s="6" t="s">
        <v>31</v>
      </c>
      <c r="C1922" s="6" t="s">
        <v>84</v>
      </c>
      <c r="D1922" s="6" t="s">
        <v>660</v>
      </c>
      <c r="E1922" s="6" t="s">
        <v>44</v>
      </c>
      <c r="F1922" s="7" t="s">
        <v>49</v>
      </c>
      <c r="G1922" s="7" t="s">
        <v>49</v>
      </c>
      <c r="H1922" s="7" t="s">
        <v>49</v>
      </c>
      <c r="I1922" s="6" t="s">
        <v>661</v>
      </c>
      <c r="J1922" s="6" t="s">
        <v>65</v>
      </c>
      <c r="K1922" s="7" t="s">
        <v>49</v>
      </c>
      <c r="L1922" s="7" t="s">
        <v>49</v>
      </c>
      <c r="M1922" s="6" t="s">
        <v>33</v>
      </c>
      <c r="N1922" s="7" t="s">
        <v>49</v>
      </c>
      <c r="O1922" s="7" t="s">
        <v>49</v>
      </c>
      <c r="P1922" s="6" t="s">
        <v>66</v>
      </c>
      <c r="Q1922" s="6" t="s">
        <v>39</v>
      </c>
      <c r="R1922" s="6" t="s">
        <v>67</v>
      </c>
      <c r="S1922" s="6" t="s">
        <v>68</v>
      </c>
      <c r="T1922" s="6" t="s">
        <v>69</v>
      </c>
      <c r="U1922" s="6" t="s">
        <v>70</v>
      </c>
      <c r="V1922" s="6" t="s">
        <v>43</v>
      </c>
      <c r="W1922" s="6" t="s">
        <v>44</v>
      </c>
      <c r="X1922" s="6" t="s">
        <v>45</v>
      </c>
      <c r="Y1922" s="6" t="s">
        <v>46</v>
      </c>
      <c r="Z1922" s="6" t="s">
        <v>73</v>
      </c>
      <c r="AA1922" s="6" t="s">
        <v>2051</v>
      </c>
      <c r="AB1922" s="12" t="str">
        <f t="shared" si="390"/>
        <v>Tebuthiuron</v>
      </c>
      <c r="AC1922" s="7"/>
      <c r="AD1922" s="7"/>
      <c r="AE1922" s="7">
        <v>131376.01</v>
      </c>
      <c r="AF1922" s="7">
        <v>131.38</v>
      </c>
      <c r="AG1922" s="7">
        <v>933000</v>
      </c>
      <c r="AJ1922" s="10"/>
      <c r="AK1922" s="10"/>
      <c r="AL1922" s="10"/>
    </row>
    <row r="1923" spans="1:38" ht="22" customHeight="1" x14ac:dyDescent="0.3">
      <c r="A1923" s="2">
        <v>42912</v>
      </c>
      <c r="B1923" s="3" t="s">
        <v>31</v>
      </c>
      <c r="C1923" s="3" t="s">
        <v>84</v>
      </c>
      <c r="D1923" s="3" t="s">
        <v>660</v>
      </c>
      <c r="E1923" s="3" t="s">
        <v>44</v>
      </c>
      <c r="F1923" s="4" t="s">
        <v>49</v>
      </c>
      <c r="G1923" s="4" t="s">
        <v>49</v>
      </c>
      <c r="H1923" s="4" t="s">
        <v>49</v>
      </c>
      <c r="I1923" s="3" t="s">
        <v>661</v>
      </c>
      <c r="J1923" s="3" t="s">
        <v>65</v>
      </c>
      <c r="K1923" s="4" t="s">
        <v>49</v>
      </c>
      <c r="L1923" s="4" t="s">
        <v>49</v>
      </c>
      <c r="M1923" s="3" t="s">
        <v>33</v>
      </c>
      <c r="N1923" s="4" t="s">
        <v>49</v>
      </c>
      <c r="O1923" s="4" t="s">
        <v>49</v>
      </c>
      <c r="P1923" s="3" t="s">
        <v>66</v>
      </c>
      <c r="Q1923" s="3" t="s">
        <v>39</v>
      </c>
      <c r="R1923" s="3" t="s">
        <v>67</v>
      </c>
      <c r="S1923" s="3" t="s">
        <v>68</v>
      </c>
      <c r="T1923" s="3" t="s">
        <v>69</v>
      </c>
      <c r="U1923" s="3" t="s">
        <v>70</v>
      </c>
      <c r="V1923" s="3" t="s">
        <v>43</v>
      </c>
      <c r="W1923" s="3" t="s">
        <v>44</v>
      </c>
      <c r="X1923" s="3" t="s">
        <v>45</v>
      </c>
      <c r="Y1923" s="3" t="s">
        <v>46</v>
      </c>
      <c r="Z1923" s="3" t="s">
        <v>73</v>
      </c>
      <c r="AA1923" s="3" t="s">
        <v>2052</v>
      </c>
      <c r="AB1923" s="12" t="str">
        <f t="shared" si="390"/>
        <v>Clethodim</v>
      </c>
      <c r="AC1923" s="10"/>
      <c r="AD1923" s="10"/>
      <c r="AE1923" s="4">
        <v>137104</v>
      </c>
      <c r="AF1923" s="4">
        <v>137.1</v>
      </c>
      <c r="AG1923" s="4">
        <v>974000</v>
      </c>
      <c r="AJ1923" s="7"/>
      <c r="AK1923" s="7"/>
      <c r="AL1923" s="7"/>
    </row>
    <row r="1924" spans="1:38" ht="22" customHeight="1" x14ac:dyDescent="0.3">
      <c r="A1924" s="5">
        <v>42912</v>
      </c>
      <c r="B1924" s="6" t="s">
        <v>31</v>
      </c>
      <c r="C1924" s="6" t="s">
        <v>84</v>
      </c>
      <c r="D1924" s="6" t="s">
        <v>660</v>
      </c>
      <c r="E1924" s="6" t="s">
        <v>44</v>
      </c>
      <c r="F1924" s="7" t="s">
        <v>49</v>
      </c>
      <c r="G1924" s="7" t="s">
        <v>49</v>
      </c>
      <c r="H1924" s="7" t="s">
        <v>49</v>
      </c>
      <c r="I1924" s="6" t="s">
        <v>661</v>
      </c>
      <c r="J1924" s="6" t="s">
        <v>65</v>
      </c>
      <c r="K1924" s="7" t="s">
        <v>49</v>
      </c>
      <c r="L1924" s="7" t="s">
        <v>49</v>
      </c>
      <c r="M1924" s="6" t="s">
        <v>33</v>
      </c>
      <c r="N1924" s="7" t="s">
        <v>49</v>
      </c>
      <c r="O1924" s="7" t="s">
        <v>49</v>
      </c>
      <c r="P1924" s="6" t="s">
        <v>66</v>
      </c>
      <c r="Q1924" s="6" t="s">
        <v>39</v>
      </c>
      <c r="R1924" s="6" t="s">
        <v>67</v>
      </c>
      <c r="S1924" s="6" t="s">
        <v>68</v>
      </c>
      <c r="T1924" s="6" t="s">
        <v>69</v>
      </c>
      <c r="U1924" s="6" t="s">
        <v>70</v>
      </c>
      <c r="V1924" s="6" t="s">
        <v>43</v>
      </c>
      <c r="W1924" s="6" t="s">
        <v>44</v>
      </c>
      <c r="X1924" s="6" t="s">
        <v>45</v>
      </c>
      <c r="Y1924" s="6" t="s">
        <v>46</v>
      </c>
      <c r="Z1924" s="6" t="s">
        <v>73</v>
      </c>
      <c r="AA1924" s="6" t="s">
        <v>2053</v>
      </c>
      <c r="AB1924" s="12" t="str">
        <f t="shared" si="390"/>
        <v>Clethodim</v>
      </c>
      <c r="AC1924" s="7"/>
      <c r="AD1924" s="7"/>
      <c r="AE1924" s="7">
        <v>137104</v>
      </c>
      <c r="AF1924" s="7">
        <v>137.1</v>
      </c>
      <c r="AG1924" s="7">
        <v>974000</v>
      </c>
      <c r="AJ1924" s="10"/>
      <c r="AK1924" s="10"/>
      <c r="AL1924" s="10"/>
    </row>
    <row r="1925" spans="1:38" ht="22" customHeight="1" x14ac:dyDescent="0.3">
      <c r="A1925" s="2">
        <v>42912</v>
      </c>
      <c r="B1925" s="3" t="s">
        <v>31</v>
      </c>
      <c r="C1925" s="3" t="s">
        <v>32</v>
      </c>
      <c r="D1925" s="4" t="s">
        <v>49</v>
      </c>
      <c r="E1925" s="4" t="s">
        <v>49</v>
      </c>
      <c r="F1925" s="3" t="s">
        <v>33</v>
      </c>
      <c r="G1925" s="4" t="s">
        <v>49</v>
      </c>
      <c r="H1925" s="4" t="s">
        <v>49</v>
      </c>
      <c r="I1925" s="3" t="s">
        <v>34</v>
      </c>
      <c r="J1925" s="3" t="s">
        <v>77</v>
      </c>
      <c r="K1925" s="3" t="s">
        <v>78</v>
      </c>
      <c r="L1925" s="3" t="s">
        <v>68</v>
      </c>
      <c r="M1925" s="3" t="s">
        <v>33</v>
      </c>
      <c r="N1925" s="4" t="s">
        <v>49</v>
      </c>
      <c r="O1925" s="4" t="s">
        <v>49</v>
      </c>
      <c r="P1925" s="3" t="s">
        <v>79</v>
      </c>
      <c r="Q1925" s="3" t="s">
        <v>39</v>
      </c>
      <c r="R1925" s="3" t="s">
        <v>67</v>
      </c>
      <c r="S1925" s="3" t="s">
        <v>68</v>
      </c>
      <c r="T1925" s="3" t="s">
        <v>69</v>
      </c>
      <c r="U1925" s="3" t="s">
        <v>70</v>
      </c>
      <c r="V1925" s="3" t="s">
        <v>43</v>
      </c>
      <c r="W1925" s="3" t="s">
        <v>44</v>
      </c>
      <c r="X1925" s="3" t="s">
        <v>45</v>
      </c>
      <c r="Y1925" s="3" t="s">
        <v>46</v>
      </c>
      <c r="Z1925" s="3" t="s">
        <v>643</v>
      </c>
      <c r="AA1925" s="3" t="s">
        <v>2054</v>
      </c>
      <c r="AB1925" s="12" t="s">
        <v>3178</v>
      </c>
      <c r="AC1925" s="10"/>
      <c r="AD1925" s="10"/>
      <c r="AE1925" s="4">
        <v>10256</v>
      </c>
      <c r="AF1925" s="4">
        <v>10.26</v>
      </c>
      <c r="AG1925" s="4">
        <v>232000</v>
      </c>
      <c r="AJ1925" s="7"/>
      <c r="AK1925" s="7"/>
      <c r="AL1925" s="7"/>
    </row>
    <row r="1926" spans="1:38" ht="22" customHeight="1" x14ac:dyDescent="0.3">
      <c r="A1926" s="5">
        <v>42911</v>
      </c>
      <c r="B1926" s="6" t="s">
        <v>50</v>
      </c>
      <c r="C1926" s="6" t="s">
        <v>84</v>
      </c>
      <c r="D1926" s="6" t="s">
        <v>85</v>
      </c>
      <c r="E1926" s="6" t="s">
        <v>44</v>
      </c>
      <c r="F1926" s="6" t="s">
        <v>33</v>
      </c>
      <c r="G1926" s="7" t="s">
        <v>49</v>
      </c>
      <c r="H1926" s="7" t="s">
        <v>49</v>
      </c>
      <c r="I1926" s="6" t="s">
        <v>86</v>
      </c>
      <c r="J1926" s="6" t="s">
        <v>191</v>
      </c>
      <c r="K1926" s="7" t="s">
        <v>49</v>
      </c>
      <c r="L1926" s="7" t="s">
        <v>49</v>
      </c>
      <c r="M1926" s="7" t="s">
        <v>49</v>
      </c>
      <c r="N1926" s="7" t="s">
        <v>49</v>
      </c>
      <c r="O1926" s="7" t="s">
        <v>49</v>
      </c>
      <c r="P1926" s="6" t="s">
        <v>854</v>
      </c>
      <c r="Q1926" s="6" t="s">
        <v>39</v>
      </c>
      <c r="R1926" s="6" t="s">
        <v>186</v>
      </c>
      <c r="S1926" s="6" t="s">
        <v>187</v>
      </c>
      <c r="T1926" s="6" t="s">
        <v>188</v>
      </c>
      <c r="U1926" s="6" t="s">
        <v>42</v>
      </c>
      <c r="V1926" s="6" t="s">
        <v>90</v>
      </c>
      <c r="W1926" s="6" t="s">
        <v>44</v>
      </c>
      <c r="X1926" s="6" t="s">
        <v>91</v>
      </c>
      <c r="Y1926" s="6" t="s">
        <v>46</v>
      </c>
      <c r="Z1926" s="6" t="s">
        <v>2055</v>
      </c>
      <c r="AA1926" s="6" t="s">
        <v>2056</v>
      </c>
      <c r="AB1926" s="12" t="str">
        <f t="shared" si="390"/>
        <v>2,4-Dichlorophenoxyacetic acid</v>
      </c>
      <c r="AC1926" s="7"/>
      <c r="AD1926" s="7"/>
      <c r="AE1926" s="7">
        <v>29347</v>
      </c>
      <c r="AF1926" s="7">
        <v>29.35</v>
      </c>
      <c r="AG1926" s="7">
        <v>74700</v>
      </c>
      <c r="AJ1926" s="10"/>
      <c r="AK1926" s="10"/>
      <c r="AL1926" s="10"/>
    </row>
    <row r="1927" spans="1:38" ht="22" customHeight="1" x14ac:dyDescent="0.3">
      <c r="A1927" s="2">
        <v>42909</v>
      </c>
      <c r="B1927" s="3" t="s">
        <v>212</v>
      </c>
      <c r="C1927" s="3" t="s">
        <v>753</v>
      </c>
      <c r="D1927" s="4" t="s">
        <v>49</v>
      </c>
      <c r="E1927" s="4" t="s">
        <v>49</v>
      </c>
      <c r="F1927" s="4" t="s">
        <v>49</v>
      </c>
      <c r="G1927" s="4" t="s">
        <v>49</v>
      </c>
      <c r="H1927" s="4" t="s">
        <v>49</v>
      </c>
      <c r="I1927" s="3" t="s">
        <v>1914</v>
      </c>
      <c r="J1927" s="3" t="s">
        <v>77</v>
      </c>
      <c r="K1927" s="3" t="s">
        <v>78</v>
      </c>
      <c r="L1927" s="3" t="s">
        <v>68</v>
      </c>
      <c r="M1927" s="3" t="s">
        <v>33</v>
      </c>
      <c r="N1927" s="4" t="s">
        <v>49</v>
      </c>
      <c r="O1927" s="4" t="s">
        <v>49</v>
      </c>
      <c r="P1927" s="3" t="s">
        <v>79</v>
      </c>
      <c r="Q1927" s="3" t="s">
        <v>1915</v>
      </c>
      <c r="R1927" s="3" t="s">
        <v>67</v>
      </c>
      <c r="S1927" s="3" t="s">
        <v>68</v>
      </c>
      <c r="T1927" s="3" t="s">
        <v>69</v>
      </c>
      <c r="U1927" s="3" t="s">
        <v>70</v>
      </c>
      <c r="V1927" s="3" t="s">
        <v>217</v>
      </c>
      <c r="W1927" s="3" t="s">
        <v>44</v>
      </c>
      <c r="X1927" s="3" t="s">
        <v>218</v>
      </c>
      <c r="Y1927" s="3" t="s">
        <v>46</v>
      </c>
      <c r="Z1927" s="3" t="s">
        <v>243</v>
      </c>
      <c r="AA1927" s="3" t="s">
        <v>2057</v>
      </c>
      <c r="AB1927" s="12" t="str">
        <f t="shared" ref="AB1927" si="394">IF(ISNUMBER(SEARCH("BUTYRAMIDE",AA1927)),"2,3-Dimethyl Butyramide",IF(ISNUMBER(SEARCH("FOLPET",AA1927)),"Folpet",IF(ISNUMBER(SEARCH("METHYL [2-({[6- (TRIFLUOROMETHYL) PYRIDIN-2-YL] OXY} METHYL) PHENYL",AA1927)),"Esther",IF(ISNUMBER(SEARCH("TEBUCONAZOL",AA1927)),"Tebuconazole",IF(ISNUMBER(SEARCH("DICHLOROPHENYL",AA1927)),"Dichlorophenyl Isocyanates",IF(ISNUMBER(SEARCH("CAPTAN",AA1927)),"Captan",IF(ISNUMBER(SEARCH("DIMETHYLACETAMID",AA1927)),"Dimethylacetamide",IF(ISNUMBER(SEARCH("AFALON",AA1927)),"Linuron","FIX IT"))))))))</f>
        <v>Captan</v>
      </c>
      <c r="AC1927" s="10"/>
      <c r="AD1927" s="10"/>
      <c r="AE1927" s="4">
        <v>51880</v>
      </c>
      <c r="AF1927" s="4">
        <v>51.88</v>
      </c>
      <c r="AG1927" s="4">
        <v>838000</v>
      </c>
      <c r="AJ1927" s="7"/>
      <c r="AK1927" s="7"/>
      <c r="AL1927" s="7"/>
    </row>
    <row r="1928" spans="1:38" ht="22" customHeight="1" x14ac:dyDescent="0.3">
      <c r="A1928" s="5">
        <v>42909</v>
      </c>
      <c r="B1928" s="6" t="s">
        <v>50</v>
      </c>
      <c r="C1928" s="6" t="s">
        <v>84</v>
      </c>
      <c r="D1928" s="6" t="s">
        <v>85</v>
      </c>
      <c r="E1928" s="6" t="s">
        <v>44</v>
      </c>
      <c r="F1928" s="6" t="s">
        <v>33</v>
      </c>
      <c r="G1928" s="7" t="s">
        <v>49</v>
      </c>
      <c r="H1928" s="7" t="s">
        <v>49</v>
      </c>
      <c r="I1928" s="6" t="s">
        <v>86</v>
      </c>
      <c r="J1928" s="6" t="s">
        <v>1264</v>
      </c>
      <c r="K1928" s="6" t="s">
        <v>1265</v>
      </c>
      <c r="L1928" s="6" t="s">
        <v>113</v>
      </c>
      <c r="M1928" s="7" t="s">
        <v>49</v>
      </c>
      <c r="N1928" s="7" t="s">
        <v>49</v>
      </c>
      <c r="O1928" s="7" t="s">
        <v>49</v>
      </c>
      <c r="P1928" s="6" t="s">
        <v>1266</v>
      </c>
      <c r="Q1928" s="6" t="s">
        <v>39</v>
      </c>
      <c r="R1928" s="6" t="s">
        <v>1267</v>
      </c>
      <c r="S1928" s="6" t="s">
        <v>113</v>
      </c>
      <c r="T1928" s="6" t="s">
        <v>1268</v>
      </c>
      <c r="U1928" s="6" t="s">
        <v>117</v>
      </c>
      <c r="V1928" s="6" t="s">
        <v>90</v>
      </c>
      <c r="W1928" s="6" t="s">
        <v>44</v>
      </c>
      <c r="X1928" s="6" t="s">
        <v>91</v>
      </c>
      <c r="Y1928" s="6" t="s">
        <v>46</v>
      </c>
      <c r="Z1928" s="6" t="s">
        <v>1269</v>
      </c>
      <c r="AA1928" s="6" t="s">
        <v>2058</v>
      </c>
      <c r="AB1928" s="12" t="s">
        <v>3189</v>
      </c>
      <c r="AC1928" s="7"/>
      <c r="AD1928" s="7"/>
      <c r="AE1928" s="7">
        <v>19044</v>
      </c>
      <c r="AF1928" s="7">
        <v>19.04</v>
      </c>
      <c r="AG1928" s="7">
        <v>807000</v>
      </c>
      <c r="AJ1928" s="10"/>
      <c r="AK1928" s="10"/>
      <c r="AL1928" s="10"/>
    </row>
    <row r="1929" spans="1:38" ht="22" customHeight="1" x14ac:dyDescent="0.3">
      <c r="A1929" s="2">
        <v>42907</v>
      </c>
      <c r="B1929" s="3" t="s">
        <v>50</v>
      </c>
      <c r="C1929" s="3" t="s">
        <v>32</v>
      </c>
      <c r="D1929" s="4" t="s">
        <v>49</v>
      </c>
      <c r="E1929" s="4" t="s">
        <v>49</v>
      </c>
      <c r="F1929" s="3" t="s">
        <v>33</v>
      </c>
      <c r="G1929" s="4" t="s">
        <v>49</v>
      </c>
      <c r="H1929" s="4" t="s">
        <v>49</v>
      </c>
      <c r="I1929" s="3" t="s">
        <v>34</v>
      </c>
      <c r="J1929" s="3" t="s">
        <v>507</v>
      </c>
      <c r="K1929" s="4" t="s">
        <v>49</v>
      </c>
      <c r="L1929" s="3" t="s">
        <v>307</v>
      </c>
      <c r="M1929" s="4" t="s">
        <v>49</v>
      </c>
      <c r="N1929" s="4" t="s">
        <v>49</v>
      </c>
      <c r="O1929" s="4" t="s">
        <v>49</v>
      </c>
      <c r="P1929" s="3" t="s">
        <v>158</v>
      </c>
      <c r="Q1929" s="3" t="s">
        <v>39</v>
      </c>
      <c r="R1929" s="3" t="s">
        <v>106</v>
      </c>
      <c r="S1929" s="3" t="s">
        <v>61</v>
      </c>
      <c r="T1929" s="3" t="s">
        <v>107</v>
      </c>
      <c r="U1929" s="3" t="s">
        <v>56</v>
      </c>
      <c r="V1929" s="3" t="s">
        <v>43</v>
      </c>
      <c r="W1929" s="3" t="s">
        <v>44</v>
      </c>
      <c r="X1929" s="3" t="s">
        <v>45</v>
      </c>
      <c r="Y1929" s="3" t="s">
        <v>46</v>
      </c>
      <c r="Z1929" s="3" t="s">
        <v>159</v>
      </c>
      <c r="AA1929" s="3" t="s">
        <v>1464</v>
      </c>
      <c r="AB1929" s="12" t="str">
        <f t="shared" ref="AB1929:AB1931" si="395">IF(ISNUMBER(SEARCH("CARBENDAZIM",AA1929)),"Carbendazim",IF(ISNUMBER(SEARCH("4-D",AA1929)),"2,4-Dichlorophenoxyacetic acid",IF(ISNUMBER(SEARCH("RIDOVER",AA1929)),"Glyphosate",IF(ISNUMBER(SEARCH("POQUER",AA1929)),"Clethodim",IF(ISNUMBER(SEARCH("LITER",AA1929)),"Imidacloprid",IF(ISNUMBER(SEARCH("PYRINEX",AA1929)),"Chlorpyrifos",IF(ISNUMBER(SEARCH("ORBIT",AA1929)),"Omethoate",IF(ISNUMBER(SEARCH("HEXARON",AA1929)),"Diuron",IF(ISNUMBER(SEARCH("ISOPROPYLAMINE",AA1929)),"Isopropylamine",IF(ISNUMBER(SEARCH("GLYPHOSATE",AA1929)),"Glyphosate",IF(ISNUMBER(SEARCH("MANCOZEB",AA1929)),"Mancozeb Indofil",IF(ISNUMBER(SEARCH("PARAQUAT",AA1929)),"Paraquat",IF(ISNUMBER(SEARCH("CAROMAX",AA1929)),"Aromatic Solvent Mixture",IF(ISNUMBER(SEARCH("BUTIRON",AA1929)),"Tebuthiuron",IF(ISNUMBER(SEARCH("VORAZ",AA1929)),"Methomyl",IF(ISNUMBER(SEARCH("IMIDACLOPRID",AA1929)),"Imidacloprid",IF(ISNUMBER(SEARCH("2 4 D",AA1929)),"2,4-Dichlorophenoxyacetic acid",IF(ISNUMBER(SEARCH("IMIDACL",AA1929)),"Imidacloprid",IF(ISNUMBER(SEARCH("DIUREX",AA1929)),"Diuron",IF(ISNUMBER(SEARCH("RAPEL",AA1929)),"Acephate","fix it"))))))))))))))))))))</f>
        <v>Glyphosate</v>
      </c>
      <c r="AC1929" s="10"/>
      <c r="AD1929" s="10"/>
      <c r="AE1929" s="4">
        <v>116100</v>
      </c>
      <c r="AF1929" s="4">
        <v>116.1</v>
      </c>
      <c r="AG1929" s="4">
        <v>581000</v>
      </c>
      <c r="AJ1929" s="7"/>
      <c r="AK1929" s="7"/>
      <c r="AL1929" s="7"/>
    </row>
    <row r="1930" spans="1:38" ht="22" customHeight="1" x14ac:dyDescent="0.3">
      <c r="A1930" s="5">
        <v>42906</v>
      </c>
      <c r="B1930" s="6" t="s">
        <v>31</v>
      </c>
      <c r="C1930" s="6" t="s">
        <v>32</v>
      </c>
      <c r="D1930" s="7" t="s">
        <v>49</v>
      </c>
      <c r="E1930" s="7" t="s">
        <v>49</v>
      </c>
      <c r="F1930" s="6" t="s">
        <v>33</v>
      </c>
      <c r="G1930" s="7" t="s">
        <v>49</v>
      </c>
      <c r="H1930" s="7" t="s">
        <v>49</v>
      </c>
      <c r="I1930" s="6" t="s">
        <v>34</v>
      </c>
      <c r="J1930" s="6" t="s">
        <v>65</v>
      </c>
      <c r="K1930" s="7" t="s">
        <v>49</v>
      </c>
      <c r="L1930" s="7" t="s">
        <v>49</v>
      </c>
      <c r="M1930" s="6" t="s">
        <v>33</v>
      </c>
      <c r="N1930" s="7" t="s">
        <v>49</v>
      </c>
      <c r="O1930" s="7" t="s">
        <v>49</v>
      </c>
      <c r="P1930" s="6" t="s">
        <v>66</v>
      </c>
      <c r="Q1930" s="6" t="s">
        <v>39</v>
      </c>
      <c r="R1930" s="6" t="s">
        <v>67</v>
      </c>
      <c r="S1930" s="6" t="s">
        <v>68</v>
      </c>
      <c r="T1930" s="6" t="s">
        <v>69</v>
      </c>
      <c r="U1930" s="6" t="s">
        <v>70</v>
      </c>
      <c r="V1930" s="6" t="s">
        <v>43</v>
      </c>
      <c r="W1930" s="6" t="s">
        <v>44</v>
      </c>
      <c r="X1930" s="6" t="s">
        <v>45</v>
      </c>
      <c r="Y1930" s="6" t="s">
        <v>46</v>
      </c>
      <c r="Z1930" s="6" t="s">
        <v>71</v>
      </c>
      <c r="AA1930" s="6" t="s">
        <v>2059</v>
      </c>
      <c r="AB1930" s="12" t="str">
        <f>IF(ISNUMBER(SEARCH("2,4 D",AA1928)),"2,4-Dichlorophenoxyacetic acid",IF(ISNUMBER(SEARCH("ACIDO",AA1928)),"2,4-Dichlorophenoxyacetic acid",IF(ISNUMBER(SEARCH("NAPHTHA",AA1928)),"Aromatic Solvent Mixture",IF(ISNUMBER(SEARCH("DIMETHYLAMINE",AA1928)),"Dimethylamine",IF(ISNUMBER(SEARCH("DIMETILAMINA",AA1928)),"Dimethylamine",IF(ISNUMBER(SEARCH("JUMP",AA1928)),"Diuron",IF(ISNUMBER(SEARCH(" 2-AMINO-2,3-DIMETHYL BUTYRAMIDE",AA1928)),"Herbicide Amine Intermediate",IF(ISNUMBER(SEARCH("TEBUTHIURON",AA1928)),"Tebuthiuron",IF(ISNUMBER(SEARCH("DMS",AA1928)),"Dimethyl Sulfate",IF(ISNUMBER(SEARCH("2,4-XILIDIN",AA1928)),"2,4-Xylidine","FIX IT"))))))))))</f>
        <v>2,4-Dichlorophenoxyacetic acid</v>
      </c>
      <c r="AC1930" s="7"/>
      <c r="AD1930" s="7"/>
      <c r="AE1930" s="7">
        <v>143039.99</v>
      </c>
      <c r="AF1930" s="7">
        <v>143.04</v>
      </c>
      <c r="AG1930" s="7">
        <v>1016000</v>
      </c>
      <c r="AJ1930" s="10"/>
      <c r="AK1930" s="10"/>
      <c r="AL1930" s="10"/>
    </row>
    <row r="1931" spans="1:38" ht="22" customHeight="1" x14ac:dyDescent="0.3">
      <c r="A1931" s="2">
        <v>42906</v>
      </c>
      <c r="B1931" s="3" t="s">
        <v>31</v>
      </c>
      <c r="C1931" s="3" t="s">
        <v>32</v>
      </c>
      <c r="D1931" s="4" t="s">
        <v>49</v>
      </c>
      <c r="E1931" s="4" t="s">
        <v>49</v>
      </c>
      <c r="F1931" s="3" t="s">
        <v>33</v>
      </c>
      <c r="G1931" s="4" t="s">
        <v>49</v>
      </c>
      <c r="H1931" s="4" t="s">
        <v>49</v>
      </c>
      <c r="I1931" s="3" t="s">
        <v>34</v>
      </c>
      <c r="J1931" s="3" t="s">
        <v>65</v>
      </c>
      <c r="K1931" s="4" t="s">
        <v>49</v>
      </c>
      <c r="L1931" s="4" t="s">
        <v>49</v>
      </c>
      <c r="M1931" s="3" t="s">
        <v>33</v>
      </c>
      <c r="N1931" s="4" t="s">
        <v>49</v>
      </c>
      <c r="O1931" s="4" t="s">
        <v>49</v>
      </c>
      <c r="P1931" s="3" t="s">
        <v>66</v>
      </c>
      <c r="Q1931" s="3" t="s">
        <v>39</v>
      </c>
      <c r="R1931" s="3" t="s">
        <v>67</v>
      </c>
      <c r="S1931" s="3" t="s">
        <v>68</v>
      </c>
      <c r="T1931" s="3" t="s">
        <v>69</v>
      </c>
      <c r="U1931" s="3" t="s">
        <v>70</v>
      </c>
      <c r="V1931" s="3" t="s">
        <v>43</v>
      </c>
      <c r="W1931" s="3" t="s">
        <v>44</v>
      </c>
      <c r="X1931" s="3" t="s">
        <v>45</v>
      </c>
      <c r="Y1931" s="3" t="s">
        <v>46</v>
      </c>
      <c r="Z1931" s="3" t="s">
        <v>71</v>
      </c>
      <c r="AA1931" s="3" t="s">
        <v>2060</v>
      </c>
      <c r="AB1931" s="12" t="str">
        <f t="shared" si="395"/>
        <v>Diuron</v>
      </c>
      <c r="AC1931" s="10"/>
      <c r="AD1931" s="10"/>
      <c r="AE1931" s="4">
        <v>95360</v>
      </c>
      <c r="AF1931" s="4">
        <v>95.36</v>
      </c>
      <c r="AG1931" s="4">
        <v>678000</v>
      </c>
      <c r="AJ1931" s="7"/>
      <c r="AK1931" s="7"/>
      <c r="AL1931" s="7"/>
    </row>
    <row r="1932" spans="1:38" ht="22" customHeight="1" x14ac:dyDescent="0.3">
      <c r="A1932" s="5">
        <v>42906</v>
      </c>
      <c r="B1932" s="6" t="s">
        <v>31</v>
      </c>
      <c r="C1932" s="6" t="s">
        <v>32</v>
      </c>
      <c r="D1932" s="7" t="s">
        <v>49</v>
      </c>
      <c r="E1932" s="7" t="s">
        <v>49</v>
      </c>
      <c r="F1932" s="6" t="s">
        <v>33</v>
      </c>
      <c r="G1932" s="7" t="s">
        <v>49</v>
      </c>
      <c r="H1932" s="7" t="s">
        <v>49</v>
      </c>
      <c r="I1932" s="6" t="s">
        <v>34</v>
      </c>
      <c r="J1932" s="6" t="s">
        <v>77</v>
      </c>
      <c r="K1932" s="6" t="s">
        <v>78</v>
      </c>
      <c r="L1932" s="6" t="s">
        <v>68</v>
      </c>
      <c r="M1932" s="6" t="s">
        <v>33</v>
      </c>
      <c r="N1932" s="7" t="s">
        <v>49</v>
      </c>
      <c r="O1932" s="7" t="s">
        <v>49</v>
      </c>
      <c r="P1932" s="6" t="s">
        <v>79</v>
      </c>
      <c r="Q1932" s="6" t="s">
        <v>39</v>
      </c>
      <c r="R1932" s="6" t="s">
        <v>67</v>
      </c>
      <c r="S1932" s="6" t="s">
        <v>68</v>
      </c>
      <c r="T1932" s="6" t="s">
        <v>69</v>
      </c>
      <c r="U1932" s="6" t="s">
        <v>70</v>
      </c>
      <c r="V1932" s="6" t="s">
        <v>43</v>
      </c>
      <c r="W1932" s="6" t="s">
        <v>44</v>
      </c>
      <c r="X1932" s="6" t="s">
        <v>45</v>
      </c>
      <c r="Y1932" s="6" t="s">
        <v>46</v>
      </c>
      <c r="Z1932" s="6" t="s">
        <v>243</v>
      </c>
      <c r="AA1932" s="6" t="s">
        <v>2061</v>
      </c>
      <c r="AB1932" s="12" t="str">
        <f t="shared" ref="AB1932" si="396">IF(ISNUMBER(SEARCH("BUTYRAMIDE",AA1932)),"2,3-Dimethyl Butyramide",IF(ISNUMBER(SEARCH("FOLPET",AA1932)),"Folpet",IF(ISNUMBER(SEARCH("METHYL [2-({[6- (TRIFLUOROMETHYL) PYRIDIN-2-YL] OXY} METHYL) PHENYL",AA1932)),"Esther",IF(ISNUMBER(SEARCH("TEBUCONAZOL",AA1932)),"Tebuconazole",IF(ISNUMBER(SEARCH("DICHLOROPHENYL",AA1932)),"Dichlorophenyl Isocyanates",IF(ISNUMBER(SEARCH("CAPTAN",AA1932)),"Captan",IF(ISNUMBER(SEARCH("DIMETHYLACETAMID",AA1932)),"Dimethylacetamide",IF(ISNUMBER(SEARCH("AFALON",AA1932)),"Linuron","FIX IT"))))))))</f>
        <v>Captan</v>
      </c>
      <c r="AC1932" s="7"/>
      <c r="AD1932" s="7"/>
      <c r="AE1932" s="7">
        <v>83008</v>
      </c>
      <c r="AF1932" s="7">
        <v>83.01</v>
      </c>
      <c r="AG1932" s="7">
        <v>1341000</v>
      </c>
      <c r="AJ1932" s="10"/>
      <c r="AK1932" s="10"/>
      <c r="AL1932" s="10"/>
    </row>
    <row r="1933" spans="1:38" ht="22" customHeight="1" x14ac:dyDescent="0.3">
      <c r="A1933" s="2">
        <v>42905</v>
      </c>
      <c r="B1933" s="3" t="s">
        <v>50</v>
      </c>
      <c r="C1933" s="3" t="s">
        <v>32</v>
      </c>
      <c r="D1933" s="4" t="s">
        <v>49</v>
      </c>
      <c r="E1933" s="4" t="s">
        <v>49</v>
      </c>
      <c r="F1933" s="3" t="s">
        <v>33</v>
      </c>
      <c r="G1933" s="4" t="s">
        <v>49</v>
      </c>
      <c r="H1933" s="4" t="s">
        <v>49</v>
      </c>
      <c r="I1933" s="3" t="s">
        <v>34</v>
      </c>
      <c r="J1933" s="3" t="s">
        <v>1697</v>
      </c>
      <c r="K1933" s="3" t="s">
        <v>1698</v>
      </c>
      <c r="L1933" s="3" t="s">
        <v>136</v>
      </c>
      <c r="M1933" s="3" t="s">
        <v>33</v>
      </c>
      <c r="N1933" s="9">
        <v>100139200</v>
      </c>
      <c r="O1933" s="4" t="s">
        <v>49</v>
      </c>
      <c r="P1933" s="3" t="s">
        <v>1699</v>
      </c>
      <c r="Q1933" s="3" t="s">
        <v>39</v>
      </c>
      <c r="R1933" s="3" t="s">
        <v>135</v>
      </c>
      <c r="S1933" s="3" t="s">
        <v>136</v>
      </c>
      <c r="T1933" s="3" t="s">
        <v>137</v>
      </c>
      <c r="U1933" s="3" t="s">
        <v>42</v>
      </c>
      <c r="V1933" s="3" t="s">
        <v>43</v>
      </c>
      <c r="W1933" s="3" t="s">
        <v>44</v>
      </c>
      <c r="X1933" s="3" t="s">
        <v>45</v>
      </c>
      <c r="Y1933" s="3" t="s">
        <v>46</v>
      </c>
      <c r="Z1933" s="3" t="s">
        <v>1700</v>
      </c>
      <c r="AA1933" s="3" t="s">
        <v>2062</v>
      </c>
      <c r="AB1933" s="12" t="s">
        <v>3140</v>
      </c>
      <c r="AC1933" s="10"/>
      <c r="AD1933" s="10"/>
      <c r="AE1933" s="4">
        <v>54270</v>
      </c>
      <c r="AF1933" s="4">
        <v>54.27</v>
      </c>
      <c r="AG1933" s="4">
        <v>155000</v>
      </c>
      <c r="AJ1933" s="7"/>
      <c r="AK1933" s="7"/>
      <c r="AL1933" s="7"/>
    </row>
    <row r="1934" spans="1:38" ht="22" customHeight="1" x14ac:dyDescent="0.3">
      <c r="A1934" s="5">
        <v>42905</v>
      </c>
      <c r="B1934" s="6" t="s">
        <v>212</v>
      </c>
      <c r="C1934" s="6" t="s">
        <v>624</v>
      </c>
      <c r="D1934" s="7" t="s">
        <v>49</v>
      </c>
      <c r="E1934" s="6" t="s">
        <v>44</v>
      </c>
      <c r="F1934" s="6" t="s">
        <v>33</v>
      </c>
      <c r="G1934" s="7" t="s">
        <v>49</v>
      </c>
      <c r="H1934" s="7" t="s">
        <v>49</v>
      </c>
      <c r="I1934" s="6" t="s">
        <v>625</v>
      </c>
      <c r="J1934" s="6" t="s">
        <v>77</v>
      </c>
      <c r="K1934" s="6" t="s">
        <v>78</v>
      </c>
      <c r="L1934" s="6" t="s">
        <v>68</v>
      </c>
      <c r="M1934" s="6" t="s">
        <v>33</v>
      </c>
      <c r="N1934" s="7" t="s">
        <v>49</v>
      </c>
      <c r="O1934" s="7" t="s">
        <v>49</v>
      </c>
      <c r="P1934" s="6" t="s">
        <v>79</v>
      </c>
      <c r="Q1934" s="6" t="s">
        <v>586</v>
      </c>
      <c r="R1934" s="6" t="s">
        <v>67</v>
      </c>
      <c r="S1934" s="6" t="s">
        <v>68</v>
      </c>
      <c r="T1934" s="6" t="s">
        <v>69</v>
      </c>
      <c r="U1934" s="6" t="s">
        <v>70</v>
      </c>
      <c r="V1934" s="6" t="s">
        <v>217</v>
      </c>
      <c r="W1934" s="6" t="s">
        <v>44</v>
      </c>
      <c r="X1934" s="6" t="s">
        <v>218</v>
      </c>
      <c r="Y1934" s="6" t="s">
        <v>46</v>
      </c>
      <c r="Z1934" s="6" t="s">
        <v>643</v>
      </c>
      <c r="AA1934" s="6" t="s">
        <v>2063</v>
      </c>
      <c r="AB1934" s="18" t="s">
        <v>3193</v>
      </c>
      <c r="AC1934" s="7"/>
      <c r="AD1934" s="7"/>
      <c r="AE1934" s="7">
        <v>40680</v>
      </c>
      <c r="AF1934" s="7">
        <v>40.68</v>
      </c>
      <c r="AG1934" s="7">
        <v>918000</v>
      </c>
      <c r="AJ1934" s="10"/>
      <c r="AK1934" s="10"/>
      <c r="AL1934" s="10"/>
    </row>
    <row r="1935" spans="1:38" ht="22" customHeight="1" x14ac:dyDescent="0.3">
      <c r="A1935" s="2">
        <v>42903</v>
      </c>
      <c r="B1935" s="3" t="s">
        <v>50</v>
      </c>
      <c r="C1935" s="3" t="s">
        <v>32</v>
      </c>
      <c r="D1935" s="4" t="s">
        <v>49</v>
      </c>
      <c r="E1935" s="4" t="s">
        <v>49</v>
      </c>
      <c r="F1935" s="3" t="s">
        <v>33</v>
      </c>
      <c r="G1935" s="4" t="s">
        <v>49</v>
      </c>
      <c r="H1935" s="4" t="s">
        <v>49</v>
      </c>
      <c r="I1935" s="3" t="s">
        <v>34</v>
      </c>
      <c r="J1935" s="3" t="s">
        <v>191</v>
      </c>
      <c r="K1935" s="4" t="s">
        <v>49</v>
      </c>
      <c r="L1935" s="4" t="s">
        <v>49</v>
      </c>
      <c r="M1935" s="4" t="s">
        <v>49</v>
      </c>
      <c r="N1935" s="4" t="s">
        <v>49</v>
      </c>
      <c r="O1935" s="4" t="s">
        <v>49</v>
      </c>
      <c r="P1935" s="3" t="s">
        <v>854</v>
      </c>
      <c r="Q1935" s="3" t="s">
        <v>39</v>
      </c>
      <c r="R1935" s="3" t="s">
        <v>186</v>
      </c>
      <c r="S1935" s="3" t="s">
        <v>187</v>
      </c>
      <c r="T1935" s="3" t="s">
        <v>188</v>
      </c>
      <c r="U1935" s="3" t="s">
        <v>42</v>
      </c>
      <c r="V1935" s="3" t="s">
        <v>43</v>
      </c>
      <c r="W1935" s="3" t="s">
        <v>44</v>
      </c>
      <c r="X1935" s="3" t="s">
        <v>45</v>
      </c>
      <c r="Y1935" s="3" t="s">
        <v>46</v>
      </c>
      <c r="Z1935" s="3" t="s">
        <v>193</v>
      </c>
      <c r="AA1935" s="3" t="s">
        <v>2064</v>
      </c>
      <c r="AB1935" s="12" t="str">
        <f t="shared" ref="AB1935:AB1985" si="397">IF(ISNUMBER(SEARCH("CARBENDAZIM",AA1935)),"Carbendazim",IF(ISNUMBER(SEARCH("4-D",AA1935)),"2,4-Dichlorophenoxyacetic acid",IF(ISNUMBER(SEARCH("RIDOVER",AA1935)),"Glyphosate",IF(ISNUMBER(SEARCH("POQUER",AA1935)),"Clethodim",IF(ISNUMBER(SEARCH("LITER",AA1935)),"Imidacloprid",IF(ISNUMBER(SEARCH("PYRINEX",AA1935)),"Chlorpyrifos",IF(ISNUMBER(SEARCH("ORBIT",AA1935)),"Omethoate",IF(ISNUMBER(SEARCH("HEXARON",AA1935)),"Diuron",IF(ISNUMBER(SEARCH("ISOPROPYLAMINE",AA1935)),"Isopropylamine",IF(ISNUMBER(SEARCH("GLYPHOSATE",AA1935)),"Glyphosate",IF(ISNUMBER(SEARCH("MANCOZEB",AA1935)),"Mancozeb Indofil",IF(ISNUMBER(SEARCH("PARAQUAT",AA1935)),"Paraquat",IF(ISNUMBER(SEARCH("CAROMAX",AA1935)),"Aromatic Solvent Mixture",IF(ISNUMBER(SEARCH("BUTIRON",AA1935)),"Tebuthiuron",IF(ISNUMBER(SEARCH("VORAZ",AA1935)),"Methomyl",IF(ISNUMBER(SEARCH("IMIDACLOPRID",AA1935)),"Imidacloprid",IF(ISNUMBER(SEARCH("2 4 D",AA1935)),"2,4-Dichlorophenoxyacetic acid",IF(ISNUMBER(SEARCH("IMIDACL",AA1935)),"Imidacloprid",IF(ISNUMBER(SEARCH("DIUREX",AA1935)),"Diuron",IF(ISNUMBER(SEARCH("RAPEL",AA1935)),"Acephate","fix it"))))))))))))))))))))</f>
        <v>2,4-Dichlorophenoxyacetic acid</v>
      </c>
      <c r="AC1935" s="10"/>
      <c r="AD1935" s="10"/>
      <c r="AE1935" s="4">
        <v>26400</v>
      </c>
      <c r="AF1935" s="4">
        <v>26.4</v>
      </c>
      <c r="AG1935" s="4">
        <v>51500</v>
      </c>
      <c r="AJ1935" s="7"/>
      <c r="AK1935" s="7"/>
      <c r="AL1935" s="7"/>
    </row>
    <row r="1936" spans="1:38" ht="22" customHeight="1" x14ac:dyDescent="0.3">
      <c r="A1936" s="5">
        <v>42900</v>
      </c>
      <c r="B1936" s="6" t="s">
        <v>31</v>
      </c>
      <c r="C1936" s="6" t="s">
        <v>84</v>
      </c>
      <c r="D1936" s="6" t="s">
        <v>660</v>
      </c>
      <c r="E1936" s="6" t="s">
        <v>44</v>
      </c>
      <c r="F1936" s="7" t="s">
        <v>49</v>
      </c>
      <c r="G1936" s="7" t="s">
        <v>49</v>
      </c>
      <c r="H1936" s="7" t="s">
        <v>49</v>
      </c>
      <c r="I1936" s="6" t="s">
        <v>661</v>
      </c>
      <c r="J1936" s="6" t="s">
        <v>77</v>
      </c>
      <c r="K1936" s="6" t="s">
        <v>78</v>
      </c>
      <c r="L1936" s="6" t="s">
        <v>68</v>
      </c>
      <c r="M1936" s="6" t="s">
        <v>33</v>
      </c>
      <c r="N1936" s="7" t="s">
        <v>49</v>
      </c>
      <c r="O1936" s="7" t="s">
        <v>49</v>
      </c>
      <c r="P1936" s="6" t="s">
        <v>79</v>
      </c>
      <c r="Q1936" s="6" t="s">
        <v>39</v>
      </c>
      <c r="R1936" s="6" t="s">
        <v>67</v>
      </c>
      <c r="S1936" s="6" t="s">
        <v>68</v>
      </c>
      <c r="T1936" s="6" t="s">
        <v>69</v>
      </c>
      <c r="U1936" s="6" t="s">
        <v>70</v>
      </c>
      <c r="V1936" s="6" t="s">
        <v>43</v>
      </c>
      <c r="W1936" s="6" t="s">
        <v>44</v>
      </c>
      <c r="X1936" s="6" t="s">
        <v>45</v>
      </c>
      <c r="Y1936" s="6" t="s">
        <v>46</v>
      </c>
      <c r="Z1936" s="6" t="s">
        <v>643</v>
      </c>
      <c r="AA1936" s="6" t="s">
        <v>2065</v>
      </c>
      <c r="AB1936" s="18" t="s">
        <v>3193</v>
      </c>
      <c r="AC1936" s="7"/>
      <c r="AD1936" s="7"/>
      <c r="AE1936" s="7">
        <v>68700</v>
      </c>
      <c r="AF1936" s="7">
        <v>68.7</v>
      </c>
      <c r="AG1936" s="7">
        <v>1551000</v>
      </c>
      <c r="AJ1936" s="10"/>
      <c r="AK1936" s="10"/>
      <c r="AL1936" s="10"/>
    </row>
    <row r="1937" spans="1:38" ht="22" customHeight="1" x14ac:dyDescent="0.3">
      <c r="A1937" s="2">
        <v>42900</v>
      </c>
      <c r="B1937" s="3" t="s">
        <v>50</v>
      </c>
      <c r="C1937" s="3" t="s">
        <v>32</v>
      </c>
      <c r="D1937" s="4" t="s">
        <v>49</v>
      </c>
      <c r="E1937" s="4" t="s">
        <v>49</v>
      </c>
      <c r="F1937" s="3" t="s">
        <v>33</v>
      </c>
      <c r="G1937" s="4" t="s">
        <v>49</v>
      </c>
      <c r="H1937" s="4" t="s">
        <v>49</v>
      </c>
      <c r="I1937" s="3" t="s">
        <v>34</v>
      </c>
      <c r="J1937" s="3" t="s">
        <v>305</v>
      </c>
      <c r="K1937" s="4" t="s">
        <v>49</v>
      </c>
      <c r="L1937" s="3" t="s">
        <v>307</v>
      </c>
      <c r="M1937" s="3" t="s">
        <v>33</v>
      </c>
      <c r="N1937" s="4">
        <v>1134995330.5699999</v>
      </c>
      <c r="O1937" s="4">
        <v>894516915.13</v>
      </c>
      <c r="P1937" s="3" t="s">
        <v>1553</v>
      </c>
      <c r="Q1937" s="3" t="s">
        <v>39</v>
      </c>
      <c r="R1937" s="3" t="s">
        <v>310</v>
      </c>
      <c r="S1937" s="3" t="s">
        <v>307</v>
      </c>
      <c r="T1937" s="3" t="s">
        <v>311</v>
      </c>
      <c r="U1937" s="3" t="s">
        <v>56</v>
      </c>
      <c r="V1937" s="3" t="s">
        <v>43</v>
      </c>
      <c r="W1937" s="3" t="s">
        <v>44</v>
      </c>
      <c r="X1937" s="3" t="s">
        <v>45</v>
      </c>
      <c r="Y1937" s="3" t="s">
        <v>46</v>
      </c>
      <c r="Z1937" s="3" t="s">
        <v>140</v>
      </c>
      <c r="AA1937" s="3" t="s">
        <v>2066</v>
      </c>
      <c r="AB1937" s="12" t="str">
        <f>IF(ISNUMBER(SEARCH("2,4 D",AA1937)),"2,4-Dichlorophenoxyacetic acid",IF(ISNUMBER(SEARCH("ACIDO",AA1937)),"2,4-Dichlorophenoxyacetic acid",IF(ISNUMBER(SEARCH("NAPHTHA",AA1937)),"Aromatic Solvent Mixture",IF(ISNUMBER(SEARCH("DIMETHYLAMINE",AA1937)),"Dimethylamine",IF(ISNUMBER(SEARCH("DIMETILAMINA",AA1937)),"Dimethylamine",IF(ISNUMBER(SEARCH("JUMP",AA1937)),"Diuron",IF(ISNUMBER(SEARCH("2-AMINO-2,3-DIMETHYL BUTYRAMIDE",AA1937)),"Herbicide Amine Intermediate",IF(ISNUMBER(SEARCH("TEBUTHIURON",AA1937)),"Tebuthiuron","FIXIT"))))))))</f>
        <v>Dimethylamine</v>
      </c>
      <c r="AC1937" s="10"/>
      <c r="AD1937" s="10"/>
      <c r="AE1937" s="4">
        <v>95740</v>
      </c>
      <c r="AF1937" s="4">
        <v>95.74</v>
      </c>
      <c r="AG1937" s="4">
        <v>108000</v>
      </c>
      <c r="AJ1937" s="7"/>
      <c r="AK1937" s="7"/>
      <c r="AL1937" s="7"/>
    </row>
    <row r="1938" spans="1:38" ht="22" customHeight="1" x14ac:dyDescent="0.3">
      <c r="A1938" s="5">
        <v>42899</v>
      </c>
      <c r="B1938" s="6" t="s">
        <v>50</v>
      </c>
      <c r="C1938" s="6" t="s">
        <v>32</v>
      </c>
      <c r="D1938" s="7" t="s">
        <v>49</v>
      </c>
      <c r="E1938" s="7" t="s">
        <v>49</v>
      </c>
      <c r="F1938" s="6" t="s">
        <v>33</v>
      </c>
      <c r="G1938" s="7" t="s">
        <v>49</v>
      </c>
      <c r="H1938" s="7" t="s">
        <v>49</v>
      </c>
      <c r="I1938" s="6" t="s">
        <v>34</v>
      </c>
      <c r="J1938" s="6" t="s">
        <v>507</v>
      </c>
      <c r="K1938" s="7" t="s">
        <v>49</v>
      </c>
      <c r="L1938" s="6" t="s">
        <v>307</v>
      </c>
      <c r="M1938" s="7" t="s">
        <v>49</v>
      </c>
      <c r="N1938" s="7" t="s">
        <v>49</v>
      </c>
      <c r="O1938" s="7" t="s">
        <v>49</v>
      </c>
      <c r="P1938" s="6" t="s">
        <v>158</v>
      </c>
      <c r="Q1938" s="6" t="s">
        <v>39</v>
      </c>
      <c r="R1938" s="6" t="s">
        <v>106</v>
      </c>
      <c r="S1938" s="6" t="s">
        <v>61</v>
      </c>
      <c r="T1938" s="6" t="s">
        <v>107</v>
      </c>
      <c r="U1938" s="6" t="s">
        <v>56</v>
      </c>
      <c r="V1938" s="6" t="s">
        <v>43</v>
      </c>
      <c r="W1938" s="6" t="s">
        <v>44</v>
      </c>
      <c r="X1938" s="6" t="s">
        <v>45</v>
      </c>
      <c r="Y1938" s="6" t="s">
        <v>46</v>
      </c>
      <c r="Z1938" s="6" t="s">
        <v>159</v>
      </c>
      <c r="AA1938" s="6" t="s">
        <v>2067</v>
      </c>
      <c r="AB1938" s="12" t="str">
        <f t="shared" si="397"/>
        <v>Glyphosate</v>
      </c>
      <c r="AC1938" s="7"/>
      <c r="AD1938" s="7"/>
      <c r="AE1938" s="7">
        <v>116100</v>
      </c>
      <c r="AF1938" s="7">
        <v>116.1</v>
      </c>
      <c r="AG1938" s="7">
        <v>581000</v>
      </c>
      <c r="AJ1938" s="10"/>
      <c r="AK1938" s="10"/>
      <c r="AL1938" s="10"/>
    </row>
    <row r="1939" spans="1:38" ht="22" customHeight="1" x14ac:dyDescent="0.3">
      <c r="A1939" s="2">
        <v>42899</v>
      </c>
      <c r="B1939" s="3" t="s">
        <v>50</v>
      </c>
      <c r="C1939" s="3" t="s">
        <v>32</v>
      </c>
      <c r="D1939" s="4" t="s">
        <v>49</v>
      </c>
      <c r="E1939" s="4" t="s">
        <v>49</v>
      </c>
      <c r="F1939" s="3" t="s">
        <v>33</v>
      </c>
      <c r="G1939" s="4" t="s">
        <v>49</v>
      </c>
      <c r="H1939" s="4" t="s">
        <v>49</v>
      </c>
      <c r="I1939" s="3" t="s">
        <v>34</v>
      </c>
      <c r="J1939" s="3" t="s">
        <v>507</v>
      </c>
      <c r="K1939" s="4" t="s">
        <v>49</v>
      </c>
      <c r="L1939" s="3" t="s">
        <v>307</v>
      </c>
      <c r="M1939" s="4" t="s">
        <v>49</v>
      </c>
      <c r="N1939" s="4" t="s">
        <v>49</v>
      </c>
      <c r="O1939" s="4" t="s">
        <v>49</v>
      </c>
      <c r="P1939" s="3" t="s">
        <v>158</v>
      </c>
      <c r="Q1939" s="3" t="s">
        <v>39</v>
      </c>
      <c r="R1939" s="3" t="s">
        <v>106</v>
      </c>
      <c r="S1939" s="3" t="s">
        <v>61</v>
      </c>
      <c r="T1939" s="3" t="s">
        <v>107</v>
      </c>
      <c r="U1939" s="3" t="s">
        <v>56</v>
      </c>
      <c r="V1939" s="3" t="s">
        <v>43</v>
      </c>
      <c r="W1939" s="3" t="s">
        <v>44</v>
      </c>
      <c r="X1939" s="3" t="s">
        <v>45</v>
      </c>
      <c r="Y1939" s="3" t="s">
        <v>46</v>
      </c>
      <c r="Z1939" s="3" t="s">
        <v>159</v>
      </c>
      <c r="AA1939" s="3" t="s">
        <v>2068</v>
      </c>
      <c r="AB1939" s="12" t="str">
        <f t="shared" si="397"/>
        <v>Glyphosate</v>
      </c>
      <c r="AC1939" s="10"/>
      <c r="AD1939" s="10"/>
      <c r="AE1939" s="4">
        <v>116100</v>
      </c>
      <c r="AF1939" s="4">
        <v>116.1</v>
      </c>
      <c r="AG1939" s="4">
        <v>581000</v>
      </c>
      <c r="AJ1939" s="7"/>
      <c r="AK1939" s="7"/>
      <c r="AL1939" s="7"/>
    </row>
    <row r="1940" spans="1:38" ht="22" customHeight="1" x14ac:dyDescent="0.3">
      <c r="A1940" s="5">
        <v>42896</v>
      </c>
      <c r="B1940" s="6" t="s">
        <v>31</v>
      </c>
      <c r="C1940" s="6" t="s">
        <v>32</v>
      </c>
      <c r="D1940" s="7" t="s">
        <v>49</v>
      </c>
      <c r="E1940" s="7" t="s">
        <v>49</v>
      </c>
      <c r="F1940" s="6" t="s">
        <v>33</v>
      </c>
      <c r="G1940" s="7" t="s">
        <v>49</v>
      </c>
      <c r="H1940" s="7" t="s">
        <v>49</v>
      </c>
      <c r="I1940" s="6" t="s">
        <v>34</v>
      </c>
      <c r="J1940" s="6" t="s">
        <v>65</v>
      </c>
      <c r="K1940" s="7" t="s">
        <v>49</v>
      </c>
      <c r="L1940" s="7" t="s">
        <v>49</v>
      </c>
      <c r="M1940" s="6" t="s">
        <v>33</v>
      </c>
      <c r="N1940" s="7" t="s">
        <v>49</v>
      </c>
      <c r="O1940" s="7" t="s">
        <v>49</v>
      </c>
      <c r="P1940" s="6" t="s">
        <v>66</v>
      </c>
      <c r="Q1940" s="6" t="s">
        <v>39</v>
      </c>
      <c r="R1940" s="6" t="s">
        <v>67</v>
      </c>
      <c r="S1940" s="6" t="s">
        <v>68</v>
      </c>
      <c r="T1940" s="6" t="s">
        <v>69</v>
      </c>
      <c r="U1940" s="6" t="s">
        <v>70</v>
      </c>
      <c r="V1940" s="6" t="s">
        <v>43</v>
      </c>
      <c r="W1940" s="6" t="s">
        <v>44</v>
      </c>
      <c r="X1940" s="6" t="s">
        <v>45</v>
      </c>
      <c r="Y1940" s="6" t="s">
        <v>46</v>
      </c>
      <c r="Z1940" s="6" t="s">
        <v>71</v>
      </c>
      <c r="AA1940" s="6" t="s">
        <v>2069</v>
      </c>
      <c r="AB1940" s="12" t="s">
        <v>3120</v>
      </c>
      <c r="AC1940" s="7"/>
      <c r="AD1940" s="7"/>
      <c r="AE1940" s="7">
        <v>22348</v>
      </c>
      <c r="AF1940" s="7">
        <v>22.35</v>
      </c>
      <c r="AG1940" s="7">
        <v>159000</v>
      </c>
      <c r="AJ1940" s="10"/>
      <c r="AK1940" s="10"/>
      <c r="AL1940" s="10"/>
    </row>
    <row r="1941" spans="1:38" ht="22" customHeight="1" x14ac:dyDescent="0.3">
      <c r="A1941" s="2">
        <v>42896</v>
      </c>
      <c r="B1941" s="3" t="s">
        <v>31</v>
      </c>
      <c r="C1941" s="3" t="s">
        <v>84</v>
      </c>
      <c r="D1941" s="3" t="s">
        <v>660</v>
      </c>
      <c r="E1941" s="3" t="s">
        <v>44</v>
      </c>
      <c r="F1941" s="4" t="s">
        <v>49</v>
      </c>
      <c r="G1941" s="4" t="s">
        <v>49</v>
      </c>
      <c r="H1941" s="4" t="s">
        <v>49</v>
      </c>
      <c r="I1941" s="3" t="s">
        <v>661</v>
      </c>
      <c r="J1941" s="3" t="s">
        <v>77</v>
      </c>
      <c r="K1941" s="3" t="s">
        <v>78</v>
      </c>
      <c r="L1941" s="3" t="s">
        <v>68</v>
      </c>
      <c r="M1941" s="3" t="s">
        <v>33</v>
      </c>
      <c r="N1941" s="4" t="s">
        <v>49</v>
      </c>
      <c r="O1941" s="4" t="s">
        <v>49</v>
      </c>
      <c r="P1941" s="3" t="s">
        <v>79</v>
      </c>
      <c r="Q1941" s="3" t="s">
        <v>39</v>
      </c>
      <c r="R1941" s="3" t="s">
        <v>67</v>
      </c>
      <c r="S1941" s="3" t="s">
        <v>68</v>
      </c>
      <c r="T1941" s="3" t="s">
        <v>69</v>
      </c>
      <c r="U1941" s="3" t="s">
        <v>70</v>
      </c>
      <c r="V1941" s="3" t="s">
        <v>43</v>
      </c>
      <c r="W1941" s="3" t="s">
        <v>44</v>
      </c>
      <c r="X1941" s="3" t="s">
        <v>45</v>
      </c>
      <c r="Y1941" s="3" t="s">
        <v>46</v>
      </c>
      <c r="Z1941" s="3" t="s">
        <v>643</v>
      </c>
      <c r="AA1941" s="3" t="s">
        <v>2070</v>
      </c>
      <c r="AB1941" s="18" t="s">
        <v>3193</v>
      </c>
      <c r="AC1941" s="10"/>
      <c r="AD1941" s="10"/>
      <c r="AE1941" s="4">
        <v>144270</v>
      </c>
      <c r="AF1941" s="4">
        <v>144.27000000000001</v>
      </c>
      <c r="AG1941" s="4">
        <v>3257000</v>
      </c>
      <c r="AJ1941" s="7"/>
      <c r="AK1941" s="7"/>
      <c r="AL1941" s="7"/>
    </row>
    <row r="1942" spans="1:38" ht="22" customHeight="1" x14ac:dyDescent="0.3">
      <c r="A1942" s="5">
        <v>42896</v>
      </c>
      <c r="B1942" s="6" t="s">
        <v>31</v>
      </c>
      <c r="C1942" s="6" t="s">
        <v>84</v>
      </c>
      <c r="D1942" s="6" t="s">
        <v>660</v>
      </c>
      <c r="E1942" s="6" t="s">
        <v>44</v>
      </c>
      <c r="F1942" s="7" t="s">
        <v>49</v>
      </c>
      <c r="G1942" s="7" t="s">
        <v>49</v>
      </c>
      <c r="H1942" s="7" t="s">
        <v>49</v>
      </c>
      <c r="I1942" s="6" t="s">
        <v>661</v>
      </c>
      <c r="J1942" s="6" t="s">
        <v>65</v>
      </c>
      <c r="K1942" s="7" t="s">
        <v>49</v>
      </c>
      <c r="L1942" s="7" t="s">
        <v>49</v>
      </c>
      <c r="M1942" s="6" t="s">
        <v>33</v>
      </c>
      <c r="N1942" s="7" t="s">
        <v>49</v>
      </c>
      <c r="O1942" s="7" t="s">
        <v>49</v>
      </c>
      <c r="P1942" s="6" t="s">
        <v>66</v>
      </c>
      <c r="Q1942" s="6" t="s">
        <v>39</v>
      </c>
      <c r="R1942" s="6" t="s">
        <v>67</v>
      </c>
      <c r="S1942" s="6" t="s">
        <v>68</v>
      </c>
      <c r="T1942" s="6" t="s">
        <v>69</v>
      </c>
      <c r="U1942" s="6" t="s">
        <v>70</v>
      </c>
      <c r="V1942" s="6" t="s">
        <v>43</v>
      </c>
      <c r="W1942" s="6" t="s">
        <v>44</v>
      </c>
      <c r="X1942" s="6" t="s">
        <v>45</v>
      </c>
      <c r="Y1942" s="6" t="s">
        <v>46</v>
      </c>
      <c r="Z1942" s="6" t="s">
        <v>73</v>
      </c>
      <c r="AA1942" s="6" t="s">
        <v>2071</v>
      </c>
      <c r="AB1942" s="12" t="str">
        <f t="shared" si="397"/>
        <v>Clethodim</v>
      </c>
      <c r="AC1942" s="7"/>
      <c r="AD1942" s="7"/>
      <c r="AE1942" s="7">
        <v>85690</v>
      </c>
      <c r="AF1942" s="7">
        <v>85.69</v>
      </c>
      <c r="AG1942" s="7">
        <v>609000</v>
      </c>
      <c r="AJ1942" s="7"/>
      <c r="AK1942" s="7"/>
      <c r="AL1942" s="7"/>
    </row>
    <row r="1943" spans="1:38" ht="22" customHeight="1" x14ac:dyDescent="0.3">
      <c r="A1943" s="2">
        <v>42896</v>
      </c>
      <c r="B1943" s="3" t="s">
        <v>50</v>
      </c>
      <c r="C1943" s="3" t="s">
        <v>32</v>
      </c>
      <c r="D1943" s="4" t="s">
        <v>49</v>
      </c>
      <c r="E1943" s="4" t="s">
        <v>49</v>
      </c>
      <c r="F1943" s="3" t="s">
        <v>33</v>
      </c>
      <c r="G1943" s="4" t="s">
        <v>49</v>
      </c>
      <c r="H1943" s="4" t="s">
        <v>49</v>
      </c>
      <c r="I1943" s="3" t="s">
        <v>34</v>
      </c>
      <c r="J1943" s="3" t="s">
        <v>166</v>
      </c>
      <c r="K1943" s="4" t="s">
        <v>49</v>
      </c>
      <c r="L1943" s="3" t="s">
        <v>61</v>
      </c>
      <c r="M1943" s="4" t="s">
        <v>49</v>
      </c>
      <c r="N1943" s="4" t="s">
        <v>49</v>
      </c>
      <c r="O1943" s="4" t="s">
        <v>49</v>
      </c>
      <c r="P1943" s="3" t="s">
        <v>167</v>
      </c>
      <c r="Q1943" s="3" t="s">
        <v>39</v>
      </c>
      <c r="R1943" s="3" t="s">
        <v>60</v>
      </c>
      <c r="S1943" s="3" t="s">
        <v>61</v>
      </c>
      <c r="T1943" s="3" t="s">
        <v>62</v>
      </c>
      <c r="U1943" s="3" t="s">
        <v>56</v>
      </c>
      <c r="V1943" s="3" t="s">
        <v>90</v>
      </c>
      <c r="W1943" s="3" t="s">
        <v>44</v>
      </c>
      <c r="X1943" s="3" t="s">
        <v>91</v>
      </c>
      <c r="Y1943" s="3" t="s">
        <v>46</v>
      </c>
      <c r="Z1943" s="3" t="s">
        <v>251</v>
      </c>
      <c r="AA1943" s="3" t="s">
        <v>2072</v>
      </c>
      <c r="AB1943" s="12" t="str">
        <f>IF(ISNUMBER(SEARCH("BUTYRAMIDE",AA1943)),"2,3-Dimethyl Butyramide",IF(ISNUMBER(SEARCH("FOLPET",AA1943)),"Folpet",IF(ISNUMBER(SEARCH("METHYL [2-({[6- (TRIFLUOROMETHYL) PYRIDIN-2-YL] OXY} METHYL) PHENYL",AA1943)),"Esther",IF(ISNUMBER(SEARCH("TEBUCONAZOL",AA1943)),"Tebuconazole",IF(ISNUMBER(SEARCH("DICHLOROPHENYL",AA1943)),"Dichlorophenyl Isocyanates",IF(ISNUMBER(SEARCH("CAPTAN",AA1943)),"Captan",IF(ISNUMBER(SEARCH("DIMETHYLACETAMID",AA1943)),"Dimethylacetamide",IF(ISNUMBER(SEARCH("AFALON",AA1943)),"Linuron","FIX IT"))))))))</f>
        <v>Dimethylacetamide</v>
      </c>
      <c r="AC1943" s="10"/>
      <c r="AD1943" s="10"/>
      <c r="AE1943" s="4">
        <v>24510</v>
      </c>
      <c r="AF1943" s="4">
        <v>24.51</v>
      </c>
      <c r="AG1943" s="4">
        <v>155000</v>
      </c>
      <c r="AJ1943" s="10"/>
      <c r="AK1943" s="10"/>
      <c r="AL1943" s="10"/>
    </row>
    <row r="1944" spans="1:38" ht="22" customHeight="1" x14ac:dyDescent="0.3">
      <c r="A1944" s="5">
        <v>42896</v>
      </c>
      <c r="B1944" s="6" t="s">
        <v>31</v>
      </c>
      <c r="C1944" s="6" t="s">
        <v>84</v>
      </c>
      <c r="D1944" s="6" t="s">
        <v>660</v>
      </c>
      <c r="E1944" s="6" t="s">
        <v>44</v>
      </c>
      <c r="F1944" s="7" t="s">
        <v>49</v>
      </c>
      <c r="G1944" s="7" t="s">
        <v>49</v>
      </c>
      <c r="H1944" s="7" t="s">
        <v>49</v>
      </c>
      <c r="I1944" s="6" t="s">
        <v>661</v>
      </c>
      <c r="J1944" s="6" t="s">
        <v>65</v>
      </c>
      <c r="K1944" s="7" t="s">
        <v>49</v>
      </c>
      <c r="L1944" s="7" t="s">
        <v>49</v>
      </c>
      <c r="M1944" s="6" t="s">
        <v>33</v>
      </c>
      <c r="N1944" s="7" t="s">
        <v>49</v>
      </c>
      <c r="O1944" s="7" t="s">
        <v>49</v>
      </c>
      <c r="P1944" s="6" t="s">
        <v>66</v>
      </c>
      <c r="Q1944" s="6" t="s">
        <v>39</v>
      </c>
      <c r="R1944" s="6" t="s">
        <v>67</v>
      </c>
      <c r="S1944" s="6" t="s">
        <v>68</v>
      </c>
      <c r="T1944" s="6" t="s">
        <v>69</v>
      </c>
      <c r="U1944" s="6" t="s">
        <v>70</v>
      </c>
      <c r="V1944" s="6" t="s">
        <v>43</v>
      </c>
      <c r="W1944" s="6" t="s">
        <v>44</v>
      </c>
      <c r="X1944" s="6" t="s">
        <v>45</v>
      </c>
      <c r="Y1944" s="6" t="s">
        <v>46</v>
      </c>
      <c r="Z1944" s="6" t="s">
        <v>73</v>
      </c>
      <c r="AA1944" s="6" t="s">
        <v>1508</v>
      </c>
      <c r="AB1944" s="12" t="str">
        <f t="shared" si="397"/>
        <v>Tebuthiuron</v>
      </c>
      <c r="AC1944" s="7"/>
      <c r="AD1944" s="7"/>
      <c r="AE1944" s="7">
        <v>56910</v>
      </c>
      <c r="AF1944" s="7">
        <v>56.91</v>
      </c>
      <c r="AG1944" s="7">
        <v>404000</v>
      </c>
      <c r="AJ1944" s="7"/>
      <c r="AK1944" s="7"/>
      <c r="AL1944" s="7"/>
    </row>
    <row r="1945" spans="1:38" ht="22" customHeight="1" x14ac:dyDescent="0.3">
      <c r="A1945" s="2">
        <v>42896</v>
      </c>
      <c r="B1945" s="3" t="s">
        <v>31</v>
      </c>
      <c r="C1945" s="3" t="s">
        <v>84</v>
      </c>
      <c r="D1945" s="3" t="s">
        <v>660</v>
      </c>
      <c r="E1945" s="3" t="s">
        <v>44</v>
      </c>
      <c r="F1945" s="4" t="s">
        <v>49</v>
      </c>
      <c r="G1945" s="4" t="s">
        <v>49</v>
      </c>
      <c r="H1945" s="4" t="s">
        <v>49</v>
      </c>
      <c r="I1945" s="3" t="s">
        <v>661</v>
      </c>
      <c r="J1945" s="3" t="s">
        <v>77</v>
      </c>
      <c r="K1945" s="3" t="s">
        <v>78</v>
      </c>
      <c r="L1945" s="3" t="s">
        <v>68</v>
      </c>
      <c r="M1945" s="3" t="s">
        <v>33</v>
      </c>
      <c r="N1945" s="4" t="s">
        <v>49</v>
      </c>
      <c r="O1945" s="4" t="s">
        <v>49</v>
      </c>
      <c r="P1945" s="3" t="s">
        <v>79</v>
      </c>
      <c r="Q1945" s="3" t="s">
        <v>39</v>
      </c>
      <c r="R1945" s="3" t="s">
        <v>67</v>
      </c>
      <c r="S1945" s="3" t="s">
        <v>68</v>
      </c>
      <c r="T1945" s="3" t="s">
        <v>69</v>
      </c>
      <c r="U1945" s="3" t="s">
        <v>70</v>
      </c>
      <c r="V1945" s="3" t="s">
        <v>43</v>
      </c>
      <c r="W1945" s="3" t="s">
        <v>44</v>
      </c>
      <c r="X1945" s="3" t="s">
        <v>45</v>
      </c>
      <c r="Y1945" s="3" t="s">
        <v>46</v>
      </c>
      <c r="Z1945" s="3" t="s">
        <v>231</v>
      </c>
      <c r="AA1945" s="19" t="s">
        <v>2073</v>
      </c>
      <c r="AB1945" s="12" t="s">
        <v>3223</v>
      </c>
      <c r="AC1945" s="10"/>
      <c r="AD1945" s="10"/>
      <c r="AE1945" s="4">
        <v>17400</v>
      </c>
      <c r="AF1945" s="4">
        <v>17.399999999999999</v>
      </c>
      <c r="AG1945" s="4">
        <v>224000</v>
      </c>
      <c r="AJ1945" s="10"/>
      <c r="AK1945" s="10"/>
      <c r="AL1945" s="10"/>
    </row>
    <row r="1946" spans="1:38" ht="22" customHeight="1" x14ac:dyDescent="0.3">
      <c r="A1946" s="5">
        <v>42896</v>
      </c>
      <c r="B1946" s="6" t="s">
        <v>31</v>
      </c>
      <c r="C1946" s="6" t="s">
        <v>84</v>
      </c>
      <c r="D1946" s="6" t="s">
        <v>660</v>
      </c>
      <c r="E1946" s="6" t="s">
        <v>44</v>
      </c>
      <c r="F1946" s="7" t="s">
        <v>49</v>
      </c>
      <c r="G1946" s="7" t="s">
        <v>49</v>
      </c>
      <c r="H1946" s="7" t="s">
        <v>49</v>
      </c>
      <c r="I1946" s="6" t="s">
        <v>661</v>
      </c>
      <c r="J1946" s="6" t="s">
        <v>77</v>
      </c>
      <c r="K1946" s="6" t="s">
        <v>78</v>
      </c>
      <c r="L1946" s="6" t="s">
        <v>68</v>
      </c>
      <c r="M1946" s="6" t="s">
        <v>33</v>
      </c>
      <c r="N1946" s="7" t="s">
        <v>49</v>
      </c>
      <c r="O1946" s="7" t="s">
        <v>49</v>
      </c>
      <c r="P1946" s="6" t="s">
        <v>79</v>
      </c>
      <c r="Q1946" s="6" t="s">
        <v>39</v>
      </c>
      <c r="R1946" s="6" t="s">
        <v>67</v>
      </c>
      <c r="S1946" s="6" t="s">
        <v>68</v>
      </c>
      <c r="T1946" s="6" t="s">
        <v>69</v>
      </c>
      <c r="U1946" s="6" t="s">
        <v>70</v>
      </c>
      <c r="V1946" s="6" t="s">
        <v>43</v>
      </c>
      <c r="W1946" s="6" t="s">
        <v>44</v>
      </c>
      <c r="X1946" s="6" t="s">
        <v>45</v>
      </c>
      <c r="Y1946" s="6" t="s">
        <v>46</v>
      </c>
      <c r="Z1946" s="6" t="s">
        <v>643</v>
      </c>
      <c r="AA1946" s="6" t="s">
        <v>2074</v>
      </c>
      <c r="AB1946" s="12" t="str">
        <f t="shared" si="397"/>
        <v>Methomyl</v>
      </c>
      <c r="AC1946" s="7"/>
      <c r="AD1946" s="7"/>
      <c r="AE1946" s="7">
        <v>39600</v>
      </c>
      <c r="AF1946" s="7">
        <v>39.6</v>
      </c>
      <c r="AG1946" s="7">
        <v>894000</v>
      </c>
      <c r="AJ1946" s="7"/>
      <c r="AK1946" s="7"/>
      <c r="AL1946" s="7"/>
    </row>
    <row r="1947" spans="1:38" ht="22" customHeight="1" x14ac:dyDescent="0.3">
      <c r="A1947" s="2">
        <v>42896</v>
      </c>
      <c r="B1947" s="3" t="s">
        <v>31</v>
      </c>
      <c r="C1947" s="3" t="s">
        <v>84</v>
      </c>
      <c r="D1947" s="3" t="s">
        <v>660</v>
      </c>
      <c r="E1947" s="3" t="s">
        <v>44</v>
      </c>
      <c r="F1947" s="4" t="s">
        <v>49</v>
      </c>
      <c r="G1947" s="4" t="s">
        <v>49</v>
      </c>
      <c r="H1947" s="4" t="s">
        <v>49</v>
      </c>
      <c r="I1947" s="3" t="s">
        <v>661</v>
      </c>
      <c r="J1947" s="3" t="s">
        <v>65</v>
      </c>
      <c r="K1947" s="4" t="s">
        <v>49</v>
      </c>
      <c r="L1947" s="4" t="s">
        <v>49</v>
      </c>
      <c r="M1947" s="3" t="s">
        <v>33</v>
      </c>
      <c r="N1947" s="4" t="s">
        <v>49</v>
      </c>
      <c r="O1947" s="4" t="s">
        <v>49</v>
      </c>
      <c r="P1947" s="3" t="s">
        <v>66</v>
      </c>
      <c r="Q1947" s="3" t="s">
        <v>39</v>
      </c>
      <c r="R1947" s="3" t="s">
        <v>67</v>
      </c>
      <c r="S1947" s="3" t="s">
        <v>68</v>
      </c>
      <c r="T1947" s="3" t="s">
        <v>69</v>
      </c>
      <c r="U1947" s="3" t="s">
        <v>70</v>
      </c>
      <c r="V1947" s="3" t="s">
        <v>43</v>
      </c>
      <c r="W1947" s="3" t="s">
        <v>44</v>
      </c>
      <c r="X1947" s="3" t="s">
        <v>45</v>
      </c>
      <c r="Y1947" s="3" t="s">
        <v>46</v>
      </c>
      <c r="Z1947" s="3" t="s">
        <v>73</v>
      </c>
      <c r="AA1947" s="3" t="s">
        <v>2075</v>
      </c>
      <c r="AB1947" s="12" t="str">
        <f t="shared" si="397"/>
        <v>Clethodim</v>
      </c>
      <c r="AC1947" s="10"/>
      <c r="AD1947" s="10"/>
      <c r="AE1947" s="4">
        <v>137104</v>
      </c>
      <c r="AF1947" s="4">
        <v>137.1</v>
      </c>
      <c r="AG1947" s="4">
        <v>974000</v>
      </c>
      <c r="AJ1947" s="10"/>
      <c r="AK1947" s="10"/>
      <c r="AL1947" s="10"/>
    </row>
    <row r="1948" spans="1:38" ht="22" customHeight="1" x14ac:dyDescent="0.3">
      <c r="A1948" s="5">
        <v>42896</v>
      </c>
      <c r="B1948" s="6" t="s">
        <v>31</v>
      </c>
      <c r="C1948" s="6" t="s">
        <v>84</v>
      </c>
      <c r="D1948" s="6" t="s">
        <v>660</v>
      </c>
      <c r="E1948" s="6" t="s">
        <v>44</v>
      </c>
      <c r="F1948" s="7" t="s">
        <v>49</v>
      </c>
      <c r="G1948" s="7" t="s">
        <v>49</v>
      </c>
      <c r="H1948" s="7" t="s">
        <v>49</v>
      </c>
      <c r="I1948" s="6" t="s">
        <v>661</v>
      </c>
      <c r="J1948" s="6" t="s">
        <v>65</v>
      </c>
      <c r="K1948" s="7" t="s">
        <v>49</v>
      </c>
      <c r="L1948" s="7" t="s">
        <v>49</v>
      </c>
      <c r="M1948" s="6" t="s">
        <v>33</v>
      </c>
      <c r="N1948" s="7" t="s">
        <v>49</v>
      </c>
      <c r="O1948" s="7" t="s">
        <v>49</v>
      </c>
      <c r="P1948" s="6" t="s">
        <v>66</v>
      </c>
      <c r="Q1948" s="6" t="s">
        <v>39</v>
      </c>
      <c r="R1948" s="6" t="s">
        <v>67</v>
      </c>
      <c r="S1948" s="6" t="s">
        <v>68</v>
      </c>
      <c r="T1948" s="6" t="s">
        <v>69</v>
      </c>
      <c r="U1948" s="6" t="s">
        <v>70</v>
      </c>
      <c r="V1948" s="6" t="s">
        <v>43</v>
      </c>
      <c r="W1948" s="6" t="s">
        <v>44</v>
      </c>
      <c r="X1948" s="6" t="s">
        <v>45</v>
      </c>
      <c r="Y1948" s="6" t="s">
        <v>46</v>
      </c>
      <c r="Z1948" s="6" t="s">
        <v>73</v>
      </c>
      <c r="AA1948" s="6" t="s">
        <v>2076</v>
      </c>
      <c r="AB1948" s="12" t="str">
        <f t="shared" ref="AB1948" si="398">IF(ISNUMBER(SEARCH("BUTYRAMIDE",AA1948)),"2,3-Dimethyl Butyramide",IF(ISNUMBER(SEARCH("FOLPET",AA1948)),"Folpet",IF(ISNUMBER(SEARCH("METHYL [2-({[6- (TRIFLUOROMETHYL) PYRIDIN-2-YL] OXY} METHYL) PHENYL",AA1948)),"Esther",IF(ISNUMBER(SEARCH("TEBUCONAZOL",AA1948)),"Tebuconazole",IF(ISNUMBER(SEARCH("DICHLOROPHENYL",AA1948)),"Dichlorophenyl Isocyanates",IF(ISNUMBER(SEARCH("CAPTAN",AA1948)),"Captan",IF(ISNUMBER(SEARCH("DIMETHYLACETAMID",AA1948)),"Dimethylacetamide",IF(ISNUMBER(SEARCH("AFALON",AA1948)),"Linuron","FIX IT"))))))))</f>
        <v>Linuron</v>
      </c>
      <c r="AC1948" s="7"/>
      <c r="AD1948" s="7"/>
      <c r="AE1948" s="7">
        <v>40180</v>
      </c>
      <c r="AF1948" s="7">
        <v>40.18</v>
      </c>
      <c r="AG1948" s="7">
        <v>285000</v>
      </c>
      <c r="AJ1948" s="10"/>
      <c r="AK1948" s="10"/>
      <c r="AL1948" s="10"/>
    </row>
    <row r="1949" spans="1:38" ht="22" customHeight="1" x14ac:dyDescent="0.3">
      <c r="A1949" s="2">
        <v>42896</v>
      </c>
      <c r="B1949" s="3" t="s">
        <v>31</v>
      </c>
      <c r="C1949" s="3" t="s">
        <v>32</v>
      </c>
      <c r="D1949" s="4" t="s">
        <v>49</v>
      </c>
      <c r="E1949" s="4" t="s">
        <v>49</v>
      </c>
      <c r="F1949" s="3" t="s">
        <v>33</v>
      </c>
      <c r="G1949" s="4" t="s">
        <v>49</v>
      </c>
      <c r="H1949" s="4" t="s">
        <v>49</v>
      </c>
      <c r="I1949" s="3" t="s">
        <v>34</v>
      </c>
      <c r="J1949" s="3" t="s">
        <v>77</v>
      </c>
      <c r="K1949" s="3" t="s">
        <v>78</v>
      </c>
      <c r="L1949" s="3" t="s">
        <v>68</v>
      </c>
      <c r="M1949" s="3" t="s">
        <v>33</v>
      </c>
      <c r="N1949" s="4" t="s">
        <v>49</v>
      </c>
      <c r="O1949" s="4" t="s">
        <v>49</v>
      </c>
      <c r="P1949" s="3" t="s">
        <v>79</v>
      </c>
      <c r="Q1949" s="3" t="s">
        <v>39</v>
      </c>
      <c r="R1949" s="3" t="s">
        <v>67</v>
      </c>
      <c r="S1949" s="3" t="s">
        <v>68</v>
      </c>
      <c r="T1949" s="3" t="s">
        <v>69</v>
      </c>
      <c r="U1949" s="3" t="s">
        <v>70</v>
      </c>
      <c r="V1949" s="3" t="s">
        <v>43</v>
      </c>
      <c r="W1949" s="3" t="s">
        <v>44</v>
      </c>
      <c r="X1949" s="3" t="s">
        <v>45</v>
      </c>
      <c r="Y1949" s="3" t="s">
        <v>46</v>
      </c>
      <c r="Z1949" s="3" t="s">
        <v>231</v>
      </c>
      <c r="AA1949" s="19" t="s">
        <v>2077</v>
      </c>
      <c r="AB1949" s="12" t="s">
        <v>3229</v>
      </c>
      <c r="AC1949" s="10"/>
      <c r="AD1949" s="10"/>
      <c r="AE1949" s="4">
        <v>13680</v>
      </c>
      <c r="AF1949" s="4">
        <v>13.68</v>
      </c>
      <c r="AG1949" s="4">
        <v>176000</v>
      </c>
      <c r="AJ1949" s="7"/>
      <c r="AK1949" s="7"/>
      <c r="AL1949" s="7"/>
    </row>
    <row r="1950" spans="1:38" ht="22" customHeight="1" x14ac:dyDescent="0.3">
      <c r="A1950" s="5">
        <v>42896</v>
      </c>
      <c r="B1950" s="6" t="s">
        <v>31</v>
      </c>
      <c r="C1950" s="6" t="s">
        <v>84</v>
      </c>
      <c r="D1950" s="6" t="s">
        <v>660</v>
      </c>
      <c r="E1950" s="6" t="s">
        <v>44</v>
      </c>
      <c r="F1950" s="7" t="s">
        <v>49</v>
      </c>
      <c r="G1950" s="7" t="s">
        <v>49</v>
      </c>
      <c r="H1950" s="7" t="s">
        <v>49</v>
      </c>
      <c r="I1950" s="6" t="s">
        <v>661</v>
      </c>
      <c r="J1950" s="6" t="s">
        <v>65</v>
      </c>
      <c r="K1950" s="7" t="s">
        <v>49</v>
      </c>
      <c r="L1950" s="7" t="s">
        <v>49</v>
      </c>
      <c r="M1950" s="6" t="s">
        <v>33</v>
      </c>
      <c r="N1950" s="7" t="s">
        <v>49</v>
      </c>
      <c r="O1950" s="7" t="s">
        <v>49</v>
      </c>
      <c r="P1950" s="6" t="s">
        <v>66</v>
      </c>
      <c r="Q1950" s="6" t="s">
        <v>39</v>
      </c>
      <c r="R1950" s="6" t="s">
        <v>67</v>
      </c>
      <c r="S1950" s="6" t="s">
        <v>68</v>
      </c>
      <c r="T1950" s="6" t="s">
        <v>69</v>
      </c>
      <c r="U1950" s="6" t="s">
        <v>70</v>
      </c>
      <c r="V1950" s="6" t="s">
        <v>43</v>
      </c>
      <c r="W1950" s="6" t="s">
        <v>44</v>
      </c>
      <c r="X1950" s="6" t="s">
        <v>45</v>
      </c>
      <c r="Y1950" s="6" t="s">
        <v>46</v>
      </c>
      <c r="Z1950" s="6" t="s">
        <v>73</v>
      </c>
      <c r="AA1950" s="6" t="s">
        <v>1079</v>
      </c>
      <c r="AB1950" s="12" t="str">
        <f t="shared" ref="AB1950" si="399">IF(ISNUMBER(SEARCH("DMS",AA1950)),"Dimethyl Sulfate",IF(ISNUMBER(SEARCH("2,4-XILIDIN",AA1950)),"2,4-Xylidine",IF(ISNUMBER(SEARCH("GALIGAN",AA1950)),"Oxyfluorfen",IF(ISNUMBER(SEARCH("DIMETHYLAMINE",AA1950)),"Dimethylamine",IF(ISNUMBER(SEARCH("ORTHOFORMATE",AA1950)),"Trimethyl orthoformate",IF(ISNUMBER(SEARCH("NOVALURON",AA1950)),"Novaluron",IF(ISNUMBER(SEARCH("DIMETHYL SULPHATE",AA1950)),"Dimethyl Sulphate",IF(ISNUMBER(SEARCH("ALTAPYNE",AA1950)),"Acid Based Co-Emulsifier",IF(ISNUMBER(SEARCH("METHANESULFONYL",AA1950)),"Methanesulfonyl chloride",IF(ISNUMBER(SEARCH("METHYL FORMATE",AA1950)),"Methanoate",IF(ISNUMBER(SEARCH("FLUEN",AA1950)),"Fluensulfone","FIX IT")))))))))))</f>
        <v>Oxyfluorfen</v>
      </c>
      <c r="AC1950" s="12" t="str">
        <f t="shared" ref="AC1950" si="400">VLOOKUP(AB1950,AJ:AL,2, FALSE)</f>
        <v>Galigan 240 EC</v>
      </c>
      <c r="AD1950" s="7"/>
      <c r="AE1950" s="7">
        <v>17618</v>
      </c>
      <c r="AF1950" s="7">
        <v>17.62</v>
      </c>
      <c r="AG1950" s="7">
        <v>125000</v>
      </c>
      <c r="AJ1950" s="10"/>
      <c r="AK1950" s="10"/>
      <c r="AL1950" s="10"/>
    </row>
    <row r="1951" spans="1:38" ht="22" customHeight="1" x14ac:dyDescent="0.3">
      <c r="A1951" s="2">
        <v>42896</v>
      </c>
      <c r="B1951" s="3" t="s">
        <v>31</v>
      </c>
      <c r="C1951" s="3" t="s">
        <v>32</v>
      </c>
      <c r="D1951" s="4" t="s">
        <v>49</v>
      </c>
      <c r="E1951" s="4" t="s">
        <v>49</v>
      </c>
      <c r="F1951" s="3" t="s">
        <v>33</v>
      </c>
      <c r="G1951" s="4" t="s">
        <v>49</v>
      </c>
      <c r="H1951" s="4" t="s">
        <v>49</v>
      </c>
      <c r="I1951" s="3" t="s">
        <v>34</v>
      </c>
      <c r="J1951" s="3" t="s">
        <v>77</v>
      </c>
      <c r="K1951" s="3" t="s">
        <v>78</v>
      </c>
      <c r="L1951" s="3" t="s">
        <v>68</v>
      </c>
      <c r="M1951" s="3" t="s">
        <v>33</v>
      </c>
      <c r="N1951" s="4" t="s">
        <v>49</v>
      </c>
      <c r="O1951" s="4" t="s">
        <v>49</v>
      </c>
      <c r="P1951" s="3" t="s">
        <v>79</v>
      </c>
      <c r="Q1951" s="3" t="s">
        <v>39</v>
      </c>
      <c r="R1951" s="3" t="s">
        <v>67</v>
      </c>
      <c r="S1951" s="3" t="s">
        <v>68</v>
      </c>
      <c r="T1951" s="3" t="s">
        <v>69</v>
      </c>
      <c r="U1951" s="3" t="s">
        <v>70</v>
      </c>
      <c r="V1951" s="3" t="s">
        <v>43</v>
      </c>
      <c r="W1951" s="3" t="s">
        <v>44</v>
      </c>
      <c r="X1951" s="3" t="s">
        <v>45</v>
      </c>
      <c r="Y1951" s="3" t="s">
        <v>46</v>
      </c>
      <c r="Z1951" s="3" t="s">
        <v>241</v>
      </c>
      <c r="AA1951" s="3" t="s">
        <v>1258</v>
      </c>
      <c r="AB1951" s="12" t="str">
        <f>IF(ISNUMBER(SEARCH("BUTYRAMIDE",AA1951)),"2,3-Dimethyl Butyramide",IF(ISNUMBER(SEARCH("FOLPET",AA1951)),"Folpet",IF(ISNUMBER(SEARCH("METHYL [2-({[6- (TRIFLUOROMETHYL) PYRIDIN-2-YL] OXY} METHYL) PHENYL",AA1951)),"Esther",IF(ISNUMBER(SEARCH("TEBUCONAZOL",AA1951)),"Tebuconazole",IF(ISNUMBER(SEARCH("DICHLOROPHENYL",AA1951)),"Dichlorophenyl Isocyanates",IF(ISNUMBER(SEARCH("CAPTAN",AA1951)),"Captan",IF(ISNUMBER(SEARCH("DIMETHYLACETAMID",AA1951)),"Dimethylacetamide",IF(ISNUMBER(SEARCH("AFALON",AA1951)),"Linuron","FIX IT"))))))))</f>
        <v>Captan</v>
      </c>
      <c r="AC1951" s="10"/>
      <c r="AD1951" s="10"/>
      <c r="AE1951" s="4">
        <v>38910</v>
      </c>
      <c r="AF1951" s="4">
        <v>38.909999999999997</v>
      </c>
      <c r="AG1951" s="4">
        <v>187000</v>
      </c>
      <c r="AJ1951" s="7"/>
      <c r="AK1951" s="7"/>
      <c r="AL1951" s="7"/>
    </row>
    <row r="1952" spans="1:38" ht="22" customHeight="1" x14ac:dyDescent="0.3">
      <c r="A1952" s="5">
        <v>42894</v>
      </c>
      <c r="B1952" s="6" t="s">
        <v>50</v>
      </c>
      <c r="C1952" s="6" t="s">
        <v>84</v>
      </c>
      <c r="D1952" s="6" t="s">
        <v>85</v>
      </c>
      <c r="E1952" s="6" t="s">
        <v>44</v>
      </c>
      <c r="F1952" s="6" t="s">
        <v>33</v>
      </c>
      <c r="G1952" s="7" t="s">
        <v>49</v>
      </c>
      <c r="H1952" s="7" t="s">
        <v>49</v>
      </c>
      <c r="I1952" s="6" t="s">
        <v>86</v>
      </c>
      <c r="J1952" s="6" t="s">
        <v>87</v>
      </c>
      <c r="K1952" s="7" t="s">
        <v>49</v>
      </c>
      <c r="L1952" s="6" t="s">
        <v>61</v>
      </c>
      <c r="M1952" s="7" t="s">
        <v>49</v>
      </c>
      <c r="N1952" s="7" t="s">
        <v>49</v>
      </c>
      <c r="O1952" s="7" t="s">
        <v>49</v>
      </c>
      <c r="P1952" s="6" t="s">
        <v>946</v>
      </c>
      <c r="Q1952" s="6" t="s">
        <v>39</v>
      </c>
      <c r="R1952" s="6" t="s">
        <v>106</v>
      </c>
      <c r="S1952" s="6" t="s">
        <v>61</v>
      </c>
      <c r="T1952" s="6" t="s">
        <v>107</v>
      </c>
      <c r="U1952" s="6" t="s">
        <v>56</v>
      </c>
      <c r="V1952" s="6" t="s">
        <v>90</v>
      </c>
      <c r="W1952" s="6" t="s">
        <v>44</v>
      </c>
      <c r="X1952" s="6" t="s">
        <v>91</v>
      </c>
      <c r="Y1952" s="6" t="s">
        <v>46</v>
      </c>
      <c r="Z1952" s="6" t="s">
        <v>92</v>
      </c>
      <c r="AA1952" s="6" t="s">
        <v>2078</v>
      </c>
      <c r="AB1952" s="12" t="str">
        <f t="shared" ref="AB1952" si="401">IF(ISNUMBER(SEARCH("DMS",AA1952)),"Dimethyl Sulfate",IF(ISNUMBER(SEARCH("2,4-XILIDIN",AA1952)),"2,4-Xylidine",IF(ISNUMBER(SEARCH("GALIGAN",AA1952)),"Oxyfluorfen",IF(ISNUMBER(SEARCH("DIMETHYLAMINE",AA1952)),"Dimethylamine",IF(ISNUMBER(SEARCH("ORTHOFORMATE",AA1952)),"Trimethyl orthoformate",IF(ISNUMBER(SEARCH("NOVALURON",AA1952)),"Novaluron",IF(ISNUMBER(SEARCH("DIMETHYL SULPHATE",AA1952)),"Dimethyl Sulphate",IF(ISNUMBER(SEARCH("ALTAPYNE",AA1952)),"Acid Based Co-Emulsifier",IF(ISNUMBER(SEARCH("METHANESULFONYL",AA1952)),"Methanesulfonyl chloride",IF(ISNUMBER(SEARCH("METHYL FORMATE",AA1952)),"Methanoate",IF(ISNUMBER(SEARCH("FLUEN",AA1952)),"Fluensulfone","FIX IT")))))))))))</f>
        <v>Trimethyl orthoformate</v>
      </c>
      <c r="AC1952" s="7"/>
      <c r="AD1952" s="7"/>
      <c r="AE1952" s="7">
        <v>16760</v>
      </c>
      <c r="AF1952" s="7">
        <v>16.760000000000002</v>
      </c>
      <c r="AG1952" s="7">
        <v>72600</v>
      </c>
      <c r="AJ1952" s="10"/>
      <c r="AK1952" s="10"/>
      <c r="AL1952" s="10"/>
    </row>
    <row r="1953" spans="1:38" ht="22" customHeight="1" x14ac:dyDescent="0.3">
      <c r="A1953" s="2">
        <v>42892</v>
      </c>
      <c r="B1953" s="3" t="s">
        <v>50</v>
      </c>
      <c r="C1953" s="3" t="s">
        <v>32</v>
      </c>
      <c r="D1953" s="4" t="s">
        <v>49</v>
      </c>
      <c r="E1953" s="4" t="s">
        <v>49</v>
      </c>
      <c r="F1953" s="3" t="s">
        <v>33</v>
      </c>
      <c r="G1953" s="4" t="s">
        <v>49</v>
      </c>
      <c r="H1953" s="4" t="s">
        <v>49</v>
      </c>
      <c r="I1953" s="3" t="s">
        <v>34</v>
      </c>
      <c r="J1953" s="3" t="s">
        <v>305</v>
      </c>
      <c r="K1953" s="4" t="s">
        <v>49</v>
      </c>
      <c r="L1953" s="3" t="s">
        <v>307</v>
      </c>
      <c r="M1953" s="3" t="s">
        <v>33</v>
      </c>
      <c r="N1953" s="4">
        <v>1134995330.5699999</v>
      </c>
      <c r="O1953" s="4">
        <v>894516915.13</v>
      </c>
      <c r="P1953" s="3" t="s">
        <v>1553</v>
      </c>
      <c r="Q1953" s="3" t="s">
        <v>39</v>
      </c>
      <c r="R1953" s="3" t="s">
        <v>310</v>
      </c>
      <c r="S1953" s="3" t="s">
        <v>307</v>
      </c>
      <c r="T1953" s="3" t="s">
        <v>311</v>
      </c>
      <c r="U1953" s="3" t="s">
        <v>56</v>
      </c>
      <c r="V1953" s="3" t="s">
        <v>43</v>
      </c>
      <c r="W1953" s="3" t="s">
        <v>44</v>
      </c>
      <c r="X1953" s="3" t="s">
        <v>45</v>
      </c>
      <c r="Y1953" s="3" t="s">
        <v>46</v>
      </c>
      <c r="Z1953" s="3" t="s">
        <v>140</v>
      </c>
      <c r="AA1953" s="3" t="s">
        <v>2079</v>
      </c>
      <c r="AB1953" s="12" t="str">
        <f t="shared" ref="AB1953" si="402">IF(ISNUMBER(SEARCH("2,4 D",AA1953)),"2,4-Dichlorophenoxyacetic acid",IF(ISNUMBER(SEARCH("ACIDO",AA1953)),"2,4-Dichlorophenoxyacetic acid",IF(ISNUMBER(SEARCH("NAPHTHA",AA1953)),"Aromatic Solvent Mixture",IF(ISNUMBER(SEARCH("DIMETHYLAMINE",AA1953)),"Dimethylamine",IF(ISNUMBER(SEARCH("DIMETILAMINA",AA1953)),"Dimethylamine",IF(ISNUMBER(SEARCH("JUMP",AA1953)),"Diuron",IF(ISNUMBER(SEARCH("2-AMINO-2,3-DIMETHYL BUTYRAMIDE",AA1953)),"Herbicide Amine Intermediate",IF(ISNUMBER(SEARCH("TEBUTHIURON",AA1953)),"Tebuthiuron","FIXIT"))))))))</f>
        <v>Dimethylamine</v>
      </c>
      <c r="AC1953" s="10"/>
      <c r="AD1953" s="10"/>
      <c r="AE1953" s="4">
        <v>38520</v>
      </c>
      <c r="AF1953" s="4">
        <v>38.520000000000003</v>
      </c>
      <c r="AG1953" s="4">
        <v>43300</v>
      </c>
      <c r="AJ1953" s="7"/>
      <c r="AK1953" s="7"/>
      <c r="AL1953" s="7"/>
    </row>
    <row r="1954" spans="1:38" ht="22" customHeight="1" x14ac:dyDescent="0.3">
      <c r="A1954" s="5">
        <v>42890</v>
      </c>
      <c r="B1954" s="6" t="s">
        <v>31</v>
      </c>
      <c r="C1954" s="6" t="s">
        <v>32</v>
      </c>
      <c r="D1954" s="7" t="s">
        <v>49</v>
      </c>
      <c r="E1954" s="7" t="s">
        <v>49</v>
      </c>
      <c r="F1954" s="6" t="s">
        <v>33</v>
      </c>
      <c r="G1954" s="7" t="s">
        <v>49</v>
      </c>
      <c r="H1954" s="7" t="s">
        <v>49</v>
      </c>
      <c r="I1954" s="6" t="s">
        <v>34</v>
      </c>
      <c r="J1954" s="6" t="s">
        <v>35</v>
      </c>
      <c r="K1954" s="6" t="s">
        <v>36</v>
      </c>
      <c r="L1954" s="6" t="s">
        <v>37</v>
      </c>
      <c r="M1954" s="6" t="s">
        <v>33</v>
      </c>
      <c r="N1954" s="7" t="s">
        <v>49</v>
      </c>
      <c r="O1954" s="7" t="s">
        <v>49</v>
      </c>
      <c r="P1954" s="6" t="s">
        <v>38</v>
      </c>
      <c r="Q1954" s="6" t="s">
        <v>39</v>
      </c>
      <c r="R1954" s="6" t="s">
        <v>40</v>
      </c>
      <c r="S1954" s="6" t="s">
        <v>37</v>
      </c>
      <c r="T1954" s="6" t="s">
        <v>41</v>
      </c>
      <c r="U1954" s="6" t="s">
        <v>42</v>
      </c>
      <c r="V1954" s="6" t="s">
        <v>43</v>
      </c>
      <c r="W1954" s="6" t="s">
        <v>44</v>
      </c>
      <c r="X1954" s="6" t="s">
        <v>45</v>
      </c>
      <c r="Y1954" s="6" t="s">
        <v>46</v>
      </c>
      <c r="Z1954" s="6" t="s">
        <v>2080</v>
      </c>
      <c r="AA1954" s="6" t="s">
        <v>1458</v>
      </c>
      <c r="AB1954" s="12" t="str">
        <f t="shared" si="397"/>
        <v>2,4-Dichlorophenoxyacetic acid</v>
      </c>
      <c r="AC1954" s="7"/>
      <c r="AD1954" s="7"/>
      <c r="AE1954" s="7">
        <v>185520</v>
      </c>
      <c r="AF1954" s="7">
        <v>185.52</v>
      </c>
      <c r="AG1954" s="6" t="s">
        <v>49</v>
      </c>
      <c r="AJ1954" s="10"/>
      <c r="AK1954" s="10"/>
      <c r="AL1954" s="10"/>
    </row>
    <row r="1955" spans="1:38" ht="22" customHeight="1" x14ac:dyDescent="0.3">
      <c r="A1955" s="2">
        <v>42887</v>
      </c>
      <c r="B1955" s="3" t="s">
        <v>31</v>
      </c>
      <c r="C1955" s="3" t="s">
        <v>84</v>
      </c>
      <c r="D1955" s="3" t="s">
        <v>660</v>
      </c>
      <c r="E1955" s="3" t="s">
        <v>44</v>
      </c>
      <c r="F1955" s="4" t="s">
        <v>49</v>
      </c>
      <c r="G1955" s="4" t="s">
        <v>49</v>
      </c>
      <c r="H1955" s="4" t="s">
        <v>49</v>
      </c>
      <c r="I1955" s="3" t="s">
        <v>661</v>
      </c>
      <c r="J1955" s="3" t="s">
        <v>65</v>
      </c>
      <c r="K1955" s="4" t="s">
        <v>49</v>
      </c>
      <c r="L1955" s="4" t="s">
        <v>49</v>
      </c>
      <c r="M1955" s="3" t="s">
        <v>33</v>
      </c>
      <c r="N1955" s="4" t="s">
        <v>49</v>
      </c>
      <c r="O1955" s="4" t="s">
        <v>49</v>
      </c>
      <c r="P1955" s="3" t="s">
        <v>66</v>
      </c>
      <c r="Q1955" s="3" t="s">
        <v>39</v>
      </c>
      <c r="R1955" s="3" t="s">
        <v>227</v>
      </c>
      <c r="S1955" s="3" t="s">
        <v>68</v>
      </c>
      <c r="T1955" s="3" t="s">
        <v>228</v>
      </c>
      <c r="U1955" s="3" t="s">
        <v>70</v>
      </c>
      <c r="V1955" s="3" t="s">
        <v>43</v>
      </c>
      <c r="W1955" s="3" t="s">
        <v>44</v>
      </c>
      <c r="X1955" s="3" t="s">
        <v>45</v>
      </c>
      <c r="Y1955" s="3" t="s">
        <v>46</v>
      </c>
      <c r="Z1955" s="3" t="s">
        <v>73</v>
      </c>
      <c r="AA1955" s="3" t="s">
        <v>1904</v>
      </c>
      <c r="AB1955" s="12" t="str">
        <f t="shared" si="397"/>
        <v>Tebuthiuron</v>
      </c>
      <c r="AC1955" s="10"/>
      <c r="AD1955" s="10"/>
      <c r="AE1955" s="4">
        <v>132789.99</v>
      </c>
      <c r="AF1955" s="4">
        <v>132.79</v>
      </c>
      <c r="AG1955" s="4">
        <v>943000</v>
      </c>
      <c r="AJ1955" s="7"/>
      <c r="AK1955" s="7"/>
      <c r="AL1955" s="7"/>
    </row>
    <row r="1956" spans="1:38" ht="22" customHeight="1" x14ac:dyDescent="0.3">
      <c r="A1956" s="5">
        <v>42887</v>
      </c>
      <c r="B1956" s="6" t="s">
        <v>31</v>
      </c>
      <c r="C1956" s="6" t="s">
        <v>84</v>
      </c>
      <c r="D1956" s="6" t="s">
        <v>660</v>
      </c>
      <c r="E1956" s="6" t="s">
        <v>44</v>
      </c>
      <c r="F1956" s="7" t="s">
        <v>49</v>
      </c>
      <c r="G1956" s="7" t="s">
        <v>49</v>
      </c>
      <c r="H1956" s="7" t="s">
        <v>49</v>
      </c>
      <c r="I1956" s="6" t="s">
        <v>661</v>
      </c>
      <c r="J1956" s="6" t="s">
        <v>65</v>
      </c>
      <c r="K1956" s="7" t="s">
        <v>49</v>
      </c>
      <c r="L1956" s="7" t="s">
        <v>49</v>
      </c>
      <c r="M1956" s="6" t="s">
        <v>33</v>
      </c>
      <c r="N1956" s="7" t="s">
        <v>49</v>
      </c>
      <c r="O1956" s="7" t="s">
        <v>49</v>
      </c>
      <c r="P1956" s="6" t="s">
        <v>66</v>
      </c>
      <c r="Q1956" s="6" t="s">
        <v>39</v>
      </c>
      <c r="R1956" s="6" t="s">
        <v>227</v>
      </c>
      <c r="S1956" s="6" t="s">
        <v>68</v>
      </c>
      <c r="T1956" s="6" t="s">
        <v>228</v>
      </c>
      <c r="U1956" s="6" t="s">
        <v>70</v>
      </c>
      <c r="V1956" s="6" t="s">
        <v>43</v>
      </c>
      <c r="W1956" s="6" t="s">
        <v>44</v>
      </c>
      <c r="X1956" s="6" t="s">
        <v>45</v>
      </c>
      <c r="Y1956" s="6" t="s">
        <v>46</v>
      </c>
      <c r="Z1956" s="6" t="s">
        <v>73</v>
      </c>
      <c r="AA1956" s="6" t="s">
        <v>2081</v>
      </c>
      <c r="AB1956" s="12" t="str">
        <f t="shared" si="397"/>
        <v>Tebuthiuron</v>
      </c>
      <c r="AC1956" s="7"/>
      <c r="AD1956" s="7"/>
      <c r="AE1956" s="7">
        <v>75880</v>
      </c>
      <c r="AF1956" s="7">
        <v>75.88</v>
      </c>
      <c r="AG1956" s="7">
        <v>539000</v>
      </c>
      <c r="AJ1956" s="10"/>
      <c r="AK1956" s="10"/>
      <c r="AL1956" s="10"/>
    </row>
    <row r="1957" spans="1:38" ht="22" customHeight="1" x14ac:dyDescent="0.3">
      <c r="A1957" s="2">
        <v>42886</v>
      </c>
      <c r="B1957" s="3" t="s">
        <v>50</v>
      </c>
      <c r="C1957" s="3" t="s">
        <v>84</v>
      </c>
      <c r="D1957" s="3" t="s">
        <v>85</v>
      </c>
      <c r="E1957" s="3" t="s">
        <v>44</v>
      </c>
      <c r="F1957" s="3" t="s">
        <v>33</v>
      </c>
      <c r="G1957" s="4" t="s">
        <v>49</v>
      </c>
      <c r="H1957" s="4" t="s">
        <v>49</v>
      </c>
      <c r="I1957" s="3" t="s">
        <v>86</v>
      </c>
      <c r="J1957" s="3" t="s">
        <v>1264</v>
      </c>
      <c r="K1957" s="3" t="s">
        <v>1265</v>
      </c>
      <c r="L1957" s="3" t="s">
        <v>113</v>
      </c>
      <c r="M1957" s="4" t="s">
        <v>49</v>
      </c>
      <c r="N1957" s="4" t="s">
        <v>49</v>
      </c>
      <c r="O1957" s="4" t="s">
        <v>49</v>
      </c>
      <c r="P1957" s="3" t="s">
        <v>1266</v>
      </c>
      <c r="Q1957" s="3" t="s">
        <v>39</v>
      </c>
      <c r="R1957" s="3" t="s">
        <v>1267</v>
      </c>
      <c r="S1957" s="3" t="s">
        <v>113</v>
      </c>
      <c r="T1957" s="3" t="s">
        <v>1268</v>
      </c>
      <c r="U1957" s="3" t="s">
        <v>117</v>
      </c>
      <c r="V1957" s="3" t="s">
        <v>90</v>
      </c>
      <c r="W1957" s="3" t="s">
        <v>44</v>
      </c>
      <c r="X1957" s="3" t="s">
        <v>91</v>
      </c>
      <c r="Y1957" s="3" t="s">
        <v>46</v>
      </c>
      <c r="Z1957" s="3" t="s">
        <v>1269</v>
      </c>
      <c r="AA1957" s="19" t="s">
        <v>2082</v>
      </c>
      <c r="AB1957" s="12" t="s">
        <v>3189</v>
      </c>
      <c r="AC1957" s="10"/>
      <c r="AD1957" s="10"/>
      <c r="AE1957" s="4">
        <v>57132</v>
      </c>
      <c r="AF1957" s="4">
        <v>57.13</v>
      </c>
      <c r="AG1957" s="4">
        <v>2270000</v>
      </c>
      <c r="AJ1957" s="7"/>
      <c r="AK1957" s="7"/>
      <c r="AL1957" s="7"/>
    </row>
    <row r="1958" spans="1:38" ht="22" customHeight="1" x14ac:dyDescent="0.3">
      <c r="A1958" s="5">
        <v>42885</v>
      </c>
      <c r="B1958" s="6" t="s">
        <v>50</v>
      </c>
      <c r="C1958" s="6" t="s">
        <v>32</v>
      </c>
      <c r="D1958" s="7" t="s">
        <v>49</v>
      </c>
      <c r="E1958" s="7" t="s">
        <v>49</v>
      </c>
      <c r="F1958" s="6" t="s">
        <v>33</v>
      </c>
      <c r="G1958" s="7" t="s">
        <v>49</v>
      </c>
      <c r="H1958" s="7" t="s">
        <v>49</v>
      </c>
      <c r="I1958" s="6" t="s">
        <v>34</v>
      </c>
      <c r="J1958" s="6" t="s">
        <v>305</v>
      </c>
      <c r="K1958" s="7" t="s">
        <v>49</v>
      </c>
      <c r="L1958" s="6" t="s">
        <v>307</v>
      </c>
      <c r="M1958" s="6" t="s">
        <v>33</v>
      </c>
      <c r="N1958" s="7">
        <v>1134995330.5699999</v>
      </c>
      <c r="O1958" s="7">
        <v>894516915.13</v>
      </c>
      <c r="P1958" s="6" t="s">
        <v>1553</v>
      </c>
      <c r="Q1958" s="6" t="s">
        <v>39</v>
      </c>
      <c r="R1958" s="6" t="s">
        <v>310</v>
      </c>
      <c r="S1958" s="6" t="s">
        <v>307</v>
      </c>
      <c r="T1958" s="6" t="s">
        <v>311</v>
      </c>
      <c r="U1958" s="6" t="s">
        <v>56</v>
      </c>
      <c r="V1958" s="6" t="s">
        <v>43</v>
      </c>
      <c r="W1958" s="6" t="s">
        <v>44</v>
      </c>
      <c r="X1958" s="6" t="s">
        <v>45</v>
      </c>
      <c r="Y1958" s="6" t="s">
        <v>46</v>
      </c>
      <c r="Z1958" s="6" t="s">
        <v>140</v>
      </c>
      <c r="AA1958" s="6" t="s">
        <v>2083</v>
      </c>
      <c r="AB1958" s="12" t="str">
        <f t="shared" ref="AB1958" si="403">IF(ISNUMBER(SEARCH("2,4 D",AA1958)),"2,4-Dichlorophenoxyacetic acid",IF(ISNUMBER(SEARCH("ACIDO",AA1958)),"2,4-Dichlorophenoxyacetic acid",IF(ISNUMBER(SEARCH("NAPHTHA",AA1958)),"Aromatic Solvent Mixture",IF(ISNUMBER(SEARCH("DIMETHYLAMINE",AA1958)),"Dimethylamine",IF(ISNUMBER(SEARCH("DIMETILAMINA",AA1958)),"Dimethylamine",IF(ISNUMBER(SEARCH("JUMP",AA1958)),"Diuron",IF(ISNUMBER(SEARCH("2-AMINO-2,3-DIMETHYL BUTYRAMIDE",AA1958)),"Herbicide Amine Intermediate",IF(ISNUMBER(SEARCH("TEBUTHIURON",AA1958)),"Tebuthiuron","FIXIT"))))))))</f>
        <v>Dimethylamine</v>
      </c>
      <c r="AC1958" s="7"/>
      <c r="AD1958" s="7"/>
      <c r="AE1958" s="7">
        <v>77030</v>
      </c>
      <c r="AF1958" s="7">
        <v>77.03</v>
      </c>
      <c r="AG1958" s="7">
        <v>90000</v>
      </c>
      <c r="AJ1958" s="10"/>
      <c r="AK1958" s="10"/>
      <c r="AL1958" s="10"/>
    </row>
    <row r="1959" spans="1:38" ht="22" customHeight="1" x14ac:dyDescent="0.3">
      <c r="A1959" s="2">
        <v>42882</v>
      </c>
      <c r="B1959" s="3" t="s">
        <v>50</v>
      </c>
      <c r="C1959" s="3" t="s">
        <v>32</v>
      </c>
      <c r="D1959" s="4" t="s">
        <v>49</v>
      </c>
      <c r="E1959" s="4" t="s">
        <v>49</v>
      </c>
      <c r="F1959" s="3" t="s">
        <v>33</v>
      </c>
      <c r="G1959" s="4" t="s">
        <v>49</v>
      </c>
      <c r="H1959" s="4" t="s">
        <v>49</v>
      </c>
      <c r="I1959" s="3" t="s">
        <v>34</v>
      </c>
      <c r="J1959" s="3" t="s">
        <v>51</v>
      </c>
      <c r="K1959" s="4" t="s">
        <v>49</v>
      </c>
      <c r="L1959" s="3" t="s">
        <v>54</v>
      </c>
      <c r="M1959" s="3" t="s">
        <v>33</v>
      </c>
      <c r="N1959" s="4">
        <v>570501619.85000002</v>
      </c>
      <c r="O1959" s="4">
        <v>302280881</v>
      </c>
      <c r="P1959" s="3" t="s">
        <v>1206</v>
      </c>
      <c r="Q1959" s="3" t="s">
        <v>39</v>
      </c>
      <c r="R1959" s="3" t="s">
        <v>1966</v>
      </c>
      <c r="S1959" s="3" t="s">
        <v>54</v>
      </c>
      <c r="T1959" s="3" t="s">
        <v>1967</v>
      </c>
      <c r="U1959" s="3" t="s">
        <v>56</v>
      </c>
      <c r="V1959" s="3" t="s">
        <v>43</v>
      </c>
      <c r="W1959" s="3" t="s">
        <v>44</v>
      </c>
      <c r="X1959" s="3" t="s">
        <v>45</v>
      </c>
      <c r="Y1959" s="3" t="s">
        <v>46</v>
      </c>
      <c r="Z1959" s="3" t="s">
        <v>57</v>
      </c>
      <c r="AA1959" s="3" t="s">
        <v>2084</v>
      </c>
      <c r="AB1959" s="12" t="str">
        <f t="shared" si="397"/>
        <v>Carbendazim</v>
      </c>
      <c r="AC1959" s="10"/>
      <c r="AD1959" s="10"/>
      <c r="AE1959" s="4">
        <v>48240</v>
      </c>
      <c r="AF1959" s="4">
        <v>48.24</v>
      </c>
      <c r="AG1959" s="4">
        <v>2490000</v>
      </c>
      <c r="AJ1959" s="7"/>
      <c r="AK1959" s="7"/>
      <c r="AL1959" s="7"/>
    </row>
    <row r="1960" spans="1:38" ht="22" customHeight="1" x14ac:dyDescent="0.3">
      <c r="A1960" s="5">
        <v>42882</v>
      </c>
      <c r="B1960" s="6" t="s">
        <v>50</v>
      </c>
      <c r="C1960" s="6" t="s">
        <v>84</v>
      </c>
      <c r="D1960" s="6" t="s">
        <v>85</v>
      </c>
      <c r="E1960" s="6" t="s">
        <v>44</v>
      </c>
      <c r="F1960" s="6" t="s">
        <v>33</v>
      </c>
      <c r="G1960" s="7" t="s">
        <v>49</v>
      </c>
      <c r="H1960" s="7" t="s">
        <v>49</v>
      </c>
      <c r="I1960" s="6" t="s">
        <v>86</v>
      </c>
      <c r="J1960" s="6" t="s">
        <v>1399</v>
      </c>
      <c r="K1960" s="7" t="s">
        <v>49</v>
      </c>
      <c r="L1960" s="6" t="s">
        <v>1000</v>
      </c>
      <c r="M1960" s="6" t="s">
        <v>33</v>
      </c>
      <c r="N1960" s="7" t="s">
        <v>49</v>
      </c>
      <c r="O1960" s="7" t="s">
        <v>49</v>
      </c>
      <c r="P1960" s="6" t="s">
        <v>1400</v>
      </c>
      <c r="Q1960" s="6" t="s">
        <v>39</v>
      </c>
      <c r="R1960" s="6" t="s">
        <v>999</v>
      </c>
      <c r="S1960" s="6" t="s">
        <v>1000</v>
      </c>
      <c r="T1960" s="6" t="s">
        <v>1001</v>
      </c>
      <c r="U1960" s="6" t="s">
        <v>42</v>
      </c>
      <c r="V1960" s="6" t="s">
        <v>90</v>
      </c>
      <c r="W1960" s="6" t="s">
        <v>44</v>
      </c>
      <c r="X1960" s="6" t="s">
        <v>91</v>
      </c>
      <c r="Y1960" s="6" t="s">
        <v>46</v>
      </c>
      <c r="Z1960" s="6" t="s">
        <v>1114</v>
      </c>
      <c r="AA1960" s="6" t="s">
        <v>2085</v>
      </c>
      <c r="AB1960" s="12" t="str">
        <f t="shared" ref="AB1960" si="404">IF(ISNUMBER(SEARCH("2,4 D",AA1958)),"2,4-Dichlorophenoxyacetic acid",IF(ISNUMBER(SEARCH("ACIDO",AA1958)),"2,4-Dichlorophenoxyacetic acid",IF(ISNUMBER(SEARCH("NAPHTHA",AA1958)),"Aromatic Solvent Mixture",IF(ISNUMBER(SEARCH("DIMETHYLAMINE",AA1958)),"Dimethylamine",IF(ISNUMBER(SEARCH("DIMETILAMINA",AA1958)),"Dimethylamine",IF(ISNUMBER(SEARCH("JUMP",AA1958)),"Diuron",IF(ISNUMBER(SEARCH(" 2-AMINO-2,3-DIMETHYL BUTYRAMIDE",AA1958)),"Herbicide Amine Intermediate",IF(ISNUMBER(SEARCH("TEBUTHIURON",AA1958)),"Tebuthiuron",IF(ISNUMBER(SEARCH("DMS",AA1958)),"Dimethyl Sulfate",IF(ISNUMBER(SEARCH("2,4-XILIDIN",AA1958)),"2,4-Xylidine","FIX IT"))))))))))</f>
        <v>Dimethylamine</v>
      </c>
      <c r="AC1960" s="7"/>
      <c r="AD1960" s="7"/>
      <c r="AE1960" s="7">
        <v>14160</v>
      </c>
      <c r="AF1960" s="7">
        <v>14.16</v>
      </c>
      <c r="AG1960" s="7">
        <v>22000</v>
      </c>
      <c r="AJ1960" s="10"/>
      <c r="AK1960" s="10"/>
      <c r="AL1960" s="10"/>
    </row>
    <row r="1961" spans="1:38" ht="22" customHeight="1" x14ac:dyDescent="0.3">
      <c r="A1961" s="2">
        <v>42882</v>
      </c>
      <c r="B1961" s="3" t="s">
        <v>50</v>
      </c>
      <c r="C1961" s="3" t="s">
        <v>84</v>
      </c>
      <c r="D1961" s="3" t="s">
        <v>85</v>
      </c>
      <c r="E1961" s="3" t="s">
        <v>44</v>
      </c>
      <c r="F1961" s="3" t="s">
        <v>33</v>
      </c>
      <c r="G1961" s="4" t="s">
        <v>49</v>
      </c>
      <c r="H1961" s="4" t="s">
        <v>49</v>
      </c>
      <c r="I1961" s="3" t="s">
        <v>86</v>
      </c>
      <c r="J1961" s="3" t="s">
        <v>1399</v>
      </c>
      <c r="K1961" s="4" t="s">
        <v>49</v>
      </c>
      <c r="L1961" s="3" t="s">
        <v>1000</v>
      </c>
      <c r="M1961" s="3" t="s">
        <v>33</v>
      </c>
      <c r="N1961" s="4" t="s">
        <v>49</v>
      </c>
      <c r="O1961" s="4" t="s">
        <v>49</v>
      </c>
      <c r="P1961" s="3" t="s">
        <v>1400</v>
      </c>
      <c r="Q1961" s="3" t="s">
        <v>39</v>
      </c>
      <c r="R1961" s="3" t="s">
        <v>999</v>
      </c>
      <c r="S1961" s="3" t="s">
        <v>1000</v>
      </c>
      <c r="T1961" s="3" t="s">
        <v>1001</v>
      </c>
      <c r="U1961" s="3" t="s">
        <v>42</v>
      </c>
      <c r="V1961" s="3" t="s">
        <v>90</v>
      </c>
      <c r="W1961" s="3" t="s">
        <v>44</v>
      </c>
      <c r="X1961" s="3" t="s">
        <v>91</v>
      </c>
      <c r="Y1961" s="3" t="s">
        <v>46</v>
      </c>
      <c r="Z1961" s="3" t="s">
        <v>1114</v>
      </c>
      <c r="AA1961" s="3" t="s">
        <v>2086</v>
      </c>
      <c r="AB1961" s="18" t="s">
        <v>3193</v>
      </c>
      <c r="AC1961" s="10"/>
      <c r="AD1961" s="10"/>
      <c r="AE1961" s="4">
        <v>14160</v>
      </c>
      <c r="AF1961" s="4">
        <v>14.16</v>
      </c>
      <c r="AG1961" s="4">
        <v>22000</v>
      </c>
      <c r="AJ1961" s="7"/>
      <c r="AK1961" s="7"/>
      <c r="AL1961" s="7"/>
    </row>
    <row r="1962" spans="1:38" ht="22" customHeight="1" x14ac:dyDescent="0.3">
      <c r="A1962" s="5">
        <v>42882</v>
      </c>
      <c r="B1962" s="6" t="s">
        <v>50</v>
      </c>
      <c r="C1962" s="6" t="s">
        <v>32</v>
      </c>
      <c r="D1962" s="7" t="s">
        <v>49</v>
      </c>
      <c r="E1962" s="7" t="s">
        <v>49</v>
      </c>
      <c r="F1962" s="6" t="s">
        <v>33</v>
      </c>
      <c r="G1962" s="7" t="s">
        <v>49</v>
      </c>
      <c r="H1962" s="7" t="s">
        <v>49</v>
      </c>
      <c r="I1962" s="6" t="s">
        <v>34</v>
      </c>
      <c r="J1962" s="6" t="s">
        <v>278</v>
      </c>
      <c r="K1962" s="7" t="s">
        <v>49</v>
      </c>
      <c r="L1962" s="7" t="s">
        <v>49</v>
      </c>
      <c r="M1962" s="6" t="s">
        <v>33</v>
      </c>
      <c r="N1962" s="7">
        <v>760485634</v>
      </c>
      <c r="O1962" s="7" t="s">
        <v>49</v>
      </c>
      <c r="P1962" s="6" t="s">
        <v>279</v>
      </c>
      <c r="Q1962" s="6" t="s">
        <v>39</v>
      </c>
      <c r="R1962" s="6" t="s">
        <v>60</v>
      </c>
      <c r="S1962" s="6" t="s">
        <v>61</v>
      </c>
      <c r="T1962" s="6" t="s">
        <v>62</v>
      </c>
      <c r="U1962" s="6" t="s">
        <v>56</v>
      </c>
      <c r="V1962" s="6" t="s">
        <v>43</v>
      </c>
      <c r="W1962" s="6" t="s">
        <v>44</v>
      </c>
      <c r="X1962" s="6" t="s">
        <v>45</v>
      </c>
      <c r="Y1962" s="6" t="s">
        <v>46</v>
      </c>
      <c r="Z1962" s="6" t="s">
        <v>1804</v>
      </c>
      <c r="AA1962" s="6" t="s">
        <v>2087</v>
      </c>
      <c r="AB1962" s="12" t="s">
        <v>3164</v>
      </c>
      <c r="AC1962" s="7"/>
      <c r="AD1962" s="7"/>
      <c r="AE1962" s="7">
        <v>20140</v>
      </c>
      <c r="AF1962" s="7">
        <v>20.14</v>
      </c>
      <c r="AG1962" s="7">
        <v>965000</v>
      </c>
      <c r="AJ1962" s="10"/>
      <c r="AK1962" s="10"/>
      <c r="AL1962" s="10"/>
    </row>
    <row r="1963" spans="1:38" ht="22" customHeight="1" x14ac:dyDescent="0.3">
      <c r="A1963" s="2">
        <v>42881</v>
      </c>
      <c r="B1963" s="3" t="s">
        <v>31</v>
      </c>
      <c r="C1963" s="3" t="s">
        <v>84</v>
      </c>
      <c r="D1963" s="3" t="s">
        <v>660</v>
      </c>
      <c r="E1963" s="3" t="s">
        <v>44</v>
      </c>
      <c r="F1963" s="4" t="s">
        <v>49</v>
      </c>
      <c r="G1963" s="4" t="s">
        <v>49</v>
      </c>
      <c r="H1963" s="4" t="s">
        <v>49</v>
      </c>
      <c r="I1963" s="3" t="s">
        <v>661</v>
      </c>
      <c r="J1963" s="3" t="s">
        <v>65</v>
      </c>
      <c r="K1963" s="4" t="s">
        <v>49</v>
      </c>
      <c r="L1963" s="4" t="s">
        <v>49</v>
      </c>
      <c r="M1963" s="3" t="s">
        <v>33</v>
      </c>
      <c r="N1963" s="4" t="s">
        <v>49</v>
      </c>
      <c r="O1963" s="4" t="s">
        <v>49</v>
      </c>
      <c r="P1963" s="3" t="s">
        <v>66</v>
      </c>
      <c r="Q1963" s="3" t="s">
        <v>39</v>
      </c>
      <c r="R1963" s="3" t="s">
        <v>227</v>
      </c>
      <c r="S1963" s="3" t="s">
        <v>68</v>
      </c>
      <c r="T1963" s="3" t="s">
        <v>228</v>
      </c>
      <c r="U1963" s="3" t="s">
        <v>70</v>
      </c>
      <c r="V1963" s="3" t="s">
        <v>43</v>
      </c>
      <c r="W1963" s="3" t="s">
        <v>44</v>
      </c>
      <c r="X1963" s="3" t="s">
        <v>45</v>
      </c>
      <c r="Y1963" s="3" t="s">
        <v>46</v>
      </c>
      <c r="Z1963" s="3" t="s">
        <v>73</v>
      </c>
      <c r="AA1963" s="3" t="s">
        <v>2023</v>
      </c>
      <c r="AB1963" s="12" t="str">
        <f t="shared" si="397"/>
        <v>Clethodim</v>
      </c>
      <c r="AC1963" s="10"/>
      <c r="AD1963" s="10"/>
      <c r="AE1963" s="4">
        <v>137104</v>
      </c>
      <c r="AF1963" s="4">
        <v>137.1</v>
      </c>
      <c r="AG1963" s="4">
        <v>936000</v>
      </c>
      <c r="AJ1963" s="7"/>
      <c r="AK1963" s="7"/>
      <c r="AL1963" s="7"/>
    </row>
    <row r="1964" spans="1:38" ht="22" customHeight="1" x14ac:dyDescent="0.3">
      <c r="A1964" s="5">
        <v>42881</v>
      </c>
      <c r="B1964" s="6" t="s">
        <v>31</v>
      </c>
      <c r="C1964" s="6" t="s">
        <v>84</v>
      </c>
      <c r="D1964" s="6" t="s">
        <v>660</v>
      </c>
      <c r="E1964" s="6" t="s">
        <v>44</v>
      </c>
      <c r="F1964" s="7" t="s">
        <v>49</v>
      </c>
      <c r="G1964" s="7" t="s">
        <v>49</v>
      </c>
      <c r="H1964" s="7" t="s">
        <v>49</v>
      </c>
      <c r="I1964" s="6" t="s">
        <v>661</v>
      </c>
      <c r="J1964" s="6" t="s">
        <v>77</v>
      </c>
      <c r="K1964" s="6" t="s">
        <v>78</v>
      </c>
      <c r="L1964" s="6" t="s">
        <v>68</v>
      </c>
      <c r="M1964" s="6" t="s">
        <v>33</v>
      </c>
      <c r="N1964" s="7" t="s">
        <v>49</v>
      </c>
      <c r="O1964" s="7" t="s">
        <v>49</v>
      </c>
      <c r="P1964" s="6" t="s">
        <v>79</v>
      </c>
      <c r="Q1964" s="6" t="s">
        <v>39</v>
      </c>
      <c r="R1964" s="6" t="s">
        <v>227</v>
      </c>
      <c r="S1964" s="6" t="s">
        <v>68</v>
      </c>
      <c r="T1964" s="6" t="s">
        <v>228</v>
      </c>
      <c r="U1964" s="6" t="s">
        <v>70</v>
      </c>
      <c r="V1964" s="6" t="s">
        <v>43</v>
      </c>
      <c r="W1964" s="6" t="s">
        <v>44</v>
      </c>
      <c r="X1964" s="6" t="s">
        <v>45</v>
      </c>
      <c r="Y1964" s="6" t="s">
        <v>46</v>
      </c>
      <c r="Z1964" s="6" t="s">
        <v>643</v>
      </c>
      <c r="AA1964" s="6" t="s">
        <v>2088</v>
      </c>
      <c r="AB1964" s="18" t="s">
        <v>3193</v>
      </c>
      <c r="AC1964" s="7"/>
      <c r="AD1964" s="7"/>
      <c r="AE1964" s="7">
        <v>226710.01</v>
      </c>
      <c r="AF1964" s="7">
        <v>226.71</v>
      </c>
      <c r="AG1964" s="7">
        <v>5075000</v>
      </c>
      <c r="AJ1964" s="10"/>
      <c r="AK1964" s="10"/>
      <c r="AL1964" s="10"/>
    </row>
    <row r="1965" spans="1:38" ht="22" customHeight="1" x14ac:dyDescent="0.3">
      <c r="A1965" s="2">
        <v>42881</v>
      </c>
      <c r="B1965" s="3" t="s">
        <v>31</v>
      </c>
      <c r="C1965" s="3" t="s">
        <v>84</v>
      </c>
      <c r="D1965" s="3" t="s">
        <v>660</v>
      </c>
      <c r="E1965" s="3" t="s">
        <v>44</v>
      </c>
      <c r="F1965" s="4" t="s">
        <v>49</v>
      </c>
      <c r="G1965" s="4" t="s">
        <v>49</v>
      </c>
      <c r="H1965" s="4" t="s">
        <v>49</v>
      </c>
      <c r="I1965" s="3" t="s">
        <v>661</v>
      </c>
      <c r="J1965" s="3" t="s">
        <v>65</v>
      </c>
      <c r="K1965" s="4" t="s">
        <v>49</v>
      </c>
      <c r="L1965" s="4" t="s">
        <v>49</v>
      </c>
      <c r="M1965" s="3" t="s">
        <v>33</v>
      </c>
      <c r="N1965" s="4" t="s">
        <v>49</v>
      </c>
      <c r="O1965" s="4" t="s">
        <v>49</v>
      </c>
      <c r="P1965" s="3" t="s">
        <v>66</v>
      </c>
      <c r="Q1965" s="3" t="s">
        <v>39</v>
      </c>
      <c r="R1965" s="3" t="s">
        <v>227</v>
      </c>
      <c r="S1965" s="3" t="s">
        <v>68</v>
      </c>
      <c r="T1965" s="3" t="s">
        <v>228</v>
      </c>
      <c r="U1965" s="3" t="s">
        <v>70</v>
      </c>
      <c r="V1965" s="3" t="s">
        <v>43</v>
      </c>
      <c r="W1965" s="3" t="s">
        <v>44</v>
      </c>
      <c r="X1965" s="3" t="s">
        <v>45</v>
      </c>
      <c r="Y1965" s="3" t="s">
        <v>46</v>
      </c>
      <c r="Z1965" s="3" t="s">
        <v>73</v>
      </c>
      <c r="AA1965" s="3" t="s">
        <v>2089</v>
      </c>
      <c r="AB1965" s="12" t="str">
        <f t="shared" si="397"/>
        <v>Tebuthiuron</v>
      </c>
      <c r="AC1965" s="10"/>
      <c r="AD1965" s="10"/>
      <c r="AE1965" s="4">
        <v>56910</v>
      </c>
      <c r="AF1965" s="4">
        <v>56.91</v>
      </c>
      <c r="AG1965" s="4">
        <v>389000</v>
      </c>
      <c r="AJ1965" s="7"/>
      <c r="AK1965" s="7"/>
      <c r="AL1965" s="7"/>
    </row>
    <row r="1966" spans="1:38" ht="22" customHeight="1" x14ac:dyDescent="0.3">
      <c r="A1966" s="5">
        <v>42881</v>
      </c>
      <c r="B1966" s="6" t="s">
        <v>31</v>
      </c>
      <c r="C1966" s="6" t="s">
        <v>84</v>
      </c>
      <c r="D1966" s="6" t="s">
        <v>660</v>
      </c>
      <c r="E1966" s="6" t="s">
        <v>44</v>
      </c>
      <c r="F1966" s="7" t="s">
        <v>49</v>
      </c>
      <c r="G1966" s="7" t="s">
        <v>49</v>
      </c>
      <c r="H1966" s="7" t="s">
        <v>49</v>
      </c>
      <c r="I1966" s="6" t="s">
        <v>661</v>
      </c>
      <c r="J1966" s="6" t="s">
        <v>65</v>
      </c>
      <c r="K1966" s="7" t="s">
        <v>49</v>
      </c>
      <c r="L1966" s="7" t="s">
        <v>49</v>
      </c>
      <c r="M1966" s="6" t="s">
        <v>33</v>
      </c>
      <c r="N1966" s="7" t="s">
        <v>49</v>
      </c>
      <c r="O1966" s="7" t="s">
        <v>49</v>
      </c>
      <c r="P1966" s="6" t="s">
        <v>66</v>
      </c>
      <c r="Q1966" s="6" t="s">
        <v>39</v>
      </c>
      <c r="R1966" s="6" t="s">
        <v>227</v>
      </c>
      <c r="S1966" s="6" t="s">
        <v>68</v>
      </c>
      <c r="T1966" s="6" t="s">
        <v>228</v>
      </c>
      <c r="U1966" s="6" t="s">
        <v>70</v>
      </c>
      <c r="V1966" s="6" t="s">
        <v>43</v>
      </c>
      <c r="W1966" s="6" t="s">
        <v>44</v>
      </c>
      <c r="X1966" s="6" t="s">
        <v>45</v>
      </c>
      <c r="Y1966" s="6" t="s">
        <v>46</v>
      </c>
      <c r="Z1966" s="6" t="s">
        <v>73</v>
      </c>
      <c r="AA1966" s="6" t="s">
        <v>2019</v>
      </c>
      <c r="AB1966" s="12" t="str">
        <f t="shared" si="397"/>
        <v>Clethodim</v>
      </c>
      <c r="AC1966" s="7"/>
      <c r="AD1966" s="7"/>
      <c r="AE1966" s="7">
        <v>137104</v>
      </c>
      <c r="AF1966" s="7">
        <v>137.1</v>
      </c>
      <c r="AG1966" s="7">
        <v>936000</v>
      </c>
      <c r="AJ1966" s="10"/>
      <c r="AK1966" s="10"/>
      <c r="AL1966" s="10"/>
    </row>
    <row r="1967" spans="1:38" ht="22" customHeight="1" x14ac:dyDescent="0.3">
      <c r="A1967" s="2">
        <v>42881</v>
      </c>
      <c r="B1967" s="3" t="s">
        <v>31</v>
      </c>
      <c r="C1967" s="3" t="s">
        <v>84</v>
      </c>
      <c r="D1967" s="3" t="s">
        <v>660</v>
      </c>
      <c r="E1967" s="3" t="s">
        <v>44</v>
      </c>
      <c r="F1967" s="4" t="s">
        <v>49</v>
      </c>
      <c r="G1967" s="4" t="s">
        <v>49</v>
      </c>
      <c r="H1967" s="4" t="s">
        <v>49</v>
      </c>
      <c r="I1967" s="3" t="s">
        <v>661</v>
      </c>
      <c r="J1967" s="3" t="s">
        <v>65</v>
      </c>
      <c r="K1967" s="4" t="s">
        <v>49</v>
      </c>
      <c r="L1967" s="4" t="s">
        <v>49</v>
      </c>
      <c r="M1967" s="3" t="s">
        <v>33</v>
      </c>
      <c r="N1967" s="4" t="s">
        <v>49</v>
      </c>
      <c r="O1967" s="4" t="s">
        <v>49</v>
      </c>
      <c r="P1967" s="3" t="s">
        <v>66</v>
      </c>
      <c r="Q1967" s="3" t="s">
        <v>39</v>
      </c>
      <c r="R1967" s="3" t="s">
        <v>227</v>
      </c>
      <c r="S1967" s="3" t="s">
        <v>68</v>
      </c>
      <c r="T1967" s="3" t="s">
        <v>228</v>
      </c>
      <c r="U1967" s="3" t="s">
        <v>70</v>
      </c>
      <c r="V1967" s="3" t="s">
        <v>43</v>
      </c>
      <c r="W1967" s="3" t="s">
        <v>44</v>
      </c>
      <c r="X1967" s="3" t="s">
        <v>45</v>
      </c>
      <c r="Y1967" s="3" t="s">
        <v>46</v>
      </c>
      <c r="Z1967" s="3" t="s">
        <v>73</v>
      </c>
      <c r="AA1967" s="3" t="s">
        <v>2089</v>
      </c>
      <c r="AB1967" s="12" t="str">
        <f t="shared" si="397"/>
        <v>Tebuthiuron</v>
      </c>
      <c r="AC1967" s="10"/>
      <c r="AD1967" s="10"/>
      <c r="AE1967" s="4">
        <v>37940</v>
      </c>
      <c r="AF1967" s="4">
        <v>37.94</v>
      </c>
      <c r="AG1967" s="4">
        <v>259000</v>
      </c>
      <c r="AJ1967" s="7"/>
      <c r="AK1967" s="7"/>
      <c r="AL1967" s="7"/>
    </row>
    <row r="1968" spans="1:38" ht="22" customHeight="1" x14ac:dyDescent="0.3">
      <c r="A1968" s="5">
        <v>42881</v>
      </c>
      <c r="B1968" s="6" t="s">
        <v>31</v>
      </c>
      <c r="C1968" s="6" t="s">
        <v>84</v>
      </c>
      <c r="D1968" s="6" t="s">
        <v>660</v>
      </c>
      <c r="E1968" s="6" t="s">
        <v>44</v>
      </c>
      <c r="F1968" s="7" t="s">
        <v>49</v>
      </c>
      <c r="G1968" s="7" t="s">
        <v>49</v>
      </c>
      <c r="H1968" s="7" t="s">
        <v>49</v>
      </c>
      <c r="I1968" s="6" t="s">
        <v>661</v>
      </c>
      <c r="J1968" s="6" t="s">
        <v>65</v>
      </c>
      <c r="K1968" s="7" t="s">
        <v>49</v>
      </c>
      <c r="L1968" s="7" t="s">
        <v>49</v>
      </c>
      <c r="M1968" s="6" t="s">
        <v>33</v>
      </c>
      <c r="N1968" s="7" t="s">
        <v>49</v>
      </c>
      <c r="O1968" s="7" t="s">
        <v>49</v>
      </c>
      <c r="P1968" s="6" t="s">
        <v>66</v>
      </c>
      <c r="Q1968" s="6" t="s">
        <v>39</v>
      </c>
      <c r="R1968" s="6" t="s">
        <v>227</v>
      </c>
      <c r="S1968" s="6" t="s">
        <v>68</v>
      </c>
      <c r="T1968" s="6" t="s">
        <v>228</v>
      </c>
      <c r="U1968" s="6" t="s">
        <v>70</v>
      </c>
      <c r="V1968" s="6" t="s">
        <v>43</v>
      </c>
      <c r="W1968" s="6" t="s">
        <v>44</v>
      </c>
      <c r="X1968" s="6" t="s">
        <v>45</v>
      </c>
      <c r="Y1968" s="6" t="s">
        <v>46</v>
      </c>
      <c r="Z1968" s="6" t="s">
        <v>73</v>
      </c>
      <c r="AA1968" s="6" t="s">
        <v>1248</v>
      </c>
      <c r="AB1968" s="12" t="str">
        <f t="shared" si="397"/>
        <v>Tebuthiuron</v>
      </c>
      <c r="AC1968" s="7"/>
      <c r="AD1968" s="7"/>
      <c r="AE1968" s="7">
        <v>132789.99</v>
      </c>
      <c r="AF1968" s="7">
        <v>132.79</v>
      </c>
      <c r="AG1968" s="7">
        <v>907000</v>
      </c>
      <c r="AJ1968" s="10"/>
      <c r="AK1968" s="10"/>
      <c r="AL1968" s="10"/>
    </row>
    <row r="1969" spans="1:38" ht="22" customHeight="1" x14ac:dyDescent="0.3">
      <c r="A1969" s="2">
        <v>42881</v>
      </c>
      <c r="B1969" s="3" t="s">
        <v>31</v>
      </c>
      <c r="C1969" s="3" t="s">
        <v>32</v>
      </c>
      <c r="D1969" s="4" t="s">
        <v>49</v>
      </c>
      <c r="E1969" s="4" t="s">
        <v>49</v>
      </c>
      <c r="F1969" s="3" t="s">
        <v>33</v>
      </c>
      <c r="G1969" s="4" t="s">
        <v>49</v>
      </c>
      <c r="H1969" s="4" t="s">
        <v>49</v>
      </c>
      <c r="I1969" s="3" t="s">
        <v>34</v>
      </c>
      <c r="J1969" s="3" t="s">
        <v>77</v>
      </c>
      <c r="K1969" s="3" t="s">
        <v>78</v>
      </c>
      <c r="L1969" s="3" t="s">
        <v>68</v>
      </c>
      <c r="M1969" s="3" t="s">
        <v>33</v>
      </c>
      <c r="N1969" s="4" t="s">
        <v>49</v>
      </c>
      <c r="O1969" s="4" t="s">
        <v>49</v>
      </c>
      <c r="P1969" s="3" t="s">
        <v>79</v>
      </c>
      <c r="Q1969" s="3" t="s">
        <v>39</v>
      </c>
      <c r="R1969" s="3" t="s">
        <v>227</v>
      </c>
      <c r="S1969" s="3" t="s">
        <v>68</v>
      </c>
      <c r="T1969" s="3" t="s">
        <v>228</v>
      </c>
      <c r="U1969" s="3" t="s">
        <v>70</v>
      </c>
      <c r="V1969" s="3" t="s">
        <v>43</v>
      </c>
      <c r="W1969" s="3" t="s">
        <v>44</v>
      </c>
      <c r="X1969" s="3" t="s">
        <v>45</v>
      </c>
      <c r="Y1969" s="3" t="s">
        <v>46</v>
      </c>
      <c r="Z1969" s="3" t="s">
        <v>243</v>
      </c>
      <c r="AA1969" s="3" t="s">
        <v>2090</v>
      </c>
      <c r="AB1969" s="12" t="str">
        <f t="shared" ref="AB1969" si="405">IF(ISNUMBER(SEARCH("BUTYRAMIDE",AA1969)),"2,3-Dimethyl Butyramide",IF(ISNUMBER(SEARCH("FOLPET",AA1969)),"Folpet",IF(ISNUMBER(SEARCH("METHYL [2-({[6- (TRIFLUOROMETHYL) PYRIDIN-2-YL] OXY} METHYL) PHENYL",AA1969)),"Esther",IF(ISNUMBER(SEARCH("TEBUCONAZOL",AA1969)),"Tebuconazole",IF(ISNUMBER(SEARCH("DICHLOROPHENYL",AA1969)),"Dichlorophenyl Isocyanates",IF(ISNUMBER(SEARCH("CAPTAN",AA1969)),"Captan",IF(ISNUMBER(SEARCH("DIMETHYLACETAMID",AA1969)),"Dimethylacetamide",IF(ISNUMBER(SEARCH("AFALON",AA1969)),"Linuron","FIX IT"))))))))</f>
        <v>Captan</v>
      </c>
      <c r="AC1969" s="10"/>
      <c r="AD1969" s="10"/>
      <c r="AE1969" s="4">
        <v>38910</v>
      </c>
      <c r="AF1969" s="4">
        <v>38.909999999999997</v>
      </c>
      <c r="AG1969" s="4">
        <v>643000</v>
      </c>
      <c r="AJ1969" s="7"/>
      <c r="AK1969" s="7"/>
      <c r="AL1969" s="7"/>
    </row>
    <row r="1970" spans="1:38" ht="22" customHeight="1" x14ac:dyDescent="0.3">
      <c r="A1970" s="5">
        <v>42881</v>
      </c>
      <c r="B1970" s="6" t="s">
        <v>31</v>
      </c>
      <c r="C1970" s="6" t="s">
        <v>32</v>
      </c>
      <c r="D1970" s="7" t="s">
        <v>49</v>
      </c>
      <c r="E1970" s="7" t="s">
        <v>49</v>
      </c>
      <c r="F1970" s="6" t="s">
        <v>33</v>
      </c>
      <c r="G1970" s="7" t="s">
        <v>49</v>
      </c>
      <c r="H1970" s="7" t="s">
        <v>49</v>
      </c>
      <c r="I1970" s="6" t="s">
        <v>34</v>
      </c>
      <c r="J1970" s="6" t="s">
        <v>77</v>
      </c>
      <c r="K1970" s="6" t="s">
        <v>78</v>
      </c>
      <c r="L1970" s="6" t="s">
        <v>68</v>
      </c>
      <c r="M1970" s="6" t="s">
        <v>33</v>
      </c>
      <c r="N1970" s="7" t="s">
        <v>49</v>
      </c>
      <c r="O1970" s="7" t="s">
        <v>49</v>
      </c>
      <c r="P1970" s="6" t="s">
        <v>79</v>
      </c>
      <c r="Q1970" s="6" t="s">
        <v>39</v>
      </c>
      <c r="R1970" s="6" t="s">
        <v>227</v>
      </c>
      <c r="S1970" s="6" t="s">
        <v>68</v>
      </c>
      <c r="T1970" s="6" t="s">
        <v>228</v>
      </c>
      <c r="U1970" s="6" t="s">
        <v>70</v>
      </c>
      <c r="V1970" s="6" t="s">
        <v>43</v>
      </c>
      <c r="W1970" s="6" t="s">
        <v>44</v>
      </c>
      <c r="X1970" s="6" t="s">
        <v>45</v>
      </c>
      <c r="Y1970" s="6" t="s">
        <v>46</v>
      </c>
      <c r="Z1970" s="6" t="s">
        <v>270</v>
      </c>
      <c r="AA1970" s="6" t="s">
        <v>2091</v>
      </c>
      <c r="AB1970" s="12" t="s">
        <v>3151</v>
      </c>
      <c r="AC1970" s="7"/>
      <c r="AD1970" s="7"/>
      <c r="AE1970" s="7">
        <v>8775</v>
      </c>
      <c r="AF1970" s="7">
        <v>8.77</v>
      </c>
      <c r="AG1970" s="7">
        <v>305000</v>
      </c>
      <c r="AJ1970" s="10"/>
      <c r="AK1970" s="10"/>
      <c r="AL1970" s="10"/>
    </row>
    <row r="1971" spans="1:38" ht="22" customHeight="1" x14ac:dyDescent="0.3">
      <c r="A1971" s="2">
        <v>42878</v>
      </c>
      <c r="B1971" s="3" t="s">
        <v>50</v>
      </c>
      <c r="C1971" s="3" t="s">
        <v>32</v>
      </c>
      <c r="D1971" s="4" t="s">
        <v>49</v>
      </c>
      <c r="E1971" s="4" t="s">
        <v>49</v>
      </c>
      <c r="F1971" s="3" t="s">
        <v>33</v>
      </c>
      <c r="G1971" s="4" t="s">
        <v>49</v>
      </c>
      <c r="H1971" s="4" t="s">
        <v>49</v>
      </c>
      <c r="I1971" s="3" t="s">
        <v>34</v>
      </c>
      <c r="J1971" s="3" t="s">
        <v>305</v>
      </c>
      <c r="K1971" s="4" t="s">
        <v>49</v>
      </c>
      <c r="L1971" s="3" t="s">
        <v>307</v>
      </c>
      <c r="M1971" s="3" t="s">
        <v>33</v>
      </c>
      <c r="N1971" s="4">
        <v>1134995330.5699999</v>
      </c>
      <c r="O1971" s="4">
        <v>894516915.13</v>
      </c>
      <c r="P1971" s="3" t="s">
        <v>1553</v>
      </c>
      <c r="Q1971" s="3" t="s">
        <v>39</v>
      </c>
      <c r="R1971" s="3" t="s">
        <v>310</v>
      </c>
      <c r="S1971" s="3" t="s">
        <v>307</v>
      </c>
      <c r="T1971" s="3" t="s">
        <v>311</v>
      </c>
      <c r="U1971" s="3" t="s">
        <v>56</v>
      </c>
      <c r="V1971" s="3" t="s">
        <v>43</v>
      </c>
      <c r="W1971" s="3" t="s">
        <v>44</v>
      </c>
      <c r="X1971" s="3" t="s">
        <v>45</v>
      </c>
      <c r="Y1971" s="3" t="s">
        <v>46</v>
      </c>
      <c r="Z1971" s="3" t="s">
        <v>140</v>
      </c>
      <c r="AA1971" s="3" t="s">
        <v>2092</v>
      </c>
      <c r="AB1971" s="12" t="str">
        <f t="shared" ref="AB1971" si="406">IF(ISNUMBER(SEARCH("2,4 D",AA1971)),"2,4-Dichlorophenoxyacetic acid",IF(ISNUMBER(SEARCH("ACIDO",AA1971)),"2,4-Dichlorophenoxyacetic acid",IF(ISNUMBER(SEARCH("NAPHTHA",AA1971)),"Aromatic Solvent Mixture",IF(ISNUMBER(SEARCH("DIMETHYLAMINE",AA1971)),"Dimethylamine",IF(ISNUMBER(SEARCH("DIMETILAMINA",AA1971)),"Dimethylamine",IF(ISNUMBER(SEARCH("JUMP",AA1971)),"Diuron",IF(ISNUMBER(SEARCH("2-AMINO-2,3-DIMETHYL BUTYRAMIDE",AA1971)),"Herbicide Amine Intermediate",IF(ISNUMBER(SEARCH("TEBUTHIURON",AA1971)),"Tebuthiuron","FIXIT"))))))))</f>
        <v>Dimethylamine</v>
      </c>
      <c r="AC1971" s="10"/>
      <c r="AD1971" s="10"/>
      <c r="AE1971" s="4">
        <v>57760</v>
      </c>
      <c r="AF1971" s="4">
        <v>57.76</v>
      </c>
      <c r="AG1971" s="4">
        <v>67500</v>
      </c>
      <c r="AJ1971" s="7"/>
      <c r="AK1971" s="7"/>
      <c r="AL1971" s="7"/>
    </row>
    <row r="1972" spans="1:38" ht="22" customHeight="1" x14ac:dyDescent="0.3">
      <c r="A1972" s="5">
        <v>42878</v>
      </c>
      <c r="B1972" s="6" t="s">
        <v>50</v>
      </c>
      <c r="C1972" s="6" t="s">
        <v>32</v>
      </c>
      <c r="D1972" s="7" t="s">
        <v>49</v>
      </c>
      <c r="E1972" s="7" t="s">
        <v>49</v>
      </c>
      <c r="F1972" s="6" t="s">
        <v>33</v>
      </c>
      <c r="G1972" s="7" t="s">
        <v>49</v>
      </c>
      <c r="H1972" s="7" t="s">
        <v>49</v>
      </c>
      <c r="I1972" s="6" t="s">
        <v>34</v>
      </c>
      <c r="J1972" s="6" t="s">
        <v>600</v>
      </c>
      <c r="K1972" s="7" t="s">
        <v>49</v>
      </c>
      <c r="L1972" s="6" t="s">
        <v>61</v>
      </c>
      <c r="M1972" s="6" t="s">
        <v>33</v>
      </c>
      <c r="N1972" s="7">
        <v>226137105.80000001</v>
      </c>
      <c r="O1972" s="7">
        <v>372933896.24000001</v>
      </c>
      <c r="P1972" s="6" t="s">
        <v>1997</v>
      </c>
      <c r="Q1972" s="6" t="s">
        <v>39</v>
      </c>
      <c r="R1972" s="6" t="s">
        <v>106</v>
      </c>
      <c r="S1972" s="6" t="s">
        <v>61</v>
      </c>
      <c r="T1972" s="6" t="s">
        <v>107</v>
      </c>
      <c r="U1972" s="6" t="s">
        <v>56</v>
      </c>
      <c r="V1972" s="6" t="s">
        <v>43</v>
      </c>
      <c r="W1972" s="6" t="s">
        <v>44</v>
      </c>
      <c r="X1972" s="6" t="s">
        <v>45</v>
      </c>
      <c r="Y1972" s="6" t="s">
        <v>46</v>
      </c>
      <c r="Z1972" s="6" t="s">
        <v>108</v>
      </c>
      <c r="AA1972" s="6" t="s">
        <v>2093</v>
      </c>
      <c r="AB1972" s="12" t="str">
        <f>IF(ISNUMBER(SEARCH("BUTYRAMIDE",AA1972)),"2,3-Dimethyl Butyramide",IF(ISNUMBER(SEARCH("FOLPET",AA1972)),"Folpet",IF(ISNUMBER(SEARCH("METHYL [2-({[6- (TRIFLUOROMETHYL) PYRIDIN-2-YL] OXY} METHYL) PHENYL",AA1972)),"Esther",IF(ISNUMBER(SEARCH("TEBUCONAZOL",AA1972)),"Tebuconazole",IF(ISNUMBER(SEARCH("DICHLOROPHENYL",AA1972)),"Dichlorophenyl Isocyanates",IF(ISNUMBER(SEARCH("CAPTAN",AA1972)),"Captan",IF(ISNUMBER(SEARCH("DIMETHYLACETAMID",AA1972)),"Dimethylacetamide",IF(ISNUMBER(SEARCH("AFALON",AA1972)),"Linuron","FIX IT"))))))))</f>
        <v>2,3-Dimethyl Butyramide</v>
      </c>
      <c r="AC1972" s="7"/>
      <c r="AD1972" s="7"/>
      <c r="AE1972" s="7">
        <v>14820</v>
      </c>
      <c r="AF1972" s="7">
        <v>14.82</v>
      </c>
      <c r="AG1972" s="7">
        <v>99000</v>
      </c>
      <c r="AJ1972" s="10"/>
      <c r="AK1972" s="10"/>
      <c r="AL1972" s="10"/>
    </row>
    <row r="1973" spans="1:38" ht="22" customHeight="1" x14ac:dyDescent="0.3">
      <c r="A1973" s="2">
        <v>42878</v>
      </c>
      <c r="B1973" s="3" t="s">
        <v>50</v>
      </c>
      <c r="C1973" s="3" t="s">
        <v>32</v>
      </c>
      <c r="D1973" s="4" t="s">
        <v>49</v>
      </c>
      <c r="E1973" s="4" t="s">
        <v>49</v>
      </c>
      <c r="F1973" s="3" t="s">
        <v>33</v>
      </c>
      <c r="G1973" s="4" t="s">
        <v>49</v>
      </c>
      <c r="H1973" s="4" t="s">
        <v>49</v>
      </c>
      <c r="I1973" s="3" t="s">
        <v>34</v>
      </c>
      <c r="J1973" s="3" t="s">
        <v>507</v>
      </c>
      <c r="K1973" s="4" t="s">
        <v>49</v>
      </c>
      <c r="L1973" s="3" t="s">
        <v>307</v>
      </c>
      <c r="M1973" s="4" t="s">
        <v>49</v>
      </c>
      <c r="N1973" s="4" t="s">
        <v>49</v>
      </c>
      <c r="O1973" s="4" t="s">
        <v>49</v>
      </c>
      <c r="P1973" s="3" t="s">
        <v>158</v>
      </c>
      <c r="Q1973" s="3" t="s">
        <v>39</v>
      </c>
      <c r="R1973" s="3" t="s">
        <v>106</v>
      </c>
      <c r="S1973" s="3" t="s">
        <v>61</v>
      </c>
      <c r="T1973" s="3" t="s">
        <v>107</v>
      </c>
      <c r="U1973" s="3" t="s">
        <v>56</v>
      </c>
      <c r="V1973" s="3" t="s">
        <v>43</v>
      </c>
      <c r="W1973" s="3" t="s">
        <v>44</v>
      </c>
      <c r="X1973" s="3" t="s">
        <v>45</v>
      </c>
      <c r="Y1973" s="3" t="s">
        <v>46</v>
      </c>
      <c r="Z1973" s="3" t="s">
        <v>1933</v>
      </c>
      <c r="AA1973" s="3" t="s">
        <v>2094</v>
      </c>
      <c r="AB1973" s="12" t="str">
        <f t="shared" ref="AB1973" si="407">IF(ISNUMBER(SEARCH("2,4 D",AA1971)),"2,4-Dichlorophenoxyacetic acid",IF(ISNUMBER(SEARCH("ACIDO",AA1971)),"2,4-Dichlorophenoxyacetic acid",IF(ISNUMBER(SEARCH("NAPHTHA",AA1971)),"Aromatic Solvent Mixture",IF(ISNUMBER(SEARCH("DIMETHYLAMINE",AA1971)),"Dimethylamine",IF(ISNUMBER(SEARCH("DIMETILAMINA",AA1971)),"Dimethylamine",IF(ISNUMBER(SEARCH("JUMP",AA1971)),"Diuron",IF(ISNUMBER(SEARCH(" 2-AMINO-2,3-DIMETHYL BUTYRAMIDE",AA1971)),"Herbicide Amine Intermediate",IF(ISNUMBER(SEARCH("TEBUTHIURON",AA1971)),"Tebuthiuron",IF(ISNUMBER(SEARCH("DMS",AA1971)),"Dimethyl Sulfate",IF(ISNUMBER(SEARCH("2,4-XILIDIN",AA1971)),"2,4-Xylidine","FIX IT"))))))))))</f>
        <v>Dimethylamine</v>
      </c>
      <c r="AC1973" s="10"/>
      <c r="AD1973" s="10"/>
      <c r="AE1973" s="4">
        <v>60432</v>
      </c>
      <c r="AF1973" s="4">
        <v>60.43</v>
      </c>
      <c r="AG1973" s="4">
        <v>147000</v>
      </c>
      <c r="AJ1973" s="7"/>
      <c r="AK1973" s="7"/>
      <c r="AL1973" s="7"/>
    </row>
    <row r="1974" spans="1:38" ht="22" customHeight="1" x14ac:dyDescent="0.3">
      <c r="A1974" s="5">
        <v>42877</v>
      </c>
      <c r="B1974" s="6" t="s">
        <v>31</v>
      </c>
      <c r="C1974" s="6" t="s">
        <v>32</v>
      </c>
      <c r="D1974" s="7" t="s">
        <v>49</v>
      </c>
      <c r="E1974" s="7" t="s">
        <v>49</v>
      </c>
      <c r="F1974" s="6" t="s">
        <v>33</v>
      </c>
      <c r="G1974" s="7" t="s">
        <v>49</v>
      </c>
      <c r="H1974" s="7" t="s">
        <v>49</v>
      </c>
      <c r="I1974" s="6" t="s">
        <v>34</v>
      </c>
      <c r="J1974" s="6" t="s">
        <v>35</v>
      </c>
      <c r="K1974" s="6" t="s">
        <v>36</v>
      </c>
      <c r="L1974" s="6" t="s">
        <v>37</v>
      </c>
      <c r="M1974" s="6" t="s">
        <v>33</v>
      </c>
      <c r="N1974" s="7" t="s">
        <v>49</v>
      </c>
      <c r="O1974" s="7" t="s">
        <v>49</v>
      </c>
      <c r="P1974" s="6" t="s">
        <v>38</v>
      </c>
      <c r="Q1974" s="6" t="s">
        <v>39</v>
      </c>
      <c r="R1974" s="6" t="s">
        <v>40</v>
      </c>
      <c r="S1974" s="6" t="s">
        <v>37</v>
      </c>
      <c r="T1974" s="6" t="s">
        <v>41</v>
      </c>
      <c r="U1974" s="6" t="s">
        <v>42</v>
      </c>
      <c r="V1974" s="6" t="s">
        <v>43</v>
      </c>
      <c r="W1974" s="6" t="s">
        <v>44</v>
      </c>
      <c r="X1974" s="6" t="s">
        <v>45</v>
      </c>
      <c r="Y1974" s="6" t="s">
        <v>46</v>
      </c>
      <c r="Z1974" s="6" t="s">
        <v>2080</v>
      </c>
      <c r="AA1974" s="6" t="s">
        <v>1458</v>
      </c>
      <c r="AB1974" s="12" t="str">
        <f t="shared" si="397"/>
        <v>2,4-Dichlorophenoxyacetic acid</v>
      </c>
      <c r="AC1974" s="7"/>
      <c r="AD1974" s="7"/>
      <c r="AE1974" s="7">
        <v>259880</v>
      </c>
      <c r="AF1974" s="7">
        <v>259.88</v>
      </c>
      <c r="AG1974" s="6" t="s">
        <v>49</v>
      </c>
      <c r="AJ1974" s="10"/>
      <c r="AK1974" s="10"/>
      <c r="AL1974" s="10"/>
    </row>
    <row r="1975" spans="1:38" ht="22" customHeight="1" x14ac:dyDescent="0.3">
      <c r="A1975" s="2">
        <v>42877</v>
      </c>
      <c r="B1975" s="3" t="s">
        <v>50</v>
      </c>
      <c r="C1975" s="3" t="s">
        <v>32</v>
      </c>
      <c r="D1975" s="4" t="s">
        <v>49</v>
      </c>
      <c r="E1975" s="4" t="s">
        <v>49</v>
      </c>
      <c r="F1975" s="3" t="s">
        <v>33</v>
      </c>
      <c r="G1975" s="4" t="s">
        <v>49</v>
      </c>
      <c r="H1975" s="4" t="s">
        <v>49</v>
      </c>
      <c r="I1975" s="3" t="s">
        <v>34</v>
      </c>
      <c r="J1975" s="3" t="s">
        <v>1697</v>
      </c>
      <c r="K1975" s="3" t="s">
        <v>1698</v>
      </c>
      <c r="L1975" s="3" t="s">
        <v>136</v>
      </c>
      <c r="M1975" s="3" t="s">
        <v>33</v>
      </c>
      <c r="N1975" s="9">
        <v>100139200</v>
      </c>
      <c r="O1975" s="4" t="s">
        <v>49</v>
      </c>
      <c r="P1975" s="3" t="s">
        <v>1699</v>
      </c>
      <c r="Q1975" s="3" t="s">
        <v>39</v>
      </c>
      <c r="R1975" s="3" t="s">
        <v>135</v>
      </c>
      <c r="S1975" s="3" t="s">
        <v>136</v>
      </c>
      <c r="T1975" s="3" t="s">
        <v>137</v>
      </c>
      <c r="U1975" s="3" t="s">
        <v>42</v>
      </c>
      <c r="V1975" s="3" t="s">
        <v>43</v>
      </c>
      <c r="W1975" s="3" t="s">
        <v>44</v>
      </c>
      <c r="X1975" s="3" t="s">
        <v>45</v>
      </c>
      <c r="Y1975" s="3" t="s">
        <v>46</v>
      </c>
      <c r="Z1975" s="3" t="s">
        <v>1700</v>
      </c>
      <c r="AA1975" s="3" t="s">
        <v>2095</v>
      </c>
      <c r="AB1975" s="12" t="s">
        <v>3140</v>
      </c>
      <c r="AC1975" s="10"/>
      <c r="AD1975" s="10"/>
      <c r="AE1975" s="4">
        <v>40200</v>
      </c>
      <c r="AF1975" s="4">
        <v>40.200000000000003</v>
      </c>
      <c r="AG1975" s="4">
        <v>113000</v>
      </c>
      <c r="AJ1975" s="7"/>
      <c r="AK1975" s="7"/>
      <c r="AL1975" s="7"/>
    </row>
    <row r="1976" spans="1:38" ht="22" customHeight="1" x14ac:dyDescent="0.3">
      <c r="A1976" s="5">
        <v>42874</v>
      </c>
      <c r="B1976" s="6" t="s">
        <v>31</v>
      </c>
      <c r="C1976" s="6" t="s">
        <v>32</v>
      </c>
      <c r="D1976" s="7" t="s">
        <v>49</v>
      </c>
      <c r="E1976" s="7" t="s">
        <v>49</v>
      </c>
      <c r="F1976" s="6" t="s">
        <v>33</v>
      </c>
      <c r="G1976" s="7" t="s">
        <v>49</v>
      </c>
      <c r="H1976" s="7" t="s">
        <v>49</v>
      </c>
      <c r="I1976" s="6" t="s">
        <v>34</v>
      </c>
      <c r="J1976" s="6" t="s">
        <v>65</v>
      </c>
      <c r="K1976" s="7" t="s">
        <v>49</v>
      </c>
      <c r="L1976" s="7" t="s">
        <v>49</v>
      </c>
      <c r="M1976" s="6" t="s">
        <v>33</v>
      </c>
      <c r="N1976" s="7" t="s">
        <v>49</v>
      </c>
      <c r="O1976" s="7" t="s">
        <v>49</v>
      </c>
      <c r="P1976" s="6" t="s">
        <v>66</v>
      </c>
      <c r="Q1976" s="6" t="s">
        <v>39</v>
      </c>
      <c r="R1976" s="6" t="s">
        <v>227</v>
      </c>
      <c r="S1976" s="6" t="s">
        <v>68</v>
      </c>
      <c r="T1976" s="6" t="s">
        <v>228</v>
      </c>
      <c r="U1976" s="6" t="s">
        <v>70</v>
      </c>
      <c r="V1976" s="6" t="s">
        <v>43</v>
      </c>
      <c r="W1976" s="6" t="s">
        <v>44</v>
      </c>
      <c r="X1976" s="6" t="s">
        <v>45</v>
      </c>
      <c r="Y1976" s="6" t="s">
        <v>46</v>
      </c>
      <c r="Z1976" s="6" t="s">
        <v>71</v>
      </c>
      <c r="AA1976" s="6" t="s">
        <v>1211</v>
      </c>
      <c r="AB1976" s="12" t="str">
        <f t="shared" si="397"/>
        <v>Diuron</v>
      </c>
      <c r="AC1976" s="7"/>
      <c r="AD1976" s="7"/>
      <c r="AE1976" s="7">
        <v>143039.99</v>
      </c>
      <c r="AF1976" s="7">
        <v>143.04</v>
      </c>
      <c r="AG1976" s="7">
        <v>977000</v>
      </c>
      <c r="AJ1976" s="10"/>
      <c r="AK1976" s="10"/>
      <c r="AL1976" s="10"/>
    </row>
    <row r="1977" spans="1:38" ht="22" customHeight="1" x14ac:dyDescent="0.3">
      <c r="A1977" s="2">
        <v>42874</v>
      </c>
      <c r="B1977" s="3" t="s">
        <v>31</v>
      </c>
      <c r="C1977" s="3" t="s">
        <v>32</v>
      </c>
      <c r="D1977" s="4" t="s">
        <v>49</v>
      </c>
      <c r="E1977" s="4" t="s">
        <v>49</v>
      </c>
      <c r="F1977" s="3" t="s">
        <v>33</v>
      </c>
      <c r="G1977" s="4" t="s">
        <v>49</v>
      </c>
      <c r="H1977" s="4" t="s">
        <v>49</v>
      </c>
      <c r="I1977" s="3" t="s">
        <v>34</v>
      </c>
      <c r="J1977" s="3" t="s">
        <v>65</v>
      </c>
      <c r="K1977" s="4" t="s">
        <v>49</v>
      </c>
      <c r="L1977" s="4" t="s">
        <v>49</v>
      </c>
      <c r="M1977" s="3" t="s">
        <v>33</v>
      </c>
      <c r="N1977" s="4" t="s">
        <v>49</v>
      </c>
      <c r="O1977" s="4" t="s">
        <v>49</v>
      </c>
      <c r="P1977" s="3" t="s">
        <v>66</v>
      </c>
      <c r="Q1977" s="3" t="s">
        <v>39</v>
      </c>
      <c r="R1977" s="3" t="s">
        <v>227</v>
      </c>
      <c r="S1977" s="3" t="s">
        <v>68</v>
      </c>
      <c r="T1977" s="3" t="s">
        <v>228</v>
      </c>
      <c r="U1977" s="3" t="s">
        <v>70</v>
      </c>
      <c r="V1977" s="3" t="s">
        <v>43</v>
      </c>
      <c r="W1977" s="3" t="s">
        <v>44</v>
      </c>
      <c r="X1977" s="3" t="s">
        <v>45</v>
      </c>
      <c r="Y1977" s="3" t="s">
        <v>46</v>
      </c>
      <c r="Z1977" s="3" t="s">
        <v>71</v>
      </c>
      <c r="AA1977" s="3" t="s">
        <v>2096</v>
      </c>
      <c r="AB1977" s="12" t="str">
        <f>IF(ISNUMBER(SEARCH("2,4 D",AA1977)),"2,4-Dichlorophenoxyacetic acid",IF(ISNUMBER(SEARCH("ACIDO",AA1977)),"2,4-Dichlorophenoxyacetic acid",IF(ISNUMBER(SEARCH("NAPHTHA",AA1977)),"Aromatic Solvent Mixture",IF(ISNUMBER(SEARCH("DIMETHYLAMINE",AA1977)),"Dimethylamine",IF(ISNUMBER(SEARCH("DIMETILAMINA",AA1977)),"Dimethylamine",IF(ISNUMBER(SEARCH("JUMP",AA1977)),"Diuron",IF(ISNUMBER(SEARCH("2-AMINO-2,3-DIMETHYL BUTYRAMIDE",AA1977)),"Herbicide Amine Intermediate",IF(ISNUMBER(SEARCH("TEBUTHIURON",AA1977)),"Tebuthiuron","FIXIT"))))))))</f>
        <v>Diuron</v>
      </c>
      <c r="AC1977" s="10"/>
      <c r="AD1977" s="10"/>
      <c r="AE1977" s="4">
        <v>44696</v>
      </c>
      <c r="AF1977" s="4">
        <v>44.7</v>
      </c>
      <c r="AG1977" s="4">
        <v>305000</v>
      </c>
      <c r="AJ1977" s="7"/>
      <c r="AK1977" s="7"/>
      <c r="AL1977" s="7"/>
    </row>
    <row r="1978" spans="1:38" ht="22" customHeight="1" x14ac:dyDescent="0.3">
      <c r="A1978" s="5">
        <v>42870</v>
      </c>
      <c r="B1978" s="6" t="s">
        <v>50</v>
      </c>
      <c r="C1978" s="6" t="s">
        <v>32</v>
      </c>
      <c r="D1978" s="7" t="s">
        <v>49</v>
      </c>
      <c r="E1978" s="7" t="s">
        <v>49</v>
      </c>
      <c r="F1978" s="6" t="s">
        <v>33</v>
      </c>
      <c r="G1978" s="7" t="s">
        <v>49</v>
      </c>
      <c r="H1978" s="7" t="s">
        <v>49</v>
      </c>
      <c r="I1978" s="6" t="s">
        <v>34</v>
      </c>
      <c r="J1978" s="6" t="s">
        <v>166</v>
      </c>
      <c r="K1978" s="7" t="s">
        <v>49</v>
      </c>
      <c r="L1978" s="6" t="s">
        <v>61</v>
      </c>
      <c r="M1978" s="7" t="s">
        <v>49</v>
      </c>
      <c r="N1978" s="7" t="s">
        <v>49</v>
      </c>
      <c r="O1978" s="7" t="s">
        <v>49</v>
      </c>
      <c r="P1978" s="6" t="s">
        <v>167</v>
      </c>
      <c r="Q1978" s="6" t="s">
        <v>39</v>
      </c>
      <c r="R1978" s="6" t="s">
        <v>168</v>
      </c>
      <c r="S1978" s="6" t="s">
        <v>61</v>
      </c>
      <c r="T1978" s="6" t="s">
        <v>169</v>
      </c>
      <c r="U1978" s="6" t="s">
        <v>56</v>
      </c>
      <c r="V1978" s="6" t="s">
        <v>43</v>
      </c>
      <c r="W1978" s="6" t="s">
        <v>44</v>
      </c>
      <c r="X1978" s="6" t="s">
        <v>45</v>
      </c>
      <c r="Y1978" s="6" t="s">
        <v>46</v>
      </c>
      <c r="Z1978" s="6" t="s">
        <v>2097</v>
      </c>
      <c r="AA1978" s="6" t="s">
        <v>922</v>
      </c>
      <c r="AB1978" s="12" t="s">
        <v>3171</v>
      </c>
      <c r="AC1978" s="7"/>
      <c r="AD1978" s="7"/>
      <c r="AE1978" s="7">
        <v>20200</v>
      </c>
      <c r="AF1978" s="7">
        <v>20.2</v>
      </c>
      <c r="AG1978" s="6" t="s">
        <v>49</v>
      </c>
      <c r="AJ1978" s="10"/>
      <c r="AK1978" s="10"/>
      <c r="AL1978" s="10"/>
    </row>
    <row r="1979" spans="1:38" ht="22" customHeight="1" x14ac:dyDescent="0.3">
      <c r="A1979" s="2">
        <v>42868</v>
      </c>
      <c r="B1979" s="3" t="s">
        <v>50</v>
      </c>
      <c r="C1979" s="3" t="s">
        <v>32</v>
      </c>
      <c r="D1979" s="4" t="s">
        <v>49</v>
      </c>
      <c r="E1979" s="4" t="s">
        <v>49</v>
      </c>
      <c r="F1979" s="3" t="s">
        <v>33</v>
      </c>
      <c r="G1979" s="4" t="s">
        <v>49</v>
      </c>
      <c r="H1979" s="4" t="s">
        <v>49</v>
      </c>
      <c r="I1979" s="3" t="s">
        <v>34</v>
      </c>
      <c r="J1979" s="3" t="s">
        <v>191</v>
      </c>
      <c r="K1979" s="4" t="s">
        <v>49</v>
      </c>
      <c r="L1979" s="4" t="s">
        <v>49</v>
      </c>
      <c r="M1979" s="4" t="s">
        <v>49</v>
      </c>
      <c r="N1979" s="4" t="s">
        <v>49</v>
      </c>
      <c r="O1979" s="4" t="s">
        <v>49</v>
      </c>
      <c r="P1979" s="3" t="s">
        <v>854</v>
      </c>
      <c r="Q1979" s="3" t="s">
        <v>39</v>
      </c>
      <c r="R1979" s="3" t="s">
        <v>186</v>
      </c>
      <c r="S1979" s="3" t="s">
        <v>187</v>
      </c>
      <c r="T1979" s="3" t="s">
        <v>188</v>
      </c>
      <c r="U1979" s="3" t="s">
        <v>42</v>
      </c>
      <c r="V1979" s="3" t="s">
        <v>43</v>
      </c>
      <c r="W1979" s="3" t="s">
        <v>44</v>
      </c>
      <c r="X1979" s="3" t="s">
        <v>45</v>
      </c>
      <c r="Y1979" s="3" t="s">
        <v>46</v>
      </c>
      <c r="Z1979" s="3" t="s">
        <v>239</v>
      </c>
      <c r="AA1979" s="3" t="s">
        <v>2064</v>
      </c>
      <c r="AB1979" s="12" t="str">
        <f t="shared" si="397"/>
        <v>2,4-Dichlorophenoxyacetic acid</v>
      </c>
      <c r="AC1979" s="10"/>
      <c r="AD1979" s="10"/>
      <c r="AE1979" s="4">
        <v>25440</v>
      </c>
      <c r="AF1979" s="4">
        <v>25.44</v>
      </c>
      <c r="AG1979" s="4">
        <v>76400</v>
      </c>
      <c r="AJ1979" s="7"/>
      <c r="AK1979" s="7"/>
      <c r="AL1979" s="7"/>
    </row>
    <row r="1980" spans="1:38" ht="22" customHeight="1" x14ac:dyDescent="0.3">
      <c r="A1980" s="5">
        <v>42868</v>
      </c>
      <c r="B1980" s="6" t="s">
        <v>50</v>
      </c>
      <c r="C1980" s="6" t="s">
        <v>32</v>
      </c>
      <c r="D1980" s="7" t="s">
        <v>49</v>
      </c>
      <c r="E1980" s="7" t="s">
        <v>49</v>
      </c>
      <c r="F1980" s="6" t="s">
        <v>33</v>
      </c>
      <c r="G1980" s="7" t="s">
        <v>49</v>
      </c>
      <c r="H1980" s="7" t="s">
        <v>49</v>
      </c>
      <c r="I1980" s="6" t="s">
        <v>34</v>
      </c>
      <c r="J1980" s="6" t="s">
        <v>51</v>
      </c>
      <c r="K1980" s="7" t="s">
        <v>49</v>
      </c>
      <c r="L1980" s="6" t="s">
        <v>54</v>
      </c>
      <c r="M1980" s="6" t="s">
        <v>33</v>
      </c>
      <c r="N1980" s="7">
        <v>570501619.85000002</v>
      </c>
      <c r="O1980" s="7">
        <v>302280881</v>
      </c>
      <c r="P1980" s="6" t="s">
        <v>1206</v>
      </c>
      <c r="Q1980" s="6" t="s">
        <v>39</v>
      </c>
      <c r="R1980" s="6" t="s">
        <v>1966</v>
      </c>
      <c r="S1980" s="6" t="s">
        <v>54</v>
      </c>
      <c r="T1980" s="6" t="s">
        <v>1967</v>
      </c>
      <c r="U1980" s="6" t="s">
        <v>56</v>
      </c>
      <c r="V1980" s="6" t="s">
        <v>43</v>
      </c>
      <c r="W1980" s="6" t="s">
        <v>44</v>
      </c>
      <c r="X1980" s="6" t="s">
        <v>45</v>
      </c>
      <c r="Y1980" s="6" t="s">
        <v>46</v>
      </c>
      <c r="Z1980" s="11" t="s">
        <v>57</v>
      </c>
      <c r="AA1980" s="6" t="s">
        <v>2098</v>
      </c>
      <c r="AB1980" s="12" t="s">
        <v>3225</v>
      </c>
      <c r="AC1980" s="7"/>
      <c r="AD1980" s="7"/>
      <c r="AE1980" s="7">
        <v>48240</v>
      </c>
      <c r="AF1980" s="7">
        <v>48.24</v>
      </c>
      <c r="AG1980" s="7">
        <v>2490000</v>
      </c>
      <c r="AJ1980" s="10"/>
      <c r="AK1980" s="10"/>
      <c r="AL1980" s="10"/>
    </row>
    <row r="1981" spans="1:38" ht="22" customHeight="1" x14ac:dyDescent="0.3">
      <c r="A1981" s="2">
        <v>42866</v>
      </c>
      <c r="B1981" s="3" t="s">
        <v>50</v>
      </c>
      <c r="C1981" s="3" t="s">
        <v>84</v>
      </c>
      <c r="D1981" s="3" t="s">
        <v>85</v>
      </c>
      <c r="E1981" s="3" t="s">
        <v>44</v>
      </c>
      <c r="F1981" s="3" t="s">
        <v>33</v>
      </c>
      <c r="G1981" s="4" t="s">
        <v>49</v>
      </c>
      <c r="H1981" s="4" t="s">
        <v>49</v>
      </c>
      <c r="I1981" s="3" t="s">
        <v>86</v>
      </c>
      <c r="J1981" s="3" t="s">
        <v>769</v>
      </c>
      <c r="K1981" s="4" t="s">
        <v>49</v>
      </c>
      <c r="L1981" s="3" t="s">
        <v>61</v>
      </c>
      <c r="M1981" s="3" t="s">
        <v>770</v>
      </c>
      <c r="N1981" s="4">
        <v>2539385563.1900001</v>
      </c>
      <c r="O1981" s="4" t="s">
        <v>49</v>
      </c>
      <c r="P1981" s="3" t="s">
        <v>771</v>
      </c>
      <c r="Q1981" s="3" t="s">
        <v>39</v>
      </c>
      <c r="R1981" s="3" t="s">
        <v>60</v>
      </c>
      <c r="S1981" s="3" t="s">
        <v>61</v>
      </c>
      <c r="T1981" s="3" t="s">
        <v>62</v>
      </c>
      <c r="U1981" s="3" t="s">
        <v>56</v>
      </c>
      <c r="V1981" s="3" t="s">
        <v>90</v>
      </c>
      <c r="W1981" s="3" t="s">
        <v>44</v>
      </c>
      <c r="X1981" s="3" t="s">
        <v>91</v>
      </c>
      <c r="Y1981" s="3" t="s">
        <v>46</v>
      </c>
      <c r="Z1981" s="3" t="s">
        <v>410</v>
      </c>
      <c r="AA1981" s="3" t="s">
        <v>2099</v>
      </c>
      <c r="AB1981" s="12" t="str">
        <f t="shared" ref="AB1981" si="408">IF(ISNUMBER(SEARCH("2,4 D",AA1981)),"2,4-Dichlorophenoxyacetic acid",IF(ISNUMBER(SEARCH("ACIDO",AA1981)),"2,4-Dichlorophenoxyacetic acid",IF(ISNUMBER(SEARCH("NAPHTHA",AA1981)),"Aromatic Solvent Mixture",IF(ISNUMBER(SEARCH("DIMETHYLAMINE",AA1981)),"Dimethylamine",IF(ISNUMBER(SEARCH("DIMETILAMINA",AA1981)),"Dimethylamine",IF(ISNUMBER(SEARCH("JUMP",AA1981)),"Diuron",IF(ISNUMBER(SEARCH("2-AMINO-2,3-DIMETHYL BUTYRAMIDE",AA1981)),"Herbicide Amine Intermediate",IF(ISNUMBER(SEARCH("TEBUTHIURON",AA1981)),"Tebuthiuron","FIXIT"))))))))</f>
        <v>2,4-Dichlorophenoxyacetic acid</v>
      </c>
      <c r="AC1981" s="10"/>
      <c r="AD1981" s="10"/>
      <c r="AE1981" s="4">
        <v>22088</v>
      </c>
      <c r="AF1981" s="4">
        <v>22.09</v>
      </c>
      <c r="AG1981" s="4">
        <v>29000</v>
      </c>
      <c r="AJ1981" s="7"/>
      <c r="AK1981" s="7"/>
      <c r="AL1981" s="7"/>
    </row>
    <row r="1982" spans="1:38" ht="22" customHeight="1" x14ac:dyDescent="0.3">
      <c r="A1982" s="5">
        <v>42865</v>
      </c>
      <c r="B1982" s="6" t="s">
        <v>50</v>
      </c>
      <c r="C1982" s="6" t="s">
        <v>84</v>
      </c>
      <c r="D1982" s="6" t="s">
        <v>85</v>
      </c>
      <c r="E1982" s="6" t="s">
        <v>44</v>
      </c>
      <c r="F1982" s="6" t="s">
        <v>33</v>
      </c>
      <c r="G1982" s="7" t="s">
        <v>49</v>
      </c>
      <c r="H1982" s="7" t="s">
        <v>49</v>
      </c>
      <c r="I1982" s="6" t="s">
        <v>86</v>
      </c>
      <c r="J1982" s="6" t="s">
        <v>166</v>
      </c>
      <c r="K1982" s="7" t="s">
        <v>49</v>
      </c>
      <c r="L1982" s="6" t="s">
        <v>61</v>
      </c>
      <c r="M1982" s="7" t="s">
        <v>49</v>
      </c>
      <c r="N1982" s="7" t="s">
        <v>49</v>
      </c>
      <c r="O1982" s="7" t="s">
        <v>49</v>
      </c>
      <c r="P1982" s="6" t="s">
        <v>167</v>
      </c>
      <c r="Q1982" s="6" t="s">
        <v>39</v>
      </c>
      <c r="R1982" s="6" t="s">
        <v>60</v>
      </c>
      <c r="S1982" s="6" t="s">
        <v>61</v>
      </c>
      <c r="T1982" s="6" t="s">
        <v>62</v>
      </c>
      <c r="U1982" s="6" t="s">
        <v>56</v>
      </c>
      <c r="V1982" s="6" t="s">
        <v>90</v>
      </c>
      <c r="W1982" s="6" t="s">
        <v>44</v>
      </c>
      <c r="X1982" s="6" t="s">
        <v>91</v>
      </c>
      <c r="Y1982" s="6" t="s">
        <v>46</v>
      </c>
      <c r="Z1982" s="6" t="s">
        <v>251</v>
      </c>
      <c r="AA1982" s="6" t="s">
        <v>2100</v>
      </c>
      <c r="AB1982" s="12" t="str">
        <f>IF(ISNUMBER(SEARCH("BUTYRAMIDE",AA1982)),"2,3-Dimethyl Butyramide",IF(ISNUMBER(SEARCH("FOLPET",AA1982)),"Folpet",IF(ISNUMBER(SEARCH("METHYL [2-({[6- (TRIFLUOROMETHYL) PYRIDIN-2-YL] OXY} METHYL) PHENYL",AA1982)),"Esther",IF(ISNUMBER(SEARCH("TEBUCONAZOL",AA1982)),"Tebuconazole",IF(ISNUMBER(SEARCH("DICHLOROPHENYL",AA1982)),"Dichlorophenyl Isocyanates",IF(ISNUMBER(SEARCH("CAPTAN",AA1982)),"Captan",IF(ISNUMBER(SEARCH("DIMETHYLACETAMID",AA1982)),"Dimethylacetamide",IF(ISNUMBER(SEARCH("AFALON",AA1982)),"Linuron","FIX IT"))))))))</f>
        <v>Dimethylacetamide</v>
      </c>
      <c r="AC1982" s="7"/>
      <c r="AD1982" s="7"/>
      <c r="AE1982" s="7">
        <v>32680</v>
      </c>
      <c r="AF1982" s="7">
        <v>32.68</v>
      </c>
      <c r="AG1982" s="7">
        <v>218000</v>
      </c>
      <c r="AJ1982" s="10"/>
      <c r="AK1982" s="10"/>
      <c r="AL1982" s="10"/>
    </row>
    <row r="1983" spans="1:38" ht="22" customHeight="1" x14ac:dyDescent="0.3">
      <c r="A1983" s="2">
        <v>42864</v>
      </c>
      <c r="B1983" s="3" t="s">
        <v>50</v>
      </c>
      <c r="C1983" s="3" t="s">
        <v>32</v>
      </c>
      <c r="D1983" s="4" t="s">
        <v>49</v>
      </c>
      <c r="E1983" s="4" t="s">
        <v>49</v>
      </c>
      <c r="F1983" s="3" t="s">
        <v>33</v>
      </c>
      <c r="G1983" s="4" t="s">
        <v>49</v>
      </c>
      <c r="H1983" s="4" t="s">
        <v>49</v>
      </c>
      <c r="I1983" s="3" t="s">
        <v>34</v>
      </c>
      <c r="J1983" s="3" t="s">
        <v>305</v>
      </c>
      <c r="K1983" s="4" t="s">
        <v>49</v>
      </c>
      <c r="L1983" s="3" t="s">
        <v>307</v>
      </c>
      <c r="M1983" s="3" t="s">
        <v>33</v>
      </c>
      <c r="N1983" s="4">
        <v>1134995330.5699999</v>
      </c>
      <c r="O1983" s="4">
        <v>894516915.13</v>
      </c>
      <c r="P1983" s="3" t="s">
        <v>1553</v>
      </c>
      <c r="Q1983" s="3" t="s">
        <v>39</v>
      </c>
      <c r="R1983" s="3" t="s">
        <v>310</v>
      </c>
      <c r="S1983" s="3" t="s">
        <v>307</v>
      </c>
      <c r="T1983" s="3" t="s">
        <v>311</v>
      </c>
      <c r="U1983" s="3" t="s">
        <v>56</v>
      </c>
      <c r="V1983" s="3" t="s">
        <v>43</v>
      </c>
      <c r="W1983" s="3" t="s">
        <v>44</v>
      </c>
      <c r="X1983" s="3" t="s">
        <v>45</v>
      </c>
      <c r="Y1983" s="3" t="s">
        <v>46</v>
      </c>
      <c r="Z1983" s="3" t="s">
        <v>140</v>
      </c>
      <c r="AA1983" s="3" t="s">
        <v>2101</v>
      </c>
      <c r="AB1983" s="12" t="str">
        <f t="shared" ref="AB1983" si="409">IF(ISNUMBER(SEARCH("2,4 D",AA1981)),"2,4-Dichlorophenoxyacetic acid",IF(ISNUMBER(SEARCH("ACIDO",AA1981)),"2,4-Dichlorophenoxyacetic acid",IF(ISNUMBER(SEARCH("NAPHTHA",AA1981)),"Aromatic Solvent Mixture",IF(ISNUMBER(SEARCH("DIMETHYLAMINE",AA1981)),"Dimethylamine",IF(ISNUMBER(SEARCH("DIMETILAMINA",AA1981)),"Dimethylamine",IF(ISNUMBER(SEARCH("JUMP",AA1981)),"Diuron",IF(ISNUMBER(SEARCH(" 2-AMINO-2,3-DIMETHYL BUTYRAMIDE",AA1981)),"Herbicide Amine Intermediate",IF(ISNUMBER(SEARCH("TEBUTHIURON",AA1981)),"Tebuthiuron",IF(ISNUMBER(SEARCH("DMS",AA1981)),"Dimethyl Sulfate",IF(ISNUMBER(SEARCH("2,4-XILIDIN",AA1981)),"2,4-Xylidine","FIX IT"))))))))))</f>
        <v>2,4-Dichlorophenoxyacetic acid</v>
      </c>
      <c r="AC1983" s="10"/>
      <c r="AD1983" s="10"/>
      <c r="AE1983" s="4">
        <v>77110</v>
      </c>
      <c r="AF1983" s="4">
        <v>77.11</v>
      </c>
      <c r="AG1983" s="4">
        <v>90100</v>
      </c>
      <c r="AJ1983" s="7"/>
      <c r="AK1983" s="7"/>
      <c r="AL1983" s="7"/>
    </row>
    <row r="1984" spans="1:38" ht="22" customHeight="1" x14ac:dyDescent="0.3">
      <c r="A1984" s="5">
        <v>42863</v>
      </c>
      <c r="B1984" s="6" t="s">
        <v>50</v>
      </c>
      <c r="C1984" s="6" t="s">
        <v>32</v>
      </c>
      <c r="D1984" s="7" t="s">
        <v>49</v>
      </c>
      <c r="E1984" s="7" t="s">
        <v>49</v>
      </c>
      <c r="F1984" s="6" t="s">
        <v>33</v>
      </c>
      <c r="G1984" s="7" t="s">
        <v>49</v>
      </c>
      <c r="H1984" s="7" t="s">
        <v>49</v>
      </c>
      <c r="I1984" s="6" t="s">
        <v>34</v>
      </c>
      <c r="J1984" s="6" t="s">
        <v>278</v>
      </c>
      <c r="K1984" s="7" t="s">
        <v>49</v>
      </c>
      <c r="L1984" s="7" t="s">
        <v>49</v>
      </c>
      <c r="M1984" s="6" t="s">
        <v>33</v>
      </c>
      <c r="N1984" s="7">
        <v>760485634</v>
      </c>
      <c r="O1984" s="7" t="s">
        <v>49</v>
      </c>
      <c r="P1984" s="6" t="s">
        <v>279</v>
      </c>
      <c r="Q1984" s="6" t="s">
        <v>39</v>
      </c>
      <c r="R1984" s="6" t="s">
        <v>60</v>
      </c>
      <c r="S1984" s="6" t="s">
        <v>61</v>
      </c>
      <c r="T1984" s="6" t="s">
        <v>62</v>
      </c>
      <c r="U1984" s="6" t="s">
        <v>56</v>
      </c>
      <c r="V1984" s="6" t="s">
        <v>43</v>
      </c>
      <c r="W1984" s="6" t="s">
        <v>44</v>
      </c>
      <c r="X1984" s="6" t="s">
        <v>45</v>
      </c>
      <c r="Y1984" s="6" t="s">
        <v>46</v>
      </c>
      <c r="Z1984" s="6" t="s">
        <v>80</v>
      </c>
      <c r="AA1984" s="6" t="s">
        <v>987</v>
      </c>
      <c r="AB1984" s="12" t="s">
        <v>3188</v>
      </c>
      <c r="AC1984" s="7"/>
      <c r="AD1984" s="7"/>
      <c r="AE1984" s="7">
        <v>21720</v>
      </c>
      <c r="AF1984" s="7">
        <v>21.72</v>
      </c>
      <c r="AG1984" s="7">
        <v>294000</v>
      </c>
      <c r="AJ1984" s="10"/>
      <c r="AK1984" s="10"/>
      <c r="AL1984" s="10"/>
    </row>
    <row r="1985" spans="1:38" ht="22" customHeight="1" x14ac:dyDescent="0.3">
      <c r="A1985" s="2">
        <v>42859</v>
      </c>
      <c r="B1985" s="3" t="s">
        <v>31</v>
      </c>
      <c r="C1985" s="3" t="s">
        <v>84</v>
      </c>
      <c r="D1985" s="3" t="s">
        <v>660</v>
      </c>
      <c r="E1985" s="3" t="s">
        <v>44</v>
      </c>
      <c r="F1985" s="4" t="s">
        <v>49</v>
      </c>
      <c r="G1985" s="4" t="s">
        <v>49</v>
      </c>
      <c r="H1985" s="4" t="s">
        <v>49</v>
      </c>
      <c r="I1985" s="3" t="s">
        <v>661</v>
      </c>
      <c r="J1985" s="3" t="s">
        <v>65</v>
      </c>
      <c r="K1985" s="4" t="s">
        <v>49</v>
      </c>
      <c r="L1985" s="4" t="s">
        <v>49</v>
      </c>
      <c r="M1985" s="3" t="s">
        <v>33</v>
      </c>
      <c r="N1985" s="4" t="s">
        <v>49</v>
      </c>
      <c r="O1985" s="4" t="s">
        <v>49</v>
      </c>
      <c r="P1985" s="3" t="s">
        <v>66</v>
      </c>
      <c r="Q1985" s="3" t="s">
        <v>39</v>
      </c>
      <c r="R1985" s="3" t="s">
        <v>67</v>
      </c>
      <c r="S1985" s="3" t="s">
        <v>68</v>
      </c>
      <c r="T1985" s="3" t="s">
        <v>69</v>
      </c>
      <c r="U1985" s="3" t="s">
        <v>70</v>
      </c>
      <c r="V1985" s="3" t="s">
        <v>43</v>
      </c>
      <c r="W1985" s="3" t="s">
        <v>44</v>
      </c>
      <c r="X1985" s="3" t="s">
        <v>45</v>
      </c>
      <c r="Y1985" s="3" t="s">
        <v>46</v>
      </c>
      <c r="Z1985" s="3" t="s">
        <v>73</v>
      </c>
      <c r="AA1985" s="3" t="s">
        <v>2102</v>
      </c>
      <c r="AB1985" s="12" t="str">
        <f t="shared" si="397"/>
        <v>Clethodim</v>
      </c>
      <c r="AC1985" s="10"/>
      <c r="AD1985" s="10"/>
      <c r="AE1985" s="4">
        <v>34276</v>
      </c>
      <c r="AF1985" s="4">
        <v>34.28</v>
      </c>
      <c r="AG1985" s="4">
        <v>234000</v>
      </c>
      <c r="AJ1985" s="7"/>
      <c r="AK1985" s="7"/>
      <c r="AL1985" s="7"/>
    </row>
    <row r="1986" spans="1:38" ht="22" customHeight="1" x14ac:dyDescent="0.3">
      <c r="A1986" s="5">
        <v>42859</v>
      </c>
      <c r="B1986" s="6" t="s">
        <v>31</v>
      </c>
      <c r="C1986" s="6" t="s">
        <v>32</v>
      </c>
      <c r="D1986" s="7" t="s">
        <v>49</v>
      </c>
      <c r="E1986" s="7" t="s">
        <v>49</v>
      </c>
      <c r="F1986" s="6" t="s">
        <v>33</v>
      </c>
      <c r="G1986" s="7" t="s">
        <v>49</v>
      </c>
      <c r="H1986" s="7" t="s">
        <v>49</v>
      </c>
      <c r="I1986" s="6" t="s">
        <v>34</v>
      </c>
      <c r="J1986" s="6" t="s">
        <v>77</v>
      </c>
      <c r="K1986" s="6" t="s">
        <v>78</v>
      </c>
      <c r="L1986" s="6" t="s">
        <v>68</v>
      </c>
      <c r="M1986" s="6" t="s">
        <v>33</v>
      </c>
      <c r="N1986" s="7" t="s">
        <v>49</v>
      </c>
      <c r="O1986" s="7" t="s">
        <v>49</v>
      </c>
      <c r="P1986" s="6" t="s">
        <v>79</v>
      </c>
      <c r="Q1986" s="6" t="s">
        <v>39</v>
      </c>
      <c r="R1986" s="6" t="s">
        <v>67</v>
      </c>
      <c r="S1986" s="6" t="s">
        <v>68</v>
      </c>
      <c r="T1986" s="6" t="s">
        <v>69</v>
      </c>
      <c r="U1986" s="6" t="s">
        <v>70</v>
      </c>
      <c r="V1986" s="6" t="s">
        <v>43</v>
      </c>
      <c r="W1986" s="6" t="s">
        <v>44</v>
      </c>
      <c r="X1986" s="6" t="s">
        <v>45</v>
      </c>
      <c r="Y1986" s="6" t="s">
        <v>46</v>
      </c>
      <c r="Z1986" s="6" t="s">
        <v>243</v>
      </c>
      <c r="AA1986" s="6" t="s">
        <v>2103</v>
      </c>
      <c r="AB1986" s="12" t="s">
        <v>3130</v>
      </c>
      <c r="AC1986" s="7"/>
      <c r="AD1986" s="7"/>
      <c r="AE1986" s="7">
        <v>38910</v>
      </c>
      <c r="AF1986" s="7">
        <v>38.909999999999997</v>
      </c>
      <c r="AG1986" s="7">
        <v>643000</v>
      </c>
      <c r="AJ1986" s="10"/>
      <c r="AK1986" s="10"/>
      <c r="AL1986" s="10"/>
    </row>
    <row r="1987" spans="1:38" ht="22" customHeight="1" x14ac:dyDescent="0.3">
      <c r="A1987" s="2">
        <v>42859</v>
      </c>
      <c r="B1987" s="3" t="s">
        <v>50</v>
      </c>
      <c r="C1987" s="3" t="s">
        <v>32</v>
      </c>
      <c r="D1987" s="4" t="s">
        <v>49</v>
      </c>
      <c r="E1987" s="4" t="s">
        <v>49</v>
      </c>
      <c r="F1987" s="3" t="s">
        <v>33</v>
      </c>
      <c r="G1987" s="4" t="s">
        <v>49</v>
      </c>
      <c r="H1987" s="4" t="s">
        <v>49</v>
      </c>
      <c r="I1987" s="3" t="s">
        <v>34</v>
      </c>
      <c r="J1987" s="3" t="s">
        <v>127</v>
      </c>
      <c r="K1987" s="3" t="s">
        <v>88</v>
      </c>
      <c r="L1987" s="3" t="s">
        <v>61</v>
      </c>
      <c r="M1987" s="4" t="s">
        <v>49</v>
      </c>
      <c r="N1987" s="4" t="s">
        <v>49</v>
      </c>
      <c r="O1987" s="4" t="s">
        <v>49</v>
      </c>
      <c r="P1987" s="3" t="s">
        <v>128</v>
      </c>
      <c r="Q1987" s="3" t="s">
        <v>39</v>
      </c>
      <c r="R1987" s="3" t="s">
        <v>106</v>
      </c>
      <c r="S1987" s="3" t="s">
        <v>61</v>
      </c>
      <c r="T1987" s="3" t="s">
        <v>107</v>
      </c>
      <c r="U1987" s="3" t="s">
        <v>56</v>
      </c>
      <c r="V1987" s="3" t="s">
        <v>90</v>
      </c>
      <c r="W1987" s="3" t="s">
        <v>44</v>
      </c>
      <c r="X1987" s="3" t="s">
        <v>91</v>
      </c>
      <c r="Y1987" s="3" t="s">
        <v>46</v>
      </c>
      <c r="Z1987" s="3" t="s">
        <v>129</v>
      </c>
      <c r="AA1987" s="3" t="s">
        <v>2104</v>
      </c>
      <c r="AB1987" s="12" t="str">
        <f t="shared" ref="AB1987" si="410">IF(ISNUMBER(SEARCH("DMS",AA1987)),"Dimethyl Sulfate",IF(ISNUMBER(SEARCH("2,4-XILIDIN",AA1987)),"2,4-Xylidine",IF(ISNUMBER(SEARCH("GALIGAN",AA1987)),"Oxyfluorfen",IF(ISNUMBER(SEARCH("DIMETHYLAMINE",AA1987)),"Dimethylamine",IF(ISNUMBER(SEARCH("ORTHOFORMATE",AA1987)),"Trimethyl orthoformate",IF(ISNUMBER(SEARCH("NOVALURON",AA1987)),"Novaluron",IF(ISNUMBER(SEARCH("DIMETHYL SULPHATE",AA1987)),"Dimethyl Sulphate",IF(ISNUMBER(SEARCH("ALTAPYNE",AA1987)),"Acid Based Co-Emulsifier",IF(ISNUMBER(SEARCH("METHANESULFONYL",AA1987)),"Methanesulfonyl chloride",IF(ISNUMBER(SEARCH("METHYL FORMATE",AA1987)),"Methanoate",IF(ISNUMBER(SEARCH("FLUEN",AA1987)),"Fluensulfone","FIX IT")))))))))))</f>
        <v>2,4-Xylidine</v>
      </c>
      <c r="AC1987" s="10"/>
      <c r="AD1987" s="10"/>
      <c r="AE1987" s="4">
        <v>35088</v>
      </c>
      <c r="AF1987" s="4">
        <v>35.090000000000003</v>
      </c>
      <c r="AG1987" s="4">
        <v>248000</v>
      </c>
      <c r="AJ1987" s="7"/>
      <c r="AK1987" s="7"/>
      <c r="AL1987" s="7"/>
    </row>
    <row r="1988" spans="1:38" ht="22" customHeight="1" x14ac:dyDescent="0.3">
      <c r="A1988" s="5">
        <v>42859</v>
      </c>
      <c r="B1988" s="6" t="s">
        <v>212</v>
      </c>
      <c r="C1988" s="6" t="s">
        <v>213</v>
      </c>
      <c r="D1988" s="6" t="s">
        <v>214</v>
      </c>
      <c r="E1988" s="6" t="s">
        <v>97</v>
      </c>
      <c r="F1988" s="7" t="s">
        <v>49</v>
      </c>
      <c r="G1988" s="7" t="s">
        <v>49</v>
      </c>
      <c r="H1988" s="7" t="s">
        <v>49</v>
      </c>
      <c r="I1988" s="6" t="s">
        <v>215</v>
      </c>
      <c r="J1988" s="6" t="s">
        <v>65</v>
      </c>
      <c r="K1988" s="7" t="s">
        <v>49</v>
      </c>
      <c r="L1988" s="7" t="s">
        <v>49</v>
      </c>
      <c r="M1988" s="6" t="s">
        <v>33</v>
      </c>
      <c r="N1988" s="7" t="s">
        <v>49</v>
      </c>
      <c r="O1988" s="7" t="s">
        <v>49</v>
      </c>
      <c r="P1988" s="6" t="s">
        <v>66</v>
      </c>
      <c r="Q1988" s="6" t="s">
        <v>216</v>
      </c>
      <c r="R1988" s="6" t="s">
        <v>67</v>
      </c>
      <c r="S1988" s="6" t="s">
        <v>68</v>
      </c>
      <c r="T1988" s="6" t="s">
        <v>69</v>
      </c>
      <c r="U1988" s="6" t="s">
        <v>70</v>
      </c>
      <c r="V1988" s="6" t="s">
        <v>217</v>
      </c>
      <c r="W1988" s="6" t="s">
        <v>44</v>
      </c>
      <c r="X1988" s="6" t="s">
        <v>218</v>
      </c>
      <c r="Y1988" s="6" t="s">
        <v>46</v>
      </c>
      <c r="Z1988" s="6" t="s">
        <v>219</v>
      </c>
      <c r="AA1988" s="6" t="s">
        <v>2105</v>
      </c>
      <c r="AB1988" s="12" t="str">
        <f t="shared" ref="AB1988" si="411">IF(ISNUMBER(SEARCH("CARBENDAZIM",AA1988)),"Carbendazim",IF(ISNUMBER(SEARCH("4-D",AA1988)),"2,4-Dichlorophenoxyacetic acid",IF(ISNUMBER(SEARCH("RIDOVER",AA1988)),"Glyphosate",IF(ISNUMBER(SEARCH("POQUER",AA1988)),"Clethodim",IF(ISNUMBER(SEARCH("LITER",AA1988)),"Imidacloprid",IF(ISNUMBER(SEARCH("PYRINEX",AA1988)),"Chlorpyrifos",IF(ISNUMBER(SEARCH("ORBIT",AA1988)),"Omethoate",IF(ISNUMBER(SEARCH("HEXARON",AA1988)),"Diuron",IF(ISNUMBER(SEARCH("ISOPROPYLAMINE",AA1988)),"Isopropylamine",IF(ISNUMBER(SEARCH("GLYPHOSATE",AA1988)),"Glyphosate",IF(ISNUMBER(SEARCH("MANCOZEB",AA1988)),"Mancozeb Indofil",IF(ISNUMBER(SEARCH("PARAQUAT",AA1988)),"Paraquat",IF(ISNUMBER(SEARCH("CAROMAX",AA1988)),"Aromatic Solvent Mixture",IF(ISNUMBER(SEARCH("BUTIRON",AA1988)),"Tebuthiuron",IF(ISNUMBER(SEARCH("VORAZ",AA1988)),"Methomyl",IF(ISNUMBER(SEARCH("IMIDACLOPRID",AA1988)),"Imidacloprid",IF(ISNUMBER(SEARCH("2 4 D",AA1988)),"2,4-Dichlorophenoxyacetic acid",IF(ISNUMBER(SEARCH("IMIDACL",AA1988)),"Imidacloprid",IF(ISNUMBER(SEARCH("DIUREX",AA1988)),"Diuron",IF(ISNUMBER(SEARCH("RAPEL",AA1988)),"Acephate","fix it"))))))))))))))))))))</f>
        <v>Diuron</v>
      </c>
      <c r="AC1988" s="7"/>
      <c r="AD1988" s="7"/>
      <c r="AE1988" s="7">
        <v>84300</v>
      </c>
      <c r="AF1988" s="7">
        <v>84.3</v>
      </c>
      <c r="AG1988" s="7">
        <v>7310000</v>
      </c>
      <c r="AJ1988" s="10"/>
      <c r="AK1988" s="10"/>
      <c r="AL1988" s="10"/>
    </row>
    <row r="1989" spans="1:38" ht="22" customHeight="1" x14ac:dyDescent="0.3">
      <c r="A1989" s="2">
        <v>42859</v>
      </c>
      <c r="B1989" s="3" t="s">
        <v>31</v>
      </c>
      <c r="C1989" s="3" t="s">
        <v>32</v>
      </c>
      <c r="D1989" s="4" t="s">
        <v>49</v>
      </c>
      <c r="E1989" s="4" t="s">
        <v>49</v>
      </c>
      <c r="F1989" s="3" t="s">
        <v>33</v>
      </c>
      <c r="G1989" s="4" t="s">
        <v>49</v>
      </c>
      <c r="H1989" s="4" t="s">
        <v>49</v>
      </c>
      <c r="I1989" s="3" t="s">
        <v>34</v>
      </c>
      <c r="J1989" s="3" t="s">
        <v>77</v>
      </c>
      <c r="K1989" s="3" t="s">
        <v>78</v>
      </c>
      <c r="L1989" s="3" t="s">
        <v>68</v>
      </c>
      <c r="M1989" s="3" t="s">
        <v>33</v>
      </c>
      <c r="N1989" s="4" t="s">
        <v>49</v>
      </c>
      <c r="O1989" s="4" t="s">
        <v>49</v>
      </c>
      <c r="P1989" s="3" t="s">
        <v>79</v>
      </c>
      <c r="Q1989" s="3" t="s">
        <v>39</v>
      </c>
      <c r="R1989" s="3" t="s">
        <v>67</v>
      </c>
      <c r="S1989" s="3" t="s">
        <v>68</v>
      </c>
      <c r="T1989" s="3" t="s">
        <v>69</v>
      </c>
      <c r="U1989" s="3" t="s">
        <v>70</v>
      </c>
      <c r="V1989" s="3" t="s">
        <v>43</v>
      </c>
      <c r="W1989" s="3" t="s">
        <v>44</v>
      </c>
      <c r="X1989" s="3" t="s">
        <v>45</v>
      </c>
      <c r="Y1989" s="3" t="s">
        <v>46</v>
      </c>
      <c r="Z1989" s="3" t="s">
        <v>643</v>
      </c>
      <c r="AA1989" s="3" t="s">
        <v>2106</v>
      </c>
      <c r="AB1989" s="12" t="str">
        <f t="shared" ref="AB1989" si="412">IF(ISNUMBER(SEARCH("2,4 D",AA1987)),"2,4-Dichlorophenoxyacetic acid",IF(ISNUMBER(SEARCH("ACIDO",AA1987)),"2,4-Dichlorophenoxyacetic acid",IF(ISNUMBER(SEARCH("NAPHTHA",AA1987)),"Aromatic Solvent Mixture",IF(ISNUMBER(SEARCH("DIMETHYLAMINE",AA1987)),"Dimethylamine",IF(ISNUMBER(SEARCH("DIMETILAMINA",AA1987)),"Dimethylamine",IF(ISNUMBER(SEARCH("JUMP",AA1987)),"Diuron",IF(ISNUMBER(SEARCH(" 2-AMINO-2,3-DIMETHYL BUTYRAMIDE",AA1987)),"Herbicide Amine Intermediate",IF(ISNUMBER(SEARCH("TEBUTHIURON",AA1987)),"Tebuthiuron",IF(ISNUMBER(SEARCH("DMS",AA1987)),"Dimethyl Sulfate",IF(ISNUMBER(SEARCH("2,4-XILIDIN",AA1987)),"2,4-Xylidine","FIX IT"))))))))))</f>
        <v>2,4-Xylidine</v>
      </c>
      <c r="AC1989" s="10"/>
      <c r="AD1989" s="10"/>
      <c r="AE1989" s="4">
        <v>82440</v>
      </c>
      <c r="AF1989" s="4">
        <v>82.44</v>
      </c>
      <c r="AG1989" s="4">
        <v>1846000</v>
      </c>
      <c r="AJ1989" s="7"/>
      <c r="AK1989" s="7"/>
      <c r="AL1989" s="7"/>
    </row>
    <row r="1990" spans="1:38" ht="22" customHeight="1" x14ac:dyDescent="0.3">
      <c r="A1990" s="5">
        <v>42859</v>
      </c>
      <c r="B1990" s="6" t="s">
        <v>31</v>
      </c>
      <c r="C1990" s="6" t="s">
        <v>84</v>
      </c>
      <c r="D1990" s="6" t="s">
        <v>660</v>
      </c>
      <c r="E1990" s="6" t="s">
        <v>44</v>
      </c>
      <c r="F1990" s="7" t="s">
        <v>49</v>
      </c>
      <c r="G1990" s="7" t="s">
        <v>49</v>
      </c>
      <c r="H1990" s="7" t="s">
        <v>49</v>
      </c>
      <c r="I1990" s="6" t="s">
        <v>661</v>
      </c>
      <c r="J1990" s="6" t="s">
        <v>77</v>
      </c>
      <c r="K1990" s="6" t="s">
        <v>78</v>
      </c>
      <c r="L1990" s="6" t="s">
        <v>68</v>
      </c>
      <c r="M1990" s="6" t="s">
        <v>33</v>
      </c>
      <c r="N1990" s="7" t="s">
        <v>49</v>
      </c>
      <c r="O1990" s="7" t="s">
        <v>49</v>
      </c>
      <c r="P1990" s="6" t="s">
        <v>79</v>
      </c>
      <c r="Q1990" s="6" t="s">
        <v>39</v>
      </c>
      <c r="R1990" s="6" t="s">
        <v>67</v>
      </c>
      <c r="S1990" s="6" t="s">
        <v>68</v>
      </c>
      <c r="T1990" s="6" t="s">
        <v>69</v>
      </c>
      <c r="U1990" s="6" t="s">
        <v>70</v>
      </c>
      <c r="V1990" s="6" t="s">
        <v>43</v>
      </c>
      <c r="W1990" s="6" t="s">
        <v>44</v>
      </c>
      <c r="X1990" s="6" t="s">
        <v>45</v>
      </c>
      <c r="Y1990" s="6" t="s">
        <v>46</v>
      </c>
      <c r="Z1990" s="11" t="s">
        <v>231</v>
      </c>
      <c r="AA1990" s="6" t="s">
        <v>2107</v>
      </c>
      <c r="AB1990" s="12" t="s">
        <v>3168</v>
      </c>
      <c r="AC1990" s="7"/>
      <c r="AD1990" s="7"/>
      <c r="AE1990" s="7">
        <v>17400</v>
      </c>
      <c r="AF1990" s="7">
        <v>17.399999999999999</v>
      </c>
      <c r="AG1990" s="7">
        <v>246000</v>
      </c>
      <c r="AJ1990" s="10"/>
      <c r="AK1990" s="10"/>
      <c r="AL1990" s="10"/>
    </row>
    <row r="1991" spans="1:38" ht="22" customHeight="1" x14ac:dyDescent="0.3">
      <c r="A1991" s="2">
        <v>42859</v>
      </c>
      <c r="B1991" s="3" t="s">
        <v>212</v>
      </c>
      <c r="C1991" s="3" t="s">
        <v>213</v>
      </c>
      <c r="D1991" s="3" t="s">
        <v>214</v>
      </c>
      <c r="E1991" s="3" t="s">
        <v>97</v>
      </c>
      <c r="F1991" s="4" t="s">
        <v>49</v>
      </c>
      <c r="G1991" s="4" t="s">
        <v>49</v>
      </c>
      <c r="H1991" s="4" t="s">
        <v>49</v>
      </c>
      <c r="I1991" s="3" t="s">
        <v>215</v>
      </c>
      <c r="J1991" s="3" t="s">
        <v>65</v>
      </c>
      <c r="K1991" s="4" t="s">
        <v>49</v>
      </c>
      <c r="L1991" s="4" t="s">
        <v>49</v>
      </c>
      <c r="M1991" s="3" t="s">
        <v>33</v>
      </c>
      <c r="N1991" s="4" t="s">
        <v>49</v>
      </c>
      <c r="O1991" s="4" t="s">
        <v>49</v>
      </c>
      <c r="P1991" s="3" t="s">
        <v>66</v>
      </c>
      <c r="Q1991" s="3" t="s">
        <v>216</v>
      </c>
      <c r="R1991" s="3" t="s">
        <v>67</v>
      </c>
      <c r="S1991" s="3" t="s">
        <v>68</v>
      </c>
      <c r="T1991" s="3" t="s">
        <v>69</v>
      </c>
      <c r="U1991" s="3" t="s">
        <v>70</v>
      </c>
      <c r="V1991" s="3" t="s">
        <v>217</v>
      </c>
      <c r="W1991" s="3" t="s">
        <v>44</v>
      </c>
      <c r="X1991" s="3" t="s">
        <v>218</v>
      </c>
      <c r="Y1991" s="3" t="s">
        <v>46</v>
      </c>
      <c r="Z1991" s="3" t="s">
        <v>219</v>
      </c>
      <c r="AA1991" s="3" t="s">
        <v>2108</v>
      </c>
      <c r="AB1991" s="12" t="str">
        <f t="shared" ref="AB1991" si="413">IF(ISNUMBER(SEARCH("CARBENDAZIM",AA1991)),"Carbendazim",IF(ISNUMBER(SEARCH("4-D",AA1991)),"2,4-Dichlorophenoxyacetic acid",IF(ISNUMBER(SEARCH("RIDOVER",AA1991)),"Glyphosate",IF(ISNUMBER(SEARCH("POQUER",AA1991)),"Clethodim",IF(ISNUMBER(SEARCH("LITER",AA1991)),"Imidacloprid",IF(ISNUMBER(SEARCH("PYRINEX",AA1991)),"Chlorpyrifos",IF(ISNUMBER(SEARCH("ORBIT",AA1991)),"Omethoate",IF(ISNUMBER(SEARCH("HEXARON",AA1991)),"Diuron",IF(ISNUMBER(SEARCH("ISOPROPYLAMINE",AA1991)),"Isopropylamine",IF(ISNUMBER(SEARCH("GLYPHOSATE",AA1991)),"Glyphosate",IF(ISNUMBER(SEARCH("MANCOZEB",AA1991)),"Mancozeb Indofil",IF(ISNUMBER(SEARCH("PARAQUAT",AA1991)),"Paraquat",IF(ISNUMBER(SEARCH("CAROMAX",AA1991)),"Aromatic Solvent Mixture",IF(ISNUMBER(SEARCH("BUTIRON",AA1991)),"Tebuthiuron",IF(ISNUMBER(SEARCH("VORAZ",AA1991)),"Methomyl",IF(ISNUMBER(SEARCH("IMIDACLOPRID",AA1991)),"Imidacloprid",IF(ISNUMBER(SEARCH("2 4 D",AA1991)),"2,4-Dichlorophenoxyacetic acid",IF(ISNUMBER(SEARCH("IMIDACL",AA1991)),"Imidacloprid",IF(ISNUMBER(SEARCH("DIUREX",AA1991)),"Diuron",IF(ISNUMBER(SEARCH("RAPEL",AA1991)),"Acephate","fix it"))))))))))))))))))))</f>
        <v>Diuron</v>
      </c>
      <c r="AC1991" s="10"/>
      <c r="AD1991" s="10"/>
      <c r="AE1991" s="4">
        <v>101160</v>
      </c>
      <c r="AF1991" s="4">
        <v>101.16</v>
      </c>
      <c r="AG1991" s="4">
        <v>8772000</v>
      </c>
      <c r="AJ1991" s="7"/>
      <c r="AK1991" s="7"/>
      <c r="AL1991" s="7"/>
    </row>
    <row r="1992" spans="1:38" ht="22" customHeight="1" x14ac:dyDescent="0.3">
      <c r="A1992" s="5">
        <v>42859</v>
      </c>
      <c r="B1992" s="6" t="s">
        <v>31</v>
      </c>
      <c r="C1992" s="6" t="s">
        <v>84</v>
      </c>
      <c r="D1992" s="6" t="s">
        <v>660</v>
      </c>
      <c r="E1992" s="6" t="s">
        <v>44</v>
      </c>
      <c r="F1992" s="7" t="s">
        <v>49</v>
      </c>
      <c r="G1992" s="7" t="s">
        <v>49</v>
      </c>
      <c r="H1992" s="7" t="s">
        <v>49</v>
      </c>
      <c r="I1992" s="6" t="s">
        <v>661</v>
      </c>
      <c r="J1992" s="6" t="s">
        <v>65</v>
      </c>
      <c r="K1992" s="7" t="s">
        <v>49</v>
      </c>
      <c r="L1992" s="7" t="s">
        <v>49</v>
      </c>
      <c r="M1992" s="6" t="s">
        <v>33</v>
      </c>
      <c r="N1992" s="7" t="s">
        <v>49</v>
      </c>
      <c r="O1992" s="7" t="s">
        <v>49</v>
      </c>
      <c r="P1992" s="6" t="s">
        <v>66</v>
      </c>
      <c r="Q1992" s="6" t="s">
        <v>39</v>
      </c>
      <c r="R1992" s="6" t="s">
        <v>67</v>
      </c>
      <c r="S1992" s="6" t="s">
        <v>68</v>
      </c>
      <c r="T1992" s="6" t="s">
        <v>69</v>
      </c>
      <c r="U1992" s="6" t="s">
        <v>70</v>
      </c>
      <c r="V1992" s="6" t="s">
        <v>43</v>
      </c>
      <c r="W1992" s="6" t="s">
        <v>44</v>
      </c>
      <c r="X1992" s="6" t="s">
        <v>45</v>
      </c>
      <c r="Y1992" s="6" t="s">
        <v>46</v>
      </c>
      <c r="Z1992" s="6" t="s">
        <v>73</v>
      </c>
      <c r="AA1992" s="6" t="s">
        <v>2102</v>
      </c>
      <c r="AB1992" s="12" t="str">
        <f t="shared" ref="AB1992:AB2034" si="414">IF(ISNUMBER(SEARCH("CARBENDAZIM",AA1992)),"Carbendazim",IF(ISNUMBER(SEARCH("4-D",AA1992)),"2,4-Dichlorophenoxyacetic acid",IF(ISNUMBER(SEARCH("RIDOVER",AA1992)),"Glyphosate",IF(ISNUMBER(SEARCH("POQUER",AA1992)),"Clethodim",IF(ISNUMBER(SEARCH("LITER",AA1992)),"Imidacloprid",IF(ISNUMBER(SEARCH("PYRINEX",AA1992)),"Chlorpyrifos",IF(ISNUMBER(SEARCH("ORBIT",AA1992)),"Omethoate",IF(ISNUMBER(SEARCH("HEXARON",AA1992)),"Diuron",IF(ISNUMBER(SEARCH("ISOPROPYLAMINE",AA1992)),"Isopropylamine",IF(ISNUMBER(SEARCH("GLYPHOSATE",AA1992)),"Glyphosate",IF(ISNUMBER(SEARCH("MANCOZEB",AA1992)),"Mancozeb Indofil",IF(ISNUMBER(SEARCH("PARAQUAT",AA1992)),"Paraquat",IF(ISNUMBER(SEARCH("CAROMAX",AA1992)),"Aromatic Solvent Mixture",IF(ISNUMBER(SEARCH("BUTIRON",AA1992)),"Tebuthiuron",IF(ISNUMBER(SEARCH("VORAZ",AA1992)),"Methomyl",IF(ISNUMBER(SEARCH("IMIDACLOPRID",AA1992)),"Imidacloprid",IF(ISNUMBER(SEARCH("2 4 D",AA1992)),"2,4-Dichlorophenoxyacetic acid",IF(ISNUMBER(SEARCH("IMIDACL",AA1992)),"Imidacloprid",IF(ISNUMBER(SEARCH("DIUREX",AA1992)),"Diuron",IF(ISNUMBER(SEARCH("RAPEL",AA1992)),"Acephate","fix it"))))))))))))))))))))</f>
        <v>Clethodim</v>
      </c>
      <c r="AC1992" s="7"/>
      <c r="AD1992" s="7"/>
      <c r="AE1992" s="7">
        <v>119966</v>
      </c>
      <c r="AF1992" s="7">
        <v>119.97</v>
      </c>
      <c r="AG1992" s="7">
        <v>819000</v>
      </c>
      <c r="AJ1992" s="10"/>
      <c r="AK1992" s="10"/>
      <c r="AL1992" s="10"/>
    </row>
    <row r="1993" spans="1:38" ht="22" customHeight="1" x14ac:dyDescent="0.3">
      <c r="A1993" s="2">
        <v>42858</v>
      </c>
      <c r="B1993" s="3" t="s">
        <v>31</v>
      </c>
      <c r="C1993" s="3" t="s">
        <v>84</v>
      </c>
      <c r="D1993" s="3" t="s">
        <v>660</v>
      </c>
      <c r="E1993" s="3" t="s">
        <v>44</v>
      </c>
      <c r="F1993" s="4" t="s">
        <v>49</v>
      </c>
      <c r="G1993" s="4" t="s">
        <v>49</v>
      </c>
      <c r="H1993" s="4" t="s">
        <v>49</v>
      </c>
      <c r="I1993" s="3" t="s">
        <v>661</v>
      </c>
      <c r="J1993" s="3" t="s">
        <v>637</v>
      </c>
      <c r="K1993" s="4" t="s">
        <v>49</v>
      </c>
      <c r="L1993" s="4" t="s">
        <v>49</v>
      </c>
      <c r="M1993" s="4" t="s">
        <v>49</v>
      </c>
      <c r="N1993" s="4" t="s">
        <v>49</v>
      </c>
      <c r="O1993" s="4" t="s">
        <v>49</v>
      </c>
      <c r="P1993" s="3" t="s">
        <v>638</v>
      </c>
      <c r="Q1993" s="3" t="s">
        <v>39</v>
      </c>
      <c r="R1993" s="3" t="s">
        <v>639</v>
      </c>
      <c r="S1993" s="3" t="s">
        <v>640</v>
      </c>
      <c r="T1993" s="3" t="s">
        <v>641</v>
      </c>
      <c r="U1993" s="3" t="s">
        <v>642</v>
      </c>
      <c r="V1993" s="3" t="s">
        <v>43</v>
      </c>
      <c r="W1993" s="3" t="s">
        <v>44</v>
      </c>
      <c r="X1993" s="3" t="s">
        <v>45</v>
      </c>
      <c r="Y1993" s="3" t="s">
        <v>46</v>
      </c>
      <c r="Z1993" s="19" t="s">
        <v>643</v>
      </c>
      <c r="AA1993" s="19" t="s">
        <v>2109</v>
      </c>
      <c r="AB1993" s="18" t="s">
        <v>3193</v>
      </c>
      <c r="AC1993" s="10"/>
      <c r="AD1993" s="10"/>
      <c r="AE1993" s="4">
        <v>6137</v>
      </c>
      <c r="AF1993" s="4">
        <v>6.14</v>
      </c>
      <c r="AG1993" s="4">
        <v>137000</v>
      </c>
      <c r="AJ1993" s="7"/>
      <c r="AK1993" s="7"/>
      <c r="AL1993" s="7"/>
    </row>
    <row r="1994" spans="1:38" ht="22" customHeight="1" x14ac:dyDescent="0.3">
      <c r="A1994" s="5">
        <v>42858</v>
      </c>
      <c r="B1994" s="6" t="s">
        <v>31</v>
      </c>
      <c r="C1994" s="6" t="s">
        <v>84</v>
      </c>
      <c r="D1994" s="6" t="s">
        <v>660</v>
      </c>
      <c r="E1994" s="6" t="s">
        <v>44</v>
      </c>
      <c r="F1994" s="7" t="s">
        <v>49</v>
      </c>
      <c r="G1994" s="7" t="s">
        <v>49</v>
      </c>
      <c r="H1994" s="7" t="s">
        <v>49</v>
      </c>
      <c r="I1994" s="6" t="s">
        <v>661</v>
      </c>
      <c r="J1994" s="6" t="s">
        <v>637</v>
      </c>
      <c r="K1994" s="7" t="s">
        <v>49</v>
      </c>
      <c r="L1994" s="7" t="s">
        <v>49</v>
      </c>
      <c r="M1994" s="7" t="s">
        <v>49</v>
      </c>
      <c r="N1994" s="7" t="s">
        <v>49</v>
      </c>
      <c r="O1994" s="7" t="s">
        <v>49</v>
      </c>
      <c r="P1994" s="6" t="s">
        <v>638</v>
      </c>
      <c r="Q1994" s="6" t="s">
        <v>39</v>
      </c>
      <c r="R1994" s="6" t="s">
        <v>639</v>
      </c>
      <c r="S1994" s="6" t="s">
        <v>640</v>
      </c>
      <c r="T1994" s="6" t="s">
        <v>641</v>
      </c>
      <c r="U1994" s="6" t="s">
        <v>642</v>
      </c>
      <c r="V1994" s="6" t="s">
        <v>43</v>
      </c>
      <c r="W1994" s="6" t="s">
        <v>44</v>
      </c>
      <c r="X1994" s="6" t="s">
        <v>45</v>
      </c>
      <c r="Y1994" s="6" t="s">
        <v>46</v>
      </c>
      <c r="Z1994" s="6" t="s">
        <v>73</v>
      </c>
      <c r="AA1994" s="6" t="s">
        <v>2110</v>
      </c>
      <c r="AB1994" s="12" t="str">
        <f t="shared" si="414"/>
        <v>Clethodim</v>
      </c>
      <c r="AC1994" s="7"/>
      <c r="AD1994" s="7"/>
      <c r="AE1994" s="7">
        <v>55649</v>
      </c>
      <c r="AF1994" s="7">
        <v>55.65</v>
      </c>
      <c r="AG1994" s="7">
        <v>151000</v>
      </c>
      <c r="AJ1994" s="10"/>
      <c r="AK1994" s="10"/>
      <c r="AL1994" s="10"/>
    </row>
    <row r="1995" spans="1:38" ht="22" customHeight="1" x14ac:dyDescent="0.3">
      <c r="A1995" s="2">
        <v>42857</v>
      </c>
      <c r="B1995" s="3" t="s">
        <v>50</v>
      </c>
      <c r="C1995" s="3" t="s">
        <v>84</v>
      </c>
      <c r="D1995" s="3" t="s">
        <v>85</v>
      </c>
      <c r="E1995" s="3" t="s">
        <v>44</v>
      </c>
      <c r="F1995" s="3" t="s">
        <v>33</v>
      </c>
      <c r="G1995" s="4" t="s">
        <v>49</v>
      </c>
      <c r="H1995" s="4" t="s">
        <v>49</v>
      </c>
      <c r="I1995" s="3" t="s">
        <v>86</v>
      </c>
      <c r="J1995" s="3" t="s">
        <v>769</v>
      </c>
      <c r="K1995" s="4" t="s">
        <v>49</v>
      </c>
      <c r="L1995" s="3" t="s">
        <v>61</v>
      </c>
      <c r="M1995" s="3" t="s">
        <v>770</v>
      </c>
      <c r="N1995" s="4">
        <v>2539385563.1900001</v>
      </c>
      <c r="O1995" s="4" t="s">
        <v>49</v>
      </c>
      <c r="P1995" s="3" t="s">
        <v>771</v>
      </c>
      <c r="Q1995" s="3" t="s">
        <v>39</v>
      </c>
      <c r="R1995" s="3" t="s">
        <v>60</v>
      </c>
      <c r="S1995" s="3" t="s">
        <v>61</v>
      </c>
      <c r="T1995" s="3" t="s">
        <v>62</v>
      </c>
      <c r="U1995" s="3" t="s">
        <v>56</v>
      </c>
      <c r="V1995" s="3" t="s">
        <v>90</v>
      </c>
      <c r="W1995" s="3" t="s">
        <v>44</v>
      </c>
      <c r="X1995" s="3" t="s">
        <v>91</v>
      </c>
      <c r="Y1995" s="3" t="s">
        <v>46</v>
      </c>
      <c r="Z1995" s="3" t="s">
        <v>410</v>
      </c>
      <c r="AA1995" s="3" t="s">
        <v>1940</v>
      </c>
      <c r="AB1995" s="12" t="str">
        <f t="shared" ref="AB1995:AB1996" si="415">IF(ISNUMBER(SEARCH("2,4 D",AA1995)),"2,4-Dichlorophenoxyacetic acid",IF(ISNUMBER(SEARCH("ACIDO",AA1995)),"2,4-Dichlorophenoxyacetic acid",IF(ISNUMBER(SEARCH("NAPHTHA",AA1995)),"Aromatic Solvent Mixture",IF(ISNUMBER(SEARCH("DIMETHYLAMINE",AA1995)),"Dimethylamine",IF(ISNUMBER(SEARCH("DIMETILAMINA",AA1995)),"Dimethylamine",IF(ISNUMBER(SEARCH("JUMP",AA1995)),"Diuron",IF(ISNUMBER(SEARCH("2-AMINO-2,3-DIMETHYL BUTYRAMIDE",AA1995)),"Herbicide Amine Intermediate",IF(ISNUMBER(SEARCH("TEBUTHIURON",AA1995)),"Tebuthiuron","FIXIT"))))))))</f>
        <v>2,4-Dichlorophenoxyacetic acid</v>
      </c>
      <c r="AC1995" s="10"/>
      <c r="AD1995" s="10"/>
      <c r="AE1995" s="4">
        <v>22088</v>
      </c>
      <c r="AF1995" s="4">
        <v>22.09</v>
      </c>
      <c r="AG1995" s="4">
        <v>29000</v>
      </c>
      <c r="AJ1995" s="7"/>
      <c r="AK1995" s="7"/>
      <c r="AL1995" s="7"/>
    </row>
    <row r="1996" spans="1:38" ht="22" customHeight="1" x14ac:dyDescent="0.3">
      <c r="A1996" s="5">
        <v>42857</v>
      </c>
      <c r="B1996" s="6" t="s">
        <v>50</v>
      </c>
      <c r="C1996" s="6" t="s">
        <v>32</v>
      </c>
      <c r="D1996" s="7" t="s">
        <v>49</v>
      </c>
      <c r="E1996" s="7" t="s">
        <v>49</v>
      </c>
      <c r="F1996" s="6" t="s">
        <v>33</v>
      </c>
      <c r="G1996" s="7" t="s">
        <v>49</v>
      </c>
      <c r="H1996" s="7" t="s">
        <v>49</v>
      </c>
      <c r="I1996" s="6" t="s">
        <v>34</v>
      </c>
      <c r="J1996" s="6" t="s">
        <v>305</v>
      </c>
      <c r="K1996" s="7" t="s">
        <v>49</v>
      </c>
      <c r="L1996" s="6" t="s">
        <v>307</v>
      </c>
      <c r="M1996" s="6" t="s">
        <v>33</v>
      </c>
      <c r="N1996" s="7">
        <v>1134995330.5699999</v>
      </c>
      <c r="O1996" s="7">
        <v>894516915.13</v>
      </c>
      <c r="P1996" s="6" t="s">
        <v>1553</v>
      </c>
      <c r="Q1996" s="6" t="s">
        <v>39</v>
      </c>
      <c r="R1996" s="6" t="s">
        <v>310</v>
      </c>
      <c r="S1996" s="6" t="s">
        <v>307</v>
      </c>
      <c r="T1996" s="6" t="s">
        <v>311</v>
      </c>
      <c r="U1996" s="6" t="s">
        <v>56</v>
      </c>
      <c r="V1996" s="6" t="s">
        <v>43</v>
      </c>
      <c r="W1996" s="6" t="s">
        <v>44</v>
      </c>
      <c r="X1996" s="6" t="s">
        <v>45</v>
      </c>
      <c r="Y1996" s="6" t="s">
        <v>46</v>
      </c>
      <c r="Z1996" s="6" t="s">
        <v>140</v>
      </c>
      <c r="AA1996" s="6" t="s">
        <v>2111</v>
      </c>
      <c r="AB1996" s="12" t="str">
        <f t="shared" si="415"/>
        <v>Dimethylamine</v>
      </c>
      <c r="AC1996" s="7"/>
      <c r="AD1996" s="7"/>
      <c r="AE1996" s="7">
        <v>77180</v>
      </c>
      <c r="AF1996" s="7">
        <v>77.180000000000007</v>
      </c>
      <c r="AG1996" s="7">
        <v>90100</v>
      </c>
      <c r="AJ1996" s="10"/>
      <c r="AK1996" s="10"/>
      <c r="AL1996" s="10"/>
    </row>
    <row r="1997" spans="1:38" ht="22" customHeight="1" x14ac:dyDescent="0.3">
      <c r="A1997" s="2">
        <v>42856</v>
      </c>
      <c r="B1997" s="3" t="s">
        <v>31</v>
      </c>
      <c r="C1997" s="3" t="s">
        <v>32</v>
      </c>
      <c r="D1997" s="4" t="s">
        <v>49</v>
      </c>
      <c r="E1997" s="4" t="s">
        <v>49</v>
      </c>
      <c r="F1997" s="3" t="s">
        <v>33</v>
      </c>
      <c r="G1997" s="4" t="s">
        <v>49</v>
      </c>
      <c r="H1997" s="4" t="s">
        <v>49</v>
      </c>
      <c r="I1997" s="3" t="s">
        <v>34</v>
      </c>
      <c r="J1997" s="3" t="s">
        <v>65</v>
      </c>
      <c r="K1997" s="4" t="s">
        <v>49</v>
      </c>
      <c r="L1997" s="4" t="s">
        <v>49</v>
      </c>
      <c r="M1997" s="3" t="s">
        <v>33</v>
      </c>
      <c r="N1997" s="4" t="s">
        <v>49</v>
      </c>
      <c r="O1997" s="4" t="s">
        <v>49</v>
      </c>
      <c r="P1997" s="3" t="s">
        <v>66</v>
      </c>
      <c r="Q1997" s="3" t="s">
        <v>39</v>
      </c>
      <c r="R1997" s="3" t="s">
        <v>67</v>
      </c>
      <c r="S1997" s="3" t="s">
        <v>68</v>
      </c>
      <c r="T1997" s="3" t="s">
        <v>69</v>
      </c>
      <c r="U1997" s="3" t="s">
        <v>70</v>
      </c>
      <c r="V1997" s="3" t="s">
        <v>43</v>
      </c>
      <c r="W1997" s="3" t="s">
        <v>44</v>
      </c>
      <c r="X1997" s="3" t="s">
        <v>45</v>
      </c>
      <c r="Y1997" s="3" t="s">
        <v>46</v>
      </c>
      <c r="Z1997" s="3" t="s">
        <v>71</v>
      </c>
      <c r="AA1997" s="3" t="s">
        <v>2112</v>
      </c>
      <c r="AB1997" s="12" t="str">
        <f t="shared" si="414"/>
        <v>Diuron</v>
      </c>
      <c r="AC1997" s="10"/>
      <c r="AD1997" s="10"/>
      <c r="AE1997" s="4">
        <v>47680</v>
      </c>
      <c r="AF1997" s="4">
        <v>47.68</v>
      </c>
      <c r="AG1997" s="4">
        <v>326000</v>
      </c>
      <c r="AJ1997" s="7"/>
      <c r="AK1997" s="7"/>
      <c r="AL1997" s="7"/>
    </row>
    <row r="1998" spans="1:38" ht="22" customHeight="1" x14ac:dyDescent="0.3">
      <c r="A1998" s="5">
        <v>42856</v>
      </c>
      <c r="B1998" s="6" t="s">
        <v>31</v>
      </c>
      <c r="C1998" s="6" t="s">
        <v>32</v>
      </c>
      <c r="D1998" s="7" t="s">
        <v>49</v>
      </c>
      <c r="E1998" s="7" t="s">
        <v>49</v>
      </c>
      <c r="F1998" s="6" t="s">
        <v>33</v>
      </c>
      <c r="G1998" s="7" t="s">
        <v>49</v>
      </c>
      <c r="H1998" s="7" t="s">
        <v>49</v>
      </c>
      <c r="I1998" s="6" t="s">
        <v>34</v>
      </c>
      <c r="J1998" s="6" t="s">
        <v>77</v>
      </c>
      <c r="K1998" s="6" t="s">
        <v>78</v>
      </c>
      <c r="L1998" s="6" t="s">
        <v>68</v>
      </c>
      <c r="M1998" s="6" t="s">
        <v>33</v>
      </c>
      <c r="N1998" s="7" t="s">
        <v>49</v>
      </c>
      <c r="O1998" s="7" t="s">
        <v>49</v>
      </c>
      <c r="P1998" s="6" t="s">
        <v>79</v>
      </c>
      <c r="Q1998" s="6" t="s">
        <v>39</v>
      </c>
      <c r="R1998" s="6" t="s">
        <v>67</v>
      </c>
      <c r="S1998" s="6" t="s">
        <v>68</v>
      </c>
      <c r="T1998" s="6" t="s">
        <v>69</v>
      </c>
      <c r="U1998" s="6" t="s">
        <v>70</v>
      </c>
      <c r="V1998" s="6" t="s">
        <v>43</v>
      </c>
      <c r="W1998" s="6" t="s">
        <v>44</v>
      </c>
      <c r="X1998" s="6" t="s">
        <v>45</v>
      </c>
      <c r="Y1998" s="6" t="s">
        <v>46</v>
      </c>
      <c r="Z1998" s="6" t="s">
        <v>241</v>
      </c>
      <c r="AA1998" s="6" t="s">
        <v>2113</v>
      </c>
      <c r="AB1998" s="12" t="str">
        <f>IF(ISNUMBER(SEARCH("2,4 D",AA1996)),"2,4-Dichlorophenoxyacetic acid",IF(ISNUMBER(SEARCH("ACIDO",AA1996)),"2,4-Dichlorophenoxyacetic acid",IF(ISNUMBER(SEARCH("NAPHTHA",AA1996)),"Aromatic Solvent Mixture",IF(ISNUMBER(SEARCH("DIMETHYLAMINE",AA1996)),"Dimethylamine",IF(ISNUMBER(SEARCH("DIMETILAMINA",AA1996)),"Dimethylamine",IF(ISNUMBER(SEARCH("JUMP",AA1996)),"Diuron",IF(ISNUMBER(SEARCH(" 2-AMINO-2,3-DIMETHYL BUTYRAMIDE",AA1996)),"Herbicide Amine Intermediate",IF(ISNUMBER(SEARCH("TEBUTHIURON",AA1996)),"Tebuthiuron",IF(ISNUMBER(SEARCH("DMS",AA1996)),"Dimethyl Sulfate",IF(ISNUMBER(SEARCH("2,4-XILIDIN",AA1996)),"2,4-Xylidine","FIX IT"))))))))))</f>
        <v>Dimethylamine</v>
      </c>
      <c r="AC1998" s="7"/>
      <c r="AD1998" s="7"/>
      <c r="AE1998" s="7">
        <v>12970</v>
      </c>
      <c r="AF1998" s="7">
        <v>12.97</v>
      </c>
      <c r="AG1998" s="7">
        <v>75700</v>
      </c>
      <c r="AJ1998" s="7"/>
      <c r="AK1998" s="7"/>
      <c r="AL1998" s="7"/>
    </row>
    <row r="1999" spans="1:38" ht="22" customHeight="1" x14ac:dyDescent="0.3">
      <c r="A1999" s="2">
        <v>42856</v>
      </c>
      <c r="B1999" s="3" t="s">
        <v>31</v>
      </c>
      <c r="C1999" s="3" t="s">
        <v>32</v>
      </c>
      <c r="D1999" s="4" t="s">
        <v>49</v>
      </c>
      <c r="E1999" s="4" t="s">
        <v>49</v>
      </c>
      <c r="F1999" s="3" t="s">
        <v>33</v>
      </c>
      <c r="G1999" s="4" t="s">
        <v>49</v>
      </c>
      <c r="H1999" s="4" t="s">
        <v>49</v>
      </c>
      <c r="I1999" s="3" t="s">
        <v>34</v>
      </c>
      <c r="J1999" s="3" t="s">
        <v>65</v>
      </c>
      <c r="K1999" s="4" t="s">
        <v>49</v>
      </c>
      <c r="L1999" s="4" t="s">
        <v>49</v>
      </c>
      <c r="M1999" s="3" t="s">
        <v>33</v>
      </c>
      <c r="N1999" s="4" t="s">
        <v>49</v>
      </c>
      <c r="O1999" s="4" t="s">
        <v>49</v>
      </c>
      <c r="P1999" s="3" t="s">
        <v>66</v>
      </c>
      <c r="Q1999" s="3" t="s">
        <v>39</v>
      </c>
      <c r="R1999" s="3" t="s">
        <v>67</v>
      </c>
      <c r="S1999" s="3" t="s">
        <v>68</v>
      </c>
      <c r="T1999" s="3" t="s">
        <v>69</v>
      </c>
      <c r="U1999" s="3" t="s">
        <v>70</v>
      </c>
      <c r="V1999" s="3" t="s">
        <v>43</v>
      </c>
      <c r="W1999" s="3" t="s">
        <v>44</v>
      </c>
      <c r="X1999" s="3" t="s">
        <v>45</v>
      </c>
      <c r="Y1999" s="3" t="s">
        <v>46</v>
      </c>
      <c r="Z1999" s="3" t="s">
        <v>71</v>
      </c>
      <c r="AA1999" s="3" t="s">
        <v>2114</v>
      </c>
      <c r="AB1999" s="12" t="str">
        <f t="shared" si="414"/>
        <v>Diuron</v>
      </c>
      <c r="AC1999" s="10"/>
      <c r="AD1999" s="10"/>
      <c r="AE1999" s="4">
        <v>47680</v>
      </c>
      <c r="AF1999" s="4">
        <v>47.68</v>
      </c>
      <c r="AG1999" s="4">
        <v>326000</v>
      </c>
      <c r="AJ1999" s="7"/>
      <c r="AK1999" s="7"/>
      <c r="AL1999" s="7"/>
    </row>
    <row r="2000" spans="1:38" ht="22" customHeight="1" x14ac:dyDescent="0.3">
      <c r="A2000" s="5">
        <v>42856</v>
      </c>
      <c r="B2000" s="6" t="s">
        <v>31</v>
      </c>
      <c r="C2000" s="6" t="s">
        <v>84</v>
      </c>
      <c r="D2000" s="6" t="s">
        <v>660</v>
      </c>
      <c r="E2000" s="6" t="s">
        <v>44</v>
      </c>
      <c r="F2000" s="7" t="s">
        <v>49</v>
      </c>
      <c r="G2000" s="7" t="s">
        <v>49</v>
      </c>
      <c r="H2000" s="7" t="s">
        <v>49</v>
      </c>
      <c r="I2000" s="6" t="s">
        <v>661</v>
      </c>
      <c r="J2000" s="6" t="s">
        <v>77</v>
      </c>
      <c r="K2000" s="6" t="s">
        <v>78</v>
      </c>
      <c r="L2000" s="6" t="s">
        <v>68</v>
      </c>
      <c r="M2000" s="6" t="s">
        <v>33</v>
      </c>
      <c r="N2000" s="7" t="s">
        <v>49</v>
      </c>
      <c r="O2000" s="7" t="s">
        <v>49</v>
      </c>
      <c r="P2000" s="6" t="s">
        <v>79</v>
      </c>
      <c r="Q2000" s="6" t="s">
        <v>39</v>
      </c>
      <c r="R2000" s="6" t="s">
        <v>67</v>
      </c>
      <c r="S2000" s="6" t="s">
        <v>68</v>
      </c>
      <c r="T2000" s="6" t="s">
        <v>69</v>
      </c>
      <c r="U2000" s="6" t="s">
        <v>70</v>
      </c>
      <c r="V2000" s="6" t="s">
        <v>43</v>
      </c>
      <c r="W2000" s="6" t="s">
        <v>44</v>
      </c>
      <c r="X2000" s="6" t="s">
        <v>45</v>
      </c>
      <c r="Y2000" s="6" t="s">
        <v>46</v>
      </c>
      <c r="Z2000" s="6" t="s">
        <v>643</v>
      </c>
      <c r="AA2000" s="6" t="s">
        <v>2115</v>
      </c>
      <c r="AB2000" s="18" t="s">
        <v>3193</v>
      </c>
      <c r="AC2000" s="7"/>
      <c r="AD2000" s="7"/>
      <c r="AE2000" s="7">
        <v>41220</v>
      </c>
      <c r="AF2000" s="7">
        <v>41.22</v>
      </c>
      <c r="AG2000" s="7">
        <v>923000</v>
      </c>
      <c r="AJ2000" s="7"/>
      <c r="AK2000" s="7"/>
      <c r="AL2000" s="7"/>
    </row>
    <row r="2001" spans="1:38" ht="22" customHeight="1" x14ac:dyDescent="0.3">
      <c r="A2001" s="2">
        <v>42856</v>
      </c>
      <c r="B2001" s="3" t="s">
        <v>31</v>
      </c>
      <c r="C2001" s="3" t="s">
        <v>32</v>
      </c>
      <c r="D2001" s="4" t="s">
        <v>49</v>
      </c>
      <c r="E2001" s="4" t="s">
        <v>49</v>
      </c>
      <c r="F2001" s="3" t="s">
        <v>33</v>
      </c>
      <c r="G2001" s="4" t="s">
        <v>49</v>
      </c>
      <c r="H2001" s="4" t="s">
        <v>49</v>
      </c>
      <c r="I2001" s="3" t="s">
        <v>34</v>
      </c>
      <c r="J2001" s="3" t="s">
        <v>65</v>
      </c>
      <c r="K2001" s="4" t="s">
        <v>49</v>
      </c>
      <c r="L2001" s="4" t="s">
        <v>49</v>
      </c>
      <c r="M2001" s="3" t="s">
        <v>33</v>
      </c>
      <c r="N2001" s="4" t="s">
        <v>49</v>
      </c>
      <c r="O2001" s="4" t="s">
        <v>49</v>
      </c>
      <c r="P2001" s="3" t="s">
        <v>66</v>
      </c>
      <c r="Q2001" s="3" t="s">
        <v>39</v>
      </c>
      <c r="R2001" s="3" t="s">
        <v>67</v>
      </c>
      <c r="S2001" s="3" t="s">
        <v>68</v>
      </c>
      <c r="T2001" s="3" t="s">
        <v>69</v>
      </c>
      <c r="U2001" s="3" t="s">
        <v>70</v>
      </c>
      <c r="V2001" s="3" t="s">
        <v>43</v>
      </c>
      <c r="W2001" s="3" t="s">
        <v>44</v>
      </c>
      <c r="X2001" s="3" t="s">
        <v>45</v>
      </c>
      <c r="Y2001" s="3" t="s">
        <v>46</v>
      </c>
      <c r="Z2001" s="3" t="s">
        <v>2016</v>
      </c>
      <c r="AA2001" s="3" t="s">
        <v>2116</v>
      </c>
      <c r="AB2001" s="12" t="s">
        <v>3153</v>
      </c>
      <c r="AC2001" s="10"/>
      <c r="AD2001" s="10"/>
      <c r="AE2001" s="4">
        <v>74580</v>
      </c>
      <c r="AF2001" s="4">
        <v>74.58</v>
      </c>
      <c r="AG2001" s="4">
        <v>18341685000</v>
      </c>
      <c r="AJ2001" s="10"/>
      <c r="AK2001" s="10"/>
      <c r="AL2001" s="10"/>
    </row>
    <row r="2002" spans="1:38" ht="22" customHeight="1" x14ac:dyDescent="0.3">
      <c r="A2002" s="5">
        <v>42856</v>
      </c>
      <c r="B2002" s="6" t="s">
        <v>31</v>
      </c>
      <c r="C2002" s="6" t="s">
        <v>84</v>
      </c>
      <c r="D2002" s="6" t="s">
        <v>660</v>
      </c>
      <c r="E2002" s="6" t="s">
        <v>44</v>
      </c>
      <c r="F2002" s="7" t="s">
        <v>49</v>
      </c>
      <c r="G2002" s="7" t="s">
        <v>49</v>
      </c>
      <c r="H2002" s="7" t="s">
        <v>49</v>
      </c>
      <c r="I2002" s="6" t="s">
        <v>661</v>
      </c>
      <c r="J2002" s="6" t="s">
        <v>77</v>
      </c>
      <c r="K2002" s="6" t="s">
        <v>78</v>
      </c>
      <c r="L2002" s="6" t="s">
        <v>68</v>
      </c>
      <c r="M2002" s="6" t="s">
        <v>33</v>
      </c>
      <c r="N2002" s="7" t="s">
        <v>49</v>
      </c>
      <c r="O2002" s="7" t="s">
        <v>49</v>
      </c>
      <c r="P2002" s="6" t="s">
        <v>79</v>
      </c>
      <c r="Q2002" s="6" t="s">
        <v>39</v>
      </c>
      <c r="R2002" s="6" t="s">
        <v>67</v>
      </c>
      <c r="S2002" s="6" t="s">
        <v>68</v>
      </c>
      <c r="T2002" s="6" t="s">
        <v>69</v>
      </c>
      <c r="U2002" s="6" t="s">
        <v>70</v>
      </c>
      <c r="V2002" s="6" t="s">
        <v>43</v>
      </c>
      <c r="W2002" s="6" t="s">
        <v>44</v>
      </c>
      <c r="X2002" s="6" t="s">
        <v>45</v>
      </c>
      <c r="Y2002" s="6" t="s">
        <v>46</v>
      </c>
      <c r="Z2002" s="6" t="s">
        <v>643</v>
      </c>
      <c r="AA2002" s="6" t="s">
        <v>2117</v>
      </c>
      <c r="AB2002" s="12" t="str">
        <f t="shared" si="414"/>
        <v>Methomyl</v>
      </c>
      <c r="AC2002" s="7"/>
      <c r="AD2002" s="7"/>
      <c r="AE2002" s="7">
        <v>39600</v>
      </c>
      <c r="AF2002" s="7">
        <v>39.6</v>
      </c>
      <c r="AG2002" s="7">
        <v>887000</v>
      </c>
      <c r="AJ2002" s="7"/>
      <c r="AK2002" s="7"/>
      <c r="AL2002" s="7"/>
    </row>
    <row r="2003" spans="1:38" ht="22" customHeight="1" x14ac:dyDescent="0.3">
      <c r="A2003" s="2">
        <v>42856</v>
      </c>
      <c r="B2003" s="3" t="s">
        <v>31</v>
      </c>
      <c r="C2003" s="3" t="s">
        <v>84</v>
      </c>
      <c r="D2003" s="3" t="s">
        <v>660</v>
      </c>
      <c r="E2003" s="3" t="s">
        <v>44</v>
      </c>
      <c r="F2003" s="4" t="s">
        <v>49</v>
      </c>
      <c r="G2003" s="4" t="s">
        <v>49</v>
      </c>
      <c r="H2003" s="4" t="s">
        <v>49</v>
      </c>
      <c r="I2003" s="3" t="s">
        <v>661</v>
      </c>
      <c r="J2003" s="3" t="s">
        <v>77</v>
      </c>
      <c r="K2003" s="3" t="s">
        <v>78</v>
      </c>
      <c r="L2003" s="3" t="s">
        <v>68</v>
      </c>
      <c r="M2003" s="3" t="s">
        <v>33</v>
      </c>
      <c r="N2003" s="4" t="s">
        <v>49</v>
      </c>
      <c r="O2003" s="4" t="s">
        <v>49</v>
      </c>
      <c r="P2003" s="3" t="s">
        <v>79</v>
      </c>
      <c r="Q2003" s="3" t="s">
        <v>39</v>
      </c>
      <c r="R2003" s="3" t="s">
        <v>67</v>
      </c>
      <c r="S2003" s="3" t="s">
        <v>68</v>
      </c>
      <c r="T2003" s="3" t="s">
        <v>69</v>
      </c>
      <c r="U2003" s="3" t="s">
        <v>70</v>
      </c>
      <c r="V2003" s="3" t="s">
        <v>43</v>
      </c>
      <c r="W2003" s="3" t="s">
        <v>44</v>
      </c>
      <c r="X2003" s="3" t="s">
        <v>45</v>
      </c>
      <c r="Y2003" s="3" t="s">
        <v>46</v>
      </c>
      <c r="Z2003" s="3" t="s">
        <v>643</v>
      </c>
      <c r="AA2003" s="3" t="s">
        <v>2118</v>
      </c>
      <c r="AB2003" s="18" t="s">
        <v>3193</v>
      </c>
      <c r="AC2003" s="10"/>
      <c r="AD2003" s="10"/>
      <c r="AE2003" s="4">
        <v>82440</v>
      </c>
      <c r="AF2003" s="4">
        <v>82.44</v>
      </c>
      <c r="AG2003" s="4">
        <v>1846000</v>
      </c>
      <c r="AJ2003" s="10"/>
      <c r="AK2003" s="10"/>
      <c r="AL2003" s="10"/>
    </row>
    <row r="2004" spans="1:38" ht="22" customHeight="1" x14ac:dyDescent="0.3">
      <c r="A2004" s="5">
        <v>42856</v>
      </c>
      <c r="B2004" s="6" t="s">
        <v>31</v>
      </c>
      <c r="C2004" s="6" t="s">
        <v>32</v>
      </c>
      <c r="D2004" s="7" t="s">
        <v>49</v>
      </c>
      <c r="E2004" s="7" t="s">
        <v>49</v>
      </c>
      <c r="F2004" s="6" t="s">
        <v>33</v>
      </c>
      <c r="G2004" s="7" t="s">
        <v>49</v>
      </c>
      <c r="H2004" s="7" t="s">
        <v>49</v>
      </c>
      <c r="I2004" s="6" t="s">
        <v>34</v>
      </c>
      <c r="J2004" s="6" t="s">
        <v>65</v>
      </c>
      <c r="K2004" s="7" t="s">
        <v>49</v>
      </c>
      <c r="L2004" s="7" t="s">
        <v>49</v>
      </c>
      <c r="M2004" s="6" t="s">
        <v>33</v>
      </c>
      <c r="N2004" s="7" t="s">
        <v>49</v>
      </c>
      <c r="O2004" s="7" t="s">
        <v>49</v>
      </c>
      <c r="P2004" s="6" t="s">
        <v>66</v>
      </c>
      <c r="Q2004" s="6" t="s">
        <v>39</v>
      </c>
      <c r="R2004" s="6" t="s">
        <v>67</v>
      </c>
      <c r="S2004" s="6" t="s">
        <v>68</v>
      </c>
      <c r="T2004" s="6" t="s">
        <v>69</v>
      </c>
      <c r="U2004" s="6" t="s">
        <v>70</v>
      </c>
      <c r="V2004" s="6" t="s">
        <v>43</v>
      </c>
      <c r="W2004" s="6" t="s">
        <v>44</v>
      </c>
      <c r="X2004" s="6" t="s">
        <v>45</v>
      </c>
      <c r="Y2004" s="6" t="s">
        <v>46</v>
      </c>
      <c r="Z2004" s="6" t="s">
        <v>2016</v>
      </c>
      <c r="AA2004" s="6" t="s">
        <v>2119</v>
      </c>
      <c r="AB2004" s="12" t="s">
        <v>3153</v>
      </c>
      <c r="AC2004" s="7"/>
      <c r="AD2004" s="7"/>
      <c r="AE2004" s="7">
        <v>124300</v>
      </c>
      <c r="AF2004" s="7">
        <v>124.3</v>
      </c>
      <c r="AG2004" s="7">
        <v>30569476000</v>
      </c>
      <c r="AJ2004" s="7"/>
      <c r="AK2004" s="7"/>
      <c r="AL2004" s="7"/>
    </row>
    <row r="2005" spans="1:38" ht="22" customHeight="1" x14ac:dyDescent="0.3">
      <c r="A2005" s="2">
        <v>42856</v>
      </c>
      <c r="B2005" s="3" t="s">
        <v>31</v>
      </c>
      <c r="C2005" s="3" t="s">
        <v>32</v>
      </c>
      <c r="D2005" s="4" t="s">
        <v>49</v>
      </c>
      <c r="E2005" s="4" t="s">
        <v>49</v>
      </c>
      <c r="F2005" s="3" t="s">
        <v>33</v>
      </c>
      <c r="G2005" s="4" t="s">
        <v>49</v>
      </c>
      <c r="H2005" s="4" t="s">
        <v>49</v>
      </c>
      <c r="I2005" s="3" t="s">
        <v>34</v>
      </c>
      <c r="J2005" s="3" t="s">
        <v>77</v>
      </c>
      <c r="K2005" s="3" t="s">
        <v>78</v>
      </c>
      <c r="L2005" s="3" t="s">
        <v>68</v>
      </c>
      <c r="M2005" s="3" t="s">
        <v>33</v>
      </c>
      <c r="N2005" s="4" t="s">
        <v>49</v>
      </c>
      <c r="O2005" s="4" t="s">
        <v>49</v>
      </c>
      <c r="P2005" s="3" t="s">
        <v>79</v>
      </c>
      <c r="Q2005" s="3" t="s">
        <v>39</v>
      </c>
      <c r="R2005" s="3" t="s">
        <v>67</v>
      </c>
      <c r="S2005" s="3" t="s">
        <v>68</v>
      </c>
      <c r="T2005" s="3" t="s">
        <v>69</v>
      </c>
      <c r="U2005" s="3" t="s">
        <v>70</v>
      </c>
      <c r="V2005" s="3" t="s">
        <v>43</v>
      </c>
      <c r="W2005" s="3" t="s">
        <v>44</v>
      </c>
      <c r="X2005" s="3" t="s">
        <v>45</v>
      </c>
      <c r="Y2005" s="3" t="s">
        <v>46</v>
      </c>
      <c r="Z2005" s="3" t="s">
        <v>643</v>
      </c>
      <c r="AA2005" s="3" t="s">
        <v>2120</v>
      </c>
      <c r="AB2005" s="12" t="str">
        <f t="shared" si="414"/>
        <v>Methomyl</v>
      </c>
      <c r="AC2005" s="10"/>
      <c r="AD2005" s="10"/>
      <c r="AE2005" s="4">
        <v>79200</v>
      </c>
      <c r="AF2005" s="4">
        <v>79.2</v>
      </c>
      <c r="AG2005" s="4">
        <v>1773000</v>
      </c>
      <c r="AJ2005" s="10"/>
      <c r="AK2005" s="10"/>
      <c r="AL2005" s="10"/>
    </row>
    <row r="2006" spans="1:38" ht="22" customHeight="1" x14ac:dyDescent="0.3">
      <c r="A2006" s="5">
        <v>42856</v>
      </c>
      <c r="B2006" s="6" t="s">
        <v>31</v>
      </c>
      <c r="C2006" s="6" t="s">
        <v>84</v>
      </c>
      <c r="D2006" s="6" t="s">
        <v>660</v>
      </c>
      <c r="E2006" s="6" t="s">
        <v>44</v>
      </c>
      <c r="F2006" s="7" t="s">
        <v>49</v>
      </c>
      <c r="G2006" s="7" t="s">
        <v>49</v>
      </c>
      <c r="H2006" s="7" t="s">
        <v>49</v>
      </c>
      <c r="I2006" s="6" t="s">
        <v>661</v>
      </c>
      <c r="J2006" s="6" t="s">
        <v>65</v>
      </c>
      <c r="K2006" s="7" t="s">
        <v>49</v>
      </c>
      <c r="L2006" s="7" t="s">
        <v>49</v>
      </c>
      <c r="M2006" s="6" t="s">
        <v>33</v>
      </c>
      <c r="N2006" s="7" t="s">
        <v>49</v>
      </c>
      <c r="O2006" s="7" t="s">
        <v>49</v>
      </c>
      <c r="P2006" s="6" t="s">
        <v>66</v>
      </c>
      <c r="Q2006" s="6" t="s">
        <v>39</v>
      </c>
      <c r="R2006" s="6" t="s">
        <v>67</v>
      </c>
      <c r="S2006" s="6" t="s">
        <v>68</v>
      </c>
      <c r="T2006" s="6" t="s">
        <v>69</v>
      </c>
      <c r="U2006" s="6" t="s">
        <v>70</v>
      </c>
      <c r="V2006" s="6" t="s">
        <v>43</v>
      </c>
      <c r="W2006" s="6" t="s">
        <v>44</v>
      </c>
      <c r="X2006" s="6" t="s">
        <v>45</v>
      </c>
      <c r="Y2006" s="6" t="s">
        <v>46</v>
      </c>
      <c r="Z2006" s="6" t="s">
        <v>73</v>
      </c>
      <c r="AA2006" s="6" t="s">
        <v>2121</v>
      </c>
      <c r="AB2006" s="12" t="str">
        <f t="shared" si="414"/>
        <v>Clethodim</v>
      </c>
      <c r="AC2006" s="7"/>
      <c r="AD2006" s="7"/>
      <c r="AE2006" s="7">
        <v>119966</v>
      </c>
      <c r="AF2006" s="7">
        <v>119.97</v>
      </c>
      <c r="AG2006" s="7">
        <v>819000</v>
      </c>
      <c r="AJ2006" s="7"/>
      <c r="AK2006" s="7"/>
      <c r="AL2006" s="7"/>
    </row>
    <row r="2007" spans="1:38" ht="22" customHeight="1" x14ac:dyDescent="0.3">
      <c r="A2007" s="2">
        <v>42856</v>
      </c>
      <c r="B2007" s="3" t="s">
        <v>50</v>
      </c>
      <c r="C2007" s="3" t="s">
        <v>32</v>
      </c>
      <c r="D2007" s="4" t="s">
        <v>49</v>
      </c>
      <c r="E2007" s="4" t="s">
        <v>49</v>
      </c>
      <c r="F2007" s="3" t="s">
        <v>33</v>
      </c>
      <c r="G2007" s="4" t="s">
        <v>49</v>
      </c>
      <c r="H2007" s="4" t="s">
        <v>49</v>
      </c>
      <c r="I2007" s="3" t="s">
        <v>34</v>
      </c>
      <c r="J2007" s="3" t="s">
        <v>166</v>
      </c>
      <c r="K2007" s="4" t="s">
        <v>49</v>
      </c>
      <c r="L2007" s="3" t="s">
        <v>61</v>
      </c>
      <c r="M2007" s="4" t="s">
        <v>49</v>
      </c>
      <c r="N2007" s="4" t="s">
        <v>49</v>
      </c>
      <c r="O2007" s="4" t="s">
        <v>49</v>
      </c>
      <c r="P2007" s="3" t="s">
        <v>167</v>
      </c>
      <c r="Q2007" s="3" t="s">
        <v>39</v>
      </c>
      <c r="R2007" s="3" t="s">
        <v>168</v>
      </c>
      <c r="S2007" s="3" t="s">
        <v>61</v>
      </c>
      <c r="T2007" s="3" t="s">
        <v>169</v>
      </c>
      <c r="U2007" s="3" t="s">
        <v>56</v>
      </c>
      <c r="V2007" s="3" t="s">
        <v>43</v>
      </c>
      <c r="W2007" s="3" t="s">
        <v>44</v>
      </c>
      <c r="X2007" s="3" t="s">
        <v>45</v>
      </c>
      <c r="Y2007" s="3" t="s">
        <v>46</v>
      </c>
      <c r="Z2007" s="3" t="s">
        <v>2097</v>
      </c>
      <c r="AA2007" s="3" t="s">
        <v>922</v>
      </c>
      <c r="AB2007" s="12" t="s">
        <v>3171</v>
      </c>
      <c r="AC2007" s="10"/>
      <c r="AD2007" s="10"/>
      <c r="AE2007" s="4">
        <v>20200</v>
      </c>
      <c r="AF2007" s="4">
        <v>20.2</v>
      </c>
      <c r="AG2007" s="3" t="s">
        <v>49</v>
      </c>
      <c r="AJ2007" s="10"/>
      <c r="AK2007" s="10"/>
      <c r="AL2007" s="10"/>
    </row>
    <row r="2008" spans="1:38" ht="22" customHeight="1" x14ac:dyDescent="0.3">
      <c r="A2008" s="5">
        <v>42855</v>
      </c>
      <c r="B2008" s="6" t="s">
        <v>31</v>
      </c>
      <c r="C2008" s="6" t="s">
        <v>32</v>
      </c>
      <c r="D2008" s="7" t="s">
        <v>49</v>
      </c>
      <c r="E2008" s="7" t="s">
        <v>49</v>
      </c>
      <c r="F2008" s="6" t="s">
        <v>33</v>
      </c>
      <c r="G2008" s="7" t="s">
        <v>49</v>
      </c>
      <c r="H2008" s="7" t="s">
        <v>49</v>
      </c>
      <c r="I2008" s="6" t="s">
        <v>34</v>
      </c>
      <c r="J2008" s="6" t="s">
        <v>35</v>
      </c>
      <c r="K2008" s="6" t="s">
        <v>36</v>
      </c>
      <c r="L2008" s="6" t="s">
        <v>37</v>
      </c>
      <c r="M2008" s="6" t="s">
        <v>33</v>
      </c>
      <c r="N2008" s="7" t="s">
        <v>49</v>
      </c>
      <c r="O2008" s="7" t="s">
        <v>49</v>
      </c>
      <c r="P2008" s="6" t="s">
        <v>38</v>
      </c>
      <c r="Q2008" s="6" t="s">
        <v>39</v>
      </c>
      <c r="R2008" s="6" t="s">
        <v>40</v>
      </c>
      <c r="S2008" s="6" t="s">
        <v>37</v>
      </c>
      <c r="T2008" s="6" t="s">
        <v>41</v>
      </c>
      <c r="U2008" s="6" t="s">
        <v>42</v>
      </c>
      <c r="V2008" s="6" t="s">
        <v>43</v>
      </c>
      <c r="W2008" s="6" t="s">
        <v>44</v>
      </c>
      <c r="X2008" s="6" t="s">
        <v>45</v>
      </c>
      <c r="Y2008" s="6" t="s">
        <v>46</v>
      </c>
      <c r="Z2008" s="6" t="s">
        <v>47</v>
      </c>
      <c r="AA2008" s="6" t="s">
        <v>1459</v>
      </c>
      <c r="AB2008" s="12" t="str">
        <f t="shared" si="414"/>
        <v>2,4-Dichlorophenoxyacetic acid</v>
      </c>
      <c r="AC2008" s="7"/>
      <c r="AD2008" s="7"/>
      <c r="AE2008" s="7">
        <v>223100.01</v>
      </c>
      <c r="AF2008" s="7">
        <v>223.1</v>
      </c>
      <c r="AG2008" s="6" t="s">
        <v>49</v>
      </c>
      <c r="AJ2008" s="7"/>
      <c r="AK2008" s="7"/>
      <c r="AL2008" s="7"/>
    </row>
    <row r="2009" spans="1:38" ht="22" customHeight="1" x14ac:dyDescent="0.3">
      <c r="A2009" s="2">
        <v>42855</v>
      </c>
      <c r="B2009" s="3" t="s">
        <v>50</v>
      </c>
      <c r="C2009" s="3" t="s">
        <v>32</v>
      </c>
      <c r="D2009" s="4" t="s">
        <v>49</v>
      </c>
      <c r="E2009" s="4" t="s">
        <v>49</v>
      </c>
      <c r="F2009" s="3" t="s">
        <v>33</v>
      </c>
      <c r="G2009" s="4" t="s">
        <v>49</v>
      </c>
      <c r="H2009" s="4" t="s">
        <v>49</v>
      </c>
      <c r="I2009" s="3" t="s">
        <v>34</v>
      </c>
      <c r="J2009" s="3" t="s">
        <v>51</v>
      </c>
      <c r="K2009" s="4" t="s">
        <v>49</v>
      </c>
      <c r="L2009" s="3" t="s">
        <v>54</v>
      </c>
      <c r="M2009" s="3" t="s">
        <v>33</v>
      </c>
      <c r="N2009" s="4">
        <v>570501619.85000002</v>
      </c>
      <c r="O2009" s="4">
        <v>302280881</v>
      </c>
      <c r="P2009" s="3" t="s">
        <v>1206</v>
      </c>
      <c r="Q2009" s="3" t="s">
        <v>39</v>
      </c>
      <c r="R2009" s="3" t="s">
        <v>1966</v>
      </c>
      <c r="S2009" s="3" t="s">
        <v>54</v>
      </c>
      <c r="T2009" s="3" t="s">
        <v>1967</v>
      </c>
      <c r="U2009" s="3" t="s">
        <v>56</v>
      </c>
      <c r="V2009" s="3" t="s">
        <v>43</v>
      </c>
      <c r="W2009" s="3" t="s">
        <v>44</v>
      </c>
      <c r="X2009" s="3" t="s">
        <v>45</v>
      </c>
      <c r="Y2009" s="3" t="s">
        <v>46</v>
      </c>
      <c r="Z2009" s="3" t="s">
        <v>57</v>
      </c>
      <c r="AA2009" s="3" t="s">
        <v>1812</v>
      </c>
      <c r="AB2009" s="12" t="str">
        <f t="shared" si="414"/>
        <v>Carbendazim</v>
      </c>
      <c r="AC2009" s="10"/>
      <c r="AD2009" s="10"/>
      <c r="AE2009" s="4">
        <v>48240</v>
      </c>
      <c r="AF2009" s="4">
        <v>48.24</v>
      </c>
      <c r="AG2009" s="4">
        <v>3271000</v>
      </c>
      <c r="AJ2009" s="10"/>
      <c r="AK2009" s="10"/>
      <c r="AL2009" s="10"/>
    </row>
    <row r="2010" spans="1:38" ht="22" customHeight="1" x14ac:dyDescent="0.3">
      <c r="A2010" s="5">
        <v>42854</v>
      </c>
      <c r="B2010" s="6" t="s">
        <v>50</v>
      </c>
      <c r="C2010" s="6" t="s">
        <v>84</v>
      </c>
      <c r="D2010" s="6" t="s">
        <v>85</v>
      </c>
      <c r="E2010" s="6" t="s">
        <v>44</v>
      </c>
      <c r="F2010" s="6" t="s">
        <v>33</v>
      </c>
      <c r="G2010" s="7" t="s">
        <v>49</v>
      </c>
      <c r="H2010" s="7" t="s">
        <v>49</v>
      </c>
      <c r="I2010" s="6" t="s">
        <v>86</v>
      </c>
      <c r="J2010" s="6" t="s">
        <v>1624</v>
      </c>
      <c r="K2010" s="7" t="s">
        <v>49</v>
      </c>
      <c r="L2010" s="6" t="s">
        <v>61</v>
      </c>
      <c r="M2010" s="7" t="s">
        <v>49</v>
      </c>
      <c r="N2010" s="7" t="s">
        <v>49</v>
      </c>
      <c r="O2010" s="7" t="s">
        <v>49</v>
      </c>
      <c r="P2010" s="6" t="s">
        <v>1625</v>
      </c>
      <c r="Q2010" s="6" t="s">
        <v>39</v>
      </c>
      <c r="R2010" s="6" t="s">
        <v>60</v>
      </c>
      <c r="S2010" s="6" t="s">
        <v>61</v>
      </c>
      <c r="T2010" s="6" t="s">
        <v>62</v>
      </c>
      <c r="U2010" s="6" t="s">
        <v>56</v>
      </c>
      <c r="V2010" s="6" t="s">
        <v>90</v>
      </c>
      <c r="W2010" s="6" t="s">
        <v>44</v>
      </c>
      <c r="X2010" s="6" t="s">
        <v>91</v>
      </c>
      <c r="Y2010" s="6" t="s">
        <v>46</v>
      </c>
      <c r="Z2010" s="6" t="s">
        <v>2122</v>
      </c>
      <c r="AA2010" s="6" t="s">
        <v>1626</v>
      </c>
      <c r="AB2010" s="12" t="str">
        <f t="shared" ref="AB2010:AB2013" si="416">IF(ISNUMBER(SEARCH("2,4 D",AA2008)),"2,4-Dichlorophenoxyacetic acid",IF(ISNUMBER(SEARCH("ACIDO",AA2008)),"2,4-Dichlorophenoxyacetic acid",IF(ISNUMBER(SEARCH("NAPHTHA",AA2008)),"Aromatic Solvent Mixture",IF(ISNUMBER(SEARCH("DIMETHYLAMINE",AA2008)),"Dimethylamine",IF(ISNUMBER(SEARCH("DIMETILAMINA",AA2008)),"Dimethylamine",IF(ISNUMBER(SEARCH("JUMP",AA2008)),"Diuron",IF(ISNUMBER(SEARCH(" 2-AMINO-2,3-DIMETHYL BUTYRAMIDE",AA2008)),"Herbicide Amine Intermediate",IF(ISNUMBER(SEARCH("TEBUTHIURON",AA2008)),"Tebuthiuron",IF(ISNUMBER(SEARCH("DMS",AA2008)),"Dimethyl Sulfate",IF(ISNUMBER(SEARCH("2,4-XILIDIN",AA2008)),"2,4-Xylidine","FIX IT"))))))))))</f>
        <v>2,4-Dichlorophenoxyacetic acid</v>
      </c>
      <c r="AC2010" s="7"/>
      <c r="AD2010" s="7"/>
      <c r="AE2010" s="7">
        <v>43094</v>
      </c>
      <c r="AF2010" s="7">
        <v>43.09</v>
      </c>
      <c r="AG2010" s="7">
        <v>140000</v>
      </c>
      <c r="AJ2010" s="7"/>
      <c r="AK2010" s="7"/>
      <c r="AL2010" s="7"/>
    </row>
    <row r="2011" spans="1:38" ht="22" customHeight="1" x14ac:dyDescent="0.3">
      <c r="A2011" s="2">
        <v>42850</v>
      </c>
      <c r="B2011" s="3" t="s">
        <v>50</v>
      </c>
      <c r="C2011" s="3" t="s">
        <v>84</v>
      </c>
      <c r="D2011" s="3" t="s">
        <v>85</v>
      </c>
      <c r="E2011" s="3" t="s">
        <v>44</v>
      </c>
      <c r="F2011" s="3" t="s">
        <v>33</v>
      </c>
      <c r="G2011" s="4" t="s">
        <v>49</v>
      </c>
      <c r="H2011" s="4" t="s">
        <v>49</v>
      </c>
      <c r="I2011" s="3" t="s">
        <v>86</v>
      </c>
      <c r="J2011" s="3" t="s">
        <v>769</v>
      </c>
      <c r="K2011" s="4" t="s">
        <v>49</v>
      </c>
      <c r="L2011" s="3" t="s">
        <v>61</v>
      </c>
      <c r="M2011" s="3" t="s">
        <v>770</v>
      </c>
      <c r="N2011" s="4">
        <v>2539385563.1900001</v>
      </c>
      <c r="O2011" s="4" t="s">
        <v>49</v>
      </c>
      <c r="P2011" s="3" t="s">
        <v>771</v>
      </c>
      <c r="Q2011" s="3" t="s">
        <v>39</v>
      </c>
      <c r="R2011" s="3" t="s">
        <v>60</v>
      </c>
      <c r="S2011" s="3" t="s">
        <v>61</v>
      </c>
      <c r="T2011" s="3" t="s">
        <v>62</v>
      </c>
      <c r="U2011" s="3" t="s">
        <v>56</v>
      </c>
      <c r="V2011" s="3" t="s">
        <v>90</v>
      </c>
      <c r="W2011" s="3" t="s">
        <v>44</v>
      </c>
      <c r="X2011" s="3" t="s">
        <v>91</v>
      </c>
      <c r="Y2011" s="3" t="s">
        <v>46</v>
      </c>
      <c r="Z2011" s="3" t="s">
        <v>410</v>
      </c>
      <c r="AA2011" s="3" t="s">
        <v>1803</v>
      </c>
      <c r="AB2011" s="12" t="str">
        <f t="shared" ref="AB2011" si="417">IF(ISNUMBER(SEARCH("2,4 D",AA2011)),"2,4-Dichlorophenoxyacetic acid",IF(ISNUMBER(SEARCH("ACIDO",AA2011)),"2,4-Dichlorophenoxyacetic acid",IF(ISNUMBER(SEARCH("NAPHTHA",AA2011)),"Aromatic Solvent Mixture",IF(ISNUMBER(SEARCH("DIMETHYLAMINE",AA2011)),"Dimethylamine",IF(ISNUMBER(SEARCH("DIMETILAMINA",AA2011)),"Dimethylamine",IF(ISNUMBER(SEARCH("JUMP",AA2011)),"Diuron",IF(ISNUMBER(SEARCH("2-AMINO-2,3-DIMETHYL BUTYRAMIDE",AA2011)),"Herbicide Amine Intermediate",IF(ISNUMBER(SEARCH("TEBUTHIURON",AA2011)),"Tebuthiuron","FIXIT"))))))))</f>
        <v>2,4-Dichlorophenoxyacetic acid</v>
      </c>
      <c r="AC2011" s="10"/>
      <c r="AD2011" s="10"/>
      <c r="AE2011" s="4">
        <v>22088</v>
      </c>
      <c r="AF2011" s="4">
        <v>22.09</v>
      </c>
      <c r="AG2011" s="4">
        <v>29300</v>
      </c>
      <c r="AJ2011" s="10"/>
      <c r="AK2011" s="10"/>
      <c r="AL2011" s="10"/>
    </row>
    <row r="2012" spans="1:38" ht="22" customHeight="1" x14ac:dyDescent="0.3">
      <c r="A2012" s="5">
        <v>42850</v>
      </c>
      <c r="B2012" s="6" t="s">
        <v>50</v>
      </c>
      <c r="C2012" s="6" t="s">
        <v>32</v>
      </c>
      <c r="D2012" s="7" t="s">
        <v>49</v>
      </c>
      <c r="E2012" s="7" t="s">
        <v>49</v>
      </c>
      <c r="F2012" s="6" t="s">
        <v>33</v>
      </c>
      <c r="G2012" s="7" t="s">
        <v>49</v>
      </c>
      <c r="H2012" s="7" t="s">
        <v>49</v>
      </c>
      <c r="I2012" s="6" t="s">
        <v>34</v>
      </c>
      <c r="J2012" s="6" t="s">
        <v>1969</v>
      </c>
      <c r="K2012" s="6" t="s">
        <v>818</v>
      </c>
      <c r="L2012" s="6" t="s">
        <v>61</v>
      </c>
      <c r="M2012" s="6" t="s">
        <v>1272</v>
      </c>
      <c r="N2012" s="8">
        <v>344101093</v>
      </c>
      <c r="O2012" s="7" t="s">
        <v>49</v>
      </c>
      <c r="P2012" s="6" t="s">
        <v>1970</v>
      </c>
      <c r="Q2012" s="6" t="s">
        <v>39</v>
      </c>
      <c r="R2012" s="6" t="s">
        <v>60</v>
      </c>
      <c r="S2012" s="6" t="s">
        <v>61</v>
      </c>
      <c r="T2012" s="6" t="s">
        <v>62</v>
      </c>
      <c r="U2012" s="6" t="s">
        <v>56</v>
      </c>
      <c r="V2012" s="6" t="s">
        <v>43</v>
      </c>
      <c r="W2012" s="6" t="s">
        <v>44</v>
      </c>
      <c r="X2012" s="6" t="s">
        <v>45</v>
      </c>
      <c r="Y2012" s="6" t="s">
        <v>46</v>
      </c>
      <c r="Z2012" s="6" t="s">
        <v>580</v>
      </c>
      <c r="AA2012" s="6" t="s">
        <v>2123</v>
      </c>
      <c r="AB2012" s="12" t="s">
        <v>3172</v>
      </c>
      <c r="AC2012" s="7"/>
      <c r="AD2012" s="7"/>
      <c r="AE2012" s="7">
        <v>16800</v>
      </c>
      <c r="AF2012" s="7">
        <v>16.8</v>
      </c>
      <c r="AG2012" s="7">
        <v>356000</v>
      </c>
      <c r="AJ2012" s="7"/>
      <c r="AK2012" s="7"/>
      <c r="AL2012" s="7"/>
    </row>
    <row r="2013" spans="1:38" ht="22" customHeight="1" x14ac:dyDescent="0.3">
      <c r="A2013" s="2">
        <v>42845</v>
      </c>
      <c r="B2013" s="3" t="s">
        <v>31</v>
      </c>
      <c r="C2013" s="3" t="s">
        <v>84</v>
      </c>
      <c r="D2013" s="3" t="s">
        <v>660</v>
      </c>
      <c r="E2013" s="3" t="s">
        <v>44</v>
      </c>
      <c r="F2013" s="4" t="s">
        <v>49</v>
      </c>
      <c r="G2013" s="4" t="s">
        <v>49</v>
      </c>
      <c r="H2013" s="4" t="s">
        <v>49</v>
      </c>
      <c r="I2013" s="3" t="s">
        <v>661</v>
      </c>
      <c r="J2013" s="3" t="s">
        <v>77</v>
      </c>
      <c r="K2013" s="3" t="s">
        <v>78</v>
      </c>
      <c r="L2013" s="3" t="s">
        <v>68</v>
      </c>
      <c r="M2013" s="3" t="s">
        <v>33</v>
      </c>
      <c r="N2013" s="4" t="s">
        <v>49</v>
      </c>
      <c r="O2013" s="4" t="s">
        <v>49</v>
      </c>
      <c r="P2013" s="3" t="s">
        <v>79</v>
      </c>
      <c r="Q2013" s="3" t="s">
        <v>39</v>
      </c>
      <c r="R2013" s="3" t="s">
        <v>67</v>
      </c>
      <c r="S2013" s="3" t="s">
        <v>68</v>
      </c>
      <c r="T2013" s="3" t="s">
        <v>69</v>
      </c>
      <c r="U2013" s="3" t="s">
        <v>70</v>
      </c>
      <c r="V2013" s="3" t="s">
        <v>43</v>
      </c>
      <c r="W2013" s="3" t="s">
        <v>44</v>
      </c>
      <c r="X2013" s="3" t="s">
        <v>45</v>
      </c>
      <c r="Y2013" s="3" t="s">
        <v>46</v>
      </c>
      <c r="Z2013" s="3" t="s">
        <v>643</v>
      </c>
      <c r="AA2013" s="3" t="s">
        <v>2124</v>
      </c>
      <c r="AB2013" s="12" t="str">
        <f t="shared" si="416"/>
        <v>2,4-Dichlorophenoxyacetic acid</v>
      </c>
      <c r="AC2013" s="10"/>
      <c r="AD2013" s="10"/>
      <c r="AE2013" s="4">
        <v>39600</v>
      </c>
      <c r="AF2013" s="4">
        <v>39.6</v>
      </c>
      <c r="AG2013" s="4">
        <v>898000</v>
      </c>
      <c r="AJ2013" s="10"/>
      <c r="AK2013" s="10"/>
      <c r="AL2013" s="10"/>
    </row>
    <row r="2014" spans="1:38" ht="22" customHeight="1" x14ac:dyDescent="0.3">
      <c r="A2014" s="5">
        <v>42845</v>
      </c>
      <c r="B2014" s="6" t="s">
        <v>31</v>
      </c>
      <c r="C2014" s="6" t="s">
        <v>84</v>
      </c>
      <c r="D2014" s="6" t="s">
        <v>660</v>
      </c>
      <c r="E2014" s="6" t="s">
        <v>44</v>
      </c>
      <c r="F2014" s="7" t="s">
        <v>49</v>
      </c>
      <c r="G2014" s="7" t="s">
        <v>49</v>
      </c>
      <c r="H2014" s="7" t="s">
        <v>49</v>
      </c>
      <c r="I2014" s="6" t="s">
        <v>661</v>
      </c>
      <c r="J2014" s="6" t="s">
        <v>77</v>
      </c>
      <c r="K2014" s="6" t="s">
        <v>78</v>
      </c>
      <c r="L2014" s="6" t="s">
        <v>68</v>
      </c>
      <c r="M2014" s="6" t="s">
        <v>33</v>
      </c>
      <c r="N2014" s="7" t="s">
        <v>49</v>
      </c>
      <c r="O2014" s="7" t="s">
        <v>49</v>
      </c>
      <c r="P2014" s="6" t="s">
        <v>79</v>
      </c>
      <c r="Q2014" s="6" t="s">
        <v>39</v>
      </c>
      <c r="R2014" s="6" t="s">
        <v>67</v>
      </c>
      <c r="S2014" s="6" t="s">
        <v>68</v>
      </c>
      <c r="T2014" s="6" t="s">
        <v>69</v>
      </c>
      <c r="U2014" s="6" t="s">
        <v>70</v>
      </c>
      <c r="V2014" s="6" t="s">
        <v>43</v>
      </c>
      <c r="W2014" s="6" t="s">
        <v>44</v>
      </c>
      <c r="X2014" s="6" t="s">
        <v>45</v>
      </c>
      <c r="Y2014" s="6" t="s">
        <v>46</v>
      </c>
      <c r="Z2014" s="6" t="s">
        <v>643</v>
      </c>
      <c r="AA2014" s="6" t="s">
        <v>2125</v>
      </c>
      <c r="AB2014" s="12" t="str">
        <f t="shared" si="414"/>
        <v>Methomyl</v>
      </c>
      <c r="AC2014" s="7"/>
      <c r="AD2014" s="7"/>
      <c r="AE2014" s="7">
        <v>19800</v>
      </c>
      <c r="AF2014" s="7">
        <v>19.8</v>
      </c>
      <c r="AG2014" s="7">
        <v>449000</v>
      </c>
      <c r="AJ2014" s="7"/>
      <c r="AK2014" s="7"/>
      <c r="AL2014" s="7"/>
    </row>
    <row r="2015" spans="1:38" ht="22" customHeight="1" x14ac:dyDescent="0.3">
      <c r="A2015" s="2">
        <v>42845</v>
      </c>
      <c r="B2015" s="3" t="s">
        <v>31</v>
      </c>
      <c r="C2015" s="3" t="s">
        <v>84</v>
      </c>
      <c r="D2015" s="3" t="s">
        <v>660</v>
      </c>
      <c r="E2015" s="3" t="s">
        <v>44</v>
      </c>
      <c r="F2015" s="4" t="s">
        <v>49</v>
      </c>
      <c r="G2015" s="4" t="s">
        <v>49</v>
      </c>
      <c r="H2015" s="4" t="s">
        <v>49</v>
      </c>
      <c r="I2015" s="3" t="s">
        <v>661</v>
      </c>
      <c r="J2015" s="3" t="s">
        <v>77</v>
      </c>
      <c r="K2015" s="3" t="s">
        <v>78</v>
      </c>
      <c r="L2015" s="3" t="s">
        <v>68</v>
      </c>
      <c r="M2015" s="3" t="s">
        <v>33</v>
      </c>
      <c r="N2015" s="4" t="s">
        <v>49</v>
      </c>
      <c r="O2015" s="4" t="s">
        <v>49</v>
      </c>
      <c r="P2015" s="3" t="s">
        <v>79</v>
      </c>
      <c r="Q2015" s="3" t="s">
        <v>39</v>
      </c>
      <c r="R2015" s="3" t="s">
        <v>67</v>
      </c>
      <c r="S2015" s="3" t="s">
        <v>68</v>
      </c>
      <c r="T2015" s="3" t="s">
        <v>69</v>
      </c>
      <c r="U2015" s="3" t="s">
        <v>70</v>
      </c>
      <c r="V2015" s="3" t="s">
        <v>43</v>
      </c>
      <c r="W2015" s="3" t="s">
        <v>44</v>
      </c>
      <c r="X2015" s="3" t="s">
        <v>45</v>
      </c>
      <c r="Y2015" s="3" t="s">
        <v>46</v>
      </c>
      <c r="Z2015" s="3" t="s">
        <v>643</v>
      </c>
      <c r="AA2015" s="3" t="s">
        <v>2126</v>
      </c>
      <c r="AB2015" s="18" t="s">
        <v>3193</v>
      </c>
      <c r="AC2015" s="10"/>
      <c r="AD2015" s="10"/>
      <c r="AE2015" s="4">
        <v>20610</v>
      </c>
      <c r="AF2015" s="4">
        <v>20.61</v>
      </c>
      <c r="AG2015" s="4">
        <v>468000</v>
      </c>
      <c r="AJ2015" s="10"/>
      <c r="AK2015" s="10"/>
      <c r="AL2015" s="10"/>
    </row>
    <row r="2016" spans="1:38" ht="22" customHeight="1" x14ac:dyDescent="0.3">
      <c r="A2016" s="5">
        <v>42845</v>
      </c>
      <c r="B2016" s="6" t="s">
        <v>31</v>
      </c>
      <c r="C2016" s="6" t="s">
        <v>32</v>
      </c>
      <c r="D2016" s="7" t="s">
        <v>49</v>
      </c>
      <c r="E2016" s="7" t="s">
        <v>49</v>
      </c>
      <c r="F2016" s="6" t="s">
        <v>33</v>
      </c>
      <c r="G2016" s="7" t="s">
        <v>49</v>
      </c>
      <c r="H2016" s="7" t="s">
        <v>49</v>
      </c>
      <c r="I2016" s="6" t="s">
        <v>34</v>
      </c>
      <c r="J2016" s="6" t="s">
        <v>77</v>
      </c>
      <c r="K2016" s="6" t="s">
        <v>78</v>
      </c>
      <c r="L2016" s="6" t="s">
        <v>68</v>
      </c>
      <c r="M2016" s="6" t="s">
        <v>33</v>
      </c>
      <c r="N2016" s="7" t="s">
        <v>49</v>
      </c>
      <c r="O2016" s="7" t="s">
        <v>49</v>
      </c>
      <c r="P2016" s="6" t="s">
        <v>79</v>
      </c>
      <c r="Q2016" s="6" t="s">
        <v>39</v>
      </c>
      <c r="R2016" s="6" t="s">
        <v>67</v>
      </c>
      <c r="S2016" s="6" t="s">
        <v>68</v>
      </c>
      <c r="T2016" s="6" t="s">
        <v>69</v>
      </c>
      <c r="U2016" s="6" t="s">
        <v>70</v>
      </c>
      <c r="V2016" s="6" t="s">
        <v>43</v>
      </c>
      <c r="W2016" s="6" t="s">
        <v>44</v>
      </c>
      <c r="X2016" s="6" t="s">
        <v>45</v>
      </c>
      <c r="Y2016" s="6" t="s">
        <v>46</v>
      </c>
      <c r="Z2016" s="6" t="s">
        <v>231</v>
      </c>
      <c r="AA2016" s="6" t="s">
        <v>2127</v>
      </c>
      <c r="AB2016" s="12" t="s">
        <v>3168</v>
      </c>
      <c r="AC2016" s="7"/>
      <c r="AD2016" s="7"/>
      <c r="AE2016" s="7">
        <v>26160</v>
      </c>
      <c r="AF2016" s="7">
        <v>26.16</v>
      </c>
      <c r="AG2016" s="7">
        <v>372000</v>
      </c>
      <c r="AJ2016" s="7"/>
      <c r="AK2016" s="7"/>
      <c r="AL2016" s="7"/>
    </row>
    <row r="2017" spans="1:38" ht="22" customHeight="1" x14ac:dyDescent="0.3">
      <c r="A2017" s="2">
        <v>42845</v>
      </c>
      <c r="B2017" s="3" t="s">
        <v>31</v>
      </c>
      <c r="C2017" s="3" t="s">
        <v>32</v>
      </c>
      <c r="D2017" s="4" t="s">
        <v>49</v>
      </c>
      <c r="E2017" s="4" t="s">
        <v>49</v>
      </c>
      <c r="F2017" s="3" t="s">
        <v>33</v>
      </c>
      <c r="G2017" s="4" t="s">
        <v>49</v>
      </c>
      <c r="H2017" s="4" t="s">
        <v>49</v>
      </c>
      <c r="I2017" s="3" t="s">
        <v>34</v>
      </c>
      <c r="J2017" s="3" t="s">
        <v>77</v>
      </c>
      <c r="K2017" s="3" t="s">
        <v>78</v>
      </c>
      <c r="L2017" s="3" t="s">
        <v>68</v>
      </c>
      <c r="M2017" s="3" t="s">
        <v>33</v>
      </c>
      <c r="N2017" s="4" t="s">
        <v>49</v>
      </c>
      <c r="O2017" s="4" t="s">
        <v>49</v>
      </c>
      <c r="P2017" s="3" t="s">
        <v>79</v>
      </c>
      <c r="Q2017" s="3" t="s">
        <v>39</v>
      </c>
      <c r="R2017" s="3" t="s">
        <v>67</v>
      </c>
      <c r="S2017" s="3" t="s">
        <v>68</v>
      </c>
      <c r="T2017" s="3" t="s">
        <v>69</v>
      </c>
      <c r="U2017" s="3" t="s">
        <v>70</v>
      </c>
      <c r="V2017" s="3" t="s">
        <v>43</v>
      </c>
      <c r="W2017" s="3" t="s">
        <v>44</v>
      </c>
      <c r="X2017" s="3" t="s">
        <v>45</v>
      </c>
      <c r="Y2017" s="3" t="s">
        <v>46</v>
      </c>
      <c r="Z2017" s="3" t="s">
        <v>440</v>
      </c>
      <c r="AA2017" s="3" t="s">
        <v>2128</v>
      </c>
      <c r="AB2017" s="12" t="s">
        <v>3147</v>
      </c>
      <c r="AC2017" s="10"/>
      <c r="AD2017" s="10"/>
      <c r="AE2017" s="4">
        <v>11158</v>
      </c>
      <c r="AF2017" s="4">
        <v>11.16</v>
      </c>
      <c r="AG2017" s="4">
        <v>210000</v>
      </c>
      <c r="AJ2017" s="10"/>
      <c r="AK2017" s="10"/>
      <c r="AL2017" s="10"/>
    </row>
    <row r="2018" spans="1:38" ht="22" customHeight="1" x14ac:dyDescent="0.3">
      <c r="A2018" s="5">
        <v>42845</v>
      </c>
      <c r="B2018" s="6" t="s">
        <v>31</v>
      </c>
      <c r="C2018" s="6" t="s">
        <v>84</v>
      </c>
      <c r="D2018" s="6" t="s">
        <v>660</v>
      </c>
      <c r="E2018" s="6" t="s">
        <v>44</v>
      </c>
      <c r="F2018" s="7" t="s">
        <v>49</v>
      </c>
      <c r="G2018" s="7" t="s">
        <v>49</v>
      </c>
      <c r="H2018" s="7" t="s">
        <v>49</v>
      </c>
      <c r="I2018" s="6" t="s">
        <v>661</v>
      </c>
      <c r="J2018" s="6" t="s">
        <v>77</v>
      </c>
      <c r="K2018" s="6" t="s">
        <v>78</v>
      </c>
      <c r="L2018" s="6" t="s">
        <v>68</v>
      </c>
      <c r="M2018" s="6" t="s">
        <v>33</v>
      </c>
      <c r="N2018" s="7" t="s">
        <v>49</v>
      </c>
      <c r="O2018" s="7" t="s">
        <v>49</v>
      </c>
      <c r="P2018" s="6" t="s">
        <v>79</v>
      </c>
      <c r="Q2018" s="6" t="s">
        <v>39</v>
      </c>
      <c r="R2018" s="6" t="s">
        <v>67</v>
      </c>
      <c r="S2018" s="6" t="s">
        <v>68</v>
      </c>
      <c r="T2018" s="6" t="s">
        <v>69</v>
      </c>
      <c r="U2018" s="6" t="s">
        <v>70</v>
      </c>
      <c r="V2018" s="6" t="s">
        <v>43</v>
      </c>
      <c r="W2018" s="6" t="s">
        <v>44</v>
      </c>
      <c r="X2018" s="6" t="s">
        <v>45</v>
      </c>
      <c r="Y2018" s="6" t="s">
        <v>46</v>
      </c>
      <c r="Z2018" s="6" t="s">
        <v>643</v>
      </c>
      <c r="AA2018" s="6" t="s">
        <v>2129</v>
      </c>
      <c r="AB2018" s="18" t="s">
        <v>3193</v>
      </c>
      <c r="AC2018" s="7"/>
      <c r="AD2018" s="7"/>
      <c r="AE2018" s="7">
        <v>82440</v>
      </c>
      <c r="AF2018" s="7">
        <v>82.44</v>
      </c>
      <c r="AG2018" s="7">
        <v>1870000</v>
      </c>
      <c r="AJ2018" s="7"/>
      <c r="AK2018" s="7"/>
      <c r="AL2018" s="7"/>
    </row>
    <row r="2019" spans="1:38" ht="22" customHeight="1" x14ac:dyDescent="0.3">
      <c r="A2019" s="2">
        <v>42845</v>
      </c>
      <c r="B2019" s="3" t="s">
        <v>31</v>
      </c>
      <c r="C2019" s="3" t="s">
        <v>32</v>
      </c>
      <c r="D2019" s="4" t="s">
        <v>49</v>
      </c>
      <c r="E2019" s="4" t="s">
        <v>49</v>
      </c>
      <c r="F2019" s="3" t="s">
        <v>33</v>
      </c>
      <c r="G2019" s="4" t="s">
        <v>49</v>
      </c>
      <c r="H2019" s="4" t="s">
        <v>49</v>
      </c>
      <c r="I2019" s="3" t="s">
        <v>34</v>
      </c>
      <c r="J2019" s="3" t="s">
        <v>77</v>
      </c>
      <c r="K2019" s="3" t="s">
        <v>78</v>
      </c>
      <c r="L2019" s="3" t="s">
        <v>68</v>
      </c>
      <c r="M2019" s="3" t="s">
        <v>33</v>
      </c>
      <c r="N2019" s="4" t="s">
        <v>49</v>
      </c>
      <c r="O2019" s="4" t="s">
        <v>49</v>
      </c>
      <c r="P2019" s="3" t="s">
        <v>79</v>
      </c>
      <c r="Q2019" s="3" t="s">
        <v>39</v>
      </c>
      <c r="R2019" s="3" t="s">
        <v>67</v>
      </c>
      <c r="S2019" s="3" t="s">
        <v>68</v>
      </c>
      <c r="T2019" s="3" t="s">
        <v>69</v>
      </c>
      <c r="U2019" s="3" t="s">
        <v>70</v>
      </c>
      <c r="V2019" s="3" t="s">
        <v>43</v>
      </c>
      <c r="W2019" s="3" t="s">
        <v>44</v>
      </c>
      <c r="X2019" s="3" t="s">
        <v>45</v>
      </c>
      <c r="Y2019" s="3" t="s">
        <v>46</v>
      </c>
      <c r="Z2019" s="3" t="s">
        <v>231</v>
      </c>
      <c r="AA2019" s="3" t="s">
        <v>2130</v>
      </c>
      <c r="AB2019" s="12" t="s">
        <v>3168</v>
      </c>
      <c r="AC2019" s="10"/>
      <c r="AD2019" s="10"/>
      <c r="AE2019" s="4">
        <v>65400</v>
      </c>
      <c r="AF2019" s="4">
        <v>65.400000000000006</v>
      </c>
      <c r="AG2019" s="4">
        <v>930000</v>
      </c>
      <c r="AJ2019" s="10"/>
      <c r="AK2019" s="10"/>
      <c r="AL2019" s="10"/>
    </row>
    <row r="2020" spans="1:38" ht="22" customHeight="1" x14ac:dyDescent="0.3">
      <c r="A2020" s="5">
        <v>42843</v>
      </c>
      <c r="B2020" s="6" t="s">
        <v>50</v>
      </c>
      <c r="C2020" s="6" t="s">
        <v>32</v>
      </c>
      <c r="D2020" s="7" t="s">
        <v>49</v>
      </c>
      <c r="E2020" s="7" t="s">
        <v>49</v>
      </c>
      <c r="F2020" s="6" t="s">
        <v>33</v>
      </c>
      <c r="G2020" s="7" t="s">
        <v>49</v>
      </c>
      <c r="H2020" s="7" t="s">
        <v>49</v>
      </c>
      <c r="I2020" s="6" t="s">
        <v>34</v>
      </c>
      <c r="J2020" s="6" t="s">
        <v>1969</v>
      </c>
      <c r="K2020" s="6" t="s">
        <v>818</v>
      </c>
      <c r="L2020" s="6" t="s">
        <v>61</v>
      </c>
      <c r="M2020" s="6" t="s">
        <v>1272</v>
      </c>
      <c r="N2020" s="8">
        <v>344101093</v>
      </c>
      <c r="O2020" s="7" t="s">
        <v>49</v>
      </c>
      <c r="P2020" s="6" t="s">
        <v>1970</v>
      </c>
      <c r="Q2020" s="6" t="s">
        <v>39</v>
      </c>
      <c r="R2020" s="6" t="s">
        <v>60</v>
      </c>
      <c r="S2020" s="6" t="s">
        <v>61</v>
      </c>
      <c r="T2020" s="6" t="s">
        <v>62</v>
      </c>
      <c r="U2020" s="6" t="s">
        <v>56</v>
      </c>
      <c r="V2020" s="6" t="s">
        <v>43</v>
      </c>
      <c r="W2020" s="6" t="s">
        <v>44</v>
      </c>
      <c r="X2020" s="6" t="s">
        <v>45</v>
      </c>
      <c r="Y2020" s="6" t="s">
        <v>46</v>
      </c>
      <c r="Z2020" s="6" t="s">
        <v>580</v>
      </c>
      <c r="AA2020" s="6" t="s">
        <v>2131</v>
      </c>
      <c r="AB2020" s="12" t="s">
        <v>3172</v>
      </c>
      <c r="AC2020" s="7"/>
      <c r="AD2020" s="7"/>
      <c r="AE2020" s="7">
        <v>16800</v>
      </c>
      <c r="AF2020" s="7">
        <v>16.8</v>
      </c>
      <c r="AG2020" s="7">
        <v>356000</v>
      </c>
      <c r="AJ2020" s="7"/>
      <c r="AK2020" s="7"/>
      <c r="AL2020" s="7"/>
    </row>
    <row r="2021" spans="1:38" ht="22" customHeight="1" x14ac:dyDescent="0.3">
      <c r="A2021" s="2">
        <v>42838</v>
      </c>
      <c r="B2021" s="3" t="s">
        <v>31</v>
      </c>
      <c r="C2021" s="3" t="s">
        <v>84</v>
      </c>
      <c r="D2021" s="3" t="s">
        <v>660</v>
      </c>
      <c r="E2021" s="3" t="s">
        <v>44</v>
      </c>
      <c r="F2021" s="4" t="s">
        <v>49</v>
      </c>
      <c r="G2021" s="4" t="s">
        <v>49</v>
      </c>
      <c r="H2021" s="4" t="s">
        <v>49</v>
      </c>
      <c r="I2021" s="3" t="s">
        <v>661</v>
      </c>
      <c r="J2021" s="3" t="s">
        <v>65</v>
      </c>
      <c r="K2021" s="4" t="s">
        <v>49</v>
      </c>
      <c r="L2021" s="4" t="s">
        <v>49</v>
      </c>
      <c r="M2021" s="3" t="s">
        <v>33</v>
      </c>
      <c r="N2021" s="4" t="s">
        <v>49</v>
      </c>
      <c r="O2021" s="4" t="s">
        <v>49</v>
      </c>
      <c r="P2021" s="3" t="s">
        <v>66</v>
      </c>
      <c r="Q2021" s="3" t="s">
        <v>39</v>
      </c>
      <c r="R2021" s="3" t="s">
        <v>67</v>
      </c>
      <c r="S2021" s="3" t="s">
        <v>68</v>
      </c>
      <c r="T2021" s="3" t="s">
        <v>69</v>
      </c>
      <c r="U2021" s="3" t="s">
        <v>70</v>
      </c>
      <c r="V2021" s="3" t="s">
        <v>43</v>
      </c>
      <c r="W2021" s="3" t="s">
        <v>44</v>
      </c>
      <c r="X2021" s="3" t="s">
        <v>45</v>
      </c>
      <c r="Y2021" s="3" t="s">
        <v>46</v>
      </c>
      <c r="Z2021" s="3" t="s">
        <v>73</v>
      </c>
      <c r="AA2021" s="3" t="s">
        <v>2132</v>
      </c>
      <c r="AB2021" s="12" t="str">
        <f t="shared" ref="AB2021" si="418">IF(ISNUMBER(SEARCH("DMS",AA2021)),"Dimethyl Sulfate",IF(ISNUMBER(SEARCH("2,4-XILIDIN",AA2021)),"2,4-Xylidine",IF(ISNUMBER(SEARCH("GALIGAN",AA2021)),"Oxyfluorfen",IF(ISNUMBER(SEARCH("DIMETHYLAMINE",AA2021)),"Dimethylamine",IF(ISNUMBER(SEARCH("ORTHOFORMATE",AA2021)),"Trimethyl orthoformate",IF(ISNUMBER(SEARCH("NOVALURON",AA2021)),"Novaluron",IF(ISNUMBER(SEARCH("DIMETHYL SULPHATE",AA2021)),"Dimethyl Sulphate",IF(ISNUMBER(SEARCH("ALTAPYNE",AA2021)),"Acid Based Co-Emulsifier",IF(ISNUMBER(SEARCH("METHANESULFONYL",AA2021)),"Methanesulfonyl chloride",IF(ISNUMBER(SEARCH("METHYL FORMATE",AA2021)),"Methanoate",IF(ISNUMBER(SEARCH("FLUEN",AA2021)),"Fluensulfone","FIX IT")))))))))))</f>
        <v>Oxyfluorfen</v>
      </c>
      <c r="AC2021" s="12" t="str">
        <f t="shared" ref="AC2021" si="419">VLOOKUP(AB2021,AJ:AL,2, FALSE)</f>
        <v>Galigan 240 EC</v>
      </c>
      <c r="AD2021" s="10"/>
      <c r="AE2021" s="4">
        <v>17618</v>
      </c>
      <c r="AF2021" s="4">
        <v>17.62</v>
      </c>
      <c r="AG2021" s="4">
        <v>160000</v>
      </c>
      <c r="AJ2021" s="10"/>
      <c r="AK2021" s="10"/>
      <c r="AL2021" s="10"/>
    </row>
    <row r="2022" spans="1:38" ht="22" customHeight="1" x14ac:dyDescent="0.3">
      <c r="A2022" s="5">
        <v>42838</v>
      </c>
      <c r="B2022" s="6" t="s">
        <v>50</v>
      </c>
      <c r="C2022" s="6" t="s">
        <v>32</v>
      </c>
      <c r="D2022" s="7" t="s">
        <v>49</v>
      </c>
      <c r="E2022" s="7" t="s">
        <v>49</v>
      </c>
      <c r="F2022" s="6" t="s">
        <v>33</v>
      </c>
      <c r="G2022" s="7" t="s">
        <v>49</v>
      </c>
      <c r="H2022" s="7" t="s">
        <v>49</v>
      </c>
      <c r="I2022" s="6" t="s">
        <v>34</v>
      </c>
      <c r="J2022" s="6" t="s">
        <v>769</v>
      </c>
      <c r="K2022" s="7" t="s">
        <v>49</v>
      </c>
      <c r="L2022" s="6" t="s">
        <v>61</v>
      </c>
      <c r="M2022" s="6" t="s">
        <v>770</v>
      </c>
      <c r="N2022" s="7">
        <v>2539385563.1900001</v>
      </c>
      <c r="O2022" s="7" t="s">
        <v>49</v>
      </c>
      <c r="P2022" s="6" t="s">
        <v>771</v>
      </c>
      <c r="Q2022" s="6" t="s">
        <v>39</v>
      </c>
      <c r="R2022" s="6" t="s">
        <v>106</v>
      </c>
      <c r="S2022" s="6" t="s">
        <v>61</v>
      </c>
      <c r="T2022" s="6" t="s">
        <v>107</v>
      </c>
      <c r="U2022" s="6" t="s">
        <v>56</v>
      </c>
      <c r="V2022" s="6" t="s">
        <v>90</v>
      </c>
      <c r="W2022" s="6" t="s">
        <v>44</v>
      </c>
      <c r="X2022" s="6" t="s">
        <v>91</v>
      </c>
      <c r="Y2022" s="6" t="s">
        <v>46</v>
      </c>
      <c r="Z2022" s="6" t="s">
        <v>92</v>
      </c>
      <c r="AA2022" s="6" t="s">
        <v>2133</v>
      </c>
      <c r="AB2022" s="18" t="s">
        <v>3193</v>
      </c>
      <c r="AC2022" s="7"/>
      <c r="AD2022" s="7"/>
      <c r="AE2022" s="7">
        <v>16680</v>
      </c>
      <c r="AF2022" s="7">
        <v>16.68</v>
      </c>
      <c r="AG2022" s="7">
        <v>73400</v>
      </c>
      <c r="AJ2022" s="7"/>
      <c r="AK2022" s="7"/>
      <c r="AL2022" s="7"/>
    </row>
    <row r="2023" spans="1:38" ht="22" customHeight="1" x14ac:dyDescent="0.3">
      <c r="A2023" s="2">
        <v>42838</v>
      </c>
      <c r="B2023" s="3" t="s">
        <v>31</v>
      </c>
      <c r="C2023" s="3" t="s">
        <v>84</v>
      </c>
      <c r="D2023" s="3" t="s">
        <v>660</v>
      </c>
      <c r="E2023" s="3" t="s">
        <v>44</v>
      </c>
      <c r="F2023" s="4" t="s">
        <v>49</v>
      </c>
      <c r="G2023" s="4" t="s">
        <v>49</v>
      </c>
      <c r="H2023" s="4" t="s">
        <v>49</v>
      </c>
      <c r="I2023" s="3" t="s">
        <v>661</v>
      </c>
      <c r="J2023" s="3" t="s">
        <v>65</v>
      </c>
      <c r="K2023" s="4" t="s">
        <v>49</v>
      </c>
      <c r="L2023" s="4" t="s">
        <v>49</v>
      </c>
      <c r="M2023" s="3" t="s">
        <v>33</v>
      </c>
      <c r="N2023" s="4" t="s">
        <v>49</v>
      </c>
      <c r="O2023" s="4" t="s">
        <v>49</v>
      </c>
      <c r="P2023" s="3" t="s">
        <v>66</v>
      </c>
      <c r="Q2023" s="3" t="s">
        <v>39</v>
      </c>
      <c r="R2023" s="3" t="s">
        <v>67</v>
      </c>
      <c r="S2023" s="3" t="s">
        <v>68</v>
      </c>
      <c r="T2023" s="3" t="s">
        <v>69</v>
      </c>
      <c r="U2023" s="3" t="s">
        <v>70</v>
      </c>
      <c r="V2023" s="3" t="s">
        <v>43</v>
      </c>
      <c r="W2023" s="3" t="s">
        <v>44</v>
      </c>
      <c r="X2023" s="3" t="s">
        <v>45</v>
      </c>
      <c r="Y2023" s="3" t="s">
        <v>46</v>
      </c>
      <c r="Z2023" s="3" t="s">
        <v>73</v>
      </c>
      <c r="AA2023" s="3" t="s">
        <v>1944</v>
      </c>
      <c r="AB2023" s="12" t="str">
        <f t="shared" si="414"/>
        <v>Clethodim</v>
      </c>
      <c r="AC2023" s="10"/>
      <c r="AD2023" s="10"/>
      <c r="AE2023" s="4">
        <v>119966</v>
      </c>
      <c r="AF2023" s="4">
        <v>119.97</v>
      </c>
      <c r="AG2023" s="4">
        <v>1093000</v>
      </c>
      <c r="AJ2023" s="10"/>
      <c r="AK2023" s="10"/>
      <c r="AL2023" s="10"/>
    </row>
    <row r="2024" spans="1:38" ht="22" customHeight="1" x14ac:dyDescent="0.3">
      <c r="A2024" s="5">
        <v>42838</v>
      </c>
      <c r="B2024" s="6" t="s">
        <v>31</v>
      </c>
      <c r="C2024" s="6" t="s">
        <v>32</v>
      </c>
      <c r="D2024" s="7" t="s">
        <v>49</v>
      </c>
      <c r="E2024" s="7" t="s">
        <v>49</v>
      </c>
      <c r="F2024" s="6" t="s">
        <v>33</v>
      </c>
      <c r="G2024" s="7" t="s">
        <v>49</v>
      </c>
      <c r="H2024" s="7" t="s">
        <v>49</v>
      </c>
      <c r="I2024" s="6" t="s">
        <v>34</v>
      </c>
      <c r="J2024" s="6" t="s">
        <v>65</v>
      </c>
      <c r="K2024" s="7" t="s">
        <v>49</v>
      </c>
      <c r="L2024" s="7" t="s">
        <v>49</v>
      </c>
      <c r="M2024" s="6" t="s">
        <v>33</v>
      </c>
      <c r="N2024" s="7" t="s">
        <v>49</v>
      </c>
      <c r="O2024" s="7" t="s">
        <v>49</v>
      </c>
      <c r="P2024" s="6" t="s">
        <v>66</v>
      </c>
      <c r="Q2024" s="6" t="s">
        <v>39</v>
      </c>
      <c r="R2024" s="6" t="s">
        <v>67</v>
      </c>
      <c r="S2024" s="6" t="s">
        <v>68</v>
      </c>
      <c r="T2024" s="6" t="s">
        <v>69</v>
      </c>
      <c r="U2024" s="6" t="s">
        <v>70</v>
      </c>
      <c r="V2024" s="6" t="s">
        <v>43</v>
      </c>
      <c r="W2024" s="6" t="s">
        <v>44</v>
      </c>
      <c r="X2024" s="6" t="s">
        <v>45</v>
      </c>
      <c r="Y2024" s="6" t="s">
        <v>46</v>
      </c>
      <c r="Z2024" s="6" t="s">
        <v>71</v>
      </c>
      <c r="AA2024" s="6" t="s">
        <v>1211</v>
      </c>
      <c r="AB2024" s="12" t="str">
        <f t="shared" si="414"/>
        <v>Diuron</v>
      </c>
      <c r="AC2024" s="7"/>
      <c r="AD2024" s="7"/>
      <c r="AE2024" s="7">
        <v>47680</v>
      </c>
      <c r="AF2024" s="7">
        <v>47.68</v>
      </c>
      <c r="AG2024" s="7">
        <v>434000</v>
      </c>
      <c r="AJ2024" s="7"/>
      <c r="AK2024" s="7"/>
      <c r="AL2024" s="7"/>
    </row>
    <row r="2025" spans="1:38" ht="22" customHeight="1" x14ac:dyDescent="0.3">
      <c r="A2025" s="2">
        <v>42838</v>
      </c>
      <c r="B2025" s="3" t="s">
        <v>31</v>
      </c>
      <c r="C2025" s="3" t="s">
        <v>32</v>
      </c>
      <c r="D2025" s="4" t="s">
        <v>49</v>
      </c>
      <c r="E2025" s="4" t="s">
        <v>49</v>
      </c>
      <c r="F2025" s="3" t="s">
        <v>33</v>
      </c>
      <c r="G2025" s="4" t="s">
        <v>49</v>
      </c>
      <c r="H2025" s="4" t="s">
        <v>49</v>
      </c>
      <c r="I2025" s="3" t="s">
        <v>34</v>
      </c>
      <c r="J2025" s="3" t="s">
        <v>65</v>
      </c>
      <c r="K2025" s="4" t="s">
        <v>49</v>
      </c>
      <c r="L2025" s="4" t="s">
        <v>49</v>
      </c>
      <c r="M2025" s="3" t="s">
        <v>33</v>
      </c>
      <c r="N2025" s="4" t="s">
        <v>49</v>
      </c>
      <c r="O2025" s="4" t="s">
        <v>49</v>
      </c>
      <c r="P2025" s="3" t="s">
        <v>66</v>
      </c>
      <c r="Q2025" s="3" t="s">
        <v>39</v>
      </c>
      <c r="R2025" s="3" t="s">
        <v>67</v>
      </c>
      <c r="S2025" s="3" t="s">
        <v>68</v>
      </c>
      <c r="T2025" s="3" t="s">
        <v>69</v>
      </c>
      <c r="U2025" s="3" t="s">
        <v>70</v>
      </c>
      <c r="V2025" s="3" t="s">
        <v>43</v>
      </c>
      <c r="W2025" s="3" t="s">
        <v>44</v>
      </c>
      <c r="X2025" s="3" t="s">
        <v>45</v>
      </c>
      <c r="Y2025" s="3" t="s">
        <v>46</v>
      </c>
      <c r="Z2025" s="3" t="s">
        <v>71</v>
      </c>
      <c r="AA2025" s="3" t="s">
        <v>1211</v>
      </c>
      <c r="AB2025" s="12" t="str">
        <f t="shared" si="414"/>
        <v>Diuron</v>
      </c>
      <c r="AC2025" s="10"/>
      <c r="AD2025" s="10"/>
      <c r="AE2025" s="4">
        <v>95360</v>
      </c>
      <c r="AF2025" s="4">
        <v>95.36</v>
      </c>
      <c r="AG2025" s="4">
        <v>868000</v>
      </c>
      <c r="AJ2025" s="10"/>
      <c r="AK2025" s="10"/>
      <c r="AL2025" s="10"/>
    </row>
    <row r="2026" spans="1:38" ht="22" customHeight="1" x14ac:dyDescent="0.3">
      <c r="A2026" s="5">
        <v>42837</v>
      </c>
      <c r="B2026" s="6" t="s">
        <v>50</v>
      </c>
      <c r="C2026" s="6" t="s">
        <v>32</v>
      </c>
      <c r="D2026" s="7" t="s">
        <v>49</v>
      </c>
      <c r="E2026" s="7" t="s">
        <v>49</v>
      </c>
      <c r="F2026" s="6" t="s">
        <v>33</v>
      </c>
      <c r="G2026" s="7" t="s">
        <v>49</v>
      </c>
      <c r="H2026" s="7" t="s">
        <v>49</v>
      </c>
      <c r="I2026" s="6" t="s">
        <v>34</v>
      </c>
      <c r="J2026" s="6" t="s">
        <v>1924</v>
      </c>
      <c r="K2026" s="7" t="s">
        <v>49</v>
      </c>
      <c r="L2026" s="6" t="s">
        <v>133</v>
      </c>
      <c r="M2026" s="6" t="s">
        <v>770</v>
      </c>
      <c r="N2026" s="7" t="s">
        <v>49</v>
      </c>
      <c r="O2026" s="7" t="s">
        <v>49</v>
      </c>
      <c r="P2026" s="6" t="s">
        <v>1925</v>
      </c>
      <c r="Q2026" s="6" t="s">
        <v>39</v>
      </c>
      <c r="R2026" s="6" t="s">
        <v>2134</v>
      </c>
      <c r="S2026" s="6" t="s">
        <v>97</v>
      </c>
      <c r="T2026" s="6" t="s">
        <v>2135</v>
      </c>
      <c r="U2026" s="6" t="s">
        <v>99</v>
      </c>
      <c r="V2026" s="6" t="s">
        <v>43</v>
      </c>
      <c r="W2026" s="6" t="s">
        <v>44</v>
      </c>
      <c r="X2026" s="6" t="s">
        <v>45</v>
      </c>
      <c r="Y2026" s="6" t="s">
        <v>46</v>
      </c>
      <c r="Z2026" s="6" t="s">
        <v>2136</v>
      </c>
      <c r="AA2026" s="6" t="s">
        <v>2137</v>
      </c>
      <c r="AB2026" s="12" t="s">
        <v>3226</v>
      </c>
      <c r="AC2026" s="7"/>
      <c r="AD2026" s="7"/>
      <c r="AE2026" s="7">
        <v>6200</v>
      </c>
      <c r="AF2026" s="7">
        <v>6.2</v>
      </c>
      <c r="AG2026" s="7">
        <v>18300</v>
      </c>
      <c r="AJ2026" s="7"/>
      <c r="AK2026" s="7"/>
      <c r="AL2026" s="7"/>
    </row>
    <row r="2027" spans="1:38" ht="22" customHeight="1" x14ac:dyDescent="0.3">
      <c r="A2027" s="2">
        <v>42835</v>
      </c>
      <c r="B2027" s="3" t="s">
        <v>31</v>
      </c>
      <c r="C2027" s="3" t="s">
        <v>32</v>
      </c>
      <c r="D2027" s="4" t="s">
        <v>49</v>
      </c>
      <c r="E2027" s="4" t="s">
        <v>49</v>
      </c>
      <c r="F2027" s="3" t="s">
        <v>33</v>
      </c>
      <c r="G2027" s="4" t="s">
        <v>49</v>
      </c>
      <c r="H2027" s="4" t="s">
        <v>49</v>
      </c>
      <c r="I2027" s="3" t="s">
        <v>34</v>
      </c>
      <c r="J2027" s="3" t="s">
        <v>65</v>
      </c>
      <c r="K2027" s="4" t="s">
        <v>49</v>
      </c>
      <c r="L2027" s="4" t="s">
        <v>49</v>
      </c>
      <c r="M2027" s="3" t="s">
        <v>33</v>
      </c>
      <c r="N2027" s="4" t="s">
        <v>49</v>
      </c>
      <c r="O2027" s="4" t="s">
        <v>49</v>
      </c>
      <c r="P2027" s="3" t="s">
        <v>66</v>
      </c>
      <c r="Q2027" s="3" t="s">
        <v>39</v>
      </c>
      <c r="R2027" s="3" t="s">
        <v>67</v>
      </c>
      <c r="S2027" s="3" t="s">
        <v>68</v>
      </c>
      <c r="T2027" s="3" t="s">
        <v>69</v>
      </c>
      <c r="U2027" s="3" t="s">
        <v>70</v>
      </c>
      <c r="V2027" s="3" t="s">
        <v>43</v>
      </c>
      <c r="W2027" s="3" t="s">
        <v>44</v>
      </c>
      <c r="X2027" s="3" t="s">
        <v>45</v>
      </c>
      <c r="Y2027" s="3" t="s">
        <v>46</v>
      </c>
      <c r="Z2027" s="3" t="s">
        <v>71</v>
      </c>
      <c r="AA2027" s="3" t="s">
        <v>1036</v>
      </c>
      <c r="AB2027" s="12" t="str">
        <f>IF(ISNUMBER(SEARCH("2,4 D",AA2027)),"2,4-Dichlorophenoxyacetic acid",IF(ISNUMBER(SEARCH("ACIDO",AA2027)),"2,4-Dichlorophenoxyacetic acid",IF(ISNUMBER(SEARCH("NAPHTHA",AA2027)),"Aromatic Solvent Mixture",IF(ISNUMBER(SEARCH("DIMETHYLAMINE",AA2027)),"Dimethylamine",IF(ISNUMBER(SEARCH("DIMETILAMINA",AA2027)),"Dimethylamine",IF(ISNUMBER(SEARCH("JUMP",AA2027)),"Diuron",IF(ISNUMBER(SEARCH("2-AMINO-2,3-DIMETHYL BUTYRAMIDE",AA2027)),"Herbicide Amine Intermediate",IF(ISNUMBER(SEARCH("TEBUTHIURON",AA2027)),"Tebuthiuron","FIXIT"))))))))</f>
        <v>Diuron</v>
      </c>
      <c r="AC2027" s="10"/>
      <c r="AD2027" s="10"/>
      <c r="AE2027" s="4">
        <v>22348</v>
      </c>
      <c r="AF2027" s="4">
        <v>22.35</v>
      </c>
      <c r="AG2027" s="4">
        <v>204000</v>
      </c>
      <c r="AJ2027" s="10"/>
      <c r="AK2027" s="10"/>
      <c r="AL2027" s="10"/>
    </row>
    <row r="2028" spans="1:38" ht="22" customHeight="1" x14ac:dyDescent="0.3">
      <c r="A2028" s="5">
        <v>42835</v>
      </c>
      <c r="B2028" s="6" t="s">
        <v>31</v>
      </c>
      <c r="C2028" s="6" t="s">
        <v>32</v>
      </c>
      <c r="D2028" s="7" t="s">
        <v>49</v>
      </c>
      <c r="E2028" s="7" t="s">
        <v>49</v>
      </c>
      <c r="F2028" s="6" t="s">
        <v>33</v>
      </c>
      <c r="G2028" s="7" t="s">
        <v>49</v>
      </c>
      <c r="H2028" s="7" t="s">
        <v>49</v>
      </c>
      <c r="I2028" s="6" t="s">
        <v>34</v>
      </c>
      <c r="J2028" s="6" t="s">
        <v>35</v>
      </c>
      <c r="K2028" s="6" t="s">
        <v>36</v>
      </c>
      <c r="L2028" s="6" t="s">
        <v>37</v>
      </c>
      <c r="M2028" s="6" t="s">
        <v>33</v>
      </c>
      <c r="N2028" s="7" t="s">
        <v>49</v>
      </c>
      <c r="O2028" s="7" t="s">
        <v>49</v>
      </c>
      <c r="P2028" s="6" t="s">
        <v>38</v>
      </c>
      <c r="Q2028" s="6" t="s">
        <v>39</v>
      </c>
      <c r="R2028" s="6" t="s">
        <v>40</v>
      </c>
      <c r="S2028" s="6" t="s">
        <v>37</v>
      </c>
      <c r="T2028" s="6" t="s">
        <v>41</v>
      </c>
      <c r="U2028" s="6" t="s">
        <v>42</v>
      </c>
      <c r="V2028" s="6" t="s">
        <v>43</v>
      </c>
      <c r="W2028" s="6" t="s">
        <v>44</v>
      </c>
      <c r="X2028" s="6" t="s">
        <v>45</v>
      </c>
      <c r="Y2028" s="6" t="s">
        <v>46</v>
      </c>
      <c r="Z2028" s="6" t="s">
        <v>1827</v>
      </c>
      <c r="AA2028" s="6" t="s">
        <v>1458</v>
      </c>
      <c r="AB2028" s="12" t="str">
        <f t="shared" si="414"/>
        <v>2,4-Dichlorophenoxyacetic acid</v>
      </c>
      <c r="AC2028" s="7"/>
      <c r="AD2028" s="7"/>
      <c r="AE2028" s="7">
        <v>279000</v>
      </c>
      <c r="AF2028" s="7">
        <v>279</v>
      </c>
      <c r="AG2028" s="6" t="s">
        <v>49</v>
      </c>
      <c r="AJ2028" s="7"/>
      <c r="AK2028" s="7"/>
      <c r="AL2028" s="7"/>
    </row>
    <row r="2029" spans="1:38" ht="22" customHeight="1" x14ac:dyDescent="0.3">
      <c r="A2029" s="2">
        <v>42835</v>
      </c>
      <c r="B2029" s="3" t="s">
        <v>50</v>
      </c>
      <c r="C2029" s="3" t="s">
        <v>32</v>
      </c>
      <c r="D2029" s="4" t="s">
        <v>49</v>
      </c>
      <c r="E2029" s="4" t="s">
        <v>49</v>
      </c>
      <c r="F2029" s="3" t="s">
        <v>33</v>
      </c>
      <c r="G2029" s="4" t="s">
        <v>49</v>
      </c>
      <c r="H2029" s="4" t="s">
        <v>49</v>
      </c>
      <c r="I2029" s="3" t="s">
        <v>34</v>
      </c>
      <c r="J2029" s="3" t="s">
        <v>1609</v>
      </c>
      <c r="K2029" s="4" t="s">
        <v>49</v>
      </c>
      <c r="L2029" s="3" t="s">
        <v>187</v>
      </c>
      <c r="M2029" s="4" t="s">
        <v>49</v>
      </c>
      <c r="N2029" s="4" t="s">
        <v>49</v>
      </c>
      <c r="O2029" s="4" t="s">
        <v>49</v>
      </c>
      <c r="P2029" s="3" t="s">
        <v>1610</v>
      </c>
      <c r="Q2029" s="3" t="s">
        <v>39</v>
      </c>
      <c r="R2029" s="3" t="s">
        <v>195</v>
      </c>
      <c r="S2029" s="3" t="s">
        <v>113</v>
      </c>
      <c r="T2029" s="3" t="s">
        <v>196</v>
      </c>
      <c r="U2029" s="3" t="s">
        <v>117</v>
      </c>
      <c r="V2029" s="3" t="s">
        <v>43</v>
      </c>
      <c r="W2029" s="3" t="s">
        <v>44</v>
      </c>
      <c r="X2029" s="3" t="s">
        <v>45</v>
      </c>
      <c r="Y2029" s="3" t="s">
        <v>46</v>
      </c>
      <c r="Z2029" s="3" t="s">
        <v>1352</v>
      </c>
      <c r="AA2029" s="3" t="s">
        <v>2138</v>
      </c>
      <c r="AB2029" s="12" t="str">
        <f>IF(ISNUMBER(SEARCH("2,4 D",AA2027)),"2,4-Dichlorophenoxyacetic acid",IF(ISNUMBER(SEARCH("ACIDO",AA2027)),"2,4-Dichlorophenoxyacetic acid",IF(ISNUMBER(SEARCH("NAPHTHA",AA2027)),"Aromatic Solvent Mixture",IF(ISNUMBER(SEARCH("DIMETHYLAMINE",AA2027)),"Dimethylamine",IF(ISNUMBER(SEARCH("DIMETILAMINA",AA2027)),"Dimethylamine",IF(ISNUMBER(SEARCH("JUMP",AA2027)),"Diuron",IF(ISNUMBER(SEARCH(" 2-AMINO-2,3-DIMETHYL BUTYRAMIDE",AA2027)),"Herbicide Amine Intermediate",IF(ISNUMBER(SEARCH("TEBUTHIURON",AA2027)),"Tebuthiuron",IF(ISNUMBER(SEARCH("DMS",AA2027)),"Dimethyl Sulfate",IF(ISNUMBER(SEARCH("2,4-XILIDIN",AA2027)),"2,4-Xylidine","FIX IT"))))))))))</f>
        <v>Diuron</v>
      </c>
      <c r="AC2029" s="10"/>
      <c r="AD2029" s="10"/>
      <c r="AE2029" s="4">
        <v>111420</v>
      </c>
      <c r="AF2029" s="4">
        <v>111.42</v>
      </c>
      <c r="AG2029" s="4">
        <v>1376000</v>
      </c>
      <c r="AJ2029" s="10"/>
      <c r="AK2029" s="10"/>
      <c r="AL2029" s="10"/>
    </row>
    <row r="2030" spans="1:38" ht="22" customHeight="1" x14ac:dyDescent="0.3">
      <c r="A2030" s="5">
        <v>42835</v>
      </c>
      <c r="B2030" s="6" t="s">
        <v>31</v>
      </c>
      <c r="C2030" s="6" t="s">
        <v>84</v>
      </c>
      <c r="D2030" s="6" t="s">
        <v>660</v>
      </c>
      <c r="E2030" s="6" t="s">
        <v>44</v>
      </c>
      <c r="F2030" s="7" t="s">
        <v>49</v>
      </c>
      <c r="G2030" s="7" t="s">
        <v>49</v>
      </c>
      <c r="H2030" s="7" t="s">
        <v>49</v>
      </c>
      <c r="I2030" s="6" t="s">
        <v>661</v>
      </c>
      <c r="J2030" s="6" t="s">
        <v>65</v>
      </c>
      <c r="K2030" s="7" t="s">
        <v>49</v>
      </c>
      <c r="L2030" s="7" t="s">
        <v>49</v>
      </c>
      <c r="M2030" s="6" t="s">
        <v>33</v>
      </c>
      <c r="N2030" s="7" t="s">
        <v>49</v>
      </c>
      <c r="O2030" s="7" t="s">
        <v>49</v>
      </c>
      <c r="P2030" s="6" t="s">
        <v>66</v>
      </c>
      <c r="Q2030" s="6" t="s">
        <v>39</v>
      </c>
      <c r="R2030" s="6" t="s">
        <v>67</v>
      </c>
      <c r="S2030" s="6" t="s">
        <v>68</v>
      </c>
      <c r="T2030" s="6" t="s">
        <v>69</v>
      </c>
      <c r="U2030" s="6" t="s">
        <v>70</v>
      </c>
      <c r="V2030" s="6" t="s">
        <v>43</v>
      </c>
      <c r="W2030" s="6" t="s">
        <v>44</v>
      </c>
      <c r="X2030" s="6" t="s">
        <v>45</v>
      </c>
      <c r="Y2030" s="6" t="s">
        <v>46</v>
      </c>
      <c r="Z2030" s="6" t="s">
        <v>73</v>
      </c>
      <c r="AA2030" s="6" t="s">
        <v>2139</v>
      </c>
      <c r="AB2030" s="12" t="str">
        <f t="shared" si="414"/>
        <v>Clethodim</v>
      </c>
      <c r="AC2030" s="7"/>
      <c r="AD2030" s="7"/>
      <c r="AE2030" s="7">
        <v>102828</v>
      </c>
      <c r="AF2030" s="7">
        <v>102.83</v>
      </c>
      <c r="AG2030" s="7">
        <v>936000</v>
      </c>
      <c r="AJ2030" s="7"/>
      <c r="AK2030" s="7"/>
      <c r="AL2030" s="7"/>
    </row>
    <row r="2031" spans="1:38" ht="22" customHeight="1" x14ac:dyDescent="0.3">
      <c r="A2031" s="2">
        <v>42835</v>
      </c>
      <c r="B2031" s="3" t="s">
        <v>31</v>
      </c>
      <c r="C2031" s="3" t="s">
        <v>84</v>
      </c>
      <c r="D2031" s="3" t="s">
        <v>660</v>
      </c>
      <c r="E2031" s="3" t="s">
        <v>44</v>
      </c>
      <c r="F2031" s="4" t="s">
        <v>49</v>
      </c>
      <c r="G2031" s="4" t="s">
        <v>49</v>
      </c>
      <c r="H2031" s="4" t="s">
        <v>49</v>
      </c>
      <c r="I2031" s="3" t="s">
        <v>661</v>
      </c>
      <c r="J2031" s="3" t="s">
        <v>65</v>
      </c>
      <c r="K2031" s="4" t="s">
        <v>49</v>
      </c>
      <c r="L2031" s="4" t="s">
        <v>49</v>
      </c>
      <c r="M2031" s="3" t="s">
        <v>33</v>
      </c>
      <c r="N2031" s="4" t="s">
        <v>49</v>
      </c>
      <c r="O2031" s="4" t="s">
        <v>49</v>
      </c>
      <c r="P2031" s="3" t="s">
        <v>66</v>
      </c>
      <c r="Q2031" s="3" t="s">
        <v>39</v>
      </c>
      <c r="R2031" s="3" t="s">
        <v>67</v>
      </c>
      <c r="S2031" s="3" t="s">
        <v>68</v>
      </c>
      <c r="T2031" s="3" t="s">
        <v>69</v>
      </c>
      <c r="U2031" s="3" t="s">
        <v>70</v>
      </c>
      <c r="V2031" s="3" t="s">
        <v>43</v>
      </c>
      <c r="W2031" s="3" t="s">
        <v>44</v>
      </c>
      <c r="X2031" s="3" t="s">
        <v>45</v>
      </c>
      <c r="Y2031" s="3" t="s">
        <v>46</v>
      </c>
      <c r="Z2031" s="3" t="s">
        <v>73</v>
      </c>
      <c r="AA2031" s="3" t="s">
        <v>1480</v>
      </c>
      <c r="AB2031" s="12" t="str">
        <f t="shared" ref="AB2031" si="420">IF(ISNUMBER(SEARCH("DMS",AA2031)),"Dimethyl Sulfate",IF(ISNUMBER(SEARCH("2,4-XILIDIN",AA2031)),"2,4-Xylidine",IF(ISNUMBER(SEARCH("GALIGAN",AA2031)),"Oxyfluorfen",IF(ISNUMBER(SEARCH("DIMETHYLAMINE",AA2031)),"Dimethylamine",IF(ISNUMBER(SEARCH("ORTHOFORMATE",AA2031)),"Trimethyl orthoformate",IF(ISNUMBER(SEARCH("NOVALURON",AA2031)),"Novaluron",IF(ISNUMBER(SEARCH("DIMETHYL SULPHATE",AA2031)),"Dimethyl Sulphate",IF(ISNUMBER(SEARCH("ALTAPYNE",AA2031)),"Acid Based Co-Emulsifier",IF(ISNUMBER(SEARCH("METHANESULFONYL",AA2031)),"Methanesulfonyl chloride",IF(ISNUMBER(SEARCH("METHYL FORMATE",AA2031)),"Methanoate",IF(ISNUMBER(SEARCH("FLUEN",AA2031)),"Fluensulfone","FIX IT")))))))))))</f>
        <v>Oxyfluorfen</v>
      </c>
      <c r="AC2031" s="12" t="str">
        <f t="shared" ref="AC2031" si="421">VLOOKUP(AB2031,AJ:AL,2, FALSE)</f>
        <v>Galigan 240 EC</v>
      </c>
      <c r="AD2031" s="10"/>
      <c r="AE2031" s="4">
        <v>17618</v>
      </c>
      <c r="AF2031" s="4">
        <v>17.62</v>
      </c>
      <c r="AG2031" s="4">
        <v>160000</v>
      </c>
      <c r="AJ2031" s="10"/>
      <c r="AK2031" s="10"/>
      <c r="AL2031" s="10"/>
    </row>
    <row r="2032" spans="1:38" ht="22" customHeight="1" x14ac:dyDescent="0.3">
      <c r="A2032" s="5">
        <v>42835</v>
      </c>
      <c r="B2032" s="6" t="s">
        <v>31</v>
      </c>
      <c r="C2032" s="6" t="s">
        <v>32</v>
      </c>
      <c r="D2032" s="7" t="s">
        <v>49</v>
      </c>
      <c r="E2032" s="7" t="s">
        <v>49</v>
      </c>
      <c r="F2032" s="6" t="s">
        <v>33</v>
      </c>
      <c r="G2032" s="7" t="s">
        <v>49</v>
      </c>
      <c r="H2032" s="7" t="s">
        <v>49</v>
      </c>
      <c r="I2032" s="6" t="s">
        <v>34</v>
      </c>
      <c r="J2032" s="6" t="s">
        <v>65</v>
      </c>
      <c r="K2032" s="7" t="s">
        <v>49</v>
      </c>
      <c r="L2032" s="7" t="s">
        <v>49</v>
      </c>
      <c r="M2032" s="6" t="s">
        <v>33</v>
      </c>
      <c r="N2032" s="7" t="s">
        <v>49</v>
      </c>
      <c r="O2032" s="7" t="s">
        <v>49</v>
      </c>
      <c r="P2032" s="6" t="s">
        <v>66</v>
      </c>
      <c r="Q2032" s="6" t="s">
        <v>39</v>
      </c>
      <c r="R2032" s="6" t="s">
        <v>67</v>
      </c>
      <c r="S2032" s="6" t="s">
        <v>68</v>
      </c>
      <c r="T2032" s="6" t="s">
        <v>69</v>
      </c>
      <c r="U2032" s="6" t="s">
        <v>70</v>
      </c>
      <c r="V2032" s="6" t="s">
        <v>43</v>
      </c>
      <c r="W2032" s="6" t="s">
        <v>44</v>
      </c>
      <c r="X2032" s="6" t="s">
        <v>45</v>
      </c>
      <c r="Y2032" s="6" t="s">
        <v>46</v>
      </c>
      <c r="Z2032" s="6" t="s">
        <v>71</v>
      </c>
      <c r="AA2032" s="6" t="s">
        <v>2140</v>
      </c>
      <c r="AB2032" s="12" t="str">
        <f>IF(ISNUMBER(SEARCH("2,4 D",AA2032)),"2,4-Dichlorophenoxyacetic acid",IF(ISNUMBER(SEARCH("ACIDO",AA2032)),"2,4-Dichlorophenoxyacetic acid",IF(ISNUMBER(SEARCH("NAPHTHA",AA2032)),"Aromatic Solvent Mixture",IF(ISNUMBER(SEARCH("DIMETHYLAMINE",AA2032)),"Dimethylamine",IF(ISNUMBER(SEARCH("DIMETILAMINA",AA2032)),"Dimethylamine",IF(ISNUMBER(SEARCH("JUMP",AA2032)),"Diuron",IF(ISNUMBER(SEARCH("2-AMINO-2,3-DIMETHYL BUTYRAMIDE",AA2032)),"Herbicide Amine Intermediate",IF(ISNUMBER(SEARCH("TEBUTHIURON",AA2032)),"Tebuthiuron","FIXIT"))))))))</f>
        <v>Diuron</v>
      </c>
      <c r="AC2032" s="7"/>
      <c r="AD2032" s="7"/>
      <c r="AE2032" s="7">
        <v>89392</v>
      </c>
      <c r="AF2032" s="7">
        <v>89.39</v>
      </c>
      <c r="AG2032" s="7">
        <v>814000</v>
      </c>
      <c r="AJ2032" s="7"/>
      <c r="AK2032" s="7"/>
      <c r="AL2032" s="7"/>
    </row>
    <row r="2033" spans="1:38" ht="22" customHeight="1" x14ac:dyDescent="0.3">
      <c r="A2033" s="2">
        <v>42835</v>
      </c>
      <c r="B2033" s="3" t="s">
        <v>31</v>
      </c>
      <c r="C2033" s="3" t="s">
        <v>32</v>
      </c>
      <c r="D2033" s="4" t="s">
        <v>49</v>
      </c>
      <c r="E2033" s="4" t="s">
        <v>49</v>
      </c>
      <c r="F2033" s="3" t="s">
        <v>33</v>
      </c>
      <c r="G2033" s="4" t="s">
        <v>49</v>
      </c>
      <c r="H2033" s="4" t="s">
        <v>49</v>
      </c>
      <c r="I2033" s="3" t="s">
        <v>34</v>
      </c>
      <c r="J2033" s="3" t="s">
        <v>65</v>
      </c>
      <c r="K2033" s="4" t="s">
        <v>49</v>
      </c>
      <c r="L2033" s="4" t="s">
        <v>49</v>
      </c>
      <c r="M2033" s="3" t="s">
        <v>33</v>
      </c>
      <c r="N2033" s="4" t="s">
        <v>49</v>
      </c>
      <c r="O2033" s="4" t="s">
        <v>49</v>
      </c>
      <c r="P2033" s="3" t="s">
        <v>66</v>
      </c>
      <c r="Q2033" s="3" t="s">
        <v>39</v>
      </c>
      <c r="R2033" s="3" t="s">
        <v>67</v>
      </c>
      <c r="S2033" s="3" t="s">
        <v>68</v>
      </c>
      <c r="T2033" s="3" t="s">
        <v>69</v>
      </c>
      <c r="U2033" s="3" t="s">
        <v>70</v>
      </c>
      <c r="V2033" s="3" t="s">
        <v>43</v>
      </c>
      <c r="W2033" s="3" t="s">
        <v>44</v>
      </c>
      <c r="X2033" s="3" t="s">
        <v>45</v>
      </c>
      <c r="Y2033" s="3" t="s">
        <v>46</v>
      </c>
      <c r="Z2033" s="3" t="s">
        <v>71</v>
      </c>
      <c r="AA2033" s="3" t="s">
        <v>1620</v>
      </c>
      <c r="AB2033" s="12" t="str">
        <f t="shared" si="414"/>
        <v>Diuron</v>
      </c>
      <c r="AC2033" s="10"/>
      <c r="AD2033" s="10"/>
      <c r="AE2033" s="4">
        <v>95360</v>
      </c>
      <c r="AF2033" s="4">
        <v>95.36</v>
      </c>
      <c r="AG2033" s="4">
        <v>868000</v>
      </c>
      <c r="AJ2033" s="10"/>
      <c r="AK2033" s="10"/>
      <c r="AL2033" s="10"/>
    </row>
    <row r="2034" spans="1:38" ht="22" customHeight="1" x14ac:dyDescent="0.3">
      <c r="A2034" s="5">
        <v>42835</v>
      </c>
      <c r="B2034" s="6" t="s">
        <v>31</v>
      </c>
      <c r="C2034" s="6" t="s">
        <v>32</v>
      </c>
      <c r="D2034" s="7" t="s">
        <v>49</v>
      </c>
      <c r="E2034" s="7" t="s">
        <v>49</v>
      </c>
      <c r="F2034" s="6" t="s">
        <v>33</v>
      </c>
      <c r="G2034" s="7" t="s">
        <v>49</v>
      </c>
      <c r="H2034" s="7" t="s">
        <v>49</v>
      </c>
      <c r="I2034" s="6" t="s">
        <v>34</v>
      </c>
      <c r="J2034" s="6" t="s">
        <v>65</v>
      </c>
      <c r="K2034" s="7" t="s">
        <v>49</v>
      </c>
      <c r="L2034" s="7" t="s">
        <v>49</v>
      </c>
      <c r="M2034" s="6" t="s">
        <v>33</v>
      </c>
      <c r="N2034" s="7" t="s">
        <v>49</v>
      </c>
      <c r="O2034" s="7" t="s">
        <v>49</v>
      </c>
      <c r="P2034" s="6" t="s">
        <v>66</v>
      </c>
      <c r="Q2034" s="6" t="s">
        <v>39</v>
      </c>
      <c r="R2034" s="6" t="s">
        <v>67</v>
      </c>
      <c r="S2034" s="6" t="s">
        <v>68</v>
      </c>
      <c r="T2034" s="6" t="s">
        <v>69</v>
      </c>
      <c r="U2034" s="6" t="s">
        <v>70</v>
      </c>
      <c r="V2034" s="6" t="s">
        <v>43</v>
      </c>
      <c r="W2034" s="6" t="s">
        <v>44</v>
      </c>
      <c r="X2034" s="6" t="s">
        <v>45</v>
      </c>
      <c r="Y2034" s="6" t="s">
        <v>46</v>
      </c>
      <c r="Z2034" s="6" t="s">
        <v>73</v>
      </c>
      <c r="AA2034" s="6" t="s">
        <v>2023</v>
      </c>
      <c r="AB2034" s="12" t="str">
        <f t="shared" si="414"/>
        <v>Clethodim</v>
      </c>
      <c r="AC2034" s="7"/>
      <c r="AD2034" s="7"/>
      <c r="AE2034" s="7">
        <v>119966</v>
      </c>
      <c r="AF2034" s="7">
        <v>119.97</v>
      </c>
      <c r="AG2034" s="7">
        <v>1093000</v>
      </c>
      <c r="AJ2034" s="7"/>
      <c r="AK2034" s="7"/>
      <c r="AL2034" s="7"/>
    </row>
    <row r="2035" spans="1:38" ht="22" customHeight="1" x14ac:dyDescent="0.3">
      <c r="A2035" s="2">
        <v>42831</v>
      </c>
      <c r="B2035" s="3" t="s">
        <v>50</v>
      </c>
      <c r="C2035" s="3" t="s">
        <v>32</v>
      </c>
      <c r="D2035" s="4" t="s">
        <v>49</v>
      </c>
      <c r="E2035" s="4" t="s">
        <v>49</v>
      </c>
      <c r="F2035" s="3" t="s">
        <v>33</v>
      </c>
      <c r="G2035" s="4" t="s">
        <v>49</v>
      </c>
      <c r="H2035" s="4" t="s">
        <v>49</v>
      </c>
      <c r="I2035" s="3" t="s">
        <v>34</v>
      </c>
      <c r="J2035" s="3" t="s">
        <v>1924</v>
      </c>
      <c r="K2035" s="4" t="s">
        <v>49</v>
      </c>
      <c r="L2035" s="3" t="s">
        <v>133</v>
      </c>
      <c r="M2035" s="3" t="s">
        <v>770</v>
      </c>
      <c r="N2035" s="4" t="s">
        <v>49</v>
      </c>
      <c r="O2035" s="4" t="s">
        <v>49</v>
      </c>
      <c r="P2035" s="3" t="s">
        <v>1925</v>
      </c>
      <c r="Q2035" s="3" t="s">
        <v>39</v>
      </c>
      <c r="R2035" s="3" t="s">
        <v>2134</v>
      </c>
      <c r="S2035" s="3" t="s">
        <v>97</v>
      </c>
      <c r="T2035" s="3" t="s">
        <v>2135</v>
      </c>
      <c r="U2035" s="3" t="s">
        <v>99</v>
      </c>
      <c r="V2035" s="3" t="s">
        <v>43</v>
      </c>
      <c r="W2035" s="3" t="s">
        <v>44</v>
      </c>
      <c r="X2035" s="3" t="s">
        <v>45</v>
      </c>
      <c r="Y2035" s="3" t="s">
        <v>46</v>
      </c>
      <c r="Z2035" s="3" t="s">
        <v>2136</v>
      </c>
      <c r="AA2035" s="19" t="s">
        <v>2141</v>
      </c>
      <c r="AB2035" s="12" t="s">
        <v>3226</v>
      </c>
      <c r="AC2035" s="10"/>
      <c r="AD2035" s="10"/>
      <c r="AE2035" s="4">
        <v>11659</v>
      </c>
      <c r="AF2035" s="4">
        <v>11.66</v>
      </c>
      <c r="AG2035" s="4">
        <v>34300</v>
      </c>
      <c r="AJ2035" s="10"/>
      <c r="AK2035" s="10"/>
      <c r="AL2035" s="10"/>
    </row>
    <row r="2036" spans="1:38" ht="22" customHeight="1" x14ac:dyDescent="0.3">
      <c r="A2036" s="5">
        <v>42831</v>
      </c>
      <c r="B2036" s="6" t="s">
        <v>212</v>
      </c>
      <c r="C2036" s="6" t="s">
        <v>213</v>
      </c>
      <c r="D2036" s="6" t="s">
        <v>214</v>
      </c>
      <c r="E2036" s="6" t="s">
        <v>97</v>
      </c>
      <c r="F2036" s="7" t="s">
        <v>49</v>
      </c>
      <c r="G2036" s="7" t="s">
        <v>49</v>
      </c>
      <c r="H2036" s="7" t="s">
        <v>49</v>
      </c>
      <c r="I2036" s="6" t="s">
        <v>215</v>
      </c>
      <c r="J2036" s="6" t="s">
        <v>65</v>
      </c>
      <c r="K2036" s="7" t="s">
        <v>49</v>
      </c>
      <c r="L2036" s="7" t="s">
        <v>49</v>
      </c>
      <c r="M2036" s="6" t="s">
        <v>33</v>
      </c>
      <c r="N2036" s="7" t="s">
        <v>49</v>
      </c>
      <c r="O2036" s="7" t="s">
        <v>49</v>
      </c>
      <c r="P2036" s="6" t="s">
        <v>66</v>
      </c>
      <c r="Q2036" s="6" t="s">
        <v>216</v>
      </c>
      <c r="R2036" s="6" t="s">
        <v>67</v>
      </c>
      <c r="S2036" s="6" t="s">
        <v>68</v>
      </c>
      <c r="T2036" s="6" t="s">
        <v>69</v>
      </c>
      <c r="U2036" s="6" t="s">
        <v>70</v>
      </c>
      <c r="V2036" s="6" t="s">
        <v>217</v>
      </c>
      <c r="W2036" s="6" t="s">
        <v>44</v>
      </c>
      <c r="X2036" s="6" t="s">
        <v>218</v>
      </c>
      <c r="Y2036" s="6" t="s">
        <v>46</v>
      </c>
      <c r="Z2036" s="6" t="s">
        <v>219</v>
      </c>
      <c r="AA2036" s="6" t="s">
        <v>2142</v>
      </c>
      <c r="AB2036" s="12" t="str">
        <f t="shared" ref="AB2036" si="422">IF(ISNUMBER(SEARCH("CARBENDAZIM",AA2036)),"Carbendazim",IF(ISNUMBER(SEARCH("4-D",AA2036)),"2,4-Dichlorophenoxyacetic acid",IF(ISNUMBER(SEARCH("RIDOVER",AA2036)),"Glyphosate",IF(ISNUMBER(SEARCH("POQUER",AA2036)),"Clethodim",IF(ISNUMBER(SEARCH("LITER",AA2036)),"Imidacloprid",IF(ISNUMBER(SEARCH("PYRINEX",AA2036)),"Chlorpyrifos",IF(ISNUMBER(SEARCH("ORBIT",AA2036)),"Omethoate",IF(ISNUMBER(SEARCH("HEXARON",AA2036)),"Diuron",IF(ISNUMBER(SEARCH("ISOPROPYLAMINE",AA2036)),"Isopropylamine",IF(ISNUMBER(SEARCH("GLYPHOSATE",AA2036)),"Glyphosate",IF(ISNUMBER(SEARCH("MANCOZEB",AA2036)),"Mancozeb Indofil",IF(ISNUMBER(SEARCH("PARAQUAT",AA2036)),"Paraquat",IF(ISNUMBER(SEARCH("CAROMAX",AA2036)),"Aromatic Solvent Mixture",IF(ISNUMBER(SEARCH("BUTIRON",AA2036)),"Tebuthiuron",IF(ISNUMBER(SEARCH("VORAZ",AA2036)),"Methomyl",IF(ISNUMBER(SEARCH("IMIDACLOPRID",AA2036)),"Imidacloprid",IF(ISNUMBER(SEARCH("2 4 D",AA2036)),"2,4-Dichlorophenoxyacetic acid",IF(ISNUMBER(SEARCH("IMIDACL",AA2036)),"Imidacloprid",IF(ISNUMBER(SEARCH("DIUREX",AA2036)),"Diuron",IF(ISNUMBER(SEARCH("RAPEL",AA2036)),"Acephate","fix it"))))))))))))))))))))</f>
        <v>Diuron</v>
      </c>
      <c r="AC2036" s="7"/>
      <c r="AD2036" s="7"/>
      <c r="AE2036" s="7">
        <v>101160</v>
      </c>
      <c r="AF2036" s="7">
        <v>101.16</v>
      </c>
      <c r="AG2036" s="7">
        <v>9411000</v>
      </c>
      <c r="AJ2036" s="7"/>
      <c r="AK2036" s="7"/>
      <c r="AL2036" s="7"/>
    </row>
    <row r="2037" spans="1:38" ht="22" customHeight="1" x14ac:dyDescent="0.3">
      <c r="A2037" s="2">
        <v>42829</v>
      </c>
      <c r="B2037" s="3" t="s">
        <v>31</v>
      </c>
      <c r="C2037" s="3" t="s">
        <v>32</v>
      </c>
      <c r="D2037" s="4" t="s">
        <v>49</v>
      </c>
      <c r="E2037" s="4" t="s">
        <v>49</v>
      </c>
      <c r="F2037" s="3" t="s">
        <v>33</v>
      </c>
      <c r="G2037" s="4" t="s">
        <v>49</v>
      </c>
      <c r="H2037" s="4" t="s">
        <v>49</v>
      </c>
      <c r="I2037" s="3" t="s">
        <v>34</v>
      </c>
      <c r="J2037" s="3" t="s">
        <v>65</v>
      </c>
      <c r="K2037" s="4" t="s">
        <v>49</v>
      </c>
      <c r="L2037" s="4" t="s">
        <v>49</v>
      </c>
      <c r="M2037" s="3" t="s">
        <v>33</v>
      </c>
      <c r="N2037" s="4" t="s">
        <v>49</v>
      </c>
      <c r="O2037" s="4" t="s">
        <v>49</v>
      </c>
      <c r="P2037" s="3" t="s">
        <v>66</v>
      </c>
      <c r="Q2037" s="3" t="s">
        <v>39</v>
      </c>
      <c r="R2037" s="3" t="s">
        <v>67</v>
      </c>
      <c r="S2037" s="3" t="s">
        <v>68</v>
      </c>
      <c r="T2037" s="3" t="s">
        <v>69</v>
      </c>
      <c r="U2037" s="3" t="s">
        <v>70</v>
      </c>
      <c r="V2037" s="3" t="s">
        <v>43</v>
      </c>
      <c r="W2037" s="3" t="s">
        <v>44</v>
      </c>
      <c r="X2037" s="3" t="s">
        <v>45</v>
      </c>
      <c r="Y2037" s="3" t="s">
        <v>46</v>
      </c>
      <c r="Z2037" s="3" t="s">
        <v>71</v>
      </c>
      <c r="AA2037" s="3" t="s">
        <v>1679</v>
      </c>
      <c r="AB2037" s="12" t="str">
        <f t="shared" ref="AB2037:AB2070" si="423">IF(ISNUMBER(SEARCH("CARBENDAZIM",AA2037)),"Carbendazim",IF(ISNUMBER(SEARCH("4-D",AA2037)),"2,4-Dichlorophenoxyacetic acid",IF(ISNUMBER(SEARCH("RIDOVER",AA2037)),"Glyphosate",IF(ISNUMBER(SEARCH("POQUER",AA2037)),"Clethodim",IF(ISNUMBER(SEARCH("LITER",AA2037)),"Imidacloprid",IF(ISNUMBER(SEARCH("PYRINEX",AA2037)),"Chlorpyrifos",IF(ISNUMBER(SEARCH("ORBIT",AA2037)),"Omethoate",IF(ISNUMBER(SEARCH("HEXARON",AA2037)),"Diuron",IF(ISNUMBER(SEARCH("ISOPROPYLAMINE",AA2037)),"Isopropylamine",IF(ISNUMBER(SEARCH("GLYPHOSATE",AA2037)),"Glyphosate",IF(ISNUMBER(SEARCH("MANCOZEB",AA2037)),"Mancozeb Indofil",IF(ISNUMBER(SEARCH("PARAQUAT",AA2037)),"Paraquat",IF(ISNUMBER(SEARCH("CAROMAX",AA2037)),"Aromatic Solvent Mixture",IF(ISNUMBER(SEARCH("BUTIRON",AA2037)),"Tebuthiuron",IF(ISNUMBER(SEARCH("VORAZ",AA2037)),"Methomyl",IF(ISNUMBER(SEARCH("IMIDACLOPRID",AA2037)),"Imidacloprid",IF(ISNUMBER(SEARCH("2 4 D",AA2037)),"2,4-Dichlorophenoxyacetic acid",IF(ISNUMBER(SEARCH("IMIDACL",AA2037)),"Imidacloprid",IF(ISNUMBER(SEARCH("DIUREX",AA2037)),"Diuron",IF(ISNUMBER(SEARCH("RAPEL",AA2037)),"Acephate","fix it"))))))))))))))))))))</f>
        <v>Diuron</v>
      </c>
      <c r="AC2037" s="10"/>
      <c r="AD2037" s="10"/>
      <c r="AE2037" s="4">
        <v>71520</v>
      </c>
      <c r="AF2037" s="4">
        <v>71.52</v>
      </c>
      <c r="AG2037" s="4">
        <v>651000</v>
      </c>
      <c r="AJ2037" s="10"/>
      <c r="AK2037" s="10"/>
      <c r="AL2037" s="10"/>
    </row>
    <row r="2038" spans="1:38" ht="22" customHeight="1" x14ac:dyDescent="0.3">
      <c r="A2038" s="5">
        <v>42829</v>
      </c>
      <c r="B2038" s="6" t="s">
        <v>50</v>
      </c>
      <c r="C2038" s="6" t="s">
        <v>32</v>
      </c>
      <c r="D2038" s="7" t="s">
        <v>49</v>
      </c>
      <c r="E2038" s="7" t="s">
        <v>49</v>
      </c>
      <c r="F2038" s="6" t="s">
        <v>33</v>
      </c>
      <c r="G2038" s="7" t="s">
        <v>49</v>
      </c>
      <c r="H2038" s="7" t="s">
        <v>49</v>
      </c>
      <c r="I2038" s="6" t="s">
        <v>34</v>
      </c>
      <c r="J2038" s="6" t="s">
        <v>305</v>
      </c>
      <c r="K2038" s="7" t="s">
        <v>49</v>
      </c>
      <c r="L2038" s="6" t="s">
        <v>307</v>
      </c>
      <c r="M2038" s="6" t="s">
        <v>33</v>
      </c>
      <c r="N2038" s="7">
        <v>1134995330.5699999</v>
      </c>
      <c r="O2038" s="7">
        <v>894516915.13</v>
      </c>
      <c r="P2038" s="6" t="s">
        <v>1553</v>
      </c>
      <c r="Q2038" s="6" t="s">
        <v>39</v>
      </c>
      <c r="R2038" s="6" t="s">
        <v>310</v>
      </c>
      <c r="S2038" s="6" t="s">
        <v>307</v>
      </c>
      <c r="T2038" s="6" t="s">
        <v>311</v>
      </c>
      <c r="U2038" s="6" t="s">
        <v>56</v>
      </c>
      <c r="V2038" s="6" t="s">
        <v>43</v>
      </c>
      <c r="W2038" s="6" t="s">
        <v>44</v>
      </c>
      <c r="X2038" s="6" t="s">
        <v>45</v>
      </c>
      <c r="Y2038" s="6" t="s">
        <v>46</v>
      </c>
      <c r="Z2038" s="6" t="s">
        <v>140</v>
      </c>
      <c r="AA2038" s="6" t="s">
        <v>2143</v>
      </c>
      <c r="AB2038" s="12" t="str">
        <f>IF(ISNUMBER(SEARCH("2,4 D",AA2038)),"2,4-Dichlorophenoxyacetic acid",IF(ISNUMBER(SEARCH("ACIDO",AA2038)),"2,4-Dichlorophenoxyacetic acid",IF(ISNUMBER(SEARCH("NAPHTHA",AA2038)),"Aromatic Solvent Mixture",IF(ISNUMBER(SEARCH("DIMETHYLAMINE",AA2038)),"Dimethylamine",IF(ISNUMBER(SEARCH("DIMETILAMINA",AA2038)),"Dimethylamine",IF(ISNUMBER(SEARCH("JUMP",AA2038)),"Diuron",IF(ISNUMBER(SEARCH("2-AMINO-2,3-DIMETHYL BUTYRAMIDE",AA2038)),"Herbicide Amine Intermediate",IF(ISNUMBER(SEARCH("TEBUTHIURON",AA2038)),"Tebuthiuron","FIXIT"))))))))</f>
        <v>Dimethylamine</v>
      </c>
      <c r="AC2038" s="7"/>
      <c r="AD2038" s="7"/>
      <c r="AE2038" s="7">
        <v>38310</v>
      </c>
      <c r="AF2038" s="7">
        <v>38.31</v>
      </c>
      <c r="AG2038" s="7">
        <v>32700</v>
      </c>
      <c r="AJ2038" s="7"/>
      <c r="AK2038" s="7"/>
      <c r="AL2038" s="7"/>
    </row>
    <row r="2039" spans="1:38" ht="22" customHeight="1" x14ac:dyDescent="0.3">
      <c r="A2039" s="2">
        <v>42827</v>
      </c>
      <c r="B2039" s="3" t="s">
        <v>50</v>
      </c>
      <c r="C2039" s="3" t="s">
        <v>32</v>
      </c>
      <c r="D2039" s="4" t="s">
        <v>49</v>
      </c>
      <c r="E2039" s="4" t="s">
        <v>49</v>
      </c>
      <c r="F2039" s="3" t="s">
        <v>33</v>
      </c>
      <c r="G2039" s="4" t="s">
        <v>49</v>
      </c>
      <c r="H2039" s="4" t="s">
        <v>49</v>
      </c>
      <c r="I2039" s="3" t="s">
        <v>34</v>
      </c>
      <c r="J2039" s="3" t="s">
        <v>51</v>
      </c>
      <c r="K2039" s="4" t="s">
        <v>49</v>
      </c>
      <c r="L2039" s="3" t="s">
        <v>54</v>
      </c>
      <c r="M2039" s="3" t="s">
        <v>33</v>
      </c>
      <c r="N2039" s="4">
        <v>570501619.85000002</v>
      </c>
      <c r="O2039" s="4">
        <v>302280881</v>
      </c>
      <c r="P2039" s="3" t="s">
        <v>1206</v>
      </c>
      <c r="Q2039" s="3" t="s">
        <v>39</v>
      </c>
      <c r="R2039" s="3" t="s">
        <v>1966</v>
      </c>
      <c r="S2039" s="3" t="s">
        <v>54</v>
      </c>
      <c r="T2039" s="3" t="s">
        <v>1967</v>
      </c>
      <c r="U2039" s="3" t="s">
        <v>56</v>
      </c>
      <c r="V2039" s="3" t="s">
        <v>43</v>
      </c>
      <c r="W2039" s="3" t="s">
        <v>44</v>
      </c>
      <c r="X2039" s="3" t="s">
        <v>45</v>
      </c>
      <c r="Y2039" s="3" t="s">
        <v>46</v>
      </c>
      <c r="Z2039" s="3" t="s">
        <v>57</v>
      </c>
      <c r="AA2039" s="3" t="s">
        <v>2144</v>
      </c>
      <c r="AB2039" s="12" t="str">
        <f t="shared" si="423"/>
        <v>Carbendazim</v>
      </c>
      <c r="AC2039" s="10"/>
      <c r="AD2039" s="10"/>
      <c r="AE2039" s="4">
        <v>24120</v>
      </c>
      <c r="AF2039" s="4">
        <v>24.12</v>
      </c>
      <c r="AG2039" s="4">
        <v>1636000</v>
      </c>
      <c r="AJ2039" s="10"/>
      <c r="AK2039" s="10"/>
      <c r="AL2039" s="10"/>
    </row>
    <row r="2040" spans="1:38" ht="22" customHeight="1" x14ac:dyDescent="0.3">
      <c r="A2040" s="5">
        <v>42824</v>
      </c>
      <c r="B2040" s="6" t="s">
        <v>50</v>
      </c>
      <c r="C2040" s="6" t="s">
        <v>84</v>
      </c>
      <c r="D2040" s="6" t="s">
        <v>85</v>
      </c>
      <c r="E2040" s="6" t="s">
        <v>44</v>
      </c>
      <c r="F2040" s="6" t="s">
        <v>33</v>
      </c>
      <c r="G2040" s="7" t="s">
        <v>49</v>
      </c>
      <c r="H2040" s="7" t="s">
        <v>49</v>
      </c>
      <c r="I2040" s="6" t="s">
        <v>86</v>
      </c>
      <c r="J2040" s="6" t="s">
        <v>769</v>
      </c>
      <c r="K2040" s="7" t="s">
        <v>49</v>
      </c>
      <c r="L2040" s="6" t="s">
        <v>61</v>
      </c>
      <c r="M2040" s="6" t="s">
        <v>770</v>
      </c>
      <c r="N2040" s="7">
        <v>2539385563.1900001</v>
      </c>
      <c r="O2040" s="7" t="s">
        <v>49</v>
      </c>
      <c r="P2040" s="6" t="s">
        <v>771</v>
      </c>
      <c r="Q2040" s="6" t="s">
        <v>39</v>
      </c>
      <c r="R2040" s="6" t="s">
        <v>106</v>
      </c>
      <c r="S2040" s="6" t="s">
        <v>61</v>
      </c>
      <c r="T2040" s="6" t="s">
        <v>107</v>
      </c>
      <c r="U2040" s="6" t="s">
        <v>56</v>
      </c>
      <c r="V2040" s="6" t="s">
        <v>90</v>
      </c>
      <c r="W2040" s="6" t="s">
        <v>44</v>
      </c>
      <c r="X2040" s="6" t="s">
        <v>91</v>
      </c>
      <c r="Y2040" s="6" t="s">
        <v>46</v>
      </c>
      <c r="Z2040" s="6" t="s">
        <v>410</v>
      </c>
      <c r="AA2040" s="6" t="s">
        <v>2145</v>
      </c>
      <c r="AB2040" s="12" t="str">
        <f t="shared" ref="AB2040:AB2043" si="424">IF(ISNUMBER(SEARCH("2,4 D",AA2038)),"2,4-Dichlorophenoxyacetic acid",IF(ISNUMBER(SEARCH("ACIDO",AA2038)),"2,4-Dichlorophenoxyacetic acid",IF(ISNUMBER(SEARCH("NAPHTHA",AA2038)),"Aromatic Solvent Mixture",IF(ISNUMBER(SEARCH("DIMETHYLAMINE",AA2038)),"Dimethylamine",IF(ISNUMBER(SEARCH("DIMETILAMINA",AA2038)),"Dimethylamine",IF(ISNUMBER(SEARCH("JUMP",AA2038)),"Diuron",IF(ISNUMBER(SEARCH(" 2-AMINO-2,3-DIMETHYL BUTYRAMIDE",AA2038)),"Herbicide Amine Intermediate",IF(ISNUMBER(SEARCH("TEBUTHIURON",AA2038)),"Tebuthiuron",IF(ISNUMBER(SEARCH("DMS",AA2038)),"Dimethyl Sulfate",IF(ISNUMBER(SEARCH("2,4-XILIDIN",AA2038)),"2,4-Xylidine","FIX IT"))))))))))</f>
        <v>Dimethylamine</v>
      </c>
      <c r="AC2040" s="7"/>
      <c r="AD2040" s="7"/>
      <c r="AE2040" s="7">
        <v>22088</v>
      </c>
      <c r="AF2040" s="7">
        <v>22.09</v>
      </c>
      <c r="AG2040" s="7">
        <v>29100</v>
      </c>
      <c r="AJ2040" s="7"/>
      <c r="AK2040" s="7"/>
      <c r="AL2040" s="7"/>
    </row>
    <row r="2041" spans="1:38" ht="22" customHeight="1" x14ac:dyDescent="0.3">
      <c r="A2041" s="2">
        <v>42823</v>
      </c>
      <c r="B2041" s="3" t="s">
        <v>50</v>
      </c>
      <c r="C2041" s="3" t="s">
        <v>32</v>
      </c>
      <c r="D2041" s="4" t="s">
        <v>49</v>
      </c>
      <c r="E2041" s="4" t="s">
        <v>49</v>
      </c>
      <c r="F2041" s="3" t="s">
        <v>33</v>
      </c>
      <c r="G2041" s="4" t="s">
        <v>49</v>
      </c>
      <c r="H2041" s="4" t="s">
        <v>49</v>
      </c>
      <c r="I2041" s="3" t="s">
        <v>34</v>
      </c>
      <c r="J2041" s="3" t="s">
        <v>305</v>
      </c>
      <c r="K2041" s="4" t="s">
        <v>49</v>
      </c>
      <c r="L2041" s="3" t="s">
        <v>307</v>
      </c>
      <c r="M2041" s="3" t="s">
        <v>33</v>
      </c>
      <c r="N2041" s="4">
        <v>1134995330.5699999</v>
      </c>
      <c r="O2041" s="4">
        <v>894516915.13</v>
      </c>
      <c r="P2041" s="3" t="s">
        <v>1553</v>
      </c>
      <c r="Q2041" s="3" t="s">
        <v>39</v>
      </c>
      <c r="R2041" s="3" t="s">
        <v>310</v>
      </c>
      <c r="S2041" s="3" t="s">
        <v>307</v>
      </c>
      <c r="T2041" s="3" t="s">
        <v>311</v>
      </c>
      <c r="U2041" s="3" t="s">
        <v>56</v>
      </c>
      <c r="V2041" s="3" t="s">
        <v>43</v>
      </c>
      <c r="W2041" s="3" t="s">
        <v>44</v>
      </c>
      <c r="X2041" s="3" t="s">
        <v>45</v>
      </c>
      <c r="Y2041" s="3" t="s">
        <v>46</v>
      </c>
      <c r="Z2041" s="3" t="s">
        <v>140</v>
      </c>
      <c r="AA2041" s="3" t="s">
        <v>2146</v>
      </c>
      <c r="AB2041" s="12" t="str">
        <f t="shared" ref="AB2041" si="425">IF(ISNUMBER(SEARCH("2,4 D",AA2041)),"2,4-Dichlorophenoxyacetic acid",IF(ISNUMBER(SEARCH("ACIDO",AA2041)),"2,4-Dichlorophenoxyacetic acid",IF(ISNUMBER(SEARCH("NAPHTHA",AA2041)),"Aromatic Solvent Mixture",IF(ISNUMBER(SEARCH("DIMETHYLAMINE",AA2041)),"Dimethylamine",IF(ISNUMBER(SEARCH("DIMETILAMINA",AA2041)),"Dimethylamine",IF(ISNUMBER(SEARCH("JUMP",AA2041)),"Diuron",IF(ISNUMBER(SEARCH("2-AMINO-2,3-DIMETHYL BUTYRAMIDE",AA2041)),"Herbicide Amine Intermediate",IF(ISNUMBER(SEARCH("TEBUTHIURON",AA2041)),"Tebuthiuron","FIXIT"))))))))</f>
        <v>Dimethylamine</v>
      </c>
      <c r="AC2041" s="10"/>
      <c r="AD2041" s="10"/>
      <c r="AE2041" s="4">
        <v>76570</v>
      </c>
      <c r="AF2041" s="4">
        <v>76.569999999999993</v>
      </c>
      <c r="AG2041" s="4">
        <v>64300</v>
      </c>
      <c r="AJ2041" s="10"/>
      <c r="AK2041" s="10"/>
      <c r="AL2041" s="10"/>
    </row>
    <row r="2042" spans="1:38" ht="22" customHeight="1" x14ac:dyDescent="0.3">
      <c r="A2042" s="5">
        <v>42823</v>
      </c>
      <c r="B2042" s="6" t="s">
        <v>50</v>
      </c>
      <c r="C2042" s="6" t="s">
        <v>84</v>
      </c>
      <c r="D2042" s="6" t="s">
        <v>85</v>
      </c>
      <c r="E2042" s="6" t="s">
        <v>44</v>
      </c>
      <c r="F2042" s="6" t="s">
        <v>33</v>
      </c>
      <c r="G2042" s="7" t="s">
        <v>49</v>
      </c>
      <c r="H2042" s="7" t="s">
        <v>49</v>
      </c>
      <c r="I2042" s="6" t="s">
        <v>86</v>
      </c>
      <c r="J2042" s="6" t="s">
        <v>1271</v>
      </c>
      <c r="K2042" s="7" t="s">
        <v>49</v>
      </c>
      <c r="L2042" s="6" t="s">
        <v>61</v>
      </c>
      <c r="M2042" s="6" t="s">
        <v>1272</v>
      </c>
      <c r="N2042" s="7" t="s">
        <v>49</v>
      </c>
      <c r="O2042" s="7" t="s">
        <v>49</v>
      </c>
      <c r="P2042" s="6" t="s">
        <v>1273</v>
      </c>
      <c r="Q2042" s="6" t="s">
        <v>39</v>
      </c>
      <c r="R2042" s="6" t="s">
        <v>60</v>
      </c>
      <c r="S2042" s="6" t="s">
        <v>61</v>
      </c>
      <c r="T2042" s="6" t="s">
        <v>62</v>
      </c>
      <c r="U2042" s="6" t="s">
        <v>56</v>
      </c>
      <c r="V2042" s="6" t="s">
        <v>90</v>
      </c>
      <c r="W2042" s="6" t="s">
        <v>44</v>
      </c>
      <c r="X2042" s="6" t="s">
        <v>91</v>
      </c>
      <c r="Y2042" s="6" t="s">
        <v>46</v>
      </c>
      <c r="Z2042" s="6" t="s">
        <v>748</v>
      </c>
      <c r="AA2042" s="6" t="s">
        <v>2147</v>
      </c>
      <c r="AB2042" s="12" t="s">
        <v>3161</v>
      </c>
      <c r="AC2042" s="7"/>
      <c r="AD2042" s="7"/>
      <c r="AE2042" s="7">
        <v>67360</v>
      </c>
      <c r="AF2042" s="7">
        <v>67.36</v>
      </c>
      <c r="AG2042" s="7">
        <v>218000</v>
      </c>
      <c r="AJ2042" s="7"/>
      <c r="AK2042" s="7"/>
      <c r="AL2042" s="7"/>
    </row>
    <row r="2043" spans="1:38" ht="22" customHeight="1" x14ac:dyDescent="0.3">
      <c r="A2043" s="2">
        <v>42822</v>
      </c>
      <c r="B2043" s="3" t="s">
        <v>50</v>
      </c>
      <c r="C2043" s="3" t="s">
        <v>32</v>
      </c>
      <c r="D2043" s="4" t="s">
        <v>49</v>
      </c>
      <c r="E2043" s="4" t="s">
        <v>49</v>
      </c>
      <c r="F2043" s="3" t="s">
        <v>33</v>
      </c>
      <c r="G2043" s="4" t="s">
        <v>49</v>
      </c>
      <c r="H2043" s="4" t="s">
        <v>49</v>
      </c>
      <c r="I2043" s="3" t="s">
        <v>34</v>
      </c>
      <c r="J2043" s="3" t="s">
        <v>278</v>
      </c>
      <c r="K2043" s="4" t="s">
        <v>49</v>
      </c>
      <c r="L2043" s="4" t="s">
        <v>49</v>
      </c>
      <c r="M2043" s="3" t="s">
        <v>33</v>
      </c>
      <c r="N2043" s="4">
        <v>760485634</v>
      </c>
      <c r="O2043" s="4" t="s">
        <v>49</v>
      </c>
      <c r="P2043" s="3" t="s">
        <v>279</v>
      </c>
      <c r="Q2043" s="3" t="s">
        <v>39</v>
      </c>
      <c r="R2043" s="3" t="s">
        <v>60</v>
      </c>
      <c r="S2043" s="3" t="s">
        <v>61</v>
      </c>
      <c r="T2043" s="3" t="s">
        <v>62</v>
      </c>
      <c r="U2043" s="3" t="s">
        <v>56</v>
      </c>
      <c r="V2043" s="3" t="s">
        <v>43</v>
      </c>
      <c r="W2043" s="3" t="s">
        <v>44</v>
      </c>
      <c r="X2043" s="3" t="s">
        <v>45</v>
      </c>
      <c r="Y2043" s="3" t="s">
        <v>46</v>
      </c>
      <c r="Z2043" s="3" t="s">
        <v>1804</v>
      </c>
      <c r="AA2043" s="3" t="s">
        <v>2148</v>
      </c>
      <c r="AB2043" s="12" t="str">
        <f t="shared" si="424"/>
        <v>Dimethylamine</v>
      </c>
      <c r="AC2043" s="10"/>
      <c r="AD2043" s="10"/>
      <c r="AE2043" s="4">
        <v>20140</v>
      </c>
      <c r="AF2043" s="4">
        <v>20.14</v>
      </c>
      <c r="AG2043" s="4">
        <v>845000</v>
      </c>
      <c r="AJ2043" s="10"/>
      <c r="AK2043" s="10"/>
      <c r="AL2043" s="10"/>
    </row>
    <row r="2044" spans="1:38" ht="22" customHeight="1" x14ac:dyDescent="0.3">
      <c r="A2044" s="5">
        <v>42821</v>
      </c>
      <c r="B2044" s="6" t="s">
        <v>50</v>
      </c>
      <c r="C2044" s="6" t="s">
        <v>84</v>
      </c>
      <c r="D2044" s="6" t="s">
        <v>85</v>
      </c>
      <c r="E2044" s="6" t="s">
        <v>44</v>
      </c>
      <c r="F2044" s="6" t="s">
        <v>33</v>
      </c>
      <c r="G2044" s="7" t="s">
        <v>49</v>
      </c>
      <c r="H2044" s="7" t="s">
        <v>49</v>
      </c>
      <c r="I2044" s="6" t="s">
        <v>86</v>
      </c>
      <c r="J2044" s="6" t="s">
        <v>2149</v>
      </c>
      <c r="K2044" s="6" t="s">
        <v>2150</v>
      </c>
      <c r="L2044" s="6" t="s">
        <v>2151</v>
      </c>
      <c r="M2044" s="7" t="s">
        <v>49</v>
      </c>
      <c r="N2044" s="7" t="s">
        <v>49</v>
      </c>
      <c r="O2044" s="7" t="s">
        <v>49</v>
      </c>
      <c r="P2044" s="6" t="s">
        <v>2152</v>
      </c>
      <c r="Q2044" s="6" t="s">
        <v>39</v>
      </c>
      <c r="R2044" s="6" t="s">
        <v>1064</v>
      </c>
      <c r="S2044" s="6" t="s">
        <v>133</v>
      </c>
      <c r="T2044" s="6" t="s">
        <v>1065</v>
      </c>
      <c r="U2044" s="6" t="s">
        <v>42</v>
      </c>
      <c r="V2044" s="6" t="s">
        <v>90</v>
      </c>
      <c r="W2044" s="6" t="s">
        <v>44</v>
      </c>
      <c r="X2044" s="6" t="s">
        <v>91</v>
      </c>
      <c r="Y2044" s="6" t="s">
        <v>46</v>
      </c>
      <c r="Z2044" s="6" t="s">
        <v>1349</v>
      </c>
      <c r="AA2044" s="6" t="s">
        <v>2153</v>
      </c>
      <c r="AB2044" s="12" t="s">
        <v>3167</v>
      </c>
      <c r="AC2044" s="7"/>
      <c r="AD2044" s="7"/>
      <c r="AE2044" s="7">
        <v>45584</v>
      </c>
      <c r="AF2044" s="7">
        <v>45.58</v>
      </c>
      <c r="AG2044" s="7">
        <v>2002000</v>
      </c>
      <c r="AJ2044" s="7"/>
      <c r="AK2044" s="7"/>
      <c r="AL2044" s="7"/>
    </row>
    <row r="2045" spans="1:38" ht="22" customHeight="1" x14ac:dyDescent="0.3">
      <c r="A2045" s="2">
        <v>42820</v>
      </c>
      <c r="B2045" s="3" t="s">
        <v>31</v>
      </c>
      <c r="C2045" s="3" t="s">
        <v>32</v>
      </c>
      <c r="D2045" s="4" t="s">
        <v>49</v>
      </c>
      <c r="E2045" s="4" t="s">
        <v>49</v>
      </c>
      <c r="F2045" s="3" t="s">
        <v>33</v>
      </c>
      <c r="G2045" s="4" t="s">
        <v>49</v>
      </c>
      <c r="H2045" s="4" t="s">
        <v>49</v>
      </c>
      <c r="I2045" s="3" t="s">
        <v>34</v>
      </c>
      <c r="J2045" s="3" t="s">
        <v>65</v>
      </c>
      <c r="K2045" s="4" t="s">
        <v>49</v>
      </c>
      <c r="L2045" s="4" t="s">
        <v>49</v>
      </c>
      <c r="M2045" s="3" t="s">
        <v>33</v>
      </c>
      <c r="N2045" s="4" t="s">
        <v>49</v>
      </c>
      <c r="O2045" s="4" t="s">
        <v>49</v>
      </c>
      <c r="P2045" s="3" t="s">
        <v>66</v>
      </c>
      <c r="Q2045" s="3" t="s">
        <v>39</v>
      </c>
      <c r="R2045" s="3" t="s">
        <v>67</v>
      </c>
      <c r="S2045" s="3" t="s">
        <v>68</v>
      </c>
      <c r="T2045" s="3" t="s">
        <v>69</v>
      </c>
      <c r="U2045" s="3" t="s">
        <v>70</v>
      </c>
      <c r="V2045" s="3" t="s">
        <v>43</v>
      </c>
      <c r="W2045" s="3" t="s">
        <v>44</v>
      </c>
      <c r="X2045" s="3" t="s">
        <v>45</v>
      </c>
      <c r="Y2045" s="3" t="s">
        <v>46</v>
      </c>
      <c r="Z2045" s="3" t="s">
        <v>71</v>
      </c>
      <c r="AA2045" s="3" t="s">
        <v>2154</v>
      </c>
      <c r="AB2045" s="12" t="str">
        <f t="shared" si="423"/>
        <v>Diuron</v>
      </c>
      <c r="AC2045" s="10"/>
      <c r="AD2045" s="10"/>
      <c r="AE2045" s="4">
        <v>47680</v>
      </c>
      <c r="AF2045" s="4">
        <v>47.68</v>
      </c>
      <c r="AG2045" s="4">
        <v>437000</v>
      </c>
      <c r="AJ2045" s="10"/>
      <c r="AK2045" s="10"/>
      <c r="AL2045" s="10"/>
    </row>
    <row r="2046" spans="1:38" ht="22" customHeight="1" x14ac:dyDescent="0.3">
      <c r="A2046" s="5">
        <v>42820</v>
      </c>
      <c r="B2046" s="6" t="s">
        <v>31</v>
      </c>
      <c r="C2046" s="6" t="s">
        <v>32</v>
      </c>
      <c r="D2046" s="7" t="s">
        <v>49</v>
      </c>
      <c r="E2046" s="7" t="s">
        <v>49</v>
      </c>
      <c r="F2046" s="6" t="s">
        <v>33</v>
      </c>
      <c r="G2046" s="7" t="s">
        <v>49</v>
      </c>
      <c r="H2046" s="7" t="s">
        <v>49</v>
      </c>
      <c r="I2046" s="6" t="s">
        <v>34</v>
      </c>
      <c r="J2046" s="6" t="s">
        <v>65</v>
      </c>
      <c r="K2046" s="7" t="s">
        <v>49</v>
      </c>
      <c r="L2046" s="7" t="s">
        <v>49</v>
      </c>
      <c r="M2046" s="6" t="s">
        <v>33</v>
      </c>
      <c r="N2046" s="7" t="s">
        <v>49</v>
      </c>
      <c r="O2046" s="7" t="s">
        <v>49</v>
      </c>
      <c r="P2046" s="6" t="s">
        <v>66</v>
      </c>
      <c r="Q2046" s="6" t="s">
        <v>39</v>
      </c>
      <c r="R2046" s="6" t="s">
        <v>67</v>
      </c>
      <c r="S2046" s="6" t="s">
        <v>68</v>
      </c>
      <c r="T2046" s="6" t="s">
        <v>69</v>
      </c>
      <c r="U2046" s="6" t="s">
        <v>70</v>
      </c>
      <c r="V2046" s="6" t="s">
        <v>43</v>
      </c>
      <c r="W2046" s="6" t="s">
        <v>44</v>
      </c>
      <c r="X2046" s="6" t="s">
        <v>45</v>
      </c>
      <c r="Y2046" s="6" t="s">
        <v>46</v>
      </c>
      <c r="Z2046" s="6" t="s">
        <v>71</v>
      </c>
      <c r="AA2046" s="6" t="s">
        <v>2155</v>
      </c>
      <c r="AB2046" s="12" t="str">
        <f>IF(ISNUMBER(SEARCH("2,4 D",AA2046)),"2,4-Dichlorophenoxyacetic acid",IF(ISNUMBER(SEARCH("ACIDO",AA2046)),"2,4-Dichlorophenoxyacetic acid",IF(ISNUMBER(SEARCH("NAPHTHA",AA2046)),"Aromatic Solvent Mixture",IF(ISNUMBER(SEARCH("DIMETHYLAMINE",AA2046)),"Dimethylamine",IF(ISNUMBER(SEARCH("DIMETILAMINA",AA2046)),"Dimethylamine",IF(ISNUMBER(SEARCH("JUMP",AA2046)),"Diuron",IF(ISNUMBER(SEARCH("2-AMINO-2,3-DIMETHYL BUTYRAMIDE",AA2046)),"Herbicide Amine Intermediate",IF(ISNUMBER(SEARCH("TEBUTHIURON",AA2046)),"Tebuthiuron","FIXIT"))))))))</f>
        <v>Diuron</v>
      </c>
      <c r="AC2046" s="7"/>
      <c r="AD2046" s="7"/>
      <c r="AE2046" s="7">
        <v>67044</v>
      </c>
      <c r="AF2046" s="7">
        <v>67.040000000000006</v>
      </c>
      <c r="AG2046" s="7">
        <v>614000</v>
      </c>
      <c r="AJ2046" s="7"/>
      <c r="AK2046" s="7"/>
      <c r="AL2046" s="7"/>
    </row>
    <row r="2047" spans="1:38" ht="22" customHeight="1" x14ac:dyDescent="0.3">
      <c r="A2047" s="2">
        <v>42820</v>
      </c>
      <c r="B2047" s="3" t="s">
        <v>31</v>
      </c>
      <c r="C2047" s="3" t="s">
        <v>32</v>
      </c>
      <c r="D2047" s="4" t="s">
        <v>49</v>
      </c>
      <c r="E2047" s="4" t="s">
        <v>49</v>
      </c>
      <c r="F2047" s="3" t="s">
        <v>33</v>
      </c>
      <c r="G2047" s="4" t="s">
        <v>49</v>
      </c>
      <c r="H2047" s="4" t="s">
        <v>49</v>
      </c>
      <c r="I2047" s="3" t="s">
        <v>34</v>
      </c>
      <c r="J2047" s="3" t="s">
        <v>65</v>
      </c>
      <c r="K2047" s="4" t="s">
        <v>49</v>
      </c>
      <c r="L2047" s="4" t="s">
        <v>49</v>
      </c>
      <c r="M2047" s="3" t="s">
        <v>33</v>
      </c>
      <c r="N2047" s="4" t="s">
        <v>49</v>
      </c>
      <c r="O2047" s="4" t="s">
        <v>49</v>
      </c>
      <c r="P2047" s="3" t="s">
        <v>66</v>
      </c>
      <c r="Q2047" s="3" t="s">
        <v>39</v>
      </c>
      <c r="R2047" s="3" t="s">
        <v>67</v>
      </c>
      <c r="S2047" s="3" t="s">
        <v>68</v>
      </c>
      <c r="T2047" s="3" t="s">
        <v>69</v>
      </c>
      <c r="U2047" s="3" t="s">
        <v>70</v>
      </c>
      <c r="V2047" s="3" t="s">
        <v>43</v>
      </c>
      <c r="W2047" s="3" t="s">
        <v>44</v>
      </c>
      <c r="X2047" s="3" t="s">
        <v>45</v>
      </c>
      <c r="Y2047" s="3" t="s">
        <v>46</v>
      </c>
      <c r="Z2047" s="3" t="s">
        <v>71</v>
      </c>
      <c r="AA2047" s="3" t="s">
        <v>2156</v>
      </c>
      <c r="AB2047" s="12" t="str">
        <f t="shared" si="423"/>
        <v>Diuron</v>
      </c>
      <c r="AC2047" s="10"/>
      <c r="AD2047" s="10"/>
      <c r="AE2047" s="4">
        <v>71520</v>
      </c>
      <c r="AF2047" s="4">
        <v>71.52</v>
      </c>
      <c r="AG2047" s="4">
        <v>655000</v>
      </c>
      <c r="AJ2047" s="10"/>
      <c r="AK2047" s="10"/>
      <c r="AL2047" s="10"/>
    </row>
    <row r="2048" spans="1:38" ht="22" customHeight="1" x14ac:dyDescent="0.3">
      <c r="A2048" s="5">
        <v>42819</v>
      </c>
      <c r="B2048" s="6" t="s">
        <v>50</v>
      </c>
      <c r="C2048" s="6" t="s">
        <v>32</v>
      </c>
      <c r="D2048" s="7" t="s">
        <v>49</v>
      </c>
      <c r="E2048" s="7" t="s">
        <v>49</v>
      </c>
      <c r="F2048" s="6" t="s">
        <v>33</v>
      </c>
      <c r="G2048" s="7" t="s">
        <v>49</v>
      </c>
      <c r="H2048" s="7" t="s">
        <v>49</v>
      </c>
      <c r="I2048" s="6" t="s">
        <v>34</v>
      </c>
      <c r="J2048" s="6" t="s">
        <v>191</v>
      </c>
      <c r="K2048" s="7" t="s">
        <v>49</v>
      </c>
      <c r="L2048" s="7" t="s">
        <v>49</v>
      </c>
      <c r="M2048" s="7" t="s">
        <v>49</v>
      </c>
      <c r="N2048" s="7" t="s">
        <v>49</v>
      </c>
      <c r="O2048" s="7" t="s">
        <v>49</v>
      </c>
      <c r="P2048" s="6" t="s">
        <v>854</v>
      </c>
      <c r="Q2048" s="6" t="s">
        <v>39</v>
      </c>
      <c r="R2048" s="6" t="s">
        <v>186</v>
      </c>
      <c r="S2048" s="6" t="s">
        <v>187</v>
      </c>
      <c r="T2048" s="6" t="s">
        <v>188</v>
      </c>
      <c r="U2048" s="6" t="s">
        <v>42</v>
      </c>
      <c r="V2048" s="6" t="s">
        <v>43</v>
      </c>
      <c r="W2048" s="6" t="s">
        <v>44</v>
      </c>
      <c r="X2048" s="6" t="s">
        <v>45</v>
      </c>
      <c r="Y2048" s="6" t="s">
        <v>46</v>
      </c>
      <c r="Z2048" s="6" t="s">
        <v>239</v>
      </c>
      <c r="AA2048" s="6" t="s">
        <v>2157</v>
      </c>
      <c r="AB2048" s="12" t="str">
        <f t="shared" si="423"/>
        <v>2,4-Dichlorophenoxyacetic acid</v>
      </c>
      <c r="AC2048" s="7"/>
      <c r="AD2048" s="7"/>
      <c r="AE2048" s="7">
        <v>51520</v>
      </c>
      <c r="AF2048" s="7">
        <v>51.52</v>
      </c>
      <c r="AG2048" s="7">
        <v>155000</v>
      </c>
      <c r="AJ2048" s="7"/>
      <c r="AK2048" s="7"/>
      <c r="AL2048" s="7"/>
    </row>
    <row r="2049" spans="1:38" ht="22" customHeight="1" x14ac:dyDescent="0.3">
      <c r="A2049" s="2">
        <v>42819</v>
      </c>
      <c r="B2049" s="3" t="s">
        <v>31</v>
      </c>
      <c r="C2049" s="3" t="s">
        <v>32</v>
      </c>
      <c r="D2049" s="4" t="s">
        <v>49</v>
      </c>
      <c r="E2049" s="4" t="s">
        <v>49</v>
      </c>
      <c r="F2049" s="3" t="s">
        <v>33</v>
      </c>
      <c r="G2049" s="4" t="s">
        <v>49</v>
      </c>
      <c r="H2049" s="4" t="s">
        <v>49</v>
      </c>
      <c r="I2049" s="3" t="s">
        <v>34</v>
      </c>
      <c r="J2049" s="3" t="s">
        <v>35</v>
      </c>
      <c r="K2049" s="3" t="s">
        <v>36</v>
      </c>
      <c r="L2049" s="3" t="s">
        <v>37</v>
      </c>
      <c r="M2049" s="3" t="s">
        <v>33</v>
      </c>
      <c r="N2049" s="4" t="s">
        <v>49</v>
      </c>
      <c r="O2049" s="4" t="s">
        <v>49</v>
      </c>
      <c r="P2049" s="3" t="s">
        <v>38</v>
      </c>
      <c r="Q2049" s="3" t="s">
        <v>39</v>
      </c>
      <c r="R2049" s="3" t="s">
        <v>40</v>
      </c>
      <c r="S2049" s="3" t="s">
        <v>37</v>
      </c>
      <c r="T2049" s="3" t="s">
        <v>41</v>
      </c>
      <c r="U2049" s="3" t="s">
        <v>42</v>
      </c>
      <c r="V2049" s="3" t="s">
        <v>43</v>
      </c>
      <c r="W2049" s="3" t="s">
        <v>44</v>
      </c>
      <c r="X2049" s="3" t="s">
        <v>45</v>
      </c>
      <c r="Y2049" s="3" t="s">
        <v>46</v>
      </c>
      <c r="Z2049" s="3" t="s">
        <v>47</v>
      </c>
      <c r="AA2049" s="3" t="s">
        <v>1415</v>
      </c>
      <c r="AB2049" s="12" t="str">
        <f t="shared" si="423"/>
        <v>2,4-Dichlorophenoxyacetic acid</v>
      </c>
      <c r="AC2049" s="10"/>
      <c r="AD2049" s="10"/>
      <c r="AE2049" s="4">
        <v>297209.99</v>
      </c>
      <c r="AF2049" s="4">
        <v>297.20999999999998</v>
      </c>
      <c r="AG2049" s="3" t="s">
        <v>49</v>
      </c>
      <c r="AJ2049" s="10"/>
      <c r="AK2049" s="10"/>
      <c r="AL2049" s="10"/>
    </row>
    <row r="2050" spans="1:38" ht="22" customHeight="1" x14ac:dyDescent="0.3">
      <c r="A2050" s="5">
        <v>42819</v>
      </c>
      <c r="B2050" s="6" t="s">
        <v>50</v>
      </c>
      <c r="C2050" s="6" t="s">
        <v>32</v>
      </c>
      <c r="D2050" s="7" t="s">
        <v>49</v>
      </c>
      <c r="E2050" s="7" t="s">
        <v>49</v>
      </c>
      <c r="F2050" s="6" t="s">
        <v>33</v>
      </c>
      <c r="G2050" s="7" t="s">
        <v>49</v>
      </c>
      <c r="H2050" s="7" t="s">
        <v>49</v>
      </c>
      <c r="I2050" s="6" t="s">
        <v>34</v>
      </c>
      <c r="J2050" s="6" t="s">
        <v>191</v>
      </c>
      <c r="K2050" s="7" t="s">
        <v>49</v>
      </c>
      <c r="L2050" s="7" t="s">
        <v>49</v>
      </c>
      <c r="M2050" s="7" t="s">
        <v>49</v>
      </c>
      <c r="N2050" s="7" t="s">
        <v>49</v>
      </c>
      <c r="O2050" s="7" t="s">
        <v>49</v>
      </c>
      <c r="P2050" s="6" t="s">
        <v>854</v>
      </c>
      <c r="Q2050" s="6" t="s">
        <v>39</v>
      </c>
      <c r="R2050" s="6" t="s">
        <v>186</v>
      </c>
      <c r="S2050" s="6" t="s">
        <v>187</v>
      </c>
      <c r="T2050" s="6" t="s">
        <v>188</v>
      </c>
      <c r="U2050" s="6" t="s">
        <v>42</v>
      </c>
      <c r="V2050" s="6" t="s">
        <v>43</v>
      </c>
      <c r="W2050" s="6" t="s">
        <v>44</v>
      </c>
      <c r="X2050" s="6" t="s">
        <v>45</v>
      </c>
      <c r="Y2050" s="6" t="s">
        <v>46</v>
      </c>
      <c r="Z2050" s="6" t="s">
        <v>239</v>
      </c>
      <c r="AA2050" s="6" t="s">
        <v>2158</v>
      </c>
      <c r="AB2050" s="12" t="str">
        <f t="shared" si="423"/>
        <v>2,4-Dichlorophenoxyacetic acid</v>
      </c>
      <c r="AC2050" s="7"/>
      <c r="AD2050" s="7"/>
      <c r="AE2050" s="7">
        <v>25700</v>
      </c>
      <c r="AF2050" s="7">
        <v>25.7</v>
      </c>
      <c r="AG2050" s="7">
        <v>77100</v>
      </c>
      <c r="AJ2050" s="7"/>
      <c r="AK2050" s="7"/>
      <c r="AL2050" s="7"/>
    </row>
    <row r="2051" spans="1:38" ht="22" customHeight="1" x14ac:dyDescent="0.3">
      <c r="A2051" s="2">
        <v>42813</v>
      </c>
      <c r="B2051" s="3" t="s">
        <v>50</v>
      </c>
      <c r="C2051" s="3" t="s">
        <v>84</v>
      </c>
      <c r="D2051" s="3" t="s">
        <v>85</v>
      </c>
      <c r="E2051" s="3" t="s">
        <v>44</v>
      </c>
      <c r="F2051" s="3" t="s">
        <v>33</v>
      </c>
      <c r="G2051" s="4" t="s">
        <v>49</v>
      </c>
      <c r="H2051" s="4" t="s">
        <v>49</v>
      </c>
      <c r="I2051" s="3" t="s">
        <v>86</v>
      </c>
      <c r="J2051" s="3" t="s">
        <v>2149</v>
      </c>
      <c r="K2051" s="3" t="s">
        <v>2150</v>
      </c>
      <c r="L2051" s="3" t="s">
        <v>2151</v>
      </c>
      <c r="M2051" s="4" t="s">
        <v>49</v>
      </c>
      <c r="N2051" s="4" t="s">
        <v>49</v>
      </c>
      <c r="O2051" s="4" t="s">
        <v>49</v>
      </c>
      <c r="P2051" s="3" t="s">
        <v>2152</v>
      </c>
      <c r="Q2051" s="3" t="s">
        <v>39</v>
      </c>
      <c r="R2051" s="3" t="s">
        <v>1064</v>
      </c>
      <c r="S2051" s="3" t="s">
        <v>133</v>
      </c>
      <c r="T2051" s="3" t="s">
        <v>1065</v>
      </c>
      <c r="U2051" s="3" t="s">
        <v>42</v>
      </c>
      <c r="V2051" s="3" t="s">
        <v>90</v>
      </c>
      <c r="W2051" s="3" t="s">
        <v>44</v>
      </c>
      <c r="X2051" s="3" t="s">
        <v>91</v>
      </c>
      <c r="Y2051" s="3" t="s">
        <v>46</v>
      </c>
      <c r="Z2051" s="3" t="s">
        <v>274</v>
      </c>
      <c r="AA2051" s="3" t="s">
        <v>1216</v>
      </c>
      <c r="AB2051" s="12" t="str">
        <f>IF(ISNUMBER(SEARCH("2,4 D",AA2049)),"2,4-Dichlorophenoxyacetic acid",IF(ISNUMBER(SEARCH("ACIDO",AA2049)),"2,4-Dichlorophenoxyacetic acid",IF(ISNUMBER(SEARCH("NAPHTHA",AA2049)),"Aromatic Solvent Mixture",IF(ISNUMBER(SEARCH("DIMETHYLAMINE",AA2049)),"Dimethylamine",IF(ISNUMBER(SEARCH("DIMETILAMINA",AA2049)),"Dimethylamine",IF(ISNUMBER(SEARCH("JUMP",AA2049)),"Diuron",IF(ISNUMBER(SEARCH(" 2-AMINO-2,3-DIMETHYL BUTYRAMIDE",AA2049)),"Herbicide Amine Intermediate",IF(ISNUMBER(SEARCH("TEBUTHIURON",AA2049)),"Tebuthiuron",IF(ISNUMBER(SEARCH("DMS",AA2049)),"Dimethyl Sulfate",IF(ISNUMBER(SEARCH("2,4-XILIDIN",AA2049)),"2,4-Xylidine","FIX IT"))))))))))</f>
        <v>2,4-Dichlorophenoxyacetic acid</v>
      </c>
      <c r="AC2051" s="10"/>
      <c r="AD2051" s="10"/>
      <c r="AE2051" s="4">
        <v>45584</v>
      </c>
      <c r="AF2051" s="4">
        <v>45.58</v>
      </c>
      <c r="AG2051" s="4">
        <v>22976000</v>
      </c>
      <c r="AJ2051" s="10"/>
      <c r="AK2051" s="10"/>
      <c r="AL2051" s="10"/>
    </row>
    <row r="2052" spans="1:38" ht="22" customHeight="1" x14ac:dyDescent="0.3">
      <c r="A2052" s="5">
        <v>42813</v>
      </c>
      <c r="B2052" s="6" t="s">
        <v>31</v>
      </c>
      <c r="C2052" s="6" t="s">
        <v>32</v>
      </c>
      <c r="D2052" s="7" t="s">
        <v>49</v>
      </c>
      <c r="E2052" s="7" t="s">
        <v>49</v>
      </c>
      <c r="F2052" s="6" t="s">
        <v>33</v>
      </c>
      <c r="G2052" s="7" t="s">
        <v>49</v>
      </c>
      <c r="H2052" s="7" t="s">
        <v>49</v>
      </c>
      <c r="I2052" s="6" t="s">
        <v>34</v>
      </c>
      <c r="J2052" s="6" t="s">
        <v>35</v>
      </c>
      <c r="K2052" s="6" t="s">
        <v>36</v>
      </c>
      <c r="L2052" s="6" t="s">
        <v>37</v>
      </c>
      <c r="M2052" s="6" t="s">
        <v>33</v>
      </c>
      <c r="N2052" s="7" t="s">
        <v>49</v>
      </c>
      <c r="O2052" s="7" t="s">
        <v>49</v>
      </c>
      <c r="P2052" s="6" t="s">
        <v>38</v>
      </c>
      <c r="Q2052" s="6" t="s">
        <v>39</v>
      </c>
      <c r="R2052" s="6" t="s">
        <v>40</v>
      </c>
      <c r="S2052" s="6" t="s">
        <v>37</v>
      </c>
      <c r="T2052" s="6" t="s">
        <v>41</v>
      </c>
      <c r="U2052" s="6" t="s">
        <v>42</v>
      </c>
      <c r="V2052" s="6" t="s">
        <v>43</v>
      </c>
      <c r="W2052" s="6" t="s">
        <v>44</v>
      </c>
      <c r="X2052" s="6" t="s">
        <v>45</v>
      </c>
      <c r="Y2052" s="6" t="s">
        <v>46</v>
      </c>
      <c r="Z2052" s="6" t="s">
        <v>1827</v>
      </c>
      <c r="AA2052" s="6" t="s">
        <v>1415</v>
      </c>
      <c r="AB2052" s="12" t="str">
        <f t="shared" si="423"/>
        <v>2,4-Dichlorophenoxyacetic acid</v>
      </c>
      <c r="AC2052" s="7"/>
      <c r="AD2052" s="7"/>
      <c r="AE2052" s="7">
        <v>317179.99</v>
      </c>
      <c r="AF2052" s="7">
        <v>317.18</v>
      </c>
      <c r="AG2052" s="6" t="s">
        <v>49</v>
      </c>
      <c r="AJ2052" s="7"/>
      <c r="AK2052" s="7"/>
      <c r="AL2052" s="7"/>
    </row>
    <row r="2053" spans="1:38" ht="22" customHeight="1" x14ac:dyDescent="0.3">
      <c r="A2053" s="2">
        <v>42813</v>
      </c>
      <c r="B2053" s="3" t="s">
        <v>50</v>
      </c>
      <c r="C2053" s="3" t="s">
        <v>32</v>
      </c>
      <c r="D2053" s="4" t="s">
        <v>49</v>
      </c>
      <c r="E2053" s="4" t="s">
        <v>49</v>
      </c>
      <c r="F2053" s="3" t="s">
        <v>33</v>
      </c>
      <c r="G2053" s="4" t="s">
        <v>49</v>
      </c>
      <c r="H2053" s="4" t="s">
        <v>49</v>
      </c>
      <c r="I2053" s="3" t="s">
        <v>34</v>
      </c>
      <c r="J2053" s="3" t="s">
        <v>1697</v>
      </c>
      <c r="K2053" s="3" t="s">
        <v>1698</v>
      </c>
      <c r="L2053" s="3" t="s">
        <v>136</v>
      </c>
      <c r="M2053" s="3" t="s">
        <v>33</v>
      </c>
      <c r="N2053" s="9">
        <v>100139200</v>
      </c>
      <c r="O2053" s="4" t="s">
        <v>49</v>
      </c>
      <c r="P2053" s="3" t="s">
        <v>1699</v>
      </c>
      <c r="Q2053" s="3" t="s">
        <v>400</v>
      </c>
      <c r="R2053" s="3" t="s">
        <v>135</v>
      </c>
      <c r="S2053" s="3" t="s">
        <v>136</v>
      </c>
      <c r="T2053" s="3" t="s">
        <v>137</v>
      </c>
      <c r="U2053" s="3" t="s">
        <v>42</v>
      </c>
      <c r="V2053" s="3" t="s">
        <v>43</v>
      </c>
      <c r="W2053" s="3" t="s">
        <v>44</v>
      </c>
      <c r="X2053" s="3" t="s">
        <v>45</v>
      </c>
      <c r="Y2053" s="3" t="s">
        <v>46</v>
      </c>
      <c r="Z2053" s="3" t="s">
        <v>1700</v>
      </c>
      <c r="AA2053" s="3" t="s">
        <v>2159</v>
      </c>
      <c r="AB2053" s="12" t="s">
        <v>3140</v>
      </c>
      <c r="AC2053" s="10"/>
      <c r="AD2053" s="10"/>
      <c r="AE2053" s="4">
        <v>43880</v>
      </c>
      <c r="AF2053" s="4">
        <v>43.88</v>
      </c>
      <c r="AG2053" s="4">
        <v>130000</v>
      </c>
      <c r="AJ2053" s="10"/>
      <c r="AK2053" s="10"/>
      <c r="AL2053" s="10"/>
    </row>
    <row r="2054" spans="1:38" ht="22" customHeight="1" x14ac:dyDescent="0.3">
      <c r="A2054" s="5">
        <v>42810</v>
      </c>
      <c r="B2054" s="6" t="s">
        <v>31</v>
      </c>
      <c r="C2054" s="6" t="s">
        <v>32</v>
      </c>
      <c r="D2054" s="7" t="s">
        <v>49</v>
      </c>
      <c r="E2054" s="7" t="s">
        <v>49</v>
      </c>
      <c r="F2054" s="6" t="s">
        <v>33</v>
      </c>
      <c r="G2054" s="7" t="s">
        <v>49</v>
      </c>
      <c r="H2054" s="7" t="s">
        <v>49</v>
      </c>
      <c r="I2054" s="6" t="s">
        <v>34</v>
      </c>
      <c r="J2054" s="6" t="s">
        <v>65</v>
      </c>
      <c r="K2054" s="7" t="s">
        <v>49</v>
      </c>
      <c r="L2054" s="7" t="s">
        <v>49</v>
      </c>
      <c r="M2054" s="6" t="s">
        <v>33</v>
      </c>
      <c r="N2054" s="7" t="s">
        <v>49</v>
      </c>
      <c r="O2054" s="7" t="s">
        <v>49</v>
      </c>
      <c r="P2054" s="6" t="s">
        <v>66</v>
      </c>
      <c r="Q2054" s="6" t="s">
        <v>39</v>
      </c>
      <c r="R2054" s="6" t="s">
        <v>67</v>
      </c>
      <c r="S2054" s="6" t="s">
        <v>68</v>
      </c>
      <c r="T2054" s="6" t="s">
        <v>69</v>
      </c>
      <c r="U2054" s="6" t="s">
        <v>70</v>
      </c>
      <c r="V2054" s="6" t="s">
        <v>43</v>
      </c>
      <c r="W2054" s="6" t="s">
        <v>44</v>
      </c>
      <c r="X2054" s="6" t="s">
        <v>45</v>
      </c>
      <c r="Y2054" s="6" t="s">
        <v>46</v>
      </c>
      <c r="Z2054" s="6" t="s">
        <v>71</v>
      </c>
      <c r="AA2054" s="6" t="s">
        <v>2160</v>
      </c>
      <c r="AB2054" s="12" t="str">
        <f>IF(ISNUMBER(SEARCH("2,4 D",AA2054)),"2,4-Dichlorophenoxyacetic acid",IF(ISNUMBER(SEARCH("ACIDO",AA2054)),"2,4-Dichlorophenoxyacetic acid",IF(ISNUMBER(SEARCH("NAPHTHA",AA2054)),"Aromatic Solvent Mixture",IF(ISNUMBER(SEARCH("DIMETHYLAMINE",AA2054)),"Dimethylamine",IF(ISNUMBER(SEARCH("DIMETILAMINA",AA2054)),"Dimethylamine",IF(ISNUMBER(SEARCH("JUMP",AA2054)),"Diuron",IF(ISNUMBER(SEARCH("2-AMINO-2,3-DIMETHYL BUTYRAMIDE",AA2054)),"Herbicide Amine Intermediate",IF(ISNUMBER(SEARCH("TEBUTHIURON",AA2054)),"Tebuthiuron","FIXIT"))))))))</f>
        <v>Diuron</v>
      </c>
      <c r="AC2054" s="7"/>
      <c r="AD2054" s="7"/>
      <c r="AE2054" s="7">
        <v>22348</v>
      </c>
      <c r="AF2054" s="7">
        <v>22.35</v>
      </c>
      <c r="AG2054" s="7">
        <v>205000</v>
      </c>
      <c r="AJ2054" s="7"/>
      <c r="AK2054" s="7"/>
      <c r="AL2054" s="7"/>
    </row>
    <row r="2055" spans="1:38" ht="22" customHeight="1" x14ac:dyDescent="0.3">
      <c r="A2055" s="2">
        <v>42810</v>
      </c>
      <c r="B2055" s="3" t="s">
        <v>31</v>
      </c>
      <c r="C2055" s="3" t="s">
        <v>32</v>
      </c>
      <c r="D2055" s="4" t="s">
        <v>49</v>
      </c>
      <c r="E2055" s="4" t="s">
        <v>49</v>
      </c>
      <c r="F2055" s="3" t="s">
        <v>33</v>
      </c>
      <c r="G2055" s="4" t="s">
        <v>49</v>
      </c>
      <c r="H2055" s="4" t="s">
        <v>49</v>
      </c>
      <c r="I2055" s="3" t="s">
        <v>34</v>
      </c>
      <c r="J2055" s="3" t="s">
        <v>65</v>
      </c>
      <c r="K2055" s="4" t="s">
        <v>49</v>
      </c>
      <c r="L2055" s="4" t="s">
        <v>49</v>
      </c>
      <c r="M2055" s="3" t="s">
        <v>33</v>
      </c>
      <c r="N2055" s="4" t="s">
        <v>49</v>
      </c>
      <c r="O2055" s="4" t="s">
        <v>49</v>
      </c>
      <c r="P2055" s="3" t="s">
        <v>66</v>
      </c>
      <c r="Q2055" s="3" t="s">
        <v>39</v>
      </c>
      <c r="R2055" s="3" t="s">
        <v>67</v>
      </c>
      <c r="S2055" s="3" t="s">
        <v>68</v>
      </c>
      <c r="T2055" s="3" t="s">
        <v>69</v>
      </c>
      <c r="U2055" s="3" t="s">
        <v>70</v>
      </c>
      <c r="V2055" s="3" t="s">
        <v>43</v>
      </c>
      <c r="W2055" s="3" t="s">
        <v>44</v>
      </c>
      <c r="X2055" s="3" t="s">
        <v>45</v>
      </c>
      <c r="Y2055" s="3" t="s">
        <v>46</v>
      </c>
      <c r="Z2055" s="3" t="s">
        <v>71</v>
      </c>
      <c r="AA2055" s="3" t="s">
        <v>2161</v>
      </c>
      <c r="AB2055" s="12" t="str">
        <f t="shared" si="423"/>
        <v>Diuron</v>
      </c>
      <c r="AC2055" s="10"/>
      <c r="AD2055" s="10"/>
      <c r="AE2055" s="4">
        <v>139634</v>
      </c>
      <c r="AF2055" s="4">
        <v>139.63</v>
      </c>
      <c r="AG2055" s="4">
        <v>1279000</v>
      </c>
      <c r="AJ2055" s="10"/>
      <c r="AK2055" s="10"/>
      <c r="AL2055" s="10"/>
    </row>
    <row r="2056" spans="1:38" ht="22" customHeight="1" x14ac:dyDescent="0.3">
      <c r="A2056" s="5">
        <v>42810</v>
      </c>
      <c r="B2056" s="6" t="s">
        <v>31</v>
      </c>
      <c r="C2056" s="6" t="s">
        <v>32</v>
      </c>
      <c r="D2056" s="7" t="s">
        <v>49</v>
      </c>
      <c r="E2056" s="7" t="s">
        <v>49</v>
      </c>
      <c r="F2056" s="6" t="s">
        <v>33</v>
      </c>
      <c r="G2056" s="7" t="s">
        <v>49</v>
      </c>
      <c r="H2056" s="7" t="s">
        <v>49</v>
      </c>
      <c r="I2056" s="6" t="s">
        <v>34</v>
      </c>
      <c r="J2056" s="6" t="s">
        <v>65</v>
      </c>
      <c r="K2056" s="7" t="s">
        <v>49</v>
      </c>
      <c r="L2056" s="7" t="s">
        <v>49</v>
      </c>
      <c r="M2056" s="6" t="s">
        <v>33</v>
      </c>
      <c r="N2056" s="7" t="s">
        <v>49</v>
      </c>
      <c r="O2056" s="7" t="s">
        <v>49</v>
      </c>
      <c r="P2056" s="6" t="s">
        <v>66</v>
      </c>
      <c r="Q2056" s="6" t="s">
        <v>39</v>
      </c>
      <c r="R2056" s="6" t="s">
        <v>67</v>
      </c>
      <c r="S2056" s="6" t="s">
        <v>68</v>
      </c>
      <c r="T2056" s="6" t="s">
        <v>69</v>
      </c>
      <c r="U2056" s="6" t="s">
        <v>70</v>
      </c>
      <c r="V2056" s="6" t="s">
        <v>43</v>
      </c>
      <c r="W2056" s="6" t="s">
        <v>44</v>
      </c>
      <c r="X2056" s="6" t="s">
        <v>45</v>
      </c>
      <c r="Y2056" s="6" t="s">
        <v>46</v>
      </c>
      <c r="Z2056" s="6" t="s">
        <v>2162</v>
      </c>
      <c r="AA2056" s="6" t="s">
        <v>2163</v>
      </c>
      <c r="AB2056" s="12" t="str">
        <f t="shared" ref="AB2056" si="426">IF(ISNUMBER(SEARCH("2,4 D",AA2054)),"2,4-Dichlorophenoxyacetic acid",IF(ISNUMBER(SEARCH("ACIDO",AA2054)),"2,4-Dichlorophenoxyacetic acid",IF(ISNUMBER(SEARCH("NAPHTHA",AA2054)),"Aromatic Solvent Mixture",IF(ISNUMBER(SEARCH("DIMETHYLAMINE",AA2054)),"Dimethylamine",IF(ISNUMBER(SEARCH("DIMETILAMINA",AA2054)),"Dimethylamine",IF(ISNUMBER(SEARCH("JUMP",AA2054)),"Diuron",IF(ISNUMBER(SEARCH(" 2-AMINO-2,3-DIMETHYL BUTYRAMIDE",AA2054)),"Herbicide Amine Intermediate",IF(ISNUMBER(SEARCH("TEBUTHIURON",AA2054)),"Tebuthiuron",IF(ISNUMBER(SEARCH("DMS",AA2054)),"Dimethyl Sulfate",IF(ISNUMBER(SEARCH("2,4-XILIDIN",AA2054)),"2,4-Xylidine","FIX IT"))))))))))</f>
        <v>Diuron</v>
      </c>
      <c r="AC2056" s="7"/>
      <c r="AD2056" s="7"/>
      <c r="AE2056" s="7">
        <v>99440</v>
      </c>
      <c r="AF2056" s="7">
        <v>99.44</v>
      </c>
      <c r="AG2056" s="7">
        <v>6973441000</v>
      </c>
      <c r="AJ2056" s="7"/>
      <c r="AK2056" s="7"/>
      <c r="AL2056" s="7"/>
    </row>
    <row r="2057" spans="1:38" ht="22" customHeight="1" x14ac:dyDescent="0.3">
      <c r="A2057" s="2">
        <v>42810</v>
      </c>
      <c r="B2057" s="3" t="s">
        <v>50</v>
      </c>
      <c r="C2057" s="3" t="s">
        <v>84</v>
      </c>
      <c r="D2057" s="3" t="s">
        <v>85</v>
      </c>
      <c r="E2057" s="3" t="s">
        <v>44</v>
      </c>
      <c r="F2057" s="3" t="s">
        <v>33</v>
      </c>
      <c r="G2057" s="4" t="s">
        <v>49</v>
      </c>
      <c r="H2057" s="4" t="s">
        <v>49</v>
      </c>
      <c r="I2057" s="3" t="s">
        <v>86</v>
      </c>
      <c r="J2057" s="3" t="s">
        <v>278</v>
      </c>
      <c r="K2057" s="4" t="s">
        <v>49</v>
      </c>
      <c r="L2057" s="4" t="s">
        <v>49</v>
      </c>
      <c r="M2057" s="3" t="s">
        <v>33</v>
      </c>
      <c r="N2057" s="4">
        <v>760485634</v>
      </c>
      <c r="O2057" s="4" t="s">
        <v>49</v>
      </c>
      <c r="P2057" s="3" t="s">
        <v>279</v>
      </c>
      <c r="Q2057" s="3" t="s">
        <v>39</v>
      </c>
      <c r="R2057" s="3" t="s">
        <v>60</v>
      </c>
      <c r="S2057" s="3" t="s">
        <v>61</v>
      </c>
      <c r="T2057" s="3" t="s">
        <v>62</v>
      </c>
      <c r="U2057" s="3" t="s">
        <v>56</v>
      </c>
      <c r="V2057" s="3" t="s">
        <v>90</v>
      </c>
      <c r="W2057" s="3" t="s">
        <v>44</v>
      </c>
      <c r="X2057" s="3" t="s">
        <v>91</v>
      </c>
      <c r="Y2057" s="3" t="s">
        <v>46</v>
      </c>
      <c r="Z2057" s="3" t="s">
        <v>274</v>
      </c>
      <c r="AA2057" s="3" t="s">
        <v>2164</v>
      </c>
      <c r="AB2057" s="12" t="s">
        <v>3167</v>
      </c>
      <c r="AC2057" s="10"/>
      <c r="AD2057" s="10"/>
      <c r="AE2057" s="4">
        <v>20150</v>
      </c>
      <c r="AF2057" s="4">
        <v>20.149999999999999</v>
      </c>
      <c r="AG2057" s="4">
        <v>256000</v>
      </c>
      <c r="AJ2057" s="10"/>
      <c r="AK2057" s="10"/>
      <c r="AL2057" s="10"/>
    </row>
    <row r="2058" spans="1:38" ht="22" customHeight="1" x14ac:dyDescent="0.3">
      <c r="A2058" s="5">
        <v>42810</v>
      </c>
      <c r="B2058" s="6" t="s">
        <v>31</v>
      </c>
      <c r="C2058" s="6" t="s">
        <v>84</v>
      </c>
      <c r="D2058" s="6" t="s">
        <v>660</v>
      </c>
      <c r="E2058" s="6" t="s">
        <v>44</v>
      </c>
      <c r="F2058" s="7" t="s">
        <v>49</v>
      </c>
      <c r="G2058" s="7" t="s">
        <v>49</v>
      </c>
      <c r="H2058" s="7" t="s">
        <v>49</v>
      </c>
      <c r="I2058" s="6" t="s">
        <v>661</v>
      </c>
      <c r="J2058" s="6" t="s">
        <v>65</v>
      </c>
      <c r="K2058" s="7" t="s">
        <v>49</v>
      </c>
      <c r="L2058" s="7" t="s">
        <v>49</v>
      </c>
      <c r="M2058" s="6" t="s">
        <v>33</v>
      </c>
      <c r="N2058" s="7" t="s">
        <v>49</v>
      </c>
      <c r="O2058" s="7" t="s">
        <v>49</v>
      </c>
      <c r="P2058" s="6" t="s">
        <v>66</v>
      </c>
      <c r="Q2058" s="6" t="s">
        <v>39</v>
      </c>
      <c r="R2058" s="6" t="s">
        <v>67</v>
      </c>
      <c r="S2058" s="6" t="s">
        <v>68</v>
      </c>
      <c r="T2058" s="6" t="s">
        <v>69</v>
      </c>
      <c r="U2058" s="6" t="s">
        <v>70</v>
      </c>
      <c r="V2058" s="6" t="s">
        <v>43</v>
      </c>
      <c r="W2058" s="6" t="s">
        <v>44</v>
      </c>
      <c r="X2058" s="6" t="s">
        <v>45</v>
      </c>
      <c r="Y2058" s="6" t="s">
        <v>46</v>
      </c>
      <c r="Z2058" s="6" t="s">
        <v>73</v>
      </c>
      <c r="AA2058" s="6" t="s">
        <v>2165</v>
      </c>
      <c r="AB2058" s="12" t="str">
        <f t="shared" si="423"/>
        <v>Tebuthiuron</v>
      </c>
      <c r="AC2058" s="7"/>
      <c r="AD2058" s="7"/>
      <c r="AE2058" s="7">
        <v>75880</v>
      </c>
      <c r="AF2058" s="7">
        <v>75.88</v>
      </c>
      <c r="AG2058" s="7">
        <v>695000</v>
      </c>
      <c r="AJ2058" s="7"/>
      <c r="AK2058" s="7"/>
      <c r="AL2058" s="7"/>
    </row>
    <row r="2059" spans="1:38" ht="22" customHeight="1" x14ac:dyDescent="0.3">
      <c r="A2059" s="2">
        <v>42810</v>
      </c>
      <c r="B2059" s="3" t="s">
        <v>31</v>
      </c>
      <c r="C2059" s="3" t="s">
        <v>32</v>
      </c>
      <c r="D2059" s="4" t="s">
        <v>49</v>
      </c>
      <c r="E2059" s="4" t="s">
        <v>49</v>
      </c>
      <c r="F2059" s="3" t="s">
        <v>33</v>
      </c>
      <c r="G2059" s="4" t="s">
        <v>49</v>
      </c>
      <c r="H2059" s="4" t="s">
        <v>49</v>
      </c>
      <c r="I2059" s="3" t="s">
        <v>34</v>
      </c>
      <c r="J2059" s="3" t="s">
        <v>65</v>
      </c>
      <c r="K2059" s="4" t="s">
        <v>49</v>
      </c>
      <c r="L2059" s="4" t="s">
        <v>49</v>
      </c>
      <c r="M2059" s="3" t="s">
        <v>33</v>
      </c>
      <c r="N2059" s="4" t="s">
        <v>49</v>
      </c>
      <c r="O2059" s="4" t="s">
        <v>49</v>
      </c>
      <c r="P2059" s="3" t="s">
        <v>66</v>
      </c>
      <c r="Q2059" s="3" t="s">
        <v>39</v>
      </c>
      <c r="R2059" s="3" t="s">
        <v>67</v>
      </c>
      <c r="S2059" s="3" t="s">
        <v>68</v>
      </c>
      <c r="T2059" s="3" t="s">
        <v>69</v>
      </c>
      <c r="U2059" s="3" t="s">
        <v>70</v>
      </c>
      <c r="V2059" s="3" t="s">
        <v>43</v>
      </c>
      <c r="W2059" s="3" t="s">
        <v>44</v>
      </c>
      <c r="X2059" s="3" t="s">
        <v>45</v>
      </c>
      <c r="Y2059" s="3" t="s">
        <v>46</v>
      </c>
      <c r="Z2059" s="3" t="s">
        <v>71</v>
      </c>
      <c r="AA2059" s="3" t="s">
        <v>2166</v>
      </c>
      <c r="AB2059" s="12" t="str">
        <f t="shared" si="423"/>
        <v>Diuron</v>
      </c>
      <c r="AC2059" s="10"/>
      <c r="AD2059" s="10"/>
      <c r="AE2059" s="4">
        <v>78294</v>
      </c>
      <c r="AF2059" s="4">
        <v>78.290000000000006</v>
      </c>
      <c r="AG2059" s="4">
        <v>717000</v>
      </c>
      <c r="AJ2059" s="10"/>
      <c r="AK2059" s="10"/>
      <c r="AL2059" s="10"/>
    </row>
    <row r="2060" spans="1:38" ht="22" customHeight="1" x14ac:dyDescent="0.3">
      <c r="A2060" s="5">
        <v>42810</v>
      </c>
      <c r="B2060" s="6" t="s">
        <v>50</v>
      </c>
      <c r="C2060" s="6" t="s">
        <v>32</v>
      </c>
      <c r="D2060" s="7" t="s">
        <v>49</v>
      </c>
      <c r="E2060" s="7" t="s">
        <v>49</v>
      </c>
      <c r="F2060" s="6" t="s">
        <v>33</v>
      </c>
      <c r="G2060" s="7" t="s">
        <v>49</v>
      </c>
      <c r="H2060" s="7" t="s">
        <v>49</v>
      </c>
      <c r="I2060" s="6" t="s">
        <v>34</v>
      </c>
      <c r="J2060" s="6" t="s">
        <v>2167</v>
      </c>
      <c r="K2060" s="7" t="s">
        <v>49</v>
      </c>
      <c r="L2060" s="7" t="s">
        <v>49</v>
      </c>
      <c r="M2060" s="7" t="s">
        <v>49</v>
      </c>
      <c r="N2060" s="7" t="s">
        <v>49</v>
      </c>
      <c r="O2060" s="7" t="s">
        <v>49</v>
      </c>
      <c r="P2060" s="6" t="s">
        <v>2168</v>
      </c>
      <c r="Q2060" s="6" t="s">
        <v>39</v>
      </c>
      <c r="R2060" s="6" t="s">
        <v>1714</v>
      </c>
      <c r="S2060" s="6" t="s">
        <v>1715</v>
      </c>
      <c r="T2060" s="6" t="s">
        <v>1716</v>
      </c>
      <c r="U2060" s="6" t="s">
        <v>99</v>
      </c>
      <c r="V2060" s="6" t="s">
        <v>43</v>
      </c>
      <c r="W2060" s="6" t="s">
        <v>44</v>
      </c>
      <c r="X2060" s="6" t="s">
        <v>45</v>
      </c>
      <c r="Y2060" s="6" t="s">
        <v>46</v>
      </c>
      <c r="Z2060" s="6" t="s">
        <v>339</v>
      </c>
      <c r="AA2060" s="6" t="s">
        <v>2169</v>
      </c>
      <c r="AB2060" s="12" t="s">
        <v>3202</v>
      </c>
      <c r="AC2060" s="7"/>
      <c r="AD2060" s="7"/>
      <c r="AE2060" s="7">
        <v>80050</v>
      </c>
      <c r="AF2060" s="7">
        <v>80.05</v>
      </c>
      <c r="AG2060" s="7">
        <v>238000</v>
      </c>
      <c r="AJ2060" s="7"/>
      <c r="AK2060" s="7"/>
      <c r="AL2060" s="7"/>
    </row>
    <row r="2061" spans="1:38" ht="22" customHeight="1" x14ac:dyDescent="0.3">
      <c r="A2061" s="2">
        <v>42810</v>
      </c>
      <c r="B2061" s="3" t="s">
        <v>31</v>
      </c>
      <c r="C2061" s="3" t="s">
        <v>32</v>
      </c>
      <c r="D2061" s="4" t="s">
        <v>49</v>
      </c>
      <c r="E2061" s="4" t="s">
        <v>49</v>
      </c>
      <c r="F2061" s="3" t="s">
        <v>33</v>
      </c>
      <c r="G2061" s="4" t="s">
        <v>49</v>
      </c>
      <c r="H2061" s="4" t="s">
        <v>49</v>
      </c>
      <c r="I2061" s="3" t="s">
        <v>34</v>
      </c>
      <c r="J2061" s="3" t="s">
        <v>77</v>
      </c>
      <c r="K2061" s="3" t="s">
        <v>78</v>
      </c>
      <c r="L2061" s="3" t="s">
        <v>68</v>
      </c>
      <c r="M2061" s="3" t="s">
        <v>33</v>
      </c>
      <c r="N2061" s="4" t="s">
        <v>49</v>
      </c>
      <c r="O2061" s="4" t="s">
        <v>49</v>
      </c>
      <c r="P2061" s="3" t="s">
        <v>79</v>
      </c>
      <c r="Q2061" s="3" t="s">
        <v>39</v>
      </c>
      <c r="R2061" s="3" t="s">
        <v>67</v>
      </c>
      <c r="S2061" s="3" t="s">
        <v>68</v>
      </c>
      <c r="T2061" s="3" t="s">
        <v>69</v>
      </c>
      <c r="U2061" s="3" t="s">
        <v>70</v>
      </c>
      <c r="V2061" s="3" t="s">
        <v>43</v>
      </c>
      <c r="W2061" s="3" t="s">
        <v>44</v>
      </c>
      <c r="X2061" s="3" t="s">
        <v>45</v>
      </c>
      <c r="Y2061" s="3" t="s">
        <v>46</v>
      </c>
      <c r="Z2061" s="3" t="s">
        <v>643</v>
      </c>
      <c r="AA2061" s="3" t="s">
        <v>2170</v>
      </c>
      <c r="AB2061" s="12" t="str">
        <f t="shared" ref="AB2061" si="427">IF(ISNUMBER(SEARCH("DMS",AA2061)),"Dimethyl Sulfate",IF(ISNUMBER(SEARCH("2,4-XILIDIN",AA2061)),"2,4-Xylidine",IF(ISNUMBER(SEARCH("GALIGAN",AA2061)),"Oxyfluorfen",IF(ISNUMBER(SEARCH("DIMETHYLAMINE",AA2061)),"Dimethylamine",IF(ISNUMBER(SEARCH("ORTHOFORMATE",AA2061)),"Trimethyl orthoformate",IF(ISNUMBER(SEARCH("NOVALURON",AA2061)),"Novaluron",IF(ISNUMBER(SEARCH("DIMETHYL SULPHATE",AA2061)),"Dimethyl Sulphate",IF(ISNUMBER(SEARCH("ALTAPYNE",AA2061)),"Acid Based Co-Emulsifier",IF(ISNUMBER(SEARCH("METHANESULFONYL",AA2061)),"Methanesulfonyl chloride",IF(ISNUMBER(SEARCH("METHYL FORMATE",AA2061)),"Methanoate",IF(ISNUMBER(SEARCH("FLUEN",AA2061)),"Fluensulfone","FIX IT")))))))))))</f>
        <v>Novaluron</v>
      </c>
      <c r="AC2061" s="10"/>
      <c r="AD2061" s="10"/>
      <c r="AE2061" s="4">
        <v>59400</v>
      </c>
      <c r="AF2061" s="4">
        <v>59.4</v>
      </c>
      <c r="AG2061" s="4">
        <v>1379000</v>
      </c>
      <c r="AJ2061" s="10"/>
      <c r="AK2061" s="10"/>
      <c r="AL2061" s="10"/>
    </row>
    <row r="2062" spans="1:38" ht="22" customHeight="1" x14ac:dyDescent="0.3">
      <c r="A2062" s="5">
        <v>42809</v>
      </c>
      <c r="B2062" s="6" t="s">
        <v>31</v>
      </c>
      <c r="C2062" s="6" t="s">
        <v>84</v>
      </c>
      <c r="D2062" s="6" t="s">
        <v>660</v>
      </c>
      <c r="E2062" s="6" t="s">
        <v>44</v>
      </c>
      <c r="F2062" s="7" t="s">
        <v>49</v>
      </c>
      <c r="G2062" s="7" t="s">
        <v>49</v>
      </c>
      <c r="H2062" s="7" t="s">
        <v>49</v>
      </c>
      <c r="I2062" s="6" t="s">
        <v>661</v>
      </c>
      <c r="J2062" s="6" t="s">
        <v>77</v>
      </c>
      <c r="K2062" s="6" t="s">
        <v>78</v>
      </c>
      <c r="L2062" s="6" t="s">
        <v>68</v>
      </c>
      <c r="M2062" s="6" t="s">
        <v>33</v>
      </c>
      <c r="N2062" s="7" t="s">
        <v>49</v>
      </c>
      <c r="O2062" s="7" t="s">
        <v>49</v>
      </c>
      <c r="P2062" s="6" t="s">
        <v>79</v>
      </c>
      <c r="Q2062" s="6" t="s">
        <v>39</v>
      </c>
      <c r="R2062" s="6" t="s">
        <v>67</v>
      </c>
      <c r="S2062" s="6" t="s">
        <v>68</v>
      </c>
      <c r="T2062" s="6" t="s">
        <v>69</v>
      </c>
      <c r="U2062" s="6" t="s">
        <v>70</v>
      </c>
      <c r="V2062" s="6" t="s">
        <v>43</v>
      </c>
      <c r="W2062" s="6" t="s">
        <v>44</v>
      </c>
      <c r="X2062" s="6" t="s">
        <v>45</v>
      </c>
      <c r="Y2062" s="6" t="s">
        <v>46</v>
      </c>
      <c r="Z2062" s="6" t="s">
        <v>643</v>
      </c>
      <c r="AA2062" s="6" t="s">
        <v>2171</v>
      </c>
      <c r="AB2062" s="12" t="str">
        <f t="shared" si="423"/>
        <v>Methomyl</v>
      </c>
      <c r="AC2062" s="7"/>
      <c r="AD2062" s="7"/>
      <c r="AE2062" s="7">
        <v>39600</v>
      </c>
      <c r="AF2062" s="7">
        <v>39.6</v>
      </c>
      <c r="AG2062" s="7">
        <v>919000</v>
      </c>
      <c r="AJ2062" s="7"/>
      <c r="AK2062" s="7"/>
      <c r="AL2062" s="7"/>
    </row>
    <row r="2063" spans="1:38" ht="22" customHeight="1" x14ac:dyDescent="0.3">
      <c r="A2063" s="2">
        <v>42809</v>
      </c>
      <c r="B2063" s="3" t="s">
        <v>31</v>
      </c>
      <c r="C2063" s="3" t="s">
        <v>32</v>
      </c>
      <c r="D2063" s="4" t="s">
        <v>49</v>
      </c>
      <c r="E2063" s="4" t="s">
        <v>49</v>
      </c>
      <c r="F2063" s="3" t="s">
        <v>33</v>
      </c>
      <c r="G2063" s="4" t="s">
        <v>49</v>
      </c>
      <c r="H2063" s="4" t="s">
        <v>49</v>
      </c>
      <c r="I2063" s="3" t="s">
        <v>34</v>
      </c>
      <c r="J2063" s="3" t="s">
        <v>77</v>
      </c>
      <c r="K2063" s="3" t="s">
        <v>78</v>
      </c>
      <c r="L2063" s="3" t="s">
        <v>68</v>
      </c>
      <c r="M2063" s="3" t="s">
        <v>33</v>
      </c>
      <c r="N2063" s="4" t="s">
        <v>49</v>
      </c>
      <c r="O2063" s="4" t="s">
        <v>49</v>
      </c>
      <c r="P2063" s="3" t="s">
        <v>79</v>
      </c>
      <c r="Q2063" s="3" t="s">
        <v>39</v>
      </c>
      <c r="R2063" s="3" t="s">
        <v>67</v>
      </c>
      <c r="S2063" s="3" t="s">
        <v>68</v>
      </c>
      <c r="T2063" s="3" t="s">
        <v>69</v>
      </c>
      <c r="U2063" s="3" t="s">
        <v>70</v>
      </c>
      <c r="V2063" s="3" t="s">
        <v>43</v>
      </c>
      <c r="W2063" s="3" t="s">
        <v>44</v>
      </c>
      <c r="X2063" s="3" t="s">
        <v>45</v>
      </c>
      <c r="Y2063" s="3" t="s">
        <v>46</v>
      </c>
      <c r="Z2063" s="3" t="s">
        <v>210</v>
      </c>
      <c r="AA2063" s="3" t="s">
        <v>2172</v>
      </c>
      <c r="AB2063" s="12" t="str">
        <f t="shared" ref="AB2063" si="428">IF(ISNUMBER(SEARCH("BUTYRAMIDE",AA2063)),"2,3-Dimethyl Butyramide",IF(ISNUMBER(SEARCH("FOLPET",AA2063)),"Folpet",IF(ISNUMBER(SEARCH("METHYL [2-({[6- (TRIFLUOROMETHYL) PYRIDIN-2-YL] OXY} METHYL) PHENYL",AA2063)),"Esther",IF(ISNUMBER(SEARCH("TEBUCONAZOL",AA2063)),"Tebuconazole",IF(ISNUMBER(SEARCH("DICHLOROPHENYL",AA2063)),"Dichlorophenyl Isocyanates",IF(ISNUMBER(SEARCH("CAPTAN",AA2063)),"Captan",IF(ISNUMBER(SEARCH("DIMETHYLACETAMID",AA2063)),"Dimethylacetamide",IF(ISNUMBER(SEARCH("AFALON",AA2063)),"Linuron","FIX IT"))))))))</f>
        <v>Folpet</v>
      </c>
      <c r="AC2063" s="10"/>
      <c r="AD2063" s="10"/>
      <c r="AE2063" s="4">
        <v>20940</v>
      </c>
      <c r="AF2063" s="4">
        <v>20.94</v>
      </c>
      <c r="AG2063" s="4">
        <v>52800</v>
      </c>
      <c r="AJ2063" s="10"/>
      <c r="AK2063" s="10"/>
      <c r="AL2063" s="10"/>
    </row>
    <row r="2064" spans="1:38" ht="22" customHeight="1" x14ac:dyDescent="0.3">
      <c r="A2064" s="5">
        <v>42809</v>
      </c>
      <c r="B2064" s="6" t="s">
        <v>50</v>
      </c>
      <c r="C2064" s="6" t="s">
        <v>32</v>
      </c>
      <c r="D2064" s="7" t="s">
        <v>49</v>
      </c>
      <c r="E2064" s="7" t="s">
        <v>49</v>
      </c>
      <c r="F2064" s="6" t="s">
        <v>33</v>
      </c>
      <c r="G2064" s="7" t="s">
        <v>49</v>
      </c>
      <c r="H2064" s="7" t="s">
        <v>49</v>
      </c>
      <c r="I2064" s="6" t="s">
        <v>34</v>
      </c>
      <c r="J2064" s="6" t="s">
        <v>779</v>
      </c>
      <c r="K2064" s="7" t="s">
        <v>49</v>
      </c>
      <c r="L2064" s="6" t="s">
        <v>97</v>
      </c>
      <c r="M2064" s="7" t="s">
        <v>49</v>
      </c>
      <c r="N2064" s="7" t="s">
        <v>49</v>
      </c>
      <c r="O2064" s="7" t="s">
        <v>49</v>
      </c>
      <c r="P2064" s="6" t="s">
        <v>780</v>
      </c>
      <c r="Q2064" s="6" t="s">
        <v>1550</v>
      </c>
      <c r="R2064" s="6" t="s">
        <v>96</v>
      </c>
      <c r="S2064" s="6" t="s">
        <v>97</v>
      </c>
      <c r="T2064" s="6" t="s">
        <v>98</v>
      </c>
      <c r="U2064" s="6" t="s">
        <v>99</v>
      </c>
      <c r="V2064" s="6" t="s">
        <v>90</v>
      </c>
      <c r="W2064" s="6" t="s">
        <v>44</v>
      </c>
      <c r="X2064" s="6" t="s">
        <v>91</v>
      </c>
      <c r="Y2064" s="6" t="s">
        <v>46</v>
      </c>
      <c r="Z2064" s="6" t="s">
        <v>781</v>
      </c>
      <c r="AA2064" s="6" t="s">
        <v>2173</v>
      </c>
      <c r="AB2064" s="12" t="s">
        <v>3184</v>
      </c>
      <c r="AC2064" s="7"/>
      <c r="AD2064" s="7"/>
      <c r="AE2064" s="7">
        <v>34083</v>
      </c>
      <c r="AF2064" s="7">
        <v>34.08</v>
      </c>
      <c r="AG2064" s="7">
        <v>162000</v>
      </c>
      <c r="AJ2064" s="7"/>
      <c r="AK2064" s="7"/>
      <c r="AL2064" s="7"/>
    </row>
    <row r="2065" spans="1:38" ht="22" customHeight="1" x14ac:dyDescent="0.3">
      <c r="A2065" s="2">
        <v>42809</v>
      </c>
      <c r="B2065" s="3" t="s">
        <v>31</v>
      </c>
      <c r="C2065" s="3" t="s">
        <v>84</v>
      </c>
      <c r="D2065" s="3" t="s">
        <v>660</v>
      </c>
      <c r="E2065" s="3" t="s">
        <v>44</v>
      </c>
      <c r="F2065" s="4" t="s">
        <v>49</v>
      </c>
      <c r="G2065" s="4" t="s">
        <v>49</v>
      </c>
      <c r="H2065" s="4" t="s">
        <v>49</v>
      </c>
      <c r="I2065" s="3" t="s">
        <v>661</v>
      </c>
      <c r="J2065" s="3" t="s">
        <v>77</v>
      </c>
      <c r="K2065" s="3" t="s">
        <v>78</v>
      </c>
      <c r="L2065" s="3" t="s">
        <v>68</v>
      </c>
      <c r="M2065" s="3" t="s">
        <v>33</v>
      </c>
      <c r="N2065" s="4" t="s">
        <v>49</v>
      </c>
      <c r="O2065" s="4" t="s">
        <v>49</v>
      </c>
      <c r="P2065" s="3" t="s">
        <v>79</v>
      </c>
      <c r="Q2065" s="3" t="s">
        <v>39</v>
      </c>
      <c r="R2065" s="3" t="s">
        <v>67</v>
      </c>
      <c r="S2065" s="3" t="s">
        <v>68</v>
      </c>
      <c r="T2065" s="3" t="s">
        <v>69</v>
      </c>
      <c r="U2065" s="3" t="s">
        <v>70</v>
      </c>
      <c r="V2065" s="3" t="s">
        <v>43</v>
      </c>
      <c r="W2065" s="3" t="s">
        <v>44</v>
      </c>
      <c r="X2065" s="3" t="s">
        <v>45</v>
      </c>
      <c r="Y2065" s="3" t="s">
        <v>46</v>
      </c>
      <c r="Z2065" s="3" t="s">
        <v>643</v>
      </c>
      <c r="AA2065" s="3" t="s">
        <v>2174</v>
      </c>
      <c r="AB2065" s="18" t="s">
        <v>3193</v>
      </c>
      <c r="AC2065" s="10"/>
      <c r="AD2065" s="10"/>
      <c r="AE2065" s="4">
        <v>103050</v>
      </c>
      <c r="AF2065" s="4">
        <v>103.05</v>
      </c>
      <c r="AG2065" s="4">
        <v>2392000</v>
      </c>
      <c r="AJ2065" s="10"/>
      <c r="AK2065" s="10"/>
      <c r="AL2065" s="10"/>
    </row>
    <row r="2066" spans="1:38" ht="22" customHeight="1" x14ac:dyDescent="0.3">
      <c r="A2066" s="5">
        <v>42809</v>
      </c>
      <c r="B2066" s="6" t="s">
        <v>50</v>
      </c>
      <c r="C2066" s="6" t="s">
        <v>84</v>
      </c>
      <c r="D2066" s="6" t="s">
        <v>660</v>
      </c>
      <c r="E2066" s="6" t="s">
        <v>44</v>
      </c>
      <c r="F2066" s="7" t="s">
        <v>49</v>
      </c>
      <c r="G2066" s="7" t="s">
        <v>49</v>
      </c>
      <c r="H2066" s="7" t="s">
        <v>49</v>
      </c>
      <c r="I2066" s="6" t="s">
        <v>661</v>
      </c>
      <c r="J2066" s="6" t="s">
        <v>1271</v>
      </c>
      <c r="K2066" s="7" t="s">
        <v>49</v>
      </c>
      <c r="L2066" s="6" t="s">
        <v>61</v>
      </c>
      <c r="M2066" s="6" t="s">
        <v>1272</v>
      </c>
      <c r="N2066" s="7" t="s">
        <v>49</v>
      </c>
      <c r="O2066" s="7" t="s">
        <v>49</v>
      </c>
      <c r="P2066" s="6" t="s">
        <v>1273</v>
      </c>
      <c r="Q2066" s="6" t="s">
        <v>39</v>
      </c>
      <c r="R2066" s="6" t="s">
        <v>60</v>
      </c>
      <c r="S2066" s="6" t="s">
        <v>61</v>
      </c>
      <c r="T2066" s="6" t="s">
        <v>62</v>
      </c>
      <c r="U2066" s="6" t="s">
        <v>56</v>
      </c>
      <c r="V2066" s="6" t="s">
        <v>90</v>
      </c>
      <c r="W2066" s="6" t="s">
        <v>44</v>
      </c>
      <c r="X2066" s="6" t="s">
        <v>91</v>
      </c>
      <c r="Y2066" s="6" t="s">
        <v>46</v>
      </c>
      <c r="Z2066" s="6" t="s">
        <v>748</v>
      </c>
      <c r="AA2066" s="6" t="s">
        <v>2175</v>
      </c>
      <c r="AB2066" s="12" t="s">
        <v>3161</v>
      </c>
      <c r="AC2066" s="7"/>
      <c r="AD2066" s="7"/>
      <c r="AE2066" s="7">
        <v>16840</v>
      </c>
      <c r="AF2066" s="7">
        <v>16.84</v>
      </c>
      <c r="AG2066" s="7">
        <v>54400</v>
      </c>
      <c r="AJ2066" s="7"/>
      <c r="AK2066" s="7"/>
      <c r="AL2066" s="7"/>
    </row>
    <row r="2067" spans="1:38" ht="22" customHeight="1" x14ac:dyDescent="0.3">
      <c r="A2067" s="2">
        <v>42806</v>
      </c>
      <c r="B2067" s="3" t="s">
        <v>50</v>
      </c>
      <c r="C2067" s="3" t="s">
        <v>32</v>
      </c>
      <c r="D2067" s="4" t="s">
        <v>49</v>
      </c>
      <c r="E2067" s="4" t="s">
        <v>49</v>
      </c>
      <c r="F2067" s="3" t="s">
        <v>33</v>
      </c>
      <c r="G2067" s="4" t="s">
        <v>49</v>
      </c>
      <c r="H2067" s="4" t="s">
        <v>49</v>
      </c>
      <c r="I2067" s="3" t="s">
        <v>34</v>
      </c>
      <c r="J2067" s="3" t="s">
        <v>120</v>
      </c>
      <c r="K2067" s="3" t="s">
        <v>112</v>
      </c>
      <c r="L2067" s="3" t="s">
        <v>113</v>
      </c>
      <c r="M2067" s="3" t="s">
        <v>33</v>
      </c>
      <c r="N2067" s="4">
        <v>328503494.48000002</v>
      </c>
      <c r="O2067" s="4" t="s">
        <v>49</v>
      </c>
      <c r="P2067" s="3" t="s">
        <v>121</v>
      </c>
      <c r="Q2067" s="3" t="s">
        <v>39</v>
      </c>
      <c r="R2067" s="3" t="s">
        <v>195</v>
      </c>
      <c r="S2067" s="3" t="s">
        <v>113</v>
      </c>
      <c r="T2067" s="3" t="s">
        <v>196</v>
      </c>
      <c r="U2067" s="3" t="s">
        <v>117</v>
      </c>
      <c r="V2067" s="3" t="s">
        <v>43</v>
      </c>
      <c r="W2067" s="3" t="s">
        <v>44</v>
      </c>
      <c r="X2067" s="3" t="s">
        <v>45</v>
      </c>
      <c r="Y2067" s="3" t="s">
        <v>46</v>
      </c>
      <c r="Z2067" s="3" t="s">
        <v>2176</v>
      </c>
      <c r="AA2067" s="3" t="s">
        <v>2177</v>
      </c>
      <c r="AB2067" s="12" t="str">
        <f t="shared" si="423"/>
        <v>Mancozeb Indofil</v>
      </c>
      <c r="AC2067" s="10"/>
      <c r="AD2067" s="10"/>
      <c r="AE2067" s="4">
        <v>104160</v>
      </c>
      <c r="AF2067" s="4">
        <v>104.16</v>
      </c>
      <c r="AG2067" s="4">
        <v>389000</v>
      </c>
      <c r="AJ2067" s="10"/>
      <c r="AK2067" s="10"/>
      <c r="AL2067" s="10"/>
    </row>
    <row r="2068" spans="1:38" ht="22" customHeight="1" x14ac:dyDescent="0.3">
      <c r="A2068" s="5">
        <v>42805</v>
      </c>
      <c r="B2068" s="6" t="s">
        <v>50</v>
      </c>
      <c r="C2068" s="6" t="s">
        <v>32</v>
      </c>
      <c r="D2068" s="7" t="s">
        <v>49</v>
      </c>
      <c r="E2068" s="7" t="s">
        <v>49</v>
      </c>
      <c r="F2068" s="6" t="s">
        <v>33</v>
      </c>
      <c r="G2068" s="7" t="s">
        <v>49</v>
      </c>
      <c r="H2068" s="7" t="s">
        <v>49</v>
      </c>
      <c r="I2068" s="6" t="s">
        <v>34</v>
      </c>
      <c r="J2068" s="6" t="s">
        <v>183</v>
      </c>
      <c r="K2068" s="7" t="s">
        <v>49</v>
      </c>
      <c r="L2068" s="7" t="s">
        <v>49</v>
      </c>
      <c r="M2068" s="7" t="s">
        <v>49</v>
      </c>
      <c r="N2068" s="7" t="s">
        <v>49</v>
      </c>
      <c r="O2068" s="7" t="s">
        <v>49</v>
      </c>
      <c r="P2068" s="6" t="s">
        <v>865</v>
      </c>
      <c r="Q2068" s="6" t="s">
        <v>844</v>
      </c>
      <c r="R2068" s="6" t="s">
        <v>186</v>
      </c>
      <c r="S2068" s="6" t="s">
        <v>187</v>
      </c>
      <c r="T2068" s="6" t="s">
        <v>188</v>
      </c>
      <c r="U2068" s="6" t="s">
        <v>42</v>
      </c>
      <c r="V2068" s="6" t="s">
        <v>43</v>
      </c>
      <c r="W2068" s="6" t="s">
        <v>44</v>
      </c>
      <c r="X2068" s="6" t="s">
        <v>45</v>
      </c>
      <c r="Y2068" s="6" t="s">
        <v>46</v>
      </c>
      <c r="Z2068" s="6" t="s">
        <v>289</v>
      </c>
      <c r="AA2068" s="6" t="s">
        <v>2178</v>
      </c>
      <c r="AB2068" s="12" t="str">
        <f t="shared" si="423"/>
        <v>Isopropylamine</v>
      </c>
      <c r="AC2068" s="7"/>
      <c r="AD2068" s="7"/>
      <c r="AE2068" s="7">
        <v>122720</v>
      </c>
      <c r="AF2068" s="7">
        <v>122.72</v>
      </c>
      <c r="AG2068" s="7">
        <v>1675000</v>
      </c>
      <c r="AJ2068" s="7"/>
      <c r="AK2068" s="7"/>
      <c r="AL2068" s="7"/>
    </row>
    <row r="2069" spans="1:38" ht="22" customHeight="1" x14ac:dyDescent="0.3">
      <c r="A2069" s="2">
        <v>42803</v>
      </c>
      <c r="B2069" s="3" t="s">
        <v>31</v>
      </c>
      <c r="C2069" s="3" t="s">
        <v>32</v>
      </c>
      <c r="D2069" s="4" t="s">
        <v>49</v>
      </c>
      <c r="E2069" s="4" t="s">
        <v>49</v>
      </c>
      <c r="F2069" s="3" t="s">
        <v>33</v>
      </c>
      <c r="G2069" s="4" t="s">
        <v>49</v>
      </c>
      <c r="H2069" s="4" t="s">
        <v>49</v>
      </c>
      <c r="I2069" s="3" t="s">
        <v>34</v>
      </c>
      <c r="J2069" s="3" t="s">
        <v>65</v>
      </c>
      <c r="K2069" s="4" t="s">
        <v>49</v>
      </c>
      <c r="L2069" s="4" t="s">
        <v>49</v>
      </c>
      <c r="M2069" s="3" t="s">
        <v>33</v>
      </c>
      <c r="N2069" s="4" t="s">
        <v>49</v>
      </c>
      <c r="O2069" s="4" t="s">
        <v>49</v>
      </c>
      <c r="P2069" s="3" t="s">
        <v>66</v>
      </c>
      <c r="Q2069" s="3" t="s">
        <v>39</v>
      </c>
      <c r="R2069" s="3" t="s">
        <v>67</v>
      </c>
      <c r="S2069" s="3" t="s">
        <v>68</v>
      </c>
      <c r="T2069" s="3" t="s">
        <v>69</v>
      </c>
      <c r="U2069" s="3" t="s">
        <v>70</v>
      </c>
      <c r="V2069" s="3" t="s">
        <v>43</v>
      </c>
      <c r="W2069" s="3" t="s">
        <v>44</v>
      </c>
      <c r="X2069" s="3" t="s">
        <v>45</v>
      </c>
      <c r="Y2069" s="3" t="s">
        <v>46</v>
      </c>
      <c r="Z2069" s="3" t="s">
        <v>71</v>
      </c>
      <c r="AA2069" s="3" t="s">
        <v>1608</v>
      </c>
      <c r="AB2069" s="12" t="str">
        <f>IF(ISNUMBER(SEARCH("2,4 D",AA2069)),"2,4-Dichlorophenoxyacetic acid",IF(ISNUMBER(SEARCH("ACIDO",AA2069)),"2,4-Dichlorophenoxyacetic acid",IF(ISNUMBER(SEARCH("NAPHTHA",AA2069)),"Aromatic Solvent Mixture",IF(ISNUMBER(SEARCH("DIMETHYLAMINE",AA2069)),"Dimethylamine",IF(ISNUMBER(SEARCH("DIMETILAMINA",AA2069)),"Dimethylamine",IF(ISNUMBER(SEARCH("JUMP",AA2069)),"Diuron",IF(ISNUMBER(SEARCH("2-AMINO-2,3-DIMETHYL BUTYRAMIDE",AA2069)),"Herbicide Amine Intermediate",IF(ISNUMBER(SEARCH("TEBUTHIURON",AA2069)),"Tebuthiuron","FIXIT"))))))))</f>
        <v>Diuron</v>
      </c>
      <c r="AC2069" s="10"/>
      <c r="AD2069" s="10"/>
      <c r="AE2069" s="4">
        <v>44696</v>
      </c>
      <c r="AF2069" s="4">
        <v>44.7</v>
      </c>
      <c r="AG2069" s="4">
        <v>409000</v>
      </c>
      <c r="AJ2069" s="10"/>
      <c r="AK2069" s="10"/>
      <c r="AL2069" s="10"/>
    </row>
    <row r="2070" spans="1:38" ht="22" customHeight="1" x14ac:dyDescent="0.3">
      <c r="A2070" s="5">
        <v>42803</v>
      </c>
      <c r="B2070" s="6" t="s">
        <v>31</v>
      </c>
      <c r="C2070" s="6" t="s">
        <v>84</v>
      </c>
      <c r="D2070" s="6" t="s">
        <v>660</v>
      </c>
      <c r="E2070" s="6" t="s">
        <v>44</v>
      </c>
      <c r="F2070" s="7" t="s">
        <v>49</v>
      </c>
      <c r="G2070" s="7" t="s">
        <v>49</v>
      </c>
      <c r="H2070" s="7" t="s">
        <v>49</v>
      </c>
      <c r="I2070" s="6" t="s">
        <v>661</v>
      </c>
      <c r="J2070" s="6" t="s">
        <v>65</v>
      </c>
      <c r="K2070" s="7" t="s">
        <v>49</v>
      </c>
      <c r="L2070" s="7" t="s">
        <v>49</v>
      </c>
      <c r="M2070" s="6" t="s">
        <v>33</v>
      </c>
      <c r="N2070" s="7" t="s">
        <v>49</v>
      </c>
      <c r="O2070" s="7" t="s">
        <v>49</v>
      </c>
      <c r="P2070" s="6" t="s">
        <v>66</v>
      </c>
      <c r="Q2070" s="6" t="s">
        <v>39</v>
      </c>
      <c r="R2070" s="6" t="s">
        <v>67</v>
      </c>
      <c r="S2070" s="6" t="s">
        <v>68</v>
      </c>
      <c r="T2070" s="6" t="s">
        <v>69</v>
      </c>
      <c r="U2070" s="6" t="s">
        <v>70</v>
      </c>
      <c r="V2070" s="6" t="s">
        <v>43</v>
      </c>
      <c r="W2070" s="6" t="s">
        <v>44</v>
      </c>
      <c r="X2070" s="6" t="s">
        <v>45</v>
      </c>
      <c r="Y2070" s="6" t="s">
        <v>46</v>
      </c>
      <c r="Z2070" s="6" t="s">
        <v>73</v>
      </c>
      <c r="AA2070" s="6" t="s">
        <v>2089</v>
      </c>
      <c r="AB2070" s="12" t="str">
        <f t="shared" si="423"/>
        <v>Tebuthiuron</v>
      </c>
      <c r="AC2070" s="7"/>
      <c r="AD2070" s="7"/>
      <c r="AE2070" s="7">
        <v>132789.99</v>
      </c>
      <c r="AF2070" s="7">
        <v>132.79</v>
      </c>
      <c r="AG2070" s="7">
        <v>1216000</v>
      </c>
      <c r="AJ2070" s="7"/>
      <c r="AK2070" s="7"/>
      <c r="AL2070" s="7"/>
    </row>
    <row r="2071" spans="1:38" ht="22" customHeight="1" x14ac:dyDescent="0.3">
      <c r="A2071" s="2">
        <v>42803</v>
      </c>
      <c r="B2071" s="3" t="s">
        <v>212</v>
      </c>
      <c r="C2071" s="3" t="s">
        <v>753</v>
      </c>
      <c r="D2071" s="4" t="s">
        <v>49</v>
      </c>
      <c r="E2071" s="4" t="s">
        <v>49</v>
      </c>
      <c r="F2071" s="4" t="s">
        <v>49</v>
      </c>
      <c r="G2071" s="4" t="s">
        <v>49</v>
      </c>
      <c r="H2071" s="4" t="s">
        <v>49</v>
      </c>
      <c r="I2071" s="3" t="s">
        <v>1914</v>
      </c>
      <c r="J2071" s="3" t="s">
        <v>77</v>
      </c>
      <c r="K2071" s="3" t="s">
        <v>78</v>
      </c>
      <c r="L2071" s="3" t="s">
        <v>68</v>
      </c>
      <c r="M2071" s="3" t="s">
        <v>33</v>
      </c>
      <c r="N2071" s="4" t="s">
        <v>49</v>
      </c>
      <c r="O2071" s="4" t="s">
        <v>49</v>
      </c>
      <c r="P2071" s="3" t="s">
        <v>79</v>
      </c>
      <c r="Q2071" s="3" t="s">
        <v>1915</v>
      </c>
      <c r="R2071" s="3" t="s">
        <v>227</v>
      </c>
      <c r="S2071" s="3" t="s">
        <v>68</v>
      </c>
      <c r="T2071" s="3" t="s">
        <v>228</v>
      </c>
      <c r="U2071" s="3" t="s">
        <v>70</v>
      </c>
      <c r="V2071" s="3" t="s">
        <v>217</v>
      </c>
      <c r="W2071" s="3" t="s">
        <v>44</v>
      </c>
      <c r="X2071" s="3" t="s">
        <v>218</v>
      </c>
      <c r="Y2071" s="3" t="s">
        <v>46</v>
      </c>
      <c r="Z2071" s="3" t="s">
        <v>243</v>
      </c>
      <c r="AA2071" s="3" t="s">
        <v>2179</v>
      </c>
      <c r="AB2071" s="12" t="str">
        <f t="shared" ref="AB2071:AB2072" si="429">IF(ISNUMBER(SEARCH("BUTYRAMIDE",AA2071)),"2,3-Dimethyl Butyramide",IF(ISNUMBER(SEARCH("FOLPET",AA2071)),"Folpet",IF(ISNUMBER(SEARCH("METHYL [2-({[6- (TRIFLUOROMETHYL) PYRIDIN-2-YL] OXY} METHYL) PHENYL",AA2071)),"Esther",IF(ISNUMBER(SEARCH("TEBUCONAZOL",AA2071)),"Tebuconazole",IF(ISNUMBER(SEARCH("DICHLOROPHENYL",AA2071)),"Dichlorophenyl Isocyanates",IF(ISNUMBER(SEARCH("CAPTAN",AA2071)),"Captan",IF(ISNUMBER(SEARCH("DIMETHYLACETAMID",AA2071)),"Dimethylacetamide",IF(ISNUMBER(SEARCH("AFALON",AA2071)),"Linuron","FIX IT"))))))))</f>
        <v>Captan</v>
      </c>
      <c r="AC2071" s="10"/>
      <c r="AD2071" s="10"/>
      <c r="AE2071" s="4">
        <v>38910</v>
      </c>
      <c r="AF2071" s="4">
        <v>38.909999999999997</v>
      </c>
      <c r="AG2071" s="4">
        <v>925000</v>
      </c>
      <c r="AJ2071" s="10"/>
      <c r="AK2071" s="10"/>
      <c r="AL2071" s="10"/>
    </row>
    <row r="2072" spans="1:38" ht="22" customHeight="1" x14ac:dyDescent="0.3">
      <c r="A2072" s="5">
        <v>42803</v>
      </c>
      <c r="B2072" s="6" t="s">
        <v>31</v>
      </c>
      <c r="C2072" s="6" t="s">
        <v>32</v>
      </c>
      <c r="D2072" s="7" t="s">
        <v>49</v>
      </c>
      <c r="E2072" s="7" t="s">
        <v>49</v>
      </c>
      <c r="F2072" s="6" t="s">
        <v>33</v>
      </c>
      <c r="G2072" s="7" t="s">
        <v>49</v>
      </c>
      <c r="H2072" s="7" t="s">
        <v>49</v>
      </c>
      <c r="I2072" s="6" t="s">
        <v>34</v>
      </c>
      <c r="J2072" s="6" t="s">
        <v>77</v>
      </c>
      <c r="K2072" s="6" t="s">
        <v>78</v>
      </c>
      <c r="L2072" s="6" t="s">
        <v>68</v>
      </c>
      <c r="M2072" s="6" t="s">
        <v>33</v>
      </c>
      <c r="N2072" s="7" t="s">
        <v>49</v>
      </c>
      <c r="O2072" s="7" t="s">
        <v>49</v>
      </c>
      <c r="P2072" s="6" t="s">
        <v>79</v>
      </c>
      <c r="Q2072" s="6" t="s">
        <v>39</v>
      </c>
      <c r="R2072" s="6" t="s">
        <v>67</v>
      </c>
      <c r="S2072" s="6" t="s">
        <v>68</v>
      </c>
      <c r="T2072" s="6" t="s">
        <v>69</v>
      </c>
      <c r="U2072" s="6" t="s">
        <v>70</v>
      </c>
      <c r="V2072" s="6" t="s">
        <v>43</v>
      </c>
      <c r="W2072" s="6" t="s">
        <v>44</v>
      </c>
      <c r="X2072" s="6" t="s">
        <v>45</v>
      </c>
      <c r="Y2072" s="6" t="s">
        <v>46</v>
      </c>
      <c r="Z2072" s="6" t="s">
        <v>243</v>
      </c>
      <c r="AA2072" s="6" t="s">
        <v>2180</v>
      </c>
      <c r="AB2072" s="12" t="str">
        <f t="shared" si="429"/>
        <v>Captan</v>
      </c>
      <c r="AC2072" s="7"/>
      <c r="AD2072" s="7"/>
      <c r="AE2072" s="7">
        <v>25940</v>
      </c>
      <c r="AF2072" s="7">
        <v>25.94</v>
      </c>
      <c r="AG2072" s="7">
        <v>617000</v>
      </c>
      <c r="AJ2072" s="7"/>
      <c r="AK2072" s="7"/>
      <c r="AL2072" s="7"/>
    </row>
    <row r="2073" spans="1:38" ht="22" customHeight="1" x14ac:dyDescent="0.3">
      <c r="A2073" s="2">
        <v>42803</v>
      </c>
      <c r="B2073" s="3" t="s">
        <v>31</v>
      </c>
      <c r="C2073" s="3" t="s">
        <v>84</v>
      </c>
      <c r="D2073" s="3" t="s">
        <v>660</v>
      </c>
      <c r="E2073" s="3" t="s">
        <v>44</v>
      </c>
      <c r="F2073" s="4" t="s">
        <v>49</v>
      </c>
      <c r="G2073" s="4" t="s">
        <v>49</v>
      </c>
      <c r="H2073" s="4" t="s">
        <v>49</v>
      </c>
      <c r="I2073" s="3" t="s">
        <v>661</v>
      </c>
      <c r="J2073" s="3" t="s">
        <v>65</v>
      </c>
      <c r="K2073" s="4" t="s">
        <v>49</v>
      </c>
      <c r="L2073" s="4" t="s">
        <v>49</v>
      </c>
      <c r="M2073" s="3" t="s">
        <v>33</v>
      </c>
      <c r="N2073" s="4" t="s">
        <v>49</v>
      </c>
      <c r="O2073" s="4" t="s">
        <v>49</v>
      </c>
      <c r="P2073" s="3" t="s">
        <v>66</v>
      </c>
      <c r="Q2073" s="3" t="s">
        <v>39</v>
      </c>
      <c r="R2073" s="3" t="s">
        <v>67</v>
      </c>
      <c r="S2073" s="3" t="s">
        <v>68</v>
      </c>
      <c r="T2073" s="3" t="s">
        <v>69</v>
      </c>
      <c r="U2073" s="3" t="s">
        <v>70</v>
      </c>
      <c r="V2073" s="3" t="s">
        <v>43</v>
      </c>
      <c r="W2073" s="3" t="s">
        <v>44</v>
      </c>
      <c r="X2073" s="3" t="s">
        <v>45</v>
      </c>
      <c r="Y2073" s="3" t="s">
        <v>46</v>
      </c>
      <c r="Z2073" s="3" t="s">
        <v>73</v>
      </c>
      <c r="AA2073" s="3" t="s">
        <v>2081</v>
      </c>
      <c r="AB2073" s="12" t="str">
        <f t="shared" ref="AB2073:AB2077" si="430">IF(ISNUMBER(SEARCH("CARBENDAZIM",AA2073)),"Carbendazim",IF(ISNUMBER(SEARCH("4-D",AA2073)),"2,4-Dichlorophenoxyacetic acid",IF(ISNUMBER(SEARCH("RIDOVER",AA2073)),"Glyphosate",IF(ISNUMBER(SEARCH("POQUER",AA2073)),"Clethodim",IF(ISNUMBER(SEARCH("LITER",AA2073)),"Imidacloprid",IF(ISNUMBER(SEARCH("PYRINEX",AA2073)),"Chlorpyrifos",IF(ISNUMBER(SEARCH("ORBIT",AA2073)),"Omethoate",IF(ISNUMBER(SEARCH("HEXARON",AA2073)),"Diuron",IF(ISNUMBER(SEARCH("ISOPROPYLAMINE",AA2073)),"Isopropylamine",IF(ISNUMBER(SEARCH("GLYPHOSATE",AA2073)),"Glyphosate",IF(ISNUMBER(SEARCH("MANCOZEB",AA2073)),"Mancozeb Indofil",IF(ISNUMBER(SEARCH("PARAQUAT",AA2073)),"Paraquat",IF(ISNUMBER(SEARCH("CAROMAX",AA2073)),"Aromatic Solvent Mixture",IF(ISNUMBER(SEARCH("BUTIRON",AA2073)),"Tebuthiuron",IF(ISNUMBER(SEARCH("VORAZ",AA2073)),"Methomyl",IF(ISNUMBER(SEARCH("IMIDACLOPRID",AA2073)),"Imidacloprid",IF(ISNUMBER(SEARCH("2 4 D",AA2073)),"2,4-Dichlorophenoxyacetic acid",IF(ISNUMBER(SEARCH("IMIDACL",AA2073)),"Imidacloprid",IF(ISNUMBER(SEARCH("DIUREX",AA2073)),"Diuron",IF(ISNUMBER(SEARCH("RAPEL",AA2073)),"Acephate","fix it"))))))))))))))))))))</f>
        <v>Tebuthiuron</v>
      </c>
      <c r="AC2073" s="10"/>
      <c r="AD2073" s="10"/>
      <c r="AE2073" s="4">
        <v>98644</v>
      </c>
      <c r="AF2073" s="4">
        <v>98.64</v>
      </c>
      <c r="AG2073" s="4">
        <v>903000</v>
      </c>
      <c r="AJ2073" s="10"/>
      <c r="AK2073" s="10"/>
      <c r="AL2073" s="10"/>
    </row>
    <row r="2074" spans="1:38" ht="22" customHeight="1" x14ac:dyDescent="0.3">
      <c r="A2074" s="5">
        <v>42803</v>
      </c>
      <c r="B2074" s="6" t="s">
        <v>31</v>
      </c>
      <c r="C2074" s="6" t="s">
        <v>84</v>
      </c>
      <c r="D2074" s="6" t="s">
        <v>660</v>
      </c>
      <c r="E2074" s="6" t="s">
        <v>44</v>
      </c>
      <c r="F2074" s="7" t="s">
        <v>49</v>
      </c>
      <c r="G2074" s="7" t="s">
        <v>49</v>
      </c>
      <c r="H2074" s="7" t="s">
        <v>49</v>
      </c>
      <c r="I2074" s="6" t="s">
        <v>661</v>
      </c>
      <c r="J2074" s="6" t="s">
        <v>65</v>
      </c>
      <c r="K2074" s="7" t="s">
        <v>49</v>
      </c>
      <c r="L2074" s="7" t="s">
        <v>49</v>
      </c>
      <c r="M2074" s="6" t="s">
        <v>33</v>
      </c>
      <c r="N2074" s="7" t="s">
        <v>49</v>
      </c>
      <c r="O2074" s="7" t="s">
        <v>49</v>
      </c>
      <c r="P2074" s="6" t="s">
        <v>66</v>
      </c>
      <c r="Q2074" s="6" t="s">
        <v>39</v>
      </c>
      <c r="R2074" s="6" t="s">
        <v>67</v>
      </c>
      <c r="S2074" s="6" t="s">
        <v>68</v>
      </c>
      <c r="T2074" s="6" t="s">
        <v>69</v>
      </c>
      <c r="U2074" s="6" t="s">
        <v>70</v>
      </c>
      <c r="V2074" s="6" t="s">
        <v>43</v>
      </c>
      <c r="W2074" s="6" t="s">
        <v>44</v>
      </c>
      <c r="X2074" s="6" t="s">
        <v>45</v>
      </c>
      <c r="Y2074" s="6" t="s">
        <v>46</v>
      </c>
      <c r="Z2074" s="6" t="s">
        <v>71</v>
      </c>
      <c r="AA2074" s="6" t="s">
        <v>2089</v>
      </c>
      <c r="AB2074" s="12" t="str">
        <f t="shared" si="430"/>
        <v>Tebuthiuron</v>
      </c>
      <c r="AC2074" s="7"/>
      <c r="AD2074" s="7"/>
      <c r="AE2074" s="7">
        <v>34146</v>
      </c>
      <c r="AF2074" s="7">
        <v>34.15</v>
      </c>
      <c r="AG2074" s="7">
        <v>313000</v>
      </c>
      <c r="AJ2074" s="7"/>
      <c r="AK2074" s="7"/>
      <c r="AL2074" s="7"/>
    </row>
    <row r="2075" spans="1:38" ht="22" customHeight="1" x14ac:dyDescent="0.3">
      <c r="A2075" s="2">
        <v>42803</v>
      </c>
      <c r="B2075" s="3" t="s">
        <v>50</v>
      </c>
      <c r="C2075" s="3" t="s">
        <v>84</v>
      </c>
      <c r="D2075" s="3" t="s">
        <v>85</v>
      </c>
      <c r="E2075" s="3" t="s">
        <v>44</v>
      </c>
      <c r="F2075" s="3" t="s">
        <v>33</v>
      </c>
      <c r="G2075" s="4" t="s">
        <v>49</v>
      </c>
      <c r="H2075" s="4" t="s">
        <v>49</v>
      </c>
      <c r="I2075" s="3" t="s">
        <v>86</v>
      </c>
      <c r="J2075" s="3" t="s">
        <v>127</v>
      </c>
      <c r="K2075" s="3" t="s">
        <v>88</v>
      </c>
      <c r="L2075" s="3" t="s">
        <v>61</v>
      </c>
      <c r="M2075" s="4" t="s">
        <v>49</v>
      </c>
      <c r="N2075" s="4" t="s">
        <v>49</v>
      </c>
      <c r="O2075" s="4" t="s">
        <v>49</v>
      </c>
      <c r="P2075" s="3" t="s">
        <v>128</v>
      </c>
      <c r="Q2075" s="3" t="s">
        <v>39</v>
      </c>
      <c r="R2075" s="3" t="s">
        <v>106</v>
      </c>
      <c r="S2075" s="3" t="s">
        <v>61</v>
      </c>
      <c r="T2075" s="3" t="s">
        <v>107</v>
      </c>
      <c r="U2075" s="3" t="s">
        <v>56</v>
      </c>
      <c r="V2075" s="3" t="s">
        <v>90</v>
      </c>
      <c r="W2075" s="3" t="s">
        <v>44</v>
      </c>
      <c r="X2075" s="3" t="s">
        <v>91</v>
      </c>
      <c r="Y2075" s="3" t="s">
        <v>46</v>
      </c>
      <c r="Z2075" s="3" t="s">
        <v>129</v>
      </c>
      <c r="AA2075" s="3" t="s">
        <v>2181</v>
      </c>
      <c r="AB2075" s="12" t="str">
        <f t="shared" ref="AB2075" si="431">IF(ISNUMBER(SEARCH("DMS",AA2075)),"Dimethyl Sulfate",IF(ISNUMBER(SEARCH("2,4-XILIDIN",AA2075)),"2,4-Xylidine",IF(ISNUMBER(SEARCH("GALIGAN",AA2075)),"Oxyfluorfen",IF(ISNUMBER(SEARCH("DIMETHYLAMINE",AA2075)),"Dimethylamine",IF(ISNUMBER(SEARCH("ORTHOFORMATE",AA2075)),"Trimethyl orthoformate",IF(ISNUMBER(SEARCH("NOVALURON",AA2075)),"Novaluron",IF(ISNUMBER(SEARCH("DIMETHYL SULPHATE",AA2075)),"Dimethyl Sulphate",IF(ISNUMBER(SEARCH("ALTAPYNE",AA2075)),"Acid Based Co-Emulsifier",IF(ISNUMBER(SEARCH("METHANESULFONYL",AA2075)),"Methanesulfonyl chloride",IF(ISNUMBER(SEARCH("METHYL FORMATE",AA2075)),"Methanoate",IF(ISNUMBER(SEARCH("FLUEN",AA2075)),"Fluensulfone","FIX IT")))))))))))</f>
        <v>2,4-Xylidine</v>
      </c>
      <c r="AC2075" s="10"/>
      <c r="AD2075" s="10"/>
      <c r="AE2075" s="4">
        <v>17536</v>
      </c>
      <c r="AF2075" s="4">
        <v>17.54</v>
      </c>
      <c r="AG2075" s="4">
        <v>119000</v>
      </c>
      <c r="AJ2075" s="10"/>
      <c r="AK2075" s="10"/>
      <c r="AL2075" s="10"/>
    </row>
    <row r="2076" spans="1:38" ht="22" customHeight="1" x14ac:dyDescent="0.3">
      <c r="A2076" s="5">
        <v>42803</v>
      </c>
      <c r="B2076" s="6" t="s">
        <v>50</v>
      </c>
      <c r="C2076" s="6" t="s">
        <v>84</v>
      </c>
      <c r="D2076" s="6" t="s">
        <v>85</v>
      </c>
      <c r="E2076" s="6" t="s">
        <v>44</v>
      </c>
      <c r="F2076" s="6" t="s">
        <v>33</v>
      </c>
      <c r="G2076" s="7" t="s">
        <v>49</v>
      </c>
      <c r="H2076" s="7" t="s">
        <v>49</v>
      </c>
      <c r="I2076" s="6" t="s">
        <v>86</v>
      </c>
      <c r="J2076" s="6" t="s">
        <v>769</v>
      </c>
      <c r="K2076" s="7" t="s">
        <v>49</v>
      </c>
      <c r="L2076" s="6" t="s">
        <v>61</v>
      </c>
      <c r="M2076" s="6" t="s">
        <v>770</v>
      </c>
      <c r="N2076" s="7">
        <v>2539385563.1900001</v>
      </c>
      <c r="O2076" s="7" t="s">
        <v>49</v>
      </c>
      <c r="P2076" s="6" t="s">
        <v>771</v>
      </c>
      <c r="Q2076" s="6" t="s">
        <v>39</v>
      </c>
      <c r="R2076" s="6" t="s">
        <v>106</v>
      </c>
      <c r="S2076" s="6" t="s">
        <v>61</v>
      </c>
      <c r="T2076" s="6" t="s">
        <v>107</v>
      </c>
      <c r="U2076" s="6" t="s">
        <v>56</v>
      </c>
      <c r="V2076" s="6" t="s">
        <v>90</v>
      </c>
      <c r="W2076" s="6" t="s">
        <v>44</v>
      </c>
      <c r="X2076" s="6" t="s">
        <v>91</v>
      </c>
      <c r="Y2076" s="6" t="s">
        <v>46</v>
      </c>
      <c r="Z2076" s="6" t="s">
        <v>92</v>
      </c>
      <c r="AA2076" s="11" t="s">
        <v>2133</v>
      </c>
      <c r="AB2076" s="12" t="s">
        <v>3210</v>
      </c>
      <c r="AC2076" s="7"/>
      <c r="AD2076" s="7"/>
      <c r="AE2076" s="7">
        <v>16680</v>
      </c>
      <c r="AF2076" s="7">
        <v>16.68</v>
      </c>
      <c r="AG2076" s="7">
        <v>74800</v>
      </c>
      <c r="AJ2076" s="7"/>
      <c r="AK2076" s="7"/>
      <c r="AL2076" s="7"/>
    </row>
    <row r="2077" spans="1:38" ht="22" customHeight="1" x14ac:dyDescent="0.3">
      <c r="A2077" s="2">
        <v>42803</v>
      </c>
      <c r="B2077" s="3" t="s">
        <v>31</v>
      </c>
      <c r="C2077" s="3" t="s">
        <v>84</v>
      </c>
      <c r="D2077" s="3" t="s">
        <v>660</v>
      </c>
      <c r="E2077" s="3" t="s">
        <v>44</v>
      </c>
      <c r="F2077" s="4" t="s">
        <v>49</v>
      </c>
      <c r="G2077" s="4" t="s">
        <v>49</v>
      </c>
      <c r="H2077" s="4" t="s">
        <v>49</v>
      </c>
      <c r="I2077" s="3" t="s">
        <v>661</v>
      </c>
      <c r="J2077" s="3" t="s">
        <v>637</v>
      </c>
      <c r="K2077" s="4" t="s">
        <v>49</v>
      </c>
      <c r="L2077" s="4" t="s">
        <v>49</v>
      </c>
      <c r="M2077" s="4" t="s">
        <v>49</v>
      </c>
      <c r="N2077" s="4" t="s">
        <v>49</v>
      </c>
      <c r="O2077" s="4" t="s">
        <v>49</v>
      </c>
      <c r="P2077" s="3" t="s">
        <v>638</v>
      </c>
      <c r="Q2077" s="3" t="s">
        <v>39</v>
      </c>
      <c r="R2077" s="3" t="s">
        <v>639</v>
      </c>
      <c r="S2077" s="3" t="s">
        <v>640</v>
      </c>
      <c r="T2077" s="3" t="s">
        <v>641</v>
      </c>
      <c r="U2077" s="3" t="s">
        <v>642</v>
      </c>
      <c r="V2077" s="3" t="s">
        <v>43</v>
      </c>
      <c r="W2077" s="3" t="s">
        <v>44</v>
      </c>
      <c r="X2077" s="3" t="s">
        <v>45</v>
      </c>
      <c r="Y2077" s="3" t="s">
        <v>46</v>
      </c>
      <c r="Z2077" s="3" t="s">
        <v>480</v>
      </c>
      <c r="AA2077" s="3" t="s">
        <v>2182</v>
      </c>
      <c r="AB2077" s="12" t="str">
        <f t="shared" si="430"/>
        <v>Clethodim</v>
      </c>
      <c r="AC2077" s="10"/>
      <c r="AD2077" s="10"/>
      <c r="AE2077" s="4">
        <v>119032</v>
      </c>
      <c r="AF2077" s="4">
        <v>119.03</v>
      </c>
      <c r="AG2077" s="4">
        <v>870000</v>
      </c>
      <c r="AJ2077" s="10"/>
      <c r="AK2077" s="10"/>
      <c r="AL2077" s="10"/>
    </row>
    <row r="2078" spans="1:38" ht="22" customHeight="1" x14ac:dyDescent="0.3">
      <c r="A2078" s="5">
        <v>42803</v>
      </c>
      <c r="B2078" s="6" t="s">
        <v>212</v>
      </c>
      <c r="C2078" s="6" t="s">
        <v>753</v>
      </c>
      <c r="D2078" s="7" t="s">
        <v>49</v>
      </c>
      <c r="E2078" s="7" t="s">
        <v>49</v>
      </c>
      <c r="F2078" s="7" t="s">
        <v>49</v>
      </c>
      <c r="G2078" s="7" t="s">
        <v>49</v>
      </c>
      <c r="H2078" s="7" t="s">
        <v>49</v>
      </c>
      <c r="I2078" s="6" t="s">
        <v>1914</v>
      </c>
      <c r="J2078" s="6" t="s">
        <v>77</v>
      </c>
      <c r="K2078" s="6" t="s">
        <v>78</v>
      </c>
      <c r="L2078" s="6" t="s">
        <v>68</v>
      </c>
      <c r="M2078" s="6" t="s">
        <v>33</v>
      </c>
      <c r="N2078" s="7" t="s">
        <v>49</v>
      </c>
      <c r="O2078" s="7" t="s">
        <v>49</v>
      </c>
      <c r="P2078" s="6" t="s">
        <v>79</v>
      </c>
      <c r="Q2078" s="6" t="s">
        <v>1915</v>
      </c>
      <c r="R2078" s="6" t="s">
        <v>67</v>
      </c>
      <c r="S2078" s="6" t="s">
        <v>68</v>
      </c>
      <c r="T2078" s="6" t="s">
        <v>69</v>
      </c>
      <c r="U2078" s="6" t="s">
        <v>70</v>
      </c>
      <c r="V2078" s="6" t="s">
        <v>217</v>
      </c>
      <c r="W2078" s="6" t="s">
        <v>44</v>
      </c>
      <c r="X2078" s="6" t="s">
        <v>218</v>
      </c>
      <c r="Y2078" s="6" t="s">
        <v>46</v>
      </c>
      <c r="Z2078" s="6" t="s">
        <v>241</v>
      </c>
      <c r="AA2078" s="6" t="s">
        <v>2183</v>
      </c>
      <c r="AB2078" s="7"/>
      <c r="AC2078" s="7"/>
      <c r="AD2078" s="7"/>
      <c r="AE2078" s="7">
        <v>12970</v>
      </c>
      <c r="AF2078" s="7">
        <v>12.97</v>
      </c>
      <c r="AG2078" s="7">
        <v>32700</v>
      </c>
      <c r="AJ2078" s="7"/>
      <c r="AK2078" s="7"/>
      <c r="AL2078" s="7"/>
    </row>
    <row r="2079" spans="1:38" ht="22" customHeight="1" x14ac:dyDescent="0.3">
      <c r="A2079" s="2">
        <v>42803</v>
      </c>
      <c r="B2079" s="3" t="s">
        <v>50</v>
      </c>
      <c r="C2079" s="3" t="s">
        <v>84</v>
      </c>
      <c r="D2079" s="3" t="s">
        <v>85</v>
      </c>
      <c r="E2079" s="3" t="s">
        <v>44</v>
      </c>
      <c r="F2079" s="3" t="s">
        <v>33</v>
      </c>
      <c r="G2079" s="4" t="s">
        <v>49</v>
      </c>
      <c r="H2079" s="4" t="s">
        <v>49</v>
      </c>
      <c r="I2079" s="3" t="s">
        <v>86</v>
      </c>
      <c r="J2079" s="3" t="s">
        <v>769</v>
      </c>
      <c r="K2079" s="4" t="s">
        <v>49</v>
      </c>
      <c r="L2079" s="3" t="s">
        <v>61</v>
      </c>
      <c r="M2079" s="3" t="s">
        <v>770</v>
      </c>
      <c r="N2079" s="4">
        <v>2539385563.1900001</v>
      </c>
      <c r="O2079" s="4" t="s">
        <v>49</v>
      </c>
      <c r="P2079" s="3" t="s">
        <v>771</v>
      </c>
      <c r="Q2079" s="3" t="s">
        <v>39</v>
      </c>
      <c r="R2079" s="3" t="s">
        <v>106</v>
      </c>
      <c r="S2079" s="3" t="s">
        <v>61</v>
      </c>
      <c r="T2079" s="3" t="s">
        <v>107</v>
      </c>
      <c r="U2079" s="3" t="s">
        <v>56</v>
      </c>
      <c r="V2079" s="3" t="s">
        <v>90</v>
      </c>
      <c r="W2079" s="3" t="s">
        <v>44</v>
      </c>
      <c r="X2079" s="3" t="s">
        <v>91</v>
      </c>
      <c r="Y2079" s="3" t="s">
        <v>46</v>
      </c>
      <c r="Z2079" s="3" t="s">
        <v>92</v>
      </c>
      <c r="AA2079" s="3" t="s">
        <v>2133</v>
      </c>
      <c r="AB2079" s="12" t="s">
        <v>3210</v>
      </c>
      <c r="AC2079" s="10"/>
      <c r="AD2079" s="10"/>
      <c r="AE2079" s="4">
        <v>16680</v>
      </c>
      <c r="AF2079" s="4">
        <v>16.68</v>
      </c>
      <c r="AG2079" s="4">
        <v>74800</v>
      </c>
      <c r="AJ2079" s="10"/>
      <c r="AK2079" s="10"/>
      <c r="AL2079" s="10"/>
    </row>
    <row r="2080" spans="1:38" ht="22" customHeight="1" x14ac:dyDescent="0.3">
      <c r="A2080" s="5">
        <v>42803</v>
      </c>
      <c r="B2080" s="6" t="s">
        <v>31</v>
      </c>
      <c r="C2080" s="6" t="s">
        <v>32</v>
      </c>
      <c r="D2080" s="7" t="s">
        <v>49</v>
      </c>
      <c r="E2080" s="7" t="s">
        <v>49</v>
      </c>
      <c r="F2080" s="6" t="s">
        <v>33</v>
      </c>
      <c r="G2080" s="7" t="s">
        <v>49</v>
      </c>
      <c r="H2080" s="7" t="s">
        <v>49</v>
      </c>
      <c r="I2080" s="6" t="s">
        <v>34</v>
      </c>
      <c r="J2080" s="6" t="s">
        <v>65</v>
      </c>
      <c r="K2080" s="7" t="s">
        <v>49</v>
      </c>
      <c r="L2080" s="7" t="s">
        <v>49</v>
      </c>
      <c r="M2080" s="6" t="s">
        <v>33</v>
      </c>
      <c r="N2080" s="7" t="s">
        <v>49</v>
      </c>
      <c r="O2080" s="7" t="s">
        <v>49</v>
      </c>
      <c r="P2080" s="6" t="s">
        <v>66</v>
      </c>
      <c r="Q2080" s="6" t="s">
        <v>39</v>
      </c>
      <c r="R2080" s="6" t="s">
        <v>67</v>
      </c>
      <c r="S2080" s="6" t="s">
        <v>68</v>
      </c>
      <c r="T2080" s="6" t="s">
        <v>69</v>
      </c>
      <c r="U2080" s="6" t="s">
        <v>70</v>
      </c>
      <c r="V2080" s="6" t="s">
        <v>43</v>
      </c>
      <c r="W2080" s="6" t="s">
        <v>44</v>
      </c>
      <c r="X2080" s="6" t="s">
        <v>45</v>
      </c>
      <c r="Y2080" s="6" t="s">
        <v>46</v>
      </c>
      <c r="Z2080" s="6" t="s">
        <v>71</v>
      </c>
      <c r="AA2080" s="6" t="s">
        <v>2184</v>
      </c>
      <c r="AB2080" s="12" t="str">
        <f>IF(ISNUMBER(SEARCH("2,4 D",AA2080)),"2,4-Dichlorophenoxyacetic acid",IF(ISNUMBER(SEARCH("ACIDO",AA2080)),"2,4-Dichlorophenoxyacetic acid",IF(ISNUMBER(SEARCH("NAPHTHA",AA2080)),"Aromatic Solvent Mixture",IF(ISNUMBER(SEARCH("DIMETHYLAMINE",AA2080)),"Dimethylamine",IF(ISNUMBER(SEARCH("DIMETILAMINA",AA2080)),"Dimethylamine",IF(ISNUMBER(SEARCH("JUMP",AA2080)),"Diuron",IF(ISNUMBER(SEARCH("2-AMINO-2,3-DIMETHYL BUTYRAMIDE",AA2080)),"Herbicide Amine Intermediate",IF(ISNUMBER(SEARCH("TEBUTHIURON",AA2080)),"Tebuthiuron","FIXIT"))))))))</f>
        <v>Diuron</v>
      </c>
      <c r="AC2080" s="7"/>
      <c r="AD2080" s="7"/>
      <c r="AE2080" s="7">
        <v>67044</v>
      </c>
      <c r="AF2080" s="7">
        <v>67.040000000000006</v>
      </c>
      <c r="AG2080" s="7">
        <v>614000</v>
      </c>
      <c r="AJ2080" s="7"/>
      <c r="AK2080" s="7"/>
      <c r="AL2080" s="7"/>
    </row>
    <row r="2081" spans="1:38" ht="22" customHeight="1" x14ac:dyDescent="0.3">
      <c r="A2081" s="2">
        <v>42803</v>
      </c>
      <c r="B2081" s="3" t="s">
        <v>50</v>
      </c>
      <c r="C2081" s="3" t="s">
        <v>84</v>
      </c>
      <c r="D2081" s="3" t="s">
        <v>85</v>
      </c>
      <c r="E2081" s="3" t="s">
        <v>44</v>
      </c>
      <c r="F2081" s="3" t="s">
        <v>33</v>
      </c>
      <c r="G2081" s="4" t="s">
        <v>49</v>
      </c>
      <c r="H2081" s="4" t="s">
        <v>49</v>
      </c>
      <c r="I2081" s="3" t="s">
        <v>86</v>
      </c>
      <c r="J2081" s="3" t="s">
        <v>1264</v>
      </c>
      <c r="K2081" s="3" t="s">
        <v>1265</v>
      </c>
      <c r="L2081" s="3" t="s">
        <v>113</v>
      </c>
      <c r="M2081" s="4" t="s">
        <v>49</v>
      </c>
      <c r="N2081" s="4" t="s">
        <v>49</v>
      </c>
      <c r="O2081" s="4" t="s">
        <v>49</v>
      </c>
      <c r="P2081" s="3" t="s">
        <v>1266</v>
      </c>
      <c r="Q2081" s="3" t="s">
        <v>39</v>
      </c>
      <c r="R2081" s="3" t="s">
        <v>1267</v>
      </c>
      <c r="S2081" s="3" t="s">
        <v>113</v>
      </c>
      <c r="T2081" s="3" t="s">
        <v>1268</v>
      </c>
      <c r="U2081" s="3" t="s">
        <v>117</v>
      </c>
      <c r="V2081" s="3" t="s">
        <v>90</v>
      </c>
      <c r="W2081" s="3" t="s">
        <v>44</v>
      </c>
      <c r="X2081" s="3" t="s">
        <v>91</v>
      </c>
      <c r="Y2081" s="3" t="s">
        <v>46</v>
      </c>
      <c r="Z2081" s="3" t="s">
        <v>1269</v>
      </c>
      <c r="AA2081" s="3" t="s">
        <v>2185</v>
      </c>
      <c r="AB2081" s="12" t="s">
        <v>3189</v>
      </c>
      <c r="AC2081" s="10"/>
      <c r="AD2081" s="10"/>
      <c r="AE2081" s="4">
        <v>21850</v>
      </c>
      <c r="AF2081" s="4">
        <v>21.85</v>
      </c>
      <c r="AG2081" s="4">
        <v>990000</v>
      </c>
      <c r="AJ2081" s="10"/>
      <c r="AK2081" s="10"/>
      <c r="AL2081" s="10"/>
    </row>
    <row r="2082" spans="1:38" ht="22" customHeight="1" x14ac:dyDescent="0.3">
      <c r="A2082" s="5">
        <v>42803</v>
      </c>
      <c r="B2082" s="6" t="s">
        <v>31</v>
      </c>
      <c r="C2082" s="6" t="s">
        <v>32</v>
      </c>
      <c r="D2082" s="7" t="s">
        <v>49</v>
      </c>
      <c r="E2082" s="7" t="s">
        <v>49</v>
      </c>
      <c r="F2082" s="6" t="s">
        <v>33</v>
      </c>
      <c r="G2082" s="7" t="s">
        <v>49</v>
      </c>
      <c r="H2082" s="7" t="s">
        <v>49</v>
      </c>
      <c r="I2082" s="6" t="s">
        <v>34</v>
      </c>
      <c r="J2082" s="6" t="s">
        <v>65</v>
      </c>
      <c r="K2082" s="7" t="s">
        <v>49</v>
      </c>
      <c r="L2082" s="7" t="s">
        <v>49</v>
      </c>
      <c r="M2082" s="6" t="s">
        <v>33</v>
      </c>
      <c r="N2082" s="7" t="s">
        <v>49</v>
      </c>
      <c r="O2082" s="7" t="s">
        <v>49</v>
      </c>
      <c r="P2082" s="6" t="s">
        <v>66</v>
      </c>
      <c r="Q2082" s="6" t="s">
        <v>39</v>
      </c>
      <c r="R2082" s="6" t="s">
        <v>67</v>
      </c>
      <c r="S2082" s="6" t="s">
        <v>68</v>
      </c>
      <c r="T2082" s="6" t="s">
        <v>69</v>
      </c>
      <c r="U2082" s="6" t="s">
        <v>70</v>
      </c>
      <c r="V2082" s="6" t="s">
        <v>43</v>
      </c>
      <c r="W2082" s="6" t="s">
        <v>44</v>
      </c>
      <c r="X2082" s="6" t="s">
        <v>45</v>
      </c>
      <c r="Y2082" s="6" t="s">
        <v>46</v>
      </c>
      <c r="Z2082" s="6" t="s">
        <v>2016</v>
      </c>
      <c r="AA2082" s="6" t="s">
        <v>2186</v>
      </c>
      <c r="AB2082" s="12" t="str">
        <f t="shared" ref="AB2082" si="432">IF(ISNUMBER(SEARCH("2,4 D",AA2080)),"2,4-Dichlorophenoxyacetic acid",IF(ISNUMBER(SEARCH("ACIDO",AA2080)),"2,4-Dichlorophenoxyacetic acid",IF(ISNUMBER(SEARCH("NAPHTHA",AA2080)),"Aromatic Solvent Mixture",IF(ISNUMBER(SEARCH("DIMETHYLAMINE",AA2080)),"Dimethylamine",IF(ISNUMBER(SEARCH("DIMETILAMINA",AA2080)),"Dimethylamine",IF(ISNUMBER(SEARCH("JUMP",AA2080)),"Diuron",IF(ISNUMBER(SEARCH(" 2-AMINO-2,3-DIMETHYL BUTYRAMIDE",AA2080)),"Herbicide Amine Intermediate",IF(ISNUMBER(SEARCH("TEBUTHIURON",AA2080)),"Tebuthiuron",IF(ISNUMBER(SEARCH("DMS",AA2080)),"Dimethyl Sulfate",IF(ISNUMBER(SEARCH("2,4-XILIDIN",AA2080)),"2,4-Xylidine","FIX IT"))))))))))</f>
        <v>Diuron</v>
      </c>
      <c r="AC2082" s="7"/>
      <c r="AD2082" s="7"/>
      <c r="AE2082" s="7">
        <v>74580</v>
      </c>
      <c r="AF2082" s="7">
        <v>74.58</v>
      </c>
      <c r="AG2082" s="7">
        <v>5601232000</v>
      </c>
      <c r="AJ2082" s="7"/>
      <c r="AK2082" s="7"/>
      <c r="AL2082" s="7"/>
    </row>
    <row r="2083" spans="1:38" ht="22" customHeight="1" x14ac:dyDescent="0.3">
      <c r="A2083" s="2">
        <v>42803</v>
      </c>
      <c r="B2083" s="3" t="s">
        <v>31</v>
      </c>
      <c r="C2083" s="3" t="s">
        <v>32</v>
      </c>
      <c r="D2083" s="4" t="s">
        <v>49</v>
      </c>
      <c r="E2083" s="4" t="s">
        <v>49</v>
      </c>
      <c r="F2083" s="3" t="s">
        <v>33</v>
      </c>
      <c r="G2083" s="4" t="s">
        <v>49</v>
      </c>
      <c r="H2083" s="4" t="s">
        <v>49</v>
      </c>
      <c r="I2083" s="3" t="s">
        <v>34</v>
      </c>
      <c r="J2083" s="3" t="s">
        <v>65</v>
      </c>
      <c r="K2083" s="4" t="s">
        <v>49</v>
      </c>
      <c r="L2083" s="4" t="s">
        <v>49</v>
      </c>
      <c r="M2083" s="3" t="s">
        <v>33</v>
      </c>
      <c r="N2083" s="4" t="s">
        <v>49</v>
      </c>
      <c r="O2083" s="4" t="s">
        <v>49</v>
      </c>
      <c r="P2083" s="3" t="s">
        <v>66</v>
      </c>
      <c r="Q2083" s="3" t="s">
        <v>39</v>
      </c>
      <c r="R2083" s="3" t="s">
        <v>67</v>
      </c>
      <c r="S2083" s="3" t="s">
        <v>68</v>
      </c>
      <c r="T2083" s="3" t="s">
        <v>69</v>
      </c>
      <c r="U2083" s="3" t="s">
        <v>70</v>
      </c>
      <c r="V2083" s="3" t="s">
        <v>43</v>
      </c>
      <c r="W2083" s="3" t="s">
        <v>44</v>
      </c>
      <c r="X2083" s="3" t="s">
        <v>45</v>
      </c>
      <c r="Y2083" s="3" t="s">
        <v>46</v>
      </c>
      <c r="Z2083" s="3" t="s">
        <v>71</v>
      </c>
      <c r="AA2083" s="3" t="s">
        <v>2187</v>
      </c>
      <c r="AB2083" s="12" t="str">
        <f>IF(ISNUMBER(SEARCH("2,4 D",AA2083)),"2,4-Dichlorophenoxyacetic acid",IF(ISNUMBER(SEARCH("ACIDO",AA2083)),"2,4-Dichlorophenoxyacetic acid",IF(ISNUMBER(SEARCH("NAPHTHA",AA2083)),"Aromatic Solvent Mixture",IF(ISNUMBER(SEARCH("DIMETHYLAMINE",AA2083)),"Dimethylamine",IF(ISNUMBER(SEARCH("DIMETILAMINA",AA2083)),"Dimethylamine",IF(ISNUMBER(SEARCH("JUMP",AA2083)),"Diuron",IF(ISNUMBER(SEARCH("2-AMINO-2,3-DIMETHYL BUTYRAMIDE",AA2083)),"Herbicide Amine Intermediate",IF(ISNUMBER(SEARCH("TEBUTHIURON",AA2083)),"Tebuthiuron","FIXIT"))))))))</f>
        <v>Diuron</v>
      </c>
      <c r="AC2083" s="10"/>
      <c r="AD2083" s="10"/>
      <c r="AE2083" s="4">
        <v>67044</v>
      </c>
      <c r="AF2083" s="4">
        <v>67.040000000000006</v>
      </c>
      <c r="AG2083" s="4">
        <v>614000</v>
      </c>
      <c r="AJ2083" s="10"/>
      <c r="AK2083" s="10"/>
      <c r="AL2083" s="10"/>
    </row>
    <row r="2084" spans="1:38" ht="22" customHeight="1" x14ac:dyDescent="0.3">
      <c r="A2084" s="5">
        <v>42803</v>
      </c>
      <c r="B2084" s="6" t="s">
        <v>31</v>
      </c>
      <c r="C2084" s="6" t="s">
        <v>84</v>
      </c>
      <c r="D2084" s="6" t="s">
        <v>660</v>
      </c>
      <c r="E2084" s="6" t="s">
        <v>44</v>
      </c>
      <c r="F2084" s="7" t="s">
        <v>49</v>
      </c>
      <c r="G2084" s="7" t="s">
        <v>49</v>
      </c>
      <c r="H2084" s="7" t="s">
        <v>49</v>
      </c>
      <c r="I2084" s="6" t="s">
        <v>661</v>
      </c>
      <c r="J2084" s="6" t="s">
        <v>637</v>
      </c>
      <c r="K2084" s="7" t="s">
        <v>49</v>
      </c>
      <c r="L2084" s="7" t="s">
        <v>49</v>
      </c>
      <c r="M2084" s="7" t="s">
        <v>49</v>
      </c>
      <c r="N2084" s="7" t="s">
        <v>49</v>
      </c>
      <c r="O2084" s="7" t="s">
        <v>49</v>
      </c>
      <c r="P2084" s="6" t="s">
        <v>638</v>
      </c>
      <c r="Q2084" s="6" t="s">
        <v>39</v>
      </c>
      <c r="R2084" s="6" t="s">
        <v>639</v>
      </c>
      <c r="S2084" s="6" t="s">
        <v>640</v>
      </c>
      <c r="T2084" s="6" t="s">
        <v>641</v>
      </c>
      <c r="U2084" s="6" t="s">
        <v>642</v>
      </c>
      <c r="V2084" s="6" t="s">
        <v>43</v>
      </c>
      <c r="W2084" s="6" t="s">
        <v>44</v>
      </c>
      <c r="X2084" s="6" t="s">
        <v>45</v>
      </c>
      <c r="Y2084" s="6" t="s">
        <v>46</v>
      </c>
      <c r="Z2084" s="6" t="s">
        <v>73</v>
      </c>
      <c r="AA2084" s="6" t="s">
        <v>2188</v>
      </c>
      <c r="AB2084" s="12" t="str">
        <f t="shared" ref="AB2084:AB2122" si="433">IF(ISNUMBER(SEARCH("CARBENDAZIM",AA2084)),"Carbendazim",IF(ISNUMBER(SEARCH("4-D",AA2084)),"2,4-Dichlorophenoxyacetic acid",IF(ISNUMBER(SEARCH("RIDOVER",AA2084)),"Glyphosate",IF(ISNUMBER(SEARCH("POQUER",AA2084)),"Clethodim",IF(ISNUMBER(SEARCH("LITER",AA2084)),"Imidacloprid",IF(ISNUMBER(SEARCH("PYRINEX",AA2084)),"Chlorpyrifos",IF(ISNUMBER(SEARCH("ORBIT",AA2084)),"Omethoate",IF(ISNUMBER(SEARCH("HEXARON",AA2084)),"Diuron",IF(ISNUMBER(SEARCH("ISOPROPYLAMINE",AA2084)),"Isopropylamine",IF(ISNUMBER(SEARCH("GLYPHOSATE",AA2084)),"Glyphosate",IF(ISNUMBER(SEARCH("MANCOZEB",AA2084)),"Mancozeb Indofil",IF(ISNUMBER(SEARCH("PARAQUAT",AA2084)),"Paraquat",IF(ISNUMBER(SEARCH("CAROMAX",AA2084)),"Aromatic Solvent Mixture",IF(ISNUMBER(SEARCH("BUTIRON",AA2084)),"Tebuthiuron",IF(ISNUMBER(SEARCH("VORAZ",AA2084)),"Methomyl",IF(ISNUMBER(SEARCH("IMIDACLOPRID",AA2084)),"Imidacloprid",IF(ISNUMBER(SEARCH("2 4 D",AA2084)),"2,4-Dichlorophenoxyacetic acid",IF(ISNUMBER(SEARCH("IMIDACL",AA2084)),"Imidacloprid",IF(ISNUMBER(SEARCH("DIUREX",AA2084)),"Diuron",IF(ISNUMBER(SEARCH("RAPEL",AA2084)),"Acephate","fix it"))))))))))))))))))))</f>
        <v>Clethodim</v>
      </c>
      <c r="AC2084" s="7"/>
      <c r="AD2084" s="7"/>
      <c r="AE2084" s="7">
        <v>17456</v>
      </c>
      <c r="AF2084" s="7">
        <v>17.46</v>
      </c>
      <c r="AG2084" s="7">
        <v>70600</v>
      </c>
      <c r="AJ2084" s="7"/>
      <c r="AK2084" s="7"/>
      <c r="AL2084" s="7"/>
    </row>
    <row r="2085" spans="1:38" ht="22" customHeight="1" x14ac:dyDescent="0.3">
      <c r="A2085" s="2">
        <v>42802</v>
      </c>
      <c r="B2085" s="3" t="s">
        <v>31</v>
      </c>
      <c r="C2085" s="3" t="s">
        <v>32</v>
      </c>
      <c r="D2085" s="4" t="s">
        <v>49</v>
      </c>
      <c r="E2085" s="4" t="s">
        <v>49</v>
      </c>
      <c r="F2085" s="3" t="s">
        <v>33</v>
      </c>
      <c r="G2085" s="4" t="s">
        <v>49</v>
      </c>
      <c r="H2085" s="4" t="s">
        <v>49</v>
      </c>
      <c r="I2085" s="3" t="s">
        <v>34</v>
      </c>
      <c r="J2085" s="3" t="s">
        <v>77</v>
      </c>
      <c r="K2085" s="3" t="s">
        <v>78</v>
      </c>
      <c r="L2085" s="3" t="s">
        <v>68</v>
      </c>
      <c r="M2085" s="3" t="s">
        <v>33</v>
      </c>
      <c r="N2085" s="4" t="s">
        <v>49</v>
      </c>
      <c r="O2085" s="4" t="s">
        <v>49</v>
      </c>
      <c r="P2085" s="3" t="s">
        <v>79</v>
      </c>
      <c r="Q2085" s="3" t="s">
        <v>39</v>
      </c>
      <c r="R2085" s="3" t="s">
        <v>67</v>
      </c>
      <c r="S2085" s="3" t="s">
        <v>68</v>
      </c>
      <c r="T2085" s="3" t="s">
        <v>69</v>
      </c>
      <c r="U2085" s="3" t="s">
        <v>70</v>
      </c>
      <c r="V2085" s="3" t="s">
        <v>43</v>
      </c>
      <c r="W2085" s="3" t="s">
        <v>44</v>
      </c>
      <c r="X2085" s="3" t="s">
        <v>45</v>
      </c>
      <c r="Y2085" s="3" t="s">
        <v>46</v>
      </c>
      <c r="Z2085" s="3" t="s">
        <v>231</v>
      </c>
      <c r="AA2085" s="3" t="s">
        <v>2189</v>
      </c>
      <c r="AB2085" s="12" t="str">
        <f>IF(ISNUMBER(SEARCH("2,4 D",AA2083)),"2,4-Dichlorophenoxyacetic acid",IF(ISNUMBER(SEARCH("ACIDO",AA2083)),"2,4-Dichlorophenoxyacetic acid",IF(ISNUMBER(SEARCH("NAPHTHA",AA2083)),"Aromatic Solvent Mixture",IF(ISNUMBER(SEARCH("DIMETHYLAMINE",AA2083)),"Dimethylamine",IF(ISNUMBER(SEARCH("DIMETILAMINA",AA2083)),"Dimethylamine",IF(ISNUMBER(SEARCH("JUMP",AA2083)),"Diuron",IF(ISNUMBER(SEARCH(" 2-AMINO-2,3-DIMETHYL BUTYRAMIDE",AA2083)),"Herbicide Amine Intermediate",IF(ISNUMBER(SEARCH("TEBUTHIURON",AA2083)),"Tebuthiuron",IF(ISNUMBER(SEARCH("DMS",AA2083)),"Dimethyl Sulfate",IF(ISNUMBER(SEARCH("2,4-XILIDIN",AA2083)),"2,4-Xylidine","FIX IT"))))))))))</f>
        <v>Diuron</v>
      </c>
      <c r="AC2085" s="10"/>
      <c r="AD2085" s="10"/>
      <c r="AE2085" s="4">
        <v>11400</v>
      </c>
      <c r="AF2085" s="4">
        <v>11.4</v>
      </c>
      <c r="AG2085" s="4">
        <v>159000</v>
      </c>
      <c r="AJ2085" s="10"/>
      <c r="AK2085" s="10"/>
      <c r="AL2085" s="10"/>
    </row>
    <row r="2086" spans="1:38" ht="22" customHeight="1" x14ac:dyDescent="0.3">
      <c r="A2086" s="5">
        <v>42802</v>
      </c>
      <c r="B2086" s="6" t="s">
        <v>31</v>
      </c>
      <c r="C2086" s="6" t="s">
        <v>84</v>
      </c>
      <c r="D2086" s="6" t="s">
        <v>660</v>
      </c>
      <c r="E2086" s="6" t="s">
        <v>44</v>
      </c>
      <c r="F2086" s="7" t="s">
        <v>49</v>
      </c>
      <c r="G2086" s="7" t="s">
        <v>49</v>
      </c>
      <c r="H2086" s="7" t="s">
        <v>49</v>
      </c>
      <c r="I2086" s="6" t="s">
        <v>661</v>
      </c>
      <c r="J2086" s="6" t="s">
        <v>77</v>
      </c>
      <c r="K2086" s="6" t="s">
        <v>78</v>
      </c>
      <c r="L2086" s="6" t="s">
        <v>68</v>
      </c>
      <c r="M2086" s="6" t="s">
        <v>33</v>
      </c>
      <c r="N2086" s="7" t="s">
        <v>49</v>
      </c>
      <c r="O2086" s="7" t="s">
        <v>49</v>
      </c>
      <c r="P2086" s="6" t="s">
        <v>79</v>
      </c>
      <c r="Q2086" s="6" t="s">
        <v>39</v>
      </c>
      <c r="R2086" s="6" t="s">
        <v>67</v>
      </c>
      <c r="S2086" s="6" t="s">
        <v>68</v>
      </c>
      <c r="T2086" s="6" t="s">
        <v>69</v>
      </c>
      <c r="U2086" s="6" t="s">
        <v>70</v>
      </c>
      <c r="V2086" s="6" t="s">
        <v>43</v>
      </c>
      <c r="W2086" s="6" t="s">
        <v>44</v>
      </c>
      <c r="X2086" s="6" t="s">
        <v>45</v>
      </c>
      <c r="Y2086" s="6" t="s">
        <v>46</v>
      </c>
      <c r="Z2086" s="6" t="s">
        <v>643</v>
      </c>
      <c r="AA2086" s="6" t="s">
        <v>2190</v>
      </c>
      <c r="AB2086" s="18" t="s">
        <v>3193</v>
      </c>
      <c r="AC2086" s="7"/>
      <c r="AD2086" s="7"/>
      <c r="AE2086" s="7">
        <v>329760.01</v>
      </c>
      <c r="AF2086" s="7">
        <v>329.76</v>
      </c>
      <c r="AG2086" s="7">
        <v>7656000</v>
      </c>
      <c r="AJ2086" s="7"/>
      <c r="AK2086" s="7"/>
      <c r="AL2086" s="7"/>
    </row>
    <row r="2087" spans="1:38" ht="22" customHeight="1" x14ac:dyDescent="0.3">
      <c r="A2087" s="2">
        <v>42802</v>
      </c>
      <c r="B2087" s="3" t="s">
        <v>31</v>
      </c>
      <c r="C2087" s="3" t="s">
        <v>32</v>
      </c>
      <c r="D2087" s="4" t="s">
        <v>49</v>
      </c>
      <c r="E2087" s="4" t="s">
        <v>49</v>
      </c>
      <c r="F2087" s="3" t="s">
        <v>33</v>
      </c>
      <c r="G2087" s="4" t="s">
        <v>49</v>
      </c>
      <c r="H2087" s="4" t="s">
        <v>49</v>
      </c>
      <c r="I2087" s="3" t="s">
        <v>34</v>
      </c>
      <c r="J2087" s="3" t="s">
        <v>65</v>
      </c>
      <c r="K2087" s="4" t="s">
        <v>49</v>
      </c>
      <c r="L2087" s="4" t="s">
        <v>49</v>
      </c>
      <c r="M2087" s="3" t="s">
        <v>33</v>
      </c>
      <c r="N2087" s="4" t="s">
        <v>49</v>
      </c>
      <c r="O2087" s="4" t="s">
        <v>49</v>
      </c>
      <c r="P2087" s="3" t="s">
        <v>66</v>
      </c>
      <c r="Q2087" s="3" t="s">
        <v>39</v>
      </c>
      <c r="R2087" s="3" t="s">
        <v>227</v>
      </c>
      <c r="S2087" s="3" t="s">
        <v>68</v>
      </c>
      <c r="T2087" s="3" t="s">
        <v>228</v>
      </c>
      <c r="U2087" s="3" t="s">
        <v>70</v>
      </c>
      <c r="V2087" s="3" t="s">
        <v>43</v>
      </c>
      <c r="W2087" s="3" t="s">
        <v>44</v>
      </c>
      <c r="X2087" s="3" t="s">
        <v>45</v>
      </c>
      <c r="Y2087" s="3" t="s">
        <v>46</v>
      </c>
      <c r="Z2087" s="3" t="s">
        <v>2191</v>
      </c>
      <c r="AA2087" s="3" t="s">
        <v>2192</v>
      </c>
      <c r="AB2087" s="12" t="str">
        <f>IF(ISNUMBER(SEARCH("BUTYRAMIDE",AA2087)),"2,3-Dimethyl Butyramide",IF(ISNUMBER(SEARCH("FOLPET",AA2087)),"Folpet",IF(ISNUMBER(SEARCH("METHYL [2-({[6- (TRIFLUOROMETHYL) PYRIDIN-2-YL] OXY} METHYL) PHENYL",AA2087)),"Esther",IF(ISNUMBER(SEARCH("TEBUCONAZOL",AA2087)),"Tebuconazole",IF(ISNUMBER(SEARCH("DICHLOROPHENYL",AA2087)),"Dichlorophenyl Isocyanates",IF(ISNUMBER(SEARCH("CAPTAN",AA2087)),"Captan",IF(ISNUMBER(SEARCH("DIMETHYLACETAMID",AA2087)),"Dimethylacetamide",IF(ISNUMBER(SEARCH("AFALON",AA2087)),"Linuron","FIX IT"))))))))</f>
        <v>Linuron</v>
      </c>
      <c r="AC2087" s="10"/>
      <c r="AD2087" s="10"/>
      <c r="AE2087" s="4">
        <v>40180</v>
      </c>
      <c r="AF2087" s="4">
        <v>40.18</v>
      </c>
      <c r="AG2087" s="4">
        <v>514000</v>
      </c>
      <c r="AJ2087" s="10"/>
      <c r="AK2087" s="10"/>
      <c r="AL2087" s="10"/>
    </row>
    <row r="2088" spans="1:38" ht="22" customHeight="1" x14ac:dyDescent="0.3">
      <c r="A2088" s="5">
        <v>42802</v>
      </c>
      <c r="B2088" s="6" t="s">
        <v>31</v>
      </c>
      <c r="C2088" s="6" t="s">
        <v>32</v>
      </c>
      <c r="D2088" s="7" t="s">
        <v>49</v>
      </c>
      <c r="E2088" s="7" t="s">
        <v>49</v>
      </c>
      <c r="F2088" s="6" t="s">
        <v>33</v>
      </c>
      <c r="G2088" s="7" t="s">
        <v>49</v>
      </c>
      <c r="H2088" s="7" t="s">
        <v>49</v>
      </c>
      <c r="I2088" s="6" t="s">
        <v>34</v>
      </c>
      <c r="J2088" s="6" t="s">
        <v>65</v>
      </c>
      <c r="K2088" s="7" t="s">
        <v>49</v>
      </c>
      <c r="L2088" s="7" t="s">
        <v>49</v>
      </c>
      <c r="M2088" s="6" t="s">
        <v>33</v>
      </c>
      <c r="N2088" s="7" t="s">
        <v>49</v>
      </c>
      <c r="O2088" s="7" t="s">
        <v>49</v>
      </c>
      <c r="P2088" s="6" t="s">
        <v>66</v>
      </c>
      <c r="Q2088" s="6" t="s">
        <v>39</v>
      </c>
      <c r="R2088" s="6" t="s">
        <v>227</v>
      </c>
      <c r="S2088" s="6" t="s">
        <v>68</v>
      </c>
      <c r="T2088" s="6" t="s">
        <v>228</v>
      </c>
      <c r="U2088" s="6" t="s">
        <v>70</v>
      </c>
      <c r="V2088" s="6" t="s">
        <v>43</v>
      </c>
      <c r="W2088" s="6" t="s">
        <v>44</v>
      </c>
      <c r="X2088" s="6" t="s">
        <v>45</v>
      </c>
      <c r="Y2088" s="6" t="s">
        <v>46</v>
      </c>
      <c r="Z2088" s="6" t="s">
        <v>71</v>
      </c>
      <c r="AA2088" s="6" t="s">
        <v>2193</v>
      </c>
      <c r="AB2088" s="12" t="str">
        <f t="shared" si="433"/>
        <v>Diuron</v>
      </c>
      <c r="AC2088" s="7"/>
      <c r="AD2088" s="7"/>
      <c r="AE2088" s="7">
        <v>64708</v>
      </c>
      <c r="AF2088" s="7">
        <v>64.709999999999994</v>
      </c>
      <c r="AG2088" s="7">
        <v>593000</v>
      </c>
      <c r="AJ2088" s="7"/>
      <c r="AK2088" s="7"/>
      <c r="AL2088" s="7"/>
    </row>
    <row r="2089" spans="1:38" ht="22" customHeight="1" x14ac:dyDescent="0.3">
      <c r="A2089" s="2">
        <v>42802</v>
      </c>
      <c r="B2089" s="3" t="s">
        <v>31</v>
      </c>
      <c r="C2089" s="3" t="s">
        <v>32</v>
      </c>
      <c r="D2089" s="4" t="s">
        <v>49</v>
      </c>
      <c r="E2089" s="4" t="s">
        <v>49</v>
      </c>
      <c r="F2089" s="3" t="s">
        <v>33</v>
      </c>
      <c r="G2089" s="4" t="s">
        <v>49</v>
      </c>
      <c r="H2089" s="4" t="s">
        <v>49</v>
      </c>
      <c r="I2089" s="3" t="s">
        <v>34</v>
      </c>
      <c r="J2089" s="3" t="s">
        <v>65</v>
      </c>
      <c r="K2089" s="4" t="s">
        <v>49</v>
      </c>
      <c r="L2089" s="4" t="s">
        <v>49</v>
      </c>
      <c r="M2089" s="3" t="s">
        <v>33</v>
      </c>
      <c r="N2089" s="4" t="s">
        <v>49</v>
      </c>
      <c r="O2089" s="4" t="s">
        <v>49</v>
      </c>
      <c r="P2089" s="3" t="s">
        <v>66</v>
      </c>
      <c r="Q2089" s="3" t="s">
        <v>39</v>
      </c>
      <c r="R2089" s="3" t="s">
        <v>227</v>
      </c>
      <c r="S2089" s="3" t="s">
        <v>68</v>
      </c>
      <c r="T2089" s="3" t="s">
        <v>228</v>
      </c>
      <c r="U2089" s="3" t="s">
        <v>70</v>
      </c>
      <c r="V2089" s="3" t="s">
        <v>43</v>
      </c>
      <c r="W2089" s="3" t="s">
        <v>44</v>
      </c>
      <c r="X2089" s="3" t="s">
        <v>45</v>
      </c>
      <c r="Y2089" s="3" t="s">
        <v>46</v>
      </c>
      <c r="Z2089" s="3" t="s">
        <v>73</v>
      </c>
      <c r="AA2089" s="3" t="s">
        <v>2192</v>
      </c>
      <c r="AB2089" s="12" t="str">
        <f t="shared" ref="AB2089" si="434">IF(ISNUMBER(SEARCH("BUTYRAMIDE",AA2089)),"2,3-Dimethyl Butyramide",IF(ISNUMBER(SEARCH("FOLPET",AA2089)),"Folpet",IF(ISNUMBER(SEARCH("METHYL [2-({[6- (TRIFLUOROMETHYL) PYRIDIN-2-YL] OXY} METHYL) PHENYL",AA2089)),"Esther",IF(ISNUMBER(SEARCH("TEBUCONAZOL",AA2089)),"Tebuconazole",IF(ISNUMBER(SEARCH("DICHLOROPHENYL",AA2089)),"Dichlorophenyl Isocyanates",IF(ISNUMBER(SEARCH("CAPTAN",AA2089)),"Captan",IF(ISNUMBER(SEARCH("DIMETHYLACETAMID",AA2089)),"Dimethylacetamide",IF(ISNUMBER(SEARCH("AFALON",AA2089)),"Linuron","FIX IT"))))))))</f>
        <v>Linuron</v>
      </c>
      <c r="AC2089" s="10"/>
      <c r="AD2089" s="10"/>
      <c r="AE2089" s="4">
        <v>20090</v>
      </c>
      <c r="AF2089" s="4">
        <v>20.09</v>
      </c>
      <c r="AG2089" s="4">
        <v>184000</v>
      </c>
      <c r="AJ2089" s="10"/>
      <c r="AK2089" s="10"/>
      <c r="AL2089" s="10"/>
    </row>
    <row r="2090" spans="1:38" ht="22" customHeight="1" x14ac:dyDescent="0.3">
      <c r="A2090" s="5">
        <v>42801</v>
      </c>
      <c r="B2090" s="6" t="s">
        <v>50</v>
      </c>
      <c r="C2090" s="6" t="s">
        <v>84</v>
      </c>
      <c r="D2090" s="6" t="s">
        <v>85</v>
      </c>
      <c r="E2090" s="6" t="s">
        <v>44</v>
      </c>
      <c r="F2090" s="6" t="s">
        <v>33</v>
      </c>
      <c r="G2090" s="7" t="s">
        <v>49</v>
      </c>
      <c r="H2090" s="7" t="s">
        <v>49</v>
      </c>
      <c r="I2090" s="6" t="s">
        <v>86</v>
      </c>
      <c r="J2090" s="6" t="s">
        <v>1969</v>
      </c>
      <c r="K2090" s="6" t="s">
        <v>818</v>
      </c>
      <c r="L2090" s="6" t="s">
        <v>61</v>
      </c>
      <c r="M2090" s="6" t="s">
        <v>1272</v>
      </c>
      <c r="N2090" s="8">
        <v>344101093</v>
      </c>
      <c r="O2090" s="7" t="s">
        <v>49</v>
      </c>
      <c r="P2090" s="6" t="s">
        <v>1970</v>
      </c>
      <c r="Q2090" s="6" t="s">
        <v>39</v>
      </c>
      <c r="R2090" s="6" t="s">
        <v>60</v>
      </c>
      <c r="S2090" s="6" t="s">
        <v>61</v>
      </c>
      <c r="T2090" s="6" t="s">
        <v>62</v>
      </c>
      <c r="U2090" s="6" t="s">
        <v>56</v>
      </c>
      <c r="V2090" s="6" t="s">
        <v>90</v>
      </c>
      <c r="W2090" s="6" t="s">
        <v>44</v>
      </c>
      <c r="X2090" s="6" t="s">
        <v>91</v>
      </c>
      <c r="Y2090" s="6" t="s">
        <v>46</v>
      </c>
      <c r="Z2090" s="6" t="s">
        <v>256</v>
      </c>
      <c r="AA2090" s="6" t="s">
        <v>2194</v>
      </c>
      <c r="AB2090" s="12" t="s">
        <v>3227</v>
      </c>
      <c r="AC2090" s="7"/>
      <c r="AD2090" s="7"/>
      <c r="AE2090" s="7">
        <v>16840</v>
      </c>
      <c r="AF2090" s="7">
        <v>16.84</v>
      </c>
      <c r="AG2090" s="7">
        <v>100000</v>
      </c>
      <c r="AJ2090" s="7"/>
      <c r="AK2090" s="7"/>
      <c r="AL2090" s="7"/>
    </row>
    <row r="2091" spans="1:38" ht="22" customHeight="1" x14ac:dyDescent="0.3">
      <c r="A2091" s="2">
        <v>42800</v>
      </c>
      <c r="B2091" s="3" t="s">
        <v>31</v>
      </c>
      <c r="C2091" s="3" t="s">
        <v>32</v>
      </c>
      <c r="D2091" s="4" t="s">
        <v>49</v>
      </c>
      <c r="E2091" s="4" t="s">
        <v>49</v>
      </c>
      <c r="F2091" s="3" t="s">
        <v>33</v>
      </c>
      <c r="G2091" s="4" t="s">
        <v>49</v>
      </c>
      <c r="H2091" s="4" t="s">
        <v>49</v>
      </c>
      <c r="I2091" s="3" t="s">
        <v>34</v>
      </c>
      <c r="J2091" s="3" t="s">
        <v>35</v>
      </c>
      <c r="K2091" s="3" t="s">
        <v>36</v>
      </c>
      <c r="L2091" s="3" t="s">
        <v>37</v>
      </c>
      <c r="M2091" s="3" t="s">
        <v>33</v>
      </c>
      <c r="N2091" s="4" t="s">
        <v>49</v>
      </c>
      <c r="O2091" s="4" t="s">
        <v>49</v>
      </c>
      <c r="P2091" s="3" t="s">
        <v>38</v>
      </c>
      <c r="Q2091" s="3" t="s">
        <v>39</v>
      </c>
      <c r="R2091" s="3" t="s">
        <v>40</v>
      </c>
      <c r="S2091" s="3" t="s">
        <v>37</v>
      </c>
      <c r="T2091" s="3" t="s">
        <v>41</v>
      </c>
      <c r="U2091" s="3" t="s">
        <v>42</v>
      </c>
      <c r="V2091" s="3" t="s">
        <v>43</v>
      </c>
      <c r="W2091" s="3" t="s">
        <v>44</v>
      </c>
      <c r="X2091" s="3" t="s">
        <v>45</v>
      </c>
      <c r="Y2091" s="3" t="s">
        <v>46</v>
      </c>
      <c r="Z2091" s="3" t="s">
        <v>1827</v>
      </c>
      <c r="AA2091" s="3" t="s">
        <v>1458</v>
      </c>
      <c r="AB2091" s="12" t="str">
        <f t="shared" si="433"/>
        <v>2,4-Dichlorophenoxyacetic acid</v>
      </c>
      <c r="AC2091" s="10"/>
      <c r="AD2091" s="10"/>
      <c r="AE2091" s="4">
        <v>353660</v>
      </c>
      <c r="AF2091" s="4">
        <v>353.66</v>
      </c>
      <c r="AG2091" s="3" t="s">
        <v>49</v>
      </c>
      <c r="AJ2091" s="10"/>
      <c r="AK2091" s="10"/>
      <c r="AL2091" s="10"/>
    </row>
    <row r="2092" spans="1:38" ht="22" customHeight="1" x14ac:dyDescent="0.3">
      <c r="A2092" s="5">
        <v>42799</v>
      </c>
      <c r="B2092" s="6" t="s">
        <v>50</v>
      </c>
      <c r="C2092" s="6" t="s">
        <v>84</v>
      </c>
      <c r="D2092" s="6" t="s">
        <v>85</v>
      </c>
      <c r="E2092" s="6" t="s">
        <v>44</v>
      </c>
      <c r="F2092" s="6" t="s">
        <v>33</v>
      </c>
      <c r="G2092" s="7" t="s">
        <v>49</v>
      </c>
      <c r="H2092" s="7" t="s">
        <v>49</v>
      </c>
      <c r="I2092" s="6" t="s">
        <v>86</v>
      </c>
      <c r="J2092" s="6" t="s">
        <v>1399</v>
      </c>
      <c r="K2092" s="7" t="s">
        <v>49</v>
      </c>
      <c r="L2092" s="6" t="s">
        <v>1000</v>
      </c>
      <c r="M2092" s="6" t="s">
        <v>33</v>
      </c>
      <c r="N2092" s="7" t="s">
        <v>49</v>
      </c>
      <c r="O2092" s="7" t="s">
        <v>49</v>
      </c>
      <c r="P2092" s="6" t="s">
        <v>1400</v>
      </c>
      <c r="Q2092" s="6" t="s">
        <v>400</v>
      </c>
      <c r="R2092" s="6" t="s">
        <v>999</v>
      </c>
      <c r="S2092" s="6" t="s">
        <v>1000</v>
      </c>
      <c r="T2092" s="6" t="s">
        <v>1001</v>
      </c>
      <c r="U2092" s="6" t="s">
        <v>42</v>
      </c>
      <c r="V2092" s="6" t="s">
        <v>90</v>
      </c>
      <c r="W2092" s="6" t="s">
        <v>44</v>
      </c>
      <c r="X2092" s="6" t="s">
        <v>91</v>
      </c>
      <c r="Y2092" s="6" t="s">
        <v>46</v>
      </c>
      <c r="Z2092" s="6" t="s">
        <v>2195</v>
      </c>
      <c r="AA2092" s="6" t="s">
        <v>2196</v>
      </c>
      <c r="AB2092" s="12" t="s">
        <v>3174</v>
      </c>
      <c r="AC2092" s="7"/>
      <c r="AD2092" s="7"/>
      <c r="AE2092" s="7">
        <v>15500</v>
      </c>
      <c r="AF2092" s="7">
        <v>15.5</v>
      </c>
      <c r="AG2092" s="6" t="s">
        <v>49</v>
      </c>
      <c r="AJ2092" s="7"/>
      <c r="AK2092" s="7"/>
      <c r="AL2092" s="7"/>
    </row>
    <row r="2093" spans="1:38" ht="22" customHeight="1" x14ac:dyDescent="0.3">
      <c r="A2093" s="2">
        <v>42798</v>
      </c>
      <c r="B2093" s="3" t="s">
        <v>50</v>
      </c>
      <c r="C2093" s="3" t="s">
        <v>84</v>
      </c>
      <c r="D2093" s="3" t="s">
        <v>85</v>
      </c>
      <c r="E2093" s="3" t="s">
        <v>44</v>
      </c>
      <c r="F2093" s="3" t="s">
        <v>33</v>
      </c>
      <c r="G2093" s="4" t="s">
        <v>49</v>
      </c>
      <c r="H2093" s="4" t="s">
        <v>49</v>
      </c>
      <c r="I2093" s="3" t="s">
        <v>86</v>
      </c>
      <c r="J2093" s="3" t="s">
        <v>1271</v>
      </c>
      <c r="K2093" s="4" t="s">
        <v>49</v>
      </c>
      <c r="L2093" s="3" t="s">
        <v>61</v>
      </c>
      <c r="M2093" s="3" t="s">
        <v>1272</v>
      </c>
      <c r="N2093" s="4" t="s">
        <v>49</v>
      </c>
      <c r="O2093" s="4" t="s">
        <v>49</v>
      </c>
      <c r="P2093" s="3" t="s">
        <v>1273</v>
      </c>
      <c r="Q2093" s="3" t="s">
        <v>39</v>
      </c>
      <c r="R2093" s="3" t="s">
        <v>60</v>
      </c>
      <c r="S2093" s="3" t="s">
        <v>61</v>
      </c>
      <c r="T2093" s="3" t="s">
        <v>62</v>
      </c>
      <c r="U2093" s="3" t="s">
        <v>56</v>
      </c>
      <c r="V2093" s="3" t="s">
        <v>90</v>
      </c>
      <c r="W2093" s="3" t="s">
        <v>44</v>
      </c>
      <c r="X2093" s="3" t="s">
        <v>91</v>
      </c>
      <c r="Y2093" s="3" t="s">
        <v>46</v>
      </c>
      <c r="Z2093" s="3" t="s">
        <v>748</v>
      </c>
      <c r="AA2093" s="3" t="s">
        <v>2197</v>
      </c>
      <c r="AB2093" s="12" t="str">
        <f t="shared" ref="AB2093" si="435">IF(ISNUMBER(SEARCH("2,4 D",AA2091)),"2,4-Dichlorophenoxyacetic acid",IF(ISNUMBER(SEARCH("ACIDO",AA2091)),"2,4-Dichlorophenoxyacetic acid",IF(ISNUMBER(SEARCH("NAPHTHA",AA2091)),"Aromatic Solvent Mixture",IF(ISNUMBER(SEARCH("DIMETHYLAMINE",AA2091)),"Dimethylamine",IF(ISNUMBER(SEARCH("DIMETILAMINA",AA2091)),"Dimethylamine",IF(ISNUMBER(SEARCH("JUMP",AA2091)),"Diuron",IF(ISNUMBER(SEARCH(" 2-AMINO-2,3-DIMETHYL BUTYRAMIDE",AA2091)),"Herbicide Amine Intermediate",IF(ISNUMBER(SEARCH("TEBUTHIURON",AA2091)),"Tebuthiuron",IF(ISNUMBER(SEARCH("DMS",AA2091)),"Dimethyl Sulfate",IF(ISNUMBER(SEARCH("2,4-XILIDIN",AA2091)),"2,4-Xylidine","FIX IT"))))))))))</f>
        <v>2,4-Dichlorophenoxyacetic acid</v>
      </c>
      <c r="AC2093" s="10"/>
      <c r="AD2093" s="10"/>
      <c r="AE2093" s="4">
        <v>16840</v>
      </c>
      <c r="AF2093" s="4">
        <v>16.84</v>
      </c>
      <c r="AG2093" s="4">
        <v>54400</v>
      </c>
      <c r="AJ2093" s="10"/>
      <c r="AK2093" s="10"/>
      <c r="AL2093" s="10"/>
    </row>
    <row r="2094" spans="1:38" ht="22" customHeight="1" x14ac:dyDescent="0.3">
      <c r="A2094" s="5">
        <v>42796</v>
      </c>
      <c r="B2094" s="6" t="s">
        <v>50</v>
      </c>
      <c r="C2094" s="6" t="s">
        <v>84</v>
      </c>
      <c r="D2094" s="6" t="s">
        <v>85</v>
      </c>
      <c r="E2094" s="6" t="s">
        <v>44</v>
      </c>
      <c r="F2094" s="6" t="s">
        <v>33</v>
      </c>
      <c r="G2094" s="7" t="s">
        <v>49</v>
      </c>
      <c r="H2094" s="7" t="s">
        <v>49</v>
      </c>
      <c r="I2094" s="6" t="s">
        <v>86</v>
      </c>
      <c r="J2094" s="6" t="s">
        <v>2198</v>
      </c>
      <c r="K2094" s="6" t="s">
        <v>306</v>
      </c>
      <c r="L2094" s="6" t="s">
        <v>307</v>
      </c>
      <c r="M2094" s="7" t="s">
        <v>49</v>
      </c>
      <c r="N2094" s="7" t="s">
        <v>49</v>
      </c>
      <c r="O2094" s="7" t="s">
        <v>49</v>
      </c>
      <c r="P2094" s="6" t="s">
        <v>2199</v>
      </c>
      <c r="Q2094" s="6" t="s">
        <v>39</v>
      </c>
      <c r="R2094" s="6" t="s">
        <v>310</v>
      </c>
      <c r="S2094" s="6" t="s">
        <v>307</v>
      </c>
      <c r="T2094" s="6" t="s">
        <v>311</v>
      </c>
      <c r="U2094" s="6" t="s">
        <v>56</v>
      </c>
      <c r="V2094" s="6" t="s">
        <v>90</v>
      </c>
      <c r="W2094" s="6" t="s">
        <v>44</v>
      </c>
      <c r="X2094" s="6" t="s">
        <v>91</v>
      </c>
      <c r="Y2094" s="6" t="s">
        <v>46</v>
      </c>
      <c r="Z2094" s="6" t="s">
        <v>2200</v>
      </c>
      <c r="AA2094" s="6" t="s">
        <v>2201</v>
      </c>
      <c r="AB2094" s="12" t="s">
        <v>3203</v>
      </c>
      <c r="AC2094" s="7"/>
      <c r="AD2094" s="7"/>
      <c r="AE2094" s="7">
        <v>61500</v>
      </c>
      <c r="AF2094" s="7">
        <v>61.5</v>
      </c>
      <c r="AG2094" s="7">
        <v>54400</v>
      </c>
      <c r="AJ2094" s="7"/>
      <c r="AK2094" s="7"/>
      <c r="AL2094" s="7"/>
    </row>
    <row r="2095" spans="1:38" ht="22" customHeight="1" x14ac:dyDescent="0.3">
      <c r="A2095" s="2">
        <v>42795</v>
      </c>
      <c r="B2095" s="3" t="s">
        <v>31</v>
      </c>
      <c r="C2095" s="3" t="s">
        <v>32</v>
      </c>
      <c r="D2095" s="4" t="s">
        <v>49</v>
      </c>
      <c r="E2095" s="4" t="s">
        <v>49</v>
      </c>
      <c r="F2095" s="3" t="s">
        <v>33</v>
      </c>
      <c r="G2095" s="4" t="s">
        <v>49</v>
      </c>
      <c r="H2095" s="4" t="s">
        <v>49</v>
      </c>
      <c r="I2095" s="3" t="s">
        <v>34</v>
      </c>
      <c r="J2095" s="3" t="s">
        <v>65</v>
      </c>
      <c r="K2095" s="4" t="s">
        <v>49</v>
      </c>
      <c r="L2095" s="4" t="s">
        <v>49</v>
      </c>
      <c r="M2095" s="3" t="s">
        <v>33</v>
      </c>
      <c r="N2095" s="4" t="s">
        <v>49</v>
      </c>
      <c r="O2095" s="4" t="s">
        <v>49</v>
      </c>
      <c r="P2095" s="3" t="s">
        <v>66</v>
      </c>
      <c r="Q2095" s="3" t="s">
        <v>39</v>
      </c>
      <c r="R2095" s="3" t="s">
        <v>227</v>
      </c>
      <c r="S2095" s="3" t="s">
        <v>68</v>
      </c>
      <c r="T2095" s="3" t="s">
        <v>228</v>
      </c>
      <c r="U2095" s="3" t="s">
        <v>70</v>
      </c>
      <c r="V2095" s="3" t="s">
        <v>43</v>
      </c>
      <c r="W2095" s="3" t="s">
        <v>44</v>
      </c>
      <c r="X2095" s="3" t="s">
        <v>45</v>
      </c>
      <c r="Y2095" s="3" t="s">
        <v>46</v>
      </c>
      <c r="Z2095" s="3" t="s">
        <v>219</v>
      </c>
      <c r="AA2095" s="3" t="s">
        <v>2202</v>
      </c>
      <c r="AB2095" s="12" t="str">
        <f t="shared" si="433"/>
        <v>Diuron</v>
      </c>
      <c r="AC2095" s="10"/>
      <c r="AD2095" s="10"/>
      <c r="AE2095" s="4">
        <v>68493</v>
      </c>
      <c r="AF2095" s="4">
        <v>68.489999999999995</v>
      </c>
      <c r="AG2095" s="4">
        <v>1780000</v>
      </c>
      <c r="AJ2095" s="10"/>
      <c r="AK2095" s="10"/>
      <c r="AL2095" s="10"/>
    </row>
    <row r="2096" spans="1:38" ht="22" customHeight="1" x14ac:dyDescent="0.3">
      <c r="A2096" s="5">
        <v>42795</v>
      </c>
      <c r="B2096" s="6" t="s">
        <v>31</v>
      </c>
      <c r="C2096" s="6" t="s">
        <v>32</v>
      </c>
      <c r="D2096" s="7" t="s">
        <v>49</v>
      </c>
      <c r="E2096" s="7" t="s">
        <v>49</v>
      </c>
      <c r="F2096" s="6" t="s">
        <v>33</v>
      </c>
      <c r="G2096" s="7" t="s">
        <v>49</v>
      </c>
      <c r="H2096" s="7" t="s">
        <v>49</v>
      </c>
      <c r="I2096" s="6" t="s">
        <v>34</v>
      </c>
      <c r="J2096" s="6" t="s">
        <v>65</v>
      </c>
      <c r="K2096" s="7" t="s">
        <v>49</v>
      </c>
      <c r="L2096" s="7" t="s">
        <v>49</v>
      </c>
      <c r="M2096" s="6" t="s">
        <v>33</v>
      </c>
      <c r="N2096" s="7" t="s">
        <v>49</v>
      </c>
      <c r="O2096" s="7" t="s">
        <v>49</v>
      </c>
      <c r="P2096" s="6" t="s">
        <v>66</v>
      </c>
      <c r="Q2096" s="6" t="s">
        <v>39</v>
      </c>
      <c r="R2096" s="6" t="s">
        <v>227</v>
      </c>
      <c r="S2096" s="6" t="s">
        <v>68</v>
      </c>
      <c r="T2096" s="6" t="s">
        <v>228</v>
      </c>
      <c r="U2096" s="6" t="s">
        <v>70</v>
      </c>
      <c r="V2096" s="6" t="s">
        <v>43</v>
      </c>
      <c r="W2096" s="6" t="s">
        <v>44</v>
      </c>
      <c r="X2096" s="6" t="s">
        <v>45</v>
      </c>
      <c r="Y2096" s="6" t="s">
        <v>46</v>
      </c>
      <c r="Z2096" s="6" t="s">
        <v>71</v>
      </c>
      <c r="AA2096" s="6" t="s">
        <v>2203</v>
      </c>
      <c r="AB2096" s="12" t="str">
        <f t="shared" si="433"/>
        <v>Diuron</v>
      </c>
      <c r="AC2096" s="7"/>
      <c r="AD2096" s="7"/>
      <c r="AE2096" s="7">
        <v>71520</v>
      </c>
      <c r="AF2096" s="7">
        <v>71.52</v>
      </c>
      <c r="AG2096" s="7">
        <v>655000</v>
      </c>
      <c r="AJ2096" s="7"/>
      <c r="AK2096" s="7"/>
      <c r="AL2096" s="7"/>
    </row>
    <row r="2097" spans="1:38" ht="22" customHeight="1" x14ac:dyDescent="0.3">
      <c r="A2097" s="2">
        <v>42795</v>
      </c>
      <c r="B2097" s="3" t="s">
        <v>31</v>
      </c>
      <c r="C2097" s="3" t="s">
        <v>32</v>
      </c>
      <c r="D2097" s="4" t="s">
        <v>49</v>
      </c>
      <c r="E2097" s="4" t="s">
        <v>49</v>
      </c>
      <c r="F2097" s="3" t="s">
        <v>33</v>
      </c>
      <c r="G2097" s="4" t="s">
        <v>49</v>
      </c>
      <c r="H2097" s="4" t="s">
        <v>49</v>
      </c>
      <c r="I2097" s="3" t="s">
        <v>34</v>
      </c>
      <c r="J2097" s="3" t="s">
        <v>77</v>
      </c>
      <c r="K2097" s="3" t="s">
        <v>78</v>
      </c>
      <c r="L2097" s="3" t="s">
        <v>68</v>
      </c>
      <c r="M2097" s="3" t="s">
        <v>33</v>
      </c>
      <c r="N2097" s="4" t="s">
        <v>49</v>
      </c>
      <c r="O2097" s="4" t="s">
        <v>49</v>
      </c>
      <c r="P2097" s="3" t="s">
        <v>79</v>
      </c>
      <c r="Q2097" s="3" t="s">
        <v>39</v>
      </c>
      <c r="R2097" s="3" t="s">
        <v>227</v>
      </c>
      <c r="S2097" s="3" t="s">
        <v>68</v>
      </c>
      <c r="T2097" s="3" t="s">
        <v>228</v>
      </c>
      <c r="U2097" s="3" t="s">
        <v>70</v>
      </c>
      <c r="V2097" s="3" t="s">
        <v>43</v>
      </c>
      <c r="W2097" s="3" t="s">
        <v>44</v>
      </c>
      <c r="X2097" s="3" t="s">
        <v>45</v>
      </c>
      <c r="Y2097" s="3" t="s">
        <v>46</v>
      </c>
      <c r="Z2097" s="3" t="s">
        <v>440</v>
      </c>
      <c r="AA2097" s="3" t="s">
        <v>2204</v>
      </c>
      <c r="AB2097" s="12" t="s">
        <v>3147</v>
      </c>
      <c r="AC2097" s="10"/>
      <c r="AD2097" s="10"/>
      <c r="AE2097" s="4">
        <v>31880</v>
      </c>
      <c r="AF2097" s="4">
        <v>31.88</v>
      </c>
      <c r="AG2097" s="4">
        <v>588000</v>
      </c>
      <c r="AJ2097" s="10"/>
      <c r="AK2097" s="10"/>
      <c r="AL2097" s="10"/>
    </row>
    <row r="2098" spans="1:38" ht="22" customHeight="1" x14ac:dyDescent="0.3">
      <c r="A2098" s="5">
        <v>42795</v>
      </c>
      <c r="B2098" s="6" t="s">
        <v>31</v>
      </c>
      <c r="C2098" s="6" t="s">
        <v>32</v>
      </c>
      <c r="D2098" s="7" t="s">
        <v>49</v>
      </c>
      <c r="E2098" s="7" t="s">
        <v>49</v>
      </c>
      <c r="F2098" s="6" t="s">
        <v>33</v>
      </c>
      <c r="G2098" s="7" t="s">
        <v>49</v>
      </c>
      <c r="H2098" s="7" t="s">
        <v>49</v>
      </c>
      <c r="I2098" s="6" t="s">
        <v>34</v>
      </c>
      <c r="J2098" s="6" t="s">
        <v>65</v>
      </c>
      <c r="K2098" s="7" t="s">
        <v>49</v>
      </c>
      <c r="L2098" s="7" t="s">
        <v>49</v>
      </c>
      <c r="M2098" s="6" t="s">
        <v>33</v>
      </c>
      <c r="N2098" s="7" t="s">
        <v>49</v>
      </c>
      <c r="O2098" s="7" t="s">
        <v>49</v>
      </c>
      <c r="P2098" s="6" t="s">
        <v>66</v>
      </c>
      <c r="Q2098" s="6" t="s">
        <v>39</v>
      </c>
      <c r="R2098" s="6" t="s">
        <v>67</v>
      </c>
      <c r="S2098" s="6" t="s">
        <v>68</v>
      </c>
      <c r="T2098" s="6" t="s">
        <v>69</v>
      </c>
      <c r="U2098" s="6" t="s">
        <v>70</v>
      </c>
      <c r="V2098" s="6" t="s">
        <v>43</v>
      </c>
      <c r="W2098" s="6" t="s">
        <v>44</v>
      </c>
      <c r="X2098" s="6" t="s">
        <v>45</v>
      </c>
      <c r="Y2098" s="6" t="s">
        <v>46</v>
      </c>
      <c r="Z2098" s="6" t="s">
        <v>2016</v>
      </c>
      <c r="AA2098" s="6" t="s">
        <v>2205</v>
      </c>
      <c r="AB2098" s="12" t="s">
        <v>3153</v>
      </c>
      <c r="AC2098" s="7"/>
      <c r="AD2098" s="7"/>
      <c r="AE2098" s="7">
        <v>99440</v>
      </c>
      <c r="AF2098" s="7">
        <v>99.44</v>
      </c>
      <c r="AG2098" s="7">
        <v>7468310000</v>
      </c>
      <c r="AJ2098" s="10"/>
      <c r="AK2098" s="10"/>
      <c r="AL2098" s="10"/>
    </row>
    <row r="2099" spans="1:38" ht="22" customHeight="1" x14ac:dyDescent="0.3">
      <c r="A2099" s="2">
        <v>42795</v>
      </c>
      <c r="B2099" s="3" t="s">
        <v>31</v>
      </c>
      <c r="C2099" s="3" t="s">
        <v>32</v>
      </c>
      <c r="D2099" s="4" t="s">
        <v>49</v>
      </c>
      <c r="E2099" s="4" t="s">
        <v>49</v>
      </c>
      <c r="F2099" s="3" t="s">
        <v>33</v>
      </c>
      <c r="G2099" s="4" t="s">
        <v>49</v>
      </c>
      <c r="H2099" s="4" t="s">
        <v>49</v>
      </c>
      <c r="I2099" s="3" t="s">
        <v>34</v>
      </c>
      <c r="J2099" s="3" t="s">
        <v>65</v>
      </c>
      <c r="K2099" s="4" t="s">
        <v>49</v>
      </c>
      <c r="L2099" s="4" t="s">
        <v>49</v>
      </c>
      <c r="M2099" s="3" t="s">
        <v>33</v>
      </c>
      <c r="N2099" s="4" t="s">
        <v>49</v>
      </c>
      <c r="O2099" s="4" t="s">
        <v>49</v>
      </c>
      <c r="P2099" s="3" t="s">
        <v>66</v>
      </c>
      <c r="Q2099" s="3" t="s">
        <v>39</v>
      </c>
      <c r="R2099" s="3" t="s">
        <v>67</v>
      </c>
      <c r="S2099" s="3" t="s">
        <v>68</v>
      </c>
      <c r="T2099" s="3" t="s">
        <v>69</v>
      </c>
      <c r="U2099" s="3" t="s">
        <v>70</v>
      </c>
      <c r="V2099" s="3" t="s">
        <v>43</v>
      </c>
      <c r="W2099" s="3" t="s">
        <v>44</v>
      </c>
      <c r="X2099" s="3" t="s">
        <v>45</v>
      </c>
      <c r="Y2099" s="3" t="s">
        <v>46</v>
      </c>
      <c r="Z2099" s="3" t="s">
        <v>73</v>
      </c>
      <c r="AA2099" s="3" t="s">
        <v>898</v>
      </c>
      <c r="AB2099" s="12" t="s">
        <v>3160</v>
      </c>
      <c r="AC2099" s="10"/>
      <c r="AD2099" s="10"/>
      <c r="AE2099" s="4">
        <v>17618</v>
      </c>
      <c r="AF2099" s="4">
        <v>17.62</v>
      </c>
      <c r="AG2099" s="4">
        <v>161000</v>
      </c>
      <c r="AJ2099" s="7"/>
      <c r="AK2099" s="7"/>
      <c r="AL2099" s="7"/>
    </row>
    <row r="2100" spans="1:38" ht="22" customHeight="1" x14ac:dyDescent="0.3">
      <c r="A2100" s="5">
        <v>42795</v>
      </c>
      <c r="B2100" s="6" t="s">
        <v>31</v>
      </c>
      <c r="C2100" s="6" t="s">
        <v>32</v>
      </c>
      <c r="D2100" s="7" t="s">
        <v>49</v>
      </c>
      <c r="E2100" s="7" t="s">
        <v>49</v>
      </c>
      <c r="F2100" s="6" t="s">
        <v>33</v>
      </c>
      <c r="G2100" s="7" t="s">
        <v>49</v>
      </c>
      <c r="H2100" s="7" t="s">
        <v>49</v>
      </c>
      <c r="I2100" s="6" t="s">
        <v>34</v>
      </c>
      <c r="J2100" s="6" t="s">
        <v>65</v>
      </c>
      <c r="K2100" s="7" t="s">
        <v>49</v>
      </c>
      <c r="L2100" s="7" t="s">
        <v>49</v>
      </c>
      <c r="M2100" s="6" t="s">
        <v>33</v>
      </c>
      <c r="N2100" s="7" t="s">
        <v>49</v>
      </c>
      <c r="O2100" s="7" t="s">
        <v>49</v>
      </c>
      <c r="P2100" s="6" t="s">
        <v>66</v>
      </c>
      <c r="Q2100" s="6" t="s">
        <v>39</v>
      </c>
      <c r="R2100" s="6" t="s">
        <v>67</v>
      </c>
      <c r="S2100" s="6" t="s">
        <v>68</v>
      </c>
      <c r="T2100" s="6" t="s">
        <v>69</v>
      </c>
      <c r="U2100" s="6" t="s">
        <v>70</v>
      </c>
      <c r="V2100" s="6" t="s">
        <v>43</v>
      </c>
      <c r="W2100" s="6" t="s">
        <v>44</v>
      </c>
      <c r="X2100" s="6" t="s">
        <v>45</v>
      </c>
      <c r="Y2100" s="6" t="s">
        <v>46</v>
      </c>
      <c r="Z2100" s="6" t="s">
        <v>71</v>
      </c>
      <c r="AA2100" s="6" t="s">
        <v>1187</v>
      </c>
      <c r="AB2100" s="12" t="str">
        <f>IF(ISNUMBER(SEARCH("2,4 D",AA2100)),"2,4-Dichlorophenoxyacetic acid",IF(ISNUMBER(SEARCH("ACIDO",AA2100)),"2,4-Dichlorophenoxyacetic acid",IF(ISNUMBER(SEARCH("NAPHTHA",AA2100)),"Aromatic Solvent Mixture",IF(ISNUMBER(SEARCH("DIMETHYLAMINE",AA2100)),"Dimethylamine",IF(ISNUMBER(SEARCH("DIMETILAMINA",AA2100)),"Dimethylamine",IF(ISNUMBER(SEARCH("JUMP",AA2100)),"Diuron",IF(ISNUMBER(SEARCH("2-AMINO-2,3-DIMETHYL BUTYRAMIDE",AA2100)),"Herbicide Amine Intermediate",IF(ISNUMBER(SEARCH("TEBUTHIURON",AA2100)),"Tebuthiuron","FIXIT"))))))))</f>
        <v>Diuron</v>
      </c>
      <c r="AC2100" s="7"/>
      <c r="AD2100" s="7"/>
      <c r="AE2100" s="7">
        <v>44696</v>
      </c>
      <c r="AF2100" s="7">
        <v>44.7</v>
      </c>
      <c r="AG2100" s="7">
        <v>409000</v>
      </c>
      <c r="AJ2100" s="10"/>
      <c r="AK2100" s="10"/>
      <c r="AL2100" s="10"/>
    </row>
    <row r="2101" spans="1:38" ht="22" customHeight="1" x14ac:dyDescent="0.3">
      <c r="A2101" s="2">
        <v>42793</v>
      </c>
      <c r="B2101" s="3" t="s">
        <v>31</v>
      </c>
      <c r="C2101" s="3" t="s">
        <v>32</v>
      </c>
      <c r="D2101" s="4" t="s">
        <v>49</v>
      </c>
      <c r="E2101" s="4" t="s">
        <v>49</v>
      </c>
      <c r="F2101" s="3" t="s">
        <v>33</v>
      </c>
      <c r="G2101" s="4" t="s">
        <v>49</v>
      </c>
      <c r="H2101" s="4" t="s">
        <v>49</v>
      </c>
      <c r="I2101" s="3" t="s">
        <v>34</v>
      </c>
      <c r="J2101" s="3" t="s">
        <v>65</v>
      </c>
      <c r="K2101" s="4" t="s">
        <v>49</v>
      </c>
      <c r="L2101" s="4" t="s">
        <v>49</v>
      </c>
      <c r="M2101" s="3" t="s">
        <v>33</v>
      </c>
      <c r="N2101" s="4" t="s">
        <v>49</v>
      </c>
      <c r="O2101" s="4" t="s">
        <v>49</v>
      </c>
      <c r="P2101" s="3" t="s">
        <v>66</v>
      </c>
      <c r="Q2101" s="3" t="s">
        <v>39</v>
      </c>
      <c r="R2101" s="3" t="s">
        <v>67</v>
      </c>
      <c r="S2101" s="3" t="s">
        <v>68</v>
      </c>
      <c r="T2101" s="3" t="s">
        <v>69</v>
      </c>
      <c r="U2101" s="3" t="s">
        <v>70</v>
      </c>
      <c r="V2101" s="3" t="s">
        <v>43</v>
      </c>
      <c r="W2101" s="3" t="s">
        <v>44</v>
      </c>
      <c r="X2101" s="3" t="s">
        <v>45</v>
      </c>
      <c r="Y2101" s="3" t="s">
        <v>46</v>
      </c>
      <c r="Z2101" s="3" t="s">
        <v>71</v>
      </c>
      <c r="AA2101" s="3" t="s">
        <v>2206</v>
      </c>
      <c r="AB2101" s="12" t="s">
        <v>3110</v>
      </c>
      <c r="AC2101" s="10"/>
      <c r="AD2101" s="10"/>
      <c r="AE2101" s="4">
        <v>67044</v>
      </c>
      <c r="AF2101" s="4">
        <v>67.040000000000006</v>
      </c>
      <c r="AG2101" s="4">
        <v>621000</v>
      </c>
      <c r="AJ2101" s="7"/>
      <c r="AK2101" s="7"/>
      <c r="AL2101" s="7"/>
    </row>
    <row r="2102" spans="1:38" ht="22" customHeight="1" x14ac:dyDescent="0.3">
      <c r="A2102" s="5">
        <v>42793</v>
      </c>
      <c r="B2102" s="6" t="s">
        <v>31</v>
      </c>
      <c r="C2102" s="6" t="s">
        <v>84</v>
      </c>
      <c r="D2102" s="6" t="s">
        <v>660</v>
      </c>
      <c r="E2102" s="6" t="s">
        <v>44</v>
      </c>
      <c r="F2102" s="7" t="s">
        <v>49</v>
      </c>
      <c r="G2102" s="7" t="s">
        <v>49</v>
      </c>
      <c r="H2102" s="7" t="s">
        <v>49</v>
      </c>
      <c r="I2102" s="6" t="s">
        <v>661</v>
      </c>
      <c r="J2102" s="6" t="s">
        <v>65</v>
      </c>
      <c r="K2102" s="7" t="s">
        <v>49</v>
      </c>
      <c r="L2102" s="7" t="s">
        <v>49</v>
      </c>
      <c r="M2102" s="6" t="s">
        <v>33</v>
      </c>
      <c r="N2102" s="7" t="s">
        <v>49</v>
      </c>
      <c r="O2102" s="7" t="s">
        <v>49</v>
      </c>
      <c r="P2102" s="6" t="s">
        <v>66</v>
      </c>
      <c r="Q2102" s="6" t="s">
        <v>39</v>
      </c>
      <c r="R2102" s="6" t="s">
        <v>67</v>
      </c>
      <c r="S2102" s="6" t="s">
        <v>68</v>
      </c>
      <c r="T2102" s="6" t="s">
        <v>69</v>
      </c>
      <c r="U2102" s="6" t="s">
        <v>70</v>
      </c>
      <c r="V2102" s="6" t="s">
        <v>43</v>
      </c>
      <c r="W2102" s="6" t="s">
        <v>44</v>
      </c>
      <c r="X2102" s="6" t="s">
        <v>45</v>
      </c>
      <c r="Y2102" s="6" t="s">
        <v>46</v>
      </c>
      <c r="Z2102" s="6" t="s">
        <v>73</v>
      </c>
      <c r="AA2102" s="6" t="s">
        <v>2207</v>
      </c>
      <c r="AB2102" s="12" t="str">
        <f t="shared" si="433"/>
        <v>Tebuthiuron</v>
      </c>
      <c r="AC2102" s="7"/>
      <c r="AD2102" s="7"/>
      <c r="AE2102" s="7">
        <v>18272</v>
      </c>
      <c r="AF2102" s="7">
        <v>18.27</v>
      </c>
      <c r="AG2102" s="7">
        <v>169000</v>
      </c>
      <c r="AJ2102" s="10"/>
      <c r="AK2102" s="10"/>
      <c r="AL2102" s="10"/>
    </row>
    <row r="2103" spans="1:38" ht="22" customHeight="1" x14ac:dyDescent="0.3">
      <c r="A2103" s="2">
        <v>42791</v>
      </c>
      <c r="B2103" s="3" t="s">
        <v>50</v>
      </c>
      <c r="C2103" s="3" t="s">
        <v>84</v>
      </c>
      <c r="D2103" s="3" t="s">
        <v>85</v>
      </c>
      <c r="E2103" s="3" t="s">
        <v>44</v>
      </c>
      <c r="F2103" s="3" t="s">
        <v>33</v>
      </c>
      <c r="G2103" s="4" t="s">
        <v>49</v>
      </c>
      <c r="H2103" s="4" t="s">
        <v>49</v>
      </c>
      <c r="I2103" s="3" t="s">
        <v>86</v>
      </c>
      <c r="J2103" s="3" t="s">
        <v>1271</v>
      </c>
      <c r="K2103" s="4" t="s">
        <v>49</v>
      </c>
      <c r="L2103" s="3" t="s">
        <v>61</v>
      </c>
      <c r="M2103" s="3" t="s">
        <v>1272</v>
      </c>
      <c r="N2103" s="4" t="s">
        <v>49</v>
      </c>
      <c r="O2103" s="4" t="s">
        <v>49</v>
      </c>
      <c r="P2103" s="3" t="s">
        <v>1273</v>
      </c>
      <c r="Q2103" s="3" t="s">
        <v>39</v>
      </c>
      <c r="R2103" s="3" t="s">
        <v>60</v>
      </c>
      <c r="S2103" s="3" t="s">
        <v>61</v>
      </c>
      <c r="T2103" s="3" t="s">
        <v>62</v>
      </c>
      <c r="U2103" s="3" t="s">
        <v>56</v>
      </c>
      <c r="V2103" s="3" t="s">
        <v>90</v>
      </c>
      <c r="W2103" s="3" t="s">
        <v>44</v>
      </c>
      <c r="X2103" s="3" t="s">
        <v>91</v>
      </c>
      <c r="Y2103" s="3" t="s">
        <v>46</v>
      </c>
      <c r="Z2103" s="3" t="s">
        <v>748</v>
      </c>
      <c r="AA2103" s="3" t="s">
        <v>2208</v>
      </c>
      <c r="AB2103" s="12" t="s">
        <v>3161</v>
      </c>
      <c r="AC2103" s="10"/>
      <c r="AD2103" s="10"/>
      <c r="AE2103" s="4">
        <v>16840</v>
      </c>
      <c r="AF2103" s="4">
        <v>16.84</v>
      </c>
      <c r="AG2103" s="4">
        <v>54800</v>
      </c>
      <c r="AJ2103" s="7"/>
      <c r="AK2103" s="7"/>
      <c r="AL2103" s="7"/>
    </row>
    <row r="2104" spans="1:38" ht="22" customHeight="1" x14ac:dyDescent="0.3">
      <c r="A2104" s="5">
        <v>42790</v>
      </c>
      <c r="B2104" s="6" t="s">
        <v>50</v>
      </c>
      <c r="C2104" s="6" t="s">
        <v>84</v>
      </c>
      <c r="D2104" s="6" t="s">
        <v>85</v>
      </c>
      <c r="E2104" s="6" t="s">
        <v>44</v>
      </c>
      <c r="F2104" s="6" t="s">
        <v>33</v>
      </c>
      <c r="G2104" s="7" t="s">
        <v>49</v>
      </c>
      <c r="H2104" s="7" t="s">
        <v>49</v>
      </c>
      <c r="I2104" s="6" t="s">
        <v>86</v>
      </c>
      <c r="J2104" s="6" t="s">
        <v>1264</v>
      </c>
      <c r="K2104" s="6" t="s">
        <v>1265</v>
      </c>
      <c r="L2104" s="6" t="s">
        <v>113</v>
      </c>
      <c r="M2104" s="7" t="s">
        <v>49</v>
      </c>
      <c r="N2104" s="7" t="s">
        <v>49</v>
      </c>
      <c r="O2104" s="7" t="s">
        <v>49</v>
      </c>
      <c r="P2104" s="6" t="s">
        <v>1266</v>
      </c>
      <c r="Q2104" s="6" t="s">
        <v>39</v>
      </c>
      <c r="R2104" s="6" t="s">
        <v>1267</v>
      </c>
      <c r="S2104" s="6" t="s">
        <v>113</v>
      </c>
      <c r="T2104" s="6" t="s">
        <v>1268</v>
      </c>
      <c r="U2104" s="6" t="s">
        <v>117</v>
      </c>
      <c r="V2104" s="6" t="s">
        <v>90</v>
      </c>
      <c r="W2104" s="6" t="s">
        <v>44</v>
      </c>
      <c r="X2104" s="6" t="s">
        <v>91</v>
      </c>
      <c r="Y2104" s="6" t="s">
        <v>46</v>
      </c>
      <c r="Z2104" s="6" t="s">
        <v>1269</v>
      </c>
      <c r="AA2104" s="6" t="s">
        <v>2209</v>
      </c>
      <c r="AB2104" s="12" t="s">
        <v>3189</v>
      </c>
      <c r="AC2104" s="7"/>
      <c r="AD2104" s="7"/>
      <c r="AE2104" s="7">
        <v>21580</v>
      </c>
      <c r="AF2104" s="7">
        <v>21.58</v>
      </c>
      <c r="AG2104" s="7">
        <v>916000</v>
      </c>
      <c r="AJ2104" s="10"/>
      <c r="AK2104" s="10"/>
      <c r="AL2104" s="10"/>
    </row>
    <row r="2105" spans="1:38" ht="22" customHeight="1" x14ac:dyDescent="0.3">
      <c r="A2105" s="2">
        <v>42789</v>
      </c>
      <c r="B2105" s="3" t="s">
        <v>50</v>
      </c>
      <c r="C2105" s="3" t="s">
        <v>84</v>
      </c>
      <c r="D2105" s="3" t="s">
        <v>85</v>
      </c>
      <c r="E2105" s="3" t="s">
        <v>44</v>
      </c>
      <c r="F2105" s="3" t="s">
        <v>33</v>
      </c>
      <c r="G2105" s="4" t="s">
        <v>49</v>
      </c>
      <c r="H2105" s="4" t="s">
        <v>49</v>
      </c>
      <c r="I2105" s="3" t="s">
        <v>86</v>
      </c>
      <c r="J2105" s="3" t="s">
        <v>779</v>
      </c>
      <c r="K2105" s="4" t="s">
        <v>49</v>
      </c>
      <c r="L2105" s="3" t="s">
        <v>97</v>
      </c>
      <c r="M2105" s="4" t="s">
        <v>49</v>
      </c>
      <c r="N2105" s="4" t="s">
        <v>49</v>
      </c>
      <c r="O2105" s="4" t="s">
        <v>49</v>
      </c>
      <c r="P2105" s="3" t="s">
        <v>780</v>
      </c>
      <c r="Q2105" s="3" t="s">
        <v>1550</v>
      </c>
      <c r="R2105" s="3" t="s">
        <v>96</v>
      </c>
      <c r="S2105" s="3" t="s">
        <v>97</v>
      </c>
      <c r="T2105" s="3" t="s">
        <v>98</v>
      </c>
      <c r="U2105" s="3" t="s">
        <v>99</v>
      </c>
      <c r="V2105" s="3" t="s">
        <v>90</v>
      </c>
      <c r="W2105" s="3" t="s">
        <v>44</v>
      </c>
      <c r="X2105" s="3" t="s">
        <v>91</v>
      </c>
      <c r="Y2105" s="3" t="s">
        <v>46</v>
      </c>
      <c r="Z2105" s="3" t="s">
        <v>781</v>
      </c>
      <c r="AA2105" s="3" t="s">
        <v>2210</v>
      </c>
      <c r="AB2105" s="12" t="s">
        <v>3184</v>
      </c>
      <c r="AC2105" s="10"/>
      <c r="AD2105" s="10"/>
      <c r="AE2105" s="4">
        <v>17046</v>
      </c>
      <c r="AF2105" s="4">
        <v>17.05</v>
      </c>
      <c r="AG2105" s="4">
        <v>81600</v>
      </c>
      <c r="AJ2105" s="7"/>
      <c r="AK2105" s="7"/>
      <c r="AL2105" s="7"/>
    </row>
    <row r="2106" spans="1:38" ht="22" customHeight="1" x14ac:dyDescent="0.3">
      <c r="A2106" s="5">
        <v>42788</v>
      </c>
      <c r="B2106" s="6" t="s">
        <v>50</v>
      </c>
      <c r="C2106" s="6" t="s">
        <v>32</v>
      </c>
      <c r="D2106" s="7" t="s">
        <v>49</v>
      </c>
      <c r="E2106" s="7" t="s">
        <v>49</v>
      </c>
      <c r="F2106" s="6" t="s">
        <v>33</v>
      </c>
      <c r="G2106" s="7" t="s">
        <v>49</v>
      </c>
      <c r="H2106" s="7" t="s">
        <v>49</v>
      </c>
      <c r="I2106" s="6" t="s">
        <v>34</v>
      </c>
      <c r="J2106" s="6" t="s">
        <v>120</v>
      </c>
      <c r="K2106" s="6" t="s">
        <v>112</v>
      </c>
      <c r="L2106" s="6" t="s">
        <v>113</v>
      </c>
      <c r="M2106" s="6" t="s">
        <v>33</v>
      </c>
      <c r="N2106" s="7">
        <v>328503494.48000002</v>
      </c>
      <c r="O2106" s="7" t="s">
        <v>49</v>
      </c>
      <c r="P2106" s="6" t="s">
        <v>121</v>
      </c>
      <c r="Q2106" s="6" t="s">
        <v>39</v>
      </c>
      <c r="R2106" s="6" t="s">
        <v>195</v>
      </c>
      <c r="S2106" s="6" t="s">
        <v>113</v>
      </c>
      <c r="T2106" s="6" t="s">
        <v>196</v>
      </c>
      <c r="U2106" s="6" t="s">
        <v>117</v>
      </c>
      <c r="V2106" s="6" t="s">
        <v>43</v>
      </c>
      <c r="W2106" s="6" t="s">
        <v>44</v>
      </c>
      <c r="X2106" s="6" t="s">
        <v>45</v>
      </c>
      <c r="Y2106" s="6" t="s">
        <v>46</v>
      </c>
      <c r="Z2106" s="6" t="s">
        <v>2176</v>
      </c>
      <c r="AA2106" s="6" t="s">
        <v>2211</v>
      </c>
      <c r="AB2106" s="12" t="str">
        <f t="shared" si="433"/>
        <v>Mancozeb Indofil</v>
      </c>
      <c r="AC2106" s="7"/>
      <c r="AD2106" s="7"/>
      <c r="AE2106" s="7">
        <v>74400</v>
      </c>
      <c r="AF2106" s="7">
        <v>74.400000000000006</v>
      </c>
      <c r="AG2106" s="7">
        <v>241000</v>
      </c>
      <c r="AJ2106" s="10"/>
      <c r="AK2106" s="10"/>
      <c r="AL2106" s="10"/>
    </row>
    <row r="2107" spans="1:38" ht="22" customHeight="1" x14ac:dyDescent="0.3">
      <c r="A2107" s="2">
        <v>42788</v>
      </c>
      <c r="B2107" s="3" t="s">
        <v>50</v>
      </c>
      <c r="C2107" s="3" t="s">
        <v>32</v>
      </c>
      <c r="D2107" s="4" t="s">
        <v>49</v>
      </c>
      <c r="E2107" s="4" t="s">
        <v>49</v>
      </c>
      <c r="F2107" s="3" t="s">
        <v>33</v>
      </c>
      <c r="G2107" s="4" t="s">
        <v>49</v>
      </c>
      <c r="H2107" s="4" t="s">
        <v>49</v>
      </c>
      <c r="I2107" s="3" t="s">
        <v>34</v>
      </c>
      <c r="J2107" s="3" t="s">
        <v>183</v>
      </c>
      <c r="K2107" s="4" t="s">
        <v>49</v>
      </c>
      <c r="L2107" s="4" t="s">
        <v>49</v>
      </c>
      <c r="M2107" s="4" t="s">
        <v>49</v>
      </c>
      <c r="N2107" s="4" t="s">
        <v>49</v>
      </c>
      <c r="O2107" s="4" t="s">
        <v>49</v>
      </c>
      <c r="P2107" s="3" t="s">
        <v>865</v>
      </c>
      <c r="Q2107" s="3" t="s">
        <v>2212</v>
      </c>
      <c r="R2107" s="3" t="s">
        <v>186</v>
      </c>
      <c r="S2107" s="3" t="s">
        <v>187</v>
      </c>
      <c r="T2107" s="3" t="s">
        <v>188</v>
      </c>
      <c r="U2107" s="3" t="s">
        <v>42</v>
      </c>
      <c r="V2107" s="3" t="s">
        <v>43</v>
      </c>
      <c r="W2107" s="3" t="s">
        <v>44</v>
      </c>
      <c r="X2107" s="3" t="s">
        <v>45</v>
      </c>
      <c r="Y2107" s="3" t="s">
        <v>46</v>
      </c>
      <c r="Z2107" s="3" t="s">
        <v>289</v>
      </c>
      <c r="AA2107" s="3" t="s">
        <v>2213</v>
      </c>
      <c r="AB2107" s="12" t="str">
        <f t="shared" si="433"/>
        <v>Isopropylamine</v>
      </c>
      <c r="AC2107" s="10"/>
      <c r="AD2107" s="10"/>
      <c r="AE2107" s="4">
        <v>170460.01</v>
      </c>
      <c r="AF2107" s="4">
        <v>170.46</v>
      </c>
      <c r="AG2107" s="4">
        <v>2506000</v>
      </c>
      <c r="AJ2107" s="7"/>
      <c r="AK2107" s="7"/>
      <c r="AL2107" s="7"/>
    </row>
    <row r="2108" spans="1:38" ht="22" customHeight="1" x14ac:dyDescent="0.3">
      <c r="A2108" s="5">
        <v>42788</v>
      </c>
      <c r="B2108" s="6" t="s">
        <v>50</v>
      </c>
      <c r="C2108" s="6" t="s">
        <v>32</v>
      </c>
      <c r="D2108" s="7" t="s">
        <v>49</v>
      </c>
      <c r="E2108" s="7" t="s">
        <v>49</v>
      </c>
      <c r="F2108" s="6" t="s">
        <v>33</v>
      </c>
      <c r="G2108" s="7" t="s">
        <v>49</v>
      </c>
      <c r="H2108" s="7" t="s">
        <v>49</v>
      </c>
      <c r="I2108" s="6" t="s">
        <v>34</v>
      </c>
      <c r="J2108" s="6" t="s">
        <v>120</v>
      </c>
      <c r="K2108" s="6" t="s">
        <v>112</v>
      </c>
      <c r="L2108" s="6" t="s">
        <v>113</v>
      </c>
      <c r="M2108" s="6" t="s">
        <v>33</v>
      </c>
      <c r="N2108" s="7">
        <v>328503494.48000002</v>
      </c>
      <c r="O2108" s="7" t="s">
        <v>49</v>
      </c>
      <c r="P2108" s="6" t="s">
        <v>121</v>
      </c>
      <c r="Q2108" s="6" t="s">
        <v>39</v>
      </c>
      <c r="R2108" s="6" t="s">
        <v>195</v>
      </c>
      <c r="S2108" s="6" t="s">
        <v>113</v>
      </c>
      <c r="T2108" s="6" t="s">
        <v>196</v>
      </c>
      <c r="U2108" s="6" t="s">
        <v>117</v>
      </c>
      <c r="V2108" s="6" t="s">
        <v>43</v>
      </c>
      <c r="W2108" s="6" t="s">
        <v>44</v>
      </c>
      <c r="X2108" s="6" t="s">
        <v>45</v>
      </c>
      <c r="Y2108" s="6" t="s">
        <v>46</v>
      </c>
      <c r="Z2108" s="6" t="s">
        <v>2176</v>
      </c>
      <c r="AA2108" s="6" t="s">
        <v>2214</v>
      </c>
      <c r="AB2108" s="12" t="str">
        <f t="shared" si="433"/>
        <v>Mancozeb Indofil</v>
      </c>
      <c r="AC2108" s="7"/>
      <c r="AD2108" s="7"/>
      <c r="AE2108" s="7">
        <v>29760</v>
      </c>
      <c r="AF2108" s="7">
        <v>29.76</v>
      </c>
      <c r="AG2108" s="7">
        <v>96500</v>
      </c>
      <c r="AJ2108" s="10"/>
      <c r="AK2108" s="10"/>
      <c r="AL2108" s="10"/>
    </row>
    <row r="2109" spans="1:38" ht="22" customHeight="1" x14ac:dyDescent="0.3">
      <c r="A2109" s="2">
        <v>42787</v>
      </c>
      <c r="B2109" s="3" t="s">
        <v>50</v>
      </c>
      <c r="C2109" s="3" t="s">
        <v>32</v>
      </c>
      <c r="D2109" s="4" t="s">
        <v>49</v>
      </c>
      <c r="E2109" s="4" t="s">
        <v>49</v>
      </c>
      <c r="F2109" s="3" t="s">
        <v>33</v>
      </c>
      <c r="G2109" s="4" t="s">
        <v>49</v>
      </c>
      <c r="H2109" s="4" t="s">
        <v>49</v>
      </c>
      <c r="I2109" s="3" t="s">
        <v>34</v>
      </c>
      <c r="J2109" s="3" t="s">
        <v>507</v>
      </c>
      <c r="K2109" s="4" t="s">
        <v>49</v>
      </c>
      <c r="L2109" s="3" t="s">
        <v>307</v>
      </c>
      <c r="M2109" s="4" t="s">
        <v>49</v>
      </c>
      <c r="N2109" s="4" t="s">
        <v>49</v>
      </c>
      <c r="O2109" s="4" t="s">
        <v>49</v>
      </c>
      <c r="P2109" s="3" t="s">
        <v>158</v>
      </c>
      <c r="Q2109" s="3" t="s">
        <v>39</v>
      </c>
      <c r="R2109" s="3" t="s">
        <v>106</v>
      </c>
      <c r="S2109" s="3" t="s">
        <v>61</v>
      </c>
      <c r="T2109" s="3" t="s">
        <v>107</v>
      </c>
      <c r="U2109" s="3" t="s">
        <v>56</v>
      </c>
      <c r="V2109" s="3" t="s">
        <v>43</v>
      </c>
      <c r="W2109" s="3" t="s">
        <v>44</v>
      </c>
      <c r="X2109" s="3" t="s">
        <v>45</v>
      </c>
      <c r="Y2109" s="3" t="s">
        <v>46</v>
      </c>
      <c r="Z2109" s="3" t="s">
        <v>1933</v>
      </c>
      <c r="AA2109" s="3" t="s">
        <v>2215</v>
      </c>
      <c r="AB2109" s="12" t="s">
        <v>3200</v>
      </c>
      <c r="AC2109" s="10"/>
      <c r="AD2109" s="10"/>
      <c r="AE2109" s="4">
        <v>60432</v>
      </c>
      <c r="AF2109" s="4">
        <v>60.43</v>
      </c>
      <c r="AG2109" s="4">
        <v>137000</v>
      </c>
      <c r="AJ2109" s="7"/>
      <c r="AK2109" s="7"/>
      <c r="AL2109" s="7"/>
    </row>
    <row r="2110" spans="1:38" ht="22" customHeight="1" x14ac:dyDescent="0.3">
      <c r="A2110" s="5">
        <v>42786</v>
      </c>
      <c r="B2110" s="6" t="s">
        <v>31</v>
      </c>
      <c r="C2110" s="6" t="s">
        <v>32</v>
      </c>
      <c r="D2110" s="7" t="s">
        <v>49</v>
      </c>
      <c r="E2110" s="7" t="s">
        <v>49</v>
      </c>
      <c r="F2110" s="6" t="s">
        <v>33</v>
      </c>
      <c r="G2110" s="7" t="s">
        <v>49</v>
      </c>
      <c r="H2110" s="7" t="s">
        <v>49</v>
      </c>
      <c r="I2110" s="6" t="s">
        <v>34</v>
      </c>
      <c r="J2110" s="6" t="s">
        <v>77</v>
      </c>
      <c r="K2110" s="6" t="s">
        <v>78</v>
      </c>
      <c r="L2110" s="6" t="s">
        <v>68</v>
      </c>
      <c r="M2110" s="6" t="s">
        <v>33</v>
      </c>
      <c r="N2110" s="7" t="s">
        <v>49</v>
      </c>
      <c r="O2110" s="7" t="s">
        <v>49</v>
      </c>
      <c r="P2110" s="6" t="s">
        <v>79</v>
      </c>
      <c r="Q2110" s="6" t="s">
        <v>39</v>
      </c>
      <c r="R2110" s="6" t="s">
        <v>67</v>
      </c>
      <c r="S2110" s="6" t="s">
        <v>68</v>
      </c>
      <c r="T2110" s="6" t="s">
        <v>69</v>
      </c>
      <c r="U2110" s="6" t="s">
        <v>70</v>
      </c>
      <c r="V2110" s="6" t="s">
        <v>43</v>
      </c>
      <c r="W2110" s="6" t="s">
        <v>44</v>
      </c>
      <c r="X2110" s="6" t="s">
        <v>45</v>
      </c>
      <c r="Y2110" s="6" t="s">
        <v>46</v>
      </c>
      <c r="Z2110" s="6" t="s">
        <v>643</v>
      </c>
      <c r="AA2110" s="6" t="s">
        <v>2216</v>
      </c>
      <c r="AB2110" s="12" t="s">
        <v>3178</v>
      </c>
      <c r="AC2110" s="7"/>
      <c r="AD2110" s="7"/>
      <c r="AE2110" s="7">
        <v>20512</v>
      </c>
      <c r="AF2110" s="7">
        <v>20.51</v>
      </c>
      <c r="AG2110" s="7">
        <v>506000</v>
      </c>
      <c r="AJ2110" s="10"/>
      <c r="AK2110" s="10"/>
      <c r="AL2110" s="10"/>
    </row>
    <row r="2111" spans="1:38" ht="22" customHeight="1" x14ac:dyDescent="0.3">
      <c r="A2111" s="2">
        <v>42785</v>
      </c>
      <c r="B2111" s="3" t="s">
        <v>31</v>
      </c>
      <c r="C2111" s="3" t="s">
        <v>32</v>
      </c>
      <c r="D2111" s="4" t="s">
        <v>49</v>
      </c>
      <c r="E2111" s="4" t="s">
        <v>49</v>
      </c>
      <c r="F2111" s="3" t="s">
        <v>33</v>
      </c>
      <c r="G2111" s="4" t="s">
        <v>49</v>
      </c>
      <c r="H2111" s="4" t="s">
        <v>49</v>
      </c>
      <c r="I2111" s="3" t="s">
        <v>34</v>
      </c>
      <c r="J2111" s="3" t="s">
        <v>35</v>
      </c>
      <c r="K2111" s="3" t="s">
        <v>36</v>
      </c>
      <c r="L2111" s="3" t="s">
        <v>37</v>
      </c>
      <c r="M2111" s="3" t="s">
        <v>33</v>
      </c>
      <c r="N2111" s="4" t="s">
        <v>49</v>
      </c>
      <c r="O2111" s="4" t="s">
        <v>49</v>
      </c>
      <c r="P2111" s="3" t="s">
        <v>38</v>
      </c>
      <c r="Q2111" s="3" t="s">
        <v>39</v>
      </c>
      <c r="R2111" s="3" t="s">
        <v>40</v>
      </c>
      <c r="S2111" s="3" t="s">
        <v>37</v>
      </c>
      <c r="T2111" s="3" t="s">
        <v>41</v>
      </c>
      <c r="U2111" s="3" t="s">
        <v>42</v>
      </c>
      <c r="V2111" s="3" t="s">
        <v>43</v>
      </c>
      <c r="W2111" s="3" t="s">
        <v>44</v>
      </c>
      <c r="X2111" s="3" t="s">
        <v>45</v>
      </c>
      <c r="Y2111" s="3" t="s">
        <v>46</v>
      </c>
      <c r="Z2111" s="3" t="s">
        <v>1827</v>
      </c>
      <c r="AA2111" s="3" t="s">
        <v>2217</v>
      </c>
      <c r="AB2111" s="12" t="str">
        <f t="shared" si="433"/>
        <v>2,4-Dichlorophenoxyacetic acid</v>
      </c>
      <c r="AC2111" s="10"/>
      <c r="AD2111" s="10"/>
      <c r="AE2111" s="4">
        <v>352280</v>
      </c>
      <c r="AF2111" s="4">
        <v>352.28</v>
      </c>
      <c r="AG2111" s="3" t="s">
        <v>49</v>
      </c>
      <c r="AJ2111" s="7"/>
      <c r="AK2111" s="7"/>
      <c r="AL2111" s="7"/>
    </row>
    <row r="2112" spans="1:38" ht="22" customHeight="1" x14ac:dyDescent="0.3">
      <c r="A2112" s="5">
        <v>42784</v>
      </c>
      <c r="B2112" s="6" t="s">
        <v>31</v>
      </c>
      <c r="C2112" s="6" t="s">
        <v>84</v>
      </c>
      <c r="D2112" s="6" t="s">
        <v>660</v>
      </c>
      <c r="E2112" s="6" t="s">
        <v>44</v>
      </c>
      <c r="F2112" s="7" t="s">
        <v>49</v>
      </c>
      <c r="G2112" s="7" t="s">
        <v>49</v>
      </c>
      <c r="H2112" s="7" t="s">
        <v>49</v>
      </c>
      <c r="I2112" s="6" t="s">
        <v>661</v>
      </c>
      <c r="J2112" s="6" t="s">
        <v>637</v>
      </c>
      <c r="K2112" s="7" t="s">
        <v>49</v>
      </c>
      <c r="L2112" s="7" t="s">
        <v>49</v>
      </c>
      <c r="M2112" s="7" t="s">
        <v>49</v>
      </c>
      <c r="N2112" s="7" t="s">
        <v>49</v>
      </c>
      <c r="O2112" s="7" t="s">
        <v>49</v>
      </c>
      <c r="P2112" s="6" t="s">
        <v>638</v>
      </c>
      <c r="Q2112" s="6" t="s">
        <v>39</v>
      </c>
      <c r="R2112" s="6" t="s">
        <v>639</v>
      </c>
      <c r="S2112" s="6" t="s">
        <v>640</v>
      </c>
      <c r="T2112" s="6" t="s">
        <v>641</v>
      </c>
      <c r="U2112" s="6" t="s">
        <v>642</v>
      </c>
      <c r="V2112" s="6" t="s">
        <v>43</v>
      </c>
      <c r="W2112" s="6" t="s">
        <v>44</v>
      </c>
      <c r="X2112" s="6" t="s">
        <v>45</v>
      </c>
      <c r="Y2112" s="6" t="s">
        <v>46</v>
      </c>
      <c r="Z2112" s="6" t="s">
        <v>480</v>
      </c>
      <c r="AA2112" s="6" t="s">
        <v>2218</v>
      </c>
      <c r="AB2112" s="12" t="str">
        <f t="shared" si="433"/>
        <v>Clethodim</v>
      </c>
      <c r="AC2112" s="7"/>
      <c r="AD2112" s="7"/>
      <c r="AE2112" s="7">
        <v>144011.99</v>
      </c>
      <c r="AF2112" s="7">
        <v>144.01</v>
      </c>
      <c r="AG2112" s="7">
        <v>1050000</v>
      </c>
      <c r="AJ2112" s="10"/>
      <c r="AK2112" s="10"/>
      <c r="AL2112" s="10"/>
    </row>
    <row r="2113" spans="1:38" ht="22" customHeight="1" x14ac:dyDescent="0.3">
      <c r="A2113" s="2">
        <v>42784</v>
      </c>
      <c r="B2113" s="3" t="s">
        <v>50</v>
      </c>
      <c r="C2113" s="3" t="s">
        <v>84</v>
      </c>
      <c r="D2113" s="3" t="s">
        <v>85</v>
      </c>
      <c r="E2113" s="3" t="s">
        <v>44</v>
      </c>
      <c r="F2113" s="3" t="s">
        <v>33</v>
      </c>
      <c r="G2113" s="4" t="s">
        <v>49</v>
      </c>
      <c r="H2113" s="4" t="s">
        <v>49</v>
      </c>
      <c r="I2113" s="3" t="s">
        <v>86</v>
      </c>
      <c r="J2113" s="3" t="s">
        <v>1271</v>
      </c>
      <c r="K2113" s="4" t="s">
        <v>49</v>
      </c>
      <c r="L2113" s="3" t="s">
        <v>61</v>
      </c>
      <c r="M2113" s="3" t="s">
        <v>1272</v>
      </c>
      <c r="N2113" s="4" t="s">
        <v>49</v>
      </c>
      <c r="O2113" s="4" t="s">
        <v>49</v>
      </c>
      <c r="P2113" s="3" t="s">
        <v>1273</v>
      </c>
      <c r="Q2113" s="3" t="s">
        <v>39</v>
      </c>
      <c r="R2113" s="3" t="s">
        <v>60</v>
      </c>
      <c r="S2113" s="3" t="s">
        <v>61</v>
      </c>
      <c r="T2113" s="3" t="s">
        <v>62</v>
      </c>
      <c r="U2113" s="3" t="s">
        <v>56</v>
      </c>
      <c r="V2113" s="3" t="s">
        <v>90</v>
      </c>
      <c r="W2113" s="3" t="s">
        <v>44</v>
      </c>
      <c r="X2113" s="3" t="s">
        <v>91</v>
      </c>
      <c r="Y2113" s="3" t="s">
        <v>46</v>
      </c>
      <c r="Z2113" s="3" t="s">
        <v>748</v>
      </c>
      <c r="AA2113" s="3" t="s">
        <v>2219</v>
      </c>
      <c r="AB2113" s="12" t="str">
        <f t="shared" ref="AB2113" si="436">IF(ISNUMBER(SEARCH("2,4 D",AA2111)),"2,4-Dichlorophenoxyacetic acid",IF(ISNUMBER(SEARCH("ACIDO",AA2111)),"2,4-Dichlorophenoxyacetic acid",IF(ISNUMBER(SEARCH("NAPHTHA",AA2111)),"Aromatic Solvent Mixture",IF(ISNUMBER(SEARCH("DIMETHYLAMINE",AA2111)),"Dimethylamine",IF(ISNUMBER(SEARCH("DIMETILAMINA",AA2111)),"Dimethylamine",IF(ISNUMBER(SEARCH("JUMP",AA2111)),"Diuron",IF(ISNUMBER(SEARCH(" 2-AMINO-2,3-DIMETHYL BUTYRAMIDE",AA2111)),"Herbicide Amine Intermediate",IF(ISNUMBER(SEARCH("TEBUTHIURON",AA2111)),"Tebuthiuron",IF(ISNUMBER(SEARCH("DMS",AA2111)),"Dimethyl Sulfate",IF(ISNUMBER(SEARCH("2,4-XILIDIN",AA2111)),"2,4-Xylidine","FIX IT"))))))))))</f>
        <v>2,4-Dichlorophenoxyacetic acid</v>
      </c>
      <c r="AC2113" s="10"/>
      <c r="AD2113" s="10"/>
      <c r="AE2113" s="4">
        <v>33680</v>
      </c>
      <c r="AF2113" s="4">
        <v>33.68</v>
      </c>
      <c r="AG2113" s="4">
        <v>110000</v>
      </c>
      <c r="AJ2113" s="7"/>
      <c r="AK2113" s="7"/>
      <c r="AL2113" s="7"/>
    </row>
    <row r="2114" spans="1:38" ht="22" customHeight="1" x14ac:dyDescent="0.3">
      <c r="A2114" s="5">
        <v>42782</v>
      </c>
      <c r="B2114" s="6" t="s">
        <v>50</v>
      </c>
      <c r="C2114" s="6" t="s">
        <v>84</v>
      </c>
      <c r="D2114" s="6" t="s">
        <v>85</v>
      </c>
      <c r="E2114" s="6" t="s">
        <v>44</v>
      </c>
      <c r="F2114" s="6" t="s">
        <v>33</v>
      </c>
      <c r="G2114" s="7" t="s">
        <v>49</v>
      </c>
      <c r="H2114" s="7" t="s">
        <v>49</v>
      </c>
      <c r="I2114" s="6" t="s">
        <v>86</v>
      </c>
      <c r="J2114" s="6" t="s">
        <v>1271</v>
      </c>
      <c r="K2114" s="7" t="s">
        <v>49</v>
      </c>
      <c r="L2114" s="6" t="s">
        <v>61</v>
      </c>
      <c r="M2114" s="6" t="s">
        <v>1272</v>
      </c>
      <c r="N2114" s="7" t="s">
        <v>49</v>
      </c>
      <c r="O2114" s="7" t="s">
        <v>49</v>
      </c>
      <c r="P2114" s="6" t="s">
        <v>1273</v>
      </c>
      <c r="Q2114" s="6" t="s">
        <v>39</v>
      </c>
      <c r="R2114" s="6" t="s">
        <v>60</v>
      </c>
      <c r="S2114" s="6" t="s">
        <v>61</v>
      </c>
      <c r="T2114" s="6" t="s">
        <v>62</v>
      </c>
      <c r="U2114" s="6" t="s">
        <v>56</v>
      </c>
      <c r="V2114" s="6" t="s">
        <v>90</v>
      </c>
      <c r="W2114" s="6" t="s">
        <v>44</v>
      </c>
      <c r="X2114" s="6" t="s">
        <v>91</v>
      </c>
      <c r="Y2114" s="6" t="s">
        <v>46</v>
      </c>
      <c r="Z2114" s="6" t="s">
        <v>748</v>
      </c>
      <c r="AA2114" s="6" t="s">
        <v>2220</v>
      </c>
      <c r="AB2114" s="12" t="s">
        <v>3161</v>
      </c>
      <c r="AC2114" s="7"/>
      <c r="AD2114" s="7"/>
      <c r="AE2114" s="7">
        <v>16840</v>
      </c>
      <c r="AF2114" s="7">
        <v>16.84</v>
      </c>
      <c r="AG2114" s="7">
        <v>54800</v>
      </c>
      <c r="AJ2114" s="10"/>
      <c r="AK2114" s="10"/>
      <c r="AL2114" s="10"/>
    </row>
    <row r="2115" spans="1:38" ht="22" customHeight="1" x14ac:dyDescent="0.3">
      <c r="A2115" s="2">
        <v>42782</v>
      </c>
      <c r="B2115" s="3" t="s">
        <v>31</v>
      </c>
      <c r="C2115" s="3" t="s">
        <v>84</v>
      </c>
      <c r="D2115" s="3" t="s">
        <v>660</v>
      </c>
      <c r="E2115" s="3" t="s">
        <v>44</v>
      </c>
      <c r="F2115" s="4" t="s">
        <v>49</v>
      </c>
      <c r="G2115" s="4" t="s">
        <v>49</v>
      </c>
      <c r="H2115" s="4" t="s">
        <v>49</v>
      </c>
      <c r="I2115" s="3" t="s">
        <v>661</v>
      </c>
      <c r="J2115" s="3" t="s">
        <v>637</v>
      </c>
      <c r="K2115" s="4" t="s">
        <v>49</v>
      </c>
      <c r="L2115" s="4" t="s">
        <v>49</v>
      </c>
      <c r="M2115" s="4" t="s">
        <v>49</v>
      </c>
      <c r="N2115" s="4" t="s">
        <v>49</v>
      </c>
      <c r="O2115" s="4" t="s">
        <v>49</v>
      </c>
      <c r="P2115" s="3" t="s">
        <v>638</v>
      </c>
      <c r="Q2115" s="3" t="s">
        <v>39</v>
      </c>
      <c r="R2115" s="3" t="s">
        <v>639</v>
      </c>
      <c r="S2115" s="3" t="s">
        <v>640</v>
      </c>
      <c r="T2115" s="3" t="s">
        <v>641</v>
      </c>
      <c r="U2115" s="3" t="s">
        <v>642</v>
      </c>
      <c r="V2115" s="3" t="s">
        <v>43</v>
      </c>
      <c r="W2115" s="3" t="s">
        <v>44</v>
      </c>
      <c r="X2115" s="3" t="s">
        <v>45</v>
      </c>
      <c r="Y2115" s="3" t="s">
        <v>46</v>
      </c>
      <c r="Z2115" s="3" t="s">
        <v>480</v>
      </c>
      <c r="AA2115" s="3" t="s">
        <v>2221</v>
      </c>
      <c r="AB2115" s="12" t="s">
        <v>3198</v>
      </c>
      <c r="AC2115" s="10"/>
      <c r="AD2115" s="10"/>
      <c r="AE2115" s="4">
        <v>87280</v>
      </c>
      <c r="AF2115" s="4">
        <v>87.28</v>
      </c>
      <c r="AG2115" s="4">
        <v>636000</v>
      </c>
      <c r="AJ2115" s="7"/>
      <c r="AK2115" s="7"/>
      <c r="AL2115" s="7"/>
    </row>
    <row r="2116" spans="1:38" ht="22" customHeight="1" x14ac:dyDescent="0.3">
      <c r="A2116" s="5">
        <v>42780</v>
      </c>
      <c r="B2116" s="6" t="s">
        <v>50</v>
      </c>
      <c r="C2116" s="6" t="s">
        <v>32</v>
      </c>
      <c r="D2116" s="7" t="s">
        <v>49</v>
      </c>
      <c r="E2116" s="7" t="s">
        <v>49</v>
      </c>
      <c r="F2116" s="6" t="s">
        <v>33</v>
      </c>
      <c r="G2116" s="7" t="s">
        <v>49</v>
      </c>
      <c r="H2116" s="7" t="s">
        <v>49</v>
      </c>
      <c r="I2116" s="6" t="s">
        <v>34</v>
      </c>
      <c r="J2116" s="6" t="s">
        <v>2222</v>
      </c>
      <c r="K2116" s="6" t="s">
        <v>2223</v>
      </c>
      <c r="L2116" s="6" t="s">
        <v>61</v>
      </c>
      <c r="M2116" s="7" t="s">
        <v>49</v>
      </c>
      <c r="N2116" s="8">
        <v>119026639</v>
      </c>
      <c r="O2116" s="7" t="s">
        <v>49</v>
      </c>
      <c r="P2116" s="6" t="s">
        <v>2224</v>
      </c>
      <c r="Q2116" s="6" t="s">
        <v>39</v>
      </c>
      <c r="R2116" s="6" t="s">
        <v>60</v>
      </c>
      <c r="S2116" s="6" t="s">
        <v>61</v>
      </c>
      <c r="T2116" s="6" t="s">
        <v>62</v>
      </c>
      <c r="U2116" s="6" t="s">
        <v>56</v>
      </c>
      <c r="V2116" s="6" t="s">
        <v>43</v>
      </c>
      <c r="W2116" s="6" t="s">
        <v>44</v>
      </c>
      <c r="X2116" s="6" t="s">
        <v>45</v>
      </c>
      <c r="Y2116" s="6" t="s">
        <v>46</v>
      </c>
      <c r="Z2116" s="6" t="s">
        <v>2225</v>
      </c>
      <c r="AA2116" s="6" t="s">
        <v>2226</v>
      </c>
      <c r="AB2116" s="12" t="s">
        <v>3223</v>
      </c>
      <c r="AC2116" s="7"/>
      <c r="AD2116" s="7"/>
      <c r="AE2116" s="7">
        <v>3360</v>
      </c>
      <c r="AF2116" s="7">
        <v>3.36</v>
      </c>
      <c r="AG2116" s="7">
        <v>52500</v>
      </c>
      <c r="AJ2116" s="10"/>
      <c r="AK2116" s="10"/>
      <c r="AL2116" s="10"/>
    </row>
    <row r="2117" spans="1:38" ht="22" customHeight="1" x14ac:dyDescent="0.3">
      <c r="A2117" s="2">
        <v>42780</v>
      </c>
      <c r="B2117" s="3" t="s">
        <v>50</v>
      </c>
      <c r="C2117" s="3" t="s">
        <v>32</v>
      </c>
      <c r="D2117" s="4" t="s">
        <v>49</v>
      </c>
      <c r="E2117" s="4" t="s">
        <v>49</v>
      </c>
      <c r="F2117" s="3" t="s">
        <v>33</v>
      </c>
      <c r="G2117" s="4" t="s">
        <v>49</v>
      </c>
      <c r="H2117" s="4" t="s">
        <v>49</v>
      </c>
      <c r="I2117" s="3" t="s">
        <v>34</v>
      </c>
      <c r="J2117" s="3" t="s">
        <v>2227</v>
      </c>
      <c r="K2117" s="3" t="s">
        <v>214</v>
      </c>
      <c r="L2117" s="3" t="s">
        <v>97</v>
      </c>
      <c r="M2117" s="4" t="s">
        <v>49</v>
      </c>
      <c r="N2117" s="4" t="s">
        <v>49</v>
      </c>
      <c r="O2117" s="4" t="s">
        <v>49</v>
      </c>
      <c r="P2117" s="3" t="s">
        <v>2228</v>
      </c>
      <c r="Q2117" s="3" t="s">
        <v>2229</v>
      </c>
      <c r="R2117" s="3" t="s">
        <v>60</v>
      </c>
      <c r="S2117" s="3" t="s">
        <v>61</v>
      </c>
      <c r="T2117" s="3" t="s">
        <v>62</v>
      </c>
      <c r="U2117" s="3" t="s">
        <v>56</v>
      </c>
      <c r="V2117" s="3" t="s">
        <v>43</v>
      </c>
      <c r="W2117" s="3" t="s">
        <v>44</v>
      </c>
      <c r="X2117" s="3" t="s">
        <v>45</v>
      </c>
      <c r="Y2117" s="3" t="s">
        <v>46</v>
      </c>
      <c r="Z2117" s="3" t="s">
        <v>1424</v>
      </c>
      <c r="AA2117" s="3" t="s">
        <v>2230</v>
      </c>
      <c r="AB2117" s="18" t="s">
        <v>3193</v>
      </c>
      <c r="AC2117" s="10"/>
      <c r="AD2117" s="10"/>
      <c r="AE2117" s="4">
        <v>10060</v>
      </c>
      <c r="AF2117" s="4">
        <v>10.06</v>
      </c>
      <c r="AG2117" s="4">
        <v>218000</v>
      </c>
      <c r="AJ2117" s="7"/>
      <c r="AK2117" s="7"/>
      <c r="AL2117" s="7"/>
    </row>
    <row r="2118" spans="1:38" ht="22" customHeight="1" x14ac:dyDescent="0.3">
      <c r="A2118" s="5">
        <v>42780</v>
      </c>
      <c r="B2118" s="6" t="s">
        <v>50</v>
      </c>
      <c r="C2118" s="6" t="s">
        <v>32</v>
      </c>
      <c r="D2118" s="7" t="s">
        <v>49</v>
      </c>
      <c r="E2118" s="7" t="s">
        <v>49</v>
      </c>
      <c r="F2118" s="6" t="s">
        <v>33</v>
      </c>
      <c r="G2118" s="7" t="s">
        <v>49</v>
      </c>
      <c r="H2118" s="7" t="s">
        <v>49</v>
      </c>
      <c r="I2118" s="6" t="s">
        <v>34</v>
      </c>
      <c r="J2118" s="6" t="s">
        <v>166</v>
      </c>
      <c r="K2118" s="7" t="s">
        <v>49</v>
      </c>
      <c r="L2118" s="6" t="s">
        <v>61</v>
      </c>
      <c r="M2118" s="7" t="s">
        <v>49</v>
      </c>
      <c r="N2118" s="7" t="s">
        <v>49</v>
      </c>
      <c r="O2118" s="7" t="s">
        <v>49</v>
      </c>
      <c r="P2118" s="6" t="s">
        <v>167</v>
      </c>
      <c r="Q2118" s="6" t="s">
        <v>39</v>
      </c>
      <c r="R2118" s="6" t="s">
        <v>106</v>
      </c>
      <c r="S2118" s="6" t="s">
        <v>61</v>
      </c>
      <c r="T2118" s="6" t="s">
        <v>107</v>
      </c>
      <c r="U2118" s="6" t="s">
        <v>56</v>
      </c>
      <c r="V2118" s="6" t="s">
        <v>43</v>
      </c>
      <c r="W2118" s="6" t="s">
        <v>44</v>
      </c>
      <c r="X2118" s="6" t="s">
        <v>45</v>
      </c>
      <c r="Y2118" s="6" t="s">
        <v>46</v>
      </c>
      <c r="Z2118" s="6" t="s">
        <v>405</v>
      </c>
      <c r="AA2118" s="6" t="s">
        <v>2231</v>
      </c>
      <c r="AB2118" s="12" t="s">
        <v>3143</v>
      </c>
      <c r="AC2118" s="7"/>
      <c r="AD2118" s="7"/>
      <c r="AE2118" s="7">
        <v>19080</v>
      </c>
      <c r="AF2118" s="7">
        <v>19.079999999999998</v>
      </c>
      <c r="AG2118" s="7">
        <v>26600</v>
      </c>
      <c r="AJ2118" s="10"/>
      <c r="AK2118" s="10"/>
      <c r="AL2118" s="10"/>
    </row>
    <row r="2119" spans="1:38" ht="22" customHeight="1" x14ac:dyDescent="0.3">
      <c r="A2119" s="2">
        <v>42780</v>
      </c>
      <c r="B2119" s="3" t="s">
        <v>50</v>
      </c>
      <c r="C2119" s="3" t="s">
        <v>32</v>
      </c>
      <c r="D2119" s="4" t="s">
        <v>49</v>
      </c>
      <c r="E2119" s="4" t="s">
        <v>49</v>
      </c>
      <c r="F2119" s="3" t="s">
        <v>33</v>
      </c>
      <c r="G2119" s="4" t="s">
        <v>49</v>
      </c>
      <c r="H2119" s="4" t="s">
        <v>49</v>
      </c>
      <c r="I2119" s="3" t="s">
        <v>34</v>
      </c>
      <c r="J2119" s="3" t="s">
        <v>305</v>
      </c>
      <c r="K2119" s="4" t="s">
        <v>49</v>
      </c>
      <c r="L2119" s="3" t="s">
        <v>307</v>
      </c>
      <c r="M2119" s="3" t="s">
        <v>33</v>
      </c>
      <c r="N2119" s="4">
        <v>1134995330.5699999</v>
      </c>
      <c r="O2119" s="4">
        <v>894516915.13</v>
      </c>
      <c r="P2119" s="3" t="s">
        <v>1553</v>
      </c>
      <c r="Q2119" s="3" t="s">
        <v>39</v>
      </c>
      <c r="R2119" s="3" t="s">
        <v>310</v>
      </c>
      <c r="S2119" s="3" t="s">
        <v>307</v>
      </c>
      <c r="T2119" s="3" t="s">
        <v>311</v>
      </c>
      <c r="U2119" s="3" t="s">
        <v>56</v>
      </c>
      <c r="V2119" s="3" t="s">
        <v>43</v>
      </c>
      <c r="W2119" s="3" t="s">
        <v>44</v>
      </c>
      <c r="X2119" s="3" t="s">
        <v>45</v>
      </c>
      <c r="Y2119" s="3" t="s">
        <v>46</v>
      </c>
      <c r="Z2119" s="3" t="s">
        <v>140</v>
      </c>
      <c r="AA2119" s="3" t="s">
        <v>2232</v>
      </c>
      <c r="AB2119" s="12" t="str">
        <f t="shared" ref="AB2119" si="437">IF(ISNUMBER(SEARCH("2,4 D",AA2119)),"2,4-Dichlorophenoxyacetic acid",IF(ISNUMBER(SEARCH("ACIDO",AA2119)),"2,4-Dichlorophenoxyacetic acid",IF(ISNUMBER(SEARCH("NAPHTHA",AA2119)),"Aromatic Solvent Mixture",IF(ISNUMBER(SEARCH("DIMETHYLAMINE",AA2119)),"Dimethylamine",IF(ISNUMBER(SEARCH("DIMETILAMINA",AA2119)),"Dimethylamine",IF(ISNUMBER(SEARCH("JUMP",AA2119)),"Diuron",IF(ISNUMBER(SEARCH("2-AMINO-2,3-DIMETHYL BUTYRAMIDE",AA2119)),"Herbicide Amine Intermediate",IF(ISNUMBER(SEARCH("TEBUTHIURON",AA2119)),"Tebuthiuron","FIXIT"))))))))</f>
        <v>Dimethylamine</v>
      </c>
      <c r="AC2119" s="10"/>
      <c r="AD2119" s="10"/>
      <c r="AE2119" s="4">
        <v>115040</v>
      </c>
      <c r="AF2119" s="4">
        <v>115.04</v>
      </c>
      <c r="AG2119" s="4">
        <v>92600</v>
      </c>
      <c r="AJ2119" s="7"/>
      <c r="AK2119" s="7"/>
      <c r="AL2119" s="7"/>
    </row>
    <row r="2120" spans="1:38" ht="22" customHeight="1" x14ac:dyDescent="0.3">
      <c r="A2120" s="5">
        <v>42780</v>
      </c>
      <c r="B2120" s="6" t="s">
        <v>50</v>
      </c>
      <c r="C2120" s="6" t="s">
        <v>32</v>
      </c>
      <c r="D2120" s="7" t="s">
        <v>49</v>
      </c>
      <c r="E2120" s="7" t="s">
        <v>49</v>
      </c>
      <c r="F2120" s="6" t="s">
        <v>33</v>
      </c>
      <c r="G2120" s="7" t="s">
        <v>49</v>
      </c>
      <c r="H2120" s="7" t="s">
        <v>49</v>
      </c>
      <c r="I2120" s="6" t="s">
        <v>34</v>
      </c>
      <c r="J2120" s="6" t="s">
        <v>278</v>
      </c>
      <c r="K2120" s="7" t="s">
        <v>49</v>
      </c>
      <c r="L2120" s="7" t="s">
        <v>49</v>
      </c>
      <c r="M2120" s="6" t="s">
        <v>33</v>
      </c>
      <c r="N2120" s="7">
        <v>760485634</v>
      </c>
      <c r="O2120" s="7" t="s">
        <v>49</v>
      </c>
      <c r="P2120" s="6" t="s">
        <v>279</v>
      </c>
      <c r="Q2120" s="6" t="s">
        <v>39</v>
      </c>
      <c r="R2120" s="6" t="s">
        <v>60</v>
      </c>
      <c r="S2120" s="6" t="s">
        <v>61</v>
      </c>
      <c r="T2120" s="6" t="s">
        <v>62</v>
      </c>
      <c r="U2120" s="6" t="s">
        <v>56</v>
      </c>
      <c r="V2120" s="6" t="s">
        <v>43</v>
      </c>
      <c r="W2120" s="6" t="s">
        <v>44</v>
      </c>
      <c r="X2120" s="6" t="s">
        <v>45</v>
      </c>
      <c r="Y2120" s="6" t="s">
        <v>46</v>
      </c>
      <c r="Z2120" s="6" t="s">
        <v>1804</v>
      </c>
      <c r="AA2120" s="6" t="s">
        <v>2233</v>
      </c>
      <c r="AB2120" s="12" t="s">
        <v>3164</v>
      </c>
      <c r="AC2120" s="7"/>
      <c r="AD2120" s="7"/>
      <c r="AE2120" s="7">
        <v>20140</v>
      </c>
      <c r="AF2120" s="7">
        <v>20.14</v>
      </c>
      <c r="AG2120" s="7">
        <v>729000</v>
      </c>
      <c r="AJ2120" s="10"/>
      <c r="AK2120" s="10"/>
      <c r="AL2120" s="10"/>
    </row>
    <row r="2121" spans="1:38" ht="22" customHeight="1" x14ac:dyDescent="0.3">
      <c r="A2121" s="2">
        <v>42780</v>
      </c>
      <c r="B2121" s="3" t="s">
        <v>50</v>
      </c>
      <c r="C2121" s="3" t="s">
        <v>32</v>
      </c>
      <c r="D2121" s="4" t="s">
        <v>49</v>
      </c>
      <c r="E2121" s="4" t="s">
        <v>49</v>
      </c>
      <c r="F2121" s="3" t="s">
        <v>33</v>
      </c>
      <c r="G2121" s="4" t="s">
        <v>49</v>
      </c>
      <c r="H2121" s="4" t="s">
        <v>49</v>
      </c>
      <c r="I2121" s="3" t="s">
        <v>34</v>
      </c>
      <c r="J2121" s="3" t="s">
        <v>2227</v>
      </c>
      <c r="K2121" s="3" t="s">
        <v>214</v>
      </c>
      <c r="L2121" s="3" t="s">
        <v>97</v>
      </c>
      <c r="M2121" s="4" t="s">
        <v>49</v>
      </c>
      <c r="N2121" s="4" t="s">
        <v>49</v>
      </c>
      <c r="O2121" s="4" t="s">
        <v>49</v>
      </c>
      <c r="P2121" s="3" t="s">
        <v>2228</v>
      </c>
      <c r="Q2121" s="3" t="s">
        <v>2229</v>
      </c>
      <c r="R2121" s="3" t="s">
        <v>60</v>
      </c>
      <c r="S2121" s="3" t="s">
        <v>61</v>
      </c>
      <c r="T2121" s="3" t="s">
        <v>62</v>
      </c>
      <c r="U2121" s="3" t="s">
        <v>56</v>
      </c>
      <c r="V2121" s="3" t="s">
        <v>43</v>
      </c>
      <c r="W2121" s="3" t="s">
        <v>44</v>
      </c>
      <c r="X2121" s="3" t="s">
        <v>45</v>
      </c>
      <c r="Y2121" s="3" t="s">
        <v>46</v>
      </c>
      <c r="Z2121" s="3" t="s">
        <v>1424</v>
      </c>
      <c r="AA2121" s="3" t="s">
        <v>2234</v>
      </c>
      <c r="AB2121" s="18" t="s">
        <v>3193</v>
      </c>
      <c r="AC2121" s="10"/>
      <c r="AD2121" s="10"/>
      <c r="AE2121" s="4">
        <v>20120</v>
      </c>
      <c r="AF2121" s="4">
        <v>20.12</v>
      </c>
      <c r="AG2121" s="4">
        <v>436000</v>
      </c>
      <c r="AJ2121" s="7"/>
      <c r="AK2121" s="7"/>
      <c r="AL2121" s="7"/>
    </row>
    <row r="2122" spans="1:38" ht="22" customHeight="1" x14ac:dyDescent="0.3">
      <c r="A2122" s="5">
        <v>42777</v>
      </c>
      <c r="B2122" s="6" t="s">
        <v>50</v>
      </c>
      <c r="C2122" s="6" t="s">
        <v>32</v>
      </c>
      <c r="D2122" s="7" t="s">
        <v>49</v>
      </c>
      <c r="E2122" s="7" t="s">
        <v>49</v>
      </c>
      <c r="F2122" s="6" t="s">
        <v>33</v>
      </c>
      <c r="G2122" s="7" t="s">
        <v>49</v>
      </c>
      <c r="H2122" s="7" t="s">
        <v>49</v>
      </c>
      <c r="I2122" s="6" t="s">
        <v>34</v>
      </c>
      <c r="J2122" s="6" t="s">
        <v>51</v>
      </c>
      <c r="K2122" s="7" t="s">
        <v>49</v>
      </c>
      <c r="L2122" s="6" t="s">
        <v>54</v>
      </c>
      <c r="M2122" s="6" t="s">
        <v>33</v>
      </c>
      <c r="N2122" s="7">
        <v>570501619.85000002</v>
      </c>
      <c r="O2122" s="7">
        <v>302280881</v>
      </c>
      <c r="P2122" s="6" t="s">
        <v>1206</v>
      </c>
      <c r="Q2122" s="6" t="s">
        <v>39</v>
      </c>
      <c r="R2122" s="6" t="s">
        <v>1966</v>
      </c>
      <c r="S2122" s="6" t="s">
        <v>54</v>
      </c>
      <c r="T2122" s="6" t="s">
        <v>1967</v>
      </c>
      <c r="U2122" s="6" t="s">
        <v>56</v>
      </c>
      <c r="V2122" s="6" t="s">
        <v>43</v>
      </c>
      <c r="W2122" s="6" t="s">
        <v>44</v>
      </c>
      <c r="X2122" s="6" t="s">
        <v>45</v>
      </c>
      <c r="Y2122" s="6" t="s">
        <v>46</v>
      </c>
      <c r="Z2122" s="6" t="s">
        <v>57</v>
      </c>
      <c r="AA2122" s="6" t="s">
        <v>1736</v>
      </c>
      <c r="AB2122" s="12" t="str">
        <f t="shared" si="433"/>
        <v>Carbendazim</v>
      </c>
      <c r="AC2122" s="7"/>
      <c r="AD2122" s="7"/>
      <c r="AE2122" s="7">
        <v>24120</v>
      </c>
      <c r="AF2122" s="7">
        <v>24.12</v>
      </c>
      <c r="AG2122" s="7">
        <v>1582000</v>
      </c>
      <c r="AJ2122" s="10"/>
      <c r="AK2122" s="10"/>
      <c r="AL2122" s="10"/>
    </row>
    <row r="2123" spans="1:38" ht="22" customHeight="1" x14ac:dyDescent="0.3">
      <c r="A2123" s="2">
        <v>42775</v>
      </c>
      <c r="B2123" s="3" t="s">
        <v>31</v>
      </c>
      <c r="C2123" s="3" t="s">
        <v>84</v>
      </c>
      <c r="D2123" s="3" t="s">
        <v>660</v>
      </c>
      <c r="E2123" s="3" t="s">
        <v>44</v>
      </c>
      <c r="F2123" s="4" t="s">
        <v>49</v>
      </c>
      <c r="G2123" s="4" t="s">
        <v>49</v>
      </c>
      <c r="H2123" s="4" t="s">
        <v>49</v>
      </c>
      <c r="I2123" s="3" t="s">
        <v>661</v>
      </c>
      <c r="J2123" s="3" t="s">
        <v>65</v>
      </c>
      <c r="K2123" s="4" t="s">
        <v>49</v>
      </c>
      <c r="L2123" s="4" t="s">
        <v>49</v>
      </c>
      <c r="M2123" s="3" t="s">
        <v>33</v>
      </c>
      <c r="N2123" s="4" t="s">
        <v>49</v>
      </c>
      <c r="O2123" s="4" t="s">
        <v>49</v>
      </c>
      <c r="P2123" s="3" t="s">
        <v>66</v>
      </c>
      <c r="Q2123" s="3" t="s">
        <v>39</v>
      </c>
      <c r="R2123" s="3" t="s">
        <v>67</v>
      </c>
      <c r="S2123" s="3" t="s">
        <v>68</v>
      </c>
      <c r="T2123" s="3" t="s">
        <v>69</v>
      </c>
      <c r="U2123" s="3" t="s">
        <v>70</v>
      </c>
      <c r="V2123" s="3" t="s">
        <v>43</v>
      </c>
      <c r="W2123" s="3" t="s">
        <v>44</v>
      </c>
      <c r="X2123" s="3" t="s">
        <v>45</v>
      </c>
      <c r="Y2123" s="3" t="s">
        <v>46</v>
      </c>
      <c r="Z2123" s="3" t="s">
        <v>73</v>
      </c>
      <c r="AA2123" s="3" t="s">
        <v>2235</v>
      </c>
      <c r="AB2123" s="12" t="str">
        <f t="shared" ref="AB2123" si="438">IF(ISNUMBER(SEARCH("DMS",AA2123)),"Dimethyl Sulfate",IF(ISNUMBER(SEARCH("2,4-XILIDIN",AA2123)),"2,4-Xylidine",IF(ISNUMBER(SEARCH("GALIGAN",AA2123)),"Oxyfluorfen",IF(ISNUMBER(SEARCH("DIMETHYLAMINE",AA2123)),"Dimethylamine",IF(ISNUMBER(SEARCH("ORTHOFORMATE",AA2123)),"Trimethyl orthoformate",IF(ISNUMBER(SEARCH("NOVALURON",AA2123)),"Novaluron",IF(ISNUMBER(SEARCH("DIMETHYL SULPHATE",AA2123)),"Dimethyl Sulphate",IF(ISNUMBER(SEARCH("ALTAPYNE",AA2123)),"Acid Based Co-Emulsifier",IF(ISNUMBER(SEARCH("METHANESULFONYL",AA2123)),"Methanesulfonyl chloride",IF(ISNUMBER(SEARCH("METHYL FORMATE",AA2123)),"Methanoate",IF(ISNUMBER(SEARCH("FLUEN",AA2123)),"Fluensulfone","FIX IT")))))))))))</f>
        <v>Oxyfluorfen</v>
      </c>
      <c r="AC2123" s="12" t="str">
        <f t="shared" ref="AC2123" si="439">VLOOKUP(AB2123,AJ:AL,2, FALSE)</f>
        <v>Galigan 240 EC</v>
      </c>
      <c r="AD2123" s="10"/>
      <c r="AE2123" s="4">
        <v>35236</v>
      </c>
      <c r="AF2123" s="4">
        <v>35.24</v>
      </c>
      <c r="AG2123" s="4">
        <v>326000</v>
      </c>
      <c r="AJ2123" s="7"/>
      <c r="AK2123" s="7"/>
      <c r="AL2123" s="7"/>
    </row>
    <row r="2124" spans="1:38" ht="22" customHeight="1" x14ac:dyDescent="0.3">
      <c r="A2124" s="5">
        <v>42775</v>
      </c>
      <c r="B2124" s="6" t="s">
        <v>31</v>
      </c>
      <c r="C2124" s="6" t="s">
        <v>32</v>
      </c>
      <c r="D2124" s="7" t="s">
        <v>49</v>
      </c>
      <c r="E2124" s="7" t="s">
        <v>49</v>
      </c>
      <c r="F2124" s="6" t="s">
        <v>33</v>
      </c>
      <c r="G2124" s="7" t="s">
        <v>49</v>
      </c>
      <c r="H2124" s="7" t="s">
        <v>49</v>
      </c>
      <c r="I2124" s="6" t="s">
        <v>34</v>
      </c>
      <c r="J2124" s="6" t="s">
        <v>77</v>
      </c>
      <c r="K2124" s="6" t="s">
        <v>78</v>
      </c>
      <c r="L2124" s="6" t="s">
        <v>68</v>
      </c>
      <c r="M2124" s="6" t="s">
        <v>33</v>
      </c>
      <c r="N2124" s="7" t="s">
        <v>49</v>
      </c>
      <c r="O2124" s="7" t="s">
        <v>49</v>
      </c>
      <c r="P2124" s="6" t="s">
        <v>79</v>
      </c>
      <c r="Q2124" s="6" t="s">
        <v>39</v>
      </c>
      <c r="R2124" s="6" t="s">
        <v>67</v>
      </c>
      <c r="S2124" s="6" t="s">
        <v>68</v>
      </c>
      <c r="T2124" s="6" t="s">
        <v>69</v>
      </c>
      <c r="U2124" s="6" t="s">
        <v>70</v>
      </c>
      <c r="V2124" s="6" t="s">
        <v>43</v>
      </c>
      <c r="W2124" s="6" t="s">
        <v>44</v>
      </c>
      <c r="X2124" s="6" t="s">
        <v>45</v>
      </c>
      <c r="Y2124" s="6" t="s">
        <v>46</v>
      </c>
      <c r="Z2124" s="6" t="s">
        <v>231</v>
      </c>
      <c r="AA2124" s="6" t="s">
        <v>2236</v>
      </c>
      <c r="AB2124" s="12" t="s">
        <v>3229</v>
      </c>
      <c r="AC2124" s="7"/>
      <c r="AD2124" s="7"/>
      <c r="AE2124" s="7">
        <v>11457</v>
      </c>
      <c r="AF2124" s="7">
        <v>11.46</v>
      </c>
      <c r="AG2124" s="7">
        <v>155000</v>
      </c>
      <c r="AJ2124" s="10"/>
      <c r="AK2124" s="10"/>
      <c r="AL2124" s="10"/>
    </row>
    <row r="2125" spans="1:38" ht="22" customHeight="1" x14ac:dyDescent="0.3">
      <c r="A2125" s="2">
        <v>42775</v>
      </c>
      <c r="B2125" s="3" t="s">
        <v>31</v>
      </c>
      <c r="C2125" s="3" t="s">
        <v>84</v>
      </c>
      <c r="D2125" s="3" t="s">
        <v>660</v>
      </c>
      <c r="E2125" s="3" t="s">
        <v>44</v>
      </c>
      <c r="F2125" s="4" t="s">
        <v>49</v>
      </c>
      <c r="G2125" s="4" t="s">
        <v>49</v>
      </c>
      <c r="H2125" s="4" t="s">
        <v>49</v>
      </c>
      <c r="I2125" s="3" t="s">
        <v>661</v>
      </c>
      <c r="J2125" s="3" t="s">
        <v>77</v>
      </c>
      <c r="K2125" s="3" t="s">
        <v>78</v>
      </c>
      <c r="L2125" s="3" t="s">
        <v>68</v>
      </c>
      <c r="M2125" s="3" t="s">
        <v>33</v>
      </c>
      <c r="N2125" s="4" t="s">
        <v>49</v>
      </c>
      <c r="O2125" s="4" t="s">
        <v>49</v>
      </c>
      <c r="P2125" s="3" t="s">
        <v>79</v>
      </c>
      <c r="Q2125" s="3" t="s">
        <v>39</v>
      </c>
      <c r="R2125" s="3" t="s">
        <v>67</v>
      </c>
      <c r="S2125" s="3" t="s">
        <v>68</v>
      </c>
      <c r="T2125" s="3" t="s">
        <v>69</v>
      </c>
      <c r="U2125" s="3" t="s">
        <v>70</v>
      </c>
      <c r="V2125" s="3" t="s">
        <v>43</v>
      </c>
      <c r="W2125" s="3" t="s">
        <v>44</v>
      </c>
      <c r="X2125" s="3" t="s">
        <v>45</v>
      </c>
      <c r="Y2125" s="3" t="s">
        <v>46</v>
      </c>
      <c r="Z2125" s="3" t="s">
        <v>643</v>
      </c>
      <c r="AA2125" s="3" t="s">
        <v>2237</v>
      </c>
      <c r="AB2125" s="18" t="s">
        <v>3193</v>
      </c>
      <c r="AC2125" s="10"/>
      <c r="AD2125" s="10"/>
      <c r="AE2125" s="4">
        <v>144270</v>
      </c>
      <c r="AF2125" s="4">
        <v>144.27000000000001</v>
      </c>
      <c r="AG2125" s="4">
        <v>3556000</v>
      </c>
      <c r="AJ2125" s="7"/>
      <c r="AK2125" s="7"/>
      <c r="AL2125" s="7"/>
    </row>
    <row r="2126" spans="1:38" ht="22" customHeight="1" x14ac:dyDescent="0.3">
      <c r="A2126" s="5">
        <v>42774</v>
      </c>
      <c r="B2126" s="6" t="s">
        <v>50</v>
      </c>
      <c r="C2126" s="6" t="s">
        <v>32</v>
      </c>
      <c r="D2126" s="7" t="s">
        <v>49</v>
      </c>
      <c r="E2126" s="7" t="s">
        <v>49</v>
      </c>
      <c r="F2126" s="6" t="s">
        <v>33</v>
      </c>
      <c r="G2126" s="7" t="s">
        <v>49</v>
      </c>
      <c r="H2126" s="7" t="s">
        <v>49</v>
      </c>
      <c r="I2126" s="6" t="s">
        <v>34</v>
      </c>
      <c r="J2126" s="6" t="s">
        <v>628</v>
      </c>
      <c r="K2126" s="6" t="s">
        <v>514</v>
      </c>
      <c r="L2126" s="6" t="s">
        <v>113</v>
      </c>
      <c r="M2126" s="7" t="s">
        <v>49</v>
      </c>
      <c r="N2126" s="7" t="s">
        <v>49</v>
      </c>
      <c r="O2126" s="7" t="s">
        <v>49</v>
      </c>
      <c r="P2126" s="6" t="s">
        <v>629</v>
      </c>
      <c r="Q2126" s="6" t="s">
        <v>39</v>
      </c>
      <c r="R2126" s="6" t="s">
        <v>115</v>
      </c>
      <c r="S2126" s="6" t="s">
        <v>113</v>
      </c>
      <c r="T2126" s="6" t="s">
        <v>116</v>
      </c>
      <c r="U2126" s="6" t="s">
        <v>117</v>
      </c>
      <c r="V2126" s="6" t="s">
        <v>43</v>
      </c>
      <c r="W2126" s="6" t="s">
        <v>44</v>
      </c>
      <c r="X2126" s="6" t="s">
        <v>45</v>
      </c>
      <c r="Y2126" s="6" t="s">
        <v>46</v>
      </c>
      <c r="Z2126" s="6" t="s">
        <v>339</v>
      </c>
      <c r="AA2126" s="6" t="s">
        <v>2238</v>
      </c>
      <c r="AB2126" s="12" t="s">
        <v>3202</v>
      </c>
      <c r="AC2126" s="7"/>
      <c r="AD2126" s="7"/>
      <c r="AE2126" s="7">
        <v>10580</v>
      </c>
      <c r="AF2126" s="7">
        <v>10.58</v>
      </c>
      <c r="AG2126" s="7">
        <v>31000</v>
      </c>
      <c r="AJ2126" s="7"/>
      <c r="AK2126" s="7"/>
      <c r="AL2126" s="7"/>
    </row>
    <row r="2127" spans="1:38" ht="22" customHeight="1" x14ac:dyDescent="0.3">
      <c r="A2127" s="2">
        <v>42774</v>
      </c>
      <c r="B2127" s="3" t="s">
        <v>50</v>
      </c>
      <c r="C2127" s="3" t="s">
        <v>32</v>
      </c>
      <c r="D2127" s="4" t="s">
        <v>49</v>
      </c>
      <c r="E2127" s="4" t="s">
        <v>49</v>
      </c>
      <c r="F2127" s="3" t="s">
        <v>33</v>
      </c>
      <c r="G2127" s="4" t="s">
        <v>49</v>
      </c>
      <c r="H2127" s="4" t="s">
        <v>49</v>
      </c>
      <c r="I2127" s="3" t="s">
        <v>34</v>
      </c>
      <c r="J2127" s="3" t="s">
        <v>507</v>
      </c>
      <c r="K2127" s="4" t="s">
        <v>49</v>
      </c>
      <c r="L2127" s="3" t="s">
        <v>307</v>
      </c>
      <c r="M2127" s="4" t="s">
        <v>49</v>
      </c>
      <c r="N2127" s="4" t="s">
        <v>49</v>
      </c>
      <c r="O2127" s="4" t="s">
        <v>49</v>
      </c>
      <c r="P2127" s="3" t="s">
        <v>158</v>
      </c>
      <c r="Q2127" s="3" t="s">
        <v>39</v>
      </c>
      <c r="R2127" s="3" t="s">
        <v>106</v>
      </c>
      <c r="S2127" s="3" t="s">
        <v>61</v>
      </c>
      <c r="T2127" s="3" t="s">
        <v>107</v>
      </c>
      <c r="U2127" s="3" t="s">
        <v>56</v>
      </c>
      <c r="V2127" s="3" t="s">
        <v>43</v>
      </c>
      <c r="W2127" s="3" t="s">
        <v>44</v>
      </c>
      <c r="X2127" s="3" t="s">
        <v>45</v>
      </c>
      <c r="Y2127" s="3" t="s">
        <v>46</v>
      </c>
      <c r="Z2127" s="3" t="s">
        <v>1933</v>
      </c>
      <c r="AA2127" s="3" t="s">
        <v>2239</v>
      </c>
      <c r="AB2127" s="12" t="s">
        <v>3200</v>
      </c>
      <c r="AC2127" s="10"/>
      <c r="AD2127" s="10"/>
      <c r="AE2127" s="4">
        <v>100720</v>
      </c>
      <c r="AF2127" s="4">
        <v>100.72</v>
      </c>
      <c r="AG2127" s="4">
        <v>228000</v>
      </c>
      <c r="AJ2127" s="10"/>
      <c r="AK2127" s="10"/>
      <c r="AL2127" s="10"/>
    </row>
    <row r="2128" spans="1:38" ht="22" customHeight="1" x14ac:dyDescent="0.3">
      <c r="A2128" s="5">
        <v>42773</v>
      </c>
      <c r="B2128" s="6" t="s">
        <v>50</v>
      </c>
      <c r="C2128" s="6" t="s">
        <v>32</v>
      </c>
      <c r="D2128" s="7" t="s">
        <v>49</v>
      </c>
      <c r="E2128" s="7" t="s">
        <v>49</v>
      </c>
      <c r="F2128" s="6" t="s">
        <v>33</v>
      </c>
      <c r="G2128" s="7" t="s">
        <v>49</v>
      </c>
      <c r="H2128" s="7" t="s">
        <v>49</v>
      </c>
      <c r="I2128" s="6" t="s">
        <v>34</v>
      </c>
      <c r="J2128" s="6" t="s">
        <v>278</v>
      </c>
      <c r="K2128" s="7" t="s">
        <v>49</v>
      </c>
      <c r="L2128" s="7" t="s">
        <v>49</v>
      </c>
      <c r="M2128" s="6" t="s">
        <v>33</v>
      </c>
      <c r="N2128" s="7">
        <v>760485634</v>
      </c>
      <c r="O2128" s="7" t="s">
        <v>49</v>
      </c>
      <c r="P2128" s="6" t="s">
        <v>279</v>
      </c>
      <c r="Q2128" s="6" t="s">
        <v>39</v>
      </c>
      <c r="R2128" s="6" t="s">
        <v>60</v>
      </c>
      <c r="S2128" s="6" t="s">
        <v>61</v>
      </c>
      <c r="T2128" s="6" t="s">
        <v>62</v>
      </c>
      <c r="U2128" s="6" t="s">
        <v>56</v>
      </c>
      <c r="V2128" s="6" t="s">
        <v>43</v>
      </c>
      <c r="W2128" s="6" t="s">
        <v>44</v>
      </c>
      <c r="X2128" s="6" t="s">
        <v>45</v>
      </c>
      <c r="Y2128" s="6" t="s">
        <v>46</v>
      </c>
      <c r="Z2128" s="6" t="s">
        <v>1424</v>
      </c>
      <c r="AA2128" s="6" t="s">
        <v>987</v>
      </c>
      <c r="AB2128" s="12" t="s">
        <v>3188</v>
      </c>
      <c r="AC2128" s="7"/>
      <c r="AD2128" s="7"/>
      <c r="AE2128" s="7">
        <v>21720</v>
      </c>
      <c r="AF2128" s="7">
        <v>21.72</v>
      </c>
      <c r="AG2128" s="7">
        <v>471000</v>
      </c>
      <c r="AJ2128" s="7"/>
      <c r="AK2128" s="7"/>
      <c r="AL2128" s="7"/>
    </row>
    <row r="2129" spans="1:38" ht="22" customHeight="1" x14ac:dyDescent="0.3">
      <c r="A2129" s="2">
        <v>42772</v>
      </c>
      <c r="B2129" s="3" t="s">
        <v>212</v>
      </c>
      <c r="C2129" s="3" t="s">
        <v>584</v>
      </c>
      <c r="D2129" s="4" t="s">
        <v>49</v>
      </c>
      <c r="E2129" s="4" t="s">
        <v>49</v>
      </c>
      <c r="F2129" s="3" t="s">
        <v>33</v>
      </c>
      <c r="G2129" s="4" t="s">
        <v>49</v>
      </c>
      <c r="H2129" s="4" t="s">
        <v>49</v>
      </c>
      <c r="I2129" s="3" t="s">
        <v>585</v>
      </c>
      <c r="J2129" s="3" t="s">
        <v>77</v>
      </c>
      <c r="K2129" s="3" t="s">
        <v>78</v>
      </c>
      <c r="L2129" s="3" t="s">
        <v>68</v>
      </c>
      <c r="M2129" s="3" t="s">
        <v>33</v>
      </c>
      <c r="N2129" s="4" t="s">
        <v>49</v>
      </c>
      <c r="O2129" s="4" t="s">
        <v>49</v>
      </c>
      <c r="P2129" s="3" t="s">
        <v>79</v>
      </c>
      <c r="Q2129" s="3" t="s">
        <v>586</v>
      </c>
      <c r="R2129" s="3" t="s">
        <v>67</v>
      </c>
      <c r="S2129" s="3" t="s">
        <v>68</v>
      </c>
      <c r="T2129" s="3" t="s">
        <v>69</v>
      </c>
      <c r="U2129" s="3" t="s">
        <v>70</v>
      </c>
      <c r="V2129" s="3" t="s">
        <v>217</v>
      </c>
      <c r="W2129" s="3" t="s">
        <v>44</v>
      </c>
      <c r="X2129" s="3" t="s">
        <v>218</v>
      </c>
      <c r="Y2129" s="3" t="s">
        <v>46</v>
      </c>
      <c r="Z2129" s="3" t="s">
        <v>643</v>
      </c>
      <c r="AA2129" s="3" t="s">
        <v>2240</v>
      </c>
      <c r="AB2129" s="18" t="s">
        <v>3193</v>
      </c>
      <c r="AC2129" s="10"/>
      <c r="AD2129" s="10"/>
      <c r="AE2129" s="4">
        <v>40680</v>
      </c>
      <c r="AF2129" s="4">
        <v>40.68</v>
      </c>
      <c r="AG2129" s="4">
        <v>1003000</v>
      </c>
      <c r="AJ2129" s="10"/>
      <c r="AK2129" s="10"/>
      <c r="AL2129" s="10"/>
    </row>
    <row r="2130" spans="1:38" ht="22" customHeight="1" x14ac:dyDescent="0.3">
      <c r="A2130" s="5">
        <v>42772</v>
      </c>
      <c r="B2130" s="6" t="s">
        <v>212</v>
      </c>
      <c r="C2130" s="6" t="s">
        <v>584</v>
      </c>
      <c r="D2130" s="7" t="s">
        <v>49</v>
      </c>
      <c r="E2130" s="7" t="s">
        <v>49</v>
      </c>
      <c r="F2130" s="6" t="s">
        <v>33</v>
      </c>
      <c r="G2130" s="7" t="s">
        <v>49</v>
      </c>
      <c r="H2130" s="7" t="s">
        <v>49</v>
      </c>
      <c r="I2130" s="6" t="s">
        <v>585</v>
      </c>
      <c r="J2130" s="6" t="s">
        <v>77</v>
      </c>
      <c r="K2130" s="6" t="s">
        <v>78</v>
      </c>
      <c r="L2130" s="6" t="s">
        <v>68</v>
      </c>
      <c r="M2130" s="6" t="s">
        <v>33</v>
      </c>
      <c r="N2130" s="7" t="s">
        <v>49</v>
      </c>
      <c r="O2130" s="7" t="s">
        <v>49</v>
      </c>
      <c r="P2130" s="6" t="s">
        <v>79</v>
      </c>
      <c r="Q2130" s="6" t="s">
        <v>586</v>
      </c>
      <c r="R2130" s="6" t="s">
        <v>67</v>
      </c>
      <c r="S2130" s="6" t="s">
        <v>68</v>
      </c>
      <c r="T2130" s="6" t="s">
        <v>69</v>
      </c>
      <c r="U2130" s="6" t="s">
        <v>70</v>
      </c>
      <c r="V2130" s="6" t="s">
        <v>217</v>
      </c>
      <c r="W2130" s="6" t="s">
        <v>44</v>
      </c>
      <c r="X2130" s="6" t="s">
        <v>218</v>
      </c>
      <c r="Y2130" s="6" t="s">
        <v>46</v>
      </c>
      <c r="Z2130" s="6" t="s">
        <v>643</v>
      </c>
      <c r="AA2130" s="6" t="s">
        <v>2241</v>
      </c>
      <c r="AB2130" s="18" t="s">
        <v>3193</v>
      </c>
      <c r="AC2130" s="7"/>
      <c r="AD2130" s="7"/>
      <c r="AE2130" s="7">
        <v>27120</v>
      </c>
      <c r="AF2130" s="7">
        <v>27.12</v>
      </c>
      <c r="AG2130" s="7">
        <v>668000</v>
      </c>
      <c r="AJ2130" s="7"/>
      <c r="AK2130" s="7"/>
      <c r="AL2130" s="7"/>
    </row>
    <row r="2131" spans="1:38" ht="22" customHeight="1" x14ac:dyDescent="0.3">
      <c r="A2131" s="2">
        <v>42772</v>
      </c>
      <c r="B2131" s="3" t="s">
        <v>212</v>
      </c>
      <c r="C2131" s="3" t="s">
        <v>584</v>
      </c>
      <c r="D2131" s="4" t="s">
        <v>49</v>
      </c>
      <c r="E2131" s="4" t="s">
        <v>49</v>
      </c>
      <c r="F2131" s="3" t="s">
        <v>33</v>
      </c>
      <c r="G2131" s="4" t="s">
        <v>49</v>
      </c>
      <c r="H2131" s="4" t="s">
        <v>49</v>
      </c>
      <c r="I2131" s="3" t="s">
        <v>585</v>
      </c>
      <c r="J2131" s="3" t="s">
        <v>77</v>
      </c>
      <c r="K2131" s="3" t="s">
        <v>78</v>
      </c>
      <c r="L2131" s="3" t="s">
        <v>68</v>
      </c>
      <c r="M2131" s="3" t="s">
        <v>33</v>
      </c>
      <c r="N2131" s="4" t="s">
        <v>49</v>
      </c>
      <c r="O2131" s="4" t="s">
        <v>49</v>
      </c>
      <c r="P2131" s="3" t="s">
        <v>79</v>
      </c>
      <c r="Q2131" s="3" t="s">
        <v>586</v>
      </c>
      <c r="R2131" s="3" t="s">
        <v>67</v>
      </c>
      <c r="S2131" s="3" t="s">
        <v>68</v>
      </c>
      <c r="T2131" s="3" t="s">
        <v>69</v>
      </c>
      <c r="U2131" s="3" t="s">
        <v>70</v>
      </c>
      <c r="V2131" s="3" t="s">
        <v>217</v>
      </c>
      <c r="W2131" s="3" t="s">
        <v>44</v>
      </c>
      <c r="X2131" s="3" t="s">
        <v>218</v>
      </c>
      <c r="Y2131" s="3" t="s">
        <v>46</v>
      </c>
      <c r="Z2131" s="3" t="s">
        <v>643</v>
      </c>
      <c r="AA2131" s="3" t="s">
        <v>2242</v>
      </c>
      <c r="AB2131" s="18" t="s">
        <v>3193</v>
      </c>
      <c r="AC2131" s="10"/>
      <c r="AD2131" s="10"/>
      <c r="AE2131" s="4">
        <v>27120</v>
      </c>
      <c r="AF2131" s="4">
        <v>27.12</v>
      </c>
      <c r="AG2131" s="4">
        <v>668000</v>
      </c>
      <c r="AJ2131" s="10"/>
      <c r="AK2131" s="10"/>
      <c r="AL2131" s="10"/>
    </row>
    <row r="2132" spans="1:38" ht="22" customHeight="1" x14ac:dyDescent="0.3">
      <c r="A2132" s="5">
        <v>42769</v>
      </c>
      <c r="B2132" s="6" t="s">
        <v>50</v>
      </c>
      <c r="C2132" s="6" t="s">
        <v>84</v>
      </c>
      <c r="D2132" s="6" t="s">
        <v>85</v>
      </c>
      <c r="E2132" s="6" t="s">
        <v>44</v>
      </c>
      <c r="F2132" s="6" t="s">
        <v>33</v>
      </c>
      <c r="G2132" s="7" t="s">
        <v>49</v>
      </c>
      <c r="H2132" s="7" t="s">
        <v>49</v>
      </c>
      <c r="I2132" s="6" t="s">
        <v>86</v>
      </c>
      <c r="J2132" s="6" t="s">
        <v>1271</v>
      </c>
      <c r="K2132" s="7" t="s">
        <v>49</v>
      </c>
      <c r="L2132" s="6" t="s">
        <v>61</v>
      </c>
      <c r="M2132" s="6" t="s">
        <v>1272</v>
      </c>
      <c r="N2132" s="7" t="s">
        <v>49</v>
      </c>
      <c r="O2132" s="7" t="s">
        <v>49</v>
      </c>
      <c r="P2132" s="6" t="s">
        <v>1273</v>
      </c>
      <c r="Q2132" s="6" t="s">
        <v>39</v>
      </c>
      <c r="R2132" s="6" t="s">
        <v>60</v>
      </c>
      <c r="S2132" s="6" t="s">
        <v>61</v>
      </c>
      <c r="T2132" s="6" t="s">
        <v>62</v>
      </c>
      <c r="U2132" s="6" t="s">
        <v>56</v>
      </c>
      <c r="V2132" s="6" t="s">
        <v>90</v>
      </c>
      <c r="W2132" s="6" t="s">
        <v>44</v>
      </c>
      <c r="X2132" s="6" t="s">
        <v>91</v>
      </c>
      <c r="Y2132" s="6" t="s">
        <v>46</v>
      </c>
      <c r="Z2132" s="6" t="s">
        <v>748</v>
      </c>
      <c r="AA2132" s="6" t="s">
        <v>2208</v>
      </c>
      <c r="AB2132" s="12" t="s">
        <v>3161</v>
      </c>
      <c r="AC2132" s="7"/>
      <c r="AD2132" s="7"/>
      <c r="AE2132" s="7">
        <v>16840</v>
      </c>
      <c r="AF2132" s="7">
        <v>16.84</v>
      </c>
      <c r="AG2132" s="7">
        <v>54800</v>
      </c>
      <c r="AJ2132" s="7"/>
      <c r="AK2132" s="7"/>
      <c r="AL2132" s="7"/>
    </row>
    <row r="2133" spans="1:38" ht="22" customHeight="1" x14ac:dyDescent="0.3">
      <c r="A2133" s="2">
        <v>42768</v>
      </c>
      <c r="B2133" s="3" t="s">
        <v>212</v>
      </c>
      <c r="C2133" s="3" t="s">
        <v>584</v>
      </c>
      <c r="D2133" s="4" t="s">
        <v>49</v>
      </c>
      <c r="E2133" s="4" t="s">
        <v>49</v>
      </c>
      <c r="F2133" s="3" t="s">
        <v>33</v>
      </c>
      <c r="G2133" s="4" t="s">
        <v>49</v>
      </c>
      <c r="H2133" s="4" t="s">
        <v>49</v>
      </c>
      <c r="I2133" s="3" t="s">
        <v>585</v>
      </c>
      <c r="J2133" s="3" t="s">
        <v>77</v>
      </c>
      <c r="K2133" s="3" t="s">
        <v>78</v>
      </c>
      <c r="L2133" s="3" t="s">
        <v>68</v>
      </c>
      <c r="M2133" s="3" t="s">
        <v>33</v>
      </c>
      <c r="N2133" s="4" t="s">
        <v>49</v>
      </c>
      <c r="O2133" s="4" t="s">
        <v>49</v>
      </c>
      <c r="P2133" s="3" t="s">
        <v>79</v>
      </c>
      <c r="Q2133" s="3" t="s">
        <v>586</v>
      </c>
      <c r="R2133" s="3" t="s">
        <v>67</v>
      </c>
      <c r="S2133" s="3" t="s">
        <v>68</v>
      </c>
      <c r="T2133" s="3" t="s">
        <v>69</v>
      </c>
      <c r="U2133" s="3" t="s">
        <v>70</v>
      </c>
      <c r="V2133" s="3" t="s">
        <v>217</v>
      </c>
      <c r="W2133" s="3" t="s">
        <v>44</v>
      </c>
      <c r="X2133" s="3" t="s">
        <v>218</v>
      </c>
      <c r="Y2133" s="3" t="s">
        <v>46</v>
      </c>
      <c r="Z2133" s="3" t="s">
        <v>643</v>
      </c>
      <c r="AA2133" s="3" t="s">
        <v>2243</v>
      </c>
      <c r="AB2133" s="18" t="s">
        <v>3193</v>
      </c>
      <c r="AC2133" s="10"/>
      <c r="AD2133" s="10"/>
      <c r="AE2133" s="4">
        <v>27120</v>
      </c>
      <c r="AF2133" s="4">
        <v>27.12</v>
      </c>
      <c r="AG2133" s="4">
        <v>668000</v>
      </c>
      <c r="AJ2133" s="10"/>
      <c r="AK2133" s="10"/>
      <c r="AL2133" s="10"/>
    </row>
    <row r="2134" spans="1:38" ht="22" customHeight="1" x14ac:dyDescent="0.3">
      <c r="A2134" s="5">
        <v>42768</v>
      </c>
      <c r="B2134" s="6" t="s">
        <v>50</v>
      </c>
      <c r="C2134" s="6" t="s">
        <v>84</v>
      </c>
      <c r="D2134" s="6" t="s">
        <v>85</v>
      </c>
      <c r="E2134" s="6" t="s">
        <v>44</v>
      </c>
      <c r="F2134" s="6" t="s">
        <v>33</v>
      </c>
      <c r="G2134" s="7" t="s">
        <v>49</v>
      </c>
      <c r="H2134" s="7" t="s">
        <v>49</v>
      </c>
      <c r="I2134" s="6" t="s">
        <v>86</v>
      </c>
      <c r="J2134" s="6" t="s">
        <v>1271</v>
      </c>
      <c r="K2134" s="7" t="s">
        <v>49</v>
      </c>
      <c r="L2134" s="6" t="s">
        <v>61</v>
      </c>
      <c r="M2134" s="6" t="s">
        <v>1272</v>
      </c>
      <c r="N2134" s="7" t="s">
        <v>49</v>
      </c>
      <c r="O2134" s="7" t="s">
        <v>49</v>
      </c>
      <c r="P2134" s="6" t="s">
        <v>1273</v>
      </c>
      <c r="Q2134" s="6" t="s">
        <v>39</v>
      </c>
      <c r="R2134" s="6" t="s">
        <v>60</v>
      </c>
      <c r="S2134" s="6" t="s">
        <v>61</v>
      </c>
      <c r="T2134" s="6" t="s">
        <v>62</v>
      </c>
      <c r="U2134" s="6" t="s">
        <v>56</v>
      </c>
      <c r="V2134" s="6" t="s">
        <v>90</v>
      </c>
      <c r="W2134" s="6" t="s">
        <v>44</v>
      </c>
      <c r="X2134" s="6" t="s">
        <v>91</v>
      </c>
      <c r="Y2134" s="6" t="s">
        <v>46</v>
      </c>
      <c r="Z2134" s="6" t="s">
        <v>748</v>
      </c>
      <c r="AA2134" s="6" t="s">
        <v>2244</v>
      </c>
      <c r="AB2134" s="12" t="s">
        <v>3161</v>
      </c>
      <c r="AC2134" s="7"/>
      <c r="AD2134" s="7"/>
      <c r="AE2134" s="7">
        <v>33680</v>
      </c>
      <c r="AF2134" s="7">
        <v>33.68</v>
      </c>
      <c r="AG2134" s="7">
        <v>110000</v>
      </c>
      <c r="AJ2134" s="7"/>
      <c r="AK2134" s="7"/>
      <c r="AL2134" s="7"/>
    </row>
    <row r="2135" spans="1:38" ht="22" customHeight="1" x14ac:dyDescent="0.3">
      <c r="A2135" s="2">
        <v>42768</v>
      </c>
      <c r="B2135" s="3" t="s">
        <v>212</v>
      </c>
      <c r="C2135" s="3" t="s">
        <v>584</v>
      </c>
      <c r="D2135" s="4" t="s">
        <v>49</v>
      </c>
      <c r="E2135" s="4" t="s">
        <v>49</v>
      </c>
      <c r="F2135" s="3" t="s">
        <v>33</v>
      </c>
      <c r="G2135" s="4" t="s">
        <v>49</v>
      </c>
      <c r="H2135" s="4" t="s">
        <v>49</v>
      </c>
      <c r="I2135" s="3" t="s">
        <v>585</v>
      </c>
      <c r="J2135" s="3" t="s">
        <v>77</v>
      </c>
      <c r="K2135" s="3" t="s">
        <v>78</v>
      </c>
      <c r="L2135" s="3" t="s">
        <v>68</v>
      </c>
      <c r="M2135" s="3" t="s">
        <v>33</v>
      </c>
      <c r="N2135" s="4" t="s">
        <v>49</v>
      </c>
      <c r="O2135" s="4" t="s">
        <v>49</v>
      </c>
      <c r="P2135" s="3" t="s">
        <v>79</v>
      </c>
      <c r="Q2135" s="3" t="s">
        <v>586</v>
      </c>
      <c r="R2135" s="3" t="s">
        <v>67</v>
      </c>
      <c r="S2135" s="3" t="s">
        <v>68</v>
      </c>
      <c r="T2135" s="3" t="s">
        <v>69</v>
      </c>
      <c r="U2135" s="3" t="s">
        <v>70</v>
      </c>
      <c r="V2135" s="3" t="s">
        <v>217</v>
      </c>
      <c r="W2135" s="3" t="s">
        <v>44</v>
      </c>
      <c r="X2135" s="3" t="s">
        <v>218</v>
      </c>
      <c r="Y2135" s="3" t="s">
        <v>46</v>
      </c>
      <c r="Z2135" s="3" t="s">
        <v>643</v>
      </c>
      <c r="AA2135" s="3" t="s">
        <v>2245</v>
      </c>
      <c r="AB2135" s="18" t="s">
        <v>3193</v>
      </c>
      <c r="AC2135" s="10"/>
      <c r="AD2135" s="10"/>
      <c r="AE2135" s="4">
        <v>54240</v>
      </c>
      <c r="AF2135" s="4">
        <v>54.24</v>
      </c>
      <c r="AG2135" s="4">
        <v>1337000</v>
      </c>
      <c r="AJ2135" s="10"/>
      <c r="AK2135" s="10"/>
      <c r="AL2135" s="10"/>
    </row>
    <row r="2136" spans="1:38" ht="22" customHeight="1" x14ac:dyDescent="0.3">
      <c r="A2136" s="5">
        <v>42767</v>
      </c>
      <c r="B2136" s="6" t="s">
        <v>50</v>
      </c>
      <c r="C2136" s="6" t="s">
        <v>32</v>
      </c>
      <c r="D2136" s="7" t="s">
        <v>49</v>
      </c>
      <c r="E2136" s="7" t="s">
        <v>49</v>
      </c>
      <c r="F2136" s="6" t="s">
        <v>33</v>
      </c>
      <c r="G2136" s="7" t="s">
        <v>49</v>
      </c>
      <c r="H2136" s="7" t="s">
        <v>49</v>
      </c>
      <c r="I2136" s="6" t="s">
        <v>34</v>
      </c>
      <c r="J2136" s="6" t="s">
        <v>2167</v>
      </c>
      <c r="K2136" s="7" t="s">
        <v>49</v>
      </c>
      <c r="L2136" s="7" t="s">
        <v>49</v>
      </c>
      <c r="M2136" s="7" t="s">
        <v>49</v>
      </c>
      <c r="N2136" s="7" t="s">
        <v>49</v>
      </c>
      <c r="O2136" s="7" t="s">
        <v>49</v>
      </c>
      <c r="P2136" s="6" t="s">
        <v>2168</v>
      </c>
      <c r="Q2136" s="6" t="s">
        <v>1550</v>
      </c>
      <c r="R2136" s="6" t="s">
        <v>1714</v>
      </c>
      <c r="S2136" s="6" t="s">
        <v>1715</v>
      </c>
      <c r="T2136" s="6" t="s">
        <v>1716</v>
      </c>
      <c r="U2136" s="6" t="s">
        <v>99</v>
      </c>
      <c r="V2136" s="6" t="s">
        <v>43</v>
      </c>
      <c r="W2136" s="6" t="s">
        <v>44</v>
      </c>
      <c r="X2136" s="6" t="s">
        <v>45</v>
      </c>
      <c r="Y2136" s="6" t="s">
        <v>46</v>
      </c>
      <c r="Z2136" s="6" t="s">
        <v>339</v>
      </c>
      <c r="AA2136" s="6" t="s">
        <v>2246</v>
      </c>
      <c r="AB2136" s="12" t="s">
        <v>3202</v>
      </c>
      <c r="AC2136" s="7"/>
      <c r="AD2136" s="7"/>
      <c r="AE2136" s="7">
        <v>59640</v>
      </c>
      <c r="AF2136" s="7">
        <v>59.64</v>
      </c>
      <c r="AG2136" s="7">
        <v>175000</v>
      </c>
      <c r="AJ2136" s="7"/>
      <c r="AK2136" s="7"/>
      <c r="AL2136" s="7"/>
    </row>
    <row r="2137" spans="1:38" ht="22" customHeight="1" x14ac:dyDescent="0.3">
      <c r="A2137" s="2">
        <v>42767</v>
      </c>
      <c r="B2137" s="3" t="s">
        <v>31</v>
      </c>
      <c r="C2137" s="3" t="s">
        <v>32</v>
      </c>
      <c r="D2137" s="4" t="s">
        <v>49</v>
      </c>
      <c r="E2137" s="4" t="s">
        <v>49</v>
      </c>
      <c r="F2137" s="3" t="s">
        <v>33</v>
      </c>
      <c r="G2137" s="4" t="s">
        <v>49</v>
      </c>
      <c r="H2137" s="4" t="s">
        <v>49</v>
      </c>
      <c r="I2137" s="3" t="s">
        <v>34</v>
      </c>
      <c r="J2137" s="3" t="s">
        <v>77</v>
      </c>
      <c r="K2137" s="3" t="s">
        <v>78</v>
      </c>
      <c r="L2137" s="3" t="s">
        <v>68</v>
      </c>
      <c r="M2137" s="3" t="s">
        <v>33</v>
      </c>
      <c r="N2137" s="4" t="s">
        <v>49</v>
      </c>
      <c r="O2137" s="4" t="s">
        <v>49</v>
      </c>
      <c r="P2137" s="3" t="s">
        <v>79</v>
      </c>
      <c r="Q2137" s="3" t="s">
        <v>39</v>
      </c>
      <c r="R2137" s="3" t="s">
        <v>67</v>
      </c>
      <c r="S2137" s="3" t="s">
        <v>68</v>
      </c>
      <c r="T2137" s="3" t="s">
        <v>69</v>
      </c>
      <c r="U2137" s="3" t="s">
        <v>70</v>
      </c>
      <c r="V2137" s="3" t="s">
        <v>43</v>
      </c>
      <c r="W2137" s="3" t="s">
        <v>44</v>
      </c>
      <c r="X2137" s="3" t="s">
        <v>45</v>
      </c>
      <c r="Y2137" s="3" t="s">
        <v>46</v>
      </c>
      <c r="Z2137" s="3" t="s">
        <v>231</v>
      </c>
      <c r="AA2137" s="19" t="s">
        <v>2247</v>
      </c>
      <c r="AB2137" s="12" t="s">
        <v>3176</v>
      </c>
      <c r="AC2137" s="10"/>
      <c r="AD2137" s="10"/>
      <c r="AE2137" s="4">
        <v>2926</v>
      </c>
      <c r="AF2137" s="4">
        <v>2.93</v>
      </c>
      <c r="AG2137" s="4">
        <v>39600</v>
      </c>
      <c r="AJ2137" s="10"/>
      <c r="AK2137" s="10"/>
      <c r="AL2137" s="10"/>
    </row>
    <row r="2138" spans="1:38" ht="22" customHeight="1" x14ac:dyDescent="0.3">
      <c r="A2138" s="5">
        <v>42766</v>
      </c>
      <c r="B2138" s="6" t="s">
        <v>50</v>
      </c>
      <c r="C2138" s="6" t="s">
        <v>32</v>
      </c>
      <c r="D2138" s="7" t="s">
        <v>49</v>
      </c>
      <c r="E2138" s="7" t="s">
        <v>49</v>
      </c>
      <c r="F2138" s="6" t="s">
        <v>33</v>
      </c>
      <c r="G2138" s="7" t="s">
        <v>49</v>
      </c>
      <c r="H2138" s="7" t="s">
        <v>49</v>
      </c>
      <c r="I2138" s="6" t="s">
        <v>34</v>
      </c>
      <c r="J2138" s="6" t="s">
        <v>305</v>
      </c>
      <c r="K2138" s="7" t="s">
        <v>49</v>
      </c>
      <c r="L2138" s="6" t="s">
        <v>307</v>
      </c>
      <c r="M2138" s="6" t="s">
        <v>33</v>
      </c>
      <c r="N2138" s="7">
        <v>1134995330.5699999</v>
      </c>
      <c r="O2138" s="7">
        <v>894516915.13</v>
      </c>
      <c r="P2138" s="6" t="s">
        <v>1553</v>
      </c>
      <c r="Q2138" s="6" t="s">
        <v>39</v>
      </c>
      <c r="R2138" s="6" t="s">
        <v>310</v>
      </c>
      <c r="S2138" s="6" t="s">
        <v>307</v>
      </c>
      <c r="T2138" s="6" t="s">
        <v>311</v>
      </c>
      <c r="U2138" s="6" t="s">
        <v>56</v>
      </c>
      <c r="V2138" s="6" t="s">
        <v>43</v>
      </c>
      <c r="W2138" s="6" t="s">
        <v>44</v>
      </c>
      <c r="X2138" s="6" t="s">
        <v>45</v>
      </c>
      <c r="Y2138" s="6" t="s">
        <v>46</v>
      </c>
      <c r="Z2138" s="6" t="s">
        <v>140</v>
      </c>
      <c r="AA2138" s="6" t="s">
        <v>2066</v>
      </c>
      <c r="AB2138" s="12" t="str">
        <f t="shared" ref="AB2138" si="440">IF(ISNUMBER(SEARCH("2,4 D",AA2138)),"2,4-Dichlorophenoxyacetic acid",IF(ISNUMBER(SEARCH("ACIDO",AA2138)),"2,4-Dichlorophenoxyacetic acid",IF(ISNUMBER(SEARCH("NAPHTHA",AA2138)),"Aromatic Solvent Mixture",IF(ISNUMBER(SEARCH("DIMETHYLAMINE",AA2138)),"Dimethylamine",IF(ISNUMBER(SEARCH("DIMETILAMINA",AA2138)),"Dimethylamine",IF(ISNUMBER(SEARCH("JUMP",AA2138)),"Diuron",IF(ISNUMBER(SEARCH("2-AMINO-2,3-DIMETHYL BUTYRAMIDE",AA2138)),"Herbicide Amine Intermediate",IF(ISNUMBER(SEARCH("TEBUTHIURON",AA2138)),"Tebuthiuron","FIXIT"))))))))</f>
        <v>Dimethylamine</v>
      </c>
      <c r="AC2138" s="7"/>
      <c r="AD2138" s="7"/>
      <c r="AE2138" s="7">
        <v>95910</v>
      </c>
      <c r="AF2138" s="7">
        <v>95.91</v>
      </c>
      <c r="AG2138" s="7">
        <v>77200</v>
      </c>
      <c r="AJ2138" s="10"/>
      <c r="AK2138" s="10"/>
      <c r="AL2138" s="10"/>
    </row>
    <row r="2139" spans="1:38" ht="22" customHeight="1" x14ac:dyDescent="0.3">
      <c r="A2139" s="2">
        <v>42763</v>
      </c>
      <c r="B2139" s="3" t="s">
        <v>50</v>
      </c>
      <c r="C2139" s="3" t="s">
        <v>84</v>
      </c>
      <c r="D2139" s="3" t="s">
        <v>85</v>
      </c>
      <c r="E2139" s="3" t="s">
        <v>44</v>
      </c>
      <c r="F2139" s="3" t="s">
        <v>33</v>
      </c>
      <c r="G2139" s="4" t="s">
        <v>49</v>
      </c>
      <c r="H2139" s="4" t="s">
        <v>49</v>
      </c>
      <c r="I2139" s="3" t="s">
        <v>86</v>
      </c>
      <c r="J2139" s="3" t="s">
        <v>1271</v>
      </c>
      <c r="K2139" s="4" t="s">
        <v>49</v>
      </c>
      <c r="L2139" s="3" t="s">
        <v>61</v>
      </c>
      <c r="M2139" s="3" t="s">
        <v>1272</v>
      </c>
      <c r="N2139" s="4" t="s">
        <v>49</v>
      </c>
      <c r="O2139" s="4" t="s">
        <v>49</v>
      </c>
      <c r="P2139" s="3" t="s">
        <v>1273</v>
      </c>
      <c r="Q2139" s="3" t="s">
        <v>39</v>
      </c>
      <c r="R2139" s="3" t="s">
        <v>60</v>
      </c>
      <c r="S2139" s="3" t="s">
        <v>61</v>
      </c>
      <c r="T2139" s="3" t="s">
        <v>62</v>
      </c>
      <c r="U2139" s="3" t="s">
        <v>56</v>
      </c>
      <c r="V2139" s="3" t="s">
        <v>90</v>
      </c>
      <c r="W2139" s="3" t="s">
        <v>44</v>
      </c>
      <c r="X2139" s="3" t="s">
        <v>91</v>
      </c>
      <c r="Y2139" s="3" t="s">
        <v>46</v>
      </c>
      <c r="Z2139" s="3" t="s">
        <v>748</v>
      </c>
      <c r="AA2139" s="3" t="s">
        <v>2248</v>
      </c>
      <c r="AB2139" s="12" t="s">
        <v>3161</v>
      </c>
      <c r="AC2139" s="10"/>
      <c r="AD2139" s="10"/>
      <c r="AE2139" s="4">
        <v>16840</v>
      </c>
      <c r="AF2139" s="4">
        <v>16.84</v>
      </c>
      <c r="AG2139" s="4">
        <v>60000</v>
      </c>
      <c r="AJ2139" s="7"/>
      <c r="AK2139" s="7"/>
      <c r="AL2139" s="7"/>
    </row>
    <row r="2140" spans="1:38" ht="22" customHeight="1" x14ac:dyDescent="0.3">
      <c r="A2140" s="5">
        <v>42761</v>
      </c>
      <c r="B2140" s="6" t="s">
        <v>31</v>
      </c>
      <c r="C2140" s="6" t="s">
        <v>32</v>
      </c>
      <c r="D2140" s="7" t="s">
        <v>49</v>
      </c>
      <c r="E2140" s="7" t="s">
        <v>49</v>
      </c>
      <c r="F2140" s="6" t="s">
        <v>33</v>
      </c>
      <c r="G2140" s="7" t="s">
        <v>49</v>
      </c>
      <c r="H2140" s="7" t="s">
        <v>49</v>
      </c>
      <c r="I2140" s="6" t="s">
        <v>34</v>
      </c>
      <c r="J2140" s="6" t="s">
        <v>65</v>
      </c>
      <c r="K2140" s="7" t="s">
        <v>49</v>
      </c>
      <c r="L2140" s="7" t="s">
        <v>49</v>
      </c>
      <c r="M2140" s="6" t="s">
        <v>33</v>
      </c>
      <c r="N2140" s="7" t="s">
        <v>49</v>
      </c>
      <c r="O2140" s="7" t="s">
        <v>49</v>
      </c>
      <c r="P2140" s="6" t="s">
        <v>66</v>
      </c>
      <c r="Q2140" s="6" t="s">
        <v>39</v>
      </c>
      <c r="R2140" s="6" t="s">
        <v>67</v>
      </c>
      <c r="S2140" s="6" t="s">
        <v>68</v>
      </c>
      <c r="T2140" s="6" t="s">
        <v>69</v>
      </c>
      <c r="U2140" s="6" t="s">
        <v>70</v>
      </c>
      <c r="V2140" s="6" t="s">
        <v>43</v>
      </c>
      <c r="W2140" s="6" t="s">
        <v>44</v>
      </c>
      <c r="X2140" s="6" t="s">
        <v>45</v>
      </c>
      <c r="Y2140" s="6" t="s">
        <v>46</v>
      </c>
      <c r="Z2140" s="6" t="s">
        <v>71</v>
      </c>
      <c r="AA2140" s="6" t="s">
        <v>2249</v>
      </c>
      <c r="AB2140" s="12" t="str">
        <f t="shared" ref="AB2140:AB2198" si="441">IF(ISNUMBER(SEARCH("CARBENDAZIM",AA2140)),"Carbendazim",IF(ISNUMBER(SEARCH("4-D",AA2140)),"2,4-Dichlorophenoxyacetic acid",IF(ISNUMBER(SEARCH("RIDOVER",AA2140)),"Glyphosate",IF(ISNUMBER(SEARCH("POQUER",AA2140)),"Clethodim",IF(ISNUMBER(SEARCH("LITER",AA2140)),"Imidacloprid",IF(ISNUMBER(SEARCH("PYRINEX",AA2140)),"Chlorpyrifos",IF(ISNUMBER(SEARCH("ORBIT",AA2140)),"Omethoate",IF(ISNUMBER(SEARCH("HEXARON",AA2140)),"Diuron",IF(ISNUMBER(SEARCH("ISOPROPYLAMINE",AA2140)),"Isopropylamine",IF(ISNUMBER(SEARCH("GLYPHOSATE",AA2140)),"Glyphosate",IF(ISNUMBER(SEARCH("MANCOZEB",AA2140)),"Mancozeb Indofil",IF(ISNUMBER(SEARCH("PARAQUAT",AA2140)),"Paraquat",IF(ISNUMBER(SEARCH("CAROMAX",AA2140)),"Aromatic Solvent Mixture",IF(ISNUMBER(SEARCH("BUTIRON",AA2140)),"Tebuthiuron",IF(ISNUMBER(SEARCH("VORAZ",AA2140)),"Methomyl",IF(ISNUMBER(SEARCH("IMIDACLOPRID",AA2140)),"Imidacloprid",IF(ISNUMBER(SEARCH("2 4 D",AA2140)),"2,4-Dichlorophenoxyacetic acid",IF(ISNUMBER(SEARCH("IMIDACL",AA2140)),"Imidacloprid",IF(ISNUMBER(SEARCH("DIUREX",AA2140)),"Diuron",IF(ISNUMBER(SEARCH("RAPEL",AA2140)),"Acephate","fix it"))))))))))))))))))))</f>
        <v>Diuron</v>
      </c>
      <c r="AC2140" s="7"/>
      <c r="AD2140" s="7"/>
      <c r="AE2140" s="7">
        <v>23840</v>
      </c>
      <c r="AF2140" s="7">
        <v>23.84</v>
      </c>
      <c r="AG2140" s="7">
        <v>220000</v>
      </c>
      <c r="AJ2140" s="10"/>
      <c r="AK2140" s="10"/>
      <c r="AL2140" s="10"/>
    </row>
    <row r="2141" spans="1:38" ht="22" customHeight="1" x14ac:dyDescent="0.3">
      <c r="A2141" s="2">
        <v>42760</v>
      </c>
      <c r="B2141" s="3" t="s">
        <v>50</v>
      </c>
      <c r="C2141" s="3" t="s">
        <v>84</v>
      </c>
      <c r="D2141" s="3" t="s">
        <v>85</v>
      </c>
      <c r="E2141" s="3" t="s">
        <v>44</v>
      </c>
      <c r="F2141" s="3" t="s">
        <v>33</v>
      </c>
      <c r="G2141" s="4" t="s">
        <v>49</v>
      </c>
      <c r="H2141" s="4" t="s">
        <v>49</v>
      </c>
      <c r="I2141" s="3" t="s">
        <v>86</v>
      </c>
      <c r="J2141" s="3" t="s">
        <v>127</v>
      </c>
      <c r="K2141" s="3" t="s">
        <v>88</v>
      </c>
      <c r="L2141" s="3" t="s">
        <v>61</v>
      </c>
      <c r="M2141" s="4" t="s">
        <v>49</v>
      </c>
      <c r="N2141" s="4" t="s">
        <v>49</v>
      </c>
      <c r="O2141" s="4" t="s">
        <v>49</v>
      </c>
      <c r="P2141" s="3" t="s">
        <v>128</v>
      </c>
      <c r="Q2141" s="3" t="s">
        <v>39</v>
      </c>
      <c r="R2141" s="3" t="s">
        <v>106</v>
      </c>
      <c r="S2141" s="3" t="s">
        <v>61</v>
      </c>
      <c r="T2141" s="3" t="s">
        <v>107</v>
      </c>
      <c r="U2141" s="3" t="s">
        <v>56</v>
      </c>
      <c r="V2141" s="3" t="s">
        <v>90</v>
      </c>
      <c r="W2141" s="3" t="s">
        <v>44</v>
      </c>
      <c r="X2141" s="3" t="s">
        <v>91</v>
      </c>
      <c r="Y2141" s="3" t="s">
        <v>46</v>
      </c>
      <c r="Z2141" s="3" t="s">
        <v>129</v>
      </c>
      <c r="AA2141" s="3" t="s">
        <v>2250</v>
      </c>
      <c r="AB2141" s="12" t="str">
        <f>IF(ISNUMBER(SEARCH("DMS",AA2141)),"Dimethyl Sulfate",IF(ISNUMBER(SEARCH("2,4-XILIDIN",AA2141)),"2,4-Xylidine",IF(ISNUMBER(SEARCH("GALIGAN",AA2141)),"Oxyfluorfen",IF(ISNUMBER(SEARCH("DIMETHYLAMINE",AA2141)),"Dimethylamine",IF(ISNUMBER(SEARCH("ORTHOFORMATE",AA2141)),"Trimethyl orthoformate",IF(ISNUMBER(SEARCH("NOVALURON",AA2141)),"Novaluron",IF(ISNUMBER(SEARCH("DIMETHYL SULPHATE",AA2141)),"Dimethyl Sulphate",IF(ISNUMBER(SEARCH("ALTAPYNE",AA2141)),"Acid Based Co-Emulsifier",IF(ISNUMBER(SEARCH("METHANESULFONYL",AA2141)),"Methanesulfonyl chloride",IF(ISNUMBER(SEARCH("METHYL FORMATE",AA2141)),"Methanoate",IF(ISNUMBER(SEARCH("FLUEN",AA2141)),"Fluensulfone","FIX IT")))))))))))</f>
        <v>2,4-Xylidine</v>
      </c>
      <c r="AC2141" s="10"/>
      <c r="AD2141" s="10"/>
      <c r="AE2141" s="4">
        <v>35072</v>
      </c>
      <c r="AF2141" s="4">
        <v>35.07</v>
      </c>
      <c r="AG2141" s="4">
        <v>231000</v>
      </c>
      <c r="AJ2141" s="7"/>
      <c r="AK2141" s="7"/>
      <c r="AL2141" s="7"/>
    </row>
    <row r="2142" spans="1:38" ht="22" customHeight="1" x14ac:dyDescent="0.3">
      <c r="A2142" s="5">
        <v>42760</v>
      </c>
      <c r="B2142" s="6" t="s">
        <v>50</v>
      </c>
      <c r="C2142" s="6" t="s">
        <v>32</v>
      </c>
      <c r="D2142" s="7" t="s">
        <v>49</v>
      </c>
      <c r="E2142" s="7" t="s">
        <v>49</v>
      </c>
      <c r="F2142" s="6" t="s">
        <v>33</v>
      </c>
      <c r="G2142" s="7" t="s">
        <v>49</v>
      </c>
      <c r="H2142" s="7" t="s">
        <v>49</v>
      </c>
      <c r="I2142" s="6" t="s">
        <v>34</v>
      </c>
      <c r="J2142" s="6" t="s">
        <v>305</v>
      </c>
      <c r="K2142" s="7" t="s">
        <v>49</v>
      </c>
      <c r="L2142" s="6" t="s">
        <v>307</v>
      </c>
      <c r="M2142" s="6" t="s">
        <v>33</v>
      </c>
      <c r="N2142" s="7">
        <v>1134995330.5699999</v>
      </c>
      <c r="O2142" s="7">
        <v>894516915.13</v>
      </c>
      <c r="P2142" s="6" t="s">
        <v>1553</v>
      </c>
      <c r="Q2142" s="6" t="s">
        <v>39</v>
      </c>
      <c r="R2142" s="6" t="s">
        <v>310</v>
      </c>
      <c r="S2142" s="6" t="s">
        <v>307</v>
      </c>
      <c r="T2142" s="6" t="s">
        <v>311</v>
      </c>
      <c r="U2142" s="6" t="s">
        <v>56</v>
      </c>
      <c r="V2142" s="6" t="s">
        <v>43</v>
      </c>
      <c r="W2142" s="6" t="s">
        <v>44</v>
      </c>
      <c r="X2142" s="6" t="s">
        <v>45</v>
      </c>
      <c r="Y2142" s="6" t="s">
        <v>46</v>
      </c>
      <c r="Z2142" s="6" t="s">
        <v>140</v>
      </c>
      <c r="AA2142" s="6" t="s">
        <v>2251</v>
      </c>
      <c r="AB2142" s="12" t="str">
        <f t="shared" ref="AB2142" si="442">IF(ISNUMBER(SEARCH("2,4 D",AA2142)),"2,4-Dichlorophenoxyacetic acid",IF(ISNUMBER(SEARCH("ACIDO",AA2142)),"2,4-Dichlorophenoxyacetic acid",IF(ISNUMBER(SEARCH("NAPHTHA",AA2142)),"Aromatic Solvent Mixture",IF(ISNUMBER(SEARCH("DIMETHYLAMINE",AA2142)),"Dimethylamine",IF(ISNUMBER(SEARCH("DIMETILAMINA",AA2142)),"Dimethylamine",IF(ISNUMBER(SEARCH("JUMP",AA2142)),"Diuron",IF(ISNUMBER(SEARCH("2-AMINO-2,3-DIMETHYL BUTYRAMIDE",AA2142)),"Herbicide Amine Intermediate",IF(ISNUMBER(SEARCH("TEBUTHIURON",AA2142)),"Tebuthiuron","FIXIT"))))))))</f>
        <v>Dimethylamine</v>
      </c>
      <c r="AC2142" s="7"/>
      <c r="AD2142" s="7"/>
      <c r="AE2142" s="7">
        <v>57470</v>
      </c>
      <c r="AF2142" s="7">
        <v>57.47</v>
      </c>
      <c r="AG2142" s="7">
        <v>46300</v>
      </c>
      <c r="AJ2142" s="10"/>
      <c r="AK2142" s="10"/>
      <c r="AL2142" s="10"/>
    </row>
    <row r="2143" spans="1:38" ht="22" customHeight="1" x14ac:dyDescent="0.3">
      <c r="A2143" s="2">
        <v>42757</v>
      </c>
      <c r="B2143" s="3" t="s">
        <v>31</v>
      </c>
      <c r="C2143" s="3" t="s">
        <v>32</v>
      </c>
      <c r="D2143" s="4" t="s">
        <v>49</v>
      </c>
      <c r="E2143" s="4" t="s">
        <v>49</v>
      </c>
      <c r="F2143" s="3" t="s">
        <v>33</v>
      </c>
      <c r="G2143" s="4" t="s">
        <v>49</v>
      </c>
      <c r="H2143" s="4" t="s">
        <v>49</v>
      </c>
      <c r="I2143" s="3" t="s">
        <v>34</v>
      </c>
      <c r="J2143" s="3" t="s">
        <v>35</v>
      </c>
      <c r="K2143" s="3" t="s">
        <v>36</v>
      </c>
      <c r="L2143" s="3" t="s">
        <v>37</v>
      </c>
      <c r="M2143" s="3" t="s">
        <v>33</v>
      </c>
      <c r="N2143" s="4" t="s">
        <v>49</v>
      </c>
      <c r="O2143" s="4" t="s">
        <v>49</v>
      </c>
      <c r="P2143" s="3" t="s">
        <v>38</v>
      </c>
      <c r="Q2143" s="3" t="s">
        <v>39</v>
      </c>
      <c r="R2143" s="3" t="s">
        <v>40</v>
      </c>
      <c r="S2143" s="3" t="s">
        <v>37</v>
      </c>
      <c r="T2143" s="3" t="s">
        <v>41</v>
      </c>
      <c r="U2143" s="3" t="s">
        <v>42</v>
      </c>
      <c r="V2143" s="3" t="s">
        <v>43</v>
      </c>
      <c r="W2143" s="3" t="s">
        <v>44</v>
      </c>
      <c r="X2143" s="3" t="s">
        <v>45</v>
      </c>
      <c r="Y2143" s="3" t="s">
        <v>46</v>
      </c>
      <c r="Z2143" s="3" t="s">
        <v>47</v>
      </c>
      <c r="AA2143" s="3" t="s">
        <v>2252</v>
      </c>
      <c r="AB2143" s="12" t="str">
        <f t="shared" ref="AB2143" si="443">IF(ISNUMBER(SEARCH("2,4 D",AA2141)),"2,4-Dichlorophenoxyacetic acid",IF(ISNUMBER(SEARCH("ACIDO",AA2141)),"2,4-Dichlorophenoxyacetic acid",IF(ISNUMBER(SEARCH("NAPHTHA",AA2141)),"Aromatic Solvent Mixture",IF(ISNUMBER(SEARCH("DIMETHYLAMINE",AA2141)),"Dimethylamine",IF(ISNUMBER(SEARCH("DIMETILAMINA",AA2141)),"Dimethylamine",IF(ISNUMBER(SEARCH("JUMP",AA2141)),"Diuron",IF(ISNUMBER(SEARCH(" 2-AMINO-2,3-DIMETHYL BUTYRAMIDE",AA2141)),"Herbicide Amine Intermediate",IF(ISNUMBER(SEARCH("TEBUTHIURON",AA2141)),"Tebuthiuron",IF(ISNUMBER(SEARCH("DMS",AA2141)),"Dimethyl Sulfate",IF(ISNUMBER(SEARCH("2,4-XILIDIN",AA2141)),"2,4-Xylidine","FIX IT"))))))))))</f>
        <v>2,4-Xylidine</v>
      </c>
      <c r="AC2143" s="10"/>
      <c r="AD2143" s="10"/>
      <c r="AE2143" s="4">
        <v>223020</v>
      </c>
      <c r="AF2143" s="4">
        <v>223.02</v>
      </c>
      <c r="AG2143" s="3" t="s">
        <v>49</v>
      </c>
      <c r="AJ2143" s="7"/>
      <c r="AK2143" s="7"/>
      <c r="AL2143" s="7"/>
    </row>
    <row r="2144" spans="1:38" ht="22" customHeight="1" x14ac:dyDescent="0.3">
      <c r="A2144" s="5">
        <v>42757</v>
      </c>
      <c r="B2144" s="6" t="s">
        <v>50</v>
      </c>
      <c r="C2144" s="6" t="s">
        <v>32</v>
      </c>
      <c r="D2144" s="7" t="s">
        <v>49</v>
      </c>
      <c r="E2144" s="7" t="s">
        <v>49</v>
      </c>
      <c r="F2144" s="6" t="s">
        <v>33</v>
      </c>
      <c r="G2144" s="7" t="s">
        <v>49</v>
      </c>
      <c r="H2144" s="7" t="s">
        <v>49</v>
      </c>
      <c r="I2144" s="6" t="s">
        <v>34</v>
      </c>
      <c r="J2144" s="6" t="s">
        <v>183</v>
      </c>
      <c r="K2144" s="7" t="s">
        <v>49</v>
      </c>
      <c r="L2144" s="7" t="s">
        <v>49</v>
      </c>
      <c r="M2144" s="7" t="s">
        <v>49</v>
      </c>
      <c r="N2144" s="7" t="s">
        <v>49</v>
      </c>
      <c r="O2144" s="7" t="s">
        <v>49</v>
      </c>
      <c r="P2144" s="6" t="s">
        <v>865</v>
      </c>
      <c r="Q2144" s="6" t="s">
        <v>39</v>
      </c>
      <c r="R2144" s="6" t="s">
        <v>186</v>
      </c>
      <c r="S2144" s="6" t="s">
        <v>187</v>
      </c>
      <c r="T2144" s="6" t="s">
        <v>188</v>
      </c>
      <c r="U2144" s="6" t="s">
        <v>42</v>
      </c>
      <c r="V2144" s="6" t="s">
        <v>43</v>
      </c>
      <c r="W2144" s="6" t="s">
        <v>44</v>
      </c>
      <c r="X2144" s="6" t="s">
        <v>45</v>
      </c>
      <c r="Y2144" s="6" t="s">
        <v>46</v>
      </c>
      <c r="Z2144" s="6" t="s">
        <v>289</v>
      </c>
      <c r="AA2144" s="6" t="s">
        <v>2253</v>
      </c>
      <c r="AB2144" s="12" t="str">
        <f t="shared" si="441"/>
        <v>Isopropylamine</v>
      </c>
      <c r="AC2144" s="7"/>
      <c r="AD2144" s="7"/>
      <c r="AE2144" s="7">
        <v>29720</v>
      </c>
      <c r="AF2144" s="7">
        <v>29.72</v>
      </c>
      <c r="AG2144" s="7">
        <v>434000</v>
      </c>
      <c r="AJ2144" s="10"/>
      <c r="AK2144" s="10"/>
      <c r="AL2144" s="10"/>
    </row>
    <row r="2145" spans="1:38" ht="22" customHeight="1" x14ac:dyDescent="0.3">
      <c r="A2145" s="2">
        <v>42755</v>
      </c>
      <c r="B2145" s="3" t="s">
        <v>50</v>
      </c>
      <c r="C2145" s="3" t="s">
        <v>84</v>
      </c>
      <c r="D2145" s="3" t="s">
        <v>85</v>
      </c>
      <c r="E2145" s="3" t="s">
        <v>44</v>
      </c>
      <c r="F2145" s="3" t="s">
        <v>33</v>
      </c>
      <c r="G2145" s="4" t="s">
        <v>49</v>
      </c>
      <c r="H2145" s="4" t="s">
        <v>49</v>
      </c>
      <c r="I2145" s="3" t="s">
        <v>86</v>
      </c>
      <c r="J2145" s="3" t="s">
        <v>1271</v>
      </c>
      <c r="K2145" s="4" t="s">
        <v>49</v>
      </c>
      <c r="L2145" s="3" t="s">
        <v>61</v>
      </c>
      <c r="M2145" s="3" t="s">
        <v>1272</v>
      </c>
      <c r="N2145" s="4" t="s">
        <v>49</v>
      </c>
      <c r="O2145" s="4" t="s">
        <v>49</v>
      </c>
      <c r="P2145" s="3" t="s">
        <v>1273</v>
      </c>
      <c r="Q2145" s="3" t="s">
        <v>39</v>
      </c>
      <c r="R2145" s="3" t="s">
        <v>60</v>
      </c>
      <c r="S2145" s="3" t="s">
        <v>61</v>
      </c>
      <c r="T2145" s="3" t="s">
        <v>62</v>
      </c>
      <c r="U2145" s="3" t="s">
        <v>56</v>
      </c>
      <c r="V2145" s="3" t="s">
        <v>90</v>
      </c>
      <c r="W2145" s="3" t="s">
        <v>44</v>
      </c>
      <c r="X2145" s="3" t="s">
        <v>91</v>
      </c>
      <c r="Y2145" s="3" t="s">
        <v>46</v>
      </c>
      <c r="Z2145" s="3" t="s">
        <v>748</v>
      </c>
      <c r="AA2145" s="3" t="s">
        <v>2254</v>
      </c>
      <c r="AB2145" s="12" t="str">
        <f>IF(ISNUMBER(SEARCH("2,4 D",AA2143)),"2,4-Dichlorophenoxyacetic acid",IF(ISNUMBER(SEARCH("ACIDO",AA2143)),"2,4-Dichlorophenoxyacetic acid",IF(ISNUMBER(SEARCH("NAPHTHA",AA2143)),"Aromatic Solvent Mixture",IF(ISNUMBER(SEARCH("DIMETHYLAMINE",AA2143)),"Dimethylamine",IF(ISNUMBER(SEARCH("DIMETILAMINA",AA2143)),"Dimethylamine",IF(ISNUMBER(SEARCH("JUMP",AA2143)),"Diuron",IF(ISNUMBER(SEARCH(" 2-AMINO-2,3-DIMETHYL BUTYRAMIDE",AA2143)),"Herbicide Amine Intermediate",IF(ISNUMBER(SEARCH("TEBUTHIURON",AA2143)),"Tebuthiuron",IF(ISNUMBER(SEARCH("DMS",AA2143)),"Dimethyl Sulfate",IF(ISNUMBER(SEARCH("2,4-XILIDIN",AA2143)),"2,4-Xylidine","FIX IT"))))))))))</f>
        <v>2,4-Dichlorophenoxyacetic acid</v>
      </c>
      <c r="AC2145" s="10"/>
      <c r="AD2145" s="10"/>
      <c r="AE2145" s="4">
        <v>16840</v>
      </c>
      <c r="AF2145" s="4">
        <v>16.84</v>
      </c>
      <c r="AG2145" s="4">
        <v>60000</v>
      </c>
      <c r="AJ2145" s="7"/>
      <c r="AK2145" s="7"/>
      <c r="AL2145" s="7"/>
    </row>
    <row r="2146" spans="1:38" ht="22" customHeight="1" x14ac:dyDescent="0.3">
      <c r="A2146" s="5">
        <v>42754</v>
      </c>
      <c r="B2146" s="6" t="s">
        <v>31</v>
      </c>
      <c r="C2146" s="6" t="s">
        <v>32</v>
      </c>
      <c r="D2146" s="7" t="s">
        <v>49</v>
      </c>
      <c r="E2146" s="7" t="s">
        <v>49</v>
      </c>
      <c r="F2146" s="6" t="s">
        <v>33</v>
      </c>
      <c r="G2146" s="7" t="s">
        <v>49</v>
      </c>
      <c r="H2146" s="7" t="s">
        <v>49</v>
      </c>
      <c r="I2146" s="6" t="s">
        <v>34</v>
      </c>
      <c r="J2146" s="6" t="s">
        <v>65</v>
      </c>
      <c r="K2146" s="7" t="s">
        <v>49</v>
      </c>
      <c r="L2146" s="7" t="s">
        <v>49</v>
      </c>
      <c r="M2146" s="6" t="s">
        <v>33</v>
      </c>
      <c r="N2146" s="7" t="s">
        <v>49</v>
      </c>
      <c r="O2146" s="7" t="s">
        <v>49</v>
      </c>
      <c r="P2146" s="6" t="s">
        <v>66</v>
      </c>
      <c r="Q2146" s="6" t="s">
        <v>39</v>
      </c>
      <c r="R2146" s="6" t="s">
        <v>67</v>
      </c>
      <c r="S2146" s="6" t="s">
        <v>68</v>
      </c>
      <c r="T2146" s="6" t="s">
        <v>69</v>
      </c>
      <c r="U2146" s="6" t="s">
        <v>70</v>
      </c>
      <c r="V2146" s="6" t="s">
        <v>43</v>
      </c>
      <c r="W2146" s="6" t="s">
        <v>44</v>
      </c>
      <c r="X2146" s="6" t="s">
        <v>45</v>
      </c>
      <c r="Y2146" s="6" t="s">
        <v>46</v>
      </c>
      <c r="Z2146" s="6" t="s">
        <v>71</v>
      </c>
      <c r="AA2146" s="6" t="s">
        <v>948</v>
      </c>
      <c r="AB2146" s="12" t="str">
        <f t="shared" si="441"/>
        <v>Diuron</v>
      </c>
      <c r="AC2146" s="7"/>
      <c r="AD2146" s="7"/>
      <c r="AE2146" s="7">
        <v>47680</v>
      </c>
      <c r="AF2146" s="7">
        <v>47.68</v>
      </c>
      <c r="AG2146" s="7">
        <v>441000</v>
      </c>
      <c r="AJ2146" s="10"/>
      <c r="AK2146" s="10"/>
      <c r="AL2146" s="10"/>
    </row>
    <row r="2147" spans="1:38" ht="22" customHeight="1" x14ac:dyDescent="0.3">
      <c r="A2147" s="2">
        <v>42754</v>
      </c>
      <c r="B2147" s="3" t="s">
        <v>31</v>
      </c>
      <c r="C2147" s="3" t="s">
        <v>84</v>
      </c>
      <c r="D2147" s="3" t="s">
        <v>660</v>
      </c>
      <c r="E2147" s="3" t="s">
        <v>44</v>
      </c>
      <c r="F2147" s="4" t="s">
        <v>49</v>
      </c>
      <c r="G2147" s="4" t="s">
        <v>49</v>
      </c>
      <c r="H2147" s="4" t="s">
        <v>49</v>
      </c>
      <c r="I2147" s="3" t="s">
        <v>661</v>
      </c>
      <c r="J2147" s="3" t="s">
        <v>77</v>
      </c>
      <c r="K2147" s="3" t="s">
        <v>78</v>
      </c>
      <c r="L2147" s="3" t="s">
        <v>68</v>
      </c>
      <c r="M2147" s="3" t="s">
        <v>33</v>
      </c>
      <c r="N2147" s="4" t="s">
        <v>49</v>
      </c>
      <c r="O2147" s="4" t="s">
        <v>49</v>
      </c>
      <c r="P2147" s="3" t="s">
        <v>79</v>
      </c>
      <c r="Q2147" s="3" t="s">
        <v>39</v>
      </c>
      <c r="R2147" s="3" t="s">
        <v>67</v>
      </c>
      <c r="S2147" s="3" t="s">
        <v>68</v>
      </c>
      <c r="T2147" s="3" t="s">
        <v>69</v>
      </c>
      <c r="U2147" s="3" t="s">
        <v>70</v>
      </c>
      <c r="V2147" s="3" t="s">
        <v>43</v>
      </c>
      <c r="W2147" s="3" t="s">
        <v>44</v>
      </c>
      <c r="X2147" s="3" t="s">
        <v>45</v>
      </c>
      <c r="Y2147" s="3" t="s">
        <v>46</v>
      </c>
      <c r="Z2147" s="3" t="s">
        <v>669</v>
      </c>
      <c r="AA2147" s="3" t="s">
        <v>2255</v>
      </c>
      <c r="AB2147" s="18" t="s">
        <v>3193</v>
      </c>
      <c r="AC2147" s="10"/>
      <c r="AD2147" s="10"/>
      <c r="AE2147" s="4">
        <v>51525</v>
      </c>
      <c r="AF2147" s="4">
        <v>51.53</v>
      </c>
      <c r="AG2147" s="4">
        <v>572000</v>
      </c>
      <c r="AJ2147" s="7"/>
      <c r="AK2147" s="7"/>
      <c r="AL2147" s="7"/>
    </row>
    <row r="2148" spans="1:38" ht="22" customHeight="1" x14ac:dyDescent="0.3">
      <c r="A2148" s="5">
        <v>42753</v>
      </c>
      <c r="B2148" s="6" t="s">
        <v>50</v>
      </c>
      <c r="C2148" s="6" t="s">
        <v>84</v>
      </c>
      <c r="D2148" s="6" t="s">
        <v>85</v>
      </c>
      <c r="E2148" s="6" t="s">
        <v>44</v>
      </c>
      <c r="F2148" s="6" t="s">
        <v>33</v>
      </c>
      <c r="G2148" s="7" t="s">
        <v>49</v>
      </c>
      <c r="H2148" s="7" t="s">
        <v>49</v>
      </c>
      <c r="I2148" s="6" t="s">
        <v>86</v>
      </c>
      <c r="J2148" s="6" t="s">
        <v>1271</v>
      </c>
      <c r="K2148" s="7" t="s">
        <v>49</v>
      </c>
      <c r="L2148" s="6" t="s">
        <v>61</v>
      </c>
      <c r="M2148" s="6" t="s">
        <v>1272</v>
      </c>
      <c r="N2148" s="7" t="s">
        <v>49</v>
      </c>
      <c r="O2148" s="7" t="s">
        <v>49</v>
      </c>
      <c r="P2148" s="6" t="s">
        <v>1273</v>
      </c>
      <c r="Q2148" s="6" t="s">
        <v>39</v>
      </c>
      <c r="R2148" s="6" t="s">
        <v>60</v>
      </c>
      <c r="S2148" s="6" t="s">
        <v>61</v>
      </c>
      <c r="T2148" s="6" t="s">
        <v>62</v>
      </c>
      <c r="U2148" s="6" t="s">
        <v>56</v>
      </c>
      <c r="V2148" s="6" t="s">
        <v>90</v>
      </c>
      <c r="W2148" s="6" t="s">
        <v>44</v>
      </c>
      <c r="X2148" s="6" t="s">
        <v>91</v>
      </c>
      <c r="Y2148" s="6" t="s">
        <v>46</v>
      </c>
      <c r="Z2148" s="6" t="s">
        <v>748</v>
      </c>
      <c r="AA2148" s="6" t="s">
        <v>2256</v>
      </c>
      <c r="AB2148" s="12" t="s">
        <v>3161</v>
      </c>
      <c r="AC2148" s="7"/>
      <c r="AD2148" s="7"/>
      <c r="AE2148" s="7">
        <v>16840</v>
      </c>
      <c r="AF2148" s="7">
        <v>16.84</v>
      </c>
      <c r="AG2148" s="7">
        <v>60000</v>
      </c>
      <c r="AJ2148" s="10"/>
      <c r="AK2148" s="10"/>
      <c r="AL2148" s="10"/>
    </row>
    <row r="2149" spans="1:38" ht="22" customHeight="1" x14ac:dyDescent="0.3">
      <c r="A2149" s="2">
        <v>42753</v>
      </c>
      <c r="B2149" s="3" t="s">
        <v>50</v>
      </c>
      <c r="C2149" s="3" t="s">
        <v>84</v>
      </c>
      <c r="D2149" s="3" t="s">
        <v>85</v>
      </c>
      <c r="E2149" s="3" t="s">
        <v>44</v>
      </c>
      <c r="F2149" s="3" t="s">
        <v>33</v>
      </c>
      <c r="G2149" s="4" t="s">
        <v>49</v>
      </c>
      <c r="H2149" s="4" t="s">
        <v>49</v>
      </c>
      <c r="I2149" s="3" t="s">
        <v>86</v>
      </c>
      <c r="J2149" s="3" t="s">
        <v>1624</v>
      </c>
      <c r="K2149" s="4" t="s">
        <v>49</v>
      </c>
      <c r="L2149" s="3" t="s">
        <v>61</v>
      </c>
      <c r="M2149" s="4" t="s">
        <v>49</v>
      </c>
      <c r="N2149" s="4" t="s">
        <v>49</v>
      </c>
      <c r="O2149" s="4" t="s">
        <v>49</v>
      </c>
      <c r="P2149" s="3" t="s">
        <v>1625</v>
      </c>
      <c r="Q2149" s="3" t="s">
        <v>39</v>
      </c>
      <c r="R2149" s="3" t="s">
        <v>60</v>
      </c>
      <c r="S2149" s="3" t="s">
        <v>61</v>
      </c>
      <c r="T2149" s="3" t="s">
        <v>62</v>
      </c>
      <c r="U2149" s="3" t="s">
        <v>56</v>
      </c>
      <c r="V2149" s="3" t="s">
        <v>90</v>
      </c>
      <c r="W2149" s="3" t="s">
        <v>44</v>
      </c>
      <c r="X2149" s="3" t="s">
        <v>91</v>
      </c>
      <c r="Y2149" s="3" t="s">
        <v>46</v>
      </c>
      <c r="Z2149" s="3" t="s">
        <v>2122</v>
      </c>
      <c r="AA2149" s="3" t="s">
        <v>2257</v>
      </c>
      <c r="AB2149" s="12" t="s">
        <v>3183</v>
      </c>
      <c r="AC2149" s="10"/>
      <c r="AD2149" s="10"/>
      <c r="AE2149" s="4">
        <v>43094</v>
      </c>
      <c r="AF2149" s="4">
        <v>43.09</v>
      </c>
      <c r="AG2149" s="4">
        <v>182000</v>
      </c>
      <c r="AJ2149" s="10"/>
      <c r="AK2149" s="10"/>
      <c r="AL2149" s="10"/>
    </row>
    <row r="2150" spans="1:38" ht="22" customHeight="1" x14ac:dyDescent="0.3">
      <c r="A2150" s="5">
        <v>42752</v>
      </c>
      <c r="B2150" s="6" t="s">
        <v>50</v>
      </c>
      <c r="C2150" s="6" t="s">
        <v>32</v>
      </c>
      <c r="D2150" s="7" t="s">
        <v>49</v>
      </c>
      <c r="E2150" s="7" t="s">
        <v>49</v>
      </c>
      <c r="F2150" s="6" t="s">
        <v>33</v>
      </c>
      <c r="G2150" s="7" t="s">
        <v>49</v>
      </c>
      <c r="H2150" s="7" t="s">
        <v>49</v>
      </c>
      <c r="I2150" s="6" t="s">
        <v>34</v>
      </c>
      <c r="J2150" s="6" t="s">
        <v>870</v>
      </c>
      <c r="K2150" s="6" t="s">
        <v>818</v>
      </c>
      <c r="L2150" s="6" t="s">
        <v>61</v>
      </c>
      <c r="M2150" s="6" t="s">
        <v>593</v>
      </c>
      <c r="N2150" s="8">
        <v>9094215</v>
      </c>
      <c r="O2150" s="7" t="s">
        <v>49</v>
      </c>
      <c r="P2150" s="6" t="s">
        <v>871</v>
      </c>
      <c r="Q2150" s="6" t="s">
        <v>39</v>
      </c>
      <c r="R2150" s="6" t="s">
        <v>60</v>
      </c>
      <c r="S2150" s="6" t="s">
        <v>61</v>
      </c>
      <c r="T2150" s="6" t="s">
        <v>62</v>
      </c>
      <c r="U2150" s="6" t="s">
        <v>56</v>
      </c>
      <c r="V2150" s="6" t="s">
        <v>43</v>
      </c>
      <c r="W2150" s="6" t="s">
        <v>44</v>
      </c>
      <c r="X2150" s="6" t="s">
        <v>45</v>
      </c>
      <c r="Y2150" s="6" t="s">
        <v>46</v>
      </c>
      <c r="Z2150" s="6" t="s">
        <v>2258</v>
      </c>
      <c r="AA2150" s="6" t="s">
        <v>2259</v>
      </c>
      <c r="AB2150" s="12" t="s">
        <v>3195</v>
      </c>
      <c r="AC2150" s="7"/>
      <c r="AD2150" s="7"/>
      <c r="AE2150" s="7">
        <v>1430</v>
      </c>
      <c r="AF2150" s="7">
        <v>1.43</v>
      </c>
      <c r="AG2150" s="7">
        <v>17200</v>
      </c>
      <c r="AJ2150" s="7"/>
      <c r="AK2150" s="7"/>
      <c r="AL2150" s="7"/>
    </row>
    <row r="2151" spans="1:38" ht="22" customHeight="1" x14ac:dyDescent="0.3">
      <c r="A2151" s="2">
        <v>42752</v>
      </c>
      <c r="B2151" s="3" t="s">
        <v>50</v>
      </c>
      <c r="C2151" s="3" t="s">
        <v>32</v>
      </c>
      <c r="D2151" s="4" t="s">
        <v>49</v>
      </c>
      <c r="E2151" s="4" t="s">
        <v>49</v>
      </c>
      <c r="F2151" s="3" t="s">
        <v>33</v>
      </c>
      <c r="G2151" s="4" t="s">
        <v>49</v>
      </c>
      <c r="H2151" s="4" t="s">
        <v>49</v>
      </c>
      <c r="I2151" s="3" t="s">
        <v>34</v>
      </c>
      <c r="J2151" s="3" t="s">
        <v>507</v>
      </c>
      <c r="K2151" s="4" t="s">
        <v>49</v>
      </c>
      <c r="L2151" s="3" t="s">
        <v>307</v>
      </c>
      <c r="M2151" s="4" t="s">
        <v>49</v>
      </c>
      <c r="N2151" s="4" t="s">
        <v>49</v>
      </c>
      <c r="O2151" s="4" t="s">
        <v>49</v>
      </c>
      <c r="P2151" s="3" t="s">
        <v>158</v>
      </c>
      <c r="Q2151" s="3" t="s">
        <v>39</v>
      </c>
      <c r="R2151" s="3" t="s">
        <v>106</v>
      </c>
      <c r="S2151" s="3" t="s">
        <v>61</v>
      </c>
      <c r="T2151" s="3" t="s">
        <v>107</v>
      </c>
      <c r="U2151" s="3" t="s">
        <v>56</v>
      </c>
      <c r="V2151" s="3" t="s">
        <v>43</v>
      </c>
      <c r="W2151" s="3" t="s">
        <v>44</v>
      </c>
      <c r="X2151" s="3" t="s">
        <v>45</v>
      </c>
      <c r="Y2151" s="3" t="s">
        <v>46</v>
      </c>
      <c r="Z2151" s="3" t="s">
        <v>1933</v>
      </c>
      <c r="AA2151" s="3" t="s">
        <v>2260</v>
      </c>
      <c r="AB2151" s="12" t="s">
        <v>3200</v>
      </c>
      <c r="AC2151" s="10"/>
      <c r="AD2151" s="10"/>
      <c r="AE2151" s="4">
        <v>100720</v>
      </c>
      <c r="AF2151" s="4">
        <v>100.72</v>
      </c>
      <c r="AG2151" s="4">
        <v>225000</v>
      </c>
      <c r="AJ2151" s="10"/>
      <c r="AK2151" s="10"/>
      <c r="AL2151" s="10"/>
    </row>
    <row r="2152" spans="1:38" ht="22" customHeight="1" x14ac:dyDescent="0.3">
      <c r="A2152" s="5">
        <v>42750</v>
      </c>
      <c r="B2152" s="6" t="s">
        <v>50</v>
      </c>
      <c r="C2152" s="6" t="s">
        <v>32</v>
      </c>
      <c r="D2152" s="7" t="s">
        <v>49</v>
      </c>
      <c r="E2152" s="7" t="s">
        <v>49</v>
      </c>
      <c r="F2152" s="6" t="s">
        <v>33</v>
      </c>
      <c r="G2152" s="7" t="s">
        <v>49</v>
      </c>
      <c r="H2152" s="7" t="s">
        <v>49</v>
      </c>
      <c r="I2152" s="6" t="s">
        <v>34</v>
      </c>
      <c r="J2152" s="6" t="s">
        <v>557</v>
      </c>
      <c r="K2152" s="6" t="s">
        <v>558</v>
      </c>
      <c r="L2152" s="6" t="s">
        <v>187</v>
      </c>
      <c r="M2152" s="6" t="s">
        <v>33</v>
      </c>
      <c r="N2152" s="7" t="s">
        <v>49</v>
      </c>
      <c r="O2152" s="7" t="s">
        <v>49</v>
      </c>
      <c r="P2152" s="6" t="s">
        <v>559</v>
      </c>
      <c r="Q2152" s="6" t="s">
        <v>39</v>
      </c>
      <c r="R2152" s="6" t="s">
        <v>186</v>
      </c>
      <c r="S2152" s="6" t="s">
        <v>187</v>
      </c>
      <c r="T2152" s="6" t="s">
        <v>188</v>
      </c>
      <c r="U2152" s="6" t="s">
        <v>42</v>
      </c>
      <c r="V2152" s="6" t="s">
        <v>90</v>
      </c>
      <c r="W2152" s="6" t="s">
        <v>44</v>
      </c>
      <c r="X2152" s="6" t="s">
        <v>91</v>
      </c>
      <c r="Y2152" s="6" t="s">
        <v>46</v>
      </c>
      <c r="Z2152" s="6" t="s">
        <v>251</v>
      </c>
      <c r="AA2152" s="6" t="s">
        <v>2261</v>
      </c>
      <c r="AB2152" s="12" t="str">
        <f t="shared" ref="AB2152" si="444">IF(ISNUMBER(SEARCH("BUTYRAMIDE",AA2152)),"2,3-Dimethyl Butyramide",IF(ISNUMBER(SEARCH("FOLPET",AA2152)),"Folpet",IF(ISNUMBER(SEARCH("METHYL [2-({[6- (TRIFLUOROMETHYL) PYRIDIN-2-YL] OXY} METHYL) PHENYL",AA2152)),"Esther",IF(ISNUMBER(SEARCH("TEBUCONAZOL",AA2152)),"Tebuconazole",IF(ISNUMBER(SEARCH("DICHLOROPHENYL",AA2152)),"Dichlorophenyl Isocyanates",IF(ISNUMBER(SEARCH("CAPTAN",AA2152)),"Captan",IF(ISNUMBER(SEARCH("DIMETHYLACETAMID",AA2152)),"Dimethylacetamide",IF(ISNUMBER(SEARCH("AFALON",AA2152)),"Linuron","FIX IT"))))))))</f>
        <v>Dimethylacetamide</v>
      </c>
      <c r="AC2152" s="7"/>
      <c r="AD2152" s="7"/>
      <c r="AE2152" s="7">
        <v>17097</v>
      </c>
      <c r="AF2152" s="7">
        <v>17.100000000000001</v>
      </c>
      <c r="AG2152" s="7">
        <v>27300</v>
      </c>
      <c r="AJ2152" s="7"/>
      <c r="AK2152" s="7"/>
      <c r="AL2152" s="7"/>
    </row>
    <row r="2153" spans="1:38" ht="22" customHeight="1" x14ac:dyDescent="0.3">
      <c r="A2153" s="2">
        <v>42748</v>
      </c>
      <c r="B2153" s="3" t="s">
        <v>31</v>
      </c>
      <c r="C2153" s="3" t="s">
        <v>32</v>
      </c>
      <c r="D2153" s="4" t="s">
        <v>49</v>
      </c>
      <c r="E2153" s="4" t="s">
        <v>49</v>
      </c>
      <c r="F2153" s="3" t="s">
        <v>33</v>
      </c>
      <c r="G2153" s="4" t="s">
        <v>49</v>
      </c>
      <c r="H2153" s="4" t="s">
        <v>49</v>
      </c>
      <c r="I2153" s="3" t="s">
        <v>34</v>
      </c>
      <c r="J2153" s="3" t="s">
        <v>77</v>
      </c>
      <c r="K2153" s="3" t="s">
        <v>78</v>
      </c>
      <c r="L2153" s="3" t="s">
        <v>68</v>
      </c>
      <c r="M2153" s="3" t="s">
        <v>33</v>
      </c>
      <c r="N2153" s="4" t="s">
        <v>49</v>
      </c>
      <c r="O2153" s="4" t="s">
        <v>49</v>
      </c>
      <c r="P2153" s="3" t="s">
        <v>79</v>
      </c>
      <c r="Q2153" s="3" t="s">
        <v>39</v>
      </c>
      <c r="R2153" s="3" t="s">
        <v>67</v>
      </c>
      <c r="S2153" s="3" t="s">
        <v>68</v>
      </c>
      <c r="T2153" s="3" t="s">
        <v>69</v>
      </c>
      <c r="U2153" s="3" t="s">
        <v>70</v>
      </c>
      <c r="V2153" s="3" t="s">
        <v>43</v>
      </c>
      <c r="W2153" s="3" t="s">
        <v>44</v>
      </c>
      <c r="X2153" s="3" t="s">
        <v>45</v>
      </c>
      <c r="Y2153" s="3" t="s">
        <v>46</v>
      </c>
      <c r="Z2153" s="3" t="s">
        <v>231</v>
      </c>
      <c r="AA2153" s="3" t="s">
        <v>2262</v>
      </c>
      <c r="AB2153" s="12" t="s">
        <v>3229</v>
      </c>
      <c r="AC2153" s="10"/>
      <c r="AD2153" s="10"/>
      <c r="AE2153" s="4">
        <v>3437</v>
      </c>
      <c r="AF2153" s="4">
        <v>3.44</v>
      </c>
      <c r="AG2153" s="4">
        <v>46100</v>
      </c>
      <c r="AJ2153" s="10"/>
      <c r="AK2153" s="10"/>
      <c r="AL2153" s="10"/>
    </row>
    <row r="2154" spans="1:38" ht="22" customHeight="1" x14ac:dyDescent="0.3">
      <c r="A2154" s="5">
        <v>42748</v>
      </c>
      <c r="B2154" s="6" t="s">
        <v>31</v>
      </c>
      <c r="C2154" s="6" t="s">
        <v>32</v>
      </c>
      <c r="D2154" s="7" t="s">
        <v>49</v>
      </c>
      <c r="E2154" s="7" t="s">
        <v>49</v>
      </c>
      <c r="F2154" s="6" t="s">
        <v>33</v>
      </c>
      <c r="G2154" s="7" t="s">
        <v>49</v>
      </c>
      <c r="H2154" s="7" t="s">
        <v>49</v>
      </c>
      <c r="I2154" s="6" t="s">
        <v>34</v>
      </c>
      <c r="J2154" s="6" t="s">
        <v>65</v>
      </c>
      <c r="K2154" s="7" t="s">
        <v>49</v>
      </c>
      <c r="L2154" s="7" t="s">
        <v>49</v>
      </c>
      <c r="M2154" s="6" t="s">
        <v>33</v>
      </c>
      <c r="N2154" s="7" t="s">
        <v>49</v>
      </c>
      <c r="O2154" s="7" t="s">
        <v>49</v>
      </c>
      <c r="P2154" s="6" t="s">
        <v>66</v>
      </c>
      <c r="Q2154" s="6" t="s">
        <v>39</v>
      </c>
      <c r="R2154" s="6" t="s">
        <v>67</v>
      </c>
      <c r="S2154" s="6" t="s">
        <v>68</v>
      </c>
      <c r="T2154" s="6" t="s">
        <v>69</v>
      </c>
      <c r="U2154" s="6" t="s">
        <v>70</v>
      </c>
      <c r="V2154" s="6" t="s">
        <v>43</v>
      </c>
      <c r="W2154" s="6" t="s">
        <v>44</v>
      </c>
      <c r="X2154" s="6" t="s">
        <v>45</v>
      </c>
      <c r="Y2154" s="6" t="s">
        <v>46</v>
      </c>
      <c r="Z2154" s="6" t="s">
        <v>71</v>
      </c>
      <c r="AA2154" s="6" t="s">
        <v>1848</v>
      </c>
      <c r="AB2154" s="12" t="str">
        <f t="shared" si="441"/>
        <v>Diuron</v>
      </c>
      <c r="AC2154" s="7"/>
      <c r="AD2154" s="7"/>
      <c r="AE2154" s="7">
        <v>47680</v>
      </c>
      <c r="AF2154" s="7">
        <v>47.68</v>
      </c>
      <c r="AG2154" s="7">
        <v>441000</v>
      </c>
      <c r="AJ2154" s="7"/>
      <c r="AK2154" s="7"/>
      <c r="AL2154" s="7"/>
    </row>
    <row r="2155" spans="1:38" ht="22" customHeight="1" x14ac:dyDescent="0.3">
      <c r="A2155" s="2">
        <v>42747</v>
      </c>
      <c r="B2155" s="3" t="s">
        <v>50</v>
      </c>
      <c r="C2155" s="3" t="s">
        <v>84</v>
      </c>
      <c r="D2155" s="3" t="s">
        <v>85</v>
      </c>
      <c r="E2155" s="3" t="s">
        <v>44</v>
      </c>
      <c r="F2155" s="3" t="s">
        <v>33</v>
      </c>
      <c r="G2155" s="4" t="s">
        <v>49</v>
      </c>
      <c r="H2155" s="4" t="s">
        <v>49</v>
      </c>
      <c r="I2155" s="3" t="s">
        <v>86</v>
      </c>
      <c r="J2155" s="3" t="s">
        <v>166</v>
      </c>
      <c r="K2155" s="4" t="s">
        <v>49</v>
      </c>
      <c r="L2155" s="3" t="s">
        <v>61</v>
      </c>
      <c r="M2155" s="4" t="s">
        <v>49</v>
      </c>
      <c r="N2155" s="4" t="s">
        <v>49</v>
      </c>
      <c r="O2155" s="4" t="s">
        <v>49</v>
      </c>
      <c r="P2155" s="3" t="s">
        <v>167</v>
      </c>
      <c r="Q2155" s="3" t="s">
        <v>39</v>
      </c>
      <c r="R2155" s="3" t="s">
        <v>106</v>
      </c>
      <c r="S2155" s="3" t="s">
        <v>61</v>
      </c>
      <c r="T2155" s="3" t="s">
        <v>107</v>
      </c>
      <c r="U2155" s="3" t="s">
        <v>56</v>
      </c>
      <c r="V2155" s="3" t="s">
        <v>90</v>
      </c>
      <c r="W2155" s="3" t="s">
        <v>44</v>
      </c>
      <c r="X2155" s="3" t="s">
        <v>91</v>
      </c>
      <c r="Y2155" s="3" t="s">
        <v>46</v>
      </c>
      <c r="Z2155" s="3" t="s">
        <v>1386</v>
      </c>
      <c r="AA2155" s="3" t="s">
        <v>2263</v>
      </c>
      <c r="AB2155" s="12" t="s">
        <v>3218</v>
      </c>
      <c r="AC2155" s="10"/>
      <c r="AD2155" s="10"/>
      <c r="AE2155" s="4">
        <v>19380</v>
      </c>
      <c r="AF2155" s="4">
        <v>19.38</v>
      </c>
      <c r="AG2155" s="4">
        <v>96000</v>
      </c>
      <c r="AJ2155" s="10"/>
      <c r="AK2155" s="10"/>
      <c r="AL2155" s="10"/>
    </row>
    <row r="2156" spans="1:38" ht="22" customHeight="1" x14ac:dyDescent="0.3">
      <c r="A2156" s="5">
        <v>42746</v>
      </c>
      <c r="B2156" s="6" t="s">
        <v>50</v>
      </c>
      <c r="C2156" s="6" t="s">
        <v>84</v>
      </c>
      <c r="D2156" s="6" t="s">
        <v>85</v>
      </c>
      <c r="E2156" s="6" t="s">
        <v>44</v>
      </c>
      <c r="F2156" s="6" t="s">
        <v>33</v>
      </c>
      <c r="G2156" s="7" t="s">
        <v>49</v>
      </c>
      <c r="H2156" s="7" t="s">
        <v>49</v>
      </c>
      <c r="I2156" s="6" t="s">
        <v>86</v>
      </c>
      <c r="J2156" s="6" t="s">
        <v>779</v>
      </c>
      <c r="K2156" s="7" t="s">
        <v>49</v>
      </c>
      <c r="L2156" s="6" t="s">
        <v>97</v>
      </c>
      <c r="M2156" s="7" t="s">
        <v>49</v>
      </c>
      <c r="N2156" s="7" t="s">
        <v>49</v>
      </c>
      <c r="O2156" s="7" t="s">
        <v>49</v>
      </c>
      <c r="P2156" s="6" t="s">
        <v>780</v>
      </c>
      <c r="Q2156" s="6" t="s">
        <v>39</v>
      </c>
      <c r="R2156" s="6" t="s">
        <v>337</v>
      </c>
      <c r="S2156" s="6" t="s">
        <v>97</v>
      </c>
      <c r="T2156" s="6" t="s">
        <v>338</v>
      </c>
      <c r="U2156" s="6" t="s">
        <v>99</v>
      </c>
      <c r="V2156" s="6" t="s">
        <v>90</v>
      </c>
      <c r="W2156" s="6" t="s">
        <v>44</v>
      </c>
      <c r="X2156" s="6" t="s">
        <v>91</v>
      </c>
      <c r="Y2156" s="6" t="s">
        <v>46</v>
      </c>
      <c r="Z2156" s="6" t="s">
        <v>1950</v>
      </c>
      <c r="AA2156" s="6" t="s">
        <v>2264</v>
      </c>
      <c r="AB2156" s="12" t="s">
        <v>3174</v>
      </c>
      <c r="AC2156" s="7"/>
      <c r="AD2156" s="7"/>
      <c r="AE2156" s="7">
        <v>15141</v>
      </c>
      <c r="AF2156" s="7">
        <v>15.14</v>
      </c>
      <c r="AG2156" s="7">
        <v>4500</v>
      </c>
      <c r="AJ2156" s="7"/>
      <c r="AK2156" s="7"/>
      <c r="AL2156" s="7"/>
    </row>
    <row r="2157" spans="1:38" ht="22" customHeight="1" x14ac:dyDescent="0.3">
      <c r="A2157" s="2">
        <v>42745</v>
      </c>
      <c r="B2157" s="3" t="s">
        <v>31</v>
      </c>
      <c r="C2157" s="3" t="s">
        <v>32</v>
      </c>
      <c r="D2157" s="4" t="s">
        <v>49</v>
      </c>
      <c r="E2157" s="4" t="s">
        <v>49</v>
      </c>
      <c r="F2157" s="3" t="s">
        <v>33</v>
      </c>
      <c r="G2157" s="4" t="s">
        <v>49</v>
      </c>
      <c r="H2157" s="4" t="s">
        <v>49</v>
      </c>
      <c r="I2157" s="3" t="s">
        <v>34</v>
      </c>
      <c r="J2157" s="3" t="s">
        <v>637</v>
      </c>
      <c r="K2157" s="4" t="s">
        <v>49</v>
      </c>
      <c r="L2157" s="4" t="s">
        <v>49</v>
      </c>
      <c r="M2157" s="4" t="s">
        <v>49</v>
      </c>
      <c r="N2157" s="4" t="s">
        <v>49</v>
      </c>
      <c r="O2157" s="4" t="s">
        <v>49</v>
      </c>
      <c r="P2157" s="3" t="s">
        <v>638</v>
      </c>
      <c r="Q2157" s="3" t="s">
        <v>39</v>
      </c>
      <c r="R2157" s="3" t="s">
        <v>639</v>
      </c>
      <c r="S2157" s="3" t="s">
        <v>640</v>
      </c>
      <c r="T2157" s="3" t="s">
        <v>641</v>
      </c>
      <c r="U2157" s="3" t="s">
        <v>642</v>
      </c>
      <c r="V2157" s="3" t="s">
        <v>43</v>
      </c>
      <c r="W2157" s="3" t="s">
        <v>44</v>
      </c>
      <c r="X2157" s="3" t="s">
        <v>45</v>
      </c>
      <c r="Y2157" s="3" t="s">
        <v>46</v>
      </c>
      <c r="Z2157" s="3" t="s">
        <v>73</v>
      </c>
      <c r="AA2157" s="3" t="s">
        <v>2265</v>
      </c>
      <c r="AB2157" s="12" t="str">
        <f t="shared" si="441"/>
        <v>Clethodim</v>
      </c>
      <c r="AC2157" s="10"/>
      <c r="AD2157" s="10"/>
      <c r="AE2157" s="4">
        <v>71000</v>
      </c>
      <c r="AF2157" s="4">
        <v>71</v>
      </c>
      <c r="AG2157" s="4">
        <v>291000</v>
      </c>
      <c r="AJ2157" s="10"/>
      <c r="AK2157" s="10"/>
      <c r="AL2157" s="10"/>
    </row>
    <row r="2158" spans="1:38" ht="22" customHeight="1" x14ac:dyDescent="0.3">
      <c r="A2158" s="5">
        <v>42743</v>
      </c>
      <c r="B2158" s="6" t="s">
        <v>144</v>
      </c>
      <c r="C2158" s="6" t="s">
        <v>84</v>
      </c>
      <c r="D2158" s="6" t="s">
        <v>85</v>
      </c>
      <c r="E2158" s="6" t="s">
        <v>44</v>
      </c>
      <c r="F2158" s="6" t="s">
        <v>33</v>
      </c>
      <c r="G2158" s="7" t="s">
        <v>49</v>
      </c>
      <c r="H2158" s="7" t="s">
        <v>49</v>
      </c>
      <c r="I2158" s="6" t="s">
        <v>86</v>
      </c>
      <c r="J2158" s="6" t="s">
        <v>2266</v>
      </c>
      <c r="K2158" s="7" t="s">
        <v>49</v>
      </c>
      <c r="L2158" s="7" t="s">
        <v>49</v>
      </c>
      <c r="M2158" s="7" t="s">
        <v>49</v>
      </c>
      <c r="N2158" s="7" t="s">
        <v>49</v>
      </c>
      <c r="O2158" s="7" t="s">
        <v>49</v>
      </c>
      <c r="P2158" s="6" t="s">
        <v>2267</v>
      </c>
      <c r="Q2158" s="6" t="s">
        <v>39</v>
      </c>
      <c r="R2158" s="6" t="s">
        <v>135</v>
      </c>
      <c r="S2158" s="6" t="s">
        <v>136</v>
      </c>
      <c r="T2158" s="6" t="s">
        <v>137</v>
      </c>
      <c r="U2158" s="6" t="s">
        <v>42</v>
      </c>
      <c r="V2158" s="6" t="s">
        <v>90</v>
      </c>
      <c r="W2158" s="6" t="s">
        <v>44</v>
      </c>
      <c r="X2158" s="6" t="s">
        <v>91</v>
      </c>
      <c r="Y2158" s="6" t="s">
        <v>46</v>
      </c>
      <c r="Z2158" s="6" t="s">
        <v>1269</v>
      </c>
      <c r="AA2158" s="6" t="s">
        <v>2268</v>
      </c>
      <c r="AB2158" s="12" t="s">
        <v>3189</v>
      </c>
      <c r="AC2158" s="7"/>
      <c r="AD2158" s="7"/>
      <c r="AE2158" s="7">
        <v>26309</v>
      </c>
      <c r="AF2158" s="7">
        <v>26.31</v>
      </c>
      <c r="AG2158" s="7">
        <v>12076000</v>
      </c>
      <c r="AJ2158" s="7"/>
      <c r="AK2158" s="7"/>
      <c r="AL2158" s="7"/>
    </row>
    <row r="2159" spans="1:38" ht="22" customHeight="1" x14ac:dyDescent="0.3">
      <c r="A2159" s="2">
        <v>42743</v>
      </c>
      <c r="B2159" s="3" t="s">
        <v>50</v>
      </c>
      <c r="C2159" s="3" t="s">
        <v>84</v>
      </c>
      <c r="D2159" s="3" t="s">
        <v>85</v>
      </c>
      <c r="E2159" s="3" t="s">
        <v>44</v>
      </c>
      <c r="F2159" s="3" t="s">
        <v>33</v>
      </c>
      <c r="G2159" s="4" t="s">
        <v>49</v>
      </c>
      <c r="H2159" s="4" t="s">
        <v>49</v>
      </c>
      <c r="I2159" s="3" t="s">
        <v>86</v>
      </c>
      <c r="J2159" s="3" t="s">
        <v>1399</v>
      </c>
      <c r="K2159" s="4" t="s">
        <v>49</v>
      </c>
      <c r="L2159" s="3" t="s">
        <v>1000</v>
      </c>
      <c r="M2159" s="3" t="s">
        <v>33</v>
      </c>
      <c r="N2159" s="4" t="s">
        <v>49</v>
      </c>
      <c r="O2159" s="4" t="s">
        <v>49</v>
      </c>
      <c r="P2159" s="3" t="s">
        <v>1400</v>
      </c>
      <c r="Q2159" s="3" t="s">
        <v>39</v>
      </c>
      <c r="R2159" s="3" t="s">
        <v>999</v>
      </c>
      <c r="S2159" s="3" t="s">
        <v>1000</v>
      </c>
      <c r="T2159" s="3" t="s">
        <v>1001</v>
      </c>
      <c r="U2159" s="3" t="s">
        <v>42</v>
      </c>
      <c r="V2159" s="3" t="s">
        <v>90</v>
      </c>
      <c r="W2159" s="3" t="s">
        <v>44</v>
      </c>
      <c r="X2159" s="3" t="s">
        <v>91</v>
      </c>
      <c r="Y2159" s="3" t="s">
        <v>46</v>
      </c>
      <c r="Z2159" s="3" t="s">
        <v>1114</v>
      </c>
      <c r="AA2159" s="3" t="s">
        <v>2269</v>
      </c>
      <c r="AB2159" s="12" t="s">
        <v>3166</v>
      </c>
      <c r="AC2159" s="10"/>
      <c r="AD2159" s="10"/>
      <c r="AE2159" s="4">
        <v>14160</v>
      </c>
      <c r="AF2159" s="4">
        <v>14.16</v>
      </c>
      <c r="AG2159" s="4">
        <v>23600</v>
      </c>
      <c r="AJ2159" s="10"/>
      <c r="AK2159" s="10"/>
      <c r="AL2159" s="10"/>
    </row>
    <row r="2160" spans="1:38" ht="22" customHeight="1" x14ac:dyDescent="0.3">
      <c r="A2160" s="5">
        <v>42743</v>
      </c>
      <c r="B2160" s="6" t="s">
        <v>50</v>
      </c>
      <c r="C2160" s="6" t="s">
        <v>84</v>
      </c>
      <c r="D2160" s="6" t="s">
        <v>85</v>
      </c>
      <c r="E2160" s="6" t="s">
        <v>44</v>
      </c>
      <c r="F2160" s="6" t="s">
        <v>33</v>
      </c>
      <c r="G2160" s="7" t="s">
        <v>49</v>
      </c>
      <c r="H2160" s="7" t="s">
        <v>49</v>
      </c>
      <c r="I2160" s="6" t="s">
        <v>86</v>
      </c>
      <c r="J2160" s="6" t="s">
        <v>1399</v>
      </c>
      <c r="K2160" s="7" t="s">
        <v>49</v>
      </c>
      <c r="L2160" s="6" t="s">
        <v>1000</v>
      </c>
      <c r="M2160" s="6" t="s">
        <v>33</v>
      </c>
      <c r="N2160" s="7" t="s">
        <v>49</v>
      </c>
      <c r="O2160" s="7" t="s">
        <v>49</v>
      </c>
      <c r="P2160" s="6" t="s">
        <v>1400</v>
      </c>
      <c r="Q2160" s="6" t="s">
        <v>39</v>
      </c>
      <c r="R2160" s="6" t="s">
        <v>999</v>
      </c>
      <c r="S2160" s="6" t="s">
        <v>1000</v>
      </c>
      <c r="T2160" s="6" t="s">
        <v>1001</v>
      </c>
      <c r="U2160" s="6" t="s">
        <v>42</v>
      </c>
      <c r="V2160" s="6" t="s">
        <v>90</v>
      </c>
      <c r="W2160" s="6" t="s">
        <v>44</v>
      </c>
      <c r="X2160" s="6" t="s">
        <v>91</v>
      </c>
      <c r="Y2160" s="6" t="s">
        <v>46</v>
      </c>
      <c r="Z2160" s="6" t="s">
        <v>1114</v>
      </c>
      <c r="AA2160" s="6" t="s">
        <v>2269</v>
      </c>
      <c r="AB2160" s="12" t="s">
        <v>3166</v>
      </c>
      <c r="AC2160" s="7"/>
      <c r="AD2160" s="7"/>
      <c r="AE2160" s="7">
        <v>14160</v>
      </c>
      <c r="AF2160" s="7">
        <v>14.16</v>
      </c>
      <c r="AG2160" s="7">
        <v>23600</v>
      </c>
      <c r="AJ2160" s="7"/>
      <c r="AK2160" s="7"/>
      <c r="AL2160" s="7"/>
    </row>
    <row r="2161" spans="1:38" ht="22" customHeight="1" x14ac:dyDescent="0.3">
      <c r="A2161" s="2">
        <v>42742</v>
      </c>
      <c r="B2161" s="3" t="s">
        <v>50</v>
      </c>
      <c r="C2161" s="3" t="s">
        <v>32</v>
      </c>
      <c r="D2161" s="4" t="s">
        <v>49</v>
      </c>
      <c r="E2161" s="4" t="s">
        <v>49</v>
      </c>
      <c r="F2161" s="3" t="s">
        <v>33</v>
      </c>
      <c r="G2161" s="4" t="s">
        <v>49</v>
      </c>
      <c r="H2161" s="4" t="s">
        <v>49</v>
      </c>
      <c r="I2161" s="3" t="s">
        <v>34</v>
      </c>
      <c r="J2161" s="3" t="s">
        <v>1697</v>
      </c>
      <c r="K2161" s="3" t="s">
        <v>1698</v>
      </c>
      <c r="L2161" s="3" t="s">
        <v>136</v>
      </c>
      <c r="M2161" s="3" t="s">
        <v>33</v>
      </c>
      <c r="N2161" s="9">
        <v>100139200</v>
      </c>
      <c r="O2161" s="4" t="s">
        <v>49</v>
      </c>
      <c r="P2161" s="3" t="s">
        <v>1699</v>
      </c>
      <c r="Q2161" s="3" t="s">
        <v>39</v>
      </c>
      <c r="R2161" s="3" t="s">
        <v>135</v>
      </c>
      <c r="S2161" s="3" t="s">
        <v>136</v>
      </c>
      <c r="T2161" s="3" t="s">
        <v>137</v>
      </c>
      <c r="U2161" s="3" t="s">
        <v>42</v>
      </c>
      <c r="V2161" s="3" t="s">
        <v>43</v>
      </c>
      <c r="W2161" s="3" t="s">
        <v>44</v>
      </c>
      <c r="X2161" s="3" t="s">
        <v>45</v>
      </c>
      <c r="Y2161" s="3" t="s">
        <v>46</v>
      </c>
      <c r="Z2161" s="3" t="s">
        <v>1700</v>
      </c>
      <c r="AA2161" s="3" t="s">
        <v>2270</v>
      </c>
      <c r="AB2161" s="12" t="s">
        <v>3140</v>
      </c>
      <c r="AC2161" s="10"/>
      <c r="AD2161" s="10"/>
      <c r="AE2161" s="4">
        <v>22000</v>
      </c>
      <c r="AF2161" s="4">
        <v>22</v>
      </c>
      <c r="AG2161" s="4">
        <v>64100</v>
      </c>
      <c r="AJ2161" s="10"/>
      <c r="AK2161" s="10"/>
      <c r="AL2161" s="10"/>
    </row>
    <row r="2162" spans="1:38" ht="22" customHeight="1" x14ac:dyDescent="0.3">
      <c r="A2162" s="5">
        <v>42739</v>
      </c>
      <c r="B2162" s="6" t="s">
        <v>31</v>
      </c>
      <c r="C2162" s="6" t="s">
        <v>32</v>
      </c>
      <c r="D2162" s="7" t="s">
        <v>49</v>
      </c>
      <c r="E2162" s="7" t="s">
        <v>49</v>
      </c>
      <c r="F2162" s="6" t="s">
        <v>33</v>
      </c>
      <c r="G2162" s="7" t="s">
        <v>49</v>
      </c>
      <c r="H2162" s="7" t="s">
        <v>49</v>
      </c>
      <c r="I2162" s="6" t="s">
        <v>34</v>
      </c>
      <c r="J2162" s="6" t="s">
        <v>65</v>
      </c>
      <c r="K2162" s="7" t="s">
        <v>49</v>
      </c>
      <c r="L2162" s="7" t="s">
        <v>49</v>
      </c>
      <c r="M2162" s="6" t="s">
        <v>33</v>
      </c>
      <c r="N2162" s="7" t="s">
        <v>49</v>
      </c>
      <c r="O2162" s="7" t="s">
        <v>49</v>
      </c>
      <c r="P2162" s="6" t="s">
        <v>66</v>
      </c>
      <c r="Q2162" s="6" t="s">
        <v>39</v>
      </c>
      <c r="R2162" s="6" t="s">
        <v>67</v>
      </c>
      <c r="S2162" s="6" t="s">
        <v>68</v>
      </c>
      <c r="T2162" s="6" t="s">
        <v>69</v>
      </c>
      <c r="U2162" s="6" t="s">
        <v>70</v>
      </c>
      <c r="V2162" s="6" t="s">
        <v>43</v>
      </c>
      <c r="W2162" s="6" t="s">
        <v>44</v>
      </c>
      <c r="X2162" s="6" t="s">
        <v>45</v>
      </c>
      <c r="Y2162" s="6" t="s">
        <v>46</v>
      </c>
      <c r="Z2162" s="6" t="s">
        <v>2271</v>
      </c>
      <c r="AA2162" s="6" t="s">
        <v>2272</v>
      </c>
      <c r="AB2162" s="12" t="str">
        <f t="shared" si="441"/>
        <v>Diuron</v>
      </c>
      <c r="AC2162" s="7"/>
      <c r="AD2162" s="7"/>
      <c r="AE2162" s="7">
        <v>47680</v>
      </c>
      <c r="AF2162" s="7">
        <v>47.68</v>
      </c>
      <c r="AG2162" s="7">
        <v>563000</v>
      </c>
      <c r="AJ2162" s="7"/>
      <c r="AK2162" s="7"/>
      <c r="AL2162" s="7"/>
    </row>
    <row r="2163" spans="1:38" ht="22" customHeight="1" x14ac:dyDescent="0.3">
      <c r="A2163" s="2">
        <v>42739</v>
      </c>
      <c r="B2163" s="3" t="s">
        <v>31</v>
      </c>
      <c r="C2163" s="3" t="s">
        <v>32</v>
      </c>
      <c r="D2163" s="4" t="s">
        <v>49</v>
      </c>
      <c r="E2163" s="4" t="s">
        <v>49</v>
      </c>
      <c r="F2163" s="3" t="s">
        <v>33</v>
      </c>
      <c r="G2163" s="4" t="s">
        <v>49</v>
      </c>
      <c r="H2163" s="4" t="s">
        <v>49</v>
      </c>
      <c r="I2163" s="3" t="s">
        <v>34</v>
      </c>
      <c r="J2163" s="3" t="s">
        <v>65</v>
      </c>
      <c r="K2163" s="4" t="s">
        <v>49</v>
      </c>
      <c r="L2163" s="4" t="s">
        <v>49</v>
      </c>
      <c r="M2163" s="3" t="s">
        <v>33</v>
      </c>
      <c r="N2163" s="4" t="s">
        <v>49</v>
      </c>
      <c r="O2163" s="4" t="s">
        <v>49</v>
      </c>
      <c r="P2163" s="3" t="s">
        <v>66</v>
      </c>
      <c r="Q2163" s="3" t="s">
        <v>39</v>
      </c>
      <c r="R2163" s="3" t="s">
        <v>67</v>
      </c>
      <c r="S2163" s="3" t="s">
        <v>68</v>
      </c>
      <c r="T2163" s="3" t="s">
        <v>69</v>
      </c>
      <c r="U2163" s="3" t="s">
        <v>70</v>
      </c>
      <c r="V2163" s="3" t="s">
        <v>43</v>
      </c>
      <c r="W2163" s="3" t="s">
        <v>44</v>
      </c>
      <c r="X2163" s="3" t="s">
        <v>45</v>
      </c>
      <c r="Y2163" s="3" t="s">
        <v>46</v>
      </c>
      <c r="Z2163" s="3" t="s">
        <v>71</v>
      </c>
      <c r="AA2163" s="3" t="s">
        <v>2272</v>
      </c>
      <c r="AB2163" s="12" t="str">
        <f t="shared" si="441"/>
        <v>Diuron</v>
      </c>
      <c r="AC2163" s="10"/>
      <c r="AD2163" s="10"/>
      <c r="AE2163" s="4">
        <v>119200</v>
      </c>
      <c r="AF2163" s="4">
        <v>119.2</v>
      </c>
      <c r="AG2163" s="4">
        <v>1102000</v>
      </c>
      <c r="AJ2163" s="10"/>
      <c r="AK2163" s="10"/>
      <c r="AL2163" s="10"/>
    </row>
    <row r="2164" spans="1:38" ht="22" customHeight="1" x14ac:dyDescent="0.3">
      <c r="A2164" s="5">
        <v>42739</v>
      </c>
      <c r="B2164" s="6" t="s">
        <v>31</v>
      </c>
      <c r="C2164" s="6" t="s">
        <v>32</v>
      </c>
      <c r="D2164" s="7" t="s">
        <v>49</v>
      </c>
      <c r="E2164" s="7" t="s">
        <v>49</v>
      </c>
      <c r="F2164" s="6" t="s">
        <v>33</v>
      </c>
      <c r="G2164" s="7" t="s">
        <v>49</v>
      </c>
      <c r="H2164" s="7" t="s">
        <v>49</v>
      </c>
      <c r="I2164" s="6" t="s">
        <v>34</v>
      </c>
      <c r="J2164" s="6" t="s">
        <v>65</v>
      </c>
      <c r="K2164" s="7" t="s">
        <v>49</v>
      </c>
      <c r="L2164" s="7" t="s">
        <v>49</v>
      </c>
      <c r="M2164" s="6" t="s">
        <v>33</v>
      </c>
      <c r="N2164" s="7" t="s">
        <v>49</v>
      </c>
      <c r="O2164" s="7" t="s">
        <v>49</v>
      </c>
      <c r="P2164" s="6" t="s">
        <v>66</v>
      </c>
      <c r="Q2164" s="6" t="s">
        <v>39</v>
      </c>
      <c r="R2164" s="6" t="s">
        <v>67</v>
      </c>
      <c r="S2164" s="6" t="s">
        <v>68</v>
      </c>
      <c r="T2164" s="6" t="s">
        <v>69</v>
      </c>
      <c r="U2164" s="6" t="s">
        <v>70</v>
      </c>
      <c r="V2164" s="6" t="s">
        <v>43</v>
      </c>
      <c r="W2164" s="6" t="s">
        <v>44</v>
      </c>
      <c r="X2164" s="6" t="s">
        <v>45</v>
      </c>
      <c r="Y2164" s="6" t="s">
        <v>46</v>
      </c>
      <c r="Z2164" s="6" t="s">
        <v>71</v>
      </c>
      <c r="AA2164" s="6" t="s">
        <v>1127</v>
      </c>
      <c r="AB2164" s="12" t="str">
        <f t="shared" si="441"/>
        <v>Diuron</v>
      </c>
      <c r="AC2164" s="7"/>
      <c r="AD2164" s="7"/>
      <c r="AE2164" s="7">
        <v>23840</v>
      </c>
      <c r="AF2164" s="7">
        <v>23.84</v>
      </c>
      <c r="AG2164" s="7">
        <v>220000</v>
      </c>
      <c r="AJ2164" s="7"/>
      <c r="AK2164" s="7"/>
      <c r="AL2164" s="7"/>
    </row>
    <row r="2165" spans="1:38" ht="22" customHeight="1" x14ac:dyDescent="0.3">
      <c r="A2165" s="2">
        <v>42739</v>
      </c>
      <c r="B2165" s="3" t="s">
        <v>50</v>
      </c>
      <c r="C2165" s="3" t="s">
        <v>84</v>
      </c>
      <c r="D2165" s="3" t="s">
        <v>85</v>
      </c>
      <c r="E2165" s="3" t="s">
        <v>44</v>
      </c>
      <c r="F2165" s="3" t="s">
        <v>33</v>
      </c>
      <c r="G2165" s="4" t="s">
        <v>49</v>
      </c>
      <c r="H2165" s="4" t="s">
        <v>49</v>
      </c>
      <c r="I2165" s="3" t="s">
        <v>86</v>
      </c>
      <c r="J2165" s="3" t="s">
        <v>87</v>
      </c>
      <c r="K2165" s="4" t="s">
        <v>49</v>
      </c>
      <c r="L2165" s="3" t="s">
        <v>61</v>
      </c>
      <c r="M2165" s="4" t="s">
        <v>49</v>
      </c>
      <c r="N2165" s="4" t="s">
        <v>49</v>
      </c>
      <c r="O2165" s="4" t="s">
        <v>49</v>
      </c>
      <c r="P2165" s="3" t="s">
        <v>946</v>
      </c>
      <c r="Q2165" s="3" t="s">
        <v>39</v>
      </c>
      <c r="R2165" s="3" t="s">
        <v>106</v>
      </c>
      <c r="S2165" s="3" t="s">
        <v>61</v>
      </c>
      <c r="T2165" s="3" t="s">
        <v>107</v>
      </c>
      <c r="U2165" s="3" t="s">
        <v>56</v>
      </c>
      <c r="V2165" s="3" t="s">
        <v>90</v>
      </c>
      <c r="W2165" s="3" t="s">
        <v>44</v>
      </c>
      <c r="X2165" s="3" t="s">
        <v>91</v>
      </c>
      <c r="Y2165" s="3" t="s">
        <v>46</v>
      </c>
      <c r="Z2165" s="3" t="s">
        <v>92</v>
      </c>
      <c r="AA2165" s="3" t="s">
        <v>2273</v>
      </c>
      <c r="AB2165" s="12" t="str">
        <f t="shared" ref="AB2165" si="445">IF(ISNUMBER(SEARCH("DMS",AA2165)),"Dimethyl Sulfate",IF(ISNUMBER(SEARCH("2,4-XILIDIN",AA2165)),"2,4-Xylidine",IF(ISNUMBER(SEARCH("GALIGAN",AA2165)),"Oxyfluorfen",IF(ISNUMBER(SEARCH("DIMETHYLAMINE",AA2165)),"Dimethylamine",IF(ISNUMBER(SEARCH("ORTHOFORMATE",AA2165)),"Trimethyl orthoformate",IF(ISNUMBER(SEARCH("NOVALURON",AA2165)),"Novaluron",IF(ISNUMBER(SEARCH("DIMETHYL SULPHATE",AA2165)),"Dimethyl Sulphate",IF(ISNUMBER(SEARCH("ALTAPYNE",AA2165)),"Acid Based Co-Emulsifier",IF(ISNUMBER(SEARCH("METHANESULFONYL",AA2165)),"Methanesulfonyl chloride",IF(ISNUMBER(SEARCH("METHYL FORMATE",AA2165)),"Methanoate",IF(ISNUMBER(SEARCH("FLUEN",AA2165)),"Fluensulfone","FIX IT")))))))))))</f>
        <v>Trimethyl orthoformate</v>
      </c>
      <c r="AC2165" s="10"/>
      <c r="AD2165" s="10"/>
      <c r="AE2165" s="4">
        <v>16760</v>
      </c>
      <c r="AF2165" s="4">
        <v>16.760000000000002</v>
      </c>
      <c r="AG2165" s="4">
        <v>76700</v>
      </c>
      <c r="AJ2165" s="10"/>
      <c r="AK2165" s="10"/>
      <c r="AL2165" s="10"/>
    </row>
    <row r="2166" spans="1:38" ht="22" customHeight="1" x14ac:dyDescent="0.3">
      <c r="A2166" s="5">
        <v>42738</v>
      </c>
      <c r="B2166" s="6" t="s">
        <v>50</v>
      </c>
      <c r="C2166" s="6" t="s">
        <v>84</v>
      </c>
      <c r="D2166" s="6" t="s">
        <v>85</v>
      </c>
      <c r="E2166" s="6" t="s">
        <v>44</v>
      </c>
      <c r="F2166" s="6" t="s">
        <v>33</v>
      </c>
      <c r="G2166" s="7" t="s">
        <v>49</v>
      </c>
      <c r="H2166" s="7" t="s">
        <v>49</v>
      </c>
      <c r="I2166" s="6" t="s">
        <v>86</v>
      </c>
      <c r="J2166" s="6" t="s">
        <v>166</v>
      </c>
      <c r="K2166" s="7" t="s">
        <v>49</v>
      </c>
      <c r="L2166" s="6" t="s">
        <v>61</v>
      </c>
      <c r="M2166" s="7" t="s">
        <v>49</v>
      </c>
      <c r="N2166" s="7" t="s">
        <v>49</v>
      </c>
      <c r="O2166" s="7" t="s">
        <v>49</v>
      </c>
      <c r="P2166" s="6" t="s">
        <v>167</v>
      </c>
      <c r="Q2166" s="6" t="s">
        <v>39</v>
      </c>
      <c r="R2166" s="6" t="s">
        <v>106</v>
      </c>
      <c r="S2166" s="6" t="s">
        <v>61</v>
      </c>
      <c r="T2166" s="6" t="s">
        <v>107</v>
      </c>
      <c r="U2166" s="6" t="s">
        <v>56</v>
      </c>
      <c r="V2166" s="6" t="s">
        <v>43</v>
      </c>
      <c r="W2166" s="6" t="s">
        <v>44</v>
      </c>
      <c r="X2166" s="6" t="s">
        <v>45</v>
      </c>
      <c r="Y2166" s="6" t="s">
        <v>46</v>
      </c>
      <c r="Z2166" s="6" t="s">
        <v>405</v>
      </c>
      <c r="AA2166" s="6" t="s">
        <v>2274</v>
      </c>
      <c r="AB2166" s="12" t="s">
        <v>3143</v>
      </c>
      <c r="AC2166" s="7"/>
      <c r="AD2166" s="7"/>
      <c r="AE2166" s="7">
        <v>38160</v>
      </c>
      <c r="AF2166" s="7">
        <v>38.159999999999997</v>
      </c>
      <c r="AG2166" s="7">
        <v>52700</v>
      </c>
      <c r="AJ2166" s="7"/>
      <c r="AK2166" s="7"/>
      <c r="AL2166" s="7"/>
    </row>
    <row r="2167" spans="1:38" ht="22" customHeight="1" x14ac:dyDescent="0.3">
      <c r="A2167" s="2">
        <v>42738</v>
      </c>
      <c r="B2167" s="3" t="s">
        <v>50</v>
      </c>
      <c r="C2167" s="3" t="s">
        <v>32</v>
      </c>
      <c r="D2167" s="4" t="s">
        <v>49</v>
      </c>
      <c r="E2167" s="4" t="s">
        <v>49</v>
      </c>
      <c r="F2167" s="3" t="s">
        <v>33</v>
      </c>
      <c r="G2167" s="4" t="s">
        <v>49</v>
      </c>
      <c r="H2167" s="4" t="s">
        <v>49</v>
      </c>
      <c r="I2167" s="3" t="s">
        <v>34</v>
      </c>
      <c r="J2167" s="3" t="s">
        <v>2275</v>
      </c>
      <c r="K2167" s="3" t="s">
        <v>1394</v>
      </c>
      <c r="L2167" s="3" t="s">
        <v>61</v>
      </c>
      <c r="M2167" s="4" t="s">
        <v>49</v>
      </c>
      <c r="N2167" s="4" t="s">
        <v>49</v>
      </c>
      <c r="O2167" s="4" t="s">
        <v>49</v>
      </c>
      <c r="P2167" s="3" t="s">
        <v>2276</v>
      </c>
      <c r="Q2167" s="3" t="s">
        <v>39</v>
      </c>
      <c r="R2167" s="3" t="s">
        <v>60</v>
      </c>
      <c r="S2167" s="3" t="s">
        <v>61</v>
      </c>
      <c r="T2167" s="3" t="s">
        <v>62</v>
      </c>
      <c r="U2167" s="3" t="s">
        <v>56</v>
      </c>
      <c r="V2167" s="3" t="s">
        <v>43</v>
      </c>
      <c r="W2167" s="3" t="s">
        <v>44</v>
      </c>
      <c r="X2167" s="3" t="s">
        <v>45</v>
      </c>
      <c r="Y2167" s="3" t="s">
        <v>46</v>
      </c>
      <c r="Z2167" s="3" t="s">
        <v>418</v>
      </c>
      <c r="AA2167" s="3" t="s">
        <v>2277</v>
      </c>
      <c r="AB2167" s="12" t="s">
        <v>3135</v>
      </c>
      <c r="AC2167" s="10"/>
      <c r="AD2167" s="10"/>
      <c r="AE2167" s="4">
        <v>5030</v>
      </c>
      <c r="AF2167" s="4">
        <v>5.03</v>
      </c>
      <c r="AG2167" s="4">
        <v>89900</v>
      </c>
      <c r="AJ2167" s="7"/>
      <c r="AK2167" s="7"/>
      <c r="AL2167" s="7"/>
    </row>
    <row r="2168" spans="1:38" ht="22" customHeight="1" x14ac:dyDescent="0.3">
      <c r="A2168" s="5">
        <v>42738</v>
      </c>
      <c r="B2168" s="6" t="s">
        <v>50</v>
      </c>
      <c r="C2168" s="6" t="s">
        <v>32</v>
      </c>
      <c r="D2168" s="7" t="s">
        <v>49</v>
      </c>
      <c r="E2168" s="7" t="s">
        <v>49</v>
      </c>
      <c r="F2168" s="6" t="s">
        <v>33</v>
      </c>
      <c r="G2168" s="7" t="s">
        <v>49</v>
      </c>
      <c r="H2168" s="7" t="s">
        <v>49</v>
      </c>
      <c r="I2168" s="6" t="s">
        <v>34</v>
      </c>
      <c r="J2168" s="6" t="s">
        <v>278</v>
      </c>
      <c r="K2168" s="7" t="s">
        <v>49</v>
      </c>
      <c r="L2168" s="7" t="s">
        <v>49</v>
      </c>
      <c r="M2168" s="6" t="s">
        <v>33</v>
      </c>
      <c r="N2168" s="7">
        <v>760485634</v>
      </c>
      <c r="O2168" s="7" t="s">
        <v>49</v>
      </c>
      <c r="P2168" s="6" t="s">
        <v>279</v>
      </c>
      <c r="Q2168" s="6" t="s">
        <v>39</v>
      </c>
      <c r="R2168" s="6" t="s">
        <v>60</v>
      </c>
      <c r="S2168" s="6" t="s">
        <v>61</v>
      </c>
      <c r="T2168" s="6" t="s">
        <v>62</v>
      </c>
      <c r="U2168" s="6" t="s">
        <v>56</v>
      </c>
      <c r="V2168" s="6" t="s">
        <v>43</v>
      </c>
      <c r="W2168" s="6" t="s">
        <v>44</v>
      </c>
      <c r="X2168" s="6" t="s">
        <v>45</v>
      </c>
      <c r="Y2168" s="6" t="s">
        <v>46</v>
      </c>
      <c r="Z2168" s="6" t="s">
        <v>1804</v>
      </c>
      <c r="AA2168" s="6" t="s">
        <v>2278</v>
      </c>
      <c r="AB2168" s="12" t="s">
        <v>3164</v>
      </c>
      <c r="AC2168" s="7"/>
      <c r="AD2168" s="7"/>
      <c r="AE2168" s="7">
        <v>20140</v>
      </c>
      <c r="AF2168" s="7">
        <v>20.14</v>
      </c>
      <c r="AG2168" s="7">
        <v>676000</v>
      </c>
      <c r="AJ2168" s="10"/>
      <c r="AK2168" s="10"/>
      <c r="AL2168" s="10"/>
    </row>
    <row r="2169" spans="1:38" ht="22" customHeight="1" x14ac:dyDescent="0.3">
      <c r="A2169" s="2">
        <v>42735</v>
      </c>
      <c r="B2169" s="3" t="s">
        <v>50</v>
      </c>
      <c r="C2169" s="3" t="s">
        <v>32</v>
      </c>
      <c r="D2169" s="4" t="s">
        <v>49</v>
      </c>
      <c r="E2169" s="4" t="s">
        <v>49</v>
      </c>
      <c r="F2169" s="3" t="s">
        <v>33</v>
      </c>
      <c r="G2169" s="4" t="s">
        <v>49</v>
      </c>
      <c r="H2169" s="4" t="s">
        <v>49</v>
      </c>
      <c r="I2169" s="3" t="s">
        <v>34</v>
      </c>
      <c r="J2169" s="3" t="s">
        <v>51</v>
      </c>
      <c r="K2169" s="4" t="s">
        <v>49</v>
      </c>
      <c r="L2169" s="3" t="s">
        <v>54</v>
      </c>
      <c r="M2169" s="3" t="s">
        <v>33</v>
      </c>
      <c r="N2169" s="4">
        <v>570501619.85000002</v>
      </c>
      <c r="O2169" s="4">
        <v>302280881</v>
      </c>
      <c r="P2169" s="3" t="s">
        <v>1206</v>
      </c>
      <c r="Q2169" s="3" t="s">
        <v>39</v>
      </c>
      <c r="R2169" s="3" t="s">
        <v>1966</v>
      </c>
      <c r="S2169" s="3" t="s">
        <v>54</v>
      </c>
      <c r="T2169" s="3" t="s">
        <v>1967</v>
      </c>
      <c r="U2169" s="3" t="s">
        <v>56</v>
      </c>
      <c r="V2169" s="3" t="s">
        <v>43</v>
      </c>
      <c r="W2169" s="3" t="s">
        <v>44</v>
      </c>
      <c r="X2169" s="3" t="s">
        <v>45</v>
      </c>
      <c r="Y2169" s="3" t="s">
        <v>46</v>
      </c>
      <c r="Z2169" s="3" t="s">
        <v>57</v>
      </c>
      <c r="AA2169" s="3" t="s">
        <v>2279</v>
      </c>
      <c r="AB2169" s="12" t="str">
        <f t="shared" si="441"/>
        <v>Carbendazim</v>
      </c>
      <c r="AC2169" s="10"/>
      <c r="AD2169" s="10"/>
      <c r="AE2169" s="4">
        <v>60300</v>
      </c>
      <c r="AF2169" s="4">
        <v>60.3</v>
      </c>
      <c r="AG2169" s="4">
        <v>3650000</v>
      </c>
      <c r="AJ2169" s="7"/>
      <c r="AK2169" s="7"/>
      <c r="AL2169" s="7"/>
    </row>
    <row r="2170" spans="1:38" ht="22" customHeight="1" x14ac:dyDescent="0.3">
      <c r="A2170" s="5">
        <v>42735</v>
      </c>
      <c r="B2170" s="6" t="s">
        <v>50</v>
      </c>
      <c r="C2170" s="6" t="s">
        <v>32</v>
      </c>
      <c r="D2170" s="7" t="s">
        <v>49</v>
      </c>
      <c r="E2170" s="7" t="s">
        <v>49</v>
      </c>
      <c r="F2170" s="6" t="s">
        <v>33</v>
      </c>
      <c r="G2170" s="7" t="s">
        <v>49</v>
      </c>
      <c r="H2170" s="7" t="s">
        <v>49</v>
      </c>
      <c r="I2170" s="6" t="s">
        <v>34</v>
      </c>
      <c r="J2170" s="6" t="s">
        <v>1697</v>
      </c>
      <c r="K2170" s="6" t="s">
        <v>1698</v>
      </c>
      <c r="L2170" s="6" t="s">
        <v>136</v>
      </c>
      <c r="M2170" s="6" t="s">
        <v>33</v>
      </c>
      <c r="N2170" s="8">
        <v>100139200</v>
      </c>
      <c r="O2170" s="7" t="s">
        <v>49</v>
      </c>
      <c r="P2170" s="6" t="s">
        <v>1699</v>
      </c>
      <c r="Q2170" s="6" t="s">
        <v>2280</v>
      </c>
      <c r="R2170" s="6" t="s">
        <v>135</v>
      </c>
      <c r="S2170" s="6" t="s">
        <v>136</v>
      </c>
      <c r="T2170" s="6" t="s">
        <v>137</v>
      </c>
      <c r="U2170" s="6" t="s">
        <v>42</v>
      </c>
      <c r="V2170" s="6" t="s">
        <v>43</v>
      </c>
      <c r="W2170" s="6" t="s">
        <v>44</v>
      </c>
      <c r="X2170" s="6" t="s">
        <v>45</v>
      </c>
      <c r="Y2170" s="6" t="s">
        <v>46</v>
      </c>
      <c r="Z2170" s="6" t="s">
        <v>1700</v>
      </c>
      <c r="AA2170" s="6" t="s">
        <v>2281</v>
      </c>
      <c r="AB2170" s="12" t="s">
        <v>3140</v>
      </c>
      <c r="AC2170" s="7"/>
      <c r="AD2170" s="7"/>
      <c r="AE2170" s="7">
        <v>21980</v>
      </c>
      <c r="AF2170" s="7">
        <v>21.98</v>
      </c>
      <c r="AG2170" s="7">
        <v>61800</v>
      </c>
      <c r="AJ2170" s="10"/>
      <c r="AK2170" s="10"/>
      <c r="AL2170" s="10"/>
    </row>
    <row r="2171" spans="1:38" ht="22" customHeight="1" x14ac:dyDescent="0.3">
      <c r="A2171" s="2">
        <v>42735</v>
      </c>
      <c r="B2171" s="3" t="s">
        <v>31</v>
      </c>
      <c r="C2171" s="3" t="s">
        <v>32</v>
      </c>
      <c r="D2171" s="4" t="s">
        <v>49</v>
      </c>
      <c r="E2171" s="4" t="s">
        <v>49</v>
      </c>
      <c r="F2171" s="3" t="s">
        <v>33</v>
      </c>
      <c r="G2171" s="4" t="s">
        <v>49</v>
      </c>
      <c r="H2171" s="4" t="s">
        <v>49</v>
      </c>
      <c r="I2171" s="3" t="s">
        <v>34</v>
      </c>
      <c r="J2171" s="3" t="s">
        <v>35</v>
      </c>
      <c r="K2171" s="3" t="s">
        <v>36</v>
      </c>
      <c r="L2171" s="3" t="s">
        <v>37</v>
      </c>
      <c r="M2171" s="3" t="s">
        <v>33</v>
      </c>
      <c r="N2171" s="4" t="s">
        <v>49</v>
      </c>
      <c r="O2171" s="4" t="s">
        <v>49</v>
      </c>
      <c r="P2171" s="3" t="s">
        <v>38</v>
      </c>
      <c r="Q2171" s="3" t="s">
        <v>39</v>
      </c>
      <c r="R2171" s="3" t="s">
        <v>40</v>
      </c>
      <c r="S2171" s="3" t="s">
        <v>37</v>
      </c>
      <c r="T2171" s="3" t="s">
        <v>41</v>
      </c>
      <c r="U2171" s="3" t="s">
        <v>42</v>
      </c>
      <c r="V2171" s="3" t="s">
        <v>43</v>
      </c>
      <c r="W2171" s="3" t="s">
        <v>44</v>
      </c>
      <c r="X2171" s="3" t="s">
        <v>45</v>
      </c>
      <c r="Y2171" s="3" t="s">
        <v>46</v>
      </c>
      <c r="Z2171" s="3" t="s">
        <v>1827</v>
      </c>
      <c r="AA2171" s="3" t="s">
        <v>1459</v>
      </c>
      <c r="AB2171" s="12" t="str">
        <f t="shared" si="441"/>
        <v>2,4-Dichlorophenoxyacetic acid</v>
      </c>
      <c r="AC2171" s="10"/>
      <c r="AD2171" s="10"/>
      <c r="AE2171" s="4">
        <v>92540</v>
      </c>
      <c r="AF2171" s="4">
        <v>92.54</v>
      </c>
      <c r="AG2171" s="3" t="s">
        <v>49</v>
      </c>
      <c r="AJ2171" s="7"/>
      <c r="AK2171" s="7"/>
      <c r="AL2171" s="7"/>
    </row>
    <row r="2172" spans="1:38" ht="22" customHeight="1" x14ac:dyDescent="0.3">
      <c r="A2172" s="5">
        <v>42733</v>
      </c>
      <c r="B2172" s="6" t="s">
        <v>50</v>
      </c>
      <c r="C2172" s="6" t="s">
        <v>84</v>
      </c>
      <c r="D2172" s="6" t="s">
        <v>85</v>
      </c>
      <c r="E2172" s="6" t="s">
        <v>44</v>
      </c>
      <c r="F2172" s="6" t="s">
        <v>33</v>
      </c>
      <c r="G2172" s="7" t="s">
        <v>49</v>
      </c>
      <c r="H2172" s="7" t="s">
        <v>49</v>
      </c>
      <c r="I2172" s="6" t="s">
        <v>86</v>
      </c>
      <c r="J2172" s="6" t="s">
        <v>769</v>
      </c>
      <c r="K2172" s="7" t="s">
        <v>49</v>
      </c>
      <c r="L2172" s="6" t="s">
        <v>61</v>
      </c>
      <c r="M2172" s="6" t="s">
        <v>770</v>
      </c>
      <c r="N2172" s="7">
        <v>2539385563.1900001</v>
      </c>
      <c r="O2172" s="7" t="s">
        <v>49</v>
      </c>
      <c r="P2172" s="6" t="s">
        <v>771</v>
      </c>
      <c r="Q2172" s="6" t="s">
        <v>39</v>
      </c>
      <c r="R2172" s="6" t="s">
        <v>106</v>
      </c>
      <c r="S2172" s="6" t="s">
        <v>61</v>
      </c>
      <c r="T2172" s="6" t="s">
        <v>107</v>
      </c>
      <c r="U2172" s="6" t="s">
        <v>56</v>
      </c>
      <c r="V2172" s="6" t="s">
        <v>90</v>
      </c>
      <c r="W2172" s="6" t="s">
        <v>44</v>
      </c>
      <c r="X2172" s="6" t="s">
        <v>91</v>
      </c>
      <c r="Y2172" s="6" t="s">
        <v>46</v>
      </c>
      <c r="Z2172" s="6" t="s">
        <v>92</v>
      </c>
      <c r="AA2172" s="6" t="s">
        <v>2133</v>
      </c>
      <c r="AB2172" s="12" t="s">
        <v>3210</v>
      </c>
      <c r="AC2172" s="7"/>
      <c r="AD2172" s="7"/>
      <c r="AE2172" s="7">
        <v>16680</v>
      </c>
      <c r="AF2172" s="7">
        <v>16.68</v>
      </c>
      <c r="AG2172" s="7">
        <v>77800</v>
      </c>
      <c r="AJ2172" s="10"/>
      <c r="AK2172" s="10"/>
      <c r="AL2172" s="10"/>
    </row>
    <row r="2173" spans="1:38" ht="22" customHeight="1" x14ac:dyDescent="0.3">
      <c r="A2173" s="2">
        <v>42732</v>
      </c>
      <c r="B2173" s="3" t="s">
        <v>31</v>
      </c>
      <c r="C2173" s="3" t="s">
        <v>32</v>
      </c>
      <c r="D2173" s="4" t="s">
        <v>49</v>
      </c>
      <c r="E2173" s="4" t="s">
        <v>49</v>
      </c>
      <c r="F2173" s="3" t="s">
        <v>33</v>
      </c>
      <c r="G2173" s="4" t="s">
        <v>49</v>
      </c>
      <c r="H2173" s="4" t="s">
        <v>49</v>
      </c>
      <c r="I2173" s="3" t="s">
        <v>34</v>
      </c>
      <c r="J2173" s="3" t="s">
        <v>65</v>
      </c>
      <c r="K2173" s="4" t="s">
        <v>49</v>
      </c>
      <c r="L2173" s="4" t="s">
        <v>49</v>
      </c>
      <c r="M2173" s="3" t="s">
        <v>33</v>
      </c>
      <c r="N2173" s="4" t="s">
        <v>49</v>
      </c>
      <c r="O2173" s="4" t="s">
        <v>49</v>
      </c>
      <c r="P2173" s="3" t="s">
        <v>66</v>
      </c>
      <c r="Q2173" s="3" t="s">
        <v>39</v>
      </c>
      <c r="R2173" s="3" t="s">
        <v>67</v>
      </c>
      <c r="S2173" s="3" t="s">
        <v>68</v>
      </c>
      <c r="T2173" s="3" t="s">
        <v>69</v>
      </c>
      <c r="U2173" s="3" t="s">
        <v>70</v>
      </c>
      <c r="V2173" s="3" t="s">
        <v>43</v>
      </c>
      <c r="W2173" s="3" t="s">
        <v>44</v>
      </c>
      <c r="X2173" s="3" t="s">
        <v>45</v>
      </c>
      <c r="Y2173" s="3" t="s">
        <v>46</v>
      </c>
      <c r="Z2173" s="3" t="s">
        <v>71</v>
      </c>
      <c r="AA2173" s="3" t="s">
        <v>2282</v>
      </c>
      <c r="AB2173" s="12" t="str">
        <f t="shared" si="441"/>
        <v>Diuron</v>
      </c>
      <c r="AC2173" s="10"/>
      <c r="AD2173" s="10"/>
      <c r="AE2173" s="4">
        <v>47680</v>
      </c>
      <c r="AF2173" s="4">
        <v>47.68</v>
      </c>
      <c r="AG2173" s="4">
        <v>458000</v>
      </c>
      <c r="AJ2173" s="7"/>
      <c r="AK2173" s="7"/>
      <c r="AL2173" s="7"/>
    </row>
    <row r="2174" spans="1:38" ht="22" customHeight="1" x14ac:dyDescent="0.3">
      <c r="A2174" s="5">
        <v>42732</v>
      </c>
      <c r="B2174" s="6" t="s">
        <v>31</v>
      </c>
      <c r="C2174" s="6" t="s">
        <v>32</v>
      </c>
      <c r="D2174" s="7" t="s">
        <v>49</v>
      </c>
      <c r="E2174" s="7" t="s">
        <v>49</v>
      </c>
      <c r="F2174" s="6" t="s">
        <v>33</v>
      </c>
      <c r="G2174" s="7" t="s">
        <v>49</v>
      </c>
      <c r="H2174" s="7" t="s">
        <v>49</v>
      </c>
      <c r="I2174" s="6" t="s">
        <v>34</v>
      </c>
      <c r="J2174" s="6" t="s">
        <v>65</v>
      </c>
      <c r="K2174" s="7" t="s">
        <v>49</v>
      </c>
      <c r="L2174" s="7" t="s">
        <v>49</v>
      </c>
      <c r="M2174" s="6" t="s">
        <v>33</v>
      </c>
      <c r="N2174" s="7" t="s">
        <v>49</v>
      </c>
      <c r="O2174" s="7" t="s">
        <v>49</v>
      </c>
      <c r="P2174" s="6" t="s">
        <v>66</v>
      </c>
      <c r="Q2174" s="6" t="s">
        <v>39</v>
      </c>
      <c r="R2174" s="6" t="s">
        <v>67</v>
      </c>
      <c r="S2174" s="6" t="s">
        <v>68</v>
      </c>
      <c r="T2174" s="6" t="s">
        <v>69</v>
      </c>
      <c r="U2174" s="6" t="s">
        <v>70</v>
      </c>
      <c r="V2174" s="6" t="s">
        <v>43</v>
      </c>
      <c r="W2174" s="6" t="s">
        <v>44</v>
      </c>
      <c r="X2174" s="6" t="s">
        <v>45</v>
      </c>
      <c r="Y2174" s="6" t="s">
        <v>46</v>
      </c>
      <c r="Z2174" s="6" t="s">
        <v>71</v>
      </c>
      <c r="AA2174" s="6" t="s">
        <v>2283</v>
      </c>
      <c r="AB2174" s="12" t="str">
        <f>IF(ISNUMBER(SEARCH("2,4 D",AA2174)),"2,4-Dichlorophenoxyacetic acid",IF(ISNUMBER(SEARCH("ACIDO",AA2174)),"2,4-Dichlorophenoxyacetic acid",IF(ISNUMBER(SEARCH("NAPHTHA",AA2174)),"Aromatic Solvent Mixture",IF(ISNUMBER(SEARCH("DIMETHYLAMINE",AA2174)),"Dimethylamine",IF(ISNUMBER(SEARCH("DIMETILAMINA",AA2174)),"Dimethylamine",IF(ISNUMBER(SEARCH("JUMP",AA2174)),"Diuron",IF(ISNUMBER(SEARCH("2-AMINO-2,3-DIMETHYL BUTYRAMIDE",AA2174)),"Herbicide Amine Intermediate",IF(ISNUMBER(SEARCH("TEBUTHIURON",AA2174)),"Tebuthiuron","FIXIT"))))))))</f>
        <v>Diuron</v>
      </c>
      <c r="AC2174" s="7"/>
      <c r="AD2174" s="7"/>
      <c r="AE2174" s="7">
        <v>67044</v>
      </c>
      <c r="AF2174" s="7">
        <v>67.040000000000006</v>
      </c>
      <c r="AG2174" s="7">
        <v>643000</v>
      </c>
      <c r="AJ2174" s="10"/>
      <c r="AK2174" s="10"/>
      <c r="AL2174" s="10"/>
    </row>
    <row r="2175" spans="1:38" ht="22" customHeight="1" x14ac:dyDescent="0.3">
      <c r="A2175" s="2">
        <v>42732</v>
      </c>
      <c r="B2175" s="3" t="s">
        <v>31</v>
      </c>
      <c r="C2175" s="3" t="s">
        <v>32</v>
      </c>
      <c r="D2175" s="4" t="s">
        <v>49</v>
      </c>
      <c r="E2175" s="4" t="s">
        <v>49</v>
      </c>
      <c r="F2175" s="3" t="s">
        <v>33</v>
      </c>
      <c r="G2175" s="4" t="s">
        <v>49</v>
      </c>
      <c r="H2175" s="4" t="s">
        <v>49</v>
      </c>
      <c r="I2175" s="3" t="s">
        <v>34</v>
      </c>
      <c r="J2175" s="3" t="s">
        <v>65</v>
      </c>
      <c r="K2175" s="4" t="s">
        <v>49</v>
      </c>
      <c r="L2175" s="4" t="s">
        <v>49</v>
      </c>
      <c r="M2175" s="3" t="s">
        <v>33</v>
      </c>
      <c r="N2175" s="4" t="s">
        <v>49</v>
      </c>
      <c r="O2175" s="4" t="s">
        <v>49</v>
      </c>
      <c r="P2175" s="3" t="s">
        <v>66</v>
      </c>
      <c r="Q2175" s="3" t="s">
        <v>39</v>
      </c>
      <c r="R2175" s="3" t="s">
        <v>67</v>
      </c>
      <c r="S2175" s="3" t="s">
        <v>68</v>
      </c>
      <c r="T2175" s="3" t="s">
        <v>69</v>
      </c>
      <c r="U2175" s="3" t="s">
        <v>70</v>
      </c>
      <c r="V2175" s="3" t="s">
        <v>43</v>
      </c>
      <c r="W2175" s="3" t="s">
        <v>44</v>
      </c>
      <c r="X2175" s="3" t="s">
        <v>45</v>
      </c>
      <c r="Y2175" s="3" t="s">
        <v>46</v>
      </c>
      <c r="Z2175" s="3" t="s">
        <v>71</v>
      </c>
      <c r="AA2175" s="3" t="s">
        <v>2284</v>
      </c>
      <c r="AB2175" s="12" t="s">
        <v>3160</v>
      </c>
      <c r="AC2175" s="10"/>
      <c r="AD2175" s="10"/>
      <c r="AE2175" s="4">
        <v>22348</v>
      </c>
      <c r="AF2175" s="4">
        <v>22.35</v>
      </c>
      <c r="AG2175" s="4">
        <v>214000</v>
      </c>
      <c r="AJ2175" s="10"/>
      <c r="AK2175" s="10"/>
      <c r="AL2175" s="10"/>
    </row>
    <row r="2176" spans="1:38" ht="22" customHeight="1" x14ac:dyDescent="0.3">
      <c r="A2176" s="5">
        <v>42732</v>
      </c>
      <c r="B2176" s="6" t="s">
        <v>31</v>
      </c>
      <c r="C2176" s="6" t="s">
        <v>32</v>
      </c>
      <c r="D2176" s="7" t="s">
        <v>49</v>
      </c>
      <c r="E2176" s="7" t="s">
        <v>49</v>
      </c>
      <c r="F2176" s="6" t="s">
        <v>33</v>
      </c>
      <c r="G2176" s="7" t="s">
        <v>49</v>
      </c>
      <c r="H2176" s="7" t="s">
        <v>49</v>
      </c>
      <c r="I2176" s="6" t="s">
        <v>34</v>
      </c>
      <c r="J2176" s="6" t="s">
        <v>77</v>
      </c>
      <c r="K2176" s="6" t="s">
        <v>78</v>
      </c>
      <c r="L2176" s="6" t="s">
        <v>68</v>
      </c>
      <c r="M2176" s="6" t="s">
        <v>33</v>
      </c>
      <c r="N2176" s="7" t="s">
        <v>49</v>
      </c>
      <c r="O2176" s="7" t="s">
        <v>49</v>
      </c>
      <c r="P2176" s="6" t="s">
        <v>79</v>
      </c>
      <c r="Q2176" s="6" t="s">
        <v>39</v>
      </c>
      <c r="R2176" s="6" t="s">
        <v>67</v>
      </c>
      <c r="S2176" s="6" t="s">
        <v>68</v>
      </c>
      <c r="T2176" s="6" t="s">
        <v>69</v>
      </c>
      <c r="U2176" s="6" t="s">
        <v>70</v>
      </c>
      <c r="V2176" s="6" t="s">
        <v>43</v>
      </c>
      <c r="W2176" s="6" t="s">
        <v>44</v>
      </c>
      <c r="X2176" s="6" t="s">
        <v>45</v>
      </c>
      <c r="Y2176" s="6" t="s">
        <v>46</v>
      </c>
      <c r="Z2176" s="6" t="s">
        <v>643</v>
      </c>
      <c r="AA2176" s="6" t="s">
        <v>2285</v>
      </c>
      <c r="AB2176" s="18" t="s">
        <v>3193</v>
      </c>
      <c r="AC2176" s="7"/>
      <c r="AD2176" s="7"/>
      <c r="AE2176" s="7">
        <v>111065</v>
      </c>
      <c r="AF2176" s="7">
        <v>111.07</v>
      </c>
      <c r="AG2176" s="7">
        <v>2816000</v>
      </c>
      <c r="AJ2176" s="7"/>
      <c r="AK2176" s="7"/>
      <c r="AL2176" s="7"/>
    </row>
    <row r="2177" spans="1:38" ht="22" customHeight="1" x14ac:dyDescent="0.3">
      <c r="A2177" s="2">
        <v>42732</v>
      </c>
      <c r="B2177" s="3" t="s">
        <v>31</v>
      </c>
      <c r="C2177" s="3" t="s">
        <v>32</v>
      </c>
      <c r="D2177" s="4" t="s">
        <v>49</v>
      </c>
      <c r="E2177" s="4" t="s">
        <v>49</v>
      </c>
      <c r="F2177" s="3" t="s">
        <v>33</v>
      </c>
      <c r="G2177" s="4" t="s">
        <v>49</v>
      </c>
      <c r="H2177" s="4" t="s">
        <v>49</v>
      </c>
      <c r="I2177" s="3" t="s">
        <v>34</v>
      </c>
      <c r="J2177" s="3" t="s">
        <v>77</v>
      </c>
      <c r="K2177" s="3" t="s">
        <v>78</v>
      </c>
      <c r="L2177" s="3" t="s">
        <v>68</v>
      </c>
      <c r="M2177" s="3" t="s">
        <v>33</v>
      </c>
      <c r="N2177" s="4" t="s">
        <v>49</v>
      </c>
      <c r="O2177" s="4" t="s">
        <v>49</v>
      </c>
      <c r="P2177" s="3" t="s">
        <v>79</v>
      </c>
      <c r="Q2177" s="3" t="s">
        <v>39</v>
      </c>
      <c r="R2177" s="3" t="s">
        <v>67</v>
      </c>
      <c r="S2177" s="3" t="s">
        <v>68</v>
      </c>
      <c r="T2177" s="3" t="s">
        <v>69</v>
      </c>
      <c r="U2177" s="3" t="s">
        <v>70</v>
      </c>
      <c r="V2177" s="3" t="s">
        <v>43</v>
      </c>
      <c r="W2177" s="3" t="s">
        <v>44</v>
      </c>
      <c r="X2177" s="3" t="s">
        <v>45</v>
      </c>
      <c r="Y2177" s="3" t="s">
        <v>46</v>
      </c>
      <c r="Z2177" s="3" t="s">
        <v>243</v>
      </c>
      <c r="AA2177" s="3" t="s">
        <v>2286</v>
      </c>
      <c r="AB2177" s="12" t="str">
        <f t="shared" ref="AB2177" si="446">IF(ISNUMBER(SEARCH("BUTYRAMIDE",AA2177)),"2,3-Dimethyl Butyramide",IF(ISNUMBER(SEARCH("FOLPET",AA2177)),"Folpet",IF(ISNUMBER(SEARCH("METHYL [2-({[6- (TRIFLUOROMETHYL) PYRIDIN-2-YL] OXY} METHYL) PHENYL",AA2177)),"Esther",IF(ISNUMBER(SEARCH("TEBUCONAZOL",AA2177)),"Tebuconazole",IF(ISNUMBER(SEARCH("DICHLOROPHENYL",AA2177)),"Dichlorophenyl Isocyanates",IF(ISNUMBER(SEARCH("CAPTAN",AA2177)),"Captan",IF(ISNUMBER(SEARCH("DIMETHYLACETAMID",AA2177)),"Dimethylacetamide",IF(ISNUMBER(SEARCH("AFALON",AA2177)),"Linuron","FIX IT"))))))))</f>
        <v>Captan</v>
      </c>
      <c r="AC2177" s="10"/>
      <c r="AD2177" s="10"/>
      <c r="AE2177" s="4">
        <v>64850</v>
      </c>
      <c r="AF2177" s="4">
        <v>64.849999999999994</v>
      </c>
      <c r="AG2177" s="4">
        <v>1405000</v>
      </c>
      <c r="AJ2177" s="10"/>
      <c r="AK2177" s="10"/>
      <c r="AL2177" s="10"/>
    </row>
    <row r="2178" spans="1:38" ht="22" customHeight="1" x14ac:dyDescent="0.3">
      <c r="A2178" s="5">
        <v>42727</v>
      </c>
      <c r="B2178" s="6" t="s">
        <v>50</v>
      </c>
      <c r="C2178" s="6" t="s">
        <v>84</v>
      </c>
      <c r="D2178" s="6" t="s">
        <v>85</v>
      </c>
      <c r="E2178" s="6" t="s">
        <v>44</v>
      </c>
      <c r="F2178" s="6" t="s">
        <v>33</v>
      </c>
      <c r="G2178" s="7" t="s">
        <v>49</v>
      </c>
      <c r="H2178" s="7" t="s">
        <v>49</v>
      </c>
      <c r="I2178" s="6" t="s">
        <v>86</v>
      </c>
      <c r="J2178" s="6" t="s">
        <v>1271</v>
      </c>
      <c r="K2178" s="7" t="s">
        <v>49</v>
      </c>
      <c r="L2178" s="6" t="s">
        <v>61</v>
      </c>
      <c r="M2178" s="6" t="s">
        <v>1272</v>
      </c>
      <c r="N2178" s="7" t="s">
        <v>49</v>
      </c>
      <c r="O2178" s="7" t="s">
        <v>49</v>
      </c>
      <c r="P2178" s="6" t="s">
        <v>1273</v>
      </c>
      <c r="Q2178" s="6" t="s">
        <v>39</v>
      </c>
      <c r="R2178" s="6" t="s">
        <v>60</v>
      </c>
      <c r="S2178" s="6" t="s">
        <v>61</v>
      </c>
      <c r="T2178" s="6" t="s">
        <v>62</v>
      </c>
      <c r="U2178" s="6" t="s">
        <v>56</v>
      </c>
      <c r="V2178" s="6" t="s">
        <v>90</v>
      </c>
      <c r="W2178" s="6" t="s">
        <v>44</v>
      </c>
      <c r="X2178" s="6" t="s">
        <v>91</v>
      </c>
      <c r="Y2178" s="6" t="s">
        <v>46</v>
      </c>
      <c r="Z2178" s="6" t="s">
        <v>748</v>
      </c>
      <c r="AA2178" s="6" t="s">
        <v>2287</v>
      </c>
      <c r="AB2178" s="12" t="s">
        <v>3161</v>
      </c>
      <c r="AC2178" s="7"/>
      <c r="AD2178" s="7"/>
      <c r="AE2178" s="7">
        <v>33680</v>
      </c>
      <c r="AF2178" s="7">
        <v>33.68</v>
      </c>
      <c r="AG2178" s="7">
        <v>118000</v>
      </c>
      <c r="AJ2178" s="7"/>
      <c r="AK2178" s="7"/>
      <c r="AL2178" s="7"/>
    </row>
    <row r="2179" spans="1:38" ht="22" customHeight="1" x14ac:dyDescent="0.3">
      <c r="A2179" s="2">
        <v>42725</v>
      </c>
      <c r="B2179" s="3" t="s">
        <v>31</v>
      </c>
      <c r="C2179" s="3" t="s">
        <v>32</v>
      </c>
      <c r="D2179" s="4" t="s">
        <v>49</v>
      </c>
      <c r="E2179" s="4" t="s">
        <v>49</v>
      </c>
      <c r="F2179" s="3" t="s">
        <v>33</v>
      </c>
      <c r="G2179" s="4" t="s">
        <v>49</v>
      </c>
      <c r="H2179" s="4" t="s">
        <v>49</v>
      </c>
      <c r="I2179" s="3" t="s">
        <v>34</v>
      </c>
      <c r="J2179" s="3" t="s">
        <v>65</v>
      </c>
      <c r="K2179" s="4" t="s">
        <v>49</v>
      </c>
      <c r="L2179" s="4" t="s">
        <v>49</v>
      </c>
      <c r="M2179" s="3" t="s">
        <v>33</v>
      </c>
      <c r="N2179" s="4" t="s">
        <v>49</v>
      </c>
      <c r="O2179" s="4" t="s">
        <v>49</v>
      </c>
      <c r="P2179" s="3" t="s">
        <v>66</v>
      </c>
      <c r="Q2179" s="3" t="s">
        <v>39</v>
      </c>
      <c r="R2179" s="3" t="s">
        <v>67</v>
      </c>
      <c r="S2179" s="3" t="s">
        <v>68</v>
      </c>
      <c r="T2179" s="3" t="s">
        <v>69</v>
      </c>
      <c r="U2179" s="3" t="s">
        <v>70</v>
      </c>
      <c r="V2179" s="3" t="s">
        <v>43</v>
      </c>
      <c r="W2179" s="3" t="s">
        <v>44</v>
      </c>
      <c r="X2179" s="3" t="s">
        <v>45</v>
      </c>
      <c r="Y2179" s="3" t="s">
        <v>46</v>
      </c>
      <c r="Z2179" s="3" t="s">
        <v>2271</v>
      </c>
      <c r="AA2179" s="3" t="s">
        <v>2288</v>
      </c>
      <c r="AB2179" s="12" t="str">
        <f t="shared" si="441"/>
        <v>Diuron</v>
      </c>
      <c r="AC2179" s="10"/>
      <c r="AD2179" s="10"/>
      <c r="AE2179" s="4">
        <v>23840</v>
      </c>
      <c r="AF2179" s="4">
        <v>23.84</v>
      </c>
      <c r="AG2179" s="4">
        <v>288000</v>
      </c>
      <c r="AJ2179" s="10"/>
      <c r="AK2179" s="10"/>
      <c r="AL2179" s="10"/>
    </row>
    <row r="2180" spans="1:38" ht="22" customHeight="1" x14ac:dyDescent="0.3">
      <c r="A2180" s="5">
        <v>42724</v>
      </c>
      <c r="B2180" s="6" t="s">
        <v>50</v>
      </c>
      <c r="C2180" s="6" t="s">
        <v>32</v>
      </c>
      <c r="D2180" s="7" t="s">
        <v>49</v>
      </c>
      <c r="E2180" s="7" t="s">
        <v>49</v>
      </c>
      <c r="F2180" s="6" t="s">
        <v>33</v>
      </c>
      <c r="G2180" s="7" t="s">
        <v>49</v>
      </c>
      <c r="H2180" s="7" t="s">
        <v>49</v>
      </c>
      <c r="I2180" s="6" t="s">
        <v>34</v>
      </c>
      <c r="J2180" s="6" t="s">
        <v>278</v>
      </c>
      <c r="K2180" s="7" t="s">
        <v>49</v>
      </c>
      <c r="L2180" s="7" t="s">
        <v>49</v>
      </c>
      <c r="M2180" s="6" t="s">
        <v>33</v>
      </c>
      <c r="N2180" s="7">
        <v>760485634</v>
      </c>
      <c r="O2180" s="7" t="s">
        <v>49</v>
      </c>
      <c r="P2180" s="6" t="s">
        <v>279</v>
      </c>
      <c r="Q2180" s="6" t="s">
        <v>39</v>
      </c>
      <c r="R2180" s="6" t="s">
        <v>60</v>
      </c>
      <c r="S2180" s="6" t="s">
        <v>61</v>
      </c>
      <c r="T2180" s="6" t="s">
        <v>62</v>
      </c>
      <c r="U2180" s="6" t="s">
        <v>56</v>
      </c>
      <c r="V2180" s="6" t="s">
        <v>43</v>
      </c>
      <c r="W2180" s="6" t="s">
        <v>44</v>
      </c>
      <c r="X2180" s="6" t="s">
        <v>45</v>
      </c>
      <c r="Y2180" s="6" t="s">
        <v>46</v>
      </c>
      <c r="Z2180" s="6" t="s">
        <v>80</v>
      </c>
      <c r="AA2180" s="6" t="s">
        <v>987</v>
      </c>
      <c r="AB2180" s="12" t="s">
        <v>3188</v>
      </c>
      <c r="AC2180" s="7"/>
      <c r="AD2180" s="7"/>
      <c r="AE2180" s="7">
        <v>21720</v>
      </c>
      <c r="AF2180" s="7">
        <v>21.72</v>
      </c>
      <c r="AG2180" s="7">
        <v>476000</v>
      </c>
      <c r="AJ2180" s="7"/>
      <c r="AK2180" s="7"/>
      <c r="AL2180" s="7"/>
    </row>
    <row r="2181" spans="1:38" ht="22" customHeight="1" x14ac:dyDescent="0.3">
      <c r="A2181" s="2">
        <v>42722</v>
      </c>
      <c r="B2181" s="3" t="s">
        <v>50</v>
      </c>
      <c r="C2181" s="3" t="s">
        <v>32</v>
      </c>
      <c r="D2181" s="4" t="s">
        <v>49</v>
      </c>
      <c r="E2181" s="4" t="s">
        <v>49</v>
      </c>
      <c r="F2181" s="3" t="s">
        <v>33</v>
      </c>
      <c r="G2181" s="4" t="s">
        <v>49</v>
      </c>
      <c r="H2181" s="4" t="s">
        <v>49</v>
      </c>
      <c r="I2181" s="3" t="s">
        <v>34</v>
      </c>
      <c r="J2181" s="3" t="s">
        <v>183</v>
      </c>
      <c r="K2181" s="4" t="s">
        <v>49</v>
      </c>
      <c r="L2181" s="4" t="s">
        <v>49</v>
      </c>
      <c r="M2181" s="4" t="s">
        <v>49</v>
      </c>
      <c r="N2181" s="4" t="s">
        <v>49</v>
      </c>
      <c r="O2181" s="4" t="s">
        <v>49</v>
      </c>
      <c r="P2181" s="3" t="s">
        <v>865</v>
      </c>
      <c r="Q2181" s="3" t="s">
        <v>2212</v>
      </c>
      <c r="R2181" s="3" t="s">
        <v>186</v>
      </c>
      <c r="S2181" s="3" t="s">
        <v>187</v>
      </c>
      <c r="T2181" s="3" t="s">
        <v>188</v>
      </c>
      <c r="U2181" s="3" t="s">
        <v>42</v>
      </c>
      <c r="V2181" s="3" t="s">
        <v>43</v>
      </c>
      <c r="W2181" s="3" t="s">
        <v>44</v>
      </c>
      <c r="X2181" s="3" t="s">
        <v>45</v>
      </c>
      <c r="Y2181" s="3" t="s">
        <v>46</v>
      </c>
      <c r="Z2181" s="3" t="s">
        <v>289</v>
      </c>
      <c r="AA2181" s="3" t="s">
        <v>2289</v>
      </c>
      <c r="AB2181" s="12" t="str">
        <f t="shared" si="441"/>
        <v>Isopropylamine</v>
      </c>
      <c r="AC2181" s="10"/>
      <c r="AD2181" s="10"/>
      <c r="AE2181" s="4">
        <v>76920</v>
      </c>
      <c r="AF2181" s="4">
        <v>76.92</v>
      </c>
      <c r="AG2181" s="4">
        <v>1130000</v>
      </c>
      <c r="AJ2181" s="10"/>
      <c r="AK2181" s="10"/>
      <c r="AL2181" s="10"/>
    </row>
    <row r="2182" spans="1:38" ht="22" customHeight="1" x14ac:dyDescent="0.3">
      <c r="A2182" s="5">
        <v>42722</v>
      </c>
      <c r="B2182" s="6" t="s">
        <v>50</v>
      </c>
      <c r="C2182" s="6" t="s">
        <v>32</v>
      </c>
      <c r="D2182" s="7" t="s">
        <v>49</v>
      </c>
      <c r="E2182" s="7" t="s">
        <v>49</v>
      </c>
      <c r="F2182" s="6" t="s">
        <v>33</v>
      </c>
      <c r="G2182" s="7" t="s">
        <v>49</v>
      </c>
      <c r="H2182" s="7" t="s">
        <v>49</v>
      </c>
      <c r="I2182" s="6" t="s">
        <v>34</v>
      </c>
      <c r="J2182" s="6" t="s">
        <v>183</v>
      </c>
      <c r="K2182" s="7" t="s">
        <v>49</v>
      </c>
      <c r="L2182" s="7" t="s">
        <v>49</v>
      </c>
      <c r="M2182" s="7" t="s">
        <v>49</v>
      </c>
      <c r="N2182" s="7" t="s">
        <v>49</v>
      </c>
      <c r="O2182" s="7" t="s">
        <v>49</v>
      </c>
      <c r="P2182" s="6" t="s">
        <v>865</v>
      </c>
      <c r="Q2182" s="6" t="s">
        <v>2212</v>
      </c>
      <c r="R2182" s="6" t="s">
        <v>186</v>
      </c>
      <c r="S2182" s="6" t="s">
        <v>187</v>
      </c>
      <c r="T2182" s="6" t="s">
        <v>188</v>
      </c>
      <c r="U2182" s="6" t="s">
        <v>42</v>
      </c>
      <c r="V2182" s="6" t="s">
        <v>43</v>
      </c>
      <c r="W2182" s="6" t="s">
        <v>44</v>
      </c>
      <c r="X2182" s="6" t="s">
        <v>45</v>
      </c>
      <c r="Y2182" s="6" t="s">
        <v>46</v>
      </c>
      <c r="Z2182" s="6" t="s">
        <v>289</v>
      </c>
      <c r="AA2182" s="6" t="s">
        <v>2290</v>
      </c>
      <c r="AB2182" s="12" t="str">
        <f t="shared" si="441"/>
        <v>Isopropylamine</v>
      </c>
      <c r="AC2182" s="7"/>
      <c r="AD2182" s="7"/>
      <c r="AE2182" s="7">
        <v>31260</v>
      </c>
      <c r="AF2182" s="7">
        <v>31.26</v>
      </c>
      <c r="AG2182" s="7">
        <v>459000</v>
      </c>
      <c r="AJ2182" s="7"/>
      <c r="AK2182" s="7"/>
      <c r="AL2182" s="7"/>
    </row>
    <row r="2183" spans="1:38" ht="22" customHeight="1" x14ac:dyDescent="0.3">
      <c r="A2183" s="2">
        <v>42721</v>
      </c>
      <c r="B2183" s="3" t="s">
        <v>50</v>
      </c>
      <c r="C2183" s="3" t="s">
        <v>84</v>
      </c>
      <c r="D2183" s="3" t="s">
        <v>85</v>
      </c>
      <c r="E2183" s="3" t="s">
        <v>44</v>
      </c>
      <c r="F2183" s="3" t="s">
        <v>33</v>
      </c>
      <c r="G2183" s="4" t="s">
        <v>49</v>
      </c>
      <c r="H2183" s="4" t="s">
        <v>49</v>
      </c>
      <c r="I2183" s="3" t="s">
        <v>86</v>
      </c>
      <c r="J2183" s="3" t="s">
        <v>1271</v>
      </c>
      <c r="K2183" s="4" t="s">
        <v>49</v>
      </c>
      <c r="L2183" s="3" t="s">
        <v>61</v>
      </c>
      <c r="M2183" s="3" t="s">
        <v>1272</v>
      </c>
      <c r="N2183" s="4" t="s">
        <v>49</v>
      </c>
      <c r="O2183" s="4" t="s">
        <v>49</v>
      </c>
      <c r="P2183" s="3" t="s">
        <v>1273</v>
      </c>
      <c r="Q2183" s="3" t="s">
        <v>39</v>
      </c>
      <c r="R2183" s="3" t="s">
        <v>60</v>
      </c>
      <c r="S2183" s="3" t="s">
        <v>61</v>
      </c>
      <c r="T2183" s="3" t="s">
        <v>62</v>
      </c>
      <c r="U2183" s="3" t="s">
        <v>56</v>
      </c>
      <c r="V2183" s="3" t="s">
        <v>90</v>
      </c>
      <c r="W2183" s="3" t="s">
        <v>44</v>
      </c>
      <c r="X2183" s="3" t="s">
        <v>91</v>
      </c>
      <c r="Y2183" s="3" t="s">
        <v>46</v>
      </c>
      <c r="Z2183" s="3" t="s">
        <v>748</v>
      </c>
      <c r="AA2183" s="3" t="s">
        <v>2291</v>
      </c>
      <c r="AB2183" s="18" t="s">
        <v>3193</v>
      </c>
      <c r="AC2183" s="10"/>
      <c r="AD2183" s="10"/>
      <c r="AE2183" s="4">
        <v>16840</v>
      </c>
      <c r="AF2183" s="4">
        <v>16.84</v>
      </c>
      <c r="AG2183" s="4">
        <v>59000</v>
      </c>
      <c r="AJ2183" s="7"/>
      <c r="AK2183" s="7"/>
      <c r="AL2183" s="7"/>
    </row>
    <row r="2184" spans="1:38" ht="22" customHeight="1" x14ac:dyDescent="0.3">
      <c r="A2184" s="5">
        <v>42721</v>
      </c>
      <c r="B2184" s="6" t="s">
        <v>50</v>
      </c>
      <c r="C2184" s="6" t="s">
        <v>84</v>
      </c>
      <c r="D2184" s="6" t="s">
        <v>85</v>
      </c>
      <c r="E2184" s="6" t="s">
        <v>44</v>
      </c>
      <c r="F2184" s="6" t="s">
        <v>33</v>
      </c>
      <c r="G2184" s="7" t="s">
        <v>49</v>
      </c>
      <c r="H2184" s="7" t="s">
        <v>49</v>
      </c>
      <c r="I2184" s="6" t="s">
        <v>86</v>
      </c>
      <c r="J2184" s="6" t="s">
        <v>166</v>
      </c>
      <c r="K2184" s="7" t="s">
        <v>49</v>
      </c>
      <c r="L2184" s="6" t="s">
        <v>61</v>
      </c>
      <c r="M2184" s="7" t="s">
        <v>49</v>
      </c>
      <c r="N2184" s="7" t="s">
        <v>49</v>
      </c>
      <c r="O2184" s="7" t="s">
        <v>49</v>
      </c>
      <c r="P2184" s="6" t="s">
        <v>167</v>
      </c>
      <c r="Q2184" s="6" t="s">
        <v>39</v>
      </c>
      <c r="R2184" s="6" t="s">
        <v>60</v>
      </c>
      <c r="S2184" s="6" t="s">
        <v>61</v>
      </c>
      <c r="T2184" s="6" t="s">
        <v>62</v>
      </c>
      <c r="U2184" s="6" t="s">
        <v>56</v>
      </c>
      <c r="V2184" s="6" t="s">
        <v>90</v>
      </c>
      <c r="W2184" s="6" t="s">
        <v>44</v>
      </c>
      <c r="X2184" s="6" t="s">
        <v>91</v>
      </c>
      <c r="Y2184" s="6" t="s">
        <v>46</v>
      </c>
      <c r="Z2184" s="6" t="s">
        <v>251</v>
      </c>
      <c r="AA2184" s="6" t="s">
        <v>2292</v>
      </c>
      <c r="AB2184" s="12" t="s">
        <v>3197</v>
      </c>
      <c r="AC2184" s="7"/>
      <c r="AD2184" s="7"/>
      <c r="AE2184" s="7">
        <v>32680</v>
      </c>
      <c r="AF2184" s="7">
        <v>32.68</v>
      </c>
      <c r="AG2184" s="7">
        <v>192000</v>
      </c>
      <c r="AJ2184" s="10"/>
      <c r="AK2184" s="10"/>
      <c r="AL2184" s="10"/>
    </row>
    <row r="2185" spans="1:38" ht="22" customHeight="1" x14ac:dyDescent="0.3">
      <c r="A2185" s="2">
        <v>42719</v>
      </c>
      <c r="B2185" s="3" t="s">
        <v>50</v>
      </c>
      <c r="C2185" s="3" t="s">
        <v>84</v>
      </c>
      <c r="D2185" s="3" t="s">
        <v>85</v>
      </c>
      <c r="E2185" s="3" t="s">
        <v>44</v>
      </c>
      <c r="F2185" s="3" t="s">
        <v>33</v>
      </c>
      <c r="G2185" s="4" t="s">
        <v>49</v>
      </c>
      <c r="H2185" s="4" t="s">
        <v>49</v>
      </c>
      <c r="I2185" s="3" t="s">
        <v>86</v>
      </c>
      <c r="J2185" s="3" t="s">
        <v>817</v>
      </c>
      <c r="K2185" s="3" t="s">
        <v>818</v>
      </c>
      <c r="L2185" s="3" t="s">
        <v>61</v>
      </c>
      <c r="M2185" s="3" t="s">
        <v>33</v>
      </c>
      <c r="N2185" s="4">
        <v>124338288.64</v>
      </c>
      <c r="O2185" s="4">
        <v>620690093.11000001</v>
      </c>
      <c r="P2185" s="3" t="s">
        <v>819</v>
      </c>
      <c r="Q2185" s="3" t="s">
        <v>39</v>
      </c>
      <c r="R2185" s="3" t="s">
        <v>60</v>
      </c>
      <c r="S2185" s="3" t="s">
        <v>61</v>
      </c>
      <c r="T2185" s="3" t="s">
        <v>62</v>
      </c>
      <c r="U2185" s="3" t="s">
        <v>56</v>
      </c>
      <c r="V2185" s="3" t="s">
        <v>90</v>
      </c>
      <c r="W2185" s="3" t="s">
        <v>44</v>
      </c>
      <c r="X2185" s="3" t="s">
        <v>91</v>
      </c>
      <c r="Y2185" s="3" t="s">
        <v>46</v>
      </c>
      <c r="Z2185" s="3" t="s">
        <v>2122</v>
      </c>
      <c r="AA2185" s="3" t="s">
        <v>2293</v>
      </c>
      <c r="AB2185" s="12" t="s">
        <v>3183</v>
      </c>
      <c r="AC2185" s="10"/>
      <c r="AD2185" s="10"/>
      <c r="AE2185" s="4">
        <v>86162</v>
      </c>
      <c r="AF2185" s="4">
        <v>86.16</v>
      </c>
      <c r="AG2185" s="4">
        <v>317000</v>
      </c>
      <c r="AJ2185" s="7"/>
      <c r="AK2185" s="7"/>
      <c r="AL2185" s="7"/>
    </row>
    <row r="2186" spans="1:38" ht="22" customHeight="1" x14ac:dyDescent="0.3">
      <c r="A2186" s="5">
        <v>42719</v>
      </c>
      <c r="B2186" s="6" t="s">
        <v>50</v>
      </c>
      <c r="C2186" s="6" t="s">
        <v>84</v>
      </c>
      <c r="D2186" s="6" t="s">
        <v>85</v>
      </c>
      <c r="E2186" s="6" t="s">
        <v>44</v>
      </c>
      <c r="F2186" s="6" t="s">
        <v>33</v>
      </c>
      <c r="G2186" s="7" t="s">
        <v>49</v>
      </c>
      <c r="H2186" s="7" t="s">
        <v>49</v>
      </c>
      <c r="I2186" s="6" t="s">
        <v>86</v>
      </c>
      <c r="J2186" s="6" t="s">
        <v>878</v>
      </c>
      <c r="K2186" s="7" t="s">
        <v>49</v>
      </c>
      <c r="L2186" s="6" t="s">
        <v>61</v>
      </c>
      <c r="M2186" s="7" t="s">
        <v>49</v>
      </c>
      <c r="N2186" s="7" t="s">
        <v>49</v>
      </c>
      <c r="O2186" s="7" t="s">
        <v>49</v>
      </c>
      <c r="P2186" s="6" t="s">
        <v>879</v>
      </c>
      <c r="Q2186" s="6" t="s">
        <v>39</v>
      </c>
      <c r="R2186" s="6" t="s">
        <v>60</v>
      </c>
      <c r="S2186" s="6" t="s">
        <v>61</v>
      </c>
      <c r="T2186" s="6" t="s">
        <v>62</v>
      </c>
      <c r="U2186" s="6" t="s">
        <v>56</v>
      </c>
      <c r="V2186" s="6" t="s">
        <v>90</v>
      </c>
      <c r="W2186" s="6" t="s">
        <v>44</v>
      </c>
      <c r="X2186" s="6" t="s">
        <v>91</v>
      </c>
      <c r="Y2186" s="6" t="s">
        <v>46</v>
      </c>
      <c r="Z2186" s="6" t="s">
        <v>63</v>
      </c>
      <c r="AA2186" s="6" t="s">
        <v>2294</v>
      </c>
      <c r="AB2186" s="12" t="s">
        <v>3167</v>
      </c>
      <c r="AC2186" s="7"/>
      <c r="AD2186" s="7"/>
      <c r="AE2186" s="7">
        <v>40240</v>
      </c>
      <c r="AF2186" s="7">
        <v>40.24</v>
      </c>
      <c r="AG2186" s="7">
        <v>504000</v>
      </c>
      <c r="AJ2186" s="7"/>
      <c r="AK2186" s="7"/>
      <c r="AL2186" s="7"/>
    </row>
    <row r="2187" spans="1:38" ht="22" customHeight="1" x14ac:dyDescent="0.3">
      <c r="A2187" s="2">
        <v>42718</v>
      </c>
      <c r="B2187" s="3" t="s">
        <v>50</v>
      </c>
      <c r="C2187" s="3" t="s">
        <v>32</v>
      </c>
      <c r="D2187" s="4" t="s">
        <v>49</v>
      </c>
      <c r="E2187" s="4" t="s">
        <v>49</v>
      </c>
      <c r="F2187" s="3" t="s">
        <v>33</v>
      </c>
      <c r="G2187" s="4" t="s">
        <v>49</v>
      </c>
      <c r="H2187" s="4" t="s">
        <v>49</v>
      </c>
      <c r="I2187" s="3" t="s">
        <v>34</v>
      </c>
      <c r="J2187" s="3" t="s">
        <v>2167</v>
      </c>
      <c r="K2187" s="4" t="s">
        <v>49</v>
      </c>
      <c r="L2187" s="4" t="s">
        <v>49</v>
      </c>
      <c r="M2187" s="4" t="s">
        <v>49</v>
      </c>
      <c r="N2187" s="4" t="s">
        <v>49</v>
      </c>
      <c r="O2187" s="4" t="s">
        <v>49</v>
      </c>
      <c r="P2187" s="3" t="s">
        <v>2168</v>
      </c>
      <c r="Q2187" s="3" t="s">
        <v>1550</v>
      </c>
      <c r="R2187" s="3" t="s">
        <v>1714</v>
      </c>
      <c r="S2187" s="3" t="s">
        <v>1715</v>
      </c>
      <c r="T2187" s="3" t="s">
        <v>1716</v>
      </c>
      <c r="U2187" s="3" t="s">
        <v>99</v>
      </c>
      <c r="V2187" s="3" t="s">
        <v>43</v>
      </c>
      <c r="W2187" s="3" t="s">
        <v>44</v>
      </c>
      <c r="X2187" s="3" t="s">
        <v>45</v>
      </c>
      <c r="Y2187" s="3" t="s">
        <v>46</v>
      </c>
      <c r="Z2187" s="3" t="s">
        <v>339</v>
      </c>
      <c r="AA2187" s="3" t="s">
        <v>2295</v>
      </c>
      <c r="AB2187" s="12" t="s">
        <v>3202</v>
      </c>
      <c r="AC2187" s="10"/>
      <c r="AD2187" s="10"/>
      <c r="AE2187" s="4">
        <v>19980</v>
      </c>
      <c r="AF2187" s="4">
        <v>19.98</v>
      </c>
      <c r="AG2187" s="4">
        <v>58000</v>
      </c>
      <c r="AJ2187" s="10"/>
      <c r="AK2187" s="10"/>
      <c r="AL2187" s="10"/>
    </row>
    <row r="2188" spans="1:38" ht="22" customHeight="1" x14ac:dyDescent="0.3">
      <c r="A2188" s="5">
        <v>42718</v>
      </c>
      <c r="B2188" s="6" t="s">
        <v>31</v>
      </c>
      <c r="C2188" s="6" t="s">
        <v>32</v>
      </c>
      <c r="D2188" s="7" t="s">
        <v>49</v>
      </c>
      <c r="E2188" s="7" t="s">
        <v>49</v>
      </c>
      <c r="F2188" s="6" t="s">
        <v>33</v>
      </c>
      <c r="G2188" s="7" t="s">
        <v>49</v>
      </c>
      <c r="H2188" s="7" t="s">
        <v>49</v>
      </c>
      <c r="I2188" s="6" t="s">
        <v>34</v>
      </c>
      <c r="J2188" s="6" t="s">
        <v>65</v>
      </c>
      <c r="K2188" s="7" t="s">
        <v>49</v>
      </c>
      <c r="L2188" s="7" t="s">
        <v>49</v>
      </c>
      <c r="M2188" s="6" t="s">
        <v>33</v>
      </c>
      <c r="N2188" s="7" t="s">
        <v>49</v>
      </c>
      <c r="O2188" s="7" t="s">
        <v>49</v>
      </c>
      <c r="P2188" s="6" t="s">
        <v>66</v>
      </c>
      <c r="Q2188" s="6" t="s">
        <v>39</v>
      </c>
      <c r="R2188" s="6" t="s">
        <v>67</v>
      </c>
      <c r="S2188" s="6" t="s">
        <v>68</v>
      </c>
      <c r="T2188" s="6" t="s">
        <v>69</v>
      </c>
      <c r="U2188" s="6" t="s">
        <v>70</v>
      </c>
      <c r="V2188" s="6" t="s">
        <v>43</v>
      </c>
      <c r="W2188" s="6" t="s">
        <v>44</v>
      </c>
      <c r="X2188" s="6" t="s">
        <v>45</v>
      </c>
      <c r="Y2188" s="6" t="s">
        <v>46</v>
      </c>
      <c r="Z2188" s="6" t="s">
        <v>71</v>
      </c>
      <c r="AA2188" s="6" t="s">
        <v>2296</v>
      </c>
      <c r="AB2188" s="12" t="str">
        <f>IF(ISNUMBER(SEARCH("2,4 D",AA2188)),"2,4-Dichlorophenoxyacetic acid",IF(ISNUMBER(SEARCH("ACIDO",AA2188)),"2,4-Dichlorophenoxyacetic acid",IF(ISNUMBER(SEARCH("NAPHTHA",AA2188)),"Aromatic Solvent Mixture",IF(ISNUMBER(SEARCH("DIMETHYLAMINE",AA2188)),"Dimethylamine",IF(ISNUMBER(SEARCH("DIMETILAMINA",AA2188)),"Dimethylamine",IF(ISNUMBER(SEARCH("JUMP",AA2188)),"Diuron",IF(ISNUMBER(SEARCH("2-AMINO-2,3-DIMETHYL BUTYRAMIDE",AA2188)),"Herbicide Amine Intermediate",IF(ISNUMBER(SEARCH("TEBUTHIURON",AA2188)),"Tebuthiuron","FIXIT"))))))))</f>
        <v>Diuron</v>
      </c>
      <c r="AC2188" s="7"/>
      <c r="AD2188" s="7"/>
      <c r="AE2188" s="7">
        <v>67044</v>
      </c>
      <c r="AF2188" s="7">
        <v>67.040000000000006</v>
      </c>
      <c r="AG2188" s="7">
        <v>643000</v>
      </c>
      <c r="AJ2188" s="7"/>
      <c r="AK2188" s="7"/>
      <c r="AL2188" s="7"/>
    </row>
    <row r="2189" spans="1:38" ht="22" customHeight="1" x14ac:dyDescent="0.3">
      <c r="A2189" s="2">
        <v>42718</v>
      </c>
      <c r="B2189" s="3" t="s">
        <v>50</v>
      </c>
      <c r="C2189" s="3" t="s">
        <v>32</v>
      </c>
      <c r="D2189" s="4" t="s">
        <v>49</v>
      </c>
      <c r="E2189" s="4" t="s">
        <v>49</v>
      </c>
      <c r="F2189" s="3" t="s">
        <v>33</v>
      </c>
      <c r="G2189" s="4" t="s">
        <v>49</v>
      </c>
      <c r="H2189" s="4" t="s">
        <v>49</v>
      </c>
      <c r="I2189" s="3" t="s">
        <v>34</v>
      </c>
      <c r="J2189" s="3" t="s">
        <v>779</v>
      </c>
      <c r="K2189" s="4" t="s">
        <v>49</v>
      </c>
      <c r="L2189" s="3" t="s">
        <v>97</v>
      </c>
      <c r="M2189" s="4" t="s">
        <v>49</v>
      </c>
      <c r="N2189" s="4" t="s">
        <v>49</v>
      </c>
      <c r="O2189" s="4" t="s">
        <v>49</v>
      </c>
      <c r="P2189" s="3" t="s">
        <v>780</v>
      </c>
      <c r="Q2189" s="3" t="s">
        <v>39</v>
      </c>
      <c r="R2189" s="3" t="s">
        <v>96</v>
      </c>
      <c r="S2189" s="3" t="s">
        <v>97</v>
      </c>
      <c r="T2189" s="3" t="s">
        <v>98</v>
      </c>
      <c r="U2189" s="3" t="s">
        <v>99</v>
      </c>
      <c r="V2189" s="3" t="s">
        <v>90</v>
      </c>
      <c r="W2189" s="3" t="s">
        <v>44</v>
      </c>
      <c r="X2189" s="3" t="s">
        <v>91</v>
      </c>
      <c r="Y2189" s="3" t="s">
        <v>46</v>
      </c>
      <c r="Z2189" s="3" t="s">
        <v>781</v>
      </c>
      <c r="AA2189" s="3" t="s">
        <v>2297</v>
      </c>
      <c r="AB2189" s="18" t="s">
        <v>3193</v>
      </c>
      <c r="AC2189" s="10"/>
      <c r="AD2189" s="10"/>
      <c r="AE2189" s="4">
        <v>32000</v>
      </c>
      <c r="AF2189" s="4">
        <v>32</v>
      </c>
      <c r="AG2189" s="4">
        <v>152000</v>
      </c>
      <c r="AJ2189" s="7"/>
      <c r="AK2189" s="7"/>
      <c r="AL2189" s="7"/>
    </row>
    <row r="2190" spans="1:38" ht="22" customHeight="1" x14ac:dyDescent="0.3">
      <c r="A2190" s="5">
        <v>42717</v>
      </c>
      <c r="B2190" s="6" t="s">
        <v>50</v>
      </c>
      <c r="C2190" s="6" t="s">
        <v>32</v>
      </c>
      <c r="D2190" s="7" t="s">
        <v>49</v>
      </c>
      <c r="E2190" s="7" t="s">
        <v>49</v>
      </c>
      <c r="F2190" s="6" t="s">
        <v>33</v>
      </c>
      <c r="G2190" s="7" t="s">
        <v>49</v>
      </c>
      <c r="H2190" s="7" t="s">
        <v>49</v>
      </c>
      <c r="I2190" s="6" t="s">
        <v>34</v>
      </c>
      <c r="J2190" s="6" t="s">
        <v>2275</v>
      </c>
      <c r="K2190" s="6" t="s">
        <v>1394</v>
      </c>
      <c r="L2190" s="6" t="s">
        <v>61</v>
      </c>
      <c r="M2190" s="7" t="s">
        <v>49</v>
      </c>
      <c r="N2190" s="7" t="s">
        <v>49</v>
      </c>
      <c r="O2190" s="7" t="s">
        <v>49</v>
      </c>
      <c r="P2190" s="6" t="s">
        <v>2276</v>
      </c>
      <c r="Q2190" s="6" t="s">
        <v>39</v>
      </c>
      <c r="R2190" s="6" t="s">
        <v>60</v>
      </c>
      <c r="S2190" s="6" t="s">
        <v>61</v>
      </c>
      <c r="T2190" s="6" t="s">
        <v>62</v>
      </c>
      <c r="U2190" s="6" t="s">
        <v>56</v>
      </c>
      <c r="V2190" s="6" t="s">
        <v>43</v>
      </c>
      <c r="W2190" s="6" t="s">
        <v>44</v>
      </c>
      <c r="X2190" s="6" t="s">
        <v>45</v>
      </c>
      <c r="Y2190" s="6" t="s">
        <v>46</v>
      </c>
      <c r="Z2190" s="6" t="s">
        <v>418</v>
      </c>
      <c r="AA2190" s="6" t="s">
        <v>2298</v>
      </c>
      <c r="AB2190" s="12" t="str">
        <f t="shared" ref="AB2190" si="447">IF(ISNUMBER(SEARCH("2,4 D",AA2188)),"2,4-Dichlorophenoxyacetic acid",IF(ISNUMBER(SEARCH("ACIDO",AA2188)),"2,4-Dichlorophenoxyacetic acid",IF(ISNUMBER(SEARCH("NAPHTHA",AA2188)),"Aromatic Solvent Mixture",IF(ISNUMBER(SEARCH("DIMETHYLAMINE",AA2188)),"Dimethylamine",IF(ISNUMBER(SEARCH("DIMETILAMINA",AA2188)),"Dimethylamine",IF(ISNUMBER(SEARCH("JUMP",AA2188)),"Diuron",IF(ISNUMBER(SEARCH(" 2-AMINO-2,3-DIMETHYL BUTYRAMIDE",AA2188)),"Herbicide Amine Intermediate",IF(ISNUMBER(SEARCH("TEBUTHIURON",AA2188)),"Tebuthiuron",IF(ISNUMBER(SEARCH("DMS",AA2188)),"Dimethyl Sulfate",IF(ISNUMBER(SEARCH("2,4-XILIDIN",AA2188)),"2,4-Xylidine","FIX IT"))))))))))</f>
        <v>Diuron</v>
      </c>
      <c r="AC2190" s="7"/>
      <c r="AD2190" s="7"/>
      <c r="AE2190" s="7">
        <v>10160</v>
      </c>
      <c r="AF2190" s="7">
        <v>10.16</v>
      </c>
      <c r="AG2190" s="7">
        <v>180000</v>
      </c>
      <c r="AJ2190" s="10"/>
      <c r="AK2190" s="10"/>
      <c r="AL2190" s="10"/>
    </row>
    <row r="2191" spans="1:38" ht="22" customHeight="1" x14ac:dyDescent="0.3">
      <c r="A2191" s="2">
        <v>42715</v>
      </c>
      <c r="B2191" s="3" t="s">
        <v>50</v>
      </c>
      <c r="C2191" s="3" t="s">
        <v>32</v>
      </c>
      <c r="D2191" s="4" t="s">
        <v>49</v>
      </c>
      <c r="E2191" s="4" t="s">
        <v>49</v>
      </c>
      <c r="F2191" s="3" t="s">
        <v>33</v>
      </c>
      <c r="G2191" s="4" t="s">
        <v>49</v>
      </c>
      <c r="H2191" s="4" t="s">
        <v>49</v>
      </c>
      <c r="I2191" s="3" t="s">
        <v>34</v>
      </c>
      <c r="J2191" s="3" t="s">
        <v>278</v>
      </c>
      <c r="K2191" s="4" t="s">
        <v>49</v>
      </c>
      <c r="L2191" s="4" t="s">
        <v>49</v>
      </c>
      <c r="M2191" s="3" t="s">
        <v>33</v>
      </c>
      <c r="N2191" s="4">
        <v>760485634</v>
      </c>
      <c r="O2191" s="4" t="s">
        <v>49</v>
      </c>
      <c r="P2191" s="3" t="s">
        <v>279</v>
      </c>
      <c r="Q2191" s="3" t="s">
        <v>39</v>
      </c>
      <c r="R2191" s="3" t="s">
        <v>60</v>
      </c>
      <c r="S2191" s="3" t="s">
        <v>61</v>
      </c>
      <c r="T2191" s="3" t="s">
        <v>62</v>
      </c>
      <c r="U2191" s="3" t="s">
        <v>56</v>
      </c>
      <c r="V2191" s="3" t="s">
        <v>43</v>
      </c>
      <c r="W2191" s="3" t="s">
        <v>44</v>
      </c>
      <c r="X2191" s="3" t="s">
        <v>45</v>
      </c>
      <c r="Y2191" s="3" t="s">
        <v>46</v>
      </c>
      <c r="Z2191" s="3" t="s">
        <v>1804</v>
      </c>
      <c r="AA2191" s="3" t="s">
        <v>2299</v>
      </c>
      <c r="AB2191" s="18" t="s">
        <v>3193</v>
      </c>
      <c r="AC2191" s="10"/>
      <c r="AD2191" s="10"/>
      <c r="AE2191" s="4">
        <v>20140</v>
      </c>
      <c r="AF2191" s="4">
        <v>20.14</v>
      </c>
      <c r="AG2191" s="4">
        <v>559000</v>
      </c>
      <c r="AJ2191" s="10"/>
      <c r="AK2191" s="10"/>
      <c r="AL2191" s="10"/>
    </row>
    <row r="2192" spans="1:38" ht="22" customHeight="1" x14ac:dyDescent="0.3">
      <c r="A2192" s="5">
        <v>42715</v>
      </c>
      <c r="B2192" s="6" t="s">
        <v>144</v>
      </c>
      <c r="C2192" s="6" t="s">
        <v>84</v>
      </c>
      <c r="D2192" s="6" t="s">
        <v>85</v>
      </c>
      <c r="E2192" s="6" t="s">
        <v>44</v>
      </c>
      <c r="F2192" s="6" t="s">
        <v>33</v>
      </c>
      <c r="G2192" s="7" t="s">
        <v>49</v>
      </c>
      <c r="H2192" s="7" t="s">
        <v>49</v>
      </c>
      <c r="I2192" s="6" t="s">
        <v>86</v>
      </c>
      <c r="J2192" s="6" t="s">
        <v>2266</v>
      </c>
      <c r="K2192" s="7" t="s">
        <v>49</v>
      </c>
      <c r="L2192" s="7" t="s">
        <v>49</v>
      </c>
      <c r="M2192" s="7" t="s">
        <v>49</v>
      </c>
      <c r="N2192" s="7" t="s">
        <v>49</v>
      </c>
      <c r="O2192" s="7" t="s">
        <v>49</v>
      </c>
      <c r="P2192" s="6" t="s">
        <v>2267</v>
      </c>
      <c r="Q2192" s="6" t="s">
        <v>39</v>
      </c>
      <c r="R2192" s="6" t="s">
        <v>135</v>
      </c>
      <c r="S2192" s="6" t="s">
        <v>136</v>
      </c>
      <c r="T2192" s="6" t="s">
        <v>137</v>
      </c>
      <c r="U2192" s="6" t="s">
        <v>42</v>
      </c>
      <c r="V2192" s="6" t="s">
        <v>90</v>
      </c>
      <c r="W2192" s="6" t="s">
        <v>44</v>
      </c>
      <c r="X2192" s="6" t="s">
        <v>91</v>
      </c>
      <c r="Y2192" s="6" t="s">
        <v>46</v>
      </c>
      <c r="Z2192" s="6" t="s">
        <v>1269</v>
      </c>
      <c r="AA2192" s="6" t="s">
        <v>2300</v>
      </c>
      <c r="AB2192" s="12" t="s">
        <v>3189</v>
      </c>
      <c r="AC2192" s="7"/>
      <c r="AD2192" s="7"/>
      <c r="AE2192" s="7">
        <v>20462</v>
      </c>
      <c r="AF2192" s="7">
        <v>20.46</v>
      </c>
      <c r="AG2192" s="7">
        <v>8594000</v>
      </c>
      <c r="AJ2192" s="7"/>
      <c r="AK2192" s="7"/>
      <c r="AL2192" s="7"/>
    </row>
    <row r="2193" spans="1:38" ht="22" customHeight="1" x14ac:dyDescent="0.3">
      <c r="A2193" s="2">
        <v>42715</v>
      </c>
      <c r="B2193" s="3" t="s">
        <v>50</v>
      </c>
      <c r="C2193" s="3" t="s">
        <v>32</v>
      </c>
      <c r="D2193" s="4" t="s">
        <v>49</v>
      </c>
      <c r="E2193" s="4" t="s">
        <v>49</v>
      </c>
      <c r="F2193" s="3" t="s">
        <v>33</v>
      </c>
      <c r="G2193" s="4" t="s">
        <v>49</v>
      </c>
      <c r="H2193" s="4" t="s">
        <v>49</v>
      </c>
      <c r="I2193" s="3" t="s">
        <v>34</v>
      </c>
      <c r="J2193" s="3" t="s">
        <v>51</v>
      </c>
      <c r="K2193" s="4" t="s">
        <v>49</v>
      </c>
      <c r="L2193" s="3" t="s">
        <v>54</v>
      </c>
      <c r="M2193" s="3" t="s">
        <v>33</v>
      </c>
      <c r="N2193" s="4">
        <v>570501619.85000002</v>
      </c>
      <c r="O2193" s="4">
        <v>302280881</v>
      </c>
      <c r="P2193" s="3" t="s">
        <v>1206</v>
      </c>
      <c r="Q2193" s="3" t="s">
        <v>39</v>
      </c>
      <c r="R2193" s="3" t="s">
        <v>1966</v>
      </c>
      <c r="S2193" s="3" t="s">
        <v>54</v>
      </c>
      <c r="T2193" s="3" t="s">
        <v>1967</v>
      </c>
      <c r="U2193" s="3" t="s">
        <v>56</v>
      </c>
      <c r="V2193" s="3" t="s">
        <v>43</v>
      </c>
      <c r="W2193" s="3" t="s">
        <v>44</v>
      </c>
      <c r="X2193" s="3" t="s">
        <v>45</v>
      </c>
      <c r="Y2193" s="3" t="s">
        <v>46</v>
      </c>
      <c r="Z2193" s="3" t="s">
        <v>57</v>
      </c>
      <c r="AA2193" s="3" t="s">
        <v>2301</v>
      </c>
      <c r="AB2193" s="12" t="str">
        <f t="shared" si="441"/>
        <v>Carbendazim</v>
      </c>
      <c r="AC2193" s="10"/>
      <c r="AD2193" s="10"/>
      <c r="AE2193" s="4">
        <v>36180</v>
      </c>
      <c r="AF2193" s="4">
        <v>36.18</v>
      </c>
      <c r="AG2193" s="4">
        <v>2190000</v>
      </c>
      <c r="AJ2193" s="10"/>
      <c r="AK2193" s="10"/>
      <c r="AL2193" s="10"/>
    </row>
    <row r="2194" spans="1:38" ht="22" customHeight="1" x14ac:dyDescent="0.3">
      <c r="A2194" s="5">
        <v>42714</v>
      </c>
      <c r="B2194" s="6" t="s">
        <v>50</v>
      </c>
      <c r="C2194" s="6" t="s">
        <v>84</v>
      </c>
      <c r="D2194" s="6" t="s">
        <v>85</v>
      </c>
      <c r="E2194" s="6" t="s">
        <v>44</v>
      </c>
      <c r="F2194" s="6" t="s">
        <v>33</v>
      </c>
      <c r="G2194" s="7" t="s">
        <v>49</v>
      </c>
      <c r="H2194" s="7" t="s">
        <v>49</v>
      </c>
      <c r="I2194" s="6" t="s">
        <v>86</v>
      </c>
      <c r="J2194" s="6" t="s">
        <v>1624</v>
      </c>
      <c r="K2194" s="7" t="s">
        <v>49</v>
      </c>
      <c r="L2194" s="6" t="s">
        <v>61</v>
      </c>
      <c r="M2194" s="7" t="s">
        <v>49</v>
      </c>
      <c r="N2194" s="7" t="s">
        <v>49</v>
      </c>
      <c r="O2194" s="7" t="s">
        <v>49</v>
      </c>
      <c r="P2194" s="6" t="s">
        <v>1625</v>
      </c>
      <c r="Q2194" s="6" t="s">
        <v>39</v>
      </c>
      <c r="R2194" s="6" t="s">
        <v>60</v>
      </c>
      <c r="S2194" s="6" t="s">
        <v>61</v>
      </c>
      <c r="T2194" s="6" t="s">
        <v>62</v>
      </c>
      <c r="U2194" s="6" t="s">
        <v>56</v>
      </c>
      <c r="V2194" s="6" t="s">
        <v>90</v>
      </c>
      <c r="W2194" s="6" t="s">
        <v>44</v>
      </c>
      <c r="X2194" s="6" t="s">
        <v>91</v>
      </c>
      <c r="Y2194" s="6" t="s">
        <v>46</v>
      </c>
      <c r="Z2194" s="6" t="s">
        <v>2122</v>
      </c>
      <c r="AA2194" s="6" t="s">
        <v>2302</v>
      </c>
      <c r="AB2194" s="12" t="s">
        <v>3183</v>
      </c>
      <c r="AC2194" s="7"/>
      <c r="AD2194" s="7"/>
      <c r="AE2194" s="7">
        <v>64642</v>
      </c>
      <c r="AF2194" s="7">
        <v>64.64</v>
      </c>
      <c r="AG2194" s="7">
        <v>237000</v>
      </c>
      <c r="AJ2194" s="7"/>
      <c r="AK2194" s="7"/>
      <c r="AL2194" s="7"/>
    </row>
    <row r="2195" spans="1:38" ht="22" customHeight="1" x14ac:dyDescent="0.3">
      <c r="A2195" s="2">
        <v>42713</v>
      </c>
      <c r="B2195" s="3" t="s">
        <v>50</v>
      </c>
      <c r="C2195" s="3" t="s">
        <v>84</v>
      </c>
      <c r="D2195" s="3" t="s">
        <v>85</v>
      </c>
      <c r="E2195" s="3" t="s">
        <v>44</v>
      </c>
      <c r="F2195" s="3" t="s">
        <v>33</v>
      </c>
      <c r="G2195" s="4" t="s">
        <v>49</v>
      </c>
      <c r="H2195" s="4" t="s">
        <v>49</v>
      </c>
      <c r="I2195" s="3" t="s">
        <v>86</v>
      </c>
      <c r="J2195" s="3" t="s">
        <v>1271</v>
      </c>
      <c r="K2195" s="4" t="s">
        <v>49</v>
      </c>
      <c r="L2195" s="3" t="s">
        <v>61</v>
      </c>
      <c r="M2195" s="3" t="s">
        <v>1272</v>
      </c>
      <c r="N2195" s="4" t="s">
        <v>49</v>
      </c>
      <c r="O2195" s="4" t="s">
        <v>49</v>
      </c>
      <c r="P2195" s="3" t="s">
        <v>1273</v>
      </c>
      <c r="Q2195" s="3" t="s">
        <v>39</v>
      </c>
      <c r="R2195" s="3" t="s">
        <v>60</v>
      </c>
      <c r="S2195" s="3" t="s">
        <v>61</v>
      </c>
      <c r="T2195" s="3" t="s">
        <v>62</v>
      </c>
      <c r="U2195" s="3" t="s">
        <v>56</v>
      </c>
      <c r="V2195" s="3" t="s">
        <v>90</v>
      </c>
      <c r="W2195" s="3" t="s">
        <v>44</v>
      </c>
      <c r="X2195" s="3" t="s">
        <v>91</v>
      </c>
      <c r="Y2195" s="3" t="s">
        <v>46</v>
      </c>
      <c r="Z2195" s="3" t="s">
        <v>748</v>
      </c>
      <c r="AA2195" s="3" t="s">
        <v>2303</v>
      </c>
      <c r="AB2195" s="12" t="s">
        <v>3161</v>
      </c>
      <c r="AC2195" s="10"/>
      <c r="AD2195" s="10"/>
      <c r="AE2195" s="4">
        <v>33680</v>
      </c>
      <c r="AF2195" s="4">
        <v>33.68</v>
      </c>
      <c r="AG2195" s="4">
        <v>118000</v>
      </c>
      <c r="AJ2195" s="10"/>
      <c r="AK2195" s="10"/>
      <c r="AL2195" s="10"/>
    </row>
    <row r="2196" spans="1:38" ht="22" customHeight="1" x14ac:dyDescent="0.3">
      <c r="A2196" s="5">
        <v>42712</v>
      </c>
      <c r="B2196" s="6" t="s">
        <v>50</v>
      </c>
      <c r="C2196" s="6" t="s">
        <v>32</v>
      </c>
      <c r="D2196" s="7" t="s">
        <v>49</v>
      </c>
      <c r="E2196" s="7" t="s">
        <v>49</v>
      </c>
      <c r="F2196" s="6" t="s">
        <v>33</v>
      </c>
      <c r="G2196" s="7" t="s">
        <v>49</v>
      </c>
      <c r="H2196" s="7" t="s">
        <v>49</v>
      </c>
      <c r="I2196" s="6" t="s">
        <v>34</v>
      </c>
      <c r="J2196" s="6" t="s">
        <v>2167</v>
      </c>
      <c r="K2196" s="7" t="s">
        <v>49</v>
      </c>
      <c r="L2196" s="7" t="s">
        <v>49</v>
      </c>
      <c r="M2196" s="7" t="s">
        <v>49</v>
      </c>
      <c r="N2196" s="7" t="s">
        <v>49</v>
      </c>
      <c r="O2196" s="7" t="s">
        <v>49</v>
      </c>
      <c r="P2196" s="6" t="s">
        <v>2168</v>
      </c>
      <c r="Q2196" s="6" t="s">
        <v>39</v>
      </c>
      <c r="R2196" s="6" t="s">
        <v>1714</v>
      </c>
      <c r="S2196" s="6" t="s">
        <v>1715</v>
      </c>
      <c r="T2196" s="6" t="s">
        <v>1716</v>
      </c>
      <c r="U2196" s="6" t="s">
        <v>99</v>
      </c>
      <c r="V2196" s="6" t="s">
        <v>43</v>
      </c>
      <c r="W2196" s="6" t="s">
        <v>44</v>
      </c>
      <c r="X2196" s="6" t="s">
        <v>45</v>
      </c>
      <c r="Y2196" s="6" t="s">
        <v>46</v>
      </c>
      <c r="Z2196" s="6" t="s">
        <v>339</v>
      </c>
      <c r="AA2196" s="6" t="s">
        <v>2304</v>
      </c>
      <c r="AB2196" s="12" t="s">
        <v>3202</v>
      </c>
      <c r="AC2196" s="7"/>
      <c r="AD2196" s="7"/>
      <c r="AE2196" s="7">
        <v>99640</v>
      </c>
      <c r="AF2196" s="7">
        <v>99.64</v>
      </c>
      <c r="AG2196" s="7">
        <v>289000</v>
      </c>
      <c r="AJ2196" s="7"/>
      <c r="AK2196" s="7"/>
      <c r="AL2196" s="7"/>
    </row>
    <row r="2197" spans="1:38" ht="22" customHeight="1" x14ac:dyDescent="0.3">
      <c r="A2197" s="2">
        <v>42711</v>
      </c>
      <c r="B2197" s="3" t="s">
        <v>31</v>
      </c>
      <c r="C2197" s="3" t="s">
        <v>32</v>
      </c>
      <c r="D2197" s="4" t="s">
        <v>49</v>
      </c>
      <c r="E2197" s="4" t="s">
        <v>49</v>
      </c>
      <c r="F2197" s="3" t="s">
        <v>33</v>
      </c>
      <c r="G2197" s="4" t="s">
        <v>49</v>
      </c>
      <c r="H2197" s="4" t="s">
        <v>49</v>
      </c>
      <c r="I2197" s="3" t="s">
        <v>34</v>
      </c>
      <c r="J2197" s="3" t="s">
        <v>77</v>
      </c>
      <c r="K2197" s="3" t="s">
        <v>78</v>
      </c>
      <c r="L2197" s="3" t="s">
        <v>68</v>
      </c>
      <c r="M2197" s="3" t="s">
        <v>33</v>
      </c>
      <c r="N2197" s="4" t="s">
        <v>49</v>
      </c>
      <c r="O2197" s="4" t="s">
        <v>49</v>
      </c>
      <c r="P2197" s="3" t="s">
        <v>79</v>
      </c>
      <c r="Q2197" s="3" t="s">
        <v>39</v>
      </c>
      <c r="R2197" s="3" t="s">
        <v>67</v>
      </c>
      <c r="S2197" s="3" t="s">
        <v>68</v>
      </c>
      <c r="T2197" s="3" t="s">
        <v>69</v>
      </c>
      <c r="U2197" s="3" t="s">
        <v>70</v>
      </c>
      <c r="V2197" s="3" t="s">
        <v>43</v>
      </c>
      <c r="W2197" s="3" t="s">
        <v>44</v>
      </c>
      <c r="X2197" s="3" t="s">
        <v>45</v>
      </c>
      <c r="Y2197" s="3" t="s">
        <v>46</v>
      </c>
      <c r="Z2197" s="3" t="s">
        <v>643</v>
      </c>
      <c r="AA2197" s="3" t="s">
        <v>2305</v>
      </c>
      <c r="AB2197" s="18" t="s">
        <v>3193</v>
      </c>
      <c r="AC2197" s="10"/>
      <c r="AD2197" s="10"/>
      <c r="AE2197" s="4">
        <v>164880.01</v>
      </c>
      <c r="AF2197" s="4">
        <v>164.88</v>
      </c>
      <c r="AG2197" s="4">
        <v>4180000</v>
      </c>
      <c r="AJ2197" s="10"/>
      <c r="AK2197" s="10"/>
      <c r="AL2197" s="10"/>
    </row>
    <row r="2198" spans="1:38" ht="22" customHeight="1" x14ac:dyDescent="0.3">
      <c r="A2198" s="5">
        <v>42711</v>
      </c>
      <c r="B2198" s="6" t="s">
        <v>50</v>
      </c>
      <c r="C2198" s="6" t="s">
        <v>32</v>
      </c>
      <c r="D2198" s="7" t="s">
        <v>49</v>
      </c>
      <c r="E2198" s="7" t="s">
        <v>49</v>
      </c>
      <c r="F2198" s="6" t="s">
        <v>33</v>
      </c>
      <c r="G2198" s="7" t="s">
        <v>49</v>
      </c>
      <c r="H2198" s="7" t="s">
        <v>49</v>
      </c>
      <c r="I2198" s="6" t="s">
        <v>34</v>
      </c>
      <c r="J2198" s="6" t="s">
        <v>507</v>
      </c>
      <c r="K2198" s="7" t="s">
        <v>49</v>
      </c>
      <c r="L2198" s="6" t="s">
        <v>307</v>
      </c>
      <c r="M2198" s="7" t="s">
        <v>49</v>
      </c>
      <c r="N2198" s="7" t="s">
        <v>49</v>
      </c>
      <c r="O2198" s="7" t="s">
        <v>49</v>
      </c>
      <c r="P2198" s="6" t="s">
        <v>158</v>
      </c>
      <c r="Q2198" s="6" t="s">
        <v>39</v>
      </c>
      <c r="R2198" s="6" t="s">
        <v>106</v>
      </c>
      <c r="S2198" s="6" t="s">
        <v>61</v>
      </c>
      <c r="T2198" s="6" t="s">
        <v>107</v>
      </c>
      <c r="U2198" s="6" t="s">
        <v>56</v>
      </c>
      <c r="V2198" s="6" t="s">
        <v>43</v>
      </c>
      <c r="W2198" s="6" t="s">
        <v>44</v>
      </c>
      <c r="X2198" s="6" t="s">
        <v>45</v>
      </c>
      <c r="Y2198" s="6" t="s">
        <v>46</v>
      </c>
      <c r="Z2198" s="6" t="s">
        <v>159</v>
      </c>
      <c r="AA2198" s="6" t="s">
        <v>2306</v>
      </c>
      <c r="AB2198" s="12" t="str">
        <f t="shared" si="441"/>
        <v>Glyphosate</v>
      </c>
      <c r="AC2198" s="7"/>
      <c r="AD2198" s="7"/>
      <c r="AE2198" s="7">
        <v>116100</v>
      </c>
      <c r="AF2198" s="7">
        <v>116.1</v>
      </c>
      <c r="AG2198" s="7">
        <v>477000</v>
      </c>
      <c r="AJ2198" s="7"/>
      <c r="AK2198" s="7"/>
      <c r="AL2198" s="7"/>
    </row>
    <row r="2199" spans="1:38" ht="22" customHeight="1" x14ac:dyDescent="0.3">
      <c r="A2199" s="2">
        <v>42711</v>
      </c>
      <c r="B2199" s="3" t="s">
        <v>31</v>
      </c>
      <c r="C2199" s="3" t="s">
        <v>32</v>
      </c>
      <c r="D2199" s="4" t="s">
        <v>49</v>
      </c>
      <c r="E2199" s="4" t="s">
        <v>49</v>
      </c>
      <c r="F2199" s="3" t="s">
        <v>33</v>
      </c>
      <c r="G2199" s="4" t="s">
        <v>49</v>
      </c>
      <c r="H2199" s="4" t="s">
        <v>49</v>
      </c>
      <c r="I2199" s="3" t="s">
        <v>34</v>
      </c>
      <c r="J2199" s="3" t="s">
        <v>65</v>
      </c>
      <c r="K2199" s="4" t="s">
        <v>49</v>
      </c>
      <c r="L2199" s="4" t="s">
        <v>49</v>
      </c>
      <c r="M2199" s="3" t="s">
        <v>33</v>
      </c>
      <c r="N2199" s="4" t="s">
        <v>49</v>
      </c>
      <c r="O2199" s="4" t="s">
        <v>49</v>
      </c>
      <c r="P2199" s="3" t="s">
        <v>66</v>
      </c>
      <c r="Q2199" s="3" t="s">
        <v>39</v>
      </c>
      <c r="R2199" s="3" t="s">
        <v>67</v>
      </c>
      <c r="S2199" s="3" t="s">
        <v>68</v>
      </c>
      <c r="T2199" s="3" t="s">
        <v>69</v>
      </c>
      <c r="U2199" s="3" t="s">
        <v>70</v>
      </c>
      <c r="V2199" s="3" t="s">
        <v>43</v>
      </c>
      <c r="W2199" s="3" t="s">
        <v>44</v>
      </c>
      <c r="X2199" s="3" t="s">
        <v>45</v>
      </c>
      <c r="Y2199" s="3" t="s">
        <v>46</v>
      </c>
      <c r="Z2199" s="3" t="s">
        <v>71</v>
      </c>
      <c r="AA2199" s="3" t="s">
        <v>2307</v>
      </c>
      <c r="AB2199" s="12" t="str">
        <f>IF(ISNUMBER(SEARCH("2,4 D",AA2199)),"2,4-Dichlorophenoxyacetic acid",IF(ISNUMBER(SEARCH("ACIDO",AA2199)),"2,4-Dichlorophenoxyacetic acid",IF(ISNUMBER(SEARCH("NAPHTHA",AA2199)),"Aromatic Solvent Mixture",IF(ISNUMBER(SEARCH("DIMETHYLAMINE",AA2199)),"Dimethylamine",IF(ISNUMBER(SEARCH("DIMETILAMINA",AA2199)),"Dimethylamine",IF(ISNUMBER(SEARCH("JUMP",AA2199)),"Diuron",IF(ISNUMBER(SEARCH("2-AMINO-2,3-DIMETHYL BUTYRAMIDE",AA2199)),"Herbicide Amine Intermediate",IF(ISNUMBER(SEARCH("TEBUTHIURON",AA2199)),"Tebuthiuron","FIXIT"))))))))</f>
        <v>Diuron</v>
      </c>
      <c r="AC2199" s="10"/>
      <c r="AD2199" s="10"/>
      <c r="AE2199" s="4">
        <v>89392</v>
      </c>
      <c r="AF2199" s="4">
        <v>89.39</v>
      </c>
      <c r="AG2199" s="4">
        <v>858000</v>
      </c>
      <c r="AJ2199" s="10"/>
      <c r="AK2199" s="10"/>
      <c r="AL2199" s="10"/>
    </row>
    <row r="2200" spans="1:38" ht="22" customHeight="1" x14ac:dyDescent="0.3">
      <c r="A2200" s="5">
        <v>42711</v>
      </c>
      <c r="B2200" s="6" t="s">
        <v>31</v>
      </c>
      <c r="C2200" s="6" t="s">
        <v>32</v>
      </c>
      <c r="D2200" s="7" t="s">
        <v>49</v>
      </c>
      <c r="E2200" s="7" t="s">
        <v>49</v>
      </c>
      <c r="F2200" s="6" t="s">
        <v>33</v>
      </c>
      <c r="G2200" s="7" t="s">
        <v>49</v>
      </c>
      <c r="H2200" s="7" t="s">
        <v>49</v>
      </c>
      <c r="I2200" s="6" t="s">
        <v>34</v>
      </c>
      <c r="J2200" s="6" t="s">
        <v>77</v>
      </c>
      <c r="K2200" s="6" t="s">
        <v>78</v>
      </c>
      <c r="L2200" s="6" t="s">
        <v>68</v>
      </c>
      <c r="M2200" s="6" t="s">
        <v>33</v>
      </c>
      <c r="N2200" s="7" t="s">
        <v>49</v>
      </c>
      <c r="O2200" s="7" t="s">
        <v>49</v>
      </c>
      <c r="P2200" s="6" t="s">
        <v>79</v>
      </c>
      <c r="Q2200" s="6" t="s">
        <v>39</v>
      </c>
      <c r="R2200" s="6" t="s">
        <v>67</v>
      </c>
      <c r="S2200" s="6" t="s">
        <v>68</v>
      </c>
      <c r="T2200" s="6" t="s">
        <v>69</v>
      </c>
      <c r="U2200" s="6" t="s">
        <v>70</v>
      </c>
      <c r="V2200" s="6" t="s">
        <v>43</v>
      </c>
      <c r="W2200" s="6" t="s">
        <v>44</v>
      </c>
      <c r="X2200" s="6" t="s">
        <v>45</v>
      </c>
      <c r="Y2200" s="6" t="s">
        <v>46</v>
      </c>
      <c r="Z2200" s="6" t="s">
        <v>643</v>
      </c>
      <c r="AA2200" s="6" t="s">
        <v>2308</v>
      </c>
      <c r="AB2200" s="18" t="s">
        <v>3193</v>
      </c>
      <c r="AC2200" s="7"/>
      <c r="AD2200" s="7"/>
      <c r="AE2200" s="7">
        <v>123660</v>
      </c>
      <c r="AF2200" s="7">
        <v>123.66</v>
      </c>
      <c r="AG2200" s="7">
        <v>3135000</v>
      </c>
      <c r="AJ2200" s="7"/>
      <c r="AK2200" s="7"/>
      <c r="AL2200" s="7"/>
    </row>
    <row r="2201" spans="1:38" ht="22" customHeight="1" x14ac:dyDescent="0.3">
      <c r="A2201" s="2">
        <v>42711</v>
      </c>
      <c r="B2201" s="3" t="s">
        <v>50</v>
      </c>
      <c r="C2201" s="3" t="s">
        <v>84</v>
      </c>
      <c r="D2201" s="3" t="s">
        <v>85</v>
      </c>
      <c r="E2201" s="3" t="s">
        <v>44</v>
      </c>
      <c r="F2201" s="3" t="s">
        <v>33</v>
      </c>
      <c r="G2201" s="4" t="s">
        <v>49</v>
      </c>
      <c r="H2201" s="4" t="s">
        <v>49</v>
      </c>
      <c r="I2201" s="3" t="s">
        <v>86</v>
      </c>
      <c r="J2201" s="3" t="s">
        <v>1271</v>
      </c>
      <c r="K2201" s="4" t="s">
        <v>49</v>
      </c>
      <c r="L2201" s="3" t="s">
        <v>61</v>
      </c>
      <c r="M2201" s="3" t="s">
        <v>1272</v>
      </c>
      <c r="N2201" s="4" t="s">
        <v>49</v>
      </c>
      <c r="O2201" s="4" t="s">
        <v>49</v>
      </c>
      <c r="P2201" s="3" t="s">
        <v>1273</v>
      </c>
      <c r="Q2201" s="3" t="s">
        <v>39</v>
      </c>
      <c r="R2201" s="3" t="s">
        <v>60</v>
      </c>
      <c r="S2201" s="3" t="s">
        <v>61</v>
      </c>
      <c r="T2201" s="3" t="s">
        <v>62</v>
      </c>
      <c r="U2201" s="3" t="s">
        <v>56</v>
      </c>
      <c r="V2201" s="3" t="s">
        <v>90</v>
      </c>
      <c r="W2201" s="3" t="s">
        <v>44</v>
      </c>
      <c r="X2201" s="3" t="s">
        <v>91</v>
      </c>
      <c r="Y2201" s="3" t="s">
        <v>46</v>
      </c>
      <c r="Z2201" s="3" t="s">
        <v>748</v>
      </c>
      <c r="AA2201" s="3" t="s">
        <v>2309</v>
      </c>
      <c r="AB2201" s="12" t="str">
        <f t="shared" ref="AB2201" si="448">IF(ISNUMBER(SEARCH("2,4 D",AA2199)),"2,4-Dichlorophenoxyacetic acid",IF(ISNUMBER(SEARCH("ACIDO",AA2199)),"2,4-Dichlorophenoxyacetic acid",IF(ISNUMBER(SEARCH("NAPHTHA",AA2199)),"Aromatic Solvent Mixture",IF(ISNUMBER(SEARCH("DIMETHYLAMINE",AA2199)),"Dimethylamine",IF(ISNUMBER(SEARCH("DIMETILAMINA",AA2199)),"Dimethylamine",IF(ISNUMBER(SEARCH("JUMP",AA2199)),"Diuron",IF(ISNUMBER(SEARCH(" 2-AMINO-2,3-DIMETHYL BUTYRAMIDE",AA2199)),"Herbicide Amine Intermediate",IF(ISNUMBER(SEARCH("TEBUTHIURON",AA2199)),"Tebuthiuron",IF(ISNUMBER(SEARCH("DMS",AA2199)),"Dimethyl Sulfate",IF(ISNUMBER(SEARCH("2,4-XILIDIN",AA2199)),"2,4-Xylidine","FIX IT"))))))))))</f>
        <v>Diuron</v>
      </c>
      <c r="AC2201" s="10"/>
      <c r="AD2201" s="10"/>
      <c r="AE2201" s="4">
        <v>33680</v>
      </c>
      <c r="AF2201" s="4">
        <v>33.68</v>
      </c>
      <c r="AG2201" s="4">
        <v>118000</v>
      </c>
      <c r="AJ2201" s="10"/>
      <c r="AK2201" s="10"/>
      <c r="AL2201" s="10"/>
    </row>
    <row r="2202" spans="1:38" ht="22" customHeight="1" x14ac:dyDescent="0.3">
      <c r="A2202" s="5">
        <v>42708</v>
      </c>
      <c r="B2202" s="6" t="s">
        <v>50</v>
      </c>
      <c r="C2202" s="6" t="s">
        <v>84</v>
      </c>
      <c r="D2202" s="6" t="s">
        <v>85</v>
      </c>
      <c r="E2202" s="6" t="s">
        <v>44</v>
      </c>
      <c r="F2202" s="6" t="s">
        <v>33</v>
      </c>
      <c r="G2202" s="7" t="s">
        <v>49</v>
      </c>
      <c r="H2202" s="7" t="s">
        <v>49</v>
      </c>
      <c r="I2202" s="6" t="s">
        <v>86</v>
      </c>
      <c r="J2202" s="6" t="s">
        <v>817</v>
      </c>
      <c r="K2202" s="6" t="s">
        <v>818</v>
      </c>
      <c r="L2202" s="6" t="s">
        <v>61</v>
      </c>
      <c r="M2202" s="6" t="s">
        <v>33</v>
      </c>
      <c r="N2202" s="7">
        <v>124338288.64</v>
      </c>
      <c r="O2202" s="7">
        <v>620690093.11000001</v>
      </c>
      <c r="P2202" s="6" t="s">
        <v>819</v>
      </c>
      <c r="Q2202" s="6" t="s">
        <v>39</v>
      </c>
      <c r="R2202" s="6" t="s">
        <v>60</v>
      </c>
      <c r="S2202" s="6" t="s">
        <v>61</v>
      </c>
      <c r="T2202" s="6" t="s">
        <v>62</v>
      </c>
      <c r="U2202" s="6" t="s">
        <v>56</v>
      </c>
      <c r="V2202" s="6" t="s">
        <v>90</v>
      </c>
      <c r="W2202" s="6" t="s">
        <v>44</v>
      </c>
      <c r="X2202" s="6" t="s">
        <v>91</v>
      </c>
      <c r="Y2202" s="6" t="s">
        <v>46</v>
      </c>
      <c r="Z2202" s="6" t="s">
        <v>2122</v>
      </c>
      <c r="AA2202" s="6" t="s">
        <v>2310</v>
      </c>
      <c r="AB2202" s="12" t="s">
        <v>3183</v>
      </c>
      <c r="AC2202" s="7"/>
      <c r="AD2202" s="7"/>
      <c r="AE2202" s="7">
        <v>43081</v>
      </c>
      <c r="AF2202" s="7">
        <v>43.08</v>
      </c>
      <c r="AG2202" s="7">
        <v>158000</v>
      </c>
      <c r="AJ2202" s="7"/>
      <c r="AK2202" s="7"/>
      <c r="AL2202" s="7"/>
    </row>
    <row r="2203" spans="1:38" ht="22" customHeight="1" x14ac:dyDescent="0.3">
      <c r="A2203" s="2">
        <v>42708</v>
      </c>
      <c r="B2203" s="3" t="s">
        <v>50</v>
      </c>
      <c r="C2203" s="3" t="s">
        <v>84</v>
      </c>
      <c r="D2203" s="3" t="s">
        <v>85</v>
      </c>
      <c r="E2203" s="3" t="s">
        <v>44</v>
      </c>
      <c r="F2203" s="3" t="s">
        <v>33</v>
      </c>
      <c r="G2203" s="4" t="s">
        <v>49</v>
      </c>
      <c r="H2203" s="4" t="s">
        <v>49</v>
      </c>
      <c r="I2203" s="3" t="s">
        <v>86</v>
      </c>
      <c r="J2203" s="3" t="s">
        <v>1271</v>
      </c>
      <c r="K2203" s="4" t="s">
        <v>49</v>
      </c>
      <c r="L2203" s="3" t="s">
        <v>61</v>
      </c>
      <c r="M2203" s="3" t="s">
        <v>1272</v>
      </c>
      <c r="N2203" s="4" t="s">
        <v>49</v>
      </c>
      <c r="O2203" s="4" t="s">
        <v>49</v>
      </c>
      <c r="P2203" s="3" t="s">
        <v>1273</v>
      </c>
      <c r="Q2203" s="3" t="s">
        <v>39</v>
      </c>
      <c r="R2203" s="3" t="s">
        <v>60</v>
      </c>
      <c r="S2203" s="3" t="s">
        <v>61</v>
      </c>
      <c r="T2203" s="3" t="s">
        <v>62</v>
      </c>
      <c r="U2203" s="3" t="s">
        <v>56</v>
      </c>
      <c r="V2203" s="3" t="s">
        <v>90</v>
      </c>
      <c r="W2203" s="3" t="s">
        <v>44</v>
      </c>
      <c r="X2203" s="3" t="s">
        <v>91</v>
      </c>
      <c r="Y2203" s="3" t="s">
        <v>46</v>
      </c>
      <c r="Z2203" s="3" t="s">
        <v>748</v>
      </c>
      <c r="AA2203" s="3" t="s">
        <v>2311</v>
      </c>
      <c r="AB2203" s="12" t="s">
        <v>3161</v>
      </c>
      <c r="AC2203" s="10"/>
      <c r="AD2203" s="10"/>
      <c r="AE2203" s="4">
        <v>84200</v>
      </c>
      <c r="AF2203" s="4">
        <v>84.2</v>
      </c>
      <c r="AG2203" s="4">
        <v>295000</v>
      </c>
      <c r="AJ2203" s="10"/>
      <c r="AK2203" s="10"/>
      <c r="AL2203" s="10"/>
    </row>
    <row r="2204" spans="1:38" ht="22" customHeight="1" x14ac:dyDescent="0.3">
      <c r="A2204" s="5">
        <v>42705</v>
      </c>
      <c r="B2204" s="6" t="s">
        <v>50</v>
      </c>
      <c r="C2204" s="6" t="s">
        <v>84</v>
      </c>
      <c r="D2204" s="6" t="s">
        <v>85</v>
      </c>
      <c r="E2204" s="6" t="s">
        <v>44</v>
      </c>
      <c r="F2204" s="6" t="s">
        <v>33</v>
      </c>
      <c r="G2204" s="7" t="s">
        <v>49</v>
      </c>
      <c r="H2204" s="7" t="s">
        <v>49</v>
      </c>
      <c r="I2204" s="6" t="s">
        <v>86</v>
      </c>
      <c r="J2204" s="6" t="s">
        <v>1770</v>
      </c>
      <c r="K2204" s="7" t="s">
        <v>49</v>
      </c>
      <c r="L2204" s="6" t="s">
        <v>61</v>
      </c>
      <c r="M2204" s="6" t="s">
        <v>1272</v>
      </c>
      <c r="N2204" s="7" t="s">
        <v>49</v>
      </c>
      <c r="O2204" s="7" t="s">
        <v>49</v>
      </c>
      <c r="P2204" s="6" t="s">
        <v>1771</v>
      </c>
      <c r="Q2204" s="6" t="s">
        <v>39</v>
      </c>
      <c r="R2204" s="6" t="s">
        <v>60</v>
      </c>
      <c r="S2204" s="6" t="s">
        <v>61</v>
      </c>
      <c r="T2204" s="6" t="s">
        <v>62</v>
      </c>
      <c r="U2204" s="6" t="s">
        <v>56</v>
      </c>
      <c r="V2204" s="6" t="s">
        <v>90</v>
      </c>
      <c r="W2204" s="6" t="s">
        <v>44</v>
      </c>
      <c r="X2204" s="6" t="s">
        <v>91</v>
      </c>
      <c r="Y2204" s="6" t="s">
        <v>46</v>
      </c>
      <c r="Z2204" s="6" t="s">
        <v>2122</v>
      </c>
      <c r="AA2204" s="6" t="s">
        <v>2312</v>
      </c>
      <c r="AB2204" s="12" t="s">
        <v>3183</v>
      </c>
      <c r="AC2204" s="7"/>
      <c r="AD2204" s="7"/>
      <c r="AE2204" s="7">
        <v>21540</v>
      </c>
      <c r="AF2204" s="7">
        <v>21.54</v>
      </c>
      <c r="AG2204" s="7">
        <v>79100</v>
      </c>
      <c r="AJ2204" s="7"/>
      <c r="AK2204" s="7"/>
      <c r="AL2204" s="7"/>
    </row>
    <row r="2205" spans="1:38" ht="22" customHeight="1" x14ac:dyDescent="0.3">
      <c r="A2205" s="2">
        <v>42701</v>
      </c>
      <c r="B2205" s="3" t="s">
        <v>50</v>
      </c>
      <c r="C2205" s="3" t="s">
        <v>32</v>
      </c>
      <c r="D2205" s="4" t="s">
        <v>49</v>
      </c>
      <c r="E2205" s="4" t="s">
        <v>49</v>
      </c>
      <c r="F2205" s="3" t="s">
        <v>33</v>
      </c>
      <c r="G2205" s="4" t="s">
        <v>49</v>
      </c>
      <c r="H2205" s="4" t="s">
        <v>49</v>
      </c>
      <c r="I2205" s="3" t="s">
        <v>34</v>
      </c>
      <c r="J2205" s="3" t="s">
        <v>278</v>
      </c>
      <c r="K2205" s="4" t="s">
        <v>49</v>
      </c>
      <c r="L2205" s="4" t="s">
        <v>49</v>
      </c>
      <c r="M2205" s="3" t="s">
        <v>33</v>
      </c>
      <c r="N2205" s="4">
        <v>760485634</v>
      </c>
      <c r="O2205" s="4" t="s">
        <v>49</v>
      </c>
      <c r="P2205" s="3" t="s">
        <v>279</v>
      </c>
      <c r="Q2205" s="3" t="s">
        <v>39</v>
      </c>
      <c r="R2205" s="3" t="s">
        <v>60</v>
      </c>
      <c r="S2205" s="3" t="s">
        <v>61</v>
      </c>
      <c r="T2205" s="3" t="s">
        <v>62</v>
      </c>
      <c r="U2205" s="3" t="s">
        <v>56</v>
      </c>
      <c r="V2205" s="3" t="s">
        <v>43</v>
      </c>
      <c r="W2205" s="3" t="s">
        <v>44</v>
      </c>
      <c r="X2205" s="3" t="s">
        <v>45</v>
      </c>
      <c r="Y2205" s="3" t="s">
        <v>46</v>
      </c>
      <c r="Z2205" s="3" t="s">
        <v>1804</v>
      </c>
      <c r="AA2205" s="3" t="s">
        <v>2313</v>
      </c>
      <c r="AB2205" s="12" t="s">
        <v>3164</v>
      </c>
      <c r="AC2205" s="10"/>
      <c r="AD2205" s="10"/>
      <c r="AE2205" s="4">
        <v>30210</v>
      </c>
      <c r="AF2205" s="4">
        <v>30.21</v>
      </c>
      <c r="AG2205" s="4">
        <v>742000</v>
      </c>
      <c r="AJ2205" s="10"/>
      <c r="AK2205" s="10"/>
      <c r="AL2205" s="10"/>
    </row>
    <row r="2206" spans="1:38" ht="22" customHeight="1" x14ac:dyDescent="0.3">
      <c r="A2206" s="5">
        <v>42701</v>
      </c>
      <c r="B2206" s="6" t="s">
        <v>50</v>
      </c>
      <c r="C2206" s="6" t="s">
        <v>32</v>
      </c>
      <c r="D2206" s="7" t="s">
        <v>49</v>
      </c>
      <c r="E2206" s="7" t="s">
        <v>49</v>
      </c>
      <c r="F2206" s="6" t="s">
        <v>33</v>
      </c>
      <c r="G2206" s="7" t="s">
        <v>49</v>
      </c>
      <c r="H2206" s="7" t="s">
        <v>49</v>
      </c>
      <c r="I2206" s="6" t="s">
        <v>34</v>
      </c>
      <c r="J2206" s="6" t="s">
        <v>557</v>
      </c>
      <c r="K2206" s="6" t="s">
        <v>558</v>
      </c>
      <c r="L2206" s="6" t="s">
        <v>187</v>
      </c>
      <c r="M2206" s="6" t="s">
        <v>33</v>
      </c>
      <c r="N2206" s="7" t="s">
        <v>49</v>
      </c>
      <c r="O2206" s="7" t="s">
        <v>49</v>
      </c>
      <c r="P2206" s="6" t="s">
        <v>559</v>
      </c>
      <c r="Q2206" s="6" t="s">
        <v>39</v>
      </c>
      <c r="R2206" s="6" t="s">
        <v>186</v>
      </c>
      <c r="S2206" s="6" t="s">
        <v>187</v>
      </c>
      <c r="T2206" s="6" t="s">
        <v>188</v>
      </c>
      <c r="U2206" s="6" t="s">
        <v>42</v>
      </c>
      <c r="V2206" s="6" t="s">
        <v>90</v>
      </c>
      <c r="W2206" s="6" t="s">
        <v>44</v>
      </c>
      <c r="X2206" s="6" t="s">
        <v>91</v>
      </c>
      <c r="Y2206" s="6" t="s">
        <v>46</v>
      </c>
      <c r="Z2206" s="6" t="s">
        <v>251</v>
      </c>
      <c r="AA2206" s="6" t="s">
        <v>2314</v>
      </c>
      <c r="AB2206" s="12" t="str">
        <f t="shared" ref="AB2206:AB2207" si="449">IF(ISNUMBER(SEARCH("BUTYRAMIDE",AA2206)),"2,3-Dimethyl Butyramide",IF(ISNUMBER(SEARCH("FOLPET",AA2206)),"Folpet",IF(ISNUMBER(SEARCH("METHYL [2-({[6- (TRIFLUOROMETHYL) PYRIDIN-2-YL] OXY} METHYL) PHENYL",AA2206)),"Esther",IF(ISNUMBER(SEARCH("TEBUCONAZOL",AA2206)),"Tebuconazole",IF(ISNUMBER(SEARCH("DICHLOROPHENYL",AA2206)),"Dichlorophenyl Isocyanates",IF(ISNUMBER(SEARCH("CAPTAN",AA2206)),"Captan",IF(ISNUMBER(SEARCH("DIMETHYLACETAMID",AA2206)),"Dimethylacetamide",IF(ISNUMBER(SEARCH("AFALON",AA2206)),"Linuron","FIX IT"))))))))</f>
        <v>Dimethylacetamide</v>
      </c>
      <c r="AC2206" s="7"/>
      <c r="AD2206" s="7"/>
      <c r="AE2206" s="7">
        <v>17097</v>
      </c>
      <c r="AF2206" s="7">
        <v>17.100000000000001</v>
      </c>
      <c r="AG2206" s="7">
        <v>22800</v>
      </c>
      <c r="AJ2206" s="7"/>
      <c r="AK2206" s="7"/>
      <c r="AL2206" s="7"/>
    </row>
    <row r="2207" spans="1:38" ht="22" customHeight="1" x14ac:dyDescent="0.3">
      <c r="A2207" s="2">
        <v>42701</v>
      </c>
      <c r="B2207" s="3" t="s">
        <v>50</v>
      </c>
      <c r="C2207" s="3" t="s">
        <v>32</v>
      </c>
      <c r="D2207" s="4" t="s">
        <v>49</v>
      </c>
      <c r="E2207" s="4" t="s">
        <v>49</v>
      </c>
      <c r="F2207" s="3" t="s">
        <v>33</v>
      </c>
      <c r="G2207" s="4" t="s">
        <v>49</v>
      </c>
      <c r="H2207" s="4" t="s">
        <v>49</v>
      </c>
      <c r="I2207" s="3" t="s">
        <v>34</v>
      </c>
      <c r="J2207" s="3" t="s">
        <v>557</v>
      </c>
      <c r="K2207" s="3" t="s">
        <v>558</v>
      </c>
      <c r="L2207" s="3" t="s">
        <v>187</v>
      </c>
      <c r="M2207" s="3" t="s">
        <v>33</v>
      </c>
      <c r="N2207" s="4" t="s">
        <v>49</v>
      </c>
      <c r="O2207" s="4" t="s">
        <v>49</v>
      </c>
      <c r="P2207" s="3" t="s">
        <v>559</v>
      </c>
      <c r="Q2207" s="3" t="s">
        <v>39</v>
      </c>
      <c r="R2207" s="3" t="s">
        <v>186</v>
      </c>
      <c r="S2207" s="3" t="s">
        <v>187</v>
      </c>
      <c r="T2207" s="3" t="s">
        <v>188</v>
      </c>
      <c r="U2207" s="3" t="s">
        <v>42</v>
      </c>
      <c r="V2207" s="3" t="s">
        <v>90</v>
      </c>
      <c r="W2207" s="3" t="s">
        <v>44</v>
      </c>
      <c r="X2207" s="3" t="s">
        <v>91</v>
      </c>
      <c r="Y2207" s="3" t="s">
        <v>46</v>
      </c>
      <c r="Z2207" s="3" t="s">
        <v>2315</v>
      </c>
      <c r="AA2207" s="3" t="s">
        <v>2316</v>
      </c>
      <c r="AB2207" s="12" t="str">
        <f t="shared" si="449"/>
        <v>Dimethylacetamide</v>
      </c>
      <c r="AC2207" s="10"/>
      <c r="AD2207" s="10"/>
      <c r="AE2207" s="4">
        <v>17097</v>
      </c>
      <c r="AF2207" s="4">
        <v>17.100000000000001</v>
      </c>
      <c r="AG2207" s="4">
        <v>88400</v>
      </c>
      <c r="AJ2207" s="10"/>
      <c r="AK2207" s="10"/>
      <c r="AL2207" s="10"/>
    </row>
    <row r="2208" spans="1:38" ht="22" customHeight="1" x14ac:dyDescent="0.3">
      <c r="A2208" s="5">
        <v>42695</v>
      </c>
      <c r="B2208" s="6" t="s">
        <v>50</v>
      </c>
      <c r="C2208" s="6" t="s">
        <v>32</v>
      </c>
      <c r="D2208" s="7" t="s">
        <v>49</v>
      </c>
      <c r="E2208" s="7" t="s">
        <v>49</v>
      </c>
      <c r="F2208" s="6" t="s">
        <v>33</v>
      </c>
      <c r="G2208" s="7" t="s">
        <v>49</v>
      </c>
      <c r="H2208" s="7" t="s">
        <v>49</v>
      </c>
      <c r="I2208" s="6" t="s">
        <v>34</v>
      </c>
      <c r="J2208" s="6" t="s">
        <v>278</v>
      </c>
      <c r="K2208" s="7" t="s">
        <v>49</v>
      </c>
      <c r="L2208" s="7" t="s">
        <v>49</v>
      </c>
      <c r="M2208" s="6" t="s">
        <v>33</v>
      </c>
      <c r="N2208" s="7">
        <v>760485634</v>
      </c>
      <c r="O2208" s="7" t="s">
        <v>49</v>
      </c>
      <c r="P2208" s="6" t="s">
        <v>279</v>
      </c>
      <c r="Q2208" s="6" t="s">
        <v>39</v>
      </c>
      <c r="R2208" s="6" t="s">
        <v>60</v>
      </c>
      <c r="S2208" s="6" t="s">
        <v>61</v>
      </c>
      <c r="T2208" s="6" t="s">
        <v>62</v>
      </c>
      <c r="U2208" s="6" t="s">
        <v>56</v>
      </c>
      <c r="V2208" s="6" t="s">
        <v>43</v>
      </c>
      <c r="W2208" s="6" t="s">
        <v>44</v>
      </c>
      <c r="X2208" s="6" t="s">
        <v>45</v>
      </c>
      <c r="Y2208" s="6" t="s">
        <v>46</v>
      </c>
      <c r="Z2208" s="6" t="s">
        <v>80</v>
      </c>
      <c r="AA2208" s="6" t="s">
        <v>987</v>
      </c>
      <c r="AB2208" s="12" t="s">
        <v>3188</v>
      </c>
      <c r="AC2208" s="7"/>
      <c r="AD2208" s="7"/>
      <c r="AE2208" s="7">
        <v>21720</v>
      </c>
      <c r="AF2208" s="7">
        <v>21.72</v>
      </c>
      <c r="AG2208" s="7">
        <v>478000</v>
      </c>
      <c r="AJ2208" s="7"/>
      <c r="AK2208" s="7"/>
      <c r="AL2208" s="7"/>
    </row>
    <row r="2209" spans="1:38" ht="22" customHeight="1" x14ac:dyDescent="0.3">
      <c r="A2209" s="2">
        <v>42693</v>
      </c>
      <c r="B2209" s="3" t="s">
        <v>144</v>
      </c>
      <c r="C2209" s="3" t="s">
        <v>84</v>
      </c>
      <c r="D2209" s="3" t="s">
        <v>85</v>
      </c>
      <c r="E2209" s="3" t="s">
        <v>44</v>
      </c>
      <c r="F2209" s="3" t="s">
        <v>33</v>
      </c>
      <c r="G2209" s="4" t="s">
        <v>49</v>
      </c>
      <c r="H2209" s="4" t="s">
        <v>49</v>
      </c>
      <c r="I2209" s="3" t="s">
        <v>86</v>
      </c>
      <c r="J2209" s="3" t="s">
        <v>2266</v>
      </c>
      <c r="K2209" s="4" t="s">
        <v>49</v>
      </c>
      <c r="L2209" s="4" t="s">
        <v>49</v>
      </c>
      <c r="M2209" s="4" t="s">
        <v>49</v>
      </c>
      <c r="N2209" s="4" t="s">
        <v>49</v>
      </c>
      <c r="O2209" s="4" t="s">
        <v>49</v>
      </c>
      <c r="P2209" s="3" t="s">
        <v>2267</v>
      </c>
      <c r="Q2209" s="3" t="s">
        <v>39</v>
      </c>
      <c r="R2209" s="3" t="s">
        <v>135</v>
      </c>
      <c r="S2209" s="3" t="s">
        <v>136</v>
      </c>
      <c r="T2209" s="3" t="s">
        <v>137</v>
      </c>
      <c r="U2209" s="3" t="s">
        <v>42</v>
      </c>
      <c r="V2209" s="3" t="s">
        <v>90</v>
      </c>
      <c r="W2209" s="3" t="s">
        <v>44</v>
      </c>
      <c r="X2209" s="3" t="s">
        <v>91</v>
      </c>
      <c r="Y2209" s="3" t="s">
        <v>46</v>
      </c>
      <c r="Z2209" s="3" t="s">
        <v>1269</v>
      </c>
      <c r="AA2209" s="3" t="s">
        <v>2317</v>
      </c>
      <c r="AB2209" s="12" t="s">
        <v>3189</v>
      </c>
      <c r="AC2209" s="10"/>
      <c r="AD2209" s="10"/>
      <c r="AE2209" s="4">
        <v>20462</v>
      </c>
      <c r="AF2209" s="4">
        <v>20.46</v>
      </c>
      <c r="AG2209" s="4">
        <v>7466000</v>
      </c>
      <c r="AJ2209" s="10"/>
      <c r="AK2209" s="10"/>
      <c r="AL2209" s="10"/>
    </row>
    <row r="2210" spans="1:38" ht="22" customHeight="1" x14ac:dyDescent="0.3">
      <c r="A2210" s="5">
        <v>42691</v>
      </c>
      <c r="B2210" s="6" t="s">
        <v>50</v>
      </c>
      <c r="C2210" s="6" t="s">
        <v>32</v>
      </c>
      <c r="D2210" s="7" t="s">
        <v>49</v>
      </c>
      <c r="E2210" s="7" t="s">
        <v>49</v>
      </c>
      <c r="F2210" s="6" t="s">
        <v>33</v>
      </c>
      <c r="G2210" s="7" t="s">
        <v>49</v>
      </c>
      <c r="H2210" s="7" t="s">
        <v>49</v>
      </c>
      <c r="I2210" s="6" t="s">
        <v>34</v>
      </c>
      <c r="J2210" s="6" t="s">
        <v>878</v>
      </c>
      <c r="K2210" s="7" t="s">
        <v>49</v>
      </c>
      <c r="L2210" s="6" t="s">
        <v>61</v>
      </c>
      <c r="M2210" s="7" t="s">
        <v>49</v>
      </c>
      <c r="N2210" s="7" t="s">
        <v>49</v>
      </c>
      <c r="O2210" s="7" t="s">
        <v>49</v>
      </c>
      <c r="P2210" s="6" t="s">
        <v>879</v>
      </c>
      <c r="Q2210" s="6" t="s">
        <v>39</v>
      </c>
      <c r="R2210" s="6" t="s">
        <v>60</v>
      </c>
      <c r="S2210" s="6" t="s">
        <v>61</v>
      </c>
      <c r="T2210" s="6" t="s">
        <v>62</v>
      </c>
      <c r="U2210" s="6" t="s">
        <v>56</v>
      </c>
      <c r="V2210" s="6" t="s">
        <v>90</v>
      </c>
      <c r="W2210" s="6" t="s">
        <v>44</v>
      </c>
      <c r="X2210" s="6" t="s">
        <v>91</v>
      </c>
      <c r="Y2210" s="6" t="s">
        <v>46</v>
      </c>
      <c r="Z2210" s="6" t="s">
        <v>63</v>
      </c>
      <c r="AA2210" s="6" t="s">
        <v>2318</v>
      </c>
      <c r="AB2210" s="12" t="s">
        <v>3167</v>
      </c>
      <c r="AC2210" s="7"/>
      <c r="AD2210" s="7"/>
      <c r="AE2210" s="7">
        <v>20120</v>
      </c>
      <c r="AF2210" s="7">
        <v>20.12</v>
      </c>
      <c r="AG2210" s="7">
        <v>254000</v>
      </c>
      <c r="AJ2210" s="7"/>
      <c r="AK2210" s="7"/>
      <c r="AL2210" s="7"/>
    </row>
    <row r="2211" spans="1:38" ht="22" customHeight="1" x14ac:dyDescent="0.3">
      <c r="A2211" s="2">
        <v>42691</v>
      </c>
      <c r="B2211" s="3" t="s">
        <v>31</v>
      </c>
      <c r="C2211" s="3" t="s">
        <v>32</v>
      </c>
      <c r="D2211" s="4" t="s">
        <v>49</v>
      </c>
      <c r="E2211" s="4" t="s">
        <v>49</v>
      </c>
      <c r="F2211" s="3" t="s">
        <v>33</v>
      </c>
      <c r="G2211" s="4" t="s">
        <v>49</v>
      </c>
      <c r="H2211" s="4" t="s">
        <v>49</v>
      </c>
      <c r="I2211" s="3" t="s">
        <v>34</v>
      </c>
      <c r="J2211" s="3" t="s">
        <v>65</v>
      </c>
      <c r="K2211" s="4" t="s">
        <v>49</v>
      </c>
      <c r="L2211" s="4" t="s">
        <v>49</v>
      </c>
      <c r="M2211" s="3" t="s">
        <v>33</v>
      </c>
      <c r="N2211" s="4" t="s">
        <v>49</v>
      </c>
      <c r="O2211" s="4" t="s">
        <v>49</v>
      </c>
      <c r="P2211" s="3" t="s">
        <v>66</v>
      </c>
      <c r="Q2211" s="3" t="s">
        <v>39</v>
      </c>
      <c r="R2211" s="3" t="s">
        <v>67</v>
      </c>
      <c r="S2211" s="3" t="s">
        <v>68</v>
      </c>
      <c r="T2211" s="3" t="s">
        <v>69</v>
      </c>
      <c r="U2211" s="3" t="s">
        <v>70</v>
      </c>
      <c r="V2211" s="3" t="s">
        <v>43</v>
      </c>
      <c r="W2211" s="3" t="s">
        <v>44</v>
      </c>
      <c r="X2211" s="3" t="s">
        <v>45</v>
      </c>
      <c r="Y2211" s="3" t="s">
        <v>46</v>
      </c>
      <c r="Z2211" s="3" t="s">
        <v>73</v>
      </c>
      <c r="AA2211" s="3" t="s">
        <v>2319</v>
      </c>
      <c r="AB2211" s="12" t="str">
        <f t="shared" ref="AB2211:AB2227" si="450">IF(ISNUMBER(SEARCH("CARBENDAZIM",AA2211)),"Carbendazim",IF(ISNUMBER(SEARCH("4-D",AA2211)),"2,4-Dichlorophenoxyacetic acid",IF(ISNUMBER(SEARCH("RIDOVER",AA2211)),"Glyphosate",IF(ISNUMBER(SEARCH("POQUER",AA2211)),"Clethodim",IF(ISNUMBER(SEARCH("LITER",AA2211)),"Imidacloprid",IF(ISNUMBER(SEARCH("PYRINEX",AA2211)),"Chlorpyrifos",IF(ISNUMBER(SEARCH("ORBIT",AA2211)),"Omethoate",IF(ISNUMBER(SEARCH("HEXARON",AA2211)),"Diuron",IF(ISNUMBER(SEARCH("ISOPROPYLAMINE",AA2211)),"Isopropylamine",IF(ISNUMBER(SEARCH("GLYPHOSATE",AA2211)),"Glyphosate",IF(ISNUMBER(SEARCH("MANCOZEB",AA2211)),"Mancozeb Indofil",IF(ISNUMBER(SEARCH("PARAQUAT",AA2211)),"Paraquat",IF(ISNUMBER(SEARCH("CAROMAX",AA2211)),"Aromatic Solvent Mixture",IF(ISNUMBER(SEARCH("BUTIRON",AA2211)),"Tebuthiuron",IF(ISNUMBER(SEARCH("VORAZ",AA2211)),"Methomyl",IF(ISNUMBER(SEARCH("IMIDACLOPRID",AA2211)),"Imidacloprid",IF(ISNUMBER(SEARCH("2 4 D",AA2211)),"2,4-Dichlorophenoxyacetic acid",IF(ISNUMBER(SEARCH("IMIDACL",AA2211)),"Imidacloprid",IF(ISNUMBER(SEARCH("DIUREX",AA2211)),"Diuron",IF(ISNUMBER(SEARCH("RAPEL",AA2211)),"Acephate","fix it"))))))))))))))))))))</f>
        <v>Tebuthiuron</v>
      </c>
      <c r="AC2211" s="10"/>
      <c r="AD2211" s="10"/>
      <c r="AE2211" s="4">
        <v>56910</v>
      </c>
      <c r="AF2211" s="4">
        <v>56.91</v>
      </c>
      <c r="AG2211" s="4">
        <v>559000</v>
      </c>
      <c r="AJ2211" s="10"/>
      <c r="AK2211" s="10"/>
      <c r="AL2211" s="10"/>
    </row>
    <row r="2212" spans="1:38" ht="22" customHeight="1" x14ac:dyDescent="0.3">
      <c r="A2212" s="5">
        <v>42691</v>
      </c>
      <c r="B2212" s="6" t="s">
        <v>50</v>
      </c>
      <c r="C2212" s="6" t="s">
        <v>84</v>
      </c>
      <c r="D2212" s="6" t="s">
        <v>85</v>
      </c>
      <c r="E2212" s="6" t="s">
        <v>44</v>
      </c>
      <c r="F2212" s="6" t="s">
        <v>33</v>
      </c>
      <c r="G2212" s="7" t="s">
        <v>49</v>
      </c>
      <c r="H2212" s="7" t="s">
        <v>49</v>
      </c>
      <c r="I2212" s="6" t="s">
        <v>86</v>
      </c>
      <c r="J2212" s="6" t="s">
        <v>1624</v>
      </c>
      <c r="K2212" s="7" t="s">
        <v>49</v>
      </c>
      <c r="L2212" s="6" t="s">
        <v>61</v>
      </c>
      <c r="M2212" s="7" t="s">
        <v>49</v>
      </c>
      <c r="N2212" s="7" t="s">
        <v>49</v>
      </c>
      <c r="O2212" s="7" t="s">
        <v>49</v>
      </c>
      <c r="P2212" s="6" t="s">
        <v>1625</v>
      </c>
      <c r="Q2212" s="6" t="s">
        <v>39</v>
      </c>
      <c r="R2212" s="6" t="s">
        <v>60</v>
      </c>
      <c r="S2212" s="6" t="s">
        <v>61</v>
      </c>
      <c r="T2212" s="6" t="s">
        <v>62</v>
      </c>
      <c r="U2212" s="6" t="s">
        <v>56</v>
      </c>
      <c r="V2212" s="6" t="s">
        <v>90</v>
      </c>
      <c r="W2212" s="6" t="s">
        <v>44</v>
      </c>
      <c r="X2212" s="6" t="s">
        <v>91</v>
      </c>
      <c r="Y2212" s="6" t="s">
        <v>46</v>
      </c>
      <c r="Z2212" s="6" t="s">
        <v>2122</v>
      </c>
      <c r="AA2212" s="6" t="s">
        <v>2320</v>
      </c>
      <c r="AB2212" s="12" t="s">
        <v>3183</v>
      </c>
      <c r="AC2212" s="7"/>
      <c r="AD2212" s="7"/>
      <c r="AE2212" s="7">
        <v>64642</v>
      </c>
      <c r="AF2212" s="7">
        <v>64.64</v>
      </c>
      <c r="AG2212" s="7">
        <v>243000</v>
      </c>
      <c r="AJ2212" s="7"/>
      <c r="AK2212" s="7"/>
      <c r="AL2212" s="7"/>
    </row>
    <row r="2213" spans="1:38" ht="22" customHeight="1" x14ac:dyDescent="0.3">
      <c r="A2213" s="2">
        <v>42691</v>
      </c>
      <c r="B2213" s="3" t="s">
        <v>50</v>
      </c>
      <c r="C2213" s="3" t="s">
        <v>84</v>
      </c>
      <c r="D2213" s="3" t="s">
        <v>85</v>
      </c>
      <c r="E2213" s="3" t="s">
        <v>44</v>
      </c>
      <c r="F2213" s="3" t="s">
        <v>33</v>
      </c>
      <c r="G2213" s="4" t="s">
        <v>49</v>
      </c>
      <c r="H2213" s="4" t="s">
        <v>49</v>
      </c>
      <c r="I2213" s="3" t="s">
        <v>86</v>
      </c>
      <c r="J2213" s="3" t="s">
        <v>878</v>
      </c>
      <c r="K2213" s="4" t="s">
        <v>49</v>
      </c>
      <c r="L2213" s="3" t="s">
        <v>61</v>
      </c>
      <c r="M2213" s="4" t="s">
        <v>49</v>
      </c>
      <c r="N2213" s="4" t="s">
        <v>49</v>
      </c>
      <c r="O2213" s="4" t="s">
        <v>49</v>
      </c>
      <c r="P2213" s="3" t="s">
        <v>879</v>
      </c>
      <c r="Q2213" s="3" t="s">
        <v>39</v>
      </c>
      <c r="R2213" s="3" t="s">
        <v>60</v>
      </c>
      <c r="S2213" s="3" t="s">
        <v>61</v>
      </c>
      <c r="T2213" s="3" t="s">
        <v>62</v>
      </c>
      <c r="U2213" s="3" t="s">
        <v>56</v>
      </c>
      <c r="V2213" s="3" t="s">
        <v>90</v>
      </c>
      <c r="W2213" s="3" t="s">
        <v>44</v>
      </c>
      <c r="X2213" s="3" t="s">
        <v>91</v>
      </c>
      <c r="Y2213" s="3" t="s">
        <v>46</v>
      </c>
      <c r="Z2213" s="3" t="s">
        <v>63</v>
      </c>
      <c r="AA2213" s="3" t="s">
        <v>2321</v>
      </c>
      <c r="AB2213" s="12" t="s">
        <v>3167</v>
      </c>
      <c r="AC2213" s="10"/>
      <c r="AD2213" s="10"/>
      <c r="AE2213" s="4">
        <v>20120</v>
      </c>
      <c r="AF2213" s="4">
        <v>20.12</v>
      </c>
      <c r="AG2213" s="4">
        <v>254000</v>
      </c>
      <c r="AJ2213" s="10"/>
      <c r="AK2213" s="10"/>
      <c r="AL2213" s="10"/>
    </row>
    <row r="2214" spans="1:38" ht="22" customHeight="1" x14ac:dyDescent="0.3">
      <c r="A2214" s="5">
        <v>42691</v>
      </c>
      <c r="B2214" s="6" t="s">
        <v>144</v>
      </c>
      <c r="C2214" s="6" t="s">
        <v>84</v>
      </c>
      <c r="D2214" s="6" t="s">
        <v>85</v>
      </c>
      <c r="E2214" s="6" t="s">
        <v>44</v>
      </c>
      <c r="F2214" s="6" t="s">
        <v>33</v>
      </c>
      <c r="G2214" s="7" t="s">
        <v>49</v>
      </c>
      <c r="H2214" s="7" t="s">
        <v>49</v>
      </c>
      <c r="I2214" s="6" t="s">
        <v>86</v>
      </c>
      <c r="J2214" s="6" t="s">
        <v>65</v>
      </c>
      <c r="K2214" s="7" t="s">
        <v>49</v>
      </c>
      <c r="L2214" s="7" t="s">
        <v>49</v>
      </c>
      <c r="M2214" s="6" t="s">
        <v>33</v>
      </c>
      <c r="N2214" s="7" t="s">
        <v>49</v>
      </c>
      <c r="O2214" s="7" t="s">
        <v>49</v>
      </c>
      <c r="P2214" s="6" t="s">
        <v>66</v>
      </c>
      <c r="Q2214" s="6" t="s">
        <v>39</v>
      </c>
      <c r="R2214" s="6" t="s">
        <v>67</v>
      </c>
      <c r="S2214" s="6" t="s">
        <v>68</v>
      </c>
      <c r="T2214" s="6" t="s">
        <v>69</v>
      </c>
      <c r="U2214" s="6" t="s">
        <v>70</v>
      </c>
      <c r="V2214" s="6" t="s">
        <v>43</v>
      </c>
      <c r="W2214" s="6" t="s">
        <v>44</v>
      </c>
      <c r="X2214" s="6" t="s">
        <v>45</v>
      </c>
      <c r="Y2214" s="6" t="s">
        <v>46</v>
      </c>
      <c r="Z2214" s="6" t="s">
        <v>73</v>
      </c>
      <c r="AA2214" s="6" t="s">
        <v>2322</v>
      </c>
      <c r="AB2214" s="12" t="s">
        <v>3154</v>
      </c>
      <c r="AC2214" s="7"/>
      <c r="AD2214" s="7"/>
      <c r="AE2214" s="7">
        <v>18330</v>
      </c>
      <c r="AF2214" s="7">
        <v>18.329999999999998</v>
      </c>
      <c r="AG2214" s="7">
        <v>180000</v>
      </c>
      <c r="AJ2214" s="7"/>
      <c r="AK2214" s="7"/>
      <c r="AL2214" s="7"/>
    </row>
    <row r="2215" spans="1:38" ht="22" customHeight="1" x14ac:dyDescent="0.3">
      <c r="A2215" s="2">
        <v>42691</v>
      </c>
      <c r="B2215" s="3" t="s">
        <v>31</v>
      </c>
      <c r="C2215" s="3" t="s">
        <v>32</v>
      </c>
      <c r="D2215" s="4" t="s">
        <v>49</v>
      </c>
      <c r="E2215" s="4" t="s">
        <v>49</v>
      </c>
      <c r="F2215" s="3" t="s">
        <v>33</v>
      </c>
      <c r="G2215" s="4" t="s">
        <v>49</v>
      </c>
      <c r="H2215" s="4" t="s">
        <v>49</v>
      </c>
      <c r="I2215" s="3" t="s">
        <v>34</v>
      </c>
      <c r="J2215" s="3" t="s">
        <v>65</v>
      </c>
      <c r="K2215" s="4" t="s">
        <v>49</v>
      </c>
      <c r="L2215" s="4" t="s">
        <v>49</v>
      </c>
      <c r="M2215" s="3" t="s">
        <v>33</v>
      </c>
      <c r="N2215" s="4" t="s">
        <v>49</v>
      </c>
      <c r="O2215" s="4" t="s">
        <v>49</v>
      </c>
      <c r="P2215" s="3" t="s">
        <v>66</v>
      </c>
      <c r="Q2215" s="3" t="s">
        <v>39</v>
      </c>
      <c r="R2215" s="3" t="s">
        <v>67</v>
      </c>
      <c r="S2215" s="3" t="s">
        <v>68</v>
      </c>
      <c r="T2215" s="3" t="s">
        <v>69</v>
      </c>
      <c r="U2215" s="3" t="s">
        <v>70</v>
      </c>
      <c r="V2215" s="3" t="s">
        <v>43</v>
      </c>
      <c r="W2215" s="3" t="s">
        <v>44</v>
      </c>
      <c r="X2215" s="3" t="s">
        <v>45</v>
      </c>
      <c r="Y2215" s="3" t="s">
        <v>46</v>
      </c>
      <c r="Z2215" s="3" t="s">
        <v>73</v>
      </c>
      <c r="AA2215" s="3" t="s">
        <v>2323</v>
      </c>
      <c r="AB2215" s="12" t="str">
        <f t="shared" si="450"/>
        <v>Clethodim</v>
      </c>
      <c r="AC2215" s="10"/>
      <c r="AD2215" s="10"/>
      <c r="AE2215" s="4">
        <v>102828</v>
      </c>
      <c r="AF2215" s="4">
        <v>102.83</v>
      </c>
      <c r="AG2215" s="4">
        <v>1009000</v>
      </c>
      <c r="AJ2215" s="10"/>
      <c r="AK2215" s="10"/>
      <c r="AL2215" s="10"/>
    </row>
    <row r="2216" spans="1:38" ht="22" customHeight="1" x14ac:dyDescent="0.3">
      <c r="A2216" s="5">
        <v>42691</v>
      </c>
      <c r="B2216" s="6" t="s">
        <v>31</v>
      </c>
      <c r="C2216" s="6" t="s">
        <v>32</v>
      </c>
      <c r="D2216" s="7" t="s">
        <v>49</v>
      </c>
      <c r="E2216" s="7" t="s">
        <v>49</v>
      </c>
      <c r="F2216" s="6" t="s">
        <v>33</v>
      </c>
      <c r="G2216" s="7" t="s">
        <v>49</v>
      </c>
      <c r="H2216" s="7" t="s">
        <v>49</v>
      </c>
      <c r="I2216" s="6" t="s">
        <v>34</v>
      </c>
      <c r="J2216" s="6" t="s">
        <v>77</v>
      </c>
      <c r="K2216" s="6" t="s">
        <v>78</v>
      </c>
      <c r="L2216" s="6" t="s">
        <v>68</v>
      </c>
      <c r="M2216" s="6" t="s">
        <v>33</v>
      </c>
      <c r="N2216" s="7" t="s">
        <v>49</v>
      </c>
      <c r="O2216" s="7" t="s">
        <v>49</v>
      </c>
      <c r="P2216" s="6" t="s">
        <v>79</v>
      </c>
      <c r="Q2216" s="6" t="s">
        <v>39</v>
      </c>
      <c r="R2216" s="6" t="s">
        <v>67</v>
      </c>
      <c r="S2216" s="6" t="s">
        <v>68</v>
      </c>
      <c r="T2216" s="6" t="s">
        <v>69</v>
      </c>
      <c r="U2216" s="6" t="s">
        <v>70</v>
      </c>
      <c r="V2216" s="6" t="s">
        <v>43</v>
      </c>
      <c r="W2216" s="6" t="s">
        <v>44</v>
      </c>
      <c r="X2216" s="6" t="s">
        <v>45</v>
      </c>
      <c r="Y2216" s="6" t="s">
        <v>46</v>
      </c>
      <c r="Z2216" s="6" t="s">
        <v>643</v>
      </c>
      <c r="AA2216" s="6" t="s">
        <v>2190</v>
      </c>
      <c r="AB2216" s="18" t="s">
        <v>3193</v>
      </c>
      <c r="AC2216" s="7"/>
      <c r="AD2216" s="7"/>
      <c r="AE2216" s="7">
        <v>82440</v>
      </c>
      <c r="AF2216" s="7">
        <v>82.44</v>
      </c>
      <c r="AG2216" s="7">
        <v>2074000</v>
      </c>
      <c r="AJ2216" s="7"/>
      <c r="AK2216" s="7"/>
      <c r="AL2216" s="7"/>
    </row>
    <row r="2217" spans="1:38" ht="22" customHeight="1" x14ac:dyDescent="0.3">
      <c r="A2217" s="2">
        <v>42691</v>
      </c>
      <c r="B2217" s="3" t="s">
        <v>50</v>
      </c>
      <c r="C2217" s="3" t="s">
        <v>84</v>
      </c>
      <c r="D2217" s="3" t="s">
        <v>85</v>
      </c>
      <c r="E2217" s="3" t="s">
        <v>44</v>
      </c>
      <c r="F2217" s="3" t="s">
        <v>33</v>
      </c>
      <c r="G2217" s="4" t="s">
        <v>49</v>
      </c>
      <c r="H2217" s="4" t="s">
        <v>49</v>
      </c>
      <c r="I2217" s="3" t="s">
        <v>86</v>
      </c>
      <c r="J2217" s="3" t="s">
        <v>878</v>
      </c>
      <c r="K2217" s="4" t="s">
        <v>49</v>
      </c>
      <c r="L2217" s="3" t="s">
        <v>61</v>
      </c>
      <c r="M2217" s="4" t="s">
        <v>49</v>
      </c>
      <c r="N2217" s="4" t="s">
        <v>49</v>
      </c>
      <c r="O2217" s="4" t="s">
        <v>49</v>
      </c>
      <c r="P2217" s="3" t="s">
        <v>879</v>
      </c>
      <c r="Q2217" s="3" t="s">
        <v>39</v>
      </c>
      <c r="R2217" s="3" t="s">
        <v>60</v>
      </c>
      <c r="S2217" s="3" t="s">
        <v>61</v>
      </c>
      <c r="T2217" s="3" t="s">
        <v>62</v>
      </c>
      <c r="U2217" s="3" t="s">
        <v>56</v>
      </c>
      <c r="V2217" s="3" t="s">
        <v>90</v>
      </c>
      <c r="W2217" s="3" t="s">
        <v>44</v>
      </c>
      <c r="X2217" s="3" t="s">
        <v>91</v>
      </c>
      <c r="Y2217" s="3" t="s">
        <v>46</v>
      </c>
      <c r="Z2217" s="3" t="s">
        <v>63</v>
      </c>
      <c r="AA2217" s="3" t="s">
        <v>2321</v>
      </c>
      <c r="AB2217" s="12" t="s">
        <v>3167</v>
      </c>
      <c r="AC2217" s="10"/>
      <c r="AD2217" s="10"/>
      <c r="AE2217" s="4">
        <v>20120</v>
      </c>
      <c r="AF2217" s="4">
        <v>20.12</v>
      </c>
      <c r="AG2217" s="4">
        <v>254000</v>
      </c>
      <c r="AJ2217" s="10"/>
      <c r="AK2217" s="10"/>
      <c r="AL2217" s="10"/>
    </row>
    <row r="2218" spans="1:38" ht="22" customHeight="1" x14ac:dyDescent="0.3">
      <c r="A2218" s="5">
        <v>42691</v>
      </c>
      <c r="B2218" s="6" t="s">
        <v>31</v>
      </c>
      <c r="C2218" s="6" t="s">
        <v>32</v>
      </c>
      <c r="D2218" s="7" t="s">
        <v>49</v>
      </c>
      <c r="E2218" s="7" t="s">
        <v>49</v>
      </c>
      <c r="F2218" s="6" t="s">
        <v>33</v>
      </c>
      <c r="G2218" s="7" t="s">
        <v>49</v>
      </c>
      <c r="H2218" s="7" t="s">
        <v>49</v>
      </c>
      <c r="I2218" s="6" t="s">
        <v>34</v>
      </c>
      <c r="J2218" s="6" t="s">
        <v>65</v>
      </c>
      <c r="K2218" s="7" t="s">
        <v>49</v>
      </c>
      <c r="L2218" s="7" t="s">
        <v>49</v>
      </c>
      <c r="M2218" s="6" t="s">
        <v>33</v>
      </c>
      <c r="N2218" s="7" t="s">
        <v>49</v>
      </c>
      <c r="O2218" s="7" t="s">
        <v>49</v>
      </c>
      <c r="P2218" s="6" t="s">
        <v>66</v>
      </c>
      <c r="Q2218" s="6" t="s">
        <v>39</v>
      </c>
      <c r="R2218" s="6" t="s">
        <v>67</v>
      </c>
      <c r="S2218" s="6" t="s">
        <v>68</v>
      </c>
      <c r="T2218" s="6" t="s">
        <v>69</v>
      </c>
      <c r="U2218" s="6" t="s">
        <v>70</v>
      </c>
      <c r="V2218" s="6" t="s">
        <v>43</v>
      </c>
      <c r="W2218" s="6" t="s">
        <v>44</v>
      </c>
      <c r="X2218" s="6" t="s">
        <v>45</v>
      </c>
      <c r="Y2218" s="6" t="s">
        <v>46</v>
      </c>
      <c r="Z2218" s="6" t="s">
        <v>71</v>
      </c>
      <c r="AA2218" s="6" t="s">
        <v>2324</v>
      </c>
      <c r="AB2218" s="12" t="str">
        <f t="shared" si="450"/>
        <v>Diuron</v>
      </c>
      <c r="AC2218" s="7"/>
      <c r="AD2218" s="7"/>
      <c r="AE2218" s="7">
        <v>18163</v>
      </c>
      <c r="AF2218" s="7">
        <v>18.16</v>
      </c>
      <c r="AG2218" s="7">
        <v>178000</v>
      </c>
      <c r="AJ2218" s="7"/>
      <c r="AK2218" s="7"/>
      <c r="AL2218" s="7"/>
    </row>
    <row r="2219" spans="1:38" ht="22" customHeight="1" x14ac:dyDescent="0.3">
      <c r="A2219" s="2">
        <v>42691</v>
      </c>
      <c r="B2219" s="3" t="s">
        <v>31</v>
      </c>
      <c r="C2219" s="3" t="s">
        <v>32</v>
      </c>
      <c r="D2219" s="4" t="s">
        <v>49</v>
      </c>
      <c r="E2219" s="4" t="s">
        <v>49</v>
      </c>
      <c r="F2219" s="3" t="s">
        <v>33</v>
      </c>
      <c r="G2219" s="4" t="s">
        <v>49</v>
      </c>
      <c r="H2219" s="4" t="s">
        <v>49</v>
      </c>
      <c r="I2219" s="3" t="s">
        <v>34</v>
      </c>
      <c r="J2219" s="3" t="s">
        <v>77</v>
      </c>
      <c r="K2219" s="3" t="s">
        <v>78</v>
      </c>
      <c r="L2219" s="3" t="s">
        <v>68</v>
      </c>
      <c r="M2219" s="3" t="s">
        <v>33</v>
      </c>
      <c r="N2219" s="4" t="s">
        <v>49</v>
      </c>
      <c r="O2219" s="4" t="s">
        <v>49</v>
      </c>
      <c r="P2219" s="3" t="s">
        <v>79</v>
      </c>
      <c r="Q2219" s="3" t="s">
        <v>39</v>
      </c>
      <c r="R2219" s="3" t="s">
        <v>67</v>
      </c>
      <c r="S2219" s="3" t="s">
        <v>68</v>
      </c>
      <c r="T2219" s="3" t="s">
        <v>69</v>
      </c>
      <c r="U2219" s="3" t="s">
        <v>70</v>
      </c>
      <c r="V2219" s="3" t="s">
        <v>43</v>
      </c>
      <c r="W2219" s="3" t="s">
        <v>44</v>
      </c>
      <c r="X2219" s="3" t="s">
        <v>45</v>
      </c>
      <c r="Y2219" s="3" t="s">
        <v>46</v>
      </c>
      <c r="Z2219" s="3" t="s">
        <v>643</v>
      </c>
      <c r="AA2219" s="3" t="s">
        <v>2325</v>
      </c>
      <c r="AB2219" s="18" t="s">
        <v>3193</v>
      </c>
      <c r="AC2219" s="10"/>
      <c r="AD2219" s="10"/>
      <c r="AE2219" s="4">
        <v>20610</v>
      </c>
      <c r="AF2219" s="4">
        <v>20.61</v>
      </c>
      <c r="AG2219" s="4">
        <v>519000</v>
      </c>
      <c r="AJ2219" s="10"/>
      <c r="AK2219" s="10"/>
      <c r="AL2219" s="10"/>
    </row>
    <row r="2220" spans="1:38" ht="22" customHeight="1" x14ac:dyDescent="0.3">
      <c r="A2220" s="5">
        <v>42691</v>
      </c>
      <c r="B2220" s="6" t="s">
        <v>50</v>
      </c>
      <c r="C2220" s="6" t="s">
        <v>84</v>
      </c>
      <c r="D2220" s="6" t="s">
        <v>85</v>
      </c>
      <c r="E2220" s="6" t="s">
        <v>44</v>
      </c>
      <c r="F2220" s="6" t="s">
        <v>33</v>
      </c>
      <c r="G2220" s="7" t="s">
        <v>49</v>
      </c>
      <c r="H2220" s="7" t="s">
        <v>49</v>
      </c>
      <c r="I2220" s="6" t="s">
        <v>86</v>
      </c>
      <c r="J2220" s="6" t="s">
        <v>878</v>
      </c>
      <c r="K2220" s="7" t="s">
        <v>49</v>
      </c>
      <c r="L2220" s="6" t="s">
        <v>61</v>
      </c>
      <c r="M2220" s="7" t="s">
        <v>49</v>
      </c>
      <c r="N2220" s="7" t="s">
        <v>49</v>
      </c>
      <c r="O2220" s="7" t="s">
        <v>49</v>
      </c>
      <c r="P2220" s="6" t="s">
        <v>879</v>
      </c>
      <c r="Q2220" s="6" t="s">
        <v>39</v>
      </c>
      <c r="R2220" s="6" t="s">
        <v>60</v>
      </c>
      <c r="S2220" s="6" t="s">
        <v>61</v>
      </c>
      <c r="T2220" s="6" t="s">
        <v>62</v>
      </c>
      <c r="U2220" s="6" t="s">
        <v>56</v>
      </c>
      <c r="V2220" s="6" t="s">
        <v>90</v>
      </c>
      <c r="W2220" s="6" t="s">
        <v>44</v>
      </c>
      <c r="X2220" s="6" t="s">
        <v>91</v>
      </c>
      <c r="Y2220" s="6" t="s">
        <v>46</v>
      </c>
      <c r="Z2220" s="6" t="s">
        <v>63</v>
      </c>
      <c r="AA2220" s="6" t="s">
        <v>2326</v>
      </c>
      <c r="AB2220" s="12" t="s">
        <v>3167</v>
      </c>
      <c r="AC2220" s="7"/>
      <c r="AD2220" s="7"/>
      <c r="AE2220" s="7">
        <v>20120</v>
      </c>
      <c r="AF2220" s="7">
        <v>20.12</v>
      </c>
      <c r="AG2220" s="7">
        <v>254000</v>
      </c>
      <c r="AJ2220" s="7"/>
      <c r="AK2220" s="7"/>
      <c r="AL2220" s="7"/>
    </row>
    <row r="2221" spans="1:38" ht="22" customHeight="1" x14ac:dyDescent="0.3">
      <c r="A2221" s="2">
        <v>42690</v>
      </c>
      <c r="B2221" s="3" t="s">
        <v>50</v>
      </c>
      <c r="C2221" s="3" t="s">
        <v>84</v>
      </c>
      <c r="D2221" s="3" t="s">
        <v>85</v>
      </c>
      <c r="E2221" s="3" t="s">
        <v>44</v>
      </c>
      <c r="F2221" s="3" t="s">
        <v>33</v>
      </c>
      <c r="G2221" s="4" t="s">
        <v>49</v>
      </c>
      <c r="H2221" s="4" t="s">
        <v>49</v>
      </c>
      <c r="I2221" s="3" t="s">
        <v>86</v>
      </c>
      <c r="J2221" s="3" t="s">
        <v>286</v>
      </c>
      <c r="K2221" s="4" t="s">
        <v>49</v>
      </c>
      <c r="L2221" s="3" t="s">
        <v>1778</v>
      </c>
      <c r="M2221" s="4" t="s">
        <v>49</v>
      </c>
      <c r="N2221" s="4" t="s">
        <v>49</v>
      </c>
      <c r="O2221" s="4" t="s">
        <v>49</v>
      </c>
      <c r="P2221" s="3" t="s">
        <v>1779</v>
      </c>
      <c r="Q2221" s="3" t="s">
        <v>39</v>
      </c>
      <c r="R2221" s="3" t="s">
        <v>96</v>
      </c>
      <c r="S2221" s="3" t="s">
        <v>97</v>
      </c>
      <c r="T2221" s="3" t="s">
        <v>98</v>
      </c>
      <c r="U2221" s="3" t="s">
        <v>99</v>
      </c>
      <c r="V2221" s="3" t="s">
        <v>90</v>
      </c>
      <c r="W2221" s="3" t="s">
        <v>44</v>
      </c>
      <c r="X2221" s="3" t="s">
        <v>91</v>
      </c>
      <c r="Y2221" s="3" t="s">
        <v>46</v>
      </c>
      <c r="Z2221" s="3" t="s">
        <v>758</v>
      </c>
      <c r="AA2221" s="3" t="s">
        <v>2327</v>
      </c>
      <c r="AB2221" s="12" t="s">
        <v>3184</v>
      </c>
      <c r="AC2221" s="10"/>
      <c r="AD2221" s="10"/>
      <c r="AE2221" s="4">
        <v>17046</v>
      </c>
      <c r="AF2221" s="4">
        <v>17.05</v>
      </c>
      <c r="AG2221" s="4">
        <v>79900</v>
      </c>
      <c r="AJ2221" s="10"/>
      <c r="AK2221" s="10"/>
      <c r="AL2221" s="10"/>
    </row>
    <row r="2222" spans="1:38" ht="22" customHeight="1" x14ac:dyDescent="0.3">
      <c r="A2222" s="5">
        <v>42688</v>
      </c>
      <c r="B2222" s="6" t="s">
        <v>144</v>
      </c>
      <c r="C2222" s="6" t="s">
        <v>84</v>
      </c>
      <c r="D2222" s="6" t="s">
        <v>85</v>
      </c>
      <c r="E2222" s="6" t="s">
        <v>44</v>
      </c>
      <c r="F2222" s="6" t="s">
        <v>33</v>
      </c>
      <c r="G2222" s="7" t="s">
        <v>49</v>
      </c>
      <c r="H2222" s="7" t="s">
        <v>49</v>
      </c>
      <c r="I2222" s="6" t="s">
        <v>86</v>
      </c>
      <c r="J2222" s="6" t="s">
        <v>2266</v>
      </c>
      <c r="K2222" s="7" t="s">
        <v>49</v>
      </c>
      <c r="L2222" s="7" t="s">
        <v>49</v>
      </c>
      <c r="M2222" s="7" t="s">
        <v>49</v>
      </c>
      <c r="N2222" s="7" t="s">
        <v>49</v>
      </c>
      <c r="O2222" s="7" t="s">
        <v>49</v>
      </c>
      <c r="P2222" s="6" t="s">
        <v>2267</v>
      </c>
      <c r="Q2222" s="6" t="s">
        <v>39</v>
      </c>
      <c r="R2222" s="6" t="s">
        <v>135</v>
      </c>
      <c r="S2222" s="6" t="s">
        <v>136</v>
      </c>
      <c r="T2222" s="6" t="s">
        <v>137</v>
      </c>
      <c r="U2222" s="6" t="s">
        <v>42</v>
      </c>
      <c r="V2222" s="6" t="s">
        <v>90</v>
      </c>
      <c r="W2222" s="6" t="s">
        <v>44</v>
      </c>
      <c r="X2222" s="6" t="s">
        <v>91</v>
      </c>
      <c r="Y2222" s="6" t="s">
        <v>46</v>
      </c>
      <c r="Z2222" s="6" t="s">
        <v>1269</v>
      </c>
      <c r="AA2222" s="6" t="s">
        <v>2317</v>
      </c>
      <c r="AB2222" s="12" t="s">
        <v>3189</v>
      </c>
      <c r="AC2222" s="7"/>
      <c r="AD2222" s="7"/>
      <c r="AE2222" s="7">
        <v>20462</v>
      </c>
      <c r="AF2222" s="7">
        <v>20.46</v>
      </c>
      <c r="AG2222" s="7">
        <v>7466000</v>
      </c>
      <c r="AJ2222" s="7"/>
      <c r="AK2222" s="7"/>
      <c r="AL2222" s="7"/>
    </row>
    <row r="2223" spans="1:38" ht="22" customHeight="1" x14ac:dyDescent="0.3">
      <c r="A2223" s="2">
        <v>42686</v>
      </c>
      <c r="B2223" s="3" t="s">
        <v>50</v>
      </c>
      <c r="C2223" s="3" t="s">
        <v>32</v>
      </c>
      <c r="D2223" s="4" t="s">
        <v>49</v>
      </c>
      <c r="E2223" s="4" t="s">
        <v>49</v>
      </c>
      <c r="F2223" s="3" t="s">
        <v>33</v>
      </c>
      <c r="G2223" s="4" t="s">
        <v>49</v>
      </c>
      <c r="H2223" s="4" t="s">
        <v>49</v>
      </c>
      <c r="I2223" s="3" t="s">
        <v>34</v>
      </c>
      <c r="J2223" s="3" t="s">
        <v>1697</v>
      </c>
      <c r="K2223" s="3" t="s">
        <v>1698</v>
      </c>
      <c r="L2223" s="3" t="s">
        <v>136</v>
      </c>
      <c r="M2223" s="3" t="s">
        <v>33</v>
      </c>
      <c r="N2223" s="9">
        <v>100139200</v>
      </c>
      <c r="O2223" s="4" t="s">
        <v>49</v>
      </c>
      <c r="P2223" s="3" t="s">
        <v>1699</v>
      </c>
      <c r="Q2223" s="3" t="s">
        <v>39</v>
      </c>
      <c r="R2223" s="3" t="s">
        <v>135</v>
      </c>
      <c r="S2223" s="3" t="s">
        <v>136</v>
      </c>
      <c r="T2223" s="3" t="s">
        <v>137</v>
      </c>
      <c r="U2223" s="3" t="s">
        <v>42</v>
      </c>
      <c r="V2223" s="3" t="s">
        <v>43</v>
      </c>
      <c r="W2223" s="3" t="s">
        <v>44</v>
      </c>
      <c r="X2223" s="3" t="s">
        <v>45</v>
      </c>
      <c r="Y2223" s="3" t="s">
        <v>46</v>
      </c>
      <c r="Z2223" s="3" t="s">
        <v>1700</v>
      </c>
      <c r="AA2223" s="3" t="s">
        <v>2328</v>
      </c>
      <c r="AB2223" s="12" t="s">
        <v>3140</v>
      </c>
      <c r="AC2223" s="10"/>
      <c r="AD2223" s="10"/>
      <c r="AE2223" s="4">
        <v>22000</v>
      </c>
      <c r="AF2223" s="4">
        <v>22</v>
      </c>
      <c r="AG2223" s="4">
        <v>59600</v>
      </c>
      <c r="AJ2223" s="10"/>
      <c r="AK2223" s="10"/>
      <c r="AL2223" s="10"/>
    </row>
    <row r="2224" spans="1:38" ht="22" customHeight="1" x14ac:dyDescent="0.3">
      <c r="A2224" s="5">
        <v>42686</v>
      </c>
      <c r="B2224" s="6" t="s">
        <v>50</v>
      </c>
      <c r="C2224" s="6" t="s">
        <v>84</v>
      </c>
      <c r="D2224" s="6" t="s">
        <v>85</v>
      </c>
      <c r="E2224" s="6" t="s">
        <v>44</v>
      </c>
      <c r="F2224" s="6" t="s">
        <v>33</v>
      </c>
      <c r="G2224" s="7" t="s">
        <v>49</v>
      </c>
      <c r="H2224" s="7" t="s">
        <v>49</v>
      </c>
      <c r="I2224" s="6" t="s">
        <v>86</v>
      </c>
      <c r="J2224" s="6" t="s">
        <v>1271</v>
      </c>
      <c r="K2224" s="7" t="s">
        <v>49</v>
      </c>
      <c r="L2224" s="6" t="s">
        <v>61</v>
      </c>
      <c r="M2224" s="6" t="s">
        <v>1272</v>
      </c>
      <c r="N2224" s="7" t="s">
        <v>49</v>
      </c>
      <c r="O2224" s="7" t="s">
        <v>49</v>
      </c>
      <c r="P2224" s="6" t="s">
        <v>1273</v>
      </c>
      <c r="Q2224" s="6" t="s">
        <v>39</v>
      </c>
      <c r="R2224" s="6" t="s">
        <v>60</v>
      </c>
      <c r="S2224" s="6" t="s">
        <v>61</v>
      </c>
      <c r="T2224" s="6" t="s">
        <v>62</v>
      </c>
      <c r="U2224" s="6" t="s">
        <v>56</v>
      </c>
      <c r="V2224" s="6" t="s">
        <v>90</v>
      </c>
      <c r="W2224" s="6" t="s">
        <v>44</v>
      </c>
      <c r="X2224" s="6" t="s">
        <v>91</v>
      </c>
      <c r="Y2224" s="6" t="s">
        <v>46</v>
      </c>
      <c r="Z2224" s="6" t="s">
        <v>748</v>
      </c>
      <c r="AA2224" s="6" t="s">
        <v>2329</v>
      </c>
      <c r="AB2224" s="12" t="s">
        <v>3161</v>
      </c>
      <c r="AC2224" s="7"/>
      <c r="AD2224" s="7"/>
      <c r="AE2224" s="7">
        <v>33680</v>
      </c>
      <c r="AF2224" s="7">
        <v>33.68</v>
      </c>
      <c r="AG2224" s="7">
        <v>115000</v>
      </c>
      <c r="AJ2224" s="7"/>
      <c r="AK2224" s="7"/>
      <c r="AL2224" s="7"/>
    </row>
    <row r="2225" spans="1:38" ht="22" customHeight="1" x14ac:dyDescent="0.3">
      <c r="A2225" s="2">
        <v>42684</v>
      </c>
      <c r="B2225" s="3" t="s">
        <v>50</v>
      </c>
      <c r="C2225" s="3" t="s">
        <v>32</v>
      </c>
      <c r="D2225" s="4" t="s">
        <v>49</v>
      </c>
      <c r="E2225" s="4" t="s">
        <v>49</v>
      </c>
      <c r="F2225" s="3" t="s">
        <v>33</v>
      </c>
      <c r="G2225" s="4" t="s">
        <v>49</v>
      </c>
      <c r="H2225" s="4" t="s">
        <v>49</v>
      </c>
      <c r="I2225" s="3" t="s">
        <v>34</v>
      </c>
      <c r="J2225" s="3" t="s">
        <v>1808</v>
      </c>
      <c r="K2225" s="3" t="s">
        <v>514</v>
      </c>
      <c r="L2225" s="3" t="s">
        <v>113</v>
      </c>
      <c r="M2225" s="3" t="s">
        <v>33</v>
      </c>
      <c r="N2225" s="4" t="s">
        <v>49</v>
      </c>
      <c r="O2225" s="4" t="s">
        <v>49</v>
      </c>
      <c r="P2225" s="3" t="s">
        <v>1809</v>
      </c>
      <c r="Q2225" s="3" t="s">
        <v>39</v>
      </c>
      <c r="R2225" s="3" t="s">
        <v>115</v>
      </c>
      <c r="S2225" s="3" t="s">
        <v>113</v>
      </c>
      <c r="T2225" s="3" t="s">
        <v>116</v>
      </c>
      <c r="U2225" s="3" t="s">
        <v>117</v>
      </c>
      <c r="V2225" s="3" t="s">
        <v>43</v>
      </c>
      <c r="W2225" s="3" t="s">
        <v>44</v>
      </c>
      <c r="X2225" s="3" t="s">
        <v>45</v>
      </c>
      <c r="Y2225" s="3" t="s">
        <v>46</v>
      </c>
      <c r="Z2225" s="3" t="s">
        <v>643</v>
      </c>
      <c r="AA2225" s="3" t="s">
        <v>2330</v>
      </c>
      <c r="AB2225" s="12" t="str">
        <f t="shared" ref="AB2225" si="451">IF(ISNUMBER(SEARCH("TRIFLUOROMETHYL",AA2167)),"2-(Trifluoromethyl)pyridine",IF(ISNUMBER(SEARCH("GALIL",AA2167)),"Imidachloprid",IF(ISNUMBER(SEARCH("SUPRATHION",AA2167)),"Methidathion",IF(ISNUMBER(SEARCH("ETHYLAN",AA2167)),"Non Ionic Surfactant",IF(ISNUMBER(SEARCH("FIPRONIL",AA2167)),"Fipronil","FIX IT")))))</f>
        <v>Fipronil</v>
      </c>
      <c r="AC2225" s="10"/>
      <c r="AD2225" s="10"/>
      <c r="AE2225" s="4">
        <v>34496</v>
      </c>
      <c r="AF2225" s="4">
        <v>34.5</v>
      </c>
      <c r="AG2225" s="4">
        <v>868000</v>
      </c>
      <c r="AJ2225" s="10"/>
      <c r="AK2225" s="10"/>
      <c r="AL2225" s="10"/>
    </row>
    <row r="2226" spans="1:38" ht="22" customHeight="1" x14ac:dyDescent="0.3">
      <c r="A2226" s="5">
        <v>42684</v>
      </c>
      <c r="B2226" s="6" t="s">
        <v>50</v>
      </c>
      <c r="C2226" s="6" t="s">
        <v>32</v>
      </c>
      <c r="D2226" s="7" t="s">
        <v>49</v>
      </c>
      <c r="E2226" s="7" t="s">
        <v>49</v>
      </c>
      <c r="F2226" s="6" t="s">
        <v>33</v>
      </c>
      <c r="G2226" s="7" t="s">
        <v>49</v>
      </c>
      <c r="H2226" s="7" t="s">
        <v>49</v>
      </c>
      <c r="I2226" s="6" t="s">
        <v>34</v>
      </c>
      <c r="J2226" s="6" t="s">
        <v>1808</v>
      </c>
      <c r="K2226" s="6" t="s">
        <v>514</v>
      </c>
      <c r="L2226" s="6" t="s">
        <v>113</v>
      </c>
      <c r="M2226" s="6" t="s">
        <v>33</v>
      </c>
      <c r="N2226" s="7" t="s">
        <v>49</v>
      </c>
      <c r="O2226" s="7" t="s">
        <v>49</v>
      </c>
      <c r="P2226" s="6" t="s">
        <v>1809</v>
      </c>
      <c r="Q2226" s="6" t="s">
        <v>39</v>
      </c>
      <c r="R2226" s="6" t="s">
        <v>115</v>
      </c>
      <c r="S2226" s="6" t="s">
        <v>113</v>
      </c>
      <c r="T2226" s="6" t="s">
        <v>116</v>
      </c>
      <c r="U2226" s="6" t="s">
        <v>117</v>
      </c>
      <c r="V2226" s="6" t="s">
        <v>43</v>
      </c>
      <c r="W2226" s="6" t="s">
        <v>44</v>
      </c>
      <c r="X2226" s="6" t="s">
        <v>45</v>
      </c>
      <c r="Y2226" s="6" t="s">
        <v>46</v>
      </c>
      <c r="Z2226" s="6" t="s">
        <v>643</v>
      </c>
      <c r="AA2226" s="6" t="s">
        <v>2331</v>
      </c>
      <c r="AB2226" s="12" t="s">
        <v>3122</v>
      </c>
      <c r="AC2226" s="7"/>
      <c r="AD2226" s="7"/>
      <c r="AE2226" s="7">
        <v>34480</v>
      </c>
      <c r="AF2226" s="7">
        <v>34.479999999999997</v>
      </c>
      <c r="AG2226" s="7">
        <v>868000</v>
      </c>
      <c r="AJ2226" s="7"/>
      <c r="AK2226" s="7"/>
      <c r="AL2226" s="7"/>
    </row>
    <row r="2227" spans="1:38" ht="22" customHeight="1" x14ac:dyDescent="0.3">
      <c r="A2227" s="2">
        <v>42684</v>
      </c>
      <c r="B2227" s="3" t="s">
        <v>31</v>
      </c>
      <c r="C2227" s="3" t="s">
        <v>32</v>
      </c>
      <c r="D2227" s="4" t="s">
        <v>49</v>
      </c>
      <c r="E2227" s="4" t="s">
        <v>49</v>
      </c>
      <c r="F2227" s="3" t="s">
        <v>33</v>
      </c>
      <c r="G2227" s="4" t="s">
        <v>49</v>
      </c>
      <c r="H2227" s="4" t="s">
        <v>49</v>
      </c>
      <c r="I2227" s="3" t="s">
        <v>34</v>
      </c>
      <c r="J2227" s="3" t="s">
        <v>65</v>
      </c>
      <c r="K2227" s="4" t="s">
        <v>49</v>
      </c>
      <c r="L2227" s="4" t="s">
        <v>49</v>
      </c>
      <c r="M2227" s="3" t="s">
        <v>33</v>
      </c>
      <c r="N2227" s="4" t="s">
        <v>49</v>
      </c>
      <c r="O2227" s="4" t="s">
        <v>49</v>
      </c>
      <c r="P2227" s="3" t="s">
        <v>66</v>
      </c>
      <c r="Q2227" s="3" t="s">
        <v>39</v>
      </c>
      <c r="R2227" s="3" t="s">
        <v>67</v>
      </c>
      <c r="S2227" s="3" t="s">
        <v>68</v>
      </c>
      <c r="T2227" s="3" t="s">
        <v>69</v>
      </c>
      <c r="U2227" s="3" t="s">
        <v>70</v>
      </c>
      <c r="V2227" s="3" t="s">
        <v>43</v>
      </c>
      <c r="W2227" s="3" t="s">
        <v>44</v>
      </c>
      <c r="X2227" s="3" t="s">
        <v>45</v>
      </c>
      <c r="Y2227" s="3" t="s">
        <v>46</v>
      </c>
      <c r="Z2227" s="3" t="s">
        <v>73</v>
      </c>
      <c r="AA2227" s="3" t="s">
        <v>2332</v>
      </c>
      <c r="AB2227" s="12" t="str">
        <f t="shared" si="450"/>
        <v>Tebuthiuron</v>
      </c>
      <c r="AC2227" s="10"/>
      <c r="AD2227" s="10"/>
      <c r="AE2227" s="4">
        <v>132789.99</v>
      </c>
      <c r="AF2227" s="4">
        <v>132.79</v>
      </c>
      <c r="AG2227" s="4">
        <v>1303000</v>
      </c>
      <c r="AJ2227" s="10"/>
      <c r="AK2227" s="10"/>
      <c r="AL2227" s="10"/>
    </row>
    <row r="2228" spans="1:38" ht="22" customHeight="1" x14ac:dyDescent="0.3">
      <c r="A2228" s="5">
        <v>42684</v>
      </c>
      <c r="B2228" s="6" t="s">
        <v>50</v>
      </c>
      <c r="C2228" s="6" t="s">
        <v>32</v>
      </c>
      <c r="D2228" s="7" t="s">
        <v>49</v>
      </c>
      <c r="E2228" s="7" t="s">
        <v>49</v>
      </c>
      <c r="F2228" s="6" t="s">
        <v>33</v>
      </c>
      <c r="G2228" s="7" t="s">
        <v>49</v>
      </c>
      <c r="H2228" s="7" t="s">
        <v>49</v>
      </c>
      <c r="I2228" s="6" t="s">
        <v>34</v>
      </c>
      <c r="J2228" s="6" t="s">
        <v>2167</v>
      </c>
      <c r="K2228" s="7" t="s">
        <v>49</v>
      </c>
      <c r="L2228" s="7" t="s">
        <v>49</v>
      </c>
      <c r="M2228" s="7" t="s">
        <v>49</v>
      </c>
      <c r="N2228" s="7" t="s">
        <v>49</v>
      </c>
      <c r="O2228" s="7" t="s">
        <v>49</v>
      </c>
      <c r="P2228" s="6" t="s">
        <v>2168</v>
      </c>
      <c r="Q2228" s="6" t="s">
        <v>1550</v>
      </c>
      <c r="R2228" s="6" t="s">
        <v>1714</v>
      </c>
      <c r="S2228" s="6" t="s">
        <v>1715</v>
      </c>
      <c r="T2228" s="6" t="s">
        <v>1716</v>
      </c>
      <c r="U2228" s="6" t="s">
        <v>99</v>
      </c>
      <c r="V2228" s="6" t="s">
        <v>43</v>
      </c>
      <c r="W2228" s="6" t="s">
        <v>44</v>
      </c>
      <c r="X2228" s="6" t="s">
        <v>45</v>
      </c>
      <c r="Y2228" s="6" t="s">
        <v>46</v>
      </c>
      <c r="Z2228" s="6" t="s">
        <v>339</v>
      </c>
      <c r="AA2228" s="11" t="s">
        <v>2333</v>
      </c>
      <c r="AB2228" s="12" t="s">
        <v>3202</v>
      </c>
      <c r="AC2228" s="7"/>
      <c r="AD2228" s="7"/>
      <c r="AE2228" s="7">
        <v>42240</v>
      </c>
      <c r="AF2228" s="7">
        <v>42.24</v>
      </c>
      <c r="AG2228" s="7">
        <v>118000</v>
      </c>
      <c r="AJ2228" s="7"/>
      <c r="AK2228" s="7"/>
      <c r="AL2228" s="7"/>
    </row>
    <row r="2229" spans="1:38" ht="22" customHeight="1" x14ac:dyDescent="0.3">
      <c r="A2229" s="2">
        <v>42684</v>
      </c>
      <c r="B2229" s="3" t="s">
        <v>50</v>
      </c>
      <c r="C2229" s="3" t="s">
        <v>32</v>
      </c>
      <c r="D2229" s="4" t="s">
        <v>49</v>
      </c>
      <c r="E2229" s="4" t="s">
        <v>49</v>
      </c>
      <c r="F2229" s="3" t="s">
        <v>33</v>
      </c>
      <c r="G2229" s="4" t="s">
        <v>49</v>
      </c>
      <c r="H2229" s="4" t="s">
        <v>49</v>
      </c>
      <c r="I2229" s="3" t="s">
        <v>34</v>
      </c>
      <c r="J2229" s="3" t="s">
        <v>1808</v>
      </c>
      <c r="K2229" s="3" t="s">
        <v>514</v>
      </c>
      <c r="L2229" s="3" t="s">
        <v>113</v>
      </c>
      <c r="M2229" s="3" t="s">
        <v>33</v>
      </c>
      <c r="N2229" s="4" t="s">
        <v>49</v>
      </c>
      <c r="O2229" s="4" t="s">
        <v>49</v>
      </c>
      <c r="P2229" s="3" t="s">
        <v>1809</v>
      </c>
      <c r="Q2229" s="3" t="s">
        <v>39</v>
      </c>
      <c r="R2229" s="3" t="s">
        <v>115</v>
      </c>
      <c r="S2229" s="3" t="s">
        <v>113</v>
      </c>
      <c r="T2229" s="3" t="s">
        <v>116</v>
      </c>
      <c r="U2229" s="3" t="s">
        <v>117</v>
      </c>
      <c r="V2229" s="3" t="s">
        <v>43</v>
      </c>
      <c r="W2229" s="3" t="s">
        <v>44</v>
      </c>
      <c r="X2229" s="3" t="s">
        <v>45</v>
      </c>
      <c r="Y2229" s="3" t="s">
        <v>46</v>
      </c>
      <c r="Z2229" s="3" t="s">
        <v>643</v>
      </c>
      <c r="AA2229" s="3" t="s">
        <v>2334</v>
      </c>
      <c r="AB2229" s="12" t="s">
        <v>3122</v>
      </c>
      <c r="AC2229" s="10"/>
      <c r="AD2229" s="10"/>
      <c r="AE2229" s="4">
        <v>34496</v>
      </c>
      <c r="AF2229" s="4">
        <v>34.5</v>
      </c>
      <c r="AG2229" s="4">
        <v>868000</v>
      </c>
      <c r="AJ2229" s="10"/>
      <c r="AK2229" s="10"/>
      <c r="AL2229" s="10"/>
    </row>
    <row r="2230" spans="1:38" ht="22" customHeight="1" x14ac:dyDescent="0.3">
      <c r="A2230" s="5">
        <v>42684</v>
      </c>
      <c r="B2230" s="6" t="s">
        <v>50</v>
      </c>
      <c r="C2230" s="6" t="s">
        <v>32</v>
      </c>
      <c r="D2230" s="7" t="s">
        <v>49</v>
      </c>
      <c r="E2230" s="7" t="s">
        <v>49</v>
      </c>
      <c r="F2230" s="6" t="s">
        <v>33</v>
      </c>
      <c r="G2230" s="7" t="s">
        <v>49</v>
      </c>
      <c r="H2230" s="7" t="s">
        <v>49</v>
      </c>
      <c r="I2230" s="6" t="s">
        <v>34</v>
      </c>
      <c r="J2230" s="6" t="s">
        <v>1808</v>
      </c>
      <c r="K2230" s="6" t="s">
        <v>514</v>
      </c>
      <c r="L2230" s="6" t="s">
        <v>113</v>
      </c>
      <c r="M2230" s="6" t="s">
        <v>33</v>
      </c>
      <c r="N2230" s="7" t="s">
        <v>49</v>
      </c>
      <c r="O2230" s="7" t="s">
        <v>49</v>
      </c>
      <c r="P2230" s="6" t="s">
        <v>1809</v>
      </c>
      <c r="Q2230" s="6" t="s">
        <v>39</v>
      </c>
      <c r="R2230" s="6" t="s">
        <v>115</v>
      </c>
      <c r="S2230" s="6" t="s">
        <v>113</v>
      </c>
      <c r="T2230" s="6" t="s">
        <v>116</v>
      </c>
      <c r="U2230" s="6" t="s">
        <v>117</v>
      </c>
      <c r="V2230" s="6" t="s">
        <v>43</v>
      </c>
      <c r="W2230" s="6" t="s">
        <v>44</v>
      </c>
      <c r="X2230" s="6" t="s">
        <v>45</v>
      </c>
      <c r="Y2230" s="6" t="s">
        <v>46</v>
      </c>
      <c r="Z2230" s="6" t="s">
        <v>643</v>
      </c>
      <c r="AA2230" s="6" t="s">
        <v>2335</v>
      </c>
      <c r="AB2230" s="12" t="s">
        <v>3122</v>
      </c>
      <c r="AC2230" s="7"/>
      <c r="AD2230" s="7"/>
      <c r="AE2230" s="7">
        <v>51816</v>
      </c>
      <c r="AF2230" s="7">
        <v>51.82</v>
      </c>
      <c r="AG2230" s="7">
        <v>1304000</v>
      </c>
      <c r="AJ2230" s="7"/>
      <c r="AK2230" s="7"/>
      <c r="AL2230" s="7"/>
    </row>
    <row r="2231" spans="1:38" ht="22" customHeight="1" x14ac:dyDescent="0.3">
      <c r="A2231" s="2">
        <v>42683</v>
      </c>
      <c r="B2231" s="3" t="s">
        <v>50</v>
      </c>
      <c r="C2231" s="3" t="s">
        <v>32</v>
      </c>
      <c r="D2231" s="4" t="s">
        <v>49</v>
      </c>
      <c r="E2231" s="4" t="s">
        <v>49</v>
      </c>
      <c r="F2231" s="3" t="s">
        <v>33</v>
      </c>
      <c r="G2231" s="4" t="s">
        <v>49</v>
      </c>
      <c r="H2231" s="4" t="s">
        <v>49</v>
      </c>
      <c r="I2231" s="3" t="s">
        <v>34</v>
      </c>
      <c r="J2231" s="3" t="s">
        <v>1808</v>
      </c>
      <c r="K2231" s="3" t="s">
        <v>514</v>
      </c>
      <c r="L2231" s="3" t="s">
        <v>113</v>
      </c>
      <c r="M2231" s="3" t="s">
        <v>33</v>
      </c>
      <c r="N2231" s="4" t="s">
        <v>49</v>
      </c>
      <c r="O2231" s="4" t="s">
        <v>49</v>
      </c>
      <c r="P2231" s="3" t="s">
        <v>1809</v>
      </c>
      <c r="Q2231" s="3" t="s">
        <v>39</v>
      </c>
      <c r="R2231" s="3" t="s">
        <v>115</v>
      </c>
      <c r="S2231" s="3" t="s">
        <v>113</v>
      </c>
      <c r="T2231" s="3" t="s">
        <v>116</v>
      </c>
      <c r="U2231" s="3" t="s">
        <v>117</v>
      </c>
      <c r="V2231" s="3" t="s">
        <v>43</v>
      </c>
      <c r="W2231" s="3" t="s">
        <v>44</v>
      </c>
      <c r="X2231" s="3" t="s">
        <v>45</v>
      </c>
      <c r="Y2231" s="3" t="s">
        <v>46</v>
      </c>
      <c r="Z2231" s="3" t="s">
        <v>643</v>
      </c>
      <c r="AA2231" s="3" t="s">
        <v>2336</v>
      </c>
      <c r="AB2231" s="12" t="s">
        <v>3122</v>
      </c>
      <c r="AC2231" s="10"/>
      <c r="AD2231" s="10"/>
      <c r="AE2231" s="4">
        <v>51816</v>
      </c>
      <c r="AF2231" s="4">
        <v>51.82</v>
      </c>
      <c r="AG2231" s="4">
        <v>1304000</v>
      </c>
      <c r="AJ2231" s="10"/>
      <c r="AK2231" s="10"/>
      <c r="AL2231" s="10"/>
    </row>
    <row r="2232" spans="1:38" ht="22" customHeight="1" x14ac:dyDescent="0.3">
      <c r="A2232" s="5">
        <v>42683</v>
      </c>
      <c r="B2232" s="6" t="s">
        <v>50</v>
      </c>
      <c r="C2232" s="6" t="s">
        <v>84</v>
      </c>
      <c r="D2232" s="6" t="s">
        <v>85</v>
      </c>
      <c r="E2232" s="6" t="s">
        <v>44</v>
      </c>
      <c r="F2232" s="6" t="s">
        <v>33</v>
      </c>
      <c r="G2232" s="7" t="s">
        <v>49</v>
      </c>
      <c r="H2232" s="7" t="s">
        <v>49</v>
      </c>
      <c r="I2232" s="6" t="s">
        <v>86</v>
      </c>
      <c r="J2232" s="6" t="s">
        <v>779</v>
      </c>
      <c r="K2232" s="7" t="s">
        <v>49</v>
      </c>
      <c r="L2232" s="6" t="s">
        <v>97</v>
      </c>
      <c r="M2232" s="7" t="s">
        <v>49</v>
      </c>
      <c r="N2232" s="7" t="s">
        <v>49</v>
      </c>
      <c r="O2232" s="7" t="s">
        <v>49</v>
      </c>
      <c r="P2232" s="6" t="s">
        <v>780</v>
      </c>
      <c r="Q2232" s="6" t="s">
        <v>39</v>
      </c>
      <c r="R2232" s="6" t="s">
        <v>96</v>
      </c>
      <c r="S2232" s="6" t="s">
        <v>97</v>
      </c>
      <c r="T2232" s="6" t="s">
        <v>98</v>
      </c>
      <c r="U2232" s="6" t="s">
        <v>99</v>
      </c>
      <c r="V2232" s="6" t="s">
        <v>90</v>
      </c>
      <c r="W2232" s="6" t="s">
        <v>44</v>
      </c>
      <c r="X2232" s="6" t="s">
        <v>91</v>
      </c>
      <c r="Y2232" s="6" t="s">
        <v>46</v>
      </c>
      <c r="Z2232" s="6" t="s">
        <v>781</v>
      </c>
      <c r="AA2232" s="6" t="s">
        <v>2337</v>
      </c>
      <c r="AB2232" s="12" t="s">
        <v>3184</v>
      </c>
      <c r="AC2232" s="7"/>
      <c r="AD2232" s="7"/>
      <c r="AE2232" s="7">
        <v>17073</v>
      </c>
      <c r="AF2232" s="7">
        <v>17.07</v>
      </c>
      <c r="AG2232" s="7">
        <v>80100</v>
      </c>
      <c r="AJ2232" s="7"/>
      <c r="AK2232" s="7"/>
      <c r="AL2232" s="7"/>
    </row>
    <row r="2233" spans="1:38" ht="22" customHeight="1" x14ac:dyDescent="0.3">
      <c r="A2233" s="2">
        <v>42682</v>
      </c>
      <c r="B2233" s="3" t="s">
        <v>50</v>
      </c>
      <c r="C2233" s="3" t="s">
        <v>32</v>
      </c>
      <c r="D2233" s="4" t="s">
        <v>49</v>
      </c>
      <c r="E2233" s="4" t="s">
        <v>49</v>
      </c>
      <c r="F2233" s="3" t="s">
        <v>33</v>
      </c>
      <c r="G2233" s="4" t="s">
        <v>49</v>
      </c>
      <c r="H2233" s="4" t="s">
        <v>49</v>
      </c>
      <c r="I2233" s="3" t="s">
        <v>34</v>
      </c>
      <c r="J2233" s="3" t="s">
        <v>278</v>
      </c>
      <c r="K2233" s="4" t="s">
        <v>49</v>
      </c>
      <c r="L2233" s="4" t="s">
        <v>49</v>
      </c>
      <c r="M2233" s="3" t="s">
        <v>33</v>
      </c>
      <c r="N2233" s="4">
        <v>760485634</v>
      </c>
      <c r="O2233" s="4" t="s">
        <v>49</v>
      </c>
      <c r="P2233" s="3" t="s">
        <v>279</v>
      </c>
      <c r="Q2233" s="3" t="s">
        <v>39</v>
      </c>
      <c r="R2233" s="3" t="s">
        <v>60</v>
      </c>
      <c r="S2233" s="3" t="s">
        <v>61</v>
      </c>
      <c r="T2233" s="3" t="s">
        <v>62</v>
      </c>
      <c r="U2233" s="3" t="s">
        <v>56</v>
      </c>
      <c r="V2233" s="3" t="s">
        <v>43</v>
      </c>
      <c r="W2233" s="3" t="s">
        <v>44</v>
      </c>
      <c r="X2233" s="3" t="s">
        <v>45</v>
      </c>
      <c r="Y2233" s="3" t="s">
        <v>46</v>
      </c>
      <c r="Z2233" s="3" t="s">
        <v>80</v>
      </c>
      <c r="AA2233" s="3" t="s">
        <v>2338</v>
      </c>
      <c r="AB2233" s="12" t="s">
        <v>3188</v>
      </c>
      <c r="AC2233" s="10"/>
      <c r="AD2233" s="10"/>
      <c r="AE2233" s="4">
        <v>21720</v>
      </c>
      <c r="AF2233" s="4">
        <v>21.72</v>
      </c>
      <c r="AG2233" s="4">
        <v>478000</v>
      </c>
      <c r="AJ2233" s="10"/>
      <c r="AK2233" s="10"/>
      <c r="AL2233" s="10"/>
    </row>
    <row r="2234" spans="1:38" ht="22" customHeight="1" x14ac:dyDescent="0.3">
      <c r="A2234" s="5">
        <v>42681</v>
      </c>
      <c r="B2234" s="6" t="s">
        <v>212</v>
      </c>
      <c r="C2234" s="6" t="s">
        <v>753</v>
      </c>
      <c r="D2234" s="6" t="s">
        <v>660</v>
      </c>
      <c r="E2234" s="6" t="s">
        <v>44</v>
      </c>
      <c r="F2234" s="7" t="s">
        <v>49</v>
      </c>
      <c r="G2234" s="7" t="s">
        <v>49</v>
      </c>
      <c r="H2234" s="7" t="s">
        <v>49</v>
      </c>
      <c r="I2234" s="6" t="s">
        <v>2339</v>
      </c>
      <c r="J2234" s="6" t="s">
        <v>77</v>
      </c>
      <c r="K2234" s="6" t="s">
        <v>78</v>
      </c>
      <c r="L2234" s="6" t="s">
        <v>68</v>
      </c>
      <c r="M2234" s="6" t="s">
        <v>33</v>
      </c>
      <c r="N2234" s="7" t="s">
        <v>49</v>
      </c>
      <c r="O2234" s="7" t="s">
        <v>49</v>
      </c>
      <c r="P2234" s="6" t="s">
        <v>79</v>
      </c>
      <c r="Q2234" s="6" t="s">
        <v>1915</v>
      </c>
      <c r="R2234" s="6" t="s">
        <v>67</v>
      </c>
      <c r="S2234" s="6" t="s">
        <v>68</v>
      </c>
      <c r="T2234" s="6" t="s">
        <v>69</v>
      </c>
      <c r="U2234" s="6" t="s">
        <v>70</v>
      </c>
      <c r="V2234" s="6" t="s">
        <v>217</v>
      </c>
      <c r="W2234" s="6" t="s">
        <v>44</v>
      </c>
      <c r="X2234" s="6" t="s">
        <v>218</v>
      </c>
      <c r="Y2234" s="6" t="s">
        <v>46</v>
      </c>
      <c r="Z2234" s="6" t="s">
        <v>241</v>
      </c>
      <c r="AA2234" s="6" t="s">
        <v>2340</v>
      </c>
      <c r="AB2234" s="12" t="str">
        <f t="shared" ref="AB2234" si="452">IF(ISNUMBER(SEARCH("BUTYRAMIDE",AA2234)),"2,3-Dimethyl Butyramide",IF(ISNUMBER(SEARCH("FOLPET",AA2234)),"Folpet",IF(ISNUMBER(SEARCH("METHYL [2-({[6- (TRIFLUOROMETHYL) PYRIDIN-2-YL] OXY} METHYL) PHENYL",AA2234)),"Esther",IF(ISNUMBER(SEARCH("TEBUCONAZOL",AA2234)),"Tebuconazole",IF(ISNUMBER(SEARCH("DICHLOROPHENYL",AA2234)),"Dichlorophenyl Isocyanates",IF(ISNUMBER(SEARCH("CAPTAN",AA2234)),"Captan",IF(ISNUMBER(SEARCH("DIMETHYLACETAMID",AA2234)),"Dimethylacetamide",IF(ISNUMBER(SEARCH("AFALON",AA2234)),"Linuron","FIX IT"))))))))</f>
        <v>Folpet</v>
      </c>
      <c r="AC2234" s="7"/>
      <c r="AD2234" s="7"/>
      <c r="AE2234" s="7">
        <v>15720</v>
      </c>
      <c r="AF2234" s="7">
        <v>15.72</v>
      </c>
      <c r="AG2234" s="7">
        <v>42400</v>
      </c>
      <c r="AJ2234" s="7"/>
      <c r="AK2234" s="7"/>
      <c r="AL2234" s="7"/>
    </row>
    <row r="2235" spans="1:38" ht="22" customHeight="1" x14ac:dyDescent="0.3">
      <c r="A2235" s="2">
        <v>42679</v>
      </c>
      <c r="B2235" s="3" t="s">
        <v>50</v>
      </c>
      <c r="C2235" s="3" t="s">
        <v>32</v>
      </c>
      <c r="D2235" s="4" t="s">
        <v>49</v>
      </c>
      <c r="E2235" s="4" t="s">
        <v>49</v>
      </c>
      <c r="F2235" s="3" t="s">
        <v>33</v>
      </c>
      <c r="G2235" s="4" t="s">
        <v>49</v>
      </c>
      <c r="H2235" s="4" t="s">
        <v>49</v>
      </c>
      <c r="I2235" s="3" t="s">
        <v>34</v>
      </c>
      <c r="J2235" s="3" t="s">
        <v>51</v>
      </c>
      <c r="K2235" s="4" t="s">
        <v>49</v>
      </c>
      <c r="L2235" s="3" t="s">
        <v>54</v>
      </c>
      <c r="M2235" s="3" t="s">
        <v>33</v>
      </c>
      <c r="N2235" s="4">
        <v>570501619.85000002</v>
      </c>
      <c r="O2235" s="4">
        <v>302280881</v>
      </c>
      <c r="P2235" s="3" t="s">
        <v>1206</v>
      </c>
      <c r="Q2235" s="3" t="s">
        <v>39</v>
      </c>
      <c r="R2235" s="3" t="s">
        <v>1966</v>
      </c>
      <c r="S2235" s="3" t="s">
        <v>54</v>
      </c>
      <c r="T2235" s="3" t="s">
        <v>1967</v>
      </c>
      <c r="U2235" s="3" t="s">
        <v>56</v>
      </c>
      <c r="V2235" s="3" t="s">
        <v>43</v>
      </c>
      <c r="W2235" s="3" t="s">
        <v>44</v>
      </c>
      <c r="X2235" s="3" t="s">
        <v>45</v>
      </c>
      <c r="Y2235" s="3" t="s">
        <v>46</v>
      </c>
      <c r="Z2235" s="3" t="s">
        <v>57</v>
      </c>
      <c r="AA2235" s="3" t="s">
        <v>2341</v>
      </c>
      <c r="AB2235" s="12" t="str">
        <f t="shared" ref="AB2235:AB2247" si="453">IF(ISNUMBER(SEARCH("CARBENDAZIM",AA2235)),"Carbendazim",IF(ISNUMBER(SEARCH("4-D",AA2235)),"2,4-Dichlorophenoxyacetic acid",IF(ISNUMBER(SEARCH("RIDOVER",AA2235)),"Glyphosate",IF(ISNUMBER(SEARCH("POQUER",AA2235)),"Clethodim",IF(ISNUMBER(SEARCH("LITER",AA2235)),"Imidacloprid",IF(ISNUMBER(SEARCH("PYRINEX",AA2235)),"Chlorpyrifos",IF(ISNUMBER(SEARCH("ORBIT",AA2235)),"Omethoate",IF(ISNUMBER(SEARCH("HEXARON",AA2235)),"Diuron",IF(ISNUMBER(SEARCH("ISOPROPYLAMINE",AA2235)),"Isopropylamine",IF(ISNUMBER(SEARCH("GLYPHOSATE",AA2235)),"Glyphosate",IF(ISNUMBER(SEARCH("MANCOZEB",AA2235)),"Mancozeb Indofil",IF(ISNUMBER(SEARCH("PARAQUAT",AA2235)),"Paraquat",IF(ISNUMBER(SEARCH("CAROMAX",AA2235)),"Aromatic Solvent Mixture",IF(ISNUMBER(SEARCH("BUTIRON",AA2235)),"Tebuthiuron",IF(ISNUMBER(SEARCH("VORAZ",AA2235)),"Methomyl",IF(ISNUMBER(SEARCH("IMIDACLOPRID",AA2235)),"Imidacloprid",IF(ISNUMBER(SEARCH("2 4 D",AA2235)),"2,4-Dichlorophenoxyacetic acid",IF(ISNUMBER(SEARCH("IMIDACL",AA2235)),"Imidacloprid",IF(ISNUMBER(SEARCH("DIUREX",AA2235)),"Diuron",IF(ISNUMBER(SEARCH("RAPEL",AA2235)),"Acephate","fix it"))))))))))))))))))))</f>
        <v>Carbendazim</v>
      </c>
      <c r="AC2235" s="10"/>
      <c r="AD2235" s="10"/>
      <c r="AE2235" s="4">
        <v>36180</v>
      </c>
      <c r="AF2235" s="4">
        <v>36.18</v>
      </c>
      <c r="AG2235" s="4">
        <v>2090000</v>
      </c>
      <c r="AJ2235" s="10"/>
      <c r="AK2235" s="10"/>
      <c r="AL2235" s="10"/>
    </row>
    <row r="2236" spans="1:38" ht="22" customHeight="1" x14ac:dyDescent="0.3">
      <c r="A2236" s="5">
        <v>42678</v>
      </c>
      <c r="B2236" s="6" t="s">
        <v>50</v>
      </c>
      <c r="C2236" s="6" t="s">
        <v>84</v>
      </c>
      <c r="D2236" s="6" t="s">
        <v>85</v>
      </c>
      <c r="E2236" s="6" t="s">
        <v>44</v>
      </c>
      <c r="F2236" s="6" t="s">
        <v>33</v>
      </c>
      <c r="G2236" s="7" t="s">
        <v>49</v>
      </c>
      <c r="H2236" s="7" t="s">
        <v>49</v>
      </c>
      <c r="I2236" s="6" t="s">
        <v>86</v>
      </c>
      <c r="J2236" s="6" t="s">
        <v>769</v>
      </c>
      <c r="K2236" s="7" t="s">
        <v>49</v>
      </c>
      <c r="L2236" s="6" t="s">
        <v>61</v>
      </c>
      <c r="M2236" s="6" t="s">
        <v>770</v>
      </c>
      <c r="N2236" s="7">
        <v>2539385563.1900001</v>
      </c>
      <c r="O2236" s="7" t="s">
        <v>49</v>
      </c>
      <c r="P2236" s="6" t="s">
        <v>771</v>
      </c>
      <c r="Q2236" s="6" t="s">
        <v>39</v>
      </c>
      <c r="R2236" s="6" t="s">
        <v>60</v>
      </c>
      <c r="S2236" s="6" t="s">
        <v>61</v>
      </c>
      <c r="T2236" s="6" t="s">
        <v>62</v>
      </c>
      <c r="U2236" s="6" t="s">
        <v>56</v>
      </c>
      <c r="V2236" s="6" t="s">
        <v>90</v>
      </c>
      <c r="W2236" s="6" t="s">
        <v>44</v>
      </c>
      <c r="X2236" s="6" t="s">
        <v>91</v>
      </c>
      <c r="Y2236" s="6" t="s">
        <v>46</v>
      </c>
      <c r="Z2236" s="6" t="s">
        <v>63</v>
      </c>
      <c r="AA2236" s="6" t="s">
        <v>2342</v>
      </c>
      <c r="AB2236" s="12" t="s">
        <v>3167</v>
      </c>
      <c r="AC2236" s="7"/>
      <c r="AD2236" s="7"/>
      <c r="AE2236" s="7">
        <v>20120</v>
      </c>
      <c r="AF2236" s="7">
        <v>20.12</v>
      </c>
      <c r="AG2236" s="7">
        <v>254000</v>
      </c>
      <c r="AJ2236" s="10"/>
      <c r="AK2236" s="10"/>
      <c r="AL2236" s="10"/>
    </row>
    <row r="2237" spans="1:38" ht="22" customHeight="1" x14ac:dyDescent="0.3">
      <c r="A2237" s="2">
        <v>42677</v>
      </c>
      <c r="B2237" s="3" t="s">
        <v>31</v>
      </c>
      <c r="C2237" s="3" t="s">
        <v>32</v>
      </c>
      <c r="D2237" s="4" t="s">
        <v>49</v>
      </c>
      <c r="E2237" s="4" t="s">
        <v>49</v>
      </c>
      <c r="F2237" s="3" t="s">
        <v>33</v>
      </c>
      <c r="G2237" s="4" t="s">
        <v>49</v>
      </c>
      <c r="H2237" s="4" t="s">
        <v>49</v>
      </c>
      <c r="I2237" s="3" t="s">
        <v>34</v>
      </c>
      <c r="J2237" s="3" t="s">
        <v>77</v>
      </c>
      <c r="K2237" s="3" t="s">
        <v>78</v>
      </c>
      <c r="L2237" s="3" t="s">
        <v>68</v>
      </c>
      <c r="M2237" s="3" t="s">
        <v>33</v>
      </c>
      <c r="N2237" s="4" t="s">
        <v>49</v>
      </c>
      <c r="O2237" s="4" t="s">
        <v>49</v>
      </c>
      <c r="P2237" s="3" t="s">
        <v>79</v>
      </c>
      <c r="Q2237" s="3" t="s">
        <v>39</v>
      </c>
      <c r="R2237" s="3" t="s">
        <v>67</v>
      </c>
      <c r="S2237" s="3" t="s">
        <v>68</v>
      </c>
      <c r="T2237" s="3" t="s">
        <v>69</v>
      </c>
      <c r="U2237" s="3" t="s">
        <v>70</v>
      </c>
      <c r="V2237" s="3" t="s">
        <v>43</v>
      </c>
      <c r="W2237" s="3" t="s">
        <v>44</v>
      </c>
      <c r="X2237" s="3" t="s">
        <v>45</v>
      </c>
      <c r="Y2237" s="3" t="s">
        <v>46</v>
      </c>
      <c r="Z2237" s="3" t="s">
        <v>643</v>
      </c>
      <c r="AA2237" s="3" t="s">
        <v>2343</v>
      </c>
      <c r="AB2237" s="12" t="str">
        <f t="shared" ref="AB2237" si="454">IF(ISNUMBER(SEARCH("DMS",AA2237)),"Dimethyl Sulfate",IF(ISNUMBER(SEARCH("2,4-XILIDIN",AA2237)),"2,4-Xylidine",IF(ISNUMBER(SEARCH("GALIGAN",AA2237)),"Oxyfluorfen",IF(ISNUMBER(SEARCH("DIMETHYLAMINE",AA2237)),"Dimethylamine",IF(ISNUMBER(SEARCH("ORTHOFORMATE",AA2237)),"Trimethyl orthoformate",IF(ISNUMBER(SEARCH("NOVALURON",AA2237)),"Novaluron",IF(ISNUMBER(SEARCH("DIMETHYL SULPHATE",AA2237)),"Dimethyl Sulphate",IF(ISNUMBER(SEARCH("ALTAPYNE",AA2237)),"Acid Based Co-Emulsifier",IF(ISNUMBER(SEARCH("METHANESULFONYL",AA2237)),"Methanesulfonyl chloride",IF(ISNUMBER(SEARCH("METHYL FORMATE",AA2237)),"Methanoate",IF(ISNUMBER(SEARCH("FLUEN",AA2237)),"Fluensulfone","FIX IT")))))))))))</f>
        <v>Novaluron</v>
      </c>
      <c r="AC2237" s="10"/>
      <c r="AD2237" s="10"/>
      <c r="AE2237" s="4">
        <v>37799</v>
      </c>
      <c r="AF2237" s="4">
        <v>37.799999999999997</v>
      </c>
      <c r="AG2237" s="4">
        <v>951000</v>
      </c>
      <c r="AJ2237" s="7"/>
      <c r="AK2237" s="7"/>
      <c r="AL2237" s="7"/>
    </row>
    <row r="2238" spans="1:38" ht="22" customHeight="1" x14ac:dyDescent="0.3">
      <c r="A2238" s="5">
        <v>42677</v>
      </c>
      <c r="B2238" s="6" t="s">
        <v>31</v>
      </c>
      <c r="C2238" s="6" t="s">
        <v>32</v>
      </c>
      <c r="D2238" s="7" t="s">
        <v>49</v>
      </c>
      <c r="E2238" s="7" t="s">
        <v>49</v>
      </c>
      <c r="F2238" s="6" t="s">
        <v>33</v>
      </c>
      <c r="G2238" s="7" t="s">
        <v>49</v>
      </c>
      <c r="H2238" s="7" t="s">
        <v>49</v>
      </c>
      <c r="I2238" s="6" t="s">
        <v>34</v>
      </c>
      <c r="J2238" s="6" t="s">
        <v>65</v>
      </c>
      <c r="K2238" s="7" t="s">
        <v>49</v>
      </c>
      <c r="L2238" s="7" t="s">
        <v>49</v>
      </c>
      <c r="M2238" s="6" t="s">
        <v>33</v>
      </c>
      <c r="N2238" s="7" t="s">
        <v>49</v>
      </c>
      <c r="O2238" s="7" t="s">
        <v>49</v>
      </c>
      <c r="P2238" s="6" t="s">
        <v>66</v>
      </c>
      <c r="Q2238" s="6" t="s">
        <v>39</v>
      </c>
      <c r="R2238" s="6" t="s">
        <v>67</v>
      </c>
      <c r="S2238" s="6" t="s">
        <v>68</v>
      </c>
      <c r="T2238" s="6" t="s">
        <v>69</v>
      </c>
      <c r="U2238" s="6" t="s">
        <v>70</v>
      </c>
      <c r="V2238" s="6" t="s">
        <v>43</v>
      </c>
      <c r="W2238" s="6" t="s">
        <v>44</v>
      </c>
      <c r="X2238" s="6" t="s">
        <v>45</v>
      </c>
      <c r="Y2238" s="6" t="s">
        <v>46</v>
      </c>
      <c r="Z2238" s="6" t="s">
        <v>73</v>
      </c>
      <c r="AA2238" s="6" t="s">
        <v>1665</v>
      </c>
      <c r="AB2238" s="12" t="str">
        <f t="shared" si="453"/>
        <v>Clethodim</v>
      </c>
      <c r="AC2238" s="7"/>
      <c r="AD2238" s="7"/>
      <c r="AE2238" s="7">
        <v>51414</v>
      </c>
      <c r="AF2238" s="7">
        <v>51.41</v>
      </c>
      <c r="AG2238" s="7">
        <v>505000</v>
      </c>
      <c r="AJ2238" s="10"/>
      <c r="AK2238" s="10"/>
      <c r="AL2238" s="10"/>
    </row>
    <row r="2239" spans="1:38" ht="22" customHeight="1" x14ac:dyDescent="0.3">
      <c r="A2239" s="2">
        <v>42677</v>
      </c>
      <c r="B2239" s="3" t="s">
        <v>31</v>
      </c>
      <c r="C2239" s="3" t="s">
        <v>32</v>
      </c>
      <c r="D2239" s="4" t="s">
        <v>49</v>
      </c>
      <c r="E2239" s="4" t="s">
        <v>49</v>
      </c>
      <c r="F2239" s="3" t="s">
        <v>33</v>
      </c>
      <c r="G2239" s="4" t="s">
        <v>49</v>
      </c>
      <c r="H2239" s="4" t="s">
        <v>49</v>
      </c>
      <c r="I2239" s="3" t="s">
        <v>34</v>
      </c>
      <c r="J2239" s="3" t="s">
        <v>77</v>
      </c>
      <c r="K2239" s="3" t="s">
        <v>78</v>
      </c>
      <c r="L2239" s="3" t="s">
        <v>68</v>
      </c>
      <c r="M2239" s="3" t="s">
        <v>33</v>
      </c>
      <c r="N2239" s="4" t="s">
        <v>49</v>
      </c>
      <c r="O2239" s="4" t="s">
        <v>49</v>
      </c>
      <c r="P2239" s="3" t="s">
        <v>79</v>
      </c>
      <c r="Q2239" s="3" t="s">
        <v>39</v>
      </c>
      <c r="R2239" s="3" t="s">
        <v>67</v>
      </c>
      <c r="S2239" s="3" t="s">
        <v>68</v>
      </c>
      <c r="T2239" s="3" t="s">
        <v>69</v>
      </c>
      <c r="U2239" s="3" t="s">
        <v>70</v>
      </c>
      <c r="V2239" s="3" t="s">
        <v>43</v>
      </c>
      <c r="W2239" s="3" t="s">
        <v>44</v>
      </c>
      <c r="X2239" s="3" t="s">
        <v>45</v>
      </c>
      <c r="Y2239" s="3" t="s">
        <v>46</v>
      </c>
      <c r="Z2239" s="3" t="s">
        <v>643</v>
      </c>
      <c r="AA2239" s="3" t="s">
        <v>2308</v>
      </c>
      <c r="AB2239" s="18" t="s">
        <v>3193</v>
      </c>
      <c r="AC2239" s="10"/>
      <c r="AD2239" s="10"/>
      <c r="AE2239" s="4">
        <v>61830</v>
      </c>
      <c r="AF2239" s="4">
        <v>61.83</v>
      </c>
      <c r="AG2239" s="4">
        <v>1556000</v>
      </c>
      <c r="AJ2239" s="7"/>
      <c r="AK2239" s="7"/>
      <c r="AL2239" s="7"/>
    </row>
    <row r="2240" spans="1:38" ht="22" customHeight="1" x14ac:dyDescent="0.3">
      <c r="A2240" s="5">
        <v>42677</v>
      </c>
      <c r="B2240" s="6" t="s">
        <v>31</v>
      </c>
      <c r="C2240" s="6" t="s">
        <v>32</v>
      </c>
      <c r="D2240" s="7" t="s">
        <v>49</v>
      </c>
      <c r="E2240" s="7" t="s">
        <v>49</v>
      </c>
      <c r="F2240" s="6" t="s">
        <v>33</v>
      </c>
      <c r="G2240" s="7" t="s">
        <v>49</v>
      </c>
      <c r="H2240" s="7" t="s">
        <v>49</v>
      </c>
      <c r="I2240" s="6" t="s">
        <v>34</v>
      </c>
      <c r="J2240" s="6" t="s">
        <v>65</v>
      </c>
      <c r="K2240" s="7" t="s">
        <v>49</v>
      </c>
      <c r="L2240" s="7" t="s">
        <v>49</v>
      </c>
      <c r="M2240" s="6" t="s">
        <v>33</v>
      </c>
      <c r="N2240" s="7" t="s">
        <v>49</v>
      </c>
      <c r="O2240" s="7" t="s">
        <v>49</v>
      </c>
      <c r="P2240" s="6" t="s">
        <v>66</v>
      </c>
      <c r="Q2240" s="6" t="s">
        <v>39</v>
      </c>
      <c r="R2240" s="6" t="s">
        <v>67</v>
      </c>
      <c r="S2240" s="6" t="s">
        <v>68</v>
      </c>
      <c r="T2240" s="6" t="s">
        <v>69</v>
      </c>
      <c r="U2240" s="6" t="s">
        <v>70</v>
      </c>
      <c r="V2240" s="6" t="s">
        <v>43</v>
      </c>
      <c r="W2240" s="6" t="s">
        <v>44</v>
      </c>
      <c r="X2240" s="6" t="s">
        <v>45</v>
      </c>
      <c r="Y2240" s="6" t="s">
        <v>46</v>
      </c>
      <c r="Z2240" s="6" t="s">
        <v>73</v>
      </c>
      <c r="AA2240" s="6" t="s">
        <v>2344</v>
      </c>
      <c r="AB2240" s="12" t="str">
        <f t="shared" si="453"/>
        <v>Tebuthiuron</v>
      </c>
      <c r="AC2240" s="7"/>
      <c r="AD2240" s="7"/>
      <c r="AE2240" s="7">
        <v>18970</v>
      </c>
      <c r="AF2240" s="7">
        <v>18.97</v>
      </c>
      <c r="AG2240" s="7">
        <v>186000</v>
      </c>
      <c r="AJ2240" s="10"/>
      <c r="AK2240" s="10"/>
      <c r="AL2240" s="10"/>
    </row>
    <row r="2241" spans="1:38" ht="22" customHeight="1" x14ac:dyDescent="0.3">
      <c r="A2241" s="2">
        <v>42670</v>
      </c>
      <c r="B2241" s="3" t="s">
        <v>31</v>
      </c>
      <c r="C2241" s="3" t="s">
        <v>32</v>
      </c>
      <c r="D2241" s="4" t="s">
        <v>49</v>
      </c>
      <c r="E2241" s="4" t="s">
        <v>49</v>
      </c>
      <c r="F2241" s="3" t="s">
        <v>33</v>
      </c>
      <c r="G2241" s="4" t="s">
        <v>49</v>
      </c>
      <c r="H2241" s="4" t="s">
        <v>49</v>
      </c>
      <c r="I2241" s="3" t="s">
        <v>34</v>
      </c>
      <c r="J2241" s="3" t="s">
        <v>77</v>
      </c>
      <c r="K2241" s="3" t="s">
        <v>78</v>
      </c>
      <c r="L2241" s="3" t="s">
        <v>68</v>
      </c>
      <c r="M2241" s="3" t="s">
        <v>33</v>
      </c>
      <c r="N2241" s="4" t="s">
        <v>49</v>
      </c>
      <c r="O2241" s="4" t="s">
        <v>49</v>
      </c>
      <c r="P2241" s="3" t="s">
        <v>79</v>
      </c>
      <c r="Q2241" s="3" t="s">
        <v>39</v>
      </c>
      <c r="R2241" s="3" t="s">
        <v>67</v>
      </c>
      <c r="S2241" s="3" t="s">
        <v>68</v>
      </c>
      <c r="T2241" s="3" t="s">
        <v>69</v>
      </c>
      <c r="U2241" s="3" t="s">
        <v>70</v>
      </c>
      <c r="V2241" s="3" t="s">
        <v>43</v>
      </c>
      <c r="W2241" s="3" t="s">
        <v>44</v>
      </c>
      <c r="X2241" s="3" t="s">
        <v>45</v>
      </c>
      <c r="Y2241" s="3" t="s">
        <v>46</v>
      </c>
      <c r="Z2241" s="3" t="s">
        <v>243</v>
      </c>
      <c r="AA2241" s="3" t="s">
        <v>2345</v>
      </c>
      <c r="AB2241" s="12" t="str">
        <f t="shared" ref="AB2241" si="455">IF(ISNUMBER(SEARCH("BUTYRAMIDE",AA2241)),"2,3-Dimethyl Butyramide",IF(ISNUMBER(SEARCH("FOLPET",AA2241)),"Folpet",IF(ISNUMBER(SEARCH("METHYL [2-({[6- (TRIFLUOROMETHYL) PYRIDIN-2-YL] OXY} METHYL) PHENYL",AA2241)),"Esther",IF(ISNUMBER(SEARCH("TEBUCONAZOL",AA2241)),"Tebuconazole",IF(ISNUMBER(SEARCH("DICHLOROPHENYL",AA2241)),"Dichlorophenyl Isocyanates",IF(ISNUMBER(SEARCH("CAPTAN",AA2241)),"Captan",IF(ISNUMBER(SEARCH("DIMETHYLACETAMID",AA2241)),"Dimethylacetamide",IF(ISNUMBER(SEARCH("AFALON",AA2241)),"Linuron","FIX IT"))))))))</f>
        <v>Captan</v>
      </c>
      <c r="AC2241" s="10"/>
      <c r="AD2241" s="10"/>
      <c r="AE2241" s="4">
        <v>25940</v>
      </c>
      <c r="AF2241" s="4">
        <v>25.94</v>
      </c>
      <c r="AG2241" s="4">
        <v>564000</v>
      </c>
      <c r="AJ2241" s="7"/>
      <c r="AK2241" s="7"/>
      <c r="AL2241" s="7"/>
    </row>
    <row r="2242" spans="1:38" ht="22" customHeight="1" x14ac:dyDescent="0.3">
      <c r="A2242" s="5">
        <v>42670</v>
      </c>
      <c r="B2242" s="6" t="s">
        <v>31</v>
      </c>
      <c r="C2242" s="6" t="s">
        <v>32</v>
      </c>
      <c r="D2242" s="7" t="s">
        <v>49</v>
      </c>
      <c r="E2242" s="7" t="s">
        <v>49</v>
      </c>
      <c r="F2242" s="6" t="s">
        <v>33</v>
      </c>
      <c r="G2242" s="7" t="s">
        <v>49</v>
      </c>
      <c r="H2242" s="7" t="s">
        <v>49</v>
      </c>
      <c r="I2242" s="6" t="s">
        <v>34</v>
      </c>
      <c r="J2242" s="6" t="s">
        <v>65</v>
      </c>
      <c r="K2242" s="7" t="s">
        <v>49</v>
      </c>
      <c r="L2242" s="7" t="s">
        <v>49</v>
      </c>
      <c r="M2242" s="6" t="s">
        <v>33</v>
      </c>
      <c r="N2242" s="7" t="s">
        <v>49</v>
      </c>
      <c r="O2242" s="7" t="s">
        <v>49</v>
      </c>
      <c r="P2242" s="6" t="s">
        <v>66</v>
      </c>
      <c r="Q2242" s="6" t="s">
        <v>39</v>
      </c>
      <c r="R2242" s="6" t="s">
        <v>67</v>
      </c>
      <c r="S2242" s="6" t="s">
        <v>68</v>
      </c>
      <c r="T2242" s="6" t="s">
        <v>69</v>
      </c>
      <c r="U2242" s="6" t="s">
        <v>70</v>
      </c>
      <c r="V2242" s="6" t="s">
        <v>43</v>
      </c>
      <c r="W2242" s="6" t="s">
        <v>44</v>
      </c>
      <c r="X2242" s="6" t="s">
        <v>45</v>
      </c>
      <c r="Y2242" s="6" t="s">
        <v>46</v>
      </c>
      <c r="Z2242" s="6" t="s">
        <v>71</v>
      </c>
      <c r="AA2242" s="6" t="s">
        <v>2346</v>
      </c>
      <c r="AB2242" s="12" t="str">
        <f>IF(ISNUMBER(SEARCH("2,4 D",AA2242)),"2,4-Dichlorophenoxyacetic acid",IF(ISNUMBER(SEARCH("ACIDO",AA2242)),"2,4-Dichlorophenoxyacetic acid",IF(ISNUMBER(SEARCH("NAPHTHA",AA2242)),"Aromatic Solvent Mixture",IF(ISNUMBER(SEARCH("DIMETHYLAMINE",AA2242)),"Dimethylamine",IF(ISNUMBER(SEARCH("DIMETILAMINA",AA2242)),"Dimethylamine",IF(ISNUMBER(SEARCH("JUMP",AA2242)),"Diuron",IF(ISNUMBER(SEARCH("2-AMINO-2,3-DIMETHYL BUTYRAMIDE",AA2242)),"Herbicide Amine Intermediate",IF(ISNUMBER(SEARCH("TEBUTHIURON",AA2242)),"Tebuthiuron","FIXIT"))))))))</f>
        <v>Diuron</v>
      </c>
      <c r="AC2242" s="7"/>
      <c r="AD2242" s="7"/>
      <c r="AE2242" s="7">
        <v>44696</v>
      </c>
      <c r="AF2242" s="7">
        <v>44.7</v>
      </c>
      <c r="AG2242" s="7">
        <v>376000</v>
      </c>
      <c r="AJ2242" s="10"/>
      <c r="AK2242" s="10"/>
      <c r="AL2242" s="10"/>
    </row>
    <row r="2243" spans="1:38" ht="22" customHeight="1" x14ac:dyDescent="0.3">
      <c r="A2243" s="2">
        <v>42670</v>
      </c>
      <c r="B2243" s="3" t="s">
        <v>31</v>
      </c>
      <c r="C2243" s="3" t="s">
        <v>32</v>
      </c>
      <c r="D2243" s="4" t="s">
        <v>49</v>
      </c>
      <c r="E2243" s="4" t="s">
        <v>49</v>
      </c>
      <c r="F2243" s="3" t="s">
        <v>33</v>
      </c>
      <c r="G2243" s="4" t="s">
        <v>49</v>
      </c>
      <c r="H2243" s="4" t="s">
        <v>49</v>
      </c>
      <c r="I2243" s="3" t="s">
        <v>34</v>
      </c>
      <c r="J2243" s="3" t="s">
        <v>65</v>
      </c>
      <c r="K2243" s="4" t="s">
        <v>49</v>
      </c>
      <c r="L2243" s="4" t="s">
        <v>49</v>
      </c>
      <c r="M2243" s="3" t="s">
        <v>33</v>
      </c>
      <c r="N2243" s="4" t="s">
        <v>49</v>
      </c>
      <c r="O2243" s="4" t="s">
        <v>49</v>
      </c>
      <c r="P2243" s="3" t="s">
        <v>66</v>
      </c>
      <c r="Q2243" s="3" t="s">
        <v>39</v>
      </c>
      <c r="R2243" s="3" t="s">
        <v>67</v>
      </c>
      <c r="S2243" s="3" t="s">
        <v>68</v>
      </c>
      <c r="T2243" s="3" t="s">
        <v>69</v>
      </c>
      <c r="U2243" s="3" t="s">
        <v>70</v>
      </c>
      <c r="V2243" s="3" t="s">
        <v>43</v>
      </c>
      <c r="W2243" s="3" t="s">
        <v>44</v>
      </c>
      <c r="X2243" s="3" t="s">
        <v>45</v>
      </c>
      <c r="Y2243" s="3" t="s">
        <v>46</v>
      </c>
      <c r="Z2243" s="3" t="s">
        <v>73</v>
      </c>
      <c r="AA2243" s="3" t="s">
        <v>2347</v>
      </c>
      <c r="AB2243" s="12" t="str">
        <f t="shared" si="453"/>
        <v>Tebuthiuron</v>
      </c>
      <c r="AC2243" s="10"/>
      <c r="AD2243" s="10"/>
      <c r="AE2243" s="4">
        <v>56910</v>
      </c>
      <c r="AF2243" s="4">
        <v>56.91</v>
      </c>
      <c r="AG2243" s="4">
        <v>478000</v>
      </c>
      <c r="AJ2243" s="7"/>
      <c r="AK2243" s="7"/>
      <c r="AL2243" s="7"/>
    </row>
    <row r="2244" spans="1:38" ht="22" customHeight="1" x14ac:dyDescent="0.3">
      <c r="A2244" s="5">
        <v>42669</v>
      </c>
      <c r="B2244" s="6" t="s">
        <v>50</v>
      </c>
      <c r="C2244" s="6" t="s">
        <v>84</v>
      </c>
      <c r="D2244" s="6" t="s">
        <v>85</v>
      </c>
      <c r="E2244" s="6" t="s">
        <v>44</v>
      </c>
      <c r="F2244" s="6" t="s">
        <v>33</v>
      </c>
      <c r="G2244" s="7" t="s">
        <v>49</v>
      </c>
      <c r="H2244" s="7" t="s">
        <v>49</v>
      </c>
      <c r="I2244" s="6" t="s">
        <v>86</v>
      </c>
      <c r="J2244" s="6" t="s">
        <v>878</v>
      </c>
      <c r="K2244" s="7" t="s">
        <v>49</v>
      </c>
      <c r="L2244" s="6" t="s">
        <v>61</v>
      </c>
      <c r="M2244" s="7" t="s">
        <v>49</v>
      </c>
      <c r="N2244" s="7" t="s">
        <v>49</v>
      </c>
      <c r="O2244" s="7" t="s">
        <v>49</v>
      </c>
      <c r="P2244" s="6" t="s">
        <v>879</v>
      </c>
      <c r="Q2244" s="6" t="s">
        <v>39</v>
      </c>
      <c r="R2244" s="6" t="s">
        <v>60</v>
      </c>
      <c r="S2244" s="6" t="s">
        <v>61</v>
      </c>
      <c r="T2244" s="6" t="s">
        <v>62</v>
      </c>
      <c r="U2244" s="6" t="s">
        <v>56</v>
      </c>
      <c r="V2244" s="6" t="s">
        <v>90</v>
      </c>
      <c r="W2244" s="6" t="s">
        <v>44</v>
      </c>
      <c r="X2244" s="6" t="s">
        <v>91</v>
      </c>
      <c r="Y2244" s="6" t="s">
        <v>46</v>
      </c>
      <c r="Z2244" s="6" t="s">
        <v>748</v>
      </c>
      <c r="AA2244" s="6" t="s">
        <v>1871</v>
      </c>
      <c r="AB2244" s="12" t="str">
        <f t="shared" ref="AB2244" si="456">IF(ISNUMBER(SEARCH("2,4 D",AA2242)),"2,4-Dichlorophenoxyacetic acid",IF(ISNUMBER(SEARCH("ACIDO",AA2242)),"2,4-Dichlorophenoxyacetic acid",IF(ISNUMBER(SEARCH("NAPHTHA",AA2242)),"Aromatic Solvent Mixture",IF(ISNUMBER(SEARCH("DIMETHYLAMINE",AA2242)),"Dimethylamine",IF(ISNUMBER(SEARCH("DIMETILAMINA",AA2242)),"Dimethylamine",IF(ISNUMBER(SEARCH("JUMP",AA2242)),"Diuron",IF(ISNUMBER(SEARCH(" 2-AMINO-2,3-DIMETHYL BUTYRAMIDE",AA2242)),"Herbicide Amine Intermediate",IF(ISNUMBER(SEARCH("TEBUTHIURON",AA2242)),"Tebuthiuron",IF(ISNUMBER(SEARCH("DMS",AA2242)),"Dimethyl Sulfate",IF(ISNUMBER(SEARCH("2,4-XILIDIN",AA2242)),"2,4-Xylidine","FIX IT"))))))))))</f>
        <v>Diuron</v>
      </c>
      <c r="AC2244" s="7"/>
      <c r="AD2244" s="7"/>
      <c r="AE2244" s="7">
        <v>33680</v>
      </c>
      <c r="AF2244" s="7">
        <v>33.68</v>
      </c>
      <c r="AG2244" s="7">
        <v>115000</v>
      </c>
      <c r="AJ2244" s="10"/>
      <c r="AK2244" s="10"/>
      <c r="AL2244" s="10"/>
    </row>
    <row r="2245" spans="1:38" ht="22" customHeight="1" x14ac:dyDescent="0.3">
      <c r="A2245" s="2">
        <v>42669</v>
      </c>
      <c r="B2245" s="3" t="s">
        <v>50</v>
      </c>
      <c r="C2245" s="3" t="s">
        <v>84</v>
      </c>
      <c r="D2245" s="3" t="s">
        <v>85</v>
      </c>
      <c r="E2245" s="3" t="s">
        <v>44</v>
      </c>
      <c r="F2245" s="3" t="s">
        <v>33</v>
      </c>
      <c r="G2245" s="4" t="s">
        <v>49</v>
      </c>
      <c r="H2245" s="4" t="s">
        <v>49</v>
      </c>
      <c r="I2245" s="3" t="s">
        <v>86</v>
      </c>
      <c r="J2245" s="3" t="s">
        <v>1271</v>
      </c>
      <c r="K2245" s="4" t="s">
        <v>49</v>
      </c>
      <c r="L2245" s="3" t="s">
        <v>61</v>
      </c>
      <c r="M2245" s="3" t="s">
        <v>1272</v>
      </c>
      <c r="N2245" s="4" t="s">
        <v>49</v>
      </c>
      <c r="O2245" s="4" t="s">
        <v>49</v>
      </c>
      <c r="P2245" s="3" t="s">
        <v>1273</v>
      </c>
      <c r="Q2245" s="3" t="s">
        <v>39</v>
      </c>
      <c r="R2245" s="3" t="s">
        <v>60</v>
      </c>
      <c r="S2245" s="3" t="s">
        <v>61</v>
      </c>
      <c r="T2245" s="3" t="s">
        <v>62</v>
      </c>
      <c r="U2245" s="3" t="s">
        <v>56</v>
      </c>
      <c r="V2245" s="3" t="s">
        <v>90</v>
      </c>
      <c r="W2245" s="3" t="s">
        <v>44</v>
      </c>
      <c r="X2245" s="3" t="s">
        <v>91</v>
      </c>
      <c r="Y2245" s="3" t="s">
        <v>46</v>
      </c>
      <c r="Z2245" s="3" t="s">
        <v>748</v>
      </c>
      <c r="AA2245" s="3" t="s">
        <v>2348</v>
      </c>
      <c r="AB2245" s="12" t="s">
        <v>3161</v>
      </c>
      <c r="AC2245" s="10"/>
      <c r="AD2245" s="10"/>
      <c r="AE2245" s="4">
        <v>50520</v>
      </c>
      <c r="AF2245" s="4">
        <v>50.52</v>
      </c>
      <c r="AG2245" s="4">
        <v>173000</v>
      </c>
      <c r="AJ2245" s="7"/>
      <c r="AK2245" s="7"/>
      <c r="AL2245" s="7"/>
    </row>
    <row r="2246" spans="1:38" ht="22" customHeight="1" x14ac:dyDescent="0.3">
      <c r="A2246" s="5">
        <v>42669</v>
      </c>
      <c r="B2246" s="6" t="s">
        <v>50</v>
      </c>
      <c r="C2246" s="6" t="s">
        <v>84</v>
      </c>
      <c r="D2246" s="6" t="s">
        <v>85</v>
      </c>
      <c r="E2246" s="6" t="s">
        <v>44</v>
      </c>
      <c r="F2246" s="6" t="s">
        <v>33</v>
      </c>
      <c r="G2246" s="7" t="s">
        <v>49</v>
      </c>
      <c r="H2246" s="7" t="s">
        <v>49</v>
      </c>
      <c r="I2246" s="6" t="s">
        <v>86</v>
      </c>
      <c r="J2246" s="6" t="s">
        <v>878</v>
      </c>
      <c r="K2246" s="7" t="s">
        <v>49</v>
      </c>
      <c r="L2246" s="6" t="s">
        <v>61</v>
      </c>
      <c r="M2246" s="7" t="s">
        <v>49</v>
      </c>
      <c r="N2246" s="7" t="s">
        <v>49</v>
      </c>
      <c r="O2246" s="7" t="s">
        <v>49</v>
      </c>
      <c r="P2246" s="6" t="s">
        <v>879</v>
      </c>
      <c r="Q2246" s="6" t="s">
        <v>39</v>
      </c>
      <c r="R2246" s="6" t="s">
        <v>60</v>
      </c>
      <c r="S2246" s="6" t="s">
        <v>61</v>
      </c>
      <c r="T2246" s="6" t="s">
        <v>62</v>
      </c>
      <c r="U2246" s="6" t="s">
        <v>56</v>
      </c>
      <c r="V2246" s="6" t="s">
        <v>90</v>
      </c>
      <c r="W2246" s="6" t="s">
        <v>44</v>
      </c>
      <c r="X2246" s="6" t="s">
        <v>91</v>
      </c>
      <c r="Y2246" s="6" t="s">
        <v>46</v>
      </c>
      <c r="Z2246" s="6" t="s">
        <v>63</v>
      </c>
      <c r="AA2246" s="6" t="s">
        <v>1216</v>
      </c>
      <c r="AB2246" s="12" t="s">
        <v>3167</v>
      </c>
      <c r="AC2246" s="7"/>
      <c r="AD2246" s="7"/>
      <c r="AE2246" s="7">
        <v>20120</v>
      </c>
      <c r="AF2246" s="7">
        <v>20.12</v>
      </c>
      <c r="AG2246" s="7">
        <v>268000</v>
      </c>
      <c r="AJ2246" s="10"/>
      <c r="AK2246" s="10"/>
      <c r="AL2246" s="10"/>
    </row>
    <row r="2247" spans="1:38" ht="22" customHeight="1" x14ac:dyDescent="0.3">
      <c r="A2247" s="2">
        <v>42669</v>
      </c>
      <c r="B2247" s="3" t="s">
        <v>31</v>
      </c>
      <c r="C2247" s="3" t="s">
        <v>32</v>
      </c>
      <c r="D2247" s="4" t="s">
        <v>49</v>
      </c>
      <c r="E2247" s="4" t="s">
        <v>49</v>
      </c>
      <c r="F2247" s="3" t="s">
        <v>33</v>
      </c>
      <c r="G2247" s="4" t="s">
        <v>49</v>
      </c>
      <c r="H2247" s="4" t="s">
        <v>49</v>
      </c>
      <c r="I2247" s="3" t="s">
        <v>34</v>
      </c>
      <c r="J2247" s="3" t="s">
        <v>637</v>
      </c>
      <c r="K2247" s="4" t="s">
        <v>49</v>
      </c>
      <c r="L2247" s="4" t="s">
        <v>49</v>
      </c>
      <c r="M2247" s="4" t="s">
        <v>49</v>
      </c>
      <c r="N2247" s="4" t="s">
        <v>49</v>
      </c>
      <c r="O2247" s="4" t="s">
        <v>49</v>
      </c>
      <c r="P2247" s="3" t="s">
        <v>638</v>
      </c>
      <c r="Q2247" s="3" t="s">
        <v>39</v>
      </c>
      <c r="R2247" s="3" t="s">
        <v>639</v>
      </c>
      <c r="S2247" s="3" t="s">
        <v>640</v>
      </c>
      <c r="T2247" s="3" t="s">
        <v>641</v>
      </c>
      <c r="U2247" s="3" t="s">
        <v>642</v>
      </c>
      <c r="V2247" s="3" t="s">
        <v>43</v>
      </c>
      <c r="W2247" s="3" t="s">
        <v>44</v>
      </c>
      <c r="X2247" s="3" t="s">
        <v>45</v>
      </c>
      <c r="Y2247" s="3" t="s">
        <v>46</v>
      </c>
      <c r="Z2247" s="3" t="s">
        <v>73</v>
      </c>
      <c r="AA2247" s="3" t="s">
        <v>2349</v>
      </c>
      <c r="AB2247" s="12" t="str">
        <f t="shared" si="453"/>
        <v>Clethodim</v>
      </c>
      <c r="AC2247" s="10"/>
      <c r="AD2247" s="10"/>
      <c r="AE2247" s="4">
        <v>109998</v>
      </c>
      <c r="AF2247" s="4">
        <v>110</v>
      </c>
      <c r="AG2247" s="4">
        <v>381000</v>
      </c>
      <c r="AJ2247" s="7"/>
      <c r="AK2247" s="7"/>
      <c r="AL2247" s="7"/>
    </row>
    <row r="2248" spans="1:38" ht="22" customHeight="1" x14ac:dyDescent="0.3">
      <c r="A2248" s="5">
        <v>42668</v>
      </c>
      <c r="B2248" s="6" t="s">
        <v>50</v>
      </c>
      <c r="C2248" s="6" t="s">
        <v>32</v>
      </c>
      <c r="D2248" s="7" t="s">
        <v>49</v>
      </c>
      <c r="E2248" s="7" t="s">
        <v>49</v>
      </c>
      <c r="F2248" s="6" t="s">
        <v>33</v>
      </c>
      <c r="G2248" s="7" t="s">
        <v>49</v>
      </c>
      <c r="H2248" s="7" t="s">
        <v>49</v>
      </c>
      <c r="I2248" s="6" t="s">
        <v>34</v>
      </c>
      <c r="J2248" s="6" t="s">
        <v>305</v>
      </c>
      <c r="K2248" s="7" t="s">
        <v>49</v>
      </c>
      <c r="L2248" s="6" t="s">
        <v>307</v>
      </c>
      <c r="M2248" s="6" t="s">
        <v>33</v>
      </c>
      <c r="N2248" s="7">
        <v>1134995330.5699999</v>
      </c>
      <c r="O2248" s="7">
        <v>894516915.13</v>
      </c>
      <c r="P2248" s="6" t="s">
        <v>1553</v>
      </c>
      <c r="Q2248" s="6" t="s">
        <v>39</v>
      </c>
      <c r="R2248" s="6" t="s">
        <v>310</v>
      </c>
      <c r="S2248" s="6" t="s">
        <v>307</v>
      </c>
      <c r="T2248" s="6" t="s">
        <v>311</v>
      </c>
      <c r="U2248" s="6" t="s">
        <v>56</v>
      </c>
      <c r="V2248" s="6" t="s">
        <v>43</v>
      </c>
      <c r="W2248" s="6" t="s">
        <v>44</v>
      </c>
      <c r="X2248" s="6" t="s">
        <v>45</v>
      </c>
      <c r="Y2248" s="6" t="s">
        <v>46</v>
      </c>
      <c r="Z2248" s="6" t="s">
        <v>140</v>
      </c>
      <c r="AA2248" s="6" t="s">
        <v>2350</v>
      </c>
      <c r="AB2248" s="12" t="str">
        <f t="shared" ref="AB2248" si="457">IF(ISNUMBER(SEARCH("2,4 D",AA2248)),"2,4-Dichlorophenoxyacetic acid",IF(ISNUMBER(SEARCH("ACIDO",AA2248)),"2,4-Dichlorophenoxyacetic acid",IF(ISNUMBER(SEARCH("NAPHTHA",AA2248)),"Aromatic Solvent Mixture",IF(ISNUMBER(SEARCH("DIMETHYLAMINE",AA2248)),"Dimethylamine",IF(ISNUMBER(SEARCH("DIMETILAMINA",AA2248)),"Dimethylamine",IF(ISNUMBER(SEARCH("JUMP",AA2248)),"Diuron",IF(ISNUMBER(SEARCH("2-AMINO-2,3-DIMETHYL BUTYRAMIDE",AA2248)),"Herbicide Amine Intermediate",IF(ISNUMBER(SEARCH("TEBUTHIURON",AA2248)),"Tebuthiuron","FIXIT"))))))))</f>
        <v>Dimethylamine</v>
      </c>
      <c r="AC2248" s="7"/>
      <c r="AD2248" s="7"/>
      <c r="AE2248" s="7">
        <v>19920</v>
      </c>
      <c r="AF2248" s="7">
        <v>19.920000000000002</v>
      </c>
      <c r="AG2248" s="7">
        <v>16500</v>
      </c>
      <c r="AJ2248" s="7"/>
      <c r="AK2248" s="7"/>
      <c r="AL2248" s="7"/>
    </row>
    <row r="2249" spans="1:38" ht="22" customHeight="1" x14ac:dyDescent="0.3">
      <c r="A2249" s="2">
        <v>42668</v>
      </c>
      <c r="B2249" s="3" t="s">
        <v>50</v>
      </c>
      <c r="C2249" s="3" t="s">
        <v>32</v>
      </c>
      <c r="D2249" s="4" t="s">
        <v>49</v>
      </c>
      <c r="E2249" s="4" t="s">
        <v>49</v>
      </c>
      <c r="F2249" s="3" t="s">
        <v>33</v>
      </c>
      <c r="G2249" s="4" t="s">
        <v>49</v>
      </c>
      <c r="H2249" s="4" t="s">
        <v>49</v>
      </c>
      <c r="I2249" s="3" t="s">
        <v>34</v>
      </c>
      <c r="J2249" s="3" t="s">
        <v>278</v>
      </c>
      <c r="K2249" s="4" t="s">
        <v>49</v>
      </c>
      <c r="L2249" s="4" t="s">
        <v>49</v>
      </c>
      <c r="M2249" s="3" t="s">
        <v>33</v>
      </c>
      <c r="N2249" s="4">
        <v>760485634</v>
      </c>
      <c r="O2249" s="4" t="s">
        <v>49</v>
      </c>
      <c r="P2249" s="3" t="s">
        <v>279</v>
      </c>
      <c r="Q2249" s="3" t="s">
        <v>39</v>
      </c>
      <c r="R2249" s="3" t="s">
        <v>60</v>
      </c>
      <c r="S2249" s="3" t="s">
        <v>61</v>
      </c>
      <c r="T2249" s="3" t="s">
        <v>62</v>
      </c>
      <c r="U2249" s="3" t="s">
        <v>56</v>
      </c>
      <c r="V2249" s="3" t="s">
        <v>43</v>
      </c>
      <c r="W2249" s="3" t="s">
        <v>44</v>
      </c>
      <c r="X2249" s="3" t="s">
        <v>45</v>
      </c>
      <c r="Y2249" s="3" t="s">
        <v>46</v>
      </c>
      <c r="Z2249" s="3" t="s">
        <v>80</v>
      </c>
      <c r="AA2249" s="3" t="s">
        <v>2351</v>
      </c>
      <c r="AB2249" s="12" t="s">
        <v>3188</v>
      </c>
      <c r="AC2249" s="10"/>
      <c r="AD2249" s="10"/>
      <c r="AE2249" s="4">
        <v>65160</v>
      </c>
      <c r="AF2249" s="4">
        <v>65.16</v>
      </c>
      <c r="AG2249" s="4">
        <v>1023000</v>
      </c>
      <c r="AJ2249" s="10"/>
      <c r="AK2249" s="10"/>
      <c r="AL2249" s="10"/>
    </row>
    <row r="2250" spans="1:38" ht="22" customHeight="1" x14ac:dyDescent="0.3">
      <c r="A2250" s="5">
        <v>42667</v>
      </c>
      <c r="B2250" s="6" t="s">
        <v>212</v>
      </c>
      <c r="C2250" s="6" t="s">
        <v>584</v>
      </c>
      <c r="D2250" s="7" t="s">
        <v>49</v>
      </c>
      <c r="E2250" s="7" t="s">
        <v>49</v>
      </c>
      <c r="F2250" s="6" t="s">
        <v>33</v>
      </c>
      <c r="G2250" s="7" t="s">
        <v>49</v>
      </c>
      <c r="H2250" s="7" t="s">
        <v>49</v>
      </c>
      <c r="I2250" s="6" t="s">
        <v>585</v>
      </c>
      <c r="J2250" s="6" t="s">
        <v>77</v>
      </c>
      <c r="K2250" s="6" t="s">
        <v>78</v>
      </c>
      <c r="L2250" s="6" t="s">
        <v>68</v>
      </c>
      <c r="M2250" s="6" t="s">
        <v>33</v>
      </c>
      <c r="N2250" s="7" t="s">
        <v>49</v>
      </c>
      <c r="O2250" s="7" t="s">
        <v>49</v>
      </c>
      <c r="P2250" s="6" t="s">
        <v>79</v>
      </c>
      <c r="Q2250" s="6" t="s">
        <v>586</v>
      </c>
      <c r="R2250" s="6" t="s">
        <v>67</v>
      </c>
      <c r="S2250" s="6" t="s">
        <v>68</v>
      </c>
      <c r="T2250" s="6" t="s">
        <v>69</v>
      </c>
      <c r="U2250" s="6" t="s">
        <v>70</v>
      </c>
      <c r="V2250" s="6" t="s">
        <v>217</v>
      </c>
      <c r="W2250" s="6" t="s">
        <v>44</v>
      </c>
      <c r="X2250" s="6" t="s">
        <v>218</v>
      </c>
      <c r="Y2250" s="6" t="s">
        <v>46</v>
      </c>
      <c r="Z2250" s="6" t="s">
        <v>643</v>
      </c>
      <c r="AA2250" s="6" t="s">
        <v>2352</v>
      </c>
      <c r="AB2250" s="18" t="s">
        <v>3193</v>
      </c>
      <c r="AC2250" s="7"/>
      <c r="AD2250" s="7"/>
      <c r="AE2250" s="7">
        <v>40680</v>
      </c>
      <c r="AF2250" s="7">
        <v>40.68</v>
      </c>
      <c r="AG2250" s="7">
        <v>1012000</v>
      </c>
      <c r="AJ2250" s="7"/>
      <c r="AK2250" s="7"/>
      <c r="AL2250" s="7"/>
    </row>
    <row r="2251" spans="1:38" ht="22" customHeight="1" x14ac:dyDescent="0.3">
      <c r="A2251" s="2">
        <v>42667</v>
      </c>
      <c r="B2251" s="3" t="s">
        <v>212</v>
      </c>
      <c r="C2251" s="3" t="s">
        <v>584</v>
      </c>
      <c r="D2251" s="4" t="s">
        <v>49</v>
      </c>
      <c r="E2251" s="4" t="s">
        <v>49</v>
      </c>
      <c r="F2251" s="3" t="s">
        <v>33</v>
      </c>
      <c r="G2251" s="4" t="s">
        <v>49</v>
      </c>
      <c r="H2251" s="4" t="s">
        <v>49</v>
      </c>
      <c r="I2251" s="3" t="s">
        <v>585</v>
      </c>
      <c r="J2251" s="3" t="s">
        <v>77</v>
      </c>
      <c r="K2251" s="3" t="s">
        <v>78</v>
      </c>
      <c r="L2251" s="3" t="s">
        <v>68</v>
      </c>
      <c r="M2251" s="3" t="s">
        <v>33</v>
      </c>
      <c r="N2251" s="4" t="s">
        <v>49</v>
      </c>
      <c r="O2251" s="4" t="s">
        <v>49</v>
      </c>
      <c r="P2251" s="3" t="s">
        <v>79</v>
      </c>
      <c r="Q2251" s="3" t="s">
        <v>586</v>
      </c>
      <c r="R2251" s="3" t="s">
        <v>67</v>
      </c>
      <c r="S2251" s="3" t="s">
        <v>68</v>
      </c>
      <c r="T2251" s="3" t="s">
        <v>69</v>
      </c>
      <c r="U2251" s="3" t="s">
        <v>70</v>
      </c>
      <c r="V2251" s="3" t="s">
        <v>217</v>
      </c>
      <c r="W2251" s="3" t="s">
        <v>44</v>
      </c>
      <c r="X2251" s="3" t="s">
        <v>218</v>
      </c>
      <c r="Y2251" s="3" t="s">
        <v>46</v>
      </c>
      <c r="Z2251" s="3" t="s">
        <v>643</v>
      </c>
      <c r="AA2251" s="3" t="s">
        <v>2353</v>
      </c>
      <c r="AB2251" s="18" t="s">
        <v>3193</v>
      </c>
      <c r="AC2251" s="10"/>
      <c r="AD2251" s="10"/>
      <c r="AE2251" s="4">
        <v>40680</v>
      </c>
      <c r="AF2251" s="4">
        <v>40.68</v>
      </c>
      <c r="AG2251" s="4">
        <v>1012000</v>
      </c>
      <c r="AJ2251" s="10"/>
      <c r="AK2251" s="10"/>
      <c r="AL2251" s="10"/>
    </row>
    <row r="2252" spans="1:38" ht="22" customHeight="1" x14ac:dyDescent="0.3">
      <c r="A2252" s="5">
        <v>42667</v>
      </c>
      <c r="B2252" s="6" t="s">
        <v>212</v>
      </c>
      <c r="C2252" s="6" t="s">
        <v>584</v>
      </c>
      <c r="D2252" s="7" t="s">
        <v>49</v>
      </c>
      <c r="E2252" s="7" t="s">
        <v>49</v>
      </c>
      <c r="F2252" s="6" t="s">
        <v>33</v>
      </c>
      <c r="G2252" s="7" t="s">
        <v>49</v>
      </c>
      <c r="H2252" s="7" t="s">
        <v>49</v>
      </c>
      <c r="I2252" s="6" t="s">
        <v>585</v>
      </c>
      <c r="J2252" s="6" t="s">
        <v>77</v>
      </c>
      <c r="K2252" s="6" t="s">
        <v>78</v>
      </c>
      <c r="L2252" s="6" t="s">
        <v>68</v>
      </c>
      <c r="M2252" s="6" t="s">
        <v>33</v>
      </c>
      <c r="N2252" s="7" t="s">
        <v>49</v>
      </c>
      <c r="O2252" s="7" t="s">
        <v>49</v>
      </c>
      <c r="P2252" s="6" t="s">
        <v>79</v>
      </c>
      <c r="Q2252" s="6" t="s">
        <v>586</v>
      </c>
      <c r="R2252" s="6" t="s">
        <v>67</v>
      </c>
      <c r="S2252" s="6" t="s">
        <v>68</v>
      </c>
      <c r="T2252" s="6" t="s">
        <v>69</v>
      </c>
      <c r="U2252" s="6" t="s">
        <v>70</v>
      </c>
      <c r="V2252" s="6" t="s">
        <v>217</v>
      </c>
      <c r="W2252" s="6" t="s">
        <v>44</v>
      </c>
      <c r="X2252" s="6" t="s">
        <v>218</v>
      </c>
      <c r="Y2252" s="6" t="s">
        <v>46</v>
      </c>
      <c r="Z2252" s="6" t="s">
        <v>643</v>
      </c>
      <c r="AA2252" s="6" t="s">
        <v>2354</v>
      </c>
      <c r="AB2252" s="18" t="s">
        <v>3193</v>
      </c>
      <c r="AC2252" s="7"/>
      <c r="AD2252" s="7"/>
      <c r="AE2252" s="7">
        <v>27120</v>
      </c>
      <c r="AF2252" s="7">
        <v>27.12</v>
      </c>
      <c r="AG2252" s="7">
        <v>675000</v>
      </c>
      <c r="AJ2252" s="7"/>
      <c r="AK2252" s="7"/>
      <c r="AL2252" s="7"/>
    </row>
    <row r="2253" spans="1:38" ht="22" customHeight="1" x14ac:dyDescent="0.3">
      <c r="A2253" s="2">
        <v>42667</v>
      </c>
      <c r="B2253" s="3" t="s">
        <v>212</v>
      </c>
      <c r="C2253" s="3" t="s">
        <v>584</v>
      </c>
      <c r="D2253" s="4" t="s">
        <v>49</v>
      </c>
      <c r="E2253" s="4" t="s">
        <v>49</v>
      </c>
      <c r="F2253" s="3" t="s">
        <v>33</v>
      </c>
      <c r="G2253" s="4" t="s">
        <v>49</v>
      </c>
      <c r="H2253" s="4" t="s">
        <v>49</v>
      </c>
      <c r="I2253" s="3" t="s">
        <v>585</v>
      </c>
      <c r="J2253" s="3" t="s">
        <v>77</v>
      </c>
      <c r="K2253" s="3" t="s">
        <v>78</v>
      </c>
      <c r="L2253" s="3" t="s">
        <v>68</v>
      </c>
      <c r="M2253" s="3" t="s">
        <v>33</v>
      </c>
      <c r="N2253" s="4" t="s">
        <v>49</v>
      </c>
      <c r="O2253" s="4" t="s">
        <v>49</v>
      </c>
      <c r="P2253" s="3" t="s">
        <v>79</v>
      </c>
      <c r="Q2253" s="3" t="s">
        <v>586</v>
      </c>
      <c r="R2253" s="3" t="s">
        <v>67</v>
      </c>
      <c r="S2253" s="3" t="s">
        <v>68</v>
      </c>
      <c r="T2253" s="3" t="s">
        <v>69</v>
      </c>
      <c r="U2253" s="3" t="s">
        <v>70</v>
      </c>
      <c r="V2253" s="3" t="s">
        <v>217</v>
      </c>
      <c r="W2253" s="3" t="s">
        <v>44</v>
      </c>
      <c r="X2253" s="3" t="s">
        <v>218</v>
      </c>
      <c r="Y2253" s="3" t="s">
        <v>46</v>
      </c>
      <c r="Z2253" s="3" t="s">
        <v>643</v>
      </c>
      <c r="AA2253" s="3" t="s">
        <v>2355</v>
      </c>
      <c r="AB2253" s="18" t="s">
        <v>3193</v>
      </c>
      <c r="AC2253" s="10"/>
      <c r="AD2253" s="10"/>
      <c r="AE2253" s="4">
        <v>38646</v>
      </c>
      <c r="AF2253" s="4">
        <v>38.65</v>
      </c>
      <c r="AG2253" s="4">
        <v>962000</v>
      </c>
      <c r="AJ2253" s="10"/>
      <c r="AK2253" s="10"/>
      <c r="AL2253" s="10"/>
    </row>
    <row r="2254" spans="1:38" ht="22" customHeight="1" x14ac:dyDescent="0.3">
      <c r="A2254" s="5">
        <v>42666</v>
      </c>
      <c r="B2254" s="6" t="s">
        <v>31</v>
      </c>
      <c r="C2254" s="6" t="s">
        <v>32</v>
      </c>
      <c r="D2254" s="7" t="s">
        <v>49</v>
      </c>
      <c r="E2254" s="7" t="s">
        <v>49</v>
      </c>
      <c r="F2254" s="6" t="s">
        <v>33</v>
      </c>
      <c r="G2254" s="7" t="s">
        <v>49</v>
      </c>
      <c r="H2254" s="7" t="s">
        <v>49</v>
      </c>
      <c r="I2254" s="6" t="s">
        <v>34</v>
      </c>
      <c r="J2254" s="6" t="s">
        <v>35</v>
      </c>
      <c r="K2254" s="6" t="s">
        <v>36</v>
      </c>
      <c r="L2254" s="6" t="s">
        <v>37</v>
      </c>
      <c r="M2254" s="6" t="s">
        <v>33</v>
      </c>
      <c r="N2254" s="7" t="s">
        <v>49</v>
      </c>
      <c r="O2254" s="7" t="s">
        <v>49</v>
      </c>
      <c r="P2254" s="6" t="s">
        <v>38</v>
      </c>
      <c r="Q2254" s="6" t="s">
        <v>39</v>
      </c>
      <c r="R2254" s="6" t="s">
        <v>40</v>
      </c>
      <c r="S2254" s="6" t="s">
        <v>37</v>
      </c>
      <c r="T2254" s="6" t="s">
        <v>41</v>
      </c>
      <c r="U2254" s="6" t="s">
        <v>42</v>
      </c>
      <c r="V2254" s="6" t="s">
        <v>43</v>
      </c>
      <c r="W2254" s="6" t="s">
        <v>44</v>
      </c>
      <c r="X2254" s="6" t="s">
        <v>45</v>
      </c>
      <c r="Y2254" s="6" t="s">
        <v>46</v>
      </c>
      <c r="Z2254" s="6" t="s">
        <v>47</v>
      </c>
      <c r="AA2254" s="6" t="s">
        <v>1161</v>
      </c>
      <c r="AB2254" s="12" t="str">
        <f t="shared" ref="AB2254:AB2265" si="458">IF(ISNUMBER(SEARCH("CARBENDAZIM",AA2254)),"Carbendazim",IF(ISNUMBER(SEARCH("4-D",AA2254)),"2,4-Dichlorophenoxyacetic acid",IF(ISNUMBER(SEARCH("RIDOVER",AA2254)),"Glyphosate",IF(ISNUMBER(SEARCH("POQUER",AA2254)),"Clethodim",IF(ISNUMBER(SEARCH("LITER",AA2254)),"Imidacloprid",IF(ISNUMBER(SEARCH("PYRINEX",AA2254)),"Chlorpyrifos",IF(ISNUMBER(SEARCH("ORBIT",AA2254)),"Omethoate",IF(ISNUMBER(SEARCH("HEXARON",AA2254)),"Diuron",IF(ISNUMBER(SEARCH("ISOPROPYLAMINE",AA2254)),"Isopropylamine",IF(ISNUMBER(SEARCH("GLYPHOSATE",AA2254)),"Glyphosate",IF(ISNUMBER(SEARCH("MANCOZEB",AA2254)),"Mancozeb Indofil",IF(ISNUMBER(SEARCH("PARAQUAT",AA2254)),"Paraquat",IF(ISNUMBER(SEARCH("CAROMAX",AA2254)),"Aromatic Solvent Mixture",IF(ISNUMBER(SEARCH("BUTIRON",AA2254)),"Tebuthiuron",IF(ISNUMBER(SEARCH("VORAZ",AA2254)),"Methomyl",IF(ISNUMBER(SEARCH("IMIDACLOPRID",AA2254)),"Imidacloprid",IF(ISNUMBER(SEARCH("2 4 D",AA2254)),"2,4-Dichlorophenoxyacetic acid",IF(ISNUMBER(SEARCH("IMIDACL",AA2254)),"Imidacloprid",IF(ISNUMBER(SEARCH("DIUREX",AA2254)),"Diuron",IF(ISNUMBER(SEARCH("RAPEL",AA2254)),"Acephate","fix it"))))))))))))))))))))</f>
        <v>2,4-Dichlorophenoxyacetic acid</v>
      </c>
      <c r="AC2254" s="7"/>
      <c r="AD2254" s="7"/>
      <c r="AE2254" s="7">
        <v>111160</v>
      </c>
      <c r="AF2254" s="7">
        <v>111.16</v>
      </c>
      <c r="AG2254" s="6" t="s">
        <v>49</v>
      </c>
      <c r="AJ2254" s="7"/>
      <c r="AK2254" s="7"/>
      <c r="AL2254" s="7"/>
    </row>
    <row r="2255" spans="1:38" ht="22" customHeight="1" x14ac:dyDescent="0.3">
      <c r="A2255" s="2">
        <v>42666</v>
      </c>
      <c r="B2255" s="3" t="s">
        <v>50</v>
      </c>
      <c r="C2255" s="3" t="s">
        <v>32</v>
      </c>
      <c r="D2255" s="4" t="s">
        <v>49</v>
      </c>
      <c r="E2255" s="4" t="s">
        <v>49</v>
      </c>
      <c r="F2255" s="3" t="s">
        <v>33</v>
      </c>
      <c r="G2255" s="4" t="s">
        <v>49</v>
      </c>
      <c r="H2255" s="4" t="s">
        <v>49</v>
      </c>
      <c r="I2255" s="3" t="s">
        <v>34</v>
      </c>
      <c r="J2255" s="3" t="s">
        <v>1697</v>
      </c>
      <c r="K2255" s="3" t="s">
        <v>1698</v>
      </c>
      <c r="L2255" s="3" t="s">
        <v>136</v>
      </c>
      <c r="M2255" s="3" t="s">
        <v>33</v>
      </c>
      <c r="N2255" s="9">
        <v>100139200</v>
      </c>
      <c r="O2255" s="4" t="s">
        <v>49</v>
      </c>
      <c r="P2255" s="3" t="s">
        <v>1699</v>
      </c>
      <c r="Q2255" s="3" t="s">
        <v>39</v>
      </c>
      <c r="R2255" s="3" t="s">
        <v>135</v>
      </c>
      <c r="S2255" s="3" t="s">
        <v>136</v>
      </c>
      <c r="T2255" s="3" t="s">
        <v>137</v>
      </c>
      <c r="U2255" s="3" t="s">
        <v>42</v>
      </c>
      <c r="V2255" s="3" t="s">
        <v>43</v>
      </c>
      <c r="W2255" s="3" t="s">
        <v>44</v>
      </c>
      <c r="X2255" s="3" t="s">
        <v>45</v>
      </c>
      <c r="Y2255" s="3" t="s">
        <v>46</v>
      </c>
      <c r="Z2255" s="3" t="s">
        <v>1700</v>
      </c>
      <c r="AA2255" s="3" t="s">
        <v>2356</v>
      </c>
      <c r="AB2255" s="18" t="s">
        <v>3193</v>
      </c>
      <c r="AC2255" s="10"/>
      <c r="AD2255" s="10"/>
      <c r="AE2255" s="4">
        <v>22040</v>
      </c>
      <c r="AF2255" s="4">
        <v>22.04</v>
      </c>
      <c r="AG2255" s="4">
        <v>56500</v>
      </c>
      <c r="AJ2255" s="10"/>
      <c r="AK2255" s="10"/>
      <c r="AL2255" s="10"/>
    </row>
    <row r="2256" spans="1:38" ht="22" customHeight="1" x14ac:dyDescent="0.3">
      <c r="A2256" s="5">
        <v>42664</v>
      </c>
      <c r="B2256" s="6" t="s">
        <v>50</v>
      </c>
      <c r="C2256" s="6" t="s">
        <v>84</v>
      </c>
      <c r="D2256" s="6" t="s">
        <v>85</v>
      </c>
      <c r="E2256" s="6" t="s">
        <v>44</v>
      </c>
      <c r="F2256" s="6" t="s">
        <v>33</v>
      </c>
      <c r="G2256" s="7" t="s">
        <v>49</v>
      </c>
      <c r="H2256" s="7" t="s">
        <v>49</v>
      </c>
      <c r="I2256" s="6" t="s">
        <v>86</v>
      </c>
      <c r="J2256" s="6" t="s">
        <v>878</v>
      </c>
      <c r="K2256" s="7" t="s">
        <v>49</v>
      </c>
      <c r="L2256" s="6" t="s">
        <v>61</v>
      </c>
      <c r="M2256" s="7" t="s">
        <v>49</v>
      </c>
      <c r="N2256" s="7" t="s">
        <v>49</v>
      </c>
      <c r="O2256" s="7" t="s">
        <v>49</v>
      </c>
      <c r="P2256" s="6" t="s">
        <v>879</v>
      </c>
      <c r="Q2256" s="6" t="s">
        <v>39</v>
      </c>
      <c r="R2256" s="6" t="s">
        <v>60</v>
      </c>
      <c r="S2256" s="6" t="s">
        <v>61</v>
      </c>
      <c r="T2256" s="6" t="s">
        <v>62</v>
      </c>
      <c r="U2256" s="6" t="s">
        <v>56</v>
      </c>
      <c r="V2256" s="6" t="s">
        <v>90</v>
      </c>
      <c r="W2256" s="6" t="s">
        <v>44</v>
      </c>
      <c r="X2256" s="6" t="s">
        <v>91</v>
      </c>
      <c r="Y2256" s="6" t="s">
        <v>46</v>
      </c>
      <c r="Z2256" s="6" t="s">
        <v>748</v>
      </c>
      <c r="AA2256" s="6" t="s">
        <v>2357</v>
      </c>
      <c r="AB2256" s="12" t="str">
        <f t="shared" ref="AB2256" si="459">IF(ISNUMBER(SEARCH("2,4 D",AA2254)),"2,4-Dichlorophenoxyacetic acid",IF(ISNUMBER(SEARCH("ACIDO",AA2254)),"2,4-Dichlorophenoxyacetic acid",IF(ISNUMBER(SEARCH("NAPHTHA",AA2254)),"Aromatic Solvent Mixture",IF(ISNUMBER(SEARCH("DIMETHYLAMINE",AA2254)),"Dimethylamine",IF(ISNUMBER(SEARCH("DIMETILAMINA",AA2254)),"Dimethylamine",IF(ISNUMBER(SEARCH("JUMP",AA2254)),"Diuron",IF(ISNUMBER(SEARCH(" 2-AMINO-2,3-DIMETHYL BUTYRAMIDE",AA2254)),"Herbicide Amine Intermediate",IF(ISNUMBER(SEARCH("TEBUTHIURON",AA2254)),"Tebuthiuron",IF(ISNUMBER(SEARCH("DMS",AA2254)),"Dimethyl Sulfate",IF(ISNUMBER(SEARCH("2,4-XILIDIN",AA2254)),"2,4-Xylidine","FIX IT"))))))))))</f>
        <v>2,4-Dichlorophenoxyacetic acid</v>
      </c>
      <c r="AC2256" s="7"/>
      <c r="AD2256" s="7"/>
      <c r="AE2256" s="7">
        <v>16840</v>
      </c>
      <c r="AF2256" s="7">
        <v>16.84</v>
      </c>
      <c r="AG2256" s="7">
        <v>57500</v>
      </c>
      <c r="AJ2256" s="7"/>
      <c r="AK2256" s="7"/>
      <c r="AL2256" s="7"/>
    </row>
    <row r="2257" spans="1:38" ht="22" customHeight="1" x14ac:dyDescent="0.3">
      <c r="A2257" s="2">
        <v>42664</v>
      </c>
      <c r="B2257" s="3" t="s">
        <v>50</v>
      </c>
      <c r="C2257" s="3" t="s">
        <v>84</v>
      </c>
      <c r="D2257" s="3" t="s">
        <v>85</v>
      </c>
      <c r="E2257" s="3" t="s">
        <v>44</v>
      </c>
      <c r="F2257" s="3" t="s">
        <v>33</v>
      </c>
      <c r="G2257" s="4" t="s">
        <v>49</v>
      </c>
      <c r="H2257" s="4" t="s">
        <v>49</v>
      </c>
      <c r="I2257" s="3" t="s">
        <v>86</v>
      </c>
      <c r="J2257" s="3" t="s">
        <v>769</v>
      </c>
      <c r="K2257" s="4" t="s">
        <v>49</v>
      </c>
      <c r="L2257" s="3" t="s">
        <v>61</v>
      </c>
      <c r="M2257" s="3" t="s">
        <v>770</v>
      </c>
      <c r="N2257" s="4">
        <v>2539385563.1900001</v>
      </c>
      <c r="O2257" s="4" t="s">
        <v>49</v>
      </c>
      <c r="P2257" s="3" t="s">
        <v>771</v>
      </c>
      <c r="Q2257" s="3" t="s">
        <v>39</v>
      </c>
      <c r="R2257" s="3" t="s">
        <v>60</v>
      </c>
      <c r="S2257" s="3" t="s">
        <v>61</v>
      </c>
      <c r="T2257" s="3" t="s">
        <v>62</v>
      </c>
      <c r="U2257" s="3" t="s">
        <v>56</v>
      </c>
      <c r="V2257" s="3" t="s">
        <v>90</v>
      </c>
      <c r="W2257" s="3" t="s">
        <v>44</v>
      </c>
      <c r="X2257" s="3" t="s">
        <v>91</v>
      </c>
      <c r="Y2257" s="3" t="s">
        <v>46</v>
      </c>
      <c r="Z2257" s="3" t="s">
        <v>63</v>
      </c>
      <c r="AA2257" s="3" t="s">
        <v>1305</v>
      </c>
      <c r="AB2257" s="12" t="s">
        <v>3167</v>
      </c>
      <c r="AC2257" s="10"/>
      <c r="AD2257" s="10"/>
      <c r="AE2257" s="4">
        <v>20120</v>
      </c>
      <c r="AF2257" s="4">
        <v>20.12</v>
      </c>
      <c r="AG2257" s="4">
        <v>268000</v>
      </c>
      <c r="AJ2257" s="10"/>
      <c r="AK2257" s="10"/>
      <c r="AL2257" s="10"/>
    </row>
    <row r="2258" spans="1:38" ht="22" customHeight="1" x14ac:dyDescent="0.3">
      <c r="A2258" s="5">
        <v>42664</v>
      </c>
      <c r="B2258" s="6" t="s">
        <v>50</v>
      </c>
      <c r="C2258" s="6" t="s">
        <v>84</v>
      </c>
      <c r="D2258" s="6" t="s">
        <v>85</v>
      </c>
      <c r="E2258" s="6" t="s">
        <v>44</v>
      </c>
      <c r="F2258" s="6" t="s">
        <v>33</v>
      </c>
      <c r="G2258" s="7" t="s">
        <v>49</v>
      </c>
      <c r="H2258" s="7" t="s">
        <v>49</v>
      </c>
      <c r="I2258" s="6" t="s">
        <v>86</v>
      </c>
      <c r="J2258" s="6" t="s">
        <v>1264</v>
      </c>
      <c r="K2258" s="6" t="s">
        <v>1265</v>
      </c>
      <c r="L2258" s="6" t="s">
        <v>113</v>
      </c>
      <c r="M2258" s="7" t="s">
        <v>49</v>
      </c>
      <c r="N2258" s="7" t="s">
        <v>49</v>
      </c>
      <c r="O2258" s="7" t="s">
        <v>49</v>
      </c>
      <c r="P2258" s="6" t="s">
        <v>1266</v>
      </c>
      <c r="Q2258" s="6" t="s">
        <v>39</v>
      </c>
      <c r="R2258" s="6" t="s">
        <v>1267</v>
      </c>
      <c r="S2258" s="6" t="s">
        <v>113</v>
      </c>
      <c r="T2258" s="6" t="s">
        <v>1268</v>
      </c>
      <c r="U2258" s="6" t="s">
        <v>117</v>
      </c>
      <c r="V2258" s="6" t="s">
        <v>90</v>
      </c>
      <c r="W2258" s="6" t="s">
        <v>44</v>
      </c>
      <c r="X2258" s="6" t="s">
        <v>91</v>
      </c>
      <c r="Y2258" s="6" t="s">
        <v>46</v>
      </c>
      <c r="Z2258" s="6" t="s">
        <v>1269</v>
      </c>
      <c r="AA2258" s="6" t="s">
        <v>2358</v>
      </c>
      <c r="AB2258" s="12" t="s">
        <v>3189</v>
      </c>
      <c r="AC2258" s="7"/>
      <c r="AD2258" s="7"/>
      <c r="AE2258" s="7">
        <v>21022</v>
      </c>
      <c r="AF2258" s="7">
        <v>21.02</v>
      </c>
      <c r="AG2258" s="7">
        <v>1184000</v>
      </c>
      <c r="AJ2258" s="7"/>
      <c r="AK2258" s="7"/>
      <c r="AL2258" s="7"/>
    </row>
    <row r="2259" spans="1:38" ht="22" customHeight="1" x14ac:dyDescent="0.3">
      <c r="A2259" s="2">
        <v>42663</v>
      </c>
      <c r="B2259" s="3" t="s">
        <v>31</v>
      </c>
      <c r="C2259" s="3" t="s">
        <v>32</v>
      </c>
      <c r="D2259" s="4" t="s">
        <v>49</v>
      </c>
      <c r="E2259" s="4" t="s">
        <v>49</v>
      </c>
      <c r="F2259" s="3" t="s">
        <v>33</v>
      </c>
      <c r="G2259" s="4" t="s">
        <v>49</v>
      </c>
      <c r="H2259" s="4" t="s">
        <v>49</v>
      </c>
      <c r="I2259" s="3" t="s">
        <v>34</v>
      </c>
      <c r="J2259" s="3" t="s">
        <v>77</v>
      </c>
      <c r="K2259" s="3" t="s">
        <v>78</v>
      </c>
      <c r="L2259" s="3" t="s">
        <v>68</v>
      </c>
      <c r="M2259" s="3" t="s">
        <v>33</v>
      </c>
      <c r="N2259" s="4" t="s">
        <v>49</v>
      </c>
      <c r="O2259" s="4" t="s">
        <v>49</v>
      </c>
      <c r="P2259" s="3" t="s">
        <v>79</v>
      </c>
      <c r="Q2259" s="3" t="s">
        <v>39</v>
      </c>
      <c r="R2259" s="3" t="s">
        <v>67</v>
      </c>
      <c r="S2259" s="3" t="s">
        <v>68</v>
      </c>
      <c r="T2259" s="3" t="s">
        <v>69</v>
      </c>
      <c r="U2259" s="3" t="s">
        <v>70</v>
      </c>
      <c r="V2259" s="3" t="s">
        <v>43</v>
      </c>
      <c r="W2259" s="3" t="s">
        <v>44</v>
      </c>
      <c r="X2259" s="3" t="s">
        <v>45</v>
      </c>
      <c r="Y2259" s="3" t="s">
        <v>46</v>
      </c>
      <c r="Z2259" s="3" t="s">
        <v>643</v>
      </c>
      <c r="AA2259" s="3" t="s">
        <v>2359</v>
      </c>
      <c r="AB2259" s="18" t="s">
        <v>3193</v>
      </c>
      <c r="AC2259" s="10"/>
      <c r="AD2259" s="10"/>
      <c r="AE2259" s="4">
        <v>41220</v>
      </c>
      <c r="AF2259" s="4">
        <v>41.22</v>
      </c>
      <c r="AG2259" s="4">
        <v>1026000</v>
      </c>
      <c r="AJ2259" s="10"/>
      <c r="AK2259" s="10"/>
      <c r="AL2259" s="10"/>
    </row>
    <row r="2260" spans="1:38" ht="22" customHeight="1" x14ac:dyDescent="0.3">
      <c r="A2260" s="5">
        <v>42663</v>
      </c>
      <c r="B2260" s="6" t="s">
        <v>31</v>
      </c>
      <c r="C2260" s="6" t="s">
        <v>32</v>
      </c>
      <c r="D2260" s="7" t="s">
        <v>49</v>
      </c>
      <c r="E2260" s="7" t="s">
        <v>49</v>
      </c>
      <c r="F2260" s="6" t="s">
        <v>33</v>
      </c>
      <c r="G2260" s="7" t="s">
        <v>49</v>
      </c>
      <c r="H2260" s="7" t="s">
        <v>49</v>
      </c>
      <c r="I2260" s="6" t="s">
        <v>34</v>
      </c>
      <c r="J2260" s="6" t="s">
        <v>65</v>
      </c>
      <c r="K2260" s="7" t="s">
        <v>49</v>
      </c>
      <c r="L2260" s="7" t="s">
        <v>49</v>
      </c>
      <c r="M2260" s="6" t="s">
        <v>33</v>
      </c>
      <c r="N2260" s="7" t="s">
        <v>49</v>
      </c>
      <c r="O2260" s="7" t="s">
        <v>49</v>
      </c>
      <c r="P2260" s="6" t="s">
        <v>66</v>
      </c>
      <c r="Q2260" s="6" t="s">
        <v>39</v>
      </c>
      <c r="R2260" s="6" t="s">
        <v>67</v>
      </c>
      <c r="S2260" s="6" t="s">
        <v>68</v>
      </c>
      <c r="T2260" s="6" t="s">
        <v>69</v>
      </c>
      <c r="U2260" s="6" t="s">
        <v>70</v>
      </c>
      <c r="V2260" s="6" t="s">
        <v>43</v>
      </c>
      <c r="W2260" s="6" t="s">
        <v>44</v>
      </c>
      <c r="X2260" s="6" t="s">
        <v>45</v>
      </c>
      <c r="Y2260" s="6" t="s">
        <v>46</v>
      </c>
      <c r="Z2260" s="6" t="s">
        <v>71</v>
      </c>
      <c r="AA2260" s="6" t="s">
        <v>2360</v>
      </c>
      <c r="AB2260" s="12" t="str">
        <f t="shared" si="458"/>
        <v>Diuron</v>
      </c>
      <c r="AC2260" s="7"/>
      <c r="AD2260" s="7"/>
      <c r="AE2260" s="7">
        <v>47680</v>
      </c>
      <c r="AF2260" s="7">
        <v>47.68</v>
      </c>
      <c r="AG2260" s="7">
        <v>401000</v>
      </c>
      <c r="AJ2260" s="7"/>
      <c r="AK2260" s="7"/>
      <c r="AL2260" s="7"/>
    </row>
    <row r="2261" spans="1:38" ht="22" customHeight="1" x14ac:dyDescent="0.3">
      <c r="A2261" s="2">
        <v>42663</v>
      </c>
      <c r="B2261" s="3" t="s">
        <v>31</v>
      </c>
      <c r="C2261" s="3" t="s">
        <v>32</v>
      </c>
      <c r="D2261" s="4" t="s">
        <v>49</v>
      </c>
      <c r="E2261" s="4" t="s">
        <v>49</v>
      </c>
      <c r="F2261" s="3" t="s">
        <v>33</v>
      </c>
      <c r="G2261" s="4" t="s">
        <v>49</v>
      </c>
      <c r="H2261" s="4" t="s">
        <v>49</v>
      </c>
      <c r="I2261" s="3" t="s">
        <v>34</v>
      </c>
      <c r="J2261" s="3" t="s">
        <v>65</v>
      </c>
      <c r="K2261" s="4" t="s">
        <v>49</v>
      </c>
      <c r="L2261" s="4" t="s">
        <v>49</v>
      </c>
      <c r="M2261" s="3" t="s">
        <v>33</v>
      </c>
      <c r="N2261" s="4" t="s">
        <v>49</v>
      </c>
      <c r="O2261" s="4" t="s">
        <v>49</v>
      </c>
      <c r="P2261" s="3" t="s">
        <v>66</v>
      </c>
      <c r="Q2261" s="3" t="s">
        <v>39</v>
      </c>
      <c r="R2261" s="3" t="s">
        <v>67</v>
      </c>
      <c r="S2261" s="3" t="s">
        <v>68</v>
      </c>
      <c r="T2261" s="3" t="s">
        <v>69</v>
      </c>
      <c r="U2261" s="3" t="s">
        <v>70</v>
      </c>
      <c r="V2261" s="3" t="s">
        <v>43</v>
      </c>
      <c r="W2261" s="3" t="s">
        <v>44</v>
      </c>
      <c r="X2261" s="3" t="s">
        <v>45</v>
      </c>
      <c r="Y2261" s="3" t="s">
        <v>46</v>
      </c>
      <c r="Z2261" s="3" t="s">
        <v>73</v>
      </c>
      <c r="AA2261" s="3" t="s">
        <v>2361</v>
      </c>
      <c r="AB2261" s="12" t="str">
        <f t="shared" si="458"/>
        <v>Tebuthiuron</v>
      </c>
      <c r="AC2261" s="10"/>
      <c r="AD2261" s="10"/>
      <c r="AE2261" s="4">
        <v>132789.99</v>
      </c>
      <c r="AF2261" s="4">
        <v>132.79</v>
      </c>
      <c r="AG2261" s="4">
        <v>1116000</v>
      </c>
      <c r="AJ2261" s="10"/>
      <c r="AK2261" s="10"/>
      <c r="AL2261" s="10"/>
    </row>
    <row r="2262" spans="1:38" ht="22" customHeight="1" x14ac:dyDescent="0.3">
      <c r="A2262" s="5">
        <v>42662</v>
      </c>
      <c r="B2262" s="6" t="s">
        <v>31</v>
      </c>
      <c r="C2262" s="6" t="s">
        <v>32</v>
      </c>
      <c r="D2262" s="7" t="s">
        <v>49</v>
      </c>
      <c r="E2262" s="7" t="s">
        <v>49</v>
      </c>
      <c r="F2262" s="6" t="s">
        <v>33</v>
      </c>
      <c r="G2262" s="7" t="s">
        <v>49</v>
      </c>
      <c r="H2262" s="7" t="s">
        <v>49</v>
      </c>
      <c r="I2262" s="6" t="s">
        <v>34</v>
      </c>
      <c r="J2262" s="6" t="s">
        <v>77</v>
      </c>
      <c r="K2262" s="6" t="s">
        <v>78</v>
      </c>
      <c r="L2262" s="6" t="s">
        <v>68</v>
      </c>
      <c r="M2262" s="6" t="s">
        <v>33</v>
      </c>
      <c r="N2262" s="7" t="s">
        <v>49</v>
      </c>
      <c r="O2262" s="7" t="s">
        <v>49</v>
      </c>
      <c r="P2262" s="6" t="s">
        <v>79</v>
      </c>
      <c r="Q2262" s="6" t="s">
        <v>39</v>
      </c>
      <c r="R2262" s="6" t="s">
        <v>67</v>
      </c>
      <c r="S2262" s="6" t="s">
        <v>68</v>
      </c>
      <c r="T2262" s="6" t="s">
        <v>69</v>
      </c>
      <c r="U2262" s="6" t="s">
        <v>70</v>
      </c>
      <c r="V2262" s="6" t="s">
        <v>43</v>
      </c>
      <c r="W2262" s="6" t="s">
        <v>44</v>
      </c>
      <c r="X2262" s="6" t="s">
        <v>45</v>
      </c>
      <c r="Y2262" s="6" t="s">
        <v>46</v>
      </c>
      <c r="Z2262" s="6" t="s">
        <v>643</v>
      </c>
      <c r="AA2262" s="6" t="s">
        <v>2362</v>
      </c>
      <c r="AB2262" s="18" t="s">
        <v>3193</v>
      </c>
      <c r="AC2262" s="7"/>
      <c r="AD2262" s="7"/>
      <c r="AE2262" s="7">
        <v>41220</v>
      </c>
      <c r="AF2262" s="7">
        <v>41.22</v>
      </c>
      <c r="AG2262" s="7">
        <v>1026000</v>
      </c>
      <c r="AJ2262" s="7"/>
      <c r="AK2262" s="7"/>
      <c r="AL2262" s="7"/>
    </row>
    <row r="2263" spans="1:38" ht="22" customHeight="1" x14ac:dyDescent="0.3">
      <c r="A2263" s="2">
        <v>42662</v>
      </c>
      <c r="B2263" s="3" t="s">
        <v>31</v>
      </c>
      <c r="C2263" s="3" t="s">
        <v>32</v>
      </c>
      <c r="D2263" s="4" t="s">
        <v>49</v>
      </c>
      <c r="E2263" s="4" t="s">
        <v>49</v>
      </c>
      <c r="F2263" s="3" t="s">
        <v>33</v>
      </c>
      <c r="G2263" s="4" t="s">
        <v>49</v>
      </c>
      <c r="H2263" s="4" t="s">
        <v>49</v>
      </c>
      <c r="I2263" s="3" t="s">
        <v>34</v>
      </c>
      <c r="J2263" s="3" t="s">
        <v>77</v>
      </c>
      <c r="K2263" s="3" t="s">
        <v>78</v>
      </c>
      <c r="L2263" s="3" t="s">
        <v>68</v>
      </c>
      <c r="M2263" s="3" t="s">
        <v>33</v>
      </c>
      <c r="N2263" s="4" t="s">
        <v>49</v>
      </c>
      <c r="O2263" s="4" t="s">
        <v>49</v>
      </c>
      <c r="P2263" s="3" t="s">
        <v>79</v>
      </c>
      <c r="Q2263" s="3" t="s">
        <v>39</v>
      </c>
      <c r="R2263" s="3" t="s">
        <v>67</v>
      </c>
      <c r="S2263" s="3" t="s">
        <v>68</v>
      </c>
      <c r="T2263" s="3" t="s">
        <v>69</v>
      </c>
      <c r="U2263" s="3" t="s">
        <v>70</v>
      </c>
      <c r="V2263" s="3" t="s">
        <v>43</v>
      </c>
      <c r="W2263" s="3" t="s">
        <v>44</v>
      </c>
      <c r="X2263" s="3" t="s">
        <v>45</v>
      </c>
      <c r="Y2263" s="3" t="s">
        <v>46</v>
      </c>
      <c r="Z2263" s="3" t="s">
        <v>643</v>
      </c>
      <c r="AA2263" s="3" t="s">
        <v>2363</v>
      </c>
      <c r="AB2263" s="18" t="s">
        <v>3193</v>
      </c>
      <c r="AC2263" s="10"/>
      <c r="AD2263" s="10"/>
      <c r="AE2263" s="4">
        <v>61830</v>
      </c>
      <c r="AF2263" s="4">
        <v>61.83</v>
      </c>
      <c r="AG2263" s="4">
        <v>1539000</v>
      </c>
      <c r="AJ2263" s="7"/>
      <c r="AK2263" s="7"/>
      <c r="AL2263" s="7"/>
    </row>
    <row r="2264" spans="1:38" ht="22" customHeight="1" x14ac:dyDescent="0.3">
      <c r="A2264" s="5">
        <v>42662</v>
      </c>
      <c r="B2264" s="6" t="s">
        <v>31</v>
      </c>
      <c r="C2264" s="6" t="s">
        <v>32</v>
      </c>
      <c r="D2264" s="7" t="s">
        <v>49</v>
      </c>
      <c r="E2264" s="7" t="s">
        <v>49</v>
      </c>
      <c r="F2264" s="6" t="s">
        <v>33</v>
      </c>
      <c r="G2264" s="7" t="s">
        <v>49</v>
      </c>
      <c r="H2264" s="7" t="s">
        <v>49</v>
      </c>
      <c r="I2264" s="6" t="s">
        <v>34</v>
      </c>
      <c r="J2264" s="6" t="s">
        <v>65</v>
      </c>
      <c r="K2264" s="7" t="s">
        <v>49</v>
      </c>
      <c r="L2264" s="7" t="s">
        <v>49</v>
      </c>
      <c r="M2264" s="6" t="s">
        <v>33</v>
      </c>
      <c r="N2264" s="7" t="s">
        <v>49</v>
      </c>
      <c r="O2264" s="7" t="s">
        <v>49</v>
      </c>
      <c r="P2264" s="6" t="s">
        <v>66</v>
      </c>
      <c r="Q2264" s="6" t="s">
        <v>39</v>
      </c>
      <c r="R2264" s="6" t="s">
        <v>67</v>
      </c>
      <c r="S2264" s="6" t="s">
        <v>68</v>
      </c>
      <c r="T2264" s="6" t="s">
        <v>69</v>
      </c>
      <c r="U2264" s="6" t="s">
        <v>70</v>
      </c>
      <c r="V2264" s="6" t="s">
        <v>43</v>
      </c>
      <c r="W2264" s="6" t="s">
        <v>44</v>
      </c>
      <c r="X2264" s="6" t="s">
        <v>45</v>
      </c>
      <c r="Y2264" s="6" t="s">
        <v>46</v>
      </c>
      <c r="Z2264" s="6" t="s">
        <v>71</v>
      </c>
      <c r="AA2264" s="6" t="s">
        <v>2364</v>
      </c>
      <c r="AB2264" s="12" t="str">
        <f>IF(ISNUMBER(SEARCH("2,4 D",AA2264)),"2,4-Dichlorophenoxyacetic acid",IF(ISNUMBER(SEARCH("ACIDO",AA2264)),"2,4-Dichlorophenoxyacetic acid",IF(ISNUMBER(SEARCH("NAPHTHA",AA2264)),"Aromatic Solvent Mixture",IF(ISNUMBER(SEARCH("DIMETHYLAMINE",AA2264)),"Dimethylamine",IF(ISNUMBER(SEARCH("DIMETILAMINA",AA2264)),"Dimethylamine",IF(ISNUMBER(SEARCH("JUMP",AA2264)),"Diuron",IF(ISNUMBER(SEARCH("2-AMINO-2,3-DIMETHYL BUTYRAMIDE",AA2264)),"Herbicide Amine Intermediate",IF(ISNUMBER(SEARCH("TEBUTHIURON",AA2264)),"Tebuthiuron","FIXIT"))))))))</f>
        <v>Diuron</v>
      </c>
      <c r="AC2264" s="7"/>
      <c r="AD2264" s="7"/>
      <c r="AE2264" s="7">
        <v>44696</v>
      </c>
      <c r="AF2264" s="7">
        <v>44.7</v>
      </c>
      <c r="AG2264" s="7">
        <v>376000</v>
      </c>
      <c r="AJ2264" s="10"/>
      <c r="AK2264" s="10"/>
      <c r="AL2264" s="10"/>
    </row>
    <row r="2265" spans="1:38" ht="22" customHeight="1" x14ac:dyDescent="0.3">
      <c r="A2265" s="2">
        <v>42661</v>
      </c>
      <c r="B2265" s="3" t="s">
        <v>50</v>
      </c>
      <c r="C2265" s="3" t="s">
        <v>32</v>
      </c>
      <c r="D2265" s="4" t="s">
        <v>49</v>
      </c>
      <c r="E2265" s="4" t="s">
        <v>49</v>
      </c>
      <c r="F2265" s="3" t="s">
        <v>33</v>
      </c>
      <c r="G2265" s="4" t="s">
        <v>49</v>
      </c>
      <c r="H2265" s="4" t="s">
        <v>49</v>
      </c>
      <c r="I2265" s="3" t="s">
        <v>34</v>
      </c>
      <c r="J2265" s="3" t="s">
        <v>507</v>
      </c>
      <c r="K2265" s="4" t="s">
        <v>49</v>
      </c>
      <c r="L2265" s="3" t="s">
        <v>307</v>
      </c>
      <c r="M2265" s="4" t="s">
        <v>49</v>
      </c>
      <c r="N2265" s="4" t="s">
        <v>49</v>
      </c>
      <c r="O2265" s="4" t="s">
        <v>49</v>
      </c>
      <c r="P2265" s="3" t="s">
        <v>158</v>
      </c>
      <c r="Q2265" s="3" t="s">
        <v>39</v>
      </c>
      <c r="R2265" s="3" t="s">
        <v>106</v>
      </c>
      <c r="S2265" s="3" t="s">
        <v>61</v>
      </c>
      <c r="T2265" s="3" t="s">
        <v>107</v>
      </c>
      <c r="U2265" s="3" t="s">
        <v>56</v>
      </c>
      <c r="V2265" s="3" t="s">
        <v>43</v>
      </c>
      <c r="W2265" s="3" t="s">
        <v>44</v>
      </c>
      <c r="X2265" s="3" t="s">
        <v>45</v>
      </c>
      <c r="Y2265" s="3" t="s">
        <v>46</v>
      </c>
      <c r="Z2265" s="3" t="s">
        <v>159</v>
      </c>
      <c r="AA2265" s="3" t="s">
        <v>2365</v>
      </c>
      <c r="AB2265" s="12" t="str">
        <f t="shared" si="458"/>
        <v>Glyphosate</v>
      </c>
      <c r="AC2265" s="10"/>
      <c r="AD2265" s="10"/>
      <c r="AE2265" s="4">
        <v>139320.01</v>
      </c>
      <c r="AF2265" s="4">
        <v>139.32</v>
      </c>
      <c r="AG2265" s="4">
        <v>864000</v>
      </c>
      <c r="AJ2265" s="7"/>
      <c r="AK2265" s="7"/>
      <c r="AL2265" s="7"/>
    </row>
    <row r="2266" spans="1:38" ht="22" customHeight="1" x14ac:dyDescent="0.3">
      <c r="A2266" s="5">
        <v>42661</v>
      </c>
      <c r="B2266" s="6" t="s">
        <v>50</v>
      </c>
      <c r="C2266" s="6" t="s">
        <v>32</v>
      </c>
      <c r="D2266" s="7" t="s">
        <v>49</v>
      </c>
      <c r="E2266" s="7" t="s">
        <v>49</v>
      </c>
      <c r="F2266" s="6" t="s">
        <v>33</v>
      </c>
      <c r="G2266" s="7" t="s">
        <v>49</v>
      </c>
      <c r="H2266" s="7" t="s">
        <v>49</v>
      </c>
      <c r="I2266" s="6" t="s">
        <v>34</v>
      </c>
      <c r="J2266" s="6" t="s">
        <v>305</v>
      </c>
      <c r="K2266" s="7" t="s">
        <v>49</v>
      </c>
      <c r="L2266" s="6" t="s">
        <v>307</v>
      </c>
      <c r="M2266" s="6" t="s">
        <v>33</v>
      </c>
      <c r="N2266" s="7">
        <v>1134995330.5699999</v>
      </c>
      <c r="O2266" s="7">
        <v>894516915.13</v>
      </c>
      <c r="P2266" s="6" t="s">
        <v>1553</v>
      </c>
      <c r="Q2266" s="6" t="s">
        <v>39</v>
      </c>
      <c r="R2266" s="6" t="s">
        <v>310</v>
      </c>
      <c r="S2266" s="6" t="s">
        <v>307</v>
      </c>
      <c r="T2266" s="6" t="s">
        <v>311</v>
      </c>
      <c r="U2266" s="6" t="s">
        <v>56</v>
      </c>
      <c r="V2266" s="6" t="s">
        <v>43</v>
      </c>
      <c r="W2266" s="6" t="s">
        <v>44</v>
      </c>
      <c r="X2266" s="6" t="s">
        <v>45</v>
      </c>
      <c r="Y2266" s="6" t="s">
        <v>46</v>
      </c>
      <c r="Z2266" s="6" t="s">
        <v>140</v>
      </c>
      <c r="AA2266" s="6" t="s">
        <v>2366</v>
      </c>
      <c r="AB2266" s="12" t="str">
        <f>IF(ISNUMBER(SEARCH("2,4 D",AA2264)),"2,4-Dichlorophenoxyacetic acid",IF(ISNUMBER(SEARCH("ACIDO",AA2264)),"2,4-Dichlorophenoxyacetic acid",IF(ISNUMBER(SEARCH("NAPHTHA",AA2264)),"Aromatic Solvent Mixture",IF(ISNUMBER(SEARCH("DIMETHYLAMINE",AA2264)),"Dimethylamine",IF(ISNUMBER(SEARCH("DIMETILAMINA",AA2264)),"Dimethylamine",IF(ISNUMBER(SEARCH("JUMP",AA2264)),"Diuron",IF(ISNUMBER(SEARCH(" 2-AMINO-2,3-DIMETHYL BUTYRAMIDE",AA2264)),"Herbicide Amine Intermediate",IF(ISNUMBER(SEARCH("TEBUTHIURON",AA2264)),"Tebuthiuron",IF(ISNUMBER(SEARCH("DMS",AA2264)),"Dimethyl Sulfate",IF(ISNUMBER(SEARCH("2,4-XILIDIN",AA2264)),"2,4-Xylidine","FIX IT"))))))))))</f>
        <v>Diuron</v>
      </c>
      <c r="AC2266" s="7"/>
      <c r="AD2266" s="7"/>
      <c r="AE2266" s="7">
        <v>95730</v>
      </c>
      <c r="AF2266" s="7">
        <v>95.73</v>
      </c>
      <c r="AG2266" s="7">
        <v>79500</v>
      </c>
      <c r="AJ2266" s="10"/>
      <c r="AK2266" s="10"/>
      <c r="AL2266" s="10"/>
    </row>
    <row r="2267" spans="1:38" ht="22" customHeight="1" x14ac:dyDescent="0.3">
      <c r="A2267" s="2">
        <v>42660</v>
      </c>
      <c r="B2267" s="3" t="s">
        <v>212</v>
      </c>
      <c r="C2267" s="3" t="s">
        <v>584</v>
      </c>
      <c r="D2267" s="4" t="s">
        <v>49</v>
      </c>
      <c r="E2267" s="4" t="s">
        <v>49</v>
      </c>
      <c r="F2267" s="3" t="s">
        <v>33</v>
      </c>
      <c r="G2267" s="4" t="s">
        <v>49</v>
      </c>
      <c r="H2267" s="4" t="s">
        <v>49</v>
      </c>
      <c r="I2267" s="3" t="s">
        <v>585</v>
      </c>
      <c r="J2267" s="3" t="s">
        <v>77</v>
      </c>
      <c r="K2267" s="3" t="s">
        <v>78</v>
      </c>
      <c r="L2267" s="3" t="s">
        <v>68</v>
      </c>
      <c r="M2267" s="3" t="s">
        <v>33</v>
      </c>
      <c r="N2267" s="4" t="s">
        <v>49</v>
      </c>
      <c r="O2267" s="4" t="s">
        <v>49</v>
      </c>
      <c r="P2267" s="3" t="s">
        <v>79</v>
      </c>
      <c r="Q2267" s="3" t="s">
        <v>586</v>
      </c>
      <c r="R2267" s="3" t="s">
        <v>67</v>
      </c>
      <c r="S2267" s="3" t="s">
        <v>68</v>
      </c>
      <c r="T2267" s="3" t="s">
        <v>69</v>
      </c>
      <c r="U2267" s="3" t="s">
        <v>70</v>
      </c>
      <c r="V2267" s="3" t="s">
        <v>217</v>
      </c>
      <c r="W2267" s="3" t="s">
        <v>44</v>
      </c>
      <c r="X2267" s="3" t="s">
        <v>218</v>
      </c>
      <c r="Y2267" s="3" t="s">
        <v>46</v>
      </c>
      <c r="Z2267" s="3" t="s">
        <v>643</v>
      </c>
      <c r="AA2267" s="3" t="s">
        <v>2367</v>
      </c>
      <c r="AB2267" s="18" t="s">
        <v>3193</v>
      </c>
      <c r="AC2267" s="10"/>
      <c r="AD2267" s="10"/>
      <c r="AE2267" s="4">
        <v>32770</v>
      </c>
      <c r="AF2267" s="4">
        <v>32.770000000000003</v>
      </c>
      <c r="AG2267" s="4">
        <v>816000</v>
      </c>
      <c r="AJ2267" s="7"/>
      <c r="AK2267" s="7"/>
      <c r="AL2267" s="7"/>
    </row>
    <row r="2268" spans="1:38" ht="22" customHeight="1" x14ac:dyDescent="0.3">
      <c r="A2268" s="5">
        <v>42660</v>
      </c>
      <c r="B2268" s="6" t="s">
        <v>212</v>
      </c>
      <c r="C2268" s="6" t="s">
        <v>584</v>
      </c>
      <c r="D2268" s="7" t="s">
        <v>49</v>
      </c>
      <c r="E2268" s="7" t="s">
        <v>49</v>
      </c>
      <c r="F2268" s="6" t="s">
        <v>33</v>
      </c>
      <c r="G2268" s="7" t="s">
        <v>49</v>
      </c>
      <c r="H2268" s="7" t="s">
        <v>49</v>
      </c>
      <c r="I2268" s="6" t="s">
        <v>585</v>
      </c>
      <c r="J2268" s="6" t="s">
        <v>77</v>
      </c>
      <c r="K2268" s="6" t="s">
        <v>78</v>
      </c>
      <c r="L2268" s="6" t="s">
        <v>68</v>
      </c>
      <c r="M2268" s="6" t="s">
        <v>33</v>
      </c>
      <c r="N2268" s="7" t="s">
        <v>49</v>
      </c>
      <c r="O2268" s="7" t="s">
        <v>49</v>
      </c>
      <c r="P2268" s="6" t="s">
        <v>79</v>
      </c>
      <c r="Q2268" s="6" t="s">
        <v>586</v>
      </c>
      <c r="R2268" s="6" t="s">
        <v>67</v>
      </c>
      <c r="S2268" s="6" t="s">
        <v>68</v>
      </c>
      <c r="T2268" s="6" t="s">
        <v>69</v>
      </c>
      <c r="U2268" s="6" t="s">
        <v>70</v>
      </c>
      <c r="V2268" s="6" t="s">
        <v>217</v>
      </c>
      <c r="W2268" s="6" t="s">
        <v>44</v>
      </c>
      <c r="X2268" s="6" t="s">
        <v>218</v>
      </c>
      <c r="Y2268" s="6" t="s">
        <v>46</v>
      </c>
      <c r="Z2268" s="6" t="s">
        <v>643</v>
      </c>
      <c r="AA2268" s="6" t="s">
        <v>2367</v>
      </c>
      <c r="AB2268" s="18" t="s">
        <v>3193</v>
      </c>
      <c r="AC2268" s="7"/>
      <c r="AD2268" s="7"/>
      <c r="AE2268" s="7">
        <v>54240</v>
      </c>
      <c r="AF2268" s="7">
        <v>54.24</v>
      </c>
      <c r="AG2268" s="7">
        <v>1350000</v>
      </c>
      <c r="AJ2268" s="10"/>
      <c r="AK2268" s="10"/>
      <c r="AL2268" s="10"/>
    </row>
    <row r="2269" spans="1:38" ht="22" customHeight="1" x14ac:dyDescent="0.3">
      <c r="A2269" s="2">
        <v>42660</v>
      </c>
      <c r="B2269" s="3" t="s">
        <v>212</v>
      </c>
      <c r="C2269" s="3" t="s">
        <v>584</v>
      </c>
      <c r="D2269" s="4" t="s">
        <v>49</v>
      </c>
      <c r="E2269" s="4" t="s">
        <v>49</v>
      </c>
      <c r="F2269" s="3" t="s">
        <v>33</v>
      </c>
      <c r="G2269" s="4" t="s">
        <v>49</v>
      </c>
      <c r="H2269" s="4" t="s">
        <v>49</v>
      </c>
      <c r="I2269" s="3" t="s">
        <v>585</v>
      </c>
      <c r="J2269" s="3" t="s">
        <v>77</v>
      </c>
      <c r="K2269" s="3" t="s">
        <v>78</v>
      </c>
      <c r="L2269" s="3" t="s">
        <v>68</v>
      </c>
      <c r="M2269" s="3" t="s">
        <v>33</v>
      </c>
      <c r="N2269" s="4" t="s">
        <v>49</v>
      </c>
      <c r="O2269" s="4" t="s">
        <v>49</v>
      </c>
      <c r="P2269" s="3" t="s">
        <v>79</v>
      </c>
      <c r="Q2269" s="3" t="s">
        <v>586</v>
      </c>
      <c r="R2269" s="3" t="s">
        <v>67</v>
      </c>
      <c r="S2269" s="3" t="s">
        <v>68</v>
      </c>
      <c r="T2269" s="3" t="s">
        <v>69</v>
      </c>
      <c r="U2269" s="3" t="s">
        <v>70</v>
      </c>
      <c r="V2269" s="3" t="s">
        <v>217</v>
      </c>
      <c r="W2269" s="3" t="s">
        <v>44</v>
      </c>
      <c r="X2269" s="3" t="s">
        <v>218</v>
      </c>
      <c r="Y2269" s="3" t="s">
        <v>46</v>
      </c>
      <c r="Z2269" s="3" t="s">
        <v>643</v>
      </c>
      <c r="AA2269" s="3" t="s">
        <v>2367</v>
      </c>
      <c r="AB2269" s="18" t="s">
        <v>3193</v>
      </c>
      <c r="AC2269" s="10"/>
      <c r="AD2269" s="10"/>
      <c r="AE2269" s="4">
        <v>54240</v>
      </c>
      <c r="AF2269" s="4">
        <v>54.24</v>
      </c>
      <c r="AG2269" s="4">
        <v>1350000</v>
      </c>
      <c r="AJ2269" s="7"/>
      <c r="AK2269" s="7"/>
      <c r="AL2269" s="7"/>
    </row>
    <row r="2270" spans="1:38" ht="22" customHeight="1" x14ac:dyDescent="0.3">
      <c r="A2270" s="5">
        <v>42656</v>
      </c>
      <c r="B2270" s="6" t="s">
        <v>50</v>
      </c>
      <c r="C2270" s="6" t="s">
        <v>32</v>
      </c>
      <c r="D2270" s="7" t="s">
        <v>49</v>
      </c>
      <c r="E2270" s="7" t="s">
        <v>49</v>
      </c>
      <c r="F2270" s="6" t="s">
        <v>33</v>
      </c>
      <c r="G2270" s="7" t="s">
        <v>49</v>
      </c>
      <c r="H2270" s="7" t="s">
        <v>49</v>
      </c>
      <c r="I2270" s="6" t="s">
        <v>34</v>
      </c>
      <c r="J2270" s="6" t="s">
        <v>166</v>
      </c>
      <c r="K2270" s="7" t="s">
        <v>49</v>
      </c>
      <c r="L2270" s="6" t="s">
        <v>61</v>
      </c>
      <c r="M2270" s="7" t="s">
        <v>49</v>
      </c>
      <c r="N2270" s="7" t="s">
        <v>49</v>
      </c>
      <c r="O2270" s="7" t="s">
        <v>49</v>
      </c>
      <c r="P2270" s="6" t="s">
        <v>167</v>
      </c>
      <c r="Q2270" s="6" t="s">
        <v>39</v>
      </c>
      <c r="R2270" s="6" t="s">
        <v>106</v>
      </c>
      <c r="S2270" s="6" t="s">
        <v>61</v>
      </c>
      <c r="T2270" s="6" t="s">
        <v>107</v>
      </c>
      <c r="U2270" s="6" t="s">
        <v>56</v>
      </c>
      <c r="V2270" s="6" t="s">
        <v>43</v>
      </c>
      <c r="W2270" s="6" t="s">
        <v>44</v>
      </c>
      <c r="X2270" s="6" t="s">
        <v>45</v>
      </c>
      <c r="Y2270" s="6" t="s">
        <v>46</v>
      </c>
      <c r="Z2270" s="6" t="s">
        <v>405</v>
      </c>
      <c r="AA2270" s="6" t="s">
        <v>2368</v>
      </c>
      <c r="AB2270" s="12" t="s">
        <v>3143</v>
      </c>
      <c r="AC2270" s="7"/>
      <c r="AD2270" s="7"/>
      <c r="AE2270" s="7">
        <v>57240</v>
      </c>
      <c r="AF2270" s="7">
        <v>57.24</v>
      </c>
      <c r="AG2270" s="7">
        <v>74600</v>
      </c>
      <c r="AJ2270" s="10"/>
      <c r="AK2270" s="10"/>
      <c r="AL2270" s="10"/>
    </row>
    <row r="2271" spans="1:38" ht="22" customHeight="1" x14ac:dyDescent="0.3">
      <c r="A2271" s="2">
        <v>42655</v>
      </c>
      <c r="B2271" s="3" t="s">
        <v>50</v>
      </c>
      <c r="C2271" s="3" t="s">
        <v>84</v>
      </c>
      <c r="D2271" s="3" t="s">
        <v>85</v>
      </c>
      <c r="E2271" s="3" t="s">
        <v>44</v>
      </c>
      <c r="F2271" s="3" t="s">
        <v>33</v>
      </c>
      <c r="G2271" s="4" t="s">
        <v>49</v>
      </c>
      <c r="H2271" s="4" t="s">
        <v>49</v>
      </c>
      <c r="I2271" s="3" t="s">
        <v>86</v>
      </c>
      <c r="J2271" s="3" t="s">
        <v>878</v>
      </c>
      <c r="K2271" s="4" t="s">
        <v>49</v>
      </c>
      <c r="L2271" s="3" t="s">
        <v>61</v>
      </c>
      <c r="M2271" s="4" t="s">
        <v>49</v>
      </c>
      <c r="N2271" s="4" t="s">
        <v>49</v>
      </c>
      <c r="O2271" s="4" t="s">
        <v>49</v>
      </c>
      <c r="P2271" s="3" t="s">
        <v>879</v>
      </c>
      <c r="Q2271" s="3" t="s">
        <v>39</v>
      </c>
      <c r="R2271" s="3" t="s">
        <v>60</v>
      </c>
      <c r="S2271" s="3" t="s">
        <v>61</v>
      </c>
      <c r="T2271" s="3" t="s">
        <v>62</v>
      </c>
      <c r="U2271" s="3" t="s">
        <v>56</v>
      </c>
      <c r="V2271" s="3" t="s">
        <v>90</v>
      </c>
      <c r="W2271" s="3" t="s">
        <v>44</v>
      </c>
      <c r="X2271" s="3" t="s">
        <v>91</v>
      </c>
      <c r="Y2271" s="3" t="s">
        <v>46</v>
      </c>
      <c r="Z2271" s="3" t="s">
        <v>63</v>
      </c>
      <c r="AA2271" s="3" t="s">
        <v>2369</v>
      </c>
      <c r="AB2271" s="12" t="s">
        <v>3167</v>
      </c>
      <c r="AC2271" s="10"/>
      <c r="AD2271" s="10"/>
      <c r="AE2271" s="4">
        <v>20120</v>
      </c>
      <c r="AF2271" s="4">
        <v>20.12</v>
      </c>
      <c r="AG2271" s="4">
        <v>268000</v>
      </c>
      <c r="AJ2271" s="7"/>
      <c r="AK2271" s="7"/>
      <c r="AL2271" s="7"/>
    </row>
    <row r="2272" spans="1:38" ht="22" customHeight="1" x14ac:dyDescent="0.3">
      <c r="A2272" s="5">
        <v>42655</v>
      </c>
      <c r="B2272" s="6" t="s">
        <v>50</v>
      </c>
      <c r="C2272" s="6" t="s">
        <v>84</v>
      </c>
      <c r="D2272" s="6" t="s">
        <v>85</v>
      </c>
      <c r="E2272" s="6" t="s">
        <v>44</v>
      </c>
      <c r="F2272" s="6" t="s">
        <v>33</v>
      </c>
      <c r="G2272" s="7" t="s">
        <v>49</v>
      </c>
      <c r="H2272" s="7" t="s">
        <v>49</v>
      </c>
      <c r="I2272" s="6" t="s">
        <v>86</v>
      </c>
      <c r="J2272" s="6" t="s">
        <v>1969</v>
      </c>
      <c r="K2272" s="6" t="s">
        <v>818</v>
      </c>
      <c r="L2272" s="6" t="s">
        <v>61</v>
      </c>
      <c r="M2272" s="6" t="s">
        <v>1272</v>
      </c>
      <c r="N2272" s="8">
        <v>344101093</v>
      </c>
      <c r="O2272" s="7" t="s">
        <v>49</v>
      </c>
      <c r="P2272" s="6" t="s">
        <v>1970</v>
      </c>
      <c r="Q2272" s="6" t="s">
        <v>39</v>
      </c>
      <c r="R2272" s="6" t="s">
        <v>60</v>
      </c>
      <c r="S2272" s="6" t="s">
        <v>61</v>
      </c>
      <c r="T2272" s="6" t="s">
        <v>62</v>
      </c>
      <c r="U2272" s="6" t="s">
        <v>56</v>
      </c>
      <c r="V2272" s="6" t="s">
        <v>90</v>
      </c>
      <c r="W2272" s="6" t="s">
        <v>44</v>
      </c>
      <c r="X2272" s="6" t="s">
        <v>91</v>
      </c>
      <c r="Y2272" s="6" t="s">
        <v>46</v>
      </c>
      <c r="Z2272" s="6" t="s">
        <v>256</v>
      </c>
      <c r="AA2272" s="6" t="s">
        <v>2370</v>
      </c>
      <c r="AB2272" s="12" t="s">
        <v>3227</v>
      </c>
      <c r="AC2272" s="7"/>
      <c r="AD2272" s="7"/>
      <c r="AE2272" s="7">
        <v>16840</v>
      </c>
      <c r="AF2272" s="7">
        <v>16.84</v>
      </c>
      <c r="AG2272" s="7">
        <v>99500</v>
      </c>
      <c r="AJ2272" s="10"/>
      <c r="AK2272" s="10"/>
      <c r="AL2272" s="10"/>
    </row>
    <row r="2273" spans="1:38" ht="22" customHeight="1" x14ac:dyDescent="0.3">
      <c r="A2273" s="2">
        <v>42655</v>
      </c>
      <c r="B2273" s="3" t="s">
        <v>50</v>
      </c>
      <c r="C2273" s="3" t="s">
        <v>84</v>
      </c>
      <c r="D2273" s="3" t="s">
        <v>85</v>
      </c>
      <c r="E2273" s="3" t="s">
        <v>44</v>
      </c>
      <c r="F2273" s="3" t="s">
        <v>33</v>
      </c>
      <c r="G2273" s="4" t="s">
        <v>49</v>
      </c>
      <c r="H2273" s="4" t="s">
        <v>49</v>
      </c>
      <c r="I2273" s="3" t="s">
        <v>86</v>
      </c>
      <c r="J2273" s="3" t="s">
        <v>769</v>
      </c>
      <c r="K2273" s="4" t="s">
        <v>49</v>
      </c>
      <c r="L2273" s="3" t="s">
        <v>61</v>
      </c>
      <c r="M2273" s="3" t="s">
        <v>770</v>
      </c>
      <c r="N2273" s="4">
        <v>2539385563.1900001</v>
      </c>
      <c r="O2273" s="4" t="s">
        <v>49</v>
      </c>
      <c r="P2273" s="3" t="s">
        <v>771</v>
      </c>
      <c r="Q2273" s="3" t="s">
        <v>39</v>
      </c>
      <c r="R2273" s="3" t="s">
        <v>60</v>
      </c>
      <c r="S2273" s="3" t="s">
        <v>61</v>
      </c>
      <c r="T2273" s="3" t="s">
        <v>62</v>
      </c>
      <c r="U2273" s="3" t="s">
        <v>56</v>
      </c>
      <c r="V2273" s="3" t="s">
        <v>90</v>
      </c>
      <c r="W2273" s="3" t="s">
        <v>44</v>
      </c>
      <c r="X2273" s="3" t="s">
        <v>91</v>
      </c>
      <c r="Y2273" s="3" t="s">
        <v>46</v>
      </c>
      <c r="Z2273" s="3" t="s">
        <v>63</v>
      </c>
      <c r="AA2273" s="3" t="s">
        <v>2371</v>
      </c>
      <c r="AB2273" s="12" t="s">
        <v>3167</v>
      </c>
      <c r="AC2273" s="10"/>
      <c r="AD2273" s="10"/>
      <c r="AE2273" s="4">
        <v>20120</v>
      </c>
      <c r="AF2273" s="4">
        <v>20.12</v>
      </c>
      <c r="AG2273" s="4">
        <v>268000</v>
      </c>
      <c r="AJ2273" s="7"/>
      <c r="AK2273" s="7"/>
      <c r="AL2273" s="7"/>
    </row>
    <row r="2274" spans="1:38" ht="22" customHeight="1" x14ac:dyDescent="0.3">
      <c r="A2274" s="5">
        <v>42654</v>
      </c>
      <c r="B2274" s="6" t="s">
        <v>50</v>
      </c>
      <c r="C2274" s="6" t="s">
        <v>32</v>
      </c>
      <c r="D2274" s="7" t="s">
        <v>49</v>
      </c>
      <c r="E2274" s="7" t="s">
        <v>49</v>
      </c>
      <c r="F2274" s="6" t="s">
        <v>33</v>
      </c>
      <c r="G2274" s="7" t="s">
        <v>49</v>
      </c>
      <c r="H2274" s="7" t="s">
        <v>49</v>
      </c>
      <c r="I2274" s="6" t="s">
        <v>34</v>
      </c>
      <c r="J2274" s="6" t="s">
        <v>507</v>
      </c>
      <c r="K2274" s="7" t="s">
        <v>49</v>
      </c>
      <c r="L2274" s="6" t="s">
        <v>307</v>
      </c>
      <c r="M2274" s="7" t="s">
        <v>49</v>
      </c>
      <c r="N2274" s="7" t="s">
        <v>49</v>
      </c>
      <c r="O2274" s="7" t="s">
        <v>49</v>
      </c>
      <c r="P2274" s="6" t="s">
        <v>158</v>
      </c>
      <c r="Q2274" s="6" t="s">
        <v>39</v>
      </c>
      <c r="R2274" s="6" t="s">
        <v>106</v>
      </c>
      <c r="S2274" s="6" t="s">
        <v>61</v>
      </c>
      <c r="T2274" s="6" t="s">
        <v>107</v>
      </c>
      <c r="U2274" s="6" t="s">
        <v>56</v>
      </c>
      <c r="V2274" s="6" t="s">
        <v>43</v>
      </c>
      <c r="W2274" s="6" t="s">
        <v>44</v>
      </c>
      <c r="X2274" s="6" t="s">
        <v>45</v>
      </c>
      <c r="Y2274" s="6" t="s">
        <v>46</v>
      </c>
      <c r="Z2274" s="6" t="s">
        <v>159</v>
      </c>
      <c r="AA2274" s="6" t="s">
        <v>2372</v>
      </c>
      <c r="AB2274" s="12" t="str">
        <f t="shared" ref="AB2274:AB2279" si="460">IF(ISNUMBER(SEARCH("CARBENDAZIM",AA2274)),"Carbendazim",IF(ISNUMBER(SEARCH("4-D",AA2274)),"2,4-Dichlorophenoxyacetic acid",IF(ISNUMBER(SEARCH("RIDOVER",AA2274)),"Glyphosate",IF(ISNUMBER(SEARCH("POQUER",AA2274)),"Clethodim",IF(ISNUMBER(SEARCH("LITER",AA2274)),"Imidacloprid",IF(ISNUMBER(SEARCH("PYRINEX",AA2274)),"Chlorpyrifos",IF(ISNUMBER(SEARCH("ORBIT",AA2274)),"Omethoate",IF(ISNUMBER(SEARCH("HEXARON",AA2274)),"Diuron",IF(ISNUMBER(SEARCH("ISOPROPYLAMINE",AA2274)),"Isopropylamine",IF(ISNUMBER(SEARCH("GLYPHOSATE",AA2274)),"Glyphosate",IF(ISNUMBER(SEARCH("MANCOZEB",AA2274)),"Mancozeb Indofil",IF(ISNUMBER(SEARCH("PARAQUAT",AA2274)),"Paraquat",IF(ISNUMBER(SEARCH("CAROMAX",AA2274)),"Aromatic Solvent Mixture",IF(ISNUMBER(SEARCH("BUTIRON",AA2274)),"Tebuthiuron",IF(ISNUMBER(SEARCH("VORAZ",AA2274)),"Methomyl",IF(ISNUMBER(SEARCH("IMIDACLOPRID",AA2274)),"Imidacloprid",IF(ISNUMBER(SEARCH("2 4 D",AA2274)),"2,4-Dichlorophenoxyacetic acid",IF(ISNUMBER(SEARCH("IMIDACL",AA2274)),"Imidacloprid",IF(ISNUMBER(SEARCH("DIUREX",AA2274)),"Diuron",IF(ISNUMBER(SEARCH("RAPEL",AA2274)),"Acephate","fix it"))))))))))))))))))))</f>
        <v>Glyphosate</v>
      </c>
      <c r="AC2274" s="7"/>
      <c r="AD2274" s="7"/>
      <c r="AE2274" s="7">
        <v>162539.99</v>
      </c>
      <c r="AF2274" s="7">
        <v>162.54</v>
      </c>
      <c r="AG2274" s="7">
        <v>1008000</v>
      </c>
      <c r="AJ2274" s="10"/>
      <c r="AK2274" s="10"/>
      <c r="AL2274" s="10"/>
    </row>
    <row r="2275" spans="1:38" ht="22" customHeight="1" x14ac:dyDescent="0.3">
      <c r="A2275" s="2">
        <v>42654</v>
      </c>
      <c r="B2275" s="3" t="s">
        <v>50</v>
      </c>
      <c r="C2275" s="3" t="s">
        <v>32</v>
      </c>
      <c r="D2275" s="4" t="s">
        <v>49</v>
      </c>
      <c r="E2275" s="4" t="s">
        <v>49</v>
      </c>
      <c r="F2275" s="3" t="s">
        <v>33</v>
      </c>
      <c r="G2275" s="4" t="s">
        <v>49</v>
      </c>
      <c r="H2275" s="4" t="s">
        <v>49</v>
      </c>
      <c r="I2275" s="3" t="s">
        <v>34</v>
      </c>
      <c r="J2275" s="3" t="s">
        <v>507</v>
      </c>
      <c r="K2275" s="4" t="s">
        <v>49</v>
      </c>
      <c r="L2275" s="3" t="s">
        <v>307</v>
      </c>
      <c r="M2275" s="4" t="s">
        <v>49</v>
      </c>
      <c r="N2275" s="4" t="s">
        <v>49</v>
      </c>
      <c r="O2275" s="4" t="s">
        <v>49</v>
      </c>
      <c r="P2275" s="3" t="s">
        <v>158</v>
      </c>
      <c r="Q2275" s="3" t="s">
        <v>39</v>
      </c>
      <c r="R2275" s="3" t="s">
        <v>106</v>
      </c>
      <c r="S2275" s="3" t="s">
        <v>61</v>
      </c>
      <c r="T2275" s="3" t="s">
        <v>107</v>
      </c>
      <c r="U2275" s="3" t="s">
        <v>56</v>
      </c>
      <c r="V2275" s="3" t="s">
        <v>43</v>
      </c>
      <c r="W2275" s="3" t="s">
        <v>44</v>
      </c>
      <c r="X2275" s="3" t="s">
        <v>45</v>
      </c>
      <c r="Y2275" s="3" t="s">
        <v>46</v>
      </c>
      <c r="Z2275" s="3" t="s">
        <v>159</v>
      </c>
      <c r="AA2275" s="3" t="s">
        <v>2372</v>
      </c>
      <c r="AB2275" s="12" t="str">
        <f t="shared" si="460"/>
        <v>Glyphosate</v>
      </c>
      <c r="AC2275" s="10"/>
      <c r="AD2275" s="10"/>
      <c r="AE2275" s="4">
        <v>139320.01</v>
      </c>
      <c r="AF2275" s="4">
        <v>139.32</v>
      </c>
      <c r="AG2275" s="4">
        <v>864000</v>
      </c>
      <c r="AJ2275" s="7"/>
      <c r="AK2275" s="7"/>
      <c r="AL2275" s="7"/>
    </row>
    <row r="2276" spans="1:38" ht="22" customHeight="1" x14ac:dyDescent="0.3">
      <c r="A2276" s="5">
        <v>42654</v>
      </c>
      <c r="B2276" s="6" t="s">
        <v>50</v>
      </c>
      <c r="C2276" s="6" t="s">
        <v>32</v>
      </c>
      <c r="D2276" s="7" t="s">
        <v>49</v>
      </c>
      <c r="E2276" s="7" t="s">
        <v>49</v>
      </c>
      <c r="F2276" s="6" t="s">
        <v>33</v>
      </c>
      <c r="G2276" s="7" t="s">
        <v>49</v>
      </c>
      <c r="H2276" s="7" t="s">
        <v>49</v>
      </c>
      <c r="I2276" s="6" t="s">
        <v>34</v>
      </c>
      <c r="J2276" s="6" t="s">
        <v>305</v>
      </c>
      <c r="K2276" s="7" t="s">
        <v>49</v>
      </c>
      <c r="L2276" s="6" t="s">
        <v>307</v>
      </c>
      <c r="M2276" s="6" t="s">
        <v>33</v>
      </c>
      <c r="N2276" s="7">
        <v>1134995330.5699999</v>
      </c>
      <c r="O2276" s="7">
        <v>894516915.13</v>
      </c>
      <c r="P2276" s="6" t="s">
        <v>1553</v>
      </c>
      <c r="Q2276" s="6" t="s">
        <v>39</v>
      </c>
      <c r="R2276" s="6" t="s">
        <v>310</v>
      </c>
      <c r="S2276" s="6" t="s">
        <v>307</v>
      </c>
      <c r="T2276" s="6" t="s">
        <v>311</v>
      </c>
      <c r="U2276" s="6" t="s">
        <v>56</v>
      </c>
      <c r="V2276" s="6" t="s">
        <v>43</v>
      </c>
      <c r="W2276" s="6" t="s">
        <v>44</v>
      </c>
      <c r="X2276" s="6" t="s">
        <v>45</v>
      </c>
      <c r="Y2276" s="6" t="s">
        <v>46</v>
      </c>
      <c r="Z2276" s="6" t="s">
        <v>140</v>
      </c>
      <c r="AA2276" s="6" t="s">
        <v>2143</v>
      </c>
      <c r="AB2276" s="12" t="str">
        <f t="shared" ref="AB2276" si="461">IF(ISNUMBER(SEARCH("2,4 D",AA2276)),"2,4-Dichlorophenoxyacetic acid",IF(ISNUMBER(SEARCH("ACIDO",AA2276)),"2,4-Dichlorophenoxyacetic acid",IF(ISNUMBER(SEARCH("NAPHTHA",AA2276)),"Aromatic Solvent Mixture",IF(ISNUMBER(SEARCH("DIMETHYLAMINE",AA2276)),"Dimethylamine",IF(ISNUMBER(SEARCH("DIMETILAMINA",AA2276)),"Dimethylamine",IF(ISNUMBER(SEARCH("JUMP",AA2276)),"Diuron",IF(ISNUMBER(SEARCH("2-AMINO-2,3-DIMETHYL BUTYRAMIDE",AA2276)),"Herbicide Amine Intermediate",IF(ISNUMBER(SEARCH("TEBUTHIURON",AA2276)),"Tebuthiuron","FIXIT"))))))))</f>
        <v>Dimethylamine</v>
      </c>
      <c r="AC2276" s="7"/>
      <c r="AD2276" s="7"/>
      <c r="AE2276" s="7">
        <v>38320</v>
      </c>
      <c r="AF2276" s="7">
        <v>38.32</v>
      </c>
      <c r="AG2276" s="7">
        <v>31800</v>
      </c>
      <c r="AJ2276" s="10"/>
      <c r="AK2276" s="10"/>
      <c r="AL2276" s="10"/>
    </row>
    <row r="2277" spans="1:38" ht="22" customHeight="1" x14ac:dyDescent="0.3">
      <c r="A2277" s="2">
        <v>42652</v>
      </c>
      <c r="B2277" s="3" t="s">
        <v>50</v>
      </c>
      <c r="C2277" s="3" t="s">
        <v>84</v>
      </c>
      <c r="D2277" s="3" t="s">
        <v>85</v>
      </c>
      <c r="E2277" s="3" t="s">
        <v>44</v>
      </c>
      <c r="F2277" s="3" t="s">
        <v>33</v>
      </c>
      <c r="G2277" s="4" t="s">
        <v>49</v>
      </c>
      <c r="H2277" s="4" t="s">
        <v>49</v>
      </c>
      <c r="I2277" s="3" t="s">
        <v>86</v>
      </c>
      <c r="J2277" s="3" t="s">
        <v>2149</v>
      </c>
      <c r="K2277" s="3" t="s">
        <v>2150</v>
      </c>
      <c r="L2277" s="3" t="s">
        <v>2151</v>
      </c>
      <c r="M2277" s="4" t="s">
        <v>49</v>
      </c>
      <c r="N2277" s="4" t="s">
        <v>49</v>
      </c>
      <c r="O2277" s="4" t="s">
        <v>49</v>
      </c>
      <c r="P2277" s="3" t="s">
        <v>2152</v>
      </c>
      <c r="Q2277" s="3" t="s">
        <v>39</v>
      </c>
      <c r="R2277" s="3" t="s">
        <v>1064</v>
      </c>
      <c r="S2277" s="3" t="s">
        <v>133</v>
      </c>
      <c r="T2277" s="3" t="s">
        <v>1065</v>
      </c>
      <c r="U2277" s="3" t="s">
        <v>42</v>
      </c>
      <c r="V2277" s="3" t="s">
        <v>90</v>
      </c>
      <c r="W2277" s="3" t="s">
        <v>44</v>
      </c>
      <c r="X2277" s="3" t="s">
        <v>91</v>
      </c>
      <c r="Y2277" s="3" t="s">
        <v>46</v>
      </c>
      <c r="Z2277" s="3" t="s">
        <v>63</v>
      </c>
      <c r="AA2277" s="3" t="s">
        <v>2373</v>
      </c>
      <c r="AB2277" s="18" t="s">
        <v>3193</v>
      </c>
      <c r="AC2277" s="10"/>
      <c r="AD2277" s="10"/>
      <c r="AE2277" s="4">
        <v>10250</v>
      </c>
      <c r="AF2277" s="4">
        <v>10.25</v>
      </c>
      <c r="AG2277" s="4">
        <v>14323000</v>
      </c>
      <c r="AJ2277" s="7"/>
      <c r="AK2277" s="7"/>
      <c r="AL2277" s="7"/>
    </row>
    <row r="2278" spans="1:38" ht="22" customHeight="1" x14ac:dyDescent="0.3">
      <c r="A2278" s="5">
        <v>42652</v>
      </c>
      <c r="B2278" s="6" t="s">
        <v>50</v>
      </c>
      <c r="C2278" s="6" t="s">
        <v>32</v>
      </c>
      <c r="D2278" s="7" t="s">
        <v>49</v>
      </c>
      <c r="E2278" s="7" t="s">
        <v>49</v>
      </c>
      <c r="F2278" s="6" t="s">
        <v>33</v>
      </c>
      <c r="G2278" s="7" t="s">
        <v>49</v>
      </c>
      <c r="H2278" s="7" t="s">
        <v>49</v>
      </c>
      <c r="I2278" s="6" t="s">
        <v>34</v>
      </c>
      <c r="J2278" s="6" t="s">
        <v>557</v>
      </c>
      <c r="K2278" s="6" t="s">
        <v>558</v>
      </c>
      <c r="L2278" s="6" t="s">
        <v>187</v>
      </c>
      <c r="M2278" s="6" t="s">
        <v>33</v>
      </c>
      <c r="N2278" s="7" t="s">
        <v>49</v>
      </c>
      <c r="O2278" s="7" t="s">
        <v>49</v>
      </c>
      <c r="P2278" s="6" t="s">
        <v>559</v>
      </c>
      <c r="Q2278" s="6" t="s">
        <v>39</v>
      </c>
      <c r="R2278" s="6" t="s">
        <v>186</v>
      </c>
      <c r="S2278" s="6" t="s">
        <v>187</v>
      </c>
      <c r="T2278" s="6" t="s">
        <v>188</v>
      </c>
      <c r="U2278" s="6" t="s">
        <v>42</v>
      </c>
      <c r="V2278" s="6" t="s">
        <v>43</v>
      </c>
      <c r="W2278" s="6" t="s">
        <v>44</v>
      </c>
      <c r="X2278" s="6" t="s">
        <v>45</v>
      </c>
      <c r="Y2278" s="6" t="s">
        <v>46</v>
      </c>
      <c r="Z2278" s="6" t="s">
        <v>140</v>
      </c>
      <c r="AA2278" s="6" t="s">
        <v>2374</v>
      </c>
      <c r="AB2278" s="12" t="str">
        <f t="shared" ref="AB2278" si="462">IF(ISNUMBER(SEARCH("2,4 D",AA2278)),"2,4-Dichlorophenoxyacetic acid",IF(ISNUMBER(SEARCH("ACIDO",AA2278)),"2,4-Dichlorophenoxyacetic acid",IF(ISNUMBER(SEARCH("NAPHTHA",AA2278)),"Aromatic Solvent Mixture",IF(ISNUMBER(SEARCH("DIMETHYLAMINE",AA2278)),"Dimethylamine",IF(ISNUMBER(SEARCH("DIMETILAMINA",AA2278)),"Dimethylamine",IF(ISNUMBER(SEARCH("JUMP",AA2278)),"Diuron",IF(ISNUMBER(SEARCH("2-AMINO-2,3-DIMETHYL BUTYRAMIDE",AA2278)),"Herbicide Amine Intermediate",IF(ISNUMBER(SEARCH("TEBUTHIURON",AA2278)),"Tebuthiuron","FIXIT"))))))))</f>
        <v>Dimethylamine</v>
      </c>
      <c r="AC2278" s="7"/>
      <c r="AD2278" s="7"/>
      <c r="AE2278" s="7">
        <v>75860</v>
      </c>
      <c r="AF2278" s="7">
        <v>75.86</v>
      </c>
      <c r="AG2278" s="7">
        <v>245000</v>
      </c>
      <c r="AJ2278" s="10"/>
      <c r="AK2278" s="10"/>
      <c r="AL2278" s="10"/>
    </row>
    <row r="2279" spans="1:38" ht="22" customHeight="1" x14ac:dyDescent="0.3">
      <c r="A2279" s="2">
        <v>42652</v>
      </c>
      <c r="B2279" s="3" t="s">
        <v>50</v>
      </c>
      <c r="C2279" s="3" t="s">
        <v>32</v>
      </c>
      <c r="D2279" s="4" t="s">
        <v>49</v>
      </c>
      <c r="E2279" s="4" t="s">
        <v>49</v>
      </c>
      <c r="F2279" s="3" t="s">
        <v>33</v>
      </c>
      <c r="G2279" s="4" t="s">
        <v>49</v>
      </c>
      <c r="H2279" s="4" t="s">
        <v>49</v>
      </c>
      <c r="I2279" s="3" t="s">
        <v>34</v>
      </c>
      <c r="J2279" s="3" t="s">
        <v>183</v>
      </c>
      <c r="K2279" s="4" t="s">
        <v>49</v>
      </c>
      <c r="L2279" s="4" t="s">
        <v>49</v>
      </c>
      <c r="M2279" s="4" t="s">
        <v>49</v>
      </c>
      <c r="N2279" s="4" t="s">
        <v>49</v>
      </c>
      <c r="O2279" s="4" t="s">
        <v>49</v>
      </c>
      <c r="P2279" s="3" t="s">
        <v>865</v>
      </c>
      <c r="Q2279" s="3" t="s">
        <v>39</v>
      </c>
      <c r="R2279" s="3" t="s">
        <v>186</v>
      </c>
      <c r="S2279" s="3" t="s">
        <v>187</v>
      </c>
      <c r="T2279" s="3" t="s">
        <v>188</v>
      </c>
      <c r="U2279" s="3" t="s">
        <v>42</v>
      </c>
      <c r="V2279" s="3" t="s">
        <v>43</v>
      </c>
      <c r="W2279" s="3" t="s">
        <v>44</v>
      </c>
      <c r="X2279" s="3" t="s">
        <v>45</v>
      </c>
      <c r="Y2279" s="3" t="s">
        <v>46</v>
      </c>
      <c r="Z2279" s="3" t="s">
        <v>289</v>
      </c>
      <c r="AA2279" s="3" t="s">
        <v>2375</v>
      </c>
      <c r="AB2279" s="12" t="str">
        <f t="shared" si="460"/>
        <v>Isopropylamine</v>
      </c>
      <c r="AC2279" s="10"/>
      <c r="AD2279" s="10"/>
      <c r="AE2279" s="4">
        <v>118220</v>
      </c>
      <c r="AF2279" s="4">
        <v>118.22</v>
      </c>
      <c r="AG2279" s="4">
        <v>3508000</v>
      </c>
      <c r="AJ2279" s="10"/>
      <c r="AK2279" s="10"/>
      <c r="AL2279" s="10"/>
    </row>
    <row r="2280" spans="1:38" ht="22" customHeight="1" x14ac:dyDescent="0.3">
      <c r="A2280" s="5">
        <v>42650</v>
      </c>
      <c r="B2280" s="6" t="s">
        <v>50</v>
      </c>
      <c r="C2280" s="6" t="s">
        <v>32</v>
      </c>
      <c r="D2280" s="7" t="s">
        <v>49</v>
      </c>
      <c r="E2280" s="7" t="s">
        <v>49</v>
      </c>
      <c r="F2280" s="6" t="s">
        <v>33</v>
      </c>
      <c r="G2280" s="7" t="s">
        <v>49</v>
      </c>
      <c r="H2280" s="7" t="s">
        <v>49</v>
      </c>
      <c r="I2280" s="6" t="s">
        <v>34</v>
      </c>
      <c r="J2280" s="6" t="s">
        <v>507</v>
      </c>
      <c r="K2280" s="7" t="s">
        <v>49</v>
      </c>
      <c r="L2280" s="6" t="s">
        <v>307</v>
      </c>
      <c r="M2280" s="7" t="s">
        <v>49</v>
      </c>
      <c r="N2280" s="7" t="s">
        <v>49</v>
      </c>
      <c r="O2280" s="7" t="s">
        <v>49</v>
      </c>
      <c r="P2280" s="6" t="s">
        <v>158</v>
      </c>
      <c r="Q2280" s="6" t="s">
        <v>39</v>
      </c>
      <c r="R2280" s="6" t="s">
        <v>106</v>
      </c>
      <c r="S2280" s="6" t="s">
        <v>61</v>
      </c>
      <c r="T2280" s="6" t="s">
        <v>107</v>
      </c>
      <c r="U2280" s="6" t="s">
        <v>56</v>
      </c>
      <c r="V2280" s="6" t="s">
        <v>43</v>
      </c>
      <c r="W2280" s="6" t="s">
        <v>44</v>
      </c>
      <c r="X2280" s="6" t="s">
        <v>45</v>
      </c>
      <c r="Y2280" s="6" t="s">
        <v>46</v>
      </c>
      <c r="Z2280" s="6" t="s">
        <v>1933</v>
      </c>
      <c r="AA2280" s="6" t="s">
        <v>2376</v>
      </c>
      <c r="AB2280" s="12" t="str">
        <f t="shared" ref="AB2280" si="463">IF(ISNUMBER(SEARCH("2,4 D",AA2278)),"2,4-Dichlorophenoxyacetic acid",IF(ISNUMBER(SEARCH("ACIDO",AA2278)),"2,4-Dichlorophenoxyacetic acid",IF(ISNUMBER(SEARCH("NAPHTHA",AA2278)),"Aromatic Solvent Mixture",IF(ISNUMBER(SEARCH("DIMETHYLAMINE",AA2278)),"Dimethylamine",IF(ISNUMBER(SEARCH("DIMETILAMINA",AA2278)),"Dimethylamine",IF(ISNUMBER(SEARCH("JUMP",AA2278)),"Diuron",IF(ISNUMBER(SEARCH(" 2-AMINO-2,3-DIMETHYL BUTYRAMIDE",AA2278)),"Herbicide Amine Intermediate",IF(ISNUMBER(SEARCH("TEBUTHIURON",AA2278)),"Tebuthiuron",IF(ISNUMBER(SEARCH("DMS",AA2278)),"Dimethyl Sulfate",IF(ISNUMBER(SEARCH("2,4-XILIDIN",AA2278)),"2,4-Xylidine","FIX IT"))))))))))</f>
        <v>Dimethylamine</v>
      </c>
      <c r="AC2280" s="7"/>
      <c r="AD2280" s="7"/>
      <c r="AE2280" s="7">
        <v>120672</v>
      </c>
      <c r="AF2280" s="7">
        <v>120.67</v>
      </c>
      <c r="AG2280" s="7">
        <v>240000</v>
      </c>
      <c r="AJ2280" s="7"/>
      <c r="AK2280" s="7"/>
      <c r="AL2280" s="7"/>
    </row>
    <row r="2281" spans="1:38" ht="22" customHeight="1" x14ac:dyDescent="0.3">
      <c r="A2281" s="2">
        <v>42650</v>
      </c>
      <c r="B2281" s="3" t="s">
        <v>50</v>
      </c>
      <c r="C2281" s="3" t="s">
        <v>32</v>
      </c>
      <c r="D2281" s="4" t="s">
        <v>49</v>
      </c>
      <c r="E2281" s="4" t="s">
        <v>49</v>
      </c>
      <c r="F2281" s="3" t="s">
        <v>33</v>
      </c>
      <c r="G2281" s="4" t="s">
        <v>49</v>
      </c>
      <c r="H2281" s="4" t="s">
        <v>49</v>
      </c>
      <c r="I2281" s="3" t="s">
        <v>34</v>
      </c>
      <c r="J2281" s="3" t="s">
        <v>278</v>
      </c>
      <c r="K2281" s="4" t="s">
        <v>49</v>
      </c>
      <c r="L2281" s="4" t="s">
        <v>49</v>
      </c>
      <c r="M2281" s="3" t="s">
        <v>33</v>
      </c>
      <c r="N2281" s="4">
        <v>760485634</v>
      </c>
      <c r="O2281" s="4" t="s">
        <v>49</v>
      </c>
      <c r="P2281" s="3" t="s">
        <v>279</v>
      </c>
      <c r="Q2281" s="3" t="s">
        <v>39</v>
      </c>
      <c r="R2281" s="3" t="s">
        <v>60</v>
      </c>
      <c r="S2281" s="3" t="s">
        <v>61</v>
      </c>
      <c r="T2281" s="3" t="s">
        <v>62</v>
      </c>
      <c r="U2281" s="3" t="s">
        <v>56</v>
      </c>
      <c r="V2281" s="3" t="s">
        <v>43</v>
      </c>
      <c r="W2281" s="3" t="s">
        <v>44</v>
      </c>
      <c r="X2281" s="3" t="s">
        <v>45</v>
      </c>
      <c r="Y2281" s="3" t="s">
        <v>46</v>
      </c>
      <c r="Z2281" s="3" t="s">
        <v>1804</v>
      </c>
      <c r="AA2281" s="3" t="s">
        <v>2377</v>
      </c>
      <c r="AB2281" s="12" t="s">
        <v>3164</v>
      </c>
      <c r="AC2281" s="10"/>
      <c r="AD2281" s="10"/>
      <c r="AE2281" s="4">
        <v>10070</v>
      </c>
      <c r="AF2281" s="4">
        <v>10.07</v>
      </c>
      <c r="AG2281" s="4">
        <v>254000</v>
      </c>
      <c r="AJ2281" s="10"/>
      <c r="AK2281" s="10"/>
      <c r="AL2281" s="10"/>
    </row>
    <row r="2282" spans="1:38" ht="22" customHeight="1" x14ac:dyDescent="0.3">
      <c r="A2282" s="5">
        <v>42649</v>
      </c>
      <c r="B2282" s="6" t="s">
        <v>212</v>
      </c>
      <c r="C2282" s="6" t="s">
        <v>213</v>
      </c>
      <c r="D2282" s="6" t="s">
        <v>214</v>
      </c>
      <c r="E2282" s="6" t="s">
        <v>97</v>
      </c>
      <c r="F2282" s="7" t="s">
        <v>49</v>
      </c>
      <c r="G2282" s="7" t="s">
        <v>49</v>
      </c>
      <c r="H2282" s="7" t="s">
        <v>49</v>
      </c>
      <c r="I2282" s="6" t="s">
        <v>215</v>
      </c>
      <c r="J2282" s="6" t="s">
        <v>65</v>
      </c>
      <c r="K2282" s="7" t="s">
        <v>49</v>
      </c>
      <c r="L2282" s="7" t="s">
        <v>49</v>
      </c>
      <c r="M2282" s="6" t="s">
        <v>33</v>
      </c>
      <c r="N2282" s="7" t="s">
        <v>49</v>
      </c>
      <c r="O2282" s="7" t="s">
        <v>49</v>
      </c>
      <c r="P2282" s="6" t="s">
        <v>66</v>
      </c>
      <c r="Q2282" s="6" t="s">
        <v>216</v>
      </c>
      <c r="R2282" s="6" t="s">
        <v>67</v>
      </c>
      <c r="S2282" s="6" t="s">
        <v>68</v>
      </c>
      <c r="T2282" s="6" t="s">
        <v>69</v>
      </c>
      <c r="U2282" s="6" t="s">
        <v>70</v>
      </c>
      <c r="V2282" s="6" t="s">
        <v>217</v>
      </c>
      <c r="W2282" s="6" t="s">
        <v>44</v>
      </c>
      <c r="X2282" s="6" t="s">
        <v>218</v>
      </c>
      <c r="Y2282" s="6" t="s">
        <v>46</v>
      </c>
      <c r="Z2282" s="6" t="s">
        <v>2378</v>
      </c>
      <c r="AA2282" s="6" t="s">
        <v>2379</v>
      </c>
      <c r="AB2282" s="12" t="str">
        <f t="shared" ref="AB2282" si="464">IF(ISNUMBER(SEARCH("CARBENDAZIM",AA2282)),"Carbendazim",IF(ISNUMBER(SEARCH("4-D",AA2282)),"2,4-Dichlorophenoxyacetic acid",IF(ISNUMBER(SEARCH("RIDOVER",AA2282)),"Glyphosate",IF(ISNUMBER(SEARCH("POQUER",AA2282)),"Clethodim",IF(ISNUMBER(SEARCH("LITER",AA2282)),"Imidacloprid",IF(ISNUMBER(SEARCH("PYRINEX",AA2282)),"Chlorpyrifos",IF(ISNUMBER(SEARCH("ORBIT",AA2282)),"Omethoate",IF(ISNUMBER(SEARCH("HEXARON",AA2282)),"Diuron",IF(ISNUMBER(SEARCH("ISOPROPYLAMINE",AA2282)),"Isopropylamine",IF(ISNUMBER(SEARCH("GLYPHOSATE",AA2282)),"Glyphosate",IF(ISNUMBER(SEARCH("MANCOZEB",AA2282)),"Mancozeb Indofil",IF(ISNUMBER(SEARCH("PARAQUAT",AA2282)),"Paraquat",IF(ISNUMBER(SEARCH("CAROMAX",AA2282)),"Aromatic Solvent Mixture",IF(ISNUMBER(SEARCH("BUTIRON",AA2282)),"Tebuthiuron",IF(ISNUMBER(SEARCH("VORAZ",AA2282)),"Methomyl",IF(ISNUMBER(SEARCH("IMIDACLOPRID",AA2282)),"Imidacloprid",IF(ISNUMBER(SEARCH("2 4 D",AA2282)),"2,4-Dichlorophenoxyacetic acid",IF(ISNUMBER(SEARCH("IMIDACL",AA2282)),"Imidacloprid",IF(ISNUMBER(SEARCH("DIUREX",AA2282)),"Diuron",IF(ISNUMBER(SEARCH("RAPEL",AA2282)),"Acephate","fix it"))))))))))))))))))))</f>
        <v>Diuron</v>
      </c>
      <c r="AC2282" s="7"/>
      <c r="AD2282" s="7"/>
      <c r="AE2282" s="7">
        <v>16860</v>
      </c>
      <c r="AF2282" s="7">
        <v>16.86</v>
      </c>
      <c r="AG2282" s="7">
        <v>146000</v>
      </c>
      <c r="AJ2282" s="7"/>
      <c r="AK2282" s="7"/>
      <c r="AL2282" s="7"/>
    </row>
    <row r="2283" spans="1:38" ht="22" customHeight="1" x14ac:dyDescent="0.3">
      <c r="A2283" s="2">
        <v>42649</v>
      </c>
      <c r="B2283" s="3" t="s">
        <v>31</v>
      </c>
      <c r="C2283" s="3" t="s">
        <v>32</v>
      </c>
      <c r="D2283" s="4" t="s">
        <v>49</v>
      </c>
      <c r="E2283" s="4" t="s">
        <v>49</v>
      </c>
      <c r="F2283" s="3" t="s">
        <v>33</v>
      </c>
      <c r="G2283" s="4" t="s">
        <v>49</v>
      </c>
      <c r="H2283" s="4" t="s">
        <v>49</v>
      </c>
      <c r="I2283" s="3" t="s">
        <v>34</v>
      </c>
      <c r="J2283" s="3" t="s">
        <v>65</v>
      </c>
      <c r="K2283" s="4" t="s">
        <v>49</v>
      </c>
      <c r="L2283" s="4" t="s">
        <v>49</v>
      </c>
      <c r="M2283" s="3" t="s">
        <v>33</v>
      </c>
      <c r="N2283" s="4" t="s">
        <v>49</v>
      </c>
      <c r="O2283" s="4" t="s">
        <v>49</v>
      </c>
      <c r="P2283" s="3" t="s">
        <v>66</v>
      </c>
      <c r="Q2283" s="3" t="s">
        <v>39</v>
      </c>
      <c r="R2283" s="3" t="s">
        <v>67</v>
      </c>
      <c r="S2283" s="3" t="s">
        <v>68</v>
      </c>
      <c r="T2283" s="3" t="s">
        <v>69</v>
      </c>
      <c r="U2283" s="3" t="s">
        <v>70</v>
      </c>
      <c r="V2283" s="3" t="s">
        <v>43</v>
      </c>
      <c r="W2283" s="3" t="s">
        <v>44</v>
      </c>
      <c r="X2283" s="3" t="s">
        <v>45</v>
      </c>
      <c r="Y2283" s="3" t="s">
        <v>46</v>
      </c>
      <c r="Z2283" s="3" t="s">
        <v>480</v>
      </c>
      <c r="AA2283" s="3" t="s">
        <v>2380</v>
      </c>
      <c r="AB2283" s="12" t="str">
        <f t="shared" ref="AB2283:AB2293" si="465">IF(ISNUMBER(SEARCH("CARBENDAZIM",AA2283)),"Carbendazim",IF(ISNUMBER(SEARCH("4-D",AA2283)),"2,4-Dichlorophenoxyacetic acid",IF(ISNUMBER(SEARCH("RIDOVER",AA2283)),"Glyphosate",IF(ISNUMBER(SEARCH("POQUER",AA2283)),"Clethodim",IF(ISNUMBER(SEARCH("LITER",AA2283)),"Imidacloprid",IF(ISNUMBER(SEARCH("PYRINEX",AA2283)),"Chlorpyrifos",IF(ISNUMBER(SEARCH("ORBIT",AA2283)),"Omethoate",IF(ISNUMBER(SEARCH("HEXARON",AA2283)),"Diuron",IF(ISNUMBER(SEARCH("ISOPROPYLAMINE",AA2283)),"Isopropylamine",IF(ISNUMBER(SEARCH("GLYPHOSATE",AA2283)),"Glyphosate",IF(ISNUMBER(SEARCH("MANCOZEB",AA2283)),"Mancozeb Indofil",IF(ISNUMBER(SEARCH("PARAQUAT",AA2283)),"Paraquat",IF(ISNUMBER(SEARCH("CAROMAX",AA2283)),"Aromatic Solvent Mixture",IF(ISNUMBER(SEARCH("BUTIRON",AA2283)),"Tebuthiuron",IF(ISNUMBER(SEARCH("VORAZ",AA2283)),"Methomyl",IF(ISNUMBER(SEARCH("IMIDACLOPRID",AA2283)),"Imidacloprid",IF(ISNUMBER(SEARCH("2 4 D",AA2283)),"2,4-Dichlorophenoxyacetic acid",IF(ISNUMBER(SEARCH("IMIDACL",AA2283)),"Imidacloprid",IF(ISNUMBER(SEARCH("DIUREX",AA2283)),"Diuron",IF(ISNUMBER(SEARCH("RAPEL",AA2283)),"Acephate","fix it"))))))))))))))))))))</f>
        <v>Diuron</v>
      </c>
      <c r="AC2283" s="10"/>
      <c r="AD2283" s="10"/>
      <c r="AE2283" s="4">
        <v>119200</v>
      </c>
      <c r="AF2283" s="4">
        <v>119.2</v>
      </c>
      <c r="AG2283" s="4">
        <v>859000</v>
      </c>
      <c r="AJ2283" s="10"/>
      <c r="AK2283" s="10"/>
      <c r="AL2283" s="10"/>
    </row>
    <row r="2284" spans="1:38" ht="22" customHeight="1" x14ac:dyDescent="0.3">
      <c r="A2284" s="5">
        <v>42649</v>
      </c>
      <c r="B2284" s="6" t="s">
        <v>31</v>
      </c>
      <c r="C2284" s="6" t="s">
        <v>32</v>
      </c>
      <c r="D2284" s="7" t="s">
        <v>49</v>
      </c>
      <c r="E2284" s="7" t="s">
        <v>49</v>
      </c>
      <c r="F2284" s="6" t="s">
        <v>33</v>
      </c>
      <c r="G2284" s="7" t="s">
        <v>49</v>
      </c>
      <c r="H2284" s="7" t="s">
        <v>49</v>
      </c>
      <c r="I2284" s="6" t="s">
        <v>34</v>
      </c>
      <c r="J2284" s="6" t="s">
        <v>77</v>
      </c>
      <c r="K2284" s="6" t="s">
        <v>78</v>
      </c>
      <c r="L2284" s="6" t="s">
        <v>68</v>
      </c>
      <c r="M2284" s="6" t="s">
        <v>33</v>
      </c>
      <c r="N2284" s="7" t="s">
        <v>49</v>
      </c>
      <c r="O2284" s="7" t="s">
        <v>49</v>
      </c>
      <c r="P2284" s="6" t="s">
        <v>79</v>
      </c>
      <c r="Q2284" s="6" t="s">
        <v>39</v>
      </c>
      <c r="R2284" s="6" t="s">
        <v>67</v>
      </c>
      <c r="S2284" s="6" t="s">
        <v>68</v>
      </c>
      <c r="T2284" s="6" t="s">
        <v>69</v>
      </c>
      <c r="U2284" s="6" t="s">
        <v>70</v>
      </c>
      <c r="V2284" s="6" t="s">
        <v>43</v>
      </c>
      <c r="W2284" s="6" t="s">
        <v>44</v>
      </c>
      <c r="X2284" s="6" t="s">
        <v>45</v>
      </c>
      <c r="Y2284" s="6" t="s">
        <v>46</v>
      </c>
      <c r="Z2284" s="6" t="s">
        <v>643</v>
      </c>
      <c r="AA2284" s="6" t="s">
        <v>2381</v>
      </c>
      <c r="AB2284" s="12" t="str">
        <f t="shared" ref="AB2284" si="466">IF(ISNUMBER(SEARCH("DMS",AA2284)),"Dimethyl Sulfate",IF(ISNUMBER(SEARCH("2,4-XILIDIN",AA2284)),"2,4-Xylidine",IF(ISNUMBER(SEARCH("GALIGAN",AA2284)),"Oxyfluorfen",IF(ISNUMBER(SEARCH("DIMETHYLAMINE",AA2284)),"Dimethylamine",IF(ISNUMBER(SEARCH("ORTHOFORMATE",AA2284)),"Trimethyl orthoformate",IF(ISNUMBER(SEARCH("NOVALURON",AA2284)),"Novaluron",IF(ISNUMBER(SEARCH("DIMETHYL SULPHATE",AA2284)),"Dimethyl Sulphate",IF(ISNUMBER(SEARCH("ALTAPYNE",AA2284)),"Acid Based Co-Emulsifier",IF(ISNUMBER(SEARCH("METHANESULFONYL",AA2284)),"Methanesulfonyl chloride",IF(ISNUMBER(SEARCH("METHYL FORMATE",AA2284)),"Methanoate",IF(ISNUMBER(SEARCH("FLUEN",AA2284)),"Fluensulfone","FIX IT")))))))))))</f>
        <v>Novaluron</v>
      </c>
      <c r="AC2284" s="7"/>
      <c r="AD2284" s="7"/>
      <c r="AE2284" s="7">
        <v>14107</v>
      </c>
      <c r="AF2284" s="7">
        <v>14.11</v>
      </c>
      <c r="AG2284" s="7">
        <v>351000</v>
      </c>
      <c r="AJ2284" s="7"/>
      <c r="AK2284" s="7"/>
      <c r="AL2284" s="7"/>
    </row>
    <row r="2285" spans="1:38" ht="22" customHeight="1" x14ac:dyDescent="0.3">
      <c r="A2285" s="2">
        <v>42648</v>
      </c>
      <c r="B2285" s="3" t="s">
        <v>50</v>
      </c>
      <c r="C2285" s="3" t="s">
        <v>32</v>
      </c>
      <c r="D2285" s="4" t="s">
        <v>49</v>
      </c>
      <c r="E2285" s="4" t="s">
        <v>49</v>
      </c>
      <c r="F2285" s="3" t="s">
        <v>33</v>
      </c>
      <c r="G2285" s="4" t="s">
        <v>49</v>
      </c>
      <c r="H2285" s="4" t="s">
        <v>49</v>
      </c>
      <c r="I2285" s="3" t="s">
        <v>34</v>
      </c>
      <c r="J2285" s="3" t="s">
        <v>2167</v>
      </c>
      <c r="K2285" s="4" t="s">
        <v>49</v>
      </c>
      <c r="L2285" s="4" t="s">
        <v>49</v>
      </c>
      <c r="M2285" s="4" t="s">
        <v>49</v>
      </c>
      <c r="N2285" s="4" t="s">
        <v>49</v>
      </c>
      <c r="O2285" s="4" t="s">
        <v>49</v>
      </c>
      <c r="P2285" s="3" t="s">
        <v>2168</v>
      </c>
      <c r="Q2285" s="3" t="s">
        <v>39</v>
      </c>
      <c r="R2285" s="3" t="s">
        <v>1714</v>
      </c>
      <c r="S2285" s="3" t="s">
        <v>1715</v>
      </c>
      <c r="T2285" s="3" t="s">
        <v>1716</v>
      </c>
      <c r="U2285" s="3" t="s">
        <v>99</v>
      </c>
      <c r="V2285" s="3" t="s">
        <v>43</v>
      </c>
      <c r="W2285" s="3" t="s">
        <v>44</v>
      </c>
      <c r="X2285" s="3" t="s">
        <v>45</v>
      </c>
      <c r="Y2285" s="3" t="s">
        <v>46</v>
      </c>
      <c r="Z2285" s="3" t="s">
        <v>339</v>
      </c>
      <c r="AA2285" s="3" t="s">
        <v>2382</v>
      </c>
      <c r="AB2285" s="12" t="s">
        <v>3202</v>
      </c>
      <c r="AC2285" s="10"/>
      <c r="AD2285" s="10"/>
      <c r="AE2285" s="4">
        <v>20080</v>
      </c>
      <c r="AF2285" s="4">
        <v>20.079999999999998</v>
      </c>
      <c r="AG2285" s="4">
        <v>55200</v>
      </c>
      <c r="AJ2285" s="10"/>
      <c r="AK2285" s="10"/>
      <c r="AL2285" s="10"/>
    </row>
    <row r="2286" spans="1:38" ht="22" customHeight="1" x14ac:dyDescent="0.3">
      <c r="A2286" s="5">
        <v>42648</v>
      </c>
      <c r="B2286" s="6" t="s">
        <v>50</v>
      </c>
      <c r="C2286" s="6" t="s">
        <v>84</v>
      </c>
      <c r="D2286" s="6" t="s">
        <v>85</v>
      </c>
      <c r="E2286" s="6" t="s">
        <v>44</v>
      </c>
      <c r="F2286" s="6" t="s">
        <v>33</v>
      </c>
      <c r="G2286" s="7" t="s">
        <v>49</v>
      </c>
      <c r="H2286" s="7" t="s">
        <v>49</v>
      </c>
      <c r="I2286" s="6" t="s">
        <v>86</v>
      </c>
      <c r="J2286" s="6" t="s">
        <v>878</v>
      </c>
      <c r="K2286" s="7" t="s">
        <v>49</v>
      </c>
      <c r="L2286" s="6" t="s">
        <v>61</v>
      </c>
      <c r="M2286" s="7" t="s">
        <v>49</v>
      </c>
      <c r="N2286" s="7" t="s">
        <v>49</v>
      </c>
      <c r="O2286" s="7" t="s">
        <v>49</v>
      </c>
      <c r="P2286" s="6" t="s">
        <v>879</v>
      </c>
      <c r="Q2286" s="6" t="s">
        <v>39</v>
      </c>
      <c r="R2286" s="6" t="s">
        <v>60</v>
      </c>
      <c r="S2286" s="6" t="s">
        <v>61</v>
      </c>
      <c r="T2286" s="6" t="s">
        <v>62</v>
      </c>
      <c r="U2286" s="6" t="s">
        <v>56</v>
      </c>
      <c r="V2286" s="6" t="s">
        <v>90</v>
      </c>
      <c r="W2286" s="6" t="s">
        <v>44</v>
      </c>
      <c r="X2286" s="6" t="s">
        <v>91</v>
      </c>
      <c r="Y2286" s="6" t="s">
        <v>46</v>
      </c>
      <c r="Z2286" s="6" t="s">
        <v>63</v>
      </c>
      <c r="AA2286" s="6" t="s">
        <v>2369</v>
      </c>
      <c r="AB2286" s="12" t="s">
        <v>3167</v>
      </c>
      <c r="AC2286" s="7"/>
      <c r="AD2286" s="7"/>
      <c r="AE2286" s="7">
        <v>20120</v>
      </c>
      <c r="AF2286" s="7">
        <v>20.12</v>
      </c>
      <c r="AG2286" s="7">
        <v>268000</v>
      </c>
      <c r="AJ2286" s="7"/>
      <c r="AK2286" s="7"/>
      <c r="AL2286" s="7"/>
    </row>
    <row r="2287" spans="1:38" ht="22" customHeight="1" x14ac:dyDescent="0.3">
      <c r="A2287" s="2">
        <v>42647</v>
      </c>
      <c r="B2287" s="3" t="s">
        <v>50</v>
      </c>
      <c r="C2287" s="3" t="s">
        <v>32</v>
      </c>
      <c r="D2287" s="4" t="s">
        <v>49</v>
      </c>
      <c r="E2287" s="4" t="s">
        <v>49</v>
      </c>
      <c r="F2287" s="3" t="s">
        <v>33</v>
      </c>
      <c r="G2287" s="4" t="s">
        <v>49</v>
      </c>
      <c r="H2287" s="4" t="s">
        <v>49</v>
      </c>
      <c r="I2287" s="3" t="s">
        <v>34</v>
      </c>
      <c r="J2287" s="3" t="s">
        <v>507</v>
      </c>
      <c r="K2287" s="4" t="s">
        <v>49</v>
      </c>
      <c r="L2287" s="3" t="s">
        <v>307</v>
      </c>
      <c r="M2287" s="4" t="s">
        <v>49</v>
      </c>
      <c r="N2287" s="4" t="s">
        <v>49</v>
      </c>
      <c r="O2287" s="4" t="s">
        <v>49</v>
      </c>
      <c r="P2287" s="3" t="s">
        <v>158</v>
      </c>
      <c r="Q2287" s="3" t="s">
        <v>39</v>
      </c>
      <c r="R2287" s="3" t="s">
        <v>106</v>
      </c>
      <c r="S2287" s="3" t="s">
        <v>61</v>
      </c>
      <c r="T2287" s="3" t="s">
        <v>107</v>
      </c>
      <c r="U2287" s="3" t="s">
        <v>56</v>
      </c>
      <c r="V2287" s="3" t="s">
        <v>43</v>
      </c>
      <c r="W2287" s="3" t="s">
        <v>44</v>
      </c>
      <c r="X2287" s="3" t="s">
        <v>45</v>
      </c>
      <c r="Y2287" s="3" t="s">
        <v>46</v>
      </c>
      <c r="Z2287" s="3" t="s">
        <v>1933</v>
      </c>
      <c r="AA2287" s="3" t="s">
        <v>2383</v>
      </c>
      <c r="AB2287" s="12" t="s">
        <v>3200</v>
      </c>
      <c r="AC2287" s="10"/>
      <c r="AD2287" s="10"/>
      <c r="AE2287" s="4">
        <v>100560</v>
      </c>
      <c r="AF2287" s="4">
        <v>100.56</v>
      </c>
      <c r="AG2287" s="4">
        <v>200000</v>
      </c>
      <c r="AJ2287" s="10"/>
      <c r="AK2287" s="10"/>
      <c r="AL2287" s="10"/>
    </row>
    <row r="2288" spans="1:38" ht="22" customHeight="1" x14ac:dyDescent="0.3">
      <c r="A2288" s="5">
        <v>42647</v>
      </c>
      <c r="B2288" s="6" t="s">
        <v>50</v>
      </c>
      <c r="C2288" s="6" t="s">
        <v>84</v>
      </c>
      <c r="D2288" s="6" t="s">
        <v>85</v>
      </c>
      <c r="E2288" s="6" t="s">
        <v>44</v>
      </c>
      <c r="F2288" s="6" t="s">
        <v>33</v>
      </c>
      <c r="G2288" s="7" t="s">
        <v>49</v>
      </c>
      <c r="H2288" s="7" t="s">
        <v>49</v>
      </c>
      <c r="I2288" s="6" t="s">
        <v>86</v>
      </c>
      <c r="J2288" s="6" t="s">
        <v>779</v>
      </c>
      <c r="K2288" s="7" t="s">
        <v>49</v>
      </c>
      <c r="L2288" s="6" t="s">
        <v>97</v>
      </c>
      <c r="M2288" s="7" t="s">
        <v>49</v>
      </c>
      <c r="N2288" s="7" t="s">
        <v>49</v>
      </c>
      <c r="O2288" s="7" t="s">
        <v>49</v>
      </c>
      <c r="P2288" s="6" t="s">
        <v>780</v>
      </c>
      <c r="Q2288" s="6" t="s">
        <v>39</v>
      </c>
      <c r="R2288" s="6" t="s">
        <v>337</v>
      </c>
      <c r="S2288" s="6" t="s">
        <v>97</v>
      </c>
      <c r="T2288" s="6" t="s">
        <v>338</v>
      </c>
      <c r="U2288" s="6" t="s">
        <v>99</v>
      </c>
      <c r="V2288" s="6" t="s">
        <v>90</v>
      </c>
      <c r="W2288" s="6" t="s">
        <v>44</v>
      </c>
      <c r="X2288" s="6" t="s">
        <v>91</v>
      </c>
      <c r="Y2288" s="6" t="s">
        <v>46</v>
      </c>
      <c r="Z2288" s="6" t="s">
        <v>2195</v>
      </c>
      <c r="AA2288" s="6" t="s">
        <v>2384</v>
      </c>
      <c r="AB2288" s="12" t="s">
        <v>3174</v>
      </c>
      <c r="AC2288" s="7"/>
      <c r="AD2288" s="7"/>
      <c r="AE2288" s="7">
        <v>15114</v>
      </c>
      <c r="AF2288" s="7">
        <v>15.11</v>
      </c>
      <c r="AG2288" s="6" t="s">
        <v>49</v>
      </c>
      <c r="AJ2288" s="7"/>
      <c r="AK2288" s="7"/>
      <c r="AL2288" s="7"/>
    </row>
    <row r="2289" spans="1:38" ht="22" customHeight="1" x14ac:dyDescent="0.3">
      <c r="A2289" s="2">
        <v>42645</v>
      </c>
      <c r="B2289" s="3" t="s">
        <v>144</v>
      </c>
      <c r="C2289" s="3" t="s">
        <v>84</v>
      </c>
      <c r="D2289" s="3" t="s">
        <v>85</v>
      </c>
      <c r="E2289" s="3" t="s">
        <v>44</v>
      </c>
      <c r="F2289" s="3" t="s">
        <v>33</v>
      </c>
      <c r="G2289" s="4" t="s">
        <v>49</v>
      </c>
      <c r="H2289" s="4" t="s">
        <v>49</v>
      </c>
      <c r="I2289" s="3" t="s">
        <v>86</v>
      </c>
      <c r="J2289" s="3" t="s">
        <v>2266</v>
      </c>
      <c r="K2289" s="4" t="s">
        <v>49</v>
      </c>
      <c r="L2289" s="4" t="s">
        <v>49</v>
      </c>
      <c r="M2289" s="4" t="s">
        <v>49</v>
      </c>
      <c r="N2289" s="4" t="s">
        <v>49</v>
      </c>
      <c r="O2289" s="4" t="s">
        <v>49</v>
      </c>
      <c r="P2289" s="3" t="s">
        <v>2267</v>
      </c>
      <c r="Q2289" s="3" t="s">
        <v>39</v>
      </c>
      <c r="R2289" s="3" t="s">
        <v>135</v>
      </c>
      <c r="S2289" s="3" t="s">
        <v>136</v>
      </c>
      <c r="T2289" s="3" t="s">
        <v>137</v>
      </c>
      <c r="U2289" s="3" t="s">
        <v>42</v>
      </c>
      <c r="V2289" s="3" t="s">
        <v>90</v>
      </c>
      <c r="W2289" s="3" t="s">
        <v>44</v>
      </c>
      <c r="X2289" s="3" t="s">
        <v>91</v>
      </c>
      <c r="Y2289" s="3" t="s">
        <v>46</v>
      </c>
      <c r="Z2289" s="3" t="s">
        <v>1269</v>
      </c>
      <c r="AA2289" s="3" t="s">
        <v>2385</v>
      </c>
      <c r="AB2289" s="12" t="s">
        <v>3189</v>
      </c>
      <c r="AC2289" s="10"/>
      <c r="AD2289" s="10"/>
      <c r="AE2289" s="4">
        <v>20462</v>
      </c>
      <c r="AF2289" s="4">
        <v>20.46</v>
      </c>
      <c r="AG2289" s="4">
        <v>35212000</v>
      </c>
      <c r="AJ2289" s="10"/>
      <c r="AK2289" s="10"/>
      <c r="AL2289" s="10"/>
    </row>
    <row r="2290" spans="1:38" ht="22" customHeight="1" x14ac:dyDescent="0.3">
      <c r="A2290" s="5">
        <v>42645</v>
      </c>
      <c r="B2290" s="6" t="s">
        <v>50</v>
      </c>
      <c r="C2290" s="6" t="s">
        <v>84</v>
      </c>
      <c r="D2290" s="6" t="s">
        <v>85</v>
      </c>
      <c r="E2290" s="6" t="s">
        <v>44</v>
      </c>
      <c r="F2290" s="6" t="s">
        <v>33</v>
      </c>
      <c r="G2290" s="7" t="s">
        <v>49</v>
      </c>
      <c r="H2290" s="7" t="s">
        <v>49</v>
      </c>
      <c r="I2290" s="6" t="s">
        <v>86</v>
      </c>
      <c r="J2290" s="6" t="s">
        <v>2149</v>
      </c>
      <c r="K2290" s="6" t="s">
        <v>2150</v>
      </c>
      <c r="L2290" s="6" t="s">
        <v>2151</v>
      </c>
      <c r="M2290" s="7" t="s">
        <v>49</v>
      </c>
      <c r="N2290" s="7" t="s">
        <v>49</v>
      </c>
      <c r="O2290" s="7" t="s">
        <v>49</v>
      </c>
      <c r="P2290" s="6" t="s">
        <v>2152</v>
      </c>
      <c r="Q2290" s="6" t="s">
        <v>39</v>
      </c>
      <c r="R2290" s="6" t="s">
        <v>1064</v>
      </c>
      <c r="S2290" s="6" t="s">
        <v>133</v>
      </c>
      <c r="T2290" s="6" t="s">
        <v>1065</v>
      </c>
      <c r="U2290" s="6" t="s">
        <v>42</v>
      </c>
      <c r="V2290" s="6" t="s">
        <v>90</v>
      </c>
      <c r="W2290" s="6" t="s">
        <v>44</v>
      </c>
      <c r="X2290" s="6" t="s">
        <v>91</v>
      </c>
      <c r="Y2290" s="6" t="s">
        <v>46</v>
      </c>
      <c r="Z2290" s="6" t="s">
        <v>63</v>
      </c>
      <c r="AA2290" s="6" t="s">
        <v>2386</v>
      </c>
      <c r="AB2290" s="12" t="s">
        <v>3167</v>
      </c>
      <c r="AC2290" s="7"/>
      <c r="AD2290" s="7"/>
      <c r="AE2290" s="7">
        <v>20500</v>
      </c>
      <c r="AF2290" s="7">
        <v>20.5</v>
      </c>
      <c r="AG2290" s="7">
        <v>28645000</v>
      </c>
      <c r="AJ2290" s="7"/>
      <c r="AK2290" s="7"/>
      <c r="AL2290" s="7"/>
    </row>
    <row r="2291" spans="1:38" ht="22" customHeight="1" x14ac:dyDescent="0.3">
      <c r="A2291" s="2">
        <v>42645</v>
      </c>
      <c r="B2291" s="3" t="s">
        <v>144</v>
      </c>
      <c r="C2291" s="3" t="s">
        <v>84</v>
      </c>
      <c r="D2291" s="3" t="s">
        <v>85</v>
      </c>
      <c r="E2291" s="3" t="s">
        <v>44</v>
      </c>
      <c r="F2291" s="3" t="s">
        <v>33</v>
      </c>
      <c r="G2291" s="4" t="s">
        <v>49</v>
      </c>
      <c r="H2291" s="4" t="s">
        <v>49</v>
      </c>
      <c r="I2291" s="3" t="s">
        <v>86</v>
      </c>
      <c r="J2291" s="3" t="s">
        <v>2266</v>
      </c>
      <c r="K2291" s="4" t="s">
        <v>49</v>
      </c>
      <c r="L2291" s="4" t="s">
        <v>49</v>
      </c>
      <c r="M2291" s="4" t="s">
        <v>49</v>
      </c>
      <c r="N2291" s="4" t="s">
        <v>49</v>
      </c>
      <c r="O2291" s="4" t="s">
        <v>49</v>
      </c>
      <c r="P2291" s="3" t="s">
        <v>2267</v>
      </c>
      <c r="Q2291" s="3" t="s">
        <v>39</v>
      </c>
      <c r="R2291" s="3" t="s">
        <v>135</v>
      </c>
      <c r="S2291" s="3" t="s">
        <v>136</v>
      </c>
      <c r="T2291" s="3" t="s">
        <v>137</v>
      </c>
      <c r="U2291" s="3" t="s">
        <v>42</v>
      </c>
      <c r="V2291" s="3" t="s">
        <v>90</v>
      </c>
      <c r="W2291" s="3" t="s">
        <v>44</v>
      </c>
      <c r="X2291" s="3" t="s">
        <v>91</v>
      </c>
      <c r="Y2291" s="3" t="s">
        <v>46</v>
      </c>
      <c r="Z2291" s="3" t="s">
        <v>1269</v>
      </c>
      <c r="AA2291" s="3" t="s">
        <v>2387</v>
      </c>
      <c r="AB2291" s="12" t="s">
        <v>3189</v>
      </c>
      <c r="AC2291" s="10"/>
      <c r="AD2291" s="10"/>
      <c r="AE2291" s="4">
        <v>20462</v>
      </c>
      <c r="AF2291" s="4">
        <v>20.46</v>
      </c>
      <c r="AG2291" s="4">
        <v>35212000</v>
      </c>
      <c r="AJ2291" s="10"/>
      <c r="AK2291" s="10"/>
      <c r="AL2291" s="10"/>
    </row>
    <row r="2292" spans="1:38" ht="22" customHeight="1" x14ac:dyDescent="0.3">
      <c r="A2292" s="5">
        <v>42644</v>
      </c>
      <c r="B2292" s="6" t="s">
        <v>50</v>
      </c>
      <c r="C2292" s="6" t="s">
        <v>32</v>
      </c>
      <c r="D2292" s="7" t="s">
        <v>49</v>
      </c>
      <c r="E2292" s="7" t="s">
        <v>49</v>
      </c>
      <c r="F2292" s="6" t="s">
        <v>33</v>
      </c>
      <c r="G2292" s="7" t="s">
        <v>49</v>
      </c>
      <c r="H2292" s="7" t="s">
        <v>49</v>
      </c>
      <c r="I2292" s="6" t="s">
        <v>34</v>
      </c>
      <c r="J2292" s="6" t="s">
        <v>2388</v>
      </c>
      <c r="K2292" s="6" t="s">
        <v>2389</v>
      </c>
      <c r="L2292" s="6" t="s">
        <v>2390</v>
      </c>
      <c r="M2292" s="6" t="s">
        <v>103</v>
      </c>
      <c r="N2292" s="7" t="s">
        <v>49</v>
      </c>
      <c r="O2292" s="7" t="s">
        <v>49</v>
      </c>
      <c r="P2292" s="6" t="s">
        <v>2391</v>
      </c>
      <c r="Q2292" s="6" t="s">
        <v>1422</v>
      </c>
      <c r="R2292" s="6" t="s">
        <v>2392</v>
      </c>
      <c r="S2292" s="6" t="s">
        <v>2390</v>
      </c>
      <c r="T2292" s="6" t="s">
        <v>2393</v>
      </c>
      <c r="U2292" s="6" t="s">
        <v>70</v>
      </c>
      <c r="V2292" s="6" t="s">
        <v>217</v>
      </c>
      <c r="W2292" s="6" t="s">
        <v>44</v>
      </c>
      <c r="X2292" s="6" t="s">
        <v>218</v>
      </c>
      <c r="Y2292" s="6" t="s">
        <v>46</v>
      </c>
      <c r="Z2292" s="6" t="s">
        <v>2394</v>
      </c>
      <c r="AA2292" s="6" t="s">
        <v>2395</v>
      </c>
      <c r="AB2292" s="12" t="s">
        <v>3116</v>
      </c>
      <c r="AC2292" s="7"/>
      <c r="AD2292" s="7"/>
      <c r="AE2292" s="7">
        <v>352</v>
      </c>
      <c r="AF2292" s="7">
        <v>0.35</v>
      </c>
      <c r="AG2292" s="7">
        <v>1900</v>
      </c>
      <c r="AJ2292" s="7"/>
      <c r="AK2292" s="7"/>
      <c r="AL2292" s="7"/>
    </row>
    <row r="2293" spans="1:38" ht="22" customHeight="1" x14ac:dyDescent="0.3">
      <c r="A2293" s="2">
        <v>42643</v>
      </c>
      <c r="B2293" s="3" t="s">
        <v>50</v>
      </c>
      <c r="C2293" s="3" t="s">
        <v>32</v>
      </c>
      <c r="D2293" s="4" t="s">
        <v>49</v>
      </c>
      <c r="E2293" s="4" t="s">
        <v>49</v>
      </c>
      <c r="F2293" s="3" t="s">
        <v>33</v>
      </c>
      <c r="G2293" s="4" t="s">
        <v>49</v>
      </c>
      <c r="H2293" s="4" t="s">
        <v>49</v>
      </c>
      <c r="I2293" s="3" t="s">
        <v>34</v>
      </c>
      <c r="J2293" s="3" t="s">
        <v>51</v>
      </c>
      <c r="K2293" s="4" t="s">
        <v>49</v>
      </c>
      <c r="L2293" s="3" t="s">
        <v>54</v>
      </c>
      <c r="M2293" s="3" t="s">
        <v>33</v>
      </c>
      <c r="N2293" s="4">
        <v>570501619.85000002</v>
      </c>
      <c r="O2293" s="4">
        <v>302280881</v>
      </c>
      <c r="P2293" s="3" t="s">
        <v>1206</v>
      </c>
      <c r="Q2293" s="3" t="s">
        <v>39</v>
      </c>
      <c r="R2293" s="3" t="s">
        <v>1966</v>
      </c>
      <c r="S2293" s="3" t="s">
        <v>54</v>
      </c>
      <c r="T2293" s="3" t="s">
        <v>1967</v>
      </c>
      <c r="U2293" s="3" t="s">
        <v>56</v>
      </c>
      <c r="V2293" s="3" t="s">
        <v>43</v>
      </c>
      <c r="W2293" s="3" t="s">
        <v>44</v>
      </c>
      <c r="X2293" s="3" t="s">
        <v>45</v>
      </c>
      <c r="Y2293" s="3" t="s">
        <v>46</v>
      </c>
      <c r="Z2293" s="3" t="s">
        <v>57</v>
      </c>
      <c r="AA2293" s="3" t="s">
        <v>2396</v>
      </c>
      <c r="AB2293" s="12" t="str">
        <f t="shared" si="465"/>
        <v>Carbendazim</v>
      </c>
      <c r="AC2293" s="10"/>
      <c r="AD2293" s="10"/>
      <c r="AE2293" s="4">
        <v>12060</v>
      </c>
      <c r="AF2293" s="4">
        <v>12.06</v>
      </c>
      <c r="AG2293" s="4">
        <v>239000</v>
      </c>
      <c r="AJ2293" s="10"/>
      <c r="AK2293" s="10"/>
      <c r="AL2293" s="10"/>
    </row>
    <row r="2294" spans="1:38" ht="22" customHeight="1" x14ac:dyDescent="0.3">
      <c r="A2294" s="5">
        <v>42642</v>
      </c>
      <c r="B2294" s="6" t="s">
        <v>212</v>
      </c>
      <c r="C2294" s="6" t="s">
        <v>584</v>
      </c>
      <c r="D2294" s="7" t="s">
        <v>49</v>
      </c>
      <c r="E2294" s="7" t="s">
        <v>49</v>
      </c>
      <c r="F2294" s="6" t="s">
        <v>33</v>
      </c>
      <c r="G2294" s="7" t="s">
        <v>49</v>
      </c>
      <c r="H2294" s="7" t="s">
        <v>49</v>
      </c>
      <c r="I2294" s="6" t="s">
        <v>585</v>
      </c>
      <c r="J2294" s="6" t="s">
        <v>77</v>
      </c>
      <c r="K2294" s="6" t="s">
        <v>78</v>
      </c>
      <c r="L2294" s="6" t="s">
        <v>68</v>
      </c>
      <c r="M2294" s="6" t="s">
        <v>33</v>
      </c>
      <c r="N2294" s="7" t="s">
        <v>49</v>
      </c>
      <c r="O2294" s="7" t="s">
        <v>49</v>
      </c>
      <c r="P2294" s="6" t="s">
        <v>79</v>
      </c>
      <c r="Q2294" s="6" t="s">
        <v>586</v>
      </c>
      <c r="R2294" s="6" t="s">
        <v>67</v>
      </c>
      <c r="S2294" s="6" t="s">
        <v>68</v>
      </c>
      <c r="T2294" s="6" t="s">
        <v>69</v>
      </c>
      <c r="U2294" s="6" t="s">
        <v>70</v>
      </c>
      <c r="V2294" s="6" t="s">
        <v>217</v>
      </c>
      <c r="W2294" s="6" t="s">
        <v>44</v>
      </c>
      <c r="X2294" s="6" t="s">
        <v>218</v>
      </c>
      <c r="Y2294" s="6" t="s">
        <v>46</v>
      </c>
      <c r="Z2294" s="6" t="s">
        <v>643</v>
      </c>
      <c r="AA2294" s="6" t="s">
        <v>2397</v>
      </c>
      <c r="AB2294" s="18" t="s">
        <v>3193</v>
      </c>
      <c r="AC2294" s="7"/>
      <c r="AD2294" s="7"/>
      <c r="AE2294" s="7">
        <v>54240</v>
      </c>
      <c r="AF2294" s="7">
        <v>54.24</v>
      </c>
      <c r="AG2294" s="7">
        <v>1330000</v>
      </c>
      <c r="AJ2294" s="7"/>
      <c r="AK2294" s="7"/>
      <c r="AL2294" s="7"/>
    </row>
    <row r="2295" spans="1:38" ht="22" customHeight="1" x14ac:dyDescent="0.3">
      <c r="A2295" s="2">
        <v>42641</v>
      </c>
      <c r="B2295" s="3" t="s">
        <v>50</v>
      </c>
      <c r="C2295" s="3" t="s">
        <v>84</v>
      </c>
      <c r="D2295" s="3" t="s">
        <v>85</v>
      </c>
      <c r="E2295" s="3" t="s">
        <v>44</v>
      </c>
      <c r="F2295" s="3" t="s">
        <v>33</v>
      </c>
      <c r="G2295" s="4" t="s">
        <v>49</v>
      </c>
      <c r="H2295" s="4" t="s">
        <v>49</v>
      </c>
      <c r="I2295" s="3" t="s">
        <v>86</v>
      </c>
      <c r="J2295" s="3" t="s">
        <v>769</v>
      </c>
      <c r="K2295" s="4" t="s">
        <v>49</v>
      </c>
      <c r="L2295" s="3" t="s">
        <v>61</v>
      </c>
      <c r="M2295" s="3" t="s">
        <v>770</v>
      </c>
      <c r="N2295" s="4">
        <v>2539385563.1900001</v>
      </c>
      <c r="O2295" s="4" t="s">
        <v>49</v>
      </c>
      <c r="P2295" s="3" t="s">
        <v>771</v>
      </c>
      <c r="Q2295" s="3" t="s">
        <v>39</v>
      </c>
      <c r="R2295" s="3" t="s">
        <v>106</v>
      </c>
      <c r="S2295" s="3" t="s">
        <v>61</v>
      </c>
      <c r="T2295" s="3" t="s">
        <v>107</v>
      </c>
      <c r="U2295" s="3" t="s">
        <v>56</v>
      </c>
      <c r="V2295" s="3" t="s">
        <v>90</v>
      </c>
      <c r="W2295" s="3" t="s">
        <v>44</v>
      </c>
      <c r="X2295" s="3" t="s">
        <v>91</v>
      </c>
      <c r="Y2295" s="3" t="s">
        <v>46</v>
      </c>
      <c r="Z2295" s="3" t="s">
        <v>92</v>
      </c>
      <c r="AA2295" s="3" t="s">
        <v>2398</v>
      </c>
      <c r="AB2295" s="12" t="s">
        <v>3210</v>
      </c>
      <c r="AC2295" s="10"/>
      <c r="AD2295" s="10"/>
      <c r="AE2295" s="4">
        <v>16680</v>
      </c>
      <c r="AF2295" s="4">
        <v>16.68</v>
      </c>
      <c r="AG2295" s="4">
        <v>82700</v>
      </c>
      <c r="AJ2295" s="10"/>
      <c r="AK2295" s="10"/>
      <c r="AL2295" s="10"/>
    </row>
    <row r="2296" spans="1:38" ht="22" customHeight="1" x14ac:dyDescent="0.3">
      <c r="A2296" s="5">
        <v>42641</v>
      </c>
      <c r="B2296" s="6" t="s">
        <v>50</v>
      </c>
      <c r="C2296" s="6" t="s">
        <v>84</v>
      </c>
      <c r="D2296" s="6" t="s">
        <v>85</v>
      </c>
      <c r="E2296" s="6" t="s">
        <v>44</v>
      </c>
      <c r="F2296" s="6" t="s">
        <v>33</v>
      </c>
      <c r="G2296" s="7" t="s">
        <v>49</v>
      </c>
      <c r="H2296" s="7" t="s">
        <v>49</v>
      </c>
      <c r="I2296" s="6" t="s">
        <v>86</v>
      </c>
      <c r="J2296" s="6" t="s">
        <v>769</v>
      </c>
      <c r="K2296" s="7" t="s">
        <v>49</v>
      </c>
      <c r="L2296" s="6" t="s">
        <v>61</v>
      </c>
      <c r="M2296" s="6" t="s">
        <v>770</v>
      </c>
      <c r="N2296" s="7">
        <v>2539385563.1900001</v>
      </c>
      <c r="O2296" s="7" t="s">
        <v>49</v>
      </c>
      <c r="P2296" s="6" t="s">
        <v>771</v>
      </c>
      <c r="Q2296" s="6" t="s">
        <v>39</v>
      </c>
      <c r="R2296" s="6" t="s">
        <v>60</v>
      </c>
      <c r="S2296" s="6" t="s">
        <v>61</v>
      </c>
      <c r="T2296" s="6" t="s">
        <v>62</v>
      </c>
      <c r="U2296" s="6" t="s">
        <v>56</v>
      </c>
      <c r="V2296" s="6" t="s">
        <v>90</v>
      </c>
      <c r="W2296" s="6" t="s">
        <v>44</v>
      </c>
      <c r="X2296" s="6" t="s">
        <v>91</v>
      </c>
      <c r="Y2296" s="6" t="s">
        <v>46</v>
      </c>
      <c r="Z2296" s="6" t="s">
        <v>410</v>
      </c>
      <c r="AA2296" s="6" t="s">
        <v>1803</v>
      </c>
      <c r="AB2296" s="12" t="str">
        <f t="shared" ref="AB2296" si="467">IF(ISNUMBER(SEARCH("2,4 D",AA2296)),"2,4-Dichlorophenoxyacetic acid",IF(ISNUMBER(SEARCH("ACIDO",AA2296)),"2,4-Dichlorophenoxyacetic acid",IF(ISNUMBER(SEARCH("NAPHTHA",AA2296)),"Aromatic Solvent Mixture",IF(ISNUMBER(SEARCH("DIMETHYLAMINE",AA2296)),"Dimethylamine",IF(ISNUMBER(SEARCH("DIMETILAMINA",AA2296)),"Dimethylamine",IF(ISNUMBER(SEARCH("JUMP",AA2296)),"Diuron",IF(ISNUMBER(SEARCH("2-AMINO-2,3-DIMETHYL BUTYRAMIDE",AA2296)),"Herbicide Amine Intermediate",IF(ISNUMBER(SEARCH("TEBUTHIURON",AA2296)),"Tebuthiuron","FIXIT"))))))))</f>
        <v>2,4-Dichlorophenoxyacetic acid</v>
      </c>
      <c r="AC2296" s="7"/>
      <c r="AD2296" s="7"/>
      <c r="AE2296" s="7">
        <v>22088</v>
      </c>
      <c r="AF2296" s="7">
        <v>22.09</v>
      </c>
      <c r="AG2296" s="7">
        <v>23600</v>
      </c>
      <c r="AJ2296" s="7"/>
      <c r="AK2296" s="7"/>
      <c r="AL2296" s="7"/>
    </row>
    <row r="2297" spans="1:38" ht="22" customHeight="1" x14ac:dyDescent="0.3">
      <c r="A2297" s="2">
        <v>42640</v>
      </c>
      <c r="B2297" s="3" t="s">
        <v>31</v>
      </c>
      <c r="C2297" s="3" t="s">
        <v>32</v>
      </c>
      <c r="D2297" s="4" t="s">
        <v>49</v>
      </c>
      <c r="E2297" s="4" t="s">
        <v>49</v>
      </c>
      <c r="F2297" s="3" t="s">
        <v>33</v>
      </c>
      <c r="G2297" s="4" t="s">
        <v>49</v>
      </c>
      <c r="H2297" s="4" t="s">
        <v>49</v>
      </c>
      <c r="I2297" s="3" t="s">
        <v>34</v>
      </c>
      <c r="J2297" s="3" t="s">
        <v>77</v>
      </c>
      <c r="K2297" s="3" t="s">
        <v>78</v>
      </c>
      <c r="L2297" s="3" t="s">
        <v>68</v>
      </c>
      <c r="M2297" s="3" t="s">
        <v>33</v>
      </c>
      <c r="N2297" s="4" t="s">
        <v>49</v>
      </c>
      <c r="O2297" s="4" t="s">
        <v>49</v>
      </c>
      <c r="P2297" s="3" t="s">
        <v>79</v>
      </c>
      <c r="Q2297" s="3" t="s">
        <v>39</v>
      </c>
      <c r="R2297" s="3" t="s">
        <v>67</v>
      </c>
      <c r="S2297" s="3" t="s">
        <v>68</v>
      </c>
      <c r="T2297" s="3" t="s">
        <v>69</v>
      </c>
      <c r="U2297" s="3" t="s">
        <v>70</v>
      </c>
      <c r="V2297" s="3" t="s">
        <v>43</v>
      </c>
      <c r="W2297" s="3" t="s">
        <v>44</v>
      </c>
      <c r="X2297" s="3" t="s">
        <v>45</v>
      </c>
      <c r="Y2297" s="3" t="s">
        <v>46</v>
      </c>
      <c r="Z2297" s="3" t="s">
        <v>643</v>
      </c>
      <c r="AA2297" s="3" t="s">
        <v>2399</v>
      </c>
      <c r="AB2297" s="18" t="s">
        <v>3193</v>
      </c>
      <c r="AC2297" s="10"/>
      <c r="AD2297" s="10"/>
      <c r="AE2297" s="4">
        <v>288540.01</v>
      </c>
      <c r="AF2297" s="4">
        <v>288.54000000000002</v>
      </c>
      <c r="AG2297" s="4">
        <v>7074000</v>
      </c>
      <c r="AJ2297" s="10"/>
      <c r="AK2297" s="10"/>
      <c r="AL2297" s="10"/>
    </row>
    <row r="2298" spans="1:38" ht="22" customHeight="1" x14ac:dyDescent="0.3">
      <c r="A2298" s="5">
        <v>42638</v>
      </c>
      <c r="B2298" s="6" t="s">
        <v>50</v>
      </c>
      <c r="C2298" s="6" t="s">
        <v>32</v>
      </c>
      <c r="D2298" s="7" t="s">
        <v>49</v>
      </c>
      <c r="E2298" s="7" t="s">
        <v>49</v>
      </c>
      <c r="F2298" s="6" t="s">
        <v>33</v>
      </c>
      <c r="G2298" s="7" t="s">
        <v>49</v>
      </c>
      <c r="H2298" s="7" t="s">
        <v>49</v>
      </c>
      <c r="I2298" s="6" t="s">
        <v>34</v>
      </c>
      <c r="J2298" s="6" t="s">
        <v>183</v>
      </c>
      <c r="K2298" s="7" t="s">
        <v>49</v>
      </c>
      <c r="L2298" s="7" t="s">
        <v>49</v>
      </c>
      <c r="M2298" s="7" t="s">
        <v>49</v>
      </c>
      <c r="N2298" s="7" t="s">
        <v>49</v>
      </c>
      <c r="O2298" s="7" t="s">
        <v>49</v>
      </c>
      <c r="P2298" s="6" t="s">
        <v>865</v>
      </c>
      <c r="Q2298" s="6" t="s">
        <v>39</v>
      </c>
      <c r="R2298" s="6" t="s">
        <v>186</v>
      </c>
      <c r="S2298" s="6" t="s">
        <v>187</v>
      </c>
      <c r="T2298" s="6" t="s">
        <v>188</v>
      </c>
      <c r="U2298" s="6" t="s">
        <v>42</v>
      </c>
      <c r="V2298" s="6" t="s">
        <v>43</v>
      </c>
      <c r="W2298" s="6" t="s">
        <v>44</v>
      </c>
      <c r="X2298" s="6" t="s">
        <v>45</v>
      </c>
      <c r="Y2298" s="6" t="s">
        <v>46</v>
      </c>
      <c r="Z2298" s="6" t="s">
        <v>289</v>
      </c>
      <c r="AA2298" s="6" t="s">
        <v>2400</v>
      </c>
      <c r="AB2298" s="12" t="s">
        <v>3228</v>
      </c>
      <c r="AC2298" s="7"/>
      <c r="AD2298" s="7"/>
      <c r="AE2298" s="7">
        <v>75580</v>
      </c>
      <c r="AF2298" s="7">
        <v>75.58</v>
      </c>
      <c r="AG2298" s="7">
        <v>1986000</v>
      </c>
      <c r="AJ2298" s="7"/>
      <c r="AK2298" s="7"/>
      <c r="AL2298" s="7"/>
    </row>
    <row r="2299" spans="1:38" ht="22" customHeight="1" x14ac:dyDescent="0.3">
      <c r="A2299" s="2">
        <v>42638</v>
      </c>
      <c r="B2299" s="3" t="s">
        <v>50</v>
      </c>
      <c r="C2299" s="3" t="s">
        <v>32</v>
      </c>
      <c r="D2299" s="4" t="s">
        <v>49</v>
      </c>
      <c r="E2299" s="4" t="s">
        <v>49</v>
      </c>
      <c r="F2299" s="3" t="s">
        <v>33</v>
      </c>
      <c r="G2299" s="4" t="s">
        <v>49</v>
      </c>
      <c r="H2299" s="4" t="s">
        <v>49</v>
      </c>
      <c r="I2299" s="3" t="s">
        <v>34</v>
      </c>
      <c r="J2299" s="3" t="s">
        <v>1697</v>
      </c>
      <c r="K2299" s="3" t="s">
        <v>1698</v>
      </c>
      <c r="L2299" s="3" t="s">
        <v>136</v>
      </c>
      <c r="M2299" s="3" t="s">
        <v>33</v>
      </c>
      <c r="N2299" s="9">
        <v>100139200</v>
      </c>
      <c r="O2299" s="4" t="s">
        <v>49</v>
      </c>
      <c r="P2299" s="3" t="s">
        <v>1699</v>
      </c>
      <c r="Q2299" s="3" t="s">
        <v>39</v>
      </c>
      <c r="R2299" s="3" t="s">
        <v>135</v>
      </c>
      <c r="S2299" s="3" t="s">
        <v>136</v>
      </c>
      <c r="T2299" s="3" t="s">
        <v>137</v>
      </c>
      <c r="U2299" s="3" t="s">
        <v>42</v>
      </c>
      <c r="V2299" s="3" t="s">
        <v>43</v>
      </c>
      <c r="W2299" s="3" t="s">
        <v>44</v>
      </c>
      <c r="X2299" s="3" t="s">
        <v>45</v>
      </c>
      <c r="Y2299" s="3" t="s">
        <v>46</v>
      </c>
      <c r="Z2299" s="3" t="s">
        <v>1700</v>
      </c>
      <c r="AA2299" s="3" t="s">
        <v>2401</v>
      </c>
      <c r="AB2299" s="12" t="s">
        <v>3140</v>
      </c>
      <c r="AC2299" s="10"/>
      <c r="AD2299" s="10"/>
      <c r="AE2299" s="4">
        <v>43980</v>
      </c>
      <c r="AF2299" s="4">
        <v>43.98</v>
      </c>
      <c r="AG2299" s="4">
        <v>105000</v>
      </c>
      <c r="AJ2299" s="10"/>
      <c r="AK2299" s="10"/>
      <c r="AL2299" s="10"/>
    </row>
    <row r="2300" spans="1:38" ht="22" customHeight="1" x14ac:dyDescent="0.3">
      <c r="A2300" s="5">
        <v>42635</v>
      </c>
      <c r="B2300" s="6" t="s">
        <v>31</v>
      </c>
      <c r="C2300" s="6" t="s">
        <v>32</v>
      </c>
      <c r="D2300" s="7" t="s">
        <v>49</v>
      </c>
      <c r="E2300" s="7" t="s">
        <v>49</v>
      </c>
      <c r="F2300" s="6" t="s">
        <v>33</v>
      </c>
      <c r="G2300" s="7" t="s">
        <v>49</v>
      </c>
      <c r="H2300" s="7" t="s">
        <v>49</v>
      </c>
      <c r="I2300" s="6" t="s">
        <v>34</v>
      </c>
      <c r="J2300" s="6" t="s">
        <v>65</v>
      </c>
      <c r="K2300" s="7" t="s">
        <v>49</v>
      </c>
      <c r="L2300" s="7" t="s">
        <v>49</v>
      </c>
      <c r="M2300" s="6" t="s">
        <v>33</v>
      </c>
      <c r="N2300" s="7" t="s">
        <v>49</v>
      </c>
      <c r="O2300" s="7" t="s">
        <v>49</v>
      </c>
      <c r="P2300" s="6" t="s">
        <v>66</v>
      </c>
      <c r="Q2300" s="6" t="s">
        <v>39</v>
      </c>
      <c r="R2300" s="6" t="s">
        <v>67</v>
      </c>
      <c r="S2300" s="6" t="s">
        <v>68</v>
      </c>
      <c r="T2300" s="6" t="s">
        <v>69</v>
      </c>
      <c r="U2300" s="6" t="s">
        <v>70</v>
      </c>
      <c r="V2300" s="6" t="s">
        <v>43</v>
      </c>
      <c r="W2300" s="6" t="s">
        <v>44</v>
      </c>
      <c r="X2300" s="6" t="s">
        <v>45</v>
      </c>
      <c r="Y2300" s="6" t="s">
        <v>46</v>
      </c>
      <c r="Z2300" s="6" t="s">
        <v>71</v>
      </c>
      <c r="AA2300" s="6" t="s">
        <v>1131</v>
      </c>
      <c r="AB2300" s="12" t="str">
        <f>IF(ISNUMBER(SEARCH("2,4 D",AA2300)),"2,4-Dichlorophenoxyacetic acid",IF(ISNUMBER(SEARCH("ACIDO",AA2300)),"2,4-Dichlorophenoxyacetic acid",IF(ISNUMBER(SEARCH("NAPHTHA",AA2300)),"Aromatic Solvent Mixture",IF(ISNUMBER(SEARCH("DIMETHYLAMINE",AA2300)),"Dimethylamine",IF(ISNUMBER(SEARCH("DIMETILAMINA",AA2300)),"Dimethylamine",IF(ISNUMBER(SEARCH("JUMP",AA2300)),"Diuron",IF(ISNUMBER(SEARCH("2-AMINO-2,3-DIMETHYL BUTYRAMIDE",AA2300)),"Herbicide Amine Intermediate",IF(ISNUMBER(SEARCH("TEBUTHIURON",AA2300)),"Tebuthiuron","FIXIT"))))))))</f>
        <v>Diuron</v>
      </c>
      <c r="AC2300" s="7"/>
      <c r="AD2300" s="7"/>
      <c r="AE2300" s="7">
        <v>44696</v>
      </c>
      <c r="AF2300" s="7">
        <v>44.7</v>
      </c>
      <c r="AG2300" s="7">
        <v>377000</v>
      </c>
      <c r="AJ2300" s="7"/>
      <c r="AK2300" s="7"/>
      <c r="AL2300" s="7"/>
    </row>
    <row r="2301" spans="1:38" ht="22" customHeight="1" x14ac:dyDescent="0.3">
      <c r="A2301" s="2">
        <v>42635</v>
      </c>
      <c r="B2301" s="3" t="s">
        <v>31</v>
      </c>
      <c r="C2301" s="3" t="s">
        <v>32</v>
      </c>
      <c r="D2301" s="4" t="s">
        <v>49</v>
      </c>
      <c r="E2301" s="4" t="s">
        <v>49</v>
      </c>
      <c r="F2301" s="3" t="s">
        <v>33</v>
      </c>
      <c r="G2301" s="4" t="s">
        <v>49</v>
      </c>
      <c r="H2301" s="4" t="s">
        <v>49</v>
      </c>
      <c r="I2301" s="3" t="s">
        <v>34</v>
      </c>
      <c r="J2301" s="3" t="s">
        <v>77</v>
      </c>
      <c r="K2301" s="3" t="s">
        <v>78</v>
      </c>
      <c r="L2301" s="3" t="s">
        <v>68</v>
      </c>
      <c r="M2301" s="3" t="s">
        <v>33</v>
      </c>
      <c r="N2301" s="4" t="s">
        <v>49</v>
      </c>
      <c r="O2301" s="4" t="s">
        <v>49</v>
      </c>
      <c r="P2301" s="3" t="s">
        <v>79</v>
      </c>
      <c r="Q2301" s="3" t="s">
        <v>39</v>
      </c>
      <c r="R2301" s="3" t="s">
        <v>67</v>
      </c>
      <c r="S2301" s="3" t="s">
        <v>68</v>
      </c>
      <c r="T2301" s="3" t="s">
        <v>69</v>
      </c>
      <c r="U2301" s="3" t="s">
        <v>70</v>
      </c>
      <c r="V2301" s="3" t="s">
        <v>43</v>
      </c>
      <c r="W2301" s="3" t="s">
        <v>44</v>
      </c>
      <c r="X2301" s="3" t="s">
        <v>45</v>
      </c>
      <c r="Y2301" s="3" t="s">
        <v>46</v>
      </c>
      <c r="Z2301" s="3" t="s">
        <v>643</v>
      </c>
      <c r="AA2301" s="3" t="s">
        <v>2308</v>
      </c>
      <c r="AB2301" s="18" t="s">
        <v>3193</v>
      </c>
      <c r="AC2301" s="10"/>
      <c r="AD2301" s="10"/>
      <c r="AE2301" s="4">
        <v>226710.01</v>
      </c>
      <c r="AF2301" s="4">
        <v>226.71</v>
      </c>
      <c r="AG2301" s="4">
        <v>5558000</v>
      </c>
      <c r="AJ2301" s="10"/>
      <c r="AK2301" s="10"/>
      <c r="AL2301" s="10"/>
    </row>
    <row r="2302" spans="1:38" ht="22" customHeight="1" x14ac:dyDescent="0.3">
      <c r="A2302" s="5">
        <v>42635</v>
      </c>
      <c r="B2302" s="6" t="s">
        <v>31</v>
      </c>
      <c r="C2302" s="6" t="s">
        <v>32</v>
      </c>
      <c r="D2302" s="7" t="s">
        <v>49</v>
      </c>
      <c r="E2302" s="7" t="s">
        <v>49</v>
      </c>
      <c r="F2302" s="6" t="s">
        <v>33</v>
      </c>
      <c r="G2302" s="7" t="s">
        <v>49</v>
      </c>
      <c r="H2302" s="7" t="s">
        <v>49</v>
      </c>
      <c r="I2302" s="6" t="s">
        <v>34</v>
      </c>
      <c r="J2302" s="6" t="s">
        <v>77</v>
      </c>
      <c r="K2302" s="6" t="s">
        <v>78</v>
      </c>
      <c r="L2302" s="6" t="s">
        <v>68</v>
      </c>
      <c r="M2302" s="6" t="s">
        <v>33</v>
      </c>
      <c r="N2302" s="7" t="s">
        <v>49</v>
      </c>
      <c r="O2302" s="7" t="s">
        <v>49</v>
      </c>
      <c r="P2302" s="6" t="s">
        <v>79</v>
      </c>
      <c r="Q2302" s="6" t="s">
        <v>39</v>
      </c>
      <c r="R2302" s="6" t="s">
        <v>67</v>
      </c>
      <c r="S2302" s="6" t="s">
        <v>68</v>
      </c>
      <c r="T2302" s="6" t="s">
        <v>69</v>
      </c>
      <c r="U2302" s="6" t="s">
        <v>70</v>
      </c>
      <c r="V2302" s="6" t="s">
        <v>43</v>
      </c>
      <c r="W2302" s="6" t="s">
        <v>44</v>
      </c>
      <c r="X2302" s="6" t="s">
        <v>45</v>
      </c>
      <c r="Y2302" s="6" t="s">
        <v>46</v>
      </c>
      <c r="Z2302" s="6" t="s">
        <v>231</v>
      </c>
      <c r="AA2302" s="6" t="s">
        <v>2402</v>
      </c>
      <c r="AB2302" s="12" t="str">
        <f t="shared" ref="AB2302" si="468">IF(ISNUMBER(SEARCH("2,4 D",AA2300)),"2,4-Dichlorophenoxyacetic acid",IF(ISNUMBER(SEARCH("ACIDO",AA2300)),"2,4-Dichlorophenoxyacetic acid",IF(ISNUMBER(SEARCH("NAPHTHA",AA2300)),"Aromatic Solvent Mixture",IF(ISNUMBER(SEARCH("DIMETHYLAMINE",AA2300)),"Dimethylamine",IF(ISNUMBER(SEARCH("DIMETILAMINA",AA2300)),"Dimethylamine",IF(ISNUMBER(SEARCH("JUMP",AA2300)),"Diuron",IF(ISNUMBER(SEARCH(" 2-AMINO-2,3-DIMETHYL BUTYRAMIDE",AA2300)),"Herbicide Amine Intermediate",IF(ISNUMBER(SEARCH("TEBUTHIURON",AA2300)),"Tebuthiuron",IF(ISNUMBER(SEARCH("DMS",AA2300)),"Dimethyl Sulfate",IF(ISNUMBER(SEARCH("2,4-XILIDIN",AA2300)),"2,4-Xylidine","FIX IT"))))))))))</f>
        <v>Diuron</v>
      </c>
      <c r="AC2302" s="7"/>
      <c r="AD2302" s="7"/>
      <c r="AE2302" s="7">
        <v>13080</v>
      </c>
      <c r="AF2302" s="7">
        <v>13.08</v>
      </c>
      <c r="AG2302" s="7">
        <v>157000</v>
      </c>
      <c r="AJ2302" s="10"/>
      <c r="AK2302" s="10"/>
      <c r="AL2302" s="10"/>
    </row>
    <row r="2303" spans="1:38" ht="22" customHeight="1" x14ac:dyDescent="0.3">
      <c r="A2303" s="2">
        <v>42635</v>
      </c>
      <c r="B2303" s="3" t="s">
        <v>31</v>
      </c>
      <c r="C2303" s="3" t="s">
        <v>32</v>
      </c>
      <c r="D2303" s="4" t="s">
        <v>49</v>
      </c>
      <c r="E2303" s="4" t="s">
        <v>49</v>
      </c>
      <c r="F2303" s="3" t="s">
        <v>33</v>
      </c>
      <c r="G2303" s="4" t="s">
        <v>49</v>
      </c>
      <c r="H2303" s="4" t="s">
        <v>49</v>
      </c>
      <c r="I2303" s="3" t="s">
        <v>34</v>
      </c>
      <c r="J2303" s="3" t="s">
        <v>65</v>
      </c>
      <c r="K2303" s="4" t="s">
        <v>49</v>
      </c>
      <c r="L2303" s="4" t="s">
        <v>49</v>
      </c>
      <c r="M2303" s="3" t="s">
        <v>33</v>
      </c>
      <c r="N2303" s="4" t="s">
        <v>49</v>
      </c>
      <c r="O2303" s="4" t="s">
        <v>49</v>
      </c>
      <c r="P2303" s="3" t="s">
        <v>66</v>
      </c>
      <c r="Q2303" s="3" t="s">
        <v>39</v>
      </c>
      <c r="R2303" s="3" t="s">
        <v>67</v>
      </c>
      <c r="S2303" s="3" t="s">
        <v>68</v>
      </c>
      <c r="T2303" s="3" t="s">
        <v>69</v>
      </c>
      <c r="U2303" s="3" t="s">
        <v>70</v>
      </c>
      <c r="V2303" s="3" t="s">
        <v>43</v>
      </c>
      <c r="W2303" s="3" t="s">
        <v>44</v>
      </c>
      <c r="X2303" s="3" t="s">
        <v>45</v>
      </c>
      <c r="Y2303" s="3" t="s">
        <v>46</v>
      </c>
      <c r="Z2303" s="3" t="s">
        <v>73</v>
      </c>
      <c r="AA2303" s="3" t="s">
        <v>1678</v>
      </c>
      <c r="AB2303" s="12" t="str">
        <f t="shared" ref="AB2303" si="469">IF(ISNUMBER(SEARCH("DMS",AA2303)),"Dimethyl Sulfate",IF(ISNUMBER(SEARCH("2,4-XILIDIN",AA2303)),"2,4-Xylidine",IF(ISNUMBER(SEARCH("GALIGAN",AA2303)),"Oxyfluorfen",IF(ISNUMBER(SEARCH("DIMETHYLAMINE",AA2303)),"Dimethylamine",IF(ISNUMBER(SEARCH("ORTHOFORMATE",AA2303)),"Trimethyl orthoformate",IF(ISNUMBER(SEARCH("NOVALURON",AA2303)),"Novaluron",IF(ISNUMBER(SEARCH("DIMETHYL SULPHATE",AA2303)),"Dimethyl Sulphate",IF(ISNUMBER(SEARCH("ALTAPYNE",AA2303)),"Acid Based Co-Emulsifier",IF(ISNUMBER(SEARCH("METHANESULFONYL",AA2303)),"Methanesulfonyl chloride",IF(ISNUMBER(SEARCH("METHYL FORMATE",AA2303)),"Methanoate",IF(ISNUMBER(SEARCH("FLUEN",AA2303)),"Fluensulfone","FIX IT")))))))))))</f>
        <v>Oxyfluorfen</v>
      </c>
      <c r="AC2303" s="12" t="str">
        <f t="shared" ref="AC2303" si="470">VLOOKUP(AB2303,AJ:AL,2, FALSE)</f>
        <v>Galigan 240 EC</v>
      </c>
      <c r="AD2303" s="10"/>
      <c r="AE2303" s="4">
        <v>17618</v>
      </c>
      <c r="AF2303" s="4">
        <v>17.62</v>
      </c>
      <c r="AG2303" s="4">
        <v>149000</v>
      </c>
      <c r="AJ2303" s="7"/>
      <c r="AK2303" s="7"/>
      <c r="AL2303" s="7"/>
    </row>
    <row r="2304" spans="1:38" ht="22" customHeight="1" x14ac:dyDescent="0.3">
      <c r="A2304" s="5">
        <v>42635</v>
      </c>
      <c r="B2304" s="6" t="s">
        <v>31</v>
      </c>
      <c r="C2304" s="6" t="s">
        <v>32</v>
      </c>
      <c r="D2304" s="7" t="s">
        <v>49</v>
      </c>
      <c r="E2304" s="7" t="s">
        <v>49</v>
      </c>
      <c r="F2304" s="6" t="s">
        <v>33</v>
      </c>
      <c r="G2304" s="7" t="s">
        <v>49</v>
      </c>
      <c r="H2304" s="7" t="s">
        <v>49</v>
      </c>
      <c r="I2304" s="6" t="s">
        <v>34</v>
      </c>
      <c r="J2304" s="6" t="s">
        <v>77</v>
      </c>
      <c r="K2304" s="6" t="s">
        <v>78</v>
      </c>
      <c r="L2304" s="6" t="s">
        <v>68</v>
      </c>
      <c r="M2304" s="6" t="s">
        <v>33</v>
      </c>
      <c r="N2304" s="7" t="s">
        <v>49</v>
      </c>
      <c r="O2304" s="7" t="s">
        <v>49</v>
      </c>
      <c r="P2304" s="6" t="s">
        <v>79</v>
      </c>
      <c r="Q2304" s="6" t="s">
        <v>39</v>
      </c>
      <c r="R2304" s="6" t="s">
        <v>67</v>
      </c>
      <c r="S2304" s="6" t="s">
        <v>68</v>
      </c>
      <c r="T2304" s="6" t="s">
        <v>69</v>
      </c>
      <c r="U2304" s="6" t="s">
        <v>70</v>
      </c>
      <c r="V2304" s="6" t="s">
        <v>43</v>
      </c>
      <c r="W2304" s="6" t="s">
        <v>44</v>
      </c>
      <c r="X2304" s="6" t="s">
        <v>45</v>
      </c>
      <c r="Y2304" s="6" t="s">
        <v>46</v>
      </c>
      <c r="Z2304" s="6" t="s">
        <v>643</v>
      </c>
      <c r="AA2304" s="6" t="s">
        <v>2308</v>
      </c>
      <c r="AB2304" s="18" t="s">
        <v>3193</v>
      </c>
      <c r="AC2304" s="7"/>
      <c r="AD2304" s="7"/>
      <c r="AE2304" s="7">
        <v>103050</v>
      </c>
      <c r="AF2304" s="7">
        <v>103.05</v>
      </c>
      <c r="AG2304" s="7">
        <v>2527000</v>
      </c>
      <c r="AJ2304" s="10"/>
      <c r="AK2304" s="10"/>
      <c r="AL2304" s="10"/>
    </row>
    <row r="2305" spans="1:38" ht="22" customHeight="1" x14ac:dyDescent="0.3">
      <c r="A2305" s="2">
        <v>42635</v>
      </c>
      <c r="B2305" s="3" t="s">
        <v>31</v>
      </c>
      <c r="C2305" s="3" t="s">
        <v>32</v>
      </c>
      <c r="D2305" s="4" t="s">
        <v>49</v>
      </c>
      <c r="E2305" s="4" t="s">
        <v>49</v>
      </c>
      <c r="F2305" s="3" t="s">
        <v>33</v>
      </c>
      <c r="G2305" s="4" t="s">
        <v>49</v>
      </c>
      <c r="H2305" s="4" t="s">
        <v>49</v>
      </c>
      <c r="I2305" s="3" t="s">
        <v>34</v>
      </c>
      <c r="J2305" s="3" t="s">
        <v>65</v>
      </c>
      <c r="K2305" s="4" t="s">
        <v>49</v>
      </c>
      <c r="L2305" s="4" t="s">
        <v>49</v>
      </c>
      <c r="M2305" s="3" t="s">
        <v>33</v>
      </c>
      <c r="N2305" s="4" t="s">
        <v>49</v>
      </c>
      <c r="O2305" s="4" t="s">
        <v>49</v>
      </c>
      <c r="P2305" s="3" t="s">
        <v>66</v>
      </c>
      <c r="Q2305" s="3" t="s">
        <v>39</v>
      </c>
      <c r="R2305" s="3" t="s">
        <v>67</v>
      </c>
      <c r="S2305" s="3" t="s">
        <v>68</v>
      </c>
      <c r="T2305" s="3" t="s">
        <v>69</v>
      </c>
      <c r="U2305" s="3" t="s">
        <v>70</v>
      </c>
      <c r="V2305" s="3" t="s">
        <v>43</v>
      </c>
      <c r="W2305" s="3" t="s">
        <v>44</v>
      </c>
      <c r="X2305" s="3" t="s">
        <v>45</v>
      </c>
      <c r="Y2305" s="3" t="s">
        <v>46</v>
      </c>
      <c r="Z2305" s="3" t="s">
        <v>73</v>
      </c>
      <c r="AA2305" s="3" t="s">
        <v>2403</v>
      </c>
      <c r="AB2305" s="12" t="str">
        <f t="shared" ref="AB2305:AB2310" si="471">IF(ISNUMBER(SEARCH("CARBENDAZIM",AA2305)),"Carbendazim",IF(ISNUMBER(SEARCH("4-D",AA2305)),"2,4-Dichlorophenoxyacetic acid",IF(ISNUMBER(SEARCH("RIDOVER",AA2305)),"Glyphosate",IF(ISNUMBER(SEARCH("POQUER",AA2305)),"Clethodim",IF(ISNUMBER(SEARCH("LITER",AA2305)),"Imidacloprid",IF(ISNUMBER(SEARCH("PYRINEX",AA2305)),"Chlorpyrifos",IF(ISNUMBER(SEARCH("ORBIT",AA2305)),"Omethoate",IF(ISNUMBER(SEARCH("HEXARON",AA2305)),"Diuron",IF(ISNUMBER(SEARCH("ISOPROPYLAMINE",AA2305)),"Isopropylamine",IF(ISNUMBER(SEARCH("GLYPHOSATE",AA2305)),"Glyphosate",IF(ISNUMBER(SEARCH("MANCOZEB",AA2305)),"Mancozeb Indofil",IF(ISNUMBER(SEARCH("PARAQUAT",AA2305)),"Paraquat",IF(ISNUMBER(SEARCH("CAROMAX",AA2305)),"Aromatic Solvent Mixture",IF(ISNUMBER(SEARCH("BUTIRON",AA2305)),"Tebuthiuron",IF(ISNUMBER(SEARCH("VORAZ",AA2305)),"Methomyl",IF(ISNUMBER(SEARCH("IMIDACLOPRID",AA2305)),"Imidacloprid",IF(ISNUMBER(SEARCH("2 4 D",AA2305)),"2,4-Dichlorophenoxyacetic acid",IF(ISNUMBER(SEARCH("IMIDACL",AA2305)),"Imidacloprid",IF(ISNUMBER(SEARCH("DIUREX",AA2305)),"Diuron",IF(ISNUMBER(SEARCH("RAPEL",AA2305)),"Acephate","fix it"))))))))))))))))))))</f>
        <v>Clethodim</v>
      </c>
      <c r="AC2305" s="10"/>
      <c r="AD2305" s="10"/>
      <c r="AE2305" s="4">
        <v>51414</v>
      </c>
      <c r="AF2305" s="4">
        <v>51.41</v>
      </c>
      <c r="AG2305" s="4">
        <v>433000</v>
      </c>
      <c r="AJ2305" s="7"/>
      <c r="AK2305" s="7"/>
      <c r="AL2305" s="7"/>
    </row>
    <row r="2306" spans="1:38" ht="22" customHeight="1" x14ac:dyDescent="0.3">
      <c r="A2306" s="5">
        <v>42635</v>
      </c>
      <c r="B2306" s="6" t="s">
        <v>50</v>
      </c>
      <c r="C2306" s="6" t="s">
        <v>32</v>
      </c>
      <c r="D2306" s="7" t="s">
        <v>49</v>
      </c>
      <c r="E2306" s="7" t="s">
        <v>49</v>
      </c>
      <c r="F2306" s="6" t="s">
        <v>33</v>
      </c>
      <c r="G2306" s="7" t="s">
        <v>49</v>
      </c>
      <c r="H2306" s="7" t="s">
        <v>49</v>
      </c>
      <c r="I2306" s="6" t="s">
        <v>34</v>
      </c>
      <c r="J2306" s="6" t="s">
        <v>628</v>
      </c>
      <c r="K2306" s="6" t="s">
        <v>514</v>
      </c>
      <c r="L2306" s="6" t="s">
        <v>113</v>
      </c>
      <c r="M2306" s="7" t="s">
        <v>49</v>
      </c>
      <c r="N2306" s="7" t="s">
        <v>49</v>
      </c>
      <c r="O2306" s="7" t="s">
        <v>49</v>
      </c>
      <c r="P2306" s="6" t="s">
        <v>629</v>
      </c>
      <c r="Q2306" s="6" t="s">
        <v>39</v>
      </c>
      <c r="R2306" s="6" t="s">
        <v>115</v>
      </c>
      <c r="S2306" s="6" t="s">
        <v>113</v>
      </c>
      <c r="T2306" s="6" t="s">
        <v>116</v>
      </c>
      <c r="U2306" s="6" t="s">
        <v>117</v>
      </c>
      <c r="V2306" s="6" t="s">
        <v>43</v>
      </c>
      <c r="W2306" s="6" t="s">
        <v>44</v>
      </c>
      <c r="X2306" s="6" t="s">
        <v>45</v>
      </c>
      <c r="Y2306" s="6" t="s">
        <v>46</v>
      </c>
      <c r="Z2306" s="6" t="s">
        <v>339</v>
      </c>
      <c r="AA2306" s="6" t="s">
        <v>2404</v>
      </c>
      <c r="AB2306" s="12" t="s">
        <v>3202</v>
      </c>
      <c r="AC2306" s="7"/>
      <c r="AD2306" s="7"/>
      <c r="AE2306" s="7">
        <v>76176</v>
      </c>
      <c r="AF2306" s="7">
        <v>76.180000000000007</v>
      </c>
      <c r="AG2306" s="7">
        <v>209000</v>
      </c>
      <c r="AJ2306" s="10"/>
      <c r="AK2306" s="10"/>
      <c r="AL2306" s="10"/>
    </row>
    <row r="2307" spans="1:38" ht="22" customHeight="1" x14ac:dyDescent="0.3">
      <c r="A2307" s="2">
        <v>42635</v>
      </c>
      <c r="B2307" s="3" t="s">
        <v>31</v>
      </c>
      <c r="C2307" s="3" t="s">
        <v>32</v>
      </c>
      <c r="D2307" s="4" t="s">
        <v>49</v>
      </c>
      <c r="E2307" s="4" t="s">
        <v>49</v>
      </c>
      <c r="F2307" s="3" t="s">
        <v>33</v>
      </c>
      <c r="G2307" s="4" t="s">
        <v>49</v>
      </c>
      <c r="H2307" s="4" t="s">
        <v>49</v>
      </c>
      <c r="I2307" s="3" t="s">
        <v>34</v>
      </c>
      <c r="J2307" s="3" t="s">
        <v>65</v>
      </c>
      <c r="K2307" s="4" t="s">
        <v>49</v>
      </c>
      <c r="L2307" s="4" t="s">
        <v>49</v>
      </c>
      <c r="M2307" s="3" t="s">
        <v>33</v>
      </c>
      <c r="N2307" s="4" t="s">
        <v>49</v>
      </c>
      <c r="O2307" s="4" t="s">
        <v>49</v>
      </c>
      <c r="P2307" s="3" t="s">
        <v>66</v>
      </c>
      <c r="Q2307" s="3" t="s">
        <v>39</v>
      </c>
      <c r="R2307" s="3" t="s">
        <v>67</v>
      </c>
      <c r="S2307" s="3" t="s">
        <v>68</v>
      </c>
      <c r="T2307" s="3" t="s">
        <v>69</v>
      </c>
      <c r="U2307" s="3" t="s">
        <v>70</v>
      </c>
      <c r="V2307" s="3" t="s">
        <v>43</v>
      </c>
      <c r="W2307" s="3" t="s">
        <v>44</v>
      </c>
      <c r="X2307" s="3" t="s">
        <v>45</v>
      </c>
      <c r="Y2307" s="3" t="s">
        <v>46</v>
      </c>
      <c r="Z2307" s="3" t="s">
        <v>73</v>
      </c>
      <c r="AA2307" s="3" t="s">
        <v>2405</v>
      </c>
      <c r="AB2307" s="12" t="s">
        <v>3154</v>
      </c>
      <c r="AC2307" s="10"/>
      <c r="AD2307" s="10"/>
      <c r="AE2307" s="4">
        <v>36660</v>
      </c>
      <c r="AF2307" s="4">
        <v>36.659999999999997</v>
      </c>
      <c r="AG2307" s="4">
        <v>309000</v>
      </c>
      <c r="AJ2307" s="7"/>
      <c r="AK2307" s="7"/>
      <c r="AL2307" s="7"/>
    </row>
    <row r="2308" spans="1:38" ht="22" customHeight="1" x14ac:dyDescent="0.3">
      <c r="A2308" s="5">
        <v>42635</v>
      </c>
      <c r="B2308" s="6" t="s">
        <v>50</v>
      </c>
      <c r="C2308" s="6" t="s">
        <v>84</v>
      </c>
      <c r="D2308" s="6" t="s">
        <v>85</v>
      </c>
      <c r="E2308" s="6" t="s">
        <v>44</v>
      </c>
      <c r="F2308" s="6" t="s">
        <v>33</v>
      </c>
      <c r="G2308" s="7" t="s">
        <v>49</v>
      </c>
      <c r="H2308" s="7" t="s">
        <v>49</v>
      </c>
      <c r="I2308" s="6" t="s">
        <v>86</v>
      </c>
      <c r="J2308" s="6" t="s">
        <v>127</v>
      </c>
      <c r="K2308" s="6" t="s">
        <v>88</v>
      </c>
      <c r="L2308" s="6" t="s">
        <v>61</v>
      </c>
      <c r="M2308" s="7" t="s">
        <v>49</v>
      </c>
      <c r="N2308" s="7" t="s">
        <v>49</v>
      </c>
      <c r="O2308" s="7" t="s">
        <v>49</v>
      </c>
      <c r="P2308" s="6" t="s">
        <v>128</v>
      </c>
      <c r="Q2308" s="6" t="s">
        <v>39</v>
      </c>
      <c r="R2308" s="6" t="s">
        <v>60</v>
      </c>
      <c r="S2308" s="6" t="s">
        <v>61</v>
      </c>
      <c r="T2308" s="6" t="s">
        <v>62</v>
      </c>
      <c r="U2308" s="6" t="s">
        <v>56</v>
      </c>
      <c r="V2308" s="6" t="s">
        <v>90</v>
      </c>
      <c r="W2308" s="6" t="s">
        <v>44</v>
      </c>
      <c r="X2308" s="6" t="s">
        <v>91</v>
      </c>
      <c r="Y2308" s="6" t="s">
        <v>46</v>
      </c>
      <c r="Z2308" s="6" t="s">
        <v>129</v>
      </c>
      <c r="AA2308" s="6" t="s">
        <v>2406</v>
      </c>
      <c r="AB2308" s="12" t="str">
        <f t="shared" ref="AB2308" si="472">IF(ISNUMBER(SEARCH("DMS",AA2308)),"Dimethyl Sulfate",IF(ISNUMBER(SEARCH("2,4-XILIDIN",AA2308)),"2,4-Xylidine",IF(ISNUMBER(SEARCH("GALIGAN",AA2308)),"Oxyfluorfen",IF(ISNUMBER(SEARCH("DIMETHYLAMINE",AA2308)),"Dimethylamine",IF(ISNUMBER(SEARCH("ORTHOFORMATE",AA2308)),"Trimethyl orthoformate",IF(ISNUMBER(SEARCH("NOVALURON",AA2308)),"Novaluron",IF(ISNUMBER(SEARCH("DIMETHYL SULPHATE",AA2308)),"Dimethyl Sulphate",IF(ISNUMBER(SEARCH("ALTAPYNE",AA2308)),"Acid Based Co-Emulsifier",IF(ISNUMBER(SEARCH("METHANESULFONYL",AA2308)),"Methanesulfonyl chloride",IF(ISNUMBER(SEARCH("METHYL FORMATE",AA2308)),"Methanoate",IF(ISNUMBER(SEARCH("FLUEN",AA2308)),"Fluensulfone","FIX IT")))))))))))</f>
        <v>2,4-Xylidine</v>
      </c>
      <c r="AC2308" s="7"/>
      <c r="AD2308" s="7"/>
      <c r="AE2308" s="7">
        <v>17560</v>
      </c>
      <c r="AF2308" s="7">
        <v>17.559999999999999</v>
      </c>
      <c r="AG2308" s="7">
        <v>100000</v>
      </c>
      <c r="AJ2308" s="10"/>
      <c r="AK2308" s="10"/>
      <c r="AL2308" s="10"/>
    </row>
    <row r="2309" spans="1:38" ht="22" customHeight="1" x14ac:dyDescent="0.3">
      <c r="A2309" s="2">
        <v>42635</v>
      </c>
      <c r="B2309" s="3" t="s">
        <v>31</v>
      </c>
      <c r="C2309" s="3" t="s">
        <v>32</v>
      </c>
      <c r="D2309" s="4" t="s">
        <v>49</v>
      </c>
      <c r="E2309" s="4" t="s">
        <v>49</v>
      </c>
      <c r="F2309" s="3" t="s">
        <v>33</v>
      </c>
      <c r="G2309" s="4" t="s">
        <v>49</v>
      </c>
      <c r="H2309" s="4" t="s">
        <v>49</v>
      </c>
      <c r="I2309" s="3" t="s">
        <v>34</v>
      </c>
      <c r="J2309" s="3" t="s">
        <v>65</v>
      </c>
      <c r="K2309" s="4" t="s">
        <v>49</v>
      </c>
      <c r="L2309" s="4" t="s">
        <v>49</v>
      </c>
      <c r="M2309" s="3" t="s">
        <v>33</v>
      </c>
      <c r="N2309" s="4" t="s">
        <v>49</v>
      </c>
      <c r="O2309" s="4" t="s">
        <v>49</v>
      </c>
      <c r="P2309" s="3" t="s">
        <v>66</v>
      </c>
      <c r="Q2309" s="3" t="s">
        <v>39</v>
      </c>
      <c r="R2309" s="3" t="s">
        <v>67</v>
      </c>
      <c r="S2309" s="3" t="s">
        <v>68</v>
      </c>
      <c r="T2309" s="3" t="s">
        <v>69</v>
      </c>
      <c r="U2309" s="3" t="s">
        <v>70</v>
      </c>
      <c r="V2309" s="3" t="s">
        <v>43</v>
      </c>
      <c r="W2309" s="3" t="s">
        <v>44</v>
      </c>
      <c r="X2309" s="3" t="s">
        <v>45</v>
      </c>
      <c r="Y2309" s="3" t="s">
        <v>46</v>
      </c>
      <c r="Z2309" s="3" t="s">
        <v>73</v>
      </c>
      <c r="AA2309" s="3" t="s">
        <v>2403</v>
      </c>
      <c r="AB2309" s="12" t="str">
        <f t="shared" si="471"/>
        <v>Clethodim</v>
      </c>
      <c r="AC2309" s="10"/>
      <c r="AD2309" s="10"/>
      <c r="AE2309" s="4">
        <v>85690</v>
      </c>
      <c r="AF2309" s="4">
        <v>85.69</v>
      </c>
      <c r="AG2309" s="4">
        <v>722000</v>
      </c>
      <c r="AJ2309" s="7"/>
      <c r="AK2309" s="7"/>
      <c r="AL2309" s="7"/>
    </row>
    <row r="2310" spans="1:38" ht="22" customHeight="1" x14ac:dyDescent="0.3">
      <c r="A2310" s="5">
        <v>42635</v>
      </c>
      <c r="B2310" s="6" t="s">
        <v>31</v>
      </c>
      <c r="C2310" s="6" t="s">
        <v>32</v>
      </c>
      <c r="D2310" s="7" t="s">
        <v>49</v>
      </c>
      <c r="E2310" s="7" t="s">
        <v>49</v>
      </c>
      <c r="F2310" s="6" t="s">
        <v>33</v>
      </c>
      <c r="G2310" s="7" t="s">
        <v>49</v>
      </c>
      <c r="H2310" s="7" t="s">
        <v>49</v>
      </c>
      <c r="I2310" s="6" t="s">
        <v>34</v>
      </c>
      <c r="J2310" s="6" t="s">
        <v>77</v>
      </c>
      <c r="K2310" s="6" t="s">
        <v>78</v>
      </c>
      <c r="L2310" s="6" t="s">
        <v>68</v>
      </c>
      <c r="M2310" s="6" t="s">
        <v>33</v>
      </c>
      <c r="N2310" s="7" t="s">
        <v>49</v>
      </c>
      <c r="O2310" s="7" t="s">
        <v>49</v>
      </c>
      <c r="P2310" s="6" t="s">
        <v>79</v>
      </c>
      <c r="Q2310" s="6" t="s">
        <v>39</v>
      </c>
      <c r="R2310" s="6" t="s">
        <v>67</v>
      </c>
      <c r="S2310" s="6" t="s">
        <v>68</v>
      </c>
      <c r="T2310" s="6" t="s">
        <v>69</v>
      </c>
      <c r="U2310" s="6" t="s">
        <v>70</v>
      </c>
      <c r="V2310" s="6" t="s">
        <v>43</v>
      </c>
      <c r="W2310" s="6" t="s">
        <v>44</v>
      </c>
      <c r="X2310" s="6" t="s">
        <v>45</v>
      </c>
      <c r="Y2310" s="6" t="s">
        <v>46</v>
      </c>
      <c r="Z2310" s="6" t="s">
        <v>643</v>
      </c>
      <c r="AA2310" s="6" t="s">
        <v>2125</v>
      </c>
      <c r="AB2310" s="12" t="str">
        <f t="shared" si="471"/>
        <v>Methomyl</v>
      </c>
      <c r="AC2310" s="7"/>
      <c r="AD2310" s="7"/>
      <c r="AE2310" s="7">
        <v>198000</v>
      </c>
      <c r="AF2310" s="7">
        <v>198</v>
      </c>
      <c r="AG2310" s="7">
        <v>4854000</v>
      </c>
      <c r="AJ2310" s="10"/>
      <c r="AK2310" s="10"/>
      <c r="AL2310" s="10"/>
    </row>
    <row r="2311" spans="1:38" ht="22" customHeight="1" x14ac:dyDescent="0.3">
      <c r="A2311" s="2">
        <v>42634</v>
      </c>
      <c r="B2311" s="3" t="s">
        <v>50</v>
      </c>
      <c r="C2311" s="3" t="s">
        <v>84</v>
      </c>
      <c r="D2311" s="3" t="s">
        <v>85</v>
      </c>
      <c r="E2311" s="3" t="s">
        <v>44</v>
      </c>
      <c r="F2311" s="3" t="s">
        <v>33</v>
      </c>
      <c r="G2311" s="4" t="s">
        <v>49</v>
      </c>
      <c r="H2311" s="4" t="s">
        <v>49</v>
      </c>
      <c r="I2311" s="3" t="s">
        <v>86</v>
      </c>
      <c r="J2311" s="3" t="s">
        <v>2198</v>
      </c>
      <c r="K2311" s="3" t="s">
        <v>306</v>
      </c>
      <c r="L2311" s="3" t="s">
        <v>307</v>
      </c>
      <c r="M2311" s="4" t="s">
        <v>49</v>
      </c>
      <c r="N2311" s="4" t="s">
        <v>49</v>
      </c>
      <c r="O2311" s="4" t="s">
        <v>49</v>
      </c>
      <c r="P2311" s="3" t="s">
        <v>2199</v>
      </c>
      <c r="Q2311" s="3" t="s">
        <v>39</v>
      </c>
      <c r="R2311" s="3" t="s">
        <v>310</v>
      </c>
      <c r="S2311" s="3" t="s">
        <v>307</v>
      </c>
      <c r="T2311" s="3" t="s">
        <v>311</v>
      </c>
      <c r="U2311" s="3" t="s">
        <v>56</v>
      </c>
      <c r="V2311" s="3" t="s">
        <v>90</v>
      </c>
      <c r="W2311" s="3" t="s">
        <v>44</v>
      </c>
      <c r="X2311" s="3" t="s">
        <v>91</v>
      </c>
      <c r="Y2311" s="3" t="s">
        <v>46</v>
      </c>
      <c r="Z2311" s="3" t="s">
        <v>2407</v>
      </c>
      <c r="AA2311" s="19" t="s">
        <v>2408</v>
      </c>
      <c r="AB2311" s="12" t="s">
        <v>3203</v>
      </c>
      <c r="AC2311" s="10"/>
      <c r="AD2311" s="10"/>
      <c r="AE2311" s="4">
        <v>41000</v>
      </c>
      <c r="AF2311" s="4">
        <v>41</v>
      </c>
      <c r="AG2311" s="4">
        <v>10200</v>
      </c>
      <c r="AJ2311" s="7"/>
      <c r="AK2311" s="7"/>
      <c r="AL2311" s="7"/>
    </row>
    <row r="2312" spans="1:38" ht="22" customHeight="1" x14ac:dyDescent="0.3">
      <c r="A2312" s="5">
        <v>42634</v>
      </c>
      <c r="B2312" s="6" t="s">
        <v>50</v>
      </c>
      <c r="C2312" s="6" t="s">
        <v>32</v>
      </c>
      <c r="D2312" s="7" t="s">
        <v>49</v>
      </c>
      <c r="E2312" s="7" t="s">
        <v>49</v>
      </c>
      <c r="F2312" s="6" t="s">
        <v>33</v>
      </c>
      <c r="G2312" s="7" t="s">
        <v>49</v>
      </c>
      <c r="H2312" s="7" t="s">
        <v>49</v>
      </c>
      <c r="I2312" s="6" t="s">
        <v>34</v>
      </c>
      <c r="J2312" s="6" t="s">
        <v>2167</v>
      </c>
      <c r="K2312" s="7" t="s">
        <v>49</v>
      </c>
      <c r="L2312" s="7" t="s">
        <v>49</v>
      </c>
      <c r="M2312" s="7" t="s">
        <v>49</v>
      </c>
      <c r="N2312" s="7" t="s">
        <v>49</v>
      </c>
      <c r="O2312" s="7" t="s">
        <v>49</v>
      </c>
      <c r="P2312" s="6" t="s">
        <v>2168</v>
      </c>
      <c r="Q2312" s="6" t="s">
        <v>39</v>
      </c>
      <c r="R2312" s="6" t="s">
        <v>1714</v>
      </c>
      <c r="S2312" s="6" t="s">
        <v>1715</v>
      </c>
      <c r="T2312" s="6" t="s">
        <v>1716</v>
      </c>
      <c r="U2312" s="6" t="s">
        <v>99</v>
      </c>
      <c r="V2312" s="6" t="s">
        <v>43</v>
      </c>
      <c r="W2312" s="6" t="s">
        <v>44</v>
      </c>
      <c r="X2312" s="6" t="s">
        <v>45</v>
      </c>
      <c r="Y2312" s="6" t="s">
        <v>46</v>
      </c>
      <c r="Z2312" s="6" t="s">
        <v>339</v>
      </c>
      <c r="AA2312" s="6" t="s">
        <v>2409</v>
      </c>
      <c r="AB2312" s="12" t="s">
        <v>3202</v>
      </c>
      <c r="AC2312" s="7"/>
      <c r="AD2312" s="7"/>
      <c r="AE2312" s="7">
        <v>120700</v>
      </c>
      <c r="AF2312" s="7">
        <v>120.7</v>
      </c>
      <c r="AG2312" s="7">
        <v>331000</v>
      </c>
      <c r="AJ2312" s="10"/>
      <c r="AK2312" s="10"/>
      <c r="AL2312" s="10"/>
    </row>
    <row r="2313" spans="1:38" ht="22" customHeight="1" x14ac:dyDescent="0.3">
      <c r="A2313" s="2">
        <v>42633</v>
      </c>
      <c r="B2313" s="3" t="s">
        <v>212</v>
      </c>
      <c r="C2313" s="3" t="s">
        <v>213</v>
      </c>
      <c r="D2313" s="3" t="s">
        <v>214</v>
      </c>
      <c r="E2313" s="3" t="s">
        <v>97</v>
      </c>
      <c r="F2313" s="4" t="s">
        <v>49</v>
      </c>
      <c r="G2313" s="4" t="s">
        <v>49</v>
      </c>
      <c r="H2313" s="4" t="s">
        <v>49</v>
      </c>
      <c r="I2313" s="3" t="s">
        <v>215</v>
      </c>
      <c r="J2313" s="3" t="s">
        <v>65</v>
      </c>
      <c r="K2313" s="4" t="s">
        <v>49</v>
      </c>
      <c r="L2313" s="4" t="s">
        <v>49</v>
      </c>
      <c r="M2313" s="3" t="s">
        <v>33</v>
      </c>
      <c r="N2313" s="4" t="s">
        <v>49</v>
      </c>
      <c r="O2313" s="4" t="s">
        <v>49</v>
      </c>
      <c r="P2313" s="3" t="s">
        <v>66</v>
      </c>
      <c r="Q2313" s="3" t="s">
        <v>216</v>
      </c>
      <c r="R2313" s="3" t="s">
        <v>67</v>
      </c>
      <c r="S2313" s="3" t="s">
        <v>68</v>
      </c>
      <c r="T2313" s="3" t="s">
        <v>69</v>
      </c>
      <c r="U2313" s="3" t="s">
        <v>70</v>
      </c>
      <c r="V2313" s="3" t="s">
        <v>217</v>
      </c>
      <c r="W2313" s="3" t="s">
        <v>44</v>
      </c>
      <c r="X2313" s="3" t="s">
        <v>218</v>
      </c>
      <c r="Y2313" s="3" t="s">
        <v>46</v>
      </c>
      <c r="Z2313" s="3" t="s">
        <v>219</v>
      </c>
      <c r="AA2313" s="3" t="s">
        <v>2410</v>
      </c>
      <c r="AB2313" s="12" t="str">
        <f t="shared" ref="AB2313" si="473">IF(ISNUMBER(SEARCH("CARBENDAZIM",AA2313)),"Carbendazim",IF(ISNUMBER(SEARCH("4-D",AA2313)),"2,4-Dichlorophenoxyacetic acid",IF(ISNUMBER(SEARCH("RIDOVER",AA2313)),"Glyphosate",IF(ISNUMBER(SEARCH("POQUER",AA2313)),"Clethodim",IF(ISNUMBER(SEARCH("LITER",AA2313)),"Imidacloprid",IF(ISNUMBER(SEARCH("PYRINEX",AA2313)),"Chlorpyrifos",IF(ISNUMBER(SEARCH("ORBIT",AA2313)),"Omethoate",IF(ISNUMBER(SEARCH("HEXARON",AA2313)),"Diuron",IF(ISNUMBER(SEARCH("ISOPROPYLAMINE",AA2313)),"Isopropylamine",IF(ISNUMBER(SEARCH("GLYPHOSATE",AA2313)),"Glyphosate",IF(ISNUMBER(SEARCH("MANCOZEB",AA2313)),"Mancozeb Indofil",IF(ISNUMBER(SEARCH("PARAQUAT",AA2313)),"Paraquat",IF(ISNUMBER(SEARCH("CAROMAX",AA2313)),"Aromatic Solvent Mixture",IF(ISNUMBER(SEARCH("BUTIRON",AA2313)),"Tebuthiuron",IF(ISNUMBER(SEARCH("VORAZ",AA2313)),"Methomyl",IF(ISNUMBER(SEARCH("IMIDACLOPRID",AA2313)),"Imidacloprid",IF(ISNUMBER(SEARCH("2 4 D",AA2313)),"2,4-Dichlorophenoxyacetic acid",IF(ISNUMBER(SEARCH("IMIDACL",AA2313)),"Imidacloprid",IF(ISNUMBER(SEARCH("DIUREX",AA2313)),"Diuron",IF(ISNUMBER(SEARCH("RAPEL",AA2313)),"Acephate","fix it"))))))))))))))))))))</f>
        <v>Diuron</v>
      </c>
      <c r="AC2313" s="10"/>
      <c r="AD2313" s="10"/>
      <c r="AE2313" s="4">
        <v>33720</v>
      </c>
      <c r="AF2313" s="4">
        <v>33.72</v>
      </c>
      <c r="AG2313" s="4">
        <v>5439000</v>
      </c>
      <c r="AJ2313" s="7"/>
      <c r="AK2313" s="7"/>
      <c r="AL2313" s="7"/>
    </row>
    <row r="2314" spans="1:38" ht="22" customHeight="1" x14ac:dyDescent="0.3">
      <c r="A2314" s="5">
        <v>42630</v>
      </c>
      <c r="B2314" s="6" t="s">
        <v>50</v>
      </c>
      <c r="C2314" s="6" t="s">
        <v>32</v>
      </c>
      <c r="D2314" s="7" t="s">
        <v>49</v>
      </c>
      <c r="E2314" s="7" t="s">
        <v>49</v>
      </c>
      <c r="F2314" s="6" t="s">
        <v>33</v>
      </c>
      <c r="G2314" s="7" t="s">
        <v>49</v>
      </c>
      <c r="H2314" s="7" t="s">
        <v>49</v>
      </c>
      <c r="I2314" s="6" t="s">
        <v>34</v>
      </c>
      <c r="J2314" s="6" t="s">
        <v>183</v>
      </c>
      <c r="K2314" s="7" t="s">
        <v>49</v>
      </c>
      <c r="L2314" s="7" t="s">
        <v>49</v>
      </c>
      <c r="M2314" s="7" t="s">
        <v>49</v>
      </c>
      <c r="N2314" s="7" t="s">
        <v>49</v>
      </c>
      <c r="O2314" s="7" t="s">
        <v>49</v>
      </c>
      <c r="P2314" s="6" t="s">
        <v>865</v>
      </c>
      <c r="Q2314" s="6" t="s">
        <v>39</v>
      </c>
      <c r="R2314" s="6" t="s">
        <v>186</v>
      </c>
      <c r="S2314" s="6" t="s">
        <v>187</v>
      </c>
      <c r="T2314" s="6" t="s">
        <v>188</v>
      </c>
      <c r="U2314" s="6" t="s">
        <v>42</v>
      </c>
      <c r="V2314" s="6" t="s">
        <v>43</v>
      </c>
      <c r="W2314" s="6" t="s">
        <v>44</v>
      </c>
      <c r="X2314" s="6" t="s">
        <v>45</v>
      </c>
      <c r="Y2314" s="6" t="s">
        <v>46</v>
      </c>
      <c r="Z2314" s="6" t="s">
        <v>289</v>
      </c>
      <c r="AA2314" s="6" t="s">
        <v>2411</v>
      </c>
      <c r="AB2314" s="12" t="str">
        <f t="shared" ref="AB2314:AB2317" si="474">IF(ISNUMBER(SEARCH("CARBENDAZIM",AA2314)),"Carbendazim",IF(ISNUMBER(SEARCH("4-D",AA2314)),"2,4-Dichlorophenoxyacetic acid",IF(ISNUMBER(SEARCH("RIDOVER",AA2314)),"Glyphosate",IF(ISNUMBER(SEARCH("POQUER",AA2314)),"Clethodim",IF(ISNUMBER(SEARCH("LITER",AA2314)),"Imidacloprid",IF(ISNUMBER(SEARCH("PYRINEX",AA2314)),"Chlorpyrifos",IF(ISNUMBER(SEARCH("ORBIT",AA2314)),"Omethoate",IF(ISNUMBER(SEARCH("HEXARON",AA2314)),"Diuron",IF(ISNUMBER(SEARCH("ISOPROPYLAMINE",AA2314)),"Isopropylamine",IF(ISNUMBER(SEARCH("GLYPHOSATE",AA2314)),"Glyphosate",IF(ISNUMBER(SEARCH("MANCOZEB",AA2314)),"Mancozeb Indofil",IF(ISNUMBER(SEARCH("PARAQUAT",AA2314)),"Paraquat",IF(ISNUMBER(SEARCH("CAROMAX",AA2314)),"Aromatic Solvent Mixture",IF(ISNUMBER(SEARCH("BUTIRON",AA2314)),"Tebuthiuron",IF(ISNUMBER(SEARCH("VORAZ",AA2314)),"Methomyl",IF(ISNUMBER(SEARCH("IMIDACLOPRID",AA2314)),"Imidacloprid",IF(ISNUMBER(SEARCH("2 4 D",AA2314)),"2,4-Dichlorophenoxyacetic acid",IF(ISNUMBER(SEARCH("IMIDACL",AA2314)),"Imidacloprid",IF(ISNUMBER(SEARCH("DIUREX",AA2314)),"Diuron",IF(ISNUMBER(SEARCH("RAPEL",AA2314)),"Acephate","fix it"))))))))))))))))))))</f>
        <v>Isopropylamine</v>
      </c>
      <c r="AC2314" s="7"/>
      <c r="AD2314" s="7"/>
      <c r="AE2314" s="7">
        <v>15440</v>
      </c>
      <c r="AF2314" s="7">
        <v>15.44</v>
      </c>
      <c r="AG2314" s="7">
        <v>406000</v>
      </c>
      <c r="AJ2314" s="10"/>
      <c r="AK2314" s="10"/>
      <c r="AL2314" s="10"/>
    </row>
    <row r="2315" spans="1:38" ht="22" customHeight="1" x14ac:dyDescent="0.3">
      <c r="A2315" s="2">
        <v>42628</v>
      </c>
      <c r="B2315" s="3" t="s">
        <v>50</v>
      </c>
      <c r="C2315" s="3" t="s">
        <v>84</v>
      </c>
      <c r="D2315" s="3" t="s">
        <v>85</v>
      </c>
      <c r="E2315" s="3" t="s">
        <v>44</v>
      </c>
      <c r="F2315" s="3" t="s">
        <v>33</v>
      </c>
      <c r="G2315" s="4" t="s">
        <v>49</v>
      </c>
      <c r="H2315" s="4" t="s">
        <v>49</v>
      </c>
      <c r="I2315" s="3" t="s">
        <v>86</v>
      </c>
      <c r="J2315" s="3" t="s">
        <v>286</v>
      </c>
      <c r="K2315" s="4" t="s">
        <v>49</v>
      </c>
      <c r="L2315" s="3" t="s">
        <v>1778</v>
      </c>
      <c r="M2315" s="4" t="s">
        <v>49</v>
      </c>
      <c r="N2315" s="4" t="s">
        <v>49</v>
      </c>
      <c r="O2315" s="4" t="s">
        <v>49</v>
      </c>
      <c r="P2315" s="3" t="s">
        <v>1779</v>
      </c>
      <c r="Q2315" s="3" t="s">
        <v>39</v>
      </c>
      <c r="R2315" s="3" t="s">
        <v>96</v>
      </c>
      <c r="S2315" s="3" t="s">
        <v>97</v>
      </c>
      <c r="T2315" s="3" t="s">
        <v>98</v>
      </c>
      <c r="U2315" s="3" t="s">
        <v>99</v>
      </c>
      <c r="V2315" s="3" t="s">
        <v>90</v>
      </c>
      <c r="W2315" s="3" t="s">
        <v>44</v>
      </c>
      <c r="X2315" s="3" t="s">
        <v>91</v>
      </c>
      <c r="Y2315" s="3" t="s">
        <v>46</v>
      </c>
      <c r="Z2315" s="3" t="s">
        <v>781</v>
      </c>
      <c r="AA2315" s="3" t="s">
        <v>2412</v>
      </c>
      <c r="AB2315" s="12" t="s">
        <v>3184</v>
      </c>
      <c r="AC2315" s="10"/>
      <c r="AD2315" s="10"/>
      <c r="AE2315" s="4">
        <v>16973</v>
      </c>
      <c r="AF2315" s="4">
        <v>16.97</v>
      </c>
      <c r="AG2315" s="4">
        <v>69200</v>
      </c>
      <c r="AJ2315" s="7"/>
      <c r="AK2315" s="7"/>
      <c r="AL2315" s="7"/>
    </row>
    <row r="2316" spans="1:38" ht="22" customHeight="1" x14ac:dyDescent="0.3">
      <c r="A2316" s="5">
        <v>42627</v>
      </c>
      <c r="B2316" s="6" t="s">
        <v>31</v>
      </c>
      <c r="C2316" s="6" t="s">
        <v>32</v>
      </c>
      <c r="D2316" s="7" t="s">
        <v>49</v>
      </c>
      <c r="E2316" s="7" t="s">
        <v>49</v>
      </c>
      <c r="F2316" s="6" t="s">
        <v>33</v>
      </c>
      <c r="G2316" s="7" t="s">
        <v>49</v>
      </c>
      <c r="H2316" s="7" t="s">
        <v>49</v>
      </c>
      <c r="I2316" s="6" t="s">
        <v>34</v>
      </c>
      <c r="J2316" s="6" t="s">
        <v>77</v>
      </c>
      <c r="K2316" s="6" t="s">
        <v>78</v>
      </c>
      <c r="L2316" s="6" t="s">
        <v>68</v>
      </c>
      <c r="M2316" s="6" t="s">
        <v>33</v>
      </c>
      <c r="N2316" s="7" t="s">
        <v>49</v>
      </c>
      <c r="O2316" s="7" t="s">
        <v>49</v>
      </c>
      <c r="P2316" s="6" t="s">
        <v>79</v>
      </c>
      <c r="Q2316" s="6" t="s">
        <v>39</v>
      </c>
      <c r="R2316" s="6" t="s">
        <v>67</v>
      </c>
      <c r="S2316" s="6" t="s">
        <v>68</v>
      </c>
      <c r="T2316" s="6" t="s">
        <v>69</v>
      </c>
      <c r="U2316" s="6" t="s">
        <v>70</v>
      </c>
      <c r="V2316" s="6" t="s">
        <v>43</v>
      </c>
      <c r="W2316" s="6" t="s">
        <v>44</v>
      </c>
      <c r="X2316" s="6" t="s">
        <v>45</v>
      </c>
      <c r="Y2316" s="6" t="s">
        <v>46</v>
      </c>
      <c r="Z2316" s="6" t="s">
        <v>643</v>
      </c>
      <c r="AA2316" s="6" t="s">
        <v>2308</v>
      </c>
      <c r="AB2316" s="18" t="s">
        <v>3193</v>
      </c>
      <c r="AC2316" s="7"/>
      <c r="AD2316" s="7"/>
      <c r="AE2316" s="7">
        <v>185490.01</v>
      </c>
      <c r="AF2316" s="7">
        <v>185.49</v>
      </c>
      <c r="AG2316" s="7">
        <v>4548000</v>
      </c>
      <c r="AJ2316" s="10"/>
      <c r="AK2316" s="10"/>
      <c r="AL2316" s="10"/>
    </row>
    <row r="2317" spans="1:38" ht="22" customHeight="1" x14ac:dyDescent="0.3">
      <c r="A2317" s="2">
        <v>42627</v>
      </c>
      <c r="B2317" s="3" t="s">
        <v>31</v>
      </c>
      <c r="C2317" s="3" t="s">
        <v>32</v>
      </c>
      <c r="D2317" s="4" t="s">
        <v>49</v>
      </c>
      <c r="E2317" s="4" t="s">
        <v>49</v>
      </c>
      <c r="F2317" s="3" t="s">
        <v>33</v>
      </c>
      <c r="G2317" s="4" t="s">
        <v>49</v>
      </c>
      <c r="H2317" s="4" t="s">
        <v>49</v>
      </c>
      <c r="I2317" s="3" t="s">
        <v>34</v>
      </c>
      <c r="J2317" s="3" t="s">
        <v>65</v>
      </c>
      <c r="K2317" s="4" t="s">
        <v>49</v>
      </c>
      <c r="L2317" s="4" t="s">
        <v>49</v>
      </c>
      <c r="M2317" s="3" t="s">
        <v>33</v>
      </c>
      <c r="N2317" s="4" t="s">
        <v>49</v>
      </c>
      <c r="O2317" s="4" t="s">
        <v>49</v>
      </c>
      <c r="P2317" s="3" t="s">
        <v>66</v>
      </c>
      <c r="Q2317" s="3" t="s">
        <v>39</v>
      </c>
      <c r="R2317" s="3" t="s">
        <v>67</v>
      </c>
      <c r="S2317" s="3" t="s">
        <v>68</v>
      </c>
      <c r="T2317" s="3" t="s">
        <v>69</v>
      </c>
      <c r="U2317" s="3" t="s">
        <v>70</v>
      </c>
      <c r="V2317" s="3" t="s">
        <v>43</v>
      </c>
      <c r="W2317" s="3" t="s">
        <v>44</v>
      </c>
      <c r="X2317" s="3" t="s">
        <v>45</v>
      </c>
      <c r="Y2317" s="3" t="s">
        <v>46</v>
      </c>
      <c r="Z2317" s="3" t="s">
        <v>73</v>
      </c>
      <c r="AA2317" s="3" t="s">
        <v>2403</v>
      </c>
      <c r="AB2317" s="12" t="str">
        <f t="shared" si="474"/>
        <v>Clethodim</v>
      </c>
      <c r="AC2317" s="10"/>
      <c r="AD2317" s="10"/>
      <c r="AE2317" s="4">
        <v>119966</v>
      </c>
      <c r="AF2317" s="4">
        <v>119.97</v>
      </c>
      <c r="AG2317" s="4">
        <v>1011000</v>
      </c>
      <c r="AJ2317" s="7"/>
      <c r="AK2317" s="7"/>
      <c r="AL2317" s="7"/>
    </row>
    <row r="2318" spans="1:38" ht="22" customHeight="1" x14ac:dyDescent="0.3">
      <c r="A2318" s="5">
        <v>42627</v>
      </c>
      <c r="B2318" s="6" t="s">
        <v>31</v>
      </c>
      <c r="C2318" s="6" t="s">
        <v>32</v>
      </c>
      <c r="D2318" s="7" t="s">
        <v>49</v>
      </c>
      <c r="E2318" s="7" t="s">
        <v>49</v>
      </c>
      <c r="F2318" s="6" t="s">
        <v>33</v>
      </c>
      <c r="G2318" s="7" t="s">
        <v>49</v>
      </c>
      <c r="H2318" s="7" t="s">
        <v>49</v>
      </c>
      <c r="I2318" s="6" t="s">
        <v>34</v>
      </c>
      <c r="J2318" s="6" t="s">
        <v>65</v>
      </c>
      <c r="K2318" s="7" t="s">
        <v>49</v>
      </c>
      <c r="L2318" s="7" t="s">
        <v>49</v>
      </c>
      <c r="M2318" s="6" t="s">
        <v>33</v>
      </c>
      <c r="N2318" s="7" t="s">
        <v>49</v>
      </c>
      <c r="O2318" s="7" t="s">
        <v>49</v>
      </c>
      <c r="P2318" s="6" t="s">
        <v>66</v>
      </c>
      <c r="Q2318" s="6" t="s">
        <v>39</v>
      </c>
      <c r="R2318" s="6" t="s">
        <v>67</v>
      </c>
      <c r="S2318" s="6" t="s">
        <v>68</v>
      </c>
      <c r="T2318" s="6" t="s">
        <v>69</v>
      </c>
      <c r="U2318" s="6" t="s">
        <v>70</v>
      </c>
      <c r="V2318" s="6" t="s">
        <v>43</v>
      </c>
      <c r="W2318" s="6" t="s">
        <v>44</v>
      </c>
      <c r="X2318" s="6" t="s">
        <v>45</v>
      </c>
      <c r="Y2318" s="6" t="s">
        <v>46</v>
      </c>
      <c r="Z2318" s="6" t="s">
        <v>71</v>
      </c>
      <c r="AA2318" s="6" t="s">
        <v>2413</v>
      </c>
      <c r="AB2318" s="12" t="s">
        <v>3160</v>
      </c>
      <c r="AC2318" s="7"/>
      <c r="AD2318" s="7"/>
      <c r="AE2318" s="7">
        <v>89392</v>
      </c>
      <c r="AF2318" s="7">
        <v>89.39</v>
      </c>
      <c r="AG2318" s="7">
        <v>754000</v>
      </c>
      <c r="AJ2318" s="10"/>
      <c r="AK2318" s="10"/>
      <c r="AL2318" s="10"/>
    </row>
    <row r="2319" spans="1:38" ht="22" customHeight="1" x14ac:dyDescent="0.3">
      <c r="A2319" s="2">
        <v>42626</v>
      </c>
      <c r="B2319" s="3" t="s">
        <v>50</v>
      </c>
      <c r="C2319" s="3" t="s">
        <v>32</v>
      </c>
      <c r="D2319" s="4" t="s">
        <v>49</v>
      </c>
      <c r="E2319" s="4" t="s">
        <v>49</v>
      </c>
      <c r="F2319" s="3" t="s">
        <v>33</v>
      </c>
      <c r="G2319" s="4" t="s">
        <v>49</v>
      </c>
      <c r="H2319" s="4" t="s">
        <v>49</v>
      </c>
      <c r="I2319" s="3" t="s">
        <v>34</v>
      </c>
      <c r="J2319" s="3" t="s">
        <v>507</v>
      </c>
      <c r="K2319" s="4" t="s">
        <v>49</v>
      </c>
      <c r="L2319" s="3" t="s">
        <v>307</v>
      </c>
      <c r="M2319" s="4" t="s">
        <v>49</v>
      </c>
      <c r="N2319" s="4" t="s">
        <v>49</v>
      </c>
      <c r="O2319" s="4" t="s">
        <v>49</v>
      </c>
      <c r="P2319" s="3" t="s">
        <v>158</v>
      </c>
      <c r="Q2319" s="3" t="s">
        <v>39</v>
      </c>
      <c r="R2319" s="3" t="s">
        <v>106</v>
      </c>
      <c r="S2319" s="3" t="s">
        <v>61</v>
      </c>
      <c r="T2319" s="3" t="s">
        <v>107</v>
      </c>
      <c r="U2319" s="3" t="s">
        <v>56</v>
      </c>
      <c r="V2319" s="3" t="s">
        <v>43</v>
      </c>
      <c r="W2319" s="3" t="s">
        <v>44</v>
      </c>
      <c r="X2319" s="3" t="s">
        <v>45</v>
      </c>
      <c r="Y2319" s="3" t="s">
        <v>46</v>
      </c>
      <c r="Z2319" s="3" t="s">
        <v>1933</v>
      </c>
      <c r="AA2319" s="3" t="s">
        <v>2414</v>
      </c>
      <c r="AB2319" s="12" t="s">
        <v>3200</v>
      </c>
      <c r="AC2319" s="10"/>
      <c r="AD2319" s="10"/>
      <c r="AE2319" s="4">
        <v>100560</v>
      </c>
      <c r="AF2319" s="4">
        <v>100.56</v>
      </c>
      <c r="AG2319" s="4">
        <v>189000</v>
      </c>
      <c r="AJ2319" s="7"/>
      <c r="AK2319" s="7"/>
      <c r="AL2319" s="7"/>
    </row>
    <row r="2320" spans="1:38" ht="22" customHeight="1" x14ac:dyDescent="0.3">
      <c r="A2320" s="5">
        <v>42626</v>
      </c>
      <c r="B2320" s="6" t="s">
        <v>50</v>
      </c>
      <c r="C2320" s="6" t="s">
        <v>32</v>
      </c>
      <c r="D2320" s="7" t="s">
        <v>49</v>
      </c>
      <c r="E2320" s="7" t="s">
        <v>49</v>
      </c>
      <c r="F2320" s="6" t="s">
        <v>33</v>
      </c>
      <c r="G2320" s="7" t="s">
        <v>49</v>
      </c>
      <c r="H2320" s="7" t="s">
        <v>49</v>
      </c>
      <c r="I2320" s="6" t="s">
        <v>34</v>
      </c>
      <c r="J2320" s="6" t="s">
        <v>278</v>
      </c>
      <c r="K2320" s="7" t="s">
        <v>49</v>
      </c>
      <c r="L2320" s="7" t="s">
        <v>49</v>
      </c>
      <c r="M2320" s="6" t="s">
        <v>33</v>
      </c>
      <c r="N2320" s="7">
        <v>760485634</v>
      </c>
      <c r="O2320" s="7" t="s">
        <v>49</v>
      </c>
      <c r="P2320" s="6" t="s">
        <v>279</v>
      </c>
      <c r="Q2320" s="6" t="s">
        <v>39</v>
      </c>
      <c r="R2320" s="6" t="s">
        <v>60</v>
      </c>
      <c r="S2320" s="6" t="s">
        <v>61</v>
      </c>
      <c r="T2320" s="6" t="s">
        <v>62</v>
      </c>
      <c r="U2320" s="6" t="s">
        <v>56</v>
      </c>
      <c r="V2320" s="6" t="s">
        <v>43</v>
      </c>
      <c r="W2320" s="6" t="s">
        <v>44</v>
      </c>
      <c r="X2320" s="6" t="s">
        <v>45</v>
      </c>
      <c r="Y2320" s="6" t="s">
        <v>46</v>
      </c>
      <c r="Z2320" s="6" t="s">
        <v>1804</v>
      </c>
      <c r="AA2320" s="6" t="s">
        <v>2299</v>
      </c>
      <c r="AB2320" s="18" t="s">
        <v>3193</v>
      </c>
      <c r="AC2320" s="7"/>
      <c r="AD2320" s="7"/>
      <c r="AE2320" s="7">
        <v>20140</v>
      </c>
      <c r="AF2320" s="7">
        <v>20.14</v>
      </c>
      <c r="AG2320" s="7">
        <v>519000</v>
      </c>
      <c r="AJ2320" s="10"/>
      <c r="AK2320" s="10"/>
      <c r="AL2320" s="10"/>
    </row>
    <row r="2321" spans="1:38" ht="22" customHeight="1" x14ac:dyDescent="0.3">
      <c r="A2321" s="2">
        <v>42626</v>
      </c>
      <c r="B2321" s="3" t="s">
        <v>50</v>
      </c>
      <c r="C2321" s="3" t="s">
        <v>32</v>
      </c>
      <c r="D2321" s="4" t="s">
        <v>49</v>
      </c>
      <c r="E2321" s="4" t="s">
        <v>49</v>
      </c>
      <c r="F2321" s="3" t="s">
        <v>33</v>
      </c>
      <c r="G2321" s="4" t="s">
        <v>49</v>
      </c>
      <c r="H2321" s="4" t="s">
        <v>49</v>
      </c>
      <c r="I2321" s="3" t="s">
        <v>34</v>
      </c>
      <c r="J2321" s="3" t="s">
        <v>305</v>
      </c>
      <c r="K2321" s="4" t="s">
        <v>49</v>
      </c>
      <c r="L2321" s="3" t="s">
        <v>307</v>
      </c>
      <c r="M2321" s="3" t="s">
        <v>33</v>
      </c>
      <c r="N2321" s="4">
        <v>1134995330.5699999</v>
      </c>
      <c r="O2321" s="4">
        <v>894516915.13</v>
      </c>
      <c r="P2321" s="3" t="s">
        <v>1553</v>
      </c>
      <c r="Q2321" s="3" t="s">
        <v>39</v>
      </c>
      <c r="R2321" s="3" t="s">
        <v>310</v>
      </c>
      <c r="S2321" s="3" t="s">
        <v>307</v>
      </c>
      <c r="T2321" s="3" t="s">
        <v>311</v>
      </c>
      <c r="U2321" s="3" t="s">
        <v>56</v>
      </c>
      <c r="V2321" s="3" t="s">
        <v>43</v>
      </c>
      <c r="W2321" s="3" t="s">
        <v>44</v>
      </c>
      <c r="X2321" s="3" t="s">
        <v>45</v>
      </c>
      <c r="Y2321" s="3" t="s">
        <v>46</v>
      </c>
      <c r="Z2321" s="3" t="s">
        <v>140</v>
      </c>
      <c r="AA2321" s="3" t="s">
        <v>2415</v>
      </c>
      <c r="AB2321" s="12" t="str">
        <f t="shared" ref="AB2321" si="475">IF(ISNUMBER(SEARCH("2,4 D",AA2321)),"2,4-Dichlorophenoxyacetic acid",IF(ISNUMBER(SEARCH("ACIDO",AA2321)),"2,4-Dichlorophenoxyacetic acid",IF(ISNUMBER(SEARCH("NAPHTHA",AA2321)),"Aromatic Solvent Mixture",IF(ISNUMBER(SEARCH("DIMETHYLAMINE",AA2321)),"Dimethylamine",IF(ISNUMBER(SEARCH("DIMETILAMINA",AA2321)),"Dimethylamine",IF(ISNUMBER(SEARCH("JUMP",AA2321)),"Diuron",IF(ISNUMBER(SEARCH("2-AMINO-2,3-DIMETHYL BUTYRAMIDE",AA2321)),"Herbicide Amine Intermediate",IF(ISNUMBER(SEARCH("TEBUTHIURON",AA2321)),"Tebuthiuron","FIXIT"))))))))</f>
        <v>Dimethylamine</v>
      </c>
      <c r="AC2321" s="10"/>
      <c r="AD2321" s="10"/>
      <c r="AE2321" s="4">
        <v>153020</v>
      </c>
      <c r="AF2321" s="4">
        <v>153.02000000000001</v>
      </c>
      <c r="AG2321" s="4">
        <v>125000</v>
      </c>
      <c r="AJ2321" s="7"/>
      <c r="AK2321" s="7"/>
      <c r="AL2321" s="7"/>
    </row>
    <row r="2322" spans="1:38" ht="22" customHeight="1" x14ac:dyDescent="0.3">
      <c r="A2322" s="5">
        <v>42626</v>
      </c>
      <c r="B2322" s="6" t="s">
        <v>212</v>
      </c>
      <c r="C2322" s="6" t="s">
        <v>584</v>
      </c>
      <c r="D2322" s="7" t="s">
        <v>49</v>
      </c>
      <c r="E2322" s="7" t="s">
        <v>49</v>
      </c>
      <c r="F2322" s="6" t="s">
        <v>33</v>
      </c>
      <c r="G2322" s="7" t="s">
        <v>49</v>
      </c>
      <c r="H2322" s="7" t="s">
        <v>49</v>
      </c>
      <c r="I2322" s="6" t="s">
        <v>585</v>
      </c>
      <c r="J2322" s="6" t="s">
        <v>77</v>
      </c>
      <c r="K2322" s="6" t="s">
        <v>78</v>
      </c>
      <c r="L2322" s="6" t="s">
        <v>68</v>
      </c>
      <c r="M2322" s="6" t="s">
        <v>33</v>
      </c>
      <c r="N2322" s="7" t="s">
        <v>49</v>
      </c>
      <c r="O2322" s="7" t="s">
        <v>49</v>
      </c>
      <c r="P2322" s="6" t="s">
        <v>79</v>
      </c>
      <c r="Q2322" s="6" t="s">
        <v>586</v>
      </c>
      <c r="R2322" s="6" t="s">
        <v>227</v>
      </c>
      <c r="S2322" s="6" t="s">
        <v>68</v>
      </c>
      <c r="T2322" s="6" t="s">
        <v>228</v>
      </c>
      <c r="U2322" s="6" t="s">
        <v>70</v>
      </c>
      <c r="V2322" s="6" t="s">
        <v>217</v>
      </c>
      <c r="W2322" s="6" t="s">
        <v>44</v>
      </c>
      <c r="X2322" s="6" t="s">
        <v>218</v>
      </c>
      <c r="Y2322" s="6" t="s">
        <v>46</v>
      </c>
      <c r="Z2322" s="6" t="s">
        <v>643</v>
      </c>
      <c r="AA2322" s="6" t="s">
        <v>2416</v>
      </c>
      <c r="AB2322" s="18" t="s">
        <v>3193</v>
      </c>
      <c r="AC2322" s="7"/>
      <c r="AD2322" s="7"/>
      <c r="AE2322" s="7">
        <v>23284</v>
      </c>
      <c r="AF2322" s="7">
        <v>23.28</v>
      </c>
      <c r="AG2322" s="7">
        <v>571000</v>
      </c>
      <c r="AJ2322" s="10"/>
      <c r="AK2322" s="10"/>
      <c r="AL2322" s="10"/>
    </row>
    <row r="2323" spans="1:38" ht="22" customHeight="1" x14ac:dyDescent="0.3">
      <c r="A2323" s="2">
        <v>42624</v>
      </c>
      <c r="B2323" s="3" t="s">
        <v>50</v>
      </c>
      <c r="C2323" s="3" t="s">
        <v>32</v>
      </c>
      <c r="D2323" s="4" t="s">
        <v>49</v>
      </c>
      <c r="E2323" s="4" t="s">
        <v>49</v>
      </c>
      <c r="F2323" s="3" t="s">
        <v>33</v>
      </c>
      <c r="G2323" s="4" t="s">
        <v>49</v>
      </c>
      <c r="H2323" s="4" t="s">
        <v>49</v>
      </c>
      <c r="I2323" s="3" t="s">
        <v>34</v>
      </c>
      <c r="J2323" s="3" t="s">
        <v>507</v>
      </c>
      <c r="K2323" s="4" t="s">
        <v>49</v>
      </c>
      <c r="L2323" s="3" t="s">
        <v>307</v>
      </c>
      <c r="M2323" s="4" t="s">
        <v>49</v>
      </c>
      <c r="N2323" s="4" t="s">
        <v>49</v>
      </c>
      <c r="O2323" s="4" t="s">
        <v>49</v>
      </c>
      <c r="P2323" s="3" t="s">
        <v>158</v>
      </c>
      <c r="Q2323" s="3" t="s">
        <v>39</v>
      </c>
      <c r="R2323" s="3" t="s">
        <v>106</v>
      </c>
      <c r="S2323" s="3" t="s">
        <v>61</v>
      </c>
      <c r="T2323" s="3" t="s">
        <v>107</v>
      </c>
      <c r="U2323" s="3" t="s">
        <v>56</v>
      </c>
      <c r="V2323" s="3" t="s">
        <v>43</v>
      </c>
      <c r="W2323" s="3" t="s">
        <v>44</v>
      </c>
      <c r="X2323" s="3" t="s">
        <v>45</v>
      </c>
      <c r="Y2323" s="3" t="s">
        <v>46</v>
      </c>
      <c r="Z2323" s="3" t="s">
        <v>1933</v>
      </c>
      <c r="AA2323" s="3" t="s">
        <v>2417</v>
      </c>
      <c r="AB2323" s="12" t="str">
        <f t="shared" ref="AB2323" si="476">IF(ISNUMBER(SEARCH("2,4 D",AA2321)),"2,4-Dichlorophenoxyacetic acid",IF(ISNUMBER(SEARCH("ACIDO",AA2321)),"2,4-Dichlorophenoxyacetic acid",IF(ISNUMBER(SEARCH("NAPHTHA",AA2321)),"Aromatic Solvent Mixture",IF(ISNUMBER(SEARCH("DIMETHYLAMINE",AA2321)),"Dimethylamine",IF(ISNUMBER(SEARCH("DIMETILAMINA",AA2321)),"Dimethylamine",IF(ISNUMBER(SEARCH("JUMP",AA2321)),"Diuron",IF(ISNUMBER(SEARCH(" 2-AMINO-2,3-DIMETHYL BUTYRAMIDE",AA2321)),"Herbicide Amine Intermediate",IF(ISNUMBER(SEARCH("TEBUTHIURON",AA2321)),"Tebuthiuron",IF(ISNUMBER(SEARCH("DMS",AA2321)),"Dimethyl Sulfate",IF(ISNUMBER(SEARCH("2,4-XILIDIN",AA2321)),"2,4-Xylidine","FIX IT"))))))))))</f>
        <v>Dimethylamine</v>
      </c>
      <c r="AC2323" s="10"/>
      <c r="AD2323" s="10"/>
      <c r="AE2323" s="4">
        <v>120672</v>
      </c>
      <c r="AF2323" s="4">
        <v>120.67</v>
      </c>
      <c r="AG2323" s="4">
        <v>227000</v>
      </c>
      <c r="AJ2323" s="10"/>
      <c r="AK2323" s="10"/>
      <c r="AL2323" s="10"/>
    </row>
    <row r="2324" spans="1:38" ht="22" customHeight="1" x14ac:dyDescent="0.3">
      <c r="A2324" s="5">
        <v>42624</v>
      </c>
      <c r="B2324" s="6" t="s">
        <v>144</v>
      </c>
      <c r="C2324" s="6" t="s">
        <v>84</v>
      </c>
      <c r="D2324" s="6" t="s">
        <v>85</v>
      </c>
      <c r="E2324" s="6" t="s">
        <v>44</v>
      </c>
      <c r="F2324" s="6" t="s">
        <v>33</v>
      </c>
      <c r="G2324" s="7" t="s">
        <v>49</v>
      </c>
      <c r="H2324" s="7" t="s">
        <v>49</v>
      </c>
      <c r="I2324" s="6" t="s">
        <v>86</v>
      </c>
      <c r="J2324" s="6" t="s">
        <v>2266</v>
      </c>
      <c r="K2324" s="7" t="s">
        <v>49</v>
      </c>
      <c r="L2324" s="7" t="s">
        <v>49</v>
      </c>
      <c r="M2324" s="7" t="s">
        <v>49</v>
      </c>
      <c r="N2324" s="7" t="s">
        <v>49</v>
      </c>
      <c r="O2324" s="7" t="s">
        <v>49</v>
      </c>
      <c r="P2324" s="6" t="s">
        <v>2267</v>
      </c>
      <c r="Q2324" s="6" t="s">
        <v>39</v>
      </c>
      <c r="R2324" s="6" t="s">
        <v>135</v>
      </c>
      <c r="S2324" s="6" t="s">
        <v>136</v>
      </c>
      <c r="T2324" s="6" t="s">
        <v>137</v>
      </c>
      <c r="U2324" s="6" t="s">
        <v>42</v>
      </c>
      <c r="V2324" s="6" t="s">
        <v>90</v>
      </c>
      <c r="W2324" s="6" t="s">
        <v>44</v>
      </c>
      <c r="X2324" s="6" t="s">
        <v>91</v>
      </c>
      <c r="Y2324" s="6" t="s">
        <v>46</v>
      </c>
      <c r="Z2324" s="6" t="s">
        <v>1269</v>
      </c>
      <c r="AA2324" s="6" t="s">
        <v>2418</v>
      </c>
      <c r="AB2324" s="12" t="s">
        <v>3189</v>
      </c>
      <c r="AC2324" s="7"/>
      <c r="AD2324" s="7"/>
      <c r="AE2324" s="7">
        <v>20462</v>
      </c>
      <c r="AF2324" s="7">
        <v>20.46</v>
      </c>
      <c r="AG2324" s="7">
        <v>35212000</v>
      </c>
      <c r="AJ2324" s="7"/>
      <c r="AK2324" s="7"/>
      <c r="AL2324" s="7"/>
    </row>
    <row r="2325" spans="1:38" ht="22" customHeight="1" x14ac:dyDescent="0.3">
      <c r="A2325" s="2">
        <v>42624</v>
      </c>
      <c r="B2325" s="3" t="s">
        <v>144</v>
      </c>
      <c r="C2325" s="3" t="s">
        <v>84</v>
      </c>
      <c r="D2325" s="3" t="s">
        <v>85</v>
      </c>
      <c r="E2325" s="3" t="s">
        <v>44</v>
      </c>
      <c r="F2325" s="3" t="s">
        <v>33</v>
      </c>
      <c r="G2325" s="4" t="s">
        <v>49</v>
      </c>
      <c r="H2325" s="4" t="s">
        <v>49</v>
      </c>
      <c r="I2325" s="3" t="s">
        <v>86</v>
      </c>
      <c r="J2325" s="3" t="s">
        <v>2266</v>
      </c>
      <c r="K2325" s="4" t="s">
        <v>49</v>
      </c>
      <c r="L2325" s="4" t="s">
        <v>49</v>
      </c>
      <c r="M2325" s="4" t="s">
        <v>49</v>
      </c>
      <c r="N2325" s="4" t="s">
        <v>49</v>
      </c>
      <c r="O2325" s="4" t="s">
        <v>49</v>
      </c>
      <c r="P2325" s="3" t="s">
        <v>2267</v>
      </c>
      <c r="Q2325" s="3" t="s">
        <v>39</v>
      </c>
      <c r="R2325" s="3" t="s">
        <v>135</v>
      </c>
      <c r="S2325" s="3" t="s">
        <v>136</v>
      </c>
      <c r="T2325" s="3" t="s">
        <v>137</v>
      </c>
      <c r="U2325" s="3" t="s">
        <v>42</v>
      </c>
      <c r="V2325" s="3" t="s">
        <v>90</v>
      </c>
      <c r="W2325" s="3" t="s">
        <v>44</v>
      </c>
      <c r="X2325" s="3" t="s">
        <v>91</v>
      </c>
      <c r="Y2325" s="3" t="s">
        <v>46</v>
      </c>
      <c r="Z2325" s="3" t="s">
        <v>1269</v>
      </c>
      <c r="AA2325" s="3" t="s">
        <v>2419</v>
      </c>
      <c r="AB2325" s="12" t="s">
        <v>3189</v>
      </c>
      <c r="AC2325" s="10"/>
      <c r="AD2325" s="10"/>
      <c r="AE2325" s="4">
        <v>20462</v>
      </c>
      <c r="AF2325" s="4">
        <v>20.46</v>
      </c>
      <c r="AG2325" s="4">
        <v>35212000</v>
      </c>
      <c r="AJ2325" s="10"/>
      <c r="AK2325" s="10"/>
      <c r="AL2325" s="10"/>
    </row>
    <row r="2326" spans="1:38" ht="22" customHeight="1" x14ac:dyDescent="0.3">
      <c r="A2326" s="5">
        <v>42621</v>
      </c>
      <c r="B2326" s="6" t="s">
        <v>31</v>
      </c>
      <c r="C2326" s="6" t="s">
        <v>32</v>
      </c>
      <c r="D2326" s="7" t="s">
        <v>49</v>
      </c>
      <c r="E2326" s="7" t="s">
        <v>49</v>
      </c>
      <c r="F2326" s="6" t="s">
        <v>33</v>
      </c>
      <c r="G2326" s="7" t="s">
        <v>49</v>
      </c>
      <c r="H2326" s="7" t="s">
        <v>49</v>
      </c>
      <c r="I2326" s="6" t="s">
        <v>34</v>
      </c>
      <c r="J2326" s="6" t="s">
        <v>65</v>
      </c>
      <c r="K2326" s="7" t="s">
        <v>49</v>
      </c>
      <c r="L2326" s="7" t="s">
        <v>49</v>
      </c>
      <c r="M2326" s="6" t="s">
        <v>33</v>
      </c>
      <c r="N2326" s="7" t="s">
        <v>49</v>
      </c>
      <c r="O2326" s="7" t="s">
        <v>49</v>
      </c>
      <c r="P2326" s="6" t="s">
        <v>66</v>
      </c>
      <c r="Q2326" s="6" t="s">
        <v>39</v>
      </c>
      <c r="R2326" s="6" t="s">
        <v>67</v>
      </c>
      <c r="S2326" s="6" t="s">
        <v>68</v>
      </c>
      <c r="T2326" s="6" t="s">
        <v>69</v>
      </c>
      <c r="U2326" s="6" t="s">
        <v>70</v>
      </c>
      <c r="V2326" s="6" t="s">
        <v>43</v>
      </c>
      <c r="W2326" s="6" t="s">
        <v>44</v>
      </c>
      <c r="X2326" s="6" t="s">
        <v>45</v>
      </c>
      <c r="Y2326" s="6" t="s">
        <v>46</v>
      </c>
      <c r="Z2326" s="6" t="s">
        <v>73</v>
      </c>
      <c r="AA2326" s="6" t="s">
        <v>2420</v>
      </c>
      <c r="AB2326" s="12" t="str">
        <f t="shared" ref="AB2326:AB2330" si="477">IF(ISNUMBER(SEARCH("CARBENDAZIM",AA2326)),"Carbendazim",IF(ISNUMBER(SEARCH("4-D",AA2326)),"2,4-Dichlorophenoxyacetic acid",IF(ISNUMBER(SEARCH("RIDOVER",AA2326)),"Glyphosate",IF(ISNUMBER(SEARCH("POQUER",AA2326)),"Clethodim",IF(ISNUMBER(SEARCH("LITER",AA2326)),"Imidacloprid",IF(ISNUMBER(SEARCH("PYRINEX",AA2326)),"Chlorpyrifos",IF(ISNUMBER(SEARCH("ORBIT",AA2326)),"Omethoate",IF(ISNUMBER(SEARCH("HEXARON",AA2326)),"Diuron",IF(ISNUMBER(SEARCH("ISOPROPYLAMINE",AA2326)),"Isopropylamine",IF(ISNUMBER(SEARCH("GLYPHOSATE",AA2326)),"Glyphosate",IF(ISNUMBER(SEARCH("MANCOZEB",AA2326)),"Mancozeb Indofil",IF(ISNUMBER(SEARCH("PARAQUAT",AA2326)),"Paraquat",IF(ISNUMBER(SEARCH("CAROMAX",AA2326)),"Aromatic Solvent Mixture",IF(ISNUMBER(SEARCH("BUTIRON",AA2326)),"Tebuthiuron",IF(ISNUMBER(SEARCH("VORAZ",AA2326)),"Methomyl",IF(ISNUMBER(SEARCH("IMIDACLOPRID",AA2326)),"Imidacloprid",IF(ISNUMBER(SEARCH("2 4 D",AA2326)),"2,4-Dichlorophenoxyacetic acid",IF(ISNUMBER(SEARCH("IMIDACL",AA2326)),"Imidacloprid",IF(ISNUMBER(SEARCH("DIUREX",AA2326)),"Diuron",IF(ISNUMBER(SEARCH("RAPEL",AA2326)),"Acephate","fix it"))))))))))))))))))))</f>
        <v>Tebuthiuron</v>
      </c>
      <c r="AC2326" s="7"/>
      <c r="AD2326" s="7"/>
      <c r="AE2326" s="7">
        <v>113820</v>
      </c>
      <c r="AF2326" s="7">
        <v>113.82</v>
      </c>
      <c r="AG2326" s="7">
        <v>959000</v>
      </c>
      <c r="AJ2326" s="7"/>
      <c r="AK2326" s="7"/>
      <c r="AL2326" s="7"/>
    </row>
    <row r="2327" spans="1:38" ht="22" customHeight="1" x14ac:dyDescent="0.3">
      <c r="A2327" s="2">
        <v>42621</v>
      </c>
      <c r="B2327" s="3" t="s">
        <v>50</v>
      </c>
      <c r="C2327" s="3" t="s">
        <v>32</v>
      </c>
      <c r="D2327" s="4" t="s">
        <v>49</v>
      </c>
      <c r="E2327" s="4" t="s">
        <v>49</v>
      </c>
      <c r="F2327" s="3" t="s">
        <v>33</v>
      </c>
      <c r="G2327" s="4" t="s">
        <v>49</v>
      </c>
      <c r="H2327" s="4" t="s">
        <v>49</v>
      </c>
      <c r="I2327" s="3" t="s">
        <v>34</v>
      </c>
      <c r="J2327" s="3" t="s">
        <v>628</v>
      </c>
      <c r="K2327" s="3" t="s">
        <v>514</v>
      </c>
      <c r="L2327" s="3" t="s">
        <v>113</v>
      </c>
      <c r="M2327" s="4" t="s">
        <v>49</v>
      </c>
      <c r="N2327" s="4" t="s">
        <v>49</v>
      </c>
      <c r="O2327" s="4" t="s">
        <v>49</v>
      </c>
      <c r="P2327" s="3" t="s">
        <v>629</v>
      </c>
      <c r="Q2327" s="3" t="s">
        <v>39</v>
      </c>
      <c r="R2327" s="3" t="s">
        <v>115</v>
      </c>
      <c r="S2327" s="3" t="s">
        <v>113</v>
      </c>
      <c r="T2327" s="3" t="s">
        <v>116</v>
      </c>
      <c r="U2327" s="3" t="s">
        <v>117</v>
      </c>
      <c r="V2327" s="3" t="s">
        <v>43</v>
      </c>
      <c r="W2327" s="3" t="s">
        <v>44</v>
      </c>
      <c r="X2327" s="3" t="s">
        <v>45</v>
      </c>
      <c r="Y2327" s="3" t="s">
        <v>46</v>
      </c>
      <c r="Z2327" s="3" t="s">
        <v>339</v>
      </c>
      <c r="AA2327" s="3" t="s">
        <v>2421</v>
      </c>
      <c r="AB2327" s="12" t="s">
        <v>3202</v>
      </c>
      <c r="AC2327" s="10"/>
      <c r="AD2327" s="10"/>
      <c r="AE2327" s="4">
        <v>10580</v>
      </c>
      <c r="AF2327" s="4">
        <v>10.58</v>
      </c>
      <c r="AG2327" s="4">
        <v>29000</v>
      </c>
      <c r="AJ2327" s="10"/>
      <c r="AK2327" s="10"/>
      <c r="AL2327" s="10"/>
    </row>
    <row r="2328" spans="1:38" ht="22" customHeight="1" x14ac:dyDescent="0.3">
      <c r="A2328" s="5">
        <v>42621</v>
      </c>
      <c r="B2328" s="6" t="s">
        <v>31</v>
      </c>
      <c r="C2328" s="6" t="s">
        <v>32</v>
      </c>
      <c r="D2328" s="7" t="s">
        <v>49</v>
      </c>
      <c r="E2328" s="7" t="s">
        <v>49</v>
      </c>
      <c r="F2328" s="6" t="s">
        <v>33</v>
      </c>
      <c r="G2328" s="7" t="s">
        <v>49</v>
      </c>
      <c r="H2328" s="7" t="s">
        <v>49</v>
      </c>
      <c r="I2328" s="6" t="s">
        <v>34</v>
      </c>
      <c r="J2328" s="6" t="s">
        <v>65</v>
      </c>
      <c r="K2328" s="7" t="s">
        <v>49</v>
      </c>
      <c r="L2328" s="7" t="s">
        <v>49</v>
      </c>
      <c r="M2328" s="6" t="s">
        <v>33</v>
      </c>
      <c r="N2328" s="7" t="s">
        <v>49</v>
      </c>
      <c r="O2328" s="7" t="s">
        <v>49</v>
      </c>
      <c r="P2328" s="6" t="s">
        <v>66</v>
      </c>
      <c r="Q2328" s="6" t="s">
        <v>39</v>
      </c>
      <c r="R2328" s="6" t="s">
        <v>67</v>
      </c>
      <c r="S2328" s="6" t="s">
        <v>68</v>
      </c>
      <c r="T2328" s="6" t="s">
        <v>69</v>
      </c>
      <c r="U2328" s="6" t="s">
        <v>70</v>
      </c>
      <c r="V2328" s="6" t="s">
        <v>43</v>
      </c>
      <c r="W2328" s="6" t="s">
        <v>44</v>
      </c>
      <c r="X2328" s="6" t="s">
        <v>45</v>
      </c>
      <c r="Y2328" s="6" t="s">
        <v>46</v>
      </c>
      <c r="Z2328" s="6" t="s">
        <v>73</v>
      </c>
      <c r="AA2328" s="6" t="s">
        <v>2403</v>
      </c>
      <c r="AB2328" s="12" t="str">
        <f t="shared" si="477"/>
        <v>Clethodim</v>
      </c>
      <c r="AC2328" s="7"/>
      <c r="AD2328" s="7"/>
      <c r="AE2328" s="7">
        <v>119966</v>
      </c>
      <c r="AF2328" s="7">
        <v>119.97</v>
      </c>
      <c r="AG2328" s="7">
        <v>1011000</v>
      </c>
      <c r="AJ2328" s="7"/>
      <c r="AK2328" s="7"/>
      <c r="AL2328" s="7"/>
    </row>
    <row r="2329" spans="1:38" ht="22" customHeight="1" x14ac:dyDescent="0.3">
      <c r="A2329" s="2">
        <v>42621</v>
      </c>
      <c r="B2329" s="3" t="s">
        <v>50</v>
      </c>
      <c r="C2329" s="3" t="s">
        <v>84</v>
      </c>
      <c r="D2329" s="3" t="s">
        <v>85</v>
      </c>
      <c r="E2329" s="3" t="s">
        <v>44</v>
      </c>
      <c r="F2329" s="3" t="s">
        <v>33</v>
      </c>
      <c r="G2329" s="4" t="s">
        <v>49</v>
      </c>
      <c r="H2329" s="4" t="s">
        <v>49</v>
      </c>
      <c r="I2329" s="3" t="s">
        <v>86</v>
      </c>
      <c r="J2329" s="3" t="s">
        <v>779</v>
      </c>
      <c r="K2329" s="4" t="s">
        <v>49</v>
      </c>
      <c r="L2329" s="3" t="s">
        <v>97</v>
      </c>
      <c r="M2329" s="4" t="s">
        <v>49</v>
      </c>
      <c r="N2329" s="4" t="s">
        <v>49</v>
      </c>
      <c r="O2329" s="4" t="s">
        <v>49</v>
      </c>
      <c r="P2329" s="3" t="s">
        <v>780</v>
      </c>
      <c r="Q2329" s="3" t="s">
        <v>1550</v>
      </c>
      <c r="R2329" s="3" t="s">
        <v>337</v>
      </c>
      <c r="S2329" s="3" t="s">
        <v>97</v>
      </c>
      <c r="T2329" s="3" t="s">
        <v>338</v>
      </c>
      <c r="U2329" s="3" t="s">
        <v>99</v>
      </c>
      <c r="V2329" s="3" t="s">
        <v>90</v>
      </c>
      <c r="W2329" s="3" t="s">
        <v>44</v>
      </c>
      <c r="X2329" s="3" t="s">
        <v>91</v>
      </c>
      <c r="Y2329" s="3" t="s">
        <v>46</v>
      </c>
      <c r="Z2329" s="3" t="s">
        <v>2195</v>
      </c>
      <c r="AA2329" s="3" t="s">
        <v>2264</v>
      </c>
      <c r="AB2329" s="12" t="s">
        <v>3174</v>
      </c>
      <c r="AC2329" s="10"/>
      <c r="AD2329" s="10"/>
      <c r="AE2329" s="4">
        <v>15114</v>
      </c>
      <c r="AF2329" s="4">
        <v>15.11</v>
      </c>
      <c r="AG2329" s="3" t="s">
        <v>49</v>
      </c>
      <c r="AJ2329" s="10"/>
      <c r="AK2329" s="10"/>
      <c r="AL2329" s="10"/>
    </row>
    <row r="2330" spans="1:38" ht="22" customHeight="1" x14ac:dyDescent="0.3">
      <c r="A2330" s="5">
        <v>42621</v>
      </c>
      <c r="B2330" s="6" t="s">
        <v>31</v>
      </c>
      <c r="C2330" s="6" t="s">
        <v>32</v>
      </c>
      <c r="D2330" s="7" t="s">
        <v>49</v>
      </c>
      <c r="E2330" s="7" t="s">
        <v>49</v>
      </c>
      <c r="F2330" s="6" t="s">
        <v>33</v>
      </c>
      <c r="G2330" s="7" t="s">
        <v>49</v>
      </c>
      <c r="H2330" s="7" t="s">
        <v>49</v>
      </c>
      <c r="I2330" s="6" t="s">
        <v>34</v>
      </c>
      <c r="J2330" s="6" t="s">
        <v>65</v>
      </c>
      <c r="K2330" s="7" t="s">
        <v>49</v>
      </c>
      <c r="L2330" s="7" t="s">
        <v>49</v>
      </c>
      <c r="M2330" s="6" t="s">
        <v>33</v>
      </c>
      <c r="N2330" s="7" t="s">
        <v>49</v>
      </c>
      <c r="O2330" s="7" t="s">
        <v>49</v>
      </c>
      <c r="P2330" s="6" t="s">
        <v>66</v>
      </c>
      <c r="Q2330" s="6" t="s">
        <v>39</v>
      </c>
      <c r="R2330" s="6" t="s">
        <v>67</v>
      </c>
      <c r="S2330" s="6" t="s">
        <v>68</v>
      </c>
      <c r="T2330" s="6" t="s">
        <v>69</v>
      </c>
      <c r="U2330" s="6" t="s">
        <v>70</v>
      </c>
      <c r="V2330" s="6" t="s">
        <v>43</v>
      </c>
      <c r="W2330" s="6" t="s">
        <v>44</v>
      </c>
      <c r="X2330" s="6" t="s">
        <v>45</v>
      </c>
      <c r="Y2330" s="6" t="s">
        <v>46</v>
      </c>
      <c r="Z2330" s="6" t="s">
        <v>73</v>
      </c>
      <c r="AA2330" s="6" t="s">
        <v>2422</v>
      </c>
      <c r="AB2330" s="12" t="str">
        <f t="shared" si="477"/>
        <v>Tebuthiuron</v>
      </c>
      <c r="AC2330" s="7"/>
      <c r="AD2330" s="7"/>
      <c r="AE2330" s="7">
        <v>132789.99</v>
      </c>
      <c r="AF2330" s="7">
        <v>132.79</v>
      </c>
      <c r="AG2330" s="7">
        <v>1119000</v>
      </c>
      <c r="AJ2330" s="7"/>
      <c r="AK2330" s="7"/>
      <c r="AL2330" s="7"/>
    </row>
    <row r="2331" spans="1:38" ht="22" customHeight="1" x14ac:dyDescent="0.3">
      <c r="A2331" s="2">
        <v>42618</v>
      </c>
      <c r="B2331" s="3" t="s">
        <v>212</v>
      </c>
      <c r="C2331" s="3" t="s">
        <v>584</v>
      </c>
      <c r="D2331" s="4" t="s">
        <v>49</v>
      </c>
      <c r="E2331" s="4" t="s">
        <v>49</v>
      </c>
      <c r="F2331" s="3" t="s">
        <v>33</v>
      </c>
      <c r="G2331" s="4" t="s">
        <v>49</v>
      </c>
      <c r="H2331" s="4" t="s">
        <v>49</v>
      </c>
      <c r="I2331" s="3" t="s">
        <v>585</v>
      </c>
      <c r="J2331" s="3" t="s">
        <v>77</v>
      </c>
      <c r="K2331" s="3" t="s">
        <v>78</v>
      </c>
      <c r="L2331" s="3" t="s">
        <v>68</v>
      </c>
      <c r="M2331" s="3" t="s">
        <v>33</v>
      </c>
      <c r="N2331" s="4" t="s">
        <v>49</v>
      </c>
      <c r="O2331" s="4" t="s">
        <v>49</v>
      </c>
      <c r="P2331" s="3" t="s">
        <v>79</v>
      </c>
      <c r="Q2331" s="3" t="s">
        <v>586</v>
      </c>
      <c r="R2331" s="3" t="s">
        <v>227</v>
      </c>
      <c r="S2331" s="3" t="s">
        <v>68</v>
      </c>
      <c r="T2331" s="3" t="s">
        <v>228</v>
      </c>
      <c r="U2331" s="3" t="s">
        <v>70</v>
      </c>
      <c r="V2331" s="3" t="s">
        <v>217</v>
      </c>
      <c r="W2331" s="3" t="s">
        <v>44</v>
      </c>
      <c r="X2331" s="3" t="s">
        <v>218</v>
      </c>
      <c r="Y2331" s="3" t="s">
        <v>46</v>
      </c>
      <c r="Z2331" s="3" t="s">
        <v>643</v>
      </c>
      <c r="AA2331" s="3" t="s">
        <v>2423</v>
      </c>
      <c r="AB2331" s="18" t="s">
        <v>3193</v>
      </c>
      <c r="AC2331" s="10"/>
      <c r="AD2331" s="10"/>
      <c r="AE2331" s="4">
        <v>54240</v>
      </c>
      <c r="AF2331" s="4">
        <v>54.24</v>
      </c>
      <c r="AG2331" s="4">
        <v>1330000</v>
      </c>
      <c r="AJ2331" s="10"/>
      <c r="AK2331" s="10"/>
      <c r="AL2331" s="10"/>
    </row>
    <row r="2332" spans="1:38" ht="22" customHeight="1" x14ac:dyDescent="0.3">
      <c r="A2332" s="5">
        <v>42618</v>
      </c>
      <c r="B2332" s="6" t="s">
        <v>212</v>
      </c>
      <c r="C2332" s="6" t="s">
        <v>584</v>
      </c>
      <c r="D2332" s="7" t="s">
        <v>49</v>
      </c>
      <c r="E2332" s="7" t="s">
        <v>49</v>
      </c>
      <c r="F2332" s="6" t="s">
        <v>33</v>
      </c>
      <c r="G2332" s="7" t="s">
        <v>49</v>
      </c>
      <c r="H2332" s="7" t="s">
        <v>49</v>
      </c>
      <c r="I2332" s="6" t="s">
        <v>585</v>
      </c>
      <c r="J2332" s="6" t="s">
        <v>77</v>
      </c>
      <c r="K2332" s="6" t="s">
        <v>78</v>
      </c>
      <c r="L2332" s="6" t="s">
        <v>68</v>
      </c>
      <c r="M2332" s="6" t="s">
        <v>33</v>
      </c>
      <c r="N2332" s="7" t="s">
        <v>49</v>
      </c>
      <c r="O2332" s="7" t="s">
        <v>49</v>
      </c>
      <c r="P2332" s="6" t="s">
        <v>79</v>
      </c>
      <c r="Q2332" s="6" t="s">
        <v>586</v>
      </c>
      <c r="R2332" s="6" t="s">
        <v>227</v>
      </c>
      <c r="S2332" s="6" t="s">
        <v>68</v>
      </c>
      <c r="T2332" s="6" t="s">
        <v>228</v>
      </c>
      <c r="U2332" s="6" t="s">
        <v>70</v>
      </c>
      <c r="V2332" s="6" t="s">
        <v>217</v>
      </c>
      <c r="W2332" s="6" t="s">
        <v>44</v>
      </c>
      <c r="X2332" s="6" t="s">
        <v>218</v>
      </c>
      <c r="Y2332" s="6" t="s">
        <v>46</v>
      </c>
      <c r="Z2332" s="6" t="s">
        <v>643</v>
      </c>
      <c r="AA2332" s="6" t="s">
        <v>2423</v>
      </c>
      <c r="AB2332" s="18" t="s">
        <v>3193</v>
      </c>
      <c r="AC2332" s="7"/>
      <c r="AD2332" s="7"/>
      <c r="AE2332" s="7">
        <v>27120</v>
      </c>
      <c r="AF2332" s="7">
        <v>27.12</v>
      </c>
      <c r="AG2332" s="7">
        <v>665000</v>
      </c>
      <c r="AJ2332" s="7"/>
      <c r="AK2332" s="7"/>
      <c r="AL2332" s="7"/>
    </row>
    <row r="2333" spans="1:38" ht="22" customHeight="1" x14ac:dyDescent="0.3">
      <c r="A2333" s="2">
        <v>42618</v>
      </c>
      <c r="B2333" s="3" t="s">
        <v>212</v>
      </c>
      <c r="C2333" s="3" t="s">
        <v>584</v>
      </c>
      <c r="D2333" s="4" t="s">
        <v>49</v>
      </c>
      <c r="E2333" s="4" t="s">
        <v>49</v>
      </c>
      <c r="F2333" s="3" t="s">
        <v>33</v>
      </c>
      <c r="G2333" s="4" t="s">
        <v>49</v>
      </c>
      <c r="H2333" s="4" t="s">
        <v>49</v>
      </c>
      <c r="I2333" s="3" t="s">
        <v>585</v>
      </c>
      <c r="J2333" s="3" t="s">
        <v>77</v>
      </c>
      <c r="K2333" s="3" t="s">
        <v>78</v>
      </c>
      <c r="L2333" s="3" t="s">
        <v>68</v>
      </c>
      <c r="M2333" s="3" t="s">
        <v>33</v>
      </c>
      <c r="N2333" s="4" t="s">
        <v>49</v>
      </c>
      <c r="O2333" s="4" t="s">
        <v>49</v>
      </c>
      <c r="P2333" s="3" t="s">
        <v>79</v>
      </c>
      <c r="Q2333" s="3" t="s">
        <v>586</v>
      </c>
      <c r="R2333" s="3" t="s">
        <v>227</v>
      </c>
      <c r="S2333" s="3" t="s">
        <v>68</v>
      </c>
      <c r="T2333" s="3" t="s">
        <v>228</v>
      </c>
      <c r="U2333" s="3" t="s">
        <v>70</v>
      </c>
      <c r="V2333" s="3" t="s">
        <v>217</v>
      </c>
      <c r="W2333" s="3" t="s">
        <v>44</v>
      </c>
      <c r="X2333" s="3" t="s">
        <v>218</v>
      </c>
      <c r="Y2333" s="3" t="s">
        <v>46</v>
      </c>
      <c r="Z2333" s="3" t="s">
        <v>643</v>
      </c>
      <c r="AA2333" s="3" t="s">
        <v>2424</v>
      </c>
      <c r="AB2333" s="18" t="s">
        <v>3193</v>
      </c>
      <c r="AC2333" s="10"/>
      <c r="AD2333" s="10"/>
      <c r="AE2333" s="4">
        <v>54240</v>
      </c>
      <c r="AF2333" s="4">
        <v>54.24</v>
      </c>
      <c r="AG2333" s="4">
        <v>1330000</v>
      </c>
      <c r="AJ2333" s="10"/>
      <c r="AK2333" s="10"/>
      <c r="AL2333" s="10"/>
    </row>
    <row r="2334" spans="1:38" ht="22" customHeight="1" x14ac:dyDescent="0.3">
      <c r="A2334" s="5">
        <v>42617</v>
      </c>
      <c r="B2334" s="6" t="s">
        <v>144</v>
      </c>
      <c r="C2334" s="6" t="s">
        <v>84</v>
      </c>
      <c r="D2334" s="6" t="s">
        <v>85</v>
      </c>
      <c r="E2334" s="6" t="s">
        <v>44</v>
      </c>
      <c r="F2334" s="6" t="s">
        <v>33</v>
      </c>
      <c r="G2334" s="7" t="s">
        <v>49</v>
      </c>
      <c r="H2334" s="7" t="s">
        <v>49</v>
      </c>
      <c r="I2334" s="6" t="s">
        <v>86</v>
      </c>
      <c r="J2334" s="6" t="s">
        <v>2266</v>
      </c>
      <c r="K2334" s="7" t="s">
        <v>49</v>
      </c>
      <c r="L2334" s="7" t="s">
        <v>49</v>
      </c>
      <c r="M2334" s="7" t="s">
        <v>49</v>
      </c>
      <c r="N2334" s="7" t="s">
        <v>49</v>
      </c>
      <c r="O2334" s="7" t="s">
        <v>49</v>
      </c>
      <c r="P2334" s="6" t="s">
        <v>2267</v>
      </c>
      <c r="Q2334" s="6" t="s">
        <v>39</v>
      </c>
      <c r="R2334" s="6" t="s">
        <v>135</v>
      </c>
      <c r="S2334" s="6" t="s">
        <v>136</v>
      </c>
      <c r="T2334" s="6" t="s">
        <v>137</v>
      </c>
      <c r="U2334" s="6" t="s">
        <v>42</v>
      </c>
      <c r="V2334" s="6" t="s">
        <v>90</v>
      </c>
      <c r="W2334" s="6" t="s">
        <v>44</v>
      </c>
      <c r="X2334" s="6" t="s">
        <v>91</v>
      </c>
      <c r="Y2334" s="6" t="s">
        <v>46</v>
      </c>
      <c r="Z2334" s="6" t="s">
        <v>1269</v>
      </c>
      <c r="AA2334" s="6" t="s">
        <v>2418</v>
      </c>
      <c r="AB2334" s="12" t="s">
        <v>3189</v>
      </c>
      <c r="AC2334" s="7"/>
      <c r="AD2334" s="7"/>
      <c r="AE2334" s="7">
        <v>20462</v>
      </c>
      <c r="AF2334" s="7">
        <v>20.46</v>
      </c>
      <c r="AG2334" s="7">
        <v>35212000</v>
      </c>
      <c r="AJ2334" s="7"/>
      <c r="AK2334" s="7"/>
      <c r="AL2334" s="7"/>
    </row>
    <row r="2335" spans="1:38" ht="22" customHeight="1" x14ac:dyDescent="0.3">
      <c r="A2335" s="2">
        <v>42617</v>
      </c>
      <c r="B2335" s="3" t="s">
        <v>50</v>
      </c>
      <c r="C2335" s="3" t="s">
        <v>84</v>
      </c>
      <c r="D2335" s="3" t="s">
        <v>85</v>
      </c>
      <c r="E2335" s="3" t="s">
        <v>44</v>
      </c>
      <c r="F2335" s="3" t="s">
        <v>33</v>
      </c>
      <c r="G2335" s="4" t="s">
        <v>49</v>
      </c>
      <c r="H2335" s="4" t="s">
        <v>49</v>
      </c>
      <c r="I2335" s="3" t="s">
        <v>86</v>
      </c>
      <c r="J2335" s="3" t="s">
        <v>191</v>
      </c>
      <c r="K2335" s="4" t="s">
        <v>49</v>
      </c>
      <c r="L2335" s="4" t="s">
        <v>49</v>
      </c>
      <c r="M2335" s="4" t="s">
        <v>49</v>
      </c>
      <c r="N2335" s="4" t="s">
        <v>49</v>
      </c>
      <c r="O2335" s="4" t="s">
        <v>49</v>
      </c>
      <c r="P2335" s="3" t="s">
        <v>854</v>
      </c>
      <c r="Q2335" s="3" t="s">
        <v>39</v>
      </c>
      <c r="R2335" s="3" t="s">
        <v>186</v>
      </c>
      <c r="S2335" s="3" t="s">
        <v>187</v>
      </c>
      <c r="T2335" s="3" t="s">
        <v>188</v>
      </c>
      <c r="U2335" s="3" t="s">
        <v>42</v>
      </c>
      <c r="V2335" s="3" t="s">
        <v>90</v>
      </c>
      <c r="W2335" s="3" t="s">
        <v>44</v>
      </c>
      <c r="X2335" s="3" t="s">
        <v>91</v>
      </c>
      <c r="Y2335" s="3" t="s">
        <v>46</v>
      </c>
      <c r="Z2335" s="3" t="s">
        <v>1349</v>
      </c>
      <c r="AA2335" s="3" t="s">
        <v>2425</v>
      </c>
      <c r="AB2335" s="12" t="s">
        <v>3167</v>
      </c>
      <c r="AC2335" s="10"/>
      <c r="AD2335" s="10"/>
      <c r="AE2335" s="4">
        <v>22590</v>
      </c>
      <c r="AF2335" s="4">
        <v>22.59</v>
      </c>
      <c r="AG2335" s="4">
        <v>1197000</v>
      </c>
      <c r="AJ2335" s="10"/>
      <c r="AK2335" s="10"/>
      <c r="AL2335" s="10"/>
    </row>
    <row r="2336" spans="1:38" ht="22" customHeight="1" x14ac:dyDescent="0.3">
      <c r="A2336" s="5">
        <v>42616</v>
      </c>
      <c r="B2336" s="6" t="s">
        <v>50</v>
      </c>
      <c r="C2336" s="6" t="s">
        <v>84</v>
      </c>
      <c r="D2336" s="6" t="s">
        <v>85</v>
      </c>
      <c r="E2336" s="6" t="s">
        <v>44</v>
      </c>
      <c r="F2336" s="6" t="s">
        <v>33</v>
      </c>
      <c r="G2336" s="7" t="s">
        <v>49</v>
      </c>
      <c r="H2336" s="7" t="s">
        <v>49</v>
      </c>
      <c r="I2336" s="6" t="s">
        <v>86</v>
      </c>
      <c r="J2336" s="6" t="s">
        <v>769</v>
      </c>
      <c r="K2336" s="7" t="s">
        <v>49</v>
      </c>
      <c r="L2336" s="6" t="s">
        <v>61</v>
      </c>
      <c r="M2336" s="6" t="s">
        <v>770</v>
      </c>
      <c r="N2336" s="7">
        <v>2539385563.1900001</v>
      </c>
      <c r="O2336" s="7" t="s">
        <v>49</v>
      </c>
      <c r="P2336" s="6" t="s">
        <v>771</v>
      </c>
      <c r="Q2336" s="6" t="s">
        <v>39</v>
      </c>
      <c r="R2336" s="6" t="s">
        <v>60</v>
      </c>
      <c r="S2336" s="6" t="s">
        <v>61</v>
      </c>
      <c r="T2336" s="6" t="s">
        <v>62</v>
      </c>
      <c r="U2336" s="6" t="s">
        <v>56</v>
      </c>
      <c r="V2336" s="6" t="s">
        <v>90</v>
      </c>
      <c r="W2336" s="6" t="s">
        <v>44</v>
      </c>
      <c r="X2336" s="6" t="s">
        <v>91</v>
      </c>
      <c r="Y2336" s="6" t="s">
        <v>46</v>
      </c>
      <c r="Z2336" s="6" t="s">
        <v>410</v>
      </c>
      <c r="AA2336" s="6" t="s">
        <v>2426</v>
      </c>
      <c r="AB2336" s="12" t="s">
        <v>3169</v>
      </c>
      <c r="AC2336" s="7"/>
      <c r="AD2336" s="7"/>
      <c r="AE2336" s="7">
        <v>66264</v>
      </c>
      <c r="AF2336" s="7">
        <v>66.260000000000005</v>
      </c>
      <c r="AG2336" s="7">
        <v>70900</v>
      </c>
      <c r="AJ2336" s="7"/>
      <c r="AK2336" s="7"/>
      <c r="AL2336" s="7"/>
    </row>
    <row r="2337" spans="1:38" ht="22" customHeight="1" x14ac:dyDescent="0.3">
      <c r="A2337" s="2">
        <v>42614</v>
      </c>
      <c r="B2337" s="3" t="s">
        <v>212</v>
      </c>
      <c r="C2337" s="3" t="s">
        <v>213</v>
      </c>
      <c r="D2337" s="3" t="s">
        <v>214</v>
      </c>
      <c r="E2337" s="3" t="s">
        <v>97</v>
      </c>
      <c r="F2337" s="4" t="s">
        <v>49</v>
      </c>
      <c r="G2337" s="4" t="s">
        <v>49</v>
      </c>
      <c r="H2337" s="4" t="s">
        <v>49</v>
      </c>
      <c r="I2337" s="3" t="s">
        <v>215</v>
      </c>
      <c r="J2337" s="3" t="s">
        <v>65</v>
      </c>
      <c r="K2337" s="4" t="s">
        <v>49</v>
      </c>
      <c r="L2337" s="4" t="s">
        <v>49</v>
      </c>
      <c r="M2337" s="3" t="s">
        <v>33</v>
      </c>
      <c r="N2337" s="4" t="s">
        <v>49</v>
      </c>
      <c r="O2337" s="4" t="s">
        <v>49</v>
      </c>
      <c r="P2337" s="3" t="s">
        <v>66</v>
      </c>
      <c r="Q2337" s="3" t="s">
        <v>216</v>
      </c>
      <c r="R2337" s="3" t="s">
        <v>67</v>
      </c>
      <c r="S2337" s="3" t="s">
        <v>68</v>
      </c>
      <c r="T2337" s="3" t="s">
        <v>69</v>
      </c>
      <c r="U2337" s="3" t="s">
        <v>70</v>
      </c>
      <c r="V2337" s="3" t="s">
        <v>217</v>
      </c>
      <c r="W2337" s="3" t="s">
        <v>44</v>
      </c>
      <c r="X2337" s="3" t="s">
        <v>218</v>
      </c>
      <c r="Y2337" s="3" t="s">
        <v>46</v>
      </c>
      <c r="Z2337" s="3" t="s">
        <v>219</v>
      </c>
      <c r="AA2337" s="3" t="s">
        <v>2427</v>
      </c>
      <c r="AB2337" s="10"/>
      <c r="AC2337" s="10"/>
      <c r="AD2337" s="10"/>
      <c r="AE2337" s="4">
        <v>16860</v>
      </c>
      <c r="AF2337" s="4">
        <v>16.86</v>
      </c>
      <c r="AG2337" s="4">
        <v>2719000</v>
      </c>
      <c r="AJ2337" s="10"/>
      <c r="AK2337" s="10"/>
      <c r="AL2337" s="10"/>
    </row>
    <row r="2338" spans="1:38" ht="22" customHeight="1" x14ac:dyDescent="0.3">
      <c r="A2338" s="5">
        <v>42613</v>
      </c>
      <c r="B2338" s="6" t="s">
        <v>31</v>
      </c>
      <c r="C2338" s="6" t="s">
        <v>32</v>
      </c>
      <c r="D2338" s="7" t="s">
        <v>49</v>
      </c>
      <c r="E2338" s="7" t="s">
        <v>49</v>
      </c>
      <c r="F2338" s="6" t="s">
        <v>33</v>
      </c>
      <c r="G2338" s="7" t="s">
        <v>49</v>
      </c>
      <c r="H2338" s="7" t="s">
        <v>49</v>
      </c>
      <c r="I2338" s="6" t="s">
        <v>34</v>
      </c>
      <c r="J2338" s="6" t="s">
        <v>77</v>
      </c>
      <c r="K2338" s="6" t="s">
        <v>78</v>
      </c>
      <c r="L2338" s="6" t="s">
        <v>68</v>
      </c>
      <c r="M2338" s="6" t="s">
        <v>33</v>
      </c>
      <c r="N2338" s="7" t="s">
        <v>49</v>
      </c>
      <c r="O2338" s="7" t="s">
        <v>49</v>
      </c>
      <c r="P2338" s="6" t="s">
        <v>79</v>
      </c>
      <c r="Q2338" s="6" t="s">
        <v>39</v>
      </c>
      <c r="R2338" s="6" t="s">
        <v>67</v>
      </c>
      <c r="S2338" s="6" t="s">
        <v>68</v>
      </c>
      <c r="T2338" s="6" t="s">
        <v>69</v>
      </c>
      <c r="U2338" s="6" t="s">
        <v>70</v>
      </c>
      <c r="V2338" s="6" t="s">
        <v>43</v>
      </c>
      <c r="W2338" s="6" t="s">
        <v>44</v>
      </c>
      <c r="X2338" s="6" t="s">
        <v>45</v>
      </c>
      <c r="Y2338" s="6" t="s">
        <v>46</v>
      </c>
      <c r="Z2338" s="6" t="s">
        <v>643</v>
      </c>
      <c r="AA2338" s="6" t="s">
        <v>2428</v>
      </c>
      <c r="AB2338" s="18" t="s">
        <v>3193</v>
      </c>
      <c r="AC2338" s="7"/>
      <c r="AD2338" s="7"/>
      <c r="AE2338" s="7">
        <v>123660</v>
      </c>
      <c r="AF2338" s="7">
        <v>123.66</v>
      </c>
      <c r="AG2338" s="7">
        <v>2902000</v>
      </c>
      <c r="AJ2338" s="7"/>
      <c r="AK2338" s="7"/>
      <c r="AL2338" s="7"/>
    </row>
    <row r="2339" spans="1:38" ht="22" customHeight="1" x14ac:dyDescent="0.3">
      <c r="A2339" s="2">
        <v>42613</v>
      </c>
      <c r="B2339" s="3" t="s">
        <v>31</v>
      </c>
      <c r="C2339" s="3" t="s">
        <v>32</v>
      </c>
      <c r="D2339" s="4" t="s">
        <v>49</v>
      </c>
      <c r="E2339" s="4" t="s">
        <v>49</v>
      </c>
      <c r="F2339" s="3" t="s">
        <v>33</v>
      </c>
      <c r="G2339" s="4" t="s">
        <v>49</v>
      </c>
      <c r="H2339" s="4" t="s">
        <v>49</v>
      </c>
      <c r="I2339" s="3" t="s">
        <v>34</v>
      </c>
      <c r="J2339" s="3" t="s">
        <v>65</v>
      </c>
      <c r="K2339" s="4" t="s">
        <v>49</v>
      </c>
      <c r="L2339" s="4" t="s">
        <v>49</v>
      </c>
      <c r="M2339" s="3" t="s">
        <v>33</v>
      </c>
      <c r="N2339" s="4" t="s">
        <v>49</v>
      </c>
      <c r="O2339" s="4" t="s">
        <v>49</v>
      </c>
      <c r="P2339" s="3" t="s">
        <v>66</v>
      </c>
      <c r="Q2339" s="3" t="s">
        <v>39</v>
      </c>
      <c r="R2339" s="3" t="s">
        <v>67</v>
      </c>
      <c r="S2339" s="3" t="s">
        <v>68</v>
      </c>
      <c r="T2339" s="3" t="s">
        <v>69</v>
      </c>
      <c r="U2339" s="3" t="s">
        <v>70</v>
      </c>
      <c r="V2339" s="3" t="s">
        <v>43</v>
      </c>
      <c r="W2339" s="3" t="s">
        <v>44</v>
      </c>
      <c r="X2339" s="3" t="s">
        <v>45</v>
      </c>
      <c r="Y2339" s="3" t="s">
        <v>46</v>
      </c>
      <c r="Z2339" s="3" t="s">
        <v>71</v>
      </c>
      <c r="AA2339" s="3" t="s">
        <v>2429</v>
      </c>
      <c r="AB2339" s="12" t="str">
        <f t="shared" ref="AB2339:AB2340" si="478">IF(ISNUMBER(SEARCH("CARBENDAZIM",AA2339)),"Carbendazim",IF(ISNUMBER(SEARCH("4-D",AA2339)),"2,4-Dichlorophenoxyacetic acid",IF(ISNUMBER(SEARCH("RIDOVER",AA2339)),"Glyphosate",IF(ISNUMBER(SEARCH("POQUER",AA2339)),"Clethodim",IF(ISNUMBER(SEARCH("LITER",AA2339)),"Imidacloprid",IF(ISNUMBER(SEARCH("PYRINEX",AA2339)),"Chlorpyrifos",IF(ISNUMBER(SEARCH("ORBIT",AA2339)),"Omethoate",IF(ISNUMBER(SEARCH("HEXARON",AA2339)),"Diuron",IF(ISNUMBER(SEARCH("ISOPROPYLAMINE",AA2339)),"Isopropylamine",IF(ISNUMBER(SEARCH("GLYPHOSATE",AA2339)),"Glyphosate",IF(ISNUMBER(SEARCH("MANCOZEB",AA2339)),"Mancozeb Indofil",IF(ISNUMBER(SEARCH("PARAQUAT",AA2339)),"Paraquat",IF(ISNUMBER(SEARCH("CAROMAX",AA2339)),"Aromatic Solvent Mixture",IF(ISNUMBER(SEARCH("BUTIRON",AA2339)),"Tebuthiuron",IF(ISNUMBER(SEARCH("VORAZ",AA2339)),"Methomyl",IF(ISNUMBER(SEARCH("IMIDACLOPRID",AA2339)),"Imidacloprid",IF(ISNUMBER(SEARCH("2 4 D",AA2339)),"2,4-Dichlorophenoxyacetic acid",IF(ISNUMBER(SEARCH("IMIDACL",AA2339)),"Imidacloprid",IF(ISNUMBER(SEARCH("DIUREX",AA2339)),"Diuron",IF(ISNUMBER(SEARCH("RAPEL",AA2339)),"Acephate","fix it"))))))))))))))))))))</f>
        <v>Diuron</v>
      </c>
      <c r="AC2339" s="10"/>
      <c r="AD2339" s="10"/>
      <c r="AE2339" s="4">
        <v>71520</v>
      </c>
      <c r="AF2339" s="4">
        <v>71.52</v>
      </c>
      <c r="AG2339" s="4">
        <v>535000</v>
      </c>
      <c r="AJ2339" s="10"/>
      <c r="AK2339" s="10"/>
      <c r="AL2339" s="10"/>
    </row>
    <row r="2340" spans="1:38" ht="22" customHeight="1" x14ac:dyDescent="0.3">
      <c r="A2340" s="5">
        <v>42613</v>
      </c>
      <c r="B2340" s="6" t="s">
        <v>31</v>
      </c>
      <c r="C2340" s="6" t="s">
        <v>32</v>
      </c>
      <c r="D2340" s="7" t="s">
        <v>49</v>
      </c>
      <c r="E2340" s="7" t="s">
        <v>49</v>
      </c>
      <c r="F2340" s="6" t="s">
        <v>33</v>
      </c>
      <c r="G2340" s="7" t="s">
        <v>49</v>
      </c>
      <c r="H2340" s="7" t="s">
        <v>49</v>
      </c>
      <c r="I2340" s="6" t="s">
        <v>34</v>
      </c>
      <c r="J2340" s="6" t="s">
        <v>65</v>
      </c>
      <c r="K2340" s="7" t="s">
        <v>49</v>
      </c>
      <c r="L2340" s="7" t="s">
        <v>49</v>
      </c>
      <c r="M2340" s="6" t="s">
        <v>33</v>
      </c>
      <c r="N2340" s="7" t="s">
        <v>49</v>
      </c>
      <c r="O2340" s="7" t="s">
        <v>49</v>
      </c>
      <c r="P2340" s="6" t="s">
        <v>66</v>
      </c>
      <c r="Q2340" s="6" t="s">
        <v>39</v>
      </c>
      <c r="R2340" s="6" t="s">
        <v>67</v>
      </c>
      <c r="S2340" s="6" t="s">
        <v>68</v>
      </c>
      <c r="T2340" s="6" t="s">
        <v>69</v>
      </c>
      <c r="U2340" s="6" t="s">
        <v>70</v>
      </c>
      <c r="V2340" s="6" t="s">
        <v>43</v>
      </c>
      <c r="W2340" s="6" t="s">
        <v>44</v>
      </c>
      <c r="X2340" s="6" t="s">
        <v>45</v>
      </c>
      <c r="Y2340" s="6" t="s">
        <v>46</v>
      </c>
      <c r="Z2340" s="6" t="s">
        <v>73</v>
      </c>
      <c r="AA2340" s="6" t="s">
        <v>2430</v>
      </c>
      <c r="AB2340" s="12" t="str">
        <f t="shared" si="478"/>
        <v>Tebuthiuron</v>
      </c>
      <c r="AC2340" s="7"/>
      <c r="AD2340" s="7"/>
      <c r="AE2340" s="7">
        <v>151760</v>
      </c>
      <c r="AF2340" s="7">
        <v>151.76</v>
      </c>
      <c r="AG2340" s="7">
        <v>1136000</v>
      </c>
      <c r="AJ2340" s="7"/>
      <c r="AK2340" s="7"/>
      <c r="AL2340" s="7"/>
    </row>
    <row r="2341" spans="1:38" ht="22" customHeight="1" x14ac:dyDescent="0.3">
      <c r="A2341" s="2">
        <v>42613</v>
      </c>
      <c r="B2341" s="3" t="s">
        <v>212</v>
      </c>
      <c r="C2341" s="3" t="s">
        <v>753</v>
      </c>
      <c r="D2341" s="3" t="s">
        <v>660</v>
      </c>
      <c r="E2341" s="3" t="s">
        <v>44</v>
      </c>
      <c r="F2341" s="4" t="s">
        <v>49</v>
      </c>
      <c r="G2341" s="4" t="s">
        <v>49</v>
      </c>
      <c r="H2341" s="4" t="s">
        <v>49</v>
      </c>
      <c r="I2341" s="3" t="s">
        <v>2339</v>
      </c>
      <c r="J2341" s="3" t="s">
        <v>77</v>
      </c>
      <c r="K2341" s="3" t="s">
        <v>78</v>
      </c>
      <c r="L2341" s="3" t="s">
        <v>68</v>
      </c>
      <c r="M2341" s="3" t="s">
        <v>33</v>
      </c>
      <c r="N2341" s="4" t="s">
        <v>49</v>
      </c>
      <c r="O2341" s="4" t="s">
        <v>49</v>
      </c>
      <c r="P2341" s="3" t="s">
        <v>79</v>
      </c>
      <c r="Q2341" s="3" t="s">
        <v>1915</v>
      </c>
      <c r="R2341" s="3" t="s">
        <v>67</v>
      </c>
      <c r="S2341" s="3" t="s">
        <v>68</v>
      </c>
      <c r="T2341" s="3" t="s">
        <v>69</v>
      </c>
      <c r="U2341" s="3" t="s">
        <v>70</v>
      </c>
      <c r="V2341" s="3" t="s">
        <v>217</v>
      </c>
      <c r="W2341" s="3" t="s">
        <v>44</v>
      </c>
      <c r="X2341" s="3" t="s">
        <v>218</v>
      </c>
      <c r="Y2341" s="3" t="s">
        <v>46</v>
      </c>
      <c r="Z2341" s="3" t="s">
        <v>210</v>
      </c>
      <c r="AA2341" s="3" t="s">
        <v>2431</v>
      </c>
      <c r="AB2341" s="12" t="str">
        <f t="shared" ref="AB2341" si="479">IF(ISNUMBER(SEARCH("BUTYRAMIDE",AA2341)),"2,3-Dimethyl Butyramide",IF(ISNUMBER(SEARCH("FOLPET",AA2341)),"Folpet",IF(ISNUMBER(SEARCH("METHYL [2-({[6- (TRIFLUOROMETHYL) PYRIDIN-2-YL] OXY} METHYL) PHENYL",AA2341)),"Esther",IF(ISNUMBER(SEARCH("TEBUCONAZOL",AA2341)),"Tebuconazole",IF(ISNUMBER(SEARCH("DICHLOROPHENYL",AA2341)),"Dichlorophenyl Isocyanates",IF(ISNUMBER(SEARCH("CAPTAN",AA2341)),"Captan",IF(ISNUMBER(SEARCH("DIMETHYLACETAMID",AA2341)),"Dimethylacetamide",IF(ISNUMBER(SEARCH("AFALON",AA2341)),"Linuron","FIX IT"))))))))</f>
        <v>Folpet</v>
      </c>
      <c r="AC2341" s="10"/>
      <c r="AD2341" s="10"/>
      <c r="AE2341" s="4">
        <v>15720</v>
      </c>
      <c r="AF2341" s="4">
        <v>15.72</v>
      </c>
      <c r="AG2341" s="4">
        <v>86300</v>
      </c>
      <c r="AJ2341" s="10"/>
      <c r="AK2341" s="10"/>
      <c r="AL2341" s="10"/>
    </row>
    <row r="2342" spans="1:38" ht="22" customHeight="1" x14ac:dyDescent="0.3">
      <c r="A2342" s="5">
        <v>42613</v>
      </c>
      <c r="B2342" s="6" t="s">
        <v>31</v>
      </c>
      <c r="C2342" s="6" t="s">
        <v>32</v>
      </c>
      <c r="D2342" s="7" t="s">
        <v>49</v>
      </c>
      <c r="E2342" s="7" t="s">
        <v>49</v>
      </c>
      <c r="F2342" s="6" t="s">
        <v>33</v>
      </c>
      <c r="G2342" s="7" t="s">
        <v>49</v>
      </c>
      <c r="H2342" s="7" t="s">
        <v>49</v>
      </c>
      <c r="I2342" s="6" t="s">
        <v>34</v>
      </c>
      <c r="J2342" s="6" t="s">
        <v>65</v>
      </c>
      <c r="K2342" s="7" t="s">
        <v>49</v>
      </c>
      <c r="L2342" s="7" t="s">
        <v>49</v>
      </c>
      <c r="M2342" s="6" t="s">
        <v>33</v>
      </c>
      <c r="N2342" s="7" t="s">
        <v>49</v>
      </c>
      <c r="O2342" s="7" t="s">
        <v>49</v>
      </c>
      <c r="P2342" s="6" t="s">
        <v>66</v>
      </c>
      <c r="Q2342" s="6" t="s">
        <v>39</v>
      </c>
      <c r="R2342" s="6" t="s">
        <v>67</v>
      </c>
      <c r="S2342" s="6" t="s">
        <v>68</v>
      </c>
      <c r="T2342" s="6" t="s">
        <v>69</v>
      </c>
      <c r="U2342" s="6" t="s">
        <v>70</v>
      </c>
      <c r="V2342" s="6" t="s">
        <v>43</v>
      </c>
      <c r="W2342" s="6" t="s">
        <v>44</v>
      </c>
      <c r="X2342" s="6" t="s">
        <v>45</v>
      </c>
      <c r="Y2342" s="6" t="s">
        <v>46</v>
      </c>
      <c r="Z2342" s="6" t="s">
        <v>73</v>
      </c>
      <c r="AA2342" s="6" t="s">
        <v>2432</v>
      </c>
      <c r="AB2342" s="12" t="str">
        <f t="shared" ref="AB2342" si="480">IF(ISNUMBER(SEARCH("CARBENDAZIM",AA2342)),"Carbendazim",IF(ISNUMBER(SEARCH("4-D",AA2342)),"2,4-Dichlorophenoxyacetic acid",IF(ISNUMBER(SEARCH("RIDOVER",AA2342)),"Glyphosate",IF(ISNUMBER(SEARCH("POQUER",AA2342)),"Clethodim",IF(ISNUMBER(SEARCH("LITER",AA2342)),"Imidacloprid",IF(ISNUMBER(SEARCH("PYRINEX",AA2342)),"Chlorpyrifos",IF(ISNUMBER(SEARCH("ORBIT",AA2342)),"Omethoate",IF(ISNUMBER(SEARCH("HEXARON",AA2342)),"Diuron",IF(ISNUMBER(SEARCH("ISOPROPYLAMINE",AA2342)),"Isopropylamine",IF(ISNUMBER(SEARCH("GLYPHOSATE",AA2342)),"Glyphosate",IF(ISNUMBER(SEARCH("MANCOZEB",AA2342)),"Mancozeb Indofil",IF(ISNUMBER(SEARCH("PARAQUAT",AA2342)),"Paraquat",IF(ISNUMBER(SEARCH("CAROMAX",AA2342)),"Aromatic Solvent Mixture",IF(ISNUMBER(SEARCH("BUTIRON",AA2342)),"Tebuthiuron",IF(ISNUMBER(SEARCH("VORAZ",AA2342)),"Methomyl",IF(ISNUMBER(SEARCH("IMIDACLOPRID",AA2342)),"Imidacloprid",IF(ISNUMBER(SEARCH("2 4 D",AA2342)),"2,4-Dichlorophenoxyacetic acid",IF(ISNUMBER(SEARCH("IMIDACL",AA2342)),"Imidacloprid",IF(ISNUMBER(SEARCH("DIUREX",AA2342)),"Diuron",IF(ISNUMBER(SEARCH("RAPEL",AA2342)),"Acephate","fix it"))))))))))))))))))))</f>
        <v>Clethodim</v>
      </c>
      <c r="AC2342" s="7"/>
      <c r="AD2342" s="7"/>
      <c r="AE2342" s="7">
        <v>119966</v>
      </c>
      <c r="AF2342" s="7">
        <v>119.97</v>
      </c>
      <c r="AG2342" s="7">
        <v>898000</v>
      </c>
      <c r="AJ2342" s="7"/>
      <c r="AK2342" s="7"/>
      <c r="AL2342" s="7"/>
    </row>
    <row r="2343" spans="1:38" ht="22" customHeight="1" x14ac:dyDescent="0.3">
      <c r="A2343" s="2">
        <v>42613</v>
      </c>
      <c r="B2343" s="3" t="s">
        <v>31</v>
      </c>
      <c r="C2343" s="3" t="s">
        <v>32</v>
      </c>
      <c r="D2343" s="4" t="s">
        <v>49</v>
      </c>
      <c r="E2343" s="4" t="s">
        <v>49</v>
      </c>
      <c r="F2343" s="3" t="s">
        <v>33</v>
      </c>
      <c r="G2343" s="4" t="s">
        <v>49</v>
      </c>
      <c r="H2343" s="4" t="s">
        <v>49</v>
      </c>
      <c r="I2343" s="3" t="s">
        <v>34</v>
      </c>
      <c r="J2343" s="3" t="s">
        <v>77</v>
      </c>
      <c r="K2343" s="3" t="s">
        <v>78</v>
      </c>
      <c r="L2343" s="3" t="s">
        <v>68</v>
      </c>
      <c r="M2343" s="3" t="s">
        <v>33</v>
      </c>
      <c r="N2343" s="4" t="s">
        <v>49</v>
      </c>
      <c r="O2343" s="4" t="s">
        <v>49</v>
      </c>
      <c r="P2343" s="3" t="s">
        <v>79</v>
      </c>
      <c r="Q2343" s="3" t="s">
        <v>39</v>
      </c>
      <c r="R2343" s="3" t="s">
        <v>67</v>
      </c>
      <c r="S2343" s="3" t="s">
        <v>68</v>
      </c>
      <c r="T2343" s="3" t="s">
        <v>69</v>
      </c>
      <c r="U2343" s="3" t="s">
        <v>70</v>
      </c>
      <c r="V2343" s="3" t="s">
        <v>43</v>
      </c>
      <c r="W2343" s="3" t="s">
        <v>44</v>
      </c>
      <c r="X2343" s="3" t="s">
        <v>45</v>
      </c>
      <c r="Y2343" s="3" t="s">
        <v>46</v>
      </c>
      <c r="Z2343" s="3" t="s">
        <v>440</v>
      </c>
      <c r="AA2343" s="3" t="s">
        <v>2433</v>
      </c>
      <c r="AB2343" s="12" t="s">
        <v>3147</v>
      </c>
      <c r="AC2343" s="10"/>
      <c r="AD2343" s="10"/>
      <c r="AE2343" s="4">
        <v>15940</v>
      </c>
      <c r="AF2343" s="4">
        <v>15.94</v>
      </c>
      <c r="AG2343" s="4">
        <v>850000</v>
      </c>
      <c r="AJ2343" s="10"/>
      <c r="AK2343" s="10"/>
      <c r="AL2343" s="10"/>
    </row>
    <row r="2344" spans="1:38" ht="22" customHeight="1" x14ac:dyDescent="0.3">
      <c r="A2344" s="5">
        <v>42611</v>
      </c>
      <c r="B2344" s="6" t="s">
        <v>212</v>
      </c>
      <c r="C2344" s="6" t="s">
        <v>753</v>
      </c>
      <c r="D2344" s="6" t="s">
        <v>660</v>
      </c>
      <c r="E2344" s="6" t="s">
        <v>44</v>
      </c>
      <c r="F2344" s="7" t="s">
        <v>49</v>
      </c>
      <c r="G2344" s="7" t="s">
        <v>49</v>
      </c>
      <c r="H2344" s="7" t="s">
        <v>49</v>
      </c>
      <c r="I2344" s="6" t="s">
        <v>2339</v>
      </c>
      <c r="J2344" s="6" t="s">
        <v>77</v>
      </c>
      <c r="K2344" s="6" t="s">
        <v>78</v>
      </c>
      <c r="L2344" s="6" t="s">
        <v>68</v>
      </c>
      <c r="M2344" s="6" t="s">
        <v>33</v>
      </c>
      <c r="N2344" s="7" t="s">
        <v>49</v>
      </c>
      <c r="O2344" s="7" t="s">
        <v>49</v>
      </c>
      <c r="P2344" s="6" t="s">
        <v>79</v>
      </c>
      <c r="Q2344" s="6" t="s">
        <v>1915</v>
      </c>
      <c r="R2344" s="6" t="s">
        <v>67</v>
      </c>
      <c r="S2344" s="6" t="s">
        <v>68</v>
      </c>
      <c r="T2344" s="6" t="s">
        <v>69</v>
      </c>
      <c r="U2344" s="6" t="s">
        <v>70</v>
      </c>
      <c r="V2344" s="6" t="s">
        <v>217</v>
      </c>
      <c r="W2344" s="6" t="s">
        <v>44</v>
      </c>
      <c r="X2344" s="6" t="s">
        <v>218</v>
      </c>
      <c r="Y2344" s="6" t="s">
        <v>46</v>
      </c>
      <c r="Z2344" s="6" t="s">
        <v>243</v>
      </c>
      <c r="AA2344" s="6" t="s">
        <v>931</v>
      </c>
      <c r="AB2344" s="12" t="s">
        <v>3130</v>
      </c>
      <c r="AC2344" s="7"/>
      <c r="AD2344" s="7"/>
      <c r="AE2344" s="7">
        <v>25940</v>
      </c>
      <c r="AF2344" s="7">
        <v>25.94</v>
      </c>
      <c r="AG2344" s="7">
        <v>484000</v>
      </c>
      <c r="AJ2344" s="7"/>
      <c r="AK2344" s="7"/>
      <c r="AL2344" s="7"/>
    </row>
    <row r="2345" spans="1:38" ht="22" customHeight="1" x14ac:dyDescent="0.3">
      <c r="A2345" s="2">
        <v>42610</v>
      </c>
      <c r="B2345" s="3" t="s">
        <v>50</v>
      </c>
      <c r="C2345" s="3" t="s">
        <v>32</v>
      </c>
      <c r="D2345" s="4" t="s">
        <v>49</v>
      </c>
      <c r="E2345" s="4" t="s">
        <v>49</v>
      </c>
      <c r="F2345" s="3" t="s">
        <v>33</v>
      </c>
      <c r="G2345" s="4" t="s">
        <v>49</v>
      </c>
      <c r="H2345" s="4" t="s">
        <v>49</v>
      </c>
      <c r="I2345" s="3" t="s">
        <v>34</v>
      </c>
      <c r="J2345" s="3" t="s">
        <v>507</v>
      </c>
      <c r="K2345" s="4" t="s">
        <v>49</v>
      </c>
      <c r="L2345" s="3" t="s">
        <v>307</v>
      </c>
      <c r="M2345" s="4" t="s">
        <v>49</v>
      </c>
      <c r="N2345" s="4" t="s">
        <v>49</v>
      </c>
      <c r="O2345" s="4" t="s">
        <v>49</v>
      </c>
      <c r="P2345" s="3" t="s">
        <v>158</v>
      </c>
      <c r="Q2345" s="3" t="s">
        <v>39</v>
      </c>
      <c r="R2345" s="3" t="s">
        <v>106</v>
      </c>
      <c r="S2345" s="3" t="s">
        <v>61</v>
      </c>
      <c r="T2345" s="3" t="s">
        <v>107</v>
      </c>
      <c r="U2345" s="3" t="s">
        <v>56</v>
      </c>
      <c r="V2345" s="3" t="s">
        <v>43</v>
      </c>
      <c r="W2345" s="3" t="s">
        <v>44</v>
      </c>
      <c r="X2345" s="3" t="s">
        <v>45</v>
      </c>
      <c r="Y2345" s="3" t="s">
        <v>46</v>
      </c>
      <c r="Z2345" s="3" t="s">
        <v>1933</v>
      </c>
      <c r="AA2345" s="3" t="s">
        <v>2434</v>
      </c>
      <c r="AB2345" s="12" t="s">
        <v>3200</v>
      </c>
      <c r="AC2345" s="10"/>
      <c r="AD2345" s="10"/>
      <c r="AE2345" s="4">
        <v>100560</v>
      </c>
      <c r="AF2345" s="4">
        <v>100.56</v>
      </c>
      <c r="AG2345" s="4">
        <v>174000</v>
      </c>
      <c r="AJ2345" s="10"/>
      <c r="AK2345" s="10"/>
      <c r="AL2345" s="10"/>
    </row>
    <row r="2346" spans="1:38" ht="22" customHeight="1" x14ac:dyDescent="0.3">
      <c r="A2346" s="5">
        <v>42610</v>
      </c>
      <c r="B2346" s="6" t="s">
        <v>50</v>
      </c>
      <c r="C2346" s="6" t="s">
        <v>32</v>
      </c>
      <c r="D2346" s="7" t="s">
        <v>49</v>
      </c>
      <c r="E2346" s="7" t="s">
        <v>49</v>
      </c>
      <c r="F2346" s="6" t="s">
        <v>33</v>
      </c>
      <c r="G2346" s="7" t="s">
        <v>49</v>
      </c>
      <c r="H2346" s="7" t="s">
        <v>49</v>
      </c>
      <c r="I2346" s="6" t="s">
        <v>34</v>
      </c>
      <c r="J2346" s="6" t="s">
        <v>51</v>
      </c>
      <c r="K2346" s="7" t="s">
        <v>49</v>
      </c>
      <c r="L2346" s="6" t="s">
        <v>54</v>
      </c>
      <c r="M2346" s="6" t="s">
        <v>33</v>
      </c>
      <c r="N2346" s="7">
        <v>570501619.85000002</v>
      </c>
      <c r="O2346" s="7">
        <v>302280881</v>
      </c>
      <c r="P2346" s="6" t="s">
        <v>1206</v>
      </c>
      <c r="Q2346" s="6" t="s">
        <v>39</v>
      </c>
      <c r="R2346" s="6" t="s">
        <v>1966</v>
      </c>
      <c r="S2346" s="6" t="s">
        <v>54</v>
      </c>
      <c r="T2346" s="6" t="s">
        <v>1967</v>
      </c>
      <c r="U2346" s="6" t="s">
        <v>56</v>
      </c>
      <c r="V2346" s="6" t="s">
        <v>43</v>
      </c>
      <c r="W2346" s="6" t="s">
        <v>44</v>
      </c>
      <c r="X2346" s="6" t="s">
        <v>45</v>
      </c>
      <c r="Y2346" s="6" t="s">
        <v>46</v>
      </c>
      <c r="Z2346" s="6" t="s">
        <v>57</v>
      </c>
      <c r="AA2346" s="6" t="s">
        <v>2435</v>
      </c>
      <c r="AB2346" s="12" t="str">
        <f t="shared" ref="AB2346:AB2387" si="481">IF(ISNUMBER(SEARCH("CARBENDAZIM",AA2346)),"Carbendazim",IF(ISNUMBER(SEARCH("4-D",AA2346)),"2,4-Dichlorophenoxyacetic acid",IF(ISNUMBER(SEARCH("RIDOVER",AA2346)),"Glyphosate",IF(ISNUMBER(SEARCH("POQUER",AA2346)),"Clethodim",IF(ISNUMBER(SEARCH("LITER",AA2346)),"Imidacloprid",IF(ISNUMBER(SEARCH("PYRINEX",AA2346)),"Chlorpyrifos",IF(ISNUMBER(SEARCH("ORBIT",AA2346)),"Omethoate",IF(ISNUMBER(SEARCH("HEXARON",AA2346)),"Diuron",IF(ISNUMBER(SEARCH("ISOPROPYLAMINE",AA2346)),"Isopropylamine",IF(ISNUMBER(SEARCH("GLYPHOSATE",AA2346)),"Glyphosate",IF(ISNUMBER(SEARCH("MANCOZEB",AA2346)),"Mancozeb Indofil",IF(ISNUMBER(SEARCH("PARAQUAT",AA2346)),"Paraquat",IF(ISNUMBER(SEARCH("CAROMAX",AA2346)),"Aromatic Solvent Mixture",IF(ISNUMBER(SEARCH("BUTIRON",AA2346)),"Tebuthiuron",IF(ISNUMBER(SEARCH("VORAZ",AA2346)),"Methomyl",IF(ISNUMBER(SEARCH("IMIDACLOPRID",AA2346)),"Imidacloprid",IF(ISNUMBER(SEARCH("2 4 D",AA2346)),"2,4-Dichlorophenoxyacetic acid",IF(ISNUMBER(SEARCH("IMIDACL",AA2346)),"Imidacloprid",IF(ISNUMBER(SEARCH("DIUREX",AA2346)),"Diuron",IF(ISNUMBER(SEARCH("RAPEL",AA2346)),"Acephate","fix it"))))))))))))))))))))</f>
        <v>Carbendazim</v>
      </c>
      <c r="AC2346" s="7"/>
      <c r="AD2346" s="7"/>
      <c r="AE2346" s="7">
        <v>84420</v>
      </c>
      <c r="AF2346" s="7">
        <v>84.42</v>
      </c>
      <c r="AG2346" s="7">
        <v>1903000</v>
      </c>
      <c r="AJ2346" s="7"/>
      <c r="AK2346" s="7"/>
      <c r="AL2346" s="7"/>
    </row>
    <row r="2347" spans="1:38" ht="22" customHeight="1" x14ac:dyDescent="0.3">
      <c r="A2347" s="2">
        <v>42610</v>
      </c>
      <c r="B2347" s="3" t="s">
        <v>144</v>
      </c>
      <c r="C2347" s="3" t="s">
        <v>84</v>
      </c>
      <c r="D2347" s="3" t="s">
        <v>85</v>
      </c>
      <c r="E2347" s="3" t="s">
        <v>44</v>
      </c>
      <c r="F2347" s="3" t="s">
        <v>33</v>
      </c>
      <c r="G2347" s="4" t="s">
        <v>49</v>
      </c>
      <c r="H2347" s="4" t="s">
        <v>49</v>
      </c>
      <c r="I2347" s="3" t="s">
        <v>86</v>
      </c>
      <c r="J2347" s="3" t="s">
        <v>2266</v>
      </c>
      <c r="K2347" s="4" t="s">
        <v>49</v>
      </c>
      <c r="L2347" s="4" t="s">
        <v>49</v>
      </c>
      <c r="M2347" s="4" t="s">
        <v>49</v>
      </c>
      <c r="N2347" s="4" t="s">
        <v>49</v>
      </c>
      <c r="O2347" s="4" t="s">
        <v>49</v>
      </c>
      <c r="P2347" s="3" t="s">
        <v>2267</v>
      </c>
      <c r="Q2347" s="3" t="s">
        <v>39</v>
      </c>
      <c r="R2347" s="3" t="s">
        <v>135</v>
      </c>
      <c r="S2347" s="3" t="s">
        <v>136</v>
      </c>
      <c r="T2347" s="3" t="s">
        <v>137</v>
      </c>
      <c r="U2347" s="3" t="s">
        <v>42</v>
      </c>
      <c r="V2347" s="3" t="s">
        <v>90</v>
      </c>
      <c r="W2347" s="3" t="s">
        <v>44</v>
      </c>
      <c r="X2347" s="3" t="s">
        <v>91</v>
      </c>
      <c r="Y2347" s="3" t="s">
        <v>46</v>
      </c>
      <c r="Z2347" s="3" t="s">
        <v>1269</v>
      </c>
      <c r="AA2347" s="3" t="s">
        <v>2418</v>
      </c>
      <c r="AB2347" s="12" t="s">
        <v>3189</v>
      </c>
      <c r="AC2347" s="10"/>
      <c r="AD2347" s="10"/>
      <c r="AE2347" s="4">
        <v>20462</v>
      </c>
      <c r="AF2347" s="4">
        <v>20.46</v>
      </c>
      <c r="AG2347" s="4">
        <v>36760000</v>
      </c>
      <c r="AJ2347" s="10"/>
      <c r="AK2347" s="10"/>
      <c r="AL2347" s="10"/>
    </row>
    <row r="2348" spans="1:38" ht="22" customHeight="1" x14ac:dyDescent="0.3">
      <c r="A2348" s="5">
        <v>42609</v>
      </c>
      <c r="B2348" s="6" t="s">
        <v>31</v>
      </c>
      <c r="C2348" s="6" t="s">
        <v>32</v>
      </c>
      <c r="D2348" s="7" t="s">
        <v>49</v>
      </c>
      <c r="E2348" s="7" t="s">
        <v>49</v>
      </c>
      <c r="F2348" s="6" t="s">
        <v>33</v>
      </c>
      <c r="G2348" s="7" t="s">
        <v>49</v>
      </c>
      <c r="H2348" s="7" t="s">
        <v>49</v>
      </c>
      <c r="I2348" s="6" t="s">
        <v>34</v>
      </c>
      <c r="J2348" s="6" t="s">
        <v>35</v>
      </c>
      <c r="K2348" s="6" t="s">
        <v>36</v>
      </c>
      <c r="L2348" s="6" t="s">
        <v>37</v>
      </c>
      <c r="M2348" s="6" t="s">
        <v>33</v>
      </c>
      <c r="N2348" s="7" t="s">
        <v>49</v>
      </c>
      <c r="O2348" s="7" t="s">
        <v>49</v>
      </c>
      <c r="P2348" s="6" t="s">
        <v>38</v>
      </c>
      <c r="Q2348" s="6" t="s">
        <v>39</v>
      </c>
      <c r="R2348" s="6" t="s">
        <v>40</v>
      </c>
      <c r="S2348" s="6" t="s">
        <v>37</v>
      </c>
      <c r="T2348" s="6" t="s">
        <v>41</v>
      </c>
      <c r="U2348" s="6" t="s">
        <v>42</v>
      </c>
      <c r="V2348" s="6" t="s">
        <v>43</v>
      </c>
      <c r="W2348" s="6" t="s">
        <v>44</v>
      </c>
      <c r="X2348" s="6" t="s">
        <v>45</v>
      </c>
      <c r="Y2348" s="6" t="s">
        <v>46</v>
      </c>
      <c r="Z2348" s="6" t="s">
        <v>1827</v>
      </c>
      <c r="AA2348" s="6" t="s">
        <v>1459</v>
      </c>
      <c r="AB2348" s="12" t="str">
        <f t="shared" si="481"/>
        <v>2,4-Dichlorophenoxyacetic acid</v>
      </c>
      <c r="AC2348" s="7"/>
      <c r="AD2348" s="7"/>
      <c r="AE2348" s="7">
        <v>259679.99</v>
      </c>
      <c r="AF2348" s="7">
        <v>259.68</v>
      </c>
      <c r="AG2348" s="6" t="s">
        <v>49</v>
      </c>
      <c r="AJ2348" s="7"/>
      <c r="AK2348" s="7"/>
      <c r="AL2348" s="7"/>
    </row>
    <row r="2349" spans="1:38" ht="22" customHeight="1" x14ac:dyDescent="0.3">
      <c r="A2349" s="2">
        <v>42609</v>
      </c>
      <c r="B2349" s="3" t="s">
        <v>50</v>
      </c>
      <c r="C2349" s="3" t="s">
        <v>32</v>
      </c>
      <c r="D2349" s="4" t="s">
        <v>49</v>
      </c>
      <c r="E2349" s="4" t="s">
        <v>49</v>
      </c>
      <c r="F2349" s="3" t="s">
        <v>33</v>
      </c>
      <c r="G2349" s="4" t="s">
        <v>49</v>
      </c>
      <c r="H2349" s="4" t="s">
        <v>49</v>
      </c>
      <c r="I2349" s="3" t="s">
        <v>34</v>
      </c>
      <c r="J2349" s="3" t="s">
        <v>183</v>
      </c>
      <c r="K2349" s="4" t="s">
        <v>49</v>
      </c>
      <c r="L2349" s="4" t="s">
        <v>49</v>
      </c>
      <c r="M2349" s="4" t="s">
        <v>49</v>
      </c>
      <c r="N2349" s="4" t="s">
        <v>49</v>
      </c>
      <c r="O2349" s="4" t="s">
        <v>49</v>
      </c>
      <c r="P2349" s="3" t="s">
        <v>865</v>
      </c>
      <c r="Q2349" s="3" t="s">
        <v>844</v>
      </c>
      <c r="R2349" s="3" t="s">
        <v>186</v>
      </c>
      <c r="S2349" s="3" t="s">
        <v>187</v>
      </c>
      <c r="T2349" s="3" t="s">
        <v>188</v>
      </c>
      <c r="U2349" s="3" t="s">
        <v>42</v>
      </c>
      <c r="V2349" s="3" t="s">
        <v>43</v>
      </c>
      <c r="W2349" s="3" t="s">
        <v>44</v>
      </c>
      <c r="X2349" s="3" t="s">
        <v>45</v>
      </c>
      <c r="Y2349" s="3" t="s">
        <v>46</v>
      </c>
      <c r="Z2349" s="3" t="s">
        <v>289</v>
      </c>
      <c r="AA2349" s="3" t="s">
        <v>2436</v>
      </c>
      <c r="AB2349" s="12" t="str">
        <f t="shared" si="481"/>
        <v>Isopropylamine</v>
      </c>
      <c r="AC2349" s="10"/>
      <c r="AD2349" s="10"/>
      <c r="AE2349" s="4">
        <v>197420</v>
      </c>
      <c r="AF2349" s="4">
        <v>197.42</v>
      </c>
      <c r="AG2349" s="4">
        <v>5253000</v>
      </c>
      <c r="AJ2349" s="10"/>
      <c r="AK2349" s="10"/>
      <c r="AL2349" s="10"/>
    </row>
    <row r="2350" spans="1:38" ht="22" customHeight="1" x14ac:dyDescent="0.3">
      <c r="A2350" s="5">
        <v>42609</v>
      </c>
      <c r="B2350" s="6" t="s">
        <v>31</v>
      </c>
      <c r="C2350" s="6" t="s">
        <v>32</v>
      </c>
      <c r="D2350" s="7" t="s">
        <v>49</v>
      </c>
      <c r="E2350" s="7" t="s">
        <v>49</v>
      </c>
      <c r="F2350" s="6" t="s">
        <v>33</v>
      </c>
      <c r="G2350" s="7" t="s">
        <v>49</v>
      </c>
      <c r="H2350" s="7" t="s">
        <v>49</v>
      </c>
      <c r="I2350" s="6" t="s">
        <v>34</v>
      </c>
      <c r="J2350" s="6" t="s">
        <v>35</v>
      </c>
      <c r="K2350" s="6" t="s">
        <v>36</v>
      </c>
      <c r="L2350" s="6" t="s">
        <v>37</v>
      </c>
      <c r="M2350" s="6" t="s">
        <v>33</v>
      </c>
      <c r="N2350" s="7" t="s">
        <v>49</v>
      </c>
      <c r="O2350" s="7" t="s">
        <v>49</v>
      </c>
      <c r="P2350" s="6" t="s">
        <v>38</v>
      </c>
      <c r="Q2350" s="6" t="s">
        <v>39</v>
      </c>
      <c r="R2350" s="6" t="s">
        <v>40</v>
      </c>
      <c r="S2350" s="6" t="s">
        <v>37</v>
      </c>
      <c r="T2350" s="6" t="s">
        <v>41</v>
      </c>
      <c r="U2350" s="6" t="s">
        <v>42</v>
      </c>
      <c r="V2350" s="6" t="s">
        <v>43</v>
      </c>
      <c r="W2350" s="6" t="s">
        <v>44</v>
      </c>
      <c r="X2350" s="6" t="s">
        <v>45</v>
      </c>
      <c r="Y2350" s="6" t="s">
        <v>46</v>
      </c>
      <c r="Z2350" s="6" t="s">
        <v>1827</v>
      </c>
      <c r="AA2350" s="6" t="s">
        <v>1459</v>
      </c>
      <c r="AB2350" s="12" t="str">
        <f t="shared" si="481"/>
        <v>2,4-Dichlorophenoxyacetic acid</v>
      </c>
      <c r="AC2350" s="7"/>
      <c r="AD2350" s="7"/>
      <c r="AE2350" s="7">
        <v>185880.01</v>
      </c>
      <c r="AF2350" s="7">
        <v>185.88</v>
      </c>
      <c r="AG2350" s="6" t="s">
        <v>49</v>
      </c>
      <c r="AJ2350" s="7"/>
      <c r="AK2350" s="7"/>
      <c r="AL2350" s="7"/>
    </row>
    <row r="2351" spans="1:38" ht="22" customHeight="1" x14ac:dyDescent="0.3">
      <c r="A2351" s="2">
        <v>42608</v>
      </c>
      <c r="B2351" s="3" t="s">
        <v>50</v>
      </c>
      <c r="C2351" s="3" t="s">
        <v>32</v>
      </c>
      <c r="D2351" s="4" t="s">
        <v>49</v>
      </c>
      <c r="E2351" s="4" t="s">
        <v>49</v>
      </c>
      <c r="F2351" s="3" t="s">
        <v>33</v>
      </c>
      <c r="G2351" s="4" t="s">
        <v>49</v>
      </c>
      <c r="H2351" s="4" t="s">
        <v>49</v>
      </c>
      <c r="I2351" s="3" t="s">
        <v>34</v>
      </c>
      <c r="J2351" s="3" t="s">
        <v>305</v>
      </c>
      <c r="K2351" s="4" t="s">
        <v>49</v>
      </c>
      <c r="L2351" s="3" t="s">
        <v>307</v>
      </c>
      <c r="M2351" s="3" t="s">
        <v>33</v>
      </c>
      <c r="N2351" s="4">
        <v>1134995330.5699999</v>
      </c>
      <c r="O2351" s="4">
        <v>894516915.13</v>
      </c>
      <c r="P2351" s="3" t="s">
        <v>1553</v>
      </c>
      <c r="Q2351" s="3" t="s">
        <v>39</v>
      </c>
      <c r="R2351" s="3" t="s">
        <v>310</v>
      </c>
      <c r="S2351" s="3" t="s">
        <v>307</v>
      </c>
      <c r="T2351" s="3" t="s">
        <v>311</v>
      </c>
      <c r="U2351" s="3" t="s">
        <v>56</v>
      </c>
      <c r="V2351" s="3" t="s">
        <v>43</v>
      </c>
      <c r="W2351" s="3" t="s">
        <v>44</v>
      </c>
      <c r="X2351" s="3" t="s">
        <v>45</v>
      </c>
      <c r="Y2351" s="3" t="s">
        <v>46</v>
      </c>
      <c r="Z2351" s="3" t="s">
        <v>140</v>
      </c>
      <c r="AA2351" s="3" t="s">
        <v>2437</v>
      </c>
      <c r="AB2351" s="12" t="str">
        <f>IF(ISNUMBER(SEARCH("2,4 D",AA2351)),"2,4-Dichlorophenoxyacetic acid",IF(ISNUMBER(SEARCH("ACIDO",AA2351)),"2,4-Dichlorophenoxyacetic acid",IF(ISNUMBER(SEARCH("NAPHTHA",AA2351)),"Aromatic Solvent Mixture",IF(ISNUMBER(SEARCH("DIMETHYLAMINE",AA2351)),"Dimethylamine",IF(ISNUMBER(SEARCH("DIMETILAMINA",AA2351)),"Dimethylamine",IF(ISNUMBER(SEARCH("JUMP",AA2351)),"Diuron",IF(ISNUMBER(SEARCH("2-AMINO-2,3-DIMETHYL BUTYRAMIDE",AA2351)),"Herbicide Amine Intermediate",IF(ISNUMBER(SEARCH("TEBUTHIURON",AA2351)),"Tebuthiuron","FIXIT"))))))))</f>
        <v>Dimethylamine</v>
      </c>
      <c r="AC2351" s="10"/>
      <c r="AD2351" s="10"/>
      <c r="AE2351" s="4">
        <v>95640</v>
      </c>
      <c r="AF2351" s="4">
        <v>95.64</v>
      </c>
      <c r="AG2351" s="4">
        <v>78200</v>
      </c>
      <c r="AJ2351" s="10"/>
      <c r="AK2351" s="10"/>
      <c r="AL2351" s="10"/>
    </row>
    <row r="2352" spans="1:38" ht="22" customHeight="1" x14ac:dyDescent="0.3">
      <c r="A2352" s="5">
        <v>42607</v>
      </c>
      <c r="B2352" s="6" t="s">
        <v>31</v>
      </c>
      <c r="C2352" s="6" t="s">
        <v>32</v>
      </c>
      <c r="D2352" s="7" t="s">
        <v>49</v>
      </c>
      <c r="E2352" s="7" t="s">
        <v>49</v>
      </c>
      <c r="F2352" s="6" t="s">
        <v>33</v>
      </c>
      <c r="G2352" s="7" t="s">
        <v>49</v>
      </c>
      <c r="H2352" s="7" t="s">
        <v>49</v>
      </c>
      <c r="I2352" s="6" t="s">
        <v>34</v>
      </c>
      <c r="J2352" s="6" t="s">
        <v>65</v>
      </c>
      <c r="K2352" s="7" t="s">
        <v>49</v>
      </c>
      <c r="L2352" s="7" t="s">
        <v>49</v>
      </c>
      <c r="M2352" s="6" t="s">
        <v>33</v>
      </c>
      <c r="N2352" s="7" t="s">
        <v>49</v>
      </c>
      <c r="O2352" s="7" t="s">
        <v>49</v>
      </c>
      <c r="P2352" s="6" t="s">
        <v>66</v>
      </c>
      <c r="Q2352" s="6" t="s">
        <v>39</v>
      </c>
      <c r="R2352" s="6" t="s">
        <v>67</v>
      </c>
      <c r="S2352" s="6" t="s">
        <v>68</v>
      </c>
      <c r="T2352" s="6" t="s">
        <v>69</v>
      </c>
      <c r="U2352" s="6" t="s">
        <v>70</v>
      </c>
      <c r="V2352" s="6" t="s">
        <v>43</v>
      </c>
      <c r="W2352" s="6" t="s">
        <v>44</v>
      </c>
      <c r="X2352" s="6" t="s">
        <v>45</v>
      </c>
      <c r="Y2352" s="6" t="s">
        <v>46</v>
      </c>
      <c r="Z2352" s="6" t="s">
        <v>73</v>
      </c>
      <c r="AA2352" s="6" t="s">
        <v>1614</v>
      </c>
      <c r="AB2352" s="12" t="str">
        <f t="shared" ref="AB2352" si="482">IF(ISNUMBER(SEARCH("DMS",AA2352)),"Dimethyl Sulfate",IF(ISNUMBER(SEARCH("2,4-XILIDIN",AA2352)),"2,4-Xylidine",IF(ISNUMBER(SEARCH("GALIGAN",AA2352)),"Oxyfluorfen",IF(ISNUMBER(SEARCH("DIMETHYLAMINE",AA2352)),"Dimethylamine",IF(ISNUMBER(SEARCH("ORTHOFORMATE",AA2352)),"Trimethyl orthoformate",IF(ISNUMBER(SEARCH("NOVALURON",AA2352)),"Novaluron",IF(ISNUMBER(SEARCH("DIMETHYL SULPHATE",AA2352)),"Dimethyl Sulphate",IF(ISNUMBER(SEARCH("ALTAPYNE",AA2352)),"Acid Based Co-Emulsifier",IF(ISNUMBER(SEARCH("METHANESULFONYL",AA2352)),"Methanesulfonyl chloride",IF(ISNUMBER(SEARCH("METHYL FORMATE",AA2352)),"Methanoate",IF(ISNUMBER(SEARCH("FLUEN",AA2352)),"Fluensulfone","FIX IT")))))))))))</f>
        <v>Oxyfluorfen</v>
      </c>
      <c r="AC2352" s="12" t="str">
        <f t="shared" ref="AC2352" si="483">VLOOKUP(AB2352,AJ:AL,2, FALSE)</f>
        <v>Galigan 240 EC</v>
      </c>
      <c r="AD2352" s="7"/>
      <c r="AE2352" s="7">
        <v>17618</v>
      </c>
      <c r="AF2352" s="7">
        <v>17.62</v>
      </c>
      <c r="AG2352" s="7">
        <v>132000</v>
      </c>
      <c r="AJ2352" s="7"/>
      <c r="AK2352" s="7"/>
      <c r="AL2352" s="7"/>
    </row>
    <row r="2353" spans="1:38" ht="22" customHeight="1" x14ac:dyDescent="0.3">
      <c r="A2353" s="2">
        <v>42607</v>
      </c>
      <c r="B2353" s="3" t="s">
        <v>31</v>
      </c>
      <c r="C2353" s="3" t="s">
        <v>32</v>
      </c>
      <c r="D2353" s="4" t="s">
        <v>49</v>
      </c>
      <c r="E2353" s="4" t="s">
        <v>49</v>
      </c>
      <c r="F2353" s="3" t="s">
        <v>33</v>
      </c>
      <c r="G2353" s="4" t="s">
        <v>49</v>
      </c>
      <c r="H2353" s="4" t="s">
        <v>49</v>
      </c>
      <c r="I2353" s="3" t="s">
        <v>34</v>
      </c>
      <c r="J2353" s="3" t="s">
        <v>65</v>
      </c>
      <c r="K2353" s="4" t="s">
        <v>49</v>
      </c>
      <c r="L2353" s="4" t="s">
        <v>49</v>
      </c>
      <c r="M2353" s="3" t="s">
        <v>33</v>
      </c>
      <c r="N2353" s="4" t="s">
        <v>49</v>
      </c>
      <c r="O2353" s="4" t="s">
        <v>49</v>
      </c>
      <c r="P2353" s="3" t="s">
        <v>66</v>
      </c>
      <c r="Q2353" s="3" t="s">
        <v>39</v>
      </c>
      <c r="R2353" s="3" t="s">
        <v>67</v>
      </c>
      <c r="S2353" s="3" t="s">
        <v>68</v>
      </c>
      <c r="T2353" s="3" t="s">
        <v>69</v>
      </c>
      <c r="U2353" s="3" t="s">
        <v>70</v>
      </c>
      <c r="V2353" s="3" t="s">
        <v>43</v>
      </c>
      <c r="W2353" s="3" t="s">
        <v>44</v>
      </c>
      <c r="X2353" s="3" t="s">
        <v>45</v>
      </c>
      <c r="Y2353" s="3" t="s">
        <v>46</v>
      </c>
      <c r="Z2353" s="3" t="s">
        <v>73</v>
      </c>
      <c r="AA2353" s="3" t="s">
        <v>1188</v>
      </c>
      <c r="AB2353" s="12" t="str">
        <f t="shared" si="481"/>
        <v>Clethodim</v>
      </c>
      <c r="AC2353" s="10"/>
      <c r="AD2353" s="10"/>
      <c r="AE2353" s="4">
        <v>119966</v>
      </c>
      <c r="AF2353" s="4">
        <v>119.97</v>
      </c>
      <c r="AG2353" s="4">
        <v>898000</v>
      </c>
      <c r="AJ2353" s="10"/>
      <c r="AK2353" s="10"/>
      <c r="AL2353" s="10"/>
    </row>
    <row r="2354" spans="1:38" ht="22" customHeight="1" x14ac:dyDescent="0.3">
      <c r="A2354" s="5">
        <v>42607</v>
      </c>
      <c r="B2354" s="6" t="s">
        <v>31</v>
      </c>
      <c r="C2354" s="6" t="s">
        <v>32</v>
      </c>
      <c r="D2354" s="7" t="s">
        <v>49</v>
      </c>
      <c r="E2354" s="7" t="s">
        <v>49</v>
      </c>
      <c r="F2354" s="6" t="s">
        <v>33</v>
      </c>
      <c r="G2354" s="7" t="s">
        <v>49</v>
      </c>
      <c r="H2354" s="7" t="s">
        <v>49</v>
      </c>
      <c r="I2354" s="6" t="s">
        <v>34</v>
      </c>
      <c r="J2354" s="6" t="s">
        <v>77</v>
      </c>
      <c r="K2354" s="6" t="s">
        <v>78</v>
      </c>
      <c r="L2354" s="6" t="s">
        <v>68</v>
      </c>
      <c r="M2354" s="6" t="s">
        <v>33</v>
      </c>
      <c r="N2354" s="7" t="s">
        <v>49</v>
      </c>
      <c r="O2354" s="7" t="s">
        <v>49</v>
      </c>
      <c r="P2354" s="6" t="s">
        <v>79</v>
      </c>
      <c r="Q2354" s="6" t="s">
        <v>39</v>
      </c>
      <c r="R2354" s="6" t="s">
        <v>67</v>
      </c>
      <c r="S2354" s="6" t="s">
        <v>68</v>
      </c>
      <c r="T2354" s="6" t="s">
        <v>69</v>
      </c>
      <c r="U2354" s="6" t="s">
        <v>70</v>
      </c>
      <c r="V2354" s="6" t="s">
        <v>43</v>
      </c>
      <c r="W2354" s="6" t="s">
        <v>44</v>
      </c>
      <c r="X2354" s="6" t="s">
        <v>45</v>
      </c>
      <c r="Y2354" s="6" t="s">
        <v>46</v>
      </c>
      <c r="Z2354" s="6" t="s">
        <v>243</v>
      </c>
      <c r="AA2354" s="6" t="s">
        <v>2438</v>
      </c>
      <c r="AB2354" s="12" t="str">
        <f t="shared" ref="AB2354" si="484">IF(ISNUMBER(SEARCH("BUTYRAMIDE",AA2354)),"2,3-Dimethyl Butyramide",IF(ISNUMBER(SEARCH("FOLPET",AA2354)),"Folpet",IF(ISNUMBER(SEARCH("METHYL [2-({[6- (TRIFLUOROMETHYL) PYRIDIN-2-YL] OXY} METHYL) PHENYL",AA2354)),"Esther",IF(ISNUMBER(SEARCH("TEBUCONAZOL",AA2354)),"Tebuconazole",IF(ISNUMBER(SEARCH("DICHLOROPHENYL",AA2354)),"Dichlorophenyl Isocyanates",IF(ISNUMBER(SEARCH("CAPTAN",AA2354)),"Captan",IF(ISNUMBER(SEARCH("DIMETHYLACETAMID",AA2354)),"Dimethylacetamide",IF(ISNUMBER(SEARCH("AFALON",AA2354)),"Linuron","FIX IT"))))))))</f>
        <v>Captan</v>
      </c>
      <c r="AC2354" s="7"/>
      <c r="AD2354" s="7"/>
      <c r="AE2354" s="7">
        <v>64848</v>
      </c>
      <c r="AF2354" s="7">
        <v>64.849999999999994</v>
      </c>
      <c r="AG2354" s="7">
        <v>1210000</v>
      </c>
      <c r="AJ2354" s="7"/>
      <c r="AK2354" s="7"/>
      <c r="AL2354" s="7"/>
    </row>
    <row r="2355" spans="1:38" ht="22" customHeight="1" x14ac:dyDescent="0.3">
      <c r="A2355" s="2">
        <v>42607</v>
      </c>
      <c r="B2355" s="3" t="s">
        <v>31</v>
      </c>
      <c r="C2355" s="3" t="s">
        <v>32</v>
      </c>
      <c r="D2355" s="4" t="s">
        <v>49</v>
      </c>
      <c r="E2355" s="4" t="s">
        <v>49</v>
      </c>
      <c r="F2355" s="3" t="s">
        <v>33</v>
      </c>
      <c r="G2355" s="4" t="s">
        <v>49</v>
      </c>
      <c r="H2355" s="4" t="s">
        <v>49</v>
      </c>
      <c r="I2355" s="3" t="s">
        <v>34</v>
      </c>
      <c r="J2355" s="3" t="s">
        <v>65</v>
      </c>
      <c r="K2355" s="4" t="s">
        <v>49</v>
      </c>
      <c r="L2355" s="4" t="s">
        <v>49</v>
      </c>
      <c r="M2355" s="3" t="s">
        <v>33</v>
      </c>
      <c r="N2355" s="4" t="s">
        <v>49</v>
      </c>
      <c r="O2355" s="4" t="s">
        <v>49</v>
      </c>
      <c r="P2355" s="3" t="s">
        <v>66</v>
      </c>
      <c r="Q2355" s="3" t="s">
        <v>39</v>
      </c>
      <c r="R2355" s="3" t="s">
        <v>67</v>
      </c>
      <c r="S2355" s="3" t="s">
        <v>68</v>
      </c>
      <c r="T2355" s="3" t="s">
        <v>69</v>
      </c>
      <c r="U2355" s="3" t="s">
        <v>70</v>
      </c>
      <c r="V2355" s="3" t="s">
        <v>43</v>
      </c>
      <c r="W2355" s="3" t="s">
        <v>44</v>
      </c>
      <c r="X2355" s="3" t="s">
        <v>45</v>
      </c>
      <c r="Y2355" s="3" t="s">
        <v>46</v>
      </c>
      <c r="Z2355" s="3" t="s">
        <v>2016</v>
      </c>
      <c r="AA2355" s="3" t="s">
        <v>2439</v>
      </c>
      <c r="AB2355" s="12" t="s">
        <v>3153</v>
      </c>
      <c r="AC2355" s="10"/>
      <c r="AD2355" s="10"/>
      <c r="AE2355" s="4">
        <v>12430</v>
      </c>
      <c r="AF2355" s="4">
        <v>12.43</v>
      </c>
      <c r="AG2355" s="4">
        <v>41977000</v>
      </c>
      <c r="AJ2355" s="10"/>
      <c r="AK2355" s="10"/>
      <c r="AL2355" s="10"/>
    </row>
    <row r="2356" spans="1:38" ht="22" customHeight="1" x14ac:dyDescent="0.3">
      <c r="A2356" s="5">
        <v>42607</v>
      </c>
      <c r="B2356" s="6" t="s">
        <v>31</v>
      </c>
      <c r="C2356" s="6" t="s">
        <v>32</v>
      </c>
      <c r="D2356" s="7" t="s">
        <v>49</v>
      </c>
      <c r="E2356" s="7" t="s">
        <v>49</v>
      </c>
      <c r="F2356" s="6" t="s">
        <v>33</v>
      </c>
      <c r="G2356" s="7" t="s">
        <v>49</v>
      </c>
      <c r="H2356" s="7" t="s">
        <v>49</v>
      </c>
      <c r="I2356" s="6" t="s">
        <v>34</v>
      </c>
      <c r="J2356" s="6" t="s">
        <v>65</v>
      </c>
      <c r="K2356" s="7" t="s">
        <v>49</v>
      </c>
      <c r="L2356" s="7" t="s">
        <v>49</v>
      </c>
      <c r="M2356" s="6" t="s">
        <v>33</v>
      </c>
      <c r="N2356" s="7" t="s">
        <v>49</v>
      </c>
      <c r="O2356" s="7" t="s">
        <v>49</v>
      </c>
      <c r="P2356" s="6" t="s">
        <v>66</v>
      </c>
      <c r="Q2356" s="6" t="s">
        <v>39</v>
      </c>
      <c r="R2356" s="6" t="s">
        <v>67</v>
      </c>
      <c r="S2356" s="6" t="s">
        <v>68</v>
      </c>
      <c r="T2356" s="6" t="s">
        <v>69</v>
      </c>
      <c r="U2356" s="6" t="s">
        <v>70</v>
      </c>
      <c r="V2356" s="6" t="s">
        <v>43</v>
      </c>
      <c r="W2356" s="6" t="s">
        <v>44</v>
      </c>
      <c r="X2356" s="6" t="s">
        <v>45</v>
      </c>
      <c r="Y2356" s="6" t="s">
        <v>46</v>
      </c>
      <c r="Z2356" s="6" t="s">
        <v>71</v>
      </c>
      <c r="AA2356" s="6" t="s">
        <v>2440</v>
      </c>
      <c r="AB2356" s="12" t="str">
        <f t="shared" si="481"/>
        <v>Diuron</v>
      </c>
      <c r="AC2356" s="7"/>
      <c r="AD2356" s="7"/>
      <c r="AE2356" s="7">
        <v>95360</v>
      </c>
      <c r="AF2356" s="7">
        <v>95.36</v>
      </c>
      <c r="AG2356" s="7">
        <v>714000</v>
      </c>
      <c r="AJ2356" s="7"/>
      <c r="AK2356" s="7"/>
      <c r="AL2356" s="7"/>
    </row>
    <row r="2357" spans="1:38" ht="22" customHeight="1" x14ac:dyDescent="0.3">
      <c r="A2357" s="2">
        <v>42607</v>
      </c>
      <c r="B2357" s="3" t="s">
        <v>31</v>
      </c>
      <c r="C2357" s="3" t="s">
        <v>32</v>
      </c>
      <c r="D2357" s="4" t="s">
        <v>49</v>
      </c>
      <c r="E2357" s="4" t="s">
        <v>49</v>
      </c>
      <c r="F2357" s="3" t="s">
        <v>33</v>
      </c>
      <c r="G2357" s="4" t="s">
        <v>49</v>
      </c>
      <c r="H2357" s="4" t="s">
        <v>49</v>
      </c>
      <c r="I2357" s="3" t="s">
        <v>34</v>
      </c>
      <c r="J2357" s="3" t="s">
        <v>65</v>
      </c>
      <c r="K2357" s="4" t="s">
        <v>49</v>
      </c>
      <c r="L2357" s="4" t="s">
        <v>49</v>
      </c>
      <c r="M2357" s="3" t="s">
        <v>33</v>
      </c>
      <c r="N2357" s="4" t="s">
        <v>49</v>
      </c>
      <c r="O2357" s="4" t="s">
        <v>49</v>
      </c>
      <c r="P2357" s="3" t="s">
        <v>66</v>
      </c>
      <c r="Q2357" s="3" t="s">
        <v>39</v>
      </c>
      <c r="R2357" s="3" t="s">
        <v>67</v>
      </c>
      <c r="S2357" s="3" t="s">
        <v>68</v>
      </c>
      <c r="T2357" s="3" t="s">
        <v>69</v>
      </c>
      <c r="U2357" s="3" t="s">
        <v>70</v>
      </c>
      <c r="V2357" s="3" t="s">
        <v>43</v>
      </c>
      <c r="W2357" s="3" t="s">
        <v>44</v>
      </c>
      <c r="X2357" s="3" t="s">
        <v>45</v>
      </c>
      <c r="Y2357" s="3" t="s">
        <v>46</v>
      </c>
      <c r="Z2357" s="3" t="s">
        <v>73</v>
      </c>
      <c r="AA2357" s="3" t="s">
        <v>2441</v>
      </c>
      <c r="AB2357" s="12" t="str">
        <f t="shared" si="481"/>
        <v>Clethodim</v>
      </c>
      <c r="AC2357" s="10"/>
      <c r="AD2357" s="10"/>
      <c r="AE2357" s="4">
        <v>119966</v>
      </c>
      <c r="AF2357" s="4">
        <v>119.97</v>
      </c>
      <c r="AG2357" s="4">
        <v>898000</v>
      </c>
      <c r="AJ2357" s="10"/>
      <c r="AK2357" s="10"/>
      <c r="AL2357" s="10"/>
    </row>
    <row r="2358" spans="1:38" ht="22" customHeight="1" x14ac:dyDescent="0.3">
      <c r="A2358" s="5">
        <v>42607</v>
      </c>
      <c r="B2358" s="6" t="s">
        <v>50</v>
      </c>
      <c r="C2358" s="6" t="s">
        <v>32</v>
      </c>
      <c r="D2358" s="7" t="s">
        <v>49</v>
      </c>
      <c r="E2358" s="7" t="s">
        <v>49</v>
      </c>
      <c r="F2358" s="6" t="s">
        <v>33</v>
      </c>
      <c r="G2358" s="7" t="s">
        <v>49</v>
      </c>
      <c r="H2358" s="7" t="s">
        <v>49</v>
      </c>
      <c r="I2358" s="6" t="s">
        <v>34</v>
      </c>
      <c r="J2358" s="6" t="s">
        <v>628</v>
      </c>
      <c r="K2358" s="6" t="s">
        <v>514</v>
      </c>
      <c r="L2358" s="6" t="s">
        <v>113</v>
      </c>
      <c r="M2358" s="7" t="s">
        <v>49</v>
      </c>
      <c r="N2358" s="7" t="s">
        <v>49</v>
      </c>
      <c r="O2358" s="7" t="s">
        <v>49</v>
      </c>
      <c r="P2358" s="6" t="s">
        <v>629</v>
      </c>
      <c r="Q2358" s="6" t="s">
        <v>39</v>
      </c>
      <c r="R2358" s="6" t="s">
        <v>115</v>
      </c>
      <c r="S2358" s="6" t="s">
        <v>113</v>
      </c>
      <c r="T2358" s="6" t="s">
        <v>116</v>
      </c>
      <c r="U2358" s="6" t="s">
        <v>117</v>
      </c>
      <c r="V2358" s="6" t="s">
        <v>43</v>
      </c>
      <c r="W2358" s="6" t="s">
        <v>44</v>
      </c>
      <c r="X2358" s="6" t="s">
        <v>45</v>
      </c>
      <c r="Y2358" s="6" t="s">
        <v>46</v>
      </c>
      <c r="Z2358" s="6" t="s">
        <v>339</v>
      </c>
      <c r="AA2358" s="6" t="s">
        <v>2442</v>
      </c>
      <c r="AB2358" s="12" t="s">
        <v>3202</v>
      </c>
      <c r="AC2358" s="7"/>
      <c r="AD2358" s="7"/>
      <c r="AE2358" s="7">
        <v>95220</v>
      </c>
      <c r="AF2358" s="7">
        <v>95.22</v>
      </c>
      <c r="AG2358" s="7">
        <v>257000</v>
      </c>
      <c r="AJ2358" s="7"/>
      <c r="AK2358" s="7"/>
      <c r="AL2358" s="7"/>
    </row>
    <row r="2359" spans="1:38" ht="22" customHeight="1" x14ac:dyDescent="0.3">
      <c r="A2359" s="2">
        <v>42607</v>
      </c>
      <c r="B2359" s="3" t="s">
        <v>31</v>
      </c>
      <c r="C2359" s="3" t="s">
        <v>32</v>
      </c>
      <c r="D2359" s="4" t="s">
        <v>49</v>
      </c>
      <c r="E2359" s="4" t="s">
        <v>49</v>
      </c>
      <c r="F2359" s="3" t="s">
        <v>33</v>
      </c>
      <c r="G2359" s="4" t="s">
        <v>49</v>
      </c>
      <c r="H2359" s="4" t="s">
        <v>49</v>
      </c>
      <c r="I2359" s="3" t="s">
        <v>34</v>
      </c>
      <c r="J2359" s="3" t="s">
        <v>65</v>
      </c>
      <c r="K2359" s="4" t="s">
        <v>49</v>
      </c>
      <c r="L2359" s="4" t="s">
        <v>49</v>
      </c>
      <c r="M2359" s="3" t="s">
        <v>33</v>
      </c>
      <c r="N2359" s="4" t="s">
        <v>49</v>
      </c>
      <c r="O2359" s="4" t="s">
        <v>49</v>
      </c>
      <c r="P2359" s="3" t="s">
        <v>66</v>
      </c>
      <c r="Q2359" s="3" t="s">
        <v>39</v>
      </c>
      <c r="R2359" s="3" t="s">
        <v>67</v>
      </c>
      <c r="S2359" s="3" t="s">
        <v>68</v>
      </c>
      <c r="T2359" s="3" t="s">
        <v>69</v>
      </c>
      <c r="U2359" s="3" t="s">
        <v>70</v>
      </c>
      <c r="V2359" s="3" t="s">
        <v>43</v>
      </c>
      <c r="W2359" s="3" t="s">
        <v>44</v>
      </c>
      <c r="X2359" s="3" t="s">
        <v>45</v>
      </c>
      <c r="Y2359" s="3" t="s">
        <v>46</v>
      </c>
      <c r="Z2359" s="3" t="s">
        <v>71</v>
      </c>
      <c r="AA2359" s="3" t="s">
        <v>2443</v>
      </c>
      <c r="AB2359" s="12" t="str">
        <f t="shared" si="481"/>
        <v>Diuron</v>
      </c>
      <c r="AC2359" s="10"/>
      <c r="AD2359" s="10"/>
      <c r="AE2359" s="4">
        <v>95360</v>
      </c>
      <c r="AF2359" s="4">
        <v>95.36</v>
      </c>
      <c r="AG2359" s="4">
        <v>714000</v>
      </c>
      <c r="AJ2359" s="10"/>
      <c r="AK2359" s="10"/>
      <c r="AL2359" s="10"/>
    </row>
    <row r="2360" spans="1:38" ht="22" customHeight="1" x14ac:dyDescent="0.3">
      <c r="A2360" s="5">
        <v>42606</v>
      </c>
      <c r="B2360" s="6" t="s">
        <v>50</v>
      </c>
      <c r="C2360" s="6" t="s">
        <v>32</v>
      </c>
      <c r="D2360" s="7" t="s">
        <v>49</v>
      </c>
      <c r="E2360" s="7" t="s">
        <v>49</v>
      </c>
      <c r="F2360" s="6" t="s">
        <v>33</v>
      </c>
      <c r="G2360" s="7" t="s">
        <v>49</v>
      </c>
      <c r="H2360" s="7" t="s">
        <v>49</v>
      </c>
      <c r="I2360" s="6" t="s">
        <v>34</v>
      </c>
      <c r="J2360" s="6" t="s">
        <v>2167</v>
      </c>
      <c r="K2360" s="7" t="s">
        <v>49</v>
      </c>
      <c r="L2360" s="7" t="s">
        <v>49</v>
      </c>
      <c r="M2360" s="7" t="s">
        <v>49</v>
      </c>
      <c r="N2360" s="7" t="s">
        <v>49</v>
      </c>
      <c r="O2360" s="7" t="s">
        <v>49</v>
      </c>
      <c r="P2360" s="6" t="s">
        <v>2168</v>
      </c>
      <c r="Q2360" s="6" t="s">
        <v>1550</v>
      </c>
      <c r="R2360" s="6" t="s">
        <v>1714</v>
      </c>
      <c r="S2360" s="6" t="s">
        <v>1715</v>
      </c>
      <c r="T2360" s="6" t="s">
        <v>1716</v>
      </c>
      <c r="U2360" s="6" t="s">
        <v>99</v>
      </c>
      <c r="V2360" s="6" t="s">
        <v>43</v>
      </c>
      <c r="W2360" s="6" t="s">
        <v>44</v>
      </c>
      <c r="X2360" s="6" t="s">
        <v>45</v>
      </c>
      <c r="Y2360" s="6" t="s">
        <v>46</v>
      </c>
      <c r="Z2360" s="6" t="s">
        <v>339</v>
      </c>
      <c r="AA2360" s="11" t="s">
        <v>2444</v>
      </c>
      <c r="AB2360" s="12" t="s">
        <v>3202</v>
      </c>
      <c r="AC2360" s="7"/>
      <c r="AD2360" s="7"/>
      <c r="AE2360" s="7">
        <v>162039.99</v>
      </c>
      <c r="AF2360" s="7">
        <v>162.04</v>
      </c>
      <c r="AG2360" s="7">
        <v>438000</v>
      </c>
      <c r="AJ2360" s="7"/>
      <c r="AK2360" s="7"/>
      <c r="AL2360" s="7"/>
    </row>
    <row r="2361" spans="1:38" ht="22" customHeight="1" x14ac:dyDescent="0.3">
      <c r="A2361" s="2">
        <v>42605</v>
      </c>
      <c r="B2361" s="3" t="s">
        <v>50</v>
      </c>
      <c r="C2361" s="3" t="s">
        <v>32</v>
      </c>
      <c r="D2361" s="4" t="s">
        <v>49</v>
      </c>
      <c r="E2361" s="4" t="s">
        <v>49</v>
      </c>
      <c r="F2361" s="3" t="s">
        <v>33</v>
      </c>
      <c r="G2361" s="4" t="s">
        <v>49</v>
      </c>
      <c r="H2361" s="4" t="s">
        <v>49</v>
      </c>
      <c r="I2361" s="3" t="s">
        <v>34</v>
      </c>
      <c r="J2361" s="3" t="s">
        <v>507</v>
      </c>
      <c r="K2361" s="4" t="s">
        <v>49</v>
      </c>
      <c r="L2361" s="3" t="s">
        <v>307</v>
      </c>
      <c r="M2361" s="4" t="s">
        <v>49</v>
      </c>
      <c r="N2361" s="4" t="s">
        <v>49</v>
      </c>
      <c r="O2361" s="4" t="s">
        <v>49</v>
      </c>
      <c r="P2361" s="3" t="s">
        <v>158</v>
      </c>
      <c r="Q2361" s="3" t="s">
        <v>39</v>
      </c>
      <c r="R2361" s="3" t="s">
        <v>106</v>
      </c>
      <c r="S2361" s="3" t="s">
        <v>61</v>
      </c>
      <c r="T2361" s="3" t="s">
        <v>107</v>
      </c>
      <c r="U2361" s="3" t="s">
        <v>56</v>
      </c>
      <c r="V2361" s="3" t="s">
        <v>43</v>
      </c>
      <c r="W2361" s="3" t="s">
        <v>44</v>
      </c>
      <c r="X2361" s="3" t="s">
        <v>45</v>
      </c>
      <c r="Y2361" s="3" t="s">
        <v>46</v>
      </c>
      <c r="Z2361" s="3" t="s">
        <v>159</v>
      </c>
      <c r="AA2361" s="3" t="s">
        <v>2445</v>
      </c>
      <c r="AB2361" s="12" t="str">
        <f t="shared" si="481"/>
        <v>Glyphosate</v>
      </c>
      <c r="AC2361" s="10"/>
      <c r="AD2361" s="10"/>
      <c r="AE2361" s="4">
        <v>162539.99</v>
      </c>
      <c r="AF2361" s="4">
        <v>162.54</v>
      </c>
      <c r="AG2361" s="4">
        <v>544000</v>
      </c>
      <c r="AJ2361" s="10"/>
      <c r="AK2361" s="10"/>
      <c r="AL2361" s="10"/>
    </row>
    <row r="2362" spans="1:38" ht="22" customHeight="1" x14ac:dyDescent="0.3">
      <c r="A2362" s="5">
        <v>42604</v>
      </c>
      <c r="B2362" s="6" t="s">
        <v>50</v>
      </c>
      <c r="C2362" s="6" t="s">
        <v>32</v>
      </c>
      <c r="D2362" s="7" t="s">
        <v>49</v>
      </c>
      <c r="E2362" s="7" t="s">
        <v>49</v>
      </c>
      <c r="F2362" s="6" t="s">
        <v>33</v>
      </c>
      <c r="G2362" s="7" t="s">
        <v>49</v>
      </c>
      <c r="H2362" s="7" t="s">
        <v>49</v>
      </c>
      <c r="I2362" s="6" t="s">
        <v>34</v>
      </c>
      <c r="J2362" s="6" t="s">
        <v>507</v>
      </c>
      <c r="K2362" s="7" t="s">
        <v>49</v>
      </c>
      <c r="L2362" s="6" t="s">
        <v>307</v>
      </c>
      <c r="M2362" s="7" t="s">
        <v>49</v>
      </c>
      <c r="N2362" s="7" t="s">
        <v>49</v>
      </c>
      <c r="O2362" s="7" t="s">
        <v>49</v>
      </c>
      <c r="P2362" s="6" t="s">
        <v>158</v>
      </c>
      <c r="Q2362" s="6" t="s">
        <v>39</v>
      </c>
      <c r="R2362" s="6" t="s">
        <v>106</v>
      </c>
      <c r="S2362" s="6" t="s">
        <v>61</v>
      </c>
      <c r="T2362" s="6" t="s">
        <v>107</v>
      </c>
      <c r="U2362" s="6" t="s">
        <v>56</v>
      </c>
      <c r="V2362" s="6" t="s">
        <v>43</v>
      </c>
      <c r="W2362" s="6" t="s">
        <v>44</v>
      </c>
      <c r="X2362" s="6" t="s">
        <v>45</v>
      </c>
      <c r="Y2362" s="6" t="s">
        <v>46</v>
      </c>
      <c r="Z2362" s="6" t="s">
        <v>159</v>
      </c>
      <c r="AA2362" s="6" t="s">
        <v>2446</v>
      </c>
      <c r="AB2362" s="12" t="str">
        <f t="shared" si="481"/>
        <v>Glyphosate</v>
      </c>
      <c r="AC2362" s="7"/>
      <c r="AD2362" s="7"/>
      <c r="AE2362" s="7">
        <v>162539.99</v>
      </c>
      <c r="AF2362" s="7">
        <v>162.54</v>
      </c>
      <c r="AG2362" s="7">
        <v>544000</v>
      </c>
      <c r="AJ2362" s="7"/>
      <c r="AK2362" s="7"/>
      <c r="AL2362" s="7"/>
    </row>
    <row r="2363" spans="1:38" ht="22" customHeight="1" x14ac:dyDescent="0.3">
      <c r="A2363" s="2">
        <v>42603</v>
      </c>
      <c r="B2363" s="3" t="s">
        <v>50</v>
      </c>
      <c r="C2363" s="3" t="s">
        <v>84</v>
      </c>
      <c r="D2363" s="3" t="s">
        <v>85</v>
      </c>
      <c r="E2363" s="3" t="s">
        <v>44</v>
      </c>
      <c r="F2363" s="3" t="s">
        <v>33</v>
      </c>
      <c r="G2363" s="4" t="s">
        <v>49</v>
      </c>
      <c r="H2363" s="4" t="s">
        <v>49</v>
      </c>
      <c r="I2363" s="3" t="s">
        <v>86</v>
      </c>
      <c r="J2363" s="3" t="s">
        <v>1399</v>
      </c>
      <c r="K2363" s="4" t="s">
        <v>49</v>
      </c>
      <c r="L2363" s="3" t="s">
        <v>1000</v>
      </c>
      <c r="M2363" s="3" t="s">
        <v>33</v>
      </c>
      <c r="N2363" s="4" t="s">
        <v>49</v>
      </c>
      <c r="O2363" s="4" t="s">
        <v>49</v>
      </c>
      <c r="P2363" s="3" t="s">
        <v>1400</v>
      </c>
      <c r="Q2363" s="3" t="s">
        <v>39</v>
      </c>
      <c r="R2363" s="3" t="s">
        <v>999</v>
      </c>
      <c r="S2363" s="3" t="s">
        <v>1000</v>
      </c>
      <c r="T2363" s="3" t="s">
        <v>1001</v>
      </c>
      <c r="U2363" s="3" t="s">
        <v>42</v>
      </c>
      <c r="V2363" s="3" t="s">
        <v>90</v>
      </c>
      <c r="W2363" s="3" t="s">
        <v>44</v>
      </c>
      <c r="X2363" s="3" t="s">
        <v>91</v>
      </c>
      <c r="Y2363" s="3" t="s">
        <v>46</v>
      </c>
      <c r="Z2363" s="3" t="s">
        <v>2195</v>
      </c>
      <c r="AA2363" s="3" t="s">
        <v>2447</v>
      </c>
      <c r="AB2363" s="12" t="s">
        <v>3174</v>
      </c>
      <c r="AC2363" s="10"/>
      <c r="AD2363" s="10"/>
      <c r="AE2363" s="4">
        <v>12560</v>
      </c>
      <c r="AF2363" s="4">
        <v>12.56</v>
      </c>
      <c r="AG2363" s="3" t="s">
        <v>49</v>
      </c>
      <c r="AJ2363" s="10"/>
      <c r="AK2363" s="10"/>
      <c r="AL2363" s="10"/>
    </row>
    <row r="2364" spans="1:38" ht="22" customHeight="1" x14ac:dyDescent="0.3">
      <c r="A2364" s="5">
        <v>42600</v>
      </c>
      <c r="B2364" s="6" t="s">
        <v>31</v>
      </c>
      <c r="C2364" s="6" t="s">
        <v>32</v>
      </c>
      <c r="D2364" s="7" t="s">
        <v>49</v>
      </c>
      <c r="E2364" s="7" t="s">
        <v>49</v>
      </c>
      <c r="F2364" s="6" t="s">
        <v>33</v>
      </c>
      <c r="G2364" s="7" t="s">
        <v>49</v>
      </c>
      <c r="H2364" s="7" t="s">
        <v>49</v>
      </c>
      <c r="I2364" s="6" t="s">
        <v>34</v>
      </c>
      <c r="J2364" s="6" t="s">
        <v>77</v>
      </c>
      <c r="K2364" s="6" t="s">
        <v>78</v>
      </c>
      <c r="L2364" s="6" t="s">
        <v>68</v>
      </c>
      <c r="M2364" s="6" t="s">
        <v>33</v>
      </c>
      <c r="N2364" s="7" t="s">
        <v>49</v>
      </c>
      <c r="O2364" s="7" t="s">
        <v>49</v>
      </c>
      <c r="P2364" s="6" t="s">
        <v>79</v>
      </c>
      <c r="Q2364" s="6" t="s">
        <v>39</v>
      </c>
      <c r="R2364" s="6" t="s">
        <v>67</v>
      </c>
      <c r="S2364" s="6" t="s">
        <v>68</v>
      </c>
      <c r="T2364" s="6" t="s">
        <v>69</v>
      </c>
      <c r="U2364" s="6" t="s">
        <v>70</v>
      </c>
      <c r="V2364" s="6" t="s">
        <v>43</v>
      </c>
      <c r="W2364" s="6" t="s">
        <v>44</v>
      </c>
      <c r="X2364" s="6" t="s">
        <v>45</v>
      </c>
      <c r="Y2364" s="6" t="s">
        <v>46</v>
      </c>
      <c r="Z2364" s="6" t="s">
        <v>330</v>
      </c>
      <c r="AA2364" s="6" t="s">
        <v>2448</v>
      </c>
      <c r="AB2364" s="12" t="s">
        <v>3146</v>
      </c>
      <c r="AC2364" s="7"/>
      <c r="AD2364" s="7"/>
      <c r="AE2364" s="7">
        <v>24120</v>
      </c>
      <c r="AF2364" s="7">
        <v>24.12</v>
      </c>
      <c r="AG2364" s="7">
        <v>81455000</v>
      </c>
      <c r="AJ2364" s="7"/>
      <c r="AK2364" s="7"/>
      <c r="AL2364" s="7"/>
    </row>
    <row r="2365" spans="1:38" ht="22" customHeight="1" x14ac:dyDescent="0.3">
      <c r="A2365" s="2">
        <v>42598</v>
      </c>
      <c r="B2365" s="3" t="s">
        <v>50</v>
      </c>
      <c r="C2365" s="3" t="s">
        <v>32</v>
      </c>
      <c r="D2365" s="4" t="s">
        <v>49</v>
      </c>
      <c r="E2365" s="4" t="s">
        <v>49</v>
      </c>
      <c r="F2365" s="3" t="s">
        <v>33</v>
      </c>
      <c r="G2365" s="4" t="s">
        <v>49</v>
      </c>
      <c r="H2365" s="4" t="s">
        <v>49</v>
      </c>
      <c r="I2365" s="3" t="s">
        <v>34</v>
      </c>
      <c r="J2365" s="3" t="s">
        <v>507</v>
      </c>
      <c r="K2365" s="4" t="s">
        <v>49</v>
      </c>
      <c r="L2365" s="3" t="s">
        <v>307</v>
      </c>
      <c r="M2365" s="4" t="s">
        <v>49</v>
      </c>
      <c r="N2365" s="4" t="s">
        <v>49</v>
      </c>
      <c r="O2365" s="4" t="s">
        <v>49</v>
      </c>
      <c r="P2365" s="3" t="s">
        <v>158</v>
      </c>
      <c r="Q2365" s="3" t="s">
        <v>39</v>
      </c>
      <c r="R2365" s="3" t="s">
        <v>106</v>
      </c>
      <c r="S2365" s="3" t="s">
        <v>61</v>
      </c>
      <c r="T2365" s="3" t="s">
        <v>107</v>
      </c>
      <c r="U2365" s="3" t="s">
        <v>56</v>
      </c>
      <c r="V2365" s="3" t="s">
        <v>43</v>
      </c>
      <c r="W2365" s="3" t="s">
        <v>44</v>
      </c>
      <c r="X2365" s="3" t="s">
        <v>45</v>
      </c>
      <c r="Y2365" s="3" t="s">
        <v>46</v>
      </c>
      <c r="Z2365" s="3" t="s">
        <v>1933</v>
      </c>
      <c r="AA2365" s="3" t="s">
        <v>2449</v>
      </c>
      <c r="AB2365" s="12" t="s">
        <v>3200</v>
      </c>
      <c r="AC2365" s="10"/>
      <c r="AD2365" s="10"/>
      <c r="AE2365" s="4">
        <v>60336</v>
      </c>
      <c r="AF2365" s="4">
        <v>60.34</v>
      </c>
      <c r="AG2365" s="4">
        <v>104000</v>
      </c>
      <c r="AJ2365" s="7"/>
      <c r="AK2365" s="7"/>
      <c r="AL2365" s="7"/>
    </row>
    <row r="2366" spans="1:38" ht="22" customHeight="1" x14ac:dyDescent="0.3">
      <c r="A2366" s="5">
        <v>42597</v>
      </c>
      <c r="B2366" s="6" t="s">
        <v>144</v>
      </c>
      <c r="C2366" s="6" t="s">
        <v>84</v>
      </c>
      <c r="D2366" s="6" t="s">
        <v>85</v>
      </c>
      <c r="E2366" s="6" t="s">
        <v>44</v>
      </c>
      <c r="F2366" s="6" t="s">
        <v>33</v>
      </c>
      <c r="G2366" s="7" t="s">
        <v>49</v>
      </c>
      <c r="H2366" s="7" t="s">
        <v>49</v>
      </c>
      <c r="I2366" s="6" t="s">
        <v>86</v>
      </c>
      <c r="J2366" s="6" t="s">
        <v>2266</v>
      </c>
      <c r="K2366" s="7" t="s">
        <v>49</v>
      </c>
      <c r="L2366" s="7" t="s">
        <v>49</v>
      </c>
      <c r="M2366" s="7" t="s">
        <v>49</v>
      </c>
      <c r="N2366" s="7" t="s">
        <v>49</v>
      </c>
      <c r="O2366" s="7" t="s">
        <v>49</v>
      </c>
      <c r="P2366" s="6" t="s">
        <v>2267</v>
      </c>
      <c r="Q2366" s="6" t="s">
        <v>39</v>
      </c>
      <c r="R2366" s="6" t="s">
        <v>135</v>
      </c>
      <c r="S2366" s="6" t="s">
        <v>136</v>
      </c>
      <c r="T2366" s="6" t="s">
        <v>137</v>
      </c>
      <c r="U2366" s="6" t="s">
        <v>42</v>
      </c>
      <c r="V2366" s="6" t="s">
        <v>90</v>
      </c>
      <c r="W2366" s="6" t="s">
        <v>44</v>
      </c>
      <c r="X2366" s="6" t="s">
        <v>91</v>
      </c>
      <c r="Y2366" s="6" t="s">
        <v>46</v>
      </c>
      <c r="Z2366" s="6" t="s">
        <v>1269</v>
      </c>
      <c r="AA2366" s="6" t="s">
        <v>2450</v>
      </c>
      <c r="AB2366" s="12" t="s">
        <v>3189</v>
      </c>
      <c r="AC2366" s="7"/>
      <c r="AD2366" s="7"/>
      <c r="AE2366" s="7">
        <v>20462</v>
      </c>
      <c r="AF2366" s="7">
        <v>20.46</v>
      </c>
      <c r="AG2366" s="7">
        <v>36760000</v>
      </c>
      <c r="AJ2366" s="10"/>
      <c r="AK2366" s="10"/>
      <c r="AL2366" s="10"/>
    </row>
    <row r="2367" spans="1:38" ht="22" customHeight="1" x14ac:dyDescent="0.3">
      <c r="A2367" s="2">
        <v>42596</v>
      </c>
      <c r="B2367" s="3" t="s">
        <v>50</v>
      </c>
      <c r="C2367" s="3" t="s">
        <v>32</v>
      </c>
      <c r="D2367" s="4" t="s">
        <v>49</v>
      </c>
      <c r="E2367" s="4" t="s">
        <v>49</v>
      </c>
      <c r="F2367" s="3" t="s">
        <v>33</v>
      </c>
      <c r="G2367" s="4" t="s">
        <v>49</v>
      </c>
      <c r="H2367" s="4" t="s">
        <v>49</v>
      </c>
      <c r="I2367" s="3" t="s">
        <v>34</v>
      </c>
      <c r="J2367" s="3" t="s">
        <v>278</v>
      </c>
      <c r="K2367" s="4" t="s">
        <v>49</v>
      </c>
      <c r="L2367" s="4" t="s">
        <v>49</v>
      </c>
      <c r="M2367" s="3" t="s">
        <v>33</v>
      </c>
      <c r="N2367" s="4">
        <v>760485634</v>
      </c>
      <c r="O2367" s="4" t="s">
        <v>49</v>
      </c>
      <c r="P2367" s="3" t="s">
        <v>279</v>
      </c>
      <c r="Q2367" s="3" t="s">
        <v>39</v>
      </c>
      <c r="R2367" s="3" t="s">
        <v>60</v>
      </c>
      <c r="S2367" s="3" t="s">
        <v>61</v>
      </c>
      <c r="T2367" s="3" t="s">
        <v>62</v>
      </c>
      <c r="U2367" s="3" t="s">
        <v>56</v>
      </c>
      <c r="V2367" s="3" t="s">
        <v>43</v>
      </c>
      <c r="W2367" s="3" t="s">
        <v>44</v>
      </c>
      <c r="X2367" s="3" t="s">
        <v>45</v>
      </c>
      <c r="Y2367" s="3" t="s">
        <v>46</v>
      </c>
      <c r="Z2367" s="3" t="s">
        <v>1804</v>
      </c>
      <c r="AA2367" s="3" t="s">
        <v>2451</v>
      </c>
      <c r="AB2367" s="12" t="s">
        <v>3164</v>
      </c>
      <c r="AC2367" s="10"/>
      <c r="AD2367" s="10"/>
      <c r="AE2367" s="4">
        <v>10070</v>
      </c>
      <c r="AF2367" s="4">
        <v>10.07</v>
      </c>
      <c r="AG2367" s="4">
        <v>248000</v>
      </c>
      <c r="AJ2367" s="7"/>
      <c r="AK2367" s="7"/>
      <c r="AL2367" s="7"/>
    </row>
    <row r="2368" spans="1:38" ht="22" customHeight="1" x14ac:dyDescent="0.3">
      <c r="A2368" s="5">
        <v>42596</v>
      </c>
      <c r="B2368" s="6" t="s">
        <v>50</v>
      </c>
      <c r="C2368" s="6" t="s">
        <v>32</v>
      </c>
      <c r="D2368" s="7" t="s">
        <v>49</v>
      </c>
      <c r="E2368" s="7" t="s">
        <v>49</v>
      </c>
      <c r="F2368" s="6" t="s">
        <v>33</v>
      </c>
      <c r="G2368" s="7" t="s">
        <v>49</v>
      </c>
      <c r="H2368" s="7" t="s">
        <v>49</v>
      </c>
      <c r="I2368" s="6" t="s">
        <v>34</v>
      </c>
      <c r="J2368" s="6" t="s">
        <v>51</v>
      </c>
      <c r="K2368" s="7" t="s">
        <v>49</v>
      </c>
      <c r="L2368" s="6" t="s">
        <v>54</v>
      </c>
      <c r="M2368" s="6" t="s">
        <v>33</v>
      </c>
      <c r="N2368" s="7">
        <v>570501619.85000002</v>
      </c>
      <c r="O2368" s="7">
        <v>302280881</v>
      </c>
      <c r="P2368" s="6" t="s">
        <v>1206</v>
      </c>
      <c r="Q2368" s="6" t="s">
        <v>39</v>
      </c>
      <c r="R2368" s="6" t="s">
        <v>1966</v>
      </c>
      <c r="S2368" s="6" t="s">
        <v>54</v>
      </c>
      <c r="T2368" s="6" t="s">
        <v>1967</v>
      </c>
      <c r="U2368" s="6" t="s">
        <v>56</v>
      </c>
      <c r="V2368" s="6" t="s">
        <v>43</v>
      </c>
      <c r="W2368" s="6" t="s">
        <v>44</v>
      </c>
      <c r="X2368" s="6" t="s">
        <v>45</v>
      </c>
      <c r="Y2368" s="6" t="s">
        <v>46</v>
      </c>
      <c r="Z2368" s="6" t="s">
        <v>57</v>
      </c>
      <c r="AA2368" s="6" t="s">
        <v>2452</v>
      </c>
      <c r="AB2368" s="12" t="str">
        <f t="shared" si="481"/>
        <v>Carbendazim</v>
      </c>
      <c r="AC2368" s="7"/>
      <c r="AD2368" s="7"/>
      <c r="AE2368" s="7">
        <v>168840</v>
      </c>
      <c r="AF2368" s="7">
        <v>168.84</v>
      </c>
      <c r="AG2368" s="7">
        <v>3807000</v>
      </c>
      <c r="AJ2368" s="10"/>
      <c r="AK2368" s="10"/>
      <c r="AL2368" s="10"/>
    </row>
    <row r="2369" spans="1:38" ht="22" customHeight="1" x14ac:dyDescent="0.3">
      <c r="A2369" s="2">
        <v>42594</v>
      </c>
      <c r="B2369" s="3" t="s">
        <v>50</v>
      </c>
      <c r="C2369" s="3" t="s">
        <v>32</v>
      </c>
      <c r="D2369" s="4" t="s">
        <v>49</v>
      </c>
      <c r="E2369" s="4" t="s">
        <v>49</v>
      </c>
      <c r="F2369" s="3" t="s">
        <v>33</v>
      </c>
      <c r="G2369" s="4" t="s">
        <v>49</v>
      </c>
      <c r="H2369" s="4" t="s">
        <v>49</v>
      </c>
      <c r="I2369" s="3" t="s">
        <v>34</v>
      </c>
      <c r="J2369" s="3" t="s">
        <v>507</v>
      </c>
      <c r="K2369" s="4" t="s">
        <v>49</v>
      </c>
      <c r="L2369" s="3" t="s">
        <v>307</v>
      </c>
      <c r="M2369" s="4" t="s">
        <v>49</v>
      </c>
      <c r="N2369" s="4" t="s">
        <v>49</v>
      </c>
      <c r="O2369" s="4" t="s">
        <v>49</v>
      </c>
      <c r="P2369" s="3" t="s">
        <v>158</v>
      </c>
      <c r="Q2369" s="3" t="s">
        <v>39</v>
      </c>
      <c r="R2369" s="3" t="s">
        <v>106</v>
      </c>
      <c r="S2369" s="3" t="s">
        <v>61</v>
      </c>
      <c r="T2369" s="3" t="s">
        <v>107</v>
      </c>
      <c r="U2369" s="3" t="s">
        <v>56</v>
      </c>
      <c r="V2369" s="3" t="s">
        <v>43</v>
      </c>
      <c r="W2369" s="3" t="s">
        <v>44</v>
      </c>
      <c r="X2369" s="3" t="s">
        <v>45</v>
      </c>
      <c r="Y2369" s="3" t="s">
        <v>46</v>
      </c>
      <c r="Z2369" s="3" t="s">
        <v>159</v>
      </c>
      <c r="AA2369" s="3" t="s">
        <v>2445</v>
      </c>
      <c r="AB2369" s="12" t="str">
        <f t="shared" si="481"/>
        <v>Glyphosate</v>
      </c>
      <c r="AC2369" s="10"/>
      <c r="AD2369" s="10"/>
      <c r="AE2369" s="4">
        <v>162539.99</v>
      </c>
      <c r="AF2369" s="4">
        <v>162.54</v>
      </c>
      <c r="AG2369" s="4">
        <v>544000</v>
      </c>
      <c r="AJ2369" s="7"/>
      <c r="AK2369" s="7"/>
      <c r="AL2369" s="7"/>
    </row>
    <row r="2370" spans="1:38" ht="22" customHeight="1" x14ac:dyDescent="0.3">
      <c r="A2370" s="5">
        <v>42594</v>
      </c>
      <c r="B2370" s="6" t="s">
        <v>50</v>
      </c>
      <c r="C2370" s="6" t="s">
        <v>32</v>
      </c>
      <c r="D2370" s="7" t="s">
        <v>49</v>
      </c>
      <c r="E2370" s="7" t="s">
        <v>49</v>
      </c>
      <c r="F2370" s="6" t="s">
        <v>33</v>
      </c>
      <c r="G2370" s="7" t="s">
        <v>49</v>
      </c>
      <c r="H2370" s="7" t="s">
        <v>49</v>
      </c>
      <c r="I2370" s="6" t="s">
        <v>34</v>
      </c>
      <c r="J2370" s="6" t="s">
        <v>2275</v>
      </c>
      <c r="K2370" s="6" t="s">
        <v>1394</v>
      </c>
      <c r="L2370" s="6" t="s">
        <v>61</v>
      </c>
      <c r="M2370" s="7" t="s">
        <v>49</v>
      </c>
      <c r="N2370" s="7" t="s">
        <v>49</v>
      </c>
      <c r="O2370" s="7" t="s">
        <v>49</v>
      </c>
      <c r="P2370" s="6" t="s">
        <v>2276</v>
      </c>
      <c r="Q2370" s="6" t="s">
        <v>39</v>
      </c>
      <c r="R2370" s="6" t="s">
        <v>60</v>
      </c>
      <c r="S2370" s="6" t="s">
        <v>61</v>
      </c>
      <c r="T2370" s="6" t="s">
        <v>62</v>
      </c>
      <c r="U2370" s="6" t="s">
        <v>56</v>
      </c>
      <c r="V2370" s="6" t="s">
        <v>43</v>
      </c>
      <c r="W2370" s="6" t="s">
        <v>44</v>
      </c>
      <c r="X2370" s="6" t="s">
        <v>45</v>
      </c>
      <c r="Y2370" s="6" t="s">
        <v>46</v>
      </c>
      <c r="Z2370" s="6" t="s">
        <v>418</v>
      </c>
      <c r="AA2370" s="6" t="s">
        <v>2453</v>
      </c>
      <c r="AB2370" s="12" t="s">
        <v>3135</v>
      </c>
      <c r="AC2370" s="7"/>
      <c r="AD2370" s="7"/>
      <c r="AE2370" s="7">
        <v>8128</v>
      </c>
      <c r="AF2370" s="7">
        <v>8.1300000000000008</v>
      </c>
      <c r="AG2370" s="7">
        <v>175000</v>
      </c>
      <c r="AJ2370" s="10"/>
      <c r="AK2370" s="10"/>
      <c r="AL2370" s="10"/>
    </row>
    <row r="2371" spans="1:38" ht="22" customHeight="1" x14ac:dyDescent="0.3">
      <c r="A2371" s="2">
        <v>42593</v>
      </c>
      <c r="B2371" s="3" t="s">
        <v>50</v>
      </c>
      <c r="C2371" s="3" t="s">
        <v>84</v>
      </c>
      <c r="D2371" s="3" t="s">
        <v>85</v>
      </c>
      <c r="E2371" s="3" t="s">
        <v>44</v>
      </c>
      <c r="F2371" s="3" t="s">
        <v>33</v>
      </c>
      <c r="G2371" s="4" t="s">
        <v>49</v>
      </c>
      <c r="H2371" s="4" t="s">
        <v>49</v>
      </c>
      <c r="I2371" s="3" t="s">
        <v>86</v>
      </c>
      <c r="J2371" s="3" t="s">
        <v>878</v>
      </c>
      <c r="K2371" s="4" t="s">
        <v>49</v>
      </c>
      <c r="L2371" s="3" t="s">
        <v>61</v>
      </c>
      <c r="M2371" s="4" t="s">
        <v>49</v>
      </c>
      <c r="N2371" s="4" t="s">
        <v>49</v>
      </c>
      <c r="O2371" s="4" t="s">
        <v>49</v>
      </c>
      <c r="P2371" s="3" t="s">
        <v>879</v>
      </c>
      <c r="Q2371" s="3" t="s">
        <v>39</v>
      </c>
      <c r="R2371" s="3" t="s">
        <v>60</v>
      </c>
      <c r="S2371" s="3" t="s">
        <v>61</v>
      </c>
      <c r="T2371" s="3" t="s">
        <v>62</v>
      </c>
      <c r="U2371" s="3" t="s">
        <v>56</v>
      </c>
      <c r="V2371" s="3" t="s">
        <v>90</v>
      </c>
      <c r="W2371" s="3" t="s">
        <v>44</v>
      </c>
      <c r="X2371" s="3" t="s">
        <v>91</v>
      </c>
      <c r="Y2371" s="3" t="s">
        <v>46</v>
      </c>
      <c r="Z2371" s="3" t="s">
        <v>63</v>
      </c>
      <c r="AA2371" s="3" t="s">
        <v>2454</v>
      </c>
      <c r="AB2371" s="12" t="s">
        <v>3167</v>
      </c>
      <c r="AC2371" s="10"/>
      <c r="AD2371" s="10"/>
      <c r="AE2371" s="4">
        <v>20120</v>
      </c>
      <c r="AF2371" s="4">
        <v>20.12</v>
      </c>
      <c r="AG2371" s="4">
        <v>267000</v>
      </c>
      <c r="AJ2371" s="7"/>
      <c r="AK2371" s="7"/>
      <c r="AL2371" s="7"/>
    </row>
    <row r="2372" spans="1:38" ht="22" customHeight="1" x14ac:dyDescent="0.3">
      <c r="A2372" s="5">
        <v>42592</v>
      </c>
      <c r="B2372" s="6" t="s">
        <v>31</v>
      </c>
      <c r="C2372" s="6" t="s">
        <v>32</v>
      </c>
      <c r="D2372" s="7" t="s">
        <v>49</v>
      </c>
      <c r="E2372" s="7" t="s">
        <v>49</v>
      </c>
      <c r="F2372" s="6" t="s">
        <v>33</v>
      </c>
      <c r="G2372" s="7" t="s">
        <v>49</v>
      </c>
      <c r="H2372" s="7" t="s">
        <v>49</v>
      </c>
      <c r="I2372" s="6" t="s">
        <v>34</v>
      </c>
      <c r="J2372" s="6" t="s">
        <v>77</v>
      </c>
      <c r="K2372" s="6" t="s">
        <v>78</v>
      </c>
      <c r="L2372" s="6" t="s">
        <v>68</v>
      </c>
      <c r="M2372" s="6" t="s">
        <v>33</v>
      </c>
      <c r="N2372" s="7" t="s">
        <v>49</v>
      </c>
      <c r="O2372" s="7" t="s">
        <v>49</v>
      </c>
      <c r="P2372" s="6" t="s">
        <v>79</v>
      </c>
      <c r="Q2372" s="6" t="s">
        <v>39</v>
      </c>
      <c r="R2372" s="6" t="s">
        <v>67</v>
      </c>
      <c r="S2372" s="6" t="s">
        <v>68</v>
      </c>
      <c r="T2372" s="6" t="s">
        <v>69</v>
      </c>
      <c r="U2372" s="6" t="s">
        <v>70</v>
      </c>
      <c r="V2372" s="6" t="s">
        <v>43</v>
      </c>
      <c r="W2372" s="6" t="s">
        <v>44</v>
      </c>
      <c r="X2372" s="6" t="s">
        <v>45</v>
      </c>
      <c r="Y2372" s="6" t="s">
        <v>46</v>
      </c>
      <c r="Z2372" s="6" t="s">
        <v>440</v>
      </c>
      <c r="AA2372" s="6" t="s">
        <v>2455</v>
      </c>
      <c r="AB2372" s="12" t="s">
        <v>3147</v>
      </c>
      <c r="AC2372" s="7"/>
      <c r="AD2372" s="7"/>
      <c r="AE2372" s="7">
        <v>15940</v>
      </c>
      <c r="AF2372" s="7">
        <v>15.94</v>
      </c>
      <c r="AG2372" s="7">
        <v>850000</v>
      </c>
      <c r="AJ2372" s="10"/>
      <c r="AK2372" s="10"/>
      <c r="AL2372" s="10"/>
    </row>
    <row r="2373" spans="1:38" ht="22" customHeight="1" x14ac:dyDescent="0.3">
      <c r="A2373" s="2">
        <v>42592</v>
      </c>
      <c r="B2373" s="3" t="s">
        <v>31</v>
      </c>
      <c r="C2373" s="3" t="s">
        <v>32</v>
      </c>
      <c r="D2373" s="4" t="s">
        <v>49</v>
      </c>
      <c r="E2373" s="4" t="s">
        <v>49</v>
      </c>
      <c r="F2373" s="3" t="s">
        <v>33</v>
      </c>
      <c r="G2373" s="4" t="s">
        <v>49</v>
      </c>
      <c r="H2373" s="4" t="s">
        <v>49</v>
      </c>
      <c r="I2373" s="3" t="s">
        <v>34</v>
      </c>
      <c r="J2373" s="3" t="s">
        <v>65</v>
      </c>
      <c r="K2373" s="4" t="s">
        <v>49</v>
      </c>
      <c r="L2373" s="4" t="s">
        <v>49</v>
      </c>
      <c r="M2373" s="3" t="s">
        <v>33</v>
      </c>
      <c r="N2373" s="4" t="s">
        <v>49</v>
      </c>
      <c r="O2373" s="4" t="s">
        <v>49</v>
      </c>
      <c r="P2373" s="3" t="s">
        <v>66</v>
      </c>
      <c r="Q2373" s="3" t="s">
        <v>39</v>
      </c>
      <c r="R2373" s="3" t="s">
        <v>67</v>
      </c>
      <c r="S2373" s="3" t="s">
        <v>68</v>
      </c>
      <c r="T2373" s="3" t="s">
        <v>69</v>
      </c>
      <c r="U2373" s="3" t="s">
        <v>70</v>
      </c>
      <c r="V2373" s="3" t="s">
        <v>43</v>
      </c>
      <c r="W2373" s="3" t="s">
        <v>44</v>
      </c>
      <c r="X2373" s="3" t="s">
        <v>45</v>
      </c>
      <c r="Y2373" s="3" t="s">
        <v>46</v>
      </c>
      <c r="Z2373" s="3" t="s">
        <v>71</v>
      </c>
      <c r="AA2373" s="3" t="s">
        <v>2456</v>
      </c>
      <c r="AB2373" s="12" t="str">
        <f>IF(ISNUMBER(SEARCH("2,4 D",AA2373)),"2,4-Dichlorophenoxyacetic acid",IF(ISNUMBER(SEARCH("ACIDO",AA2373)),"2,4-Dichlorophenoxyacetic acid",IF(ISNUMBER(SEARCH("NAPHTHA",AA2373)),"Aromatic Solvent Mixture",IF(ISNUMBER(SEARCH("DIMETHYLAMINE",AA2373)),"Dimethylamine",IF(ISNUMBER(SEARCH("DIMETILAMINA",AA2373)),"Dimethylamine",IF(ISNUMBER(SEARCH("JUMP",AA2373)),"Diuron",IF(ISNUMBER(SEARCH("2-AMINO-2,3-DIMETHYL BUTYRAMIDE",AA2373)),"Herbicide Amine Intermediate",IF(ISNUMBER(SEARCH("TEBUTHIURON",AA2373)),"Tebuthiuron","FIXIT"))))))))</f>
        <v>Diuron</v>
      </c>
      <c r="AC2373" s="10"/>
      <c r="AD2373" s="10"/>
      <c r="AE2373" s="4">
        <v>67044</v>
      </c>
      <c r="AF2373" s="4">
        <v>67.040000000000006</v>
      </c>
      <c r="AG2373" s="4">
        <v>502000</v>
      </c>
      <c r="AJ2373" s="7"/>
      <c r="AK2373" s="7"/>
      <c r="AL2373" s="7"/>
    </row>
    <row r="2374" spans="1:38" ht="22" customHeight="1" x14ac:dyDescent="0.3">
      <c r="A2374" s="5">
        <v>42592</v>
      </c>
      <c r="B2374" s="6" t="s">
        <v>31</v>
      </c>
      <c r="C2374" s="6" t="s">
        <v>32</v>
      </c>
      <c r="D2374" s="7" t="s">
        <v>49</v>
      </c>
      <c r="E2374" s="7" t="s">
        <v>49</v>
      </c>
      <c r="F2374" s="6" t="s">
        <v>33</v>
      </c>
      <c r="G2374" s="7" t="s">
        <v>49</v>
      </c>
      <c r="H2374" s="7" t="s">
        <v>49</v>
      </c>
      <c r="I2374" s="6" t="s">
        <v>34</v>
      </c>
      <c r="J2374" s="6" t="s">
        <v>35</v>
      </c>
      <c r="K2374" s="6" t="s">
        <v>36</v>
      </c>
      <c r="L2374" s="6" t="s">
        <v>37</v>
      </c>
      <c r="M2374" s="6" t="s">
        <v>33</v>
      </c>
      <c r="N2374" s="7" t="s">
        <v>49</v>
      </c>
      <c r="O2374" s="7" t="s">
        <v>49</v>
      </c>
      <c r="P2374" s="6" t="s">
        <v>38</v>
      </c>
      <c r="Q2374" s="6" t="s">
        <v>39</v>
      </c>
      <c r="R2374" s="6" t="s">
        <v>40</v>
      </c>
      <c r="S2374" s="6" t="s">
        <v>37</v>
      </c>
      <c r="T2374" s="6" t="s">
        <v>41</v>
      </c>
      <c r="U2374" s="6" t="s">
        <v>42</v>
      </c>
      <c r="V2374" s="6" t="s">
        <v>43</v>
      </c>
      <c r="W2374" s="6" t="s">
        <v>44</v>
      </c>
      <c r="X2374" s="6" t="s">
        <v>45</v>
      </c>
      <c r="Y2374" s="6" t="s">
        <v>46</v>
      </c>
      <c r="Z2374" s="6" t="s">
        <v>47</v>
      </c>
      <c r="AA2374" s="6" t="s">
        <v>2457</v>
      </c>
      <c r="AB2374" s="12" t="str">
        <f t="shared" si="481"/>
        <v>2,4-Dichlorophenoxyacetic acid</v>
      </c>
      <c r="AC2374" s="7"/>
      <c r="AD2374" s="7"/>
      <c r="AE2374" s="7">
        <v>278359.99</v>
      </c>
      <c r="AF2374" s="7">
        <v>278.36</v>
      </c>
      <c r="AG2374" s="6" t="s">
        <v>49</v>
      </c>
      <c r="AJ2374" s="10"/>
      <c r="AK2374" s="10"/>
      <c r="AL2374" s="10"/>
    </row>
    <row r="2375" spans="1:38" ht="22" customHeight="1" x14ac:dyDescent="0.3">
      <c r="A2375" s="2">
        <v>42592</v>
      </c>
      <c r="B2375" s="3" t="s">
        <v>50</v>
      </c>
      <c r="C2375" s="3" t="s">
        <v>32</v>
      </c>
      <c r="D2375" s="4" t="s">
        <v>49</v>
      </c>
      <c r="E2375" s="4" t="s">
        <v>49</v>
      </c>
      <c r="F2375" s="3" t="s">
        <v>33</v>
      </c>
      <c r="G2375" s="4" t="s">
        <v>49</v>
      </c>
      <c r="H2375" s="4" t="s">
        <v>49</v>
      </c>
      <c r="I2375" s="3" t="s">
        <v>34</v>
      </c>
      <c r="J2375" s="3" t="s">
        <v>2458</v>
      </c>
      <c r="K2375" s="4" t="s">
        <v>49</v>
      </c>
      <c r="L2375" s="3" t="s">
        <v>2459</v>
      </c>
      <c r="M2375" s="4" t="s">
        <v>49</v>
      </c>
      <c r="N2375" s="4" t="s">
        <v>49</v>
      </c>
      <c r="O2375" s="4" t="s">
        <v>49</v>
      </c>
      <c r="P2375" s="3" t="s">
        <v>2460</v>
      </c>
      <c r="Q2375" s="3" t="s">
        <v>39</v>
      </c>
      <c r="R2375" s="3" t="s">
        <v>115</v>
      </c>
      <c r="S2375" s="3" t="s">
        <v>113</v>
      </c>
      <c r="T2375" s="3" t="s">
        <v>116</v>
      </c>
      <c r="U2375" s="3" t="s">
        <v>117</v>
      </c>
      <c r="V2375" s="3" t="s">
        <v>43</v>
      </c>
      <c r="W2375" s="3" t="s">
        <v>44</v>
      </c>
      <c r="X2375" s="3" t="s">
        <v>45</v>
      </c>
      <c r="Y2375" s="3" t="s">
        <v>46</v>
      </c>
      <c r="Z2375" s="3" t="s">
        <v>339</v>
      </c>
      <c r="AA2375" s="3" t="s">
        <v>2461</v>
      </c>
      <c r="AB2375" s="12" t="s">
        <v>3202</v>
      </c>
      <c r="AC2375" s="10"/>
      <c r="AD2375" s="10"/>
      <c r="AE2375" s="4">
        <v>19152</v>
      </c>
      <c r="AF2375" s="4">
        <v>19.149999999999999</v>
      </c>
      <c r="AG2375" s="4">
        <v>51800</v>
      </c>
      <c r="AJ2375" s="7"/>
      <c r="AK2375" s="7"/>
      <c r="AL2375" s="7"/>
    </row>
    <row r="2376" spans="1:38" ht="22" customHeight="1" x14ac:dyDescent="0.3">
      <c r="A2376" s="5">
        <v>42592</v>
      </c>
      <c r="B2376" s="6" t="s">
        <v>31</v>
      </c>
      <c r="C2376" s="6" t="s">
        <v>32</v>
      </c>
      <c r="D2376" s="7" t="s">
        <v>49</v>
      </c>
      <c r="E2376" s="7" t="s">
        <v>49</v>
      </c>
      <c r="F2376" s="6" t="s">
        <v>33</v>
      </c>
      <c r="G2376" s="7" t="s">
        <v>49</v>
      </c>
      <c r="H2376" s="7" t="s">
        <v>49</v>
      </c>
      <c r="I2376" s="6" t="s">
        <v>34</v>
      </c>
      <c r="J2376" s="6" t="s">
        <v>65</v>
      </c>
      <c r="K2376" s="7" t="s">
        <v>49</v>
      </c>
      <c r="L2376" s="7" t="s">
        <v>49</v>
      </c>
      <c r="M2376" s="6" t="s">
        <v>33</v>
      </c>
      <c r="N2376" s="7" t="s">
        <v>49</v>
      </c>
      <c r="O2376" s="7" t="s">
        <v>49</v>
      </c>
      <c r="P2376" s="6" t="s">
        <v>66</v>
      </c>
      <c r="Q2376" s="6" t="s">
        <v>39</v>
      </c>
      <c r="R2376" s="6" t="s">
        <v>67</v>
      </c>
      <c r="S2376" s="6" t="s">
        <v>68</v>
      </c>
      <c r="T2376" s="6" t="s">
        <v>69</v>
      </c>
      <c r="U2376" s="6" t="s">
        <v>70</v>
      </c>
      <c r="V2376" s="6" t="s">
        <v>43</v>
      </c>
      <c r="W2376" s="6" t="s">
        <v>44</v>
      </c>
      <c r="X2376" s="6" t="s">
        <v>45</v>
      </c>
      <c r="Y2376" s="6" t="s">
        <v>46</v>
      </c>
      <c r="Z2376" s="6" t="s">
        <v>71</v>
      </c>
      <c r="AA2376" s="6" t="s">
        <v>2462</v>
      </c>
      <c r="AB2376" s="12" t="str">
        <f t="shared" si="481"/>
        <v>Diuron</v>
      </c>
      <c r="AC2376" s="7"/>
      <c r="AD2376" s="7"/>
      <c r="AE2376" s="7">
        <v>71520</v>
      </c>
      <c r="AF2376" s="7">
        <v>71.52</v>
      </c>
      <c r="AG2376" s="7">
        <v>535000</v>
      </c>
      <c r="AJ2376" s="10"/>
      <c r="AK2376" s="10"/>
      <c r="AL2376" s="10"/>
    </row>
    <row r="2377" spans="1:38" ht="22" customHeight="1" x14ac:dyDescent="0.3">
      <c r="A2377" s="2">
        <v>42592</v>
      </c>
      <c r="B2377" s="3" t="s">
        <v>31</v>
      </c>
      <c r="C2377" s="3" t="s">
        <v>32</v>
      </c>
      <c r="D2377" s="4" t="s">
        <v>49</v>
      </c>
      <c r="E2377" s="4" t="s">
        <v>49</v>
      </c>
      <c r="F2377" s="3" t="s">
        <v>33</v>
      </c>
      <c r="G2377" s="4" t="s">
        <v>49</v>
      </c>
      <c r="H2377" s="4" t="s">
        <v>49</v>
      </c>
      <c r="I2377" s="3" t="s">
        <v>34</v>
      </c>
      <c r="J2377" s="3" t="s">
        <v>77</v>
      </c>
      <c r="K2377" s="3" t="s">
        <v>78</v>
      </c>
      <c r="L2377" s="3" t="s">
        <v>68</v>
      </c>
      <c r="M2377" s="3" t="s">
        <v>33</v>
      </c>
      <c r="N2377" s="4" t="s">
        <v>49</v>
      </c>
      <c r="O2377" s="4" t="s">
        <v>49</v>
      </c>
      <c r="P2377" s="3" t="s">
        <v>79</v>
      </c>
      <c r="Q2377" s="3" t="s">
        <v>39</v>
      </c>
      <c r="R2377" s="3" t="s">
        <v>67</v>
      </c>
      <c r="S2377" s="3" t="s">
        <v>68</v>
      </c>
      <c r="T2377" s="3" t="s">
        <v>69</v>
      </c>
      <c r="U2377" s="3" t="s">
        <v>70</v>
      </c>
      <c r="V2377" s="3" t="s">
        <v>43</v>
      </c>
      <c r="W2377" s="3" t="s">
        <v>44</v>
      </c>
      <c r="X2377" s="3" t="s">
        <v>45</v>
      </c>
      <c r="Y2377" s="3" t="s">
        <v>46</v>
      </c>
      <c r="Z2377" s="3" t="s">
        <v>643</v>
      </c>
      <c r="AA2377" s="3" t="s">
        <v>2463</v>
      </c>
      <c r="AB2377" s="18" t="s">
        <v>3193</v>
      </c>
      <c r="AC2377" s="10"/>
      <c r="AD2377" s="10"/>
      <c r="AE2377" s="4">
        <v>164880.01</v>
      </c>
      <c r="AF2377" s="4">
        <v>164.88</v>
      </c>
      <c r="AG2377" s="4">
        <v>3869000</v>
      </c>
      <c r="AJ2377" s="7"/>
      <c r="AK2377" s="7"/>
      <c r="AL2377" s="7"/>
    </row>
    <row r="2378" spans="1:38" ht="22" customHeight="1" x14ac:dyDescent="0.3">
      <c r="A2378" s="5">
        <v>42592</v>
      </c>
      <c r="B2378" s="6" t="s">
        <v>31</v>
      </c>
      <c r="C2378" s="6" t="s">
        <v>32</v>
      </c>
      <c r="D2378" s="7" t="s">
        <v>49</v>
      </c>
      <c r="E2378" s="7" t="s">
        <v>49</v>
      </c>
      <c r="F2378" s="6" t="s">
        <v>33</v>
      </c>
      <c r="G2378" s="7" t="s">
        <v>49</v>
      </c>
      <c r="H2378" s="7" t="s">
        <v>49</v>
      </c>
      <c r="I2378" s="6" t="s">
        <v>34</v>
      </c>
      <c r="J2378" s="6" t="s">
        <v>65</v>
      </c>
      <c r="K2378" s="7" t="s">
        <v>49</v>
      </c>
      <c r="L2378" s="7" t="s">
        <v>49</v>
      </c>
      <c r="M2378" s="6" t="s">
        <v>33</v>
      </c>
      <c r="N2378" s="7" t="s">
        <v>49</v>
      </c>
      <c r="O2378" s="7" t="s">
        <v>49</v>
      </c>
      <c r="P2378" s="6" t="s">
        <v>66</v>
      </c>
      <c r="Q2378" s="6" t="s">
        <v>39</v>
      </c>
      <c r="R2378" s="6" t="s">
        <v>67</v>
      </c>
      <c r="S2378" s="6" t="s">
        <v>68</v>
      </c>
      <c r="T2378" s="6" t="s">
        <v>69</v>
      </c>
      <c r="U2378" s="6" t="s">
        <v>70</v>
      </c>
      <c r="V2378" s="6" t="s">
        <v>43</v>
      </c>
      <c r="W2378" s="6" t="s">
        <v>44</v>
      </c>
      <c r="X2378" s="6" t="s">
        <v>45</v>
      </c>
      <c r="Y2378" s="6" t="s">
        <v>46</v>
      </c>
      <c r="Z2378" s="6" t="s">
        <v>71</v>
      </c>
      <c r="AA2378" s="6" t="s">
        <v>2464</v>
      </c>
      <c r="AB2378" s="12" t="str">
        <f t="shared" si="481"/>
        <v>Diuron</v>
      </c>
      <c r="AC2378" s="7"/>
      <c r="AD2378" s="7"/>
      <c r="AE2378" s="7">
        <v>23840</v>
      </c>
      <c r="AF2378" s="7">
        <v>23.84</v>
      </c>
      <c r="AG2378" s="7">
        <v>178000</v>
      </c>
      <c r="AJ2378" s="10"/>
      <c r="AK2378" s="10"/>
      <c r="AL2378" s="10"/>
    </row>
    <row r="2379" spans="1:38" ht="22" customHeight="1" x14ac:dyDescent="0.3">
      <c r="A2379" s="2">
        <v>42592</v>
      </c>
      <c r="B2379" s="3" t="s">
        <v>31</v>
      </c>
      <c r="C2379" s="3" t="s">
        <v>32</v>
      </c>
      <c r="D2379" s="4" t="s">
        <v>49</v>
      </c>
      <c r="E2379" s="4" t="s">
        <v>49</v>
      </c>
      <c r="F2379" s="3" t="s">
        <v>33</v>
      </c>
      <c r="G2379" s="4" t="s">
        <v>49</v>
      </c>
      <c r="H2379" s="4" t="s">
        <v>49</v>
      </c>
      <c r="I2379" s="3" t="s">
        <v>34</v>
      </c>
      <c r="J2379" s="3" t="s">
        <v>65</v>
      </c>
      <c r="K2379" s="4" t="s">
        <v>49</v>
      </c>
      <c r="L2379" s="4" t="s">
        <v>49</v>
      </c>
      <c r="M2379" s="3" t="s">
        <v>33</v>
      </c>
      <c r="N2379" s="4" t="s">
        <v>49</v>
      </c>
      <c r="O2379" s="4" t="s">
        <v>49</v>
      </c>
      <c r="P2379" s="3" t="s">
        <v>66</v>
      </c>
      <c r="Q2379" s="3" t="s">
        <v>39</v>
      </c>
      <c r="R2379" s="3" t="s">
        <v>67</v>
      </c>
      <c r="S2379" s="3" t="s">
        <v>68</v>
      </c>
      <c r="T2379" s="3" t="s">
        <v>69</v>
      </c>
      <c r="U2379" s="3" t="s">
        <v>70</v>
      </c>
      <c r="V2379" s="3" t="s">
        <v>43</v>
      </c>
      <c r="W2379" s="3" t="s">
        <v>44</v>
      </c>
      <c r="X2379" s="3" t="s">
        <v>45</v>
      </c>
      <c r="Y2379" s="3" t="s">
        <v>46</v>
      </c>
      <c r="Z2379" s="3" t="s">
        <v>480</v>
      </c>
      <c r="AA2379" s="3" t="s">
        <v>2465</v>
      </c>
      <c r="AB2379" s="12" t="str">
        <f t="shared" si="481"/>
        <v>Clethodim</v>
      </c>
      <c r="AC2379" s="10"/>
      <c r="AD2379" s="10"/>
      <c r="AE2379" s="4">
        <v>34276</v>
      </c>
      <c r="AF2379" s="4">
        <v>34.28</v>
      </c>
      <c r="AG2379" s="4">
        <v>241000</v>
      </c>
      <c r="AJ2379" s="7"/>
      <c r="AK2379" s="7"/>
      <c r="AL2379" s="7"/>
    </row>
    <row r="2380" spans="1:38" ht="22" customHeight="1" x14ac:dyDescent="0.3">
      <c r="A2380" s="5">
        <v>42592</v>
      </c>
      <c r="B2380" s="6" t="s">
        <v>31</v>
      </c>
      <c r="C2380" s="6" t="s">
        <v>32</v>
      </c>
      <c r="D2380" s="7" t="s">
        <v>49</v>
      </c>
      <c r="E2380" s="7" t="s">
        <v>49</v>
      </c>
      <c r="F2380" s="6" t="s">
        <v>33</v>
      </c>
      <c r="G2380" s="7" t="s">
        <v>49</v>
      </c>
      <c r="H2380" s="7" t="s">
        <v>49</v>
      </c>
      <c r="I2380" s="6" t="s">
        <v>34</v>
      </c>
      <c r="J2380" s="6" t="s">
        <v>77</v>
      </c>
      <c r="K2380" s="6" t="s">
        <v>78</v>
      </c>
      <c r="L2380" s="6" t="s">
        <v>68</v>
      </c>
      <c r="M2380" s="6" t="s">
        <v>33</v>
      </c>
      <c r="N2380" s="7" t="s">
        <v>49</v>
      </c>
      <c r="O2380" s="7" t="s">
        <v>49</v>
      </c>
      <c r="P2380" s="6" t="s">
        <v>79</v>
      </c>
      <c r="Q2380" s="6" t="s">
        <v>39</v>
      </c>
      <c r="R2380" s="6" t="s">
        <v>67</v>
      </c>
      <c r="S2380" s="6" t="s">
        <v>68</v>
      </c>
      <c r="T2380" s="6" t="s">
        <v>69</v>
      </c>
      <c r="U2380" s="6" t="s">
        <v>70</v>
      </c>
      <c r="V2380" s="6" t="s">
        <v>43</v>
      </c>
      <c r="W2380" s="6" t="s">
        <v>44</v>
      </c>
      <c r="X2380" s="6" t="s">
        <v>45</v>
      </c>
      <c r="Y2380" s="6" t="s">
        <v>46</v>
      </c>
      <c r="Z2380" s="6" t="s">
        <v>643</v>
      </c>
      <c r="AA2380" s="6" t="s">
        <v>2463</v>
      </c>
      <c r="AB2380" s="18" t="s">
        <v>3193</v>
      </c>
      <c r="AC2380" s="7"/>
      <c r="AD2380" s="7"/>
      <c r="AE2380" s="7">
        <v>144270</v>
      </c>
      <c r="AF2380" s="7">
        <v>144.27000000000001</v>
      </c>
      <c r="AG2380" s="7">
        <v>3386000</v>
      </c>
      <c r="AJ2380" s="10"/>
      <c r="AK2380" s="10"/>
      <c r="AL2380" s="10"/>
    </row>
    <row r="2381" spans="1:38" ht="22" customHeight="1" x14ac:dyDescent="0.3">
      <c r="A2381" s="2">
        <v>42592</v>
      </c>
      <c r="B2381" s="3" t="s">
        <v>31</v>
      </c>
      <c r="C2381" s="3" t="s">
        <v>32</v>
      </c>
      <c r="D2381" s="4" t="s">
        <v>49</v>
      </c>
      <c r="E2381" s="4" t="s">
        <v>49</v>
      </c>
      <c r="F2381" s="3" t="s">
        <v>33</v>
      </c>
      <c r="G2381" s="4" t="s">
        <v>49</v>
      </c>
      <c r="H2381" s="4" t="s">
        <v>49</v>
      </c>
      <c r="I2381" s="3" t="s">
        <v>34</v>
      </c>
      <c r="J2381" s="3" t="s">
        <v>65</v>
      </c>
      <c r="K2381" s="4" t="s">
        <v>49</v>
      </c>
      <c r="L2381" s="4" t="s">
        <v>49</v>
      </c>
      <c r="M2381" s="3" t="s">
        <v>33</v>
      </c>
      <c r="N2381" s="4" t="s">
        <v>49</v>
      </c>
      <c r="O2381" s="4" t="s">
        <v>49</v>
      </c>
      <c r="P2381" s="3" t="s">
        <v>66</v>
      </c>
      <c r="Q2381" s="3" t="s">
        <v>39</v>
      </c>
      <c r="R2381" s="3" t="s">
        <v>67</v>
      </c>
      <c r="S2381" s="3" t="s">
        <v>68</v>
      </c>
      <c r="T2381" s="3" t="s">
        <v>69</v>
      </c>
      <c r="U2381" s="3" t="s">
        <v>70</v>
      </c>
      <c r="V2381" s="3" t="s">
        <v>43</v>
      </c>
      <c r="W2381" s="3" t="s">
        <v>44</v>
      </c>
      <c r="X2381" s="3" t="s">
        <v>45</v>
      </c>
      <c r="Y2381" s="3" t="s">
        <v>46</v>
      </c>
      <c r="Z2381" s="3" t="s">
        <v>73</v>
      </c>
      <c r="AA2381" s="3" t="s">
        <v>1678</v>
      </c>
      <c r="AB2381" s="12" t="str">
        <f t="shared" ref="AB2381" si="485">IF(ISNUMBER(SEARCH("DMS",AA2381)),"Dimethyl Sulfate",IF(ISNUMBER(SEARCH("2,4-XILIDIN",AA2381)),"2,4-Xylidine",IF(ISNUMBER(SEARCH("GALIGAN",AA2381)),"Oxyfluorfen",IF(ISNUMBER(SEARCH("DIMETHYLAMINE",AA2381)),"Dimethylamine",IF(ISNUMBER(SEARCH("ORTHOFORMATE",AA2381)),"Trimethyl orthoformate",IF(ISNUMBER(SEARCH("NOVALURON",AA2381)),"Novaluron",IF(ISNUMBER(SEARCH("DIMETHYL SULPHATE",AA2381)),"Dimethyl Sulphate",IF(ISNUMBER(SEARCH("ALTAPYNE",AA2381)),"Acid Based Co-Emulsifier",IF(ISNUMBER(SEARCH("METHANESULFONYL",AA2381)),"Methanesulfonyl chloride",IF(ISNUMBER(SEARCH("METHYL FORMATE",AA2381)),"Methanoate",IF(ISNUMBER(SEARCH("FLUEN",AA2381)),"Fluensulfone","FIX IT")))))))))))</f>
        <v>Oxyfluorfen</v>
      </c>
      <c r="AC2381" s="12" t="str">
        <f t="shared" ref="AC2381" si="486">VLOOKUP(AB2381,AJ:AL,2, FALSE)</f>
        <v>Galigan 240 EC</v>
      </c>
      <c r="AD2381" s="10"/>
      <c r="AE2381" s="4">
        <v>17618</v>
      </c>
      <c r="AF2381" s="4">
        <v>17.62</v>
      </c>
      <c r="AG2381" s="4">
        <v>132000</v>
      </c>
      <c r="AJ2381" s="7"/>
      <c r="AK2381" s="7"/>
      <c r="AL2381" s="7"/>
    </row>
    <row r="2382" spans="1:38" ht="22" customHeight="1" x14ac:dyDescent="0.3">
      <c r="A2382" s="5">
        <v>42592</v>
      </c>
      <c r="B2382" s="6" t="s">
        <v>31</v>
      </c>
      <c r="C2382" s="6" t="s">
        <v>32</v>
      </c>
      <c r="D2382" s="7" t="s">
        <v>49</v>
      </c>
      <c r="E2382" s="7" t="s">
        <v>49</v>
      </c>
      <c r="F2382" s="6" t="s">
        <v>33</v>
      </c>
      <c r="G2382" s="7" t="s">
        <v>49</v>
      </c>
      <c r="H2382" s="7" t="s">
        <v>49</v>
      </c>
      <c r="I2382" s="6" t="s">
        <v>34</v>
      </c>
      <c r="J2382" s="6" t="s">
        <v>65</v>
      </c>
      <c r="K2382" s="7" t="s">
        <v>49</v>
      </c>
      <c r="L2382" s="7" t="s">
        <v>49</v>
      </c>
      <c r="M2382" s="6" t="s">
        <v>33</v>
      </c>
      <c r="N2382" s="7" t="s">
        <v>49</v>
      </c>
      <c r="O2382" s="7" t="s">
        <v>49</v>
      </c>
      <c r="P2382" s="6" t="s">
        <v>66</v>
      </c>
      <c r="Q2382" s="6" t="s">
        <v>39</v>
      </c>
      <c r="R2382" s="6" t="s">
        <v>67</v>
      </c>
      <c r="S2382" s="6" t="s">
        <v>68</v>
      </c>
      <c r="T2382" s="6" t="s">
        <v>69</v>
      </c>
      <c r="U2382" s="6" t="s">
        <v>70</v>
      </c>
      <c r="V2382" s="6" t="s">
        <v>43</v>
      </c>
      <c r="W2382" s="6" t="s">
        <v>44</v>
      </c>
      <c r="X2382" s="6" t="s">
        <v>45</v>
      </c>
      <c r="Y2382" s="6" t="s">
        <v>46</v>
      </c>
      <c r="Z2382" s="6" t="s">
        <v>73</v>
      </c>
      <c r="AA2382" s="6" t="s">
        <v>2403</v>
      </c>
      <c r="AB2382" s="12" t="str">
        <f t="shared" si="481"/>
        <v>Clethodim</v>
      </c>
      <c r="AC2382" s="7"/>
      <c r="AD2382" s="7"/>
      <c r="AE2382" s="7">
        <v>119966</v>
      </c>
      <c r="AF2382" s="7">
        <v>119.97</v>
      </c>
      <c r="AG2382" s="7">
        <v>898000</v>
      </c>
      <c r="AJ2382" s="10"/>
      <c r="AK2382" s="10"/>
      <c r="AL2382" s="10"/>
    </row>
    <row r="2383" spans="1:38" ht="22" customHeight="1" x14ac:dyDescent="0.3">
      <c r="A2383" s="2">
        <v>42592</v>
      </c>
      <c r="B2383" s="3" t="s">
        <v>31</v>
      </c>
      <c r="C2383" s="3" t="s">
        <v>32</v>
      </c>
      <c r="D2383" s="4" t="s">
        <v>49</v>
      </c>
      <c r="E2383" s="4" t="s">
        <v>49</v>
      </c>
      <c r="F2383" s="3" t="s">
        <v>33</v>
      </c>
      <c r="G2383" s="4" t="s">
        <v>49</v>
      </c>
      <c r="H2383" s="4" t="s">
        <v>49</v>
      </c>
      <c r="I2383" s="3" t="s">
        <v>34</v>
      </c>
      <c r="J2383" s="3" t="s">
        <v>65</v>
      </c>
      <c r="K2383" s="4" t="s">
        <v>49</v>
      </c>
      <c r="L2383" s="4" t="s">
        <v>49</v>
      </c>
      <c r="M2383" s="3" t="s">
        <v>33</v>
      </c>
      <c r="N2383" s="4" t="s">
        <v>49</v>
      </c>
      <c r="O2383" s="4" t="s">
        <v>49</v>
      </c>
      <c r="P2383" s="3" t="s">
        <v>66</v>
      </c>
      <c r="Q2383" s="3" t="s">
        <v>39</v>
      </c>
      <c r="R2383" s="3" t="s">
        <v>67</v>
      </c>
      <c r="S2383" s="3" t="s">
        <v>68</v>
      </c>
      <c r="T2383" s="3" t="s">
        <v>69</v>
      </c>
      <c r="U2383" s="3" t="s">
        <v>70</v>
      </c>
      <c r="V2383" s="3" t="s">
        <v>43</v>
      </c>
      <c r="W2383" s="3" t="s">
        <v>44</v>
      </c>
      <c r="X2383" s="3" t="s">
        <v>45</v>
      </c>
      <c r="Y2383" s="3" t="s">
        <v>46</v>
      </c>
      <c r="Z2383" s="3" t="s">
        <v>73</v>
      </c>
      <c r="AA2383" s="3" t="s">
        <v>2466</v>
      </c>
      <c r="AB2383" s="12" t="str">
        <f t="shared" si="481"/>
        <v>Clethodim</v>
      </c>
      <c r="AC2383" s="10"/>
      <c r="AD2383" s="10"/>
      <c r="AE2383" s="4">
        <v>17138</v>
      </c>
      <c r="AF2383" s="4">
        <v>17.14</v>
      </c>
      <c r="AG2383" s="4">
        <v>128000</v>
      </c>
      <c r="AJ2383" s="7"/>
      <c r="AK2383" s="7"/>
      <c r="AL2383" s="7"/>
    </row>
    <row r="2384" spans="1:38" ht="22" customHeight="1" x14ac:dyDescent="0.3">
      <c r="A2384" s="5">
        <v>42592</v>
      </c>
      <c r="B2384" s="6" t="s">
        <v>31</v>
      </c>
      <c r="C2384" s="6" t="s">
        <v>32</v>
      </c>
      <c r="D2384" s="7" t="s">
        <v>49</v>
      </c>
      <c r="E2384" s="7" t="s">
        <v>49</v>
      </c>
      <c r="F2384" s="6" t="s">
        <v>33</v>
      </c>
      <c r="G2384" s="7" t="s">
        <v>49</v>
      </c>
      <c r="H2384" s="7" t="s">
        <v>49</v>
      </c>
      <c r="I2384" s="6" t="s">
        <v>34</v>
      </c>
      <c r="J2384" s="6" t="s">
        <v>65</v>
      </c>
      <c r="K2384" s="7" t="s">
        <v>49</v>
      </c>
      <c r="L2384" s="7" t="s">
        <v>49</v>
      </c>
      <c r="M2384" s="6" t="s">
        <v>33</v>
      </c>
      <c r="N2384" s="7" t="s">
        <v>49</v>
      </c>
      <c r="O2384" s="7" t="s">
        <v>49</v>
      </c>
      <c r="P2384" s="6" t="s">
        <v>66</v>
      </c>
      <c r="Q2384" s="6" t="s">
        <v>39</v>
      </c>
      <c r="R2384" s="6" t="s">
        <v>67</v>
      </c>
      <c r="S2384" s="6" t="s">
        <v>68</v>
      </c>
      <c r="T2384" s="6" t="s">
        <v>69</v>
      </c>
      <c r="U2384" s="6" t="s">
        <v>70</v>
      </c>
      <c r="V2384" s="6" t="s">
        <v>43</v>
      </c>
      <c r="W2384" s="6" t="s">
        <v>44</v>
      </c>
      <c r="X2384" s="6" t="s">
        <v>45</v>
      </c>
      <c r="Y2384" s="6" t="s">
        <v>46</v>
      </c>
      <c r="Z2384" s="6" t="s">
        <v>73</v>
      </c>
      <c r="AA2384" s="6" t="s">
        <v>2467</v>
      </c>
      <c r="AB2384" s="12" t="str">
        <f t="shared" si="481"/>
        <v>Clethodim</v>
      </c>
      <c r="AC2384" s="7"/>
      <c r="AD2384" s="7"/>
      <c r="AE2384" s="7">
        <v>119966</v>
      </c>
      <c r="AF2384" s="7">
        <v>119.97</v>
      </c>
      <c r="AG2384" s="7">
        <v>898000</v>
      </c>
      <c r="AJ2384" s="10"/>
      <c r="AK2384" s="10"/>
      <c r="AL2384" s="10"/>
    </row>
    <row r="2385" spans="1:38" ht="22" customHeight="1" x14ac:dyDescent="0.3">
      <c r="A2385" s="2">
        <v>42591</v>
      </c>
      <c r="B2385" s="3" t="s">
        <v>50</v>
      </c>
      <c r="C2385" s="3" t="s">
        <v>84</v>
      </c>
      <c r="D2385" s="3" t="s">
        <v>85</v>
      </c>
      <c r="E2385" s="3" t="s">
        <v>44</v>
      </c>
      <c r="F2385" s="3" t="s">
        <v>33</v>
      </c>
      <c r="G2385" s="4" t="s">
        <v>49</v>
      </c>
      <c r="H2385" s="4" t="s">
        <v>49</v>
      </c>
      <c r="I2385" s="3" t="s">
        <v>86</v>
      </c>
      <c r="J2385" s="3" t="s">
        <v>286</v>
      </c>
      <c r="K2385" s="4" t="s">
        <v>49</v>
      </c>
      <c r="L2385" s="3" t="s">
        <v>1778</v>
      </c>
      <c r="M2385" s="4" t="s">
        <v>49</v>
      </c>
      <c r="N2385" s="4" t="s">
        <v>49</v>
      </c>
      <c r="O2385" s="4" t="s">
        <v>49</v>
      </c>
      <c r="P2385" s="3" t="s">
        <v>1779</v>
      </c>
      <c r="Q2385" s="3" t="s">
        <v>39</v>
      </c>
      <c r="R2385" s="3" t="s">
        <v>96</v>
      </c>
      <c r="S2385" s="3" t="s">
        <v>97</v>
      </c>
      <c r="T2385" s="3" t="s">
        <v>98</v>
      </c>
      <c r="U2385" s="3" t="s">
        <v>99</v>
      </c>
      <c r="V2385" s="3" t="s">
        <v>90</v>
      </c>
      <c r="W2385" s="3" t="s">
        <v>44</v>
      </c>
      <c r="X2385" s="3" t="s">
        <v>91</v>
      </c>
      <c r="Y2385" s="3" t="s">
        <v>46</v>
      </c>
      <c r="Z2385" s="3" t="s">
        <v>781</v>
      </c>
      <c r="AA2385" s="3" t="s">
        <v>2468</v>
      </c>
      <c r="AB2385" s="12" t="s">
        <v>3184</v>
      </c>
      <c r="AC2385" s="10"/>
      <c r="AD2385" s="10"/>
      <c r="AE2385" s="4">
        <v>33847</v>
      </c>
      <c r="AF2385" s="4">
        <v>33.85</v>
      </c>
      <c r="AG2385" s="4">
        <v>137000</v>
      </c>
      <c r="AJ2385" s="7"/>
      <c r="AK2385" s="7"/>
      <c r="AL2385" s="7"/>
    </row>
    <row r="2386" spans="1:38" ht="22" customHeight="1" x14ac:dyDescent="0.3">
      <c r="A2386" s="5">
        <v>42590</v>
      </c>
      <c r="B2386" s="6" t="s">
        <v>50</v>
      </c>
      <c r="C2386" s="6" t="s">
        <v>32</v>
      </c>
      <c r="D2386" s="7" t="s">
        <v>49</v>
      </c>
      <c r="E2386" s="7" t="s">
        <v>49</v>
      </c>
      <c r="F2386" s="6" t="s">
        <v>33</v>
      </c>
      <c r="G2386" s="7" t="s">
        <v>49</v>
      </c>
      <c r="H2386" s="7" t="s">
        <v>49</v>
      </c>
      <c r="I2386" s="6" t="s">
        <v>34</v>
      </c>
      <c r="J2386" s="6" t="s">
        <v>2469</v>
      </c>
      <c r="K2386" s="7" t="s">
        <v>49</v>
      </c>
      <c r="L2386" s="6" t="s">
        <v>61</v>
      </c>
      <c r="M2386" s="7" t="s">
        <v>49</v>
      </c>
      <c r="N2386" s="7" t="s">
        <v>49</v>
      </c>
      <c r="O2386" s="7" t="s">
        <v>49</v>
      </c>
      <c r="P2386" s="6" t="s">
        <v>248</v>
      </c>
      <c r="Q2386" s="6" t="s">
        <v>39</v>
      </c>
      <c r="R2386" s="6" t="s">
        <v>60</v>
      </c>
      <c r="S2386" s="6" t="s">
        <v>61</v>
      </c>
      <c r="T2386" s="6" t="s">
        <v>62</v>
      </c>
      <c r="U2386" s="6" t="s">
        <v>56</v>
      </c>
      <c r="V2386" s="6" t="s">
        <v>43</v>
      </c>
      <c r="W2386" s="6" t="s">
        <v>44</v>
      </c>
      <c r="X2386" s="6" t="s">
        <v>45</v>
      </c>
      <c r="Y2386" s="6" t="s">
        <v>46</v>
      </c>
      <c r="Z2386" s="6" t="s">
        <v>2470</v>
      </c>
      <c r="AA2386" s="6" t="s">
        <v>2471</v>
      </c>
      <c r="AB2386" s="12" t="str">
        <f t="shared" si="481"/>
        <v>Glyphosate</v>
      </c>
      <c r="AC2386" s="7"/>
      <c r="AD2386" s="7"/>
      <c r="AE2386" s="7">
        <v>252840</v>
      </c>
      <c r="AF2386" s="7">
        <v>252.84</v>
      </c>
      <c r="AG2386" s="7">
        <v>750000</v>
      </c>
      <c r="AJ2386" s="10"/>
      <c r="AK2386" s="10"/>
      <c r="AL2386" s="10"/>
    </row>
    <row r="2387" spans="1:38" ht="22" customHeight="1" x14ac:dyDescent="0.3">
      <c r="A2387" s="2">
        <v>42590</v>
      </c>
      <c r="B2387" s="3" t="s">
        <v>50</v>
      </c>
      <c r="C2387" s="3" t="s">
        <v>32</v>
      </c>
      <c r="D2387" s="4" t="s">
        <v>49</v>
      </c>
      <c r="E2387" s="4" t="s">
        <v>49</v>
      </c>
      <c r="F2387" s="3" t="s">
        <v>33</v>
      </c>
      <c r="G2387" s="4" t="s">
        <v>49</v>
      </c>
      <c r="H2387" s="4" t="s">
        <v>49</v>
      </c>
      <c r="I2387" s="3" t="s">
        <v>34</v>
      </c>
      <c r="J2387" s="3" t="s">
        <v>507</v>
      </c>
      <c r="K2387" s="4" t="s">
        <v>49</v>
      </c>
      <c r="L2387" s="3" t="s">
        <v>307</v>
      </c>
      <c r="M2387" s="4" t="s">
        <v>49</v>
      </c>
      <c r="N2387" s="4" t="s">
        <v>49</v>
      </c>
      <c r="O2387" s="4" t="s">
        <v>49</v>
      </c>
      <c r="P2387" s="3" t="s">
        <v>158</v>
      </c>
      <c r="Q2387" s="3" t="s">
        <v>39</v>
      </c>
      <c r="R2387" s="3" t="s">
        <v>106</v>
      </c>
      <c r="S2387" s="3" t="s">
        <v>61</v>
      </c>
      <c r="T2387" s="3" t="s">
        <v>107</v>
      </c>
      <c r="U2387" s="3" t="s">
        <v>56</v>
      </c>
      <c r="V2387" s="3" t="s">
        <v>43</v>
      </c>
      <c r="W2387" s="3" t="s">
        <v>44</v>
      </c>
      <c r="X2387" s="3" t="s">
        <v>45</v>
      </c>
      <c r="Y2387" s="3" t="s">
        <v>46</v>
      </c>
      <c r="Z2387" s="3" t="s">
        <v>159</v>
      </c>
      <c r="AA2387" s="3" t="s">
        <v>2472</v>
      </c>
      <c r="AB2387" s="12" t="str">
        <f t="shared" si="481"/>
        <v>Glyphosate</v>
      </c>
      <c r="AC2387" s="10"/>
      <c r="AD2387" s="10"/>
      <c r="AE2387" s="4">
        <v>139320.01</v>
      </c>
      <c r="AF2387" s="4">
        <v>139.32</v>
      </c>
      <c r="AG2387" s="4">
        <v>466000</v>
      </c>
      <c r="AJ2387" s="7"/>
      <c r="AK2387" s="7"/>
      <c r="AL2387" s="7"/>
    </row>
    <row r="2388" spans="1:38" ht="22" customHeight="1" x14ac:dyDescent="0.3">
      <c r="A2388" s="5">
        <v>42589</v>
      </c>
      <c r="B2388" s="6" t="s">
        <v>144</v>
      </c>
      <c r="C2388" s="6" t="s">
        <v>84</v>
      </c>
      <c r="D2388" s="6" t="s">
        <v>85</v>
      </c>
      <c r="E2388" s="6" t="s">
        <v>44</v>
      </c>
      <c r="F2388" s="6" t="s">
        <v>33</v>
      </c>
      <c r="G2388" s="7" t="s">
        <v>49</v>
      </c>
      <c r="H2388" s="7" t="s">
        <v>49</v>
      </c>
      <c r="I2388" s="6" t="s">
        <v>86</v>
      </c>
      <c r="J2388" s="6" t="s">
        <v>2266</v>
      </c>
      <c r="K2388" s="7" t="s">
        <v>49</v>
      </c>
      <c r="L2388" s="7" t="s">
        <v>49</v>
      </c>
      <c r="M2388" s="7" t="s">
        <v>49</v>
      </c>
      <c r="N2388" s="7" t="s">
        <v>49</v>
      </c>
      <c r="O2388" s="7" t="s">
        <v>49</v>
      </c>
      <c r="P2388" s="6" t="s">
        <v>2267</v>
      </c>
      <c r="Q2388" s="6" t="s">
        <v>39</v>
      </c>
      <c r="R2388" s="6" t="s">
        <v>135</v>
      </c>
      <c r="S2388" s="6" t="s">
        <v>136</v>
      </c>
      <c r="T2388" s="6" t="s">
        <v>137</v>
      </c>
      <c r="U2388" s="6" t="s">
        <v>42</v>
      </c>
      <c r="V2388" s="6" t="s">
        <v>90</v>
      </c>
      <c r="W2388" s="6" t="s">
        <v>44</v>
      </c>
      <c r="X2388" s="6" t="s">
        <v>91</v>
      </c>
      <c r="Y2388" s="6" t="s">
        <v>46</v>
      </c>
      <c r="Z2388" s="6" t="s">
        <v>1269</v>
      </c>
      <c r="AA2388" s="6" t="s">
        <v>2473</v>
      </c>
      <c r="AB2388" s="12" t="s">
        <v>3189</v>
      </c>
      <c r="AC2388" s="7"/>
      <c r="AD2388" s="7"/>
      <c r="AE2388" s="7">
        <v>20462</v>
      </c>
      <c r="AF2388" s="7">
        <v>20.46</v>
      </c>
      <c r="AG2388" s="7">
        <v>36760000</v>
      </c>
      <c r="AJ2388" s="10"/>
      <c r="AK2388" s="10"/>
      <c r="AL2388" s="10"/>
    </row>
    <row r="2389" spans="1:38" ht="22" customHeight="1" x14ac:dyDescent="0.3">
      <c r="A2389" s="2">
        <v>42587</v>
      </c>
      <c r="B2389" s="3" t="s">
        <v>50</v>
      </c>
      <c r="C2389" s="3" t="s">
        <v>32</v>
      </c>
      <c r="D2389" s="4" t="s">
        <v>49</v>
      </c>
      <c r="E2389" s="4" t="s">
        <v>49</v>
      </c>
      <c r="F2389" s="3" t="s">
        <v>33</v>
      </c>
      <c r="G2389" s="4" t="s">
        <v>49</v>
      </c>
      <c r="H2389" s="4" t="s">
        <v>49</v>
      </c>
      <c r="I2389" s="3" t="s">
        <v>34</v>
      </c>
      <c r="J2389" s="3" t="s">
        <v>769</v>
      </c>
      <c r="K2389" s="4" t="s">
        <v>49</v>
      </c>
      <c r="L2389" s="3" t="s">
        <v>61</v>
      </c>
      <c r="M2389" s="3" t="s">
        <v>770</v>
      </c>
      <c r="N2389" s="4">
        <v>2539385563.1900001</v>
      </c>
      <c r="O2389" s="4" t="s">
        <v>49</v>
      </c>
      <c r="P2389" s="3" t="s">
        <v>771</v>
      </c>
      <c r="Q2389" s="3" t="s">
        <v>39</v>
      </c>
      <c r="R2389" s="3" t="s">
        <v>60</v>
      </c>
      <c r="S2389" s="3" t="s">
        <v>61</v>
      </c>
      <c r="T2389" s="3" t="s">
        <v>62</v>
      </c>
      <c r="U2389" s="3" t="s">
        <v>56</v>
      </c>
      <c r="V2389" s="3" t="s">
        <v>90</v>
      </c>
      <c r="W2389" s="3" t="s">
        <v>44</v>
      </c>
      <c r="X2389" s="3" t="s">
        <v>91</v>
      </c>
      <c r="Y2389" s="3" t="s">
        <v>46</v>
      </c>
      <c r="Z2389" s="3" t="s">
        <v>410</v>
      </c>
      <c r="AA2389" s="3" t="s">
        <v>2474</v>
      </c>
      <c r="AB2389" s="18" t="s">
        <v>3193</v>
      </c>
      <c r="AC2389" s="10"/>
      <c r="AD2389" s="10"/>
      <c r="AE2389" s="4">
        <v>66264</v>
      </c>
      <c r="AF2389" s="4">
        <v>66.260000000000005</v>
      </c>
      <c r="AG2389" s="4">
        <v>72000</v>
      </c>
      <c r="AJ2389" s="7"/>
      <c r="AK2389" s="7"/>
      <c r="AL2389" s="7"/>
    </row>
    <row r="2390" spans="1:38" ht="22" customHeight="1" x14ac:dyDescent="0.3">
      <c r="A2390" s="5">
        <v>42586</v>
      </c>
      <c r="B2390" s="6" t="s">
        <v>212</v>
      </c>
      <c r="C2390" s="6" t="s">
        <v>213</v>
      </c>
      <c r="D2390" s="6" t="s">
        <v>214</v>
      </c>
      <c r="E2390" s="6" t="s">
        <v>97</v>
      </c>
      <c r="F2390" s="7" t="s">
        <v>49</v>
      </c>
      <c r="G2390" s="7" t="s">
        <v>49</v>
      </c>
      <c r="H2390" s="7" t="s">
        <v>49</v>
      </c>
      <c r="I2390" s="6" t="s">
        <v>215</v>
      </c>
      <c r="J2390" s="6" t="s">
        <v>65</v>
      </c>
      <c r="K2390" s="7" t="s">
        <v>49</v>
      </c>
      <c r="L2390" s="7" t="s">
        <v>49</v>
      </c>
      <c r="M2390" s="6" t="s">
        <v>33</v>
      </c>
      <c r="N2390" s="7" t="s">
        <v>49</v>
      </c>
      <c r="O2390" s="7" t="s">
        <v>49</v>
      </c>
      <c r="P2390" s="6" t="s">
        <v>66</v>
      </c>
      <c r="Q2390" s="6" t="s">
        <v>216</v>
      </c>
      <c r="R2390" s="6" t="s">
        <v>67</v>
      </c>
      <c r="S2390" s="6" t="s">
        <v>68</v>
      </c>
      <c r="T2390" s="6" t="s">
        <v>69</v>
      </c>
      <c r="U2390" s="6" t="s">
        <v>70</v>
      </c>
      <c r="V2390" s="6" t="s">
        <v>217</v>
      </c>
      <c r="W2390" s="6" t="s">
        <v>44</v>
      </c>
      <c r="X2390" s="6" t="s">
        <v>218</v>
      </c>
      <c r="Y2390" s="6" t="s">
        <v>46</v>
      </c>
      <c r="Z2390" s="6" t="s">
        <v>219</v>
      </c>
      <c r="AA2390" s="6" t="s">
        <v>2475</v>
      </c>
      <c r="AB2390" s="12" t="str">
        <f t="shared" ref="AB2390" si="487">IF(ISNUMBER(SEARCH("CARBENDAZIM",AA2390)),"Carbendazim",IF(ISNUMBER(SEARCH("4-D",AA2390)),"2,4-Dichlorophenoxyacetic acid",IF(ISNUMBER(SEARCH("RIDOVER",AA2390)),"Glyphosate",IF(ISNUMBER(SEARCH("POQUER",AA2390)),"Clethodim",IF(ISNUMBER(SEARCH("LITER",AA2390)),"Imidacloprid",IF(ISNUMBER(SEARCH("PYRINEX",AA2390)),"Chlorpyrifos",IF(ISNUMBER(SEARCH("ORBIT",AA2390)),"Omethoate",IF(ISNUMBER(SEARCH("HEXARON",AA2390)),"Diuron",IF(ISNUMBER(SEARCH("ISOPROPYLAMINE",AA2390)),"Isopropylamine",IF(ISNUMBER(SEARCH("GLYPHOSATE",AA2390)),"Glyphosate",IF(ISNUMBER(SEARCH("MANCOZEB",AA2390)),"Mancozeb Indofil",IF(ISNUMBER(SEARCH("PARAQUAT",AA2390)),"Paraquat",IF(ISNUMBER(SEARCH("CAROMAX",AA2390)),"Aromatic Solvent Mixture",IF(ISNUMBER(SEARCH("BUTIRON",AA2390)),"Tebuthiuron",IF(ISNUMBER(SEARCH("VORAZ",AA2390)),"Methomyl",IF(ISNUMBER(SEARCH("IMIDACLOPRID",AA2390)),"Imidacloprid",IF(ISNUMBER(SEARCH("2 4 D",AA2390)),"2,4-Dichlorophenoxyacetic acid",IF(ISNUMBER(SEARCH("IMIDACL",AA2390)),"Imidacloprid",IF(ISNUMBER(SEARCH("DIUREX",AA2390)),"Diuron",IF(ISNUMBER(SEARCH("RAPEL",AA2390)),"Acephate","fix it"))))))))))))))))))))</f>
        <v>Diuron</v>
      </c>
      <c r="AC2390" s="7"/>
      <c r="AD2390" s="7"/>
      <c r="AE2390" s="7">
        <v>67440</v>
      </c>
      <c r="AF2390" s="7">
        <v>67.44</v>
      </c>
      <c r="AG2390" s="7">
        <v>1492000</v>
      </c>
      <c r="AJ2390" s="10"/>
      <c r="AK2390" s="10"/>
      <c r="AL2390" s="10"/>
    </row>
    <row r="2391" spans="1:38" ht="22" customHeight="1" x14ac:dyDescent="0.3">
      <c r="A2391" s="2">
        <v>42585</v>
      </c>
      <c r="B2391" s="3" t="s">
        <v>31</v>
      </c>
      <c r="C2391" s="3" t="s">
        <v>32</v>
      </c>
      <c r="D2391" s="4" t="s">
        <v>49</v>
      </c>
      <c r="E2391" s="4" t="s">
        <v>49</v>
      </c>
      <c r="F2391" s="3" t="s">
        <v>33</v>
      </c>
      <c r="G2391" s="4" t="s">
        <v>49</v>
      </c>
      <c r="H2391" s="4" t="s">
        <v>49</v>
      </c>
      <c r="I2391" s="3" t="s">
        <v>34</v>
      </c>
      <c r="J2391" s="3" t="s">
        <v>65</v>
      </c>
      <c r="K2391" s="4" t="s">
        <v>49</v>
      </c>
      <c r="L2391" s="4" t="s">
        <v>49</v>
      </c>
      <c r="M2391" s="3" t="s">
        <v>33</v>
      </c>
      <c r="N2391" s="4" t="s">
        <v>49</v>
      </c>
      <c r="O2391" s="4" t="s">
        <v>49</v>
      </c>
      <c r="P2391" s="3" t="s">
        <v>66</v>
      </c>
      <c r="Q2391" s="3" t="s">
        <v>39</v>
      </c>
      <c r="R2391" s="3" t="s">
        <v>67</v>
      </c>
      <c r="S2391" s="3" t="s">
        <v>68</v>
      </c>
      <c r="T2391" s="3" t="s">
        <v>69</v>
      </c>
      <c r="U2391" s="3" t="s">
        <v>70</v>
      </c>
      <c r="V2391" s="3" t="s">
        <v>43</v>
      </c>
      <c r="W2391" s="3" t="s">
        <v>44</v>
      </c>
      <c r="X2391" s="3" t="s">
        <v>45</v>
      </c>
      <c r="Y2391" s="3" t="s">
        <v>46</v>
      </c>
      <c r="Z2391" s="3" t="s">
        <v>73</v>
      </c>
      <c r="AA2391" s="3" t="s">
        <v>1614</v>
      </c>
      <c r="AB2391" s="12" t="str">
        <f t="shared" ref="AB2391" si="488">IF(ISNUMBER(SEARCH("DMS",AA2391)),"Dimethyl Sulfate",IF(ISNUMBER(SEARCH("2,4-XILIDIN",AA2391)),"2,4-Xylidine",IF(ISNUMBER(SEARCH("GALIGAN",AA2391)),"Oxyfluorfen",IF(ISNUMBER(SEARCH("DIMETHYLAMINE",AA2391)),"Dimethylamine",IF(ISNUMBER(SEARCH("ORTHOFORMATE",AA2391)),"Trimethyl orthoformate",IF(ISNUMBER(SEARCH("NOVALURON",AA2391)),"Novaluron",IF(ISNUMBER(SEARCH("DIMETHYL SULPHATE",AA2391)),"Dimethyl Sulphate",IF(ISNUMBER(SEARCH("ALTAPYNE",AA2391)),"Acid Based Co-Emulsifier",IF(ISNUMBER(SEARCH("METHANESULFONYL",AA2391)),"Methanesulfonyl chloride",IF(ISNUMBER(SEARCH("METHYL FORMATE",AA2391)),"Methanoate",IF(ISNUMBER(SEARCH("FLUEN",AA2391)),"Fluensulfone","FIX IT")))))))))))</f>
        <v>Oxyfluorfen</v>
      </c>
      <c r="AC2391" s="12" t="str">
        <f t="shared" ref="AC2391" si="489">VLOOKUP(AB2391,AJ:AL,2, FALSE)</f>
        <v>Galigan 240 EC</v>
      </c>
      <c r="AD2391" s="10"/>
      <c r="AE2391" s="4">
        <v>17618</v>
      </c>
      <c r="AF2391" s="4">
        <v>17.62</v>
      </c>
      <c r="AG2391" s="4">
        <v>132000</v>
      </c>
      <c r="AJ2391" s="7"/>
      <c r="AK2391" s="7"/>
      <c r="AL2391" s="7"/>
    </row>
    <row r="2392" spans="1:38" ht="22" customHeight="1" x14ac:dyDescent="0.3">
      <c r="A2392" s="5">
        <v>42585</v>
      </c>
      <c r="B2392" s="6" t="s">
        <v>50</v>
      </c>
      <c r="C2392" s="6" t="s">
        <v>32</v>
      </c>
      <c r="D2392" s="7" t="s">
        <v>49</v>
      </c>
      <c r="E2392" s="7" t="s">
        <v>49</v>
      </c>
      <c r="F2392" s="6" t="s">
        <v>33</v>
      </c>
      <c r="G2392" s="7" t="s">
        <v>49</v>
      </c>
      <c r="H2392" s="7" t="s">
        <v>49</v>
      </c>
      <c r="I2392" s="6" t="s">
        <v>34</v>
      </c>
      <c r="J2392" s="6" t="s">
        <v>1924</v>
      </c>
      <c r="K2392" s="7" t="s">
        <v>49</v>
      </c>
      <c r="L2392" s="6" t="s">
        <v>133</v>
      </c>
      <c r="M2392" s="6" t="s">
        <v>770</v>
      </c>
      <c r="N2392" s="7" t="s">
        <v>49</v>
      </c>
      <c r="O2392" s="7" t="s">
        <v>49</v>
      </c>
      <c r="P2392" s="6" t="s">
        <v>1925</v>
      </c>
      <c r="Q2392" s="6" t="s">
        <v>39</v>
      </c>
      <c r="R2392" s="6" t="s">
        <v>337</v>
      </c>
      <c r="S2392" s="6" t="s">
        <v>97</v>
      </c>
      <c r="T2392" s="6" t="s">
        <v>338</v>
      </c>
      <c r="U2392" s="6" t="s">
        <v>99</v>
      </c>
      <c r="V2392" s="6" t="s">
        <v>43</v>
      </c>
      <c r="W2392" s="6" t="s">
        <v>44</v>
      </c>
      <c r="X2392" s="6" t="s">
        <v>45</v>
      </c>
      <c r="Y2392" s="6" t="s">
        <v>46</v>
      </c>
      <c r="Z2392" s="6" t="s">
        <v>339</v>
      </c>
      <c r="AA2392" s="6" t="s">
        <v>2476</v>
      </c>
      <c r="AB2392" s="12" t="s">
        <v>3202</v>
      </c>
      <c r="AC2392" s="7"/>
      <c r="AD2392" s="7"/>
      <c r="AE2392" s="7">
        <v>15496</v>
      </c>
      <c r="AF2392" s="7">
        <v>15.5</v>
      </c>
      <c r="AG2392" s="7">
        <v>41900</v>
      </c>
      <c r="AJ2392" s="10"/>
      <c r="AK2392" s="10"/>
      <c r="AL2392" s="10"/>
    </row>
    <row r="2393" spans="1:38" ht="22" customHeight="1" x14ac:dyDescent="0.3">
      <c r="A2393" s="2">
        <v>42585</v>
      </c>
      <c r="B2393" s="3" t="s">
        <v>31</v>
      </c>
      <c r="C2393" s="3" t="s">
        <v>32</v>
      </c>
      <c r="D2393" s="4" t="s">
        <v>49</v>
      </c>
      <c r="E2393" s="4" t="s">
        <v>49</v>
      </c>
      <c r="F2393" s="3" t="s">
        <v>33</v>
      </c>
      <c r="G2393" s="4" t="s">
        <v>49</v>
      </c>
      <c r="H2393" s="4" t="s">
        <v>49</v>
      </c>
      <c r="I2393" s="3" t="s">
        <v>34</v>
      </c>
      <c r="J2393" s="3" t="s">
        <v>77</v>
      </c>
      <c r="K2393" s="3" t="s">
        <v>78</v>
      </c>
      <c r="L2393" s="3" t="s">
        <v>68</v>
      </c>
      <c r="M2393" s="3" t="s">
        <v>33</v>
      </c>
      <c r="N2393" s="4" t="s">
        <v>49</v>
      </c>
      <c r="O2393" s="4" t="s">
        <v>49</v>
      </c>
      <c r="P2393" s="3" t="s">
        <v>79</v>
      </c>
      <c r="Q2393" s="3" t="s">
        <v>39</v>
      </c>
      <c r="R2393" s="3" t="s">
        <v>67</v>
      </c>
      <c r="S2393" s="3" t="s">
        <v>68</v>
      </c>
      <c r="T2393" s="3" t="s">
        <v>69</v>
      </c>
      <c r="U2393" s="3" t="s">
        <v>70</v>
      </c>
      <c r="V2393" s="3" t="s">
        <v>43</v>
      </c>
      <c r="W2393" s="3" t="s">
        <v>44</v>
      </c>
      <c r="X2393" s="3" t="s">
        <v>45</v>
      </c>
      <c r="Y2393" s="3" t="s">
        <v>46</v>
      </c>
      <c r="Z2393" s="3" t="s">
        <v>243</v>
      </c>
      <c r="AA2393" s="3" t="s">
        <v>2477</v>
      </c>
      <c r="AB2393" s="12" t="str">
        <f t="shared" ref="AB2393" si="490">IF(ISNUMBER(SEARCH("BUTYRAMIDE",AA2393)),"2,3-Dimethyl Butyramide",IF(ISNUMBER(SEARCH("FOLPET",AA2393)),"Folpet",IF(ISNUMBER(SEARCH("METHYL [2-({[6- (TRIFLUOROMETHYL) PYRIDIN-2-YL] OXY} METHYL) PHENYL",AA2393)),"Esther",IF(ISNUMBER(SEARCH("TEBUCONAZOL",AA2393)),"Tebuconazole",IF(ISNUMBER(SEARCH("DICHLOROPHENYL",AA2393)),"Dichlorophenyl Isocyanates",IF(ISNUMBER(SEARCH("CAPTAN",AA2393)),"Captan",IF(ISNUMBER(SEARCH("DIMETHYLACETAMID",AA2393)),"Dimethylacetamide",IF(ISNUMBER(SEARCH("AFALON",AA2393)),"Linuron","FIX IT"))))))))</f>
        <v>Captan</v>
      </c>
      <c r="AC2393" s="10"/>
      <c r="AD2393" s="10"/>
      <c r="AE2393" s="4">
        <v>90790</v>
      </c>
      <c r="AF2393" s="4">
        <v>90.79</v>
      </c>
      <c r="AG2393" s="4">
        <v>1694000</v>
      </c>
      <c r="AJ2393" s="7"/>
      <c r="AK2393" s="7"/>
      <c r="AL2393" s="7"/>
    </row>
    <row r="2394" spans="1:38" ht="22" customHeight="1" x14ac:dyDescent="0.3">
      <c r="A2394" s="5">
        <v>42585</v>
      </c>
      <c r="B2394" s="6" t="s">
        <v>31</v>
      </c>
      <c r="C2394" s="6" t="s">
        <v>32</v>
      </c>
      <c r="D2394" s="7" t="s">
        <v>49</v>
      </c>
      <c r="E2394" s="7" t="s">
        <v>49</v>
      </c>
      <c r="F2394" s="6" t="s">
        <v>33</v>
      </c>
      <c r="G2394" s="7" t="s">
        <v>49</v>
      </c>
      <c r="H2394" s="7" t="s">
        <v>49</v>
      </c>
      <c r="I2394" s="6" t="s">
        <v>34</v>
      </c>
      <c r="J2394" s="6" t="s">
        <v>65</v>
      </c>
      <c r="K2394" s="7" t="s">
        <v>49</v>
      </c>
      <c r="L2394" s="7" t="s">
        <v>49</v>
      </c>
      <c r="M2394" s="6" t="s">
        <v>33</v>
      </c>
      <c r="N2394" s="7" t="s">
        <v>49</v>
      </c>
      <c r="O2394" s="7" t="s">
        <v>49</v>
      </c>
      <c r="P2394" s="6" t="s">
        <v>66</v>
      </c>
      <c r="Q2394" s="6" t="s">
        <v>39</v>
      </c>
      <c r="R2394" s="6" t="s">
        <v>67</v>
      </c>
      <c r="S2394" s="6" t="s">
        <v>68</v>
      </c>
      <c r="T2394" s="6" t="s">
        <v>69</v>
      </c>
      <c r="U2394" s="6" t="s">
        <v>70</v>
      </c>
      <c r="V2394" s="6" t="s">
        <v>43</v>
      </c>
      <c r="W2394" s="6" t="s">
        <v>44</v>
      </c>
      <c r="X2394" s="6" t="s">
        <v>45</v>
      </c>
      <c r="Y2394" s="6" t="s">
        <v>46</v>
      </c>
      <c r="Z2394" s="6" t="s">
        <v>73</v>
      </c>
      <c r="AA2394" s="6" t="s">
        <v>2403</v>
      </c>
      <c r="AB2394" s="12" t="str">
        <f t="shared" ref="AB2394:AB2403" si="491">IF(ISNUMBER(SEARCH("CARBENDAZIM",AA2394)),"Carbendazim",IF(ISNUMBER(SEARCH("4-D",AA2394)),"2,4-Dichlorophenoxyacetic acid",IF(ISNUMBER(SEARCH("RIDOVER",AA2394)),"Glyphosate",IF(ISNUMBER(SEARCH("POQUER",AA2394)),"Clethodim",IF(ISNUMBER(SEARCH("LITER",AA2394)),"Imidacloprid",IF(ISNUMBER(SEARCH("PYRINEX",AA2394)),"Chlorpyrifos",IF(ISNUMBER(SEARCH("ORBIT",AA2394)),"Omethoate",IF(ISNUMBER(SEARCH("HEXARON",AA2394)),"Diuron",IF(ISNUMBER(SEARCH("ISOPROPYLAMINE",AA2394)),"Isopropylamine",IF(ISNUMBER(SEARCH("GLYPHOSATE",AA2394)),"Glyphosate",IF(ISNUMBER(SEARCH("MANCOZEB",AA2394)),"Mancozeb Indofil",IF(ISNUMBER(SEARCH("PARAQUAT",AA2394)),"Paraquat",IF(ISNUMBER(SEARCH("CAROMAX",AA2394)),"Aromatic Solvent Mixture",IF(ISNUMBER(SEARCH("BUTIRON",AA2394)),"Tebuthiuron",IF(ISNUMBER(SEARCH("VORAZ",AA2394)),"Methomyl",IF(ISNUMBER(SEARCH("IMIDACLOPRID",AA2394)),"Imidacloprid",IF(ISNUMBER(SEARCH("2 4 D",AA2394)),"2,4-Dichlorophenoxyacetic acid",IF(ISNUMBER(SEARCH("IMIDACL",AA2394)),"Imidacloprid",IF(ISNUMBER(SEARCH("DIUREX",AA2394)),"Diuron",IF(ISNUMBER(SEARCH("RAPEL",AA2394)),"Acephate","fix it"))))))))))))))))))))</f>
        <v>Clethodim</v>
      </c>
      <c r="AC2394" s="7"/>
      <c r="AD2394" s="7"/>
      <c r="AE2394" s="7">
        <v>68552</v>
      </c>
      <c r="AF2394" s="7">
        <v>68.55</v>
      </c>
      <c r="AG2394" s="7">
        <v>513000</v>
      </c>
      <c r="AJ2394" s="10"/>
      <c r="AK2394" s="10"/>
      <c r="AL2394" s="10"/>
    </row>
    <row r="2395" spans="1:38" ht="22" customHeight="1" x14ac:dyDescent="0.3">
      <c r="A2395" s="2">
        <v>42585</v>
      </c>
      <c r="B2395" s="3" t="s">
        <v>31</v>
      </c>
      <c r="C2395" s="3" t="s">
        <v>32</v>
      </c>
      <c r="D2395" s="4" t="s">
        <v>49</v>
      </c>
      <c r="E2395" s="4" t="s">
        <v>49</v>
      </c>
      <c r="F2395" s="3" t="s">
        <v>33</v>
      </c>
      <c r="G2395" s="4" t="s">
        <v>49</v>
      </c>
      <c r="H2395" s="4" t="s">
        <v>49</v>
      </c>
      <c r="I2395" s="3" t="s">
        <v>34</v>
      </c>
      <c r="J2395" s="3" t="s">
        <v>77</v>
      </c>
      <c r="K2395" s="3" t="s">
        <v>78</v>
      </c>
      <c r="L2395" s="3" t="s">
        <v>68</v>
      </c>
      <c r="M2395" s="3" t="s">
        <v>33</v>
      </c>
      <c r="N2395" s="4" t="s">
        <v>49</v>
      </c>
      <c r="O2395" s="4" t="s">
        <v>49</v>
      </c>
      <c r="P2395" s="3" t="s">
        <v>79</v>
      </c>
      <c r="Q2395" s="3" t="s">
        <v>39</v>
      </c>
      <c r="R2395" s="3" t="s">
        <v>67</v>
      </c>
      <c r="S2395" s="3" t="s">
        <v>68</v>
      </c>
      <c r="T2395" s="3" t="s">
        <v>69</v>
      </c>
      <c r="U2395" s="3" t="s">
        <v>70</v>
      </c>
      <c r="V2395" s="3" t="s">
        <v>43</v>
      </c>
      <c r="W2395" s="3" t="s">
        <v>44</v>
      </c>
      <c r="X2395" s="3" t="s">
        <v>45</v>
      </c>
      <c r="Y2395" s="3" t="s">
        <v>46</v>
      </c>
      <c r="Z2395" s="3" t="s">
        <v>643</v>
      </c>
      <c r="AA2395" s="3" t="s">
        <v>2478</v>
      </c>
      <c r="AB2395" s="12" t="str">
        <f t="shared" si="491"/>
        <v>Methomyl</v>
      </c>
      <c r="AC2395" s="10"/>
      <c r="AD2395" s="10"/>
      <c r="AE2395" s="4">
        <v>99000</v>
      </c>
      <c r="AF2395" s="4">
        <v>99</v>
      </c>
      <c r="AG2395" s="4">
        <v>2323000</v>
      </c>
      <c r="AJ2395" s="7"/>
      <c r="AK2395" s="7"/>
      <c r="AL2395" s="7"/>
    </row>
    <row r="2396" spans="1:38" ht="22" customHeight="1" x14ac:dyDescent="0.3">
      <c r="A2396" s="5">
        <v>42584</v>
      </c>
      <c r="B2396" s="6" t="s">
        <v>50</v>
      </c>
      <c r="C2396" s="6" t="s">
        <v>32</v>
      </c>
      <c r="D2396" s="7" t="s">
        <v>49</v>
      </c>
      <c r="E2396" s="7" t="s">
        <v>49</v>
      </c>
      <c r="F2396" s="6" t="s">
        <v>33</v>
      </c>
      <c r="G2396" s="7" t="s">
        <v>49</v>
      </c>
      <c r="H2396" s="7" t="s">
        <v>49</v>
      </c>
      <c r="I2396" s="6" t="s">
        <v>34</v>
      </c>
      <c r="J2396" s="6" t="s">
        <v>305</v>
      </c>
      <c r="K2396" s="7" t="s">
        <v>49</v>
      </c>
      <c r="L2396" s="6" t="s">
        <v>307</v>
      </c>
      <c r="M2396" s="6" t="s">
        <v>33</v>
      </c>
      <c r="N2396" s="7">
        <v>1134995330.5699999</v>
      </c>
      <c r="O2396" s="7">
        <v>894516915.13</v>
      </c>
      <c r="P2396" s="6" t="s">
        <v>1553</v>
      </c>
      <c r="Q2396" s="6" t="s">
        <v>39</v>
      </c>
      <c r="R2396" s="6" t="s">
        <v>310</v>
      </c>
      <c r="S2396" s="6" t="s">
        <v>307</v>
      </c>
      <c r="T2396" s="6" t="s">
        <v>311</v>
      </c>
      <c r="U2396" s="6" t="s">
        <v>56</v>
      </c>
      <c r="V2396" s="6" t="s">
        <v>43</v>
      </c>
      <c r="W2396" s="6" t="s">
        <v>44</v>
      </c>
      <c r="X2396" s="6" t="s">
        <v>45</v>
      </c>
      <c r="Y2396" s="6" t="s">
        <v>46</v>
      </c>
      <c r="Z2396" s="6" t="s">
        <v>140</v>
      </c>
      <c r="AA2396" s="6" t="s">
        <v>2479</v>
      </c>
      <c r="AB2396" s="12" t="s">
        <v>3201</v>
      </c>
      <c r="AC2396" s="7"/>
      <c r="AD2396" s="7"/>
      <c r="AE2396" s="7">
        <v>38260</v>
      </c>
      <c r="AF2396" s="7">
        <v>38.26</v>
      </c>
      <c r="AG2396" s="7">
        <v>31300</v>
      </c>
      <c r="AJ2396" s="10"/>
      <c r="AK2396" s="10"/>
      <c r="AL2396" s="10"/>
    </row>
    <row r="2397" spans="1:38" ht="22" customHeight="1" x14ac:dyDescent="0.3">
      <c r="A2397" s="2">
        <v>42582</v>
      </c>
      <c r="B2397" s="3" t="s">
        <v>144</v>
      </c>
      <c r="C2397" s="3" t="s">
        <v>84</v>
      </c>
      <c r="D2397" s="3" t="s">
        <v>85</v>
      </c>
      <c r="E2397" s="3" t="s">
        <v>44</v>
      </c>
      <c r="F2397" s="3" t="s">
        <v>33</v>
      </c>
      <c r="G2397" s="4" t="s">
        <v>49</v>
      </c>
      <c r="H2397" s="4" t="s">
        <v>49</v>
      </c>
      <c r="I2397" s="3" t="s">
        <v>86</v>
      </c>
      <c r="J2397" s="3" t="s">
        <v>2266</v>
      </c>
      <c r="K2397" s="4" t="s">
        <v>49</v>
      </c>
      <c r="L2397" s="4" t="s">
        <v>49</v>
      </c>
      <c r="M2397" s="4" t="s">
        <v>49</v>
      </c>
      <c r="N2397" s="4" t="s">
        <v>49</v>
      </c>
      <c r="O2397" s="4" t="s">
        <v>49</v>
      </c>
      <c r="P2397" s="3" t="s">
        <v>2267</v>
      </c>
      <c r="Q2397" s="3" t="s">
        <v>39</v>
      </c>
      <c r="R2397" s="3" t="s">
        <v>135</v>
      </c>
      <c r="S2397" s="3" t="s">
        <v>136</v>
      </c>
      <c r="T2397" s="3" t="s">
        <v>137</v>
      </c>
      <c r="U2397" s="3" t="s">
        <v>42</v>
      </c>
      <c r="V2397" s="3" t="s">
        <v>90</v>
      </c>
      <c r="W2397" s="3" t="s">
        <v>44</v>
      </c>
      <c r="X2397" s="3" t="s">
        <v>91</v>
      </c>
      <c r="Y2397" s="3" t="s">
        <v>46</v>
      </c>
      <c r="Z2397" s="3" t="s">
        <v>1269</v>
      </c>
      <c r="AA2397" s="3" t="s">
        <v>2450</v>
      </c>
      <c r="AB2397" s="12" t="s">
        <v>3189</v>
      </c>
      <c r="AC2397" s="10"/>
      <c r="AD2397" s="10"/>
      <c r="AE2397" s="4">
        <v>20462</v>
      </c>
      <c r="AF2397" s="4">
        <v>20.46</v>
      </c>
      <c r="AG2397" s="4">
        <v>36705000</v>
      </c>
      <c r="AJ2397" s="7"/>
      <c r="AK2397" s="7"/>
      <c r="AL2397" s="7"/>
    </row>
    <row r="2398" spans="1:38" ht="22" customHeight="1" x14ac:dyDescent="0.3">
      <c r="A2398" s="5">
        <v>42582</v>
      </c>
      <c r="B2398" s="6" t="s">
        <v>31</v>
      </c>
      <c r="C2398" s="6" t="s">
        <v>32</v>
      </c>
      <c r="D2398" s="7" t="s">
        <v>49</v>
      </c>
      <c r="E2398" s="7" t="s">
        <v>49</v>
      </c>
      <c r="F2398" s="6" t="s">
        <v>33</v>
      </c>
      <c r="G2398" s="7" t="s">
        <v>49</v>
      </c>
      <c r="H2398" s="7" t="s">
        <v>49</v>
      </c>
      <c r="I2398" s="6" t="s">
        <v>34</v>
      </c>
      <c r="J2398" s="6" t="s">
        <v>637</v>
      </c>
      <c r="K2398" s="7" t="s">
        <v>49</v>
      </c>
      <c r="L2398" s="7" t="s">
        <v>49</v>
      </c>
      <c r="M2398" s="7" t="s">
        <v>49</v>
      </c>
      <c r="N2398" s="7" t="s">
        <v>49</v>
      </c>
      <c r="O2398" s="7" t="s">
        <v>49</v>
      </c>
      <c r="P2398" s="6" t="s">
        <v>638</v>
      </c>
      <c r="Q2398" s="6" t="s">
        <v>39</v>
      </c>
      <c r="R2398" s="6" t="s">
        <v>639</v>
      </c>
      <c r="S2398" s="6" t="s">
        <v>640</v>
      </c>
      <c r="T2398" s="6" t="s">
        <v>641</v>
      </c>
      <c r="U2398" s="6" t="s">
        <v>642</v>
      </c>
      <c r="V2398" s="6" t="s">
        <v>217</v>
      </c>
      <c r="W2398" s="6" t="s">
        <v>44</v>
      </c>
      <c r="X2398" s="6" t="s">
        <v>218</v>
      </c>
      <c r="Y2398" s="6" t="s">
        <v>46</v>
      </c>
      <c r="Z2398" s="6" t="s">
        <v>643</v>
      </c>
      <c r="AA2398" s="11" t="s">
        <v>2480</v>
      </c>
      <c r="AB2398" s="12" t="s">
        <v>3135</v>
      </c>
      <c r="AC2398" s="7"/>
      <c r="AD2398" s="7"/>
      <c r="AE2398" s="7">
        <v>9498</v>
      </c>
      <c r="AF2398" s="7">
        <v>9.5</v>
      </c>
      <c r="AG2398" s="7">
        <v>217000</v>
      </c>
      <c r="AJ2398" s="10"/>
      <c r="AK2398" s="10"/>
      <c r="AL2398" s="10"/>
    </row>
    <row r="2399" spans="1:38" ht="22" customHeight="1" x14ac:dyDescent="0.3">
      <c r="A2399" s="2">
        <v>42581</v>
      </c>
      <c r="B2399" s="3" t="s">
        <v>50</v>
      </c>
      <c r="C2399" s="3" t="s">
        <v>84</v>
      </c>
      <c r="D2399" s="3" t="s">
        <v>85</v>
      </c>
      <c r="E2399" s="3" t="s">
        <v>44</v>
      </c>
      <c r="F2399" s="3" t="s">
        <v>33</v>
      </c>
      <c r="G2399" s="4" t="s">
        <v>49</v>
      </c>
      <c r="H2399" s="4" t="s">
        <v>49</v>
      </c>
      <c r="I2399" s="3" t="s">
        <v>86</v>
      </c>
      <c r="J2399" s="3" t="s">
        <v>769</v>
      </c>
      <c r="K2399" s="4" t="s">
        <v>49</v>
      </c>
      <c r="L2399" s="3" t="s">
        <v>61</v>
      </c>
      <c r="M2399" s="3" t="s">
        <v>770</v>
      </c>
      <c r="N2399" s="4">
        <v>2539385563.1900001</v>
      </c>
      <c r="O2399" s="4" t="s">
        <v>49</v>
      </c>
      <c r="P2399" s="3" t="s">
        <v>771</v>
      </c>
      <c r="Q2399" s="3" t="s">
        <v>39</v>
      </c>
      <c r="R2399" s="3" t="s">
        <v>60</v>
      </c>
      <c r="S2399" s="3" t="s">
        <v>61</v>
      </c>
      <c r="T2399" s="3" t="s">
        <v>62</v>
      </c>
      <c r="U2399" s="3" t="s">
        <v>56</v>
      </c>
      <c r="V2399" s="3" t="s">
        <v>90</v>
      </c>
      <c r="W2399" s="3" t="s">
        <v>44</v>
      </c>
      <c r="X2399" s="3" t="s">
        <v>91</v>
      </c>
      <c r="Y2399" s="3" t="s">
        <v>46</v>
      </c>
      <c r="Z2399" s="3" t="s">
        <v>63</v>
      </c>
      <c r="AA2399" s="3" t="s">
        <v>2481</v>
      </c>
      <c r="AB2399" s="12" t="s">
        <v>3167</v>
      </c>
      <c r="AC2399" s="10"/>
      <c r="AD2399" s="10"/>
      <c r="AE2399" s="4">
        <v>20120</v>
      </c>
      <c r="AF2399" s="4">
        <v>20.12</v>
      </c>
      <c r="AG2399" s="4">
        <v>275000</v>
      </c>
      <c r="AJ2399" s="7"/>
      <c r="AK2399" s="7"/>
      <c r="AL2399" s="7"/>
    </row>
    <row r="2400" spans="1:38" ht="22" customHeight="1" x14ac:dyDescent="0.3">
      <c r="A2400" s="5">
        <v>42581</v>
      </c>
      <c r="B2400" s="6" t="s">
        <v>31</v>
      </c>
      <c r="C2400" s="6" t="s">
        <v>32</v>
      </c>
      <c r="D2400" s="7" t="s">
        <v>49</v>
      </c>
      <c r="E2400" s="7" t="s">
        <v>49</v>
      </c>
      <c r="F2400" s="6" t="s">
        <v>33</v>
      </c>
      <c r="G2400" s="7" t="s">
        <v>49</v>
      </c>
      <c r="H2400" s="7" t="s">
        <v>49</v>
      </c>
      <c r="I2400" s="6" t="s">
        <v>34</v>
      </c>
      <c r="J2400" s="6" t="s">
        <v>35</v>
      </c>
      <c r="K2400" s="6" t="s">
        <v>36</v>
      </c>
      <c r="L2400" s="6" t="s">
        <v>37</v>
      </c>
      <c r="M2400" s="6" t="s">
        <v>33</v>
      </c>
      <c r="N2400" s="7" t="s">
        <v>49</v>
      </c>
      <c r="O2400" s="7" t="s">
        <v>49</v>
      </c>
      <c r="P2400" s="6" t="s">
        <v>38</v>
      </c>
      <c r="Q2400" s="6" t="s">
        <v>39</v>
      </c>
      <c r="R2400" s="6" t="s">
        <v>40</v>
      </c>
      <c r="S2400" s="6" t="s">
        <v>37</v>
      </c>
      <c r="T2400" s="6" t="s">
        <v>41</v>
      </c>
      <c r="U2400" s="6" t="s">
        <v>42</v>
      </c>
      <c r="V2400" s="6" t="s">
        <v>43</v>
      </c>
      <c r="W2400" s="6" t="s">
        <v>44</v>
      </c>
      <c r="X2400" s="6" t="s">
        <v>45</v>
      </c>
      <c r="Y2400" s="6" t="s">
        <v>46</v>
      </c>
      <c r="Z2400" s="6" t="s">
        <v>47</v>
      </c>
      <c r="AA2400" s="6" t="s">
        <v>2482</v>
      </c>
      <c r="AB2400" s="12" t="str">
        <f t="shared" si="491"/>
        <v>2,4-Dichlorophenoxyacetic acid</v>
      </c>
      <c r="AC2400" s="7"/>
      <c r="AD2400" s="7"/>
      <c r="AE2400" s="7">
        <v>257376.01</v>
      </c>
      <c r="AF2400" s="7">
        <v>257.38</v>
      </c>
      <c r="AG2400" s="6" t="s">
        <v>49</v>
      </c>
      <c r="AJ2400" s="10"/>
      <c r="AK2400" s="10"/>
      <c r="AL2400" s="10"/>
    </row>
    <row r="2401" spans="1:38" ht="22" customHeight="1" x14ac:dyDescent="0.3">
      <c r="A2401" s="2">
        <v>42581</v>
      </c>
      <c r="B2401" s="3" t="s">
        <v>50</v>
      </c>
      <c r="C2401" s="3" t="s">
        <v>32</v>
      </c>
      <c r="D2401" s="4" t="s">
        <v>49</v>
      </c>
      <c r="E2401" s="4" t="s">
        <v>49</v>
      </c>
      <c r="F2401" s="3" t="s">
        <v>33</v>
      </c>
      <c r="G2401" s="4" t="s">
        <v>49</v>
      </c>
      <c r="H2401" s="4" t="s">
        <v>49</v>
      </c>
      <c r="I2401" s="3" t="s">
        <v>34</v>
      </c>
      <c r="J2401" s="3" t="s">
        <v>2483</v>
      </c>
      <c r="K2401" s="4" t="s">
        <v>49</v>
      </c>
      <c r="L2401" s="3" t="s">
        <v>133</v>
      </c>
      <c r="M2401" s="3" t="s">
        <v>33</v>
      </c>
      <c r="N2401" s="4" t="s">
        <v>49</v>
      </c>
      <c r="O2401" s="4" t="s">
        <v>49</v>
      </c>
      <c r="P2401" s="3" t="s">
        <v>2484</v>
      </c>
      <c r="Q2401" s="3" t="s">
        <v>39</v>
      </c>
      <c r="R2401" s="3" t="s">
        <v>2485</v>
      </c>
      <c r="S2401" s="3" t="s">
        <v>133</v>
      </c>
      <c r="T2401" s="3" t="s">
        <v>2486</v>
      </c>
      <c r="U2401" s="3" t="s">
        <v>42</v>
      </c>
      <c r="V2401" s="3" t="s">
        <v>43</v>
      </c>
      <c r="W2401" s="3" t="s">
        <v>44</v>
      </c>
      <c r="X2401" s="3" t="s">
        <v>45</v>
      </c>
      <c r="Y2401" s="3" t="s">
        <v>46</v>
      </c>
      <c r="Z2401" s="19" t="s">
        <v>2225</v>
      </c>
      <c r="AA2401" s="3" t="s">
        <v>2487</v>
      </c>
      <c r="AB2401" s="12" t="s">
        <v>3223</v>
      </c>
      <c r="AC2401" s="10"/>
      <c r="AD2401" s="10"/>
      <c r="AE2401" s="4">
        <v>20880</v>
      </c>
      <c r="AF2401" s="4">
        <v>20.88</v>
      </c>
      <c r="AG2401" s="4">
        <v>39100000</v>
      </c>
      <c r="AJ2401" s="7"/>
      <c r="AK2401" s="7"/>
      <c r="AL2401" s="7"/>
    </row>
    <row r="2402" spans="1:38" ht="22" customHeight="1" x14ac:dyDescent="0.3">
      <c r="A2402" s="5">
        <v>42581</v>
      </c>
      <c r="B2402" s="6" t="s">
        <v>31</v>
      </c>
      <c r="C2402" s="6" t="s">
        <v>32</v>
      </c>
      <c r="D2402" s="7" t="s">
        <v>49</v>
      </c>
      <c r="E2402" s="7" t="s">
        <v>49</v>
      </c>
      <c r="F2402" s="6" t="s">
        <v>33</v>
      </c>
      <c r="G2402" s="7" t="s">
        <v>49</v>
      </c>
      <c r="H2402" s="7" t="s">
        <v>49</v>
      </c>
      <c r="I2402" s="6" t="s">
        <v>34</v>
      </c>
      <c r="J2402" s="6" t="s">
        <v>35</v>
      </c>
      <c r="K2402" s="6" t="s">
        <v>36</v>
      </c>
      <c r="L2402" s="6" t="s">
        <v>37</v>
      </c>
      <c r="M2402" s="6" t="s">
        <v>33</v>
      </c>
      <c r="N2402" s="7" t="s">
        <v>49</v>
      </c>
      <c r="O2402" s="7" t="s">
        <v>49</v>
      </c>
      <c r="P2402" s="6" t="s">
        <v>38</v>
      </c>
      <c r="Q2402" s="6" t="s">
        <v>39</v>
      </c>
      <c r="R2402" s="6" t="s">
        <v>40</v>
      </c>
      <c r="S2402" s="6" t="s">
        <v>37</v>
      </c>
      <c r="T2402" s="6" t="s">
        <v>41</v>
      </c>
      <c r="U2402" s="6" t="s">
        <v>42</v>
      </c>
      <c r="V2402" s="6" t="s">
        <v>43</v>
      </c>
      <c r="W2402" s="6" t="s">
        <v>44</v>
      </c>
      <c r="X2402" s="6" t="s">
        <v>45</v>
      </c>
      <c r="Y2402" s="6" t="s">
        <v>46</v>
      </c>
      <c r="Z2402" s="6" t="s">
        <v>47</v>
      </c>
      <c r="AA2402" s="6" t="s">
        <v>2482</v>
      </c>
      <c r="AB2402" s="12" t="str">
        <f t="shared" si="491"/>
        <v>2,4-Dichlorophenoxyacetic acid</v>
      </c>
      <c r="AC2402" s="7"/>
      <c r="AD2402" s="7"/>
      <c r="AE2402" s="7">
        <v>257376.01</v>
      </c>
      <c r="AF2402" s="7">
        <v>257.38</v>
      </c>
      <c r="AG2402" s="6" t="s">
        <v>49</v>
      </c>
      <c r="AJ2402" s="10"/>
      <c r="AK2402" s="10"/>
      <c r="AL2402" s="10"/>
    </row>
    <row r="2403" spans="1:38" ht="22" customHeight="1" x14ac:dyDescent="0.3">
      <c r="A2403" s="2">
        <v>42579</v>
      </c>
      <c r="B2403" s="3" t="s">
        <v>212</v>
      </c>
      <c r="C2403" s="3" t="s">
        <v>213</v>
      </c>
      <c r="D2403" s="3" t="s">
        <v>660</v>
      </c>
      <c r="E2403" s="3" t="s">
        <v>44</v>
      </c>
      <c r="F2403" s="4" t="s">
        <v>49</v>
      </c>
      <c r="G2403" s="9">
        <v>1367006919</v>
      </c>
      <c r="H2403" s="4" t="s">
        <v>49</v>
      </c>
      <c r="I2403" s="3" t="s">
        <v>2488</v>
      </c>
      <c r="J2403" s="3" t="s">
        <v>65</v>
      </c>
      <c r="K2403" s="4" t="s">
        <v>49</v>
      </c>
      <c r="L2403" s="4" t="s">
        <v>49</v>
      </c>
      <c r="M2403" s="3" t="s">
        <v>33</v>
      </c>
      <c r="N2403" s="4" t="s">
        <v>49</v>
      </c>
      <c r="O2403" s="4" t="s">
        <v>49</v>
      </c>
      <c r="P2403" s="3" t="s">
        <v>66</v>
      </c>
      <c r="Q2403" s="3" t="s">
        <v>216</v>
      </c>
      <c r="R2403" s="3" t="s">
        <v>67</v>
      </c>
      <c r="S2403" s="3" t="s">
        <v>68</v>
      </c>
      <c r="T2403" s="3" t="s">
        <v>69</v>
      </c>
      <c r="U2403" s="3" t="s">
        <v>70</v>
      </c>
      <c r="V2403" s="3" t="s">
        <v>217</v>
      </c>
      <c r="W2403" s="3" t="s">
        <v>44</v>
      </c>
      <c r="X2403" s="3" t="s">
        <v>218</v>
      </c>
      <c r="Y2403" s="3" t="s">
        <v>46</v>
      </c>
      <c r="Z2403" s="3" t="s">
        <v>219</v>
      </c>
      <c r="AA2403" s="3" t="s">
        <v>2489</v>
      </c>
      <c r="AB2403" s="12" t="str">
        <f t="shared" si="491"/>
        <v>Diuron</v>
      </c>
      <c r="AC2403" s="10"/>
      <c r="AD2403" s="10"/>
      <c r="AE2403" s="4">
        <v>50580</v>
      </c>
      <c r="AF2403" s="4">
        <v>50.58</v>
      </c>
      <c r="AG2403" s="4">
        <v>1118000</v>
      </c>
      <c r="AJ2403" s="7"/>
      <c r="AK2403" s="7"/>
      <c r="AL2403" s="7"/>
    </row>
    <row r="2404" spans="1:38" ht="22" customHeight="1" x14ac:dyDescent="0.3">
      <c r="A2404" s="5">
        <v>42578</v>
      </c>
      <c r="B2404" s="6" t="s">
        <v>31</v>
      </c>
      <c r="C2404" s="6" t="s">
        <v>32</v>
      </c>
      <c r="D2404" s="7" t="s">
        <v>49</v>
      </c>
      <c r="E2404" s="7" t="s">
        <v>49</v>
      </c>
      <c r="F2404" s="6" t="s">
        <v>33</v>
      </c>
      <c r="G2404" s="7" t="s">
        <v>49</v>
      </c>
      <c r="H2404" s="7" t="s">
        <v>49</v>
      </c>
      <c r="I2404" s="6" t="s">
        <v>34</v>
      </c>
      <c r="J2404" s="6" t="s">
        <v>65</v>
      </c>
      <c r="K2404" s="7" t="s">
        <v>49</v>
      </c>
      <c r="L2404" s="7" t="s">
        <v>49</v>
      </c>
      <c r="M2404" s="6" t="s">
        <v>33</v>
      </c>
      <c r="N2404" s="7" t="s">
        <v>49</v>
      </c>
      <c r="O2404" s="7" t="s">
        <v>49</v>
      </c>
      <c r="P2404" s="6" t="s">
        <v>66</v>
      </c>
      <c r="Q2404" s="6" t="s">
        <v>39</v>
      </c>
      <c r="R2404" s="6" t="s">
        <v>67</v>
      </c>
      <c r="S2404" s="6" t="s">
        <v>68</v>
      </c>
      <c r="T2404" s="6" t="s">
        <v>69</v>
      </c>
      <c r="U2404" s="6" t="s">
        <v>70</v>
      </c>
      <c r="V2404" s="6" t="s">
        <v>43</v>
      </c>
      <c r="W2404" s="6" t="s">
        <v>44</v>
      </c>
      <c r="X2404" s="6" t="s">
        <v>45</v>
      </c>
      <c r="Y2404" s="6" t="s">
        <v>46</v>
      </c>
      <c r="Z2404" s="6" t="s">
        <v>71</v>
      </c>
      <c r="AA2404" s="6" t="s">
        <v>2490</v>
      </c>
      <c r="AB2404" s="12" t="str">
        <f t="shared" ref="AB2404:AB2417" si="492">IF(ISNUMBER(SEARCH("CARBENDAZIM",AA2404)),"Carbendazim",IF(ISNUMBER(SEARCH("4-D",AA2404)),"2,4-Dichlorophenoxyacetic acid",IF(ISNUMBER(SEARCH("RIDOVER",AA2404)),"Glyphosate",IF(ISNUMBER(SEARCH("POQUER",AA2404)),"Clethodim",IF(ISNUMBER(SEARCH("LITER",AA2404)),"Imidacloprid",IF(ISNUMBER(SEARCH("PYRINEX",AA2404)),"Chlorpyrifos",IF(ISNUMBER(SEARCH("ORBIT",AA2404)),"Omethoate",IF(ISNUMBER(SEARCH("HEXARON",AA2404)),"Diuron",IF(ISNUMBER(SEARCH("ISOPROPYLAMINE",AA2404)),"Isopropylamine",IF(ISNUMBER(SEARCH("GLYPHOSATE",AA2404)),"Glyphosate",IF(ISNUMBER(SEARCH("MANCOZEB",AA2404)),"Mancozeb Indofil",IF(ISNUMBER(SEARCH("PARAQUAT",AA2404)),"Paraquat",IF(ISNUMBER(SEARCH("CAROMAX",AA2404)),"Aromatic Solvent Mixture",IF(ISNUMBER(SEARCH("BUTIRON",AA2404)),"Tebuthiuron",IF(ISNUMBER(SEARCH("VORAZ",AA2404)),"Methomyl",IF(ISNUMBER(SEARCH("IMIDACLOPRID",AA2404)),"Imidacloprid",IF(ISNUMBER(SEARCH("2 4 D",AA2404)),"2,4-Dichlorophenoxyacetic acid",IF(ISNUMBER(SEARCH("IMIDACL",AA2404)),"Imidacloprid",IF(ISNUMBER(SEARCH("DIUREX",AA2404)),"Diuron",IF(ISNUMBER(SEARCH("RAPEL",AA2404)),"Acephate","fix it"))))))))))))))))))))</f>
        <v>Diuron</v>
      </c>
      <c r="AC2404" s="7"/>
      <c r="AD2404" s="7"/>
      <c r="AE2404" s="7">
        <v>143039.99</v>
      </c>
      <c r="AF2404" s="7">
        <v>143.04</v>
      </c>
      <c r="AG2404" s="7">
        <v>975000</v>
      </c>
      <c r="AJ2404" s="10"/>
      <c r="AK2404" s="10"/>
      <c r="AL2404" s="10"/>
    </row>
    <row r="2405" spans="1:38" ht="22" customHeight="1" x14ac:dyDescent="0.3">
      <c r="A2405" s="2">
        <v>42578</v>
      </c>
      <c r="B2405" s="3" t="s">
        <v>50</v>
      </c>
      <c r="C2405" s="3" t="s">
        <v>32</v>
      </c>
      <c r="D2405" s="4" t="s">
        <v>49</v>
      </c>
      <c r="E2405" s="4" t="s">
        <v>49</v>
      </c>
      <c r="F2405" s="3" t="s">
        <v>33</v>
      </c>
      <c r="G2405" s="4" t="s">
        <v>49</v>
      </c>
      <c r="H2405" s="4" t="s">
        <v>49</v>
      </c>
      <c r="I2405" s="3" t="s">
        <v>34</v>
      </c>
      <c r="J2405" s="3" t="s">
        <v>507</v>
      </c>
      <c r="K2405" s="4" t="s">
        <v>49</v>
      </c>
      <c r="L2405" s="3" t="s">
        <v>307</v>
      </c>
      <c r="M2405" s="4" t="s">
        <v>49</v>
      </c>
      <c r="N2405" s="4" t="s">
        <v>49</v>
      </c>
      <c r="O2405" s="4" t="s">
        <v>49</v>
      </c>
      <c r="P2405" s="3" t="s">
        <v>158</v>
      </c>
      <c r="Q2405" s="3" t="s">
        <v>39</v>
      </c>
      <c r="R2405" s="3" t="s">
        <v>106</v>
      </c>
      <c r="S2405" s="3" t="s">
        <v>61</v>
      </c>
      <c r="T2405" s="3" t="s">
        <v>107</v>
      </c>
      <c r="U2405" s="3" t="s">
        <v>56</v>
      </c>
      <c r="V2405" s="3" t="s">
        <v>43</v>
      </c>
      <c r="W2405" s="3" t="s">
        <v>44</v>
      </c>
      <c r="X2405" s="3" t="s">
        <v>45</v>
      </c>
      <c r="Y2405" s="3" t="s">
        <v>46</v>
      </c>
      <c r="Z2405" s="3" t="s">
        <v>159</v>
      </c>
      <c r="AA2405" s="3" t="s">
        <v>2491</v>
      </c>
      <c r="AB2405" s="12" t="str">
        <f t="shared" si="492"/>
        <v>Glyphosate</v>
      </c>
      <c r="AC2405" s="10"/>
      <c r="AD2405" s="10"/>
      <c r="AE2405" s="4">
        <v>139320.01</v>
      </c>
      <c r="AF2405" s="4">
        <v>139.32</v>
      </c>
      <c r="AG2405" s="4">
        <v>589000</v>
      </c>
      <c r="AJ2405" s="7"/>
      <c r="AK2405" s="7"/>
      <c r="AL2405" s="7"/>
    </row>
    <row r="2406" spans="1:38" ht="22" customHeight="1" x14ac:dyDescent="0.3">
      <c r="A2406" s="5">
        <v>42578</v>
      </c>
      <c r="B2406" s="6" t="s">
        <v>31</v>
      </c>
      <c r="C2406" s="6" t="s">
        <v>32</v>
      </c>
      <c r="D2406" s="7" t="s">
        <v>49</v>
      </c>
      <c r="E2406" s="7" t="s">
        <v>49</v>
      </c>
      <c r="F2406" s="6" t="s">
        <v>33</v>
      </c>
      <c r="G2406" s="7" t="s">
        <v>49</v>
      </c>
      <c r="H2406" s="7" t="s">
        <v>49</v>
      </c>
      <c r="I2406" s="6" t="s">
        <v>34</v>
      </c>
      <c r="J2406" s="6" t="s">
        <v>77</v>
      </c>
      <c r="K2406" s="6" t="s">
        <v>78</v>
      </c>
      <c r="L2406" s="6" t="s">
        <v>68</v>
      </c>
      <c r="M2406" s="6" t="s">
        <v>33</v>
      </c>
      <c r="N2406" s="7" t="s">
        <v>49</v>
      </c>
      <c r="O2406" s="7" t="s">
        <v>49</v>
      </c>
      <c r="P2406" s="6" t="s">
        <v>79</v>
      </c>
      <c r="Q2406" s="6" t="s">
        <v>39</v>
      </c>
      <c r="R2406" s="6" t="s">
        <v>67</v>
      </c>
      <c r="S2406" s="6" t="s">
        <v>68</v>
      </c>
      <c r="T2406" s="6" t="s">
        <v>69</v>
      </c>
      <c r="U2406" s="6" t="s">
        <v>70</v>
      </c>
      <c r="V2406" s="6" t="s">
        <v>43</v>
      </c>
      <c r="W2406" s="6" t="s">
        <v>44</v>
      </c>
      <c r="X2406" s="6" t="s">
        <v>45</v>
      </c>
      <c r="Y2406" s="6" t="s">
        <v>46</v>
      </c>
      <c r="Z2406" s="6" t="s">
        <v>643</v>
      </c>
      <c r="AA2406" s="6" t="s">
        <v>2492</v>
      </c>
      <c r="AB2406" s="18" t="s">
        <v>3193</v>
      </c>
      <c r="AC2406" s="7"/>
      <c r="AD2406" s="7"/>
      <c r="AE2406" s="7">
        <v>13560</v>
      </c>
      <c r="AF2406" s="7">
        <v>13.56</v>
      </c>
      <c r="AG2406" s="7">
        <v>310000</v>
      </c>
      <c r="AJ2406" s="10"/>
      <c r="AK2406" s="10"/>
      <c r="AL2406" s="10"/>
    </row>
    <row r="2407" spans="1:38" ht="22" customHeight="1" x14ac:dyDescent="0.3">
      <c r="A2407" s="2">
        <v>42578</v>
      </c>
      <c r="B2407" s="3" t="s">
        <v>50</v>
      </c>
      <c r="C2407" s="3" t="s">
        <v>32</v>
      </c>
      <c r="D2407" s="4" t="s">
        <v>49</v>
      </c>
      <c r="E2407" s="4" t="s">
        <v>49</v>
      </c>
      <c r="F2407" s="3" t="s">
        <v>33</v>
      </c>
      <c r="G2407" s="4" t="s">
        <v>49</v>
      </c>
      <c r="H2407" s="4" t="s">
        <v>49</v>
      </c>
      <c r="I2407" s="3" t="s">
        <v>34</v>
      </c>
      <c r="J2407" s="3" t="s">
        <v>278</v>
      </c>
      <c r="K2407" s="4" t="s">
        <v>49</v>
      </c>
      <c r="L2407" s="4" t="s">
        <v>49</v>
      </c>
      <c r="M2407" s="3" t="s">
        <v>33</v>
      </c>
      <c r="N2407" s="4">
        <v>760485634</v>
      </c>
      <c r="O2407" s="4" t="s">
        <v>49</v>
      </c>
      <c r="P2407" s="3" t="s">
        <v>279</v>
      </c>
      <c r="Q2407" s="3" t="s">
        <v>39</v>
      </c>
      <c r="R2407" s="3" t="s">
        <v>60</v>
      </c>
      <c r="S2407" s="3" t="s">
        <v>61</v>
      </c>
      <c r="T2407" s="3" t="s">
        <v>62</v>
      </c>
      <c r="U2407" s="3" t="s">
        <v>56</v>
      </c>
      <c r="V2407" s="3" t="s">
        <v>43</v>
      </c>
      <c r="W2407" s="3" t="s">
        <v>44</v>
      </c>
      <c r="X2407" s="3" t="s">
        <v>45</v>
      </c>
      <c r="Y2407" s="3" t="s">
        <v>46</v>
      </c>
      <c r="Z2407" s="3" t="s">
        <v>80</v>
      </c>
      <c r="AA2407" s="3" t="s">
        <v>2493</v>
      </c>
      <c r="AB2407" s="12" t="s">
        <v>3188</v>
      </c>
      <c r="AC2407" s="10"/>
      <c r="AD2407" s="10"/>
      <c r="AE2407" s="4">
        <v>69504</v>
      </c>
      <c r="AF2407" s="4">
        <v>69.5</v>
      </c>
      <c r="AG2407" s="4">
        <v>728000</v>
      </c>
      <c r="AJ2407" s="10"/>
      <c r="AK2407" s="10"/>
      <c r="AL2407" s="10"/>
    </row>
    <row r="2408" spans="1:38" ht="22" customHeight="1" x14ac:dyDescent="0.3">
      <c r="A2408" s="5">
        <v>42578</v>
      </c>
      <c r="B2408" s="6" t="s">
        <v>50</v>
      </c>
      <c r="C2408" s="6" t="s">
        <v>32</v>
      </c>
      <c r="D2408" s="7" t="s">
        <v>49</v>
      </c>
      <c r="E2408" s="7" t="s">
        <v>49</v>
      </c>
      <c r="F2408" s="6" t="s">
        <v>33</v>
      </c>
      <c r="G2408" s="7" t="s">
        <v>49</v>
      </c>
      <c r="H2408" s="7" t="s">
        <v>49</v>
      </c>
      <c r="I2408" s="6" t="s">
        <v>34</v>
      </c>
      <c r="J2408" s="6" t="s">
        <v>1609</v>
      </c>
      <c r="K2408" s="7" t="s">
        <v>49</v>
      </c>
      <c r="L2408" s="6" t="s">
        <v>187</v>
      </c>
      <c r="M2408" s="7" t="s">
        <v>49</v>
      </c>
      <c r="N2408" s="7" t="s">
        <v>49</v>
      </c>
      <c r="O2408" s="7" t="s">
        <v>49</v>
      </c>
      <c r="P2408" s="6" t="s">
        <v>1610</v>
      </c>
      <c r="Q2408" s="6" t="s">
        <v>39</v>
      </c>
      <c r="R2408" s="6" t="s">
        <v>195</v>
      </c>
      <c r="S2408" s="6" t="s">
        <v>113</v>
      </c>
      <c r="T2408" s="6" t="s">
        <v>196</v>
      </c>
      <c r="U2408" s="6" t="s">
        <v>117</v>
      </c>
      <c r="V2408" s="6" t="s">
        <v>43</v>
      </c>
      <c r="W2408" s="6" t="s">
        <v>44</v>
      </c>
      <c r="X2408" s="6" t="s">
        <v>45</v>
      </c>
      <c r="Y2408" s="6" t="s">
        <v>46</v>
      </c>
      <c r="Z2408" s="6" t="s">
        <v>1352</v>
      </c>
      <c r="AA2408" s="6" t="s">
        <v>2494</v>
      </c>
      <c r="AB2408" s="12" t="str">
        <f t="shared" si="492"/>
        <v>2,4-Dichlorophenoxyacetic acid</v>
      </c>
      <c r="AC2408" s="7"/>
      <c r="AD2408" s="7"/>
      <c r="AE2408" s="7">
        <v>74280</v>
      </c>
      <c r="AF2408" s="7">
        <v>74.28</v>
      </c>
      <c r="AG2408" s="7">
        <v>1273000</v>
      </c>
      <c r="AJ2408" s="10"/>
      <c r="AK2408" s="10"/>
      <c r="AL2408" s="10"/>
    </row>
    <row r="2409" spans="1:38" ht="22" customHeight="1" x14ac:dyDescent="0.3">
      <c r="A2409" s="2">
        <v>42578</v>
      </c>
      <c r="B2409" s="3" t="s">
        <v>50</v>
      </c>
      <c r="C2409" s="3" t="s">
        <v>32</v>
      </c>
      <c r="D2409" s="4" t="s">
        <v>49</v>
      </c>
      <c r="E2409" s="4" t="s">
        <v>49</v>
      </c>
      <c r="F2409" s="3" t="s">
        <v>33</v>
      </c>
      <c r="G2409" s="4" t="s">
        <v>49</v>
      </c>
      <c r="H2409" s="4" t="s">
        <v>49</v>
      </c>
      <c r="I2409" s="3" t="s">
        <v>34</v>
      </c>
      <c r="J2409" s="3" t="s">
        <v>2495</v>
      </c>
      <c r="K2409" s="4" t="s">
        <v>49</v>
      </c>
      <c r="L2409" s="3" t="s">
        <v>2496</v>
      </c>
      <c r="M2409" s="4" t="s">
        <v>49</v>
      </c>
      <c r="N2409" s="4" t="s">
        <v>49</v>
      </c>
      <c r="O2409" s="4" t="s">
        <v>49</v>
      </c>
      <c r="P2409" s="3" t="s">
        <v>2497</v>
      </c>
      <c r="Q2409" s="3" t="s">
        <v>2498</v>
      </c>
      <c r="R2409" s="3" t="s">
        <v>60</v>
      </c>
      <c r="S2409" s="3" t="s">
        <v>61</v>
      </c>
      <c r="T2409" s="3" t="s">
        <v>62</v>
      </c>
      <c r="U2409" s="3" t="s">
        <v>56</v>
      </c>
      <c r="V2409" s="3" t="s">
        <v>43</v>
      </c>
      <c r="W2409" s="3" t="s">
        <v>44</v>
      </c>
      <c r="X2409" s="3" t="s">
        <v>45</v>
      </c>
      <c r="Y2409" s="3" t="s">
        <v>46</v>
      </c>
      <c r="Z2409" s="3" t="s">
        <v>80</v>
      </c>
      <c r="AA2409" s="3" t="s">
        <v>2499</v>
      </c>
      <c r="AB2409" s="18" t="s">
        <v>3193</v>
      </c>
      <c r="AC2409" s="10"/>
      <c r="AD2409" s="10"/>
      <c r="AE2409" s="4">
        <v>20120</v>
      </c>
      <c r="AF2409" s="4">
        <v>20.12</v>
      </c>
      <c r="AG2409" s="4">
        <v>211000</v>
      </c>
      <c r="AJ2409" s="7"/>
      <c r="AK2409" s="7"/>
      <c r="AL2409" s="7"/>
    </row>
    <row r="2410" spans="1:38" ht="22" customHeight="1" x14ac:dyDescent="0.3">
      <c r="A2410" s="5">
        <v>42578</v>
      </c>
      <c r="B2410" s="6" t="s">
        <v>31</v>
      </c>
      <c r="C2410" s="6" t="s">
        <v>32</v>
      </c>
      <c r="D2410" s="7" t="s">
        <v>49</v>
      </c>
      <c r="E2410" s="7" t="s">
        <v>49</v>
      </c>
      <c r="F2410" s="6" t="s">
        <v>33</v>
      </c>
      <c r="G2410" s="7" t="s">
        <v>49</v>
      </c>
      <c r="H2410" s="7" t="s">
        <v>49</v>
      </c>
      <c r="I2410" s="6" t="s">
        <v>34</v>
      </c>
      <c r="J2410" s="6" t="s">
        <v>65</v>
      </c>
      <c r="K2410" s="7" t="s">
        <v>49</v>
      </c>
      <c r="L2410" s="7" t="s">
        <v>49</v>
      </c>
      <c r="M2410" s="6" t="s">
        <v>33</v>
      </c>
      <c r="N2410" s="7" t="s">
        <v>49</v>
      </c>
      <c r="O2410" s="7" t="s">
        <v>49</v>
      </c>
      <c r="P2410" s="6" t="s">
        <v>66</v>
      </c>
      <c r="Q2410" s="6" t="s">
        <v>39</v>
      </c>
      <c r="R2410" s="6" t="s">
        <v>67</v>
      </c>
      <c r="S2410" s="6" t="s">
        <v>68</v>
      </c>
      <c r="T2410" s="6" t="s">
        <v>69</v>
      </c>
      <c r="U2410" s="6" t="s">
        <v>70</v>
      </c>
      <c r="V2410" s="6" t="s">
        <v>43</v>
      </c>
      <c r="W2410" s="6" t="s">
        <v>44</v>
      </c>
      <c r="X2410" s="6" t="s">
        <v>45</v>
      </c>
      <c r="Y2410" s="6" t="s">
        <v>46</v>
      </c>
      <c r="Z2410" s="6" t="s">
        <v>73</v>
      </c>
      <c r="AA2410" s="6" t="s">
        <v>2403</v>
      </c>
      <c r="AB2410" s="12" t="str">
        <f t="shared" si="492"/>
        <v>Clethodim</v>
      </c>
      <c r="AC2410" s="7"/>
      <c r="AD2410" s="7"/>
      <c r="AE2410" s="7">
        <v>119966</v>
      </c>
      <c r="AF2410" s="7">
        <v>119.97</v>
      </c>
      <c r="AG2410" s="7">
        <v>818000</v>
      </c>
      <c r="AJ2410" s="10"/>
      <c r="AK2410" s="10"/>
      <c r="AL2410" s="10"/>
    </row>
    <row r="2411" spans="1:38" ht="22" customHeight="1" x14ac:dyDescent="0.3">
      <c r="A2411" s="2">
        <v>42578</v>
      </c>
      <c r="B2411" s="3" t="s">
        <v>31</v>
      </c>
      <c r="C2411" s="3" t="s">
        <v>32</v>
      </c>
      <c r="D2411" s="4" t="s">
        <v>49</v>
      </c>
      <c r="E2411" s="4" t="s">
        <v>49</v>
      </c>
      <c r="F2411" s="3" t="s">
        <v>33</v>
      </c>
      <c r="G2411" s="4" t="s">
        <v>49</v>
      </c>
      <c r="H2411" s="4" t="s">
        <v>49</v>
      </c>
      <c r="I2411" s="3" t="s">
        <v>34</v>
      </c>
      <c r="J2411" s="3" t="s">
        <v>65</v>
      </c>
      <c r="K2411" s="4" t="s">
        <v>49</v>
      </c>
      <c r="L2411" s="4" t="s">
        <v>49</v>
      </c>
      <c r="M2411" s="3" t="s">
        <v>33</v>
      </c>
      <c r="N2411" s="4" t="s">
        <v>49</v>
      </c>
      <c r="O2411" s="4" t="s">
        <v>49</v>
      </c>
      <c r="P2411" s="3" t="s">
        <v>66</v>
      </c>
      <c r="Q2411" s="3" t="s">
        <v>39</v>
      </c>
      <c r="R2411" s="3" t="s">
        <v>67</v>
      </c>
      <c r="S2411" s="3" t="s">
        <v>68</v>
      </c>
      <c r="T2411" s="3" t="s">
        <v>69</v>
      </c>
      <c r="U2411" s="3" t="s">
        <v>70</v>
      </c>
      <c r="V2411" s="3" t="s">
        <v>43</v>
      </c>
      <c r="W2411" s="3" t="s">
        <v>44</v>
      </c>
      <c r="X2411" s="3" t="s">
        <v>45</v>
      </c>
      <c r="Y2411" s="3" t="s">
        <v>46</v>
      </c>
      <c r="Z2411" s="3" t="s">
        <v>73</v>
      </c>
      <c r="AA2411" s="3" t="s">
        <v>2403</v>
      </c>
      <c r="AB2411" s="12" t="str">
        <f t="shared" si="492"/>
        <v>Clethodim</v>
      </c>
      <c r="AC2411" s="10"/>
      <c r="AD2411" s="10"/>
      <c r="AE2411" s="4">
        <v>119966</v>
      </c>
      <c r="AF2411" s="4">
        <v>119.97</v>
      </c>
      <c r="AG2411" s="4">
        <v>818000</v>
      </c>
      <c r="AJ2411" s="10"/>
      <c r="AK2411" s="10"/>
      <c r="AL2411" s="10"/>
    </row>
    <row r="2412" spans="1:38" ht="22" customHeight="1" x14ac:dyDescent="0.3">
      <c r="A2412" s="5">
        <v>42574</v>
      </c>
      <c r="B2412" s="6" t="s">
        <v>50</v>
      </c>
      <c r="C2412" s="6" t="s">
        <v>84</v>
      </c>
      <c r="D2412" s="6" t="s">
        <v>85</v>
      </c>
      <c r="E2412" s="6" t="s">
        <v>44</v>
      </c>
      <c r="F2412" s="6" t="s">
        <v>33</v>
      </c>
      <c r="G2412" s="7" t="s">
        <v>49</v>
      </c>
      <c r="H2412" s="7" t="s">
        <v>49</v>
      </c>
      <c r="I2412" s="6" t="s">
        <v>86</v>
      </c>
      <c r="J2412" s="6" t="s">
        <v>769</v>
      </c>
      <c r="K2412" s="7" t="s">
        <v>49</v>
      </c>
      <c r="L2412" s="6" t="s">
        <v>61</v>
      </c>
      <c r="M2412" s="6" t="s">
        <v>770</v>
      </c>
      <c r="N2412" s="7">
        <v>2539385563.1900001</v>
      </c>
      <c r="O2412" s="7" t="s">
        <v>49</v>
      </c>
      <c r="P2412" s="6" t="s">
        <v>771</v>
      </c>
      <c r="Q2412" s="6" t="s">
        <v>39</v>
      </c>
      <c r="R2412" s="6" t="s">
        <v>60</v>
      </c>
      <c r="S2412" s="6" t="s">
        <v>61</v>
      </c>
      <c r="T2412" s="6" t="s">
        <v>62</v>
      </c>
      <c r="U2412" s="6" t="s">
        <v>56</v>
      </c>
      <c r="V2412" s="6" t="s">
        <v>90</v>
      </c>
      <c r="W2412" s="6" t="s">
        <v>44</v>
      </c>
      <c r="X2412" s="6" t="s">
        <v>91</v>
      </c>
      <c r="Y2412" s="6" t="s">
        <v>46</v>
      </c>
      <c r="Z2412" s="6" t="s">
        <v>410</v>
      </c>
      <c r="AA2412" s="6" t="s">
        <v>2500</v>
      </c>
      <c r="AB2412" s="12" t="str">
        <f t="shared" ref="AB2412" si="493">IF(ISNUMBER(SEARCH("2,4 D",AA2412)),"2,4-Dichlorophenoxyacetic acid",IF(ISNUMBER(SEARCH("ACIDO",AA2412)),"2,4-Dichlorophenoxyacetic acid",IF(ISNUMBER(SEARCH("NAPHTHA",AA2412)),"Aromatic Solvent Mixture",IF(ISNUMBER(SEARCH("DIMETHYLAMINE",AA2412)),"Dimethylamine",IF(ISNUMBER(SEARCH("DIMETILAMINA",AA2412)),"Dimethylamine",IF(ISNUMBER(SEARCH("JUMP",AA2412)),"Diuron",IF(ISNUMBER(SEARCH("2-AMINO-2,3-DIMETHYL BUTYRAMIDE",AA2412)),"Herbicide Amine Intermediate",IF(ISNUMBER(SEARCH("TEBUTHIURON",AA2412)),"Tebuthiuron","FIXIT"))))))))</f>
        <v>2,4-Dichlorophenoxyacetic acid</v>
      </c>
      <c r="AC2412" s="7"/>
      <c r="AD2412" s="7"/>
      <c r="AE2412" s="7">
        <v>22088</v>
      </c>
      <c r="AF2412" s="7">
        <v>22.09</v>
      </c>
      <c r="AG2412" s="7">
        <v>24300</v>
      </c>
      <c r="AJ2412" s="7"/>
      <c r="AK2412" s="7"/>
      <c r="AL2412" s="7"/>
    </row>
    <row r="2413" spans="1:38" ht="22" customHeight="1" x14ac:dyDescent="0.3">
      <c r="A2413" s="2">
        <v>42574</v>
      </c>
      <c r="B2413" s="3" t="s">
        <v>50</v>
      </c>
      <c r="C2413" s="3" t="s">
        <v>84</v>
      </c>
      <c r="D2413" s="3" t="s">
        <v>85</v>
      </c>
      <c r="E2413" s="3" t="s">
        <v>44</v>
      </c>
      <c r="F2413" s="3" t="s">
        <v>33</v>
      </c>
      <c r="G2413" s="4" t="s">
        <v>49</v>
      </c>
      <c r="H2413" s="4" t="s">
        <v>49</v>
      </c>
      <c r="I2413" s="3" t="s">
        <v>86</v>
      </c>
      <c r="J2413" s="3" t="s">
        <v>166</v>
      </c>
      <c r="K2413" s="4" t="s">
        <v>49</v>
      </c>
      <c r="L2413" s="3" t="s">
        <v>61</v>
      </c>
      <c r="M2413" s="4" t="s">
        <v>49</v>
      </c>
      <c r="N2413" s="4" t="s">
        <v>49</v>
      </c>
      <c r="O2413" s="4" t="s">
        <v>49</v>
      </c>
      <c r="P2413" s="3" t="s">
        <v>167</v>
      </c>
      <c r="Q2413" s="3" t="s">
        <v>39</v>
      </c>
      <c r="R2413" s="3" t="s">
        <v>60</v>
      </c>
      <c r="S2413" s="3" t="s">
        <v>61</v>
      </c>
      <c r="T2413" s="3" t="s">
        <v>62</v>
      </c>
      <c r="U2413" s="3" t="s">
        <v>56</v>
      </c>
      <c r="V2413" s="3" t="s">
        <v>90</v>
      </c>
      <c r="W2413" s="3" t="s">
        <v>44</v>
      </c>
      <c r="X2413" s="3" t="s">
        <v>91</v>
      </c>
      <c r="Y2413" s="3" t="s">
        <v>46</v>
      </c>
      <c r="Z2413" s="3" t="s">
        <v>251</v>
      </c>
      <c r="AA2413" s="3" t="s">
        <v>2501</v>
      </c>
      <c r="AB2413" s="12" t="str">
        <f>IF(ISNUMBER(SEARCH("BUTYRAMIDE",AA2413)),"2,3-Dimethyl Butyramide",IF(ISNUMBER(SEARCH("FOLPET",AA2413)),"Folpet",IF(ISNUMBER(SEARCH("METHYL [2-({[6- (TRIFLUOROMETHYL) PYRIDIN-2-YL] OXY} METHYL) PHENYL",AA2413)),"Esther",IF(ISNUMBER(SEARCH("TEBUCONAZOL",AA2413)),"Tebuconazole",IF(ISNUMBER(SEARCH("DICHLOROPHENYL",AA2413)),"Dichlorophenyl Isocyanates",IF(ISNUMBER(SEARCH("CAPTAN",AA2413)),"Captan",IF(ISNUMBER(SEARCH("DIMETHYLACETAMID",AA2413)),"Dimethylacetamide",IF(ISNUMBER(SEARCH("AFALON",AA2413)),"Linuron","FIX IT"))))))))</f>
        <v>Dimethylacetamide</v>
      </c>
      <c r="AC2413" s="10"/>
      <c r="AD2413" s="10"/>
      <c r="AE2413" s="4">
        <v>32680</v>
      </c>
      <c r="AF2413" s="4">
        <v>32.68</v>
      </c>
      <c r="AG2413" s="4">
        <v>193000</v>
      </c>
      <c r="AJ2413" s="10"/>
      <c r="AK2413" s="10"/>
      <c r="AL2413" s="10"/>
    </row>
    <row r="2414" spans="1:38" ht="22" customHeight="1" x14ac:dyDescent="0.3">
      <c r="A2414" s="5">
        <v>42574</v>
      </c>
      <c r="B2414" s="6" t="s">
        <v>50</v>
      </c>
      <c r="C2414" s="6" t="s">
        <v>84</v>
      </c>
      <c r="D2414" s="6" t="s">
        <v>85</v>
      </c>
      <c r="E2414" s="6" t="s">
        <v>44</v>
      </c>
      <c r="F2414" s="6" t="s">
        <v>33</v>
      </c>
      <c r="G2414" s="7" t="s">
        <v>49</v>
      </c>
      <c r="H2414" s="7" t="s">
        <v>49</v>
      </c>
      <c r="I2414" s="6" t="s">
        <v>86</v>
      </c>
      <c r="J2414" s="6" t="s">
        <v>166</v>
      </c>
      <c r="K2414" s="7" t="s">
        <v>49</v>
      </c>
      <c r="L2414" s="6" t="s">
        <v>61</v>
      </c>
      <c r="M2414" s="7" t="s">
        <v>49</v>
      </c>
      <c r="N2414" s="7" t="s">
        <v>49</v>
      </c>
      <c r="O2414" s="7" t="s">
        <v>49</v>
      </c>
      <c r="P2414" s="6" t="s">
        <v>167</v>
      </c>
      <c r="Q2414" s="6" t="s">
        <v>39</v>
      </c>
      <c r="R2414" s="6" t="s">
        <v>106</v>
      </c>
      <c r="S2414" s="6" t="s">
        <v>61</v>
      </c>
      <c r="T2414" s="6" t="s">
        <v>107</v>
      </c>
      <c r="U2414" s="6" t="s">
        <v>56</v>
      </c>
      <c r="V2414" s="6" t="s">
        <v>90</v>
      </c>
      <c r="W2414" s="6" t="s">
        <v>44</v>
      </c>
      <c r="X2414" s="6" t="s">
        <v>91</v>
      </c>
      <c r="Y2414" s="6" t="s">
        <v>46</v>
      </c>
      <c r="Z2414" s="6" t="s">
        <v>1386</v>
      </c>
      <c r="AA2414" s="6" t="s">
        <v>2502</v>
      </c>
      <c r="AB2414" s="12" t="str">
        <f t="shared" ref="AB2414:AB2416" si="494">IF(ISNUMBER(SEARCH("2,4 D",AA2412)),"2,4-Dichlorophenoxyacetic acid",IF(ISNUMBER(SEARCH("ACIDO",AA2412)),"2,4-Dichlorophenoxyacetic acid",IF(ISNUMBER(SEARCH("NAPHTHA",AA2412)),"Aromatic Solvent Mixture",IF(ISNUMBER(SEARCH("DIMETHYLAMINE",AA2412)),"Dimethylamine",IF(ISNUMBER(SEARCH("DIMETILAMINA",AA2412)),"Dimethylamine",IF(ISNUMBER(SEARCH("JUMP",AA2412)),"Diuron",IF(ISNUMBER(SEARCH(" 2-AMINO-2,3-DIMETHYL BUTYRAMIDE",AA2412)),"Herbicide Amine Intermediate",IF(ISNUMBER(SEARCH("TEBUTHIURON",AA2412)),"Tebuthiuron",IF(ISNUMBER(SEARCH("DMS",AA2412)),"Dimethyl Sulfate",IF(ISNUMBER(SEARCH("2,4-XILIDIN",AA2412)),"2,4-Xylidine","FIX IT"))))))))))</f>
        <v>2,4-Dichlorophenoxyacetic acid</v>
      </c>
      <c r="AC2414" s="7"/>
      <c r="AD2414" s="7"/>
      <c r="AE2414" s="7">
        <v>19380</v>
      </c>
      <c r="AF2414" s="7">
        <v>19.38</v>
      </c>
      <c r="AG2414" s="7">
        <v>114000</v>
      </c>
      <c r="AJ2414" s="7"/>
      <c r="AK2414" s="7"/>
      <c r="AL2414" s="7"/>
    </row>
    <row r="2415" spans="1:38" ht="22" customHeight="1" x14ac:dyDescent="0.3">
      <c r="A2415" s="2">
        <v>42574</v>
      </c>
      <c r="B2415" s="3" t="s">
        <v>144</v>
      </c>
      <c r="C2415" s="3" t="s">
        <v>84</v>
      </c>
      <c r="D2415" s="3" t="s">
        <v>85</v>
      </c>
      <c r="E2415" s="3" t="s">
        <v>44</v>
      </c>
      <c r="F2415" s="3" t="s">
        <v>33</v>
      </c>
      <c r="G2415" s="4" t="s">
        <v>49</v>
      </c>
      <c r="H2415" s="4" t="s">
        <v>49</v>
      </c>
      <c r="I2415" s="3" t="s">
        <v>86</v>
      </c>
      <c r="J2415" s="3" t="s">
        <v>2266</v>
      </c>
      <c r="K2415" s="4" t="s">
        <v>49</v>
      </c>
      <c r="L2415" s="4" t="s">
        <v>49</v>
      </c>
      <c r="M2415" s="4" t="s">
        <v>49</v>
      </c>
      <c r="N2415" s="4" t="s">
        <v>49</v>
      </c>
      <c r="O2415" s="4" t="s">
        <v>49</v>
      </c>
      <c r="P2415" s="3" t="s">
        <v>2267</v>
      </c>
      <c r="Q2415" s="3" t="s">
        <v>39</v>
      </c>
      <c r="R2415" s="3" t="s">
        <v>135</v>
      </c>
      <c r="S2415" s="3" t="s">
        <v>136</v>
      </c>
      <c r="T2415" s="3" t="s">
        <v>137</v>
      </c>
      <c r="U2415" s="3" t="s">
        <v>42</v>
      </c>
      <c r="V2415" s="3" t="s">
        <v>90</v>
      </c>
      <c r="W2415" s="3" t="s">
        <v>44</v>
      </c>
      <c r="X2415" s="3" t="s">
        <v>91</v>
      </c>
      <c r="Y2415" s="3" t="s">
        <v>46</v>
      </c>
      <c r="Z2415" s="3" t="s">
        <v>1269</v>
      </c>
      <c r="AA2415" s="3" t="s">
        <v>2450</v>
      </c>
      <c r="AB2415" s="12" t="s">
        <v>3189</v>
      </c>
      <c r="AC2415" s="10"/>
      <c r="AD2415" s="10"/>
      <c r="AE2415" s="4">
        <v>20462</v>
      </c>
      <c r="AF2415" s="4">
        <v>20.46</v>
      </c>
      <c r="AG2415" s="4">
        <v>36705000</v>
      </c>
      <c r="AJ2415" s="10"/>
      <c r="AK2415" s="10"/>
      <c r="AL2415" s="10"/>
    </row>
    <row r="2416" spans="1:38" ht="22" customHeight="1" x14ac:dyDescent="0.3">
      <c r="A2416" s="5">
        <v>42574</v>
      </c>
      <c r="B2416" s="6" t="s">
        <v>50</v>
      </c>
      <c r="C2416" s="6" t="s">
        <v>32</v>
      </c>
      <c r="D2416" s="7" t="s">
        <v>49</v>
      </c>
      <c r="E2416" s="7" t="s">
        <v>49</v>
      </c>
      <c r="F2416" s="6" t="s">
        <v>33</v>
      </c>
      <c r="G2416" s="7" t="s">
        <v>49</v>
      </c>
      <c r="H2416" s="7" t="s">
        <v>49</v>
      </c>
      <c r="I2416" s="6" t="s">
        <v>34</v>
      </c>
      <c r="J2416" s="6" t="s">
        <v>1697</v>
      </c>
      <c r="K2416" s="6" t="s">
        <v>1698</v>
      </c>
      <c r="L2416" s="6" t="s">
        <v>136</v>
      </c>
      <c r="M2416" s="6" t="s">
        <v>33</v>
      </c>
      <c r="N2416" s="8">
        <v>100139200</v>
      </c>
      <c r="O2416" s="7" t="s">
        <v>49</v>
      </c>
      <c r="P2416" s="6" t="s">
        <v>1699</v>
      </c>
      <c r="Q2416" s="6" t="s">
        <v>39</v>
      </c>
      <c r="R2416" s="6" t="s">
        <v>135</v>
      </c>
      <c r="S2416" s="6" t="s">
        <v>136</v>
      </c>
      <c r="T2416" s="6" t="s">
        <v>137</v>
      </c>
      <c r="U2416" s="6" t="s">
        <v>42</v>
      </c>
      <c r="V2416" s="6" t="s">
        <v>43</v>
      </c>
      <c r="W2416" s="6" t="s">
        <v>44</v>
      </c>
      <c r="X2416" s="6" t="s">
        <v>45</v>
      </c>
      <c r="Y2416" s="6" t="s">
        <v>46</v>
      </c>
      <c r="Z2416" s="6" t="s">
        <v>1700</v>
      </c>
      <c r="AA2416" s="6" t="s">
        <v>2503</v>
      </c>
      <c r="AB2416" s="12" t="str">
        <f t="shared" si="494"/>
        <v>Dimethyl Sulfate</v>
      </c>
      <c r="AC2416" s="7"/>
      <c r="AD2416" s="7"/>
      <c r="AE2416" s="7">
        <v>88020</v>
      </c>
      <c r="AF2416" s="7">
        <v>88.02</v>
      </c>
      <c r="AG2416" s="7">
        <v>198000</v>
      </c>
      <c r="AJ2416" s="7"/>
      <c r="AK2416" s="7"/>
      <c r="AL2416" s="7"/>
    </row>
    <row r="2417" spans="1:38" ht="22" customHeight="1" x14ac:dyDescent="0.3">
      <c r="A2417" s="2">
        <v>42574</v>
      </c>
      <c r="B2417" s="3" t="s">
        <v>31</v>
      </c>
      <c r="C2417" s="3" t="s">
        <v>32</v>
      </c>
      <c r="D2417" s="4" t="s">
        <v>49</v>
      </c>
      <c r="E2417" s="4" t="s">
        <v>49</v>
      </c>
      <c r="F2417" s="3" t="s">
        <v>33</v>
      </c>
      <c r="G2417" s="4" t="s">
        <v>49</v>
      </c>
      <c r="H2417" s="4" t="s">
        <v>49</v>
      </c>
      <c r="I2417" s="3" t="s">
        <v>34</v>
      </c>
      <c r="J2417" s="3" t="s">
        <v>65</v>
      </c>
      <c r="K2417" s="4" t="s">
        <v>49</v>
      </c>
      <c r="L2417" s="4" t="s">
        <v>49</v>
      </c>
      <c r="M2417" s="3" t="s">
        <v>33</v>
      </c>
      <c r="N2417" s="4" t="s">
        <v>49</v>
      </c>
      <c r="O2417" s="4" t="s">
        <v>49</v>
      </c>
      <c r="P2417" s="3" t="s">
        <v>66</v>
      </c>
      <c r="Q2417" s="3" t="s">
        <v>39</v>
      </c>
      <c r="R2417" s="3" t="s">
        <v>67</v>
      </c>
      <c r="S2417" s="3" t="s">
        <v>68</v>
      </c>
      <c r="T2417" s="3" t="s">
        <v>69</v>
      </c>
      <c r="U2417" s="3" t="s">
        <v>70</v>
      </c>
      <c r="V2417" s="3" t="s">
        <v>43</v>
      </c>
      <c r="W2417" s="3" t="s">
        <v>44</v>
      </c>
      <c r="X2417" s="3" t="s">
        <v>45</v>
      </c>
      <c r="Y2417" s="3" t="s">
        <v>46</v>
      </c>
      <c r="Z2417" s="3" t="s">
        <v>480</v>
      </c>
      <c r="AA2417" s="3" t="s">
        <v>2504</v>
      </c>
      <c r="AB2417" s="12" t="str">
        <f t="shared" si="492"/>
        <v>Clethodim</v>
      </c>
      <c r="AC2417" s="10"/>
      <c r="AD2417" s="10"/>
      <c r="AE2417" s="4">
        <v>119966</v>
      </c>
      <c r="AF2417" s="4">
        <v>119.97</v>
      </c>
      <c r="AG2417" s="4">
        <v>852000</v>
      </c>
      <c r="AJ2417" s="10"/>
      <c r="AK2417" s="10"/>
      <c r="AL2417" s="10"/>
    </row>
    <row r="2418" spans="1:38" ht="22" customHeight="1" x14ac:dyDescent="0.3">
      <c r="A2418" s="5">
        <v>42573</v>
      </c>
      <c r="B2418" s="6" t="s">
        <v>50</v>
      </c>
      <c r="C2418" s="6" t="s">
        <v>32</v>
      </c>
      <c r="D2418" s="7" t="s">
        <v>49</v>
      </c>
      <c r="E2418" s="7" t="s">
        <v>49</v>
      </c>
      <c r="F2418" s="6" t="s">
        <v>33</v>
      </c>
      <c r="G2418" s="7" t="s">
        <v>49</v>
      </c>
      <c r="H2418" s="7" t="s">
        <v>49</v>
      </c>
      <c r="I2418" s="6" t="s">
        <v>34</v>
      </c>
      <c r="J2418" s="6" t="s">
        <v>2505</v>
      </c>
      <c r="K2418" s="7" t="s">
        <v>49</v>
      </c>
      <c r="L2418" s="7" t="s">
        <v>49</v>
      </c>
      <c r="M2418" s="6" t="s">
        <v>2506</v>
      </c>
      <c r="N2418" s="7">
        <v>13786372.859999999</v>
      </c>
      <c r="O2418" s="7" t="s">
        <v>49</v>
      </c>
      <c r="P2418" s="6" t="s">
        <v>2507</v>
      </c>
      <c r="Q2418" s="6" t="s">
        <v>2508</v>
      </c>
      <c r="R2418" s="6" t="s">
        <v>310</v>
      </c>
      <c r="S2418" s="6" t="s">
        <v>307</v>
      </c>
      <c r="T2418" s="6" t="s">
        <v>311</v>
      </c>
      <c r="U2418" s="6" t="s">
        <v>56</v>
      </c>
      <c r="V2418" s="6" t="s">
        <v>43</v>
      </c>
      <c r="W2418" s="6" t="s">
        <v>44</v>
      </c>
      <c r="X2418" s="6" t="s">
        <v>45</v>
      </c>
      <c r="Y2418" s="6" t="s">
        <v>46</v>
      </c>
      <c r="Z2418" s="6" t="s">
        <v>140</v>
      </c>
      <c r="AA2418" s="6" t="s">
        <v>2509</v>
      </c>
      <c r="AB2418" s="12" t="str">
        <f>IF(ISNUMBER(SEARCH("2,4 D",AA2418)),"2,4-Dichlorophenoxyacetic acid",IF(ISNUMBER(SEARCH("ACIDO",AA2418)),"2,4-Dichlorophenoxyacetic acid",IF(ISNUMBER(SEARCH("NAPHTHA",AA2418)),"Aromatic Solvent Mixture",IF(ISNUMBER(SEARCH("DIMETHYLAMINE",AA2418)),"Dimethylamine",IF(ISNUMBER(SEARCH("DIMETILAMINA",AA2418)),"Dimethylamine",IF(ISNUMBER(SEARCH("JUMP",AA2418)),"Diuron",IF(ISNUMBER(SEARCH("2-AMINO-2,3-DIMETHYL BUTYRAMIDE",AA2418)),"Herbicide Amine Intermediate",IF(ISNUMBER(SEARCH("TEBUTHIURON",AA2418)),"Tebuthiuron","FIXIT"))))))))</f>
        <v>Dimethylamine</v>
      </c>
      <c r="AC2418" s="7"/>
      <c r="AD2418" s="7"/>
      <c r="AE2418" s="7">
        <v>79810</v>
      </c>
      <c r="AF2418" s="7">
        <v>79.81</v>
      </c>
      <c r="AG2418" s="7">
        <v>65300</v>
      </c>
      <c r="AJ2418" s="7"/>
      <c r="AK2418" s="7"/>
      <c r="AL2418" s="7"/>
    </row>
    <row r="2419" spans="1:38" ht="22" customHeight="1" x14ac:dyDescent="0.3">
      <c r="A2419" s="2">
        <v>42572</v>
      </c>
      <c r="B2419" s="3" t="s">
        <v>212</v>
      </c>
      <c r="C2419" s="3" t="s">
        <v>584</v>
      </c>
      <c r="D2419" s="4" t="s">
        <v>49</v>
      </c>
      <c r="E2419" s="4" t="s">
        <v>49</v>
      </c>
      <c r="F2419" s="3" t="s">
        <v>33</v>
      </c>
      <c r="G2419" s="4" t="s">
        <v>49</v>
      </c>
      <c r="H2419" s="4" t="s">
        <v>49</v>
      </c>
      <c r="I2419" s="3" t="s">
        <v>585</v>
      </c>
      <c r="J2419" s="3" t="s">
        <v>77</v>
      </c>
      <c r="K2419" s="3" t="s">
        <v>78</v>
      </c>
      <c r="L2419" s="3" t="s">
        <v>68</v>
      </c>
      <c r="M2419" s="3" t="s">
        <v>33</v>
      </c>
      <c r="N2419" s="4" t="s">
        <v>49</v>
      </c>
      <c r="O2419" s="4" t="s">
        <v>49</v>
      </c>
      <c r="P2419" s="3" t="s">
        <v>79</v>
      </c>
      <c r="Q2419" s="3" t="s">
        <v>586</v>
      </c>
      <c r="R2419" s="3" t="s">
        <v>67</v>
      </c>
      <c r="S2419" s="3" t="s">
        <v>68</v>
      </c>
      <c r="T2419" s="3" t="s">
        <v>69</v>
      </c>
      <c r="U2419" s="3" t="s">
        <v>70</v>
      </c>
      <c r="V2419" s="3" t="s">
        <v>217</v>
      </c>
      <c r="W2419" s="3" t="s">
        <v>44</v>
      </c>
      <c r="X2419" s="3" t="s">
        <v>218</v>
      </c>
      <c r="Y2419" s="3" t="s">
        <v>46</v>
      </c>
      <c r="Z2419" s="3" t="s">
        <v>643</v>
      </c>
      <c r="AA2419" s="3" t="s">
        <v>2510</v>
      </c>
      <c r="AB2419" s="18" t="s">
        <v>3193</v>
      </c>
      <c r="AC2419" s="10"/>
      <c r="AD2419" s="10"/>
      <c r="AE2419" s="4">
        <v>54240</v>
      </c>
      <c r="AF2419" s="4">
        <v>54.24</v>
      </c>
      <c r="AG2419" s="4">
        <v>1239000</v>
      </c>
      <c r="AJ2419" s="10"/>
      <c r="AK2419" s="10"/>
      <c r="AL2419" s="10"/>
    </row>
    <row r="2420" spans="1:38" ht="22" customHeight="1" x14ac:dyDescent="0.3">
      <c r="A2420" s="5">
        <v>42571</v>
      </c>
      <c r="B2420" s="6" t="s">
        <v>31</v>
      </c>
      <c r="C2420" s="6" t="s">
        <v>32</v>
      </c>
      <c r="D2420" s="7" t="s">
        <v>49</v>
      </c>
      <c r="E2420" s="7" t="s">
        <v>49</v>
      </c>
      <c r="F2420" s="6" t="s">
        <v>33</v>
      </c>
      <c r="G2420" s="7" t="s">
        <v>49</v>
      </c>
      <c r="H2420" s="7" t="s">
        <v>49</v>
      </c>
      <c r="I2420" s="6" t="s">
        <v>34</v>
      </c>
      <c r="J2420" s="6" t="s">
        <v>65</v>
      </c>
      <c r="K2420" s="7" t="s">
        <v>49</v>
      </c>
      <c r="L2420" s="7" t="s">
        <v>49</v>
      </c>
      <c r="M2420" s="6" t="s">
        <v>33</v>
      </c>
      <c r="N2420" s="7" t="s">
        <v>49</v>
      </c>
      <c r="O2420" s="7" t="s">
        <v>49</v>
      </c>
      <c r="P2420" s="6" t="s">
        <v>66</v>
      </c>
      <c r="Q2420" s="6" t="s">
        <v>39</v>
      </c>
      <c r="R2420" s="6" t="s">
        <v>67</v>
      </c>
      <c r="S2420" s="6" t="s">
        <v>68</v>
      </c>
      <c r="T2420" s="6" t="s">
        <v>69</v>
      </c>
      <c r="U2420" s="6" t="s">
        <v>70</v>
      </c>
      <c r="V2420" s="6" t="s">
        <v>43</v>
      </c>
      <c r="W2420" s="6" t="s">
        <v>44</v>
      </c>
      <c r="X2420" s="6" t="s">
        <v>45</v>
      </c>
      <c r="Y2420" s="6" t="s">
        <v>46</v>
      </c>
      <c r="Z2420" s="6" t="s">
        <v>219</v>
      </c>
      <c r="AA2420" s="6" t="s">
        <v>2511</v>
      </c>
      <c r="AB2420" s="12" t="str">
        <f t="shared" ref="AB2420:AB2435" si="495">IF(ISNUMBER(SEARCH("CARBENDAZIM",AA2420)),"Carbendazim",IF(ISNUMBER(SEARCH("4-D",AA2420)),"2,4-Dichlorophenoxyacetic acid",IF(ISNUMBER(SEARCH("RIDOVER",AA2420)),"Glyphosate",IF(ISNUMBER(SEARCH("POQUER",AA2420)),"Clethodim",IF(ISNUMBER(SEARCH("LITER",AA2420)),"Imidacloprid",IF(ISNUMBER(SEARCH("PYRINEX",AA2420)),"Chlorpyrifos",IF(ISNUMBER(SEARCH("ORBIT",AA2420)),"Omethoate",IF(ISNUMBER(SEARCH("HEXARON",AA2420)),"Diuron",IF(ISNUMBER(SEARCH("ISOPROPYLAMINE",AA2420)),"Isopropylamine",IF(ISNUMBER(SEARCH("GLYPHOSATE",AA2420)),"Glyphosate",IF(ISNUMBER(SEARCH("MANCOZEB",AA2420)),"Mancozeb Indofil",IF(ISNUMBER(SEARCH("PARAQUAT",AA2420)),"Paraquat",IF(ISNUMBER(SEARCH("CAROMAX",AA2420)),"Aromatic Solvent Mixture",IF(ISNUMBER(SEARCH("BUTIRON",AA2420)),"Tebuthiuron",IF(ISNUMBER(SEARCH("VORAZ",AA2420)),"Methomyl",IF(ISNUMBER(SEARCH("IMIDACLOPRID",AA2420)),"Imidacloprid",IF(ISNUMBER(SEARCH("2 4 D",AA2420)),"2,4-Dichlorophenoxyacetic acid",IF(ISNUMBER(SEARCH("IMIDACL",AA2420)),"Imidacloprid",IF(ISNUMBER(SEARCH("DIUREX",AA2420)),"Diuron",IF(ISNUMBER(SEARCH("RAPEL",AA2420)),"Acephate","fix it"))))))))))))))))))))</f>
        <v>Diuron</v>
      </c>
      <c r="AC2420" s="7"/>
      <c r="AD2420" s="7"/>
      <c r="AE2420" s="7">
        <v>26860</v>
      </c>
      <c r="AF2420" s="7">
        <v>26.86</v>
      </c>
      <c r="AG2420" s="7">
        <v>594000</v>
      </c>
      <c r="AJ2420" s="7"/>
      <c r="AK2420" s="7"/>
      <c r="AL2420" s="7"/>
    </row>
    <row r="2421" spans="1:38" ht="22" customHeight="1" x14ac:dyDescent="0.3">
      <c r="A2421" s="2">
        <v>42571</v>
      </c>
      <c r="B2421" s="3" t="s">
        <v>31</v>
      </c>
      <c r="C2421" s="3" t="s">
        <v>32</v>
      </c>
      <c r="D2421" s="4" t="s">
        <v>49</v>
      </c>
      <c r="E2421" s="4" t="s">
        <v>49</v>
      </c>
      <c r="F2421" s="3" t="s">
        <v>33</v>
      </c>
      <c r="G2421" s="4" t="s">
        <v>49</v>
      </c>
      <c r="H2421" s="4" t="s">
        <v>49</v>
      </c>
      <c r="I2421" s="3" t="s">
        <v>34</v>
      </c>
      <c r="J2421" s="3" t="s">
        <v>77</v>
      </c>
      <c r="K2421" s="3" t="s">
        <v>78</v>
      </c>
      <c r="L2421" s="3" t="s">
        <v>68</v>
      </c>
      <c r="M2421" s="3" t="s">
        <v>33</v>
      </c>
      <c r="N2421" s="4" t="s">
        <v>49</v>
      </c>
      <c r="O2421" s="4" t="s">
        <v>49</v>
      </c>
      <c r="P2421" s="3" t="s">
        <v>79</v>
      </c>
      <c r="Q2421" s="3" t="s">
        <v>39</v>
      </c>
      <c r="R2421" s="3" t="s">
        <v>67</v>
      </c>
      <c r="S2421" s="3" t="s">
        <v>68</v>
      </c>
      <c r="T2421" s="3" t="s">
        <v>69</v>
      </c>
      <c r="U2421" s="3" t="s">
        <v>70</v>
      </c>
      <c r="V2421" s="3" t="s">
        <v>43</v>
      </c>
      <c r="W2421" s="3" t="s">
        <v>44</v>
      </c>
      <c r="X2421" s="3" t="s">
        <v>45</v>
      </c>
      <c r="Y2421" s="3" t="s">
        <v>46</v>
      </c>
      <c r="Z2421" s="3" t="s">
        <v>643</v>
      </c>
      <c r="AA2421" s="3" t="s">
        <v>2512</v>
      </c>
      <c r="AB2421" s="18" t="s">
        <v>3193</v>
      </c>
      <c r="AC2421" s="10"/>
      <c r="AD2421" s="10"/>
      <c r="AE2421" s="4">
        <v>185490.01</v>
      </c>
      <c r="AF2421" s="4">
        <v>185.49</v>
      </c>
      <c r="AG2421" s="4">
        <v>4238000</v>
      </c>
      <c r="AJ2421" s="10"/>
      <c r="AK2421" s="10"/>
      <c r="AL2421" s="10"/>
    </row>
    <row r="2422" spans="1:38" ht="22" customHeight="1" x14ac:dyDescent="0.3">
      <c r="A2422" s="5">
        <v>42571</v>
      </c>
      <c r="B2422" s="6" t="s">
        <v>50</v>
      </c>
      <c r="C2422" s="6" t="s">
        <v>84</v>
      </c>
      <c r="D2422" s="6" t="s">
        <v>85</v>
      </c>
      <c r="E2422" s="6" t="s">
        <v>44</v>
      </c>
      <c r="F2422" s="6" t="s">
        <v>33</v>
      </c>
      <c r="G2422" s="7" t="s">
        <v>49</v>
      </c>
      <c r="H2422" s="7" t="s">
        <v>49</v>
      </c>
      <c r="I2422" s="6" t="s">
        <v>86</v>
      </c>
      <c r="J2422" s="6" t="s">
        <v>817</v>
      </c>
      <c r="K2422" s="6" t="s">
        <v>818</v>
      </c>
      <c r="L2422" s="6" t="s">
        <v>61</v>
      </c>
      <c r="M2422" s="6" t="s">
        <v>33</v>
      </c>
      <c r="N2422" s="7">
        <v>124338288.64</v>
      </c>
      <c r="O2422" s="7">
        <v>620690093.11000001</v>
      </c>
      <c r="P2422" s="6" t="s">
        <v>819</v>
      </c>
      <c r="Q2422" s="6" t="s">
        <v>39</v>
      </c>
      <c r="R2422" s="6" t="s">
        <v>60</v>
      </c>
      <c r="S2422" s="6" t="s">
        <v>61</v>
      </c>
      <c r="T2422" s="6" t="s">
        <v>62</v>
      </c>
      <c r="U2422" s="6" t="s">
        <v>56</v>
      </c>
      <c r="V2422" s="6" t="s">
        <v>90</v>
      </c>
      <c r="W2422" s="6" t="s">
        <v>44</v>
      </c>
      <c r="X2422" s="6" t="s">
        <v>91</v>
      </c>
      <c r="Y2422" s="6" t="s">
        <v>46</v>
      </c>
      <c r="Z2422" s="6" t="s">
        <v>2122</v>
      </c>
      <c r="AA2422" s="6" t="s">
        <v>1862</v>
      </c>
      <c r="AB2422" s="12" t="s">
        <v>3183</v>
      </c>
      <c r="AC2422" s="7"/>
      <c r="AD2422" s="7"/>
      <c r="AE2422" s="7">
        <v>64620</v>
      </c>
      <c r="AF2422" s="7">
        <v>64.62</v>
      </c>
      <c r="AG2422" s="7">
        <v>235000</v>
      </c>
      <c r="AJ2422" s="7"/>
      <c r="AK2422" s="7"/>
      <c r="AL2422" s="7"/>
    </row>
    <row r="2423" spans="1:38" ht="22" customHeight="1" x14ac:dyDescent="0.3">
      <c r="A2423" s="2">
        <v>42571</v>
      </c>
      <c r="B2423" s="3" t="s">
        <v>31</v>
      </c>
      <c r="C2423" s="3" t="s">
        <v>32</v>
      </c>
      <c r="D2423" s="4" t="s">
        <v>49</v>
      </c>
      <c r="E2423" s="4" t="s">
        <v>49</v>
      </c>
      <c r="F2423" s="3" t="s">
        <v>33</v>
      </c>
      <c r="G2423" s="4" t="s">
        <v>49</v>
      </c>
      <c r="H2423" s="4" t="s">
        <v>49</v>
      </c>
      <c r="I2423" s="3" t="s">
        <v>34</v>
      </c>
      <c r="J2423" s="3" t="s">
        <v>65</v>
      </c>
      <c r="K2423" s="4" t="s">
        <v>49</v>
      </c>
      <c r="L2423" s="4" t="s">
        <v>49</v>
      </c>
      <c r="M2423" s="3" t="s">
        <v>33</v>
      </c>
      <c r="N2423" s="4" t="s">
        <v>49</v>
      </c>
      <c r="O2423" s="4" t="s">
        <v>49</v>
      </c>
      <c r="P2423" s="3" t="s">
        <v>66</v>
      </c>
      <c r="Q2423" s="3" t="s">
        <v>39</v>
      </c>
      <c r="R2423" s="3" t="s">
        <v>67</v>
      </c>
      <c r="S2423" s="3" t="s">
        <v>68</v>
      </c>
      <c r="T2423" s="3" t="s">
        <v>69</v>
      </c>
      <c r="U2423" s="3" t="s">
        <v>70</v>
      </c>
      <c r="V2423" s="3" t="s">
        <v>43</v>
      </c>
      <c r="W2423" s="3" t="s">
        <v>44</v>
      </c>
      <c r="X2423" s="3" t="s">
        <v>45</v>
      </c>
      <c r="Y2423" s="3" t="s">
        <v>46</v>
      </c>
      <c r="Z2423" s="3" t="s">
        <v>71</v>
      </c>
      <c r="AA2423" s="3" t="s">
        <v>2513</v>
      </c>
      <c r="AB2423" s="12" t="str">
        <f t="shared" si="495"/>
        <v>Diuron</v>
      </c>
      <c r="AC2423" s="10"/>
      <c r="AD2423" s="10"/>
      <c r="AE2423" s="4">
        <v>95360</v>
      </c>
      <c r="AF2423" s="4">
        <v>95.36</v>
      </c>
      <c r="AG2423" s="4">
        <v>650000</v>
      </c>
      <c r="AJ2423" s="10"/>
      <c r="AK2423" s="10"/>
      <c r="AL2423" s="10"/>
    </row>
    <row r="2424" spans="1:38" ht="22" customHeight="1" x14ac:dyDescent="0.3">
      <c r="A2424" s="5">
        <v>42571</v>
      </c>
      <c r="B2424" s="6" t="s">
        <v>31</v>
      </c>
      <c r="C2424" s="6" t="s">
        <v>32</v>
      </c>
      <c r="D2424" s="7" t="s">
        <v>49</v>
      </c>
      <c r="E2424" s="7" t="s">
        <v>49</v>
      </c>
      <c r="F2424" s="6" t="s">
        <v>33</v>
      </c>
      <c r="G2424" s="7" t="s">
        <v>49</v>
      </c>
      <c r="H2424" s="7" t="s">
        <v>49</v>
      </c>
      <c r="I2424" s="6" t="s">
        <v>34</v>
      </c>
      <c r="J2424" s="6" t="s">
        <v>65</v>
      </c>
      <c r="K2424" s="7" t="s">
        <v>49</v>
      </c>
      <c r="L2424" s="7" t="s">
        <v>49</v>
      </c>
      <c r="M2424" s="6" t="s">
        <v>33</v>
      </c>
      <c r="N2424" s="7" t="s">
        <v>49</v>
      </c>
      <c r="O2424" s="7" t="s">
        <v>49</v>
      </c>
      <c r="P2424" s="6" t="s">
        <v>66</v>
      </c>
      <c r="Q2424" s="6" t="s">
        <v>39</v>
      </c>
      <c r="R2424" s="6" t="s">
        <v>67</v>
      </c>
      <c r="S2424" s="6" t="s">
        <v>68</v>
      </c>
      <c r="T2424" s="6" t="s">
        <v>69</v>
      </c>
      <c r="U2424" s="6" t="s">
        <v>70</v>
      </c>
      <c r="V2424" s="6" t="s">
        <v>43</v>
      </c>
      <c r="W2424" s="6" t="s">
        <v>44</v>
      </c>
      <c r="X2424" s="6" t="s">
        <v>45</v>
      </c>
      <c r="Y2424" s="6" t="s">
        <v>46</v>
      </c>
      <c r="Z2424" s="6" t="s">
        <v>71</v>
      </c>
      <c r="AA2424" s="6" t="s">
        <v>2514</v>
      </c>
      <c r="AB2424" s="12" t="str">
        <f t="shared" si="495"/>
        <v>Diuron</v>
      </c>
      <c r="AC2424" s="7"/>
      <c r="AD2424" s="7"/>
      <c r="AE2424" s="7">
        <v>95360</v>
      </c>
      <c r="AF2424" s="7">
        <v>95.36</v>
      </c>
      <c r="AG2424" s="7">
        <v>650000</v>
      </c>
      <c r="AJ2424" s="10"/>
      <c r="AK2424" s="10"/>
      <c r="AL2424" s="10"/>
    </row>
    <row r="2425" spans="1:38" ht="22" customHeight="1" x14ac:dyDescent="0.3">
      <c r="A2425" s="2">
        <v>42571</v>
      </c>
      <c r="B2425" s="3" t="s">
        <v>31</v>
      </c>
      <c r="C2425" s="3" t="s">
        <v>32</v>
      </c>
      <c r="D2425" s="4" t="s">
        <v>49</v>
      </c>
      <c r="E2425" s="4" t="s">
        <v>49</v>
      </c>
      <c r="F2425" s="3" t="s">
        <v>33</v>
      </c>
      <c r="G2425" s="4" t="s">
        <v>49</v>
      </c>
      <c r="H2425" s="4" t="s">
        <v>49</v>
      </c>
      <c r="I2425" s="3" t="s">
        <v>34</v>
      </c>
      <c r="J2425" s="3" t="s">
        <v>77</v>
      </c>
      <c r="K2425" s="3" t="s">
        <v>78</v>
      </c>
      <c r="L2425" s="3" t="s">
        <v>68</v>
      </c>
      <c r="M2425" s="3" t="s">
        <v>33</v>
      </c>
      <c r="N2425" s="4" t="s">
        <v>49</v>
      </c>
      <c r="O2425" s="4" t="s">
        <v>49</v>
      </c>
      <c r="P2425" s="3" t="s">
        <v>79</v>
      </c>
      <c r="Q2425" s="3" t="s">
        <v>39</v>
      </c>
      <c r="R2425" s="3" t="s">
        <v>67</v>
      </c>
      <c r="S2425" s="3" t="s">
        <v>68</v>
      </c>
      <c r="T2425" s="3" t="s">
        <v>69</v>
      </c>
      <c r="U2425" s="3" t="s">
        <v>70</v>
      </c>
      <c r="V2425" s="3" t="s">
        <v>43</v>
      </c>
      <c r="W2425" s="3" t="s">
        <v>44</v>
      </c>
      <c r="X2425" s="3" t="s">
        <v>45</v>
      </c>
      <c r="Y2425" s="3" t="s">
        <v>46</v>
      </c>
      <c r="Z2425" s="3" t="s">
        <v>351</v>
      </c>
      <c r="AA2425" s="3" t="s">
        <v>2515</v>
      </c>
      <c r="AB2425" s="12" t="s">
        <v>3146</v>
      </c>
      <c r="AC2425" s="10"/>
      <c r="AD2425" s="10"/>
      <c r="AE2425" s="4">
        <v>18425</v>
      </c>
      <c r="AF2425" s="4">
        <v>18.420000000000002</v>
      </c>
      <c r="AG2425" s="4">
        <v>1927000</v>
      </c>
      <c r="AJ2425" s="7"/>
      <c r="AK2425" s="7"/>
      <c r="AL2425" s="7"/>
    </row>
    <row r="2426" spans="1:38" ht="22" customHeight="1" x14ac:dyDescent="0.3">
      <c r="A2426" s="5">
        <v>42571</v>
      </c>
      <c r="B2426" s="6" t="s">
        <v>31</v>
      </c>
      <c r="C2426" s="6" t="s">
        <v>32</v>
      </c>
      <c r="D2426" s="7" t="s">
        <v>49</v>
      </c>
      <c r="E2426" s="7" t="s">
        <v>49</v>
      </c>
      <c r="F2426" s="6" t="s">
        <v>33</v>
      </c>
      <c r="G2426" s="7" t="s">
        <v>49</v>
      </c>
      <c r="H2426" s="7" t="s">
        <v>49</v>
      </c>
      <c r="I2426" s="6" t="s">
        <v>34</v>
      </c>
      <c r="J2426" s="6" t="s">
        <v>77</v>
      </c>
      <c r="K2426" s="6" t="s">
        <v>78</v>
      </c>
      <c r="L2426" s="6" t="s">
        <v>68</v>
      </c>
      <c r="M2426" s="6" t="s">
        <v>33</v>
      </c>
      <c r="N2426" s="7" t="s">
        <v>49</v>
      </c>
      <c r="O2426" s="7" t="s">
        <v>49</v>
      </c>
      <c r="P2426" s="6" t="s">
        <v>79</v>
      </c>
      <c r="Q2426" s="6" t="s">
        <v>39</v>
      </c>
      <c r="R2426" s="6" t="s">
        <v>67</v>
      </c>
      <c r="S2426" s="6" t="s">
        <v>68</v>
      </c>
      <c r="T2426" s="6" t="s">
        <v>69</v>
      </c>
      <c r="U2426" s="6" t="s">
        <v>70</v>
      </c>
      <c r="V2426" s="6" t="s">
        <v>43</v>
      </c>
      <c r="W2426" s="6" t="s">
        <v>44</v>
      </c>
      <c r="X2426" s="6" t="s">
        <v>45</v>
      </c>
      <c r="Y2426" s="6" t="s">
        <v>46</v>
      </c>
      <c r="Z2426" s="6" t="s">
        <v>440</v>
      </c>
      <c r="AA2426" s="6" t="s">
        <v>2516</v>
      </c>
      <c r="AB2426" s="12" t="s">
        <v>3147</v>
      </c>
      <c r="AC2426" s="7"/>
      <c r="AD2426" s="7"/>
      <c r="AE2426" s="7">
        <v>15940</v>
      </c>
      <c r="AF2426" s="7">
        <v>15.94</v>
      </c>
      <c r="AG2426" s="7">
        <v>802000</v>
      </c>
      <c r="AJ2426" s="10"/>
      <c r="AK2426" s="10"/>
      <c r="AL2426" s="10"/>
    </row>
    <row r="2427" spans="1:38" ht="22" customHeight="1" x14ac:dyDescent="0.3">
      <c r="A2427" s="2">
        <v>42571</v>
      </c>
      <c r="B2427" s="3" t="s">
        <v>31</v>
      </c>
      <c r="C2427" s="3" t="s">
        <v>32</v>
      </c>
      <c r="D2427" s="4" t="s">
        <v>49</v>
      </c>
      <c r="E2427" s="4" t="s">
        <v>49</v>
      </c>
      <c r="F2427" s="3" t="s">
        <v>33</v>
      </c>
      <c r="G2427" s="4" t="s">
        <v>49</v>
      </c>
      <c r="H2427" s="4" t="s">
        <v>49</v>
      </c>
      <c r="I2427" s="3" t="s">
        <v>34</v>
      </c>
      <c r="J2427" s="3" t="s">
        <v>77</v>
      </c>
      <c r="K2427" s="3" t="s">
        <v>78</v>
      </c>
      <c r="L2427" s="3" t="s">
        <v>68</v>
      </c>
      <c r="M2427" s="3" t="s">
        <v>33</v>
      </c>
      <c r="N2427" s="4" t="s">
        <v>49</v>
      </c>
      <c r="O2427" s="4" t="s">
        <v>49</v>
      </c>
      <c r="P2427" s="3" t="s">
        <v>79</v>
      </c>
      <c r="Q2427" s="3" t="s">
        <v>39</v>
      </c>
      <c r="R2427" s="3" t="s">
        <v>67</v>
      </c>
      <c r="S2427" s="3" t="s">
        <v>68</v>
      </c>
      <c r="T2427" s="3" t="s">
        <v>69</v>
      </c>
      <c r="U2427" s="3" t="s">
        <v>70</v>
      </c>
      <c r="V2427" s="3" t="s">
        <v>43</v>
      </c>
      <c r="W2427" s="3" t="s">
        <v>44</v>
      </c>
      <c r="X2427" s="3" t="s">
        <v>45</v>
      </c>
      <c r="Y2427" s="3" t="s">
        <v>46</v>
      </c>
      <c r="Z2427" s="3" t="s">
        <v>643</v>
      </c>
      <c r="AA2427" s="3" t="s">
        <v>2517</v>
      </c>
      <c r="AB2427" s="12" t="str">
        <f t="shared" si="495"/>
        <v>Methomyl</v>
      </c>
      <c r="AC2427" s="10"/>
      <c r="AD2427" s="10"/>
      <c r="AE2427" s="4">
        <v>336600.01</v>
      </c>
      <c r="AF2427" s="4">
        <v>336.6</v>
      </c>
      <c r="AG2427" s="4">
        <v>7691000</v>
      </c>
      <c r="AJ2427" s="7"/>
      <c r="AK2427" s="7"/>
      <c r="AL2427" s="7"/>
    </row>
    <row r="2428" spans="1:38" ht="22" customHeight="1" x14ac:dyDescent="0.3">
      <c r="A2428" s="5">
        <v>42571</v>
      </c>
      <c r="B2428" s="6" t="s">
        <v>31</v>
      </c>
      <c r="C2428" s="6" t="s">
        <v>32</v>
      </c>
      <c r="D2428" s="7" t="s">
        <v>49</v>
      </c>
      <c r="E2428" s="7" t="s">
        <v>49</v>
      </c>
      <c r="F2428" s="6" t="s">
        <v>33</v>
      </c>
      <c r="G2428" s="7" t="s">
        <v>49</v>
      </c>
      <c r="H2428" s="7" t="s">
        <v>49</v>
      </c>
      <c r="I2428" s="6" t="s">
        <v>34</v>
      </c>
      <c r="J2428" s="6" t="s">
        <v>77</v>
      </c>
      <c r="K2428" s="6" t="s">
        <v>78</v>
      </c>
      <c r="L2428" s="6" t="s">
        <v>68</v>
      </c>
      <c r="M2428" s="6" t="s">
        <v>33</v>
      </c>
      <c r="N2428" s="7" t="s">
        <v>49</v>
      </c>
      <c r="O2428" s="7" t="s">
        <v>49</v>
      </c>
      <c r="P2428" s="6" t="s">
        <v>79</v>
      </c>
      <c r="Q2428" s="6" t="s">
        <v>39</v>
      </c>
      <c r="R2428" s="6" t="s">
        <v>67</v>
      </c>
      <c r="S2428" s="6" t="s">
        <v>68</v>
      </c>
      <c r="T2428" s="6" t="s">
        <v>69</v>
      </c>
      <c r="U2428" s="6" t="s">
        <v>70</v>
      </c>
      <c r="V2428" s="6" t="s">
        <v>43</v>
      </c>
      <c r="W2428" s="6" t="s">
        <v>44</v>
      </c>
      <c r="X2428" s="6" t="s">
        <v>45</v>
      </c>
      <c r="Y2428" s="6" t="s">
        <v>46</v>
      </c>
      <c r="Z2428" s="6" t="s">
        <v>440</v>
      </c>
      <c r="AA2428" s="6" t="s">
        <v>2518</v>
      </c>
      <c r="AB2428" s="12" t="s">
        <v>3147</v>
      </c>
      <c r="AC2428" s="7"/>
      <c r="AD2428" s="7"/>
      <c r="AE2428" s="7">
        <v>31880</v>
      </c>
      <c r="AF2428" s="7">
        <v>31.88</v>
      </c>
      <c r="AG2428" s="7">
        <v>1604000</v>
      </c>
      <c r="AJ2428" s="10"/>
      <c r="AK2428" s="10"/>
      <c r="AL2428" s="10"/>
    </row>
    <row r="2429" spans="1:38" ht="22" customHeight="1" x14ac:dyDescent="0.3">
      <c r="A2429" s="2">
        <v>42571</v>
      </c>
      <c r="B2429" s="3" t="s">
        <v>31</v>
      </c>
      <c r="C2429" s="3" t="s">
        <v>32</v>
      </c>
      <c r="D2429" s="4" t="s">
        <v>49</v>
      </c>
      <c r="E2429" s="4" t="s">
        <v>49</v>
      </c>
      <c r="F2429" s="3" t="s">
        <v>33</v>
      </c>
      <c r="G2429" s="4" t="s">
        <v>49</v>
      </c>
      <c r="H2429" s="4" t="s">
        <v>49</v>
      </c>
      <c r="I2429" s="3" t="s">
        <v>34</v>
      </c>
      <c r="J2429" s="3" t="s">
        <v>65</v>
      </c>
      <c r="K2429" s="4" t="s">
        <v>49</v>
      </c>
      <c r="L2429" s="4" t="s">
        <v>49</v>
      </c>
      <c r="M2429" s="3" t="s">
        <v>33</v>
      </c>
      <c r="N2429" s="4" t="s">
        <v>49</v>
      </c>
      <c r="O2429" s="4" t="s">
        <v>49</v>
      </c>
      <c r="P2429" s="3" t="s">
        <v>66</v>
      </c>
      <c r="Q2429" s="3" t="s">
        <v>39</v>
      </c>
      <c r="R2429" s="3" t="s">
        <v>67</v>
      </c>
      <c r="S2429" s="3" t="s">
        <v>68</v>
      </c>
      <c r="T2429" s="3" t="s">
        <v>69</v>
      </c>
      <c r="U2429" s="3" t="s">
        <v>70</v>
      </c>
      <c r="V2429" s="3" t="s">
        <v>43</v>
      </c>
      <c r="W2429" s="3" t="s">
        <v>44</v>
      </c>
      <c r="X2429" s="3" t="s">
        <v>45</v>
      </c>
      <c r="Y2429" s="3" t="s">
        <v>46</v>
      </c>
      <c r="Z2429" s="3" t="s">
        <v>73</v>
      </c>
      <c r="AA2429" s="3" t="s">
        <v>2519</v>
      </c>
      <c r="AB2429" s="12" t="str">
        <f t="shared" si="495"/>
        <v>Tebuthiuron</v>
      </c>
      <c r="AC2429" s="10"/>
      <c r="AD2429" s="10"/>
      <c r="AE2429" s="4">
        <v>16608</v>
      </c>
      <c r="AF2429" s="4">
        <v>16.61</v>
      </c>
      <c r="AG2429" s="4">
        <v>113000</v>
      </c>
      <c r="AJ2429" s="7"/>
      <c r="AK2429" s="7"/>
      <c r="AL2429" s="7"/>
    </row>
    <row r="2430" spans="1:38" ht="22" customHeight="1" x14ac:dyDescent="0.3">
      <c r="A2430" s="5">
        <v>42571</v>
      </c>
      <c r="B2430" s="6" t="s">
        <v>31</v>
      </c>
      <c r="C2430" s="6" t="s">
        <v>32</v>
      </c>
      <c r="D2430" s="7" t="s">
        <v>49</v>
      </c>
      <c r="E2430" s="7" t="s">
        <v>49</v>
      </c>
      <c r="F2430" s="6" t="s">
        <v>33</v>
      </c>
      <c r="G2430" s="7" t="s">
        <v>49</v>
      </c>
      <c r="H2430" s="7" t="s">
        <v>49</v>
      </c>
      <c r="I2430" s="6" t="s">
        <v>34</v>
      </c>
      <c r="J2430" s="6" t="s">
        <v>77</v>
      </c>
      <c r="K2430" s="6" t="s">
        <v>78</v>
      </c>
      <c r="L2430" s="6" t="s">
        <v>68</v>
      </c>
      <c r="M2430" s="6" t="s">
        <v>33</v>
      </c>
      <c r="N2430" s="7" t="s">
        <v>49</v>
      </c>
      <c r="O2430" s="7" t="s">
        <v>49</v>
      </c>
      <c r="P2430" s="6" t="s">
        <v>79</v>
      </c>
      <c r="Q2430" s="6" t="s">
        <v>39</v>
      </c>
      <c r="R2430" s="6" t="s">
        <v>67</v>
      </c>
      <c r="S2430" s="6" t="s">
        <v>68</v>
      </c>
      <c r="T2430" s="6" t="s">
        <v>69</v>
      </c>
      <c r="U2430" s="6" t="s">
        <v>70</v>
      </c>
      <c r="V2430" s="6" t="s">
        <v>43</v>
      </c>
      <c r="W2430" s="6" t="s">
        <v>44</v>
      </c>
      <c r="X2430" s="6" t="s">
        <v>45</v>
      </c>
      <c r="Y2430" s="6" t="s">
        <v>46</v>
      </c>
      <c r="Z2430" s="6" t="s">
        <v>643</v>
      </c>
      <c r="AA2430" s="6" t="s">
        <v>2520</v>
      </c>
      <c r="AB2430" s="18" t="s">
        <v>3193</v>
      </c>
      <c r="AC2430" s="7"/>
      <c r="AD2430" s="7"/>
      <c r="AE2430" s="7">
        <v>81360</v>
      </c>
      <c r="AF2430" s="7">
        <v>81.36</v>
      </c>
      <c r="AG2430" s="7">
        <v>1859000</v>
      </c>
      <c r="AJ2430" s="10"/>
      <c r="AK2430" s="10"/>
      <c r="AL2430" s="10"/>
    </row>
    <row r="2431" spans="1:38" ht="22" customHeight="1" x14ac:dyDescent="0.3">
      <c r="A2431" s="2">
        <v>42571</v>
      </c>
      <c r="B2431" s="3" t="s">
        <v>31</v>
      </c>
      <c r="C2431" s="3" t="s">
        <v>32</v>
      </c>
      <c r="D2431" s="4" t="s">
        <v>49</v>
      </c>
      <c r="E2431" s="4" t="s">
        <v>49</v>
      </c>
      <c r="F2431" s="3" t="s">
        <v>33</v>
      </c>
      <c r="G2431" s="4" t="s">
        <v>49</v>
      </c>
      <c r="H2431" s="4" t="s">
        <v>49</v>
      </c>
      <c r="I2431" s="3" t="s">
        <v>34</v>
      </c>
      <c r="J2431" s="3" t="s">
        <v>77</v>
      </c>
      <c r="K2431" s="3" t="s">
        <v>78</v>
      </c>
      <c r="L2431" s="3" t="s">
        <v>68</v>
      </c>
      <c r="M2431" s="3" t="s">
        <v>33</v>
      </c>
      <c r="N2431" s="4" t="s">
        <v>49</v>
      </c>
      <c r="O2431" s="4" t="s">
        <v>49</v>
      </c>
      <c r="P2431" s="3" t="s">
        <v>79</v>
      </c>
      <c r="Q2431" s="3" t="s">
        <v>39</v>
      </c>
      <c r="R2431" s="3" t="s">
        <v>67</v>
      </c>
      <c r="S2431" s="3" t="s">
        <v>68</v>
      </c>
      <c r="T2431" s="3" t="s">
        <v>69</v>
      </c>
      <c r="U2431" s="3" t="s">
        <v>70</v>
      </c>
      <c r="V2431" s="3" t="s">
        <v>43</v>
      </c>
      <c r="W2431" s="3" t="s">
        <v>44</v>
      </c>
      <c r="X2431" s="3" t="s">
        <v>45</v>
      </c>
      <c r="Y2431" s="3" t="s">
        <v>46</v>
      </c>
      <c r="Z2431" s="3" t="s">
        <v>643</v>
      </c>
      <c r="AA2431" s="3" t="s">
        <v>2521</v>
      </c>
      <c r="AB2431" s="18" t="s">
        <v>3193</v>
      </c>
      <c r="AC2431" s="10"/>
      <c r="AD2431" s="10"/>
      <c r="AE2431" s="4">
        <v>135600.01</v>
      </c>
      <c r="AF2431" s="4">
        <v>135.6</v>
      </c>
      <c r="AG2431" s="4">
        <v>3098000</v>
      </c>
      <c r="AJ2431" s="7"/>
      <c r="AK2431" s="7"/>
      <c r="AL2431" s="7"/>
    </row>
    <row r="2432" spans="1:38" ht="22" customHeight="1" x14ac:dyDescent="0.3">
      <c r="A2432" s="5">
        <v>42571</v>
      </c>
      <c r="B2432" s="6" t="s">
        <v>31</v>
      </c>
      <c r="C2432" s="6" t="s">
        <v>32</v>
      </c>
      <c r="D2432" s="7" t="s">
        <v>49</v>
      </c>
      <c r="E2432" s="7" t="s">
        <v>49</v>
      </c>
      <c r="F2432" s="6" t="s">
        <v>33</v>
      </c>
      <c r="G2432" s="7" t="s">
        <v>49</v>
      </c>
      <c r="H2432" s="7" t="s">
        <v>49</v>
      </c>
      <c r="I2432" s="6" t="s">
        <v>34</v>
      </c>
      <c r="J2432" s="6" t="s">
        <v>65</v>
      </c>
      <c r="K2432" s="7" t="s">
        <v>49</v>
      </c>
      <c r="L2432" s="7" t="s">
        <v>49</v>
      </c>
      <c r="M2432" s="6" t="s">
        <v>33</v>
      </c>
      <c r="N2432" s="7" t="s">
        <v>49</v>
      </c>
      <c r="O2432" s="7" t="s">
        <v>49</v>
      </c>
      <c r="P2432" s="6" t="s">
        <v>66</v>
      </c>
      <c r="Q2432" s="6" t="s">
        <v>39</v>
      </c>
      <c r="R2432" s="6" t="s">
        <v>67</v>
      </c>
      <c r="S2432" s="6" t="s">
        <v>68</v>
      </c>
      <c r="T2432" s="6" t="s">
        <v>69</v>
      </c>
      <c r="U2432" s="6" t="s">
        <v>70</v>
      </c>
      <c r="V2432" s="6" t="s">
        <v>43</v>
      </c>
      <c r="W2432" s="6" t="s">
        <v>44</v>
      </c>
      <c r="X2432" s="6" t="s">
        <v>45</v>
      </c>
      <c r="Y2432" s="6" t="s">
        <v>46</v>
      </c>
      <c r="Z2432" s="6" t="s">
        <v>73</v>
      </c>
      <c r="AA2432" s="6" t="s">
        <v>2522</v>
      </c>
      <c r="AB2432" s="12" t="str">
        <f t="shared" si="495"/>
        <v>Clethodim</v>
      </c>
      <c r="AC2432" s="7"/>
      <c r="AD2432" s="7"/>
      <c r="AE2432" s="7">
        <v>119966</v>
      </c>
      <c r="AF2432" s="7">
        <v>119.97</v>
      </c>
      <c r="AG2432" s="7">
        <v>818000</v>
      </c>
      <c r="AJ2432" s="7"/>
      <c r="AK2432" s="7"/>
      <c r="AL2432" s="7"/>
    </row>
    <row r="2433" spans="1:38" ht="22" customHeight="1" x14ac:dyDescent="0.3">
      <c r="A2433" s="2">
        <v>42567</v>
      </c>
      <c r="B2433" s="3" t="s">
        <v>31</v>
      </c>
      <c r="C2433" s="3" t="s">
        <v>32</v>
      </c>
      <c r="D2433" s="4" t="s">
        <v>49</v>
      </c>
      <c r="E2433" s="4" t="s">
        <v>49</v>
      </c>
      <c r="F2433" s="3" t="s">
        <v>33</v>
      </c>
      <c r="G2433" s="4" t="s">
        <v>49</v>
      </c>
      <c r="H2433" s="4" t="s">
        <v>49</v>
      </c>
      <c r="I2433" s="3" t="s">
        <v>34</v>
      </c>
      <c r="J2433" s="3" t="s">
        <v>65</v>
      </c>
      <c r="K2433" s="4" t="s">
        <v>49</v>
      </c>
      <c r="L2433" s="4" t="s">
        <v>49</v>
      </c>
      <c r="M2433" s="3" t="s">
        <v>33</v>
      </c>
      <c r="N2433" s="4" t="s">
        <v>49</v>
      </c>
      <c r="O2433" s="4" t="s">
        <v>49</v>
      </c>
      <c r="P2433" s="3" t="s">
        <v>66</v>
      </c>
      <c r="Q2433" s="3" t="s">
        <v>39</v>
      </c>
      <c r="R2433" s="3" t="s">
        <v>227</v>
      </c>
      <c r="S2433" s="3" t="s">
        <v>68</v>
      </c>
      <c r="T2433" s="3" t="s">
        <v>228</v>
      </c>
      <c r="U2433" s="3" t="s">
        <v>70</v>
      </c>
      <c r="V2433" s="3" t="s">
        <v>43</v>
      </c>
      <c r="W2433" s="3" t="s">
        <v>44</v>
      </c>
      <c r="X2433" s="3" t="s">
        <v>45</v>
      </c>
      <c r="Y2433" s="3" t="s">
        <v>46</v>
      </c>
      <c r="Z2433" s="3" t="s">
        <v>480</v>
      </c>
      <c r="AA2433" s="3" t="s">
        <v>2523</v>
      </c>
      <c r="AB2433" s="12" t="str">
        <f t="shared" si="495"/>
        <v>Tebuthiuron</v>
      </c>
      <c r="AC2433" s="10"/>
      <c r="AD2433" s="10"/>
      <c r="AE2433" s="4">
        <v>132789.99</v>
      </c>
      <c r="AF2433" s="4">
        <v>132.79</v>
      </c>
      <c r="AG2433" s="4">
        <v>943000</v>
      </c>
      <c r="AJ2433" s="10"/>
      <c r="AK2433" s="10"/>
      <c r="AL2433" s="10"/>
    </row>
    <row r="2434" spans="1:38" ht="22" customHeight="1" x14ac:dyDescent="0.3">
      <c r="A2434" s="5">
        <v>42567</v>
      </c>
      <c r="B2434" s="6" t="s">
        <v>31</v>
      </c>
      <c r="C2434" s="6" t="s">
        <v>32</v>
      </c>
      <c r="D2434" s="7" t="s">
        <v>49</v>
      </c>
      <c r="E2434" s="7" t="s">
        <v>49</v>
      </c>
      <c r="F2434" s="6" t="s">
        <v>33</v>
      </c>
      <c r="G2434" s="7" t="s">
        <v>49</v>
      </c>
      <c r="H2434" s="7" t="s">
        <v>49</v>
      </c>
      <c r="I2434" s="6" t="s">
        <v>34</v>
      </c>
      <c r="J2434" s="6" t="s">
        <v>35</v>
      </c>
      <c r="K2434" s="6" t="s">
        <v>36</v>
      </c>
      <c r="L2434" s="6" t="s">
        <v>37</v>
      </c>
      <c r="M2434" s="6" t="s">
        <v>33</v>
      </c>
      <c r="N2434" s="7" t="s">
        <v>49</v>
      </c>
      <c r="O2434" s="7" t="s">
        <v>49</v>
      </c>
      <c r="P2434" s="6" t="s">
        <v>38</v>
      </c>
      <c r="Q2434" s="6" t="s">
        <v>39</v>
      </c>
      <c r="R2434" s="6" t="s">
        <v>40</v>
      </c>
      <c r="S2434" s="6" t="s">
        <v>37</v>
      </c>
      <c r="T2434" s="6" t="s">
        <v>41</v>
      </c>
      <c r="U2434" s="6" t="s">
        <v>42</v>
      </c>
      <c r="V2434" s="6" t="s">
        <v>43</v>
      </c>
      <c r="W2434" s="6" t="s">
        <v>44</v>
      </c>
      <c r="X2434" s="6" t="s">
        <v>45</v>
      </c>
      <c r="Y2434" s="6" t="s">
        <v>46</v>
      </c>
      <c r="Z2434" s="6" t="s">
        <v>47</v>
      </c>
      <c r="AA2434" s="6" t="s">
        <v>2524</v>
      </c>
      <c r="AB2434" s="12" t="str">
        <f t="shared" si="495"/>
        <v>2,4-Dichlorophenoxyacetic acid</v>
      </c>
      <c r="AC2434" s="7"/>
      <c r="AD2434" s="7"/>
      <c r="AE2434" s="7">
        <v>183840</v>
      </c>
      <c r="AF2434" s="7">
        <v>183.84</v>
      </c>
      <c r="AG2434" s="6" t="s">
        <v>49</v>
      </c>
      <c r="AJ2434" s="7"/>
      <c r="AK2434" s="7"/>
      <c r="AL2434" s="7"/>
    </row>
    <row r="2435" spans="1:38" ht="22" customHeight="1" x14ac:dyDescent="0.3">
      <c r="A2435" s="2">
        <v>42567</v>
      </c>
      <c r="B2435" s="3" t="s">
        <v>31</v>
      </c>
      <c r="C2435" s="3" t="s">
        <v>32</v>
      </c>
      <c r="D2435" s="4" t="s">
        <v>49</v>
      </c>
      <c r="E2435" s="4" t="s">
        <v>49</v>
      </c>
      <c r="F2435" s="3" t="s">
        <v>33</v>
      </c>
      <c r="G2435" s="4" t="s">
        <v>49</v>
      </c>
      <c r="H2435" s="4" t="s">
        <v>49</v>
      </c>
      <c r="I2435" s="3" t="s">
        <v>34</v>
      </c>
      <c r="J2435" s="3" t="s">
        <v>65</v>
      </c>
      <c r="K2435" s="4" t="s">
        <v>49</v>
      </c>
      <c r="L2435" s="4" t="s">
        <v>49</v>
      </c>
      <c r="M2435" s="3" t="s">
        <v>33</v>
      </c>
      <c r="N2435" s="4" t="s">
        <v>49</v>
      </c>
      <c r="O2435" s="4" t="s">
        <v>49</v>
      </c>
      <c r="P2435" s="3" t="s">
        <v>66</v>
      </c>
      <c r="Q2435" s="3" t="s">
        <v>39</v>
      </c>
      <c r="R2435" s="3" t="s">
        <v>227</v>
      </c>
      <c r="S2435" s="3" t="s">
        <v>68</v>
      </c>
      <c r="T2435" s="3" t="s">
        <v>228</v>
      </c>
      <c r="U2435" s="3" t="s">
        <v>70</v>
      </c>
      <c r="V2435" s="3" t="s">
        <v>43</v>
      </c>
      <c r="W2435" s="3" t="s">
        <v>44</v>
      </c>
      <c r="X2435" s="3" t="s">
        <v>45</v>
      </c>
      <c r="Y2435" s="3" t="s">
        <v>46</v>
      </c>
      <c r="Z2435" s="3" t="s">
        <v>480</v>
      </c>
      <c r="AA2435" s="3" t="s">
        <v>2525</v>
      </c>
      <c r="AB2435" s="12" t="str">
        <f t="shared" si="495"/>
        <v>Tebuthiuron</v>
      </c>
      <c r="AC2435" s="10"/>
      <c r="AD2435" s="10"/>
      <c r="AE2435" s="4">
        <v>132789.99</v>
      </c>
      <c r="AF2435" s="4">
        <v>132.79</v>
      </c>
      <c r="AG2435" s="4">
        <v>943000</v>
      </c>
      <c r="AJ2435" s="10"/>
      <c r="AK2435" s="10"/>
      <c r="AL2435" s="10"/>
    </row>
    <row r="2436" spans="1:38" ht="22" customHeight="1" x14ac:dyDescent="0.3">
      <c r="A2436" s="5">
        <v>42565</v>
      </c>
      <c r="B2436" s="6" t="s">
        <v>212</v>
      </c>
      <c r="C2436" s="6" t="s">
        <v>584</v>
      </c>
      <c r="D2436" s="7" t="s">
        <v>49</v>
      </c>
      <c r="E2436" s="7" t="s">
        <v>49</v>
      </c>
      <c r="F2436" s="6" t="s">
        <v>33</v>
      </c>
      <c r="G2436" s="7" t="s">
        <v>49</v>
      </c>
      <c r="H2436" s="7" t="s">
        <v>49</v>
      </c>
      <c r="I2436" s="6" t="s">
        <v>585</v>
      </c>
      <c r="J2436" s="6" t="s">
        <v>77</v>
      </c>
      <c r="K2436" s="6" t="s">
        <v>78</v>
      </c>
      <c r="L2436" s="6" t="s">
        <v>68</v>
      </c>
      <c r="M2436" s="6" t="s">
        <v>33</v>
      </c>
      <c r="N2436" s="7" t="s">
        <v>49</v>
      </c>
      <c r="O2436" s="7" t="s">
        <v>49</v>
      </c>
      <c r="P2436" s="6" t="s">
        <v>79</v>
      </c>
      <c r="Q2436" s="6" t="s">
        <v>586</v>
      </c>
      <c r="R2436" s="6" t="s">
        <v>67</v>
      </c>
      <c r="S2436" s="6" t="s">
        <v>68</v>
      </c>
      <c r="T2436" s="6" t="s">
        <v>69</v>
      </c>
      <c r="U2436" s="6" t="s">
        <v>70</v>
      </c>
      <c r="V2436" s="6" t="s">
        <v>217</v>
      </c>
      <c r="W2436" s="6" t="s">
        <v>44</v>
      </c>
      <c r="X2436" s="6" t="s">
        <v>218</v>
      </c>
      <c r="Y2436" s="6" t="s">
        <v>46</v>
      </c>
      <c r="Z2436" s="6" t="s">
        <v>643</v>
      </c>
      <c r="AA2436" s="6" t="s">
        <v>2526</v>
      </c>
      <c r="AB2436" s="18" t="s">
        <v>3193</v>
      </c>
      <c r="AC2436" s="7"/>
      <c r="AD2436" s="7"/>
      <c r="AE2436" s="7">
        <v>23284</v>
      </c>
      <c r="AF2436" s="7">
        <v>23.28</v>
      </c>
      <c r="AG2436" s="7">
        <v>532000</v>
      </c>
      <c r="AJ2436" s="7"/>
      <c r="AK2436" s="7"/>
      <c r="AL2436" s="7"/>
    </row>
    <row r="2437" spans="1:38" ht="22" customHeight="1" x14ac:dyDescent="0.3">
      <c r="A2437" s="2">
        <v>42565</v>
      </c>
      <c r="B2437" s="3" t="s">
        <v>212</v>
      </c>
      <c r="C2437" s="3" t="s">
        <v>584</v>
      </c>
      <c r="D2437" s="4" t="s">
        <v>49</v>
      </c>
      <c r="E2437" s="4" t="s">
        <v>49</v>
      </c>
      <c r="F2437" s="3" t="s">
        <v>33</v>
      </c>
      <c r="G2437" s="4" t="s">
        <v>49</v>
      </c>
      <c r="H2437" s="4" t="s">
        <v>49</v>
      </c>
      <c r="I2437" s="3" t="s">
        <v>585</v>
      </c>
      <c r="J2437" s="3" t="s">
        <v>77</v>
      </c>
      <c r="K2437" s="3" t="s">
        <v>78</v>
      </c>
      <c r="L2437" s="3" t="s">
        <v>68</v>
      </c>
      <c r="M2437" s="3" t="s">
        <v>33</v>
      </c>
      <c r="N2437" s="4" t="s">
        <v>49</v>
      </c>
      <c r="O2437" s="4" t="s">
        <v>49</v>
      </c>
      <c r="P2437" s="3" t="s">
        <v>79</v>
      </c>
      <c r="Q2437" s="3" t="s">
        <v>586</v>
      </c>
      <c r="R2437" s="3" t="s">
        <v>67</v>
      </c>
      <c r="S2437" s="3" t="s">
        <v>68</v>
      </c>
      <c r="T2437" s="3" t="s">
        <v>69</v>
      </c>
      <c r="U2437" s="3" t="s">
        <v>70</v>
      </c>
      <c r="V2437" s="3" t="s">
        <v>217</v>
      </c>
      <c r="W2437" s="3" t="s">
        <v>44</v>
      </c>
      <c r="X2437" s="3" t="s">
        <v>218</v>
      </c>
      <c r="Y2437" s="3" t="s">
        <v>46</v>
      </c>
      <c r="Z2437" s="3" t="s">
        <v>643</v>
      </c>
      <c r="AA2437" s="3" t="s">
        <v>2527</v>
      </c>
      <c r="AB2437" s="18" t="s">
        <v>3193</v>
      </c>
      <c r="AC2437" s="10"/>
      <c r="AD2437" s="10"/>
      <c r="AE2437" s="4">
        <v>27120</v>
      </c>
      <c r="AF2437" s="4">
        <v>27.12</v>
      </c>
      <c r="AG2437" s="4">
        <v>620000</v>
      </c>
      <c r="AJ2437" s="10"/>
      <c r="AK2437" s="10"/>
      <c r="AL2437" s="10"/>
    </row>
    <row r="2438" spans="1:38" ht="22" customHeight="1" x14ac:dyDescent="0.3">
      <c r="A2438" s="5">
        <v>42565</v>
      </c>
      <c r="B2438" s="6" t="s">
        <v>212</v>
      </c>
      <c r="C2438" s="6" t="s">
        <v>584</v>
      </c>
      <c r="D2438" s="7" t="s">
        <v>49</v>
      </c>
      <c r="E2438" s="7" t="s">
        <v>49</v>
      </c>
      <c r="F2438" s="6" t="s">
        <v>33</v>
      </c>
      <c r="G2438" s="7" t="s">
        <v>49</v>
      </c>
      <c r="H2438" s="7" t="s">
        <v>49</v>
      </c>
      <c r="I2438" s="6" t="s">
        <v>585</v>
      </c>
      <c r="J2438" s="6" t="s">
        <v>77</v>
      </c>
      <c r="K2438" s="6" t="s">
        <v>78</v>
      </c>
      <c r="L2438" s="6" t="s">
        <v>68</v>
      </c>
      <c r="M2438" s="6" t="s">
        <v>33</v>
      </c>
      <c r="N2438" s="7" t="s">
        <v>49</v>
      </c>
      <c r="O2438" s="7" t="s">
        <v>49</v>
      </c>
      <c r="P2438" s="6" t="s">
        <v>79</v>
      </c>
      <c r="Q2438" s="6" t="s">
        <v>586</v>
      </c>
      <c r="R2438" s="6" t="s">
        <v>67</v>
      </c>
      <c r="S2438" s="6" t="s">
        <v>68</v>
      </c>
      <c r="T2438" s="6" t="s">
        <v>69</v>
      </c>
      <c r="U2438" s="6" t="s">
        <v>70</v>
      </c>
      <c r="V2438" s="6" t="s">
        <v>217</v>
      </c>
      <c r="W2438" s="6" t="s">
        <v>44</v>
      </c>
      <c r="X2438" s="6" t="s">
        <v>218</v>
      </c>
      <c r="Y2438" s="6" t="s">
        <v>46</v>
      </c>
      <c r="Z2438" s="6" t="s">
        <v>643</v>
      </c>
      <c r="AA2438" s="6" t="s">
        <v>2528</v>
      </c>
      <c r="AB2438" s="18" t="s">
        <v>3193</v>
      </c>
      <c r="AC2438" s="7"/>
      <c r="AD2438" s="7"/>
      <c r="AE2438" s="7">
        <v>23284</v>
      </c>
      <c r="AF2438" s="7">
        <v>23.28</v>
      </c>
      <c r="AG2438" s="7">
        <v>532000</v>
      </c>
      <c r="AJ2438" s="7"/>
      <c r="AK2438" s="7"/>
      <c r="AL2438" s="7"/>
    </row>
    <row r="2439" spans="1:38" ht="22" customHeight="1" x14ac:dyDescent="0.3">
      <c r="A2439" s="2">
        <v>42565</v>
      </c>
      <c r="B2439" s="3" t="s">
        <v>212</v>
      </c>
      <c r="C2439" s="3" t="s">
        <v>753</v>
      </c>
      <c r="D2439" s="3" t="s">
        <v>660</v>
      </c>
      <c r="E2439" s="3" t="s">
        <v>44</v>
      </c>
      <c r="F2439" s="4" t="s">
        <v>49</v>
      </c>
      <c r="G2439" s="4" t="s">
        <v>49</v>
      </c>
      <c r="H2439" s="4" t="s">
        <v>49</v>
      </c>
      <c r="I2439" s="3" t="s">
        <v>2339</v>
      </c>
      <c r="J2439" s="3" t="s">
        <v>77</v>
      </c>
      <c r="K2439" s="3" t="s">
        <v>78</v>
      </c>
      <c r="L2439" s="3" t="s">
        <v>68</v>
      </c>
      <c r="M2439" s="3" t="s">
        <v>33</v>
      </c>
      <c r="N2439" s="4" t="s">
        <v>49</v>
      </c>
      <c r="O2439" s="4" t="s">
        <v>49</v>
      </c>
      <c r="P2439" s="3" t="s">
        <v>79</v>
      </c>
      <c r="Q2439" s="3" t="s">
        <v>1915</v>
      </c>
      <c r="R2439" s="3" t="s">
        <v>67</v>
      </c>
      <c r="S2439" s="3" t="s">
        <v>68</v>
      </c>
      <c r="T2439" s="3" t="s">
        <v>69</v>
      </c>
      <c r="U2439" s="3" t="s">
        <v>70</v>
      </c>
      <c r="V2439" s="3" t="s">
        <v>217</v>
      </c>
      <c r="W2439" s="3" t="s">
        <v>44</v>
      </c>
      <c r="X2439" s="3" t="s">
        <v>218</v>
      </c>
      <c r="Y2439" s="3" t="s">
        <v>46</v>
      </c>
      <c r="Z2439" s="3" t="s">
        <v>243</v>
      </c>
      <c r="AA2439" s="3" t="s">
        <v>2529</v>
      </c>
      <c r="AB2439" s="12" t="str">
        <f t="shared" ref="AB2439" si="496">IF(ISNUMBER(SEARCH("BUTYRAMIDE",AA2439)),"2,3-Dimethyl Butyramide",IF(ISNUMBER(SEARCH("FOLPET",AA2439)),"Folpet",IF(ISNUMBER(SEARCH("METHYL [2-({[6- (TRIFLUOROMETHYL) PYRIDIN-2-YL] OXY} METHYL) PHENYL",AA2439)),"Esther",IF(ISNUMBER(SEARCH("TEBUCONAZOL",AA2439)),"Tebuconazole",IF(ISNUMBER(SEARCH("DICHLOROPHENYL",AA2439)),"Dichlorophenyl Isocyanates",IF(ISNUMBER(SEARCH("CAPTAN",AA2439)),"Captan",IF(ISNUMBER(SEARCH("DIMETHYLACETAMID",AA2439)),"Dimethylacetamide",IF(ISNUMBER(SEARCH("AFALON",AA2439)),"Linuron","FIX IT"))))))))</f>
        <v>Captan</v>
      </c>
      <c r="AC2439" s="10"/>
      <c r="AD2439" s="10"/>
      <c r="AE2439" s="4">
        <v>25940</v>
      </c>
      <c r="AF2439" s="4">
        <v>25.94</v>
      </c>
      <c r="AG2439" s="4">
        <v>486000</v>
      </c>
      <c r="AJ2439" s="10"/>
      <c r="AK2439" s="10"/>
      <c r="AL2439" s="10"/>
    </row>
    <row r="2440" spans="1:38" ht="22" customHeight="1" x14ac:dyDescent="0.3">
      <c r="A2440" s="5">
        <v>42565</v>
      </c>
      <c r="B2440" s="6" t="s">
        <v>212</v>
      </c>
      <c r="C2440" s="6" t="s">
        <v>584</v>
      </c>
      <c r="D2440" s="7" t="s">
        <v>49</v>
      </c>
      <c r="E2440" s="7" t="s">
        <v>49</v>
      </c>
      <c r="F2440" s="6" t="s">
        <v>33</v>
      </c>
      <c r="G2440" s="7" t="s">
        <v>49</v>
      </c>
      <c r="H2440" s="7" t="s">
        <v>49</v>
      </c>
      <c r="I2440" s="6" t="s">
        <v>585</v>
      </c>
      <c r="J2440" s="6" t="s">
        <v>77</v>
      </c>
      <c r="K2440" s="6" t="s">
        <v>78</v>
      </c>
      <c r="L2440" s="6" t="s">
        <v>68</v>
      </c>
      <c r="M2440" s="6" t="s">
        <v>33</v>
      </c>
      <c r="N2440" s="7" t="s">
        <v>49</v>
      </c>
      <c r="O2440" s="7" t="s">
        <v>49</v>
      </c>
      <c r="P2440" s="6" t="s">
        <v>79</v>
      </c>
      <c r="Q2440" s="6" t="s">
        <v>586</v>
      </c>
      <c r="R2440" s="6" t="s">
        <v>67</v>
      </c>
      <c r="S2440" s="6" t="s">
        <v>68</v>
      </c>
      <c r="T2440" s="6" t="s">
        <v>69</v>
      </c>
      <c r="U2440" s="6" t="s">
        <v>70</v>
      </c>
      <c r="V2440" s="6" t="s">
        <v>217</v>
      </c>
      <c r="W2440" s="6" t="s">
        <v>44</v>
      </c>
      <c r="X2440" s="6" t="s">
        <v>218</v>
      </c>
      <c r="Y2440" s="6" t="s">
        <v>46</v>
      </c>
      <c r="Z2440" s="6" t="s">
        <v>643</v>
      </c>
      <c r="AA2440" s="6" t="s">
        <v>2530</v>
      </c>
      <c r="AB2440" s="18" t="s">
        <v>3193</v>
      </c>
      <c r="AC2440" s="7"/>
      <c r="AD2440" s="7"/>
      <c r="AE2440" s="7">
        <v>54240</v>
      </c>
      <c r="AF2440" s="7">
        <v>54.24</v>
      </c>
      <c r="AG2440" s="7">
        <v>1239000</v>
      </c>
      <c r="AJ2440" s="7"/>
      <c r="AK2440" s="7"/>
      <c r="AL2440" s="7"/>
    </row>
    <row r="2441" spans="1:38" ht="22" customHeight="1" x14ac:dyDescent="0.3">
      <c r="A2441" s="2">
        <v>42564</v>
      </c>
      <c r="B2441" s="3" t="s">
        <v>50</v>
      </c>
      <c r="C2441" s="3" t="s">
        <v>32</v>
      </c>
      <c r="D2441" s="4" t="s">
        <v>49</v>
      </c>
      <c r="E2441" s="4" t="s">
        <v>49</v>
      </c>
      <c r="F2441" s="3" t="s">
        <v>33</v>
      </c>
      <c r="G2441" s="4" t="s">
        <v>49</v>
      </c>
      <c r="H2441" s="4" t="s">
        <v>49</v>
      </c>
      <c r="I2441" s="3" t="s">
        <v>34</v>
      </c>
      <c r="J2441" s="3" t="s">
        <v>166</v>
      </c>
      <c r="K2441" s="4" t="s">
        <v>49</v>
      </c>
      <c r="L2441" s="3" t="s">
        <v>61</v>
      </c>
      <c r="M2441" s="4" t="s">
        <v>49</v>
      </c>
      <c r="N2441" s="4" t="s">
        <v>49</v>
      </c>
      <c r="O2441" s="4" t="s">
        <v>49</v>
      </c>
      <c r="P2441" s="3" t="s">
        <v>167</v>
      </c>
      <c r="Q2441" s="3" t="s">
        <v>39</v>
      </c>
      <c r="R2441" s="3" t="s">
        <v>106</v>
      </c>
      <c r="S2441" s="3" t="s">
        <v>61</v>
      </c>
      <c r="T2441" s="3" t="s">
        <v>107</v>
      </c>
      <c r="U2441" s="3" t="s">
        <v>56</v>
      </c>
      <c r="V2441" s="3" t="s">
        <v>43</v>
      </c>
      <c r="W2441" s="3" t="s">
        <v>44</v>
      </c>
      <c r="X2441" s="3" t="s">
        <v>45</v>
      </c>
      <c r="Y2441" s="3" t="s">
        <v>46</v>
      </c>
      <c r="Z2441" s="19" t="s">
        <v>405</v>
      </c>
      <c r="AA2441" s="3" t="s">
        <v>2531</v>
      </c>
      <c r="AB2441" s="12" t="s">
        <v>3143</v>
      </c>
      <c r="AC2441" s="10"/>
      <c r="AD2441" s="10"/>
      <c r="AE2441" s="4">
        <v>76320</v>
      </c>
      <c r="AF2441" s="4">
        <v>76.319999999999993</v>
      </c>
      <c r="AG2441" s="4">
        <v>90000</v>
      </c>
      <c r="AJ2441" s="10"/>
      <c r="AK2441" s="10"/>
      <c r="AL2441" s="10"/>
    </row>
    <row r="2442" spans="1:38" ht="22" customHeight="1" x14ac:dyDescent="0.3">
      <c r="A2442" s="5">
        <v>42563</v>
      </c>
      <c r="B2442" s="6" t="s">
        <v>50</v>
      </c>
      <c r="C2442" s="6" t="s">
        <v>32</v>
      </c>
      <c r="D2442" s="7" t="s">
        <v>49</v>
      </c>
      <c r="E2442" s="7" t="s">
        <v>49</v>
      </c>
      <c r="F2442" s="6" t="s">
        <v>33</v>
      </c>
      <c r="G2442" s="7" t="s">
        <v>49</v>
      </c>
      <c r="H2442" s="7" t="s">
        <v>49</v>
      </c>
      <c r="I2442" s="6" t="s">
        <v>34</v>
      </c>
      <c r="J2442" s="6" t="s">
        <v>305</v>
      </c>
      <c r="K2442" s="7" t="s">
        <v>49</v>
      </c>
      <c r="L2442" s="6" t="s">
        <v>307</v>
      </c>
      <c r="M2442" s="6" t="s">
        <v>33</v>
      </c>
      <c r="N2442" s="7">
        <v>1134995330.5699999</v>
      </c>
      <c r="O2442" s="7">
        <v>894516915.13</v>
      </c>
      <c r="P2442" s="6" t="s">
        <v>1553</v>
      </c>
      <c r="Q2442" s="6" t="s">
        <v>39</v>
      </c>
      <c r="R2442" s="6" t="s">
        <v>310</v>
      </c>
      <c r="S2442" s="6" t="s">
        <v>307</v>
      </c>
      <c r="T2442" s="6" t="s">
        <v>311</v>
      </c>
      <c r="U2442" s="6" t="s">
        <v>56</v>
      </c>
      <c r="V2442" s="6" t="s">
        <v>43</v>
      </c>
      <c r="W2442" s="6" t="s">
        <v>44</v>
      </c>
      <c r="X2442" s="6" t="s">
        <v>45</v>
      </c>
      <c r="Y2442" s="6" t="s">
        <v>46</v>
      </c>
      <c r="Z2442" s="6" t="s">
        <v>140</v>
      </c>
      <c r="AA2442" s="6" t="s">
        <v>2532</v>
      </c>
      <c r="AB2442" s="12" t="s">
        <v>3201</v>
      </c>
      <c r="AC2442" s="7"/>
      <c r="AD2442" s="7"/>
      <c r="AE2442" s="7">
        <v>38330</v>
      </c>
      <c r="AF2442" s="7">
        <v>38.33</v>
      </c>
      <c r="AG2442" s="7">
        <v>31400</v>
      </c>
      <c r="AJ2442" s="7"/>
      <c r="AK2442" s="7"/>
      <c r="AL2442" s="7"/>
    </row>
    <row r="2443" spans="1:38" ht="22" customHeight="1" x14ac:dyDescent="0.3">
      <c r="A2443" s="2">
        <v>42563</v>
      </c>
      <c r="B2443" s="3" t="s">
        <v>50</v>
      </c>
      <c r="C2443" s="3" t="s">
        <v>84</v>
      </c>
      <c r="D2443" s="3" t="s">
        <v>85</v>
      </c>
      <c r="E2443" s="3" t="s">
        <v>44</v>
      </c>
      <c r="F2443" s="3" t="s">
        <v>33</v>
      </c>
      <c r="G2443" s="4" t="s">
        <v>49</v>
      </c>
      <c r="H2443" s="4" t="s">
        <v>49</v>
      </c>
      <c r="I2443" s="3" t="s">
        <v>86</v>
      </c>
      <c r="J2443" s="3" t="s">
        <v>286</v>
      </c>
      <c r="K2443" s="4" t="s">
        <v>49</v>
      </c>
      <c r="L2443" s="3" t="s">
        <v>1778</v>
      </c>
      <c r="M2443" s="4" t="s">
        <v>49</v>
      </c>
      <c r="N2443" s="4" t="s">
        <v>49</v>
      </c>
      <c r="O2443" s="4" t="s">
        <v>49</v>
      </c>
      <c r="P2443" s="3" t="s">
        <v>1779</v>
      </c>
      <c r="Q2443" s="3" t="s">
        <v>39</v>
      </c>
      <c r="R2443" s="3" t="s">
        <v>96</v>
      </c>
      <c r="S2443" s="3" t="s">
        <v>97</v>
      </c>
      <c r="T2443" s="3" t="s">
        <v>98</v>
      </c>
      <c r="U2443" s="3" t="s">
        <v>99</v>
      </c>
      <c r="V2443" s="3" t="s">
        <v>90</v>
      </c>
      <c r="W2443" s="3" t="s">
        <v>44</v>
      </c>
      <c r="X2443" s="3" t="s">
        <v>91</v>
      </c>
      <c r="Y2443" s="3" t="s">
        <v>46</v>
      </c>
      <c r="Z2443" s="3" t="s">
        <v>781</v>
      </c>
      <c r="AA2443" s="3" t="s">
        <v>2533</v>
      </c>
      <c r="AB2443" s="12" t="s">
        <v>3184</v>
      </c>
      <c r="AC2443" s="10"/>
      <c r="AD2443" s="10"/>
      <c r="AE2443" s="4">
        <v>51573</v>
      </c>
      <c r="AF2443" s="4">
        <v>51.57</v>
      </c>
      <c r="AG2443" s="4">
        <v>206000</v>
      </c>
      <c r="AJ2443" s="10"/>
      <c r="AK2443" s="10"/>
      <c r="AL2443" s="10"/>
    </row>
    <row r="2444" spans="1:38" ht="22" customHeight="1" x14ac:dyDescent="0.3">
      <c r="A2444" s="5">
        <v>42563</v>
      </c>
      <c r="B2444" s="6" t="s">
        <v>50</v>
      </c>
      <c r="C2444" s="6" t="s">
        <v>32</v>
      </c>
      <c r="D2444" s="7" t="s">
        <v>49</v>
      </c>
      <c r="E2444" s="7" t="s">
        <v>49</v>
      </c>
      <c r="F2444" s="6" t="s">
        <v>33</v>
      </c>
      <c r="G2444" s="7" t="s">
        <v>49</v>
      </c>
      <c r="H2444" s="7" t="s">
        <v>49</v>
      </c>
      <c r="I2444" s="6" t="s">
        <v>34</v>
      </c>
      <c r="J2444" s="6" t="s">
        <v>507</v>
      </c>
      <c r="K2444" s="7" t="s">
        <v>49</v>
      </c>
      <c r="L2444" s="6" t="s">
        <v>307</v>
      </c>
      <c r="M2444" s="7" t="s">
        <v>49</v>
      </c>
      <c r="N2444" s="7" t="s">
        <v>49</v>
      </c>
      <c r="O2444" s="7" t="s">
        <v>49</v>
      </c>
      <c r="P2444" s="6" t="s">
        <v>158</v>
      </c>
      <c r="Q2444" s="6" t="s">
        <v>39</v>
      </c>
      <c r="R2444" s="6" t="s">
        <v>106</v>
      </c>
      <c r="S2444" s="6" t="s">
        <v>61</v>
      </c>
      <c r="T2444" s="6" t="s">
        <v>107</v>
      </c>
      <c r="U2444" s="6" t="s">
        <v>56</v>
      </c>
      <c r="V2444" s="6" t="s">
        <v>43</v>
      </c>
      <c r="W2444" s="6" t="s">
        <v>44</v>
      </c>
      <c r="X2444" s="6" t="s">
        <v>45</v>
      </c>
      <c r="Y2444" s="6" t="s">
        <v>46</v>
      </c>
      <c r="Z2444" s="6" t="s">
        <v>1933</v>
      </c>
      <c r="AA2444" s="6" t="s">
        <v>2534</v>
      </c>
      <c r="AB2444" s="12" t="s">
        <v>3200</v>
      </c>
      <c r="AC2444" s="7"/>
      <c r="AD2444" s="7"/>
      <c r="AE2444" s="7">
        <v>20112</v>
      </c>
      <c r="AF2444" s="7">
        <v>20.11</v>
      </c>
      <c r="AG2444" s="7">
        <v>34700</v>
      </c>
      <c r="AJ2444" s="7"/>
      <c r="AK2444" s="7"/>
      <c r="AL2444" s="7"/>
    </row>
    <row r="2445" spans="1:38" ht="22" customHeight="1" x14ac:dyDescent="0.3">
      <c r="A2445" s="2">
        <v>42561</v>
      </c>
      <c r="B2445" s="3" t="s">
        <v>144</v>
      </c>
      <c r="C2445" s="3" t="s">
        <v>84</v>
      </c>
      <c r="D2445" s="3" t="s">
        <v>85</v>
      </c>
      <c r="E2445" s="3" t="s">
        <v>44</v>
      </c>
      <c r="F2445" s="3" t="s">
        <v>33</v>
      </c>
      <c r="G2445" s="4" t="s">
        <v>49</v>
      </c>
      <c r="H2445" s="4" t="s">
        <v>49</v>
      </c>
      <c r="I2445" s="3" t="s">
        <v>86</v>
      </c>
      <c r="J2445" s="3" t="s">
        <v>2266</v>
      </c>
      <c r="K2445" s="4" t="s">
        <v>49</v>
      </c>
      <c r="L2445" s="4" t="s">
        <v>49</v>
      </c>
      <c r="M2445" s="4" t="s">
        <v>49</v>
      </c>
      <c r="N2445" s="4" t="s">
        <v>49</v>
      </c>
      <c r="O2445" s="4" t="s">
        <v>49</v>
      </c>
      <c r="P2445" s="3" t="s">
        <v>2267</v>
      </c>
      <c r="Q2445" s="3" t="s">
        <v>39</v>
      </c>
      <c r="R2445" s="3" t="s">
        <v>135</v>
      </c>
      <c r="S2445" s="3" t="s">
        <v>136</v>
      </c>
      <c r="T2445" s="3" t="s">
        <v>137</v>
      </c>
      <c r="U2445" s="3" t="s">
        <v>42</v>
      </c>
      <c r="V2445" s="3" t="s">
        <v>90</v>
      </c>
      <c r="W2445" s="3" t="s">
        <v>44</v>
      </c>
      <c r="X2445" s="3" t="s">
        <v>91</v>
      </c>
      <c r="Y2445" s="3" t="s">
        <v>46</v>
      </c>
      <c r="Z2445" s="3" t="s">
        <v>1269</v>
      </c>
      <c r="AA2445" s="3" t="s">
        <v>2473</v>
      </c>
      <c r="AB2445" s="12" t="s">
        <v>3189</v>
      </c>
      <c r="AC2445" s="10"/>
      <c r="AD2445" s="10"/>
      <c r="AE2445" s="4">
        <v>20462</v>
      </c>
      <c r="AF2445" s="4">
        <v>20.46</v>
      </c>
      <c r="AG2445" s="4">
        <v>36705000</v>
      </c>
      <c r="AJ2445" s="10"/>
      <c r="AK2445" s="10"/>
      <c r="AL2445" s="10"/>
    </row>
    <row r="2446" spans="1:38" ht="22" customHeight="1" x14ac:dyDescent="0.3">
      <c r="A2446" s="5">
        <v>42560</v>
      </c>
      <c r="B2446" s="6" t="s">
        <v>50</v>
      </c>
      <c r="C2446" s="6" t="s">
        <v>84</v>
      </c>
      <c r="D2446" s="6" t="s">
        <v>85</v>
      </c>
      <c r="E2446" s="6" t="s">
        <v>44</v>
      </c>
      <c r="F2446" s="6" t="s">
        <v>33</v>
      </c>
      <c r="G2446" s="7" t="s">
        <v>49</v>
      </c>
      <c r="H2446" s="7" t="s">
        <v>49</v>
      </c>
      <c r="I2446" s="6" t="s">
        <v>86</v>
      </c>
      <c r="J2446" s="6" t="s">
        <v>1399</v>
      </c>
      <c r="K2446" s="7" t="s">
        <v>49</v>
      </c>
      <c r="L2446" s="6" t="s">
        <v>1000</v>
      </c>
      <c r="M2446" s="6" t="s">
        <v>33</v>
      </c>
      <c r="N2446" s="7" t="s">
        <v>49</v>
      </c>
      <c r="O2446" s="7" t="s">
        <v>49</v>
      </c>
      <c r="P2446" s="6" t="s">
        <v>1400</v>
      </c>
      <c r="Q2446" s="6" t="s">
        <v>39</v>
      </c>
      <c r="R2446" s="6" t="s">
        <v>999</v>
      </c>
      <c r="S2446" s="6" t="s">
        <v>1000</v>
      </c>
      <c r="T2446" s="6" t="s">
        <v>1001</v>
      </c>
      <c r="U2446" s="6" t="s">
        <v>42</v>
      </c>
      <c r="V2446" s="6" t="s">
        <v>90</v>
      </c>
      <c r="W2446" s="6" t="s">
        <v>44</v>
      </c>
      <c r="X2446" s="6" t="s">
        <v>91</v>
      </c>
      <c r="Y2446" s="6" t="s">
        <v>46</v>
      </c>
      <c r="Z2446" s="6" t="s">
        <v>1114</v>
      </c>
      <c r="AA2446" s="6" t="s">
        <v>2535</v>
      </c>
      <c r="AB2446" s="12" t="s">
        <v>3166</v>
      </c>
      <c r="AC2446" s="7"/>
      <c r="AD2446" s="7"/>
      <c r="AE2446" s="7">
        <v>14160</v>
      </c>
      <c r="AF2446" s="7">
        <v>14.16</v>
      </c>
      <c r="AG2446" s="7">
        <v>22500</v>
      </c>
      <c r="AJ2446" s="7"/>
      <c r="AK2446" s="7"/>
      <c r="AL2446" s="7"/>
    </row>
    <row r="2447" spans="1:38" ht="22" customHeight="1" x14ac:dyDescent="0.3">
      <c r="A2447" s="2">
        <v>42558</v>
      </c>
      <c r="B2447" s="3" t="s">
        <v>50</v>
      </c>
      <c r="C2447" s="3" t="s">
        <v>84</v>
      </c>
      <c r="D2447" s="3" t="s">
        <v>85</v>
      </c>
      <c r="E2447" s="3" t="s">
        <v>44</v>
      </c>
      <c r="F2447" s="3" t="s">
        <v>33</v>
      </c>
      <c r="G2447" s="4" t="s">
        <v>49</v>
      </c>
      <c r="H2447" s="4" t="s">
        <v>49</v>
      </c>
      <c r="I2447" s="3" t="s">
        <v>86</v>
      </c>
      <c r="J2447" s="3" t="s">
        <v>878</v>
      </c>
      <c r="K2447" s="4" t="s">
        <v>49</v>
      </c>
      <c r="L2447" s="3" t="s">
        <v>61</v>
      </c>
      <c r="M2447" s="4" t="s">
        <v>49</v>
      </c>
      <c r="N2447" s="4" t="s">
        <v>49</v>
      </c>
      <c r="O2447" s="4" t="s">
        <v>49</v>
      </c>
      <c r="P2447" s="3" t="s">
        <v>879</v>
      </c>
      <c r="Q2447" s="3" t="s">
        <v>39</v>
      </c>
      <c r="R2447" s="3" t="s">
        <v>60</v>
      </c>
      <c r="S2447" s="3" t="s">
        <v>61</v>
      </c>
      <c r="T2447" s="3" t="s">
        <v>62</v>
      </c>
      <c r="U2447" s="3" t="s">
        <v>56</v>
      </c>
      <c r="V2447" s="3" t="s">
        <v>90</v>
      </c>
      <c r="W2447" s="3" t="s">
        <v>44</v>
      </c>
      <c r="X2447" s="3" t="s">
        <v>91</v>
      </c>
      <c r="Y2447" s="3" t="s">
        <v>46</v>
      </c>
      <c r="Z2447" s="3" t="s">
        <v>63</v>
      </c>
      <c r="AA2447" s="3" t="s">
        <v>2536</v>
      </c>
      <c r="AB2447" s="12" t="s">
        <v>3167</v>
      </c>
      <c r="AC2447" s="10"/>
      <c r="AD2447" s="10"/>
      <c r="AE2447" s="4">
        <v>20120</v>
      </c>
      <c r="AF2447" s="4">
        <v>20.12</v>
      </c>
      <c r="AG2447" s="4">
        <v>275000</v>
      </c>
      <c r="AJ2447" s="10"/>
      <c r="AK2447" s="10"/>
      <c r="AL2447" s="10"/>
    </row>
    <row r="2448" spans="1:38" ht="22" customHeight="1" x14ac:dyDescent="0.3">
      <c r="A2448" s="5">
        <v>42558</v>
      </c>
      <c r="B2448" s="6" t="s">
        <v>50</v>
      </c>
      <c r="C2448" s="6" t="s">
        <v>84</v>
      </c>
      <c r="D2448" s="6" t="s">
        <v>85</v>
      </c>
      <c r="E2448" s="6" t="s">
        <v>44</v>
      </c>
      <c r="F2448" s="6" t="s">
        <v>33</v>
      </c>
      <c r="G2448" s="7" t="s">
        <v>49</v>
      </c>
      <c r="H2448" s="7" t="s">
        <v>49</v>
      </c>
      <c r="I2448" s="6" t="s">
        <v>86</v>
      </c>
      <c r="J2448" s="6" t="s">
        <v>878</v>
      </c>
      <c r="K2448" s="7" t="s">
        <v>49</v>
      </c>
      <c r="L2448" s="6" t="s">
        <v>61</v>
      </c>
      <c r="M2448" s="7" t="s">
        <v>49</v>
      </c>
      <c r="N2448" s="7" t="s">
        <v>49</v>
      </c>
      <c r="O2448" s="7" t="s">
        <v>49</v>
      </c>
      <c r="P2448" s="6" t="s">
        <v>879</v>
      </c>
      <c r="Q2448" s="6" t="s">
        <v>39</v>
      </c>
      <c r="R2448" s="6" t="s">
        <v>60</v>
      </c>
      <c r="S2448" s="6" t="s">
        <v>61</v>
      </c>
      <c r="T2448" s="6" t="s">
        <v>62</v>
      </c>
      <c r="U2448" s="6" t="s">
        <v>56</v>
      </c>
      <c r="V2448" s="6" t="s">
        <v>90</v>
      </c>
      <c r="W2448" s="6" t="s">
        <v>44</v>
      </c>
      <c r="X2448" s="6" t="s">
        <v>91</v>
      </c>
      <c r="Y2448" s="6" t="s">
        <v>46</v>
      </c>
      <c r="Z2448" s="6" t="s">
        <v>748</v>
      </c>
      <c r="AA2448" s="6" t="s">
        <v>2537</v>
      </c>
      <c r="AB2448" s="12" t="s">
        <v>3161</v>
      </c>
      <c r="AC2448" s="7"/>
      <c r="AD2448" s="7"/>
      <c r="AE2448" s="7">
        <v>50520</v>
      </c>
      <c r="AF2448" s="7">
        <v>50.52</v>
      </c>
      <c r="AG2448" s="7">
        <v>188000</v>
      </c>
      <c r="AJ2448" s="7"/>
      <c r="AK2448" s="7"/>
      <c r="AL2448" s="7"/>
    </row>
    <row r="2449" spans="1:38" ht="22" customHeight="1" x14ac:dyDescent="0.3">
      <c r="A2449" s="2">
        <v>42558</v>
      </c>
      <c r="B2449" s="3" t="s">
        <v>50</v>
      </c>
      <c r="C2449" s="3" t="s">
        <v>84</v>
      </c>
      <c r="D2449" s="3" t="s">
        <v>85</v>
      </c>
      <c r="E2449" s="3" t="s">
        <v>44</v>
      </c>
      <c r="F2449" s="3" t="s">
        <v>33</v>
      </c>
      <c r="G2449" s="4" t="s">
        <v>49</v>
      </c>
      <c r="H2449" s="4" t="s">
        <v>49</v>
      </c>
      <c r="I2449" s="3" t="s">
        <v>86</v>
      </c>
      <c r="J2449" s="3" t="s">
        <v>1271</v>
      </c>
      <c r="K2449" s="4" t="s">
        <v>49</v>
      </c>
      <c r="L2449" s="3" t="s">
        <v>61</v>
      </c>
      <c r="M2449" s="3" t="s">
        <v>1272</v>
      </c>
      <c r="N2449" s="4" t="s">
        <v>49</v>
      </c>
      <c r="O2449" s="4" t="s">
        <v>49</v>
      </c>
      <c r="P2449" s="3" t="s">
        <v>1273</v>
      </c>
      <c r="Q2449" s="3" t="s">
        <v>39</v>
      </c>
      <c r="R2449" s="3" t="s">
        <v>60</v>
      </c>
      <c r="S2449" s="3" t="s">
        <v>61</v>
      </c>
      <c r="T2449" s="3" t="s">
        <v>62</v>
      </c>
      <c r="U2449" s="3" t="s">
        <v>56</v>
      </c>
      <c r="V2449" s="3" t="s">
        <v>90</v>
      </c>
      <c r="W2449" s="3" t="s">
        <v>44</v>
      </c>
      <c r="X2449" s="3" t="s">
        <v>91</v>
      </c>
      <c r="Y2449" s="3" t="s">
        <v>46</v>
      </c>
      <c r="Z2449" s="3" t="s">
        <v>748</v>
      </c>
      <c r="AA2449" s="3" t="s">
        <v>2538</v>
      </c>
      <c r="AB2449" s="12" t="s">
        <v>3161</v>
      </c>
      <c r="AC2449" s="10"/>
      <c r="AD2449" s="10"/>
      <c r="AE2449" s="4">
        <v>16840</v>
      </c>
      <c r="AF2449" s="4">
        <v>16.84</v>
      </c>
      <c r="AG2449" s="4">
        <v>62800</v>
      </c>
      <c r="AJ2449" s="10"/>
      <c r="AK2449" s="10"/>
      <c r="AL2449" s="10"/>
    </row>
    <row r="2450" spans="1:38" ht="22" customHeight="1" x14ac:dyDescent="0.3">
      <c r="A2450" s="5">
        <v>42557</v>
      </c>
      <c r="B2450" s="6" t="s">
        <v>50</v>
      </c>
      <c r="C2450" s="6" t="s">
        <v>84</v>
      </c>
      <c r="D2450" s="6" t="s">
        <v>85</v>
      </c>
      <c r="E2450" s="6" t="s">
        <v>44</v>
      </c>
      <c r="F2450" s="6" t="s">
        <v>33</v>
      </c>
      <c r="G2450" s="7" t="s">
        <v>49</v>
      </c>
      <c r="H2450" s="7" t="s">
        <v>49</v>
      </c>
      <c r="I2450" s="6" t="s">
        <v>86</v>
      </c>
      <c r="J2450" s="6" t="s">
        <v>1624</v>
      </c>
      <c r="K2450" s="7" t="s">
        <v>49</v>
      </c>
      <c r="L2450" s="6" t="s">
        <v>61</v>
      </c>
      <c r="M2450" s="7" t="s">
        <v>49</v>
      </c>
      <c r="N2450" s="7" t="s">
        <v>49</v>
      </c>
      <c r="O2450" s="7" t="s">
        <v>49</v>
      </c>
      <c r="P2450" s="6" t="s">
        <v>1625</v>
      </c>
      <c r="Q2450" s="6" t="s">
        <v>39</v>
      </c>
      <c r="R2450" s="6" t="s">
        <v>60</v>
      </c>
      <c r="S2450" s="6" t="s">
        <v>61</v>
      </c>
      <c r="T2450" s="6" t="s">
        <v>62</v>
      </c>
      <c r="U2450" s="6" t="s">
        <v>56</v>
      </c>
      <c r="V2450" s="6" t="s">
        <v>90</v>
      </c>
      <c r="W2450" s="6" t="s">
        <v>44</v>
      </c>
      <c r="X2450" s="6" t="s">
        <v>91</v>
      </c>
      <c r="Y2450" s="6" t="s">
        <v>46</v>
      </c>
      <c r="Z2450" s="6" t="s">
        <v>2122</v>
      </c>
      <c r="AA2450" s="6" t="s">
        <v>2539</v>
      </c>
      <c r="AB2450" s="12" t="str">
        <f t="shared" ref="AB2450" si="497">IF(ISNUMBER(SEARCH("TRIFLUOROMETHYL",AA2392)),"2-(Trifluoromethyl)pyridine",IF(ISNUMBER(SEARCH("GALIL",AA2392)),"Imidachloprid",IF(ISNUMBER(SEARCH("SUPRATHION",AA2392)),"Methidathion",IF(ISNUMBER(SEARCH("ETHYLAN",AA2392)),"Non Ionic Surfactant",IF(ISNUMBER(SEARCH("FIPRONIL",AA2392)),"Fipronil","FIX IT")))))</f>
        <v>Non Ionic Surfactant</v>
      </c>
      <c r="AC2450" s="7"/>
      <c r="AD2450" s="7"/>
      <c r="AE2450" s="7">
        <v>64641</v>
      </c>
      <c r="AF2450" s="7">
        <v>64.64</v>
      </c>
      <c r="AG2450" s="7">
        <v>236000</v>
      </c>
      <c r="AJ2450" s="7"/>
      <c r="AK2450" s="7"/>
      <c r="AL2450" s="7"/>
    </row>
    <row r="2451" spans="1:38" ht="22" customHeight="1" x14ac:dyDescent="0.3">
      <c r="A2451" s="2">
        <v>42557</v>
      </c>
      <c r="B2451" s="3" t="s">
        <v>50</v>
      </c>
      <c r="C2451" s="3" t="s">
        <v>32</v>
      </c>
      <c r="D2451" s="4" t="s">
        <v>49</v>
      </c>
      <c r="E2451" s="4" t="s">
        <v>49</v>
      </c>
      <c r="F2451" s="3" t="s">
        <v>33</v>
      </c>
      <c r="G2451" s="4" t="s">
        <v>49</v>
      </c>
      <c r="H2451" s="4" t="s">
        <v>49</v>
      </c>
      <c r="I2451" s="3" t="s">
        <v>34</v>
      </c>
      <c r="J2451" s="3" t="s">
        <v>278</v>
      </c>
      <c r="K2451" s="4" t="s">
        <v>49</v>
      </c>
      <c r="L2451" s="4" t="s">
        <v>49</v>
      </c>
      <c r="M2451" s="3" t="s">
        <v>33</v>
      </c>
      <c r="N2451" s="4">
        <v>760485634</v>
      </c>
      <c r="O2451" s="4" t="s">
        <v>49</v>
      </c>
      <c r="P2451" s="3" t="s">
        <v>279</v>
      </c>
      <c r="Q2451" s="3" t="s">
        <v>39</v>
      </c>
      <c r="R2451" s="3" t="s">
        <v>60</v>
      </c>
      <c r="S2451" s="3" t="s">
        <v>61</v>
      </c>
      <c r="T2451" s="3" t="s">
        <v>62</v>
      </c>
      <c r="U2451" s="3" t="s">
        <v>56</v>
      </c>
      <c r="V2451" s="3" t="s">
        <v>43</v>
      </c>
      <c r="W2451" s="3" t="s">
        <v>44</v>
      </c>
      <c r="X2451" s="3" t="s">
        <v>45</v>
      </c>
      <c r="Y2451" s="3" t="s">
        <v>46</v>
      </c>
      <c r="Z2451" s="3" t="s">
        <v>1804</v>
      </c>
      <c r="AA2451" s="3" t="s">
        <v>2540</v>
      </c>
      <c r="AB2451" s="12" t="s">
        <v>3164</v>
      </c>
      <c r="AC2451" s="10"/>
      <c r="AD2451" s="10"/>
      <c r="AE2451" s="4">
        <v>20140</v>
      </c>
      <c r="AF2451" s="4">
        <v>20.14</v>
      </c>
      <c r="AG2451" s="4">
        <v>803000</v>
      </c>
      <c r="AJ2451" s="10"/>
      <c r="AK2451" s="10"/>
      <c r="AL2451" s="10"/>
    </row>
    <row r="2452" spans="1:38" ht="22" customHeight="1" x14ac:dyDescent="0.3">
      <c r="A2452" s="5">
        <v>42557</v>
      </c>
      <c r="B2452" s="6" t="s">
        <v>50</v>
      </c>
      <c r="C2452" s="6" t="s">
        <v>84</v>
      </c>
      <c r="D2452" s="6" t="s">
        <v>85</v>
      </c>
      <c r="E2452" s="6" t="s">
        <v>44</v>
      </c>
      <c r="F2452" s="6" t="s">
        <v>33</v>
      </c>
      <c r="G2452" s="7" t="s">
        <v>49</v>
      </c>
      <c r="H2452" s="7" t="s">
        <v>49</v>
      </c>
      <c r="I2452" s="6" t="s">
        <v>86</v>
      </c>
      <c r="J2452" s="6" t="s">
        <v>127</v>
      </c>
      <c r="K2452" s="6" t="s">
        <v>88</v>
      </c>
      <c r="L2452" s="6" t="s">
        <v>61</v>
      </c>
      <c r="M2452" s="7" t="s">
        <v>49</v>
      </c>
      <c r="N2452" s="7" t="s">
        <v>49</v>
      </c>
      <c r="O2452" s="7" t="s">
        <v>49</v>
      </c>
      <c r="P2452" s="6" t="s">
        <v>128</v>
      </c>
      <c r="Q2452" s="6" t="s">
        <v>39</v>
      </c>
      <c r="R2452" s="6" t="s">
        <v>60</v>
      </c>
      <c r="S2452" s="6" t="s">
        <v>61</v>
      </c>
      <c r="T2452" s="6" t="s">
        <v>62</v>
      </c>
      <c r="U2452" s="6" t="s">
        <v>56</v>
      </c>
      <c r="V2452" s="6" t="s">
        <v>90</v>
      </c>
      <c r="W2452" s="6" t="s">
        <v>44</v>
      </c>
      <c r="X2452" s="6" t="s">
        <v>91</v>
      </c>
      <c r="Y2452" s="6" t="s">
        <v>46</v>
      </c>
      <c r="Z2452" s="6" t="s">
        <v>129</v>
      </c>
      <c r="AA2452" s="6" t="s">
        <v>2541</v>
      </c>
      <c r="AB2452" s="12" t="s">
        <v>3208</v>
      </c>
      <c r="AC2452" s="7"/>
      <c r="AD2452" s="7"/>
      <c r="AE2452" s="7">
        <v>17560</v>
      </c>
      <c r="AF2452" s="7">
        <v>17.559999999999999</v>
      </c>
      <c r="AG2452" s="7">
        <v>89300</v>
      </c>
      <c r="AJ2452" s="7"/>
      <c r="AK2452" s="7"/>
      <c r="AL2452" s="7"/>
    </row>
    <row r="2453" spans="1:38" ht="22" customHeight="1" x14ac:dyDescent="0.3">
      <c r="A2453" s="2">
        <v>42556</v>
      </c>
      <c r="B2453" s="3" t="s">
        <v>50</v>
      </c>
      <c r="C2453" s="3" t="s">
        <v>32</v>
      </c>
      <c r="D2453" s="4" t="s">
        <v>49</v>
      </c>
      <c r="E2453" s="4" t="s">
        <v>49</v>
      </c>
      <c r="F2453" s="3" t="s">
        <v>33</v>
      </c>
      <c r="G2453" s="4" t="s">
        <v>49</v>
      </c>
      <c r="H2453" s="4" t="s">
        <v>49</v>
      </c>
      <c r="I2453" s="3" t="s">
        <v>34</v>
      </c>
      <c r="J2453" s="3" t="s">
        <v>305</v>
      </c>
      <c r="K2453" s="4" t="s">
        <v>49</v>
      </c>
      <c r="L2453" s="3" t="s">
        <v>307</v>
      </c>
      <c r="M2453" s="3" t="s">
        <v>33</v>
      </c>
      <c r="N2453" s="4">
        <v>1134995330.5699999</v>
      </c>
      <c r="O2453" s="4">
        <v>894516915.13</v>
      </c>
      <c r="P2453" s="3" t="s">
        <v>1553</v>
      </c>
      <c r="Q2453" s="3" t="s">
        <v>844</v>
      </c>
      <c r="R2453" s="3" t="s">
        <v>310</v>
      </c>
      <c r="S2453" s="3" t="s">
        <v>307</v>
      </c>
      <c r="T2453" s="3" t="s">
        <v>311</v>
      </c>
      <c r="U2453" s="3" t="s">
        <v>56</v>
      </c>
      <c r="V2453" s="3" t="s">
        <v>43</v>
      </c>
      <c r="W2453" s="3" t="s">
        <v>44</v>
      </c>
      <c r="X2453" s="3" t="s">
        <v>45</v>
      </c>
      <c r="Y2453" s="3" t="s">
        <v>46</v>
      </c>
      <c r="Z2453" s="3" t="s">
        <v>2542</v>
      </c>
      <c r="AA2453" s="3" t="s">
        <v>2532</v>
      </c>
      <c r="AB2453" s="12" t="s">
        <v>3201</v>
      </c>
      <c r="AC2453" s="10"/>
      <c r="AD2453" s="10"/>
      <c r="AE2453" s="4">
        <v>133940</v>
      </c>
      <c r="AF2453" s="4">
        <v>133.94</v>
      </c>
      <c r="AG2453" s="4">
        <v>110000</v>
      </c>
      <c r="AJ2453" s="10"/>
      <c r="AK2453" s="10"/>
      <c r="AL2453" s="10"/>
    </row>
    <row r="2454" spans="1:38" ht="22" customHeight="1" x14ac:dyDescent="0.3">
      <c r="A2454" s="5">
        <v>42555</v>
      </c>
      <c r="B2454" s="6" t="s">
        <v>31</v>
      </c>
      <c r="C2454" s="6" t="s">
        <v>32</v>
      </c>
      <c r="D2454" s="7" t="s">
        <v>49</v>
      </c>
      <c r="E2454" s="7" t="s">
        <v>49</v>
      </c>
      <c r="F2454" s="6" t="s">
        <v>33</v>
      </c>
      <c r="G2454" s="7" t="s">
        <v>49</v>
      </c>
      <c r="H2454" s="7" t="s">
        <v>49</v>
      </c>
      <c r="I2454" s="6" t="s">
        <v>34</v>
      </c>
      <c r="J2454" s="6" t="s">
        <v>65</v>
      </c>
      <c r="K2454" s="7" t="s">
        <v>49</v>
      </c>
      <c r="L2454" s="7" t="s">
        <v>49</v>
      </c>
      <c r="M2454" s="6" t="s">
        <v>33</v>
      </c>
      <c r="N2454" s="7" t="s">
        <v>49</v>
      </c>
      <c r="O2454" s="7" t="s">
        <v>49</v>
      </c>
      <c r="P2454" s="6" t="s">
        <v>66</v>
      </c>
      <c r="Q2454" s="6" t="s">
        <v>39</v>
      </c>
      <c r="R2454" s="6" t="s">
        <v>227</v>
      </c>
      <c r="S2454" s="6" t="s">
        <v>68</v>
      </c>
      <c r="T2454" s="6" t="s">
        <v>228</v>
      </c>
      <c r="U2454" s="6" t="s">
        <v>70</v>
      </c>
      <c r="V2454" s="6" t="s">
        <v>43</v>
      </c>
      <c r="W2454" s="6" t="s">
        <v>44</v>
      </c>
      <c r="X2454" s="6" t="s">
        <v>45</v>
      </c>
      <c r="Y2454" s="6" t="s">
        <v>46</v>
      </c>
      <c r="Z2454" s="6" t="s">
        <v>480</v>
      </c>
      <c r="AA2454" s="6" t="s">
        <v>2543</v>
      </c>
      <c r="AB2454" s="12" t="str">
        <f t="shared" ref="AB2454:AB2463" si="498">IF(ISNUMBER(SEARCH("CARBENDAZIM",AA2454)),"Carbendazim",IF(ISNUMBER(SEARCH("4-D",AA2454)),"2,4-Dichlorophenoxyacetic acid",IF(ISNUMBER(SEARCH("RIDOVER",AA2454)),"Glyphosate",IF(ISNUMBER(SEARCH("POQUER",AA2454)),"Clethodim",IF(ISNUMBER(SEARCH("LITER",AA2454)),"Imidacloprid",IF(ISNUMBER(SEARCH("PYRINEX",AA2454)),"Chlorpyrifos",IF(ISNUMBER(SEARCH("ORBIT",AA2454)),"Omethoate",IF(ISNUMBER(SEARCH("HEXARON",AA2454)),"Diuron",IF(ISNUMBER(SEARCH("ISOPROPYLAMINE",AA2454)),"Isopropylamine",IF(ISNUMBER(SEARCH("GLYPHOSATE",AA2454)),"Glyphosate",IF(ISNUMBER(SEARCH("MANCOZEB",AA2454)),"Mancozeb Indofil",IF(ISNUMBER(SEARCH("PARAQUAT",AA2454)),"Paraquat",IF(ISNUMBER(SEARCH("CAROMAX",AA2454)),"Aromatic Solvent Mixture",IF(ISNUMBER(SEARCH("BUTIRON",AA2454)),"Tebuthiuron",IF(ISNUMBER(SEARCH("VORAZ",AA2454)),"Methomyl",IF(ISNUMBER(SEARCH("IMIDACLOPRID",AA2454)),"Imidacloprid",IF(ISNUMBER(SEARCH("2 4 D",AA2454)),"2,4-Dichlorophenoxyacetic acid",IF(ISNUMBER(SEARCH("IMIDACL",AA2454)),"Imidacloprid",IF(ISNUMBER(SEARCH("DIUREX",AA2454)),"Diuron",IF(ISNUMBER(SEARCH("RAPEL",AA2454)),"Acephate","fix it"))))))))))))))))))))</f>
        <v>Diuron</v>
      </c>
      <c r="AC2454" s="7"/>
      <c r="AD2454" s="7"/>
      <c r="AE2454" s="7">
        <v>143039.99</v>
      </c>
      <c r="AF2454" s="7">
        <v>143.04</v>
      </c>
      <c r="AG2454" s="7">
        <v>1016000</v>
      </c>
      <c r="AJ2454" s="7"/>
      <c r="AK2454" s="7"/>
      <c r="AL2454" s="7"/>
    </row>
    <row r="2455" spans="1:38" ht="22" customHeight="1" x14ac:dyDescent="0.3">
      <c r="A2455" s="2">
        <v>42555</v>
      </c>
      <c r="B2455" s="3" t="s">
        <v>31</v>
      </c>
      <c r="C2455" s="3" t="s">
        <v>32</v>
      </c>
      <c r="D2455" s="4" t="s">
        <v>49</v>
      </c>
      <c r="E2455" s="4" t="s">
        <v>49</v>
      </c>
      <c r="F2455" s="3" t="s">
        <v>33</v>
      </c>
      <c r="G2455" s="4" t="s">
        <v>49</v>
      </c>
      <c r="H2455" s="4" t="s">
        <v>49</v>
      </c>
      <c r="I2455" s="3" t="s">
        <v>34</v>
      </c>
      <c r="J2455" s="3" t="s">
        <v>65</v>
      </c>
      <c r="K2455" s="4" t="s">
        <v>49</v>
      </c>
      <c r="L2455" s="4" t="s">
        <v>49</v>
      </c>
      <c r="M2455" s="3" t="s">
        <v>33</v>
      </c>
      <c r="N2455" s="4" t="s">
        <v>49</v>
      </c>
      <c r="O2455" s="4" t="s">
        <v>49</v>
      </c>
      <c r="P2455" s="3" t="s">
        <v>66</v>
      </c>
      <c r="Q2455" s="3" t="s">
        <v>39</v>
      </c>
      <c r="R2455" s="3" t="s">
        <v>227</v>
      </c>
      <c r="S2455" s="3" t="s">
        <v>68</v>
      </c>
      <c r="T2455" s="3" t="s">
        <v>228</v>
      </c>
      <c r="U2455" s="3" t="s">
        <v>70</v>
      </c>
      <c r="V2455" s="3" t="s">
        <v>43</v>
      </c>
      <c r="W2455" s="3" t="s">
        <v>44</v>
      </c>
      <c r="X2455" s="3" t="s">
        <v>45</v>
      </c>
      <c r="Y2455" s="3" t="s">
        <v>46</v>
      </c>
      <c r="Z2455" s="3" t="s">
        <v>71</v>
      </c>
      <c r="AA2455" s="3" t="s">
        <v>2544</v>
      </c>
      <c r="AB2455" s="12" t="str">
        <f t="shared" si="498"/>
        <v>Diuron</v>
      </c>
      <c r="AC2455" s="10"/>
      <c r="AD2455" s="10"/>
      <c r="AE2455" s="4">
        <v>23840</v>
      </c>
      <c r="AF2455" s="4">
        <v>23.84</v>
      </c>
      <c r="AG2455" s="4">
        <v>162000</v>
      </c>
      <c r="AJ2455" s="10"/>
      <c r="AK2455" s="10"/>
      <c r="AL2455" s="10"/>
    </row>
    <row r="2456" spans="1:38" ht="22" customHeight="1" x14ac:dyDescent="0.3">
      <c r="A2456" s="5">
        <v>42555</v>
      </c>
      <c r="B2456" s="6" t="s">
        <v>31</v>
      </c>
      <c r="C2456" s="6" t="s">
        <v>32</v>
      </c>
      <c r="D2456" s="7" t="s">
        <v>49</v>
      </c>
      <c r="E2456" s="7" t="s">
        <v>49</v>
      </c>
      <c r="F2456" s="6" t="s">
        <v>33</v>
      </c>
      <c r="G2456" s="7" t="s">
        <v>49</v>
      </c>
      <c r="H2456" s="7" t="s">
        <v>49</v>
      </c>
      <c r="I2456" s="6" t="s">
        <v>34</v>
      </c>
      <c r="J2456" s="6" t="s">
        <v>65</v>
      </c>
      <c r="K2456" s="7" t="s">
        <v>49</v>
      </c>
      <c r="L2456" s="7" t="s">
        <v>49</v>
      </c>
      <c r="M2456" s="6" t="s">
        <v>33</v>
      </c>
      <c r="N2456" s="7" t="s">
        <v>49</v>
      </c>
      <c r="O2456" s="7" t="s">
        <v>49</v>
      </c>
      <c r="P2456" s="6" t="s">
        <v>66</v>
      </c>
      <c r="Q2456" s="6" t="s">
        <v>39</v>
      </c>
      <c r="R2456" s="6" t="s">
        <v>227</v>
      </c>
      <c r="S2456" s="6" t="s">
        <v>68</v>
      </c>
      <c r="T2456" s="6" t="s">
        <v>228</v>
      </c>
      <c r="U2456" s="6" t="s">
        <v>70</v>
      </c>
      <c r="V2456" s="6" t="s">
        <v>43</v>
      </c>
      <c r="W2456" s="6" t="s">
        <v>44</v>
      </c>
      <c r="X2456" s="6" t="s">
        <v>45</v>
      </c>
      <c r="Y2456" s="6" t="s">
        <v>46</v>
      </c>
      <c r="Z2456" s="6" t="s">
        <v>73</v>
      </c>
      <c r="AA2456" s="6" t="s">
        <v>2545</v>
      </c>
      <c r="AB2456" s="12" t="str">
        <f t="shared" si="498"/>
        <v>Clethodim</v>
      </c>
      <c r="AC2456" s="7"/>
      <c r="AD2456" s="7"/>
      <c r="AE2456" s="7">
        <v>17138</v>
      </c>
      <c r="AF2456" s="7">
        <v>17.14</v>
      </c>
      <c r="AG2456" s="7">
        <v>117000</v>
      </c>
      <c r="AJ2456" s="7"/>
      <c r="AK2456" s="7"/>
      <c r="AL2456" s="7"/>
    </row>
    <row r="2457" spans="1:38" ht="22" customHeight="1" x14ac:dyDescent="0.3">
      <c r="A2457" s="2">
        <v>42554</v>
      </c>
      <c r="B2457" s="3" t="s">
        <v>50</v>
      </c>
      <c r="C2457" s="3" t="s">
        <v>32</v>
      </c>
      <c r="D2457" s="4" t="s">
        <v>49</v>
      </c>
      <c r="E2457" s="4" t="s">
        <v>49</v>
      </c>
      <c r="F2457" s="3" t="s">
        <v>33</v>
      </c>
      <c r="G2457" s="4" t="s">
        <v>49</v>
      </c>
      <c r="H2457" s="4" t="s">
        <v>49</v>
      </c>
      <c r="I2457" s="3" t="s">
        <v>34</v>
      </c>
      <c r="J2457" s="3" t="s">
        <v>2469</v>
      </c>
      <c r="K2457" s="4" t="s">
        <v>49</v>
      </c>
      <c r="L2457" s="3" t="s">
        <v>61</v>
      </c>
      <c r="M2457" s="4" t="s">
        <v>49</v>
      </c>
      <c r="N2457" s="4" t="s">
        <v>49</v>
      </c>
      <c r="O2457" s="4" t="s">
        <v>49</v>
      </c>
      <c r="P2457" s="3" t="s">
        <v>248</v>
      </c>
      <c r="Q2457" s="3" t="s">
        <v>39</v>
      </c>
      <c r="R2457" s="3" t="s">
        <v>60</v>
      </c>
      <c r="S2457" s="3" t="s">
        <v>61</v>
      </c>
      <c r="T2457" s="3" t="s">
        <v>62</v>
      </c>
      <c r="U2457" s="3" t="s">
        <v>56</v>
      </c>
      <c r="V2457" s="3" t="s">
        <v>43</v>
      </c>
      <c r="W2457" s="3" t="s">
        <v>44</v>
      </c>
      <c r="X2457" s="3" t="s">
        <v>45</v>
      </c>
      <c r="Y2457" s="3" t="s">
        <v>46</v>
      </c>
      <c r="Z2457" s="3" t="s">
        <v>2470</v>
      </c>
      <c r="AA2457" s="3" t="s">
        <v>2546</v>
      </c>
      <c r="AB2457" s="12" t="str">
        <f t="shared" si="498"/>
        <v>Glyphosate</v>
      </c>
      <c r="AC2457" s="10"/>
      <c r="AD2457" s="10"/>
      <c r="AE2457" s="4">
        <v>180899.99</v>
      </c>
      <c r="AF2457" s="4">
        <v>180.9</v>
      </c>
      <c r="AG2457" s="4">
        <v>548000</v>
      </c>
      <c r="AJ2457" s="10"/>
      <c r="AK2457" s="10"/>
      <c r="AL2457" s="10"/>
    </row>
    <row r="2458" spans="1:38" ht="22" customHeight="1" x14ac:dyDescent="0.3">
      <c r="A2458" s="5">
        <v>42554</v>
      </c>
      <c r="B2458" s="6" t="s">
        <v>50</v>
      </c>
      <c r="C2458" s="6" t="s">
        <v>32</v>
      </c>
      <c r="D2458" s="7" t="s">
        <v>49</v>
      </c>
      <c r="E2458" s="7" t="s">
        <v>49</v>
      </c>
      <c r="F2458" s="6" t="s">
        <v>33</v>
      </c>
      <c r="G2458" s="7" t="s">
        <v>49</v>
      </c>
      <c r="H2458" s="7" t="s">
        <v>49</v>
      </c>
      <c r="I2458" s="6" t="s">
        <v>34</v>
      </c>
      <c r="J2458" s="6" t="s">
        <v>2469</v>
      </c>
      <c r="K2458" s="7" t="s">
        <v>49</v>
      </c>
      <c r="L2458" s="6" t="s">
        <v>61</v>
      </c>
      <c r="M2458" s="7" t="s">
        <v>49</v>
      </c>
      <c r="N2458" s="7" t="s">
        <v>49</v>
      </c>
      <c r="O2458" s="7" t="s">
        <v>49</v>
      </c>
      <c r="P2458" s="6" t="s">
        <v>248</v>
      </c>
      <c r="Q2458" s="6" t="s">
        <v>39</v>
      </c>
      <c r="R2458" s="6" t="s">
        <v>2547</v>
      </c>
      <c r="S2458" s="6" t="s">
        <v>61</v>
      </c>
      <c r="T2458" s="6" t="s">
        <v>2548</v>
      </c>
      <c r="U2458" s="6" t="s">
        <v>56</v>
      </c>
      <c r="V2458" s="6" t="s">
        <v>43</v>
      </c>
      <c r="W2458" s="6" t="s">
        <v>44</v>
      </c>
      <c r="X2458" s="6" t="s">
        <v>45</v>
      </c>
      <c r="Y2458" s="6" t="s">
        <v>46</v>
      </c>
      <c r="Z2458" s="6" t="s">
        <v>2470</v>
      </c>
      <c r="AA2458" s="6" t="s">
        <v>2549</v>
      </c>
      <c r="AB2458" s="12" t="str">
        <f t="shared" si="498"/>
        <v>Glyphosate</v>
      </c>
      <c r="AC2458" s="7"/>
      <c r="AD2458" s="7"/>
      <c r="AE2458" s="7">
        <v>307530</v>
      </c>
      <c r="AF2458" s="7">
        <v>307.52999999999997</v>
      </c>
      <c r="AG2458" s="7">
        <v>932000</v>
      </c>
      <c r="AJ2458" s="7"/>
      <c r="AK2458" s="7"/>
      <c r="AL2458" s="7"/>
    </row>
    <row r="2459" spans="1:38" ht="22" customHeight="1" x14ac:dyDescent="0.3">
      <c r="A2459" s="2">
        <v>42553</v>
      </c>
      <c r="B2459" s="3" t="s">
        <v>31</v>
      </c>
      <c r="C2459" s="3" t="s">
        <v>32</v>
      </c>
      <c r="D2459" s="4" t="s">
        <v>49</v>
      </c>
      <c r="E2459" s="4" t="s">
        <v>49</v>
      </c>
      <c r="F2459" s="3" t="s">
        <v>33</v>
      </c>
      <c r="G2459" s="4" t="s">
        <v>49</v>
      </c>
      <c r="H2459" s="4" t="s">
        <v>49</v>
      </c>
      <c r="I2459" s="3" t="s">
        <v>34</v>
      </c>
      <c r="J2459" s="3" t="s">
        <v>35</v>
      </c>
      <c r="K2459" s="3" t="s">
        <v>36</v>
      </c>
      <c r="L2459" s="3" t="s">
        <v>37</v>
      </c>
      <c r="M2459" s="3" t="s">
        <v>33</v>
      </c>
      <c r="N2459" s="4" t="s">
        <v>49</v>
      </c>
      <c r="O2459" s="4" t="s">
        <v>49</v>
      </c>
      <c r="P2459" s="3" t="s">
        <v>38</v>
      </c>
      <c r="Q2459" s="3" t="s">
        <v>39</v>
      </c>
      <c r="R2459" s="3" t="s">
        <v>40</v>
      </c>
      <c r="S2459" s="3" t="s">
        <v>37</v>
      </c>
      <c r="T2459" s="3" t="s">
        <v>41</v>
      </c>
      <c r="U2459" s="3" t="s">
        <v>42</v>
      </c>
      <c r="V2459" s="3" t="s">
        <v>43</v>
      </c>
      <c r="W2459" s="3" t="s">
        <v>44</v>
      </c>
      <c r="X2459" s="3" t="s">
        <v>45</v>
      </c>
      <c r="Y2459" s="3" t="s">
        <v>46</v>
      </c>
      <c r="Z2459" s="3" t="s">
        <v>1827</v>
      </c>
      <c r="AA2459" s="3" t="s">
        <v>1459</v>
      </c>
      <c r="AB2459" s="12" t="str">
        <f t="shared" si="498"/>
        <v>2,4-Dichlorophenoxyacetic acid</v>
      </c>
      <c r="AC2459" s="10"/>
      <c r="AD2459" s="10"/>
      <c r="AE2459" s="4">
        <v>349295.99</v>
      </c>
      <c r="AF2459" s="4">
        <v>349.3</v>
      </c>
      <c r="AG2459" s="3" t="s">
        <v>49</v>
      </c>
      <c r="AJ2459" s="10"/>
      <c r="AK2459" s="10"/>
      <c r="AL2459" s="10"/>
    </row>
    <row r="2460" spans="1:38" ht="22" customHeight="1" x14ac:dyDescent="0.3">
      <c r="A2460" s="5">
        <v>42551</v>
      </c>
      <c r="B2460" s="6" t="s">
        <v>50</v>
      </c>
      <c r="C2460" s="6" t="s">
        <v>32</v>
      </c>
      <c r="D2460" s="7" t="s">
        <v>49</v>
      </c>
      <c r="E2460" s="7" t="s">
        <v>49</v>
      </c>
      <c r="F2460" s="6" t="s">
        <v>33</v>
      </c>
      <c r="G2460" s="7" t="s">
        <v>49</v>
      </c>
      <c r="H2460" s="7" t="s">
        <v>49</v>
      </c>
      <c r="I2460" s="6" t="s">
        <v>34</v>
      </c>
      <c r="J2460" s="6" t="s">
        <v>2469</v>
      </c>
      <c r="K2460" s="7" t="s">
        <v>49</v>
      </c>
      <c r="L2460" s="6" t="s">
        <v>61</v>
      </c>
      <c r="M2460" s="7" t="s">
        <v>49</v>
      </c>
      <c r="N2460" s="7" t="s">
        <v>49</v>
      </c>
      <c r="O2460" s="7" t="s">
        <v>49</v>
      </c>
      <c r="P2460" s="6" t="s">
        <v>248</v>
      </c>
      <c r="Q2460" s="6" t="s">
        <v>39</v>
      </c>
      <c r="R2460" s="6" t="s">
        <v>60</v>
      </c>
      <c r="S2460" s="6" t="s">
        <v>61</v>
      </c>
      <c r="T2460" s="6" t="s">
        <v>62</v>
      </c>
      <c r="U2460" s="6" t="s">
        <v>56</v>
      </c>
      <c r="V2460" s="6" t="s">
        <v>43</v>
      </c>
      <c r="W2460" s="6" t="s">
        <v>44</v>
      </c>
      <c r="X2460" s="6" t="s">
        <v>45</v>
      </c>
      <c r="Y2460" s="6" t="s">
        <v>46</v>
      </c>
      <c r="Z2460" s="6" t="s">
        <v>2470</v>
      </c>
      <c r="AA2460" s="6" t="s">
        <v>2550</v>
      </c>
      <c r="AB2460" s="12" t="str">
        <f t="shared" si="498"/>
        <v>Glyphosate</v>
      </c>
      <c r="AC2460" s="7"/>
      <c r="AD2460" s="7"/>
      <c r="AE2460" s="7">
        <v>180899.99</v>
      </c>
      <c r="AF2460" s="7">
        <v>180.9</v>
      </c>
      <c r="AG2460" s="7">
        <v>548000</v>
      </c>
      <c r="AJ2460" s="7"/>
      <c r="AK2460" s="7"/>
      <c r="AL2460" s="7"/>
    </row>
    <row r="2461" spans="1:38" ht="22" customHeight="1" x14ac:dyDescent="0.3">
      <c r="A2461" s="2">
        <v>42551</v>
      </c>
      <c r="B2461" s="3" t="s">
        <v>50</v>
      </c>
      <c r="C2461" s="3" t="s">
        <v>32</v>
      </c>
      <c r="D2461" s="4" t="s">
        <v>49</v>
      </c>
      <c r="E2461" s="4" t="s">
        <v>49</v>
      </c>
      <c r="F2461" s="3" t="s">
        <v>33</v>
      </c>
      <c r="G2461" s="4" t="s">
        <v>49</v>
      </c>
      <c r="H2461" s="4" t="s">
        <v>49</v>
      </c>
      <c r="I2461" s="3" t="s">
        <v>34</v>
      </c>
      <c r="J2461" s="3" t="s">
        <v>305</v>
      </c>
      <c r="K2461" s="4" t="s">
        <v>49</v>
      </c>
      <c r="L2461" s="3" t="s">
        <v>307</v>
      </c>
      <c r="M2461" s="3" t="s">
        <v>33</v>
      </c>
      <c r="N2461" s="4">
        <v>1134995330.5699999</v>
      </c>
      <c r="O2461" s="4">
        <v>894516915.13</v>
      </c>
      <c r="P2461" s="3" t="s">
        <v>1553</v>
      </c>
      <c r="Q2461" s="3" t="s">
        <v>844</v>
      </c>
      <c r="R2461" s="3" t="s">
        <v>310</v>
      </c>
      <c r="S2461" s="3" t="s">
        <v>307</v>
      </c>
      <c r="T2461" s="3" t="s">
        <v>311</v>
      </c>
      <c r="U2461" s="3" t="s">
        <v>56</v>
      </c>
      <c r="V2461" s="3" t="s">
        <v>43</v>
      </c>
      <c r="W2461" s="3" t="s">
        <v>44</v>
      </c>
      <c r="X2461" s="3" t="s">
        <v>45</v>
      </c>
      <c r="Y2461" s="3" t="s">
        <v>46</v>
      </c>
      <c r="Z2461" s="3" t="s">
        <v>140</v>
      </c>
      <c r="AA2461" s="3" t="s">
        <v>2551</v>
      </c>
      <c r="AB2461" s="12" t="str">
        <f>IF(ISNUMBER(SEARCH("2,4 D",AA2459)),"2,4-Dichlorophenoxyacetic acid",IF(ISNUMBER(SEARCH("ACIDO",AA2459)),"2,4-Dichlorophenoxyacetic acid",IF(ISNUMBER(SEARCH("NAPHTHA",AA2459)),"Aromatic Solvent Mixture",IF(ISNUMBER(SEARCH("DIMETHYLAMINE",AA2459)),"Dimethylamine",IF(ISNUMBER(SEARCH("DIMETILAMINA",AA2459)),"Dimethylamine",IF(ISNUMBER(SEARCH("JUMP",AA2459)),"Diuron",IF(ISNUMBER(SEARCH(" 2-AMINO-2,3-DIMETHYL BUTYRAMIDE",AA2459)),"Herbicide Amine Intermediate",IF(ISNUMBER(SEARCH("TEBUTHIURON",AA2459)),"Tebuthiuron",IF(ISNUMBER(SEARCH("DMS",AA2459)),"Dimethyl Sulfate",IF(ISNUMBER(SEARCH("2,4-XILIDIN",AA2459)),"2,4-Xylidine","FIX IT"))))))))))</f>
        <v>2,4-Dichlorophenoxyacetic acid</v>
      </c>
      <c r="AC2461" s="10"/>
      <c r="AD2461" s="10"/>
      <c r="AE2461" s="4">
        <v>38240</v>
      </c>
      <c r="AF2461" s="4">
        <v>38.24</v>
      </c>
      <c r="AG2461" s="4">
        <v>32100</v>
      </c>
      <c r="AJ2461" s="10"/>
      <c r="AK2461" s="10"/>
      <c r="AL2461" s="10"/>
    </row>
    <row r="2462" spans="1:38" ht="22" customHeight="1" x14ac:dyDescent="0.3">
      <c r="A2462" s="5">
        <v>42551</v>
      </c>
      <c r="B2462" s="6" t="s">
        <v>31</v>
      </c>
      <c r="C2462" s="6" t="s">
        <v>32</v>
      </c>
      <c r="D2462" s="7" t="s">
        <v>49</v>
      </c>
      <c r="E2462" s="7" t="s">
        <v>49</v>
      </c>
      <c r="F2462" s="6" t="s">
        <v>33</v>
      </c>
      <c r="G2462" s="7" t="s">
        <v>49</v>
      </c>
      <c r="H2462" s="7" t="s">
        <v>49</v>
      </c>
      <c r="I2462" s="6" t="s">
        <v>34</v>
      </c>
      <c r="J2462" s="6" t="s">
        <v>65</v>
      </c>
      <c r="K2462" s="7" t="s">
        <v>49</v>
      </c>
      <c r="L2462" s="7" t="s">
        <v>49</v>
      </c>
      <c r="M2462" s="6" t="s">
        <v>33</v>
      </c>
      <c r="N2462" s="7" t="s">
        <v>49</v>
      </c>
      <c r="O2462" s="7" t="s">
        <v>49</v>
      </c>
      <c r="P2462" s="6" t="s">
        <v>66</v>
      </c>
      <c r="Q2462" s="6" t="s">
        <v>39</v>
      </c>
      <c r="R2462" s="6" t="s">
        <v>67</v>
      </c>
      <c r="S2462" s="6" t="s">
        <v>68</v>
      </c>
      <c r="T2462" s="6" t="s">
        <v>69</v>
      </c>
      <c r="U2462" s="6" t="s">
        <v>70</v>
      </c>
      <c r="V2462" s="6" t="s">
        <v>43</v>
      </c>
      <c r="W2462" s="6" t="s">
        <v>44</v>
      </c>
      <c r="X2462" s="6" t="s">
        <v>45</v>
      </c>
      <c r="Y2462" s="6" t="s">
        <v>46</v>
      </c>
      <c r="Z2462" s="6" t="s">
        <v>480</v>
      </c>
      <c r="AA2462" s="6" t="s">
        <v>2552</v>
      </c>
      <c r="AB2462" s="12" t="str">
        <f t="shared" si="498"/>
        <v>Diuron</v>
      </c>
      <c r="AC2462" s="7"/>
      <c r="AD2462" s="7"/>
      <c r="AE2462" s="7">
        <v>95360</v>
      </c>
      <c r="AF2462" s="7">
        <v>95.36</v>
      </c>
      <c r="AG2462" s="7">
        <v>678000</v>
      </c>
      <c r="AJ2462" s="7"/>
      <c r="AK2462" s="7"/>
      <c r="AL2462" s="7"/>
    </row>
    <row r="2463" spans="1:38" ht="22" customHeight="1" x14ac:dyDescent="0.3">
      <c r="A2463" s="2">
        <v>42551</v>
      </c>
      <c r="B2463" s="3" t="s">
        <v>50</v>
      </c>
      <c r="C2463" s="3" t="s">
        <v>32</v>
      </c>
      <c r="D2463" s="4" t="s">
        <v>49</v>
      </c>
      <c r="E2463" s="4" t="s">
        <v>49</v>
      </c>
      <c r="F2463" s="3" t="s">
        <v>33</v>
      </c>
      <c r="G2463" s="4" t="s">
        <v>49</v>
      </c>
      <c r="H2463" s="4" t="s">
        <v>49</v>
      </c>
      <c r="I2463" s="3" t="s">
        <v>34</v>
      </c>
      <c r="J2463" s="3" t="s">
        <v>2469</v>
      </c>
      <c r="K2463" s="4" t="s">
        <v>49</v>
      </c>
      <c r="L2463" s="3" t="s">
        <v>61</v>
      </c>
      <c r="M2463" s="4" t="s">
        <v>49</v>
      </c>
      <c r="N2463" s="4" t="s">
        <v>49</v>
      </c>
      <c r="O2463" s="4" t="s">
        <v>49</v>
      </c>
      <c r="P2463" s="3" t="s">
        <v>248</v>
      </c>
      <c r="Q2463" s="3" t="s">
        <v>39</v>
      </c>
      <c r="R2463" s="3" t="s">
        <v>2547</v>
      </c>
      <c r="S2463" s="3" t="s">
        <v>61</v>
      </c>
      <c r="T2463" s="3" t="s">
        <v>2548</v>
      </c>
      <c r="U2463" s="3" t="s">
        <v>56</v>
      </c>
      <c r="V2463" s="3" t="s">
        <v>43</v>
      </c>
      <c r="W2463" s="3" t="s">
        <v>44</v>
      </c>
      <c r="X2463" s="3" t="s">
        <v>45</v>
      </c>
      <c r="Y2463" s="3" t="s">
        <v>46</v>
      </c>
      <c r="Z2463" s="3" t="s">
        <v>2470</v>
      </c>
      <c r="AA2463" s="3" t="s">
        <v>2553</v>
      </c>
      <c r="AB2463" s="12" t="str">
        <f t="shared" si="498"/>
        <v>Glyphosate</v>
      </c>
      <c r="AC2463" s="10"/>
      <c r="AD2463" s="10"/>
      <c r="AE2463" s="4">
        <v>108540</v>
      </c>
      <c r="AF2463" s="4">
        <v>108.54</v>
      </c>
      <c r="AG2463" s="4">
        <v>329000</v>
      </c>
      <c r="AJ2463" s="10"/>
      <c r="AK2463" s="10"/>
      <c r="AL2463" s="10"/>
    </row>
    <row r="2464" spans="1:38" ht="22" customHeight="1" x14ac:dyDescent="0.3">
      <c r="A2464" s="5">
        <v>42551</v>
      </c>
      <c r="B2464" s="6" t="s">
        <v>212</v>
      </c>
      <c r="C2464" s="6" t="s">
        <v>584</v>
      </c>
      <c r="D2464" s="7" t="s">
        <v>49</v>
      </c>
      <c r="E2464" s="7" t="s">
        <v>49</v>
      </c>
      <c r="F2464" s="6" t="s">
        <v>33</v>
      </c>
      <c r="G2464" s="7" t="s">
        <v>49</v>
      </c>
      <c r="H2464" s="7" t="s">
        <v>49</v>
      </c>
      <c r="I2464" s="6" t="s">
        <v>585</v>
      </c>
      <c r="J2464" s="6" t="s">
        <v>77</v>
      </c>
      <c r="K2464" s="6" t="s">
        <v>78</v>
      </c>
      <c r="L2464" s="6" t="s">
        <v>68</v>
      </c>
      <c r="M2464" s="6" t="s">
        <v>33</v>
      </c>
      <c r="N2464" s="7" t="s">
        <v>49</v>
      </c>
      <c r="O2464" s="7" t="s">
        <v>49</v>
      </c>
      <c r="P2464" s="6" t="s">
        <v>79</v>
      </c>
      <c r="Q2464" s="6" t="s">
        <v>586</v>
      </c>
      <c r="R2464" s="6" t="s">
        <v>67</v>
      </c>
      <c r="S2464" s="6" t="s">
        <v>68</v>
      </c>
      <c r="T2464" s="6" t="s">
        <v>69</v>
      </c>
      <c r="U2464" s="6" t="s">
        <v>70</v>
      </c>
      <c r="V2464" s="6" t="s">
        <v>217</v>
      </c>
      <c r="W2464" s="6" t="s">
        <v>44</v>
      </c>
      <c r="X2464" s="6" t="s">
        <v>218</v>
      </c>
      <c r="Y2464" s="6" t="s">
        <v>46</v>
      </c>
      <c r="Z2464" s="6" t="s">
        <v>643</v>
      </c>
      <c r="AA2464" s="6" t="s">
        <v>2554</v>
      </c>
      <c r="AB2464" s="18" t="s">
        <v>3193</v>
      </c>
      <c r="AC2464" s="7"/>
      <c r="AD2464" s="7"/>
      <c r="AE2464" s="7">
        <v>45426</v>
      </c>
      <c r="AF2464" s="7">
        <v>45.43</v>
      </c>
      <c r="AG2464" s="7">
        <v>977000</v>
      </c>
      <c r="AJ2464" s="7"/>
      <c r="AK2464" s="7"/>
      <c r="AL2464" s="7"/>
    </row>
    <row r="2465" spans="1:38" ht="22" customHeight="1" x14ac:dyDescent="0.3">
      <c r="A2465" s="2">
        <v>42551</v>
      </c>
      <c r="B2465" s="3" t="s">
        <v>50</v>
      </c>
      <c r="C2465" s="3" t="s">
        <v>32</v>
      </c>
      <c r="D2465" s="4" t="s">
        <v>49</v>
      </c>
      <c r="E2465" s="4" t="s">
        <v>49</v>
      </c>
      <c r="F2465" s="3" t="s">
        <v>33</v>
      </c>
      <c r="G2465" s="4" t="s">
        <v>49</v>
      </c>
      <c r="H2465" s="4" t="s">
        <v>49</v>
      </c>
      <c r="I2465" s="3" t="s">
        <v>34</v>
      </c>
      <c r="J2465" s="3" t="s">
        <v>2469</v>
      </c>
      <c r="K2465" s="4" t="s">
        <v>49</v>
      </c>
      <c r="L2465" s="3" t="s">
        <v>61</v>
      </c>
      <c r="M2465" s="4" t="s">
        <v>49</v>
      </c>
      <c r="N2465" s="4" t="s">
        <v>49</v>
      </c>
      <c r="O2465" s="4" t="s">
        <v>49</v>
      </c>
      <c r="P2465" s="3" t="s">
        <v>248</v>
      </c>
      <c r="Q2465" s="3" t="s">
        <v>39</v>
      </c>
      <c r="R2465" s="3" t="s">
        <v>2547</v>
      </c>
      <c r="S2465" s="3" t="s">
        <v>61</v>
      </c>
      <c r="T2465" s="3" t="s">
        <v>2548</v>
      </c>
      <c r="U2465" s="3" t="s">
        <v>56</v>
      </c>
      <c r="V2465" s="3" t="s">
        <v>43</v>
      </c>
      <c r="W2465" s="3" t="s">
        <v>44</v>
      </c>
      <c r="X2465" s="3" t="s">
        <v>45</v>
      </c>
      <c r="Y2465" s="3" t="s">
        <v>46</v>
      </c>
      <c r="Z2465" s="3" t="s">
        <v>2470</v>
      </c>
      <c r="AA2465" s="3" t="s">
        <v>2553</v>
      </c>
      <c r="AB2465" s="12" t="str">
        <f t="shared" ref="AB2465:AB2470" si="499">IF(ISNUMBER(SEARCH("CARBENDAZIM",AA2465)),"Carbendazim",IF(ISNUMBER(SEARCH("4-D",AA2465)),"2,4-Dichlorophenoxyacetic acid",IF(ISNUMBER(SEARCH("RIDOVER",AA2465)),"Glyphosate",IF(ISNUMBER(SEARCH("POQUER",AA2465)),"Clethodim",IF(ISNUMBER(SEARCH("LITER",AA2465)),"Imidacloprid",IF(ISNUMBER(SEARCH("PYRINEX",AA2465)),"Chlorpyrifos",IF(ISNUMBER(SEARCH("ORBIT",AA2465)),"Omethoate",IF(ISNUMBER(SEARCH("HEXARON",AA2465)),"Diuron",IF(ISNUMBER(SEARCH("ISOPROPYLAMINE",AA2465)),"Isopropylamine",IF(ISNUMBER(SEARCH("GLYPHOSATE",AA2465)),"Glyphosate",IF(ISNUMBER(SEARCH("MANCOZEB",AA2465)),"Mancozeb Indofil",IF(ISNUMBER(SEARCH("PARAQUAT",AA2465)),"Paraquat",IF(ISNUMBER(SEARCH("CAROMAX",AA2465)),"Aromatic Solvent Mixture",IF(ISNUMBER(SEARCH("BUTIRON",AA2465)),"Tebuthiuron",IF(ISNUMBER(SEARCH("VORAZ",AA2465)),"Methomyl",IF(ISNUMBER(SEARCH("IMIDACLOPRID",AA2465)),"Imidacloprid",IF(ISNUMBER(SEARCH("2 4 D",AA2465)),"2,4-Dichlorophenoxyacetic acid",IF(ISNUMBER(SEARCH("IMIDACL",AA2465)),"Imidacloprid",IF(ISNUMBER(SEARCH("DIUREX",AA2465)),"Diuron",IF(ISNUMBER(SEARCH("RAPEL",AA2465)),"Acephate","fix it"))))))))))))))))))))</f>
        <v>Glyphosate</v>
      </c>
      <c r="AC2465" s="10"/>
      <c r="AD2465" s="10"/>
      <c r="AE2465" s="4">
        <v>108540</v>
      </c>
      <c r="AF2465" s="4">
        <v>108.54</v>
      </c>
      <c r="AG2465" s="4">
        <v>329000</v>
      </c>
      <c r="AJ2465" s="10"/>
      <c r="AK2465" s="10"/>
      <c r="AL2465" s="10"/>
    </row>
    <row r="2466" spans="1:38" ht="22" customHeight="1" x14ac:dyDescent="0.3">
      <c r="A2466" s="5">
        <v>42551</v>
      </c>
      <c r="B2466" s="6" t="s">
        <v>50</v>
      </c>
      <c r="C2466" s="6" t="s">
        <v>32</v>
      </c>
      <c r="D2466" s="7" t="s">
        <v>49</v>
      </c>
      <c r="E2466" s="7" t="s">
        <v>49</v>
      </c>
      <c r="F2466" s="6" t="s">
        <v>33</v>
      </c>
      <c r="G2466" s="7" t="s">
        <v>49</v>
      </c>
      <c r="H2466" s="7" t="s">
        <v>49</v>
      </c>
      <c r="I2466" s="6" t="s">
        <v>34</v>
      </c>
      <c r="J2466" s="6" t="s">
        <v>2469</v>
      </c>
      <c r="K2466" s="7" t="s">
        <v>49</v>
      </c>
      <c r="L2466" s="6" t="s">
        <v>61</v>
      </c>
      <c r="M2466" s="7" t="s">
        <v>49</v>
      </c>
      <c r="N2466" s="7" t="s">
        <v>49</v>
      </c>
      <c r="O2466" s="7" t="s">
        <v>49</v>
      </c>
      <c r="P2466" s="6" t="s">
        <v>248</v>
      </c>
      <c r="Q2466" s="6" t="s">
        <v>39</v>
      </c>
      <c r="R2466" s="6" t="s">
        <v>2547</v>
      </c>
      <c r="S2466" s="6" t="s">
        <v>61</v>
      </c>
      <c r="T2466" s="6" t="s">
        <v>2548</v>
      </c>
      <c r="U2466" s="6" t="s">
        <v>56</v>
      </c>
      <c r="V2466" s="6" t="s">
        <v>43</v>
      </c>
      <c r="W2466" s="6" t="s">
        <v>44</v>
      </c>
      <c r="X2466" s="6" t="s">
        <v>45</v>
      </c>
      <c r="Y2466" s="6" t="s">
        <v>46</v>
      </c>
      <c r="Z2466" s="6" t="s">
        <v>2470</v>
      </c>
      <c r="AA2466" s="6" t="s">
        <v>2553</v>
      </c>
      <c r="AB2466" s="12" t="str">
        <f t="shared" si="499"/>
        <v>Glyphosate</v>
      </c>
      <c r="AC2466" s="7"/>
      <c r="AD2466" s="7"/>
      <c r="AE2466" s="7">
        <v>108540</v>
      </c>
      <c r="AF2466" s="7">
        <v>108.54</v>
      </c>
      <c r="AG2466" s="7">
        <v>329000</v>
      </c>
      <c r="AJ2466" s="7"/>
      <c r="AK2466" s="7"/>
      <c r="AL2466" s="7"/>
    </row>
    <row r="2467" spans="1:38" ht="22" customHeight="1" x14ac:dyDescent="0.3">
      <c r="A2467" s="2">
        <v>42550</v>
      </c>
      <c r="B2467" s="3" t="s">
        <v>31</v>
      </c>
      <c r="C2467" s="3" t="s">
        <v>32</v>
      </c>
      <c r="D2467" s="4" t="s">
        <v>49</v>
      </c>
      <c r="E2467" s="4" t="s">
        <v>49</v>
      </c>
      <c r="F2467" s="3" t="s">
        <v>33</v>
      </c>
      <c r="G2467" s="4" t="s">
        <v>49</v>
      </c>
      <c r="H2467" s="4" t="s">
        <v>49</v>
      </c>
      <c r="I2467" s="3" t="s">
        <v>34</v>
      </c>
      <c r="J2467" s="3" t="s">
        <v>65</v>
      </c>
      <c r="K2467" s="4" t="s">
        <v>49</v>
      </c>
      <c r="L2467" s="4" t="s">
        <v>49</v>
      </c>
      <c r="M2467" s="3" t="s">
        <v>33</v>
      </c>
      <c r="N2467" s="4" t="s">
        <v>49</v>
      </c>
      <c r="O2467" s="4" t="s">
        <v>49</v>
      </c>
      <c r="P2467" s="3" t="s">
        <v>66</v>
      </c>
      <c r="Q2467" s="3" t="s">
        <v>39</v>
      </c>
      <c r="R2467" s="3" t="s">
        <v>67</v>
      </c>
      <c r="S2467" s="3" t="s">
        <v>68</v>
      </c>
      <c r="T2467" s="3" t="s">
        <v>69</v>
      </c>
      <c r="U2467" s="3" t="s">
        <v>70</v>
      </c>
      <c r="V2467" s="3" t="s">
        <v>43</v>
      </c>
      <c r="W2467" s="3" t="s">
        <v>44</v>
      </c>
      <c r="X2467" s="3" t="s">
        <v>45</v>
      </c>
      <c r="Y2467" s="3" t="s">
        <v>46</v>
      </c>
      <c r="Z2467" s="3" t="s">
        <v>73</v>
      </c>
      <c r="AA2467" s="3" t="s">
        <v>2555</v>
      </c>
      <c r="AB2467" s="12" t="str">
        <f t="shared" si="499"/>
        <v>Tebuthiuron</v>
      </c>
      <c r="AC2467" s="10"/>
      <c r="AD2467" s="10"/>
      <c r="AE2467" s="4">
        <v>113820</v>
      </c>
      <c r="AF2467" s="4">
        <v>113.82</v>
      </c>
      <c r="AG2467" s="4">
        <v>637000</v>
      </c>
      <c r="AJ2467" s="10"/>
      <c r="AK2467" s="10"/>
      <c r="AL2467" s="10"/>
    </row>
    <row r="2468" spans="1:38" ht="22" customHeight="1" x14ac:dyDescent="0.3">
      <c r="A2468" s="5">
        <v>42548</v>
      </c>
      <c r="B2468" s="6" t="s">
        <v>50</v>
      </c>
      <c r="C2468" s="6" t="s">
        <v>32</v>
      </c>
      <c r="D2468" s="7" t="s">
        <v>49</v>
      </c>
      <c r="E2468" s="7" t="s">
        <v>49</v>
      </c>
      <c r="F2468" s="6" t="s">
        <v>33</v>
      </c>
      <c r="G2468" s="7" t="s">
        <v>49</v>
      </c>
      <c r="H2468" s="7" t="s">
        <v>49</v>
      </c>
      <c r="I2468" s="6" t="s">
        <v>34</v>
      </c>
      <c r="J2468" s="6" t="s">
        <v>2556</v>
      </c>
      <c r="K2468" s="6" t="s">
        <v>2557</v>
      </c>
      <c r="L2468" s="6" t="s">
        <v>61</v>
      </c>
      <c r="M2468" s="7" t="s">
        <v>49</v>
      </c>
      <c r="N2468" s="8">
        <v>4087676</v>
      </c>
      <c r="O2468" s="7" t="s">
        <v>49</v>
      </c>
      <c r="P2468" s="6" t="s">
        <v>2558</v>
      </c>
      <c r="Q2468" s="6" t="s">
        <v>39</v>
      </c>
      <c r="R2468" s="6" t="s">
        <v>2547</v>
      </c>
      <c r="S2468" s="6" t="s">
        <v>61</v>
      </c>
      <c r="T2468" s="6" t="s">
        <v>2548</v>
      </c>
      <c r="U2468" s="6" t="s">
        <v>56</v>
      </c>
      <c r="V2468" s="6" t="s">
        <v>43</v>
      </c>
      <c r="W2468" s="6" t="s">
        <v>44</v>
      </c>
      <c r="X2468" s="6" t="s">
        <v>45</v>
      </c>
      <c r="Y2468" s="6" t="s">
        <v>46</v>
      </c>
      <c r="Z2468" s="6" t="s">
        <v>289</v>
      </c>
      <c r="AA2468" s="6" t="s">
        <v>2559</v>
      </c>
      <c r="AB2468" s="12" t="s">
        <v>3228</v>
      </c>
      <c r="AC2468" s="7"/>
      <c r="AD2468" s="7"/>
      <c r="AE2468" s="7">
        <v>108680</v>
      </c>
      <c r="AF2468" s="7">
        <v>108.68</v>
      </c>
      <c r="AG2468" s="7">
        <v>261000</v>
      </c>
      <c r="AJ2468" s="7"/>
      <c r="AK2468" s="7"/>
      <c r="AL2468" s="7"/>
    </row>
    <row r="2469" spans="1:38" ht="22" customHeight="1" x14ac:dyDescent="0.3">
      <c r="A2469" s="2">
        <v>42547</v>
      </c>
      <c r="B2469" s="3" t="s">
        <v>50</v>
      </c>
      <c r="C2469" s="3" t="s">
        <v>32</v>
      </c>
      <c r="D2469" s="4" t="s">
        <v>49</v>
      </c>
      <c r="E2469" s="4" t="s">
        <v>49</v>
      </c>
      <c r="F2469" s="3" t="s">
        <v>33</v>
      </c>
      <c r="G2469" s="4" t="s">
        <v>49</v>
      </c>
      <c r="H2469" s="4" t="s">
        <v>49</v>
      </c>
      <c r="I2469" s="3" t="s">
        <v>34</v>
      </c>
      <c r="J2469" s="3" t="s">
        <v>2469</v>
      </c>
      <c r="K2469" s="4" t="s">
        <v>49</v>
      </c>
      <c r="L2469" s="3" t="s">
        <v>61</v>
      </c>
      <c r="M2469" s="4" t="s">
        <v>49</v>
      </c>
      <c r="N2469" s="4" t="s">
        <v>49</v>
      </c>
      <c r="O2469" s="4" t="s">
        <v>49</v>
      </c>
      <c r="P2469" s="3" t="s">
        <v>248</v>
      </c>
      <c r="Q2469" s="3" t="s">
        <v>39</v>
      </c>
      <c r="R2469" s="3" t="s">
        <v>60</v>
      </c>
      <c r="S2469" s="3" t="s">
        <v>61</v>
      </c>
      <c r="T2469" s="3" t="s">
        <v>62</v>
      </c>
      <c r="U2469" s="3" t="s">
        <v>56</v>
      </c>
      <c r="V2469" s="3" t="s">
        <v>43</v>
      </c>
      <c r="W2469" s="3" t="s">
        <v>44</v>
      </c>
      <c r="X2469" s="3" t="s">
        <v>45</v>
      </c>
      <c r="Y2469" s="3" t="s">
        <v>46</v>
      </c>
      <c r="Z2469" s="3" t="s">
        <v>2470</v>
      </c>
      <c r="AA2469" s="3" t="s">
        <v>2560</v>
      </c>
      <c r="AB2469" s="12" t="str">
        <f t="shared" si="499"/>
        <v>Glyphosate</v>
      </c>
      <c r="AC2469" s="10"/>
      <c r="AD2469" s="10"/>
      <c r="AE2469" s="4">
        <v>361799.99</v>
      </c>
      <c r="AF2469" s="4">
        <v>361.8</v>
      </c>
      <c r="AG2469" s="4">
        <v>1096000</v>
      </c>
      <c r="AJ2469" s="10"/>
      <c r="AK2469" s="10"/>
      <c r="AL2469" s="10"/>
    </row>
    <row r="2470" spans="1:38" ht="22" customHeight="1" x14ac:dyDescent="0.3">
      <c r="A2470" s="5">
        <v>42547</v>
      </c>
      <c r="B2470" s="6" t="s">
        <v>50</v>
      </c>
      <c r="C2470" s="6" t="s">
        <v>32</v>
      </c>
      <c r="D2470" s="7" t="s">
        <v>49</v>
      </c>
      <c r="E2470" s="7" t="s">
        <v>49</v>
      </c>
      <c r="F2470" s="6" t="s">
        <v>33</v>
      </c>
      <c r="G2470" s="7" t="s">
        <v>49</v>
      </c>
      <c r="H2470" s="7" t="s">
        <v>49</v>
      </c>
      <c r="I2470" s="6" t="s">
        <v>34</v>
      </c>
      <c r="J2470" s="6" t="s">
        <v>51</v>
      </c>
      <c r="K2470" s="7" t="s">
        <v>49</v>
      </c>
      <c r="L2470" s="6" t="s">
        <v>54</v>
      </c>
      <c r="M2470" s="6" t="s">
        <v>33</v>
      </c>
      <c r="N2470" s="7">
        <v>570501619.85000002</v>
      </c>
      <c r="O2470" s="7">
        <v>302280881</v>
      </c>
      <c r="P2470" s="6" t="s">
        <v>1206</v>
      </c>
      <c r="Q2470" s="6" t="s">
        <v>39</v>
      </c>
      <c r="R2470" s="6" t="s">
        <v>1966</v>
      </c>
      <c r="S2470" s="6" t="s">
        <v>54</v>
      </c>
      <c r="T2470" s="6" t="s">
        <v>1967</v>
      </c>
      <c r="U2470" s="6" t="s">
        <v>56</v>
      </c>
      <c r="V2470" s="6" t="s">
        <v>43</v>
      </c>
      <c r="W2470" s="6" t="s">
        <v>44</v>
      </c>
      <c r="X2470" s="6" t="s">
        <v>45</v>
      </c>
      <c r="Y2470" s="6" t="s">
        <v>46</v>
      </c>
      <c r="Z2470" s="6" t="s">
        <v>57</v>
      </c>
      <c r="AA2470" s="6" t="s">
        <v>2561</v>
      </c>
      <c r="AB2470" s="12" t="str">
        <f t="shared" si="499"/>
        <v>Carbendazim</v>
      </c>
      <c r="AC2470" s="7"/>
      <c r="AD2470" s="7"/>
      <c r="AE2470" s="7">
        <v>60300</v>
      </c>
      <c r="AF2470" s="7">
        <v>60.3</v>
      </c>
      <c r="AG2470" s="7">
        <v>1416000</v>
      </c>
      <c r="AJ2470" s="7"/>
      <c r="AK2470" s="7"/>
      <c r="AL2470" s="7"/>
    </row>
    <row r="2471" spans="1:38" ht="22" customHeight="1" x14ac:dyDescent="0.3">
      <c r="A2471" s="2">
        <v>42547</v>
      </c>
      <c r="B2471" s="3" t="s">
        <v>50</v>
      </c>
      <c r="C2471" s="3" t="s">
        <v>84</v>
      </c>
      <c r="D2471" s="3" t="s">
        <v>85</v>
      </c>
      <c r="E2471" s="3" t="s">
        <v>44</v>
      </c>
      <c r="F2471" s="3" t="s">
        <v>33</v>
      </c>
      <c r="G2471" s="4" t="s">
        <v>49</v>
      </c>
      <c r="H2471" s="4" t="s">
        <v>49</v>
      </c>
      <c r="I2471" s="3" t="s">
        <v>86</v>
      </c>
      <c r="J2471" s="3" t="s">
        <v>131</v>
      </c>
      <c r="K2471" s="4" t="s">
        <v>49</v>
      </c>
      <c r="L2471" s="3" t="s">
        <v>1347</v>
      </c>
      <c r="M2471" s="4" t="s">
        <v>49</v>
      </c>
      <c r="N2471" s="4" t="s">
        <v>49</v>
      </c>
      <c r="O2471" s="4" t="s">
        <v>49</v>
      </c>
      <c r="P2471" s="3" t="s">
        <v>1348</v>
      </c>
      <c r="Q2471" s="3" t="s">
        <v>309</v>
      </c>
      <c r="R2471" s="3" t="s">
        <v>2035</v>
      </c>
      <c r="S2471" s="3" t="s">
        <v>133</v>
      </c>
      <c r="T2471" s="3" t="s">
        <v>2036</v>
      </c>
      <c r="U2471" s="3" t="s">
        <v>42</v>
      </c>
      <c r="V2471" s="3" t="s">
        <v>90</v>
      </c>
      <c r="W2471" s="3" t="s">
        <v>44</v>
      </c>
      <c r="X2471" s="3" t="s">
        <v>91</v>
      </c>
      <c r="Y2471" s="3" t="s">
        <v>46</v>
      </c>
      <c r="Z2471" s="3" t="s">
        <v>181</v>
      </c>
      <c r="AA2471" s="3" t="s">
        <v>2562</v>
      </c>
      <c r="AB2471" s="12" t="str">
        <f t="shared" ref="AB2471" si="500">IF(ISNUMBER(SEARCH("2,4 D",AA2469)),"2,4-Dichlorophenoxyacetic acid",IF(ISNUMBER(SEARCH("ACIDO",AA2469)),"2,4-Dichlorophenoxyacetic acid",IF(ISNUMBER(SEARCH("NAPHTHA",AA2469)),"Aromatic Solvent Mixture",IF(ISNUMBER(SEARCH("DIMETHYLAMINE",AA2469)),"Dimethylamine",IF(ISNUMBER(SEARCH("DIMETILAMINA",AA2469)),"Dimethylamine",IF(ISNUMBER(SEARCH("JUMP",AA2469)),"Diuron",IF(ISNUMBER(SEARCH(" 2-AMINO-2,3-DIMETHYL BUTYRAMIDE",AA2469)),"Herbicide Amine Intermediate",IF(ISNUMBER(SEARCH("TEBUTHIURON",AA2469)),"Tebuthiuron",IF(ISNUMBER(SEARCH("DMS",AA2469)),"Dimethyl Sulfate",IF(ISNUMBER(SEARCH("2,4-XILIDIN",AA2469)),"2,4-Xylidine","FIX IT"))))))))))</f>
        <v>2,4-Dichlorophenoxyacetic acid</v>
      </c>
      <c r="AC2471" s="10"/>
      <c r="AD2471" s="10"/>
      <c r="AE2471" s="4">
        <v>17061</v>
      </c>
      <c r="AF2471" s="4">
        <v>17.059999999999999</v>
      </c>
      <c r="AG2471" s="4">
        <v>32200</v>
      </c>
      <c r="AJ2471" s="7"/>
      <c r="AK2471" s="7"/>
      <c r="AL2471" s="7"/>
    </row>
    <row r="2472" spans="1:38" ht="22" customHeight="1" x14ac:dyDescent="0.3">
      <c r="A2472" s="5">
        <v>42544</v>
      </c>
      <c r="B2472" s="6" t="s">
        <v>31</v>
      </c>
      <c r="C2472" s="6" t="s">
        <v>32</v>
      </c>
      <c r="D2472" s="7" t="s">
        <v>49</v>
      </c>
      <c r="E2472" s="7" t="s">
        <v>49</v>
      </c>
      <c r="F2472" s="6" t="s">
        <v>33</v>
      </c>
      <c r="G2472" s="7" t="s">
        <v>49</v>
      </c>
      <c r="H2472" s="7" t="s">
        <v>49</v>
      </c>
      <c r="I2472" s="6" t="s">
        <v>34</v>
      </c>
      <c r="J2472" s="6" t="s">
        <v>77</v>
      </c>
      <c r="K2472" s="6" t="s">
        <v>78</v>
      </c>
      <c r="L2472" s="6" t="s">
        <v>68</v>
      </c>
      <c r="M2472" s="6" t="s">
        <v>33</v>
      </c>
      <c r="N2472" s="7" t="s">
        <v>49</v>
      </c>
      <c r="O2472" s="7" t="s">
        <v>49</v>
      </c>
      <c r="P2472" s="6" t="s">
        <v>79</v>
      </c>
      <c r="Q2472" s="6" t="s">
        <v>39</v>
      </c>
      <c r="R2472" s="6" t="s">
        <v>67</v>
      </c>
      <c r="S2472" s="6" t="s">
        <v>68</v>
      </c>
      <c r="T2472" s="6" t="s">
        <v>69</v>
      </c>
      <c r="U2472" s="6" t="s">
        <v>70</v>
      </c>
      <c r="V2472" s="6" t="s">
        <v>43</v>
      </c>
      <c r="W2472" s="6" t="s">
        <v>44</v>
      </c>
      <c r="X2472" s="6" t="s">
        <v>45</v>
      </c>
      <c r="Y2472" s="6" t="s">
        <v>46</v>
      </c>
      <c r="Z2472" s="6" t="s">
        <v>241</v>
      </c>
      <c r="AA2472" s="6" t="s">
        <v>2563</v>
      </c>
      <c r="AB2472" s="12" t="str">
        <f>IF(ISNUMBER(SEARCH("BUTYRAMIDE",AA2472)),"2,3-Dimethyl Butyramide",IF(ISNUMBER(SEARCH("FOLPET",AA2472)),"Folpet",IF(ISNUMBER(SEARCH("METHYL [2-({[6- (TRIFLUOROMETHYL) PYRIDIN-2-YL] OXY} METHYL) PHENYL",AA2472)),"Esther",IF(ISNUMBER(SEARCH("TEBUCONAZOL",AA2472)),"Tebuconazole",IF(ISNUMBER(SEARCH("DICHLOROPHENYL",AA2472)),"Dichlorophenyl Isocyanates",IF(ISNUMBER(SEARCH("CAPTAN",AA2472)),"Captan",IF(ISNUMBER(SEARCH("DIMETHYLACETAMID",AA2472)),"Dimethylacetamide",IF(ISNUMBER(SEARCH("AFALON",AA2472)),"Linuron","FIX IT"))))))))</f>
        <v>Folpet</v>
      </c>
      <c r="AC2472" s="7"/>
      <c r="AD2472" s="7"/>
      <c r="AE2472" s="7">
        <v>19893</v>
      </c>
      <c r="AF2472" s="7">
        <v>19.89</v>
      </c>
      <c r="AG2472" s="7">
        <v>108000</v>
      </c>
      <c r="AJ2472" s="10"/>
      <c r="AK2472" s="10"/>
      <c r="AL2472" s="10"/>
    </row>
    <row r="2473" spans="1:38" ht="22" customHeight="1" x14ac:dyDescent="0.3">
      <c r="A2473" s="2">
        <v>42544</v>
      </c>
      <c r="B2473" s="3" t="s">
        <v>212</v>
      </c>
      <c r="C2473" s="3" t="s">
        <v>213</v>
      </c>
      <c r="D2473" s="3" t="s">
        <v>660</v>
      </c>
      <c r="E2473" s="3" t="s">
        <v>44</v>
      </c>
      <c r="F2473" s="4" t="s">
        <v>49</v>
      </c>
      <c r="G2473" s="9">
        <v>1367006919</v>
      </c>
      <c r="H2473" s="4" t="s">
        <v>49</v>
      </c>
      <c r="I2473" s="3" t="s">
        <v>2488</v>
      </c>
      <c r="J2473" s="3" t="s">
        <v>65</v>
      </c>
      <c r="K2473" s="4" t="s">
        <v>49</v>
      </c>
      <c r="L2473" s="4" t="s">
        <v>49</v>
      </c>
      <c r="M2473" s="3" t="s">
        <v>33</v>
      </c>
      <c r="N2473" s="4" t="s">
        <v>49</v>
      </c>
      <c r="O2473" s="4" t="s">
        <v>49</v>
      </c>
      <c r="P2473" s="3" t="s">
        <v>66</v>
      </c>
      <c r="Q2473" s="3" t="s">
        <v>216</v>
      </c>
      <c r="R2473" s="3" t="s">
        <v>67</v>
      </c>
      <c r="S2473" s="3" t="s">
        <v>68</v>
      </c>
      <c r="T2473" s="3" t="s">
        <v>69</v>
      </c>
      <c r="U2473" s="3" t="s">
        <v>70</v>
      </c>
      <c r="V2473" s="3" t="s">
        <v>217</v>
      </c>
      <c r="W2473" s="3" t="s">
        <v>44</v>
      </c>
      <c r="X2473" s="3" t="s">
        <v>218</v>
      </c>
      <c r="Y2473" s="3" t="s">
        <v>46</v>
      </c>
      <c r="Z2473" s="3" t="s">
        <v>219</v>
      </c>
      <c r="AA2473" s="3" t="s">
        <v>2564</v>
      </c>
      <c r="AB2473" s="12" t="str">
        <f t="shared" ref="AB2473:AB2474" si="501">IF(ISNUMBER(SEARCH("CARBENDAZIM",AA2473)),"Carbendazim",IF(ISNUMBER(SEARCH("4-D",AA2473)),"2,4-Dichlorophenoxyacetic acid",IF(ISNUMBER(SEARCH("RIDOVER",AA2473)),"Glyphosate",IF(ISNUMBER(SEARCH("POQUER",AA2473)),"Clethodim",IF(ISNUMBER(SEARCH("LITER",AA2473)),"Imidacloprid",IF(ISNUMBER(SEARCH("PYRINEX",AA2473)),"Chlorpyrifos",IF(ISNUMBER(SEARCH("ORBIT",AA2473)),"Omethoate",IF(ISNUMBER(SEARCH("HEXARON",AA2473)),"Diuron",IF(ISNUMBER(SEARCH("ISOPROPYLAMINE",AA2473)),"Isopropylamine",IF(ISNUMBER(SEARCH("GLYPHOSATE",AA2473)),"Glyphosate",IF(ISNUMBER(SEARCH("MANCOZEB",AA2473)),"Mancozeb Indofil",IF(ISNUMBER(SEARCH("PARAQUAT",AA2473)),"Paraquat",IF(ISNUMBER(SEARCH("CAROMAX",AA2473)),"Aromatic Solvent Mixture",IF(ISNUMBER(SEARCH("BUTIRON",AA2473)),"Tebuthiuron",IF(ISNUMBER(SEARCH("VORAZ",AA2473)),"Methomyl",IF(ISNUMBER(SEARCH("IMIDACLOPRID",AA2473)),"Imidacloprid",IF(ISNUMBER(SEARCH("2 4 D",AA2473)),"2,4-Dichlorophenoxyacetic acid",IF(ISNUMBER(SEARCH("IMIDACL",AA2473)),"Imidacloprid",IF(ISNUMBER(SEARCH("DIUREX",AA2473)),"Diuron",IF(ISNUMBER(SEARCH("RAPEL",AA2473)),"Acephate","fix it"))))))))))))))))))))</f>
        <v>Diuron</v>
      </c>
      <c r="AC2473" s="10"/>
      <c r="AD2473" s="10"/>
      <c r="AE2473" s="4">
        <v>118020</v>
      </c>
      <c r="AF2473" s="4">
        <v>118.02</v>
      </c>
      <c r="AG2473" s="4">
        <v>2608000</v>
      </c>
      <c r="AJ2473" s="7"/>
      <c r="AK2473" s="7"/>
      <c r="AL2473" s="7"/>
    </row>
    <row r="2474" spans="1:38" ht="22" customHeight="1" x14ac:dyDescent="0.3">
      <c r="A2474" s="5">
        <v>42544</v>
      </c>
      <c r="B2474" s="6" t="s">
        <v>212</v>
      </c>
      <c r="C2474" s="6" t="s">
        <v>213</v>
      </c>
      <c r="D2474" s="6" t="s">
        <v>660</v>
      </c>
      <c r="E2474" s="6" t="s">
        <v>44</v>
      </c>
      <c r="F2474" s="7" t="s">
        <v>49</v>
      </c>
      <c r="G2474" s="8">
        <v>1367006919</v>
      </c>
      <c r="H2474" s="7" t="s">
        <v>49</v>
      </c>
      <c r="I2474" s="6" t="s">
        <v>2488</v>
      </c>
      <c r="J2474" s="6" t="s">
        <v>65</v>
      </c>
      <c r="K2474" s="7" t="s">
        <v>49</v>
      </c>
      <c r="L2474" s="7" t="s">
        <v>49</v>
      </c>
      <c r="M2474" s="6" t="s">
        <v>33</v>
      </c>
      <c r="N2474" s="7" t="s">
        <v>49</v>
      </c>
      <c r="O2474" s="7" t="s">
        <v>49</v>
      </c>
      <c r="P2474" s="6" t="s">
        <v>66</v>
      </c>
      <c r="Q2474" s="6" t="s">
        <v>216</v>
      </c>
      <c r="R2474" s="6" t="s">
        <v>67</v>
      </c>
      <c r="S2474" s="6" t="s">
        <v>68</v>
      </c>
      <c r="T2474" s="6" t="s">
        <v>69</v>
      </c>
      <c r="U2474" s="6" t="s">
        <v>70</v>
      </c>
      <c r="V2474" s="6" t="s">
        <v>217</v>
      </c>
      <c r="W2474" s="6" t="s">
        <v>44</v>
      </c>
      <c r="X2474" s="6" t="s">
        <v>218</v>
      </c>
      <c r="Y2474" s="6" t="s">
        <v>46</v>
      </c>
      <c r="Z2474" s="6" t="s">
        <v>219</v>
      </c>
      <c r="AA2474" s="6" t="s">
        <v>2565</v>
      </c>
      <c r="AB2474" s="12" t="str">
        <f t="shared" si="501"/>
        <v>Diuron</v>
      </c>
      <c r="AC2474" s="7"/>
      <c r="AD2474" s="7"/>
      <c r="AE2474" s="7">
        <v>118020</v>
      </c>
      <c r="AF2474" s="7">
        <v>118.02</v>
      </c>
      <c r="AG2474" s="7">
        <v>2608000</v>
      </c>
      <c r="AJ2474" s="10"/>
      <c r="AK2474" s="10"/>
      <c r="AL2474" s="10"/>
    </row>
    <row r="2475" spans="1:38" ht="22" customHeight="1" x14ac:dyDescent="0.3">
      <c r="A2475" s="2">
        <v>42543</v>
      </c>
      <c r="B2475" s="3" t="s">
        <v>31</v>
      </c>
      <c r="C2475" s="3" t="s">
        <v>32</v>
      </c>
      <c r="D2475" s="4" t="s">
        <v>49</v>
      </c>
      <c r="E2475" s="4" t="s">
        <v>49</v>
      </c>
      <c r="F2475" s="3" t="s">
        <v>33</v>
      </c>
      <c r="G2475" s="4" t="s">
        <v>49</v>
      </c>
      <c r="H2475" s="4" t="s">
        <v>49</v>
      </c>
      <c r="I2475" s="3" t="s">
        <v>34</v>
      </c>
      <c r="J2475" s="3" t="s">
        <v>77</v>
      </c>
      <c r="K2475" s="3" t="s">
        <v>78</v>
      </c>
      <c r="L2475" s="3" t="s">
        <v>68</v>
      </c>
      <c r="M2475" s="3" t="s">
        <v>33</v>
      </c>
      <c r="N2475" s="4" t="s">
        <v>49</v>
      </c>
      <c r="O2475" s="4" t="s">
        <v>49</v>
      </c>
      <c r="P2475" s="3" t="s">
        <v>79</v>
      </c>
      <c r="Q2475" s="3" t="s">
        <v>39</v>
      </c>
      <c r="R2475" s="3" t="s">
        <v>67</v>
      </c>
      <c r="S2475" s="3" t="s">
        <v>68</v>
      </c>
      <c r="T2475" s="3" t="s">
        <v>69</v>
      </c>
      <c r="U2475" s="3" t="s">
        <v>70</v>
      </c>
      <c r="V2475" s="3" t="s">
        <v>43</v>
      </c>
      <c r="W2475" s="3" t="s">
        <v>44</v>
      </c>
      <c r="X2475" s="3" t="s">
        <v>45</v>
      </c>
      <c r="Y2475" s="3" t="s">
        <v>46</v>
      </c>
      <c r="Z2475" s="3" t="s">
        <v>440</v>
      </c>
      <c r="AA2475" s="3" t="s">
        <v>2566</v>
      </c>
      <c r="AB2475" s="12" t="s">
        <v>3147</v>
      </c>
      <c r="AC2475" s="10"/>
      <c r="AD2475" s="10"/>
      <c r="AE2475" s="4">
        <v>31880</v>
      </c>
      <c r="AF2475" s="4">
        <v>31.88</v>
      </c>
      <c r="AG2475" s="4">
        <v>2136000</v>
      </c>
      <c r="AJ2475" s="7"/>
      <c r="AK2475" s="7"/>
      <c r="AL2475" s="7"/>
    </row>
    <row r="2476" spans="1:38" ht="22" customHeight="1" x14ac:dyDescent="0.3">
      <c r="A2476" s="5">
        <v>42543</v>
      </c>
      <c r="B2476" s="6" t="s">
        <v>50</v>
      </c>
      <c r="C2476" s="6" t="s">
        <v>84</v>
      </c>
      <c r="D2476" s="6" t="s">
        <v>85</v>
      </c>
      <c r="E2476" s="6" t="s">
        <v>44</v>
      </c>
      <c r="F2476" s="6" t="s">
        <v>33</v>
      </c>
      <c r="G2476" s="7" t="s">
        <v>49</v>
      </c>
      <c r="H2476" s="7" t="s">
        <v>49</v>
      </c>
      <c r="I2476" s="6" t="s">
        <v>86</v>
      </c>
      <c r="J2476" s="6" t="s">
        <v>1624</v>
      </c>
      <c r="K2476" s="7" t="s">
        <v>49</v>
      </c>
      <c r="L2476" s="6" t="s">
        <v>61</v>
      </c>
      <c r="M2476" s="7" t="s">
        <v>49</v>
      </c>
      <c r="N2476" s="7" t="s">
        <v>49</v>
      </c>
      <c r="O2476" s="7" t="s">
        <v>49</v>
      </c>
      <c r="P2476" s="6" t="s">
        <v>1625</v>
      </c>
      <c r="Q2476" s="6" t="s">
        <v>39</v>
      </c>
      <c r="R2476" s="6" t="s">
        <v>60</v>
      </c>
      <c r="S2476" s="6" t="s">
        <v>61</v>
      </c>
      <c r="T2476" s="6" t="s">
        <v>62</v>
      </c>
      <c r="U2476" s="6" t="s">
        <v>56</v>
      </c>
      <c r="V2476" s="6" t="s">
        <v>90</v>
      </c>
      <c r="W2476" s="6" t="s">
        <v>44</v>
      </c>
      <c r="X2476" s="6" t="s">
        <v>91</v>
      </c>
      <c r="Y2476" s="6" t="s">
        <v>46</v>
      </c>
      <c r="Z2476" s="6" t="s">
        <v>2122</v>
      </c>
      <c r="AA2476" s="6" t="s">
        <v>2567</v>
      </c>
      <c r="AB2476" s="12" t="s">
        <v>3183</v>
      </c>
      <c r="AC2476" s="7"/>
      <c r="AD2476" s="7"/>
      <c r="AE2476" s="7">
        <v>43094</v>
      </c>
      <c r="AF2476" s="7">
        <v>43.09</v>
      </c>
      <c r="AG2476" s="7">
        <v>159000</v>
      </c>
      <c r="AJ2476" s="10"/>
      <c r="AK2476" s="10"/>
      <c r="AL2476" s="10"/>
    </row>
    <row r="2477" spans="1:38" ht="22" customHeight="1" x14ac:dyDescent="0.3">
      <c r="A2477" s="2">
        <v>42543</v>
      </c>
      <c r="B2477" s="3" t="s">
        <v>31</v>
      </c>
      <c r="C2477" s="3" t="s">
        <v>32</v>
      </c>
      <c r="D2477" s="4" t="s">
        <v>49</v>
      </c>
      <c r="E2477" s="4" t="s">
        <v>49</v>
      </c>
      <c r="F2477" s="3" t="s">
        <v>33</v>
      </c>
      <c r="G2477" s="4" t="s">
        <v>49</v>
      </c>
      <c r="H2477" s="4" t="s">
        <v>49</v>
      </c>
      <c r="I2477" s="3" t="s">
        <v>34</v>
      </c>
      <c r="J2477" s="3" t="s">
        <v>77</v>
      </c>
      <c r="K2477" s="3" t="s">
        <v>78</v>
      </c>
      <c r="L2477" s="3" t="s">
        <v>68</v>
      </c>
      <c r="M2477" s="3" t="s">
        <v>33</v>
      </c>
      <c r="N2477" s="4" t="s">
        <v>49</v>
      </c>
      <c r="O2477" s="4" t="s">
        <v>49</v>
      </c>
      <c r="P2477" s="3" t="s">
        <v>79</v>
      </c>
      <c r="Q2477" s="3" t="s">
        <v>39</v>
      </c>
      <c r="R2477" s="3" t="s">
        <v>67</v>
      </c>
      <c r="S2477" s="3" t="s">
        <v>68</v>
      </c>
      <c r="T2477" s="3" t="s">
        <v>69</v>
      </c>
      <c r="U2477" s="3" t="s">
        <v>70</v>
      </c>
      <c r="V2477" s="3" t="s">
        <v>43</v>
      </c>
      <c r="W2477" s="3" t="s">
        <v>44</v>
      </c>
      <c r="X2477" s="3" t="s">
        <v>45</v>
      </c>
      <c r="Y2477" s="3" t="s">
        <v>46</v>
      </c>
      <c r="Z2477" s="3" t="s">
        <v>643</v>
      </c>
      <c r="AA2477" s="3" t="s">
        <v>2568</v>
      </c>
      <c r="AB2477" s="18" t="s">
        <v>3193</v>
      </c>
      <c r="AC2477" s="10"/>
      <c r="AD2477" s="10"/>
      <c r="AE2477" s="4">
        <v>183200</v>
      </c>
      <c r="AF2477" s="4">
        <v>183.2</v>
      </c>
      <c r="AG2477" s="4">
        <v>3940000</v>
      </c>
      <c r="AJ2477" s="7"/>
      <c r="AK2477" s="7"/>
      <c r="AL2477" s="7"/>
    </row>
    <row r="2478" spans="1:38" ht="22" customHeight="1" x14ac:dyDescent="0.3">
      <c r="A2478" s="5">
        <v>42543</v>
      </c>
      <c r="B2478" s="6" t="s">
        <v>50</v>
      </c>
      <c r="C2478" s="6" t="s">
        <v>84</v>
      </c>
      <c r="D2478" s="6" t="s">
        <v>85</v>
      </c>
      <c r="E2478" s="6" t="s">
        <v>44</v>
      </c>
      <c r="F2478" s="6" t="s">
        <v>33</v>
      </c>
      <c r="G2478" s="7" t="s">
        <v>49</v>
      </c>
      <c r="H2478" s="7" t="s">
        <v>49</v>
      </c>
      <c r="I2478" s="6" t="s">
        <v>86</v>
      </c>
      <c r="J2478" s="6" t="s">
        <v>878</v>
      </c>
      <c r="K2478" s="7" t="s">
        <v>49</v>
      </c>
      <c r="L2478" s="6" t="s">
        <v>61</v>
      </c>
      <c r="M2478" s="7" t="s">
        <v>49</v>
      </c>
      <c r="N2478" s="7" t="s">
        <v>49</v>
      </c>
      <c r="O2478" s="7" t="s">
        <v>49</v>
      </c>
      <c r="P2478" s="6" t="s">
        <v>879</v>
      </c>
      <c r="Q2478" s="6" t="s">
        <v>39</v>
      </c>
      <c r="R2478" s="6" t="s">
        <v>60</v>
      </c>
      <c r="S2478" s="6" t="s">
        <v>61</v>
      </c>
      <c r="T2478" s="6" t="s">
        <v>62</v>
      </c>
      <c r="U2478" s="6" t="s">
        <v>56</v>
      </c>
      <c r="V2478" s="6" t="s">
        <v>90</v>
      </c>
      <c r="W2478" s="6" t="s">
        <v>44</v>
      </c>
      <c r="X2478" s="6" t="s">
        <v>91</v>
      </c>
      <c r="Y2478" s="6" t="s">
        <v>46</v>
      </c>
      <c r="Z2478" s="6" t="s">
        <v>748</v>
      </c>
      <c r="AA2478" s="6" t="s">
        <v>2569</v>
      </c>
      <c r="AB2478" s="12" t="s">
        <v>3161</v>
      </c>
      <c r="AC2478" s="7"/>
      <c r="AD2478" s="7"/>
      <c r="AE2478" s="7">
        <v>50520</v>
      </c>
      <c r="AF2478" s="7">
        <v>50.52</v>
      </c>
      <c r="AG2478" s="7">
        <v>191000</v>
      </c>
      <c r="AJ2478" s="10"/>
      <c r="AK2478" s="10"/>
      <c r="AL2478" s="10"/>
    </row>
    <row r="2479" spans="1:38" ht="22" customHeight="1" x14ac:dyDescent="0.3">
      <c r="A2479" s="2">
        <v>42542</v>
      </c>
      <c r="B2479" s="3" t="s">
        <v>50</v>
      </c>
      <c r="C2479" s="3" t="s">
        <v>32</v>
      </c>
      <c r="D2479" s="4" t="s">
        <v>49</v>
      </c>
      <c r="E2479" s="4" t="s">
        <v>49</v>
      </c>
      <c r="F2479" s="3" t="s">
        <v>33</v>
      </c>
      <c r="G2479" s="4" t="s">
        <v>49</v>
      </c>
      <c r="H2479" s="4" t="s">
        <v>49</v>
      </c>
      <c r="I2479" s="3" t="s">
        <v>34</v>
      </c>
      <c r="J2479" s="3" t="s">
        <v>305</v>
      </c>
      <c r="K2479" s="4" t="s">
        <v>49</v>
      </c>
      <c r="L2479" s="3" t="s">
        <v>307</v>
      </c>
      <c r="M2479" s="3" t="s">
        <v>33</v>
      </c>
      <c r="N2479" s="4">
        <v>1134995330.5699999</v>
      </c>
      <c r="O2479" s="4">
        <v>894516915.13</v>
      </c>
      <c r="P2479" s="3" t="s">
        <v>1553</v>
      </c>
      <c r="Q2479" s="3" t="s">
        <v>39</v>
      </c>
      <c r="R2479" s="3" t="s">
        <v>310</v>
      </c>
      <c r="S2479" s="3" t="s">
        <v>307</v>
      </c>
      <c r="T2479" s="3" t="s">
        <v>311</v>
      </c>
      <c r="U2479" s="3" t="s">
        <v>56</v>
      </c>
      <c r="V2479" s="3" t="s">
        <v>43</v>
      </c>
      <c r="W2479" s="3" t="s">
        <v>44</v>
      </c>
      <c r="X2479" s="3" t="s">
        <v>45</v>
      </c>
      <c r="Y2479" s="3" t="s">
        <v>46</v>
      </c>
      <c r="Z2479" s="3" t="s">
        <v>140</v>
      </c>
      <c r="AA2479" s="3" t="s">
        <v>2570</v>
      </c>
      <c r="AB2479" s="18" t="s">
        <v>3193</v>
      </c>
      <c r="AC2479" s="10"/>
      <c r="AD2479" s="10"/>
      <c r="AE2479" s="4">
        <v>155980</v>
      </c>
      <c r="AF2479" s="4">
        <v>155.97999999999999</v>
      </c>
      <c r="AG2479" s="4">
        <v>131000</v>
      </c>
      <c r="AJ2479" s="7"/>
      <c r="AK2479" s="7"/>
      <c r="AL2479" s="7"/>
    </row>
    <row r="2480" spans="1:38" ht="22" customHeight="1" x14ac:dyDescent="0.3">
      <c r="A2480" s="5">
        <v>42542</v>
      </c>
      <c r="B2480" s="6" t="s">
        <v>50</v>
      </c>
      <c r="C2480" s="6" t="s">
        <v>32</v>
      </c>
      <c r="D2480" s="7" t="s">
        <v>49</v>
      </c>
      <c r="E2480" s="7" t="s">
        <v>49</v>
      </c>
      <c r="F2480" s="6" t="s">
        <v>33</v>
      </c>
      <c r="G2480" s="7" t="s">
        <v>49</v>
      </c>
      <c r="H2480" s="7" t="s">
        <v>49</v>
      </c>
      <c r="I2480" s="6" t="s">
        <v>34</v>
      </c>
      <c r="J2480" s="6" t="s">
        <v>507</v>
      </c>
      <c r="K2480" s="7" t="s">
        <v>49</v>
      </c>
      <c r="L2480" s="6" t="s">
        <v>307</v>
      </c>
      <c r="M2480" s="7" t="s">
        <v>49</v>
      </c>
      <c r="N2480" s="7" t="s">
        <v>49</v>
      </c>
      <c r="O2480" s="7" t="s">
        <v>49</v>
      </c>
      <c r="P2480" s="6" t="s">
        <v>158</v>
      </c>
      <c r="Q2480" s="6" t="s">
        <v>39</v>
      </c>
      <c r="R2480" s="6" t="s">
        <v>106</v>
      </c>
      <c r="S2480" s="6" t="s">
        <v>61</v>
      </c>
      <c r="T2480" s="6" t="s">
        <v>107</v>
      </c>
      <c r="U2480" s="6" t="s">
        <v>56</v>
      </c>
      <c r="V2480" s="6" t="s">
        <v>43</v>
      </c>
      <c r="W2480" s="6" t="s">
        <v>44</v>
      </c>
      <c r="X2480" s="6" t="s">
        <v>45</v>
      </c>
      <c r="Y2480" s="6" t="s">
        <v>46</v>
      </c>
      <c r="Z2480" s="6" t="s">
        <v>159</v>
      </c>
      <c r="AA2480" s="6" t="s">
        <v>2571</v>
      </c>
      <c r="AB2480" s="12" t="str">
        <f t="shared" ref="AB2480:AB2484" si="502">IF(ISNUMBER(SEARCH("CARBENDAZIM",AA2480)),"Carbendazim",IF(ISNUMBER(SEARCH("4-D",AA2480)),"2,4-Dichlorophenoxyacetic acid",IF(ISNUMBER(SEARCH("RIDOVER",AA2480)),"Glyphosate",IF(ISNUMBER(SEARCH("POQUER",AA2480)),"Clethodim",IF(ISNUMBER(SEARCH("LITER",AA2480)),"Imidacloprid",IF(ISNUMBER(SEARCH("PYRINEX",AA2480)),"Chlorpyrifos",IF(ISNUMBER(SEARCH("ORBIT",AA2480)),"Omethoate",IF(ISNUMBER(SEARCH("HEXARON",AA2480)),"Diuron",IF(ISNUMBER(SEARCH("ISOPROPYLAMINE",AA2480)),"Isopropylamine",IF(ISNUMBER(SEARCH("GLYPHOSATE",AA2480)),"Glyphosate",IF(ISNUMBER(SEARCH("MANCOZEB",AA2480)),"Mancozeb Indofil",IF(ISNUMBER(SEARCH("PARAQUAT",AA2480)),"Paraquat",IF(ISNUMBER(SEARCH("CAROMAX",AA2480)),"Aromatic Solvent Mixture",IF(ISNUMBER(SEARCH("BUTIRON",AA2480)),"Tebuthiuron",IF(ISNUMBER(SEARCH("VORAZ",AA2480)),"Methomyl",IF(ISNUMBER(SEARCH("IMIDACLOPRID",AA2480)),"Imidacloprid",IF(ISNUMBER(SEARCH("2 4 D",AA2480)),"2,4-Dichlorophenoxyacetic acid",IF(ISNUMBER(SEARCH("IMIDACL",AA2480)),"Imidacloprid",IF(ISNUMBER(SEARCH("DIUREX",AA2480)),"Diuron",IF(ISNUMBER(SEARCH("RAPEL",AA2480)),"Acephate","fix it"))))))))))))))))))))</f>
        <v>Glyphosate</v>
      </c>
      <c r="AC2480" s="7"/>
      <c r="AD2480" s="7"/>
      <c r="AE2480" s="7">
        <v>139320.01</v>
      </c>
      <c r="AF2480" s="7">
        <v>139.32</v>
      </c>
      <c r="AG2480" s="7">
        <v>671000</v>
      </c>
      <c r="AJ2480" s="10"/>
      <c r="AK2480" s="10"/>
      <c r="AL2480" s="10"/>
    </row>
    <row r="2481" spans="1:38" ht="22" customHeight="1" x14ac:dyDescent="0.3">
      <c r="A2481" s="2">
        <v>42542</v>
      </c>
      <c r="B2481" s="3" t="s">
        <v>50</v>
      </c>
      <c r="C2481" s="3" t="s">
        <v>84</v>
      </c>
      <c r="D2481" s="3" t="s">
        <v>85</v>
      </c>
      <c r="E2481" s="3" t="s">
        <v>44</v>
      </c>
      <c r="F2481" s="3" t="s">
        <v>33</v>
      </c>
      <c r="G2481" s="4" t="s">
        <v>49</v>
      </c>
      <c r="H2481" s="4" t="s">
        <v>49</v>
      </c>
      <c r="I2481" s="3" t="s">
        <v>86</v>
      </c>
      <c r="J2481" s="3" t="s">
        <v>286</v>
      </c>
      <c r="K2481" s="4" t="s">
        <v>49</v>
      </c>
      <c r="L2481" s="3" t="s">
        <v>1778</v>
      </c>
      <c r="M2481" s="4" t="s">
        <v>49</v>
      </c>
      <c r="N2481" s="4" t="s">
        <v>49</v>
      </c>
      <c r="O2481" s="4" t="s">
        <v>49</v>
      </c>
      <c r="P2481" s="3" t="s">
        <v>1779</v>
      </c>
      <c r="Q2481" s="3" t="s">
        <v>39</v>
      </c>
      <c r="R2481" s="3" t="s">
        <v>96</v>
      </c>
      <c r="S2481" s="3" t="s">
        <v>97</v>
      </c>
      <c r="T2481" s="3" t="s">
        <v>98</v>
      </c>
      <c r="U2481" s="3" t="s">
        <v>99</v>
      </c>
      <c r="V2481" s="3" t="s">
        <v>90</v>
      </c>
      <c r="W2481" s="3" t="s">
        <v>44</v>
      </c>
      <c r="X2481" s="3" t="s">
        <v>91</v>
      </c>
      <c r="Y2481" s="3" t="s">
        <v>46</v>
      </c>
      <c r="Z2481" s="3" t="s">
        <v>781</v>
      </c>
      <c r="AA2481" s="3" t="s">
        <v>2572</v>
      </c>
      <c r="AB2481" s="12" t="s">
        <v>3184</v>
      </c>
      <c r="AC2481" s="10"/>
      <c r="AD2481" s="10"/>
      <c r="AE2481" s="4">
        <v>16919</v>
      </c>
      <c r="AF2481" s="4">
        <v>16.920000000000002</v>
      </c>
      <c r="AG2481" s="4">
        <v>70300</v>
      </c>
      <c r="AJ2481" s="7"/>
      <c r="AK2481" s="7"/>
      <c r="AL2481" s="7"/>
    </row>
    <row r="2482" spans="1:38" ht="22" customHeight="1" x14ac:dyDescent="0.3">
      <c r="A2482" s="5">
        <v>42542</v>
      </c>
      <c r="B2482" s="6" t="s">
        <v>50</v>
      </c>
      <c r="C2482" s="6" t="s">
        <v>32</v>
      </c>
      <c r="D2482" s="7" t="s">
        <v>49</v>
      </c>
      <c r="E2482" s="7" t="s">
        <v>49</v>
      </c>
      <c r="F2482" s="6" t="s">
        <v>33</v>
      </c>
      <c r="G2482" s="7" t="s">
        <v>49</v>
      </c>
      <c r="H2482" s="7" t="s">
        <v>49</v>
      </c>
      <c r="I2482" s="6" t="s">
        <v>34</v>
      </c>
      <c r="J2482" s="6" t="s">
        <v>507</v>
      </c>
      <c r="K2482" s="7" t="s">
        <v>49</v>
      </c>
      <c r="L2482" s="6" t="s">
        <v>307</v>
      </c>
      <c r="M2482" s="7" t="s">
        <v>49</v>
      </c>
      <c r="N2482" s="7" t="s">
        <v>49</v>
      </c>
      <c r="O2482" s="7" t="s">
        <v>49</v>
      </c>
      <c r="P2482" s="6" t="s">
        <v>158</v>
      </c>
      <c r="Q2482" s="6" t="s">
        <v>39</v>
      </c>
      <c r="R2482" s="6" t="s">
        <v>106</v>
      </c>
      <c r="S2482" s="6" t="s">
        <v>61</v>
      </c>
      <c r="T2482" s="6" t="s">
        <v>107</v>
      </c>
      <c r="U2482" s="6" t="s">
        <v>56</v>
      </c>
      <c r="V2482" s="6" t="s">
        <v>43</v>
      </c>
      <c r="W2482" s="6" t="s">
        <v>44</v>
      </c>
      <c r="X2482" s="6" t="s">
        <v>45</v>
      </c>
      <c r="Y2482" s="6" t="s">
        <v>46</v>
      </c>
      <c r="Z2482" s="6" t="s">
        <v>159</v>
      </c>
      <c r="AA2482" s="6" t="s">
        <v>2571</v>
      </c>
      <c r="AB2482" s="12" t="str">
        <f t="shared" si="502"/>
        <v>Glyphosate</v>
      </c>
      <c r="AC2482" s="7"/>
      <c r="AD2482" s="7"/>
      <c r="AE2482" s="7">
        <v>139320.01</v>
      </c>
      <c r="AF2482" s="7">
        <v>139.32</v>
      </c>
      <c r="AG2482" s="7">
        <v>671000</v>
      </c>
      <c r="AJ2482" s="10"/>
      <c r="AK2482" s="10"/>
      <c r="AL2482" s="10"/>
    </row>
    <row r="2483" spans="1:38" ht="22" customHeight="1" x14ac:dyDescent="0.3">
      <c r="A2483" s="2">
        <v>42540</v>
      </c>
      <c r="B2483" s="3" t="s">
        <v>50</v>
      </c>
      <c r="C2483" s="3" t="s">
        <v>32</v>
      </c>
      <c r="D2483" s="4" t="s">
        <v>49</v>
      </c>
      <c r="E2483" s="4" t="s">
        <v>49</v>
      </c>
      <c r="F2483" s="3" t="s">
        <v>33</v>
      </c>
      <c r="G2483" s="4" t="s">
        <v>49</v>
      </c>
      <c r="H2483" s="4" t="s">
        <v>49</v>
      </c>
      <c r="I2483" s="3" t="s">
        <v>34</v>
      </c>
      <c r="J2483" s="3" t="s">
        <v>51</v>
      </c>
      <c r="K2483" s="4" t="s">
        <v>49</v>
      </c>
      <c r="L2483" s="3" t="s">
        <v>54</v>
      </c>
      <c r="M2483" s="3" t="s">
        <v>33</v>
      </c>
      <c r="N2483" s="4">
        <v>570501619.85000002</v>
      </c>
      <c r="O2483" s="4">
        <v>302280881</v>
      </c>
      <c r="P2483" s="3" t="s">
        <v>1206</v>
      </c>
      <c r="Q2483" s="3" t="s">
        <v>39</v>
      </c>
      <c r="R2483" s="3" t="s">
        <v>1966</v>
      </c>
      <c r="S2483" s="3" t="s">
        <v>54</v>
      </c>
      <c r="T2483" s="3" t="s">
        <v>1967</v>
      </c>
      <c r="U2483" s="3" t="s">
        <v>56</v>
      </c>
      <c r="V2483" s="3" t="s">
        <v>43</v>
      </c>
      <c r="W2483" s="3" t="s">
        <v>44</v>
      </c>
      <c r="X2483" s="3" t="s">
        <v>45</v>
      </c>
      <c r="Y2483" s="3" t="s">
        <v>46</v>
      </c>
      <c r="Z2483" s="3" t="s">
        <v>57</v>
      </c>
      <c r="AA2483" s="3" t="s">
        <v>2573</v>
      </c>
      <c r="AB2483" s="12" t="str">
        <f t="shared" si="502"/>
        <v>Carbendazim</v>
      </c>
      <c r="AC2483" s="10"/>
      <c r="AD2483" s="10"/>
      <c r="AE2483" s="4">
        <v>60300</v>
      </c>
      <c r="AF2483" s="4">
        <v>60.3</v>
      </c>
      <c r="AG2483" s="4">
        <v>1416000</v>
      </c>
      <c r="AJ2483" s="7"/>
      <c r="AK2483" s="7"/>
      <c r="AL2483" s="7"/>
    </row>
    <row r="2484" spans="1:38" ht="22" customHeight="1" x14ac:dyDescent="0.3">
      <c r="A2484" s="5">
        <v>42539</v>
      </c>
      <c r="B2484" s="6" t="s">
        <v>31</v>
      </c>
      <c r="C2484" s="6" t="s">
        <v>32</v>
      </c>
      <c r="D2484" s="7" t="s">
        <v>49</v>
      </c>
      <c r="E2484" s="7" t="s">
        <v>49</v>
      </c>
      <c r="F2484" s="6" t="s">
        <v>33</v>
      </c>
      <c r="G2484" s="7" t="s">
        <v>49</v>
      </c>
      <c r="H2484" s="7" t="s">
        <v>49</v>
      </c>
      <c r="I2484" s="6" t="s">
        <v>34</v>
      </c>
      <c r="J2484" s="6" t="s">
        <v>35</v>
      </c>
      <c r="K2484" s="6" t="s">
        <v>36</v>
      </c>
      <c r="L2484" s="6" t="s">
        <v>37</v>
      </c>
      <c r="M2484" s="6" t="s">
        <v>33</v>
      </c>
      <c r="N2484" s="7" t="s">
        <v>49</v>
      </c>
      <c r="O2484" s="7" t="s">
        <v>49</v>
      </c>
      <c r="P2484" s="6" t="s">
        <v>38</v>
      </c>
      <c r="Q2484" s="6" t="s">
        <v>39</v>
      </c>
      <c r="R2484" s="6" t="s">
        <v>40</v>
      </c>
      <c r="S2484" s="6" t="s">
        <v>37</v>
      </c>
      <c r="T2484" s="6" t="s">
        <v>41</v>
      </c>
      <c r="U2484" s="6" t="s">
        <v>42</v>
      </c>
      <c r="V2484" s="6" t="s">
        <v>43</v>
      </c>
      <c r="W2484" s="6" t="s">
        <v>44</v>
      </c>
      <c r="X2484" s="6" t="s">
        <v>45</v>
      </c>
      <c r="Y2484" s="6" t="s">
        <v>46</v>
      </c>
      <c r="Z2484" s="6" t="s">
        <v>1827</v>
      </c>
      <c r="AA2484" s="6" t="s">
        <v>2574</v>
      </c>
      <c r="AB2484" s="12" t="str">
        <f t="shared" si="502"/>
        <v>2,4-Dichlorophenoxyacetic acid</v>
      </c>
      <c r="AC2484" s="7"/>
      <c r="AD2484" s="7"/>
      <c r="AE2484" s="7">
        <v>367600.01</v>
      </c>
      <c r="AF2484" s="7">
        <v>367.6</v>
      </c>
      <c r="AG2484" s="6" t="s">
        <v>49</v>
      </c>
      <c r="AJ2484" s="10"/>
      <c r="AK2484" s="10"/>
      <c r="AL2484" s="10"/>
    </row>
    <row r="2485" spans="1:38" ht="22" customHeight="1" x14ac:dyDescent="0.3">
      <c r="A2485" s="2">
        <v>42537</v>
      </c>
      <c r="B2485" s="3" t="s">
        <v>50</v>
      </c>
      <c r="C2485" s="3" t="s">
        <v>84</v>
      </c>
      <c r="D2485" s="3" t="s">
        <v>85</v>
      </c>
      <c r="E2485" s="3" t="s">
        <v>44</v>
      </c>
      <c r="F2485" s="3" t="s">
        <v>33</v>
      </c>
      <c r="G2485" s="4" t="s">
        <v>49</v>
      </c>
      <c r="H2485" s="4" t="s">
        <v>49</v>
      </c>
      <c r="I2485" s="3" t="s">
        <v>86</v>
      </c>
      <c r="J2485" s="3" t="s">
        <v>878</v>
      </c>
      <c r="K2485" s="4" t="s">
        <v>49</v>
      </c>
      <c r="L2485" s="3" t="s">
        <v>61</v>
      </c>
      <c r="M2485" s="4" t="s">
        <v>49</v>
      </c>
      <c r="N2485" s="4" t="s">
        <v>49</v>
      </c>
      <c r="O2485" s="4" t="s">
        <v>49</v>
      </c>
      <c r="P2485" s="3" t="s">
        <v>879</v>
      </c>
      <c r="Q2485" s="3" t="s">
        <v>39</v>
      </c>
      <c r="R2485" s="3" t="s">
        <v>60</v>
      </c>
      <c r="S2485" s="3" t="s">
        <v>61</v>
      </c>
      <c r="T2485" s="3" t="s">
        <v>62</v>
      </c>
      <c r="U2485" s="3" t="s">
        <v>56</v>
      </c>
      <c r="V2485" s="3" t="s">
        <v>90</v>
      </c>
      <c r="W2485" s="3" t="s">
        <v>44</v>
      </c>
      <c r="X2485" s="3" t="s">
        <v>91</v>
      </c>
      <c r="Y2485" s="3" t="s">
        <v>46</v>
      </c>
      <c r="Z2485" s="3" t="s">
        <v>748</v>
      </c>
      <c r="AA2485" s="3" t="s">
        <v>2575</v>
      </c>
      <c r="AB2485" s="12" t="s">
        <v>3161</v>
      </c>
      <c r="AC2485" s="10"/>
      <c r="AD2485" s="10"/>
      <c r="AE2485" s="4">
        <v>33680</v>
      </c>
      <c r="AF2485" s="4">
        <v>33.68</v>
      </c>
      <c r="AG2485" s="4">
        <v>127000</v>
      </c>
      <c r="AJ2485" s="7"/>
      <c r="AK2485" s="7"/>
      <c r="AL2485" s="7"/>
    </row>
    <row r="2486" spans="1:38" ht="22" customHeight="1" x14ac:dyDescent="0.3">
      <c r="A2486" s="5">
        <v>42537</v>
      </c>
      <c r="B2486" s="6" t="s">
        <v>31</v>
      </c>
      <c r="C2486" s="6" t="s">
        <v>32</v>
      </c>
      <c r="D2486" s="7" t="s">
        <v>49</v>
      </c>
      <c r="E2486" s="7" t="s">
        <v>49</v>
      </c>
      <c r="F2486" s="6" t="s">
        <v>33</v>
      </c>
      <c r="G2486" s="7" t="s">
        <v>49</v>
      </c>
      <c r="H2486" s="7" t="s">
        <v>49</v>
      </c>
      <c r="I2486" s="6" t="s">
        <v>34</v>
      </c>
      <c r="J2486" s="6" t="s">
        <v>77</v>
      </c>
      <c r="K2486" s="6" t="s">
        <v>78</v>
      </c>
      <c r="L2486" s="6" t="s">
        <v>68</v>
      </c>
      <c r="M2486" s="6" t="s">
        <v>33</v>
      </c>
      <c r="N2486" s="7" t="s">
        <v>49</v>
      </c>
      <c r="O2486" s="7" t="s">
        <v>49</v>
      </c>
      <c r="P2486" s="6" t="s">
        <v>79</v>
      </c>
      <c r="Q2486" s="6" t="s">
        <v>39</v>
      </c>
      <c r="R2486" s="6" t="s">
        <v>67</v>
      </c>
      <c r="S2486" s="6" t="s">
        <v>68</v>
      </c>
      <c r="T2486" s="6" t="s">
        <v>69</v>
      </c>
      <c r="U2486" s="6" t="s">
        <v>70</v>
      </c>
      <c r="V2486" s="6" t="s">
        <v>43</v>
      </c>
      <c r="W2486" s="6" t="s">
        <v>44</v>
      </c>
      <c r="X2486" s="6" t="s">
        <v>45</v>
      </c>
      <c r="Y2486" s="6" t="s">
        <v>46</v>
      </c>
      <c r="Z2486" s="6" t="s">
        <v>351</v>
      </c>
      <c r="AA2486" s="6" t="s">
        <v>2576</v>
      </c>
      <c r="AB2486" s="12" t="str">
        <f t="shared" ref="AB2486" si="503">IF(ISNUMBER(SEARCH("2,4 D",AA2484)),"2,4-Dichlorophenoxyacetic acid",IF(ISNUMBER(SEARCH("ACIDO",AA2484)),"2,4-Dichlorophenoxyacetic acid",IF(ISNUMBER(SEARCH("NAPHTHA",AA2484)),"Aromatic Solvent Mixture",IF(ISNUMBER(SEARCH("DIMETHYLAMINE",AA2484)),"Dimethylamine",IF(ISNUMBER(SEARCH("DIMETILAMINA",AA2484)),"Dimethylamine",IF(ISNUMBER(SEARCH("JUMP",AA2484)),"Diuron",IF(ISNUMBER(SEARCH(" 2-AMINO-2,3-DIMETHYL BUTYRAMIDE",AA2484)),"Herbicide Amine Intermediate",IF(ISNUMBER(SEARCH("TEBUTHIURON",AA2484)),"Tebuthiuron",IF(ISNUMBER(SEARCH("DMS",AA2484)),"Dimethyl Sulfate",IF(ISNUMBER(SEARCH("2,4-XILIDIN",AA2484)),"2,4-Xylidine","FIX IT"))))))))))</f>
        <v>2,4-Dichlorophenoxyacetic acid</v>
      </c>
      <c r="AC2486" s="7"/>
      <c r="AD2486" s="7"/>
      <c r="AE2486" s="7">
        <v>18425</v>
      </c>
      <c r="AF2486" s="7">
        <v>18.420000000000002</v>
      </c>
      <c r="AG2486" s="7">
        <v>1622000</v>
      </c>
      <c r="AJ2486" s="10"/>
      <c r="AK2486" s="10"/>
      <c r="AL2486" s="10"/>
    </row>
    <row r="2487" spans="1:38" ht="22" customHeight="1" x14ac:dyDescent="0.3">
      <c r="A2487" s="2">
        <v>42537</v>
      </c>
      <c r="B2487" s="3" t="s">
        <v>50</v>
      </c>
      <c r="C2487" s="3" t="s">
        <v>84</v>
      </c>
      <c r="D2487" s="3" t="s">
        <v>85</v>
      </c>
      <c r="E2487" s="3" t="s">
        <v>44</v>
      </c>
      <c r="F2487" s="3" t="s">
        <v>33</v>
      </c>
      <c r="G2487" s="4" t="s">
        <v>49</v>
      </c>
      <c r="H2487" s="4" t="s">
        <v>49</v>
      </c>
      <c r="I2487" s="3" t="s">
        <v>86</v>
      </c>
      <c r="J2487" s="3" t="s">
        <v>87</v>
      </c>
      <c r="K2487" s="4" t="s">
        <v>49</v>
      </c>
      <c r="L2487" s="3" t="s">
        <v>61</v>
      </c>
      <c r="M2487" s="4" t="s">
        <v>49</v>
      </c>
      <c r="N2487" s="4" t="s">
        <v>49</v>
      </c>
      <c r="O2487" s="4" t="s">
        <v>49</v>
      </c>
      <c r="P2487" s="3" t="s">
        <v>946</v>
      </c>
      <c r="Q2487" s="3" t="s">
        <v>39</v>
      </c>
      <c r="R2487" s="3" t="s">
        <v>106</v>
      </c>
      <c r="S2487" s="3" t="s">
        <v>61</v>
      </c>
      <c r="T2487" s="3" t="s">
        <v>107</v>
      </c>
      <c r="U2487" s="3" t="s">
        <v>56</v>
      </c>
      <c r="V2487" s="3" t="s">
        <v>90</v>
      </c>
      <c r="W2487" s="3" t="s">
        <v>44</v>
      </c>
      <c r="X2487" s="3" t="s">
        <v>91</v>
      </c>
      <c r="Y2487" s="3" t="s">
        <v>46</v>
      </c>
      <c r="Z2487" s="3" t="s">
        <v>92</v>
      </c>
      <c r="AA2487" s="3" t="s">
        <v>2577</v>
      </c>
      <c r="AB2487" s="12" t="str">
        <f>IF(ISNUMBER(SEARCH("DMS",AA2487)),"Dimethyl Sulfate",IF(ISNUMBER(SEARCH("2,4-XILIDIN",AA2487)),"2,4-Xylidine",IF(ISNUMBER(SEARCH("GALIGAN",AA2487)),"Oxyfluorfen",IF(ISNUMBER(SEARCH("DIMETHYLAMINE",AA2487)),"Dimethylamine",IF(ISNUMBER(SEARCH("ORTHOFORMATE",AA2487)),"Trimethyl orthoformate",IF(ISNUMBER(SEARCH("NOVALURON",AA2487)),"Novaluron",IF(ISNUMBER(SEARCH("DIMETHYL SULPHATE",AA2487)),"Dimethyl Sulphate",IF(ISNUMBER(SEARCH("ALTAPYNE",AA2487)),"Acid Based Co-Emulsifier",IF(ISNUMBER(SEARCH("METHANESULFONYL",AA2487)),"Methanesulfonyl chloride",IF(ISNUMBER(SEARCH("METHYL FORMATE",AA2487)),"Methanoate",IF(ISNUMBER(SEARCH("FLUEN",AA2487)),"Fluensulfone","FIX IT")))))))))))</f>
        <v>Trimethyl orthoformate</v>
      </c>
      <c r="AC2487" s="10"/>
      <c r="AD2487" s="10"/>
      <c r="AE2487" s="4">
        <v>33520</v>
      </c>
      <c r="AF2487" s="4">
        <v>33.520000000000003</v>
      </c>
      <c r="AG2487" s="4">
        <v>146000</v>
      </c>
      <c r="AJ2487" s="7"/>
      <c r="AK2487" s="7"/>
      <c r="AL2487" s="7"/>
    </row>
    <row r="2488" spans="1:38" ht="22" customHeight="1" x14ac:dyDescent="0.3">
      <c r="A2488" s="5">
        <v>42537</v>
      </c>
      <c r="B2488" s="6" t="s">
        <v>212</v>
      </c>
      <c r="C2488" s="6" t="s">
        <v>753</v>
      </c>
      <c r="D2488" s="6" t="s">
        <v>660</v>
      </c>
      <c r="E2488" s="6" t="s">
        <v>44</v>
      </c>
      <c r="F2488" s="7" t="s">
        <v>49</v>
      </c>
      <c r="G2488" s="7" t="s">
        <v>49</v>
      </c>
      <c r="H2488" s="7" t="s">
        <v>49</v>
      </c>
      <c r="I2488" s="6" t="s">
        <v>2339</v>
      </c>
      <c r="J2488" s="6" t="s">
        <v>77</v>
      </c>
      <c r="K2488" s="6" t="s">
        <v>78</v>
      </c>
      <c r="L2488" s="6" t="s">
        <v>68</v>
      </c>
      <c r="M2488" s="6" t="s">
        <v>33</v>
      </c>
      <c r="N2488" s="7" t="s">
        <v>49</v>
      </c>
      <c r="O2488" s="7" t="s">
        <v>49</v>
      </c>
      <c r="P2488" s="6" t="s">
        <v>79</v>
      </c>
      <c r="Q2488" s="6" t="s">
        <v>1915</v>
      </c>
      <c r="R2488" s="6" t="s">
        <v>67</v>
      </c>
      <c r="S2488" s="6" t="s">
        <v>68</v>
      </c>
      <c r="T2488" s="6" t="s">
        <v>69</v>
      </c>
      <c r="U2488" s="6" t="s">
        <v>70</v>
      </c>
      <c r="V2488" s="6" t="s">
        <v>217</v>
      </c>
      <c r="W2488" s="6" t="s">
        <v>44</v>
      </c>
      <c r="X2488" s="6" t="s">
        <v>218</v>
      </c>
      <c r="Y2488" s="6" t="s">
        <v>46</v>
      </c>
      <c r="Z2488" s="6" t="s">
        <v>243</v>
      </c>
      <c r="AA2488" s="6" t="s">
        <v>2578</v>
      </c>
      <c r="AB2488" s="12" t="str">
        <f t="shared" ref="AB2488" si="504">IF(ISNUMBER(SEARCH("BUTYRAMIDE",AA2488)),"2,3-Dimethyl Butyramide",IF(ISNUMBER(SEARCH("FOLPET",AA2488)),"Folpet",IF(ISNUMBER(SEARCH("METHYL [2-({[6- (TRIFLUOROMETHYL) PYRIDIN-2-YL] OXY} METHYL) PHENYL",AA2488)),"Esther",IF(ISNUMBER(SEARCH("TEBUCONAZOL",AA2488)),"Tebuconazole",IF(ISNUMBER(SEARCH("DICHLOROPHENYL",AA2488)),"Dichlorophenyl Isocyanates",IF(ISNUMBER(SEARCH("CAPTAN",AA2488)),"Captan",IF(ISNUMBER(SEARCH("DIMETHYLACETAMID",AA2488)),"Dimethylacetamide",IF(ISNUMBER(SEARCH("AFALON",AA2488)),"Linuron","FIX IT"))))))))</f>
        <v>Captan</v>
      </c>
      <c r="AC2488" s="7"/>
      <c r="AD2488" s="7"/>
      <c r="AE2488" s="7">
        <v>25940</v>
      </c>
      <c r="AF2488" s="7">
        <v>25.94</v>
      </c>
      <c r="AG2488" s="7">
        <v>490000</v>
      </c>
      <c r="AJ2488" s="7"/>
      <c r="AK2488" s="7"/>
      <c r="AL2488" s="7"/>
    </row>
    <row r="2489" spans="1:38" ht="22" customHeight="1" x14ac:dyDescent="0.3">
      <c r="A2489" s="2">
        <v>42537</v>
      </c>
      <c r="B2489" s="3" t="s">
        <v>31</v>
      </c>
      <c r="C2489" s="3" t="s">
        <v>32</v>
      </c>
      <c r="D2489" s="4" t="s">
        <v>49</v>
      </c>
      <c r="E2489" s="4" t="s">
        <v>49</v>
      </c>
      <c r="F2489" s="3" t="s">
        <v>33</v>
      </c>
      <c r="G2489" s="4" t="s">
        <v>49</v>
      </c>
      <c r="H2489" s="4" t="s">
        <v>49</v>
      </c>
      <c r="I2489" s="3" t="s">
        <v>34</v>
      </c>
      <c r="J2489" s="3" t="s">
        <v>77</v>
      </c>
      <c r="K2489" s="3" t="s">
        <v>78</v>
      </c>
      <c r="L2489" s="3" t="s">
        <v>68</v>
      </c>
      <c r="M2489" s="3" t="s">
        <v>33</v>
      </c>
      <c r="N2489" s="4" t="s">
        <v>49</v>
      </c>
      <c r="O2489" s="4" t="s">
        <v>49</v>
      </c>
      <c r="P2489" s="3" t="s">
        <v>79</v>
      </c>
      <c r="Q2489" s="3" t="s">
        <v>39</v>
      </c>
      <c r="R2489" s="3" t="s">
        <v>67</v>
      </c>
      <c r="S2489" s="3" t="s">
        <v>68</v>
      </c>
      <c r="T2489" s="3" t="s">
        <v>69</v>
      </c>
      <c r="U2489" s="3" t="s">
        <v>70</v>
      </c>
      <c r="V2489" s="3" t="s">
        <v>43</v>
      </c>
      <c r="W2489" s="3" t="s">
        <v>44</v>
      </c>
      <c r="X2489" s="3" t="s">
        <v>45</v>
      </c>
      <c r="Y2489" s="3" t="s">
        <v>46</v>
      </c>
      <c r="Z2489" s="3" t="s">
        <v>643</v>
      </c>
      <c r="AA2489" s="3" t="s">
        <v>2579</v>
      </c>
      <c r="AB2489" s="18" t="s">
        <v>3193</v>
      </c>
      <c r="AC2489" s="10"/>
      <c r="AD2489" s="10"/>
      <c r="AE2489" s="4">
        <v>309149.99</v>
      </c>
      <c r="AF2489" s="4">
        <v>309.14999999999998</v>
      </c>
      <c r="AG2489" s="4">
        <v>6649000</v>
      </c>
      <c r="AJ2489" s="10"/>
      <c r="AK2489" s="10"/>
      <c r="AL2489" s="10"/>
    </row>
    <row r="2490" spans="1:38" ht="22" customHeight="1" x14ac:dyDescent="0.3">
      <c r="A2490" s="5">
        <v>42536</v>
      </c>
      <c r="B2490" s="6" t="s">
        <v>31</v>
      </c>
      <c r="C2490" s="6" t="s">
        <v>32</v>
      </c>
      <c r="D2490" s="7" t="s">
        <v>49</v>
      </c>
      <c r="E2490" s="7" t="s">
        <v>49</v>
      </c>
      <c r="F2490" s="6" t="s">
        <v>33</v>
      </c>
      <c r="G2490" s="7" t="s">
        <v>49</v>
      </c>
      <c r="H2490" s="7" t="s">
        <v>49</v>
      </c>
      <c r="I2490" s="6" t="s">
        <v>34</v>
      </c>
      <c r="J2490" s="6" t="s">
        <v>65</v>
      </c>
      <c r="K2490" s="7" t="s">
        <v>49</v>
      </c>
      <c r="L2490" s="7" t="s">
        <v>49</v>
      </c>
      <c r="M2490" s="6" t="s">
        <v>33</v>
      </c>
      <c r="N2490" s="7" t="s">
        <v>49</v>
      </c>
      <c r="O2490" s="7" t="s">
        <v>49</v>
      </c>
      <c r="P2490" s="6" t="s">
        <v>66</v>
      </c>
      <c r="Q2490" s="6" t="s">
        <v>39</v>
      </c>
      <c r="R2490" s="6" t="s">
        <v>67</v>
      </c>
      <c r="S2490" s="6" t="s">
        <v>68</v>
      </c>
      <c r="T2490" s="6" t="s">
        <v>69</v>
      </c>
      <c r="U2490" s="6" t="s">
        <v>70</v>
      </c>
      <c r="V2490" s="6" t="s">
        <v>43</v>
      </c>
      <c r="W2490" s="6" t="s">
        <v>44</v>
      </c>
      <c r="X2490" s="6" t="s">
        <v>45</v>
      </c>
      <c r="Y2490" s="6" t="s">
        <v>46</v>
      </c>
      <c r="Z2490" s="6" t="s">
        <v>73</v>
      </c>
      <c r="AA2490" s="6" t="s">
        <v>2580</v>
      </c>
      <c r="AB2490" s="12" t="str">
        <f t="shared" ref="AB2490:AB2529" si="505">IF(ISNUMBER(SEARCH("CARBENDAZIM",AA2490)),"Carbendazim",IF(ISNUMBER(SEARCH("4-D",AA2490)),"2,4-Dichlorophenoxyacetic acid",IF(ISNUMBER(SEARCH("RIDOVER",AA2490)),"Glyphosate",IF(ISNUMBER(SEARCH("POQUER",AA2490)),"Clethodim",IF(ISNUMBER(SEARCH("LITER",AA2490)),"Imidacloprid",IF(ISNUMBER(SEARCH("PYRINEX",AA2490)),"Chlorpyrifos",IF(ISNUMBER(SEARCH("ORBIT",AA2490)),"Omethoate",IF(ISNUMBER(SEARCH("HEXARON",AA2490)),"Diuron",IF(ISNUMBER(SEARCH("ISOPROPYLAMINE",AA2490)),"Isopropylamine",IF(ISNUMBER(SEARCH("GLYPHOSATE",AA2490)),"Glyphosate",IF(ISNUMBER(SEARCH("MANCOZEB",AA2490)),"Mancozeb Indofil",IF(ISNUMBER(SEARCH("PARAQUAT",AA2490)),"Paraquat",IF(ISNUMBER(SEARCH("CAROMAX",AA2490)),"Aromatic Solvent Mixture",IF(ISNUMBER(SEARCH("BUTIRON",AA2490)),"Tebuthiuron",IF(ISNUMBER(SEARCH("VORAZ",AA2490)),"Methomyl",IF(ISNUMBER(SEARCH("IMIDACLOPRID",AA2490)),"Imidacloprid",IF(ISNUMBER(SEARCH("2 4 D",AA2490)),"2,4-Dichlorophenoxyacetic acid",IF(ISNUMBER(SEARCH("IMIDACL",AA2490)),"Imidacloprid",IF(ISNUMBER(SEARCH("DIUREX",AA2490)),"Diuron",IF(ISNUMBER(SEARCH("RAPEL",AA2490)),"Acephate","fix it"))))))))))))))))))))</f>
        <v>Tebuthiuron</v>
      </c>
      <c r="AC2490" s="7"/>
      <c r="AD2490" s="7"/>
      <c r="AE2490" s="7">
        <v>18970</v>
      </c>
      <c r="AF2490" s="7">
        <v>18.97</v>
      </c>
      <c r="AG2490" s="7">
        <v>106000</v>
      </c>
      <c r="AJ2490" s="7"/>
      <c r="AK2490" s="7"/>
      <c r="AL2490" s="7"/>
    </row>
    <row r="2491" spans="1:38" ht="22" customHeight="1" x14ac:dyDescent="0.3">
      <c r="A2491" s="2">
        <v>42536</v>
      </c>
      <c r="B2491" s="3" t="s">
        <v>31</v>
      </c>
      <c r="C2491" s="3" t="s">
        <v>32</v>
      </c>
      <c r="D2491" s="4" t="s">
        <v>49</v>
      </c>
      <c r="E2491" s="4" t="s">
        <v>49</v>
      </c>
      <c r="F2491" s="3" t="s">
        <v>33</v>
      </c>
      <c r="G2491" s="4" t="s">
        <v>49</v>
      </c>
      <c r="H2491" s="4" t="s">
        <v>49</v>
      </c>
      <c r="I2491" s="3" t="s">
        <v>34</v>
      </c>
      <c r="J2491" s="3" t="s">
        <v>77</v>
      </c>
      <c r="K2491" s="3" t="s">
        <v>78</v>
      </c>
      <c r="L2491" s="3" t="s">
        <v>68</v>
      </c>
      <c r="M2491" s="3" t="s">
        <v>33</v>
      </c>
      <c r="N2491" s="4" t="s">
        <v>49</v>
      </c>
      <c r="O2491" s="4" t="s">
        <v>49</v>
      </c>
      <c r="P2491" s="3" t="s">
        <v>79</v>
      </c>
      <c r="Q2491" s="3" t="s">
        <v>39</v>
      </c>
      <c r="R2491" s="3" t="s">
        <v>67</v>
      </c>
      <c r="S2491" s="3" t="s">
        <v>68</v>
      </c>
      <c r="T2491" s="3" t="s">
        <v>69</v>
      </c>
      <c r="U2491" s="3" t="s">
        <v>70</v>
      </c>
      <c r="V2491" s="3" t="s">
        <v>43</v>
      </c>
      <c r="W2491" s="3" t="s">
        <v>44</v>
      </c>
      <c r="X2491" s="3" t="s">
        <v>45</v>
      </c>
      <c r="Y2491" s="3" t="s">
        <v>46</v>
      </c>
      <c r="Z2491" s="3" t="s">
        <v>243</v>
      </c>
      <c r="AA2491" s="3" t="s">
        <v>2581</v>
      </c>
      <c r="AB2491" s="12" t="str">
        <f t="shared" ref="AB2491" si="506">IF(ISNUMBER(SEARCH("BUTYRAMIDE",AA2491)),"2,3-Dimethyl Butyramide",IF(ISNUMBER(SEARCH("FOLPET",AA2491)),"Folpet",IF(ISNUMBER(SEARCH("METHYL [2-({[6- (TRIFLUOROMETHYL) PYRIDIN-2-YL] OXY} METHYL) PHENYL",AA2491)),"Esther",IF(ISNUMBER(SEARCH("TEBUCONAZOL",AA2491)),"Tebuconazole",IF(ISNUMBER(SEARCH("DICHLOROPHENYL",AA2491)),"Dichlorophenyl Isocyanates",IF(ISNUMBER(SEARCH("CAPTAN",AA2491)),"Captan",IF(ISNUMBER(SEARCH("DIMETHYLACETAMID",AA2491)),"Dimethylacetamide",IF(ISNUMBER(SEARCH("AFALON",AA2491)),"Linuron","FIX IT"))))))))</f>
        <v>Captan</v>
      </c>
      <c r="AC2491" s="10"/>
      <c r="AD2491" s="10"/>
      <c r="AE2491" s="4">
        <v>103760</v>
      </c>
      <c r="AF2491" s="4">
        <v>103.76</v>
      </c>
      <c r="AG2491" s="4">
        <v>1958000</v>
      </c>
      <c r="AJ2491" s="10"/>
      <c r="AK2491" s="10"/>
      <c r="AL2491" s="10"/>
    </row>
    <row r="2492" spans="1:38" ht="22" customHeight="1" x14ac:dyDescent="0.3">
      <c r="A2492" s="5">
        <v>42536</v>
      </c>
      <c r="B2492" s="6" t="s">
        <v>31</v>
      </c>
      <c r="C2492" s="6" t="s">
        <v>32</v>
      </c>
      <c r="D2492" s="7" t="s">
        <v>49</v>
      </c>
      <c r="E2492" s="7" t="s">
        <v>49</v>
      </c>
      <c r="F2492" s="6" t="s">
        <v>33</v>
      </c>
      <c r="G2492" s="7" t="s">
        <v>49</v>
      </c>
      <c r="H2492" s="7" t="s">
        <v>49</v>
      </c>
      <c r="I2492" s="6" t="s">
        <v>34</v>
      </c>
      <c r="J2492" s="6" t="s">
        <v>65</v>
      </c>
      <c r="K2492" s="7" t="s">
        <v>49</v>
      </c>
      <c r="L2492" s="7" t="s">
        <v>49</v>
      </c>
      <c r="M2492" s="6" t="s">
        <v>33</v>
      </c>
      <c r="N2492" s="7" t="s">
        <v>49</v>
      </c>
      <c r="O2492" s="7" t="s">
        <v>49</v>
      </c>
      <c r="P2492" s="6" t="s">
        <v>66</v>
      </c>
      <c r="Q2492" s="6" t="s">
        <v>39</v>
      </c>
      <c r="R2492" s="6" t="s">
        <v>67</v>
      </c>
      <c r="S2492" s="6" t="s">
        <v>68</v>
      </c>
      <c r="T2492" s="6" t="s">
        <v>69</v>
      </c>
      <c r="U2492" s="6" t="s">
        <v>70</v>
      </c>
      <c r="V2492" s="6" t="s">
        <v>43</v>
      </c>
      <c r="W2492" s="6" t="s">
        <v>44</v>
      </c>
      <c r="X2492" s="6" t="s">
        <v>45</v>
      </c>
      <c r="Y2492" s="6" t="s">
        <v>46</v>
      </c>
      <c r="Z2492" s="6" t="s">
        <v>73</v>
      </c>
      <c r="AA2492" s="6" t="s">
        <v>2582</v>
      </c>
      <c r="AB2492" s="12" t="str">
        <f t="shared" si="505"/>
        <v>Tebuthiuron</v>
      </c>
      <c r="AC2492" s="7"/>
      <c r="AD2492" s="7"/>
      <c r="AE2492" s="7">
        <v>132789.99</v>
      </c>
      <c r="AF2492" s="7">
        <v>132.79</v>
      </c>
      <c r="AG2492" s="7">
        <v>744000</v>
      </c>
      <c r="AJ2492" s="7"/>
      <c r="AK2492" s="7"/>
      <c r="AL2492" s="7"/>
    </row>
    <row r="2493" spans="1:38" ht="22" customHeight="1" x14ac:dyDescent="0.3">
      <c r="A2493" s="2">
        <v>42535</v>
      </c>
      <c r="B2493" s="3" t="s">
        <v>50</v>
      </c>
      <c r="C2493" s="3" t="s">
        <v>32</v>
      </c>
      <c r="D2493" s="4" t="s">
        <v>49</v>
      </c>
      <c r="E2493" s="4" t="s">
        <v>49</v>
      </c>
      <c r="F2493" s="3" t="s">
        <v>33</v>
      </c>
      <c r="G2493" s="4" t="s">
        <v>49</v>
      </c>
      <c r="H2493" s="4" t="s">
        <v>49</v>
      </c>
      <c r="I2493" s="3" t="s">
        <v>34</v>
      </c>
      <c r="J2493" s="3" t="s">
        <v>2556</v>
      </c>
      <c r="K2493" s="3" t="s">
        <v>2557</v>
      </c>
      <c r="L2493" s="3" t="s">
        <v>61</v>
      </c>
      <c r="M2493" s="4" t="s">
        <v>49</v>
      </c>
      <c r="N2493" s="9">
        <v>4087676</v>
      </c>
      <c r="O2493" s="4" t="s">
        <v>49</v>
      </c>
      <c r="P2493" s="3" t="s">
        <v>2558</v>
      </c>
      <c r="Q2493" s="3" t="s">
        <v>844</v>
      </c>
      <c r="R2493" s="3" t="s">
        <v>2547</v>
      </c>
      <c r="S2493" s="3" t="s">
        <v>61</v>
      </c>
      <c r="T2493" s="3" t="s">
        <v>2548</v>
      </c>
      <c r="U2493" s="3" t="s">
        <v>56</v>
      </c>
      <c r="V2493" s="3" t="s">
        <v>43</v>
      </c>
      <c r="W2493" s="3" t="s">
        <v>44</v>
      </c>
      <c r="X2493" s="3" t="s">
        <v>45</v>
      </c>
      <c r="Y2493" s="3" t="s">
        <v>46</v>
      </c>
      <c r="Z2493" s="3" t="s">
        <v>289</v>
      </c>
      <c r="AA2493" s="3" t="s">
        <v>2583</v>
      </c>
      <c r="AB2493" s="12" t="str">
        <f t="shared" si="505"/>
        <v>Isopropylamine</v>
      </c>
      <c r="AC2493" s="10"/>
      <c r="AD2493" s="10"/>
      <c r="AE2493" s="4">
        <v>107740</v>
      </c>
      <c r="AF2493" s="4">
        <v>107.74</v>
      </c>
      <c r="AG2493" s="4">
        <v>259000</v>
      </c>
      <c r="AJ2493" s="10"/>
      <c r="AK2493" s="10"/>
      <c r="AL2493" s="10"/>
    </row>
    <row r="2494" spans="1:38" ht="22" customHeight="1" x14ac:dyDescent="0.3">
      <c r="A2494" s="5">
        <v>42535</v>
      </c>
      <c r="B2494" s="6" t="s">
        <v>50</v>
      </c>
      <c r="C2494" s="6" t="s">
        <v>32</v>
      </c>
      <c r="D2494" s="7" t="s">
        <v>49</v>
      </c>
      <c r="E2494" s="7" t="s">
        <v>49</v>
      </c>
      <c r="F2494" s="6" t="s">
        <v>33</v>
      </c>
      <c r="G2494" s="7" t="s">
        <v>49</v>
      </c>
      <c r="H2494" s="7" t="s">
        <v>49</v>
      </c>
      <c r="I2494" s="6" t="s">
        <v>34</v>
      </c>
      <c r="J2494" s="6" t="s">
        <v>2556</v>
      </c>
      <c r="K2494" s="6" t="s">
        <v>2557</v>
      </c>
      <c r="L2494" s="6" t="s">
        <v>61</v>
      </c>
      <c r="M2494" s="7" t="s">
        <v>49</v>
      </c>
      <c r="N2494" s="8">
        <v>4087676</v>
      </c>
      <c r="O2494" s="7" t="s">
        <v>49</v>
      </c>
      <c r="P2494" s="6" t="s">
        <v>2558</v>
      </c>
      <c r="Q2494" s="6" t="s">
        <v>844</v>
      </c>
      <c r="R2494" s="6" t="s">
        <v>2547</v>
      </c>
      <c r="S2494" s="6" t="s">
        <v>61</v>
      </c>
      <c r="T2494" s="6" t="s">
        <v>2548</v>
      </c>
      <c r="U2494" s="6" t="s">
        <v>56</v>
      </c>
      <c r="V2494" s="6" t="s">
        <v>43</v>
      </c>
      <c r="W2494" s="6" t="s">
        <v>44</v>
      </c>
      <c r="X2494" s="6" t="s">
        <v>45</v>
      </c>
      <c r="Y2494" s="6" t="s">
        <v>46</v>
      </c>
      <c r="Z2494" s="6" t="s">
        <v>289</v>
      </c>
      <c r="AA2494" s="6" t="s">
        <v>2583</v>
      </c>
      <c r="AB2494" s="12" t="str">
        <f t="shared" si="505"/>
        <v>Isopropylamine</v>
      </c>
      <c r="AC2494" s="7"/>
      <c r="AD2494" s="7"/>
      <c r="AE2494" s="7">
        <v>107700</v>
      </c>
      <c r="AF2494" s="7">
        <v>107.7</v>
      </c>
      <c r="AG2494" s="7">
        <v>259000</v>
      </c>
      <c r="AJ2494" s="7"/>
      <c r="AK2494" s="7"/>
      <c r="AL2494" s="7"/>
    </row>
    <row r="2495" spans="1:38" ht="22" customHeight="1" x14ac:dyDescent="0.3">
      <c r="A2495" s="2">
        <v>42535</v>
      </c>
      <c r="B2495" s="3" t="s">
        <v>50</v>
      </c>
      <c r="C2495" s="3" t="s">
        <v>84</v>
      </c>
      <c r="D2495" s="3" t="s">
        <v>85</v>
      </c>
      <c r="E2495" s="3" t="s">
        <v>44</v>
      </c>
      <c r="F2495" s="3" t="s">
        <v>33</v>
      </c>
      <c r="G2495" s="4" t="s">
        <v>49</v>
      </c>
      <c r="H2495" s="4" t="s">
        <v>49</v>
      </c>
      <c r="I2495" s="3" t="s">
        <v>86</v>
      </c>
      <c r="J2495" s="3" t="s">
        <v>2584</v>
      </c>
      <c r="K2495" s="4" t="s">
        <v>49</v>
      </c>
      <c r="L2495" s="3" t="s">
        <v>2585</v>
      </c>
      <c r="M2495" s="3" t="s">
        <v>33</v>
      </c>
      <c r="N2495" s="4" t="s">
        <v>49</v>
      </c>
      <c r="O2495" s="4" t="s">
        <v>49</v>
      </c>
      <c r="P2495" s="3" t="s">
        <v>2586</v>
      </c>
      <c r="Q2495" s="3" t="s">
        <v>39</v>
      </c>
      <c r="R2495" s="3" t="s">
        <v>2587</v>
      </c>
      <c r="S2495" s="3" t="s">
        <v>97</v>
      </c>
      <c r="T2495" s="3" t="s">
        <v>2588</v>
      </c>
      <c r="U2495" s="3" t="s">
        <v>99</v>
      </c>
      <c r="V2495" s="3" t="s">
        <v>90</v>
      </c>
      <c r="W2495" s="3" t="s">
        <v>44</v>
      </c>
      <c r="X2495" s="3" t="s">
        <v>91</v>
      </c>
      <c r="Y2495" s="3" t="s">
        <v>46</v>
      </c>
      <c r="Z2495" s="3" t="s">
        <v>2009</v>
      </c>
      <c r="AA2495" s="3" t="s">
        <v>2589</v>
      </c>
      <c r="AB2495" s="18" t="s">
        <v>3193</v>
      </c>
      <c r="AC2495" s="10"/>
      <c r="AD2495" s="10"/>
      <c r="AE2495" s="4">
        <v>16711</v>
      </c>
      <c r="AF2495" s="4">
        <v>16.71</v>
      </c>
      <c r="AG2495" s="4">
        <v>30600</v>
      </c>
      <c r="AJ2495" s="10"/>
      <c r="AK2495" s="10"/>
      <c r="AL2495" s="10"/>
    </row>
    <row r="2496" spans="1:38" ht="22" customHeight="1" x14ac:dyDescent="0.3">
      <c r="A2496" s="5">
        <v>42535</v>
      </c>
      <c r="B2496" s="6" t="s">
        <v>50</v>
      </c>
      <c r="C2496" s="6" t="s">
        <v>32</v>
      </c>
      <c r="D2496" s="7" t="s">
        <v>49</v>
      </c>
      <c r="E2496" s="7" t="s">
        <v>49</v>
      </c>
      <c r="F2496" s="6" t="s">
        <v>33</v>
      </c>
      <c r="G2496" s="7" t="s">
        <v>49</v>
      </c>
      <c r="H2496" s="7" t="s">
        <v>49</v>
      </c>
      <c r="I2496" s="6" t="s">
        <v>34</v>
      </c>
      <c r="J2496" s="6" t="s">
        <v>2556</v>
      </c>
      <c r="K2496" s="6" t="s">
        <v>2557</v>
      </c>
      <c r="L2496" s="6" t="s">
        <v>61</v>
      </c>
      <c r="M2496" s="7" t="s">
        <v>49</v>
      </c>
      <c r="N2496" s="8">
        <v>4087676</v>
      </c>
      <c r="O2496" s="7" t="s">
        <v>49</v>
      </c>
      <c r="P2496" s="6" t="s">
        <v>2558</v>
      </c>
      <c r="Q2496" s="6" t="s">
        <v>844</v>
      </c>
      <c r="R2496" s="6" t="s">
        <v>2547</v>
      </c>
      <c r="S2496" s="6" t="s">
        <v>61</v>
      </c>
      <c r="T2496" s="6" t="s">
        <v>2548</v>
      </c>
      <c r="U2496" s="6" t="s">
        <v>56</v>
      </c>
      <c r="V2496" s="6" t="s">
        <v>43</v>
      </c>
      <c r="W2496" s="6" t="s">
        <v>44</v>
      </c>
      <c r="X2496" s="6" t="s">
        <v>45</v>
      </c>
      <c r="Y2496" s="6" t="s">
        <v>46</v>
      </c>
      <c r="Z2496" s="6" t="s">
        <v>289</v>
      </c>
      <c r="AA2496" s="6" t="s">
        <v>2583</v>
      </c>
      <c r="AB2496" s="12" t="str">
        <f t="shared" si="505"/>
        <v>Isopropylamine</v>
      </c>
      <c r="AC2496" s="7"/>
      <c r="AD2496" s="7"/>
      <c r="AE2496" s="7">
        <v>108280</v>
      </c>
      <c r="AF2496" s="7">
        <v>108.28</v>
      </c>
      <c r="AG2496" s="7">
        <v>260000</v>
      </c>
      <c r="AJ2496" s="7"/>
      <c r="AK2496" s="7"/>
      <c r="AL2496" s="7"/>
    </row>
    <row r="2497" spans="1:38" ht="22" customHeight="1" x14ac:dyDescent="0.3">
      <c r="A2497" s="2">
        <v>42533</v>
      </c>
      <c r="B2497" s="3" t="s">
        <v>50</v>
      </c>
      <c r="C2497" s="3" t="s">
        <v>32</v>
      </c>
      <c r="D2497" s="4" t="s">
        <v>49</v>
      </c>
      <c r="E2497" s="4" t="s">
        <v>49</v>
      </c>
      <c r="F2497" s="3" t="s">
        <v>33</v>
      </c>
      <c r="G2497" s="4" t="s">
        <v>49</v>
      </c>
      <c r="H2497" s="4" t="s">
        <v>49</v>
      </c>
      <c r="I2497" s="3" t="s">
        <v>34</v>
      </c>
      <c r="J2497" s="3" t="s">
        <v>2483</v>
      </c>
      <c r="K2497" s="4" t="s">
        <v>49</v>
      </c>
      <c r="L2497" s="3" t="s">
        <v>133</v>
      </c>
      <c r="M2497" s="3" t="s">
        <v>33</v>
      </c>
      <c r="N2497" s="4" t="s">
        <v>49</v>
      </c>
      <c r="O2497" s="4" t="s">
        <v>49</v>
      </c>
      <c r="P2497" s="3" t="s">
        <v>2484</v>
      </c>
      <c r="Q2497" s="3" t="s">
        <v>39</v>
      </c>
      <c r="R2497" s="3" t="s">
        <v>2485</v>
      </c>
      <c r="S2497" s="3" t="s">
        <v>133</v>
      </c>
      <c r="T2497" s="3" t="s">
        <v>2486</v>
      </c>
      <c r="U2497" s="3" t="s">
        <v>42</v>
      </c>
      <c r="V2497" s="3" t="s">
        <v>43</v>
      </c>
      <c r="W2497" s="3" t="s">
        <v>44</v>
      </c>
      <c r="X2497" s="3" t="s">
        <v>45</v>
      </c>
      <c r="Y2497" s="3" t="s">
        <v>46</v>
      </c>
      <c r="Z2497" s="3" t="s">
        <v>2225</v>
      </c>
      <c r="AA2497" s="19" t="s">
        <v>2590</v>
      </c>
      <c r="AB2497" s="12" t="s">
        <v>3223</v>
      </c>
      <c r="AC2497" s="10"/>
      <c r="AD2497" s="10"/>
      <c r="AE2497" s="4">
        <v>20120</v>
      </c>
      <c r="AF2497" s="4">
        <v>20.12</v>
      </c>
      <c r="AG2497" s="4">
        <v>2960000</v>
      </c>
      <c r="AJ2497" s="10"/>
      <c r="AK2497" s="10"/>
      <c r="AL2497" s="10"/>
    </row>
    <row r="2498" spans="1:38" ht="22" customHeight="1" x14ac:dyDescent="0.3">
      <c r="A2498" s="5">
        <v>42533</v>
      </c>
      <c r="B2498" s="6" t="s">
        <v>31</v>
      </c>
      <c r="C2498" s="6" t="s">
        <v>32</v>
      </c>
      <c r="D2498" s="7" t="s">
        <v>49</v>
      </c>
      <c r="E2498" s="7" t="s">
        <v>49</v>
      </c>
      <c r="F2498" s="6" t="s">
        <v>33</v>
      </c>
      <c r="G2498" s="7" t="s">
        <v>49</v>
      </c>
      <c r="H2498" s="7" t="s">
        <v>49</v>
      </c>
      <c r="I2498" s="6" t="s">
        <v>34</v>
      </c>
      <c r="J2498" s="6" t="s">
        <v>35</v>
      </c>
      <c r="K2498" s="6" t="s">
        <v>36</v>
      </c>
      <c r="L2498" s="6" t="s">
        <v>37</v>
      </c>
      <c r="M2498" s="6" t="s">
        <v>33</v>
      </c>
      <c r="N2498" s="7" t="s">
        <v>49</v>
      </c>
      <c r="O2498" s="7" t="s">
        <v>49</v>
      </c>
      <c r="P2498" s="6" t="s">
        <v>38</v>
      </c>
      <c r="Q2498" s="6" t="s">
        <v>39</v>
      </c>
      <c r="R2498" s="6" t="s">
        <v>40</v>
      </c>
      <c r="S2498" s="6" t="s">
        <v>37</v>
      </c>
      <c r="T2498" s="6" t="s">
        <v>41</v>
      </c>
      <c r="U2498" s="6" t="s">
        <v>42</v>
      </c>
      <c r="V2498" s="6" t="s">
        <v>43</v>
      </c>
      <c r="W2498" s="6" t="s">
        <v>44</v>
      </c>
      <c r="X2498" s="6" t="s">
        <v>45</v>
      </c>
      <c r="Y2498" s="6" t="s">
        <v>46</v>
      </c>
      <c r="Z2498" s="6" t="s">
        <v>47</v>
      </c>
      <c r="AA2498" s="6" t="s">
        <v>2591</v>
      </c>
      <c r="AB2498" s="12" t="str">
        <f t="shared" si="505"/>
        <v>2,4-Dichlorophenoxyacetic acid</v>
      </c>
      <c r="AC2498" s="7"/>
      <c r="AD2498" s="7"/>
      <c r="AE2498" s="7">
        <v>55140</v>
      </c>
      <c r="AF2498" s="7">
        <v>55.14</v>
      </c>
      <c r="AG2498" s="6" t="s">
        <v>49</v>
      </c>
      <c r="AJ2498" s="7"/>
      <c r="AK2498" s="7"/>
      <c r="AL2498" s="7"/>
    </row>
    <row r="2499" spans="1:38" ht="22" customHeight="1" x14ac:dyDescent="0.3">
      <c r="A2499" s="2">
        <v>42533</v>
      </c>
      <c r="B2499" s="3" t="s">
        <v>50</v>
      </c>
      <c r="C2499" s="3" t="s">
        <v>32</v>
      </c>
      <c r="D2499" s="4" t="s">
        <v>49</v>
      </c>
      <c r="E2499" s="4" t="s">
        <v>49</v>
      </c>
      <c r="F2499" s="3" t="s">
        <v>33</v>
      </c>
      <c r="G2499" s="4" t="s">
        <v>49</v>
      </c>
      <c r="H2499" s="4" t="s">
        <v>49</v>
      </c>
      <c r="I2499" s="3" t="s">
        <v>34</v>
      </c>
      <c r="J2499" s="3" t="s">
        <v>191</v>
      </c>
      <c r="K2499" s="4" t="s">
        <v>49</v>
      </c>
      <c r="L2499" s="4" t="s">
        <v>49</v>
      </c>
      <c r="M2499" s="4" t="s">
        <v>49</v>
      </c>
      <c r="N2499" s="4" t="s">
        <v>49</v>
      </c>
      <c r="O2499" s="4" t="s">
        <v>49</v>
      </c>
      <c r="P2499" s="3" t="s">
        <v>854</v>
      </c>
      <c r="Q2499" s="3" t="s">
        <v>39</v>
      </c>
      <c r="R2499" s="3" t="s">
        <v>186</v>
      </c>
      <c r="S2499" s="3" t="s">
        <v>187</v>
      </c>
      <c r="T2499" s="3" t="s">
        <v>188</v>
      </c>
      <c r="U2499" s="3" t="s">
        <v>42</v>
      </c>
      <c r="V2499" s="3" t="s">
        <v>43</v>
      </c>
      <c r="W2499" s="3" t="s">
        <v>44</v>
      </c>
      <c r="X2499" s="3" t="s">
        <v>45</v>
      </c>
      <c r="Y2499" s="3" t="s">
        <v>46</v>
      </c>
      <c r="Z2499" s="3" t="s">
        <v>239</v>
      </c>
      <c r="AA2499" s="3" t="s">
        <v>2592</v>
      </c>
      <c r="AB2499" s="12" t="str">
        <f t="shared" si="505"/>
        <v>2,4-Dichlorophenoxyacetic acid</v>
      </c>
      <c r="AC2499" s="10"/>
      <c r="AD2499" s="10"/>
      <c r="AE2499" s="4">
        <v>26360</v>
      </c>
      <c r="AF2499" s="4">
        <v>26.36</v>
      </c>
      <c r="AG2499" s="4">
        <v>75200</v>
      </c>
      <c r="AJ2499" s="10"/>
      <c r="AK2499" s="10"/>
      <c r="AL2499" s="10"/>
    </row>
    <row r="2500" spans="1:38" ht="22" customHeight="1" x14ac:dyDescent="0.3">
      <c r="A2500" s="5">
        <v>42533</v>
      </c>
      <c r="B2500" s="6" t="s">
        <v>31</v>
      </c>
      <c r="C2500" s="6" t="s">
        <v>32</v>
      </c>
      <c r="D2500" s="7" t="s">
        <v>49</v>
      </c>
      <c r="E2500" s="7" t="s">
        <v>49</v>
      </c>
      <c r="F2500" s="6" t="s">
        <v>33</v>
      </c>
      <c r="G2500" s="7" t="s">
        <v>49</v>
      </c>
      <c r="H2500" s="7" t="s">
        <v>49</v>
      </c>
      <c r="I2500" s="6" t="s">
        <v>34</v>
      </c>
      <c r="J2500" s="6" t="s">
        <v>35</v>
      </c>
      <c r="K2500" s="6" t="s">
        <v>36</v>
      </c>
      <c r="L2500" s="6" t="s">
        <v>37</v>
      </c>
      <c r="M2500" s="6" t="s">
        <v>33</v>
      </c>
      <c r="N2500" s="7" t="s">
        <v>49</v>
      </c>
      <c r="O2500" s="7" t="s">
        <v>49</v>
      </c>
      <c r="P2500" s="6" t="s">
        <v>38</v>
      </c>
      <c r="Q2500" s="6" t="s">
        <v>39</v>
      </c>
      <c r="R2500" s="6" t="s">
        <v>40</v>
      </c>
      <c r="S2500" s="6" t="s">
        <v>37</v>
      </c>
      <c r="T2500" s="6" t="s">
        <v>41</v>
      </c>
      <c r="U2500" s="6" t="s">
        <v>42</v>
      </c>
      <c r="V2500" s="6" t="s">
        <v>43</v>
      </c>
      <c r="W2500" s="6" t="s">
        <v>44</v>
      </c>
      <c r="X2500" s="6" t="s">
        <v>45</v>
      </c>
      <c r="Y2500" s="6" t="s">
        <v>46</v>
      </c>
      <c r="Z2500" s="6" t="s">
        <v>47</v>
      </c>
      <c r="AA2500" s="6" t="s">
        <v>2593</v>
      </c>
      <c r="AB2500" s="12" t="str">
        <f t="shared" si="505"/>
        <v>2,4-Dichlorophenoxyacetic acid</v>
      </c>
      <c r="AC2500" s="7"/>
      <c r="AD2500" s="7"/>
      <c r="AE2500" s="7">
        <v>367600.01</v>
      </c>
      <c r="AF2500" s="7">
        <v>367.6</v>
      </c>
      <c r="AG2500" s="6" t="s">
        <v>49</v>
      </c>
      <c r="AJ2500" s="7"/>
      <c r="AK2500" s="7"/>
      <c r="AL2500" s="7"/>
    </row>
    <row r="2501" spans="1:38" ht="22" customHeight="1" x14ac:dyDescent="0.3">
      <c r="A2501" s="2">
        <v>42530</v>
      </c>
      <c r="B2501" s="3" t="s">
        <v>50</v>
      </c>
      <c r="C2501" s="3" t="s">
        <v>84</v>
      </c>
      <c r="D2501" s="3" t="s">
        <v>85</v>
      </c>
      <c r="E2501" s="3" t="s">
        <v>44</v>
      </c>
      <c r="F2501" s="3" t="s">
        <v>33</v>
      </c>
      <c r="G2501" s="4" t="s">
        <v>49</v>
      </c>
      <c r="H2501" s="4" t="s">
        <v>49</v>
      </c>
      <c r="I2501" s="3" t="s">
        <v>86</v>
      </c>
      <c r="J2501" s="3" t="s">
        <v>878</v>
      </c>
      <c r="K2501" s="4" t="s">
        <v>49</v>
      </c>
      <c r="L2501" s="3" t="s">
        <v>61</v>
      </c>
      <c r="M2501" s="4" t="s">
        <v>49</v>
      </c>
      <c r="N2501" s="4" t="s">
        <v>49</v>
      </c>
      <c r="O2501" s="4" t="s">
        <v>49</v>
      </c>
      <c r="P2501" s="3" t="s">
        <v>879</v>
      </c>
      <c r="Q2501" s="3" t="s">
        <v>39</v>
      </c>
      <c r="R2501" s="3" t="s">
        <v>60</v>
      </c>
      <c r="S2501" s="3" t="s">
        <v>61</v>
      </c>
      <c r="T2501" s="3" t="s">
        <v>62</v>
      </c>
      <c r="U2501" s="3" t="s">
        <v>56</v>
      </c>
      <c r="V2501" s="3" t="s">
        <v>90</v>
      </c>
      <c r="W2501" s="3" t="s">
        <v>44</v>
      </c>
      <c r="X2501" s="3" t="s">
        <v>91</v>
      </c>
      <c r="Y2501" s="3" t="s">
        <v>46</v>
      </c>
      <c r="Z2501" s="3" t="s">
        <v>748</v>
      </c>
      <c r="AA2501" s="3" t="s">
        <v>2594</v>
      </c>
      <c r="AB2501" s="12" t="s">
        <v>3161</v>
      </c>
      <c r="AC2501" s="10"/>
      <c r="AD2501" s="10"/>
      <c r="AE2501" s="4">
        <v>33680</v>
      </c>
      <c r="AF2501" s="4">
        <v>33.68</v>
      </c>
      <c r="AG2501" s="4">
        <v>127000</v>
      </c>
      <c r="AJ2501" s="10"/>
      <c r="AK2501" s="10"/>
      <c r="AL2501" s="10"/>
    </row>
    <row r="2502" spans="1:38" ht="22" customHeight="1" x14ac:dyDescent="0.3">
      <c r="A2502" s="5">
        <v>42530</v>
      </c>
      <c r="B2502" s="6" t="s">
        <v>31</v>
      </c>
      <c r="C2502" s="6" t="s">
        <v>32</v>
      </c>
      <c r="D2502" s="7" t="s">
        <v>49</v>
      </c>
      <c r="E2502" s="7" t="s">
        <v>49</v>
      </c>
      <c r="F2502" s="6" t="s">
        <v>33</v>
      </c>
      <c r="G2502" s="7" t="s">
        <v>49</v>
      </c>
      <c r="H2502" s="7" t="s">
        <v>49</v>
      </c>
      <c r="I2502" s="6" t="s">
        <v>34</v>
      </c>
      <c r="J2502" s="6" t="s">
        <v>77</v>
      </c>
      <c r="K2502" s="6" t="s">
        <v>78</v>
      </c>
      <c r="L2502" s="6" t="s">
        <v>68</v>
      </c>
      <c r="M2502" s="6" t="s">
        <v>33</v>
      </c>
      <c r="N2502" s="7" t="s">
        <v>49</v>
      </c>
      <c r="O2502" s="7" t="s">
        <v>49</v>
      </c>
      <c r="P2502" s="6" t="s">
        <v>79</v>
      </c>
      <c r="Q2502" s="6" t="s">
        <v>39</v>
      </c>
      <c r="R2502" s="6" t="s">
        <v>67</v>
      </c>
      <c r="S2502" s="6" t="s">
        <v>68</v>
      </c>
      <c r="T2502" s="6" t="s">
        <v>69</v>
      </c>
      <c r="U2502" s="6" t="s">
        <v>70</v>
      </c>
      <c r="V2502" s="6" t="s">
        <v>43</v>
      </c>
      <c r="W2502" s="6" t="s">
        <v>44</v>
      </c>
      <c r="X2502" s="6" t="s">
        <v>45</v>
      </c>
      <c r="Y2502" s="6" t="s">
        <v>46</v>
      </c>
      <c r="Z2502" s="6" t="s">
        <v>243</v>
      </c>
      <c r="AA2502" s="6" t="s">
        <v>2595</v>
      </c>
      <c r="AB2502" s="12" t="str">
        <f t="shared" ref="AB2502" si="507">IF(ISNUMBER(SEARCH("BUTYRAMIDE",AA2502)),"2,3-Dimethyl Butyramide",IF(ISNUMBER(SEARCH("FOLPET",AA2502)),"Folpet",IF(ISNUMBER(SEARCH("METHYL [2-({[6- (TRIFLUOROMETHYL) PYRIDIN-2-YL] OXY} METHYL) PHENYL",AA2502)),"Esther",IF(ISNUMBER(SEARCH("TEBUCONAZOL",AA2502)),"Tebuconazole",IF(ISNUMBER(SEARCH("DICHLOROPHENYL",AA2502)),"Dichlorophenyl Isocyanates",IF(ISNUMBER(SEARCH("CAPTAN",AA2502)),"Captan",IF(ISNUMBER(SEARCH("DIMETHYLACETAMID",AA2502)),"Dimethylacetamide",IF(ISNUMBER(SEARCH("AFALON",AA2502)),"Linuron","FIX IT"))))))))</f>
        <v>Captan</v>
      </c>
      <c r="AC2502" s="7"/>
      <c r="AD2502" s="7"/>
      <c r="AE2502" s="7">
        <v>51880</v>
      </c>
      <c r="AF2502" s="7">
        <v>51.88</v>
      </c>
      <c r="AG2502" s="7">
        <v>979000</v>
      </c>
      <c r="AJ2502" s="7"/>
      <c r="AK2502" s="7"/>
      <c r="AL2502" s="7"/>
    </row>
    <row r="2503" spans="1:38" ht="22" customHeight="1" x14ac:dyDescent="0.3">
      <c r="A2503" s="2">
        <v>42530</v>
      </c>
      <c r="B2503" s="3" t="s">
        <v>31</v>
      </c>
      <c r="C2503" s="3" t="s">
        <v>32</v>
      </c>
      <c r="D2503" s="4" t="s">
        <v>49</v>
      </c>
      <c r="E2503" s="4" t="s">
        <v>49</v>
      </c>
      <c r="F2503" s="3" t="s">
        <v>33</v>
      </c>
      <c r="G2503" s="4" t="s">
        <v>49</v>
      </c>
      <c r="H2503" s="4" t="s">
        <v>49</v>
      </c>
      <c r="I2503" s="3" t="s">
        <v>34</v>
      </c>
      <c r="J2503" s="3" t="s">
        <v>65</v>
      </c>
      <c r="K2503" s="4" t="s">
        <v>49</v>
      </c>
      <c r="L2503" s="4" t="s">
        <v>49</v>
      </c>
      <c r="M2503" s="3" t="s">
        <v>33</v>
      </c>
      <c r="N2503" s="4" t="s">
        <v>49</v>
      </c>
      <c r="O2503" s="4" t="s">
        <v>49</v>
      </c>
      <c r="P2503" s="3" t="s">
        <v>66</v>
      </c>
      <c r="Q2503" s="3" t="s">
        <v>39</v>
      </c>
      <c r="R2503" s="3" t="s">
        <v>67</v>
      </c>
      <c r="S2503" s="3" t="s">
        <v>68</v>
      </c>
      <c r="T2503" s="3" t="s">
        <v>69</v>
      </c>
      <c r="U2503" s="3" t="s">
        <v>70</v>
      </c>
      <c r="V2503" s="3" t="s">
        <v>43</v>
      </c>
      <c r="W2503" s="3" t="s">
        <v>44</v>
      </c>
      <c r="X2503" s="3" t="s">
        <v>45</v>
      </c>
      <c r="Y2503" s="3" t="s">
        <v>46</v>
      </c>
      <c r="Z2503" s="3" t="s">
        <v>73</v>
      </c>
      <c r="AA2503" s="3" t="s">
        <v>2596</v>
      </c>
      <c r="AB2503" s="12" t="str">
        <f t="shared" si="505"/>
        <v>Clethodim</v>
      </c>
      <c r="AC2503" s="10"/>
      <c r="AD2503" s="10"/>
      <c r="AE2503" s="4">
        <v>119966</v>
      </c>
      <c r="AF2503" s="4">
        <v>119.97</v>
      </c>
      <c r="AG2503" s="4">
        <v>672000</v>
      </c>
      <c r="AJ2503" s="10"/>
      <c r="AK2503" s="10"/>
      <c r="AL2503" s="10"/>
    </row>
    <row r="2504" spans="1:38" ht="22" customHeight="1" x14ac:dyDescent="0.3">
      <c r="A2504" s="5">
        <v>42530</v>
      </c>
      <c r="B2504" s="6" t="s">
        <v>31</v>
      </c>
      <c r="C2504" s="6" t="s">
        <v>32</v>
      </c>
      <c r="D2504" s="7" t="s">
        <v>49</v>
      </c>
      <c r="E2504" s="7" t="s">
        <v>49</v>
      </c>
      <c r="F2504" s="6" t="s">
        <v>33</v>
      </c>
      <c r="G2504" s="7" t="s">
        <v>49</v>
      </c>
      <c r="H2504" s="7" t="s">
        <v>49</v>
      </c>
      <c r="I2504" s="6" t="s">
        <v>34</v>
      </c>
      <c r="J2504" s="6" t="s">
        <v>77</v>
      </c>
      <c r="K2504" s="6" t="s">
        <v>78</v>
      </c>
      <c r="L2504" s="6" t="s">
        <v>68</v>
      </c>
      <c r="M2504" s="6" t="s">
        <v>33</v>
      </c>
      <c r="N2504" s="7" t="s">
        <v>49</v>
      </c>
      <c r="O2504" s="7" t="s">
        <v>49</v>
      </c>
      <c r="P2504" s="6" t="s">
        <v>79</v>
      </c>
      <c r="Q2504" s="6" t="s">
        <v>39</v>
      </c>
      <c r="R2504" s="6" t="s">
        <v>67</v>
      </c>
      <c r="S2504" s="6" t="s">
        <v>68</v>
      </c>
      <c r="T2504" s="6" t="s">
        <v>69</v>
      </c>
      <c r="U2504" s="6" t="s">
        <v>70</v>
      </c>
      <c r="V2504" s="6" t="s">
        <v>43</v>
      </c>
      <c r="W2504" s="6" t="s">
        <v>44</v>
      </c>
      <c r="X2504" s="6" t="s">
        <v>45</v>
      </c>
      <c r="Y2504" s="6" t="s">
        <v>46</v>
      </c>
      <c r="Z2504" s="6" t="s">
        <v>243</v>
      </c>
      <c r="AA2504" s="6" t="s">
        <v>2597</v>
      </c>
      <c r="AB2504" s="12" t="str">
        <f t="shared" ref="AB2504" si="508">IF(ISNUMBER(SEARCH("BUTYRAMIDE",AA2504)),"2,3-Dimethyl Butyramide",IF(ISNUMBER(SEARCH("FOLPET",AA2504)),"Folpet",IF(ISNUMBER(SEARCH("METHYL [2-({[6- (TRIFLUOROMETHYL) PYRIDIN-2-YL] OXY} METHYL) PHENYL",AA2504)),"Esther",IF(ISNUMBER(SEARCH("TEBUCONAZOL",AA2504)),"Tebuconazole",IF(ISNUMBER(SEARCH("DICHLOROPHENYL",AA2504)),"Dichlorophenyl Isocyanates",IF(ISNUMBER(SEARCH("CAPTAN",AA2504)),"Captan",IF(ISNUMBER(SEARCH("DIMETHYLACETAMID",AA2504)),"Dimethylacetamide",IF(ISNUMBER(SEARCH("AFALON",AA2504)),"Linuron","FIX IT"))))))))</f>
        <v>Captan</v>
      </c>
      <c r="AC2504" s="7"/>
      <c r="AD2504" s="7"/>
      <c r="AE2504" s="7">
        <v>77820</v>
      </c>
      <c r="AF2504" s="7">
        <v>77.819999999999993</v>
      </c>
      <c r="AG2504" s="7">
        <v>1469000</v>
      </c>
      <c r="AJ2504" s="7"/>
      <c r="AK2504" s="7"/>
      <c r="AL2504" s="7"/>
    </row>
    <row r="2505" spans="1:38" ht="22" customHeight="1" x14ac:dyDescent="0.3">
      <c r="A2505" s="2">
        <v>42530</v>
      </c>
      <c r="B2505" s="3" t="s">
        <v>50</v>
      </c>
      <c r="C2505" s="3" t="s">
        <v>84</v>
      </c>
      <c r="D2505" s="3" t="s">
        <v>85</v>
      </c>
      <c r="E2505" s="3" t="s">
        <v>44</v>
      </c>
      <c r="F2505" s="3" t="s">
        <v>33</v>
      </c>
      <c r="G2505" s="4" t="s">
        <v>49</v>
      </c>
      <c r="H2505" s="4" t="s">
        <v>49</v>
      </c>
      <c r="I2505" s="3" t="s">
        <v>86</v>
      </c>
      <c r="J2505" s="3" t="s">
        <v>878</v>
      </c>
      <c r="K2505" s="4" t="s">
        <v>49</v>
      </c>
      <c r="L2505" s="3" t="s">
        <v>61</v>
      </c>
      <c r="M2505" s="4" t="s">
        <v>49</v>
      </c>
      <c r="N2505" s="4" t="s">
        <v>49</v>
      </c>
      <c r="O2505" s="4" t="s">
        <v>49</v>
      </c>
      <c r="P2505" s="3" t="s">
        <v>879</v>
      </c>
      <c r="Q2505" s="3" t="s">
        <v>39</v>
      </c>
      <c r="R2505" s="3" t="s">
        <v>60</v>
      </c>
      <c r="S2505" s="3" t="s">
        <v>61</v>
      </c>
      <c r="T2505" s="3" t="s">
        <v>62</v>
      </c>
      <c r="U2505" s="3" t="s">
        <v>56</v>
      </c>
      <c r="V2505" s="3" t="s">
        <v>90</v>
      </c>
      <c r="W2505" s="3" t="s">
        <v>44</v>
      </c>
      <c r="X2505" s="3" t="s">
        <v>91</v>
      </c>
      <c r="Y2505" s="3" t="s">
        <v>46</v>
      </c>
      <c r="Z2505" s="3" t="s">
        <v>748</v>
      </c>
      <c r="AA2505" s="3" t="s">
        <v>2598</v>
      </c>
      <c r="AB2505" s="12" t="s">
        <v>3161</v>
      </c>
      <c r="AC2505" s="10"/>
      <c r="AD2505" s="10"/>
      <c r="AE2505" s="4">
        <v>50520</v>
      </c>
      <c r="AF2505" s="4">
        <v>50.52</v>
      </c>
      <c r="AG2505" s="4">
        <v>191000</v>
      </c>
      <c r="AJ2505" s="10"/>
      <c r="AK2505" s="10"/>
      <c r="AL2505" s="10"/>
    </row>
    <row r="2506" spans="1:38" ht="22" customHeight="1" x14ac:dyDescent="0.3">
      <c r="A2506" s="5">
        <v>42530</v>
      </c>
      <c r="B2506" s="6" t="s">
        <v>50</v>
      </c>
      <c r="C2506" s="6" t="s">
        <v>84</v>
      </c>
      <c r="D2506" s="6" t="s">
        <v>85</v>
      </c>
      <c r="E2506" s="6" t="s">
        <v>44</v>
      </c>
      <c r="F2506" s="6" t="s">
        <v>33</v>
      </c>
      <c r="G2506" s="7" t="s">
        <v>49</v>
      </c>
      <c r="H2506" s="7" t="s">
        <v>49</v>
      </c>
      <c r="I2506" s="6" t="s">
        <v>86</v>
      </c>
      <c r="J2506" s="6" t="s">
        <v>166</v>
      </c>
      <c r="K2506" s="7" t="s">
        <v>49</v>
      </c>
      <c r="L2506" s="6" t="s">
        <v>61</v>
      </c>
      <c r="M2506" s="7" t="s">
        <v>49</v>
      </c>
      <c r="N2506" s="7" t="s">
        <v>49</v>
      </c>
      <c r="O2506" s="7" t="s">
        <v>49</v>
      </c>
      <c r="P2506" s="6" t="s">
        <v>167</v>
      </c>
      <c r="Q2506" s="6" t="s">
        <v>39</v>
      </c>
      <c r="R2506" s="6" t="s">
        <v>60</v>
      </c>
      <c r="S2506" s="6" t="s">
        <v>61</v>
      </c>
      <c r="T2506" s="6" t="s">
        <v>62</v>
      </c>
      <c r="U2506" s="6" t="s">
        <v>56</v>
      </c>
      <c r="V2506" s="6" t="s">
        <v>90</v>
      </c>
      <c r="W2506" s="6" t="s">
        <v>44</v>
      </c>
      <c r="X2506" s="6" t="s">
        <v>91</v>
      </c>
      <c r="Y2506" s="6" t="s">
        <v>46</v>
      </c>
      <c r="Z2506" s="6" t="s">
        <v>251</v>
      </c>
      <c r="AA2506" s="6" t="s">
        <v>2599</v>
      </c>
      <c r="AB2506" s="12" t="str">
        <f t="shared" ref="AB2506" si="509">IF(ISNUMBER(SEARCH("BUTYRAMIDE",AA2506)),"2,3-Dimethyl Butyramide",IF(ISNUMBER(SEARCH("FOLPET",AA2506)),"Folpet",IF(ISNUMBER(SEARCH("METHYL [2-({[6- (TRIFLUOROMETHYL) PYRIDIN-2-YL] OXY} METHYL) PHENYL",AA2506)),"Esther",IF(ISNUMBER(SEARCH("TEBUCONAZOL",AA2506)),"Tebuconazole",IF(ISNUMBER(SEARCH("DICHLOROPHENYL",AA2506)),"Dichlorophenyl Isocyanates",IF(ISNUMBER(SEARCH("CAPTAN",AA2506)),"Captan",IF(ISNUMBER(SEARCH("DIMETHYLACETAMID",AA2506)),"Dimethylacetamide",IF(ISNUMBER(SEARCH("AFALON",AA2506)),"Linuron","FIX IT"))))))))</f>
        <v>Dimethylacetamide</v>
      </c>
      <c r="AC2506" s="7"/>
      <c r="AD2506" s="7"/>
      <c r="AE2506" s="7">
        <v>32680</v>
      </c>
      <c r="AF2506" s="7">
        <v>32.68</v>
      </c>
      <c r="AG2506" s="7">
        <v>192000</v>
      </c>
      <c r="AJ2506" s="7"/>
      <c r="AK2506" s="7"/>
      <c r="AL2506" s="7"/>
    </row>
    <row r="2507" spans="1:38" ht="22" customHeight="1" x14ac:dyDescent="0.3">
      <c r="A2507" s="2">
        <v>42530</v>
      </c>
      <c r="B2507" s="3" t="s">
        <v>50</v>
      </c>
      <c r="C2507" s="3" t="s">
        <v>84</v>
      </c>
      <c r="D2507" s="3" t="s">
        <v>85</v>
      </c>
      <c r="E2507" s="3" t="s">
        <v>44</v>
      </c>
      <c r="F2507" s="3" t="s">
        <v>33</v>
      </c>
      <c r="G2507" s="4" t="s">
        <v>49</v>
      </c>
      <c r="H2507" s="4" t="s">
        <v>49</v>
      </c>
      <c r="I2507" s="3" t="s">
        <v>86</v>
      </c>
      <c r="J2507" s="3" t="s">
        <v>1271</v>
      </c>
      <c r="K2507" s="4" t="s">
        <v>49</v>
      </c>
      <c r="L2507" s="3" t="s">
        <v>61</v>
      </c>
      <c r="M2507" s="3" t="s">
        <v>1272</v>
      </c>
      <c r="N2507" s="4" t="s">
        <v>49</v>
      </c>
      <c r="O2507" s="4" t="s">
        <v>49</v>
      </c>
      <c r="P2507" s="3" t="s">
        <v>1273</v>
      </c>
      <c r="Q2507" s="3" t="s">
        <v>39</v>
      </c>
      <c r="R2507" s="3" t="s">
        <v>60</v>
      </c>
      <c r="S2507" s="3" t="s">
        <v>61</v>
      </c>
      <c r="T2507" s="3" t="s">
        <v>62</v>
      </c>
      <c r="U2507" s="3" t="s">
        <v>56</v>
      </c>
      <c r="V2507" s="3" t="s">
        <v>90</v>
      </c>
      <c r="W2507" s="3" t="s">
        <v>44</v>
      </c>
      <c r="X2507" s="3" t="s">
        <v>91</v>
      </c>
      <c r="Y2507" s="3" t="s">
        <v>46</v>
      </c>
      <c r="Z2507" s="3" t="s">
        <v>748</v>
      </c>
      <c r="AA2507" s="3" t="s">
        <v>2600</v>
      </c>
      <c r="AB2507" s="12" t="s">
        <v>3161</v>
      </c>
      <c r="AC2507" s="10"/>
      <c r="AD2507" s="10"/>
      <c r="AE2507" s="4">
        <v>16840</v>
      </c>
      <c r="AF2507" s="4">
        <v>16.84</v>
      </c>
      <c r="AG2507" s="4">
        <v>63700</v>
      </c>
      <c r="AJ2507" s="10"/>
      <c r="AK2507" s="10"/>
      <c r="AL2507" s="10"/>
    </row>
    <row r="2508" spans="1:38" ht="22" customHeight="1" x14ac:dyDescent="0.3">
      <c r="A2508" s="5">
        <v>42530</v>
      </c>
      <c r="B2508" s="6" t="s">
        <v>50</v>
      </c>
      <c r="C2508" s="6" t="s">
        <v>84</v>
      </c>
      <c r="D2508" s="6" t="s">
        <v>85</v>
      </c>
      <c r="E2508" s="6" t="s">
        <v>44</v>
      </c>
      <c r="F2508" s="6" t="s">
        <v>33</v>
      </c>
      <c r="G2508" s="7" t="s">
        <v>49</v>
      </c>
      <c r="H2508" s="7" t="s">
        <v>49</v>
      </c>
      <c r="I2508" s="6" t="s">
        <v>86</v>
      </c>
      <c r="J2508" s="6" t="s">
        <v>769</v>
      </c>
      <c r="K2508" s="7" t="s">
        <v>49</v>
      </c>
      <c r="L2508" s="6" t="s">
        <v>61</v>
      </c>
      <c r="M2508" s="6" t="s">
        <v>770</v>
      </c>
      <c r="N2508" s="7">
        <v>2539385563.1900001</v>
      </c>
      <c r="O2508" s="7" t="s">
        <v>49</v>
      </c>
      <c r="P2508" s="6" t="s">
        <v>771</v>
      </c>
      <c r="Q2508" s="6" t="s">
        <v>39</v>
      </c>
      <c r="R2508" s="6" t="s">
        <v>60</v>
      </c>
      <c r="S2508" s="6" t="s">
        <v>61</v>
      </c>
      <c r="T2508" s="6" t="s">
        <v>62</v>
      </c>
      <c r="U2508" s="6" t="s">
        <v>56</v>
      </c>
      <c r="V2508" s="6" t="s">
        <v>90</v>
      </c>
      <c r="W2508" s="6" t="s">
        <v>44</v>
      </c>
      <c r="X2508" s="6" t="s">
        <v>91</v>
      </c>
      <c r="Y2508" s="6" t="s">
        <v>46</v>
      </c>
      <c r="Z2508" s="6" t="s">
        <v>63</v>
      </c>
      <c r="AA2508" s="6" t="s">
        <v>2342</v>
      </c>
      <c r="AB2508" s="12" t="s">
        <v>3167</v>
      </c>
      <c r="AC2508" s="7"/>
      <c r="AD2508" s="7"/>
      <c r="AE2508" s="7">
        <v>20120</v>
      </c>
      <c r="AF2508" s="7">
        <v>20.12</v>
      </c>
      <c r="AG2508" s="7">
        <v>276000</v>
      </c>
      <c r="AJ2508" s="7"/>
      <c r="AK2508" s="7"/>
      <c r="AL2508" s="7"/>
    </row>
    <row r="2509" spans="1:38" ht="22" customHeight="1" x14ac:dyDescent="0.3">
      <c r="A2509" s="2">
        <v>42529</v>
      </c>
      <c r="B2509" s="3" t="s">
        <v>50</v>
      </c>
      <c r="C2509" s="3" t="s">
        <v>32</v>
      </c>
      <c r="D2509" s="4" t="s">
        <v>49</v>
      </c>
      <c r="E2509" s="4" t="s">
        <v>49</v>
      </c>
      <c r="F2509" s="3" t="s">
        <v>33</v>
      </c>
      <c r="G2509" s="4" t="s">
        <v>49</v>
      </c>
      <c r="H2509" s="4" t="s">
        <v>49</v>
      </c>
      <c r="I2509" s="3" t="s">
        <v>34</v>
      </c>
      <c r="J2509" s="3" t="s">
        <v>278</v>
      </c>
      <c r="K2509" s="4" t="s">
        <v>49</v>
      </c>
      <c r="L2509" s="4" t="s">
        <v>49</v>
      </c>
      <c r="M2509" s="3" t="s">
        <v>33</v>
      </c>
      <c r="N2509" s="4">
        <v>760485634</v>
      </c>
      <c r="O2509" s="4" t="s">
        <v>49</v>
      </c>
      <c r="P2509" s="3" t="s">
        <v>279</v>
      </c>
      <c r="Q2509" s="3" t="s">
        <v>39</v>
      </c>
      <c r="R2509" s="3" t="s">
        <v>60</v>
      </c>
      <c r="S2509" s="3" t="s">
        <v>61</v>
      </c>
      <c r="T2509" s="3" t="s">
        <v>62</v>
      </c>
      <c r="U2509" s="3" t="s">
        <v>56</v>
      </c>
      <c r="V2509" s="3" t="s">
        <v>43</v>
      </c>
      <c r="W2509" s="3" t="s">
        <v>44</v>
      </c>
      <c r="X2509" s="3" t="s">
        <v>45</v>
      </c>
      <c r="Y2509" s="3" t="s">
        <v>46</v>
      </c>
      <c r="Z2509" s="3" t="s">
        <v>1804</v>
      </c>
      <c r="AA2509" s="3" t="s">
        <v>2601</v>
      </c>
      <c r="AB2509" s="12" t="s">
        <v>3164</v>
      </c>
      <c r="AC2509" s="10"/>
      <c r="AD2509" s="10"/>
      <c r="AE2509" s="4">
        <v>10070</v>
      </c>
      <c r="AF2509" s="4">
        <v>10.07</v>
      </c>
      <c r="AG2509" s="4">
        <v>378000</v>
      </c>
      <c r="AJ2509" s="10"/>
      <c r="AK2509" s="10"/>
      <c r="AL2509" s="10"/>
    </row>
    <row r="2510" spans="1:38" ht="22" customHeight="1" x14ac:dyDescent="0.3">
      <c r="A2510" s="5">
        <v>42527</v>
      </c>
      <c r="B2510" s="6" t="s">
        <v>50</v>
      </c>
      <c r="C2510" s="6" t="s">
        <v>32</v>
      </c>
      <c r="D2510" s="7" t="s">
        <v>49</v>
      </c>
      <c r="E2510" s="7" t="s">
        <v>49</v>
      </c>
      <c r="F2510" s="6" t="s">
        <v>33</v>
      </c>
      <c r="G2510" s="7" t="s">
        <v>49</v>
      </c>
      <c r="H2510" s="7" t="s">
        <v>49</v>
      </c>
      <c r="I2510" s="6" t="s">
        <v>34</v>
      </c>
      <c r="J2510" s="6" t="s">
        <v>507</v>
      </c>
      <c r="K2510" s="7" t="s">
        <v>49</v>
      </c>
      <c r="L2510" s="6" t="s">
        <v>307</v>
      </c>
      <c r="M2510" s="7" t="s">
        <v>49</v>
      </c>
      <c r="N2510" s="7" t="s">
        <v>49</v>
      </c>
      <c r="O2510" s="7" t="s">
        <v>49</v>
      </c>
      <c r="P2510" s="6" t="s">
        <v>158</v>
      </c>
      <c r="Q2510" s="6" t="s">
        <v>39</v>
      </c>
      <c r="R2510" s="6" t="s">
        <v>106</v>
      </c>
      <c r="S2510" s="6" t="s">
        <v>61</v>
      </c>
      <c r="T2510" s="6" t="s">
        <v>107</v>
      </c>
      <c r="U2510" s="6" t="s">
        <v>56</v>
      </c>
      <c r="V2510" s="6" t="s">
        <v>43</v>
      </c>
      <c r="W2510" s="6" t="s">
        <v>44</v>
      </c>
      <c r="X2510" s="6" t="s">
        <v>45</v>
      </c>
      <c r="Y2510" s="6" t="s">
        <v>46</v>
      </c>
      <c r="Z2510" s="6" t="s">
        <v>159</v>
      </c>
      <c r="AA2510" s="6" t="s">
        <v>2602</v>
      </c>
      <c r="AB2510" s="12" t="str">
        <f t="shared" si="505"/>
        <v>Glyphosate</v>
      </c>
      <c r="AC2510" s="7"/>
      <c r="AD2510" s="7"/>
      <c r="AE2510" s="7">
        <v>139320.01</v>
      </c>
      <c r="AF2510" s="7">
        <v>139.32</v>
      </c>
      <c r="AG2510" s="7">
        <v>671000</v>
      </c>
      <c r="AJ2510" s="7"/>
      <c r="AK2510" s="7"/>
      <c r="AL2510" s="7"/>
    </row>
    <row r="2511" spans="1:38" ht="22" customHeight="1" x14ac:dyDescent="0.3">
      <c r="A2511" s="2">
        <v>42527</v>
      </c>
      <c r="B2511" s="3" t="s">
        <v>50</v>
      </c>
      <c r="C2511" s="3" t="s">
        <v>32</v>
      </c>
      <c r="D2511" s="4" t="s">
        <v>49</v>
      </c>
      <c r="E2511" s="4" t="s">
        <v>49</v>
      </c>
      <c r="F2511" s="3" t="s">
        <v>33</v>
      </c>
      <c r="G2511" s="4" t="s">
        <v>49</v>
      </c>
      <c r="H2511" s="4" t="s">
        <v>49</v>
      </c>
      <c r="I2511" s="3" t="s">
        <v>34</v>
      </c>
      <c r="J2511" s="3" t="s">
        <v>2556</v>
      </c>
      <c r="K2511" s="3" t="s">
        <v>2557</v>
      </c>
      <c r="L2511" s="3" t="s">
        <v>61</v>
      </c>
      <c r="M2511" s="4" t="s">
        <v>49</v>
      </c>
      <c r="N2511" s="9">
        <v>4087676</v>
      </c>
      <c r="O2511" s="4" t="s">
        <v>49</v>
      </c>
      <c r="P2511" s="3" t="s">
        <v>2558</v>
      </c>
      <c r="Q2511" s="3" t="s">
        <v>844</v>
      </c>
      <c r="R2511" s="3" t="s">
        <v>2547</v>
      </c>
      <c r="S2511" s="3" t="s">
        <v>61</v>
      </c>
      <c r="T2511" s="3" t="s">
        <v>2548</v>
      </c>
      <c r="U2511" s="3" t="s">
        <v>56</v>
      </c>
      <c r="V2511" s="3" t="s">
        <v>43</v>
      </c>
      <c r="W2511" s="3" t="s">
        <v>44</v>
      </c>
      <c r="X2511" s="3" t="s">
        <v>45</v>
      </c>
      <c r="Y2511" s="3" t="s">
        <v>46</v>
      </c>
      <c r="Z2511" s="3" t="s">
        <v>289</v>
      </c>
      <c r="AA2511" s="3" t="s">
        <v>2603</v>
      </c>
      <c r="AB2511" s="12" t="str">
        <f t="shared" si="505"/>
        <v>Isopropylamine</v>
      </c>
      <c r="AC2511" s="10"/>
      <c r="AD2511" s="10"/>
      <c r="AE2511" s="4">
        <v>170000</v>
      </c>
      <c r="AF2511" s="4">
        <v>170</v>
      </c>
      <c r="AG2511" s="4">
        <v>409000</v>
      </c>
      <c r="AJ2511" s="10"/>
      <c r="AK2511" s="10"/>
      <c r="AL2511" s="10"/>
    </row>
    <row r="2512" spans="1:38" ht="22" customHeight="1" x14ac:dyDescent="0.3">
      <c r="A2512" s="5">
        <v>42526</v>
      </c>
      <c r="B2512" s="6" t="s">
        <v>50</v>
      </c>
      <c r="C2512" s="6" t="s">
        <v>84</v>
      </c>
      <c r="D2512" s="6" t="s">
        <v>85</v>
      </c>
      <c r="E2512" s="6" t="s">
        <v>44</v>
      </c>
      <c r="F2512" s="6" t="s">
        <v>33</v>
      </c>
      <c r="G2512" s="7" t="s">
        <v>49</v>
      </c>
      <c r="H2512" s="7" t="s">
        <v>49</v>
      </c>
      <c r="I2512" s="6" t="s">
        <v>86</v>
      </c>
      <c r="J2512" s="6" t="s">
        <v>1399</v>
      </c>
      <c r="K2512" s="7" t="s">
        <v>49</v>
      </c>
      <c r="L2512" s="6" t="s">
        <v>1000</v>
      </c>
      <c r="M2512" s="6" t="s">
        <v>33</v>
      </c>
      <c r="N2512" s="7" t="s">
        <v>49</v>
      </c>
      <c r="O2512" s="7" t="s">
        <v>49</v>
      </c>
      <c r="P2512" s="6" t="s">
        <v>1400</v>
      </c>
      <c r="Q2512" s="6" t="s">
        <v>39</v>
      </c>
      <c r="R2512" s="6" t="s">
        <v>999</v>
      </c>
      <c r="S2512" s="6" t="s">
        <v>1000</v>
      </c>
      <c r="T2512" s="6" t="s">
        <v>1001</v>
      </c>
      <c r="U2512" s="6" t="s">
        <v>42</v>
      </c>
      <c r="V2512" s="6" t="s">
        <v>90</v>
      </c>
      <c r="W2512" s="6" t="s">
        <v>44</v>
      </c>
      <c r="X2512" s="6" t="s">
        <v>91</v>
      </c>
      <c r="Y2512" s="6" t="s">
        <v>46</v>
      </c>
      <c r="Z2512" s="6" t="s">
        <v>777</v>
      </c>
      <c r="AA2512" s="6" t="s">
        <v>2604</v>
      </c>
      <c r="AB2512" s="12" t="s">
        <v>3166</v>
      </c>
      <c r="AC2512" s="7"/>
      <c r="AD2512" s="7"/>
      <c r="AE2512" s="7">
        <v>14160</v>
      </c>
      <c r="AF2512" s="7">
        <v>14.16</v>
      </c>
      <c r="AG2512" s="7">
        <v>26600</v>
      </c>
      <c r="AJ2512" s="7"/>
      <c r="AK2512" s="7"/>
      <c r="AL2512" s="7"/>
    </row>
    <row r="2513" spans="1:38" ht="22" customHeight="1" x14ac:dyDescent="0.3">
      <c r="A2513" s="2">
        <v>42525</v>
      </c>
      <c r="B2513" s="3" t="s">
        <v>31</v>
      </c>
      <c r="C2513" s="3" t="s">
        <v>32</v>
      </c>
      <c r="D2513" s="4" t="s">
        <v>49</v>
      </c>
      <c r="E2513" s="4" t="s">
        <v>49</v>
      </c>
      <c r="F2513" s="3" t="s">
        <v>33</v>
      </c>
      <c r="G2513" s="4" t="s">
        <v>49</v>
      </c>
      <c r="H2513" s="4" t="s">
        <v>49</v>
      </c>
      <c r="I2513" s="3" t="s">
        <v>34</v>
      </c>
      <c r="J2513" s="3" t="s">
        <v>35</v>
      </c>
      <c r="K2513" s="3" t="s">
        <v>36</v>
      </c>
      <c r="L2513" s="3" t="s">
        <v>37</v>
      </c>
      <c r="M2513" s="3" t="s">
        <v>33</v>
      </c>
      <c r="N2513" s="4" t="s">
        <v>49</v>
      </c>
      <c r="O2513" s="4" t="s">
        <v>49</v>
      </c>
      <c r="P2513" s="3" t="s">
        <v>38</v>
      </c>
      <c r="Q2513" s="3" t="s">
        <v>39</v>
      </c>
      <c r="R2513" s="3" t="s">
        <v>40</v>
      </c>
      <c r="S2513" s="3" t="s">
        <v>37</v>
      </c>
      <c r="T2513" s="3" t="s">
        <v>41</v>
      </c>
      <c r="U2513" s="3" t="s">
        <v>42</v>
      </c>
      <c r="V2513" s="3" t="s">
        <v>43</v>
      </c>
      <c r="W2513" s="3" t="s">
        <v>44</v>
      </c>
      <c r="X2513" s="3" t="s">
        <v>45</v>
      </c>
      <c r="Y2513" s="3" t="s">
        <v>46</v>
      </c>
      <c r="Z2513" s="3" t="s">
        <v>47</v>
      </c>
      <c r="AA2513" s="3" t="s">
        <v>2605</v>
      </c>
      <c r="AB2513" s="12" t="str">
        <f t="shared" si="505"/>
        <v>2,4-Dichlorophenoxyacetic acid</v>
      </c>
      <c r="AC2513" s="10"/>
      <c r="AD2513" s="10"/>
      <c r="AE2513" s="4">
        <v>220560</v>
      </c>
      <c r="AF2513" s="4">
        <v>220.56</v>
      </c>
      <c r="AG2513" s="3" t="s">
        <v>49</v>
      </c>
      <c r="AJ2513" s="7"/>
      <c r="AK2513" s="7"/>
      <c r="AL2513" s="7"/>
    </row>
    <row r="2514" spans="1:38" ht="22" customHeight="1" x14ac:dyDescent="0.3">
      <c r="A2514" s="5">
        <v>42523</v>
      </c>
      <c r="B2514" s="6" t="s">
        <v>50</v>
      </c>
      <c r="C2514" s="6" t="s">
        <v>32</v>
      </c>
      <c r="D2514" s="7" t="s">
        <v>49</v>
      </c>
      <c r="E2514" s="7" t="s">
        <v>49</v>
      </c>
      <c r="F2514" s="6" t="s">
        <v>33</v>
      </c>
      <c r="G2514" s="7" t="s">
        <v>49</v>
      </c>
      <c r="H2514" s="7" t="s">
        <v>49</v>
      </c>
      <c r="I2514" s="6" t="s">
        <v>34</v>
      </c>
      <c r="J2514" s="6" t="s">
        <v>2606</v>
      </c>
      <c r="K2514" s="7" t="s">
        <v>49</v>
      </c>
      <c r="L2514" s="7" t="s">
        <v>49</v>
      </c>
      <c r="M2514" s="6" t="s">
        <v>103</v>
      </c>
      <c r="N2514" s="7" t="s">
        <v>49</v>
      </c>
      <c r="O2514" s="7" t="s">
        <v>49</v>
      </c>
      <c r="P2514" s="6" t="s">
        <v>2607</v>
      </c>
      <c r="Q2514" s="6" t="s">
        <v>2608</v>
      </c>
      <c r="R2514" s="6" t="s">
        <v>2609</v>
      </c>
      <c r="S2514" s="6" t="s">
        <v>97</v>
      </c>
      <c r="T2514" s="6" t="s">
        <v>2610</v>
      </c>
      <c r="U2514" s="6" t="s">
        <v>178</v>
      </c>
      <c r="V2514" s="6" t="s">
        <v>43</v>
      </c>
      <c r="W2514" s="6" t="s">
        <v>44</v>
      </c>
      <c r="X2514" s="6" t="s">
        <v>45</v>
      </c>
      <c r="Y2514" s="6" t="s">
        <v>46</v>
      </c>
      <c r="Z2514" s="6" t="s">
        <v>339</v>
      </c>
      <c r="AA2514" s="11" t="s">
        <v>2611</v>
      </c>
      <c r="AB2514" s="12" t="str">
        <f t="shared" si="505"/>
        <v>Omethoate</v>
      </c>
      <c r="AC2514" s="7"/>
      <c r="AD2514" s="7"/>
      <c r="AE2514" s="7">
        <v>55198</v>
      </c>
      <c r="AF2514" s="7">
        <v>55.2</v>
      </c>
      <c r="AG2514" s="7">
        <v>149000</v>
      </c>
      <c r="AJ2514" s="10"/>
      <c r="AK2514" s="10"/>
      <c r="AL2514" s="10"/>
    </row>
    <row r="2515" spans="1:38" ht="22" customHeight="1" x14ac:dyDescent="0.3">
      <c r="A2515" s="2">
        <v>42523</v>
      </c>
      <c r="B2515" s="3" t="s">
        <v>31</v>
      </c>
      <c r="C2515" s="3" t="s">
        <v>32</v>
      </c>
      <c r="D2515" s="4" t="s">
        <v>49</v>
      </c>
      <c r="E2515" s="4" t="s">
        <v>49</v>
      </c>
      <c r="F2515" s="3" t="s">
        <v>33</v>
      </c>
      <c r="G2515" s="4" t="s">
        <v>49</v>
      </c>
      <c r="H2515" s="4" t="s">
        <v>49</v>
      </c>
      <c r="I2515" s="3" t="s">
        <v>34</v>
      </c>
      <c r="J2515" s="3" t="s">
        <v>65</v>
      </c>
      <c r="K2515" s="4" t="s">
        <v>49</v>
      </c>
      <c r="L2515" s="4" t="s">
        <v>49</v>
      </c>
      <c r="M2515" s="3" t="s">
        <v>33</v>
      </c>
      <c r="N2515" s="4" t="s">
        <v>49</v>
      </c>
      <c r="O2515" s="4" t="s">
        <v>49</v>
      </c>
      <c r="P2515" s="3" t="s">
        <v>66</v>
      </c>
      <c r="Q2515" s="3" t="s">
        <v>39</v>
      </c>
      <c r="R2515" s="3" t="s">
        <v>67</v>
      </c>
      <c r="S2515" s="3" t="s">
        <v>68</v>
      </c>
      <c r="T2515" s="3" t="s">
        <v>69</v>
      </c>
      <c r="U2515" s="3" t="s">
        <v>70</v>
      </c>
      <c r="V2515" s="3" t="s">
        <v>43</v>
      </c>
      <c r="W2515" s="3" t="s">
        <v>44</v>
      </c>
      <c r="X2515" s="3" t="s">
        <v>45</v>
      </c>
      <c r="Y2515" s="3" t="s">
        <v>46</v>
      </c>
      <c r="Z2515" s="3" t="s">
        <v>71</v>
      </c>
      <c r="AA2515" s="3" t="s">
        <v>2612</v>
      </c>
      <c r="AB2515" s="12" t="str">
        <f>IF(ISNUMBER(SEARCH("2,4 D",AA2515)),"2,4-Dichlorophenoxyacetic acid",IF(ISNUMBER(SEARCH("ACIDO",AA2515)),"2,4-Dichlorophenoxyacetic acid",IF(ISNUMBER(SEARCH("NAPHTHA",AA2515)),"Aromatic Solvent Mixture",IF(ISNUMBER(SEARCH("DIMETHYLAMINE",AA2515)),"Dimethylamine",IF(ISNUMBER(SEARCH("DIMETILAMINA",AA2515)),"Dimethylamine",IF(ISNUMBER(SEARCH("JUMP",AA2515)),"Diuron",IF(ISNUMBER(SEARCH("2-AMINO-2,3-DIMETHYL BUTYRAMIDE",AA2515)),"Herbicide Amine Intermediate",IF(ISNUMBER(SEARCH("TEBUTHIURON",AA2515)),"Tebuthiuron","FIXIT"))))))))</f>
        <v>Diuron</v>
      </c>
      <c r="AC2515" s="10"/>
      <c r="AD2515" s="10"/>
      <c r="AE2515" s="4">
        <v>89392</v>
      </c>
      <c r="AF2515" s="4">
        <v>89.39</v>
      </c>
      <c r="AG2515" s="4">
        <v>501000</v>
      </c>
      <c r="AJ2515" s="7"/>
      <c r="AK2515" s="7"/>
      <c r="AL2515" s="7"/>
    </row>
    <row r="2516" spans="1:38" ht="22" customHeight="1" x14ac:dyDescent="0.3">
      <c r="A2516" s="5">
        <v>42523</v>
      </c>
      <c r="B2516" s="6" t="s">
        <v>50</v>
      </c>
      <c r="C2516" s="6" t="s">
        <v>84</v>
      </c>
      <c r="D2516" s="6" t="s">
        <v>85</v>
      </c>
      <c r="E2516" s="6" t="s">
        <v>44</v>
      </c>
      <c r="F2516" s="6" t="s">
        <v>33</v>
      </c>
      <c r="G2516" s="7" t="s">
        <v>49</v>
      </c>
      <c r="H2516" s="7" t="s">
        <v>49</v>
      </c>
      <c r="I2516" s="6" t="s">
        <v>86</v>
      </c>
      <c r="J2516" s="6" t="s">
        <v>769</v>
      </c>
      <c r="K2516" s="7" t="s">
        <v>49</v>
      </c>
      <c r="L2516" s="6" t="s">
        <v>61</v>
      </c>
      <c r="M2516" s="6" t="s">
        <v>770</v>
      </c>
      <c r="N2516" s="7">
        <v>2539385563.1900001</v>
      </c>
      <c r="O2516" s="7" t="s">
        <v>49</v>
      </c>
      <c r="P2516" s="6" t="s">
        <v>771</v>
      </c>
      <c r="Q2516" s="6" t="s">
        <v>39</v>
      </c>
      <c r="R2516" s="6" t="s">
        <v>60</v>
      </c>
      <c r="S2516" s="6" t="s">
        <v>61</v>
      </c>
      <c r="T2516" s="6" t="s">
        <v>62</v>
      </c>
      <c r="U2516" s="6" t="s">
        <v>56</v>
      </c>
      <c r="V2516" s="6" t="s">
        <v>90</v>
      </c>
      <c r="W2516" s="6" t="s">
        <v>44</v>
      </c>
      <c r="X2516" s="6" t="s">
        <v>91</v>
      </c>
      <c r="Y2516" s="6" t="s">
        <v>46</v>
      </c>
      <c r="Z2516" s="6" t="s">
        <v>63</v>
      </c>
      <c r="AA2516" s="6" t="s">
        <v>2342</v>
      </c>
      <c r="AB2516" s="12" t="s">
        <v>3167</v>
      </c>
      <c r="AC2516" s="7"/>
      <c r="AD2516" s="7"/>
      <c r="AE2516" s="7">
        <v>20120</v>
      </c>
      <c r="AF2516" s="7">
        <v>20.12</v>
      </c>
      <c r="AG2516" s="7">
        <v>276000</v>
      </c>
      <c r="AJ2516" s="10"/>
      <c r="AK2516" s="10"/>
      <c r="AL2516" s="10"/>
    </row>
    <row r="2517" spans="1:38" ht="22" customHeight="1" x14ac:dyDescent="0.3">
      <c r="A2517" s="2">
        <v>42522</v>
      </c>
      <c r="B2517" s="3" t="s">
        <v>50</v>
      </c>
      <c r="C2517" s="3" t="s">
        <v>84</v>
      </c>
      <c r="D2517" s="3" t="s">
        <v>85</v>
      </c>
      <c r="E2517" s="3" t="s">
        <v>44</v>
      </c>
      <c r="F2517" s="3" t="s">
        <v>33</v>
      </c>
      <c r="G2517" s="4" t="s">
        <v>49</v>
      </c>
      <c r="H2517" s="4" t="s">
        <v>49</v>
      </c>
      <c r="I2517" s="3" t="s">
        <v>86</v>
      </c>
      <c r="J2517" s="3" t="s">
        <v>769</v>
      </c>
      <c r="K2517" s="4" t="s">
        <v>49</v>
      </c>
      <c r="L2517" s="3" t="s">
        <v>61</v>
      </c>
      <c r="M2517" s="3" t="s">
        <v>770</v>
      </c>
      <c r="N2517" s="4">
        <v>2539385563.1900001</v>
      </c>
      <c r="O2517" s="4" t="s">
        <v>49</v>
      </c>
      <c r="P2517" s="3" t="s">
        <v>771</v>
      </c>
      <c r="Q2517" s="3" t="s">
        <v>39</v>
      </c>
      <c r="R2517" s="3" t="s">
        <v>60</v>
      </c>
      <c r="S2517" s="3" t="s">
        <v>61</v>
      </c>
      <c r="T2517" s="3" t="s">
        <v>62</v>
      </c>
      <c r="U2517" s="3" t="s">
        <v>56</v>
      </c>
      <c r="V2517" s="3" t="s">
        <v>90</v>
      </c>
      <c r="W2517" s="3" t="s">
        <v>44</v>
      </c>
      <c r="X2517" s="3" t="s">
        <v>91</v>
      </c>
      <c r="Y2517" s="3" t="s">
        <v>46</v>
      </c>
      <c r="Z2517" s="3" t="s">
        <v>410</v>
      </c>
      <c r="AA2517" s="3" t="s">
        <v>2613</v>
      </c>
      <c r="AB2517" s="12" t="str">
        <f t="shared" ref="AB2517" si="510">IF(ISNUMBER(SEARCH("2,4 D",AA2515)),"2,4-Dichlorophenoxyacetic acid",IF(ISNUMBER(SEARCH("ACIDO",AA2515)),"2,4-Dichlorophenoxyacetic acid",IF(ISNUMBER(SEARCH("NAPHTHA",AA2515)),"Aromatic Solvent Mixture",IF(ISNUMBER(SEARCH("DIMETHYLAMINE",AA2515)),"Dimethylamine",IF(ISNUMBER(SEARCH("DIMETILAMINA",AA2515)),"Dimethylamine",IF(ISNUMBER(SEARCH("JUMP",AA2515)),"Diuron",IF(ISNUMBER(SEARCH(" 2-AMINO-2,3-DIMETHYL BUTYRAMIDE",AA2515)),"Herbicide Amine Intermediate",IF(ISNUMBER(SEARCH("TEBUTHIURON",AA2515)),"Tebuthiuron",IF(ISNUMBER(SEARCH("DMS",AA2515)),"Dimethyl Sulfate",IF(ISNUMBER(SEARCH("2,4-XILIDIN",AA2515)),"2,4-Xylidine","FIX IT"))))))))))</f>
        <v>Diuron</v>
      </c>
      <c r="AC2517" s="10"/>
      <c r="AD2517" s="10"/>
      <c r="AE2517" s="4">
        <v>22088</v>
      </c>
      <c r="AF2517" s="4">
        <v>22.09</v>
      </c>
      <c r="AG2517" s="4">
        <v>24400</v>
      </c>
      <c r="AJ2517" s="7"/>
      <c r="AK2517" s="7"/>
      <c r="AL2517" s="7"/>
    </row>
    <row r="2518" spans="1:38" ht="22" customHeight="1" x14ac:dyDescent="0.3">
      <c r="A2518" s="5">
        <v>42522</v>
      </c>
      <c r="B2518" s="6" t="s">
        <v>50</v>
      </c>
      <c r="C2518" s="6" t="s">
        <v>32</v>
      </c>
      <c r="D2518" s="7" t="s">
        <v>49</v>
      </c>
      <c r="E2518" s="7" t="s">
        <v>49</v>
      </c>
      <c r="F2518" s="6" t="s">
        <v>33</v>
      </c>
      <c r="G2518" s="7" t="s">
        <v>49</v>
      </c>
      <c r="H2518" s="7" t="s">
        <v>49</v>
      </c>
      <c r="I2518" s="6" t="s">
        <v>34</v>
      </c>
      <c r="J2518" s="6" t="s">
        <v>127</v>
      </c>
      <c r="K2518" s="6" t="s">
        <v>88</v>
      </c>
      <c r="L2518" s="6" t="s">
        <v>61</v>
      </c>
      <c r="M2518" s="7" t="s">
        <v>49</v>
      </c>
      <c r="N2518" s="7" t="s">
        <v>49</v>
      </c>
      <c r="O2518" s="7" t="s">
        <v>49</v>
      </c>
      <c r="P2518" s="6" t="s">
        <v>128</v>
      </c>
      <c r="Q2518" s="6" t="s">
        <v>39</v>
      </c>
      <c r="R2518" s="6" t="s">
        <v>60</v>
      </c>
      <c r="S2518" s="6" t="s">
        <v>61</v>
      </c>
      <c r="T2518" s="6" t="s">
        <v>62</v>
      </c>
      <c r="U2518" s="6" t="s">
        <v>56</v>
      </c>
      <c r="V2518" s="6" t="s">
        <v>90</v>
      </c>
      <c r="W2518" s="6" t="s">
        <v>44</v>
      </c>
      <c r="X2518" s="6" t="s">
        <v>91</v>
      </c>
      <c r="Y2518" s="6" t="s">
        <v>46</v>
      </c>
      <c r="Z2518" s="6" t="s">
        <v>129</v>
      </c>
      <c r="AA2518" s="6" t="s">
        <v>2614</v>
      </c>
      <c r="AB2518" s="12" t="s">
        <v>3208</v>
      </c>
      <c r="AC2518" s="7"/>
      <c r="AD2518" s="7"/>
      <c r="AE2518" s="7">
        <v>17560</v>
      </c>
      <c r="AF2518" s="7">
        <v>17.559999999999999</v>
      </c>
      <c r="AG2518" s="7">
        <v>85900</v>
      </c>
      <c r="AJ2518" s="10"/>
      <c r="AK2518" s="10"/>
      <c r="AL2518" s="10"/>
    </row>
    <row r="2519" spans="1:38" ht="22" customHeight="1" x14ac:dyDescent="0.3">
      <c r="A2519" s="2">
        <v>42521</v>
      </c>
      <c r="B2519" s="3" t="s">
        <v>50</v>
      </c>
      <c r="C2519" s="3" t="s">
        <v>32</v>
      </c>
      <c r="D2519" s="4" t="s">
        <v>49</v>
      </c>
      <c r="E2519" s="4" t="s">
        <v>49</v>
      </c>
      <c r="F2519" s="3" t="s">
        <v>33</v>
      </c>
      <c r="G2519" s="4" t="s">
        <v>49</v>
      </c>
      <c r="H2519" s="4" t="s">
        <v>49</v>
      </c>
      <c r="I2519" s="3" t="s">
        <v>34</v>
      </c>
      <c r="J2519" s="3" t="s">
        <v>769</v>
      </c>
      <c r="K2519" s="4" t="s">
        <v>49</v>
      </c>
      <c r="L2519" s="3" t="s">
        <v>61</v>
      </c>
      <c r="M2519" s="3" t="s">
        <v>770</v>
      </c>
      <c r="N2519" s="4">
        <v>2539385563.1900001</v>
      </c>
      <c r="O2519" s="4" t="s">
        <v>49</v>
      </c>
      <c r="P2519" s="3" t="s">
        <v>771</v>
      </c>
      <c r="Q2519" s="3" t="s">
        <v>39</v>
      </c>
      <c r="R2519" s="3" t="s">
        <v>60</v>
      </c>
      <c r="S2519" s="3" t="s">
        <v>61</v>
      </c>
      <c r="T2519" s="3" t="s">
        <v>62</v>
      </c>
      <c r="U2519" s="3" t="s">
        <v>56</v>
      </c>
      <c r="V2519" s="3" t="s">
        <v>43</v>
      </c>
      <c r="W2519" s="3" t="s">
        <v>44</v>
      </c>
      <c r="X2519" s="3" t="s">
        <v>45</v>
      </c>
      <c r="Y2519" s="3" t="s">
        <v>46</v>
      </c>
      <c r="Z2519" s="3" t="s">
        <v>2470</v>
      </c>
      <c r="AA2519" s="3" t="s">
        <v>2615</v>
      </c>
      <c r="AB2519" s="12" t="str">
        <f t="shared" si="505"/>
        <v>Glyphosate</v>
      </c>
      <c r="AC2519" s="10"/>
      <c r="AD2519" s="10"/>
      <c r="AE2519" s="4">
        <v>90450</v>
      </c>
      <c r="AF2519" s="4">
        <v>90.45</v>
      </c>
      <c r="AG2519" s="4">
        <v>278000</v>
      </c>
      <c r="AJ2519" s="7"/>
      <c r="AK2519" s="7"/>
      <c r="AL2519" s="7"/>
    </row>
    <row r="2520" spans="1:38" ht="22" customHeight="1" x14ac:dyDescent="0.3">
      <c r="A2520" s="5">
        <v>42520</v>
      </c>
      <c r="B2520" s="6" t="s">
        <v>50</v>
      </c>
      <c r="C2520" s="6" t="s">
        <v>32</v>
      </c>
      <c r="D2520" s="7" t="s">
        <v>49</v>
      </c>
      <c r="E2520" s="7" t="s">
        <v>49</v>
      </c>
      <c r="F2520" s="6" t="s">
        <v>33</v>
      </c>
      <c r="G2520" s="7" t="s">
        <v>49</v>
      </c>
      <c r="H2520" s="7" t="s">
        <v>49</v>
      </c>
      <c r="I2520" s="6" t="s">
        <v>34</v>
      </c>
      <c r="J2520" s="6" t="s">
        <v>507</v>
      </c>
      <c r="K2520" s="7" t="s">
        <v>49</v>
      </c>
      <c r="L2520" s="6" t="s">
        <v>307</v>
      </c>
      <c r="M2520" s="7" t="s">
        <v>49</v>
      </c>
      <c r="N2520" s="7" t="s">
        <v>49</v>
      </c>
      <c r="O2520" s="7" t="s">
        <v>49</v>
      </c>
      <c r="P2520" s="6" t="s">
        <v>158</v>
      </c>
      <c r="Q2520" s="6" t="s">
        <v>39</v>
      </c>
      <c r="R2520" s="6" t="s">
        <v>106</v>
      </c>
      <c r="S2520" s="6" t="s">
        <v>61</v>
      </c>
      <c r="T2520" s="6" t="s">
        <v>107</v>
      </c>
      <c r="U2520" s="6" t="s">
        <v>56</v>
      </c>
      <c r="V2520" s="6" t="s">
        <v>43</v>
      </c>
      <c r="W2520" s="6" t="s">
        <v>44</v>
      </c>
      <c r="X2520" s="6" t="s">
        <v>45</v>
      </c>
      <c r="Y2520" s="6" t="s">
        <v>46</v>
      </c>
      <c r="Z2520" s="6" t="s">
        <v>159</v>
      </c>
      <c r="AA2520" s="6" t="s">
        <v>2616</v>
      </c>
      <c r="AB2520" s="12" t="str">
        <f t="shared" si="505"/>
        <v>Glyphosate</v>
      </c>
      <c r="AC2520" s="7"/>
      <c r="AD2520" s="7"/>
      <c r="AE2520" s="7">
        <v>139320.01</v>
      </c>
      <c r="AF2520" s="7">
        <v>139.32</v>
      </c>
      <c r="AG2520" s="7">
        <v>876000</v>
      </c>
      <c r="AJ2520" s="10"/>
      <c r="AK2520" s="10"/>
      <c r="AL2520" s="10"/>
    </row>
    <row r="2521" spans="1:38" ht="22" customHeight="1" x14ac:dyDescent="0.3">
      <c r="A2521" s="2">
        <v>42520</v>
      </c>
      <c r="B2521" s="3" t="s">
        <v>50</v>
      </c>
      <c r="C2521" s="3" t="s">
        <v>32</v>
      </c>
      <c r="D2521" s="4" t="s">
        <v>49</v>
      </c>
      <c r="E2521" s="4" t="s">
        <v>49</v>
      </c>
      <c r="F2521" s="3" t="s">
        <v>33</v>
      </c>
      <c r="G2521" s="4" t="s">
        <v>49</v>
      </c>
      <c r="H2521" s="4" t="s">
        <v>49</v>
      </c>
      <c r="I2521" s="3" t="s">
        <v>34</v>
      </c>
      <c r="J2521" s="3" t="s">
        <v>769</v>
      </c>
      <c r="K2521" s="4" t="s">
        <v>49</v>
      </c>
      <c r="L2521" s="3" t="s">
        <v>61</v>
      </c>
      <c r="M2521" s="3" t="s">
        <v>770</v>
      </c>
      <c r="N2521" s="4">
        <v>2539385563.1900001</v>
      </c>
      <c r="O2521" s="4" t="s">
        <v>49</v>
      </c>
      <c r="P2521" s="3" t="s">
        <v>771</v>
      </c>
      <c r="Q2521" s="3" t="s">
        <v>39</v>
      </c>
      <c r="R2521" s="3" t="s">
        <v>60</v>
      </c>
      <c r="S2521" s="3" t="s">
        <v>61</v>
      </c>
      <c r="T2521" s="3" t="s">
        <v>62</v>
      </c>
      <c r="U2521" s="3" t="s">
        <v>56</v>
      </c>
      <c r="V2521" s="3" t="s">
        <v>43</v>
      </c>
      <c r="W2521" s="3" t="s">
        <v>44</v>
      </c>
      <c r="X2521" s="3" t="s">
        <v>45</v>
      </c>
      <c r="Y2521" s="3" t="s">
        <v>46</v>
      </c>
      <c r="Z2521" s="3" t="s">
        <v>2470</v>
      </c>
      <c r="AA2521" s="3" t="s">
        <v>2617</v>
      </c>
      <c r="AB2521" s="12" t="str">
        <f t="shared" si="505"/>
        <v>Glyphosate</v>
      </c>
      <c r="AC2521" s="10"/>
      <c r="AD2521" s="10"/>
      <c r="AE2521" s="4">
        <v>271350.01</v>
      </c>
      <c r="AF2521" s="4">
        <v>271.35000000000002</v>
      </c>
      <c r="AG2521" s="4">
        <v>834000</v>
      </c>
      <c r="AJ2521" s="7"/>
      <c r="AK2521" s="7"/>
      <c r="AL2521" s="7"/>
    </row>
    <row r="2522" spans="1:38" ht="22" customHeight="1" x14ac:dyDescent="0.3">
      <c r="A2522" s="5">
        <v>42517</v>
      </c>
      <c r="B2522" s="6" t="s">
        <v>31</v>
      </c>
      <c r="C2522" s="6" t="s">
        <v>32</v>
      </c>
      <c r="D2522" s="7" t="s">
        <v>49</v>
      </c>
      <c r="E2522" s="7" t="s">
        <v>49</v>
      </c>
      <c r="F2522" s="6" t="s">
        <v>33</v>
      </c>
      <c r="G2522" s="7" t="s">
        <v>49</v>
      </c>
      <c r="H2522" s="7" t="s">
        <v>49</v>
      </c>
      <c r="I2522" s="6" t="s">
        <v>34</v>
      </c>
      <c r="J2522" s="6" t="s">
        <v>65</v>
      </c>
      <c r="K2522" s="7" t="s">
        <v>49</v>
      </c>
      <c r="L2522" s="7" t="s">
        <v>49</v>
      </c>
      <c r="M2522" s="6" t="s">
        <v>33</v>
      </c>
      <c r="N2522" s="7" t="s">
        <v>49</v>
      </c>
      <c r="O2522" s="7" t="s">
        <v>49</v>
      </c>
      <c r="P2522" s="6" t="s">
        <v>66</v>
      </c>
      <c r="Q2522" s="6" t="s">
        <v>39</v>
      </c>
      <c r="R2522" s="6" t="s">
        <v>67</v>
      </c>
      <c r="S2522" s="6" t="s">
        <v>68</v>
      </c>
      <c r="T2522" s="6" t="s">
        <v>69</v>
      </c>
      <c r="U2522" s="6" t="s">
        <v>70</v>
      </c>
      <c r="V2522" s="6" t="s">
        <v>43</v>
      </c>
      <c r="W2522" s="6" t="s">
        <v>44</v>
      </c>
      <c r="X2522" s="6" t="s">
        <v>45</v>
      </c>
      <c r="Y2522" s="6" t="s">
        <v>46</v>
      </c>
      <c r="Z2522" s="6" t="s">
        <v>480</v>
      </c>
      <c r="AA2522" s="6" t="s">
        <v>2618</v>
      </c>
      <c r="AB2522" s="12" t="str">
        <f t="shared" si="505"/>
        <v>Diuron</v>
      </c>
      <c r="AC2522" s="7"/>
      <c r="AD2522" s="7"/>
      <c r="AE2522" s="7">
        <v>47680</v>
      </c>
      <c r="AF2522" s="7">
        <v>47.68</v>
      </c>
      <c r="AG2522" s="7">
        <v>311000</v>
      </c>
      <c r="AJ2522" s="10"/>
      <c r="AK2522" s="10"/>
      <c r="AL2522" s="10"/>
    </row>
    <row r="2523" spans="1:38" ht="22" customHeight="1" x14ac:dyDescent="0.3">
      <c r="A2523" s="2">
        <v>42517</v>
      </c>
      <c r="B2523" s="3" t="s">
        <v>31</v>
      </c>
      <c r="C2523" s="3" t="s">
        <v>32</v>
      </c>
      <c r="D2523" s="4" t="s">
        <v>49</v>
      </c>
      <c r="E2523" s="4" t="s">
        <v>49</v>
      </c>
      <c r="F2523" s="3" t="s">
        <v>33</v>
      </c>
      <c r="G2523" s="4" t="s">
        <v>49</v>
      </c>
      <c r="H2523" s="4" t="s">
        <v>49</v>
      </c>
      <c r="I2523" s="3" t="s">
        <v>34</v>
      </c>
      <c r="J2523" s="3" t="s">
        <v>65</v>
      </c>
      <c r="K2523" s="4" t="s">
        <v>49</v>
      </c>
      <c r="L2523" s="4" t="s">
        <v>49</v>
      </c>
      <c r="M2523" s="3" t="s">
        <v>33</v>
      </c>
      <c r="N2523" s="4" t="s">
        <v>49</v>
      </c>
      <c r="O2523" s="4" t="s">
        <v>49</v>
      </c>
      <c r="P2523" s="3" t="s">
        <v>66</v>
      </c>
      <c r="Q2523" s="3" t="s">
        <v>39</v>
      </c>
      <c r="R2523" s="3" t="s">
        <v>67</v>
      </c>
      <c r="S2523" s="3" t="s">
        <v>68</v>
      </c>
      <c r="T2523" s="3" t="s">
        <v>69</v>
      </c>
      <c r="U2523" s="3" t="s">
        <v>70</v>
      </c>
      <c r="V2523" s="3" t="s">
        <v>43</v>
      </c>
      <c r="W2523" s="3" t="s">
        <v>44</v>
      </c>
      <c r="X2523" s="3" t="s">
        <v>45</v>
      </c>
      <c r="Y2523" s="3" t="s">
        <v>46</v>
      </c>
      <c r="Z2523" s="3" t="s">
        <v>480</v>
      </c>
      <c r="AA2523" s="3" t="s">
        <v>2619</v>
      </c>
      <c r="AB2523" s="12" t="str">
        <f t="shared" si="505"/>
        <v>Diuron</v>
      </c>
      <c r="AC2523" s="10"/>
      <c r="AD2523" s="10"/>
      <c r="AE2523" s="4">
        <v>95360</v>
      </c>
      <c r="AF2523" s="4">
        <v>95.36</v>
      </c>
      <c r="AG2523" s="4">
        <v>622000</v>
      </c>
      <c r="AJ2523" s="7"/>
      <c r="AK2523" s="7"/>
      <c r="AL2523" s="7"/>
    </row>
    <row r="2524" spans="1:38" ht="22" customHeight="1" x14ac:dyDescent="0.3">
      <c r="A2524" s="5">
        <v>42517</v>
      </c>
      <c r="B2524" s="6" t="s">
        <v>31</v>
      </c>
      <c r="C2524" s="6" t="s">
        <v>32</v>
      </c>
      <c r="D2524" s="7" t="s">
        <v>49</v>
      </c>
      <c r="E2524" s="7" t="s">
        <v>49</v>
      </c>
      <c r="F2524" s="6" t="s">
        <v>33</v>
      </c>
      <c r="G2524" s="7" t="s">
        <v>49</v>
      </c>
      <c r="H2524" s="7" t="s">
        <v>49</v>
      </c>
      <c r="I2524" s="6" t="s">
        <v>34</v>
      </c>
      <c r="J2524" s="6" t="s">
        <v>65</v>
      </c>
      <c r="K2524" s="7" t="s">
        <v>49</v>
      </c>
      <c r="L2524" s="7" t="s">
        <v>49</v>
      </c>
      <c r="M2524" s="6" t="s">
        <v>33</v>
      </c>
      <c r="N2524" s="7" t="s">
        <v>49</v>
      </c>
      <c r="O2524" s="7" t="s">
        <v>49</v>
      </c>
      <c r="P2524" s="6" t="s">
        <v>66</v>
      </c>
      <c r="Q2524" s="6" t="s">
        <v>39</v>
      </c>
      <c r="R2524" s="6" t="s">
        <v>67</v>
      </c>
      <c r="S2524" s="6" t="s">
        <v>68</v>
      </c>
      <c r="T2524" s="6" t="s">
        <v>69</v>
      </c>
      <c r="U2524" s="6" t="s">
        <v>70</v>
      </c>
      <c r="V2524" s="6" t="s">
        <v>43</v>
      </c>
      <c r="W2524" s="6" t="s">
        <v>44</v>
      </c>
      <c r="X2524" s="6" t="s">
        <v>45</v>
      </c>
      <c r="Y2524" s="6" t="s">
        <v>46</v>
      </c>
      <c r="Z2524" s="6" t="s">
        <v>480</v>
      </c>
      <c r="AA2524" s="6" t="s">
        <v>2620</v>
      </c>
      <c r="AB2524" s="12" t="str">
        <f t="shared" si="505"/>
        <v>Diuron</v>
      </c>
      <c r="AC2524" s="7"/>
      <c r="AD2524" s="7"/>
      <c r="AE2524" s="7">
        <v>47680</v>
      </c>
      <c r="AF2524" s="7">
        <v>47.68</v>
      </c>
      <c r="AG2524" s="7">
        <v>311000</v>
      </c>
      <c r="AJ2524" s="10"/>
      <c r="AK2524" s="10"/>
      <c r="AL2524" s="10"/>
    </row>
    <row r="2525" spans="1:38" ht="22" customHeight="1" x14ac:dyDescent="0.3">
      <c r="A2525" s="2">
        <v>42516</v>
      </c>
      <c r="B2525" s="3" t="s">
        <v>31</v>
      </c>
      <c r="C2525" s="3" t="s">
        <v>32</v>
      </c>
      <c r="D2525" s="4" t="s">
        <v>49</v>
      </c>
      <c r="E2525" s="4" t="s">
        <v>49</v>
      </c>
      <c r="F2525" s="3" t="s">
        <v>33</v>
      </c>
      <c r="G2525" s="4" t="s">
        <v>49</v>
      </c>
      <c r="H2525" s="4" t="s">
        <v>49</v>
      </c>
      <c r="I2525" s="3" t="s">
        <v>34</v>
      </c>
      <c r="J2525" s="3" t="s">
        <v>77</v>
      </c>
      <c r="K2525" s="3" t="s">
        <v>78</v>
      </c>
      <c r="L2525" s="3" t="s">
        <v>68</v>
      </c>
      <c r="M2525" s="3" t="s">
        <v>33</v>
      </c>
      <c r="N2525" s="4" t="s">
        <v>49</v>
      </c>
      <c r="O2525" s="4" t="s">
        <v>49</v>
      </c>
      <c r="P2525" s="3" t="s">
        <v>79</v>
      </c>
      <c r="Q2525" s="3" t="s">
        <v>39</v>
      </c>
      <c r="R2525" s="3" t="s">
        <v>67</v>
      </c>
      <c r="S2525" s="3" t="s">
        <v>68</v>
      </c>
      <c r="T2525" s="3" t="s">
        <v>69</v>
      </c>
      <c r="U2525" s="3" t="s">
        <v>70</v>
      </c>
      <c r="V2525" s="3" t="s">
        <v>43</v>
      </c>
      <c r="W2525" s="3" t="s">
        <v>44</v>
      </c>
      <c r="X2525" s="3" t="s">
        <v>45</v>
      </c>
      <c r="Y2525" s="3" t="s">
        <v>46</v>
      </c>
      <c r="Z2525" s="3" t="s">
        <v>243</v>
      </c>
      <c r="AA2525" s="3" t="s">
        <v>2621</v>
      </c>
      <c r="AB2525" s="12" t="str">
        <f t="shared" ref="AB2525" si="511">IF(ISNUMBER(SEARCH("BUTYRAMIDE",AA2525)),"2,3-Dimethyl Butyramide",IF(ISNUMBER(SEARCH("FOLPET",AA2525)),"Folpet",IF(ISNUMBER(SEARCH("METHYL [2-({[6- (TRIFLUOROMETHYL) PYRIDIN-2-YL] OXY} METHYL) PHENYL",AA2525)),"Esther",IF(ISNUMBER(SEARCH("TEBUCONAZOL",AA2525)),"Tebuconazole",IF(ISNUMBER(SEARCH("DICHLOROPHENYL",AA2525)),"Dichlorophenyl Isocyanates",IF(ISNUMBER(SEARCH("CAPTAN",AA2525)),"Captan",IF(ISNUMBER(SEARCH("DIMETHYLACETAMID",AA2525)),"Dimethylacetamide",IF(ISNUMBER(SEARCH("AFALON",AA2525)),"Linuron","FIX IT"))))))))</f>
        <v>Captan</v>
      </c>
      <c r="AC2525" s="10"/>
      <c r="AD2525" s="10"/>
      <c r="AE2525" s="4">
        <v>19455</v>
      </c>
      <c r="AF2525" s="4">
        <v>19.45</v>
      </c>
      <c r="AG2525" s="4">
        <v>360000</v>
      </c>
      <c r="AJ2525" s="7"/>
      <c r="AK2525" s="7"/>
      <c r="AL2525" s="7"/>
    </row>
    <row r="2526" spans="1:38" ht="22" customHeight="1" x14ac:dyDescent="0.3">
      <c r="A2526" s="5">
        <v>42516</v>
      </c>
      <c r="B2526" s="6" t="s">
        <v>31</v>
      </c>
      <c r="C2526" s="6" t="s">
        <v>32</v>
      </c>
      <c r="D2526" s="7" t="s">
        <v>49</v>
      </c>
      <c r="E2526" s="7" t="s">
        <v>49</v>
      </c>
      <c r="F2526" s="6" t="s">
        <v>33</v>
      </c>
      <c r="G2526" s="7" t="s">
        <v>49</v>
      </c>
      <c r="H2526" s="7" t="s">
        <v>49</v>
      </c>
      <c r="I2526" s="6" t="s">
        <v>34</v>
      </c>
      <c r="J2526" s="6" t="s">
        <v>65</v>
      </c>
      <c r="K2526" s="7" t="s">
        <v>49</v>
      </c>
      <c r="L2526" s="7" t="s">
        <v>49</v>
      </c>
      <c r="M2526" s="6" t="s">
        <v>33</v>
      </c>
      <c r="N2526" s="7" t="s">
        <v>49</v>
      </c>
      <c r="O2526" s="7" t="s">
        <v>49</v>
      </c>
      <c r="P2526" s="6" t="s">
        <v>66</v>
      </c>
      <c r="Q2526" s="6" t="s">
        <v>39</v>
      </c>
      <c r="R2526" s="6" t="s">
        <v>67</v>
      </c>
      <c r="S2526" s="6" t="s">
        <v>68</v>
      </c>
      <c r="T2526" s="6" t="s">
        <v>69</v>
      </c>
      <c r="U2526" s="6" t="s">
        <v>70</v>
      </c>
      <c r="V2526" s="6" t="s">
        <v>43</v>
      </c>
      <c r="W2526" s="6" t="s">
        <v>44</v>
      </c>
      <c r="X2526" s="6" t="s">
        <v>45</v>
      </c>
      <c r="Y2526" s="6" t="s">
        <v>46</v>
      </c>
      <c r="Z2526" s="6" t="s">
        <v>73</v>
      </c>
      <c r="AA2526" s="6" t="s">
        <v>2622</v>
      </c>
      <c r="AB2526" s="12" t="str">
        <f t="shared" si="505"/>
        <v>Clethodim</v>
      </c>
      <c r="AC2526" s="7"/>
      <c r="AD2526" s="7"/>
      <c r="AE2526" s="7">
        <v>68552</v>
      </c>
      <c r="AF2526" s="7">
        <v>68.55</v>
      </c>
      <c r="AG2526" s="7">
        <v>397000</v>
      </c>
      <c r="AJ2526" s="10"/>
      <c r="AK2526" s="10"/>
      <c r="AL2526" s="10"/>
    </row>
    <row r="2527" spans="1:38" ht="22" customHeight="1" x14ac:dyDescent="0.3">
      <c r="A2527" s="2">
        <v>42516</v>
      </c>
      <c r="B2527" s="3" t="s">
        <v>31</v>
      </c>
      <c r="C2527" s="3" t="s">
        <v>32</v>
      </c>
      <c r="D2527" s="4" t="s">
        <v>49</v>
      </c>
      <c r="E2527" s="4" t="s">
        <v>49</v>
      </c>
      <c r="F2527" s="3" t="s">
        <v>33</v>
      </c>
      <c r="G2527" s="4" t="s">
        <v>49</v>
      </c>
      <c r="H2527" s="4" t="s">
        <v>49</v>
      </c>
      <c r="I2527" s="3" t="s">
        <v>34</v>
      </c>
      <c r="J2527" s="3" t="s">
        <v>77</v>
      </c>
      <c r="K2527" s="3" t="s">
        <v>78</v>
      </c>
      <c r="L2527" s="3" t="s">
        <v>68</v>
      </c>
      <c r="M2527" s="3" t="s">
        <v>33</v>
      </c>
      <c r="N2527" s="4" t="s">
        <v>49</v>
      </c>
      <c r="O2527" s="4" t="s">
        <v>49</v>
      </c>
      <c r="P2527" s="3" t="s">
        <v>79</v>
      </c>
      <c r="Q2527" s="3" t="s">
        <v>39</v>
      </c>
      <c r="R2527" s="3" t="s">
        <v>67</v>
      </c>
      <c r="S2527" s="3" t="s">
        <v>68</v>
      </c>
      <c r="T2527" s="3" t="s">
        <v>69</v>
      </c>
      <c r="U2527" s="3" t="s">
        <v>70</v>
      </c>
      <c r="V2527" s="3" t="s">
        <v>43</v>
      </c>
      <c r="W2527" s="3" t="s">
        <v>44</v>
      </c>
      <c r="X2527" s="3" t="s">
        <v>45</v>
      </c>
      <c r="Y2527" s="3" t="s">
        <v>46</v>
      </c>
      <c r="Z2527" s="3" t="s">
        <v>231</v>
      </c>
      <c r="AA2527" s="3" t="s">
        <v>2623</v>
      </c>
      <c r="AB2527" s="12" t="s">
        <v>3168</v>
      </c>
      <c r="AC2527" s="10"/>
      <c r="AD2527" s="10"/>
      <c r="AE2527" s="4">
        <v>13080</v>
      </c>
      <c r="AF2527" s="4">
        <v>13.08</v>
      </c>
      <c r="AG2527" s="4">
        <v>167000</v>
      </c>
      <c r="AJ2527" s="7"/>
      <c r="AK2527" s="7"/>
      <c r="AL2527" s="7"/>
    </row>
    <row r="2528" spans="1:38" ht="22" customHeight="1" x14ac:dyDescent="0.3">
      <c r="A2528" s="5">
        <v>42516</v>
      </c>
      <c r="B2528" s="6" t="s">
        <v>31</v>
      </c>
      <c r="C2528" s="6" t="s">
        <v>32</v>
      </c>
      <c r="D2528" s="7" t="s">
        <v>49</v>
      </c>
      <c r="E2528" s="7" t="s">
        <v>49</v>
      </c>
      <c r="F2528" s="6" t="s">
        <v>33</v>
      </c>
      <c r="G2528" s="7" t="s">
        <v>49</v>
      </c>
      <c r="H2528" s="7" t="s">
        <v>49</v>
      </c>
      <c r="I2528" s="6" t="s">
        <v>34</v>
      </c>
      <c r="J2528" s="6" t="s">
        <v>65</v>
      </c>
      <c r="K2528" s="7" t="s">
        <v>49</v>
      </c>
      <c r="L2528" s="7" t="s">
        <v>49</v>
      </c>
      <c r="M2528" s="6" t="s">
        <v>33</v>
      </c>
      <c r="N2528" s="7" t="s">
        <v>49</v>
      </c>
      <c r="O2528" s="7" t="s">
        <v>49</v>
      </c>
      <c r="P2528" s="6" t="s">
        <v>66</v>
      </c>
      <c r="Q2528" s="6" t="s">
        <v>39</v>
      </c>
      <c r="R2528" s="6" t="s">
        <v>67</v>
      </c>
      <c r="S2528" s="6" t="s">
        <v>68</v>
      </c>
      <c r="T2528" s="6" t="s">
        <v>69</v>
      </c>
      <c r="U2528" s="6" t="s">
        <v>70</v>
      </c>
      <c r="V2528" s="6" t="s">
        <v>43</v>
      </c>
      <c r="W2528" s="6" t="s">
        <v>44</v>
      </c>
      <c r="X2528" s="6" t="s">
        <v>45</v>
      </c>
      <c r="Y2528" s="6" t="s">
        <v>46</v>
      </c>
      <c r="Z2528" s="6" t="s">
        <v>73</v>
      </c>
      <c r="AA2528" s="6" t="s">
        <v>2624</v>
      </c>
      <c r="AB2528" s="12" t="str">
        <f t="shared" ref="AB2528" si="512">IF(ISNUMBER(SEARCH("DMS",AA2528)),"Dimethyl Sulfate",IF(ISNUMBER(SEARCH("2,4-XILIDIN",AA2528)),"2,4-Xylidine",IF(ISNUMBER(SEARCH("GALIGAN",AA2528)),"Oxyfluorfen",IF(ISNUMBER(SEARCH("DIMETHYLAMINE",AA2528)),"Dimethylamine",IF(ISNUMBER(SEARCH("ORTHOFORMATE",AA2528)),"Trimethyl orthoformate",IF(ISNUMBER(SEARCH("NOVALURON",AA2528)),"Novaluron",IF(ISNUMBER(SEARCH("DIMETHYL SULPHATE",AA2528)),"Dimethyl Sulphate",IF(ISNUMBER(SEARCH("ALTAPYNE",AA2528)),"Acid Based Co-Emulsifier",IF(ISNUMBER(SEARCH("METHANESULFONYL",AA2528)),"Methanesulfonyl chloride",IF(ISNUMBER(SEARCH("METHYL FORMATE",AA2528)),"Methanoate",IF(ISNUMBER(SEARCH("FLUEN",AA2528)),"Fluensulfone","FIX IT")))))))))))</f>
        <v>Oxyfluorfen</v>
      </c>
      <c r="AC2528" s="12" t="str">
        <f t="shared" ref="AC2528" si="513">VLOOKUP(AB2528,AJ:AL,2, FALSE)</f>
        <v>Galigan 240 EC</v>
      </c>
      <c r="AD2528" s="7"/>
      <c r="AE2528" s="7">
        <v>17618</v>
      </c>
      <c r="AF2528" s="7">
        <v>17.62</v>
      </c>
      <c r="AG2528" s="7">
        <v>102000</v>
      </c>
      <c r="AJ2528" s="10"/>
      <c r="AK2528" s="10"/>
      <c r="AL2528" s="10"/>
    </row>
    <row r="2529" spans="1:38" ht="22" customHeight="1" x14ac:dyDescent="0.3">
      <c r="A2529" s="2">
        <v>42516</v>
      </c>
      <c r="B2529" s="3" t="s">
        <v>31</v>
      </c>
      <c r="C2529" s="3" t="s">
        <v>32</v>
      </c>
      <c r="D2529" s="4" t="s">
        <v>49</v>
      </c>
      <c r="E2529" s="4" t="s">
        <v>49</v>
      </c>
      <c r="F2529" s="3" t="s">
        <v>33</v>
      </c>
      <c r="G2529" s="4" t="s">
        <v>49</v>
      </c>
      <c r="H2529" s="4" t="s">
        <v>49</v>
      </c>
      <c r="I2529" s="3" t="s">
        <v>34</v>
      </c>
      <c r="J2529" s="3" t="s">
        <v>65</v>
      </c>
      <c r="K2529" s="4" t="s">
        <v>49</v>
      </c>
      <c r="L2529" s="4" t="s">
        <v>49</v>
      </c>
      <c r="M2529" s="3" t="s">
        <v>33</v>
      </c>
      <c r="N2529" s="4" t="s">
        <v>49</v>
      </c>
      <c r="O2529" s="4" t="s">
        <v>49</v>
      </c>
      <c r="P2529" s="3" t="s">
        <v>66</v>
      </c>
      <c r="Q2529" s="3" t="s">
        <v>39</v>
      </c>
      <c r="R2529" s="3" t="s">
        <v>67</v>
      </c>
      <c r="S2529" s="3" t="s">
        <v>68</v>
      </c>
      <c r="T2529" s="3" t="s">
        <v>69</v>
      </c>
      <c r="U2529" s="3" t="s">
        <v>70</v>
      </c>
      <c r="V2529" s="3" t="s">
        <v>43</v>
      </c>
      <c r="W2529" s="3" t="s">
        <v>44</v>
      </c>
      <c r="X2529" s="3" t="s">
        <v>45</v>
      </c>
      <c r="Y2529" s="3" t="s">
        <v>46</v>
      </c>
      <c r="Z2529" s="3" t="s">
        <v>73</v>
      </c>
      <c r="AA2529" s="3" t="s">
        <v>2625</v>
      </c>
      <c r="AB2529" s="12" t="str">
        <f t="shared" si="505"/>
        <v>Clethodim</v>
      </c>
      <c r="AC2529" s="10"/>
      <c r="AD2529" s="10"/>
      <c r="AE2529" s="4">
        <v>53127</v>
      </c>
      <c r="AF2529" s="4">
        <v>53.13</v>
      </c>
      <c r="AG2529" s="4">
        <v>308000</v>
      </c>
      <c r="AJ2529" s="7"/>
      <c r="AK2529" s="7"/>
      <c r="AL2529" s="7"/>
    </row>
    <row r="2530" spans="1:38" ht="22" customHeight="1" x14ac:dyDescent="0.3">
      <c r="A2530" s="5">
        <v>42516</v>
      </c>
      <c r="B2530" s="6" t="s">
        <v>31</v>
      </c>
      <c r="C2530" s="6" t="s">
        <v>32</v>
      </c>
      <c r="D2530" s="7" t="s">
        <v>49</v>
      </c>
      <c r="E2530" s="7" t="s">
        <v>49</v>
      </c>
      <c r="F2530" s="6" t="s">
        <v>33</v>
      </c>
      <c r="G2530" s="7" t="s">
        <v>49</v>
      </c>
      <c r="H2530" s="7" t="s">
        <v>49</v>
      </c>
      <c r="I2530" s="6" t="s">
        <v>34</v>
      </c>
      <c r="J2530" s="6" t="s">
        <v>77</v>
      </c>
      <c r="K2530" s="6" t="s">
        <v>78</v>
      </c>
      <c r="L2530" s="6" t="s">
        <v>68</v>
      </c>
      <c r="M2530" s="6" t="s">
        <v>33</v>
      </c>
      <c r="N2530" s="7" t="s">
        <v>49</v>
      </c>
      <c r="O2530" s="7" t="s">
        <v>49</v>
      </c>
      <c r="P2530" s="6" t="s">
        <v>79</v>
      </c>
      <c r="Q2530" s="6" t="s">
        <v>39</v>
      </c>
      <c r="R2530" s="6" t="s">
        <v>67</v>
      </c>
      <c r="S2530" s="6" t="s">
        <v>68</v>
      </c>
      <c r="T2530" s="6" t="s">
        <v>69</v>
      </c>
      <c r="U2530" s="6" t="s">
        <v>70</v>
      </c>
      <c r="V2530" s="6" t="s">
        <v>43</v>
      </c>
      <c r="W2530" s="6" t="s">
        <v>44</v>
      </c>
      <c r="X2530" s="6" t="s">
        <v>45</v>
      </c>
      <c r="Y2530" s="6" t="s">
        <v>46</v>
      </c>
      <c r="Z2530" s="6" t="s">
        <v>643</v>
      </c>
      <c r="AA2530" s="11" t="s">
        <v>2626</v>
      </c>
      <c r="AB2530" s="12" t="s">
        <v>3177</v>
      </c>
      <c r="AC2530" s="7"/>
      <c r="AD2530" s="7"/>
      <c r="AE2530" s="7">
        <v>20512</v>
      </c>
      <c r="AF2530" s="7">
        <v>20.51</v>
      </c>
      <c r="AG2530" s="7">
        <v>423000</v>
      </c>
      <c r="AJ2530" s="10"/>
      <c r="AK2530" s="10"/>
      <c r="AL2530" s="10"/>
    </row>
    <row r="2531" spans="1:38" ht="22" customHeight="1" x14ac:dyDescent="0.3">
      <c r="A2531" s="2">
        <v>42516</v>
      </c>
      <c r="B2531" s="3" t="s">
        <v>212</v>
      </c>
      <c r="C2531" s="3" t="s">
        <v>753</v>
      </c>
      <c r="D2531" s="3" t="s">
        <v>660</v>
      </c>
      <c r="E2531" s="3" t="s">
        <v>44</v>
      </c>
      <c r="F2531" s="4" t="s">
        <v>49</v>
      </c>
      <c r="G2531" s="4" t="s">
        <v>49</v>
      </c>
      <c r="H2531" s="4" t="s">
        <v>49</v>
      </c>
      <c r="I2531" s="3" t="s">
        <v>2339</v>
      </c>
      <c r="J2531" s="3" t="s">
        <v>77</v>
      </c>
      <c r="K2531" s="3" t="s">
        <v>78</v>
      </c>
      <c r="L2531" s="3" t="s">
        <v>68</v>
      </c>
      <c r="M2531" s="3" t="s">
        <v>33</v>
      </c>
      <c r="N2531" s="4" t="s">
        <v>49</v>
      </c>
      <c r="O2531" s="4" t="s">
        <v>49</v>
      </c>
      <c r="P2531" s="3" t="s">
        <v>79</v>
      </c>
      <c r="Q2531" s="3" t="s">
        <v>1915</v>
      </c>
      <c r="R2531" s="3" t="s">
        <v>67</v>
      </c>
      <c r="S2531" s="3" t="s">
        <v>68</v>
      </c>
      <c r="T2531" s="3" t="s">
        <v>69</v>
      </c>
      <c r="U2531" s="3" t="s">
        <v>70</v>
      </c>
      <c r="V2531" s="3" t="s">
        <v>217</v>
      </c>
      <c r="W2531" s="3" t="s">
        <v>44</v>
      </c>
      <c r="X2531" s="3" t="s">
        <v>218</v>
      </c>
      <c r="Y2531" s="3" t="s">
        <v>46</v>
      </c>
      <c r="Z2531" s="3" t="s">
        <v>243</v>
      </c>
      <c r="AA2531" s="3" t="s">
        <v>2627</v>
      </c>
      <c r="AB2531" s="12" t="str">
        <f t="shared" ref="AB2531" si="514">IF(ISNUMBER(SEARCH("BUTYRAMIDE",AA2531)),"2,3-Dimethyl Butyramide",IF(ISNUMBER(SEARCH("FOLPET",AA2531)),"Folpet",IF(ISNUMBER(SEARCH("METHYL [2-({[6- (TRIFLUOROMETHYL) PYRIDIN-2-YL] OXY} METHYL) PHENYL",AA2531)),"Esther",IF(ISNUMBER(SEARCH("TEBUCONAZOL",AA2531)),"Tebuconazole",IF(ISNUMBER(SEARCH("DICHLOROPHENYL",AA2531)),"Dichlorophenyl Isocyanates",IF(ISNUMBER(SEARCH("CAPTAN",AA2531)),"Captan",IF(ISNUMBER(SEARCH("DIMETHYLACETAMID",AA2531)),"Dimethylacetamide",IF(ISNUMBER(SEARCH("AFALON",AA2531)),"Linuron","FIX IT"))))))))</f>
        <v>Captan</v>
      </c>
      <c r="AC2531" s="10"/>
      <c r="AD2531" s="10"/>
      <c r="AE2531" s="4">
        <v>38910</v>
      </c>
      <c r="AF2531" s="4">
        <v>38.909999999999997</v>
      </c>
      <c r="AG2531" s="4">
        <v>721000</v>
      </c>
      <c r="AJ2531" s="7"/>
      <c r="AK2531" s="7"/>
      <c r="AL2531" s="7"/>
    </row>
    <row r="2532" spans="1:38" ht="22" customHeight="1" x14ac:dyDescent="0.3">
      <c r="A2532" s="5">
        <v>42516</v>
      </c>
      <c r="B2532" s="6" t="s">
        <v>31</v>
      </c>
      <c r="C2532" s="6" t="s">
        <v>32</v>
      </c>
      <c r="D2532" s="7" t="s">
        <v>49</v>
      </c>
      <c r="E2532" s="7" t="s">
        <v>49</v>
      </c>
      <c r="F2532" s="6" t="s">
        <v>33</v>
      </c>
      <c r="G2532" s="7" t="s">
        <v>49</v>
      </c>
      <c r="H2532" s="7" t="s">
        <v>49</v>
      </c>
      <c r="I2532" s="6" t="s">
        <v>34</v>
      </c>
      <c r="J2532" s="6" t="s">
        <v>77</v>
      </c>
      <c r="K2532" s="6" t="s">
        <v>78</v>
      </c>
      <c r="L2532" s="6" t="s">
        <v>68</v>
      </c>
      <c r="M2532" s="6" t="s">
        <v>33</v>
      </c>
      <c r="N2532" s="7" t="s">
        <v>49</v>
      </c>
      <c r="O2532" s="7" t="s">
        <v>49</v>
      </c>
      <c r="P2532" s="6" t="s">
        <v>79</v>
      </c>
      <c r="Q2532" s="6" t="s">
        <v>39</v>
      </c>
      <c r="R2532" s="6" t="s">
        <v>67</v>
      </c>
      <c r="S2532" s="6" t="s">
        <v>68</v>
      </c>
      <c r="T2532" s="6" t="s">
        <v>69</v>
      </c>
      <c r="U2532" s="6" t="s">
        <v>70</v>
      </c>
      <c r="V2532" s="6" t="s">
        <v>43</v>
      </c>
      <c r="W2532" s="6" t="s">
        <v>44</v>
      </c>
      <c r="X2532" s="6" t="s">
        <v>45</v>
      </c>
      <c r="Y2532" s="6" t="s">
        <v>46</v>
      </c>
      <c r="Z2532" s="6" t="s">
        <v>643</v>
      </c>
      <c r="AA2532" s="6" t="s">
        <v>2628</v>
      </c>
      <c r="AB2532" s="18" t="s">
        <v>3193</v>
      </c>
      <c r="AC2532" s="7"/>
      <c r="AD2532" s="7"/>
      <c r="AE2532" s="7">
        <v>175314</v>
      </c>
      <c r="AF2532" s="7">
        <v>175.31</v>
      </c>
      <c r="AG2532" s="7">
        <v>3615000</v>
      </c>
      <c r="AJ2532" s="10"/>
      <c r="AK2532" s="10"/>
      <c r="AL2532" s="10"/>
    </row>
    <row r="2533" spans="1:38" ht="22" customHeight="1" x14ac:dyDescent="0.3">
      <c r="A2533" s="2">
        <v>42516</v>
      </c>
      <c r="B2533" s="3" t="s">
        <v>31</v>
      </c>
      <c r="C2533" s="3" t="s">
        <v>32</v>
      </c>
      <c r="D2533" s="4" t="s">
        <v>49</v>
      </c>
      <c r="E2533" s="4" t="s">
        <v>49</v>
      </c>
      <c r="F2533" s="3" t="s">
        <v>33</v>
      </c>
      <c r="G2533" s="4" t="s">
        <v>49</v>
      </c>
      <c r="H2533" s="4" t="s">
        <v>49</v>
      </c>
      <c r="I2533" s="3" t="s">
        <v>34</v>
      </c>
      <c r="J2533" s="3" t="s">
        <v>65</v>
      </c>
      <c r="K2533" s="4" t="s">
        <v>49</v>
      </c>
      <c r="L2533" s="4" t="s">
        <v>49</v>
      </c>
      <c r="M2533" s="3" t="s">
        <v>33</v>
      </c>
      <c r="N2533" s="4" t="s">
        <v>49</v>
      </c>
      <c r="O2533" s="4" t="s">
        <v>49</v>
      </c>
      <c r="P2533" s="3" t="s">
        <v>66</v>
      </c>
      <c r="Q2533" s="3" t="s">
        <v>39</v>
      </c>
      <c r="R2533" s="3" t="s">
        <v>67</v>
      </c>
      <c r="S2533" s="3" t="s">
        <v>68</v>
      </c>
      <c r="T2533" s="3" t="s">
        <v>69</v>
      </c>
      <c r="U2533" s="3" t="s">
        <v>70</v>
      </c>
      <c r="V2533" s="3" t="s">
        <v>43</v>
      </c>
      <c r="W2533" s="3" t="s">
        <v>44</v>
      </c>
      <c r="X2533" s="3" t="s">
        <v>45</v>
      </c>
      <c r="Y2533" s="3" t="s">
        <v>46</v>
      </c>
      <c r="Z2533" s="3" t="s">
        <v>71</v>
      </c>
      <c r="AA2533" s="3" t="s">
        <v>2629</v>
      </c>
      <c r="AB2533" s="12" t="str">
        <f>IF(ISNUMBER(SEARCH("2,4 D",AA2533)),"2,4-Dichlorophenoxyacetic acid",IF(ISNUMBER(SEARCH("ACIDO",AA2533)),"2,4-Dichlorophenoxyacetic acid",IF(ISNUMBER(SEARCH("NAPHTHA",AA2533)),"Aromatic Solvent Mixture",IF(ISNUMBER(SEARCH("DIMETHYLAMINE",AA2533)),"Dimethylamine",IF(ISNUMBER(SEARCH("DIMETILAMINA",AA2533)),"Dimethylamine",IF(ISNUMBER(SEARCH("JUMP",AA2533)),"Diuron",IF(ISNUMBER(SEARCH("2-AMINO-2,3-DIMETHYL BUTYRAMIDE",AA2533)),"Herbicide Amine Intermediate",IF(ISNUMBER(SEARCH("TEBUTHIURON",AA2533)),"Tebuthiuron","FIXIT"))))))))</f>
        <v>Diuron</v>
      </c>
      <c r="AC2533" s="10"/>
      <c r="AD2533" s="10"/>
      <c r="AE2533" s="4">
        <v>44696</v>
      </c>
      <c r="AF2533" s="4">
        <v>44.7</v>
      </c>
      <c r="AG2533" s="4">
        <v>259000</v>
      </c>
      <c r="AJ2533" s="7"/>
      <c r="AK2533" s="7"/>
      <c r="AL2533" s="7"/>
    </row>
    <row r="2534" spans="1:38" ht="22" customHeight="1" x14ac:dyDescent="0.3">
      <c r="A2534" s="5">
        <v>42513</v>
      </c>
      <c r="B2534" s="6" t="s">
        <v>50</v>
      </c>
      <c r="C2534" s="6" t="s">
        <v>32</v>
      </c>
      <c r="D2534" s="7" t="s">
        <v>49</v>
      </c>
      <c r="E2534" s="7" t="s">
        <v>49</v>
      </c>
      <c r="F2534" s="6" t="s">
        <v>33</v>
      </c>
      <c r="G2534" s="7" t="s">
        <v>49</v>
      </c>
      <c r="H2534" s="7" t="s">
        <v>49</v>
      </c>
      <c r="I2534" s="6" t="s">
        <v>34</v>
      </c>
      <c r="J2534" s="6" t="s">
        <v>769</v>
      </c>
      <c r="K2534" s="7" t="s">
        <v>49</v>
      </c>
      <c r="L2534" s="6" t="s">
        <v>61</v>
      </c>
      <c r="M2534" s="6" t="s">
        <v>770</v>
      </c>
      <c r="N2534" s="7">
        <v>2539385563.1900001</v>
      </c>
      <c r="O2534" s="7" t="s">
        <v>49</v>
      </c>
      <c r="P2534" s="6" t="s">
        <v>771</v>
      </c>
      <c r="Q2534" s="6" t="s">
        <v>39</v>
      </c>
      <c r="R2534" s="6" t="s">
        <v>60</v>
      </c>
      <c r="S2534" s="6" t="s">
        <v>61</v>
      </c>
      <c r="T2534" s="6" t="s">
        <v>62</v>
      </c>
      <c r="U2534" s="6" t="s">
        <v>56</v>
      </c>
      <c r="V2534" s="6" t="s">
        <v>43</v>
      </c>
      <c r="W2534" s="6" t="s">
        <v>44</v>
      </c>
      <c r="X2534" s="6" t="s">
        <v>45</v>
      </c>
      <c r="Y2534" s="6" t="s">
        <v>46</v>
      </c>
      <c r="Z2534" s="6" t="s">
        <v>2470</v>
      </c>
      <c r="AA2534" s="6" t="s">
        <v>2630</v>
      </c>
      <c r="AB2534" s="12" t="str">
        <f t="shared" ref="AB2534:AB2569" si="515">IF(ISNUMBER(SEARCH("CARBENDAZIM",AA2534)),"Carbendazim",IF(ISNUMBER(SEARCH("4-D",AA2534)),"2,4-Dichlorophenoxyacetic acid",IF(ISNUMBER(SEARCH("RIDOVER",AA2534)),"Glyphosate",IF(ISNUMBER(SEARCH("POQUER",AA2534)),"Clethodim",IF(ISNUMBER(SEARCH("LITER",AA2534)),"Imidacloprid",IF(ISNUMBER(SEARCH("PYRINEX",AA2534)),"Chlorpyrifos",IF(ISNUMBER(SEARCH("ORBIT",AA2534)),"Omethoate",IF(ISNUMBER(SEARCH("HEXARON",AA2534)),"Diuron",IF(ISNUMBER(SEARCH("ISOPROPYLAMINE",AA2534)),"Isopropylamine",IF(ISNUMBER(SEARCH("GLYPHOSATE",AA2534)),"Glyphosate",IF(ISNUMBER(SEARCH("MANCOZEB",AA2534)),"Mancozeb Indofil",IF(ISNUMBER(SEARCH("PARAQUAT",AA2534)),"Paraquat",IF(ISNUMBER(SEARCH("CAROMAX",AA2534)),"Aromatic Solvent Mixture",IF(ISNUMBER(SEARCH("BUTIRON",AA2534)),"Tebuthiuron",IF(ISNUMBER(SEARCH("VORAZ",AA2534)),"Methomyl",IF(ISNUMBER(SEARCH("IMIDACLOPRID",AA2534)),"Imidacloprid",IF(ISNUMBER(SEARCH("2 4 D",AA2534)),"2,4-Dichlorophenoxyacetic acid",IF(ISNUMBER(SEARCH("IMIDACL",AA2534)),"Imidacloprid",IF(ISNUMBER(SEARCH("DIUREX",AA2534)),"Diuron",IF(ISNUMBER(SEARCH("RAPEL",AA2534)),"Acephate","fix it"))))))))))))))))))))</f>
        <v>Glyphosate</v>
      </c>
      <c r="AC2534" s="7"/>
      <c r="AD2534" s="7"/>
      <c r="AE2534" s="7">
        <v>452250</v>
      </c>
      <c r="AF2534" s="7">
        <v>452.25</v>
      </c>
      <c r="AG2534" s="7">
        <v>1390000</v>
      </c>
      <c r="AJ2534" s="10"/>
      <c r="AK2534" s="10"/>
      <c r="AL2534" s="10"/>
    </row>
    <row r="2535" spans="1:38" ht="22" customHeight="1" x14ac:dyDescent="0.3">
      <c r="A2535" s="2">
        <v>42511</v>
      </c>
      <c r="B2535" s="3" t="s">
        <v>50</v>
      </c>
      <c r="C2535" s="3" t="s">
        <v>84</v>
      </c>
      <c r="D2535" s="3" t="s">
        <v>85</v>
      </c>
      <c r="E2535" s="3" t="s">
        <v>44</v>
      </c>
      <c r="F2535" s="3" t="s">
        <v>33</v>
      </c>
      <c r="G2535" s="4" t="s">
        <v>49</v>
      </c>
      <c r="H2535" s="4" t="s">
        <v>49</v>
      </c>
      <c r="I2535" s="3" t="s">
        <v>86</v>
      </c>
      <c r="J2535" s="3" t="s">
        <v>878</v>
      </c>
      <c r="K2535" s="4" t="s">
        <v>49</v>
      </c>
      <c r="L2535" s="3" t="s">
        <v>61</v>
      </c>
      <c r="M2535" s="4" t="s">
        <v>49</v>
      </c>
      <c r="N2535" s="4" t="s">
        <v>49</v>
      </c>
      <c r="O2535" s="4" t="s">
        <v>49</v>
      </c>
      <c r="P2535" s="3" t="s">
        <v>879</v>
      </c>
      <c r="Q2535" s="3" t="s">
        <v>39</v>
      </c>
      <c r="R2535" s="3" t="s">
        <v>310</v>
      </c>
      <c r="S2535" s="3" t="s">
        <v>307</v>
      </c>
      <c r="T2535" s="3" t="s">
        <v>311</v>
      </c>
      <c r="U2535" s="3" t="s">
        <v>56</v>
      </c>
      <c r="V2535" s="3" t="s">
        <v>90</v>
      </c>
      <c r="W2535" s="3" t="s">
        <v>44</v>
      </c>
      <c r="X2535" s="3" t="s">
        <v>91</v>
      </c>
      <c r="Y2535" s="3" t="s">
        <v>46</v>
      </c>
      <c r="Z2535" s="3" t="s">
        <v>748</v>
      </c>
      <c r="AA2535" s="3" t="s">
        <v>2631</v>
      </c>
      <c r="AB2535" s="12" t="str">
        <f t="shared" ref="AB2535" si="516">IF(ISNUMBER(SEARCH("2,4 D",AA2533)),"2,4-Dichlorophenoxyacetic acid",IF(ISNUMBER(SEARCH("ACIDO",AA2533)),"2,4-Dichlorophenoxyacetic acid",IF(ISNUMBER(SEARCH("NAPHTHA",AA2533)),"Aromatic Solvent Mixture",IF(ISNUMBER(SEARCH("DIMETHYLAMINE",AA2533)),"Dimethylamine",IF(ISNUMBER(SEARCH("DIMETILAMINA",AA2533)),"Dimethylamine",IF(ISNUMBER(SEARCH("JUMP",AA2533)),"Diuron",IF(ISNUMBER(SEARCH(" 2-AMINO-2,3-DIMETHYL BUTYRAMIDE",AA2533)),"Herbicide Amine Intermediate",IF(ISNUMBER(SEARCH("TEBUTHIURON",AA2533)),"Tebuthiuron",IF(ISNUMBER(SEARCH("DMS",AA2533)),"Dimethyl Sulfate",IF(ISNUMBER(SEARCH("2,4-XILIDIN",AA2533)),"2,4-Xylidine","FIX IT"))))))))))</f>
        <v>Diuron</v>
      </c>
      <c r="AC2535" s="10"/>
      <c r="AD2535" s="10"/>
      <c r="AE2535" s="4">
        <v>33680</v>
      </c>
      <c r="AF2535" s="4">
        <v>33.68</v>
      </c>
      <c r="AG2535" s="4">
        <v>96600</v>
      </c>
      <c r="AJ2535" s="7"/>
      <c r="AK2535" s="7"/>
      <c r="AL2535" s="7"/>
    </row>
    <row r="2536" spans="1:38" ht="22" customHeight="1" x14ac:dyDescent="0.3">
      <c r="A2536" s="5">
        <v>42511</v>
      </c>
      <c r="B2536" s="6" t="s">
        <v>50</v>
      </c>
      <c r="C2536" s="6" t="s">
        <v>84</v>
      </c>
      <c r="D2536" s="6" t="s">
        <v>85</v>
      </c>
      <c r="E2536" s="6" t="s">
        <v>44</v>
      </c>
      <c r="F2536" s="6" t="s">
        <v>33</v>
      </c>
      <c r="G2536" s="7" t="s">
        <v>49</v>
      </c>
      <c r="H2536" s="7" t="s">
        <v>49</v>
      </c>
      <c r="I2536" s="6" t="s">
        <v>86</v>
      </c>
      <c r="J2536" s="6" t="s">
        <v>166</v>
      </c>
      <c r="K2536" s="7" t="s">
        <v>49</v>
      </c>
      <c r="L2536" s="6" t="s">
        <v>61</v>
      </c>
      <c r="M2536" s="7" t="s">
        <v>49</v>
      </c>
      <c r="N2536" s="7" t="s">
        <v>49</v>
      </c>
      <c r="O2536" s="7" t="s">
        <v>49</v>
      </c>
      <c r="P2536" s="6" t="s">
        <v>167</v>
      </c>
      <c r="Q2536" s="6" t="s">
        <v>39</v>
      </c>
      <c r="R2536" s="6" t="s">
        <v>60</v>
      </c>
      <c r="S2536" s="6" t="s">
        <v>61</v>
      </c>
      <c r="T2536" s="6" t="s">
        <v>62</v>
      </c>
      <c r="U2536" s="6" t="s">
        <v>56</v>
      </c>
      <c r="V2536" s="6" t="s">
        <v>90</v>
      </c>
      <c r="W2536" s="6" t="s">
        <v>44</v>
      </c>
      <c r="X2536" s="6" t="s">
        <v>91</v>
      </c>
      <c r="Y2536" s="6" t="s">
        <v>46</v>
      </c>
      <c r="Z2536" s="6" t="s">
        <v>251</v>
      </c>
      <c r="AA2536" s="6" t="s">
        <v>2632</v>
      </c>
      <c r="AB2536" s="12" t="str">
        <f>IF(ISNUMBER(SEARCH("BUTYRAMIDE",AA2536)),"2,3-Dimethyl Butyramide",IF(ISNUMBER(SEARCH("FOLPET",AA2536)),"Folpet",IF(ISNUMBER(SEARCH("METHYL [2-({[6- (TRIFLUOROMETHYL) PYRIDIN-2-YL] OXY} METHYL) PHENYL",AA2536)),"Esther",IF(ISNUMBER(SEARCH("TEBUCONAZOL",AA2536)),"Tebuconazole",IF(ISNUMBER(SEARCH("DICHLOROPHENYL",AA2536)),"Dichlorophenyl Isocyanates",IF(ISNUMBER(SEARCH("CAPTAN",AA2536)),"Captan",IF(ISNUMBER(SEARCH("DIMETHYLACETAMID",AA2536)),"Dimethylacetamide",IF(ISNUMBER(SEARCH("AFALON",AA2536)),"Linuron","FIX IT"))))))))</f>
        <v>Dimethylacetamide</v>
      </c>
      <c r="AC2536" s="7"/>
      <c r="AD2536" s="7"/>
      <c r="AE2536" s="7">
        <v>32680</v>
      </c>
      <c r="AF2536" s="7">
        <v>32.68</v>
      </c>
      <c r="AG2536" s="7">
        <v>191000</v>
      </c>
      <c r="AJ2536" s="10"/>
      <c r="AK2536" s="10"/>
      <c r="AL2536" s="10"/>
    </row>
    <row r="2537" spans="1:38" ht="22" customHeight="1" x14ac:dyDescent="0.3">
      <c r="A2537" s="2">
        <v>42511</v>
      </c>
      <c r="B2537" s="3" t="s">
        <v>31</v>
      </c>
      <c r="C2537" s="3" t="s">
        <v>32</v>
      </c>
      <c r="D2537" s="4" t="s">
        <v>49</v>
      </c>
      <c r="E2537" s="4" t="s">
        <v>49</v>
      </c>
      <c r="F2537" s="3" t="s">
        <v>33</v>
      </c>
      <c r="G2537" s="4" t="s">
        <v>49</v>
      </c>
      <c r="H2537" s="4" t="s">
        <v>49</v>
      </c>
      <c r="I2537" s="3" t="s">
        <v>34</v>
      </c>
      <c r="J2537" s="3" t="s">
        <v>65</v>
      </c>
      <c r="K2537" s="4" t="s">
        <v>49</v>
      </c>
      <c r="L2537" s="4" t="s">
        <v>49</v>
      </c>
      <c r="M2537" s="3" t="s">
        <v>33</v>
      </c>
      <c r="N2537" s="4" t="s">
        <v>49</v>
      </c>
      <c r="O2537" s="4" t="s">
        <v>49</v>
      </c>
      <c r="P2537" s="3" t="s">
        <v>66</v>
      </c>
      <c r="Q2537" s="3" t="s">
        <v>39</v>
      </c>
      <c r="R2537" s="3" t="s">
        <v>67</v>
      </c>
      <c r="S2537" s="3" t="s">
        <v>68</v>
      </c>
      <c r="T2537" s="3" t="s">
        <v>69</v>
      </c>
      <c r="U2537" s="3" t="s">
        <v>70</v>
      </c>
      <c r="V2537" s="3" t="s">
        <v>43</v>
      </c>
      <c r="W2537" s="3" t="s">
        <v>44</v>
      </c>
      <c r="X2537" s="3" t="s">
        <v>45</v>
      </c>
      <c r="Y2537" s="3" t="s">
        <v>46</v>
      </c>
      <c r="Z2537" s="3" t="s">
        <v>480</v>
      </c>
      <c r="AA2537" s="3" t="s">
        <v>2633</v>
      </c>
      <c r="AB2537" s="12" t="str">
        <f t="shared" si="515"/>
        <v>Diuron</v>
      </c>
      <c r="AC2537" s="10"/>
      <c r="AD2537" s="10"/>
      <c r="AE2537" s="4">
        <v>143039.99</v>
      </c>
      <c r="AF2537" s="4">
        <v>143.04</v>
      </c>
      <c r="AG2537" s="4">
        <v>934000</v>
      </c>
      <c r="AJ2537" s="7"/>
      <c r="AK2537" s="7"/>
      <c r="AL2537" s="7"/>
    </row>
    <row r="2538" spans="1:38" ht="22" customHeight="1" x14ac:dyDescent="0.3">
      <c r="A2538" s="5">
        <v>42511</v>
      </c>
      <c r="B2538" s="6" t="s">
        <v>31</v>
      </c>
      <c r="C2538" s="6" t="s">
        <v>32</v>
      </c>
      <c r="D2538" s="7" t="s">
        <v>49</v>
      </c>
      <c r="E2538" s="7" t="s">
        <v>49</v>
      </c>
      <c r="F2538" s="6" t="s">
        <v>33</v>
      </c>
      <c r="G2538" s="7" t="s">
        <v>49</v>
      </c>
      <c r="H2538" s="7" t="s">
        <v>49</v>
      </c>
      <c r="I2538" s="6" t="s">
        <v>34</v>
      </c>
      <c r="J2538" s="6" t="s">
        <v>65</v>
      </c>
      <c r="K2538" s="7" t="s">
        <v>49</v>
      </c>
      <c r="L2538" s="7" t="s">
        <v>49</v>
      </c>
      <c r="M2538" s="6" t="s">
        <v>33</v>
      </c>
      <c r="N2538" s="7" t="s">
        <v>49</v>
      </c>
      <c r="O2538" s="7" t="s">
        <v>49</v>
      </c>
      <c r="P2538" s="6" t="s">
        <v>66</v>
      </c>
      <c r="Q2538" s="6" t="s">
        <v>39</v>
      </c>
      <c r="R2538" s="6" t="s">
        <v>67</v>
      </c>
      <c r="S2538" s="6" t="s">
        <v>68</v>
      </c>
      <c r="T2538" s="6" t="s">
        <v>69</v>
      </c>
      <c r="U2538" s="6" t="s">
        <v>70</v>
      </c>
      <c r="V2538" s="6" t="s">
        <v>43</v>
      </c>
      <c r="W2538" s="6" t="s">
        <v>44</v>
      </c>
      <c r="X2538" s="6" t="s">
        <v>45</v>
      </c>
      <c r="Y2538" s="6" t="s">
        <v>46</v>
      </c>
      <c r="Z2538" s="6" t="s">
        <v>480</v>
      </c>
      <c r="AA2538" s="6" t="s">
        <v>2634</v>
      </c>
      <c r="AB2538" s="12" t="str">
        <f t="shared" si="515"/>
        <v>Diuron</v>
      </c>
      <c r="AC2538" s="7"/>
      <c r="AD2538" s="7"/>
      <c r="AE2538" s="7">
        <v>95360</v>
      </c>
      <c r="AF2538" s="7">
        <v>95.36</v>
      </c>
      <c r="AG2538" s="7">
        <v>622000</v>
      </c>
      <c r="AJ2538" s="10"/>
      <c r="AK2538" s="10"/>
      <c r="AL2538" s="10"/>
    </row>
    <row r="2539" spans="1:38" ht="22" customHeight="1" x14ac:dyDescent="0.3">
      <c r="A2539" s="2">
        <v>42509</v>
      </c>
      <c r="B2539" s="3" t="s">
        <v>31</v>
      </c>
      <c r="C2539" s="3" t="s">
        <v>32</v>
      </c>
      <c r="D2539" s="4" t="s">
        <v>49</v>
      </c>
      <c r="E2539" s="4" t="s">
        <v>49</v>
      </c>
      <c r="F2539" s="3" t="s">
        <v>33</v>
      </c>
      <c r="G2539" s="4" t="s">
        <v>49</v>
      </c>
      <c r="H2539" s="4" t="s">
        <v>49</v>
      </c>
      <c r="I2539" s="3" t="s">
        <v>34</v>
      </c>
      <c r="J2539" s="3" t="s">
        <v>77</v>
      </c>
      <c r="K2539" s="3" t="s">
        <v>78</v>
      </c>
      <c r="L2539" s="3" t="s">
        <v>68</v>
      </c>
      <c r="M2539" s="3" t="s">
        <v>33</v>
      </c>
      <c r="N2539" s="4" t="s">
        <v>49</v>
      </c>
      <c r="O2539" s="4" t="s">
        <v>49</v>
      </c>
      <c r="P2539" s="3" t="s">
        <v>79</v>
      </c>
      <c r="Q2539" s="3" t="s">
        <v>39</v>
      </c>
      <c r="R2539" s="3" t="s">
        <v>67</v>
      </c>
      <c r="S2539" s="3" t="s">
        <v>68</v>
      </c>
      <c r="T2539" s="3" t="s">
        <v>69</v>
      </c>
      <c r="U2539" s="3" t="s">
        <v>70</v>
      </c>
      <c r="V2539" s="3" t="s">
        <v>43</v>
      </c>
      <c r="W2539" s="3" t="s">
        <v>44</v>
      </c>
      <c r="X2539" s="3" t="s">
        <v>45</v>
      </c>
      <c r="Y2539" s="3" t="s">
        <v>46</v>
      </c>
      <c r="Z2539" s="3" t="s">
        <v>231</v>
      </c>
      <c r="AA2539" s="3" t="s">
        <v>2635</v>
      </c>
      <c r="AB2539" s="12" t="s">
        <v>3168</v>
      </c>
      <c r="AC2539" s="10"/>
      <c r="AD2539" s="10"/>
      <c r="AE2539" s="4">
        <v>13080</v>
      </c>
      <c r="AF2539" s="4">
        <v>13.08</v>
      </c>
      <c r="AG2539" s="4">
        <v>167000</v>
      </c>
      <c r="AJ2539" s="7"/>
      <c r="AK2539" s="7"/>
      <c r="AL2539" s="7"/>
    </row>
    <row r="2540" spans="1:38" ht="22" customHeight="1" x14ac:dyDescent="0.3">
      <c r="A2540" s="5">
        <v>42509</v>
      </c>
      <c r="B2540" s="6" t="s">
        <v>31</v>
      </c>
      <c r="C2540" s="6" t="s">
        <v>32</v>
      </c>
      <c r="D2540" s="7" t="s">
        <v>49</v>
      </c>
      <c r="E2540" s="7" t="s">
        <v>49</v>
      </c>
      <c r="F2540" s="6" t="s">
        <v>33</v>
      </c>
      <c r="G2540" s="7" t="s">
        <v>49</v>
      </c>
      <c r="H2540" s="7" t="s">
        <v>49</v>
      </c>
      <c r="I2540" s="6" t="s">
        <v>34</v>
      </c>
      <c r="J2540" s="6" t="s">
        <v>77</v>
      </c>
      <c r="K2540" s="6" t="s">
        <v>78</v>
      </c>
      <c r="L2540" s="6" t="s">
        <v>68</v>
      </c>
      <c r="M2540" s="6" t="s">
        <v>33</v>
      </c>
      <c r="N2540" s="7" t="s">
        <v>49</v>
      </c>
      <c r="O2540" s="7" t="s">
        <v>49</v>
      </c>
      <c r="P2540" s="6" t="s">
        <v>79</v>
      </c>
      <c r="Q2540" s="6" t="s">
        <v>39</v>
      </c>
      <c r="R2540" s="6" t="s">
        <v>67</v>
      </c>
      <c r="S2540" s="6" t="s">
        <v>68</v>
      </c>
      <c r="T2540" s="6" t="s">
        <v>69</v>
      </c>
      <c r="U2540" s="6" t="s">
        <v>70</v>
      </c>
      <c r="V2540" s="6" t="s">
        <v>43</v>
      </c>
      <c r="W2540" s="6" t="s">
        <v>44</v>
      </c>
      <c r="X2540" s="6" t="s">
        <v>45</v>
      </c>
      <c r="Y2540" s="6" t="s">
        <v>46</v>
      </c>
      <c r="Z2540" s="6" t="s">
        <v>643</v>
      </c>
      <c r="AA2540" s="6" t="s">
        <v>2636</v>
      </c>
      <c r="AB2540" s="18" t="s">
        <v>3193</v>
      </c>
      <c r="AC2540" s="7"/>
      <c r="AD2540" s="7"/>
      <c r="AE2540" s="7">
        <v>95800</v>
      </c>
      <c r="AF2540" s="7">
        <v>95.8</v>
      </c>
      <c r="AG2540" s="7">
        <v>1975000</v>
      </c>
      <c r="AJ2540" s="7"/>
      <c r="AK2540" s="7"/>
      <c r="AL2540" s="7"/>
    </row>
    <row r="2541" spans="1:38" ht="22" customHeight="1" x14ac:dyDescent="0.3">
      <c r="A2541" s="2">
        <v>42509</v>
      </c>
      <c r="B2541" s="3" t="s">
        <v>31</v>
      </c>
      <c r="C2541" s="3" t="s">
        <v>32</v>
      </c>
      <c r="D2541" s="4" t="s">
        <v>49</v>
      </c>
      <c r="E2541" s="4" t="s">
        <v>49</v>
      </c>
      <c r="F2541" s="3" t="s">
        <v>33</v>
      </c>
      <c r="G2541" s="4" t="s">
        <v>49</v>
      </c>
      <c r="H2541" s="4" t="s">
        <v>49</v>
      </c>
      <c r="I2541" s="3" t="s">
        <v>34</v>
      </c>
      <c r="J2541" s="3" t="s">
        <v>77</v>
      </c>
      <c r="K2541" s="3" t="s">
        <v>78</v>
      </c>
      <c r="L2541" s="3" t="s">
        <v>68</v>
      </c>
      <c r="M2541" s="3" t="s">
        <v>33</v>
      </c>
      <c r="N2541" s="4" t="s">
        <v>49</v>
      </c>
      <c r="O2541" s="4" t="s">
        <v>49</v>
      </c>
      <c r="P2541" s="3" t="s">
        <v>79</v>
      </c>
      <c r="Q2541" s="3" t="s">
        <v>39</v>
      </c>
      <c r="R2541" s="3" t="s">
        <v>67</v>
      </c>
      <c r="S2541" s="3" t="s">
        <v>68</v>
      </c>
      <c r="T2541" s="3" t="s">
        <v>69</v>
      </c>
      <c r="U2541" s="3" t="s">
        <v>70</v>
      </c>
      <c r="V2541" s="3" t="s">
        <v>43</v>
      </c>
      <c r="W2541" s="3" t="s">
        <v>44</v>
      </c>
      <c r="X2541" s="3" t="s">
        <v>45</v>
      </c>
      <c r="Y2541" s="3" t="s">
        <v>46</v>
      </c>
      <c r="Z2541" s="3" t="s">
        <v>418</v>
      </c>
      <c r="AA2541" s="3" t="s">
        <v>2637</v>
      </c>
      <c r="AB2541" s="12" t="s">
        <v>3135</v>
      </c>
      <c r="AC2541" s="10"/>
      <c r="AD2541" s="10"/>
      <c r="AE2541" s="4">
        <v>37168</v>
      </c>
      <c r="AF2541" s="4">
        <v>37.17</v>
      </c>
      <c r="AG2541" s="4">
        <v>3679000</v>
      </c>
      <c r="AJ2541" s="10"/>
      <c r="AK2541" s="10"/>
      <c r="AL2541" s="10"/>
    </row>
    <row r="2542" spans="1:38" ht="22" customHeight="1" x14ac:dyDescent="0.3">
      <c r="A2542" s="5">
        <v>42509</v>
      </c>
      <c r="B2542" s="6" t="s">
        <v>31</v>
      </c>
      <c r="C2542" s="6" t="s">
        <v>32</v>
      </c>
      <c r="D2542" s="7" t="s">
        <v>49</v>
      </c>
      <c r="E2542" s="7" t="s">
        <v>49</v>
      </c>
      <c r="F2542" s="6" t="s">
        <v>33</v>
      </c>
      <c r="G2542" s="7" t="s">
        <v>49</v>
      </c>
      <c r="H2542" s="7" t="s">
        <v>49</v>
      </c>
      <c r="I2542" s="6" t="s">
        <v>34</v>
      </c>
      <c r="J2542" s="6" t="s">
        <v>65</v>
      </c>
      <c r="K2542" s="7" t="s">
        <v>49</v>
      </c>
      <c r="L2542" s="7" t="s">
        <v>49</v>
      </c>
      <c r="M2542" s="6" t="s">
        <v>33</v>
      </c>
      <c r="N2542" s="7" t="s">
        <v>49</v>
      </c>
      <c r="O2542" s="7" t="s">
        <v>49</v>
      </c>
      <c r="P2542" s="6" t="s">
        <v>66</v>
      </c>
      <c r="Q2542" s="6" t="s">
        <v>39</v>
      </c>
      <c r="R2542" s="6" t="s">
        <v>67</v>
      </c>
      <c r="S2542" s="6" t="s">
        <v>68</v>
      </c>
      <c r="T2542" s="6" t="s">
        <v>69</v>
      </c>
      <c r="U2542" s="6" t="s">
        <v>70</v>
      </c>
      <c r="V2542" s="6" t="s">
        <v>43</v>
      </c>
      <c r="W2542" s="6" t="s">
        <v>44</v>
      </c>
      <c r="X2542" s="6" t="s">
        <v>45</v>
      </c>
      <c r="Y2542" s="6" t="s">
        <v>46</v>
      </c>
      <c r="Z2542" s="11" t="s">
        <v>71</v>
      </c>
      <c r="AA2542" s="6" t="s">
        <v>2638</v>
      </c>
      <c r="AB2542" s="12" t="s">
        <v>3153</v>
      </c>
      <c r="AC2542" s="7"/>
      <c r="AD2542" s="7"/>
      <c r="AE2542" s="7">
        <v>23840</v>
      </c>
      <c r="AF2542" s="7">
        <v>23.84</v>
      </c>
      <c r="AG2542" s="7">
        <v>138000</v>
      </c>
      <c r="AJ2542" s="7"/>
      <c r="AK2542" s="7"/>
      <c r="AL2542" s="7"/>
    </row>
    <row r="2543" spans="1:38" ht="22" customHeight="1" x14ac:dyDescent="0.3">
      <c r="A2543" s="2">
        <v>42509</v>
      </c>
      <c r="B2543" s="3" t="s">
        <v>31</v>
      </c>
      <c r="C2543" s="3" t="s">
        <v>32</v>
      </c>
      <c r="D2543" s="4" t="s">
        <v>49</v>
      </c>
      <c r="E2543" s="4" t="s">
        <v>49</v>
      </c>
      <c r="F2543" s="3" t="s">
        <v>33</v>
      </c>
      <c r="G2543" s="4" t="s">
        <v>49</v>
      </c>
      <c r="H2543" s="4" t="s">
        <v>49</v>
      </c>
      <c r="I2543" s="3" t="s">
        <v>34</v>
      </c>
      <c r="J2543" s="3" t="s">
        <v>65</v>
      </c>
      <c r="K2543" s="4" t="s">
        <v>49</v>
      </c>
      <c r="L2543" s="4" t="s">
        <v>49</v>
      </c>
      <c r="M2543" s="3" t="s">
        <v>33</v>
      </c>
      <c r="N2543" s="4" t="s">
        <v>49</v>
      </c>
      <c r="O2543" s="4" t="s">
        <v>49</v>
      </c>
      <c r="P2543" s="3" t="s">
        <v>66</v>
      </c>
      <c r="Q2543" s="3" t="s">
        <v>39</v>
      </c>
      <c r="R2543" s="3" t="s">
        <v>67</v>
      </c>
      <c r="S2543" s="3" t="s">
        <v>68</v>
      </c>
      <c r="T2543" s="3" t="s">
        <v>69</v>
      </c>
      <c r="U2543" s="3" t="s">
        <v>70</v>
      </c>
      <c r="V2543" s="3" t="s">
        <v>43</v>
      </c>
      <c r="W2543" s="3" t="s">
        <v>44</v>
      </c>
      <c r="X2543" s="3" t="s">
        <v>45</v>
      </c>
      <c r="Y2543" s="3" t="s">
        <v>46</v>
      </c>
      <c r="Z2543" s="3" t="s">
        <v>73</v>
      </c>
      <c r="AA2543" s="3" t="s">
        <v>2639</v>
      </c>
      <c r="AB2543" s="12" t="s">
        <v>3160</v>
      </c>
      <c r="AC2543" s="10"/>
      <c r="AD2543" s="10"/>
      <c r="AE2543" s="4">
        <v>51414</v>
      </c>
      <c r="AF2543" s="4">
        <v>51.41</v>
      </c>
      <c r="AG2543" s="4">
        <v>298000</v>
      </c>
      <c r="AJ2543" s="10"/>
      <c r="AK2543" s="10"/>
      <c r="AL2543" s="10"/>
    </row>
    <row r="2544" spans="1:38" ht="22" customHeight="1" x14ac:dyDescent="0.3">
      <c r="A2544" s="5">
        <v>42508</v>
      </c>
      <c r="B2544" s="6" t="s">
        <v>50</v>
      </c>
      <c r="C2544" s="6" t="s">
        <v>32</v>
      </c>
      <c r="D2544" s="7" t="s">
        <v>49</v>
      </c>
      <c r="E2544" s="7" t="s">
        <v>49</v>
      </c>
      <c r="F2544" s="6" t="s">
        <v>33</v>
      </c>
      <c r="G2544" s="7" t="s">
        <v>49</v>
      </c>
      <c r="H2544" s="7" t="s">
        <v>49</v>
      </c>
      <c r="I2544" s="6" t="s">
        <v>34</v>
      </c>
      <c r="J2544" s="6" t="s">
        <v>1609</v>
      </c>
      <c r="K2544" s="7" t="s">
        <v>49</v>
      </c>
      <c r="L2544" s="6" t="s">
        <v>187</v>
      </c>
      <c r="M2544" s="7" t="s">
        <v>49</v>
      </c>
      <c r="N2544" s="7" t="s">
        <v>49</v>
      </c>
      <c r="O2544" s="7" t="s">
        <v>49</v>
      </c>
      <c r="P2544" s="6" t="s">
        <v>1610</v>
      </c>
      <c r="Q2544" s="6" t="s">
        <v>39</v>
      </c>
      <c r="R2544" s="6" t="s">
        <v>115</v>
      </c>
      <c r="S2544" s="6" t="s">
        <v>113</v>
      </c>
      <c r="T2544" s="6" t="s">
        <v>116</v>
      </c>
      <c r="U2544" s="6" t="s">
        <v>117</v>
      </c>
      <c r="V2544" s="6" t="s">
        <v>43</v>
      </c>
      <c r="W2544" s="6" t="s">
        <v>44</v>
      </c>
      <c r="X2544" s="6" t="s">
        <v>45</v>
      </c>
      <c r="Y2544" s="6" t="s">
        <v>46</v>
      </c>
      <c r="Z2544" s="6" t="s">
        <v>1352</v>
      </c>
      <c r="AA2544" s="6" t="s">
        <v>2640</v>
      </c>
      <c r="AB2544" s="12" t="str">
        <f t="shared" ref="AB2544" si="517">IF(ISNUMBER(SEARCH("2,4 D",AA2544)),"2,4-Dichlorophenoxyacetic acid",IF(ISNUMBER(SEARCH("ACIDO",AA2544)),"2,4-Dichlorophenoxyacetic acid",IF(ISNUMBER(SEARCH("NAPHTHA",AA2544)),"Aromatic Solvent Mixture",IF(ISNUMBER(SEARCH("DIMETHYLAMINE",AA2544)),"Dimethylamine",IF(ISNUMBER(SEARCH("DIMETILAMINA",AA2544)),"Dimethylamine",IF(ISNUMBER(SEARCH("JUMP",AA2544)),"Diuron",IF(ISNUMBER(SEARCH("2-AMINO-2,3-DIMETHYL BUTYRAMIDE",AA2544)),"Herbicide Amine Intermediate",IF(ISNUMBER(SEARCH("TEBUTHIURON",AA2544)),"Tebuthiuron","FIXIT"))))))))</f>
        <v>2,4-Dichlorophenoxyacetic acid</v>
      </c>
      <c r="AC2544" s="7"/>
      <c r="AD2544" s="7"/>
      <c r="AE2544" s="7">
        <v>37140</v>
      </c>
      <c r="AF2544" s="7">
        <v>37.14</v>
      </c>
      <c r="AG2544" s="7">
        <v>557000</v>
      </c>
      <c r="AJ2544" s="7"/>
      <c r="AK2544" s="7"/>
      <c r="AL2544" s="7"/>
    </row>
    <row r="2545" spans="1:38" ht="22" customHeight="1" x14ac:dyDescent="0.3">
      <c r="A2545" s="2">
        <v>42506</v>
      </c>
      <c r="B2545" s="3" t="s">
        <v>50</v>
      </c>
      <c r="C2545" s="3" t="s">
        <v>32</v>
      </c>
      <c r="D2545" s="4" t="s">
        <v>49</v>
      </c>
      <c r="E2545" s="4" t="s">
        <v>49</v>
      </c>
      <c r="F2545" s="3" t="s">
        <v>33</v>
      </c>
      <c r="G2545" s="4" t="s">
        <v>49</v>
      </c>
      <c r="H2545" s="4" t="s">
        <v>49</v>
      </c>
      <c r="I2545" s="3" t="s">
        <v>34</v>
      </c>
      <c r="J2545" s="3" t="s">
        <v>278</v>
      </c>
      <c r="K2545" s="4" t="s">
        <v>49</v>
      </c>
      <c r="L2545" s="4" t="s">
        <v>49</v>
      </c>
      <c r="M2545" s="3" t="s">
        <v>33</v>
      </c>
      <c r="N2545" s="4">
        <v>760485634</v>
      </c>
      <c r="O2545" s="4" t="s">
        <v>49</v>
      </c>
      <c r="P2545" s="3" t="s">
        <v>279</v>
      </c>
      <c r="Q2545" s="3" t="s">
        <v>39</v>
      </c>
      <c r="R2545" s="3" t="s">
        <v>60</v>
      </c>
      <c r="S2545" s="3" t="s">
        <v>61</v>
      </c>
      <c r="T2545" s="3" t="s">
        <v>62</v>
      </c>
      <c r="U2545" s="3" t="s">
        <v>56</v>
      </c>
      <c r="V2545" s="3" t="s">
        <v>43</v>
      </c>
      <c r="W2545" s="3" t="s">
        <v>44</v>
      </c>
      <c r="X2545" s="3" t="s">
        <v>45</v>
      </c>
      <c r="Y2545" s="3" t="s">
        <v>46</v>
      </c>
      <c r="Z2545" s="3" t="s">
        <v>80</v>
      </c>
      <c r="AA2545" s="3" t="s">
        <v>2641</v>
      </c>
      <c r="AB2545" s="12" t="s">
        <v>3188</v>
      </c>
      <c r="AC2545" s="10"/>
      <c r="AD2545" s="10"/>
      <c r="AE2545" s="4">
        <v>43440</v>
      </c>
      <c r="AF2545" s="4">
        <v>43.44</v>
      </c>
      <c r="AG2545" s="4">
        <v>399000</v>
      </c>
      <c r="AJ2545" s="10"/>
      <c r="AK2545" s="10"/>
      <c r="AL2545" s="10"/>
    </row>
    <row r="2546" spans="1:38" ht="22" customHeight="1" x14ac:dyDescent="0.3">
      <c r="A2546" s="5">
        <v>42502</v>
      </c>
      <c r="B2546" s="6" t="s">
        <v>31</v>
      </c>
      <c r="C2546" s="6" t="s">
        <v>32</v>
      </c>
      <c r="D2546" s="7" t="s">
        <v>49</v>
      </c>
      <c r="E2546" s="7" t="s">
        <v>49</v>
      </c>
      <c r="F2546" s="6" t="s">
        <v>33</v>
      </c>
      <c r="G2546" s="7" t="s">
        <v>49</v>
      </c>
      <c r="H2546" s="7" t="s">
        <v>49</v>
      </c>
      <c r="I2546" s="6" t="s">
        <v>34</v>
      </c>
      <c r="J2546" s="6" t="s">
        <v>65</v>
      </c>
      <c r="K2546" s="7" t="s">
        <v>49</v>
      </c>
      <c r="L2546" s="7" t="s">
        <v>49</v>
      </c>
      <c r="M2546" s="6" t="s">
        <v>33</v>
      </c>
      <c r="N2546" s="7" t="s">
        <v>49</v>
      </c>
      <c r="O2546" s="7" t="s">
        <v>49</v>
      </c>
      <c r="P2546" s="6" t="s">
        <v>66</v>
      </c>
      <c r="Q2546" s="6" t="s">
        <v>39</v>
      </c>
      <c r="R2546" s="6" t="s">
        <v>67</v>
      </c>
      <c r="S2546" s="6" t="s">
        <v>68</v>
      </c>
      <c r="T2546" s="6" t="s">
        <v>69</v>
      </c>
      <c r="U2546" s="6" t="s">
        <v>70</v>
      </c>
      <c r="V2546" s="6" t="s">
        <v>43</v>
      </c>
      <c r="W2546" s="6" t="s">
        <v>44</v>
      </c>
      <c r="X2546" s="6" t="s">
        <v>45</v>
      </c>
      <c r="Y2546" s="6" t="s">
        <v>46</v>
      </c>
      <c r="Z2546" s="6" t="s">
        <v>73</v>
      </c>
      <c r="AA2546" s="6" t="s">
        <v>2642</v>
      </c>
      <c r="AB2546" s="12" t="str">
        <f t="shared" si="515"/>
        <v>Clethodim</v>
      </c>
      <c r="AC2546" s="7"/>
      <c r="AD2546" s="7"/>
      <c r="AE2546" s="7">
        <v>17138</v>
      </c>
      <c r="AF2546" s="7">
        <v>17.14</v>
      </c>
      <c r="AG2546" s="7">
        <v>99300</v>
      </c>
      <c r="AJ2546" s="7"/>
      <c r="AK2546" s="7"/>
      <c r="AL2546" s="7"/>
    </row>
    <row r="2547" spans="1:38" ht="22" customHeight="1" x14ac:dyDescent="0.3">
      <c r="A2547" s="2">
        <v>42502</v>
      </c>
      <c r="B2547" s="3" t="s">
        <v>31</v>
      </c>
      <c r="C2547" s="3" t="s">
        <v>32</v>
      </c>
      <c r="D2547" s="4" t="s">
        <v>49</v>
      </c>
      <c r="E2547" s="4" t="s">
        <v>49</v>
      </c>
      <c r="F2547" s="3" t="s">
        <v>33</v>
      </c>
      <c r="G2547" s="4" t="s">
        <v>49</v>
      </c>
      <c r="H2547" s="4" t="s">
        <v>49</v>
      </c>
      <c r="I2547" s="3" t="s">
        <v>34</v>
      </c>
      <c r="J2547" s="3" t="s">
        <v>77</v>
      </c>
      <c r="K2547" s="3" t="s">
        <v>78</v>
      </c>
      <c r="L2547" s="3" t="s">
        <v>68</v>
      </c>
      <c r="M2547" s="3" t="s">
        <v>33</v>
      </c>
      <c r="N2547" s="4" t="s">
        <v>49</v>
      </c>
      <c r="O2547" s="4" t="s">
        <v>49</v>
      </c>
      <c r="P2547" s="3" t="s">
        <v>79</v>
      </c>
      <c r="Q2547" s="3" t="s">
        <v>39</v>
      </c>
      <c r="R2547" s="3" t="s">
        <v>67</v>
      </c>
      <c r="S2547" s="3" t="s">
        <v>68</v>
      </c>
      <c r="T2547" s="3" t="s">
        <v>69</v>
      </c>
      <c r="U2547" s="3" t="s">
        <v>70</v>
      </c>
      <c r="V2547" s="3" t="s">
        <v>43</v>
      </c>
      <c r="W2547" s="3" t="s">
        <v>44</v>
      </c>
      <c r="X2547" s="3" t="s">
        <v>45</v>
      </c>
      <c r="Y2547" s="3" t="s">
        <v>46</v>
      </c>
      <c r="Z2547" s="3" t="s">
        <v>643</v>
      </c>
      <c r="AA2547" s="3" t="s">
        <v>2643</v>
      </c>
      <c r="AB2547" s="18" t="s">
        <v>3193</v>
      </c>
      <c r="AC2547" s="10"/>
      <c r="AD2547" s="10"/>
      <c r="AE2547" s="4">
        <v>10256</v>
      </c>
      <c r="AF2547" s="4">
        <v>10.26</v>
      </c>
      <c r="AG2547" s="4">
        <v>211000</v>
      </c>
      <c r="AJ2547" s="10"/>
      <c r="AK2547" s="10"/>
      <c r="AL2547" s="10"/>
    </row>
    <row r="2548" spans="1:38" ht="22" customHeight="1" x14ac:dyDescent="0.3">
      <c r="A2548" s="5">
        <v>42502</v>
      </c>
      <c r="B2548" s="6" t="s">
        <v>31</v>
      </c>
      <c r="C2548" s="6" t="s">
        <v>32</v>
      </c>
      <c r="D2548" s="7" t="s">
        <v>49</v>
      </c>
      <c r="E2548" s="7" t="s">
        <v>49</v>
      </c>
      <c r="F2548" s="6" t="s">
        <v>33</v>
      </c>
      <c r="G2548" s="7" t="s">
        <v>49</v>
      </c>
      <c r="H2548" s="7" t="s">
        <v>49</v>
      </c>
      <c r="I2548" s="6" t="s">
        <v>34</v>
      </c>
      <c r="J2548" s="6" t="s">
        <v>77</v>
      </c>
      <c r="K2548" s="6" t="s">
        <v>78</v>
      </c>
      <c r="L2548" s="6" t="s">
        <v>68</v>
      </c>
      <c r="M2548" s="6" t="s">
        <v>33</v>
      </c>
      <c r="N2548" s="7" t="s">
        <v>49</v>
      </c>
      <c r="O2548" s="7" t="s">
        <v>49</v>
      </c>
      <c r="P2548" s="6" t="s">
        <v>79</v>
      </c>
      <c r="Q2548" s="6" t="s">
        <v>39</v>
      </c>
      <c r="R2548" s="6" t="s">
        <v>67</v>
      </c>
      <c r="S2548" s="6" t="s">
        <v>68</v>
      </c>
      <c r="T2548" s="6" t="s">
        <v>69</v>
      </c>
      <c r="U2548" s="6" t="s">
        <v>70</v>
      </c>
      <c r="V2548" s="6" t="s">
        <v>43</v>
      </c>
      <c r="W2548" s="6" t="s">
        <v>44</v>
      </c>
      <c r="X2548" s="6" t="s">
        <v>45</v>
      </c>
      <c r="Y2548" s="6" t="s">
        <v>46</v>
      </c>
      <c r="Z2548" s="6" t="s">
        <v>210</v>
      </c>
      <c r="AA2548" s="6" t="s">
        <v>2644</v>
      </c>
      <c r="AB2548" s="12" t="str">
        <f t="shared" ref="AB2548" si="518">IF(ISNUMBER(SEARCH("BUTYRAMIDE",AA2548)),"2,3-Dimethyl Butyramide",IF(ISNUMBER(SEARCH("FOLPET",AA2548)),"Folpet",IF(ISNUMBER(SEARCH("METHYL [2-({[6- (TRIFLUOROMETHYL) PYRIDIN-2-YL] OXY} METHYL) PHENYL",AA2548)),"Esther",IF(ISNUMBER(SEARCH("TEBUCONAZOL",AA2548)),"Tebuconazole",IF(ISNUMBER(SEARCH("DICHLOROPHENYL",AA2548)),"Dichlorophenyl Isocyanates",IF(ISNUMBER(SEARCH("CAPTAN",AA2548)),"Captan",IF(ISNUMBER(SEARCH("DIMETHYLACETAMID",AA2548)),"Dimethylacetamide",IF(ISNUMBER(SEARCH("AFALON",AA2548)),"Linuron","FIX IT"))))))))</f>
        <v>Folpet</v>
      </c>
      <c r="AC2548" s="7"/>
      <c r="AD2548" s="7"/>
      <c r="AE2548" s="7">
        <v>16752</v>
      </c>
      <c r="AF2548" s="7">
        <v>16.75</v>
      </c>
      <c r="AG2548" s="7">
        <v>115000</v>
      </c>
      <c r="AJ2548" s="7"/>
      <c r="AK2548" s="7"/>
      <c r="AL2548" s="7"/>
    </row>
    <row r="2549" spans="1:38" ht="22" customHeight="1" x14ac:dyDescent="0.3">
      <c r="A2549" s="2">
        <v>42502</v>
      </c>
      <c r="B2549" s="3" t="s">
        <v>50</v>
      </c>
      <c r="C2549" s="3" t="s">
        <v>84</v>
      </c>
      <c r="D2549" s="3" t="s">
        <v>85</v>
      </c>
      <c r="E2549" s="3" t="s">
        <v>44</v>
      </c>
      <c r="F2549" s="3" t="s">
        <v>33</v>
      </c>
      <c r="G2549" s="4" t="s">
        <v>49</v>
      </c>
      <c r="H2549" s="4" t="s">
        <v>49</v>
      </c>
      <c r="I2549" s="3" t="s">
        <v>86</v>
      </c>
      <c r="J2549" s="3" t="s">
        <v>878</v>
      </c>
      <c r="K2549" s="4" t="s">
        <v>49</v>
      </c>
      <c r="L2549" s="3" t="s">
        <v>61</v>
      </c>
      <c r="M2549" s="4" t="s">
        <v>49</v>
      </c>
      <c r="N2549" s="4" t="s">
        <v>49</v>
      </c>
      <c r="O2549" s="4" t="s">
        <v>49</v>
      </c>
      <c r="P2549" s="3" t="s">
        <v>879</v>
      </c>
      <c r="Q2549" s="3" t="s">
        <v>39</v>
      </c>
      <c r="R2549" s="3" t="s">
        <v>60</v>
      </c>
      <c r="S2549" s="3" t="s">
        <v>61</v>
      </c>
      <c r="T2549" s="3" t="s">
        <v>62</v>
      </c>
      <c r="U2549" s="3" t="s">
        <v>56</v>
      </c>
      <c r="V2549" s="3" t="s">
        <v>90</v>
      </c>
      <c r="W2549" s="3" t="s">
        <v>44</v>
      </c>
      <c r="X2549" s="3" t="s">
        <v>91</v>
      </c>
      <c r="Y2549" s="3" t="s">
        <v>46</v>
      </c>
      <c r="Z2549" s="3" t="s">
        <v>748</v>
      </c>
      <c r="AA2549" s="3" t="s">
        <v>2645</v>
      </c>
      <c r="AB2549" s="12" t="s">
        <v>3161</v>
      </c>
      <c r="AC2549" s="10"/>
      <c r="AD2549" s="10"/>
      <c r="AE2549" s="4">
        <v>16840</v>
      </c>
      <c r="AF2549" s="4">
        <v>16.84</v>
      </c>
      <c r="AG2549" s="4">
        <v>65800</v>
      </c>
      <c r="AJ2549" s="10"/>
      <c r="AK2549" s="10"/>
      <c r="AL2549" s="10"/>
    </row>
    <row r="2550" spans="1:38" ht="22" customHeight="1" x14ac:dyDescent="0.3">
      <c r="A2550" s="5">
        <v>42502</v>
      </c>
      <c r="B2550" s="6" t="s">
        <v>31</v>
      </c>
      <c r="C2550" s="6" t="s">
        <v>32</v>
      </c>
      <c r="D2550" s="7" t="s">
        <v>49</v>
      </c>
      <c r="E2550" s="7" t="s">
        <v>49</v>
      </c>
      <c r="F2550" s="6" t="s">
        <v>33</v>
      </c>
      <c r="G2550" s="7" t="s">
        <v>49</v>
      </c>
      <c r="H2550" s="7" t="s">
        <v>49</v>
      </c>
      <c r="I2550" s="6" t="s">
        <v>34</v>
      </c>
      <c r="J2550" s="6" t="s">
        <v>77</v>
      </c>
      <c r="K2550" s="6" t="s">
        <v>78</v>
      </c>
      <c r="L2550" s="6" t="s">
        <v>68</v>
      </c>
      <c r="M2550" s="6" t="s">
        <v>33</v>
      </c>
      <c r="N2550" s="7" t="s">
        <v>49</v>
      </c>
      <c r="O2550" s="7" t="s">
        <v>49</v>
      </c>
      <c r="P2550" s="6" t="s">
        <v>79</v>
      </c>
      <c r="Q2550" s="6" t="s">
        <v>39</v>
      </c>
      <c r="R2550" s="6" t="s">
        <v>67</v>
      </c>
      <c r="S2550" s="6" t="s">
        <v>68</v>
      </c>
      <c r="T2550" s="6" t="s">
        <v>69</v>
      </c>
      <c r="U2550" s="6" t="s">
        <v>70</v>
      </c>
      <c r="V2550" s="6" t="s">
        <v>43</v>
      </c>
      <c r="W2550" s="6" t="s">
        <v>44</v>
      </c>
      <c r="X2550" s="6" t="s">
        <v>45</v>
      </c>
      <c r="Y2550" s="6" t="s">
        <v>46</v>
      </c>
      <c r="Z2550" s="6" t="s">
        <v>643</v>
      </c>
      <c r="AA2550" s="6" t="s">
        <v>2646</v>
      </c>
      <c r="AB2550" s="18" t="s">
        <v>3193</v>
      </c>
      <c r="AC2550" s="7"/>
      <c r="AD2550" s="7"/>
      <c r="AE2550" s="7">
        <v>172440</v>
      </c>
      <c r="AF2550" s="7">
        <v>172.44</v>
      </c>
      <c r="AG2550" s="7">
        <v>3556000</v>
      </c>
      <c r="AJ2550" s="7"/>
      <c r="AK2550" s="7"/>
      <c r="AL2550" s="7"/>
    </row>
    <row r="2551" spans="1:38" ht="22" customHeight="1" x14ac:dyDescent="0.3">
      <c r="A2551" s="2">
        <v>42497</v>
      </c>
      <c r="B2551" s="3" t="s">
        <v>31</v>
      </c>
      <c r="C2551" s="3" t="s">
        <v>32</v>
      </c>
      <c r="D2551" s="4" t="s">
        <v>49</v>
      </c>
      <c r="E2551" s="4" t="s">
        <v>49</v>
      </c>
      <c r="F2551" s="3" t="s">
        <v>33</v>
      </c>
      <c r="G2551" s="4" t="s">
        <v>49</v>
      </c>
      <c r="H2551" s="4" t="s">
        <v>49</v>
      </c>
      <c r="I2551" s="3" t="s">
        <v>34</v>
      </c>
      <c r="J2551" s="3" t="s">
        <v>35</v>
      </c>
      <c r="K2551" s="3" t="s">
        <v>36</v>
      </c>
      <c r="L2551" s="3" t="s">
        <v>37</v>
      </c>
      <c r="M2551" s="3" t="s">
        <v>33</v>
      </c>
      <c r="N2551" s="4" t="s">
        <v>49</v>
      </c>
      <c r="O2551" s="4" t="s">
        <v>49</v>
      </c>
      <c r="P2551" s="3" t="s">
        <v>38</v>
      </c>
      <c r="Q2551" s="3" t="s">
        <v>39</v>
      </c>
      <c r="R2551" s="3" t="s">
        <v>40</v>
      </c>
      <c r="S2551" s="3" t="s">
        <v>37</v>
      </c>
      <c r="T2551" s="3" t="s">
        <v>41</v>
      </c>
      <c r="U2551" s="3" t="s">
        <v>42</v>
      </c>
      <c r="V2551" s="3" t="s">
        <v>43</v>
      </c>
      <c r="W2551" s="3" t="s">
        <v>44</v>
      </c>
      <c r="X2551" s="3" t="s">
        <v>45</v>
      </c>
      <c r="Y2551" s="3" t="s">
        <v>46</v>
      </c>
      <c r="Z2551" s="3" t="s">
        <v>47</v>
      </c>
      <c r="AA2551" s="3" t="s">
        <v>2647</v>
      </c>
      <c r="AB2551" s="12" t="str">
        <f t="shared" si="515"/>
        <v>2,4-Dichlorophenoxyacetic acid</v>
      </c>
      <c r="AC2551" s="10"/>
      <c r="AD2551" s="10"/>
      <c r="AE2551" s="4">
        <v>91900</v>
      </c>
      <c r="AF2551" s="4">
        <v>91.9</v>
      </c>
      <c r="AG2551" s="3" t="s">
        <v>49</v>
      </c>
      <c r="AJ2551" s="10"/>
      <c r="AK2551" s="10"/>
      <c r="AL2551" s="10"/>
    </row>
    <row r="2552" spans="1:38" ht="22" customHeight="1" x14ac:dyDescent="0.3">
      <c r="A2552" s="5">
        <v>42497</v>
      </c>
      <c r="B2552" s="6" t="s">
        <v>50</v>
      </c>
      <c r="C2552" s="6" t="s">
        <v>32</v>
      </c>
      <c r="D2552" s="7" t="s">
        <v>49</v>
      </c>
      <c r="E2552" s="7" t="s">
        <v>49</v>
      </c>
      <c r="F2552" s="6" t="s">
        <v>33</v>
      </c>
      <c r="G2552" s="7" t="s">
        <v>49</v>
      </c>
      <c r="H2552" s="7" t="s">
        <v>49</v>
      </c>
      <c r="I2552" s="6" t="s">
        <v>34</v>
      </c>
      <c r="J2552" s="6" t="s">
        <v>183</v>
      </c>
      <c r="K2552" s="7" t="s">
        <v>49</v>
      </c>
      <c r="L2552" s="7" t="s">
        <v>49</v>
      </c>
      <c r="M2552" s="7" t="s">
        <v>49</v>
      </c>
      <c r="N2552" s="7" t="s">
        <v>49</v>
      </c>
      <c r="O2552" s="7" t="s">
        <v>49</v>
      </c>
      <c r="P2552" s="6" t="s">
        <v>865</v>
      </c>
      <c r="Q2552" s="6" t="s">
        <v>844</v>
      </c>
      <c r="R2552" s="6" t="s">
        <v>186</v>
      </c>
      <c r="S2552" s="6" t="s">
        <v>187</v>
      </c>
      <c r="T2552" s="6" t="s">
        <v>188</v>
      </c>
      <c r="U2552" s="6" t="s">
        <v>42</v>
      </c>
      <c r="V2552" s="6" t="s">
        <v>43</v>
      </c>
      <c r="W2552" s="6" t="s">
        <v>44</v>
      </c>
      <c r="X2552" s="6" t="s">
        <v>45</v>
      </c>
      <c r="Y2552" s="6" t="s">
        <v>46</v>
      </c>
      <c r="Z2552" s="6" t="s">
        <v>289</v>
      </c>
      <c r="AA2552" s="6" t="s">
        <v>2648</v>
      </c>
      <c r="AB2552" s="12" t="str">
        <f t="shared" si="515"/>
        <v>Isopropylamine</v>
      </c>
      <c r="AC2552" s="7"/>
      <c r="AD2552" s="7"/>
      <c r="AE2552" s="7">
        <v>59660</v>
      </c>
      <c r="AF2552" s="7">
        <v>59.66</v>
      </c>
      <c r="AG2552" s="7">
        <v>694000</v>
      </c>
      <c r="AJ2552" s="10"/>
      <c r="AK2552" s="10"/>
      <c r="AL2552" s="10"/>
    </row>
    <row r="2553" spans="1:38" ht="22" customHeight="1" x14ac:dyDescent="0.3">
      <c r="A2553" s="2">
        <v>42495</v>
      </c>
      <c r="B2553" s="3" t="s">
        <v>31</v>
      </c>
      <c r="C2553" s="3" t="s">
        <v>32</v>
      </c>
      <c r="D2553" s="4" t="s">
        <v>49</v>
      </c>
      <c r="E2553" s="4" t="s">
        <v>49</v>
      </c>
      <c r="F2553" s="3" t="s">
        <v>33</v>
      </c>
      <c r="G2553" s="4" t="s">
        <v>49</v>
      </c>
      <c r="H2553" s="4" t="s">
        <v>49</v>
      </c>
      <c r="I2553" s="3" t="s">
        <v>34</v>
      </c>
      <c r="J2553" s="3" t="s">
        <v>65</v>
      </c>
      <c r="K2553" s="4" t="s">
        <v>49</v>
      </c>
      <c r="L2553" s="4" t="s">
        <v>49</v>
      </c>
      <c r="M2553" s="3" t="s">
        <v>33</v>
      </c>
      <c r="N2553" s="4" t="s">
        <v>49</v>
      </c>
      <c r="O2553" s="4" t="s">
        <v>49</v>
      </c>
      <c r="P2553" s="3" t="s">
        <v>66</v>
      </c>
      <c r="Q2553" s="3" t="s">
        <v>39</v>
      </c>
      <c r="R2553" s="3" t="s">
        <v>67</v>
      </c>
      <c r="S2553" s="3" t="s">
        <v>68</v>
      </c>
      <c r="T2553" s="3" t="s">
        <v>69</v>
      </c>
      <c r="U2553" s="3" t="s">
        <v>70</v>
      </c>
      <c r="V2553" s="3" t="s">
        <v>43</v>
      </c>
      <c r="W2553" s="3" t="s">
        <v>44</v>
      </c>
      <c r="X2553" s="3" t="s">
        <v>45</v>
      </c>
      <c r="Y2553" s="3" t="s">
        <v>46</v>
      </c>
      <c r="Z2553" s="3" t="s">
        <v>71</v>
      </c>
      <c r="AA2553" s="3" t="s">
        <v>2649</v>
      </c>
      <c r="AB2553" s="12" t="str">
        <f>IF(ISNUMBER(SEARCH("2,4 D",AA2553)),"2,4-Dichlorophenoxyacetic acid",IF(ISNUMBER(SEARCH("ACIDO",AA2553)),"2,4-Dichlorophenoxyacetic acid",IF(ISNUMBER(SEARCH("NAPHTHA",AA2553)),"Aromatic Solvent Mixture",IF(ISNUMBER(SEARCH("DIMETHYLAMINE",AA2553)),"Dimethylamine",IF(ISNUMBER(SEARCH("DIMETILAMINA",AA2553)),"Dimethylamine",IF(ISNUMBER(SEARCH("JUMP",AA2553)),"Diuron",IF(ISNUMBER(SEARCH("2-AMINO-2,3-DIMETHYL BUTYRAMIDE",AA2553)),"Herbicide Amine Intermediate",IF(ISNUMBER(SEARCH("TEBUTHIURON",AA2553)),"Tebuthiuron","FIXIT"))))))))</f>
        <v>Diuron</v>
      </c>
      <c r="AC2553" s="10"/>
      <c r="AD2553" s="10"/>
      <c r="AE2553" s="4">
        <v>65980</v>
      </c>
      <c r="AF2553" s="4">
        <v>65.98</v>
      </c>
      <c r="AG2553" s="4">
        <v>382000</v>
      </c>
      <c r="AJ2553" s="7"/>
      <c r="AK2553" s="7"/>
      <c r="AL2553" s="7"/>
    </row>
    <row r="2554" spans="1:38" ht="22" customHeight="1" x14ac:dyDescent="0.3">
      <c r="A2554" s="5">
        <v>42495</v>
      </c>
      <c r="B2554" s="6" t="s">
        <v>31</v>
      </c>
      <c r="C2554" s="6" t="s">
        <v>32</v>
      </c>
      <c r="D2554" s="7" t="s">
        <v>49</v>
      </c>
      <c r="E2554" s="7" t="s">
        <v>49</v>
      </c>
      <c r="F2554" s="6" t="s">
        <v>33</v>
      </c>
      <c r="G2554" s="7" t="s">
        <v>49</v>
      </c>
      <c r="H2554" s="7" t="s">
        <v>49</v>
      </c>
      <c r="I2554" s="6" t="s">
        <v>34</v>
      </c>
      <c r="J2554" s="6" t="s">
        <v>65</v>
      </c>
      <c r="K2554" s="7" t="s">
        <v>49</v>
      </c>
      <c r="L2554" s="7" t="s">
        <v>49</v>
      </c>
      <c r="M2554" s="6" t="s">
        <v>33</v>
      </c>
      <c r="N2554" s="7" t="s">
        <v>49</v>
      </c>
      <c r="O2554" s="7" t="s">
        <v>49</v>
      </c>
      <c r="P2554" s="6" t="s">
        <v>66</v>
      </c>
      <c r="Q2554" s="6" t="s">
        <v>39</v>
      </c>
      <c r="R2554" s="6" t="s">
        <v>67</v>
      </c>
      <c r="S2554" s="6" t="s">
        <v>68</v>
      </c>
      <c r="T2554" s="6" t="s">
        <v>69</v>
      </c>
      <c r="U2554" s="6" t="s">
        <v>70</v>
      </c>
      <c r="V2554" s="6" t="s">
        <v>43</v>
      </c>
      <c r="W2554" s="6" t="s">
        <v>44</v>
      </c>
      <c r="X2554" s="6" t="s">
        <v>45</v>
      </c>
      <c r="Y2554" s="6" t="s">
        <v>46</v>
      </c>
      <c r="Z2554" s="6" t="s">
        <v>73</v>
      </c>
      <c r="AA2554" s="6" t="s">
        <v>2650</v>
      </c>
      <c r="AB2554" s="12" t="str">
        <f t="shared" si="515"/>
        <v>Tebuthiuron</v>
      </c>
      <c r="AC2554" s="7"/>
      <c r="AD2554" s="7"/>
      <c r="AE2554" s="7">
        <v>132789.99</v>
      </c>
      <c r="AF2554" s="7">
        <v>132.79</v>
      </c>
      <c r="AG2554" s="7">
        <v>769000</v>
      </c>
      <c r="AJ2554" s="10"/>
      <c r="AK2554" s="10"/>
      <c r="AL2554" s="10"/>
    </row>
    <row r="2555" spans="1:38" ht="22" customHeight="1" x14ac:dyDescent="0.3">
      <c r="A2555" s="2">
        <v>42495</v>
      </c>
      <c r="B2555" s="3" t="s">
        <v>31</v>
      </c>
      <c r="C2555" s="3" t="s">
        <v>32</v>
      </c>
      <c r="D2555" s="4" t="s">
        <v>49</v>
      </c>
      <c r="E2555" s="4" t="s">
        <v>49</v>
      </c>
      <c r="F2555" s="3" t="s">
        <v>33</v>
      </c>
      <c r="G2555" s="4" t="s">
        <v>49</v>
      </c>
      <c r="H2555" s="4" t="s">
        <v>49</v>
      </c>
      <c r="I2555" s="3" t="s">
        <v>34</v>
      </c>
      <c r="J2555" s="3" t="s">
        <v>65</v>
      </c>
      <c r="K2555" s="4" t="s">
        <v>49</v>
      </c>
      <c r="L2555" s="4" t="s">
        <v>49</v>
      </c>
      <c r="M2555" s="3" t="s">
        <v>33</v>
      </c>
      <c r="N2555" s="4" t="s">
        <v>49</v>
      </c>
      <c r="O2555" s="4" t="s">
        <v>49</v>
      </c>
      <c r="P2555" s="3" t="s">
        <v>66</v>
      </c>
      <c r="Q2555" s="3" t="s">
        <v>39</v>
      </c>
      <c r="R2555" s="3" t="s">
        <v>67</v>
      </c>
      <c r="S2555" s="3" t="s">
        <v>68</v>
      </c>
      <c r="T2555" s="3" t="s">
        <v>69</v>
      </c>
      <c r="U2555" s="3" t="s">
        <v>70</v>
      </c>
      <c r="V2555" s="3" t="s">
        <v>43</v>
      </c>
      <c r="W2555" s="3" t="s">
        <v>44</v>
      </c>
      <c r="X2555" s="3" t="s">
        <v>45</v>
      </c>
      <c r="Y2555" s="3" t="s">
        <v>46</v>
      </c>
      <c r="Z2555" s="3" t="s">
        <v>73</v>
      </c>
      <c r="AA2555" s="3" t="s">
        <v>2651</v>
      </c>
      <c r="AB2555" s="12" t="str">
        <f t="shared" si="515"/>
        <v>Clethodim</v>
      </c>
      <c r="AC2555" s="10"/>
      <c r="AD2555" s="10"/>
      <c r="AE2555" s="4">
        <v>85690</v>
      </c>
      <c r="AF2555" s="4">
        <v>85.69</v>
      </c>
      <c r="AG2555" s="4">
        <v>496000</v>
      </c>
      <c r="AJ2555" s="7"/>
      <c r="AK2555" s="7"/>
      <c r="AL2555" s="7"/>
    </row>
    <row r="2556" spans="1:38" ht="22" customHeight="1" x14ac:dyDescent="0.3">
      <c r="A2556" s="5">
        <v>42495</v>
      </c>
      <c r="B2556" s="6" t="s">
        <v>31</v>
      </c>
      <c r="C2556" s="6" t="s">
        <v>32</v>
      </c>
      <c r="D2556" s="7" t="s">
        <v>49</v>
      </c>
      <c r="E2556" s="7" t="s">
        <v>49</v>
      </c>
      <c r="F2556" s="6" t="s">
        <v>33</v>
      </c>
      <c r="G2556" s="7" t="s">
        <v>49</v>
      </c>
      <c r="H2556" s="7" t="s">
        <v>49</v>
      </c>
      <c r="I2556" s="6" t="s">
        <v>34</v>
      </c>
      <c r="J2556" s="6" t="s">
        <v>65</v>
      </c>
      <c r="K2556" s="7" t="s">
        <v>49</v>
      </c>
      <c r="L2556" s="7" t="s">
        <v>49</v>
      </c>
      <c r="M2556" s="6" t="s">
        <v>33</v>
      </c>
      <c r="N2556" s="7" t="s">
        <v>49</v>
      </c>
      <c r="O2556" s="7" t="s">
        <v>49</v>
      </c>
      <c r="P2556" s="6" t="s">
        <v>66</v>
      </c>
      <c r="Q2556" s="6" t="s">
        <v>39</v>
      </c>
      <c r="R2556" s="6" t="s">
        <v>67</v>
      </c>
      <c r="S2556" s="6" t="s">
        <v>68</v>
      </c>
      <c r="T2556" s="6" t="s">
        <v>69</v>
      </c>
      <c r="U2556" s="6" t="s">
        <v>70</v>
      </c>
      <c r="V2556" s="6" t="s">
        <v>43</v>
      </c>
      <c r="W2556" s="6" t="s">
        <v>44</v>
      </c>
      <c r="X2556" s="6" t="s">
        <v>45</v>
      </c>
      <c r="Y2556" s="6" t="s">
        <v>46</v>
      </c>
      <c r="Z2556" s="6" t="s">
        <v>71</v>
      </c>
      <c r="AA2556" s="6" t="s">
        <v>2652</v>
      </c>
      <c r="AB2556" s="12" t="str">
        <f t="shared" si="515"/>
        <v>Diuron</v>
      </c>
      <c r="AC2556" s="7"/>
      <c r="AD2556" s="7"/>
      <c r="AE2556" s="7">
        <v>23840</v>
      </c>
      <c r="AF2556" s="7">
        <v>23.84</v>
      </c>
      <c r="AG2556" s="7">
        <v>138000</v>
      </c>
      <c r="AJ2556" s="10"/>
      <c r="AK2556" s="10"/>
      <c r="AL2556" s="10"/>
    </row>
    <row r="2557" spans="1:38" ht="22" customHeight="1" x14ac:dyDescent="0.3">
      <c r="A2557" s="2">
        <v>42495</v>
      </c>
      <c r="B2557" s="3" t="s">
        <v>31</v>
      </c>
      <c r="C2557" s="3" t="s">
        <v>32</v>
      </c>
      <c r="D2557" s="4" t="s">
        <v>49</v>
      </c>
      <c r="E2557" s="4" t="s">
        <v>49</v>
      </c>
      <c r="F2557" s="3" t="s">
        <v>33</v>
      </c>
      <c r="G2557" s="4" t="s">
        <v>49</v>
      </c>
      <c r="H2557" s="4" t="s">
        <v>49</v>
      </c>
      <c r="I2557" s="3" t="s">
        <v>34</v>
      </c>
      <c r="J2557" s="3" t="s">
        <v>65</v>
      </c>
      <c r="K2557" s="4" t="s">
        <v>49</v>
      </c>
      <c r="L2557" s="4" t="s">
        <v>49</v>
      </c>
      <c r="M2557" s="3" t="s">
        <v>33</v>
      </c>
      <c r="N2557" s="4" t="s">
        <v>49</v>
      </c>
      <c r="O2557" s="4" t="s">
        <v>49</v>
      </c>
      <c r="P2557" s="3" t="s">
        <v>66</v>
      </c>
      <c r="Q2557" s="3" t="s">
        <v>39</v>
      </c>
      <c r="R2557" s="3" t="s">
        <v>67</v>
      </c>
      <c r="S2557" s="3" t="s">
        <v>68</v>
      </c>
      <c r="T2557" s="3" t="s">
        <v>69</v>
      </c>
      <c r="U2557" s="3" t="s">
        <v>70</v>
      </c>
      <c r="V2557" s="3" t="s">
        <v>43</v>
      </c>
      <c r="W2557" s="3" t="s">
        <v>44</v>
      </c>
      <c r="X2557" s="3" t="s">
        <v>45</v>
      </c>
      <c r="Y2557" s="3" t="s">
        <v>46</v>
      </c>
      <c r="Z2557" s="3" t="s">
        <v>71</v>
      </c>
      <c r="AA2557" s="3" t="s">
        <v>2653</v>
      </c>
      <c r="AB2557" s="12" t="str">
        <f t="shared" si="515"/>
        <v>Diuron</v>
      </c>
      <c r="AC2557" s="10"/>
      <c r="AD2557" s="10"/>
      <c r="AE2557" s="4">
        <v>47680</v>
      </c>
      <c r="AF2557" s="4">
        <v>47.68</v>
      </c>
      <c r="AG2557" s="4">
        <v>276000</v>
      </c>
      <c r="AJ2557" s="7"/>
      <c r="AK2557" s="7"/>
      <c r="AL2557" s="7"/>
    </row>
    <row r="2558" spans="1:38" ht="22" customHeight="1" x14ac:dyDescent="0.3">
      <c r="A2558" s="5">
        <v>42495</v>
      </c>
      <c r="B2558" s="6" t="s">
        <v>31</v>
      </c>
      <c r="C2558" s="6" t="s">
        <v>32</v>
      </c>
      <c r="D2558" s="7" t="s">
        <v>49</v>
      </c>
      <c r="E2558" s="7" t="s">
        <v>49</v>
      </c>
      <c r="F2558" s="6" t="s">
        <v>33</v>
      </c>
      <c r="G2558" s="7" t="s">
        <v>49</v>
      </c>
      <c r="H2558" s="7" t="s">
        <v>49</v>
      </c>
      <c r="I2558" s="6" t="s">
        <v>34</v>
      </c>
      <c r="J2558" s="6" t="s">
        <v>65</v>
      </c>
      <c r="K2558" s="7" t="s">
        <v>49</v>
      </c>
      <c r="L2558" s="7" t="s">
        <v>49</v>
      </c>
      <c r="M2558" s="6" t="s">
        <v>33</v>
      </c>
      <c r="N2558" s="7" t="s">
        <v>49</v>
      </c>
      <c r="O2558" s="7" t="s">
        <v>49</v>
      </c>
      <c r="P2558" s="6" t="s">
        <v>66</v>
      </c>
      <c r="Q2558" s="6" t="s">
        <v>39</v>
      </c>
      <c r="R2558" s="6" t="s">
        <v>67</v>
      </c>
      <c r="S2558" s="6" t="s">
        <v>68</v>
      </c>
      <c r="T2558" s="6" t="s">
        <v>69</v>
      </c>
      <c r="U2558" s="6" t="s">
        <v>70</v>
      </c>
      <c r="V2558" s="6" t="s">
        <v>43</v>
      </c>
      <c r="W2558" s="6" t="s">
        <v>44</v>
      </c>
      <c r="X2558" s="6" t="s">
        <v>45</v>
      </c>
      <c r="Y2558" s="6" t="s">
        <v>46</v>
      </c>
      <c r="Z2558" s="6" t="s">
        <v>71</v>
      </c>
      <c r="AA2558" s="6" t="s">
        <v>2652</v>
      </c>
      <c r="AB2558" s="12" t="str">
        <f t="shared" si="515"/>
        <v>Diuron</v>
      </c>
      <c r="AC2558" s="7"/>
      <c r="AD2558" s="7"/>
      <c r="AE2558" s="7">
        <v>23840</v>
      </c>
      <c r="AF2558" s="7">
        <v>23.84</v>
      </c>
      <c r="AG2558" s="7">
        <v>138000</v>
      </c>
      <c r="AJ2558" s="10"/>
      <c r="AK2558" s="10"/>
      <c r="AL2558" s="10"/>
    </row>
    <row r="2559" spans="1:38" ht="22" customHeight="1" x14ac:dyDescent="0.3">
      <c r="A2559" s="2">
        <v>42495</v>
      </c>
      <c r="B2559" s="3" t="s">
        <v>31</v>
      </c>
      <c r="C2559" s="3" t="s">
        <v>32</v>
      </c>
      <c r="D2559" s="4" t="s">
        <v>49</v>
      </c>
      <c r="E2559" s="4" t="s">
        <v>49</v>
      </c>
      <c r="F2559" s="3" t="s">
        <v>33</v>
      </c>
      <c r="G2559" s="4" t="s">
        <v>49</v>
      </c>
      <c r="H2559" s="4" t="s">
        <v>49</v>
      </c>
      <c r="I2559" s="3" t="s">
        <v>34</v>
      </c>
      <c r="J2559" s="3" t="s">
        <v>77</v>
      </c>
      <c r="K2559" s="3" t="s">
        <v>78</v>
      </c>
      <c r="L2559" s="3" t="s">
        <v>68</v>
      </c>
      <c r="M2559" s="3" t="s">
        <v>33</v>
      </c>
      <c r="N2559" s="4" t="s">
        <v>49</v>
      </c>
      <c r="O2559" s="4" t="s">
        <v>49</v>
      </c>
      <c r="P2559" s="3" t="s">
        <v>79</v>
      </c>
      <c r="Q2559" s="3" t="s">
        <v>39</v>
      </c>
      <c r="R2559" s="3" t="s">
        <v>67</v>
      </c>
      <c r="S2559" s="3" t="s">
        <v>68</v>
      </c>
      <c r="T2559" s="3" t="s">
        <v>69</v>
      </c>
      <c r="U2559" s="3" t="s">
        <v>70</v>
      </c>
      <c r="V2559" s="3" t="s">
        <v>43</v>
      </c>
      <c r="W2559" s="3" t="s">
        <v>44</v>
      </c>
      <c r="X2559" s="3" t="s">
        <v>45</v>
      </c>
      <c r="Y2559" s="3" t="s">
        <v>46</v>
      </c>
      <c r="Z2559" s="3" t="s">
        <v>365</v>
      </c>
      <c r="AA2559" s="3" t="s">
        <v>2654</v>
      </c>
      <c r="AB2559" s="12" t="s">
        <v>3135</v>
      </c>
      <c r="AC2559" s="10"/>
      <c r="AD2559" s="10"/>
      <c r="AE2559" s="4">
        <v>2617</v>
      </c>
      <c r="AF2559" s="4">
        <v>2.62</v>
      </c>
      <c r="AG2559" s="4">
        <v>258000</v>
      </c>
      <c r="AJ2559" s="7"/>
      <c r="AK2559" s="7"/>
      <c r="AL2559" s="7"/>
    </row>
    <row r="2560" spans="1:38" ht="22" customHeight="1" x14ac:dyDescent="0.3">
      <c r="A2560" s="5">
        <v>42495</v>
      </c>
      <c r="B2560" s="6" t="s">
        <v>31</v>
      </c>
      <c r="C2560" s="6" t="s">
        <v>32</v>
      </c>
      <c r="D2560" s="7" t="s">
        <v>49</v>
      </c>
      <c r="E2560" s="7" t="s">
        <v>49</v>
      </c>
      <c r="F2560" s="6" t="s">
        <v>33</v>
      </c>
      <c r="G2560" s="7" t="s">
        <v>49</v>
      </c>
      <c r="H2560" s="7" t="s">
        <v>49</v>
      </c>
      <c r="I2560" s="6" t="s">
        <v>34</v>
      </c>
      <c r="J2560" s="6" t="s">
        <v>65</v>
      </c>
      <c r="K2560" s="7" t="s">
        <v>49</v>
      </c>
      <c r="L2560" s="7" t="s">
        <v>49</v>
      </c>
      <c r="M2560" s="6" t="s">
        <v>33</v>
      </c>
      <c r="N2560" s="7" t="s">
        <v>49</v>
      </c>
      <c r="O2560" s="7" t="s">
        <v>49</v>
      </c>
      <c r="P2560" s="6" t="s">
        <v>66</v>
      </c>
      <c r="Q2560" s="6" t="s">
        <v>39</v>
      </c>
      <c r="R2560" s="6" t="s">
        <v>67</v>
      </c>
      <c r="S2560" s="6" t="s">
        <v>68</v>
      </c>
      <c r="T2560" s="6" t="s">
        <v>69</v>
      </c>
      <c r="U2560" s="6" t="s">
        <v>70</v>
      </c>
      <c r="V2560" s="6" t="s">
        <v>43</v>
      </c>
      <c r="W2560" s="6" t="s">
        <v>44</v>
      </c>
      <c r="X2560" s="6" t="s">
        <v>45</v>
      </c>
      <c r="Y2560" s="6" t="s">
        <v>46</v>
      </c>
      <c r="Z2560" s="6" t="s">
        <v>73</v>
      </c>
      <c r="AA2560" s="6" t="s">
        <v>2655</v>
      </c>
      <c r="AB2560" s="12" t="str">
        <f t="shared" si="515"/>
        <v>Tebuthiuron</v>
      </c>
      <c r="AC2560" s="7"/>
      <c r="AD2560" s="7"/>
      <c r="AE2560" s="7">
        <v>94850</v>
      </c>
      <c r="AF2560" s="7">
        <v>94.85</v>
      </c>
      <c r="AG2560" s="7">
        <v>549000</v>
      </c>
      <c r="AJ2560" s="10"/>
      <c r="AK2560" s="10"/>
      <c r="AL2560" s="10"/>
    </row>
    <row r="2561" spans="1:38" ht="22" customHeight="1" x14ac:dyDescent="0.3">
      <c r="A2561" s="2">
        <v>42492</v>
      </c>
      <c r="B2561" s="3" t="s">
        <v>31</v>
      </c>
      <c r="C2561" s="3" t="s">
        <v>32</v>
      </c>
      <c r="D2561" s="4" t="s">
        <v>49</v>
      </c>
      <c r="E2561" s="4" t="s">
        <v>49</v>
      </c>
      <c r="F2561" s="3" t="s">
        <v>33</v>
      </c>
      <c r="G2561" s="4" t="s">
        <v>49</v>
      </c>
      <c r="H2561" s="4" t="s">
        <v>49</v>
      </c>
      <c r="I2561" s="3" t="s">
        <v>34</v>
      </c>
      <c r="J2561" s="3" t="s">
        <v>35</v>
      </c>
      <c r="K2561" s="3" t="s">
        <v>36</v>
      </c>
      <c r="L2561" s="3" t="s">
        <v>37</v>
      </c>
      <c r="M2561" s="3" t="s">
        <v>33</v>
      </c>
      <c r="N2561" s="4" t="s">
        <v>49</v>
      </c>
      <c r="O2561" s="4" t="s">
        <v>49</v>
      </c>
      <c r="P2561" s="3" t="s">
        <v>38</v>
      </c>
      <c r="Q2561" s="3" t="s">
        <v>39</v>
      </c>
      <c r="R2561" s="3" t="s">
        <v>40</v>
      </c>
      <c r="S2561" s="3" t="s">
        <v>37</v>
      </c>
      <c r="T2561" s="3" t="s">
        <v>41</v>
      </c>
      <c r="U2561" s="3" t="s">
        <v>42</v>
      </c>
      <c r="V2561" s="3" t="s">
        <v>43</v>
      </c>
      <c r="W2561" s="3" t="s">
        <v>44</v>
      </c>
      <c r="X2561" s="3" t="s">
        <v>45</v>
      </c>
      <c r="Y2561" s="3" t="s">
        <v>46</v>
      </c>
      <c r="Z2561" s="3" t="s">
        <v>47</v>
      </c>
      <c r="AA2561" s="3" t="s">
        <v>2656</v>
      </c>
      <c r="AB2561" s="12" t="str">
        <f t="shared" si="515"/>
        <v>2,4-Dichlorophenoxyacetic acid</v>
      </c>
      <c r="AC2561" s="10"/>
      <c r="AD2561" s="10"/>
      <c r="AE2561" s="4">
        <v>147039.99</v>
      </c>
      <c r="AF2561" s="4">
        <v>147.04</v>
      </c>
      <c r="AG2561" s="3" t="s">
        <v>49</v>
      </c>
      <c r="AJ2561" s="7"/>
      <c r="AK2561" s="7"/>
      <c r="AL2561" s="7"/>
    </row>
    <row r="2562" spans="1:38" ht="22" customHeight="1" x14ac:dyDescent="0.3">
      <c r="A2562" s="5">
        <v>42492</v>
      </c>
      <c r="B2562" s="6" t="s">
        <v>50</v>
      </c>
      <c r="C2562" s="6" t="s">
        <v>32</v>
      </c>
      <c r="D2562" s="7" t="s">
        <v>49</v>
      </c>
      <c r="E2562" s="7" t="s">
        <v>49</v>
      </c>
      <c r="F2562" s="6" t="s">
        <v>33</v>
      </c>
      <c r="G2562" s="7" t="s">
        <v>49</v>
      </c>
      <c r="H2562" s="7" t="s">
        <v>49</v>
      </c>
      <c r="I2562" s="6" t="s">
        <v>34</v>
      </c>
      <c r="J2562" s="6" t="s">
        <v>183</v>
      </c>
      <c r="K2562" s="7" t="s">
        <v>49</v>
      </c>
      <c r="L2562" s="7" t="s">
        <v>49</v>
      </c>
      <c r="M2562" s="7" t="s">
        <v>49</v>
      </c>
      <c r="N2562" s="7" t="s">
        <v>49</v>
      </c>
      <c r="O2562" s="7" t="s">
        <v>49</v>
      </c>
      <c r="P2562" s="6" t="s">
        <v>865</v>
      </c>
      <c r="Q2562" s="6" t="s">
        <v>844</v>
      </c>
      <c r="R2562" s="6" t="s">
        <v>186</v>
      </c>
      <c r="S2562" s="6" t="s">
        <v>187</v>
      </c>
      <c r="T2562" s="6" t="s">
        <v>188</v>
      </c>
      <c r="U2562" s="6" t="s">
        <v>42</v>
      </c>
      <c r="V2562" s="6" t="s">
        <v>43</v>
      </c>
      <c r="W2562" s="6" t="s">
        <v>44</v>
      </c>
      <c r="X2562" s="6" t="s">
        <v>45</v>
      </c>
      <c r="Y2562" s="6" t="s">
        <v>46</v>
      </c>
      <c r="Z2562" s="11" t="s">
        <v>289</v>
      </c>
      <c r="AA2562" s="11" t="s">
        <v>2657</v>
      </c>
      <c r="AB2562" s="12" t="s">
        <v>3228</v>
      </c>
      <c r="AC2562" s="7"/>
      <c r="AD2562" s="7"/>
      <c r="AE2562" s="7">
        <v>60120</v>
      </c>
      <c r="AF2562" s="7">
        <v>60.12</v>
      </c>
      <c r="AG2562" s="7">
        <v>699000</v>
      </c>
      <c r="AJ2562" s="10"/>
      <c r="AK2562" s="10"/>
      <c r="AL2562" s="10"/>
    </row>
    <row r="2563" spans="1:38" ht="22" customHeight="1" x14ac:dyDescent="0.3">
      <c r="A2563" s="2">
        <v>42489</v>
      </c>
      <c r="B2563" s="3" t="s">
        <v>31</v>
      </c>
      <c r="C2563" s="3" t="s">
        <v>32</v>
      </c>
      <c r="D2563" s="4" t="s">
        <v>49</v>
      </c>
      <c r="E2563" s="4" t="s">
        <v>49</v>
      </c>
      <c r="F2563" s="3" t="s">
        <v>33</v>
      </c>
      <c r="G2563" s="4" t="s">
        <v>49</v>
      </c>
      <c r="H2563" s="4" t="s">
        <v>49</v>
      </c>
      <c r="I2563" s="3" t="s">
        <v>34</v>
      </c>
      <c r="J2563" s="3" t="s">
        <v>65</v>
      </c>
      <c r="K2563" s="4" t="s">
        <v>49</v>
      </c>
      <c r="L2563" s="4" t="s">
        <v>49</v>
      </c>
      <c r="M2563" s="3" t="s">
        <v>33</v>
      </c>
      <c r="N2563" s="4" t="s">
        <v>49</v>
      </c>
      <c r="O2563" s="4" t="s">
        <v>49</v>
      </c>
      <c r="P2563" s="3" t="s">
        <v>66</v>
      </c>
      <c r="Q2563" s="3" t="s">
        <v>39</v>
      </c>
      <c r="R2563" s="3" t="s">
        <v>67</v>
      </c>
      <c r="S2563" s="3" t="s">
        <v>68</v>
      </c>
      <c r="T2563" s="3" t="s">
        <v>69</v>
      </c>
      <c r="U2563" s="3" t="s">
        <v>70</v>
      </c>
      <c r="V2563" s="3" t="s">
        <v>43</v>
      </c>
      <c r="W2563" s="3" t="s">
        <v>44</v>
      </c>
      <c r="X2563" s="3" t="s">
        <v>45</v>
      </c>
      <c r="Y2563" s="3" t="s">
        <v>46</v>
      </c>
      <c r="Z2563" s="3" t="s">
        <v>73</v>
      </c>
      <c r="AA2563" s="3" t="s">
        <v>2658</v>
      </c>
      <c r="AB2563" s="12" t="str">
        <f t="shared" si="515"/>
        <v>Tebuthiuron</v>
      </c>
      <c r="AC2563" s="10"/>
      <c r="AD2563" s="10"/>
      <c r="AE2563" s="4">
        <v>132789.99</v>
      </c>
      <c r="AF2563" s="4">
        <v>132.79</v>
      </c>
      <c r="AG2563" s="4">
        <v>856000</v>
      </c>
      <c r="AJ2563" s="7"/>
      <c r="AK2563" s="7"/>
      <c r="AL2563" s="7"/>
    </row>
    <row r="2564" spans="1:38" ht="22" customHeight="1" x14ac:dyDescent="0.3">
      <c r="A2564" s="5">
        <v>42489</v>
      </c>
      <c r="B2564" s="6" t="s">
        <v>31</v>
      </c>
      <c r="C2564" s="6" t="s">
        <v>32</v>
      </c>
      <c r="D2564" s="7" t="s">
        <v>49</v>
      </c>
      <c r="E2564" s="7" t="s">
        <v>49</v>
      </c>
      <c r="F2564" s="6" t="s">
        <v>33</v>
      </c>
      <c r="G2564" s="7" t="s">
        <v>49</v>
      </c>
      <c r="H2564" s="7" t="s">
        <v>49</v>
      </c>
      <c r="I2564" s="6" t="s">
        <v>34</v>
      </c>
      <c r="J2564" s="6" t="s">
        <v>77</v>
      </c>
      <c r="K2564" s="6" t="s">
        <v>78</v>
      </c>
      <c r="L2564" s="6" t="s">
        <v>68</v>
      </c>
      <c r="M2564" s="6" t="s">
        <v>33</v>
      </c>
      <c r="N2564" s="7" t="s">
        <v>49</v>
      </c>
      <c r="O2564" s="7" t="s">
        <v>49</v>
      </c>
      <c r="P2564" s="6" t="s">
        <v>79</v>
      </c>
      <c r="Q2564" s="6" t="s">
        <v>39</v>
      </c>
      <c r="R2564" s="6" t="s">
        <v>67</v>
      </c>
      <c r="S2564" s="6" t="s">
        <v>68</v>
      </c>
      <c r="T2564" s="6" t="s">
        <v>69</v>
      </c>
      <c r="U2564" s="6" t="s">
        <v>70</v>
      </c>
      <c r="V2564" s="6" t="s">
        <v>43</v>
      </c>
      <c r="W2564" s="6" t="s">
        <v>44</v>
      </c>
      <c r="X2564" s="6" t="s">
        <v>45</v>
      </c>
      <c r="Y2564" s="6" t="s">
        <v>46</v>
      </c>
      <c r="Z2564" s="6" t="s">
        <v>231</v>
      </c>
      <c r="AA2564" s="11" t="s">
        <v>2659</v>
      </c>
      <c r="AB2564" s="12" t="s">
        <v>3168</v>
      </c>
      <c r="AC2564" s="7"/>
      <c r="AD2564" s="7"/>
      <c r="AE2564" s="7">
        <v>13080</v>
      </c>
      <c r="AF2564" s="7">
        <v>13.08</v>
      </c>
      <c r="AG2564" s="7">
        <v>163000</v>
      </c>
      <c r="AJ2564" s="10"/>
      <c r="AK2564" s="10"/>
      <c r="AL2564" s="10"/>
    </row>
    <row r="2565" spans="1:38" ht="22" customHeight="1" x14ac:dyDescent="0.3">
      <c r="A2565" s="2">
        <v>42489</v>
      </c>
      <c r="B2565" s="3" t="s">
        <v>31</v>
      </c>
      <c r="C2565" s="3" t="s">
        <v>32</v>
      </c>
      <c r="D2565" s="4" t="s">
        <v>49</v>
      </c>
      <c r="E2565" s="4" t="s">
        <v>49</v>
      </c>
      <c r="F2565" s="3" t="s">
        <v>33</v>
      </c>
      <c r="G2565" s="4" t="s">
        <v>49</v>
      </c>
      <c r="H2565" s="4" t="s">
        <v>49</v>
      </c>
      <c r="I2565" s="3" t="s">
        <v>34</v>
      </c>
      <c r="J2565" s="3" t="s">
        <v>65</v>
      </c>
      <c r="K2565" s="4" t="s">
        <v>49</v>
      </c>
      <c r="L2565" s="4" t="s">
        <v>49</v>
      </c>
      <c r="M2565" s="3" t="s">
        <v>33</v>
      </c>
      <c r="N2565" s="4" t="s">
        <v>49</v>
      </c>
      <c r="O2565" s="4" t="s">
        <v>49</v>
      </c>
      <c r="P2565" s="3" t="s">
        <v>66</v>
      </c>
      <c r="Q2565" s="3" t="s">
        <v>39</v>
      </c>
      <c r="R2565" s="3" t="s">
        <v>67</v>
      </c>
      <c r="S2565" s="3" t="s">
        <v>68</v>
      </c>
      <c r="T2565" s="3" t="s">
        <v>69</v>
      </c>
      <c r="U2565" s="3" t="s">
        <v>70</v>
      </c>
      <c r="V2565" s="3" t="s">
        <v>43</v>
      </c>
      <c r="W2565" s="3" t="s">
        <v>44</v>
      </c>
      <c r="X2565" s="3" t="s">
        <v>45</v>
      </c>
      <c r="Y2565" s="3" t="s">
        <v>46</v>
      </c>
      <c r="Z2565" s="3" t="s">
        <v>71</v>
      </c>
      <c r="AA2565" s="3" t="s">
        <v>2660</v>
      </c>
      <c r="AB2565" s="12" t="str">
        <f t="shared" si="515"/>
        <v>Diuron</v>
      </c>
      <c r="AC2565" s="10"/>
      <c r="AD2565" s="10"/>
      <c r="AE2565" s="4">
        <v>71520</v>
      </c>
      <c r="AF2565" s="4">
        <v>71.52</v>
      </c>
      <c r="AG2565" s="4">
        <v>461000</v>
      </c>
      <c r="AJ2565" s="7"/>
      <c r="AK2565" s="7"/>
      <c r="AL2565" s="7"/>
    </row>
    <row r="2566" spans="1:38" ht="22" customHeight="1" x14ac:dyDescent="0.3">
      <c r="A2566" s="5">
        <v>42489</v>
      </c>
      <c r="B2566" s="6" t="s">
        <v>31</v>
      </c>
      <c r="C2566" s="6" t="s">
        <v>32</v>
      </c>
      <c r="D2566" s="7" t="s">
        <v>49</v>
      </c>
      <c r="E2566" s="7" t="s">
        <v>49</v>
      </c>
      <c r="F2566" s="6" t="s">
        <v>33</v>
      </c>
      <c r="G2566" s="7" t="s">
        <v>49</v>
      </c>
      <c r="H2566" s="7" t="s">
        <v>49</v>
      </c>
      <c r="I2566" s="6" t="s">
        <v>34</v>
      </c>
      <c r="J2566" s="6" t="s">
        <v>77</v>
      </c>
      <c r="K2566" s="6" t="s">
        <v>78</v>
      </c>
      <c r="L2566" s="6" t="s">
        <v>68</v>
      </c>
      <c r="M2566" s="6" t="s">
        <v>33</v>
      </c>
      <c r="N2566" s="7" t="s">
        <v>49</v>
      </c>
      <c r="O2566" s="7" t="s">
        <v>49</v>
      </c>
      <c r="P2566" s="6" t="s">
        <v>79</v>
      </c>
      <c r="Q2566" s="6" t="s">
        <v>39</v>
      </c>
      <c r="R2566" s="6" t="s">
        <v>67</v>
      </c>
      <c r="S2566" s="6" t="s">
        <v>68</v>
      </c>
      <c r="T2566" s="6" t="s">
        <v>69</v>
      </c>
      <c r="U2566" s="6" t="s">
        <v>70</v>
      </c>
      <c r="V2566" s="6" t="s">
        <v>43</v>
      </c>
      <c r="W2566" s="6" t="s">
        <v>44</v>
      </c>
      <c r="X2566" s="6" t="s">
        <v>45</v>
      </c>
      <c r="Y2566" s="6" t="s">
        <v>46</v>
      </c>
      <c r="Z2566" s="6" t="s">
        <v>231</v>
      </c>
      <c r="AA2566" s="6" t="s">
        <v>2661</v>
      </c>
      <c r="AB2566" s="12" t="s">
        <v>3168</v>
      </c>
      <c r="AC2566" s="7"/>
      <c r="AD2566" s="7"/>
      <c r="AE2566" s="7">
        <v>13080</v>
      </c>
      <c r="AF2566" s="7">
        <v>13.08</v>
      </c>
      <c r="AG2566" s="7">
        <v>163000</v>
      </c>
      <c r="AJ2566" s="10"/>
      <c r="AK2566" s="10"/>
      <c r="AL2566" s="10"/>
    </row>
    <row r="2567" spans="1:38" ht="22" customHeight="1" x14ac:dyDescent="0.3">
      <c r="A2567" s="2">
        <v>42489</v>
      </c>
      <c r="B2567" s="3" t="s">
        <v>50</v>
      </c>
      <c r="C2567" s="3" t="s">
        <v>84</v>
      </c>
      <c r="D2567" s="3" t="s">
        <v>85</v>
      </c>
      <c r="E2567" s="3" t="s">
        <v>44</v>
      </c>
      <c r="F2567" s="3" t="s">
        <v>33</v>
      </c>
      <c r="G2567" s="4" t="s">
        <v>49</v>
      </c>
      <c r="H2567" s="4" t="s">
        <v>49</v>
      </c>
      <c r="I2567" s="3" t="s">
        <v>86</v>
      </c>
      <c r="J2567" s="3" t="s">
        <v>878</v>
      </c>
      <c r="K2567" s="4" t="s">
        <v>49</v>
      </c>
      <c r="L2567" s="3" t="s">
        <v>61</v>
      </c>
      <c r="M2567" s="4" t="s">
        <v>49</v>
      </c>
      <c r="N2567" s="4" t="s">
        <v>49</v>
      </c>
      <c r="O2567" s="4" t="s">
        <v>49</v>
      </c>
      <c r="P2567" s="3" t="s">
        <v>879</v>
      </c>
      <c r="Q2567" s="3" t="s">
        <v>39</v>
      </c>
      <c r="R2567" s="3" t="s">
        <v>60</v>
      </c>
      <c r="S2567" s="3" t="s">
        <v>61</v>
      </c>
      <c r="T2567" s="3" t="s">
        <v>62</v>
      </c>
      <c r="U2567" s="3" t="s">
        <v>56</v>
      </c>
      <c r="V2567" s="3" t="s">
        <v>90</v>
      </c>
      <c r="W2567" s="3" t="s">
        <v>44</v>
      </c>
      <c r="X2567" s="3" t="s">
        <v>91</v>
      </c>
      <c r="Y2567" s="3" t="s">
        <v>46</v>
      </c>
      <c r="Z2567" s="3" t="s">
        <v>748</v>
      </c>
      <c r="AA2567" s="3" t="s">
        <v>2662</v>
      </c>
      <c r="AB2567" s="12" t="s">
        <v>3161</v>
      </c>
      <c r="AC2567" s="10"/>
      <c r="AD2567" s="10"/>
      <c r="AE2567" s="4">
        <v>33680</v>
      </c>
      <c r="AF2567" s="4">
        <v>33.68</v>
      </c>
      <c r="AG2567" s="4">
        <v>141000</v>
      </c>
      <c r="AJ2567" s="7"/>
      <c r="AK2567" s="7"/>
      <c r="AL2567" s="7"/>
    </row>
    <row r="2568" spans="1:38" ht="22" customHeight="1" x14ac:dyDescent="0.3">
      <c r="A2568" s="5">
        <v>42489</v>
      </c>
      <c r="B2568" s="6" t="s">
        <v>31</v>
      </c>
      <c r="C2568" s="6" t="s">
        <v>32</v>
      </c>
      <c r="D2568" s="7" t="s">
        <v>49</v>
      </c>
      <c r="E2568" s="7" t="s">
        <v>49</v>
      </c>
      <c r="F2568" s="6" t="s">
        <v>33</v>
      </c>
      <c r="G2568" s="7" t="s">
        <v>49</v>
      </c>
      <c r="H2568" s="7" t="s">
        <v>49</v>
      </c>
      <c r="I2568" s="6" t="s">
        <v>34</v>
      </c>
      <c r="J2568" s="6" t="s">
        <v>65</v>
      </c>
      <c r="K2568" s="7" t="s">
        <v>49</v>
      </c>
      <c r="L2568" s="7" t="s">
        <v>49</v>
      </c>
      <c r="M2568" s="6" t="s">
        <v>33</v>
      </c>
      <c r="N2568" s="7" t="s">
        <v>49</v>
      </c>
      <c r="O2568" s="7" t="s">
        <v>49</v>
      </c>
      <c r="P2568" s="6" t="s">
        <v>66</v>
      </c>
      <c r="Q2568" s="6" t="s">
        <v>39</v>
      </c>
      <c r="R2568" s="6" t="s">
        <v>67</v>
      </c>
      <c r="S2568" s="6" t="s">
        <v>68</v>
      </c>
      <c r="T2568" s="6" t="s">
        <v>69</v>
      </c>
      <c r="U2568" s="6" t="s">
        <v>70</v>
      </c>
      <c r="V2568" s="6" t="s">
        <v>43</v>
      </c>
      <c r="W2568" s="6" t="s">
        <v>44</v>
      </c>
      <c r="X2568" s="6" t="s">
        <v>45</v>
      </c>
      <c r="Y2568" s="6" t="s">
        <v>46</v>
      </c>
      <c r="Z2568" s="6" t="s">
        <v>480</v>
      </c>
      <c r="AA2568" s="6" t="s">
        <v>2663</v>
      </c>
      <c r="AB2568" s="12" t="str">
        <f t="shared" si="515"/>
        <v>Clethodim</v>
      </c>
      <c r="AC2568" s="7"/>
      <c r="AD2568" s="7"/>
      <c r="AE2568" s="7">
        <v>68552</v>
      </c>
      <c r="AF2568" s="7">
        <v>68.55</v>
      </c>
      <c r="AG2568" s="7">
        <v>454000</v>
      </c>
      <c r="AJ2568" s="10"/>
      <c r="AK2568" s="10"/>
      <c r="AL2568" s="10"/>
    </row>
    <row r="2569" spans="1:38" ht="22" customHeight="1" x14ac:dyDescent="0.3">
      <c r="A2569" s="2">
        <v>42489</v>
      </c>
      <c r="B2569" s="3" t="s">
        <v>31</v>
      </c>
      <c r="C2569" s="3" t="s">
        <v>32</v>
      </c>
      <c r="D2569" s="4" t="s">
        <v>49</v>
      </c>
      <c r="E2569" s="4" t="s">
        <v>49</v>
      </c>
      <c r="F2569" s="3" t="s">
        <v>33</v>
      </c>
      <c r="G2569" s="4" t="s">
        <v>49</v>
      </c>
      <c r="H2569" s="4" t="s">
        <v>49</v>
      </c>
      <c r="I2569" s="3" t="s">
        <v>34</v>
      </c>
      <c r="J2569" s="3" t="s">
        <v>65</v>
      </c>
      <c r="K2569" s="4" t="s">
        <v>49</v>
      </c>
      <c r="L2569" s="4" t="s">
        <v>49</v>
      </c>
      <c r="M2569" s="3" t="s">
        <v>33</v>
      </c>
      <c r="N2569" s="4" t="s">
        <v>49</v>
      </c>
      <c r="O2569" s="4" t="s">
        <v>49</v>
      </c>
      <c r="P2569" s="3" t="s">
        <v>66</v>
      </c>
      <c r="Q2569" s="3" t="s">
        <v>39</v>
      </c>
      <c r="R2569" s="3" t="s">
        <v>67</v>
      </c>
      <c r="S2569" s="3" t="s">
        <v>68</v>
      </c>
      <c r="T2569" s="3" t="s">
        <v>69</v>
      </c>
      <c r="U2569" s="3" t="s">
        <v>70</v>
      </c>
      <c r="V2569" s="3" t="s">
        <v>43</v>
      </c>
      <c r="W2569" s="3" t="s">
        <v>44</v>
      </c>
      <c r="X2569" s="3" t="s">
        <v>45</v>
      </c>
      <c r="Y2569" s="3" t="s">
        <v>46</v>
      </c>
      <c r="Z2569" s="3" t="s">
        <v>71</v>
      </c>
      <c r="AA2569" s="3" t="s">
        <v>2664</v>
      </c>
      <c r="AB2569" s="12" t="str">
        <f t="shared" si="515"/>
        <v>Diuron</v>
      </c>
      <c r="AC2569" s="10"/>
      <c r="AD2569" s="10"/>
      <c r="AE2569" s="4">
        <v>47680</v>
      </c>
      <c r="AF2569" s="4">
        <v>47.68</v>
      </c>
      <c r="AG2569" s="4">
        <v>307000</v>
      </c>
      <c r="AJ2569" s="7"/>
      <c r="AK2569" s="7"/>
      <c r="AL2569" s="7"/>
    </row>
    <row r="2570" spans="1:38" ht="22" customHeight="1" x14ac:dyDescent="0.3">
      <c r="A2570" s="5">
        <v>42487</v>
      </c>
      <c r="B2570" s="6" t="s">
        <v>50</v>
      </c>
      <c r="C2570" s="6" t="s">
        <v>84</v>
      </c>
      <c r="D2570" s="6" t="s">
        <v>85</v>
      </c>
      <c r="E2570" s="6" t="s">
        <v>44</v>
      </c>
      <c r="F2570" s="6" t="s">
        <v>33</v>
      </c>
      <c r="G2570" s="7" t="s">
        <v>49</v>
      </c>
      <c r="H2570" s="7" t="s">
        <v>49</v>
      </c>
      <c r="I2570" s="6" t="s">
        <v>86</v>
      </c>
      <c r="J2570" s="6" t="s">
        <v>769</v>
      </c>
      <c r="K2570" s="7" t="s">
        <v>49</v>
      </c>
      <c r="L2570" s="6" t="s">
        <v>61</v>
      </c>
      <c r="M2570" s="6" t="s">
        <v>770</v>
      </c>
      <c r="N2570" s="7">
        <v>2539385563.1900001</v>
      </c>
      <c r="O2570" s="7" t="s">
        <v>49</v>
      </c>
      <c r="P2570" s="6" t="s">
        <v>771</v>
      </c>
      <c r="Q2570" s="6" t="s">
        <v>39</v>
      </c>
      <c r="R2570" s="6" t="s">
        <v>60</v>
      </c>
      <c r="S2570" s="6" t="s">
        <v>61</v>
      </c>
      <c r="T2570" s="6" t="s">
        <v>62</v>
      </c>
      <c r="U2570" s="6" t="s">
        <v>56</v>
      </c>
      <c r="V2570" s="6" t="s">
        <v>90</v>
      </c>
      <c r="W2570" s="6" t="s">
        <v>44</v>
      </c>
      <c r="X2570" s="6" t="s">
        <v>91</v>
      </c>
      <c r="Y2570" s="6" t="s">
        <v>46</v>
      </c>
      <c r="Z2570" s="6" t="s">
        <v>63</v>
      </c>
      <c r="AA2570" s="6" t="s">
        <v>2342</v>
      </c>
      <c r="AB2570" s="12" t="s">
        <v>3167</v>
      </c>
      <c r="AC2570" s="7"/>
      <c r="AD2570" s="7"/>
      <c r="AE2570" s="7">
        <v>20120</v>
      </c>
      <c r="AF2570" s="7">
        <v>20.12</v>
      </c>
      <c r="AG2570" s="7">
        <v>257000</v>
      </c>
      <c r="AJ2570" s="10"/>
      <c r="AK2570" s="10"/>
      <c r="AL2570" s="10"/>
    </row>
    <row r="2571" spans="1:38" ht="22" customHeight="1" x14ac:dyDescent="0.3">
      <c r="A2571" s="2">
        <v>42487</v>
      </c>
      <c r="B2571" s="3" t="s">
        <v>50</v>
      </c>
      <c r="C2571" s="3" t="s">
        <v>84</v>
      </c>
      <c r="D2571" s="3" t="s">
        <v>85</v>
      </c>
      <c r="E2571" s="3" t="s">
        <v>44</v>
      </c>
      <c r="F2571" s="3" t="s">
        <v>33</v>
      </c>
      <c r="G2571" s="4" t="s">
        <v>49</v>
      </c>
      <c r="H2571" s="4" t="s">
        <v>49</v>
      </c>
      <c r="I2571" s="3" t="s">
        <v>86</v>
      </c>
      <c r="J2571" s="3" t="s">
        <v>1271</v>
      </c>
      <c r="K2571" s="4" t="s">
        <v>49</v>
      </c>
      <c r="L2571" s="3" t="s">
        <v>61</v>
      </c>
      <c r="M2571" s="3" t="s">
        <v>1272</v>
      </c>
      <c r="N2571" s="4" t="s">
        <v>49</v>
      </c>
      <c r="O2571" s="4" t="s">
        <v>49</v>
      </c>
      <c r="P2571" s="3" t="s">
        <v>1273</v>
      </c>
      <c r="Q2571" s="3" t="s">
        <v>39</v>
      </c>
      <c r="R2571" s="3" t="s">
        <v>60</v>
      </c>
      <c r="S2571" s="3" t="s">
        <v>61</v>
      </c>
      <c r="T2571" s="3" t="s">
        <v>62</v>
      </c>
      <c r="U2571" s="3" t="s">
        <v>56</v>
      </c>
      <c r="V2571" s="3" t="s">
        <v>90</v>
      </c>
      <c r="W2571" s="3" t="s">
        <v>44</v>
      </c>
      <c r="X2571" s="3" t="s">
        <v>91</v>
      </c>
      <c r="Y2571" s="3" t="s">
        <v>46</v>
      </c>
      <c r="Z2571" s="3" t="s">
        <v>748</v>
      </c>
      <c r="AA2571" s="3" t="s">
        <v>2665</v>
      </c>
      <c r="AB2571" s="12" t="s">
        <v>3161</v>
      </c>
      <c r="AC2571" s="10"/>
      <c r="AD2571" s="10"/>
      <c r="AE2571" s="4">
        <v>50520</v>
      </c>
      <c r="AF2571" s="4">
        <v>50.52</v>
      </c>
      <c r="AG2571" s="4">
        <v>212000</v>
      </c>
      <c r="AJ2571" s="7"/>
      <c r="AK2571" s="7"/>
      <c r="AL2571" s="7"/>
    </row>
    <row r="2572" spans="1:38" ht="22" customHeight="1" x14ac:dyDescent="0.3">
      <c r="A2572" s="5">
        <v>42487</v>
      </c>
      <c r="B2572" s="6" t="s">
        <v>50</v>
      </c>
      <c r="C2572" s="6" t="s">
        <v>84</v>
      </c>
      <c r="D2572" s="6" t="s">
        <v>85</v>
      </c>
      <c r="E2572" s="6" t="s">
        <v>44</v>
      </c>
      <c r="F2572" s="6" t="s">
        <v>33</v>
      </c>
      <c r="G2572" s="7" t="s">
        <v>49</v>
      </c>
      <c r="H2572" s="7" t="s">
        <v>49</v>
      </c>
      <c r="I2572" s="6" t="s">
        <v>86</v>
      </c>
      <c r="J2572" s="6" t="s">
        <v>769</v>
      </c>
      <c r="K2572" s="7" t="s">
        <v>49</v>
      </c>
      <c r="L2572" s="6" t="s">
        <v>61</v>
      </c>
      <c r="M2572" s="6" t="s">
        <v>770</v>
      </c>
      <c r="N2572" s="7">
        <v>2539385563.1900001</v>
      </c>
      <c r="O2572" s="7" t="s">
        <v>49</v>
      </c>
      <c r="P2572" s="6" t="s">
        <v>771</v>
      </c>
      <c r="Q2572" s="6" t="s">
        <v>39</v>
      </c>
      <c r="R2572" s="6" t="s">
        <v>106</v>
      </c>
      <c r="S2572" s="6" t="s">
        <v>61</v>
      </c>
      <c r="T2572" s="6" t="s">
        <v>107</v>
      </c>
      <c r="U2572" s="6" t="s">
        <v>56</v>
      </c>
      <c r="V2572" s="6" t="s">
        <v>90</v>
      </c>
      <c r="W2572" s="6" t="s">
        <v>44</v>
      </c>
      <c r="X2572" s="6" t="s">
        <v>91</v>
      </c>
      <c r="Y2572" s="6" t="s">
        <v>46</v>
      </c>
      <c r="Z2572" s="6" t="s">
        <v>92</v>
      </c>
      <c r="AA2572" s="6" t="s">
        <v>2666</v>
      </c>
      <c r="AB2572" s="12" t="s">
        <v>3210</v>
      </c>
      <c r="AC2572" s="7"/>
      <c r="AD2572" s="7"/>
      <c r="AE2572" s="7">
        <v>16680</v>
      </c>
      <c r="AF2572" s="7">
        <v>16.68</v>
      </c>
      <c r="AG2572" s="7">
        <v>73700</v>
      </c>
      <c r="AJ2572" s="10"/>
      <c r="AK2572" s="10"/>
      <c r="AL2572" s="10"/>
    </row>
    <row r="2573" spans="1:38" ht="22" customHeight="1" x14ac:dyDescent="0.3">
      <c r="A2573" s="2">
        <v>42486</v>
      </c>
      <c r="B2573" s="3" t="s">
        <v>50</v>
      </c>
      <c r="C2573" s="3" t="s">
        <v>32</v>
      </c>
      <c r="D2573" s="4" t="s">
        <v>49</v>
      </c>
      <c r="E2573" s="4" t="s">
        <v>49</v>
      </c>
      <c r="F2573" s="3" t="s">
        <v>33</v>
      </c>
      <c r="G2573" s="4" t="s">
        <v>49</v>
      </c>
      <c r="H2573" s="4" t="s">
        <v>49</v>
      </c>
      <c r="I2573" s="3" t="s">
        <v>34</v>
      </c>
      <c r="J2573" s="3" t="s">
        <v>507</v>
      </c>
      <c r="K2573" s="4" t="s">
        <v>49</v>
      </c>
      <c r="L2573" s="3" t="s">
        <v>307</v>
      </c>
      <c r="M2573" s="4" t="s">
        <v>49</v>
      </c>
      <c r="N2573" s="4" t="s">
        <v>49</v>
      </c>
      <c r="O2573" s="4" t="s">
        <v>49</v>
      </c>
      <c r="P2573" s="3" t="s">
        <v>158</v>
      </c>
      <c r="Q2573" s="3" t="s">
        <v>39</v>
      </c>
      <c r="R2573" s="3" t="s">
        <v>106</v>
      </c>
      <c r="S2573" s="3" t="s">
        <v>61</v>
      </c>
      <c r="T2573" s="3" t="s">
        <v>107</v>
      </c>
      <c r="U2573" s="3" t="s">
        <v>56</v>
      </c>
      <c r="V2573" s="3" t="s">
        <v>43</v>
      </c>
      <c r="W2573" s="3" t="s">
        <v>44</v>
      </c>
      <c r="X2573" s="3" t="s">
        <v>45</v>
      </c>
      <c r="Y2573" s="3" t="s">
        <v>46</v>
      </c>
      <c r="Z2573" s="3" t="s">
        <v>1933</v>
      </c>
      <c r="AA2573" s="3" t="s">
        <v>2667</v>
      </c>
      <c r="AB2573" s="12" t="s">
        <v>3200</v>
      </c>
      <c r="AC2573" s="10"/>
      <c r="AD2573" s="10"/>
      <c r="AE2573" s="4">
        <v>20144</v>
      </c>
      <c r="AF2573" s="4">
        <v>20.14</v>
      </c>
      <c r="AG2573" s="4">
        <v>38800</v>
      </c>
      <c r="AJ2573" s="7"/>
      <c r="AK2573" s="7"/>
      <c r="AL2573" s="7"/>
    </row>
    <row r="2574" spans="1:38" ht="22" customHeight="1" x14ac:dyDescent="0.3">
      <c r="A2574" s="5">
        <v>42485</v>
      </c>
      <c r="B2574" s="6" t="s">
        <v>212</v>
      </c>
      <c r="C2574" s="6" t="s">
        <v>753</v>
      </c>
      <c r="D2574" s="6" t="s">
        <v>660</v>
      </c>
      <c r="E2574" s="6" t="s">
        <v>44</v>
      </c>
      <c r="F2574" s="7" t="s">
        <v>49</v>
      </c>
      <c r="G2574" s="7" t="s">
        <v>49</v>
      </c>
      <c r="H2574" s="7" t="s">
        <v>49</v>
      </c>
      <c r="I2574" s="6" t="s">
        <v>2339</v>
      </c>
      <c r="J2574" s="6" t="s">
        <v>77</v>
      </c>
      <c r="K2574" s="6" t="s">
        <v>78</v>
      </c>
      <c r="L2574" s="6" t="s">
        <v>68</v>
      </c>
      <c r="M2574" s="6" t="s">
        <v>33</v>
      </c>
      <c r="N2574" s="7" t="s">
        <v>49</v>
      </c>
      <c r="O2574" s="7" t="s">
        <v>49</v>
      </c>
      <c r="P2574" s="6" t="s">
        <v>79</v>
      </c>
      <c r="Q2574" s="6" t="s">
        <v>1915</v>
      </c>
      <c r="R2574" s="6" t="s">
        <v>67</v>
      </c>
      <c r="S2574" s="6" t="s">
        <v>68</v>
      </c>
      <c r="T2574" s="6" t="s">
        <v>69</v>
      </c>
      <c r="U2574" s="6" t="s">
        <v>70</v>
      </c>
      <c r="V2574" s="6" t="s">
        <v>217</v>
      </c>
      <c r="W2574" s="6" t="s">
        <v>44</v>
      </c>
      <c r="X2574" s="6" t="s">
        <v>218</v>
      </c>
      <c r="Y2574" s="6" t="s">
        <v>46</v>
      </c>
      <c r="Z2574" s="6" t="s">
        <v>210</v>
      </c>
      <c r="AA2574" s="6" t="s">
        <v>2668</v>
      </c>
      <c r="AB2574" s="12" t="str">
        <f t="shared" ref="AB2574" si="519">IF(ISNUMBER(SEARCH("BUTYRAMIDE",AA2574)),"2,3-Dimethyl Butyramide",IF(ISNUMBER(SEARCH("FOLPET",AA2574)),"Folpet",IF(ISNUMBER(SEARCH("METHYL [2-({[6- (TRIFLUOROMETHYL) PYRIDIN-2-YL] OXY} METHYL) PHENYL",AA2574)),"Esther",IF(ISNUMBER(SEARCH("TEBUCONAZOL",AA2574)),"Tebuconazole",IF(ISNUMBER(SEARCH("DICHLOROPHENYL",AA2574)),"Dichlorophenyl Isocyanates",IF(ISNUMBER(SEARCH("CAPTAN",AA2574)),"Captan",IF(ISNUMBER(SEARCH("DIMETHYLACETAMID",AA2574)),"Dimethylacetamide",IF(ISNUMBER(SEARCH("AFALON",AA2574)),"Linuron","FIX IT"))))))))</f>
        <v>Folpet</v>
      </c>
      <c r="AC2574" s="7"/>
      <c r="AD2574" s="7"/>
      <c r="AE2574" s="7">
        <v>31440</v>
      </c>
      <c r="AF2574" s="7">
        <v>31.44</v>
      </c>
      <c r="AG2574" s="7">
        <v>160000</v>
      </c>
      <c r="AJ2574" s="10"/>
      <c r="AK2574" s="10"/>
      <c r="AL2574" s="10"/>
    </row>
    <row r="2575" spans="1:38" ht="22" customHeight="1" x14ac:dyDescent="0.3">
      <c r="A2575" s="2">
        <v>42482</v>
      </c>
      <c r="B2575" s="3" t="s">
        <v>31</v>
      </c>
      <c r="C2575" s="3" t="s">
        <v>32</v>
      </c>
      <c r="D2575" s="4" t="s">
        <v>49</v>
      </c>
      <c r="E2575" s="4" t="s">
        <v>49</v>
      </c>
      <c r="F2575" s="3" t="s">
        <v>33</v>
      </c>
      <c r="G2575" s="4" t="s">
        <v>49</v>
      </c>
      <c r="H2575" s="4" t="s">
        <v>49</v>
      </c>
      <c r="I2575" s="3" t="s">
        <v>34</v>
      </c>
      <c r="J2575" s="3" t="s">
        <v>35</v>
      </c>
      <c r="K2575" s="3" t="s">
        <v>36</v>
      </c>
      <c r="L2575" s="3" t="s">
        <v>37</v>
      </c>
      <c r="M2575" s="3" t="s">
        <v>33</v>
      </c>
      <c r="N2575" s="4" t="s">
        <v>49</v>
      </c>
      <c r="O2575" s="4" t="s">
        <v>49</v>
      </c>
      <c r="P2575" s="3" t="s">
        <v>38</v>
      </c>
      <c r="Q2575" s="3" t="s">
        <v>39</v>
      </c>
      <c r="R2575" s="3" t="s">
        <v>40</v>
      </c>
      <c r="S2575" s="3" t="s">
        <v>37</v>
      </c>
      <c r="T2575" s="3" t="s">
        <v>41</v>
      </c>
      <c r="U2575" s="3" t="s">
        <v>42</v>
      </c>
      <c r="V2575" s="3" t="s">
        <v>43</v>
      </c>
      <c r="W2575" s="3" t="s">
        <v>44</v>
      </c>
      <c r="X2575" s="3" t="s">
        <v>45</v>
      </c>
      <c r="Y2575" s="3" t="s">
        <v>46</v>
      </c>
      <c r="Z2575" s="3" t="s">
        <v>47</v>
      </c>
      <c r="AA2575" s="3" t="s">
        <v>2669</v>
      </c>
      <c r="AB2575" s="12" t="str">
        <f>IF(ISNUMBER(SEARCH("CARBENDAZIM",AA2575)),"Carbendazim",IF(ISNUMBER(SEARCH("4-D",AA2575)),"2,4-Dichlorophenoxyacetic acid",IF(ISNUMBER(SEARCH("RIDOVER",AA2575)),"Glyphosate",IF(ISNUMBER(SEARCH("POQUER",AA2575)),"Clethodim",IF(ISNUMBER(SEARCH("LITER",AA2575)),"Imidacloprid",IF(ISNUMBER(SEARCH("PYRINEX",AA2575)),"Chlorpyrifos",IF(ISNUMBER(SEARCH("ORBIT",AA2575)),"Omethoate",IF(ISNUMBER(SEARCH("HEXARON",AA2575)),"Diuron",IF(ISNUMBER(SEARCH("ISOPROPYLAMINE",AA2575)),"Isopropylamine",IF(ISNUMBER(SEARCH("GLYPHOSATE",AA2575)),"Glyphosate",IF(ISNUMBER(SEARCH("MANCOZEB",AA2575)),"Mancozeb Indofil",IF(ISNUMBER(SEARCH("PARAQUAT",AA2575)),"Paraquat",IF(ISNUMBER(SEARCH("CAROMAX",AA2575)),"Aromatic Solvent Mixture",IF(ISNUMBER(SEARCH("BUTIRON",AA2575)),"Tebuthiuron",IF(ISNUMBER(SEARCH("VORAZ",AA2575)),"Methomyl",IF(ISNUMBER(SEARCH("IMIDACLOPRID",AA2575)),"Imidacloprid",IF(ISNUMBER(SEARCH("2 4 D",AA2575)),"2,4-Dichlorophenoxyacetic acid",IF(ISNUMBER(SEARCH("IMIDACL",AA2575)),"Imidacloprid",IF(ISNUMBER(SEARCH("DIUREX",AA2575)),"Diuron",IF(ISNUMBER(SEARCH("RAPEL",AA2575)),"Acephate","fix it"))))))))))))))))))))</f>
        <v>2,4-Dichlorophenoxyacetic acid</v>
      </c>
      <c r="AC2575" s="10"/>
      <c r="AD2575" s="10"/>
      <c r="AE2575" s="4">
        <v>238940</v>
      </c>
      <c r="AF2575" s="4">
        <v>238.94</v>
      </c>
      <c r="AG2575" s="3" t="s">
        <v>49</v>
      </c>
      <c r="AJ2575" s="7"/>
      <c r="AK2575" s="7"/>
      <c r="AL2575" s="7"/>
    </row>
    <row r="2576" spans="1:38" ht="22" customHeight="1" x14ac:dyDescent="0.3">
      <c r="A2576" s="5">
        <v>42481</v>
      </c>
      <c r="B2576" s="6" t="s">
        <v>212</v>
      </c>
      <c r="C2576" s="6" t="s">
        <v>2670</v>
      </c>
      <c r="D2576" s="6" t="s">
        <v>660</v>
      </c>
      <c r="E2576" s="6" t="s">
        <v>44</v>
      </c>
      <c r="F2576" s="7" t="s">
        <v>49</v>
      </c>
      <c r="G2576" s="7" t="s">
        <v>49</v>
      </c>
      <c r="H2576" s="7" t="s">
        <v>49</v>
      </c>
      <c r="I2576" s="6" t="s">
        <v>2671</v>
      </c>
      <c r="J2576" s="6" t="s">
        <v>65</v>
      </c>
      <c r="K2576" s="7" t="s">
        <v>49</v>
      </c>
      <c r="L2576" s="7" t="s">
        <v>49</v>
      </c>
      <c r="M2576" s="6" t="s">
        <v>33</v>
      </c>
      <c r="N2576" s="7" t="s">
        <v>49</v>
      </c>
      <c r="O2576" s="7" t="s">
        <v>49</v>
      </c>
      <c r="P2576" s="6" t="s">
        <v>66</v>
      </c>
      <c r="Q2576" s="6" t="s">
        <v>2672</v>
      </c>
      <c r="R2576" s="6" t="s">
        <v>67</v>
      </c>
      <c r="S2576" s="6" t="s">
        <v>68</v>
      </c>
      <c r="T2576" s="6" t="s">
        <v>69</v>
      </c>
      <c r="U2576" s="6" t="s">
        <v>70</v>
      </c>
      <c r="V2576" s="6" t="s">
        <v>43</v>
      </c>
      <c r="W2576" s="6" t="s">
        <v>44</v>
      </c>
      <c r="X2576" s="6" t="s">
        <v>45</v>
      </c>
      <c r="Y2576" s="6" t="s">
        <v>46</v>
      </c>
      <c r="Z2576" s="6" t="s">
        <v>71</v>
      </c>
      <c r="AA2576" s="6" t="s">
        <v>2673</v>
      </c>
      <c r="AB2576" s="18" t="s">
        <v>3120</v>
      </c>
      <c r="AC2576" s="7"/>
      <c r="AD2576" s="7"/>
      <c r="AE2576" s="7">
        <v>23840</v>
      </c>
      <c r="AF2576" s="7">
        <v>23.84</v>
      </c>
      <c r="AG2576" s="7">
        <v>154000</v>
      </c>
      <c r="AJ2576" s="10"/>
      <c r="AK2576" s="10"/>
      <c r="AL2576" s="10"/>
    </row>
    <row r="2577" spans="1:38" ht="22" customHeight="1" x14ac:dyDescent="0.3">
      <c r="A2577" s="2">
        <v>42481</v>
      </c>
      <c r="B2577" s="3" t="s">
        <v>212</v>
      </c>
      <c r="C2577" s="3" t="s">
        <v>2670</v>
      </c>
      <c r="D2577" s="3" t="s">
        <v>660</v>
      </c>
      <c r="E2577" s="3" t="s">
        <v>44</v>
      </c>
      <c r="F2577" s="4" t="s">
        <v>49</v>
      </c>
      <c r="G2577" s="4" t="s">
        <v>49</v>
      </c>
      <c r="H2577" s="4" t="s">
        <v>49</v>
      </c>
      <c r="I2577" s="3" t="s">
        <v>2671</v>
      </c>
      <c r="J2577" s="3" t="s">
        <v>65</v>
      </c>
      <c r="K2577" s="4" t="s">
        <v>49</v>
      </c>
      <c r="L2577" s="4" t="s">
        <v>49</v>
      </c>
      <c r="M2577" s="3" t="s">
        <v>33</v>
      </c>
      <c r="N2577" s="4" t="s">
        <v>49</v>
      </c>
      <c r="O2577" s="4" t="s">
        <v>49</v>
      </c>
      <c r="P2577" s="3" t="s">
        <v>66</v>
      </c>
      <c r="Q2577" s="3" t="s">
        <v>2672</v>
      </c>
      <c r="R2577" s="3" t="s">
        <v>67</v>
      </c>
      <c r="S2577" s="3" t="s">
        <v>68</v>
      </c>
      <c r="T2577" s="3" t="s">
        <v>69</v>
      </c>
      <c r="U2577" s="3" t="s">
        <v>70</v>
      </c>
      <c r="V2577" s="3" t="s">
        <v>43</v>
      </c>
      <c r="W2577" s="3" t="s">
        <v>44</v>
      </c>
      <c r="X2577" s="3" t="s">
        <v>45</v>
      </c>
      <c r="Y2577" s="3" t="s">
        <v>46</v>
      </c>
      <c r="Z2577" s="3" t="s">
        <v>73</v>
      </c>
      <c r="AA2577" s="3" t="s">
        <v>2674</v>
      </c>
      <c r="AB2577" s="10"/>
      <c r="AC2577" s="10"/>
      <c r="AD2577" s="10"/>
      <c r="AE2577" s="4">
        <v>18970</v>
      </c>
      <c r="AF2577" s="4">
        <v>18.97</v>
      </c>
      <c r="AG2577" s="4">
        <v>122000</v>
      </c>
      <c r="AJ2577" s="7"/>
      <c r="AK2577" s="7"/>
      <c r="AL2577" s="7"/>
    </row>
    <row r="2578" spans="1:38" ht="22" customHeight="1" x14ac:dyDescent="0.3">
      <c r="A2578" s="5">
        <v>42481</v>
      </c>
      <c r="B2578" s="6" t="s">
        <v>212</v>
      </c>
      <c r="C2578" s="6" t="s">
        <v>2670</v>
      </c>
      <c r="D2578" s="6" t="s">
        <v>660</v>
      </c>
      <c r="E2578" s="6" t="s">
        <v>44</v>
      </c>
      <c r="F2578" s="7" t="s">
        <v>49</v>
      </c>
      <c r="G2578" s="7" t="s">
        <v>49</v>
      </c>
      <c r="H2578" s="7" t="s">
        <v>49</v>
      </c>
      <c r="I2578" s="6" t="s">
        <v>2671</v>
      </c>
      <c r="J2578" s="6" t="s">
        <v>65</v>
      </c>
      <c r="K2578" s="7" t="s">
        <v>49</v>
      </c>
      <c r="L2578" s="7" t="s">
        <v>49</v>
      </c>
      <c r="M2578" s="6" t="s">
        <v>33</v>
      </c>
      <c r="N2578" s="7" t="s">
        <v>49</v>
      </c>
      <c r="O2578" s="7" t="s">
        <v>49</v>
      </c>
      <c r="P2578" s="6" t="s">
        <v>66</v>
      </c>
      <c r="Q2578" s="6" t="s">
        <v>2672</v>
      </c>
      <c r="R2578" s="6" t="s">
        <v>67</v>
      </c>
      <c r="S2578" s="6" t="s">
        <v>68</v>
      </c>
      <c r="T2578" s="6" t="s">
        <v>69</v>
      </c>
      <c r="U2578" s="6" t="s">
        <v>70</v>
      </c>
      <c r="V2578" s="6" t="s">
        <v>43</v>
      </c>
      <c r="W2578" s="6" t="s">
        <v>44</v>
      </c>
      <c r="X2578" s="6" t="s">
        <v>45</v>
      </c>
      <c r="Y2578" s="6" t="s">
        <v>46</v>
      </c>
      <c r="Z2578" s="6" t="s">
        <v>73</v>
      </c>
      <c r="AA2578" s="6" t="s">
        <v>2675</v>
      </c>
      <c r="AB2578" s="7"/>
      <c r="AC2578" s="7"/>
      <c r="AD2578" s="7"/>
      <c r="AE2578" s="7">
        <v>132789.99</v>
      </c>
      <c r="AF2578" s="7">
        <v>132.79</v>
      </c>
      <c r="AG2578" s="7">
        <v>856000</v>
      </c>
      <c r="AJ2578" s="10"/>
      <c r="AK2578" s="10"/>
      <c r="AL2578" s="10"/>
    </row>
    <row r="2579" spans="1:38" ht="22" customHeight="1" x14ac:dyDescent="0.3">
      <c r="A2579" s="2">
        <v>42481</v>
      </c>
      <c r="B2579" s="3" t="s">
        <v>50</v>
      </c>
      <c r="C2579" s="3" t="s">
        <v>84</v>
      </c>
      <c r="D2579" s="3" t="s">
        <v>85</v>
      </c>
      <c r="E2579" s="3" t="s">
        <v>44</v>
      </c>
      <c r="F2579" s="3" t="s">
        <v>33</v>
      </c>
      <c r="G2579" s="4" t="s">
        <v>49</v>
      </c>
      <c r="H2579" s="4" t="s">
        <v>49</v>
      </c>
      <c r="I2579" s="3" t="s">
        <v>86</v>
      </c>
      <c r="J2579" s="3" t="s">
        <v>166</v>
      </c>
      <c r="K2579" s="4" t="s">
        <v>49</v>
      </c>
      <c r="L2579" s="3" t="s">
        <v>61</v>
      </c>
      <c r="M2579" s="4" t="s">
        <v>49</v>
      </c>
      <c r="N2579" s="4" t="s">
        <v>49</v>
      </c>
      <c r="O2579" s="4" t="s">
        <v>49</v>
      </c>
      <c r="P2579" s="3" t="s">
        <v>167</v>
      </c>
      <c r="Q2579" s="3" t="s">
        <v>39</v>
      </c>
      <c r="R2579" s="3" t="s">
        <v>60</v>
      </c>
      <c r="S2579" s="3" t="s">
        <v>61</v>
      </c>
      <c r="T2579" s="3" t="s">
        <v>62</v>
      </c>
      <c r="U2579" s="3" t="s">
        <v>56</v>
      </c>
      <c r="V2579" s="3" t="s">
        <v>90</v>
      </c>
      <c r="W2579" s="3" t="s">
        <v>44</v>
      </c>
      <c r="X2579" s="3" t="s">
        <v>91</v>
      </c>
      <c r="Y2579" s="3" t="s">
        <v>46</v>
      </c>
      <c r="Z2579" s="3" t="s">
        <v>251</v>
      </c>
      <c r="AA2579" s="3" t="s">
        <v>2676</v>
      </c>
      <c r="AB2579" s="12" t="str">
        <f t="shared" ref="AB2579" si="520">IF(ISNUMBER(SEARCH("BUTYRAMIDE",AA2579)),"2,3-Dimethyl Butyramide",IF(ISNUMBER(SEARCH("FOLPET",AA2579)),"Folpet",IF(ISNUMBER(SEARCH("METHYL [2-({[6- (TRIFLUOROMETHYL) PYRIDIN-2-YL] OXY} METHYL) PHENYL",AA2579)),"Esther",IF(ISNUMBER(SEARCH("TEBUCONAZOL",AA2579)),"Tebuconazole",IF(ISNUMBER(SEARCH("DICHLOROPHENYL",AA2579)),"Dichlorophenyl Isocyanates",IF(ISNUMBER(SEARCH("CAPTAN",AA2579)),"Captan",IF(ISNUMBER(SEARCH("DIMETHYLACETAMID",AA2579)),"Dimethylacetamide",IF(ISNUMBER(SEARCH("AFALON",AA2579)),"Linuron","FIX IT"))))))))</f>
        <v>Dimethylacetamide</v>
      </c>
      <c r="AC2579" s="10"/>
      <c r="AD2579" s="10"/>
      <c r="AE2579" s="4">
        <v>32680</v>
      </c>
      <c r="AF2579" s="4">
        <v>32.68</v>
      </c>
      <c r="AG2579" s="4">
        <v>195000</v>
      </c>
      <c r="AJ2579" s="7"/>
      <c r="AK2579" s="7"/>
      <c r="AL2579" s="7"/>
    </row>
    <row r="2580" spans="1:38" ht="22" customHeight="1" x14ac:dyDescent="0.3">
      <c r="A2580" s="5">
        <v>42481</v>
      </c>
      <c r="B2580" s="6" t="s">
        <v>50</v>
      </c>
      <c r="C2580" s="6" t="s">
        <v>84</v>
      </c>
      <c r="D2580" s="6" t="s">
        <v>85</v>
      </c>
      <c r="E2580" s="6" t="s">
        <v>44</v>
      </c>
      <c r="F2580" s="6" t="s">
        <v>33</v>
      </c>
      <c r="G2580" s="7" t="s">
        <v>49</v>
      </c>
      <c r="H2580" s="7" t="s">
        <v>49</v>
      </c>
      <c r="I2580" s="6" t="s">
        <v>86</v>
      </c>
      <c r="J2580" s="6" t="s">
        <v>769</v>
      </c>
      <c r="K2580" s="7" t="s">
        <v>49</v>
      </c>
      <c r="L2580" s="6" t="s">
        <v>61</v>
      </c>
      <c r="M2580" s="6" t="s">
        <v>770</v>
      </c>
      <c r="N2580" s="7">
        <v>2539385563.1900001</v>
      </c>
      <c r="O2580" s="7" t="s">
        <v>49</v>
      </c>
      <c r="P2580" s="6" t="s">
        <v>771</v>
      </c>
      <c r="Q2580" s="6" t="s">
        <v>39</v>
      </c>
      <c r="R2580" s="6" t="s">
        <v>60</v>
      </c>
      <c r="S2580" s="6" t="s">
        <v>61</v>
      </c>
      <c r="T2580" s="6" t="s">
        <v>62</v>
      </c>
      <c r="U2580" s="6" t="s">
        <v>56</v>
      </c>
      <c r="V2580" s="6" t="s">
        <v>90</v>
      </c>
      <c r="W2580" s="6" t="s">
        <v>44</v>
      </c>
      <c r="X2580" s="6" t="s">
        <v>91</v>
      </c>
      <c r="Y2580" s="6" t="s">
        <v>46</v>
      </c>
      <c r="Z2580" s="6" t="s">
        <v>63</v>
      </c>
      <c r="AA2580" s="6" t="s">
        <v>2342</v>
      </c>
      <c r="AB2580" s="12" t="s">
        <v>3167</v>
      </c>
      <c r="AC2580" s="7"/>
      <c r="AD2580" s="7"/>
      <c r="AE2580" s="7">
        <v>20120</v>
      </c>
      <c r="AF2580" s="7">
        <v>20.12</v>
      </c>
      <c r="AG2580" s="7">
        <v>257000</v>
      </c>
      <c r="AJ2580" s="10"/>
      <c r="AK2580" s="10"/>
      <c r="AL2580" s="10"/>
    </row>
    <row r="2581" spans="1:38" ht="22" customHeight="1" x14ac:dyDescent="0.3">
      <c r="A2581" s="2">
        <v>42481</v>
      </c>
      <c r="B2581" s="3" t="s">
        <v>212</v>
      </c>
      <c r="C2581" s="3" t="s">
        <v>2670</v>
      </c>
      <c r="D2581" s="3" t="s">
        <v>660</v>
      </c>
      <c r="E2581" s="3" t="s">
        <v>44</v>
      </c>
      <c r="F2581" s="4" t="s">
        <v>49</v>
      </c>
      <c r="G2581" s="4" t="s">
        <v>49</v>
      </c>
      <c r="H2581" s="4" t="s">
        <v>49</v>
      </c>
      <c r="I2581" s="3" t="s">
        <v>2671</v>
      </c>
      <c r="J2581" s="3" t="s">
        <v>65</v>
      </c>
      <c r="K2581" s="4" t="s">
        <v>49</v>
      </c>
      <c r="L2581" s="4" t="s">
        <v>49</v>
      </c>
      <c r="M2581" s="3" t="s">
        <v>33</v>
      </c>
      <c r="N2581" s="4" t="s">
        <v>49</v>
      </c>
      <c r="O2581" s="4" t="s">
        <v>49</v>
      </c>
      <c r="P2581" s="3" t="s">
        <v>66</v>
      </c>
      <c r="Q2581" s="3" t="s">
        <v>2672</v>
      </c>
      <c r="R2581" s="3" t="s">
        <v>67</v>
      </c>
      <c r="S2581" s="3" t="s">
        <v>68</v>
      </c>
      <c r="T2581" s="3" t="s">
        <v>69</v>
      </c>
      <c r="U2581" s="3" t="s">
        <v>70</v>
      </c>
      <c r="V2581" s="3" t="s">
        <v>43</v>
      </c>
      <c r="W2581" s="3" t="s">
        <v>44</v>
      </c>
      <c r="X2581" s="3" t="s">
        <v>45</v>
      </c>
      <c r="Y2581" s="3" t="s">
        <v>46</v>
      </c>
      <c r="Z2581" s="3" t="s">
        <v>71</v>
      </c>
      <c r="AA2581" s="3" t="s">
        <v>2677</v>
      </c>
      <c r="AB2581" s="12" t="str">
        <f>IF(ISNUMBER(SEARCH("2,4 D",AA2581)),"2,4-Dichlorophenoxyacetic acid",IF(ISNUMBER(SEARCH("ACIDO",AA2581)),"2,4-Dichlorophenoxyacetic acid",IF(ISNUMBER(SEARCH("NAPHTHA",AA2581)),"Aromatic Solvent Mixture",IF(ISNUMBER(SEARCH("DIMETHYLAMINE",AA2581)),"Dimethylamine",IF(ISNUMBER(SEARCH("DIMETILAMINA",AA2581)),"Dimethylamine",IF(ISNUMBER(SEARCH("JUMP",AA2581)),"Diuron",IF(ISNUMBER(SEARCH("2-AMINO-2,3-DIMETHYL BUTYRAMIDE",AA2581)),"Herbicide Amine Intermediate",IF(ISNUMBER(SEARCH("TEBUTHIURON",AA2581)),"Tebuthiuron","FIXIT"))))))))</f>
        <v>Diuron</v>
      </c>
      <c r="AC2581" s="10"/>
      <c r="AD2581" s="10"/>
      <c r="AE2581" s="4">
        <v>111740</v>
      </c>
      <c r="AF2581" s="4">
        <v>111.74</v>
      </c>
      <c r="AG2581" s="4">
        <v>720000</v>
      </c>
      <c r="AJ2581" s="7"/>
      <c r="AK2581" s="7"/>
      <c r="AL2581" s="7"/>
    </row>
    <row r="2582" spans="1:38" ht="22" customHeight="1" x14ac:dyDescent="0.3">
      <c r="A2582" s="5">
        <v>42481</v>
      </c>
      <c r="B2582" s="6" t="s">
        <v>212</v>
      </c>
      <c r="C2582" s="6" t="s">
        <v>2670</v>
      </c>
      <c r="D2582" s="6" t="s">
        <v>660</v>
      </c>
      <c r="E2582" s="6" t="s">
        <v>44</v>
      </c>
      <c r="F2582" s="7" t="s">
        <v>49</v>
      </c>
      <c r="G2582" s="7" t="s">
        <v>49</v>
      </c>
      <c r="H2582" s="7" t="s">
        <v>49</v>
      </c>
      <c r="I2582" s="6" t="s">
        <v>2671</v>
      </c>
      <c r="J2582" s="6" t="s">
        <v>65</v>
      </c>
      <c r="K2582" s="7" t="s">
        <v>49</v>
      </c>
      <c r="L2582" s="7" t="s">
        <v>49</v>
      </c>
      <c r="M2582" s="6" t="s">
        <v>33</v>
      </c>
      <c r="N2582" s="7" t="s">
        <v>49</v>
      </c>
      <c r="O2582" s="7" t="s">
        <v>49</v>
      </c>
      <c r="P2582" s="6" t="s">
        <v>66</v>
      </c>
      <c r="Q2582" s="6" t="s">
        <v>2672</v>
      </c>
      <c r="R2582" s="6" t="s">
        <v>67</v>
      </c>
      <c r="S2582" s="6" t="s">
        <v>68</v>
      </c>
      <c r="T2582" s="6" t="s">
        <v>69</v>
      </c>
      <c r="U2582" s="6" t="s">
        <v>70</v>
      </c>
      <c r="V2582" s="6" t="s">
        <v>43</v>
      </c>
      <c r="W2582" s="6" t="s">
        <v>44</v>
      </c>
      <c r="X2582" s="6" t="s">
        <v>45</v>
      </c>
      <c r="Y2582" s="6" t="s">
        <v>46</v>
      </c>
      <c r="Z2582" s="6" t="s">
        <v>73</v>
      </c>
      <c r="AA2582" s="6" t="s">
        <v>2678</v>
      </c>
      <c r="AB2582" s="12" t="str">
        <f t="shared" ref="AB2582" si="521">IF(ISNUMBER(SEARCH("DMS",AA2582)),"Dimethyl Sulfate",IF(ISNUMBER(SEARCH("2,4-XILIDIN",AA2582)),"2,4-Xylidine",IF(ISNUMBER(SEARCH("GALIGAN",AA2582)),"Oxyfluorfen",IF(ISNUMBER(SEARCH("DIMETHYLAMINE",AA2582)),"Dimethylamine",IF(ISNUMBER(SEARCH("ORTHOFORMATE",AA2582)),"Trimethyl orthoformate",IF(ISNUMBER(SEARCH("NOVALURON",AA2582)),"Novaluron",IF(ISNUMBER(SEARCH("DIMETHYL SULPHATE",AA2582)),"Dimethyl Sulphate",IF(ISNUMBER(SEARCH("ALTAPYNE",AA2582)),"Acid Based Co-Emulsifier",IF(ISNUMBER(SEARCH("METHANESULFONYL",AA2582)),"Methanesulfonyl chloride",IF(ISNUMBER(SEARCH("METHYL FORMATE",AA2582)),"Methanoate",IF(ISNUMBER(SEARCH("FLUEN",AA2582)),"Fluensulfone","FIX IT")))))))))))</f>
        <v>Oxyfluorfen</v>
      </c>
      <c r="AC2582" s="12" t="str">
        <f t="shared" ref="AC2582" si="522">VLOOKUP(AB2582,AJ:AL,2, FALSE)</f>
        <v>Galigan 240 EC</v>
      </c>
      <c r="AD2582" s="7"/>
      <c r="AE2582" s="7">
        <v>17618</v>
      </c>
      <c r="AF2582" s="7">
        <v>17.62</v>
      </c>
      <c r="AG2582" s="7">
        <v>114000</v>
      </c>
      <c r="AJ2582" s="10"/>
      <c r="AK2582" s="10"/>
      <c r="AL2582" s="10"/>
    </row>
    <row r="2583" spans="1:38" ht="22" customHeight="1" x14ac:dyDescent="0.3">
      <c r="A2583" s="2">
        <v>42481</v>
      </c>
      <c r="B2583" s="3" t="s">
        <v>50</v>
      </c>
      <c r="C2583" s="3" t="s">
        <v>84</v>
      </c>
      <c r="D2583" s="3" t="s">
        <v>85</v>
      </c>
      <c r="E2583" s="3" t="s">
        <v>44</v>
      </c>
      <c r="F2583" s="3" t="s">
        <v>33</v>
      </c>
      <c r="G2583" s="4" t="s">
        <v>49</v>
      </c>
      <c r="H2583" s="4" t="s">
        <v>49</v>
      </c>
      <c r="I2583" s="3" t="s">
        <v>86</v>
      </c>
      <c r="J2583" s="3" t="s">
        <v>1271</v>
      </c>
      <c r="K2583" s="4" t="s">
        <v>49</v>
      </c>
      <c r="L2583" s="3" t="s">
        <v>61</v>
      </c>
      <c r="M2583" s="3" t="s">
        <v>1272</v>
      </c>
      <c r="N2583" s="4" t="s">
        <v>49</v>
      </c>
      <c r="O2583" s="4" t="s">
        <v>49</v>
      </c>
      <c r="P2583" s="3" t="s">
        <v>1273</v>
      </c>
      <c r="Q2583" s="3" t="s">
        <v>39</v>
      </c>
      <c r="R2583" s="3" t="s">
        <v>60</v>
      </c>
      <c r="S2583" s="3" t="s">
        <v>61</v>
      </c>
      <c r="T2583" s="3" t="s">
        <v>62</v>
      </c>
      <c r="U2583" s="3" t="s">
        <v>56</v>
      </c>
      <c r="V2583" s="3" t="s">
        <v>90</v>
      </c>
      <c r="W2583" s="3" t="s">
        <v>44</v>
      </c>
      <c r="X2583" s="3" t="s">
        <v>91</v>
      </c>
      <c r="Y2583" s="3" t="s">
        <v>46</v>
      </c>
      <c r="Z2583" s="3" t="s">
        <v>748</v>
      </c>
      <c r="AA2583" s="3" t="s">
        <v>2679</v>
      </c>
      <c r="AB2583" s="12" t="str">
        <f>IF(ISNUMBER(SEARCH("2,4 D",AA2581)),"2,4-Dichlorophenoxyacetic acid",IF(ISNUMBER(SEARCH("ACIDO",AA2581)),"2,4-Dichlorophenoxyacetic acid",IF(ISNUMBER(SEARCH("NAPHTHA",AA2581)),"Aromatic Solvent Mixture",IF(ISNUMBER(SEARCH("DIMETHYLAMINE",AA2581)),"Dimethylamine",IF(ISNUMBER(SEARCH("DIMETILAMINA",AA2581)),"Dimethylamine",IF(ISNUMBER(SEARCH("JUMP",AA2581)),"Diuron",IF(ISNUMBER(SEARCH(" 2-AMINO-2,3-DIMETHYL BUTYRAMIDE",AA2581)),"Herbicide Amine Intermediate",IF(ISNUMBER(SEARCH("TEBUTHIURON",AA2581)),"Tebuthiuron",IF(ISNUMBER(SEARCH("DMS",AA2581)),"Dimethyl Sulfate",IF(ISNUMBER(SEARCH("2,4-XILIDIN",AA2581)),"2,4-Xylidine","FIX IT"))))))))))</f>
        <v>Diuron</v>
      </c>
      <c r="AC2583" s="10"/>
      <c r="AD2583" s="10"/>
      <c r="AE2583" s="4">
        <v>32838</v>
      </c>
      <c r="AF2583" s="4">
        <v>32.840000000000003</v>
      </c>
      <c r="AG2583" s="4">
        <v>138000</v>
      </c>
      <c r="AJ2583" s="7"/>
      <c r="AK2583" s="7"/>
      <c r="AL2583" s="7"/>
    </row>
    <row r="2584" spans="1:38" ht="22" customHeight="1" x14ac:dyDescent="0.3">
      <c r="A2584" s="5">
        <v>42481</v>
      </c>
      <c r="B2584" s="6" t="s">
        <v>212</v>
      </c>
      <c r="C2584" s="6" t="s">
        <v>2670</v>
      </c>
      <c r="D2584" s="6" t="s">
        <v>660</v>
      </c>
      <c r="E2584" s="6" t="s">
        <v>44</v>
      </c>
      <c r="F2584" s="7" t="s">
        <v>49</v>
      </c>
      <c r="G2584" s="7" t="s">
        <v>49</v>
      </c>
      <c r="H2584" s="7" t="s">
        <v>49</v>
      </c>
      <c r="I2584" s="6" t="s">
        <v>2671</v>
      </c>
      <c r="J2584" s="6" t="s">
        <v>65</v>
      </c>
      <c r="K2584" s="7" t="s">
        <v>49</v>
      </c>
      <c r="L2584" s="7" t="s">
        <v>49</v>
      </c>
      <c r="M2584" s="6" t="s">
        <v>33</v>
      </c>
      <c r="N2584" s="7" t="s">
        <v>49</v>
      </c>
      <c r="O2584" s="7" t="s">
        <v>49</v>
      </c>
      <c r="P2584" s="6" t="s">
        <v>66</v>
      </c>
      <c r="Q2584" s="6" t="s">
        <v>2672</v>
      </c>
      <c r="R2584" s="6" t="s">
        <v>67</v>
      </c>
      <c r="S2584" s="6" t="s">
        <v>68</v>
      </c>
      <c r="T2584" s="6" t="s">
        <v>69</v>
      </c>
      <c r="U2584" s="6" t="s">
        <v>70</v>
      </c>
      <c r="V2584" s="6" t="s">
        <v>43</v>
      </c>
      <c r="W2584" s="6" t="s">
        <v>44</v>
      </c>
      <c r="X2584" s="6" t="s">
        <v>45</v>
      </c>
      <c r="Y2584" s="6" t="s">
        <v>46</v>
      </c>
      <c r="Z2584" s="6" t="s">
        <v>73</v>
      </c>
      <c r="AA2584" s="6" t="s">
        <v>2680</v>
      </c>
      <c r="AB2584" s="7"/>
      <c r="AC2584" s="7"/>
      <c r="AD2584" s="7"/>
      <c r="AE2584" s="7">
        <v>17138</v>
      </c>
      <c r="AF2584" s="7">
        <v>17.14</v>
      </c>
      <c r="AG2584" s="7">
        <v>110000</v>
      </c>
      <c r="AJ2584" s="10"/>
      <c r="AK2584" s="10"/>
      <c r="AL2584" s="10"/>
    </row>
    <row r="2585" spans="1:38" ht="22" customHeight="1" x14ac:dyDescent="0.3">
      <c r="A2585" s="2">
        <v>42479</v>
      </c>
      <c r="B2585" s="3" t="s">
        <v>50</v>
      </c>
      <c r="C2585" s="3" t="s">
        <v>32</v>
      </c>
      <c r="D2585" s="4" t="s">
        <v>49</v>
      </c>
      <c r="E2585" s="4" t="s">
        <v>49</v>
      </c>
      <c r="F2585" s="3" t="s">
        <v>33</v>
      </c>
      <c r="G2585" s="4" t="s">
        <v>49</v>
      </c>
      <c r="H2585" s="4" t="s">
        <v>49</v>
      </c>
      <c r="I2585" s="3" t="s">
        <v>34</v>
      </c>
      <c r="J2585" s="3" t="s">
        <v>2681</v>
      </c>
      <c r="K2585" s="4" t="s">
        <v>49</v>
      </c>
      <c r="L2585" s="4" t="s">
        <v>49</v>
      </c>
      <c r="M2585" s="3" t="s">
        <v>2682</v>
      </c>
      <c r="N2585" s="4" t="s">
        <v>49</v>
      </c>
      <c r="O2585" s="4" t="s">
        <v>49</v>
      </c>
      <c r="P2585" s="3" t="s">
        <v>2683</v>
      </c>
      <c r="Q2585" s="3" t="s">
        <v>39</v>
      </c>
      <c r="R2585" s="3" t="s">
        <v>310</v>
      </c>
      <c r="S2585" s="3" t="s">
        <v>307</v>
      </c>
      <c r="T2585" s="3" t="s">
        <v>311</v>
      </c>
      <c r="U2585" s="3" t="s">
        <v>56</v>
      </c>
      <c r="V2585" s="3" t="s">
        <v>43</v>
      </c>
      <c r="W2585" s="3" t="s">
        <v>44</v>
      </c>
      <c r="X2585" s="3" t="s">
        <v>45</v>
      </c>
      <c r="Y2585" s="3" t="s">
        <v>46</v>
      </c>
      <c r="Z2585" s="3" t="s">
        <v>140</v>
      </c>
      <c r="AA2585" s="3" t="s">
        <v>2684</v>
      </c>
      <c r="AB2585" s="12" t="s">
        <v>3201</v>
      </c>
      <c r="AC2585" s="10"/>
      <c r="AD2585" s="10"/>
      <c r="AE2585" s="4">
        <v>172470</v>
      </c>
      <c r="AF2585" s="4">
        <v>172.47</v>
      </c>
      <c r="AG2585" s="4">
        <v>147000</v>
      </c>
      <c r="AJ2585" s="7"/>
      <c r="AK2585" s="7"/>
      <c r="AL2585" s="7"/>
    </row>
    <row r="2586" spans="1:38" ht="22" customHeight="1" x14ac:dyDescent="0.3">
      <c r="A2586" s="5">
        <v>42476</v>
      </c>
      <c r="B2586" s="6" t="s">
        <v>50</v>
      </c>
      <c r="C2586" s="6" t="s">
        <v>32</v>
      </c>
      <c r="D2586" s="7" t="s">
        <v>49</v>
      </c>
      <c r="E2586" s="7" t="s">
        <v>49</v>
      </c>
      <c r="F2586" s="6" t="s">
        <v>33</v>
      </c>
      <c r="G2586" s="7" t="s">
        <v>49</v>
      </c>
      <c r="H2586" s="7" t="s">
        <v>49</v>
      </c>
      <c r="I2586" s="6" t="s">
        <v>34</v>
      </c>
      <c r="J2586" s="6" t="s">
        <v>191</v>
      </c>
      <c r="K2586" s="7" t="s">
        <v>49</v>
      </c>
      <c r="L2586" s="7" t="s">
        <v>49</v>
      </c>
      <c r="M2586" s="7" t="s">
        <v>49</v>
      </c>
      <c r="N2586" s="7" t="s">
        <v>49</v>
      </c>
      <c r="O2586" s="7" t="s">
        <v>49</v>
      </c>
      <c r="P2586" s="6" t="s">
        <v>854</v>
      </c>
      <c r="Q2586" s="6" t="s">
        <v>39</v>
      </c>
      <c r="R2586" s="6" t="s">
        <v>186</v>
      </c>
      <c r="S2586" s="6" t="s">
        <v>187</v>
      </c>
      <c r="T2586" s="6" t="s">
        <v>188</v>
      </c>
      <c r="U2586" s="6" t="s">
        <v>42</v>
      </c>
      <c r="V2586" s="6" t="s">
        <v>43</v>
      </c>
      <c r="W2586" s="6" t="s">
        <v>44</v>
      </c>
      <c r="X2586" s="6" t="s">
        <v>45</v>
      </c>
      <c r="Y2586" s="6" t="s">
        <v>46</v>
      </c>
      <c r="Z2586" s="6" t="s">
        <v>239</v>
      </c>
      <c r="AA2586" s="6" t="s">
        <v>2685</v>
      </c>
      <c r="AB2586" s="12" t="str">
        <f t="shared" ref="AB2586:AB2594" si="523">IF(ISNUMBER(SEARCH("CARBENDAZIM",AA2586)),"Carbendazim",IF(ISNUMBER(SEARCH("4-D",AA2586)),"2,4-Dichlorophenoxyacetic acid",IF(ISNUMBER(SEARCH("RIDOVER",AA2586)),"Glyphosate",IF(ISNUMBER(SEARCH("POQUER",AA2586)),"Clethodim",IF(ISNUMBER(SEARCH("LITER",AA2586)),"Imidacloprid",IF(ISNUMBER(SEARCH("PYRINEX",AA2586)),"Chlorpyrifos",IF(ISNUMBER(SEARCH("ORBIT",AA2586)),"Omethoate",IF(ISNUMBER(SEARCH("HEXARON",AA2586)),"Diuron",IF(ISNUMBER(SEARCH("ISOPROPYLAMINE",AA2586)),"Isopropylamine",IF(ISNUMBER(SEARCH("GLYPHOSATE",AA2586)),"Glyphosate",IF(ISNUMBER(SEARCH("MANCOZEB",AA2586)),"Mancozeb Indofil",IF(ISNUMBER(SEARCH("PARAQUAT",AA2586)),"Paraquat",IF(ISNUMBER(SEARCH("CAROMAX",AA2586)),"Aromatic Solvent Mixture",IF(ISNUMBER(SEARCH("BUTIRON",AA2586)),"Tebuthiuron",IF(ISNUMBER(SEARCH("VORAZ",AA2586)),"Methomyl",IF(ISNUMBER(SEARCH("IMIDACLOPRID",AA2586)),"Imidacloprid",IF(ISNUMBER(SEARCH("2 4 D",AA2586)),"2,4-Dichlorophenoxyacetic acid",IF(ISNUMBER(SEARCH("IMIDACL",AA2586)),"Imidacloprid",IF(ISNUMBER(SEARCH("DIUREX",AA2586)),"Diuron",IF(ISNUMBER(SEARCH("RAPEL",AA2586)),"Acephate","fix it"))))))))))))))))))))</f>
        <v>2,4-Dichlorophenoxyacetic acid</v>
      </c>
      <c r="AC2586" s="7"/>
      <c r="AD2586" s="7"/>
      <c r="AE2586" s="7">
        <v>26120</v>
      </c>
      <c r="AF2586" s="7">
        <v>26.12</v>
      </c>
      <c r="AG2586" s="7">
        <v>43400</v>
      </c>
      <c r="AJ2586" s="10"/>
      <c r="AK2586" s="10"/>
      <c r="AL2586" s="10"/>
    </row>
    <row r="2587" spans="1:38" ht="22" customHeight="1" x14ac:dyDescent="0.3">
      <c r="A2587" s="2">
        <v>42476</v>
      </c>
      <c r="B2587" s="3" t="s">
        <v>50</v>
      </c>
      <c r="C2587" s="3" t="s">
        <v>32</v>
      </c>
      <c r="D2587" s="4" t="s">
        <v>49</v>
      </c>
      <c r="E2587" s="4" t="s">
        <v>49</v>
      </c>
      <c r="F2587" s="3" t="s">
        <v>33</v>
      </c>
      <c r="G2587" s="4" t="s">
        <v>49</v>
      </c>
      <c r="H2587" s="4" t="s">
        <v>49</v>
      </c>
      <c r="I2587" s="3" t="s">
        <v>34</v>
      </c>
      <c r="J2587" s="3" t="s">
        <v>191</v>
      </c>
      <c r="K2587" s="4" t="s">
        <v>49</v>
      </c>
      <c r="L2587" s="4" t="s">
        <v>49</v>
      </c>
      <c r="M2587" s="4" t="s">
        <v>49</v>
      </c>
      <c r="N2587" s="4" t="s">
        <v>49</v>
      </c>
      <c r="O2587" s="4" t="s">
        <v>49</v>
      </c>
      <c r="P2587" s="3" t="s">
        <v>854</v>
      </c>
      <c r="Q2587" s="3" t="s">
        <v>39</v>
      </c>
      <c r="R2587" s="3" t="s">
        <v>186</v>
      </c>
      <c r="S2587" s="3" t="s">
        <v>187</v>
      </c>
      <c r="T2587" s="3" t="s">
        <v>188</v>
      </c>
      <c r="U2587" s="3" t="s">
        <v>42</v>
      </c>
      <c r="V2587" s="3" t="s">
        <v>43</v>
      </c>
      <c r="W2587" s="3" t="s">
        <v>44</v>
      </c>
      <c r="X2587" s="3" t="s">
        <v>45</v>
      </c>
      <c r="Y2587" s="3" t="s">
        <v>46</v>
      </c>
      <c r="Z2587" s="3" t="s">
        <v>1110</v>
      </c>
      <c r="AA2587" s="3" t="s">
        <v>2686</v>
      </c>
      <c r="AB2587" s="12" t="str">
        <f t="shared" si="523"/>
        <v>2,4-Dichlorophenoxyacetic acid</v>
      </c>
      <c r="AC2587" s="10"/>
      <c r="AD2587" s="10"/>
      <c r="AE2587" s="4">
        <v>25680</v>
      </c>
      <c r="AF2587" s="4">
        <v>25.68</v>
      </c>
      <c r="AG2587" s="4">
        <v>42600</v>
      </c>
      <c r="AJ2587" s="7"/>
      <c r="AK2587" s="7"/>
      <c r="AL2587" s="7"/>
    </row>
    <row r="2588" spans="1:38" ht="22" customHeight="1" x14ac:dyDescent="0.3">
      <c r="A2588" s="5">
        <v>42476</v>
      </c>
      <c r="B2588" s="6" t="s">
        <v>50</v>
      </c>
      <c r="C2588" s="6" t="s">
        <v>32</v>
      </c>
      <c r="D2588" s="7" t="s">
        <v>49</v>
      </c>
      <c r="E2588" s="7" t="s">
        <v>49</v>
      </c>
      <c r="F2588" s="6" t="s">
        <v>33</v>
      </c>
      <c r="G2588" s="7" t="s">
        <v>49</v>
      </c>
      <c r="H2588" s="7" t="s">
        <v>49</v>
      </c>
      <c r="I2588" s="6" t="s">
        <v>34</v>
      </c>
      <c r="J2588" s="6" t="s">
        <v>191</v>
      </c>
      <c r="K2588" s="7" t="s">
        <v>49</v>
      </c>
      <c r="L2588" s="7" t="s">
        <v>49</v>
      </c>
      <c r="M2588" s="7" t="s">
        <v>49</v>
      </c>
      <c r="N2588" s="7" t="s">
        <v>49</v>
      </c>
      <c r="O2588" s="7" t="s">
        <v>49</v>
      </c>
      <c r="P2588" s="6" t="s">
        <v>854</v>
      </c>
      <c r="Q2588" s="6" t="s">
        <v>39</v>
      </c>
      <c r="R2588" s="6" t="s">
        <v>186</v>
      </c>
      <c r="S2588" s="6" t="s">
        <v>187</v>
      </c>
      <c r="T2588" s="6" t="s">
        <v>188</v>
      </c>
      <c r="U2588" s="6" t="s">
        <v>42</v>
      </c>
      <c r="V2588" s="6" t="s">
        <v>43</v>
      </c>
      <c r="W2588" s="6" t="s">
        <v>44</v>
      </c>
      <c r="X2588" s="6" t="s">
        <v>45</v>
      </c>
      <c r="Y2588" s="6" t="s">
        <v>46</v>
      </c>
      <c r="Z2588" s="6" t="s">
        <v>239</v>
      </c>
      <c r="AA2588" s="6" t="s">
        <v>2687</v>
      </c>
      <c r="AB2588" s="12" t="str">
        <f t="shared" si="523"/>
        <v>2,4-Dichlorophenoxyacetic acid</v>
      </c>
      <c r="AC2588" s="7"/>
      <c r="AD2588" s="7"/>
      <c r="AE2588" s="7">
        <v>25760</v>
      </c>
      <c r="AF2588" s="7">
        <v>25.76</v>
      </c>
      <c r="AG2588" s="7">
        <v>42800</v>
      </c>
      <c r="AJ2588" s="10"/>
      <c r="AK2588" s="10"/>
      <c r="AL2588" s="10"/>
    </row>
    <row r="2589" spans="1:38" ht="22" customHeight="1" x14ac:dyDescent="0.3">
      <c r="A2589" s="2">
        <v>42476</v>
      </c>
      <c r="B2589" s="3" t="s">
        <v>31</v>
      </c>
      <c r="C2589" s="3" t="s">
        <v>32</v>
      </c>
      <c r="D2589" s="4" t="s">
        <v>49</v>
      </c>
      <c r="E2589" s="4" t="s">
        <v>49</v>
      </c>
      <c r="F2589" s="3" t="s">
        <v>33</v>
      </c>
      <c r="G2589" s="4" t="s">
        <v>49</v>
      </c>
      <c r="H2589" s="4" t="s">
        <v>49</v>
      </c>
      <c r="I2589" s="3" t="s">
        <v>34</v>
      </c>
      <c r="J2589" s="3" t="s">
        <v>35</v>
      </c>
      <c r="K2589" s="3" t="s">
        <v>36</v>
      </c>
      <c r="L2589" s="3" t="s">
        <v>37</v>
      </c>
      <c r="M2589" s="3" t="s">
        <v>33</v>
      </c>
      <c r="N2589" s="4" t="s">
        <v>49</v>
      </c>
      <c r="O2589" s="4" t="s">
        <v>49</v>
      </c>
      <c r="P2589" s="3" t="s">
        <v>38</v>
      </c>
      <c r="Q2589" s="3" t="s">
        <v>39</v>
      </c>
      <c r="R2589" s="3" t="s">
        <v>40</v>
      </c>
      <c r="S2589" s="3" t="s">
        <v>37</v>
      </c>
      <c r="T2589" s="3" t="s">
        <v>41</v>
      </c>
      <c r="U2589" s="3" t="s">
        <v>42</v>
      </c>
      <c r="V2589" s="3" t="s">
        <v>43</v>
      </c>
      <c r="W2589" s="3" t="s">
        <v>44</v>
      </c>
      <c r="X2589" s="3" t="s">
        <v>45</v>
      </c>
      <c r="Y2589" s="3" t="s">
        <v>46</v>
      </c>
      <c r="Z2589" s="3" t="s">
        <v>47</v>
      </c>
      <c r="AA2589" s="3" t="s">
        <v>2688</v>
      </c>
      <c r="AB2589" s="12" t="str">
        <f t="shared" si="523"/>
        <v>2,4-Dichlorophenoxyacetic acid</v>
      </c>
      <c r="AC2589" s="10"/>
      <c r="AD2589" s="10"/>
      <c r="AE2589" s="4">
        <v>238940</v>
      </c>
      <c r="AF2589" s="4">
        <v>238.94</v>
      </c>
      <c r="AG2589" s="3" t="s">
        <v>49</v>
      </c>
      <c r="AJ2589" s="7"/>
      <c r="AK2589" s="7"/>
      <c r="AL2589" s="7"/>
    </row>
    <row r="2590" spans="1:38" ht="22" customHeight="1" x14ac:dyDescent="0.3">
      <c r="A2590" s="5">
        <v>42476</v>
      </c>
      <c r="B2590" s="6" t="s">
        <v>50</v>
      </c>
      <c r="C2590" s="6" t="s">
        <v>32</v>
      </c>
      <c r="D2590" s="7" t="s">
        <v>49</v>
      </c>
      <c r="E2590" s="7" t="s">
        <v>49</v>
      </c>
      <c r="F2590" s="6" t="s">
        <v>33</v>
      </c>
      <c r="G2590" s="7" t="s">
        <v>49</v>
      </c>
      <c r="H2590" s="7" t="s">
        <v>49</v>
      </c>
      <c r="I2590" s="6" t="s">
        <v>34</v>
      </c>
      <c r="J2590" s="6" t="s">
        <v>191</v>
      </c>
      <c r="K2590" s="7" t="s">
        <v>49</v>
      </c>
      <c r="L2590" s="7" t="s">
        <v>49</v>
      </c>
      <c r="M2590" s="7" t="s">
        <v>49</v>
      </c>
      <c r="N2590" s="7" t="s">
        <v>49</v>
      </c>
      <c r="O2590" s="7" t="s">
        <v>49</v>
      </c>
      <c r="P2590" s="6" t="s">
        <v>854</v>
      </c>
      <c r="Q2590" s="6" t="s">
        <v>39</v>
      </c>
      <c r="R2590" s="6" t="s">
        <v>186</v>
      </c>
      <c r="S2590" s="6" t="s">
        <v>187</v>
      </c>
      <c r="T2590" s="6" t="s">
        <v>188</v>
      </c>
      <c r="U2590" s="6" t="s">
        <v>42</v>
      </c>
      <c r="V2590" s="6" t="s">
        <v>43</v>
      </c>
      <c r="W2590" s="6" t="s">
        <v>44</v>
      </c>
      <c r="X2590" s="6" t="s">
        <v>45</v>
      </c>
      <c r="Y2590" s="6" t="s">
        <v>46</v>
      </c>
      <c r="Z2590" s="6" t="s">
        <v>239</v>
      </c>
      <c r="AA2590" s="6" t="s">
        <v>2687</v>
      </c>
      <c r="AB2590" s="12" t="str">
        <f t="shared" si="523"/>
        <v>2,4-Dichlorophenoxyacetic acid</v>
      </c>
      <c r="AC2590" s="7"/>
      <c r="AD2590" s="7"/>
      <c r="AE2590" s="7">
        <v>26240</v>
      </c>
      <c r="AF2590" s="7">
        <v>26.24</v>
      </c>
      <c r="AG2590" s="7">
        <v>43600</v>
      </c>
      <c r="AJ2590" s="10"/>
      <c r="AK2590" s="10"/>
      <c r="AL2590" s="10"/>
    </row>
    <row r="2591" spans="1:38" ht="22" customHeight="1" x14ac:dyDescent="0.3">
      <c r="A2591" s="2">
        <v>42475</v>
      </c>
      <c r="B2591" s="3" t="s">
        <v>50</v>
      </c>
      <c r="C2591" s="3" t="s">
        <v>32</v>
      </c>
      <c r="D2591" s="4" t="s">
        <v>49</v>
      </c>
      <c r="E2591" s="4" t="s">
        <v>49</v>
      </c>
      <c r="F2591" s="3" t="s">
        <v>33</v>
      </c>
      <c r="G2591" s="4" t="s">
        <v>49</v>
      </c>
      <c r="H2591" s="4" t="s">
        <v>49</v>
      </c>
      <c r="I2591" s="3" t="s">
        <v>34</v>
      </c>
      <c r="J2591" s="3" t="s">
        <v>51</v>
      </c>
      <c r="K2591" s="4" t="s">
        <v>49</v>
      </c>
      <c r="L2591" s="3" t="s">
        <v>54</v>
      </c>
      <c r="M2591" s="3" t="s">
        <v>33</v>
      </c>
      <c r="N2591" s="4">
        <v>570501619.85000002</v>
      </c>
      <c r="O2591" s="4">
        <v>302280881</v>
      </c>
      <c r="P2591" s="3" t="s">
        <v>1206</v>
      </c>
      <c r="Q2591" s="3" t="s">
        <v>39</v>
      </c>
      <c r="R2591" s="3" t="s">
        <v>1966</v>
      </c>
      <c r="S2591" s="3" t="s">
        <v>54</v>
      </c>
      <c r="T2591" s="3" t="s">
        <v>1967</v>
      </c>
      <c r="U2591" s="3" t="s">
        <v>56</v>
      </c>
      <c r="V2591" s="3" t="s">
        <v>43</v>
      </c>
      <c r="W2591" s="3" t="s">
        <v>44</v>
      </c>
      <c r="X2591" s="3" t="s">
        <v>45</v>
      </c>
      <c r="Y2591" s="3" t="s">
        <v>46</v>
      </c>
      <c r="Z2591" s="3" t="s">
        <v>57</v>
      </c>
      <c r="AA2591" s="3" t="s">
        <v>2689</v>
      </c>
      <c r="AB2591" s="12" t="str">
        <f t="shared" si="523"/>
        <v>Carbendazim</v>
      </c>
      <c r="AC2591" s="10"/>
      <c r="AD2591" s="10"/>
      <c r="AE2591" s="4">
        <v>48240</v>
      </c>
      <c r="AF2591" s="4">
        <v>48.24</v>
      </c>
      <c r="AG2591" s="4">
        <v>1206000</v>
      </c>
      <c r="AJ2591" s="7"/>
      <c r="AK2591" s="7"/>
      <c r="AL2591" s="7"/>
    </row>
    <row r="2592" spans="1:38" ht="22" customHeight="1" x14ac:dyDescent="0.3">
      <c r="A2592" s="5">
        <v>42474</v>
      </c>
      <c r="B2592" s="6" t="s">
        <v>31</v>
      </c>
      <c r="C2592" s="6" t="s">
        <v>32</v>
      </c>
      <c r="D2592" s="7" t="s">
        <v>49</v>
      </c>
      <c r="E2592" s="7" t="s">
        <v>49</v>
      </c>
      <c r="F2592" s="6" t="s">
        <v>33</v>
      </c>
      <c r="G2592" s="7" t="s">
        <v>49</v>
      </c>
      <c r="H2592" s="7" t="s">
        <v>49</v>
      </c>
      <c r="I2592" s="6" t="s">
        <v>34</v>
      </c>
      <c r="J2592" s="6" t="s">
        <v>65</v>
      </c>
      <c r="K2592" s="7" t="s">
        <v>49</v>
      </c>
      <c r="L2592" s="7" t="s">
        <v>49</v>
      </c>
      <c r="M2592" s="6" t="s">
        <v>33</v>
      </c>
      <c r="N2592" s="7" t="s">
        <v>49</v>
      </c>
      <c r="O2592" s="7" t="s">
        <v>49</v>
      </c>
      <c r="P2592" s="6" t="s">
        <v>66</v>
      </c>
      <c r="Q2592" s="6" t="s">
        <v>39</v>
      </c>
      <c r="R2592" s="6" t="s">
        <v>67</v>
      </c>
      <c r="S2592" s="6" t="s">
        <v>68</v>
      </c>
      <c r="T2592" s="6" t="s">
        <v>69</v>
      </c>
      <c r="U2592" s="6" t="s">
        <v>70</v>
      </c>
      <c r="V2592" s="6" t="s">
        <v>43</v>
      </c>
      <c r="W2592" s="6" t="s">
        <v>44</v>
      </c>
      <c r="X2592" s="6" t="s">
        <v>45</v>
      </c>
      <c r="Y2592" s="6" t="s">
        <v>46</v>
      </c>
      <c r="Z2592" s="6" t="s">
        <v>73</v>
      </c>
      <c r="AA2592" s="6" t="s">
        <v>2690</v>
      </c>
      <c r="AB2592" s="12" t="str">
        <f t="shared" ref="AB2592" si="524">IF(ISNUMBER(SEARCH("2,4 D",AA2592)),"2,4-Dichlorophenoxyacetic acid",IF(ISNUMBER(SEARCH("ACIDO",AA2592)),"2,4-Dichlorophenoxyacetic acid",IF(ISNUMBER(SEARCH("NAPHTHA",AA2592)),"Aromatic Solvent Mixture",IF(ISNUMBER(SEARCH("DIMETHYLAMINE",AA2592)),"Dimethylamine",IF(ISNUMBER(SEARCH("DIMETILAMINA",AA2592)),"Dimethylamine",IF(ISNUMBER(SEARCH("JUMP",AA2592)),"Diuron",IF(ISNUMBER(SEARCH("2-AMINO-2,3-DIMETHYL BUTYRAMIDE",AA2592)),"Herbicide Amine Intermediate",IF(ISNUMBER(SEARCH("TEBUTHIURON",AA2592)),"Tebuthiuron","FIXIT"))))))))</f>
        <v>Diuron</v>
      </c>
      <c r="AC2592" s="7"/>
      <c r="AD2592" s="7"/>
      <c r="AE2592" s="7">
        <v>44696</v>
      </c>
      <c r="AF2592" s="7">
        <v>44.7</v>
      </c>
      <c r="AG2592" s="7">
        <v>288000</v>
      </c>
      <c r="AJ2592" s="10"/>
      <c r="AK2592" s="10"/>
      <c r="AL2592" s="10"/>
    </row>
    <row r="2593" spans="1:38" ht="22" customHeight="1" x14ac:dyDescent="0.3">
      <c r="A2593" s="2">
        <v>42474</v>
      </c>
      <c r="B2593" s="3" t="s">
        <v>31</v>
      </c>
      <c r="C2593" s="3" t="s">
        <v>32</v>
      </c>
      <c r="D2593" s="4" t="s">
        <v>49</v>
      </c>
      <c r="E2593" s="4" t="s">
        <v>49</v>
      </c>
      <c r="F2593" s="3" t="s">
        <v>33</v>
      </c>
      <c r="G2593" s="4" t="s">
        <v>49</v>
      </c>
      <c r="H2593" s="4" t="s">
        <v>49</v>
      </c>
      <c r="I2593" s="3" t="s">
        <v>34</v>
      </c>
      <c r="J2593" s="3" t="s">
        <v>77</v>
      </c>
      <c r="K2593" s="3" t="s">
        <v>78</v>
      </c>
      <c r="L2593" s="3" t="s">
        <v>68</v>
      </c>
      <c r="M2593" s="3" t="s">
        <v>33</v>
      </c>
      <c r="N2593" s="4" t="s">
        <v>49</v>
      </c>
      <c r="O2593" s="4" t="s">
        <v>49</v>
      </c>
      <c r="P2593" s="3" t="s">
        <v>79</v>
      </c>
      <c r="Q2593" s="3" t="s">
        <v>39</v>
      </c>
      <c r="R2593" s="3" t="s">
        <v>67</v>
      </c>
      <c r="S2593" s="3" t="s">
        <v>68</v>
      </c>
      <c r="T2593" s="3" t="s">
        <v>69</v>
      </c>
      <c r="U2593" s="3" t="s">
        <v>70</v>
      </c>
      <c r="V2593" s="3" t="s">
        <v>43</v>
      </c>
      <c r="W2593" s="3" t="s">
        <v>44</v>
      </c>
      <c r="X2593" s="3" t="s">
        <v>45</v>
      </c>
      <c r="Y2593" s="3" t="s">
        <v>46</v>
      </c>
      <c r="Z2593" s="3" t="s">
        <v>243</v>
      </c>
      <c r="AA2593" s="3" t="s">
        <v>2691</v>
      </c>
      <c r="AB2593" s="12" t="str">
        <f t="shared" ref="AB2593" si="525">IF(ISNUMBER(SEARCH("BUTYRAMIDE",AA2593)),"2,3-Dimethyl Butyramide",IF(ISNUMBER(SEARCH("FOLPET",AA2593)),"Folpet",IF(ISNUMBER(SEARCH("METHYL [2-({[6- (TRIFLUOROMETHYL) PYRIDIN-2-YL] OXY} METHYL) PHENYL",AA2593)),"Esther",IF(ISNUMBER(SEARCH("TEBUCONAZOL",AA2593)),"Tebuconazole",IF(ISNUMBER(SEARCH("DICHLOROPHENYL",AA2593)),"Dichlorophenyl Isocyanates",IF(ISNUMBER(SEARCH("CAPTAN",AA2593)),"Captan",IF(ISNUMBER(SEARCH("DIMETHYLACETAMID",AA2593)),"Dimethylacetamide",IF(ISNUMBER(SEARCH("AFALON",AA2593)),"Linuron","FIX IT"))))))))</f>
        <v>Captan</v>
      </c>
      <c r="AC2593" s="10"/>
      <c r="AD2593" s="10"/>
      <c r="AE2593" s="4">
        <v>58365</v>
      </c>
      <c r="AF2593" s="4">
        <v>58.37</v>
      </c>
      <c r="AG2593" s="4">
        <v>1083000</v>
      </c>
      <c r="AJ2593" s="7"/>
      <c r="AK2593" s="7"/>
      <c r="AL2593" s="7"/>
    </row>
    <row r="2594" spans="1:38" ht="22" customHeight="1" x14ac:dyDescent="0.3">
      <c r="A2594" s="5">
        <v>42474</v>
      </c>
      <c r="B2594" s="6" t="s">
        <v>31</v>
      </c>
      <c r="C2594" s="6" t="s">
        <v>32</v>
      </c>
      <c r="D2594" s="7" t="s">
        <v>49</v>
      </c>
      <c r="E2594" s="7" t="s">
        <v>49</v>
      </c>
      <c r="F2594" s="6" t="s">
        <v>33</v>
      </c>
      <c r="G2594" s="7" t="s">
        <v>49</v>
      </c>
      <c r="H2594" s="7" t="s">
        <v>49</v>
      </c>
      <c r="I2594" s="6" t="s">
        <v>34</v>
      </c>
      <c r="J2594" s="6" t="s">
        <v>65</v>
      </c>
      <c r="K2594" s="7" t="s">
        <v>49</v>
      </c>
      <c r="L2594" s="7" t="s">
        <v>49</v>
      </c>
      <c r="M2594" s="6" t="s">
        <v>33</v>
      </c>
      <c r="N2594" s="7" t="s">
        <v>49</v>
      </c>
      <c r="O2594" s="7" t="s">
        <v>49</v>
      </c>
      <c r="P2594" s="6" t="s">
        <v>66</v>
      </c>
      <c r="Q2594" s="6" t="s">
        <v>39</v>
      </c>
      <c r="R2594" s="6" t="s">
        <v>67</v>
      </c>
      <c r="S2594" s="6" t="s">
        <v>68</v>
      </c>
      <c r="T2594" s="6" t="s">
        <v>69</v>
      </c>
      <c r="U2594" s="6" t="s">
        <v>70</v>
      </c>
      <c r="V2594" s="6" t="s">
        <v>43</v>
      </c>
      <c r="W2594" s="6" t="s">
        <v>44</v>
      </c>
      <c r="X2594" s="6" t="s">
        <v>45</v>
      </c>
      <c r="Y2594" s="6" t="s">
        <v>46</v>
      </c>
      <c r="Z2594" s="6" t="s">
        <v>73</v>
      </c>
      <c r="AA2594" s="6" t="s">
        <v>2692</v>
      </c>
      <c r="AB2594" s="12" t="str">
        <f t="shared" si="523"/>
        <v>Tebuthiuron</v>
      </c>
      <c r="AC2594" s="7"/>
      <c r="AD2594" s="7"/>
      <c r="AE2594" s="7">
        <v>132789.99</v>
      </c>
      <c r="AF2594" s="7">
        <v>132.79</v>
      </c>
      <c r="AG2594" s="7">
        <v>856000</v>
      </c>
      <c r="AJ2594" s="7"/>
      <c r="AK2594" s="7"/>
      <c r="AL2594" s="7"/>
    </row>
    <row r="2595" spans="1:38" ht="22" customHeight="1" x14ac:dyDescent="0.3">
      <c r="A2595" s="2">
        <v>42474</v>
      </c>
      <c r="B2595" s="3" t="s">
        <v>31</v>
      </c>
      <c r="C2595" s="3" t="s">
        <v>32</v>
      </c>
      <c r="D2595" s="4" t="s">
        <v>49</v>
      </c>
      <c r="E2595" s="4" t="s">
        <v>49</v>
      </c>
      <c r="F2595" s="3" t="s">
        <v>33</v>
      </c>
      <c r="G2595" s="4" t="s">
        <v>49</v>
      </c>
      <c r="H2595" s="4" t="s">
        <v>49</v>
      </c>
      <c r="I2595" s="3" t="s">
        <v>34</v>
      </c>
      <c r="J2595" s="3" t="s">
        <v>65</v>
      </c>
      <c r="K2595" s="4" t="s">
        <v>49</v>
      </c>
      <c r="L2595" s="4" t="s">
        <v>49</v>
      </c>
      <c r="M2595" s="3" t="s">
        <v>33</v>
      </c>
      <c r="N2595" s="4" t="s">
        <v>49</v>
      </c>
      <c r="O2595" s="4" t="s">
        <v>49</v>
      </c>
      <c r="P2595" s="3" t="s">
        <v>66</v>
      </c>
      <c r="Q2595" s="3" t="s">
        <v>39</v>
      </c>
      <c r="R2595" s="3" t="s">
        <v>67</v>
      </c>
      <c r="S2595" s="3" t="s">
        <v>68</v>
      </c>
      <c r="T2595" s="3" t="s">
        <v>69</v>
      </c>
      <c r="U2595" s="3" t="s">
        <v>70</v>
      </c>
      <c r="V2595" s="3" t="s">
        <v>43</v>
      </c>
      <c r="W2595" s="3" t="s">
        <v>44</v>
      </c>
      <c r="X2595" s="3" t="s">
        <v>45</v>
      </c>
      <c r="Y2595" s="3" t="s">
        <v>46</v>
      </c>
      <c r="Z2595" s="3" t="s">
        <v>73</v>
      </c>
      <c r="AA2595" s="3" t="s">
        <v>2693</v>
      </c>
      <c r="AB2595" s="12" t="str">
        <f t="shared" ref="AB2595" si="526">IF(ISNUMBER(SEARCH("2,4 D",AA2595)),"2,4-Dichlorophenoxyacetic acid",IF(ISNUMBER(SEARCH("ACIDO",AA2595)),"2,4-Dichlorophenoxyacetic acid",IF(ISNUMBER(SEARCH("NAPHTHA",AA2595)),"Aromatic Solvent Mixture",IF(ISNUMBER(SEARCH("DIMETHYLAMINE",AA2595)),"Dimethylamine",IF(ISNUMBER(SEARCH("DIMETILAMINA",AA2595)),"Dimethylamine",IF(ISNUMBER(SEARCH("JUMP",AA2595)),"Diuron",IF(ISNUMBER(SEARCH("2-AMINO-2,3-DIMETHYL BUTYRAMIDE",AA2595)),"Herbicide Amine Intermediate",IF(ISNUMBER(SEARCH("TEBUTHIURON",AA2595)),"Tebuthiuron","FIXIT"))))))))</f>
        <v>Diuron</v>
      </c>
      <c r="AC2595" s="10"/>
      <c r="AD2595" s="10"/>
      <c r="AE2595" s="4">
        <v>67044</v>
      </c>
      <c r="AF2595" s="4">
        <v>67.040000000000006</v>
      </c>
      <c r="AG2595" s="4">
        <v>432000</v>
      </c>
      <c r="AJ2595" s="10"/>
      <c r="AK2595" s="10"/>
      <c r="AL2595" s="10"/>
    </row>
    <row r="2596" spans="1:38" ht="22" customHeight="1" x14ac:dyDescent="0.3">
      <c r="A2596" s="5">
        <v>42474</v>
      </c>
      <c r="B2596" s="6" t="s">
        <v>31</v>
      </c>
      <c r="C2596" s="6" t="s">
        <v>32</v>
      </c>
      <c r="D2596" s="7" t="s">
        <v>49</v>
      </c>
      <c r="E2596" s="7" t="s">
        <v>49</v>
      </c>
      <c r="F2596" s="6" t="s">
        <v>33</v>
      </c>
      <c r="G2596" s="7" t="s">
        <v>49</v>
      </c>
      <c r="H2596" s="7" t="s">
        <v>49</v>
      </c>
      <c r="I2596" s="6" t="s">
        <v>34</v>
      </c>
      <c r="J2596" s="6" t="s">
        <v>77</v>
      </c>
      <c r="K2596" s="6" t="s">
        <v>78</v>
      </c>
      <c r="L2596" s="6" t="s">
        <v>68</v>
      </c>
      <c r="M2596" s="6" t="s">
        <v>33</v>
      </c>
      <c r="N2596" s="7" t="s">
        <v>49</v>
      </c>
      <c r="O2596" s="7" t="s">
        <v>49</v>
      </c>
      <c r="P2596" s="6" t="s">
        <v>79</v>
      </c>
      <c r="Q2596" s="6" t="s">
        <v>39</v>
      </c>
      <c r="R2596" s="6" t="s">
        <v>67</v>
      </c>
      <c r="S2596" s="6" t="s">
        <v>68</v>
      </c>
      <c r="T2596" s="6" t="s">
        <v>69</v>
      </c>
      <c r="U2596" s="6" t="s">
        <v>70</v>
      </c>
      <c r="V2596" s="6" t="s">
        <v>43</v>
      </c>
      <c r="W2596" s="6" t="s">
        <v>44</v>
      </c>
      <c r="X2596" s="6" t="s">
        <v>45</v>
      </c>
      <c r="Y2596" s="6" t="s">
        <v>46</v>
      </c>
      <c r="Z2596" s="6" t="s">
        <v>643</v>
      </c>
      <c r="AA2596" s="6" t="s">
        <v>2694</v>
      </c>
      <c r="AB2596" s="18" t="s">
        <v>3193</v>
      </c>
      <c r="AC2596" s="7"/>
      <c r="AD2596" s="7"/>
      <c r="AE2596" s="7">
        <v>191600.01</v>
      </c>
      <c r="AF2596" s="7">
        <v>191.6</v>
      </c>
      <c r="AG2596" s="7">
        <v>3975000</v>
      </c>
      <c r="AJ2596" s="7"/>
      <c r="AK2596" s="7"/>
      <c r="AL2596" s="7"/>
    </row>
    <row r="2597" spans="1:38" ht="22" customHeight="1" x14ac:dyDescent="0.3">
      <c r="A2597" s="2">
        <v>42474</v>
      </c>
      <c r="B2597" s="3" t="s">
        <v>31</v>
      </c>
      <c r="C2597" s="3" t="s">
        <v>32</v>
      </c>
      <c r="D2597" s="4" t="s">
        <v>49</v>
      </c>
      <c r="E2597" s="4" t="s">
        <v>49</v>
      </c>
      <c r="F2597" s="3" t="s">
        <v>33</v>
      </c>
      <c r="G2597" s="4" t="s">
        <v>49</v>
      </c>
      <c r="H2597" s="4" t="s">
        <v>49</v>
      </c>
      <c r="I2597" s="3" t="s">
        <v>34</v>
      </c>
      <c r="J2597" s="3" t="s">
        <v>65</v>
      </c>
      <c r="K2597" s="4" t="s">
        <v>49</v>
      </c>
      <c r="L2597" s="4" t="s">
        <v>49</v>
      </c>
      <c r="M2597" s="3" t="s">
        <v>33</v>
      </c>
      <c r="N2597" s="4" t="s">
        <v>49</v>
      </c>
      <c r="O2597" s="4" t="s">
        <v>49</v>
      </c>
      <c r="P2597" s="3" t="s">
        <v>66</v>
      </c>
      <c r="Q2597" s="3" t="s">
        <v>39</v>
      </c>
      <c r="R2597" s="3" t="s">
        <v>67</v>
      </c>
      <c r="S2597" s="3" t="s">
        <v>68</v>
      </c>
      <c r="T2597" s="3" t="s">
        <v>69</v>
      </c>
      <c r="U2597" s="3" t="s">
        <v>70</v>
      </c>
      <c r="V2597" s="3" t="s">
        <v>43</v>
      </c>
      <c r="W2597" s="3" t="s">
        <v>44</v>
      </c>
      <c r="X2597" s="3" t="s">
        <v>45</v>
      </c>
      <c r="Y2597" s="3" t="s">
        <v>46</v>
      </c>
      <c r="Z2597" s="3" t="s">
        <v>73</v>
      </c>
      <c r="AA2597" s="3" t="s">
        <v>2695</v>
      </c>
      <c r="AB2597" s="12" t="str">
        <f t="shared" ref="AB2597" si="527">IF(ISNUMBER(SEARCH("2,4 D",AA2595)),"2,4-Dichlorophenoxyacetic acid",IF(ISNUMBER(SEARCH("ACIDO",AA2595)),"2,4-Dichlorophenoxyacetic acid",IF(ISNUMBER(SEARCH("NAPHTHA",AA2595)),"Aromatic Solvent Mixture",IF(ISNUMBER(SEARCH("DIMETHYLAMINE",AA2595)),"Dimethylamine",IF(ISNUMBER(SEARCH("DIMETILAMINA",AA2595)),"Dimethylamine",IF(ISNUMBER(SEARCH("JUMP",AA2595)),"Diuron",IF(ISNUMBER(SEARCH(" 2-AMINO-2,3-DIMETHYL BUTYRAMIDE",AA2595)),"Herbicide Amine Intermediate",IF(ISNUMBER(SEARCH("TEBUTHIURON",AA2595)),"Tebuthiuron",IF(ISNUMBER(SEARCH("DMS",AA2595)),"Dimethyl Sulfate",IF(ISNUMBER(SEARCH("2,4-XILIDIN",AA2595)),"2,4-Xylidine","FIX IT"))))))))))</f>
        <v>Diuron</v>
      </c>
      <c r="AC2597" s="10"/>
      <c r="AD2597" s="10"/>
      <c r="AE2597" s="4">
        <v>44696</v>
      </c>
      <c r="AF2597" s="4">
        <v>44.7</v>
      </c>
      <c r="AG2597" s="4">
        <v>288000</v>
      </c>
      <c r="AJ2597" s="10"/>
      <c r="AK2597" s="10"/>
      <c r="AL2597" s="10"/>
    </row>
    <row r="2598" spans="1:38" ht="22" customHeight="1" x14ac:dyDescent="0.3">
      <c r="A2598" s="5">
        <v>42471</v>
      </c>
      <c r="B2598" s="6" t="s">
        <v>212</v>
      </c>
      <c r="C2598" s="6" t="s">
        <v>753</v>
      </c>
      <c r="D2598" s="6" t="s">
        <v>660</v>
      </c>
      <c r="E2598" s="6" t="s">
        <v>44</v>
      </c>
      <c r="F2598" s="7" t="s">
        <v>49</v>
      </c>
      <c r="G2598" s="7" t="s">
        <v>49</v>
      </c>
      <c r="H2598" s="7" t="s">
        <v>49</v>
      </c>
      <c r="I2598" s="6" t="s">
        <v>2339</v>
      </c>
      <c r="J2598" s="6" t="s">
        <v>77</v>
      </c>
      <c r="K2598" s="6" t="s">
        <v>78</v>
      </c>
      <c r="L2598" s="6" t="s">
        <v>68</v>
      </c>
      <c r="M2598" s="6" t="s">
        <v>33</v>
      </c>
      <c r="N2598" s="7" t="s">
        <v>49</v>
      </c>
      <c r="O2598" s="7" t="s">
        <v>49</v>
      </c>
      <c r="P2598" s="6" t="s">
        <v>79</v>
      </c>
      <c r="Q2598" s="6" t="s">
        <v>1915</v>
      </c>
      <c r="R2598" s="6" t="s">
        <v>67</v>
      </c>
      <c r="S2598" s="6" t="s">
        <v>68</v>
      </c>
      <c r="T2598" s="6" t="s">
        <v>69</v>
      </c>
      <c r="U2598" s="6" t="s">
        <v>70</v>
      </c>
      <c r="V2598" s="6" t="s">
        <v>217</v>
      </c>
      <c r="W2598" s="6" t="s">
        <v>44</v>
      </c>
      <c r="X2598" s="6" t="s">
        <v>218</v>
      </c>
      <c r="Y2598" s="6" t="s">
        <v>46</v>
      </c>
      <c r="Z2598" s="6" t="s">
        <v>241</v>
      </c>
      <c r="AA2598" s="6" t="s">
        <v>2696</v>
      </c>
      <c r="AB2598" s="12" t="str">
        <f t="shared" ref="AB2598:AB2600" si="528">IF(ISNUMBER(SEARCH("BUTYRAMIDE",AA2598)),"2,3-Dimethyl Butyramide",IF(ISNUMBER(SEARCH("FOLPET",AA2598)),"Folpet",IF(ISNUMBER(SEARCH("METHYL [2-({[6- (TRIFLUOROMETHYL) PYRIDIN-2-YL] OXY} METHYL) PHENYL",AA2598)),"Esther",IF(ISNUMBER(SEARCH("TEBUCONAZOL",AA2598)),"Tebuconazole",IF(ISNUMBER(SEARCH("DICHLOROPHENYL",AA2598)),"Dichlorophenyl Isocyanates",IF(ISNUMBER(SEARCH("CAPTAN",AA2598)),"Captan",IF(ISNUMBER(SEARCH("DIMETHYLACETAMID",AA2598)),"Dimethylacetamide",IF(ISNUMBER(SEARCH("AFALON",AA2598)),"Linuron","FIX IT"))))))))</f>
        <v>Folpet</v>
      </c>
      <c r="AC2598" s="7"/>
      <c r="AD2598" s="7"/>
      <c r="AE2598" s="7">
        <v>5240</v>
      </c>
      <c r="AF2598" s="7">
        <v>5.24</v>
      </c>
      <c r="AG2598" s="7">
        <v>26600</v>
      </c>
      <c r="AJ2598" s="7"/>
      <c r="AK2598" s="7"/>
      <c r="AL2598" s="7"/>
    </row>
    <row r="2599" spans="1:38" ht="22" customHeight="1" x14ac:dyDescent="0.3">
      <c r="A2599" s="2">
        <v>42471</v>
      </c>
      <c r="B2599" s="3" t="s">
        <v>212</v>
      </c>
      <c r="C2599" s="3" t="s">
        <v>753</v>
      </c>
      <c r="D2599" s="3" t="s">
        <v>660</v>
      </c>
      <c r="E2599" s="3" t="s">
        <v>44</v>
      </c>
      <c r="F2599" s="4" t="s">
        <v>49</v>
      </c>
      <c r="G2599" s="4" t="s">
        <v>49</v>
      </c>
      <c r="H2599" s="4" t="s">
        <v>49</v>
      </c>
      <c r="I2599" s="3" t="s">
        <v>2339</v>
      </c>
      <c r="J2599" s="3" t="s">
        <v>77</v>
      </c>
      <c r="K2599" s="3" t="s">
        <v>78</v>
      </c>
      <c r="L2599" s="3" t="s">
        <v>68</v>
      </c>
      <c r="M2599" s="3" t="s">
        <v>33</v>
      </c>
      <c r="N2599" s="4" t="s">
        <v>49</v>
      </c>
      <c r="O2599" s="4" t="s">
        <v>49</v>
      </c>
      <c r="P2599" s="3" t="s">
        <v>79</v>
      </c>
      <c r="Q2599" s="3" t="s">
        <v>1915</v>
      </c>
      <c r="R2599" s="3" t="s">
        <v>67</v>
      </c>
      <c r="S2599" s="3" t="s">
        <v>68</v>
      </c>
      <c r="T2599" s="3" t="s">
        <v>69</v>
      </c>
      <c r="U2599" s="3" t="s">
        <v>70</v>
      </c>
      <c r="V2599" s="3" t="s">
        <v>217</v>
      </c>
      <c r="W2599" s="3" t="s">
        <v>44</v>
      </c>
      <c r="X2599" s="3" t="s">
        <v>218</v>
      </c>
      <c r="Y2599" s="3" t="s">
        <v>46</v>
      </c>
      <c r="Z2599" s="3" t="s">
        <v>241</v>
      </c>
      <c r="AA2599" s="3" t="s">
        <v>2697</v>
      </c>
      <c r="AB2599" s="12" t="str">
        <f t="shared" si="528"/>
        <v>Folpet</v>
      </c>
      <c r="AC2599" s="10"/>
      <c r="AD2599" s="10"/>
      <c r="AE2599" s="4">
        <v>5240</v>
      </c>
      <c r="AF2599" s="4">
        <v>5.24</v>
      </c>
      <c r="AG2599" s="4">
        <v>26600</v>
      </c>
      <c r="AJ2599" s="10"/>
      <c r="AK2599" s="10"/>
      <c r="AL2599" s="10"/>
    </row>
    <row r="2600" spans="1:38" ht="22" customHeight="1" x14ac:dyDescent="0.3">
      <c r="A2600" s="5">
        <v>42471</v>
      </c>
      <c r="B2600" s="6" t="s">
        <v>212</v>
      </c>
      <c r="C2600" s="6" t="s">
        <v>753</v>
      </c>
      <c r="D2600" s="6" t="s">
        <v>660</v>
      </c>
      <c r="E2600" s="6" t="s">
        <v>44</v>
      </c>
      <c r="F2600" s="7" t="s">
        <v>49</v>
      </c>
      <c r="G2600" s="7" t="s">
        <v>49</v>
      </c>
      <c r="H2600" s="7" t="s">
        <v>49</v>
      </c>
      <c r="I2600" s="6" t="s">
        <v>2339</v>
      </c>
      <c r="J2600" s="6" t="s">
        <v>77</v>
      </c>
      <c r="K2600" s="6" t="s">
        <v>78</v>
      </c>
      <c r="L2600" s="6" t="s">
        <v>68</v>
      </c>
      <c r="M2600" s="6" t="s">
        <v>33</v>
      </c>
      <c r="N2600" s="7" t="s">
        <v>49</v>
      </c>
      <c r="O2600" s="7" t="s">
        <v>49</v>
      </c>
      <c r="P2600" s="6" t="s">
        <v>79</v>
      </c>
      <c r="Q2600" s="6" t="s">
        <v>1915</v>
      </c>
      <c r="R2600" s="6" t="s">
        <v>67</v>
      </c>
      <c r="S2600" s="6" t="s">
        <v>68</v>
      </c>
      <c r="T2600" s="6" t="s">
        <v>69</v>
      </c>
      <c r="U2600" s="6" t="s">
        <v>70</v>
      </c>
      <c r="V2600" s="6" t="s">
        <v>217</v>
      </c>
      <c r="W2600" s="6" t="s">
        <v>44</v>
      </c>
      <c r="X2600" s="6" t="s">
        <v>218</v>
      </c>
      <c r="Y2600" s="6" t="s">
        <v>46</v>
      </c>
      <c r="Z2600" s="6" t="s">
        <v>241</v>
      </c>
      <c r="AA2600" s="6" t="s">
        <v>2698</v>
      </c>
      <c r="AB2600" s="12" t="str">
        <f t="shared" si="528"/>
        <v>Folpet</v>
      </c>
      <c r="AC2600" s="7"/>
      <c r="AD2600" s="7"/>
      <c r="AE2600" s="7">
        <v>10480</v>
      </c>
      <c r="AF2600" s="7">
        <v>10.48</v>
      </c>
      <c r="AG2600" s="7">
        <v>53300</v>
      </c>
      <c r="AJ2600" s="7"/>
      <c r="AK2600" s="7"/>
      <c r="AL2600" s="7"/>
    </row>
    <row r="2601" spans="1:38" ht="22" customHeight="1" x14ac:dyDescent="0.3">
      <c r="A2601" s="2">
        <v>42468</v>
      </c>
      <c r="B2601" s="3" t="s">
        <v>31</v>
      </c>
      <c r="C2601" s="3" t="s">
        <v>32</v>
      </c>
      <c r="D2601" s="4" t="s">
        <v>49</v>
      </c>
      <c r="E2601" s="4" t="s">
        <v>49</v>
      </c>
      <c r="F2601" s="3" t="s">
        <v>33</v>
      </c>
      <c r="G2601" s="4" t="s">
        <v>49</v>
      </c>
      <c r="H2601" s="4" t="s">
        <v>49</v>
      </c>
      <c r="I2601" s="3" t="s">
        <v>34</v>
      </c>
      <c r="J2601" s="3" t="s">
        <v>77</v>
      </c>
      <c r="K2601" s="3" t="s">
        <v>78</v>
      </c>
      <c r="L2601" s="3" t="s">
        <v>68</v>
      </c>
      <c r="M2601" s="3" t="s">
        <v>33</v>
      </c>
      <c r="N2601" s="4" t="s">
        <v>49</v>
      </c>
      <c r="O2601" s="4" t="s">
        <v>49</v>
      </c>
      <c r="P2601" s="3" t="s">
        <v>79</v>
      </c>
      <c r="Q2601" s="3" t="s">
        <v>39</v>
      </c>
      <c r="R2601" s="3" t="s">
        <v>67</v>
      </c>
      <c r="S2601" s="3" t="s">
        <v>68</v>
      </c>
      <c r="T2601" s="3" t="s">
        <v>69</v>
      </c>
      <c r="U2601" s="3" t="s">
        <v>70</v>
      </c>
      <c r="V2601" s="3" t="s">
        <v>43</v>
      </c>
      <c r="W2601" s="3" t="s">
        <v>44</v>
      </c>
      <c r="X2601" s="3" t="s">
        <v>45</v>
      </c>
      <c r="Y2601" s="3" t="s">
        <v>46</v>
      </c>
      <c r="Z2601" s="3" t="s">
        <v>643</v>
      </c>
      <c r="AA2601" s="3" t="s">
        <v>2699</v>
      </c>
      <c r="AB2601" s="18" t="s">
        <v>3193</v>
      </c>
      <c r="AC2601" s="10"/>
      <c r="AD2601" s="10"/>
      <c r="AE2601" s="4">
        <v>134120</v>
      </c>
      <c r="AF2601" s="4">
        <v>134.12</v>
      </c>
      <c r="AG2601" s="4">
        <v>2783000</v>
      </c>
      <c r="AJ2601" s="10"/>
      <c r="AK2601" s="10"/>
      <c r="AL2601" s="10"/>
    </row>
    <row r="2602" spans="1:38" ht="22" customHeight="1" x14ac:dyDescent="0.3">
      <c r="A2602" s="5">
        <v>42468</v>
      </c>
      <c r="B2602" s="6" t="s">
        <v>31</v>
      </c>
      <c r="C2602" s="6" t="s">
        <v>32</v>
      </c>
      <c r="D2602" s="7" t="s">
        <v>49</v>
      </c>
      <c r="E2602" s="7" t="s">
        <v>49</v>
      </c>
      <c r="F2602" s="6" t="s">
        <v>33</v>
      </c>
      <c r="G2602" s="7" t="s">
        <v>49</v>
      </c>
      <c r="H2602" s="7" t="s">
        <v>49</v>
      </c>
      <c r="I2602" s="6" t="s">
        <v>34</v>
      </c>
      <c r="J2602" s="6" t="s">
        <v>77</v>
      </c>
      <c r="K2602" s="6" t="s">
        <v>78</v>
      </c>
      <c r="L2602" s="6" t="s">
        <v>68</v>
      </c>
      <c r="M2602" s="6" t="s">
        <v>33</v>
      </c>
      <c r="N2602" s="7" t="s">
        <v>49</v>
      </c>
      <c r="O2602" s="7" t="s">
        <v>49</v>
      </c>
      <c r="P2602" s="6" t="s">
        <v>79</v>
      </c>
      <c r="Q2602" s="6" t="s">
        <v>39</v>
      </c>
      <c r="R2602" s="6" t="s">
        <v>67</v>
      </c>
      <c r="S2602" s="6" t="s">
        <v>68</v>
      </c>
      <c r="T2602" s="6" t="s">
        <v>69</v>
      </c>
      <c r="U2602" s="6" t="s">
        <v>70</v>
      </c>
      <c r="V2602" s="6" t="s">
        <v>43</v>
      </c>
      <c r="W2602" s="6" t="s">
        <v>44</v>
      </c>
      <c r="X2602" s="6" t="s">
        <v>45</v>
      </c>
      <c r="Y2602" s="6" t="s">
        <v>46</v>
      </c>
      <c r="Z2602" s="6" t="s">
        <v>73</v>
      </c>
      <c r="AA2602" s="6" t="s">
        <v>2700</v>
      </c>
      <c r="AB2602" s="12" t="str">
        <f t="shared" ref="AB2602:AB2606" si="529">IF(ISNUMBER(SEARCH("CARBENDAZIM",AA2602)),"Carbendazim",IF(ISNUMBER(SEARCH("4-D",AA2602)),"2,4-Dichlorophenoxyacetic acid",IF(ISNUMBER(SEARCH("RIDOVER",AA2602)),"Glyphosate",IF(ISNUMBER(SEARCH("POQUER",AA2602)),"Clethodim",IF(ISNUMBER(SEARCH("LITER",AA2602)),"Imidacloprid",IF(ISNUMBER(SEARCH("PYRINEX",AA2602)),"Chlorpyrifos",IF(ISNUMBER(SEARCH("ORBIT",AA2602)),"Omethoate",IF(ISNUMBER(SEARCH("HEXARON",AA2602)),"Diuron",IF(ISNUMBER(SEARCH("ISOPROPYLAMINE",AA2602)),"Isopropylamine",IF(ISNUMBER(SEARCH("GLYPHOSATE",AA2602)),"Glyphosate",IF(ISNUMBER(SEARCH("MANCOZEB",AA2602)),"Mancozeb Indofil",IF(ISNUMBER(SEARCH("PARAQUAT",AA2602)),"Paraquat",IF(ISNUMBER(SEARCH("CAROMAX",AA2602)),"Aromatic Solvent Mixture",IF(ISNUMBER(SEARCH("BUTIRON",AA2602)),"Tebuthiuron",IF(ISNUMBER(SEARCH("VORAZ",AA2602)),"Methomyl",IF(ISNUMBER(SEARCH("IMIDACLOPRID",AA2602)),"Imidacloprid",IF(ISNUMBER(SEARCH("2 4 D",AA2602)),"2,4-Dichlorophenoxyacetic acid",IF(ISNUMBER(SEARCH("IMIDACL",AA2602)),"Imidacloprid",IF(ISNUMBER(SEARCH("DIUREX",AA2602)),"Diuron",IF(ISNUMBER(SEARCH("RAPEL",AA2602)),"Acephate","fix it"))))))))))))))))))))</f>
        <v>Tebuthiuron</v>
      </c>
      <c r="AC2602" s="7"/>
      <c r="AD2602" s="7"/>
      <c r="AE2602" s="7">
        <v>132789.99</v>
      </c>
      <c r="AF2602" s="7">
        <v>132.79</v>
      </c>
      <c r="AG2602" s="7">
        <v>856000</v>
      </c>
      <c r="AJ2602" s="7"/>
      <c r="AK2602" s="7"/>
      <c r="AL2602" s="7"/>
    </row>
    <row r="2603" spans="1:38" ht="22" customHeight="1" x14ac:dyDescent="0.3">
      <c r="A2603" s="2">
        <v>42468</v>
      </c>
      <c r="B2603" s="3" t="s">
        <v>31</v>
      </c>
      <c r="C2603" s="3" t="s">
        <v>32</v>
      </c>
      <c r="D2603" s="4" t="s">
        <v>49</v>
      </c>
      <c r="E2603" s="4" t="s">
        <v>49</v>
      </c>
      <c r="F2603" s="3" t="s">
        <v>33</v>
      </c>
      <c r="G2603" s="4" t="s">
        <v>49</v>
      </c>
      <c r="H2603" s="4" t="s">
        <v>49</v>
      </c>
      <c r="I2603" s="3" t="s">
        <v>34</v>
      </c>
      <c r="J2603" s="3" t="s">
        <v>77</v>
      </c>
      <c r="K2603" s="3" t="s">
        <v>78</v>
      </c>
      <c r="L2603" s="3" t="s">
        <v>68</v>
      </c>
      <c r="M2603" s="3" t="s">
        <v>33</v>
      </c>
      <c r="N2603" s="4" t="s">
        <v>49</v>
      </c>
      <c r="O2603" s="4" t="s">
        <v>49</v>
      </c>
      <c r="P2603" s="3" t="s">
        <v>79</v>
      </c>
      <c r="Q2603" s="3" t="s">
        <v>39</v>
      </c>
      <c r="R2603" s="3" t="s">
        <v>67</v>
      </c>
      <c r="S2603" s="3" t="s">
        <v>68</v>
      </c>
      <c r="T2603" s="3" t="s">
        <v>69</v>
      </c>
      <c r="U2603" s="3" t="s">
        <v>70</v>
      </c>
      <c r="V2603" s="3" t="s">
        <v>43</v>
      </c>
      <c r="W2603" s="3" t="s">
        <v>44</v>
      </c>
      <c r="X2603" s="3" t="s">
        <v>45</v>
      </c>
      <c r="Y2603" s="3" t="s">
        <v>46</v>
      </c>
      <c r="Z2603" s="3" t="s">
        <v>643</v>
      </c>
      <c r="AA2603" s="3" t="s">
        <v>2701</v>
      </c>
      <c r="AB2603" s="18" t="s">
        <v>3193</v>
      </c>
      <c r="AC2603" s="10"/>
      <c r="AD2603" s="10"/>
      <c r="AE2603" s="4">
        <v>134120</v>
      </c>
      <c r="AF2603" s="4">
        <v>134.12</v>
      </c>
      <c r="AG2603" s="4">
        <v>2783000</v>
      </c>
      <c r="AJ2603" s="10"/>
      <c r="AK2603" s="10"/>
      <c r="AL2603" s="10"/>
    </row>
    <row r="2604" spans="1:38" ht="22" customHeight="1" x14ac:dyDescent="0.3">
      <c r="A2604" s="5">
        <v>42461</v>
      </c>
      <c r="B2604" s="6" t="s">
        <v>31</v>
      </c>
      <c r="C2604" s="6" t="s">
        <v>32</v>
      </c>
      <c r="D2604" s="7" t="s">
        <v>49</v>
      </c>
      <c r="E2604" s="7" t="s">
        <v>49</v>
      </c>
      <c r="F2604" s="6" t="s">
        <v>33</v>
      </c>
      <c r="G2604" s="7" t="s">
        <v>49</v>
      </c>
      <c r="H2604" s="7" t="s">
        <v>49</v>
      </c>
      <c r="I2604" s="6" t="s">
        <v>34</v>
      </c>
      <c r="J2604" s="6" t="s">
        <v>77</v>
      </c>
      <c r="K2604" s="6" t="s">
        <v>78</v>
      </c>
      <c r="L2604" s="6" t="s">
        <v>68</v>
      </c>
      <c r="M2604" s="6" t="s">
        <v>33</v>
      </c>
      <c r="N2604" s="7" t="s">
        <v>49</v>
      </c>
      <c r="O2604" s="7" t="s">
        <v>49</v>
      </c>
      <c r="P2604" s="6" t="s">
        <v>79</v>
      </c>
      <c r="Q2604" s="6" t="s">
        <v>39</v>
      </c>
      <c r="R2604" s="6" t="s">
        <v>67</v>
      </c>
      <c r="S2604" s="6" t="s">
        <v>68</v>
      </c>
      <c r="T2604" s="6" t="s">
        <v>69</v>
      </c>
      <c r="U2604" s="6" t="s">
        <v>70</v>
      </c>
      <c r="V2604" s="6" t="s">
        <v>43</v>
      </c>
      <c r="W2604" s="6" t="s">
        <v>44</v>
      </c>
      <c r="X2604" s="6" t="s">
        <v>45</v>
      </c>
      <c r="Y2604" s="6" t="s">
        <v>46</v>
      </c>
      <c r="Z2604" s="6" t="s">
        <v>231</v>
      </c>
      <c r="AA2604" s="6" t="s">
        <v>2702</v>
      </c>
      <c r="AB2604" s="12" t="s">
        <v>3168</v>
      </c>
      <c r="AC2604" s="7"/>
      <c r="AD2604" s="7"/>
      <c r="AE2604" s="7">
        <v>39240</v>
      </c>
      <c r="AF2604" s="7">
        <v>39.24</v>
      </c>
      <c r="AG2604" s="7">
        <v>489000</v>
      </c>
      <c r="AJ2604" s="7"/>
      <c r="AK2604" s="7"/>
      <c r="AL2604" s="7"/>
    </row>
    <row r="2605" spans="1:38" ht="22" customHeight="1" x14ac:dyDescent="0.3">
      <c r="A2605" s="2">
        <v>42461</v>
      </c>
      <c r="B2605" s="3" t="s">
        <v>31</v>
      </c>
      <c r="C2605" s="3" t="s">
        <v>32</v>
      </c>
      <c r="D2605" s="4" t="s">
        <v>49</v>
      </c>
      <c r="E2605" s="4" t="s">
        <v>49</v>
      </c>
      <c r="F2605" s="3" t="s">
        <v>33</v>
      </c>
      <c r="G2605" s="4" t="s">
        <v>49</v>
      </c>
      <c r="H2605" s="4" t="s">
        <v>49</v>
      </c>
      <c r="I2605" s="3" t="s">
        <v>34</v>
      </c>
      <c r="J2605" s="3" t="s">
        <v>35</v>
      </c>
      <c r="K2605" s="3" t="s">
        <v>36</v>
      </c>
      <c r="L2605" s="3" t="s">
        <v>37</v>
      </c>
      <c r="M2605" s="3" t="s">
        <v>33</v>
      </c>
      <c r="N2605" s="4" t="s">
        <v>49</v>
      </c>
      <c r="O2605" s="4" t="s">
        <v>49</v>
      </c>
      <c r="P2605" s="3" t="s">
        <v>38</v>
      </c>
      <c r="Q2605" s="3" t="s">
        <v>39</v>
      </c>
      <c r="R2605" s="3" t="s">
        <v>40</v>
      </c>
      <c r="S2605" s="3" t="s">
        <v>37</v>
      </c>
      <c r="T2605" s="3" t="s">
        <v>41</v>
      </c>
      <c r="U2605" s="3" t="s">
        <v>42</v>
      </c>
      <c r="V2605" s="3" t="s">
        <v>43</v>
      </c>
      <c r="W2605" s="3" t="s">
        <v>44</v>
      </c>
      <c r="X2605" s="3" t="s">
        <v>45</v>
      </c>
      <c r="Y2605" s="3" t="s">
        <v>46</v>
      </c>
      <c r="Z2605" s="3" t="s">
        <v>47</v>
      </c>
      <c r="AA2605" s="3" t="s">
        <v>2703</v>
      </c>
      <c r="AB2605" s="12" t="str">
        <f t="shared" si="529"/>
        <v>2,4-Dichlorophenoxyacetic acid</v>
      </c>
      <c r="AC2605" s="10"/>
      <c r="AD2605" s="10"/>
      <c r="AE2605" s="4">
        <v>183800</v>
      </c>
      <c r="AF2605" s="4">
        <v>183.8</v>
      </c>
      <c r="AG2605" s="3" t="s">
        <v>49</v>
      </c>
      <c r="AJ2605" s="10"/>
      <c r="AK2605" s="10"/>
      <c r="AL2605" s="10"/>
    </row>
    <row r="2606" spans="1:38" ht="22" customHeight="1" x14ac:dyDescent="0.3">
      <c r="A2606" s="5">
        <v>42461</v>
      </c>
      <c r="B2606" s="6" t="s">
        <v>31</v>
      </c>
      <c r="C2606" s="6" t="s">
        <v>32</v>
      </c>
      <c r="D2606" s="7" t="s">
        <v>49</v>
      </c>
      <c r="E2606" s="7" t="s">
        <v>49</v>
      </c>
      <c r="F2606" s="6" t="s">
        <v>33</v>
      </c>
      <c r="G2606" s="7" t="s">
        <v>49</v>
      </c>
      <c r="H2606" s="7" t="s">
        <v>49</v>
      </c>
      <c r="I2606" s="6" t="s">
        <v>34</v>
      </c>
      <c r="J2606" s="6" t="s">
        <v>65</v>
      </c>
      <c r="K2606" s="7" t="s">
        <v>49</v>
      </c>
      <c r="L2606" s="7" t="s">
        <v>49</v>
      </c>
      <c r="M2606" s="6" t="s">
        <v>33</v>
      </c>
      <c r="N2606" s="7" t="s">
        <v>49</v>
      </c>
      <c r="O2606" s="7" t="s">
        <v>49</v>
      </c>
      <c r="P2606" s="6" t="s">
        <v>66</v>
      </c>
      <c r="Q2606" s="6" t="s">
        <v>39</v>
      </c>
      <c r="R2606" s="6" t="s">
        <v>67</v>
      </c>
      <c r="S2606" s="6" t="s">
        <v>68</v>
      </c>
      <c r="T2606" s="6" t="s">
        <v>69</v>
      </c>
      <c r="U2606" s="6" t="s">
        <v>70</v>
      </c>
      <c r="V2606" s="6" t="s">
        <v>43</v>
      </c>
      <c r="W2606" s="6" t="s">
        <v>44</v>
      </c>
      <c r="X2606" s="6" t="s">
        <v>45</v>
      </c>
      <c r="Y2606" s="6" t="s">
        <v>46</v>
      </c>
      <c r="Z2606" s="6" t="s">
        <v>73</v>
      </c>
      <c r="AA2606" s="6" t="s">
        <v>2704</v>
      </c>
      <c r="AB2606" s="12" t="str">
        <f t="shared" si="529"/>
        <v>Tebuthiuron</v>
      </c>
      <c r="AC2606" s="7"/>
      <c r="AD2606" s="7"/>
      <c r="AE2606" s="7">
        <v>132789.99</v>
      </c>
      <c r="AF2606" s="7">
        <v>132.79</v>
      </c>
      <c r="AG2606" s="7">
        <v>856000</v>
      </c>
      <c r="AJ2606" s="7"/>
      <c r="AK2606" s="7"/>
      <c r="AL2606" s="7"/>
    </row>
    <row r="2607" spans="1:38" ht="22" customHeight="1" x14ac:dyDescent="0.3">
      <c r="A2607" s="2">
        <v>42461</v>
      </c>
      <c r="B2607" s="3" t="s">
        <v>31</v>
      </c>
      <c r="C2607" s="3" t="s">
        <v>32</v>
      </c>
      <c r="D2607" s="4" t="s">
        <v>49</v>
      </c>
      <c r="E2607" s="4" t="s">
        <v>49</v>
      </c>
      <c r="F2607" s="3" t="s">
        <v>33</v>
      </c>
      <c r="G2607" s="4" t="s">
        <v>49</v>
      </c>
      <c r="H2607" s="4" t="s">
        <v>49</v>
      </c>
      <c r="I2607" s="3" t="s">
        <v>34</v>
      </c>
      <c r="J2607" s="3" t="s">
        <v>77</v>
      </c>
      <c r="K2607" s="3" t="s">
        <v>78</v>
      </c>
      <c r="L2607" s="3" t="s">
        <v>68</v>
      </c>
      <c r="M2607" s="3" t="s">
        <v>33</v>
      </c>
      <c r="N2607" s="4" t="s">
        <v>49</v>
      </c>
      <c r="O2607" s="4" t="s">
        <v>49</v>
      </c>
      <c r="P2607" s="3" t="s">
        <v>79</v>
      </c>
      <c r="Q2607" s="3" t="s">
        <v>39</v>
      </c>
      <c r="R2607" s="3" t="s">
        <v>67</v>
      </c>
      <c r="S2607" s="3" t="s">
        <v>68</v>
      </c>
      <c r="T2607" s="3" t="s">
        <v>69</v>
      </c>
      <c r="U2607" s="3" t="s">
        <v>70</v>
      </c>
      <c r="V2607" s="3" t="s">
        <v>43</v>
      </c>
      <c r="W2607" s="3" t="s">
        <v>44</v>
      </c>
      <c r="X2607" s="3" t="s">
        <v>45</v>
      </c>
      <c r="Y2607" s="3" t="s">
        <v>46</v>
      </c>
      <c r="Z2607" s="3" t="s">
        <v>2705</v>
      </c>
      <c r="AA2607" s="3" t="s">
        <v>2706</v>
      </c>
      <c r="AB2607" s="12" t="s">
        <v>3147</v>
      </c>
      <c r="AC2607" s="10"/>
      <c r="AD2607" s="10"/>
      <c r="AE2607" s="4">
        <v>23910</v>
      </c>
      <c r="AF2607" s="4">
        <v>23.91</v>
      </c>
      <c r="AG2607" s="3" t="s">
        <v>49</v>
      </c>
      <c r="AJ2607" s="10"/>
      <c r="AK2607" s="10"/>
      <c r="AL2607" s="10"/>
    </row>
    <row r="2608" spans="1:38" ht="22" customHeight="1" x14ac:dyDescent="0.3">
      <c r="A2608" s="5">
        <v>42460</v>
      </c>
      <c r="B2608" s="6" t="s">
        <v>50</v>
      </c>
      <c r="C2608" s="6" t="s">
        <v>84</v>
      </c>
      <c r="D2608" s="6" t="s">
        <v>85</v>
      </c>
      <c r="E2608" s="6" t="s">
        <v>44</v>
      </c>
      <c r="F2608" s="6" t="s">
        <v>33</v>
      </c>
      <c r="G2608" s="7" t="s">
        <v>49</v>
      </c>
      <c r="H2608" s="7" t="s">
        <v>49</v>
      </c>
      <c r="I2608" s="6" t="s">
        <v>86</v>
      </c>
      <c r="J2608" s="6" t="s">
        <v>769</v>
      </c>
      <c r="K2608" s="7" t="s">
        <v>49</v>
      </c>
      <c r="L2608" s="6" t="s">
        <v>61</v>
      </c>
      <c r="M2608" s="6" t="s">
        <v>770</v>
      </c>
      <c r="N2608" s="7">
        <v>2539385563.1900001</v>
      </c>
      <c r="O2608" s="7" t="s">
        <v>49</v>
      </c>
      <c r="P2608" s="6" t="s">
        <v>771</v>
      </c>
      <c r="Q2608" s="6" t="s">
        <v>39</v>
      </c>
      <c r="R2608" s="6" t="s">
        <v>60</v>
      </c>
      <c r="S2608" s="6" t="s">
        <v>61</v>
      </c>
      <c r="T2608" s="6" t="s">
        <v>62</v>
      </c>
      <c r="U2608" s="6" t="s">
        <v>56</v>
      </c>
      <c r="V2608" s="6" t="s">
        <v>90</v>
      </c>
      <c r="W2608" s="6" t="s">
        <v>44</v>
      </c>
      <c r="X2608" s="6" t="s">
        <v>91</v>
      </c>
      <c r="Y2608" s="6" t="s">
        <v>46</v>
      </c>
      <c r="Z2608" s="6" t="s">
        <v>63</v>
      </c>
      <c r="AA2608" s="6" t="s">
        <v>2707</v>
      </c>
      <c r="AB2608" s="18" t="s">
        <v>3193</v>
      </c>
      <c r="AC2608" s="7"/>
      <c r="AD2608" s="7"/>
      <c r="AE2608" s="7">
        <v>20120</v>
      </c>
      <c r="AF2608" s="7">
        <v>20.12</v>
      </c>
      <c r="AG2608" s="7">
        <v>259000</v>
      </c>
      <c r="AJ2608" s="7"/>
      <c r="AK2608" s="7"/>
      <c r="AL2608" s="7"/>
    </row>
    <row r="2609" spans="1:38" ht="22" customHeight="1" x14ac:dyDescent="0.3">
      <c r="A2609" s="2">
        <v>42457</v>
      </c>
      <c r="B2609" s="3" t="s">
        <v>212</v>
      </c>
      <c r="C2609" s="3" t="s">
        <v>753</v>
      </c>
      <c r="D2609" s="3" t="s">
        <v>660</v>
      </c>
      <c r="E2609" s="3" t="s">
        <v>44</v>
      </c>
      <c r="F2609" s="4" t="s">
        <v>49</v>
      </c>
      <c r="G2609" s="4" t="s">
        <v>49</v>
      </c>
      <c r="H2609" s="4" t="s">
        <v>49</v>
      </c>
      <c r="I2609" s="3" t="s">
        <v>2339</v>
      </c>
      <c r="J2609" s="3" t="s">
        <v>77</v>
      </c>
      <c r="K2609" s="3" t="s">
        <v>78</v>
      </c>
      <c r="L2609" s="3" t="s">
        <v>68</v>
      </c>
      <c r="M2609" s="3" t="s">
        <v>33</v>
      </c>
      <c r="N2609" s="4" t="s">
        <v>49</v>
      </c>
      <c r="O2609" s="4" t="s">
        <v>49</v>
      </c>
      <c r="P2609" s="3" t="s">
        <v>79</v>
      </c>
      <c r="Q2609" s="3" t="s">
        <v>1915</v>
      </c>
      <c r="R2609" s="3" t="s">
        <v>67</v>
      </c>
      <c r="S2609" s="3" t="s">
        <v>68</v>
      </c>
      <c r="T2609" s="3" t="s">
        <v>69</v>
      </c>
      <c r="U2609" s="3" t="s">
        <v>70</v>
      </c>
      <c r="V2609" s="3" t="s">
        <v>217</v>
      </c>
      <c r="W2609" s="3" t="s">
        <v>44</v>
      </c>
      <c r="X2609" s="3" t="s">
        <v>218</v>
      </c>
      <c r="Y2609" s="3" t="s">
        <v>46</v>
      </c>
      <c r="Z2609" s="3" t="s">
        <v>241</v>
      </c>
      <c r="AA2609" s="3" t="s">
        <v>2708</v>
      </c>
      <c r="AB2609" s="10"/>
      <c r="AC2609" s="10"/>
      <c r="AD2609" s="10"/>
      <c r="AE2609" s="4">
        <v>12970</v>
      </c>
      <c r="AF2609" s="4">
        <v>12.97</v>
      </c>
      <c r="AG2609" s="4">
        <v>66500</v>
      </c>
      <c r="AJ2609" s="10"/>
      <c r="AK2609" s="10"/>
      <c r="AL2609" s="10"/>
    </row>
    <row r="2610" spans="1:38" ht="22" customHeight="1" x14ac:dyDescent="0.3">
      <c r="A2610" s="5">
        <v>42453</v>
      </c>
      <c r="B2610" s="6" t="s">
        <v>31</v>
      </c>
      <c r="C2610" s="6" t="s">
        <v>32</v>
      </c>
      <c r="D2610" s="7" t="s">
        <v>49</v>
      </c>
      <c r="E2610" s="7" t="s">
        <v>49</v>
      </c>
      <c r="F2610" s="6" t="s">
        <v>33</v>
      </c>
      <c r="G2610" s="7" t="s">
        <v>49</v>
      </c>
      <c r="H2610" s="7" t="s">
        <v>49</v>
      </c>
      <c r="I2610" s="6" t="s">
        <v>34</v>
      </c>
      <c r="J2610" s="6" t="s">
        <v>65</v>
      </c>
      <c r="K2610" s="7" t="s">
        <v>49</v>
      </c>
      <c r="L2610" s="7" t="s">
        <v>49</v>
      </c>
      <c r="M2610" s="6" t="s">
        <v>33</v>
      </c>
      <c r="N2610" s="7" t="s">
        <v>49</v>
      </c>
      <c r="O2610" s="7" t="s">
        <v>49</v>
      </c>
      <c r="P2610" s="6" t="s">
        <v>66</v>
      </c>
      <c r="Q2610" s="6" t="s">
        <v>39</v>
      </c>
      <c r="R2610" s="6" t="s">
        <v>67</v>
      </c>
      <c r="S2610" s="6" t="s">
        <v>68</v>
      </c>
      <c r="T2610" s="6" t="s">
        <v>69</v>
      </c>
      <c r="U2610" s="6" t="s">
        <v>70</v>
      </c>
      <c r="V2610" s="6" t="s">
        <v>43</v>
      </c>
      <c r="W2610" s="6" t="s">
        <v>44</v>
      </c>
      <c r="X2610" s="6" t="s">
        <v>45</v>
      </c>
      <c r="Y2610" s="6" t="s">
        <v>46</v>
      </c>
      <c r="Z2610" s="6" t="s">
        <v>71</v>
      </c>
      <c r="AA2610" s="6" t="s">
        <v>2709</v>
      </c>
      <c r="AB2610" s="12" t="str">
        <f>IF(ISNUMBER(SEARCH("2,4 D",AA2610)),"2,4-Dichlorophenoxyacetic acid",IF(ISNUMBER(SEARCH("ACIDO",AA2610)),"2,4-Dichlorophenoxyacetic acid",IF(ISNUMBER(SEARCH("NAPHTHA",AA2610)),"Aromatic Solvent Mixture",IF(ISNUMBER(SEARCH("DIMETHYLAMINE",AA2610)),"Dimethylamine",IF(ISNUMBER(SEARCH("DIMETILAMINA",AA2610)),"Dimethylamine",IF(ISNUMBER(SEARCH("JUMP",AA2610)),"Diuron",IF(ISNUMBER(SEARCH("2-AMINO-2,3-DIMETHYL BUTYRAMIDE",AA2610)),"Herbicide Amine Intermediate",IF(ISNUMBER(SEARCH("TEBUTHIURON",AA2610)),"Tebuthiuron","FIXIT"))))))))</f>
        <v>Diuron</v>
      </c>
      <c r="AC2610" s="7"/>
      <c r="AD2610" s="7"/>
      <c r="AE2610" s="7">
        <v>44696</v>
      </c>
      <c r="AF2610" s="7">
        <v>44.7</v>
      </c>
      <c r="AG2610" s="7">
        <v>297000</v>
      </c>
      <c r="AJ2610" s="7"/>
      <c r="AK2610" s="7"/>
      <c r="AL2610" s="7"/>
    </row>
    <row r="2611" spans="1:38" ht="22" customHeight="1" x14ac:dyDescent="0.3">
      <c r="A2611" s="2">
        <v>42453</v>
      </c>
      <c r="B2611" s="3" t="s">
        <v>31</v>
      </c>
      <c r="C2611" s="3" t="s">
        <v>32</v>
      </c>
      <c r="D2611" s="4" t="s">
        <v>49</v>
      </c>
      <c r="E2611" s="4" t="s">
        <v>49</v>
      </c>
      <c r="F2611" s="3" t="s">
        <v>33</v>
      </c>
      <c r="G2611" s="4" t="s">
        <v>49</v>
      </c>
      <c r="H2611" s="4" t="s">
        <v>49</v>
      </c>
      <c r="I2611" s="3" t="s">
        <v>34</v>
      </c>
      <c r="J2611" s="3" t="s">
        <v>65</v>
      </c>
      <c r="K2611" s="4" t="s">
        <v>49</v>
      </c>
      <c r="L2611" s="4" t="s">
        <v>49</v>
      </c>
      <c r="M2611" s="3" t="s">
        <v>33</v>
      </c>
      <c r="N2611" s="4" t="s">
        <v>49</v>
      </c>
      <c r="O2611" s="4" t="s">
        <v>49</v>
      </c>
      <c r="P2611" s="3" t="s">
        <v>66</v>
      </c>
      <c r="Q2611" s="3" t="s">
        <v>39</v>
      </c>
      <c r="R2611" s="3" t="s">
        <v>67</v>
      </c>
      <c r="S2611" s="3" t="s">
        <v>68</v>
      </c>
      <c r="T2611" s="3" t="s">
        <v>69</v>
      </c>
      <c r="U2611" s="3" t="s">
        <v>70</v>
      </c>
      <c r="V2611" s="3" t="s">
        <v>43</v>
      </c>
      <c r="W2611" s="3" t="s">
        <v>44</v>
      </c>
      <c r="X2611" s="3" t="s">
        <v>45</v>
      </c>
      <c r="Y2611" s="3" t="s">
        <v>46</v>
      </c>
      <c r="Z2611" s="3" t="s">
        <v>73</v>
      </c>
      <c r="AA2611" s="3" t="s">
        <v>2710</v>
      </c>
      <c r="AB2611" s="12" t="str">
        <f t="shared" ref="AB2611:AB2641" si="530">IF(ISNUMBER(SEARCH("CARBENDAZIM",AA2611)),"Carbendazim",IF(ISNUMBER(SEARCH("4-D",AA2611)),"2,4-Dichlorophenoxyacetic acid",IF(ISNUMBER(SEARCH("RIDOVER",AA2611)),"Glyphosate",IF(ISNUMBER(SEARCH("POQUER",AA2611)),"Clethodim",IF(ISNUMBER(SEARCH("LITER",AA2611)),"Imidacloprid",IF(ISNUMBER(SEARCH("PYRINEX",AA2611)),"Chlorpyrifos",IF(ISNUMBER(SEARCH("ORBIT",AA2611)),"Omethoate",IF(ISNUMBER(SEARCH("HEXARON",AA2611)),"Diuron",IF(ISNUMBER(SEARCH("ISOPROPYLAMINE",AA2611)),"Isopropylamine",IF(ISNUMBER(SEARCH("GLYPHOSATE",AA2611)),"Glyphosate",IF(ISNUMBER(SEARCH("MANCOZEB",AA2611)),"Mancozeb Indofil",IF(ISNUMBER(SEARCH("PARAQUAT",AA2611)),"Paraquat",IF(ISNUMBER(SEARCH("CAROMAX",AA2611)),"Aromatic Solvent Mixture",IF(ISNUMBER(SEARCH("BUTIRON",AA2611)),"Tebuthiuron",IF(ISNUMBER(SEARCH("VORAZ",AA2611)),"Methomyl",IF(ISNUMBER(SEARCH("IMIDACLOPRID",AA2611)),"Imidacloprid",IF(ISNUMBER(SEARCH("2 4 D",AA2611)),"2,4-Dichlorophenoxyacetic acid",IF(ISNUMBER(SEARCH("IMIDACL",AA2611)),"Imidacloprid",IF(ISNUMBER(SEARCH("DIUREX",AA2611)),"Diuron",IF(ISNUMBER(SEARCH("RAPEL",AA2611)),"Acephate","fix it"))))))))))))))))))))</f>
        <v>Tebuthiuron</v>
      </c>
      <c r="AC2611" s="10"/>
      <c r="AD2611" s="10"/>
      <c r="AE2611" s="4">
        <v>94850</v>
      </c>
      <c r="AF2611" s="4">
        <v>94.85</v>
      </c>
      <c r="AG2611" s="4">
        <v>630000</v>
      </c>
      <c r="AJ2611" s="10"/>
      <c r="AK2611" s="10"/>
      <c r="AL2611" s="10"/>
    </row>
    <row r="2612" spans="1:38" ht="22" customHeight="1" x14ac:dyDescent="0.3">
      <c r="A2612" s="5">
        <v>42453</v>
      </c>
      <c r="B2612" s="6" t="s">
        <v>31</v>
      </c>
      <c r="C2612" s="6" t="s">
        <v>32</v>
      </c>
      <c r="D2612" s="7" t="s">
        <v>49</v>
      </c>
      <c r="E2612" s="7" t="s">
        <v>49</v>
      </c>
      <c r="F2612" s="6" t="s">
        <v>33</v>
      </c>
      <c r="G2612" s="7" t="s">
        <v>49</v>
      </c>
      <c r="H2612" s="7" t="s">
        <v>49</v>
      </c>
      <c r="I2612" s="6" t="s">
        <v>34</v>
      </c>
      <c r="J2612" s="6" t="s">
        <v>65</v>
      </c>
      <c r="K2612" s="7" t="s">
        <v>49</v>
      </c>
      <c r="L2612" s="7" t="s">
        <v>49</v>
      </c>
      <c r="M2612" s="6" t="s">
        <v>33</v>
      </c>
      <c r="N2612" s="7" t="s">
        <v>49</v>
      </c>
      <c r="O2612" s="7" t="s">
        <v>49</v>
      </c>
      <c r="P2612" s="6" t="s">
        <v>66</v>
      </c>
      <c r="Q2612" s="6" t="s">
        <v>39</v>
      </c>
      <c r="R2612" s="6" t="s">
        <v>67</v>
      </c>
      <c r="S2612" s="6" t="s">
        <v>68</v>
      </c>
      <c r="T2612" s="6" t="s">
        <v>69</v>
      </c>
      <c r="U2612" s="6" t="s">
        <v>70</v>
      </c>
      <c r="V2612" s="6" t="s">
        <v>43</v>
      </c>
      <c r="W2612" s="6" t="s">
        <v>44</v>
      </c>
      <c r="X2612" s="6" t="s">
        <v>45</v>
      </c>
      <c r="Y2612" s="6" t="s">
        <v>46</v>
      </c>
      <c r="Z2612" s="6" t="s">
        <v>73</v>
      </c>
      <c r="AA2612" s="6" t="s">
        <v>2711</v>
      </c>
      <c r="AB2612" s="12" t="str">
        <f t="shared" si="530"/>
        <v>Tebuthiuron</v>
      </c>
      <c r="AC2612" s="7"/>
      <c r="AD2612" s="7"/>
      <c r="AE2612" s="7">
        <v>56910</v>
      </c>
      <c r="AF2612" s="7">
        <v>56.91</v>
      </c>
      <c r="AG2612" s="7">
        <v>378000</v>
      </c>
      <c r="AJ2612" s="7"/>
      <c r="AK2612" s="7"/>
      <c r="AL2612" s="7"/>
    </row>
    <row r="2613" spans="1:38" ht="22" customHeight="1" x14ac:dyDescent="0.3">
      <c r="A2613" s="2">
        <v>42448</v>
      </c>
      <c r="B2613" s="3" t="s">
        <v>31</v>
      </c>
      <c r="C2613" s="3" t="s">
        <v>32</v>
      </c>
      <c r="D2613" s="4" t="s">
        <v>49</v>
      </c>
      <c r="E2613" s="4" t="s">
        <v>49</v>
      </c>
      <c r="F2613" s="3" t="s">
        <v>33</v>
      </c>
      <c r="G2613" s="4" t="s">
        <v>49</v>
      </c>
      <c r="H2613" s="4" t="s">
        <v>49</v>
      </c>
      <c r="I2613" s="3" t="s">
        <v>34</v>
      </c>
      <c r="J2613" s="3" t="s">
        <v>35</v>
      </c>
      <c r="K2613" s="3" t="s">
        <v>36</v>
      </c>
      <c r="L2613" s="3" t="s">
        <v>37</v>
      </c>
      <c r="M2613" s="3" t="s">
        <v>33</v>
      </c>
      <c r="N2613" s="4" t="s">
        <v>49</v>
      </c>
      <c r="O2613" s="4" t="s">
        <v>49</v>
      </c>
      <c r="P2613" s="3" t="s">
        <v>38</v>
      </c>
      <c r="Q2613" s="3" t="s">
        <v>39</v>
      </c>
      <c r="R2613" s="3" t="s">
        <v>40</v>
      </c>
      <c r="S2613" s="3" t="s">
        <v>37</v>
      </c>
      <c r="T2613" s="3" t="s">
        <v>41</v>
      </c>
      <c r="U2613" s="3" t="s">
        <v>42</v>
      </c>
      <c r="V2613" s="3" t="s">
        <v>43</v>
      </c>
      <c r="W2613" s="3" t="s">
        <v>44</v>
      </c>
      <c r="X2613" s="3" t="s">
        <v>45</v>
      </c>
      <c r="Y2613" s="3" t="s">
        <v>46</v>
      </c>
      <c r="Z2613" s="3" t="s">
        <v>47</v>
      </c>
      <c r="AA2613" s="3" t="s">
        <v>2712</v>
      </c>
      <c r="AB2613" s="12" t="str">
        <f t="shared" si="530"/>
        <v>2,4-Dichlorophenoxyacetic acid</v>
      </c>
      <c r="AC2613" s="10"/>
      <c r="AD2613" s="10"/>
      <c r="AE2613" s="4">
        <v>257320.01</v>
      </c>
      <c r="AF2613" s="4">
        <v>257.32</v>
      </c>
      <c r="AG2613" s="3" t="s">
        <v>49</v>
      </c>
      <c r="AJ2613" s="10"/>
      <c r="AK2613" s="10"/>
      <c r="AL2613" s="10"/>
    </row>
    <row r="2614" spans="1:38" ht="22" customHeight="1" x14ac:dyDescent="0.3">
      <c r="A2614" s="5">
        <v>42448</v>
      </c>
      <c r="B2614" s="6" t="s">
        <v>50</v>
      </c>
      <c r="C2614" s="6" t="s">
        <v>32</v>
      </c>
      <c r="D2614" s="7" t="s">
        <v>49</v>
      </c>
      <c r="E2614" s="7" t="s">
        <v>49</v>
      </c>
      <c r="F2614" s="6" t="s">
        <v>33</v>
      </c>
      <c r="G2614" s="7" t="s">
        <v>49</v>
      </c>
      <c r="H2614" s="7" t="s">
        <v>49</v>
      </c>
      <c r="I2614" s="6" t="s">
        <v>34</v>
      </c>
      <c r="J2614" s="6" t="s">
        <v>1697</v>
      </c>
      <c r="K2614" s="6" t="s">
        <v>1698</v>
      </c>
      <c r="L2614" s="6" t="s">
        <v>136</v>
      </c>
      <c r="M2614" s="6" t="s">
        <v>33</v>
      </c>
      <c r="N2614" s="8">
        <v>100139200</v>
      </c>
      <c r="O2614" s="7" t="s">
        <v>49</v>
      </c>
      <c r="P2614" s="6" t="s">
        <v>1699</v>
      </c>
      <c r="Q2614" s="6" t="s">
        <v>400</v>
      </c>
      <c r="R2614" s="6" t="s">
        <v>135</v>
      </c>
      <c r="S2614" s="6" t="s">
        <v>136</v>
      </c>
      <c r="T2614" s="6" t="s">
        <v>137</v>
      </c>
      <c r="U2614" s="6" t="s">
        <v>42</v>
      </c>
      <c r="V2614" s="6" t="s">
        <v>43</v>
      </c>
      <c r="W2614" s="6" t="s">
        <v>44</v>
      </c>
      <c r="X2614" s="6" t="s">
        <v>45</v>
      </c>
      <c r="Y2614" s="6" t="s">
        <v>46</v>
      </c>
      <c r="Z2614" s="6" t="s">
        <v>1700</v>
      </c>
      <c r="AA2614" s="6" t="s">
        <v>2713</v>
      </c>
      <c r="AB2614" s="12" t="s">
        <v>3140</v>
      </c>
      <c r="AC2614" s="7"/>
      <c r="AD2614" s="7"/>
      <c r="AE2614" s="7">
        <v>65960</v>
      </c>
      <c r="AF2614" s="7">
        <v>65.959999999999994</v>
      </c>
      <c r="AG2614" s="7">
        <v>148000</v>
      </c>
      <c r="AJ2614" s="7"/>
      <c r="AK2614" s="7"/>
      <c r="AL2614" s="7"/>
    </row>
    <row r="2615" spans="1:38" ht="22" customHeight="1" x14ac:dyDescent="0.3">
      <c r="A2615" s="2">
        <v>42448</v>
      </c>
      <c r="B2615" s="3" t="s">
        <v>31</v>
      </c>
      <c r="C2615" s="3" t="s">
        <v>32</v>
      </c>
      <c r="D2615" s="4" t="s">
        <v>49</v>
      </c>
      <c r="E2615" s="4" t="s">
        <v>49</v>
      </c>
      <c r="F2615" s="3" t="s">
        <v>33</v>
      </c>
      <c r="G2615" s="4" t="s">
        <v>49</v>
      </c>
      <c r="H2615" s="4" t="s">
        <v>49</v>
      </c>
      <c r="I2615" s="3" t="s">
        <v>34</v>
      </c>
      <c r="J2615" s="3" t="s">
        <v>35</v>
      </c>
      <c r="K2615" s="3" t="s">
        <v>36</v>
      </c>
      <c r="L2615" s="3" t="s">
        <v>37</v>
      </c>
      <c r="M2615" s="3" t="s">
        <v>33</v>
      </c>
      <c r="N2615" s="4" t="s">
        <v>49</v>
      </c>
      <c r="O2615" s="4" t="s">
        <v>49</v>
      </c>
      <c r="P2615" s="3" t="s">
        <v>38</v>
      </c>
      <c r="Q2615" s="3" t="s">
        <v>39</v>
      </c>
      <c r="R2615" s="3" t="s">
        <v>40</v>
      </c>
      <c r="S2615" s="3" t="s">
        <v>37</v>
      </c>
      <c r="T2615" s="3" t="s">
        <v>41</v>
      </c>
      <c r="U2615" s="3" t="s">
        <v>42</v>
      </c>
      <c r="V2615" s="3" t="s">
        <v>43</v>
      </c>
      <c r="W2615" s="3" t="s">
        <v>44</v>
      </c>
      <c r="X2615" s="3" t="s">
        <v>45</v>
      </c>
      <c r="Y2615" s="3" t="s">
        <v>46</v>
      </c>
      <c r="Z2615" s="3" t="s">
        <v>47</v>
      </c>
      <c r="AA2615" s="3" t="s">
        <v>2714</v>
      </c>
      <c r="AB2615" s="12" t="str">
        <f t="shared" si="530"/>
        <v>2,4-Dichlorophenoxyacetic acid</v>
      </c>
      <c r="AC2615" s="10"/>
      <c r="AD2615" s="10"/>
      <c r="AE2615" s="4">
        <v>73520</v>
      </c>
      <c r="AF2615" s="4">
        <v>73.52</v>
      </c>
      <c r="AG2615" s="3" t="s">
        <v>49</v>
      </c>
      <c r="AJ2615" s="10"/>
      <c r="AK2615" s="10"/>
      <c r="AL2615" s="10"/>
    </row>
    <row r="2616" spans="1:38" ht="22" customHeight="1" x14ac:dyDescent="0.3">
      <c r="A2616" s="5">
        <v>42447</v>
      </c>
      <c r="B2616" s="6" t="s">
        <v>31</v>
      </c>
      <c r="C2616" s="6" t="s">
        <v>32</v>
      </c>
      <c r="D2616" s="7" t="s">
        <v>49</v>
      </c>
      <c r="E2616" s="7" t="s">
        <v>49</v>
      </c>
      <c r="F2616" s="6" t="s">
        <v>33</v>
      </c>
      <c r="G2616" s="7" t="s">
        <v>49</v>
      </c>
      <c r="H2616" s="7" t="s">
        <v>49</v>
      </c>
      <c r="I2616" s="6" t="s">
        <v>34</v>
      </c>
      <c r="J2616" s="6" t="s">
        <v>77</v>
      </c>
      <c r="K2616" s="6" t="s">
        <v>78</v>
      </c>
      <c r="L2616" s="6" t="s">
        <v>68</v>
      </c>
      <c r="M2616" s="6" t="s">
        <v>33</v>
      </c>
      <c r="N2616" s="7" t="s">
        <v>49</v>
      </c>
      <c r="O2616" s="7" t="s">
        <v>49</v>
      </c>
      <c r="P2616" s="6" t="s">
        <v>79</v>
      </c>
      <c r="Q2616" s="6" t="s">
        <v>39</v>
      </c>
      <c r="R2616" s="6" t="s">
        <v>67</v>
      </c>
      <c r="S2616" s="6" t="s">
        <v>68</v>
      </c>
      <c r="T2616" s="6" t="s">
        <v>69</v>
      </c>
      <c r="U2616" s="6" t="s">
        <v>70</v>
      </c>
      <c r="V2616" s="6" t="s">
        <v>43</v>
      </c>
      <c r="W2616" s="6" t="s">
        <v>44</v>
      </c>
      <c r="X2616" s="6" t="s">
        <v>45</v>
      </c>
      <c r="Y2616" s="6" t="s">
        <v>46</v>
      </c>
      <c r="Z2616" s="6" t="s">
        <v>231</v>
      </c>
      <c r="AA2616" s="11" t="s">
        <v>2715</v>
      </c>
      <c r="AB2616" s="12" t="s">
        <v>3168</v>
      </c>
      <c r="AC2616" s="7"/>
      <c r="AD2616" s="7"/>
      <c r="AE2616" s="7">
        <v>26160</v>
      </c>
      <c r="AF2616" s="7">
        <v>26.16</v>
      </c>
      <c r="AG2616" s="7">
        <v>334000</v>
      </c>
      <c r="AJ2616" s="7"/>
      <c r="AK2616" s="7"/>
      <c r="AL2616" s="7"/>
    </row>
    <row r="2617" spans="1:38" ht="22" customHeight="1" x14ac:dyDescent="0.3">
      <c r="A2617" s="2">
        <v>42447</v>
      </c>
      <c r="B2617" s="3" t="s">
        <v>31</v>
      </c>
      <c r="C2617" s="3" t="s">
        <v>32</v>
      </c>
      <c r="D2617" s="4" t="s">
        <v>49</v>
      </c>
      <c r="E2617" s="4" t="s">
        <v>49</v>
      </c>
      <c r="F2617" s="3" t="s">
        <v>33</v>
      </c>
      <c r="G2617" s="4" t="s">
        <v>49</v>
      </c>
      <c r="H2617" s="4" t="s">
        <v>49</v>
      </c>
      <c r="I2617" s="3" t="s">
        <v>34</v>
      </c>
      <c r="J2617" s="3" t="s">
        <v>77</v>
      </c>
      <c r="K2617" s="3" t="s">
        <v>78</v>
      </c>
      <c r="L2617" s="3" t="s">
        <v>68</v>
      </c>
      <c r="M2617" s="3" t="s">
        <v>33</v>
      </c>
      <c r="N2617" s="4" t="s">
        <v>49</v>
      </c>
      <c r="O2617" s="4" t="s">
        <v>49</v>
      </c>
      <c r="P2617" s="3" t="s">
        <v>79</v>
      </c>
      <c r="Q2617" s="3" t="s">
        <v>39</v>
      </c>
      <c r="R2617" s="3" t="s">
        <v>67</v>
      </c>
      <c r="S2617" s="3" t="s">
        <v>68</v>
      </c>
      <c r="T2617" s="3" t="s">
        <v>69</v>
      </c>
      <c r="U2617" s="3" t="s">
        <v>70</v>
      </c>
      <c r="V2617" s="3" t="s">
        <v>43</v>
      </c>
      <c r="W2617" s="3" t="s">
        <v>44</v>
      </c>
      <c r="X2617" s="3" t="s">
        <v>45</v>
      </c>
      <c r="Y2617" s="3" t="s">
        <v>46</v>
      </c>
      <c r="Z2617" s="3" t="s">
        <v>210</v>
      </c>
      <c r="AA2617" s="19" t="s">
        <v>2716</v>
      </c>
      <c r="AB2617" s="12" t="str">
        <f t="shared" ref="AB2617" si="531">IF(ISNUMBER(SEARCH("BUTYRAMIDE",AA2617)),"2,3-Dimethyl Butyramide",IF(ISNUMBER(SEARCH("FOLPET",AA2617)),"Folpet",IF(ISNUMBER(SEARCH("METHYL [2-({[6- (TRIFLUOROMETHYL) PYRIDIN-2-YL] OXY} METHYL) PHENYL",AA2617)),"Esther",IF(ISNUMBER(SEARCH("TEBUCONAZOL",AA2617)),"Tebuconazole",IF(ISNUMBER(SEARCH("DICHLOROPHENYL",AA2617)),"Dichlorophenyl Isocyanates",IF(ISNUMBER(SEARCH("CAPTAN",AA2617)),"Captan",IF(ISNUMBER(SEARCH("DIMETHYLACETAMID",AA2617)),"Dimethylacetamide",IF(ISNUMBER(SEARCH("AFALON",AA2617)),"Linuron","FIX IT"))))))))</f>
        <v>Folpet</v>
      </c>
      <c r="AC2617" s="10"/>
      <c r="AD2617" s="10"/>
      <c r="AE2617" s="4">
        <v>5235</v>
      </c>
      <c r="AF2617" s="4">
        <v>5.24</v>
      </c>
      <c r="AG2617" s="4">
        <v>26800</v>
      </c>
      <c r="AJ2617" s="7"/>
      <c r="AK2617" s="7"/>
      <c r="AL2617" s="7"/>
    </row>
    <row r="2618" spans="1:38" ht="22" customHeight="1" x14ac:dyDescent="0.3">
      <c r="A2618" s="5">
        <v>42447</v>
      </c>
      <c r="B2618" s="6" t="s">
        <v>31</v>
      </c>
      <c r="C2618" s="6" t="s">
        <v>32</v>
      </c>
      <c r="D2618" s="7" t="s">
        <v>49</v>
      </c>
      <c r="E2618" s="7" t="s">
        <v>49</v>
      </c>
      <c r="F2618" s="6" t="s">
        <v>33</v>
      </c>
      <c r="G2618" s="7" t="s">
        <v>49</v>
      </c>
      <c r="H2618" s="7" t="s">
        <v>49</v>
      </c>
      <c r="I2618" s="6" t="s">
        <v>34</v>
      </c>
      <c r="J2618" s="6" t="s">
        <v>65</v>
      </c>
      <c r="K2618" s="7" t="s">
        <v>49</v>
      </c>
      <c r="L2618" s="7" t="s">
        <v>49</v>
      </c>
      <c r="M2618" s="6" t="s">
        <v>33</v>
      </c>
      <c r="N2618" s="7" t="s">
        <v>49</v>
      </c>
      <c r="O2618" s="7" t="s">
        <v>49</v>
      </c>
      <c r="P2618" s="6" t="s">
        <v>66</v>
      </c>
      <c r="Q2618" s="6" t="s">
        <v>39</v>
      </c>
      <c r="R2618" s="6" t="s">
        <v>67</v>
      </c>
      <c r="S2618" s="6" t="s">
        <v>68</v>
      </c>
      <c r="T2618" s="6" t="s">
        <v>69</v>
      </c>
      <c r="U2618" s="6" t="s">
        <v>70</v>
      </c>
      <c r="V2618" s="6" t="s">
        <v>43</v>
      </c>
      <c r="W2618" s="6" t="s">
        <v>44</v>
      </c>
      <c r="X2618" s="6" t="s">
        <v>45</v>
      </c>
      <c r="Y2618" s="6" t="s">
        <v>46</v>
      </c>
      <c r="Z2618" s="6" t="s">
        <v>73</v>
      </c>
      <c r="AA2618" s="6" t="s">
        <v>2582</v>
      </c>
      <c r="AB2618" s="12" t="str">
        <f t="shared" si="530"/>
        <v>Tebuthiuron</v>
      </c>
      <c r="AC2618" s="7"/>
      <c r="AD2618" s="7"/>
      <c r="AE2618" s="7">
        <v>132789.99</v>
      </c>
      <c r="AF2618" s="7">
        <v>132.79</v>
      </c>
      <c r="AG2618" s="7">
        <v>883000</v>
      </c>
      <c r="AJ2618" s="10"/>
      <c r="AK2618" s="10"/>
      <c r="AL2618" s="10"/>
    </row>
    <row r="2619" spans="1:38" ht="22" customHeight="1" x14ac:dyDescent="0.3">
      <c r="A2619" s="2">
        <v>42447</v>
      </c>
      <c r="B2619" s="3" t="s">
        <v>50</v>
      </c>
      <c r="C2619" s="3" t="s">
        <v>84</v>
      </c>
      <c r="D2619" s="3" t="s">
        <v>85</v>
      </c>
      <c r="E2619" s="3" t="s">
        <v>44</v>
      </c>
      <c r="F2619" s="3" t="s">
        <v>33</v>
      </c>
      <c r="G2619" s="4" t="s">
        <v>49</v>
      </c>
      <c r="H2619" s="4" t="s">
        <v>49</v>
      </c>
      <c r="I2619" s="3" t="s">
        <v>86</v>
      </c>
      <c r="J2619" s="3" t="s">
        <v>1624</v>
      </c>
      <c r="K2619" s="4" t="s">
        <v>49</v>
      </c>
      <c r="L2619" s="3" t="s">
        <v>61</v>
      </c>
      <c r="M2619" s="4" t="s">
        <v>49</v>
      </c>
      <c r="N2619" s="4" t="s">
        <v>49</v>
      </c>
      <c r="O2619" s="4" t="s">
        <v>49</v>
      </c>
      <c r="P2619" s="3" t="s">
        <v>1625</v>
      </c>
      <c r="Q2619" s="3" t="s">
        <v>39</v>
      </c>
      <c r="R2619" s="3" t="s">
        <v>60</v>
      </c>
      <c r="S2619" s="3" t="s">
        <v>61</v>
      </c>
      <c r="T2619" s="3" t="s">
        <v>62</v>
      </c>
      <c r="U2619" s="3" t="s">
        <v>56</v>
      </c>
      <c r="V2619" s="3" t="s">
        <v>90</v>
      </c>
      <c r="W2619" s="3" t="s">
        <v>44</v>
      </c>
      <c r="X2619" s="3" t="s">
        <v>91</v>
      </c>
      <c r="Y2619" s="3" t="s">
        <v>46</v>
      </c>
      <c r="Z2619" s="3" t="s">
        <v>2122</v>
      </c>
      <c r="AA2619" s="3" t="s">
        <v>2717</v>
      </c>
      <c r="AB2619" s="12" t="s">
        <v>3183</v>
      </c>
      <c r="AC2619" s="10"/>
      <c r="AD2619" s="10"/>
      <c r="AE2619" s="4">
        <v>43094</v>
      </c>
      <c r="AF2619" s="4">
        <v>43.09</v>
      </c>
      <c r="AG2619" s="4">
        <v>151000</v>
      </c>
      <c r="AJ2619" s="7"/>
      <c r="AK2619" s="7"/>
      <c r="AL2619" s="7"/>
    </row>
    <row r="2620" spans="1:38" ht="22" customHeight="1" x14ac:dyDescent="0.3">
      <c r="A2620" s="5">
        <v>42447</v>
      </c>
      <c r="B2620" s="6" t="s">
        <v>31</v>
      </c>
      <c r="C2620" s="6" t="s">
        <v>32</v>
      </c>
      <c r="D2620" s="7" t="s">
        <v>49</v>
      </c>
      <c r="E2620" s="7" t="s">
        <v>49</v>
      </c>
      <c r="F2620" s="6" t="s">
        <v>33</v>
      </c>
      <c r="G2620" s="7" t="s">
        <v>49</v>
      </c>
      <c r="H2620" s="7" t="s">
        <v>49</v>
      </c>
      <c r="I2620" s="6" t="s">
        <v>34</v>
      </c>
      <c r="J2620" s="6" t="s">
        <v>65</v>
      </c>
      <c r="K2620" s="7" t="s">
        <v>49</v>
      </c>
      <c r="L2620" s="7" t="s">
        <v>49</v>
      </c>
      <c r="M2620" s="6" t="s">
        <v>33</v>
      </c>
      <c r="N2620" s="7" t="s">
        <v>49</v>
      </c>
      <c r="O2620" s="7" t="s">
        <v>49</v>
      </c>
      <c r="P2620" s="6" t="s">
        <v>66</v>
      </c>
      <c r="Q2620" s="6" t="s">
        <v>39</v>
      </c>
      <c r="R2620" s="6" t="s">
        <v>67</v>
      </c>
      <c r="S2620" s="6" t="s">
        <v>68</v>
      </c>
      <c r="T2620" s="6" t="s">
        <v>69</v>
      </c>
      <c r="U2620" s="6" t="s">
        <v>70</v>
      </c>
      <c r="V2620" s="6" t="s">
        <v>43</v>
      </c>
      <c r="W2620" s="6" t="s">
        <v>44</v>
      </c>
      <c r="X2620" s="6" t="s">
        <v>45</v>
      </c>
      <c r="Y2620" s="6" t="s">
        <v>46</v>
      </c>
      <c r="Z2620" s="6" t="s">
        <v>480</v>
      </c>
      <c r="AA2620" s="6" t="s">
        <v>2718</v>
      </c>
      <c r="AB2620" s="12" t="str">
        <f t="shared" si="530"/>
        <v>Tebuthiuron</v>
      </c>
      <c r="AC2620" s="7"/>
      <c r="AD2620" s="7"/>
      <c r="AE2620" s="7">
        <v>75880</v>
      </c>
      <c r="AF2620" s="7">
        <v>75.88</v>
      </c>
      <c r="AG2620" s="7">
        <v>525000</v>
      </c>
      <c r="AJ2620" s="10"/>
      <c r="AK2620" s="10"/>
      <c r="AL2620" s="10"/>
    </row>
    <row r="2621" spans="1:38" ht="22" customHeight="1" x14ac:dyDescent="0.3">
      <c r="A2621" s="2">
        <v>42447</v>
      </c>
      <c r="B2621" s="3" t="s">
        <v>31</v>
      </c>
      <c r="C2621" s="3" t="s">
        <v>32</v>
      </c>
      <c r="D2621" s="4" t="s">
        <v>49</v>
      </c>
      <c r="E2621" s="4" t="s">
        <v>49</v>
      </c>
      <c r="F2621" s="3" t="s">
        <v>33</v>
      </c>
      <c r="G2621" s="4" t="s">
        <v>49</v>
      </c>
      <c r="H2621" s="4" t="s">
        <v>49</v>
      </c>
      <c r="I2621" s="3" t="s">
        <v>34</v>
      </c>
      <c r="J2621" s="3" t="s">
        <v>65</v>
      </c>
      <c r="K2621" s="4" t="s">
        <v>49</v>
      </c>
      <c r="L2621" s="4" t="s">
        <v>49</v>
      </c>
      <c r="M2621" s="3" t="s">
        <v>33</v>
      </c>
      <c r="N2621" s="4" t="s">
        <v>49</v>
      </c>
      <c r="O2621" s="4" t="s">
        <v>49</v>
      </c>
      <c r="P2621" s="3" t="s">
        <v>66</v>
      </c>
      <c r="Q2621" s="3" t="s">
        <v>39</v>
      </c>
      <c r="R2621" s="3" t="s">
        <v>67</v>
      </c>
      <c r="S2621" s="3" t="s">
        <v>68</v>
      </c>
      <c r="T2621" s="3" t="s">
        <v>69</v>
      </c>
      <c r="U2621" s="3" t="s">
        <v>70</v>
      </c>
      <c r="V2621" s="3" t="s">
        <v>43</v>
      </c>
      <c r="W2621" s="3" t="s">
        <v>44</v>
      </c>
      <c r="X2621" s="3" t="s">
        <v>45</v>
      </c>
      <c r="Y2621" s="3" t="s">
        <v>46</v>
      </c>
      <c r="Z2621" s="3" t="s">
        <v>71</v>
      </c>
      <c r="AA2621" s="3" t="s">
        <v>2719</v>
      </c>
      <c r="AB2621" s="12" t="str">
        <f t="shared" si="530"/>
        <v>Diuron</v>
      </c>
      <c r="AC2621" s="10"/>
      <c r="AD2621" s="10"/>
      <c r="AE2621" s="4">
        <v>23840</v>
      </c>
      <c r="AF2621" s="4">
        <v>23.84</v>
      </c>
      <c r="AG2621" s="4">
        <v>158000</v>
      </c>
      <c r="AJ2621" s="7"/>
      <c r="AK2621" s="7"/>
      <c r="AL2621" s="7"/>
    </row>
    <row r="2622" spans="1:38" ht="22" customHeight="1" x14ac:dyDescent="0.3">
      <c r="A2622" s="5">
        <v>42445</v>
      </c>
      <c r="B2622" s="6" t="s">
        <v>50</v>
      </c>
      <c r="C2622" s="6" t="s">
        <v>32</v>
      </c>
      <c r="D2622" s="7" t="s">
        <v>49</v>
      </c>
      <c r="E2622" s="7" t="s">
        <v>49</v>
      </c>
      <c r="F2622" s="6" t="s">
        <v>33</v>
      </c>
      <c r="G2622" s="7" t="s">
        <v>49</v>
      </c>
      <c r="H2622" s="7" t="s">
        <v>49</v>
      </c>
      <c r="I2622" s="6" t="s">
        <v>34</v>
      </c>
      <c r="J2622" s="6" t="s">
        <v>183</v>
      </c>
      <c r="K2622" s="7" t="s">
        <v>49</v>
      </c>
      <c r="L2622" s="7" t="s">
        <v>49</v>
      </c>
      <c r="M2622" s="7" t="s">
        <v>49</v>
      </c>
      <c r="N2622" s="7" t="s">
        <v>49</v>
      </c>
      <c r="O2622" s="7" t="s">
        <v>49</v>
      </c>
      <c r="P2622" s="6" t="s">
        <v>865</v>
      </c>
      <c r="Q2622" s="6" t="s">
        <v>39</v>
      </c>
      <c r="R2622" s="6" t="s">
        <v>186</v>
      </c>
      <c r="S2622" s="6" t="s">
        <v>187</v>
      </c>
      <c r="T2622" s="6" t="s">
        <v>188</v>
      </c>
      <c r="U2622" s="6" t="s">
        <v>42</v>
      </c>
      <c r="V2622" s="6" t="s">
        <v>43</v>
      </c>
      <c r="W2622" s="6" t="s">
        <v>44</v>
      </c>
      <c r="X2622" s="6" t="s">
        <v>45</v>
      </c>
      <c r="Y2622" s="6" t="s">
        <v>46</v>
      </c>
      <c r="Z2622" s="6" t="s">
        <v>289</v>
      </c>
      <c r="AA2622" s="6" t="s">
        <v>2720</v>
      </c>
      <c r="AB2622" s="12" t="str">
        <f t="shared" si="530"/>
        <v>Isopropylamine</v>
      </c>
      <c r="AC2622" s="7"/>
      <c r="AD2622" s="7"/>
      <c r="AE2622" s="7">
        <v>77560</v>
      </c>
      <c r="AF2622" s="7">
        <v>77.56</v>
      </c>
      <c r="AG2622" s="7">
        <v>1004000</v>
      </c>
      <c r="AJ2622" s="10"/>
      <c r="AK2622" s="10"/>
      <c r="AL2622" s="10"/>
    </row>
    <row r="2623" spans="1:38" ht="22" customHeight="1" x14ac:dyDescent="0.3">
      <c r="A2623" s="2">
        <v>42445</v>
      </c>
      <c r="B2623" s="3" t="s">
        <v>50</v>
      </c>
      <c r="C2623" s="3" t="s">
        <v>84</v>
      </c>
      <c r="D2623" s="3" t="s">
        <v>85</v>
      </c>
      <c r="E2623" s="3" t="s">
        <v>44</v>
      </c>
      <c r="F2623" s="3" t="s">
        <v>33</v>
      </c>
      <c r="G2623" s="4" t="s">
        <v>49</v>
      </c>
      <c r="H2623" s="4" t="s">
        <v>49</v>
      </c>
      <c r="I2623" s="3" t="s">
        <v>86</v>
      </c>
      <c r="J2623" s="3" t="s">
        <v>2721</v>
      </c>
      <c r="K2623" s="4" t="s">
        <v>49</v>
      </c>
      <c r="L2623" s="3" t="s">
        <v>187</v>
      </c>
      <c r="M2623" s="4" t="s">
        <v>49</v>
      </c>
      <c r="N2623" s="4" t="s">
        <v>49</v>
      </c>
      <c r="O2623" s="4" t="s">
        <v>49</v>
      </c>
      <c r="P2623" s="3" t="s">
        <v>2722</v>
      </c>
      <c r="Q2623" s="3" t="s">
        <v>1550</v>
      </c>
      <c r="R2623" s="3" t="s">
        <v>96</v>
      </c>
      <c r="S2623" s="3" t="s">
        <v>97</v>
      </c>
      <c r="T2623" s="3" t="s">
        <v>98</v>
      </c>
      <c r="U2623" s="3" t="s">
        <v>99</v>
      </c>
      <c r="V2623" s="3" t="s">
        <v>90</v>
      </c>
      <c r="W2623" s="3" t="s">
        <v>44</v>
      </c>
      <c r="X2623" s="3" t="s">
        <v>91</v>
      </c>
      <c r="Y2623" s="3" t="s">
        <v>46</v>
      </c>
      <c r="Z2623" s="3" t="s">
        <v>781</v>
      </c>
      <c r="AA2623" s="3" t="s">
        <v>2723</v>
      </c>
      <c r="AB2623" s="12" t="s">
        <v>3184</v>
      </c>
      <c r="AC2623" s="10"/>
      <c r="AD2623" s="10"/>
      <c r="AE2623" s="4">
        <v>34020</v>
      </c>
      <c r="AF2623" s="4">
        <v>34.020000000000003</v>
      </c>
      <c r="AG2623" s="4">
        <v>111000</v>
      </c>
      <c r="AJ2623" s="7"/>
      <c r="AK2623" s="7"/>
      <c r="AL2623" s="7"/>
    </row>
    <row r="2624" spans="1:38" ht="22" customHeight="1" x14ac:dyDescent="0.3">
      <c r="A2624" s="5">
        <v>42441</v>
      </c>
      <c r="B2624" s="6" t="s">
        <v>31</v>
      </c>
      <c r="C2624" s="6" t="s">
        <v>32</v>
      </c>
      <c r="D2624" s="7" t="s">
        <v>49</v>
      </c>
      <c r="E2624" s="7" t="s">
        <v>49</v>
      </c>
      <c r="F2624" s="6" t="s">
        <v>33</v>
      </c>
      <c r="G2624" s="7" t="s">
        <v>49</v>
      </c>
      <c r="H2624" s="7" t="s">
        <v>49</v>
      </c>
      <c r="I2624" s="6" t="s">
        <v>34</v>
      </c>
      <c r="J2624" s="6" t="s">
        <v>35</v>
      </c>
      <c r="K2624" s="6" t="s">
        <v>36</v>
      </c>
      <c r="L2624" s="6" t="s">
        <v>37</v>
      </c>
      <c r="M2624" s="6" t="s">
        <v>33</v>
      </c>
      <c r="N2624" s="7" t="s">
        <v>49</v>
      </c>
      <c r="O2624" s="7" t="s">
        <v>49</v>
      </c>
      <c r="P2624" s="6" t="s">
        <v>38</v>
      </c>
      <c r="Q2624" s="6" t="s">
        <v>39</v>
      </c>
      <c r="R2624" s="6" t="s">
        <v>40</v>
      </c>
      <c r="S2624" s="6" t="s">
        <v>37</v>
      </c>
      <c r="T2624" s="6" t="s">
        <v>41</v>
      </c>
      <c r="U2624" s="6" t="s">
        <v>42</v>
      </c>
      <c r="V2624" s="6" t="s">
        <v>43</v>
      </c>
      <c r="W2624" s="6" t="s">
        <v>44</v>
      </c>
      <c r="X2624" s="6" t="s">
        <v>45</v>
      </c>
      <c r="Y2624" s="6" t="s">
        <v>46</v>
      </c>
      <c r="Z2624" s="6" t="s">
        <v>47</v>
      </c>
      <c r="AA2624" s="6" t="s">
        <v>2724</v>
      </c>
      <c r="AB2624" s="12" t="str">
        <f t="shared" si="530"/>
        <v>2,4-Dichlorophenoxyacetic acid</v>
      </c>
      <c r="AC2624" s="7"/>
      <c r="AD2624" s="7"/>
      <c r="AE2624" s="7">
        <v>330840</v>
      </c>
      <c r="AF2624" s="7">
        <v>330.84</v>
      </c>
      <c r="AG2624" s="6" t="s">
        <v>49</v>
      </c>
      <c r="AJ2624" s="10"/>
      <c r="AK2624" s="10"/>
      <c r="AL2624" s="10"/>
    </row>
    <row r="2625" spans="1:38" ht="22" customHeight="1" x14ac:dyDescent="0.3">
      <c r="A2625" s="2">
        <v>42438</v>
      </c>
      <c r="B2625" s="3" t="s">
        <v>50</v>
      </c>
      <c r="C2625" s="3" t="s">
        <v>32</v>
      </c>
      <c r="D2625" s="4" t="s">
        <v>49</v>
      </c>
      <c r="E2625" s="4" t="s">
        <v>49</v>
      </c>
      <c r="F2625" s="3" t="s">
        <v>33</v>
      </c>
      <c r="G2625" s="4" t="s">
        <v>49</v>
      </c>
      <c r="H2625" s="4" t="s">
        <v>49</v>
      </c>
      <c r="I2625" s="3" t="s">
        <v>34</v>
      </c>
      <c r="J2625" s="3" t="s">
        <v>183</v>
      </c>
      <c r="K2625" s="4" t="s">
        <v>49</v>
      </c>
      <c r="L2625" s="4" t="s">
        <v>49</v>
      </c>
      <c r="M2625" s="4" t="s">
        <v>49</v>
      </c>
      <c r="N2625" s="4" t="s">
        <v>49</v>
      </c>
      <c r="O2625" s="4" t="s">
        <v>49</v>
      </c>
      <c r="P2625" s="3" t="s">
        <v>865</v>
      </c>
      <c r="Q2625" s="3" t="s">
        <v>39</v>
      </c>
      <c r="R2625" s="3" t="s">
        <v>186</v>
      </c>
      <c r="S2625" s="3" t="s">
        <v>187</v>
      </c>
      <c r="T2625" s="3" t="s">
        <v>188</v>
      </c>
      <c r="U2625" s="3" t="s">
        <v>42</v>
      </c>
      <c r="V2625" s="3" t="s">
        <v>43</v>
      </c>
      <c r="W2625" s="3" t="s">
        <v>44</v>
      </c>
      <c r="X2625" s="3" t="s">
        <v>45</v>
      </c>
      <c r="Y2625" s="3" t="s">
        <v>46</v>
      </c>
      <c r="Z2625" s="3" t="s">
        <v>289</v>
      </c>
      <c r="AA2625" s="3" t="s">
        <v>2725</v>
      </c>
      <c r="AB2625" s="12" t="str">
        <f t="shared" si="530"/>
        <v>Isopropylamine</v>
      </c>
      <c r="AC2625" s="10"/>
      <c r="AD2625" s="10"/>
      <c r="AE2625" s="4">
        <v>75800</v>
      </c>
      <c r="AF2625" s="4">
        <v>75.8</v>
      </c>
      <c r="AG2625" s="4">
        <v>981000</v>
      </c>
      <c r="AJ2625" s="7"/>
      <c r="AK2625" s="7"/>
      <c r="AL2625" s="7"/>
    </row>
    <row r="2626" spans="1:38" ht="22" customHeight="1" x14ac:dyDescent="0.3">
      <c r="A2626" s="5">
        <v>42438</v>
      </c>
      <c r="B2626" s="6" t="s">
        <v>50</v>
      </c>
      <c r="C2626" s="6" t="s">
        <v>84</v>
      </c>
      <c r="D2626" s="6" t="s">
        <v>85</v>
      </c>
      <c r="E2626" s="6" t="s">
        <v>44</v>
      </c>
      <c r="F2626" s="6" t="s">
        <v>33</v>
      </c>
      <c r="G2626" s="7" t="s">
        <v>49</v>
      </c>
      <c r="H2626" s="7" t="s">
        <v>49</v>
      </c>
      <c r="I2626" s="6" t="s">
        <v>86</v>
      </c>
      <c r="J2626" s="6" t="s">
        <v>166</v>
      </c>
      <c r="K2626" s="7" t="s">
        <v>49</v>
      </c>
      <c r="L2626" s="6" t="s">
        <v>61</v>
      </c>
      <c r="M2626" s="7" t="s">
        <v>49</v>
      </c>
      <c r="N2626" s="7" t="s">
        <v>49</v>
      </c>
      <c r="O2626" s="7" t="s">
        <v>49</v>
      </c>
      <c r="P2626" s="6" t="s">
        <v>167</v>
      </c>
      <c r="Q2626" s="6" t="s">
        <v>39</v>
      </c>
      <c r="R2626" s="6" t="s">
        <v>106</v>
      </c>
      <c r="S2626" s="6" t="s">
        <v>61</v>
      </c>
      <c r="T2626" s="6" t="s">
        <v>107</v>
      </c>
      <c r="U2626" s="6" t="s">
        <v>56</v>
      </c>
      <c r="V2626" s="6" t="s">
        <v>90</v>
      </c>
      <c r="W2626" s="6" t="s">
        <v>44</v>
      </c>
      <c r="X2626" s="6" t="s">
        <v>91</v>
      </c>
      <c r="Y2626" s="6" t="s">
        <v>46</v>
      </c>
      <c r="Z2626" s="6" t="s">
        <v>405</v>
      </c>
      <c r="AA2626" s="6" t="s">
        <v>2726</v>
      </c>
      <c r="AB2626" s="12" t="s">
        <v>3143</v>
      </c>
      <c r="AC2626" s="7"/>
      <c r="AD2626" s="7"/>
      <c r="AE2626" s="7">
        <v>44000</v>
      </c>
      <c r="AF2626" s="7">
        <v>44</v>
      </c>
      <c r="AG2626" s="7">
        <v>51300</v>
      </c>
      <c r="AJ2626" s="10"/>
      <c r="AK2626" s="10"/>
      <c r="AL2626" s="10"/>
    </row>
    <row r="2627" spans="1:38" ht="22" customHeight="1" x14ac:dyDescent="0.3">
      <c r="A2627" s="2">
        <v>42434</v>
      </c>
      <c r="B2627" s="3" t="s">
        <v>50</v>
      </c>
      <c r="C2627" s="3" t="s">
        <v>84</v>
      </c>
      <c r="D2627" s="3" t="s">
        <v>85</v>
      </c>
      <c r="E2627" s="3" t="s">
        <v>44</v>
      </c>
      <c r="F2627" s="3" t="s">
        <v>33</v>
      </c>
      <c r="G2627" s="4" t="s">
        <v>49</v>
      </c>
      <c r="H2627" s="4" t="s">
        <v>49</v>
      </c>
      <c r="I2627" s="3" t="s">
        <v>86</v>
      </c>
      <c r="J2627" s="3" t="s">
        <v>769</v>
      </c>
      <c r="K2627" s="4" t="s">
        <v>49</v>
      </c>
      <c r="L2627" s="3" t="s">
        <v>61</v>
      </c>
      <c r="M2627" s="3" t="s">
        <v>770</v>
      </c>
      <c r="N2627" s="4">
        <v>2539385563.1900001</v>
      </c>
      <c r="O2627" s="4" t="s">
        <v>49</v>
      </c>
      <c r="P2627" s="3" t="s">
        <v>771</v>
      </c>
      <c r="Q2627" s="3" t="s">
        <v>39</v>
      </c>
      <c r="R2627" s="3" t="s">
        <v>106</v>
      </c>
      <c r="S2627" s="3" t="s">
        <v>61</v>
      </c>
      <c r="T2627" s="3" t="s">
        <v>107</v>
      </c>
      <c r="U2627" s="3" t="s">
        <v>56</v>
      </c>
      <c r="V2627" s="3" t="s">
        <v>90</v>
      </c>
      <c r="W2627" s="3" t="s">
        <v>44</v>
      </c>
      <c r="X2627" s="3" t="s">
        <v>91</v>
      </c>
      <c r="Y2627" s="3" t="s">
        <v>46</v>
      </c>
      <c r="Z2627" s="3" t="s">
        <v>92</v>
      </c>
      <c r="AA2627" s="3" t="s">
        <v>2727</v>
      </c>
      <c r="AB2627" s="12" t="s">
        <v>3140</v>
      </c>
      <c r="AC2627" s="10"/>
      <c r="AD2627" s="10"/>
      <c r="AE2627" s="4">
        <v>16680</v>
      </c>
      <c r="AF2627" s="4">
        <v>16.68</v>
      </c>
      <c r="AG2627" s="4">
        <v>75500</v>
      </c>
      <c r="AJ2627" s="7"/>
      <c r="AK2627" s="7"/>
      <c r="AL2627" s="7"/>
    </row>
    <row r="2628" spans="1:38" ht="22" customHeight="1" x14ac:dyDescent="0.3">
      <c r="A2628" s="5">
        <v>42433</v>
      </c>
      <c r="B2628" s="6" t="s">
        <v>31</v>
      </c>
      <c r="C2628" s="6" t="s">
        <v>32</v>
      </c>
      <c r="D2628" s="7" t="s">
        <v>49</v>
      </c>
      <c r="E2628" s="7" t="s">
        <v>49</v>
      </c>
      <c r="F2628" s="6" t="s">
        <v>33</v>
      </c>
      <c r="G2628" s="7" t="s">
        <v>49</v>
      </c>
      <c r="H2628" s="7" t="s">
        <v>49</v>
      </c>
      <c r="I2628" s="6" t="s">
        <v>34</v>
      </c>
      <c r="J2628" s="6" t="s">
        <v>77</v>
      </c>
      <c r="K2628" s="6" t="s">
        <v>78</v>
      </c>
      <c r="L2628" s="6" t="s">
        <v>68</v>
      </c>
      <c r="M2628" s="6" t="s">
        <v>33</v>
      </c>
      <c r="N2628" s="7" t="s">
        <v>49</v>
      </c>
      <c r="O2628" s="7" t="s">
        <v>49</v>
      </c>
      <c r="P2628" s="6" t="s">
        <v>79</v>
      </c>
      <c r="Q2628" s="6" t="s">
        <v>39</v>
      </c>
      <c r="R2628" s="6" t="s">
        <v>67</v>
      </c>
      <c r="S2628" s="6" t="s">
        <v>68</v>
      </c>
      <c r="T2628" s="6" t="s">
        <v>69</v>
      </c>
      <c r="U2628" s="6" t="s">
        <v>70</v>
      </c>
      <c r="V2628" s="6" t="s">
        <v>43</v>
      </c>
      <c r="W2628" s="6" t="s">
        <v>44</v>
      </c>
      <c r="X2628" s="6" t="s">
        <v>45</v>
      </c>
      <c r="Y2628" s="6" t="s">
        <v>46</v>
      </c>
      <c r="Z2628" s="6" t="s">
        <v>1213</v>
      </c>
      <c r="AA2628" s="6" t="s">
        <v>2728</v>
      </c>
      <c r="AB2628" s="12" t="s">
        <v>3147</v>
      </c>
      <c r="AC2628" s="7"/>
      <c r="AD2628" s="7"/>
      <c r="AE2628" s="7">
        <v>7970</v>
      </c>
      <c r="AF2628" s="7">
        <v>7.97</v>
      </c>
      <c r="AG2628" s="7">
        <v>243000</v>
      </c>
      <c r="AJ2628" s="10"/>
      <c r="AK2628" s="10"/>
      <c r="AL2628" s="10"/>
    </row>
    <row r="2629" spans="1:38" ht="22" customHeight="1" x14ac:dyDescent="0.3">
      <c r="A2629" s="2">
        <v>42433</v>
      </c>
      <c r="B2629" s="3" t="s">
        <v>31</v>
      </c>
      <c r="C2629" s="3" t="s">
        <v>32</v>
      </c>
      <c r="D2629" s="4" t="s">
        <v>49</v>
      </c>
      <c r="E2629" s="4" t="s">
        <v>49</v>
      </c>
      <c r="F2629" s="3" t="s">
        <v>33</v>
      </c>
      <c r="G2629" s="4" t="s">
        <v>49</v>
      </c>
      <c r="H2629" s="4" t="s">
        <v>49</v>
      </c>
      <c r="I2629" s="3" t="s">
        <v>34</v>
      </c>
      <c r="J2629" s="3" t="s">
        <v>77</v>
      </c>
      <c r="K2629" s="3" t="s">
        <v>78</v>
      </c>
      <c r="L2629" s="3" t="s">
        <v>68</v>
      </c>
      <c r="M2629" s="3" t="s">
        <v>33</v>
      </c>
      <c r="N2629" s="4" t="s">
        <v>49</v>
      </c>
      <c r="O2629" s="4" t="s">
        <v>49</v>
      </c>
      <c r="P2629" s="3" t="s">
        <v>79</v>
      </c>
      <c r="Q2629" s="3" t="s">
        <v>39</v>
      </c>
      <c r="R2629" s="3" t="s">
        <v>67</v>
      </c>
      <c r="S2629" s="3" t="s">
        <v>68</v>
      </c>
      <c r="T2629" s="3" t="s">
        <v>69</v>
      </c>
      <c r="U2629" s="3" t="s">
        <v>70</v>
      </c>
      <c r="V2629" s="3" t="s">
        <v>43</v>
      </c>
      <c r="W2629" s="3" t="s">
        <v>44</v>
      </c>
      <c r="X2629" s="3" t="s">
        <v>45</v>
      </c>
      <c r="Y2629" s="3" t="s">
        <v>46</v>
      </c>
      <c r="Z2629" s="3" t="s">
        <v>643</v>
      </c>
      <c r="AA2629" s="3" t="s">
        <v>2729</v>
      </c>
      <c r="AB2629" s="12" t="str">
        <f t="shared" si="530"/>
        <v>Methomyl</v>
      </c>
      <c r="AC2629" s="10"/>
      <c r="AD2629" s="10"/>
      <c r="AE2629" s="4">
        <v>5445</v>
      </c>
      <c r="AF2629" s="4">
        <v>5.45</v>
      </c>
      <c r="AG2629" s="4">
        <v>113000</v>
      </c>
      <c r="AJ2629" s="7"/>
      <c r="AK2629" s="7"/>
      <c r="AL2629" s="7"/>
    </row>
    <row r="2630" spans="1:38" ht="22" customHeight="1" x14ac:dyDescent="0.3">
      <c r="A2630" s="5">
        <v>42433</v>
      </c>
      <c r="B2630" s="6" t="s">
        <v>31</v>
      </c>
      <c r="C2630" s="6" t="s">
        <v>32</v>
      </c>
      <c r="D2630" s="7" t="s">
        <v>49</v>
      </c>
      <c r="E2630" s="7" t="s">
        <v>49</v>
      </c>
      <c r="F2630" s="6" t="s">
        <v>33</v>
      </c>
      <c r="G2630" s="7" t="s">
        <v>49</v>
      </c>
      <c r="H2630" s="7" t="s">
        <v>49</v>
      </c>
      <c r="I2630" s="6" t="s">
        <v>34</v>
      </c>
      <c r="J2630" s="6" t="s">
        <v>65</v>
      </c>
      <c r="K2630" s="7" t="s">
        <v>49</v>
      </c>
      <c r="L2630" s="7" t="s">
        <v>49</v>
      </c>
      <c r="M2630" s="6" t="s">
        <v>33</v>
      </c>
      <c r="N2630" s="7" t="s">
        <v>49</v>
      </c>
      <c r="O2630" s="7" t="s">
        <v>49</v>
      </c>
      <c r="P2630" s="6" t="s">
        <v>66</v>
      </c>
      <c r="Q2630" s="6" t="s">
        <v>39</v>
      </c>
      <c r="R2630" s="6" t="s">
        <v>67</v>
      </c>
      <c r="S2630" s="6" t="s">
        <v>68</v>
      </c>
      <c r="T2630" s="6" t="s">
        <v>69</v>
      </c>
      <c r="U2630" s="6" t="s">
        <v>70</v>
      </c>
      <c r="V2630" s="6" t="s">
        <v>43</v>
      </c>
      <c r="W2630" s="6" t="s">
        <v>44</v>
      </c>
      <c r="X2630" s="6" t="s">
        <v>45</v>
      </c>
      <c r="Y2630" s="6" t="s">
        <v>46</v>
      </c>
      <c r="Z2630" s="6" t="s">
        <v>73</v>
      </c>
      <c r="AA2630" s="6" t="s">
        <v>2730</v>
      </c>
      <c r="AB2630" s="12" t="str">
        <f t="shared" ref="AB2630" si="532">IF(ISNUMBER(SEARCH("DMS",AA2630)),"Dimethyl Sulfate",IF(ISNUMBER(SEARCH("2,4-XILIDIN",AA2630)),"2,4-Xylidine",IF(ISNUMBER(SEARCH("GALIGAN",AA2630)),"Oxyfluorfen",IF(ISNUMBER(SEARCH("DIMETHYLAMINE",AA2630)),"Dimethylamine",IF(ISNUMBER(SEARCH("ORTHOFORMATE",AA2630)),"Trimethyl orthoformate",IF(ISNUMBER(SEARCH("NOVALURON",AA2630)),"Novaluron",IF(ISNUMBER(SEARCH("DIMETHYL SULPHATE",AA2630)),"Dimethyl Sulphate",IF(ISNUMBER(SEARCH("ALTAPYNE",AA2630)),"Acid Based Co-Emulsifier",IF(ISNUMBER(SEARCH("METHANESULFONYL",AA2630)),"Methanesulfonyl chloride",IF(ISNUMBER(SEARCH("METHYL FORMATE",AA2630)),"Methanoate",IF(ISNUMBER(SEARCH("FLUEN",AA2630)),"Fluensulfone","FIX IT")))))))))))</f>
        <v>Oxyfluorfen</v>
      </c>
      <c r="AC2630" s="12" t="str">
        <f t="shared" ref="AC2630" si="533">VLOOKUP(AB2630,AJ:AL,2, FALSE)</f>
        <v>Galigan 240 EC</v>
      </c>
      <c r="AD2630" s="7"/>
      <c r="AE2630" s="7">
        <v>17618</v>
      </c>
      <c r="AF2630" s="7">
        <v>17.62</v>
      </c>
      <c r="AG2630" s="7">
        <v>117000</v>
      </c>
      <c r="AJ2630" s="10"/>
      <c r="AK2630" s="10"/>
      <c r="AL2630" s="10"/>
    </row>
    <row r="2631" spans="1:38" ht="22" customHeight="1" x14ac:dyDescent="0.3">
      <c r="A2631" s="2">
        <v>42433</v>
      </c>
      <c r="B2631" s="3" t="s">
        <v>31</v>
      </c>
      <c r="C2631" s="3" t="s">
        <v>32</v>
      </c>
      <c r="D2631" s="4" t="s">
        <v>49</v>
      </c>
      <c r="E2631" s="4" t="s">
        <v>49</v>
      </c>
      <c r="F2631" s="3" t="s">
        <v>33</v>
      </c>
      <c r="G2631" s="4" t="s">
        <v>49</v>
      </c>
      <c r="H2631" s="4" t="s">
        <v>49</v>
      </c>
      <c r="I2631" s="3" t="s">
        <v>34</v>
      </c>
      <c r="J2631" s="3" t="s">
        <v>65</v>
      </c>
      <c r="K2631" s="4" t="s">
        <v>49</v>
      </c>
      <c r="L2631" s="4" t="s">
        <v>49</v>
      </c>
      <c r="M2631" s="3" t="s">
        <v>33</v>
      </c>
      <c r="N2631" s="4" t="s">
        <v>49</v>
      </c>
      <c r="O2631" s="4" t="s">
        <v>49</v>
      </c>
      <c r="P2631" s="3" t="s">
        <v>66</v>
      </c>
      <c r="Q2631" s="3" t="s">
        <v>39</v>
      </c>
      <c r="R2631" s="3" t="s">
        <v>67</v>
      </c>
      <c r="S2631" s="3" t="s">
        <v>68</v>
      </c>
      <c r="T2631" s="3" t="s">
        <v>69</v>
      </c>
      <c r="U2631" s="3" t="s">
        <v>70</v>
      </c>
      <c r="V2631" s="3" t="s">
        <v>43</v>
      </c>
      <c r="W2631" s="3" t="s">
        <v>44</v>
      </c>
      <c r="X2631" s="3" t="s">
        <v>45</v>
      </c>
      <c r="Y2631" s="3" t="s">
        <v>46</v>
      </c>
      <c r="Z2631" s="3" t="s">
        <v>71</v>
      </c>
      <c r="AA2631" s="3" t="s">
        <v>2731</v>
      </c>
      <c r="AB2631" s="12" t="str">
        <f t="shared" si="530"/>
        <v>Diuron</v>
      </c>
      <c r="AC2631" s="10"/>
      <c r="AD2631" s="10"/>
      <c r="AE2631" s="4">
        <v>86260</v>
      </c>
      <c r="AF2631" s="4">
        <v>86.26</v>
      </c>
      <c r="AG2631" s="4">
        <v>573000</v>
      </c>
      <c r="AJ2631" s="7"/>
      <c r="AK2631" s="7"/>
      <c r="AL2631" s="7"/>
    </row>
    <row r="2632" spans="1:38" ht="22" customHeight="1" x14ac:dyDescent="0.3">
      <c r="A2632" s="5">
        <v>42431</v>
      </c>
      <c r="B2632" s="6" t="s">
        <v>50</v>
      </c>
      <c r="C2632" s="6" t="s">
        <v>84</v>
      </c>
      <c r="D2632" s="6" t="s">
        <v>85</v>
      </c>
      <c r="E2632" s="6" t="s">
        <v>44</v>
      </c>
      <c r="F2632" s="6" t="s">
        <v>33</v>
      </c>
      <c r="G2632" s="7" t="s">
        <v>49</v>
      </c>
      <c r="H2632" s="7" t="s">
        <v>49</v>
      </c>
      <c r="I2632" s="6" t="s">
        <v>86</v>
      </c>
      <c r="J2632" s="6" t="s">
        <v>2721</v>
      </c>
      <c r="K2632" s="7" t="s">
        <v>49</v>
      </c>
      <c r="L2632" s="6" t="s">
        <v>187</v>
      </c>
      <c r="M2632" s="7" t="s">
        <v>49</v>
      </c>
      <c r="N2632" s="7" t="s">
        <v>49</v>
      </c>
      <c r="O2632" s="7" t="s">
        <v>49</v>
      </c>
      <c r="P2632" s="6" t="s">
        <v>2722</v>
      </c>
      <c r="Q2632" s="6" t="s">
        <v>39</v>
      </c>
      <c r="R2632" s="6" t="s">
        <v>96</v>
      </c>
      <c r="S2632" s="6" t="s">
        <v>97</v>
      </c>
      <c r="T2632" s="6" t="s">
        <v>98</v>
      </c>
      <c r="U2632" s="6" t="s">
        <v>99</v>
      </c>
      <c r="V2632" s="6" t="s">
        <v>90</v>
      </c>
      <c r="W2632" s="6" t="s">
        <v>44</v>
      </c>
      <c r="X2632" s="6" t="s">
        <v>91</v>
      </c>
      <c r="Y2632" s="6" t="s">
        <v>46</v>
      </c>
      <c r="Z2632" s="6" t="s">
        <v>781</v>
      </c>
      <c r="AA2632" s="6" t="s">
        <v>2732</v>
      </c>
      <c r="AB2632" s="12" t="s">
        <v>3184</v>
      </c>
      <c r="AC2632" s="7"/>
      <c r="AD2632" s="7"/>
      <c r="AE2632" s="7">
        <v>34029</v>
      </c>
      <c r="AF2632" s="7">
        <v>34.03</v>
      </c>
      <c r="AG2632" s="7">
        <v>111000</v>
      </c>
      <c r="AJ2632" s="10"/>
      <c r="AK2632" s="10"/>
      <c r="AL2632" s="10"/>
    </row>
    <row r="2633" spans="1:38" ht="22" customHeight="1" x14ac:dyDescent="0.3">
      <c r="A2633" s="2">
        <v>42431</v>
      </c>
      <c r="B2633" s="3" t="s">
        <v>50</v>
      </c>
      <c r="C2633" s="3" t="s">
        <v>32</v>
      </c>
      <c r="D2633" s="4" t="s">
        <v>49</v>
      </c>
      <c r="E2633" s="4" t="s">
        <v>49</v>
      </c>
      <c r="F2633" s="3" t="s">
        <v>33</v>
      </c>
      <c r="G2633" s="4" t="s">
        <v>49</v>
      </c>
      <c r="H2633" s="4" t="s">
        <v>49</v>
      </c>
      <c r="I2633" s="3" t="s">
        <v>34</v>
      </c>
      <c r="J2633" s="3" t="s">
        <v>2495</v>
      </c>
      <c r="K2633" s="4" t="s">
        <v>49</v>
      </c>
      <c r="L2633" s="3" t="s">
        <v>97</v>
      </c>
      <c r="M2633" s="4" t="s">
        <v>49</v>
      </c>
      <c r="N2633" s="4" t="s">
        <v>49</v>
      </c>
      <c r="O2633" s="4" t="s">
        <v>49</v>
      </c>
      <c r="P2633" s="3" t="s">
        <v>2733</v>
      </c>
      <c r="Q2633" s="3" t="s">
        <v>39</v>
      </c>
      <c r="R2633" s="3" t="s">
        <v>227</v>
      </c>
      <c r="S2633" s="3" t="s">
        <v>68</v>
      </c>
      <c r="T2633" s="3" t="s">
        <v>228</v>
      </c>
      <c r="U2633" s="3" t="s">
        <v>70</v>
      </c>
      <c r="V2633" s="3" t="s">
        <v>43</v>
      </c>
      <c r="W2633" s="3" t="s">
        <v>44</v>
      </c>
      <c r="X2633" s="3" t="s">
        <v>45</v>
      </c>
      <c r="Y2633" s="3" t="s">
        <v>46</v>
      </c>
      <c r="Z2633" s="3" t="s">
        <v>73</v>
      </c>
      <c r="AA2633" s="3" t="s">
        <v>2734</v>
      </c>
      <c r="AB2633" s="12" t="str">
        <f t="shared" si="530"/>
        <v>Tebuthiuron</v>
      </c>
      <c r="AC2633" s="10"/>
      <c r="AD2633" s="10"/>
      <c r="AE2633" s="4">
        <v>75880</v>
      </c>
      <c r="AF2633" s="4">
        <v>75.88</v>
      </c>
      <c r="AG2633" s="4">
        <v>504000</v>
      </c>
      <c r="AJ2633" s="7"/>
      <c r="AK2633" s="7"/>
      <c r="AL2633" s="7"/>
    </row>
    <row r="2634" spans="1:38" ht="22" customHeight="1" x14ac:dyDescent="0.3">
      <c r="A2634" s="5">
        <v>42426</v>
      </c>
      <c r="B2634" s="6" t="s">
        <v>31</v>
      </c>
      <c r="C2634" s="6" t="s">
        <v>32</v>
      </c>
      <c r="D2634" s="7" t="s">
        <v>49</v>
      </c>
      <c r="E2634" s="7" t="s">
        <v>49</v>
      </c>
      <c r="F2634" s="6" t="s">
        <v>33</v>
      </c>
      <c r="G2634" s="7" t="s">
        <v>49</v>
      </c>
      <c r="H2634" s="7" t="s">
        <v>49</v>
      </c>
      <c r="I2634" s="6" t="s">
        <v>34</v>
      </c>
      <c r="J2634" s="6" t="s">
        <v>65</v>
      </c>
      <c r="K2634" s="7" t="s">
        <v>49</v>
      </c>
      <c r="L2634" s="7" t="s">
        <v>49</v>
      </c>
      <c r="M2634" s="6" t="s">
        <v>33</v>
      </c>
      <c r="N2634" s="7" t="s">
        <v>49</v>
      </c>
      <c r="O2634" s="7" t="s">
        <v>49</v>
      </c>
      <c r="P2634" s="6" t="s">
        <v>66</v>
      </c>
      <c r="Q2634" s="6" t="s">
        <v>39</v>
      </c>
      <c r="R2634" s="6" t="s">
        <v>67</v>
      </c>
      <c r="S2634" s="6" t="s">
        <v>68</v>
      </c>
      <c r="T2634" s="6" t="s">
        <v>69</v>
      </c>
      <c r="U2634" s="6" t="s">
        <v>70</v>
      </c>
      <c r="V2634" s="6" t="s">
        <v>43</v>
      </c>
      <c r="W2634" s="6" t="s">
        <v>44</v>
      </c>
      <c r="X2634" s="6" t="s">
        <v>45</v>
      </c>
      <c r="Y2634" s="6" t="s">
        <v>46</v>
      </c>
      <c r="Z2634" s="6" t="s">
        <v>71</v>
      </c>
      <c r="AA2634" s="6" t="s">
        <v>2735</v>
      </c>
      <c r="AB2634" s="12" t="str">
        <f>IF(ISNUMBER(SEARCH("2,4 D",AA2634)),"2,4-Dichlorophenoxyacetic acid",IF(ISNUMBER(SEARCH("ACIDO",AA2634)),"2,4-Dichlorophenoxyacetic acid",IF(ISNUMBER(SEARCH("NAPHTHA",AA2634)),"Aromatic Solvent Mixture",IF(ISNUMBER(SEARCH("DIMETHYLAMINE",AA2634)),"Dimethylamine",IF(ISNUMBER(SEARCH("DIMETILAMINA",AA2634)),"Dimethylamine",IF(ISNUMBER(SEARCH("JUMP",AA2634)),"Diuron",IF(ISNUMBER(SEARCH("2-AMINO-2,3-DIMETHYL BUTYRAMIDE",AA2634)),"Herbicide Amine Intermediate",IF(ISNUMBER(SEARCH("TEBUTHIURON",AA2634)),"Tebuthiuron","FIXIT"))))))))</f>
        <v>Diuron</v>
      </c>
      <c r="AC2634" s="7"/>
      <c r="AD2634" s="7"/>
      <c r="AE2634" s="7">
        <v>134088</v>
      </c>
      <c r="AF2634" s="7">
        <v>134.09</v>
      </c>
      <c r="AG2634" s="7">
        <v>911000</v>
      </c>
      <c r="AJ2634" s="10"/>
      <c r="AK2634" s="10"/>
      <c r="AL2634" s="10"/>
    </row>
    <row r="2635" spans="1:38" ht="22" customHeight="1" x14ac:dyDescent="0.3">
      <c r="A2635" s="2">
        <v>42426</v>
      </c>
      <c r="B2635" s="3" t="s">
        <v>31</v>
      </c>
      <c r="C2635" s="3" t="s">
        <v>32</v>
      </c>
      <c r="D2635" s="4" t="s">
        <v>49</v>
      </c>
      <c r="E2635" s="4" t="s">
        <v>49</v>
      </c>
      <c r="F2635" s="3" t="s">
        <v>33</v>
      </c>
      <c r="G2635" s="4" t="s">
        <v>49</v>
      </c>
      <c r="H2635" s="4" t="s">
        <v>49</v>
      </c>
      <c r="I2635" s="3" t="s">
        <v>34</v>
      </c>
      <c r="J2635" s="3" t="s">
        <v>65</v>
      </c>
      <c r="K2635" s="4" t="s">
        <v>49</v>
      </c>
      <c r="L2635" s="4" t="s">
        <v>49</v>
      </c>
      <c r="M2635" s="3" t="s">
        <v>33</v>
      </c>
      <c r="N2635" s="4" t="s">
        <v>49</v>
      </c>
      <c r="O2635" s="4" t="s">
        <v>49</v>
      </c>
      <c r="P2635" s="3" t="s">
        <v>66</v>
      </c>
      <c r="Q2635" s="3" t="s">
        <v>39</v>
      </c>
      <c r="R2635" s="3" t="s">
        <v>67</v>
      </c>
      <c r="S2635" s="3" t="s">
        <v>68</v>
      </c>
      <c r="T2635" s="3" t="s">
        <v>69</v>
      </c>
      <c r="U2635" s="3" t="s">
        <v>70</v>
      </c>
      <c r="V2635" s="3" t="s">
        <v>43</v>
      </c>
      <c r="W2635" s="3" t="s">
        <v>44</v>
      </c>
      <c r="X2635" s="3" t="s">
        <v>45</v>
      </c>
      <c r="Y2635" s="3" t="s">
        <v>46</v>
      </c>
      <c r="Z2635" s="3" t="s">
        <v>73</v>
      </c>
      <c r="AA2635" s="3" t="s">
        <v>2736</v>
      </c>
      <c r="AB2635" s="12" t="str">
        <f t="shared" si="530"/>
        <v>Clethodim</v>
      </c>
      <c r="AC2635" s="10"/>
      <c r="AD2635" s="10"/>
      <c r="AE2635" s="4">
        <v>119966</v>
      </c>
      <c r="AF2635" s="4">
        <v>119.97</v>
      </c>
      <c r="AG2635" s="4">
        <v>815000</v>
      </c>
      <c r="AJ2635" s="7"/>
      <c r="AK2635" s="7"/>
      <c r="AL2635" s="7"/>
    </row>
    <row r="2636" spans="1:38" ht="22" customHeight="1" x14ac:dyDescent="0.3">
      <c r="A2636" s="5">
        <v>42425</v>
      </c>
      <c r="B2636" s="6" t="s">
        <v>50</v>
      </c>
      <c r="C2636" s="6" t="s">
        <v>84</v>
      </c>
      <c r="D2636" s="6" t="s">
        <v>85</v>
      </c>
      <c r="E2636" s="6" t="s">
        <v>44</v>
      </c>
      <c r="F2636" s="6" t="s">
        <v>33</v>
      </c>
      <c r="G2636" s="7" t="s">
        <v>49</v>
      </c>
      <c r="H2636" s="7" t="s">
        <v>49</v>
      </c>
      <c r="I2636" s="6" t="s">
        <v>86</v>
      </c>
      <c r="J2636" s="6" t="s">
        <v>1624</v>
      </c>
      <c r="K2636" s="7" t="s">
        <v>49</v>
      </c>
      <c r="L2636" s="6" t="s">
        <v>61</v>
      </c>
      <c r="M2636" s="7" t="s">
        <v>49</v>
      </c>
      <c r="N2636" s="7" t="s">
        <v>49</v>
      </c>
      <c r="O2636" s="7" t="s">
        <v>49</v>
      </c>
      <c r="P2636" s="6" t="s">
        <v>1625</v>
      </c>
      <c r="Q2636" s="6" t="s">
        <v>39</v>
      </c>
      <c r="R2636" s="6" t="s">
        <v>60</v>
      </c>
      <c r="S2636" s="6" t="s">
        <v>61</v>
      </c>
      <c r="T2636" s="6" t="s">
        <v>62</v>
      </c>
      <c r="U2636" s="6" t="s">
        <v>56</v>
      </c>
      <c r="V2636" s="6" t="s">
        <v>90</v>
      </c>
      <c r="W2636" s="6" t="s">
        <v>44</v>
      </c>
      <c r="X2636" s="6" t="s">
        <v>91</v>
      </c>
      <c r="Y2636" s="6" t="s">
        <v>46</v>
      </c>
      <c r="Z2636" s="6" t="s">
        <v>2122</v>
      </c>
      <c r="AA2636" s="6" t="s">
        <v>2737</v>
      </c>
      <c r="AB2636" s="12" t="str">
        <f t="shared" ref="AB2636" si="534">IF(ISNUMBER(SEARCH("2,4 D",AA2634)),"2,4-Dichlorophenoxyacetic acid",IF(ISNUMBER(SEARCH("ACIDO",AA2634)),"2,4-Dichlorophenoxyacetic acid",IF(ISNUMBER(SEARCH("NAPHTHA",AA2634)),"Aromatic Solvent Mixture",IF(ISNUMBER(SEARCH("DIMETHYLAMINE",AA2634)),"Dimethylamine",IF(ISNUMBER(SEARCH("DIMETILAMINA",AA2634)),"Dimethylamine",IF(ISNUMBER(SEARCH("JUMP",AA2634)),"Diuron",IF(ISNUMBER(SEARCH(" 2-AMINO-2,3-DIMETHYL BUTYRAMIDE",AA2634)),"Herbicide Amine Intermediate",IF(ISNUMBER(SEARCH("TEBUTHIURON",AA2634)),"Tebuthiuron",IF(ISNUMBER(SEARCH("DMS",AA2634)),"Dimethyl Sulfate",IF(ISNUMBER(SEARCH("2,4-XILIDIN",AA2634)),"2,4-Xylidine","FIX IT"))))))))))</f>
        <v>Diuron</v>
      </c>
      <c r="AC2636" s="7"/>
      <c r="AD2636" s="7"/>
      <c r="AE2636" s="7">
        <v>150830</v>
      </c>
      <c r="AF2636" s="7">
        <v>150.83000000000001</v>
      </c>
      <c r="AG2636" s="7">
        <v>526000</v>
      </c>
      <c r="AJ2636" s="10"/>
      <c r="AK2636" s="10"/>
      <c r="AL2636" s="10"/>
    </row>
    <row r="2637" spans="1:38" ht="22" customHeight="1" x14ac:dyDescent="0.3">
      <c r="A2637" s="2">
        <v>42424</v>
      </c>
      <c r="B2637" s="3" t="s">
        <v>50</v>
      </c>
      <c r="C2637" s="3" t="s">
        <v>32</v>
      </c>
      <c r="D2637" s="4" t="s">
        <v>49</v>
      </c>
      <c r="E2637" s="4" t="s">
        <v>49</v>
      </c>
      <c r="F2637" s="3" t="s">
        <v>33</v>
      </c>
      <c r="G2637" s="4" t="s">
        <v>49</v>
      </c>
      <c r="H2637" s="4" t="s">
        <v>49</v>
      </c>
      <c r="I2637" s="3" t="s">
        <v>34</v>
      </c>
      <c r="J2637" s="3" t="s">
        <v>628</v>
      </c>
      <c r="K2637" s="3" t="s">
        <v>514</v>
      </c>
      <c r="L2637" s="3" t="s">
        <v>113</v>
      </c>
      <c r="M2637" s="4" t="s">
        <v>49</v>
      </c>
      <c r="N2637" s="4" t="s">
        <v>49</v>
      </c>
      <c r="O2637" s="4" t="s">
        <v>49</v>
      </c>
      <c r="P2637" s="3" t="s">
        <v>629</v>
      </c>
      <c r="Q2637" s="3" t="s">
        <v>39</v>
      </c>
      <c r="R2637" s="3" t="s">
        <v>115</v>
      </c>
      <c r="S2637" s="3" t="s">
        <v>113</v>
      </c>
      <c r="T2637" s="3" t="s">
        <v>116</v>
      </c>
      <c r="U2637" s="3" t="s">
        <v>117</v>
      </c>
      <c r="V2637" s="3" t="s">
        <v>43</v>
      </c>
      <c r="W2637" s="3" t="s">
        <v>44</v>
      </c>
      <c r="X2637" s="3" t="s">
        <v>45</v>
      </c>
      <c r="Y2637" s="3" t="s">
        <v>46</v>
      </c>
      <c r="Z2637" s="3" t="s">
        <v>339</v>
      </c>
      <c r="AA2637" s="3" t="s">
        <v>2738</v>
      </c>
      <c r="AB2637" s="12" t="s">
        <v>3202</v>
      </c>
      <c r="AC2637" s="10"/>
      <c r="AD2637" s="10"/>
      <c r="AE2637" s="4">
        <v>17440</v>
      </c>
      <c r="AF2637" s="4">
        <v>17.440000000000001</v>
      </c>
      <c r="AG2637" s="4">
        <v>50100</v>
      </c>
      <c r="AJ2637" s="7"/>
      <c r="AK2637" s="7"/>
      <c r="AL2637" s="7"/>
    </row>
    <row r="2638" spans="1:38" ht="22" customHeight="1" x14ac:dyDescent="0.3">
      <c r="A2638" s="5">
        <v>42424</v>
      </c>
      <c r="B2638" s="6" t="s">
        <v>50</v>
      </c>
      <c r="C2638" s="6" t="s">
        <v>84</v>
      </c>
      <c r="D2638" s="6" t="s">
        <v>85</v>
      </c>
      <c r="E2638" s="6" t="s">
        <v>44</v>
      </c>
      <c r="F2638" s="6" t="s">
        <v>33</v>
      </c>
      <c r="G2638" s="7" t="s">
        <v>49</v>
      </c>
      <c r="H2638" s="7" t="s">
        <v>49</v>
      </c>
      <c r="I2638" s="6" t="s">
        <v>86</v>
      </c>
      <c r="J2638" s="6" t="s">
        <v>966</v>
      </c>
      <c r="K2638" s="7" t="s">
        <v>49</v>
      </c>
      <c r="L2638" s="6" t="s">
        <v>61</v>
      </c>
      <c r="M2638" s="6" t="s">
        <v>967</v>
      </c>
      <c r="N2638" s="7" t="s">
        <v>49</v>
      </c>
      <c r="O2638" s="7" t="s">
        <v>49</v>
      </c>
      <c r="P2638" s="6" t="s">
        <v>968</v>
      </c>
      <c r="Q2638" s="6" t="s">
        <v>39</v>
      </c>
      <c r="R2638" s="6" t="s">
        <v>106</v>
      </c>
      <c r="S2638" s="6" t="s">
        <v>61</v>
      </c>
      <c r="T2638" s="6" t="s">
        <v>107</v>
      </c>
      <c r="U2638" s="6" t="s">
        <v>56</v>
      </c>
      <c r="V2638" s="6" t="s">
        <v>90</v>
      </c>
      <c r="W2638" s="6" t="s">
        <v>44</v>
      </c>
      <c r="X2638" s="6" t="s">
        <v>91</v>
      </c>
      <c r="Y2638" s="6" t="s">
        <v>46</v>
      </c>
      <c r="Z2638" s="6" t="s">
        <v>129</v>
      </c>
      <c r="AA2638" s="6" t="s">
        <v>2739</v>
      </c>
      <c r="AB2638" s="12" t="s">
        <v>3150</v>
      </c>
      <c r="AC2638" s="7"/>
      <c r="AD2638" s="7"/>
      <c r="AE2638" s="7">
        <v>17560</v>
      </c>
      <c r="AF2638" s="7">
        <v>17.559999999999999</v>
      </c>
      <c r="AG2638" s="7">
        <v>88200</v>
      </c>
      <c r="AJ2638" s="10"/>
      <c r="AK2638" s="10"/>
      <c r="AL2638" s="10"/>
    </row>
    <row r="2639" spans="1:38" ht="22" customHeight="1" x14ac:dyDescent="0.3">
      <c r="A2639" s="2">
        <v>42422</v>
      </c>
      <c r="B2639" s="3" t="s">
        <v>50</v>
      </c>
      <c r="C2639" s="3" t="s">
        <v>32</v>
      </c>
      <c r="D2639" s="4" t="s">
        <v>49</v>
      </c>
      <c r="E2639" s="4" t="s">
        <v>49</v>
      </c>
      <c r="F2639" s="3" t="s">
        <v>33</v>
      </c>
      <c r="G2639" s="4" t="s">
        <v>49</v>
      </c>
      <c r="H2639" s="4" t="s">
        <v>49</v>
      </c>
      <c r="I2639" s="3" t="s">
        <v>34</v>
      </c>
      <c r="J2639" s="3" t="s">
        <v>2681</v>
      </c>
      <c r="K2639" s="4" t="s">
        <v>49</v>
      </c>
      <c r="L2639" s="4" t="s">
        <v>49</v>
      </c>
      <c r="M2639" s="3" t="s">
        <v>2682</v>
      </c>
      <c r="N2639" s="4" t="s">
        <v>49</v>
      </c>
      <c r="O2639" s="4" t="s">
        <v>49</v>
      </c>
      <c r="P2639" s="3" t="s">
        <v>2683</v>
      </c>
      <c r="Q2639" s="3" t="s">
        <v>39</v>
      </c>
      <c r="R2639" s="3" t="s">
        <v>310</v>
      </c>
      <c r="S2639" s="3" t="s">
        <v>307</v>
      </c>
      <c r="T2639" s="3" t="s">
        <v>311</v>
      </c>
      <c r="U2639" s="3" t="s">
        <v>56</v>
      </c>
      <c r="V2639" s="3" t="s">
        <v>43</v>
      </c>
      <c r="W2639" s="3" t="s">
        <v>44</v>
      </c>
      <c r="X2639" s="3" t="s">
        <v>45</v>
      </c>
      <c r="Y2639" s="3" t="s">
        <v>46</v>
      </c>
      <c r="Z2639" s="3" t="s">
        <v>140</v>
      </c>
      <c r="AA2639" s="3" t="s">
        <v>2740</v>
      </c>
      <c r="AB2639" s="12" t="s">
        <v>3201</v>
      </c>
      <c r="AC2639" s="10"/>
      <c r="AD2639" s="10"/>
      <c r="AE2639" s="4">
        <v>95730</v>
      </c>
      <c r="AF2639" s="4">
        <v>95.73</v>
      </c>
      <c r="AG2639" s="4">
        <v>86500</v>
      </c>
      <c r="AJ2639" s="7"/>
      <c r="AK2639" s="7"/>
      <c r="AL2639" s="7"/>
    </row>
    <row r="2640" spans="1:38" ht="22" customHeight="1" x14ac:dyDescent="0.3">
      <c r="A2640" s="5">
        <v>42419</v>
      </c>
      <c r="B2640" s="6" t="s">
        <v>31</v>
      </c>
      <c r="C2640" s="6" t="s">
        <v>32</v>
      </c>
      <c r="D2640" s="7" t="s">
        <v>49</v>
      </c>
      <c r="E2640" s="7" t="s">
        <v>49</v>
      </c>
      <c r="F2640" s="6" t="s">
        <v>33</v>
      </c>
      <c r="G2640" s="7" t="s">
        <v>49</v>
      </c>
      <c r="H2640" s="7" t="s">
        <v>49</v>
      </c>
      <c r="I2640" s="6" t="s">
        <v>34</v>
      </c>
      <c r="J2640" s="6" t="s">
        <v>65</v>
      </c>
      <c r="K2640" s="7" t="s">
        <v>49</v>
      </c>
      <c r="L2640" s="7" t="s">
        <v>49</v>
      </c>
      <c r="M2640" s="6" t="s">
        <v>33</v>
      </c>
      <c r="N2640" s="7" t="s">
        <v>49</v>
      </c>
      <c r="O2640" s="7" t="s">
        <v>49</v>
      </c>
      <c r="P2640" s="6" t="s">
        <v>66</v>
      </c>
      <c r="Q2640" s="6" t="s">
        <v>39</v>
      </c>
      <c r="R2640" s="6" t="s">
        <v>67</v>
      </c>
      <c r="S2640" s="6" t="s">
        <v>68</v>
      </c>
      <c r="T2640" s="6" t="s">
        <v>69</v>
      </c>
      <c r="U2640" s="6" t="s">
        <v>70</v>
      </c>
      <c r="V2640" s="6" t="s">
        <v>43</v>
      </c>
      <c r="W2640" s="6" t="s">
        <v>44</v>
      </c>
      <c r="X2640" s="6" t="s">
        <v>45</v>
      </c>
      <c r="Y2640" s="6" t="s">
        <v>46</v>
      </c>
      <c r="Z2640" s="6" t="s">
        <v>71</v>
      </c>
      <c r="AA2640" s="6" t="s">
        <v>2741</v>
      </c>
      <c r="AB2640" s="12" t="s">
        <v>3120</v>
      </c>
      <c r="AC2640" s="7"/>
      <c r="AD2640" s="7"/>
      <c r="AE2640" s="7">
        <v>22348</v>
      </c>
      <c r="AF2640" s="7">
        <v>22.35</v>
      </c>
      <c r="AG2640" s="7">
        <v>152000</v>
      </c>
      <c r="AJ2640" s="10"/>
      <c r="AK2640" s="10"/>
      <c r="AL2640" s="10"/>
    </row>
    <row r="2641" spans="1:38" ht="22" customHeight="1" x14ac:dyDescent="0.3">
      <c r="A2641" s="2">
        <v>42419</v>
      </c>
      <c r="B2641" s="3" t="s">
        <v>31</v>
      </c>
      <c r="C2641" s="3" t="s">
        <v>32</v>
      </c>
      <c r="D2641" s="4" t="s">
        <v>49</v>
      </c>
      <c r="E2641" s="4" t="s">
        <v>49</v>
      </c>
      <c r="F2641" s="3" t="s">
        <v>33</v>
      </c>
      <c r="G2641" s="4" t="s">
        <v>49</v>
      </c>
      <c r="H2641" s="4" t="s">
        <v>49</v>
      </c>
      <c r="I2641" s="3" t="s">
        <v>34</v>
      </c>
      <c r="J2641" s="3" t="s">
        <v>65</v>
      </c>
      <c r="K2641" s="4" t="s">
        <v>49</v>
      </c>
      <c r="L2641" s="4" t="s">
        <v>49</v>
      </c>
      <c r="M2641" s="3" t="s">
        <v>33</v>
      </c>
      <c r="N2641" s="4" t="s">
        <v>49</v>
      </c>
      <c r="O2641" s="4" t="s">
        <v>49</v>
      </c>
      <c r="P2641" s="3" t="s">
        <v>66</v>
      </c>
      <c r="Q2641" s="3" t="s">
        <v>39</v>
      </c>
      <c r="R2641" s="3" t="s">
        <v>67</v>
      </c>
      <c r="S2641" s="3" t="s">
        <v>68</v>
      </c>
      <c r="T2641" s="3" t="s">
        <v>69</v>
      </c>
      <c r="U2641" s="3" t="s">
        <v>70</v>
      </c>
      <c r="V2641" s="3" t="s">
        <v>43</v>
      </c>
      <c r="W2641" s="3" t="s">
        <v>44</v>
      </c>
      <c r="X2641" s="3" t="s">
        <v>45</v>
      </c>
      <c r="Y2641" s="3" t="s">
        <v>46</v>
      </c>
      <c r="Z2641" s="3" t="s">
        <v>71</v>
      </c>
      <c r="AA2641" s="3" t="s">
        <v>2742</v>
      </c>
      <c r="AB2641" s="12" t="str">
        <f t="shared" si="530"/>
        <v>Diuron</v>
      </c>
      <c r="AC2641" s="10"/>
      <c r="AD2641" s="10"/>
      <c r="AE2641" s="4">
        <v>43130</v>
      </c>
      <c r="AF2641" s="4">
        <v>43.13</v>
      </c>
      <c r="AG2641" s="4">
        <v>293000</v>
      </c>
      <c r="AJ2641" s="7"/>
      <c r="AK2641" s="7"/>
      <c r="AL2641" s="7"/>
    </row>
    <row r="2642" spans="1:38" ht="22" customHeight="1" x14ac:dyDescent="0.3">
      <c r="A2642" s="5">
        <v>42419</v>
      </c>
      <c r="B2642" s="6" t="s">
        <v>31</v>
      </c>
      <c r="C2642" s="6" t="s">
        <v>32</v>
      </c>
      <c r="D2642" s="7" t="s">
        <v>49</v>
      </c>
      <c r="E2642" s="7" t="s">
        <v>49</v>
      </c>
      <c r="F2642" s="6" t="s">
        <v>33</v>
      </c>
      <c r="G2642" s="7" t="s">
        <v>49</v>
      </c>
      <c r="H2642" s="7" t="s">
        <v>49</v>
      </c>
      <c r="I2642" s="6" t="s">
        <v>34</v>
      </c>
      <c r="J2642" s="6" t="s">
        <v>65</v>
      </c>
      <c r="K2642" s="7" t="s">
        <v>49</v>
      </c>
      <c r="L2642" s="7" t="s">
        <v>49</v>
      </c>
      <c r="M2642" s="6" t="s">
        <v>33</v>
      </c>
      <c r="N2642" s="7" t="s">
        <v>49</v>
      </c>
      <c r="O2642" s="7" t="s">
        <v>49</v>
      </c>
      <c r="P2642" s="6" t="s">
        <v>66</v>
      </c>
      <c r="Q2642" s="6" t="s">
        <v>39</v>
      </c>
      <c r="R2642" s="6" t="s">
        <v>67</v>
      </c>
      <c r="S2642" s="6" t="s">
        <v>68</v>
      </c>
      <c r="T2642" s="6" t="s">
        <v>69</v>
      </c>
      <c r="U2642" s="6" t="s">
        <v>70</v>
      </c>
      <c r="V2642" s="6" t="s">
        <v>43</v>
      </c>
      <c r="W2642" s="6" t="s">
        <v>44</v>
      </c>
      <c r="X2642" s="6" t="s">
        <v>45</v>
      </c>
      <c r="Y2642" s="6" t="s">
        <v>46</v>
      </c>
      <c r="Z2642" s="6" t="s">
        <v>71</v>
      </c>
      <c r="AA2642" s="6" t="s">
        <v>2743</v>
      </c>
      <c r="AB2642" s="12" t="str">
        <f>IF(ISNUMBER(SEARCH("2,4 D",AA2642)),"2,4-Dichlorophenoxyacetic acid",IF(ISNUMBER(SEARCH("ACIDO",AA2642)),"2,4-Dichlorophenoxyacetic acid",IF(ISNUMBER(SEARCH("NAPHTHA",AA2642)),"Aromatic Solvent Mixture",IF(ISNUMBER(SEARCH("DIMETHYLAMINE",AA2642)),"Dimethylamine",IF(ISNUMBER(SEARCH("DIMETILAMINA",AA2642)),"Dimethylamine",IF(ISNUMBER(SEARCH("JUMP",AA2642)),"Diuron",IF(ISNUMBER(SEARCH("2-AMINO-2,3-DIMETHYL BUTYRAMIDE",AA2642)),"Herbicide Amine Intermediate",IF(ISNUMBER(SEARCH("TEBUTHIURON",AA2642)),"Tebuthiuron","FIXIT"))))))))</f>
        <v>Diuron</v>
      </c>
      <c r="AC2642" s="7"/>
      <c r="AD2642" s="7"/>
      <c r="AE2642" s="7">
        <v>111740</v>
      </c>
      <c r="AF2642" s="7">
        <v>111.74</v>
      </c>
      <c r="AG2642" s="7">
        <v>759000</v>
      </c>
      <c r="AJ2642" s="7"/>
      <c r="AK2642" s="7"/>
      <c r="AL2642" s="7"/>
    </row>
    <row r="2643" spans="1:38" ht="22" customHeight="1" x14ac:dyDescent="0.3">
      <c r="A2643" s="2">
        <v>42418</v>
      </c>
      <c r="B2643" s="3" t="s">
        <v>50</v>
      </c>
      <c r="C2643" s="3" t="s">
        <v>32</v>
      </c>
      <c r="D2643" s="4" t="s">
        <v>49</v>
      </c>
      <c r="E2643" s="4" t="s">
        <v>49</v>
      </c>
      <c r="F2643" s="3" t="s">
        <v>33</v>
      </c>
      <c r="G2643" s="4" t="s">
        <v>49</v>
      </c>
      <c r="H2643" s="4" t="s">
        <v>49</v>
      </c>
      <c r="I2643" s="3" t="s">
        <v>34</v>
      </c>
      <c r="J2643" s="3" t="s">
        <v>628</v>
      </c>
      <c r="K2643" s="3" t="s">
        <v>514</v>
      </c>
      <c r="L2643" s="3" t="s">
        <v>113</v>
      </c>
      <c r="M2643" s="4" t="s">
        <v>49</v>
      </c>
      <c r="N2643" s="4" t="s">
        <v>49</v>
      </c>
      <c r="O2643" s="4" t="s">
        <v>49</v>
      </c>
      <c r="P2643" s="3" t="s">
        <v>629</v>
      </c>
      <c r="Q2643" s="3" t="s">
        <v>39</v>
      </c>
      <c r="R2643" s="3" t="s">
        <v>115</v>
      </c>
      <c r="S2643" s="3" t="s">
        <v>113</v>
      </c>
      <c r="T2643" s="3" t="s">
        <v>116</v>
      </c>
      <c r="U2643" s="3" t="s">
        <v>117</v>
      </c>
      <c r="V2643" s="3" t="s">
        <v>90</v>
      </c>
      <c r="W2643" s="3" t="s">
        <v>44</v>
      </c>
      <c r="X2643" s="3" t="s">
        <v>91</v>
      </c>
      <c r="Y2643" s="3" t="s">
        <v>46</v>
      </c>
      <c r="Z2643" s="19" t="s">
        <v>339</v>
      </c>
      <c r="AA2643" s="3" t="s">
        <v>2744</v>
      </c>
      <c r="AB2643" s="12" t="s">
        <v>3202</v>
      </c>
      <c r="AC2643" s="10"/>
      <c r="AD2643" s="10"/>
      <c r="AE2643" s="4">
        <v>18320</v>
      </c>
      <c r="AF2643" s="4">
        <v>18.32</v>
      </c>
      <c r="AG2643" s="4">
        <v>52600</v>
      </c>
      <c r="AJ2643" s="10"/>
      <c r="AK2643" s="10"/>
      <c r="AL2643" s="10"/>
    </row>
    <row r="2644" spans="1:38" ht="22" customHeight="1" x14ac:dyDescent="0.3">
      <c r="A2644" s="5">
        <v>42418</v>
      </c>
      <c r="B2644" s="6" t="s">
        <v>50</v>
      </c>
      <c r="C2644" s="6" t="s">
        <v>84</v>
      </c>
      <c r="D2644" s="6" t="s">
        <v>85</v>
      </c>
      <c r="E2644" s="6" t="s">
        <v>44</v>
      </c>
      <c r="F2644" s="6" t="s">
        <v>33</v>
      </c>
      <c r="G2644" s="7" t="s">
        <v>49</v>
      </c>
      <c r="H2644" s="7" t="s">
        <v>49</v>
      </c>
      <c r="I2644" s="6" t="s">
        <v>86</v>
      </c>
      <c r="J2644" s="6" t="s">
        <v>1969</v>
      </c>
      <c r="K2644" s="6" t="s">
        <v>818</v>
      </c>
      <c r="L2644" s="6" t="s">
        <v>61</v>
      </c>
      <c r="M2644" s="6" t="s">
        <v>1272</v>
      </c>
      <c r="N2644" s="8">
        <v>344101093</v>
      </c>
      <c r="O2644" s="7" t="s">
        <v>49</v>
      </c>
      <c r="P2644" s="6" t="s">
        <v>1970</v>
      </c>
      <c r="Q2644" s="6" t="s">
        <v>39</v>
      </c>
      <c r="R2644" s="6" t="s">
        <v>60</v>
      </c>
      <c r="S2644" s="6" t="s">
        <v>61</v>
      </c>
      <c r="T2644" s="6" t="s">
        <v>62</v>
      </c>
      <c r="U2644" s="6" t="s">
        <v>56</v>
      </c>
      <c r="V2644" s="6" t="s">
        <v>90</v>
      </c>
      <c r="W2644" s="6" t="s">
        <v>44</v>
      </c>
      <c r="X2644" s="6" t="s">
        <v>91</v>
      </c>
      <c r="Y2644" s="6" t="s">
        <v>46</v>
      </c>
      <c r="Z2644" s="6" t="s">
        <v>256</v>
      </c>
      <c r="AA2644" s="6" t="s">
        <v>2745</v>
      </c>
      <c r="AB2644" s="12" t="str">
        <f t="shared" ref="AB2644" si="535">IF(ISNUMBER(SEARCH("2,4 D",AA2642)),"2,4-Dichlorophenoxyacetic acid",IF(ISNUMBER(SEARCH("ACIDO",AA2642)),"2,4-Dichlorophenoxyacetic acid",IF(ISNUMBER(SEARCH("NAPHTHA",AA2642)),"Aromatic Solvent Mixture",IF(ISNUMBER(SEARCH("DIMETHYLAMINE",AA2642)),"Dimethylamine",IF(ISNUMBER(SEARCH("DIMETILAMINA",AA2642)),"Dimethylamine",IF(ISNUMBER(SEARCH("JUMP",AA2642)),"Diuron",IF(ISNUMBER(SEARCH(" 2-AMINO-2,3-DIMETHYL BUTYRAMIDE",AA2642)),"Herbicide Amine Intermediate",IF(ISNUMBER(SEARCH("TEBUTHIURON",AA2642)),"Tebuthiuron",IF(ISNUMBER(SEARCH("DMS",AA2642)),"Dimethyl Sulfate",IF(ISNUMBER(SEARCH("2,4-XILIDIN",AA2642)),"2,4-Xylidine","FIX IT"))))))))))</f>
        <v>Diuron</v>
      </c>
      <c r="AC2644" s="7"/>
      <c r="AD2644" s="7"/>
      <c r="AE2644" s="7">
        <v>16840</v>
      </c>
      <c r="AF2644" s="7">
        <v>16.84</v>
      </c>
      <c r="AG2644" s="7">
        <v>102000</v>
      </c>
      <c r="AJ2644" s="7"/>
      <c r="AK2644" s="7"/>
      <c r="AL2644" s="7"/>
    </row>
    <row r="2645" spans="1:38" ht="22" customHeight="1" x14ac:dyDescent="0.3">
      <c r="A2645" s="2">
        <v>42416</v>
      </c>
      <c r="B2645" s="3" t="s">
        <v>50</v>
      </c>
      <c r="C2645" s="3" t="s">
        <v>32</v>
      </c>
      <c r="D2645" s="4" t="s">
        <v>49</v>
      </c>
      <c r="E2645" s="4" t="s">
        <v>49</v>
      </c>
      <c r="F2645" s="3" t="s">
        <v>33</v>
      </c>
      <c r="G2645" s="4" t="s">
        <v>49</v>
      </c>
      <c r="H2645" s="4" t="s">
        <v>49</v>
      </c>
      <c r="I2645" s="3" t="s">
        <v>34</v>
      </c>
      <c r="J2645" s="3" t="s">
        <v>2681</v>
      </c>
      <c r="K2645" s="4" t="s">
        <v>49</v>
      </c>
      <c r="L2645" s="4" t="s">
        <v>49</v>
      </c>
      <c r="M2645" s="3" t="s">
        <v>2682</v>
      </c>
      <c r="N2645" s="4" t="s">
        <v>49</v>
      </c>
      <c r="O2645" s="4" t="s">
        <v>49</v>
      </c>
      <c r="P2645" s="3" t="s">
        <v>2683</v>
      </c>
      <c r="Q2645" s="3" t="s">
        <v>39</v>
      </c>
      <c r="R2645" s="3" t="s">
        <v>310</v>
      </c>
      <c r="S2645" s="3" t="s">
        <v>307</v>
      </c>
      <c r="T2645" s="3" t="s">
        <v>311</v>
      </c>
      <c r="U2645" s="3" t="s">
        <v>56</v>
      </c>
      <c r="V2645" s="3" t="s">
        <v>43</v>
      </c>
      <c r="W2645" s="3" t="s">
        <v>44</v>
      </c>
      <c r="X2645" s="3" t="s">
        <v>45</v>
      </c>
      <c r="Y2645" s="3" t="s">
        <v>46</v>
      </c>
      <c r="Z2645" s="3" t="s">
        <v>140</v>
      </c>
      <c r="AA2645" s="3" t="s">
        <v>2746</v>
      </c>
      <c r="AB2645" s="12" t="str">
        <f t="shared" ref="AB2645" si="536">IF(ISNUMBER(SEARCH("2,4 D",AA2645)),"2,4-Dichlorophenoxyacetic acid",IF(ISNUMBER(SEARCH("ACIDO",AA2645)),"2,4-Dichlorophenoxyacetic acid",IF(ISNUMBER(SEARCH("NAPHTHA",AA2645)),"Aromatic Solvent Mixture",IF(ISNUMBER(SEARCH("DIMETHYLAMINE",AA2645)),"Dimethylamine",IF(ISNUMBER(SEARCH("DIMETILAMINA",AA2645)),"Dimethylamine",IF(ISNUMBER(SEARCH("JUMP",AA2645)),"Diuron",IF(ISNUMBER(SEARCH("2-AMINO-2,3-DIMETHYL BUTYRAMIDE",AA2645)),"Herbicide Amine Intermediate",IF(ISNUMBER(SEARCH("TEBUTHIURON",AA2645)),"Tebuthiuron","FIXIT"))))))))</f>
        <v>Dimethylamine</v>
      </c>
      <c r="AC2645" s="10"/>
      <c r="AD2645" s="10"/>
      <c r="AE2645" s="4">
        <v>115110</v>
      </c>
      <c r="AF2645" s="4">
        <v>115.11</v>
      </c>
      <c r="AG2645" s="4">
        <v>104000</v>
      </c>
      <c r="AJ2645" s="10"/>
      <c r="AK2645" s="10"/>
      <c r="AL2645" s="10"/>
    </row>
    <row r="2646" spans="1:38" ht="22" customHeight="1" x14ac:dyDescent="0.3">
      <c r="A2646" s="5">
        <v>42414</v>
      </c>
      <c r="B2646" s="6" t="s">
        <v>50</v>
      </c>
      <c r="C2646" s="6" t="s">
        <v>32</v>
      </c>
      <c r="D2646" s="7" t="s">
        <v>49</v>
      </c>
      <c r="E2646" s="7" t="s">
        <v>49</v>
      </c>
      <c r="F2646" s="6" t="s">
        <v>33</v>
      </c>
      <c r="G2646" s="7" t="s">
        <v>49</v>
      </c>
      <c r="H2646" s="7" t="s">
        <v>49</v>
      </c>
      <c r="I2646" s="6" t="s">
        <v>34</v>
      </c>
      <c r="J2646" s="6" t="s">
        <v>278</v>
      </c>
      <c r="K2646" s="7" t="s">
        <v>49</v>
      </c>
      <c r="L2646" s="7" t="s">
        <v>49</v>
      </c>
      <c r="M2646" s="6" t="s">
        <v>33</v>
      </c>
      <c r="N2646" s="7">
        <v>760485634</v>
      </c>
      <c r="O2646" s="7" t="s">
        <v>49</v>
      </c>
      <c r="P2646" s="6" t="s">
        <v>279</v>
      </c>
      <c r="Q2646" s="6" t="s">
        <v>39</v>
      </c>
      <c r="R2646" s="6" t="s">
        <v>60</v>
      </c>
      <c r="S2646" s="6" t="s">
        <v>61</v>
      </c>
      <c r="T2646" s="6" t="s">
        <v>62</v>
      </c>
      <c r="U2646" s="6" t="s">
        <v>56</v>
      </c>
      <c r="V2646" s="6" t="s">
        <v>43</v>
      </c>
      <c r="W2646" s="6" t="s">
        <v>44</v>
      </c>
      <c r="X2646" s="6" t="s">
        <v>45</v>
      </c>
      <c r="Y2646" s="6" t="s">
        <v>46</v>
      </c>
      <c r="Z2646" s="6" t="s">
        <v>80</v>
      </c>
      <c r="AA2646" s="6" t="s">
        <v>2747</v>
      </c>
      <c r="AB2646" s="12" t="s">
        <v>3188</v>
      </c>
      <c r="AC2646" s="7"/>
      <c r="AD2646" s="7"/>
      <c r="AE2646" s="7">
        <v>21720</v>
      </c>
      <c r="AF2646" s="7">
        <v>21.72</v>
      </c>
      <c r="AG2646" s="7">
        <v>399000</v>
      </c>
      <c r="AJ2646" s="7"/>
      <c r="AK2646" s="7"/>
      <c r="AL2646" s="7"/>
    </row>
    <row r="2647" spans="1:38" ht="22" customHeight="1" x14ac:dyDescent="0.3">
      <c r="A2647" s="2">
        <v>42414</v>
      </c>
      <c r="B2647" s="3" t="s">
        <v>50</v>
      </c>
      <c r="C2647" s="3" t="s">
        <v>32</v>
      </c>
      <c r="D2647" s="4" t="s">
        <v>49</v>
      </c>
      <c r="E2647" s="4" t="s">
        <v>49</v>
      </c>
      <c r="F2647" s="3" t="s">
        <v>33</v>
      </c>
      <c r="G2647" s="4" t="s">
        <v>49</v>
      </c>
      <c r="H2647" s="4" t="s">
        <v>49</v>
      </c>
      <c r="I2647" s="3" t="s">
        <v>34</v>
      </c>
      <c r="J2647" s="3" t="s">
        <v>51</v>
      </c>
      <c r="K2647" s="4" t="s">
        <v>49</v>
      </c>
      <c r="L2647" s="3" t="s">
        <v>54</v>
      </c>
      <c r="M2647" s="3" t="s">
        <v>33</v>
      </c>
      <c r="N2647" s="4">
        <v>570501619.85000002</v>
      </c>
      <c r="O2647" s="4">
        <v>302280881</v>
      </c>
      <c r="P2647" s="3" t="s">
        <v>1206</v>
      </c>
      <c r="Q2647" s="3" t="s">
        <v>39</v>
      </c>
      <c r="R2647" s="3" t="s">
        <v>1966</v>
      </c>
      <c r="S2647" s="3" t="s">
        <v>54</v>
      </c>
      <c r="T2647" s="3" t="s">
        <v>1967</v>
      </c>
      <c r="U2647" s="3" t="s">
        <v>56</v>
      </c>
      <c r="V2647" s="3" t="s">
        <v>43</v>
      </c>
      <c r="W2647" s="3" t="s">
        <v>44</v>
      </c>
      <c r="X2647" s="3" t="s">
        <v>45</v>
      </c>
      <c r="Y2647" s="3" t="s">
        <v>46</v>
      </c>
      <c r="Z2647" s="3" t="s">
        <v>57</v>
      </c>
      <c r="AA2647" s="3" t="s">
        <v>2748</v>
      </c>
      <c r="AB2647" s="12" t="str">
        <f>IF(ISNUMBER(SEARCH("CARBENDAZIM",AA2647)),"Carbendazim",IF(ISNUMBER(SEARCH("4-D",AA2647)),"2,4-Dichlorophenoxyacetic acid",IF(ISNUMBER(SEARCH("RIDOVER",AA2647)),"Glyphosate",IF(ISNUMBER(SEARCH("POQUER",AA2647)),"Clethodim",IF(ISNUMBER(SEARCH("LITER",AA2647)),"Imidacloprid",IF(ISNUMBER(SEARCH("PYRINEX",AA2647)),"Chlorpyrifos",IF(ISNUMBER(SEARCH("ORBIT",AA2647)),"Omethoate",IF(ISNUMBER(SEARCH("HEXARON",AA2647)),"Diuron",IF(ISNUMBER(SEARCH("ISOPROPYLAMINE",AA2647)),"Isopropylamine",IF(ISNUMBER(SEARCH("GLYPHOSATE",AA2647)),"Glyphosate",IF(ISNUMBER(SEARCH("MANCOZEB",AA2647)),"Mancozeb Indofil",IF(ISNUMBER(SEARCH("PARAQUAT",AA2647)),"Paraquat",IF(ISNUMBER(SEARCH("CAROMAX",AA2647)),"Aromatic Solvent Mixture",IF(ISNUMBER(SEARCH("BUTIRON",AA2647)),"Tebuthiuron",IF(ISNUMBER(SEARCH("VORAZ",AA2647)),"Methomyl",IF(ISNUMBER(SEARCH("IMIDACLOPRID",AA2647)),"Imidacloprid",IF(ISNUMBER(SEARCH("2 4 D",AA2647)),"2,4-Dichlorophenoxyacetic acid",IF(ISNUMBER(SEARCH("IMIDACL",AA2647)),"Imidacloprid",IF(ISNUMBER(SEARCH("DIUREX",AA2647)),"Diuron",IF(ISNUMBER(SEARCH("RAPEL",AA2647)),"Acephate","fix it"))))))))))))))))))))</f>
        <v>Carbendazim</v>
      </c>
      <c r="AC2647" s="10"/>
      <c r="AD2647" s="10"/>
      <c r="AE2647" s="4">
        <v>36180</v>
      </c>
      <c r="AF2647" s="4">
        <v>36.18</v>
      </c>
      <c r="AG2647" s="4">
        <v>763000</v>
      </c>
      <c r="AJ2647" s="10"/>
      <c r="AK2647" s="10"/>
      <c r="AL2647" s="10"/>
    </row>
    <row r="2648" spans="1:38" ht="22" customHeight="1" x14ac:dyDescent="0.3">
      <c r="A2648" s="5">
        <v>42414</v>
      </c>
      <c r="B2648" s="6" t="s">
        <v>50</v>
      </c>
      <c r="C2648" s="6" t="s">
        <v>32</v>
      </c>
      <c r="D2648" s="7" t="s">
        <v>49</v>
      </c>
      <c r="E2648" s="7" t="s">
        <v>49</v>
      </c>
      <c r="F2648" s="6" t="s">
        <v>33</v>
      </c>
      <c r="G2648" s="7" t="s">
        <v>49</v>
      </c>
      <c r="H2648" s="7" t="s">
        <v>49</v>
      </c>
      <c r="I2648" s="6" t="s">
        <v>34</v>
      </c>
      <c r="J2648" s="6" t="s">
        <v>278</v>
      </c>
      <c r="K2648" s="7" t="s">
        <v>49</v>
      </c>
      <c r="L2648" s="7" t="s">
        <v>49</v>
      </c>
      <c r="M2648" s="6" t="s">
        <v>33</v>
      </c>
      <c r="N2648" s="7">
        <v>760485634</v>
      </c>
      <c r="O2648" s="7" t="s">
        <v>49</v>
      </c>
      <c r="P2648" s="6" t="s">
        <v>279</v>
      </c>
      <c r="Q2648" s="6" t="s">
        <v>39</v>
      </c>
      <c r="R2648" s="6" t="s">
        <v>60</v>
      </c>
      <c r="S2648" s="6" t="s">
        <v>61</v>
      </c>
      <c r="T2648" s="6" t="s">
        <v>62</v>
      </c>
      <c r="U2648" s="6" t="s">
        <v>56</v>
      </c>
      <c r="V2648" s="6" t="s">
        <v>43</v>
      </c>
      <c r="W2648" s="6" t="s">
        <v>44</v>
      </c>
      <c r="X2648" s="6" t="s">
        <v>45</v>
      </c>
      <c r="Y2648" s="6" t="s">
        <v>46</v>
      </c>
      <c r="Z2648" s="6" t="s">
        <v>1804</v>
      </c>
      <c r="AA2648" s="6" t="s">
        <v>2749</v>
      </c>
      <c r="AB2648" s="12" t="s">
        <v>3164</v>
      </c>
      <c r="AC2648" s="7"/>
      <c r="AD2648" s="7"/>
      <c r="AE2648" s="7">
        <v>30210</v>
      </c>
      <c r="AF2648" s="7">
        <v>30.21</v>
      </c>
      <c r="AG2648" s="7">
        <v>1294000</v>
      </c>
      <c r="AJ2648" s="7"/>
      <c r="AK2648" s="7"/>
      <c r="AL2648" s="7"/>
    </row>
    <row r="2649" spans="1:38" ht="22" customHeight="1" x14ac:dyDescent="0.3">
      <c r="A2649" s="2">
        <v>42413</v>
      </c>
      <c r="B2649" s="3" t="s">
        <v>212</v>
      </c>
      <c r="C2649" s="3" t="s">
        <v>753</v>
      </c>
      <c r="D2649" s="3" t="s">
        <v>660</v>
      </c>
      <c r="E2649" s="3" t="s">
        <v>44</v>
      </c>
      <c r="F2649" s="4" t="s">
        <v>49</v>
      </c>
      <c r="G2649" s="4" t="s">
        <v>49</v>
      </c>
      <c r="H2649" s="4" t="s">
        <v>49</v>
      </c>
      <c r="I2649" s="3" t="s">
        <v>2339</v>
      </c>
      <c r="J2649" s="3" t="s">
        <v>77</v>
      </c>
      <c r="K2649" s="3" t="s">
        <v>78</v>
      </c>
      <c r="L2649" s="3" t="s">
        <v>68</v>
      </c>
      <c r="M2649" s="3" t="s">
        <v>33</v>
      </c>
      <c r="N2649" s="4" t="s">
        <v>49</v>
      </c>
      <c r="O2649" s="4" t="s">
        <v>49</v>
      </c>
      <c r="P2649" s="3" t="s">
        <v>79</v>
      </c>
      <c r="Q2649" s="3" t="s">
        <v>1915</v>
      </c>
      <c r="R2649" s="3" t="s">
        <v>67</v>
      </c>
      <c r="S2649" s="3" t="s">
        <v>68</v>
      </c>
      <c r="T2649" s="3" t="s">
        <v>69</v>
      </c>
      <c r="U2649" s="3" t="s">
        <v>70</v>
      </c>
      <c r="V2649" s="3" t="s">
        <v>217</v>
      </c>
      <c r="W2649" s="3" t="s">
        <v>44</v>
      </c>
      <c r="X2649" s="3" t="s">
        <v>218</v>
      </c>
      <c r="Y2649" s="3" t="s">
        <v>46</v>
      </c>
      <c r="Z2649" s="3" t="s">
        <v>241</v>
      </c>
      <c r="AA2649" s="3" t="s">
        <v>2750</v>
      </c>
      <c r="AB2649" s="10"/>
      <c r="AC2649" s="10"/>
      <c r="AD2649" s="10"/>
      <c r="AE2649" s="4">
        <v>25940</v>
      </c>
      <c r="AF2649" s="4">
        <v>25.94</v>
      </c>
      <c r="AG2649" s="4">
        <v>133000</v>
      </c>
      <c r="AJ2649" s="10"/>
      <c r="AK2649" s="10"/>
      <c r="AL2649" s="10"/>
    </row>
    <row r="2650" spans="1:38" ht="22" customHeight="1" x14ac:dyDescent="0.3">
      <c r="A2650" s="5">
        <v>42411</v>
      </c>
      <c r="B2650" s="6" t="s">
        <v>50</v>
      </c>
      <c r="C2650" s="6" t="s">
        <v>84</v>
      </c>
      <c r="D2650" s="6" t="s">
        <v>85</v>
      </c>
      <c r="E2650" s="6" t="s">
        <v>44</v>
      </c>
      <c r="F2650" s="6" t="s">
        <v>33</v>
      </c>
      <c r="G2650" s="7" t="s">
        <v>49</v>
      </c>
      <c r="H2650" s="7" t="s">
        <v>49</v>
      </c>
      <c r="I2650" s="6" t="s">
        <v>86</v>
      </c>
      <c r="J2650" s="6" t="s">
        <v>2751</v>
      </c>
      <c r="K2650" s="7" t="s">
        <v>49</v>
      </c>
      <c r="L2650" s="6" t="s">
        <v>307</v>
      </c>
      <c r="M2650" s="7" t="s">
        <v>49</v>
      </c>
      <c r="N2650" s="7" t="s">
        <v>49</v>
      </c>
      <c r="O2650" s="7" t="s">
        <v>49</v>
      </c>
      <c r="P2650" s="6" t="s">
        <v>2752</v>
      </c>
      <c r="Q2650" s="6" t="s">
        <v>39</v>
      </c>
      <c r="R2650" s="6" t="s">
        <v>310</v>
      </c>
      <c r="S2650" s="6" t="s">
        <v>307</v>
      </c>
      <c r="T2650" s="6" t="s">
        <v>311</v>
      </c>
      <c r="U2650" s="6" t="s">
        <v>56</v>
      </c>
      <c r="V2650" s="6" t="s">
        <v>90</v>
      </c>
      <c r="W2650" s="6" t="s">
        <v>44</v>
      </c>
      <c r="X2650" s="6" t="s">
        <v>91</v>
      </c>
      <c r="Y2650" s="6" t="s">
        <v>46</v>
      </c>
      <c r="Z2650" s="11" t="s">
        <v>2407</v>
      </c>
      <c r="AA2650" s="11" t="s">
        <v>2753</v>
      </c>
      <c r="AB2650" s="12" t="s">
        <v>3203</v>
      </c>
      <c r="AC2650" s="7"/>
      <c r="AD2650" s="7"/>
      <c r="AE2650" s="7">
        <v>20500</v>
      </c>
      <c r="AF2650" s="7">
        <v>20.5</v>
      </c>
      <c r="AG2650" s="7">
        <v>6000</v>
      </c>
      <c r="AJ2650" s="7"/>
      <c r="AK2650" s="7"/>
      <c r="AL2650" s="7"/>
    </row>
    <row r="2651" spans="1:38" ht="22" customHeight="1" x14ac:dyDescent="0.3">
      <c r="A2651" s="2">
        <v>42408</v>
      </c>
      <c r="B2651" s="3" t="s">
        <v>31</v>
      </c>
      <c r="C2651" s="3" t="s">
        <v>32</v>
      </c>
      <c r="D2651" s="4" t="s">
        <v>49</v>
      </c>
      <c r="E2651" s="4" t="s">
        <v>49</v>
      </c>
      <c r="F2651" s="3" t="s">
        <v>33</v>
      </c>
      <c r="G2651" s="4" t="s">
        <v>49</v>
      </c>
      <c r="H2651" s="4" t="s">
        <v>49</v>
      </c>
      <c r="I2651" s="3" t="s">
        <v>34</v>
      </c>
      <c r="J2651" s="3" t="s">
        <v>77</v>
      </c>
      <c r="K2651" s="3" t="s">
        <v>78</v>
      </c>
      <c r="L2651" s="3" t="s">
        <v>68</v>
      </c>
      <c r="M2651" s="3" t="s">
        <v>33</v>
      </c>
      <c r="N2651" s="4" t="s">
        <v>49</v>
      </c>
      <c r="O2651" s="4" t="s">
        <v>49</v>
      </c>
      <c r="P2651" s="3" t="s">
        <v>79</v>
      </c>
      <c r="Q2651" s="3" t="s">
        <v>39</v>
      </c>
      <c r="R2651" s="3" t="s">
        <v>67</v>
      </c>
      <c r="S2651" s="3" t="s">
        <v>68</v>
      </c>
      <c r="T2651" s="3" t="s">
        <v>69</v>
      </c>
      <c r="U2651" s="3" t="s">
        <v>70</v>
      </c>
      <c r="V2651" s="3" t="s">
        <v>43</v>
      </c>
      <c r="W2651" s="3" t="s">
        <v>44</v>
      </c>
      <c r="X2651" s="3" t="s">
        <v>45</v>
      </c>
      <c r="Y2651" s="3" t="s">
        <v>46</v>
      </c>
      <c r="Z2651" s="3" t="s">
        <v>243</v>
      </c>
      <c r="AA2651" s="3" t="s">
        <v>2754</v>
      </c>
      <c r="AB2651" s="12" t="str">
        <f t="shared" ref="AB2651" si="537">IF(ISNUMBER(SEARCH("BUTYRAMIDE",AA2651)),"2,3-Dimethyl Butyramide",IF(ISNUMBER(SEARCH("FOLPET",AA2651)),"Folpet",IF(ISNUMBER(SEARCH("METHYL [2-({[6- (TRIFLUOROMETHYL) PYRIDIN-2-YL] OXY} METHYL) PHENYL",AA2651)),"Esther",IF(ISNUMBER(SEARCH("TEBUCONAZOL",AA2651)),"Tebuconazole",IF(ISNUMBER(SEARCH("DICHLOROPHENYL",AA2651)),"Dichlorophenyl Isocyanates",IF(ISNUMBER(SEARCH("CAPTAN",AA2651)),"Captan",IF(ISNUMBER(SEARCH("DIMETHYLACETAMID",AA2651)),"Dimethylacetamide",IF(ISNUMBER(SEARCH("AFALON",AA2651)),"Linuron","FIX IT"))))))))</f>
        <v>Captan</v>
      </c>
      <c r="AC2651" s="10"/>
      <c r="AD2651" s="10"/>
      <c r="AE2651" s="4">
        <v>25940</v>
      </c>
      <c r="AF2651" s="4">
        <v>25.94</v>
      </c>
      <c r="AG2651" s="4">
        <v>576000</v>
      </c>
      <c r="AJ2651" s="10"/>
      <c r="AK2651" s="10"/>
      <c r="AL2651" s="10"/>
    </row>
    <row r="2652" spans="1:38" ht="22" customHeight="1" x14ac:dyDescent="0.3">
      <c r="A2652" s="5">
        <v>42407</v>
      </c>
      <c r="B2652" s="6" t="s">
        <v>144</v>
      </c>
      <c r="C2652" s="6" t="s">
        <v>84</v>
      </c>
      <c r="D2652" s="6" t="s">
        <v>85</v>
      </c>
      <c r="E2652" s="6" t="s">
        <v>44</v>
      </c>
      <c r="F2652" s="6" t="s">
        <v>33</v>
      </c>
      <c r="G2652" s="7" t="s">
        <v>49</v>
      </c>
      <c r="H2652" s="7" t="s">
        <v>49</v>
      </c>
      <c r="I2652" s="6" t="s">
        <v>86</v>
      </c>
      <c r="J2652" s="6" t="s">
        <v>2266</v>
      </c>
      <c r="K2652" s="7" t="s">
        <v>49</v>
      </c>
      <c r="L2652" s="7" t="s">
        <v>49</v>
      </c>
      <c r="M2652" s="7" t="s">
        <v>49</v>
      </c>
      <c r="N2652" s="7" t="s">
        <v>49</v>
      </c>
      <c r="O2652" s="7" t="s">
        <v>49</v>
      </c>
      <c r="P2652" s="6" t="s">
        <v>2267</v>
      </c>
      <c r="Q2652" s="6" t="s">
        <v>39</v>
      </c>
      <c r="R2652" s="6" t="s">
        <v>135</v>
      </c>
      <c r="S2652" s="6" t="s">
        <v>136</v>
      </c>
      <c r="T2652" s="6" t="s">
        <v>137</v>
      </c>
      <c r="U2652" s="6" t="s">
        <v>42</v>
      </c>
      <c r="V2652" s="6" t="s">
        <v>90</v>
      </c>
      <c r="W2652" s="6" t="s">
        <v>44</v>
      </c>
      <c r="X2652" s="6" t="s">
        <v>91</v>
      </c>
      <c r="Y2652" s="6" t="s">
        <v>46</v>
      </c>
      <c r="Z2652" s="6" t="s">
        <v>2755</v>
      </c>
      <c r="AA2652" s="6" t="s">
        <v>2756</v>
      </c>
      <c r="AB2652" s="12" t="s">
        <v>3189</v>
      </c>
      <c r="AC2652" s="7"/>
      <c r="AD2652" s="7"/>
      <c r="AE2652" s="7">
        <v>17539</v>
      </c>
      <c r="AF2652" s="7">
        <v>17.54</v>
      </c>
      <c r="AG2652" s="7">
        <v>935000</v>
      </c>
      <c r="AJ2652" s="7"/>
      <c r="AK2652" s="7"/>
      <c r="AL2652" s="7"/>
    </row>
    <row r="2653" spans="1:38" ht="22" customHeight="1" x14ac:dyDescent="0.3">
      <c r="A2653" s="2">
        <v>42405</v>
      </c>
      <c r="B2653" s="3" t="s">
        <v>31</v>
      </c>
      <c r="C2653" s="3" t="s">
        <v>32</v>
      </c>
      <c r="D2653" s="4" t="s">
        <v>49</v>
      </c>
      <c r="E2653" s="4" t="s">
        <v>49</v>
      </c>
      <c r="F2653" s="3" t="s">
        <v>33</v>
      </c>
      <c r="G2653" s="4" t="s">
        <v>49</v>
      </c>
      <c r="H2653" s="4" t="s">
        <v>49</v>
      </c>
      <c r="I2653" s="3" t="s">
        <v>34</v>
      </c>
      <c r="J2653" s="3" t="s">
        <v>65</v>
      </c>
      <c r="K2653" s="4" t="s">
        <v>49</v>
      </c>
      <c r="L2653" s="4" t="s">
        <v>49</v>
      </c>
      <c r="M2653" s="3" t="s">
        <v>33</v>
      </c>
      <c r="N2653" s="4" t="s">
        <v>49</v>
      </c>
      <c r="O2653" s="4" t="s">
        <v>49</v>
      </c>
      <c r="P2653" s="3" t="s">
        <v>66</v>
      </c>
      <c r="Q2653" s="3" t="s">
        <v>39</v>
      </c>
      <c r="R2653" s="3" t="s">
        <v>67</v>
      </c>
      <c r="S2653" s="3" t="s">
        <v>68</v>
      </c>
      <c r="T2653" s="3" t="s">
        <v>69</v>
      </c>
      <c r="U2653" s="3" t="s">
        <v>70</v>
      </c>
      <c r="V2653" s="3" t="s">
        <v>43</v>
      </c>
      <c r="W2653" s="3" t="s">
        <v>44</v>
      </c>
      <c r="X2653" s="3" t="s">
        <v>45</v>
      </c>
      <c r="Y2653" s="3" t="s">
        <v>46</v>
      </c>
      <c r="Z2653" s="3" t="s">
        <v>71</v>
      </c>
      <c r="AA2653" s="3" t="s">
        <v>2757</v>
      </c>
      <c r="AB2653" s="12" t="str">
        <f t="shared" ref="AB2653:AB2666" si="538">IF(ISNUMBER(SEARCH("CARBENDAZIM",AA2653)),"Carbendazim",IF(ISNUMBER(SEARCH("4-D",AA2653)),"2,4-Dichlorophenoxyacetic acid",IF(ISNUMBER(SEARCH("RIDOVER",AA2653)),"Glyphosate",IF(ISNUMBER(SEARCH("POQUER",AA2653)),"Clethodim",IF(ISNUMBER(SEARCH("LITER",AA2653)),"Imidacloprid",IF(ISNUMBER(SEARCH("PYRINEX",AA2653)),"Chlorpyrifos",IF(ISNUMBER(SEARCH("ORBIT",AA2653)),"Omethoate",IF(ISNUMBER(SEARCH("HEXARON",AA2653)),"Diuron",IF(ISNUMBER(SEARCH("ISOPROPYLAMINE",AA2653)),"Isopropylamine",IF(ISNUMBER(SEARCH("GLYPHOSATE",AA2653)),"Glyphosate",IF(ISNUMBER(SEARCH("MANCOZEB",AA2653)),"Mancozeb Indofil",IF(ISNUMBER(SEARCH("PARAQUAT",AA2653)),"Paraquat",IF(ISNUMBER(SEARCH("CAROMAX",AA2653)),"Aromatic Solvent Mixture",IF(ISNUMBER(SEARCH("BUTIRON",AA2653)),"Tebuthiuron",IF(ISNUMBER(SEARCH("VORAZ",AA2653)),"Methomyl",IF(ISNUMBER(SEARCH("IMIDACLOPRID",AA2653)),"Imidacloprid",IF(ISNUMBER(SEARCH("2 4 D",AA2653)),"2,4-Dichlorophenoxyacetic acid",IF(ISNUMBER(SEARCH("IMIDACL",AA2653)),"Imidacloprid",IF(ISNUMBER(SEARCH("DIUREX",AA2653)),"Diuron",IF(ISNUMBER(SEARCH("RAPEL",AA2653)),"Acephate","fix it"))))))))))))))))))))</f>
        <v>Diuron</v>
      </c>
      <c r="AC2653" s="10"/>
      <c r="AD2653" s="10"/>
      <c r="AE2653" s="4">
        <v>107825</v>
      </c>
      <c r="AF2653" s="4">
        <v>107.82</v>
      </c>
      <c r="AG2653" s="4">
        <v>732000</v>
      </c>
      <c r="AJ2653" s="10"/>
      <c r="AK2653" s="10"/>
      <c r="AL2653" s="10"/>
    </row>
    <row r="2654" spans="1:38" ht="22" customHeight="1" x14ac:dyDescent="0.3">
      <c r="A2654" s="5">
        <v>42405</v>
      </c>
      <c r="B2654" s="6" t="s">
        <v>31</v>
      </c>
      <c r="C2654" s="6" t="s">
        <v>32</v>
      </c>
      <c r="D2654" s="7" t="s">
        <v>49</v>
      </c>
      <c r="E2654" s="7" t="s">
        <v>49</v>
      </c>
      <c r="F2654" s="6" t="s">
        <v>33</v>
      </c>
      <c r="G2654" s="7" t="s">
        <v>49</v>
      </c>
      <c r="H2654" s="7" t="s">
        <v>49</v>
      </c>
      <c r="I2654" s="6" t="s">
        <v>34</v>
      </c>
      <c r="J2654" s="6" t="s">
        <v>65</v>
      </c>
      <c r="K2654" s="7" t="s">
        <v>49</v>
      </c>
      <c r="L2654" s="7" t="s">
        <v>49</v>
      </c>
      <c r="M2654" s="6" t="s">
        <v>33</v>
      </c>
      <c r="N2654" s="7" t="s">
        <v>49</v>
      </c>
      <c r="O2654" s="7" t="s">
        <v>49</v>
      </c>
      <c r="P2654" s="6" t="s">
        <v>66</v>
      </c>
      <c r="Q2654" s="6" t="s">
        <v>39</v>
      </c>
      <c r="R2654" s="6" t="s">
        <v>67</v>
      </c>
      <c r="S2654" s="6" t="s">
        <v>68</v>
      </c>
      <c r="T2654" s="6" t="s">
        <v>69</v>
      </c>
      <c r="U2654" s="6" t="s">
        <v>70</v>
      </c>
      <c r="V2654" s="6" t="s">
        <v>43</v>
      </c>
      <c r="W2654" s="6" t="s">
        <v>44</v>
      </c>
      <c r="X2654" s="6" t="s">
        <v>45</v>
      </c>
      <c r="Y2654" s="6" t="s">
        <v>46</v>
      </c>
      <c r="Z2654" s="6" t="s">
        <v>219</v>
      </c>
      <c r="AA2654" s="6" t="s">
        <v>2758</v>
      </c>
      <c r="AB2654" s="12" t="str">
        <f t="shared" si="538"/>
        <v>Diuron</v>
      </c>
      <c r="AC2654" s="7"/>
      <c r="AD2654" s="7"/>
      <c r="AE2654" s="7">
        <v>48348</v>
      </c>
      <c r="AF2654" s="7">
        <v>48.35</v>
      </c>
      <c r="AG2654" s="7">
        <v>1280000</v>
      </c>
      <c r="AJ2654" s="7"/>
      <c r="AK2654" s="7"/>
      <c r="AL2654" s="7"/>
    </row>
    <row r="2655" spans="1:38" ht="22" customHeight="1" x14ac:dyDescent="0.3">
      <c r="A2655" s="2">
        <v>42400</v>
      </c>
      <c r="B2655" s="3" t="s">
        <v>144</v>
      </c>
      <c r="C2655" s="3" t="s">
        <v>84</v>
      </c>
      <c r="D2655" s="3" t="s">
        <v>85</v>
      </c>
      <c r="E2655" s="3" t="s">
        <v>44</v>
      </c>
      <c r="F2655" s="3" t="s">
        <v>33</v>
      </c>
      <c r="G2655" s="4" t="s">
        <v>49</v>
      </c>
      <c r="H2655" s="4" t="s">
        <v>49</v>
      </c>
      <c r="I2655" s="3" t="s">
        <v>86</v>
      </c>
      <c r="J2655" s="3" t="s">
        <v>2266</v>
      </c>
      <c r="K2655" s="4" t="s">
        <v>49</v>
      </c>
      <c r="L2655" s="4" t="s">
        <v>49</v>
      </c>
      <c r="M2655" s="4" t="s">
        <v>49</v>
      </c>
      <c r="N2655" s="4" t="s">
        <v>49</v>
      </c>
      <c r="O2655" s="4" t="s">
        <v>49</v>
      </c>
      <c r="P2655" s="3" t="s">
        <v>2267</v>
      </c>
      <c r="Q2655" s="3" t="s">
        <v>39</v>
      </c>
      <c r="R2655" s="3" t="s">
        <v>135</v>
      </c>
      <c r="S2655" s="3" t="s">
        <v>136</v>
      </c>
      <c r="T2655" s="3" t="s">
        <v>137</v>
      </c>
      <c r="U2655" s="3" t="s">
        <v>42</v>
      </c>
      <c r="V2655" s="3" t="s">
        <v>90</v>
      </c>
      <c r="W2655" s="3" t="s">
        <v>44</v>
      </c>
      <c r="X2655" s="3" t="s">
        <v>91</v>
      </c>
      <c r="Y2655" s="3" t="s">
        <v>46</v>
      </c>
      <c r="Z2655" s="3" t="s">
        <v>1269</v>
      </c>
      <c r="AA2655" s="3" t="s">
        <v>2473</v>
      </c>
      <c r="AB2655" s="12" t="s">
        <v>3189</v>
      </c>
      <c r="AC2655" s="10"/>
      <c r="AD2655" s="10"/>
      <c r="AE2655" s="4">
        <v>20462</v>
      </c>
      <c r="AF2655" s="4">
        <v>20.46</v>
      </c>
      <c r="AG2655" s="4">
        <v>11296000</v>
      </c>
      <c r="AJ2655" s="10"/>
      <c r="AK2655" s="10"/>
      <c r="AL2655" s="10"/>
    </row>
    <row r="2656" spans="1:38" ht="22" customHeight="1" x14ac:dyDescent="0.3">
      <c r="A2656" s="5">
        <v>42398</v>
      </c>
      <c r="B2656" s="6" t="s">
        <v>50</v>
      </c>
      <c r="C2656" s="6" t="s">
        <v>32</v>
      </c>
      <c r="D2656" s="7" t="s">
        <v>49</v>
      </c>
      <c r="E2656" s="7" t="s">
        <v>49</v>
      </c>
      <c r="F2656" s="6" t="s">
        <v>33</v>
      </c>
      <c r="G2656" s="7" t="s">
        <v>49</v>
      </c>
      <c r="H2656" s="7" t="s">
        <v>49</v>
      </c>
      <c r="I2656" s="6" t="s">
        <v>34</v>
      </c>
      <c r="J2656" s="6" t="s">
        <v>2495</v>
      </c>
      <c r="K2656" s="7" t="s">
        <v>49</v>
      </c>
      <c r="L2656" s="6" t="s">
        <v>97</v>
      </c>
      <c r="M2656" s="7" t="s">
        <v>49</v>
      </c>
      <c r="N2656" s="7" t="s">
        <v>49</v>
      </c>
      <c r="O2656" s="7" t="s">
        <v>49</v>
      </c>
      <c r="P2656" s="6" t="s">
        <v>2733</v>
      </c>
      <c r="Q2656" s="6" t="s">
        <v>39</v>
      </c>
      <c r="R2656" s="6" t="s">
        <v>67</v>
      </c>
      <c r="S2656" s="6" t="s">
        <v>68</v>
      </c>
      <c r="T2656" s="6" t="s">
        <v>69</v>
      </c>
      <c r="U2656" s="6" t="s">
        <v>70</v>
      </c>
      <c r="V2656" s="6" t="s">
        <v>43</v>
      </c>
      <c r="W2656" s="6" t="s">
        <v>44</v>
      </c>
      <c r="X2656" s="6" t="s">
        <v>45</v>
      </c>
      <c r="Y2656" s="6" t="s">
        <v>46</v>
      </c>
      <c r="Z2656" s="6" t="s">
        <v>71</v>
      </c>
      <c r="AA2656" s="6" t="s">
        <v>2759</v>
      </c>
      <c r="AB2656" s="12" t="str">
        <f t="shared" si="538"/>
        <v>Diuron</v>
      </c>
      <c r="AC2656" s="7"/>
      <c r="AD2656" s="7"/>
      <c r="AE2656" s="7">
        <v>86260</v>
      </c>
      <c r="AF2656" s="7">
        <v>86.26</v>
      </c>
      <c r="AG2656" s="7">
        <v>602000</v>
      </c>
      <c r="AJ2656" s="7"/>
      <c r="AK2656" s="7"/>
      <c r="AL2656" s="7"/>
    </row>
    <row r="2657" spans="1:38" ht="22" customHeight="1" x14ac:dyDescent="0.3">
      <c r="A2657" s="2">
        <v>42393</v>
      </c>
      <c r="B2657" s="3" t="s">
        <v>144</v>
      </c>
      <c r="C2657" s="3" t="s">
        <v>84</v>
      </c>
      <c r="D2657" s="3" t="s">
        <v>85</v>
      </c>
      <c r="E2657" s="3" t="s">
        <v>44</v>
      </c>
      <c r="F2657" s="3" t="s">
        <v>33</v>
      </c>
      <c r="G2657" s="4" t="s">
        <v>49</v>
      </c>
      <c r="H2657" s="4" t="s">
        <v>49</v>
      </c>
      <c r="I2657" s="3" t="s">
        <v>86</v>
      </c>
      <c r="J2657" s="3" t="s">
        <v>2266</v>
      </c>
      <c r="K2657" s="4" t="s">
        <v>49</v>
      </c>
      <c r="L2657" s="4" t="s">
        <v>49</v>
      </c>
      <c r="M2657" s="4" t="s">
        <v>49</v>
      </c>
      <c r="N2657" s="4" t="s">
        <v>49</v>
      </c>
      <c r="O2657" s="4" t="s">
        <v>49</v>
      </c>
      <c r="P2657" s="3" t="s">
        <v>2267</v>
      </c>
      <c r="Q2657" s="3" t="s">
        <v>39</v>
      </c>
      <c r="R2657" s="3" t="s">
        <v>135</v>
      </c>
      <c r="S2657" s="3" t="s">
        <v>136</v>
      </c>
      <c r="T2657" s="3" t="s">
        <v>137</v>
      </c>
      <c r="U2657" s="3" t="s">
        <v>42</v>
      </c>
      <c r="V2657" s="3" t="s">
        <v>90</v>
      </c>
      <c r="W2657" s="3" t="s">
        <v>44</v>
      </c>
      <c r="X2657" s="3" t="s">
        <v>91</v>
      </c>
      <c r="Y2657" s="3" t="s">
        <v>46</v>
      </c>
      <c r="Z2657" s="3" t="s">
        <v>1269</v>
      </c>
      <c r="AA2657" s="3" t="s">
        <v>2387</v>
      </c>
      <c r="AB2657" s="12" t="s">
        <v>3189</v>
      </c>
      <c r="AC2657" s="10"/>
      <c r="AD2657" s="10"/>
      <c r="AE2657" s="4">
        <v>20462</v>
      </c>
      <c r="AF2657" s="4">
        <v>20.46</v>
      </c>
      <c r="AG2657" s="4">
        <v>11296000</v>
      </c>
      <c r="AJ2657" s="10"/>
      <c r="AK2657" s="10"/>
      <c r="AL2657" s="10"/>
    </row>
    <row r="2658" spans="1:38" ht="22" customHeight="1" x14ac:dyDescent="0.3">
      <c r="A2658" s="5">
        <v>42392</v>
      </c>
      <c r="B2658" s="6" t="s">
        <v>50</v>
      </c>
      <c r="C2658" s="6" t="s">
        <v>84</v>
      </c>
      <c r="D2658" s="6" t="s">
        <v>85</v>
      </c>
      <c r="E2658" s="6" t="s">
        <v>44</v>
      </c>
      <c r="F2658" s="6" t="s">
        <v>33</v>
      </c>
      <c r="G2658" s="7" t="s">
        <v>49</v>
      </c>
      <c r="H2658" s="7" t="s">
        <v>49</v>
      </c>
      <c r="I2658" s="6" t="s">
        <v>86</v>
      </c>
      <c r="J2658" s="6" t="s">
        <v>878</v>
      </c>
      <c r="K2658" s="7" t="s">
        <v>49</v>
      </c>
      <c r="L2658" s="6" t="s">
        <v>61</v>
      </c>
      <c r="M2658" s="7" t="s">
        <v>49</v>
      </c>
      <c r="N2658" s="7" t="s">
        <v>49</v>
      </c>
      <c r="O2658" s="7" t="s">
        <v>49</v>
      </c>
      <c r="P2658" s="6" t="s">
        <v>879</v>
      </c>
      <c r="Q2658" s="6" t="s">
        <v>39</v>
      </c>
      <c r="R2658" s="6" t="s">
        <v>60</v>
      </c>
      <c r="S2658" s="6" t="s">
        <v>61</v>
      </c>
      <c r="T2658" s="6" t="s">
        <v>62</v>
      </c>
      <c r="U2658" s="6" t="s">
        <v>56</v>
      </c>
      <c r="V2658" s="6" t="s">
        <v>90</v>
      </c>
      <c r="W2658" s="6" t="s">
        <v>44</v>
      </c>
      <c r="X2658" s="6" t="s">
        <v>91</v>
      </c>
      <c r="Y2658" s="6" t="s">
        <v>46</v>
      </c>
      <c r="Z2658" s="6" t="s">
        <v>63</v>
      </c>
      <c r="AA2658" s="6" t="s">
        <v>2760</v>
      </c>
      <c r="AB2658" s="12" t="s">
        <v>3167</v>
      </c>
      <c r="AC2658" s="7"/>
      <c r="AD2658" s="7"/>
      <c r="AE2658" s="7">
        <v>40240</v>
      </c>
      <c r="AF2658" s="7">
        <v>40.24</v>
      </c>
      <c r="AG2658" s="7">
        <v>524000</v>
      </c>
      <c r="AJ2658" s="7"/>
      <c r="AK2658" s="7"/>
      <c r="AL2658" s="7"/>
    </row>
    <row r="2659" spans="1:38" ht="22" customHeight="1" x14ac:dyDescent="0.3">
      <c r="A2659" s="2">
        <v>42386</v>
      </c>
      <c r="B2659" s="3" t="s">
        <v>144</v>
      </c>
      <c r="C2659" s="3" t="s">
        <v>84</v>
      </c>
      <c r="D2659" s="3" t="s">
        <v>85</v>
      </c>
      <c r="E2659" s="3" t="s">
        <v>44</v>
      </c>
      <c r="F2659" s="3" t="s">
        <v>33</v>
      </c>
      <c r="G2659" s="4" t="s">
        <v>49</v>
      </c>
      <c r="H2659" s="4" t="s">
        <v>49</v>
      </c>
      <c r="I2659" s="3" t="s">
        <v>86</v>
      </c>
      <c r="J2659" s="3" t="s">
        <v>2266</v>
      </c>
      <c r="K2659" s="4" t="s">
        <v>49</v>
      </c>
      <c r="L2659" s="4" t="s">
        <v>49</v>
      </c>
      <c r="M2659" s="4" t="s">
        <v>49</v>
      </c>
      <c r="N2659" s="4" t="s">
        <v>49</v>
      </c>
      <c r="O2659" s="4" t="s">
        <v>49</v>
      </c>
      <c r="P2659" s="3" t="s">
        <v>2267</v>
      </c>
      <c r="Q2659" s="3" t="s">
        <v>39</v>
      </c>
      <c r="R2659" s="3" t="s">
        <v>135</v>
      </c>
      <c r="S2659" s="3" t="s">
        <v>136</v>
      </c>
      <c r="T2659" s="3" t="s">
        <v>137</v>
      </c>
      <c r="U2659" s="3" t="s">
        <v>42</v>
      </c>
      <c r="V2659" s="3" t="s">
        <v>90</v>
      </c>
      <c r="W2659" s="3" t="s">
        <v>44</v>
      </c>
      <c r="X2659" s="3" t="s">
        <v>91</v>
      </c>
      <c r="Y2659" s="3" t="s">
        <v>46</v>
      </c>
      <c r="Z2659" s="3" t="s">
        <v>2755</v>
      </c>
      <c r="AA2659" s="3" t="s">
        <v>2385</v>
      </c>
      <c r="AB2659" s="12" t="s">
        <v>3189</v>
      </c>
      <c r="AC2659" s="10"/>
      <c r="AD2659" s="10"/>
      <c r="AE2659" s="4">
        <v>20462</v>
      </c>
      <c r="AF2659" s="4">
        <v>20.46</v>
      </c>
      <c r="AG2659" s="4">
        <v>1084000</v>
      </c>
      <c r="AJ2659" s="10"/>
      <c r="AK2659" s="10"/>
      <c r="AL2659" s="10"/>
    </row>
    <row r="2660" spans="1:38" ht="22" customHeight="1" x14ac:dyDescent="0.3">
      <c r="A2660" s="5">
        <v>42384</v>
      </c>
      <c r="B2660" s="6" t="s">
        <v>50</v>
      </c>
      <c r="C2660" s="6" t="s">
        <v>84</v>
      </c>
      <c r="D2660" s="6" t="s">
        <v>85</v>
      </c>
      <c r="E2660" s="6" t="s">
        <v>44</v>
      </c>
      <c r="F2660" s="6" t="s">
        <v>33</v>
      </c>
      <c r="G2660" s="7" t="s">
        <v>49</v>
      </c>
      <c r="H2660" s="7" t="s">
        <v>49</v>
      </c>
      <c r="I2660" s="6" t="s">
        <v>86</v>
      </c>
      <c r="J2660" s="6" t="s">
        <v>2198</v>
      </c>
      <c r="K2660" s="6" t="s">
        <v>306</v>
      </c>
      <c r="L2660" s="6" t="s">
        <v>307</v>
      </c>
      <c r="M2660" s="7" t="s">
        <v>49</v>
      </c>
      <c r="N2660" s="7" t="s">
        <v>49</v>
      </c>
      <c r="O2660" s="7" t="s">
        <v>49</v>
      </c>
      <c r="P2660" s="6" t="s">
        <v>2199</v>
      </c>
      <c r="Q2660" s="6" t="s">
        <v>39</v>
      </c>
      <c r="R2660" s="6" t="s">
        <v>310</v>
      </c>
      <c r="S2660" s="6" t="s">
        <v>307</v>
      </c>
      <c r="T2660" s="6" t="s">
        <v>311</v>
      </c>
      <c r="U2660" s="6" t="s">
        <v>56</v>
      </c>
      <c r="V2660" s="6" t="s">
        <v>90</v>
      </c>
      <c r="W2660" s="6" t="s">
        <v>44</v>
      </c>
      <c r="X2660" s="6" t="s">
        <v>91</v>
      </c>
      <c r="Y2660" s="6" t="s">
        <v>46</v>
      </c>
      <c r="Z2660" s="6" t="s">
        <v>2407</v>
      </c>
      <c r="AA2660" s="6" t="s">
        <v>2761</v>
      </c>
      <c r="AB2660" s="12" t="s">
        <v>3192</v>
      </c>
      <c r="AC2660" s="7"/>
      <c r="AD2660" s="7"/>
      <c r="AE2660" s="7">
        <v>20500</v>
      </c>
      <c r="AF2660" s="7">
        <v>20.5</v>
      </c>
      <c r="AG2660" s="7">
        <v>6200</v>
      </c>
      <c r="AJ2660" s="7"/>
      <c r="AK2660" s="7"/>
      <c r="AL2660" s="7"/>
    </row>
    <row r="2661" spans="1:38" ht="22" customHeight="1" x14ac:dyDescent="0.3">
      <c r="A2661" s="2">
        <v>42383</v>
      </c>
      <c r="B2661" s="3" t="s">
        <v>50</v>
      </c>
      <c r="C2661" s="3" t="s">
        <v>84</v>
      </c>
      <c r="D2661" s="3" t="s">
        <v>85</v>
      </c>
      <c r="E2661" s="3" t="s">
        <v>44</v>
      </c>
      <c r="F2661" s="3" t="s">
        <v>33</v>
      </c>
      <c r="G2661" s="4" t="s">
        <v>49</v>
      </c>
      <c r="H2661" s="4" t="s">
        <v>49</v>
      </c>
      <c r="I2661" s="3" t="s">
        <v>86</v>
      </c>
      <c r="J2661" s="3" t="s">
        <v>769</v>
      </c>
      <c r="K2661" s="4" t="s">
        <v>49</v>
      </c>
      <c r="L2661" s="3" t="s">
        <v>61</v>
      </c>
      <c r="M2661" s="3" t="s">
        <v>770</v>
      </c>
      <c r="N2661" s="4">
        <v>2539385563.1900001</v>
      </c>
      <c r="O2661" s="4" t="s">
        <v>49</v>
      </c>
      <c r="P2661" s="3" t="s">
        <v>771</v>
      </c>
      <c r="Q2661" s="3" t="s">
        <v>39</v>
      </c>
      <c r="R2661" s="3" t="s">
        <v>60</v>
      </c>
      <c r="S2661" s="3" t="s">
        <v>61</v>
      </c>
      <c r="T2661" s="3" t="s">
        <v>62</v>
      </c>
      <c r="U2661" s="3" t="s">
        <v>56</v>
      </c>
      <c r="V2661" s="3" t="s">
        <v>90</v>
      </c>
      <c r="W2661" s="3" t="s">
        <v>44</v>
      </c>
      <c r="X2661" s="3" t="s">
        <v>91</v>
      </c>
      <c r="Y2661" s="3" t="s">
        <v>46</v>
      </c>
      <c r="Z2661" s="3" t="s">
        <v>410</v>
      </c>
      <c r="AA2661" s="3" t="s">
        <v>2762</v>
      </c>
      <c r="AB2661" s="12" t="str">
        <f t="shared" ref="AB2661" si="539">IF(ISNUMBER(SEARCH("2,4 D",AA2661)),"2,4-Dichlorophenoxyacetic acid",IF(ISNUMBER(SEARCH("ACIDO",AA2661)),"2,4-Dichlorophenoxyacetic acid",IF(ISNUMBER(SEARCH("NAPHTHA",AA2661)),"Aromatic Solvent Mixture",IF(ISNUMBER(SEARCH("DIMETHYLAMINE",AA2661)),"Dimethylamine",IF(ISNUMBER(SEARCH("DIMETILAMINA",AA2661)),"Dimethylamine",IF(ISNUMBER(SEARCH("JUMP",AA2661)),"Diuron",IF(ISNUMBER(SEARCH("2-AMINO-2,3-DIMETHYL BUTYRAMIDE",AA2661)),"Herbicide Amine Intermediate",IF(ISNUMBER(SEARCH("TEBUTHIURON",AA2661)),"Tebuthiuron","FIXIT"))))))))</f>
        <v>2,4-Dichlorophenoxyacetic acid</v>
      </c>
      <c r="AC2661" s="10"/>
      <c r="AD2661" s="10"/>
      <c r="AE2661" s="4">
        <v>22088</v>
      </c>
      <c r="AF2661" s="4">
        <v>22.09</v>
      </c>
      <c r="AG2661" s="4">
        <v>23000</v>
      </c>
      <c r="AJ2661" s="10"/>
      <c r="AK2661" s="10"/>
      <c r="AL2661" s="10"/>
    </row>
    <row r="2662" spans="1:38" ht="22" customHeight="1" x14ac:dyDescent="0.3">
      <c r="A2662" s="5">
        <v>42382</v>
      </c>
      <c r="B2662" s="6" t="s">
        <v>50</v>
      </c>
      <c r="C2662" s="6" t="s">
        <v>32</v>
      </c>
      <c r="D2662" s="7" t="s">
        <v>49</v>
      </c>
      <c r="E2662" s="7" t="s">
        <v>49</v>
      </c>
      <c r="F2662" s="6" t="s">
        <v>33</v>
      </c>
      <c r="G2662" s="7" t="s">
        <v>49</v>
      </c>
      <c r="H2662" s="7" t="s">
        <v>49</v>
      </c>
      <c r="I2662" s="6" t="s">
        <v>34</v>
      </c>
      <c r="J2662" s="6" t="s">
        <v>2495</v>
      </c>
      <c r="K2662" s="7" t="s">
        <v>49</v>
      </c>
      <c r="L2662" s="6" t="s">
        <v>2496</v>
      </c>
      <c r="M2662" s="7" t="s">
        <v>49</v>
      </c>
      <c r="N2662" s="7" t="s">
        <v>49</v>
      </c>
      <c r="O2662" s="7" t="s">
        <v>49</v>
      </c>
      <c r="P2662" s="6" t="s">
        <v>2497</v>
      </c>
      <c r="Q2662" s="6" t="s">
        <v>2498</v>
      </c>
      <c r="R2662" s="6" t="s">
        <v>115</v>
      </c>
      <c r="S2662" s="6" t="s">
        <v>113</v>
      </c>
      <c r="T2662" s="6" t="s">
        <v>116</v>
      </c>
      <c r="U2662" s="6" t="s">
        <v>117</v>
      </c>
      <c r="V2662" s="6" t="s">
        <v>43</v>
      </c>
      <c r="W2662" s="6" t="s">
        <v>44</v>
      </c>
      <c r="X2662" s="6" t="s">
        <v>45</v>
      </c>
      <c r="Y2662" s="6" t="s">
        <v>46</v>
      </c>
      <c r="Z2662" s="6" t="s">
        <v>643</v>
      </c>
      <c r="AA2662" s="6" t="s">
        <v>2763</v>
      </c>
      <c r="AB2662" s="18" t="s">
        <v>3193</v>
      </c>
      <c r="AC2662" s="7"/>
      <c r="AD2662" s="7"/>
      <c r="AE2662" s="7">
        <v>29442</v>
      </c>
      <c r="AF2662" s="7">
        <v>29.44</v>
      </c>
      <c r="AG2662" s="7">
        <v>626000</v>
      </c>
      <c r="AJ2662" s="7"/>
      <c r="AK2662" s="7"/>
      <c r="AL2662" s="7"/>
    </row>
    <row r="2663" spans="1:38" ht="22" customHeight="1" x14ac:dyDescent="0.3">
      <c r="A2663" s="2">
        <v>42381</v>
      </c>
      <c r="B2663" s="3" t="s">
        <v>50</v>
      </c>
      <c r="C2663" s="3" t="s">
        <v>32</v>
      </c>
      <c r="D2663" s="4" t="s">
        <v>49</v>
      </c>
      <c r="E2663" s="4" t="s">
        <v>49</v>
      </c>
      <c r="F2663" s="3" t="s">
        <v>33</v>
      </c>
      <c r="G2663" s="4" t="s">
        <v>49</v>
      </c>
      <c r="H2663" s="4" t="s">
        <v>49</v>
      </c>
      <c r="I2663" s="3" t="s">
        <v>34</v>
      </c>
      <c r="J2663" s="3" t="s">
        <v>2681</v>
      </c>
      <c r="K2663" s="4" t="s">
        <v>49</v>
      </c>
      <c r="L2663" s="4" t="s">
        <v>49</v>
      </c>
      <c r="M2663" s="3" t="s">
        <v>2682</v>
      </c>
      <c r="N2663" s="4" t="s">
        <v>49</v>
      </c>
      <c r="O2663" s="4" t="s">
        <v>49</v>
      </c>
      <c r="P2663" s="3" t="s">
        <v>2683</v>
      </c>
      <c r="Q2663" s="3" t="s">
        <v>39</v>
      </c>
      <c r="R2663" s="3" t="s">
        <v>310</v>
      </c>
      <c r="S2663" s="3" t="s">
        <v>307</v>
      </c>
      <c r="T2663" s="3" t="s">
        <v>311</v>
      </c>
      <c r="U2663" s="3" t="s">
        <v>56</v>
      </c>
      <c r="V2663" s="3" t="s">
        <v>43</v>
      </c>
      <c r="W2663" s="3" t="s">
        <v>44</v>
      </c>
      <c r="X2663" s="3" t="s">
        <v>45</v>
      </c>
      <c r="Y2663" s="3" t="s">
        <v>46</v>
      </c>
      <c r="Z2663" s="3" t="s">
        <v>140</v>
      </c>
      <c r="AA2663" s="3" t="s">
        <v>2764</v>
      </c>
      <c r="AB2663" s="12" t="str">
        <f t="shared" ref="AB2663" si="540">IF(ISNUMBER(SEARCH("2,4 D",AA2661)),"2,4-Dichlorophenoxyacetic acid",IF(ISNUMBER(SEARCH("ACIDO",AA2661)),"2,4-Dichlorophenoxyacetic acid",IF(ISNUMBER(SEARCH("NAPHTHA",AA2661)),"Aromatic Solvent Mixture",IF(ISNUMBER(SEARCH("DIMETHYLAMINE",AA2661)),"Dimethylamine",IF(ISNUMBER(SEARCH("DIMETILAMINA",AA2661)),"Dimethylamine",IF(ISNUMBER(SEARCH("JUMP",AA2661)),"Diuron",IF(ISNUMBER(SEARCH(" 2-AMINO-2,3-DIMETHYL BUTYRAMIDE",AA2661)),"Herbicide Amine Intermediate",IF(ISNUMBER(SEARCH("TEBUTHIURON",AA2661)),"Tebuthiuron",IF(ISNUMBER(SEARCH("DMS",AA2661)),"Dimethyl Sulfate",IF(ISNUMBER(SEARCH("2,4-XILIDIN",AA2661)),"2,4-Xylidine","FIX IT"))))))))))</f>
        <v>2,4-Dichlorophenoxyacetic acid</v>
      </c>
      <c r="AC2663" s="10"/>
      <c r="AD2663" s="10"/>
      <c r="AE2663" s="4">
        <v>20000</v>
      </c>
      <c r="AF2663" s="4">
        <v>20</v>
      </c>
      <c r="AG2663" s="4">
        <v>18100</v>
      </c>
      <c r="AJ2663" s="10"/>
      <c r="AK2663" s="10"/>
      <c r="AL2663" s="10"/>
    </row>
    <row r="2664" spans="1:38" ht="22" customHeight="1" x14ac:dyDescent="0.3">
      <c r="A2664" s="5">
        <v>42381</v>
      </c>
      <c r="B2664" s="6" t="s">
        <v>50</v>
      </c>
      <c r="C2664" s="6" t="s">
        <v>32</v>
      </c>
      <c r="D2664" s="7" t="s">
        <v>49</v>
      </c>
      <c r="E2664" s="7" t="s">
        <v>49</v>
      </c>
      <c r="F2664" s="6" t="s">
        <v>33</v>
      </c>
      <c r="G2664" s="7" t="s">
        <v>49</v>
      </c>
      <c r="H2664" s="7" t="s">
        <v>49</v>
      </c>
      <c r="I2664" s="6" t="s">
        <v>34</v>
      </c>
      <c r="J2664" s="6" t="s">
        <v>278</v>
      </c>
      <c r="K2664" s="7" t="s">
        <v>49</v>
      </c>
      <c r="L2664" s="7" t="s">
        <v>49</v>
      </c>
      <c r="M2664" s="6" t="s">
        <v>33</v>
      </c>
      <c r="N2664" s="7">
        <v>760485634</v>
      </c>
      <c r="O2664" s="7" t="s">
        <v>49</v>
      </c>
      <c r="P2664" s="6" t="s">
        <v>279</v>
      </c>
      <c r="Q2664" s="6" t="s">
        <v>39</v>
      </c>
      <c r="R2664" s="6" t="s">
        <v>60</v>
      </c>
      <c r="S2664" s="6" t="s">
        <v>61</v>
      </c>
      <c r="T2664" s="6" t="s">
        <v>62</v>
      </c>
      <c r="U2664" s="6" t="s">
        <v>56</v>
      </c>
      <c r="V2664" s="6" t="s">
        <v>43</v>
      </c>
      <c r="W2664" s="6" t="s">
        <v>44</v>
      </c>
      <c r="X2664" s="6" t="s">
        <v>45</v>
      </c>
      <c r="Y2664" s="6" t="s">
        <v>46</v>
      </c>
      <c r="Z2664" s="6" t="s">
        <v>80</v>
      </c>
      <c r="AA2664" s="6" t="s">
        <v>2765</v>
      </c>
      <c r="AB2664" s="12" t="s">
        <v>3188</v>
      </c>
      <c r="AC2664" s="7"/>
      <c r="AD2664" s="7"/>
      <c r="AE2664" s="7">
        <v>15204</v>
      </c>
      <c r="AF2664" s="7">
        <v>15.2</v>
      </c>
      <c r="AG2664" s="7">
        <v>290000</v>
      </c>
      <c r="AJ2664" s="10"/>
      <c r="AK2664" s="10"/>
      <c r="AL2664" s="10"/>
    </row>
    <row r="2665" spans="1:38" ht="22" customHeight="1" x14ac:dyDescent="0.3">
      <c r="A2665" s="2">
        <v>42379</v>
      </c>
      <c r="B2665" s="3" t="s">
        <v>144</v>
      </c>
      <c r="C2665" s="3" t="s">
        <v>84</v>
      </c>
      <c r="D2665" s="3" t="s">
        <v>85</v>
      </c>
      <c r="E2665" s="3" t="s">
        <v>44</v>
      </c>
      <c r="F2665" s="3" t="s">
        <v>33</v>
      </c>
      <c r="G2665" s="4" t="s">
        <v>49</v>
      </c>
      <c r="H2665" s="4" t="s">
        <v>49</v>
      </c>
      <c r="I2665" s="3" t="s">
        <v>86</v>
      </c>
      <c r="J2665" s="3" t="s">
        <v>2266</v>
      </c>
      <c r="K2665" s="4" t="s">
        <v>49</v>
      </c>
      <c r="L2665" s="4" t="s">
        <v>49</v>
      </c>
      <c r="M2665" s="4" t="s">
        <v>49</v>
      </c>
      <c r="N2665" s="4" t="s">
        <v>49</v>
      </c>
      <c r="O2665" s="4" t="s">
        <v>49</v>
      </c>
      <c r="P2665" s="3" t="s">
        <v>2267</v>
      </c>
      <c r="Q2665" s="3" t="s">
        <v>39</v>
      </c>
      <c r="R2665" s="3" t="s">
        <v>135</v>
      </c>
      <c r="S2665" s="3" t="s">
        <v>136</v>
      </c>
      <c r="T2665" s="3" t="s">
        <v>137</v>
      </c>
      <c r="U2665" s="3" t="s">
        <v>42</v>
      </c>
      <c r="V2665" s="3" t="s">
        <v>90</v>
      </c>
      <c r="W2665" s="3" t="s">
        <v>44</v>
      </c>
      <c r="X2665" s="3" t="s">
        <v>91</v>
      </c>
      <c r="Y2665" s="3" t="s">
        <v>46</v>
      </c>
      <c r="Z2665" s="3" t="s">
        <v>2755</v>
      </c>
      <c r="AA2665" s="3" t="s">
        <v>2766</v>
      </c>
      <c r="AB2665" s="12" t="s">
        <v>3189</v>
      </c>
      <c r="AC2665" s="10"/>
      <c r="AD2665" s="10"/>
      <c r="AE2665" s="4">
        <v>20462</v>
      </c>
      <c r="AF2665" s="4">
        <v>20.46</v>
      </c>
      <c r="AG2665" s="4">
        <v>1084000</v>
      </c>
      <c r="AJ2665" s="7"/>
      <c r="AK2665" s="7"/>
      <c r="AL2665" s="7"/>
    </row>
    <row r="2666" spans="1:38" ht="22" customHeight="1" x14ac:dyDescent="0.3">
      <c r="A2666" s="5">
        <v>42378</v>
      </c>
      <c r="B2666" s="6" t="s">
        <v>31</v>
      </c>
      <c r="C2666" s="6" t="s">
        <v>32</v>
      </c>
      <c r="D2666" s="7" t="s">
        <v>49</v>
      </c>
      <c r="E2666" s="7" t="s">
        <v>49</v>
      </c>
      <c r="F2666" s="6" t="s">
        <v>33</v>
      </c>
      <c r="G2666" s="7" t="s">
        <v>49</v>
      </c>
      <c r="H2666" s="7" t="s">
        <v>49</v>
      </c>
      <c r="I2666" s="6" t="s">
        <v>34</v>
      </c>
      <c r="J2666" s="6" t="s">
        <v>35</v>
      </c>
      <c r="K2666" s="6" t="s">
        <v>36</v>
      </c>
      <c r="L2666" s="6" t="s">
        <v>37</v>
      </c>
      <c r="M2666" s="6" t="s">
        <v>33</v>
      </c>
      <c r="N2666" s="7" t="s">
        <v>49</v>
      </c>
      <c r="O2666" s="7" t="s">
        <v>49</v>
      </c>
      <c r="P2666" s="6" t="s">
        <v>38</v>
      </c>
      <c r="Q2666" s="6" t="s">
        <v>39</v>
      </c>
      <c r="R2666" s="6" t="s">
        <v>40</v>
      </c>
      <c r="S2666" s="6" t="s">
        <v>37</v>
      </c>
      <c r="T2666" s="6" t="s">
        <v>41</v>
      </c>
      <c r="U2666" s="6" t="s">
        <v>42</v>
      </c>
      <c r="V2666" s="6" t="s">
        <v>43</v>
      </c>
      <c r="W2666" s="6" t="s">
        <v>44</v>
      </c>
      <c r="X2666" s="6" t="s">
        <v>45</v>
      </c>
      <c r="Y2666" s="6" t="s">
        <v>46</v>
      </c>
      <c r="Z2666" s="6" t="s">
        <v>47</v>
      </c>
      <c r="AA2666" s="6" t="s">
        <v>2767</v>
      </c>
      <c r="AB2666" s="12" t="str">
        <f t="shared" si="538"/>
        <v>2,4-Dichlorophenoxyacetic acid</v>
      </c>
      <c r="AC2666" s="7"/>
      <c r="AD2666" s="7"/>
      <c r="AE2666" s="7">
        <v>73520</v>
      </c>
      <c r="AF2666" s="7">
        <v>73.52</v>
      </c>
      <c r="AG2666" s="6" t="s">
        <v>49</v>
      </c>
      <c r="AJ2666" s="10"/>
      <c r="AK2666" s="10"/>
      <c r="AL2666" s="10"/>
    </row>
    <row r="2667" spans="1:38" ht="22" customHeight="1" x14ac:dyDescent="0.3">
      <c r="A2667" s="2">
        <v>42378</v>
      </c>
      <c r="B2667" s="3" t="s">
        <v>212</v>
      </c>
      <c r="C2667" s="3" t="s">
        <v>584</v>
      </c>
      <c r="D2667" s="4" t="s">
        <v>49</v>
      </c>
      <c r="E2667" s="4" t="s">
        <v>49</v>
      </c>
      <c r="F2667" s="3" t="s">
        <v>33</v>
      </c>
      <c r="G2667" s="4" t="s">
        <v>49</v>
      </c>
      <c r="H2667" s="4" t="s">
        <v>49</v>
      </c>
      <c r="I2667" s="3" t="s">
        <v>585</v>
      </c>
      <c r="J2667" s="3" t="s">
        <v>77</v>
      </c>
      <c r="K2667" s="3" t="s">
        <v>78</v>
      </c>
      <c r="L2667" s="3" t="s">
        <v>68</v>
      </c>
      <c r="M2667" s="3" t="s">
        <v>33</v>
      </c>
      <c r="N2667" s="4" t="s">
        <v>49</v>
      </c>
      <c r="O2667" s="4" t="s">
        <v>49</v>
      </c>
      <c r="P2667" s="3" t="s">
        <v>79</v>
      </c>
      <c r="Q2667" s="3" t="s">
        <v>586</v>
      </c>
      <c r="R2667" s="3" t="s">
        <v>67</v>
      </c>
      <c r="S2667" s="3" t="s">
        <v>68</v>
      </c>
      <c r="T2667" s="3" t="s">
        <v>69</v>
      </c>
      <c r="U2667" s="3" t="s">
        <v>70</v>
      </c>
      <c r="V2667" s="3" t="s">
        <v>217</v>
      </c>
      <c r="W2667" s="3" t="s">
        <v>44</v>
      </c>
      <c r="X2667" s="3" t="s">
        <v>218</v>
      </c>
      <c r="Y2667" s="3" t="s">
        <v>46</v>
      </c>
      <c r="Z2667" s="3" t="s">
        <v>643</v>
      </c>
      <c r="AA2667" s="3" t="s">
        <v>2768</v>
      </c>
      <c r="AB2667" s="10"/>
      <c r="AC2667" s="10"/>
      <c r="AD2667" s="10"/>
      <c r="AE2667" s="4">
        <v>23285</v>
      </c>
      <c r="AF2667" s="4">
        <v>23.28</v>
      </c>
      <c r="AG2667" s="4">
        <v>495000</v>
      </c>
      <c r="AJ2667" s="7"/>
      <c r="AK2667" s="7"/>
      <c r="AL2667" s="7"/>
    </row>
    <row r="2668" spans="1:38" ht="22" customHeight="1" x14ac:dyDescent="0.3">
      <c r="A2668" s="5">
        <v>42376</v>
      </c>
      <c r="B2668" s="6" t="s">
        <v>31</v>
      </c>
      <c r="C2668" s="6" t="s">
        <v>32</v>
      </c>
      <c r="D2668" s="7" t="s">
        <v>49</v>
      </c>
      <c r="E2668" s="7" t="s">
        <v>49</v>
      </c>
      <c r="F2668" s="6" t="s">
        <v>33</v>
      </c>
      <c r="G2668" s="7" t="s">
        <v>49</v>
      </c>
      <c r="H2668" s="7" t="s">
        <v>49</v>
      </c>
      <c r="I2668" s="6" t="s">
        <v>34</v>
      </c>
      <c r="J2668" s="6" t="s">
        <v>65</v>
      </c>
      <c r="K2668" s="7" t="s">
        <v>49</v>
      </c>
      <c r="L2668" s="7" t="s">
        <v>49</v>
      </c>
      <c r="M2668" s="6" t="s">
        <v>33</v>
      </c>
      <c r="N2668" s="7" t="s">
        <v>49</v>
      </c>
      <c r="O2668" s="7" t="s">
        <v>49</v>
      </c>
      <c r="P2668" s="6" t="s">
        <v>66</v>
      </c>
      <c r="Q2668" s="6" t="s">
        <v>39</v>
      </c>
      <c r="R2668" s="6" t="s">
        <v>67</v>
      </c>
      <c r="S2668" s="6" t="s">
        <v>68</v>
      </c>
      <c r="T2668" s="6" t="s">
        <v>69</v>
      </c>
      <c r="U2668" s="6" t="s">
        <v>70</v>
      </c>
      <c r="V2668" s="6" t="s">
        <v>43</v>
      </c>
      <c r="W2668" s="6" t="s">
        <v>44</v>
      </c>
      <c r="X2668" s="6" t="s">
        <v>45</v>
      </c>
      <c r="Y2668" s="6" t="s">
        <v>46</v>
      </c>
      <c r="Z2668" s="6" t="s">
        <v>71</v>
      </c>
      <c r="AA2668" s="6" t="s">
        <v>2769</v>
      </c>
      <c r="AB2668" s="12" t="str">
        <f t="shared" ref="AB2668:AB2691" si="541">IF(ISNUMBER(SEARCH("CARBENDAZIM",AA2668)),"Carbendazim",IF(ISNUMBER(SEARCH("4-D",AA2668)),"2,4-Dichlorophenoxyacetic acid",IF(ISNUMBER(SEARCH("RIDOVER",AA2668)),"Glyphosate",IF(ISNUMBER(SEARCH("POQUER",AA2668)),"Clethodim",IF(ISNUMBER(SEARCH("LITER",AA2668)),"Imidacloprid",IF(ISNUMBER(SEARCH("PYRINEX",AA2668)),"Chlorpyrifos",IF(ISNUMBER(SEARCH("ORBIT",AA2668)),"Omethoate",IF(ISNUMBER(SEARCH("HEXARON",AA2668)),"Diuron",IF(ISNUMBER(SEARCH("ISOPROPYLAMINE",AA2668)),"Isopropylamine",IF(ISNUMBER(SEARCH("GLYPHOSATE",AA2668)),"Glyphosate",IF(ISNUMBER(SEARCH("MANCOZEB",AA2668)),"Mancozeb Indofil",IF(ISNUMBER(SEARCH("PARAQUAT",AA2668)),"Paraquat",IF(ISNUMBER(SEARCH("CAROMAX",AA2668)),"Aromatic Solvent Mixture",IF(ISNUMBER(SEARCH("BUTIRON",AA2668)),"Tebuthiuron",IF(ISNUMBER(SEARCH("VORAZ",AA2668)),"Methomyl",IF(ISNUMBER(SEARCH("IMIDACLOPRID",AA2668)),"Imidacloprid",IF(ISNUMBER(SEARCH("2 4 D",AA2668)),"2,4-Dichlorophenoxyacetic acid",IF(ISNUMBER(SEARCH("IMIDACL",AA2668)),"Imidacloprid",IF(ISNUMBER(SEARCH("DIUREX",AA2668)),"Diuron",IF(ISNUMBER(SEARCH("RAPEL",AA2668)),"Acephate","fix it"))))))))))))))))))))</f>
        <v>Diuron</v>
      </c>
      <c r="AC2668" s="7"/>
      <c r="AD2668" s="7"/>
      <c r="AE2668" s="7">
        <v>86260</v>
      </c>
      <c r="AF2668" s="7">
        <v>86.26</v>
      </c>
      <c r="AG2668" s="7">
        <v>602000</v>
      </c>
      <c r="AJ2668" s="10"/>
      <c r="AK2668" s="10"/>
      <c r="AL2668" s="10"/>
    </row>
    <row r="2669" spans="1:38" ht="22" customHeight="1" x14ac:dyDescent="0.3">
      <c r="A2669" s="2">
        <v>42373</v>
      </c>
      <c r="B2669" s="3" t="s">
        <v>31</v>
      </c>
      <c r="C2669" s="3" t="s">
        <v>32</v>
      </c>
      <c r="D2669" s="4" t="s">
        <v>49</v>
      </c>
      <c r="E2669" s="4" t="s">
        <v>49</v>
      </c>
      <c r="F2669" s="3" t="s">
        <v>33</v>
      </c>
      <c r="G2669" s="4" t="s">
        <v>49</v>
      </c>
      <c r="H2669" s="4" t="s">
        <v>49</v>
      </c>
      <c r="I2669" s="3" t="s">
        <v>34</v>
      </c>
      <c r="J2669" s="3" t="s">
        <v>77</v>
      </c>
      <c r="K2669" s="3" t="s">
        <v>78</v>
      </c>
      <c r="L2669" s="3" t="s">
        <v>68</v>
      </c>
      <c r="M2669" s="3" t="s">
        <v>33</v>
      </c>
      <c r="N2669" s="4" t="s">
        <v>49</v>
      </c>
      <c r="O2669" s="4" t="s">
        <v>49</v>
      </c>
      <c r="P2669" s="3" t="s">
        <v>79</v>
      </c>
      <c r="Q2669" s="3" t="s">
        <v>39</v>
      </c>
      <c r="R2669" s="3" t="s">
        <v>67</v>
      </c>
      <c r="S2669" s="3" t="s">
        <v>68</v>
      </c>
      <c r="T2669" s="3" t="s">
        <v>69</v>
      </c>
      <c r="U2669" s="3" t="s">
        <v>70</v>
      </c>
      <c r="V2669" s="3" t="s">
        <v>43</v>
      </c>
      <c r="W2669" s="3" t="s">
        <v>44</v>
      </c>
      <c r="X2669" s="3" t="s">
        <v>45</v>
      </c>
      <c r="Y2669" s="3" t="s">
        <v>46</v>
      </c>
      <c r="Z2669" s="3" t="s">
        <v>643</v>
      </c>
      <c r="AA2669" s="3" t="s">
        <v>2770</v>
      </c>
      <c r="AB2669" s="12" t="str">
        <f t="shared" si="541"/>
        <v>Methomyl</v>
      </c>
      <c r="AC2669" s="10"/>
      <c r="AD2669" s="10"/>
      <c r="AE2669" s="4">
        <v>111870</v>
      </c>
      <c r="AF2669" s="4">
        <v>111.87</v>
      </c>
      <c r="AG2669" s="4">
        <v>2380000</v>
      </c>
      <c r="AJ2669" s="7"/>
      <c r="AK2669" s="7"/>
      <c r="AL2669" s="7"/>
    </row>
    <row r="2670" spans="1:38" ht="22" customHeight="1" x14ac:dyDescent="0.3">
      <c r="A2670" s="5">
        <v>42373</v>
      </c>
      <c r="B2670" s="6" t="s">
        <v>31</v>
      </c>
      <c r="C2670" s="6" t="s">
        <v>32</v>
      </c>
      <c r="D2670" s="7" t="s">
        <v>49</v>
      </c>
      <c r="E2670" s="7" t="s">
        <v>49</v>
      </c>
      <c r="F2670" s="6" t="s">
        <v>33</v>
      </c>
      <c r="G2670" s="7" t="s">
        <v>49</v>
      </c>
      <c r="H2670" s="7" t="s">
        <v>49</v>
      </c>
      <c r="I2670" s="6" t="s">
        <v>34</v>
      </c>
      <c r="J2670" s="6" t="s">
        <v>65</v>
      </c>
      <c r="K2670" s="7" t="s">
        <v>49</v>
      </c>
      <c r="L2670" s="7" t="s">
        <v>49</v>
      </c>
      <c r="M2670" s="6" t="s">
        <v>33</v>
      </c>
      <c r="N2670" s="7" t="s">
        <v>49</v>
      </c>
      <c r="O2670" s="7" t="s">
        <v>49</v>
      </c>
      <c r="P2670" s="6" t="s">
        <v>66</v>
      </c>
      <c r="Q2670" s="6" t="s">
        <v>39</v>
      </c>
      <c r="R2670" s="6" t="s">
        <v>67</v>
      </c>
      <c r="S2670" s="6" t="s">
        <v>68</v>
      </c>
      <c r="T2670" s="6" t="s">
        <v>69</v>
      </c>
      <c r="U2670" s="6" t="s">
        <v>70</v>
      </c>
      <c r="V2670" s="6" t="s">
        <v>43</v>
      </c>
      <c r="W2670" s="6" t="s">
        <v>44</v>
      </c>
      <c r="X2670" s="6" t="s">
        <v>45</v>
      </c>
      <c r="Y2670" s="6" t="s">
        <v>46</v>
      </c>
      <c r="Z2670" s="6" t="s">
        <v>73</v>
      </c>
      <c r="AA2670" s="6" t="s">
        <v>2771</v>
      </c>
      <c r="AB2670" s="12" t="str">
        <f t="shared" ref="AB2670" si="542">IF(ISNUMBER(SEARCH("DMS",AA2670)),"Dimethyl Sulfate",IF(ISNUMBER(SEARCH("2,4-XILIDIN",AA2670)),"2,4-Xylidine",IF(ISNUMBER(SEARCH("GALIGAN",AA2670)),"Oxyfluorfen",IF(ISNUMBER(SEARCH("DIMETHYLAMINE",AA2670)),"Dimethylamine",IF(ISNUMBER(SEARCH("ORTHOFORMATE",AA2670)),"Trimethyl orthoformate",IF(ISNUMBER(SEARCH("NOVALURON",AA2670)),"Novaluron",IF(ISNUMBER(SEARCH("DIMETHYL SULPHATE",AA2670)),"Dimethyl Sulphate",IF(ISNUMBER(SEARCH("ALTAPYNE",AA2670)),"Acid Based Co-Emulsifier",IF(ISNUMBER(SEARCH("METHANESULFONYL",AA2670)),"Methanesulfonyl chloride",IF(ISNUMBER(SEARCH("METHYL FORMATE",AA2670)),"Methanoate",IF(ISNUMBER(SEARCH("FLUEN",AA2670)),"Fluensulfone","FIX IT")))))))))))</f>
        <v>Oxyfluorfen</v>
      </c>
      <c r="AC2670" s="12" t="str">
        <f t="shared" ref="AC2670" si="543">VLOOKUP(AB2670,AJ:AL,2, FALSE)</f>
        <v>Galigan 240 EC</v>
      </c>
      <c r="AD2670" s="7"/>
      <c r="AE2670" s="7">
        <v>17618</v>
      </c>
      <c r="AF2670" s="7">
        <v>17.62</v>
      </c>
      <c r="AG2670" s="7">
        <v>123000</v>
      </c>
      <c r="AJ2670" s="10"/>
      <c r="AK2670" s="10"/>
      <c r="AL2670" s="10"/>
    </row>
    <row r="2671" spans="1:38" ht="22" customHeight="1" x14ac:dyDescent="0.3">
      <c r="A2671" s="2">
        <v>42367</v>
      </c>
      <c r="B2671" s="3" t="s">
        <v>50</v>
      </c>
      <c r="C2671" s="3" t="s">
        <v>32</v>
      </c>
      <c r="D2671" s="4" t="s">
        <v>49</v>
      </c>
      <c r="E2671" s="4" t="s">
        <v>49</v>
      </c>
      <c r="F2671" s="3" t="s">
        <v>33</v>
      </c>
      <c r="G2671" s="4" t="s">
        <v>49</v>
      </c>
      <c r="H2671" s="4" t="s">
        <v>49</v>
      </c>
      <c r="I2671" s="3" t="s">
        <v>34</v>
      </c>
      <c r="J2671" s="3" t="s">
        <v>2681</v>
      </c>
      <c r="K2671" s="4" t="s">
        <v>49</v>
      </c>
      <c r="L2671" s="4" t="s">
        <v>49</v>
      </c>
      <c r="M2671" s="3" t="s">
        <v>2682</v>
      </c>
      <c r="N2671" s="4" t="s">
        <v>49</v>
      </c>
      <c r="O2671" s="4" t="s">
        <v>49</v>
      </c>
      <c r="P2671" s="3" t="s">
        <v>2683</v>
      </c>
      <c r="Q2671" s="3" t="s">
        <v>39</v>
      </c>
      <c r="R2671" s="3" t="s">
        <v>310</v>
      </c>
      <c r="S2671" s="3" t="s">
        <v>307</v>
      </c>
      <c r="T2671" s="3" t="s">
        <v>311</v>
      </c>
      <c r="U2671" s="3" t="s">
        <v>56</v>
      </c>
      <c r="V2671" s="3" t="s">
        <v>43</v>
      </c>
      <c r="W2671" s="3" t="s">
        <v>44</v>
      </c>
      <c r="X2671" s="3" t="s">
        <v>45</v>
      </c>
      <c r="Y2671" s="3" t="s">
        <v>46</v>
      </c>
      <c r="Z2671" s="3" t="s">
        <v>140</v>
      </c>
      <c r="AA2671" s="3" t="s">
        <v>2772</v>
      </c>
      <c r="AB2671" s="12" t="str">
        <f t="shared" ref="AB2671" si="544">IF(ISNUMBER(SEARCH("2,4 D",AA2671)),"2,4-Dichlorophenoxyacetic acid",IF(ISNUMBER(SEARCH("ACIDO",AA2671)),"2,4-Dichlorophenoxyacetic acid",IF(ISNUMBER(SEARCH("NAPHTHA",AA2671)),"Aromatic Solvent Mixture",IF(ISNUMBER(SEARCH("DIMETHYLAMINE",AA2671)),"Dimethylamine",IF(ISNUMBER(SEARCH("DIMETILAMINA",AA2671)),"Dimethylamine",IF(ISNUMBER(SEARCH("JUMP",AA2671)),"Diuron",IF(ISNUMBER(SEARCH("2-AMINO-2,3-DIMETHYL BUTYRAMIDE",AA2671)),"Herbicide Amine Intermediate",IF(ISNUMBER(SEARCH("TEBUTHIURON",AA2671)),"Tebuthiuron","FIXIT"))))))))</f>
        <v>Dimethylamine</v>
      </c>
      <c r="AC2671" s="10"/>
      <c r="AD2671" s="10"/>
      <c r="AE2671" s="4">
        <v>95850</v>
      </c>
      <c r="AF2671" s="4">
        <v>95.85</v>
      </c>
      <c r="AG2671" s="4">
        <v>87000</v>
      </c>
      <c r="AJ2671" s="7"/>
      <c r="AK2671" s="7"/>
      <c r="AL2671" s="7"/>
    </row>
    <row r="2672" spans="1:38" ht="22" customHeight="1" x14ac:dyDescent="0.3">
      <c r="A2672" s="5">
        <v>42365</v>
      </c>
      <c r="B2672" s="6" t="s">
        <v>144</v>
      </c>
      <c r="C2672" s="6" t="s">
        <v>84</v>
      </c>
      <c r="D2672" s="6" t="s">
        <v>85</v>
      </c>
      <c r="E2672" s="6" t="s">
        <v>44</v>
      </c>
      <c r="F2672" s="6" t="s">
        <v>33</v>
      </c>
      <c r="G2672" s="7" t="s">
        <v>49</v>
      </c>
      <c r="H2672" s="7" t="s">
        <v>49</v>
      </c>
      <c r="I2672" s="6" t="s">
        <v>86</v>
      </c>
      <c r="J2672" s="6" t="s">
        <v>2266</v>
      </c>
      <c r="K2672" s="7" t="s">
        <v>49</v>
      </c>
      <c r="L2672" s="7" t="s">
        <v>49</v>
      </c>
      <c r="M2672" s="7" t="s">
        <v>49</v>
      </c>
      <c r="N2672" s="7" t="s">
        <v>49</v>
      </c>
      <c r="O2672" s="7" t="s">
        <v>49</v>
      </c>
      <c r="P2672" s="6" t="s">
        <v>2267</v>
      </c>
      <c r="Q2672" s="6" t="s">
        <v>39</v>
      </c>
      <c r="R2672" s="6" t="s">
        <v>135</v>
      </c>
      <c r="S2672" s="6" t="s">
        <v>136</v>
      </c>
      <c r="T2672" s="6" t="s">
        <v>137</v>
      </c>
      <c r="U2672" s="6" t="s">
        <v>42</v>
      </c>
      <c r="V2672" s="6" t="s">
        <v>90</v>
      </c>
      <c r="W2672" s="6" t="s">
        <v>44</v>
      </c>
      <c r="X2672" s="6" t="s">
        <v>91</v>
      </c>
      <c r="Y2672" s="6" t="s">
        <v>46</v>
      </c>
      <c r="Z2672" s="6" t="s">
        <v>2755</v>
      </c>
      <c r="AA2672" s="6" t="s">
        <v>2773</v>
      </c>
      <c r="AB2672" s="12" t="s">
        <v>3189</v>
      </c>
      <c r="AC2672" s="7"/>
      <c r="AD2672" s="7"/>
      <c r="AE2672" s="7">
        <v>20462</v>
      </c>
      <c r="AF2672" s="7">
        <v>20.46</v>
      </c>
      <c r="AG2672" s="7">
        <v>1091000</v>
      </c>
      <c r="AJ2672" s="10"/>
      <c r="AK2672" s="10"/>
      <c r="AL2672" s="10"/>
    </row>
    <row r="2673" spans="1:38" ht="22" customHeight="1" x14ac:dyDescent="0.3">
      <c r="A2673" s="2">
        <v>42364</v>
      </c>
      <c r="B2673" s="3" t="s">
        <v>50</v>
      </c>
      <c r="C2673" s="3" t="s">
        <v>32</v>
      </c>
      <c r="D2673" s="4" t="s">
        <v>49</v>
      </c>
      <c r="E2673" s="4" t="s">
        <v>49</v>
      </c>
      <c r="F2673" s="3" t="s">
        <v>33</v>
      </c>
      <c r="G2673" s="4" t="s">
        <v>49</v>
      </c>
      <c r="H2673" s="4" t="s">
        <v>49</v>
      </c>
      <c r="I2673" s="3" t="s">
        <v>34</v>
      </c>
      <c r="J2673" s="3" t="s">
        <v>1878</v>
      </c>
      <c r="K2673" s="4" t="s">
        <v>49</v>
      </c>
      <c r="L2673" s="3" t="s">
        <v>187</v>
      </c>
      <c r="M2673" s="3" t="s">
        <v>33</v>
      </c>
      <c r="N2673" s="4" t="s">
        <v>49</v>
      </c>
      <c r="O2673" s="4" t="s">
        <v>49</v>
      </c>
      <c r="P2673" s="3" t="s">
        <v>1879</v>
      </c>
      <c r="Q2673" s="3" t="s">
        <v>2508</v>
      </c>
      <c r="R2673" s="3" t="s">
        <v>186</v>
      </c>
      <c r="S2673" s="3" t="s">
        <v>187</v>
      </c>
      <c r="T2673" s="3" t="s">
        <v>188</v>
      </c>
      <c r="U2673" s="3" t="s">
        <v>42</v>
      </c>
      <c r="V2673" s="3" t="s">
        <v>43</v>
      </c>
      <c r="W2673" s="3" t="s">
        <v>44</v>
      </c>
      <c r="X2673" s="3" t="s">
        <v>45</v>
      </c>
      <c r="Y2673" s="3" t="s">
        <v>46</v>
      </c>
      <c r="Z2673" s="3" t="s">
        <v>1700</v>
      </c>
      <c r="AA2673" s="3" t="s">
        <v>2774</v>
      </c>
      <c r="AB2673" s="12" t="str">
        <f t="shared" ref="AB2673" si="545">IF(ISNUMBER(SEARCH("2,4 D",AA2671)),"2,4-Dichlorophenoxyacetic acid",IF(ISNUMBER(SEARCH("ACIDO",AA2671)),"2,4-Dichlorophenoxyacetic acid",IF(ISNUMBER(SEARCH("NAPHTHA",AA2671)),"Aromatic Solvent Mixture",IF(ISNUMBER(SEARCH("DIMETHYLAMINE",AA2671)),"Dimethylamine",IF(ISNUMBER(SEARCH("DIMETILAMINA",AA2671)),"Dimethylamine",IF(ISNUMBER(SEARCH("JUMP",AA2671)),"Diuron",IF(ISNUMBER(SEARCH(" 2-AMINO-2,3-DIMETHYL BUTYRAMIDE",AA2671)),"Herbicide Amine Intermediate",IF(ISNUMBER(SEARCH("TEBUTHIURON",AA2671)),"Tebuthiuron",IF(ISNUMBER(SEARCH("DMS",AA2671)),"Dimethyl Sulfate",IF(ISNUMBER(SEARCH("2,4-XILIDIN",AA2671)),"2,4-Xylidine","FIX IT"))))))))))</f>
        <v>Dimethylamine</v>
      </c>
      <c r="AC2673" s="10"/>
      <c r="AD2673" s="10"/>
      <c r="AE2673" s="4">
        <v>23780</v>
      </c>
      <c r="AF2673" s="4">
        <v>23.78</v>
      </c>
      <c r="AG2673" s="4">
        <v>53700</v>
      </c>
      <c r="AJ2673" s="7"/>
      <c r="AK2673" s="7"/>
      <c r="AL2673" s="7"/>
    </row>
    <row r="2674" spans="1:38" ht="22" customHeight="1" x14ac:dyDescent="0.3">
      <c r="A2674" s="5">
        <v>42364</v>
      </c>
      <c r="B2674" s="6" t="s">
        <v>50</v>
      </c>
      <c r="C2674" s="6" t="s">
        <v>84</v>
      </c>
      <c r="D2674" s="6" t="s">
        <v>85</v>
      </c>
      <c r="E2674" s="6" t="s">
        <v>44</v>
      </c>
      <c r="F2674" s="6" t="s">
        <v>33</v>
      </c>
      <c r="G2674" s="7" t="s">
        <v>49</v>
      </c>
      <c r="H2674" s="7" t="s">
        <v>49</v>
      </c>
      <c r="I2674" s="6" t="s">
        <v>86</v>
      </c>
      <c r="J2674" s="6" t="s">
        <v>2775</v>
      </c>
      <c r="K2674" s="6" t="s">
        <v>522</v>
      </c>
      <c r="L2674" s="6" t="s">
        <v>113</v>
      </c>
      <c r="M2674" s="6" t="s">
        <v>33</v>
      </c>
      <c r="N2674" s="7">
        <v>565375488.83000004</v>
      </c>
      <c r="O2674" s="7">
        <v>1118433598.3299999</v>
      </c>
      <c r="P2674" s="6" t="s">
        <v>2776</v>
      </c>
      <c r="Q2674" s="6" t="s">
        <v>39</v>
      </c>
      <c r="R2674" s="6" t="s">
        <v>115</v>
      </c>
      <c r="S2674" s="6" t="s">
        <v>113</v>
      </c>
      <c r="T2674" s="6" t="s">
        <v>116</v>
      </c>
      <c r="U2674" s="6" t="s">
        <v>117</v>
      </c>
      <c r="V2674" s="6" t="s">
        <v>90</v>
      </c>
      <c r="W2674" s="6" t="s">
        <v>44</v>
      </c>
      <c r="X2674" s="6" t="s">
        <v>91</v>
      </c>
      <c r="Y2674" s="6" t="s">
        <v>46</v>
      </c>
      <c r="Z2674" s="6" t="s">
        <v>129</v>
      </c>
      <c r="AA2674" s="6" t="s">
        <v>2777</v>
      </c>
      <c r="AB2674" s="12" t="s">
        <v>3150</v>
      </c>
      <c r="AC2674" s="7"/>
      <c r="AD2674" s="7"/>
      <c r="AE2674" s="7">
        <v>17746</v>
      </c>
      <c r="AF2674" s="7">
        <v>17.75</v>
      </c>
      <c r="AG2674" s="7">
        <v>1453000</v>
      </c>
      <c r="AJ2674" s="10"/>
      <c r="AK2674" s="10"/>
      <c r="AL2674" s="10"/>
    </row>
    <row r="2675" spans="1:38" ht="22" customHeight="1" x14ac:dyDescent="0.3">
      <c r="A2675" s="2">
        <v>42364</v>
      </c>
      <c r="B2675" s="3" t="s">
        <v>50</v>
      </c>
      <c r="C2675" s="3" t="s">
        <v>32</v>
      </c>
      <c r="D2675" s="4" t="s">
        <v>49</v>
      </c>
      <c r="E2675" s="4" t="s">
        <v>49</v>
      </c>
      <c r="F2675" s="3" t="s">
        <v>33</v>
      </c>
      <c r="G2675" s="4" t="s">
        <v>49</v>
      </c>
      <c r="H2675" s="4" t="s">
        <v>49</v>
      </c>
      <c r="I2675" s="3" t="s">
        <v>34</v>
      </c>
      <c r="J2675" s="3" t="s">
        <v>1697</v>
      </c>
      <c r="K2675" s="3" t="s">
        <v>1698</v>
      </c>
      <c r="L2675" s="3" t="s">
        <v>136</v>
      </c>
      <c r="M2675" s="3" t="s">
        <v>33</v>
      </c>
      <c r="N2675" s="9">
        <v>100139200</v>
      </c>
      <c r="O2675" s="4" t="s">
        <v>49</v>
      </c>
      <c r="P2675" s="3" t="s">
        <v>1699</v>
      </c>
      <c r="Q2675" s="3" t="s">
        <v>400</v>
      </c>
      <c r="R2675" s="3" t="s">
        <v>135</v>
      </c>
      <c r="S2675" s="3" t="s">
        <v>136</v>
      </c>
      <c r="T2675" s="3" t="s">
        <v>137</v>
      </c>
      <c r="U2675" s="3" t="s">
        <v>42</v>
      </c>
      <c r="V2675" s="3" t="s">
        <v>43</v>
      </c>
      <c r="W2675" s="3" t="s">
        <v>44</v>
      </c>
      <c r="X2675" s="3" t="s">
        <v>45</v>
      </c>
      <c r="Y2675" s="3" t="s">
        <v>46</v>
      </c>
      <c r="Z2675" s="3" t="s">
        <v>1700</v>
      </c>
      <c r="AA2675" s="3" t="s">
        <v>2778</v>
      </c>
      <c r="AB2675" s="12" t="s">
        <v>3140</v>
      </c>
      <c r="AC2675" s="10"/>
      <c r="AD2675" s="10"/>
      <c r="AE2675" s="4">
        <v>22000</v>
      </c>
      <c r="AF2675" s="4">
        <v>22</v>
      </c>
      <c r="AG2675" s="4">
        <v>49700</v>
      </c>
      <c r="AJ2675" s="7"/>
      <c r="AK2675" s="7"/>
      <c r="AL2675" s="7"/>
    </row>
    <row r="2676" spans="1:38" ht="22" customHeight="1" x14ac:dyDescent="0.3">
      <c r="A2676" s="5">
        <v>42359</v>
      </c>
      <c r="B2676" s="6" t="s">
        <v>31</v>
      </c>
      <c r="C2676" s="6" t="s">
        <v>32</v>
      </c>
      <c r="D2676" s="7" t="s">
        <v>49</v>
      </c>
      <c r="E2676" s="7" t="s">
        <v>49</v>
      </c>
      <c r="F2676" s="6" t="s">
        <v>33</v>
      </c>
      <c r="G2676" s="7" t="s">
        <v>49</v>
      </c>
      <c r="H2676" s="7" t="s">
        <v>49</v>
      </c>
      <c r="I2676" s="6" t="s">
        <v>34</v>
      </c>
      <c r="J2676" s="6" t="s">
        <v>77</v>
      </c>
      <c r="K2676" s="6" t="s">
        <v>78</v>
      </c>
      <c r="L2676" s="6" t="s">
        <v>68</v>
      </c>
      <c r="M2676" s="6" t="s">
        <v>33</v>
      </c>
      <c r="N2676" s="7" t="s">
        <v>49</v>
      </c>
      <c r="O2676" s="7" t="s">
        <v>49</v>
      </c>
      <c r="P2676" s="6" t="s">
        <v>79</v>
      </c>
      <c r="Q2676" s="6" t="s">
        <v>39</v>
      </c>
      <c r="R2676" s="6" t="s">
        <v>227</v>
      </c>
      <c r="S2676" s="6" t="s">
        <v>68</v>
      </c>
      <c r="T2676" s="6" t="s">
        <v>228</v>
      </c>
      <c r="U2676" s="6" t="s">
        <v>70</v>
      </c>
      <c r="V2676" s="6" t="s">
        <v>43</v>
      </c>
      <c r="W2676" s="6" t="s">
        <v>44</v>
      </c>
      <c r="X2676" s="6" t="s">
        <v>45</v>
      </c>
      <c r="Y2676" s="6" t="s">
        <v>46</v>
      </c>
      <c r="Z2676" s="6" t="s">
        <v>351</v>
      </c>
      <c r="AA2676" s="6" t="s">
        <v>2779</v>
      </c>
      <c r="AB2676" s="12" t="str">
        <f t="shared" ref="AB2676" si="546">IF(ISNUMBER(SEARCH("GALIL", AA2676)), "Imidachloprid", IF(ISNUMBER(SEARCH("SUPRATHION", AA2676)), "Methidathion", "FIX IT"))</f>
        <v>Methidathion</v>
      </c>
      <c r="AC2676" s="7"/>
      <c r="AD2676" s="7"/>
      <c r="AE2676" s="7">
        <v>3350</v>
      </c>
      <c r="AF2676" s="7">
        <v>3.35</v>
      </c>
      <c r="AG2676" s="7">
        <v>612000</v>
      </c>
      <c r="AJ2676" s="10"/>
      <c r="AK2676" s="10"/>
      <c r="AL2676" s="10"/>
    </row>
    <row r="2677" spans="1:38" ht="22" customHeight="1" x14ac:dyDescent="0.3">
      <c r="A2677" s="2">
        <v>42358</v>
      </c>
      <c r="B2677" s="3" t="s">
        <v>144</v>
      </c>
      <c r="C2677" s="3" t="s">
        <v>84</v>
      </c>
      <c r="D2677" s="3" t="s">
        <v>85</v>
      </c>
      <c r="E2677" s="3" t="s">
        <v>44</v>
      </c>
      <c r="F2677" s="3" t="s">
        <v>33</v>
      </c>
      <c r="G2677" s="4" t="s">
        <v>49</v>
      </c>
      <c r="H2677" s="4" t="s">
        <v>49</v>
      </c>
      <c r="I2677" s="3" t="s">
        <v>86</v>
      </c>
      <c r="J2677" s="3" t="s">
        <v>2266</v>
      </c>
      <c r="K2677" s="4" t="s">
        <v>49</v>
      </c>
      <c r="L2677" s="4" t="s">
        <v>49</v>
      </c>
      <c r="M2677" s="4" t="s">
        <v>49</v>
      </c>
      <c r="N2677" s="4" t="s">
        <v>49</v>
      </c>
      <c r="O2677" s="4" t="s">
        <v>49</v>
      </c>
      <c r="P2677" s="3" t="s">
        <v>2267</v>
      </c>
      <c r="Q2677" s="3" t="s">
        <v>39</v>
      </c>
      <c r="R2677" s="3" t="s">
        <v>135</v>
      </c>
      <c r="S2677" s="3" t="s">
        <v>136</v>
      </c>
      <c r="T2677" s="3" t="s">
        <v>137</v>
      </c>
      <c r="U2677" s="3" t="s">
        <v>42</v>
      </c>
      <c r="V2677" s="3" t="s">
        <v>90</v>
      </c>
      <c r="W2677" s="3" t="s">
        <v>44</v>
      </c>
      <c r="X2677" s="3" t="s">
        <v>91</v>
      </c>
      <c r="Y2677" s="3" t="s">
        <v>46</v>
      </c>
      <c r="Z2677" s="3" t="s">
        <v>2755</v>
      </c>
      <c r="AA2677" s="3" t="s">
        <v>2450</v>
      </c>
      <c r="AB2677" s="12" t="s">
        <v>3189</v>
      </c>
      <c r="AC2677" s="10"/>
      <c r="AD2677" s="10"/>
      <c r="AE2677" s="4">
        <v>20462</v>
      </c>
      <c r="AF2677" s="4">
        <v>20.46</v>
      </c>
      <c r="AG2677" s="4">
        <v>1091000</v>
      </c>
      <c r="AJ2677" s="7"/>
      <c r="AK2677" s="7"/>
      <c r="AL2677" s="7"/>
    </row>
    <row r="2678" spans="1:38" ht="22" customHeight="1" x14ac:dyDescent="0.3">
      <c r="A2678" s="5">
        <v>42357</v>
      </c>
      <c r="B2678" s="6" t="s">
        <v>50</v>
      </c>
      <c r="C2678" s="6" t="s">
        <v>84</v>
      </c>
      <c r="D2678" s="6" t="s">
        <v>85</v>
      </c>
      <c r="E2678" s="6" t="s">
        <v>44</v>
      </c>
      <c r="F2678" s="6" t="s">
        <v>33</v>
      </c>
      <c r="G2678" s="7" t="s">
        <v>49</v>
      </c>
      <c r="H2678" s="7" t="s">
        <v>49</v>
      </c>
      <c r="I2678" s="6" t="s">
        <v>86</v>
      </c>
      <c r="J2678" s="6" t="s">
        <v>878</v>
      </c>
      <c r="K2678" s="7" t="s">
        <v>49</v>
      </c>
      <c r="L2678" s="6" t="s">
        <v>61</v>
      </c>
      <c r="M2678" s="7" t="s">
        <v>49</v>
      </c>
      <c r="N2678" s="7" t="s">
        <v>49</v>
      </c>
      <c r="O2678" s="7" t="s">
        <v>49</v>
      </c>
      <c r="P2678" s="6" t="s">
        <v>879</v>
      </c>
      <c r="Q2678" s="6" t="s">
        <v>39</v>
      </c>
      <c r="R2678" s="6" t="s">
        <v>60</v>
      </c>
      <c r="S2678" s="6" t="s">
        <v>61</v>
      </c>
      <c r="T2678" s="6" t="s">
        <v>62</v>
      </c>
      <c r="U2678" s="6" t="s">
        <v>56</v>
      </c>
      <c r="V2678" s="6" t="s">
        <v>90</v>
      </c>
      <c r="W2678" s="6" t="s">
        <v>44</v>
      </c>
      <c r="X2678" s="6" t="s">
        <v>91</v>
      </c>
      <c r="Y2678" s="6" t="s">
        <v>46</v>
      </c>
      <c r="Z2678" s="6" t="s">
        <v>748</v>
      </c>
      <c r="AA2678" s="6" t="s">
        <v>2780</v>
      </c>
      <c r="AB2678" s="12" t="s">
        <v>3161</v>
      </c>
      <c r="AC2678" s="7"/>
      <c r="AD2678" s="7"/>
      <c r="AE2678" s="7">
        <v>33680</v>
      </c>
      <c r="AF2678" s="7">
        <v>33.68</v>
      </c>
      <c r="AG2678" s="7">
        <v>169000</v>
      </c>
      <c r="AJ2678" s="7"/>
      <c r="AK2678" s="7"/>
      <c r="AL2678" s="7"/>
    </row>
    <row r="2679" spans="1:38" ht="22" customHeight="1" x14ac:dyDescent="0.3">
      <c r="A2679" s="2">
        <v>42357</v>
      </c>
      <c r="B2679" s="3" t="s">
        <v>31</v>
      </c>
      <c r="C2679" s="3" t="s">
        <v>32</v>
      </c>
      <c r="D2679" s="4" t="s">
        <v>49</v>
      </c>
      <c r="E2679" s="4" t="s">
        <v>49</v>
      </c>
      <c r="F2679" s="3" t="s">
        <v>33</v>
      </c>
      <c r="G2679" s="4" t="s">
        <v>49</v>
      </c>
      <c r="H2679" s="4" t="s">
        <v>49</v>
      </c>
      <c r="I2679" s="3" t="s">
        <v>34</v>
      </c>
      <c r="J2679" s="3" t="s">
        <v>35</v>
      </c>
      <c r="K2679" s="3" t="s">
        <v>36</v>
      </c>
      <c r="L2679" s="3" t="s">
        <v>37</v>
      </c>
      <c r="M2679" s="3" t="s">
        <v>33</v>
      </c>
      <c r="N2679" s="4" t="s">
        <v>49</v>
      </c>
      <c r="O2679" s="4" t="s">
        <v>49</v>
      </c>
      <c r="P2679" s="3" t="s">
        <v>38</v>
      </c>
      <c r="Q2679" s="3" t="s">
        <v>39</v>
      </c>
      <c r="R2679" s="3" t="s">
        <v>40</v>
      </c>
      <c r="S2679" s="3" t="s">
        <v>37</v>
      </c>
      <c r="T2679" s="3" t="s">
        <v>41</v>
      </c>
      <c r="U2679" s="3" t="s">
        <v>42</v>
      </c>
      <c r="V2679" s="3" t="s">
        <v>43</v>
      </c>
      <c r="W2679" s="3" t="s">
        <v>44</v>
      </c>
      <c r="X2679" s="3" t="s">
        <v>45</v>
      </c>
      <c r="Y2679" s="3" t="s">
        <v>46</v>
      </c>
      <c r="Z2679" s="3" t="s">
        <v>47</v>
      </c>
      <c r="AA2679" s="3" t="s">
        <v>2781</v>
      </c>
      <c r="AB2679" s="12" t="str">
        <f t="shared" si="541"/>
        <v>2,4-Dichlorophenoxyacetic acid</v>
      </c>
      <c r="AC2679" s="10"/>
      <c r="AD2679" s="10"/>
      <c r="AE2679" s="4">
        <v>202179.99</v>
      </c>
      <c r="AF2679" s="4">
        <v>202.18</v>
      </c>
      <c r="AG2679" s="3" t="s">
        <v>49</v>
      </c>
      <c r="AJ2679" s="10"/>
      <c r="AK2679" s="10"/>
      <c r="AL2679" s="10"/>
    </row>
    <row r="2680" spans="1:38" ht="22" customHeight="1" x14ac:dyDescent="0.3">
      <c r="A2680" s="5">
        <v>42348</v>
      </c>
      <c r="B2680" s="6" t="s">
        <v>31</v>
      </c>
      <c r="C2680" s="6" t="s">
        <v>32</v>
      </c>
      <c r="D2680" s="7" t="s">
        <v>49</v>
      </c>
      <c r="E2680" s="7" t="s">
        <v>49</v>
      </c>
      <c r="F2680" s="6" t="s">
        <v>33</v>
      </c>
      <c r="G2680" s="7" t="s">
        <v>49</v>
      </c>
      <c r="H2680" s="7" t="s">
        <v>49</v>
      </c>
      <c r="I2680" s="6" t="s">
        <v>34</v>
      </c>
      <c r="J2680" s="6" t="s">
        <v>65</v>
      </c>
      <c r="K2680" s="7" t="s">
        <v>49</v>
      </c>
      <c r="L2680" s="7" t="s">
        <v>49</v>
      </c>
      <c r="M2680" s="6" t="s">
        <v>33</v>
      </c>
      <c r="N2680" s="7" t="s">
        <v>49</v>
      </c>
      <c r="O2680" s="7" t="s">
        <v>49</v>
      </c>
      <c r="P2680" s="6" t="s">
        <v>66</v>
      </c>
      <c r="Q2680" s="6" t="s">
        <v>39</v>
      </c>
      <c r="R2680" s="6" t="s">
        <v>67</v>
      </c>
      <c r="S2680" s="6" t="s">
        <v>68</v>
      </c>
      <c r="T2680" s="6" t="s">
        <v>69</v>
      </c>
      <c r="U2680" s="6" t="s">
        <v>70</v>
      </c>
      <c r="V2680" s="6" t="s">
        <v>43</v>
      </c>
      <c r="W2680" s="6" t="s">
        <v>44</v>
      </c>
      <c r="X2680" s="6" t="s">
        <v>45</v>
      </c>
      <c r="Y2680" s="6" t="s">
        <v>46</v>
      </c>
      <c r="Z2680" s="6" t="s">
        <v>71</v>
      </c>
      <c r="AA2680" s="6" t="s">
        <v>2782</v>
      </c>
      <c r="AB2680" s="12" t="str">
        <f t="shared" si="541"/>
        <v>Diuron</v>
      </c>
      <c r="AC2680" s="7"/>
      <c r="AD2680" s="7"/>
      <c r="AE2680" s="7">
        <v>21565</v>
      </c>
      <c r="AF2680" s="7">
        <v>21.57</v>
      </c>
      <c r="AG2680" s="7">
        <v>151000</v>
      </c>
      <c r="AJ2680" s="7"/>
      <c r="AK2680" s="7"/>
      <c r="AL2680" s="7"/>
    </row>
    <row r="2681" spans="1:38" ht="22" customHeight="1" x14ac:dyDescent="0.3">
      <c r="A2681" s="2">
        <v>42346</v>
      </c>
      <c r="B2681" s="3" t="s">
        <v>50</v>
      </c>
      <c r="C2681" s="3" t="s">
        <v>32</v>
      </c>
      <c r="D2681" s="4" t="s">
        <v>49</v>
      </c>
      <c r="E2681" s="4" t="s">
        <v>49</v>
      </c>
      <c r="F2681" s="3" t="s">
        <v>33</v>
      </c>
      <c r="G2681" s="4" t="s">
        <v>49</v>
      </c>
      <c r="H2681" s="4" t="s">
        <v>49</v>
      </c>
      <c r="I2681" s="3" t="s">
        <v>34</v>
      </c>
      <c r="J2681" s="3" t="s">
        <v>769</v>
      </c>
      <c r="K2681" s="4" t="s">
        <v>49</v>
      </c>
      <c r="L2681" s="3" t="s">
        <v>61</v>
      </c>
      <c r="M2681" s="3" t="s">
        <v>770</v>
      </c>
      <c r="N2681" s="4">
        <v>2539385563.1900001</v>
      </c>
      <c r="O2681" s="4" t="s">
        <v>49</v>
      </c>
      <c r="P2681" s="3" t="s">
        <v>771</v>
      </c>
      <c r="Q2681" s="3" t="s">
        <v>39</v>
      </c>
      <c r="R2681" s="3" t="s">
        <v>60</v>
      </c>
      <c r="S2681" s="3" t="s">
        <v>61</v>
      </c>
      <c r="T2681" s="3" t="s">
        <v>62</v>
      </c>
      <c r="U2681" s="3" t="s">
        <v>56</v>
      </c>
      <c r="V2681" s="3" t="s">
        <v>43</v>
      </c>
      <c r="W2681" s="3" t="s">
        <v>44</v>
      </c>
      <c r="X2681" s="3" t="s">
        <v>45</v>
      </c>
      <c r="Y2681" s="3" t="s">
        <v>46</v>
      </c>
      <c r="Z2681" s="3" t="s">
        <v>2705</v>
      </c>
      <c r="AA2681" s="3" t="s">
        <v>2783</v>
      </c>
      <c r="AB2681" s="12" t="str">
        <f t="shared" ref="AB2681:AB2683" si="547">IF(ISNUMBER(SEARCH("2,4 D",AA2679)),"2,4-Dichlorophenoxyacetic acid",IF(ISNUMBER(SEARCH("ACIDO",AA2679)),"2,4-Dichlorophenoxyacetic acid",IF(ISNUMBER(SEARCH("NAPHTHA",AA2679)),"Aromatic Solvent Mixture",IF(ISNUMBER(SEARCH("DIMETHYLAMINE",AA2679)),"Dimethylamine",IF(ISNUMBER(SEARCH("DIMETILAMINA",AA2679)),"Dimethylamine",IF(ISNUMBER(SEARCH("JUMP",AA2679)),"Diuron",IF(ISNUMBER(SEARCH(" 2-AMINO-2,3-DIMETHYL BUTYRAMIDE",AA2679)),"Herbicide Amine Intermediate",IF(ISNUMBER(SEARCH("TEBUTHIURON",AA2679)),"Tebuthiuron",IF(ISNUMBER(SEARCH("DMS",AA2679)),"Dimethyl Sulfate",IF(ISNUMBER(SEARCH("2,4-XILIDIN",AA2679)),"2,4-Xylidine","FIX IT"))))))))))</f>
        <v>2,4-Dichlorophenoxyacetic acid</v>
      </c>
      <c r="AC2681" s="10"/>
      <c r="AD2681" s="10"/>
      <c r="AE2681" s="4">
        <v>31</v>
      </c>
      <c r="AF2681" s="4">
        <v>0.03</v>
      </c>
      <c r="AG2681" s="3" t="s">
        <v>49</v>
      </c>
      <c r="AJ2681" s="10"/>
      <c r="AK2681" s="10"/>
      <c r="AL2681" s="10"/>
    </row>
    <row r="2682" spans="1:38" ht="22" customHeight="1" x14ac:dyDescent="0.3">
      <c r="A2682" s="5">
        <v>42345</v>
      </c>
      <c r="B2682" s="6" t="s">
        <v>50</v>
      </c>
      <c r="C2682" s="6" t="s">
        <v>32</v>
      </c>
      <c r="D2682" s="7" t="s">
        <v>49</v>
      </c>
      <c r="E2682" s="7" t="s">
        <v>49</v>
      </c>
      <c r="F2682" s="6" t="s">
        <v>33</v>
      </c>
      <c r="G2682" s="7" t="s">
        <v>49</v>
      </c>
      <c r="H2682" s="7" t="s">
        <v>49</v>
      </c>
      <c r="I2682" s="6" t="s">
        <v>34</v>
      </c>
      <c r="J2682" s="6" t="s">
        <v>166</v>
      </c>
      <c r="K2682" s="7" t="s">
        <v>49</v>
      </c>
      <c r="L2682" s="6" t="s">
        <v>61</v>
      </c>
      <c r="M2682" s="7" t="s">
        <v>49</v>
      </c>
      <c r="N2682" s="7" t="s">
        <v>49</v>
      </c>
      <c r="O2682" s="7" t="s">
        <v>49</v>
      </c>
      <c r="P2682" s="6" t="s">
        <v>167</v>
      </c>
      <c r="Q2682" s="6" t="s">
        <v>39</v>
      </c>
      <c r="R2682" s="6" t="s">
        <v>106</v>
      </c>
      <c r="S2682" s="6" t="s">
        <v>61</v>
      </c>
      <c r="T2682" s="6" t="s">
        <v>107</v>
      </c>
      <c r="U2682" s="6" t="s">
        <v>56</v>
      </c>
      <c r="V2682" s="6" t="s">
        <v>43</v>
      </c>
      <c r="W2682" s="6" t="s">
        <v>44</v>
      </c>
      <c r="X2682" s="6" t="s">
        <v>45</v>
      </c>
      <c r="Y2682" s="6" t="s">
        <v>46</v>
      </c>
      <c r="Z2682" s="6" t="s">
        <v>405</v>
      </c>
      <c r="AA2682" s="6" t="s">
        <v>2784</v>
      </c>
      <c r="AB2682" s="12" t="s">
        <v>3143</v>
      </c>
      <c r="AC2682" s="7"/>
      <c r="AD2682" s="7"/>
      <c r="AE2682" s="7">
        <v>38160</v>
      </c>
      <c r="AF2682" s="7">
        <v>38.159999999999997</v>
      </c>
      <c r="AG2682" s="7">
        <v>47600</v>
      </c>
      <c r="AJ2682" s="7"/>
      <c r="AK2682" s="7"/>
      <c r="AL2682" s="7"/>
    </row>
    <row r="2683" spans="1:38" ht="22" customHeight="1" x14ac:dyDescent="0.3">
      <c r="A2683" s="2">
        <v>42345</v>
      </c>
      <c r="B2683" s="3" t="s">
        <v>50</v>
      </c>
      <c r="C2683" s="3" t="s">
        <v>32</v>
      </c>
      <c r="D2683" s="4" t="s">
        <v>49</v>
      </c>
      <c r="E2683" s="4" t="s">
        <v>49</v>
      </c>
      <c r="F2683" s="3" t="s">
        <v>33</v>
      </c>
      <c r="G2683" s="4" t="s">
        <v>49</v>
      </c>
      <c r="H2683" s="4" t="s">
        <v>49</v>
      </c>
      <c r="I2683" s="3" t="s">
        <v>34</v>
      </c>
      <c r="J2683" s="3" t="s">
        <v>278</v>
      </c>
      <c r="K2683" s="4" t="s">
        <v>49</v>
      </c>
      <c r="L2683" s="4" t="s">
        <v>49</v>
      </c>
      <c r="M2683" s="3" t="s">
        <v>33</v>
      </c>
      <c r="N2683" s="4">
        <v>760485634</v>
      </c>
      <c r="O2683" s="4" t="s">
        <v>49</v>
      </c>
      <c r="P2683" s="3" t="s">
        <v>279</v>
      </c>
      <c r="Q2683" s="3" t="s">
        <v>39</v>
      </c>
      <c r="R2683" s="3" t="s">
        <v>60</v>
      </c>
      <c r="S2683" s="3" t="s">
        <v>61</v>
      </c>
      <c r="T2683" s="3" t="s">
        <v>62</v>
      </c>
      <c r="U2683" s="3" t="s">
        <v>56</v>
      </c>
      <c r="V2683" s="3" t="s">
        <v>43</v>
      </c>
      <c r="W2683" s="3" t="s">
        <v>44</v>
      </c>
      <c r="X2683" s="3" t="s">
        <v>45</v>
      </c>
      <c r="Y2683" s="3" t="s">
        <v>46</v>
      </c>
      <c r="Z2683" s="3" t="s">
        <v>80</v>
      </c>
      <c r="AA2683" s="3" t="s">
        <v>2785</v>
      </c>
      <c r="AB2683" s="12" t="str">
        <f t="shared" si="547"/>
        <v>2,4-Dichlorophenoxyacetic acid</v>
      </c>
      <c r="AC2683" s="10"/>
      <c r="AD2683" s="10"/>
      <c r="AE2683" s="4">
        <v>21720</v>
      </c>
      <c r="AF2683" s="4">
        <v>21.72</v>
      </c>
      <c r="AG2683" s="4">
        <v>419000</v>
      </c>
      <c r="AJ2683" s="10"/>
      <c r="AK2683" s="10"/>
      <c r="AL2683" s="10"/>
    </row>
    <row r="2684" spans="1:38" ht="22" customHeight="1" x14ac:dyDescent="0.3">
      <c r="A2684" s="5">
        <v>42344</v>
      </c>
      <c r="B2684" s="6" t="s">
        <v>144</v>
      </c>
      <c r="C2684" s="6" t="s">
        <v>84</v>
      </c>
      <c r="D2684" s="6" t="s">
        <v>85</v>
      </c>
      <c r="E2684" s="6" t="s">
        <v>44</v>
      </c>
      <c r="F2684" s="6" t="s">
        <v>33</v>
      </c>
      <c r="G2684" s="7" t="s">
        <v>49</v>
      </c>
      <c r="H2684" s="7" t="s">
        <v>49</v>
      </c>
      <c r="I2684" s="6" t="s">
        <v>86</v>
      </c>
      <c r="J2684" s="6" t="s">
        <v>2266</v>
      </c>
      <c r="K2684" s="7" t="s">
        <v>49</v>
      </c>
      <c r="L2684" s="7" t="s">
        <v>49</v>
      </c>
      <c r="M2684" s="7" t="s">
        <v>49</v>
      </c>
      <c r="N2684" s="7" t="s">
        <v>49</v>
      </c>
      <c r="O2684" s="7" t="s">
        <v>49</v>
      </c>
      <c r="P2684" s="6" t="s">
        <v>2267</v>
      </c>
      <c r="Q2684" s="6" t="s">
        <v>39</v>
      </c>
      <c r="R2684" s="6" t="s">
        <v>135</v>
      </c>
      <c r="S2684" s="6" t="s">
        <v>136</v>
      </c>
      <c r="T2684" s="6" t="s">
        <v>137</v>
      </c>
      <c r="U2684" s="6" t="s">
        <v>42</v>
      </c>
      <c r="V2684" s="6" t="s">
        <v>90</v>
      </c>
      <c r="W2684" s="6" t="s">
        <v>44</v>
      </c>
      <c r="X2684" s="6" t="s">
        <v>91</v>
      </c>
      <c r="Y2684" s="6" t="s">
        <v>46</v>
      </c>
      <c r="Z2684" s="6" t="s">
        <v>2755</v>
      </c>
      <c r="AA2684" s="6" t="s">
        <v>2473</v>
      </c>
      <c r="AB2684" s="12" t="s">
        <v>3189</v>
      </c>
      <c r="AC2684" s="7"/>
      <c r="AD2684" s="7"/>
      <c r="AE2684" s="7">
        <v>20462</v>
      </c>
      <c r="AF2684" s="7">
        <v>20.46</v>
      </c>
      <c r="AG2684" s="7">
        <v>1091000</v>
      </c>
      <c r="AJ2684" s="7"/>
      <c r="AK2684" s="7"/>
      <c r="AL2684" s="7"/>
    </row>
    <row r="2685" spans="1:38" ht="22" customHeight="1" x14ac:dyDescent="0.3">
      <c r="A2685" s="2">
        <v>42343</v>
      </c>
      <c r="B2685" s="3" t="s">
        <v>31</v>
      </c>
      <c r="C2685" s="3" t="s">
        <v>32</v>
      </c>
      <c r="D2685" s="4" t="s">
        <v>49</v>
      </c>
      <c r="E2685" s="4" t="s">
        <v>49</v>
      </c>
      <c r="F2685" s="3" t="s">
        <v>33</v>
      </c>
      <c r="G2685" s="4" t="s">
        <v>49</v>
      </c>
      <c r="H2685" s="4" t="s">
        <v>49</v>
      </c>
      <c r="I2685" s="3" t="s">
        <v>34</v>
      </c>
      <c r="J2685" s="3" t="s">
        <v>35</v>
      </c>
      <c r="K2685" s="3" t="s">
        <v>36</v>
      </c>
      <c r="L2685" s="3" t="s">
        <v>37</v>
      </c>
      <c r="M2685" s="3" t="s">
        <v>33</v>
      </c>
      <c r="N2685" s="4" t="s">
        <v>49</v>
      </c>
      <c r="O2685" s="4" t="s">
        <v>49</v>
      </c>
      <c r="P2685" s="3" t="s">
        <v>38</v>
      </c>
      <c r="Q2685" s="3" t="s">
        <v>39</v>
      </c>
      <c r="R2685" s="3" t="s">
        <v>40</v>
      </c>
      <c r="S2685" s="3" t="s">
        <v>37</v>
      </c>
      <c r="T2685" s="3" t="s">
        <v>41</v>
      </c>
      <c r="U2685" s="3" t="s">
        <v>42</v>
      </c>
      <c r="V2685" s="3" t="s">
        <v>43</v>
      </c>
      <c r="W2685" s="3" t="s">
        <v>44</v>
      </c>
      <c r="X2685" s="3" t="s">
        <v>45</v>
      </c>
      <c r="Y2685" s="3" t="s">
        <v>46</v>
      </c>
      <c r="Z2685" s="3" t="s">
        <v>47</v>
      </c>
      <c r="AA2685" s="3" t="s">
        <v>2786</v>
      </c>
      <c r="AB2685" s="12" t="str">
        <f t="shared" si="541"/>
        <v>2,4-Dichlorophenoxyacetic acid</v>
      </c>
      <c r="AC2685" s="10"/>
      <c r="AD2685" s="10"/>
      <c r="AE2685" s="4">
        <v>202179.99</v>
      </c>
      <c r="AF2685" s="4">
        <v>202.18</v>
      </c>
      <c r="AG2685" s="3" t="s">
        <v>49</v>
      </c>
      <c r="AJ2685" s="10"/>
      <c r="AK2685" s="10"/>
      <c r="AL2685" s="10"/>
    </row>
    <row r="2686" spans="1:38" ht="22" customHeight="1" x14ac:dyDescent="0.3">
      <c r="A2686" s="5">
        <v>42342</v>
      </c>
      <c r="B2686" s="6" t="s">
        <v>50</v>
      </c>
      <c r="C2686" s="6" t="s">
        <v>32</v>
      </c>
      <c r="D2686" s="7" t="s">
        <v>49</v>
      </c>
      <c r="E2686" s="7" t="s">
        <v>49</v>
      </c>
      <c r="F2686" s="6" t="s">
        <v>33</v>
      </c>
      <c r="G2686" s="7" t="s">
        <v>49</v>
      </c>
      <c r="H2686" s="7" t="s">
        <v>49</v>
      </c>
      <c r="I2686" s="6" t="s">
        <v>34</v>
      </c>
      <c r="J2686" s="6" t="s">
        <v>1609</v>
      </c>
      <c r="K2686" s="7" t="s">
        <v>49</v>
      </c>
      <c r="L2686" s="6" t="s">
        <v>187</v>
      </c>
      <c r="M2686" s="7" t="s">
        <v>49</v>
      </c>
      <c r="N2686" s="7" t="s">
        <v>49</v>
      </c>
      <c r="O2686" s="7" t="s">
        <v>49</v>
      </c>
      <c r="P2686" s="6" t="s">
        <v>1610</v>
      </c>
      <c r="Q2686" s="6" t="s">
        <v>39</v>
      </c>
      <c r="R2686" s="6" t="s">
        <v>195</v>
      </c>
      <c r="S2686" s="6" t="s">
        <v>113</v>
      </c>
      <c r="T2686" s="6" t="s">
        <v>196</v>
      </c>
      <c r="U2686" s="6" t="s">
        <v>117</v>
      </c>
      <c r="V2686" s="6" t="s">
        <v>43</v>
      </c>
      <c r="W2686" s="6" t="s">
        <v>44</v>
      </c>
      <c r="X2686" s="6" t="s">
        <v>45</v>
      </c>
      <c r="Y2686" s="6" t="s">
        <v>46</v>
      </c>
      <c r="Z2686" s="6" t="s">
        <v>1352</v>
      </c>
      <c r="AA2686" s="6" t="s">
        <v>2787</v>
      </c>
      <c r="AB2686" s="12" t="str">
        <f t="shared" si="541"/>
        <v>2,4-Dichlorophenoxyacetic acid</v>
      </c>
      <c r="AC2686" s="7"/>
      <c r="AD2686" s="7"/>
      <c r="AE2686" s="7">
        <v>37140</v>
      </c>
      <c r="AF2686" s="7">
        <v>37.14</v>
      </c>
      <c r="AG2686" s="7">
        <v>688000</v>
      </c>
      <c r="AJ2686" s="7"/>
      <c r="AK2686" s="7"/>
      <c r="AL2686" s="7"/>
    </row>
    <row r="2687" spans="1:38" ht="22" customHeight="1" x14ac:dyDescent="0.3">
      <c r="A2687" s="2">
        <v>42340</v>
      </c>
      <c r="B2687" s="3" t="s">
        <v>31</v>
      </c>
      <c r="C2687" s="3" t="s">
        <v>32</v>
      </c>
      <c r="D2687" s="4" t="s">
        <v>49</v>
      </c>
      <c r="E2687" s="4" t="s">
        <v>49</v>
      </c>
      <c r="F2687" s="3" t="s">
        <v>33</v>
      </c>
      <c r="G2687" s="4" t="s">
        <v>49</v>
      </c>
      <c r="H2687" s="4" t="s">
        <v>49</v>
      </c>
      <c r="I2687" s="3" t="s">
        <v>34</v>
      </c>
      <c r="J2687" s="3" t="s">
        <v>65</v>
      </c>
      <c r="K2687" s="4" t="s">
        <v>49</v>
      </c>
      <c r="L2687" s="4" t="s">
        <v>49</v>
      </c>
      <c r="M2687" s="3" t="s">
        <v>33</v>
      </c>
      <c r="N2687" s="4" t="s">
        <v>49</v>
      </c>
      <c r="O2687" s="4" t="s">
        <v>49</v>
      </c>
      <c r="P2687" s="3" t="s">
        <v>66</v>
      </c>
      <c r="Q2687" s="3" t="s">
        <v>39</v>
      </c>
      <c r="R2687" s="3" t="s">
        <v>67</v>
      </c>
      <c r="S2687" s="3" t="s">
        <v>68</v>
      </c>
      <c r="T2687" s="3" t="s">
        <v>69</v>
      </c>
      <c r="U2687" s="3" t="s">
        <v>70</v>
      </c>
      <c r="V2687" s="3" t="s">
        <v>43</v>
      </c>
      <c r="W2687" s="3" t="s">
        <v>44</v>
      </c>
      <c r="X2687" s="3" t="s">
        <v>45</v>
      </c>
      <c r="Y2687" s="3" t="s">
        <v>46</v>
      </c>
      <c r="Z2687" s="3" t="s">
        <v>71</v>
      </c>
      <c r="AA2687" s="3" t="s">
        <v>2788</v>
      </c>
      <c r="AB2687" s="12" t="str">
        <f t="shared" si="541"/>
        <v>Diuron</v>
      </c>
      <c r="AC2687" s="10"/>
      <c r="AD2687" s="10"/>
      <c r="AE2687" s="4">
        <v>86260</v>
      </c>
      <c r="AF2687" s="4">
        <v>86.26</v>
      </c>
      <c r="AG2687" s="4">
        <v>604000</v>
      </c>
      <c r="AJ2687" s="10"/>
      <c r="AK2687" s="10"/>
      <c r="AL2687" s="10"/>
    </row>
    <row r="2688" spans="1:38" ht="22" customHeight="1" x14ac:dyDescent="0.3">
      <c r="A2688" s="5">
        <v>42340</v>
      </c>
      <c r="B2688" s="6" t="s">
        <v>50</v>
      </c>
      <c r="C2688" s="6" t="s">
        <v>84</v>
      </c>
      <c r="D2688" s="6" t="s">
        <v>85</v>
      </c>
      <c r="E2688" s="6" t="s">
        <v>44</v>
      </c>
      <c r="F2688" s="6" t="s">
        <v>33</v>
      </c>
      <c r="G2688" s="7" t="s">
        <v>49</v>
      </c>
      <c r="H2688" s="7" t="s">
        <v>49</v>
      </c>
      <c r="I2688" s="6" t="s">
        <v>86</v>
      </c>
      <c r="J2688" s="6" t="s">
        <v>87</v>
      </c>
      <c r="K2688" s="7" t="s">
        <v>49</v>
      </c>
      <c r="L2688" s="6" t="s">
        <v>61</v>
      </c>
      <c r="M2688" s="7" t="s">
        <v>49</v>
      </c>
      <c r="N2688" s="7" t="s">
        <v>49</v>
      </c>
      <c r="O2688" s="7" t="s">
        <v>49</v>
      </c>
      <c r="P2688" s="6" t="s">
        <v>946</v>
      </c>
      <c r="Q2688" s="6" t="s">
        <v>39</v>
      </c>
      <c r="R2688" s="6" t="s">
        <v>60</v>
      </c>
      <c r="S2688" s="6" t="s">
        <v>61</v>
      </c>
      <c r="T2688" s="6" t="s">
        <v>62</v>
      </c>
      <c r="U2688" s="6" t="s">
        <v>56</v>
      </c>
      <c r="V2688" s="6" t="s">
        <v>90</v>
      </c>
      <c r="W2688" s="6" t="s">
        <v>44</v>
      </c>
      <c r="X2688" s="6" t="s">
        <v>91</v>
      </c>
      <c r="Y2688" s="6" t="s">
        <v>46</v>
      </c>
      <c r="Z2688" s="6" t="s">
        <v>92</v>
      </c>
      <c r="AA2688" s="6" t="s">
        <v>2789</v>
      </c>
      <c r="AB2688" s="12" t="str">
        <f t="shared" ref="AB2688" si="548">IF(ISNUMBER(SEARCH("2,4 D",AA2686)),"2,4-Dichlorophenoxyacetic acid",IF(ISNUMBER(SEARCH("ACIDO",AA2686)),"2,4-Dichlorophenoxyacetic acid",IF(ISNUMBER(SEARCH("NAPHTHA",AA2686)),"Aromatic Solvent Mixture",IF(ISNUMBER(SEARCH("DIMETHYLAMINE",AA2686)),"Dimethylamine",IF(ISNUMBER(SEARCH("DIMETILAMINA",AA2686)),"Dimethylamine",IF(ISNUMBER(SEARCH("JUMP",AA2686)),"Diuron",IF(ISNUMBER(SEARCH(" 2-AMINO-2,3-DIMETHYL BUTYRAMIDE",AA2686)),"Herbicide Amine Intermediate",IF(ISNUMBER(SEARCH("TEBUTHIURON",AA2686)),"Tebuthiuron",IF(ISNUMBER(SEARCH("DMS",AA2686)),"Dimethyl Sulfate",IF(ISNUMBER(SEARCH("2,4-XILIDIN",AA2686)),"2,4-Xylidine","FIX IT"))))))))))</f>
        <v>2,4-Dichlorophenoxyacetic acid</v>
      </c>
      <c r="AC2688" s="7"/>
      <c r="AD2688" s="7"/>
      <c r="AE2688" s="7">
        <v>16840</v>
      </c>
      <c r="AF2688" s="7">
        <v>16.84</v>
      </c>
      <c r="AG2688" s="7">
        <v>74400</v>
      </c>
      <c r="AJ2688" s="7"/>
      <c r="AK2688" s="7"/>
      <c r="AL2688" s="7"/>
    </row>
    <row r="2689" spans="1:38" ht="22" customHeight="1" x14ac:dyDescent="0.3">
      <c r="A2689" s="2">
        <v>42338</v>
      </c>
      <c r="B2689" s="3" t="s">
        <v>50</v>
      </c>
      <c r="C2689" s="3" t="s">
        <v>32</v>
      </c>
      <c r="D2689" s="4" t="s">
        <v>49</v>
      </c>
      <c r="E2689" s="4" t="s">
        <v>49</v>
      </c>
      <c r="F2689" s="3" t="s">
        <v>33</v>
      </c>
      <c r="G2689" s="4" t="s">
        <v>49</v>
      </c>
      <c r="H2689" s="4" t="s">
        <v>49</v>
      </c>
      <c r="I2689" s="3" t="s">
        <v>34</v>
      </c>
      <c r="J2689" s="3" t="s">
        <v>628</v>
      </c>
      <c r="K2689" s="3" t="s">
        <v>514</v>
      </c>
      <c r="L2689" s="3" t="s">
        <v>113</v>
      </c>
      <c r="M2689" s="4" t="s">
        <v>49</v>
      </c>
      <c r="N2689" s="4" t="s">
        <v>49</v>
      </c>
      <c r="O2689" s="4" t="s">
        <v>49</v>
      </c>
      <c r="P2689" s="3" t="s">
        <v>629</v>
      </c>
      <c r="Q2689" s="3" t="s">
        <v>39</v>
      </c>
      <c r="R2689" s="3" t="s">
        <v>115</v>
      </c>
      <c r="S2689" s="3" t="s">
        <v>113</v>
      </c>
      <c r="T2689" s="3" t="s">
        <v>116</v>
      </c>
      <c r="U2689" s="3" t="s">
        <v>117</v>
      </c>
      <c r="V2689" s="3" t="s">
        <v>43</v>
      </c>
      <c r="W2689" s="3" t="s">
        <v>44</v>
      </c>
      <c r="X2689" s="3" t="s">
        <v>45</v>
      </c>
      <c r="Y2689" s="3" t="s">
        <v>46</v>
      </c>
      <c r="Z2689" s="3" t="s">
        <v>339</v>
      </c>
      <c r="AA2689" s="3" t="s">
        <v>2790</v>
      </c>
      <c r="AB2689" s="12" t="s">
        <v>3202</v>
      </c>
      <c r="AC2689" s="10"/>
      <c r="AD2689" s="10"/>
      <c r="AE2689" s="4">
        <v>10900</v>
      </c>
      <c r="AF2689" s="4">
        <v>10.9</v>
      </c>
      <c r="AG2689" s="4">
        <v>31000</v>
      </c>
      <c r="AJ2689" s="10"/>
      <c r="AK2689" s="10"/>
      <c r="AL2689" s="10"/>
    </row>
    <row r="2690" spans="1:38" ht="22" customHeight="1" x14ac:dyDescent="0.3">
      <c r="A2690" s="5">
        <v>42337</v>
      </c>
      <c r="B2690" s="6" t="s">
        <v>144</v>
      </c>
      <c r="C2690" s="6" t="s">
        <v>84</v>
      </c>
      <c r="D2690" s="6" t="s">
        <v>85</v>
      </c>
      <c r="E2690" s="6" t="s">
        <v>44</v>
      </c>
      <c r="F2690" s="6" t="s">
        <v>33</v>
      </c>
      <c r="G2690" s="7" t="s">
        <v>49</v>
      </c>
      <c r="H2690" s="7" t="s">
        <v>49</v>
      </c>
      <c r="I2690" s="6" t="s">
        <v>86</v>
      </c>
      <c r="J2690" s="6" t="s">
        <v>2266</v>
      </c>
      <c r="K2690" s="7" t="s">
        <v>49</v>
      </c>
      <c r="L2690" s="7" t="s">
        <v>49</v>
      </c>
      <c r="M2690" s="7" t="s">
        <v>49</v>
      </c>
      <c r="N2690" s="7" t="s">
        <v>49</v>
      </c>
      <c r="O2690" s="7" t="s">
        <v>49</v>
      </c>
      <c r="P2690" s="6" t="s">
        <v>2267</v>
      </c>
      <c r="Q2690" s="6" t="s">
        <v>39</v>
      </c>
      <c r="R2690" s="6" t="s">
        <v>135</v>
      </c>
      <c r="S2690" s="6" t="s">
        <v>136</v>
      </c>
      <c r="T2690" s="6" t="s">
        <v>137</v>
      </c>
      <c r="U2690" s="6" t="s">
        <v>42</v>
      </c>
      <c r="V2690" s="6" t="s">
        <v>90</v>
      </c>
      <c r="W2690" s="6" t="s">
        <v>44</v>
      </c>
      <c r="X2690" s="6" t="s">
        <v>91</v>
      </c>
      <c r="Y2690" s="6" t="s">
        <v>46</v>
      </c>
      <c r="Z2690" s="6" t="s">
        <v>2755</v>
      </c>
      <c r="AA2690" s="6" t="s">
        <v>2473</v>
      </c>
      <c r="AB2690" s="12" t="s">
        <v>3189</v>
      </c>
      <c r="AC2690" s="7"/>
      <c r="AD2690" s="7"/>
      <c r="AE2690" s="7">
        <v>20462</v>
      </c>
      <c r="AF2690" s="7">
        <v>20.46</v>
      </c>
      <c r="AG2690" s="7">
        <v>1239000</v>
      </c>
      <c r="AJ2690" s="7"/>
      <c r="AK2690" s="7"/>
      <c r="AL2690" s="7"/>
    </row>
    <row r="2691" spans="1:38" ht="22" customHeight="1" x14ac:dyDescent="0.3">
      <c r="A2691" s="2">
        <v>42337</v>
      </c>
      <c r="B2691" s="3" t="s">
        <v>31</v>
      </c>
      <c r="C2691" s="3" t="s">
        <v>32</v>
      </c>
      <c r="D2691" s="4" t="s">
        <v>49</v>
      </c>
      <c r="E2691" s="4" t="s">
        <v>49</v>
      </c>
      <c r="F2691" s="3" t="s">
        <v>33</v>
      </c>
      <c r="G2691" s="4" t="s">
        <v>49</v>
      </c>
      <c r="H2691" s="4" t="s">
        <v>49</v>
      </c>
      <c r="I2691" s="3" t="s">
        <v>34</v>
      </c>
      <c r="J2691" s="3" t="s">
        <v>35</v>
      </c>
      <c r="K2691" s="3" t="s">
        <v>36</v>
      </c>
      <c r="L2691" s="3" t="s">
        <v>37</v>
      </c>
      <c r="M2691" s="3" t="s">
        <v>33</v>
      </c>
      <c r="N2691" s="4" t="s">
        <v>49</v>
      </c>
      <c r="O2691" s="4" t="s">
        <v>49</v>
      </c>
      <c r="P2691" s="3" t="s">
        <v>38</v>
      </c>
      <c r="Q2691" s="3" t="s">
        <v>39</v>
      </c>
      <c r="R2691" s="3" t="s">
        <v>40</v>
      </c>
      <c r="S2691" s="3" t="s">
        <v>37</v>
      </c>
      <c r="T2691" s="3" t="s">
        <v>41</v>
      </c>
      <c r="U2691" s="3" t="s">
        <v>42</v>
      </c>
      <c r="V2691" s="3" t="s">
        <v>43</v>
      </c>
      <c r="W2691" s="3" t="s">
        <v>44</v>
      </c>
      <c r="X2691" s="3" t="s">
        <v>45</v>
      </c>
      <c r="Y2691" s="3" t="s">
        <v>46</v>
      </c>
      <c r="Z2691" s="3" t="s">
        <v>47</v>
      </c>
      <c r="AA2691" s="3" t="s">
        <v>2791</v>
      </c>
      <c r="AB2691" s="12" t="str">
        <f t="shared" si="541"/>
        <v>2,4-Dichlorophenoxyacetic acid</v>
      </c>
      <c r="AC2691" s="10"/>
      <c r="AD2691" s="10"/>
      <c r="AE2691" s="4">
        <v>275700.01</v>
      </c>
      <c r="AF2691" s="4">
        <v>275.7</v>
      </c>
      <c r="AG2691" s="3" t="s">
        <v>49</v>
      </c>
      <c r="AJ2691" s="10"/>
      <c r="AK2691" s="10"/>
      <c r="AL2691" s="10"/>
    </row>
    <row r="2692" spans="1:38" ht="22" customHeight="1" x14ac:dyDescent="0.3">
      <c r="A2692" s="5">
        <v>42335</v>
      </c>
      <c r="B2692" s="6" t="s">
        <v>31</v>
      </c>
      <c r="C2692" s="6" t="s">
        <v>32</v>
      </c>
      <c r="D2692" s="7" t="s">
        <v>49</v>
      </c>
      <c r="E2692" s="7" t="s">
        <v>49</v>
      </c>
      <c r="F2692" s="6" t="s">
        <v>33</v>
      </c>
      <c r="G2692" s="7" t="s">
        <v>49</v>
      </c>
      <c r="H2692" s="7" t="s">
        <v>49</v>
      </c>
      <c r="I2692" s="6" t="s">
        <v>34</v>
      </c>
      <c r="J2692" s="6" t="s">
        <v>65</v>
      </c>
      <c r="K2692" s="7" t="s">
        <v>49</v>
      </c>
      <c r="L2692" s="7" t="s">
        <v>49</v>
      </c>
      <c r="M2692" s="6" t="s">
        <v>33</v>
      </c>
      <c r="N2692" s="7" t="s">
        <v>49</v>
      </c>
      <c r="O2692" s="7" t="s">
        <v>49</v>
      </c>
      <c r="P2692" s="6" t="s">
        <v>66</v>
      </c>
      <c r="Q2692" s="6" t="s">
        <v>39</v>
      </c>
      <c r="R2692" s="6" t="s">
        <v>67</v>
      </c>
      <c r="S2692" s="6" t="s">
        <v>68</v>
      </c>
      <c r="T2692" s="6" t="s">
        <v>69</v>
      </c>
      <c r="U2692" s="6" t="s">
        <v>70</v>
      </c>
      <c r="V2692" s="6" t="s">
        <v>43</v>
      </c>
      <c r="W2692" s="6" t="s">
        <v>44</v>
      </c>
      <c r="X2692" s="6" t="s">
        <v>45</v>
      </c>
      <c r="Y2692" s="6" t="s">
        <v>46</v>
      </c>
      <c r="Z2692" s="6" t="s">
        <v>73</v>
      </c>
      <c r="AA2692" s="6" t="s">
        <v>2792</v>
      </c>
      <c r="AB2692" s="12" t="s">
        <v>3209</v>
      </c>
      <c r="AC2692" s="7"/>
      <c r="AD2692" s="7"/>
      <c r="AE2692" s="7">
        <v>34634</v>
      </c>
      <c r="AF2692" s="7">
        <v>34.630000000000003</v>
      </c>
      <c r="AG2692" s="7">
        <v>240000</v>
      </c>
      <c r="AJ2692" s="7"/>
      <c r="AK2692" s="7"/>
      <c r="AL2692" s="7"/>
    </row>
    <row r="2693" spans="1:38" ht="22" customHeight="1" x14ac:dyDescent="0.3">
      <c r="A2693" s="2">
        <v>42331</v>
      </c>
      <c r="B2693" s="3" t="s">
        <v>212</v>
      </c>
      <c r="C2693" s="3" t="s">
        <v>753</v>
      </c>
      <c r="D2693" s="3" t="s">
        <v>660</v>
      </c>
      <c r="E2693" s="3" t="s">
        <v>44</v>
      </c>
      <c r="F2693" s="4" t="s">
        <v>49</v>
      </c>
      <c r="G2693" s="4" t="s">
        <v>49</v>
      </c>
      <c r="H2693" s="4" t="s">
        <v>49</v>
      </c>
      <c r="I2693" s="3" t="s">
        <v>2339</v>
      </c>
      <c r="J2693" s="3" t="s">
        <v>77</v>
      </c>
      <c r="K2693" s="3" t="s">
        <v>78</v>
      </c>
      <c r="L2693" s="3" t="s">
        <v>68</v>
      </c>
      <c r="M2693" s="3" t="s">
        <v>33</v>
      </c>
      <c r="N2693" s="4" t="s">
        <v>49</v>
      </c>
      <c r="O2693" s="4" t="s">
        <v>49</v>
      </c>
      <c r="P2693" s="3" t="s">
        <v>79</v>
      </c>
      <c r="Q2693" s="3" t="s">
        <v>1915</v>
      </c>
      <c r="R2693" s="3" t="s">
        <v>67</v>
      </c>
      <c r="S2693" s="3" t="s">
        <v>68</v>
      </c>
      <c r="T2693" s="3" t="s">
        <v>69</v>
      </c>
      <c r="U2693" s="3" t="s">
        <v>70</v>
      </c>
      <c r="V2693" s="3" t="s">
        <v>217</v>
      </c>
      <c r="W2693" s="3" t="s">
        <v>44</v>
      </c>
      <c r="X2693" s="3" t="s">
        <v>218</v>
      </c>
      <c r="Y2693" s="3" t="s">
        <v>46</v>
      </c>
      <c r="Z2693" s="3" t="s">
        <v>241</v>
      </c>
      <c r="AA2693" s="3" t="s">
        <v>2793</v>
      </c>
      <c r="AB2693" s="12" t="str">
        <f t="shared" ref="AB2693" si="549">IF(ISNUMBER(SEARCH("BUTYRAMIDE",AA2693)),"2,3-Dimethyl Butyramide",IF(ISNUMBER(SEARCH("FOLPET",AA2693)),"Folpet",IF(ISNUMBER(SEARCH("METHYL [2-({[6- (TRIFLUOROMETHYL) PYRIDIN-2-YL] OXY} METHYL) PHENYL",AA2693)),"Esther",IF(ISNUMBER(SEARCH("TEBUCONAZOL",AA2693)),"Tebuconazole",IF(ISNUMBER(SEARCH("DICHLOROPHENYL",AA2693)),"Dichlorophenyl Isocyanates",IF(ISNUMBER(SEARCH("CAPTAN",AA2693)),"Captan",IF(ISNUMBER(SEARCH("DIMETHYLACETAMID",AA2693)),"Dimethylacetamide",IF(ISNUMBER(SEARCH("AFALON",AA2693)),"Linuron","FIX IT"))))))))</f>
        <v>Folpet</v>
      </c>
      <c r="AC2693" s="10"/>
      <c r="AD2693" s="10"/>
      <c r="AE2693" s="4">
        <v>5240</v>
      </c>
      <c r="AF2693" s="4">
        <v>5.24</v>
      </c>
      <c r="AG2693" s="4">
        <v>23100</v>
      </c>
      <c r="AJ2693" s="10"/>
      <c r="AK2693" s="10"/>
      <c r="AL2693" s="10"/>
    </row>
    <row r="2694" spans="1:38" ht="22" customHeight="1" x14ac:dyDescent="0.3">
      <c r="A2694" s="5">
        <v>42330</v>
      </c>
      <c r="B2694" s="6" t="s">
        <v>31</v>
      </c>
      <c r="C2694" s="6" t="s">
        <v>32</v>
      </c>
      <c r="D2694" s="7" t="s">
        <v>49</v>
      </c>
      <c r="E2694" s="7" t="s">
        <v>49</v>
      </c>
      <c r="F2694" s="6" t="s">
        <v>33</v>
      </c>
      <c r="G2694" s="7" t="s">
        <v>49</v>
      </c>
      <c r="H2694" s="7" t="s">
        <v>49</v>
      </c>
      <c r="I2694" s="6" t="s">
        <v>34</v>
      </c>
      <c r="J2694" s="6" t="s">
        <v>77</v>
      </c>
      <c r="K2694" s="6" t="s">
        <v>78</v>
      </c>
      <c r="L2694" s="6" t="s">
        <v>68</v>
      </c>
      <c r="M2694" s="6" t="s">
        <v>33</v>
      </c>
      <c r="N2694" s="7" t="s">
        <v>49</v>
      </c>
      <c r="O2694" s="7" t="s">
        <v>49</v>
      </c>
      <c r="P2694" s="6" t="s">
        <v>79</v>
      </c>
      <c r="Q2694" s="6" t="s">
        <v>39</v>
      </c>
      <c r="R2694" s="6" t="s">
        <v>67</v>
      </c>
      <c r="S2694" s="6" t="s">
        <v>68</v>
      </c>
      <c r="T2694" s="6" t="s">
        <v>69</v>
      </c>
      <c r="U2694" s="6" t="s">
        <v>70</v>
      </c>
      <c r="V2694" s="6" t="s">
        <v>43</v>
      </c>
      <c r="W2694" s="6" t="s">
        <v>44</v>
      </c>
      <c r="X2694" s="6" t="s">
        <v>45</v>
      </c>
      <c r="Y2694" s="6" t="s">
        <v>46</v>
      </c>
      <c r="Z2694" s="6" t="s">
        <v>210</v>
      </c>
      <c r="AA2694" s="6" t="s">
        <v>2794</v>
      </c>
      <c r="AB2694" s="12" t="str">
        <f t="shared" ref="AB2694" si="550">IF(ISNUMBER(SEARCH("BUTYRAMIDE",AA2694)),"2,3-Dimethyl Butyramide",IF(ISNUMBER(SEARCH("FOLPET",AA2694)),"Folpet",IF(ISNUMBER(SEARCH("METHYL [2-({[6- (TRIFLUOROMETHYL) PYRIDIN-2-YL] OXY} METHYL) PHENYL",AA2694)),"Esther",IF(ISNUMBER(SEARCH("TEBUCONAZOL",AA2694)),"Tebuconazole",IF(ISNUMBER(SEARCH("DICHLOROPHENYL",AA2694)),"Dichlorophenyl Isocyanates",IF(ISNUMBER(SEARCH("CAPTAN",AA2694)),"Captan",IF(ISNUMBER(SEARCH("DIMETHYLACETAMID",AA2694)),"Dimethylacetamide",IF(ISNUMBER(SEARCH("AFALON",AA2694)),"Linuron","FIX IT"))))))))</f>
        <v>Folpet</v>
      </c>
      <c r="AC2694" s="7"/>
      <c r="AD2694" s="7"/>
      <c r="AE2694" s="7">
        <v>5235</v>
      </c>
      <c r="AF2694" s="7">
        <v>5.24</v>
      </c>
      <c r="AG2694" s="7">
        <v>23100</v>
      </c>
      <c r="AJ2694" s="7"/>
      <c r="AK2694" s="7"/>
      <c r="AL2694" s="7"/>
    </row>
    <row r="2695" spans="1:38" ht="22" customHeight="1" x14ac:dyDescent="0.3">
      <c r="A2695" s="2">
        <v>42330</v>
      </c>
      <c r="B2695" s="3" t="s">
        <v>31</v>
      </c>
      <c r="C2695" s="3" t="s">
        <v>32</v>
      </c>
      <c r="D2695" s="4" t="s">
        <v>49</v>
      </c>
      <c r="E2695" s="4" t="s">
        <v>49</v>
      </c>
      <c r="F2695" s="3" t="s">
        <v>33</v>
      </c>
      <c r="G2695" s="4" t="s">
        <v>49</v>
      </c>
      <c r="H2695" s="4" t="s">
        <v>49</v>
      </c>
      <c r="I2695" s="3" t="s">
        <v>34</v>
      </c>
      <c r="J2695" s="3" t="s">
        <v>65</v>
      </c>
      <c r="K2695" s="4" t="s">
        <v>49</v>
      </c>
      <c r="L2695" s="4" t="s">
        <v>49</v>
      </c>
      <c r="M2695" s="3" t="s">
        <v>33</v>
      </c>
      <c r="N2695" s="4" t="s">
        <v>49</v>
      </c>
      <c r="O2695" s="4" t="s">
        <v>49</v>
      </c>
      <c r="P2695" s="3" t="s">
        <v>66</v>
      </c>
      <c r="Q2695" s="3" t="s">
        <v>39</v>
      </c>
      <c r="R2695" s="3" t="s">
        <v>67</v>
      </c>
      <c r="S2695" s="3" t="s">
        <v>68</v>
      </c>
      <c r="T2695" s="3" t="s">
        <v>69</v>
      </c>
      <c r="U2695" s="3" t="s">
        <v>70</v>
      </c>
      <c r="V2695" s="3" t="s">
        <v>43</v>
      </c>
      <c r="W2695" s="3" t="s">
        <v>44</v>
      </c>
      <c r="X2695" s="3" t="s">
        <v>45</v>
      </c>
      <c r="Y2695" s="3" t="s">
        <v>46</v>
      </c>
      <c r="Z2695" s="3" t="s">
        <v>71</v>
      </c>
      <c r="AA2695" s="3" t="s">
        <v>2795</v>
      </c>
      <c r="AB2695" s="12" t="str">
        <f t="shared" ref="AB2695:AB2696" si="551">IF(ISNUMBER(SEARCH("2,4 D",AA2695)),"2,4-Dichlorophenoxyacetic acid",IF(ISNUMBER(SEARCH("ACIDO",AA2695)),"2,4-Dichlorophenoxyacetic acid",IF(ISNUMBER(SEARCH("NAPHTHA",AA2695)),"Aromatic Solvent Mixture",IF(ISNUMBER(SEARCH("DIMETHYLAMINE",AA2695)),"Dimethylamine",IF(ISNUMBER(SEARCH("DIMETILAMINA",AA2695)),"Dimethylamine",IF(ISNUMBER(SEARCH("JUMP",AA2695)),"Diuron",IF(ISNUMBER(SEARCH("2-AMINO-2,3-DIMETHYL BUTYRAMIDE",AA2695)),"Herbicide Amine Intermediate",IF(ISNUMBER(SEARCH("TEBUTHIURON",AA2695)),"Tebuthiuron","FIXIT"))))))))</f>
        <v>Diuron</v>
      </c>
      <c r="AC2695" s="10"/>
      <c r="AD2695" s="10"/>
      <c r="AE2695" s="4">
        <v>178784</v>
      </c>
      <c r="AF2695" s="4">
        <v>178.78</v>
      </c>
      <c r="AG2695" s="4">
        <v>1239000</v>
      </c>
      <c r="AJ2695" s="10"/>
      <c r="AK2695" s="10"/>
      <c r="AL2695" s="10"/>
    </row>
    <row r="2696" spans="1:38" ht="22" customHeight="1" x14ac:dyDescent="0.3">
      <c r="A2696" s="5">
        <v>42330</v>
      </c>
      <c r="B2696" s="6" t="s">
        <v>31</v>
      </c>
      <c r="C2696" s="6" t="s">
        <v>32</v>
      </c>
      <c r="D2696" s="7" t="s">
        <v>49</v>
      </c>
      <c r="E2696" s="7" t="s">
        <v>49</v>
      </c>
      <c r="F2696" s="6" t="s">
        <v>33</v>
      </c>
      <c r="G2696" s="7" t="s">
        <v>49</v>
      </c>
      <c r="H2696" s="7" t="s">
        <v>49</v>
      </c>
      <c r="I2696" s="6" t="s">
        <v>34</v>
      </c>
      <c r="J2696" s="6" t="s">
        <v>65</v>
      </c>
      <c r="K2696" s="7" t="s">
        <v>49</v>
      </c>
      <c r="L2696" s="7" t="s">
        <v>49</v>
      </c>
      <c r="M2696" s="6" t="s">
        <v>33</v>
      </c>
      <c r="N2696" s="7" t="s">
        <v>49</v>
      </c>
      <c r="O2696" s="7" t="s">
        <v>49</v>
      </c>
      <c r="P2696" s="6" t="s">
        <v>66</v>
      </c>
      <c r="Q2696" s="6" t="s">
        <v>39</v>
      </c>
      <c r="R2696" s="6" t="s">
        <v>67</v>
      </c>
      <c r="S2696" s="6" t="s">
        <v>68</v>
      </c>
      <c r="T2696" s="6" t="s">
        <v>69</v>
      </c>
      <c r="U2696" s="6" t="s">
        <v>70</v>
      </c>
      <c r="V2696" s="6" t="s">
        <v>43</v>
      </c>
      <c r="W2696" s="6" t="s">
        <v>44</v>
      </c>
      <c r="X2696" s="6" t="s">
        <v>45</v>
      </c>
      <c r="Y2696" s="6" t="s">
        <v>46</v>
      </c>
      <c r="Z2696" s="6" t="s">
        <v>71</v>
      </c>
      <c r="AA2696" s="6" t="s">
        <v>2796</v>
      </c>
      <c r="AB2696" s="12" t="str">
        <f t="shared" si="551"/>
        <v>Diuron</v>
      </c>
      <c r="AC2696" s="7"/>
      <c r="AD2696" s="7"/>
      <c r="AE2696" s="7">
        <v>44696</v>
      </c>
      <c r="AF2696" s="7">
        <v>44.7</v>
      </c>
      <c r="AG2696" s="7">
        <v>310000</v>
      </c>
      <c r="AJ2696" s="7"/>
      <c r="AK2696" s="7"/>
      <c r="AL2696" s="7"/>
    </row>
    <row r="2697" spans="1:38" ht="22" customHeight="1" x14ac:dyDescent="0.3">
      <c r="A2697" s="2">
        <v>42329</v>
      </c>
      <c r="B2697" s="3" t="s">
        <v>144</v>
      </c>
      <c r="C2697" s="3" t="s">
        <v>84</v>
      </c>
      <c r="D2697" s="3" t="s">
        <v>85</v>
      </c>
      <c r="E2697" s="3" t="s">
        <v>44</v>
      </c>
      <c r="F2697" s="3" t="s">
        <v>33</v>
      </c>
      <c r="G2697" s="4" t="s">
        <v>49</v>
      </c>
      <c r="H2697" s="4" t="s">
        <v>49</v>
      </c>
      <c r="I2697" s="3" t="s">
        <v>86</v>
      </c>
      <c r="J2697" s="3" t="s">
        <v>2266</v>
      </c>
      <c r="K2697" s="4" t="s">
        <v>49</v>
      </c>
      <c r="L2697" s="4" t="s">
        <v>49</v>
      </c>
      <c r="M2697" s="4" t="s">
        <v>49</v>
      </c>
      <c r="N2697" s="4" t="s">
        <v>49</v>
      </c>
      <c r="O2697" s="4" t="s">
        <v>49</v>
      </c>
      <c r="P2697" s="3" t="s">
        <v>2267</v>
      </c>
      <c r="Q2697" s="3" t="s">
        <v>39</v>
      </c>
      <c r="R2697" s="3" t="s">
        <v>135</v>
      </c>
      <c r="S2697" s="3" t="s">
        <v>136</v>
      </c>
      <c r="T2697" s="3" t="s">
        <v>137</v>
      </c>
      <c r="U2697" s="3" t="s">
        <v>42</v>
      </c>
      <c r="V2697" s="3" t="s">
        <v>90</v>
      </c>
      <c r="W2697" s="3" t="s">
        <v>44</v>
      </c>
      <c r="X2697" s="3" t="s">
        <v>91</v>
      </c>
      <c r="Y2697" s="3" t="s">
        <v>46</v>
      </c>
      <c r="Z2697" s="3" t="s">
        <v>1269</v>
      </c>
      <c r="AA2697" s="3" t="s">
        <v>2473</v>
      </c>
      <c r="AB2697" s="12" t="s">
        <v>3189</v>
      </c>
      <c r="AC2697" s="10"/>
      <c r="AD2697" s="10"/>
      <c r="AE2697" s="4">
        <v>20462</v>
      </c>
      <c r="AF2697" s="4">
        <v>20.46</v>
      </c>
      <c r="AG2697" s="4">
        <v>14467000</v>
      </c>
      <c r="AJ2697" s="10"/>
      <c r="AK2697" s="10"/>
      <c r="AL2697" s="10"/>
    </row>
    <row r="2698" spans="1:38" ht="22" customHeight="1" x14ac:dyDescent="0.3">
      <c r="A2698" s="5">
        <v>42320</v>
      </c>
      <c r="B2698" s="6" t="s">
        <v>31</v>
      </c>
      <c r="C2698" s="6" t="s">
        <v>32</v>
      </c>
      <c r="D2698" s="7" t="s">
        <v>49</v>
      </c>
      <c r="E2698" s="7" t="s">
        <v>49</v>
      </c>
      <c r="F2698" s="6" t="s">
        <v>33</v>
      </c>
      <c r="G2698" s="7" t="s">
        <v>49</v>
      </c>
      <c r="H2698" s="7" t="s">
        <v>49</v>
      </c>
      <c r="I2698" s="6" t="s">
        <v>34</v>
      </c>
      <c r="J2698" s="6" t="s">
        <v>65</v>
      </c>
      <c r="K2698" s="7" t="s">
        <v>49</v>
      </c>
      <c r="L2698" s="7" t="s">
        <v>49</v>
      </c>
      <c r="M2698" s="6" t="s">
        <v>33</v>
      </c>
      <c r="N2698" s="7" t="s">
        <v>49</v>
      </c>
      <c r="O2698" s="7" t="s">
        <v>49</v>
      </c>
      <c r="P2698" s="6" t="s">
        <v>66</v>
      </c>
      <c r="Q2698" s="6" t="s">
        <v>39</v>
      </c>
      <c r="R2698" s="6" t="s">
        <v>67</v>
      </c>
      <c r="S2698" s="6" t="s">
        <v>68</v>
      </c>
      <c r="T2698" s="6" t="s">
        <v>69</v>
      </c>
      <c r="U2698" s="6" t="s">
        <v>70</v>
      </c>
      <c r="V2698" s="6" t="s">
        <v>43</v>
      </c>
      <c r="W2698" s="6" t="s">
        <v>44</v>
      </c>
      <c r="X2698" s="6" t="s">
        <v>45</v>
      </c>
      <c r="Y2698" s="6" t="s">
        <v>46</v>
      </c>
      <c r="Z2698" s="6" t="s">
        <v>71</v>
      </c>
      <c r="AA2698" s="6" t="s">
        <v>2797</v>
      </c>
      <c r="AB2698" s="12" t="str">
        <f t="shared" ref="AB2698:AB2701" si="552">IF(ISNUMBER(SEARCH("2,4 D",AA2696)),"2,4-Dichlorophenoxyacetic acid",IF(ISNUMBER(SEARCH("ACIDO",AA2696)),"2,4-Dichlorophenoxyacetic acid",IF(ISNUMBER(SEARCH("NAPHTHA",AA2696)),"Aromatic Solvent Mixture",IF(ISNUMBER(SEARCH("DIMETHYLAMINE",AA2696)),"Dimethylamine",IF(ISNUMBER(SEARCH("DIMETILAMINA",AA2696)),"Dimethylamine",IF(ISNUMBER(SEARCH("JUMP",AA2696)),"Diuron",IF(ISNUMBER(SEARCH(" 2-AMINO-2,3-DIMETHYL BUTYRAMIDE",AA2696)),"Herbicide Amine Intermediate",IF(ISNUMBER(SEARCH("TEBUTHIURON",AA2696)),"Tebuthiuron",IF(ISNUMBER(SEARCH("DMS",AA2696)),"Dimethyl Sulfate",IF(ISNUMBER(SEARCH("2,4-XILIDIN",AA2696)),"2,4-Xylidine","FIX IT"))))))))))</f>
        <v>Diuron</v>
      </c>
      <c r="AC2698" s="7"/>
      <c r="AD2698" s="7"/>
      <c r="AE2698" s="7">
        <v>22607</v>
      </c>
      <c r="AF2698" s="7">
        <v>22.61</v>
      </c>
      <c r="AG2698" s="7">
        <v>157000</v>
      </c>
      <c r="AJ2698" s="7"/>
      <c r="AK2698" s="7"/>
      <c r="AL2698" s="7"/>
    </row>
    <row r="2699" spans="1:38" ht="22" customHeight="1" x14ac:dyDescent="0.3">
      <c r="A2699" s="2">
        <v>42319</v>
      </c>
      <c r="B2699" s="3" t="s">
        <v>31</v>
      </c>
      <c r="C2699" s="3" t="s">
        <v>32</v>
      </c>
      <c r="D2699" s="4" t="s">
        <v>49</v>
      </c>
      <c r="E2699" s="4" t="s">
        <v>49</v>
      </c>
      <c r="F2699" s="3" t="s">
        <v>33</v>
      </c>
      <c r="G2699" s="4" t="s">
        <v>49</v>
      </c>
      <c r="H2699" s="4" t="s">
        <v>49</v>
      </c>
      <c r="I2699" s="3" t="s">
        <v>34</v>
      </c>
      <c r="J2699" s="3" t="s">
        <v>65</v>
      </c>
      <c r="K2699" s="4" t="s">
        <v>49</v>
      </c>
      <c r="L2699" s="4" t="s">
        <v>49</v>
      </c>
      <c r="M2699" s="3" t="s">
        <v>33</v>
      </c>
      <c r="N2699" s="4" t="s">
        <v>49</v>
      </c>
      <c r="O2699" s="4" t="s">
        <v>49</v>
      </c>
      <c r="P2699" s="3" t="s">
        <v>66</v>
      </c>
      <c r="Q2699" s="3" t="s">
        <v>39</v>
      </c>
      <c r="R2699" s="3" t="s">
        <v>67</v>
      </c>
      <c r="S2699" s="3" t="s">
        <v>68</v>
      </c>
      <c r="T2699" s="3" t="s">
        <v>69</v>
      </c>
      <c r="U2699" s="3" t="s">
        <v>70</v>
      </c>
      <c r="V2699" s="3" t="s">
        <v>43</v>
      </c>
      <c r="W2699" s="3" t="s">
        <v>44</v>
      </c>
      <c r="X2699" s="3" t="s">
        <v>45</v>
      </c>
      <c r="Y2699" s="3" t="s">
        <v>46</v>
      </c>
      <c r="Z2699" s="3" t="s">
        <v>71</v>
      </c>
      <c r="AA2699" s="3" t="s">
        <v>2798</v>
      </c>
      <c r="AB2699" s="12" t="str">
        <f>IF(ISNUMBER(SEARCH("2,4 D",AA2699)),"2,4-Dichlorophenoxyacetic acid",IF(ISNUMBER(SEARCH("ACIDO",AA2699)),"2,4-Dichlorophenoxyacetic acid",IF(ISNUMBER(SEARCH("NAPHTHA",AA2699)),"Aromatic Solvent Mixture",IF(ISNUMBER(SEARCH("DIMETHYLAMINE",AA2699)),"Dimethylamine",IF(ISNUMBER(SEARCH("DIMETILAMINA",AA2699)),"Dimethylamine",IF(ISNUMBER(SEARCH("JUMP",AA2699)),"Diuron",IF(ISNUMBER(SEARCH("2-AMINO-2,3-DIMETHYL BUTYRAMIDE",AA2699)),"Herbicide Amine Intermediate",IF(ISNUMBER(SEARCH("TEBUTHIURON",AA2699)),"Tebuthiuron","FIXIT"))))))))</f>
        <v>Diuron</v>
      </c>
      <c r="AC2699" s="10"/>
      <c r="AD2699" s="10"/>
      <c r="AE2699" s="4">
        <v>44696</v>
      </c>
      <c r="AF2699" s="4">
        <v>44.7</v>
      </c>
      <c r="AG2699" s="4">
        <v>310000</v>
      </c>
      <c r="AJ2699" s="10"/>
      <c r="AK2699" s="10"/>
      <c r="AL2699" s="10"/>
    </row>
    <row r="2700" spans="1:38" ht="22" customHeight="1" x14ac:dyDescent="0.3">
      <c r="A2700" s="5">
        <v>42319</v>
      </c>
      <c r="B2700" s="6" t="s">
        <v>50</v>
      </c>
      <c r="C2700" s="6" t="s">
        <v>32</v>
      </c>
      <c r="D2700" s="7" t="s">
        <v>49</v>
      </c>
      <c r="E2700" s="7" t="s">
        <v>49</v>
      </c>
      <c r="F2700" s="6" t="s">
        <v>33</v>
      </c>
      <c r="G2700" s="7" t="s">
        <v>49</v>
      </c>
      <c r="H2700" s="7" t="s">
        <v>49</v>
      </c>
      <c r="I2700" s="6" t="s">
        <v>34</v>
      </c>
      <c r="J2700" s="6" t="s">
        <v>2799</v>
      </c>
      <c r="K2700" s="7" t="s">
        <v>49</v>
      </c>
      <c r="L2700" s="6" t="s">
        <v>1000</v>
      </c>
      <c r="M2700" s="7" t="s">
        <v>49</v>
      </c>
      <c r="N2700" s="7" t="s">
        <v>49</v>
      </c>
      <c r="O2700" s="7" t="s">
        <v>49</v>
      </c>
      <c r="P2700" s="6" t="s">
        <v>2800</v>
      </c>
      <c r="Q2700" s="6" t="s">
        <v>39</v>
      </c>
      <c r="R2700" s="6" t="s">
        <v>115</v>
      </c>
      <c r="S2700" s="6" t="s">
        <v>113</v>
      </c>
      <c r="T2700" s="6" t="s">
        <v>116</v>
      </c>
      <c r="U2700" s="6" t="s">
        <v>117</v>
      </c>
      <c r="V2700" s="6" t="s">
        <v>43</v>
      </c>
      <c r="W2700" s="6" t="s">
        <v>44</v>
      </c>
      <c r="X2700" s="6" t="s">
        <v>45</v>
      </c>
      <c r="Y2700" s="6" t="s">
        <v>46</v>
      </c>
      <c r="Z2700" s="6" t="s">
        <v>643</v>
      </c>
      <c r="AA2700" s="6" t="s">
        <v>2801</v>
      </c>
      <c r="AB2700" s="12" t="s">
        <v>3122</v>
      </c>
      <c r="AC2700" s="7"/>
      <c r="AD2700" s="7"/>
      <c r="AE2700" s="7">
        <v>86860</v>
      </c>
      <c r="AF2700" s="7">
        <v>86.86</v>
      </c>
      <c r="AG2700" s="7">
        <v>1989000</v>
      </c>
      <c r="AJ2700" s="7"/>
      <c r="AK2700" s="7"/>
      <c r="AL2700" s="7"/>
    </row>
    <row r="2701" spans="1:38" ht="22" customHeight="1" x14ac:dyDescent="0.3">
      <c r="A2701" s="2">
        <v>42316</v>
      </c>
      <c r="B2701" s="3" t="s">
        <v>50</v>
      </c>
      <c r="C2701" s="3" t="s">
        <v>32</v>
      </c>
      <c r="D2701" s="4" t="s">
        <v>49</v>
      </c>
      <c r="E2701" s="4" t="s">
        <v>49</v>
      </c>
      <c r="F2701" s="3" t="s">
        <v>33</v>
      </c>
      <c r="G2701" s="4" t="s">
        <v>49</v>
      </c>
      <c r="H2701" s="4" t="s">
        <v>49</v>
      </c>
      <c r="I2701" s="3" t="s">
        <v>34</v>
      </c>
      <c r="J2701" s="3" t="s">
        <v>278</v>
      </c>
      <c r="K2701" s="4" t="s">
        <v>49</v>
      </c>
      <c r="L2701" s="4" t="s">
        <v>49</v>
      </c>
      <c r="M2701" s="3" t="s">
        <v>33</v>
      </c>
      <c r="N2701" s="4">
        <v>760485634</v>
      </c>
      <c r="O2701" s="4" t="s">
        <v>49</v>
      </c>
      <c r="P2701" s="3" t="s">
        <v>279</v>
      </c>
      <c r="Q2701" s="3" t="s">
        <v>39</v>
      </c>
      <c r="R2701" s="3" t="s">
        <v>60</v>
      </c>
      <c r="S2701" s="3" t="s">
        <v>61</v>
      </c>
      <c r="T2701" s="3" t="s">
        <v>62</v>
      </c>
      <c r="U2701" s="3" t="s">
        <v>56</v>
      </c>
      <c r="V2701" s="3" t="s">
        <v>43</v>
      </c>
      <c r="W2701" s="3" t="s">
        <v>44</v>
      </c>
      <c r="X2701" s="3" t="s">
        <v>45</v>
      </c>
      <c r="Y2701" s="3" t="s">
        <v>46</v>
      </c>
      <c r="Z2701" s="3" t="s">
        <v>1804</v>
      </c>
      <c r="AA2701" s="3" t="s">
        <v>2802</v>
      </c>
      <c r="AB2701" s="12" t="str">
        <f t="shared" si="552"/>
        <v>Diuron</v>
      </c>
      <c r="AC2701" s="10"/>
      <c r="AD2701" s="10"/>
      <c r="AE2701" s="4">
        <v>10070</v>
      </c>
      <c r="AF2701" s="4">
        <v>10.07</v>
      </c>
      <c r="AG2701" s="4">
        <v>424000</v>
      </c>
      <c r="AJ2701" s="10"/>
      <c r="AK2701" s="10"/>
      <c r="AL2701" s="10"/>
    </row>
    <row r="2702" spans="1:38" ht="22" customHeight="1" x14ac:dyDescent="0.3">
      <c r="A2702" s="5">
        <v>42315</v>
      </c>
      <c r="B2702" s="6" t="s">
        <v>144</v>
      </c>
      <c r="C2702" s="6" t="s">
        <v>84</v>
      </c>
      <c r="D2702" s="6" t="s">
        <v>85</v>
      </c>
      <c r="E2702" s="6" t="s">
        <v>44</v>
      </c>
      <c r="F2702" s="6" t="s">
        <v>33</v>
      </c>
      <c r="G2702" s="7" t="s">
        <v>49</v>
      </c>
      <c r="H2702" s="7" t="s">
        <v>49</v>
      </c>
      <c r="I2702" s="6" t="s">
        <v>86</v>
      </c>
      <c r="J2702" s="6" t="s">
        <v>2266</v>
      </c>
      <c r="K2702" s="7" t="s">
        <v>49</v>
      </c>
      <c r="L2702" s="7" t="s">
        <v>49</v>
      </c>
      <c r="M2702" s="7" t="s">
        <v>49</v>
      </c>
      <c r="N2702" s="7" t="s">
        <v>49</v>
      </c>
      <c r="O2702" s="7" t="s">
        <v>49</v>
      </c>
      <c r="P2702" s="6" t="s">
        <v>2267</v>
      </c>
      <c r="Q2702" s="6" t="s">
        <v>39</v>
      </c>
      <c r="R2702" s="6" t="s">
        <v>135</v>
      </c>
      <c r="S2702" s="6" t="s">
        <v>136</v>
      </c>
      <c r="T2702" s="6" t="s">
        <v>137</v>
      </c>
      <c r="U2702" s="6" t="s">
        <v>42</v>
      </c>
      <c r="V2702" s="6" t="s">
        <v>90</v>
      </c>
      <c r="W2702" s="6" t="s">
        <v>44</v>
      </c>
      <c r="X2702" s="6" t="s">
        <v>91</v>
      </c>
      <c r="Y2702" s="6" t="s">
        <v>46</v>
      </c>
      <c r="Z2702" s="6" t="s">
        <v>2755</v>
      </c>
      <c r="AA2702" s="6" t="s">
        <v>2803</v>
      </c>
      <c r="AB2702" s="12" t="s">
        <v>3189</v>
      </c>
      <c r="AC2702" s="7"/>
      <c r="AD2702" s="7"/>
      <c r="AE2702" s="7">
        <v>40925</v>
      </c>
      <c r="AF2702" s="7">
        <v>40.92</v>
      </c>
      <c r="AG2702" s="7">
        <v>2478000</v>
      </c>
      <c r="AJ2702" s="7"/>
      <c r="AK2702" s="7"/>
      <c r="AL2702" s="7"/>
    </row>
    <row r="2703" spans="1:38" ht="22" customHeight="1" x14ac:dyDescent="0.3">
      <c r="A2703" s="2">
        <v>42313</v>
      </c>
      <c r="B2703" s="3" t="s">
        <v>144</v>
      </c>
      <c r="C2703" s="3" t="s">
        <v>84</v>
      </c>
      <c r="D2703" s="3" t="s">
        <v>85</v>
      </c>
      <c r="E2703" s="3" t="s">
        <v>44</v>
      </c>
      <c r="F2703" s="3" t="s">
        <v>33</v>
      </c>
      <c r="G2703" s="4" t="s">
        <v>49</v>
      </c>
      <c r="H2703" s="4" t="s">
        <v>49</v>
      </c>
      <c r="I2703" s="3" t="s">
        <v>86</v>
      </c>
      <c r="J2703" s="3" t="s">
        <v>2266</v>
      </c>
      <c r="K2703" s="4" t="s">
        <v>49</v>
      </c>
      <c r="L2703" s="4" t="s">
        <v>49</v>
      </c>
      <c r="M2703" s="4" t="s">
        <v>49</v>
      </c>
      <c r="N2703" s="4" t="s">
        <v>49</v>
      </c>
      <c r="O2703" s="4" t="s">
        <v>49</v>
      </c>
      <c r="P2703" s="3" t="s">
        <v>2267</v>
      </c>
      <c r="Q2703" s="3" t="s">
        <v>39</v>
      </c>
      <c r="R2703" s="3" t="s">
        <v>135</v>
      </c>
      <c r="S2703" s="3" t="s">
        <v>136</v>
      </c>
      <c r="T2703" s="3" t="s">
        <v>137</v>
      </c>
      <c r="U2703" s="3" t="s">
        <v>42</v>
      </c>
      <c r="V2703" s="3" t="s">
        <v>90</v>
      </c>
      <c r="W2703" s="3" t="s">
        <v>44</v>
      </c>
      <c r="X2703" s="3" t="s">
        <v>91</v>
      </c>
      <c r="Y2703" s="3" t="s">
        <v>46</v>
      </c>
      <c r="Z2703" s="3" t="s">
        <v>1269</v>
      </c>
      <c r="AA2703" s="3" t="s">
        <v>2473</v>
      </c>
      <c r="AB2703" s="12" t="s">
        <v>3189</v>
      </c>
      <c r="AC2703" s="10"/>
      <c r="AD2703" s="10"/>
      <c r="AE2703" s="4">
        <v>20462</v>
      </c>
      <c r="AF2703" s="4">
        <v>20.46</v>
      </c>
      <c r="AG2703" s="4">
        <v>14467000</v>
      </c>
      <c r="AJ2703" s="10"/>
      <c r="AK2703" s="10"/>
      <c r="AL2703" s="10"/>
    </row>
    <row r="2704" spans="1:38" ht="22" customHeight="1" x14ac:dyDescent="0.3">
      <c r="A2704" s="5">
        <v>42312</v>
      </c>
      <c r="B2704" s="6" t="s">
        <v>31</v>
      </c>
      <c r="C2704" s="6" t="s">
        <v>32</v>
      </c>
      <c r="D2704" s="7" t="s">
        <v>49</v>
      </c>
      <c r="E2704" s="7" t="s">
        <v>49</v>
      </c>
      <c r="F2704" s="6" t="s">
        <v>33</v>
      </c>
      <c r="G2704" s="7" t="s">
        <v>49</v>
      </c>
      <c r="H2704" s="7" t="s">
        <v>49</v>
      </c>
      <c r="I2704" s="6" t="s">
        <v>34</v>
      </c>
      <c r="J2704" s="6" t="s">
        <v>65</v>
      </c>
      <c r="K2704" s="7" t="s">
        <v>49</v>
      </c>
      <c r="L2704" s="7" t="s">
        <v>49</v>
      </c>
      <c r="M2704" s="6" t="s">
        <v>33</v>
      </c>
      <c r="N2704" s="7" t="s">
        <v>49</v>
      </c>
      <c r="O2704" s="7" t="s">
        <v>49</v>
      </c>
      <c r="P2704" s="6" t="s">
        <v>66</v>
      </c>
      <c r="Q2704" s="6" t="s">
        <v>39</v>
      </c>
      <c r="R2704" s="6" t="s">
        <v>67</v>
      </c>
      <c r="S2704" s="6" t="s">
        <v>68</v>
      </c>
      <c r="T2704" s="6" t="s">
        <v>69</v>
      </c>
      <c r="U2704" s="6" t="s">
        <v>70</v>
      </c>
      <c r="V2704" s="6" t="s">
        <v>43</v>
      </c>
      <c r="W2704" s="6" t="s">
        <v>44</v>
      </c>
      <c r="X2704" s="6" t="s">
        <v>45</v>
      </c>
      <c r="Y2704" s="6" t="s">
        <v>46</v>
      </c>
      <c r="Z2704" s="6" t="s">
        <v>73</v>
      </c>
      <c r="AA2704" s="6" t="s">
        <v>2804</v>
      </c>
      <c r="AB2704" s="12" t="str">
        <f t="shared" ref="AB2704:AB2715" si="553">IF(ISNUMBER(SEARCH("CARBENDAZIM",AA2704)),"Carbendazim",IF(ISNUMBER(SEARCH("4-D",AA2704)),"2,4-Dichlorophenoxyacetic acid",IF(ISNUMBER(SEARCH("RIDOVER",AA2704)),"Glyphosate",IF(ISNUMBER(SEARCH("POQUER",AA2704)),"Clethodim",IF(ISNUMBER(SEARCH("LITER",AA2704)),"Imidacloprid",IF(ISNUMBER(SEARCH("PYRINEX",AA2704)),"Chlorpyrifos",IF(ISNUMBER(SEARCH("ORBIT",AA2704)),"Omethoate",IF(ISNUMBER(SEARCH("HEXARON",AA2704)),"Diuron",IF(ISNUMBER(SEARCH("ISOPROPYLAMINE",AA2704)),"Isopropylamine",IF(ISNUMBER(SEARCH("GLYPHOSATE",AA2704)),"Glyphosate",IF(ISNUMBER(SEARCH("MANCOZEB",AA2704)),"Mancozeb Indofil",IF(ISNUMBER(SEARCH("PARAQUAT",AA2704)),"Paraquat",IF(ISNUMBER(SEARCH("CAROMAX",AA2704)),"Aromatic Solvent Mixture",IF(ISNUMBER(SEARCH("BUTIRON",AA2704)),"Tebuthiuron",IF(ISNUMBER(SEARCH("VORAZ",AA2704)),"Methomyl",IF(ISNUMBER(SEARCH("IMIDACLOPRID",AA2704)),"Imidacloprid",IF(ISNUMBER(SEARCH("2 4 D",AA2704)),"2,4-Dichlorophenoxyacetic acid",IF(ISNUMBER(SEARCH("IMIDACL",AA2704)),"Imidacloprid",IF(ISNUMBER(SEARCH("DIUREX",AA2704)),"Diuron",IF(ISNUMBER(SEARCH("RAPEL",AA2704)),"Acephate","fix it"))))))))))))))))))))</f>
        <v>Clethodim</v>
      </c>
      <c r="AC2704" s="7"/>
      <c r="AD2704" s="7"/>
      <c r="AE2704" s="7">
        <v>34276</v>
      </c>
      <c r="AF2704" s="7">
        <v>34.28</v>
      </c>
      <c r="AG2704" s="7">
        <v>238000</v>
      </c>
      <c r="AJ2704" s="7"/>
      <c r="AK2704" s="7"/>
      <c r="AL2704" s="7"/>
    </row>
    <row r="2705" spans="1:38" ht="22" customHeight="1" x14ac:dyDescent="0.3">
      <c r="A2705" s="2">
        <v>42312</v>
      </c>
      <c r="B2705" s="3" t="s">
        <v>31</v>
      </c>
      <c r="C2705" s="3" t="s">
        <v>32</v>
      </c>
      <c r="D2705" s="4" t="s">
        <v>49</v>
      </c>
      <c r="E2705" s="4" t="s">
        <v>49</v>
      </c>
      <c r="F2705" s="3" t="s">
        <v>33</v>
      </c>
      <c r="G2705" s="4" t="s">
        <v>49</v>
      </c>
      <c r="H2705" s="4" t="s">
        <v>49</v>
      </c>
      <c r="I2705" s="3" t="s">
        <v>34</v>
      </c>
      <c r="J2705" s="3" t="s">
        <v>65</v>
      </c>
      <c r="K2705" s="4" t="s">
        <v>49</v>
      </c>
      <c r="L2705" s="4" t="s">
        <v>49</v>
      </c>
      <c r="M2705" s="3" t="s">
        <v>33</v>
      </c>
      <c r="N2705" s="4" t="s">
        <v>49</v>
      </c>
      <c r="O2705" s="4" t="s">
        <v>49</v>
      </c>
      <c r="P2705" s="3" t="s">
        <v>66</v>
      </c>
      <c r="Q2705" s="3" t="s">
        <v>39</v>
      </c>
      <c r="R2705" s="3" t="s">
        <v>67</v>
      </c>
      <c r="S2705" s="3" t="s">
        <v>68</v>
      </c>
      <c r="T2705" s="3" t="s">
        <v>69</v>
      </c>
      <c r="U2705" s="3" t="s">
        <v>70</v>
      </c>
      <c r="V2705" s="3" t="s">
        <v>43</v>
      </c>
      <c r="W2705" s="3" t="s">
        <v>44</v>
      </c>
      <c r="X2705" s="3" t="s">
        <v>45</v>
      </c>
      <c r="Y2705" s="3" t="s">
        <v>46</v>
      </c>
      <c r="Z2705" s="3" t="s">
        <v>73</v>
      </c>
      <c r="AA2705" s="3" t="s">
        <v>2805</v>
      </c>
      <c r="AB2705" s="12" t="s">
        <v>3154</v>
      </c>
      <c r="AC2705" s="10"/>
      <c r="AD2705" s="10"/>
      <c r="AE2705" s="4">
        <v>29571</v>
      </c>
      <c r="AF2705" s="4">
        <v>29.57</v>
      </c>
      <c r="AG2705" s="4">
        <v>205000</v>
      </c>
      <c r="AJ2705" s="10"/>
      <c r="AK2705" s="10"/>
      <c r="AL2705" s="10"/>
    </row>
    <row r="2706" spans="1:38" ht="22" customHeight="1" x14ac:dyDescent="0.3">
      <c r="A2706" s="5">
        <v>42312</v>
      </c>
      <c r="B2706" s="6" t="s">
        <v>50</v>
      </c>
      <c r="C2706" s="6" t="s">
        <v>32</v>
      </c>
      <c r="D2706" s="7" t="s">
        <v>49</v>
      </c>
      <c r="E2706" s="7" t="s">
        <v>49</v>
      </c>
      <c r="F2706" s="6" t="s">
        <v>33</v>
      </c>
      <c r="G2706" s="7" t="s">
        <v>49</v>
      </c>
      <c r="H2706" s="7" t="s">
        <v>49</v>
      </c>
      <c r="I2706" s="6" t="s">
        <v>34</v>
      </c>
      <c r="J2706" s="6" t="s">
        <v>2806</v>
      </c>
      <c r="K2706" s="6" t="s">
        <v>2807</v>
      </c>
      <c r="L2706" s="6" t="s">
        <v>113</v>
      </c>
      <c r="M2706" s="6" t="s">
        <v>33</v>
      </c>
      <c r="N2706" s="7">
        <v>4753761516.5299997</v>
      </c>
      <c r="O2706" s="7">
        <v>5011977808.0699997</v>
      </c>
      <c r="P2706" s="6" t="s">
        <v>2808</v>
      </c>
      <c r="Q2706" s="6" t="s">
        <v>39</v>
      </c>
      <c r="R2706" s="6" t="s">
        <v>115</v>
      </c>
      <c r="S2706" s="6" t="s">
        <v>113</v>
      </c>
      <c r="T2706" s="6" t="s">
        <v>116</v>
      </c>
      <c r="U2706" s="6" t="s">
        <v>117</v>
      </c>
      <c r="V2706" s="6" t="s">
        <v>43</v>
      </c>
      <c r="W2706" s="6" t="s">
        <v>44</v>
      </c>
      <c r="X2706" s="6" t="s">
        <v>45</v>
      </c>
      <c r="Y2706" s="6" t="s">
        <v>46</v>
      </c>
      <c r="Z2706" s="6" t="s">
        <v>643</v>
      </c>
      <c r="AA2706" s="6" t="s">
        <v>2801</v>
      </c>
      <c r="AB2706" s="12" t="s">
        <v>3122</v>
      </c>
      <c r="AC2706" s="7"/>
      <c r="AD2706" s="7"/>
      <c r="AE2706" s="7">
        <v>69488</v>
      </c>
      <c r="AF2706" s="7">
        <v>69.489999999999995</v>
      </c>
      <c r="AG2706" s="7">
        <v>1591000</v>
      </c>
      <c r="AJ2706" s="7"/>
      <c r="AK2706" s="7"/>
      <c r="AL2706" s="7"/>
    </row>
    <row r="2707" spans="1:38" ht="22" customHeight="1" x14ac:dyDescent="0.3">
      <c r="A2707" s="2">
        <v>42309</v>
      </c>
      <c r="B2707" s="3" t="s">
        <v>31</v>
      </c>
      <c r="C2707" s="3" t="s">
        <v>32</v>
      </c>
      <c r="D2707" s="4" t="s">
        <v>49</v>
      </c>
      <c r="E2707" s="4" t="s">
        <v>49</v>
      </c>
      <c r="F2707" s="3" t="s">
        <v>33</v>
      </c>
      <c r="G2707" s="4" t="s">
        <v>49</v>
      </c>
      <c r="H2707" s="4" t="s">
        <v>49</v>
      </c>
      <c r="I2707" s="3" t="s">
        <v>34</v>
      </c>
      <c r="J2707" s="3" t="s">
        <v>2266</v>
      </c>
      <c r="K2707" s="4" t="s">
        <v>49</v>
      </c>
      <c r="L2707" s="4" t="s">
        <v>49</v>
      </c>
      <c r="M2707" s="4" t="s">
        <v>49</v>
      </c>
      <c r="N2707" s="4" t="s">
        <v>49</v>
      </c>
      <c r="O2707" s="4" t="s">
        <v>49</v>
      </c>
      <c r="P2707" s="3" t="s">
        <v>2267</v>
      </c>
      <c r="Q2707" s="3" t="s">
        <v>39</v>
      </c>
      <c r="R2707" s="3" t="s">
        <v>135</v>
      </c>
      <c r="S2707" s="3" t="s">
        <v>136</v>
      </c>
      <c r="T2707" s="3" t="s">
        <v>137</v>
      </c>
      <c r="U2707" s="3" t="s">
        <v>42</v>
      </c>
      <c r="V2707" s="3" t="s">
        <v>90</v>
      </c>
      <c r="W2707" s="3" t="s">
        <v>44</v>
      </c>
      <c r="X2707" s="3" t="s">
        <v>91</v>
      </c>
      <c r="Y2707" s="3" t="s">
        <v>46</v>
      </c>
      <c r="Z2707" s="3" t="s">
        <v>2755</v>
      </c>
      <c r="AA2707" s="3" t="s">
        <v>2473</v>
      </c>
      <c r="AB2707" s="12" t="s">
        <v>3189</v>
      </c>
      <c r="AC2707" s="10"/>
      <c r="AD2707" s="10"/>
      <c r="AE2707" s="4">
        <v>20462</v>
      </c>
      <c r="AF2707" s="4">
        <v>20.46</v>
      </c>
      <c r="AG2707" s="4">
        <v>1239000</v>
      </c>
      <c r="AJ2707" s="10"/>
      <c r="AK2707" s="10"/>
      <c r="AL2707" s="10"/>
    </row>
    <row r="2708" spans="1:38" ht="22" customHeight="1" x14ac:dyDescent="0.3">
      <c r="A2708" s="5">
        <v>42308</v>
      </c>
      <c r="B2708" s="6" t="s">
        <v>31</v>
      </c>
      <c r="C2708" s="6" t="s">
        <v>32</v>
      </c>
      <c r="D2708" s="7" t="s">
        <v>49</v>
      </c>
      <c r="E2708" s="7" t="s">
        <v>49</v>
      </c>
      <c r="F2708" s="6" t="s">
        <v>33</v>
      </c>
      <c r="G2708" s="7" t="s">
        <v>49</v>
      </c>
      <c r="H2708" s="7" t="s">
        <v>49</v>
      </c>
      <c r="I2708" s="6" t="s">
        <v>34</v>
      </c>
      <c r="J2708" s="6" t="s">
        <v>35</v>
      </c>
      <c r="K2708" s="6" t="s">
        <v>36</v>
      </c>
      <c r="L2708" s="6" t="s">
        <v>37</v>
      </c>
      <c r="M2708" s="6" t="s">
        <v>33</v>
      </c>
      <c r="N2708" s="7" t="s">
        <v>49</v>
      </c>
      <c r="O2708" s="7" t="s">
        <v>49</v>
      </c>
      <c r="P2708" s="6" t="s">
        <v>38</v>
      </c>
      <c r="Q2708" s="6" t="s">
        <v>39</v>
      </c>
      <c r="R2708" s="6" t="s">
        <v>2809</v>
      </c>
      <c r="S2708" s="6" t="s">
        <v>37</v>
      </c>
      <c r="T2708" s="6" t="s">
        <v>2810</v>
      </c>
      <c r="U2708" s="6" t="s">
        <v>42</v>
      </c>
      <c r="V2708" s="6" t="s">
        <v>43</v>
      </c>
      <c r="W2708" s="6" t="s">
        <v>44</v>
      </c>
      <c r="X2708" s="6" t="s">
        <v>45</v>
      </c>
      <c r="Y2708" s="6" t="s">
        <v>46</v>
      </c>
      <c r="Z2708" s="6" t="s">
        <v>47</v>
      </c>
      <c r="AA2708" s="6" t="s">
        <v>2811</v>
      </c>
      <c r="AB2708" s="12" t="str">
        <f t="shared" si="553"/>
        <v>2,4-Dichlorophenoxyacetic acid</v>
      </c>
      <c r="AC2708" s="7"/>
      <c r="AD2708" s="7"/>
      <c r="AE2708" s="7">
        <v>275700.01</v>
      </c>
      <c r="AF2708" s="7">
        <v>275.7</v>
      </c>
      <c r="AG2708" s="6" t="s">
        <v>49</v>
      </c>
      <c r="AJ2708" s="7"/>
      <c r="AK2708" s="7"/>
      <c r="AL2708" s="7"/>
    </row>
    <row r="2709" spans="1:38" ht="22" customHeight="1" x14ac:dyDescent="0.3">
      <c r="A2709" s="2">
        <v>42307</v>
      </c>
      <c r="B2709" s="3" t="s">
        <v>50</v>
      </c>
      <c r="C2709" s="3" t="s">
        <v>84</v>
      </c>
      <c r="D2709" s="3" t="s">
        <v>85</v>
      </c>
      <c r="E2709" s="3" t="s">
        <v>44</v>
      </c>
      <c r="F2709" s="3" t="s">
        <v>33</v>
      </c>
      <c r="G2709" s="4" t="s">
        <v>49</v>
      </c>
      <c r="H2709" s="4" t="s">
        <v>49</v>
      </c>
      <c r="I2709" s="3" t="s">
        <v>86</v>
      </c>
      <c r="J2709" s="3" t="s">
        <v>878</v>
      </c>
      <c r="K2709" s="4" t="s">
        <v>49</v>
      </c>
      <c r="L2709" s="3" t="s">
        <v>61</v>
      </c>
      <c r="M2709" s="4" t="s">
        <v>49</v>
      </c>
      <c r="N2709" s="4" t="s">
        <v>49</v>
      </c>
      <c r="O2709" s="4" t="s">
        <v>49</v>
      </c>
      <c r="P2709" s="3" t="s">
        <v>879</v>
      </c>
      <c r="Q2709" s="3" t="s">
        <v>39</v>
      </c>
      <c r="R2709" s="3" t="s">
        <v>60</v>
      </c>
      <c r="S2709" s="3" t="s">
        <v>61</v>
      </c>
      <c r="T2709" s="3" t="s">
        <v>62</v>
      </c>
      <c r="U2709" s="3" t="s">
        <v>56</v>
      </c>
      <c r="V2709" s="3" t="s">
        <v>90</v>
      </c>
      <c r="W2709" s="3" t="s">
        <v>44</v>
      </c>
      <c r="X2709" s="3" t="s">
        <v>91</v>
      </c>
      <c r="Y2709" s="3" t="s">
        <v>46</v>
      </c>
      <c r="Z2709" s="3" t="s">
        <v>63</v>
      </c>
      <c r="AA2709" s="3" t="s">
        <v>2812</v>
      </c>
      <c r="AB2709" s="12" t="s">
        <v>3167</v>
      </c>
      <c r="AC2709" s="10"/>
      <c r="AD2709" s="10"/>
      <c r="AE2709" s="4">
        <v>20120</v>
      </c>
      <c r="AF2709" s="4">
        <v>20.12</v>
      </c>
      <c r="AG2709" s="4">
        <v>253000</v>
      </c>
      <c r="AJ2709" s="10"/>
      <c r="AK2709" s="10"/>
      <c r="AL2709" s="10"/>
    </row>
    <row r="2710" spans="1:38" ht="22" customHeight="1" x14ac:dyDescent="0.3">
      <c r="A2710" s="5">
        <v>42305</v>
      </c>
      <c r="B2710" s="6" t="s">
        <v>31</v>
      </c>
      <c r="C2710" s="6" t="s">
        <v>32</v>
      </c>
      <c r="D2710" s="7" t="s">
        <v>49</v>
      </c>
      <c r="E2710" s="7" t="s">
        <v>49</v>
      </c>
      <c r="F2710" s="6" t="s">
        <v>33</v>
      </c>
      <c r="G2710" s="7" t="s">
        <v>49</v>
      </c>
      <c r="H2710" s="7" t="s">
        <v>49</v>
      </c>
      <c r="I2710" s="6" t="s">
        <v>34</v>
      </c>
      <c r="J2710" s="6" t="s">
        <v>77</v>
      </c>
      <c r="K2710" s="6" t="s">
        <v>78</v>
      </c>
      <c r="L2710" s="6" t="s">
        <v>68</v>
      </c>
      <c r="M2710" s="6" t="s">
        <v>33</v>
      </c>
      <c r="N2710" s="7" t="s">
        <v>49</v>
      </c>
      <c r="O2710" s="7" t="s">
        <v>49</v>
      </c>
      <c r="P2710" s="6" t="s">
        <v>79</v>
      </c>
      <c r="Q2710" s="6" t="s">
        <v>39</v>
      </c>
      <c r="R2710" s="6" t="s">
        <v>67</v>
      </c>
      <c r="S2710" s="6" t="s">
        <v>68</v>
      </c>
      <c r="T2710" s="6" t="s">
        <v>69</v>
      </c>
      <c r="U2710" s="6" t="s">
        <v>70</v>
      </c>
      <c r="V2710" s="6" t="s">
        <v>43</v>
      </c>
      <c r="W2710" s="6" t="s">
        <v>44</v>
      </c>
      <c r="X2710" s="6" t="s">
        <v>45</v>
      </c>
      <c r="Y2710" s="6" t="s">
        <v>46</v>
      </c>
      <c r="Z2710" s="6" t="s">
        <v>270</v>
      </c>
      <c r="AA2710" s="6" t="s">
        <v>2813</v>
      </c>
      <c r="AB2710" s="18" t="s">
        <v>3193</v>
      </c>
      <c r="AC2710" s="7"/>
      <c r="AD2710" s="7"/>
      <c r="AE2710" s="7">
        <v>8775</v>
      </c>
      <c r="AF2710" s="7">
        <v>8.77</v>
      </c>
      <c r="AG2710" s="7">
        <v>7903000</v>
      </c>
      <c r="AJ2710" s="7"/>
      <c r="AK2710" s="7"/>
      <c r="AL2710" s="7"/>
    </row>
    <row r="2711" spans="1:38" ht="22" customHeight="1" x14ac:dyDescent="0.3">
      <c r="A2711" s="2">
        <v>42305</v>
      </c>
      <c r="B2711" s="3" t="s">
        <v>50</v>
      </c>
      <c r="C2711" s="3" t="s">
        <v>32</v>
      </c>
      <c r="D2711" s="4" t="s">
        <v>49</v>
      </c>
      <c r="E2711" s="4" t="s">
        <v>49</v>
      </c>
      <c r="F2711" s="3" t="s">
        <v>33</v>
      </c>
      <c r="G2711" s="4" t="s">
        <v>49</v>
      </c>
      <c r="H2711" s="4" t="s">
        <v>49</v>
      </c>
      <c r="I2711" s="3" t="s">
        <v>34</v>
      </c>
      <c r="J2711" s="3" t="s">
        <v>2814</v>
      </c>
      <c r="K2711" s="3" t="s">
        <v>112</v>
      </c>
      <c r="L2711" s="3" t="s">
        <v>113</v>
      </c>
      <c r="M2711" s="3" t="s">
        <v>33</v>
      </c>
      <c r="N2711" s="4">
        <v>4753761516.5299997</v>
      </c>
      <c r="O2711" s="4">
        <v>5121675841.3299999</v>
      </c>
      <c r="P2711" s="3" t="s">
        <v>2815</v>
      </c>
      <c r="Q2711" s="3" t="s">
        <v>39</v>
      </c>
      <c r="R2711" s="3" t="s">
        <v>115</v>
      </c>
      <c r="S2711" s="3" t="s">
        <v>113</v>
      </c>
      <c r="T2711" s="3" t="s">
        <v>116</v>
      </c>
      <c r="U2711" s="3" t="s">
        <v>117</v>
      </c>
      <c r="V2711" s="3" t="s">
        <v>43</v>
      </c>
      <c r="W2711" s="3" t="s">
        <v>44</v>
      </c>
      <c r="X2711" s="3" t="s">
        <v>45</v>
      </c>
      <c r="Y2711" s="3" t="s">
        <v>46</v>
      </c>
      <c r="Z2711" s="3" t="s">
        <v>643</v>
      </c>
      <c r="AA2711" s="3" t="s">
        <v>2816</v>
      </c>
      <c r="AB2711" s="12" t="s">
        <v>3122</v>
      </c>
      <c r="AC2711" s="10"/>
      <c r="AD2711" s="10"/>
      <c r="AE2711" s="4">
        <v>51916</v>
      </c>
      <c r="AF2711" s="4">
        <v>51.92</v>
      </c>
      <c r="AG2711" s="4">
        <v>1176000</v>
      </c>
      <c r="AJ2711" s="10"/>
      <c r="AK2711" s="10"/>
      <c r="AL2711" s="10"/>
    </row>
    <row r="2712" spans="1:38" ht="22" customHeight="1" x14ac:dyDescent="0.3">
      <c r="A2712" s="5">
        <v>42305</v>
      </c>
      <c r="B2712" s="6" t="s">
        <v>50</v>
      </c>
      <c r="C2712" s="6" t="s">
        <v>32</v>
      </c>
      <c r="D2712" s="7" t="s">
        <v>49</v>
      </c>
      <c r="E2712" s="7" t="s">
        <v>49</v>
      </c>
      <c r="F2712" s="6" t="s">
        <v>33</v>
      </c>
      <c r="G2712" s="7" t="s">
        <v>49</v>
      </c>
      <c r="H2712" s="7" t="s">
        <v>49</v>
      </c>
      <c r="I2712" s="6" t="s">
        <v>34</v>
      </c>
      <c r="J2712" s="6" t="s">
        <v>2681</v>
      </c>
      <c r="K2712" s="7" t="s">
        <v>49</v>
      </c>
      <c r="L2712" s="7" t="s">
        <v>49</v>
      </c>
      <c r="M2712" s="6" t="s">
        <v>2682</v>
      </c>
      <c r="N2712" s="7" t="s">
        <v>49</v>
      </c>
      <c r="O2712" s="7" t="s">
        <v>49</v>
      </c>
      <c r="P2712" s="6" t="s">
        <v>2683</v>
      </c>
      <c r="Q2712" s="6" t="s">
        <v>39</v>
      </c>
      <c r="R2712" s="6" t="s">
        <v>310</v>
      </c>
      <c r="S2712" s="6" t="s">
        <v>307</v>
      </c>
      <c r="T2712" s="6" t="s">
        <v>311</v>
      </c>
      <c r="U2712" s="6" t="s">
        <v>56</v>
      </c>
      <c r="V2712" s="6" t="s">
        <v>43</v>
      </c>
      <c r="W2712" s="6" t="s">
        <v>44</v>
      </c>
      <c r="X2712" s="6" t="s">
        <v>45</v>
      </c>
      <c r="Y2712" s="6" t="s">
        <v>46</v>
      </c>
      <c r="Z2712" s="6" t="s">
        <v>140</v>
      </c>
      <c r="AA2712" s="6" t="s">
        <v>2817</v>
      </c>
      <c r="AB2712" s="12" t="str">
        <f t="shared" ref="AB2712:AB2713" si="554">IF(ISNUMBER(SEARCH("2,4 D",AA2712)),"2,4-Dichlorophenoxyacetic acid",IF(ISNUMBER(SEARCH("ACIDO",AA2712)),"2,4-Dichlorophenoxyacetic acid",IF(ISNUMBER(SEARCH("NAPHTHA",AA2712)),"Aromatic Solvent Mixture",IF(ISNUMBER(SEARCH("DIMETHYLAMINE",AA2712)),"Dimethylamine",IF(ISNUMBER(SEARCH("DIMETILAMINA",AA2712)),"Dimethylamine",IF(ISNUMBER(SEARCH("JUMP",AA2712)),"Diuron",IF(ISNUMBER(SEARCH("2-AMINO-2,3-DIMETHYL BUTYRAMIDE",AA2712)),"Herbicide Amine Intermediate",IF(ISNUMBER(SEARCH("TEBUTHIURON",AA2712)),"Tebuthiuron","FIXIT"))))))))</f>
        <v>Dimethylamine</v>
      </c>
      <c r="AC2712" s="7"/>
      <c r="AD2712" s="7"/>
      <c r="AE2712" s="7">
        <v>79330</v>
      </c>
      <c r="AF2712" s="7">
        <v>79.33</v>
      </c>
      <c r="AG2712" s="7">
        <v>86400</v>
      </c>
      <c r="AJ2712" s="7"/>
      <c r="AK2712" s="7"/>
      <c r="AL2712" s="7"/>
    </row>
    <row r="2713" spans="1:38" ht="22" customHeight="1" x14ac:dyDescent="0.3">
      <c r="A2713" s="2">
        <v>42305</v>
      </c>
      <c r="B2713" s="3" t="s">
        <v>50</v>
      </c>
      <c r="C2713" s="3" t="s">
        <v>32</v>
      </c>
      <c r="D2713" s="4" t="s">
        <v>49</v>
      </c>
      <c r="E2713" s="4" t="s">
        <v>49</v>
      </c>
      <c r="F2713" s="3" t="s">
        <v>33</v>
      </c>
      <c r="G2713" s="4" t="s">
        <v>49</v>
      </c>
      <c r="H2713" s="4" t="s">
        <v>49</v>
      </c>
      <c r="I2713" s="3" t="s">
        <v>34</v>
      </c>
      <c r="J2713" s="3" t="s">
        <v>2681</v>
      </c>
      <c r="K2713" s="4" t="s">
        <v>49</v>
      </c>
      <c r="L2713" s="4" t="s">
        <v>49</v>
      </c>
      <c r="M2713" s="3" t="s">
        <v>2682</v>
      </c>
      <c r="N2713" s="4" t="s">
        <v>49</v>
      </c>
      <c r="O2713" s="4" t="s">
        <v>49</v>
      </c>
      <c r="P2713" s="3" t="s">
        <v>2683</v>
      </c>
      <c r="Q2713" s="3" t="s">
        <v>39</v>
      </c>
      <c r="R2713" s="3" t="s">
        <v>310</v>
      </c>
      <c r="S2713" s="3" t="s">
        <v>307</v>
      </c>
      <c r="T2713" s="3" t="s">
        <v>311</v>
      </c>
      <c r="U2713" s="3" t="s">
        <v>56</v>
      </c>
      <c r="V2713" s="3" t="s">
        <v>43</v>
      </c>
      <c r="W2713" s="3" t="s">
        <v>44</v>
      </c>
      <c r="X2713" s="3" t="s">
        <v>45</v>
      </c>
      <c r="Y2713" s="3" t="s">
        <v>46</v>
      </c>
      <c r="Z2713" s="3" t="s">
        <v>140</v>
      </c>
      <c r="AA2713" s="3" t="s">
        <v>2818</v>
      </c>
      <c r="AB2713" s="12" t="str">
        <f t="shared" si="554"/>
        <v>Dimethylamine</v>
      </c>
      <c r="AC2713" s="10"/>
      <c r="AD2713" s="10"/>
      <c r="AE2713" s="4">
        <v>38220</v>
      </c>
      <c r="AF2713" s="4">
        <v>38.22</v>
      </c>
      <c r="AG2713" s="4">
        <v>41600</v>
      </c>
      <c r="AJ2713" s="10"/>
      <c r="AK2713" s="10"/>
      <c r="AL2713" s="10"/>
    </row>
    <row r="2714" spans="1:38" ht="22" customHeight="1" x14ac:dyDescent="0.3">
      <c r="A2714" s="5">
        <v>42300</v>
      </c>
      <c r="B2714" s="6" t="s">
        <v>50</v>
      </c>
      <c r="C2714" s="6" t="s">
        <v>84</v>
      </c>
      <c r="D2714" s="6" t="s">
        <v>85</v>
      </c>
      <c r="E2714" s="6" t="s">
        <v>44</v>
      </c>
      <c r="F2714" s="6" t="s">
        <v>33</v>
      </c>
      <c r="G2714" s="7" t="s">
        <v>49</v>
      </c>
      <c r="H2714" s="7" t="s">
        <v>49</v>
      </c>
      <c r="I2714" s="6" t="s">
        <v>86</v>
      </c>
      <c r="J2714" s="6" t="s">
        <v>1624</v>
      </c>
      <c r="K2714" s="7" t="s">
        <v>49</v>
      </c>
      <c r="L2714" s="6" t="s">
        <v>61</v>
      </c>
      <c r="M2714" s="7" t="s">
        <v>49</v>
      </c>
      <c r="N2714" s="7" t="s">
        <v>49</v>
      </c>
      <c r="O2714" s="7" t="s">
        <v>49</v>
      </c>
      <c r="P2714" s="6" t="s">
        <v>1625</v>
      </c>
      <c r="Q2714" s="6" t="s">
        <v>39</v>
      </c>
      <c r="R2714" s="6" t="s">
        <v>60</v>
      </c>
      <c r="S2714" s="6" t="s">
        <v>61</v>
      </c>
      <c r="T2714" s="6" t="s">
        <v>62</v>
      </c>
      <c r="U2714" s="6" t="s">
        <v>56</v>
      </c>
      <c r="V2714" s="6" t="s">
        <v>90</v>
      </c>
      <c r="W2714" s="6" t="s">
        <v>44</v>
      </c>
      <c r="X2714" s="6" t="s">
        <v>91</v>
      </c>
      <c r="Y2714" s="6" t="s">
        <v>46</v>
      </c>
      <c r="Z2714" s="6" t="s">
        <v>2122</v>
      </c>
      <c r="AA2714" s="6" t="s">
        <v>2819</v>
      </c>
      <c r="AB2714" s="12" t="str">
        <f t="shared" ref="AB2714" si="555">IF(ISNUMBER(SEARCH("2,4 D",AA2712)),"2,4-Dichlorophenoxyacetic acid",IF(ISNUMBER(SEARCH("ACIDO",AA2712)),"2,4-Dichlorophenoxyacetic acid",IF(ISNUMBER(SEARCH("NAPHTHA",AA2712)),"Aromatic Solvent Mixture",IF(ISNUMBER(SEARCH("DIMETHYLAMINE",AA2712)),"Dimethylamine",IF(ISNUMBER(SEARCH("DIMETILAMINA",AA2712)),"Dimethylamine",IF(ISNUMBER(SEARCH("JUMP",AA2712)),"Diuron",IF(ISNUMBER(SEARCH(" 2-AMINO-2,3-DIMETHYL BUTYRAMIDE",AA2712)),"Herbicide Amine Intermediate",IF(ISNUMBER(SEARCH("TEBUTHIURON",AA2712)),"Tebuthiuron",IF(ISNUMBER(SEARCH("DMS",AA2712)),"Dimethyl Sulfate",IF(ISNUMBER(SEARCH("2,4-XILIDIN",AA2712)),"2,4-Xylidine","FIX IT"))))))))))</f>
        <v>Dimethylamine</v>
      </c>
      <c r="AC2714" s="7"/>
      <c r="AD2714" s="7"/>
      <c r="AE2714" s="7">
        <v>64642</v>
      </c>
      <c r="AF2714" s="7">
        <v>64.64</v>
      </c>
      <c r="AG2714" s="7">
        <v>211000</v>
      </c>
      <c r="AJ2714" s="7"/>
      <c r="AK2714" s="7"/>
      <c r="AL2714" s="7"/>
    </row>
    <row r="2715" spans="1:38" ht="22" customHeight="1" x14ac:dyDescent="0.3">
      <c r="A2715" s="2">
        <v>42299</v>
      </c>
      <c r="B2715" s="3" t="s">
        <v>50</v>
      </c>
      <c r="C2715" s="3" t="s">
        <v>32</v>
      </c>
      <c r="D2715" s="4" t="s">
        <v>49</v>
      </c>
      <c r="E2715" s="4" t="s">
        <v>49</v>
      </c>
      <c r="F2715" s="3" t="s">
        <v>33</v>
      </c>
      <c r="G2715" s="4" t="s">
        <v>49</v>
      </c>
      <c r="H2715" s="4" t="s">
        <v>49</v>
      </c>
      <c r="I2715" s="3" t="s">
        <v>34</v>
      </c>
      <c r="J2715" s="3" t="s">
        <v>1609</v>
      </c>
      <c r="K2715" s="4" t="s">
        <v>49</v>
      </c>
      <c r="L2715" s="3" t="s">
        <v>187</v>
      </c>
      <c r="M2715" s="4" t="s">
        <v>49</v>
      </c>
      <c r="N2715" s="4" t="s">
        <v>49</v>
      </c>
      <c r="O2715" s="4" t="s">
        <v>49</v>
      </c>
      <c r="P2715" s="3" t="s">
        <v>1610</v>
      </c>
      <c r="Q2715" s="3" t="s">
        <v>39</v>
      </c>
      <c r="R2715" s="3" t="s">
        <v>195</v>
      </c>
      <c r="S2715" s="3" t="s">
        <v>113</v>
      </c>
      <c r="T2715" s="3" t="s">
        <v>196</v>
      </c>
      <c r="U2715" s="3" t="s">
        <v>117</v>
      </c>
      <c r="V2715" s="3" t="s">
        <v>43</v>
      </c>
      <c r="W2715" s="3" t="s">
        <v>44</v>
      </c>
      <c r="X2715" s="3" t="s">
        <v>45</v>
      </c>
      <c r="Y2715" s="3" t="s">
        <v>46</v>
      </c>
      <c r="Z2715" s="3" t="s">
        <v>1352</v>
      </c>
      <c r="AA2715" s="3" t="s">
        <v>2820</v>
      </c>
      <c r="AB2715" s="12" t="str">
        <f t="shared" si="553"/>
        <v>2,4-Dichlorophenoxyacetic acid</v>
      </c>
      <c r="AC2715" s="10"/>
      <c r="AD2715" s="10"/>
      <c r="AE2715" s="4">
        <v>92850</v>
      </c>
      <c r="AF2715" s="4">
        <v>92.85</v>
      </c>
      <c r="AG2715" s="4">
        <v>1701000</v>
      </c>
      <c r="AJ2715" s="10"/>
      <c r="AK2715" s="10"/>
      <c r="AL2715" s="10"/>
    </row>
    <row r="2716" spans="1:38" ht="22" customHeight="1" x14ac:dyDescent="0.3">
      <c r="A2716" s="5">
        <v>42298</v>
      </c>
      <c r="B2716" s="6" t="s">
        <v>50</v>
      </c>
      <c r="C2716" s="6" t="s">
        <v>84</v>
      </c>
      <c r="D2716" s="6" t="s">
        <v>85</v>
      </c>
      <c r="E2716" s="6" t="s">
        <v>44</v>
      </c>
      <c r="F2716" s="6" t="s">
        <v>33</v>
      </c>
      <c r="G2716" s="7" t="s">
        <v>49</v>
      </c>
      <c r="H2716" s="7" t="s">
        <v>49</v>
      </c>
      <c r="I2716" s="6" t="s">
        <v>86</v>
      </c>
      <c r="J2716" s="6" t="s">
        <v>1399</v>
      </c>
      <c r="K2716" s="7" t="s">
        <v>49</v>
      </c>
      <c r="L2716" s="6" t="s">
        <v>1000</v>
      </c>
      <c r="M2716" s="6" t="s">
        <v>33</v>
      </c>
      <c r="N2716" s="7" t="s">
        <v>49</v>
      </c>
      <c r="O2716" s="7" t="s">
        <v>49</v>
      </c>
      <c r="P2716" s="6" t="s">
        <v>1400</v>
      </c>
      <c r="Q2716" s="6" t="s">
        <v>39</v>
      </c>
      <c r="R2716" s="6" t="s">
        <v>999</v>
      </c>
      <c r="S2716" s="6" t="s">
        <v>1000</v>
      </c>
      <c r="T2716" s="6" t="s">
        <v>1001</v>
      </c>
      <c r="U2716" s="6" t="s">
        <v>42</v>
      </c>
      <c r="V2716" s="6" t="s">
        <v>90</v>
      </c>
      <c r="W2716" s="6" t="s">
        <v>44</v>
      </c>
      <c r="X2716" s="6" t="s">
        <v>91</v>
      </c>
      <c r="Y2716" s="6" t="s">
        <v>46</v>
      </c>
      <c r="Z2716" s="6" t="s">
        <v>2195</v>
      </c>
      <c r="AA2716" s="6" t="s">
        <v>2821</v>
      </c>
      <c r="AB2716" s="12" t="s">
        <v>3174</v>
      </c>
      <c r="AC2716" s="7"/>
      <c r="AD2716" s="7"/>
      <c r="AE2716" s="7">
        <v>12560</v>
      </c>
      <c r="AF2716" s="7">
        <v>12.56</v>
      </c>
      <c r="AG2716" s="6" t="s">
        <v>49</v>
      </c>
      <c r="AJ2716" s="7"/>
      <c r="AK2716" s="7"/>
      <c r="AL2716" s="7"/>
    </row>
    <row r="2717" spans="1:38" ht="22" customHeight="1" x14ac:dyDescent="0.3">
      <c r="A2717" s="2">
        <v>42298</v>
      </c>
      <c r="B2717" s="3" t="s">
        <v>50</v>
      </c>
      <c r="C2717" s="3" t="s">
        <v>84</v>
      </c>
      <c r="D2717" s="3" t="s">
        <v>85</v>
      </c>
      <c r="E2717" s="3" t="s">
        <v>44</v>
      </c>
      <c r="F2717" s="3" t="s">
        <v>33</v>
      </c>
      <c r="G2717" s="4" t="s">
        <v>49</v>
      </c>
      <c r="H2717" s="4" t="s">
        <v>49</v>
      </c>
      <c r="I2717" s="3" t="s">
        <v>86</v>
      </c>
      <c r="J2717" s="3" t="s">
        <v>1399</v>
      </c>
      <c r="K2717" s="4" t="s">
        <v>49</v>
      </c>
      <c r="L2717" s="3" t="s">
        <v>1000</v>
      </c>
      <c r="M2717" s="3" t="s">
        <v>33</v>
      </c>
      <c r="N2717" s="4" t="s">
        <v>49</v>
      </c>
      <c r="O2717" s="4" t="s">
        <v>49</v>
      </c>
      <c r="P2717" s="3" t="s">
        <v>1400</v>
      </c>
      <c r="Q2717" s="3" t="s">
        <v>39</v>
      </c>
      <c r="R2717" s="3" t="s">
        <v>999</v>
      </c>
      <c r="S2717" s="3" t="s">
        <v>1000</v>
      </c>
      <c r="T2717" s="3" t="s">
        <v>1001</v>
      </c>
      <c r="U2717" s="3" t="s">
        <v>42</v>
      </c>
      <c r="V2717" s="3" t="s">
        <v>90</v>
      </c>
      <c r="W2717" s="3" t="s">
        <v>44</v>
      </c>
      <c r="X2717" s="3" t="s">
        <v>91</v>
      </c>
      <c r="Y2717" s="3" t="s">
        <v>46</v>
      </c>
      <c r="Z2717" s="3" t="s">
        <v>2195</v>
      </c>
      <c r="AA2717" s="3" t="s">
        <v>2822</v>
      </c>
      <c r="AB2717" s="12" t="str">
        <f t="shared" ref="AB2717" si="556">IF(ISNUMBER(SEARCH("2,4 D",AA2715)),"2,4-Dichlorophenoxyacetic acid",IF(ISNUMBER(SEARCH("ACIDO",AA2715)),"2,4-Dichlorophenoxyacetic acid",IF(ISNUMBER(SEARCH("NAPHTHA",AA2715)),"Aromatic Solvent Mixture",IF(ISNUMBER(SEARCH("DIMETHYLAMINE",AA2715)),"Dimethylamine",IF(ISNUMBER(SEARCH("DIMETILAMINA",AA2715)),"Dimethylamine",IF(ISNUMBER(SEARCH("JUMP",AA2715)),"Diuron",IF(ISNUMBER(SEARCH(" 2-AMINO-2,3-DIMETHYL BUTYRAMIDE",AA2715)),"Herbicide Amine Intermediate",IF(ISNUMBER(SEARCH("TEBUTHIURON",AA2715)),"Tebuthiuron",IF(ISNUMBER(SEARCH("DMS",AA2715)),"Dimethyl Sulfate",IF(ISNUMBER(SEARCH("2,4-XILIDIN",AA2715)),"2,4-Xylidine","FIX IT"))))))))))</f>
        <v>2,4-Dichlorophenoxyacetic acid</v>
      </c>
      <c r="AC2717" s="10"/>
      <c r="AD2717" s="10"/>
      <c r="AE2717" s="4">
        <v>12560</v>
      </c>
      <c r="AF2717" s="4">
        <v>12.56</v>
      </c>
      <c r="AG2717" s="3" t="s">
        <v>49</v>
      </c>
      <c r="AJ2717" s="10"/>
      <c r="AK2717" s="10"/>
      <c r="AL2717" s="10"/>
    </row>
    <row r="2718" spans="1:38" ht="22" customHeight="1" x14ac:dyDescent="0.3">
      <c r="A2718" s="5">
        <v>42298</v>
      </c>
      <c r="B2718" s="6" t="s">
        <v>50</v>
      </c>
      <c r="C2718" s="6" t="s">
        <v>32</v>
      </c>
      <c r="D2718" s="7" t="s">
        <v>49</v>
      </c>
      <c r="E2718" s="7" t="s">
        <v>49</v>
      </c>
      <c r="F2718" s="6" t="s">
        <v>33</v>
      </c>
      <c r="G2718" s="7" t="s">
        <v>49</v>
      </c>
      <c r="H2718" s="7" t="s">
        <v>49</v>
      </c>
      <c r="I2718" s="6" t="s">
        <v>34</v>
      </c>
      <c r="J2718" s="6" t="s">
        <v>2814</v>
      </c>
      <c r="K2718" s="6" t="s">
        <v>112</v>
      </c>
      <c r="L2718" s="6" t="s">
        <v>113</v>
      </c>
      <c r="M2718" s="6" t="s">
        <v>33</v>
      </c>
      <c r="N2718" s="7">
        <v>4753761516.5299997</v>
      </c>
      <c r="O2718" s="7">
        <v>5121675841.3299999</v>
      </c>
      <c r="P2718" s="6" t="s">
        <v>2815</v>
      </c>
      <c r="Q2718" s="6" t="s">
        <v>39</v>
      </c>
      <c r="R2718" s="6" t="s">
        <v>115</v>
      </c>
      <c r="S2718" s="6" t="s">
        <v>113</v>
      </c>
      <c r="T2718" s="6" t="s">
        <v>116</v>
      </c>
      <c r="U2718" s="6" t="s">
        <v>117</v>
      </c>
      <c r="V2718" s="6" t="s">
        <v>43</v>
      </c>
      <c r="W2718" s="6" t="s">
        <v>44</v>
      </c>
      <c r="X2718" s="6" t="s">
        <v>45</v>
      </c>
      <c r="Y2718" s="6" t="s">
        <v>46</v>
      </c>
      <c r="Z2718" s="6" t="s">
        <v>643</v>
      </c>
      <c r="AA2718" s="6" t="s">
        <v>2823</v>
      </c>
      <c r="AB2718" s="12" t="s">
        <v>3122</v>
      </c>
      <c r="AC2718" s="7"/>
      <c r="AD2718" s="7"/>
      <c r="AE2718" s="7">
        <v>69088</v>
      </c>
      <c r="AF2718" s="7">
        <v>69.09</v>
      </c>
      <c r="AG2718" s="7">
        <v>1565000</v>
      </c>
      <c r="AJ2718" s="7"/>
      <c r="AK2718" s="7"/>
      <c r="AL2718" s="7"/>
    </row>
    <row r="2719" spans="1:38" ht="22" customHeight="1" x14ac:dyDescent="0.3">
      <c r="A2719" s="2">
        <v>42298</v>
      </c>
      <c r="B2719" s="3" t="s">
        <v>31</v>
      </c>
      <c r="C2719" s="3" t="s">
        <v>32</v>
      </c>
      <c r="D2719" s="4" t="s">
        <v>49</v>
      </c>
      <c r="E2719" s="4" t="s">
        <v>49</v>
      </c>
      <c r="F2719" s="3" t="s">
        <v>33</v>
      </c>
      <c r="G2719" s="4" t="s">
        <v>49</v>
      </c>
      <c r="H2719" s="4" t="s">
        <v>49</v>
      </c>
      <c r="I2719" s="3" t="s">
        <v>34</v>
      </c>
      <c r="J2719" s="3" t="s">
        <v>65</v>
      </c>
      <c r="K2719" s="4" t="s">
        <v>49</v>
      </c>
      <c r="L2719" s="4" t="s">
        <v>49</v>
      </c>
      <c r="M2719" s="3" t="s">
        <v>33</v>
      </c>
      <c r="N2719" s="4" t="s">
        <v>49</v>
      </c>
      <c r="O2719" s="4" t="s">
        <v>49</v>
      </c>
      <c r="P2719" s="3" t="s">
        <v>66</v>
      </c>
      <c r="Q2719" s="3" t="s">
        <v>39</v>
      </c>
      <c r="R2719" s="3" t="s">
        <v>67</v>
      </c>
      <c r="S2719" s="3" t="s">
        <v>68</v>
      </c>
      <c r="T2719" s="3" t="s">
        <v>69</v>
      </c>
      <c r="U2719" s="3" t="s">
        <v>70</v>
      </c>
      <c r="V2719" s="3" t="s">
        <v>43</v>
      </c>
      <c r="W2719" s="3" t="s">
        <v>44</v>
      </c>
      <c r="X2719" s="3" t="s">
        <v>45</v>
      </c>
      <c r="Y2719" s="3" t="s">
        <v>46</v>
      </c>
      <c r="Z2719" s="3" t="s">
        <v>480</v>
      </c>
      <c r="AA2719" s="3" t="s">
        <v>2824</v>
      </c>
      <c r="AB2719" s="12" t="s">
        <v>3154</v>
      </c>
      <c r="AC2719" s="10"/>
      <c r="AD2719" s="10"/>
      <c r="AE2719" s="4">
        <v>73320</v>
      </c>
      <c r="AF2719" s="4">
        <v>73.319999999999993</v>
      </c>
      <c r="AG2719" s="4">
        <v>603000</v>
      </c>
      <c r="AJ2719" s="10"/>
      <c r="AK2719" s="10"/>
      <c r="AL2719" s="10"/>
    </row>
    <row r="2720" spans="1:38" ht="22" customHeight="1" x14ac:dyDescent="0.3">
      <c r="A2720" s="5">
        <v>42298</v>
      </c>
      <c r="B2720" s="6" t="s">
        <v>144</v>
      </c>
      <c r="C2720" s="6" t="s">
        <v>84</v>
      </c>
      <c r="D2720" s="6" t="s">
        <v>85</v>
      </c>
      <c r="E2720" s="6" t="s">
        <v>44</v>
      </c>
      <c r="F2720" s="6" t="s">
        <v>33</v>
      </c>
      <c r="G2720" s="7" t="s">
        <v>49</v>
      </c>
      <c r="H2720" s="7" t="s">
        <v>49</v>
      </c>
      <c r="I2720" s="6" t="s">
        <v>86</v>
      </c>
      <c r="J2720" s="6" t="s">
        <v>2266</v>
      </c>
      <c r="K2720" s="7" t="s">
        <v>49</v>
      </c>
      <c r="L2720" s="7" t="s">
        <v>49</v>
      </c>
      <c r="M2720" s="7" t="s">
        <v>49</v>
      </c>
      <c r="N2720" s="7" t="s">
        <v>49</v>
      </c>
      <c r="O2720" s="7" t="s">
        <v>49</v>
      </c>
      <c r="P2720" s="6" t="s">
        <v>2267</v>
      </c>
      <c r="Q2720" s="6" t="s">
        <v>39</v>
      </c>
      <c r="R2720" s="6" t="s">
        <v>135</v>
      </c>
      <c r="S2720" s="6" t="s">
        <v>136</v>
      </c>
      <c r="T2720" s="6" t="s">
        <v>137</v>
      </c>
      <c r="U2720" s="6" t="s">
        <v>42</v>
      </c>
      <c r="V2720" s="6" t="s">
        <v>90</v>
      </c>
      <c r="W2720" s="6" t="s">
        <v>44</v>
      </c>
      <c r="X2720" s="6" t="s">
        <v>91</v>
      </c>
      <c r="Y2720" s="6" t="s">
        <v>46</v>
      </c>
      <c r="Z2720" s="6" t="s">
        <v>2755</v>
      </c>
      <c r="AA2720" s="6" t="s">
        <v>2825</v>
      </c>
      <c r="AB2720" s="12" t="s">
        <v>3189</v>
      </c>
      <c r="AC2720" s="7"/>
      <c r="AD2720" s="7"/>
      <c r="AE2720" s="7">
        <v>20462</v>
      </c>
      <c r="AF2720" s="7">
        <v>20.46</v>
      </c>
      <c r="AG2720" s="7">
        <v>3580000</v>
      </c>
      <c r="AJ2720" s="7"/>
      <c r="AK2720" s="7"/>
      <c r="AL2720" s="7"/>
    </row>
    <row r="2721" spans="1:38" ht="22" customHeight="1" x14ac:dyDescent="0.3">
      <c r="A2721" s="2">
        <v>42297</v>
      </c>
      <c r="B2721" s="3" t="s">
        <v>212</v>
      </c>
      <c r="C2721" s="3" t="s">
        <v>584</v>
      </c>
      <c r="D2721" s="4" t="s">
        <v>49</v>
      </c>
      <c r="E2721" s="4" t="s">
        <v>49</v>
      </c>
      <c r="F2721" s="3" t="s">
        <v>33</v>
      </c>
      <c r="G2721" s="4" t="s">
        <v>49</v>
      </c>
      <c r="H2721" s="4" t="s">
        <v>49</v>
      </c>
      <c r="I2721" s="3" t="s">
        <v>585</v>
      </c>
      <c r="J2721" s="3" t="s">
        <v>77</v>
      </c>
      <c r="K2721" s="3" t="s">
        <v>78</v>
      </c>
      <c r="L2721" s="3" t="s">
        <v>68</v>
      </c>
      <c r="M2721" s="3" t="s">
        <v>33</v>
      </c>
      <c r="N2721" s="4" t="s">
        <v>49</v>
      </c>
      <c r="O2721" s="4" t="s">
        <v>49</v>
      </c>
      <c r="P2721" s="3" t="s">
        <v>79</v>
      </c>
      <c r="Q2721" s="3" t="s">
        <v>586</v>
      </c>
      <c r="R2721" s="3" t="s">
        <v>67</v>
      </c>
      <c r="S2721" s="3" t="s">
        <v>68</v>
      </c>
      <c r="T2721" s="3" t="s">
        <v>69</v>
      </c>
      <c r="U2721" s="3" t="s">
        <v>70</v>
      </c>
      <c r="V2721" s="3" t="s">
        <v>217</v>
      </c>
      <c r="W2721" s="3" t="s">
        <v>44</v>
      </c>
      <c r="X2721" s="3" t="s">
        <v>218</v>
      </c>
      <c r="Y2721" s="3" t="s">
        <v>46</v>
      </c>
      <c r="Z2721" s="3" t="s">
        <v>643</v>
      </c>
      <c r="AA2721" s="3" t="s">
        <v>2826</v>
      </c>
      <c r="AB2721" s="10"/>
      <c r="AC2721" s="10"/>
      <c r="AD2721" s="10"/>
      <c r="AE2721" s="4">
        <v>23284</v>
      </c>
      <c r="AF2721" s="4">
        <v>23.28</v>
      </c>
      <c r="AG2721" s="4">
        <v>527000</v>
      </c>
      <c r="AJ2721" s="10"/>
      <c r="AK2721" s="10"/>
      <c r="AL2721" s="10"/>
    </row>
    <row r="2722" spans="1:38" ht="22" customHeight="1" x14ac:dyDescent="0.3">
      <c r="A2722" s="5">
        <v>42295</v>
      </c>
      <c r="B2722" s="6" t="s">
        <v>50</v>
      </c>
      <c r="C2722" s="6" t="s">
        <v>32</v>
      </c>
      <c r="D2722" s="7" t="s">
        <v>49</v>
      </c>
      <c r="E2722" s="7" t="s">
        <v>49</v>
      </c>
      <c r="F2722" s="6" t="s">
        <v>33</v>
      </c>
      <c r="G2722" s="7" t="s">
        <v>49</v>
      </c>
      <c r="H2722" s="7" t="s">
        <v>49</v>
      </c>
      <c r="I2722" s="6" t="s">
        <v>34</v>
      </c>
      <c r="J2722" s="6" t="s">
        <v>1697</v>
      </c>
      <c r="K2722" s="6" t="s">
        <v>1698</v>
      </c>
      <c r="L2722" s="6" t="s">
        <v>136</v>
      </c>
      <c r="M2722" s="6" t="s">
        <v>33</v>
      </c>
      <c r="N2722" s="8">
        <v>100139200</v>
      </c>
      <c r="O2722" s="7" t="s">
        <v>49</v>
      </c>
      <c r="P2722" s="6" t="s">
        <v>1699</v>
      </c>
      <c r="Q2722" s="6" t="s">
        <v>400</v>
      </c>
      <c r="R2722" s="6" t="s">
        <v>135</v>
      </c>
      <c r="S2722" s="6" t="s">
        <v>136</v>
      </c>
      <c r="T2722" s="6" t="s">
        <v>137</v>
      </c>
      <c r="U2722" s="6" t="s">
        <v>42</v>
      </c>
      <c r="V2722" s="6" t="s">
        <v>43</v>
      </c>
      <c r="W2722" s="6" t="s">
        <v>44</v>
      </c>
      <c r="X2722" s="6" t="s">
        <v>45</v>
      </c>
      <c r="Y2722" s="6" t="s">
        <v>46</v>
      </c>
      <c r="Z2722" s="6" t="s">
        <v>1700</v>
      </c>
      <c r="AA2722" s="6" t="s">
        <v>2827</v>
      </c>
      <c r="AB2722" s="12" t="s">
        <v>3140</v>
      </c>
      <c r="AC2722" s="7"/>
      <c r="AD2722" s="7"/>
      <c r="AE2722" s="7">
        <v>43800</v>
      </c>
      <c r="AF2722" s="7">
        <v>43.8</v>
      </c>
      <c r="AG2722" s="7">
        <v>96800</v>
      </c>
      <c r="AJ2722" s="7"/>
      <c r="AK2722" s="7"/>
      <c r="AL2722" s="7"/>
    </row>
    <row r="2723" spans="1:38" ht="22" customHeight="1" x14ac:dyDescent="0.3">
      <c r="A2723" s="2">
        <v>42295</v>
      </c>
      <c r="B2723" s="3" t="s">
        <v>31</v>
      </c>
      <c r="C2723" s="3" t="s">
        <v>32</v>
      </c>
      <c r="D2723" s="4" t="s">
        <v>49</v>
      </c>
      <c r="E2723" s="4" t="s">
        <v>49</v>
      </c>
      <c r="F2723" s="3" t="s">
        <v>33</v>
      </c>
      <c r="G2723" s="4" t="s">
        <v>49</v>
      </c>
      <c r="H2723" s="4" t="s">
        <v>49</v>
      </c>
      <c r="I2723" s="3" t="s">
        <v>34</v>
      </c>
      <c r="J2723" s="3" t="s">
        <v>35</v>
      </c>
      <c r="K2723" s="3" t="s">
        <v>36</v>
      </c>
      <c r="L2723" s="3" t="s">
        <v>37</v>
      </c>
      <c r="M2723" s="3" t="s">
        <v>33</v>
      </c>
      <c r="N2723" s="4" t="s">
        <v>49</v>
      </c>
      <c r="O2723" s="4" t="s">
        <v>49</v>
      </c>
      <c r="P2723" s="3" t="s">
        <v>38</v>
      </c>
      <c r="Q2723" s="3" t="s">
        <v>39</v>
      </c>
      <c r="R2723" s="3" t="s">
        <v>40</v>
      </c>
      <c r="S2723" s="3" t="s">
        <v>37</v>
      </c>
      <c r="T2723" s="3" t="s">
        <v>41</v>
      </c>
      <c r="U2723" s="3" t="s">
        <v>42</v>
      </c>
      <c r="V2723" s="3" t="s">
        <v>43</v>
      </c>
      <c r="W2723" s="3" t="s">
        <v>44</v>
      </c>
      <c r="X2723" s="3" t="s">
        <v>45</v>
      </c>
      <c r="Y2723" s="3" t="s">
        <v>46</v>
      </c>
      <c r="Z2723" s="3" t="s">
        <v>47</v>
      </c>
      <c r="AA2723" s="3" t="s">
        <v>2828</v>
      </c>
      <c r="AB2723" s="12" t="str">
        <f t="shared" ref="AB2723" si="557">IF(ISNUMBER(SEARCH("CARBENDAZIM",AA2723)),"Carbendazim",IF(ISNUMBER(SEARCH("4-D",AA2723)),"2,4-Dichlorophenoxyacetic acid",IF(ISNUMBER(SEARCH("RIDOVER",AA2723)),"Glyphosate",IF(ISNUMBER(SEARCH("POQUER",AA2723)),"Clethodim",IF(ISNUMBER(SEARCH("LITER",AA2723)),"Imidacloprid",IF(ISNUMBER(SEARCH("PYRINEX",AA2723)),"Chlorpyrifos",IF(ISNUMBER(SEARCH("ORBIT",AA2723)),"Omethoate",IF(ISNUMBER(SEARCH("HEXARON",AA2723)),"Diuron",IF(ISNUMBER(SEARCH("ISOPROPYLAMINE",AA2723)),"Isopropylamine",IF(ISNUMBER(SEARCH("GLYPHOSATE",AA2723)),"Glyphosate",IF(ISNUMBER(SEARCH("MANCOZEB",AA2723)),"Mancozeb Indofil",IF(ISNUMBER(SEARCH("PARAQUAT",AA2723)),"Paraquat",IF(ISNUMBER(SEARCH("CAROMAX",AA2723)),"Aromatic Solvent Mixture",IF(ISNUMBER(SEARCH("BUTIRON",AA2723)),"Tebuthiuron",IF(ISNUMBER(SEARCH("VORAZ",AA2723)),"Methomyl",IF(ISNUMBER(SEARCH("IMIDACLOPRID",AA2723)),"Imidacloprid",IF(ISNUMBER(SEARCH("2 4 D",AA2723)),"2,4-Dichlorophenoxyacetic acid",IF(ISNUMBER(SEARCH("IMIDACL",AA2723)),"Imidacloprid",IF(ISNUMBER(SEARCH("DIUREX",AA2723)),"Diuron",IF(ISNUMBER(SEARCH("RAPEL",AA2723)),"Acephate","fix it"))))))))))))))))))))</f>
        <v>2,4-Dichlorophenoxyacetic acid</v>
      </c>
      <c r="AC2723" s="10"/>
      <c r="AD2723" s="10"/>
      <c r="AE2723" s="4">
        <v>238940</v>
      </c>
      <c r="AF2723" s="4">
        <v>238.94</v>
      </c>
      <c r="AG2723" s="3" t="s">
        <v>49</v>
      </c>
      <c r="AJ2723" s="10"/>
      <c r="AK2723" s="10"/>
      <c r="AL2723" s="10"/>
    </row>
    <row r="2724" spans="1:38" ht="22" customHeight="1" x14ac:dyDescent="0.3">
      <c r="A2724" s="5">
        <v>42294</v>
      </c>
      <c r="B2724" s="6" t="s">
        <v>50</v>
      </c>
      <c r="C2724" s="6" t="s">
        <v>84</v>
      </c>
      <c r="D2724" s="6" t="s">
        <v>85</v>
      </c>
      <c r="E2724" s="6" t="s">
        <v>44</v>
      </c>
      <c r="F2724" s="6" t="s">
        <v>33</v>
      </c>
      <c r="G2724" s="7" t="s">
        <v>49</v>
      </c>
      <c r="H2724" s="7" t="s">
        <v>49</v>
      </c>
      <c r="I2724" s="6" t="s">
        <v>86</v>
      </c>
      <c r="J2724" s="6" t="s">
        <v>769</v>
      </c>
      <c r="K2724" s="7" t="s">
        <v>49</v>
      </c>
      <c r="L2724" s="6" t="s">
        <v>61</v>
      </c>
      <c r="M2724" s="6" t="s">
        <v>770</v>
      </c>
      <c r="N2724" s="7">
        <v>2539385563.1900001</v>
      </c>
      <c r="O2724" s="7" t="s">
        <v>49</v>
      </c>
      <c r="P2724" s="6" t="s">
        <v>771</v>
      </c>
      <c r="Q2724" s="6" t="s">
        <v>39</v>
      </c>
      <c r="R2724" s="6" t="s">
        <v>60</v>
      </c>
      <c r="S2724" s="6" t="s">
        <v>61</v>
      </c>
      <c r="T2724" s="6" t="s">
        <v>62</v>
      </c>
      <c r="U2724" s="6" t="s">
        <v>56</v>
      </c>
      <c r="V2724" s="6" t="s">
        <v>90</v>
      </c>
      <c r="W2724" s="6" t="s">
        <v>44</v>
      </c>
      <c r="X2724" s="6" t="s">
        <v>91</v>
      </c>
      <c r="Y2724" s="6" t="s">
        <v>46</v>
      </c>
      <c r="Z2724" s="6" t="s">
        <v>63</v>
      </c>
      <c r="AA2724" s="6" t="s">
        <v>2829</v>
      </c>
      <c r="AB2724" s="12" t="s">
        <v>3167</v>
      </c>
      <c r="AC2724" s="7"/>
      <c r="AD2724" s="7"/>
      <c r="AE2724" s="7">
        <v>20120</v>
      </c>
      <c r="AF2724" s="7">
        <v>20.12</v>
      </c>
      <c r="AG2724" s="7">
        <v>253000</v>
      </c>
      <c r="AJ2724" s="7"/>
      <c r="AK2724" s="7"/>
      <c r="AL2724" s="7"/>
    </row>
    <row r="2725" spans="1:38" ht="22" customHeight="1" x14ac:dyDescent="0.3">
      <c r="A2725" s="2">
        <v>42293</v>
      </c>
      <c r="B2725" s="3" t="s">
        <v>50</v>
      </c>
      <c r="C2725" s="3" t="s">
        <v>84</v>
      </c>
      <c r="D2725" s="3" t="s">
        <v>85</v>
      </c>
      <c r="E2725" s="3" t="s">
        <v>44</v>
      </c>
      <c r="F2725" s="3" t="s">
        <v>33</v>
      </c>
      <c r="G2725" s="4" t="s">
        <v>49</v>
      </c>
      <c r="H2725" s="4" t="s">
        <v>49</v>
      </c>
      <c r="I2725" s="3" t="s">
        <v>86</v>
      </c>
      <c r="J2725" s="3" t="s">
        <v>2721</v>
      </c>
      <c r="K2725" s="4" t="s">
        <v>49</v>
      </c>
      <c r="L2725" s="3" t="s">
        <v>187</v>
      </c>
      <c r="M2725" s="4" t="s">
        <v>49</v>
      </c>
      <c r="N2725" s="4" t="s">
        <v>49</v>
      </c>
      <c r="O2725" s="4" t="s">
        <v>49</v>
      </c>
      <c r="P2725" s="3" t="s">
        <v>2722</v>
      </c>
      <c r="Q2725" s="3" t="s">
        <v>1550</v>
      </c>
      <c r="R2725" s="3" t="s">
        <v>96</v>
      </c>
      <c r="S2725" s="3" t="s">
        <v>97</v>
      </c>
      <c r="T2725" s="3" t="s">
        <v>98</v>
      </c>
      <c r="U2725" s="3" t="s">
        <v>99</v>
      </c>
      <c r="V2725" s="3" t="s">
        <v>90</v>
      </c>
      <c r="W2725" s="3" t="s">
        <v>44</v>
      </c>
      <c r="X2725" s="3" t="s">
        <v>91</v>
      </c>
      <c r="Y2725" s="3" t="s">
        <v>46</v>
      </c>
      <c r="Z2725" s="3" t="s">
        <v>781</v>
      </c>
      <c r="AA2725" s="3" t="s">
        <v>2830</v>
      </c>
      <c r="AB2725" s="12" t="str">
        <f t="shared" ref="AB2725" si="558">IF(ISNUMBER(SEARCH("2,4 D",AA2723)),"2,4-Dichlorophenoxyacetic acid",IF(ISNUMBER(SEARCH("ACIDO",AA2723)),"2,4-Dichlorophenoxyacetic acid",IF(ISNUMBER(SEARCH("NAPHTHA",AA2723)),"Aromatic Solvent Mixture",IF(ISNUMBER(SEARCH("DIMETHYLAMINE",AA2723)),"Dimethylamine",IF(ISNUMBER(SEARCH("DIMETILAMINA",AA2723)),"Dimethylamine",IF(ISNUMBER(SEARCH("JUMP",AA2723)),"Diuron",IF(ISNUMBER(SEARCH(" 2-AMINO-2,3-DIMETHYL BUTYRAMIDE",AA2723)),"Herbicide Amine Intermediate",IF(ISNUMBER(SEARCH("TEBUTHIURON",AA2723)),"Tebuthiuron",IF(ISNUMBER(SEARCH("DMS",AA2723)),"Dimethyl Sulfate",IF(ISNUMBER(SEARCH("2,4-XILIDIN",AA2723)),"2,4-Xylidine","FIX IT"))))))))))</f>
        <v>2,4-Dichlorophenoxyacetic acid</v>
      </c>
      <c r="AC2725" s="10"/>
      <c r="AD2725" s="10"/>
      <c r="AE2725" s="4">
        <v>17055</v>
      </c>
      <c r="AF2725" s="4">
        <v>17.059999999999999</v>
      </c>
      <c r="AG2725" s="4">
        <v>61300</v>
      </c>
      <c r="AJ2725" s="10"/>
      <c r="AK2725" s="10"/>
      <c r="AL2725" s="10"/>
    </row>
    <row r="2726" spans="1:38" ht="22" customHeight="1" x14ac:dyDescent="0.3">
      <c r="A2726" s="5">
        <v>42292</v>
      </c>
      <c r="B2726" s="6" t="s">
        <v>50</v>
      </c>
      <c r="C2726" s="6" t="s">
        <v>84</v>
      </c>
      <c r="D2726" s="6" t="s">
        <v>85</v>
      </c>
      <c r="E2726" s="6" t="s">
        <v>44</v>
      </c>
      <c r="F2726" s="6" t="s">
        <v>33</v>
      </c>
      <c r="G2726" s="7" t="s">
        <v>49</v>
      </c>
      <c r="H2726" s="7" t="s">
        <v>49</v>
      </c>
      <c r="I2726" s="6" t="s">
        <v>86</v>
      </c>
      <c r="J2726" s="6" t="s">
        <v>966</v>
      </c>
      <c r="K2726" s="7" t="s">
        <v>49</v>
      </c>
      <c r="L2726" s="6" t="s">
        <v>61</v>
      </c>
      <c r="M2726" s="6" t="s">
        <v>967</v>
      </c>
      <c r="N2726" s="7" t="s">
        <v>49</v>
      </c>
      <c r="O2726" s="7" t="s">
        <v>49</v>
      </c>
      <c r="P2726" s="6" t="s">
        <v>968</v>
      </c>
      <c r="Q2726" s="6" t="s">
        <v>39</v>
      </c>
      <c r="R2726" s="6" t="s">
        <v>2831</v>
      </c>
      <c r="S2726" s="6" t="s">
        <v>61</v>
      </c>
      <c r="T2726" s="6" t="s">
        <v>2832</v>
      </c>
      <c r="U2726" s="6" t="s">
        <v>56</v>
      </c>
      <c r="V2726" s="6" t="s">
        <v>90</v>
      </c>
      <c r="W2726" s="6" t="s">
        <v>44</v>
      </c>
      <c r="X2726" s="6" t="s">
        <v>91</v>
      </c>
      <c r="Y2726" s="6" t="s">
        <v>46</v>
      </c>
      <c r="Z2726" s="6" t="s">
        <v>129</v>
      </c>
      <c r="AA2726" s="6" t="s">
        <v>2833</v>
      </c>
      <c r="AB2726" s="12" t="s">
        <v>3150</v>
      </c>
      <c r="AC2726" s="7"/>
      <c r="AD2726" s="7"/>
      <c r="AE2726" s="7">
        <v>17560</v>
      </c>
      <c r="AF2726" s="7">
        <v>17.559999999999999</v>
      </c>
      <c r="AG2726" s="7">
        <v>121000</v>
      </c>
      <c r="AJ2726" s="7"/>
      <c r="AK2726" s="7"/>
      <c r="AL2726" s="7"/>
    </row>
    <row r="2727" spans="1:38" ht="22" customHeight="1" x14ac:dyDescent="0.3">
      <c r="A2727" s="2">
        <v>42291</v>
      </c>
      <c r="B2727" s="3" t="s">
        <v>50</v>
      </c>
      <c r="C2727" s="3" t="s">
        <v>32</v>
      </c>
      <c r="D2727" s="4" t="s">
        <v>49</v>
      </c>
      <c r="E2727" s="4" t="s">
        <v>49</v>
      </c>
      <c r="F2727" s="3" t="s">
        <v>33</v>
      </c>
      <c r="G2727" s="4" t="s">
        <v>49</v>
      </c>
      <c r="H2727" s="4" t="s">
        <v>49</v>
      </c>
      <c r="I2727" s="3" t="s">
        <v>34</v>
      </c>
      <c r="J2727" s="3" t="s">
        <v>2495</v>
      </c>
      <c r="K2727" s="4" t="s">
        <v>49</v>
      </c>
      <c r="L2727" s="3" t="s">
        <v>2496</v>
      </c>
      <c r="M2727" s="4" t="s">
        <v>49</v>
      </c>
      <c r="N2727" s="4" t="s">
        <v>49</v>
      </c>
      <c r="O2727" s="4" t="s">
        <v>49</v>
      </c>
      <c r="P2727" s="3" t="s">
        <v>2497</v>
      </c>
      <c r="Q2727" s="3" t="s">
        <v>2498</v>
      </c>
      <c r="R2727" s="3" t="s">
        <v>115</v>
      </c>
      <c r="S2727" s="3" t="s">
        <v>113</v>
      </c>
      <c r="T2727" s="3" t="s">
        <v>116</v>
      </c>
      <c r="U2727" s="3" t="s">
        <v>117</v>
      </c>
      <c r="V2727" s="3" t="s">
        <v>43</v>
      </c>
      <c r="W2727" s="3" t="s">
        <v>44</v>
      </c>
      <c r="X2727" s="3" t="s">
        <v>45</v>
      </c>
      <c r="Y2727" s="3" t="s">
        <v>46</v>
      </c>
      <c r="Z2727" s="3" t="s">
        <v>643</v>
      </c>
      <c r="AA2727" s="3" t="s">
        <v>2834</v>
      </c>
      <c r="AB2727" s="12" t="s">
        <v>3122</v>
      </c>
      <c r="AC2727" s="10"/>
      <c r="AD2727" s="10"/>
      <c r="AE2727" s="4">
        <v>17272</v>
      </c>
      <c r="AF2727" s="4">
        <v>17.27</v>
      </c>
      <c r="AG2727" s="4">
        <v>391000</v>
      </c>
      <c r="AJ2727" s="10"/>
      <c r="AK2727" s="10"/>
      <c r="AL2727" s="10"/>
    </row>
    <row r="2728" spans="1:38" ht="22" customHeight="1" x14ac:dyDescent="0.3">
      <c r="A2728" s="5">
        <v>42291</v>
      </c>
      <c r="B2728" s="6" t="s">
        <v>31</v>
      </c>
      <c r="C2728" s="6" t="s">
        <v>32</v>
      </c>
      <c r="D2728" s="7" t="s">
        <v>49</v>
      </c>
      <c r="E2728" s="7" t="s">
        <v>49</v>
      </c>
      <c r="F2728" s="6" t="s">
        <v>33</v>
      </c>
      <c r="G2728" s="7" t="s">
        <v>49</v>
      </c>
      <c r="H2728" s="7" t="s">
        <v>49</v>
      </c>
      <c r="I2728" s="6" t="s">
        <v>34</v>
      </c>
      <c r="J2728" s="6" t="s">
        <v>77</v>
      </c>
      <c r="K2728" s="6" t="s">
        <v>78</v>
      </c>
      <c r="L2728" s="6" t="s">
        <v>68</v>
      </c>
      <c r="M2728" s="6" t="s">
        <v>33</v>
      </c>
      <c r="N2728" s="7" t="s">
        <v>49</v>
      </c>
      <c r="O2728" s="7" t="s">
        <v>49</v>
      </c>
      <c r="P2728" s="6" t="s">
        <v>79</v>
      </c>
      <c r="Q2728" s="6" t="s">
        <v>39</v>
      </c>
      <c r="R2728" s="6" t="s">
        <v>67</v>
      </c>
      <c r="S2728" s="6" t="s">
        <v>68</v>
      </c>
      <c r="T2728" s="6" t="s">
        <v>69</v>
      </c>
      <c r="U2728" s="6" t="s">
        <v>70</v>
      </c>
      <c r="V2728" s="6" t="s">
        <v>43</v>
      </c>
      <c r="W2728" s="6" t="s">
        <v>44</v>
      </c>
      <c r="X2728" s="6" t="s">
        <v>45</v>
      </c>
      <c r="Y2728" s="6" t="s">
        <v>46</v>
      </c>
      <c r="Z2728" s="6" t="s">
        <v>418</v>
      </c>
      <c r="AA2728" s="6" t="s">
        <v>2835</v>
      </c>
      <c r="AB2728" s="12" t="s">
        <v>3135</v>
      </c>
      <c r="AC2728" s="7"/>
      <c r="AD2728" s="7"/>
      <c r="AE2728" s="7">
        <v>26175</v>
      </c>
      <c r="AF2728" s="7">
        <v>26.17</v>
      </c>
      <c r="AG2728" s="7">
        <v>3885000</v>
      </c>
      <c r="AJ2728" s="7"/>
      <c r="AK2728" s="7"/>
      <c r="AL2728" s="7"/>
    </row>
    <row r="2729" spans="1:38" ht="22" customHeight="1" x14ac:dyDescent="0.3">
      <c r="A2729" s="2">
        <v>42291</v>
      </c>
      <c r="B2729" s="3" t="s">
        <v>31</v>
      </c>
      <c r="C2729" s="3" t="s">
        <v>32</v>
      </c>
      <c r="D2729" s="4" t="s">
        <v>49</v>
      </c>
      <c r="E2729" s="4" t="s">
        <v>49</v>
      </c>
      <c r="F2729" s="3" t="s">
        <v>33</v>
      </c>
      <c r="G2729" s="4" t="s">
        <v>49</v>
      </c>
      <c r="H2729" s="4" t="s">
        <v>49</v>
      </c>
      <c r="I2729" s="3" t="s">
        <v>34</v>
      </c>
      <c r="J2729" s="3" t="s">
        <v>65</v>
      </c>
      <c r="K2729" s="4" t="s">
        <v>49</v>
      </c>
      <c r="L2729" s="4" t="s">
        <v>49</v>
      </c>
      <c r="M2729" s="3" t="s">
        <v>33</v>
      </c>
      <c r="N2729" s="4" t="s">
        <v>49</v>
      </c>
      <c r="O2729" s="4" t="s">
        <v>49</v>
      </c>
      <c r="P2729" s="3" t="s">
        <v>66</v>
      </c>
      <c r="Q2729" s="3" t="s">
        <v>39</v>
      </c>
      <c r="R2729" s="3" t="s">
        <v>67</v>
      </c>
      <c r="S2729" s="3" t="s">
        <v>68</v>
      </c>
      <c r="T2729" s="3" t="s">
        <v>69</v>
      </c>
      <c r="U2729" s="3" t="s">
        <v>70</v>
      </c>
      <c r="V2729" s="3" t="s">
        <v>43</v>
      </c>
      <c r="W2729" s="3" t="s">
        <v>44</v>
      </c>
      <c r="X2729" s="3" t="s">
        <v>45</v>
      </c>
      <c r="Y2729" s="3" t="s">
        <v>46</v>
      </c>
      <c r="Z2729" s="3" t="s">
        <v>73</v>
      </c>
      <c r="AA2729" s="3" t="s">
        <v>2836</v>
      </c>
      <c r="AB2729" s="12" t="s">
        <v>3154</v>
      </c>
      <c r="AC2729" s="10"/>
      <c r="AD2729" s="10"/>
      <c r="AE2729" s="4">
        <v>36660</v>
      </c>
      <c r="AF2729" s="4">
        <v>36.659999999999997</v>
      </c>
      <c r="AG2729" s="4">
        <v>333000</v>
      </c>
      <c r="AJ2729" s="10"/>
      <c r="AK2729" s="10"/>
      <c r="AL2729" s="10"/>
    </row>
    <row r="2730" spans="1:38" ht="22" customHeight="1" x14ac:dyDescent="0.3">
      <c r="A2730" s="5">
        <v>42291</v>
      </c>
      <c r="B2730" s="6" t="s">
        <v>31</v>
      </c>
      <c r="C2730" s="6" t="s">
        <v>32</v>
      </c>
      <c r="D2730" s="7" t="s">
        <v>49</v>
      </c>
      <c r="E2730" s="7" t="s">
        <v>49</v>
      </c>
      <c r="F2730" s="6" t="s">
        <v>33</v>
      </c>
      <c r="G2730" s="7" t="s">
        <v>49</v>
      </c>
      <c r="H2730" s="7" t="s">
        <v>49</v>
      </c>
      <c r="I2730" s="6" t="s">
        <v>34</v>
      </c>
      <c r="J2730" s="6" t="s">
        <v>77</v>
      </c>
      <c r="K2730" s="6" t="s">
        <v>78</v>
      </c>
      <c r="L2730" s="6" t="s">
        <v>68</v>
      </c>
      <c r="M2730" s="6" t="s">
        <v>33</v>
      </c>
      <c r="N2730" s="7" t="s">
        <v>49</v>
      </c>
      <c r="O2730" s="7" t="s">
        <v>49</v>
      </c>
      <c r="P2730" s="6" t="s">
        <v>79</v>
      </c>
      <c r="Q2730" s="6" t="s">
        <v>39</v>
      </c>
      <c r="R2730" s="6" t="s">
        <v>67</v>
      </c>
      <c r="S2730" s="6" t="s">
        <v>68</v>
      </c>
      <c r="T2730" s="6" t="s">
        <v>69</v>
      </c>
      <c r="U2730" s="6" t="s">
        <v>70</v>
      </c>
      <c r="V2730" s="6" t="s">
        <v>43</v>
      </c>
      <c r="W2730" s="6" t="s">
        <v>44</v>
      </c>
      <c r="X2730" s="6" t="s">
        <v>45</v>
      </c>
      <c r="Y2730" s="6" t="s">
        <v>46</v>
      </c>
      <c r="Z2730" s="6" t="s">
        <v>643</v>
      </c>
      <c r="AA2730" s="6" t="s">
        <v>2837</v>
      </c>
      <c r="AB2730" s="12" t="str">
        <f t="shared" ref="AB2730" si="559">IF(ISNUMBER(SEARCH("DMS",AA2730)),"Dimethyl Sulfate",IF(ISNUMBER(SEARCH("2,4-XILIDIN",AA2730)),"2,4-Xylidine",IF(ISNUMBER(SEARCH("GALIGAN",AA2730)),"Oxyfluorfen",IF(ISNUMBER(SEARCH("DIMETHYLAMINE",AA2730)),"Dimethylamine",IF(ISNUMBER(SEARCH("ORTHOFORMATE",AA2730)),"Trimethyl orthoformate",IF(ISNUMBER(SEARCH("NOVALURON",AA2730)),"Novaluron",IF(ISNUMBER(SEARCH("DIMETHYL SULPHATE",AA2730)),"Dimethyl Sulphate",IF(ISNUMBER(SEARCH("ALTAPYNE",AA2730)),"Acid Based Co-Emulsifier",IF(ISNUMBER(SEARCH("METHANESULFONYL",AA2730)),"Methanesulfonyl chloride",IF(ISNUMBER(SEARCH("METHYL FORMATE",AA2730)),"Methanoate",IF(ISNUMBER(SEARCH("FLUEN",AA2730)),"Fluensulfone","FIX IT")))))))))))</f>
        <v>Novaluron</v>
      </c>
      <c r="AC2730" s="7"/>
      <c r="AD2730" s="7"/>
      <c r="AE2730" s="7">
        <v>38640</v>
      </c>
      <c r="AF2730" s="7">
        <v>38.64</v>
      </c>
      <c r="AG2730" s="7">
        <v>875000</v>
      </c>
      <c r="AJ2730" s="7"/>
      <c r="AK2730" s="7"/>
      <c r="AL2730" s="7"/>
    </row>
    <row r="2731" spans="1:38" ht="22" customHeight="1" x14ac:dyDescent="0.3">
      <c r="A2731" s="2">
        <v>42291</v>
      </c>
      <c r="B2731" s="3" t="s">
        <v>31</v>
      </c>
      <c r="C2731" s="3" t="s">
        <v>32</v>
      </c>
      <c r="D2731" s="4" t="s">
        <v>49</v>
      </c>
      <c r="E2731" s="4" t="s">
        <v>49</v>
      </c>
      <c r="F2731" s="3" t="s">
        <v>33</v>
      </c>
      <c r="G2731" s="4" t="s">
        <v>49</v>
      </c>
      <c r="H2731" s="4" t="s">
        <v>49</v>
      </c>
      <c r="I2731" s="3" t="s">
        <v>34</v>
      </c>
      <c r="J2731" s="3" t="s">
        <v>77</v>
      </c>
      <c r="K2731" s="3" t="s">
        <v>78</v>
      </c>
      <c r="L2731" s="3" t="s">
        <v>68</v>
      </c>
      <c r="M2731" s="3" t="s">
        <v>33</v>
      </c>
      <c r="N2731" s="4" t="s">
        <v>49</v>
      </c>
      <c r="O2731" s="4" t="s">
        <v>49</v>
      </c>
      <c r="P2731" s="3" t="s">
        <v>79</v>
      </c>
      <c r="Q2731" s="3" t="s">
        <v>39</v>
      </c>
      <c r="R2731" s="3" t="s">
        <v>67</v>
      </c>
      <c r="S2731" s="3" t="s">
        <v>68</v>
      </c>
      <c r="T2731" s="3" t="s">
        <v>69</v>
      </c>
      <c r="U2731" s="3" t="s">
        <v>70</v>
      </c>
      <c r="V2731" s="3" t="s">
        <v>43</v>
      </c>
      <c r="W2731" s="3" t="s">
        <v>44</v>
      </c>
      <c r="X2731" s="3" t="s">
        <v>45</v>
      </c>
      <c r="Y2731" s="3" t="s">
        <v>46</v>
      </c>
      <c r="Z2731" s="3" t="s">
        <v>643</v>
      </c>
      <c r="AA2731" s="3" t="s">
        <v>2838</v>
      </c>
      <c r="AB2731" s="12" t="s">
        <v>3178</v>
      </c>
      <c r="AC2731" s="10"/>
      <c r="AD2731" s="10"/>
      <c r="AE2731" s="4">
        <v>10256</v>
      </c>
      <c r="AF2731" s="4">
        <v>10.26</v>
      </c>
      <c r="AG2731" s="4">
        <v>232000</v>
      </c>
      <c r="AJ2731" s="10"/>
      <c r="AK2731" s="10"/>
      <c r="AL2731" s="10"/>
    </row>
    <row r="2732" spans="1:38" ht="22" customHeight="1" x14ac:dyDescent="0.3">
      <c r="A2732" s="5">
        <v>42291</v>
      </c>
      <c r="B2732" s="6" t="s">
        <v>31</v>
      </c>
      <c r="C2732" s="6" t="s">
        <v>32</v>
      </c>
      <c r="D2732" s="7" t="s">
        <v>49</v>
      </c>
      <c r="E2732" s="7" t="s">
        <v>49</v>
      </c>
      <c r="F2732" s="6" t="s">
        <v>33</v>
      </c>
      <c r="G2732" s="7" t="s">
        <v>49</v>
      </c>
      <c r="H2732" s="7" t="s">
        <v>49</v>
      </c>
      <c r="I2732" s="6" t="s">
        <v>34</v>
      </c>
      <c r="J2732" s="6" t="s">
        <v>77</v>
      </c>
      <c r="K2732" s="6" t="s">
        <v>78</v>
      </c>
      <c r="L2732" s="6" t="s">
        <v>68</v>
      </c>
      <c r="M2732" s="6" t="s">
        <v>33</v>
      </c>
      <c r="N2732" s="7" t="s">
        <v>49</v>
      </c>
      <c r="O2732" s="7" t="s">
        <v>49</v>
      </c>
      <c r="P2732" s="6" t="s">
        <v>79</v>
      </c>
      <c r="Q2732" s="6" t="s">
        <v>39</v>
      </c>
      <c r="R2732" s="6" t="s">
        <v>67</v>
      </c>
      <c r="S2732" s="6" t="s">
        <v>68</v>
      </c>
      <c r="T2732" s="6" t="s">
        <v>69</v>
      </c>
      <c r="U2732" s="6" t="s">
        <v>70</v>
      </c>
      <c r="V2732" s="6" t="s">
        <v>43</v>
      </c>
      <c r="W2732" s="6" t="s">
        <v>44</v>
      </c>
      <c r="X2732" s="6" t="s">
        <v>45</v>
      </c>
      <c r="Y2732" s="6" t="s">
        <v>46</v>
      </c>
      <c r="Z2732" s="6" t="s">
        <v>270</v>
      </c>
      <c r="AA2732" s="6" t="s">
        <v>2839</v>
      </c>
      <c r="AB2732" s="12" t="s">
        <v>3151</v>
      </c>
      <c r="AC2732" s="7"/>
      <c r="AD2732" s="7"/>
      <c r="AE2732" s="7">
        <v>26325</v>
      </c>
      <c r="AF2732" s="7">
        <v>26.33</v>
      </c>
      <c r="AG2732" s="7">
        <v>23708000</v>
      </c>
      <c r="AJ2732" s="7"/>
      <c r="AK2732" s="7"/>
      <c r="AL2732" s="7"/>
    </row>
    <row r="2733" spans="1:38" ht="22" customHeight="1" x14ac:dyDescent="0.3">
      <c r="A2733" s="2">
        <v>42291</v>
      </c>
      <c r="B2733" s="3" t="s">
        <v>50</v>
      </c>
      <c r="C2733" s="3" t="s">
        <v>32</v>
      </c>
      <c r="D2733" s="4" t="s">
        <v>49</v>
      </c>
      <c r="E2733" s="4" t="s">
        <v>49</v>
      </c>
      <c r="F2733" s="3" t="s">
        <v>33</v>
      </c>
      <c r="G2733" s="4" t="s">
        <v>49</v>
      </c>
      <c r="H2733" s="4" t="s">
        <v>49</v>
      </c>
      <c r="I2733" s="3" t="s">
        <v>34</v>
      </c>
      <c r="J2733" s="3" t="s">
        <v>2814</v>
      </c>
      <c r="K2733" s="3" t="s">
        <v>112</v>
      </c>
      <c r="L2733" s="3" t="s">
        <v>113</v>
      </c>
      <c r="M2733" s="3" t="s">
        <v>33</v>
      </c>
      <c r="N2733" s="4">
        <v>4753761516.5299997</v>
      </c>
      <c r="O2733" s="4">
        <v>5121675841.3299999</v>
      </c>
      <c r="P2733" s="3" t="s">
        <v>2815</v>
      </c>
      <c r="Q2733" s="3" t="s">
        <v>39</v>
      </c>
      <c r="R2733" s="3" t="s">
        <v>115</v>
      </c>
      <c r="S2733" s="3" t="s">
        <v>113</v>
      </c>
      <c r="T2733" s="3" t="s">
        <v>116</v>
      </c>
      <c r="U2733" s="3" t="s">
        <v>117</v>
      </c>
      <c r="V2733" s="3" t="s">
        <v>43</v>
      </c>
      <c r="W2733" s="3" t="s">
        <v>44</v>
      </c>
      <c r="X2733" s="3" t="s">
        <v>45</v>
      </c>
      <c r="Y2733" s="3" t="s">
        <v>46</v>
      </c>
      <c r="Z2733" s="3" t="s">
        <v>643</v>
      </c>
      <c r="AA2733" s="3" t="s">
        <v>2840</v>
      </c>
      <c r="AB2733" s="12" t="s">
        <v>3122</v>
      </c>
      <c r="AC2733" s="10"/>
      <c r="AD2733" s="10"/>
      <c r="AE2733" s="4">
        <v>34544</v>
      </c>
      <c r="AF2733" s="4">
        <v>34.54</v>
      </c>
      <c r="AG2733" s="4">
        <v>782000</v>
      </c>
      <c r="AJ2733" s="10"/>
      <c r="AK2733" s="10"/>
      <c r="AL2733" s="10"/>
    </row>
    <row r="2734" spans="1:38" ht="22" customHeight="1" x14ac:dyDescent="0.3">
      <c r="A2734" s="5">
        <v>42290</v>
      </c>
      <c r="B2734" s="6" t="s">
        <v>212</v>
      </c>
      <c r="C2734" s="6" t="s">
        <v>753</v>
      </c>
      <c r="D2734" s="6" t="s">
        <v>660</v>
      </c>
      <c r="E2734" s="6" t="s">
        <v>44</v>
      </c>
      <c r="F2734" s="7" t="s">
        <v>49</v>
      </c>
      <c r="G2734" s="7" t="s">
        <v>49</v>
      </c>
      <c r="H2734" s="7" t="s">
        <v>49</v>
      </c>
      <c r="I2734" s="6" t="s">
        <v>2339</v>
      </c>
      <c r="J2734" s="6" t="s">
        <v>77</v>
      </c>
      <c r="K2734" s="6" t="s">
        <v>78</v>
      </c>
      <c r="L2734" s="6" t="s">
        <v>68</v>
      </c>
      <c r="M2734" s="6" t="s">
        <v>33</v>
      </c>
      <c r="N2734" s="7" t="s">
        <v>49</v>
      </c>
      <c r="O2734" s="7" t="s">
        <v>49</v>
      </c>
      <c r="P2734" s="6" t="s">
        <v>79</v>
      </c>
      <c r="Q2734" s="6" t="s">
        <v>1915</v>
      </c>
      <c r="R2734" s="6" t="s">
        <v>67</v>
      </c>
      <c r="S2734" s="6" t="s">
        <v>68</v>
      </c>
      <c r="T2734" s="6" t="s">
        <v>69</v>
      </c>
      <c r="U2734" s="6" t="s">
        <v>70</v>
      </c>
      <c r="V2734" s="6" t="s">
        <v>217</v>
      </c>
      <c r="W2734" s="6" t="s">
        <v>44</v>
      </c>
      <c r="X2734" s="6" t="s">
        <v>218</v>
      </c>
      <c r="Y2734" s="6" t="s">
        <v>46</v>
      </c>
      <c r="Z2734" s="6" t="s">
        <v>241</v>
      </c>
      <c r="AA2734" s="6" t="s">
        <v>2841</v>
      </c>
      <c r="AB2734" s="12" t="str">
        <f t="shared" ref="AB2734" si="560">IF(ISNUMBER(SEARCH("BUTYRAMIDE",AA2734)),"2,3-Dimethyl Butyramide",IF(ISNUMBER(SEARCH("FOLPET",AA2734)),"Folpet",IF(ISNUMBER(SEARCH("METHYL [2-({[6- (TRIFLUOROMETHYL) PYRIDIN-2-YL] OXY} METHYL) PHENYL",AA2734)),"Esther",IF(ISNUMBER(SEARCH("TEBUCONAZOL",AA2734)),"Tebuconazole",IF(ISNUMBER(SEARCH("DICHLOROPHENYL",AA2734)),"Dichlorophenyl Isocyanates",IF(ISNUMBER(SEARCH("CAPTAN",AA2734)),"Captan",IF(ISNUMBER(SEARCH("DIMETHYLACETAMID",AA2734)),"Dimethylacetamide",IF(ISNUMBER(SEARCH("AFALON",AA2734)),"Linuron","FIX IT"))))))))</f>
        <v>Folpet</v>
      </c>
      <c r="AC2734" s="7"/>
      <c r="AD2734" s="7"/>
      <c r="AE2734" s="7">
        <v>5240</v>
      </c>
      <c r="AF2734" s="7">
        <v>5.24</v>
      </c>
      <c r="AG2734" s="7">
        <v>26900</v>
      </c>
      <c r="AJ2734" s="7"/>
      <c r="AK2734" s="7"/>
      <c r="AL2734" s="7"/>
    </row>
    <row r="2735" spans="1:38" ht="22" customHeight="1" x14ac:dyDescent="0.3">
      <c r="A2735" s="2">
        <v>42285</v>
      </c>
      <c r="B2735" s="3" t="s">
        <v>50</v>
      </c>
      <c r="C2735" s="3" t="s">
        <v>84</v>
      </c>
      <c r="D2735" s="3" t="s">
        <v>85</v>
      </c>
      <c r="E2735" s="3" t="s">
        <v>44</v>
      </c>
      <c r="F2735" s="3" t="s">
        <v>33</v>
      </c>
      <c r="G2735" s="4" t="s">
        <v>49</v>
      </c>
      <c r="H2735" s="4" t="s">
        <v>49</v>
      </c>
      <c r="I2735" s="3" t="s">
        <v>86</v>
      </c>
      <c r="J2735" s="3" t="s">
        <v>878</v>
      </c>
      <c r="K2735" s="4" t="s">
        <v>49</v>
      </c>
      <c r="L2735" s="3" t="s">
        <v>61</v>
      </c>
      <c r="M2735" s="4" t="s">
        <v>49</v>
      </c>
      <c r="N2735" s="4" t="s">
        <v>49</v>
      </c>
      <c r="O2735" s="4" t="s">
        <v>49</v>
      </c>
      <c r="P2735" s="3" t="s">
        <v>879</v>
      </c>
      <c r="Q2735" s="3" t="s">
        <v>39</v>
      </c>
      <c r="R2735" s="3" t="s">
        <v>60</v>
      </c>
      <c r="S2735" s="3" t="s">
        <v>61</v>
      </c>
      <c r="T2735" s="3" t="s">
        <v>62</v>
      </c>
      <c r="U2735" s="3" t="s">
        <v>56</v>
      </c>
      <c r="V2735" s="3" t="s">
        <v>90</v>
      </c>
      <c r="W2735" s="3" t="s">
        <v>44</v>
      </c>
      <c r="X2735" s="3" t="s">
        <v>91</v>
      </c>
      <c r="Y2735" s="3" t="s">
        <v>46</v>
      </c>
      <c r="Z2735" s="3" t="s">
        <v>748</v>
      </c>
      <c r="AA2735" s="3" t="s">
        <v>2842</v>
      </c>
      <c r="AB2735" s="12" t="s">
        <v>3161</v>
      </c>
      <c r="AC2735" s="10"/>
      <c r="AD2735" s="10"/>
      <c r="AE2735" s="4">
        <v>50520</v>
      </c>
      <c r="AF2735" s="4">
        <v>50.52</v>
      </c>
      <c r="AG2735" s="4">
        <v>256000</v>
      </c>
      <c r="AJ2735" s="10"/>
      <c r="AK2735" s="10"/>
      <c r="AL2735" s="10"/>
    </row>
    <row r="2736" spans="1:38" ht="22" customHeight="1" x14ac:dyDescent="0.3">
      <c r="A2736" s="5">
        <v>42285</v>
      </c>
      <c r="B2736" s="6" t="s">
        <v>50</v>
      </c>
      <c r="C2736" s="6" t="s">
        <v>32</v>
      </c>
      <c r="D2736" s="7" t="s">
        <v>49</v>
      </c>
      <c r="E2736" s="7" t="s">
        <v>49</v>
      </c>
      <c r="F2736" s="6" t="s">
        <v>33</v>
      </c>
      <c r="G2736" s="7" t="s">
        <v>49</v>
      </c>
      <c r="H2736" s="7" t="s">
        <v>49</v>
      </c>
      <c r="I2736" s="6" t="s">
        <v>34</v>
      </c>
      <c r="J2736" s="6" t="s">
        <v>278</v>
      </c>
      <c r="K2736" s="7" t="s">
        <v>49</v>
      </c>
      <c r="L2736" s="7" t="s">
        <v>49</v>
      </c>
      <c r="M2736" s="6" t="s">
        <v>33</v>
      </c>
      <c r="N2736" s="7">
        <v>760485634</v>
      </c>
      <c r="O2736" s="7" t="s">
        <v>49</v>
      </c>
      <c r="P2736" s="6" t="s">
        <v>279</v>
      </c>
      <c r="Q2736" s="6" t="s">
        <v>39</v>
      </c>
      <c r="R2736" s="6" t="s">
        <v>60</v>
      </c>
      <c r="S2736" s="6" t="s">
        <v>61</v>
      </c>
      <c r="T2736" s="6" t="s">
        <v>62</v>
      </c>
      <c r="U2736" s="6" t="s">
        <v>56</v>
      </c>
      <c r="V2736" s="6" t="s">
        <v>43</v>
      </c>
      <c r="W2736" s="6" t="s">
        <v>44</v>
      </c>
      <c r="X2736" s="6" t="s">
        <v>45</v>
      </c>
      <c r="Y2736" s="6" t="s">
        <v>46</v>
      </c>
      <c r="Z2736" s="6" t="s">
        <v>1804</v>
      </c>
      <c r="AA2736" s="6" t="s">
        <v>2843</v>
      </c>
      <c r="AB2736" s="12" t="s">
        <v>3164</v>
      </c>
      <c r="AC2736" s="7"/>
      <c r="AD2736" s="7"/>
      <c r="AE2736" s="7">
        <v>30210</v>
      </c>
      <c r="AF2736" s="7">
        <v>30.21</v>
      </c>
      <c r="AG2736" s="7">
        <v>1263000</v>
      </c>
      <c r="AJ2736" s="7"/>
      <c r="AK2736" s="7"/>
      <c r="AL2736" s="7"/>
    </row>
    <row r="2737" spans="1:38" ht="22" customHeight="1" x14ac:dyDescent="0.3">
      <c r="A2737" s="2">
        <v>42284</v>
      </c>
      <c r="B2737" s="3" t="s">
        <v>31</v>
      </c>
      <c r="C2737" s="3" t="s">
        <v>32</v>
      </c>
      <c r="D2737" s="4" t="s">
        <v>49</v>
      </c>
      <c r="E2737" s="4" t="s">
        <v>49</v>
      </c>
      <c r="F2737" s="3" t="s">
        <v>33</v>
      </c>
      <c r="G2737" s="4" t="s">
        <v>49</v>
      </c>
      <c r="H2737" s="4" t="s">
        <v>49</v>
      </c>
      <c r="I2737" s="3" t="s">
        <v>34</v>
      </c>
      <c r="J2737" s="3" t="s">
        <v>65</v>
      </c>
      <c r="K2737" s="4" t="s">
        <v>49</v>
      </c>
      <c r="L2737" s="4" t="s">
        <v>49</v>
      </c>
      <c r="M2737" s="3" t="s">
        <v>33</v>
      </c>
      <c r="N2737" s="4" t="s">
        <v>49</v>
      </c>
      <c r="O2737" s="4" t="s">
        <v>49</v>
      </c>
      <c r="P2737" s="3" t="s">
        <v>66</v>
      </c>
      <c r="Q2737" s="3" t="s">
        <v>39</v>
      </c>
      <c r="R2737" s="3" t="s">
        <v>67</v>
      </c>
      <c r="S2737" s="3" t="s">
        <v>68</v>
      </c>
      <c r="T2737" s="3" t="s">
        <v>69</v>
      </c>
      <c r="U2737" s="3" t="s">
        <v>70</v>
      </c>
      <c r="V2737" s="3" t="s">
        <v>43</v>
      </c>
      <c r="W2737" s="3" t="s">
        <v>44</v>
      </c>
      <c r="X2737" s="3" t="s">
        <v>45</v>
      </c>
      <c r="Y2737" s="3" t="s">
        <v>46</v>
      </c>
      <c r="Z2737" s="3" t="s">
        <v>480</v>
      </c>
      <c r="AA2737" s="3" t="s">
        <v>2844</v>
      </c>
      <c r="AB2737" s="12" t="s">
        <v>3154</v>
      </c>
      <c r="AC2737" s="10"/>
      <c r="AD2737" s="10"/>
      <c r="AE2737" s="4">
        <v>36660</v>
      </c>
      <c r="AF2737" s="4">
        <v>36.659999999999997</v>
      </c>
      <c r="AG2737" s="4">
        <v>301000</v>
      </c>
      <c r="AJ2737" s="10"/>
      <c r="AK2737" s="10"/>
      <c r="AL2737" s="10"/>
    </row>
    <row r="2738" spans="1:38" ht="22" customHeight="1" x14ac:dyDescent="0.3">
      <c r="A2738" s="5">
        <v>42284</v>
      </c>
      <c r="B2738" s="6" t="s">
        <v>50</v>
      </c>
      <c r="C2738" s="6" t="s">
        <v>32</v>
      </c>
      <c r="D2738" s="7" t="s">
        <v>49</v>
      </c>
      <c r="E2738" s="7" t="s">
        <v>49</v>
      </c>
      <c r="F2738" s="6" t="s">
        <v>33</v>
      </c>
      <c r="G2738" s="7" t="s">
        <v>49</v>
      </c>
      <c r="H2738" s="7" t="s">
        <v>49</v>
      </c>
      <c r="I2738" s="6" t="s">
        <v>34</v>
      </c>
      <c r="J2738" s="6" t="s">
        <v>2495</v>
      </c>
      <c r="K2738" s="7" t="s">
        <v>49</v>
      </c>
      <c r="L2738" s="6" t="s">
        <v>2496</v>
      </c>
      <c r="M2738" s="7" t="s">
        <v>49</v>
      </c>
      <c r="N2738" s="7" t="s">
        <v>49</v>
      </c>
      <c r="O2738" s="7" t="s">
        <v>49</v>
      </c>
      <c r="P2738" s="6" t="s">
        <v>2497</v>
      </c>
      <c r="Q2738" s="6" t="s">
        <v>2498</v>
      </c>
      <c r="R2738" s="6" t="s">
        <v>115</v>
      </c>
      <c r="S2738" s="6" t="s">
        <v>113</v>
      </c>
      <c r="T2738" s="6" t="s">
        <v>116</v>
      </c>
      <c r="U2738" s="6" t="s">
        <v>117</v>
      </c>
      <c r="V2738" s="6" t="s">
        <v>43</v>
      </c>
      <c r="W2738" s="6" t="s">
        <v>44</v>
      </c>
      <c r="X2738" s="6" t="s">
        <v>45</v>
      </c>
      <c r="Y2738" s="6" t="s">
        <v>46</v>
      </c>
      <c r="Z2738" s="6" t="s">
        <v>669</v>
      </c>
      <c r="AA2738" s="6" t="s">
        <v>2845</v>
      </c>
      <c r="AB2738" s="12" t="s">
        <v>3122</v>
      </c>
      <c r="AC2738" s="7"/>
      <c r="AD2738" s="7"/>
      <c r="AE2738" s="7">
        <v>34544</v>
      </c>
      <c r="AF2738" s="7">
        <v>34.54</v>
      </c>
      <c r="AG2738" s="7">
        <v>343000</v>
      </c>
      <c r="AJ2738" s="7"/>
      <c r="AK2738" s="7"/>
      <c r="AL2738" s="7"/>
    </row>
    <row r="2739" spans="1:38" ht="22" customHeight="1" x14ac:dyDescent="0.3">
      <c r="A2739" s="2">
        <v>42284</v>
      </c>
      <c r="B2739" s="3" t="s">
        <v>31</v>
      </c>
      <c r="C2739" s="3" t="s">
        <v>32</v>
      </c>
      <c r="D2739" s="4" t="s">
        <v>49</v>
      </c>
      <c r="E2739" s="4" t="s">
        <v>49</v>
      </c>
      <c r="F2739" s="3" t="s">
        <v>33</v>
      </c>
      <c r="G2739" s="4" t="s">
        <v>49</v>
      </c>
      <c r="H2739" s="4" t="s">
        <v>49</v>
      </c>
      <c r="I2739" s="3" t="s">
        <v>34</v>
      </c>
      <c r="J2739" s="3" t="s">
        <v>65</v>
      </c>
      <c r="K2739" s="4" t="s">
        <v>49</v>
      </c>
      <c r="L2739" s="4" t="s">
        <v>49</v>
      </c>
      <c r="M2739" s="3" t="s">
        <v>33</v>
      </c>
      <c r="N2739" s="4" t="s">
        <v>49</v>
      </c>
      <c r="O2739" s="4" t="s">
        <v>49</v>
      </c>
      <c r="P2739" s="3" t="s">
        <v>66</v>
      </c>
      <c r="Q2739" s="3" t="s">
        <v>39</v>
      </c>
      <c r="R2739" s="3" t="s">
        <v>67</v>
      </c>
      <c r="S2739" s="3" t="s">
        <v>68</v>
      </c>
      <c r="T2739" s="3" t="s">
        <v>69</v>
      </c>
      <c r="U2739" s="3" t="s">
        <v>70</v>
      </c>
      <c r="V2739" s="3" t="s">
        <v>43</v>
      </c>
      <c r="W2739" s="3" t="s">
        <v>44</v>
      </c>
      <c r="X2739" s="3" t="s">
        <v>45</v>
      </c>
      <c r="Y2739" s="3" t="s">
        <v>46</v>
      </c>
      <c r="Z2739" s="3" t="s">
        <v>71</v>
      </c>
      <c r="AA2739" s="3" t="s">
        <v>2796</v>
      </c>
      <c r="AB2739" s="12" t="str">
        <f t="shared" ref="AB2739:AB2740" si="561">IF(ISNUMBER(SEARCH("2,4 D",AA2739)),"2,4-Dichlorophenoxyacetic acid",IF(ISNUMBER(SEARCH("ACIDO",AA2739)),"2,4-Dichlorophenoxyacetic acid",IF(ISNUMBER(SEARCH("NAPHTHA",AA2739)),"Aromatic Solvent Mixture",IF(ISNUMBER(SEARCH("DIMETHYLAMINE",AA2739)),"Dimethylamine",IF(ISNUMBER(SEARCH("DIMETILAMINA",AA2739)),"Dimethylamine",IF(ISNUMBER(SEARCH("JUMP",AA2739)),"Diuron",IF(ISNUMBER(SEARCH("2-AMINO-2,3-DIMETHYL BUTYRAMIDE",AA2739)),"Herbicide Amine Intermediate",IF(ISNUMBER(SEARCH("TEBUTHIURON",AA2739)),"Tebuthiuron","FIXIT"))))))))</f>
        <v>Diuron</v>
      </c>
      <c r="AC2739" s="10"/>
      <c r="AD2739" s="10"/>
      <c r="AE2739" s="4">
        <v>67044</v>
      </c>
      <c r="AF2739" s="4">
        <v>67.040000000000006</v>
      </c>
      <c r="AG2739" s="4">
        <v>608000</v>
      </c>
      <c r="AJ2739" s="10"/>
      <c r="AK2739" s="10"/>
      <c r="AL2739" s="10"/>
    </row>
    <row r="2740" spans="1:38" ht="22" customHeight="1" x14ac:dyDescent="0.3">
      <c r="A2740" s="5">
        <v>42284</v>
      </c>
      <c r="B2740" s="6" t="s">
        <v>31</v>
      </c>
      <c r="C2740" s="6" t="s">
        <v>32</v>
      </c>
      <c r="D2740" s="7" t="s">
        <v>49</v>
      </c>
      <c r="E2740" s="7" t="s">
        <v>49</v>
      </c>
      <c r="F2740" s="6" t="s">
        <v>33</v>
      </c>
      <c r="G2740" s="7" t="s">
        <v>49</v>
      </c>
      <c r="H2740" s="7" t="s">
        <v>49</v>
      </c>
      <c r="I2740" s="6" t="s">
        <v>34</v>
      </c>
      <c r="J2740" s="6" t="s">
        <v>65</v>
      </c>
      <c r="K2740" s="7" t="s">
        <v>49</v>
      </c>
      <c r="L2740" s="7" t="s">
        <v>49</v>
      </c>
      <c r="M2740" s="6" t="s">
        <v>33</v>
      </c>
      <c r="N2740" s="7" t="s">
        <v>49</v>
      </c>
      <c r="O2740" s="7" t="s">
        <v>49</v>
      </c>
      <c r="P2740" s="6" t="s">
        <v>66</v>
      </c>
      <c r="Q2740" s="6" t="s">
        <v>39</v>
      </c>
      <c r="R2740" s="6" t="s">
        <v>67</v>
      </c>
      <c r="S2740" s="6" t="s">
        <v>68</v>
      </c>
      <c r="T2740" s="6" t="s">
        <v>69</v>
      </c>
      <c r="U2740" s="6" t="s">
        <v>70</v>
      </c>
      <c r="V2740" s="6" t="s">
        <v>43</v>
      </c>
      <c r="W2740" s="6" t="s">
        <v>44</v>
      </c>
      <c r="X2740" s="6" t="s">
        <v>45</v>
      </c>
      <c r="Y2740" s="6" t="s">
        <v>46</v>
      </c>
      <c r="Z2740" s="6" t="s">
        <v>71</v>
      </c>
      <c r="AA2740" s="6" t="s">
        <v>2846</v>
      </c>
      <c r="AB2740" s="12" t="str">
        <f t="shared" si="561"/>
        <v>Diuron</v>
      </c>
      <c r="AC2740" s="7"/>
      <c r="AD2740" s="7"/>
      <c r="AE2740" s="7">
        <v>44696</v>
      </c>
      <c r="AF2740" s="7">
        <v>44.7</v>
      </c>
      <c r="AG2740" s="7">
        <v>406000</v>
      </c>
      <c r="AJ2740" s="7"/>
      <c r="AK2740" s="7"/>
      <c r="AL2740" s="7"/>
    </row>
    <row r="2741" spans="1:38" ht="22" customHeight="1" x14ac:dyDescent="0.3">
      <c r="A2741" s="2">
        <v>42284</v>
      </c>
      <c r="B2741" s="3" t="s">
        <v>31</v>
      </c>
      <c r="C2741" s="3" t="s">
        <v>32</v>
      </c>
      <c r="D2741" s="4" t="s">
        <v>49</v>
      </c>
      <c r="E2741" s="4" t="s">
        <v>49</v>
      </c>
      <c r="F2741" s="3" t="s">
        <v>33</v>
      </c>
      <c r="G2741" s="4" t="s">
        <v>49</v>
      </c>
      <c r="H2741" s="4" t="s">
        <v>49</v>
      </c>
      <c r="I2741" s="3" t="s">
        <v>34</v>
      </c>
      <c r="J2741" s="3" t="s">
        <v>65</v>
      </c>
      <c r="K2741" s="4" t="s">
        <v>49</v>
      </c>
      <c r="L2741" s="4" t="s">
        <v>49</v>
      </c>
      <c r="M2741" s="3" t="s">
        <v>33</v>
      </c>
      <c r="N2741" s="4" t="s">
        <v>49</v>
      </c>
      <c r="O2741" s="4" t="s">
        <v>49</v>
      </c>
      <c r="P2741" s="3" t="s">
        <v>66</v>
      </c>
      <c r="Q2741" s="3" t="s">
        <v>39</v>
      </c>
      <c r="R2741" s="3" t="s">
        <v>67</v>
      </c>
      <c r="S2741" s="3" t="s">
        <v>68</v>
      </c>
      <c r="T2741" s="3" t="s">
        <v>69</v>
      </c>
      <c r="U2741" s="3" t="s">
        <v>70</v>
      </c>
      <c r="V2741" s="3" t="s">
        <v>43</v>
      </c>
      <c r="W2741" s="3" t="s">
        <v>44</v>
      </c>
      <c r="X2741" s="3" t="s">
        <v>45</v>
      </c>
      <c r="Y2741" s="3" t="s">
        <v>46</v>
      </c>
      <c r="Z2741" s="3" t="s">
        <v>73</v>
      </c>
      <c r="AA2741" s="3" t="s">
        <v>2847</v>
      </c>
      <c r="AB2741" s="12" t="str">
        <f t="shared" ref="AB2741:AB2764" si="562">IF(ISNUMBER(SEARCH("CARBENDAZIM",AA2741)),"Carbendazim",IF(ISNUMBER(SEARCH("4-D",AA2741)),"2,4-Dichlorophenoxyacetic acid",IF(ISNUMBER(SEARCH("RIDOVER",AA2741)),"Glyphosate",IF(ISNUMBER(SEARCH("POQUER",AA2741)),"Clethodim",IF(ISNUMBER(SEARCH("LITER",AA2741)),"Imidacloprid",IF(ISNUMBER(SEARCH("PYRINEX",AA2741)),"Chlorpyrifos",IF(ISNUMBER(SEARCH("ORBIT",AA2741)),"Omethoate",IF(ISNUMBER(SEARCH("HEXARON",AA2741)),"Diuron",IF(ISNUMBER(SEARCH("ISOPROPYLAMINE",AA2741)),"Isopropylamine",IF(ISNUMBER(SEARCH("GLYPHOSATE",AA2741)),"Glyphosate",IF(ISNUMBER(SEARCH("MANCOZEB",AA2741)),"Mancozeb Indofil",IF(ISNUMBER(SEARCH("PARAQUAT",AA2741)),"Paraquat",IF(ISNUMBER(SEARCH("CAROMAX",AA2741)),"Aromatic Solvent Mixture",IF(ISNUMBER(SEARCH("BUTIRON",AA2741)),"Tebuthiuron",IF(ISNUMBER(SEARCH("VORAZ",AA2741)),"Methomyl",IF(ISNUMBER(SEARCH("IMIDACLOPRID",AA2741)),"Imidacloprid",IF(ISNUMBER(SEARCH("2 4 D",AA2741)),"2,4-Dichlorophenoxyacetic acid",IF(ISNUMBER(SEARCH("IMIDACL",AA2741)),"Imidacloprid",IF(ISNUMBER(SEARCH("DIUREX",AA2741)),"Diuron",IF(ISNUMBER(SEARCH("RAPEL",AA2741)),"Acephate","fix it"))))))))))))))))))))</f>
        <v>Clethodim</v>
      </c>
      <c r="AC2741" s="10"/>
      <c r="AD2741" s="10"/>
      <c r="AE2741" s="4">
        <v>85690</v>
      </c>
      <c r="AF2741" s="4">
        <v>85.69</v>
      </c>
      <c r="AG2741" s="4">
        <v>778000</v>
      </c>
      <c r="AJ2741" s="10"/>
      <c r="AK2741" s="10"/>
      <c r="AL2741" s="10"/>
    </row>
    <row r="2742" spans="1:38" ht="22" customHeight="1" x14ac:dyDescent="0.3">
      <c r="A2742" s="5">
        <v>42284</v>
      </c>
      <c r="B2742" s="6" t="s">
        <v>50</v>
      </c>
      <c r="C2742" s="6" t="s">
        <v>32</v>
      </c>
      <c r="D2742" s="7" t="s">
        <v>49</v>
      </c>
      <c r="E2742" s="7" t="s">
        <v>49</v>
      </c>
      <c r="F2742" s="6" t="s">
        <v>33</v>
      </c>
      <c r="G2742" s="7" t="s">
        <v>49</v>
      </c>
      <c r="H2742" s="7" t="s">
        <v>49</v>
      </c>
      <c r="I2742" s="6" t="s">
        <v>34</v>
      </c>
      <c r="J2742" s="6" t="s">
        <v>2848</v>
      </c>
      <c r="K2742" s="6" t="s">
        <v>2849</v>
      </c>
      <c r="L2742" s="6" t="s">
        <v>97</v>
      </c>
      <c r="M2742" s="6" t="s">
        <v>33</v>
      </c>
      <c r="N2742" s="7">
        <v>21512000000</v>
      </c>
      <c r="O2742" s="7">
        <v>41175065233</v>
      </c>
      <c r="P2742" s="6" t="s">
        <v>2850</v>
      </c>
      <c r="Q2742" s="6" t="s">
        <v>39</v>
      </c>
      <c r="R2742" s="6" t="s">
        <v>337</v>
      </c>
      <c r="S2742" s="6" t="s">
        <v>97</v>
      </c>
      <c r="T2742" s="6" t="s">
        <v>338</v>
      </c>
      <c r="U2742" s="6" t="s">
        <v>99</v>
      </c>
      <c r="V2742" s="6" t="s">
        <v>43</v>
      </c>
      <c r="W2742" s="6" t="s">
        <v>44</v>
      </c>
      <c r="X2742" s="6" t="s">
        <v>45</v>
      </c>
      <c r="Y2742" s="6" t="s">
        <v>46</v>
      </c>
      <c r="Z2742" s="6" t="s">
        <v>2851</v>
      </c>
      <c r="AA2742" s="6" t="s">
        <v>2852</v>
      </c>
      <c r="AB2742" s="12" t="str">
        <f>IF(ISNUMBER(SEARCH("2,4 D",AA2740)),"2,4-Dichlorophenoxyacetic acid",IF(ISNUMBER(SEARCH("ACIDO",AA2740)),"2,4-Dichlorophenoxyacetic acid",IF(ISNUMBER(SEARCH("NAPHTHA",AA2740)),"Aromatic Solvent Mixture",IF(ISNUMBER(SEARCH("DIMETHYLAMINE",AA2740)),"Dimethylamine",IF(ISNUMBER(SEARCH("DIMETILAMINA",AA2740)),"Dimethylamine",IF(ISNUMBER(SEARCH("JUMP",AA2740)),"Diuron",IF(ISNUMBER(SEARCH(" 2-AMINO-2,3-DIMETHYL BUTYRAMIDE",AA2740)),"Herbicide Amine Intermediate",IF(ISNUMBER(SEARCH("TEBUTHIURON",AA2740)),"Tebuthiuron",IF(ISNUMBER(SEARCH("DMS",AA2740)),"Dimethyl Sulfate",IF(ISNUMBER(SEARCH("2,4-XILIDIN",AA2740)),"2,4-Xylidine","FIX IT"))))))))))</f>
        <v>Diuron</v>
      </c>
      <c r="AC2742" s="7"/>
      <c r="AD2742" s="7"/>
      <c r="AE2742" s="7">
        <v>6641</v>
      </c>
      <c r="AF2742" s="7">
        <v>6.64</v>
      </c>
      <c r="AG2742" s="6" t="s">
        <v>49</v>
      </c>
      <c r="AJ2742" s="7"/>
      <c r="AK2742" s="7"/>
      <c r="AL2742" s="7"/>
    </row>
    <row r="2743" spans="1:38" ht="22" customHeight="1" x14ac:dyDescent="0.3">
      <c r="A2743" s="2">
        <v>42284</v>
      </c>
      <c r="B2743" s="3" t="s">
        <v>31</v>
      </c>
      <c r="C2743" s="3" t="s">
        <v>32</v>
      </c>
      <c r="D2743" s="4" t="s">
        <v>49</v>
      </c>
      <c r="E2743" s="4" t="s">
        <v>49</v>
      </c>
      <c r="F2743" s="3" t="s">
        <v>33</v>
      </c>
      <c r="G2743" s="4" t="s">
        <v>49</v>
      </c>
      <c r="H2743" s="4" t="s">
        <v>49</v>
      </c>
      <c r="I2743" s="3" t="s">
        <v>34</v>
      </c>
      <c r="J2743" s="3" t="s">
        <v>65</v>
      </c>
      <c r="K2743" s="4" t="s">
        <v>49</v>
      </c>
      <c r="L2743" s="4" t="s">
        <v>49</v>
      </c>
      <c r="M2743" s="3" t="s">
        <v>33</v>
      </c>
      <c r="N2743" s="4" t="s">
        <v>49</v>
      </c>
      <c r="O2743" s="4" t="s">
        <v>49</v>
      </c>
      <c r="P2743" s="3" t="s">
        <v>66</v>
      </c>
      <c r="Q2743" s="3" t="s">
        <v>39</v>
      </c>
      <c r="R2743" s="3" t="s">
        <v>67</v>
      </c>
      <c r="S2743" s="3" t="s">
        <v>68</v>
      </c>
      <c r="T2743" s="3" t="s">
        <v>69</v>
      </c>
      <c r="U2743" s="3" t="s">
        <v>70</v>
      </c>
      <c r="V2743" s="3" t="s">
        <v>43</v>
      </c>
      <c r="W2743" s="3" t="s">
        <v>44</v>
      </c>
      <c r="X2743" s="3" t="s">
        <v>45</v>
      </c>
      <c r="Y2743" s="3" t="s">
        <v>46</v>
      </c>
      <c r="Z2743" s="3" t="s">
        <v>1517</v>
      </c>
      <c r="AA2743" s="3" t="s">
        <v>2853</v>
      </c>
      <c r="AB2743" s="12" t="str">
        <f t="shared" si="562"/>
        <v>Diuron</v>
      </c>
      <c r="AC2743" s="10"/>
      <c r="AD2743" s="10"/>
      <c r="AE2743" s="4">
        <v>24174</v>
      </c>
      <c r="AF2743" s="4">
        <v>24.17</v>
      </c>
      <c r="AG2743" s="4">
        <v>79900</v>
      </c>
      <c r="AJ2743" s="10"/>
      <c r="AK2743" s="10"/>
      <c r="AL2743" s="10"/>
    </row>
    <row r="2744" spans="1:38" ht="22" customHeight="1" x14ac:dyDescent="0.3">
      <c r="A2744" s="5">
        <v>42282</v>
      </c>
      <c r="B2744" s="6" t="s">
        <v>50</v>
      </c>
      <c r="C2744" s="6" t="s">
        <v>84</v>
      </c>
      <c r="D2744" s="6" t="s">
        <v>85</v>
      </c>
      <c r="E2744" s="6" t="s">
        <v>44</v>
      </c>
      <c r="F2744" s="6" t="s">
        <v>33</v>
      </c>
      <c r="G2744" s="7" t="s">
        <v>49</v>
      </c>
      <c r="H2744" s="7" t="s">
        <v>49</v>
      </c>
      <c r="I2744" s="6" t="s">
        <v>86</v>
      </c>
      <c r="J2744" s="6" t="s">
        <v>878</v>
      </c>
      <c r="K2744" s="7" t="s">
        <v>49</v>
      </c>
      <c r="L2744" s="6" t="s">
        <v>61</v>
      </c>
      <c r="M2744" s="7" t="s">
        <v>49</v>
      </c>
      <c r="N2744" s="7" t="s">
        <v>49</v>
      </c>
      <c r="O2744" s="7" t="s">
        <v>49</v>
      </c>
      <c r="P2744" s="6" t="s">
        <v>879</v>
      </c>
      <c r="Q2744" s="6" t="s">
        <v>39</v>
      </c>
      <c r="R2744" s="6" t="s">
        <v>60</v>
      </c>
      <c r="S2744" s="6" t="s">
        <v>61</v>
      </c>
      <c r="T2744" s="6" t="s">
        <v>62</v>
      </c>
      <c r="U2744" s="6" t="s">
        <v>56</v>
      </c>
      <c r="V2744" s="6" t="s">
        <v>90</v>
      </c>
      <c r="W2744" s="6" t="s">
        <v>44</v>
      </c>
      <c r="X2744" s="6" t="s">
        <v>91</v>
      </c>
      <c r="Y2744" s="6" t="s">
        <v>46</v>
      </c>
      <c r="Z2744" s="6" t="s">
        <v>63</v>
      </c>
      <c r="AA2744" s="6" t="s">
        <v>2812</v>
      </c>
      <c r="AB2744" s="12" t="s">
        <v>3167</v>
      </c>
      <c r="AC2744" s="7"/>
      <c r="AD2744" s="7"/>
      <c r="AE2744" s="7">
        <v>20120</v>
      </c>
      <c r="AF2744" s="7">
        <v>20.12</v>
      </c>
      <c r="AG2744" s="7">
        <v>253000</v>
      </c>
      <c r="AJ2744" s="7"/>
      <c r="AK2744" s="7"/>
      <c r="AL2744" s="7"/>
    </row>
    <row r="2745" spans="1:38" ht="22" customHeight="1" x14ac:dyDescent="0.3">
      <c r="A2745" s="2">
        <v>42282</v>
      </c>
      <c r="B2745" s="3" t="s">
        <v>50</v>
      </c>
      <c r="C2745" s="3" t="s">
        <v>32</v>
      </c>
      <c r="D2745" s="4" t="s">
        <v>49</v>
      </c>
      <c r="E2745" s="4" t="s">
        <v>49</v>
      </c>
      <c r="F2745" s="3" t="s">
        <v>33</v>
      </c>
      <c r="G2745" s="4" t="s">
        <v>49</v>
      </c>
      <c r="H2745" s="4" t="s">
        <v>49</v>
      </c>
      <c r="I2745" s="3" t="s">
        <v>34</v>
      </c>
      <c r="J2745" s="3" t="s">
        <v>166</v>
      </c>
      <c r="K2745" s="4" t="s">
        <v>49</v>
      </c>
      <c r="L2745" s="3" t="s">
        <v>61</v>
      </c>
      <c r="M2745" s="4" t="s">
        <v>49</v>
      </c>
      <c r="N2745" s="4" t="s">
        <v>49</v>
      </c>
      <c r="O2745" s="4" t="s">
        <v>49</v>
      </c>
      <c r="P2745" s="3" t="s">
        <v>167</v>
      </c>
      <c r="Q2745" s="3" t="s">
        <v>39</v>
      </c>
      <c r="R2745" s="3" t="s">
        <v>106</v>
      </c>
      <c r="S2745" s="3" t="s">
        <v>61</v>
      </c>
      <c r="T2745" s="3" t="s">
        <v>107</v>
      </c>
      <c r="U2745" s="3" t="s">
        <v>56</v>
      </c>
      <c r="V2745" s="3" t="s">
        <v>43</v>
      </c>
      <c r="W2745" s="3" t="s">
        <v>44</v>
      </c>
      <c r="X2745" s="3" t="s">
        <v>45</v>
      </c>
      <c r="Y2745" s="3" t="s">
        <v>46</v>
      </c>
      <c r="Z2745" s="3" t="s">
        <v>405</v>
      </c>
      <c r="AA2745" s="3" t="s">
        <v>2854</v>
      </c>
      <c r="AB2745" s="12" t="s">
        <v>3143</v>
      </c>
      <c r="AC2745" s="10"/>
      <c r="AD2745" s="10"/>
      <c r="AE2745" s="4">
        <v>38160</v>
      </c>
      <c r="AF2745" s="4">
        <v>38.159999999999997</v>
      </c>
      <c r="AG2745" s="4">
        <v>51300</v>
      </c>
      <c r="AJ2745" s="10"/>
      <c r="AK2745" s="10"/>
      <c r="AL2745" s="10"/>
    </row>
    <row r="2746" spans="1:38" ht="22" customHeight="1" x14ac:dyDescent="0.3">
      <c r="A2746" s="5">
        <v>42281</v>
      </c>
      <c r="B2746" s="6" t="s">
        <v>144</v>
      </c>
      <c r="C2746" s="6" t="s">
        <v>84</v>
      </c>
      <c r="D2746" s="6" t="s">
        <v>85</v>
      </c>
      <c r="E2746" s="6" t="s">
        <v>44</v>
      </c>
      <c r="F2746" s="6" t="s">
        <v>33</v>
      </c>
      <c r="G2746" s="7" t="s">
        <v>49</v>
      </c>
      <c r="H2746" s="7" t="s">
        <v>49</v>
      </c>
      <c r="I2746" s="6" t="s">
        <v>86</v>
      </c>
      <c r="J2746" s="6" t="s">
        <v>2266</v>
      </c>
      <c r="K2746" s="7" t="s">
        <v>49</v>
      </c>
      <c r="L2746" s="7" t="s">
        <v>49</v>
      </c>
      <c r="M2746" s="7" t="s">
        <v>49</v>
      </c>
      <c r="N2746" s="7" t="s">
        <v>49</v>
      </c>
      <c r="O2746" s="7" t="s">
        <v>49</v>
      </c>
      <c r="P2746" s="6" t="s">
        <v>2267</v>
      </c>
      <c r="Q2746" s="6" t="s">
        <v>39</v>
      </c>
      <c r="R2746" s="6" t="s">
        <v>135</v>
      </c>
      <c r="S2746" s="6" t="s">
        <v>136</v>
      </c>
      <c r="T2746" s="6" t="s">
        <v>137</v>
      </c>
      <c r="U2746" s="6" t="s">
        <v>42</v>
      </c>
      <c r="V2746" s="6" t="s">
        <v>90</v>
      </c>
      <c r="W2746" s="6" t="s">
        <v>44</v>
      </c>
      <c r="X2746" s="6" t="s">
        <v>91</v>
      </c>
      <c r="Y2746" s="6" t="s">
        <v>46</v>
      </c>
      <c r="Z2746" s="6" t="s">
        <v>2755</v>
      </c>
      <c r="AA2746" s="6" t="s">
        <v>2855</v>
      </c>
      <c r="AB2746" s="12" t="s">
        <v>3189</v>
      </c>
      <c r="AC2746" s="7"/>
      <c r="AD2746" s="7"/>
      <c r="AE2746" s="7">
        <v>20462</v>
      </c>
      <c r="AF2746" s="7">
        <v>20.46</v>
      </c>
      <c r="AG2746" s="7">
        <v>3580000</v>
      </c>
      <c r="AJ2746" s="7"/>
      <c r="AK2746" s="7"/>
      <c r="AL2746" s="7"/>
    </row>
    <row r="2747" spans="1:38" ht="22" customHeight="1" x14ac:dyDescent="0.3">
      <c r="A2747" s="2">
        <v>42281</v>
      </c>
      <c r="B2747" s="3" t="s">
        <v>50</v>
      </c>
      <c r="C2747" s="3" t="s">
        <v>32</v>
      </c>
      <c r="D2747" s="4" t="s">
        <v>49</v>
      </c>
      <c r="E2747" s="4" t="s">
        <v>49</v>
      </c>
      <c r="F2747" s="3" t="s">
        <v>33</v>
      </c>
      <c r="G2747" s="4" t="s">
        <v>49</v>
      </c>
      <c r="H2747" s="4" t="s">
        <v>49</v>
      </c>
      <c r="I2747" s="3" t="s">
        <v>34</v>
      </c>
      <c r="J2747" s="3" t="s">
        <v>2681</v>
      </c>
      <c r="K2747" s="4" t="s">
        <v>49</v>
      </c>
      <c r="L2747" s="4" t="s">
        <v>49</v>
      </c>
      <c r="M2747" s="3" t="s">
        <v>2682</v>
      </c>
      <c r="N2747" s="4" t="s">
        <v>49</v>
      </c>
      <c r="O2747" s="4" t="s">
        <v>49</v>
      </c>
      <c r="P2747" s="3" t="s">
        <v>2683</v>
      </c>
      <c r="Q2747" s="3" t="s">
        <v>39</v>
      </c>
      <c r="R2747" s="3" t="s">
        <v>310</v>
      </c>
      <c r="S2747" s="3" t="s">
        <v>307</v>
      </c>
      <c r="T2747" s="3" t="s">
        <v>311</v>
      </c>
      <c r="U2747" s="3" t="s">
        <v>56</v>
      </c>
      <c r="V2747" s="3" t="s">
        <v>43</v>
      </c>
      <c r="W2747" s="3" t="s">
        <v>44</v>
      </c>
      <c r="X2747" s="3" t="s">
        <v>45</v>
      </c>
      <c r="Y2747" s="3" t="s">
        <v>46</v>
      </c>
      <c r="Z2747" s="3" t="s">
        <v>140</v>
      </c>
      <c r="AA2747" s="3" t="s">
        <v>2856</v>
      </c>
      <c r="AB2747" s="12" t="s">
        <v>3201</v>
      </c>
      <c r="AC2747" s="10"/>
      <c r="AD2747" s="10"/>
      <c r="AE2747" s="4">
        <v>191050</v>
      </c>
      <c r="AF2747" s="4">
        <v>191.05</v>
      </c>
      <c r="AG2747" s="4">
        <v>208000</v>
      </c>
      <c r="AJ2747" s="10"/>
      <c r="AK2747" s="10"/>
      <c r="AL2747" s="10"/>
    </row>
    <row r="2748" spans="1:38" ht="22" customHeight="1" x14ac:dyDescent="0.3">
      <c r="A2748" s="5">
        <v>42280</v>
      </c>
      <c r="B2748" s="6" t="s">
        <v>50</v>
      </c>
      <c r="C2748" s="6" t="s">
        <v>84</v>
      </c>
      <c r="D2748" s="6" t="s">
        <v>85</v>
      </c>
      <c r="E2748" s="6" t="s">
        <v>44</v>
      </c>
      <c r="F2748" s="6" t="s">
        <v>33</v>
      </c>
      <c r="G2748" s="7" t="s">
        <v>49</v>
      </c>
      <c r="H2748" s="7" t="s">
        <v>49</v>
      </c>
      <c r="I2748" s="6" t="s">
        <v>86</v>
      </c>
      <c r="J2748" s="6" t="s">
        <v>769</v>
      </c>
      <c r="K2748" s="7" t="s">
        <v>49</v>
      </c>
      <c r="L2748" s="6" t="s">
        <v>61</v>
      </c>
      <c r="M2748" s="6" t="s">
        <v>770</v>
      </c>
      <c r="N2748" s="7">
        <v>2539385563.1900001</v>
      </c>
      <c r="O2748" s="7" t="s">
        <v>49</v>
      </c>
      <c r="P2748" s="6" t="s">
        <v>771</v>
      </c>
      <c r="Q2748" s="6" t="s">
        <v>39</v>
      </c>
      <c r="R2748" s="6" t="s">
        <v>60</v>
      </c>
      <c r="S2748" s="6" t="s">
        <v>61</v>
      </c>
      <c r="T2748" s="6" t="s">
        <v>62</v>
      </c>
      <c r="U2748" s="6" t="s">
        <v>56</v>
      </c>
      <c r="V2748" s="6" t="s">
        <v>90</v>
      </c>
      <c r="W2748" s="6" t="s">
        <v>44</v>
      </c>
      <c r="X2748" s="6" t="s">
        <v>91</v>
      </c>
      <c r="Y2748" s="6" t="s">
        <v>46</v>
      </c>
      <c r="Z2748" s="6" t="s">
        <v>410</v>
      </c>
      <c r="AA2748" s="6" t="s">
        <v>2857</v>
      </c>
      <c r="AB2748" s="12" t="str">
        <f t="shared" ref="AB2748" si="563">IF(ISNUMBER(SEARCH("2,4 D",AA2748)),"2,4-Dichlorophenoxyacetic acid",IF(ISNUMBER(SEARCH("ACIDO",AA2748)),"2,4-Dichlorophenoxyacetic acid",IF(ISNUMBER(SEARCH("NAPHTHA",AA2748)),"Aromatic Solvent Mixture",IF(ISNUMBER(SEARCH("DIMETHYLAMINE",AA2748)),"Dimethylamine",IF(ISNUMBER(SEARCH("DIMETILAMINA",AA2748)),"Dimethylamine",IF(ISNUMBER(SEARCH("JUMP",AA2748)),"Diuron",IF(ISNUMBER(SEARCH("2-AMINO-2,3-DIMETHYL BUTYRAMIDE",AA2748)),"Herbicide Amine Intermediate",IF(ISNUMBER(SEARCH("TEBUTHIURON",AA2748)),"Tebuthiuron","FIXIT"))))))))</f>
        <v>2,4-Dichlorophenoxyacetic acid</v>
      </c>
      <c r="AC2748" s="7"/>
      <c r="AD2748" s="7"/>
      <c r="AE2748" s="7">
        <v>22088</v>
      </c>
      <c r="AF2748" s="7">
        <v>22.09</v>
      </c>
      <c r="AG2748" s="7">
        <v>23100</v>
      </c>
      <c r="AJ2748" s="7"/>
      <c r="AK2748" s="7"/>
      <c r="AL2748" s="7"/>
    </row>
    <row r="2749" spans="1:38" ht="22" customHeight="1" x14ac:dyDescent="0.3">
      <c r="A2749" s="2">
        <v>42277</v>
      </c>
      <c r="B2749" s="3" t="s">
        <v>31</v>
      </c>
      <c r="C2749" s="3" t="s">
        <v>32</v>
      </c>
      <c r="D2749" s="4" t="s">
        <v>49</v>
      </c>
      <c r="E2749" s="4" t="s">
        <v>49</v>
      </c>
      <c r="F2749" s="3" t="s">
        <v>33</v>
      </c>
      <c r="G2749" s="4" t="s">
        <v>49</v>
      </c>
      <c r="H2749" s="4" t="s">
        <v>49</v>
      </c>
      <c r="I2749" s="3" t="s">
        <v>34</v>
      </c>
      <c r="J2749" s="3" t="s">
        <v>77</v>
      </c>
      <c r="K2749" s="3" t="s">
        <v>78</v>
      </c>
      <c r="L2749" s="3" t="s">
        <v>68</v>
      </c>
      <c r="M2749" s="3" t="s">
        <v>33</v>
      </c>
      <c r="N2749" s="4" t="s">
        <v>49</v>
      </c>
      <c r="O2749" s="4" t="s">
        <v>49</v>
      </c>
      <c r="P2749" s="3" t="s">
        <v>79</v>
      </c>
      <c r="Q2749" s="3" t="s">
        <v>39</v>
      </c>
      <c r="R2749" s="3" t="s">
        <v>67</v>
      </c>
      <c r="S2749" s="3" t="s">
        <v>68</v>
      </c>
      <c r="T2749" s="3" t="s">
        <v>69</v>
      </c>
      <c r="U2749" s="3" t="s">
        <v>70</v>
      </c>
      <c r="V2749" s="3" t="s">
        <v>43</v>
      </c>
      <c r="W2749" s="3" t="s">
        <v>44</v>
      </c>
      <c r="X2749" s="3" t="s">
        <v>45</v>
      </c>
      <c r="Y2749" s="3" t="s">
        <v>46</v>
      </c>
      <c r="Z2749" s="3" t="s">
        <v>270</v>
      </c>
      <c r="AA2749" s="3" t="s">
        <v>2858</v>
      </c>
      <c r="AB2749" s="12" t="s">
        <v>3151</v>
      </c>
      <c r="AC2749" s="10"/>
      <c r="AD2749" s="10"/>
      <c r="AE2749" s="4">
        <v>26325</v>
      </c>
      <c r="AF2749" s="4">
        <v>26.33</v>
      </c>
      <c r="AG2749" s="4">
        <v>16410000</v>
      </c>
      <c r="AJ2749" s="10"/>
      <c r="AK2749" s="10"/>
      <c r="AL2749" s="10"/>
    </row>
    <row r="2750" spans="1:38" ht="22" customHeight="1" x14ac:dyDescent="0.3">
      <c r="A2750" s="5">
        <v>42277</v>
      </c>
      <c r="B2750" s="6" t="s">
        <v>31</v>
      </c>
      <c r="C2750" s="6" t="s">
        <v>32</v>
      </c>
      <c r="D2750" s="7" t="s">
        <v>49</v>
      </c>
      <c r="E2750" s="7" t="s">
        <v>49</v>
      </c>
      <c r="F2750" s="6" t="s">
        <v>33</v>
      </c>
      <c r="G2750" s="7" t="s">
        <v>49</v>
      </c>
      <c r="H2750" s="7" t="s">
        <v>49</v>
      </c>
      <c r="I2750" s="6" t="s">
        <v>34</v>
      </c>
      <c r="J2750" s="6" t="s">
        <v>77</v>
      </c>
      <c r="K2750" s="6" t="s">
        <v>78</v>
      </c>
      <c r="L2750" s="6" t="s">
        <v>68</v>
      </c>
      <c r="M2750" s="6" t="s">
        <v>33</v>
      </c>
      <c r="N2750" s="7" t="s">
        <v>49</v>
      </c>
      <c r="O2750" s="7" t="s">
        <v>49</v>
      </c>
      <c r="P2750" s="6" t="s">
        <v>79</v>
      </c>
      <c r="Q2750" s="6" t="s">
        <v>39</v>
      </c>
      <c r="R2750" s="6" t="s">
        <v>67</v>
      </c>
      <c r="S2750" s="6" t="s">
        <v>68</v>
      </c>
      <c r="T2750" s="6" t="s">
        <v>69</v>
      </c>
      <c r="U2750" s="6" t="s">
        <v>70</v>
      </c>
      <c r="V2750" s="6" t="s">
        <v>43</v>
      </c>
      <c r="W2750" s="6" t="s">
        <v>44</v>
      </c>
      <c r="X2750" s="6" t="s">
        <v>45</v>
      </c>
      <c r="Y2750" s="6" t="s">
        <v>46</v>
      </c>
      <c r="Z2750" s="6" t="s">
        <v>243</v>
      </c>
      <c r="AA2750" s="6" t="s">
        <v>2859</v>
      </c>
      <c r="AB2750" s="12" t="str">
        <f t="shared" ref="AB2750" si="564">IF(ISNUMBER(SEARCH("BUTYRAMIDE",AA2750)),"2,3-Dimethyl Butyramide",IF(ISNUMBER(SEARCH("FOLPET",AA2750)),"Folpet",IF(ISNUMBER(SEARCH("METHYL [2-({[6- (TRIFLUOROMETHYL) PYRIDIN-2-YL] OXY} METHYL) PHENYL",AA2750)),"Esther",IF(ISNUMBER(SEARCH("TEBUCONAZOL",AA2750)),"Tebuconazole",IF(ISNUMBER(SEARCH("DICHLOROPHENYL",AA2750)),"Dichlorophenyl Isocyanates",IF(ISNUMBER(SEARCH("CAPTAN",AA2750)),"Captan",IF(ISNUMBER(SEARCH("DIMETHYLACETAMID",AA2750)),"Dimethylacetamide",IF(ISNUMBER(SEARCH("AFALON",AA2750)),"Linuron","FIX IT"))))))))</f>
        <v>Captan</v>
      </c>
      <c r="AC2750" s="7"/>
      <c r="AD2750" s="7"/>
      <c r="AE2750" s="7">
        <v>38910</v>
      </c>
      <c r="AF2750" s="7">
        <v>38.909999999999997</v>
      </c>
      <c r="AG2750" s="7">
        <v>801000</v>
      </c>
      <c r="AJ2750" s="7"/>
      <c r="AK2750" s="7"/>
      <c r="AL2750" s="7"/>
    </row>
    <row r="2751" spans="1:38" ht="22" customHeight="1" x14ac:dyDescent="0.3">
      <c r="A2751" s="2">
        <v>42274</v>
      </c>
      <c r="B2751" s="3" t="s">
        <v>50</v>
      </c>
      <c r="C2751" s="3" t="s">
        <v>32</v>
      </c>
      <c r="D2751" s="4" t="s">
        <v>49</v>
      </c>
      <c r="E2751" s="4" t="s">
        <v>49</v>
      </c>
      <c r="F2751" s="3" t="s">
        <v>33</v>
      </c>
      <c r="G2751" s="4" t="s">
        <v>49</v>
      </c>
      <c r="H2751" s="4" t="s">
        <v>49</v>
      </c>
      <c r="I2751" s="3" t="s">
        <v>34</v>
      </c>
      <c r="J2751" s="3" t="s">
        <v>2556</v>
      </c>
      <c r="K2751" s="3" t="s">
        <v>2557</v>
      </c>
      <c r="L2751" s="3" t="s">
        <v>61</v>
      </c>
      <c r="M2751" s="4" t="s">
        <v>49</v>
      </c>
      <c r="N2751" s="9">
        <v>4087676</v>
      </c>
      <c r="O2751" s="4" t="s">
        <v>49</v>
      </c>
      <c r="P2751" s="3" t="s">
        <v>2558</v>
      </c>
      <c r="Q2751" s="3" t="s">
        <v>39</v>
      </c>
      <c r="R2751" s="3" t="s">
        <v>2547</v>
      </c>
      <c r="S2751" s="3" t="s">
        <v>61</v>
      </c>
      <c r="T2751" s="3" t="s">
        <v>2548</v>
      </c>
      <c r="U2751" s="3" t="s">
        <v>56</v>
      </c>
      <c r="V2751" s="3" t="s">
        <v>43</v>
      </c>
      <c r="W2751" s="3" t="s">
        <v>44</v>
      </c>
      <c r="X2751" s="3" t="s">
        <v>45</v>
      </c>
      <c r="Y2751" s="3" t="s">
        <v>46</v>
      </c>
      <c r="Z2751" s="3" t="s">
        <v>289</v>
      </c>
      <c r="AA2751" s="3" t="s">
        <v>2860</v>
      </c>
      <c r="AB2751" s="12" t="s">
        <v>3228</v>
      </c>
      <c r="AC2751" s="10"/>
      <c r="AD2751" s="10"/>
      <c r="AE2751" s="4">
        <v>138120</v>
      </c>
      <c r="AF2751" s="4">
        <v>138.12</v>
      </c>
      <c r="AG2751" s="4">
        <v>330000</v>
      </c>
      <c r="AJ2751" s="10"/>
      <c r="AK2751" s="10"/>
      <c r="AL2751" s="10"/>
    </row>
    <row r="2752" spans="1:38" ht="22" customHeight="1" x14ac:dyDescent="0.3">
      <c r="A2752" s="5">
        <v>42273</v>
      </c>
      <c r="B2752" s="6" t="s">
        <v>50</v>
      </c>
      <c r="C2752" s="6" t="s">
        <v>84</v>
      </c>
      <c r="D2752" s="6" t="s">
        <v>85</v>
      </c>
      <c r="E2752" s="6" t="s">
        <v>44</v>
      </c>
      <c r="F2752" s="6" t="s">
        <v>33</v>
      </c>
      <c r="G2752" s="7" t="s">
        <v>49</v>
      </c>
      <c r="H2752" s="7" t="s">
        <v>49</v>
      </c>
      <c r="I2752" s="6" t="s">
        <v>86</v>
      </c>
      <c r="J2752" s="6" t="s">
        <v>769</v>
      </c>
      <c r="K2752" s="7" t="s">
        <v>49</v>
      </c>
      <c r="L2752" s="6" t="s">
        <v>61</v>
      </c>
      <c r="M2752" s="6" t="s">
        <v>770</v>
      </c>
      <c r="N2752" s="7">
        <v>2539385563.1900001</v>
      </c>
      <c r="O2752" s="7" t="s">
        <v>49</v>
      </c>
      <c r="P2752" s="6" t="s">
        <v>771</v>
      </c>
      <c r="Q2752" s="6" t="s">
        <v>39</v>
      </c>
      <c r="R2752" s="6" t="s">
        <v>60</v>
      </c>
      <c r="S2752" s="6" t="s">
        <v>61</v>
      </c>
      <c r="T2752" s="6" t="s">
        <v>62</v>
      </c>
      <c r="U2752" s="6" t="s">
        <v>56</v>
      </c>
      <c r="V2752" s="6" t="s">
        <v>90</v>
      </c>
      <c r="W2752" s="6" t="s">
        <v>44</v>
      </c>
      <c r="X2752" s="6" t="s">
        <v>91</v>
      </c>
      <c r="Y2752" s="6" t="s">
        <v>46</v>
      </c>
      <c r="Z2752" s="6" t="s">
        <v>410</v>
      </c>
      <c r="AA2752" s="6" t="s">
        <v>2861</v>
      </c>
      <c r="AB2752" s="12" t="str">
        <f t="shared" ref="AB2752" si="565">IF(ISNUMBER(SEARCH("2,4 D",AA2752)),"2,4-Dichlorophenoxyacetic acid",IF(ISNUMBER(SEARCH("ACIDO",AA2752)),"2,4-Dichlorophenoxyacetic acid",IF(ISNUMBER(SEARCH("NAPHTHA",AA2752)),"Aromatic Solvent Mixture",IF(ISNUMBER(SEARCH("DIMETHYLAMINE",AA2752)),"Dimethylamine",IF(ISNUMBER(SEARCH("DIMETILAMINA",AA2752)),"Dimethylamine",IF(ISNUMBER(SEARCH("JUMP",AA2752)),"Diuron",IF(ISNUMBER(SEARCH("2-AMINO-2,3-DIMETHYL BUTYRAMIDE",AA2752)),"Herbicide Amine Intermediate",IF(ISNUMBER(SEARCH("TEBUTHIURON",AA2752)),"Tebuthiuron","FIXIT"))))))))</f>
        <v>2,4-Dichlorophenoxyacetic acid</v>
      </c>
      <c r="AC2752" s="7"/>
      <c r="AD2752" s="7"/>
      <c r="AE2752" s="7">
        <v>44176</v>
      </c>
      <c r="AF2752" s="7">
        <v>44.18</v>
      </c>
      <c r="AG2752" s="7">
        <v>51100</v>
      </c>
      <c r="AJ2752" s="7"/>
      <c r="AK2752" s="7"/>
      <c r="AL2752" s="7"/>
    </row>
    <row r="2753" spans="1:38" ht="22" customHeight="1" x14ac:dyDescent="0.3">
      <c r="A2753" s="2">
        <v>42273</v>
      </c>
      <c r="B2753" s="3" t="s">
        <v>50</v>
      </c>
      <c r="C2753" s="3" t="s">
        <v>84</v>
      </c>
      <c r="D2753" s="3" t="s">
        <v>85</v>
      </c>
      <c r="E2753" s="3" t="s">
        <v>44</v>
      </c>
      <c r="F2753" s="3" t="s">
        <v>33</v>
      </c>
      <c r="G2753" s="4" t="s">
        <v>49</v>
      </c>
      <c r="H2753" s="4" t="s">
        <v>49</v>
      </c>
      <c r="I2753" s="3" t="s">
        <v>86</v>
      </c>
      <c r="J2753" s="3" t="s">
        <v>902</v>
      </c>
      <c r="K2753" s="4" t="s">
        <v>49</v>
      </c>
      <c r="L2753" s="4" t="s">
        <v>49</v>
      </c>
      <c r="M2753" s="4" t="s">
        <v>49</v>
      </c>
      <c r="N2753" s="4" t="s">
        <v>49</v>
      </c>
      <c r="O2753" s="4" t="s">
        <v>49</v>
      </c>
      <c r="P2753" s="3" t="s">
        <v>903</v>
      </c>
      <c r="Q2753" s="3" t="s">
        <v>844</v>
      </c>
      <c r="R2753" s="3" t="s">
        <v>96</v>
      </c>
      <c r="S2753" s="3" t="s">
        <v>97</v>
      </c>
      <c r="T2753" s="3" t="s">
        <v>98</v>
      </c>
      <c r="U2753" s="3" t="s">
        <v>99</v>
      </c>
      <c r="V2753" s="3" t="s">
        <v>90</v>
      </c>
      <c r="W2753" s="3" t="s">
        <v>44</v>
      </c>
      <c r="X2753" s="3" t="s">
        <v>91</v>
      </c>
      <c r="Y2753" s="3" t="s">
        <v>46</v>
      </c>
      <c r="Z2753" s="3" t="s">
        <v>781</v>
      </c>
      <c r="AA2753" s="3" t="s">
        <v>2862</v>
      </c>
      <c r="AB2753" s="12" t="s">
        <v>3201</v>
      </c>
      <c r="AC2753" s="10"/>
      <c r="AD2753" s="10"/>
      <c r="AE2753" s="4">
        <v>17019</v>
      </c>
      <c r="AF2753" s="4">
        <v>17.02</v>
      </c>
      <c r="AG2753" s="4">
        <v>59000</v>
      </c>
      <c r="AJ2753" s="10"/>
      <c r="AK2753" s="10"/>
      <c r="AL2753" s="10"/>
    </row>
    <row r="2754" spans="1:38" ht="22" customHeight="1" x14ac:dyDescent="0.3">
      <c r="A2754" s="5">
        <v>42272</v>
      </c>
      <c r="B2754" s="6" t="s">
        <v>50</v>
      </c>
      <c r="C2754" s="6" t="s">
        <v>84</v>
      </c>
      <c r="D2754" s="6" t="s">
        <v>85</v>
      </c>
      <c r="E2754" s="6" t="s">
        <v>44</v>
      </c>
      <c r="F2754" s="6" t="s">
        <v>33</v>
      </c>
      <c r="G2754" s="7" t="s">
        <v>49</v>
      </c>
      <c r="H2754" s="7" t="s">
        <v>49</v>
      </c>
      <c r="I2754" s="6" t="s">
        <v>86</v>
      </c>
      <c r="J2754" s="6" t="s">
        <v>878</v>
      </c>
      <c r="K2754" s="7" t="s">
        <v>49</v>
      </c>
      <c r="L2754" s="6" t="s">
        <v>61</v>
      </c>
      <c r="M2754" s="7" t="s">
        <v>49</v>
      </c>
      <c r="N2754" s="7" t="s">
        <v>49</v>
      </c>
      <c r="O2754" s="7" t="s">
        <v>49</v>
      </c>
      <c r="P2754" s="6" t="s">
        <v>879</v>
      </c>
      <c r="Q2754" s="6" t="s">
        <v>39</v>
      </c>
      <c r="R2754" s="6" t="s">
        <v>310</v>
      </c>
      <c r="S2754" s="6" t="s">
        <v>307</v>
      </c>
      <c r="T2754" s="6" t="s">
        <v>311</v>
      </c>
      <c r="U2754" s="6" t="s">
        <v>56</v>
      </c>
      <c r="V2754" s="6" t="s">
        <v>90</v>
      </c>
      <c r="W2754" s="6" t="s">
        <v>44</v>
      </c>
      <c r="X2754" s="6" t="s">
        <v>91</v>
      </c>
      <c r="Y2754" s="6" t="s">
        <v>46</v>
      </c>
      <c r="Z2754" s="6" t="s">
        <v>63</v>
      </c>
      <c r="AA2754" s="6" t="s">
        <v>2863</v>
      </c>
      <c r="AB2754" s="12" t="str">
        <f t="shared" ref="AB2754" si="566">IF(ISNUMBER(SEARCH("2,4 D",AA2752)),"2,4-Dichlorophenoxyacetic acid",IF(ISNUMBER(SEARCH("ACIDO",AA2752)),"2,4-Dichlorophenoxyacetic acid",IF(ISNUMBER(SEARCH("NAPHTHA",AA2752)),"Aromatic Solvent Mixture",IF(ISNUMBER(SEARCH("DIMETHYLAMINE",AA2752)),"Dimethylamine",IF(ISNUMBER(SEARCH("DIMETILAMINA",AA2752)),"Dimethylamine",IF(ISNUMBER(SEARCH("JUMP",AA2752)),"Diuron",IF(ISNUMBER(SEARCH(" 2-AMINO-2,3-DIMETHYL BUTYRAMIDE",AA2752)),"Herbicide Amine Intermediate",IF(ISNUMBER(SEARCH("TEBUTHIURON",AA2752)),"Tebuthiuron",IF(ISNUMBER(SEARCH("DMS",AA2752)),"Dimethyl Sulfate",IF(ISNUMBER(SEARCH("2,4-XILIDIN",AA2752)),"2,4-Xylidine","FIX IT"))))))))))</f>
        <v>2,4-Dichlorophenoxyacetic acid</v>
      </c>
      <c r="AC2754" s="7"/>
      <c r="AD2754" s="7"/>
      <c r="AE2754" s="7">
        <v>20120</v>
      </c>
      <c r="AF2754" s="7">
        <v>20.12</v>
      </c>
      <c r="AG2754" s="7">
        <v>561000</v>
      </c>
      <c r="AJ2754" s="7"/>
      <c r="AK2754" s="7"/>
      <c r="AL2754" s="7"/>
    </row>
    <row r="2755" spans="1:38" ht="22" customHeight="1" x14ac:dyDescent="0.3">
      <c r="A2755" s="2">
        <v>42271</v>
      </c>
      <c r="B2755" s="3" t="s">
        <v>50</v>
      </c>
      <c r="C2755" s="3" t="s">
        <v>32</v>
      </c>
      <c r="D2755" s="4" t="s">
        <v>49</v>
      </c>
      <c r="E2755" s="4" t="s">
        <v>49</v>
      </c>
      <c r="F2755" s="3" t="s">
        <v>33</v>
      </c>
      <c r="G2755" s="4" t="s">
        <v>49</v>
      </c>
      <c r="H2755" s="4" t="s">
        <v>49</v>
      </c>
      <c r="I2755" s="3" t="s">
        <v>34</v>
      </c>
      <c r="J2755" s="3" t="s">
        <v>2469</v>
      </c>
      <c r="K2755" s="4" t="s">
        <v>49</v>
      </c>
      <c r="L2755" s="3" t="s">
        <v>61</v>
      </c>
      <c r="M2755" s="4" t="s">
        <v>49</v>
      </c>
      <c r="N2755" s="4" t="s">
        <v>49</v>
      </c>
      <c r="O2755" s="4" t="s">
        <v>49</v>
      </c>
      <c r="P2755" s="3" t="s">
        <v>248</v>
      </c>
      <c r="Q2755" s="3" t="s">
        <v>39</v>
      </c>
      <c r="R2755" s="3" t="s">
        <v>60</v>
      </c>
      <c r="S2755" s="3" t="s">
        <v>61</v>
      </c>
      <c r="T2755" s="3" t="s">
        <v>62</v>
      </c>
      <c r="U2755" s="3" t="s">
        <v>56</v>
      </c>
      <c r="V2755" s="3" t="s">
        <v>43</v>
      </c>
      <c r="W2755" s="3" t="s">
        <v>44</v>
      </c>
      <c r="X2755" s="3" t="s">
        <v>45</v>
      </c>
      <c r="Y2755" s="3" t="s">
        <v>46</v>
      </c>
      <c r="Z2755" s="3" t="s">
        <v>2470</v>
      </c>
      <c r="AA2755" s="3" t="s">
        <v>2864</v>
      </c>
      <c r="AB2755" s="12" t="str">
        <f t="shared" si="562"/>
        <v>Glyphosate</v>
      </c>
      <c r="AC2755" s="10"/>
      <c r="AD2755" s="10"/>
      <c r="AE2755" s="4">
        <v>270899.99</v>
      </c>
      <c r="AF2755" s="4">
        <v>270.89999999999998</v>
      </c>
      <c r="AG2755" s="4">
        <v>999000</v>
      </c>
      <c r="AJ2755" s="10"/>
      <c r="AK2755" s="10"/>
      <c r="AL2755" s="10"/>
    </row>
    <row r="2756" spans="1:38" ht="22" customHeight="1" x14ac:dyDescent="0.3">
      <c r="A2756" s="5">
        <v>42270</v>
      </c>
      <c r="B2756" s="6" t="s">
        <v>31</v>
      </c>
      <c r="C2756" s="6" t="s">
        <v>32</v>
      </c>
      <c r="D2756" s="7" t="s">
        <v>49</v>
      </c>
      <c r="E2756" s="7" t="s">
        <v>49</v>
      </c>
      <c r="F2756" s="6" t="s">
        <v>33</v>
      </c>
      <c r="G2756" s="7" t="s">
        <v>49</v>
      </c>
      <c r="H2756" s="7" t="s">
        <v>49</v>
      </c>
      <c r="I2756" s="6" t="s">
        <v>34</v>
      </c>
      <c r="J2756" s="6" t="s">
        <v>77</v>
      </c>
      <c r="K2756" s="6" t="s">
        <v>78</v>
      </c>
      <c r="L2756" s="6" t="s">
        <v>68</v>
      </c>
      <c r="M2756" s="6" t="s">
        <v>33</v>
      </c>
      <c r="N2756" s="7" t="s">
        <v>49</v>
      </c>
      <c r="O2756" s="7" t="s">
        <v>49</v>
      </c>
      <c r="P2756" s="6" t="s">
        <v>79</v>
      </c>
      <c r="Q2756" s="6" t="s">
        <v>39</v>
      </c>
      <c r="R2756" s="6" t="s">
        <v>67</v>
      </c>
      <c r="S2756" s="6" t="s">
        <v>68</v>
      </c>
      <c r="T2756" s="6" t="s">
        <v>69</v>
      </c>
      <c r="U2756" s="6" t="s">
        <v>70</v>
      </c>
      <c r="V2756" s="6" t="s">
        <v>43</v>
      </c>
      <c r="W2756" s="6" t="s">
        <v>44</v>
      </c>
      <c r="X2756" s="6" t="s">
        <v>45</v>
      </c>
      <c r="Y2756" s="6" t="s">
        <v>46</v>
      </c>
      <c r="Z2756" s="6" t="s">
        <v>231</v>
      </c>
      <c r="AA2756" s="6" t="s">
        <v>2865</v>
      </c>
      <c r="AB2756" s="12" t="s">
        <v>3176</v>
      </c>
      <c r="AC2756" s="7"/>
      <c r="AD2756" s="7"/>
      <c r="AE2756" s="7">
        <v>2942</v>
      </c>
      <c r="AF2756" s="7">
        <v>2.94</v>
      </c>
      <c r="AG2756" s="7">
        <v>37500</v>
      </c>
      <c r="AJ2756" s="7"/>
      <c r="AK2756" s="7"/>
      <c r="AL2756" s="7"/>
    </row>
    <row r="2757" spans="1:38" ht="22" customHeight="1" x14ac:dyDescent="0.3">
      <c r="A2757" s="2">
        <v>42270</v>
      </c>
      <c r="B2757" s="3" t="s">
        <v>31</v>
      </c>
      <c r="C2757" s="3" t="s">
        <v>32</v>
      </c>
      <c r="D2757" s="4" t="s">
        <v>49</v>
      </c>
      <c r="E2757" s="4" t="s">
        <v>49</v>
      </c>
      <c r="F2757" s="3" t="s">
        <v>33</v>
      </c>
      <c r="G2757" s="4" t="s">
        <v>49</v>
      </c>
      <c r="H2757" s="4" t="s">
        <v>49</v>
      </c>
      <c r="I2757" s="3" t="s">
        <v>34</v>
      </c>
      <c r="J2757" s="3" t="s">
        <v>77</v>
      </c>
      <c r="K2757" s="3" t="s">
        <v>78</v>
      </c>
      <c r="L2757" s="3" t="s">
        <v>68</v>
      </c>
      <c r="M2757" s="3" t="s">
        <v>33</v>
      </c>
      <c r="N2757" s="4" t="s">
        <v>49</v>
      </c>
      <c r="O2757" s="4" t="s">
        <v>49</v>
      </c>
      <c r="P2757" s="3" t="s">
        <v>79</v>
      </c>
      <c r="Q2757" s="3" t="s">
        <v>39</v>
      </c>
      <c r="R2757" s="3" t="s">
        <v>67</v>
      </c>
      <c r="S2757" s="3" t="s">
        <v>68</v>
      </c>
      <c r="T2757" s="3" t="s">
        <v>69</v>
      </c>
      <c r="U2757" s="3" t="s">
        <v>70</v>
      </c>
      <c r="V2757" s="3" t="s">
        <v>43</v>
      </c>
      <c r="W2757" s="3" t="s">
        <v>44</v>
      </c>
      <c r="X2757" s="3" t="s">
        <v>45</v>
      </c>
      <c r="Y2757" s="3" t="s">
        <v>46</v>
      </c>
      <c r="Z2757" s="3" t="s">
        <v>2866</v>
      </c>
      <c r="AA2757" s="3" t="s">
        <v>2867</v>
      </c>
      <c r="AB2757" s="12" t="str">
        <f t="shared" ref="AB2757:AB2760" si="567">IF(ISNUMBER(SEARCH("2,4 D",AA2755)),"2,4-Dichlorophenoxyacetic acid",IF(ISNUMBER(SEARCH("ACIDO",AA2755)),"2,4-Dichlorophenoxyacetic acid",IF(ISNUMBER(SEARCH("NAPHTHA",AA2755)),"Aromatic Solvent Mixture",IF(ISNUMBER(SEARCH("DIMETHYLAMINE",AA2755)),"Dimethylamine",IF(ISNUMBER(SEARCH("DIMETILAMINA",AA2755)),"Dimethylamine",IF(ISNUMBER(SEARCH("JUMP",AA2755)),"Diuron",IF(ISNUMBER(SEARCH(" 2-AMINO-2,3-DIMETHYL BUTYRAMIDE",AA2755)),"Herbicide Amine Intermediate",IF(ISNUMBER(SEARCH("TEBUTHIURON",AA2755)),"Tebuthiuron",IF(ISNUMBER(SEARCH("DMS",AA2755)),"Dimethyl Sulfate",IF(ISNUMBER(SEARCH("2,4-XILIDIN",AA2755)),"2,4-Xylidine","FIX IT"))))))))))</f>
        <v>2,4-Dichlorophenoxyacetic acid</v>
      </c>
      <c r="AC2757" s="10"/>
      <c r="AD2757" s="10"/>
      <c r="AE2757" s="4">
        <v>20860</v>
      </c>
      <c r="AF2757" s="4">
        <v>20.86</v>
      </c>
      <c r="AG2757" s="4">
        <v>146000</v>
      </c>
      <c r="AJ2757" s="10"/>
      <c r="AK2757" s="10"/>
      <c r="AL2757" s="10"/>
    </row>
    <row r="2758" spans="1:38" ht="22" customHeight="1" x14ac:dyDescent="0.3">
      <c r="A2758" s="5">
        <v>42270</v>
      </c>
      <c r="B2758" s="6" t="s">
        <v>31</v>
      </c>
      <c r="C2758" s="6" t="s">
        <v>32</v>
      </c>
      <c r="D2758" s="7" t="s">
        <v>49</v>
      </c>
      <c r="E2758" s="7" t="s">
        <v>49</v>
      </c>
      <c r="F2758" s="6" t="s">
        <v>33</v>
      </c>
      <c r="G2758" s="7" t="s">
        <v>49</v>
      </c>
      <c r="H2758" s="7" t="s">
        <v>49</v>
      </c>
      <c r="I2758" s="6" t="s">
        <v>34</v>
      </c>
      <c r="J2758" s="6" t="s">
        <v>77</v>
      </c>
      <c r="K2758" s="6" t="s">
        <v>78</v>
      </c>
      <c r="L2758" s="6" t="s">
        <v>68</v>
      </c>
      <c r="M2758" s="6" t="s">
        <v>33</v>
      </c>
      <c r="N2758" s="7" t="s">
        <v>49</v>
      </c>
      <c r="O2758" s="7" t="s">
        <v>49</v>
      </c>
      <c r="P2758" s="6" t="s">
        <v>79</v>
      </c>
      <c r="Q2758" s="6" t="s">
        <v>39</v>
      </c>
      <c r="R2758" s="6" t="s">
        <v>67</v>
      </c>
      <c r="S2758" s="6" t="s">
        <v>68</v>
      </c>
      <c r="T2758" s="6" t="s">
        <v>69</v>
      </c>
      <c r="U2758" s="6" t="s">
        <v>70</v>
      </c>
      <c r="V2758" s="6" t="s">
        <v>43</v>
      </c>
      <c r="W2758" s="6" t="s">
        <v>44</v>
      </c>
      <c r="X2758" s="6" t="s">
        <v>45</v>
      </c>
      <c r="Y2758" s="6" t="s">
        <v>46</v>
      </c>
      <c r="Z2758" s="6" t="s">
        <v>71</v>
      </c>
      <c r="AA2758" s="6" t="s">
        <v>2868</v>
      </c>
      <c r="AB2758" s="12" t="str">
        <f>IF(ISNUMBER(SEARCH("2,4 D",AA2758)),"2,4-Dichlorophenoxyacetic acid",IF(ISNUMBER(SEARCH("ACIDO",AA2758)),"2,4-Dichlorophenoxyacetic acid",IF(ISNUMBER(SEARCH("NAPHTHA",AA2758)),"Aromatic Solvent Mixture",IF(ISNUMBER(SEARCH("DIMETHYLAMINE",AA2758)),"Dimethylamine",IF(ISNUMBER(SEARCH("DIMETILAMINA",AA2758)),"Dimethylamine",IF(ISNUMBER(SEARCH("JUMP",AA2758)),"Diuron",IF(ISNUMBER(SEARCH("2-AMINO-2,3-DIMETHYL BUTYRAMIDE",AA2758)),"Herbicide Amine Intermediate",IF(ISNUMBER(SEARCH("TEBUTHIURON",AA2758)),"Tebuthiuron","FIXIT"))))))))</f>
        <v>Diuron</v>
      </c>
      <c r="AC2758" s="7"/>
      <c r="AD2758" s="7"/>
      <c r="AE2758" s="7">
        <v>44696</v>
      </c>
      <c r="AF2758" s="7">
        <v>44.7</v>
      </c>
      <c r="AG2758" s="7">
        <v>311000</v>
      </c>
      <c r="AJ2758" s="10"/>
      <c r="AK2758" s="10"/>
      <c r="AL2758" s="10"/>
    </row>
    <row r="2759" spans="1:38" ht="22" customHeight="1" x14ac:dyDescent="0.3">
      <c r="A2759" s="2">
        <v>42270</v>
      </c>
      <c r="B2759" s="3" t="s">
        <v>31</v>
      </c>
      <c r="C2759" s="3" t="s">
        <v>32</v>
      </c>
      <c r="D2759" s="4" t="s">
        <v>49</v>
      </c>
      <c r="E2759" s="4" t="s">
        <v>49</v>
      </c>
      <c r="F2759" s="3" t="s">
        <v>33</v>
      </c>
      <c r="G2759" s="4" t="s">
        <v>49</v>
      </c>
      <c r="H2759" s="4" t="s">
        <v>49</v>
      </c>
      <c r="I2759" s="3" t="s">
        <v>34</v>
      </c>
      <c r="J2759" s="3" t="s">
        <v>77</v>
      </c>
      <c r="K2759" s="3" t="s">
        <v>78</v>
      </c>
      <c r="L2759" s="3" t="s">
        <v>68</v>
      </c>
      <c r="M2759" s="3" t="s">
        <v>33</v>
      </c>
      <c r="N2759" s="4" t="s">
        <v>49</v>
      </c>
      <c r="O2759" s="4" t="s">
        <v>49</v>
      </c>
      <c r="P2759" s="3" t="s">
        <v>79</v>
      </c>
      <c r="Q2759" s="3" t="s">
        <v>39</v>
      </c>
      <c r="R2759" s="3" t="s">
        <v>67</v>
      </c>
      <c r="S2759" s="3" t="s">
        <v>68</v>
      </c>
      <c r="T2759" s="3" t="s">
        <v>69</v>
      </c>
      <c r="U2759" s="3" t="s">
        <v>70</v>
      </c>
      <c r="V2759" s="3" t="s">
        <v>43</v>
      </c>
      <c r="W2759" s="3" t="s">
        <v>44</v>
      </c>
      <c r="X2759" s="3" t="s">
        <v>45</v>
      </c>
      <c r="Y2759" s="3" t="s">
        <v>46</v>
      </c>
      <c r="Z2759" s="3" t="s">
        <v>210</v>
      </c>
      <c r="AA2759" s="3" t="s">
        <v>2869</v>
      </c>
      <c r="AB2759" s="12" t="str">
        <f t="shared" ref="AB2759" si="568">IF(ISNUMBER(SEARCH("BUTYRAMIDE",AA2759)),"2,3-Dimethyl Butyramide",IF(ISNUMBER(SEARCH("FOLPET",AA2759)),"Folpet",IF(ISNUMBER(SEARCH("METHYL [2-({[6- (TRIFLUOROMETHYL) PYRIDIN-2-YL] OXY} METHYL) PHENYL",AA2759)),"Esther",IF(ISNUMBER(SEARCH("TEBUCONAZOL",AA2759)),"Tebuconazole",IF(ISNUMBER(SEARCH("DICHLOROPHENYL",AA2759)),"Dichlorophenyl Isocyanates",IF(ISNUMBER(SEARCH("CAPTAN",AA2759)),"Captan",IF(ISNUMBER(SEARCH("DIMETHYLACETAMID",AA2759)),"Dimethylacetamide",IF(ISNUMBER(SEARCH("AFALON",AA2759)),"Linuron","FIX IT"))))))))</f>
        <v>Folpet</v>
      </c>
      <c r="AC2759" s="10"/>
      <c r="AD2759" s="10"/>
      <c r="AE2759" s="4">
        <v>4711</v>
      </c>
      <c r="AF2759" s="4">
        <v>4.71</v>
      </c>
      <c r="AG2759" s="4">
        <v>29900</v>
      </c>
      <c r="AJ2759" s="10"/>
      <c r="AK2759" s="10"/>
      <c r="AL2759" s="10"/>
    </row>
    <row r="2760" spans="1:38" ht="22" customHeight="1" x14ac:dyDescent="0.3">
      <c r="A2760" s="5">
        <v>42270</v>
      </c>
      <c r="B2760" s="6" t="s">
        <v>31</v>
      </c>
      <c r="C2760" s="6" t="s">
        <v>32</v>
      </c>
      <c r="D2760" s="7" t="s">
        <v>49</v>
      </c>
      <c r="E2760" s="7" t="s">
        <v>49</v>
      </c>
      <c r="F2760" s="6" t="s">
        <v>33</v>
      </c>
      <c r="G2760" s="7" t="s">
        <v>49</v>
      </c>
      <c r="H2760" s="7" t="s">
        <v>49</v>
      </c>
      <c r="I2760" s="6" t="s">
        <v>34</v>
      </c>
      <c r="J2760" s="6" t="s">
        <v>77</v>
      </c>
      <c r="K2760" s="6" t="s">
        <v>78</v>
      </c>
      <c r="L2760" s="6" t="s">
        <v>68</v>
      </c>
      <c r="M2760" s="6" t="s">
        <v>33</v>
      </c>
      <c r="N2760" s="7" t="s">
        <v>49</v>
      </c>
      <c r="O2760" s="7" t="s">
        <v>49</v>
      </c>
      <c r="P2760" s="6" t="s">
        <v>79</v>
      </c>
      <c r="Q2760" s="6" t="s">
        <v>39</v>
      </c>
      <c r="R2760" s="6" t="s">
        <v>67</v>
      </c>
      <c r="S2760" s="6" t="s">
        <v>68</v>
      </c>
      <c r="T2760" s="6" t="s">
        <v>69</v>
      </c>
      <c r="U2760" s="6" t="s">
        <v>70</v>
      </c>
      <c r="V2760" s="6" t="s">
        <v>43</v>
      </c>
      <c r="W2760" s="6" t="s">
        <v>44</v>
      </c>
      <c r="X2760" s="6" t="s">
        <v>45</v>
      </c>
      <c r="Y2760" s="6" t="s">
        <v>46</v>
      </c>
      <c r="Z2760" s="6" t="s">
        <v>231</v>
      </c>
      <c r="AA2760" s="6" t="s">
        <v>2870</v>
      </c>
      <c r="AB2760" s="12" t="str">
        <f t="shared" si="567"/>
        <v>Diuron</v>
      </c>
      <c r="AC2760" s="7"/>
      <c r="AD2760" s="7"/>
      <c r="AE2760" s="7">
        <v>2942</v>
      </c>
      <c r="AF2760" s="7">
        <v>2.94</v>
      </c>
      <c r="AG2760" s="7">
        <v>37500</v>
      </c>
      <c r="AJ2760" s="7"/>
      <c r="AK2760" s="7"/>
      <c r="AL2760" s="7"/>
    </row>
    <row r="2761" spans="1:38" ht="22" customHeight="1" x14ac:dyDescent="0.3">
      <c r="A2761" s="2">
        <v>42267</v>
      </c>
      <c r="B2761" s="3" t="s">
        <v>50</v>
      </c>
      <c r="C2761" s="3" t="s">
        <v>32</v>
      </c>
      <c r="D2761" s="4" t="s">
        <v>49</v>
      </c>
      <c r="E2761" s="4" t="s">
        <v>49</v>
      </c>
      <c r="F2761" s="3" t="s">
        <v>33</v>
      </c>
      <c r="G2761" s="4" t="s">
        <v>49</v>
      </c>
      <c r="H2761" s="4" t="s">
        <v>49</v>
      </c>
      <c r="I2761" s="3" t="s">
        <v>34</v>
      </c>
      <c r="J2761" s="3" t="s">
        <v>2871</v>
      </c>
      <c r="K2761" s="3" t="s">
        <v>112</v>
      </c>
      <c r="L2761" s="3" t="s">
        <v>113</v>
      </c>
      <c r="M2761" s="3" t="s">
        <v>33</v>
      </c>
      <c r="N2761" s="4" t="s">
        <v>49</v>
      </c>
      <c r="O2761" s="4" t="s">
        <v>49</v>
      </c>
      <c r="P2761" s="3" t="s">
        <v>2872</v>
      </c>
      <c r="Q2761" s="3" t="s">
        <v>39</v>
      </c>
      <c r="R2761" s="3" t="s">
        <v>115</v>
      </c>
      <c r="S2761" s="3" t="s">
        <v>113</v>
      </c>
      <c r="T2761" s="3" t="s">
        <v>116</v>
      </c>
      <c r="U2761" s="3" t="s">
        <v>117</v>
      </c>
      <c r="V2761" s="3" t="s">
        <v>43</v>
      </c>
      <c r="W2761" s="3" t="s">
        <v>44</v>
      </c>
      <c r="X2761" s="3" t="s">
        <v>45</v>
      </c>
      <c r="Y2761" s="3" t="s">
        <v>46</v>
      </c>
      <c r="Z2761" s="3" t="s">
        <v>339</v>
      </c>
      <c r="AA2761" s="3" t="s">
        <v>2873</v>
      </c>
      <c r="AB2761" s="12" t="s">
        <v>3202</v>
      </c>
      <c r="AC2761" s="10"/>
      <c r="AD2761" s="10"/>
      <c r="AE2761" s="4">
        <v>19098</v>
      </c>
      <c r="AF2761" s="4">
        <v>19.100000000000001</v>
      </c>
      <c r="AG2761" s="4">
        <v>50400</v>
      </c>
      <c r="AJ2761" s="10"/>
      <c r="AK2761" s="10"/>
      <c r="AL2761" s="10"/>
    </row>
    <row r="2762" spans="1:38" ht="22" customHeight="1" x14ac:dyDescent="0.3">
      <c r="A2762" s="5">
        <v>42267</v>
      </c>
      <c r="B2762" s="6" t="s">
        <v>31</v>
      </c>
      <c r="C2762" s="6" t="s">
        <v>32</v>
      </c>
      <c r="D2762" s="7" t="s">
        <v>49</v>
      </c>
      <c r="E2762" s="7" t="s">
        <v>49</v>
      </c>
      <c r="F2762" s="6" t="s">
        <v>33</v>
      </c>
      <c r="G2762" s="7" t="s">
        <v>49</v>
      </c>
      <c r="H2762" s="7" t="s">
        <v>49</v>
      </c>
      <c r="I2762" s="6" t="s">
        <v>34</v>
      </c>
      <c r="J2762" s="6" t="s">
        <v>35</v>
      </c>
      <c r="K2762" s="6" t="s">
        <v>36</v>
      </c>
      <c r="L2762" s="6" t="s">
        <v>37</v>
      </c>
      <c r="M2762" s="6" t="s">
        <v>33</v>
      </c>
      <c r="N2762" s="7" t="s">
        <v>49</v>
      </c>
      <c r="O2762" s="7" t="s">
        <v>49</v>
      </c>
      <c r="P2762" s="6" t="s">
        <v>38</v>
      </c>
      <c r="Q2762" s="6" t="s">
        <v>39</v>
      </c>
      <c r="R2762" s="6" t="s">
        <v>40</v>
      </c>
      <c r="S2762" s="6" t="s">
        <v>37</v>
      </c>
      <c r="T2762" s="6" t="s">
        <v>41</v>
      </c>
      <c r="U2762" s="6" t="s">
        <v>42</v>
      </c>
      <c r="V2762" s="6" t="s">
        <v>43</v>
      </c>
      <c r="W2762" s="6" t="s">
        <v>44</v>
      </c>
      <c r="X2762" s="6" t="s">
        <v>45</v>
      </c>
      <c r="Y2762" s="6" t="s">
        <v>46</v>
      </c>
      <c r="Z2762" s="6" t="s">
        <v>47</v>
      </c>
      <c r="AA2762" s="6" t="s">
        <v>2874</v>
      </c>
      <c r="AB2762" s="12" t="str">
        <f t="shared" si="562"/>
        <v>2,4-Dichlorophenoxyacetic acid</v>
      </c>
      <c r="AC2762" s="7"/>
      <c r="AD2762" s="7"/>
      <c r="AE2762" s="7">
        <v>110280</v>
      </c>
      <c r="AF2762" s="7">
        <v>110.28</v>
      </c>
      <c r="AG2762" s="6" t="s">
        <v>49</v>
      </c>
      <c r="AJ2762" s="7"/>
      <c r="AK2762" s="7"/>
      <c r="AL2762" s="7"/>
    </row>
    <row r="2763" spans="1:38" ht="22" customHeight="1" x14ac:dyDescent="0.3">
      <c r="A2763" s="2">
        <v>42267</v>
      </c>
      <c r="B2763" s="3" t="s">
        <v>50</v>
      </c>
      <c r="C2763" s="3" t="s">
        <v>32</v>
      </c>
      <c r="D2763" s="4" t="s">
        <v>49</v>
      </c>
      <c r="E2763" s="4" t="s">
        <v>49</v>
      </c>
      <c r="F2763" s="3" t="s">
        <v>33</v>
      </c>
      <c r="G2763" s="4" t="s">
        <v>49</v>
      </c>
      <c r="H2763" s="4" t="s">
        <v>49</v>
      </c>
      <c r="I2763" s="3" t="s">
        <v>34</v>
      </c>
      <c r="J2763" s="3" t="s">
        <v>183</v>
      </c>
      <c r="K2763" s="4" t="s">
        <v>49</v>
      </c>
      <c r="L2763" s="4" t="s">
        <v>49</v>
      </c>
      <c r="M2763" s="4" t="s">
        <v>49</v>
      </c>
      <c r="N2763" s="4" t="s">
        <v>49</v>
      </c>
      <c r="O2763" s="4" t="s">
        <v>49</v>
      </c>
      <c r="P2763" s="3" t="s">
        <v>865</v>
      </c>
      <c r="Q2763" s="3" t="s">
        <v>39</v>
      </c>
      <c r="R2763" s="3" t="s">
        <v>135</v>
      </c>
      <c r="S2763" s="3" t="s">
        <v>136</v>
      </c>
      <c r="T2763" s="3" t="s">
        <v>137</v>
      </c>
      <c r="U2763" s="3" t="s">
        <v>42</v>
      </c>
      <c r="V2763" s="3" t="s">
        <v>43</v>
      </c>
      <c r="W2763" s="3" t="s">
        <v>44</v>
      </c>
      <c r="X2763" s="3" t="s">
        <v>45</v>
      </c>
      <c r="Y2763" s="3" t="s">
        <v>46</v>
      </c>
      <c r="Z2763" s="3" t="s">
        <v>289</v>
      </c>
      <c r="AA2763" s="3" t="s">
        <v>2875</v>
      </c>
      <c r="AB2763" s="12" t="str">
        <f t="shared" si="562"/>
        <v>Isopropylamine</v>
      </c>
      <c r="AC2763" s="10"/>
      <c r="AD2763" s="10"/>
      <c r="AE2763" s="4">
        <v>15620</v>
      </c>
      <c r="AF2763" s="4">
        <v>15.62</v>
      </c>
      <c r="AG2763" s="4">
        <v>110000</v>
      </c>
      <c r="AJ2763" s="10"/>
      <c r="AK2763" s="10"/>
      <c r="AL2763" s="10"/>
    </row>
    <row r="2764" spans="1:38" ht="22" customHeight="1" x14ac:dyDescent="0.3">
      <c r="A2764" s="5">
        <v>42267</v>
      </c>
      <c r="B2764" s="6" t="s">
        <v>50</v>
      </c>
      <c r="C2764" s="6" t="s">
        <v>32</v>
      </c>
      <c r="D2764" s="7" t="s">
        <v>49</v>
      </c>
      <c r="E2764" s="7" t="s">
        <v>49</v>
      </c>
      <c r="F2764" s="6" t="s">
        <v>33</v>
      </c>
      <c r="G2764" s="7" t="s">
        <v>49</v>
      </c>
      <c r="H2764" s="7" t="s">
        <v>49</v>
      </c>
      <c r="I2764" s="6" t="s">
        <v>34</v>
      </c>
      <c r="J2764" s="6" t="s">
        <v>2469</v>
      </c>
      <c r="K2764" s="7" t="s">
        <v>49</v>
      </c>
      <c r="L2764" s="6" t="s">
        <v>61</v>
      </c>
      <c r="M2764" s="7" t="s">
        <v>49</v>
      </c>
      <c r="N2764" s="7" t="s">
        <v>49</v>
      </c>
      <c r="O2764" s="7" t="s">
        <v>49</v>
      </c>
      <c r="P2764" s="6" t="s">
        <v>248</v>
      </c>
      <c r="Q2764" s="6" t="s">
        <v>39</v>
      </c>
      <c r="R2764" s="6" t="s">
        <v>60</v>
      </c>
      <c r="S2764" s="6" t="s">
        <v>61</v>
      </c>
      <c r="T2764" s="6" t="s">
        <v>62</v>
      </c>
      <c r="U2764" s="6" t="s">
        <v>56</v>
      </c>
      <c r="V2764" s="6" t="s">
        <v>43</v>
      </c>
      <c r="W2764" s="6" t="s">
        <v>44</v>
      </c>
      <c r="X2764" s="6" t="s">
        <v>45</v>
      </c>
      <c r="Y2764" s="6" t="s">
        <v>46</v>
      </c>
      <c r="Z2764" s="6" t="s">
        <v>2470</v>
      </c>
      <c r="AA2764" s="6" t="s">
        <v>2876</v>
      </c>
      <c r="AB2764" s="12" t="str">
        <f t="shared" si="562"/>
        <v>Glyphosate</v>
      </c>
      <c r="AC2764" s="7"/>
      <c r="AD2764" s="7"/>
      <c r="AE2764" s="7">
        <v>270899.99</v>
      </c>
      <c r="AF2764" s="7">
        <v>270.89999999999998</v>
      </c>
      <c r="AG2764" s="7">
        <v>999000</v>
      </c>
      <c r="AJ2764" s="7"/>
      <c r="AK2764" s="7"/>
      <c r="AL2764" s="7"/>
    </row>
    <row r="2765" spans="1:38" ht="22" customHeight="1" x14ac:dyDescent="0.3">
      <c r="A2765" s="2">
        <v>42266</v>
      </c>
      <c r="B2765" s="3" t="s">
        <v>50</v>
      </c>
      <c r="C2765" s="3" t="s">
        <v>32</v>
      </c>
      <c r="D2765" s="4" t="s">
        <v>49</v>
      </c>
      <c r="E2765" s="4" t="s">
        <v>49</v>
      </c>
      <c r="F2765" s="3" t="s">
        <v>33</v>
      </c>
      <c r="G2765" s="4" t="s">
        <v>49</v>
      </c>
      <c r="H2765" s="4" t="s">
        <v>49</v>
      </c>
      <c r="I2765" s="3" t="s">
        <v>34</v>
      </c>
      <c r="J2765" s="3" t="s">
        <v>2877</v>
      </c>
      <c r="K2765" s="3" t="s">
        <v>2878</v>
      </c>
      <c r="L2765" s="3" t="s">
        <v>664</v>
      </c>
      <c r="M2765" s="3" t="s">
        <v>103</v>
      </c>
      <c r="N2765" s="4" t="s">
        <v>49</v>
      </c>
      <c r="O2765" s="4" t="s">
        <v>49</v>
      </c>
      <c r="P2765" s="3" t="s">
        <v>2879</v>
      </c>
      <c r="Q2765" s="3" t="s">
        <v>2880</v>
      </c>
      <c r="R2765" s="3" t="s">
        <v>667</v>
      </c>
      <c r="S2765" s="3" t="s">
        <v>664</v>
      </c>
      <c r="T2765" s="3" t="s">
        <v>668</v>
      </c>
      <c r="U2765" s="3" t="s">
        <v>70</v>
      </c>
      <c r="V2765" s="3" t="s">
        <v>43</v>
      </c>
      <c r="W2765" s="3" t="s">
        <v>44</v>
      </c>
      <c r="X2765" s="3" t="s">
        <v>45</v>
      </c>
      <c r="Y2765" s="3" t="s">
        <v>46</v>
      </c>
      <c r="Z2765" s="3" t="s">
        <v>543</v>
      </c>
      <c r="AA2765" s="3" t="s">
        <v>2881</v>
      </c>
      <c r="AB2765" s="12" t="s">
        <v>3211</v>
      </c>
      <c r="AC2765" s="10"/>
      <c r="AD2765" s="10"/>
      <c r="AE2765" s="4">
        <v>34016</v>
      </c>
      <c r="AF2765" s="4">
        <v>34.020000000000003</v>
      </c>
      <c r="AG2765" s="3" t="s">
        <v>49</v>
      </c>
      <c r="AJ2765" s="10"/>
      <c r="AK2765" s="10"/>
      <c r="AL2765" s="10"/>
    </row>
    <row r="2766" spans="1:38" ht="22" customHeight="1" x14ac:dyDescent="0.3">
      <c r="A2766" s="5">
        <v>42264</v>
      </c>
      <c r="B2766" s="6" t="s">
        <v>50</v>
      </c>
      <c r="C2766" s="6" t="s">
        <v>84</v>
      </c>
      <c r="D2766" s="6" t="s">
        <v>85</v>
      </c>
      <c r="E2766" s="6" t="s">
        <v>44</v>
      </c>
      <c r="F2766" s="6" t="s">
        <v>33</v>
      </c>
      <c r="G2766" s="7" t="s">
        <v>49</v>
      </c>
      <c r="H2766" s="7" t="s">
        <v>49</v>
      </c>
      <c r="I2766" s="6" t="s">
        <v>86</v>
      </c>
      <c r="J2766" s="6" t="s">
        <v>1624</v>
      </c>
      <c r="K2766" s="7" t="s">
        <v>49</v>
      </c>
      <c r="L2766" s="6" t="s">
        <v>61</v>
      </c>
      <c r="M2766" s="7" t="s">
        <v>49</v>
      </c>
      <c r="N2766" s="7" t="s">
        <v>49</v>
      </c>
      <c r="O2766" s="7" t="s">
        <v>49</v>
      </c>
      <c r="P2766" s="6" t="s">
        <v>1625</v>
      </c>
      <c r="Q2766" s="6" t="s">
        <v>39</v>
      </c>
      <c r="R2766" s="6" t="s">
        <v>60</v>
      </c>
      <c r="S2766" s="6" t="s">
        <v>61</v>
      </c>
      <c r="T2766" s="6" t="s">
        <v>62</v>
      </c>
      <c r="U2766" s="6" t="s">
        <v>56</v>
      </c>
      <c r="V2766" s="6" t="s">
        <v>90</v>
      </c>
      <c r="W2766" s="6" t="s">
        <v>44</v>
      </c>
      <c r="X2766" s="6" t="s">
        <v>91</v>
      </c>
      <c r="Y2766" s="6" t="s">
        <v>46</v>
      </c>
      <c r="Z2766" s="6" t="s">
        <v>2122</v>
      </c>
      <c r="AA2766" s="6" t="s">
        <v>2882</v>
      </c>
      <c r="AB2766" s="12" t="str">
        <f t="shared" ref="AB2766" si="569">IF(ISNUMBER(SEARCH("2,4 D",AA2764)),"2,4-Dichlorophenoxyacetic acid",IF(ISNUMBER(SEARCH("ACIDO",AA2764)),"2,4-Dichlorophenoxyacetic acid",IF(ISNUMBER(SEARCH("NAPHTHA",AA2764)),"Aromatic Solvent Mixture",IF(ISNUMBER(SEARCH("DIMETHYLAMINE",AA2764)),"Dimethylamine",IF(ISNUMBER(SEARCH("DIMETILAMINA",AA2764)),"Dimethylamine",IF(ISNUMBER(SEARCH("JUMP",AA2764)),"Diuron",IF(ISNUMBER(SEARCH(" 2-AMINO-2,3-DIMETHYL BUTYRAMIDE",AA2764)),"Herbicide Amine Intermediate",IF(ISNUMBER(SEARCH("TEBUTHIURON",AA2764)),"Tebuthiuron",IF(ISNUMBER(SEARCH("DMS",AA2764)),"Dimethyl Sulfate",IF(ISNUMBER(SEARCH("2,4-XILIDIN",AA2764)),"2,4-Xylidine","FIX IT"))))))))))</f>
        <v>2,4-Dichlorophenoxyacetic acid</v>
      </c>
      <c r="AC2766" s="7"/>
      <c r="AD2766" s="7"/>
      <c r="AE2766" s="7">
        <v>107736</v>
      </c>
      <c r="AF2766" s="7">
        <v>107.74</v>
      </c>
      <c r="AG2766" s="7">
        <v>735000</v>
      </c>
      <c r="AJ2766" s="7"/>
      <c r="AK2766" s="7"/>
      <c r="AL2766" s="7"/>
    </row>
    <row r="2767" spans="1:38" ht="22" customHeight="1" x14ac:dyDescent="0.3">
      <c r="A2767" s="2">
        <v>42264</v>
      </c>
      <c r="B2767" s="3" t="s">
        <v>50</v>
      </c>
      <c r="C2767" s="3" t="s">
        <v>32</v>
      </c>
      <c r="D2767" s="4" t="s">
        <v>49</v>
      </c>
      <c r="E2767" s="4" t="s">
        <v>49</v>
      </c>
      <c r="F2767" s="3" t="s">
        <v>33</v>
      </c>
      <c r="G2767" s="4" t="s">
        <v>49</v>
      </c>
      <c r="H2767" s="4" t="s">
        <v>49</v>
      </c>
      <c r="I2767" s="3" t="s">
        <v>34</v>
      </c>
      <c r="J2767" s="3" t="s">
        <v>278</v>
      </c>
      <c r="K2767" s="4" t="s">
        <v>49</v>
      </c>
      <c r="L2767" s="4" t="s">
        <v>49</v>
      </c>
      <c r="M2767" s="3" t="s">
        <v>33</v>
      </c>
      <c r="N2767" s="4">
        <v>760485634</v>
      </c>
      <c r="O2767" s="4" t="s">
        <v>49</v>
      </c>
      <c r="P2767" s="3" t="s">
        <v>279</v>
      </c>
      <c r="Q2767" s="3" t="s">
        <v>39</v>
      </c>
      <c r="R2767" s="3" t="s">
        <v>60</v>
      </c>
      <c r="S2767" s="3" t="s">
        <v>61</v>
      </c>
      <c r="T2767" s="3" t="s">
        <v>62</v>
      </c>
      <c r="U2767" s="3" t="s">
        <v>56</v>
      </c>
      <c r="V2767" s="3" t="s">
        <v>43</v>
      </c>
      <c r="W2767" s="3" t="s">
        <v>44</v>
      </c>
      <c r="X2767" s="3" t="s">
        <v>45</v>
      </c>
      <c r="Y2767" s="3" t="s">
        <v>46</v>
      </c>
      <c r="Z2767" s="3" t="s">
        <v>1804</v>
      </c>
      <c r="AA2767" s="3" t="s">
        <v>2883</v>
      </c>
      <c r="AB2767" s="12" t="s">
        <v>3164</v>
      </c>
      <c r="AC2767" s="10"/>
      <c r="AD2767" s="10"/>
      <c r="AE2767" s="4">
        <v>30210</v>
      </c>
      <c r="AF2767" s="4">
        <v>30.21</v>
      </c>
      <c r="AG2767" s="4">
        <v>1265000</v>
      </c>
      <c r="AJ2767" s="10"/>
      <c r="AK2767" s="10"/>
      <c r="AL2767" s="10"/>
    </row>
    <row r="2768" spans="1:38" ht="22" customHeight="1" x14ac:dyDescent="0.3">
      <c r="A2768" s="5">
        <v>42264</v>
      </c>
      <c r="B2768" s="6" t="s">
        <v>144</v>
      </c>
      <c r="C2768" s="6" t="s">
        <v>84</v>
      </c>
      <c r="D2768" s="6" t="s">
        <v>85</v>
      </c>
      <c r="E2768" s="6" t="s">
        <v>44</v>
      </c>
      <c r="F2768" s="6" t="s">
        <v>33</v>
      </c>
      <c r="G2768" s="7" t="s">
        <v>49</v>
      </c>
      <c r="H2768" s="7" t="s">
        <v>49</v>
      </c>
      <c r="I2768" s="6" t="s">
        <v>86</v>
      </c>
      <c r="J2768" s="6" t="s">
        <v>2266</v>
      </c>
      <c r="K2768" s="7" t="s">
        <v>49</v>
      </c>
      <c r="L2768" s="7" t="s">
        <v>49</v>
      </c>
      <c r="M2768" s="7" t="s">
        <v>49</v>
      </c>
      <c r="N2768" s="7" t="s">
        <v>49</v>
      </c>
      <c r="O2768" s="7" t="s">
        <v>49</v>
      </c>
      <c r="P2768" s="6" t="s">
        <v>2267</v>
      </c>
      <c r="Q2768" s="6" t="s">
        <v>39</v>
      </c>
      <c r="R2768" s="6" t="s">
        <v>135</v>
      </c>
      <c r="S2768" s="6" t="s">
        <v>136</v>
      </c>
      <c r="T2768" s="6" t="s">
        <v>137</v>
      </c>
      <c r="U2768" s="6" t="s">
        <v>42</v>
      </c>
      <c r="V2768" s="6" t="s">
        <v>90</v>
      </c>
      <c r="W2768" s="6" t="s">
        <v>44</v>
      </c>
      <c r="X2768" s="6" t="s">
        <v>91</v>
      </c>
      <c r="Y2768" s="6" t="s">
        <v>46</v>
      </c>
      <c r="Z2768" s="6" t="s">
        <v>2755</v>
      </c>
      <c r="AA2768" s="11" t="s">
        <v>2385</v>
      </c>
      <c r="AB2768" s="12" t="s">
        <v>3189</v>
      </c>
      <c r="AC2768" s="7"/>
      <c r="AD2768" s="7"/>
      <c r="AE2768" s="7">
        <v>20462</v>
      </c>
      <c r="AF2768" s="7">
        <v>20.46</v>
      </c>
      <c r="AG2768" s="7">
        <v>3658000</v>
      </c>
      <c r="AJ2768" s="7"/>
      <c r="AK2768" s="7"/>
      <c r="AL2768" s="7"/>
    </row>
    <row r="2769" spans="1:38" ht="22" customHeight="1" x14ac:dyDescent="0.3">
      <c r="A2769" s="2">
        <v>42263</v>
      </c>
      <c r="B2769" s="3" t="s">
        <v>31</v>
      </c>
      <c r="C2769" s="3" t="s">
        <v>32</v>
      </c>
      <c r="D2769" s="4" t="s">
        <v>49</v>
      </c>
      <c r="E2769" s="4" t="s">
        <v>49</v>
      </c>
      <c r="F2769" s="3" t="s">
        <v>33</v>
      </c>
      <c r="G2769" s="4" t="s">
        <v>49</v>
      </c>
      <c r="H2769" s="4" t="s">
        <v>49</v>
      </c>
      <c r="I2769" s="3" t="s">
        <v>34</v>
      </c>
      <c r="J2769" s="3" t="s">
        <v>77</v>
      </c>
      <c r="K2769" s="3" t="s">
        <v>78</v>
      </c>
      <c r="L2769" s="3" t="s">
        <v>68</v>
      </c>
      <c r="M2769" s="3" t="s">
        <v>33</v>
      </c>
      <c r="N2769" s="4" t="s">
        <v>49</v>
      </c>
      <c r="O2769" s="4" t="s">
        <v>49</v>
      </c>
      <c r="P2769" s="3" t="s">
        <v>79</v>
      </c>
      <c r="Q2769" s="3" t="s">
        <v>39</v>
      </c>
      <c r="R2769" s="3" t="s">
        <v>67</v>
      </c>
      <c r="S2769" s="3" t="s">
        <v>68</v>
      </c>
      <c r="T2769" s="3" t="s">
        <v>69</v>
      </c>
      <c r="U2769" s="3" t="s">
        <v>70</v>
      </c>
      <c r="V2769" s="3" t="s">
        <v>43</v>
      </c>
      <c r="W2769" s="3" t="s">
        <v>44</v>
      </c>
      <c r="X2769" s="3" t="s">
        <v>45</v>
      </c>
      <c r="Y2769" s="3" t="s">
        <v>46</v>
      </c>
      <c r="Z2769" s="3" t="s">
        <v>365</v>
      </c>
      <c r="AA2769" s="3" t="s">
        <v>2884</v>
      </c>
      <c r="AB2769" s="12" t="s">
        <v>3135</v>
      </c>
      <c r="AC2769" s="10"/>
      <c r="AD2769" s="10"/>
      <c r="AE2769" s="4">
        <v>10470</v>
      </c>
      <c r="AF2769" s="4">
        <v>10.47</v>
      </c>
      <c r="AG2769" s="4">
        <v>3569000</v>
      </c>
      <c r="AJ2769" s="10"/>
      <c r="AK2769" s="10"/>
      <c r="AL2769" s="10"/>
    </row>
    <row r="2770" spans="1:38" ht="22" customHeight="1" x14ac:dyDescent="0.3">
      <c r="A2770" s="5">
        <v>42263</v>
      </c>
      <c r="B2770" s="6" t="s">
        <v>31</v>
      </c>
      <c r="C2770" s="6" t="s">
        <v>32</v>
      </c>
      <c r="D2770" s="7" t="s">
        <v>49</v>
      </c>
      <c r="E2770" s="7" t="s">
        <v>49</v>
      </c>
      <c r="F2770" s="6" t="s">
        <v>33</v>
      </c>
      <c r="G2770" s="7" t="s">
        <v>49</v>
      </c>
      <c r="H2770" s="7" t="s">
        <v>49</v>
      </c>
      <c r="I2770" s="6" t="s">
        <v>34</v>
      </c>
      <c r="J2770" s="6" t="s">
        <v>77</v>
      </c>
      <c r="K2770" s="6" t="s">
        <v>78</v>
      </c>
      <c r="L2770" s="6" t="s">
        <v>68</v>
      </c>
      <c r="M2770" s="6" t="s">
        <v>33</v>
      </c>
      <c r="N2770" s="7" t="s">
        <v>49</v>
      </c>
      <c r="O2770" s="7" t="s">
        <v>49</v>
      </c>
      <c r="P2770" s="6" t="s">
        <v>79</v>
      </c>
      <c r="Q2770" s="6" t="s">
        <v>39</v>
      </c>
      <c r="R2770" s="6" t="s">
        <v>67</v>
      </c>
      <c r="S2770" s="6" t="s">
        <v>68</v>
      </c>
      <c r="T2770" s="6" t="s">
        <v>69</v>
      </c>
      <c r="U2770" s="6" t="s">
        <v>70</v>
      </c>
      <c r="V2770" s="6" t="s">
        <v>43</v>
      </c>
      <c r="W2770" s="6" t="s">
        <v>44</v>
      </c>
      <c r="X2770" s="6" t="s">
        <v>45</v>
      </c>
      <c r="Y2770" s="6" t="s">
        <v>46</v>
      </c>
      <c r="Z2770" s="6" t="s">
        <v>231</v>
      </c>
      <c r="AA2770" s="6" t="s">
        <v>2885</v>
      </c>
      <c r="AB2770" s="12" t="s">
        <v>3168</v>
      </c>
      <c r="AC2770" s="7"/>
      <c r="AD2770" s="7"/>
      <c r="AE2770" s="7">
        <v>10995</v>
      </c>
      <c r="AF2770" s="7">
        <v>10.99</v>
      </c>
      <c r="AG2770" s="7">
        <v>140000</v>
      </c>
      <c r="AJ2770" s="7"/>
      <c r="AK2770" s="7"/>
      <c r="AL2770" s="7"/>
    </row>
    <row r="2771" spans="1:38" ht="22" customHeight="1" x14ac:dyDescent="0.3">
      <c r="A2771" s="2">
        <v>42263</v>
      </c>
      <c r="B2771" s="3" t="s">
        <v>31</v>
      </c>
      <c r="C2771" s="3" t="s">
        <v>32</v>
      </c>
      <c r="D2771" s="4" t="s">
        <v>49</v>
      </c>
      <c r="E2771" s="4" t="s">
        <v>49</v>
      </c>
      <c r="F2771" s="3" t="s">
        <v>33</v>
      </c>
      <c r="G2771" s="4" t="s">
        <v>49</v>
      </c>
      <c r="H2771" s="4" t="s">
        <v>49</v>
      </c>
      <c r="I2771" s="3" t="s">
        <v>34</v>
      </c>
      <c r="J2771" s="3" t="s">
        <v>65</v>
      </c>
      <c r="K2771" s="4" t="s">
        <v>49</v>
      </c>
      <c r="L2771" s="4" t="s">
        <v>49</v>
      </c>
      <c r="M2771" s="3" t="s">
        <v>33</v>
      </c>
      <c r="N2771" s="4" t="s">
        <v>49</v>
      </c>
      <c r="O2771" s="4" t="s">
        <v>49</v>
      </c>
      <c r="P2771" s="3" t="s">
        <v>66</v>
      </c>
      <c r="Q2771" s="3" t="s">
        <v>39</v>
      </c>
      <c r="R2771" s="3" t="s">
        <v>67</v>
      </c>
      <c r="S2771" s="3" t="s">
        <v>68</v>
      </c>
      <c r="T2771" s="3" t="s">
        <v>69</v>
      </c>
      <c r="U2771" s="3" t="s">
        <v>70</v>
      </c>
      <c r="V2771" s="3" t="s">
        <v>43</v>
      </c>
      <c r="W2771" s="3" t="s">
        <v>44</v>
      </c>
      <c r="X2771" s="3" t="s">
        <v>45</v>
      </c>
      <c r="Y2771" s="3" t="s">
        <v>46</v>
      </c>
      <c r="Z2771" s="3" t="s">
        <v>73</v>
      </c>
      <c r="AA2771" s="3" t="s">
        <v>2886</v>
      </c>
      <c r="AB2771" s="12" t="s">
        <v>3154</v>
      </c>
      <c r="AC2771" s="10"/>
      <c r="AD2771" s="10"/>
      <c r="AE2771" s="4">
        <v>36660</v>
      </c>
      <c r="AF2771" s="4">
        <v>36.659999999999997</v>
      </c>
      <c r="AG2771" s="4">
        <v>255000</v>
      </c>
      <c r="AJ2771" s="10"/>
      <c r="AK2771" s="10"/>
      <c r="AL2771" s="10"/>
    </row>
    <row r="2772" spans="1:38" ht="22" customHeight="1" x14ac:dyDescent="0.3">
      <c r="A2772" s="5">
        <v>42263</v>
      </c>
      <c r="B2772" s="6" t="s">
        <v>31</v>
      </c>
      <c r="C2772" s="6" t="s">
        <v>32</v>
      </c>
      <c r="D2772" s="7" t="s">
        <v>49</v>
      </c>
      <c r="E2772" s="7" t="s">
        <v>49</v>
      </c>
      <c r="F2772" s="6" t="s">
        <v>33</v>
      </c>
      <c r="G2772" s="7" t="s">
        <v>49</v>
      </c>
      <c r="H2772" s="7" t="s">
        <v>49</v>
      </c>
      <c r="I2772" s="6" t="s">
        <v>34</v>
      </c>
      <c r="J2772" s="6" t="s">
        <v>77</v>
      </c>
      <c r="K2772" s="6" t="s">
        <v>78</v>
      </c>
      <c r="L2772" s="6" t="s">
        <v>68</v>
      </c>
      <c r="M2772" s="6" t="s">
        <v>33</v>
      </c>
      <c r="N2772" s="7" t="s">
        <v>49</v>
      </c>
      <c r="O2772" s="7" t="s">
        <v>49</v>
      </c>
      <c r="P2772" s="6" t="s">
        <v>79</v>
      </c>
      <c r="Q2772" s="6" t="s">
        <v>39</v>
      </c>
      <c r="R2772" s="6" t="s">
        <v>67</v>
      </c>
      <c r="S2772" s="6" t="s">
        <v>68</v>
      </c>
      <c r="T2772" s="6" t="s">
        <v>69</v>
      </c>
      <c r="U2772" s="6" t="s">
        <v>70</v>
      </c>
      <c r="V2772" s="6" t="s">
        <v>43</v>
      </c>
      <c r="W2772" s="6" t="s">
        <v>44</v>
      </c>
      <c r="X2772" s="6" t="s">
        <v>45</v>
      </c>
      <c r="Y2772" s="6" t="s">
        <v>46</v>
      </c>
      <c r="Z2772" s="6" t="s">
        <v>643</v>
      </c>
      <c r="AA2772" s="6" t="s">
        <v>2887</v>
      </c>
      <c r="AB2772" s="12" t="str">
        <f t="shared" ref="AB2772" si="570">IF(ISNUMBER(SEARCH("DMS",AA2772)),"Dimethyl Sulfate",IF(ISNUMBER(SEARCH("2,4-XILIDIN",AA2772)),"2,4-Xylidine",IF(ISNUMBER(SEARCH("GALIGAN",AA2772)),"Oxyfluorfen",IF(ISNUMBER(SEARCH("DIMETHYLAMINE",AA2772)),"Dimethylamine",IF(ISNUMBER(SEARCH("ORTHOFORMATE",AA2772)),"Trimethyl orthoformate",IF(ISNUMBER(SEARCH("NOVALURON",AA2772)),"Novaluron",IF(ISNUMBER(SEARCH("DIMETHYL SULPHATE",AA2772)),"Dimethyl Sulphate",IF(ISNUMBER(SEARCH("ALTAPYNE",AA2772)),"Acid Based Co-Emulsifier",IF(ISNUMBER(SEARCH("METHANESULFONYL",AA2772)),"Methanesulfonyl chloride",IF(ISNUMBER(SEARCH("METHYL FORMATE",AA2772)),"Methanoate",IF(ISNUMBER(SEARCH("FLUEN",AA2772)),"Fluensulfone","FIX IT")))))))))))</f>
        <v>Novaluron</v>
      </c>
      <c r="AC2772" s="7"/>
      <c r="AD2772" s="7"/>
      <c r="AE2772" s="7">
        <v>57960</v>
      </c>
      <c r="AF2772" s="7">
        <v>57.96</v>
      </c>
      <c r="AG2772" s="7">
        <v>1274000</v>
      </c>
      <c r="AJ2772" s="7"/>
      <c r="AK2772" s="7"/>
      <c r="AL2772" s="7"/>
    </row>
    <row r="2773" spans="1:38" ht="22" customHeight="1" x14ac:dyDescent="0.3">
      <c r="A2773" s="2">
        <v>42263</v>
      </c>
      <c r="B2773" s="3" t="s">
        <v>31</v>
      </c>
      <c r="C2773" s="3" t="s">
        <v>32</v>
      </c>
      <c r="D2773" s="4" t="s">
        <v>49</v>
      </c>
      <c r="E2773" s="4" t="s">
        <v>49</v>
      </c>
      <c r="F2773" s="3" t="s">
        <v>33</v>
      </c>
      <c r="G2773" s="4" t="s">
        <v>49</v>
      </c>
      <c r="H2773" s="4" t="s">
        <v>49</v>
      </c>
      <c r="I2773" s="3" t="s">
        <v>34</v>
      </c>
      <c r="J2773" s="3" t="s">
        <v>77</v>
      </c>
      <c r="K2773" s="3" t="s">
        <v>78</v>
      </c>
      <c r="L2773" s="3" t="s">
        <v>68</v>
      </c>
      <c r="M2773" s="3" t="s">
        <v>33</v>
      </c>
      <c r="N2773" s="4" t="s">
        <v>49</v>
      </c>
      <c r="O2773" s="4" t="s">
        <v>49</v>
      </c>
      <c r="P2773" s="3" t="s">
        <v>79</v>
      </c>
      <c r="Q2773" s="3" t="s">
        <v>39</v>
      </c>
      <c r="R2773" s="3" t="s">
        <v>67</v>
      </c>
      <c r="S2773" s="3" t="s">
        <v>68</v>
      </c>
      <c r="T2773" s="3" t="s">
        <v>69</v>
      </c>
      <c r="U2773" s="3" t="s">
        <v>70</v>
      </c>
      <c r="V2773" s="3" t="s">
        <v>43</v>
      </c>
      <c r="W2773" s="3" t="s">
        <v>44</v>
      </c>
      <c r="X2773" s="3" t="s">
        <v>45</v>
      </c>
      <c r="Y2773" s="3" t="s">
        <v>46</v>
      </c>
      <c r="Z2773" s="3" t="s">
        <v>643</v>
      </c>
      <c r="AA2773" s="3" t="s">
        <v>2888</v>
      </c>
      <c r="AB2773" s="12" t="s">
        <v>3178</v>
      </c>
      <c r="AC2773" s="10"/>
      <c r="AD2773" s="10"/>
      <c r="AE2773" s="4">
        <v>10256</v>
      </c>
      <c r="AF2773" s="4">
        <v>10.26</v>
      </c>
      <c r="AG2773" s="4">
        <v>225000</v>
      </c>
      <c r="AJ2773" s="10"/>
      <c r="AK2773" s="10"/>
      <c r="AL2773" s="10"/>
    </row>
    <row r="2774" spans="1:38" ht="22" customHeight="1" x14ac:dyDescent="0.3">
      <c r="A2774" s="5">
        <v>42262</v>
      </c>
      <c r="B2774" s="6" t="s">
        <v>50</v>
      </c>
      <c r="C2774" s="6" t="s">
        <v>32</v>
      </c>
      <c r="D2774" s="7" t="s">
        <v>49</v>
      </c>
      <c r="E2774" s="7" t="s">
        <v>49</v>
      </c>
      <c r="F2774" s="6" t="s">
        <v>33</v>
      </c>
      <c r="G2774" s="7" t="s">
        <v>49</v>
      </c>
      <c r="H2774" s="7" t="s">
        <v>49</v>
      </c>
      <c r="I2774" s="6" t="s">
        <v>34</v>
      </c>
      <c r="J2774" s="6" t="s">
        <v>166</v>
      </c>
      <c r="K2774" s="7" t="s">
        <v>49</v>
      </c>
      <c r="L2774" s="6" t="s">
        <v>61</v>
      </c>
      <c r="M2774" s="7" t="s">
        <v>49</v>
      </c>
      <c r="N2774" s="7" t="s">
        <v>49</v>
      </c>
      <c r="O2774" s="7" t="s">
        <v>49</v>
      </c>
      <c r="P2774" s="6" t="s">
        <v>167</v>
      </c>
      <c r="Q2774" s="6" t="s">
        <v>39</v>
      </c>
      <c r="R2774" s="6" t="s">
        <v>168</v>
      </c>
      <c r="S2774" s="6" t="s">
        <v>61</v>
      </c>
      <c r="T2774" s="6" t="s">
        <v>169</v>
      </c>
      <c r="U2774" s="6" t="s">
        <v>56</v>
      </c>
      <c r="V2774" s="6" t="s">
        <v>43</v>
      </c>
      <c r="W2774" s="6" t="s">
        <v>44</v>
      </c>
      <c r="X2774" s="6" t="s">
        <v>45</v>
      </c>
      <c r="Y2774" s="6" t="s">
        <v>46</v>
      </c>
      <c r="Z2774" s="6" t="s">
        <v>2889</v>
      </c>
      <c r="AA2774" s="6" t="s">
        <v>2890</v>
      </c>
      <c r="AB2774" s="12" t="s">
        <v>3171</v>
      </c>
      <c r="AC2774" s="7"/>
      <c r="AD2774" s="7"/>
      <c r="AE2774" s="7">
        <v>36360</v>
      </c>
      <c r="AF2774" s="7">
        <v>36.36</v>
      </c>
      <c r="AG2774" s="7">
        <v>140000</v>
      </c>
      <c r="AJ2774" s="7"/>
      <c r="AK2774" s="7"/>
      <c r="AL2774" s="7"/>
    </row>
    <row r="2775" spans="1:38" ht="22" customHeight="1" x14ac:dyDescent="0.3">
      <c r="A2775" s="2">
        <v>42262</v>
      </c>
      <c r="B2775" s="3" t="s">
        <v>50</v>
      </c>
      <c r="C2775" s="3" t="s">
        <v>84</v>
      </c>
      <c r="D2775" s="3" t="s">
        <v>85</v>
      </c>
      <c r="E2775" s="3" t="s">
        <v>44</v>
      </c>
      <c r="F2775" s="3" t="s">
        <v>33</v>
      </c>
      <c r="G2775" s="4" t="s">
        <v>49</v>
      </c>
      <c r="H2775" s="4" t="s">
        <v>49</v>
      </c>
      <c r="I2775" s="3" t="s">
        <v>86</v>
      </c>
      <c r="J2775" s="3" t="s">
        <v>286</v>
      </c>
      <c r="K2775" s="4" t="s">
        <v>49</v>
      </c>
      <c r="L2775" s="3" t="s">
        <v>1778</v>
      </c>
      <c r="M2775" s="4" t="s">
        <v>49</v>
      </c>
      <c r="N2775" s="4" t="s">
        <v>49</v>
      </c>
      <c r="O2775" s="4" t="s">
        <v>49</v>
      </c>
      <c r="P2775" s="3" t="s">
        <v>1779</v>
      </c>
      <c r="Q2775" s="3" t="s">
        <v>39</v>
      </c>
      <c r="R2775" s="3" t="s">
        <v>96</v>
      </c>
      <c r="S2775" s="3" t="s">
        <v>97</v>
      </c>
      <c r="T2775" s="3" t="s">
        <v>98</v>
      </c>
      <c r="U2775" s="3" t="s">
        <v>99</v>
      </c>
      <c r="V2775" s="3" t="s">
        <v>90</v>
      </c>
      <c r="W2775" s="3" t="s">
        <v>44</v>
      </c>
      <c r="X2775" s="3" t="s">
        <v>91</v>
      </c>
      <c r="Y2775" s="3" t="s">
        <v>46</v>
      </c>
      <c r="Z2775" s="3" t="s">
        <v>781</v>
      </c>
      <c r="AA2775" s="3" t="s">
        <v>2891</v>
      </c>
      <c r="AB2775" s="12" t="s">
        <v>3184</v>
      </c>
      <c r="AC2775" s="10"/>
      <c r="AD2775" s="10"/>
      <c r="AE2775" s="4">
        <v>17082</v>
      </c>
      <c r="AF2775" s="4">
        <v>17.079999999999998</v>
      </c>
      <c r="AG2775" s="4">
        <v>59200</v>
      </c>
      <c r="AJ2775" s="10"/>
      <c r="AK2775" s="10"/>
      <c r="AL2775" s="10"/>
    </row>
    <row r="2776" spans="1:38" ht="22" customHeight="1" x14ac:dyDescent="0.3">
      <c r="A2776" s="5">
        <v>42261</v>
      </c>
      <c r="B2776" s="6" t="s">
        <v>50</v>
      </c>
      <c r="C2776" s="6" t="s">
        <v>32</v>
      </c>
      <c r="D2776" s="7" t="s">
        <v>49</v>
      </c>
      <c r="E2776" s="7" t="s">
        <v>49</v>
      </c>
      <c r="F2776" s="6" t="s">
        <v>33</v>
      </c>
      <c r="G2776" s="7" t="s">
        <v>49</v>
      </c>
      <c r="H2776" s="7" t="s">
        <v>49</v>
      </c>
      <c r="I2776" s="6" t="s">
        <v>34</v>
      </c>
      <c r="J2776" s="6" t="s">
        <v>2681</v>
      </c>
      <c r="K2776" s="7" t="s">
        <v>49</v>
      </c>
      <c r="L2776" s="7" t="s">
        <v>49</v>
      </c>
      <c r="M2776" s="6" t="s">
        <v>2682</v>
      </c>
      <c r="N2776" s="7" t="s">
        <v>49</v>
      </c>
      <c r="O2776" s="7" t="s">
        <v>49</v>
      </c>
      <c r="P2776" s="6" t="s">
        <v>2683</v>
      </c>
      <c r="Q2776" s="6" t="s">
        <v>39</v>
      </c>
      <c r="R2776" s="6" t="s">
        <v>310</v>
      </c>
      <c r="S2776" s="6" t="s">
        <v>307</v>
      </c>
      <c r="T2776" s="6" t="s">
        <v>311</v>
      </c>
      <c r="U2776" s="6" t="s">
        <v>56</v>
      </c>
      <c r="V2776" s="6" t="s">
        <v>43</v>
      </c>
      <c r="W2776" s="6" t="s">
        <v>44</v>
      </c>
      <c r="X2776" s="6" t="s">
        <v>45</v>
      </c>
      <c r="Y2776" s="6" t="s">
        <v>46</v>
      </c>
      <c r="Z2776" s="6" t="s">
        <v>140</v>
      </c>
      <c r="AA2776" s="6" t="s">
        <v>2892</v>
      </c>
      <c r="AB2776" s="12" t="str">
        <f t="shared" ref="AB2776" si="571">IF(ISNUMBER(SEARCH("2,4 D",AA2776)),"2,4-Dichlorophenoxyacetic acid",IF(ISNUMBER(SEARCH("ACIDO",AA2776)),"2,4-Dichlorophenoxyacetic acid",IF(ISNUMBER(SEARCH("NAPHTHA",AA2776)),"Aromatic Solvent Mixture",IF(ISNUMBER(SEARCH("DIMETHYLAMINE",AA2776)),"Dimethylamine",IF(ISNUMBER(SEARCH("DIMETILAMINA",AA2776)),"Dimethylamine",IF(ISNUMBER(SEARCH("JUMP",AA2776)),"Diuron",IF(ISNUMBER(SEARCH("2-AMINO-2,3-DIMETHYL BUTYRAMIDE",AA2776)),"Herbicide Amine Intermediate",IF(ISNUMBER(SEARCH("TEBUTHIURON",AA2776)),"Tebuthiuron","FIXIT"))))))))</f>
        <v>Dimethylamine</v>
      </c>
      <c r="AC2776" s="7"/>
      <c r="AD2776" s="7"/>
      <c r="AE2776" s="7">
        <v>153270</v>
      </c>
      <c r="AF2776" s="7">
        <v>153.27000000000001</v>
      </c>
      <c r="AG2776" s="7">
        <v>169000</v>
      </c>
      <c r="AJ2776" s="7"/>
      <c r="AK2776" s="7"/>
      <c r="AL2776" s="7"/>
    </row>
    <row r="2777" spans="1:38" ht="22" customHeight="1" x14ac:dyDescent="0.3">
      <c r="A2777" s="2">
        <v>42261</v>
      </c>
      <c r="B2777" s="3" t="s">
        <v>212</v>
      </c>
      <c r="C2777" s="3" t="s">
        <v>753</v>
      </c>
      <c r="D2777" s="3" t="s">
        <v>660</v>
      </c>
      <c r="E2777" s="3" t="s">
        <v>44</v>
      </c>
      <c r="F2777" s="4" t="s">
        <v>49</v>
      </c>
      <c r="G2777" s="4" t="s">
        <v>49</v>
      </c>
      <c r="H2777" s="4" t="s">
        <v>49</v>
      </c>
      <c r="I2777" s="3" t="s">
        <v>2339</v>
      </c>
      <c r="J2777" s="3" t="s">
        <v>77</v>
      </c>
      <c r="K2777" s="3" t="s">
        <v>78</v>
      </c>
      <c r="L2777" s="3" t="s">
        <v>68</v>
      </c>
      <c r="M2777" s="3" t="s">
        <v>33</v>
      </c>
      <c r="N2777" s="4" t="s">
        <v>49</v>
      </c>
      <c r="O2777" s="4" t="s">
        <v>49</v>
      </c>
      <c r="P2777" s="3" t="s">
        <v>79</v>
      </c>
      <c r="Q2777" s="3" t="s">
        <v>1915</v>
      </c>
      <c r="R2777" s="3" t="s">
        <v>67</v>
      </c>
      <c r="S2777" s="3" t="s">
        <v>68</v>
      </c>
      <c r="T2777" s="3" t="s">
        <v>69</v>
      </c>
      <c r="U2777" s="3" t="s">
        <v>70</v>
      </c>
      <c r="V2777" s="3" t="s">
        <v>217</v>
      </c>
      <c r="W2777" s="3" t="s">
        <v>44</v>
      </c>
      <c r="X2777" s="3" t="s">
        <v>218</v>
      </c>
      <c r="Y2777" s="3" t="s">
        <v>46</v>
      </c>
      <c r="Z2777" s="3" t="s">
        <v>241</v>
      </c>
      <c r="AA2777" s="3" t="s">
        <v>2893</v>
      </c>
      <c r="AB2777" s="12" t="str">
        <f t="shared" ref="AB2777" si="572">IF(ISNUMBER(SEARCH("BUTYRAMIDE",AA2777)),"2,3-Dimethyl Butyramide",IF(ISNUMBER(SEARCH("FOLPET",AA2777)),"Folpet",IF(ISNUMBER(SEARCH("METHYL [2-({[6- (TRIFLUOROMETHYL) PYRIDIN-2-YL] OXY} METHYL) PHENYL",AA2777)),"Esther",IF(ISNUMBER(SEARCH("TEBUCONAZOL",AA2777)),"Tebuconazole",IF(ISNUMBER(SEARCH("DICHLOROPHENYL",AA2777)),"Dichlorophenyl Isocyanates",IF(ISNUMBER(SEARCH("CAPTAN",AA2777)),"Captan",IF(ISNUMBER(SEARCH("DIMETHYLACETAMID",AA2777)),"Dimethylacetamide",IF(ISNUMBER(SEARCH("AFALON",AA2777)),"Linuron","FIX IT"))))))))</f>
        <v>Folpet</v>
      </c>
      <c r="AC2777" s="10"/>
      <c r="AD2777" s="10"/>
      <c r="AE2777" s="4">
        <v>5240</v>
      </c>
      <c r="AF2777" s="4">
        <v>5.24</v>
      </c>
      <c r="AG2777" s="4">
        <v>33300</v>
      </c>
      <c r="AJ2777" s="10"/>
      <c r="AK2777" s="10"/>
      <c r="AL2777" s="10"/>
    </row>
    <row r="2778" spans="1:38" ht="22" customHeight="1" x14ac:dyDescent="0.3">
      <c r="A2778" s="5">
        <v>42260</v>
      </c>
      <c r="B2778" s="6" t="s">
        <v>50</v>
      </c>
      <c r="C2778" s="6" t="s">
        <v>32</v>
      </c>
      <c r="D2778" s="7" t="s">
        <v>49</v>
      </c>
      <c r="E2778" s="7" t="s">
        <v>49</v>
      </c>
      <c r="F2778" s="6" t="s">
        <v>33</v>
      </c>
      <c r="G2778" s="7" t="s">
        <v>49</v>
      </c>
      <c r="H2778" s="7" t="s">
        <v>49</v>
      </c>
      <c r="I2778" s="6" t="s">
        <v>34</v>
      </c>
      <c r="J2778" s="6" t="s">
        <v>183</v>
      </c>
      <c r="K2778" s="7" t="s">
        <v>49</v>
      </c>
      <c r="L2778" s="7" t="s">
        <v>49</v>
      </c>
      <c r="M2778" s="7" t="s">
        <v>49</v>
      </c>
      <c r="N2778" s="7" t="s">
        <v>49</v>
      </c>
      <c r="O2778" s="7" t="s">
        <v>49</v>
      </c>
      <c r="P2778" s="6" t="s">
        <v>865</v>
      </c>
      <c r="Q2778" s="6" t="s">
        <v>844</v>
      </c>
      <c r="R2778" s="6" t="s">
        <v>135</v>
      </c>
      <c r="S2778" s="6" t="s">
        <v>136</v>
      </c>
      <c r="T2778" s="6" t="s">
        <v>137</v>
      </c>
      <c r="U2778" s="6" t="s">
        <v>42</v>
      </c>
      <c r="V2778" s="6" t="s">
        <v>43</v>
      </c>
      <c r="W2778" s="6" t="s">
        <v>44</v>
      </c>
      <c r="X2778" s="6" t="s">
        <v>45</v>
      </c>
      <c r="Y2778" s="6" t="s">
        <v>46</v>
      </c>
      <c r="Z2778" s="6" t="s">
        <v>289</v>
      </c>
      <c r="AA2778" s="6" t="s">
        <v>2894</v>
      </c>
      <c r="AB2778" s="12" t="str">
        <f t="shared" ref="AB2778:AB2788" si="573">IF(ISNUMBER(SEARCH("CARBENDAZIM",AA2778)),"Carbendazim",IF(ISNUMBER(SEARCH("4-D",AA2778)),"2,4-Dichlorophenoxyacetic acid",IF(ISNUMBER(SEARCH("RIDOVER",AA2778)),"Glyphosate",IF(ISNUMBER(SEARCH("POQUER",AA2778)),"Clethodim",IF(ISNUMBER(SEARCH("LITER",AA2778)),"Imidacloprid",IF(ISNUMBER(SEARCH("PYRINEX",AA2778)),"Chlorpyrifos",IF(ISNUMBER(SEARCH("ORBIT",AA2778)),"Omethoate",IF(ISNUMBER(SEARCH("HEXARON",AA2778)),"Diuron",IF(ISNUMBER(SEARCH("ISOPROPYLAMINE",AA2778)),"Isopropylamine",IF(ISNUMBER(SEARCH("GLYPHOSATE",AA2778)),"Glyphosate",IF(ISNUMBER(SEARCH("MANCOZEB",AA2778)),"Mancozeb Indofil",IF(ISNUMBER(SEARCH("PARAQUAT",AA2778)),"Paraquat",IF(ISNUMBER(SEARCH("CAROMAX",AA2778)),"Aromatic Solvent Mixture",IF(ISNUMBER(SEARCH("BUTIRON",AA2778)),"Tebuthiuron",IF(ISNUMBER(SEARCH("VORAZ",AA2778)),"Methomyl",IF(ISNUMBER(SEARCH("IMIDACLOPRID",AA2778)),"Imidacloprid",IF(ISNUMBER(SEARCH("2 4 D",AA2778)),"2,4-Dichlorophenoxyacetic acid",IF(ISNUMBER(SEARCH("IMIDACL",AA2778)),"Imidacloprid",IF(ISNUMBER(SEARCH("DIUREX",AA2778)),"Diuron",IF(ISNUMBER(SEARCH("RAPEL",AA2778)),"Acephate","fix it"))))))))))))))))))))</f>
        <v>Isopropylamine</v>
      </c>
      <c r="AC2778" s="7"/>
      <c r="AD2778" s="7"/>
      <c r="AE2778" s="7">
        <v>45620</v>
      </c>
      <c r="AF2778" s="7">
        <v>45.62</v>
      </c>
      <c r="AG2778" s="7">
        <v>320000</v>
      </c>
      <c r="AJ2778" s="7"/>
      <c r="AK2778" s="7"/>
      <c r="AL2778" s="7"/>
    </row>
    <row r="2779" spans="1:38" ht="22" customHeight="1" x14ac:dyDescent="0.3">
      <c r="A2779" s="2">
        <v>42260</v>
      </c>
      <c r="B2779" s="3" t="s">
        <v>31</v>
      </c>
      <c r="C2779" s="3" t="s">
        <v>32</v>
      </c>
      <c r="D2779" s="4" t="s">
        <v>49</v>
      </c>
      <c r="E2779" s="4" t="s">
        <v>49</v>
      </c>
      <c r="F2779" s="3" t="s">
        <v>33</v>
      </c>
      <c r="G2779" s="4" t="s">
        <v>49</v>
      </c>
      <c r="H2779" s="4" t="s">
        <v>49</v>
      </c>
      <c r="I2779" s="3" t="s">
        <v>34</v>
      </c>
      <c r="J2779" s="3" t="s">
        <v>35</v>
      </c>
      <c r="K2779" s="3" t="s">
        <v>36</v>
      </c>
      <c r="L2779" s="3" t="s">
        <v>37</v>
      </c>
      <c r="M2779" s="3" t="s">
        <v>33</v>
      </c>
      <c r="N2779" s="4" t="s">
        <v>49</v>
      </c>
      <c r="O2779" s="4" t="s">
        <v>49</v>
      </c>
      <c r="P2779" s="3" t="s">
        <v>38</v>
      </c>
      <c r="Q2779" s="3" t="s">
        <v>39</v>
      </c>
      <c r="R2779" s="3" t="s">
        <v>40</v>
      </c>
      <c r="S2779" s="3" t="s">
        <v>37</v>
      </c>
      <c r="T2779" s="3" t="s">
        <v>41</v>
      </c>
      <c r="U2779" s="3" t="s">
        <v>42</v>
      </c>
      <c r="V2779" s="3" t="s">
        <v>43</v>
      </c>
      <c r="W2779" s="3" t="s">
        <v>44</v>
      </c>
      <c r="X2779" s="3" t="s">
        <v>45</v>
      </c>
      <c r="Y2779" s="3" t="s">
        <v>46</v>
      </c>
      <c r="Z2779" s="3" t="s">
        <v>47</v>
      </c>
      <c r="AA2779" s="3" t="s">
        <v>2895</v>
      </c>
      <c r="AB2779" s="12" t="str">
        <f t="shared" si="573"/>
        <v>2,4-Dichlorophenoxyacetic acid</v>
      </c>
      <c r="AC2779" s="10"/>
      <c r="AD2779" s="10"/>
      <c r="AE2779" s="4">
        <v>183800</v>
      </c>
      <c r="AF2779" s="4">
        <v>183.8</v>
      </c>
      <c r="AG2779" s="3" t="s">
        <v>49</v>
      </c>
      <c r="AJ2779" s="10"/>
      <c r="AK2779" s="10"/>
      <c r="AL2779" s="10"/>
    </row>
    <row r="2780" spans="1:38" ht="22" customHeight="1" x14ac:dyDescent="0.3">
      <c r="A2780" s="5">
        <v>42260</v>
      </c>
      <c r="B2780" s="6" t="s">
        <v>144</v>
      </c>
      <c r="C2780" s="6" t="s">
        <v>84</v>
      </c>
      <c r="D2780" s="6" t="s">
        <v>85</v>
      </c>
      <c r="E2780" s="6" t="s">
        <v>44</v>
      </c>
      <c r="F2780" s="6" t="s">
        <v>33</v>
      </c>
      <c r="G2780" s="7" t="s">
        <v>49</v>
      </c>
      <c r="H2780" s="7" t="s">
        <v>49</v>
      </c>
      <c r="I2780" s="6" t="s">
        <v>86</v>
      </c>
      <c r="J2780" s="6" t="s">
        <v>2266</v>
      </c>
      <c r="K2780" s="7" t="s">
        <v>49</v>
      </c>
      <c r="L2780" s="7" t="s">
        <v>49</v>
      </c>
      <c r="M2780" s="7" t="s">
        <v>49</v>
      </c>
      <c r="N2780" s="7" t="s">
        <v>49</v>
      </c>
      <c r="O2780" s="7" t="s">
        <v>49</v>
      </c>
      <c r="P2780" s="6" t="s">
        <v>2267</v>
      </c>
      <c r="Q2780" s="6" t="s">
        <v>39</v>
      </c>
      <c r="R2780" s="6" t="s">
        <v>135</v>
      </c>
      <c r="S2780" s="6" t="s">
        <v>136</v>
      </c>
      <c r="T2780" s="6" t="s">
        <v>137</v>
      </c>
      <c r="U2780" s="6" t="s">
        <v>42</v>
      </c>
      <c r="V2780" s="6" t="s">
        <v>90</v>
      </c>
      <c r="W2780" s="6" t="s">
        <v>44</v>
      </c>
      <c r="X2780" s="6" t="s">
        <v>91</v>
      </c>
      <c r="Y2780" s="6" t="s">
        <v>46</v>
      </c>
      <c r="Z2780" s="6" t="s">
        <v>2755</v>
      </c>
      <c r="AA2780" s="6" t="s">
        <v>2473</v>
      </c>
      <c r="AB2780" s="12" t="s">
        <v>3189</v>
      </c>
      <c r="AC2780" s="7"/>
      <c r="AD2780" s="7"/>
      <c r="AE2780" s="7">
        <v>20462</v>
      </c>
      <c r="AF2780" s="7">
        <v>20.46</v>
      </c>
      <c r="AG2780" s="7">
        <v>3658000</v>
      </c>
      <c r="AJ2780" s="7"/>
      <c r="AK2780" s="7"/>
      <c r="AL2780" s="7"/>
    </row>
    <row r="2781" spans="1:38" ht="22" customHeight="1" x14ac:dyDescent="0.3">
      <c r="A2781" s="2">
        <v>42256</v>
      </c>
      <c r="B2781" s="3" t="s">
        <v>31</v>
      </c>
      <c r="C2781" s="3" t="s">
        <v>32</v>
      </c>
      <c r="D2781" s="4" t="s">
        <v>49</v>
      </c>
      <c r="E2781" s="4" t="s">
        <v>49</v>
      </c>
      <c r="F2781" s="3" t="s">
        <v>33</v>
      </c>
      <c r="G2781" s="4" t="s">
        <v>49</v>
      </c>
      <c r="H2781" s="4" t="s">
        <v>49</v>
      </c>
      <c r="I2781" s="3" t="s">
        <v>34</v>
      </c>
      <c r="J2781" s="3" t="s">
        <v>65</v>
      </c>
      <c r="K2781" s="4" t="s">
        <v>49</v>
      </c>
      <c r="L2781" s="4" t="s">
        <v>49</v>
      </c>
      <c r="M2781" s="3" t="s">
        <v>33</v>
      </c>
      <c r="N2781" s="4" t="s">
        <v>49</v>
      </c>
      <c r="O2781" s="4" t="s">
        <v>49</v>
      </c>
      <c r="P2781" s="3" t="s">
        <v>66</v>
      </c>
      <c r="Q2781" s="3" t="s">
        <v>39</v>
      </c>
      <c r="R2781" s="3" t="s">
        <v>67</v>
      </c>
      <c r="S2781" s="3" t="s">
        <v>68</v>
      </c>
      <c r="T2781" s="3" t="s">
        <v>69</v>
      </c>
      <c r="U2781" s="3" t="s">
        <v>70</v>
      </c>
      <c r="V2781" s="3" t="s">
        <v>43</v>
      </c>
      <c r="W2781" s="3" t="s">
        <v>44</v>
      </c>
      <c r="X2781" s="3" t="s">
        <v>45</v>
      </c>
      <c r="Y2781" s="3" t="s">
        <v>46</v>
      </c>
      <c r="Z2781" s="3" t="s">
        <v>71</v>
      </c>
      <c r="AA2781" s="3" t="s">
        <v>2896</v>
      </c>
      <c r="AB2781" s="12" t="str">
        <f>IF(ISNUMBER(SEARCH("2,4 D",AA2781)),"2,4-Dichlorophenoxyacetic acid",IF(ISNUMBER(SEARCH("ACIDO",AA2781)),"2,4-Dichlorophenoxyacetic acid",IF(ISNUMBER(SEARCH("NAPHTHA",AA2781)),"Aromatic Solvent Mixture",IF(ISNUMBER(SEARCH("DIMETHYLAMINE",AA2781)),"Dimethylamine",IF(ISNUMBER(SEARCH("DIMETILAMINA",AA2781)),"Dimethylamine",IF(ISNUMBER(SEARCH("JUMP",AA2781)),"Diuron",IF(ISNUMBER(SEARCH("2-AMINO-2,3-DIMETHYL BUTYRAMIDE",AA2781)),"Herbicide Amine Intermediate",IF(ISNUMBER(SEARCH("TEBUTHIURON",AA2781)),"Tebuthiuron","FIXIT"))))))))</f>
        <v>Diuron</v>
      </c>
      <c r="AC2781" s="10"/>
      <c r="AD2781" s="10"/>
      <c r="AE2781" s="4">
        <v>89392</v>
      </c>
      <c r="AF2781" s="4">
        <v>89.39</v>
      </c>
      <c r="AG2781" s="4">
        <v>621000</v>
      </c>
      <c r="AJ2781" s="10"/>
      <c r="AK2781" s="10"/>
      <c r="AL2781" s="10"/>
    </row>
    <row r="2782" spans="1:38" ht="22" customHeight="1" x14ac:dyDescent="0.3">
      <c r="A2782" s="5">
        <v>42256</v>
      </c>
      <c r="B2782" s="6" t="s">
        <v>31</v>
      </c>
      <c r="C2782" s="6" t="s">
        <v>32</v>
      </c>
      <c r="D2782" s="7" t="s">
        <v>49</v>
      </c>
      <c r="E2782" s="7" t="s">
        <v>49</v>
      </c>
      <c r="F2782" s="6" t="s">
        <v>33</v>
      </c>
      <c r="G2782" s="7" t="s">
        <v>49</v>
      </c>
      <c r="H2782" s="7" t="s">
        <v>49</v>
      </c>
      <c r="I2782" s="6" t="s">
        <v>34</v>
      </c>
      <c r="J2782" s="6" t="s">
        <v>65</v>
      </c>
      <c r="K2782" s="7" t="s">
        <v>49</v>
      </c>
      <c r="L2782" s="7" t="s">
        <v>49</v>
      </c>
      <c r="M2782" s="6" t="s">
        <v>33</v>
      </c>
      <c r="N2782" s="7" t="s">
        <v>49</v>
      </c>
      <c r="O2782" s="7" t="s">
        <v>49</v>
      </c>
      <c r="P2782" s="6" t="s">
        <v>66</v>
      </c>
      <c r="Q2782" s="6" t="s">
        <v>39</v>
      </c>
      <c r="R2782" s="6" t="s">
        <v>67</v>
      </c>
      <c r="S2782" s="6" t="s">
        <v>68</v>
      </c>
      <c r="T2782" s="6" t="s">
        <v>69</v>
      </c>
      <c r="U2782" s="6" t="s">
        <v>70</v>
      </c>
      <c r="V2782" s="6" t="s">
        <v>43</v>
      </c>
      <c r="W2782" s="6" t="s">
        <v>44</v>
      </c>
      <c r="X2782" s="6" t="s">
        <v>45</v>
      </c>
      <c r="Y2782" s="6" t="s">
        <v>46</v>
      </c>
      <c r="Z2782" s="6" t="s">
        <v>219</v>
      </c>
      <c r="AA2782" s="6" t="s">
        <v>2897</v>
      </c>
      <c r="AB2782" s="12" t="str">
        <f t="shared" si="573"/>
        <v>Diuron</v>
      </c>
      <c r="AC2782" s="7"/>
      <c r="AD2782" s="7"/>
      <c r="AE2782" s="7">
        <v>72522</v>
      </c>
      <c r="AF2782" s="7">
        <v>72.52</v>
      </c>
      <c r="AG2782" s="7">
        <v>1847000</v>
      </c>
      <c r="AJ2782" s="7"/>
      <c r="AK2782" s="7"/>
      <c r="AL2782" s="7"/>
    </row>
    <row r="2783" spans="1:38" ht="22" customHeight="1" x14ac:dyDescent="0.3">
      <c r="A2783" s="2">
        <v>42256</v>
      </c>
      <c r="B2783" s="3" t="s">
        <v>31</v>
      </c>
      <c r="C2783" s="3" t="s">
        <v>32</v>
      </c>
      <c r="D2783" s="4" t="s">
        <v>49</v>
      </c>
      <c r="E2783" s="4" t="s">
        <v>49</v>
      </c>
      <c r="F2783" s="3" t="s">
        <v>33</v>
      </c>
      <c r="G2783" s="4" t="s">
        <v>49</v>
      </c>
      <c r="H2783" s="4" t="s">
        <v>49</v>
      </c>
      <c r="I2783" s="3" t="s">
        <v>34</v>
      </c>
      <c r="J2783" s="3" t="s">
        <v>65</v>
      </c>
      <c r="K2783" s="4" t="s">
        <v>49</v>
      </c>
      <c r="L2783" s="4" t="s">
        <v>49</v>
      </c>
      <c r="M2783" s="3" t="s">
        <v>33</v>
      </c>
      <c r="N2783" s="4" t="s">
        <v>49</v>
      </c>
      <c r="O2783" s="4" t="s">
        <v>49</v>
      </c>
      <c r="P2783" s="3" t="s">
        <v>66</v>
      </c>
      <c r="Q2783" s="3" t="s">
        <v>39</v>
      </c>
      <c r="R2783" s="3" t="s">
        <v>67</v>
      </c>
      <c r="S2783" s="3" t="s">
        <v>68</v>
      </c>
      <c r="T2783" s="3" t="s">
        <v>69</v>
      </c>
      <c r="U2783" s="3" t="s">
        <v>70</v>
      </c>
      <c r="V2783" s="3" t="s">
        <v>43</v>
      </c>
      <c r="W2783" s="3" t="s">
        <v>44</v>
      </c>
      <c r="X2783" s="3" t="s">
        <v>45</v>
      </c>
      <c r="Y2783" s="3" t="s">
        <v>46</v>
      </c>
      <c r="Z2783" s="3" t="s">
        <v>73</v>
      </c>
      <c r="AA2783" s="3" t="s">
        <v>2898</v>
      </c>
      <c r="AB2783" s="12" t="str">
        <f t="shared" si="573"/>
        <v>Clethodim</v>
      </c>
      <c r="AC2783" s="10"/>
      <c r="AD2783" s="10"/>
      <c r="AE2783" s="4">
        <v>68552</v>
      </c>
      <c r="AF2783" s="4">
        <v>68.55</v>
      </c>
      <c r="AG2783" s="4">
        <v>477000</v>
      </c>
      <c r="AJ2783" s="10"/>
      <c r="AK2783" s="10"/>
      <c r="AL2783" s="10"/>
    </row>
    <row r="2784" spans="1:38" ht="22" customHeight="1" x14ac:dyDescent="0.3">
      <c r="A2784" s="5">
        <v>42256</v>
      </c>
      <c r="B2784" s="6" t="s">
        <v>31</v>
      </c>
      <c r="C2784" s="6" t="s">
        <v>32</v>
      </c>
      <c r="D2784" s="7" t="s">
        <v>49</v>
      </c>
      <c r="E2784" s="7" t="s">
        <v>49</v>
      </c>
      <c r="F2784" s="6" t="s">
        <v>33</v>
      </c>
      <c r="G2784" s="7" t="s">
        <v>49</v>
      </c>
      <c r="H2784" s="7" t="s">
        <v>49</v>
      </c>
      <c r="I2784" s="6" t="s">
        <v>34</v>
      </c>
      <c r="J2784" s="6" t="s">
        <v>65</v>
      </c>
      <c r="K2784" s="7" t="s">
        <v>49</v>
      </c>
      <c r="L2784" s="7" t="s">
        <v>49</v>
      </c>
      <c r="M2784" s="6" t="s">
        <v>33</v>
      </c>
      <c r="N2784" s="7" t="s">
        <v>49</v>
      </c>
      <c r="O2784" s="7" t="s">
        <v>49</v>
      </c>
      <c r="P2784" s="6" t="s">
        <v>66</v>
      </c>
      <c r="Q2784" s="6" t="s">
        <v>39</v>
      </c>
      <c r="R2784" s="6" t="s">
        <v>67</v>
      </c>
      <c r="S2784" s="6" t="s">
        <v>68</v>
      </c>
      <c r="T2784" s="6" t="s">
        <v>69</v>
      </c>
      <c r="U2784" s="6" t="s">
        <v>70</v>
      </c>
      <c r="V2784" s="6" t="s">
        <v>43</v>
      </c>
      <c r="W2784" s="6" t="s">
        <v>44</v>
      </c>
      <c r="X2784" s="6" t="s">
        <v>45</v>
      </c>
      <c r="Y2784" s="6" t="s">
        <v>46</v>
      </c>
      <c r="Z2784" s="6" t="s">
        <v>219</v>
      </c>
      <c r="AA2784" s="6" t="s">
        <v>2899</v>
      </c>
      <c r="AB2784" s="12" t="str">
        <f t="shared" si="573"/>
        <v>Diuron</v>
      </c>
      <c r="AC2784" s="7"/>
      <c r="AD2784" s="7"/>
      <c r="AE2784" s="7">
        <v>36932</v>
      </c>
      <c r="AF2784" s="7">
        <v>36.93</v>
      </c>
      <c r="AG2784" s="7">
        <v>941000</v>
      </c>
      <c r="AJ2784" s="7"/>
      <c r="AK2784" s="7"/>
      <c r="AL2784" s="7"/>
    </row>
    <row r="2785" spans="1:38" ht="22" customHeight="1" x14ac:dyDescent="0.3">
      <c r="A2785" s="2">
        <v>42256</v>
      </c>
      <c r="B2785" s="3" t="s">
        <v>50</v>
      </c>
      <c r="C2785" s="3" t="s">
        <v>84</v>
      </c>
      <c r="D2785" s="3" t="s">
        <v>85</v>
      </c>
      <c r="E2785" s="3" t="s">
        <v>44</v>
      </c>
      <c r="F2785" s="3" t="s">
        <v>33</v>
      </c>
      <c r="G2785" s="4" t="s">
        <v>49</v>
      </c>
      <c r="H2785" s="4" t="s">
        <v>49</v>
      </c>
      <c r="I2785" s="3" t="s">
        <v>86</v>
      </c>
      <c r="J2785" s="3" t="s">
        <v>2721</v>
      </c>
      <c r="K2785" s="4" t="s">
        <v>49</v>
      </c>
      <c r="L2785" s="3" t="s">
        <v>187</v>
      </c>
      <c r="M2785" s="4" t="s">
        <v>49</v>
      </c>
      <c r="N2785" s="4" t="s">
        <v>49</v>
      </c>
      <c r="O2785" s="4" t="s">
        <v>49</v>
      </c>
      <c r="P2785" s="3" t="s">
        <v>2722</v>
      </c>
      <c r="Q2785" s="3" t="s">
        <v>39</v>
      </c>
      <c r="R2785" s="3" t="s">
        <v>96</v>
      </c>
      <c r="S2785" s="3" t="s">
        <v>97</v>
      </c>
      <c r="T2785" s="3" t="s">
        <v>98</v>
      </c>
      <c r="U2785" s="3" t="s">
        <v>99</v>
      </c>
      <c r="V2785" s="3" t="s">
        <v>90</v>
      </c>
      <c r="W2785" s="3" t="s">
        <v>44</v>
      </c>
      <c r="X2785" s="3" t="s">
        <v>91</v>
      </c>
      <c r="Y2785" s="3" t="s">
        <v>46</v>
      </c>
      <c r="Z2785" s="3" t="s">
        <v>781</v>
      </c>
      <c r="AA2785" s="19" t="s">
        <v>2900</v>
      </c>
      <c r="AB2785" s="12" t="s">
        <v>3184</v>
      </c>
      <c r="AC2785" s="10"/>
      <c r="AD2785" s="10"/>
      <c r="AE2785" s="4">
        <v>34083</v>
      </c>
      <c r="AF2785" s="4">
        <v>34.08</v>
      </c>
      <c r="AG2785" s="4">
        <v>118000</v>
      </c>
      <c r="AJ2785" s="10"/>
      <c r="AK2785" s="10"/>
      <c r="AL2785" s="10"/>
    </row>
    <row r="2786" spans="1:38" ht="22" customHeight="1" x14ac:dyDescent="0.3">
      <c r="A2786" s="5">
        <v>42256</v>
      </c>
      <c r="B2786" s="6" t="s">
        <v>31</v>
      </c>
      <c r="C2786" s="6" t="s">
        <v>32</v>
      </c>
      <c r="D2786" s="7" t="s">
        <v>49</v>
      </c>
      <c r="E2786" s="7" t="s">
        <v>49</v>
      </c>
      <c r="F2786" s="6" t="s">
        <v>33</v>
      </c>
      <c r="G2786" s="7" t="s">
        <v>49</v>
      </c>
      <c r="H2786" s="7" t="s">
        <v>49</v>
      </c>
      <c r="I2786" s="6" t="s">
        <v>34</v>
      </c>
      <c r="J2786" s="6" t="s">
        <v>77</v>
      </c>
      <c r="K2786" s="6" t="s">
        <v>78</v>
      </c>
      <c r="L2786" s="6" t="s">
        <v>68</v>
      </c>
      <c r="M2786" s="6" t="s">
        <v>33</v>
      </c>
      <c r="N2786" s="7" t="s">
        <v>49</v>
      </c>
      <c r="O2786" s="7" t="s">
        <v>49</v>
      </c>
      <c r="P2786" s="6" t="s">
        <v>79</v>
      </c>
      <c r="Q2786" s="6" t="s">
        <v>39</v>
      </c>
      <c r="R2786" s="6" t="s">
        <v>67</v>
      </c>
      <c r="S2786" s="6" t="s">
        <v>68</v>
      </c>
      <c r="T2786" s="6" t="s">
        <v>69</v>
      </c>
      <c r="U2786" s="6" t="s">
        <v>70</v>
      </c>
      <c r="V2786" s="6" t="s">
        <v>43</v>
      </c>
      <c r="W2786" s="6" t="s">
        <v>44</v>
      </c>
      <c r="X2786" s="6" t="s">
        <v>45</v>
      </c>
      <c r="Y2786" s="6" t="s">
        <v>46</v>
      </c>
      <c r="Z2786" s="6" t="s">
        <v>643</v>
      </c>
      <c r="AA2786" s="6" t="s">
        <v>2901</v>
      </c>
      <c r="AB2786" s="12" t="str">
        <f t="shared" ref="AB2786" si="574">IF(ISNUMBER(SEARCH("DMS",AA2786)),"Dimethyl Sulfate",IF(ISNUMBER(SEARCH("2,4-XILIDIN",AA2786)),"2,4-Xylidine",IF(ISNUMBER(SEARCH("GALIGAN",AA2786)),"Oxyfluorfen",IF(ISNUMBER(SEARCH("DIMETHYLAMINE",AA2786)),"Dimethylamine",IF(ISNUMBER(SEARCH("ORTHOFORMATE",AA2786)),"Trimethyl orthoformate",IF(ISNUMBER(SEARCH("NOVALURON",AA2786)),"Novaluron",IF(ISNUMBER(SEARCH("DIMETHYL SULPHATE",AA2786)),"Dimethyl Sulphate",IF(ISNUMBER(SEARCH("ALTAPYNE",AA2786)),"Acid Based Co-Emulsifier",IF(ISNUMBER(SEARCH("METHANESULFONYL",AA2786)),"Methanesulfonyl chloride",IF(ISNUMBER(SEARCH("METHYL FORMATE",AA2786)),"Methanoate",IF(ISNUMBER(SEARCH("FLUEN",AA2786)),"Fluensulfone","FIX IT")))))))))))</f>
        <v>Novaluron</v>
      </c>
      <c r="AC2786" s="7"/>
      <c r="AD2786" s="7"/>
      <c r="AE2786" s="7">
        <v>96600</v>
      </c>
      <c r="AF2786" s="7">
        <v>96.6</v>
      </c>
      <c r="AG2786" s="7">
        <v>2124000</v>
      </c>
      <c r="AJ2786" s="7"/>
      <c r="AK2786" s="7"/>
      <c r="AL2786" s="7"/>
    </row>
    <row r="2787" spans="1:38" ht="22" customHeight="1" x14ac:dyDescent="0.3">
      <c r="A2787" s="2">
        <v>42256</v>
      </c>
      <c r="B2787" s="3" t="s">
        <v>50</v>
      </c>
      <c r="C2787" s="3" t="s">
        <v>32</v>
      </c>
      <c r="D2787" s="4" t="s">
        <v>49</v>
      </c>
      <c r="E2787" s="4" t="s">
        <v>49</v>
      </c>
      <c r="F2787" s="3" t="s">
        <v>33</v>
      </c>
      <c r="G2787" s="4" t="s">
        <v>49</v>
      </c>
      <c r="H2787" s="4" t="s">
        <v>49</v>
      </c>
      <c r="I2787" s="3" t="s">
        <v>34</v>
      </c>
      <c r="J2787" s="3" t="s">
        <v>1609</v>
      </c>
      <c r="K2787" s="4" t="s">
        <v>49</v>
      </c>
      <c r="L2787" s="3" t="s">
        <v>187</v>
      </c>
      <c r="M2787" s="4" t="s">
        <v>49</v>
      </c>
      <c r="N2787" s="4" t="s">
        <v>49</v>
      </c>
      <c r="O2787" s="4" t="s">
        <v>49</v>
      </c>
      <c r="P2787" s="3" t="s">
        <v>1610</v>
      </c>
      <c r="Q2787" s="3" t="s">
        <v>39</v>
      </c>
      <c r="R2787" s="3" t="s">
        <v>115</v>
      </c>
      <c r="S2787" s="3" t="s">
        <v>113</v>
      </c>
      <c r="T2787" s="3" t="s">
        <v>116</v>
      </c>
      <c r="U2787" s="3" t="s">
        <v>117</v>
      </c>
      <c r="V2787" s="3" t="s">
        <v>43</v>
      </c>
      <c r="W2787" s="3" t="s">
        <v>44</v>
      </c>
      <c r="X2787" s="3" t="s">
        <v>45</v>
      </c>
      <c r="Y2787" s="3" t="s">
        <v>46</v>
      </c>
      <c r="Z2787" s="3" t="s">
        <v>1352</v>
      </c>
      <c r="AA2787" s="3" t="s">
        <v>2902</v>
      </c>
      <c r="AB2787" s="12" t="str">
        <f t="shared" si="573"/>
        <v>2,4-Dichlorophenoxyacetic acid</v>
      </c>
      <c r="AC2787" s="10"/>
      <c r="AD2787" s="10"/>
      <c r="AE2787" s="4">
        <v>92850</v>
      </c>
      <c r="AF2787" s="4">
        <v>92.85</v>
      </c>
      <c r="AG2787" s="4">
        <v>1827000</v>
      </c>
      <c r="AJ2787" s="10"/>
      <c r="AK2787" s="10"/>
      <c r="AL2787" s="10"/>
    </row>
    <row r="2788" spans="1:38" ht="22" customHeight="1" x14ac:dyDescent="0.3">
      <c r="A2788" s="5">
        <v>42256</v>
      </c>
      <c r="B2788" s="6" t="s">
        <v>31</v>
      </c>
      <c r="C2788" s="6" t="s">
        <v>32</v>
      </c>
      <c r="D2788" s="7" t="s">
        <v>49</v>
      </c>
      <c r="E2788" s="7" t="s">
        <v>49</v>
      </c>
      <c r="F2788" s="6" t="s">
        <v>33</v>
      </c>
      <c r="G2788" s="7" t="s">
        <v>49</v>
      </c>
      <c r="H2788" s="7" t="s">
        <v>49</v>
      </c>
      <c r="I2788" s="6" t="s">
        <v>34</v>
      </c>
      <c r="J2788" s="6" t="s">
        <v>65</v>
      </c>
      <c r="K2788" s="7" t="s">
        <v>49</v>
      </c>
      <c r="L2788" s="7" t="s">
        <v>49</v>
      </c>
      <c r="M2788" s="6" t="s">
        <v>33</v>
      </c>
      <c r="N2788" s="7" t="s">
        <v>49</v>
      </c>
      <c r="O2788" s="7" t="s">
        <v>49</v>
      </c>
      <c r="P2788" s="6" t="s">
        <v>66</v>
      </c>
      <c r="Q2788" s="6" t="s">
        <v>39</v>
      </c>
      <c r="R2788" s="6" t="s">
        <v>67</v>
      </c>
      <c r="S2788" s="6" t="s">
        <v>68</v>
      </c>
      <c r="T2788" s="6" t="s">
        <v>69</v>
      </c>
      <c r="U2788" s="6" t="s">
        <v>70</v>
      </c>
      <c r="V2788" s="6" t="s">
        <v>43</v>
      </c>
      <c r="W2788" s="6" t="s">
        <v>44</v>
      </c>
      <c r="X2788" s="6" t="s">
        <v>45</v>
      </c>
      <c r="Y2788" s="6" t="s">
        <v>46</v>
      </c>
      <c r="Z2788" s="6" t="s">
        <v>480</v>
      </c>
      <c r="AA2788" s="6" t="s">
        <v>2700</v>
      </c>
      <c r="AB2788" s="12" t="str">
        <f t="shared" si="573"/>
        <v>Tebuthiuron</v>
      </c>
      <c r="AC2788" s="7"/>
      <c r="AD2788" s="7"/>
      <c r="AE2788" s="7">
        <v>18970</v>
      </c>
      <c r="AF2788" s="7">
        <v>18.97</v>
      </c>
      <c r="AG2788" s="7">
        <v>153000</v>
      </c>
      <c r="AJ2788" s="7"/>
      <c r="AK2788" s="7"/>
      <c r="AL2788" s="7"/>
    </row>
    <row r="2789" spans="1:38" ht="22" customHeight="1" x14ac:dyDescent="0.3">
      <c r="A2789" s="2">
        <v>42255</v>
      </c>
      <c r="B2789" s="3" t="s">
        <v>212</v>
      </c>
      <c r="C2789" s="3" t="s">
        <v>753</v>
      </c>
      <c r="D2789" s="3" t="s">
        <v>660</v>
      </c>
      <c r="E2789" s="3" t="s">
        <v>44</v>
      </c>
      <c r="F2789" s="4" t="s">
        <v>49</v>
      </c>
      <c r="G2789" s="4" t="s">
        <v>49</v>
      </c>
      <c r="H2789" s="4" t="s">
        <v>49</v>
      </c>
      <c r="I2789" s="3" t="s">
        <v>2339</v>
      </c>
      <c r="J2789" s="3" t="s">
        <v>77</v>
      </c>
      <c r="K2789" s="3" t="s">
        <v>78</v>
      </c>
      <c r="L2789" s="3" t="s">
        <v>68</v>
      </c>
      <c r="M2789" s="3" t="s">
        <v>33</v>
      </c>
      <c r="N2789" s="4" t="s">
        <v>49</v>
      </c>
      <c r="O2789" s="4" t="s">
        <v>49</v>
      </c>
      <c r="P2789" s="3" t="s">
        <v>79</v>
      </c>
      <c r="Q2789" s="3" t="s">
        <v>1915</v>
      </c>
      <c r="R2789" s="3" t="s">
        <v>67</v>
      </c>
      <c r="S2789" s="3" t="s">
        <v>68</v>
      </c>
      <c r="T2789" s="3" t="s">
        <v>69</v>
      </c>
      <c r="U2789" s="3" t="s">
        <v>70</v>
      </c>
      <c r="V2789" s="3" t="s">
        <v>217</v>
      </c>
      <c r="W2789" s="3" t="s">
        <v>44</v>
      </c>
      <c r="X2789" s="3" t="s">
        <v>218</v>
      </c>
      <c r="Y2789" s="3" t="s">
        <v>46</v>
      </c>
      <c r="Z2789" s="3" t="s">
        <v>210</v>
      </c>
      <c r="AA2789" s="3" t="s">
        <v>2903</v>
      </c>
      <c r="AB2789" s="12" t="str">
        <f t="shared" ref="AB2789:AB2790" si="575">IF(ISNUMBER(SEARCH("BUTYRAMIDE",AA2789)),"2,3-Dimethyl Butyramide",IF(ISNUMBER(SEARCH("FOLPET",AA2789)),"Folpet",IF(ISNUMBER(SEARCH("METHYL [2-({[6- (TRIFLUOROMETHYL) PYRIDIN-2-YL] OXY} METHYL) PHENYL",AA2789)),"Esther",IF(ISNUMBER(SEARCH("TEBUCONAZOL",AA2789)),"Tebuconazole",IF(ISNUMBER(SEARCH("DICHLOROPHENYL",AA2789)),"Dichlorophenyl Isocyanates",IF(ISNUMBER(SEARCH("CAPTAN",AA2789)),"Captan",IF(ISNUMBER(SEARCH("DIMETHYLACETAMID",AA2789)),"Dimethylacetamide",IF(ISNUMBER(SEARCH("AFALON",AA2789)),"Linuron","FIX IT"))))))))</f>
        <v>Folpet</v>
      </c>
      <c r="AC2789" s="10"/>
      <c r="AD2789" s="10"/>
      <c r="AE2789" s="4">
        <v>5240</v>
      </c>
      <c r="AF2789" s="4">
        <v>5.24</v>
      </c>
      <c r="AG2789" s="4">
        <v>33300</v>
      </c>
      <c r="AJ2789" s="10"/>
      <c r="AK2789" s="10"/>
      <c r="AL2789" s="10"/>
    </row>
    <row r="2790" spans="1:38" ht="22" customHeight="1" x14ac:dyDescent="0.3">
      <c r="A2790" s="5">
        <v>42255</v>
      </c>
      <c r="B2790" s="6" t="s">
        <v>212</v>
      </c>
      <c r="C2790" s="6" t="s">
        <v>753</v>
      </c>
      <c r="D2790" s="6" t="s">
        <v>660</v>
      </c>
      <c r="E2790" s="6" t="s">
        <v>44</v>
      </c>
      <c r="F2790" s="7" t="s">
        <v>49</v>
      </c>
      <c r="G2790" s="7" t="s">
        <v>49</v>
      </c>
      <c r="H2790" s="7" t="s">
        <v>49</v>
      </c>
      <c r="I2790" s="6" t="s">
        <v>2339</v>
      </c>
      <c r="J2790" s="6" t="s">
        <v>77</v>
      </c>
      <c r="K2790" s="6" t="s">
        <v>78</v>
      </c>
      <c r="L2790" s="6" t="s">
        <v>68</v>
      </c>
      <c r="M2790" s="6" t="s">
        <v>33</v>
      </c>
      <c r="N2790" s="7" t="s">
        <v>49</v>
      </c>
      <c r="O2790" s="7" t="s">
        <v>49</v>
      </c>
      <c r="P2790" s="6" t="s">
        <v>79</v>
      </c>
      <c r="Q2790" s="6" t="s">
        <v>1915</v>
      </c>
      <c r="R2790" s="6" t="s">
        <v>67</v>
      </c>
      <c r="S2790" s="6" t="s">
        <v>68</v>
      </c>
      <c r="T2790" s="6" t="s">
        <v>69</v>
      </c>
      <c r="U2790" s="6" t="s">
        <v>70</v>
      </c>
      <c r="V2790" s="6" t="s">
        <v>217</v>
      </c>
      <c r="W2790" s="6" t="s">
        <v>44</v>
      </c>
      <c r="X2790" s="6" t="s">
        <v>218</v>
      </c>
      <c r="Y2790" s="6" t="s">
        <v>46</v>
      </c>
      <c r="Z2790" s="6" t="s">
        <v>243</v>
      </c>
      <c r="AA2790" s="6" t="s">
        <v>2904</v>
      </c>
      <c r="AB2790" s="12" t="str">
        <f t="shared" si="575"/>
        <v>Captan</v>
      </c>
      <c r="AC2790" s="7"/>
      <c r="AD2790" s="7"/>
      <c r="AE2790" s="7">
        <v>25940</v>
      </c>
      <c r="AF2790" s="7">
        <v>25.94</v>
      </c>
      <c r="AG2790" s="7">
        <v>534000</v>
      </c>
      <c r="AJ2790" s="7"/>
      <c r="AK2790" s="7"/>
      <c r="AL2790" s="7"/>
    </row>
    <row r="2791" spans="1:38" ht="22" customHeight="1" x14ac:dyDescent="0.3">
      <c r="A2791" s="2">
        <v>42253</v>
      </c>
      <c r="B2791" s="3" t="s">
        <v>50</v>
      </c>
      <c r="C2791" s="3" t="s">
        <v>32</v>
      </c>
      <c r="D2791" s="4" t="s">
        <v>49</v>
      </c>
      <c r="E2791" s="4" t="s">
        <v>49</v>
      </c>
      <c r="F2791" s="3" t="s">
        <v>33</v>
      </c>
      <c r="G2791" s="4" t="s">
        <v>49</v>
      </c>
      <c r="H2791" s="4" t="s">
        <v>49</v>
      </c>
      <c r="I2791" s="3" t="s">
        <v>34</v>
      </c>
      <c r="J2791" s="3" t="s">
        <v>2905</v>
      </c>
      <c r="K2791" s="3" t="s">
        <v>2906</v>
      </c>
      <c r="L2791" s="3" t="s">
        <v>133</v>
      </c>
      <c r="M2791" s="4" t="s">
        <v>49</v>
      </c>
      <c r="N2791" s="9">
        <v>8400733188</v>
      </c>
      <c r="O2791" s="4" t="s">
        <v>49</v>
      </c>
      <c r="P2791" s="3" t="s">
        <v>2907</v>
      </c>
      <c r="Q2791" s="3" t="s">
        <v>39</v>
      </c>
      <c r="R2791" s="3" t="s">
        <v>186</v>
      </c>
      <c r="S2791" s="3" t="s">
        <v>187</v>
      </c>
      <c r="T2791" s="3" t="s">
        <v>188</v>
      </c>
      <c r="U2791" s="3" t="s">
        <v>42</v>
      </c>
      <c r="V2791" s="3" t="s">
        <v>43</v>
      </c>
      <c r="W2791" s="3" t="s">
        <v>44</v>
      </c>
      <c r="X2791" s="3" t="s">
        <v>45</v>
      </c>
      <c r="Y2791" s="3" t="s">
        <v>46</v>
      </c>
      <c r="Z2791" s="3" t="s">
        <v>2889</v>
      </c>
      <c r="AA2791" s="3" t="s">
        <v>2908</v>
      </c>
      <c r="AB2791" s="12" t="s">
        <v>3171</v>
      </c>
      <c r="AC2791" s="10"/>
      <c r="AD2791" s="10"/>
      <c r="AE2791" s="4">
        <v>36252</v>
      </c>
      <c r="AF2791" s="4">
        <v>36.25</v>
      </c>
      <c r="AG2791" s="4">
        <v>93000</v>
      </c>
      <c r="AJ2791" s="10"/>
      <c r="AK2791" s="10"/>
      <c r="AL2791" s="10"/>
    </row>
    <row r="2792" spans="1:38" ht="22" customHeight="1" x14ac:dyDescent="0.3">
      <c r="A2792" s="5">
        <v>42252</v>
      </c>
      <c r="B2792" s="6" t="s">
        <v>50</v>
      </c>
      <c r="C2792" s="6" t="s">
        <v>84</v>
      </c>
      <c r="D2792" s="6" t="s">
        <v>85</v>
      </c>
      <c r="E2792" s="6" t="s">
        <v>44</v>
      </c>
      <c r="F2792" s="6" t="s">
        <v>33</v>
      </c>
      <c r="G2792" s="7" t="s">
        <v>49</v>
      </c>
      <c r="H2792" s="7" t="s">
        <v>49</v>
      </c>
      <c r="I2792" s="6" t="s">
        <v>86</v>
      </c>
      <c r="J2792" s="6" t="s">
        <v>2909</v>
      </c>
      <c r="K2792" s="7" t="s">
        <v>49</v>
      </c>
      <c r="L2792" s="6" t="s">
        <v>187</v>
      </c>
      <c r="M2792" s="7" t="s">
        <v>49</v>
      </c>
      <c r="N2792" s="7" t="s">
        <v>49</v>
      </c>
      <c r="O2792" s="7" t="s">
        <v>49</v>
      </c>
      <c r="P2792" s="6" t="s">
        <v>2910</v>
      </c>
      <c r="Q2792" s="6" t="s">
        <v>39</v>
      </c>
      <c r="R2792" s="6" t="s">
        <v>1064</v>
      </c>
      <c r="S2792" s="6" t="s">
        <v>133</v>
      </c>
      <c r="T2792" s="6" t="s">
        <v>1065</v>
      </c>
      <c r="U2792" s="6" t="s">
        <v>42</v>
      </c>
      <c r="V2792" s="6" t="s">
        <v>90</v>
      </c>
      <c r="W2792" s="6" t="s">
        <v>44</v>
      </c>
      <c r="X2792" s="6" t="s">
        <v>91</v>
      </c>
      <c r="Y2792" s="6" t="s">
        <v>46</v>
      </c>
      <c r="Z2792" s="11" t="s">
        <v>777</v>
      </c>
      <c r="AA2792" s="11" t="s">
        <v>2911</v>
      </c>
      <c r="AB2792" s="12" t="s">
        <v>3166</v>
      </c>
      <c r="AC2792" s="7"/>
      <c r="AD2792" s="7"/>
      <c r="AE2792" s="7">
        <v>14180</v>
      </c>
      <c r="AF2792" s="7">
        <v>14.18</v>
      </c>
      <c r="AG2792" s="7">
        <v>32100</v>
      </c>
      <c r="AJ2792" s="7"/>
      <c r="AK2792" s="7"/>
      <c r="AL2792" s="7"/>
    </row>
    <row r="2793" spans="1:38" ht="22" customHeight="1" x14ac:dyDescent="0.3">
      <c r="A2793" s="2">
        <v>42251</v>
      </c>
      <c r="B2793" s="3" t="s">
        <v>50</v>
      </c>
      <c r="C2793" s="3" t="s">
        <v>84</v>
      </c>
      <c r="D2793" s="3" t="s">
        <v>85</v>
      </c>
      <c r="E2793" s="3" t="s">
        <v>44</v>
      </c>
      <c r="F2793" s="3" t="s">
        <v>33</v>
      </c>
      <c r="G2793" s="4" t="s">
        <v>49</v>
      </c>
      <c r="H2793" s="4" t="s">
        <v>49</v>
      </c>
      <c r="I2793" s="3" t="s">
        <v>86</v>
      </c>
      <c r="J2793" s="3" t="s">
        <v>2198</v>
      </c>
      <c r="K2793" s="3" t="s">
        <v>306</v>
      </c>
      <c r="L2793" s="3" t="s">
        <v>307</v>
      </c>
      <c r="M2793" s="4" t="s">
        <v>49</v>
      </c>
      <c r="N2793" s="4" t="s">
        <v>49</v>
      </c>
      <c r="O2793" s="4" t="s">
        <v>49</v>
      </c>
      <c r="P2793" s="3" t="s">
        <v>2199</v>
      </c>
      <c r="Q2793" s="3" t="s">
        <v>39</v>
      </c>
      <c r="R2793" s="3" t="s">
        <v>310</v>
      </c>
      <c r="S2793" s="3" t="s">
        <v>307</v>
      </c>
      <c r="T2793" s="3" t="s">
        <v>311</v>
      </c>
      <c r="U2793" s="3" t="s">
        <v>56</v>
      </c>
      <c r="V2793" s="3" t="s">
        <v>90</v>
      </c>
      <c r="W2793" s="3" t="s">
        <v>44</v>
      </c>
      <c r="X2793" s="3" t="s">
        <v>91</v>
      </c>
      <c r="Y2793" s="3" t="s">
        <v>46</v>
      </c>
      <c r="Z2793" s="3" t="s">
        <v>2200</v>
      </c>
      <c r="AA2793" s="3" t="s">
        <v>2912</v>
      </c>
      <c r="AB2793" s="12" t="s">
        <v>3203</v>
      </c>
      <c r="AC2793" s="10"/>
      <c r="AD2793" s="10"/>
      <c r="AE2793" s="4">
        <v>41000</v>
      </c>
      <c r="AF2793" s="4">
        <v>41</v>
      </c>
      <c r="AG2793" s="4">
        <v>41600</v>
      </c>
    </row>
    <row r="2794" spans="1:38" ht="22" customHeight="1" x14ac:dyDescent="0.3">
      <c r="A2794" s="5">
        <v>42249</v>
      </c>
      <c r="B2794" s="6" t="s">
        <v>31</v>
      </c>
      <c r="C2794" s="6" t="s">
        <v>32</v>
      </c>
      <c r="D2794" s="7" t="s">
        <v>49</v>
      </c>
      <c r="E2794" s="7" t="s">
        <v>49</v>
      </c>
      <c r="F2794" s="6" t="s">
        <v>33</v>
      </c>
      <c r="G2794" s="7" t="s">
        <v>49</v>
      </c>
      <c r="H2794" s="7" t="s">
        <v>49</v>
      </c>
      <c r="I2794" s="6" t="s">
        <v>34</v>
      </c>
      <c r="J2794" s="6" t="s">
        <v>65</v>
      </c>
      <c r="K2794" s="7" t="s">
        <v>49</v>
      </c>
      <c r="L2794" s="7" t="s">
        <v>49</v>
      </c>
      <c r="M2794" s="6" t="s">
        <v>33</v>
      </c>
      <c r="N2794" s="7" t="s">
        <v>49</v>
      </c>
      <c r="O2794" s="7" t="s">
        <v>49</v>
      </c>
      <c r="P2794" s="6" t="s">
        <v>66</v>
      </c>
      <c r="Q2794" s="6" t="s">
        <v>39</v>
      </c>
      <c r="R2794" s="6" t="s">
        <v>67</v>
      </c>
      <c r="S2794" s="6" t="s">
        <v>68</v>
      </c>
      <c r="T2794" s="6" t="s">
        <v>69</v>
      </c>
      <c r="U2794" s="6" t="s">
        <v>70</v>
      </c>
      <c r="V2794" s="6" t="s">
        <v>43</v>
      </c>
      <c r="W2794" s="6" t="s">
        <v>44</v>
      </c>
      <c r="X2794" s="6" t="s">
        <v>45</v>
      </c>
      <c r="Y2794" s="6" t="s">
        <v>46</v>
      </c>
      <c r="Z2794" s="6" t="s">
        <v>73</v>
      </c>
      <c r="AA2794" s="6" t="s">
        <v>2913</v>
      </c>
      <c r="AB2794" s="12" t="s">
        <v>3209</v>
      </c>
      <c r="AC2794" s="7"/>
      <c r="AD2794" s="7"/>
      <c r="AE2794" s="7">
        <v>16544</v>
      </c>
      <c r="AF2794" s="7">
        <v>16.54</v>
      </c>
      <c r="AG2794" s="7">
        <v>115000</v>
      </c>
    </row>
    <row r="2795" spans="1:38" ht="22" customHeight="1" x14ac:dyDescent="0.3">
      <c r="A2795" s="2">
        <v>42249</v>
      </c>
      <c r="B2795" s="3" t="s">
        <v>31</v>
      </c>
      <c r="C2795" s="3" t="s">
        <v>32</v>
      </c>
      <c r="D2795" s="4" t="s">
        <v>49</v>
      </c>
      <c r="E2795" s="4" t="s">
        <v>49</v>
      </c>
      <c r="F2795" s="3" t="s">
        <v>33</v>
      </c>
      <c r="G2795" s="4" t="s">
        <v>49</v>
      </c>
      <c r="H2795" s="4" t="s">
        <v>49</v>
      </c>
      <c r="I2795" s="3" t="s">
        <v>34</v>
      </c>
      <c r="J2795" s="3" t="s">
        <v>77</v>
      </c>
      <c r="K2795" s="3" t="s">
        <v>78</v>
      </c>
      <c r="L2795" s="3" t="s">
        <v>68</v>
      </c>
      <c r="M2795" s="3" t="s">
        <v>33</v>
      </c>
      <c r="N2795" s="4" t="s">
        <v>49</v>
      </c>
      <c r="O2795" s="4" t="s">
        <v>49</v>
      </c>
      <c r="P2795" s="3" t="s">
        <v>79</v>
      </c>
      <c r="Q2795" s="3" t="s">
        <v>39</v>
      </c>
      <c r="R2795" s="3" t="s">
        <v>67</v>
      </c>
      <c r="S2795" s="3" t="s">
        <v>68</v>
      </c>
      <c r="T2795" s="3" t="s">
        <v>69</v>
      </c>
      <c r="U2795" s="3" t="s">
        <v>70</v>
      </c>
      <c r="V2795" s="3" t="s">
        <v>43</v>
      </c>
      <c r="W2795" s="3" t="s">
        <v>44</v>
      </c>
      <c r="X2795" s="3" t="s">
        <v>45</v>
      </c>
      <c r="Y2795" s="3" t="s">
        <v>46</v>
      </c>
      <c r="Z2795" s="3" t="s">
        <v>270</v>
      </c>
      <c r="AA2795" s="3" t="s">
        <v>2914</v>
      </c>
      <c r="AB2795" s="12" t="s">
        <v>3151</v>
      </c>
      <c r="AC2795" s="10"/>
      <c r="AD2795" s="10"/>
      <c r="AE2795" s="4">
        <v>17550</v>
      </c>
      <c r="AF2795" s="4">
        <v>17.55</v>
      </c>
      <c r="AG2795" s="4">
        <v>10940000</v>
      </c>
    </row>
    <row r="2796" spans="1:38" ht="22" customHeight="1" x14ac:dyDescent="0.3">
      <c r="A2796" s="5">
        <v>42249</v>
      </c>
      <c r="B2796" s="6" t="s">
        <v>31</v>
      </c>
      <c r="C2796" s="6" t="s">
        <v>32</v>
      </c>
      <c r="D2796" s="7" t="s">
        <v>49</v>
      </c>
      <c r="E2796" s="7" t="s">
        <v>49</v>
      </c>
      <c r="F2796" s="6" t="s">
        <v>33</v>
      </c>
      <c r="G2796" s="7" t="s">
        <v>49</v>
      </c>
      <c r="H2796" s="7" t="s">
        <v>49</v>
      </c>
      <c r="I2796" s="6" t="s">
        <v>34</v>
      </c>
      <c r="J2796" s="6" t="s">
        <v>77</v>
      </c>
      <c r="K2796" s="6" t="s">
        <v>78</v>
      </c>
      <c r="L2796" s="6" t="s">
        <v>68</v>
      </c>
      <c r="M2796" s="6" t="s">
        <v>33</v>
      </c>
      <c r="N2796" s="7" t="s">
        <v>49</v>
      </c>
      <c r="O2796" s="7" t="s">
        <v>49</v>
      </c>
      <c r="P2796" s="6" t="s">
        <v>79</v>
      </c>
      <c r="Q2796" s="6" t="s">
        <v>39</v>
      </c>
      <c r="R2796" s="6" t="s">
        <v>67</v>
      </c>
      <c r="S2796" s="6" t="s">
        <v>68</v>
      </c>
      <c r="T2796" s="6" t="s">
        <v>69</v>
      </c>
      <c r="U2796" s="6" t="s">
        <v>70</v>
      </c>
      <c r="V2796" s="6" t="s">
        <v>43</v>
      </c>
      <c r="W2796" s="6" t="s">
        <v>44</v>
      </c>
      <c r="X2796" s="6" t="s">
        <v>45</v>
      </c>
      <c r="Y2796" s="6" t="s">
        <v>46</v>
      </c>
      <c r="Z2796" s="6" t="s">
        <v>270</v>
      </c>
      <c r="AA2796" s="6" t="s">
        <v>2915</v>
      </c>
      <c r="AB2796" s="12" t="s">
        <v>3151</v>
      </c>
      <c r="AC2796" s="7"/>
      <c r="AD2796" s="7"/>
      <c r="AE2796" s="7">
        <v>13893</v>
      </c>
      <c r="AF2796" s="7">
        <v>13.89</v>
      </c>
      <c r="AG2796" s="7">
        <v>8660000</v>
      </c>
    </row>
    <row r="2797" spans="1:38" ht="22" customHeight="1" x14ac:dyDescent="0.3">
      <c r="A2797" s="2">
        <v>42249</v>
      </c>
      <c r="B2797" s="3" t="s">
        <v>31</v>
      </c>
      <c r="C2797" s="3" t="s">
        <v>32</v>
      </c>
      <c r="D2797" s="4" t="s">
        <v>49</v>
      </c>
      <c r="E2797" s="4" t="s">
        <v>49</v>
      </c>
      <c r="F2797" s="3" t="s">
        <v>33</v>
      </c>
      <c r="G2797" s="4" t="s">
        <v>49</v>
      </c>
      <c r="H2797" s="4" t="s">
        <v>49</v>
      </c>
      <c r="I2797" s="3" t="s">
        <v>34</v>
      </c>
      <c r="J2797" s="3" t="s">
        <v>77</v>
      </c>
      <c r="K2797" s="3" t="s">
        <v>78</v>
      </c>
      <c r="L2797" s="3" t="s">
        <v>68</v>
      </c>
      <c r="M2797" s="3" t="s">
        <v>33</v>
      </c>
      <c r="N2797" s="4" t="s">
        <v>49</v>
      </c>
      <c r="O2797" s="4" t="s">
        <v>49</v>
      </c>
      <c r="P2797" s="3" t="s">
        <v>79</v>
      </c>
      <c r="Q2797" s="3" t="s">
        <v>39</v>
      </c>
      <c r="R2797" s="3" t="s">
        <v>67</v>
      </c>
      <c r="S2797" s="3" t="s">
        <v>68</v>
      </c>
      <c r="T2797" s="3" t="s">
        <v>69</v>
      </c>
      <c r="U2797" s="3" t="s">
        <v>70</v>
      </c>
      <c r="V2797" s="3" t="s">
        <v>43</v>
      </c>
      <c r="W2797" s="3" t="s">
        <v>44</v>
      </c>
      <c r="X2797" s="3" t="s">
        <v>45</v>
      </c>
      <c r="Y2797" s="3" t="s">
        <v>46</v>
      </c>
      <c r="Z2797" s="3" t="s">
        <v>351</v>
      </c>
      <c r="AA2797" s="3" t="s">
        <v>2916</v>
      </c>
      <c r="AB2797" s="12" t="str">
        <f>IF(ISNUMBER(SEARCH("GALIL", AA2797)), "Imidachloprid", IF(ISNUMBER(SEARCH("SUPRATHION", AA2797)), "Methidathion", "FIX IT"))</f>
        <v>Methidathion</v>
      </c>
      <c r="AC2797" s="10"/>
      <c r="AD2797" s="10"/>
      <c r="AE2797" s="4">
        <v>18090</v>
      </c>
      <c r="AF2797" s="4">
        <v>18.09</v>
      </c>
      <c r="AG2797" s="4">
        <v>2899000</v>
      </c>
    </row>
    <row r="2798" spans="1:38" ht="22" customHeight="1" x14ac:dyDescent="0.3">
      <c r="A2798" s="5">
        <v>42249</v>
      </c>
      <c r="B2798" s="6" t="s">
        <v>31</v>
      </c>
      <c r="C2798" s="6" t="s">
        <v>32</v>
      </c>
      <c r="D2798" s="7" t="s">
        <v>49</v>
      </c>
      <c r="E2798" s="7" t="s">
        <v>49</v>
      </c>
      <c r="F2798" s="6" t="s">
        <v>33</v>
      </c>
      <c r="G2798" s="7" t="s">
        <v>49</v>
      </c>
      <c r="H2798" s="7" t="s">
        <v>49</v>
      </c>
      <c r="I2798" s="6" t="s">
        <v>34</v>
      </c>
      <c r="J2798" s="6" t="s">
        <v>77</v>
      </c>
      <c r="K2798" s="6" t="s">
        <v>78</v>
      </c>
      <c r="L2798" s="6" t="s">
        <v>68</v>
      </c>
      <c r="M2798" s="6" t="s">
        <v>33</v>
      </c>
      <c r="N2798" s="7" t="s">
        <v>49</v>
      </c>
      <c r="O2798" s="7" t="s">
        <v>49</v>
      </c>
      <c r="P2798" s="6" t="s">
        <v>79</v>
      </c>
      <c r="Q2798" s="6" t="s">
        <v>39</v>
      </c>
      <c r="R2798" s="6" t="s">
        <v>67</v>
      </c>
      <c r="S2798" s="6" t="s">
        <v>68</v>
      </c>
      <c r="T2798" s="6" t="s">
        <v>69</v>
      </c>
      <c r="U2798" s="6" t="s">
        <v>70</v>
      </c>
      <c r="V2798" s="6" t="s">
        <v>43</v>
      </c>
      <c r="W2798" s="6" t="s">
        <v>44</v>
      </c>
      <c r="X2798" s="6" t="s">
        <v>45</v>
      </c>
      <c r="Y2798" s="6" t="s">
        <v>46</v>
      </c>
      <c r="Z2798" s="6" t="s">
        <v>643</v>
      </c>
      <c r="AA2798" s="6" t="s">
        <v>2917</v>
      </c>
      <c r="AB2798" s="12" t="str">
        <f t="shared" ref="AB2798:AB2799" si="576">IF(ISNUMBER(SEARCH("DMS",AA2798)),"Dimethyl Sulfate",IF(ISNUMBER(SEARCH("2,4-XILIDIN",AA2798)),"2,4-Xylidine",IF(ISNUMBER(SEARCH("GALIGAN",AA2798)),"Oxyfluorfen",IF(ISNUMBER(SEARCH("DIMETHYLAMINE",AA2798)),"Dimethylamine",IF(ISNUMBER(SEARCH("ORTHOFORMATE",AA2798)),"Trimethyl orthoformate",IF(ISNUMBER(SEARCH("NOVALURON",AA2798)),"Novaluron",IF(ISNUMBER(SEARCH("DIMETHYL SULPHATE",AA2798)),"Dimethyl Sulphate",IF(ISNUMBER(SEARCH("ALTAPYNE",AA2798)),"Acid Based Co-Emulsifier",IF(ISNUMBER(SEARCH("METHANESULFONYL",AA2798)),"Methanesulfonyl chloride",IF(ISNUMBER(SEARCH("METHYL FORMATE",AA2798)),"Methanoate",IF(ISNUMBER(SEARCH("FLUEN",AA2798)),"Fluensulfone","FIX IT")))))))))))</f>
        <v>Novaluron</v>
      </c>
      <c r="AC2798" s="7"/>
      <c r="AD2798" s="7"/>
      <c r="AE2798" s="7">
        <v>23284</v>
      </c>
      <c r="AF2798" s="7">
        <v>23.28</v>
      </c>
      <c r="AG2798" s="7">
        <v>512000</v>
      </c>
    </row>
    <row r="2799" spans="1:38" ht="22" customHeight="1" x14ac:dyDescent="0.3">
      <c r="A2799" s="2">
        <v>42249</v>
      </c>
      <c r="B2799" s="3" t="s">
        <v>31</v>
      </c>
      <c r="C2799" s="3" t="s">
        <v>32</v>
      </c>
      <c r="D2799" s="4" t="s">
        <v>49</v>
      </c>
      <c r="E2799" s="4" t="s">
        <v>49</v>
      </c>
      <c r="F2799" s="3" t="s">
        <v>33</v>
      </c>
      <c r="G2799" s="4" t="s">
        <v>49</v>
      </c>
      <c r="H2799" s="4" t="s">
        <v>49</v>
      </c>
      <c r="I2799" s="3" t="s">
        <v>34</v>
      </c>
      <c r="J2799" s="3" t="s">
        <v>77</v>
      </c>
      <c r="K2799" s="3" t="s">
        <v>78</v>
      </c>
      <c r="L2799" s="3" t="s">
        <v>68</v>
      </c>
      <c r="M2799" s="3" t="s">
        <v>33</v>
      </c>
      <c r="N2799" s="4" t="s">
        <v>49</v>
      </c>
      <c r="O2799" s="4" t="s">
        <v>49</v>
      </c>
      <c r="P2799" s="3" t="s">
        <v>79</v>
      </c>
      <c r="Q2799" s="3" t="s">
        <v>39</v>
      </c>
      <c r="R2799" s="3" t="s">
        <v>67</v>
      </c>
      <c r="S2799" s="3" t="s">
        <v>68</v>
      </c>
      <c r="T2799" s="3" t="s">
        <v>69</v>
      </c>
      <c r="U2799" s="3" t="s">
        <v>70</v>
      </c>
      <c r="V2799" s="3" t="s">
        <v>43</v>
      </c>
      <c r="W2799" s="3" t="s">
        <v>44</v>
      </c>
      <c r="X2799" s="3" t="s">
        <v>45</v>
      </c>
      <c r="Y2799" s="3" t="s">
        <v>46</v>
      </c>
      <c r="Z2799" s="3" t="s">
        <v>643</v>
      </c>
      <c r="AA2799" s="3" t="s">
        <v>2918</v>
      </c>
      <c r="AB2799" s="12" t="str">
        <f t="shared" si="576"/>
        <v>Novaluron</v>
      </c>
      <c r="AC2799" s="10"/>
      <c r="AD2799" s="10"/>
      <c r="AE2799" s="4">
        <v>173880.01</v>
      </c>
      <c r="AF2799" s="4">
        <v>173.88</v>
      </c>
      <c r="AG2799" s="4">
        <v>3823000</v>
      </c>
    </row>
    <row r="2800" spans="1:38" ht="22" customHeight="1" x14ac:dyDescent="0.3">
      <c r="A2800" s="5">
        <v>42249</v>
      </c>
      <c r="B2800" s="6" t="s">
        <v>31</v>
      </c>
      <c r="C2800" s="6" t="s">
        <v>32</v>
      </c>
      <c r="D2800" s="7" t="s">
        <v>49</v>
      </c>
      <c r="E2800" s="7" t="s">
        <v>49</v>
      </c>
      <c r="F2800" s="6" t="s">
        <v>33</v>
      </c>
      <c r="G2800" s="7" t="s">
        <v>49</v>
      </c>
      <c r="H2800" s="7" t="s">
        <v>49</v>
      </c>
      <c r="I2800" s="6" t="s">
        <v>34</v>
      </c>
      <c r="J2800" s="6" t="s">
        <v>65</v>
      </c>
      <c r="K2800" s="7" t="s">
        <v>49</v>
      </c>
      <c r="L2800" s="7" t="s">
        <v>49</v>
      </c>
      <c r="M2800" s="6" t="s">
        <v>33</v>
      </c>
      <c r="N2800" s="7" t="s">
        <v>49</v>
      </c>
      <c r="O2800" s="7" t="s">
        <v>49</v>
      </c>
      <c r="P2800" s="6" t="s">
        <v>66</v>
      </c>
      <c r="Q2800" s="6" t="s">
        <v>39</v>
      </c>
      <c r="R2800" s="6" t="s">
        <v>67</v>
      </c>
      <c r="S2800" s="6" t="s">
        <v>68</v>
      </c>
      <c r="T2800" s="6" t="s">
        <v>69</v>
      </c>
      <c r="U2800" s="6" t="s">
        <v>70</v>
      </c>
      <c r="V2800" s="6" t="s">
        <v>43</v>
      </c>
      <c r="W2800" s="6" t="s">
        <v>44</v>
      </c>
      <c r="X2800" s="6" t="s">
        <v>45</v>
      </c>
      <c r="Y2800" s="6" t="s">
        <v>46</v>
      </c>
      <c r="Z2800" s="6" t="s">
        <v>73</v>
      </c>
      <c r="AA2800" s="6" t="s">
        <v>2642</v>
      </c>
      <c r="AB2800" s="12" t="str">
        <f t="shared" ref="AB2800:AB2802" si="577">IF(ISNUMBER(SEARCH("CARBENDAZIM",AA2800)),"Carbendazim",IF(ISNUMBER(SEARCH("4-D",AA2800)),"2,4-Dichlorophenoxyacetic acid",IF(ISNUMBER(SEARCH("RIDOVER",AA2800)),"Glyphosate",IF(ISNUMBER(SEARCH("POQUER",AA2800)),"Clethodim",IF(ISNUMBER(SEARCH("LITER",AA2800)),"Imidacloprid",IF(ISNUMBER(SEARCH("PYRINEX",AA2800)),"Chlorpyrifos",IF(ISNUMBER(SEARCH("ORBIT",AA2800)),"Omethoate",IF(ISNUMBER(SEARCH("HEXARON",AA2800)),"Diuron",IF(ISNUMBER(SEARCH("ISOPROPYLAMINE",AA2800)),"Isopropylamine",IF(ISNUMBER(SEARCH("GLYPHOSATE",AA2800)),"Glyphosate",IF(ISNUMBER(SEARCH("MANCOZEB",AA2800)),"Mancozeb Indofil",IF(ISNUMBER(SEARCH("PARAQUAT",AA2800)),"Paraquat",IF(ISNUMBER(SEARCH("CAROMAX",AA2800)),"Aromatic Solvent Mixture",IF(ISNUMBER(SEARCH("BUTIRON",AA2800)),"Tebuthiuron",IF(ISNUMBER(SEARCH("VORAZ",AA2800)),"Methomyl",IF(ISNUMBER(SEARCH("IMIDACLOPRID",AA2800)),"Imidacloprid",IF(ISNUMBER(SEARCH("2 4 D",AA2800)),"2,4-Dichlorophenoxyacetic acid",IF(ISNUMBER(SEARCH("IMIDACL",AA2800)),"Imidacloprid",IF(ISNUMBER(SEARCH("DIUREX",AA2800)),"Diuron",IF(ISNUMBER(SEARCH("RAPEL",AA2800)),"Acephate","fix it"))))))))))))))))))))</f>
        <v>Clethodim</v>
      </c>
      <c r="AC2800" s="7"/>
      <c r="AD2800" s="7"/>
      <c r="AE2800" s="7">
        <v>257070.01</v>
      </c>
      <c r="AF2800" s="7">
        <v>257.07</v>
      </c>
      <c r="AG2800" s="7">
        <v>1787000</v>
      </c>
    </row>
    <row r="2801" spans="1:33" ht="22" customHeight="1" x14ac:dyDescent="0.3">
      <c r="A2801" s="2">
        <v>42249</v>
      </c>
      <c r="B2801" s="3" t="s">
        <v>31</v>
      </c>
      <c r="C2801" s="3" t="s">
        <v>32</v>
      </c>
      <c r="D2801" s="4" t="s">
        <v>49</v>
      </c>
      <c r="E2801" s="4" t="s">
        <v>49</v>
      </c>
      <c r="F2801" s="3" t="s">
        <v>33</v>
      </c>
      <c r="G2801" s="4" t="s">
        <v>49</v>
      </c>
      <c r="H2801" s="4" t="s">
        <v>49</v>
      </c>
      <c r="I2801" s="3" t="s">
        <v>34</v>
      </c>
      <c r="J2801" s="3" t="s">
        <v>65</v>
      </c>
      <c r="K2801" s="4" t="s">
        <v>49</v>
      </c>
      <c r="L2801" s="4" t="s">
        <v>49</v>
      </c>
      <c r="M2801" s="3" t="s">
        <v>33</v>
      </c>
      <c r="N2801" s="4" t="s">
        <v>49</v>
      </c>
      <c r="O2801" s="4" t="s">
        <v>49</v>
      </c>
      <c r="P2801" s="3" t="s">
        <v>66</v>
      </c>
      <c r="Q2801" s="3" t="s">
        <v>39</v>
      </c>
      <c r="R2801" s="3" t="s">
        <v>67</v>
      </c>
      <c r="S2801" s="3" t="s">
        <v>68</v>
      </c>
      <c r="T2801" s="3" t="s">
        <v>69</v>
      </c>
      <c r="U2801" s="3" t="s">
        <v>70</v>
      </c>
      <c r="V2801" s="3" t="s">
        <v>43</v>
      </c>
      <c r="W2801" s="3" t="s">
        <v>44</v>
      </c>
      <c r="X2801" s="3" t="s">
        <v>45</v>
      </c>
      <c r="Y2801" s="3" t="s">
        <v>46</v>
      </c>
      <c r="Z2801" s="3" t="s">
        <v>71</v>
      </c>
      <c r="AA2801" s="3" t="s">
        <v>2919</v>
      </c>
      <c r="AB2801" s="12" t="str">
        <f>IF(ISNUMBER(SEARCH("2,4 D",AA2801)),"2,4-Dichlorophenoxyacetic acid",IF(ISNUMBER(SEARCH("ACIDO",AA2801)),"2,4-Dichlorophenoxyacetic acid",IF(ISNUMBER(SEARCH("NAPHTHA",AA2801)),"Aromatic Solvent Mixture",IF(ISNUMBER(SEARCH("DIMETHYLAMINE",AA2801)),"Dimethylamine",IF(ISNUMBER(SEARCH("DIMETILAMINA",AA2801)),"Dimethylamine",IF(ISNUMBER(SEARCH("JUMP",AA2801)),"Diuron",IF(ISNUMBER(SEARCH("2-AMINO-2,3-DIMETHYL BUTYRAMIDE",AA2801)),"Herbicide Amine Intermediate",IF(ISNUMBER(SEARCH("TEBUTHIURON",AA2801)),"Tebuthiuron","FIXIT"))))))))</f>
        <v>Diuron</v>
      </c>
      <c r="AC2801" s="10"/>
      <c r="AD2801" s="10"/>
      <c r="AE2801" s="4">
        <v>89392</v>
      </c>
      <c r="AF2801" s="4">
        <v>89.39</v>
      </c>
      <c r="AG2801" s="4">
        <v>621000</v>
      </c>
    </row>
    <row r="2802" spans="1:33" ht="22" customHeight="1" x14ac:dyDescent="0.3">
      <c r="A2802" s="5">
        <v>42249</v>
      </c>
      <c r="B2802" s="6" t="s">
        <v>31</v>
      </c>
      <c r="C2802" s="6" t="s">
        <v>32</v>
      </c>
      <c r="D2802" s="7" t="s">
        <v>49</v>
      </c>
      <c r="E2802" s="7" t="s">
        <v>49</v>
      </c>
      <c r="F2802" s="6" t="s">
        <v>33</v>
      </c>
      <c r="G2802" s="7" t="s">
        <v>49</v>
      </c>
      <c r="H2802" s="7" t="s">
        <v>49</v>
      </c>
      <c r="I2802" s="6" t="s">
        <v>34</v>
      </c>
      <c r="J2802" s="6" t="s">
        <v>65</v>
      </c>
      <c r="K2802" s="7" t="s">
        <v>49</v>
      </c>
      <c r="L2802" s="7" t="s">
        <v>49</v>
      </c>
      <c r="M2802" s="6" t="s">
        <v>33</v>
      </c>
      <c r="N2802" s="7" t="s">
        <v>49</v>
      </c>
      <c r="O2802" s="7" t="s">
        <v>49</v>
      </c>
      <c r="P2802" s="6" t="s">
        <v>66</v>
      </c>
      <c r="Q2802" s="6" t="s">
        <v>39</v>
      </c>
      <c r="R2802" s="6" t="s">
        <v>67</v>
      </c>
      <c r="S2802" s="6" t="s">
        <v>68</v>
      </c>
      <c r="T2802" s="6" t="s">
        <v>69</v>
      </c>
      <c r="U2802" s="6" t="s">
        <v>70</v>
      </c>
      <c r="V2802" s="6" t="s">
        <v>43</v>
      </c>
      <c r="W2802" s="6" t="s">
        <v>44</v>
      </c>
      <c r="X2802" s="6" t="s">
        <v>45</v>
      </c>
      <c r="Y2802" s="6" t="s">
        <v>46</v>
      </c>
      <c r="Z2802" s="6" t="s">
        <v>71</v>
      </c>
      <c r="AA2802" s="6" t="s">
        <v>2920</v>
      </c>
      <c r="AB2802" s="12" t="str">
        <f t="shared" si="577"/>
        <v>Diuron</v>
      </c>
      <c r="AC2802" s="7"/>
      <c r="AD2802" s="7"/>
      <c r="AE2802" s="7">
        <v>86260</v>
      </c>
      <c r="AF2802" s="7">
        <v>86.26</v>
      </c>
      <c r="AG2802" s="7">
        <v>600000</v>
      </c>
    </row>
    <row r="2803" spans="1:33" ht="22" customHeight="1" x14ac:dyDescent="0.3">
      <c r="A2803" s="2">
        <v>42247</v>
      </c>
      <c r="B2803" s="3" t="s">
        <v>212</v>
      </c>
      <c r="C2803" s="3" t="s">
        <v>753</v>
      </c>
      <c r="D2803" s="3" t="s">
        <v>660</v>
      </c>
      <c r="E2803" s="3" t="s">
        <v>44</v>
      </c>
      <c r="F2803" s="4" t="s">
        <v>49</v>
      </c>
      <c r="G2803" s="4" t="s">
        <v>49</v>
      </c>
      <c r="H2803" s="4" t="s">
        <v>49</v>
      </c>
      <c r="I2803" s="3" t="s">
        <v>2339</v>
      </c>
      <c r="J2803" s="3" t="s">
        <v>77</v>
      </c>
      <c r="K2803" s="3" t="s">
        <v>78</v>
      </c>
      <c r="L2803" s="3" t="s">
        <v>68</v>
      </c>
      <c r="M2803" s="3" t="s">
        <v>33</v>
      </c>
      <c r="N2803" s="4" t="s">
        <v>49</v>
      </c>
      <c r="O2803" s="4" t="s">
        <v>49</v>
      </c>
      <c r="P2803" s="3" t="s">
        <v>79</v>
      </c>
      <c r="Q2803" s="3" t="s">
        <v>1915</v>
      </c>
      <c r="R2803" s="3" t="s">
        <v>67</v>
      </c>
      <c r="S2803" s="3" t="s">
        <v>68</v>
      </c>
      <c r="T2803" s="3" t="s">
        <v>69</v>
      </c>
      <c r="U2803" s="3" t="s">
        <v>70</v>
      </c>
      <c r="V2803" s="3" t="s">
        <v>217</v>
      </c>
      <c r="W2803" s="3" t="s">
        <v>44</v>
      </c>
      <c r="X2803" s="3" t="s">
        <v>218</v>
      </c>
      <c r="Y2803" s="3" t="s">
        <v>46</v>
      </c>
      <c r="Z2803" s="3" t="s">
        <v>210</v>
      </c>
      <c r="AA2803" s="3" t="s">
        <v>2921</v>
      </c>
      <c r="AB2803" s="12" t="str">
        <f t="shared" ref="AB2803" si="578">IF(ISNUMBER(SEARCH("BUTYRAMIDE",AA2803)),"2,3-Dimethyl Butyramide",IF(ISNUMBER(SEARCH("FOLPET",AA2803)),"Folpet",IF(ISNUMBER(SEARCH("METHYL [2-({[6- (TRIFLUOROMETHYL) PYRIDIN-2-YL] OXY} METHYL) PHENYL",AA2803)),"Esther",IF(ISNUMBER(SEARCH("TEBUCONAZOL",AA2803)),"Tebuconazole",IF(ISNUMBER(SEARCH("DICHLOROPHENYL",AA2803)),"Dichlorophenyl Isocyanates",IF(ISNUMBER(SEARCH("CAPTAN",AA2803)),"Captan",IF(ISNUMBER(SEARCH("DIMETHYLACETAMID",AA2803)),"Dimethylacetamide",IF(ISNUMBER(SEARCH("AFALON",AA2803)),"Linuron","FIX IT"))))))))</f>
        <v>Folpet</v>
      </c>
      <c r="AC2803" s="10"/>
      <c r="AD2803" s="10"/>
      <c r="AE2803" s="4">
        <v>5240</v>
      </c>
      <c r="AF2803" s="4">
        <v>5.24</v>
      </c>
      <c r="AG2803" s="4">
        <v>40800</v>
      </c>
    </row>
    <row r="2804" spans="1:33" ht="22" customHeight="1" x14ac:dyDescent="0.3">
      <c r="A2804" s="5">
        <v>42247</v>
      </c>
      <c r="B2804" s="6" t="s">
        <v>50</v>
      </c>
      <c r="C2804" s="6" t="s">
        <v>32</v>
      </c>
      <c r="D2804" s="7" t="s">
        <v>49</v>
      </c>
      <c r="E2804" s="7" t="s">
        <v>49</v>
      </c>
      <c r="F2804" s="6" t="s">
        <v>33</v>
      </c>
      <c r="G2804" s="7" t="s">
        <v>49</v>
      </c>
      <c r="H2804" s="7" t="s">
        <v>49</v>
      </c>
      <c r="I2804" s="6" t="s">
        <v>34</v>
      </c>
      <c r="J2804" s="6" t="s">
        <v>2681</v>
      </c>
      <c r="K2804" s="7" t="s">
        <v>49</v>
      </c>
      <c r="L2804" s="7" t="s">
        <v>49</v>
      </c>
      <c r="M2804" s="6" t="s">
        <v>2682</v>
      </c>
      <c r="N2804" s="7" t="s">
        <v>49</v>
      </c>
      <c r="O2804" s="7" t="s">
        <v>49</v>
      </c>
      <c r="P2804" s="6" t="s">
        <v>2683</v>
      </c>
      <c r="Q2804" s="6" t="s">
        <v>39</v>
      </c>
      <c r="R2804" s="6" t="s">
        <v>310</v>
      </c>
      <c r="S2804" s="6" t="s">
        <v>307</v>
      </c>
      <c r="T2804" s="6" t="s">
        <v>311</v>
      </c>
      <c r="U2804" s="6" t="s">
        <v>56</v>
      </c>
      <c r="V2804" s="6" t="s">
        <v>43</v>
      </c>
      <c r="W2804" s="6" t="s">
        <v>44</v>
      </c>
      <c r="X2804" s="6" t="s">
        <v>45</v>
      </c>
      <c r="Y2804" s="6" t="s">
        <v>46</v>
      </c>
      <c r="Z2804" s="6" t="s">
        <v>140</v>
      </c>
      <c r="AA2804" s="6" t="s">
        <v>2922</v>
      </c>
      <c r="AB2804" s="12" t="s">
        <v>3201</v>
      </c>
      <c r="AC2804" s="7"/>
      <c r="AD2804" s="7"/>
      <c r="AE2804" s="7">
        <v>191039.99</v>
      </c>
      <c r="AF2804" s="7">
        <v>191.04</v>
      </c>
      <c r="AG2804" s="7">
        <v>206000</v>
      </c>
    </row>
    <row r="2805" spans="1:33" ht="22" customHeight="1" x14ac:dyDescent="0.3">
      <c r="A2805" s="2">
        <v>42246</v>
      </c>
      <c r="B2805" s="3" t="s">
        <v>144</v>
      </c>
      <c r="C2805" s="3" t="s">
        <v>84</v>
      </c>
      <c r="D2805" s="3" t="s">
        <v>85</v>
      </c>
      <c r="E2805" s="3" t="s">
        <v>44</v>
      </c>
      <c r="F2805" s="3" t="s">
        <v>33</v>
      </c>
      <c r="G2805" s="4" t="s">
        <v>49</v>
      </c>
      <c r="H2805" s="4" t="s">
        <v>49</v>
      </c>
      <c r="I2805" s="3" t="s">
        <v>86</v>
      </c>
      <c r="J2805" s="3" t="s">
        <v>2266</v>
      </c>
      <c r="K2805" s="4" t="s">
        <v>49</v>
      </c>
      <c r="L2805" s="4" t="s">
        <v>49</v>
      </c>
      <c r="M2805" s="4" t="s">
        <v>49</v>
      </c>
      <c r="N2805" s="4" t="s">
        <v>49</v>
      </c>
      <c r="O2805" s="4" t="s">
        <v>49</v>
      </c>
      <c r="P2805" s="3" t="s">
        <v>2267</v>
      </c>
      <c r="Q2805" s="3" t="s">
        <v>39</v>
      </c>
      <c r="R2805" s="3" t="s">
        <v>135</v>
      </c>
      <c r="S2805" s="3" t="s">
        <v>136</v>
      </c>
      <c r="T2805" s="3" t="s">
        <v>137</v>
      </c>
      <c r="U2805" s="3" t="s">
        <v>42</v>
      </c>
      <c r="V2805" s="3" t="s">
        <v>90</v>
      </c>
      <c r="W2805" s="3" t="s">
        <v>44</v>
      </c>
      <c r="X2805" s="3" t="s">
        <v>91</v>
      </c>
      <c r="Y2805" s="3" t="s">
        <v>46</v>
      </c>
      <c r="Z2805" s="3" t="s">
        <v>2755</v>
      </c>
      <c r="AA2805" s="3" t="s">
        <v>2923</v>
      </c>
      <c r="AB2805" s="12" t="s">
        <v>3189</v>
      </c>
      <c r="AC2805" s="10"/>
      <c r="AD2805" s="10"/>
      <c r="AE2805" s="4">
        <v>61387</v>
      </c>
      <c r="AF2805" s="4">
        <v>61.39</v>
      </c>
      <c r="AG2805" s="4">
        <v>11042000</v>
      </c>
    </row>
    <row r="2806" spans="1:33" ht="22" customHeight="1" x14ac:dyDescent="0.3">
      <c r="A2806" s="5">
        <v>42243</v>
      </c>
      <c r="B2806" s="6" t="s">
        <v>50</v>
      </c>
      <c r="C2806" s="6" t="s">
        <v>84</v>
      </c>
      <c r="D2806" s="6" t="s">
        <v>85</v>
      </c>
      <c r="E2806" s="6" t="s">
        <v>44</v>
      </c>
      <c r="F2806" s="6" t="s">
        <v>33</v>
      </c>
      <c r="G2806" s="7" t="s">
        <v>49</v>
      </c>
      <c r="H2806" s="7" t="s">
        <v>49</v>
      </c>
      <c r="I2806" s="6" t="s">
        <v>86</v>
      </c>
      <c r="J2806" s="6" t="s">
        <v>966</v>
      </c>
      <c r="K2806" s="7" t="s">
        <v>49</v>
      </c>
      <c r="L2806" s="6" t="s">
        <v>61</v>
      </c>
      <c r="M2806" s="6" t="s">
        <v>967</v>
      </c>
      <c r="N2806" s="7" t="s">
        <v>49</v>
      </c>
      <c r="O2806" s="7" t="s">
        <v>49</v>
      </c>
      <c r="P2806" s="6" t="s">
        <v>968</v>
      </c>
      <c r="Q2806" s="6" t="s">
        <v>39</v>
      </c>
      <c r="R2806" s="6" t="s">
        <v>60</v>
      </c>
      <c r="S2806" s="6" t="s">
        <v>61</v>
      </c>
      <c r="T2806" s="6" t="s">
        <v>62</v>
      </c>
      <c r="U2806" s="6" t="s">
        <v>56</v>
      </c>
      <c r="V2806" s="6" t="s">
        <v>90</v>
      </c>
      <c r="W2806" s="6" t="s">
        <v>44</v>
      </c>
      <c r="X2806" s="6" t="s">
        <v>91</v>
      </c>
      <c r="Y2806" s="6" t="s">
        <v>46</v>
      </c>
      <c r="Z2806" s="6" t="s">
        <v>1386</v>
      </c>
      <c r="AA2806" s="6" t="s">
        <v>2924</v>
      </c>
      <c r="AB2806" s="12" t="s">
        <v>3218</v>
      </c>
      <c r="AC2806" s="7"/>
      <c r="AD2806" s="7"/>
      <c r="AE2806" s="7">
        <v>18800</v>
      </c>
      <c r="AF2806" s="7">
        <v>18.8</v>
      </c>
      <c r="AG2806" s="7">
        <v>156000</v>
      </c>
    </row>
    <row r="2807" spans="1:33" ht="22" customHeight="1" x14ac:dyDescent="0.3">
      <c r="A2807" s="2">
        <v>42242</v>
      </c>
      <c r="B2807" s="3" t="s">
        <v>31</v>
      </c>
      <c r="C2807" s="3" t="s">
        <v>32</v>
      </c>
      <c r="D2807" s="4" t="s">
        <v>49</v>
      </c>
      <c r="E2807" s="4" t="s">
        <v>49</v>
      </c>
      <c r="F2807" s="3" t="s">
        <v>33</v>
      </c>
      <c r="G2807" s="4" t="s">
        <v>49</v>
      </c>
      <c r="H2807" s="4" t="s">
        <v>49</v>
      </c>
      <c r="I2807" s="3" t="s">
        <v>34</v>
      </c>
      <c r="J2807" s="3" t="s">
        <v>65</v>
      </c>
      <c r="K2807" s="4" t="s">
        <v>49</v>
      </c>
      <c r="L2807" s="4" t="s">
        <v>49</v>
      </c>
      <c r="M2807" s="3" t="s">
        <v>33</v>
      </c>
      <c r="N2807" s="4" t="s">
        <v>49</v>
      </c>
      <c r="O2807" s="4" t="s">
        <v>49</v>
      </c>
      <c r="P2807" s="3" t="s">
        <v>66</v>
      </c>
      <c r="Q2807" s="3" t="s">
        <v>39</v>
      </c>
      <c r="R2807" s="3" t="s">
        <v>67</v>
      </c>
      <c r="S2807" s="3" t="s">
        <v>68</v>
      </c>
      <c r="T2807" s="3" t="s">
        <v>69</v>
      </c>
      <c r="U2807" s="3" t="s">
        <v>70</v>
      </c>
      <c r="V2807" s="3" t="s">
        <v>43</v>
      </c>
      <c r="W2807" s="3" t="s">
        <v>44</v>
      </c>
      <c r="X2807" s="3" t="s">
        <v>45</v>
      </c>
      <c r="Y2807" s="3" t="s">
        <v>46</v>
      </c>
      <c r="Z2807" s="3" t="s">
        <v>73</v>
      </c>
      <c r="AA2807" s="3" t="s">
        <v>2925</v>
      </c>
      <c r="AB2807" s="12" t="str">
        <f t="shared" ref="AB2807:AB2823" si="579">IF(ISNUMBER(SEARCH("CARBENDAZIM",AA2807)),"Carbendazim",IF(ISNUMBER(SEARCH("4-D",AA2807)),"2,4-Dichlorophenoxyacetic acid",IF(ISNUMBER(SEARCH("RIDOVER",AA2807)),"Glyphosate",IF(ISNUMBER(SEARCH("POQUER",AA2807)),"Clethodim",IF(ISNUMBER(SEARCH("LITER",AA2807)),"Imidacloprid",IF(ISNUMBER(SEARCH("PYRINEX",AA2807)),"Chlorpyrifos",IF(ISNUMBER(SEARCH("ORBIT",AA2807)),"Omethoate",IF(ISNUMBER(SEARCH("HEXARON",AA2807)),"Diuron",IF(ISNUMBER(SEARCH("ISOPROPYLAMINE",AA2807)),"Isopropylamine",IF(ISNUMBER(SEARCH("GLYPHOSATE",AA2807)),"Glyphosate",IF(ISNUMBER(SEARCH("MANCOZEB",AA2807)),"Mancozeb Indofil",IF(ISNUMBER(SEARCH("PARAQUAT",AA2807)),"Paraquat",IF(ISNUMBER(SEARCH("CAROMAX",AA2807)),"Aromatic Solvent Mixture",IF(ISNUMBER(SEARCH("BUTIRON",AA2807)),"Tebuthiuron",IF(ISNUMBER(SEARCH("VORAZ",AA2807)),"Methomyl",IF(ISNUMBER(SEARCH("IMIDACLOPRID",AA2807)),"Imidacloprid",IF(ISNUMBER(SEARCH("2 4 D",AA2807)),"2,4-Dichlorophenoxyacetic acid",IF(ISNUMBER(SEARCH("IMIDACL",AA2807)),"Imidacloprid",IF(ISNUMBER(SEARCH("DIUREX",AA2807)),"Diuron",IF(ISNUMBER(SEARCH("RAPEL",AA2807)),"Acephate","fix it"))))))))))))))))))))</f>
        <v>Tebuthiuron</v>
      </c>
      <c r="AC2807" s="10"/>
      <c r="AD2807" s="10"/>
      <c r="AE2807" s="4">
        <v>7123</v>
      </c>
      <c r="AF2807" s="4">
        <v>7.12</v>
      </c>
      <c r="AG2807" s="4">
        <v>42700</v>
      </c>
    </row>
    <row r="2808" spans="1:33" ht="22" customHeight="1" x14ac:dyDescent="0.3">
      <c r="A2808" s="5">
        <v>42240</v>
      </c>
      <c r="B2808" s="6" t="s">
        <v>50</v>
      </c>
      <c r="C2808" s="6" t="s">
        <v>32</v>
      </c>
      <c r="D2808" s="7" t="s">
        <v>49</v>
      </c>
      <c r="E2808" s="7" t="s">
        <v>49</v>
      </c>
      <c r="F2808" s="6" t="s">
        <v>33</v>
      </c>
      <c r="G2808" s="7" t="s">
        <v>49</v>
      </c>
      <c r="H2808" s="7" t="s">
        <v>49</v>
      </c>
      <c r="I2808" s="6" t="s">
        <v>34</v>
      </c>
      <c r="J2808" s="6" t="s">
        <v>2926</v>
      </c>
      <c r="K2808" s="6" t="s">
        <v>2927</v>
      </c>
      <c r="L2808" s="6" t="s">
        <v>2928</v>
      </c>
      <c r="M2808" s="7" t="s">
        <v>49</v>
      </c>
      <c r="N2808" s="7" t="s">
        <v>49</v>
      </c>
      <c r="O2808" s="7" t="s">
        <v>49</v>
      </c>
      <c r="P2808" s="6" t="s">
        <v>2929</v>
      </c>
      <c r="Q2808" s="6" t="s">
        <v>39</v>
      </c>
      <c r="R2808" s="6" t="s">
        <v>60</v>
      </c>
      <c r="S2808" s="6" t="s">
        <v>61</v>
      </c>
      <c r="T2808" s="6" t="s">
        <v>62</v>
      </c>
      <c r="U2808" s="6" t="s">
        <v>56</v>
      </c>
      <c r="V2808" s="6" t="s">
        <v>43</v>
      </c>
      <c r="W2808" s="6" t="s">
        <v>44</v>
      </c>
      <c r="X2808" s="6" t="s">
        <v>45</v>
      </c>
      <c r="Y2808" s="6" t="s">
        <v>46</v>
      </c>
      <c r="Z2808" s="6" t="s">
        <v>289</v>
      </c>
      <c r="AA2808" s="6" t="s">
        <v>2930</v>
      </c>
      <c r="AB2808" s="12" t="s">
        <v>3228</v>
      </c>
      <c r="AC2808" s="7"/>
      <c r="AD2808" s="7"/>
      <c r="AE2808" s="7">
        <v>168350.01</v>
      </c>
      <c r="AF2808" s="7">
        <v>168.35</v>
      </c>
      <c r="AG2808" s="7">
        <v>399000</v>
      </c>
    </row>
    <row r="2809" spans="1:33" ht="22" customHeight="1" x14ac:dyDescent="0.3">
      <c r="A2809" s="2">
        <v>42239</v>
      </c>
      <c r="B2809" s="3" t="s">
        <v>50</v>
      </c>
      <c r="C2809" s="3" t="s">
        <v>32</v>
      </c>
      <c r="D2809" s="4" t="s">
        <v>49</v>
      </c>
      <c r="E2809" s="4" t="s">
        <v>49</v>
      </c>
      <c r="F2809" s="3" t="s">
        <v>33</v>
      </c>
      <c r="G2809" s="4" t="s">
        <v>49</v>
      </c>
      <c r="H2809" s="4" t="s">
        <v>49</v>
      </c>
      <c r="I2809" s="3" t="s">
        <v>34</v>
      </c>
      <c r="J2809" s="3" t="s">
        <v>2931</v>
      </c>
      <c r="K2809" s="4" t="s">
        <v>49</v>
      </c>
      <c r="L2809" s="3" t="s">
        <v>37</v>
      </c>
      <c r="M2809" s="4" t="s">
        <v>49</v>
      </c>
      <c r="N2809" s="4" t="s">
        <v>49</v>
      </c>
      <c r="O2809" s="4" t="s">
        <v>49</v>
      </c>
      <c r="P2809" s="3" t="s">
        <v>2932</v>
      </c>
      <c r="Q2809" s="3" t="s">
        <v>39</v>
      </c>
      <c r="R2809" s="3" t="s">
        <v>40</v>
      </c>
      <c r="S2809" s="3" t="s">
        <v>37</v>
      </c>
      <c r="T2809" s="3" t="s">
        <v>41</v>
      </c>
      <c r="U2809" s="3" t="s">
        <v>42</v>
      </c>
      <c r="V2809" s="3" t="s">
        <v>43</v>
      </c>
      <c r="W2809" s="3" t="s">
        <v>44</v>
      </c>
      <c r="X2809" s="3" t="s">
        <v>45</v>
      </c>
      <c r="Y2809" s="3" t="s">
        <v>46</v>
      </c>
      <c r="Z2809" s="3" t="s">
        <v>1827</v>
      </c>
      <c r="AA2809" s="3" t="s">
        <v>2669</v>
      </c>
      <c r="AB2809" s="12" t="str">
        <f t="shared" si="579"/>
        <v>2,4-Dichlorophenoxyacetic acid</v>
      </c>
      <c r="AC2809" s="10"/>
      <c r="AD2809" s="10"/>
      <c r="AE2809" s="4">
        <v>238940</v>
      </c>
      <c r="AF2809" s="4">
        <v>238.94</v>
      </c>
      <c r="AG2809" s="3" t="s">
        <v>49</v>
      </c>
    </row>
    <row r="2810" spans="1:33" ht="22" customHeight="1" x14ac:dyDescent="0.3">
      <c r="A2810" s="5">
        <v>42236</v>
      </c>
      <c r="B2810" s="6" t="s">
        <v>50</v>
      </c>
      <c r="C2810" s="6" t="s">
        <v>32</v>
      </c>
      <c r="D2810" s="7" t="s">
        <v>49</v>
      </c>
      <c r="E2810" s="7" t="s">
        <v>49</v>
      </c>
      <c r="F2810" s="6" t="s">
        <v>33</v>
      </c>
      <c r="G2810" s="7" t="s">
        <v>49</v>
      </c>
      <c r="H2810" s="7" t="s">
        <v>49</v>
      </c>
      <c r="I2810" s="6" t="s">
        <v>34</v>
      </c>
      <c r="J2810" s="6" t="s">
        <v>2877</v>
      </c>
      <c r="K2810" s="6" t="s">
        <v>2878</v>
      </c>
      <c r="L2810" s="6" t="s">
        <v>664</v>
      </c>
      <c r="M2810" s="6" t="s">
        <v>103</v>
      </c>
      <c r="N2810" s="7" t="s">
        <v>49</v>
      </c>
      <c r="O2810" s="7" t="s">
        <v>49</v>
      </c>
      <c r="P2810" s="6" t="s">
        <v>2879</v>
      </c>
      <c r="Q2810" s="6" t="s">
        <v>2880</v>
      </c>
      <c r="R2810" s="6" t="s">
        <v>667</v>
      </c>
      <c r="S2810" s="6" t="s">
        <v>664</v>
      </c>
      <c r="T2810" s="6" t="s">
        <v>668</v>
      </c>
      <c r="U2810" s="6" t="s">
        <v>70</v>
      </c>
      <c r="V2810" s="6" t="s">
        <v>43</v>
      </c>
      <c r="W2810" s="6" t="s">
        <v>44</v>
      </c>
      <c r="X2810" s="6" t="s">
        <v>45</v>
      </c>
      <c r="Y2810" s="6" t="s">
        <v>46</v>
      </c>
      <c r="Z2810" s="6" t="s">
        <v>2933</v>
      </c>
      <c r="AA2810" s="6" t="s">
        <v>2934</v>
      </c>
      <c r="AB2810" s="12" t="s">
        <v>3211</v>
      </c>
      <c r="AC2810" s="7"/>
      <c r="AD2810" s="7"/>
      <c r="AE2810" s="7">
        <v>17008</v>
      </c>
      <c r="AF2810" s="7">
        <v>17.010000000000002</v>
      </c>
      <c r="AG2810" s="7">
        <v>71700</v>
      </c>
    </row>
    <row r="2811" spans="1:33" ht="22" customHeight="1" x14ac:dyDescent="0.3">
      <c r="A2811" s="2">
        <v>42235</v>
      </c>
      <c r="B2811" s="3" t="s">
        <v>31</v>
      </c>
      <c r="C2811" s="3" t="s">
        <v>32</v>
      </c>
      <c r="D2811" s="4" t="s">
        <v>49</v>
      </c>
      <c r="E2811" s="4" t="s">
        <v>49</v>
      </c>
      <c r="F2811" s="3" t="s">
        <v>33</v>
      </c>
      <c r="G2811" s="4" t="s">
        <v>49</v>
      </c>
      <c r="H2811" s="4" t="s">
        <v>49</v>
      </c>
      <c r="I2811" s="3" t="s">
        <v>34</v>
      </c>
      <c r="J2811" s="3" t="s">
        <v>77</v>
      </c>
      <c r="K2811" s="3" t="s">
        <v>78</v>
      </c>
      <c r="L2811" s="3" t="s">
        <v>68</v>
      </c>
      <c r="M2811" s="3" t="s">
        <v>33</v>
      </c>
      <c r="N2811" s="4" t="s">
        <v>49</v>
      </c>
      <c r="O2811" s="4" t="s">
        <v>49</v>
      </c>
      <c r="P2811" s="3" t="s">
        <v>79</v>
      </c>
      <c r="Q2811" s="3" t="s">
        <v>39</v>
      </c>
      <c r="R2811" s="3" t="s">
        <v>67</v>
      </c>
      <c r="S2811" s="3" t="s">
        <v>68</v>
      </c>
      <c r="T2811" s="3" t="s">
        <v>69</v>
      </c>
      <c r="U2811" s="3" t="s">
        <v>70</v>
      </c>
      <c r="V2811" s="3" t="s">
        <v>43</v>
      </c>
      <c r="W2811" s="3" t="s">
        <v>44</v>
      </c>
      <c r="X2811" s="3" t="s">
        <v>45</v>
      </c>
      <c r="Y2811" s="3" t="s">
        <v>46</v>
      </c>
      <c r="Z2811" s="3" t="s">
        <v>643</v>
      </c>
      <c r="AA2811" s="3" t="s">
        <v>2935</v>
      </c>
      <c r="AB2811" s="12" t="str">
        <f t="shared" si="579"/>
        <v>Chlorpyrifos</v>
      </c>
      <c r="AC2811" s="10"/>
      <c r="AD2811" s="10"/>
      <c r="AE2811" s="4">
        <v>277799.99</v>
      </c>
      <c r="AF2811" s="4">
        <v>277.8</v>
      </c>
      <c r="AG2811" s="4">
        <v>5798000</v>
      </c>
    </row>
    <row r="2812" spans="1:33" ht="22" customHeight="1" x14ac:dyDescent="0.3">
      <c r="A2812" s="5">
        <v>42235</v>
      </c>
      <c r="B2812" s="6" t="s">
        <v>31</v>
      </c>
      <c r="C2812" s="6" t="s">
        <v>32</v>
      </c>
      <c r="D2812" s="7" t="s">
        <v>49</v>
      </c>
      <c r="E2812" s="7" t="s">
        <v>49</v>
      </c>
      <c r="F2812" s="6" t="s">
        <v>33</v>
      </c>
      <c r="G2812" s="7" t="s">
        <v>49</v>
      </c>
      <c r="H2812" s="7" t="s">
        <v>49</v>
      </c>
      <c r="I2812" s="6" t="s">
        <v>34</v>
      </c>
      <c r="J2812" s="6" t="s">
        <v>77</v>
      </c>
      <c r="K2812" s="6" t="s">
        <v>78</v>
      </c>
      <c r="L2812" s="6" t="s">
        <v>68</v>
      </c>
      <c r="M2812" s="6" t="s">
        <v>33</v>
      </c>
      <c r="N2812" s="7" t="s">
        <v>49</v>
      </c>
      <c r="O2812" s="7" t="s">
        <v>49</v>
      </c>
      <c r="P2812" s="6" t="s">
        <v>79</v>
      </c>
      <c r="Q2812" s="6" t="s">
        <v>39</v>
      </c>
      <c r="R2812" s="6" t="s">
        <v>67</v>
      </c>
      <c r="S2812" s="6" t="s">
        <v>68</v>
      </c>
      <c r="T2812" s="6" t="s">
        <v>69</v>
      </c>
      <c r="U2812" s="6" t="s">
        <v>70</v>
      </c>
      <c r="V2812" s="6" t="s">
        <v>43</v>
      </c>
      <c r="W2812" s="6" t="s">
        <v>44</v>
      </c>
      <c r="X2812" s="6" t="s">
        <v>45</v>
      </c>
      <c r="Y2812" s="6" t="s">
        <v>46</v>
      </c>
      <c r="Z2812" s="6" t="s">
        <v>480</v>
      </c>
      <c r="AA2812" s="6" t="s">
        <v>2936</v>
      </c>
      <c r="AB2812" s="12" t="s">
        <v>3156</v>
      </c>
      <c r="AC2812" s="7"/>
      <c r="AD2812" s="7"/>
      <c r="AE2812" s="7">
        <v>86359</v>
      </c>
      <c r="AF2812" s="7">
        <v>86.36</v>
      </c>
      <c r="AG2812" s="7">
        <v>703000</v>
      </c>
    </row>
    <row r="2813" spans="1:33" ht="22" customHeight="1" x14ac:dyDescent="0.3">
      <c r="A2813" s="2">
        <v>42235</v>
      </c>
      <c r="B2813" s="3" t="s">
        <v>31</v>
      </c>
      <c r="C2813" s="3" t="s">
        <v>32</v>
      </c>
      <c r="D2813" s="4" t="s">
        <v>49</v>
      </c>
      <c r="E2813" s="4" t="s">
        <v>49</v>
      </c>
      <c r="F2813" s="3" t="s">
        <v>33</v>
      </c>
      <c r="G2813" s="4" t="s">
        <v>49</v>
      </c>
      <c r="H2813" s="4" t="s">
        <v>49</v>
      </c>
      <c r="I2813" s="3" t="s">
        <v>34</v>
      </c>
      <c r="J2813" s="3" t="s">
        <v>77</v>
      </c>
      <c r="K2813" s="3" t="s">
        <v>78</v>
      </c>
      <c r="L2813" s="3" t="s">
        <v>68</v>
      </c>
      <c r="M2813" s="3" t="s">
        <v>33</v>
      </c>
      <c r="N2813" s="4" t="s">
        <v>49</v>
      </c>
      <c r="O2813" s="4" t="s">
        <v>49</v>
      </c>
      <c r="P2813" s="3" t="s">
        <v>79</v>
      </c>
      <c r="Q2813" s="3" t="s">
        <v>39</v>
      </c>
      <c r="R2813" s="3" t="s">
        <v>67</v>
      </c>
      <c r="S2813" s="3" t="s">
        <v>68</v>
      </c>
      <c r="T2813" s="3" t="s">
        <v>69</v>
      </c>
      <c r="U2813" s="3" t="s">
        <v>70</v>
      </c>
      <c r="V2813" s="3" t="s">
        <v>43</v>
      </c>
      <c r="W2813" s="3" t="s">
        <v>44</v>
      </c>
      <c r="X2813" s="3" t="s">
        <v>45</v>
      </c>
      <c r="Y2813" s="3" t="s">
        <v>46</v>
      </c>
      <c r="Z2813" s="3" t="s">
        <v>270</v>
      </c>
      <c r="AA2813" s="3" t="s">
        <v>2937</v>
      </c>
      <c r="AB2813" s="12" t="s">
        <v>3151</v>
      </c>
      <c r="AC2813" s="10"/>
      <c r="AD2813" s="10"/>
      <c r="AE2813" s="4">
        <v>17550</v>
      </c>
      <c r="AF2813" s="4">
        <v>17.55</v>
      </c>
      <c r="AG2813" s="4">
        <v>10905000</v>
      </c>
    </row>
    <row r="2814" spans="1:33" ht="22" customHeight="1" x14ac:dyDescent="0.3">
      <c r="A2814" s="5">
        <v>42235</v>
      </c>
      <c r="B2814" s="6" t="s">
        <v>31</v>
      </c>
      <c r="C2814" s="6" t="s">
        <v>32</v>
      </c>
      <c r="D2814" s="7" t="s">
        <v>49</v>
      </c>
      <c r="E2814" s="7" t="s">
        <v>49</v>
      </c>
      <c r="F2814" s="6" t="s">
        <v>33</v>
      </c>
      <c r="G2814" s="7" t="s">
        <v>49</v>
      </c>
      <c r="H2814" s="7" t="s">
        <v>49</v>
      </c>
      <c r="I2814" s="6" t="s">
        <v>34</v>
      </c>
      <c r="J2814" s="6" t="s">
        <v>77</v>
      </c>
      <c r="K2814" s="6" t="s">
        <v>78</v>
      </c>
      <c r="L2814" s="6" t="s">
        <v>68</v>
      </c>
      <c r="M2814" s="6" t="s">
        <v>33</v>
      </c>
      <c r="N2814" s="7" t="s">
        <v>49</v>
      </c>
      <c r="O2814" s="7" t="s">
        <v>49</v>
      </c>
      <c r="P2814" s="6" t="s">
        <v>79</v>
      </c>
      <c r="Q2814" s="6" t="s">
        <v>39</v>
      </c>
      <c r="R2814" s="6" t="s">
        <v>67</v>
      </c>
      <c r="S2814" s="6" t="s">
        <v>68</v>
      </c>
      <c r="T2814" s="6" t="s">
        <v>69</v>
      </c>
      <c r="U2814" s="6" t="s">
        <v>70</v>
      </c>
      <c r="V2814" s="6" t="s">
        <v>43</v>
      </c>
      <c r="W2814" s="6" t="s">
        <v>44</v>
      </c>
      <c r="X2814" s="6" t="s">
        <v>45</v>
      </c>
      <c r="Y2814" s="6" t="s">
        <v>46</v>
      </c>
      <c r="Z2814" s="6" t="s">
        <v>71</v>
      </c>
      <c r="AA2814" s="6" t="s">
        <v>1127</v>
      </c>
      <c r="AB2814" s="12" t="str">
        <f t="shared" si="579"/>
        <v>Diuron</v>
      </c>
      <c r="AC2814" s="7"/>
      <c r="AD2814" s="7"/>
      <c r="AE2814" s="7">
        <v>107835</v>
      </c>
      <c r="AF2814" s="7">
        <v>107.83</v>
      </c>
      <c r="AG2814" s="7">
        <v>647000</v>
      </c>
    </row>
    <row r="2815" spans="1:33" ht="22" customHeight="1" x14ac:dyDescent="0.3">
      <c r="A2815" s="2">
        <v>42235</v>
      </c>
      <c r="B2815" s="3" t="s">
        <v>31</v>
      </c>
      <c r="C2815" s="3" t="s">
        <v>32</v>
      </c>
      <c r="D2815" s="4" t="s">
        <v>49</v>
      </c>
      <c r="E2815" s="4" t="s">
        <v>49</v>
      </c>
      <c r="F2815" s="3" t="s">
        <v>33</v>
      </c>
      <c r="G2815" s="4" t="s">
        <v>49</v>
      </c>
      <c r="H2815" s="4" t="s">
        <v>49</v>
      </c>
      <c r="I2815" s="3" t="s">
        <v>34</v>
      </c>
      <c r="J2815" s="3" t="s">
        <v>77</v>
      </c>
      <c r="K2815" s="3" t="s">
        <v>78</v>
      </c>
      <c r="L2815" s="3" t="s">
        <v>68</v>
      </c>
      <c r="M2815" s="3" t="s">
        <v>33</v>
      </c>
      <c r="N2815" s="4" t="s">
        <v>49</v>
      </c>
      <c r="O2815" s="4" t="s">
        <v>49</v>
      </c>
      <c r="P2815" s="3" t="s">
        <v>79</v>
      </c>
      <c r="Q2815" s="3" t="s">
        <v>39</v>
      </c>
      <c r="R2815" s="3" t="s">
        <v>67</v>
      </c>
      <c r="S2815" s="3" t="s">
        <v>68</v>
      </c>
      <c r="T2815" s="3" t="s">
        <v>69</v>
      </c>
      <c r="U2815" s="3" t="s">
        <v>70</v>
      </c>
      <c r="V2815" s="3" t="s">
        <v>43</v>
      </c>
      <c r="W2815" s="3" t="s">
        <v>44</v>
      </c>
      <c r="X2815" s="3" t="s">
        <v>45</v>
      </c>
      <c r="Y2815" s="3" t="s">
        <v>46</v>
      </c>
      <c r="Z2815" s="3" t="s">
        <v>73</v>
      </c>
      <c r="AA2815" s="3" t="s">
        <v>2938</v>
      </c>
      <c r="AB2815" s="12" t="str">
        <f t="shared" si="579"/>
        <v>Clethodim</v>
      </c>
      <c r="AC2815" s="10"/>
      <c r="AD2815" s="10"/>
      <c r="AE2815" s="4">
        <v>171380.01</v>
      </c>
      <c r="AF2815" s="4">
        <v>171.38</v>
      </c>
      <c r="AG2815" s="4">
        <v>1028000</v>
      </c>
    </row>
    <row r="2816" spans="1:33" ht="22" customHeight="1" x14ac:dyDescent="0.3">
      <c r="A2816" s="5">
        <v>42235</v>
      </c>
      <c r="B2816" s="6" t="s">
        <v>31</v>
      </c>
      <c r="C2816" s="6" t="s">
        <v>32</v>
      </c>
      <c r="D2816" s="7" t="s">
        <v>49</v>
      </c>
      <c r="E2816" s="7" t="s">
        <v>49</v>
      </c>
      <c r="F2816" s="6" t="s">
        <v>33</v>
      </c>
      <c r="G2816" s="7" t="s">
        <v>49</v>
      </c>
      <c r="H2816" s="7" t="s">
        <v>49</v>
      </c>
      <c r="I2816" s="6" t="s">
        <v>34</v>
      </c>
      <c r="J2816" s="6" t="s">
        <v>77</v>
      </c>
      <c r="K2816" s="6" t="s">
        <v>78</v>
      </c>
      <c r="L2816" s="6" t="s">
        <v>68</v>
      </c>
      <c r="M2816" s="6" t="s">
        <v>33</v>
      </c>
      <c r="N2816" s="7" t="s">
        <v>49</v>
      </c>
      <c r="O2816" s="7" t="s">
        <v>49</v>
      </c>
      <c r="P2816" s="6" t="s">
        <v>79</v>
      </c>
      <c r="Q2816" s="6" t="s">
        <v>39</v>
      </c>
      <c r="R2816" s="6" t="s">
        <v>67</v>
      </c>
      <c r="S2816" s="6" t="s">
        <v>68</v>
      </c>
      <c r="T2816" s="6" t="s">
        <v>69</v>
      </c>
      <c r="U2816" s="6" t="s">
        <v>70</v>
      </c>
      <c r="V2816" s="6" t="s">
        <v>43</v>
      </c>
      <c r="W2816" s="6" t="s">
        <v>44</v>
      </c>
      <c r="X2816" s="6" t="s">
        <v>45</v>
      </c>
      <c r="Y2816" s="6" t="s">
        <v>46</v>
      </c>
      <c r="Z2816" s="6" t="s">
        <v>73</v>
      </c>
      <c r="AA2816" s="6" t="s">
        <v>2938</v>
      </c>
      <c r="AB2816" s="12" t="str">
        <f t="shared" si="579"/>
        <v>Clethodim</v>
      </c>
      <c r="AC2816" s="7"/>
      <c r="AD2816" s="7"/>
      <c r="AE2816" s="7">
        <v>239932.01</v>
      </c>
      <c r="AF2816" s="7">
        <v>239.93</v>
      </c>
      <c r="AG2816" s="7">
        <v>1439000</v>
      </c>
    </row>
    <row r="2817" spans="1:33" ht="22" customHeight="1" x14ac:dyDescent="0.3">
      <c r="A2817" s="2">
        <v>42235</v>
      </c>
      <c r="B2817" s="3" t="s">
        <v>31</v>
      </c>
      <c r="C2817" s="3" t="s">
        <v>32</v>
      </c>
      <c r="D2817" s="4" t="s">
        <v>49</v>
      </c>
      <c r="E2817" s="4" t="s">
        <v>49</v>
      </c>
      <c r="F2817" s="3" t="s">
        <v>33</v>
      </c>
      <c r="G2817" s="4" t="s">
        <v>49</v>
      </c>
      <c r="H2817" s="4" t="s">
        <v>49</v>
      </c>
      <c r="I2817" s="3" t="s">
        <v>34</v>
      </c>
      <c r="J2817" s="3" t="s">
        <v>77</v>
      </c>
      <c r="K2817" s="3" t="s">
        <v>78</v>
      </c>
      <c r="L2817" s="3" t="s">
        <v>68</v>
      </c>
      <c r="M2817" s="3" t="s">
        <v>33</v>
      </c>
      <c r="N2817" s="4" t="s">
        <v>49</v>
      </c>
      <c r="O2817" s="4" t="s">
        <v>49</v>
      </c>
      <c r="P2817" s="3" t="s">
        <v>79</v>
      </c>
      <c r="Q2817" s="3" t="s">
        <v>39</v>
      </c>
      <c r="R2817" s="3" t="s">
        <v>67</v>
      </c>
      <c r="S2817" s="3" t="s">
        <v>68</v>
      </c>
      <c r="T2817" s="3" t="s">
        <v>69</v>
      </c>
      <c r="U2817" s="3" t="s">
        <v>70</v>
      </c>
      <c r="V2817" s="3" t="s">
        <v>43</v>
      </c>
      <c r="W2817" s="3" t="s">
        <v>44</v>
      </c>
      <c r="X2817" s="3" t="s">
        <v>45</v>
      </c>
      <c r="Y2817" s="3" t="s">
        <v>46</v>
      </c>
      <c r="Z2817" s="3" t="s">
        <v>643</v>
      </c>
      <c r="AA2817" s="3" t="s">
        <v>2939</v>
      </c>
      <c r="AB2817" s="12" t="s">
        <v>3186</v>
      </c>
      <c r="AC2817" s="10"/>
      <c r="AD2817" s="10"/>
      <c r="AE2817" s="4">
        <v>38640</v>
      </c>
      <c r="AF2817" s="4">
        <v>38.64</v>
      </c>
      <c r="AG2817" s="4">
        <v>806000</v>
      </c>
    </row>
    <row r="2818" spans="1:33" ht="22" customHeight="1" x14ac:dyDescent="0.3">
      <c r="A2818" s="5">
        <v>42235</v>
      </c>
      <c r="B2818" s="6" t="s">
        <v>31</v>
      </c>
      <c r="C2818" s="6" t="s">
        <v>32</v>
      </c>
      <c r="D2818" s="7" t="s">
        <v>49</v>
      </c>
      <c r="E2818" s="7" t="s">
        <v>49</v>
      </c>
      <c r="F2818" s="6" t="s">
        <v>33</v>
      </c>
      <c r="G2818" s="7" t="s">
        <v>49</v>
      </c>
      <c r="H2818" s="7" t="s">
        <v>49</v>
      </c>
      <c r="I2818" s="6" t="s">
        <v>34</v>
      </c>
      <c r="J2818" s="6" t="s">
        <v>77</v>
      </c>
      <c r="K2818" s="6" t="s">
        <v>78</v>
      </c>
      <c r="L2818" s="6" t="s">
        <v>68</v>
      </c>
      <c r="M2818" s="6" t="s">
        <v>33</v>
      </c>
      <c r="N2818" s="7" t="s">
        <v>49</v>
      </c>
      <c r="O2818" s="7" t="s">
        <v>49</v>
      </c>
      <c r="P2818" s="6" t="s">
        <v>79</v>
      </c>
      <c r="Q2818" s="6" t="s">
        <v>39</v>
      </c>
      <c r="R2818" s="6" t="s">
        <v>67</v>
      </c>
      <c r="S2818" s="6" t="s">
        <v>68</v>
      </c>
      <c r="T2818" s="6" t="s">
        <v>69</v>
      </c>
      <c r="U2818" s="6" t="s">
        <v>70</v>
      </c>
      <c r="V2818" s="6" t="s">
        <v>43</v>
      </c>
      <c r="W2818" s="6" t="s">
        <v>44</v>
      </c>
      <c r="X2818" s="6" t="s">
        <v>45</v>
      </c>
      <c r="Y2818" s="6" t="s">
        <v>46</v>
      </c>
      <c r="Z2818" s="6" t="s">
        <v>73</v>
      </c>
      <c r="AA2818" s="6" t="s">
        <v>2938</v>
      </c>
      <c r="AB2818" s="12" t="str">
        <f t="shared" si="579"/>
        <v>Clethodim</v>
      </c>
      <c r="AC2818" s="7"/>
      <c r="AD2818" s="7"/>
      <c r="AE2818" s="7">
        <v>68552</v>
      </c>
      <c r="AF2818" s="7">
        <v>68.55</v>
      </c>
      <c r="AG2818" s="7">
        <v>411000</v>
      </c>
    </row>
    <row r="2819" spans="1:33" ht="22" customHeight="1" x14ac:dyDescent="0.3">
      <c r="A2819" s="2">
        <v>42235</v>
      </c>
      <c r="B2819" s="3" t="s">
        <v>31</v>
      </c>
      <c r="C2819" s="3" t="s">
        <v>32</v>
      </c>
      <c r="D2819" s="4" t="s">
        <v>49</v>
      </c>
      <c r="E2819" s="4" t="s">
        <v>49</v>
      </c>
      <c r="F2819" s="3" t="s">
        <v>33</v>
      </c>
      <c r="G2819" s="4" t="s">
        <v>49</v>
      </c>
      <c r="H2819" s="4" t="s">
        <v>49</v>
      </c>
      <c r="I2819" s="3" t="s">
        <v>34</v>
      </c>
      <c r="J2819" s="3" t="s">
        <v>77</v>
      </c>
      <c r="K2819" s="3" t="s">
        <v>78</v>
      </c>
      <c r="L2819" s="3" t="s">
        <v>68</v>
      </c>
      <c r="M2819" s="3" t="s">
        <v>33</v>
      </c>
      <c r="N2819" s="4" t="s">
        <v>49</v>
      </c>
      <c r="O2819" s="4" t="s">
        <v>49</v>
      </c>
      <c r="P2819" s="3" t="s">
        <v>79</v>
      </c>
      <c r="Q2819" s="3" t="s">
        <v>39</v>
      </c>
      <c r="R2819" s="3" t="s">
        <v>67</v>
      </c>
      <c r="S2819" s="3" t="s">
        <v>68</v>
      </c>
      <c r="T2819" s="3" t="s">
        <v>69</v>
      </c>
      <c r="U2819" s="3" t="s">
        <v>70</v>
      </c>
      <c r="V2819" s="3" t="s">
        <v>43</v>
      </c>
      <c r="W2819" s="3" t="s">
        <v>44</v>
      </c>
      <c r="X2819" s="3" t="s">
        <v>45</v>
      </c>
      <c r="Y2819" s="3" t="s">
        <v>46</v>
      </c>
      <c r="Z2819" s="3" t="s">
        <v>219</v>
      </c>
      <c r="AA2819" s="3" t="s">
        <v>2940</v>
      </c>
      <c r="AB2819" s="12" t="str">
        <f t="shared" si="579"/>
        <v>Diuron</v>
      </c>
      <c r="AC2819" s="10"/>
      <c r="AD2819" s="10"/>
      <c r="AE2819" s="4">
        <v>120870</v>
      </c>
      <c r="AF2819" s="4">
        <v>120.87</v>
      </c>
      <c r="AG2819" s="4">
        <v>3301000</v>
      </c>
    </row>
    <row r="2820" spans="1:33" ht="22" customHeight="1" x14ac:dyDescent="0.3">
      <c r="A2820" s="5">
        <v>42235</v>
      </c>
      <c r="B2820" s="6" t="s">
        <v>31</v>
      </c>
      <c r="C2820" s="6" t="s">
        <v>32</v>
      </c>
      <c r="D2820" s="7" t="s">
        <v>49</v>
      </c>
      <c r="E2820" s="7" t="s">
        <v>49</v>
      </c>
      <c r="F2820" s="6" t="s">
        <v>33</v>
      </c>
      <c r="G2820" s="7" t="s">
        <v>49</v>
      </c>
      <c r="H2820" s="7" t="s">
        <v>49</v>
      </c>
      <c r="I2820" s="6" t="s">
        <v>34</v>
      </c>
      <c r="J2820" s="6" t="s">
        <v>77</v>
      </c>
      <c r="K2820" s="6" t="s">
        <v>78</v>
      </c>
      <c r="L2820" s="6" t="s">
        <v>68</v>
      </c>
      <c r="M2820" s="6" t="s">
        <v>33</v>
      </c>
      <c r="N2820" s="7" t="s">
        <v>49</v>
      </c>
      <c r="O2820" s="7" t="s">
        <v>49</v>
      </c>
      <c r="P2820" s="6" t="s">
        <v>79</v>
      </c>
      <c r="Q2820" s="6" t="s">
        <v>39</v>
      </c>
      <c r="R2820" s="6" t="s">
        <v>67</v>
      </c>
      <c r="S2820" s="6" t="s">
        <v>68</v>
      </c>
      <c r="T2820" s="6" t="s">
        <v>69</v>
      </c>
      <c r="U2820" s="6" t="s">
        <v>70</v>
      </c>
      <c r="V2820" s="6" t="s">
        <v>43</v>
      </c>
      <c r="W2820" s="6" t="s">
        <v>44</v>
      </c>
      <c r="X2820" s="6" t="s">
        <v>45</v>
      </c>
      <c r="Y2820" s="6" t="s">
        <v>46</v>
      </c>
      <c r="Z2820" s="6" t="s">
        <v>643</v>
      </c>
      <c r="AA2820" s="6" t="s">
        <v>1946</v>
      </c>
      <c r="AB2820" s="12" t="str">
        <f t="shared" si="579"/>
        <v>Chlorpyrifos</v>
      </c>
      <c r="AC2820" s="7"/>
      <c r="AD2820" s="7"/>
      <c r="AE2820" s="7">
        <v>185200</v>
      </c>
      <c r="AF2820" s="7">
        <v>185.2</v>
      </c>
      <c r="AG2820" s="7">
        <v>3865000</v>
      </c>
    </row>
    <row r="2821" spans="1:33" ht="22" customHeight="1" x14ac:dyDescent="0.3">
      <c r="A2821" s="2">
        <v>42235</v>
      </c>
      <c r="B2821" s="3" t="s">
        <v>31</v>
      </c>
      <c r="C2821" s="3" t="s">
        <v>32</v>
      </c>
      <c r="D2821" s="4" t="s">
        <v>49</v>
      </c>
      <c r="E2821" s="4" t="s">
        <v>49</v>
      </c>
      <c r="F2821" s="3" t="s">
        <v>33</v>
      </c>
      <c r="G2821" s="4" t="s">
        <v>49</v>
      </c>
      <c r="H2821" s="4" t="s">
        <v>49</v>
      </c>
      <c r="I2821" s="3" t="s">
        <v>34</v>
      </c>
      <c r="J2821" s="3" t="s">
        <v>77</v>
      </c>
      <c r="K2821" s="3" t="s">
        <v>78</v>
      </c>
      <c r="L2821" s="3" t="s">
        <v>68</v>
      </c>
      <c r="M2821" s="3" t="s">
        <v>33</v>
      </c>
      <c r="N2821" s="4" t="s">
        <v>49</v>
      </c>
      <c r="O2821" s="4" t="s">
        <v>49</v>
      </c>
      <c r="P2821" s="3" t="s">
        <v>79</v>
      </c>
      <c r="Q2821" s="3" t="s">
        <v>39</v>
      </c>
      <c r="R2821" s="3" t="s">
        <v>67</v>
      </c>
      <c r="S2821" s="3" t="s">
        <v>68</v>
      </c>
      <c r="T2821" s="3" t="s">
        <v>69</v>
      </c>
      <c r="U2821" s="3" t="s">
        <v>70</v>
      </c>
      <c r="V2821" s="3" t="s">
        <v>43</v>
      </c>
      <c r="W2821" s="3" t="s">
        <v>44</v>
      </c>
      <c r="X2821" s="3" t="s">
        <v>45</v>
      </c>
      <c r="Y2821" s="3" t="s">
        <v>46</v>
      </c>
      <c r="Z2821" s="3" t="s">
        <v>243</v>
      </c>
      <c r="AA2821" s="3" t="s">
        <v>2941</v>
      </c>
      <c r="AB2821" s="12" t="str">
        <f t="shared" ref="AB2821" si="580">IF(ISNUMBER(SEARCH("BUTYRAMIDE",AA2821)),"2,3-Dimethyl Butyramide",IF(ISNUMBER(SEARCH("FOLPET",AA2821)),"Folpet",IF(ISNUMBER(SEARCH("METHYL [2-({[6- (TRIFLUOROMETHYL) PYRIDIN-2-YL] OXY} METHYL) PHENYL",AA2821)),"Esther",IF(ISNUMBER(SEARCH("TEBUCONAZOL",AA2821)),"Tebuconazole",IF(ISNUMBER(SEARCH("DICHLOROPHENYL",AA2821)),"Dichlorophenyl Isocyanates",IF(ISNUMBER(SEARCH("CAPTAN",AA2821)),"Captan",IF(ISNUMBER(SEARCH("DIMETHYLACETAMID",AA2821)),"Dimethylacetamide",IF(ISNUMBER(SEARCH("AFALON",AA2821)),"Linuron","FIX IT"))))))))</f>
        <v>Captan</v>
      </c>
      <c r="AC2821" s="10"/>
      <c r="AD2821" s="10"/>
      <c r="AE2821" s="4">
        <v>25940</v>
      </c>
      <c r="AF2821" s="4">
        <v>25.94</v>
      </c>
      <c r="AG2821" s="4">
        <v>508000</v>
      </c>
    </row>
    <row r="2822" spans="1:33" ht="22" customHeight="1" x14ac:dyDescent="0.3">
      <c r="A2822" s="5">
        <v>42235</v>
      </c>
      <c r="B2822" s="6" t="s">
        <v>31</v>
      </c>
      <c r="C2822" s="6" t="s">
        <v>32</v>
      </c>
      <c r="D2822" s="7" t="s">
        <v>49</v>
      </c>
      <c r="E2822" s="7" t="s">
        <v>49</v>
      </c>
      <c r="F2822" s="6" t="s">
        <v>33</v>
      </c>
      <c r="G2822" s="7" t="s">
        <v>49</v>
      </c>
      <c r="H2822" s="7" t="s">
        <v>49</v>
      </c>
      <c r="I2822" s="6" t="s">
        <v>34</v>
      </c>
      <c r="J2822" s="6" t="s">
        <v>77</v>
      </c>
      <c r="K2822" s="6" t="s">
        <v>78</v>
      </c>
      <c r="L2822" s="6" t="s">
        <v>68</v>
      </c>
      <c r="M2822" s="6" t="s">
        <v>33</v>
      </c>
      <c r="N2822" s="7" t="s">
        <v>49</v>
      </c>
      <c r="O2822" s="7" t="s">
        <v>49</v>
      </c>
      <c r="P2822" s="6" t="s">
        <v>79</v>
      </c>
      <c r="Q2822" s="6" t="s">
        <v>39</v>
      </c>
      <c r="R2822" s="6" t="s">
        <v>67</v>
      </c>
      <c r="S2822" s="6" t="s">
        <v>68</v>
      </c>
      <c r="T2822" s="6" t="s">
        <v>69</v>
      </c>
      <c r="U2822" s="6" t="s">
        <v>70</v>
      </c>
      <c r="V2822" s="6" t="s">
        <v>43</v>
      </c>
      <c r="W2822" s="6" t="s">
        <v>44</v>
      </c>
      <c r="X2822" s="6" t="s">
        <v>45</v>
      </c>
      <c r="Y2822" s="6" t="s">
        <v>46</v>
      </c>
      <c r="Z2822" s="6" t="s">
        <v>643</v>
      </c>
      <c r="AA2822" s="6" t="s">
        <v>2942</v>
      </c>
      <c r="AB2822" s="12" t="str">
        <f t="shared" si="579"/>
        <v>Chlorpyrifos</v>
      </c>
      <c r="AC2822" s="7"/>
      <c r="AD2822" s="7"/>
      <c r="AE2822" s="7">
        <v>92600</v>
      </c>
      <c r="AF2822" s="7">
        <v>92.6</v>
      </c>
      <c r="AG2822" s="7">
        <v>1933000</v>
      </c>
    </row>
    <row r="2823" spans="1:33" ht="22" customHeight="1" x14ac:dyDescent="0.3">
      <c r="A2823" s="2">
        <v>42235</v>
      </c>
      <c r="B2823" s="3" t="s">
        <v>31</v>
      </c>
      <c r="C2823" s="3" t="s">
        <v>32</v>
      </c>
      <c r="D2823" s="4" t="s">
        <v>49</v>
      </c>
      <c r="E2823" s="4" t="s">
        <v>49</v>
      </c>
      <c r="F2823" s="3" t="s">
        <v>33</v>
      </c>
      <c r="G2823" s="4" t="s">
        <v>49</v>
      </c>
      <c r="H2823" s="4" t="s">
        <v>49</v>
      </c>
      <c r="I2823" s="3" t="s">
        <v>34</v>
      </c>
      <c r="J2823" s="3" t="s">
        <v>77</v>
      </c>
      <c r="K2823" s="3" t="s">
        <v>78</v>
      </c>
      <c r="L2823" s="3" t="s">
        <v>68</v>
      </c>
      <c r="M2823" s="3" t="s">
        <v>33</v>
      </c>
      <c r="N2823" s="4" t="s">
        <v>49</v>
      </c>
      <c r="O2823" s="4" t="s">
        <v>49</v>
      </c>
      <c r="P2823" s="3" t="s">
        <v>79</v>
      </c>
      <c r="Q2823" s="3" t="s">
        <v>39</v>
      </c>
      <c r="R2823" s="3" t="s">
        <v>67</v>
      </c>
      <c r="S2823" s="3" t="s">
        <v>68</v>
      </c>
      <c r="T2823" s="3" t="s">
        <v>69</v>
      </c>
      <c r="U2823" s="3" t="s">
        <v>70</v>
      </c>
      <c r="V2823" s="3" t="s">
        <v>43</v>
      </c>
      <c r="W2823" s="3" t="s">
        <v>44</v>
      </c>
      <c r="X2823" s="3" t="s">
        <v>45</v>
      </c>
      <c r="Y2823" s="3" t="s">
        <v>46</v>
      </c>
      <c r="Z2823" s="3" t="s">
        <v>71</v>
      </c>
      <c r="AA2823" s="3" t="s">
        <v>1127</v>
      </c>
      <c r="AB2823" s="12" t="str">
        <f t="shared" si="579"/>
        <v>Diuron</v>
      </c>
      <c r="AC2823" s="10"/>
      <c r="AD2823" s="10"/>
      <c r="AE2823" s="4">
        <v>64701</v>
      </c>
      <c r="AF2823" s="4">
        <v>64.7</v>
      </c>
      <c r="AG2823" s="4">
        <v>388000</v>
      </c>
    </row>
    <row r="2824" spans="1:33" ht="22" customHeight="1" x14ac:dyDescent="0.3">
      <c r="A2824" s="5">
        <v>42235</v>
      </c>
      <c r="B2824" s="6" t="s">
        <v>31</v>
      </c>
      <c r="C2824" s="6" t="s">
        <v>32</v>
      </c>
      <c r="D2824" s="7" t="s">
        <v>49</v>
      </c>
      <c r="E2824" s="7" t="s">
        <v>49</v>
      </c>
      <c r="F2824" s="6" t="s">
        <v>33</v>
      </c>
      <c r="G2824" s="7" t="s">
        <v>49</v>
      </c>
      <c r="H2824" s="7" t="s">
        <v>49</v>
      </c>
      <c r="I2824" s="6" t="s">
        <v>34</v>
      </c>
      <c r="J2824" s="6" t="s">
        <v>77</v>
      </c>
      <c r="K2824" s="6" t="s">
        <v>78</v>
      </c>
      <c r="L2824" s="6" t="s">
        <v>68</v>
      </c>
      <c r="M2824" s="6" t="s">
        <v>33</v>
      </c>
      <c r="N2824" s="7" t="s">
        <v>49</v>
      </c>
      <c r="O2824" s="7" t="s">
        <v>49</v>
      </c>
      <c r="P2824" s="6" t="s">
        <v>79</v>
      </c>
      <c r="Q2824" s="6" t="s">
        <v>39</v>
      </c>
      <c r="R2824" s="6" t="s">
        <v>67</v>
      </c>
      <c r="S2824" s="6" t="s">
        <v>68</v>
      </c>
      <c r="T2824" s="6" t="s">
        <v>69</v>
      </c>
      <c r="U2824" s="6" t="s">
        <v>70</v>
      </c>
      <c r="V2824" s="6" t="s">
        <v>43</v>
      </c>
      <c r="W2824" s="6" t="s">
        <v>44</v>
      </c>
      <c r="X2824" s="6" t="s">
        <v>45</v>
      </c>
      <c r="Y2824" s="6" t="s">
        <v>46</v>
      </c>
      <c r="Z2824" s="6" t="s">
        <v>418</v>
      </c>
      <c r="AA2824" s="6" t="s">
        <v>2943</v>
      </c>
      <c r="AB2824" s="12" t="s">
        <v>3135</v>
      </c>
      <c r="AC2824" s="7"/>
      <c r="AD2824" s="7"/>
      <c r="AE2824" s="7">
        <v>14658</v>
      </c>
      <c r="AF2824" s="7">
        <v>14.66</v>
      </c>
      <c r="AG2824" s="7">
        <v>1920000</v>
      </c>
    </row>
    <row r="2825" spans="1:33" ht="22" customHeight="1" x14ac:dyDescent="0.3">
      <c r="A2825" s="2">
        <v>42234</v>
      </c>
      <c r="B2825" s="3" t="s">
        <v>50</v>
      </c>
      <c r="C2825" s="3" t="s">
        <v>32</v>
      </c>
      <c r="D2825" s="4" t="s">
        <v>49</v>
      </c>
      <c r="E2825" s="4" t="s">
        <v>49</v>
      </c>
      <c r="F2825" s="3" t="s">
        <v>33</v>
      </c>
      <c r="G2825" s="4" t="s">
        <v>49</v>
      </c>
      <c r="H2825" s="4" t="s">
        <v>49</v>
      </c>
      <c r="I2825" s="3" t="s">
        <v>34</v>
      </c>
      <c r="J2825" s="3" t="s">
        <v>600</v>
      </c>
      <c r="K2825" s="4" t="s">
        <v>49</v>
      </c>
      <c r="L2825" s="3" t="s">
        <v>61</v>
      </c>
      <c r="M2825" s="3" t="s">
        <v>33</v>
      </c>
      <c r="N2825" s="4">
        <v>226137105.80000001</v>
      </c>
      <c r="O2825" s="4">
        <v>372933896.24000001</v>
      </c>
      <c r="P2825" s="3" t="s">
        <v>1997</v>
      </c>
      <c r="Q2825" s="3" t="s">
        <v>39</v>
      </c>
      <c r="R2825" s="3" t="s">
        <v>106</v>
      </c>
      <c r="S2825" s="3" t="s">
        <v>61</v>
      </c>
      <c r="T2825" s="3" t="s">
        <v>107</v>
      </c>
      <c r="U2825" s="3" t="s">
        <v>56</v>
      </c>
      <c r="V2825" s="3" t="s">
        <v>43</v>
      </c>
      <c r="W2825" s="3" t="s">
        <v>44</v>
      </c>
      <c r="X2825" s="3" t="s">
        <v>45</v>
      </c>
      <c r="Y2825" s="3" t="s">
        <v>46</v>
      </c>
      <c r="Z2825" s="3" t="s">
        <v>108</v>
      </c>
      <c r="AA2825" s="3" t="s">
        <v>2944</v>
      </c>
      <c r="AB2825" s="12" t="str">
        <f t="shared" ref="AB2825" si="581">IF(ISNUMBER(SEARCH("BUTYRAMIDE",AA2825)),"2,3-Dimethyl Butyramide",IF(ISNUMBER(SEARCH("FOLPET",AA2825)),"Folpet",IF(ISNUMBER(SEARCH("METHYL [2-({[6- (TRIFLUOROMETHYL) PYRIDIN-2-YL] OXY} METHYL) PHENYL",AA2825)),"Esther",IF(ISNUMBER(SEARCH("TEBUCONAZOL",AA2825)),"Tebuconazole",IF(ISNUMBER(SEARCH("DICHLOROPHENYL",AA2825)),"Dichlorophenyl Isocyanates",IF(ISNUMBER(SEARCH("CAPTAN",AA2825)),"Captan",IF(ISNUMBER(SEARCH("DIMETHYLACETAMID",AA2825)),"Dimethylacetamide",IF(ISNUMBER(SEARCH("AFALON",AA2825)),"Linuron","FIX IT"))))))))</f>
        <v>2,3-Dimethyl Butyramide</v>
      </c>
      <c r="AC2825" s="10"/>
      <c r="AD2825" s="10"/>
      <c r="AE2825" s="4">
        <v>27360</v>
      </c>
      <c r="AF2825" s="4">
        <v>27.36</v>
      </c>
      <c r="AG2825" s="4">
        <v>187000</v>
      </c>
    </row>
    <row r="2826" spans="1:33" ht="22" customHeight="1" x14ac:dyDescent="0.3">
      <c r="A2826" s="5">
        <v>42234</v>
      </c>
      <c r="B2826" s="6" t="s">
        <v>50</v>
      </c>
      <c r="C2826" s="6" t="s">
        <v>32</v>
      </c>
      <c r="D2826" s="7" t="s">
        <v>49</v>
      </c>
      <c r="E2826" s="7" t="s">
        <v>49</v>
      </c>
      <c r="F2826" s="6" t="s">
        <v>33</v>
      </c>
      <c r="G2826" s="7" t="s">
        <v>49</v>
      </c>
      <c r="H2826" s="7" t="s">
        <v>49</v>
      </c>
      <c r="I2826" s="6" t="s">
        <v>34</v>
      </c>
      <c r="J2826" s="6" t="s">
        <v>166</v>
      </c>
      <c r="K2826" s="7" t="s">
        <v>49</v>
      </c>
      <c r="L2826" s="6" t="s">
        <v>61</v>
      </c>
      <c r="M2826" s="7" t="s">
        <v>49</v>
      </c>
      <c r="N2826" s="7" t="s">
        <v>49</v>
      </c>
      <c r="O2826" s="7" t="s">
        <v>49</v>
      </c>
      <c r="P2826" s="6" t="s">
        <v>167</v>
      </c>
      <c r="Q2826" s="6" t="s">
        <v>39</v>
      </c>
      <c r="R2826" s="6" t="s">
        <v>106</v>
      </c>
      <c r="S2826" s="6" t="s">
        <v>61</v>
      </c>
      <c r="T2826" s="6" t="s">
        <v>107</v>
      </c>
      <c r="U2826" s="6" t="s">
        <v>56</v>
      </c>
      <c r="V2826" s="6" t="s">
        <v>43</v>
      </c>
      <c r="W2826" s="6" t="s">
        <v>44</v>
      </c>
      <c r="X2826" s="6" t="s">
        <v>45</v>
      </c>
      <c r="Y2826" s="6" t="s">
        <v>46</v>
      </c>
      <c r="Z2826" s="6" t="s">
        <v>405</v>
      </c>
      <c r="AA2826" s="6" t="s">
        <v>2945</v>
      </c>
      <c r="AB2826" s="12" t="s">
        <v>3143</v>
      </c>
      <c r="AC2826" s="7"/>
      <c r="AD2826" s="7"/>
      <c r="AE2826" s="7">
        <v>76320</v>
      </c>
      <c r="AF2826" s="7">
        <v>76.319999999999993</v>
      </c>
      <c r="AG2826" s="7">
        <v>109000</v>
      </c>
    </row>
    <row r="2827" spans="1:33" ht="22" customHeight="1" x14ac:dyDescent="0.3">
      <c r="A2827" s="2">
        <v>42234</v>
      </c>
      <c r="B2827" s="3" t="s">
        <v>50</v>
      </c>
      <c r="C2827" s="3" t="s">
        <v>84</v>
      </c>
      <c r="D2827" s="3" t="s">
        <v>85</v>
      </c>
      <c r="E2827" s="3" t="s">
        <v>44</v>
      </c>
      <c r="F2827" s="3" t="s">
        <v>33</v>
      </c>
      <c r="G2827" s="4" t="s">
        <v>49</v>
      </c>
      <c r="H2827" s="4" t="s">
        <v>49</v>
      </c>
      <c r="I2827" s="3" t="s">
        <v>86</v>
      </c>
      <c r="J2827" s="3" t="s">
        <v>878</v>
      </c>
      <c r="K2827" s="4" t="s">
        <v>49</v>
      </c>
      <c r="L2827" s="3" t="s">
        <v>61</v>
      </c>
      <c r="M2827" s="4" t="s">
        <v>49</v>
      </c>
      <c r="N2827" s="4" t="s">
        <v>49</v>
      </c>
      <c r="O2827" s="4" t="s">
        <v>49</v>
      </c>
      <c r="P2827" s="3" t="s">
        <v>879</v>
      </c>
      <c r="Q2827" s="3" t="s">
        <v>39</v>
      </c>
      <c r="R2827" s="3" t="s">
        <v>310</v>
      </c>
      <c r="S2827" s="3" t="s">
        <v>307</v>
      </c>
      <c r="T2827" s="3" t="s">
        <v>311</v>
      </c>
      <c r="U2827" s="3" t="s">
        <v>56</v>
      </c>
      <c r="V2827" s="3" t="s">
        <v>90</v>
      </c>
      <c r="W2827" s="3" t="s">
        <v>44</v>
      </c>
      <c r="X2827" s="3" t="s">
        <v>91</v>
      </c>
      <c r="Y2827" s="3" t="s">
        <v>46</v>
      </c>
      <c r="Z2827" s="3" t="s">
        <v>63</v>
      </c>
      <c r="AA2827" s="3" t="s">
        <v>2946</v>
      </c>
      <c r="AB2827" s="12" t="str">
        <f t="shared" ref="AB2827" si="582">IF(ISNUMBER(SEARCH("TRIFLUOROMETHYL",AA2769)),"2-(Trifluoromethyl)pyridine",IF(ISNUMBER(SEARCH("GALIL",AA2769)),"Imidachloprid",IF(ISNUMBER(SEARCH("SUPRATHION",AA2769)),"Methidathion",IF(ISNUMBER(SEARCH("ETHYLAN",AA2769)),"Non Ionic Surfactant",IF(ISNUMBER(SEARCH("FIPRONIL",AA2769)),"Fipronil","FIX IT")))))</f>
        <v>Fipronil</v>
      </c>
      <c r="AC2827" s="10"/>
      <c r="AD2827" s="10"/>
      <c r="AE2827" s="4">
        <v>20120</v>
      </c>
      <c r="AF2827" s="4">
        <v>20.12</v>
      </c>
      <c r="AG2827" s="4">
        <v>1145000</v>
      </c>
    </row>
    <row r="2828" spans="1:33" ht="22" customHeight="1" x14ac:dyDescent="0.3">
      <c r="A2828" s="5">
        <v>42234</v>
      </c>
      <c r="B2828" s="6" t="s">
        <v>50</v>
      </c>
      <c r="C2828" s="6" t="s">
        <v>84</v>
      </c>
      <c r="D2828" s="6" t="s">
        <v>85</v>
      </c>
      <c r="E2828" s="6" t="s">
        <v>44</v>
      </c>
      <c r="F2828" s="6" t="s">
        <v>33</v>
      </c>
      <c r="G2828" s="7" t="s">
        <v>49</v>
      </c>
      <c r="H2828" s="7" t="s">
        <v>49</v>
      </c>
      <c r="I2828" s="6" t="s">
        <v>86</v>
      </c>
      <c r="J2828" s="6" t="s">
        <v>769</v>
      </c>
      <c r="K2828" s="7" t="s">
        <v>49</v>
      </c>
      <c r="L2828" s="6" t="s">
        <v>61</v>
      </c>
      <c r="M2828" s="6" t="s">
        <v>770</v>
      </c>
      <c r="N2828" s="7">
        <v>2539385563.1900001</v>
      </c>
      <c r="O2828" s="7" t="s">
        <v>49</v>
      </c>
      <c r="P2828" s="6" t="s">
        <v>771</v>
      </c>
      <c r="Q2828" s="6" t="s">
        <v>39</v>
      </c>
      <c r="R2828" s="6" t="s">
        <v>106</v>
      </c>
      <c r="S2828" s="6" t="s">
        <v>61</v>
      </c>
      <c r="T2828" s="6" t="s">
        <v>107</v>
      </c>
      <c r="U2828" s="6" t="s">
        <v>56</v>
      </c>
      <c r="V2828" s="6" t="s">
        <v>90</v>
      </c>
      <c r="W2828" s="6" t="s">
        <v>44</v>
      </c>
      <c r="X2828" s="6" t="s">
        <v>91</v>
      </c>
      <c r="Y2828" s="6" t="s">
        <v>46</v>
      </c>
      <c r="Z2828" s="6" t="s">
        <v>92</v>
      </c>
      <c r="AA2828" s="6" t="s">
        <v>2727</v>
      </c>
      <c r="AB2828" s="12" t="s">
        <v>3210</v>
      </c>
      <c r="AC2828" s="7"/>
      <c r="AD2828" s="7"/>
      <c r="AE2828" s="7">
        <v>16680</v>
      </c>
      <c r="AF2828" s="7">
        <v>16.68</v>
      </c>
      <c r="AG2828" s="7">
        <v>47700</v>
      </c>
    </row>
    <row r="2829" spans="1:33" ht="22" customHeight="1" x14ac:dyDescent="0.3">
      <c r="A2829" s="2">
        <v>42233</v>
      </c>
      <c r="B2829" s="3" t="s">
        <v>212</v>
      </c>
      <c r="C2829" s="3" t="s">
        <v>753</v>
      </c>
      <c r="D2829" s="3" t="s">
        <v>660</v>
      </c>
      <c r="E2829" s="3" t="s">
        <v>44</v>
      </c>
      <c r="F2829" s="4" t="s">
        <v>49</v>
      </c>
      <c r="G2829" s="4" t="s">
        <v>49</v>
      </c>
      <c r="H2829" s="4" t="s">
        <v>49</v>
      </c>
      <c r="I2829" s="3" t="s">
        <v>2339</v>
      </c>
      <c r="J2829" s="3" t="s">
        <v>77</v>
      </c>
      <c r="K2829" s="3" t="s">
        <v>78</v>
      </c>
      <c r="L2829" s="3" t="s">
        <v>68</v>
      </c>
      <c r="M2829" s="3" t="s">
        <v>33</v>
      </c>
      <c r="N2829" s="4" t="s">
        <v>49</v>
      </c>
      <c r="O2829" s="4" t="s">
        <v>49</v>
      </c>
      <c r="P2829" s="3" t="s">
        <v>79</v>
      </c>
      <c r="Q2829" s="3" t="s">
        <v>1915</v>
      </c>
      <c r="R2829" s="3" t="s">
        <v>67</v>
      </c>
      <c r="S2829" s="3" t="s">
        <v>68</v>
      </c>
      <c r="T2829" s="3" t="s">
        <v>69</v>
      </c>
      <c r="U2829" s="3" t="s">
        <v>70</v>
      </c>
      <c r="V2829" s="3" t="s">
        <v>217</v>
      </c>
      <c r="W2829" s="3" t="s">
        <v>44</v>
      </c>
      <c r="X2829" s="3" t="s">
        <v>218</v>
      </c>
      <c r="Y2829" s="3" t="s">
        <v>46</v>
      </c>
      <c r="Z2829" s="3" t="s">
        <v>243</v>
      </c>
      <c r="AA2829" s="3" t="s">
        <v>2904</v>
      </c>
      <c r="AB2829" s="12" t="str">
        <f t="shared" ref="AB2829" si="583">IF(ISNUMBER(SEARCH("BUTYRAMIDE",AA2829)),"2,3-Dimethyl Butyramide",IF(ISNUMBER(SEARCH("FOLPET",AA2829)),"Folpet",IF(ISNUMBER(SEARCH("METHYL [2-({[6- (TRIFLUOROMETHYL) PYRIDIN-2-YL] OXY} METHYL) PHENYL",AA2829)),"Esther",IF(ISNUMBER(SEARCH("TEBUCONAZOL",AA2829)),"Tebuconazole",IF(ISNUMBER(SEARCH("DICHLOROPHENYL",AA2829)),"Dichlorophenyl Isocyanates",IF(ISNUMBER(SEARCH("CAPTAN",AA2829)),"Captan",IF(ISNUMBER(SEARCH("DIMETHYLACETAMID",AA2829)),"Dimethylacetamide",IF(ISNUMBER(SEARCH("AFALON",AA2829)),"Linuron","FIX IT"))))))))</f>
        <v>Captan</v>
      </c>
      <c r="AC2829" s="10"/>
      <c r="AD2829" s="10"/>
      <c r="AE2829" s="4">
        <v>25940</v>
      </c>
      <c r="AF2829" s="4">
        <v>25.94</v>
      </c>
      <c r="AG2829" s="4">
        <v>508000</v>
      </c>
    </row>
    <row r="2830" spans="1:33" ht="22" customHeight="1" x14ac:dyDescent="0.3">
      <c r="A2830" s="5">
        <v>42229</v>
      </c>
      <c r="B2830" s="6" t="s">
        <v>50</v>
      </c>
      <c r="C2830" s="6" t="s">
        <v>32</v>
      </c>
      <c r="D2830" s="7" t="s">
        <v>49</v>
      </c>
      <c r="E2830" s="7" t="s">
        <v>49</v>
      </c>
      <c r="F2830" s="6" t="s">
        <v>33</v>
      </c>
      <c r="G2830" s="7" t="s">
        <v>49</v>
      </c>
      <c r="H2830" s="7" t="s">
        <v>49</v>
      </c>
      <c r="I2830" s="6" t="s">
        <v>34</v>
      </c>
      <c r="J2830" s="6" t="s">
        <v>1924</v>
      </c>
      <c r="K2830" s="7" t="s">
        <v>49</v>
      </c>
      <c r="L2830" s="6" t="s">
        <v>133</v>
      </c>
      <c r="M2830" s="6" t="s">
        <v>770</v>
      </c>
      <c r="N2830" s="7" t="s">
        <v>49</v>
      </c>
      <c r="O2830" s="7" t="s">
        <v>49</v>
      </c>
      <c r="P2830" s="6" t="s">
        <v>1925</v>
      </c>
      <c r="Q2830" s="6" t="s">
        <v>39</v>
      </c>
      <c r="R2830" s="6" t="s">
        <v>337</v>
      </c>
      <c r="S2830" s="6" t="s">
        <v>97</v>
      </c>
      <c r="T2830" s="6" t="s">
        <v>338</v>
      </c>
      <c r="U2830" s="6" t="s">
        <v>99</v>
      </c>
      <c r="V2830" s="6" t="s">
        <v>43</v>
      </c>
      <c r="W2830" s="6" t="s">
        <v>44</v>
      </c>
      <c r="X2830" s="6" t="s">
        <v>45</v>
      </c>
      <c r="Y2830" s="6" t="s">
        <v>46</v>
      </c>
      <c r="Z2830" s="6" t="s">
        <v>2947</v>
      </c>
      <c r="AA2830" s="6" t="s">
        <v>2948</v>
      </c>
      <c r="AB2830" s="12" t="s">
        <v>3142</v>
      </c>
      <c r="AC2830" s="7"/>
      <c r="AD2830" s="7"/>
      <c r="AE2830" s="7">
        <v>13282</v>
      </c>
      <c r="AF2830" s="7">
        <v>13.28</v>
      </c>
      <c r="AG2830" s="7">
        <v>43200</v>
      </c>
    </row>
    <row r="2831" spans="1:33" ht="22" customHeight="1" x14ac:dyDescent="0.3">
      <c r="A2831" s="2">
        <v>42229</v>
      </c>
      <c r="B2831" s="3" t="s">
        <v>50</v>
      </c>
      <c r="C2831" s="3" t="s">
        <v>32</v>
      </c>
      <c r="D2831" s="4" t="s">
        <v>49</v>
      </c>
      <c r="E2831" s="4" t="s">
        <v>49</v>
      </c>
      <c r="F2831" s="3" t="s">
        <v>33</v>
      </c>
      <c r="G2831" s="4" t="s">
        <v>49</v>
      </c>
      <c r="H2831" s="4" t="s">
        <v>49</v>
      </c>
      <c r="I2831" s="3" t="s">
        <v>34</v>
      </c>
      <c r="J2831" s="3" t="s">
        <v>578</v>
      </c>
      <c r="K2831" s="3" t="s">
        <v>488</v>
      </c>
      <c r="L2831" s="3" t="s">
        <v>61</v>
      </c>
      <c r="M2831" s="3" t="s">
        <v>33</v>
      </c>
      <c r="N2831" s="9">
        <v>263672638</v>
      </c>
      <c r="O2831" s="4" t="s">
        <v>49</v>
      </c>
      <c r="P2831" s="3" t="s">
        <v>579</v>
      </c>
      <c r="Q2831" s="3" t="s">
        <v>39</v>
      </c>
      <c r="R2831" s="3" t="s">
        <v>60</v>
      </c>
      <c r="S2831" s="3" t="s">
        <v>61</v>
      </c>
      <c r="T2831" s="3" t="s">
        <v>62</v>
      </c>
      <c r="U2831" s="3" t="s">
        <v>56</v>
      </c>
      <c r="V2831" s="3" t="s">
        <v>43</v>
      </c>
      <c r="W2831" s="3" t="s">
        <v>44</v>
      </c>
      <c r="X2831" s="3" t="s">
        <v>45</v>
      </c>
      <c r="Y2831" s="3" t="s">
        <v>46</v>
      </c>
      <c r="Z2831" s="3" t="s">
        <v>580</v>
      </c>
      <c r="AA2831" s="3" t="s">
        <v>2949</v>
      </c>
      <c r="AB2831" s="12" t="s">
        <v>3172</v>
      </c>
      <c r="AC2831" s="10"/>
      <c r="AD2831" s="10"/>
      <c r="AE2831" s="4">
        <v>16760</v>
      </c>
      <c r="AF2831" s="4">
        <v>16.760000000000002</v>
      </c>
      <c r="AG2831" s="4">
        <v>243000</v>
      </c>
    </row>
    <row r="2832" spans="1:33" ht="22" customHeight="1" x14ac:dyDescent="0.3">
      <c r="A2832" s="5">
        <v>42229</v>
      </c>
      <c r="B2832" s="6" t="s">
        <v>50</v>
      </c>
      <c r="C2832" s="6" t="s">
        <v>32</v>
      </c>
      <c r="D2832" s="7" t="s">
        <v>49</v>
      </c>
      <c r="E2832" s="7" t="s">
        <v>49</v>
      </c>
      <c r="F2832" s="6" t="s">
        <v>33</v>
      </c>
      <c r="G2832" s="7" t="s">
        <v>49</v>
      </c>
      <c r="H2832" s="7" t="s">
        <v>49</v>
      </c>
      <c r="I2832" s="6" t="s">
        <v>34</v>
      </c>
      <c r="J2832" s="6" t="s">
        <v>278</v>
      </c>
      <c r="K2832" s="7" t="s">
        <v>49</v>
      </c>
      <c r="L2832" s="7" t="s">
        <v>49</v>
      </c>
      <c r="M2832" s="6" t="s">
        <v>33</v>
      </c>
      <c r="N2832" s="7">
        <v>760485634</v>
      </c>
      <c r="O2832" s="7" t="s">
        <v>49</v>
      </c>
      <c r="P2832" s="6" t="s">
        <v>279</v>
      </c>
      <c r="Q2832" s="6" t="s">
        <v>39</v>
      </c>
      <c r="R2832" s="6" t="s">
        <v>60</v>
      </c>
      <c r="S2832" s="6" t="s">
        <v>61</v>
      </c>
      <c r="T2832" s="6" t="s">
        <v>62</v>
      </c>
      <c r="U2832" s="6" t="s">
        <v>56</v>
      </c>
      <c r="V2832" s="6" t="s">
        <v>43</v>
      </c>
      <c r="W2832" s="6" t="s">
        <v>44</v>
      </c>
      <c r="X2832" s="6" t="s">
        <v>45</v>
      </c>
      <c r="Y2832" s="6" t="s">
        <v>46</v>
      </c>
      <c r="Z2832" s="6" t="s">
        <v>1804</v>
      </c>
      <c r="AA2832" s="6" t="s">
        <v>2950</v>
      </c>
      <c r="AB2832" s="12" t="s">
        <v>3164</v>
      </c>
      <c r="AC2832" s="7"/>
      <c r="AD2832" s="7"/>
      <c r="AE2832" s="7">
        <v>30210</v>
      </c>
      <c r="AF2832" s="7">
        <v>30.21</v>
      </c>
      <c r="AG2832" s="7">
        <v>1403000</v>
      </c>
    </row>
    <row r="2833" spans="1:33" ht="22" customHeight="1" x14ac:dyDescent="0.3">
      <c r="A2833" s="2">
        <v>42229</v>
      </c>
      <c r="B2833" s="3" t="s">
        <v>50</v>
      </c>
      <c r="C2833" s="3" t="s">
        <v>32</v>
      </c>
      <c r="D2833" s="4" t="s">
        <v>49</v>
      </c>
      <c r="E2833" s="4" t="s">
        <v>49</v>
      </c>
      <c r="F2833" s="3" t="s">
        <v>33</v>
      </c>
      <c r="G2833" s="4" t="s">
        <v>49</v>
      </c>
      <c r="H2833" s="4" t="s">
        <v>49</v>
      </c>
      <c r="I2833" s="3" t="s">
        <v>34</v>
      </c>
      <c r="J2833" s="3" t="s">
        <v>2469</v>
      </c>
      <c r="K2833" s="4" t="s">
        <v>49</v>
      </c>
      <c r="L2833" s="3" t="s">
        <v>61</v>
      </c>
      <c r="M2833" s="4" t="s">
        <v>49</v>
      </c>
      <c r="N2833" s="4" t="s">
        <v>49</v>
      </c>
      <c r="O2833" s="4" t="s">
        <v>49</v>
      </c>
      <c r="P2833" s="3" t="s">
        <v>248</v>
      </c>
      <c r="Q2833" s="3" t="s">
        <v>39</v>
      </c>
      <c r="R2833" s="3" t="s">
        <v>60</v>
      </c>
      <c r="S2833" s="3" t="s">
        <v>61</v>
      </c>
      <c r="T2833" s="3" t="s">
        <v>62</v>
      </c>
      <c r="U2833" s="3" t="s">
        <v>56</v>
      </c>
      <c r="V2833" s="3" t="s">
        <v>43</v>
      </c>
      <c r="W2833" s="3" t="s">
        <v>44</v>
      </c>
      <c r="X2833" s="3" t="s">
        <v>45</v>
      </c>
      <c r="Y2833" s="3" t="s">
        <v>46</v>
      </c>
      <c r="Z2833" s="3" t="s">
        <v>2470</v>
      </c>
      <c r="AA2833" s="3" t="s">
        <v>2951</v>
      </c>
      <c r="AB2833" s="12" t="str">
        <f t="shared" ref="AB2833:AB2851" si="584">IF(ISNUMBER(SEARCH("CARBENDAZIM",AA2833)),"Carbendazim",IF(ISNUMBER(SEARCH("4-D",AA2833)),"2,4-Dichlorophenoxyacetic acid",IF(ISNUMBER(SEARCH("RIDOVER",AA2833)),"Glyphosate",IF(ISNUMBER(SEARCH("POQUER",AA2833)),"Clethodim",IF(ISNUMBER(SEARCH("LITER",AA2833)),"Imidacloprid",IF(ISNUMBER(SEARCH("PYRINEX",AA2833)),"Chlorpyrifos",IF(ISNUMBER(SEARCH("ORBIT",AA2833)),"Omethoate",IF(ISNUMBER(SEARCH("HEXARON",AA2833)),"Diuron",IF(ISNUMBER(SEARCH("ISOPROPYLAMINE",AA2833)),"Isopropylamine",IF(ISNUMBER(SEARCH("GLYPHOSATE",AA2833)),"Glyphosate",IF(ISNUMBER(SEARCH("MANCOZEB",AA2833)),"Mancozeb Indofil",IF(ISNUMBER(SEARCH("PARAQUAT",AA2833)),"Paraquat",IF(ISNUMBER(SEARCH("CAROMAX",AA2833)),"Aromatic Solvent Mixture",IF(ISNUMBER(SEARCH("BUTIRON",AA2833)),"Tebuthiuron",IF(ISNUMBER(SEARCH("VORAZ",AA2833)),"Methomyl",IF(ISNUMBER(SEARCH("IMIDACLOPRID",AA2833)),"Imidacloprid",IF(ISNUMBER(SEARCH("2 4 D",AA2833)),"2,4-Dichlorophenoxyacetic acid",IF(ISNUMBER(SEARCH("IMIDACL",AA2833)),"Imidacloprid",IF(ISNUMBER(SEARCH("DIUREX",AA2833)),"Diuron",IF(ISNUMBER(SEARCH("RAPEL",AA2833)),"Acephate","fix it"))))))))))))))))))))</f>
        <v>Glyphosate</v>
      </c>
      <c r="AC2833" s="10"/>
      <c r="AD2833" s="10"/>
      <c r="AE2833" s="4">
        <v>271350.01</v>
      </c>
      <c r="AF2833" s="4">
        <v>271.35000000000002</v>
      </c>
      <c r="AG2833" s="4">
        <v>980000</v>
      </c>
    </row>
    <row r="2834" spans="1:33" ht="22" customHeight="1" x14ac:dyDescent="0.3">
      <c r="A2834" s="5">
        <v>42229</v>
      </c>
      <c r="B2834" s="6" t="s">
        <v>50</v>
      </c>
      <c r="C2834" s="6" t="s">
        <v>32</v>
      </c>
      <c r="D2834" s="7" t="s">
        <v>49</v>
      </c>
      <c r="E2834" s="7" t="s">
        <v>49</v>
      </c>
      <c r="F2834" s="6" t="s">
        <v>33</v>
      </c>
      <c r="G2834" s="7" t="s">
        <v>49</v>
      </c>
      <c r="H2834" s="7" t="s">
        <v>49</v>
      </c>
      <c r="I2834" s="6" t="s">
        <v>34</v>
      </c>
      <c r="J2834" s="6" t="s">
        <v>1969</v>
      </c>
      <c r="K2834" s="6" t="s">
        <v>818</v>
      </c>
      <c r="L2834" s="6" t="s">
        <v>61</v>
      </c>
      <c r="M2834" s="6" t="s">
        <v>1272</v>
      </c>
      <c r="N2834" s="8">
        <v>344101093</v>
      </c>
      <c r="O2834" s="7" t="s">
        <v>49</v>
      </c>
      <c r="P2834" s="6" t="s">
        <v>1970</v>
      </c>
      <c r="Q2834" s="6" t="s">
        <v>39</v>
      </c>
      <c r="R2834" s="6" t="s">
        <v>60</v>
      </c>
      <c r="S2834" s="6" t="s">
        <v>61</v>
      </c>
      <c r="T2834" s="6" t="s">
        <v>62</v>
      </c>
      <c r="U2834" s="6" t="s">
        <v>56</v>
      </c>
      <c r="V2834" s="6" t="s">
        <v>43</v>
      </c>
      <c r="W2834" s="6" t="s">
        <v>44</v>
      </c>
      <c r="X2834" s="6" t="s">
        <v>45</v>
      </c>
      <c r="Y2834" s="6" t="s">
        <v>46</v>
      </c>
      <c r="Z2834" s="6" t="s">
        <v>580</v>
      </c>
      <c r="AA2834" s="6" t="s">
        <v>2952</v>
      </c>
      <c r="AB2834" s="12" t="s">
        <v>3172</v>
      </c>
      <c r="AC2834" s="7"/>
      <c r="AD2834" s="7"/>
      <c r="AE2834" s="7">
        <v>16800</v>
      </c>
      <c r="AF2834" s="7">
        <v>16.8</v>
      </c>
      <c r="AG2834" s="7">
        <v>243000</v>
      </c>
    </row>
    <row r="2835" spans="1:33" ht="22" customHeight="1" x14ac:dyDescent="0.3">
      <c r="A2835" s="2">
        <v>42228</v>
      </c>
      <c r="B2835" s="3" t="s">
        <v>50</v>
      </c>
      <c r="C2835" s="3" t="s">
        <v>84</v>
      </c>
      <c r="D2835" s="3" t="s">
        <v>85</v>
      </c>
      <c r="E2835" s="3" t="s">
        <v>44</v>
      </c>
      <c r="F2835" s="3" t="s">
        <v>33</v>
      </c>
      <c r="G2835" s="4" t="s">
        <v>49</v>
      </c>
      <c r="H2835" s="4" t="s">
        <v>49</v>
      </c>
      <c r="I2835" s="3" t="s">
        <v>86</v>
      </c>
      <c r="J2835" s="3" t="s">
        <v>902</v>
      </c>
      <c r="K2835" s="4" t="s">
        <v>49</v>
      </c>
      <c r="L2835" s="4" t="s">
        <v>49</v>
      </c>
      <c r="M2835" s="4" t="s">
        <v>49</v>
      </c>
      <c r="N2835" s="4" t="s">
        <v>49</v>
      </c>
      <c r="O2835" s="4" t="s">
        <v>49</v>
      </c>
      <c r="P2835" s="3" t="s">
        <v>903</v>
      </c>
      <c r="Q2835" s="3" t="s">
        <v>39</v>
      </c>
      <c r="R2835" s="3" t="s">
        <v>96</v>
      </c>
      <c r="S2835" s="3" t="s">
        <v>97</v>
      </c>
      <c r="T2835" s="3" t="s">
        <v>98</v>
      </c>
      <c r="U2835" s="3" t="s">
        <v>99</v>
      </c>
      <c r="V2835" s="3" t="s">
        <v>90</v>
      </c>
      <c r="W2835" s="3" t="s">
        <v>44</v>
      </c>
      <c r="X2835" s="3" t="s">
        <v>91</v>
      </c>
      <c r="Y2835" s="3" t="s">
        <v>46</v>
      </c>
      <c r="Z2835" s="3" t="s">
        <v>781</v>
      </c>
      <c r="AA2835" s="3" t="s">
        <v>2953</v>
      </c>
      <c r="AB2835" s="12" t="str">
        <f t="shared" ref="AB2835" si="585">IF(ISNUMBER(SEARCH("2,4 D",AA2833)),"2,4-Dichlorophenoxyacetic acid",IF(ISNUMBER(SEARCH("ACIDO",AA2833)),"2,4-Dichlorophenoxyacetic acid",IF(ISNUMBER(SEARCH("NAPHTHA",AA2833)),"Aromatic Solvent Mixture",IF(ISNUMBER(SEARCH("DIMETHYLAMINE",AA2833)),"Dimethylamine",IF(ISNUMBER(SEARCH("DIMETILAMINA",AA2833)),"Dimethylamine",IF(ISNUMBER(SEARCH("JUMP",AA2833)),"Diuron",IF(ISNUMBER(SEARCH(" 2-AMINO-2,3-DIMETHYL BUTYRAMIDE",AA2833)),"Herbicide Amine Intermediate",IF(ISNUMBER(SEARCH("TEBUTHIURON",AA2833)),"Tebuthiuron",IF(ISNUMBER(SEARCH("DMS",AA2833)),"Dimethyl Sulfate",IF(ISNUMBER(SEARCH("2,4-XILIDIN",AA2833)),"2,4-Xylidine","FIX IT"))))))))))</f>
        <v>2,4-Dichlorophenoxyacetic acid</v>
      </c>
      <c r="AC2835" s="10"/>
      <c r="AD2835" s="10"/>
      <c r="AE2835" s="4">
        <v>17028</v>
      </c>
      <c r="AF2835" s="4">
        <v>17.03</v>
      </c>
      <c r="AG2835" s="4">
        <v>58800</v>
      </c>
    </row>
    <row r="2836" spans="1:33" ht="22" customHeight="1" x14ac:dyDescent="0.3">
      <c r="A2836" s="5">
        <v>42228</v>
      </c>
      <c r="B2836" s="6" t="s">
        <v>50</v>
      </c>
      <c r="C2836" s="6" t="s">
        <v>84</v>
      </c>
      <c r="D2836" s="6" t="s">
        <v>85</v>
      </c>
      <c r="E2836" s="6" t="s">
        <v>44</v>
      </c>
      <c r="F2836" s="6" t="s">
        <v>33</v>
      </c>
      <c r="G2836" s="7" t="s">
        <v>49</v>
      </c>
      <c r="H2836" s="7" t="s">
        <v>49</v>
      </c>
      <c r="I2836" s="6" t="s">
        <v>86</v>
      </c>
      <c r="J2836" s="6" t="s">
        <v>286</v>
      </c>
      <c r="K2836" s="7" t="s">
        <v>49</v>
      </c>
      <c r="L2836" s="6" t="s">
        <v>1778</v>
      </c>
      <c r="M2836" s="7" t="s">
        <v>49</v>
      </c>
      <c r="N2836" s="7" t="s">
        <v>49</v>
      </c>
      <c r="O2836" s="7" t="s">
        <v>49</v>
      </c>
      <c r="P2836" s="6" t="s">
        <v>1779</v>
      </c>
      <c r="Q2836" s="6" t="s">
        <v>39</v>
      </c>
      <c r="R2836" s="6" t="s">
        <v>96</v>
      </c>
      <c r="S2836" s="6" t="s">
        <v>97</v>
      </c>
      <c r="T2836" s="6" t="s">
        <v>98</v>
      </c>
      <c r="U2836" s="6" t="s">
        <v>99</v>
      </c>
      <c r="V2836" s="6" t="s">
        <v>90</v>
      </c>
      <c r="W2836" s="6" t="s">
        <v>44</v>
      </c>
      <c r="X2836" s="6" t="s">
        <v>91</v>
      </c>
      <c r="Y2836" s="6" t="s">
        <v>46</v>
      </c>
      <c r="Z2836" s="6" t="s">
        <v>2954</v>
      </c>
      <c r="AA2836" s="6" t="s">
        <v>2955</v>
      </c>
      <c r="AB2836" s="12" t="s">
        <v>3184</v>
      </c>
      <c r="AC2836" s="7"/>
      <c r="AD2836" s="7"/>
      <c r="AE2836" s="7">
        <v>16946</v>
      </c>
      <c r="AF2836" s="7">
        <v>16.95</v>
      </c>
      <c r="AG2836" s="7">
        <v>51000</v>
      </c>
    </row>
    <row r="2837" spans="1:33" ht="22" customHeight="1" x14ac:dyDescent="0.3">
      <c r="A2837" s="2">
        <v>42228</v>
      </c>
      <c r="B2837" s="3" t="s">
        <v>31</v>
      </c>
      <c r="C2837" s="3" t="s">
        <v>32</v>
      </c>
      <c r="D2837" s="4" t="s">
        <v>49</v>
      </c>
      <c r="E2837" s="4" t="s">
        <v>49</v>
      </c>
      <c r="F2837" s="3" t="s">
        <v>33</v>
      </c>
      <c r="G2837" s="4" t="s">
        <v>49</v>
      </c>
      <c r="H2837" s="4" t="s">
        <v>49</v>
      </c>
      <c r="I2837" s="3" t="s">
        <v>34</v>
      </c>
      <c r="J2837" s="3" t="s">
        <v>65</v>
      </c>
      <c r="K2837" s="4" t="s">
        <v>49</v>
      </c>
      <c r="L2837" s="4" t="s">
        <v>49</v>
      </c>
      <c r="M2837" s="3" t="s">
        <v>33</v>
      </c>
      <c r="N2837" s="4" t="s">
        <v>49</v>
      </c>
      <c r="O2837" s="4" t="s">
        <v>49</v>
      </c>
      <c r="P2837" s="3" t="s">
        <v>66</v>
      </c>
      <c r="Q2837" s="3" t="s">
        <v>39</v>
      </c>
      <c r="R2837" s="3" t="s">
        <v>67</v>
      </c>
      <c r="S2837" s="3" t="s">
        <v>68</v>
      </c>
      <c r="T2837" s="3" t="s">
        <v>69</v>
      </c>
      <c r="U2837" s="3" t="s">
        <v>70</v>
      </c>
      <c r="V2837" s="3" t="s">
        <v>43</v>
      </c>
      <c r="W2837" s="3" t="s">
        <v>44</v>
      </c>
      <c r="X2837" s="3" t="s">
        <v>45</v>
      </c>
      <c r="Y2837" s="3" t="s">
        <v>46</v>
      </c>
      <c r="Z2837" s="3" t="s">
        <v>480</v>
      </c>
      <c r="AA2837" s="3" t="s">
        <v>2956</v>
      </c>
      <c r="AB2837" s="12" t="str">
        <f t="shared" si="584"/>
        <v>Tebuthiuron</v>
      </c>
      <c r="AC2837" s="10"/>
      <c r="AD2837" s="10"/>
      <c r="AE2837" s="4">
        <v>54510</v>
      </c>
      <c r="AF2837" s="4">
        <v>54.51</v>
      </c>
      <c r="AG2837" s="4">
        <v>444000</v>
      </c>
    </row>
    <row r="2838" spans="1:33" ht="22" customHeight="1" x14ac:dyDescent="0.3">
      <c r="A2838" s="5">
        <v>42227</v>
      </c>
      <c r="B2838" s="6" t="s">
        <v>50</v>
      </c>
      <c r="C2838" s="6" t="s">
        <v>84</v>
      </c>
      <c r="D2838" s="6" t="s">
        <v>85</v>
      </c>
      <c r="E2838" s="6" t="s">
        <v>44</v>
      </c>
      <c r="F2838" s="6" t="s">
        <v>33</v>
      </c>
      <c r="G2838" s="7" t="s">
        <v>49</v>
      </c>
      <c r="H2838" s="7" t="s">
        <v>49</v>
      </c>
      <c r="I2838" s="6" t="s">
        <v>86</v>
      </c>
      <c r="J2838" s="6" t="s">
        <v>1969</v>
      </c>
      <c r="K2838" s="6" t="s">
        <v>818</v>
      </c>
      <c r="L2838" s="6" t="s">
        <v>61</v>
      </c>
      <c r="M2838" s="6" t="s">
        <v>1272</v>
      </c>
      <c r="N2838" s="8">
        <v>344101093</v>
      </c>
      <c r="O2838" s="7" t="s">
        <v>49</v>
      </c>
      <c r="P2838" s="6" t="s">
        <v>1970</v>
      </c>
      <c r="Q2838" s="6" t="s">
        <v>39</v>
      </c>
      <c r="R2838" s="6" t="s">
        <v>60</v>
      </c>
      <c r="S2838" s="6" t="s">
        <v>61</v>
      </c>
      <c r="T2838" s="6" t="s">
        <v>62</v>
      </c>
      <c r="U2838" s="6" t="s">
        <v>56</v>
      </c>
      <c r="V2838" s="6" t="s">
        <v>90</v>
      </c>
      <c r="W2838" s="6" t="s">
        <v>44</v>
      </c>
      <c r="X2838" s="6" t="s">
        <v>91</v>
      </c>
      <c r="Y2838" s="6" t="s">
        <v>46</v>
      </c>
      <c r="Z2838" s="6" t="s">
        <v>256</v>
      </c>
      <c r="AA2838" s="6" t="s">
        <v>2957</v>
      </c>
      <c r="AB2838" s="12" t="s">
        <v>3227</v>
      </c>
      <c r="AC2838" s="7"/>
      <c r="AD2838" s="7"/>
      <c r="AE2838" s="7">
        <v>16840</v>
      </c>
      <c r="AF2838" s="7">
        <v>16.84</v>
      </c>
      <c r="AG2838" s="7">
        <v>115000</v>
      </c>
    </row>
    <row r="2839" spans="1:33" ht="22" customHeight="1" x14ac:dyDescent="0.3">
      <c r="A2839" s="2">
        <v>42226</v>
      </c>
      <c r="B2839" s="3" t="s">
        <v>50</v>
      </c>
      <c r="C2839" s="3" t="s">
        <v>32</v>
      </c>
      <c r="D2839" s="4" t="s">
        <v>49</v>
      </c>
      <c r="E2839" s="4" t="s">
        <v>49</v>
      </c>
      <c r="F2839" s="3" t="s">
        <v>33</v>
      </c>
      <c r="G2839" s="4" t="s">
        <v>49</v>
      </c>
      <c r="H2839" s="4" t="s">
        <v>49</v>
      </c>
      <c r="I2839" s="3" t="s">
        <v>34</v>
      </c>
      <c r="J2839" s="3" t="s">
        <v>2469</v>
      </c>
      <c r="K2839" s="4" t="s">
        <v>49</v>
      </c>
      <c r="L2839" s="3" t="s">
        <v>61</v>
      </c>
      <c r="M2839" s="4" t="s">
        <v>49</v>
      </c>
      <c r="N2839" s="4" t="s">
        <v>49</v>
      </c>
      <c r="O2839" s="4" t="s">
        <v>49</v>
      </c>
      <c r="P2839" s="3" t="s">
        <v>248</v>
      </c>
      <c r="Q2839" s="3" t="s">
        <v>39</v>
      </c>
      <c r="R2839" s="3" t="s">
        <v>60</v>
      </c>
      <c r="S2839" s="3" t="s">
        <v>61</v>
      </c>
      <c r="T2839" s="3" t="s">
        <v>62</v>
      </c>
      <c r="U2839" s="3" t="s">
        <v>56</v>
      </c>
      <c r="V2839" s="3" t="s">
        <v>43</v>
      </c>
      <c r="W2839" s="3" t="s">
        <v>44</v>
      </c>
      <c r="X2839" s="3" t="s">
        <v>45</v>
      </c>
      <c r="Y2839" s="3" t="s">
        <v>46</v>
      </c>
      <c r="Z2839" s="3" t="s">
        <v>2470</v>
      </c>
      <c r="AA2839" s="3" t="s">
        <v>2958</v>
      </c>
      <c r="AB2839" s="12" t="str">
        <f t="shared" si="584"/>
        <v>Glyphosate</v>
      </c>
      <c r="AC2839" s="10"/>
      <c r="AD2839" s="10"/>
      <c r="AE2839" s="4">
        <v>271350.01</v>
      </c>
      <c r="AF2839" s="4">
        <v>271.35000000000002</v>
      </c>
      <c r="AG2839" s="4">
        <v>980000</v>
      </c>
    </row>
    <row r="2840" spans="1:33" ht="22" customHeight="1" x14ac:dyDescent="0.3">
      <c r="A2840" s="5">
        <v>42226</v>
      </c>
      <c r="B2840" s="6" t="s">
        <v>50</v>
      </c>
      <c r="C2840" s="6" t="s">
        <v>32</v>
      </c>
      <c r="D2840" s="7" t="s">
        <v>49</v>
      </c>
      <c r="E2840" s="7" t="s">
        <v>49</v>
      </c>
      <c r="F2840" s="6" t="s">
        <v>33</v>
      </c>
      <c r="G2840" s="7" t="s">
        <v>49</v>
      </c>
      <c r="H2840" s="7" t="s">
        <v>49</v>
      </c>
      <c r="I2840" s="6" t="s">
        <v>34</v>
      </c>
      <c r="J2840" s="6" t="s">
        <v>2222</v>
      </c>
      <c r="K2840" s="6" t="s">
        <v>2223</v>
      </c>
      <c r="L2840" s="6" t="s">
        <v>61</v>
      </c>
      <c r="M2840" s="7" t="s">
        <v>49</v>
      </c>
      <c r="N2840" s="8">
        <v>119026639</v>
      </c>
      <c r="O2840" s="7" t="s">
        <v>49</v>
      </c>
      <c r="P2840" s="6" t="s">
        <v>2224</v>
      </c>
      <c r="Q2840" s="6" t="s">
        <v>39</v>
      </c>
      <c r="R2840" s="6" t="s">
        <v>60</v>
      </c>
      <c r="S2840" s="6" t="s">
        <v>61</v>
      </c>
      <c r="T2840" s="6" t="s">
        <v>62</v>
      </c>
      <c r="U2840" s="6" t="s">
        <v>56</v>
      </c>
      <c r="V2840" s="6" t="s">
        <v>43</v>
      </c>
      <c r="W2840" s="6" t="s">
        <v>44</v>
      </c>
      <c r="X2840" s="6" t="s">
        <v>45</v>
      </c>
      <c r="Y2840" s="6" t="s">
        <v>46</v>
      </c>
      <c r="Z2840" s="6" t="s">
        <v>2225</v>
      </c>
      <c r="AA2840" s="6" t="s">
        <v>2959</v>
      </c>
      <c r="AB2840" s="12" t="s">
        <v>3223</v>
      </c>
      <c r="AC2840" s="7"/>
      <c r="AD2840" s="7"/>
      <c r="AE2840" s="7">
        <v>3360</v>
      </c>
      <c r="AF2840" s="7">
        <v>3.36</v>
      </c>
      <c r="AG2840" s="7">
        <v>65300</v>
      </c>
    </row>
    <row r="2841" spans="1:33" ht="22" customHeight="1" x14ac:dyDescent="0.3">
      <c r="A2841" s="2">
        <v>42226</v>
      </c>
      <c r="B2841" s="3" t="s">
        <v>50</v>
      </c>
      <c r="C2841" s="3" t="s">
        <v>32</v>
      </c>
      <c r="D2841" s="4" t="s">
        <v>49</v>
      </c>
      <c r="E2841" s="4" t="s">
        <v>49</v>
      </c>
      <c r="F2841" s="3" t="s">
        <v>33</v>
      </c>
      <c r="G2841" s="4" t="s">
        <v>49</v>
      </c>
      <c r="H2841" s="4" t="s">
        <v>49</v>
      </c>
      <c r="I2841" s="3" t="s">
        <v>34</v>
      </c>
      <c r="J2841" s="3" t="s">
        <v>600</v>
      </c>
      <c r="K2841" s="4" t="s">
        <v>49</v>
      </c>
      <c r="L2841" s="3" t="s">
        <v>61</v>
      </c>
      <c r="M2841" s="3" t="s">
        <v>33</v>
      </c>
      <c r="N2841" s="4">
        <v>226137105.80000001</v>
      </c>
      <c r="O2841" s="4">
        <v>372933896.24000001</v>
      </c>
      <c r="P2841" s="3" t="s">
        <v>1997</v>
      </c>
      <c r="Q2841" s="3" t="s">
        <v>39</v>
      </c>
      <c r="R2841" s="3" t="s">
        <v>106</v>
      </c>
      <c r="S2841" s="3" t="s">
        <v>61</v>
      </c>
      <c r="T2841" s="3" t="s">
        <v>107</v>
      </c>
      <c r="U2841" s="3" t="s">
        <v>56</v>
      </c>
      <c r="V2841" s="3" t="s">
        <v>43</v>
      </c>
      <c r="W2841" s="3" t="s">
        <v>44</v>
      </c>
      <c r="X2841" s="3" t="s">
        <v>45</v>
      </c>
      <c r="Y2841" s="3" t="s">
        <v>46</v>
      </c>
      <c r="Z2841" s="3" t="s">
        <v>108</v>
      </c>
      <c r="AA2841" s="3" t="s">
        <v>2960</v>
      </c>
      <c r="AB2841" s="12" t="str">
        <f t="shared" ref="AB2841" si="586">IF(ISNUMBER(SEARCH("BUTYRAMIDE",AA2841)),"2,3-Dimethyl Butyramide",IF(ISNUMBER(SEARCH("FOLPET",AA2841)),"Folpet",IF(ISNUMBER(SEARCH("METHYL [2-({[6- (TRIFLUOROMETHYL) PYRIDIN-2-YL] OXY} METHYL) PHENYL",AA2841)),"Esther",IF(ISNUMBER(SEARCH("TEBUCONAZOL",AA2841)),"Tebuconazole",IF(ISNUMBER(SEARCH("DICHLOROPHENYL",AA2841)),"Dichlorophenyl Isocyanates",IF(ISNUMBER(SEARCH("CAPTAN",AA2841)),"Captan",IF(ISNUMBER(SEARCH("DIMETHYLACETAMID",AA2841)),"Dimethylacetamide",IF(ISNUMBER(SEARCH("AFALON",AA2841)),"Linuron","FIX IT"))))))))</f>
        <v>2,3-Dimethyl Butyramide</v>
      </c>
      <c r="AC2841" s="10"/>
      <c r="AD2841" s="10"/>
      <c r="AE2841" s="4">
        <v>13680</v>
      </c>
      <c r="AF2841" s="4">
        <v>13.68</v>
      </c>
      <c r="AG2841" s="4">
        <v>93500</v>
      </c>
    </row>
    <row r="2842" spans="1:33" ht="22" customHeight="1" x14ac:dyDescent="0.3">
      <c r="A2842" s="5">
        <v>42224</v>
      </c>
      <c r="B2842" s="6" t="s">
        <v>31</v>
      </c>
      <c r="C2842" s="6" t="s">
        <v>32</v>
      </c>
      <c r="D2842" s="7" t="s">
        <v>49</v>
      </c>
      <c r="E2842" s="7" t="s">
        <v>49</v>
      </c>
      <c r="F2842" s="6" t="s">
        <v>33</v>
      </c>
      <c r="G2842" s="7" t="s">
        <v>49</v>
      </c>
      <c r="H2842" s="7" t="s">
        <v>49</v>
      </c>
      <c r="I2842" s="6" t="s">
        <v>34</v>
      </c>
      <c r="J2842" s="6" t="s">
        <v>35</v>
      </c>
      <c r="K2842" s="6" t="s">
        <v>36</v>
      </c>
      <c r="L2842" s="6" t="s">
        <v>37</v>
      </c>
      <c r="M2842" s="6" t="s">
        <v>33</v>
      </c>
      <c r="N2842" s="7" t="s">
        <v>49</v>
      </c>
      <c r="O2842" s="7" t="s">
        <v>49</v>
      </c>
      <c r="P2842" s="6" t="s">
        <v>38</v>
      </c>
      <c r="Q2842" s="6" t="s">
        <v>39</v>
      </c>
      <c r="R2842" s="6" t="s">
        <v>40</v>
      </c>
      <c r="S2842" s="6" t="s">
        <v>37</v>
      </c>
      <c r="T2842" s="6" t="s">
        <v>41</v>
      </c>
      <c r="U2842" s="6" t="s">
        <v>42</v>
      </c>
      <c r="V2842" s="6" t="s">
        <v>43</v>
      </c>
      <c r="W2842" s="6" t="s">
        <v>44</v>
      </c>
      <c r="X2842" s="6" t="s">
        <v>45</v>
      </c>
      <c r="Y2842" s="6" t="s">
        <v>46</v>
      </c>
      <c r="Z2842" s="6" t="s">
        <v>875</v>
      </c>
      <c r="AA2842" s="6" t="s">
        <v>2961</v>
      </c>
      <c r="AB2842" s="12" t="str">
        <f t="shared" si="584"/>
        <v>2,4-Dichlorophenoxyacetic acid</v>
      </c>
      <c r="AC2842" s="7"/>
      <c r="AD2842" s="7"/>
      <c r="AE2842" s="7">
        <v>367600.01</v>
      </c>
      <c r="AF2842" s="7">
        <v>367.6</v>
      </c>
      <c r="AG2842" s="7">
        <v>6921000</v>
      </c>
    </row>
    <row r="2843" spans="1:33" ht="22" customHeight="1" x14ac:dyDescent="0.3">
      <c r="A2843" s="2">
        <v>42224</v>
      </c>
      <c r="B2843" s="3" t="s">
        <v>50</v>
      </c>
      <c r="C2843" s="3" t="s">
        <v>32</v>
      </c>
      <c r="D2843" s="4" t="s">
        <v>49</v>
      </c>
      <c r="E2843" s="4" t="s">
        <v>49</v>
      </c>
      <c r="F2843" s="3" t="s">
        <v>33</v>
      </c>
      <c r="G2843" s="4" t="s">
        <v>49</v>
      </c>
      <c r="H2843" s="4" t="s">
        <v>49</v>
      </c>
      <c r="I2843" s="3" t="s">
        <v>34</v>
      </c>
      <c r="J2843" s="3" t="s">
        <v>191</v>
      </c>
      <c r="K2843" s="4" t="s">
        <v>49</v>
      </c>
      <c r="L2843" s="4" t="s">
        <v>49</v>
      </c>
      <c r="M2843" s="4" t="s">
        <v>49</v>
      </c>
      <c r="N2843" s="4" t="s">
        <v>49</v>
      </c>
      <c r="O2843" s="4" t="s">
        <v>49</v>
      </c>
      <c r="P2843" s="3" t="s">
        <v>854</v>
      </c>
      <c r="Q2843" s="3" t="s">
        <v>39</v>
      </c>
      <c r="R2843" s="3" t="s">
        <v>186</v>
      </c>
      <c r="S2843" s="3" t="s">
        <v>187</v>
      </c>
      <c r="T2843" s="3" t="s">
        <v>188</v>
      </c>
      <c r="U2843" s="3" t="s">
        <v>42</v>
      </c>
      <c r="V2843" s="3" t="s">
        <v>43</v>
      </c>
      <c r="W2843" s="3" t="s">
        <v>44</v>
      </c>
      <c r="X2843" s="3" t="s">
        <v>45</v>
      </c>
      <c r="Y2843" s="3" t="s">
        <v>46</v>
      </c>
      <c r="Z2843" s="3" t="s">
        <v>1110</v>
      </c>
      <c r="AA2843" s="3" t="s">
        <v>2962</v>
      </c>
      <c r="AB2843" s="12" t="str">
        <f t="shared" si="584"/>
        <v>2,4-Dichlorophenoxyacetic acid</v>
      </c>
      <c r="AC2843" s="10"/>
      <c r="AD2843" s="10"/>
      <c r="AE2843" s="4">
        <v>26060</v>
      </c>
      <c r="AF2843" s="4">
        <v>26.06</v>
      </c>
      <c r="AG2843" s="4">
        <v>202000</v>
      </c>
    </row>
    <row r="2844" spans="1:33" ht="22" customHeight="1" x14ac:dyDescent="0.3">
      <c r="A2844" s="5">
        <v>42221</v>
      </c>
      <c r="B2844" s="6" t="s">
        <v>31</v>
      </c>
      <c r="C2844" s="6" t="s">
        <v>32</v>
      </c>
      <c r="D2844" s="7" t="s">
        <v>49</v>
      </c>
      <c r="E2844" s="7" t="s">
        <v>49</v>
      </c>
      <c r="F2844" s="6" t="s">
        <v>33</v>
      </c>
      <c r="G2844" s="7" t="s">
        <v>49</v>
      </c>
      <c r="H2844" s="7" t="s">
        <v>49</v>
      </c>
      <c r="I2844" s="6" t="s">
        <v>34</v>
      </c>
      <c r="J2844" s="6" t="s">
        <v>65</v>
      </c>
      <c r="K2844" s="7" t="s">
        <v>49</v>
      </c>
      <c r="L2844" s="7" t="s">
        <v>49</v>
      </c>
      <c r="M2844" s="6" t="s">
        <v>33</v>
      </c>
      <c r="N2844" s="7" t="s">
        <v>49</v>
      </c>
      <c r="O2844" s="7" t="s">
        <v>49</v>
      </c>
      <c r="P2844" s="6" t="s">
        <v>66</v>
      </c>
      <c r="Q2844" s="6" t="s">
        <v>39</v>
      </c>
      <c r="R2844" s="6" t="s">
        <v>67</v>
      </c>
      <c r="S2844" s="6" t="s">
        <v>68</v>
      </c>
      <c r="T2844" s="6" t="s">
        <v>69</v>
      </c>
      <c r="U2844" s="6" t="s">
        <v>70</v>
      </c>
      <c r="V2844" s="6" t="s">
        <v>43</v>
      </c>
      <c r="W2844" s="6" t="s">
        <v>44</v>
      </c>
      <c r="X2844" s="6" t="s">
        <v>45</v>
      </c>
      <c r="Y2844" s="6" t="s">
        <v>46</v>
      </c>
      <c r="Z2844" s="6" t="s">
        <v>73</v>
      </c>
      <c r="AA2844" s="6" t="s">
        <v>2963</v>
      </c>
      <c r="AB2844" s="12" t="str">
        <f t="shared" si="584"/>
        <v>Clethodim</v>
      </c>
      <c r="AC2844" s="7"/>
      <c r="AD2844" s="7"/>
      <c r="AE2844" s="7">
        <v>51414</v>
      </c>
      <c r="AF2844" s="7">
        <v>51.41</v>
      </c>
      <c r="AG2844" s="7">
        <v>308000</v>
      </c>
    </row>
    <row r="2845" spans="1:33" ht="22" customHeight="1" x14ac:dyDescent="0.3">
      <c r="A2845" s="2">
        <v>42221</v>
      </c>
      <c r="B2845" s="3" t="s">
        <v>31</v>
      </c>
      <c r="C2845" s="3" t="s">
        <v>32</v>
      </c>
      <c r="D2845" s="4" t="s">
        <v>49</v>
      </c>
      <c r="E2845" s="4" t="s">
        <v>49</v>
      </c>
      <c r="F2845" s="3" t="s">
        <v>33</v>
      </c>
      <c r="G2845" s="4" t="s">
        <v>49</v>
      </c>
      <c r="H2845" s="4" t="s">
        <v>49</v>
      </c>
      <c r="I2845" s="3" t="s">
        <v>34</v>
      </c>
      <c r="J2845" s="3" t="s">
        <v>77</v>
      </c>
      <c r="K2845" s="3" t="s">
        <v>78</v>
      </c>
      <c r="L2845" s="3" t="s">
        <v>68</v>
      </c>
      <c r="M2845" s="3" t="s">
        <v>33</v>
      </c>
      <c r="N2845" s="4" t="s">
        <v>49</v>
      </c>
      <c r="O2845" s="4" t="s">
        <v>49</v>
      </c>
      <c r="P2845" s="3" t="s">
        <v>79</v>
      </c>
      <c r="Q2845" s="3" t="s">
        <v>39</v>
      </c>
      <c r="R2845" s="3" t="s">
        <v>67</v>
      </c>
      <c r="S2845" s="3" t="s">
        <v>68</v>
      </c>
      <c r="T2845" s="3" t="s">
        <v>69</v>
      </c>
      <c r="U2845" s="3" t="s">
        <v>70</v>
      </c>
      <c r="V2845" s="3" t="s">
        <v>43</v>
      </c>
      <c r="W2845" s="3" t="s">
        <v>44</v>
      </c>
      <c r="X2845" s="3" t="s">
        <v>45</v>
      </c>
      <c r="Y2845" s="3" t="s">
        <v>46</v>
      </c>
      <c r="Z2845" s="3" t="s">
        <v>643</v>
      </c>
      <c r="AA2845" s="3" t="s">
        <v>2964</v>
      </c>
      <c r="AB2845" s="12" t="str">
        <f t="shared" si="584"/>
        <v>Chlorpyrifos</v>
      </c>
      <c r="AC2845" s="10"/>
      <c r="AD2845" s="10"/>
      <c r="AE2845" s="4">
        <v>111120</v>
      </c>
      <c r="AF2845" s="4">
        <v>111.12</v>
      </c>
      <c r="AG2845" s="4">
        <v>2319000</v>
      </c>
    </row>
    <row r="2846" spans="1:33" ht="22" customHeight="1" x14ac:dyDescent="0.3">
      <c r="A2846" s="5">
        <v>42221</v>
      </c>
      <c r="B2846" s="6" t="s">
        <v>31</v>
      </c>
      <c r="C2846" s="6" t="s">
        <v>32</v>
      </c>
      <c r="D2846" s="7" t="s">
        <v>49</v>
      </c>
      <c r="E2846" s="7" t="s">
        <v>49</v>
      </c>
      <c r="F2846" s="6" t="s">
        <v>33</v>
      </c>
      <c r="G2846" s="7" t="s">
        <v>49</v>
      </c>
      <c r="H2846" s="7" t="s">
        <v>49</v>
      </c>
      <c r="I2846" s="6" t="s">
        <v>34</v>
      </c>
      <c r="J2846" s="6" t="s">
        <v>77</v>
      </c>
      <c r="K2846" s="6" t="s">
        <v>78</v>
      </c>
      <c r="L2846" s="6" t="s">
        <v>68</v>
      </c>
      <c r="M2846" s="6" t="s">
        <v>33</v>
      </c>
      <c r="N2846" s="7" t="s">
        <v>49</v>
      </c>
      <c r="O2846" s="7" t="s">
        <v>49</v>
      </c>
      <c r="P2846" s="6" t="s">
        <v>79</v>
      </c>
      <c r="Q2846" s="6" t="s">
        <v>39</v>
      </c>
      <c r="R2846" s="6" t="s">
        <v>67</v>
      </c>
      <c r="S2846" s="6" t="s">
        <v>68</v>
      </c>
      <c r="T2846" s="6" t="s">
        <v>69</v>
      </c>
      <c r="U2846" s="6" t="s">
        <v>70</v>
      </c>
      <c r="V2846" s="6" t="s">
        <v>43</v>
      </c>
      <c r="W2846" s="6" t="s">
        <v>44</v>
      </c>
      <c r="X2846" s="6" t="s">
        <v>45</v>
      </c>
      <c r="Y2846" s="6" t="s">
        <v>46</v>
      </c>
      <c r="Z2846" s="6" t="s">
        <v>270</v>
      </c>
      <c r="AA2846" s="6" t="s">
        <v>2965</v>
      </c>
      <c r="AB2846" s="12" t="s">
        <v>3151</v>
      </c>
      <c r="AC2846" s="7"/>
      <c r="AD2846" s="7"/>
      <c r="AE2846" s="7">
        <v>35100</v>
      </c>
      <c r="AF2846" s="7">
        <v>35.1</v>
      </c>
      <c r="AG2846" s="7">
        <v>21810000</v>
      </c>
    </row>
    <row r="2847" spans="1:33" ht="22" customHeight="1" x14ac:dyDescent="0.3">
      <c r="A2847" s="2">
        <v>42221</v>
      </c>
      <c r="B2847" s="3" t="s">
        <v>31</v>
      </c>
      <c r="C2847" s="3" t="s">
        <v>32</v>
      </c>
      <c r="D2847" s="4" t="s">
        <v>49</v>
      </c>
      <c r="E2847" s="4" t="s">
        <v>49</v>
      </c>
      <c r="F2847" s="3" t="s">
        <v>33</v>
      </c>
      <c r="G2847" s="4" t="s">
        <v>49</v>
      </c>
      <c r="H2847" s="4" t="s">
        <v>49</v>
      </c>
      <c r="I2847" s="3" t="s">
        <v>34</v>
      </c>
      <c r="J2847" s="3" t="s">
        <v>65</v>
      </c>
      <c r="K2847" s="4" t="s">
        <v>49</v>
      </c>
      <c r="L2847" s="4" t="s">
        <v>49</v>
      </c>
      <c r="M2847" s="3" t="s">
        <v>33</v>
      </c>
      <c r="N2847" s="4" t="s">
        <v>49</v>
      </c>
      <c r="O2847" s="4" t="s">
        <v>49</v>
      </c>
      <c r="P2847" s="3" t="s">
        <v>66</v>
      </c>
      <c r="Q2847" s="3" t="s">
        <v>39</v>
      </c>
      <c r="R2847" s="3" t="s">
        <v>67</v>
      </c>
      <c r="S2847" s="3" t="s">
        <v>68</v>
      </c>
      <c r="T2847" s="3" t="s">
        <v>69</v>
      </c>
      <c r="U2847" s="3" t="s">
        <v>70</v>
      </c>
      <c r="V2847" s="3" t="s">
        <v>43</v>
      </c>
      <c r="W2847" s="3" t="s">
        <v>44</v>
      </c>
      <c r="X2847" s="3" t="s">
        <v>45</v>
      </c>
      <c r="Y2847" s="3" t="s">
        <v>46</v>
      </c>
      <c r="Z2847" s="3" t="s">
        <v>73</v>
      </c>
      <c r="AA2847" s="3" t="s">
        <v>2966</v>
      </c>
      <c r="AB2847" s="12" t="s">
        <v>3156</v>
      </c>
      <c r="AC2847" s="10"/>
      <c r="AD2847" s="10"/>
      <c r="AE2847" s="4">
        <v>13766</v>
      </c>
      <c r="AF2847" s="4">
        <v>13.77</v>
      </c>
      <c r="AG2847" s="4">
        <v>82600</v>
      </c>
    </row>
    <row r="2848" spans="1:33" ht="22" customHeight="1" x14ac:dyDescent="0.3">
      <c r="A2848" s="5">
        <v>42221</v>
      </c>
      <c r="B2848" s="6" t="s">
        <v>31</v>
      </c>
      <c r="C2848" s="6" t="s">
        <v>32</v>
      </c>
      <c r="D2848" s="7" t="s">
        <v>49</v>
      </c>
      <c r="E2848" s="7" t="s">
        <v>49</v>
      </c>
      <c r="F2848" s="6" t="s">
        <v>33</v>
      </c>
      <c r="G2848" s="7" t="s">
        <v>49</v>
      </c>
      <c r="H2848" s="7" t="s">
        <v>49</v>
      </c>
      <c r="I2848" s="6" t="s">
        <v>34</v>
      </c>
      <c r="J2848" s="6" t="s">
        <v>65</v>
      </c>
      <c r="K2848" s="7" t="s">
        <v>49</v>
      </c>
      <c r="L2848" s="7" t="s">
        <v>49</v>
      </c>
      <c r="M2848" s="6" t="s">
        <v>33</v>
      </c>
      <c r="N2848" s="7" t="s">
        <v>49</v>
      </c>
      <c r="O2848" s="7" t="s">
        <v>49</v>
      </c>
      <c r="P2848" s="6" t="s">
        <v>66</v>
      </c>
      <c r="Q2848" s="6" t="s">
        <v>39</v>
      </c>
      <c r="R2848" s="6" t="s">
        <v>67</v>
      </c>
      <c r="S2848" s="6" t="s">
        <v>68</v>
      </c>
      <c r="T2848" s="6" t="s">
        <v>69</v>
      </c>
      <c r="U2848" s="6" t="s">
        <v>70</v>
      </c>
      <c r="V2848" s="6" t="s">
        <v>43</v>
      </c>
      <c r="W2848" s="6" t="s">
        <v>44</v>
      </c>
      <c r="X2848" s="6" t="s">
        <v>45</v>
      </c>
      <c r="Y2848" s="6" t="s">
        <v>46</v>
      </c>
      <c r="Z2848" s="6" t="s">
        <v>71</v>
      </c>
      <c r="AA2848" s="6" t="s">
        <v>2967</v>
      </c>
      <c r="AB2848" s="12" t="str">
        <f t="shared" si="584"/>
        <v>Diuron</v>
      </c>
      <c r="AC2848" s="7"/>
      <c r="AD2848" s="7"/>
      <c r="AE2848" s="7">
        <v>42356</v>
      </c>
      <c r="AF2848" s="7">
        <v>42.36</v>
      </c>
      <c r="AG2848" s="7">
        <v>254000</v>
      </c>
    </row>
    <row r="2849" spans="1:33" ht="22" customHeight="1" x14ac:dyDescent="0.3">
      <c r="A2849" s="2">
        <v>42221</v>
      </c>
      <c r="B2849" s="3" t="s">
        <v>31</v>
      </c>
      <c r="C2849" s="3" t="s">
        <v>32</v>
      </c>
      <c r="D2849" s="4" t="s">
        <v>49</v>
      </c>
      <c r="E2849" s="4" t="s">
        <v>49</v>
      </c>
      <c r="F2849" s="3" t="s">
        <v>33</v>
      </c>
      <c r="G2849" s="4" t="s">
        <v>49</v>
      </c>
      <c r="H2849" s="4" t="s">
        <v>49</v>
      </c>
      <c r="I2849" s="3" t="s">
        <v>34</v>
      </c>
      <c r="J2849" s="3" t="s">
        <v>65</v>
      </c>
      <c r="K2849" s="4" t="s">
        <v>49</v>
      </c>
      <c r="L2849" s="4" t="s">
        <v>49</v>
      </c>
      <c r="M2849" s="3" t="s">
        <v>33</v>
      </c>
      <c r="N2849" s="4" t="s">
        <v>49</v>
      </c>
      <c r="O2849" s="4" t="s">
        <v>49</v>
      </c>
      <c r="P2849" s="3" t="s">
        <v>66</v>
      </c>
      <c r="Q2849" s="3" t="s">
        <v>39</v>
      </c>
      <c r="R2849" s="3" t="s">
        <v>67</v>
      </c>
      <c r="S2849" s="3" t="s">
        <v>68</v>
      </c>
      <c r="T2849" s="3" t="s">
        <v>69</v>
      </c>
      <c r="U2849" s="3" t="s">
        <v>70</v>
      </c>
      <c r="V2849" s="3" t="s">
        <v>43</v>
      </c>
      <c r="W2849" s="3" t="s">
        <v>44</v>
      </c>
      <c r="X2849" s="3" t="s">
        <v>45</v>
      </c>
      <c r="Y2849" s="3" t="s">
        <v>46</v>
      </c>
      <c r="Z2849" s="3" t="s">
        <v>73</v>
      </c>
      <c r="AA2849" s="3" t="s">
        <v>2968</v>
      </c>
      <c r="AB2849" s="12" t="str">
        <f t="shared" si="584"/>
        <v>Clethodim</v>
      </c>
      <c r="AC2849" s="10"/>
      <c r="AD2849" s="10"/>
      <c r="AE2849" s="4">
        <v>188518</v>
      </c>
      <c r="AF2849" s="4">
        <v>188.52</v>
      </c>
      <c r="AG2849" s="4">
        <v>1131000</v>
      </c>
    </row>
    <row r="2850" spans="1:33" ht="22" customHeight="1" x14ac:dyDescent="0.3">
      <c r="A2850" s="5">
        <v>42221</v>
      </c>
      <c r="B2850" s="6" t="s">
        <v>50</v>
      </c>
      <c r="C2850" s="6" t="s">
        <v>32</v>
      </c>
      <c r="D2850" s="7" t="s">
        <v>49</v>
      </c>
      <c r="E2850" s="7" t="s">
        <v>49</v>
      </c>
      <c r="F2850" s="6" t="s">
        <v>33</v>
      </c>
      <c r="G2850" s="7" t="s">
        <v>49</v>
      </c>
      <c r="H2850" s="7" t="s">
        <v>49</v>
      </c>
      <c r="I2850" s="6" t="s">
        <v>34</v>
      </c>
      <c r="J2850" s="6" t="s">
        <v>1609</v>
      </c>
      <c r="K2850" s="7" t="s">
        <v>49</v>
      </c>
      <c r="L2850" s="6" t="s">
        <v>187</v>
      </c>
      <c r="M2850" s="7" t="s">
        <v>49</v>
      </c>
      <c r="N2850" s="7" t="s">
        <v>49</v>
      </c>
      <c r="O2850" s="7" t="s">
        <v>49</v>
      </c>
      <c r="P2850" s="6" t="s">
        <v>1610</v>
      </c>
      <c r="Q2850" s="6" t="s">
        <v>39</v>
      </c>
      <c r="R2850" s="6" t="s">
        <v>115</v>
      </c>
      <c r="S2850" s="6" t="s">
        <v>113</v>
      </c>
      <c r="T2850" s="6" t="s">
        <v>116</v>
      </c>
      <c r="U2850" s="6" t="s">
        <v>117</v>
      </c>
      <c r="V2850" s="6" t="s">
        <v>43</v>
      </c>
      <c r="W2850" s="6" t="s">
        <v>44</v>
      </c>
      <c r="X2850" s="6" t="s">
        <v>45</v>
      </c>
      <c r="Y2850" s="6" t="s">
        <v>46</v>
      </c>
      <c r="Z2850" s="6" t="s">
        <v>1352</v>
      </c>
      <c r="AA2850" s="6" t="s">
        <v>2969</v>
      </c>
      <c r="AB2850" s="12" t="str">
        <f t="shared" si="584"/>
        <v>2,4-Dichlorophenoxyacetic acid</v>
      </c>
      <c r="AC2850" s="7"/>
      <c r="AD2850" s="7"/>
      <c r="AE2850" s="7">
        <v>111420</v>
      </c>
      <c r="AF2850" s="7">
        <v>111.42</v>
      </c>
      <c r="AG2850" s="7">
        <v>2099000</v>
      </c>
    </row>
    <row r="2851" spans="1:33" ht="22" customHeight="1" x14ac:dyDescent="0.3">
      <c r="A2851" s="2">
        <v>42221</v>
      </c>
      <c r="B2851" s="3" t="s">
        <v>31</v>
      </c>
      <c r="C2851" s="3" t="s">
        <v>32</v>
      </c>
      <c r="D2851" s="4" t="s">
        <v>49</v>
      </c>
      <c r="E2851" s="4" t="s">
        <v>49</v>
      </c>
      <c r="F2851" s="3" t="s">
        <v>33</v>
      </c>
      <c r="G2851" s="4" t="s">
        <v>49</v>
      </c>
      <c r="H2851" s="4" t="s">
        <v>49</v>
      </c>
      <c r="I2851" s="3" t="s">
        <v>34</v>
      </c>
      <c r="J2851" s="3" t="s">
        <v>77</v>
      </c>
      <c r="K2851" s="3" t="s">
        <v>78</v>
      </c>
      <c r="L2851" s="3" t="s">
        <v>68</v>
      </c>
      <c r="M2851" s="3" t="s">
        <v>33</v>
      </c>
      <c r="N2851" s="4" t="s">
        <v>49</v>
      </c>
      <c r="O2851" s="4" t="s">
        <v>49</v>
      </c>
      <c r="P2851" s="3" t="s">
        <v>79</v>
      </c>
      <c r="Q2851" s="3" t="s">
        <v>39</v>
      </c>
      <c r="R2851" s="3" t="s">
        <v>67</v>
      </c>
      <c r="S2851" s="3" t="s">
        <v>68</v>
      </c>
      <c r="T2851" s="3" t="s">
        <v>69</v>
      </c>
      <c r="U2851" s="3" t="s">
        <v>70</v>
      </c>
      <c r="V2851" s="3" t="s">
        <v>43</v>
      </c>
      <c r="W2851" s="3" t="s">
        <v>44</v>
      </c>
      <c r="X2851" s="3" t="s">
        <v>45</v>
      </c>
      <c r="Y2851" s="3" t="s">
        <v>46</v>
      </c>
      <c r="Z2851" s="3" t="s">
        <v>643</v>
      </c>
      <c r="AA2851" s="3" t="s">
        <v>2970</v>
      </c>
      <c r="AB2851" s="12" t="str">
        <f t="shared" si="584"/>
        <v>Chlorpyrifos</v>
      </c>
      <c r="AC2851" s="10"/>
      <c r="AD2851" s="10"/>
      <c r="AE2851" s="4">
        <v>74080</v>
      </c>
      <c r="AF2851" s="4">
        <v>74.08</v>
      </c>
      <c r="AG2851" s="4">
        <v>1546000</v>
      </c>
    </row>
    <row r="2852" spans="1:33" ht="22" customHeight="1" x14ac:dyDescent="0.3">
      <c r="A2852" s="5">
        <v>42220</v>
      </c>
      <c r="B2852" s="6" t="s">
        <v>212</v>
      </c>
      <c r="C2852" s="6" t="s">
        <v>584</v>
      </c>
      <c r="D2852" s="7" t="s">
        <v>49</v>
      </c>
      <c r="E2852" s="7" t="s">
        <v>49</v>
      </c>
      <c r="F2852" s="6" t="s">
        <v>33</v>
      </c>
      <c r="G2852" s="7" t="s">
        <v>49</v>
      </c>
      <c r="H2852" s="7" t="s">
        <v>49</v>
      </c>
      <c r="I2852" s="6" t="s">
        <v>585</v>
      </c>
      <c r="J2852" s="6" t="s">
        <v>77</v>
      </c>
      <c r="K2852" s="6" t="s">
        <v>78</v>
      </c>
      <c r="L2852" s="6" t="s">
        <v>68</v>
      </c>
      <c r="M2852" s="6" t="s">
        <v>33</v>
      </c>
      <c r="N2852" s="7" t="s">
        <v>49</v>
      </c>
      <c r="O2852" s="7" t="s">
        <v>49</v>
      </c>
      <c r="P2852" s="6" t="s">
        <v>79</v>
      </c>
      <c r="Q2852" s="6" t="s">
        <v>586</v>
      </c>
      <c r="R2852" s="6" t="s">
        <v>67</v>
      </c>
      <c r="S2852" s="6" t="s">
        <v>68</v>
      </c>
      <c r="T2852" s="6" t="s">
        <v>69</v>
      </c>
      <c r="U2852" s="6" t="s">
        <v>70</v>
      </c>
      <c r="V2852" s="6" t="s">
        <v>217</v>
      </c>
      <c r="W2852" s="6" t="s">
        <v>44</v>
      </c>
      <c r="X2852" s="6" t="s">
        <v>218</v>
      </c>
      <c r="Y2852" s="6" t="s">
        <v>46</v>
      </c>
      <c r="Z2852" s="6" t="s">
        <v>643</v>
      </c>
      <c r="AA2852" s="6" t="s">
        <v>2971</v>
      </c>
      <c r="AB2852" s="18" t="s">
        <v>3193</v>
      </c>
      <c r="AC2852" s="7"/>
      <c r="AD2852" s="7"/>
      <c r="AE2852" s="7">
        <v>23284</v>
      </c>
      <c r="AF2852" s="7">
        <v>23.28</v>
      </c>
      <c r="AG2852" s="7">
        <v>486000</v>
      </c>
    </row>
    <row r="2853" spans="1:33" ht="22" customHeight="1" x14ac:dyDescent="0.3">
      <c r="A2853" s="2">
        <v>42220</v>
      </c>
      <c r="B2853" s="3" t="s">
        <v>212</v>
      </c>
      <c r="C2853" s="3" t="s">
        <v>584</v>
      </c>
      <c r="D2853" s="4" t="s">
        <v>49</v>
      </c>
      <c r="E2853" s="4" t="s">
        <v>49</v>
      </c>
      <c r="F2853" s="3" t="s">
        <v>33</v>
      </c>
      <c r="G2853" s="4" t="s">
        <v>49</v>
      </c>
      <c r="H2853" s="4" t="s">
        <v>49</v>
      </c>
      <c r="I2853" s="3" t="s">
        <v>585</v>
      </c>
      <c r="J2853" s="3" t="s">
        <v>77</v>
      </c>
      <c r="K2853" s="3" t="s">
        <v>78</v>
      </c>
      <c r="L2853" s="3" t="s">
        <v>68</v>
      </c>
      <c r="M2853" s="3" t="s">
        <v>33</v>
      </c>
      <c r="N2853" s="4" t="s">
        <v>49</v>
      </c>
      <c r="O2853" s="4" t="s">
        <v>49</v>
      </c>
      <c r="P2853" s="3" t="s">
        <v>79</v>
      </c>
      <c r="Q2853" s="3" t="s">
        <v>586</v>
      </c>
      <c r="R2853" s="3" t="s">
        <v>67</v>
      </c>
      <c r="S2853" s="3" t="s">
        <v>68</v>
      </c>
      <c r="T2853" s="3" t="s">
        <v>69</v>
      </c>
      <c r="U2853" s="3" t="s">
        <v>70</v>
      </c>
      <c r="V2853" s="3" t="s">
        <v>217</v>
      </c>
      <c r="W2853" s="3" t="s">
        <v>44</v>
      </c>
      <c r="X2853" s="3" t="s">
        <v>218</v>
      </c>
      <c r="Y2853" s="3" t="s">
        <v>46</v>
      </c>
      <c r="Z2853" s="3" t="s">
        <v>643</v>
      </c>
      <c r="AA2853" s="3" t="s">
        <v>2972</v>
      </c>
      <c r="AB2853" s="18" t="s">
        <v>3193</v>
      </c>
      <c r="AC2853" s="10"/>
      <c r="AD2853" s="10"/>
      <c r="AE2853" s="4">
        <v>23284</v>
      </c>
      <c r="AF2853" s="4">
        <v>23.28</v>
      </c>
      <c r="AG2853" s="4">
        <v>486000</v>
      </c>
    </row>
    <row r="2854" spans="1:33" ht="22" customHeight="1" x14ac:dyDescent="0.3">
      <c r="A2854" s="5">
        <v>42220</v>
      </c>
      <c r="B2854" s="6" t="s">
        <v>212</v>
      </c>
      <c r="C2854" s="6" t="s">
        <v>584</v>
      </c>
      <c r="D2854" s="7" t="s">
        <v>49</v>
      </c>
      <c r="E2854" s="7" t="s">
        <v>49</v>
      </c>
      <c r="F2854" s="6" t="s">
        <v>33</v>
      </c>
      <c r="G2854" s="7" t="s">
        <v>49</v>
      </c>
      <c r="H2854" s="7" t="s">
        <v>49</v>
      </c>
      <c r="I2854" s="6" t="s">
        <v>585</v>
      </c>
      <c r="J2854" s="6" t="s">
        <v>77</v>
      </c>
      <c r="K2854" s="6" t="s">
        <v>78</v>
      </c>
      <c r="L2854" s="6" t="s">
        <v>68</v>
      </c>
      <c r="M2854" s="6" t="s">
        <v>33</v>
      </c>
      <c r="N2854" s="7" t="s">
        <v>49</v>
      </c>
      <c r="O2854" s="7" t="s">
        <v>49</v>
      </c>
      <c r="P2854" s="6" t="s">
        <v>79</v>
      </c>
      <c r="Q2854" s="6" t="s">
        <v>586</v>
      </c>
      <c r="R2854" s="6" t="s">
        <v>67</v>
      </c>
      <c r="S2854" s="6" t="s">
        <v>68</v>
      </c>
      <c r="T2854" s="6" t="s">
        <v>69</v>
      </c>
      <c r="U2854" s="6" t="s">
        <v>70</v>
      </c>
      <c r="V2854" s="6" t="s">
        <v>217</v>
      </c>
      <c r="W2854" s="6" t="s">
        <v>44</v>
      </c>
      <c r="X2854" s="6" t="s">
        <v>218</v>
      </c>
      <c r="Y2854" s="6" t="s">
        <v>46</v>
      </c>
      <c r="Z2854" s="6" t="s">
        <v>643</v>
      </c>
      <c r="AA2854" s="6" t="s">
        <v>2973</v>
      </c>
      <c r="AB2854" s="18" t="s">
        <v>3193</v>
      </c>
      <c r="AC2854" s="7"/>
      <c r="AD2854" s="7"/>
      <c r="AE2854" s="7">
        <v>23284</v>
      </c>
      <c r="AF2854" s="7">
        <v>23.28</v>
      </c>
      <c r="AG2854" s="7">
        <v>486000</v>
      </c>
    </row>
    <row r="2855" spans="1:33" ht="22" customHeight="1" x14ac:dyDescent="0.3">
      <c r="A2855" s="2">
        <v>42219</v>
      </c>
      <c r="B2855" s="3" t="s">
        <v>50</v>
      </c>
      <c r="C2855" s="3" t="s">
        <v>32</v>
      </c>
      <c r="D2855" s="4" t="s">
        <v>49</v>
      </c>
      <c r="E2855" s="4" t="s">
        <v>49</v>
      </c>
      <c r="F2855" s="3" t="s">
        <v>33</v>
      </c>
      <c r="G2855" s="4" t="s">
        <v>49</v>
      </c>
      <c r="H2855" s="4" t="s">
        <v>49</v>
      </c>
      <c r="I2855" s="3" t="s">
        <v>34</v>
      </c>
      <c r="J2855" s="3" t="s">
        <v>1969</v>
      </c>
      <c r="K2855" s="3" t="s">
        <v>818</v>
      </c>
      <c r="L2855" s="3" t="s">
        <v>61</v>
      </c>
      <c r="M2855" s="3" t="s">
        <v>1272</v>
      </c>
      <c r="N2855" s="9">
        <v>344101093</v>
      </c>
      <c r="O2855" s="4" t="s">
        <v>49</v>
      </c>
      <c r="P2855" s="3" t="s">
        <v>1970</v>
      </c>
      <c r="Q2855" s="3" t="s">
        <v>39</v>
      </c>
      <c r="R2855" s="3" t="s">
        <v>60</v>
      </c>
      <c r="S2855" s="3" t="s">
        <v>61</v>
      </c>
      <c r="T2855" s="3" t="s">
        <v>62</v>
      </c>
      <c r="U2855" s="3" t="s">
        <v>56</v>
      </c>
      <c r="V2855" s="3" t="s">
        <v>43</v>
      </c>
      <c r="W2855" s="3" t="s">
        <v>44</v>
      </c>
      <c r="X2855" s="3" t="s">
        <v>45</v>
      </c>
      <c r="Y2855" s="3" t="s">
        <v>46</v>
      </c>
      <c r="Z2855" s="3" t="s">
        <v>580</v>
      </c>
      <c r="AA2855" s="3" t="s">
        <v>2974</v>
      </c>
      <c r="AB2855" s="12" t="str">
        <f t="shared" ref="AB2855" si="587">IF(ISNUMBER(SEARCH("TRIFLUOROMETHYL",AA2797)),"2-(Trifluoromethyl)pyridine",IF(ISNUMBER(SEARCH("GALIL",AA2797)),"Imidachloprid",IF(ISNUMBER(SEARCH("SUPRATHION",AA2797)),"Methidathion",IF(ISNUMBER(SEARCH("ETHYLAN",AA2797)),"Non Ionic Surfactant",IF(ISNUMBER(SEARCH("FIPRONIL",AA2797)),"Fipronil","FIX IT")))))</f>
        <v>Methidathion</v>
      </c>
      <c r="AC2855" s="10"/>
      <c r="AD2855" s="10"/>
      <c r="AE2855" s="4">
        <v>16800</v>
      </c>
      <c r="AF2855" s="4">
        <v>16.8</v>
      </c>
      <c r="AG2855" s="4">
        <v>243000</v>
      </c>
    </row>
    <row r="2856" spans="1:33" ht="22" customHeight="1" x14ac:dyDescent="0.3">
      <c r="A2856" s="5">
        <v>42218</v>
      </c>
      <c r="B2856" s="6" t="s">
        <v>50</v>
      </c>
      <c r="C2856" s="6" t="s">
        <v>84</v>
      </c>
      <c r="D2856" s="6" t="s">
        <v>85</v>
      </c>
      <c r="E2856" s="6" t="s">
        <v>44</v>
      </c>
      <c r="F2856" s="6" t="s">
        <v>33</v>
      </c>
      <c r="G2856" s="7" t="s">
        <v>49</v>
      </c>
      <c r="H2856" s="7" t="s">
        <v>49</v>
      </c>
      <c r="I2856" s="6" t="s">
        <v>86</v>
      </c>
      <c r="J2856" s="6" t="s">
        <v>1399</v>
      </c>
      <c r="K2856" s="7" t="s">
        <v>49</v>
      </c>
      <c r="L2856" s="6" t="s">
        <v>1000</v>
      </c>
      <c r="M2856" s="6" t="s">
        <v>33</v>
      </c>
      <c r="N2856" s="7" t="s">
        <v>49</v>
      </c>
      <c r="O2856" s="7" t="s">
        <v>49</v>
      </c>
      <c r="P2856" s="6" t="s">
        <v>1400</v>
      </c>
      <c r="Q2856" s="6" t="s">
        <v>844</v>
      </c>
      <c r="R2856" s="6" t="s">
        <v>999</v>
      </c>
      <c r="S2856" s="6" t="s">
        <v>1000</v>
      </c>
      <c r="T2856" s="6" t="s">
        <v>1001</v>
      </c>
      <c r="U2856" s="6" t="s">
        <v>42</v>
      </c>
      <c r="V2856" s="6" t="s">
        <v>90</v>
      </c>
      <c r="W2856" s="6" t="s">
        <v>44</v>
      </c>
      <c r="X2856" s="6" t="s">
        <v>91</v>
      </c>
      <c r="Y2856" s="6" t="s">
        <v>46</v>
      </c>
      <c r="Z2856" s="6" t="s">
        <v>1114</v>
      </c>
      <c r="AA2856" s="6" t="s">
        <v>2975</v>
      </c>
      <c r="AB2856" s="12" t="s">
        <v>3166</v>
      </c>
      <c r="AC2856" s="7"/>
      <c r="AD2856" s="7"/>
      <c r="AE2856" s="7">
        <v>17000</v>
      </c>
      <c r="AF2856" s="7">
        <v>17</v>
      </c>
      <c r="AG2856" s="7">
        <v>37700</v>
      </c>
    </row>
    <row r="2857" spans="1:33" ht="22" customHeight="1" x14ac:dyDescent="0.3">
      <c r="A2857" s="2">
        <v>42217</v>
      </c>
      <c r="B2857" s="3" t="s">
        <v>50</v>
      </c>
      <c r="C2857" s="3" t="s">
        <v>32</v>
      </c>
      <c r="D2857" s="4" t="s">
        <v>49</v>
      </c>
      <c r="E2857" s="4" t="s">
        <v>49</v>
      </c>
      <c r="F2857" s="3" t="s">
        <v>33</v>
      </c>
      <c r="G2857" s="4" t="s">
        <v>49</v>
      </c>
      <c r="H2857" s="4" t="s">
        <v>49</v>
      </c>
      <c r="I2857" s="3" t="s">
        <v>34</v>
      </c>
      <c r="J2857" s="3" t="s">
        <v>1697</v>
      </c>
      <c r="K2857" s="3" t="s">
        <v>1698</v>
      </c>
      <c r="L2857" s="3" t="s">
        <v>136</v>
      </c>
      <c r="M2857" s="3" t="s">
        <v>33</v>
      </c>
      <c r="N2857" s="9">
        <v>100139200</v>
      </c>
      <c r="O2857" s="4" t="s">
        <v>49</v>
      </c>
      <c r="P2857" s="3" t="s">
        <v>1699</v>
      </c>
      <c r="Q2857" s="3" t="s">
        <v>400</v>
      </c>
      <c r="R2857" s="3" t="s">
        <v>135</v>
      </c>
      <c r="S2857" s="3" t="s">
        <v>136</v>
      </c>
      <c r="T2857" s="3" t="s">
        <v>137</v>
      </c>
      <c r="U2857" s="3" t="s">
        <v>42</v>
      </c>
      <c r="V2857" s="3" t="s">
        <v>43</v>
      </c>
      <c r="W2857" s="3" t="s">
        <v>44</v>
      </c>
      <c r="X2857" s="3" t="s">
        <v>45</v>
      </c>
      <c r="Y2857" s="3" t="s">
        <v>46</v>
      </c>
      <c r="Z2857" s="3" t="s">
        <v>1700</v>
      </c>
      <c r="AA2857" s="3" t="s">
        <v>2976</v>
      </c>
      <c r="AB2857" s="12" t="s">
        <v>3221</v>
      </c>
      <c r="AC2857" s="10"/>
      <c r="AD2857" s="10"/>
      <c r="AE2857" s="4">
        <v>43860</v>
      </c>
      <c r="AF2857" s="4">
        <v>43.86</v>
      </c>
      <c r="AG2857" s="4">
        <v>96900</v>
      </c>
    </row>
    <row r="2858" spans="1:33" ht="22" customHeight="1" x14ac:dyDescent="0.3">
      <c r="A2858" s="5">
        <v>42217</v>
      </c>
      <c r="B2858" s="6" t="s">
        <v>31</v>
      </c>
      <c r="C2858" s="6" t="s">
        <v>32</v>
      </c>
      <c r="D2858" s="7" t="s">
        <v>49</v>
      </c>
      <c r="E2858" s="7" t="s">
        <v>49</v>
      </c>
      <c r="F2858" s="6" t="s">
        <v>33</v>
      </c>
      <c r="G2858" s="7" t="s">
        <v>49</v>
      </c>
      <c r="H2858" s="7" t="s">
        <v>49</v>
      </c>
      <c r="I2858" s="6" t="s">
        <v>34</v>
      </c>
      <c r="J2858" s="6" t="s">
        <v>35</v>
      </c>
      <c r="K2858" s="6" t="s">
        <v>36</v>
      </c>
      <c r="L2858" s="6" t="s">
        <v>37</v>
      </c>
      <c r="M2858" s="6" t="s">
        <v>33</v>
      </c>
      <c r="N2858" s="7" t="s">
        <v>49</v>
      </c>
      <c r="O2858" s="7" t="s">
        <v>49</v>
      </c>
      <c r="P2858" s="6" t="s">
        <v>38</v>
      </c>
      <c r="Q2858" s="6" t="s">
        <v>39</v>
      </c>
      <c r="R2858" s="6" t="s">
        <v>40</v>
      </c>
      <c r="S2858" s="6" t="s">
        <v>37</v>
      </c>
      <c r="T2858" s="6" t="s">
        <v>41</v>
      </c>
      <c r="U2858" s="6" t="s">
        <v>42</v>
      </c>
      <c r="V2858" s="6" t="s">
        <v>43</v>
      </c>
      <c r="W2858" s="6" t="s">
        <v>44</v>
      </c>
      <c r="X2858" s="6" t="s">
        <v>45</v>
      </c>
      <c r="Y2858" s="6" t="s">
        <v>46</v>
      </c>
      <c r="Z2858" s="6" t="s">
        <v>47</v>
      </c>
      <c r="AA2858" s="6" t="s">
        <v>2977</v>
      </c>
      <c r="AB2858" s="12" t="str">
        <f t="shared" ref="AB2858:AB2864" si="588">IF(ISNUMBER(SEARCH("CARBENDAZIM",AA2858)),"Carbendazim",IF(ISNUMBER(SEARCH("4-D",AA2858)),"2,4-Dichlorophenoxyacetic acid",IF(ISNUMBER(SEARCH("RIDOVER",AA2858)),"Glyphosate",IF(ISNUMBER(SEARCH("POQUER",AA2858)),"Clethodim",IF(ISNUMBER(SEARCH("LITER",AA2858)),"Imidacloprid",IF(ISNUMBER(SEARCH("PYRINEX",AA2858)),"Chlorpyrifos",IF(ISNUMBER(SEARCH("ORBIT",AA2858)),"Omethoate",IF(ISNUMBER(SEARCH("HEXARON",AA2858)),"Diuron",IF(ISNUMBER(SEARCH("ISOPROPYLAMINE",AA2858)),"Isopropylamine",IF(ISNUMBER(SEARCH("GLYPHOSATE",AA2858)),"Glyphosate",IF(ISNUMBER(SEARCH("MANCOZEB",AA2858)),"Mancozeb Indofil",IF(ISNUMBER(SEARCH("PARAQUAT",AA2858)),"Paraquat",IF(ISNUMBER(SEARCH("CAROMAX",AA2858)),"Aromatic Solvent Mixture",IF(ISNUMBER(SEARCH("BUTIRON",AA2858)),"Tebuthiuron",IF(ISNUMBER(SEARCH("VORAZ",AA2858)),"Methomyl",IF(ISNUMBER(SEARCH("IMIDACLOPRID",AA2858)),"Imidacloprid",IF(ISNUMBER(SEARCH("2 4 D",AA2858)),"2,4-Dichlorophenoxyacetic acid",IF(ISNUMBER(SEARCH("IMIDACL",AA2858)),"Imidacloprid",IF(ISNUMBER(SEARCH("DIUREX",AA2858)),"Diuron",IF(ISNUMBER(SEARCH("RAPEL",AA2858)),"Acephate","fix it"))))))))))))))))))))</f>
        <v>2,4-Dichlorophenoxyacetic acid</v>
      </c>
      <c r="AC2858" s="7"/>
      <c r="AD2858" s="7"/>
      <c r="AE2858" s="7">
        <v>367600.01</v>
      </c>
      <c r="AF2858" s="7">
        <v>367.6</v>
      </c>
      <c r="AG2858" s="6" t="s">
        <v>49</v>
      </c>
    </row>
    <row r="2859" spans="1:33" ht="22" customHeight="1" x14ac:dyDescent="0.3">
      <c r="A2859" s="2">
        <v>42214</v>
      </c>
      <c r="B2859" s="3" t="s">
        <v>31</v>
      </c>
      <c r="C2859" s="3" t="s">
        <v>32</v>
      </c>
      <c r="D2859" s="4" t="s">
        <v>49</v>
      </c>
      <c r="E2859" s="4" t="s">
        <v>49</v>
      </c>
      <c r="F2859" s="3" t="s">
        <v>33</v>
      </c>
      <c r="G2859" s="4" t="s">
        <v>49</v>
      </c>
      <c r="H2859" s="4" t="s">
        <v>49</v>
      </c>
      <c r="I2859" s="3" t="s">
        <v>34</v>
      </c>
      <c r="J2859" s="3" t="s">
        <v>77</v>
      </c>
      <c r="K2859" s="3" t="s">
        <v>78</v>
      </c>
      <c r="L2859" s="3" t="s">
        <v>68</v>
      </c>
      <c r="M2859" s="3" t="s">
        <v>33</v>
      </c>
      <c r="N2859" s="4" t="s">
        <v>49</v>
      </c>
      <c r="O2859" s="4" t="s">
        <v>49</v>
      </c>
      <c r="P2859" s="3" t="s">
        <v>79</v>
      </c>
      <c r="Q2859" s="3" t="s">
        <v>39</v>
      </c>
      <c r="R2859" s="3" t="s">
        <v>67</v>
      </c>
      <c r="S2859" s="3" t="s">
        <v>68</v>
      </c>
      <c r="T2859" s="3" t="s">
        <v>69</v>
      </c>
      <c r="U2859" s="3" t="s">
        <v>70</v>
      </c>
      <c r="V2859" s="3" t="s">
        <v>43</v>
      </c>
      <c r="W2859" s="3" t="s">
        <v>44</v>
      </c>
      <c r="X2859" s="3" t="s">
        <v>45</v>
      </c>
      <c r="Y2859" s="3" t="s">
        <v>46</v>
      </c>
      <c r="Z2859" s="3" t="s">
        <v>643</v>
      </c>
      <c r="AA2859" s="3" t="s">
        <v>2978</v>
      </c>
      <c r="AB2859" s="12" t="str">
        <f t="shared" si="588"/>
        <v>Chlorpyrifos</v>
      </c>
      <c r="AC2859" s="10"/>
      <c r="AD2859" s="10"/>
      <c r="AE2859" s="4">
        <v>185200</v>
      </c>
      <c r="AF2859" s="4">
        <v>185.2</v>
      </c>
      <c r="AG2859" s="4">
        <v>3732000</v>
      </c>
    </row>
    <row r="2860" spans="1:33" ht="22" customHeight="1" x14ac:dyDescent="0.3">
      <c r="A2860" s="5">
        <v>42214</v>
      </c>
      <c r="B2860" s="6" t="s">
        <v>50</v>
      </c>
      <c r="C2860" s="6" t="s">
        <v>32</v>
      </c>
      <c r="D2860" s="7" t="s">
        <v>49</v>
      </c>
      <c r="E2860" s="7" t="s">
        <v>49</v>
      </c>
      <c r="F2860" s="6" t="s">
        <v>33</v>
      </c>
      <c r="G2860" s="7" t="s">
        <v>49</v>
      </c>
      <c r="H2860" s="7" t="s">
        <v>49</v>
      </c>
      <c r="I2860" s="6" t="s">
        <v>34</v>
      </c>
      <c r="J2860" s="6" t="s">
        <v>902</v>
      </c>
      <c r="K2860" s="7" t="s">
        <v>49</v>
      </c>
      <c r="L2860" s="7" t="s">
        <v>49</v>
      </c>
      <c r="M2860" s="7" t="s">
        <v>49</v>
      </c>
      <c r="N2860" s="7" t="s">
        <v>49</v>
      </c>
      <c r="O2860" s="7" t="s">
        <v>49</v>
      </c>
      <c r="P2860" s="6" t="s">
        <v>903</v>
      </c>
      <c r="Q2860" s="6" t="s">
        <v>844</v>
      </c>
      <c r="R2860" s="6" t="s">
        <v>1714</v>
      </c>
      <c r="S2860" s="6" t="s">
        <v>1715</v>
      </c>
      <c r="T2860" s="6" t="s">
        <v>1716</v>
      </c>
      <c r="U2860" s="6" t="s">
        <v>99</v>
      </c>
      <c r="V2860" s="6" t="s">
        <v>43</v>
      </c>
      <c r="W2860" s="6" t="s">
        <v>44</v>
      </c>
      <c r="X2860" s="6" t="s">
        <v>45</v>
      </c>
      <c r="Y2860" s="6" t="s">
        <v>46</v>
      </c>
      <c r="Z2860" s="6" t="s">
        <v>339</v>
      </c>
      <c r="AA2860" s="11" t="s">
        <v>2979</v>
      </c>
      <c r="AB2860" s="12" t="s">
        <v>3202</v>
      </c>
      <c r="AC2860" s="7"/>
      <c r="AD2860" s="7"/>
      <c r="AE2860" s="7">
        <v>120030</v>
      </c>
      <c r="AF2860" s="7">
        <v>120.03</v>
      </c>
      <c r="AG2860" s="7">
        <v>322000</v>
      </c>
    </row>
    <row r="2861" spans="1:33" ht="22" customHeight="1" x14ac:dyDescent="0.3">
      <c r="A2861" s="2">
        <v>42214</v>
      </c>
      <c r="B2861" s="3" t="s">
        <v>31</v>
      </c>
      <c r="C2861" s="3" t="s">
        <v>32</v>
      </c>
      <c r="D2861" s="4" t="s">
        <v>49</v>
      </c>
      <c r="E2861" s="4" t="s">
        <v>49</v>
      </c>
      <c r="F2861" s="3" t="s">
        <v>33</v>
      </c>
      <c r="G2861" s="4" t="s">
        <v>49</v>
      </c>
      <c r="H2861" s="4" t="s">
        <v>49</v>
      </c>
      <c r="I2861" s="3" t="s">
        <v>34</v>
      </c>
      <c r="J2861" s="3" t="s">
        <v>65</v>
      </c>
      <c r="K2861" s="4" t="s">
        <v>49</v>
      </c>
      <c r="L2861" s="4" t="s">
        <v>49</v>
      </c>
      <c r="M2861" s="3" t="s">
        <v>33</v>
      </c>
      <c r="N2861" s="4" t="s">
        <v>49</v>
      </c>
      <c r="O2861" s="4" t="s">
        <v>49</v>
      </c>
      <c r="P2861" s="3" t="s">
        <v>66</v>
      </c>
      <c r="Q2861" s="3" t="s">
        <v>39</v>
      </c>
      <c r="R2861" s="3" t="s">
        <v>67</v>
      </c>
      <c r="S2861" s="3" t="s">
        <v>68</v>
      </c>
      <c r="T2861" s="3" t="s">
        <v>69</v>
      </c>
      <c r="U2861" s="3" t="s">
        <v>70</v>
      </c>
      <c r="V2861" s="3" t="s">
        <v>43</v>
      </c>
      <c r="W2861" s="3" t="s">
        <v>44</v>
      </c>
      <c r="X2861" s="3" t="s">
        <v>45</v>
      </c>
      <c r="Y2861" s="3" t="s">
        <v>46</v>
      </c>
      <c r="Z2861" s="3" t="s">
        <v>71</v>
      </c>
      <c r="AA2861" s="3" t="s">
        <v>2980</v>
      </c>
      <c r="AB2861" s="12" t="str">
        <f>IF(ISNUMBER(SEARCH("2,4 D",AA2861)),"2,4-Dichlorophenoxyacetic acid",IF(ISNUMBER(SEARCH("ACIDO",AA2861)),"2,4-Dichlorophenoxyacetic acid",IF(ISNUMBER(SEARCH("NAPHTHA",AA2861)),"Aromatic Solvent Mixture",IF(ISNUMBER(SEARCH("DIMETHYLAMINE",AA2861)),"Dimethylamine",IF(ISNUMBER(SEARCH("DIMETILAMINA",AA2861)),"Dimethylamine",IF(ISNUMBER(SEARCH("JUMP",AA2861)),"Diuron",IF(ISNUMBER(SEARCH("2-AMINO-2,3-DIMETHYL BUTYRAMIDE",AA2861)),"Herbicide Amine Intermediate",IF(ISNUMBER(SEARCH("TEBUTHIURON",AA2861)),"Tebuthiuron","FIXIT"))))))))</f>
        <v>Diuron</v>
      </c>
      <c r="AC2861" s="10"/>
      <c r="AD2861" s="10"/>
      <c r="AE2861" s="4">
        <v>89392</v>
      </c>
      <c r="AF2861" s="4">
        <v>89.39</v>
      </c>
      <c r="AG2861" s="4">
        <v>506000</v>
      </c>
    </row>
    <row r="2862" spans="1:33" ht="22" customHeight="1" x14ac:dyDescent="0.3">
      <c r="A2862" s="5">
        <v>42214</v>
      </c>
      <c r="B2862" s="6" t="s">
        <v>31</v>
      </c>
      <c r="C2862" s="6" t="s">
        <v>32</v>
      </c>
      <c r="D2862" s="7" t="s">
        <v>49</v>
      </c>
      <c r="E2862" s="7" t="s">
        <v>49</v>
      </c>
      <c r="F2862" s="6" t="s">
        <v>33</v>
      </c>
      <c r="G2862" s="7" t="s">
        <v>49</v>
      </c>
      <c r="H2862" s="7" t="s">
        <v>49</v>
      </c>
      <c r="I2862" s="6" t="s">
        <v>34</v>
      </c>
      <c r="J2862" s="6" t="s">
        <v>77</v>
      </c>
      <c r="K2862" s="6" t="s">
        <v>78</v>
      </c>
      <c r="L2862" s="6" t="s">
        <v>68</v>
      </c>
      <c r="M2862" s="6" t="s">
        <v>33</v>
      </c>
      <c r="N2862" s="7" t="s">
        <v>49</v>
      </c>
      <c r="O2862" s="7" t="s">
        <v>49</v>
      </c>
      <c r="P2862" s="6" t="s">
        <v>79</v>
      </c>
      <c r="Q2862" s="6" t="s">
        <v>39</v>
      </c>
      <c r="R2862" s="6" t="s">
        <v>67</v>
      </c>
      <c r="S2862" s="6" t="s">
        <v>68</v>
      </c>
      <c r="T2862" s="6" t="s">
        <v>69</v>
      </c>
      <c r="U2862" s="6" t="s">
        <v>70</v>
      </c>
      <c r="V2862" s="6" t="s">
        <v>43</v>
      </c>
      <c r="W2862" s="6" t="s">
        <v>44</v>
      </c>
      <c r="X2862" s="6" t="s">
        <v>45</v>
      </c>
      <c r="Y2862" s="6" t="s">
        <v>46</v>
      </c>
      <c r="Z2862" s="6" t="s">
        <v>643</v>
      </c>
      <c r="AA2862" s="6" t="s">
        <v>2981</v>
      </c>
      <c r="AB2862" s="12" t="str">
        <f>IF(ISNUMBER(SEARCH("DMS",AA2862)),"Dimethyl Sulfate",IF(ISNUMBER(SEARCH("2,4-XILIDIN",AA2862)),"2,4-Xylidine",IF(ISNUMBER(SEARCH("GALIGAN",AA2862)),"Oxyfluorfen",IF(ISNUMBER(SEARCH("DIMETHYLAMINE",AA2862)),"Dimethylamine",IF(ISNUMBER(SEARCH("ORTHOFORMATE",AA2862)),"Trimethyl orthoformate",IF(ISNUMBER(SEARCH("NOVALURON",AA2862)),"Novaluron",IF(ISNUMBER(SEARCH("DIMETHYL SULPHATE",AA2862)),"Dimethyl Sulphate",IF(ISNUMBER(SEARCH("ALTAPYNE",AA2862)),"Acid Based Co-Emulsifier",IF(ISNUMBER(SEARCH("METHANESULFONYL",AA2862)),"Methanesulfonyl chloride",IF(ISNUMBER(SEARCH("METHYL FORMATE",AA2862)),"Methanoate",IF(ISNUMBER(SEARCH("FLUEN",AA2862)),"Fluensulfone","FIX IT")))))))))))</f>
        <v>Novaluron</v>
      </c>
      <c r="AC2862" s="7"/>
      <c r="AD2862" s="7"/>
      <c r="AE2862" s="7">
        <v>57960</v>
      </c>
      <c r="AF2862" s="7">
        <v>57.96</v>
      </c>
      <c r="AG2862" s="7">
        <v>1168000</v>
      </c>
    </row>
    <row r="2863" spans="1:33" ht="22" customHeight="1" x14ac:dyDescent="0.3">
      <c r="A2863" s="2">
        <v>42214</v>
      </c>
      <c r="B2863" s="3" t="s">
        <v>31</v>
      </c>
      <c r="C2863" s="3" t="s">
        <v>32</v>
      </c>
      <c r="D2863" s="4" t="s">
        <v>49</v>
      </c>
      <c r="E2863" s="4" t="s">
        <v>49</v>
      </c>
      <c r="F2863" s="3" t="s">
        <v>33</v>
      </c>
      <c r="G2863" s="4" t="s">
        <v>49</v>
      </c>
      <c r="H2863" s="4" t="s">
        <v>49</v>
      </c>
      <c r="I2863" s="3" t="s">
        <v>34</v>
      </c>
      <c r="J2863" s="3" t="s">
        <v>65</v>
      </c>
      <c r="K2863" s="4" t="s">
        <v>49</v>
      </c>
      <c r="L2863" s="4" t="s">
        <v>49</v>
      </c>
      <c r="M2863" s="3" t="s">
        <v>33</v>
      </c>
      <c r="N2863" s="4" t="s">
        <v>49</v>
      </c>
      <c r="O2863" s="4" t="s">
        <v>49</v>
      </c>
      <c r="P2863" s="3" t="s">
        <v>66</v>
      </c>
      <c r="Q2863" s="3" t="s">
        <v>39</v>
      </c>
      <c r="R2863" s="3" t="s">
        <v>67</v>
      </c>
      <c r="S2863" s="3" t="s">
        <v>68</v>
      </c>
      <c r="T2863" s="3" t="s">
        <v>69</v>
      </c>
      <c r="U2863" s="3" t="s">
        <v>70</v>
      </c>
      <c r="V2863" s="3" t="s">
        <v>43</v>
      </c>
      <c r="W2863" s="3" t="s">
        <v>44</v>
      </c>
      <c r="X2863" s="3" t="s">
        <v>45</v>
      </c>
      <c r="Y2863" s="3" t="s">
        <v>46</v>
      </c>
      <c r="Z2863" s="3" t="s">
        <v>73</v>
      </c>
      <c r="AA2863" s="3" t="s">
        <v>2982</v>
      </c>
      <c r="AB2863" s="12" t="str">
        <f t="shared" ref="AB2863" si="589">IF(ISNUMBER(SEARCH("2,4 D",AA2861)),"2,4-Dichlorophenoxyacetic acid",IF(ISNUMBER(SEARCH("ACIDO",AA2861)),"2,4-Dichlorophenoxyacetic acid",IF(ISNUMBER(SEARCH("NAPHTHA",AA2861)),"Aromatic Solvent Mixture",IF(ISNUMBER(SEARCH("DIMETHYLAMINE",AA2861)),"Dimethylamine",IF(ISNUMBER(SEARCH("DIMETILAMINA",AA2861)),"Dimethylamine",IF(ISNUMBER(SEARCH("JUMP",AA2861)),"Diuron",IF(ISNUMBER(SEARCH(" 2-AMINO-2,3-DIMETHYL BUTYRAMIDE",AA2861)),"Herbicide Amine Intermediate",IF(ISNUMBER(SEARCH("TEBUTHIURON",AA2861)),"Tebuthiuron",IF(ISNUMBER(SEARCH("DMS",AA2861)),"Dimethyl Sulfate",IF(ISNUMBER(SEARCH("2,4-XILIDIN",AA2861)),"2,4-Xylidine","FIX IT"))))))))))</f>
        <v>Diuron</v>
      </c>
      <c r="AC2863" s="10"/>
      <c r="AD2863" s="10"/>
      <c r="AE2863" s="4">
        <v>110128</v>
      </c>
      <c r="AF2863" s="4">
        <v>110.13</v>
      </c>
      <c r="AG2863" s="4">
        <v>623000</v>
      </c>
    </row>
    <row r="2864" spans="1:33" ht="22" customHeight="1" x14ac:dyDescent="0.3">
      <c r="A2864" s="5">
        <v>42214</v>
      </c>
      <c r="B2864" s="6" t="s">
        <v>31</v>
      </c>
      <c r="C2864" s="6" t="s">
        <v>32</v>
      </c>
      <c r="D2864" s="7" t="s">
        <v>49</v>
      </c>
      <c r="E2864" s="7" t="s">
        <v>49</v>
      </c>
      <c r="F2864" s="6" t="s">
        <v>33</v>
      </c>
      <c r="G2864" s="7" t="s">
        <v>49</v>
      </c>
      <c r="H2864" s="7" t="s">
        <v>49</v>
      </c>
      <c r="I2864" s="6" t="s">
        <v>34</v>
      </c>
      <c r="J2864" s="6" t="s">
        <v>65</v>
      </c>
      <c r="K2864" s="7" t="s">
        <v>49</v>
      </c>
      <c r="L2864" s="7" t="s">
        <v>49</v>
      </c>
      <c r="M2864" s="6" t="s">
        <v>33</v>
      </c>
      <c r="N2864" s="7" t="s">
        <v>49</v>
      </c>
      <c r="O2864" s="7" t="s">
        <v>49</v>
      </c>
      <c r="P2864" s="6" t="s">
        <v>66</v>
      </c>
      <c r="Q2864" s="6" t="s">
        <v>39</v>
      </c>
      <c r="R2864" s="6" t="s">
        <v>67</v>
      </c>
      <c r="S2864" s="6" t="s">
        <v>68</v>
      </c>
      <c r="T2864" s="6" t="s">
        <v>69</v>
      </c>
      <c r="U2864" s="6" t="s">
        <v>70</v>
      </c>
      <c r="V2864" s="6" t="s">
        <v>43</v>
      </c>
      <c r="W2864" s="6" t="s">
        <v>44</v>
      </c>
      <c r="X2864" s="6" t="s">
        <v>45</v>
      </c>
      <c r="Y2864" s="6" t="s">
        <v>46</v>
      </c>
      <c r="Z2864" s="6" t="s">
        <v>73</v>
      </c>
      <c r="AA2864" s="6" t="s">
        <v>2983</v>
      </c>
      <c r="AB2864" s="12" t="str">
        <f t="shared" si="588"/>
        <v>Tebuthiuron</v>
      </c>
      <c r="AC2864" s="7"/>
      <c r="AD2864" s="7"/>
      <c r="AE2864" s="7">
        <v>341459.99</v>
      </c>
      <c r="AF2864" s="7">
        <v>341.46</v>
      </c>
      <c r="AG2864" s="7">
        <v>1931000</v>
      </c>
    </row>
    <row r="2865" spans="1:33" ht="22" customHeight="1" x14ac:dyDescent="0.3">
      <c r="A2865" s="2">
        <v>42213</v>
      </c>
      <c r="B2865" s="3" t="s">
        <v>50</v>
      </c>
      <c r="C2865" s="3" t="s">
        <v>84</v>
      </c>
      <c r="D2865" s="3" t="s">
        <v>85</v>
      </c>
      <c r="E2865" s="3" t="s">
        <v>44</v>
      </c>
      <c r="F2865" s="3" t="s">
        <v>33</v>
      </c>
      <c r="G2865" s="4" t="s">
        <v>49</v>
      </c>
      <c r="H2865" s="4" t="s">
        <v>49</v>
      </c>
      <c r="I2865" s="3" t="s">
        <v>86</v>
      </c>
      <c r="J2865" s="3" t="s">
        <v>1624</v>
      </c>
      <c r="K2865" s="4" t="s">
        <v>49</v>
      </c>
      <c r="L2865" s="3" t="s">
        <v>61</v>
      </c>
      <c r="M2865" s="4" t="s">
        <v>49</v>
      </c>
      <c r="N2865" s="4" t="s">
        <v>49</v>
      </c>
      <c r="O2865" s="4" t="s">
        <v>49</v>
      </c>
      <c r="P2865" s="3" t="s">
        <v>1625</v>
      </c>
      <c r="Q2865" s="3" t="s">
        <v>39</v>
      </c>
      <c r="R2865" s="3" t="s">
        <v>60</v>
      </c>
      <c r="S2865" s="3" t="s">
        <v>61</v>
      </c>
      <c r="T2865" s="3" t="s">
        <v>62</v>
      </c>
      <c r="U2865" s="3" t="s">
        <v>56</v>
      </c>
      <c r="V2865" s="3" t="s">
        <v>90</v>
      </c>
      <c r="W2865" s="3" t="s">
        <v>44</v>
      </c>
      <c r="X2865" s="3" t="s">
        <v>91</v>
      </c>
      <c r="Y2865" s="3" t="s">
        <v>46</v>
      </c>
      <c r="Z2865" s="3" t="s">
        <v>2122</v>
      </c>
      <c r="AA2865" s="3" t="s">
        <v>2984</v>
      </c>
      <c r="AB2865" s="12" t="s">
        <v>3183</v>
      </c>
      <c r="AC2865" s="10"/>
      <c r="AD2865" s="10"/>
      <c r="AE2865" s="4">
        <v>86188</v>
      </c>
      <c r="AF2865" s="4">
        <v>86.19</v>
      </c>
      <c r="AG2865" s="4">
        <v>853000</v>
      </c>
    </row>
    <row r="2866" spans="1:33" ht="22" customHeight="1" x14ac:dyDescent="0.3">
      <c r="A2866" s="5">
        <v>42213</v>
      </c>
      <c r="B2866" s="6" t="s">
        <v>50</v>
      </c>
      <c r="C2866" s="6" t="s">
        <v>32</v>
      </c>
      <c r="D2866" s="7" t="s">
        <v>49</v>
      </c>
      <c r="E2866" s="7" t="s">
        <v>49</v>
      </c>
      <c r="F2866" s="6" t="s">
        <v>33</v>
      </c>
      <c r="G2866" s="7" t="s">
        <v>49</v>
      </c>
      <c r="H2866" s="7" t="s">
        <v>49</v>
      </c>
      <c r="I2866" s="6" t="s">
        <v>34</v>
      </c>
      <c r="J2866" s="6" t="s">
        <v>600</v>
      </c>
      <c r="K2866" s="7" t="s">
        <v>49</v>
      </c>
      <c r="L2866" s="6" t="s">
        <v>61</v>
      </c>
      <c r="M2866" s="6" t="s">
        <v>33</v>
      </c>
      <c r="N2866" s="7">
        <v>226137105.80000001</v>
      </c>
      <c r="O2866" s="7">
        <v>372933896.24000001</v>
      </c>
      <c r="P2866" s="6" t="s">
        <v>1997</v>
      </c>
      <c r="Q2866" s="6" t="s">
        <v>39</v>
      </c>
      <c r="R2866" s="6" t="s">
        <v>106</v>
      </c>
      <c r="S2866" s="6" t="s">
        <v>61</v>
      </c>
      <c r="T2866" s="6" t="s">
        <v>107</v>
      </c>
      <c r="U2866" s="6" t="s">
        <v>56</v>
      </c>
      <c r="V2866" s="6" t="s">
        <v>43</v>
      </c>
      <c r="W2866" s="6" t="s">
        <v>44</v>
      </c>
      <c r="X2866" s="6" t="s">
        <v>45</v>
      </c>
      <c r="Y2866" s="6" t="s">
        <v>46</v>
      </c>
      <c r="Z2866" s="6" t="s">
        <v>108</v>
      </c>
      <c r="AA2866" s="6" t="s">
        <v>2985</v>
      </c>
      <c r="AB2866" s="12" t="str">
        <f t="shared" ref="AB2866" si="590">IF(ISNUMBER(SEARCH("BUTYRAMIDE",AA2866)),"2,3-Dimethyl Butyramide",IF(ISNUMBER(SEARCH("FOLPET",AA2866)),"Folpet",IF(ISNUMBER(SEARCH("METHYL [2-({[6- (TRIFLUOROMETHYL) PYRIDIN-2-YL] OXY} METHYL) PHENYL",AA2866)),"Esther",IF(ISNUMBER(SEARCH("TEBUCONAZOL",AA2866)),"Tebuconazole",IF(ISNUMBER(SEARCH("DICHLOROPHENYL",AA2866)),"Dichlorophenyl Isocyanates",IF(ISNUMBER(SEARCH("CAPTAN",AA2866)),"Captan",IF(ISNUMBER(SEARCH("DIMETHYLACETAMID",AA2866)),"Dimethylacetamide",IF(ISNUMBER(SEARCH("AFALON",AA2866)),"Linuron","FIX IT"))))))))</f>
        <v>2,3-Dimethyl Butyramide</v>
      </c>
      <c r="AC2866" s="7"/>
      <c r="AD2866" s="7"/>
      <c r="AE2866" s="7">
        <v>13680</v>
      </c>
      <c r="AF2866" s="7">
        <v>13.68</v>
      </c>
      <c r="AG2866" s="7">
        <v>92100</v>
      </c>
    </row>
    <row r="2867" spans="1:33" ht="22" customHeight="1" x14ac:dyDescent="0.3">
      <c r="A2867" s="2">
        <v>42213</v>
      </c>
      <c r="B2867" s="3" t="s">
        <v>50</v>
      </c>
      <c r="C2867" s="3" t="s">
        <v>84</v>
      </c>
      <c r="D2867" s="3" t="s">
        <v>85</v>
      </c>
      <c r="E2867" s="3" t="s">
        <v>44</v>
      </c>
      <c r="F2867" s="3" t="s">
        <v>33</v>
      </c>
      <c r="G2867" s="4" t="s">
        <v>49</v>
      </c>
      <c r="H2867" s="4" t="s">
        <v>49</v>
      </c>
      <c r="I2867" s="3" t="s">
        <v>86</v>
      </c>
      <c r="J2867" s="3" t="s">
        <v>966</v>
      </c>
      <c r="K2867" s="4" t="s">
        <v>49</v>
      </c>
      <c r="L2867" s="3" t="s">
        <v>61</v>
      </c>
      <c r="M2867" s="3" t="s">
        <v>967</v>
      </c>
      <c r="N2867" s="4" t="s">
        <v>49</v>
      </c>
      <c r="O2867" s="4" t="s">
        <v>49</v>
      </c>
      <c r="P2867" s="3" t="s">
        <v>968</v>
      </c>
      <c r="Q2867" s="3" t="s">
        <v>39</v>
      </c>
      <c r="R2867" s="3" t="s">
        <v>60</v>
      </c>
      <c r="S2867" s="3" t="s">
        <v>61</v>
      </c>
      <c r="T2867" s="3" t="s">
        <v>62</v>
      </c>
      <c r="U2867" s="3" t="s">
        <v>56</v>
      </c>
      <c r="V2867" s="3" t="s">
        <v>90</v>
      </c>
      <c r="W2867" s="3" t="s">
        <v>44</v>
      </c>
      <c r="X2867" s="3" t="s">
        <v>91</v>
      </c>
      <c r="Y2867" s="3" t="s">
        <v>46</v>
      </c>
      <c r="Z2867" s="3" t="s">
        <v>129</v>
      </c>
      <c r="AA2867" s="3" t="s">
        <v>2986</v>
      </c>
      <c r="AB2867" s="12" t="s">
        <v>3208</v>
      </c>
      <c r="AC2867" s="10"/>
      <c r="AD2867" s="10"/>
      <c r="AE2867" s="4">
        <v>17560</v>
      </c>
      <c r="AF2867" s="4">
        <v>17.559999999999999</v>
      </c>
      <c r="AG2867" s="4">
        <v>307000</v>
      </c>
    </row>
    <row r="2868" spans="1:33" ht="22" customHeight="1" x14ac:dyDescent="0.3">
      <c r="A2868" s="5">
        <v>42213</v>
      </c>
      <c r="B2868" s="6" t="s">
        <v>212</v>
      </c>
      <c r="C2868" s="6" t="s">
        <v>753</v>
      </c>
      <c r="D2868" s="6" t="s">
        <v>660</v>
      </c>
      <c r="E2868" s="6" t="s">
        <v>44</v>
      </c>
      <c r="F2868" s="7" t="s">
        <v>49</v>
      </c>
      <c r="G2868" s="7" t="s">
        <v>49</v>
      </c>
      <c r="H2868" s="7" t="s">
        <v>49</v>
      </c>
      <c r="I2868" s="6" t="s">
        <v>2339</v>
      </c>
      <c r="J2868" s="6" t="s">
        <v>77</v>
      </c>
      <c r="K2868" s="6" t="s">
        <v>78</v>
      </c>
      <c r="L2868" s="6" t="s">
        <v>68</v>
      </c>
      <c r="M2868" s="6" t="s">
        <v>33</v>
      </c>
      <c r="N2868" s="7" t="s">
        <v>49</v>
      </c>
      <c r="O2868" s="7" t="s">
        <v>49</v>
      </c>
      <c r="P2868" s="6" t="s">
        <v>79</v>
      </c>
      <c r="Q2868" s="6" t="s">
        <v>1915</v>
      </c>
      <c r="R2868" s="6" t="s">
        <v>67</v>
      </c>
      <c r="S2868" s="6" t="s">
        <v>68</v>
      </c>
      <c r="T2868" s="6" t="s">
        <v>69</v>
      </c>
      <c r="U2868" s="6" t="s">
        <v>70</v>
      </c>
      <c r="V2868" s="6" t="s">
        <v>217</v>
      </c>
      <c r="W2868" s="6" t="s">
        <v>44</v>
      </c>
      <c r="X2868" s="6" t="s">
        <v>218</v>
      </c>
      <c r="Y2868" s="6" t="s">
        <v>46</v>
      </c>
      <c r="Z2868" s="6" t="s">
        <v>243</v>
      </c>
      <c r="AA2868" s="6" t="s">
        <v>2987</v>
      </c>
      <c r="AB2868" s="12" t="str">
        <f t="shared" ref="AB2868:AB2869" si="591">IF(ISNUMBER(SEARCH("BUTYRAMIDE",AA2868)),"2,3-Dimethyl Butyramide",IF(ISNUMBER(SEARCH("FOLPET",AA2868)),"Folpet",IF(ISNUMBER(SEARCH("METHYL [2-({[6- (TRIFLUOROMETHYL) PYRIDIN-2-YL] OXY} METHYL) PHENYL",AA2868)),"Esther",IF(ISNUMBER(SEARCH("TEBUCONAZOL",AA2868)),"Tebuconazole",IF(ISNUMBER(SEARCH("DICHLOROPHENYL",AA2868)),"Dichlorophenyl Isocyanates",IF(ISNUMBER(SEARCH("CAPTAN",AA2868)),"Captan",IF(ISNUMBER(SEARCH("DIMETHYLACETAMID",AA2868)),"Dimethylacetamide",IF(ISNUMBER(SEARCH("AFALON",AA2868)),"Linuron","FIX IT"))))))))</f>
        <v>Captan</v>
      </c>
      <c r="AC2868" s="7"/>
      <c r="AD2868" s="7"/>
      <c r="AE2868" s="7">
        <v>25940</v>
      </c>
      <c r="AF2868" s="7">
        <v>25.94</v>
      </c>
      <c r="AG2868" s="7">
        <v>519000</v>
      </c>
    </row>
    <row r="2869" spans="1:33" ht="22" customHeight="1" x14ac:dyDescent="0.3">
      <c r="A2869" s="2">
        <v>42213</v>
      </c>
      <c r="B2869" s="3" t="s">
        <v>212</v>
      </c>
      <c r="C2869" s="3" t="s">
        <v>753</v>
      </c>
      <c r="D2869" s="3" t="s">
        <v>660</v>
      </c>
      <c r="E2869" s="3" t="s">
        <v>44</v>
      </c>
      <c r="F2869" s="4" t="s">
        <v>49</v>
      </c>
      <c r="G2869" s="4" t="s">
        <v>49</v>
      </c>
      <c r="H2869" s="4" t="s">
        <v>49</v>
      </c>
      <c r="I2869" s="3" t="s">
        <v>2339</v>
      </c>
      <c r="J2869" s="3" t="s">
        <v>77</v>
      </c>
      <c r="K2869" s="3" t="s">
        <v>78</v>
      </c>
      <c r="L2869" s="3" t="s">
        <v>68</v>
      </c>
      <c r="M2869" s="3" t="s">
        <v>33</v>
      </c>
      <c r="N2869" s="4" t="s">
        <v>49</v>
      </c>
      <c r="O2869" s="4" t="s">
        <v>49</v>
      </c>
      <c r="P2869" s="3" t="s">
        <v>79</v>
      </c>
      <c r="Q2869" s="3" t="s">
        <v>1915</v>
      </c>
      <c r="R2869" s="3" t="s">
        <v>67</v>
      </c>
      <c r="S2869" s="3" t="s">
        <v>68</v>
      </c>
      <c r="T2869" s="3" t="s">
        <v>69</v>
      </c>
      <c r="U2869" s="3" t="s">
        <v>70</v>
      </c>
      <c r="V2869" s="3" t="s">
        <v>217</v>
      </c>
      <c r="W2869" s="3" t="s">
        <v>44</v>
      </c>
      <c r="X2869" s="3" t="s">
        <v>218</v>
      </c>
      <c r="Y2869" s="3" t="s">
        <v>46</v>
      </c>
      <c r="Z2869" s="3" t="s">
        <v>243</v>
      </c>
      <c r="AA2869" s="3" t="s">
        <v>2988</v>
      </c>
      <c r="AB2869" s="12" t="str">
        <f t="shared" si="591"/>
        <v>Captan</v>
      </c>
      <c r="AC2869" s="10"/>
      <c r="AD2869" s="10"/>
      <c r="AE2869" s="4">
        <v>25940</v>
      </c>
      <c r="AF2869" s="4">
        <v>25.94</v>
      </c>
      <c r="AG2869" s="4">
        <v>519000</v>
      </c>
    </row>
    <row r="2870" spans="1:33" ht="22" customHeight="1" x14ac:dyDescent="0.3">
      <c r="A2870" s="5">
        <v>42213</v>
      </c>
      <c r="B2870" s="6" t="s">
        <v>50</v>
      </c>
      <c r="C2870" s="6" t="s">
        <v>84</v>
      </c>
      <c r="D2870" s="6" t="s">
        <v>85</v>
      </c>
      <c r="E2870" s="6" t="s">
        <v>44</v>
      </c>
      <c r="F2870" s="6" t="s">
        <v>33</v>
      </c>
      <c r="G2870" s="7" t="s">
        <v>49</v>
      </c>
      <c r="H2870" s="7" t="s">
        <v>49</v>
      </c>
      <c r="I2870" s="6" t="s">
        <v>86</v>
      </c>
      <c r="J2870" s="6" t="s">
        <v>1624</v>
      </c>
      <c r="K2870" s="7" t="s">
        <v>49</v>
      </c>
      <c r="L2870" s="6" t="s">
        <v>61</v>
      </c>
      <c r="M2870" s="7" t="s">
        <v>49</v>
      </c>
      <c r="N2870" s="7" t="s">
        <v>49</v>
      </c>
      <c r="O2870" s="7" t="s">
        <v>49</v>
      </c>
      <c r="P2870" s="6" t="s">
        <v>1625</v>
      </c>
      <c r="Q2870" s="6" t="s">
        <v>39</v>
      </c>
      <c r="R2870" s="6" t="s">
        <v>60</v>
      </c>
      <c r="S2870" s="6" t="s">
        <v>61</v>
      </c>
      <c r="T2870" s="6" t="s">
        <v>62</v>
      </c>
      <c r="U2870" s="6" t="s">
        <v>56</v>
      </c>
      <c r="V2870" s="6" t="s">
        <v>90</v>
      </c>
      <c r="W2870" s="6" t="s">
        <v>44</v>
      </c>
      <c r="X2870" s="6" t="s">
        <v>91</v>
      </c>
      <c r="Y2870" s="6" t="s">
        <v>46</v>
      </c>
      <c r="Z2870" s="6" t="s">
        <v>2122</v>
      </c>
      <c r="AA2870" s="6" t="s">
        <v>2989</v>
      </c>
      <c r="AB2870" s="12" t="s">
        <v>3183</v>
      </c>
      <c r="AC2870" s="7"/>
      <c r="AD2870" s="7"/>
      <c r="AE2870" s="7">
        <v>64641</v>
      </c>
      <c r="AF2870" s="7">
        <v>64.64</v>
      </c>
      <c r="AG2870" s="7">
        <v>640000</v>
      </c>
    </row>
    <row r="2871" spans="1:33" ht="22" customHeight="1" x14ac:dyDescent="0.3">
      <c r="A2871" s="2">
        <v>42213</v>
      </c>
      <c r="B2871" s="3" t="s">
        <v>212</v>
      </c>
      <c r="C2871" s="3" t="s">
        <v>624</v>
      </c>
      <c r="D2871" s="4" t="s">
        <v>49</v>
      </c>
      <c r="E2871" s="3" t="s">
        <v>44</v>
      </c>
      <c r="F2871" s="3" t="s">
        <v>33</v>
      </c>
      <c r="G2871" s="4" t="s">
        <v>49</v>
      </c>
      <c r="H2871" s="4" t="s">
        <v>49</v>
      </c>
      <c r="I2871" s="3" t="s">
        <v>625</v>
      </c>
      <c r="J2871" s="3" t="s">
        <v>77</v>
      </c>
      <c r="K2871" s="3" t="s">
        <v>78</v>
      </c>
      <c r="L2871" s="3" t="s">
        <v>68</v>
      </c>
      <c r="M2871" s="3" t="s">
        <v>33</v>
      </c>
      <c r="N2871" s="4" t="s">
        <v>49</v>
      </c>
      <c r="O2871" s="4" t="s">
        <v>49</v>
      </c>
      <c r="P2871" s="3" t="s">
        <v>79</v>
      </c>
      <c r="Q2871" s="3" t="s">
        <v>586</v>
      </c>
      <c r="R2871" s="3" t="s">
        <v>67</v>
      </c>
      <c r="S2871" s="3" t="s">
        <v>68</v>
      </c>
      <c r="T2871" s="3" t="s">
        <v>69</v>
      </c>
      <c r="U2871" s="3" t="s">
        <v>70</v>
      </c>
      <c r="V2871" s="3" t="s">
        <v>217</v>
      </c>
      <c r="W2871" s="3" t="s">
        <v>44</v>
      </c>
      <c r="X2871" s="3" t="s">
        <v>218</v>
      </c>
      <c r="Y2871" s="3" t="s">
        <v>46</v>
      </c>
      <c r="Z2871" s="3" t="s">
        <v>643</v>
      </c>
      <c r="AA2871" s="3" t="s">
        <v>2973</v>
      </c>
      <c r="AB2871" s="10"/>
      <c r="AC2871" s="10"/>
      <c r="AD2871" s="10"/>
      <c r="AE2871" s="4">
        <v>23284</v>
      </c>
      <c r="AF2871" s="4">
        <v>23.28</v>
      </c>
      <c r="AG2871" s="4">
        <v>469000</v>
      </c>
    </row>
    <row r="2872" spans="1:33" ht="22" customHeight="1" x14ac:dyDescent="0.3">
      <c r="A2872" s="5">
        <v>42208</v>
      </c>
      <c r="B2872" s="6" t="s">
        <v>50</v>
      </c>
      <c r="C2872" s="6" t="s">
        <v>32</v>
      </c>
      <c r="D2872" s="7" t="s">
        <v>49</v>
      </c>
      <c r="E2872" s="7" t="s">
        <v>49</v>
      </c>
      <c r="F2872" s="6" t="s">
        <v>33</v>
      </c>
      <c r="G2872" s="7" t="s">
        <v>49</v>
      </c>
      <c r="H2872" s="7" t="s">
        <v>49</v>
      </c>
      <c r="I2872" s="6" t="s">
        <v>34</v>
      </c>
      <c r="J2872" s="6" t="s">
        <v>1924</v>
      </c>
      <c r="K2872" s="7" t="s">
        <v>49</v>
      </c>
      <c r="L2872" s="6" t="s">
        <v>133</v>
      </c>
      <c r="M2872" s="6" t="s">
        <v>770</v>
      </c>
      <c r="N2872" s="7" t="s">
        <v>49</v>
      </c>
      <c r="O2872" s="7" t="s">
        <v>49</v>
      </c>
      <c r="P2872" s="6" t="s">
        <v>1925</v>
      </c>
      <c r="Q2872" s="6" t="s">
        <v>39</v>
      </c>
      <c r="R2872" s="6" t="s">
        <v>337</v>
      </c>
      <c r="S2872" s="6" t="s">
        <v>97</v>
      </c>
      <c r="T2872" s="6" t="s">
        <v>338</v>
      </c>
      <c r="U2872" s="6" t="s">
        <v>99</v>
      </c>
      <c r="V2872" s="6" t="s">
        <v>43</v>
      </c>
      <c r="W2872" s="6" t="s">
        <v>44</v>
      </c>
      <c r="X2872" s="6" t="s">
        <v>45</v>
      </c>
      <c r="Y2872" s="6" t="s">
        <v>46</v>
      </c>
      <c r="Z2872" s="6" t="s">
        <v>2947</v>
      </c>
      <c r="AA2872" s="6" t="s">
        <v>2990</v>
      </c>
      <c r="AB2872" s="12" t="s">
        <v>3142</v>
      </c>
      <c r="AC2872" s="7"/>
      <c r="AD2872" s="7"/>
      <c r="AE2872" s="7">
        <v>13283</v>
      </c>
      <c r="AF2872" s="7">
        <v>13.28</v>
      </c>
      <c r="AG2872" s="7">
        <v>43500</v>
      </c>
    </row>
    <row r="2873" spans="1:33" ht="22" customHeight="1" x14ac:dyDescent="0.3">
      <c r="A2873" s="2">
        <v>42207</v>
      </c>
      <c r="B2873" s="3" t="s">
        <v>31</v>
      </c>
      <c r="C2873" s="3" t="s">
        <v>32</v>
      </c>
      <c r="D2873" s="4" t="s">
        <v>49</v>
      </c>
      <c r="E2873" s="4" t="s">
        <v>49</v>
      </c>
      <c r="F2873" s="3" t="s">
        <v>33</v>
      </c>
      <c r="G2873" s="4" t="s">
        <v>49</v>
      </c>
      <c r="H2873" s="4" t="s">
        <v>49</v>
      </c>
      <c r="I2873" s="3" t="s">
        <v>34</v>
      </c>
      <c r="J2873" s="3" t="s">
        <v>77</v>
      </c>
      <c r="K2873" s="3" t="s">
        <v>78</v>
      </c>
      <c r="L2873" s="3" t="s">
        <v>68</v>
      </c>
      <c r="M2873" s="3" t="s">
        <v>33</v>
      </c>
      <c r="N2873" s="4" t="s">
        <v>49</v>
      </c>
      <c r="O2873" s="4" t="s">
        <v>49</v>
      </c>
      <c r="P2873" s="3" t="s">
        <v>79</v>
      </c>
      <c r="Q2873" s="3" t="s">
        <v>39</v>
      </c>
      <c r="R2873" s="3" t="s">
        <v>67</v>
      </c>
      <c r="S2873" s="3" t="s">
        <v>68</v>
      </c>
      <c r="T2873" s="3" t="s">
        <v>69</v>
      </c>
      <c r="U2873" s="3" t="s">
        <v>70</v>
      </c>
      <c r="V2873" s="3" t="s">
        <v>43</v>
      </c>
      <c r="W2873" s="3" t="s">
        <v>44</v>
      </c>
      <c r="X2873" s="3" t="s">
        <v>45</v>
      </c>
      <c r="Y2873" s="3" t="s">
        <v>46</v>
      </c>
      <c r="Z2873" s="3" t="s">
        <v>231</v>
      </c>
      <c r="AA2873" s="19" t="s">
        <v>2991</v>
      </c>
      <c r="AB2873" s="12" t="s">
        <v>3181</v>
      </c>
      <c r="AC2873" s="10"/>
      <c r="AD2873" s="10"/>
      <c r="AE2873" s="4">
        <v>13152</v>
      </c>
      <c r="AF2873" s="4">
        <v>13.15</v>
      </c>
      <c r="AG2873" s="4">
        <v>208000</v>
      </c>
    </row>
    <row r="2874" spans="1:33" ht="22" customHeight="1" x14ac:dyDescent="0.3">
      <c r="A2874" s="5">
        <v>42207</v>
      </c>
      <c r="B2874" s="6" t="s">
        <v>31</v>
      </c>
      <c r="C2874" s="6" t="s">
        <v>32</v>
      </c>
      <c r="D2874" s="7" t="s">
        <v>49</v>
      </c>
      <c r="E2874" s="7" t="s">
        <v>49</v>
      </c>
      <c r="F2874" s="6" t="s">
        <v>33</v>
      </c>
      <c r="G2874" s="7" t="s">
        <v>49</v>
      </c>
      <c r="H2874" s="7" t="s">
        <v>49</v>
      </c>
      <c r="I2874" s="6" t="s">
        <v>34</v>
      </c>
      <c r="J2874" s="6" t="s">
        <v>65</v>
      </c>
      <c r="K2874" s="7" t="s">
        <v>49</v>
      </c>
      <c r="L2874" s="7" t="s">
        <v>49</v>
      </c>
      <c r="M2874" s="6" t="s">
        <v>33</v>
      </c>
      <c r="N2874" s="7" t="s">
        <v>49</v>
      </c>
      <c r="O2874" s="7" t="s">
        <v>49</v>
      </c>
      <c r="P2874" s="6" t="s">
        <v>66</v>
      </c>
      <c r="Q2874" s="6" t="s">
        <v>39</v>
      </c>
      <c r="R2874" s="6" t="s">
        <v>67</v>
      </c>
      <c r="S2874" s="6" t="s">
        <v>68</v>
      </c>
      <c r="T2874" s="6" t="s">
        <v>69</v>
      </c>
      <c r="U2874" s="6" t="s">
        <v>70</v>
      </c>
      <c r="V2874" s="6" t="s">
        <v>43</v>
      </c>
      <c r="W2874" s="6" t="s">
        <v>44</v>
      </c>
      <c r="X2874" s="6" t="s">
        <v>45</v>
      </c>
      <c r="Y2874" s="6" t="s">
        <v>46</v>
      </c>
      <c r="Z2874" s="6" t="s">
        <v>73</v>
      </c>
      <c r="AA2874" s="6" t="s">
        <v>2992</v>
      </c>
      <c r="AB2874" s="12" t="str">
        <f t="shared" ref="AB2874:AB2933" si="592">IF(ISNUMBER(SEARCH("CARBENDAZIM",AA2874)),"Carbendazim",IF(ISNUMBER(SEARCH("4-D",AA2874)),"2,4-Dichlorophenoxyacetic acid",IF(ISNUMBER(SEARCH("RIDOVER",AA2874)),"Glyphosate",IF(ISNUMBER(SEARCH("POQUER",AA2874)),"Clethodim",IF(ISNUMBER(SEARCH("LITER",AA2874)),"Imidacloprid",IF(ISNUMBER(SEARCH("PYRINEX",AA2874)),"Chlorpyrifos",IF(ISNUMBER(SEARCH("ORBIT",AA2874)),"Omethoate",IF(ISNUMBER(SEARCH("HEXARON",AA2874)),"Diuron",IF(ISNUMBER(SEARCH("ISOPROPYLAMINE",AA2874)),"Isopropylamine",IF(ISNUMBER(SEARCH("GLYPHOSATE",AA2874)),"Glyphosate",IF(ISNUMBER(SEARCH("MANCOZEB",AA2874)),"Mancozeb Indofil",IF(ISNUMBER(SEARCH("PARAQUAT",AA2874)),"Paraquat",IF(ISNUMBER(SEARCH("CAROMAX",AA2874)),"Aromatic Solvent Mixture",IF(ISNUMBER(SEARCH("BUTIRON",AA2874)),"Tebuthiuron",IF(ISNUMBER(SEARCH("VORAZ",AA2874)),"Methomyl",IF(ISNUMBER(SEARCH("IMIDACLOPRID",AA2874)),"Imidacloprid",IF(ISNUMBER(SEARCH("2 4 D",AA2874)),"2,4-Dichlorophenoxyacetic acid",IF(ISNUMBER(SEARCH("IMIDACL",AA2874)),"Imidacloprid",IF(ISNUMBER(SEARCH("DIUREX",AA2874)),"Diuron",IF(ISNUMBER(SEARCH("RAPEL",AA2874)),"Acephate","fix it"))))))))))))))))))))</f>
        <v>Clethodim</v>
      </c>
      <c r="AC2874" s="7"/>
      <c r="AD2874" s="7"/>
      <c r="AE2874" s="7">
        <v>92126</v>
      </c>
      <c r="AF2874" s="7">
        <v>92.13</v>
      </c>
      <c r="AG2874" s="7">
        <v>521000</v>
      </c>
    </row>
    <row r="2875" spans="1:33" ht="22" customHeight="1" x14ac:dyDescent="0.3">
      <c r="A2875" s="2">
        <v>42207</v>
      </c>
      <c r="B2875" s="3" t="s">
        <v>50</v>
      </c>
      <c r="C2875" s="3" t="s">
        <v>84</v>
      </c>
      <c r="D2875" s="3" t="s">
        <v>85</v>
      </c>
      <c r="E2875" s="3" t="s">
        <v>44</v>
      </c>
      <c r="F2875" s="3" t="s">
        <v>33</v>
      </c>
      <c r="G2875" s="4" t="s">
        <v>49</v>
      </c>
      <c r="H2875" s="4" t="s">
        <v>49</v>
      </c>
      <c r="I2875" s="3" t="s">
        <v>86</v>
      </c>
      <c r="J2875" s="3" t="s">
        <v>902</v>
      </c>
      <c r="K2875" s="4" t="s">
        <v>49</v>
      </c>
      <c r="L2875" s="4" t="s">
        <v>49</v>
      </c>
      <c r="M2875" s="4" t="s">
        <v>49</v>
      </c>
      <c r="N2875" s="4" t="s">
        <v>49</v>
      </c>
      <c r="O2875" s="4" t="s">
        <v>49</v>
      </c>
      <c r="P2875" s="3" t="s">
        <v>903</v>
      </c>
      <c r="Q2875" s="3" t="s">
        <v>844</v>
      </c>
      <c r="R2875" s="3" t="s">
        <v>96</v>
      </c>
      <c r="S2875" s="3" t="s">
        <v>97</v>
      </c>
      <c r="T2875" s="3" t="s">
        <v>98</v>
      </c>
      <c r="U2875" s="3" t="s">
        <v>99</v>
      </c>
      <c r="V2875" s="3" t="s">
        <v>90</v>
      </c>
      <c r="W2875" s="3" t="s">
        <v>44</v>
      </c>
      <c r="X2875" s="3" t="s">
        <v>91</v>
      </c>
      <c r="Y2875" s="3" t="s">
        <v>46</v>
      </c>
      <c r="Z2875" s="3" t="s">
        <v>781</v>
      </c>
      <c r="AA2875" s="3" t="s">
        <v>2993</v>
      </c>
      <c r="AB2875" s="12" t="s">
        <v>3184</v>
      </c>
      <c r="AC2875" s="10"/>
      <c r="AD2875" s="10"/>
      <c r="AE2875" s="4">
        <v>34065</v>
      </c>
      <c r="AF2875" s="4">
        <v>34.06</v>
      </c>
      <c r="AG2875" s="4">
        <v>122000</v>
      </c>
    </row>
    <row r="2876" spans="1:33" ht="22" customHeight="1" x14ac:dyDescent="0.3">
      <c r="A2876" s="5">
        <v>42207</v>
      </c>
      <c r="B2876" s="6" t="s">
        <v>31</v>
      </c>
      <c r="C2876" s="6" t="s">
        <v>32</v>
      </c>
      <c r="D2876" s="7" t="s">
        <v>49</v>
      </c>
      <c r="E2876" s="7" t="s">
        <v>49</v>
      </c>
      <c r="F2876" s="6" t="s">
        <v>33</v>
      </c>
      <c r="G2876" s="7" t="s">
        <v>49</v>
      </c>
      <c r="H2876" s="7" t="s">
        <v>49</v>
      </c>
      <c r="I2876" s="6" t="s">
        <v>34</v>
      </c>
      <c r="J2876" s="6" t="s">
        <v>65</v>
      </c>
      <c r="K2876" s="7" t="s">
        <v>49</v>
      </c>
      <c r="L2876" s="7" t="s">
        <v>49</v>
      </c>
      <c r="M2876" s="6" t="s">
        <v>33</v>
      </c>
      <c r="N2876" s="7" t="s">
        <v>49</v>
      </c>
      <c r="O2876" s="7" t="s">
        <v>49</v>
      </c>
      <c r="P2876" s="6" t="s">
        <v>66</v>
      </c>
      <c r="Q2876" s="6" t="s">
        <v>39</v>
      </c>
      <c r="R2876" s="6" t="s">
        <v>67</v>
      </c>
      <c r="S2876" s="6" t="s">
        <v>68</v>
      </c>
      <c r="T2876" s="6" t="s">
        <v>69</v>
      </c>
      <c r="U2876" s="6" t="s">
        <v>70</v>
      </c>
      <c r="V2876" s="6" t="s">
        <v>43</v>
      </c>
      <c r="W2876" s="6" t="s">
        <v>44</v>
      </c>
      <c r="X2876" s="6" t="s">
        <v>45</v>
      </c>
      <c r="Y2876" s="6" t="s">
        <v>46</v>
      </c>
      <c r="Z2876" s="6" t="s">
        <v>73</v>
      </c>
      <c r="AA2876" s="6" t="s">
        <v>2994</v>
      </c>
      <c r="AB2876" s="12" t="str">
        <f t="shared" si="592"/>
        <v>Tebuthiuron</v>
      </c>
      <c r="AC2876" s="7"/>
      <c r="AD2876" s="7"/>
      <c r="AE2876" s="7">
        <v>99935</v>
      </c>
      <c r="AF2876" s="7">
        <v>99.93</v>
      </c>
      <c r="AG2876" s="7">
        <v>565000</v>
      </c>
    </row>
    <row r="2877" spans="1:33" ht="22" customHeight="1" x14ac:dyDescent="0.3">
      <c r="A2877" s="2">
        <v>42207</v>
      </c>
      <c r="B2877" s="3" t="s">
        <v>31</v>
      </c>
      <c r="C2877" s="3" t="s">
        <v>32</v>
      </c>
      <c r="D2877" s="4" t="s">
        <v>49</v>
      </c>
      <c r="E2877" s="4" t="s">
        <v>49</v>
      </c>
      <c r="F2877" s="3" t="s">
        <v>33</v>
      </c>
      <c r="G2877" s="4" t="s">
        <v>49</v>
      </c>
      <c r="H2877" s="4" t="s">
        <v>49</v>
      </c>
      <c r="I2877" s="3" t="s">
        <v>34</v>
      </c>
      <c r="J2877" s="3" t="s">
        <v>77</v>
      </c>
      <c r="K2877" s="3" t="s">
        <v>78</v>
      </c>
      <c r="L2877" s="3" t="s">
        <v>68</v>
      </c>
      <c r="M2877" s="3" t="s">
        <v>33</v>
      </c>
      <c r="N2877" s="4" t="s">
        <v>49</v>
      </c>
      <c r="O2877" s="4" t="s">
        <v>49</v>
      </c>
      <c r="P2877" s="3" t="s">
        <v>79</v>
      </c>
      <c r="Q2877" s="3" t="s">
        <v>39</v>
      </c>
      <c r="R2877" s="3" t="s">
        <v>67</v>
      </c>
      <c r="S2877" s="3" t="s">
        <v>68</v>
      </c>
      <c r="T2877" s="3" t="s">
        <v>69</v>
      </c>
      <c r="U2877" s="3" t="s">
        <v>70</v>
      </c>
      <c r="V2877" s="3" t="s">
        <v>43</v>
      </c>
      <c r="W2877" s="3" t="s">
        <v>44</v>
      </c>
      <c r="X2877" s="3" t="s">
        <v>45</v>
      </c>
      <c r="Y2877" s="3" t="s">
        <v>46</v>
      </c>
      <c r="Z2877" s="3" t="s">
        <v>643</v>
      </c>
      <c r="AA2877" s="3" t="s">
        <v>2888</v>
      </c>
      <c r="AB2877" s="12" t="s">
        <v>3178</v>
      </c>
      <c r="AC2877" s="10"/>
      <c r="AD2877" s="10"/>
      <c r="AE2877" s="4">
        <v>10256</v>
      </c>
      <c r="AF2877" s="4">
        <v>10.26</v>
      </c>
      <c r="AG2877" s="4">
        <v>207000</v>
      </c>
    </row>
    <row r="2878" spans="1:33" ht="22" customHeight="1" x14ac:dyDescent="0.3">
      <c r="A2878" s="5">
        <v>42207</v>
      </c>
      <c r="B2878" s="6" t="s">
        <v>31</v>
      </c>
      <c r="C2878" s="6" t="s">
        <v>32</v>
      </c>
      <c r="D2878" s="7" t="s">
        <v>49</v>
      </c>
      <c r="E2878" s="7" t="s">
        <v>49</v>
      </c>
      <c r="F2878" s="6" t="s">
        <v>33</v>
      </c>
      <c r="G2878" s="7" t="s">
        <v>49</v>
      </c>
      <c r="H2878" s="7" t="s">
        <v>49</v>
      </c>
      <c r="I2878" s="6" t="s">
        <v>34</v>
      </c>
      <c r="J2878" s="6" t="s">
        <v>77</v>
      </c>
      <c r="K2878" s="6" t="s">
        <v>78</v>
      </c>
      <c r="L2878" s="6" t="s">
        <v>68</v>
      </c>
      <c r="M2878" s="6" t="s">
        <v>33</v>
      </c>
      <c r="N2878" s="7" t="s">
        <v>49</v>
      </c>
      <c r="O2878" s="7" t="s">
        <v>49</v>
      </c>
      <c r="P2878" s="6" t="s">
        <v>79</v>
      </c>
      <c r="Q2878" s="6" t="s">
        <v>39</v>
      </c>
      <c r="R2878" s="6" t="s">
        <v>67</v>
      </c>
      <c r="S2878" s="6" t="s">
        <v>68</v>
      </c>
      <c r="T2878" s="6" t="s">
        <v>69</v>
      </c>
      <c r="U2878" s="6" t="s">
        <v>70</v>
      </c>
      <c r="V2878" s="6" t="s">
        <v>43</v>
      </c>
      <c r="W2878" s="6" t="s">
        <v>44</v>
      </c>
      <c r="X2878" s="6" t="s">
        <v>45</v>
      </c>
      <c r="Y2878" s="6" t="s">
        <v>46</v>
      </c>
      <c r="Z2878" s="6" t="s">
        <v>643</v>
      </c>
      <c r="AA2878" s="6" t="s">
        <v>2995</v>
      </c>
      <c r="AB2878" s="12" t="str">
        <f t="shared" si="592"/>
        <v>Chlorpyrifos</v>
      </c>
      <c r="AC2878" s="7"/>
      <c r="AD2878" s="7"/>
      <c r="AE2878" s="7">
        <v>55560</v>
      </c>
      <c r="AF2878" s="7">
        <v>55.56</v>
      </c>
      <c r="AG2878" s="7">
        <v>1119000</v>
      </c>
    </row>
    <row r="2879" spans="1:33" ht="22" customHeight="1" x14ac:dyDescent="0.3">
      <c r="A2879" s="2">
        <v>42207</v>
      </c>
      <c r="B2879" s="3" t="s">
        <v>31</v>
      </c>
      <c r="C2879" s="3" t="s">
        <v>32</v>
      </c>
      <c r="D2879" s="4" t="s">
        <v>49</v>
      </c>
      <c r="E2879" s="4" t="s">
        <v>49</v>
      </c>
      <c r="F2879" s="3" t="s">
        <v>33</v>
      </c>
      <c r="G2879" s="4" t="s">
        <v>49</v>
      </c>
      <c r="H2879" s="4" t="s">
        <v>49</v>
      </c>
      <c r="I2879" s="3" t="s">
        <v>34</v>
      </c>
      <c r="J2879" s="3" t="s">
        <v>65</v>
      </c>
      <c r="K2879" s="4" t="s">
        <v>49</v>
      </c>
      <c r="L2879" s="4" t="s">
        <v>49</v>
      </c>
      <c r="M2879" s="3" t="s">
        <v>33</v>
      </c>
      <c r="N2879" s="4" t="s">
        <v>49</v>
      </c>
      <c r="O2879" s="4" t="s">
        <v>49</v>
      </c>
      <c r="P2879" s="3" t="s">
        <v>66</v>
      </c>
      <c r="Q2879" s="3" t="s">
        <v>39</v>
      </c>
      <c r="R2879" s="3" t="s">
        <v>67</v>
      </c>
      <c r="S2879" s="3" t="s">
        <v>68</v>
      </c>
      <c r="T2879" s="3" t="s">
        <v>69</v>
      </c>
      <c r="U2879" s="3" t="s">
        <v>70</v>
      </c>
      <c r="V2879" s="3" t="s">
        <v>43</v>
      </c>
      <c r="W2879" s="3" t="s">
        <v>44</v>
      </c>
      <c r="X2879" s="3" t="s">
        <v>45</v>
      </c>
      <c r="Y2879" s="3" t="s">
        <v>46</v>
      </c>
      <c r="Z2879" s="3" t="s">
        <v>73</v>
      </c>
      <c r="AA2879" s="3" t="s">
        <v>2996</v>
      </c>
      <c r="AB2879" s="12" t="str">
        <f t="shared" ref="AB2879" si="593">IF(ISNUMBER(SEARCH("DMS",AA2879)),"Dimethyl Sulfate",IF(ISNUMBER(SEARCH("2,4-XILIDIN",AA2879)),"2,4-Xylidine",IF(ISNUMBER(SEARCH("GALIGAN",AA2879)),"Oxyfluorfen",IF(ISNUMBER(SEARCH("DIMETHYLAMINE",AA2879)),"Dimethylamine",IF(ISNUMBER(SEARCH("ORTHOFORMATE",AA2879)),"Trimethyl orthoformate",IF(ISNUMBER(SEARCH("NOVALURON",AA2879)),"Novaluron",IF(ISNUMBER(SEARCH("DIMETHYL SULPHATE",AA2879)),"Dimethyl Sulphate",IF(ISNUMBER(SEARCH("ALTAPYNE",AA2879)),"Acid Based Co-Emulsifier",IF(ISNUMBER(SEARCH("METHANESULFONYL",AA2879)),"Methanesulfonyl chloride",IF(ISNUMBER(SEARCH("METHYL FORMATE",AA2879)),"Methanoate",IF(ISNUMBER(SEARCH("FLUEN",AA2879)),"Fluensulfone","FIX IT")))))))))))</f>
        <v>Oxyfluorfen</v>
      </c>
      <c r="AC2879" s="12" t="str">
        <f t="shared" ref="AC2879" si="594">VLOOKUP(AB2879,AJ:AL,2, FALSE)</f>
        <v>Galigan 240 EC</v>
      </c>
      <c r="AD2879" s="10"/>
      <c r="AE2879" s="4">
        <v>17618</v>
      </c>
      <c r="AF2879" s="4">
        <v>17.62</v>
      </c>
      <c r="AG2879" s="4">
        <v>99600</v>
      </c>
    </row>
    <row r="2880" spans="1:33" ht="22" customHeight="1" x14ac:dyDescent="0.3">
      <c r="A2880" s="5">
        <v>42207</v>
      </c>
      <c r="B2880" s="6" t="s">
        <v>31</v>
      </c>
      <c r="C2880" s="6" t="s">
        <v>32</v>
      </c>
      <c r="D2880" s="7" t="s">
        <v>49</v>
      </c>
      <c r="E2880" s="7" t="s">
        <v>49</v>
      </c>
      <c r="F2880" s="6" t="s">
        <v>33</v>
      </c>
      <c r="G2880" s="7" t="s">
        <v>49</v>
      </c>
      <c r="H2880" s="7" t="s">
        <v>49</v>
      </c>
      <c r="I2880" s="6" t="s">
        <v>34</v>
      </c>
      <c r="J2880" s="6" t="s">
        <v>65</v>
      </c>
      <c r="K2880" s="7" t="s">
        <v>49</v>
      </c>
      <c r="L2880" s="7" t="s">
        <v>49</v>
      </c>
      <c r="M2880" s="6" t="s">
        <v>33</v>
      </c>
      <c r="N2880" s="7" t="s">
        <v>49</v>
      </c>
      <c r="O2880" s="7" t="s">
        <v>49</v>
      </c>
      <c r="P2880" s="6" t="s">
        <v>66</v>
      </c>
      <c r="Q2880" s="6" t="s">
        <v>39</v>
      </c>
      <c r="R2880" s="6" t="s">
        <v>67</v>
      </c>
      <c r="S2880" s="6" t="s">
        <v>68</v>
      </c>
      <c r="T2880" s="6" t="s">
        <v>69</v>
      </c>
      <c r="U2880" s="6" t="s">
        <v>70</v>
      </c>
      <c r="V2880" s="6" t="s">
        <v>43</v>
      </c>
      <c r="W2880" s="6" t="s">
        <v>44</v>
      </c>
      <c r="X2880" s="6" t="s">
        <v>45</v>
      </c>
      <c r="Y2880" s="6" t="s">
        <v>46</v>
      </c>
      <c r="Z2880" s="6" t="s">
        <v>73</v>
      </c>
      <c r="AA2880" s="6" t="s">
        <v>2997</v>
      </c>
      <c r="AB2880" s="12" t="str">
        <f t="shared" si="592"/>
        <v>Clethodim</v>
      </c>
      <c r="AC2880" s="7"/>
      <c r="AD2880" s="7"/>
      <c r="AE2880" s="7">
        <v>44996</v>
      </c>
      <c r="AF2880" s="7">
        <v>45</v>
      </c>
      <c r="AG2880" s="7">
        <v>254000</v>
      </c>
    </row>
    <row r="2881" spans="1:33" ht="22" customHeight="1" x14ac:dyDescent="0.3">
      <c r="A2881" s="2">
        <v>42207</v>
      </c>
      <c r="B2881" s="3" t="s">
        <v>31</v>
      </c>
      <c r="C2881" s="3" t="s">
        <v>32</v>
      </c>
      <c r="D2881" s="4" t="s">
        <v>49</v>
      </c>
      <c r="E2881" s="4" t="s">
        <v>49</v>
      </c>
      <c r="F2881" s="3" t="s">
        <v>33</v>
      </c>
      <c r="G2881" s="4" t="s">
        <v>49</v>
      </c>
      <c r="H2881" s="4" t="s">
        <v>49</v>
      </c>
      <c r="I2881" s="3" t="s">
        <v>34</v>
      </c>
      <c r="J2881" s="3" t="s">
        <v>65</v>
      </c>
      <c r="K2881" s="4" t="s">
        <v>49</v>
      </c>
      <c r="L2881" s="4" t="s">
        <v>49</v>
      </c>
      <c r="M2881" s="3" t="s">
        <v>33</v>
      </c>
      <c r="N2881" s="4" t="s">
        <v>49</v>
      </c>
      <c r="O2881" s="4" t="s">
        <v>49</v>
      </c>
      <c r="P2881" s="3" t="s">
        <v>66</v>
      </c>
      <c r="Q2881" s="3" t="s">
        <v>39</v>
      </c>
      <c r="R2881" s="3" t="s">
        <v>67</v>
      </c>
      <c r="S2881" s="3" t="s">
        <v>68</v>
      </c>
      <c r="T2881" s="3" t="s">
        <v>69</v>
      </c>
      <c r="U2881" s="3" t="s">
        <v>70</v>
      </c>
      <c r="V2881" s="3" t="s">
        <v>43</v>
      </c>
      <c r="W2881" s="3" t="s">
        <v>44</v>
      </c>
      <c r="X2881" s="3" t="s">
        <v>45</v>
      </c>
      <c r="Y2881" s="3" t="s">
        <v>46</v>
      </c>
      <c r="Z2881" s="3" t="s">
        <v>480</v>
      </c>
      <c r="AA2881" s="3" t="s">
        <v>2642</v>
      </c>
      <c r="AB2881" s="12" t="str">
        <f t="shared" si="592"/>
        <v>Clethodim</v>
      </c>
      <c r="AC2881" s="10"/>
      <c r="AD2881" s="10"/>
      <c r="AE2881" s="4">
        <v>85690</v>
      </c>
      <c r="AF2881" s="4">
        <v>85.69</v>
      </c>
      <c r="AG2881" s="4">
        <v>691000</v>
      </c>
    </row>
    <row r="2882" spans="1:33" ht="22" customHeight="1" x14ac:dyDescent="0.3">
      <c r="A2882" s="5">
        <v>42206</v>
      </c>
      <c r="B2882" s="6" t="s">
        <v>50</v>
      </c>
      <c r="C2882" s="6" t="s">
        <v>84</v>
      </c>
      <c r="D2882" s="6" t="s">
        <v>85</v>
      </c>
      <c r="E2882" s="6" t="s">
        <v>44</v>
      </c>
      <c r="F2882" s="6" t="s">
        <v>33</v>
      </c>
      <c r="G2882" s="7" t="s">
        <v>49</v>
      </c>
      <c r="H2882" s="7" t="s">
        <v>49</v>
      </c>
      <c r="I2882" s="6" t="s">
        <v>86</v>
      </c>
      <c r="J2882" s="6" t="s">
        <v>966</v>
      </c>
      <c r="K2882" s="7" t="s">
        <v>49</v>
      </c>
      <c r="L2882" s="6" t="s">
        <v>61</v>
      </c>
      <c r="M2882" s="6" t="s">
        <v>967</v>
      </c>
      <c r="N2882" s="7" t="s">
        <v>49</v>
      </c>
      <c r="O2882" s="7" t="s">
        <v>49</v>
      </c>
      <c r="P2882" s="6" t="s">
        <v>968</v>
      </c>
      <c r="Q2882" s="6" t="s">
        <v>39</v>
      </c>
      <c r="R2882" s="6" t="s">
        <v>60</v>
      </c>
      <c r="S2882" s="6" t="s">
        <v>61</v>
      </c>
      <c r="T2882" s="6" t="s">
        <v>62</v>
      </c>
      <c r="U2882" s="6" t="s">
        <v>56</v>
      </c>
      <c r="V2882" s="6" t="s">
        <v>90</v>
      </c>
      <c r="W2882" s="6" t="s">
        <v>44</v>
      </c>
      <c r="X2882" s="6" t="s">
        <v>91</v>
      </c>
      <c r="Y2882" s="6" t="s">
        <v>46</v>
      </c>
      <c r="Z2882" s="6" t="s">
        <v>1386</v>
      </c>
      <c r="AA2882" s="6" t="s">
        <v>2998</v>
      </c>
      <c r="AB2882" s="12" t="str">
        <f t="shared" ref="AB2882" si="595">IF(ISNUMBER(SEARCH("TRIFLUOROMETHYL",AA2824)),"2-(Trifluoromethyl)pyridine",IF(ISNUMBER(SEARCH("GALIL",AA2824)),"Imidachloprid",IF(ISNUMBER(SEARCH("SUPRATHION",AA2824)),"Methidathion",IF(ISNUMBER(SEARCH("ETHYLAN",AA2824)),"Non Ionic Surfactant",IF(ISNUMBER(SEARCH("FIPRONIL",AA2824)),"Fipronil","FIX IT")))))</f>
        <v>Fipronil</v>
      </c>
      <c r="AC2882" s="7"/>
      <c r="AD2882" s="7"/>
      <c r="AE2882" s="7">
        <v>18800</v>
      </c>
      <c r="AF2882" s="7">
        <v>18.8</v>
      </c>
      <c r="AG2882" s="7">
        <v>144000</v>
      </c>
    </row>
    <row r="2883" spans="1:33" ht="22" customHeight="1" x14ac:dyDescent="0.3">
      <c r="A2883" s="2">
        <v>42202</v>
      </c>
      <c r="B2883" s="3" t="s">
        <v>50</v>
      </c>
      <c r="C2883" s="3" t="s">
        <v>32</v>
      </c>
      <c r="D2883" s="4" t="s">
        <v>49</v>
      </c>
      <c r="E2883" s="4" t="s">
        <v>49</v>
      </c>
      <c r="F2883" s="3" t="s">
        <v>33</v>
      </c>
      <c r="G2883" s="4" t="s">
        <v>49</v>
      </c>
      <c r="H2883" s="4" t="s">
        <v>49</v>
      </c>
      <c r="I2883" s="3" t="s">
        <v>34</v>
      </c>
      <c r="J2883" s="3" t="s">
        <v>2877</v>
      </c>
      <c r="K2883" s="3" t="s">
        <v>2878</v>
      </c>
      <c r="L2883" s="3" t="s">
        <v>664</v>
      </c>
      <c r="M2883" s="3" t="s">
        <v>103</v>
      </c>
      <c r="N2883" s="4" t="s">
        <v>49</v>
      </c>
      <c r="O2883" s="4" t="s">
        <v>49</v>
      </c>
      <c r="P2883" s="3" t="s">
        <v>2879</v>
      </c>
      <c r="Q2883" s="3" t="s">
        <v>2880</v>
      </c>
      <c r="R2883" s="3" t="s">
        <v>667</v>
      </c>
      <c r="S2883" s="3" t="s">
        <v>664</v>
      </c>
      <c r="T2883" s="3" t="s">
        <v>668</v>
      </c>
      <c r="U2883" s="3" t="s">
        <v>70</v>
      </c>
      <c r="V2883" s="3" t="s">
        <v>43</v>
      </c>
      <c r="W2883" s="3" t="s">
        <v>44</v>
      </c>
      <c r="X2883" s="3" t="s">
        <v>45</v>
      </c>
      <c r="Y2883" s="3" t="s">
        <v>46</v>
      </c>
      <c r="Z2883" s="3" t="s">
        <v>2933</v>
      </c>
      <c r="AA2883" s="3" t="s">
        <v>2999</v>
      </c>
      <c r="AB2883" s="12" t="s">
        <v>3211</v>
      </c>
      <c r="AC2883" s="10"/>
      <c r="AD2883" s="10"/>
      <c r="AE2883" s="4">
        <v>34016</v>
      </c>
      <c r="AF2883" s="4">
        <v>34.020000000000003</v>
      </c>
      <c r="AG2883" s="4">
        <v>139000</v>
      </c>
    </row>
    <row r="2884" spans="1:33" ht="22" customHeight="1" x14ac:dyDescent="0.3">
      <c r="A2884" s="5">
        <v>42202</v>
      </c>
      <c r="B2884" s="6" t="s">
        <v>50</v>
      </c>
      <c r="C2884" s="6" t="s">
        <v>32</v>
      </c>
      <c r="D2884" s="7" t="s">
        <v>49</v>
      </c>
      <c r="E2884" s="7" t="s">
        <v>49</v>
      </c>
      <c r="F2884" s="6" t="s">
        <v>33</v>
      </c>
      <c r="G2884" s="7" t="s">
        <v>49</v>
      </c>
      <c r="H2884" s="7" t="s">
        <v>49</v>
      </c>
      <c r="I2884" s="6" t="s">
        <v>34</v>
      </c>
      <c r="J2884" s="6" t="s">
        <v>2681</v>
      </c>
      <c r="K2884" s="7" t="s">
        <v>49</v>
      </c>
      <c r="L2884" s="7" t="s">
        <v>49</v>
      </c>
      <c r="M2884" s="6" t="s">
        <v>2682</v>
      </c>
      <c r="N2884" s="7" t="s">
        <v>49</v>
      </c>
      <c r="O2884" s="7" t="s">
        <v>49</v>
      </c>
      <c r="P2884" s="6" t="s">
        <v>2683</v>
      </c>
      <c r="Q2884" s="6" t="s">
        <v>39</v>
      </c>
      <c r="R2884" s="6" t="s">
        <v>310</v>
      </c>
      <c r="S2884" s="6" t="s">
        <v>307</v>
      </c>
      <c r="T2884" s="6" t="s">
        <v>311</v>
      </c>
      <c r="U2884" s="6" t="s">
        <v>56</v>
      </c>
      <c r="V2884" s="6" t="s">
        <v>43</v>
      </c>
      <c r="W2884" s="6" t="s">
        <v>44</v>
      </c>
      <c r="X2884" s="6" t="s">
        <v>45</v>
      </c>
      <c r="Y2884" s="6" t="s">
        <v>46</v>
      </c>
      <c r="Z2884" s="6" t="s">
        <v>140</v>
      </c>
      <c r="AA2884" s="6" t="s">
        <v>3000</v>
      </c>
      <c r="AB2884" s="12" t="s">
        <v>3201</v>
      </c>
      <c r="AC2884" s="7"/>
      <c r="AD2884" s="7"/>
      <c r="AE2884" s="7">
        <v>175679.99</v>
      </c>
      <c r="AF2884" s="7">
        <v>175.68</v>
      </c>
      <c r="AG2884" s="7">
        <v>190000</v>
      </c>
    </row>
    <row r="2885" spans="1:33" ht="22" customHeight="1" x14ac:dyDescent="0.3">
      <c r="A2885" s="2">
        <v>42201</v>
      </c>
      <c r="B2885" s="3" t="s">
        <v>50</v>
      </c>
      <c r="C2885" s="3" t="s">
        <v>32</v>
      </c>
      <c r="D2885" s="4" t="s">
        <v>49</v>
      </c>
      <c r="E2885" s="4" t="s">
        <v>49</v>
      </c>
      <c r="F2885" s="3" t="s">
        <v>33</v>
      </c>
      <c r="G2885" s="4" t="s">
        <v>49</v>
      </c>
      <c r="H2885" s="4" t="s">
        <v>49</v>
      </c>
      <c r="I2885" s="3" t="s">
        <v>34</v>
      </c>
      <c r="J2885" s="3" t="s">
        <v>578</v>
      </c>
      <c r="K2885" s="3" t="s">
        <v>488</v>
      </c>
      <c r="L2885" s="3" t="s">
        <v>61</v>
      </c>
      <c r="M2885" s="3" t="s">
        <v>33</v>
      </c>
      <c r="N2885" s="9">
        <v>263672638</v>
      </c>
      <c r="O2885" s="4" t="s">
        <v>49</v>
      </c>
      <c r="P2885" s="3" t="s">
        <v>579</v>
      </c>
      <c r="Q2885" s="3" t="s">
        <v>39</v>
      </c>
      <c r="R2885" s="3" t="s">
        <v>60</v>
      </c>
      <c r="S2885" s="3" t="s">
        <v>61</v>
      </c>
      <c r="T2885" s="3" t="s">
        <v>62</v>
      </c>
      <c r="U2885" s="3" t="s">
        <v>56</v>
      </c>
      <c r="V2885" s="3" t="s">
        <v>43</v>
      </c>
      <c r="W2885" s="3" t="s">
        <v>44</v>
      </c>
      <c r="X2885" s="3" t="s">
        <v>45</v>
      </c>
      <c r="Y2885" s="3" t="s">
        <v>46</v>
      </c>
      <c r="Z2885" s="3" t="s">
        <v>580</v>
      </c>
      <c r="AA2885" s="3" t="s">
        <v>3001</v>
      </c>
      <c r="AB2885" s="12" t="s">
        <v>3140</v>
      </c>
      <c r="AC2885" s="10"/>
      <c r="AD2885" s="10"/>
      <c r="AE2885" s="4">
        <v>16760</v>
      </c>
      <c r="AF2885" s="4">
        <v>16.760000000000002</v>
      </c>
      <c r="AG2885" s="4">
        <v>243000</v>
      </c>
    </row>
    <row r="2886" spans="1:33" ht="22" customHeight="1" x14ac:dyDescent="0.3">
      <c r="A2886" s="5">
        <v>42200</v>
      </c>
      <c r="B2886" s="6" t="s">
        <v>31</v>
      </c>
      <c r="C2886" s="6" t="s">
        <v>32</v>
      </c>
      <c r="D2886" s="7" t="s">
        <v>49</v>
      </c>
      <c r="E2886" s="7" t="s">
        <v>49</v>
      </c>
      <c r="F2886" s="6" t="s">
        <v>33</v>
      </c>
      <c r="G2886" s="7" t="s">
        <v>49</v>
      </c>
      <c r="H2886" s="7" t="s">
        <v>49</v>
      </c>
      <c r="I2886" s="6" t="s">
        <v>34</v>
      </c>
      <c r="J2886" s="6" t="s">
        <v>77</v>
      </c>
      <c r="K2886" s="6" t="s">
        <v>78</v>
      </c>
      <c r="L2886" s="6" t="s">
        <v>68</v>
      </c>
      <c r="M2886" s="6" t="s">
        <v>33</v>
      </c>
      <c r="N2886" s="7" t="s">
        <v>49</v>
      </c>
      <c r="O2886" s="7" t="s">
        <v>49</v>
      </c>
      <c r="P2886" s="6" t="s">
        <v>79</v>
      </c>
      <c r="Q2886" s="6" t="s">
        <v>39</v>
      </c>
      <c r="R2886" s="6" t="s">
        <v>67</v>
      </c>
      <c r="S2886" s="6" t="s">
        <v>68</v>
      </c>
      <c r="T2886" s="6" t="s">
        <v>69</v>
      </c>
      <c r="U2886" s="6" t="s">
        <v>70</v>
      </c>
      <c r="V2886" s="6" t="s">
        <v>43</v>
      </c>
      <c r="W2886" s="6" t="s">
        <v>44</v>
      </c>
      <c r="X2886" s="6" t="s">
        <v>45</v>
      </c>
      <c r="Y2886" s="6" t="s">
        <v>46</v>
      </c>
      <c r="Z2886" s="6" t="s">
        <v>210</v>
      </c>
      <c r="AA2886" s="6" t="s">
        <v>3002</v>
      </c>
      <c r="AB2886" s="12" t="str">
        <f t="shared" ref="AB2886" si="596">IF(ISNUMBER(SEARCH("BUTYRAMIDE",AA2886)),"2,3-Dimethyl Butyramide",IF(ISNUMBER(SEARCH("FOLPET",AA2886)),"Folpet",IF(ISNUMBER(SEARCH("METHYL [2-({[6- (TRIFLUOROMETHYL) PYRIDIN-2-YL] OXY} METHYL) PHENYL",AA2886)),"Esther",IF(ISNUMBER(SEARCH("TEBUCONAZOL",AA2886)),"Tebuconazole",IF(ISNUMBER(SEARCH("DICHLOROPHENYL",AA2886)),"Dichlorophenyl Isocyanates",IF(ISNUMBER(SEARCH("CAPTAN",AA2886)),"Captan",IF(ISNUMBER(SEARCH("DIMETHYLACETAMID",AA2886)),"Dimethylacetamide",IF(ISNUMBER(SEARCH("AFALON",AA2886)),"Linuron","FIX IT"))))))))</f>
        <v>Folpet</v>
      </c>
      <c r="AC2886" s="7"/>
      <c r="AD2886" s="7"/>
      <c r="AE2886" s="7">
        <v>7329</v>
      </c>
      <c r="AF2886" s="7">
        <v>7.33</v>
      </c>
      <c r="AG2886" s="7">
        <v>56900</v>
      </c>
    </row>
    <row r="2887" spans="1:33" ht="22" customHeight="1" x14ac:dyDescent="0.3">
      <c r="A2887" s="2">
        <v>42200</v>
      </c>
      <c r="B2887" s="3" t="s">
        <v>31</v>
      </c>
      <c r="C2887" s="3" t="s">
        <v>32</v>
      </c>
      <c r="D2887" s="4" t="s">
        <v>49</v>
      </c>
      <c r="E2887" s="4" t="s">
        <v>49</v>
      </c>
      <c r="F2887" s="3" t="s">
        <v>33</v>
      </c>
      <c r="G2887" s="4" t="s">
        <v>49</v>
      </c>
      <c r="H2887" s="4" t="s">
        <v>49</v>
      </c>
      <c r="I2887" s="3" t="s">
        <v>34</v>
      </c>
      <c r="J2887" s="3" t="s">
        <v>65</v>
      </c>
      <c r="K2887" s="4" t="s">
        <v>49</v>
      </c>
      <c r="L2887" s="4" t="s">
        <v>49</v>
      </c>
      <c r="M2887" s="3" t="s">
        <v>33</v>
      </c>
      <c r="N2887" s="4" t="s">
        <v>49</v>
      </c>
      <c r="O2887" s="4" t="s">
        <v>49</v>
      </c>
      <c r="P2887" s="3" t="s">
        <v>66</v>
      </c>
      <c r="Q2887" s="3" t="s">
        <v>39</v>
      </c>
      <c r="R2887" s="3" t="s">
        <v>67</v>
      </c>
      <c r="S2887" s="3" t="s">
        <v>68</v>
      </c>
      <c r="T2887" s="3" t="s">
        <v>69</v>
      </c>
      <c r="U2887" s="3" t="s">
        <v>70</v>
      </c>
      <c r="V2887" s="3" t="s">
        <v>43</v>
      </c>
      <c r="W2887" s="3" t="s">
        <v>44</v>
      </c>
      <c r="X2887" s="3" t="s">
        <v>45</v>
      </c>
      <c r="Y2887" s="3" t="s">
        <v>46</v>
      </c>
      <c r="Z2887" s="3" t="s">
        <v>73</v>
      </c>
      <c r="AA2887" s="3" t="s">
        <v>3003</v>
      </c>
      <c r="AB2887" s="12" t="str">
        <f t="shared" si="592"/>
        <v>Diuron</v>
      </c>
      <c r="AC2887" s="10"/>
      <c r="AD2887" s="10"/>
      <c r="AE2887" s="4">
        <v>148246</v>
      </c>
      <c r="AF2887" s="4">
        <v>148.25</v>
      </c>
      <c r="AG2887" s="4">
        <v>838000</v>
      </c>
    </row>
    <row r="2888" spans="1:33" ht="22" customHeight="1" x14ac:dyDescent="0.3">
      <c r="A2888" s="5">
        <v>42200</v>
      </c>
      <c r="B2888" s="6" t="s">
        <v>31</v>
      </c>
      <c r="C2888" s="6" t="s">
        <v>32</v>
      </c>
      <c r="D2888" s="7" t="s">
        <v>49</v>
      </c>
      <c r="E2888" s="7" t="s">
        <v>49</v>
      </c>
      <c r="F2888" s="6" t="s">
        <v>33</v>
      </c>
      <c r="G2888" s="7" t="s">
        <v>49</v>
      </c>
      <c r="H2888" s="7" t="s">
        <v>49</v>
      </c>
      <c r="I2888" s="6" t="s">
        <v>34</v>
      </c>
      <c r="J2888" s="6" t="s">
        <v>77</v>
      </c>
      <c r="K2888" s="6" t="s">
        <v>78</v>
      </c>
      <c r="L2888" s="6" t="s">
        <v>68</v>
      </c>
      <c r="M2888" s="6" t="s">
        <v>33</v>
      </c>
      <c r="N2888" s="7" t="s">
        <v>49</v>
      </c>
      <c r="O2888" s="7" t="s">
        <v>49</v>
      </c>
      <c r="P2888" s="6" t="s">
        <v>79</v>
      </c>
      <c r="Q2888" s="6" t="s">
        <v>39</v>
      </c>
      <c r="R2888" s="6" t="s">
        <v>67</v>
      </c>
      <c r="S2888" s="6" t="s">
        <v>68</v>
      </c>
      <c r="T2888" s="6" t="s">
        <v>69</v>
      </c>
      <c r="U2888" s="6" t="s">
        <v>70</v>
      </c>
      <c r="V2888" s="6" t="s">
        <v>43</v>
      </c>
      <c r="W2888" s="6" t="s">
        <v>44</v>
      </c>
      <c r="X2888" s="6" t="s">
        <v>45</v>
      </c>
      <c r="Y2888" s="6" t="s">
        <v>46</v>
      </c>
      <c r="Z2888" s="6" t="s">
        <v>643</v>
      </c>
      <c r="AA2888" s="6" t="s">
        <v>3004</v>
      </c>
      <c r="AB2888" s="12" t="str">
        <f t="shared" si="592"/>
        <v>Chlorpyrifos</v>
      </c>
      <c r="AC2888" s="7"/>
      <c r="AD2888" s="7"/>
      <c r="AE2888" s="7">
        <v>129640</v>
      </c>
      <c r="AF2888" s="7">
        <v>129.63999999999999</v>
      </c>
      <c r="AG2888" s="7">
        <v>2612000</v>
      </c>
    </row>
    <row r="2889" spans="1:33" ht="22" customHeight="1" x14ac:dyDescent="0.3">
      <c r="A2889" s="2">
        <v>42200</v>
      </c>
      <c r="B2889" s="3" t="s">
        <v>31</v>
      </c>
      <c r="C2889" s="3" t="s">
        <v>32</v>
      </c>
      <c r="D2889" s="4" t="s">
        <v>49</v>
      </c>
      <c r="E2889" s="4" t="s">
        <v>49</v>
      </c>
      <c r="F2889" s="3" t="s">
        <v>33</v>
      </c>
      <c r="G2889" s="4" t="s">
        <v>49</v>
      </c>
      <c r="H2889" s="4" t="s">
        <v>49</v>
      </c>
      <c r="I2889" s="3" t="s">
        <v>34</v>
      </c>
      <c r="J2889" s="3" t="s">
        <v>77</v>
      </c>
      <c r="K2889" s="3" t="s">
        <v>78</v>
      </c>
      <c r="L2889" s="3" t="s">
        <v>68</v>
      </c>
      <c r="M2889" s="3" t="s">
        <v>33</v>
      </c>
      <c r="N2889" s="4" t="s">
        <v>49</v>
      </c>
      <c r="O2889" s="4" t="s">
        <v>49</v>
      </c>
      <c r="P2889" s="3" t="s">
        <v>79</v>
      </c>
      <c r="Q2889" s="3" t="s">
        <v>39</v>
      </c>
      <c r="R2889" s="3" t="s">
        <v>67</v>
      </c>
      <c r="S2889" s="3" t="s">
        <v>68</v>
      </c>
      <c r="T2889" s="3" t="s">
        <v>69</v>
      </c>
      <c r="U2889" s="3" t="s">
        <v>70</v>
      </c>
      <c r="V2889" s="3" t="s">
        <v>43</v>
      </c>
      <c r="W2889" s="3" t="s">
        <v>44</v>
      </c>
      <c r="X2889" s="3" t="s">
        <v>45</v>
      </c>
      <c r="Y2889" s="3" t="s">
        <v>46</v>
      </c>
      <c r="Z2889" s="3" t="s">
        <v>643</v>
      </c>
      <c r="AA2889" s="3" t="s">
        <v>3005</v>
      </c>
      <c r="AB2889" s="12" t="str">
        <f t="shared" ref="AB2889" si="597">IF(ISNUMBER(SEARCH("DMS",AA2889)),"Dimethyl Sulfate",IF(ISNUMBER(SEARCH("2,4-XILIDIN",AA2889)),"2,4-Xylidine",IF(ISNUMBER(SEARCH("GALIGAN",AA2889)),"Oxyfluorfen",IF(ISNUMBER(SEARCH("DIMETHYLAMINE",AA2889)),"Dimethylamine",IF(ISNUMBER(SEARCH("ORTHOFORMATE",AA2889)),"Trimethyl orthoformate",IF(ISNUMBER(SEARCH("NOVALURON",AA2889)),"Novaluron",IF(ISNUMBER(SEARCH("DIMETHYL SULPHATE",AA2889)),"Dimethyl Sulphate",IF(ISNUMBER(SEARCH("ALTAPYNE",AA2889)),"Acid Based Co-Emulsifier",IF(ISNUMBER(SEARCH("METHANESULFONYL",AA2889)),"Methanesulfonyl chloride",IF(ISNUMBER(SEARCH("METHYL FORMATE",AA2889)),"Methanoate",IF(ISNUMBER(SEARCH("FLUEN",AA2889)),"Fluensulfone","FIX IT")))))))))))</f>
        <v>Novaluron</v>
      </c>
      <c r="AC2889" s="10"/>
      <c r="AD2889" s="10"/>
      <c r="AE2889" s="4">
        <v>77280</v>
      </c>
      <c r="AF2889" s="4">
        <v>77.28</v>
      </c>
      <c r="AG2889" s="4">
        <v>1557000</v>
      </c>
    </row>
    <row r="2890" spans="1:33" ht="22" customHeight="1" x14ac:dyDescent="0.3">
      <c r="A2890" s="5">
        <v>42200</v>
      </c>
      <c r="B2890" s="6" t="s">
        <v>31</v>
      </c>
      <c r="C2890" s="6" t="s">
        <v>32</v>
      </c>
      <c r="D2890" s="7" t="s">
        <v>49</v>
      </c>
      <c r="E2890" s="7" t="s">
        <v>49</v>
      </c>
      <c r="F2890" s="6" t="s">
        <v>33</v>
      </c>
      <c r="G2890" s="7" t="s">
        <v>49</v>
      </c>
      <c r="H2890" s="7" t="s">
        <v>49</v>
      </c>
      <c r="I2890" s="6" t="s">
        <v>34</v>
      </c>
      <c r="J2890" s="6" t="s">
        <v>77</v>
      </c>
      <c r="K2890" s="6" t="s">
        <v>78</v>
      </c>
      <c r="L2890" s="6" t="s">
        <v>68</v>
      </c>
      <c r="M2890" s="6" t="s">
        <v>33</v>
      </c>
      <c r="N2890" s="7" t="s">
        <v>49</v>
      </c>
      <c r="O2890" s="7" t="s">
        <v>49</v>
      </c>
      <c r="P2890" s="6" t="s">
        <v>79</v>
      </c>
      <c r="Q2890" s="6" t="s">
        <v>39</v>
      </c>
      <c r="R2890" s="6" t="s">
        <v>67</v>
      </c>
      <c r="S2890" s="6" t="s">
        <v>68</v>
      </c>
      <c r="T2890" s="6" t="s">
        <v>69</v>
      </c>
      <c r="U2890" s="6" t="s">
        <v>70</v>
      </c>
      <c r="V2890" s="6" t="s">
        <v>43</v>
      </c>
      <c r="W2890" s="6" t="s">
        <v>44</v>
      </c>
      <c r="X2890" s="6" t="s">
        <v>45</v>
      </c>
      <c r="Y2890" s="6" t="s">
        <v>46</v>
      </c>
      <c r="Z2890" s="6" t="s">
        <v>330</v>
      </c>
      <c r="AA2890" s="6" t="s">
        <v>3006</v>
      </c>
      <c r="AB2890" s="12" t="str">
        <f>IF(ISNUMBER(SEARCH("GALIL", AA2890)), "Imidachloprid", IF(ISNUMBER(SEARCH("SUPRATHION", AA2890)), "Methidathion", "FIX IT"))</f>
        <v>Methidathion</v>
      </c>
      <c r="AC2890" s="7"/>
      <c r="AD2890" s="7"/>
      <c r="AE2890" s="7">
        <v>36850</v>
      </c>
      <c r="AF2890" s="7">
        <v>36.85</v>
      </c>
      <c r="AG2890" s="7">
        <v>106881000</v>
      </c>
    </row>
    <row r="2891" spans="1:33" ht="22" customHeight="1" x14ac:dyDescent="0.3">
      <c r="A2891" s="2">
        <v>42200</v>
      </c>
      <c r="B2891" s="3" t="s">
        <v>50</v>
      </c>
      <c r="C2891" s="3" t="s">
        <v>84</v>
      </c>
      <c r="D2891" s="3" t="s">
        <v>85</v>
      </c>
      <c r="E2891" s="3" t="s">
        <v>44</v>
      </c>
      <c r="F2891" s="3" t="s">
        <v>33</v>
      </c>
      <c r="G2891" s="4" t="s">
        <v>49</v>
      </c>
      <c r="H2891" s="4" t="s">
        <v>49</v>
      </c>
      <c r="I2891" s="3" t="s">
        <v>86</v>
      </c>
      <c r="J2891" s="3" t="s">
        <v>902</v>
      </c>
      <c r="K2891" s="4" t="s">
        <v>49</v>
      </c>
      <c r="L2891" s="4" t="s">
        <v>49</v>
      </c>
      <c r="M2891" s="4" t="s">
        <v>49</v>
      </c>
      <c r="N2891" s="4" t="s">
        <v>49</v>
      </c>
      <c r="O2891" s="4" t="s">
        <v>49</v>
      </c>
      <c r="P2891" s="3" t="s">
        <v>903</v>
      </c>
      <c r="Q2891" s="3" t="s">
        <v>844</v>
      </c>
      <c r="R2891" s="3" t="s">
        <v>96</v>
      </c>
      <c r="S2891" s="3" t="s">
        <v>97</v>
      </c>
      <c r="T2891" s="3" t="s">
        <v>98</v>
      </c>
      <c r="U2891" s="3" t="s">
        <v>99</v>
      </c>
      <c r="V2891" s="3" t="s">
        <v>90</v>
      </c>
      <c r="W2891" s="3" t="s">
        <v>44</v>
      </c>
      <c r="X2891" s="3" t="s">
        <v>91</v>
      </c>
      <c r="Y2891" s="3" t="s">
        <v>46</v>
      </c>
      <c r="Z2891" s="3" t="s">
        <v>781</v>
      </c>
      <c r="AA2891" s="3" t="s">
        <v>3007</v>
      </c>
      <c r="AB2891" s="12" t="s">
        <v>3184</v>
      </c>
      <c r="AC2891" s="10"/>
      <c r="AD2891" s="10"/>
      <c r="AE2891" s="4">
        <v>17028</v>
      </c>
      <c r="AF2891" s="4">
        <v>17.03</v>
      </c>
      <c r="AG2891" s="4">
        <v>60900</v>
      </c>
    </row>
    <row r="2892" spans="1:33" ht="22" customHeight="1" x14ac:dyDescent="0.3">
      <c r="A2892" s="5">
        <v>42200</v>
      </c>
      <c r="B2892" s="6" t="s">
        <v>31</v>
      </c>
      <c r="C2892" s="6" t="s">
        <v>32</v>
      </c>
      <c r="D2892" s="7" t="s">
        <v>49</v>
      </c>
      <c r="E2892" s="7" t="s">
        <v>49</v>
      </c>
      <c r="F2892" s="6" t="s">
        <v>33</v>
      </c>
      <c r="G2892" s="7" t="s">
        <v>49</v>
      </c>
      <c r="H2892" s="7" t="s">
        <v>49</v>
      </c>
      <c r="I2892" s="6" t="s">
        <v>34</v>
      </c>
      <c r="J2892" s="6" t="s">
        <v>77</v>
      </c>
      <c r="K2892" s="6" t="s">
        <v>78</v>
      </c>
      <c r="L2892" s="6" t="s">
        <v>68</v>
      </c>
      <c r="M2892" s="6" t="s">
        <v>33</v>
      </c>
      <c r="N2892" s="7" t="s">
        <v>49</v>
      </c>
      <c r="O2892" s="7" t="s">
        <v>49</v>
      </c>
      <c r="P2892" s="6" t="s">
        <v>79</v>
      </c>
      <c r="Q2892" s="6" t="s">
        <v>39</v>
      </c>
      <c r="R2892" s="6" t="s">
        <v>67</v>
      </c>
      <c r="S2892" s="6" t="s">
        <v>68</v>
      </c>
      <c r="T2892" s="6" t="s">
        <v>69</v>
      </c>
      <c r="U2892" s="6" t="s">
        <v>70</v>
      </c>
      <c r="V2892" s="6" t="s">
        <v>43</v>
      </c>
      <c r="W2892" s="6" t="s">
        <v>44</v>
      </c>
      <c r="X2892" s="6" t="s">
        <v>45</v>
      </c>
      <c r="Y2892" s="6" t="s">
        <v>46</v>
      </c>
      <c r="Z2892" s="6" t="s">
        <v>643</v>
      </c>
      <c r="AA2892" s="6" t="s">
        <v>3008</v>
      </c>
      <c r="AB2892" s="12" t="str">
        <f t="shared" si="592"/>
        <v>Chlorpyrifos</v>
      </c>
      <c r="AC2892" s="7"/>
      <c r="AD2892" s="7"/>
      <c r="AE2892" s="7">
        <v>613010.01</v>
      </c>
      <c r="AF2892" s="7">
        <v>613.01</v>
      </c>
      <c r="AG2892" s="7">
        <v>12352000</v>
      </c>
    </row>
    <row r="2893" spans="1:33" ht="22" customHeight="1" x14ac:dyDescent="0.3">
      <c r="A2893" s="2">
        <v>42200</v>
      </c>
      <c r="B2893" s="3" t="s">
        <v>31</v>
      </c>
      <c r="C2893" s="3" t="s">
        <v>32</v>
      </c>
      <c r="D2893" s="4" t="s">
        <v>49</v>
      </c>
      <c r="E2893" s="4" t="s">
        <v>49</v>
      </c>
      <c r="F2893" s="3" t="s">
        <v>33</v>
      </c>
      <c r="G2893" s="4" t="s">
        <v>49</v>
      </c>
      <c r="H2893" s="4" t="s">
        <v>49</v>
      </c>
      <c r="I2893" s="3" t="s">
        <v>34</v>
      </c>
      <c r="J2893" s="3" t="s">
        <v>65</v>
      </c>
      <c r="K2893" s="4" t="s">
        <v>49</v>
      </c>
      <c r="L2893" s="4" t="s">
        <v>49</v>
      </c>
      <c r="M2893" s="3" t="s">
        <v>33</v>
      </c>
      <c r="N2893" s="4" t="s">
        <v>49</v>
      </c>
      <c r="O2893" s="4" t="s">
        <v>49</v>
      </c>
      <c r="P2893" s="3" t="s">
        <v>66</v>
      </c>
      <c r="Q2893" s="3" t="s">
        <v>39</v>
      </c>
      <c r="R2893" s="3" t="s">
        <v>227</v>
      </c>
      <c r="S2893" s="3" t="s">
        <v>68</v>
      </c>
      <c r="T2893" s="3" t="s">
        <v>228</v>
      </c>
      <c r="U2893" s="3" t="s">
        <v>70</v>
      </c>
      <c r="V2893" s="3" t="s">
        <v>43</v>
      </c>
      <c r="W2893" s="3" t="s">
        <v>44</v>
      </c>
      <c r="X2893" s="3" t="s">
        <v>45</v>
      </c>
      <c r="Y2893" s="3" t="s">
        <v>46</v>
      </c>
      <c r="Z2893" s="3" t="s">
        <v>73</v>
      </c>
      <c r="AA2893" s="3" t="s">
        <v>3009</v>
      </c>
      <c r="AB2893" s="12" t="str">
        <f t="shared" si="592"/>
        <v>Tebuthiuron</v>
      </c>
      <c r="AC2893" s="10"/>
      <c r="AD2893" s="10"/>
      <c r="AE2893" s="4">
        <v>163530</v>
      </c>
      <c r="AF2893" s="4">
        <v>163.53</v>
      </c>
      <c r="AG2893" s="4">
        <v>925000</v>
      </c>
    </row>
    <row r="2894" spans="1:33" ht="22" customHeight="1" x14ac:dyDescent="0.3">
      <c r="A2894" s="5">
        <v>42200</v>
      </c>
      <c r="B2894" s="6" t="s">
        <v>31</v>
      </c>
      <c r="C2894" s="6" t="s">
        <v>32</v>
      </c>
      <c r="D2894" s="7" t="s">
        <v>49</v>
      </c>
      <c r="E2894" s="7" t="s">
        <v>49</v>
      </c>
      <c r="F2894" s="6" t="s">
        <v>33</v>
      </c>
      <c r="G2894" s="7" t="s">
        <v>49</v>
      </c>
      <c r="H2894" s="7" t="s">
        <v>49</v>
      </c>
      <c r="I2894" s="6" t="s">
        <v>34</v>
      </c>
      <c r="J2894" s="6" t="s">
        <v>77</v>
      </c>
      <c r="K2894" s="6" t="s">
        <v>78</v>
      </c>
      <c r="L2894" s="6" t="s">
        <v>68</v>
      </c>
      <c r="M2894" s="6" t="s">
        <v>33</v>
      </c>
      <c r="N2894" s="7" t="s">
        <v>49</v>
      </c>
      <c r="O2894" s="7" t="s">
        <v>49</v>
      </c>
      <c r="P2894" s="6" t="s">
        <v>79</v>
      </c>
      <c r="Q2894" s="6" t="s">
        <v>39</v>
      </c>
      <c r="R2894" s="6" t="s">
        <v>67</v>
      </c>
      <c r="S2894" s="6" t="s">
        <v>68</v>
      </c>
      <c r="T2894" s="6" t="s">
        <v>69</v>
      </c>
      <c r="U2894" s="6" t="s">
        <v>70</v>
      </c>
      <c r="V2894" s="6" t="s">
        <v>43</v>
      </c>
      <c r="W2894" s="6" t="s">
        <v>44</v>
      </c>
      <c r="X2894" s="6" t="s">
        <v>45</v>
      </c>
      <c r="Y2894" s="6" t="s">
        <v>46</v>
      </c>
      <c r="Z2894" s="6" t="s">
        <v>643</v>
      </c>
      <c r="AA2894" s="6" t="s">
        <v>2888</v>
      </c>
      <c r="AB2894" s="12" t="s">
        <v>3178</v>
      </c>
      <c r="AC2894" s="7"/>
      <c r="AD2894" s="7"/>
      <c r="AE2894" s="7">
        <v>10256</v>
      </c>
      <c r="AF2894" s="7">
        <v>10.26</v>
      </c>
      <c r="AG2894" s="7">
        <v>207000</v>
      </c>
    </row>
    <row r="2895" spans="1:33" ht="22" customHeight="1" x14ac:dyDescent="0.3">
      <c r="A2895" s="2">
        <v>42200</v>
      </c>
      <c r="B2895" s="3" t="s">
        <v>31</v>
      </c>
      <c r="C2895" s="3" t="s">
        <v>32</v>
      </c>
      <c r="D2895" s="4" t="s">
        <v>49</v>
      </c>
      <c r="E2895" s="4" t="s">
        <v>49</v>
      </c>
      <c r="F2895" s="3" t="s">
        <v>33</v>
      </c>
      <c r="G2895" s="4" t="s">
        <v>49</v>
      </c>
      <c r="H2895" s="4" t="s">
        <v>49</v>
      </c>
      <c r="I2895" s="3" t="s">
        <v>34</v>
      </c>
      <c r="J2895" s="3" t="s">
        <v>77</v>
      </c>
      <c r="K2895" s="3" t="s">
        <v>78</v>
      </c>
      <c r="L2895" s="3" t="s">
        <v>68</v>
      </c>
      <c r="M2895" s="3" t="s">
        <v>33</v>
      </c>
      <c r="N2895" s="4" t="s">
        <v>49</v>
      </c>
      <c r="O2895" s="4" t="s">
        <v>49</v>
      </c>
      <c r="P2895" s="3" t="s">
        <v>79</v>
      </c>
      <c r="Q2895" s="3" t="s">
        <v>39</v>
      </c>
      <c r="R2895" s="3" t="s">
        <v>67</v>
      </c>
      <c r="S2895" s="3" t="s">
        <v>68</v>
      </c>
      <c r="T2895" s="3" t="s">
        <v>69</v>
      </c>
      <c r="U2895" s="3" t="s">
        <v>70</v>
      </c>
      <c r="V2895" s="3" t="s">
        <v>43</v>
      </c>
      <c r="W2895" s="3" t="s">
        <v>44</v>
      </c>
      <c r="X2895" s="3" t="s">
        <v>45</v>
      </c>
      <c r="Y2895" s="3" t="s">
        <v>46</v>
      </c>
      <c r="Z2895" s="3" t="s">
        <v>243</v>
      </c>
      <c r="AA2895" s="3" t="s">
        <v>3010</v>
      </c>
      <c r="AB2895" s="12" t="str">
        <f t="shared" ref="AB2895" si="598">IF(ISNUMBER(SEARCH("BUTYRAMIDE",AA2895)),"2,3-Dimethyl Butyramide",IF(ISNUMBER(SEARCH("FOLPET",AA2895)),"Folpet",IF(ISNUMBER(SEARCH("METHYL [2-({[6- (TRIFLUOROMETHYL) PYRIDIN-2-YL] OXY} METHYL) PHENYL",AA2895)),"Esther",IF(ISNUMBER(SEARCH("TEBUCONAZOL",AA2895)),"Tebuconazole",IF(ISNUMBER(SEARCH("DICHLOROPHENYL",AA2895)),"Dichlorophenyl Isocyanates",IF(ISNUMBER(SEARCH("CAPTAN",AA2895)),"Captan",IF(ISNUMBER(SEARCH("DIMETHYLACETAMID",AA2895)),"Dimethylacetamide",IF(ISNUMBER(SEARCH("AFALON",AA2895)),"Linuron","FIX IT"))))))))</f>
        <v>Captan</v>
      </c>
      <c r="AC2895" s="10"/>
      <c r="AD2895" s="10"/>
      <c r="AE2895" s="4">
        <v>90790</v>
      </c>
      <c r="AF2895" s="4">
        <v>90.79</v>
      </c>
      <c r="AG2895" s="4">
        <v>1818000</v>
      </c>
    </row>
    <row r="2896" spans="1:33" ht="22" customHeight="1" x14ac:dyDescent="0.3">
      <c r="A2896" s="5">
        <v>42200</v>
      </c>
      <c r="B2896" s="6" t="s">
        <v>31</v>
      </c>
      <c r="C2896" s="6" t="s">
        <v>32</v>
      </c>
      <c r="D2896" s="7" t="s">
        <v>49</v>
      </c>
      <c r="E2896" s="7" t="s">
        <v>49</v>
      </c>
      <c r="F2896" s="6" t="s">
        <v>33</v>
      </c>
      <c r="G2896" s="7" t="s">
        <v>49</v>
      </c>
      <c r="H2896" s="7" t="s">
        <v>49</v>
      </c>
      <c r="I2896" s="6" t="s">
        <v>34</v>
      </c>
      <c r="J2896" s="6" t="s">
        <v>65</v>
      </c>
      <c r="K2896" s="7" t="s">
        <v>49</v>
      </c>
      <c r="L2896" s="7" t="s">
        <v>49</v>
      </c>
      <c r="M2896" s="6" t="s">
        <v>33</v>
      </c>
      <c r="N2896" s="7" t="s">
        <v>49</v>
      </c>
      <c r="O2896" s="7" t="s">
        <v>49</v>
      </c>
      <c r="P2896" s="6" t="s">
        <v>66</v>
      </c>
      <c r="Q2896" s="6" t="s">
        <v>39</v>
      </c>
      <c r="R2896" s="6" t="s">
        <v>67</v>
      </c>
      <c r="S2896" s="6" t="s">
        <v>68</v>
      </c>
      <c r="T2896" s="6" t="s">
        <v>69</v>
      </c>
      <c r="U2896" s="6" t="s">
        <v>70</v>
      </c>
      <c r="V2896" s="6" t="s">
        <v>43</v>
      </c>
      <c r="W2896" s="6" t="s">
        <v>44</v>
      </c>
      <c r="X2896" s="6" t="s">
        <v>45</v>
      </c>
      <c r="Y2896" s="6" t="s">
        <v>46</v>
      </c>
      <c r="Z2896" s="6" t="s">
        <v>73</v>
      </c>
      <c r="AA2896" s="6" t="s">
        <v>3011</v>
      </c>
      <c r="AB2896" s="12" t="str">
        <f t="shared" ref="AB2896" si="599">IF(ISNUMBER(SEARCH("DMS",AA2896)),"Dimethyl Sulfate",IF(ISNUMBER(SEARCH("2,4-XILIDIN",AA2896)),"2,4-Xylidine",IF(ISNUMBER(SEARCH("GALIGAN",AA2896)),"Oxyfluorfen",IF(ISNUMBER(SEARCH("DIMETHYLAMINE",AA2896)),"Dimethylamine",IF(ISNUMBER(SEARCH("ORTHOFORMATE",AA2896)),"Trimethyl orthoformate",IF(ISNUMBER(SEARCH("NOVALURON",AA2896)),"Novaluron",IF(ISNUMBER(SEARCH("DIMETHYL SULPHATE",AA2896)),"Dimethyl Sulphate",IF(ISNUMBER(SEARCH("ALTAPYNE",AA2896)),"Acid Based Co-Emulsifier",IF(ISNUMBER(SEARCH("METHANESULFONYL",AA2896)),"Methanesulfonyl chloride",IF(ISNUMBER(SEARCH("METHYL FORMATE",AA2896)),"Methanoate",IF(ISNUMBER(SEARCH("FLUEN",AA2896)),"Fluensulfone","FIX IT")))))))))))</f>
        <v>Oxyfluorfen</v>
      </c>
      <c r="AC2896" s="12" t="str">
        <f t="shared" ref="AC2896" si="600">VLOOKUP(AB2896,AJ:AL,2, FALSE)</f>
        <v>Galigan 240 EC</v>
      </c>
      <c r="AD2896" s="7"/>
      <c r="AE2896" s="7">
        <v>17618</v>
      </c>
      <c r="AF2896" s="7">
        <v>17.62</v>
      </c>
      <c r="AG2896" s="7">
        <v>99600</v>
      </c>
    </row>
    <row r="2897" spans="1:33" ht="22" customHeight="1" x14ac:dyDescent="0.3">
      <c r="A2897" s="2">
        <v>42200</v>
      </c>
      <c r="B2897" s="3" t="s">
        <v>31</v>
      </c>
      <c r="C2897" s="3" t="s">
        <v>32</v>
      </c>
      <c r="D2897" s="4" t="s">
        <v>49</v>
      </c>
      <c r="E2897" s="4" t="s">
        <v>49</v>
      </c>
      <c r="F2897" s="3" t="s">
        <v>33</v>
      </c>
      <c r="G2897" s="4" t="s">
        <v>49</v>
      </c>
      <c r="H2897" s="4" t="s">
        <v>49</v>
      </c>
      <c r="I2897" s="3" t="s">
        <v>34</v>
      </c>
      <c r="J2897" s="3" t="s">
        <v>77</v>
      </c>
      <c r="K2897" s="3" t="s">
        <v>78</v>
      </c>
      <c r="L2897" s="3" t="s">
        <v>68</v>
      </c>
      <c r="M2897" s="3" t="s">
        <v>33</v>
      </c>
      <c r="N2897" s="4" t="s">
        <v>49</v>
      </c>
      <c r="O2897" s="4" t="s">
        <v>49</v>
      </c>
      <c r="P2897" s="3" t="s">
        <v>79</v>
      </c>
      <c r="Q2897" s="3" t="s">
        <v>39</v>
      </c>
      <c r="R2897" s="3" t="s">
        <v>67</v>
      </c>
      <c r="S2897" s="3" t="s">
        <v>68</v>
      </c>
      <c r="T2897" s="3" t="s">
        <v>69</v>
      </c>
      <c r="U2897" s="3" t="s">
        <v>70</v>
      </c>
      <c r="V2897" s="3" t="s">
        <v>43</v>
      </c>
      <c r="W2897" s="3" t="s">
        <v>44</v>
      </c>
      <c r="X2897" s="3" t="s">
        <v>45</v>
      </c>
      <c r="Y2897" s="3" t="s">
        <v>46</v>
      </c>
      <c r="Z2897" s="3" t="s">
        <v>643</v>
      </c>
      <c r="AA2897" s="3" t="s">
        <v>3012</v>
      </c>
      <c r="AB2897" s="12" t="str">
        <f t="shared" ref="AB2897" si="601">IF(ISNUMBER(SEARCH("DMS",AA2897)),"Dimethyl Sulfate",IF(ISNUMBER(SEARCH("2,4-XILIDIN",AA2897)),"2,4-Xylidine",IF(ISNUMBER(SEARCH("GALIGAN",AA2897)),"Oxyfluorfen",IF(ISNUMBER(SEARCH("DIMETHYLAMINE",AA2897)),"Dimethylamine",IF(ISNUMBER(SEARCH("ORTHOFORMATE",AA2897)),"Trimethyl orthoformate",IF(ISNUMBER(SEARCH("NOVALURON",AA2897)),"Novaluron",IF(ISNUMBER(SEARCH("DIMETHYL SULPHATE",AA2897)),"Dimethyl Sulphate",IF(ISNUMBER(SEARCH("ALTAPYNE",AA2897)),"Acid Based Co-Emulsifier",IF(ISNUMBER(SEARCH("METHANESULFONYL",AA2897)),"Methanesulfonyl chloride",IF(ISNUMBER(SEARCH("METHYL FORMATE",AA2897)),"Methanoate",IF(ISNUMBER(SEARCH("FLUEN",AA2897)),"Fluensulfone","FIX IT")))))))))))</f>
        <v>Novaluron</v>
      </c>
      <c r="AC2897" s="10"/>
      <c r="AD2897" s="10"/>
      <c r="AE2897" s="4">
        <v>34926</v>
      </c>
      <c r="AF2897" s="4">
        <v>34.93</v>
      </c>
      <c r="AG2897" s="4">
        <v>704000</v>
      </c>
    </row>
    <row r="2898" spans="1:33" ht="22" customHeight="1" x14ac:dyDescent="0.3">
      <c r="A2898" s="5">
        <v>42200</v>
      </c>
      <c r="B2898" s="6" t="s">
        <v>31</v>
      </c>
      <c r="C2898" s="6" t="s">
        <v>32</v>
      </c>
      <c r="D2898" s="7" t="s">
        <v>49</v>
      </c>
      <c r="E2898" s="7" t="s">
        <v>49</v>
      </c>
      <c r="F2898" s="6" t="s">
        <v>33</v>
      </c>
      <c r="G2898" s="7" t="s">
        <v>49</v>
      </c>
      <c r="H2898" s="7" t="s">
        <v>49</v>
      </c>
      <c r="I2898" s="6" t="s">
        <v>34</v>
      </c>
      <c r="J2898" s="6" t="s">
        <v>65</v>
      </c>
      <c r="K2898" s="7" t="s">
        <v>49</v>
      </c>
      <c r="L2898" s="7" t="s">
        <v>49</v>
      </c>
      <c r="M2898" s="6" t="s">
        <v>33</v>
      </c>
      <c r="N2898" s="7" t="s">
        <v>49</v>
      </c>
      <c r="O2898" s="7" t="s">
        <v>49</v>
      </c>
      <c r="P2898" s="6" t="s">
        <v>66</v>
      </c>
      <c r="Q2898" s="6" t="s">
        <v>39</v>
      </c>
      <c r="R2898" s="6" t="s">
        <v>67</v>
      </c>
      <c r="S2898" s="6" t="s">
        <v>68</v>
      </c>
      <c r="T2898" s="6" t="s">
        <v>69</v>
      </c>
      <c r="U2898" s="6" t="s">
        <v>70</v>
      </c>
      <c r="V2898" s="6" t="s">
        <v>43</v>
      </c>
      <c r="W2898" s="6" t="s">
        <v>44</v>
      </c>
      <c r="X2898" s="6" t="s">
        <v>45</v>
      </c>
      <c r="Y2898" s="6" t="s">
        <v>46</v>
      </c>
      <c r="Z2898" s="6" t="s">
        <v>73</v>
      </c>
      <c r="AA2898" s="6" t="s">
        <v>3013</v>
      </c>
      <c r="AB2898" s="12" t="str">
        <f t="shared" si="592"/>
        <v>Clethodim</v>
      </c>
      <c r="AC2898" s="7"/>
      <c r="AD2898" s="7"/>
      <c r="AE2898" s="7">
        <v>51414</v>
      </c>
      <c r="AF2898" s="7">
        <v>51.41</v>
      </c>
      <c r="AG2898" s="7">
        <v>291000</v>
      </c>
    </row>
    <row r="2899" spans="1:33" ht="22" customHeight="1" x14ac:dyDescent="0.3">
      <c r="A2899" s="2">
        <v>42200</v>
      </c>
      <c r="B2899" s="3" t="s">
        <v>31</v>
      </c>
      <c r="C2899" s="3" t="s">
        <v>32</v>
      </c>
      <c r="D2899" s="4" t="s">
        <v>49</v>
      </c>
      <c r="E2899" s="4" t="s">
        <v>49</v>
      </c>
      <c r="F2899" s="3" t="s">
        <v>33</v>
      </c>
      <c r="G2899" s="4" t="s">
        <v>49</v>
      </c>
      <c r="H2899" s="4" t="s">
        <v>49</v>
      </c>
      <c r="I2899" s="3" t="s">
        <v>34</v>
      </c>
      <c r="J2899" s="3" t="s">
        <v>65</v>
      </c>
      <c r="K2899" s="4" t="s">
        <v>49</v>
      </c>
      <c r="L2899" s="4" t="s">
        <v>49</v>
      </c>
      <c r="M2899" s="3" t="s">
        <v>33</v>
      </c>
      <c r="N2899" s="4" t="s">
        <v>49</v>
      </c>
      <c r="O2899" s="4" t="s">
        <v>49</v>
      </c>
      <c r="P2899" s="3" t="s">
        <v>66</v>
      </c>
      <c r="Q2899" s="3" t="s">
        <v>39</v>
      </c>
      <c r="R2899" s="3" t="s">
        <v>67</v>
      </c>
      <c r="S2899" s="3" t="s">
        <v>68</v>
      </c>
      <c r="T2899" s="3" t="s">
        <v>69</v>
      </c>
      <c r="U2899" s="3" t="s">
        <v>70</v>
      </c>
      <c r="V2899" s="3" t="s">
        <v>43</v>
      </c>
      <c r="W2899" s="3" t="s">
        <v>44</v>
      </c>
      <c r="X2899" s="3" t="s">
        <v>45</v>
      </c>
      <c r="Y2899" s="3" t="s">
        <v>46</v>
      </c>
      <c r="Z2899" s="3" t="s">
        <v>365</v>
      </c>
      <c r="AA2899" s="3" t="s">
        <v>3014</v>
      </c>
      <c r="AB2899" s="12" t="s">
        <v>3135</v>
      </c>
      <c r="AC2899" s="10"/>
      <c r="AD2899" s="10"/>
      <c r="AE2899" s="4">
        <v>6282</v>
      </c>
      <c r="AF2899" s="4">
        <v>6.28</v>
      </c>
      <c r="AG2899" s="4">
        <v>2142000</v>
      </c>
    </row>
    <row r="2900" spans="1:33" ht="22" customHeight="1" x14ac:dyDescent="0.3">
      <c r="A2900" s="5">
        <v>42199</v>
      </c>
      <c r="B2900" s="6" t="s">
        <v>50</v>
      </c>
      <c r="C2900" s="6" t="s">
        <v>32</v>
      </c>
      <c r="D2900" s="7" t="s">
        <v>49</v>
      </c>
      <c r="E2900" s="7" t="s">
        <v>49</v>
      </c>
      <c r="F2900" s="6" t="s">
        <v>33</v>
      </c>
      <c r="G2900" s="7" t="s">
        <v>49</v>
      </c>
      <c r="H2900" s="7" t="s">
        <v>49</v>
      </c>
      <c r="I2900" s="6" t="s">
        <v>34</v>
      </c>
      <c r="J2900" s="6" t="s">
        <v>600</v>
      </c>
      <c r="K2900" s="7" t="s">
        <v>49</v>
      </c>
      <c r="L2900" s="6" t="s">
        <v>61</v>
      </c>
      <c r="M2900" s="6" t="s">
        <v>33</v>
      </c>
      <c r="N2900" s="7">
        <v>226137105.80000001</v>
      </c>
      <c r="O2900" s="7">
        <v>372933896.24000001</v>
      </c>
      <c r="P2900" s="6" t="s">
        <v>1997</v>
      </c>
      <c r="Q2900" s="6" t="s">
        <v>39</v>
      </c>
      <c r="R2900" s="6" t="s">
        <v>106</v>
      </c>
      <c r="S2900" s="6" t="s">
        <v>61</v>
      </c>
      <c r="T2900" s="6" t="s">
        <v>107</v>
      </c>
      <c r="U2900" s="6" t="s">
        <v>56</v>
      </c>
      <c r="V2900" s="6" t="s">
        <v>43</v>
      </c>
      <c r="W2900" s="6" t="s">
        <v>44</v>
      </c>
      <c r="X2900" s="6" t="s">
        <v>45</v>
      </c>
      <c r="Y2900" s="6" t="s">
        <v>46</v>
      </c>
      <c r="Z2900" s="6" t="s">
        <v>580</v>
      </c>
      <c r="AA2900" s="6" t="s">
        <v>3015</v>
      </c>
      <c r="AB2900" s="12" t="s">
        <v>3172</v>
      </c>
      <c r="AC2900" s="7"/>
      <c r="AD2900" s="7"/>
      <c r="AE2900" s="7">
        <v>13200</v>
      </c>
      <c r="AF2900" s="7">
        <v>13.2</v>
      </c>
      <c r="AG2900" s="7">
        <v>191000</v>
      </c>
    </row>
    <row r="2901" spans="1:33" ht="22" customHeight="1" x14ac:dyDescent="0.3">
      <c r="A2901" s="2">
        <v>42199</v>
      </c>
      <c r="B2901" s="3" t="s">
        <v>50</v>
      </c>
      <c r="C2901" s="3" t="s">
        <v>84</v>
      </c>
      <c r="D2901" s="3" t="s">
        <v>85</v>
      </c>
      <c r="E2901" s="3" t="s">
        <v>44</v>
      </c>
      <c r="F2901" s="3" t="s">
        <v>33</v>
      </c>
      <c r="G2901" s="4" t="s">
        <v>49</v>
      </c>
      <c r="H2901" s="4" t="s">
        <v>49</v>
      </c>
      <c r="I2901" s="3" t="s">
        <v>86</v>
      </c>
      <c r="J2901" s="3" t="s">
        <v>878</v>
      </c>
      <c r="K2901" s="4" t="s">
        <v>49</v>
      </c>
      <c r="L2901" s="3" t="s">
        <v>61</v>
      </c>
      <c r="M2901" s="4" t="s">
        <v>49</v>
      </c>
      <c r="N2901" s="4" t="s">
        <v>49</v>
      </c>
      <c r="O2901" s="4" t="s">
        <v>49</v>
      </c>
      <c r="P2901" s="3" t="s">
        <v>879</v>
      </c>
      <c r="Q2901" s="3" t="s">
        <v>39</v>
      </c>
      <c r="R2901" s="3" t="s">
        <v>310</v>
      </c>
      <c r="S2901" s="3" t="s">
        <v>307</v>
      </c>
      <c r="T2901" s="3" t="s">
        <v>311</v>
      </c>
      <c r="U2901" s="3" t="s">
        <v>56</v>
      </c>
      <c r="V2901" s="3" t="s">
        <v>90</v>
      </c>
      <c r="W2901" s="3" t="s">
        <v>44</v>
      </c>
      <c r="X2901" s="3" t="s">
        <v>91</v>
      </c>
      <c r="Y2901" s="3" t="s">
        <v>46</v>
      </c>
      <c r="Z2901" s="3" t="s">
        <v>748</v>
      </c>
      <c r="AA2901" s="3" t="s">
        <v>3016</v>
      </c>
      <c r="AB2901" s="12" t="s">
        <v>3161</v>
      </c>
      <c r="AC2901" s="10"/>
      <c r="AD2901" s="10"/>
      <c r="AE2901" s="4">
        <v>16840</v>
      </c>
      <c r="AF2901" s="4">
        <v>16.84</v>
      </c>
      <c r="AG2901" s="4">
        <v>66200</v>
      </c>
    </row>
    <row r="2902" spans="1:33" ht="22" customHeight="1" x14ac:dyDescent="0.3">
      <c r="A2902" s="5">
        <v>42199</v>
      </c>
      <c r="B2902" s="6" t="s">
        <v>50</v>
      </c>
      <c r="C2902" s="6" t="s">
        <v>84</v>
      </c>
      <c r="D2902" s="6" t="s">
        <v>85</v>
      </c>
      <c r="E2902" s="6" t="s">
        <v>44</v>
      </c>
      <c r="F2902" s="6" t="s">
        <v>33</v>
      </c>
      <c r="G2902" s="7" t="s">
        <v>49</v>
      </c>
      <c r="H2902" s="7" t="s">
        <v>49</v>
      </c>
      <c r="I2902" s="6" t="s">
        <v>86</v>
      </c>
      <c r="J2902" s="6" t="s">
        <v>1624</v>
      </c>
      <c r="K2902" s="7" t="s">
        <v>49</v>
      </c>
      <c r="L2902" s="6" t="s">
        <v>61</v>
      </c>
      <c r="M2902" s="7" t="s">
        <v>49</v>
      </c>
      <c r="N2902" s="7" t="s">
        <v>49</v>
      </c>
      <c r="O2902" s="7" t="s">
        <v>49</v>
      </c>
      <c r="P2902" s="6" t="s">
        <v>1625</v>
      </c>
      <c r="Q2902" s="6" t="s">
        <v>39</v>
      </c>
      <c r="R2902" s="6" t="s">
        <v>60</v>
      </c>
      <c r="S2902" s="6" t="s">
        <v>61</v>
      </c>
      <c r="T2902" s="6" t="s">
        <v>62</v>
      </c>
      <c r="U2902" s="6" t="s">
        <v>56</v>
      </c>
      <c r="V2902" s="6" t="s">
        <v>90</v>
      </c>
      <c r="W2902" s="6" t="s">
        <v>44</v>
      </c>
      <c r="X2902" s="6" t="s">
        <v>91</v>
      </c>
      <c r="Y2902" s="6" t="s">
        <v>46</v>
      </c>
      <c r="Z2902" s="6" t="s">
        <v>2122</v>
      </c>
      <c r="AA2902" s="6" t="s">
        <v>3017</v>
      </c>
      <c r="AB2902" s="12" t="s">
        <v>3183</v>
      </c>
      <c r="AC2902" s="7"/>
      <c r="AD2902" s="7"/>
      <c r="AE2902" s="7">
        <v>64642</v>
      </c>
      <c r="AF2902" s="7">
        <v>64.64</v>
      </c>
      <c r="AG2902" s="7">
        <v>640000</v>
      </c>
    </row>
    <row r="2903" spans="1:33" ht="22" customHeight="1" x14ac:dyDescent="0.3">
      <c r="A2903" s="2">
        <v>42197</v>
      </c>
      <c r="B2903" s="3" t="s">
        <v>50</v>
      </c>
      <c r="C2903" s="3" t="s">
        <v>32</v>
      </c>
      <c r="D2903" s="4" t="s">
        <v>49</v>
      </c>
      <c r="E2903" s="4" t="s">
        <v>49</v>
      </c>
      <c r="F2903" s="3" t="s">
        <v>33</v>
      </c>
      <c r="G2903" s="4" t="s">
        <v>49</v>
      </c>
      <c r="H2903" s="4" t="s">
        <v>49</v>
      </c>
      <c r="I2903" s="3" t="s">
        <v>34</v>
      </c>
      <c r="J2903" s="3" t="s">
        <v>2556</v>
      </c>
      <c r="K2903" s="3" t="s">
        <v>2557</v>
      </c>
      <c r="L2903" s="3" t="s">
        <v>61</v>
      </c>
      <c r="M2903" s="4" t="s">
        <v>49</v>
      </c>
      <c r="N2903" s="9">
        <v>4087676</v>
      </c>
      <c r="O2903" s="4" t="s">
        <v>49</v>
      </c>
      <c r="P2903" s="3" t="s">
        <v>2558</v>
      </c>
      <c r="Q2903" s="3" t="s">
        <v>185</v>
      </c>
      <c r="R2903" s="3" t="s">
        <v>60</v>
      </c>
      <c r="S2903" s="3" t="s">
        <v>61</v>
      </c>
      <c r="T2903" s="3" t="s">
        <v>62</v>
      </c>
      <c r="U2903" s="3" t="s">
        <v>56</v>
      </c>
      <c r="V2903" s="3" t="s">
        <v>43</v>
      </c>
      <c r="W2903" s="3" t="s">
        <v>44</v>
      </c>
      <c r="X2903" s="3" t="s">
        <v>45</v>
      </c>
      <c r="Y2903" s="3" t="s">
        <v>46</v>
      </c>
      <c r="Z2903" s="3" t="s">
        <v>289</v>
      </c>
      <c r="AA2903" s="3" t="s">
        <v>3018</v>
      </c>
      <c r="AB2903" s="12" t="str">
        <f t="shared" si="592"/>
        <v>Isopropylamine</v>
      </c>
      <c r="AC2903" s="10"/>
      <c r="AD2903" s="10"/>
      <c r="AE2903" s="4">
        <v>199929.99</v>
      </c>
      <c r="AF2903" s="4">
        <v>199.93</v>
      </c>
      <c r="AG2903" s="4">
        <v>478000</v>
      </c>
    </row>
    <row r="2904" spans="1:33" ht="22" customHeight="1" x14ac:dyDescent="0.3">
      <c r="A2904" s="5">
        <v>42196</v>
      </c>
      <c r="B2904" s="6" t="s">
        <v>31</v>
      </c>
      <c r="C2904" s="6" t="s">
        <v>32</v>
      </c>
      <c r="D2904" s="7" t="s">
        <v>49</v>
      </c>
      <c r="E2904" s="7" t="s">
        <v>49</v>
      </c>
      <c r="F2904" s="6" t="s">
        <v>33</v>
      </c>
      <c r="G2904" s="7" t="s">
        <v>49</v>
      </c>
      <c r="H2904" s="7" t="s">
        <v>49</v>
      </c>
      <c r="I2904" s="6" t="s">
        <v>34</v>
      </c>
      <c r="J2904" s="6" t="s">
        <v>35</v>
      </c>
      <c r="K2904" s="6" t="s">
        <v>36</v>
      </c>
      <c r="L2904" s="6" t="s">
        <v>37</v>
      </c>
      <c r="M2904" s="6" t="s">
        <v>33</v>
      </c>
      <c r="N2904" s="7" t="s">
        <v>49</v>
      </c>
      <c r="O2904" s="7" t="s">
        <v>49</v>
      </c>
      <c r="P2904" s="6" t="s">
        <v>38</v>
      </c>
      <c r="Q2904" s="6" t="s">
        <v>39</v>
      </c>
      <c r="R2904" s="6" t="s">
        <v>40</v>
      </c>
      <c r="S2904" s="6" t="s">
        <v>37</v>
      </c>
      <c r="T2904" s="6" t="s">
        <v>41</v>
      </c>
      <c r="U2904" s="6" t="s">
        <v>42</v>
      </c>
      <c r="V2904" s="6" t="s">
        <v>43</v>
      </c>
      <c r="W2904" s="6" t="s">
        <v>44</v>
      </c>
      <c r="X2904" s="6" t="s">
        <v>45</v>
      </c>
      <c r="Y2904" s="6" t="s">
        <v>46</v>
      </c>
      <c r="Z2904" s="6" t="s">
        <v>47</v>
      </c>
      <c r="AA2904" s="6" t="s">
        <v>3019</v>
      </c>
      <c r="AB2904" s="12" t="str">
        <f t="shared" si="592"/>
        <v>2,4-Dichlorophenoxyacetic acid</v>
      </c>
      <c r="AC2904" s="7"/>
      <c r="AD2904" s="7"/>
      <c r="AE2904" s="7">
        <v>422739.99</v>
      </c>
      <c r="AF2904" s="7">
        <v>422.74</v>
      </c>
      <c r="AG2904" s="6" t="s">
        <v>49</v>
      </c>
    </row>
    <row r="2905" spans="1:33" ht="22" customHeight="1" x14ac:dyDescent="0.3">
      <c r="A2905" s="2">
        <v>42195</v>
      </c>
      <c r="B2905" s="3" t="s">
        <v>31</v>
      </c>
      <c r="C2905" s="3" t="s">
        <v>32</v>
      </c>
      <c r="D2905" s="4" t="s">
        <v>49</v>
      </c>
      <c r="E2905" s="4" t="s">
        <v>49</v>
      </c>
      <c r="F2905" s="3" t="s">
        <v>33</v>
      </c>
      <c r="G2905" s="4" t="s">
        <v>49</v>
      </c>
      <c r="H2905" s="4" t="s">
        <v>49</v>
      </c>
      <c r="I2905" s="3" t="s">
        <v>34</v>
      </c>
      <c r="J2905" s="3" t="s">
        <v>77</v>
      </c>
      <c r="K2905" s="3" t="s">
        <v>78</v>
      </c>
      <c r="L2905" s="3" t="s">
        <v>68</v>
      </c>
      <c r="M2905" s="3" t="s">
        <v>33</v>
      </c>
      <c r="N2905" s="4" t="s">
        <v>49</v>
      </c>
      <c r="O2905" s="4" t="s">
        <v>49</v>
      </c>
      <c r="P2905" s="3" t="s">
        <v>79</v>
      </c>
      <c r="Q2905" s="3" t="s">
        <v>39</v>
      </c>
      <c r="R2905" s="3" t="s">
        <v>67</v>
      </c>
      <c r="S2905" s="3" t="s">
        <v>68</v>
      </c>
      <c r="T2905" s="3" t="s">
        <v>69</v>
      </c>
      <c r="U2905" s="3" t="s">
        <v>70</v>
      </c>
      <c r="V2905" s="3" t="s">
        <v>43</v>
      </c>
      <c r="W2905" s="3" t="s">
        <v>44</v>
      </c>
      <c r="X2905" s="3" t="s">
        <v>45</v>
      </c>
      <c r="Y2905" s="3" t="s">
        <v>46</v>
      </c>
      <c r="Z2905" s="3" t="s">
        <v>643</v>
      </c>
      <c r="AA2905" s="3" t="s">
        <v>3020</v>
      </c>
      <c r="AB2905" s="12" t="str">
        <f t="shared" si="592"/>
        <v>Chlorpyrifos</v>
      </c>
      <c r="AC2905" s="10"/>
      <c r="AD2905" s="10"/>
      <c r="AE2905" s="4">
        <v>277799.99</v>
      </c>
      <c r="AF2905" s="4">
        <v>277.8</v>
      </c>
      <c r="AG2905" s="4">
        <v>5597000</v>
      </c>
    </row>
    <row r="2906" spans="1:33" ht="22" customHeight="1" x14ac:dyDescent="0.3">
      <c r="A2906" s="5">
        <v>42195</v>
      </c>
      <c r="B2906" s="6" t="s">
        <v>50</v>
      </c>
      <c r="C2906" s="6" t="s">
        <v>32</v>
      </c>
      <c r="D2906" s="7" t="s">
        <v>49</v>
      </c>
      <c r="E2906" s="7" t="s">
        <v>49</v>
      </c>
      <c r="F2906" s="6" t="s">
        <v>33</v>
      </c>
      <c r="G2906" s="7" t="s">
        <v>49</v>
      </c>
      <c r="H2906" s="7" t="s">
        <v>49</v>
      </c>
      <c r="I2906" s="6" t="s">
        <v>34</v>
      </c>
      <c r="J2906" s="6" t="s">
        <v>2681</v>
      </c>
      <c r="K2906" s="7" t="s">
        <v>49</v>
      </c>
      <c r="L2906" s="7" t="s">
        <v>49</v>
      </c>
      <c r="M2906" s="6" t="s">
        <v>2682</v>
      </c>
      <c r="N2906" s="7" t="s">
        <v>49</v>
      </c>
      <c r="O2906" s="7" t="s">
        <v>49</v>
      </c>
      <c r="P2906" s="6" t="s">
        <v>2683</v>
      </c>
      <c r="Q2906" s="6" t="s">
        <v>39</v>
      </c>
      <c r="R2906" s="6" t="s">
        <v>310</v>
      </c>
      <c r="S2906" s="6" t="s">
        <v>307</v>
      </c>
      <c r="T2906" s="6" t="s">
        <v>311</v>
      </c>
      <c r="U2906" s="6" t="s">
        <v>56</v>
      </c>
      <c r="V2906" s="6" t="s">
        <v>43</v>
      </c>
      <c r="W2906" s="6" t="s">
        <v>44</v>
      </c>
      <c r="X2906" s="6" t="s">
        <v>45</v>
      </c>
      <c r="Y2906" s="6" t="s">
        <v>46</v>
      </c>
      <c r="Z2906" s="6" t="s">
        <v>100</v>
      </c>
      <c r="AA2906" s="6" t="s">
        <v>3021</v>
      </c>
      <c r="AB2906" s="12" t="str">
        <f t="shared" ref="AB2906" si="602">IF(ISNUMBER(SEARCH("2,4 D",AA2906)),"2,4-Dichlorophenoxyacetic acid",IF(ISNUMBER(SEARCH("ACIDO",AA2906)),"2,4-Dichlorophenoxyacetic acid",IF(ISNUMBER(SEARCH("NAPHTHA",AA2906)),"Aromatic Solvent Mixture",IF(ISNUMBER(SEARCH("DIMETHYLAMINE",AA2906)),"Dimethylamine",IF(ISNUMBER(SEARCH("DIMETILAMINA",AA2906)),"Dimethylamine",IF(ISNUMBER(SEARCH("JUMP",AA2906)),"Diuron",IF(ISNUMBER(SEARCH("2-AMINO-2,3-DIMETHYL BUTYRAMIDE",AA2906)),"Herbicide Amine Intermediate",IF(ISNUMBER(SEARCH("TEBUTHIURON",AA2906)),"Tebuthiuron","FIXIT"))))))))</f>
        <v>Dimethylamine</v>
      </c>
      <c r="AC2906" s="7"/>
      <c r="AD2906" s="7"/>
      <c r="AE2906" s="7">
        <v>97380</v>
      </c>
      <c r="AF2906" s="7">
        <v>97.38</v>
      </c>
      <c r="AG2906" s="7">
        <v>105000</v>
      </c>
    </row>
    <row r="2907" spans="1:33" ht="22" customHeight="1" x14ac:dyDescent="0.3">
      <c r="A2907" s="2">
        <v>42194</v>
      </c>
      <c r="B2907" s="3" t="s">
        <v>50</v>
      </c>
      <c r="C2907" s="3" t="s">
        <v>32</v>
      </c>
      <c r="D2907" s="4" t="s">
        <v>49</v>
      </c>
      <c r="E2907" s="4" t="s">
        <v>49</v>
      </c>
      <c r="F2907" s="3" t="s">
        <v>33</v>
      </c>
      <c r="G2907" s="4" t="s">
        <v>49</v>
      </c>
      <c r="H2907" s="4" t="s">
        <v>49</v>
      </c>
      <c r="I2907" s="3" t="s">
        <v>34</v>
      </c>
      <c r="J2907" s="3" t="s">
        <v>278</v>
      </c>
      <c r="K2907" s="4" t="s">
        <v>49</v>
      </c>
      <c r="L2907" s="4" t="s">
        <v>49</v>
      </c>
      <c r="M2907" s="3" t="s">
        <v>33</v>
      </c>
      <c r="N2907" s="4">
        <v>760485634</v>
      </c>
      <c r="O2907" s="4" t="s">
        <v>49</v>
      </c>
      <c r="P2907" s="3" t="s">
        <v>279</v>
      </c>
      <c r="Q2907" s="3" t="s">
        <v>39</v>
      </c>
      <c r="R2907" s="3" t="s">
        <v>60</v>
      </c>
      <c r="S2907" s="3" t="s">
        <v>61</v>
      </c>
      <c r="T2907" s="3" t="s">
        <v>62</v>
      </c>
      <c r="U2907" s="3" t="s">
        <v>56</v>
      </c>
      <c r="V2907" s="3" t="s">
        <v>43</v>
      </c>
      <c r="W2907" s="3" t="s">
        <v>44</v>
      </c>
      <c r="X2907" s="3" t="s">
        <v>45</v>
      </c>
      <c r="Y2907" s="3" t="s">
        <v>46</v>
      </c>
      <c r="Z2907" s="3" t="s">
        <v>1804</v>
      </c>
      <c r="AA2907" s="3" t="s">
        <v>2843</v>
      </c>
      <c r="AB2907" s="12" t="s">
        <v>3164</v>
      </c>
      <c r="AC2907" s="10"/>
      <c r="AD2907" s="10"/>
      <c r="AE2907" s="4">
        <v>30210</v>
      </c>
      <c r="AF2907" s="4">
        <v>30.21</v>
      </c>
      <c r="AG2907" s="4">
        <v>1313000</v>
      </c>
    </row>
    <row r="2908" spans="1:33" ht="22" customHeight="1" x14ac:dyDescent="0.3">
      <c r="A2908" s="5">
        <v>42193</v>
      </c>
      <c r="B2908" s="6" t="s">
        <v>50</v>
      </c>
      <c r="C2908" s="6" t="s">
        <v>32</v>
      </c>
      <c r="D2908" s="7" t="s">
        <v>49</v>
      </c>
      <c r="E2908" s="7" t="s">
        <v>49</v>
      </c>
      <c r="F2908" s="6" t="s">
        <v>33</v>
      </c>
      <c r="G2908" s="7" t="s">
        <v>49</v>
      </c>
      <c r="H2908" s="7" t="s">
        <v>49</v>
      </c>
      <c r="I2908" s="6" t="s">
        <v>34</v>
      </c>
      <c r="J2908" s="6" t="s">
        <v>2167</v>
      </c>
      <c r="K2908" s="7" t="s">
        <v>49</v>
      </c>
      <c r="L2908" s="7" t="s">
        <v>49</v>
      </c>
      <c r="M2908" s="7" t="s">
        <v>49</v>
      </c>
      <c r="N2908" s="7" t="s">
        <v>49</v>
      </c>
      <c r="O2908" s="7" t="s">
        <v>49</v>
      </c>
      <c r="P2908" s="6" t="s">
        <v>2168</v>
      </c>
      <c r="Q2908" s="6" t="s">
        <v>39</v>
      </c>
      <c r="R2908" s="6" t="s">
        <v>1714</v>
      </c>
      <c r="S2908" s="6" t="s">
        <v>1715</v>
      </c>
      <c r="T2908" s="6" t="s">
        <v>1716</v>
      </c>
      <c r="U2908" s="6" t="s">
        <v>99</v>
      </c>
      <c r="V2908" s="6" t="s">
        <v>43</v>
      </c>
      <c r="W2908" s="6" t="s">
        <v>44</v>
      </c>
      <c r="X2908" s="6" t="s">
        <v>45</v>
      </c>
      <c r="Y2908" s="6" t="s">
        <v>46</v>
      </c>
      <c r="Z2908" s="6" t="s">
        <v>339</v>
      </c>
      <c r="AA2908" s="6" t="s">
        <v>3022</v>
      </c>
      <c r="AB2908" s="12" t="s">
        <v>3202</v>
      </c>
      <c r="AC2908" s="7"/>
      <c r="AD2908" s="7"/>
      <c r="AE2908" s="7">
        <v>100490</v>
      </c>
      <c r="AF2908" s="7">
        <v>100.49</v>
      </c>
      <c r="AG2908" s="7">
        <v>270000</v>
      </c>
    </row>
    <row r="2909" spans="1:33" ht="22" customHeight="1" x14ac:dyDescent="0.3">
      <c r="A2909" s="2">
        <v>42192</v>
      </c>
      <c r="B2909" s="3" t="s">
        <v>50</v>
      </c>
      <c r="C2909" s="3" t="s">
        <v>84</v>
      </c>
      <c r="D2909" s="3" t="s">
        <v>85</v>
      </c>
      <c r="E2909" s="3" t="s">
        <v>44</v>
      </c>
      <c r="F2909" s="3" t="s">
        <v>33</v>
      </c>
      <c r="G2909" s="4" t="s">
        <v>49</v>
      </c>
      <c r="H2909" s="4" t="s">
        <v>49</v>
      </c>
      <c r="I2909" s="3" t="s">
        <v>86</v>
      </c>
      <c r="J2909" s="3" t="s">
        <v>1624</v>
      </c>
      <c r="K2909" s="4" t="s">
        <v>49</v>
      </c>
      <c r="L2909" s="3" t="s">
        <v>61</v>
      </c>
      <c r="M2909" s="4" t="s">
        <v>49</v>
      </c>
      <c r="N2909" s="4" t="s">
        <v>49</v>
      </c>
      <c r="O2909" s="4" t="s">
        <v>49</v>
      </c>
      <c r="P2909" s="3" t="s">
        <v>1625</v>
      </c>
      <c r="Q2909" s="3" t="s">
        <v>39</v>
      </c>
      <c r="R2909" s="3" t="s">
        <v>60</v>
      </c>
      <c r="S2909" s="3" t="s">
        <v>61</v>
      </c>
      <c r="T2909" s="3" t="s">
        <v>62</v>
      </c>
      <c r="U2909" s="3" t="s">
        <v>56</v>
      </c>
      <c r="V2909" s="3" t="s">
        <v>90</v>
      </c>
      <c r="W2909" s="3" t="s">
        <v>44</v>
      </c>
      <c r="X2909" s="3" t="s">
        <v>91</v>
      </c>
      <c r="Y2909" s="3" t="s">
        <v>46</v>
      </c>
      <c r="Z2909" s="3" t="s">
        <v>2122</v>
      </c>
      <c r="AA2909" s="3" t="s">
        <v>3023</v>
      </c>
      <c r="AB2909" s="12" t="s">
        <v>3183</v>
      </c>
      <c r="AC2909" s="10"/>
      <c r="AD2909" s="10"/>
      <c r="AE2909" s="4">
        <v>43094</v>
      </c>
      <c r="AF2909" s="4">
        <v>43.09</v>
      </c>
      <c r="AG2909" s="4">
        <v>427000</v>
      </c>
    </row>
    <row r="2910" spans="1:33" ht="22" customHeight="1" x14ac:dyDescent="0.3">
      <c r="A2910" s="5">
        <v>42190</v>
      </c>
      <c r="B2910" s="6" t="s">
        <v>50</v>
      </c>
      <c r="C2910" s="6" t="s">
        <v>32</v>
      </c>
      <c r="D2910" s="7" t="s">
        <v>49</v>
      </c>
      <c r="E2910" s="7" t="s">
        <v>49</v>
      </c>
      <c r="F2910" s="6" t="s">
        <v>33</v>
      </c>
      <c r="G2910" s="7" t="s">
        <v>49</v>
      </c>
      <c r="H2910" s="7" t="s">
        <v>49</v>
      </c>
      <c r="I2910" s="6" t="s">
        <v>34</v>
      </c>
      <c r="J2910" s="6" t="s">
        <v>2926</v>
      </c>
      <c r="K2910" s="6" t="s">
        <v>2927</v>
      </c>
      <c r="L2910" s="6" t="s">
        <v>2928</v>
      </c>
      <c r="M2910" s="7" t="s">
        <v>49</v>
      </c>
      <c r="N2910" s="7" t="s">
        <v>49</v>
      </c>
      <c r="O2910" s="7" t="s">
        <v>49</v>
      </c>
      <c r="P2910" s="6" t="s">
        <v>2929</v>
      </c>
      <c r="Q2910" s="6" t="s">
        <v>39</v>
      </c>
      <c r="R2910" s="6" t="s">
        <v>60</v>
      </c>
      <c r="S2910" s="6" t="s">
        <v>61</v>
      </c>
      <c r="T2910" s="6" t="s">
        <v>62</v>
      </c>
      <c r="U2910" s="6" t="s">
        <v>56</v>
      </c>
      <c r="V2910" s="6" t="s">
        <v>43</v>
      </c>
      <c r="W2910" s="6" t="s">
        <v>44</v>
      </c>
      <c r="X2910" s="6" t="s">
        <v>45</v>
      </c>
      <c r="Y2910" s="6" t="s">
        <v>46</v>
      </c>
      <c r="Z2910" s="6" t="s">
        <v>289</v>
      </c>
      <c r="AA2910" s="6" t="s">
        <v>2583</v>
      </c>
      <c r="AB2910" s="12" t="str">
        <f t="shared" si="592"/>
        <v>Isopropylamine</v>
      </c>
      <c r="AC2910" s="7"/>
      <c r="AD2910" s="7"/>
      <c r="AE2910" s="7">
        <v>199830</v>
      </c>
      <c r="AF2910" s="7">
        <v>199.83</v>
      </c>
      <c r="AG2910" s="7">
        <v>478000</v>
      </c>
    </row>
    <row r="2911" spans="1:33" ht="22" customHeight="1" x14ac:dyDescent="0.3">
      <c r="A2911" s="2">
        <v>42190</v>
      </c>
      <c r="B2911" s="3" t="s">
        <v>50</v>
      </c>
      <c r="C2911" s="3" t="s">
        <v>32</v>
      </c>
      <c r="D2911" s="4" t="s">
        <v>49</v>
      </c>
      <c r="E2911" s="4" t="s">
        <v>49</v>
      </c>
      <c r="F2911" s="3" t="s">
        <v>33</v>
      </c>
      <c r="G2911" s="4" t="s">
        <v>49</v>
      </c>
      <c r="H2911" s="4" t="s">
        <v>49</v>
      </c>
      <c r="I2911" s="3" t="s">
        <v>34</v>
      </c>
      <c r="J2911" s="3" t="s">
        <v>166</v>
      </c>
      <c r="K2911" s="4" t="s">
        <v>49</v>
      </c>
      <c r="L2911" s="3" t="s">
        <v>61</v>
      </c>
      <c r="M2911" s="4" t="s">
        <v>49</v>
      </c>
      <c r="N2911" s="4" t="s">
        <v>49</v>
      </c>
      <c r="O2911" s="4" t="s">
        <v>49</v>
      </c>
      <c r="P2911" s="3" t="s">
        <v>167</v>
      </c>
      <c r="Q2911" s="3" t="s">
        <v>39</v>
      </c>
      <c r="R2911" s="3" t="s">
        <v>168</v>
      </c>
      <c r="S2911" s="3" t="s">
        <v>61</v>
      </c>
      <c r="T2911" s="3" t="s">
        <v>169</v>
      </c>
      <c r="U2911" s="3" t="s">
        <v>56</v>
      </c>
      <c r="V2911" s="3" t="s">
        <v>43</v>
      </c>
      <c r="W2911" s="3" t="s">
        <v>44</v>
      </c>
      <c r="X2911" s="3" t="s">
        <v>45</v>
      </c>
      <c r="Y2911" s="3" t="s">
        <v>46</v>
      </c>
      <c r="Z2911" s="3" t="s">
        <v>2889</v>
      </c>
      <c r="AA2911" s="3" t="s">
        <v>3024</v>
      </c>
      <c r="AB2911" s="12" t="s">
        <v>3171</v>
      </c>
      <c r="AC2911" s="10"/>
      <c r="AD2911" s="10"/>
      <c r="AE2911" s="4">
        <v>40400</v>
      </c>
      <c r="AF2911" s="4">
        <v>40.4</v>
      </c>
      <c r="AG2911" s="4">
        <v>146000</v>
      </c>
    </row>
    <row r="2912" spans="1:33" ht="22" customHeight="1" x14ac:dyDescent="0.3">
      <c r="A2912" s="5">
        <v>42189</v>
      </c>
      <c r="B2912" s="6" t="s">
        <v>31</v>
      </c>
      <c r="C2912" s="6" t="s">
        <v>32</v>
      </c>
      <c r="D2912" s="7" t="s">
        <v>49</v>
      </c>
      <c r="E2912" s="7" t="s">
        <v>49</v>
      </c>
      <c r="F2912" s="6" t="s">
        <v>33</v>
      </c>
      <c r="G2912" s="7" t="s">
        <v>49</v>
      </c>
      <c r="H2912" s="7" t="s">
        <v>49</v>
      </c>
      <c r="I2912" s="6" t="s">
        <v>34</v>
      </c>
      <c r="J2912" s="6" t="s">
        <v>35</v>
      </c>
      <c r="K2912" s="6" t="s">
        <v>36</v>
      </c>
      <c r="L2912" s="6" t="s">
        <v>37</v>
      </c>
      <c r="M2912" s="6" t="s">
        <v>33</v>
      </c>
      <c r="N2912" s="7" t="s">
        <v>49</v>
      </c>
      <c r="O2912" s="7" t="s">
        <v>49</v>
      </c>
      <c r="P2912" s="6" t="s">
        <v>38</v>
      </c>
      <c r="Q2912" s="6" t="s">
        <v>39</v>
      </c>
      <c r="R2912" s="6" t="s">
        <v>40</v>
      </c>
      <c r="S2912" s="6" t="s">
        <v>37</v>
      </c>
      <c r="T2912" s="6" t="s">
        <v>41</v>
      </c>
      <c r="U2912" s="6" t="s">
        <v>42</v>
      </c>
      <c r="V2912" s="6" t="s">
        <v>43</v>
      </c>
      <c r="W2912" s="6" t="s">
        <v>44</v>
      </c>
      <c r="X2912" s="6" t="s">
        <v>45</v>
      </c>
      <c r="Y2912" s="6" t="s">
        <v>46</v>
      </c>
      <c r="Z2912" s="6" t="s">
        <v>3025</v>
      </c>
      <c r="AA2912" s="6" t="s">
        <v>3026</v>
      </c>
      <c r="AB2912" s="12" t="str">
        <f>IF(ISNUMBER(SEARCH("CARBENDAZIM",AA2912)),"Carbendazim",IF(ISNUMBER(SEARCH("4-D",AA2912)),"2,4-Dichlorophenoxyacetic acid",IF(ISNUMBER(SEARCH("RIDOVER",AA2912)),"Glyphosate",IF(ISNUMBER(SEARCH("POQUER",AA2912)),"Clethodim",IF(ISNUMBER(SEARCH("LITER",AA2912)),"Imidacloprid",IF(ISNUMBER(SEARCH("PYRINEX",AA2912)),"Chlorpyrifos",IF(ISNUMBER(SEARCH("ORBIT",AA2912)),"Omethoate",IF(ISNUMBER(SEARCH("HEXARON",AA2912)),"Diuron",IF(ISNUMBER(SEARCH("ISOPROPYLAMINE",AA2912)),"Isopropylamine",IF(ISNUMBER(SEARCH("GLYPHOSATE",AA2912)),"Glyphosate",IF(ISNUMBER(SEARCH("MANCOZEB",AA2912)),"Mancozeb Indofil",IF(ISNUMBER(SEARCH("PARAQUAT",AA2912)),"Paraquat",IF(ISNUMBER(SEARCH("CAROMAX",AA2912)),"Aromatic Solvent Mixture",IF(ISNUMBER(SEARCH("BUTIRON",AA2912)),"Tebuthiuron",IF(ISNUMBER(SEARCH("VORAZ",AA2912)),"Methomyl",IF(ISNUMBER(SEARCH("IMIDACLOPRID",AA2912)),"Imidacloprid",IF(ISNUMBER(SEARCH("2 4 D",AA2912)),"2,4-Dichlorophenoxyacetic acid",IF(ISNUMBER(SEARCH("IMIDACL",AA2912)),"Imidacloprid",IF(ISNUMBER(SEARCH("DIUREX",AA2912)),"Diuron",IF(ISNUMBER(SEARCH("RAPEL",AA2912)),"Acephate","fix it"))))))))))))))))))))</f>
        <v>2,4-Dichlorophenoxyacetic acid</v>
      </c>
      <c r="AC2912" s="7"/>
      <c r="AD2912" s="7"/>
      <c r="AE2912" s="7">
        <v>367600.01</v>
      </c>
      <c r="AF2912" s="7">
        <v>367.6</v>
      </c>
      <c r="AG2912" s="6" t="s">
        <v>49</v>
      </c>
    </row>
    <row r="2913" spans="1:33" ht="22" customHeight="1" x14ac:dyDescent="0.3">
      <c r="A2913" s="2">
        <v>42189</v>
      </c>
      <c r="B2913" s="3" t="s">
        <v>50</v>
      </c>
      <c r="C2913" s="3" t="s">
        <v>32</v>
      </c>
      <c r="D2913" s="4" t="s">
        <v>49</v>
      </c>
      <c r="E2913" s="4" t="s">
        <v>49</v>
      </c>
      <c r="F2913" s="3" t="s">
        <v>33</v>
      </c>
      <c r="G2913" s="4" t="s">
        <v>49</v>
      </c>
      <c r="H2913" s="4" t="s">
        <v>49</v>
      </c>
      <c r="I2913" s="3" t="s">
        <v>34</v>
      </c>
      <c r="J2913" s="3" t="s">
        <v>2469</v>
      </c>
      <c r="K2913" s="4" t="s">
        <v>49</v>
      </c>
      <c r="L2913" s="3" t="s">
        <v>61</v>
      </c>
      <c r="M2913" s="4" t="s">
        <v>49</v>
      </c>
      <c r="N2913" s="4" t="s">
        <v>49</v>
      </c>
      <c r="O2913" s="4" t="s">
        <v>49</v>
      </c>
      <c r="P2913" s="3" t="s">
        <v>248</v>
      </c>
      <c r="Q2913" s="3" t="s">
        <v>39</v>
      </c>
      <c r="R2913" s="3" t="s">
        <v>60</v>
      </c>
      <c r="S2913" s="3" t="s">
        <v>61</v>
      </c>
      <c r="T2913" s="3" t="s">
        <v>62</v>
      </c>
      <c r="U2913" s="3" t="s">
        <v>56</v>
      </c>
      <c r="V2913" s="3" t="s">
        <v>43</v>
      </c>
      <c r="W2913" s="3" t="s">
        <v>44</v>
      </c>
      <c r="X2913" s="3" t="s">
        <v>45</v>
      </c>
      <c r="Y2913" s="3" t="s">
        <v>46</v>
      </c>
      <c r="Z2913" s="3" t="s">
        <v>930</v>
      </c>
      <c r="AA2913" s="3" t="s">
        <v>3027</v>
      </c>
      <c r="AB2913" s="12" t="str">
        <f t="shared" si="592"/>
        <v>Glyphosate</v>
      </c>
      <c r="AC2913" s="10"/>
      <c r="AD2913" s="10"/>
      <c r="AE2913" s="4">
        <v>271350.01</v>
      </c>
      <c r="AF2913" s="4">
        <v>271.35000000000002</v>
      </c>
      <c r="AG2913" s="4">
        <v>1856000</v>
      </c>
    </row>
    <row r="2914" spans="1:33" ht="22" customHeight="1" x14ac:dyDescent="0.3">
      <c r="A2914" s="5">
        <v>42187</v>
      </c>
      <c r="B2914" s="6" t="s">
        <v>31</v>
      </c>
      <c r="C2914" s="6" t="s">
        <v>32</v>
      </c>
      <c r="D2914" s="7" t="s">
        <v>49</v>
      </c>
      <c r="E2914" s="7" t="s">
        <v>49</v>
      </c>
      <c r="F2914" s="6" t="s">
        <v>33</v>
      </c>
      <c r="G2914" s="7" t="s">
        <v>49</v>
      </c>
      <c r="H2914" s="7" t="s">
        <v>49</v>
      </c>
      <c r="I2914" s="6" t="s">
        <v>34</v>
      </c>
      <c r="J2914" s="6" t="s">
        <v>77</v>
      </c>
      <c r="K2914" s="6" t="s">
        <v>78</v>
      </c>
      <c r="L2914" s="6" t="s">
        <v>68</v>
      </c>
      <c r="M2914" s="6" t="s">
        <v>33</v>
      </c>
      <c r="N2914" s="7" t="s">
        <v>49</v>
      </c>
      <c r="O2914" s="7" t="s">
        <v>49</v>
      </c>
      <c r="P2914" s="6" t="s">
        <v>79</v>
      </c>
      <c r="Q2914" s="6" t="s">
        <v>39</v>
      </c>
      <c r="R2914" s="6" t="s">
        <v>227</v>
      </c>
      <c r="S2914" s="6" t="s">
        <v>68</v>
      </c>
      <c r="T2914" s="6" t="s">
        <v>228</v>
      </c>
      <c r="U2914" s="6" t="s">
        <v>70</v>
      </c>
      <c r="V2914" s="6" t="s">
        <v>43</v>
      </c>
      <c r="W2914" s="6" t="s">
        <v>44</v>
      </c>
      <c r="X2914" s="6" t="s">
        <v>45</v>
      </c>
      <c r="Y2914" s="6" t="s">
        <v>46</v>
      </c>
      <c r="Z2914" s="6" t="s">
        <v>1202</v>
      </c>
      <c r="AA2914" s="6" t="s">
        <v>3028</v>
      </c>
      <c r="AB2914" s="12" t="str">
        <f t="shared" si="592"/>
        <v>fix it</v>
      </c>
      <c r="AC2914" s="7"/>
      <c r="AD2914" s="7"/>
      <c r="AE2914" s="7">
        <v>66080</v>
      </c>
      <c r="AF2914" s="7">
        <v>66.08</v>
      </c>
      <c r="AG2914" s="7">
        <v>513000</v>
      </c>
    </row>
    <row r="2915" spans="1:33" ht="22" customHeight="1" x14ac:dyDescent="0.3">
      <c r="A2915" s="2">
        <v>42187</v>
      </c>
      <c r="B2915" s="3" t="s">
        <v>31</v>
      </c>
      <c r="C2915" s="3" t="s">
        <v>32</v>
      </c>
      <c r="D2915" s="4" t="s">
        <v>49</v>
      </c>
      <c r="E2915" s="4" t="s">
        <v>49</v>
      </c>
      <c r="F2915" s="3" t="s">
        <v>33</v>
      </c>
      <c r="G2915" s="4" t="s">
        <v>49</v>
      </c>
      <c r="H2915" s="4" t="s">
        <v>49</v>
      </c>
      <c r="I2915" s="3" t="s">
        <v>34</v>
      </c>
      <c r="J2915" s="3" t="s">
        <v>77</v>
      </c>
      <c r="K2915" s="3" t="s">
        <v>78</v>
      </c>
      <c r="L2915" s="3" t="s">
        <v>68</v>
      </c>
      <c r="M2915" s="3" t="s">
        <v>33</v>
      </c>
      <c r="N2915" s="4" t="s">
        <v>49</v>
      </c>
      <c r="O2915" s="4" t="s">
        <v>49</v>
      </c>
      <c r="P2915" s="3" t="s">
        <v>79</v>
      </c>
      <c r="Q2915" s="3" t="s">
        <v>39</v>
      </c>
      <c r="R2915" s="3" t="s">
        <v>227</v>
      </c>
      <c r="S2915" s="3" t="s">
        <v>68</v>
      </c>
      <c r="T2915" s="3" t="s">
        <v>228</v>
      </c>
      <c r="U2915" s="3" t="s">
        <v>70</v>
      </c>
      <c r="V2915" s="3" t="s">
        <v>43</v>
      </c>
      <c r="W2915" s="3" t="s">
        <v>44</v>
      </c>
      <c r="X2915" s="3" t="s">
        <v>45</v>
      </c>
      <c r="Y2915" s="3" t="s">
        <v>46</v>
      </c>
      <c r="Z2915" s="3" t="s">
        <v>1202</v>
      </c>
      <c r="AA2915" s="3" t="s">
        <v>3029</v>
      </c>
      <c r="AB2915" s="12" t="str">
        <f>IF(ISNUMBER(SEARCH("CARBENDAZIM",AA2915)),"Carbendazim",IF(ISNUMBER(SEARCH("4-D",AA2915)),"2,4-Dichlorophenoxyacetic acid",IF(ISNUMBER(SEARCH("RIDOVER",AA2915)),"Glyphosate",IF(ISNUMBER(SEARCH("POQUER",AA2915)),"Clethodim",IF(ISNUMBER(SEARCH("LITER",AA2915)),"Imidacloprid",IF(ISNUMBER(SEARCH("PYRINEX",AA2915)),"Chlorpyrifos",IF(ISNUMBER(SEARCH("ORBIT",AA2915)),"Omethoate",IF(ISNUMBER(SEARCH("HEXARON",AA2915)),"Diuron",IF(ISNUMBER(SEARCH("ISOPROPYLAMINE",AA2915)),"Isopropylamine",IF(ISNUMBER(SEARCH("GLYPHOSATE",AA2915)),"Glyphosate",IF(ISNUMBER(SEARCH("MANCOZEB",AA2915)),"Mancozeb Indofil",IF(ISNUMBER(SEARCH("PARAQUAT",AA2915)),"Paraquat",IF(ISNUMBER(SEARCH("CAROMAX",AA2915)),"Aromatic Solvent Mixture",IF(ISNUMBER(SEARCH("BUTIRON",AA2915)),"Tebuthiuron",IF(ISNUMBER(SEARCH("VORAZ",AA2915)),"Methomyl",IF(ISNUMBER(SEARCH("IMIDACLOPRID",AA2915)),"Imidacloprid",IF(ISNUMBER(SEARCH("2 4 D",AA2915)),"2,4-Dichlorophenoxyacetic acid",IF(ISNUMBER(SEARCH("IMIDACL",AA2915)),"Imidacloprid",IF(ISNUMBER(SEARCH("DIUREX",AA2915)),"Diuron",IF(ISNUMBER(SEARCH("RAPEL",AA2915)),"Acephate","fix it"))))))))))))))))))))</f>
        <v>fix it</v>
      </c>
      <c r="AC2915" s="10"/>
      <c r="AD2915" s="10"/>
      <c r="AE2915" s="4">
        <v>66080</v>
      </c>
      <c r="AF2915" s="4">
        <v>66.08</v>
      </c>
      <c r="AG2915" s="4">
        <v>513000</v>
      </c>
    </row>
    <row r="2916" spans="1:33" ht="22" customHeight="1" x14ac:dyDescent="0.3">
      <c r="A2916" s="5">
        <v>42187</v>
      </c>
      <c r="B2916" s="6" t="s">
        <v>31</v>
      </c>
      <c r="C2916" s="6" t="s">
        <v>32</v>
      </c>
      <c r="D2916" s="7" t="s">
        <v>49</v>
      </c>
      <c r="E2916" s="7" t="s">
        <v>49</v>
      </c>
      <c r="F2916" s="6" t="s">
        <v>33</v>
      </c>
      <c r="G2916" s="7" t="s">
        <v>49</v>
      </c>
      <c r="H2916" s="7" t="s">
        <v>49</v>
      </c>
      <c r="I2916" s="6" t="s">
        <v>34</v>
      </c>
      <c r="J2916" s="6" t="s">
        <v>77</v>
      </c>
      <c r="K2916" s="6" t="s">
        <v>78</v>
      </c>
      <c r="L2916" s="6" t="s">
        <v>68</v>
      </c>
      <c r="M2916" s="6" t="s">
        <v>33</v>
      </c>
      <c r="N2916" s="7" t="s">
        <v>49</v>
      </c>
      <c r="O2916" s="7" t="s">
        <v>49</v>
      </c>
      <c r="P2916" s="6" t="s">
        <v>79</v>
      </c>
      <c r="Q2916" s="6" t="s">
        <v>39</v>
      </c>
      <c r="R2916" s="6" t="s">
        <v>227</v>
      </c>
      <c r="S2916" s="6" t="s">
        <v>68</v>
      </c>
      <c r="T2916" s="6" t="s">
        <v>228</v>
      </c>
      <c r="U2916" s="6" t="s">
        <v>70</v>
      </c>
      <c r="V2916" s="6" t="s">
        <v>43</v>
      </c>
      <c r="W2916" s="6" t="s">
        <v>44</v>
      </c>
      <c r="X2916" s="6" t="s">
        <v>45</v>
      </c>
      <c r="Y2916" s="6" t="s">
        <v>46</v>
      </c>
      <c r="Z2916" s="6" t="s">
        <v>1202</v>
      </c>
      <c r="AA2916" s="6" t="s">
        <v>3030</v>
      </c>
      <c r="AB2916" s="12" t="s">
        <v>3165</v>
      </c>
      <c r="AC2916" s="7"/>
      <c r="AD2916" s="7"/>
      <c r="AE2916" s="7">
        <v>105728</v>
      </c>
      <c r="AF2916" s="7">
        <v>105.73</v>
      </c>
      <c r="AG2916" s="7">
        <v>820000</v>
      </c>
    </row>
    <row r="2917" spans="1:33" ht="22" customHeight="1" x14ac:dyDescent="0.3">
      <c r="A2917" s="2">
        <v>42185</v>
      </c>
      <c r="B2917" s="3" t="s">
        <v>50</v>
      </c>
      <c r="C2917" s="3" t="s">
        <v>84</v>
      </c>
      <c r="D2917" s="3" t="s">
        <v>85</v>
      </c>
      <c r="E2917" s="3" t="s">
        <v>44</v>
      </c>
      <c r="F2917" s="3" t="s">
        <v>33</v>
      </c>
      <c r="G2917" s="4" t="s">
        <v>49</v>
      </c>
      <c r="H2917" s="4" t="s">
        <v>49</v>
      </c>
      <c r="I2917" s="3" t="s">
        <v>86</v>
      </c>
      <c r="J2917" s="3" t="s">
        <v>166</v>
      </c>
      <c r="K2917" s="4" t="s">
        <v>49</v>
      </c>
      <c r="L2917" s="3" t="s">
        <v>61</v>
      </c>
      <c r="M2917" s="4" t="s">
        <v>49</v>
      </c>
      <c r="N2917" s="4" t="s">
        <v>49</v>
      </c>
      <c r="O2917" s="4" t="s">
        <v>49</v>
      </c>
      <c r="P2917" s="3" t="s">
        <v>167</v>
      </c>
      <c r="Q2917" s="3" t="s">
        <v>39</v>
      </c>
      <c r="R2917" s="3" t="s">
        <v>60</v>
      </c>
      <c r="S2917" s="3" t="s">
        <v>61</v>
      </c>
      <c r="T2917" s="3" t="s">
        <v>62</v>
      </c>
      <c r="U2917" s="3" t="s">
        <v>56</v>
      </c>
      <c r="V2917" s="3" t="s">
        <v>90</v>
      </c>
      <c r="W2917" s="3" t="s">
        <v>44</v>
      </c>
      <c r="X2917" s="3" t="s">
        <v>91</v>
      </c>
      <c r="Y2917" s="3" t="s">
        <v>46</v>
      </c>
      <c r="Z2917" s="3" t="s">
        <v>251</v>
      </c>
      <c r="AA2917" s="3" t="s">
        <v>3031</v>
      </c>
      <c r="AB2917" s="12" t="str">
        <f t="shared" ref="AB2917" si="603">IF(ISNUMBER(SEARCH("BUTYRAMIDE",AA2917)),"2,3-Dimethyl Butyramide",IF(ISNUMBER(SEARCH("FOLPET",AA2917)),"Folpet",IF(ISNUMBER(SEARCH("METHYL [2-({[6- (TRIFLUOROMETHYL) PYRIDIN-2-YL] OXY} METHYL) PHENYL",AA2917)),"Esther",IF(ISNUMBER(SEARCH("TEBUCONAZOL",AA2917)),"Tebuconazole",IF(ISNUMBER(SEARCH("DICHLOROPHENYL",AA2917)),"Dichlorophenyl Isocyanates",IF(ISNUMBER(SEARCH("CAPTAN",AA2917)),"Captan",IF(ISNUMBER(SEARCH("DIMETHYLACETAMID",AA2917)),"Dimethylacetamide",IF(ISNUMBER(SEARCH("AFALON",AA2917)),"Linuron","FIX IT"))))))))</f>
        <v>Dimethylacetamide</v>
      </c>
      <c r="AC2917" s="10"/>
      <c r="AD2917" s="10"/>
      <c r="AE2917" s="4">
        <v>16340</v>
      </c>
      <c r="AF2917" s="4">
        <v>16.34</v>
      </c>
      <c r="AG2917" s="4">
        <v>105000</v>
      </c>
    </row>
    <row r="2918" spans="1:33" ht="22" customHeight="1" x14ac:dyDescent="0.3">
      <c r="A2918" s="5">
        <v>42185</v>
      </c>
      <c r="B2918" s="6" t="s">
        <v>50</v>
      </c>
      <c r="C2918" s="6" t="s">
        <v>84</v>
      </c>
      <c r="D2918" s="6" t="s">
        <v>85</v>
      </c>
      <c r="E2918" s="6" t="s">
        <v>44</v>
      </c>
      <c r="F2918" s="6" t="s">
        <v>33</v>
      </c>
      <c r="G2918" s="7" t="s">
        <v>49</v>
      </c>
      <c r="H2918" s="7" t="s">
        <v>49</v>
      </c>
      <c r="I2918" s="6" t="s">
        <v>86</v>
      </c>
      <c r="J2918" s="6" t="s">
        <v>1624</v>
      </c>
      <c r="K2918" s="7" t="s">
        <v>49</v>
      </c>
      <c r="L2918" s="6" t="s">
        <v>61</v>
      </c>
      <c r="M2918" s="7" t="s">
        <v>49</v>
      </c>
      <c r="N2918" s="7" t="s">
        <v>49</v>
      </c>
      <c r="O2918" s="7" t="s">
        <v>49</v>
      </c>
      <c r="P2918" s="6" t="s">
        <v>1625</v>
      </c>
      <c r="Q2918" s="6" t="s">
        <v>39</v>
      </c>
      <c r="R2918" s="6" t="s">
        <v>60</v>
      </c>
      <c r="S2918" s="6" t="s">
        <v>61</v>
      </c>
      <c r="T2918" s="6" t="s">
        <v>62</v>
      </c>
      <c r="U2918" s="6" t="s">
        <v>56</v>
      </c>
      <c r="V2918" s="6" t="s">
        <v>90</v>
      </c>
      <c r="W2918" s="6" t="s">
        <v>44</v>
      </c>
      <c r="X2918" s="6" t="s">
        <v>91</v>
      </c>
      <c r="Y2918" s="6" t="s">
        <v>46</v>
      </c>
      <c r="Z2918" s="6" t="s">
        <v>2122</v>
      </c>
      <c r="AA2918" s="6" t="s">
        <v>3032</v>
      </c>
      <c r="AB2918" s="12" t="s">
        <v>3183</v>
      </c>
      <c r="AC2918" s="7"/>
      <c r="AD2918" s="7"/>
      <c r="AE2918" s="7">
        <v>64642</v>
      </c>
      <c r="AF2918" s="7">
        <v>64.64</v>
      </c>
      <c r="AG2918" s="7">
        <v>637000</v>
      </c>
    </row>
    <row r="2919" spans="1:33" ht="22" customHeight="1" x14ac:dyDescent="0.3">
      <c r="A2919" s="2">
        <v>42183</v>
      </c>
      <c r="B2919" s="3" t="s">
        <v>50</v>
      </c>
      <c r="C2919" s="3" t="s">
        <v>32</v>
      </c>
      <c r="D2919" s="4" t="s">
        <v>49</v>
      </c>
      <c r="E2919" s="4" t="s">
        <v>49</v>
      </c>
      <c r="F2919" s="3" t="s">
        <v>33</v>
      </c>
      <c r="G2919" s="4" t="s">
        <v>49</v>
      </c>
      <c r="H2919" s="4" t="s">
        <v>49</v>
      </c>
      <c r="I2919" s="3" t="s">
        <v>34</v>
      </c>
      <c r="J2919" s="3" t="s">
        <v>183</v>
      </c>
      <c r="K2919" s="4" t="s">
        <v>49</v>
      </c>
      <c r="L2919" s="4" t="s">
        <v>49</v>
      </c>
      <c r="M2919" s="4" t="s">
        <v>49</v>
      </c>
      <c r="N2919" s="4" t="s">
        <v>49</v>
      </c>
      <c r="O2919" s="4" t="s">
        <v>49</v>
      </c>
      <c r="P2919" s="3" t="s">
        <v>865</v>
      </c>
      <c r="Q2919" s="3" t="s">
        <v>844</v>
      </c>
      <c r="R2919" s="3" t="s">
        <v>186</v>
      </c>
      <c r="S2919" s="3" t="s">
        <v>187</v>
      </c>
      <c r="T2919" s="3" t="s">
        <v>188</v>
      </c>
      <c r="U2919" s="3" t="s">
        <v>42</v>
      </c>
      <c r="V2919" s="3" t="s">
        <v>43</v>
      </c>
      <c r="W2919" s="3" t="s">
        <v>44</v>
      </c>
      <c r="X2919" s="3" t="s">
        <v>45</v>
      </c>
      <c r="Y2919" s="3" t="s">
        <v>46</v>
      </c>
      <c r="Z2919" s="3" t="s">
        <v>289</v>
      </c>
      <c r="AA2919" s="3" t="s">
        <v>3033</v>
      </c>
      <c r="AB2919" s="12" t="str">
        <f t="shared" si="592"/>
        <v>Isopropylamine</v>
      </c>
      <c r="AC2919" s="10"/>
      <c r="AD2919" s="10"/>
      <c r="AE2919" s="4">
        <v>46520</v>
      </c>
      <c r="AF2919" s="4">
        <v>46.52</v>
      </c>
      <c r="AG2919" s="4">
        <v>428000</v>
      </c>
    </row>
    <row r="2920" spans="1:33" ht="22" customHeight="1" x14ac:dyDescent="0.3">
      <c r="A2920" s="5">
        <v>42182</v>
      </c>
      <c r="B2920" s="6" t="s">
        <v>50</v>
      </c>
      <c r="C2920" s="6" t="s">
        <v>32</v>
      </c>
      <c r="D2920" s="7" t="s">
        <v>49</v>
      </c>
      <c r="E2920" s="7" t="s">
        <v>49</v>
      </c>
      <c r="F2920" s="6" t="s">
        <v>33</v>
      </c>
      <c r="G2920" s="7" t="s">
        <v>49</v>
      </c>
      <c r="H2920" s="7" t="s">
        <v>49</v>
      </c>
      <c r="I2920" s="6" t="s">
        <v>34</v>
      </c>
      <c r="J2920" s="6" t="s">
        <v>2681</v>
      </c>
      <c r="K2920" s="7" t="s">
        <v>49</v>
      </c>
      <c r="L2920" s="7" t="s">
        <v>49</v>
      </c>
      <c r="M2920" s="6" t="s">
        <v>2682</v>
      </c>
      <c r="N2920" s="7" t="s">
        <v>49</v>
      </c>
      <c r="O2920" s="7" t="s">
        <v>49</v>
      </c>
      <c r="P2920" s="6" t="s">
        <v>2683</v>
      </c>
      <c r="Q2920" s="6" t="s">
        <v>39</v>
      </c>
      <c r="R2920" s="6" t="s">
        <v>310</v>
      </c>
      <c r="S2920" s="6" t="s">
        <v>307</v>
      </c>
      <c r="T2920" s="6" t="s">
        <v>311</v>
      </c>
      <c r="U2920" s="6" t="s">
        <v>56</v>
      </c>
      <c r="V2920" s="6" t="s">
        <v>43</v>
      </c>
      <c r="W2920" s="6" t="s">
        <v>44</v>
      </c>
      <c r="X2920" s="6" t="s">
        <v>45</v>
      </c>
      <c r="Y2920" s="6" t="s">
        <v>46</v>
      </c>
      <c r="Z2920" s="6" t="s">
        <v>140</v>
      </c>
      <c r="AA2920" s="6" t="s">
        <v>3034</v>
      </c>
      <c r="AB2920" s="12" t="str">
        <f t="shared" ref="AB2920" si="604">IF(ISNUMBER(SEARCH("2,4 D",AA2920)),"2,4-Dichlorophenoxyacetic acid",IF(ISNUMBER(SEARCH("ACIDO",AA2920)),"2,4-Dichlorophenoxyacetic acid",IF(ISNUMBER(SEARCH("NAPHTHA",AA2920)),"Aromatic Solvent Mixture",IF(ISNUMBER(SEARCH("DIMETHYLAMINE",AA2920)),"Dimethylamine",IF(ISNUMBER(SEARCH("DIMETILAMINA",AA2920)),"Dimethylamine",IF(ISNUMBER(SEARCH("JUMP",AA2920)),"Diuron",IF(ISNUMBER(SEARCH("2-AMINO-2,3-DIMETHYL BUTYRAMIDE",AA2920)),"Herbicide Amine Intermediate",IF(ISNUMBER(SEARCH("TEBUTHIURON",AA2920)),"Tebuthiuron","FIXIT"))))))))</f>
        <v>Dimethylamine</v>
      </c>
      <c r="AC2920" s="7"/>
      <c r="AD2920" s="7"/>
      <c r="AE2920" s="7">
        <v>39760</v>
      </c>
      <c r="AF2920" s="7">
        <v>39.76</v>
      </c>
      <c r="AG2920" s="7">
        <v>43800</v>
      </c>
    </row>
    <row r="2921" spans="1:33" ht="22" customHeight="1" x14ac:dyDescent="0.3">
      <c r="A2921" s="2">
        <v>42181</v>
      </c>
      <c r="B2921" s="3" t="s">
        <v>31</v>
      </c>
      <c r="C2921" s="3" t="s">
        <v>32</v>
      </c>
      <c r="D2921" s="4" t="s">
        <v>49</v>
      </c>
      <c r="E2921" s="4" t="s">
        <v>49</v>
      </c>
      <c r="F2921" s="3" t="s">
        <v>33</v>
      </c>
      <c r="G2921" s="4" t="s">
        <v>49</v>
      </c>
      <c r="H2921" s="4" t="s">
        <v>49</v>
      </c>
      <c r="I2921" s="3" t="s">
        <v>34</v>
      </c>
      <c r="J2921" s="3" t="s">
        <v>65</v>
      </c>
      <c r="K2921" s="4" t="s">
        <v>49</v>
      </c>
      <c r="L2921" s="4" t="s">
        <v>49</v>
      </c>
      <c r="M2921" s="3" t="s">
        <v>33</v>
      </c>
      <c r="N2921" s="4" t="s">
        <v>49</v>
      </c>
      <c r="O2921" s="4" t="s">
        <v>49</v>
      </c>
      <c r="P2921" s="3" t="s">
        <v>66</v>
      </c>
      <c r="Q2921" s="3" t="s">
        <v>39</v>
      </c>
      <c r="R2921" s="3" t="s">
        <v>67</v>
      </c>
      <c r="S2921" s="3" t="s">
        <v>68</v>
      </c>
      <c r="T2921" s="3" t="s">
        <v>69</v>
      </c>
      <c r="U2921" s="3" t="s">
        <v>70</v>
      </c>
      <c r="V2921" s="3" t="s">
        <v>43</v>
      </c>
      <c r="W2921" s="3" t="s">
        <v>44</v>
      </c>
      <c r="X2921" s="3" t="s">
        <v>45</v>
      </c>
      <c r="Y2921" s="3" t="s">
        <v>46</v>
      </c>
      <c r="Z2921" s="3" t="s">
        <v>480</v>
      </c>
      <c r="AA2921" s="3" t="s">
        <v>2956</v>
      </c>
      <c r="AB2921" s="12" t="str">
        <f t="shared" si="592"/>
        <v>Tebuthiuron</v>
      </c>
      <c r="AC2921" s="10"/>
      <c r="AD2921" s="10"/>
      <c r="AE2921" s="4">
        <v>52248</v>
      </c>
      <c r="AF2921" s="4">
        <v>52.25</v>
      </c>
      <c r="AG2921" s="4">
        <v>441000</v>
      </c>
    </row>
    <row r="2922" spans="1:33" ht="22" customHeight="1" x14ac:dyDescent="0.3">
      <c r="A2922" s="5">
        <v>42181</v>
      </c>
      <c r="B2922" s="6" t="s">
        <v>31</v>
      </c>
      <c r="C2922" s="6" t="s">
        <v>32</v>
      </c>
      <c r="D2922" s="7" t="s">
        <v>49</v>
      </c>
      <c r="E2922" s="7" t="s">
        <v>49</v>
      </c>
      <c r="F2922" s="6" t="s">
        <v>33</v>
      </c>
      <c r="G2922" s="7" t="s">
        <v>49</v>
      </c>
      <c r="H2922" s="7" t="s">
        <v>49</v>
      </c>
      <c r="I2922" s="6" t="s">
        <v>34</v>
      </c>
      <c r="J2922" s="6" t="s">
        <v>77</v>
      </c>
      <c r="K2922" s="6" t="s">
        <v>78</v>
      </c>
      <c r="L2922" s="6" t="s">
        <v>68</v>
      </c>
      <c r="M2922" s="6" t="s">
        <v>33</v>
      </c>
      <c r="N2922" s="7" t="s">
        <v>49</v>
      </c>
      <c r="O2922" s="7" t="s">
        <v>49</v>
      </c>
      <c r="P2922" s="6" t="s">
        <v>79</v>
      </c>
      <c r="Q2922" s="6" t="s">
        <v>39</v>
      </c>
      <c r="R2922" s="6" t="s">
        <v>67</v>
      </c>
      <c r="S2922" s="6" t="s">
        <v>68</v>
      </c>
      <c r="T2922" s="6" t="s">
        <v>69</v>
      </c>
      <c r="U2922" s="6" t="s">
        <v>70</v>
      </c>
      <c r="V2922" s="6" t="s">
        <v>43</v>
      </c>
      <c r="W2922" s="6" t="s">
        <v>44</v>
      </c>
      <c r="X2922" s="6" t="s">
        <v>45</v>
      </c>
      <c r="Y2922" s="6" t="s">
        <v>46</v>
      </c>
      <c r="Z2922" s="6" t="s">
        <v>643</v>
      </c>
      <c r="AA2922" s="6" t="s">
        <v>3035</v>
      </c>
      <c r="AB2922" s="12" t="str">
        <f t="shared" ref="AB2922" si="605">IF(ISNUMBER(SEARCH("2,4 D",AA2920)),"2,4-Dichlorophenoxyacetic acid",IF(ISNUMBER(SEARCH("ACIDO",AA2920)),"2,4-Dichlorophenoxyacetic acid",IF(ISNUMBER(SEARCH("NAPHTHA",AA2920)),"Aromatic Solvent Mixture",IF(ISNUMBER(SEARCH("DIMETHYLAMINE",AA2920)),"Dimethylamine",IF(ISNUMBER(SEARCH("DIMETILAMINA",AA2920)),"Dimethylamine",IF(ISNUMBER(SEARCH("JUMP",AA2920)),"Diuron",IF(ISNUMBER(SEARCH(" 2-AMINO-2,3-DIMETHYL BUTYRAMIDE",AA2920)),"Herbicide Amine Intermediate",IF(ISNUMBER(SEARCH("TEBUTHIURON",AA2920)),"Tebuthiuron",IF(ISNUMBER(SEARCH("DMS",AA2920)),"Dimethyl Sulfate",IF(ISNUMBER(SEARCH("2,4-XILIDIN",AA2920)),"2,4-Xylidine","FIX IT"))))))))))</f>
        <v>Dimethylamine</v>
      </c>
      <c r="AC2922" s="7"/>
      <c r="AD2922" s="7"/>
      <c r="AE2922" s="7">
        <v>57960</v>
      </c>
      <c r="AF2922" s="7">
        <v>57.96</v>
      </c>
      <c r="AG2922" s="7">
        <v>1086000</v>
      </c>
    </row>
    <row r="2923" spans="1:33" ht="22" customHeight="1" x14ac:dyDescent="0.3">
      <c r="A2923" s="2">
        <v>42181</v>
      </c>
      <c r="B2923" s="3" t="s">
        <v>31</v>
      </c>
      <c r="C2923" s="3" t="s">
        <v>32</v>
      </c>
      <c r="D2923" s="4" t="s">
        <v>49</v>
      </c>
      <c r="E2923" s="4" t="s">
        <v>49</v>
      </c>
      <c r="F2923" s="3" t="s">
        <v>33</v>
      </c>
      <c r="G2923" s="4" t="s">
        <v>49</v>
      </c>
      <c r="H2923" s="4" t="s">
        <v>49</v>
      </c>
      <c r="I2923" s="3" t="s">
        <v>34</v>
      </c>
      <c r="J2923" s="3" t="s">
        <v>77</v>
      </c>
      <c r="K2923" s="3" t="s">
        <v>78</v>
      </c>
      <c r="L2923" s="3" t="s">
        <v>68</v>
      </c>
      <c r="M2923" s="3" t="s">
        <v>33</v>
      </c>
      <c r="N2923" s="4" t="s">
        <v>49</v>
      </c>
      <c r="O2923" s="4" t="s">
        <v>49</v>
      </c>
      <c r="P2923" s="3" t="s">
        <v>79</v>
      </c>
      <c r="Q2923" s="3" t="s">
        <v>39</v>
      </c>
      <c r="R2923" s="3" t="s">
        <v>67</v>
      </c>
      <c r="S2923" s="3" t="s">
        <v>68</v>
      </c>
      <c r="T2923" s="3" t="s">
        <v>69</v>
      </c>
      <c r="U2923" s="3" t="s">
        <v>70</v>
      </c>
      <c r="V2923" s="3" t="s">
        <v>43</v>
      </c>
      <c r="W2923" s="3" t="s">
        <v>44</v>
      </c>
      <c r="X2923" s="3" t="s">
        <v>45</v>
      </c>
      <c r="Y2923" s="3" t="s">
        <v>46</v>
      </c>
      <c r="Z2923" s="3" t="s">
        <v>418</v>
      </c>
      <c r="AA2923" s="3" t="s">
        <v>3036</v>
      </c>
      <c r="AB2923" s="12" t="s">
        <v>3135</v>
      </c>
      <c r="AC2923" s="10"/>
      <c r="AD2923" s="10"/>
      <c r="AE2923" s="4">
        <v>10470</v>
      </c>
      <c r="AF2923" s="4">
        <v>10.47</v>
      </c>
      <c r="AG2923" s="4">
        <v>1160000</v>
      </c>
    </row>
    <row r="2924" spans="1:33" ht="22" customHeight="1" x14ac:dyDescent="0.3">
      <c r="A2924" s="5">
        <v>42181</v>
      </c>
      <c r="B2924" s="6" t="s">
        <v>31</v>
      </c>
      <c r="C2924" s="6" t="s">
        <v>32</v>
      </c>
      <c r="D2924" s="7" t="s">
        <v>49</v>
      </c>
      <c r="E2924" s="7" t="s">
        <v>49</v>
      </c>
      <c r="F2924" s="6" t="s">
        <v>33</v>
      </c>
      <c r="G2924" s="7" t="s">
        <v>49</v>
      </c>
      <c r="H2924" s="7" t="s">
        <v>49</v>
      </c>
      <c r="I2924" s="6" t="s">
        <v>34</v>
      </c>
      <c r="J2924" s="6" t="s">
        <v>65</v>
      </c>
      <c r="K2924" s="7" t="s">
        <v>49</v>
      </c>
      <c r="L2924" s="7" t="s">
        <v>49</v>
      </c>
      <c r="M2924" s="6" t="s">
        <v>33</v>
      </c>
      <c r="N2924" s="7" t="s">
        <v>49</v>
      </c>
      <c r="O2924" s="7" t="s">
        <v>49</v>
      </c>
      <c r="P2924" s="6" t="s">
        <v>66</v>
      </c>
      <c r="Q2924" s="6" t="s">
        <v>39</v>
      </c>
      <c r="R2924" s="6" t="s">
        <v>67</v>
      </c>
      <c r="S2924" s="6" t="s">
        <v>68</v>
      </c>
      <c r="T2924" s="6" t="s">
        <v>69</v>
      </c>
      <c r="U2924" s="6" t="s">
        <v>70</v>
      </c>
      <c r="V2924" s="6" t="s">
        <v>43</v>
      </c>
      <c r="W2924" s="6" t="s">
        <v>44</v>
      </c>
      <c r="X2924" s="6" t="s">
        <v>45</v>
      </c>
      <c r="Y2924" s="6" t="s">
        <v>46</v>
      </c>
      <c r="Z2924" s="6" t="s">
        <v>480</v>
      </c>
      <c r="AA2924" s="6" t="s">
        <v>3037</v>
      </c>
      <c r="AB2924" s="12" t="str">
        <f t="shared" si="592"/>
        <v>Clethodim</v>
      </c>
      <c r="AC2924" s="7"/>
      <c r="AD2924" s="7"/>
      <c r="AE2924" s="7">
        <v>51414</v>
      </c>
      <c r="AF2924" s="7">
        <v>51.41</v>
      </c>
      <c r="AG2924" s="7">
        <v>434000</v>
      </c>
    </row>
    <row r="2925" spans="1:33" ht="22" customHeight="1" x14ac:dyDescent="0.3">
      <c r="A2925" s="2">
        <v>42181</v>
      </c>
      <c r="B2925" s="3" t="s">
        <v>31</v>
      </c>
      <c r="C2925" s="3" t="s">
        <v>32</v>
      </c>
      <c r="D2925" s="4" t="s">
        <v>49</v>
      </c>
      <c r="E2925" s="4" t="s">
        <v>49</v>
      </c>
      <c r="F2925" s="3" t="s">
        <v>33</v>
      </c>
      <c r="G2925" s="4" t="s">
        <v>49</v>
      </c>
      <c r="H2925" s="4" t="s">
        <v>49</v>
      </c>
      <c r="I2925" s="3" t="s">
        <v>34</v>
      </c>
      <c r="J2925" s="3" t="s">
        <v>77</v>
      </c>
      <c r="K2925" s="3" t="s">
        <v>78</v>
      </c>
      <c r="L2925" s="3" t="s">
        <v>68</v>
      </c>
      <c r="M2925" s="3" t="s">
        <v>33</v>
      </c>
      <c r="N2925" s="4" t="s">
        <v>49</v>
      </c>
      <c r="O2925" s="4" t="s">
        <v>49</v>
      </c>
      <c r="P2925" s="3" t="s">
        <v>79</v>
      </c>
      <c r="Q2925" s="3" t="s">
        <v>39</v>
      </c>
      <c r="R2925" s="3" t="s">
        <v>67</v>
      </c>
      <c r="S2925" s="3" t="s">
        <v>68</v>
      </c>
      <c r="T2925" s="3" t="s">
        <v>69</v>
      </c>
      <c r="U2925" s="3" t="s">
        <v>70</v>
      </c>
      <c r="V2925" s="3" t="s">
        <v>43</v>
      </c>
      <c r="W2925" s="3" t="s">
        <v>44</v>
      </c>
      <c r="X2925" s="3" t="s">
        <v>45</v>
      </c>
      <c r="Y2925" s="3" t="s">
        <v>46</v>
      </c>
      <c r="Z2925" s="3" t="s">
        <v>643</v>
      </c>
      <c r="AA2925" s="3" t="s">
        <v>3038</v>
      </c>
      <c r="AB2925" s="12" t="str">
        <f t="shared" si="592"/>
        <v>Chlorpyrifos</v>
      </c>
      <c r="AC2925" s="10"/>
      <c r="AD2925" s="10"/>
      <c r="AE2925" s="4">
        <v>296320.01</v>
      </c>
      <c r="AF2925" s="4">
        <v>296.32</v>
      </c>
      <c r="AG2925" s="4">
        <v>5554000</v>
      </c>
    </row>
    <row r="2926" spans="1:33" ht="22" customHeight="1" x14ac:dyDescent="0.3">
      <c r="A2926" s="5">
        <v>42181</v>
      </c>
      <c r="B2926" s="6" t="s">
        <v>31</v>
      </c>
      <c r="C2926" s="6" t="s">
        <v>32</v>
      </c>
      <c r="D2926" s="7" t="s">
        <v>49</v>
      </c>
      <c r="E2926" s="7" t="s">
        <v>49</v>
      </c>
      <c r="F2926" s="6" t="s">
        <v>33</v>
      </c>
      <c r="G2926" s="7" t="s">
        <v>49</v>
      </c>
      <c r="H2926" s="7" t="s">
        <v>49</v>
      </c>
      <c r="I2926" s="6" t="s">
        <v>34</v>
      </c>
      <c r="J2926" s="6" t="s">
        <v>77</v>
      </c>
      <c r="K2926" s="6" t="s">
        <v>78</v>
      </c>
      <c r="L2926" s="6" t="s">
        <v>68</v>
      </c>
      <c r="M2926" s="6" t="s">
        <v>33</v>
      </c>
      <c r="N2926" s="7" t="s">
        <v>49</v>
      </c>
      <c r="O2926" s="7" t="s">
        <v>49</v>
      </c>
      <c r="P2926" s="6" t="s">
        <v>79</v>
      </c>
      <c r="Q2926" s="6" t="s">
        <v>39</v>
      </c>
      <c r="R2926" s="6" t="s">
        <v>67</v>
      </c>
      <c r="S2926" s="6" t="s">
        <v>68</v>
      </c>
      <c r="T2926" s="6" t="s">
        <v>69</v>
      </c>
      <c r="U2926" s="6" t="s">
        <v>70</v>
      </c>
      <c r="V2926" s="6" t="s">
        <v>43</v>
      </c>
      <c r="W2926" s="6" t="s">
        <v>44</v>
      </c>
      <c r="X2926" s="6" t="s">
        <v>45</v>
      </c>
      <c r="Y2926" s="6" t="s">
        <v>46</v>
      </c>
      <c r="Z2926" s="6" t="s">
        <v>643</v>
      </c>
      <c r="AA2926" s="6" t="s">
        <v>3008</v>
      </c>
      <c r="AB2926" s="12" t="str">
        <f t="shared" si="592"/>
        <v>Chlorpyrifos</v>
      </c>
      <c r="AC2926" s="7"/>
      <c r="AD2926" s="7"/>
      <c r="AE2926" s="7">
        <v>203720</v>
      </c>
      <c r="AF2926" s="7">
        <v>203.72</v>
      </c>
      <c r="AG2926" s="7">
        <v>3819000</v>
      </c>
    </row>
    <row r="2927" spans="1:33" ht="22" customHeight="1" x14ac:dyDescent="0.3">
      <c r="A2927" s="2">
        <v>42181</v>
      </c>
      <c r="B2927" s="3" t="s">
        <v>31</v>
      </c>
      <c r="C2927" s="3" t="s">
        <v>32</v>
      </c>
      <c r="D2927" s="4" t="s">
        <v>49</v>
      </c>
      <c r="E2927" s="4" t="s">
        <v>49</v>
      </c>
      <c r="F2927" s="3" t="s">
        <v>33</v>
      </c>
      <c r="G2927" s="4" t="s">
        <v>49</v>
      </c>
      <c r="H2927" s="4" t="s">
        <v>49</v>
      </c>
      <c r="I2927" s="3" t="s">
        <v>34</v>
      </c>
      <c r="J2927" s="3" t="s">
        <v>77</v>
      </c>
      <c r="K2927" s="3" t="s">
        <v>78</v>
      </c>
      <c r="L2927" s="3" t="s">
        <v>68</v>
      </c>
      <c r="M2927" s="3" t="s">
        <v>33</v>
      </c>
      <c r="N2927" s="4" t="s">
        <v>49</v>
      </c>
      <c r="O2927" s="4" t="s">
        <v>49</v>
      </c>
      <c r="P2927" s="3" t="s">
        <v>79</v>
      </c>
      <c r="Q2927" s="3" t="s">
        <v>39</v>
      </c>
      <c r="R2927" s="3" t="s">
        <v>67</v>
      </c>
      <c r="S2927" s="3" t="s">
        <v>68</v>
      </c>
      <c r="T2927" s="3" t="s">
        <v>69</v>
      </c>
      <c r="U2927" s="3" t="s">
        <v>70</v>
      </c>
      <c r="V2927" s="3" t="s">
        <v>43</v>
      </c>
      <c r="W2927" s="3" t="s">
        <v>44</v>
      </c>
      <c r="X2927" s="3" t="s">
        <v>45</v>
      </c>
      <c r="Y2927" s="3" t="s">
        <v>46</v>
      </c>
      <c r="Z2927" s="3" t="s">
        <v>243</v>
      </c>
      <c r="AA2927" s="3" t="s">
        <v>3039</v>
      </c>
      <c r="AB2927" s="12" t="str">
        <f t="shared" ref="AB2927" si="606">IF(ISNUMBER(SEARCH("BUTYRAMIDE",AA2927)),"2,3-Dimethyl Butyramide",IF(ISNUMBER(SEARCH("FOLPET",AA2927)),"Folpet",IF(ISNUMBER(SEARCH("METHYL [2-({[6- (TRIFLUOROMETHYL) PYRIDIN-2-YL] OXY} METHYL) PHENYL",AA2927)),"Esther",IF(ISNUMBER(SEARCH("TEBUCONAZOL",AA2927)),"Tebuconazole",IF(ISNUMBER(SEARCH("DICHLOROPHENYL",AA2927)),"Dichlorophenyl Isocyanates",IF(ISNUMBER(SEARCH("CAPTAN",AA2927)),"Captan",IF(ISNUMBER(SEARCH("DIMETHYLACETAMID",AA2927)),"Dimethylacetamide",IF(ISNUMBER(SEARCH("AFALON",AA2927)),"Linuron","FIX IT"))))))))</f>
        <v>Captan</v>
      </c>
      <c r="AC2927" s="10"/>
      <c r="AD2927" s="10"/>
      <c r="AE2927" s="4">
        <v>51880</v>
      </c>
      <c r="AF2927" s="4">
        <v>51.88</v>
      </c>
      <c r="AG2927" s="4">
        <v>1088000</v>
      </c>
    </row>
    <row r="2928" spans="1:33" ht="22" customHeight="1" x14ac:dyDescent="0.3">
      <c r="A2928" s="5">
        <v>42181</v>
      </c>
      <c r="B2928" s="6" t="s">
        <v>31</v>
      </c>
      <c r="C2928" s="6" t="s">
        <v>32</v>
      </c>
      <c r="D2928" s="7" t="s">
        <v>49</v>
      </c>
      <c r="E2928" s="7" t="s">
        <v>49</v>
      </c>
      <c r="F2928" s="6" t="s">
        <v>33</v>
      </c>
      <c r="G2928" s="7" t="s">
        <v>49</v>
      </c>
      <c r="H2928" s="7" t="s">
        <v>49</v>
      </c>
      <c r="I2928" s="6" t="s">
        <v>34</v>
      </c>
      <c r="J2928" s="6" t="s">
        <v>77</v>
      </c>
      <c r="K2928" s="6" t="s">
        <v>78</v>
      </c>
      <c r="L2928" s="6" t="s">
        <v>68</v>
      </c>
      <c r="M2928" s="6" t="s">
        <v>33</v>
      </c>
      <c r="N2928" s="7" t="s">
        <v>49</v>
      </c>
      <c r="O2928" s="7" t="s">
        <v>49</v>
      </c>
      <c r="P2928" s="6" t="s">
        <v>79</v>
      </c>
      <c r="Q2928" s="6" t="s">
        <v>39</v>
      </c>
      <c r="R2928" s="6" t="s">
        <v>67</v>
      </c>
      <c r="S2928" s="6" t="s">
        <v>68</v>
      </c>
      <c r="T2928" s="6" t="s">
        <v>69</v>
      </c>
      <c r="U2928" s="6" t="s">
        <v>70</v>
      </c>
      <c r="V2928" s="6" t="s">
        <v>43</v>
      </c>
      <c r="W2928" s="6" t="s">
        <v>44</v>
      </c>
      <c r="X2928" s="6" t="s">
        <v>45</v>
      </c>
      <c r="Y2928" s="6" t="s">
        <v>46</v>
      </c>
      <c r="Z2928" s="6" t="s">
        <v>231</v>
      </c>
      <c r="AA2928" s="6" t="s">
        <v>2870</v>
      </c>
      <c r="AB2928" s="12" t="s">
        <v>3176</v>
      </c>
      <c r="AC2928" s="7"/>
      <c r="AD2928" s="7"/>
      <c r="AE2928" s="7">
        <v>2942</v>
      </c>
      <c r="AF2928" s="7">
        <v>2.94</v>
      </c>
      <c r="AG2928" s="7">
        <v>47200</v>
      </c>
    </row>
    <row r="2929" spans="1:33" ht="22" customHeight="1" x14ac:dyDescent="0.3">
      <c r="A2929" s="2">
        <v>42181</v>
      </c>
      <c r="B2929" s="3" t="s">
        <v>31</v>
      </c>
      <c r="C2929" s="3" t="s">
        <v>32</v>
      </c>
      <c r="D2929" s="4" t="s">
        <v>49</v>
      </c>
      <c r="E2929" s="4" t="s">
        <v>49</v>
      </c>
      <c r="F2929" s="3" t="s">
        <v>33</v>
      </c>
      <c r="G2929" s="4" t="s">
        <v>49</v>
      </c>
      <c r="H2929" s="4" t="s">
        <v>49</v>
      </c>
      <c r="I2929" s="3" t="s">
        <v>34</v>
      </c>
      <c r="J2929" s="3" t="s">
        <v>77</v>
      </c>
      <c r="K2929" s="3" t="s">
        <v>78</v>
      </c>
      <c r="L2929" s="3" t="s">
        <v>68</v>
      </c>
      <c r="M2929" s="3" t="s">
        <v>33</v>
      </c>
      <c r="N2929" s="4" t="s">
        <v>49</v>
      </c>
      <c r="O2929" s="4" t="s">
        <v>49</v>
      </c>
      <c r="P2929" s="3" t="s">
        <v>79</v>
      </c>
      <c r="Q2929" s="3" t="s">
        <v>39</v>
      </c>
      <c r="R2929" s="3" t="s">
        <v>67</v>
      </c>
      <c r="S2929" s="3" t="s">
        <v>68</v>
      </c>
      <c r="T2929" s="3" t="s">
        <v>69</v>
      </c>
      <c r="U2929" s="3" t="s">
        <v>70</v>
      </c>
      <c r="V2929" s="3" t="s">
        <v>43</v>
      </c>
      <c r="W2929" s="3" t="s">
        <v>44</v>
      </c>
      <c r="X2929" s="3" t="s">
        <v>45</v>
      </c>
      <c r="Y2929" s="3" t="s">
        <v>46</v>
      </c>
      <c r="Z2929" s="3" t="s">
        <v>231</v>
      </c>
      <c r="AA2929" s="3" t="s">
        <v>3040</v>
      </c>
      <c r="AB2929" s="12" t="s">
        <v>3168</v>
      </c>
      <c r="AC2929" s="10"/>
      <c r="AD2929" s="10"/>
      <c r="AE2929" s="4">
        <v>13080</v>
      </c>
      <c r="AF2929" s="4">
        <v>13.08</v>
      </c>
      <c r="AG2929" s="4">
        <v>210000</v>
      </c>
    </row>
    <row r="2930" spans="1:33" ht="22" customHeight="1" x14ac:dyDescent="0.3">
      <c r="A2930" s="5">
        <v>42181</v>
      </c>
      <c r="B2930" s="6" t="s">
        <v>31</v>
      </c>
      <c r="C2930" s="6" t="s">
        <v>32</v>
      </c>
      <c r="D2930" s="7" t="s">
        <v>49</v>
      </c>
      <c r="E2930" s="7" t="s">
        <v>49</v>
      </c>
      <c r="F2930" s="6" t="s">
        <v>33</v>
      </c>
      <c r="G2930" s="7" t="s">
        <v>49</v>
      </c>
      <c r="H2930" s="7" t="s">
        <v>49</v>
      </c>
      <c r="I2930" s="6" t="s">
        <v>34</v>
      </c>
      <c r="J2930" s="6" t="s">
        <v>65</v>
      </c>
      <c r="K2930" s="7" t="s">
        <v>49</v>
      </c>
      <c r="L2930" s="7" t="s">
        <v>49</v>
      </c>
      <c r="M2930" s="6" t="s">
        <v>33</v>
      </c>
      <c r="N2930" s="7" t="s">
        <v>49</v>
      </c>
      <c r="O2930" s="7" t="s">
        <v>49</v>
      </c>
      <c r="P2930" s="6" t="s">
        <v>66</v>
      </c>
      <c r="Q2930" s="6" t="s">
        <v>39</v>
      </c>
      <c r="R2930" s="6" t="s">
        <v>67</v>
      </c>
      <c r="S2930" s="6" t="s">
        <v>68</v>
      </c>
      <c r="T2930" s="6" t="s">
        <v>69</v>
      </c>
      <c r="U2930" s="6" t="s">
        <v>70</v>
      </c>
      <c r="V2930" s="6" t="s">
        <v>43</v>
      </c>
      <c r="W2930" s="6" t="s">
        <v>44</v>
      </c>
      <c r="X2930" s="6" t="s">
        <v>45</v>
      </c>
      <c r="Y2930" s="6" t="s">
        <v>46</v>
      </c>
      <c r="Z2930" s="6" t="s">
        <v>480</v>
      </c>
      <c r="AA2930" s="6" t="s">
        <v>3041</v>
      </c>
      <c r="AB2930" s="12" t="str">
        <f t="shared" si="592"/>
        <v>Tebuthiuron</v>
      </c>
      <c r="AC2930" s="7"/>
      <c r="AD2930" s="7"/>
      <c r="AE2930" s="7">
        <v>90552</v>
      </c>
      <c r="AF2930" s="7">
        <v>90.55</v>
      </c>
      <c r="AG2930" s="7">
        <v>764000</v>
      </c>
    </row>
    <row r="2931" spans="1:33" ht="22" customHeight="1" x14ac:dyDescent="0.3">
      <c r="A2931" s="2">
        <v>42181</v>
      </c>
      <c r="B2931" s="3" t="s">
        <v>50</v>
      </c>
      <c r="C2931" s="3" t="s">
        <v>32</v>
      </c>
      <c r="D2931" s="4" t="s">
        <v>49</v>
      </c>
      <c r="E2931" s="4" t="s">
        <v>49</v>
      </c>
      <c r="F2931" s="3" t="s">
        <v>33</v>
      </c>
      <c r="G2931" s="4" t="s">
        <v>49</v>
      </c>
      <c r="H2931" s="4" t="s">
        <v>49</v>
      </c>
      <c r="I2931" s="3" t="s">
        <v>34</v>
      </c>
      <c r="J2931" s="3" t="s">
        <v>2469</v>
      </c>
      <c r="K2931" s="4" t="s">
        <v>49</v>
      </c>
      <c r="L2931" s="3" t="s">
        <v>61</v>
      </c>
      <c r="M2931" s="4" t="s">
        <v>49</v>
      </c>
      <c r="N2931" s="4" t="s">
        <v>49</v>
      </c>
      <c r="O2931" s="4" t="s">
        <v>49</v>
      </c>
      <c r="P2931" s="3" t="s">
        <v>248</v>
      </c>
      <c r="Q2931" s="3" t="s">
        <v>39</v>
      </c>
      <c r="R2931" s="3" t="s">
        <v>60</v>
      </c>
      <c r="S2931" s="3" t="s">
        <v>61</v>
      </c>
      <c r="T2931" s="3" t="s">
        <v>62</v>
      </c>
      <c r="U2931" s="3" t="s">
        <v>56</v>
      </c>
      <c r="V2931" s="3" t="s">
        <v>43</v>
      </c>
      <c r="W2931" s="3" t="s">
        <v>44</v>
      </c>
      <c r="X2931" s="3" t="s">
        <v>45</v>
      </c>
      <c r="Y2931" s="3" t="s">
        <v>46</v>
      </c>
      <c r="Z2931" s="3" t="s">
        <v>2470</v>
      </c>
      <c r="AA2931" s="3" t="s">
        <v>2951</v>
      </c>
      <c r="AB2931" s="12" t="str">
        <f t="shared" si="592"/>
        <v>Glyphosate</v>
      </c>
      <c r="AC2931" s="10"/>
      <c r="AD2931" s="10"/>
      <c r="AE2931" s="4">
        <v>271350.01</v>
      </c>
      <c r="AF2931" s="4">
        <v>271.35000000000002</v>
      </c>
      <c r="AG2931" s="4">
        <v>1013000</v>
      </c>
    </row>
    <row r="2932" spans="1:33" ht="22" customHeight="1" x14ac:dyDescent="0.3">
      <c r="A2932" s="5">
        <v>42180</v>
      </c>
      <c r="B2932" s="6" t="s">
        <v>31</v>
      </c>
      <c r="C2932" s="6" t="s">
        <v>32</v>
      </c>
      <c r="D2932" s="7" t="s">
        <v>49</v>
      </c>
      <c r="E2932" s="7" t="s">
        <v>49</v>
      </c>
      <c r="F2932" s="6" t="s">
        <v>33</v>
      </c>
      <c r="G2932" s="7" t="s">
        <v>49</v>
      </c>
      <c r="H2932" s="7" t="s">
        <v>49</v>
      </c>
      <c r="I2932" s="6" t="s">
        <v>34</v>
      </c>
      <c r="J2932" s="6" t="s">
        <v>77</v>
      </c>
      <c r="K2932" s="6" t="s">
        <v>78</v>
      </c>
      <c r="L2932" s="6" t="s">
        <v>68</v>
      </c>
      <c r="M2932" s="6" t="s">
        <v>33</v>
      </c>
      <c r="N2932" s="7" t="s">
        <v>49</v>
      </c>
      <c r="O2932" s="7" t="s">
        <v>49</v>
      </c>
      <c r="P2932" s="6" t="s">
        <v>79</v>
      </c>
      <c r="Q2932" s="6" t="s">
        <v>39</v>
      </c>
      <c r="R2932" s="6" t="s">
        <v>67</v>
      </c>
      <c r="S2932" s="6" t="s">
        <v>68</v>
      </c>
      <c r="T2932" s="6" t="s">
        <v>69</v>
      </c>
      <c r="U2932" s="6" t="s">
        <v>70</v>
      </c>
      <c r="V2932" s="6" t="s">
        <v>43</v>
      </c>
      <c r="W2932" s="6" t="s">
        <v>44</v>
      </c>
      <c r="X2932" s="6" t="s">
        <v>45</v>
      </c>
      <c r="Y2932" s="6" t="s">
        <v>46</v>
      </c>
      <c r="Z2932" s="6" t="s">
        <v>243</v>
      </c>
      <c r="AA2932" s="6" t="s">
        <v>3042</v>
      </c>
      <c r="AB2932" s="12" t="str">
        <f t="shared" ref="AB2932" si="607">IF(ISNUMBER(SEARCH("BUTYRAMIDE",AA2932)),"2,3-Dimethyl Butyramide",IF(ISNUMBER(SEARCH("FOLPET",AA2932)),"Folpet",IF(ISNUMBER(SEARCH("METHYL [2-({[6- (TRIFLUOROMETHYL) PYRIDIN-2-YL] OXY} METHYL) PHENYL",AA2932)),"Esther",IF(ISNUMBER(SEARCH("TEBUCONAZOL",AA2932)),"Tebuconazole",IF(ISNUMBER(SEARCH("DICHLOROPHENYL",AA2932)),"Dichlorophenyl Isocyanates",IF(ISNUMBER(SEARCH("CAPTAN",AA2932)),"Captan",IF(ISNUMBER(SEARCH("DIMETHYLACETAMID",AA2932)),"Dimethylacetamide",IF(ISNUMBER(SEARCH("AFALON",AA2932)),"Linuron","FIX IT"))))))))</f>
        <v>Captan</v>
      </c>
      <c r="AC2932" s="7"/>
      <c r="AD2932" s="7"/>
      <c r="AE2932" s="7">
        <v>51880</v>
      </c>
      <c r="AF2932" s="7">
        <v>51.88</v>
      </c>
      <c r="AG2932" s="7">
        <v>1088000</v>
      </c>
    </row>
    <row r="2933" spans="1:33" ht="22" customHeight="1" x14ac:dyDescent="0.3">
      <c r="A2933" s="2">
        <v>42180</v>
      </c>
      <c r="B2933" s="3" t="s">
        <v>31</v>
      </c>
      <c r="C2933" s="3" t="s">
        <v>32</v>
      </c>
      <c r="D2933" s="4" t="s">
        <v>49</v>
      </c>
      <c r="E2933" s="4" t="s">
        <v>49</v>
      </c>
      <c r="F2933" s="3" t="s">
        <v>33</v>
      </c>
      <c r="G2933" s="4" t="s">
        <v>49</v>
      </c>
      <c r="H2933" s="4" t="s">
        <v>49</v>
      </c>
      <c r="I2933" s="3" t="s">
        <v>34</v>
      </c>
      <c r="J2933" s="3" t="s">
        <v>65</v>
      </c>
      <c r="K2933" s="4" t="s">
        <v>49</v>
      </c>
      <c r="L2933" s="4" t="s">
        <v>49</v>
      </c>
      <c r="M2933" s="3" t="s">
        <v>33</v>
      </c>
      <c r="N2933" s="4" t="s">
        <v>49</v>
      </c>
      <c r="O2933" s="4" t="s">
        <v>49</v>
      </c>
      <c r="P2933" s="3" t="s">
        <v>66</v>
      </c>
      <c r="Q2933" s="3" t="s">
        <v>39</v>
      </c>
      <c r="R2933" s="3" t="s">
        <v>67</v>
      </c>
      <c r="S2933" s="3" t="s">
        <v>68</v>
      </c>
      <c r="T2933" s="3" t="s">
        <v>69</v>
      </c>
      <c r="U2933" s="3" t="s">
        <v>70</v>
      </c>
      <c r="V2933" s="3" t="s">
        <v>43</v>
      </c>
      <c r="W2933" s="3" t="s">
        <v>44</v>
      </c>
      <c r="X2933" s="3" t="s">
        <v>45</v>
      </c>
      <c r="Y2933" s="3" t="s">
        <v>46</v>
      </c>
      <c r="Z2933" s="3" t="s">
        <v>73</v>
      </c>
      <c r="AA2933" s="3" t="s">
        <v>3043</v>
      </c>
      <c r="AB2933" s="12" t="str">
        <f t="shared" si="592"/>
        <v>Clethodim</v>
      </c>
      <c r="AC2933" s="10"/>
      <c r="AD2933" s="10"/>
      <c r="AE2933" s="4">
        <v>68552</v>
      </c>
      <c r="AF2933" s="4">
        <v>68.55</v>
      </c>
      <c r="AG2933" s="4">
        <v>360000</v>
      </c>
    </row>
    <row r="2934" spans="1:33" ht="22" customHeight="1" x14ac:dyDescent="0.3">
      <c r="A2934" s="5">
        <v>42180</v>
      </c>
      <c r="B2934" s="6" t="s">
        <v>31</v>
      </c>
      <c r="C2934" s="6" t="s">
        <v>32</v>
      </c>
      <c r="D2934" s="7" t="s">
        <v>49</v>
      </c>
      <c r="E2934" s="7" t="s">
        <v>49</v>
      </c>
      <c r="F2934" s="6" t="s">
        <v>33</v>
      </c>
      <c r="G2934" s="7" t="s">
        <v>49</v>
      </c>
      <c r="H2934" s="7" t="s">
        <v>49</v>
      </c>
      <c r="I2934" s="6" t="s">
        <v>34</v>
      </c>
      <c r="J2934" s="6" t="s">
        <v>77</v>
      </c>
      <c r="K2934" s="6" t="s">
        <v>78</v>
      </c>
      <c r="L2934" s="6" t="s">
        <v>68</v>
      </c>
      <c r="M2934" s="6" t="s">
        <v>33</v>
      </c>
      <c r="N2934" s="7" t="s">
        <v>49</v>
      </c>
      <c r="O2934" s="7" t="s">
        <v>49</v>
      </c>
      <c r="P2934" s="6" t="s">
        <v>79</v>
      </c>
      <c r="Q2934" s="6" t="s">
        <v>39</v>
      </c>
      <c r="R2934" s="6" t="s">
        <v>67</v>
      </c>
      <c r="S2934" s="6" t="s">
        <v>68</v>
      </c>
      <c r="T2934" s="6" t="s">
        <v>69</v>
      </c>
      <c r="U2934" s="6" t="s">
        <v>70</v>
      </c>
      <c r="V2934" s="6" t="s">
        <v>43</v>
      </c>
      <c r="W2934" s="6" t="s">
        <v>44</v>
      </c>
      <c r="X2934" s="6" t="s">
        <v>45</v>
      </c>
      <c r="Y2934" s="6" t="s">
        <v>46</v>
      </c>
      <c r="Z2934" s="6" t="s">
        <v>270</v>
      </c>
      <c r="AA2934" s="6" t="s">
        <v>3044</v>
      </c>
      <c r="AB2934" s="12" t="s">
        <v>3151</v>
      </c>
      <c r="AC2934" s="7"/>
      <c r="AD2934" s="7"/>
      <c r="AE2934" s="7">
        <v>3510</v>
      </c>
      <c r="AF2934" s="7">
        <v>3.51</v>
      </c>
      <c r="AG2934" s="7">
        <v>1682000</v>
      </c>
    </row>
    <row r="2935" spans="1:33" ht="22" customHeight="1" x14ac:dyDescent="0.3">
      <c r="A2935" s="2">
        <v>42180</v>
      </c>
      <c r="B2935" s="3" t="s">
        <v>31</v>
      </c>
      <c r="C2935" s="3" t="s">
        <v>32</v>
      </c>
      <c r="D2935" s="4" t="s">
        <v>49</v>
      </c>
      <c r="E2935" s="4" t="s">
        <v>49</v>
      </c>
      <c r="F2935" s="3" t="s">
        <v>33</v>
      </c>
      <c r="G2935" s="4" t="s">
        <v>49</v>
      </c>
      <c r="H2935" s="4" t="s">
        <v>49</v>
      </c>
      <c r="I2935" s="3" t="s">
        <v>34</v>
      </c>
      <c r="J2935" s="3" t="s">
        <v>77</v>
      </c>
      <c r="K2935" s="3" t="s">
        <v>78</v>
      </c>
      <c r="L2935" s="3" t="s">
        <v>68</v>
      </c>
      <c r="M2935" s="3" t="s">
        <v>33</v>
      </c>
      <c r="N2935" s="4" t="s">
        <v>49</v>
      </c>
      <c r="O2935" s="4" t="s">
        <v>49</v>
      </c>
      <c r="P2935" s="3" t="s">
        <v>79</v>
      </c>
      <c r="Q2935" s="3" t="s">
        <v>39</v>
      </c>
      <c r="R2935" s="3" t="s">
        <v>67</v>
      </c>
      <c r="S2935" s="3" t="s">
        <v>68</v>
      </c>
      <c r="T2935" s="3" t="s">
        <v>69</v>
      </c>
      <c r="U2935" s="3" t="s">
        <v>70</v>
      </c>
      <c r="V2935" s="3" t="s">
        <v>43</v>
      </c>
      <c r="W2935" s="3" t="s">
        <v>44</v>
      </c>
      <c r="X2935" s="3" t="s">
        <v>45</v>
      </c>
      <c r="Y2935" s="3" t="s">
        <v>46</v>
      </c>
      <c r="Z2935" s="3" t="s">
        <v>3045</v>
      </c>
      <c r="AA2935" s="3" t="s">
        <v>3046</v>
      </c>
      <c r="AB2935" s="12" t="s">
        <v>3181</v>
      </c>
      <c r="AC2935" s="10"/>
      <c r="AD2935" s="10"/>
      <c r="AE2935" s="4">
        <v>2192</v>
      </c>
      <c r="AF2935" s="4">
        <v>2.19</v>
      </c>
      <c r="AG2935" s="4">
        <v>550000</v>
      </c>
    </row>
    <row r="2936" spans="1:33" ht="22" customHeight="1" x14ac:dyDescent="0.3">
      <c r="A2936" s="5">
        <v>42180</v>
      </c>
      <c r="B2936" s="6" t="s">
        <v>31</v>
      </c>
      <c r="C2936" s="6" t="s">
        <v>32</v>
      </c>
      <c r="D2936" s="7" t="s">
        <v>49</v>
      </c>
      <c r="E2936" s="7" t="s">
        <v>49</v>
      </c>
      <c r="F2936" s="6" t="s">
        <v>33</v>
      </c>
      <c r="G2936" s="7" t="s">
        <v>49</v>
      </c>
      <c r="H2936" s="7" t="s">
        <v>49</v>
      </c>
      <c r="I2936" s="6" t="s">
        <v>34</v>
      </c>
      <c r="J2936" s="6" t="s">
        <v>77</v>
      </c>
      <c r="K2936" s="6" t="s">
        <v>78</v>
      </c>
      <c r="L2936" s="6" t="s">
        <v>68</v>
      </c>
      <c r="M2936" s="6" t="s">
        <v>33</v>
      </c>
      <c r="N2936" s="7" t="s">
        <v>49</v>
      </c>
      <c r="O2936" s="7" t="s">
        <v>49</v>
      </c>
      <c r="P2936" s="6" t="s">
        <v>79</v>
      </c>
      <c r="Q2936" s="6" t="s">
        <v>39</v>
      </c>
      <c r="R2936" s="6" t="s">
        <v>67</v>
      </c>
      <c r="S2936" s="6" t="s">
        <v>68</v>
      </c>
      <c r="T2936" s="6" t="s">
        <v>69</v>
      </c>
      <c r="U2936" s="6" t="s">
        <v>70</v>
      </c>
      <c r="V2936" s="6" t="s">
        <v>43</v>
      </c>
      <c r="W2936" s="6" t="s">
        <v>44</v>
      </c>
      <c r="X2936" s="6" t="s">
        <v>45</v>
      </c>
      <c r="Y2936" s="6" t="s">
        <v>46</v>
      </c>
      <c r="Z2936" s="6" t="s">
        <v>365</v>
      </c>
      <c r="AA2936" s="6" t="s">
        <v>3014</v>
      </c>
      <c r="AB2936" s="12" t="s">
        <v>3135</v>
      </c>
      <c r="AC2936" s="7"/>
      <c r="AD2936" s="7"/>
      <c r="AE2936" s="7">
        <v>6282</v>
      </c>
      <c r="AF2936" s="7">
        <v>6.28</v>
      </c>
      <c r="AG2936" s="7">
        <v>2139000</v>
      </c>
    </row>
    <row r="2937" spans="1:33" ht="22" customHeight="1" x14ac:dyDescent="0.3">
      <c r="A2937" s="2">
        <v>42180</v>
      </c>
      <c r="B2937" s="3" t="s">
        <v>31</v>
      </c>
      <c r="C2937" s="3" t="s">
        <v>32</v>
      </c>
      <c r="D2937" s="4" t="s">
        <v>49</v>
      </c>
      <c r="E2937" s="4" t="s">
        <v>49</v>
      </c>
      <c r="F2937" s="3" t="s">
        <v>33</v>
      </c>
      <c r="G2937" s="4" t="s">
        <v>49</v>
      </c>
      <c r="H2937" s="4" t="s">
        <v>49</v>
      </c>
      <c r="I2937" s="3" t="s">
        <v>34</v>
      </c>
      <c r="J2937" s="3" t="s">
        <v>65</v>
      </c>
      <c r="K2937" s="4" t="s">
        <v>49</v>
      </c>
      <c r="L2937" s="4" t="s">
        <v>49</v>
      </c>
      <c r="M2937" s="3" t="s">
        <v>33</v>
      </c>
      <c r="N2937" s="4" t="s">
        <v>49</v>
      </c>
      <c r="O2937" s="4" t="s">
        <v>49</v>
      </c>
      <c r="P2937" s="3" t="s">
        <v>66</v>
      </c>
      <c r="Q2937" s="3" t="s">
        <v>39</v>
      </c>
      <c r="R2937" s="3" t="s">
        <v>67</v>
      </c>
      <c r="S2937" s="3" t="s">
        <v>68</v>
      </c>
      <c r="T2937" s="3" t="s">
        <v>69</v>
      </c>
      <c r="U2937" s="3" t="s">
        <v>70</v>
      </c>
      <c r="V2937" s="3" t="s">
        <v>43</v>
      </c>
      <c r="W2937" s="3" t="s">
        <v>44</v>
      </c>
      <c r="X2937" s="3" t="s">
        <v>45</v>
      </c>
      <c r="Y2937" s="3" t="s">
        <v>46</v>
      </c>
      <c r="Z2937" s="3" t="s">
        <v>480</v>
      </c>
      <c r="AA2937" s="3" t="s">
        <v>3047</v>
      </c>
      <c r="AB2937" s="12" t="str">
        <f t="shared" ref="AB2937:AB2946" si="608">IF(ISNUMBER(SEARCH("CARBENDAZIM",AA2937)),"Carbendazim",IF(ISNUMBER(SEARCH("4-D",AA2937)),"2,4-Dichlorophenoxyacetic acid",IF(ISNUMBER(SEARCH("RIDOVER",AA2937)),"Glyphosate",IF(ISNUMBER(SEARCH("POQUER",AA2937)),"Clethodim",IF(ISNUMBER(SEARCH("LITER",AA2937)),"Imidacloprid",IF(ISNUMBER(SEARCH("PYRINEX",AA2937)),"Chlorpyrifos",IF(ISNUMBER(SEARCH("ORBIT",AA2937)),"Omethoate",IF(ISNUMBER(SEARCH("HEXARON",AA2937)),"Diuron",IF(ISNUMBER(SEARCH("ISOPROPYLAMINE",AA2937)),"Isopropylamine",IF(ISNUMBER(SEARCH("GLYPHOSATE",AA2937)),"Glyphosate",IF(ISNUMBER(SEARCH("MANCOZEB",AA2937)),"Mancozeb Indofil",IF(ISNUMBER(SEARCH("PARAQUAT",AA2937)),"Paraquat",IF(ISNUMBER(SEARCH("CAROMAX",AA2937)),"Aromatic Solvent Mixture",IF(ISNUMBER(SEARCH("BUTIRON",AA2937)),"Tebuthiuron",IF(ISNUMBER(SEARCH("VORAZ",AA2937)),"Methomyl",IF(ISNUMBER(SEARCH("IMIDACLOPRID",AA2937)),"Imidacloprid",IF(ISNUMBER(SEARCH("2 4 D",AA2937)),"2,4-Dichlorophenoxyacetic acid",IF(ISNUMBER(SEARCH("IMIDACL",AA2937)),"Imidacloprid",IF(ISNUMBER(SEARCH("DIUREX",AA2937)),"Diuron",IF(ISNUMBER(SEARCH("RAPEL",AA2937)),"Acephate","fix it"))))))))))))))))))))</f>
        <v>Diuron</v>
      </c>
      <c r="AC2937" s="10"/>
      <c r="AD2937" s="10"/>
      <c r="AE2937" s="4">
        <v>84712</v>
      </c>
      <c r="AF2937" s="4">
        <v>84.71</v>
      </c>
      <c r="AG2937" s="4">
        <v>715000</v>
      </c>
    </row>
    <row r="2938" spans="1:33" ht="22" customHeight="1" x14ac:dyDescent="0.3">
      <c r="A2938" s="5">
        <v>42180</v>
      </c>
      <c r="B2938" s="6" t="s">
        <v>31</v>
      </c>
      <c r="C2938" s="6" t="s">
        <v>32</v>
      </c>
      <c r="D2938" s="7" t="s">
        <v>49</v>
      </c>
      <c r="E2938" s="7" t="s">
        <v>49</v>
      </c>
      <c r="F2938" s="6" t="s">
        <v>33</v>
      </c>
      <c r="G2938" s="7" t="s">
        <v>49</v>
      </c>
      <c r="H2938" s="7" t="s">
        <v>49</v>
      </c>
      <c r="I2938" s="6" t="s">
        <v>34</v>
      </c>
      <c r="J2938" s="6" t="s">
        <v>65</v>
      </c>
      <c r="K2938" s="7" t="s">
        <v>49</v>
      </c>
      <c r="L2938" s="7" t="s">
        <v>49</v>
      </c>
      <c r="M2938" s="6" t="s">
        <v>33</v>
      </c>
      <c r="N2938" s="7" t="s">
        <v>49</v>
      </c>
      <c r="O2938" s="7" t="s">
        <v>49</v>
      </c>
      <c r="P2938" s="6" t="s">
        <v>66</v>
      </c>
      <c r="Q2938" s="6" t="s">
        <v>39</v>
      </c>
      <c r="R2938" s="6" t="s">
        <v>67</v>
      </c>
      <c r="S2938" s="6" t="s">
        <v>68</v>
      </c>
      <c r="T2938" s="6" t="s">
        <v>69</v>
      </c>
      <c r="U2938" s="6" t="s">
        <v>70</v>
      </c>
      <c r="V2938" s="6" t="s">
        <v>43</v>
      </c>
      <c r="W2938" s="6" t="s">
        <v>44</v>
      </c>
      <c r="X2938" s="6" t="s">
        <v>45</v>
      </c>
      <c r="Y2938" s="6" t="s">
        <v>46</v>
      </c>
      <c r="Z2938" s="6" t="s">
        <v>480</v>
      </c>
      <c r="AA2938" s="6" t="s">
        <v>3048</v>
      </c>
      <c r="AB2938" s="12" t="s">
        <v>3156</v>
      </c>
      <c r="AC2938" s="7"/>
      <c r="AD2938" s="7"/>
      <c r="AE2938" s="7">
        <v>41298</v>
      </c>
      <c r="AF2938" s="7">
        <v>41.3</v>
      </c>
      <c r="AG2938" s="7">
        <v>348000</v>
      </c>
    </row>
    <row r="2939" spans="1:33" ht="22" customHeight="1" x14ac:dyDescent="0.3">
      <c r="A2939" s="2">
        <v>42180</v>
      </c>
      <c r="B2939" s="3" t="s">
        <v>31</v>
      </c>
      <c r="C2939" s="3" t="s">
        <v>32</v>
      </c>
      <c r="D2939" s="4" t="s">
        <v>49</v>
      </c>
      <c r="E2939" s="4" t="s">
        <v>49</v>
      </c>
      <c r="F2939" s="3" t="s">
        <v>33</v>
      </c>
      <c r="G2939" s="4" t="s">
        <v>49</v>
      </c>
      <c r="H2939" s="4" t="s">
        <v>49</v>
      </c>
      <c r="I2939" s="3" t="s">
        <v>34</v>
      </c>
      <c r="J2939" s="3" t="s">
        <v>77</v>
      </c>
      <c r="K2939" s="3" t="s">
        <v>78</v>
      </c>
      <c r="L2939" s="3" t="s">
        <v>68</v>
      </c>
      <c r="M2939" s="3" t="s">
        <v>33</v>
      </c>
      <c r="N2939" s="4" t="s">
        <v>49</v>
      </c>
      <c r="O2939" s="4" t="s">
        <v>49</v>
      </c>
      <c r="P2939" s="3" t="s">
        <v>79</v>
      </c>
      <c r="Q2939" s="3" t="s">
        <v>39</v>
      </c>
      <c r="R2939" s="3" t="s">
        <v>67</v>
      </c>
      <c r="S2939" s="3" t="s">
        <v>68</v>
      </c>
      <c r="T2939" s="3" t="s">
        <v>69</v>
      </c>
      <c r="U2939" s="3" t="s">
        <v>70</v>
      </c>
      <c r="V2939" s="3" t="s">
        <v>43</v>
      </c>
      <c r="W2939" s="3" t="s">
        <v>44</v>
      </c>
      <c r="X2939" s="3" t="s">
        <v>45</v>
      </c>
      <c r="Y2939" s="3" t="s">
        <v>46</v>
      </c>
      <c r="Z2939" s="3" t="s">
        <v>643</v>
      </c>
      <c r="AA2939" s="3" t="s">
        <v>3049</v>
      </c>
      <c r="AB2939" s="12" t="str">
        <f t="shared" si="608"/>
        <v>Chlorpyrifos</v>
      </c>
      <c r="AC2939" s="10"/>
      <c r="AD2939" s="10"/>
      <c r="AE2939" s="4">
        <v>148160</v>
      </c>
      <c r="AF2939" s="4">
        <v>148.16</v>
      </c>
      <c r="AG2939" s="4">
        <v>2777000</v>
      </c>
    </row>
    <row r="2940" spans="1:33" ht="22" customHeight="1" x14ac:dyDescent="0.3">
      <c r="A2940" s="5">
        <v>42180</v>
      </c>
      <c r="B2940" s="6" t="s">
        <v>31</v>
      </c>
      <c r="C2940" s="6" t="s">
        <v>32</v>
      </c>
      <c r="D2940" s="7" t="s">
        <v>49</v>
      </c>
      <c r="E2940" s="7" t="s">
        <v>49</v>
      </c>
      <c r="F2940" s="6" t="s">
        <v>33</v>
      </c>
      <c r="G2940" s="7" t="s">
        <v>49</v>
      </c>
      <c r="H2940" s="7" t="s">
        <v>49</v>
      </c>
      <c r="I2940" s="6" t="s">
        <v>34</v>
      </c>
      <c r="J2940" s="6" t="s">
        <v>65</v>
      </c>
      <c r="K2940" s="7" t="s">
        <v>49</v>
      </c>
      <c r="L2940" s="7" t="s">
        <v>49</v>
      </c>
      <c r="M2940" s="6" t="s">
        <v>33</v>
      </c>
      <c r="N2940" s="7" t="s">
        <v>49</v>
      </c>
      <c r="O2940" s="7" t="s">
        <v>49</v>
      </c>
      <c r="P2940" s="6" t="s">
        <v>66</v>
      </c>
      <c r="Q2940" s="6" t="s">
        <v>39</v>
      </c>
      <c r="R2940" s="6" t="s">
        <v>67</v>
      </c>
      <c r="S2940" s="6" t="s">
        <v>68</v>
      </c>
      <c r="T2940" s="6" t="s">
        <v>69</v>
      </c>
      <c r="U2940" s="6" t="s">
        <v>70</v>
      </c>
      <c r="V2940" s="6" t="s">
        <v>43</v>
      </c>
      <c r="W2940" s="6" t="s">
        <v>44</v>
      </c>
      <c r="X2940" s="6" t="s">
        <v>45</v>
      </c>
      <c r="Y2940" s="6" t="s">
        <v>46</v>
      </c>
      <c r="Z2940" s="6" t="s">
        <v>219</v>
      </c>
      <c r="AA2940" s="6" t="s">
        <v>3050</v>
      </c>
      <c r="AB2940" s="12" t="str">
        <f t="shared" si="608"/>
        <v>Diuron</v>
      </c>
      <c r="AC2940" s="7"/>
      <c r="AD2940" s="7"/>
      <c r="AE2940" s="7">
        <v>114300</v>
      </c>
      <c r="AF2940" s="7">
        <v>114.3</v>
      </c>
      <c r="AG2940" s="7">
        <v>3058000</v>
      </c>
    </row>
    <row r="2941" spans="1:33" ht="22" customHeight="1" x14ac:dyDescent="0.3">
      <c r="A2941" s="2">
        <v>42180</v>
      </c>
      <c r="B2941" s="3" t="s">
        <v>31</v>
      </c>
      <c r="C2941" s="3" t="s">
        <v>32</v>
      </c>
      <c r="D2941" s="4" t="s">
        <v>49</v>
      </c>
      <c r="E2941" s="4" t="s">
        <v>49</v>
      </c>
      <c r="F2941" s="3" t="s">
        <v>33</v>
      </c>
      <c r="G2941" s="4" t="s">
        <v>49</v>
      </c>
      <c r="H2941" s="4" t="s">
        <v>49</v>
      </c>
      <c r="I2941" s="3" t="s">
        <v>34</v>
      </c>
      <c r="J2941" s="3" t="s">
        <v>77</v>
      </c>
      <c r="K2941" s="3" t="s">
        <v>78</v>
      </c>
      <c r="L2941" s="3" t="s">
        <v>68</v>
      </c>
      <c r="M2941" s="3" t="s">
        <v>33</v>
      </c>
      <c r="N2941" s="4" t="s">
        <v>49</v>
      </c>
      <c r="O2941" s="4" t="s">
        <v>49</v>
      </c>
      <c r="P2941" s="3" t="s">
        <v>79</v>
      </c>
      <c r="Q2941" s="3" t="s">
        <v>39</v>
      </c>
      <c r="R2941" s="3" t="s">
        <v>67</v>
      </c>
      <c r="S2941" s="3" t="s">
        <v>68</v>
      </c>
      <c r="T2941" s="3" t="s">
        <v>69</v>
      </c>
      <c r="U2941" s="3" t="s">
        <v>70</v>
      </c>
      <c r="V2941" s="3" t="s">
        <v>43</v>
      </c>
      <c r="W2941" s="3" t="s">
        <v>44</v>
      </c>
      <c r="X2941" s="3" t="s">
        <v>45</v>
      </c>
      <c r="Y2941" s="3" t="s">
        <v>46</v>
      </c>
      <c r="Z2941" s="3" t="s">
        <v>1202</v>
      </c>
      <c r="AA2941" s="3" t="s">
        <v>3051</v>
      </c>
      <c r="AB2941" s="12" t="s">
        <v>3165</v>
      </c>
      <c r="AC2941" s="10"/>
      <c r="AD2941" s="10"/>
      <c r="AE2941" s="4">
        <v>105728</v>
      </c>
      <c r="AF2941" s="4">
        <v>105.73</v>
      </c>
      <c r="AG2941" s="4">
        <v>770000</v>
      </c>
    </row>
    <row r="2942" spans="1:33" ht="22" customHeight="1" x14ac:dyDescent="0.3">
      <c r="A2942" s="5">
        <v>42180</v>
      </c>
      <c r="B2942" s="6" t="s">
        <v>31</v>
      </c>
      <c r="C2942" s="6" t="s">
        <v>32</v>
      </c>
      <c r="D2942" s="7" t="s">
        <v>49</v>
      </c>
      <c r="E2942" s="7" t="s">
        <v>49</v>
      </c>
      <c r="F2942" s="6" t="s">
        <v>33</v>
      </c>
      <c r="G2942" s="7" t="s">
        <v>49</v>
      </c>
      <c r="H2942" s="7" t="s">
        <v>49</v>
      </c>
      <c r="I2942" s="6" t="s">
        <v>34</v>
      </c>
      <c r="J2942" s="6" t="s">
        <v>65</v>
      </c>
      <c r="K2942" s="7" t="s">
        <v>49</v>
      </c>
      <c r="L2942" s="7" t="s">
        <v>49</v>
      </c>
      <c r="M2942" s="6" t="s">
        <v>33</v>
      </c>
      <c r="N2942" s="7" t="s">
        <v>49</v>
      </c>
      <c r="O2942" s="7" t="s">
        <v>49</v>
      </c>
      <c r="P2942" s="6" t="s">
        <v>66</v>
      </c>
      <c r="Q2942" s="6" t="s">
        <v>39</v>
      </c>
      <c r="R2942" s="6" t="s">
        <v>67</v>
      </c>
      <c r="S2942" s="6" t="s">
        <v>68</v>
      </c>
      <c r="T2942" s="6" t="s">
        <v>69</v>
      </c>
      <c r="U2942" s="6" t="s">
        <v>70</v>
      </c>
      <c r="V2942" s="6" t="s">
        <v>43</v>
      </c>
      <c r="W2942" s="6" t="s">
        <v>44</v>
      </c>
      <c r="X2942" s="6" t="s">
        <v>45</v>
      </c>
      <c r="Y2942" s="6" t="s">
        <v>46</v>
      </c>
      <c r="Z2942" s="6" t="s">
        <v>73</v>
      </c>
      <c r="AA2942" s="6" t="s">
        <v>3052</v>
      </c>
      <c r="AB2942" s="12" t="str">
        <f t="shared" ref="AB2942" si="609">IF(ISNUMBER(SEARCH("DMS",AA2942)),"Dimethyl Sulfate",IF(ISNUMBER(SEARCH("2,4-XILIDIN",AA2942)),"2,4-Xylidine",IF(ISNUMBER(SEARCH("GALIGAN",AA2942)),"Oxyfluorfen",IF(ISNUMBER(SEARCH("DIMETHYLAMINE",AA2942)),"Dimethylamine",IF(ISNUMBER(SEARCH("ORTHOFORMATE",AA2942)),"Trimethyl orthoformate",IF(ISNUMBER(SEARCH("NOVALURON",AA2942)),"Novaluron",IF(ISNUMBER(SEARCH("DIMETHYL SULPHATE",AA2942)),"Dimethyl Sulphate",IF(ISNUMBER(SEARCH("ALTAPYNE",AA2942)),"Acid Based Co-Emulsifier",IF(ISNUMBER(SEARCH("METHANESULFONYL",AA2942)),"Methanesulfonyl chloride",IF(ISNUMBER(SEARCH("METHYL FORMATE",AA2942)),"Methanoate",IF(ISNUMBER(SEARCH("FLUEN",AA2942)),"Fluensulfone","FIX IT")))))))))))</f>
        <v>Oxyfluorfen</v>
      </c>
      <c r="AC2942" s="12" t="str">
        <f t="shared" ref="AC2942" si="610">VLOOKUP(AB2942,AJ:AL,2, FALSE)</f>
        <v>Galigan 240 EC</v>
      </c>
      <c r="AD2942" s="7"/>
      <c r="AE2942" s="7">
        <v>17618</v>
      </c>
      <c r="AF2942" s="7">
        <v>17.62</v>
      </c>
      <c r="AG2942" s="7">
        <v>92600</v>
      </c>
    </row>
    <row r="2943" spans="1:33" ht="22" customHeight="1" x14ac:dyDescent="0.3">
      <c r="A2943" s="2">
        <v>42180</v>
      </c>
      <c r="B2943" s="3" t="s">
        <v>31</v>
      </c>
      <c r="C2943" s="3" t="s">
        <v>32</v>
      </c>
      <c r="D2943" s="4" t="s">
        <v>49</v>
      </c>
      <c r="E2943" s="4" t="s">
        <v>49</v>
      </c>
      <c r="F2943" s="3" t="s">
        <v>33</v>
      </c>
      <c r="G2943" s="4" t="s">
        <v>49</v>
      </c>
      <c r="H2943" s="4" t="s">
        <v>49</v>
      </c>
      <c r="I2943" s="3" t="s">
        <v>34</v>
      </c>
      <c r="J2943" s="3" t="s">
        <v>65</v>
      </c>
      <c r="K2943" s="4" t="s">
        <v>49</v>
      </c>
      <c r="L2943" s="4" t="s">
        <v>49</v>
      </c>
      <c r="M2943" s="3" t="s">
        <v>33</v>
      </c>
      <c r="N2943" s="4" t="s">
        <v>49</v>
      </c>
      <c r="O2943" s="4" t="s">
        <v>49</v>
      </c>
      <c r="P2943" s="3" t="s">
        <v>66</v>
      </c>
      <c r="Q2943" s="3" t="s">
        <v>39</v>
      </c>
      <c r="R2943" s="3" t="s">
        <v>67</v>
      </c>
      <c r="S2943" s="3" t="s">
        <v>68</v>
      </c>
      <c r="T2943" s="3" t="s">
        <v>69</v>
      </c>
      <c r="U2943" s="3" t="s">
        <v>70</v>
      </c>
      <c r="V2943" s="3" t="s">
        <v>43</v>
      </c>
      <c r="W2943" s="3" t="s">
        <v>44</v>
      </c>
      <c r="X2943" s="3" t="s">
        <v>45</v>
      </c>
      <c r="Y2943" s="3" t="s">
        <v>46</v>
      </c>
      <c r="Z2943" s="3" t="s">
        <v>2866</v>
      </c>
      <c r="AA2943" s="3" t="s">
        <v>3053</v>
      </c>
      <c r="AB2943" s="12" t="str">
        <f t="shared" ref="AB2943" si="611">IF(ISNUMBER(SEARCH("BUTYRAMIDE",AA2943)),"2,3-Dimethyl Butyramide",IF(ISNUMBER(SEARCH("FOLPET",AA2943)),"Folpet",IF(ISNUMBER(SEARCH("METHYL [2-({[6- (TRIFLUOROMETHYL) PYRIDIN-2-YL] OXY} METHYL) PHENYL",AA2943)),"Esther",IF(ISNUMBER(SEARCH("TEBUCONAZOL",AA2943)),"Tebuconazole",IF(ISNUMBER(SEARCH("DICHLOROPHENYL",AA2943)),"Dichlorophenyl Isocyanates",IF(ISNUMBER(SEARCH("CAPTAN",AA2943)),"Captan",IF(ISNUMBER(SEARCH("DIMETHYLACETAMID",AA2943)),"Dimethylacetamide",IF(ISNUMBER(SEARCH("AFALON",AA2943)),"Linuron","FIX IT"))))))))</f>
        <v>Linuron</v>
      </c>
      <c r="AC2943" s="10"/>
      <c r="AD2943" s="10"/>
      <c r="AE2943" s="4">
        <v>10430</v>
      </c>
      <c r="AF2943" s="4">
        <v>10.43</v>
      </c>
      <c r="AG2943" s="4">
        <v>87700</v>
      </c>
    </row>
    <row r="2944" spans="1:33" ht="22" customHeight="1" x14ac:dyDescent="0.3">
      <c r="A2944" s="5">
        <v>42180</v>
      </c>
      <c r="B2944" s="6" t="s">
        <v>31</v>
      </c>
      <c r="C2944" s="6" t="s">
        <v>32</v>
      </c>
      <c r="D2944" s="7" t="s">
        <v>49</v>
      </c>
      <c r="E2944" s="7" t="s">
        <v>49</v>
      </c>
      <c r="F2944" s="6" t="s">
        <v>33</v>
      </c>
      <c r="G2944" s="7" t="s">
        <v>49</v>
      </c>
      <c r="H2944" s="7" t="s">
        <v>49</v>
      </c>
      <c r="I2944" s="6" t="s">
        <v>34</v>
      </c>
      <c r="J2944" s="6" t="s">
        <v>65</v>
      </c>
      <c r="K2944" s="7" t="s">
        <v>49</v>
      </c>
      <c r="L2944" s="7" t="s">
        <v>49</v>
      </c>
      <c r="M2944" s="6" t="s">
        <v>33</v>
      </c>
      <c r="N2944" s="7" t="s">
        <v>49</v>
      </c>
      <c r="O2944" s="7" t="s">
        <v>49</v>
      </c>
      <c r="P2944" s="6" t="s">
        <v>66</v>
      </c>
      <c r="Q2944" s="6" t="s">
        <v>39</v>
      </c>
      <c r="R2944" s="6" t="s">
        <v>67</v>
      </c>
      <c r="S2944" s="6" t="s">
        <v>68</v>
      </c>
      <c r="T2944" s="6" t="s">
        <v>69</v>
      </c>
      <c r="U2944" s="6" t="s">
        <v>70</v>
      </c>
      <c r="V2944" s="6" t="s">
        <v>43</v>
      </c>
      <c r="W2944" s="6" t="s">
        <v>44</v>
      </c>
      <c r="X2944" s="6" t="s">
        <v>45</v>
      </c>
      <c r="Y2944" s="6" t="s">
        <v>46</v>
      </c>
      <c r="Z2944" s="6" t="s">
        <v>480</v>
      </c>
      <c r="AA2944" s="6" t="s">
        <v>3054</v>
      </c>
      <c r="AB2944" s="12" t="s">
        <v>3156</v>
      </c>
      <c r="AC2944" s="7"/>
      <c r="AD2944" s="7"/>
      <c r="AE2944" s="7">
        <v>27532</v>
      </c>
      <c r="AF2944" s="7">
        <v>27.53</v>
      </c>
      <c r="AG2944" s="7">
        <v>232000</v>
      </c>
    </row>
    <row r="2945" spans="1:33" ht="22" customHeight="1" x14ac:dyDescent="0.3">
      <c r="A2945" s="2">
        <v>42180</v>
      </c>
      <c r="B2945" s="3" t="s">
        <v>31</v>
      </c>
      <c r="C2945" s="3" t="s">
        <v>32</v>
      </c>
      <c r="D2945" s="4" t="s">
        <v>49</v>
      </c>
      <c r="E2945" s="4" t="s">
        <v>49</v>
      </c>
      <c r="F2945" s="3" t="s">
        <v>33</v>
      </c>
      <c r="G2945" s="4" t="s">
        <v>49</v>
      </c>
      <c r="H2945" s="4" t="s">
        <v>49</v>
      </c>
      <c r="I2945" s="3" t="s">
        <v>34</v>
      </c>
      <c r="J2945" s="3" t="s">
        <v>77</v>
      </c>
      <c r="K2945" s="3" t="s">
        <v>78</v>
      </c>
      <c r="L2945" s="3" t="s">
        <v>68</v>
      </c>
      <c r="M2945" s="3" t="s">
        <v>33</v>
      </c>
      <c r="N2945" s="4" t="s">
        <v>49</v>
      </c>
      <c r="O2945" s="4" t="s">
        <v>49</v>
      </c>
      <c r="P2945" s="3" t="s">
        <v>79</v>
      </c>
      <c r="Q2945" s="3" t="s">
        <v>39</v>
      </c>
      <c r="R2945" s="3" t="s">
        <v>67</v>
      </c>
      <c r="S2945" s="3" t="s">
        <v>68</v>
      </c>
      <c r="T2945" s="3" t="s">
        <v>69</v>
      </c>
      <c r="U2945" s="3" t="s">
        <v>70</v>
      </c>
      <c r="V2945" s="3" t="s">
        <v>43</v>
      </c>
      <c r="W2945" s="3" t="s">
        <v>44</v>
      </c>
      <c r="X2945" s="3" t="s">
        <v>45</v>
      </c>
      <c r="Y2945" s="3" t="s">
        <v>46</v>
      </c>
      <c r="Z2945" s="3" t="s">
        <v>1202</v>
      </c>
      <c r="AA2945" s="3" t="s">
        <v>3055</v>
      </c>
      <c r="AB2945" s="12" t="s">
        <v>3165</v>
      </c>
      <c r="AC2945" s="10"/>
      <c r="AD2945" s="10"/>
      <c r="AE2945" s="4">
        <v>39648</v>
      </c>
      <c r="AF2945" s="4">
        <v>39.65</v>
      </c>
      <c r="AG2945" s="4">
        <v>289000</v>
      </c>
    </row>
    <row r="2946" spans="1:33" ht="22" customHeight="1" x14ac:dyDescent="0.3">
      <c r="A2946" s="5">
        <v>42180</v>
      </c>
      <c r="B2946" s="6" t="s">
        <v>31</v>
      </c>
      <c r="C2946" s="6" t="s">
        <v>32</v>
      </c>
      <c r="D2946" s="7" t="s">
        <v>49</v>
      </c>
      <c r="E2946" s="7" t="s">
        <v>49</v>
      </c>
      <c r="F2946" s="6" t="s">
        <v>33</v>
      </c>
      <c r="G2946" s="7" t="s">
        <v>49</v>
      </c>
      <c r="H2946" s="7" t="s">
        <v>49</v>
      </c>
      <c r="I2946" s="6" t="s">
        <v>34</v>
      </c>
      <c r="J2946" s="6" t="s">
        <v>77</v>
      </c>
      <c r="K2946" s="6" t="s">
        <v>78</v>
      </c>
      <c r="L2946" s="6" t="s">
        <v>68</v>
      </c>
      <c r="M2946" s="6" t="s">
        <v>33</v>
      </c>
      <c r="N2946" s="7" t="s">
        <v>49</v>
      </c>
      <c r="O2946" s="7" t="s">
        <v>49</v>
      </c>
      <c r="P2946" s="6" t="s">
        <v>79</v>
      </c>
      <c r="Q2946" s="6" t="s">
        <v>39</v>
      </c>
      <c r="R2946" s="6" t="s">
        <v>227</v>
      </c>
      <c r="S2946" s="6" t="s">
        <v>68</v>
      </c>
      <c r="T2946" s="6" t="s">
        <v>228</v>
      </c>
      <c r="U2946" s="6" t="s">
        <v>70</v>
      </c>
      <c r="V2946" s="6" t="s">
        <v>43</v>
      </c>
      <c r="W2946" s="6" t="s">
        <v>44</v>
      </c>
      <c r="X2946" s="6" t="s">
        <v>45</v>
      </c>
      <c r="Y2946" s="6" t="s">
        <v>46</v>
      </c>
      <c r="Z2946" s="6" t="s">
        <v>643</v>
      </c>
      <c r="AA2946" s="6" t="s">
        <v>3056</v>
      </c>
      <c r="AB2946" s="12" t="str">
        <f t="shared" si="608"/>
        <v>Chlorpyrifos</v>
      </c>
      <c r="AC2946" s="7"/>
      <c r="AD2946" s="7"/>
      <c r="AE2946" s="7">
        <v>148160</v>
      </c>
      <c r="AF2946" s="7">
        <v>148.16</v>
      </c>
      <c r="AG2946" s="7">
        <v>2777000</v>
      </c>
    </row>
    <row r="2947" spans="1:33" ht="22" customHeight="1" x14ac:dyDescent="0.3">
      <c r="A2947" s="2">
        <v>42180</v>
      </c>
      <c r="B2947" s="3" t="s">
        <v>31</v>
      </c>
      <c r="C2947" s="3" t="s">
        <v>32</v>
      </c>
      <c r="D2947" s="4" t="s">
        <v>49</v>
      </c>
      <c r="E2947" s="4" t="s">
        <v>49</v>
      </c>
      <c r="F2947" s="3" t="s">
        <v>33</v>
      </c>
      <c r="G2947" s="4" t="s">
        <v>49</v>
      </c>
      <c r="H2947" s="4" t="s">
        <v>49</v>
      </c>
      <c r="I2947" s="3" t="s">
        <v>34</v>
      </c>
      <c r="J2947" s="3" t="s">
        <v>65</v>
      </c>
      <c r="K2947" s="4" t="s">
        <v>49</v>
      </c>
      <c r="L2947" s="4" t="s">
        <v>49</v>
      </c>
      <c r="M2947" s="3" t="s">
        <v>33</v>
      </c>
      <c r="N2947" s="4" t="s">
        <v>49</v>
      </c>
      <c r="O2947" s="4" t="s">
        <v>49</v>
      </c>
      <c r="P2947" s="3" t="s">
        <v>66</v>
      </c>
      <c r="Q2947" s="3" t="s">
        <v>39</v>
      </c>
      <c r="R2947" s="3" t="s">
        <v>67</v>
      </c>
      <c r="S2947" s="3" t="s">
        <v>68</v>
      </c>
      <c r="T2947" s="3" t="s">
        <v>69</v>
      </c>
      <c r="U2947" s="3" t="s">
        <v>70</v>
      </c>
      <c r="V2947" s="3" t="s">
        <v>43</v>
      </c>
      <c r="W2947" s="3" t="s">
        <v>44</v>
      </c>
      <c r="X2947" s="3" t="s">
        <v>45</v>
      </c>
      <c r="Y2947" s="3" t="s">
        <v>46</v>
      </c>
      <c r="Z2947" s="3" t="s">
        <v>1517</v>
      </c>
      <c r="AA2947" s="3" t="s">
        <v>3053</v>
      </c>
      <c r="AB2947" s="12" t="str">
        <f t="shared" ref="AB2947" si="612">IF(ISNUMBER(SEARCH("BUTYRAMIDE",AA2947)),"2,3-Dimethyl Butyramide",IF(ISNUMBER(SEARCH("FOLPET",AA2947)),"Folpet",IF(ISNUMBER(SEARCH("METHYL [2-({[6- (TRIFLUOROMETHYL) PYRIDIN-2-YL] OXY} METHYL) PHENYL",AA2947)),"Esther",IF(ISNUMBER(SEARCH("TEBUCONAZOL",AA2947)),"Tebuconazole",IF(ISNUMBER(SEARCH("DICHLOROPHENYL",AA2947)),"Dichlorophenyl Isocyanates",IF(ISNUMBER(SEARCH("CAPTAN",AA2947)),"Captan",IF(ISNUMBER(SEARCH("DIMETHYLACETAMID",AA2947)),"Dimethylacetamide",IF(ISNUMBER(SEARCH("AFALON",AA2947)),"Linuron","FIX IT"))))))))</f>
        <v>Linuron</v>
      </c>
      <c r="AC2947" s="10"/>
      <c r="AD2947" s="10"/>
      <c r="AE2947" s="4">
        <v>10430</v>
      </c>
      <c r="AF2947" s="4">
        <v>10.43</v>
      </c>
      <c r="AG2947" s="4">
        <v>23400</v>
      </c>
    </row>
    <row r="2948" spans="1:33" ht="22" customHeight="1" x14ac:dyDescent="0.3">
      <c r="A2948" s="5">
        <v>42179</v>
      </c>
      <c r="B2948" s="6" t="s">
        <v>50</v>
      </c>
      <c r="C2948" s="6" t="s">
        <v>32</v>
      </c>
      <c r="D2948" s="7" t="s">
        <v>49</v>
      </c>
      <c r="E2948" s="7" t="s">
        <v>49</v>
      </c>
      <c r="F2948" s="6" t="s">
        <v>33</v>
      </c>
      <c r="G2948" s="7" t="s">
        <v>49</v>
      </c>
      <c r="H2948" s="7" t="s">
        <v>49</v>
      </c>
      <c r="I2948" s="6" t="s">
        <v>34</v>
      </c>
      <c r="J2948" s="6" t="s">
        <v>2926</v>
      </c>
      <c r="K2948" s="6" t="s">
        <v>2927</v>
      </c>
      <c r="L2948" s="6" t="s">
        <v>2928</v>
      </c>
      <c r="M2948" s="7" t="s">
        <v>49</v>
      </c>
      <c r="N2948" s="7" t="s">
        <v>49</v>
      </c>
      <c r="O2948" s="7" t="s">
        <v>49</v>
      </c>
      <c r="P2948" s="6" t="s">
        <v>2929</v>
      </c>
      <c r="Q2948" s="6" t="s">
        <v>39</v>
      </c>
      <c r="R2948" s="6" t="s">
        <v>60</v>
      </c>
      <c r="S2948" s="6" t="s">
        <v>61</v>
      </c>
      <c r="T2948" s="6" t="s">
        <v>62</v>
      </c>
      <c r="U2948" s="6" t="s">
        <v>56</v>
      </c>
      <c r="V2948" s="6" t="s">
        <v>43</v>
      </c>
      <c r="W2948" s="6" t="s">
        <v>44</v>
      </c>
      <c r="X2948" s="6" t="s">
        <v>45</v>
      </c>
      <c r="Y2948" s="6" t="s">
        <v>46</v>
      </c>
      <c r="Z2948" s="6" t="s">
        <v>289</v>
      </c>
      <c r="AA2948" s="6" t="s">
        <v>3057</v>
      </c>
      <c r="AB2948" s="12" t="s">
        <v>3228</v>
      </c>
      <c r="AC2948" s="7"/>
      <c r="AD2948" s="7"/>
      <c r="AE2948" s="7">
        <v>154050</v>
      </c>
      <c r="AF2948" s="7">
        <v>154.05000000000001</v>
      </c>
      <c r="AG2948" s="7">
        <v>369000</v>
      </c>
    </row>
    <row r="2949" spans="1:33" ht="22" customHeight="1" x14ac:dyDescent="0.3">
      <c r="A2949" s="2">
        <v>42179</v>
      </c>
      <c r="B2949" s="3" t="s">
        <v>50</v>
      </c>
      <c r="C2949" s="3" t="s">
        <v>84</v>
      </c>
      <c r="D2949" s="3" t="s">
        <v>85</v>
      </c>
      <c r="E2949" s="3" t="s">
        <v>44</v>
      </c>
      <c r="F2949" s="3" t="s">
        <v>33</v>
      </c>
      <c r="G2949" s="4" t="s">
        <v>49</v>
      </c>
      <c r="H2949" s="4" t="s">
        <v>49</v>
      </c>
      <c r="I2949" s="3" t="s">
        <v>86</v>
      </c>
      <c r="J2949" s="3" t="s">
        <v>902</v>
      </c>
      <c r="K2949" s="4" t="s">
        <v>49</v>
      </c>
      <c r="L2949" s="4" t="s">
        <v>49</v>
      </c>
      <c r="M2949" s="4" t="s">
        <v>49</v>
      </c>
      <c r="N2949" s="4" t="s">
        <v>49</v>
      </c>
      <c r="O2949" s="4" t="s">
        <v>49</v>
      </c>
      <c r="P2949" s="3" t="s">
        <v>903</v>
      </c>
      <c r="Q2949" s="3" t="s">
        <v>844</v>
      </c>
      <c r="R2949" s="3" t="s">
        <v>96</v>
      </c>
      <c r="S2949" s="3" t="s">
        <v>97</v>
      </c>
      <c r="T2949" s="3" t="s">
        <v>98</v>
      </c>
      <c r="U2949" s="3" t="s">
        <v>99</v>
      </c>
      <c r="V2949" s="3" t="s">
        <v>90</v>
      </c>
      <c r="W2949" s="3" t="s">
        <v>44</v>
      </c>
      <c r="X2949" s="3" t="s">
        <v>91</v>
      </c>
      <c r="Y2949" s="3" t="s">
        <v>46</v>
      </c>
      <c r="Z2949" s="3" t="s">
        <v>1585</v>
      </c>
      <c r="AA2949" s="3" t="s">
        <v>3058</v>
      </c>
      <c r="AB2949" s="12" t="s">
        <v>3184</v>
      </c>
      <c r="AC2949" s="10"/>
      <c r="AD2949" s="10"/>
      <c r="AE2949" s="4">
        <v>17019</v>
      </c>
      <c r="AF2949" s="4">
        <v>17.02</v>
      </c>
      <c r="AG2949" s="4">
        <v>33600</v>
      </c>
    </row>
    <row r="2950" spans="1:33" ht="22" customHeight="1" x14ac:dyDescent="0.3">
      <c r="A2950" s="5">
        <v>42178</v>
      </c>
      <c r="B2950" s="6" t="s">
        <v>50</v>
      </c>
      <c r="C2950" s="6" t="s">
        <v>84</v>
      </c>
      <c r="D2950" s="6" t="s">
        <v>85</v>
      </c>
      <c r="E2950" s="6" t="s">
        <v>44</v>
      </c>
      <c r="F2950" s="6" t="s">
        <v>33</v>
      </c>
      <c r="G2950" s="7" t="s">
        <v>49</v>
      </c>
      <c r="H2950" s="7" t="s">
        <v>49</v>
      </c>
      <c r="I2950" s="6" t="s">
        <v>86</v>
      </c>
      <c r="J2950" s="6" t="s">
        <v>1624</v>
      </c>
      <c r="K2950" s="7" t="s">
        <v>49</v>
      </c>
      <c r="L2950" s="6" t="s">
        <v>61</v>
      </c>
      <c r="M2950" s="7" t="s">
        <v>49</v>
      </c>
      <c r="N2950" s="7" t="s">
        <v>49</v>
      </c>
      <c r="O2950" s="7" t="s">
        <v>49</v>
      </c>
      <c r="P2950" s="6" t="s">
        <v>1625</v>
      </c>
      <c r="Q2950" s="6" t="s">
        <v>39</v>
      </c>
      <c r="R2950" s="6" t="s">
        <v>60</v>
      </c>
      <c r="S2950" s="6" t="s">
        <v>61</v>
      </c>
      <c r="T2950" s="6" t="s">
        <v>62</v>
      </c>
      <c r="U2950" s="6" t="s">
        <v>56</v>
      </c>
      <c r="V2950" s="6" t="s">
        <v>90</v>
      </c>
      <c r="W2950" s="6" t="s">
        <v>44</v>
      </c>
      <c r="X2950" s="6" t="s">
        <v>91</v>
      </c>
      <c r="Y2950" s="6" t="s">
        <v>46</v>
      </c>
      <c r="Z2950" s="6" t="s">
        <v>2122</v>
      </c>
      <c r="AA2950" s="6" t="s">
        <v>3059</v>
      </c>
      <c r="AB2950" s="12" t="s">
        <v>3183</v>
      </c>
      <c r="AC2950" s="7"/>
      <c r="AD2950" s="7"/>
      <c r="AE2950" s="7">
        <v>64642</v>
      </c>
      <c r="AF2950" s="7">
        <v>64.64</v>
      </c>
      <c r="AG2950" s="7">
        <v>637000</v>
      </c>
    </row>
    <row r="2951" spans="1:33" ht="22" customHeight="1" x14ac:dyDescent="0.3">
      <c r="A2951" s="2">
        <v>42178</v>
      </c>
      <c r="B2951" s="3" t="s">
        <v>50</v>
      </c>
      <c r="C2951" s="3" t="s">
        <v>84</v>
      </c>
      <c r="D2951" s="3" t="s">
        <v>85</v>
      </c>
      <c r="E2951" s="3" t="s">
        <v>44</v>
      </c>
      <c r="F2951" s="3" t="s">
        <v>33</v>
      </c>
      <c r="G2951" s="4" t="s">
        <v>49</v>
      </c>
      <c r="H2951" s="4" t="s">
        <v>49</v>
      </c>
      <c r="I2951" s="3" t="s">
        <v>86</v>
      </c>
      <c r="J2951" s="3" t="s">
        <v>878</v>
      </c>
      <c r="K2951" s="4" t="s">
        <v>49</v>
      </c>
      <c r="L2951" s="3" t="s">
        <v>61</v>
      </c>
      <c r="M2951" s="4" t="s">
        <v>49</v>
      </c>
      <c r="N2951" s="4" t="s">
        <v>49</v>
      </c>
      <c r="O2951" s="4" t="s">
        <v>49</v>
      </c>
      <c r="P2951" s="3" t="s">
        <v>879</v>
      </c>
      <c r="Q2951" s="3" t="s">
        <v>39</v>
      </c>
      <c r="R2951" s="3" t="s">
        <v>60</v>
      </c>
      <c r="S2951" s="3" t="s">
        <v>61</v>
      </c>
      <c r="T2951" s="3" t="s">
        <v>62</v>
      </c>
      <c r="U2951" s="3" t="s">
        <v>56</v>
      </c>
      <c r="V2951" s="3" t="s">
        <v>90</v>
      </c>
      <c r="W2951" s="3" t="s">
        <v>44</v>
      </c>
      <c r="X2951" s="3" t="s">
        <v>91</v>
      </c>
      <c r="Y2951" s="3" t="s">
        <v>46</v>
      </c>
      <c r="Z2951" s="3" t="s">
        <v>748</v>
      </c>
      <c r="AA2951" s="3" t="s">
        <v>3060</v>
      </c>
      <c r="AB2951" s="12" t="s">
        <v>3161</v>
      </c>
      <c r="AC2951" s="10"/>
      <c r="AD2951" s="10"/>
      <c r="AE2951" s="4">
        <v>16840</v>
      </c>
      <c r="AF2951" s="4">
        <v>16.84</v>
      </c>
      <c r="AG2951" s="4">
        <v>87800</v>
      </c>
    </row>
    <row r="2952" spans="1:33" ht="22" customHeight="1" x14ac:dyDescent="0.3">
      <c r="A2952" s="5">
        <v>42178</v>
      </c>
      <c r="B2952" s="6" t="s">
        <v>212</v>
      </c>
      <c r="C2952" s="6" t="s">
        <v>753</v>
      </c>
      <c r="D2952" s="6" t="s">
        <v>660</v>
      </c>
      <c r="E2952" s="6" t="s">
        <v>44</v>
      </c>
      <c r="F2952" s="7" t="s">
        <v>49</v>
      </c>
      <c r="G2952" s="7" t="s">
        <v>49</v>
      </c>
      <c r="H2952" s="7" t="s">
        <v>49</v>
      </c>
      <c r="I2952" s="6" t="s">
        <v>2339</v>
      </c>
      <c r="J2952" s="6" t="s">
        <v>77</v>
      </c>
      <c r="K2952" s="6" t="s">
        <v>78</v>
      </c>
      <c r="L2952" s="6" t="s">
        <v>68</v>
      </c>
      <c r="M2952" s="6" t="s">
        <v>33</v>
      </c>
      <c r="N2952" s="7" t="s">
        <v>49</v>
      </c>
      <c r="O2952" s="7" t="s">
        <v>49</v>
      </c>
      <c r="P2952" s="6" t="s">
        <v>79</v>
      </c>
      <c r="Q2952" s="6" t="s">
        <v>1915</v>
      </c>
      <c r="R2952" s="6" t="s">
        <v>67</v>
      </c>
      <c r="S2952" s="6" t="s">
        <v>68</v>
      </c>
      <c r="T2952" s="6" t="s">
        <v>69</v>
      </c>
      <c r="U2952" s="6" t="s">
        <v>70</v>
      </c>
      <c r="V2952" s="6" t="s">
        <v>217</v>
      </c>
      <c r="W2952" s="6" t="s">
        <v>44</v>
      </c>
      <c r="X2952" s="6" t="s">
        <v>218</v>
      </c>
      <c r="Y2952" s="6" t="s">
        <v>46</v>
      </c>
      <c r="Z2952" s="6" t="s">
        <v>243</v>
      </c>
      <c r="AA2952" s="6" t="s">
        <v>3061</v>
      </c>
      <c r="AB2952" s="12" t="str">
        <f t="shared" ref="AB2952:AB2953" si="613">IF(ISNUMBER(SEARCH("BUTYRAMIDE",AA2952)),"2,3-Dimethyl Butyramide",IF(ISNUMBER(SEARCH("FOLPET",AA2952)),"Folpet",IF(ISNUMBER(SEARCH("METHYL [2-({[6- (TRIFLUOROMETHYL) PYRIDIN-2-YL] OXY} METHYL) PHENYL",AA2952)),"Esther",IF(ISNUMBER(SEARCH("TEBUCONAZOL",AA2952)),"Tebuconazole",IF(ISNUMBER(SEARCH("DICHLOROPHENYL",AA2952)),"Dichlorophenyl Isocyanates",IF(ISNUMBER(SEARCH("CAPTAN",AA2952)),"Captan",IF(ISNUMBER(SEARCH("DIMETHYLACETAMID",AA2952)),"Dimethylacetamide",IF(ISNUMBER(SEARCH("AFALON",AA2952)),"Linuron","FIX IT"))))))))</f>
        <v>Captan</v>
      </c>
      <c r="AC2952" s="7"/>
      <c r="AD2952" s="7"/>
      <c r="AE2952" s="7">
        <v>51880</v>
      </c>
      <c r="AF2952" s="7">
        <v>51.88</v>
      </c>
      <c r="AG2952" s="7">
        <v>1088000</v>
      </c>
    </row>
    <row r="2953" spans="1:33" ht="22" customHeight="1" x14ac:dyDescent="0.3">
      <c r="A2953" s="2">
        <v>42178</v>
      </c>
      <c r="B2953" s="3" t="s">
        <v>212</v>
      </c>
      <c r="C2953" s="3" t="s">
        <v>753</v>
      </c>
      <c r="D2953" s="3" t="s">
        <v>660</v>
      </c>
      <c r="E2953" s="3" t="s">
        <v>44</v>
      </c>
      <c r="F2953" s="4" t="s">
        <v>49</v>
      </c>
      <c r="G2953" s="4" t="s">
        <v>49</v>
      </c>
      <c r="H2953" s="4" t="s">
        <v>49</v>
      </c>
      <c r="I2953" s="3" t="s">
        <v>2339</v>
      </c>
      <c r="J2953" s="3" t="s">
        <v>77</v>
      </c>
      <c r="K2953" s="3" t="s">
        <v>78</v>
      </c>
      <c r="L2953" s="3" t="s">
        <v>68</v>
      </c>
      <c r="M2953" s="3" t="s">
        <v>33</v>
      </c>
      <c r="N2953" s="4" t="s">
        <v>49</v>
      </c>
      <c r="O2953" s="4" t="s">
        <v>49</v>
      </c>
      <c r="P2953" s="3" t="s">
        <v>79</v>
      </c>
      <c r="Q2953" s="3" t="s">
        <v>1915</v>
      </c>
      <c r="R2953" s="3" t="s">
        <v>67</v>
      </c>
      <c r="S2953" s="3" t="s">
        <v>68</v>
      </c>
      <c r="T2953" s="3" t="s">
        <v>69</v>
      </c>
      <c r="U2953" s="3" t="s">
        <v>70</v>
      </c>
      <c r="V2953" s="3" t="s">
        <v>217</v>
      </c>
      <c r="W2953" s="3" t="s">
        <v>44</v>
      </c>
      <c r="X2953" s="3" t="s">
        <v>218</v>
      </c>
      <c r="Y2953" s="3" t="s">
        <v>46</v>
      </c>
      <c r="Z2953" s="3" t="s">
        <v>241</v>
      </c>
      <c r="AA2953" s="3" t="s">
        <v>3062</v>
      </c>
      <c r="AB2953" s="12" t="str">
        <f t="shared" si="613"/>
        <v>Folpet</v>
      </c>
      <c r="AC2953" s="10"/>
      <c r="AD2953" s="10"/>
      <c r="AE2953" s="4">
        <v>5240</v>
      </c>
      <c r="AF2953" s="4">
        <v>5.24</v>
      </c>
      <c r="AG2953" s="4">
        <v>38200</v>
      </c>
    </row>
    <row r="2954" spans="1:33" ht="22" customHeight="1" x14ac:dyDescent="0.3">
      <c r="A2954" s="5">
        <v>42178</v>
      </c>
      <c r="B2954" s="6" t="s">
        <v>212</v>
      </c>
      <c r="C2954" s="6" t="s">
        <v>584</v>
      </c>
      <c r="D2954" s="7" t="s">
        <v>49</v>
      </c>
      <c r="E2954" s="7" t="s">
        <v>49</v>
      </c>
      <c r="F2954" s="6" t="s">
        <v>33</v>
      </c>
      <c r="G2954" s="7" t="s">
        <v>49</v>
      </c>
      <c r="H2954" s="7" t="s">
        <v>49</v>
      </c>
      <c r="I2954" s="6" t="s">
        <v>585</v>
      </c>
      <c r="J2954" s="6" t="s">
        <v>77</v>
      </c>
      <c r="K2954" s="6" t="s">
        <v>78</v>
      </c>
      <c r="L2954" s="6" t="s">
        <v>68</v>
      </c>
      <c r="M2954" s="6" t="s">
        <v>33</v>
      </c>
      <c r="N2954" s="7" t="s">
        <v>49</v>
      </c>
      <c r="O2954" s="7" t="s">
        <v>49</v>
      </c>
      <c r="P2954" s="6" t="s">
        <v>79</v>
      </c>
      <c r="Q2954" s="6" t="s">
        <v>586</v>
      </c>
      <c r="R2954" s="6" t="s">
        <v>67</v>
      </c>
      <c r="S2954" s="6" t="s">
        <v>68</v>
      </c>
      <c r="T2954" s="6" t="s">
        <v>69</v>
      </c>
      <c r="U2954" s="6" t="s">
        <v>70</v>
      </c>
      <c r="V2954" s="6" t="s">
        <v>217</v>
      </c>
      <c r="W2954" s="6" t="s">
        <v>44</v>
      </c>
      <c r="X2954" s="6" t="s">
        <v>218</v>
      </c>
      <c r="Y2954" s="6" t="s">
        <v>46</v>
      </c>
      <c r="Z2954" s="6" t="s">
        <v>643</v>
      </c>
      <c r="AA2954" s="6" t="s">
        <v>2973</v>
      </c>
      <c r="AB2954" s="18" t="s">
        <v>3193</v>
      </c>
      <c r="AC2954" s="7"/>
      <c r="AD2954" s="7"/>
      <c r="AE2954" s="7">
        <v>23284</v>
      </c>
      <c r="AF2954" s="7">
        <v>23.28</v>
      </c>
      <c r="AG2954" s="7">
        <v>436000</v>
      </c>
    </row>
    <row r="2955" spans="1:33" ht="22" customHeight="1" x14ac:dyDescent="0.3">
      <c r="A2955" s="2">
        <v>42178</v>
      </c>
      <c r="B2955" s="3" t="s">
        <v>50</v>
      </c>
      <c r="C2955" s="3" t="s">
        <v>84</v>
      </c>
      <c r="D2955" s="3" t="s">
        <v>85</v>
      </c>
      <c r="E2955" s="3" t="s">
        <v>44</v>
      </c>
      <c r="F2955" s="3" t="s">
        <v>33</v>
      </c>
      <c r="G2955" s="4" t="s">
        <v>49</v>
      </c>
      <c r="H2955" s="4" t="s">
        <v>49</v>
      </c>
      <c r="I2955" s="3" t="s">
        <v>86</v>
      </c>
      <c r="J2955" s="3" t="s">
        <v>87</v>
      </c>
      <c r="K2955" s="4" t="s">
        <v>49</v>
      </c>
      <c r="L2955" s="3" t="s">
        <v>61</v>
      </c>
      <c r="M2955" s="4" t="s">
        <v>49</v>
      </c>
      <c r="N2955" s="4" t="s">
        <v>49</v>
      </c>
      <c r="O2955" s="4" t="s">
        <v>49</v>
      </c>
      <c r="P2955" s="3" t="s">
        <v>946</v>
      </c>
      <c r="Q2955" s="3" t="s">
        <v>39</v>
      </c>
      <c r="R2955" s="3" t="s">
        <v>3063</v>
      </c>
      <c r="S2955" s="3" t="s">
        <v>61</v>
      </c>
      <c r="T2955" s="3" t="s">
        <v>3064</v>
      </c>
      <c r="U2955" s="3" t="s">
        <v>56</v>
      </c>
      <c r="V2955" s="3" t="s">
        <v>90</v>
      </c>
      <c r="W2955" s="3" t="s">
        <v>44</v>
      </c>
      <c r="X2955" s="3" t="s">
        <v>91</v>
      </c>
      <c r="Y2955" s="3" t="s">
        <v>46</v>
      </c>
      <c r="Z2955" s="3" t="s">
        <v>92</v>
      </c>
      <c r="AA2955" s="3" t="s">
        <v>3065</v>
      </c>
      <c r="AB2955" s="12" t="str">
        <f>IF(ISNUMBER(SEARCH("DMS",AA2955)),"Dimethyl Sulfate",IF(ISNUMBER(SEARCH("2,4-XILIDIN",AA2955)),"2,4-Xylidine",IF(ISNUMBER(SEARCH("GALIGAN",AA2955)),"Oxyfluorfen",IF(ISNUMBER(SEARCH("DIMETHYLAMINE",AA2955)),"Dimethylamine",IF(ISNUMBER(SEARCH("ORTHOFORMATE",AA2955)),"Trimethyl orthoformate",IF(ISNUMBER(SEARCH("NOVALURON",AA2955)),"Novaluron",IF(ISNUMBER(SEARCH("DIMETHYL SULPHATE",AA2955)),"Dimethyl Sulphate",IF(ISNUMBER(SEARCH("ALTAPYNE",AA2955)),"Acid Based Co-Emulsifier",IF(ISNUMBER(SEARCH("METHANESULFONYL",AA2955)),"Methanesulfonyl chloride",IF(ISNUMBER(SEARCH("METHYL FORMATE",AA2955)),"Methanoate",IF(ISNUMBER(SEARCH("FLUEN",AA2955)),"Fluensulfone","FIX IT")))))))))))</f>
        <v>Trimethyl orthoformate</v>
      </c>
      <c r="AC2955" s="10"/>
      <c r="AD2955" s="10"/>
      <c r="AE2955" s="4">
        <v>16840</v>
      </c>
      <c r="AF2955" s="4">
        <v>16.84</v>
      </c>
      <c r="AG2955" s="4">
        <v>48500</v>
      </c>
    </row>
    <row r="2956" spans="1:33" ht="22" customHeight="1" x14ac:dyDescent="0.3">
      <c r="A2956" s="5">
        <v>42178</v>
      </c>
      <c r="B2956" s="6" t="s">
        <v>212</v>
      </c>
      <c r="C2956" s="6" t="s">
        <v>753</v>
      </c>
      <c r="D2956" s="6" t="s">
        <v>660</v>
      </c>
      <c r="E2956" s="6" t="s">
        <v>44</v>
      </c>
      <c r="F2956" s="7" t="s">
        <v>49</v>
      </c>
      <c r="G2956" s="7" t="s">
        <v>49</v>
      </c>
      <c r="H2956" s="7" t="s">
        <v>49</v>
      </c>
      <c r="I2956" s="6" t="s">
        <v>2339</v>
      </c>
      <c r="J2956" s="6" t="s">
        <v>77</v>
      </c>
      <c r="K2956" s="6" t="s">
        <v>78</v>
      </c>
      <c r="L2956" s="6" t="s">
        <v>68</v>
      </c>
      <c r="M2956" s="6" t="s">
        <v>33</v>
      </c>
      <c r="N2956" s="7" t="s">
        <v>49</v>
      </c>
      <c r="O2956" s="7" t="s">
        <v>49</v>
      </c>
      <c r="P2956" s="6" t="s">
        <v>79</v>
      </c>
      <c r="Q2956" s="6" t="s">
        <v>1915</v>
      </c>
      <c r="R2956" s="6" t="s">
        <v>67</v>
      </c>
      <c r="S2956" s="6" t="s">
        <v>68</v>
      </c>
      <c r="T2956" s="6" t="s">
        <v>69</v>
      </c>
      <c r="U2956" s="6" t="s">
        <v>70</v>
      </c>
      <c r="V2956" s="6" t="s">
        <v>217</v>
      </c>
      <c r="W2956" s="6" t="s">
        <v>44</v>
      </c>
      <c r="X2956" s="6" t="s">
        <v>218</v>
      </c>
      <c r="Y2956" s="6" t="s">
        <v>46</v>
      </c>
      <c r="Z2956" s="6" t="s">
        <v>241</v>
      </c>
      <c r="AA2956" s="6" t="s">
        <v>3066</v>
      </c>
      <c r="AB2956" s="12" t="str">
        <f t="shared" ref="AB2956" si="614">IF(ISNUMBER(SEARCH("BUTYRAMIDE",AA2956)),"2,3-Dimethyl Butyramide",IF(ISNUMBER(SEARCH("FOLPET",AA2956)),"Folpet",IF(ISNUMBER(SEARCH("METHYL [2-({[6- (TRIFLUOROMETHYL) PYRIDIN-2-YL] OXY} METHYL) PHENYL",AA2956)),"Esther",IF(ISNUMBER(SEARCH("TEBUCONAZOL",AA2956)),"Tebuconazole",IF(ISNUMBER(SEARCH("DICHLOROPHENYL",AA2956)),"Dichlorophenyl Isocyanates",IF(ISNUMBER(SEARCH("CAPTAN",AA2956)),"Captan",IF(ISNUMBER(SEARCH("DIMETHYLACETAMID",AA2956)),"Dimethylacetamide",IF(ISNUMBER(SEARCH("AFALON",AA2956)),"Linuron","FIX IT"))))))))</f>
        <v>Folpet</v>
      </c>
      <c r="AC2956" s="7"/>
      <c r="AD2956" s="7"/>
      <c r="AE2956" s="7">
        <v>5240</v>
      </c>
      <c r="AF2956" s="7">
        <v>5.24</v>
      </c>
      <c r="AG2956" s="7">
        <v>38200</v>
      </c>
    </row>
    <row r="2957" spans="1:33" ht="22" customHeight="1" x14ac:dyDescent="0.3">
      <c r="A2957" s="2">
        <v>42178</v>
      </c>
      <c r="B2957" s="3" t="s">
        <v>50</v>
      </c>
      <c r="C2957" s="3" t="s">
        <v>84</v>
      </c>
      <c r="D2957" s="3" t="s">
        <v>85</v>
      </c>
      <c r="E2957" s="3" t="s">
        <v>44</v>
      </c>
      <c r="F2957" s="3" t="s">
        <v>33</v>
      </c>
      <c r="G2957" s="4" t="s">
        <v>49</v>
      </c>
      <c r="H2957" s="4" t="s">
        <v>49</v>
      </c>
      <c r="I2957" s="3" t="s">
        <v>86</v>
      </c>
      <c r="J2957" s="3" t="s">
        <v>769</v>
      </c>
      <c r="K2957" s="4" t="s">
        <v>49</v>
      </c>
      <c r="L2957" s="3" t="s">
        <v>61</v>
      </c>
      <c r="M2957" s="3" t="s">
        <v>770</v>
      </c>
      <c r="N2957" s="4">
        <v>2539385563.1900001</v>
      </c>
      <c r="O2957" s="4" t="s">
        <v>49</v>
      </c>
      <c r="P2957" s="3" t="s">
        <v>771</v>
      </c>
      <c r="Q2957" s="3" t="s">
        <v>39</v>
      </c>
      <c r="R2957" s="3" t="s">
        <v>60</v>
      </c>
      <c r="S2957" s="3" t="s">
        <v>61</v>
      </c>
      <c r="T2957" s="3" t="s">
        <v>62</v>
      </c>
      <c r="U2957" s="3" t="s">
        <v>56</v>
      </c>
      <c r="V2957" s="3" t="s">
        <v>90</v>
      </c>
      <c r="W2957" s="3" t="s">
        <v>44</v>
      </c>
      <c r="X2957" s="3" t="s">
        <v>91</v>
      </c>
      <c r="Y2957" s="3" t="s">
        <v>46</v>
      </c>
      <c r="Z2957" s="3" t="s">
        <v>63</v>
      </c>
      <c r="AA2957" s="3" t="s">
        <v>3067</v>
      </c>
      <c r="AB2957" s="12" t="str">
        <f t="shared" ref="AB2957" si="615">IF(ISNUMBER(SEARCH("TRIFLUOROMETHYL",AA2899)),"2-(Trifluoromethyl)pyridine",IF(ISNUMBER(SEARCH("GALIL",AA2899)),"Imidachloprid",IF(ISNUMBER(SEARCH("SUPRATHION",AA2899)),"Methidathion",IF(ISNUMBER(SEARCH("ETHYLAN",AA2899)),"Non Ionic Surfactant",IF(ISNUMBER(SEARCH("FIPRONIL",AA2899)),"Fipronil","FIX IT")))))</f>
        <v>Fipronil</v>
      </c>
      <c r="AC2957" s="10"/>
      <c r="AD2957" s="10"/>
      <c r="AE2957" s="4">
        <v>20120</v>
      </c>
      <c r="AF2957" s="4">
        <v>20.12</v>
      </c>
      <c r="AG2957" s="4">
        <v>307000</v>
      </c>
    </row>
    <row r="2958" spans="1:33" ht="22" customHeight="1" x14ac:dyDescent="0.3">
      <c r="A2958" s="5">
        <v>42178</v>
      </c>
      <c r="B2958" s="6" t="s">
        <v>50</v>
      </c>
      <c r="C2958" s="6" t="s">
        <v>84</v>
      </c>
      <c r="D2958" s="6" t="s">
        <v>85</v>
      </c>
      <c r="E2958" s="6" t="s">
        <v>44</v>
      </c>
      <c r="F2958" s="6" t="s">
        <v>33</v>
      </c>
      <c r="G2958" s="7" t="s">
        <v>49</v>
      </c>
      <c r="H2958" s="7" t="s">
        <v>49</v>
      </c>
      <c r="I2958" s="6" t="s">
        <v>86</v>
      </c>
      <c r="J2958" s="6" t="s">
        <v>1271</v>
      </c>
      <c r="K2958" s="7" t="s">
        <v>49</v>
      </c>
      <c r="L2958" s="6" t="s">
        <v>61</v>
      </c>
      <c r="M2958" s="6" t="s">
        <v>1272</v>
      </c>
      <c r="N2958" s="7" t="s">
        <v>49</v>
      </c>
      <c r="O2958" s="7" t="s">
        <v>49</v>
      </c>
      <c r="P2958" s="6" t="s">
        <v>1273</v>
      </c>
      <c r="Q2958" s="6" t="s">
        <v>39</v>
      </c>
      <c r="R2958" s="6" t="s">
        <v>310</v>
      </c>
      <c r="S2958" s="6" t="s">
        <v>307</v>
      </c>
      <c r="T2958" s="6" t="s">
        <v>311</v>
      </c>
      <c r="U2958" s="6" t="s">
        <v>56</v>
      </c>
      <c r="V2958" s="6" t="s">
        <v>90</v>
      </c>
      <c r="W2958" s="6" t="s">
        <v>44</v>
      </c>
      <c r="X2958" s="6" t="s">
        <v>91</v>
      </c>
      <c r="Y2958" s="6" t="s">
        <v>46</v>
      </c>
      <c r="Z2958" s="6" t="s">
        <v>748</v>
      </c>
      <c r="AA2958" s="6" t="s">
        <v>3068</v>
      </c>
      <c r="AB2958" s="12" t="s">
        <v>3161</v>
      </c>
      <c r="AC2958" s="7"/>
      <c r="AD2958" s="7"/>
      <c r="AE2958" s="7">
        <v>33680</v>
      </c>
      <c r="AF2958" s="7">
        <v>33.68</v>
      </c>
      <c r="AG2958" s="7">
        <v>125000</v>
      </c>
    </row>
    <row r="2959" spans="1:33" ht="22" customHeight="1" x14ac:dyDescent="0.3">
      <c r="A2959" s="2">
        <v>42176</v>
      </c>
      <c r="B2959" s="3" t="s">
        <v>50</v>
      </c>
      <c r="C2959" s="3" t="s">
        <v>84</v>
      </c>
      <c r="D2959" s="3" t="s">
        <v>85</v>
      </c>
      <c r="E2959" s="3" t="s">
        <v>44</v>
      </c>
      <c r="F2959" s="3" t="s">
        <v>33</v>
      </c>
      <c r="G2959" s="4" t="s">
        <v>49</v>
      </c>
      <c r="H2959" s="4" t="s">
        <v>49</v>
      </c>
      <c r="I2959" s="3" t="s">
        <v>86</v>
      </c>
      <c r="J2959" s="3" t="s">
        <v>878</v>
      </c>
      <c r="K2959" s="4" t="s">
        <v>49</v>
      </c>
      <c r="L2959" s="3" t="s">
        <v>61</v>
      </c>
      <c r="M2959" s="4" t="s">
        <v>49</v>
      </c>
      <c r="N2959" s="4" t="s">
        <v>49</v>
      </c>
      <c r="O2959" s="4" t="s">
        <v>49</v>
      </c>
      <c r="P2959" s="3" t="s">
        <v>879</v>
      </c>
      <c r="Q2959" s="3" t="s">
        <v>39</v>
      </c>
      <c r="R2959" s="3" t="s">
        <v>60</v>
      </c>
      <c r="S2959" s="3" t="s">
        <v>61</v>
      </c>
      <c r="T2959" s="3" t="s">
        <v>62</v>
      </c>
      <c r="U2959" s="3" t="s">
        <v>56</v>
      </c>
      <c r="V2959" s="3" t="s">
        <v>90</v>
      </c>
      <c r="W2959" s="3" t="s">
        <v>44</v>
      </c>
      <c r="X2959" s="3" t="s">
        <v>91</v>
      </c>
      <c r="Y2959" s="3" t="s">
        <v>46</v>
      </c>
      <c r="Z2959" s="3" t="s">
        <v>63</v>
      </c>
      <c r="AA2959" s="3" t="s">
        <v>3069</v>
      </c>
      <c r="AB2959" s="12" t="s">
        <v>3167</v>
      </c>
      <c r="AC2959" s="10"/>
      <c r="AD2959" s="10"/>
      <c r="AE2959" s="4">
        <v>40240</v>
      </c>
      <c r="AF2959" s="4">
        <v>40.24</v>
      </c>
      <c r="AG2959" s="4">
        <v>614000</v>
      </c>
    </row>
    <row r="2960" spans="1:33" ht="22" customHeight="1" x14ac:dyDescent="0.3">
      <c r="A2960" s="5">
        <v>42176</v>
      </c>
      <c r="B2960" s="6" t="s">
        <v>50</v>
      </c>
      <c r="C2960" s="6" t="s">
        <v>32</v>
      </c>
      <c r="D2960" s="7" t="s">
        <v>49</v>
      </c>
      <c r="E2960" s="7" t="s">
        <v>49</v>
      </c>
      <c r="F2960" s="6" t="s">
        <v>33</v>
      </c>
      <c r="G2960" s="7" t="s">
        <v>49</v>
      </c>
      <c r="H2960" s="7" t="s">
        <v>49</v>
      </c>
      <c r="I2960" s="6" t="s">
        <v>34</v>
      </c>
      <c r="J2960" s="6" t="s">
        <v>183</v>
      </c>
      <c r="K2960" s="7" t="s">
        <v>49</v>
      </c>
      <c r="L2960" s="7" t="s">
        <v>49</v>
      </c>
      <c r="M2960" s="7" t="s">
        <v>49</v>
      </c>
      <c r="N2960" s="7" t="s">
        <v>49</v>
      </c>
      <c r="O2960" s="7" t="s">
        <v>49</v>
      </c>
      <c r="P2960" s="6" t="s">
        <v>865</v>
      </c>
      <c r="Q2960" s="6" t="s">
        <v>844</v>
      </c>
      <c r="R2960" s="6" t="s">
        <v>186</v>
      </c>
      <c r="S2960" s="6" t="s">
        <v>187</v>
      </c>
      <c r="T2960" s="6" t="s">
        <v>188</v>
      </c>
      <c r="U2960" s="6" t="s">
        <v>42</v>
      </c>
      <c r="V2960" s="6" t="s">
        <v>43</v>
      </c>
      <c r="W2960" s="6" t="s">
        <v>44</v>
      </c>
      <c r="X2960" s="6" t="s">
        <v>45</v>
      </c>
      <c r="Y2960" s="6" t="s">
        <v>46</v>
      </c>
      <c r="Z2960" s="6" t="s">
        <v>289</v>
      </c>
      <c r="AA2960" s="6" t="s">
        <v>3070</v>
      </c>
      <c r="AB2960" s="12" t="str">
        <f t="shared" ref="AB2960:AB2988" si="616">IF(ISNUMBER(SEARCH("CARBENDAZIM",AA2960)),"Carbendazim",IF(ISNUMBER(SEARCH("4-D",AA2960)),"2,4-Dichlorophenoxyacetic acid",IF(ISNUMBER(SEARCH("RIDOVER",AA2960)),"Glyphosate",IF(ISNUMBER(SEARCH("POQUER",AA2960)),"Clethodim",IF(ISNUMBER(SEARCH("LITER",AA2960)),"Imidacloprid",IF(ISNUMBER(SEARCH("PYRINEX",AA2960)),"Chlorpyrifos",IF(ISNUMBER(SEARCH("ORBIT",AA2960)),"Omethoate",IF(ISNUMBER(SEARCH("HEXARON",AA2960)),"Diuron",IF(ISNUMBER(SEARCH("ISOPROPYLAMINE",AA2960)),"Isopropylamine",IF(ISNUMBER(SEARCH("GLYPHOSATE",AA2960)),"Glyphosate",IF(ISNUMBER(SEARCH("MANCOZEB",AA2960)),"Mancozeb Indofil",IF(ISNUMBER(SEARCH("PARAQUAT",AA2960)),"Paraquat",IF(ISNUMBER(SEARCH("CAROMAX",AA2960)),"Aromatic Solvent Mixture",IF(ISNUMBER(SEARCH("BUTIRON",AA2960)),"Tebuthiuron",IF(ISNUMBER(SEARCH("VORAZ",AA2960)),"Methomyl",IF(ISNUMBER(SEARCH("IMIDACLOPRID",AA2960)),"Imidacloprid",IF(ISNUMBER(SEARCH("2 4 D",AA2960)),"2,4-Dichlorophenoxyacetic acid",IF(ISNUMBER(SEARCH("IMIDACL",AA2960)),"Imidacloprid",IF(ISNUMBER(SEARCH("DIUREX",AA2960)),"Diuron",IF(ISNUMBER(SEARCH("RAPEL",AA2960)),"Acephate","fix it"))))))))))))))))))))</f>
        <v>Isopropylamine</v>
      </c>
      <c r="AC2960" s="7"/>
      <c r="AD2960" s="7"/>
      <c r="AE2960" s="7">
        <v>134440</v>
      </c>
      <c r="AF2960" s="7">
        <v>134.44</v>
      </c>
      <c r="AG2960" s="7">
        <v>1237000</v>
      </c>
    </row>
    <row r="2961" spans="1:33" ht="22" customHeight="1" x14ac:dyDescent="0.3">
      <c r="A2961" s="2">
        <v>42176</v>
      </c>
      <c r="B2961" s="3" t="s">
        <v>50</v>
      </c>
      <c r="C2961" s="3" t="s">
        <v>32</v>
      </c>
      <c r="D2961" s="4" t="s">
        <v>49</v>
      </c>
      <c r="E2961" s="4" t="s">
        <v>49</v>
      </c>
      <c r="F2961" s="3" t="s">
        <v>33</v>
      </c>
      <c r="G2961" s="4" t="s">
        <v>49</v>
      </c>
      <c r="H2961" s="4" t="s">
        <v>49</v>
      </c>
      <c r="I2961" s="3" t="s">
        <v>34</v>
      </c>
      <c r="J2961" s="3" t="s">
        <v>183</v>
      </c>
      <c r="K2961" s="4" t="s">
        <v>49</v>
      </c>
      <c r="L2961" s="4" t="s">
        <v>49</v>
      </c>
      <c r="M2961" s="4" t="s">
        <v>49</v>
      </c>
      <c r="N2961" s="4" t="s">
        <v>49</v>
      </c>
      <c r="O2961" s="4" t="s">
        <v>49</v>
      </c>
      <c r="P2961" s="3" t="s">
        <v>865</v>
      </c>
      <c r="Q2961" s="3" t="s">
        <v>844</v>
      </c>
      <c r="R2961" s="3" t="s">
        <v>186</v>
      </c>
      <c r="S2961" s="3" t="s">
        <v>187</v>
      </c>
      <c r="T2961" s="3" t="s">
        <v>188</v>
      </c>
      <c r="U2961" s="3" t="s">
        <v>42</v>
      </c>
      <c r="V2961" s="3" t="s">
        <v>43</v>
      </c>
      <c r="W2961" s="3" t="s">
        <v>44</v>
      </c>
      <c r="X2961" s="3" t="s">
        <v>45</v>
      </c>
      <c r="Y2961" s="3" t="s">
        <v>46</v>
      </c>
      <c r="Z2961" s="3" t="s">
        <v>289</v>
      </c>
      <c r="AA2961" s="3" t="s">
        <v>3071</v>
      </c>
      <c r="AB2961" s="12" t="str">
        <f t="shared" si="616"/>
        <v>Isopropylamine</v>
      </c>
      <c r="AC2961" s="10"/>
      <c r="AD2961" s="10"/>
      <c r="AE2961" s="4">
        <v>106730</v>
      </c>
      <c r="AF2961" s="4">
        <v>106.73</v>
      </c>
      <c r="AG2961" s="4">
        <v>982000</v>
      </c>
    </row>
    <row r="2962" spans="1:33" ht="22" customHeight="1" x14ac:dyDescent="0.3">
      <c r="A2962" s="5">
        <v>42176</v>
      </c>
      <c r="B2962" s="6" t="s">
        <v>50</v>
      </c>
      <c r="C2962" s="6" t="s">
        <v>84</v>
      </c>
      <c r="D2962" s="6" t="s">
        <v>85</v>
      </c>
      <c r="E2962" s="6" t="s">
        <v>44</v>
      </c>
      <c r="F2962" s="6" t="s">
        <v>33</v>
      </c>
      <c r="G2962" s="7" t="s">
        <v>49</v>
      </c>
      <c r="H2962" s="7" t="s">
        <v>49</v>
      </c>
      <c r="I2962" s="6" t="s">
        <v>86</v>
      </c>
      <c r="J2962" s="6" t="s">
        <v>557</v>
      </c>
      <c r="K2962" s="6" t="s">
        <v>558</v>
      </c>
      <c r="L2962" s="6" t="s">
        <v>187</v>
      </c>
      <c r="M2962" s="6" t="s">
        <v>33</v>
      </c>
      <c r="N2962" s="7" t="s">
        <v>49</v>
      </c>
      <c r="O2962" s="7" t="s">
        <v>49</v>
      </c>
      <c r="P2962" s="6" t="s">
        <v>559</v>
      </c>
      <c r="Q2962" s="6" t="s">
        <v>39</v>
      </c>
      <c r="R2962" s="6" t="s">
        <v>186</v>
      </c>
      <c r="S2962" s="6" t="s">
        <v>187</v>
      </c>
      <c r="T2962" s="6" t="s">
        <v>188</v>
      </c>
      <c r="U2962" s="6" t="s">
        <v>42</v>
      </c>
      <c r="V2962" s="6" t="s">
        <v>90</v>
      </c>
      <c r="W2962" s="6" t="s">
        <v>44</v>
      </c>
      <c r="X2962" s="6" t="s">
        <v>91</v>
      </c>
      <c r="Y2962" s="6" t="s">
        <v>46</v>
      </c>
      <c r="Z2962" s="6" t="s">
        <v>2378</v>
      </c>
      <c r="AA2962" s="6" t="s">
        <v>3072</v>
      </c>
      <c r="AB2962" s="12" t="str">
        <f>IF(ISNUMBER(SEARCH("BUTYRAMIDE",AA2962)),"2,3-Dimethyl Butyramide",IF(ISNUMBER(SEARCH("FOLPET",AA2962)),"Folpet",IF(ISNUMBER(SEARCH("METHYL [2-({[6- (TRIFLUOROMETHYL) PYRIDIN-2-YL] OXY} METHYL) PHENYL",AA2962)),"Esther",IF(ISNUMBER(SEARCH("TEBUCONAZOL",AA2962)),"Tebuconazole",IF(ISNUMBER(SEARCH("DICHLOROPHENYL",AA2962)),"Dichlorophenyl Isocyanates",IF(ISNUMBER(SEARCH("CAPTAN",AA2962)),"Captan",IF(ISNUMBER(SEARCH("DIMETHYLACETAMID",AA2962)),"Dimethylacetamide",IF(ISNUMBER(SEARCH("AFALON",AA2962)),"Linuron","FIX IT"))))))))</f>
        <v>Dimethylacetamide</v>
      </c>
      <c r="AC2962" s="7"/>
      <c r="AD2962" s="7"/>
      <c r="AE2962" s="7">
        <v>34194</v>
      </c>
      <c r="AF2962" s="7">
        <v>34.19</v>
      </c>
      <c r="AG2962" s="7">
        <v>34500</v>
      </c>
    </row>
    <row r="2963" spans="1:33" ht="22" customHeight="1" x14ac:dyDescent="0.3">
      <c r="A2963" s="2">
        <v>42175</v>
      </c>
      <c r="B2963" s="3" t="s">
        <v>50</v>
      </c>
      <c r="C2963" s="3" t="s">
        <v>32</v>
      </c>
      <c r="D2963" s="4" t="s">
        <v>49</v>
      </c>
      <c r="E2963" s="4" t="s">
        <v>49</v>
      </c>
      <c r="F2963" s="3" t="s">
        <v>33</v>
      </c>
      <c r="G2963" s="4" t="s">
        <v>49</v>
      </c>
      <c r="H2963" s="4" t="s">
        <v>49</v>
      </c>
      <c r="I2963" s="3" t="s">
        <v>34</v>
      </c>
      <c r="J2963" s="3" t="s">
        <v>2926</v>
      </c>
      <c r="K2963" s="3" t="s">
        <v>2927</v>
      </c>
      <c r="L2963" s="3" t="s">
        <v>2928</v>
      </c>
      <c r="M2963" s="4" t="s">
        <v>49</v>
      </c>
      <c r="N2963" s="4" t="s">
        <v>49</v>
      </c>
      <c r="O2963" s="4" t="s">
        <v>49</v>
      </c>
      <c r="P2963" s="3" t="s">
        <v>2929</v>
      </c>
      <c r="Q2963" s="3" t="s">
        <v>185</v>
      </c>
      <c r="R2963" s="3" t="s">
        <v>60</v>
      </c>
      <c r="S2963" s="3" t="s">
        <v>61</v>
      </c>
      <c r="T2963" s="3" t="s">
        <v>62</v>
      </c>
      <c r="U2963" s="3" t="s">
        <v>56</v>
      </c>
      <c r="V2963" s="3" t="s">
        <v>43</v>
      </c>
      <c r="W2963" s="3" t="s">
        <v>44</v>
      </c>
      <c r="X2963" s="3" t="s">
        <v>45</v>
      </c>
      <c r="Y2963" s="3" t="s">
        <v>46</v>
      </c>
      <c r="Z2963" s="3" t="s">
        <v>289</v>
      </c>
      <c r="AA2963" s="3" t="s">
        <v>3073</v>
      </c>
      <c r="AB2963" s="12" t="str">
        <f t="shared" si="616"/>
        <v>Isopropylamine</v>
      </c>
      <c r="AC2963" s="10"/>
      <c r="AD2963" s="10"/>
      <c r="AE2963" s="4">
        <v>152710.01</v>
      </c>
      <c r="AF2963" s="4">
        <v>152.71</v>
      </c>
      <c r="AG2963" s="4">
        <v>365000</v>
      </c>
    </row>
    <row r="2964" spans="1:33" ht="22" customHeight="1" x14ac:dyDescent="0.3">
      <c r="A2964" s="5">
        <v>42175</v>
      </c>
      <c r="B2964" s="6" t="s">
        <v>50</v>
      </c>
      <c r="C2964" s="6" t="s">
        <v>32</v>
      </c>
      <c r="D2964" s="7" t="s">
        <v>49</v>
      </c>
      <c r="E2964" s="7" t="s">
        <v>49</v>
      </c>
      <c r="F2964" s="6" t="s">
        <v>33</v>
      </c>
      <c r="G2964" s="7" t="s">
        <v>49</v>
      </c>
      <c r="H2964" s="7" t="s">
        <v>49</v>
      </c>
      <c r="I2964" s="6" t="s">
        <v>34</v>
      </c>
      <c r="J2964" s="6" t="s">
        <v>2469</v>
      </c>
      <c r="K2964" s="7" t="s">
        <v>49</v>
      </c>
      <c r="L2964" s="6" t="s">
        <v>61</v>
      </c>
      <c r="M2964" s="7" t="s">
        <v>49</v>
      </c>
      <c r="N2964" s="7" t="s">
        <v>49</v>
      </c>
      <c r="O2964" s="7" t="s">
        <v>49</v>
      </c>
      <c r="P2964" s="6" t="s">
        <v>248</v>
      </c>
      <c r="Q2964" s="6" t="s">
        <v>39</v>
      </c>
      <c r="R2964" s="6" t="s">
        <v>60</v>
      </c>
      <c r="S2964" s="6" t="s">
        <v>61</v>
      </c>
      <c r="T2964" s="6" t="s">
        <v>62</v>
      </c>
      <c r="U2964" s="6" t="s">
        <v>56</v>
      </c>
      <c r="V2964" s="6" t="s">
        <v>43</v>
      </c>
      <c r="W2964" s="6" t="s">
        <v>44</v>
      </c>
      <c r="X2964" s="6" t="s">
        <v>45</v>
      </c>
      <c r="Y2964" s="6" t="s">
        <v>46</v>
      </c>
      <c r="Z2964" s="6" t="s">
        <v>2470</v>
      </c>
      <c r="AA2964" s="6" t="s">
        <v>3074</v>
      </c>
      <c r="AB2964" s="12" t="str">
        <f t="shared" si="616"/>
        <v>Glyphosate</v>
      </c>
      <c r="AC2964" s="7"/>
      <c r="AD2964" s="7"/>
      <c r="AE2964" s="7">
        <v>253260</v>
      </c>
      <c r="AF2964" s="7">
        <v>253.26</v>
      </c>
      <c r="AG2964" s="7">
        <v>946000</v>
      </c>
    </row>
    <row r="2965" spans="1:33" ht="22" customHeight="1" x14ac:dyDescent="0.3">
      <c r="A2965" s="2">
        <v>42175</v>
      </c>
      <c r="B2965" s="3" t="s">
        <v>50</v>
      </c>
      <c r="C2965" s="3" t="s">
        <v>32</v>
      </c>
      <c r="D2965" s="4" t="s">
        <v>49</v>
      </c>
      <c r="E2965" s="4" t="s">
        <v>49</v>
      </c>
      <c r="F2965" s="3" t="s">
        <v>33</v>
      </c>
      <c r="G2965" s="4" t="s">
        <v>49</v>
      </c>
      <c r="H2965" s="4" t="s">
        <v>49</v>
      </c>
      <c r="I2965" s="3" t="s">
        <v>34</v>
      </c>
      <c r="J2965" s="3" t="s">
        <v>2926</v>
      </c>
      <c r="K2965" s="3" t="s">
        <v>2927</v>
      </c>
      <c r="L2965" s="3" t="s">
        <v>2928</v>
      </c>
      <c r="M2965" s="4" t="s">
        <v>49</v>
      </c>
      <c r="N2965" s="4" t="s">
        <v>49</v>
      </c>
      <c r="O2965" s="4" t="s">
        <v>49</v>
      </c>
      <c r="P2965" s="3" t="s">
        <v>2929</v>
      </c>
      <c r="Q2965" s="3" t="s">
        <v>185</v>
      </c>
      <c r="R2965" s="3" t="s">
        <v>60</v>
      </c>
      <c r="S2965" s="3" t="s">
        <v>61</v>
      </c>
      <c r="T2965" s="3" t="s">
        <v>62</v>
      </c>
      <c r="U2965" s="3" t="s">
        <v>56</v>
      </c>
      <c r="V2965" s="3" t="s">
        <v>43</v>
      </c>
      <c r="W2965" s="3" t="s">
        <v>44</v>
      </c>
      <c r="X2965" s="3" t="s">
        <v>45</v>
      </c>
      <c r="Y2965" s="3" t="s">
        <v>46</v>
      </c>
      <c r="Z2965" s="3" t="s">
        <v>289</v>
      </c>
      <c r="AA2965" s="3" t="s">
        <v>3075</v>
      </c>
      <c r="AB2965" s="12" t="str">
        <f t="shared" si="616"/>
        <v>Isopropylamine</v>
      </c>
      <c r="AC2965" s="10"/>
      <c r="AD2965" s="10"/>
      <c r="AE2965" s="4">
        <v>46170</v>
      </c>
      <c r="AF2965" s="4">
        <v>46.17</v>
      </c>
      <c r="AG2965" s="4">
        <v>110000</v>
      </c>
    </row>
    <row r="2966" spans="1:33" ht="22" customHeight="1" x14ac:dyDescent="0.3">
      <c r="A2966" s="5">
        <v>42174</v>
      </c>
      <c r="B2966" s="6" t="s">
        <v>50</v>
      </c>
      <c r="C2966" s="6" t="s">
        <v>32</v>
      </c>
      <c r="D2966" s="7" t="s">
        <v>49</v>
      </c>
      <c r="E2966" s="7" t="s">
        <v>49</v>
      </c>
      <c r="F2966" s="6" t="s">
        <v>33</v>
      </c>
      <c r="G2966" s="7" t="s">
        <v>49</v>
      </c>
      <c r="H2966" s="7" t="s">
        <v>49</v>
      </c>
      <c r="I2966" s="6" t="s">
        <v>34</v>
      </c>
      <c r="J2966" s="6" t="s">
        <v>2681</v>
      </c>
      <c r="K2966" s="7" t="s">
        <v>49</v>
      </c>
      <c r="L2966" s="7" t="s">
        <v>49</v>
      </c>
      <c r="M2966" s="6" t="s">
        <v>2682</v>
      </c>
      <c r="N2966" s="7" t="s">
        <v>49</v>
      </c>
      <c r="O2966" s="7" t="s">
        <v>49</v>
      </c>
      <c r="P2966" s="6" t="s">
        <v>2683</v>
      </c>
      <c r="Q2966" s="6" t="s">
        <v>39</v>
      </c>
      <c r="R2966" s="6" t="s">
        <v>310</v>
      </c>
      <c r="S2966" s="6" t="s">
        <v>307</v>
      </c>
      <c r="T2966" s="6" t="s">
        <v>311</v>
      </c>
      <c r="U2966" s="6" t="s">
        <v>56</v>
      </c>
      <c r="V2966" s="6" t="s">
        <v>43</v>
      </c>
      <c r="W2966" s="6" t="s">
        <v>44</v>
      </c>
      <c r="X2966" s="6" t="s">
        <v>45</v>
      </c>
      <c r="Y2966" s="6" t="s">
        <v>46</v>
      </c>
      <c r="Z2966" s="6" t="s">
        <v>100</v>
      </c>
      <c r="AA2966" s="6" t="s">
        <v>3076</v>
      </c>
      <c r="AB2966" s="12" t="str">
        <f t="shared" ref="AB2966" si="617">IF(ISNUMBER(SEARCH("2,4 D",AA2966)),"2,4-Dichlorophenoxyacetic acid",IF(ISNUMBER(SEARCH("ACIDO",AA2966)),"2,4-Dichlorophenoxyacetic acid",IF(ISNUMBER(SEARCH("NAPHTHA",AA2966)),"Aromatic Solvent Mixture",IF(ISNUMBER(SEARCH("DIMETHYLAMINE",AA2966)),"Dimethylamine",IF(ISNUMBER(SEARCH("DIMETILAMINA",AA2966)),"Dimethylamine",IF(ISNUMBER(SEARCH("JUMP",AA2966)),"Diuron",IF(ISNUMBER(SEARCH("2-AMINO-2,3-DIMETHYL BUTYRAMIDE",AA2966)),"Herbicide Amine Intermediate",IF(ISNUMBER(SEARCH("TEBUTHIURON",AA2966)),"Tebuthiuron","FIXIT"))))))))</f>
        <v>Dimethylamine</v>
      </c>
      <c r="AC2966" s="7"/>
      <c r="AD2966" s="7"/>
      <c r="AE2966" s="7">
        <v>247600.01</v>
      </c>
      <c r="AF2966" s="7">
        <v>247.6</v>
      </c>
      <c r="AG2966" s="7">
        <v>273000</v>
      </c>
    </row>
    <row r="2967" spans="1:33" ht="22" customHeight="1" x14ac:dyDescent="0.3">
      <c r="A2967" s="2">
        <v>42173</v>
      </c>
      <c r="B2967" s="3" t="s">
        <v>31</v>
      </c>
      <c r="C2967" s="3" t="s">
        <v>32</v>
      </c>
      <c r="D2967" s="4" t="s">
        <v>49</v>
      </c>
      <c r="E2967" s="4" t="s">
        <v>49</v>
      </c>
      <c r="F2967" s="3" t="s">
        <v>33</v>
      </c>
      <c r="G2967" s="4" t="s">
        <v>49</v>
      </c>
      <c r="H2967" s="4" t="s">
        <v>49</v>
      </c>
      <c r="I2967" s="3" t="s">
        <v>34</v>
      </c>
      <c r="J2967" s="3" t="s">
        <v>65</v>
      </c>
      <c r="K2967" s="4" t="s">
        <v>49</v>
      </c>
      <c r="L2967" s="4" t="s">
        <v>49</v>
      </c>
      <c r="M2967" s="3" t="s">
        <v>33</v>
      </c>
      <c r="N2967" s="4" t="s">
        <v>49</v>
      </c>
      <c r="O2967" s="4" t="s">
        <v>49</v>
      </c>
      <c r="P2967" s="3" t="s">
        <v>66</v>
      </c>
      <c r="Q2967" s="3" t="s">
        <v>39</v>
      </c>
      <c r="R2967" s="3" t="s">
        <v>67</v>
      </c>
      <c r="S2967" s="3" t="s">
        <v>68</v>
      </c>
      <c r="T2967" s="3" t="s">
        <v>69</v>
      </c>
      <c r="U2967" s="3" t="s">
        <v>70</v>
      </c>
      <c r="V2967" s="3" t="s">
        <v>43</v>
      </c>
      <c r="W2967" s="3" t="s">
        <v>44</v>
      </c>
      <c r="X2967" s="3" t="s">
        <v>45</v>
      </c>
      <c r="Y2967" s="3" t="s">
        <v>46</v>
      </c>
      <c r="Z2967" s="3" t="s">
        <v>73</v>
      </c>
      <c r="AA2967" s="3" t="s">
        <v>3077</v>
      </c>
      <c r="AB2967" s="12" t="str">
        <f t="shared" si="616"/>
        <v>Clethodim</v>
      </c>
      <c r="AC2967" s="10"/>
      <c r="AD2967" s="10"/>
      <c r="AE2967" s="4">
        <v>68552</v>
      </c>
      <c r="AF2967" s="4">
        <v>68.55</v>
      </c>
      <c r="AG2967" s="4">
        <v>360000</v>
      </c>
    </row>
    <row r="2968" spans="1:33" ht="22" customHeight="1" x14ac:dyDescent="0.3">
      <c r="A2968" s="5">
        <v>42172</v>
      </c>
      <c r="B2968" s="6" t="s">
        <v>31</v>
      </c>
      <c r="C2968" s="6" t="s">
        <v>32</v>
      </c>
      <c r="D2968" s="7" t="s">
        <v>49</v>
      </c>
      <c r="E2968" s="7" t="s">
        <v>49</v>
      </c>
      <c r="F2968" s="6" t="s">
        <v>33</v>
      </c>
      <c r="G2968" s="7" t="s">
        <v>49</v>
      </c>
      <c r="H2968" s="7" t="s">
        <v>49</v>
      </c>
      <c r="I2968" s="6" t="s">
        <v>34</v>
      </c>
      <c r="J2968" s="6" t="s">
        <v>65</v>
      </c>
      <c r="K2968" s="7" t="s">
        <v>49</v>
      </c>
      <c r="L2968" s="7" t="s">
        <v>49</v>
      </c>
      <c r="M2968" s="6" t="s">
        <v>33</v>
      </c>
      <c r="N2968" s="7" t="s">
        <v>49</v>
      </c>
      <c r="O2968" s="7" t="s">
        <v>49</v>
      </c>
      <c r="P2968" s="6" t="s">
        <v>66</v>
      </c>
      <c r="Q2968" s="6" t="s">
        <v>39</v>
      </c>
      <c r="R2968" s="6" t="s">
        <v>227</v>
      </c>
      <c r="S2968" s="6" t="s">
        <v>68</v>
      </c>
      <c r="T2968" s="6" t="s">
        <v>228</v>
      </c>
      <c r="U2968" s="6" t="s">
        <v>70</v>
      </c>
      <c r="V2968" s="6" t="s">
        <v>43</v>
      </c>
      <c r="W2968" s="6" t="s">
        <v>44</v>
      </c>
      <c r="X2968" s="6" t="s">
        <v>45</v>
      </c>
      <c r="Y2968" s="6" t="s">
        <v>46</v>
      </c>
      <c r="Z2968" s="6" t="s">
        <v>480</v>
      </c>
      <c r="AA2968" s="6" t="s">
        <v>3078</v>
      </c>
      <c r="AB2968" s="12" t="str">
        <f>IF(ISNUMBER(SEARCH("2,4 D",AA2966)),"2,4-Dichlorophenoxyacetic acid",IF(ISNUMBER(SEARCH("ACIDO",AA2966)),"2,4-Dichlorophenoxyacetic acid",IF(ISNUMBER(SEARCH("NAPHTHA",AA2966)),"Aromatic Solvent Mixture",IF(ISNUMBER(SEARCH("DIMETHYLAMINE",AA2966)),"Dimethylamine",IF(ISNUMBER(SEARCH("DIMETILAMINA",AA2966)),"Dimethylamine",IF(ISNUMBER(SEARCH("JUMP",AA2966)),"Diuron",IF(ISNUMBER(SEARCH(" 2-AMINO-2,3-DIMETHYL BUTYRAMIDE",AA2966)),"Herbicide Amine Intermediate",IF(ISNUMBER(SEARCH("TEBUTHIURON",AA2966)),"Tebuthiuron",IF(ISNUMBER(SEARCH("DMS",AA2966)),"Dimethyl Sulfate",IF(ISNUMBER(SEARCH("2,4-XILIDIN",AA2966)),"2,4-Xylidine","FIX IT"))))))))))</f>
        <v>Dimethylamine</v>
      </c>
      <c r="AC2968" s="7"/>
      <c r="AD2968" s="7"/>
      <c r="AE2968" s="7">
        <v>11981</v>
      </c>
      <c r="AF2968" s="7">
        <v>11.98</v>
      </c>
      <c r="AG2968" s="7">
        <v>101000</v>
      </c>
    </row>
    <row r="2969" spans="1:33" ht="22" customHeight="1" x14ac:dyDescent="0.3">
      <c r="A2969" s="2">
        <v>42172</v>
      </c>
      <c r="B2969" s="3" t="s">
        <v>31</v>
      </c>
      <c r="C2969" s="3" t="s">
        <v>32</v>
      </c>
      <c r="D2969" s="4" t="s">
        <v>49</v>
      </c>
      <c r="E2969" s="4" t="s">
        <v>49</v>
      </c>
      <c r="F2969" s="3" t="s">
        <v>33</v>
      </c>
      <c r="G2969" s="4" t="s">
        <v>49</v>
      </c>
      <c r="H2969" s="4" t="s">
        <v>49</v>
      </c>
      <c r="I2969" s="3" t="s">
        <v>34</v>
      </c>
      <c r="J2969" s="3" t="s">
        <v>65</v>
      </c>
      <c r="K2969" s="4" t="s">
        <v>49</v>
      </c>
      <c r="L2969" s="4" t="s">
        <v>49</v>
      </c>
      <c r="M2969" s="3" t="s">
        <v>33</v>
      </c>
      <c r="N2969" s="4" t="s">
        <v>49</v>
      </c>
      <c r="O2969" s="4" t="s">
        <v>49</v>
      </c>
      <c r="P2969" s="3" t="s">
        <v>66</v>
      </c>
      <c r="Q2969" s="3" t="s">
        <v>39</v>
      </c>
      <c r="R2969" s="3" t="s">
        <v>67</v>
      </c>
      <c r="S2969" s="3" t="s">
        <v>68</v>
      </c>
      <c r="T2969" s="3" t="s">
        <v>69</v>
      </c>
      <c r="U2969" s="3" t="s">
        <v>70</v>
      </c>
      <c r="V2969" s="3" t="s">
        <v>43</v>
      </c>
      <c r="W2969" s="3" t="s">
        <v>44</v>
      </c>
      <c r="X2969" s="3" t="s">
        <v>45</v>
      </c>
      <c r="Y2969" s="3" t="s">
        <v>46</v>
      </c>
      <c r="Z2969" s="3" t="s">
        <v>2271</v>
      </c>
      <c r="AA2969" s="3" t="s">
        <v>2920</v>
      </c>
      <c r="AB2969" s="12" t="str">
        <f t="shared" si="616"/>
        <v>Diuron</v>
      </c>
      <c r="AC2969" s="10"/>
      <c r="AD2969" s="10"/>
      <c r="AE2969" s="4">
        <v>105890</v>
      </c>
      <c r="AF2969" s="4">
        <v>105.89</v>
      </c>
      <c r="AG2969" s="4">
        <v>385000</v>
      </c>
    </row>
    <row r="2970" spans="1:33" ht="22" customHeight="1" x14ac:dyDescent="0.3">
      <c r="A2970" s="5">
        <v>42170</v>
      </c>
      <c r="B2970" s="6" t="s">
        <v>50</v>
      </c>
      <c r="C2970" s="6" t="s">
        <v>32</v>
      </c>
      <c r="D2970" s="7" t="s">
        <v>49</v>
      </c>
      <c r="E2970" s="7" t="s">
        <v>49</v>
      </c>
      <c r="F2970" s="6" t="s">
        <v>33</v>
      </c>
      <c r="G2970" s="7" t="s">
        <v>49</v>
      </c>
      <c r="H2970" s="7" t="s">
        <v>49</v>
      </c>
      <c r="I2970" s="6" t="s">
        <v>34</v>
      </c>
      <c r="J2970" s="6" t="s">
        <v>166</v>
      </c>
      <c r="K2970" s="7" t="s">
        <v>49</v>
      </c>
      <c r="L2970" s="6" t="s">
        <v>61</v>
      </c>
      <c r="M2970" s="7" t="s">
        <v>49</v>
      </c>
      <c r="N2970" s="7" t="s">
        <v>49</v>
      </c>
      <c r="O2970" s="7" t="s">
        <v>49</v>
      </c>
      <c r="P2970" s="6" t="s">
        <v>167</v>
      </c>
      <c r="Q2970" s="6" t="s">
        <v>39</v>
      </c>
      <c r="R2970" s="6" t="s">
        <v>106</v>
      </c>
      <c r="S2970" s="6" t="s">
        <v>61</v>
      </c>
      <c r="T2970" s="6" t="s">
        <v>107</v>
      </c>
      <c r="U2970" s="6" t="s">
        <v>56</v>
      </c>
      <c r="V2970" s="6" t="s">
        <v>43</v>
      </c>
      <c r="W2970" s="6" t="s">
        <v>44</v>
      </c>
      <c r="X2970" s="6" t="s">
        <v>45</v>
      </c>
      <c r="Y2970" s="6" t="s">
        <v>46</v>
      </c>
      <c r="Z2970" s="6" t="s">
        <v>405</v>
      </c>
      <c r="AA2970" s="6" t="s">
        <v>3079</v>
      </c>
      <c r="AB2970" s="12" t="s">
        <v>3143</v>
      </c>
      <c r="AC2970" s="7"/>
      <c r="AD2970" s="7"/>
      <c r="AE2970" s="7">
        <v>19080</v>
      </c>
      <c r="AF2970" s="7">
        <v>19.079999999999998</v>
      </c>
      <c r="AG2970" s="7">
        <v>28900</v>
      </c>
    </row>
    <row r="2971" spans="1:33" ht="22" customHeight="1" x14ac:dyDescent="0.3">
      <c r="A2971" s="2">
        <v>42170</v>
      </c>
      <c r="B2971" s="3" t="s">
        <v>50</v>
      </c>
      <c r="C2971" s="3" t="s">
        <v>32</v>
      </c>
      <c r="D2971" s="4" t="s">
        <v>49</v>
      </c>
      <c r="E2971" s="4" t="s">
        <v>49</v>
      </c>
      <c r="F2971" s="3" t="s">
        <v>33</v>
      </c>
      <c r="G2971" s="4" t="s">
        <v>49</v>
      </c>
      <c r="H2971" s="4" t="s">
        <v>49</v>
      </c>
      <c r="I2971" s="3" t="s">
        <v>34</v>
      </c>
      <c r="J2971" s="3" t="s">
        <v>578</v>
      </c>
      <c r="K2971" s="3" t="s">
        <v>488</v>
      </c>
      <c r="L2971" s="3" t="s">
        <v>61</v>
      </c>
      <c r="M2971" s="3" t="s">
        <v>33</v>
      </c>
      <c r="N2971" s="9">
        <v>263672638</v>
      </c>
      <c r="O2971" s="4" t="s">
        <v>49</v>
      </c>
      <c r="P2971" s="3" t="s">
        <v>579</v>
      </c>
      <c r="Q2971" s="3" t="s">
        <v>39</v>
      </c>
      <c r="R2971" s="3" t="s">
        <v>60</v>
      </c>
      <c r="S2971" s="3" t="s">
        <v>61</v>
      </c>
      <c r="T2971" s="3" t="s">
        <v>62</v>
      </c>
      <c r="U2971" s="3" t="s">
        <v>56</v>
      </c>
      <c r="V2971" s="3" t="s">
        <v>43</v>
      </c>
      <c r="W2971" s="3" t="s">
        <v>44</v>
      </c>
      <c r="X2971" s="3" t="s">
        <v>45</v>
      </c>
      <c r="Y2971" s="3" t="s">
        <v>46</v>
      </c>
      <c r="Z2971" s="3" t="s">
        <v>580</v>
      </c>
      <c r="AA2971" s="19" t="s">
        <v>3080</v>
      </c>
      <c r="AB2971" s="12" t="s">
        <v>3140</v>
      </c>
      <c r="AC2971" s="10"/>
      <c r="AD2971" s="10"/>
      <c r="AE2971" s="4">
        <v>16760</v>
      </c>
      <c r="AF2971" s="4">
        <v>16.760000000000002</v>
      </c>
      <c r="AG2971" s="4">
        <v>234000</v>
      </c>
    </row>
    <row r="2972" spans="1:33" ht="22" customHeight="1" x14ac:dyDescent="0.3">
      <c r="A2972" s="5">
        <v>42169</v>
      </c>
      <c r="B2972" s="6" t="s">
        <v>50</v>
      </c>
      <c r="C2972" s="6" t="s">
        <v>32</v>
      </c>
      <c r="D2972" s="7" t="s">
        <v>49</v>
      </c>
      <c r="E2972" s="7" t="s">
        <v>49</v>
      </c>
      <c r="F2972" s="6" t="s">
        <v>33</v>
      </c>
      <c r="G2972" s="7" t="s">
        <v>49</v>
      </c>
      <c r="H2972" s="7" t="s">
        <v>49</v>
      </c>
      <c r="I2972" s="6" t="s">
        <v>34</v>
      </c>
      <c r="J2972" s="6" t="s">
        <v>183</v>
      </c>
      <c r="K2972" s="7" t="s">
        <v>49</v>
      </c>
      <c r="L2972" s="7" t="s">
        <v>49</v>
      </c>
      <c r="M2972" s="7" t="s">
        <v>49</v>
      </c>
      <c r="N2972" s="7" t="s">
        <v>49</v>
      </c>
      <c r="O2972" s="7" t="s">
        <v>49</v>
      </c>
      <c r="P2972" s="6" t="s">
        <v>865</v>
      </c>
      <c r="Q2972" s="6" t="s">
        <v>844</v>
      </c>
      <c r="R2972" s="6" t="s">
        <v>135</v>
      </c>
      <c r="S2972" s="6" t="s">
        <v>136</v>
      </c>
      <c r="T2972" s="6" t="s">
        <v>137</v>
      </c>
      <c r="U2972" s="6" t="s">
        <v>42</v>
      </c>
      <c r="V2972" s="6" t="s">
        <v>43</v>
      </c>
      <c r="W2972" s="6" t="s">
        <v>44</v>
      </c>
      <c r="X2972" s="6" t="s">
        <v>45</v>
      </c>
      <c r="Y2972" s="6" t="s">
        <v>46</v>
      </c>
      <c r="Z2972" s="6" t="s">
        <v>289</v>
      </c>
      <c r="AA2972" s="6" t="s">
        <v>3081</v>
      </c>
      <c r="AB2972" s="12" t="str">
        <f t="shared" si="616"/>
        <v>Isopropylamine</v>
      </c>
      <c r="AC2972" s="7"/>
      <c r="AD2972" s="7"/>
      <c r="AE2972" s="7">
        <v>165580</v>
      </c>
      <c r="AF2972" s="7">
        <v>165.58</v>
      </c>
      <c r="AG2972" s="7">
        <v>1126000</v>
      </c>
    </row>
    <row r="2973" spans="1:33" ht="22" customHeight="1" x14ac:dyDescent="0.3">
      <c r="A2973" s="2">
        <v>42169</v>
      </c>
      <c r="B2973" s="3" t="s">
        <v>50</v>
      </c>
      <c r="C2973" s="3" t="s">
        <v>32</v>
      </c>
      <c r="D2973" s="4" t="s">
        <v>49</v>
      </c>
      <c r="E2973" s="4" t="s">
        <v>49</v>
      </c>
      <c r="F2973" s="3" t="s">
        <v>33</v>
      </c>
      <c r="G2973" s="4" t="s">
        <v>49</v>
      </c>
      <c r="H2973" s="4" t="s">
        <v>49</v>
      </c>
      <c r="I2973" s="3" t="s">
        <v>34</v>
      </c>
      <c r="J2973" s="3" t="s">
        <v>183</v>
      </c>
      <c r="K2973" s="4" t="s">
        <v>49</v>
      </c>
      <c r="L2973" s="4" t="s">
        <v>49</v>
      </c>
      <c r="M2973" s="4" t="s">
        <v>49</v>
      </c>
      <c r="N2973" s="4" t="s">
        <v>49</v>
      </c>
      <c r="O2973" s="4" t="s">
        <v>49</v>
      </c>
      <c r="P2973" s="3" t="s">
        <v>865</v>
      </c>
      <c r="Q2973" s="3" t="s">
        <v>844</v>
      </c>
      <c r="R2973" s="3" t="s">
        <v>135</v>
      </c>
      <c r="S2973" s="3" t="s">
        <v>136</v>
      </c>
      <c r="T2973" s="3" t="s">
        <v>137</v>
      </c>
      <c r="U2973" s="3" t="s">
        <v>42</v>
      </c>
      <c r="V2973" s="3" t="s">
        <v>43</v>
      </c>
      <c r="W2973" s="3" t="s">
        <v>44</v>
      </c>
      <c r="X2973" s="3" t="s">
        <v>45</v>
      </c>
      <c r="Y2973" s="3" t="s">
        <v>46</v>
      </c>
      <c r="Z2973" s="3" t="s">
        <v>289</v>
      </c>
      <c r="AA2973" s="3" t="s">
        <v>3082</v>
      </c>
      <c r="AB2973" s="12" t="str">
        <f t="shared" si="616"/>
        <v>Isopropylamine</v>
      </c>
      <c r="AC2973" s="10"/>
      <c r="AD2973" s="10"/>
      <c r="AE2973" s="4">
        <v>29100</v>
      </c>
      <c r="AF2973" s="4">
        <v>29.1</v>
      </c>
      <c r="AG2973" s="4">
        <v>198000</v>
      </c>
    </row>
    <row r="2974" spans="1:33" ht="22" customHeight="1" x14ac:dyDescent="0.3">
      <c r="A2974" s="5">
        <v>42169</v>
      </c>
      <c r="B2974" s="6" t="s">
        <v>50</v>
      </c>
      <c r="C2974" s="6" t="s">
        <v>84</v>
      </c>
      <c r="D2974" s="6" t="s">
        <v>85</v>
      </c>
      <c r="E2974" s="6" t="s">
        <v>44</v>
      </c>
      <c r="F2974" s="6" t="s">
        <v>33</v>
      </c>
      <c r="G2974" s="7" t="s">
        <v>49</v>
      </c>
      <c r="H2974" s="7" t="s">
        <v>49</v>
      </c>
      <c r="I2974" s="6" t="s">
        <v>86</v>
      </c>
      <c r="J2974" s="6" t="s">
        <v>1399</v>
      </c>
      <c r="K2974" s="7" t="s">
        <v>49</v>
      </c>
      <c r="L2974" s="6" t="s">
        <v>1000</v>
      </c>
      <c r="M2974" s="6" t="s">
        <v>33</v>
      </c>
      <c r="N2974" s="7" t="s">
        <v>49</v>
      </c>
      <c r="O2974" s="7" t="s">
        <v>49</v>
      </c>
      <c r="P2974" s="6" t="s">
        <v>1400</v>
      </c>
      <c r="Q2974" s="6" t="s">
        <v>39</v>
      </c>
      <c r="R2974" s="6" t="s">
        <v>999</v>
      </c>
      <c r="S2974" s="6" t="s">
        <v>1000</v>
      </c>
      <c r="T2974" s="6" t="s">
        <v>1001</v>
      </c>
      <c r="U2974" s="6" t="s">
        <v>42</v>
      </c>
      <c r="V2974" s="6" t="s">
        <v>90</v>
      </c>
      <c r="W2974" s="6" t="s">
        <v>44</v>
      </c>
      <c r="X2974" s="6" t="s">
        <v>91</v>
      </c>
      <c r="Y2974" s="6" t="s">
        <v>46</v>
      </c>
      <c r="Z2974" s="6" t="s">
        <v>1114</v>
      </c>
      <c r="AA2974" s="6" t="s">
        <v>3083</v>
      </c>
      <c r="AB2974" s="12" t="s">
        <v>3166</v>
      </c>
      <c r="AC2974" s="7"/>
      <c r="AD2974" s="7"/>
      <c r="AE2974" s="7">
        <v>14160</v>
      </c>
      <c r="AF2974" s="7">
        <v>14.16</v>
      </c>
      <c r="AG2974" s="7">
        <v>31900</v>
      </c>
    </row>
    <row r="2975" spans="1:33" ht="22" customHeight="1" x14ac:dyDescent="0.3">
      <c r="A2975" s="2">
        <v>42167</v>
      </c>
      <c r="B2975" s="3" t="s">
        <v>50</v>
      </c>
      <c r="C2975" s="3" t="s">
        <v>84</v>
      </c>
      <c r="D2975" s="3" t="s">
        <v>85</v>
      </c>
      <c r="E2975" s="3" t="s">
        <v>44</v>
      </c>
      <c r="F2975" s="3" t="s">
        <v>33</v>
      </c>
      <c r="G2975" s="4" t="s">
        <v>49</v>
      </c>
      <c r="H2975" s="4" t="s">
        <v>49</v>
      </c>
      <c r="I2975" s="3" t="s">
        <v>86</v>
      </c>
      <c r="J2975" s="3" t="s">
        <v>769</v>
      </c>
      <c r="K2975" s="4" t="s">
        <v>49</v>
      </c>
      <c r="L2975" s="3" t="s">
        <v>61</v>
      </c>
      <c r="M2975" s="3" t="s">
        <v>770</v>
      </c>
      <c r="N2975" s="4">
        <v>2539385563.1900001</v>
      </c>
      <c r="O2975" s="4" t="s">
        <v>49</v>
      </c>
      <c r="P2975" s="3" t="s">
        <v>771</v>
      </c>
      <c r="Q2975" s="3" t="s">
        <v>39</v>
      </c>
      <c r="R2975" s="3" t="s">
        <v>60</v>
      </c>
      <c r="S2975" s="3" t="s">
        <v>61</v>
      </c>
      <c r="T2975" s="3" t="s">
        <v>62</v>
      </c>
      <c r="U2975" s="3" t="s">
        <v>56</v>
      </c>
      <c r="V2975" s="3" t="s">
        <v>90</v>
      </c>
      <c r="W2975" s="3" t="s">
        <v>44</v>
      </c>
      <c r="X2975" s="3" t="s">
        <v>91</v>
      </c>
      <c r="Y2975" s="3" t="s">
        <v>46</v>
      </c>
      <c r="Z2975" s="3" t="s">
        <v>63</v>
      </c>
      <c r="AA2975" s="3" t="s">
        <v>2342</v>
      </c>
      <c r="AB2975" s="12" t="s">
        <v>3167</v>
      </c>
      <c r="AC2975" s="10"/>
      <c r="AD2975" s="10"/>
      <c r="AE2975" s="4">
        <v>20120</v>
      </c>
      <c r="AF2975" s="4">
        <v>20.12</v>
      </c>
      <c r="AG2975" s="4">
        <v>307000</v>
      </c>
    </row>
    <row r="2976" spans="1:33" ht="22" customHeight="1" x14ac:dyDescent="0.3">
      <c r="A2976" s="5">
        <v>42165</v>
      </c>
      <c r="B2976" s="6" t="s">
        <v>31</v>
      </c>
      <c r="C2976" s="6" t="s">
        <v>32</v>
      </c>
      <c r="D2976" s="7" t="s">
        <v>49</v>
      </c>
      <c r="E2976" s="7" t="s">
        <v>49</v>
      </c>
      <c r="F2976" s="6" t="s">
        <v>33</v>
      </c>
      <c r="G2976" s="7" t="s">
        <v>49</v>
      </c>
      <c r="H2976" s="7" t="s">
        <v>49</v>
      </c>
      <c r="I2976" s="6" t="s">
        <v>34</v>
      </c>
      <c r="J2976" s="6" t="s">
        <v>77</v>
      </c>
      <c r="K2976" s="6" t="s">
        <v>78</v>
      </c>
      <c r="L2976" s="6" t="s">
        <v>68</v>
      </c>
      <c r="M2976" s="6" t="s">
        <v>33</v>
      </c>
      <c r="N2976" s="7" t="s">
        <v>49</v>
      </c>
      <c r="O2976" s="7" t="s">
        <v>49</v>
      </c>
      <c r="P2976" s="6" t="s">
        <v>79</v>
      </c>
      <c r="Q2976" s="6" t="s">
        <v>39</v>
      </c>
      <c r="R2976" s="6" t="s">
        <v>67</v>
      </c>
      <c r="S2976" s="6" t="s">
        <v>68</v>
      </c>
      <c r="T2976" s="6" t="s">
        <v>69</v>
      </c>
      <c r="U2976" s="6" t="s">
        <v>70</v>
      </c>
      <c r="V2976" s="6" t="s">
        <v>43</v>
      </c>
      <c r="W2976" s="6" t="s">
        <v>44</v>
      </c>
      <c r="X2976" s="6" t="s">
        <v>45</v>
      </c>
      <c r="Y2976" s="6" t="s">
        <v>46</v>
      </c>
      <c r="Z2976" s="6" t="s">
        <v>643</v>
      </c>
      <c r="AA2976" s="6" t="s">
        <v>3084</v>
      </c>
      <c r="AB2976" s="12" t="s">
        <v>3178</v>
      </c>
      <c r="AC2976" s="7"/>
      <c r="AD2976" s="7"/>
      <c r="AE2976" s="7">
        <v>20512</v>
      </c>
      <c r="AF2976" s="7">
        <v>20.51</v>
      </c>
      <c r="AG2976" s="7">
        <v>384000</v>
      </c>
    </row>
    <row r="2977" spans="1:33" ht="22" customHeight="1" x14ac:dyDescent="0.3">
      <c r="A2977" s="2">
        <v>42165</v>
      </c>
      <c r="B2977" s="3" t="s">
        <v>31</v>
      </c>
      <c r="C2977" s="3" t="s">
        <v>32</v>
      </c>
      <c r="D2977" s="4" t="s">
        <v>49</v>
      </c>
      <c r="E2977" s="4" t="s">
        <v>49</v>
      </c>
      <c r="F2977" s="3" t="s">
        <v>33</v>
      </c>
      <c r="G2977" s="4" t="s">
        <v>49</v>
      </c>
      <c r="H2977" s="4" t="s">
        <v>49</v>
      </c>
      <c r="I2977" s="3" t="s">
        <v>34</v>
      </c>
      <c r="J2977" s="3" t="s">
        <v>77</v>
      </c>
      <c r="K2977" s="3" t="s">
        <v>78</v>
      </c>
      <c r="L2977" s="3" t="s">
        <v>68</v>
      </c>
      <c r="M2977" s="3" t="s">
        <v>33</v>
      </c>
      <c r="N2977" s="4" t="s">
        <v>49</v>
      </c>
      <c r="O2977" s="4" t="s">
        <v>49</v>
      </c>
      <c r="P2977" s="3" t="s">
        <v>79</v>
      </c>
      <c r="Q2977" s="3" t="s">
        <v>39</v>
      </c>
      <c r="R2977" s="3" t="s">
        <v>67</v>
      </c>
      <c r="S2977" s="3" t="s">
        <v>68</v>
      </c>
      <c r="T2977" s="3" t="s">
        <v>69</v>
      </c>
      <c r="U2977" s="3" t="s">
        <v>70</v>
      </c>
      <c r="V2977" s="3" t="s">
        <v>43</v>
      </c>
      <c r="W2977" s="3" t="s">
        <v>44</v>
      </c>
      <c r="X2977" s="3" t="s">
        <v>45</v>
      </c>
      <c r="Y2977" s="3" t="s">
        <v>46</v>
      </c>
      <c r="Z2977" s="3" t="s">
        <v>241</v>
      </c>
      <c r="AA2977" s="3" t="s">
        <v>3085</v>
      </c>
      <c r="AB2977" s="12" t="str">
        <f t="shared" ref="AB2977" si="618">IF(ISNUMBER(SEARCH("BUTYRAMIDE",AA2977)),"2,3-Dimethyl Butyramide",IF(ISNUMBER(SEARCH("FOLPET",AA2977)),"Folpet",IF(ISNUMBER(SEARCH("METHYL [2-({[6- (TRIFLUOROMETHYL) PYRIDIN-2-YL] OXY} METHYL) PHENYL",AA2977)),"Esther",IF(ISNUMBER(SEARCH("TEBUCONAZOL",AA2977)),"Tebuconazole",IF(ISNUMBER(SEARCH("DICHLOROPHENYL",AA2977)),"Dichlorophenyl Isocyanates",IF(ISNUMBER(SEARCH("CAPTAN",AA2977)),"Captan",IF(ISNUMBER(SEARCH("DIMETHYLACETAMID",AA2977)),"Dimethylacetamide",IF(ISNUMBER(SEARCH("AFALON",AA2977)),"Linuron","FIX IT"))))))))</f>
        <v>Folpet</v>
      </c>
      <c r="AC2977" s="10"/>
      <c r="AD2977" s="10"/>
      <c r="AE2977" s="4">
        <v>7852</v>
      </c>
      <c r="AF2977" s="4">
        <v>7.85</v>
      </c>
      <c r="AG2977" s="4">
        <v>57200</v>
      </c>
    </row>
    <row r="2978" spans="1:33" ht="22" customHeight="1" x14ac:dyDescent="0.3">
      <c r="A2978" s="5">
        <v>42165</v>
      </c>
      <c r="B2978" s="6" t="s">
        <v>31</v>
      </c>
      <c r="C2978" s="6" t="s">
        <v>32</v>
      </c>
      <c r="D2978" s="7" t="s">
        <v>49</v>
      </c>
      <c r="E2978" s="7" t="s">
        <v>49</v>
      </c>
      <c r="F2978" s="6" t="s">
        <v>33</v>
      </c>
      <c r="G2978" s="7" t="s">
        <v>49</v>
      </c>
      <c r="H2978" s="7" t="s">
        <v>49</v>
      </c>
      <c r="I2978" s="6" t="s">
        <v>34</v>
      </c>
      <c r="J2978" s="6" t="s">
        <v>77</v>
      </c>
      <c r="K2978" s="6" t="s">
        <v>78</v>
      </c>
      <c r="L2978" s="6" t="s">
        <v>68</v>
      </c>
      <c r="M2978" s="6" t="s">
        <v>33</v>
      </c>
      <c r="N2978" s="7" t="s">
        <v>49</v>
      </c>
      <c r="O2978" s="7" t="s">
        <v>49</v>
      </c>
      <c r="P2978" s="6" t="s">
        <v>79</v>
      </c>
      <c r="Q2978" s="6" t="s">
        <v>39</v>
      </c>
      <c r="R2978" s="6" t="s">
        <v>67</v>
      </c>
      <c r="S2978" s="6" t="s">
        <v>68</v>
      </c>
      <c r="T2978" s="6" t="s">
        <v>69</v>
      </c>
      <c r="U2978" s="6" t="s">
        <v>70</v>
      </c>
      <c r="V2978" s="6" t="s">
        <v>43</v>
      </c>
      <c r="W2978" s="6" t="s">
        <v>44</v>
      </c>
      <c r="X2978" s="6" t="s">
        <v>45</v>
      </c>
      <c r="Y2978" s="6" t="s">
        <v>46</v>
      </c>
      <c r="Z2978" s="6" t="s">
        <v>643</v>
      </c>
      <c r="AA2978" s="6" t="s">
        <v>3008</v>
      </c>
      <c r="AB2978" s="12" t="str">
        <f t="shared" si="616"/>
        <v>Chlorpyrifos</v>
      </c>
      <c r="AC2978" s="7"/>
      <c r="AD2978" s="7"/>
      <c r="AE2978" s="7">
        <v>55560</v>
      </c>
      <c r="AF2978" s="7">
        <v>55.56</v>
      </c>
      <c r="AG2978" s="7">
        <v>1041000</v>
      </c>
    </row>
    <row r="2979" spans="1:33" ht="22" customHeight="1" x14ac:dyDescent="0.3">
      <c r="A2979" s="2">
        <v>42165</v>
      </c>
      <c r="B2979" s="3" t="s">
        <v>31</v>
      </c>
      <c r="C2979" s="3" t="s">
        <v>32</v>
      </c>
      <c r="D2979" s="4" t="s">
        <v>49</v>
      </c>
      <c r="E2979" s="4" t="s">
        <v>49</v>
      </c>
      <c r="F2979" s="3" t="s">
        <v>33</v>
      </c>
      <c r="G2979" s="4" t="s">
        <v>49</v>
      </c>
      <c r="H2979" s="4" t="s">
        <v>49</v>
      </c>
      <c r="I2979" s="3" t="s">
        <v>34</v>
      </c>
      <c r="J2979" s="3" t="s">
        <v>77</v>
      </c>
      <c r="K2979" s="3" t="s">
        <v>78</v>
      </c>
      <c r="L2979" s="3" t="s">
        <v>68</v>
      </c>
      <c r="M2979" s="3" t="s">
        <v>33</v>
      </c>
      <c r="N2979" s="4" t="s">
        <v>49</v>
      </c>
      <c r="O2979" s="4" t="s">
        <v>49</v>
      </c>
      <c r="P2979" s="3" t="s">
        <v>79</v>
      </c>
      <c r="Q2979" s="3" t="s">
        <v>39</v>
      </c>
      <c r="R2979" s="3" t="s">
        <v>67</v>
      </c>
      <c r="S2979" s="3" t="s">
        <v>68</v>
      </c>
      <c r="T2979" s="3" t="s">
        <v>69</v>
      </c>
      <c r="U2979" s="3" t="s">
        <v>70</v>
      </c>
      <c r="V2979" s="3" t="s">
        <v>43</v>
      </c>
      <c r="W2979" s="3" t="s">
        <v>44</v>
      </c>
      <c r="X2979" s="3" t="s">
        <v>45</v>
      </c>
      <c r="Y2979" s="3" t="s">
        <v>46</v>
      </c>
      <c r="Z2979" s="3" t="s">
        <v>243</v>
      </c>
      <c r="AA2979" s="3" t="s">
        <v>3086</v>
      </c>
      <c r="AB2979" s="12" t="str">
        <f t="shared" ref="AB2979:AB2982" si="619">IF(ISNUMBER(SEARCH("BUTYRAMIDE",AA2979)),"2,3-Dimethyl Butyramide",IF(ISNUMBER(SEARCH("FOLPET",AA2979)),"Folpet",IF(ISNUMBER(SEARCH("METHYL [2-({[6- (TRIFLUOROMETHYL) PYRIDIN-2-YL] OXY} METHYL) PHENYL",AA2979)),"Esther",IF(ISNUMBER(SEARCH("TEBUCONAZOL",AA2979)),"Tebuconazole",IF(ISNUMBER(SEARCH("DICHLOROPHENYL",AA2979)),"Dichlorophenyl Isocyanates",IF(ISNUMBER(SEARCH("CAPTAN",AA2979)),"Captan",IF(ISNUMBER(SEARCH("DIMETHYLACETAMID",AA2979)),"Dimethylacetamide",IF(ISNUMBER(SEARCH("AFALON",AA2979)),"Linuron","FIX IT"))))))))</f>
        <v>Captan</v>
      </c>
      <c r="AC2979" s="10"/>
      <c r="AD2979" s="10"/>
      <c r="AE2979" s="4">
        <v>64850</v>
      </c>
      <c r="AF2979" s="4">
        <v>64.849999999999994</v>
      </c>
      <c r="AG2979" s="4">
        <v>1360000</v>
      </c>
    </row>
    <row r="2980" spans="1:33" ht="22" customHeight="1" x14ac:dyDescent="0.3">
      <c r="A2980" s="5">
        <v>42164</v>
      </c>
      <c r="B2980" s="6" t="s">
        <v>50</v>
      </c>
      <c r="C2980" s="6" t="s">
        <v>84</v>
      </c>
      <c r="D2980" s="6" t="s">
        <v>85</v>
      </c>
      <c r="E2980" s="6" t="s">
        <v>44</v>
      </c>
      <c r="F2980" s="6" t="s">
        <v>33</v>
      </c>
      <c r="G2980" s="7" t="s">
        <v>49</v>
      </c>
      <c r="H2980" s="7" t="s">
        <v>49</v>
      </c>
      <c r="I2980" s="6" t="s">
        <v>86</v>
      </c>
      <c r="J2980" s="6" t="s">
        <v>1271</v>
      </c>
      <c r="K2980" s="7" t="s">
        <v>49</v>
      </c>
      <c r="L2980" s="6" t="s">
        <v>61</v>
      </c>
      <c r="M2980" s="6" t="s">
        <v>1272</v>
      </c>
      <c r="N2980" s="7" t="s">
        <v>49</v>
      </c>
      <c r="O2980" s="7" t="s">
        <v>49</v>
      </c>
      <c r="P2980" s="6" t="s">
        <v>1273</v>
      </c>
      <c r="Q2980" s="6" t="s">
        <v>39</v>
      </c>
      <c r="R2980" s="6" t="s">
        <v>310</v>
      </c>
      <c r="S2980" s="6" t="s">
        <v>307</v>
      </c>
      <c r="T2980" s="6" t="s">
        <v>311</v>
      </c>
      <c r="U2980" s="6" t="s">
        <v>56</v>
      </c>
      <c r="V2980" s="6" t="s">
        <v>90</v>
      </c>
      <c r="W2980" s="6" t="s">
        <v>44</v>
      </c>
      <c r="X2980" s="6" t="s">
        <v>91</v>
      </c>
      <c r="Y2980" s="6" t="s">
        <v>46</v>
      </c>
      <c r="Z2980" s="6" t="s">
        <v>748</v>
      </c>
      <c r="AA2980" s="6" t="s">
        <v>3087</v>
      </c>
      <c r="AB2980" s="12" t="s">
        <v>3161</v>
      </c>
      <c r="AC2980" s="7"/>
      <c r="AD2980" s="7"/>
      <c r="AE2980" s="7">
        <v>84200</v>
      </c>
      <c r="AF2980" s="7">
        <v>84.2</v>
      </c>
      <c r="AG2980" s="7">
        <v>311000</v>
      </c>
    </row>
    <row r="2981" spans="1:33" ht="22" customHeight="1" x14ac:dyDescent="0.3">
      <c r="A2981" s="2">
        <v>42163</v>
      </c>
      <c r="B2981" s="3" t="s">
        <v>50</v>
      </c>
      <c r="C2981" s="3" t="s">
        <v>32</v>
      </c>
      <c r="D2981" s="4" t="s">
        <v>49</v>
      </c>
      <c r="E2981" s="4" t="s">
        <v>49</v>
      </c>
      <c r="F2981" s="3" t="s">
        <v>33</v>
      </c>
      <c r="G2981" s="4" t="s">
        <v>49</v>
      </c>
      <c r="H2981" s="4" t="s">
        <v>49</v>
      </c>
      <c r="I2981" s="3" t="s">
        <v>34</v>
      </c>
      <c r="J2981" s="3" t="s">
        <v>3088</v>
      </c>
      <c r="K2981" s="4" t="s">
        <v>49</v>
      </c>
      <c r="L2981" s="3" t="s">
        <v>1000</v>
      </c>
      <c r="M2981" s="3" t="s">
        <v>103</v>
      </c>
      <c r="N2981" s="4" t="s">
        <v>49</v>
      </c>
      <c r="O2981" s="4" t="s">
        <v>49</v>
      </c>
      <c r="P2981" s="3" t="s">
        <v>3089</v>
      </c>
      <c r="Q2981" s="3" t="s">
        <v>3090</v>
      </c>
      <c r="R2981" s="3" t="s">
        <v>2609</v>
      </c>
      <c r="S2981" s="3" t="s">
        <v>97</v>
      </c>
      <c r="T2981" s="3" t="s">
        <v>2610</v>
      </c>
      <c r="U2981" s="3" t="s">
        <v>178</v>
      </c>
      <c r="V2981" s="3" t="s">
        <v>43</v>
      </c>
      <c r="W2981" s="3" t="s">
        <v>44</v>
      </c>
      <c r="X2981" s="3" t="s">
        <v>45</v>
      </c>
      <c r="Y2981" s="3" t="s">
        <v>46</v>
      </c>
      <c r="Z2981" s="3" t="s">
        <v>3091</v>
      </c>
      <c r="AA2981" s="3" t="s">
        <v>3092</v>
      </c>
      <c r="AB2981" s="12" t="str">
        <f t="shared" ref="AB2981" si="620">IF(ISNUMBER(SEARCH("TRIFLUOROMETHYL",AA2923)),"2-(Trifluoromethyl)pyridine",IF(ISNUMBER(SEARCH("GALIL",AA2923)),"Imidachloprid",IF(ISNUMBER(SEARCH("SUPRATHION",AA2923)),"Methidathion",IF(ISNUMBER(SEARCH("ETHYLAN",AA2923)),"Non Ionic Surfactant",IF(ISNUMBER(SEARCH("FIPRONIL",AA2923)),"Fipronil","FIX IT")))))</f>
        <v>Fipronil</v>
      </c>
      <c r="AC2981" s="10"/>
      <c r="AD2981" s="10"/>
      <c r="AE2981" s="4">
        <v>18399</v>
      </c>
      <c r="AF2981" s="4">
        <v>18.399999999999999</v>
      </c>
      <c r="AG2981" s="4">
        <v>45100</v>
      </c>
    </row>
    <row r="2982" spans="1:33" ht="22" customHeight="1" x14ac:dyDescent="0.3">
      <c r="A2982" s="5">
        <v>42162</v>
      </c>
      <c r="B2982" s="6" t="s">
        <v>50</v>
      </c>
      <c r="C2982" s="6" t="s">
        <v>84</v>
      </c>
      <c r="D2982" s="6" t="s">
        <v>85</v>
      </c>
      <c r="E2982" s="6" t="s">
        <v>44</v>
      </c>
      <c r="F2982" s="6" t="s">
        <v>33</v>
      </c>
      <c r="G2982" s="7" t="s">
        <v>49</v>
      </c>
      <c r="H2982" s="7" t="s">
        <v>49</v>
      </c>
      <c r="I2982" s="6" t="s">
        <v>86</v>
      </c>
      <c r="J2982" s="6" t="s">
        <v>557</v>
      </c>
      <c r="K2982" s="6" t="s">
        <v>558</v>
      </c>
      <c r="L2982" s="6" t="s">
        <v>187</v>
      </c>
      <c r="M2982" s="6" t="s">
        <v>33</v>
      </c>
      <c r="N2982" s="7" t="s">
        <v>49</v>
      </c>
      <c r="O2982" s="7" t="s">
        <v>49</v>
      </c>
      <c r="P2982" s="6" t="s">
        <v>559</v>
      </c>
      <c r="Q2982" s="6" t="s">
        <v>39</v>
      </c>
      <c r="R2982" s="6" t="s">
        <v>186</v>
      </c>
      <c r="S2982" s="6" t="s">
        <v>187</v>
      </c>
      <c r="T2982" s="6" t="s">
        <v>188</v>
      </c>
      <c r="U2982" s="6" t="s">
        <v>42</v>
      </c>
      <c r="V2982" s="6" t="s">
        <v>90</v>
      </c>
      <c r="W2982" s="6" t="s">
        <v>44</v>
      </c>
      <c r="X2982" s="6" t="s">
        <v>91</v>
      </c>
      <c r="Y2982" s="6" t="s">
        <v>46</v>
      </c>
      <c r="Z2982" s="6" t="s">
        <v>2378</v>
      </c>
      <c r="AA2982" s="6" t="s">
        <v>3093</v>
      </c>
      <c r="AB2982" s="12" t="str">
        <f t="shared" si="619"/>
        <v>Dimethylacetamide</v>
      </c>
      <c r="AC2982" s="7"/>
      <c r="AD2982" s="7"/>
      <c r="AE2982" s="7">
        <v>34194</v>
      </c>
      <c r="AF2982" s="7">
        <v>34.19</v>
      </c>
      <c r="AG2982" s="7">
        <v>34500</v>
      </c>
    </row>
    <row r="2983" spans="1:33" ht="22" customHeight="1" x14ac:dyDescent="0.3">
      <c r="A2983" s="2">
        <v>42159</v>
      </c>
      <c r="B2983" s="3" t="s">
        <v>50</v>
      </c>
      <c r="C2983" s="3" t="s">
        <v>32</v>
      </c>
      <c r="D2983" s="4" t="s">
        <v>49</v>
      </c>
      <c r="E2983" s="4" t="s">
        <v>49</v>
      </c>
      <c r="F2983" s="3" t="s">
        <v>33</v>
      </c>
      <c r="G2983" s="4" t="s">
        <v>49</v>
      </c>
      <c r="H2983" s="4" t="s">
        <v>49</v>
      </c>
      <c r="I2983" s="3" t="s">
        <v>34</v>
      </c>
      <c r="J2983" s="3" t="s">
        <v>2167</v>
      </c>
      <c r="K2983" s="4" t="s">
        <v>49</v>
      </c>
      <c r="L2983" s="4" t="s">
        <v>49</v>
      </c>
      <c r="M2983" s="4" t="s">
        <v>49</v>
      </c>
      <c r="N2983" s="4" t="s">
        <v>49</v>
      </c>
      <c r="O2983" s="4" t="s">
        <v>49</v>
      </c>
      <c r="P2983" s="3" t="s">
        <v>2168</v>
      </c>
      <c r="Q2983" s="3" t="s">
        <v>39</v>
      </c>
      <c r="R2983" s="3" t="s">
        <v>1714</v>
      </c>
      <c r="S2983" s="3" t="s">
        <v>1715</v>
      </c>
      <c r="T2983" s="3" t="s">
        <v>1716</v>
      </c>
      <c r="U2983" s="3" t="s">
        <v>99</v>
      </c>
      <c r="V2983" s="3" t="s">
        <v>43</v>
      </c>
      <c r="W2983" s="3" t="s">
        <v>44</v>
      </c>
      <c r="X2983" s="3" t="s">
        <v>45</v>
      </c>
      <c r="Y2983" s="3" t="s">
        <v>46</v>
      </c>
      <c r="Z2983" s="3" t="s">
        <v>339</v>
      </c>
      <c r="AA2983" s="3" t="s">
        <v>3094</v>
      </c>
      <c r="AB2983" s="12" t="s">
        <v>3202</v>
      </c>
      <c r="AC2983" s="10"/>
      <c r="AD2983" s="10"/>
      <c r="AE2983" s="4">
        <v>100070</v>
      </c>
      <c r="AF2983" s="4">
        <v>100.07</v>
      </c>
      <c r="AG2983" s="4">
        <v>269000</v>
      </c>
    </row>
    <row r="2984" spans="1:33" ht="22" customHeight="1" x14ac:dyDescent="0.3">
      <c r="A2984" s="5">
        <v>42159</v>
      </c>
      <c r="B2984" s="6" t="s">
        <v>50</v>
      </c>
      <c r="C2984" s="6" t="s">
        <v>32</v>
      </c>
      <c r="D2984" s="7" t="s">
        <v>49</v>
      </c>
      <c r="E2984" s="7" t="s">
        <v>49</v>
      </c>
      <c r="F2984" s="6" t="s">
        <v>33</v>
      </c>
      <c r="G2984" s="7" t="s">
        <v>49</v>
      </c>
      <c r="H2984" s="7" t="s">
        <v>49</v>
      </c>
      <c r="I2984" s="6" t="s">
        <v>34</v>
      </c>
      <c r="J2984" s="6" t="s">
        <v>2556</v>
      </c>
      <c r="K2984" s="6" t="s">
        <v>2557</v>
      </c>
      <c r="L2984" s="6" t="s">
        <v>61</v>
      </c>
      <c r="M2984" s="7" t="s">
        <v>49</v>
      </c>
      <c r="N2984" s="8">
        <v>4087676</v>
      </c>
      <c r="O2984" s="7" t="s">
        <v>49</v>
      </c>
      <c r="P2984" s="6" t="s">
        <v>2558</v>
      </c>
      <c r="Q2984" s="6" t="s">
        <v>39</v>
      </c>
      <c r="R2984" s="6" t="s">
        <v>60</v>
      </c>
      <c r="S2984" s="6" t="s">
        <v>61</v>
      </c>
      <c r="T2984" s="6" t="s">
        <v>62</v>
      </c>
      <c r="U2984" s="6" t="s">
        <v>56</v>
      </c>
      <c r="V2984" s="6" t="s">
        <v>43</v>
      </c>
      <c r="W2984" s="6" t="s">
        <v>44</v>
      </c>
      <c r="X2984" s="6" t="s">
        <v>45</v>
      </c>
      <c r="Y2984" s="6" t="s">
        <v>46</v>
      </c>
      <c r="Z2984" s="6" t="s">
        <v>289</v>
      </c>
      <c r="AA2984" s="6" t="s">
        <v>3095</v>
      </c>
      <c r="AB2984" s="12" t="s">
        <v>3228</v>
      </c>
      <c r="AC2984" s="7"/>
      <c r="AD2984" s="7"/>
      <c r="AE2984" s="7">
        <v>108220</v>
      </c>
      <c r="AF2984" s="7">
        <v>108.22</v>
      </c>
      <c r="AG2984" s="7">
        <v>259000</v>
      </c>
    </row>
    <row r="2985" spans="1:33" ht="22" customHeight="1" x14ac:dyDescent="0.3">
      <c r="A2985" s="2">
        <v>42158</v>
      </c>
      <c r="B2985" s="3" t="s">
        <v>31</v>
      </c>
      <c r="C2985" s="3" t="s">
        <v>32</v>
      </c>
      <c r="D2985" s="4" t="s">
        <v>49</v>
      </c>
      <c r="E2985" s="4" t="s">
        <v>49</v>
      </c>
      <c r="F2985" s="3" t="s">
        <v>33</v>
      </c>
      <c r="G2985" s="4" t="s">
        <v>49</v>
      </c>
      <c r="H2985" s="4" t="s">
        <v>49</v>
      </c>
      <c r="I2985" s="3" t="s">
        <v>34</v>
      </c>
      <c r="J2985" s="3" t="s">
        <v>77</v>
      </c>
      <c r="K2985" s="3" t="s">
        <v>78</v>
      </c>
      <c r="L2985" s="3" t="s">
        <v>68</v>
      </c>
      <c r="M2985" s="3" t="s">
        <v>33</v>
      </c>
      <c r="N2985" s="4" t="s">
        <v>49</v>
      </c>
      <c r="O2985" s="4" t="s">
        <v>49</v>
      </c>
      <c r="P2985" s="3" t="s">
        <v>79</v>
      </c>
      <c r="Q2985" s="3" t="s">
        <v>39</v>
      </c>
      <c r="R2985" s="3" t="s">
        <v>67</v>
      </c>
      <c r="S2985" s="3" t="s">
        <v>68</v>
      </c>
      <c r="T2985" s="3" t="s">
        <v>69</v>
      </c>
      <c r="U2985" s="3" t="s">
        <v>70</v>
      </c>
      <c r="V2985" s="3" t="s">
        <v>43</v>
      </c>
      <c r="W2985" s="3" t="s">
        <v>44</v>
      </c>
      <c r="X2985" s="3" t="s">
        <v>45</v>
      </c>
      <c r="Y2985" s="3" t="s">
        <v>46</v>
      </c>
      <c r="Z2985" s="3" t="s">
        <v>643</v>
      </c>
      <c r="AA2985" s="3" t="s">
        <v>3035</v>
      </c>
      <c r="AB2985" s="12" t="str">
        <f t="shared" ref="AB2985:AB2986" si="621">IF(ISNUMBER(SEARCH("DMS",AA2985)),"Dimethyl Sulfate",IF(ISNUMBER(SEARCH("2,4-XILIDIN",AA2985)),"2,4-Xylidine",IF(ISNUMBER(SEARCH("GALIGAN",AA2985)),"Oxyfluorfen",IF(ISNUMBER(SEARCH("DIMETHYLAMINE",AA2985)),"Dimethylamine",IF(ISNUMBER(SEARCH("ORTHOFORMATE",AA2985)),"Trimethyl orthoformate",IF(ISNUMBER(SEARCH("NOVALURON",AA2985)),"Novaluron",IF(ISNUMBER(SEARCH("DIMETHYL SULPHATE",AA2985)),"Dimethyl Sulphate",IF(ISNUMBER(SEARCH("ALTAPYNE",AA2985)),"Acid Based Co-Emulsifier",IF(ISNUMBER(SEARCH("METHANESULFONYL",AA2985)),"Methanesulfonyl chloride",IF(ISNUMBER(SEARCH("METHYL FORMATE",AA2985)),"Methanoate",IF(ISNUMBER(SEARCH("FLUEN",AA2985)),"Fluensulfone","FIX IT")))))))))))</f>
        <v>Novaluron</v>
      </c>
      <c r="AC2985" s="10"/>
      <c r="AD2985" s="10"/>
      <c r="AE2985" s="4">
        <v>77280</v>
      </c>
      <c r="AF2985" s="4">
        <v>77.28</v>
      </c>
      <c r="AG2985" s="4">
        <v>1449000</v>
      </c>
    </row>
    <row r="2986" spans="1:33" ht="22" customHeight="1" x14ac:dyDescent="0.3">
      <c r="A2986" s="5">
        <v>42158</v>
      </c>
      <c r="B2986" s="6" t="s">
        <v>31</v>
      </c>
      <c r="C2986" s="6" t="s">
        <v>32</v>
      </c>
      <c r="D2986" s="7" t="s">
        <v>49</v>
      </c>
      <c r="E2986" s="7" t="s">
        <v>49</v>
      </c>
      <c r="F2986" s="6" t="s">
        <v>33</v>
      </c>
      <c r="G2986" s="7" t="s">
        <v>49</v>
      </c>
      <c r="H2986" s="7" t="s">
        <v>49</v>
      </c>
      <c r="I2986" s="6" t="s">
        <v>34</v>
      </c>
      <c r="J2986" s="6" t="s">
        <v>77</v>
      </c>
      <c r="K2986" s="6" t="s">
        <v>78</v>
      </c>
      <c r="L2986" s="6" t="s">
        <v>68</v>
      </c>
      <c r="M2986" s="6" t="s">
        <v>33</v>
      </c>
      <c r="N2986" s="7" t="s">
        <v>49</v>
      </c>
      <c r="O2986" s="7" t="s">
        <v>49</v>
      </c>
      <c r="P2986" s="6" t="s">
        <v>79</v>
      </c>
      <c r="Q2986" s="6" t="s">
        <v>39</v>
      </c>
      <c r="R2986" s="6" t="s">
        <v>67</v>
      </c>
      <c r="S2986" s="6" t="s">
        <v>68</v>
      </c>
      <c r="T2986" s="6" t="s">
        <v>69</v>
      </c>
      <c r="U2986" s="6" t="s">
        <v>70</v>
      </c>
      <c r="V2986" s="6" t="s">
        <v>43</v>
      </c>
      <c r="W2986" s="6" t="s">
        <v>44</v>
      </c>
      <c r="X2986" s="6" t="s">
        <v>45</v>
      </c>
      <c r="Y2986" s="6" t="s">
        <v>46</v>
      </c>
      <c r="Z2986" s="6" t="s">
        <v>643</v>
      </c>
      <c r="AA2986" s="6" t="s">
        <v>3096</v>
      </c>
      <c r="AB2986" s="12" t="str">
        <f t="shared" si="621"/>
        <v>Novaluron</v>
      </c>
      <c r="AC2986" s="7"/>
      <c r="AD2986" s="7"/>
      <c r="AE2986" s="7">
        <v>58210</v>
      </c>
      <c r="AF2986" s="7">
        <v>58.21</v>
      </c>
      <c r="AG2986" s="7">
        <v>1091000</v>
      </c>
    </row>
    <row r="2987" spans="1:33" ht="22" customHeight="1" x14ac:dyDescent="0.3">
      <c r="A2987" s="2">
        <v>42158</v>
      </c>
      <c r="B2987" s="3" t="s">
        <v>31</v>
      </c>
      <c r="C2987" s="3" t="s">
        <v>32</v>
      </c>
      <c r="D2987" s="4" t="s">
        <v>49</v>
      </c>
      <c r="E2987" s="4" t="s">
        <v>49</v>
      </c>
      <c r="F2987" s="3" t="s">
        <v>33</v>
      </c>
      <c r="G2987" s="4" t="s">
        <v>49</v>
      </c>
      <c r="H2987" s="4" t="s">
        <v>49</v>
      </c>
      <c r="I2987" s="3" t="s">
        <v>34</v>
      </c>
      <c r="J2987" s="3" t="s">
        <v>65</v>
      </c>
      <c r="K2987" s="4" t="s">
        <v>49</v>
      </c>
      <c r="L2987" s="4" t="s">
        <v>49</v>
      </c>
      <c r="M2987" s="3" t="s">
        <v>33</v>
      </c>
      <c r="N2987" s="4" t="s">
        <v>49</v>
      </c>
      <c r="O2987" s="4" t="s">
        <v>49</v>
      </c>
      <c r="P2987" s="3" t="s">
        <v>66</v>
      </c>
      <c r="Q2987" s="3" t="s">
        <v>39</v>
      </c>
      <c r="R2987" s="3" t="s">
        <v>67</v>
      </c>
      <c r="S2987" s="3" t="s">
        <v>68</v>
      </c>
      <c r="T2987" s="3" t="s">
        <v>69</v>
      </c>
      <c r="U2987" s="3" t="s">
        <v>70</v>
      </c>
      <c r="V2987" s="3" t="s">
        <v>43</v>
      </c>
      <c r="W2987" s="3" t="s">
        <v>44</v>
      </c>
      <c r="X2987" s="3" t="s">
        <v>45</v>
      </c>
      <c r="Y2987" s="3" t="s">
        <v>46</v>
      </c>
      <c r="Z2987" s="3" t="s">
        <v>71</v>
      </c>
      <c r="AA2987" s="3" t="s">
        <v>3097</v>
      </c>
      <c r="AB2987" s="12" t="str">
        <f>IF(ISNUMBER(SEARCH("CARBENDAZIM",AA2987)),"Carbendazim",IF(ISNUMBER(SEARCH("4-D",AA2987)),"2,4-Dichlorophenoxyacetic acid",IF(ISNUMBER(SEARCH("RIDOVER",AA2987)),"Glyphosate",IF(ISNUMBER(SEARCH("POQUER",AA2987)),"Clethodim",IF(ISNUMBER(SEARCH("LITER",AA2987)),"Imidacloprid",IF(ISNUMBER(SEARCH("PYRINEX",AA2987)),"Chlorpyrifos",IF(ISNUMBER(SEARCH("ORBIT",AA2987)),"Omethoate",IF(ISNUMBER(SEARCH("HEXARON",AA2987)),"Diuron",IF(ISNUMBER(SEARCH("ISOPROPYLAMINE",AA2987)),"Isopropylamine",IF(ISNUMBER(SEARCH("GLYPHOSATE",AA2987)),"Glyphosate",IF(ISNUMBER(SEARCH("MANCOZEB",AA2987)),"Mancozeb Indofil",IF(ISNUMBER(SEARCH("PARAQUAT",AA2987)),"Paraquat",IF(ISNUMBER(SEARCH("CAROMAX",AA2987)),"Aromatic Solvent Mixture",IF(ISNUMBER(SEARCH("BUTIRON",AA2987)),"Tebuthiuron",IF(ISNUMBER(SEARCH("VORAZ",AA2987)),"Methomyl",IF(ISNUMBER(SEARCH("IMIDACLOPRID",AA2987)),"Imidacloprid",IF(ISNUMBER(SEARCH("2 4 D",AA2987)),"2,4-Dichlorophenoxyacetic acid",IF(ISNUMBER(SEARCH("IMIDACL",AA2987)),"Imidacloprid",IF(ISNUMBER(SEARCH("DIUREX",AA2987)),"Diuron",IF(ISNUMBER(SEARCH("RAPEL",AA2987)),"Acephate","fix it"))))))))))))))))))))</f>
        <v>Diuron</v>
      </c>
      <c r="AC2987" s="10"/>
      <c r="AD2987" s="10"/>
      <c r="AE2987" s="4">
        <v>21178</v>
      </c>
      <c r="AF2987" s="4">
        <v>21.18</v>
      </c>
      <c r="AG2987" s="4">
        <v>111000</v>
      </c>
    </row>
    <row r="2988" spans="1:33" ht="22" customHeight="1" x14ac:dyDescent="0.3">
      <c r="A2988" s="5">
        <v>42158</v>
      </c>
      <c r="B2988" s="6" t="s">
        <v>31</v>
      </c>
      <c r="C2988" s="6" t="s">
        <v>32</v>
      </c>
      <c r="D2988" s="7" t="s">
        <v>49</v>
      </c>
      <c r="E2988" s="7" t="s">
        <v>49</v>
      </c>
      <c r="F2988" s="6" t="s">
        <v>33</v>
      </c>
      <c r="G2988" s="7" t="s">
        <v>49</v>
      </c>
      <c r="H2988" s="7" t="s">
        <v>49</v>
      </c>
      <c r="I2988" s="6" t="s">
        <v>34</v>
      </c>
      <c r="J2988" s="6" t="s">
        <v>65</v>
      </c>
      <c r="K2988" s="7" t="s">
        <v>49</v>
      </c>
      <c r="L2988" s="7" t="s">
        <v>49</v>
      </c>
      <c r="M2988" s="6" t="s">
        <v>33</v>
      </c>
      <c r="N2988" s="7" t="s">
        <v>49</v>
      </c>
      <c r="O2988" s="7" t="s">
        <v>49</v>
      </c>
      <c r="P2988" s="6" t="s">
        <v>66</v>
      </c>
      <c r="Q2988" s="6" t="s">
        <v>39</v>
      </c>
      <c r="R2988" s="6" t="s">
        <v>67</v>
      </c>
      <c r="S2988" s="6" t="s">
        <v>68</v>
      </c>
      <c r="T2988" s="6" t="s">
        <v>69</v>
      </c>
      <c r="U2988" s="6" t="s">
        <v>70</v>
      </c>
      <c r="V2988" s="6" t="s">
        <v>43</v>
      </c>
      <c r="W2988" s="6" t="s">
        <v>44</v>
      </c>
      <c r="X2988" s="6" t="s">
        <v>45</v>
      </c>
      <c r="Y2988" s="6" t="s">
        <v>46</v>
      </c>
      <c r="Z2988" s="6" t="s">
        <v>480</v>
      </c>
      <c r="AA2988" s="6" t="s">
        <v>3098</v>
      </c>
      <c r="AB2988" s="12" t="str">
        <f t="shared" si="616"/>
        <v>Clethodim</v>
      </c>
      <c r="AC2988" s="7"/>
      <c r="AD2988" s="7"/>
      <c r="AE2988" s="7">
        <v>102828</v>
      </c>
      <c r="AF2988" s="7">
        <v>102.83</v>
      </c>
      <c r="AG2988" s="7">
        <v>868000</v>
      </c>
    </row>
    <row r="2989" spans="1:33" ht="22" customHeight="1" x14ac:dyDescent="0.3">
      <c r="A2989" s="2">
        <v>42156</v>
      </c>
      <c r="B2989" s="3" t="s">
        <v>50</v>
      </c>
      <c r="C2989" s="3" t="s">
        <v>84</v>
      </c>
      <c r="D2989" s="3" t="s">
        <v>85</v>
      </c>
      <c r="E2989" s="3" t="s">
        <v>44</v>
      </c>
      <c r="F2989" s="3" t="s">
        <v>33</v>
      </c>
      <c r="G2989" s="4" t="s">
        <v>49</v>
      </c>
      <c r="H2989" s="4" t="s">
        <v>49</v>
      </c>
      <c r="I2989" s="3" t="s">
        <v>86</v>
      </c>
      <c r="J2989" s="3" t="s">
        <v>1624</v>
      </c>
      <c r="K2989" s="4" t="s">
        <v>49</v>
      </c>
      <c r="L2989" s="3" t="s">
        <v>61</v>
      </c>
      <c r="M2989" s="4" t="s">
        <v>49</v>
      </c>
      <c r="N2989" s="4" t="s">
        <v>49</v>
      </c>
      <c r="O2989" s="4" t="s">
        <v>49</v>
      </c>
      <c r="P2989" s="3" t="s">
        <v>1625</v>
      </c>
      <c r="Q2989" s="3" t="s">
        <v>39</v>
      </c>
      <c r="R2989" s="3" t="s">
        <v>310</v>
      </c>
      <c r="S2989" s="3" t="s">
        <v>307</v>
      </c>
      <c r="T2989" s="3" t="s">
        <v>311</v>
      </c>
      <c r="U2989" s="3" t="s">
        <v>56</v>
      </c>
      <c r="V2989" s="3" t="s">
        <v>90</v>
      </c>
      <c r="W2989" s="3" t="s">
        <v>44</v>
      </c>
      <c r="X2989" s="3" t="s">
        <v>91</v>
      </c>
      <c r="Y2989" s="3" t="s">
        <v>46</v>
      </c>
      <c r="Z2989" s="3" t="s">
        <v>2122</v>
      </c>
      <c r="AA2989" s="3" t="s">
        <v>3099</v>
      </c>
      <c r="AB2989" s="12" t="s">
        <v>3183</v>
      </c>
      <c r="AC2989" s="10"/>
      <c r="AD2989" s="10"/>
      <c r="AE2989" s="4">
        <v>43094</v>
      </c>
      <c r="AF2989" s="4">
        <v>43.09</v>
      </c>
      <c r="AG2989" s="4">
        <v>712000</v>
      </c>
    </row>
    <row r="2990" spans="1:33" ht="22" customHeight="1" x14ac:dyDescent="0.3">
      <c r="A2990" s="5">
        <v>42156</v>
      </c>
      <c r="B2990" s="6" t="s">
        <v>50</v>
      </c>
      <c r="C2990" s="6" t="s">
        <v>84</v>
      </c>
      <c r="D2990" s="6" t="s">
        <v>85</v>
      </c>
      <c r="E2990" s="6" t="s">
        <v>44</v>
      </c>
      <c r="F2990" s="6" t="s">
        <v>33</v>
      </c>
      <c r="G2990" s="7" t="s">
        <v>49</v>
      </c>
      <c r="H2990" s="7" t="s">
        <v>49</v>
      </c>
      <c r="I2990" s="6" t="s">
        <v>86</v>
      </c>
      <c r="J2990" s="6" t="s">
        <v>878</v>
      </c>
      <c r="K2990" s="7" t="s">
        <v>49</v>
      </c>
      <c r="L2990" s="6" t="s">
        <v>61</v>
      </c>
      <c r="M2990" s="7" t="s">
        <v>49</v>
      </c>
      <c r="N2990" s="7" t="s">
        <v>49</v>
      </c>
      <c r="O2990" s="7" t="s">
        <v>49</v>
      </c>
      <c r="P2990" s="6" t="s">
        <v>879</v>
      </c>
      <c r="Q2990" s="6" t="s">
        <v>39</v>
      </c>
      <c r="R2990" s="6" t="s">
        <v>60</v>
      </c>
      <c r="S2990" s="6" t="s">
        <v>61</v>
      </c>
      <c r="T2990" s="6" t="s">
        <v>62</v>
      </c>
      <c r="U2990" s="6" t="s">
        <v>56</v>
      </c>
      <c r="V2990" s="6" t="s">
        <v>90</v>
      </c>
      <c r="W2990" s="6" t="s">
        <v>44</v>
      </c>
      <c r="X2990" s="6" t="s">
        <v>91</v>
      </c>
      <c r="Y2990" s="6" t="s">
        <v>46</v>
      </c>
      <c r="Z2990" s="6" t="s">
        <v>748</v>
      </c>
      <c r="AA2990" s="6" t="s">
        <v>3100</v>
      </c>
      <c r="AB2990" s="12" t="s">
        <v>3161</v>
      </c>
      <c r="AC2990" s="7"/>
      <c r="AD2990" s="7"/>
      <c r="AE2990" s="7">
        <v>16840</v>
      </c>
      <c r="AF2990" s="7">
        <v>16.84</v>
      </c>
      <c r="AG2990" s="7">
        <v>87800</v>
      </c>
    </row>
    <row r="2991" spans="1:33" ht="22" customHeight="1" x14ac:dyDescent="0.3">
      <c r="A2991" s="22">
        <v>44165</v>
      </c>
      <c r="B2991" s="23" t="s">
        <v>31</v>
      </c>
      <c r="C2991" s="23" t="s">
        <v>32</v>
      </c>
      <c r="D2991" s="24" t="s">
        <v>49</v>
      </c>
      <c r="E2991" s="24" t="s">
        <v>49</v>
      </c>
      <c r="F2991" s="23" t="s">
        <v>33</v>
      </c>
      <c r="G2991" s="24" t="s">
        <v>49</v>
      </c>
      <c r="H2991" s="24" t="s">
        <v>49</v>
      </c>
      <c r="I2991" s="23" t="s">
        <v>34</v>
      </c>
      <c r="J2991" s="23" t="s">
        <v>77</v>
      </c>
      <c r="K2991" s="23" t="s">
        <v>78</v>
      </c>
      <c r="L2991" s="23" t="s">
        <v>68</v>
      </c>
      <c r="M2991" s="23" t="s">
        <v>33</v>
      </c>
      <c r="N2991" s="24" t="s">
        <v>49</v>
      </c>
      <c r="O2991" s="24" t="s">
        <v>49</v>
      </c>
      <c r="P2991" s="23" t="s">
        <v>79</v>
      </c>
      <c r="Q2991" s="23" t="s">
        <v>39</v>
      </c>
      <c r="R2991" s="23" t="s">
        <v>67</v>
      </c>
      <c r="S2991" s="23" t="s">
        <v>68</v>
      </c>
      <c r="T2991" s="23" t="s">
        <v>69</v>
      </c>
      <c r="U2991" s="23" t="s">
        <v>70</v>
      </c>
      <c r="V2991" s="23" t="s">
        <v>43</v>
      </c>
      <c r="W2991" s="23" t="s">
        <v>44</v>
      </c>
      <c r="X2991" s="23" t="s">
        <v>45</v>
      </c>
      <c r="Y2991" s="23" t="s">
        <v>46</v>
      </c>
      <c r="Z2991" s="23" t="s">
        <v>82</v>
      </c>
      <c r="AA2991" s="23" t="s">
        <v>3382</v>
      </c>
      <c r="AB2991" s="23"/>
      <c r="AC2991" s="23"/>
      <c r="AD2991" s="23"/>
      <c r="AE2991" s="24">
        <v>55800</v>
      </c>
      <c r="AF2991" s="24">
        <v>55.8</v>
      </c>
      <c r="AG2991" s="24">
        <v>989000</v>
      </c>
    </row>
    <row r="2992" spans="1:33" ht="22" customHeight="1" x14ac:dyDescent="0.3">
      <c r="A2992" s="25">
        <v>44165</v>
      </c>
      <c r="B2992" s="26" t="s">
        <v>31</v>
      </c>
      <c r="C2992" s="26" t="s">
        <v>32</v>
      </c>
      <c r="D2992" s="27" t="s">
        <v>49</v>
      </c>
      <c r="E2992" s="27" t="s">
        <v>49</v>
      </c>
      <c r="F2992" s="26" t="s">
        <v>33</v>
      </c>
      <c r="G2992" s="27" t="s">
        <v>49</v>
      </c>
      <c r="H2992" s="27" t="s">
        <v>49</v>
      </c>
      <c r="I2992" s="26" t="s">
        <v>34</v>
      </c>
      <c r="J2992" s="26" t="s">
        <v>65</v>
      </c>
      <c r="K2992" s="27" t="s">
        <v>49</v>
      </c>
      <c r="L2992" s="27" t="s">
        <v>49</v>
      </c>
      <c r="M2992" s="26" t="s">
        <v>33</v>
      </c>
      <c r="N2992" s="27" t="s">
        <v>49</v>
      </c>
      <c r="O2992" s="27" t="s">
        <v>49</v>
      </c>
      <c r="P2992" s="26" t="s">
        <v>66</v>
      </c>
      <c r="Q2992" s="26" t="s">
        <v>39</v>
      </c>
      <c r="R2992" s="26" t="s">
        <v>67</v>
      </c>
      <c r="S2992" s="26" t="s">
        <v>68</v>
      </c>
      <c r="T2992" s="26" t="s">
        <v>69</v>
      </c>
      <c r="U2992" s="26" t="s">
        <v>70</v>
      </c>
      <c r="V2992" s="26" t="s">
        <v>43</v>
      </c>
      <c r="W2992" s="26" t="s">
        <v>44</v>
      </c>
      <c r="X2992" s="26" t="s">
        <v>45</v>
      </c>
      <c r="Y2992" s="26" t="s">
        <v>46</v>
      </c>
      <c r="Z2992" s="26" t="s">
        <v>71</v>
      </c>
      <c r="AA2992" s="26" t="s">
        <v>361</v>
      </c>
      <c r="AB2992" s="12" t="str">
        <f>IF(ISNUMBER(SEARCH("CARBENDAZIM",AA2992)),"Carbendazim",IF(ISNUMBER(SEARCH("4-D",AA2992)),"2,4-Dichlorophenoxyacetic acid",IF(ISNUMBER(SEARCH("RIDOVER",AA2992)),"Glyphosate",IF(ISNUMBER(SEARCH("POQUER",AA2992)),"Clethodim",IF(ISNUMBER(SEARCH("LITER",AA2992)),"Imidacloprid",IF(ISNUMBER(SEARCH("PYRINEX",AA2992)),"Chlorpyrifos",IF(ISNUMBER(SEARCH("ORBIT",AA2992)),"Omethoate",IF(ISNUMBER(SEARCH("HEXARON",AA2992)),"Diuron",IF(ISNUMBER(SEARCH("ISOPROPYLAMINE",AA2992)),"Isopropylamine",IF(ISNUMBER(SEARCH("GLYPHOSATE",AA2992)),"Glyphosate",IF(ISNUMBER(SEARCH("MANCOZEB",AA2992)),"Mancozeb Indofil",IF(ISNUMBER(SEARCH("PARAQUAT",AA2992)),"Paraquat",IF(ISNUMBER(SEARCH("CAROMAX",AA2992)),"Aromatic Solvent Mixture",IF(ISNUMBER(SEARCH("BUTIRON",AA2992)),"Tebuthiuron",IF(ISNUMBER(SEARCH("VORAZ",AA2992)),"Methomyl",IF(ISNUMBER(SEARCH("IMIDACLOPRID",AA2992)),"Imidacloprid",IF(ISNUMBER(SEARCH("2 4 D",AA2992)),"2,4-Dichlorophenoxyacetic acid",IF(ISNUMBER(SEARCH("IMIDACL",AA2992)),"Imidacloprid",IF(ISNUMBER(SEARCH("DIUREX",AA2992)),"Diuron",IF(ISNUMBER(SEARCH("RAPEL",AA2992)),"Acephate","fix it"))))))))))))))))))))</f>
        <v>Diuron</v>
      </c>
      <c r="AC2992" s="26"/>
      <c r="AD2992" s="26"/>
      <c r="AE2992" s="27">
        <v>134088</v>
      </c>
      <c r="AF2992" s="27">
        <v>134.09</v>
      </c>
      <c r="AG2992" s="27">
        <v>2378000</v>
      </c>
    </row>
    <row r="2993" spans="1:33" ht="22" customHeight="1" x14ac:dyDescent="0.3">
      <c r="A2993" s="22">
        <v>44165</v>
      </c>
      <c r="B2993" s="23" t="s">
        <v>31</v>
      </c>
      <c r="C2993" s="23" t="s">
        <v>32</v>
      </c>
      <c r="D2993" s="24" t="s">
        <v>49</v>
      </c>
      <c r="E2993" s="24" t="s">
        <v>49</v>
      </c>
      <c r="F2993" s="23" t="s">
        <v>33</v>
      </c>
      <c r="G2993" s="24" t="s">
        <v>49</v>
      </c>
      <c r="H2993" s="24" t="s">
        <v>49</v>
      </c>
      <c r="I2993" s="23" t="s">
        <v>34</v>
      </c>
      <c r="J2993" s="23" t="s">
        <v>77</v>
      </c>
      <c r="K2993" s="23" t="s">
        <v>78</v>
      </c>
      <c r="L2993" s="23" t="s">
        <v>68</v>
      </c>
      <c r="M2993" s="23" t="s">
        <v>33</v>
      </c>
      <c r="N2993" s="24" t="s">
        <v>49</v>
      </c>
      <c r="O2993" s="24" t="s">
        <v>49</v>
      </c>
      <c r="P2993" s="23" t="s">
        <v>79</v>
      </c>
      <c r="Q2993" s="23" t="s">
        <v>39</v>
      </c>
      <c r="R2993" s="23" t="s">
        <v>67</v>
      </c>
      <c r="S2993" s="23" t="s">
        <v>68</v>
      </c>
      <c r="T2993" s="23" t="s">
        <v>69</v>
      </c>
      <c r="U2993" s="23" t="s">
        <v>70</v>
      </c>
      <c r="V2993" s="23" t="s">
        <v>43</v>
      </c>
      <c r="W2993" s="23" t="s">
        <v>44</v>
      </c>
      <c r="X2993" s="23" t="s">
        <v>45</v>
      </c>
      <c r="Y2993" s="23" t="s">
        <v>46</v>
      </c>
      <c r="Z2993" s="23" t="s">
        <v>82</v>
      </c>
      <c r="AA2993" s="23" t="s">
        <v>3383</v>
      </c>
      <c r="AB2993" s="23"/>
      <c r="AC2993" s="23"/>
      <c r="AD2993" s="23"/>
      <c r="AE2993" s="24">
        <v>28480</v>
      </c>
      <c r="AF2993" s="24">
        <v>28.48</v>
      </c>
      <c r="AG2993" s="24">
        <v>505000</v>
      </c>
    </row>
    <row r="2994" spans="1:33" ht="22" customHeight="1" x14ac:dyDescent="0.3">
      <c r="A2994" s="25">
        <v>44165</v>
      </c>
      <c r="B2994" s="26" t="s">
        <v>31</v>
      </c>
      <c r="C2994" s="26" t="s">
        <v>32</v>
      </c>
      <c r="D2994" s="27" t="s">
        <v>49</v>
      </c>
      <c r="E2994" s="27" t="s">
        <v>49</v>
      </c>
      <c r="F2994" s="26" t="s">
        <v>33</v>
      </c>
      <c r="G2994" s="27" t="s">
        <v>49</v>
      </c>
      <c r="H2994" s="27" t="s">
        <v>49</v>
      </c>
      <c r="I2994" s="26" t="s">
        <v>34</v>
      </c>
      <c r="J2994" s="26" t="s">
        <v>77</v>
      </c>
      <c r="K2994" s="26" t="s">
        <v>78</v>
      </c>
      <c r="L2994" s="26" t="s">
        <v>68</v>
      </c>
      <c r="M2994" s="26" t="s">
        <v>33</v>
      </c>
      <c r="N2994" s="27" t="s">
        <v>49</v>
      </c>
      <c r="O2994" s="27" t="s">
        <v>49</v>
      </c>
      <c r="P2994" s="26" t="s">
        <v>79</v>
      </c>
      <c r="Q2994" s="26" t="s">
        <v>39</v>
      </c>
      <c r="R2994" s="26" t="s">
        <v>67</v>
      </c>
      <c r="S2994" s="26" t="s">
        <v>68</v>
      </c>
      <c r="T2994" s="26" t="s">
        <v>69</v>
      </c>
      <c r="U2994" s="26" t="s">
        <v>70</v>
      </c>
      <c r="V2994" s="26" t="s">
        <v>43</v>
      </c>
      <c r="W2994" s="26" t="s">
        <v>44</v>
      </c>
      <c r="X2994" s="26" t="s">
        <v>45</v>
      </c>
      <c r="Y2994" s="26" t="s">
        <v>46</v>
      </c>
      <c r="Z2994" s="26" t="s">
        <v>82</v>
      </c>
      <c r="AA2994" s="26" t="s">
        <v>3384</v>
      </c>
      <c r="AB2994" s="12" t="s">
        <v>3165</v>
      </c>
      <c r="AC2994" s="26"/>
      <c r="AD2994" s="26"/>
      <c r="AE2994" s="27">
        <v>81660</v>
      </c>
      <c r="AF2994" s="27">
        <v>81.66</v>
      </c>
      <c r="AG2994" s="27">
        <v>1447000</v>
      </c>
    </row>
    <row r="2995" spans="1:33" ht="22" customHeight="1" x14ac:dyDescent="0.3">
      <c r="A2995" s="22">
        <v>44165</v>
      </c>
      <c r="B2995" s="23" t="s">
        <v>31</v>
      </c>
      <c r="C2995" s="23" t="s">
        <v>32</v>
      </c>
      <c r="D2995" s="24" t="s">
        <v>49</v>
      </c>
      <c r="E2995" s="24" t="s">
        <v>49</v>
      </c>
      <c r="F2995" s="23" t="s">
        <v>33</v>
      </c>
      <c r="G2995" s="24" t="s">
        <v>49</v>
      </c>
      <c r="H2995" s="24" t="s">
        <v>49</v>
      </c>
      <c r="I2995" s="23" t="s">
        <v>34</v>
      </c>
      <c r="J2995" s="23" t="s">
        <v>65</v>
      </c>
      <c r="K2995" s="24" t="s">
        <v>49</v>
      </c>
      <c r="L2995" s="24" t="s">
        <v>49</v>
      </c>
      <c r="M2995" s="23" t="s">
        <v>33</v>
      </c>
      <c r="N2995" s="24" t="s">
        <v>49</v>
      </c>
      <c r="O2995" s="24" t="s">
        <v>49</v>
      </c>
      <c r="P2995" s="23" t="s">
        <v>66</v>
      </c>
      <c r="Q2995" s="23" t="s">
        <v>39</v>
      </c>
      <c r="R2995" s="23" t="s">
        <v>67</v>
      </c>
      <c r="S2995" s="23" t="s">
        <v>68</v>
      </c>
      <c r="T2995" s="23" t="s">
        <v>69</v>
      </c>
      <c r="U2995" s="23" t="s">
        <v>70</v>
      </c>
      <c r="V2995" s="23" t="s">
        <v>43</v>
      </c>
      <c r="W2995" s="23" t="s">
        <v>44</v>
      </c>
      <c r="X2995" s="23" t="s">
        <v>45</v>
      </c>
      <c r="Y2995" s="23" t="s">
        <v>46</v>
      </c>
      <c r="Z2995" s="23" t="s">
        <v>71</v>
      </c>
      <c r="AA2995" s="23" t="s">
        <v>3385</v>
      </c>
      <c r="AB2995" s="12" t="str">
        <f>IF(ISNUMBER(SEARCH("CARBENDAZIM",AA2995)),"Carbendazim",IF(ISNUMBER(SEARCH("4-D",AA2995)),"2,4-Dichlorophenoxyacetic acid",IF(ISNUMBER(SEARCH("RIDOVER",AA2995)),"Glyphosate",IF(ISNUMBER(SEARCH("POQUER",AA2995)),"Clethodim",IF(ISNUMBER(SEARCH("LITER",AA2995)),"Imidacloprid",IF(ISNUMBER(SEARCH("PYRINEX",AA2995)),"Chlorpyrifos",IF(ISNUMBER(SEARCH("ORBIT",AA2995)),"Omethoate",IF(ISNUMBER(SEARCH("HEXARON",AA2995)),"Diuron",IF(ISNUMBER(SEARCH("ISOPROPYLAMINE",AA2995)),"Isopropylamine",IF(ISNUMBER(SEARCH("GLYPHOSATE",AA2995)),"Glyphosate",IF(ISNUMBER(SEARCH("MANCOZEB",AA2995)),"Mancozeb Indofil",IF(ISNUMBER(SEARCH("PARAQUAT",AA2995)),"Paraquat",IF(ISNUMBER(SEARCH("CAROMAX",AA2995)),"Aromatic Solvent Mixture",IF(ISNUMBER(SEARCH("BUTIRON",AA2995)),"Tebuthiuron",IF(ISNUMBER(SEARCH("VORAZ",AA2995)),"Methomyl",IF(ISNUMBER(SEARCH("IMIDACLOPRID",AA2995)),"Imidacloprid",IF(ISNUMBER(SEARCH("2 4 D",AA2995)),"2,4-Dichlorophenoxyacetic acid",IF(ISNUMBER(SEARCH("IMIDACL",AA2995)),"Imidacloprid",IF(ISNUMBER(SEARCH("DIUREX",AA2995)),"Diuron",IF(ISNUMBER(SEARCH("RAPEL",AA2995)),"Acephate","fix it"))))))))))))))))))))</f>
        <v>Diuron</v>
      </c>
      <c r="AC2995" s="23"/>
      <c r="AD2995" s="23"/>
      <c r="AE2995" s="24">
        <v>19687</v>
      </c>
      <c r="AF2995" s="24">
        <v>19.690000000000001</v>
      </c>
      <c r="AG2995" s="24">
        <v>349000</v>
      </c>
    </row>
    <row r="2996" spans="1:33" ht="22" customHeight="1" x14ac:dyDescent="0.3">
      <c r="A2996" s="25">
        <v>44162</v>
      </c>
      <c r="B2996" s="26" t="s">
        <v>50</v>
      </c>
      <c r="C2996" s="26" t="s">
        <v>84</v>
      </c>
      <c r="D2996" s="26" t="s">
        <v>85</v>
      </c>
      <c r="E2996" s="26" t="s">
        <v>44</v>
      </c>
      <c r="F2996" s="26" t="s">
        <v>33</v>
      </c>
      <c r="G2996" s="27" t="s">
        <v>49</v>
      </c>
      <c r="H2996" s="27" t="s">
        <v>49</v>
      </c>
      <c r="I2996" s="26" t="s">
        <v>86</v>
      </c>
      <c r="J2996" s="26" t="s">
        <v>3386</v>
      </c>
      <c r="K2996" s="26" t="s">
        <v>1074</v>
      </c>
      <c r="L2996" s="26" t="s">
        <v>1000</v>
      </c>
      <c r="M2996" s="27" t="s">
        <v>49</v>
      </c>
      <c r="N2996" s="27" t="s">
        <v>49</v>
      </c>
      <c r="O2996" s="27" t="s">
        <v>49</v>
      </c>
      <c r="P2996" s="26" t="s">
        <v>3387</v>
      </c>
      <c r="Q2996" s="26" t="s">
        <v>39</v>
      </c>
      <c r="R2996" s="26" t="s">
        <v>999</v>
      </c>
      <c r="S2996" s="26" t="s">
        <v>1000</v>
      </c>
      <c r="T2996" s="26" t="s">
        <v>1001</v>
      </c>
      <c r="U2996" s="26" t="s">
        <v>42</v>
      </c>
      <c r="V2996" s="26" t="s">
        <v>90</v>
      </c>
      <c r="W2996" s="26" t="s">
        <v>44</v>
      </c>
      <c r="X2996" s="26" t="s">
        <v>91</v>
      </c>
      <c r="Y2996" s="26" t="s">
        <v>46</v>
      </c>
      <c r="Z2996" s="26" t="s">
        <v>777</v>
      </c>
      <c r="AA2996" s="26" t="s">
        <v>3388</v>
      </c>
      <c r="AB2996" s="26"/>
      <c r="AC2996" s="26"/>
      <c r="AD2996" s="26"/>
      <c r="AE2996" s="27">
        <v>12560</v>
      </c>
      <c r="AF2996" s="27">
        <v>12.56</v>
      </c>
      <c r="AG2996" s="27">
        <v>17900</v>
      </c>
    </row>
    <row r="2997" spans="1:33" ht="22" customHeight="1" x14ac:dyDescent="0.3">
      <c r="A2997" s="22">
        <v>44161</v>
      </c>
      <c r="B2997" s="23" t="s">
        <v>50</v>
      </c>
      <c r="C2997" s="23" t="s">
        <v>32</v>
      </c>
      <c r="D2997" s="24" t="s">
        <v>49</v>
      </c>
      <c r="E2997" s="24" t="s">
        <v>49</v>
      </c>
      <c r="F2997" s="23" t="s">
        <v>33</v>
      </c>
      <c r="G2997" s="24" t="s">
        <v>49</v>
      </c>
      <c r="H2997" s="24" t="s">
        <v>49</v>
      </c>
      <c r="I2997" s="23" t="s">
        <v>34</v>
      </c>
      <c r="J2997" s="23" t="s">
        <v>102</v>
      </c>
      <c r="K2997" s="24" t="s">
        <v>49</v>
      </c>
      <c r="L2997" s="24" t="s">
        <v>49</v>
      </c>
      <c r="M2997" s="23" t="s">
        <v>103</v>
      </c>
      <c r="N2997" s="24" t="s">
        <v>49</v>
      </c>
      <c r="O2997" s="24" t="s">
        <v>49</v>
      </c>
      <c r="P2997" s="23" t="s">
        <v>104</v>
      </c>
      <c r="Q2997" s="23" t="s">
        <v>105</v>
      </c>
      <c r="R2997" s="23" t="s">
        <v>60</v>
      </c>
      <c r="S2997" s="23" t="s">
        <v>61</v>
      </c>
      <c r="T2997" s="23" t="s">
        <v>62</v>
      </c>
      <c r="U2997" s="23" t="s">
        <v>56</v>
      </c>
      <c r="V2997" s="23" t="s">
        <v>43</v>
      </c>
      <c r="W2997" s="23" t="s">
        <v>44</v>
      </c>
      <c r="X2997" s="23" t="s">
        <v>45</v>
      </c>
      <c r="Y2997" s="23" t="s">
        <v>46</v>
      </c>
      <c r="Z2997" s="23" t="s">
        <v>440</v>
      </c>
      <c r="AA2997" s="23" t="s">
        <v>3389</v>
      </c>
      <c r="AB2997" s="12" t="s">
        <v>3147</v>
      </c>
      <c r="AC2997" s="23"/>
      <c r="AD2997" s="23"/>
      <c r="AE2997" s="24">
        <v>29048</v>
      </c>
      <c r="AF2997" s="24">
        <v>29.05</v>
      </c>
      <c r="AG2997" s="24">
        <v>4281000</v>
      </c>
    </row>
    <row r="2998" spans="1:33" ht="22" customHeight="1" x14ac:dyDescent="0.3">
      <c r="A2998" s="25">
        <v>44161</v>
      </c>
      <c r="B2998" s="26" t="s">
        <v>1418</v>
      </c>
      <c r="C2998" s="26" t="s">
        <v>32</v>
      </c>
      <c r="D2998" s="27" t="s">
        <v>49</v>
      </c>
      <c r="E2998" s="27" t="s">
        <v>49</v>
      </c>
      <c r="F2998" s="26" t="s">
        <v>33</v>
      </c>
      <c r="G2998" s="27" t="s">
        <v>49</v>
      </c>
      <c r="H2998" s="27" t="s">
        <v>49</v>
      </c>
      <c r="I2998" s="26" t="s">
        <v>34</v>
      </c>
      <c r="J2998" s="26" t="s">
        <v>161</v>
      </c>
      <c r="K2998" s="27" t="s">
        <v>49</v>
      </c>
      <c r="L2998" s="27" t="s">
        <v>49</v>
      </c>
      <c r="M2998" s="27" t="s">
        <v>49</v>
      </c>
      <c r="N2998" s="27" t="s">
        <v>49</v>
      </c>
      <c r="O2998" s="27" t="s">
        <v>49</v>
      </c>
      <c r="P2998" s="26" t="s">
        <v>162</v>
      </c>
      <c r="Q2998" s="26" t="s">
        <v>163</v>
      </c>
      <c r="R2998" s="26" t="s">
        <v>60</v>
      </c>
      <c r="S2998" s="26" t="s">
        <v>61</v>
      </c>
      <c r="T2998" s="26" t="s">
        <v>62</v>
      </c>
      <c r="U2998" s="26" t="s">
        <v>56</v>
      </c>
      <c r="V2998" s="26" t="s">
        <v>43</v>
      </c>
      <c r="W2998" s="26" t="s">
        <v>44</v>
      </c>
      <c r="X2998" s="26" t="s">
        <v>45</v>
      </c>
      <c r="Y2998" s="26" t="s">
        <v>46</v>
      </c>
      <c r="Z2998" s="26" t="s">
        <v>63</v>
      </c>
      <c r="AA2998" s="26" t="s">
        <v>3390</v>
      </c>
      <c r="AB2998" s="12" t="str">
        <f t="shared" ref="AB2998:AB2999" si="622">IF(ISNUMBER(SEARCH("BUTYRAMIDE",AA2998)),"2,3-Dimethyl Butyramide",IF(ISNUMBER(SEARCH("FOLPET",AA2998)),"Folpet",IF(ISNUMBER(SEARCH("METHYL [2-({[6- (TRIFLUOROMETHYL) PYRIDIN-2-YL] OXY} METHYL) PHENYL",AA2998)),"Esther",IF(ISNUMBER(SEARCH("TEBUCONAZOL",AA2998)),"Tebuconazole",IF(ISNUMBER(SEARCH("DICHLOROPHENYL",AA2998)),"Dichlorophenyl Isocyanates",IF(ISNUMBER(SEARCH("CAPTAN",AA2998)),"Captan",IF(ISNUMBER(SEARCH("DIMETHYLACETAMID",AA2998)),"Dimethylacetamide",IF(ISNUMBER(SEARCH("AFALON",AA2998)),"Linuron","FIX IT"))))))))</f>
        <v>Tebuconazole</v>
      </c>
      <c r="AC2998" s="26"/>
      <c r="AD2998" s="26"/>
      <c r="AE2998" s="27">
        <v>24180</v>
      </c>
      <c r="AF2998" s="27">
        <v>24.18</v>
      </c>
      <c r="AG2998" s="27">
        <v>421000</v>
      </c>
    </row>
    <row r="2999" spans="1:33" ht="22" customHeight="1" x14ac:dyDescent="0.3">
      <c r="A2999" s="22">
        <v>44161</v>
      </c>
      <c r="B2999" s="23" t="s">
        <v>50</v>
      </c>
      <c r="C2999" s="23" t="s">
        <v>32</v>
      </c>
      <c r="D2999" s="24" t="s">
        <v>49</v>
      </c>
      <c r="E2999" s="24" t="s">
        <v>49</v>
      </c>
      <c r="F2999" s="23" t="s">
        <v>33</v>
      </c>
      <c r="G2999" s="24" t="s">
        <v>49</v>
      </c>
      <c r="H2999" s="24" t="s">
        <v>49</v>
      </c>
      <c r="I2999" s="23" t="s">
        <v>34</v>
      </c>
      <c r="J2999" s="23" t="s">
        <v>161</v>
      </c>
      <c r="K2999" s="24" t="s">
        <v>49</v>
      </c>
      <c r="L2999" s="24" t="s">
        <v>49</v>
      </c>
      <c r="M2999" s="24" t="s">
        <v>49</v>
      </c>
      <c r="N2999" s="24" t="s">
        <v>49</v>
      </c>
      <c r="O2999" s="24" t="s">
        <v>49</v>
      </c>
      <c r="P2999" s="23" t="s">
        <v>162</v>
      </c>
      <c r="Q2999" s="23" t="s">
        <v>163</v>
      </c>
      <c r="R2999" s="23" t="s">
        <v>60</v>
      </c>
      <c r="S2999" s="23" t="s">
        <v>61</v>
      </c>
      <c r="T2999" s="23" t="s">
        <v>62</v>
      </c>
      <c r="U2999" s="23" t="s">
        <v>56</v>
      </c>
      <c r="V2999" s="23" t="s">
        <v>43</v>
      </c>
      <c r="W2999" s="23" t="s">
        <v>44</v>
      </c>
      <c r="X2999" s="23" t="s">
        <v>45</v>
      </c>
      <c r="Y2999" s="23" t="s">
        <v>46</v>
      </c>
      <c r="Z2999" s="23" t="s">
        <v>63</v>
      </c>
      <c r="AA2999" s="23" t="s">
        <v>3391</v>
      </c>
      <c r="AB2999" s="12" t="str">
        <f t="shared" si="622"/>
        <v>Tebuconazole</v>
      </c>
      <c r="AC2999" s="23"/>
      <c r="AD2999" s="23"/>
      <c r="AE2999" s="24">
        <v>24180</v>
      </c>
      <c r="AF2999" s="24">
        <v>24.18</v>
      </c>
      <c r="AG2999" s="24">
        <v>421000</v>
      </c>
    </row>
    <row r="3000" spans="1:33" ht="22" customHeight="1" x14ac:dyDescent="0.3">
      <c r="A3000" s="25">
        <v>44160</v>
      </c>
      <c r="B3000" s="26" t="s">
        <v>50</v>
      </c>
      <c r="C3000" s="26" t="s">
        <v>84</v>
      </c>
      <c r="D3000" s="26" t="s">
        <v>85</v>
      </c>
      <c r="E3000" s="26" t="s">
        <v>44</v>
      </c>
      <c r="F3000" s="26" t="s">
        <v>33</v>
      </c>
      <c r="G3000" s="27" t="s">
        <v>49</v>
      </c>
      <c r="H3000" s="27" t="s">
        <v>49</v>
      </c>
      <c r="I3000" s="26" t="s">
        <v>86</v>
      </c>
      <c r="J3000" s="26" t="s">
        <v>286</v>
      </c>
      <c r="K3000" s="26" t="s">
        <v>287</v>
      </c>
      <c r="L3000" s="26" t="s">
        <v>97</v>
      </c>
      <c r="M3000" s="26" t="s">
        <v>103</v>
      </c>
      <c r="N3000" s="27" t="s">
        <v>49</v>
      </c>
      <c r="O3000" s="27" t="s">
        <v>49</v>
      </c>
      <c r="P3000" s="26" t="s">
        <v>288</v>
      </c>
      <c r="Q3000" s="26" t="s">
        <v>700</v>
      </c>
      <c r="R3000" s="26" t="s">
        <v>96</v>
      </c>
      <c r="S3000" s="26" t="s">
        <v>97</v>
      </c>
      <c r="T3000" s="26" t="s">
        <v>98</v>
      </c>
      <c r="U3000" s="26" t="s">
        <v>99</v>
      </c>
      <c r="V3000" s="26" t="s">
        <v>90</v>
      </c>
      <c r="W3000" s="26" t="s">
        <v>44</v>
      </c>
      <c r="X3000" s="26" t="s">
        <v>91</v>
      </c>
      <c r="Y3000" s="26" t="s">
        <v>46</v>
      </c>
      <c r="Z3000" s="26" t="s">
        <v>781</v>
      </c>
      <c r="AA3000" s="26" t="s">
        <v>3392</v>
      </c>
      <c r="AB3000" s="26"/>
      <c r="AC3000" s="26"/>
      <c r="AD3000" s="26"/>
      <c r="AE3000" s="27">
        <v>33928</v>
      </c>
      <c r="AF3000" s="27">
        <v>33.93</v>
      </c>
      <c r="AG3000" s="27">
        <v>96100</v>
      </c>
    </row>
    <row r="3001" spans="1:33" ht="22" customHeight="1" x14ac:dyDescent="0.3">
      <c r="A3001" s="22">
        <v>44160</v>
      </c>
      <c r="B3001" s="23" t="s">
        <v>50</v>
      </c>
      <c r="C3001" s="23" t="s">
        <v>84</v>
      </c>
      <c r="D3001" s="23" t="s">
        <v>85</v>
      </c>
      <c r="E3001" s="23" t="s">
        <v>44</v>
      </c>
      <c r="F3001" s="23" t="s">
        <v>33</v>
      </c>
      <c r="G3001" s="24" t="s">
        <v>49</v>
      </c>
      <c r="H3001" s="24" t="s">
        <v>49</v>
      </c>
      <c r="I3001" s="23" t="s">
        <v>86</v>
      </c>
      <c r="J3001" s="23" t="s">
        <v>3393</v>
      </c>
      <c r="K3001" s="24" t="s">
        <v>49</v>
      </c>
      <c r="L3001" s="24" t="s">
        <v>49</v>
      </c>
      <c r="M3001" s="24" t="s">
        <v>49</v>
      </c>
      <c r="N3001" s="24" t="s">
        <v>49</v>
      </c>
      <c r="O3001" s="24" t="s">
        <v>49</v>
      </c>
      <c r="P3001" s="23" t="s">
        <v>3394</v>
      </c>
      <c r="Q3001" s="23" t="s">
        <v>39</v>
      </c>
      <c r="R3001" s="23" t="s">
        <v>1267</v>
      </c>
      <c r="S3001" s="23" t="s">
        <v>113</v>
      </c>
      <c r="T3001" s="23" t="s">
        <v>1268</v>
      </c>
      <c r="U3001" s="23" t="s">
        <v>117</v>
      </c>
      <c r="V3001" s="23" t="s">
        <v>90</v>
      </c>
      <c r="W3001" s="23" t="s">
        <v>44</v>
      </c>
      <c r="X3001" s="23" t="s">
        <v>91</v>
      </c>
      <c r="Y3001" s="23" t="s">
        <v>46</v>
      </c>
      <c r="Z3001" s="23" t="s">
        <v>1269</v>
      </c>
      <c r="AA3001" s="23" t="s">
        <v>3395</v>
      </c>
      <c r="AB3001" s="23"/>
      <c r="AC3001" s="23"/>
      <c r="AD3001" s="23"/>
      <c r="AE3001" s="24">
        <v>20412</v>
      </c>
      <c r="AF3001" s="24">
        <v>20.41</v>
      </c>
      <c r="AG3001" s="24">
        <v>395000</v>
      </c>
    </row>
    <row r="3002" spans="1:33" ht="22" customHeight="1" x14ac:dyDescent="0.3">
      <c r="A3002" s="25">
        <v>44159</v>
      </c>
      <c r="B3002" s="26" t="s">
        <v>50</v>
      </c>
      <c r="C3002" s="26" t="s">
        <v>32</v>
      </c>
      <c r="D3002" s="27" t="s">
        <v>49</v>
      </c>
      <c r="E3002" s="27" t="s">
        <v>49</v>
      </c>
      <c r="F3002" s="26" t="s">
        <v>33</v>
      </c>
      <c r="G3002" s="27" t="s">
        <v>49</v>
      </c>
      <c r="H3002" s="27" t="s">
        <v>49</v>
      </c>
      <c r="I3002" s="26" t="s">
        <v>34</v>
      </c>
      <c r="J3002" s="26" t="s">
        <v>161</v>
      </c>
      <c r="K3002" s="27" t="s">
        <v>49</v>
      </c>
      <c r="L3002" s="27" t="s">
        <v>49</v>
      </c>
      <c r="M3002" s="27" t="s">
        <v>49</v>
      </c>
      <c r="N3002" s="27" t="s">
        <v>49</v>
      </c>
      <c r="O3002" s="27" t="s">
        <v>49</v>
      </c>
      <c r="P3002" s="26" t="s">
        <v>162</v>
      </c>
      <c r="Q3002" s="26" t="s">
        <v>163</v>
      </c>
      <c r="R3002" s="26" t="s">
        <v>60</v>
      </c>
      <c r="S3002" s="26" t="s">
        <v>61</v>
      </c>
      <c r="T3002" s="26" t="s">
        <v>62</v>
      </c>
      <c r="U3002" s="26" t="s">
        <v>56</v>
      </c>
      <c r="V3002" s="26" t="s">
        <v>43</v>
      </c>
      <c r="W3002" s="26" t="s">
        <v>44</v>
      </c>
      <c r="X3002" s="26" t="s">
        <v>45</v>
      </c>
      <c r="Y3002" s="26" t="s">
        <v>46</v>
      </c>
      <c r="Z3002" s="26" t="s">
        <v>403</v>
      </c>
      <c r="AA3002" s="26" t="s">
        <v>3396</v>
      </c>
      <c r="AB3002" s="26"/>
      <c r="AC3002" s="26"/>
      <c r="AD3002" s="26"/>
      <c r="AE3002" s="27">
        <v>120720</v>
      </c>
      <c r="AF3002" s="27">
        <v>120.72</v>
      </c>
      <c r="AG3002" s="27">
        <v>852000</v>
      </c>
    </row>
    <row r="3003" spans="1:33" ht="22" customHeight="1" x14ac:dyDescent="0.3">
      <c r="A3003" s="22">
        <v>44157</v>
      </c>
      <c r="B3003" s="23" t="s">
        <v>31</v>
      </c>
      <c r="C3003" s="23" t="s">
        <v>32</v>
      </c>
      <c r="D3003" s="24" t="s">
        <v>49</v>
      </c>
      <c r="E3003" s="24" t="s">
        <v>49</v>
      </c>
      <c r="F3003" s="23" t="s">
        <v>33</v>
      </c>
      <c r="G3003" s="24" t="s">
        <v>49</v>
      </c>
      <c r="H3003" s="24" t="s">
        <v>49</v>
      </c>
      <c r="I3003" s="23" t="s">
        <v>34</v>
      </c>
      <c r="J3003" s="23" t="s">
        <v>77</v>
      </c>
      <c r="K3003" s="23" t="s">
        <v>78</v>
      </c>
      <c r="L3003" s="23" t="s">
        <v>68</v>
      </c>
      <c r="M3003" s="23" t="s">
        <v>33</v>
      </c>
      <c r="N3003" s="24" t="s">
        <v>49</v>
      </c>
      <c r="O3003" s="24" t="s">
        <v>49</v>
      </c>
      <c r="P3003" s="23" t="s">
        <v>79</v>
      </c>
      <c r="Q3003" s="23" t="s">
        <v>39</v>
      </c>
      <c r="R3003" s="23" t="s">
        <v>67</v>
      </c>
      <c r="S3003" s="23" t="s">
        <v>68</v>
      </c>
      <c r="T3003" s="23" t="s">
        <v>69</v>
      </c>
      <c r="U3003" s="23" t="s">
        <v>70</v>
      </c>
      <c r="V3003" s="23" t="s">
        <v>43</v>
      </c>
      <c r="W3003" s="23" t="s">
        <v>44</v>
      </c>
      <c r="X3003" s="23" t="s">
        <v>45</v>
      </c>
      <c r="Y3003" s="23" t="s">
        <v>46</v>
      </c>
      <c r="Z3003" s="23" t="s">
        <v>82</v>
      </c>
      <c r="AA3003" s="23" t="s">
        <v>3397</v>
      </c>
      <c r="AB3003" s="12" t="s">
        <v>3165</v>
      </c>
      <c r="AC3003" s="23"/>
      <c r="AD3003" s="23"/>
      <c r="AE3003" s="24">
        <v>116040</v>
      </c>
      <c r="AF3003" s="24">
        <v>116.04</v>
      </c>
      <c r="AG3003" s="24">
        <v>2056000</v>
      </c>
    </row>
    <row r="3004" spans="1:33" ht="22" customHeight="1" x14ac:dyDescent="0.3">
      <c r="A3004" s="25">
        <v>44157</v>
      </c>
      <c r="B3004" s="26" t="s">
        <v>31</v>
      </c>
      <c r="C3004" s="26" t="s">
        <v>32</v>
      </c>
      <c r="D3004" s="27" t="s">
        <v>49</v>
      </c>
      <c r="E3004" s="27" t="s">
        <v>49</v>
      </c>
      <c r="F3004" s="26" t="s">
        <v>33</v>
      </c>
      <c r="G3004" s="27" t="s">
        <v>49</v>
      </c>
      <c r="H3004" s="27" t="s">
        <v>49</v>
      </c>
      <c r="I3004" s="26" t="s">
        <v>34</v>
      </c>
      <c r="J3004" s="26" t="s">
        <v>77</v>
      </c>
      <c r="K3004" s="26" t="s">
        <v>78</v>
      </c>
      <c r="L3004" s="26" t="s">
        <v>68</v>
      </c>
      <c r="M3004" s="26" t="s">
        <v>33</v>
      </c>
      <c r="N3004" s="27" t="s">
        <v>49</v>
      </c>
      <c r="O3004" s="27" t="s">
        <v>49</v>
      </c>
      <c r="P3004" s="26" t="s">
        <v>79</v>
      </c>
      <c r="Q3004" s="26" t="s">
        <v>39</v>
      </c>
      <c r="R3004" s="26" t="s">
        <v>67</v>
      </c>
      <c r="S3004" s="26" t="s">
        <v>68</v>
      </c>
      <c r="T3004" s="26" t="s">
        <v>69</v>
      </c>
      <c r="U3004" s="26" t="s">
        <v>70</v>
      </c>
      <c r="V3004" s="26" t="s">
        <v>43</v>
      </c>
      <c r="W3004" s="26" t="s">
        <v>44</v>
      </c>
      <c r="X3004" s="26" t="s">
        <v>45</v>
      </c>
      <c r="Y3004" s="26" t="s">
        <v>46</v>
      </c>
      <c r="Z3004" s="26" t="s">
        <v>82</v>
      </c>
      <c r="AA3004" s="26" t="s">
        <v>3398</v>
      </c>
      <c r="AB3004" s="12" t="s">
        <v>3165</v>
      </c>
      <c r="AC3004" s="26"/>
      <c r="AD3004" s="26"/>
      <c r="AE3004" s="27">
        <v>109440</v>
      </c>
      <c r="AF3004" s="27">
        <v>109.44</v>
      </c>
      <c r="AG3004" s="27">
        <v>1939000</v>
      </c>
    </row>
    <row r="3005" spans="1:33" ht="22" customHeight="1" x14ac:dyDescent="0.3">
      <c r="A3005" s="22">
        <v>44157</v>
      </c>
      <c r="B3005" s="23" t="s">
        <v>31</v>
      </c>
      <c r="C3005" s="23" t="s">
        <v>32</v>
      </c>
      <c r="D3005" s="24" t="s">
        <v>49</v>
      </c>
      <c r="E3005" s="24" t="s">
        <v>49</v>
      </c>
      <c r="F3005" s="23" t="s">
        <v>33</v>
      </c>
      <c r="G3005" s="24" t="s">
        <v>49</v>
      </c>
      <c r="H3005" s="24" t="s">
        <v>49</v>
      </c>
      <c r="I3005" s="23" t="s">
        <v>34</v>
      </c>
      <c r="J3005" s="23" t="s">
        <v>77</v>
      </c>
      <c r="K3005" s="23" t="s">
        <v>78</v>
      </c>
      <c r="L3005" s="23" t="s">
        <v>68</v>
      </c>
      <c r="M3005" s="23" t="s">
        <v>33</v>
      </c>
      <c r="N3005" s="24" t="s">
        <v>49</v>
      </c>
      <c r="O3005" s="24" t="s">
        <v>49</v>
      </c>
      <c r="P3005" s="23" t="s">
        <v>79</v>
      </c>
      <c r="Q3005" s="23" t="s">
        <v>39</v>
      </c>
      <c r="R3005" s="23" t="s">
        <v>67</v>
      </c>
      <c r="S3005" s="23" t="s">
        <v>68</v>
      </c>
      <c r="T3005" s="23" t="s">
        <v>69</v>
      </c>
      <c r="U3005" s="23" t="s">
        <v>70</v>
      </c>
      <c r="V3005" s="23" t="s">
        <v>43</v>
      </c>
      <c r="W3005" s="23" t="s">
        <v>44</v>
      </c>
      <c r="X3005" s="23" t="s">
        <v>45</v>
      </c>
      <c r="Y3005" s="23" t="s">
        <v>46</v>
      </c>
      <c r="Z3005" s="23" t="s">
        <v>82</v>
      </c>
      <c r="AA3005" s="23" t="s">
        <v>3383</v>
      </c>
      <c r="AB3005" s="23"/>
      <c r="AC3005" s="23"/>
      <c r="AD3005" s="23"/>
      <c r="AE3005" s="24">
        <v>27920</v>
      </c>
      <c r="AF3005" s="24">
        <v>27.92</v>
      </c>
      <c r="AG3005" s="24">
        <v>495000</v>
      </c>
    </row>
    <row r="3006" spans="1:33" ht="22" customHeight="1" x14ac:dyDescent="0.3">
      <c r="A3006" s="25">
        <v>44157</v>
      </c>
      <c r="B3006" s="26" t="s">
        <v>50</v>
      </c>
      <c r="C3006" s="26" t="s">
        <v>32</v>
      </c>
      <c r="D3006" s="27" t="s">
        <v>49</v>
      </c>
      <c r="E3006" s="27" t="s">
        <v>49</v>
      </c>
      <c r="F3006" s="26" t="s">
        <v>33</v>
      </c>
      <c r="G3006" s="27" t="s">
        <v>49</v>
      </c>
      <c r="H3006" s="27" t="s">
        <v>49</v>
      </c>
      <c r="I3006" s="26" t="s">
        <v>34</v>
      </c>
      <c r="J3006" s="26" t="s">
        <v>1536</v>
      </c>
      <c r="K3006" s="26" t="s">
        <v>112</v>
      </c>
      <c r="L3006" s="26" t="s">
        <v>113</v>
      </c>
      <c r="M3006" s="27" t="s">
        <v>49</v>
      </c>
      <c r="N3006" s="27" t="s">
        <v>49</v>
      </c>
      <c r="O3006" s="27" t="s">
        <v>49</v>
      </c>
      <c r="P3006" s="26" t="s">
        <v>1537</v>
      </c>
      <c r="Q3006" s="26" t="s">
        <v>39</v>
      </c>
      <c r="R3006" s="26" t="s">
        <v>195</v>
      </c>
      <c r="S3006" s="26" t="s">
        <v>113</v>
      </c>
      <c r="T3006" s="26" t="s">
        <v>196</v>
      </c>
      <c r="U3006" s="26" t="s">
        <v>117</v>
      </c>
      <c r="V3006" s="26" t="s">
        <v>43</v>
      </c>
      <c r="W3006" s="26" t="s">
        <v>44</v>
      </c>
      <c r="X3006" s="26" t="s">
        <v>45</v>
      </c>
      <c r="Y3006" s="26" t="s">
        <v>46</v>
      </c>
      <c r="Z3006" s="26" t="s">
        <v>122</v>
      </c>
      <c r="AA3006" s="26" t="s">
        <v>3399</v>
      </c>
      <c r="AB3006" s="12" t="str">
        <f t="shared" ref="AB3006" si="623">IF(ISNUMBER(SEARCH("CARBENDAZIM",AA3006)),"Carbendazim",IF(ISNUMBER(SEARCH("4-D",AA3006)),"2,4-Dichlorophenoxyacetic acid",IF(ISNUMBER(SEARCH("RIDOVER",AA3006)),"Glyphosate",IF(ISNUMBER(SEARCH("POQUER",AA3006)),"Clethodim",IF(ISNUMBER(SEARCH("LITER",AA3006)),"Imidacloprid",IF(ISNUMBER(SEARCH("PYRINEX",AA3006)),"Chlorpyrifos",IF(ISNUMBER(SEARCH("ORBIT",AA3006)),"Omethoate",IF(ISNUMBER(SEARCH("HEXARON",AA3006)),"Diuron",IF(ISNUMBER(SEARCH("ISOPROPYLAMINE",AA3006)),"Isopropylamine",IF(ISNUMBER(SEARCH("GLYPHOSATE",AA3006)),"Glyphosate",IF(ISNUMBER(SEARCH("MANCOZEB",AA3006)),"Mancozeb Indofil",IF(ISNUMBER(SEARCH("PARAQUAT",AA3006)),"Paraquat",IF(ISNUMBER(SEARCH("CAROMAX",AA3006)),"Aromatic Solvent Mixture",IF(ISNUMBER(SEARCH("BUTIRON",AA3006)),"Tebuthiuron",IF(ISNUMBER(SEARCH("VORAZ",AA3006)),"Methomyl",IF(ISNUMBER(SEARCH("IMIDACLOPRID",AA3006)),"Imidacloprid",IF(ISNUMBER(SEARCH("2 4 D",AA3006)),"2,4-Dichlorophenoxyacetic acid",IF(ISNUMBER(SEARCH("IMIDACL",AA3006)),"Imidacloprid",IF(ISNUMBER(SEARCH("DIUREX",AA3006)),"Diuron",IF(ISNUMBER(SEARCH("RAPEL",AA3006)),"Acephate","fix it"))))))))))))))))))))</f>
        <v>Mancozeb Indofil</v>
      </c>
      <c r="AC3006" s="26"/>
      <c r="AD3006" s="26"/>
      <c r="AE3006" s="27">
        <v>40296</v>
      </c>
      <c r="AF3006" s="27">
        <v>40.299999999999997</v>
      </c>
      <c r="AG3006" s="27">
        <v>125000</v>
      </c>
    </row>
    <row r="3007" spans="1:33" ht="22" customHeight="1" x14ac:dyDescent="0.3">
      <c r="A3007" s="22">
        <v>44157</v>
      </c>
      <c r="B3007" s="23" t="s">
        <v>50</v>
      </c>
      <c r="C3007" s="23" t="s">
        <v>32</v>
      </c>
      <c r="D3007" s="24" t="s">
        <v>49</v>
      </c>
      <c r="E3007" s="24" t="s">
        <v>49</v>
      </c>
      <c r="F3007" s="23" t="s">
        <v>33</v>
      </c>
      <c r="G3007" s="24" t="s">
        <v>49</v>
      </c>
      <c r="H3007" s="24" t="s">
        <v>49</v>
      </c>
      <c r="I3007" s="23" t="s">
        <v>34</v>
      </c>
      <c r="J3007" s="23" t="s">
        <v>1536</v>
      </c>
      <c r="K3007" s="23" t="s">
        <v>112</v>
      </c>
      <c r="L3007" s="23" t="s">
        <v>113</v>
      </c>
      <c r="M3007" s="24" t="s">
        <v>49</v>
      </c>
      <c r="N3007" s="24" t="s">
        <v>49</v>
      </c>
      <c r="O3007" s="24" t="s">
        <v>49</v>
      </c>
      <c r="P3007" s="23" t="s">
        <v>1537</v>
      </c>
      <c r="Q3007" s="23" t="s">
        <v>39</v>
      </c>
      <c r="R3007" s="23" t="s">
        <v>195</v>
      </c>
      <c r="S3007" s="23" t="s">
        <v>113</v>
      </c>
      <c r="T3007" s="23" t="s">
        <v>196</v>
      </c>
      <c r="U3007" s="23" t="s">
        <v>117</v>
      </c>
      <c r="V3007" s="23" t="s">
        <v>43</v>
      </c>
      <c r="W3007" s="23" t="s">
        <v>44</v>
      </c>
      <c r="X3007" s="23" t="s">
        <v>45</v>
      </c>
      <c r="Y3007" s="23" t="s">
        <v>46</v>
      </c>
      <c r="Z3007" s="23" t="s">
        <v>122</v>
      </c>
      <c r="AA3007" s="23" t="s">
        <v>3400</v>
      </c>
      <c r="AB3007" s="23"/>
      <c r="AC3007" s="23"/>
      <c r="AD3007" s="23"/>
      <c r="AE3007" s="24">
        <v>161184.01</v>
      </c>
      <c r="AF3007" s="24">
        <v>161.18</v>
      </c>
      <c r="AG3007" s="24">
        <v>500000</v>
      </c>
    </row>
    <row r="3008" spans="1:33" ht="22" customHeight="1" x14ac:dyDescent="0.3">
      <c r="A3008" s="25">
        <v>44154</v>
      </c>
      <c r="B3008" s="26" t="s">
        <v>50</v>
      </c>
      <c r="C3008" s="26" t="s">
        <v>32</v>
      </c>
      <c r="D3008" s="27" t="s">
        <v>49</v>
      </c>
      <c r="E3008" s="27" t="s">
        <v>49</v>
      </c>
      <c r="F3008" s="26" t="s">
        <v>33</v>
      </c>
      <c r="G3008" s="27" t="s">
        <v>49</v>
      </c>
      <c r="H3008" s="27" t="s">
        <v>49</v>
      </c>
      <c r="I3008" s="26" t="s">
        <v>34</v>
      </c>
      <c r="J3008" s="26" t="s">
        <v>161</v>
      </c>
      <c r="K3008" s="27" t="s">
        <v>49</v>
      </c>
      <c r="L3008" s="27" t="s">
        <v>49</v>
      </c>
      <c r="M3008" s="27" t="s">
        <v>49</v>
      </c>
      <c r="N3008" s="27" t="s">
        <v>49</v>
      </c>
      <c r="O3008" s="27" t="s">
        <v>49</v>
      </c>
      <c r="P3008" s="26" t="s">
        <v>162</v>
      </c>
      <c r="Q3008" s="26" t="s">
        <v>163</v>
      </c>
      <c r="R3008" s="26" t="s">
        <v>60</v>
      </c>
      <c r="S3008" s="26" t="s">
        <v>61</v>
      </c>
      <c r="T3008" s="26" t="s">
        <v>62</v>
      </c>
      <c r="U3008" s="26" t="s">
        <v>56</v>
      </c>
      <c r="V3008" s="26" t="s">
        <v>43</v>
      </c>
      <c r="W3008" s="26" t="s">
        <v>44</v>
      </c>
      <c r="X3008" s="26" t="s">
        <v>45</v>
      </c>
      <c r="Y3008" s="26" t="s">
        <v>46</v>
      </c>
      <c r="Z3008" s="26" t="s">
        <v>63</v>
      </c>
      <c r="AA3008" s="26" t="s">
        <v>3391</v>
      </c>
      <c r="AB3008" s="12" t="str">
        <f t="shared" ref="AB3008:AB3009" si="624">IF(ISNUMBER(SEARCH("BUTYRAMIDE",AA3008)),"2,3-Dimethyl Butyramide",IF(ISNUMBER(SEARCH("FOLPET",AA3008)),"Folpet",IF(ISNUMBER(SEARCH("METHYL [2-({[6- (TRIFLUOROMETHYL) PYRIDIN-2-YL] OXY} METHYL) PHENYL",AA3008)),"Esther",IF(ISNUMBER(SEARCH("TEBUCONAZOL",AA3008)),"Tebuconazole",IF(ISNUMBER(SEARCH("DICHLOROPHENYL",AA3008)),"Dichlorophenyl Isocyanates",IF(ISNUMBER(SEARCH("CAPTAN",AA3008)),"Captan",IF(ISNUMBER(SEARCH("DIMETHYLACETAMID",AA3008)),"Dimethylacetamide",IF(ISNUMBER(SEARCH("AFALON",AA3008)),"Linuron","FIX IT"))))))))</f>
        <v>Tebuconazole</v>
      </c>
      <c r="AC3008" s="26"/>
      <c r="AD3008" s="26"/>
      <c r="AE3008" s="27">
        <v>24180</v>
      </c>
      <c r="AF3008" s="27">
        <v>24.18</v>
      </c>
      <c r="AG3008" s="27">
        <v>421000</v>
      </c>
    </row>
    <row r="3009" spans="1:33" ht="22" customHeight="1" x14ac:dyDescent="0.3">
      <c r="A3009" s="22">
        <v>44154</v>
      </c>
      <c r="B3009" s="23" t="s">
        <v>1418</v>
      </c>
      <c r="C3009" s="23" t="s">
        <v>32</v>
      </c>
      <c r="D3009" s="24" t="s">
        <v>49</v>
      </c>
      <c r="E3009" s="24" t="s">
        <v>49</v>
      </c>
      <c r="F3009" s="23" t="s">
        <v>33</v>
      </c>
      <c r="G3009" s="24" t="s">
        <v>49</v>
      </c>
      <c r="H3009" s="24" t="s">
        <v>49</v>
      </c>
      <c r="I3009" s="23" t="s">
        <v>34</v>
      </c>
      <c r="J3009" s="23" t="s">
        <v>161</v>
      </c>
      <c r="K3009" s="24" t="s">
        <v>49</v>
      </c>
      <c r="L3009" s="24" t="s">
        <v>49</v>
      </c>
      <c r="M3009" s="24" t="s">
        <v>49</v>
      </c>
      <c r="N3009" s="24" t="s">
        <v>49</v>
      </c>
      <c r="O3009" s="24" t="s">
        <v>49</v>
      </c>
      <c r="P3009" s="23" t="s">
        <v>162</v>
      </c>
      <c r="Q3009" s="23" t="s">
        <v>163</v>
      </c>
      <c r="R3009" s="23" t="s">
        <v>60</v>
      </c>
      <c r="S3009" s="23" t="s">
        <v>61</v>
      </c>
      <c r="T3009" s="23" t="s">
        <v>62</v>
      </c>
      <c r="U3009" s="23" t="s">
        <v>56</v>
      </c>
      <c r="V3009" s="23" t="s">
        <v>43</v>
      </c>
      <c r="W3009" s="23" t="s">
        <v>44</v>
      </c>
      <c r="X3009" s="23" t="s">
        <v>45</v>
      </c>
      <c r="Y3009" s="23" t="s">
        <v>46</v>
      </c>
      <c r="Z3009" s="23" t="s">
        <v>63</v>
      </c>
      <c r="AA3009" s="23" t="s">
        <v>3390</v>
      </c>
      <c r="AB3009" s="12" t="str">
        <f t="shared" si="624"/>
        <v>Tebuconazole</v>
      </c>
      <c r="AC3009" s="23"/>
      <c r="AD3009" s="23"/>
      <c r="AE3009" s="24">
        <v>24180</v>
      </c>
      <c r="AF3009" s="24">
        <v>24.18</v>
      </c>
      <c r="AG3009" s="24">
        <v>421000</v>
      </c>
    </row>
    <row r="3010" spans="1:33" ht="22" customHeight="1" x14ac:dyDescent="0.3">
      <c r="A3010" s="25">
        <v>44152</v>
      </c>
      <c r="B3010" s="26" t="s">
        <v>50</v>
      </c>
      <c r="C3010" s="26" t="s">
        <v>84</v>
      </c>
      <c r="D3010" s="26" t="s">
        <v>85</v>
      </c>
      <c r="E3010" s="26" t="s">
        <v>44</v>
      </c>
      <c r="F3010" s="26" t="s">
        <v>33</v>
      </c>
      <c r="G3010" s="27" t="s">
        <v>49</v>
      </c>
      <c r="H3010" s="27" t="s">
        <v>49</v>
      </c>
      <c r="I3010" s="26" t="s">
        <v>86</v>
      </c>
      <c r="J3010" s="26" t="s">
        <v>591</v>
      </c>
      <c r="K3010" s="27" t="s">
        <v>49</v>
      </c>
      <c r="L3010" s="27" t="s">
        <v>49</v>
      </c>
      <c r="M3010" s="27" t="s">
        <v>49</v>
      </c>
      <c r="N3010" s="27" t="s">
        <v>49</v>
      </c>
      <c r="O3010" s="27" t="s">
        <v>49</v>
      </c>
      <c r="P3010" s="26" t="s">
        <v>355</v>
      </c>
      <c r="Q3010" s="26" t="s">
        <v>39</v>
      </c>
      <c r="R3010" s="26" t="s">
        <v>2547</v>
      </c>
      <c r="S3010" s="26" t="s">
        <v>61</v>
      </c>
      <c r="T3010" s="26" t="s">
        <v>2548</v>
      </c>
      <c r="U3010" s="26" t="s">
        <v>56</v>
      </c>
      <c r="V3010" s="26" t="s">
        <v>90</v>
      </c>
      <c r="W3010" s="26" t="s">
        <v>44</v>
      </c>
      <c r="X3010" s="26" t="s">
        <v>91</v>
      </c>
      <c r="Y3010" s="26" t="s">
        <v>46</v>
      </c>
      <c r="Z3010" s="26" t="s">
        <v>781</v>
      </c>
      <c r="AA3010" s="26" t="s">
        <v>3401</v>
      </c>
      <c r="AB3010" s="26"/>
      <c r="AC3010" s="26"/>
      <c r="AD3010" s="26"/>
      <c r="AE3010" s="27">
        <v>18200</v>
      </c>
      <c r="AF3010" s="27">
        <v>18.2</v>
      </c>
      <c r="AG3010" s="27">
        <v>43300</v>
      </c>
    </row>
    <row r="3011" spans="1:33" ht="22" customHeight="1" x14ac:dyDescent="0.3">
      <c r="A3011" s="22">
        <v>44149</v>
      </c>
      <c r="B3011" s="23" t="s">
        <v>31</v>
      </c>
      <c r="C3011" s="23" t="s">
        <v>32</v>
      </c>
      <c r="D3011" s="24" t="s">
        <v>49</v>
      </c>
      <c r="E3011" s="24" t="s">
        <v>49</v>
      </c>
      <c r="F3011" s="23" t="s">
        <v>33</v>
      </c>
      <c r="G3011" s="24" t="s">
        <v>49</v>
      </c>
      <c r="H3011" s="24" t="s">
        <v>49</v>
      </c>
      <c r="I3011" s="23" t="s">
        <v>34</v>
      </c>
      <c r="J3011" s="23" t="s">
        <v>77</v>
      </c>
      <c r="K3011" s="23" t="s">
        <v>78</v>
      </c>
      <c r="L3011" s="23" t="s">
        <v>68</v>
      </c>
      <c r="M3011" s="23" t="s">
        <v>33</v>
      </c>
      <c r="N3011" s="24" t="s">
        <v>49</v>
      </c>
      <c r="O3011" s="24" t="s">
        <v>49</v>
      </c>
      <c r="P3011" s="23" t="s">
        <v>79</v>
      </c>
      <c r="Q3011" s="23" t="s">
        <v>39</v>
      </c>
      <c r="R3011" s="23" t="s">
        <v>67</v>
      </c>
      <c r="S3011" s="23" t="s">
        <v>68</v>
      </c>
      <c r="T3011" s="23" t="s">
        <v>69</v>
      </c>
      <c r="U3011" s="23" t="s">
        <v>70</v>
      </c>
      <c r="V3011" s="23" t="s">
        <v>43</v>
      </c>
      <c r="W3011" s="23" t="s">
        <v>44</v>
      </c>
      <c r="X3011" s="23" t="s">
        <v>45</v>
      </c>
      <c r="Y3011" s="23" t="s">
        <v>46</v>
      </c>
      <c r="Z3011" s="23" t="s">
        <v>82</v>
      </c>
      <c r="AA3011" s="23" t="s">
        <v>3402</v>
      </c>
      <c r="AB3011" s="18" t="s">
        <v>3193</v>
      </c>
      <c r="AC3011" s="23"/>
      <c r="AD3011" s="23"/>
      <c r="AE3011" s="24">
        <v>61830</v>
      </c>
      <c r="AF3011" s="24">
        <v>61.83</v>
      </c>
      <c r="AG3011" s="24">
        <v>1096000</v>
      </c>
    </row>
    <row r="3012" spans="1:33" ht="22" customHeight="1" x14ac:dyDescent="0.3">
      <c r="A3012" s="25">
        <v>44149</v>
      </c>
      <c r="B3012" s="26" t="s">
        <v>50</v>
      </c>
      <c r="C3012" s="26" t="s">
        <v>32</v>
      </c>
      <c r="D3012" s="27" t="s">
        <v>49</v>
      </c>
      <c r="E3012" s="27" t="s">
        <v>49</v>
      </c>
      <c r="F3012" s="26" t="s">
        <v>33</v>
      </c>
      <c r="G3012" s="27" t="s">
        <v>49</v>
      </c>
      <c r="H3012" s="27" t="s">
        <v>49</v>
      </c>
      <c r="I3012" s="26" t="s">
        <v>34</v>
      </c>
      <c r="J3012" s="26" t="s">
        <v>1536</v>
      </c>
      <c r="K3012" s="26" t="s">
        <v>112</v>
      </c>
      <c r="L3012" s="26" t="s">
        <v>113</v>
      </c>
      <c r="M3012" s="27" t="s">
        <v>49</v>
      </c>
      <c r="N3012" s="27" t="s">
        <v>49</v>
      </c>
      <c r="O3012" s="27" t="s">
        <v>49</v>
      </c>
      <c r="P3012" s="26" t="s">
        <v>1537</v>
      </c>
      <c r="Q3012" s="26" t="s">
        <v>39</v>
      </c>
      <c r="R3012" s="26" t="s">
        <v>115</v>
      </c>
      <c r="S3012" s="26" t="s">
        <v>113</v>
      </c>
      <c r="T3012" s="26" t="s">
        <v>116</v>
      </c>
      <c r="U3012" s="26" t="s">
        <v>117</v>
      </c>
      <c r="V3012" s="26" t="s">
        <v>43</v>
      </c>
      <c r="W3012" s="26" t="s">
        <v>44</v>
      </c>
      <c r="X3012" s="26" t="s">
        <v>45</v>
      </c>
      <c r="Y3012" s="26" t="s">
        <v>46</v>
      </c>
      <c r="Z3012" s="26" t="s">
        <v>201</v>
      </c>
      <c r="AA3012" s="26" t="s">
        <v>3403</v>
      </c>
      <c r="AB3012" s="12" t="str">
        <f t="shared" ref="AB3012" si="625">IF(ISNUMBER(SEARCH("CARBENDAZIM",AA3012)),"Carbendazim",IF(ISNUMBER(SEARCH("4-D",AA3012)),"2,4-Dichlorophenoxyacetic acid",IF(ISNUMBER(SEARCH("RIDOVER",AA3012)),"Glyphosate",IF(ISNUMBER(SEARCH("POQUER",AA3012)),"Clethodim",IF(ISNUMBER(SEARCH("LITER",AA3012)),"Imidacloprid",IF(ISNUMBER(SEARCH("PYRINEX",AA3012)),"Chlorpyrifos",IF(ISNUMBER(SEARCH("ORBIT",AA3012)),"Omethoate",IF(ISNUMBER(SEARCH("HEXARON",AA3012)),"Diuron",IF(ISNUMBER(SEARCH("ISOPROPYLAMINE",AA3012)),"Isopropylamine",IF(ISNUMBER(SEARCH("GLYPHOSATE",AA3012)),"Glyphosate",IF(ISNUMBER(SEARCH("MANCOZEB",AA3012)),"Mancozeb Indofil",IF(ISNUMBER(SEARCH("PARAQUAT",AA3012)),"Paraquat",IF(ISNUMBER(SEARCH("CAROMAX",AA3012)),"Aromatic Solvent Mixture",IF(ISNUMBER(SEARCH("BUTIRON",AA3012)),"Tebuthiuron",IF(ISNUMBER(SEARCH("VORAZ",AA3012)),"Methomyl",IF(ISNUMBER(SEARCH("IMIDACLOPRID",AA3012)),"Imidacloprid",IF(ISNUMBER(SEARCH("2 4 D",AA3012)),"2,4-Dichlorophenoxyacetic acid",IF(ISNUMBER(SEARCH("IMIDACL",AA3012)),"Imidacloprid",IF(ISNUMBER(SEARCH("DIUREX",AA3012)),"Diuron",IF(ISNUMBER(SEARCH("RAPEL",AA3012)),"Acephate","fix it"))))))))))))))))))))</f>
        <v>Mancozeb Indofil</v>
      </c>
      <c r="AC3012" s="26"/>
      <c r="AD3012" s="26"/>
      <c r="AE3012" s="27">
        <v>201480</v>
      </c>
      <c r="AF3012" s="27">
        <v>201.48</v>
      </c>
      <c r="AG3012" s="27">
        <v>2158000</v>
      </c>
    </row>
    <row r="3013" spans="1:33" ht="22" customHeight="1" x14ac:dyDescent="0.3">
      <c r="A3013" s="22">
        <v>44149</v>
      </c>
      <c r="B3013" s="23" t="s">
        <v>31</v>
      </c>
      <c r="C3013" s="23" t="s">
        <v>32</v>
      </c>
      <c r="D3013" s="24" t="s">
        <v>49</v>
      </c>
      <c r="E3013" s="24" t="s">
        <v>49</v>
      </c>
      <c r="F3013" s="23" t="s">
        <v>33</v>
      </c>
      <c r="G3013" s="24" t="s">
        <v>49</v>
      </c>
      <c r="H3013" s="24" t="s">
        <v>49</v>
      </c>
      <c r="I3013" s="23" t="s">
        <v>34</v>
      </c>
      <c r="J3013" s="23" t="s">
        <v>77</v>
      </c>
      <c r="K3013" s="23" t="s">
        <v>78</v>
      </c>
      <c r="L3013" s="23" t="s">
        <v>68</v>
      </c>
      <c r="M3013" s="23" t="s">
        <v>33</v>
      </c>
      <c r="N3013" s="24" t="s">
        <v>49</v>
      </c>
      <c r="O3013" s="24" t="s">
        <v>49</v>
      </c>
      <c r="P3013" s="23" t="s">
        <v>79</v>
      </c>
      <c r="Q3013" s="23" t="s">
        <v>700</v>
      </c>
      <c r="R3013" s="23" t="s">
        <v>67</v>
      </c>
      <c r="S3013" s="23" t="s">
        <v>68</v>
      </c>
      <c r="T3013" s="23" t="s">
        <v>69</v>
      </c>
      <c r="U3013" s="23" t="s">
        <v>70</v>
      </c>
      <c r="V3013" s="23" t="s">
        <v>43</v>
      </c>
      <c r="W3013" s="23" t="s">
        <v>44</v>
      </c>
      <c r="X3013" s="23" t="s">
        <v>45</v>
      </c>
      <c r="Y3013" s="23" t="s">
        <v>46</v>
      </c>
      <c r="Z3013" s="23" t="s">
        <v>82</v>
      </c>
      <c r="AA3013" s="23" t="s">
        <v>3404</v>
      </c>
      <c r="AB3013" s="12" t="s">
        <v>3165</v>
      </c>
      <c r="AC3013" s="23"/>
      <c r="AD3013" s="23"/>
      <c r="AE3013" s="24">
        <v>56980</v>
      </c>
      <c r="AF3013" s="24">
        <v>56.98</v>
      </c>
      <c r="AG3013" s="24">
        <v>1010000</v>
      </c>
    </row>
    <row r="3014" spans="1:33" ht="22" customHeight="1" x14ac:dyDescent="0.3">
      <c r="A3014" s="25">
        <v>44149</v>
      </c>
      <c r="B3014" s="26" t="s">
        <v>31</v>
      </c>
      <c r="C3014" s="26" t="s">
        <v>32</v>
      </c>
      <c r="D3014" s="27" t="s">
        <v>49</v>
      </c>
      <c r="E3014" s="27" t="s">
        <v>49</v>
      </c>
      <c r="F3014" s="26" t="s">
        <v>33</v>
      </c>
      <c r="G3014" s="27" t="s">
        <v>49</v>
      </c>
      <c r="H3014" s="27" t="s">
        <v>49</v>
      </c>
      <c r="I3014" s="26" t="s">
        <v>34</v>
      </c>
      <c r="J3014" s="26" t="s">
        <v>77</v>
      </c>
      <c r="K3014" s="26" t="s">
        <v>78</v>
      </c>
      <c r="L3014" s="26" t="s">
        <v>68</v>
      </c>
      <c r="M3014" s="26" t="s">
        <v>33</v>
      </c>
      <c r="N3014" s="27" t="s">
        <v>49</v>
      </c>
      <c r="O3014" s="27" t="s">
        <v>49</v>
      </c>
      <c r="P3014" s="26" t="s">
        <v>79</v>
      </c>
      <c r="Q3014" s="26" t="s">
        <v>39</v>
      </c>
      <c r="R3014" s="26" t="s">
        <v>67</v>
      </c>
      <c r="S3014" s="26" t="s">
        <v>68</v>
      </c>
      <c r="T3014" s="26" t="s">
        <v>69</v>
      </c>
      <c r="U3014" s="26" t="s">
        <v>70</v>
      </c>
      <c r="V3014" s="26" t="s">
        <v>43</v>
      </c>
      <c r="W3014" s="26" t="s">
        <v>44</v>
      </c>
      <c r="X3014" s="26" t="s">
        <v>45</v>
      </c>
      <c r="Y3014" s="26" t="s">
        <v>46</v>
      </c>
      <c r="Z3014" s="26" t="s">
        <v>234</v>
      </c>
      <c r="AA3014" s="26" t="s">
        <v>3405</v>
      </c>
      <c r="AB3014" s="26"/>
      <c r="AC3014" s="26"/>
      <c r="AD3014" s="26"/>
      <c r="AE3014" s="27">
        <v>12859</v>
      </c>
      <c r="AF3014" s="27">
        <v>12.86</v>
      </c>
      <c r="AG3014" s="27">
        <v>596000</v>
      </c>
    </row>
    <row r="3015" spans="1:33" ht="22" customHeight="1" x14ac:dyDescent="0.3">
      <c r="A3015" s="22">
        <v>44149</v>
      </c>
      <c r="B3015" s="23" t="s">
        <v>31</v>
      </c>
      <c r="C3015" s="23" t="s">
        <v>32</v>
      </c>
      <c r="D3015" s="24" t="s">
        <v>49</v>
      </c>
      <c r="E3015" s="24" t="s">
        <v>49</v>
      </c>
      <c r="F3015" s="23" t="s">
        <v>33</v>
      </c>
      <c r="G3015" s="24" t="s">
        <v>49</v>
      </c>
      <c r="H3015" s="24" t="s">
        <v>49</v>
      </c>
      <c r="I3015" s="23" t="s">
        <v>34</v>
      </c>
      <c r="J3015" s="23" t="s">
        <v>77</v>
      </c>
      <c r="K3015" s="23" t="s">
        <v>78</v>
      </c>
      <c r="L3015" s="23" t="s">
        <v>68</v>
      </c>
      <c r="M3015" s="23" t="s">
        <v>33</v>
      </c>
      <c r="N3015" s="24" t="s">
        <v>49</v>
      </c>
      <c r="O3015" s="24" t="s">
        <v>49</v>
      </c>
      <c r="P3015" s="23" t="s">
        <v>79</v>
      </c>
      <c r="Q3015" s="23" t="s">
        <v>39</v>
      </c>
      <c r="R3015" s="23" t="s">
        <v>67</v>
      </c>
      <c r="S3015" s="23" t="s">
        <v>68</v>
      </c>
      <c r="T3015" s="23" t="s">
        <v>69</v>
      </c>
      <c r="U3015" s="23" t="s">
        <v>70</v>
      </c>
      <c r="V3015" s="23" t="s">
        <v>43</v>
      </c>
      <c r="W3015" s="23" t="s">
        <v>44</v>
      </c>
      <c r="X3015" s="23" t="s">
        <v>45</v>
      </c>
      <c r="Y3015" s="23" t="s">
        <v>46</v>
      </c>
      <c r="Z3015" s="23" t="s">
        <v>82</v>
      </c>
      <c r="AA3015" s="23" t="s">
        <v>3406</v>
      </c>
      <c r="AB3015" s="18" t="s">
        <v>3193</v>
      </c>
      <c r="AC3015" s="23"/>
      <c r="AD3015" s="23"/>
      <c r="AE3015" s="24">
        <v>164880.01</v>
      </c>
      <c r="AF3015" s="24">
        <v>164.88</v>
      </c>
      <c r="AG3015" s="24">
        <v>2922000</v>
      </c>
    </row>
    <row r="3016" spans="1:33" ht="22" customHeight="1" x14ac:dyDescent="0.3">
      <c r="A3016" s="25">
        <v>44149</v>
      </c>
      <c r="B3016" s="26" t="s">
        <v>31</v>
      </c>
      <c r="C3016" s="26" t="s">
        <v>32</v>
      </c>
      <c r="D3016" s="27" t="s">
        <v>49</v>
      </c>
      <c r="E3016" s="27" t="s">
        <v>49</v>
      </c>
      <c r="F3016" s="26" t="s">
        <v>33</v>
      </c>
      <c r="G3016" s="27" t="s">
        <v>49</v>
      </c>
      <c r="H3016" s="27" t="s">
        <v>49</v>
      </c>
      <c r="I3016" s="26" t="s">
        <v>34</v>
      </c>
      <c r="J3016" s="26" t="s">
        <v>77</v>
      </c>
      <c r="K3016" s="26" t="s">
        <v>78</v>
      </c>
      <c r="L3016" s="26" t="s">
        <v>68</v>
      </c>
      <c r="M3016" s="26" t="s">
        <v>33</v>
      </c>
      <c r="N3016" s="27" t="s">
        <v>49</v>
      </c>
      <c r="O3016" s="27" t="s">
        <v>49</v>
      </c>
      <c r="P3016" s="26" t="s">
        <v>79</v>
      </c>
      <c r="Q3016" s="26" t="s">
        <v>700</v>
      </c>
      <c r="R3016" s="26" t="s">
        <v>67</v>
      </c>
      <c r="S3016" s="26" t="s">
        <v>68</v>
      </c>
      <c r="T3016" s="26" t="s">
        <v>69</v>
      </c>
      <c r="U3016" s="26" t="s">
        <v>70</v>
      </c>
      <c r="V3016" s="26" t="s">
        <v>43</v>
      </c>
      <c r="W3016" s="26" t="s">
        <v>44</v>
      </c>
      <c r="X3016" s="26" t="s">
        <v>45</v>
      </c>
      <c r="Y3016" s="26" t="s">
        <v>46</v>
      </c>
      <c r="Z3016" s="26" t="s">
        <v>82</v>
      </c>
      <c r="AA3016" s="26" t="s">
        <v>3407</v>
      </c>
      <c r="AB3016" s="12" t="s">
        <v>3165</v>
      </c>
      <c r="AC3016" s="26"/>
      <c r="AD3016" s="26"/>
      <c r="AE3016" s="27">
        <v>53180</v>
      </c>
      <c r="AF3016" s="27">
        <v>53.18</v>
      </c>
      <c r="AG3016" s="27">
        <v>942000</v>
      </c>
    </row>
    <row r="3017" spans="1:33" ht="22" customHeight="1" x14ac:dyDescent="0.3">
      <c r="A3017" s="22">
        <v>44149</v>
      </c>
      <c r="B3017" s="23" t="s">
        <v>31</v>
      </c>
      <c r="C3017" s="23" t="s">
        <v>32</v>
      </c>
      <c r="D3017" s="24" t="s">
        <v>49</v>
      </c>
      <c r="E3017" s="24" t="s">
        <v>49</v>
      </c>
      <c r="F3017" s="23" t="s">
        <v>33</v>
      </c>
      <c r="G3017" s="24" t="s">
        <v>49</v>
      </c>
      <c r="H3017" s="24" t="s">
        <v>49</v>
      </c>
      <c r="I3017" s="23" t="s">
        <v>34</v>
      </c>
      <c r="J3017" s="23" t="s">
        <v>77</v>
      </c>
      <c r="K3017" s="23" t="s">
        <v>78</v>
      </c>
      <c r="L3017" s="23" t="s">
        <v>68</v>
      </c>
      <c r="M3017" s="23" t="s">
        <v>33</v>
      </c>
      <c r="N3017" s="24" t="s">
        <v>49</v>
      </c>
      <c r="O3017" s="24" t="s">
        <v>49</v>
      </c>
      <c r="P3017" s="23" t="s">
        <v>79</v>
      </c>
      <c r="Q3017" s="23" t="s">
        <v>39</v>
      </c>
      <c r="R3017" s="23" t="s">
        <v>67</v>
      </c>
      <c r="S3017" s="23" t="s">
        <v>68</v>
      </c>
      <c r="T3017" s="23" t="s">
        <v>69</v>
      </c>
      <c r="U3017" s="23" t="s">
        <v>70</v>
      </c>
      <c r="V3017" s="23" t="s">
        <v>43</v>
      </c>
      <c r="W3017" s="23" t="s">
        <v>44</v>
      </c>
      <c r="X3017" s="23" t="s">
        <v>45</v>
      </c>
      <c r="Y3017" s="23" t="s">
        <v>46</v>
      </c>
      <c r="Z3017" s="23" t="s">
        <v>82</v>
      </c>
      <c r="AA3017" s="23" t="s">
        <v>3406</v>
      </c>
      <c r="AB3017" s="18" t="s">
        <v>3193</v>
      </c>
      <c r="AC3017" s="23"/>
      <c r="AD3017" s="23"/>
      <c r="AE3017" s="24">
        <v>164880.01</v>
      </c>
      <c r="AF3017" s="24">
        <v>164.88</v>
      </c>
      <c r="AG3017" s="24">
        <v>2922000</v>
      </c>
    </row>
    <row r="3018" spans="1:33" ht="22" customHeight="1" x14ac:dyDescent="0.3">
      <c r="A3018" s="25">
        <v>44149</v>
      </c>
      <c r="B3018" s="26" t="s">
        <v>31</v>
      </c>
      <c r="C3018" s="26" t="s">
        <v>32</v>
      </c>
      <c r="D3018" s="27" t="s">
        <v>49</v>
      </c>
      <c r="E3018" s="27" t="s">
        <v>49</v>
      </c>
      <c r="F3018" s="26" t="s">
        <v>33</v>
      </c>
      <c r="G3018" s="27" t="s">
        <v>49</v>
      </c>
      <c r="H3018" s="27" t="s">
        <v>49</v>
      </c>
      <c r="I3018" s="26" t="s">
        <v>34</v>
      </c>
      <c r="J3018" s="26" t="s">
        <v>77</v>
      </c>
      <c r="K3018" s="26" t="s">
        <v>78</v>
      </c>
      <c r="L3018" s="26" t="s">
        <v>68</v>
      </c>
      <c r="M3018" s="26" t="s">
        <v>33</v>
      </c>
      <c r="N3018" s="27" t="s">
        <v>49</v>
      </c>
      <c r="O3018" s="27" t="s">
        <v>49</v>
      </c>
      <c r="P3018" s="26" t="s">
        <v>79</v>
      </c>
      <c r="Q3018" s="26" t="s">
        <v>39</v>
      </c>
      <c r="R3018" s="26" t="s">
        <v>67</v>
      </c>
      <c r="S3018" s="26" t="s">
        <v>68</v>
      </c>
      <c r="T3018" s="26" t="s">
        <v>69</v>
      </c>
      <c r="U3018" s="26" t="s">
        <v>70</v>
      </c>
      <c r="V3018" s="26" t="s">
        <v>43</v>
      </c>
      <c r="W3018" s="26" t="s">
        <v>44</v>
      </c>
      <c r="X3018" s="26" t="s">
        <v>45</v>
      </c>
      <c r="Y3018" s="26" t="s">
        <v>46</v>
      </c>
      <c r="Z3018" s="26" t="s">
        <v>243</v>
      </c>
      <c r="AA3018" s="26" t="s">
        <v>3408</v>
      </c>
      <c r="AB3018" s="26"/>
      <c r="AC3018" s="26"/>
      <c r="AD3018" s="26"/>
      <c r="AE3018" s="27">
        <v>38910</v>
      </c>
      <c r="AF3018" s="27">
        <v>38.909999999999997</v>
      </c>
      <c r="AG3018" s="27">
        <v>595000</v>
      </c>
    </row>
    <row r="3019" spans="1:33" ht="22" customHeight="1" x14ac:dyDescent="0.3">
      <c r="A3019" s="22">
        <v>44149</v>
      </c>
      <c r="B3019" s="23" t="s">
        <v>31</v>
      </c>
      <c r="C3019" s="23" t="s">
        <v>32</v>
      </c>
      <c r="D3019" s="24" t="s">
        <v>49</v>
      </c>
      <c r="E3019" s="24" t="s">
        <v>49</v>
      </c>
      <c r="F3019" s="23" t="s">
        <v>33</v>
      </c>
      <c r="G3019" s="24" t="s">
        <v>49</v>
      </c>
      <c r="H3019" s="24" t="s">
        <v>49</v>
      </c>
      <c r="I3019" s="23" t="s">
        <v>34</v>
      </c>
      <c r="J3019" s="23" t="s">
        <v>77</v>
      </c>
      <c r="K3019" s="23" t="s">
        <v>78</v>
      </c>
      <c r="L3019" s="23" t="s">
        <v>68</v>
      </c>
      <c r="M3019" s="23" t="s">
        <v>33</v>
      </c>
      <c r="N3019" s="24" t="s">
        <v>49</v>
      </c>
      <c r="O3019" s="24" t="s">
        <v>49</v>
      </c>
      <c r="P3019" s="23" t="s">
        <v>79</v>
      </c>
      <c r="Q3019" s="23" t="s">
        <v>700</v>
      </c>
      <c r="R3019" s="23" t="s">
        <v>67</v>
      </c>
      <c r="S3019" s="23" t="s">
        <v>68</v>
      </c>
      <c r="T3019" s="23" t="s">
        <v>69</v>
      </c>
      <c r="U3019" s="23" t="s">
        <v>70</v>
      </c>
      <c r="V3019" s="23" t="s">
        <v>43</v>
      </c>
      <c r="W3019" s="23" t="s">
        <v>44</v>
      </c>
      <c r="X3019" s="23" t="s">
        <v>45</v>
      </c>
      <c r="Y3019" s="23" t="s">
        <v>46</v>
      </c>
      <c r="Z3019" s="23" t="s">
        <v>82</v>
      </c>
      <c r="AA3019" s="23" t="s">
        <v>3409</v>
      </c>
      <c r="AB3019" s="12" t="s">
        <v>3165</v>
      </c>
      <c r="AC3019" s="23"/>
      <c r="AD3019" s="23"/>
      <c r="AE3019" s="24">
        <v>79100</v>
      </c>
      <c r="AF3019" s="24">
        <v>79.099999999999994</v>
      </c>
      <c r="AG3019" s="24">
        <v>1402000</v>
      </c>
    </row>
    <row r="3020" spans="1:33" ht="22" customHeight="1" x14ac:dyDescent="0.3">
      <c r="A3020" s="25">
        <v>44149</v>
      </c>
      <c r="B3020" s="26" t="s">
        <v>273</v>
      </c>
      <c r="C3020" s="26" t="s">
        <v>32</v>
      </c>
      <c r="D3020" s="27" t="s">
        <v>49</v>
      </c>
      <c r="E3020" s="27" t="s">
        <v>49</v>
      </c>
      <c r="F3020" s="26" t="s">
        <v>33</v>
      </c>
      <c r="G3020" s="27" t="s">
        <v>49</v>
      </c>
      <c r="H3020" s="27" t="s">
        <v>49</v>
      </c>
      <c r="I3020" s="26" t="s">
        <v>34</v>
      </c>
      <c r="J3020" s="26" t="s">
        <v>77</v>
      </c>
      <c r="K3020" s="26" t="s">
        <v>78</v>
      </c>
      <c r="L3020" s="26" t="s">
        <v>68</v>
      </c>
      <c r="M3020" s="26" t="s">
        <v>33</v>
      </c>
      <c r="N3020" s="27" t="s">
        <v>49</v>
      </c>
      <c r="O3020" s="27" t="s">
        <v>49</v>
      </c>
      <c r="P3020" s="26" t="s">
        <v>79</v>
      </c>
      <c r="Q3020" s="26" t="s">
        <v>39</v>
      </c>
      <c r="R3020" s="26" t="s">
        <v>67</v>
      </c>
      <c r="S3020" s="26" t="s">
        <v>68</v>
      </c>
      <c r="T3020" s="26" t="s">
        <v>69</v>
      </c>
      <c r="U3020" s="26" t="s">
        <v>70</v>
      </c>
      <c r="V3020" s="26" t="s">
        <v>43</v>
      </c>
      <c r="W3020" s="26" t="s">
        <v>44</v>
      </c>
      <c r="X3020" s="26" t="s">
        <v>45</v>
      </c>
      <c r="Y3020" s="26" t="s">
        <v>46</v>
      </c>
      <c r="Z3020" s="26" t="s">
        <v>63</v>
      </c>
      <c r="AA3020" s="26" t="s">
        <v>3410</v>
      </c>
      <c r="AB3020" s="26"/>
      <c r="AC3020" s="26"/>
      <c r="AD3020" s="26"/>
      <c r="AE3020" s="27">
        <v>14658</v>
      </c>
      <c r="AF3020" s="27">
        <v>14.66</v>
      </c>
      <c r="AG3020" s="27">
        <v>338000</v>
      </c>
    </row>
    <row r="3021" spans="1:33" ht="22" customHeight="1" x14ac:dyDescent="0.3">
      <c r="A3021" s="22">
        <v>44149</v>
      </c>
      <c r="B3021" s="23" t="s">
        <v>31</v>
      </c>
      <c r="C3021" s="23" t="s">
        <v>32</v>
      </c>
      <c r="D3021" s="24" t="s">
        <v>49</v>
      </c>
      <c r="E3021" s="24" t="s">
        <v>49</v>
      </c>
      <c r="F3021" s="23" t="s">
        <v>33</v>
      </c>
      <c r="G3021" s="24" t="s">
        <v>49</v>
      </c>
      <c r="H3021" s="24" t="s">
        <v>49</v>
      </c>
      <c r="I3021" s="23" t="s">
        <v>34</v>
      </c>
      <c r="J3021" s="23" t="s">
        <v>77</v>
      </c>
      <c r="K3021" s="23" t="s">
        <v>78</v>
      </c>
      <c r="L3021" s="23" t="s">
        <v>68</v>
      </c>
      <c r="M3021" s="23" t="s">
        <v>33</v>
      </c>
      <c r="N3021" s="24" t="s">
        <v>49</v>
      </c>
      <c r="O3021" s="24" t="s">
        <v>49</v>
      </c>
      <c r="P3021" s="23" t="s">
        <v>79</v>
      </c>
      <c r="Q3021" s="23" t="s">
        <v>39</v>
      </c>
      <c r="R3021" s="23" t="s">
        <v>67</v>
      </c>
      <c r="S3021" s="23" t="s">
        <v>68</v>
      </c>
      <c r="T3021" s="23" t="s">
        <v>69</v>
      </c>
      <c r="U3021" s="23" t="s">
        <v>70</v>
      </c>
      <c r="V3021" s="23" t="s">
        <v>43</v>
      </c>
      <c r="W3021" s="23" t="s">
        <v>44</v>
      </c>
      <c r="X3021" s="23" t="s">
        <v>45</v>
      </c>
      <c r="Y3021" s="23" t="s">
        <v>46</v>
      </c>
      <c r="Z3021" s="23" t="s">
        <v>82</v>
      </c>
      <c r="AA3021" s="23" t="s">
        <v>3411</v>
      </c>
      <c r="AB3021" s="12" t="str">
        <f>IF(ISNUMBER(SEARCH("BUTYRAMIDE",AA3021)),"2,3-Dimethyl Butyramide",IF(ISNUMBER(SEARCH("FOLPET",AA3021)),"Folpet",IF(ISNUMBER(SEARCH("METHYL [2-({[6- (TRIFLUOROMETHYL) PYRIDIN-2-YL] OXY} METHYL) PHENYL",AA3021)),"Esther",IF(ISNUMBER(SEARCH("TEBUCONAZOL",AA3021)),"Tebuconazole",IF(ISNUMBER(SEARCH("DICHLOROPHENYL",AA3021)),"Dichlorophenyl Isocyanates",IF(ISNUMBER(SEARCH("CAPTAN",AA3021)),"Captan",IF(ISNUMBER(SEARCH("DIMETHYLACETAMID",AA3021)),"Dimethylacetamide",IF(ISNUMBER(SEARCH("AFALON",AA3021)),"Linuron","FIX IT"))))))))</f>
        <v>Tebuconazole</v>
      </c>
      <c r="AC3021" s="23"/>
      <c r="AD3021" s="23"/>
      <c r="AE3021" s="24">
        <v>20940</v>
      </c>
      <c r="AF3021" s="24">
        <v>20.94</v>
      </c>
      <c r="AG3021" s="24">
        <v>371000</v>
      </c>
    </row>
    <row r="3022" spans="1:33" ht="22" customHeight="1" x14ac:dyDescent="0.3">
      <c r="A3022" s="25">
        <v>44149</v>
      </c>
      <c r="B3022" s="26" t="s">
        <v>31</v>
      </c>
      <c r="C3022" s="26" t="s">
        <v>32</v>
      </c>
      <c r="D3022" s="27" t="s">
        <v>49</v>
      </c>
      <c r="E3022" s="27" t="s">
        <v>49</v>
      </c>
      <c r="F3022" s="26" t="s">
        <v>33</v>
      </c>
      <c r="G3022" s="27" t="s">
        <v>49</v>
      </c>
      <c r="H3022" s="27" t="s">
        <v>49</v>
      </c>
      <c r="I3022" s="26" t="s">
        <v>34</v>
      </c>
      <c r="J3022" s="26" t="s">
        <v>77</v>
      </c>
      <c r="K3022" s="26" t="s">
        <v>78</v>
      </c>
      <c r="L3022" s="26" t="s">
        <v>68</v>
      </c>
      <c r="M3022" s="26" t="s">
        <v>33</v>
      </c>
      <c r="N3022" s="27" t="s">
        <v>49</v>
      </c>
      <c r="O3022" s="27" t="s">
        <v>49</v>
      </c>
      <c r="P3022" s="26" t="s">
        <v>79</v>
      </c>
      <c r="Q3022" s="26" t="s">
        <v>39</v>
      </c>
      <c r="R3022" s="26" t="s">
        <v>67</v>
      </c>
      <c r="S3022" s="26" t="s">
        <v>68</v>
      </c>
      <c r="T3022" s="26" t="s">
        <v>69</v>
      </c>
      <c r="U3022" s="26" t="s">
        <v>70</v>
      </c>
      <c r="V3022" s="26" t="s">
        <v>43</v>
      </c>
      <c r="W3022" s="26" t="s">
        <v>44</v>
      </c>
      <c r="X3022" s="26" t="s">
        <v>45</v>
      </c>
      <c r="Y3022" s="26" t="s">
        <v>46</v>
      </c>
      <c r="Z3022" s="26" t="s">
        <v>82</v>
      </c>
      <c r="AA3022" s="26" t="s">
        <v>3412</v>
      </c>
      <c r="AB3022" s="26"/>
      <c r="AC3022" s="26"/>
      <c r="AD3022" s="26"/>
      <c r="AE3022" s="27">
        <v>14580</v>
      </c>
      <c r="AF3022" s="27">
        <v>14.58</v>
      </c>
      <c r="AG3022" s="27">
        <v>258000</v>
      </c>
    </row>
    <row r="3023" spans="1:33" ht="22" customHeight="1" x14ac:dyDescent="0.3">
      <c r="A3023" s="22">
        <v>44149</v>
      </c>
      <c r="B3023" s="23" t="s">
        <v>31</v>
      </c>
      <c r="C3023" s="23" t="s">
        <v>32</v>
      </c>
      <c r="D3023" s="24" t="s">
        <v>49</v>
      </c>
      <c r="E3023" s="24" t="s">
        <v>49</v>
      </c>
      <c r="F3023" s="23" t="s">
        <v>33</v>
      </c>
      <c r="G3023" s="24" t="s">
        <v>49</v>
      </c>
      <c r="H3023" s="24" t="s">
        <v>49</v>
      </c>
      <c r="I3023" s="23" t="s">
        <v>34</v>
      </c>
      <c r="J3023" s="23" t="s">
        <v>77</v>
      </c>
      <c r="K3023" s="23" t="s">
        <v>78</v>
      </c>
      <c r="L3023" s="23" t="s">
        <v>68</v>
      </c>
      <c r="M3023" s="23" t="s">
        <v>33</v>
      </c>
      <c r="N3023" s="24" t="s">
        <v>49</v>
      </c>
      <c r="O3023" s="24" t="s">
        <v>49</v>
      </c>
      <c r="P3023" s="23" t="s">
        <v>79</v>
      </c>
      <c r="Q3023" s="23" t="s">
        <v>39</v>
      </c>
      <c r="R3023" s="23" t="s">
        <v>67</v>
      </c>
      <c r="S3023" s="23" t="s">
        <v>68</v>
      </c>
      <c r="T3023" s="23" t="s">
        <v>69</v>
      </c>
      <c r="U3023" s="23" t="s">
        <v>70</v>
      </c>
      <c r="V3023" s="23" t="s">
        <v>43</v>
      </c>
      <c r="W3023" s="23" t="s">
        <v>44</v>
      </c>
      <c r="X3023" s="23" t="s">
        <v>45</v>
      </c>
      <c r="Y3023" s="23" t="s">
        <v>46</v>
      </c>
      <c r="Z3023" s="23" t="s">
        <v>208</v>
      </c>
      <c r="AA3023" s="23" t="s">
        <v>3413</v>
      </c>
      <c r="AB3023" s="23"/>
      <c r="AC3023" s="23"/>
      <c r="AD3023" s="23"/>
      <c r="AE3023" s="24">
        <v>15780</v>
      </c>
      <c r="AF3023" s="24">
        <v>15.78</v>
      </c>
      <c r="AG3023" s="24">
        <v>167000</v>
      </c>
    </row>
    <row r="3024" spans="1:33" ht="22" customHeight="1" x14ac:dyDescent="0.3">
      <c r="A3024" s="25">
        <v>44149</v>
      </c>
      <c r="B3024" s="26" t="s">
        <v>50</v>
      </c>
      <c r="C3024" s="26" t="s">
        <v>32</v>
      </c>
      <c r="D3024" s="27" t="s">
        <v>49</v>
      </c>
      <c r="E3024" s="27" t="s">
        <v>49</v>
      </c>
      <c r="F3024" s="26" t="s">
        <v>33</v>
      </c>
      <c r="G3024" s="27" t="s">
        <v>49</v>
      </c>
      <c r="H3024" s="27" t="s">
        <v>49</v>
      </c>
      <c r="I3024" s="26" t="s">
        <v>34</v>
      </c>
      <c r="J3024" s="26" t="s">
        <v>1536</v>
      </c>
      <c r="K3024" s="26" t="s">
        <v>112</v>
      </c>
      <c r="L3024" s="26" t="s">
        <v>113</v>
      </c>
      <c r="M3024" s="27" t="s">
        <v>49</v>
      </c>
      <c r="N3024" s="27" t="s">
        <v>49</v>
      </c>
      <c r="O3024" s="27" t="s">
        <v>49</v>
      </c>
      <c r="P3024" s="26" t="s">
        <v>1537</v>
      </c>
      <c r="Q3024" s="26" t="s">
        <v>39</v>
      </c>
      <c r="R3024" s="26" t="s">
        <v>195</v>
      </c>
      <c r="S3024" s="26" t="s">
        <v>113</v>
      </c>
      <c r="T3024" s="26" t="s">
        <v>196</v>
      </c>
      <c r="U3024" s="26" t="s">
        <v>117</v>
      </c>
      <c r="V3024" s="26" t="s">
        <v>43</v>
      </c>
      <c r="W3024" s="26" t="s">
        <v>44</v>
      </c>
      <c r="X3024" s="26" t="s">
        <v>45</v>
      </c>
      <c r="Y3024" s="26" t="s">
        <v>46</v>
      </c>
      <c r="Z3024" s="26" t="s">
        <v>122</v>
      </c>
      <c r="AA3024" s="26" t="s">
        <v>3414</v>
      </c>
      <c r="AB3024" s="12" t="str">
        <f t="shared" ref="AB3024" si="626">IF(ISNUMBER(SEARCH("CARBENDAZIM",AA3024)),"Carbendazim",IF(ISNUMBER(SEARCH("4-D",AA3024)),"2,4-Dichlorophenoxyacetic acid",IF(ISNUMBER(SEARCH("RIDOVER",AA3024)),"Glyphosate",IF(ISNUMBER(SEARCH("POQUER",AA3024)),"Clethodim",IF(ISNUMBER(SEARCH("LITER",AA3024)),"Imidacloprid",IF(ISNUMBER(SEARCH("PYRINEX",AA3024)),"Chlorpyrifos",IF(ISNUMBER(SEARCH("ORBIT",AA3024)),"Omethoate",IF(ISNUMBER(SEARCH("HEXARON",AA3024)),"Diuron",IF(ISNUMBER(SEARCH("ISOPROPYLAMINE",AA3024)),"Isopropylamine",IF(ISNUMBER(SEARCH("GLYPHOSATE",AA3024)),"Glyphosate",IF(ISNUMBER(SEARCH("MANCOZEB",AA3024)),"Mancozeb Indofil",IF(ISNUMBER(SEARCH("PARAQUAT",AA3024)),"Paraquat",IF(ISNUMBER(SEARCH("CAROMAX",AA3024)),"Aromatic Solvent Mixture",IF(ISNUMBER(SEARCH("BUTIRON",AA3024)),"Tebuthiuron",IF(ISNUMBER(SEARCH("VORAZ",AA3024)),"Methomyl",IF(ISNUMBER(SEARCH("IMIDACLOPRID",AA3024)),"Imidacloprid",IF(ISNUMBER(SEARCH("2 4 D",AA3024)),"2,4-Dichlorophenoxyacetic acid",IF(ISNUMBER(SEARCH("IMIDACL",AA3024)),"Imidacloprid",IF(ISNUMBER(SEARCH("DIUREX",AA3024)),"Diuron",IF(ISNUMBER(SEARCH("RAPEL",AA3024)),"Acephate","fix it"))))))))))))))))))))</f>
        <v>Mancozeb Indofil</v>
      </c>
      <c r="AC3024" s="26"/>
      <c r="AD3024" s="26"/>
      <c r="AE3024" s="27">
        <v>201480</v>
      </c>
      <c r="AF3024" s="27">
        <v>201.48</v>
      </c>
      <c r="AG3024" s="27">
        <v>625000</v>
      </c>
    </row>
    <row r="3025" spans="1:33" ht="22" customHeight="1" x14ac:dyDescent="0.3">
      <c r="A3025" s="22">
        <v>44149</v>
      </c>
      <c r="B3025" s="23" t="s">
        <v>31</v>
      </c>
      <c r="C3025" s="23" t="s">
        <v>32</v>
      </c>
      <c r="D3025" s="24" t="s">
        <v>49</v>
      </c>
      <c r="E3025" s="24" t="s">
        <v>49</v>
      </c>
      <c r="F3025" s="23" t="s">
        <v>33</v>
      </c>
      <c r="G3025" s="24" t="s">
        <v>49</v>
      </c>
      <c r="H3025" s="24" t="s">
        <v>49</v>
      </c>
      <c r="I3025" s="23" t="s">
        <v>34</v>
      </c>
      <c r="J3025" s="23" t="s">
        <v>77</v>
      </c>
      <c r="K3025" s="23" t="s">
        <v>78</v>
      </c>
      <c r="L3025" s="23" t="s">
        <v>68</v>
      </c>
      <c r="M3025" s="23" t="s">
        <v>33</v>
      </c>
      <c r="N3025" s="24" t="s">
        <v>49</v>
      </c>
      <c r="O3025" s="24" t="s">
        <v>49</v>
      </c>
      <c r="P3025" s="23" t="s">
        <v>79</v>
      </c>
      <c r="Q3025" s="23" t="s">
        <v>700</v>
      </c>
      <c r="R3025" s="23" t="s">
        <v>67</v>
      </c>
      <c r="S3025" s="23" t="s">
        <v>68</v>
      </c>
      <c r="T3025" s="23" t="s">
        <v>69</v>
      </c>
      <c r="U3025" s="23" t="s">
        <v>70</v>
      </c>
      <c r="V3025" s="23" t="s">
        <v>43</v>
      </c>
      <c r="W3025" s="23" t="s">
        <v>44</v>
      </c>
      <c r="X3025" s="23" t="s">
        <v>45</v>
      </c>
      <c r="Y3025" s="23" t="s">
        <v>46</v>
      </c>
      <c r="Z3025" s="23" t="s">
        <v>82</v>
      </c>
      <c r="AA3025" s="23" t="s">
        <v>3415</v>
      </c>
      <c r="AB3025" s="12" t="s">
        <v>3165</v>
      </c>
      <c r="AC3025" s="23"/>
      <c r="AD3025" s="23"/>
      <c r="AE3025" s="24">
        <v>201020</v>
      </c>
      <c r="AF3025" s="24">
        <v>201.02</v>
      </c>
      <c r="AG3025" s="24">
        <v>3562000</v>
      </c>
    </row>
    <row r="3026" spans="1:33" ht="22" customHeight="1" x14ac:dyDescent="0.3">
      <c r="A3026" s="25">
        <v>44145</v>
      </c>
      <c r="B3026" s="26" t="s">
        <v>50</v>
      </c>
      <c r="C3026" s="26" t="s">
        <v>32</v>
      </c>
      <c r="D3026" s="27" t="s">
        <v>49</v>
      </c>
      <c r="E3026" s="27" t="s">
        <v>49</v>
      </c>
      <c r="F3026" s="26" t="s">
        <v>33</v>
      </c>
      <c r="G3026" s="27" t="s">
        <v>49</v>
      </c>
      <c r="H3026" s="27" t="s">
        <v>49</v>
      </c>
      <c r="I3026" s="26" t="s">
        <v>34</v>
      </c>
      <c r="J3026" s="26" t="s">
        <v>161</v>
      </c>
      <c r="K3026" s="27" t="s">
        <v>49</v>
      </c>
      <c r="L3026" s="27" t="s">
        <v>49</v>
      </c>
      <c r="M3026" s="27" t="s">
        <v>49</v>
      </c>
      <c r="N3026" s="27" t="s">
        <v>49</v>
      </c>
      <c r="O3026" s="27" t="s">
        <v>49</v>
      </c>
      <c r="P3026" s="26" t="s">
        <v>162</v>
      </c>
      <c r="Q3026" s="26" t="s">
        <v>163</v>
      </c>
      <c r="R3026" s="26" t="s">
        <v>60</v>
      </c>
      <c r="S3026" s="26" t="s">
        <v>61</v>
      </c>
      <c r="T3026" s="26" t="s">
        <v>62</v>
      </c>
      <c r="U3026" s="26" t="s">
        <v>56</v>
      </c>
      <c r="V3026" s="26" t="s">
        <v>43</v>
      </c>
      <c r="W3026" s="26" t="s">
        <v>44</v>
      </c>
      <c r="X3026" s="26" t="s">
        <v>45</v>
      </c>
      <c r="Y3026" s="26" t="s">
        <v>46</v>
      </c>
      <c r="Z3026" s="26" t="s">
        <v>403</v>
      </c>
      <c r="AA3026" s="26" t="s">
        <v>3396</v>
      </c>
      <c r="AB3026" s="26"/>
      <c r="AC3026" s="26"/>
      <c r="AD3026" s="26"/>
      <c r="AE3026" s="27">
        <v>120720</v>
      </c>
      <c r="AF3026" s="27">
        <v>120.72</v>
      </c>
      <c r="AG3026" s="27">
        <v>852000</v>
      </c>
    </row>
    <row r="3027" spans="1:33" ht="22" customHeight="1" x14ac:dyDescent="0.3">
      <c r="A3027" s="22">
        <v>44144</v>
      </c>
      <c r="B3027" s="23" t="s">
        <v>31</v>
      </c>
      <c r="C3027" s="23" t="s">
        <v>32</v>
      </c>
      <c r="D3027" s="24" t="s">
        <v>49</v>
      </c>
      <c r="E3027" s="24" t="s">
        <v>49</v>
      </c>
      <c r="F3027" s="23" t="s">
        <v>33</v>
      </c>
      <c r="G3027" s="24" t="s">
        <v>49</v>
      </c>
      <c r="H3027" s="24" t="s">
        <v>49</v>
      </c>
      <c r="I3027" s="23" t="s">
        <v>34</v>
      </c>
      <c r="J3027" s="23" t="s">
        <v>35</v>
      </c>
      <c r="K3027" s="23" t="s">
        <v>36</v>
      </c>
      <c r="L3027" s="23" t="s">
        <v>37</v>
      </c>
      <c r="M3027" s="23" t="s">
        <v>33</v>
      </c>
      <c r="N3027" s="24" t="s">
        <v>49</v>
      </c>
      <c r="O3027" s="24" t="s">
        <v>49</v>
      </c>
      <c r="P3027" s="23" t="s">
        <v>38</v>
      </c>
      <c r="Q3027" s="23" t="s">
        <v>39</v>
      </c>
      <c r="R3027" s="23" t="s">
        <v>40</v>
      </c>
      <c r="S3027" s="23" t="s">
        <v>37</v>
      </c>
      <c r="T3027" s="23" t="s">
        <v>41</v>
      </c>
      <c r="U3027" s="23" t="s">
        <v>42</v>
      </c>
      <c r="V3027" s="23" t="s">
        <v>43</v>
      </c>
      <c r="W3027" s="23" t="s">
        <v>44</v>
      </c>
      <c r="X3027" s="23" t="s">
        <v>45</v>
      </c>
      <c r="Y3027" s="23" t="s">
        <v>46</v>
      </c>
      <c r="Z3027" s="23" t="s">
        <v>47</v>
      </c>
      <c r="AA3027" s="23" t="s">
        <v>3416</v>
      </c>
      <c r="AB3027" s="12" t="str">
        <f>IF(ISNUMBER(SEARCH("CARBENDAZIM",AA3027)),"Carbendazim",IF(ISNUMBER(SEARCH("4-D",AA3027)),"2,4-Dichlorophenoxyacetic acid",IF(ISNUMBER(SEARCH("RIDOVER",AA3027)),"Glyphosate",IF(ISNUMBER(SEARCH("POQUER",AA3027)),"Clethodim",IF(ISNUMBER(SEARCH("LITER",AA3027)),"Imidacloprid",IF(ISNUMBER(SEARCH("PYRINEX",AA3027)),"Chlorpyrifos",IF(ISNUMBER(SEARCH("ORBIT",AA3027)),"Omethoate",IF(ISNUMBER(SEARCH("HEXARON",AA3027)),"Diuron",IF(ISNUMBER(SEARCH("ISOPROPYLAMINE",AA3027)),"Isopropylamine",IF(ISNUMBER(SEARCH("GLYPHOSATE",AA3027)),"Glyphosate",IF(ISNUMBER(SEARCH("MANCOZEB",AA3027)),"Mancozeb Indofil",IF(ISNUMBER(SEARCH("PARAQUAT",AA3027)),"Paraquat",IF(ISNUMBER(SEARCH("CAROMAX",AA3027)),"Aromatic Solvent Mixture",IF(ISNUMBER(SEARCH("BUTIRON",AA3027)),"Tebuthiuron",IF(ISNUMBER(SEARCH("VORAZ",AA3027)),"Methomyl",IF(ISNUMBER(SEARCH("IMIDACLOPRID",AA3027)),"Imidacloprid",IF(ISNUMBER(SEARCH("2 4 D",AA3027)),"2,4-Dichlorophenoxyacetic acid",IF(ISNUMBER(SEARCH("IMIDACL",AA3027)),"Imidacloprid",IF(ISNUMBER(SEARCH("DIUREX",AA3027)),"Diuron",IF(ISNUMBER(SEARCH("RAPEL",AA3027)),"Acephate","fix it"))))))))))))))))))))</f>
        <v>2,4-Dichlorophenoxyacetic acid</v>
      </c>
      <c r="AC3027" s="23"/>
      <c r="AD3027" s="23"/>
      <c r="AE3027" s="24">
        <v>259120</v>
      </c>
      <c r="AF3027" s="24">
        <v>259.12</v>
      </c>
      <c r="AG3027" s="23" t="s">
        <v>49</v>
      </c>
    </row>
    <row r="3028" spans="1:33" ht="22" customHeight="1" x14ac:dyDescent="0.3">
      <c r="A3028" s="25">
        <v>44141</v>
      </c>
      <c r="B3028" s="26" t="s">
        <v>212</v>
      </c>
      <c r="C3028" s="26" t="s">
        <v>729</v>
      </c>
      <c r="D3028" s="27" t="s">
        <v>49</v>
      </c>
      <c r="E3028" s="27" t="s">
        <v>49</v>
      </c>
      <c r="F3028" s="27" t="s">
        <v>49</v>
      </c>
      <c r="G3028" s="27" t="s">
        <v>49</v>
      </c>
      <c r="H3028" s="27" t="s">
        <v>49</v>
      </c>
      <c r="I3028" s="26" t="s">
        <v>3417</v>
      </c>
      <c r="J3028" s="26" t="s">
        <v>65</v>
      </c>
      <c r="K3028" s="27" t="s">
        <v>49</v>
      </c>
      <c r="L3028" s="27" t="s">
        <v>49</v>
      </c>
      <c r="M3028" s="26" t="s">
        <v>33</v>
      </c>
      <c r="N3028" s="27" t="s">
        <v>49</v>
      </c>
      <c r="O3028" s="27" t="s">
        <v>49</v>
      </c>
      <c r="P3028" s="26" t="s">
        <v>66</v>
      </c>
      <c r="Q3028" s="26" t="s">
        <v>731</v>
      </c>
      <c r="R3028" s="26" t="s">
        <v>67</v>
      </c>
      <c r="S3028" s="26" t="s">
        <v>68</v>
      </c>
      <c r="T3028" s="26" t="s">
        <v>69</v>
      </c>
      <c r="U3028" s="26" t="s">
        <v>70</v>
      </c>
      <c r="V3028" s="26" t="s">
        <v>217</v>
      </c>
      <c r="W3028" s="26" t="s">
        <v>44</v>
      </c>
      <c r="X3028" s="26" t="s">
        <v>218</v>
      </c>
      <c r="Y3028" s="26" t="s">
        <v>46</v>
      </c>
      <c r="Z3028" s="26" t="s">
        <v>1517</v>
      </c>
      <c r="AA3028" s="26" t="s">
        <v>3418</v>
      </c>
      <c r="AB3028" s="12" t="str">
        <f t="shared" ref="AB3028" si="627">IF(ISNUMBER(SEARCH("CARBENDAZIM",AA3028)),"Carbendazim",IF(ISNUMBER(SEARCH("4-D",AA3028)),"2,4-Dichlorophenoxyacetic acid",IF(ISNUMBER(SEARCH("RIDOVER",AA3028)),"Glyphosate",IF(ISNUMBER(SEARCH("POQUER",AA3028)),"Clethodim",IF(ISNUMBER(SEARCH("LITER",AA3028)),"Imidacloprid",IF(ISNUMBER(SEARCH("PYRINEX",AA3028)),"Chlorpyrifos",IF(ISNUMBER(SEARCH("ORBIT",AA3028)),"Omethoate",IF(ISNUMBER(SEARCH("HEXARON",AA3028)),"Diuron",IF(ISNUMBER(SEARCH("ISOPROPYLAMINE",AA3028)),"Isopropylamine",IF(ISNUMBER(SEARCH("GLYPHOSATE",AA3028)),"Glyphosate",IF(ISNUMBER(SEARCH("MANCOZEB",AA3028)),"Mancozeb Indofil",IF(ISNUMBER(SEARCH("PARAQUAT",AA3028)),"Paraquat",IF(ISNUMBER(SEARCH("CAROMAX",AA3028)),"Aromatic Solvent Mixture",IF(ISNUMBER(SEARCH("BUTIRON",AA3028)),"Tebuthiuron",IF(ISNUMBER(SEARCH("VORAZ",AA3028)),"Methomyl",IF(ISNUMBER(SEARCH("IMIDACLOPRID",AA3028)),"Imidacloprid",IF(ISNUMBER(SEARCH("2 4 D",AA3028)),"2,4-Dichlorophenoxyacetic acid",IF(ISNUMBER(SEARCH("IMIDACL",AA3028)),"Imidacloprid",IF(ISNUMBER(SEARCH("DIUREX",AA3028)),"Diuron",IF(ISNUMBER(SEARCH("RAPEL",AA3028)),"Acephate","fix it"))))))))))))))))))))</f>
        <v>Diuron</v>
      </c>
      <c r="AC3028" s="26"/>
      <c r="AD3028" s="26"/>
      <c r="AE3028" s="27">
        <v>10430</v>
      </c>
      <c r="AF3028" s="27">
        <v>10.43</v>
      </c>
      <c r="AG3028" s="27">
        <v>110000</v>
      </c>
    </row>
    <row r="3029" spans="1:33" ht="22" customHeight="1" x14ac:dyDescent="0.3">
      <c r="A3029" s="22">
        <v>44140</v>
      </c>
      <c r="B3029" s="23" t="s">
        <v>50</v>
      </c>
      <c r="C3029" s="23" t="s">
        <v>84</v>
      </c>
      <c r="D3029" s="23" t="s">
        <v>85</v>
      </c>
      <c r="E3029" s="23" t="s">
        <v>44</v>
      </c>
      <c r="F3029" s="23" t="s">
        <v>33</v>
      </c>
      <c r="G3029" s="24" t="s">
        <v>49</v>
      </c>
      <c r="H3029" s="24" t="s">
        <v>49</v>
      </c>
      <c r="I3029" s="23" t="s">
        <v>86</v>
      </c>
      <c r="J3029" s="23" t="s">
        <v>87</v>
      </c>
      <c r="K3029" s="23" t="s">
        <v>88</v>
      </c>
      <c r="L3029" s="23" t="s">
        <v>61</v>
      </c>
      <c r="M3029" s="24" t="s">
        <v>49</v>
      </c>
      <c r="N3029" s="24" t="s">
        <v>49</v>
      </c>
      <c r="O3029" s="24" t="s">
        <v>49</v>
      </c>
      <c r="P3029" s="23" t="s">
        <v>89</v>
      </c>
      <c r="Q3029" s="23" t="s">
        <v>39</v>
      </c>
      <c r="R3029" s="23" t="s">
        <v>60</v>
      </c>
      <c r="S3029" s="23" t="s">
        <v>61</v>
      </c>
      <c r="T3029" s="23" t="s">
        <v>62</v>
      </c>
      <c r="U3029" s="23" t="s">
        <v>56</v>
      </c>
      <c r="V3029" s="23" t="s">
        <v>90</v>
      </c>
      <c r="W3029" s="23" t="s">
        <v>44</v>
      </c>
      <c r="X3029" s="23" t="s">
        <v>91</v>
      </c>
      <c r="Y3029" s="23" t="s">
        <v>46</v>
      </c>
      <c r="Z3029" s="23" t="s">
        <v>92</v>
      </c>
      <c r="AA3029" s="23" t="s">
        <v>556</v>
      </c>
      <c r="AB3029" s="23"/>
      <c r="AC3029" s="23"/>
      <c r="AD3029" s="23"/>
      <c r="AE3029" s="24">
        <v>16760</v>
      </c>
      <c r="AF3029" s="24">
        <v>16.760000000000002</v>
      </c>
      <c r="AG3029" s="24">
        <v>134000</v>
      </c>
    </row>
    <row r="3030" spans="1:33" ht="22" customHeight="1" x14ac:dyDescent="0.3">
      <c r="A3030" s="25">
        <v>44139</v>
      </c>
      <c r="B3030" s="26" t="s">
        <v>1418</v>
      </c>
      <c r="C3030" s="26" t="s">
        <v>32</v>
      </c>
      <c r="D3030" s="27" t="s">
        <v>49</v>
      </c>
      <c r="E3030" s="27" t="s">
        <v>49</v>
      </c>
      <c r="F3030" s="26" t="s">
        <v>33</v>
      </c>
      <c r="G3030" s="27" t="s">
        <v>49</v>
      </c>
      <c r="H3030" s="27" t="s">
        <v>49</v>
      </c>
      <c r="I3030" s="26" t="s">
        <v>34</v>
      </c>
      <c r="J3030" s="26" t="s">
        <v>278</v>
      </c>
      <c r="K3030" s="27" t="s">
        <v>49</v>
      </c>
      <c r="L3030" s="27" t="s">
        <v>49</v>
      </c>
      <c r="M3030" s="26" t="s">
        <v>33</v>
      </c>
      <c r="N3030" s="27">
        <v>760485634</v>
      </c>
      <c r="O3030" s="27" t="s">
        <v>49</v>
      </c>
      <c r="P3030" s="26" t="s">
        <v>279</v>
      </c>
      <c r="Q3030" s="26" t="s">
        <v>39</v>
      </c>
      <c r="R3030" s="26" t="s">
        <v>60</v>
      </c>
      <c r="S3030" s="26" t="s">
        <v>61</v>
      </c>
      <c r="T3030" s="26" t="s">
        <v>62</v>
      </c>
      <c r="U3030" s="26" t="s">
        <v>56</v>
      </c>
      <c r="V3030" s="26" t="s">
        <v>43</v>
      </c>
      <c r="W3030" s="26" t="s">
        <v>44</v>
      </c>
      <c r="X3030" s="26" t="s">
        <v>45</v>
      </c>
      <c r="Y3030" s="26" t="s">
        <v>46</v>
      </c>
      <c r="Z3030" s="26" t="s">
        <v>63</v>
      </c>
      <c r="AA3030" s="26" t="s">
        <v>3419</v>
      </c>
      <c r="AB3030" s="12" t="str">
        <f t="shared" ref="AB3030:AB3033" si="628">IF(ISNUMBER(SEARCH("BUTYRAMIDE",AA3030)),"2,3-Dimethyl Butyramide",IF(ISNUMBER(SEARCH("FOLPET",AA3030)),"Folpet",IF(ISNUMBER(SEARCH("METHYL [2-({[6- (TRIFLUOROMETHYL) PYRIDIN-2-YL] OXY} METHYL) PHENYL",AA3030)),"Esther",IF(ISNUMBER(SEARCH("TEBUCONAZOL",AA3030)),"Tebuconazole",IF(ISNUMBER(SEARCH("DICHLOROPHENYL",AA3030)),"Dichlorophenyl Isocyanates",IF(ISNUMBER(SEARCH("CAPTAN",AA3030)),"Captan",IF(ISNUMBER(SEARCH("DIMETHYLACETAMID",AA3030)),"Dimethylacetamide",IF(ISNUMBER(SEARCH("AFALON",AA3030)),"Linuron","FIX IT"))))))))</f>
        <v>Tebuconazole</v>
      </c>
      <c r="AC3030" s="26"/>
      <c r="AD3030" s="26"/>
      <c r="AE3030" s="27">
        <v>48400</v>
      </c>
      <c r="AF3030" s="27">
        <v>48.4</v>
      </c>
      <c r="AG3030" s="27">
        <v>842000</v>
      </c>
    </row>
    <row r="3031" spans="1:33" ht="22" customHeight="1" x14ac:dyDescent="0.3">
      <c r="A3031" s="22">
        <v>44139</v>
      </c>
      <c r="B3031" s="23" t="s">
        <v>1418</v>
      </c>
      <c r="C3031" s="23" t="s">
        <v>32</v>
      </c>
      <c r="D3031" s="24" t="s">
        <v>49</v>
      </c>
      <c r="E3031" s="24" t="s">
        <v>49</v>
      </c>
      <c r="F3031" s="23" t="s">
        <v>33</v>
      </c>
      <c r="G3031" s="24" t="s">
        <v>49</v>
      </c>
      <c r="H3031" s="24" t="s">
        <v>49</v>
      </c>
      <c r="I3031" s="23" t="s">
        <v>34</v>
      </c>
      <c r="J3031" s="23" t="s">
        <v>278</v>
      </c>
      <c r="K3031" s="24" t="s">
        <v>49</v>
      </c>
      <c r="L3031" s="24" t="s">
        <v>49</v>
      </c>
      <c r="M3031" s="23" t="s">
        <v>33</v>
      </c>
      <c r="N3031" s="24">
        <v>760485634</v>
      </c>
      <c r="O3031" s="24" t="s">
        <v>49</v>
      </c>
      <c r="P3031" s="23" t="s">
        <v>279</v>
      </c>
      <c r="Q3031" s="23" t="s">
        <v>39</v>
      </c>
      <c r="R3031" s="23" t="s">
        <v>60</v>
      </c>
      <c r="S3031" s="23" t="s">
        <v>61</v>
      </c>
      <c r="T3031" s="23" t="s">
        <v>62</v>
      </c>
      <c r="U3031" s="23" t="s">
        <v>56</v>
      </c>
      <c r="V3031" s="23" t="s">
        <v>43</v>
      </c>
      <c r="W3031" s="23" t="s">
        <v>44</v>
      </c>
      <c r="X3031" s="23" t="s">
        <v>45</v>
      </c>
      <c r="Y3031" s="23" t="s">
        <v>46</v>
      </c>
      <c r="Z3031" s="23" t="s">
        <v>63</v>
      </c>
      <c r="AA3031" s="23" t="s">
        <v>3420</v>
      </c>
      <c r="AB3031" s="12" t="str">
        <f t="shared" si="628"/>
        <v>Tebuconazole</v>
      </c>
      <c r="AC3031" s="23"/>
      <c r="AD3031" s="23"/>
      <c r="AE3031" s="24">
        <v>48400</v>
      </c>
      <c r="AF3031" s="24">
        <v>48.4</v>
      </c>
      <c r="AG3031" s="24">
        <v>842000</v>
      </c>
    </row>
    <row r="3032" spans="1:33" ht="22" customHeight="1" x14ac:dyDescent="0.3">
      <c r="A3032" s="25">
        <v>44139</v>
      </c>
      <c r="B3032" s="26" t="s">
        <v>1418</v>
      </c>
      <c r="C3032" s="26" t="s">
        <v>32</v>
      </c>
      <c r="D3032" s="27" t="s">
        <v>49</v>
      </c>
      <c r="E3032" s="27" t="s">
        <v>49</v>
      </c>
      <c r="F3032" s="26" t="s">
        <v>33</v>
      </c>
      <c r="G3032" s="27" t="s">
        <v>49</v>
      </c>
      <c r="H3032" s="27" t="s">
        <v>49</v>
      </c>
      <c r="I3032" s="26" t="s">
        <v>34</v>
      </c>
      <c r="J3032" s="26" t="s">
        <v>3421</v>
      </c>
      <c r="K3032" s="27" t="s">
        <v>49</v>
      </c>
      <c r="L3032" s="27" t="s">
        <v>49</v>
      </c>
      <c r="M3032" s="27" t="s">
        <v>49</v>
      </c>
      <c r="N3032" s="27" t="s">
        <v>49</v>
      </c>
      <c r="O3032" s="27" t="s">
        <v>49</v>
      </c>
      <c r="P3032" s="26" t="s">
        <v>3422</v>
      </c>
      <c r="Q3032" s="26" t="s">
        <v>163</v>
      </c>
      <c r="R3032" s="26" t="s">
        <v>60</v>
      </c>
      <c r="S3032" s="26" t="s">
        <v>61</v>
      </c>
      <c r="T3032" s="26" t="s">
        <v>62</v>
      </c>
      <c r="U3032" s="26" t="s">
        <v>56</v>
      </c>
      <c r="V3032" s="26" t="s">
        <v>43</v>
      </c>
      <c r="W3032" s="26" t="s">
        <v>44</v>
      </c>
      <c r="X3032" s="26" t="s">
        <v>45</v>
      </c>
      <c r="Y3032" s="26" t="s">
        <v>46</v>
      </c>
      <c r="Z3032" s="26" t="s">
        <v>63</v>
      </c>
      <c r="AA3032" s="26" t="s">
        <v>3423</v>
      </c>
      <c r="AB3032" s="12" t="str">
        <f t="shared" si="628"/>
        <v>Tebuconazole</v>
      </c>
      <c r="AC3032" s="26"/>
      <c r="AD3032" s="26"/>
      <c r="AE3032" s="27">
        <v>48360</v>
      </c>
      <c r="AF3032" s="27">
        <v>48.36</v>
      </c>
      <c r="AG3032" s="27">
        <v>842000</v>
      </c>
    </row>
    <row r="3033" spans="1:33" ht="22" customHeight="1" x14ac:dyDescent="0.3">
      <c r="A3033" s="22">
        <v>44139</v>
      </c>
      <c r="B3033" s="23" t="s">
        <v>50</v>
      </c>
      <c r="C3033" s="23" t="s">
        <v>32</v>
      </c>
      <c r="D3033" s="24" t="s">
        <v>49</v>
      </c>
      <c r="E3033" s="24" t="s">
        <v>49</v>
      </c>
      <c r="F3033" s="23" t="s">
        <v>33</v>
      </c>
      <c r="G3033" s="24" t="s">
        <v>49</v>
      </c>
      <c r="H3033" s="24" t="s">
        <v>49</v>
      </c>
      <c r="I3033" s="23" t="s">
        <v>34</v>
      </c>
      <c r="J3033" s="23" t="s">
        <v>3421</v>
      </c>
      <c r="K3033" s="24" t="s">
        <v>49</v>
      </c>
      <c r="L3033" s="24" t="s">
        <v>49</v>
      </c>
      <c r="M3033" s="24" t="s">
        <v>49</v>
      </c>
      <c r="N3033" s="24" t="s">
        <v>49</v>
      </c>
      <c r="O3033" s="24" t="s">
        <v>49</v>
      </c>
      <c r="P3033" s="23" t="s">
        <v>3422</v>
      </c>
      <c r="Q3033" s="23" t="s">
        <v>163</v>
      </c>
      <c r="R3033" s="23" t="s">
        <v>60</v>
      </c>
      <c r="S3033" s="23" t="s">
        <v>61</v>
      </c>
      <c r="T3033" s="23" t="s">
        <v>62</v>
      </c>
      <c r="U3033" s="23" t="s">
        <v>56</v>
      </c>
      <c r="V3033" s="23" t="s">
        <v>43</v>
      </c>
      <c r="W3033" s="23" t="s">
        <v>44</v>
      </c>
      <c r="X3033" s="23" t="s">
        <v>45</v>
      </c>
      <c r="Y3033" s="23" t="s">
        <v>46</v>
      </c>
      <c r="Z3033" s="23" t="s">
        <v>63</v>
      </c>
      <c r="AA3033" s="23" t="s">
        <v>3424</v>
      </c>
      <c r="AB3033" s="12" t="str">
        <f t="shared" si="628"/>
        <v>Tebuconazole</v>
      </c>
      <c r="AC3033" s="23"/>
      <c r="AD3033" s="23"/>
      <c r="AE3033" s="24">
        <v>24180</v>
      </c>
      <c r="AF3033" s="24">
        <v>24.18</v>
      </c>
      <c r="AG3033" s="24">
        <v>421000</v>
      </c>
    </row>
    <row r="3034" spans="1:33" ht="22" customHeight="1" x14ac:dyDescent="0.3">
      <c r="A3034" s="25">
        <v>44138</v>
      </c>
      <c r="B3034" s="26" t="s">
        <v>50</v>
      </c>
      <c r="C3034" s="26" t="s">
        <v>32</v>
      </c>
      <c r="D3034" s="27" t="s">
        <v>49</v>
      </c>
      <c r="E3034" s="27" t="s">
        <v>49</v>
      </c>
      <c r="F3034" s="26" t="s">
        <v>33</v>
      </c>
      <c r="G3034" s="27" t="s">
        <v>49</v>
      </c>
      <c r="H3034" s="27" t="s">
        <v>49</v>
      </c>
      <c r="I3034" s="26" t="s">
        <v>34</v>
      </c>
      <c r="J3034" s="26" t="s">
        <v>368</v>
      </c>
      <c r="K3034" s="27" t="s">
        <v>49</v>
      </c>
      <c r="L3034" s="27" t="s">
        <v>49</v>
      </c>
      <c r="M3034" s="26" t="s">
        <v>369</v>
      </c>
      <c r="N3034" s="27" t="s">
        <v>49</v>
      </c>
      <c r="O3034" s="27" t="s">
        <v>49</v>
      </c>
      <c r="P3034" s="26" t="s">
        <v>370</v>
      </c>
      <c r="Q3034" s="26" t="s">
        <v>400</v>
      </c>
      <c r="R3034" s="26" t="s">
        <v>96</v>
      </c>
      <c r="S3034" s="26" t="s">
        <v>97</v>
      </c>
      <c r="T3034" s="26" t="s">
        <v>98</v>
      </c>
      <c r="U3034" s="26" t="s">
        <v>99</v>
      </c>
      <c r="V3034" s="26" t="s">
        <v>43</v>
      </c>
      <c r="W3034" s="26" t="s">
        <v>44</v>
      </c>
      <c r="X3034" s="26" t="s">
        <v>45</v>
      </c>
      <c r="Y3034" s="26" t="s">
        <v>46</v>
      </c>
      <c r="Z3034" s="26" t="s">
        <v>140</v>
      </c>
      <c r="AA3034" s="26" t="s">
        <v>3425</v>
      </c>
      <c r="AB3034" s="12" t="str">
        <f t="shared" ref="AB3034" si="629">IF(ISNUMBER(SEARCH("2,4 D",AA3034)),"2,4-Dichlorophenoxyacetic acid",IF(ISNUMBER(SEARCH("ACIDO",AA3034)),"2,4-Dichlorophenoxyacetic acid",IF(ISNUMBER(SEARCH("NAPHTHA",AA3034)),"Aromatic Solvent Mixture",IF(ISNUMBER(SEARCH("DIMETHYLAMINE",AA3034)),"Dimethylamine",IF(ISNUMBER(SEARCH("DIMETILAMINA",AA3034)),"Dimethylamine",IF(ISNUMBER(SEARCH("JUMP",AA3034)),"Diuron",IF(ISNUMBER(SEARCH("2-AMINO-2,3-DIMETHYL BUTYRAMIDE",AA3034)),"Herbicide Amine Intermediate",IF(ISNUMBER(SEARCH("TEBUTHIURON",AA3034)),"Tebuthiuron","FIXIT"))))))))</f>
        <v>Dimethylamine</v>
      </c>
      <c r="AC3034" s="26"/>
      <c r="AD3034" s="26"/>
      <c r="AE3034" s="27">
        <v>73628</v>
      </c>
      <c r="AF3034" s="27">
        <v>73.63</v>
      </c>
      <c r="AG3034" s="27">
        <v>93800</v>
      </c>
    </row>
    <row r="3035" spans="1:33" ht="22" customHeight="1" x14ac:dyDescent="0.3">
      <c r="A3035" s="22">
        <v>44138</v>
      </c>
      <c r="B3035" s="23" t="s">
        <v>31</v>
      </c>
      <c r="C3035" s="23" t="s">
        <v>32</v>
      </c>
      <c r="D3035" s="24" t="s">
        <v>49</v>
      </c>
      <c r="E3035" s="24" t="s">
        <v>49</v>
      </c>
      <c r="F3035" s="23" t="s">
        <v>33</v>
      </c>
      <c r="G3035" s="24" t="s">
        <v>49</v>
      </c>
      <c r="H3035" s="24" t="s">
        <v>49</v>
      </c>
      <c r="I3035" s="23" t="s">
        <v>34</v>
      </c>
      <c r="J3035" s="23" t="s">
        <v>35</v>
      </c>
      <c r="K3035" s="23" t="s">
        <v>36</v>
      </c>
      <c r="L3035" s="23" t="s">
        <v>37</v>
      </c>
      <c r="M3035" s="23" t="s">
        <v>33</v>
      </c>
      <c r="N3035" s="24" t="s">
        <v>49</v>
      </c>
      <c r="O3035" s="24" t="s">
        <v>49</v>
      </c>
      <c r="P3035" s="23" t="s">
        <v>38</v>
      </c>
      <c r="Q3035" s="23" t="s">
        <v>39</v>
      </c>
      <c r="R3035" s="23" t="s">
        <v>40</v>
      </c>
      <c r="S3035" s="23" t="s">
        <v>37</v>
      </c>
      <c r="T3035" s="23" t="s">
        <v>41</v>
      </c>
      <c r="U3035" s="23" t="s">
        <v>42</v>
      </c>
      <c r="V3035" s="23" t="s">
        <v>43</v>
      </c>
      <c r="W3035" s="23" t="s">
        <v>44</v>
      </c>
      <c r="X3035" s="23" t="s">
        <v>45</v>
      </c>
      <c r="Y3035" s="23" t="s">
        <v>46</v>
      </c>
      <c r="Z3035" s="23" t="s">
        <v>47</v>
      </c>
      <c r="AA3035" s="23" t="s">
        <v>3426</v>
      </c>
      <c r="AB3035" s="23"/>
      <c r="AC3035" s="23"/>
      <c r="AD3035" s="23"/>
      <c r="AE3035" s="24">
        <v>278480.01</v>
      </c>
      <c r="AF3035" s="24">
        <v>278.48</v>
      </c>
      <c r="AG3035" s="23" t="s">
        <v>49</v>
      </c>
    </row>
    <row r="3036" spans="1:33" ht="22" customHeight="1" x14ac:dyDescent="0.3">
      <c r="A3036" s="25">
        <v>44138</v>
      </c>
      <c r="B3036" s="26" t="s">
        <v>144</v>
      </c>
      <c r="C3036" s="26" t="s">
        <v>84</v>
      </c>
      <c r="D3036" s="26" t="s">
        <v>85</v>
      </c>
      <c r="E3036" s="26" t="s">
        <v>44</v>
      </c>
      <c r="F3036" s="26" t="s">
        <v>33</v>
      </c>
      <c r="G3036" s="27" t="s">
        <v>49</v>
      </c>
      <c r="H3036" s="27" t="s">
        <v>49</v>
      </c>
      <c r="I3036" s="26" t="s">
        <v>86</v>
      </c>
      <c r="J3036" s="26" t="s">
        <v>77</v>
      </c>
      <c r="K3036" s="26" t="s">
        <v>78</v>
      </c>
      <c r="L3036" s="26" t="s">
        <v>68</v>
      </c>
      <c r="M3036" s="26" t="s">
        <v>33</v>
      </c>
      <c r="N3036" s="27" t="s">
        <v>49</v>
      </c>
      <c r="O3036" s="27" t="s">
        <v>49</v>
      </c>
      <c r="P3036" s="26" t="s">
        <v>79</v>
      </c>
      <c r="Q3036" s="26" t="s">
        <v>39</v>
      </c>
      <c r="R3036" s="26" t="s">
        <v>67</v>
      </c>
      <c r="S3036" s="26" t="s">
        <v>68</v>
      </c>
      <c r="T3036" s="26" t="s">
        <v>69</v>
      </c>
      <c r="U3036" s="26" t="s">
        <v>70</v>
      </c>
      <c r="V3036" s="26" t="s">
        <v>90</v>
      </c>
      <c r="W3036" s="26" t="s">
        <v>44</v>
      </c>
      <c r="X3036" s="26" t="s">
        <v>91</v>
      </c>
      <c r="Y3036" s="26" t="s">
        <v>46</v>
      </c>
      <c r="Z3036" s="26" t="s">
        <v>145</v>
      </c>
      <c r="AA3036" s="26" t="s">
        <v>3427</v>
      </c>
      <c r="AB3036" s="26"/>
      <c r="AC3036" s="26"/>
      <c r="AD3036" s="26"/>
      <c r="AE3036" s="27">
        <v>20960</v>
      </c>
      <c r="AF3036" s="27">
        <v>20.96</v>
      </c>
      <c r="AG3036" s="27">
        <v>18725000</v>
      </c>
    </row>
    <row r="3037" spans="1:33" ht="22" customHeight="1" x14ac:dyDescent="0.3">
      <c r="A3037" s="22">
        <v>44137</v>
      </c>
      <c r="B3037" s="23" t="s">
        <v>50</v>
      </c>
      <c r="C3037" s="23" t="s">
        <v>32</v>
      </c>
      <c r="D3037" s="24" t="s">
        <v>49</v>
      </c>
      <c r="E3037" s="24" t="s">
        <v>49</v>
      </c>
      <c r="F3037" s="23" t="s">
        <v>33</v>
      </c>
      <c r="G3037" s="24" t="s">
        <v>49</v>
      </c>
      <c r="H3037" s="24" t="s">
        <v>49</v>
      </c>
      <c r="I3037" s="23" t="s">
        <v>34</v>
      </c>
      <c r="J3037" s="23" t="s">
        <v>102</v>
      </c>
      <c r="K3037" s="24" t="s">
        <v>49</v>
      </c>
      <c r="L3037" s="24" t="s">
        <v>49</v>
      </c>
      <c r="M3037" s="23" t="s">
        <v>103</v>
      </c>
      <c r="N3037" s="24" t="s">
        <v>49</v>
      </c>
      <c r="O3037" s="24" t="s">
        <v>49</v>
      </c>
      <c r="P3037" s="23" t="s">
        <v>104</v>
      </c>
      <c r="Q3037" s="23" t="s">
        <v>105</v>
      </c>
      <c r="R3037" s="23" t="s">
        <v>60</v>
      </c>
      <c r="S3037" s="23" t="s">
        <v>61</v>
      </c>
      <c r="T3037" s="23" t="s">
        <v>62</v>
      </c>
      <c r="U3037" s="23" t="s">
        <v>56</v>
      </c>
      <c r="V3037" s="23" t="s">
        <v>43</v>
      </c>
      <c r="W3037" s="23" t="s">
        <v>44</v>
      </c>
      <c r="X3037" s="23" t="s">
        <v>45</v>
      </c>
      <c r="Y3037" s="23" t="s">
        <v>46</v>
      </c>
      <c r="Z3037" s="23" t="s">
        <v>73</v>
      </c>
      <c r="AA3037" s="23" t="s">
        <v>3428</v>
      </c>
      <c r="AB3037" s="12" t="str">
        <f t="shared" ref="AB3037" si="630">IF(ISNUMBER(SEARCH("2,4 D",AA3037)),"2,4-Dichlorophenoxyacetic acid",IF(ISNUMBER(SEARCH("ACIDO",AA3037)),"2,4-Dichlorophenoxyacetic acid",IF(ISNUMBER(SEARCH("NAPHTHA",AA3037)),"Aromatic Solvent Mixture",IF(ISNUMBER(SEARCH("DIMETHYLAMINE",AA3037)),"Dimethylamine",IF(ISNUMBER(SEARCH("DIMETILAMINA",AA3037)),"Dimethylamine",IF(ISNUMBER(SEARCH("JUMP",AA3037)),"Diuron",IF(ISNUMBER(SEARCH("2-AMINO-2,3-DIMETHYL BUTYRAMIDE",AA3037)),"Herbicide Amine Intermediate",IF(ISNUMBER(SEARCH("TEBUTHIURON",AA3037)),"Tebuthiuron","FIXIT"))))))))</f>
        <v>Tebuthiuron</v>
      </c>
      <c r="AC3037" s="23"/>
      <c r="AD3037" s="23"/>
      <c r="AE3037" s="24">
        <v>44280</v>
      </c>
      <c r="AF3037" s="24">
        <v>44.28</v>
      </c>
      <c r="AG3037" s="24">
        <v>447000</v>
      </c>
    </row>
    <row r="3038" spans="1:33" ht="22" customHeight="1" x14ac:dyDescent="0.3">
      <c r="A3038" s="25">
        <v>44137</v>
      </c>
      <c r="B3038" s="26" t="s">
        <v>50</v>
      </c>
      <c r="C3038" s="26" t="s">
        <v>32</v>
      </c>
      <c r="D3038" s="27" t="s">
        <v>49</v>
      </c>
      <c r="E3038" s="27" t="s">
        <v>49</v>
      </c>
      <c r="F3038" s="26" t="s">
        <v>33</v>
      </c>
      <c r="G3038" s="27" t="s">
        <v>49</v>
      </c>
      <c r="H3038" s="27" t="s">
        <v>49</v>
      </c>
      <c r="I3038" s="26" t="s">
        <v>34</v>
      </c>
      <c r="J3038" s="26" t="s">
        <v>157</v>
      </c>
      <c r="K3038" s="27" t="s">
        <v>49</v>
      </c>
      <c r="L3038" s="27" t="s">
        <v>49</v>
      </c>
      <c r="M3038" s="26" t="s">
        <v>33</v>
      </c>
      <c r="N3038" s="27" t="s">
        <v>49</v>
      </c>
      <c r="O3038" s="27" t="s">
        <v>49</v>
      </c>
      <c r="P3038" s="26" t="s">
        <v>158</v>
      </c>
      <c r="Q3038" s="26" t="s">
        <v>39</v>
      </c>
      <c r="R3038" s="26" t="s">
        <v>106</v>
      </c>
      <c r="S3038" s="26" t="s">
        <v>61</v>
      </c>
      <c r="T3038" s="26" t="s">
        <v>107</v>
      </c>
      <c r="U3038" s="26" t="s">
        <v>56</v>
      </c>
      <c r="V3038" s="26" t="s">
        <v>43</v>
      </c>
      <c r="W3038" s="26" t="s">
        <v>44</v>
      </c>
      <c r="X3038" s="26" t="s">
        <v>45</v>
      </c>
      <c r="Y3038" s="26" t="s">
        <v>46</v>
      </c>
      <c r="Z3038" s="26" t="s">
        <v>71</v>
      </c>
      <c r="AA3038" s="26" t="s">
        <v>3429</v>
      </c>
      <c r="AB3038" s="26"/>
      <c r="AC3038" s="26"/>
      <c r="AD3038" s="26"/>
      <c r="AE3038" s="27">
        <v>129149.99</v>
      </c>
      <c r="AF3038" s="27">
        <v>129.15</v>
      </c>
      <c r="AG3038" s="27">
        <v>1303000</v>
      </c>
    </row>
    <row r="3039" spans="1:33" ht="22" customHeight="1" x14ac:dyDescent="0.3">
      <c r="A3039" s="22">
        <v>44137</v>
      </c>
      <c r="B3039" s="23" t="s">
        <v>50</v>
      </c>
      <c r="C3039" s="23" t="s">
        <v>32</v>
      </c>
      <c r="D3039" s="24" t="s">
        <v>49</v>
      </c>
      <c r="E3039" s="24" t="s">
        <v>49</v>
      </c>
      <c r="F3039" s="23" t="s">
        <v>33</v>
      </c>
      <c r="G3039" s="24" t="s">
        <v>49</v>
      </c>
      <c r="H3039" s="24" t="s">
        <v>49</v>
      </c>
      <c r="I3039" s="23" t="s">
        <v>34</v>
      </c>
      <c r="J3039" s="23" t="s">
        <v>102</v>
      </c>
      <c r="K3039" s="24" t="s">
        <v>49</v>
      </c>
      <c r="L3039" s="24" t="s">
        <v>49</v>
      </c>
      <c r="M3039" s="23" t="s">
        <v>103</v>
      </c>
      <c r="N3039" s="24" t="s">
        <v>49</v>
      </c>
      <c r="O3039" s="24" t="s">
        <v>49</v>
      </c>
      <c r="P3039" s="23" t="s">
        <v>104</v>
      </c>
      <c r="Q3039" s="23" t="s">
        <v>105</v>
      </c>
      <c r="R3039" s="23" t="s">
        <v>60</v>
      </c>
      <c r="S3039" s="23" t="s">
        <v>61</v>
      </c>
      <c r="T3039" s="23" t="s">
        <v>62</v>
      </c>
      <c r="U3039" s="23" t="s">
        <v>56</v>
      </c>
      <c r="V3039" s="23" t="s">
        <v>43</v>
      </c>
      <c r="W3039" s="23" t="s">
        <v>44</v>
      </c>
      <c r="X3039" s="23" t="s">
        <v>45</v>
      </c>
      <c r="Y3039" s="23" t="s">
        <v>46</v>
      </c>
      <c r="Z3039" s="23" t="s">
        <v>440</v>
      </c>
      <c r="AA3039" s="23" t="s">
        <v>3430</v>
      </c>
      <c r="AB3039" s="12" t="s">
        <v>3147</v>
      </c>
      <c r="AC3039" s="23"/>
      <c r="AD3039" s="23"/>
      <c r="AE3039" s="24">
        <v>14524</v>
      </c>
      <c r="AF3039" s="24">
        <v>14.52</v>
      </c>
      <c r="AG3039" s="24">
        <v>2141000</v>
      </c>
    </row>
    <row r="3040" spans="1:33" ht="22" customHeight="1" x14ac:dyDescent="0.3">
      <c r="A3040" s="25">
        <v>44137</v>
      </c>
      <c r="B3040" s="26" t="s">
        <v>50</v>
      </c>
      <c r="C3040" s="26" t="s">
        <v>32</v>
      </c>
      <c r="D3040" s="27" t="s">
        <v>49</v>
      </c>
      <c r="E3040" s="27" t="s">
        <v>49</v>
      </c>
      <c r="F3040" s="26" t="s">
        <v>33</v>
      </c>
      <c r="G3040" s="27" t="s">
        <v>49</v>
      </c>
      <c r="H3040" s="27" t="s">
        <v>49</v>
      </c>
      <c r="I3040" s="26" t="s">
        <v>34</v>
      </c>
      <c r="J3040" s="26" t="s">
        <v>157</v>
      </c>
      <c r="K3040" s="27" t="s">
        <v>49</v>
      </c>
      <c r="L3040" s="27" t="s">
        <v>49</v>
      </c>
      <c r="M3040" s="26" t="s">
        <v>33</v>
      </c>
      <c r="N3040" s="27" t="s">
        <v>49</v>
      </c>
      <c r="O3040" s="27" t="s">
        <v>49</v>
      </c>
      <c r="P3040" s="26" t="s">
        <v>158</v>
      </c>
      <c r="Q3040" s="26" t="s">
        <v>39</v>
      </c>
      <c r="R3040" s="26" t="s">
        <v>106</v>
      </c>
      <c r="S3040" s="26" t="s">
        <v>61</v>
      </c>
      <c r="T3040" s="26" t="s">
        <v>107</v>
      </c>
      <c r="U3040" s="26" t="s">
        <v>56</v>
      </c>
      <c r="V3040" s="26" t="s">
        <v>43</v>
      </c>
      <c r="W3040" s="26" t="s">
        <v>44</v>
      </c>
      <c r="X3040" s="26" t="s">
        <v>45</v>
      </c>
      <c r="Y3040" s="26" t="s">
        <v>46</v>
      </c>
      <c r="Z3040" s="26" t="s">
        <v>159</v>
      </c>
      <c r="AA3040" s="26" t="s">
        <v>3431</v>
      </c>
      <c r="AB3040" s="12" t="str">
        <f t="shared" ref="AB3040:AB3042" si="631">IF(ISNUMBER(SEARCH("CARBENDAZIM",AA3040)),"Carbendazim",IF(ISNUMBER(SEARCH("4-D",AA3040)),"2,4-Dichlorophenoxyacetic acid",IF(ISNUMBER(SEARCH("RIDOVER",AA3040)),"Glyphosate",IF(ISNUMBER(SEARCH("POQUER",AA3040)),"Clethodim",IF(ISNUMBER(SEARCH("LITER",AA3040)),"Imidacloprid",IF(ISNUMBER(SEARCH("PYRINEX",AA3040)),"Chlorpyrifos",IF(ISNUMBER(SEARCH("ORBIT",AA3040)),"Omethoate",IF(ISNUMBER(SEARCH("HEXARON",AA3040)),"Diuron",IF(ISNUMBER(SEARCH("ISOPROPYLAMINE",AA3040)),"Isopropylamine",IF(ISNUMBER(SEARCH("GLYPHOSATE",AA3040)),"Glyphosate",IF(ISNUMBER(SEARCH("MANCOZEB",AA3040)),"Mancozeb Indofil",IF(ISNUMBER(SEARCH("PARAQUAT",AA3040)),"Paraquat",IF(ISNUMBER(SEARCH("CAROMAX",AA3040)),"Aromatic Solvent Mixture",IF(ISNUMBER(SEARCH("BUTIRON",AA3040)),"Tebuthiuron",IF(ISNUMBER(SEARCH("VORAZ",AA3040)),"Methomyl",IF(ISNUMBER(SEARCH("IMIDACLOPRID",AA3040)),"Imidacloprid",IF(ISNUMBER(SEARCH("2 4 D",AA3040)),"2,4-Dichlorophenoxyacetic acid",IF(ISNUMBER(SEARCH("IMIDACL",AA3040)),"Imidacloprid",IF(ISNUMBER(SEARCH("DIUREX",AA3040)),"Diuron",IF(ISNUMBER(SEARCH("RAPEL",AA3040)),"Acephate","fix it"))))))))))))))))))))</f>
        <v>Glyphosate</v>
      </c>
      <c r="AC3040" s="26"/>
      <c r="AD3040" s="26"/>
      <c r="AE3040" s="27">
        <v>22722</v>
      </c>
      <c r="AF3040" s="27">
        <v>22.72</v>
      </c>
      <c r="AG3040" s="27">
        <v>229000</v>
      </c>
    </row>
    <row r="3041" spans="1:33" ht="22" customHeight="1" x14ac:dyDescent="0.3">
      <c r="A3041" s="22">
        <v>44137</v>
      </c>
      <c r="B3041" s="23" t="s">
        <v>50</v>
      </c>
      <c r="C3041" s="23" t="s">
        <v>32</v>
      </c>
      <c r="D3041" s="24" t="s">
        <v>49</v>
      </c>
      <c r="E3041" s="24" t="s">
        <v>49</v>
      </c>
      <c r="F3041" s="23" t="s">
        <v>33</v>
      </c>
      <c r="G3041" s="24" t="s">
        <v>49</v>
      </c>
      <c r="H3041" s="24" t="s">
        <v>49</v>
      </c>
      <c r="I3041" s="23" t="s">
        <v>34</v>
      </c>
      <c r="J3041" s="23" t="s">
        <v>157</v>
      </c>
      <c r="K3041" s="24" t="s">
        <v>49</v>
      </c>
      <c r="L3041" s="24" t="s">
        <v>49</v>
      </c>
      <c r="M3041" s="23" t="s">
        <v>33</v>
      </c>
      <c r="N3041" s="24" t="s">
        <v>49</v>
      </c>
      <c r="O3041" s="24" t="s">
        <v>49</v>
      </c>
      <c r="P3041" s="23" t="s">
        <v>158</v>
      </c>
      <c r="Q3041" s="23" t="s">
        <v>39</v>
      </c>
      <c r="R3041" s="23" t="s">
        <v>106</v>
      </c>
      <c r="S3041" s="23" t="s">
        <v>61</v>
      </c>
      <c r="T3041" s="23" t="s">
        <v>107</v>
      </c>
      <c r="U3041" s="23" t="s">
        <v>56</v>
      </c>
      <c r="V3041" s="23" t="s">
        <v>43</v>
      </c>
      <c r="W3041" s="23" t="s">
        <v>44</v>
      </c>
      <c r="X3041" s="23" t="s">
        <v>45</v>
      </c>
      <c r="Y3041" s="23" t="s">
        <v>46</v>
      </c>
      <c r="Z3041" s="23" t="s">
        <v>159</v>
      </c>
      <c r="AA3041" s="23" t="s">
        <v>3431</v>
      </c>
      <c r="AB3041" s="12" t="str">
        <f t="shared" si="631"/>
        <v>Glyphosate</v>
      </c>
      <c r="AC3041" s="23"/>
      <c r="AD3041" s="23"/>
      <c r="AE3041" s="24">
        <v>22722</v>
      </c>
      <c r="AF3041" s="24">
        <v>22.72</v>
      </c>
      <c r="AG3041" s="24">
        <v>229000</v>
      </c>
    </row>
    <row r="3042" spans="1:33" ht="22" customHeight="1" x14ac:dyDescent="0.3">
      <c r="A3042" s="25">
        <v>44137</v>
      </c>
      <c r="B3042" s="26" t="s">
        <v>50</v>
      </c>
      <c r="C3042" s="26" t="s">
        <v>32</v>
      </c>
      <c r="D3042" s="27" t="s">
        <v>49</v>
      </c>
      <c r="E3042" s="27" t="s">
        <v>49</v>
      </c>
      <c r="F3042" s="26" t="s">
        <v>33</v>
      </c>
      <c r="G3042" s="27" t="s">
        <v>49</v>
      </c>
      <c r="H3042" s="27" t="s">
        <v>49</v>
      </c>
      <c r="I3042" s="26" t="s">
        <v>34</v>
      </c>
      <c r="J3042" s="26" t="s">
        <v>157</v>
      </c>
      <c r="K3042" s="27" t="s">
        <v>49</v>
      </c>
      <c r="L3042" s="27" t="s">
        <v>49</v>
      </c>
      <c r="M3042" s="26" t="s">
        <v>33</v>
      </c>
      <c r="N3042" s="27" t="s">
        <v>49</v>
      </c>
      <c r="O3042" s="27" t="s">
        <v>49</v>
      </c>
      <c r="P3042" s="26" t="s">
        <v>158</v>
      </c>
      <c r="Q3042" s="26" t="s">
        <v>39</v>
      </c>
      <c r="R3042" s="26" t="s">
        <v>106</v>
      </c>
      <c r="S3042" s="26" t="s">
        <v>61</v>
      </c>
      <c r="T3042" s="26" t="s">
        <v>107</v>
      </c>
      <c r="U3042" s="26" t="s">
        <v>56</v>
      </c>
      <c r="V3042" s="26" t="s">
        <v>43</v>
      </c>
      <c r="W3042" s="26" t="s">
        <v>44</v>
      </c>
      <c r="X3042" s="26" t="s">
        <v>45</v>
      </c>
      <c r="Y3042" s="26" t="s">
        <v>46</v>
      </c>
      <c r="Z3042" s="26" t="s">
        <v>159</v>
      </c>
      <c r="AA3042" s="26" t="s">
        <v>3431</v>
      </c>
      <c r="AB3042" s="12" t="str">
        <f t="shared" si="631"/>
        <v>Glyphosate</v>
      </c>
      <c r="AC3042" s="26"/>
      <c r="AD3042" s="26"/>
      <c r="AE3042" s="27">
        <v>22722</v>
      </c>
      <c r="AF3042" s="27">
        <v>22.72</v>
      </c>
      <c r="AG3042" s="27">
        <v>229000</v>
      </c>
    </row>
    <row r="3043" spans="1:33" ht="22" customHeight="1" x14ac:dyDescent="0.3">
      <c r="A3043" s="22">
        <v>44137</v>
      </c>
      <c r="B3043" s="23" t="s">
        <v>50</v>
      </c>
      <c r="C3043" s="23" t="s">
        <v>32</v>
      </c>
      <c r="D3043" s="24" t="s">
        <v>49</v>
      </c>
      <c r="E3043" s="24" t="s">
        <v>49</v>
      </c>
      <c r="F3043" s="23" t="s">
        <v>33</v>
      </c>
      <c r="G3043" s="24" t="s">
        <v>49</v>
      </c>
      <c r="H3043" s="24" t="s">
        <v>49</v>
      </c>
      <c r="I3043" s="23" t="s">
        <v>34</v>
      </c>
      <c r="J3043" s="23" t="s">
        <v>3432</v>
      </c>
      <c r="K3043" s="23" t="s">
        <v>174</v>
      </c>
      <c r="L3043" s="23" t="s">
        <v>97</v>
      </c>
      <c r="M3043" s="24" t="s">
        <v>49</v>
      </c>
      <c r="N3043" s="24" t="s">
        <v>49</v>
      </c>
      <c r="O3043" s="24" t="s">
        <v>49</v>
      </c>
      <c r="P3043" s="23" t="s">
        <v>3433</v>
      </c>
      <c r="Q3043" s="23" t="s">
        <v>39</v>
      </c>
      <c r="R3043" s="23" t="s">
        <v>106</v>
      </c>
      <c r="S3043" s="23" t="s">
        <v>61</v>
      </c>
      <c r="T3043" s="23" t="s">
        <v>107</v>
      </c>
      <c r="U3043" s="23" t="s">
        <v>56</v>
      </c>
      <c r="V3043" s="23" t="s">
        <v>43</v>
      </c>
      <c r="W3043" s="23" t="s">
        <v>44</v>
      </c>
      <c r="X3043" s="23" t="s">
        <v>45</v>
      </c>
      <c r="Y3043" s="23" t="s">
        <v>46</v>
      </c>
      <c r="Z3043" s="23" t="s">
        <v>234</v>
      </c>
      <c r="AA3043" s="23" t="s">
        <v>3434</v>
      </c>
      <c r="AB3043" s="23"/>
      <c r="AC3043" s="23"/>
      <c r="AD3043" s="23"/>
      <c r="AE3043" s="24">
        <v>55376</v>
      </c>
      <c r="AF3043" s="24">
        <v>55.38</v>
      </c>
      <c r="AG3043" s="24">
        <v>813000</v>
      </c>
    </row>
    <row r="3044" spans="1:33" ht="22" customHeight="1" x14ac:dyDescent="0.3">
      <c r="A3044" s="25">
        <v>44136</v>
      </c>
      <c r="B3044" s="26" t="s">
        <v>31</v>
      </c>
      <c r="C3044" s="26" t="s">
        <v>32</v>
      </c>
      <c r="D3044" s="27" t="s">
        <v>49</v>
      </c>
      <c r="E3044" s="27" t="s">
        <v>49</v>
      </c>
      <c r="F3044" s="26" t="s">
        <v>33</v>
      </c>
      <c r="G3044" s="27" t="s">
        <v>49</v>
      </c>
      <c r="H3044" s="27" t="s">
        <v>49</v>
      </c>
      <c r="I3044" s="26" t="s">
        <v>34</v>
      </c>
      <c r="J3044" s="26" t="s">
        <v>77</v>
      </c>
      <c r="K3044" s="26" t="s">
        <v>78</v>
      </c>
      <c r="L3044" s="26" t="s">
        <v>68</v>
      </c>
      <c r="M3044" s="26" t="s">
        <v>33</v>
      </c>
      <c r="N3044" s="27" t="s">
        <v>49</v>
      </c>
      <c r="O3044" s="27" t="s">
        <v>49</v>
      </c>
      <c r="P3044" s="26" t="s">
        <v>79</v>
      </c>
      <c r="Q3044" s="26" t="s">
        <v>39</v>
      </c>
      <c r="R3044" s="26" t="s">
        <v>67</v>
      </c>
      <c r="S3044" s="26" t="s">
        <v>68</v>
      </c>
      <c r="T3044" s="26" t="s">
        <v>69</v>
      </c>
      <c r="U3044" s="26" t="s">
        <v>70</v>
      </c>
      <c r="V3044" s="26" t="s">
        <v>43</v>
      </c>
      <c r="W3044" s="26" t="s">
        <v>44</v>
      </c>
      <c r="X3044" s="26" t="s">
        <v>45</v>
      </c>
      <c r="Y3044" s="26" t="s">
        <v>46</v>
      </c>
      <c r="Z3044" s="26" t="s">
        <v>234</v>
      </c>
      <c r="AA3044" s="26" t="s">
        <v>3435</v>
      </c>
      <c r="AB3044" s="26"/>
      <c r="AC3044" s="26"/>
      <c r="AD3044" s="26"/>
      <c r="AE3044" s="27">
        <v>20880</v>
      </c>
      <c r="AF3044" s="27">
        <v>20.88</v>
      </c>
      <c r="AG3044" s="27">
        <v>968000</v>
      </c>
    </row>
    <row r="3045" spans="1:33" ht="22" customHeight="1" x14ac:dyDescent="0.3">
      <c r="A3045" s="22">
        <v>44136</v>
      </c>
      <c r="B3045" s="23" t="s">
        <v>50</v>
      </c>
      <c r="C3045" s="23" t="s">
        <v>32</v>
      </c>
      <c r="D3045" s="24" t="s">
        <v>49</v>
      </c>
      <c r="E3045" s="24" t="s">
        <v>49</v>
      </c>
      <c r="F3045" s="23" t="s">
        <v>33</v>
      </c>
      <c r="G3045" s="24" t="s">
        <v>49</v>
      </c>
      <c r="H3045" s="24" t="s">
        <v>49</v>
      </c>
      <c r="I3045" s="23" t="s">
        <v>34</v>
      </c>
      <c r="J3045" s="23" t="s">
        <v>1536</v>
      </c>
      <c r="K3045" s="23" t="s">
        <v>112</v>
      </c>
      <c r="L3045" s="23" t="s">
        <v>113</v>
      </c>
      <c r="M3045" s="24" t="s">
        <v>49</v>
      </c>
      <c r="N3045" s="24" t="s">
        <v>49</v>
      </c>
      <c r="O3045" s="24" t="s">
        <v>49</v>
      </c>
      <c r="P3045" s="23" t="s">
        <v>1537</v>
      </c>
      <c r="Q3045" s="23" t="s">
        <v>39</v>
      </c>
      <c r="R3045" s="23" t="s">
        <v>115</v>
      </c>
      <c r="S3045" s="23" t="s">
        <v>113</v>
      </c>
      <c r="T3045" s="23" t="s">
        <v>116</v>
      </c>
      <c r="U3045" s="23" t="s">
        <v>117</v>
      </c>
      <c r="V3045" s="23" t="s">
        <v>43</v>
      </c>
      <c r="W3045" s="23" t="s">
        <v>44</v>
      </c>
      <c r="X3045" s="23" t="s">
        <v>45</v>
      </c>
      <c r="Y3045" s="23" t="s">
        <v>46</v>
      </c>
      <c r="Z3045" s="23" t="s">
        <v>122</v>
      </c>
      <c r="AA3045" s="23" t="s">
        <v>3436</v>
      </c>
      <c r="AB3045" s="12" t="str">
        <f t="shared" ref="AB3045" si="632">IF(ISNUMBER(SEARCH("CARBENDAZIM",AA3045)),"Carbendazim",IF(ISNUMBER(SEARCH("4-D",AA3045)),"2,4-Dichlorophenoxyacetic acid",IF(ISNUMBER(SEARCH("RIDOVER",AA3045)),"Glyphosate",IF(ISNUMBER(SEARCH("POQUER",AA3045)),"Clethodim",IF(ISNUMBER(SEARCH("LITER",AA3045)),"Imidacloprid",IF(ISNUMBER(SEARCH("PYRINEX",AA3045)),"Chlorpyrifos",IF(ISNUMBER(SEARCH("ORBIT",AA3045)),"Omethoate",IF(ISNUMBER(SEARCH("HEXARON",AA3045)),"Diuron",IF(ISNUMBER(SEARCH("ISOPROPYLAMINE",AA3045)),"Isopropylamine",IF(ISNUMBER(SEARCH("GLYPHOSATE",AA3045)),"Glyphosate",IF(ISNUMBER(SEARCH("MANCOZEB",AA3045)),"Mancozeb Indofil",IF(ISNUMBER(SEARCH("PARAQUAT",AA3045)),"Paraquat",IF(ISNUMBER(SEARCH("CAROMAX",AA3045)),"Aromatic Solvent Mixture",IF(ISNUMBER(SEARCH("BUTIRON",AA3045)),"Tebuthiuron",IF(ISNUMBER(SEARCH("VORAZ",AA3045)),"Methomyl",IF(ISNUMBER(SEARCH("IMIDACLOPRID",AA3045)),"Imidacloprid",IF(ISNUMBER(SEARCH("2 4 D",AA3045)),"2,4-Dichlorophenoxyacetic acid",IF(ISNUMBER(SEARCH("IMIDACL",AA3045)),"Imidacloprid",IF(ISNUMBER(SEARCH("DIUREX",AA3045)),"Diuron",IF(ISNUMBER(SEARCH("RAPEL",AA3045)),"Acephate","fix it"))))))))))))))))))))</f>
        <v>Mancozeb Indofil</v>
      </c>
      <c r="AC3045" s="23"/>
      <c r="AD3045" s="23"/>
      <c r="AE3045" s="24">
        <v>100740</v>
      </c>
      <c r="AF3045" s="24">
        <v>100.74</v>
      </c>
      <c r="AG3045" s="24">
        <v>313000</v>
      </c>
    </row>
    <row r="3046" spans="1:33" ht="22" customHeight="1" x14ac:dyDescent="0.3">
      <c r="A3046" s="25">
        <v>44136</v>
      </c>
      <c r="B3046" s="26" t="s">
        <v>31</v>
      </c>
      <c r="C3046" s="26" t="s">
        <v>32</v>
      </c>
      <c r="D3046" s="27" t="s">
        <v>49</v>
      </c>
      <c r="E3046" s="27" t="s">
        <v>49</v>
      </c>
      <c r="F3046" s="26" t="s">
        <v>33</v>
      </c>
      <c r="G3046" s="27" t="s">
        <v>49</v>
      </c>
      <c r="H3046" s="27" t="s">
        <v>49</v>
      </c>
      <c r="I3046" s="26" t="s">
        <v>34</v>
      </c>
      <c r="J3046" s="26" t="s">
        <v>77</v>
      </c>
      <c r="K3046" s="26" t="s">
        <v>78</v>
      </c>
      <c r="L3046" s="26" t="s">
        <v>68</v>
      </c>
      <c r="M3046" s="26" t="s">
        <v>33</v>
      </c>
      <c r="N3046" s="27" t="s">
        <v>49</v>
      </c>
      <c r="O3046" s="27" t="s">
        <v>49</v>
      </c>
      <c r="P3046" s="26" t="s">
        <v>79</v>
      </c>
      <c r="Q3046" s="26" t="s">
        <v>39</v>
      </c>
      <c r="R3046" s="26" t="s">
        <v>67</v>
      </c>
      <c r="S3046" s="26" t="s">
        <v>68</v>
      </c>
      <c r="T3046" s="26" t="s">
        <v>69</v>
      </c>
      <c r="U3046" s="26" t="s">
        <v>70</v>
      </c>
      <c r="V3046" s="26" t="s">
        <v>43</v>
      </c>
      <c r="W3046" s="26" t="s">
        <v>44</v>
      </c>
      <c r="X3046" s="26" t="s">
        <v>45</v>
      </c>
      <c r="Y3046" s="26" t="s">
        <v>46</v>
      </c>
      <c r="Z3046" s="26" t="s">
        <v>234</v>
      </c>
      <c r="AA3046" s="26" t="s">
        <v>3437</v>
      </c>
      <c r="AB3046" s="26"/>
      <c r="AC3046" s="26"/>
      <c r="AD3046" s="26"/>
      <c r="AE3046" s="27">
        <v>5136</v>
      </c>
      <c r="AF3046" s="27">
        <v>5.14</v>
      </c>
      <c r="AG3046" s="27">
        <v>238000</v>
      </c>
    </row>
    <row r="3047" spans="1:33" ht="22" customHeight="1" x14ac:dyDescent="0.3">
      <c r="A3047" s="22">
        <v>44136</v>
      </c>
      <c r="B3047" s="23" t="s">
        <v>31</v>
      </c>
      <c r="C3047" s="23" t="s">
        <v>32</v>
      </c>
      <c r="D3047" s="24" t="s">
        <v>49</v>
      </c>
      <c r="E3047" s="24" t="s">
        <v>49</v>
      </c>
      <c r="F3047" s="23" t="s">
        <v>33</v>
      </c>
      <c r="G3047" s="24" t="s">
        <v>49</v>
      </c>
      <c r="H3047" s="24" t="s">
        <v>49</v>
      </c>
      <c r="I3047" s="23" t="s">
        <v>34</v>
      </c>
      <c r="J3047" s="23" t="s">
        <v>77</v>
      </c>
      <c r="K3047" s="23" t="s">
        <v>78</v>
      </c>
      <c r="L3047" s="23" t="s">
        <v>68</v>
      </c>
      <c r="M3047" s="23" t="s">
        <v>33</v>
      </c>
      <c r="N3047" s="24" t="s">
        <v>49</v>
      </c>
      <c r="O3047" s="24" t="s">
        <v>49</v>
      </c>
      <c r="P3047" s="23" t="s">
        <v>79</v>
      </c>
      <c r="Q3047" s="23" t="s">
        <v>39</v>
      </c>
      <c r="R3047" s="23" t="s">
        <v>67</v>
      </c>
      <c r="S3047" s="23" t="s">
        <v>68</v>
      </c>
      <c r="T3047" s="23" t="s">
        <v>69</v>
      </c>
      <c r="U3047" s="23" t="s">
        <v>70</v>
      </c>
      <c r="V3047" s="23" t="s">
        <v>43</v>
      </c>
      <c r="W3047" s="23" t="s">
        <v>44</v>
      </c>
      <c r="X3047" s="23" t="s">
        <v>45</v>
      </c>
      <c r="Y3047" s="23" t="s">
        <v>46</v>
      </c>
      <c r="Z3047" s="23" t="s">
        <v>82</v>
      </c>
      <c r="AA3047" s="23" t="s">
        <v>3438</v>
      </c>
      <c r="AB3047" s="18" t="s">
        <v>3193</v>
      </c>
      <c r="AC3047" s="23"/>
      <c r="AD3047" s="23"/>
      <c r="AE3047" s="24">
        <v>164880.01</v>
      </c>
      <c r="AF3047" s="24">
        <v>164.88</v>
      </c>
      <c r="AG3047" s="24">
        <v>2922000</v>
      </c>
    </row>
    <row r="3048" spans="1:33" ht="22" customHeight="1" x14ac:dyDescent="0.3">
      <c r="A3048" s="25">
        <v>44136</v>
      </c>
      <c r="B3048" s="26" t="s">
        <v>31</v>
      </c>
      <c r="C3048" s="26" t="s">
        <v>32</v>
      </c>
      <c r="D3048" s="27" t="s">
        <v>49</v>
      </c>
      <c r="E3048" s="27" t="s">
        <v>49</v>
      </c>
      <c r="F3048" s="26" t="s">
        <v>33</v>
      </c>
      <c r="G3048" s="27" t="s">
        <v>49</v>
      </c>
      <c r="H3048" s="27" t="s">
        <v>49</v>
      </c>
      <c r="I3048" s="26" t="s">
        <v>34</v>
      </c>
      <c r="J3048" s="26" t="s">
        <v>77</v>
      </c>
      <c r="K3048" s="26" t="s">
        <v>78</v>
      </c>
      <c r="L3048" s="26" t="s">
        <v>68</v>
      </c>
      <c r="M3048" s="26" t="s">
        <v>33</v>
      </c>
      <c r="N3048" s="27" t="s">
        <v>49</v>
      </c>
      <c r="O3048" s="27" t="s">
        <v>49</v>
      </c>
      <c r="P3048" s="26" t="s">
        <v>79</v>
      </c>
      <c r="Q3048" s="26" t="s">
        <v>39</v>
      </c>
      <c r="R3048" s="26" t="s">
        <v>67</v>
      </c>
      <c r="S3048" s="26" t="s">
        <v>68</v>
      </c>
      <c r="T3048" s="26" t="s">
        <v>69</v>
      </c>
      <c r="U3048" s="26" t="s">
        <v>70</v>
      </c>
      <c r="V3048" s="26" t="s">
        <v>43</v>
      </c>
      <c r="W3048" s="26" t="s">
        <v>44</v>
      </c>
      <c r="X3048" s="26" t="s">
        <v>45</v>
      </c>
      <c r="Y3048" s="26" t="s">
        <v>46</v>
      </c>
      <c r="Z3048" s="26" t="s">
        <v>82</v>
      </c>
      <c r="AA3048" s="26" t="s">
        <v>3439</v>
      </c>
      <c r="AB3048" s="26"/>
      <c r="AC3048" s="26"/>
      <c r="AD3048" s="26"/>
      <c r="AE3048" s="27">
        <v>43740</v>
      </c>
      <c r="AF3048" s="27">
        <v>43.74</v>
      </c>
      <c r="AG3048" s="27">
        <v>775000</v>
      </c>
    </row>
    <row r="3049" spans="1:33" ht="22" customHeight="1" x14ac:dyDescent="0.3">
      <c r="A3049" s="22">
        <v>44136</v>
      </c>
      <c r="B3049" s="23" t="s">
        <v>31</v>
      </c>
      <c r="C3049" s="23" t="s">
        <v>32</v>
      </c>
      <c r="D3049" s="24" t="s">
        <v>49</v>
      </c>
      <c r="E3049" s="24" t="s">
        <v>49</v>
      </c>
      <c r="F3049" s="23" t="s">
        <v>33</v>
      </c>
      <c r="G3049" s="24" t="s">
        <v>49</v>
      </c>
      <c r="H3049" s="24" t="s">
        <v>49</v>
      </c>
      <c r="I3049" s="23" t="s">
        <v>34</v>
      </c>
      <c r="J3049" s="23" t="s">
        <v>77</v>
      </c>
      <c r="K3049" s="23" t="s">
        <v>78</v>
      </c>
      <c r="L3049" s="23" t="s">
        <v>68</v>
      </c>
      <c r="M3049" s="23" t="s">
        <v>33</v>
      </c>
      <c r="N3049" s="24" t="s">
        <v>49</v>
      </c>
      <c r="O3049" s="24" t="s">
        <v>49</v>
      </c>
      <c r="P3049" s="23" t="s">
        <v>79</v>
      </c>
      <c r="Q3049" s="23" t="s">
        <v>700</v>
      </c>
      <c r="R3049" s="23" t="s">
        <v>67</v>
      </c>
      <c r="S3049" s="23" t="s">
        <v>68</v>
      </c>
      <c r="T3049" s="23" t="s">
        <v>69</v>
      </c>
      <c r="U3049" s="23" t="s">
        <v>70</v>
      </c>
      <c r="V3049" s="23" t="s">
        <v>43</v>
      </c>
      <c r="W3049" s="23" t="s">
        <v>44</v>
      </c>
      <c r="X3049" s="23" t="s">
        <v>45</v>
      </c>
      <c r="Y3049" s="23" t="s">
        <v>46</v>
      </c>
      <c r="Z3049" s="23" t="s">
        <v>82</v>
      </c>
      <c r="AA3049" s="23" t="s">
        <v>3440</v>
      </c>
      <c r="AB3049" s="12" t="s">
        <v>3165</v>
      </c>
      <c r="AC3049" s="23"/>
      <c r="AD3049" s="23"/>
      <c r="AE3049" s="24">
        <v>173399.99</v>
      </c>
      <c r="AF3049" s="24">
        <v>173.4</v>
      </c>
      <c r="AG3049" s="24">
        <v>3073000</v>
      </c>
    </row>
    <row r="3050" spans="1:33" ht="22" customHeight="1" x14ac:dyDescent="0.3">
      <c r="A3050" s="25">
        <v>44136</v>
      </c>
      <c r="B3050" s="26" t="s">
        <v>31</v>
      </c>
      <c r="C3050" s="26" t="s">
        <v>32</v>
      </c>
      <c r="D3050" s="27" t="s">
        <v>49</v>
      </c>
      <c r="E3050" s="27" t="s">
        <v>49</v>
      </c>
      <c r="F3050" s="26" t="s">
        <v>33</v>
      </c>
      <c r="G3050" s="27" t="s">
        <v>49</v>
      </c>
      <c r="H3050" s="27" t="s">
        <v>49</v>
      </c>
      <c r="I3050" s="26" t="s">
        <v>34</v>
      </c>
      <c r="J3050" s="26" t="s">
        <v>77</v>
      </c>
      <c r="K3050" s="26" t="s">
        <v>78</v>
      </c>
      <c r="L3050" s="26" t="s">
        <v>68</v>
      </c>
      <c r="M3050" s="26" t="s">
        <v>33</v>
      </c>
      <c r="N3050" s="27" t="s">
        <v>49</v>
      </c>
      <c r="O3050" s="27" t="s">
        <v>49</v>
      </c>
      <c r="P3050" s="26" t="s">
        <v>79</v>
      </c>
      <c r="Q3050" s="26" t="s">
        <v>700</v>
      </c>
      <c r="R3050" s="26" t="s">
        <v>67</v>
      </c>
      <c r="S3050" s="26" t="s">
        <v>68</v>
      </c>
      <c r="T3050" s="26" t="s">
        <v>69</v>
      </c>
      <c r="U3050" s="26" t="s">
        <v>70</v>
      </c>
      <c r="V3050" s="26" t="s">
        <v>43</v>
      </c>
      <c r="W3050" s="26" t="s">
        <v>44</v>
      </c>
      <c r="X3050" s="26" t="s">
        <v>45</v>
      </c>
      <c r="Y3050" s="26" t="s">
        <v>46</v>
      </c>
      <c r="Z3050" s="26" t="s">
        <v>82</v>
      </c>
      <c r="AA3050" s="26" t="s">
        <v>3441</v>
      </c>
      <c r="AB3050" s="12" t="s">
        <v>3165</v>
      </c>
      <c r="AC3050" s="26"/>
      <c r="AD3050" s="26"/>
      <c r="AE3050" s="27">
        <v>80061</v>
      </c>
      <c r="AF3050" s="27">
        <v>80.06</v>
      </c>
      <c r="AG3050" s="27">
        <v>1419000</v>
      </c>
    </row>
    <row r="3051" spans="1:33" ht="22" customHeight="1" x14ac:dyDescent="0.3">
      <c r="A3051" s="22">
        <v>44136</v>
      </c>
      <c r="B3051" s="23" t="s">
        <v>50</v>
      </c>
      <c r="C3051" s="23" t="s">
        <v>32</v>
      </c>
      <c r="D3051" s="24" t="s">
        <v>49</v>
      </c>
      <c r="E3051" s="24" t="s">
        <v>49</v>
      </c>
      <c r="F3051" s="23" t="s">
        <v>33</v>
      </c>
      <c r="G3051" s="24" t="s">
        <v>49</v>
      </c>
      <c r="H3051" s="24" t="s">
        <v>49</v>
      </c>
      <c r="I3051" s="23" t="s">
        <v>34</v>
      </c>
      <c r="J3051" s="23" t="s">
        <v>1536</v>
      </c>
      <c r="K3051" s="23" t="s">
        <v>112</v>
      </c>
      <c r="L3051" s="23" t="s">
        <v>113</v>
      </c>
      <c r="M3051" s="24" t="s">
        <v>49</v>
      </c>
      <c r="N3051" s="24" t="s">
        <v>49</v>
      </c>
      <c r="O3051" s="24" t="s">
        <v>49</v>
      </c>
      <c r="P3051" s="23" t="s">
        <v>1537</v>
      </c>
      <c r="Q3051" s="23" t="s">
        <v>39</v>
      </c>
      <c r="R3051" s="23" t="s">
        <v>115</v>
      </c>
      <c r="S3051" s="23" t="s">
        <v>113</v>
      </c>
      <c r="T3051" s="23" t="s">
        <v>116</v>
      </c>
      <c r="U3051" s="23" t="s">
        <v>117</v>
      </c>
      <c r="V3051" s="23" t="s">
        <v>43</v>
      </c>
      <c r="W3051" s="23" t="s">
        <v>44</v>
      </c>
      <c r="X3051" s="23" t="s">
        <v>45</v>
      </c>
      <c r="Y3051" s="23" t="s">
        <v>46</v>
      </c>
      <c r="Z3051" s="23" t="s">
        <v>122</v>
      </c>
      <c r="AA3051" s="23" t="s">
        <v>3436</v>
      </c>
      <c r="AB3051" s="12" t="str">
        <f t="shared" ref="AB3051" si="633">IF(ISNUMBER(SEARCH("CARBENDAZIM",AA3051)),"Carbendazim",IF(ISNUMBER(SEARCH("4-D",AA3051)),"2,4-Dichlorophenoxyacetic acid",IF(ISNUMBER(SEARCH("RIDOVER",AA3051)),"Glyphosate",IF(ISNUMBER(SEARCH("POQUER",AA3051)),"Clethodim",IF(ISNUMBER(SEARCH("LITER",AA3051)),"Imidacloprid",IF(ISNUMBER(SEARCH("PYRINEX",AA3051)),"Chlorpyrifos",IF(ISNUMBER(SEARCH("ORBIT",AA3051)),"Omethoate",IF(ISNUMBER(SEARCH("HEXARON",AA3051)),"Diuron",IF(ISNUMBER(SEARCH("ISOPROPYLAMINE",AA3051)),"Isopropylamine",IF(ISNUMBER(SEARCH("GLYPHOSATE",AA3051)),"Glyphosate",IF(ISNUMBER(SEARCH("MANCOZEB",AA3051)),"Mancozeb Indofil",IF(ISNUMBER(SEARCH("PARAQUAT",AA3051)),"Paraquat",IF(ISNUMBER(SEARCH("CAROMAX",AA3051)),"Aromatic Solvent Mixture",IF(ISNUMBER(SEARCH("BUTIRON",AA3051)),"Tebuthiuron",IF(ISNUMBER(SEARCH("VORAZ",AA3051)),"Methomyl",IF(ISNUMBER(SEARCH("IMIDACLOPRID",AA3051)),"Imidacloprid",IF(ISNUMBER(SEARCH("2 4 D",AA3051)),"2,4-Dichlorophenoxyacetic acid",IF(ISNUMBER(SEARCH("IMIDACL",AA3051)),"Imidacloprid",IF(ISNUMBER(SEARCH("DIUREX",AA3051)),"Diuron",IF(ISNUMBER(SEARCH("RAPEL",AA3051)),"Acephate","fix it"))))))))))))))))))))</f>
        <v>Mancozeb Indofil</v>
      </c>
      <c r="AC3051" s="23"/>
      <c r="AD3051" s="23"/>
      <c r="AE3051" s="24">
        <v>100740</v>
      </c>
      <c r="AF3051" s="24">
        <v>100.74</v>
      </c>
      <c r="AG3051" s="24">
        <v>313000</v>
      </c>
    </row>
    <row r="3052" spans="1:33" ht="22" customHeight="1" x14ac:dyDescent="0.3">
      <c r="A3052" s="25">
        <v>44136</v>
      </c>
      <c r="B3052" s="26" t="s">
        <v>31</v>
      </c>
      <c r="C3052" s="26" t="s">
        <v>32</v>
      </c>
      <c r="D3052" s="27" t="s">
        <v>49</v>
      </c>
      <c r="E3052" s="27" t="s">
        <v>49</v>
      </c>
      <c r="F3052" s="26" t="s">
        <v>33</v>
      </c>
      <c r="G3052" s="27" t="s">
        <v>49</v>
      </c>
      <c r="H3052" s="27" t="s">
        <v>49</v>
      </c>
      <c r="I3052" s="26" t="s">
        <v>34</v>
      </c>
      <c r="J3052" s="26" t="s">
        <v>65</v>
      </c>
      <c r="K3052" s="27" t="s">
        <v>49</v>
      </c>
      <c r="L3052" s="27" t="s">
        <v>49</v>
      </c>
      <c r="M3052" s="26" t="s">
        <v>33</v>
      </c>
      <c r="N3052" s="27" t="s">
        <v>49</v>
      </c>
      <c r="O3052" s="27" t="s">
        <v>49</v>
      </c>
      <c r="P3052" s="26" t="s">
        <v>66</v>
      </c>
      <c r="Q3052" s="26" t="s">
        <v>39</v>
      </c>
      <c r="R3052" s="26" t="s">
        <v>67</v>
      </c>
      <c r="S3052" s="26" t="s">
        <v>68</v>
      </c>
      <c r="T3052" s="26" t="s">
        <v>69</v>
      </c>
      <c r="U3052" s="26" t="s">
        <v>70</v>
      </c>
      <c r="V3052" s="26" t="s">
        <v>43</v>
      </c>
      <c r="W3052" s="26" t="s">
        <v>44</v>
      </c>
      <c r="X3052" s="26" t="s">
        <v>45</v>
      </c>
      <c r="Y3052" s="26" t="s">
        <v>46</v>
      </c>
      <c r="Z3052" s="26" t="s">
        <v>73</v>
      </c>
      <c r="AA3052" s="26" t="s">
        <v>263</v>
      </c>
      <c r="AB3052" s="26"/>
      <c r="AC3052" s="26"/>
      <c r="AD3052" s="26"/>
      <c r="AE3052" s="27">
        <v>20090</v>
      </c>
      <c r="AF3052" s="27">
        <v>20.09</v>
      </c>
      <c r="AG3052" s="27">
        <v>356000</v>
      </c>
    </row>
    <row r="3053" spans="1:33" ht="22" customHeight="1" x14ac:dyDescent="0.3">
      <c r="A3053" s="22">
        <v>44132</v>
      </c>
      <c r="B3053" s="23" t="s">
        <v>50</v>
      </c>
      <c r="C3053" s="23" t="s">
        <v>32</v>
      </c>
      <c r="D3053" s="24" t="s">
        <v>49</v>
      </c>
      <c r="E3053" s="24" t="s">
        <v>49</v>
      </c>
      <c r="F3053" s="23" t="s">
        <v>33</v>
      </c>
      <c r="G3053" s="24" t="s">
        <v>49</v>
      </c>
      <c r="H3053" s="24" t="s">
        <v>49</v>
      </c>
      <c r="I3053" s="23" t="s">
        <v>34</v>
      </c>
      <c r="J3053" s="23" t="s">
        <v>161</v>
      </c>
      <c r="K3053" s="24" t="s">
        <v>49</v>
      </c>
      <c r="L3053" s="24" t="s">
        <v>49</v>
      </c>
      <c r="M3053" s="24" t="s">
        <v>49</v>
      </c>
      <c r="N3053" s="24" t="s">
        <v>49</v>
      </c>
      <c r="O3053" s="24" t="s">
        <v>49</v>
      </c>
      <c r="P3053" s="23" t="s">
        <v>162</v>
      </c>
      <c r="Q3053" s="23" t="s">
        <v>163</v>
      </c>
      <c r="R3053" s="23" t="s">
        <v>60</v>
      </c>
      <c r="S3053" s="23" t="s">
        <v>61</v>
      </c>
      <c r="T3053" s="23" t="s">
        <v>62</v>
      </c>
      <c r="U3053" s="23" t="s">
        <v>56</v>
      </c>
      <c r="V3053" s="23" t="s">
        <v>43</v>
      </c>
      <c r="W3053" s="23" t="s">
        <v>44</v>
      </c>
      <c r="X3053" s="23" t="s">
        <v>45</v>
      </c>
      <c r="Y3053" s="23" t="s">
        <v>46</v>
      </c>
      <c r="Z3053" s="23" t="s">
        <v>403</v>
      </c>
      <c r="AA3053" s="23" t="s">
        <v>3442</v>
      </c>
      <c r="AB3053" s="23"/>
      <c r="AC3053" s="23"/>
      <c r="AD3053" s="23"/>
      <c r="AE3053" s="24">
        <v>130780</v>
      </c>
      <c r="AF3053" s="24">
        <v>130.78</v>
      </c>
      <c r="AG3053" s="24">
        <v>936000</v>
      </c>
    </row>
    <row r="3054" spans="1:33" ht="22" customHeight="1" x14ac:dyDescent="0.3">
      <c r="A3054" s="25">
        <v>44132</v>
      </c>
      <c r="B3054" s="26" t="s">
        <v>50</v>
      </c>
      <c r="C3054" s="26" t="s">
        <v>32</v>
      </c>
      <c r="D3054" s="27" t="s">
        <v>49</v>
      </c>
      <c r="E3054" s="27" t="s">
        <v>49</v>
      </c>
      <c r="F3054" s="26" t="s">
        <v>33</v>
      </c>
      <c r="G3054" s="27" t="s">
        <v>49</v>
      </c>
      <c r="H3054" s="27" t="s">
        <v>49</v>
      </c>
      <c r="I3054" s="26" t="s">
        <v>34</v>
      </c>
      <c r="J3054" s="26" t="s">
        <v>102</v>
      </c>
      <c r="K3054" s="27" t="s">
        <v>49</v>
      </c>
      <c r="L3054" s="27" t="s">
        <v>49</v>
      </c>
      <c r="M3054" s="26" t="s">
        <v>103</v>
      </c>
      <c r="N3054" s="27" t="s">
        <v>49</v>
      </c>
      <c r="O3054" s="27" t="s">
        <v>49</v>
      </c>
      <c r="P3054" s="26" t="s">
        <v>104</v>
      </c>
      <c r="Q3054" s="26" t="s">
        <v>105</v>
      </c>
      <c r="R3054" s="26" t="s">
        <v>60</v>
      </c>
      <c r="S3054" s="26" t="s">
        <v>61</v>
      </c>
      <c r="T3054" s="26" t="s">
        <v>62</v>
      </c>
      <c r="U3054" s="26" t="s">
        <v>56</v>
      </c>
      <c r="V3054" s="26" t="s">
        <v>43</v>
      </c>
      <c r="W3054" s="26" t="s">
        <v>44</v>
      </c>
      <c r="X3054" s="26" t="s">
        <v>45</v>
      </c>
      <c r="Y3054" s="26" t="s">
        <v>46</v>
      </c>
      <c r="Z3054" s="26" t="s">
        <v>440</v>
      </c>
      <c r="AA3054" s="26" t="s">
        <v>3443</v>
      </c>
      <c r="AB3054" s="12" t="s">
        <v>3147</v>
      </c>
      <c r="AC3054" s="26"/>
      <c r="AD3054" s="26"/>
      <c r="AE3054" s="27">
        <v>7262</v>
      </c>
      <c r="AF3054" s="27">
        <v>7.26</v>
      </c>
      <c r="AG3054" s="27">
        <v>947000</v>
      </c>
    </row>
    <row r="3055" spans="1:33" ht="22" customHeight="1" x14ac:dyDescent="0.3">
      <c r="A3055" s="22">
        <v>44132</v>
      </c>
      <c r="B3055" s="23" t="s">
        <v>50</v>
      </c>
      <c r="C3055" s="23" t="s">
        <v>32</v>
      </c>
      <c r="D3055" s="24" t="s">
        <v>49</v>
      </c>
      <c r="E3055" s="24" t="s">
        <v>49</v>
      </c>
      <c r="F3055" s="23" t="s">
        <v>33</v>
      </c>
      <c r="G3055" s="24" t="s">
        <v>49</v>
      </c>
      <c r="H3055" s="24" t="s">
        <v>49</v>
      </c>
      <c r="I3055" s="23" t="s">
        <v>34</v>
      </c>
      <c r="J3055" s="23" t="s">
        <v>161</v>
      </c>
      <c r="K3055" s="24" t="s">
        <v>49</v>
      </c>
      <c r="L3055" s="24" t="s">
        <v>49</v>
      </c>
      <c r="M3055" s="24" t="s">
        <v>49</v>
      </c>
      <c r="N3055" s="24" t="s">
        <v>49</v>
      </c>
      <c r="O3055" s="24" t="s">
        <v>49</v>
      </c>
      <c r="P3055" s="23" t="s">
        <v>162</v>
      </c>
      <c r="Q3055" s="23" t="s">
        <v>163</v>
      </c>
      <c r="R3055" s="23" t="s">
        <v>60</v>
      </c>
      <c r="S3055" s="23" t="s">
        <v>61</v>
      </c>
      <c r="T3055" s="23" t="s">
        <v>62</v>
      </c>
      <c r="U3055" s="23" t="s">
        <v>56</v>
      </c>
      <c r="V3055" s="23" t="s">
        <v>43</v>
      </c>
      <c r="W3055" s="23" t="s">
        <v>44</v>
      </c>
      <c r="X3055" s="23" t="s">
        <v>45</v>
      </c>
      <c r="Y3055" s="23" t="s">
        <v>46</v>
      </c>
      <c r="Z3055" s="23" t="s">
        <v>1352</v>
      </c>
      <c r="AA3055" s="23" t="s">
        <v>3444</v>
      </c>
      <c r="AB3055" s="23"/>
      <c r="AC3055" s="23"/>
      <c r="AD3055" s="23"/>
      <c r="AE3055" s="24">
        <v>108360</v>
      </c>
      <c r="AF3055" s="24">
        <v>108.36</v>
      </c>
      <c r="AG3055" s="24">
        <v>1097000</v>
      </c>
    </row>
    <row r="3056" spans="1:33" ht="22" customHeight="1" x14ac:dyDescent="0.3">
      <c r="A3056" s="25">
        <v>44132</v>
      </c>
      <c r="B3056" s="26" t="s">
        <v>50</v>
      </c>
      <c r="C3056" s="26" t="s">
        <v>84</v>
      </c>
      <c r="D3056" s="26" t="s">
        <v>85</v>
      </c>
      <c r="E3056" s="26" t="s">
        <v>44</v>
      </c>
      <c r="F3056" s="26" t="s">
        <v>33</v>
      </c>
      <c r="G3056" s="27" t="s">
        <v>49</v>
      </c>
      <c r="H3056" s="27" t="s">
        <v>49</v>
      </c>
      <c r="I3056" s="26" t="s">
        <v>86</v>
      </c>
      <c r="J3056" s="26" t="s">
        <v>166</v>
      </c>
      <c r="K3056" s="27" t="s">
        <v>49</v>
      </c>
      <c r="L3056" s="27" t="s">
        <v>49</v>
      </c>
      <c r="M3056" s="27" t="s">
        <v>49</v>
      </c>
      <c r="N3056" s="27" t="s">
        <v>49</v>
      </c>
      <c r="O3056" s="27" t="s">
        <v>49</v>
      </c>
      <c r="P3056" s="26" t="s">
        <v>167</v>
      </c>
      <c r="Q3056" s="26" t="s">
        <v>39</v>
      </c>
      <c r="R3056" s="26" t="s">
        <v>60</v>
      </c>
      <c r="S3056" s="26" t="s">
        <v>61</v>
      </c>
      <c r="T3056" s="26" t="s">
        <v>62</v>
      </c>
      <c r="U3056" s="26" t="s">
        <v>56</v>
      </c>
      <c r="V3056" s="26" t="s">
        <v>90</v>
      </c>
      <c r="W3056" s="26" t="s">
        <v>44</v>
      </c>
      <c r="X3056" s="26" t="s">
        <v>91</v>
      </c>
      <c r="Y3056" s="26" t="s">
        <v>46</v>
      </c>
      <c r="Z3056" s="26" t="s">
        <v>251</v>
      </c>
      <c r="AA3056" s="26" t="s">
        <v>3445</v>
      </c>
      <c r="AB3056" s="26"/>
      <c r="AC3056" s="26"/>
      <c r="AD3056" s="26"/>
      <c r="AE3056" s="27">
        <v>16440</v>
      </c>
      <c r="AF3056" s="27">
        <v>16.440000000000001</v>
      </c>
      <c r="AG3056" s="27">
        <v>124000</v>
      </c>
    </row>
    <row r="3057" spans="1:33" ht="22" customHeight="1" x14ac:dyDescent="0.3">
      <c r="A3057" s="22">
        <v>44132</v>
      </c>
      <c r="B3057" s="23" t="s">
        <v>1418</v>
      </c>
      <c r="C3057" s="23" t="s">
        <v>32</v>
      </c>
      <c r="D3057" s="24" t="s">
        <v>49</v>
      </c>
      <c r="E3057" s="24" t="s">
        <v>49</v>
      </c>
      <c r="F3057" s="23" t="s">
        <v>33</v>
      </c>
      <c r="G3057" s="24" t="s">
        <v>49</v>
      </c>
      <c r="H3057" s="24" t="s">
        <v>49</v>
      </c>
      <c r="I3057" s="23" t="s">
        <v>34</v>
      </c>
      <c r="J3057" s="23" t="s">
        <v>3421</v>
      </c>
      <c r="K3057" s="24" t="s">
        <v>49</v>
      </c>
      <c r="L3057" s="24" t="s">
        <v>49</v>
      </c>
      <c r="M3057" s="24" t="s">
        <v>49</v>
      </c>
      <c r="N3057" s="24" t="s">
        <v>49</v>
      </c>
      <c r="O3057" s="24" t="s">
        <v>49</v>
      </c>
      <c r="P3057" s="23" t="s">
        <v>3422</v>
      </c>
      <c r="Q3057" s="23" t="s">
        <v>163</v>
      </c>
      <c r="R3057" s="23" t="s">
        <v>60</v>
      </c>
      <c r="S3057" s="23" t="s">
        <v>61</v>
      </c>
      <c r="T3057" s="23" t="s">
        <v>62</v>
      </c>
      <c r="U3057" s="23" t="s">
        <v>56</v>
      </c>
      <c r="V3057" s="23" t="s">
        <v>43</v>
      </c>
      <c r="W3057" s="23" t="s">
        <v>44</v>
      </c>
      <c r="X3057" s="23" t="s">
        <v>45</v>
      </c>
      <c r="Y3057" s="23" t="s">
        <v>46</v>
      </c>
      <c r="Z3057" s="23" t="s">
        <v>63</v>
      </c>
      <c r="AA3057" s="23" t="s">
        <v>3446</v>
      </c>
      <c r="AB3057" s="12" t="str">
        <f>IF(ISNUMBER(SEARCH("BUTYRAMIDE",AA3057)),"2,3-Dimethyl Butyramide",IF(ISNUMBER(SEARCH("FOLPET",AA3057)),"Folpet",IF(ISNUMBER(SEARCH("METHYL [2-({[6- (TRIFLUOROMETHYL) PYRIDIN-2-YL] OXY} METHYL) PHENYL",AA3057)),"Esther",IF(ISNUMBER(SEARCH("TEBUCONAZOL",AA3057)),"Tebuconazole",IF(ISNUMBER(SEARCH("DICHLOROPHENYL",AA3057)),"Dichlorophenyl Isocyanates",IF(ISNUMBER(SEARCH("CAPTAN",AA3057)),"Captan",IF(ISNUMBER(SEARCH("DIMETHYLACETAMID",AA3057)),"Dimethylacetamide",IF(ISNUMBER(SEARCH("AFALON",AA3057)),"Linuron","FIX IT"))))))))</f>
        <v>Tebuconazole</v>
      </c>
      <c r="AC3057" s="23"/>
      <c r="AD3057" s="23"/>
      <c r="AE3057" s="24">
        <v>24180</v>
      </c>
      <c r="AF3057" s="24">
        <v>24.18</v>
      </c>
      <c r="AG3057" s="24">
        <v>421000</v>
      </c>
    </row>
    <row r="3058" spans="1:33" ht="22" customHeight="1" x14ac:dyDescent="0.3">
      <c r="A3058" s="25">
        <v>44130</v>
      </c>
      <c r="B3058" s="26" t="s">
        <v>50</v>
      </c>
      <c r="C3058" s="26" t="s">
        <v>32</v>
      </c>
      <c r="D3058" s="27" t="s">
        <v>49</v>
      </c>
      <c r="E3058" s="27" t="s">
        <v>49</v>
      </c>
      <c r="F3058" s="26" t="s">
        <v>33</v>
      </c>
      <c r="G3058" s="27" t="s">
        <v>49</v>
      </c>
      <c r="H3058" s="27" t="s">
        <v>49</v>
      </c>
      <c r="I3058" s="26" t="s">
        <v>34</v>
      </c>
      <c r="J3058" s="26" t="s">
        <v>127</v>
      </c>
      <c r="K3058" s="26" t="s">
        <v>88</v>
      </c>
      <c r="L3058" s="26" t="s">
        <v>61</v>
      </c>
      <c r="M3058" s="27" t="s">
        <v>49</v>
      </c>
      <c r="N3058" s="27" t="s">
        <v>49</v>
      </c>
      <c r="O3058" s="27" t="s">
        <v>49</v>
      </c>
      <c r="P3058" s="26" t="s">
        <v>128</v>
      </c>
      <c r="Q3058" s="26" t="s">
        <v>39</v>
      </c>
      <c r="R3058" s="26" t="s">
        <v>60</v>
      </c>
      <c r="S3058" s="26" t="s">
        <v>61</v>
      </c>
      <c r="T3058" s="26" t="s">
        <v>62</v>
      </c>
      <c r="U3058" s="26" t="s">
        <v>56</v>
      </c>
      <c r="V3058" s="26" t="s">
        <v>90</v>
      </c>
      <c r="W3058" s="26" t="s">
        <v>44</v>
      </c>
      <c r="X3058" s="26" t="s">
        <v>91</v>
      </c>
      <c r="Y3058" s="26" t="s">
        <v>46</v>
      </c>
      <c r="Z3058" s="26" t="s">
        <v>129</v>
      </c>
      <c r="AA3058" s="26" t="s">
        <v>566</v>
      </c>
      <c r="AB3058" s="26"/>
      <c r="AC3058" s="26"/>
      <c r="AD3058" s="26"/>
      <c r="AE3058" s="27">
        <v>17720</v>
      </c>
      <c r="AF3058" s="27">
        <v>17.72</v>
      </c>
      <c r="AG3058" s="27">
        <v>930000</v>
      </c>
    </row>
    <row r="3059" spans="1:33" ht="22" customHeight="1" x14ac:dyDescent="0.3">
      <c r="A3059" s="22">
        <v>44130</v>
      </c>
      <c r="B3059" s="23" t="s">
        <v>31</v>
      </c>
      <c r="C3059" s="23" t="s">
        <v>32</v>
      </c>
      <c r="D3059" s="24" t="s">
        <v>49</v>
      </c>
      <c r="E3059" s="24" t="s">
        <v>49</v>
      </c>
      <c r="F3059" s="23" t="s">
        <v>33</v>
      </c>
      <c r="G3059" s="24" t="s">
        <v>49</v>
      </c>
      <c r="H3059" s="24" t="s">
        <v>49</v>
      </c>
      <c r="I3059" s="23" t="s">
        <v>34</v>
      </c>
      <c r="J3059" s="23" t="s">
        <v>77</v>
      </c>
      <c r="K3059" s="23" t="s">
        <v>78</v>
      </c>
      <c r="L3059" s="23" t="s">
        <v>68</v>
      </c>
      <c r="M3059" s="23" t="s">
        <v>33</v>
      </c>
      <c r="N3059" s="24" t="s">
        <v>49</v>
      </c>
      <c r="O3059" s="24" t="s">
        <v>49</v>
      </c>
      <c r="P3059" s="23" t="s">
        <v>79</v>
      </c>
      <c r="Q3059" s="23" t="s">
        <v>39</v>
      </c>
      <c r="R3059" s="23" t="s">
        <v>67</v>
      </c>
      <c r="S3059" s="23" t="s">
        <v>68</v>
      </c>
      <c r="T3059" s="23" t="s">
        <v>69</v>
      </c>
      <c r="U3059" s="23" t="s">
        <v>70</v>
      </c>
      <c r="V3059" s="23" t="s">
        <v>43</v>
      </c>
      <c r="W3059" s="23" t="s">
        <v>44</v>
      </c>
      <c r="X3059" s="23" t="s">
        <v>45</v>
      </c>
      <c r="Y3059" s="23" t="s">
        <v>46</v>
      </c>
      <c r="Z3059" s="23" t="s">
        <v>234</v>
      </c>
      <c r="AA3059" s="23" t="s">
        <v>3447</v>
      </c>
      <c r="AB3059" s="23"/>
      <c r="AC3059" s="23"/>
      <c r="AD3059" s="23"/>
      <c r="AE3059" s="24">
        <v>14124</v>
      </c>
      <c r="AF3059" s="24">
        <v>14.12</v>
      </c>
      <c r="AG3059" s="24">
        <v>655000</v>
      </c>
    </row>
    <row r="3060" spans="1:33" ht="22" customHeight="1" x14ac:dyDescent="0.3">
      <c r="A3060" s="25">
        <v>44130</v>
      </c>
      <c r="B3060" s="26" t="s">
        <v>31</v>
      </c>
      <c r="C3060" s="26" t="s">
        <v>32</v>
      </c>
      <c r="D3060" s="27" t="s">
        <v>49</v>
      </c>
      <c r="E3060" s="27" t="s">
        <v>49</v>
      </c>
      <c r="F3060" s="26" t="s">
        <v>33</v>
      </c>
      <c r="G3060" s="27" t="s">
        <v>49</v>
      </c>
      <c r="H3060" s="27" t="s">
        <v>49</v>
      </c>
      <c r="I3060" s="26" t="s">
        <v>34</v>
      </c>
      <c r="J3060" s="26" t="s">
        <v>77</v>
      </c>
      <c r="K3060" s="26" t="s">
        <v>78</v>
      </c>
      <c r="L3060" s="26" t="s">
        <v>68</v>
      </c>
      <c r="M3060" s="26" t="s">
        <v>33</v>
      </c>
      <c r="N3060" s="27" t="s">
        <v>49</v>
      </c>
      <c r="O3060" s="27" t="s">
        <v>49</v>
      </c>
      <c r="P3060" s="26" t="s">
        <v>79</v>
      </c>
      <c r="Q3060" s="26" t="s">
        <v>700</v>
      </c>
      <c r="R3060" s="26" t="s">
        <v>67</v>
      </c>
      <c r="S3060" s="26" t="s">
        <v>68</v>
      </c>
      <c r="T3060" s="26" t="s">
        <v>69</v>
      </c>
      <c r="U3060" s="26" t="s">
        <v>70</v>
      </c>
      <c r="V3060" s="26" t="s">
        <v>43</v>
      </c>
      <c r="W3060" s="26" t="s">
        <v>44</v>
      </c>
      <c r="X3060" s="26" t="s">
        <v>45</v>
      </c>
      <c r="Y3060" s="26" t="s">
        <v>46</v>
      </c>
      <c r="Z3060" s="26" t="s">
        <v>82</v>
      </c>
      <c r="AA3060" s="26" t="s">
        <v>3448</v>
      </c>
      <c r="AB3060" s="26"/>
      <c r="AC3060" s="26"/>
      <c r="AD3060" s="26"/>
      <c r="AE3060" s="27">
        <v>27240</v>
      </c>
      <c r="AF3060" s="27">
        <v>27.24</v>
      </c>
      <c r="AG3060" s="27">
        <v>650000</v>
      </c>
    </row>
    <row r="3061" spans="1:33" ht="22" customHeight="1" x14ac:dyDescent="0.3">
      <c r="A3061" s="22">
        <v>44130</v>
      </c>
      <c r="B3061" s="23" t="s">
        <v>50</v>
      </c>
      <c r="C3061" s="23" t="s">
        <v>32</v>
      </c>
      <c r="D3061" s="24" t="s">
        <v>49</v>
      </c>
      <c r="E3061" s="24" t="s">
        <v>49</v>
      </c>
      <c r="F3061" s="23" t="s">
        <v>33</v>
      </c>
      <c r="G3061" s="24" t="s">
        <v>49</v>
      </c>
      <c r="H3061" s="24" t="s">
        <v>49</v>
      </c>
      <c r="I3061" s="23" t="s">
        <v>34</v>
      </c>
      <c r="J3061" s="23" t="s">
        <v>1052</v>
      </c>
      <c r="K3061" s="24" t="s">
        <v>49</v>
      </c>
      <c r="L3061" s="24" t="s">
        <v>49</v>
      </c>
      <c r="M3061" s="24" t="s">
        <v>49</v>
      </c>
      <c r="N3061" s="24" t="s">
        <v>49</v>
      </c>
      <c r="O3061" s="24" t="s">
        <v>49</v>
      </c>
      <c r="P3061" s="23" t="s">
        <v>3449</v>
      </c>
      <c r="Q3061" s="23" t="s">
        <v>39</v>
      </c>
      <c r="R3061" s="23" t="s">
        <v>60</v>
      </c>
      <c r="S3061" s="23" t="s">
        <v>61</v>
      </c>
      <c r="T3061" s="23" t="s">
        <v>62</v>
      </c>
      <c r="U3061" s="23" t="s">
        <v>56</v>
      </c>
      <c r="V3061" s="23" t="s">
        <v>43</v>
      </c>
      <c r="W3061" s="23" t="s">
        <v>44</v>
      </c>
      <c r="X3061" s="23" t="s">
        <v>45</v>
      </c>
      <c r="Y3061" s="23" t="s">
        <v>46</v>
      </c>
      <c r="Z3061" s="23" t="s">
        <v>440</v>
      </c>
      <c r="AA3061" s="23" t="s">
        <v>3450</v>
      </c>
      <c r="AB3061" s="12" t="s">
        <v>3147</v>
      </c>
      <c r="AC3061" s="23"/>
      <c r="AD3061" s="23"/>
      <c r="AE3061" s="24">
        <v>50834</v>
      </c>
      <c r="AF3061" s="24">
        <v>50.83</v>
      </c>
      <c r="AG3061" s="24">
        <v>6627000</v>
      </c>
    </row>
    <row r="3062" spans="1:33" ht="22" customHeight="1" x14ac:dyDescent="0.3">
      <c r="A3062" s="25">
        <v>44130</v>
      </c>
      <c r="B3062" s="26" t="s">
        <v>31</v>
      </c>
      <c r="C3062" s="26" t="s">
        <v>32</v>
      </c>
      <c r="D3062" s="27" t="s">
        <v>49</v>
      </c>
      <c r="E3062" s="27" t="s">
        <v>49</v>
      </c>
      <c r="F3062" s="26" t="s">
        <v>33</v>
      </c>
      <c r="G3062" s="27" t="s">
        <v>49</v>
      </c>
      <c r="H3062" s="27" t="s">
        <v>49</v>
      </c>
      <c r="I3062" s="26" t="s">
        <v>34</v>
      </c>
      <c r="J3062" s="26" t="s">
        <v>77</v>
      </c>
      <c r="K3062" s="26" t="s">
        <v>78</v>
      </c>
      <c r="L3062" s="26" t="s">
        <v>68</v>
      </c>
      <c r="M3062" s="26" t="s">
        <v>33</v>
      </c>
      <c r="N3062" s="27" t="s">
        <v>49</v>
      </c>
      <c r="O3062" s="27" t="s">
        <v>49</v>
      </c>
      <c r="P3062" s="26" t="s">
        <v>79</v>
      </c>
      <c r="Q3062" s="26" t="s">
        <v>700</v>
      </c>
      <c r="R3062" s="26" t="s">
        <v>67</v>
      </c>
      <c r="S3062" s="26" t="s">
        <v>68</v>
      </c>
      <c r="T3062" s="26" t="s">
        <v>69</v>
      </c>
      <c r="U3062" s="26" t="s">
        <v>70</v>
      </c>
      <c r="V3062" s="26" t="s">
        <v>43</v>
      </c>
      <c r="W3062" s="26" t="s">
        <v>44</v>
      </c>
      <c r="X3062" s="26" t="s">
        <v>45</v>
      </c>
      <c r="Y3062" s="26" t="s">
        <v>46</v>
      </c>
      <c r="Z3062" s="26" t="s">
        <v>82</v>
      </c>
      <c r="AA3062" s="26" t="s">
        <v>3451</v>
      </c>
      <c r="AB3062" s="12" t="s">
        <v>3165</v>
      </c>
      <c r="AC3062" s="26"/>
      <c r="AD3062" s="26"/>
      <c r="AE3062" s="27">
        <v>58080</v>
      </c>
      <c r="AF3062" s="27">
        <v>58.08</v>
      </c>
      <c r="AG3062" s="27">
        <v>1387000</v>
      </c>
    </row>
    <row r="3063" spans="1:33" ht="22" customHeight="1" x14ac:dyDescent="0.3">
      <c r="A3063" s="22">
        <v>44130</v>
      </c>
      <c r="B3063" s="23" t="s">
        <v>31</v>
      </c>
      <c r="C3063" s="23" t="s">
        <v>32</v>
      </c>
      <c r="D3063" s="24" t="s">
        <v>49</v>
      </c>
      <c r="E3063" s="24" t="s">
        <v>49</v>
      </c>
      <c r="F3063" s="23" t="s">
        <v>33</v>
      </c>
      <c r="G3063" s="24" t="s">
        <v>49</v>
      </c>
      <c r="H3063" s="24" t="s">
        <v>49</v>
      </c>
      <c r="I3063" s="23" t="s">
        <v>34</v>
      </c>
      <c r="J3063" s="23" t="s">
        <v>77</v>
      </c>
      <c r="K3063" s="23" t="s">
        <v>78</v>
      </c>
      <c r="L3063" s="23" t="s">
        <v>68</v>
      </c>
      <c r="M3063" s="23" t="s">
        <v>33</v>
      </c>
      <c r="N3063" s="24" t="s">
        <v>49</v>
      </c>
      <c r="O3063" s="24" t="s">
        <v>49</v>
      </c>
      <c r="P3063" s="23" t="s">
        <v>79</v>
      </c>
      <c r="Q3063" s="23" t="s">
        <v>700</v>
      </c>
      <c r="R3063" s="23" t="s">
        <v>67</v>
      </c>
      <c r="S3063" s="23" t="s">
        <v>68</v>
      </c>
      <c r="T3063" s="23" t="s">
        <v>69</v>
      </c>
      <c r="U3063" s="23" t="s">
        <v>70</v>
      </c>
      <c r="V3063" s="23" t="s">
        <v>43</v>
      </c>
      <c r="W3063" s="23" t="s">
        <v>44</v>
      </c>
      <c r="X3063" s="23" t="s">
        <v>45</v>
      </c>
      <c r="Y3063" s="23" t="s">
        <v>46</v>
      </c>
      <c r="Z3063" s="23" t="s">
        <v>82</v>
      </c>
      <c r="AA3063" s="23" t="s">
        <v>3452</v>
      </c>
      <c r="AB3063" s="12" t="s">
        <v>3165</v>
      </c>
      <c r="AC3063" s="23"/>
      <c r="AD3063" s="23"/>
      <c r="AE3063" s="24">
        <v>53180</v>
      </c>
      <c r="AF3063" s="24">
        <v>53.18</v>
      </c>
      <c r="AG3063" s="24">
        <v>1270000</v>
      </c>
    </row>
    <row r="3064" spans="1:33" ht="22" customHeight="1" x14ac:dyDescent="0.3">
      <c r="A3064" s="25">
        <v>44130</v>
      </c>
      <c r="B3064" s="26" t="s">
        <v>31</v>
      </c>
      <c r="C3064" s="26" t="s">
        <v>32</v>
      </c>
      <c r="D3064" s="27" t="s">
        <v>49</v>
      </c>
      <c r="E3064" s="27" t="s">
        <v>49</v>
      </c>
      <c r="F3064" s="26" t="s">
        <v>33</v>
      </c>
      <c r="G3064" s="27" t="s">
        <v>49</v>
      </c>
      <c r="H3064" s="27" t="s">
        <v>49</v>
      </c>
      <c r="I3064" s="26" t="s">
        <v>34</v>
      </c>
      <c r="J3064" s="26" t="s">
        <v>65</v>
      </c>
      <c r="K3064" s="27" t="s">
        <v>49</v>
      </c>
      <c r="L3064" s="27" t="s">
        <v>49</v>
      </c>
      <c r="M3064" s="26" t="s">
        <v>33</v>
      </c>
      <c r="N3064" s="27" t="s">
        <v>49</v>
      </c>
      <c r="O3064" s="27" t="s">
        <v>49</v>
      </c>
      <c r="P3064" s="26" t="s">
        <v>66</v>
      </c>
      <c r="Q3064" s="26" t="s">
        <v>39</v>
      </c>
      <c r="R3064" s="26" t="s">
        <v>67</v>
      </c>
      <c r="S3064" s="26" t="s">
        <v>68</v>
      </c>
      <c r="T3064" s="26" t="s">
        <v>69</v>
      </c>
      <c r="U3064" s="26" t="s">
        <v>70</v>
      </c>
      <c r="V3064" s="26" t="s">
        <v>43</v>
      </c>
      <c r="W3064" s="26" t="s">
        <v>44</v>
      </c>
      <c r="X3064" s="26" t="s">
        <v>45</v>
      </c>
      <c r="Y3064" s="26" t="s">
        <v>46</v>
      </c>
      <c r="Z3064" s="26" t="s">
        <v>73</v>
      </c>
      <c r="AA3064" s="26" t="s">
        <v>3453</v>
      </c>
      <c r="AB3064" s="12" t="str">
        <f t="shared" ref="AB3064" si="634">IF(ISNUMBER(SEARCH("DMS",AA3064)),"Dimethyl Sulfate",IF(ISNUMBER(SEARCH("2,4-XILIDIN",AA3064)),"2,4-Xylidine",IF(ISNUMBER(SEARCH("GALIGAN",AA3064)),"Oxyfluorfen",IF(ISNUMBER(SEARCH("DIMETHYLAMINE",AA3064)),"Dimethylamine",IF(ISNUMBER(SEARCH("ORTHOFORMATE",AA3064)),"Trimethyl orthoformate",IF(ISNUMBER(SEARCH("NOVALURON",AA3064)),"Novaluron",IF(ISNUMBER(SEARCH("DIMETHYL SULPHATE",AA3064)),"Dimethyl Sulphate",IF(ISNUMBER(SEARCH("ALTAPYNE",AA3064)),"Acid Based Co-Emulsifier",IF(ISNUMBER(SEARCH("METHANESULFONYL",AA3064)),"Methanesulfonyl chloride",IF(ISNUMBER(SEARCH("METHYL FORMATE",AA3064)),"Methanoate",IF(ISNUMBER(SEARCH("FLUEN",AA3064)),"Fluensulfone","FIX IT")))))))))))</f>
        <v>Oxyfluorfen</v>
      </c>
      <c r="AC3064" s="12" t="str">
        <f t="shared" ref="AC3064" si="635">VLOOKUP(AB3064,AJ:AL,2, FALSE)</f>
        <v>Galigan 240 EC</v>
      </c>
      <c r="AD3064" s="26"/>
      <c r="AE3064" s="27">
        <v>21375</v>
      </c>
      <c r="AF3064" s="27">
        <v>21.38</v>
      </c>
      <c r="AG3064" s="27">
        <v>300000</v>
      </c>
    </row>
    <row r="3065" spans="1:33" ht="22" customHeight="1" x14ac:dyDescent="0.3">
      <c r="A3065" s="22">
        <v>44128</v>
      </c>
      <c r="B3065" s="23" t="s">
        <v>212</v>
      </c>
      <c r="C3065" s="23" t="s">
        <v>729</v>
      </c>
      <c r="D3065" s="24" t="s">
        <v>49</v>
      </c>
      <c r="E3065" s="24" t="s">
        <v>49</v>
      </c>
      <c r="F3065" s="24" t="s">
        <v>49</v>
      </c>
      <c r="G3065" s="24" t="s">
        <v>49</v>
      </c>
      <c r="H3065" s="24" t="s">
        <v>49</v>
      </c>
      <c r="I3065" s="23" t="s">
        <v>3417</v>
      </c>
      <c r="J3065" s="23" t="s">
        <v>65</v>
      </c>
      <c r="K3065" s="24" t="s">
        <v>49</v>
      </c>
      <c r="L3065" s="24" t="s">
        <v>49</v>
      </c>
      <c r="M3065" s="23" t="s">
        <v>33</v>
      </c>
      <c r="N3065" s="24" t="s">
        <v>49</v>
      </c>
      <c r="O3065" s="24" t="s">
        <v>49</v>
      </c>
      <c r="P3065" s="23" t="s">
        <v>66</v>
      </c>
      <c r="Q3065" s="23" t="s">
        <v>731</v>
      </c>
      <c r="R3065" s="23" t="s">
        <v>67</v>
      </c>
      <c r="S3065" s="23" t="s">
        <v>68</v>
      </c>
      <c r="T3065" s="23" t="s">
        <v>69</v>
      </c>
      <c r="U3065" s="23" t="s">
        <v>70</v>
      </c>
      <c r="V3065" s="23" t="s">
        <v>217</v>
      </c>
      <c r="W3065" s="23" t="s">
        <v>44</v>
      </c>
      <c r="X3065" s="23" t="s">
        <v>218</v>
      </c>
      <c r="Y3065" s="23" t="s">
        <v>46</v>
      </c>
      <c r="Z3065" s="23" t="s">
        <v>219</v>
      </c>
      <c r="AA3065" s="23" t="s">
        <v>3454</v>
      </c>
      <c r="AB3065" s="12" t="str">
        <f t="shared" ref="AB3065" si="636">IF(ISNUMBER(SEARCH("CARBENDAZIM",AA3065)),"Carbendazim",IF(ISNUMBER(SEARCH("4-D",AA3065)),"2,4-Dichlorophenoxyacetic acid",IF(ISNUMBER(SEARCH("RIDOVER",AA3065)),"Glyphosate",IF(ISNUMBER(SEARCH("POQUER",AA3065)),"Clethodim",IF(ISNUMBER(SEARCH("LITER",AA3065)),"Imidacloprid",IF(ISNUMBER(SEARCH("PYRINEX",AA3065)),"Chlorpyrifos",IF(ISNUMBER(SEARCH("ORBIT",AA3065)),"Omethoate",IF(ISNUMBER(SEARCH("HEXARON",AA3065)),"Diuron",IF(ISNUMBER(SEARCH("ISOPROPYLAMINE",AA3065)),"Isopropylamine",IF(ISNUMBER(SEARCH("GLYPHOSATE",AA3065)),"Glyphosate",IF(ISNUMBER(SEARCH("MANCOZEB",AA3065)),"Mancozeb Indofil",IF(ISNUMBER(SEARCH("PARAQUAT",AA3065)),"Paraquat",IF(ISNUMBER(SEARCH("CAROMAX",AA3065)),"Aromatic Solvent Mixture",IF(ISNUMBER(SEARCH("BUTIRON",AA3065)),"Tebuthiuron",IF(ISNUMBER(SEARCH("VORAZ",AA3065)),"Methomyl",IF(ISNUMBER(SEARCH("IMIDACLOPRID",AA3065)),"Imidacloprid",IF(ISNUMBER(SEARCH("2 4 D",AA3065)),"2,4-Dichlorophenoxyacetic acid",IF(ISNUMBER(SEARCH("IMIDACL",AA3065)),"Imidacloprid",IF(ISNUMBER(SEARCH("DIUREX",AA3065)),"Diuron",IF(ISNUMBER(SEARCH("RAPEL",AA3065)),"Acephate","fix it"))))))))))))))))))))</f>
        <v>Diuron</v>
      </c>
      <c r="AC3065" s="23"/>
      <c r="AD3065" s="23"/>
      <c r="AE3065" s="24">
        <v>125160</v>
      </c>
      <c r="AF3065" s="24">
        <v>125.16</v>
      </c>
      <c r="AG3065" s="24">
        <v>5045000</v>
      </c>
    </row>
    <row r="3066" spans="1:33" ht="22" customHeight="1" x14ac:dyDescent="0.3">
      <c r="A3066" s="25">
        <v>44126</v>
      </c>
      <c r="B3066" s="26" t="s">
        <v>50</v>
      </c>
      <c r="C3066" s="26" t="s">
        <v>32</v>
      </c>
      <c r="D3066" s="27" t="s">
        <v>49</v>
      </c>
      <c r="E3066" s="27" t="s">
        <v>49</v>
      </c>
      <c r="F3066" s="26" t="s">
        <v>33</v>
      </c>
      <c r="G3066" s="27" t="s">
        <v>49</v>
      </c>
      <c r="H3066" s="27" t="s">
        <v>49</v>
      </c>
      <c r="I3066" s="26" t="s">
        <v>34</v>
      </c>
      <c r="J3066" s="26" t="s">
        <v>334</v>
      </c>
      <c r="K3066" s="26" t="s">
        <v>335</v>
      </c>
      <c r="L3066" s="26" t="s">
        <v>97</v>
      </c>
      <c r="M3066" s="27" t="s">
        <v>49</v>
      </c>
      <c r="N3066" s="27" t="s">
        <v>49</v>
      </c>
      <c r="O3066" s="27" t="s">
        <v>49</v>
      </c>
      <c r="P3066" s="26" t="s">
        <v>336</v>
      </c>
      <c r="Q3066" s="26" t="s">
        <v>39</v>
      </c>
      <c r="R3066" s="26" t="s">
        <v>337</v>
      </c>
      <c r="S3066" s="26" t="s">
        <v>97</v>
      </c>
      <c r="T3066" s="26" t="s">
        <v>338</v>
      </c>
      <c r="U3066" s="26" t="s">
        <v>99</v>
      </c>
      <c r="V3066" s="26" t="s">
        <v>43</v>
      </c>
      <c r="W3066" s="26" t="s">
        <v>44</v>
      </c>
      <c r="X3066" s="26" t="s">
        <v>45</v>
      </c>
      <c r="Y3066" s="26" t="s">
        <v>46</v>
      </c>
      <c r="Z3066" s="26" t="s">
        <v>339</v>
      </c>
      <c r="AA3066" s="26" t="s">
        <v>3455</v>
      </c>
      <c r="AB3066" s="26"/>
      <c r="AC3066" s="26"/>
      <c r="AD3066" s="26"/>
      <c r="AE3066" s="27">
        <v>13094</v>
      </c>
      <c r="AF3066" s="27">
        <v>13.09</v>
      </c>
      <c r="AG3066" s="27">
        <v>44700</v>
      </c>
    </row>
    <row r="3067" spans="1:33" ht="22" customHeight="1" x14ac:dyDescent="0.3">
      <c r="A3067" s="22">
        <v>44122</v>
      </c>
      <c r="B3067" s="23" t="s">
        <v>31</v>
      </c>
      <c r="C3067" s="23" t="s">
        <v>32</v>
      </c>
      <c r="D3067" s="24" t="s">
        <v>49</v>
      </c>
      <c r="E3067" s="24" t="s">
        <v>49</v>
      </c>
      <c r="F3067" s="23" t="s">
        <v>33</v>
      </c>
      <c r="G3067" s="24" t="s">
        <v>49</v>
      </c>
      <c r="H3067" s="24" t="s">
        <v>49</v>
      </c>
      <c r="I3067" s="23" t="s">
        <v>34</v>
      </c>
      <c r="J3067" s="23" t="s">
        <v>65</v>
      </c>
      <c r="K3067" s="24" t="s">
        <v>49</v>
      </c>
      <c r="L3067" s="24" t="s">
        <v>49</v>
      </c>
      <c r="M3067" s="23" t="s">
        <v>33</v>
      </c>
      <c r="N3067" s="24" t="s">
        <v>49</v>
      </c>
      <c r="O3067" s="24" t="s">
        <v>49</v>
      </c>
      <c r="P3067" s="23" t="s">
        <v>66</v>
      </c>
      <c r="Q3067" s="23" t="s">
        <v>39</v>
      </c>
      <c r="R3067" s="23" t="s">
        <v>67</v>
      </c>
      <c r="S3067" s="23" t="s">
        <v>68</v>
      </c>
      <c r="T3067" s="23" t="s">
        <v>69</v>
      </c>
      <c r="U3067" s="23" t="s">
        <v>70</v>
      </c>
      <c r="V3067" s="23" t="s">
        <v>43</v>
      </c>
      <c r="W3067" s="23" t="s">
        <v>44</v>
      </c>
      <c r="X3067" s="23" t="s">
        <v>45</v>
      </c>
      <c r="Y3067" s="23" t="s">
        <v>46</v>
      </c>
      <c r="Z3067" s="23" t="s">
        <v>71</v>
      </c>
      <c r="AA3067" s="23" t="s">
        <v>378</v>
      </c>
      <c r="AB3067" s="12" t="str">
        <f t="shared" ref="AB3067:AB3068" si="637">IF(ISNUMBER(SEARCH("CARBENDAZIM",AA3067)),"Carbendazim",IF(ISNUMBER(SEARCH("4-D",AA3067)),"2,4-Dichlorophenoxyacetic acid",IF(ISNUMBER(SEARCH("RIDOVER",AA3067)),"Glyphosate",IF(ISNUMBER(SEARCH("POQUER",AA3067)),"Clethodim",IF(ISNUMBER(SEARCH("LITER",AA3067)),"Imidacloprid",IF(ISNUMBER(SEARCH("PYRINEX",AA3067)),"Chlorpyrifos",IF(ISNUMBER(SEARCH("ORBIT",AA3067)),"Omethoate",IF(ISNUMBER(SEARCH("HEXARON",AA3067)),"Diuron",IF(ISNUMBER(SEARCH("ISOPROPYLAMINE",AA3067)),"Isopropylamine",IF(ISNUMBER(SEARCH("GLYPHOSATE",AA3067)),"Glyphosate",IF(ISNUMBER(SEARCH("MANCOZEB",AA3067)),"Mancozeb Indofil",IF(ISNUMBER(SEARCH("PARAQUAT",AA3067)),"Paraquat",IF(ISNUMBER(SEARCH("CAROMAX",AA3067)),"Aromatic Solvent Mixture",IF(ISNUMBER(SEARCH("BUTIRON",AA3067)),"Tebuthiuron",IF(ISNUMBER(SEARCH("VORAZ",AA3067)),"Methomyl",IF(ISNUMBER(SEARCH("IMIDACLOPRID",AA3067)),"Imidacloprid",IF(ISNUMBER(SEARCH("2 4 D",AA3067)),"2,4-Dichlorophenoxyacetic acid",IF(ISNUMBER(SEARCH("IMIDACL",AA3067)),"Imidacloprid",IF(ISNUMBER(SEARCH("DIUREX",AA3067)),"Diuron",IF(ISNUMBER(SEARCH("RAPEL",AA3067)),"Acephate","fix it"))))))))))))))))))))</f>
        <v>Diuron</v>
      </c>
      <c r="AC3067" s="23"/>
      <c r="AD3067" s="23"/>
      <c r="AE3067" s="24">
        <v>67044</v>
      </c>
      <c r="AF3067" s="24">
        <v>67.040000000000006</v>
      </c>
      <c r="AG3067" s="24">
        <v>942000</v>
      </c>
    </row>
    <row r="3068" spans="1:33" ht="22" customHeight="1" x14ac:dyDescent="0.3">
      <c r="A3068" s="25">
        <v>44122</v>
      </c>
      <c r="B3068" s="26" t="s">
        <v>31</v>
      </c>
      <c r="C3068" s="26" t="s">
        <v>32</v>
      </c>
      <c r="D3068" s="27" t="s">
        <v>49</v>
      </c>
      <c r="E3068" s="27" t="s">
        <v>49</v>
      </c>
      <c r="F3068" s="26" t="s">
        <v>33</v>
      </c>
      <c r="G3068" s="27" t="s">
        <v>49</v>
      </c>
      <c r="H3068" s="27" t="s">
        <v>49</v>
      </c>
      <c r="I3068" s="26" t="s">
        <v>34</v>
      </c>
      <c r="J3068" s="26" t="s">
        <v>65</v>
      </c>
      <c r="K3068" s="27" t="s">
        <v>49</v>
      </c>
      <c r="L3068" s="27" t="s">
        <v>49</v>
      </c>
      <c r="M3068" s="26" t="s">
        <v>33</v>
      </c>
      <c r="N3068" s="27" t="s">
        <v>49</v>
      </c>
      <c r="O3068" s="27" t="s">
        <v>49</v>
      </c>
      <c r="P3068" s="26" t="s">
        <v>66</v>
      </c>
      <c r="Q3068" s="26" t="s">
        <v>39</v>
      </c>
      <c r="R3068" s="26" t="s">
        <v>67</v>
      </c>
      <c r="S3068" s="26" t="s">
        <v>68</v>
      </c>
      <c r="T3068" s="26" t="s">
        <v>69</v>
      </c>
      <c r="U3068" s="26" t="s">
        <v>70</v>
      </c>
      <c r="V3068" s="26" t="s">
        <v>43</v>
      </c>
      <c r="W3068" s="26" t="s">
        <v>44</v>
      </c>
      <c r="X3068" s="26" t="s">
        <v>45</v>
      </c>
      <c r="Y3068" s="26" t="s">
        <v>46</v>
      </c>
      <c r="Z3068" s="26" t="s">
        <v>71</v>
      </c>
      <c r="AA3068" s="26" t="s">
        <v>363</v>
      </c>
      <c r="AB3068" s="12" t="str">
        <f t="shared" si="637"/>
        <v>Diuron</v>
      </c>
      <c r="AC3068" s="26"/>
      <c r="AD3068" s="26"/>
      <c r="AE3068" s="27">
        <v>89392</v>
      </c>
      <c r="AF3068" s="27">
        <v>89.39</v>
      </c>
      <c r="AG3068" s="27">
        <v>1255000</v>
      </c>
    </row>
    <row r="3069" spans="1:33" ht="22" customHeight="1" x14ac:dyDescent="0.3">
      <c r="A3069" s="22">
        <v>44122</v>
      </c>
      <c r="B3069" s="23" t="s">
        <v>31</v>
      </c>
      <c r="C3069" s="23" t="s">
        <v>32</v>
      </c>
      <c r="D3069" s="24" t="s">
        <v>49</v>
      </c>
      <c r="E3069" s="24" t="s">
        <v>49</v>
      </c>
      <c r="F3069" s="23" t="s">
        <v>33</v>
      </c>
      <c r="G3069" s="24" t="s">
        <v>49</v>
      </c>
      <c r="H3069" s="24" t="s">
        <v>49</v>
      </c>
      <c r="I3069" s="23" t="s">
        <v>34</v>
      </c>
      <c r="J3069" s="23" t="s">
        <v>77</v>
      </c>
      <c r="K3069" s="23" t="s">
        <v>78</v>
      </c>
      <c r="L3069" s="23" t="s">
        <v>68</v>
      </c>
      <c r="M3069" s="23" t="s">
        <v>33</v>
      </c>
      <c r="N3069" s="24" t="s">
        <v>49</v>
      </c>
      <c r="O3069" s="24" t="s">
        <v>49</v>
      </c>
      <c r="P3069" s="23" t="s">
        <v>79</v>
      </c>
      <c r="Q3069" s="23" t="s">
        <v>39</v>
      </c>
      <c r="R3069" s="23" t="s">
        <v>67</v>
      </c>
      <c r="S3069" s="23" t="s">
        <v>68</v>
      </c>
      <c r="T3069" s="23" t="s">
        <v>69</v>
      </c>
      <c r="U3069" s="23" t="s">
        <v>70</v>
      </c>
      <c r="V3069" s="23" t="s">
        <v>43</v>
      </c>
      <c r="W3069" s="23" t="s">
        <v>44</v>
      </c>
      <c r="X3069" s="23" t="s">
        <v>45</v>
      </c>
      <c r="Y3069" s="23" t="s">
        <v>46</v>
      </c>
      <c r="Z3069" s="23" t="s">
        <v>82</v>
      </c>
      <c r="AA3069" s="23" t="s">
        <v>3456</v>
      </c>
      <c r="AB3069" s="12" t="s">
        <v>3165</v>
      </c>
      <c r="AC3069" s="23"/>
      <c r="AD3069" s="23"/>
      <c r="AE3069" s="24">
        <v>99000</v>
      </c>
      <c r="AF3069" s="24">
        <v>99</v>
      </c>
      <c r="AG3069" s="24">
        <v>2364000</v>
      </c>
    </row>
    <row r="3070" spans="1:33" ht="22" customHeight="1" x14ac:dyDescent="0.3">
      <c r="A3070" s="25">
        <v>44122</v>
      </c>
      <c r="B3070" s="26" t="s">
        <v>31</v>
      </c>
      <c r="C3070" s="26" t="s">
        <v>32</v>
      </c>
      <c r="D3070" s="27" t="s">
        <v>49</v>
      </c>
      <c r="E3070" s="27" t="s">
        <v>49</v>
      </c>
      <c r="F3070" s="26" t="s">
        <v>33</v>
      </c>
      <c r="G3070" s="27" t="s">
        <v>49</v>
      </c>
      <c r="H3070" s="27" t="s">
        <v>49</v>
      </c>
      <c r="I3070" s="26" t="s">
        <v>34</v>
      </c>
      <c r="J3070" s="26" t="s">
        <v>77</v>
      </c>
      <c r="K3070" s="26" t="s">
        <v>78</v>
      </c>
      <c r="L3070" s="26" t="s">
        <v>68</v>
      </c>
      <c r="M3070" s="26" t="s">
        <v>33</v>
      </c>
      <c r="N3070" s="27" t="s">
        <v>49</v>
      </c>
      <c r="O3070" s="27" t="s">
        <v>49</v>
      </c>
      <c r="P3070" s="26" t="s">
        <v>79</v>
      </c>
      <c r="Q3070" s="26" t="s">
        <v>39</v>
      </c>
      <c r="R3070" s="26" t="s">
        <v>67</v>
      </c>
      <c r="S3070" s="26" t="s">
        <v>68</v>
      </c>
      <c r="T3070" s="26" t="s">
        <v>69</v>
      </c>
      <c r="U3070" s="26" t="s">
        <v>70</v>
      </c>
      <c r="V3070" s="26" t="s">
        <v>43</v>
      </c>
      <c r="W3070" s="26" t="s">
        <v>44</v>
      </c>
      <c r="X3070" s="26" t="s">
        <v>45</v>
      </c>
      <c r="Y3070" s="26" t="s">
        <v>46</v>
      </c>
      <c r="Z3070" s="26" t="s">
        <v>82</v>
      </c>
      <c r="AA3070" s="26" t="s">
        <v>3457</v>
      </c>
      <c r="AB3070" s="18" t="s">
        <v>3193</v>
      </c>
      <c r="AC3070" s="26"/>
      <c r="AD3070" s="26"/>
      <c r="AE3070" s="27">
        <v>164880.01</v>
      </c>
      <c r="AF3070" s="27">
        <v>164.88</v>
      </c>
      <c r="AG3070" s="27">
        <v>3937000</v>
      </c>
    </row>
    <row r="3071" spans="1:33" ht="22" customHeight="1" x14ac:dyDescent="0.3">
      <c r="A3071" s="22">
        <v>44122</v>
      </c>
      <c r="B3071" s="23" t="s">
        <v>31</v>
      </c>
      <c r="C3071" s="23" t="s">
        <v>32</v>
      </c>
      <c r="D3071" s="24" t="s">
        <v>49</v>
      </c>
      <c r="E3071" s="24" t="s">
        <v>49</v>
      </c>
      <c r="F3071" s="23" t="s">
        <v>33</v>
      </c>
      <c r="G3071" s="24" t="s">
        <v>49</v>
      </c>
      <c r="H3071" s="24" t="s">
        <v>49</v>
      </c>
      <c r="I3071" s="23" t="s">
        <v>34</v>
      </c>
      <c r="J3071" s="23" t="s">
        <v>77</v>
      </c>
      <c r="K3071" s="23" t="s">
        <v>78</v>
      </c>
      <c r="L3071" s="23" t="s">
        <v>68</v>
      </c>
      <c r="M3071" s="23" t="s">
        <v>33</v>
      </c>
      <c r="N3071" s="24" t="s">
        <v>49</v>
      </c>
      <c r="O3071" s="24" t="s">
        <v>49</v>
      </c>
      <c r="P3071" s="23" t="s">
        <v>79</v>
      </c>
      <c r="Q3071" s="23" t="s">
        <v>700</v>
      </c>
      <c r="R3071" s="23" t="s">
        <v>67</v>
      </c>
      <c r="S3071" s="23" t="s">
        <v>68</v>
      </c>
      <c r="T3071" s="23" t="s">
        <v>69</v>
      </c>
      <c r="U3071" s="23" t="s">
        <v>70</v>
      </c>
      <c r="V3071" s="23" t="s">
        <v>43</v>
      </c>
      <c r="W3071" s="23" t="s">
        <v>44</v>
      </c>
      <c r="X3071" s="23" t="s">
        <v>45</v>
      </c>
      <c r="Y3071" s="23" t="s">
        <v>46</v>
      </c>
      <c r="Z3071" s="23" t="s">
        <v>82</v>
      </c>
      <c r="AA3071" s="23" t="s">
        <v>3458</v>
      </c>
      <c r="AB3071" s="23"/>
      <c r="AC3071" s="23"/>
      <c r="AD3071" s="23"/>
      <c r="AE3071" s="24">
        <v>329399.99</v>
      </c>
      <c r="AF3071" s="24">
        <v>329.4</v>
      </c>
      <c r="AG3071" s="24">
        <v>7866000</v>
      </c>
    </row>
    <row r="3072" spans="1:33" ht="22" customHeight="1" x14ac:dyDescent="0.3">
      <c r="A3072" s="25">
        <v>44122</v>
      </c>
      <c r="B3072" s="26" t="s">
        <v>31</v>
      </c>
      <c r="C3072" s="26" t="s">
        <v>32</v>
      </c>
      <c r="D3072" s="27" t="s">
        <v>49</v>
      </c>
      <c r="E3072" s="27" t="s">
        <v>49</v>
      </c>
      <c r="F3072" s="26" t="s">
        <v>33</v>
      </c>
      <c r="G3072" s="27" t="s">
        <v>49</v>
      </c>
      <c r="H3072" s="27" t="s">
        <v>49</v>
      </c>
      <c r="I3072" s="26" t="s">
        <v>34</v>
      </c>
      <c r="J3072" s="26" t="s">
        <v>77</v>
      </c>
      <c r="K3072" s="26" t="s">
        <v>78</v>
      </c>
      <c r="L3072" s="26" t="s">
        <v>68</v>
      </c>
      <c r="M3072" s="26" t="s">
        <v>33</v>
      </c>
      <c r="N3072" s="27" t="s">
        <v>49</v>
      </c>
      <c r="O3072" s="27" t="s">
        <v>49</v>
      </c>
      <c r="P3072" s="26" t="s">
        <v>79</v>
      </c>
      <c r="Q3072" s="26" t="s">
        <v>39</v>
      </c>
      <c r="R3072" s="26" t="s">
        <v>67</v>
      </c>
      <c r="S3072" s="26" t="s">
        <v>68</v>
      </c>
      <c r="T3072" s="26" t="s">
        <v>69</v>
      </c>
      <c r="U3072" s="26" t="s">
        <v>70</v>
      </c>
      <c r="V3072" s="26" t="s">
        <v>43</v>
      </c>
      <c r="W3072" s="26" t="s">
        <v>44</v>
      </c>
      <c r="X3072" s="26" t="s">
        <v>45</v>
      </c>
      <c r="Y3072" s="26" t="s">
        <v>46</v>
      </c>
      <c r="Z3072" s="26" t="s">
        <v>82</v>
      </c>
      <c r="AA3072" s="26" t="s">
        <v>3457</v>
      </c>
      <c r="AB3072" s="18" t="s">
        <v>3193</v>
      </c>
      <c r="AC3072" s="26"/>
      <c r="AD3072" s="26"/>
      <c r="AE3072" s="27">
        <v>164880.01</v>
      </c>
      <c r="AF3072" s="27">
        <v>164.88</v>
      </c>
      <c r="AG3072" s="27">
        <v>3937000</v>
      </c>
    </row>
    <row r="3073" spans="1:33" ht="22" customHeight="1" x14ac:dyDescent="0.3">
      <c r="A3073" s="22">
        <v>44122</v>
      </c>
      <c r="B3073" s="23" t="s">
        <v>31</v>
      </c>
      <c r="C3073" s="23" t="s">
        <v>32</v>
      </c>
      <c r="D3073" s="24" t="s">
        <v>49</v>
      </c>
      <c r="E3073" s="24" t="s">
        <v>49</v>
      </c>
      <c r="F3073" s="23" t="s">
        <v>33</v>
      </c>
      <c r="G3073" s="24" t="s">
        <v>49</v>
      </c>
      <c r="H3073" s="24" t="s">
        <v>49</v>
      </c>
      <c r="I3073" s="23" t="s">
        <v>34</v>
      </c>
      <c r="J3073" s="23" t="s">
        <v>65</v>
      </c>
      <c r="K3073" s="24" t="s">
        <v>49</v>
      </c>
      <c r="L3073" s="24" t="s">
        <v>49</v>
      </c>
      <c r="M3073" s="23" t="s">
        <v>33</v>
      </c>
      <c r="N3073" s="24" t="s">
        <v>49</v>
      </c>
      <c r="O3073" s="24" t="s">
        <v>49</v>
      </c>
      <c r="P3073" s="23" t="s">
        <v>66</v>
      </c>
      <c r="Q3073" s="23" t="s">
        <v>39</v>
      </c>
      <c r="R3073" s="23" t="s">
        <v>67</v>
      </c>
      <c r="S3073" s="23" t="s">
        <v>68</v>
      </c>
      <c r="T3073" s="23" t="s">
        <v>69</v>
      </c>
      <c r="U3073" s="23" t="s">
        <v>70</v>
      </c>
      <c r="V3073" s="23" t="s">
        <v>43</v>
      </c>
      <c r="W3073" s="23" t="s">
        <v>44</v>
      </c>
      <c r="X3073" s="23" t="s">
        <v>45</v>
      </c>
      <c r="Y3073" s="23" t="s">
        <v>46</v>
      </c>
      <c r="Z3073" s="23" t="s">
        <v>71</v>
      </c>
      <c r="AA3073" s="23" t="s">
        <v>379</v>
      </c>
      <c r="AB3073" s="12" t="str">
        <f>IF(ISNUMBER(SEARCH("CARBENDAZIM",AA3073)),"Carbendazim",IF(ISNUMBER(SEARCH("4-D",AA3073)),"2,4-Dichlorophenoxyacetic acid",IF(ISNUMBER(SEARCH("RIDOVER",AA3073)),"Glyphosate",IF(ISNUMBER(SEARCH("POQUER",AA3073)),"Clethodim",IF(ISNUMBER(SEARCH("LITER",AA3073)),"Imidacloprid",IF(ISNUMBER(SEARCH("PYRINEX",AA3073)),"Chlorpyrifos",IF(ISNUMBER(SEARCH("ORBIT",AA3073)),"Omethoate",IF(ISNUMBER(SEARCH("HEXARON",AA3073)),"Diuron",IF(ISNUMBER(SEARCH("ISOPROPYLAMINE",AA3073)),"Isopropylamine",IF(ISNUMBER(SEARCH("GLYPHOSATE",AA3073)),"Glyphosate",IF(ISNUMBER(SEARCH("MANCOZEB",AA3073)),"Mancozeb Indofil",IF(ISNUMBER(SEARCH("PARAQUAT",AA3073)),"Paraquat",IF(ISNUMBER(SEARCH("CAROMAX",AA3073)),"Aromatic Solvent Mixture",IF(ISNUMBER(SEARCH("BUTIRON",AA3073)),"Tebuthiuron",IF(ISNUMBER(SEARCH("VORAZ",AA3073)),"Methomyl",IF(ISNUMBER(SEARCH("IMIDACLOPRID",AA3073)),"Imidacloprid",IF(ISNUMBER(SEARCH("2 4 D",AA3073)),"2,4-Dichlorophenoxyacetic acid",IF(ISNUMBER(SEARCH("IMIDACL",AA3073)),"Imidacloprid",IF(ISNUMBER(SEARCH("DIUREX",AA3073)),"Diuron",IF(ISNUMBER(SEARCH("RAPEL",AA3073)),"Acephate","fix it"))))))))))))))))))))</f>
        <v>Diuron</v>
      </c>
      <c r="AC3073" s="23"/>
      <c r="AD3073" s="23"/>
      <c r="AE3073" s="24">
        <v>22348</v>
      </c>
      <c r="AF3073" s="24">
        <v>22.35</v>
      </c>
      <c r="AG3073" s="24">
        <v>314000</v>
      </c>
    </row>
    <row r="3074" spans="1:33" ht="22" customHeight="1" x14ac:dyDescent="0.3">
      <c r="A3074" s="25">
        <v>44120</v>
      </c>
      <c r="B3074" s="26" t="s">
        <v>212</v>
      </c>
      <c r="C3074" s="26" t="s">
        <v>729</v>
      </c>
      <c r="D3074" s="27" t="s">
        <v>49</v>
      </c>
      <c r="E3074" s="27" t="s">
        <v>49</v>
      </c>
      <c r="F3074" s="27" t="s">
        <v>49</v>
      </c>
      <c r="G3074" s="27" t="s">
        <v>49</v>
      </c>
      <c r="H3074" s="27" t="s">
        <v>49</v>
      </c>
      <c r="I3074" s="26" t="s">
        <v>3417</v>
      </c>
      <c r="J3074" s="26" t="s">
        <v>65</v>
      </c>
      <c r="K3074" s="27" t="s">
        <v>49</v>
      </c>
      <c r="L3074" s="27" t="s">
        <v>49</v>
      </c>
      <c r="M3074" s="26" t="s">
        <v>33</v>
      </c>
      <c r="N3074" s="27" t="s">
        <v>49</v>
      </c>
      <c r="O3074" s="27" t="s">
        <v>49</v>
      </c>
      <c r="P3074" s="26" t="s">
        <v>66</v>
      </c>
      <c r="Q3074" s="26" t="s">
        <v>731</v>
      </c>
      <c r="R3074" s="26" t="s">
        <v>67</v>
      </c>
      <c r="S3074" s="26" t="s">
        <v>68</v>
      </c>
      <c r="T3074" s="26" t="s">
        <v>69</v>
      </c>
      <c r="U3074" s="26" t="s">
        <v>70</v>
      </c>
      <c r="V3074" s="26" t="s">
        <v>217</v>
      </c>
      <c r="W3074" s="26" t="s">
        <v>44</v>
      </c>
      <c r="X3074" s="26" t="s">
        <v>218</v>
      </c>
      <c r="Y3074" s="26" t="s">
        <v>46</v>
      </c>
      <c r="Z3074" s="26" t="s">
        <v>219</v>
      </c>
      <c r="AA3074" s="26" t="s">
        <v>3459</v>
      </c>
      <c r="AB3074" s="12" t="str">
        <f t="shared" ref="AB3074" si="638">IF(ISNUMBER(SEARCH("CARBENDAZIM",AA3074)),"Carbendazim",IF(ISNUMBER(SEARCH("4-D",AA3074)),"2,4-Dichlorophenoxyacetic acid",IF(ISNUMBER(SEARCH("RIDOVER",AA3074)),"Glyphosate",IF(ISNUMBER(SEARCH("POQUER",AA3074)),"Clethodim",IF(ISNUMBER(SEARCH("LITER",AA3074)),"Imidacloprid",IF(ISNUMBER(SEARCH("PYRINEX",AA3074)),"Chlorpyrifos",IF(ISNUMBER(SEARCH("ORBIT",AA3074)),"Omethoate",IF(ISNUMBER(SEARCH("HEXARON",AA3074)),"Diuron",IF(ISNUMBER(SEARCH("ISOPROPYLAMINE",AA3074)),"Isopropylamine",IF(ISNUMBER(SEARCH("GLYPHOSATE",AA3074)),"Glyphosate",IF(ISNUMBER(SEARCH("MANCOZEB",AA3074)),"Mancozeb Indofil",IF(ISNUMBER(SEARCH("PARAQUAT",AA3074)),"Paraquat",IF(ISNUMBER(SEARCH("CAROMAX",AA3074)),"Aromatic Solvent Mixture",IF(ISNUMBER(SEARCH("BUTIRON",AA3074)),"Tebuthiuron",IF(ISNUMBER(SEARCH("VORAZ",AA3074)),"Methomyl",IF(ISNUMBER(SEARCH("IMIDACLOPRID",AA3074)),"Imidacloprid",IF(ISNUMBER(SEARCH("2 4 D",AA3074)),"2,4-Dichlorophenoxyacetic acid",IF(ISNUMBER(SEARCH("IMIDACL",AA3074)),"Imidacloprid",IF(ISNUMBER(SEARCH("DIUREX",AA3074)),"Diuron",IF(ISNUMBER(SEARCH("RAPEL",AA3074)),"Acephate","fix it"))))))))))))))))))))</f>
        <v>Diuron</v>
      </c>
      <c r="AC3074" s="26"/>
      <c r="AD3074" s="26"/>
      <c r="AE3074" s="27">
        <v>114730</v>
      </c>
      <c r="AF3074" s="27">
        <v>114.73</v>
      </c>
      <c r="AG3074" s="27">
        <v>4624000</v>
      </c>
    </row>
    <row r="3075" spans="1:33" ht="22" customHeight="1" x14ac:dyDescent="0.3">
      <c r="A3075" s="22">
        <v>44119</v>
      </c>
      <c r="B3075" s="23" t="s">
        <v>50</v>
      </c>
      <c r="C3075" s="23" t="s">
        <v>32</v>
      </c>
      <c r="D3075" s="24" t="s">
        <v>49</v>
      </c>
      <c r="E3075" s="24" t="s">
        <v>49</v>
      </c>
      <c r="F3075" s="23" t="s">
        <v>33</v>
      </c>
      <c r="G3075" s="24" t="s">
        <v>49</v>
      </c>
      <c r="H3075" s="24" t="s">
        <v>49</v>
      </c>
      <c r="I3075" s="23" t="s">
        <v>34</v>
      </c>
      <c r="J3075" s="23" t="s">
        <v>173</v>
      </c>
      <c r="K3075" s="23" t="s">
        <v>174</v>
      </c>
      <c r="L3075" s="23" t="s">
        <v>97</v>
      </c>
      <c r="M3075" s="24" t="s">
        <v>49</v>
      </c>
      <c r="N3075" s="24" t="s">
        <v>49</v>
      </c>
      <c r="O3075" s="24" t="s">
        <v>49</v>
      </c>
      <c r="P3075" s="23" t="s">
        <v>175</v>
      </c>
      <c r="Q3075" s="23" t="s">
        <v>39</v>
      </c>
      <c r="R3075" s="23" t="s">
        <v>176</v>
      </c>
      <c r="S3075" s="23" t="s">
        <v>97</v>
      </c>
      <c r="T3075" s="23" t="s">
        <v>177</v>
      </c>
      <c r="U3075" s="23" t="s">
        <v>178</v>
      </c>
      <c r="V3075" s="23" t="s">
        <v>43</v>
      </c>
      <c r="W3075" s="23" t="s">
        <v>44</v>
      </c>
      <c r="X3075" s="23" t="s">
        <v>45</v>
      </c>
      <c r="Y3075" s="23" t="s">
        <v>46</v>
      </c>
      <c r="Z3075" s="23" t="s">
        <v>179</v>
      </c>
      <c r="AA3075" s="23" t="s">
        <v>3460</v>
      </c>
      <c r="AB3075" s="23"/>
      <c r="AC3075" s="23"/>
      <c r="AD3075" s="23"/>
      <c r="AE3075" s="24">
        <v>17375</v>
      </c>
      <c r="AF3075" s="24">
        <v>17.38</v>
      </c>
      <c r="AG3075" s="24">
        <v>10200</v>
      </c>
    </row>
    <row r="3076" spans="1:33" ht="22" customHeight="1" x14ac:dyDescent="0.3">
      <c r="A3076" s="25">
        <v>44119</v>
      </c>
      <c r="B3076" s="26" t="s">
        <v>50</v>
      </c>
      <c r="C3076" s="26" t="s">
        <v>32</v>
      </c>
      <c r="D3076" s="27" t="s">
        <v>49</v>
      </c>
      <c r="E3076" s="27" t="s">
        <v>49</v>
      </c>
      <c r="F3076" s="26" t="s">
        <v>33</v>
      </c>
      <c r="G3076" s="27" t="s">
        <v>49</v>
      </c>
      <c r="H3076" s="27" t="s">
        <v>49</v>
      </c>
      <c r="I3076" s="26" t="s">
        <v>34</v>
      </c>
      <c r="J3076" s="26" t="s">
        <v>173</v>
      </c>
      <c r="K3076" s="26" t="s">
        <v>174</v>
      </c>
      <c r="L3076" s="26" t="s">
        <v>97</v>
      </c>
      <c r="M3076" s="27" t="s">
        <v>49</v>
      </c>
      <c r="N3076" s="27" t="s">
        <v>49</v>
      </c>
      <c r="O3076" s="27" t="s">
        <v>49</v>
      </c>
      <c r="P3076" s="26" t="s">
        <v>175</v>
      </c>
      <c r="Q3076" s="26" t="s">
        <v>39</v>
      </c>
      <c r="R3076" s="26" t="s">
        <v>176</v>
      </c>
      <c r="S3076" s="26" t="s">
        <v>97</v>
      </c>
      <c r="T3076" s="26" t="s">
        <v>177</v>
      </c>
      <c r="U3076" s="26" t="s">
        <v>178</v>
      </c>
      <c r="V3076" s="26" t="s">
        <v>43</v>
      </c>
      <c r="W3076" s="26" t="s">
        <v>44</v>
      </c>
      <c r="X3076" s="26" t="s">
        <v>45</v>
      </c>
      <c r="Y3076" s="26" t="s">
        <v>46</v>
      </c>
      <c r="Z3076" s="26" t="s">
        <v>179</v>
      </c>
      <c r="AA3076" s="26" t="s">
        <v>3461</v>
      </c>
      <c r="AB3076" s="26"/>
      <c r="AC3076" s="26"/>
      <c r="AD3076" s="26"/>
      <c r="AE3076" s="27">
        <v>156375</v>
      </c>
      <c r="AF3076" s="27">
        <v>156.38</v>
      </c>
      <c r="AG3076" s="27">
        <v>91600</v>
      </c>
    </row>
    <row r="3077" spans="1:33" ht="22" customHeight="1" x14ac:dyDescent="0.3">
      <c r="A3077" s="22">
        <v>44118</v>
      </c>
      <c r="B3077" s="23" t="s">
        <v>50</v>
      </c>
      <c r="C3077" s="23" t="s">
        <v>32</v>
      </c>
      <c r="D3077" s="24" t="s">
        <v>49</v>
      </c>
      <c r="E3077" s="24" t="s">
        <v>49</v>
      </c>
      <c r="F3077" s="23" t="s">
        <v>33</v>
      </c>
      <c r="G3077" s="24" t="s">
        <v>49</v>
      </c>
      <c r="H3077" s="24" t="s">
        <v>49</v>
      </c>
      <c r="I3077" s="23" t="s">
        <v>34</v>
      </c>
      <c r="J3077" s="23" t="s">
        <v>147</v>
      </c>
      <c r="K3077" s="23" t="s">
        <v>148</v>
      </c>
      <c r="L3077" s="23" t="s">
        <v>149</v>
      </c>
      <c r="M3077" s="23" t="s">
        <v>33</v>
      </c>
      <c r="N3077" s="24" t="s">
        <v>49</v>
      </c>
      <c r="O3077" s="24" t="s">
        <v>49</v>
      </c>
      <c r="P3077" s="23" t="s">
        <v>150</v>
      </c>
      <c r="Q3077" s="23" t="s">
        <v>39</v>
      </c>
      <c r="R3077" s="23" t="s">
        <v>151</v>
      </c>
      <c r="S3077" s="23" t="s">
        <v>149</v>
      </c>
      <c r="T3077" s="23" t="s">
        <v>152</v>
      </c>
      <c r="U3077" s="23" t="s">
        <v>42</v>
      </c>
      <c r="V3077" s="23" t="s">
        <v>43</v>
      </c>
      <c r="W3077" s="23" t="s">
        <v>44</v>
      </c>
      <c r="X3077" s="23" t="s">
        <v>45</v>
      </c>
      <c r="Y3077" s="23" t="s">
        <v>46</v>
      </c>
      <c r="Z3077" s="23" t="s">
        <v>153</v>
      </c>
      <c r="AA3077" s="23" t="s">
        <v>3462</v>
      </c>
      <c r="AB3077" s="23"/>
      <c r="AC3077" s="23"/>
      <c r="AD3077" s="23"/>
      <c r="AE3077" s="24">
        <v>158780</v>
      </c>
      <c r="AF3077" s="24">
        <v>158.78</v>
      </c>
      <c r="AG3077" s="23" t="s">
        <v>49</v>
      </c>
    </row>
    <row r="3078" spans="1:33" ht="22" customHeight="1" x14ac:dyDescent="0.3">
      <c r="A3078" s="25">
        <v>44118</v>
      </c>
      <c r="B3078" s="26" t="s">
        <v>50</v>
      </c>
      <c r="C3078" s="26" t="s">
        <v>32</v>
      </c>
      <c r="D3078" s="27" t="s">
        <v>49</v>
      </c>
      <c r="E3078" s="27" t="s">
        <v>49</v>
      </c>
      <c r="F3078" s="26" t="s">
        <v>33</v>
      </c>
      <c r="G3078" s="27" t="s">
        <v>49</v>
      </c>
      <c r="H3078" s="27" t="s">
        <v>49</v>
      </c>
      <c r="I3078" s="26" t="s">
        <v>34</v>
      </c>
      <c r="J3078" s="26" t="s">
        <v>120</v>
      </c>
      <c r="K3078" s="26" t="s">
        <v>112</v>
      </c>
      <c r="L3078" s="26" t="s">
        <v>113</v>
      </c>
      <c r="M3078" s="26" t="s">
        <v>33</v>
      </c>
      <c r="N3078" s="27">
        <v>296398223.63</v>
      </c>
      <c r="O3078" s="27" t="s">
        <v>49</v>
      </c>
      <c r="P3078" s="26" t="s">
        <v>121</v>
      </c>
      <c r="Q3078" s="26" t="s">
        <v>39</v>
      </c>
      <c r="R3078" s="26" t="s">
        <v>115</v>
      </c>
      <c r="S3078" s="26" t="s">
        <v>113</v>
      </c>
      <c r="T3078" s="26" t="s">
        <v>116</v>
      </c>
      <c r="U3078" s="26" t="s">
        <v>117</v>
      </c>
      <c r="V3078" s="26" t="s">
        <v>43</v>
      </c>
      <c r="W3078" s="26" t="s">
        <v>44</v>
      </c>
      <c r="X3078" s="26" t="s">
        <v>45</v>
      </c>
      <c r="Y3078" s="26" t="s">
        <v>46</v>
      </c>
      <c r="Z3078" s="26" t="s">
        <v>122</v>
      </c>
      <c r="AA3078" s="26" t="s">
        <v>3463</v>
      </c>
      <c r="AB3078" s="12" t="str">
        <f t="shared" ref="AB3078" si="639">IF(ISNUMBER(SEARCH("CARBENDAZIM",AA3078)),"Carbendazim",IF(ISNUMBER(SEARCH("4-D",AA3078)),"2,4-Dichlorophenoxyacetic acid",IF(ISNUMBER(SEARCH("RIDOVER",AA3078)),"Glyphosate",IF(ISNUMBER(SEARCH("POQUER",AA3078)),"Clethodim",IF(ISNUMBER(SEARCH("LITER",AA3078)),"Imidacloprid",IF(ISNUMBER(SEARCH("PYRINEX",AA3078)),"Chlorpyrifos",IF(ISNUMBER(SEARCH("ORBIT",AA3078)),"Omethoate",IF(ISNUMBER(SEARCH("HEXARON",AA3078)),"Diuron",IF(ISNUMBER(SEARCH("ISOPROPYLAMINE",AA3078)),"Isopropylamine",IF(ISNUMBER(SEARCH("GLYPHOSATE",AA3078)),"Glyphosate",IF(ISNUMBER(SEARCH("MANCOZEB",AA3078)),"Mancozeb Indofil",IF(ISNUMBER(SEARCH("PARAQUAT",AA3078)),"Paraquat",IF(ISNUMBER(SEARCH("CAROMAX",AA3078)),"Aromatic Solvent Mixture",IF(ISNUMBER(SEARCH("BUTIRON",AA3078)),"Tebuthiuron",IF(ISNUMBER(SEARCH("VORAZ",AA3078)),"Methomyl",IF(ISNUMBER(SEARCH("IMIDACLOPRID",AA3078)),"Imidacloprid",IF(ISNUMBER(SEARCH("2 4 D",AA3078)),"2,4-Dichlorophenoxyacetic acid",IF(ISNUMBER(SEARCH("IMIDACL",AA3078)),"Imidacloprid",IF(ISNUMBER(SEARCH("DIUREX",AA3078)),"Diuron",IF(ISNUMBER(SEARCH("RAPEL",AA3078)),"Acephate","fix it"))))))))))))))))))))</f>
        <v>Mancozeb Indofil</v>
      </c>
      <c r="AC3078" s="26"/>
      <c r="AD3078" s="26"/>
      <c r="AE3078" s="27">
        <v>164320.01</v>
      </c>
      <c r="AF3078" s="27">
        <v>164.32</v>
      </c>
      <c r="AG3078" s="27">
        <v>499000</v>
      </c>
    </row>
    <row r="3079" spans="1:33" ht="22" customHeight="1" x14ac:dyDescent="0.3">
      <c r="A3079" s="22">
        <v>44116</v>
      </c>
      <c r="B3079" s="23" t="s">
        <v>50</v>
      </c>
      <c r="C3079" s="23" t="s">
        <v>32</v>
      </c>
      <c r="D3079" s="24" t="s">
        <v>49</v>
      </c>
      <c r="E3079" s="24" t="s">
        <v>49</v>
      </c>
      <c r="F3079" s="23" t="s">
        <v>33</v>
      </c>
      <c r="G3079" s="24" t="s">
        <v>49</v>
      </c>
      <c r="H3079" s="24" t="s">
        <v>49</v>
      </c>
      <c r="I3079" s="23" t="s">
        <v>34</v>
      </c>
      <c r="J3079" s="23" t="s">
        <v>278</v>
      </c>
      <c r="K3079" s="24" t="s">
        <v>49</v>
      </c>
      <c r="L3079" s="24" t="s">
        <v>49</v>
      </c>
      <c r="M3079" s="23" t="s">
        <v>33</v>
      </c>
      <c r="N3079" s="24">
        <v>760485634</v>
      </c>
      <c r="O3079" s="24" t="s">
        <v>49</v>
      </c>
      <c r="P3079" s="23" t="s">
        <v>279</v>
      </c>
      <c r="Q3079" s="23" t="s">
        <v>39</v>
      </c>
      <c r="R3079" s="23" t="s">
        <v>2547</v>
      </c>
      <c r="S3079" s="23" t="s">
        <v>61</v>
      </c>
      <c r="T3079" s="23" t="s">
        <v>2548</v>
      </c>
      <c r="U3079" s="23" t="s">
        <v>56</v>
      </c>
      <c r="V3079" s="23" t="s">
        <v>43</v>
      </c>
      <c r="W3079" s="23" t="s">
        <v>44</v>
      </c>
      <c r="X3079" s="23" t="s">
        <v>45</v>
      </c>
      <c r="Y3079" s="23" t="s">
        <v>46</v>
      </c>
      <c r="Z3079" s="23" t="s">
        <v>80</v>
      </c>
      <c r="AA3079" s="23" t="s">
        <v>3464</v>
      </c>
      <c r="AB3079" s="23"/>
      <c r="AC3079" s="23"/>
      <c r="AD3079" s="23"/>
      <c r="AE3079" s="24">
        <v>43440</v>
      </c>
      <c r="AF3079" s="24">
        <v>43.44</v>
      </c>
      <c r="AG3079" s="24">
        <v>1705000</v>
      </c>
    </row>
    <row r="3080" spans="1:33" ht="22" customHeight="1" x14ac:dyDescent="0.3">
      <c r="A3080" s="25">
        <v>44116</v>
      </c>
      <c r="B3080" s="26" t="s">
        <v>50</v>
      </c>
      <c r="C3080" s="26" t="s">
        <v>32</v>
      </c>
      <c r="D3080" s="27" t="s">
        <v>49</v>
      </c>
      <c r="E3080" s="27" t="s">
        <v>49</v>
      </c>
      <c r="F3080" s="26" t="s">
        <v>33</v>
      </c>
      <c r="G3080" s="27" t="s">
        <v>49</v>
      </c>
      <c r="H3080" s="27" t="s">
        <v>49</v>
      </c>
      <c r="I3080" s="26" t="s">
        <v>34</v>
      </c>
      <c r="J3080" s="26" t="s">
        <v>157</v>
      </c>
      <c r="K3080" s="27" t="s">
        <v>49</v>
      </c>
      <c r="L3080" s="27" t="s">
        <v>49</v>
      </c>
      <c r="M3080" s="26" t="s">
        <v>33</v>
      </c>
      <c r="N3080" s="27" t="s">
        <v>49</v>
      </c>
      <c r="O3080" s="27" t="s">
        <v>49</v>
      </c>
      <c r="P3080" s="26" t="s">
        <v>158</v>
      </c>
      <c r="Q3080" s="26" t="s">
        <v>39</v>
      </c>
      <c r="R3080" s="26" t="s">
        <v>106</v>
      </c>
      <c r="S3080" s="26" t="s">
        <v>61</v>
      </c>
      <c r="T3080" s="26" t="s">
        <v>107</v>
      </c>
      <c r="U3080" s="26" t="s">
        <v>56</v>
      </c>
      <c r="V3080" s="26" t="s">
        <v>43</v>
      </c>
      <c r="W3080" s="26" t="s">
        <v>44</v>
      </c>
      <c r="X3080" s="26" t="s">
        <v>45</v>
      </c>
      <c r="Y3080" s="26" t="s">
        <v>46</v>
      </c>
      <c r="Z3080" s="26" t="s">
        <v>159</v>
      </c>
      <c r="AA3080" s="26" t="s">
        <v>3465</v>
      </c>
      <c r="AB3080" s="12" t="str">
        <f t="shared" ref="AB3080:AB3084" si="640">IF(ISNUMBER(SEARCH("CARBENDAZIM",AA3080)),"Carbendazim",IF(ISNUMBER(SEARCH("4-D",AA3080)),"2,4-Dichlorophenoxyacetic acid",IF(ISNUMBER(SEARCH("RIDOVER",AA3080)),"Glyphosate",IF(ISNUMBER(SEARCH("POQUER",AA3080)),"Clethodim",IF(ISNUMBER(SEARCH("LITER",AA3080)),"Imidacloprid",IF(ISNUMBER(SEARCH("PYRINEX",AA3080)),"Chlorpyrifos",IF(ISNUMBER(SEARCH("ORBIT",AA3080)),"Omethoate",IF(ISNUMBER(SEARCH("HEXARON",AA3080)),"Diuron",IF(ISNUMBER(SEARCH("ISOPROPYLAMINE",AA3080)),"Isopropylamine",IF(ISNUMBER(SEARCH("GLYPHOSATE",AA3080)),"Glyphosate",IF(ISNUMBER(SEARCH("MANCOZEB",AA3080)),"Mancozeb Indofil",IF(ISNUMBER(SEARCH("PARAQUAT",AA3080)),"Paraquat",IF(ISNUMBER(SEARCH("CAROMAX",AA3080)),"Aromatic Solvent Mixture",IF(ISNUMBER(SEARCH("BUTIRON",AA3080)),"Tebuthiuron",IF(ISNUMBER(SEARCH("VORAZ",AA3080)),"Methomyl",IF(ISNUMBER(SEARCH("IMIDACLOPRID",AA3080)),"Imidacloprid",IF(ISNUMBER(SEARCH("2 4 D",AA3080)),"2,4-Dichlorophenoxyacetic acid",IF(ISNUMBER(SEARCH("IMIDACL",AA3080)),"Imidacloprid",IF(ISNUMBER(SEARCH("DIUREX",AA3080)),"Diuron",IF(ISNUMBER(SEARCH("RAPEL",AA3080)),"Acephate","fix it"))))))))))))))))))))</f>
        <v>Glyphosate</v>
      </c>
      <c r="AC3080" s="26"/>
      <c r="AD3080" s="26"/>
      <c r="AE3080" s="27">
        <v>90888</v>
      </c>
      <c r="AF3080" s="27">
        <v>90.89</v>
      </c>
      <c r="AG3080" s="27">
        <v>623000</v>
      </c>
    </row>
    <row r="3081" spans="1:33" ht="22" customHeight="1" x14ac:dyDescent="0.3">
      <c r="A3081" s="22">
        <v>44116</v>
      </c>
      <c r="B3081" s="23" t="s">
        <v>50</v>
      </c>
      <c r="C3081" s="23" t="s">
        <v>32</v>
      </c>
      <c r="D3081" s="24" t="s">
        <v>49</v>
      </c>
      <c r="E3081" s="24" t="s">
        <v>49</v>
      </c>
      <c r="F3081" s="23" t="s">
        <v>33</v>
      </c>
      <c r="G3081" s="24" t="s">
        <v>49</v>
      </c>
      <c r="H3081" s="24" t="s">
        <v>49</v>
      </c>
      <c r="I3081" s="23" t="s">
        <v>34</v>
      </c>
      <c r="J3081" s="23" t="s">
        <v>157</v>
      </c>
      <c r="K3081" s="24" t="s">
        <v>49</v>
      </c>
      <c r="L3081" s="24" t="s">
        <v>49</v>
      </c>
      <c r="M3081" s="23" t="s">
        <v>33</v>
      </c>
      <c r="N3081" s="24" t="s">
        <v>49</v>
      </c>
      <c r="O3081" s="24" t="s">
        <v>49</v>
      </c>
      <c r="P3081" s="23" t="s">
        <v>158</v>
      </c>
      <c r="Q3081" s="23" t="s">
        <v>39</v>
      </c>
      <c r="R3081" s="23" t="s">
        <v>106</v>
      </c>
      <c r="S3081" s="23" t="s">
        <v>61</v>
      </c>
      <c r="T3081" s="23" t="s">
        <v>107</v>
      </c>
      <c r="U3081" s="23" t="s">
        <v>56</v>
      </c>
      <c r="V3081" s="23" t="s">
        <v>43</v>
      </c>
      <c r="W3081" s="23" t="s">
        <v>44</v>
      </c>
      <c r="X3081" s="23" t="s">
        <v>45</v>
      </c>
      <c r="Y3081" s="23" t="s">
        <v>46</v>
      </c>
      <c r="Z3081" s="23" t="s">
        <v>159</v>
      </c>
      <c r="AA3081" s="23" t="s">
        <v>3466</v>
      </c>
      <c r="AB3081" s="12" t="str">
        <f t="shared" si="640"/>
        <v>Glyphosate</v>
      </c>
      <c r="AC3081" s="23"/>
      <c r="AD3081" s="23"/>
      <c r="AE3081" s="24">
        <v>113610</v>
      </c>
      <c r="AF3081" s="24">
        <v>113.61</v>
      </c>
      <c r="AG3081" s="24">
        <v>779000</v>
      </c>
    </row>
    <row r="3082" spans="1:33" ht="22" customHeight="1" x14ac:dyDescent="0.3">
      <c r="A3082" s="25">
        <v>44116</v>
      </c>
      <c r="B3082" s="26" t="s">
        <v>50</v>
      </c>
      <c r="C3082" s="26" t="s">
        <v>32</v>
      </c>
      <c r="D3082" s="27" t="s">
        <v>49</v>
      </c>
      <c r="E3082" s="27" t="s">
        <v>49</v>
      </c>
      <c r="F3082" s="26" t="s">
        <v>33</v>
      </c>
      <c r="G3082" s="27" t="s">
        <v>49</v>
      </c>
      <c r="H3082" s="27" t="s">
        <v>49</v>
      </c>
      <c r="I3082" s="26" t="s">
        <v>34</v>
      </c>
      <c r="J3082" s="26" t="s">
        <v>157</v>
      </c>
      <c r="K3082" s="27" t="s">
        <v>49</v>
      </c>
      <c r="L3082" s="27" t="s">
        <v>49</v>
      </c>
      <c r="M3082" s="26" t="s">
        <v>33</v>
      </c>
      <c r="N3082" s="27" t="s">
        <v>49</v>
      </c>
      <c r="O3082" s="27" t="s">
        <v>49</v>
      </c>
      <c r="P3082" s="26" t="s">
        <v>158</v>
      </c>
      <c r="Q3082" s="26" t="s">
        <v>39</v>
      </c>
      <c r="R3082" s="26" t="s">
        <v>106</v>
      </c>
      <c r="S3082" s="26" t="s">
        <v>61</v>
      </c>
      <c r="T3082" s="26" t="s">
        <v>107</v>
      </c>
      <c r="U3082" s="26" t="s">
        <v>56</v>
      </c>
      <c r="V3082" s="26" t="s">
        <v>43</v>
      </c>
      <c r="W3082" s="26" t="s">
        <v>44</v>
      </c>
      <c r="X3082" s="26" t="s">
        <v>45</v>
      </c>
      <c r="Y3082" s="26" t="s">
        <v>46</v>
      </c>
      <c r="Z3082" s="26" t="s">
        <v>159</v>
      </c>
      <c r="AA3082" s="26" t="s">
        <v>3467</v>
      </c>
      <c r="AB3082" s="12" t="str">
        <f t="shared" si="640"/>
        <v>Glyphosate</v>
      </c>
      <c r="AC3082" s="26"/>
      <c r="AD3082" s="26"/>
      <c r="AE3082" s="27">
        <v>90888</v>
      </c>
      <c r="AF3082" s="27">
        <v>90.89</v>
      </c>
      <c r="AG3082" s="27">
        <v>623000</v>
      </c>
    </row>
    <row r="3083" spans="1:33" ht="22" customHeight="1" x14ac:dyDescent="0.3">
      <c r="A3083" s="22">
        <v>44116</v>
      </c>
      <c r="B3083" s="23" t="s">
        <v>50</v>
      </c>
      <c r="C3083" s="23" t="s">
        <v>32</v>
      </c>
      <c r="D3083" s="24" t="s">
        <v>49</v>
      </c>
      <c r="E3083" s="24" t="s">
        <v>49</v>
      </c>
      <c r="F3083" s="23" t="s">
        <v>33</v>
      </c>
      <c r="G3083" s="24" t="s">
        <v>49</v>
      </c>
      <c r="H3083" s="24" t="s">
        <v>49</v>
      </c>
      <c r="I3083" s="23" t="s">
        <v>34</v>
      </c>
      <c r="J3083" s="23" t="s">
        <v>157</v>
      </c>
      <c r="K3083" s="24" t="s">
        <v>49</v>
      </c>
      <c r="L3083" s="24" t="s">
        <v>49</v>
      </c>
      <c r="M3083" s="23" t="s">
        <v>33</v>
      </c>
      <c r="N3083" s="24" t="s">
        <v>49</v>
      </c>
      <c r="O3083" s="24" t="s">
        <v>49</v>
      </c>
      <c r="P3083" s="23" t="s">
        <v>158</v>
      </c>
      <c r="Q3083" s="23" t="s">
        <v>39</v>
      </c>
      <c r="R3083" s="23" t="s">
        <v>106</v>
      </c>
      <c r="S3083" s="23" t="s">
        <v>61</v>
      </c>
      <c r="T3083" s="23" t="s">
        <v>107</v>
      </c>
      <c r="U3083" s="23" t="s">
        <v>56</v>
      </c>
      <c r="V3083" s="23" t="s">
        <v>43</v>
      </c>
      <c r="W3083" s="23" t="s">
        <v>44</v>
      </c>
      <c r="X3083" s="23" t="s">
        <v>45</v>
      </c>
      <c r="Y3083" s="23" t="s">
        <v>46</v>
      </c>
      <c r="Z3083" s="23" t="s">
        <v>159</v>
      </c>
      <c r="AA3083" s="23" t="s">
        <v>3466</v>
      </c>
      <c r="AB3083" s="12" t="str">
        <f t="shared" si="640"/>
        <v>Glyphosate</v>
      </c>
      <c r="AC3083" s="23"/>
      <c r="AD3083" s="23"/>
      <c r="AE3083" s="24">
        <v>113610</v>
      </c>
      <c r="AF3083" s="24">
        <v>113.61</v>
      </c>
      <c r="AG3083" s="24">
        <v>779000</v>
      </c>
    </row>
    <row r="3084" spans="1:33" ht="22" customHeight="1" x14ac:dyDescent="0.3">
      <c r="A3084" s="25">
        <v>44116</v>
      </c>
      <c r="B3084" s="26" t="s">
        <v>50</v>
      </c>
      <c r="C3084" s="26" t="s">
        <v>32</v>
      </c>
      <c r="D3084" s="27" t="s">
        <v>49</v>
      </c>
      <c r="E3084" s="27" t="s">
        <v>49</v>
      </c>
      <c r="F3084" s="26" t="s">
        <v>33</v>
      </c>
      <c r="G3084" s="27" t="s">
        <v>49</v>
      </c>
      <c r="H3084" s="27" t="s">
        <v>49</v>
      </c>
      <c r="I3084" s="26" t="s">
        <v>34</v>
      </c>
      <c r="J3084" s="26" t="s">
        <v>157</v>
      </c>
      <c r="K3084" s="27" t="s">
        <v>49</v>
      </c>
      <c r="L3084" s="27" t="s">
        <v>49</v>
      </c>
      <c r="M3084" s="26" t="s">
        <v>33</v>
      </c>
      <c r="N3084" s="27" t="s">
        <v>49</v>
      </c>
      <c r="O3084" s="27" t="s">
        <v>49</v>
      </c>
      <c r="P3084" s="26" t="s">
        <v>158</v>
      </c>
      <c r="Q3084" s="26" t="s">
        <v>39</v>
      </c>
      <c r="R3084" s="26" t="s">
        <v>106</v>
      </c>
      <c r="S3084" s="26" t="s">
        <v>61</v>
      </c>
      <c r="T3084" s="26" t="s">
        <v>107</v>
      </c>
      <c r="U3084" s="26" t="s">
        <v>56</v>
      </c>
      <c r="V3084" s="26" t="s">
        <v>43</v>
      </c>
      <c r="W3084" s="26" t="s">
        <v>44</v>
      </c>
      <c r="X3084" s="26" t="s">
        <v>45</v>
      </c>
      <c r="Y3084" s="26" t="s">
        <v>46</v>
      </c>
      <c r="Z3084" s="26" t="s">
        <v>159</v>
      </c>
      <c r="AA3084" s="26" t="s">
        <v>3466</v>
      </c>
      <c r="AB3084" s="12" t="str">
        <f t="shared" si="640"/>
        <v>Glyphosate</v>
      </c>
      <c r="AC3084" s="26"/>
      <c r="AD3084" s="26"/>
      <c r="AE3084" s="27">
        <v>113610</v>
      </c>
      <c r="AF3084" s="27">
        <v>113.61</v>
      </c>
      <c r="AG3084" s="27">
        <v>779000</v>
      </c>
    </row>
    <row r="3085" spans="1:33" ht="22" customHeight="1" x14ac:dyDescent="0.3">
      <c r="A3085" s="22">
        <v>44116</v>
      </c>
      <c r="B3085" s="23" t="s">
        <v>50</v>
      </c>
      <c r="C3085" s="23" t="s">
        <v>32</v>
      </c>
      <c r="D3085" s="24" t="s">
        <v>49</v>
      </c>
      <c r="E3085" s="24" t="s">
        <v>49</v>
      </c>
      <c r="F3085" s="23" t="s">
        <v>33</v>
      </c>
      <c r="G3085" s="24" t="s">
        <v>49</v>
      </c>
      <c r="H3085" s="24" t="s">
        <v>49</v>
      </c>
      <c r="I3085" s="23" t="s">
        <v>34</v>
      </c>
      <c r="J3085" s="23" t="s">
        <v>157</v>
      </c>
      <c r="K3085" s="24" t="s">
        <v>49</v>
      </c>
      <c r="L3085" s="24" t="s">
        <v>49</v>
      </c>
      <c r="M3085" s="23" t="s">
        <v>33</v>
      </c>
      <c r="N3085" s="24" t="s">
        <v>49</v>
      </c>
      <c r="O3085" s="24" t="s">
        <v>49</v>
      </c>
      <c r="P3085" s="23" t="s">
        <v>158</v>
      </c>
      <c r="Q3085" s="23" t="s">
        <v>39</v>
      </c>
      <c r="R3085" s="23" t="s">
        <v>106</v>
      </c>
      <c r="S3085" s="23" t="s">
        <v>61</v>
      </c>
      <c r="T3085" s="23" t="s">
        <v>107</v>
      </c>
      <c r="U3085" s="23" t="s">
        <v>56</v>
      </c>
      <c r="V3085" s="23" t="s">
        <v>43</v>
      </c>
      <c r="W3085" s="23" t="s">
        <v>44</v>
      </c>
      <c r="X3085" s="23" t="s">
        <v>45</v>
      </c>
      <c r="Y3085" s="23" t="s">
        <v>46</v>
      </c>
      <c r="Z3085" s="23" t="s">
        <v>71</v>
      </c>
      <c r="AA3085" s="23" t="s">
        <v>3468</v>
      </c>
      <c r="AB3085" s="23"/>
      <c r="AC3085" s="23"/>
      <c r="AD3085" s="23"/>
      <c r="AE3085" s="24">
        <v>129149.99</v>
      </c>
      <c r="AF3085" s="24">
        <v>129.15</v>
      </c>
      <c r="AG3085" s="24">
        <v>885000</v>
      </c>
    </row>
    <row r="3086" spans="1:33" ht="22" customHeight="1" x14ac:dyDescent="0.3">
      <c r="A3086" s="25">
        <v>44116</v>
      </c>
      <c r="B3086" s="26" t="s">
        <v>50</v>
      </c>
      <c r="C3086" s="26" t="s">
        <v>32</v>
      </c>
      <c r="D3086" s="27" t="s">
        <v>49</v>
      </c>
      <c r="E3086" s="27" t="s">
        <v>49</v>
      </c>
      <c r="F3086" s="26" t="s">
        <v>33</v>
      </c>
      <c r="G3086" s="27" t="s">
        <v>49</v>
      </c>
      <c r="H3086" s="27" t="s">
        <v>49</v>
      </c>
      <c r="I3086" s="26" t="s">
        <v>34</v>
      </c>
      <c r="J3086" s="26" t="s">
        <v>3432</v>
      </c>
      <c r="K3086" s="26" t="s">
        <v>174</v>
      </c>
      <c r="L3086" s="26" t="s">
        <v>97</v>
      </c>
      <c r="M3086" s="27" t="s">
        <v>49</v>
      </c>
      <c r="N3086" s="27" t="s">
        <v>49</v>
      </c>
      <c r="O3086" s="27" t="s">
        <v>49</v>
      </c>
      <c r="P3086" s="26" t="s">
        <v>3433</v>
      </c>
      <c r="Q3086" s="26" t="s">
        <v>39</v>
      </c>
      <c r="R3086" s="26" t="s">
        <v>106</v>
      </c>
      <c r="S3086" s="26" t="s">
        <v>61</v>
      </c>
      <c r="T3086" s="26" t="s">
        <v>107</v>
      </c>
      <c r="U3086" s="26" t="s">
        <v>56</v>
      </c>
      <c r="V3086" s="26" t="s">
        <v>43</v>
      </c>
      <c r="W3086" s="26" t="s">
        <v>44</v>
      </c>
      <c r="X3086" s="26" t="s">
        <v>45</v>
      </c>
      <c r="Y3086" s="26" t="s">
        <v>46</v>
      </c>
      <c r="Z3086" s="26" t="s">
        <v>234</v>
      </c>
      <c r="AA3086" s="26" t="s">
        <v>3469</v>
      </c>
      <c r="AB3086" s="26"/>
      <c r="AC3086" s="26"/>
      <c r="AD3086" s="26"/>
      <c r="AE3086" s="27">
        <v>27688</v>
      </c>
      <c r="AF3086" s="27">
        <v>27.69</v>
      </c>
      <c r="AG3086" s="27">
        <v>385000</v>
      </c>
    </row>
    <row r="3087" spans="1:33" ht="22" customHeight="1" x14ac:dyDescent="0.3">
      <c r="A3087" s="22">
        <v>44116</v>
      </c>
      <c r="B3087" s="23" t="s">
        <v>50</v>
      </c>
      <c r="C3087" s="23" t="s">
        <v>32</v>
      </c>
      <c r="D3087" s="24" t="s">
        <v>49</v>
      </c>
      <c r="E3087" s="24" t="s">
        <v>49</v>
      </c>
      <c r="F3087" s="23" t="s">
        <v>33</v>
      </c>
      <c r="G3087" s="24" t="s">
        <v>49</v>
      </c>
      <c r="H3087" s="24" t="s">
        <v>49</v>
      </c>
      <c r="I3087" s="23" t="s">
        <v>34</v>
      </c>
      <c r="J3087" s="23" t="s">
        <v>157</v>
      </c>
      <c r="K3087" s="24" t="s">
        <v>49</v>
      </c>
      <c r="L3087" s="24" t="s">
        <v>49</v>
      </c>
      <c r="M3087" s="23" t="s">
        <v>33</v>
      </c>
      <c r="N3087" s="24" t="s">
        <v>49</v>
      </c>
      <c r="O3087" s="24" t="s">
        <v>49</v>
      </c>
      <c r="P3087" s="23" t="s">
        <v>158</v>
      </c>
      <c r="Q3087" s="23" t="s">
        <v>39</v>
      </c>
      <c r="R3087" s="23" t="s">
        <v>106</v>
      </c>
      <c r="S3087" s="23" t="s">
        <v>61</v>
      </c>
      <c r="T3087" s="23" t="s">
        <v>107</v>
      </c>
      <c r="U3087" s="23" t="s">
        <v>56</v>
      </c>
      <c r="V3087" s="23" t="s">
        <v>43</v>
      </c>
      <c r="W3087" s="23" t="s">
        <v>44</v>
      </c>
      <c r="X3087" s="23" t="s">
        <v>45</v>
      </c>
      <c r="Y3087" s="23" t="s">
        <v>46</v>
      </c>
      <c r="Z3087" s="23" t="s">
        <v>159</v>
      </c>
      <c r="AA3087" s="23" t="s">
        <v>3467</v>
      </c>
      <c r="AB3087" s="12" t="str">
        <f t="shared" ref="AB3087" si="641">IF(ISNUMBER(SEARCH("CARBENDAZIM",AA3087)),"Carbendazim",IF(ISNUMBER(SEARCH("4-D",AA3087)),"2,4-Dichlorophenoxyacetic acid",IF(ISNUMBER(SEARCH("RIDOVER",AA3087)),"Glyphosate",IF(ISNUMBER(SEARCH("POQUER",AA3087)),"Clethodim",IF(ISNUMBER(SEARCH("LITER",AA3087)),"Imidacloprid",IF(ISNUMBER(SEARCH("PYRINEX",AA3087)),"Chlorpyrifos",IF(ISNUMBER(SEARCH("ORBIT",AA3087)),"Omethoate",IF(ISNUMBER(SEARCH("HEXARON",AA3087)),"Diuron",IF(ISNUMBER(SEARCH("ISOPROPYLAMINE",AA3087)),"Isopropylamine",IF(ISNUMBER(SEARCH("GLYPHOSATE",AA3087)),"Glyphosate",IF(ISNUMBER(SEARCH("MANCOZEB",AA3087)),"Mancozeb Indofil",IF(ISNUMBER(SEARCH("PARAQUAT",AA3087)),"Paraquat",IF(ISNUMBER(SEARCH("CAROMAX",AA3087)),"Aromatic Solvent Mixture",IF(ISNUMBER(SEARCH("BUTIRON",AA3087)),"Tebuthiuron",IF(ISNUMBER(SEARCH("VORAZ",AA3087)),"Methomyl",IF(ISNUMBER(SEARCH("IMIDACLOPRID",AA3087)),"Imidacloprid",IF(ISNUMBER(SEARCH("2 4 D",AA3087)),"2,4-Dichlorophenoxyacetic acid",IF(ISNUMBER(SEARCH("IMIDACL",AA3087)),"Imidacloprid",IF(ISNUMBER(SEARCH("DIUREX",AA3087)),"Diuron",IF(ISNUMBER(SEARCH("RAPEL",AA3087)),"Acephate","fix it"))))))))))))))))))))</f>
        <v>Glyphosate</v>
      </c>
      <c r="AC3087" s="23"/>
      <c r="AD3087" s="23"/>
      <c r="AE3087" s="24">
        <v>90888</v>
      </c>
      <c r="AF3087" s="24">
        <v>90.89</v>
      </c>
      <c r="AG3087" s="24">
        <v>623000</v>
      </c>
    </row>
    <row r="3088" spans="1:33" ht="22" customHeight="1" x14ac:dyDescent="0.3">
      <c r="A3088" s="25">
        <v>44115</v>
      </c>
      <c r="B3088" s="26" t="s">
        <v>31</v>
      </c>
      <c r="C3088" s="26" t="s">
        <v>32</v>
      </c>
      <c r="D3088" s="27" t="s">
        <v>49</v>
      </c>
      <c r="E3088" s="27" t="s">
        <v>49</v>
      </c>
      <c r="F3088" s="26" t="s">
        <v>33</v>
      </c>
      <c r="G3088" s="27" t="s">
        <v>49</v>
      </c>
      <c r="H3088" s="27" t="s">
        <v>49</v>
      </c>
      <c r="I3088" s="26" t="s">
        <v>34</v>
      </c>
      <c r="J3088" s="26" t="s">
        <v>77</v>
      </c>
      <c r="K3088" s="26" t="s">
        <v>78</v>
      </c>
      <c r="L3088" s="26" t="s">
        <v>68</v>
      </c>
      <c r="M3088" s="26" t="s">
        <v>33</v>
      </c>
      <c r="N3088" s="27" t="s">
        <v>49</v>
      </c>
      <c r="O3088" s="27" t="s">
        <v>49</v>
      </c>
      <c r="P3088" s="26" t="s">
        <v>79</v>
      </c>
      <c r="Q3088" s="26" t="s">
        <v>39</v>
      </c>
      <c r="R3088" s="26" t="s">
        <v>67</v>
      </c>
      <c r="S3088" s="26" t="s">
        <v>68</v>
      </c>
      <c r="T3088" s="26" t="s">
        <v>69</v>
      </c>
      <c r="U3088" s="26" t="s">
        <v>70</v>
      </c>
      <c r="V3088" s="26" t="s">
        <v>43</v>
      </c>
      <c r="W3088" s="26" t="s">
        <v>44</v>
      </c>
      <c r="X3088" s="26" t="s">
        <v>45</v>
      </c>
      <c r="Y3088" s="26" t="s">
        <v>46</v>
      </c>
      <c r="Z3088" s="26" t="s">
        <v>82</v>
      </c>
      <c r="AA3088" s="26" t="s">
        <v>3470</v>
      </c>
      <c r="AB3088" s="26"/>
      <c r="AC3088" s="26"/>
      <c r="AD3088" s="26"/>
      <c r="AE3088" s="27">
        <v>30840</v>
      </c>
      <c r="AF3088" s="27">
        <v>30.84</v>
      </c>
      <c r="AG3088" s="27">
        <v>736000</v>
      </c>
    </row>
    <row r="3089" spans="1:33" ht="22" customHeight="1" x14ac:dyDescent="0.3">
      <c r="A3089" s="22">
        <v>44115</v>
      </c>
      <c r="B3089" s="23" t="s">
        <v>31</v>
      </c>
      <c r="C3089" s="23" t="s">
        <v>32</v>
      </c>
      <c r="D3089" s="24" t="s">
        <v>49</v>
      </c>
      <c r="E3089" s="24" t="s">
        <v>49</v>
      </c>
      <c r="F3089" s="23" t="s">
        <v>33</v>
      </c>
      <c r="G3089" s="24" t="s">
        <v>49</v>
      </c>
      <c r="H3089" s="24" t="s">
        <v>49</v>
      </c>
      <c r="I3089" s="23" t="s">
        <v>34</v>
      </c>
      <c r="J3089" s="23" t="s">
        <v>77</v>
      </c>
      <c r="K3089" s="23" t="s">
        <v>78</v>
      </c>
      <c r="L3089" s="23" t="s">
        <v>68</v>
      </c>
      <c r="M3089" s="23" t="s">
        <v>33</v>
      </c>
      <c r="N3089" s="24" t="s">
        <v>49</v>
      </c>
      <c r="O3089" s="24" t="s">
        <v>49</v>
      </c>
      <c r="P3089" s="23" t="s">
        <v>79</v>
      </c>
      <c r="Q3089" s="23" t="s">
        <v>39</v>
      </c>
      <c r="R3089" s="23" t="s">
        <v>67</v>
      </c>
      <c r="S3089" s="23" t="s">
        <v>68</v>
      </c>
      <c r="T3089" s="23" t="s">
        <v>69</v>
      </c>
      <c r="U3089" s="23" t="s">
        <v>70</v>
      </c>
      <c r="V3089" s="23" t="s">
        <v>43</v>
      </c>
      <c r="W3089" s="23" t="s">
        <v>44</v>
      </c>
      <c r="X3089" s="23" t="s">
        <v>45</v>
      </c>
      <c r="Y3089" s="23" t="s">
        <v>46</v>
      </c>
      <c r="Z3089" s="23" t="s">
        <v>234</v>
      </c>
      <c r="AA3089" s="23" t="s">
        <v>3471</v>
      </c>
      <c r="AB3089" s="23"/>
      <c r="AC3089" s="23"/>
      <c r="AD3089" s="23"/>
      <c r="AE3089" s="24">
        <v>70470</v>
      </c>
      <c r="AF3089" s="24">
        <v>70.47</v>
      </c>
      <c r="AG3089" s="24">
        <v>3268000</v>
      </c>
    </row>
    <row r="3090" spans="1:33" ht="22" customHeight="1" x14ac:dyDescent="0.3">
      <c r="A3090" s="25">
        <v>44115</v>
      </c>
      <c r="B3090" s="26" t="s">
        <v>50</v>
      </c>
      <c r="C3090" s="26" t="s">
        <v>32</v>
      </c>
      <c r="D3090" s="27" t="s">
        <v>49</v>
      </c>
      <c r="E3090" s="27" t="s">
        <v>49</v>
      </c>
      <c r="F3090" s="26" t="s">
        <v>33</v>
      </c>
      <c r="G3090" s="27" t="s">
        <v>49</v>
      </c>
      <c r="H3090" s="27" t="s">
        <v>49</v>
      </c>
      <c r="I3090" s="26" t="s">
        <v>34</v>
      </c>
      <c r="J3090" s="26" t="s">
        <v>51</v>
      </c>
      <c r="K3090" s="27" t="s">
        <v>49</v>
      </c>
      <c r="L3090" s="27" t="s">
        <v>49</v>
      </c>
      <c r="M3090" s="26" t="s">
        <v>33</v>
      </c>
      <c r="N3090" s="27">
        <v>570501619.85000002</v>
      </c>
      <c r="O3090" s="27">
        <v>321717305.43000001</v>
      </c>
      <c r="P3090" s="26" t="s">
        <v>52</v>
      </c>
      <c r="Q3090" s="26" t="s">
        <v>39</v>
      </c>
      <c r="R3090" s="26" t="s">
        <v>53</v>
      </c>
      <c r="S3090" s="26" t="s">
        <v>54</v>
      </c>
      <c r="T3090" s="26" t="s">
        <v>55</v>
      </c>
      <c r="U3090" s="26" t="s">
        <v>56</v>
      </c>
      <c r="V3090" s="26" t="s">
        <v>43</v>
      </c>
      <c r="W3090" s="26" t="s">
        <v>44</v>
      </c>
      <c r="X3090" s="26" t="s">
        <v>45</v>
      </c>
      <c r="Y3090" s="26" t="s">
        <v>46</v>
      </c>
      <c r="Z3090" s="26" t="s">
        <v>57</v>
      </c>
      <c r="AA3090" s="26" t="s">
        <v>58</v>
      </c>
      <c r="AB3090" s="12" t="str">
        <f>IF(ISNUMBER(SEARCH("CARBENDAZIM",AA3090)),"Carbendazim",IF(ISNUMBER(SEARCH("4-D",AA3090)),"2,4-Dichlorophenoxyacetic acid",IF(ISNUMBER(SEARCH("RIDOVER",AA3090)),"Glyphosate",IF(ISNUMBER(SEARCH("POQUER",AA3090)),"Clethodim",IF(ISNUMBER(SEARCH("LITER",AA3090)),"Imidacloprid",IF(ISNUMBER(SEARCH("PYRINEX",AA3090)),"Chlorpyrifos",IF(ISNUMBER(SEARCH("ORBIT",AA3090)),"Omethoate",IF(ISNUMBER(SEARCH("HEXARON",AA3090)),"Diuron",IF(ISNUMBER(SEARCH("ISOPROPYLAMINE",AA3090)),"Isopropylamine",IF(ISNUMBER(SEARCH("GLYPHOSATE",AA3090)),"Glyphosate",IF(ISNUMBER(SEARCH("MANCOZEB",AA3090)),"Mancozeb Indofil",IF(ISNUMBER(SEARCH("PARAQUAT",AA3090)),"Paraquat",IF(ISNUMBER(SEARCH("CAROMAX",AA3090)),"Aromatic Solvent Mixture",IF(ISNUMBER(SEARCH("BUTIRON",AA3090)),"Tebuthiuron",IF(ISNUMBER(SEARCH("VORAZ",AA3090)),"Methomyl",IF(ISNUMBER(SEARCH("IMIDACLOPRID",AA3090)),"Imidacloprid",IF(ISNUMBER(SEARCH("2 4 D",AA3090)),"2,4-Dichlorophenoxyacetic acid",IF(ISNUMBER(SEARCH("IMIDACL",AA3090)),"Imidacloprid",IF(ISNUMBER(SEARCH("DIUREX",AA3090)),"Diuron",IF(ISNUMBER(SEARCH("RAPEL",AA3090)),"Acephate","fix it"))))))))))))))))))))</f>
        <v>Carbendazim</v>
      </c>
      <c r="AC3090" s="26"/>
      <c r="AD3090" s="26"/>
      <c r="AE3090" s="27">
        <v>96480</v>
      </c>
      <c r="AF3090" s="27">
        <v>96.48</v>
      </c>
      <c r="AG3090" s="27">
        <v>3195000</v>
      </c>
    </row>
    <row r="3091" spans="1:33" ht="22" customHeight="1" x14ac:dyDescent="0.3">
      <c r="A3091" s="22">
        <v>44115</v>
      </c>
      <c r="B3091" s="23" t="s">
        <v>50</v>
      </c>
      <c r="C3091" s="23" t="s">
        <v>32</v>
      </c>
      <c r="D3091" s="24" t="s">
        <v>49</v>
      </c>
      <c r="E3091" s="24" t="s">
        <v>49</v>
      </c>
      <c r="F3091" s="23" t="s">
        <v>33</v>
      </c>
      <c r="G3091" s="24" t="s">
        <v>49</v>
      </c>
      <c r="H3091" s="24" t="s">
        <v>49</v>
      </c>
      <c r="I3091" s="23" t="s">
        <v>34</v>
      </c>
      <c r="J3091" s="23" t="s">
        <v>3421</v>
      </c>
      <c r="K3091" s="24" t="s">
        <v>49</v>
      </c>
      <c r="L3091" s="24" t="s">
        <v>49</v>
      </c>
      <c r="M3091" s="24" t="s">
        <v>49</v>
      </c>
      <c r="N3091" s="24" t="s">
        <v>49</v>
      </c>
      <c r="O3091" s="24" t="s">
        <v>49</v>
      </c>
      <c r="P3091" s="23" t="s">
        <v>3422</v>
      </c>
      <c r="Q3091" s="23" t="s">
        <v>163</v>
      </c>
      <c r="R3091" s="23" t="s">
        <v>60</v>
      </c>
      <c r="S3091" s="23" t="s">
        <v>61</v>
      </c>
      <c r="T3091" s="23" t="s">
        <v>62</v>
      </c>
      <c r="U3091" s="23" t="s">
        <v>56</v>
      </c>
      <c r="V3091" s="23" t="s">
        <v>43</v>
      </c>
      <c r="W3091" s="23" t="s">
        <v>44</v>
      </c>
      <c r="X3091" s="23" t="s">
        <v>45</v>
      </c>
      <c r="Y3091" s="23" t="s">
        <v>46</v>
      </c>
      <c r="Z3091" s="23" t="s">
        <v>63</v>
      </c>
      <c r="AA3091" s="23" t="s">
        <v>3472</v>
      </c>
      <c r="AB3091" s="23"/>
      <c r="AC3091" s="23"/>
      <c r="AD3091" s="23"/>
      <c r="AE3091" s="24">
        <v>48360</v>
      </c>
      <c r="AF3091" s="24">
        <v>48.36</v>
      </c>
      <c r="AG3091" s="24">
        <v>841000</v>
      </c>
    </row>
    <row r="3092" spans="1:33" ht="22" customHeight="1" x14ac:dyDescent="0.3">
      <c r="A3092" s="25">
        <v>44115</v>
      </c>
      <c r="B3092" s="26" t="s">
        <v>50</v>
      </c>
      <c r="C3092" s="26" t="s">
        <v>32</v>
      </c>
      <c r="D3092" s="27" t="s">
        <v>49</v>
      </c>
      <c r="E3092" s="27" t="s">
        <v>49</v>
      </c>
      <c r="F3092" s="26" t="s">
        <v>33</v>
      </c>
      <c r="G3092" s="27" t="s">
        <v>49</v>
      </c>
      <c r="H3092" s="27" t="s">
        <v>49</v>
      </c>
      <c r="I3092" s="26" t="s">
        <v>34</v>
      </c>
      <c r="J3092" s="26" t="s">
        <v>59</v>
      </c>
      <c r="K3092" s="27" t="s">
        <v>49</v>
      </c>
      <c r="L3092" s="27" t="s">
        <v>49</v>
      </c>
      <c r="M3092" s="27" t="s">
        <v>49</v>
      </c>
      <c r="N3092" s="27" t="s">
        <v>49</v>
      </c>
      <c r="O3092" s="27" t="s">
        <v>49</v>
      </c>
      <c r="P3092" s="26" t="s">
        <v>52</v>
      </c>
      <c r="Q3092" s="26" t="s">
        <v>39</v>
      </c>
      <c r="R3092" s="26" t="s">
        <v>60</v>
      </c>
      <c r="S3092" s="26" t="s">
        <v>61</v>
      </c>
      <c r="T3092" s="26" t="s">
        <v>62</v>
      </c>
      <c r="U3092" s="26" t="s">
        <v>56</v>
      </c>
      <c r="V3092" s="26" t="s">
        <v>43</v>
      </c>
      <c r="W3092" s="26" t="s">
        <v>44</v>
      </c>
      <c r="X3092" s="26" t="s">
        <v>45</v>
      </c>
      <c r="Y3092" s="26" t="s">
        <v>46</v>
      </c>
      <c r="Z3092" s="26" t="s">
        <v>519</v>
      </c>
      <c r="AA3092" s="26" t="s">
        <v>3473</v>
      </c>
      <c r="AB3092" s="26"/>
      <c r="AC3092" s="26"/>
      <c r="AD3092" s="26"/>
      <c r="AE3092" s="27">
        <v>94320</v>
      </c>
      <c r="AF3092" s="27">
        <v>94.32</v>
      </c>
      <c r="AG3092" s="27">
        <v>631000</v>
      </c>
    </row>
    <row r="3093" spans="1:33" ht="22" customHeight="1" x14ac:dyDescent="0.3">
      <c r="A3093" s="22">
        <v>44115</v>
      </c>
      <c r="B3093" s="23" t="s">
        <v>31</v>
      </c>
      <c r="C3093" s="23" t="s">
        <v>32</v>
      </c>
      <c r="D3093" s="24" t="s">
        <v>49</v>
      </c>
      <c r="E3093" s="24" t="s">
        <v>49</v>
      </c>
      <c r="F3093" s="23" t="s">
        <v>33</v>
      </c>
      <c r="G3093" s="24" t="s">
        <v>49</v>
      </c>
      <c r="H3093" s="24" t="s">
        <v>49</v>
      </c>
      <c r="I3093" s="23" t="s">
        <v>34</v>
      </c>
      <c r="J3093" s="23" t="s">
        <v>77</v>
      </c>
      <c r="K3093" s="23" t="s">
        <v>78</v>
      </c>
      <c r="L3093" s="23" t="s">
        <v>68</v>
      </c>
      <c r="M3093" s="23" t="s">
        <v>33</v>
      </c>
      <c r="N3093" s="24" t="s">
        <v>49</v>
      </c>
      <c r="O3093" s="24" t="s">
        <v>49</v>
      </c>
      <c r="P3093" s="23" t="s">
        <v>79</v>
      </c>
      <c r="Q3093" s="23" t="s">
        <v>39</v>
      </c>
      <c r="R3093" s="23" t="s">
        <v>342</v>
      </c>
      <c r="S3093" s="23" t="s">
        <v>68</v>
      </c>
      <c r="T3093" s="23" t="s">
        <v>343</v>
      </c>
      <c r="U3093" s="23" t="s">
        <v>70</v>
      </c>
      <c r="V3093" s="23" t="s">
        <v>43</v>
      </c>
      <c r="W3093" s="23" t="s">
        <v>44</v>
      </c>
      <c r="X3093" s="23" t="s">
        <v>45</v>
      </c>
      <c r="Y3093" s="23" t="s">
        <v>46</v>
      </c>
      <c r="Z3093" s="23" t="s">
        <v>234</v>
      </c>
      <c r="AA3093" s="23" t="s">
        <v>3474</v>
      </c>
      <c r="AB3093" s="23"/>
      <c r="AC3093" s="23"/>
      <c r="AD3093" s="23"/>
      <c r="AE3093" s="24">
        <v>117450</v>
      </c>
      <c r="AF3093" s="24">
        <v>117.45</v>
      </c>
      <c r="AG3093" s="24">
        <v>5447000</v>
      </c>
    </row>
    <row r="3094" spans="1:33" ht="22" customHeight="1" x14ac:dyDescent="0.3">
      <c r="A3094" s="25">
        <v>44115</v>
      </c>
      <c r="B3094" s="26" t="s">
        <v>50</v>
      </c>
      <c r="C3094" s="26" t="s">
        <v>32</v>
      </c>
      <c r="D3094" s="27" t="s">
        <v>49</v>
      </c>
      <c r="E3094" s="27" t="s">
        <v>49</v>
      </c>
      <c r="F3094" s="26" t="s">
        <v>33</v>
      </c>
      <c r="G3094" s="27" t="s">
        <v>49</v>
      </c>
      <c r="H3094" s="27" t="s">
        <v>49</v>
      </c>
      <c r="I3094" s="26" t="s">
        <v>34</v>
      </c>
      <c r="J3094" s="26" t="s">
        <v>161</v>
      </c>
      <c r="K3094" s="27" t="s">
        <v>49</v>
      </c>
      <c r="L3094" s="27" t="s">
        <v>49</v>
      </c>
      <c r="M3094" s="27" t="s">
        <v>49</v>
      </c>
      <c r="N3094" s="27" t="s">
        <v>49</v>
      </c>
      <c r="O3094" s="27" t="s">
        <v>49</v>
      </c>
      <c r="P3094" s="26" t="s">
        <v>162</v>
      </c>
      <c r="Q3094" s="26" t="s">
        <v>163</v>
      </c>
      <c r="R3094" s="26" t="s">
        <v>60</v>
      </c>
      <c r="S3094" s="26" t="s">
        <v>61</v>
      </c>
      <c r="T3094" s="26" t="s">
        <v>62</v>
      </c>
      <c r="U3094" s="26" t="s">
        <v>56</v>
      </c>
      <c r="V3094" s="26" t="s">
        <v>43</v>
      </c>
      <c r="W3094" s="26" t="s">
        <v>44</v>
      </c>
      <c r="X3094" s="26" t="s">
        <v>45</v>
      </c>
      <c r="Y3094" s="26" t="s">
        <v>46</v>
      </c>
      <c r="Z3094" s="26" t="s">
        <v>73</v>
      </c>
      <c r="AA3094" s="26" t="s">
        <v>3475</v>
      </c>
      <c r="AB3094" s="12" t="str">
        <f t="shared" ref="AB3094" si="642">IF(ISNUMBER(SEARCH("2,4 D",AA3094)),"2,4-Dichlorophenoxyacetic acid",IF(ISNUMBER(SEARCH("ACIDO",AA3094)),"2,4-Dichlorophenoxyacetic acid",IF(ISNUMBER(SEARCH("NAPHTHA",AA3094)),"Aromatic Solvent Mixture",IF(ISNUMBER(SEARCH("DIMETHYLAMINE",AA3094)),"Dimethylamine",IF(ISNUMBER(SEARCH("DIMETILAMINA",AA3094)),"Dimethylamine",IF(ISNUMBER(SEARCH("JUMP",AA3094)),"Diuron",IF(ISNUMBER(SEARCH("2-AMINO-2,3-DIMETHYL BUTYRAMIDE",AA3094)),"Herbicide Amine Intermediate",IF(ISNUMBER(SEARCH("TEBUTHIURON",AA3094)),"Tebuthiuron","FIXIT"))))))))</f>
        <v>Tebuthiuron</v>
      </c>
      <c r="AC3094" s="26"/>
      <c r="AD3094" s="26"/>
      <c r="AE3094" s="27">
        <v>29520</v>
      </c>
      <c r="AF3094" s="27">
        <v>29.52</v>
      </c>
      <c r="AG3094" s="27">
        <v>202000</v>
      </c>
    </row>
    <row r="3095" spans="1:33" ht="22" customHeight="1" x14ac:dyDescent="0.3">
      <c r="A3095" s="22">
        <v>44115</v>
      </c>
      <c r="B3095" s="23" t="s">
        <v>31</v>
      </c>
      <c r="C3095" s="23" t="s">
        <v>32</v>
      </c>
      <c r="D3095" s="24" t="s">
        <v>49</v>
      </c>
      <c r="E3095" s="24" t="s">
        <v>49</v>
      </c>
      <c r="F3095" s="23" t="s">
        <v>33</v>
      </c>
      <c r="G3095" s="24" t="s">
        <v>49</v>
      </c>
      <c r="H3095" s="24" t="s">
        <v>49</v>
      </c>
      <c r="I3095" s="23" t="s">
        <v>34</v>
      </c>
      <c r="J3095" s="23" t="s">
        <v>65</v>
      </c>
      <c r="K3095" s="24" t="s">
        <v>49</v>
      </c>
      <c r="L3095" s="24" t="s">
        <v>49</v>
      </c>
      <c r="M3095" s="23" t="s">
        <v>33</v>
      </c>
      <c r="N3095" s="24" t="s">
        <v>49</v>
      </c>
      <c r="O3095" s="24" t="s">
        <v>49</v>
      </c>
      <c r="P3095" s="23" t="s">
        <v>66</v>
      </c>
      <c r="Q3095" s="23" t="s">
        <v>39</v>
      </c>
      <c r="R3095" s="23" t="s">
        <v>67</v>
      </c>
      <c r="S3095" s="23" t="s">
        <v>68</v>
      </c>
      <c r="T3095" s="23" t="s">
        <v>69</v>
      </c>
      <c r="U3095" s="23" t="s">
        <v>70</v>
      </c>
      <c r="V3095" s="23" t="s">
        <v>43</v>
      </c>
      <c r="W3095" s="23" t="s">
        <v>44</v>
      </c>
      <c r="X3095" s="23" t="s">
        <v>45</v>
      </c>
      <c r="Y3095" s="23" t="s">
        <v>46</v>
      </c>
      <c r="Z3095" s="23" t="s">
        <v>71</v>
      </c>
      <c r="AA3095" s="23" t="s">
        <v>3476</v>
      </c>
      <c r="AB3095" s="12" t="str">
        <f>IF(ISNUMBER(SEARCH("CARBENDAZIM",AA3095)),"Carbendazim",IF(ISNUMBER(SEARCH("4-D",AA3095)),"2,4-Dichlorophenoxyacetic acid",IF(ISNUMBER(SEARCH("RIDOVER",AA3095)),"Glyphosate",IF(ISNUMBER(SEARCH("POQUER",AA3095)),"Clethodim",IF(ISNUMBER(SEARCH("LITER",AA3095)),"Imidacloprid",IF(ISNUMBER(SEARCH("PYRINEX",AA3095)),"Chlorpyrifos",IF(ISNUMBER(SEARCH("ORBIT",AA3095)),"Omethoate",IF(ISNUMBER(SEARCH("HEXARON",AA3095)),"Diuron",IF(ISNUMBER(SEARCH("ISOPROPYLAMINE",AA3095)),"Isopropylamine",IF(ISNUMBER(SEARCH("GLYPHOSATE",AA3095)),"Glyphosate",IF(ISNUMBER(SEARCH("MANCOZEB",AA3095)),"Mancozeb Indofil",IF(ISNUMBER(SEARCH("PARAQUAT",AA3095)),"Paraquat",IF(ISNUMBER(SEARCH("CAROMAX",AA3095)),"Aromatic Solvent Mixture",IF(ISNUMBER(SEARCH("BUTIRON",AA3095)),"Tebuthiuron",IF(ISNUMBER(SEARCH("VORAZ",AA3095)),"Methomyl",IF(ISNUMBER(SEARCH("IMIDACLOPRID",AA3095)),"Imidacloprid",IF(ISNUMBER(SEARCH("2 4 D",AA3095)),"2,4-Dichlorophenoxyacetic acid",IF(ISNUMBER(SEARCH("IMIDACL",AA3095)),"Imidacloprid",IF(ISNUMBER(SEARCH("DIUREX",AA3095)),"Diuron",IF(ISNUMBER(SEARCH("RAPEL",AA3095)),"Acephate","fix it"))))))))))))))))))))</f>
        <v>Diuron</v>
      </c>
      <c r="AC3095" s="23"/>
      <c r="AD3095" s="23"/>
      <c r="AE3095" s="24">
        <v>156436.01</v>
      </c>
      <c r="AF3095" s="24">
        <v>156.44</v>
      </c>
      <c r="AG3095" s="24">
        <v>2197000</v>
      </c>
    </row>
    <row r="3096" spans="1:33" ht="22" customHeight="1" x14ac:dyDescent="0.3">
      <c r="A3096" s="25">
        <v>44114</v>
      </c>
      <c r="B3096" s="26" t="s">
        <v>50</v>
      </c>
      <c r="C3096" s="26" t="s">
        <v>84</v>
      </c>
      <c r="D3096" s="26" t="s">
        <v>85</v>
      </c>
      <c r="E3096" s="26" t="s">
        <v>44</v>
      </c>
      <c r="F3096" s="26" t="s">
        <v>33</v>
      </c>
      <c r="G3096" s="27" t="s">
        <v>49</v>
      </c>
      <c r="H3096" s="27" t="s">
        <v>49</v>
      </c>
      <c r="I3096" s="26" t="s">
        <v>86</v>
      </c>
      <c r="J3096" s="26" t="s">
        <v>131</v>
      </c>
      <c r="K3096" s="26" t="s">
        <v>132</v>
      </c>
      <c r="L3096" s="26" t="s">
        <v>133</v>
      </c>
      <c r="M3096" s="27" t="s">
        <v>49</v>
      </c>
      <c r="N3096" s="27" t="s">
        <v>49</v>
      </c>
      <c r="O3096" s="27" t="s">
        <v>49</v>
      </c>
      <c r="P3096" s="26" t="s">
        <v>134</v>
      </c>
      <c r="Q3096" s="26" t="s">
        <v>185</v>
      </c>
      <c r="R3096" s="26" t="s">
        <v>186</v>
      </c>
      <c r="S3096" s="26" t="s">
        <v>187</v>
      </c>
      <c r="T3096" s="26" t="s">
        <v>188</v>
      </c>
      <c r="U3096" s="26" t="s">
        <v>42</v>
      </c>
      <c r="V3096" s="26" t="s">
        <v>90</v>
      </c>
      <c r="W3096" s="26" t="s">
        <v>44</v>
      </c>
      <c r="X3096" s="26" t="s">
        <v>91</v>
      </c>
      <c r="Y3096" s="26" t="s">
        <v>46</v>
      </c>
      <c r="Z3096" s="26" t="s">
        <v>181</v>
      </c>
      <c r="AA3096" s="26" t="s">
        <v>3477</v>
      </c>
      <c r="AB3096" s="26"/>
      <c r="AC3096" s="26"/>
      <c r="AD3096" s="26"/>
      <c r="AE3096" s="27">
        <v>21440</v>
      </c>
      <c r="AF3096" s="27">
        <v>21.44</v>
      </c>
      <c r="AG3096" s="27">
        <v>47700</v>
      </c>
    </row>
    <row r="3097" spans="1:33" ht="22" customHeight="1" x14ac:dyDescent="0.3">
      <c r="A3097" s="22">
        <v>44113</v>
      </c>
      <c r="B3097" s="23" t="s">
        <v>50</v>
      </c>
      <c r="C3097" s="23" t="s">
        <v>32</v>
      </c>
      <c r="D3097" s="24" t="s">
        <v>49</v>
      </c>
      <c r="E3097" s="24" t="s">
        <v>49</v>
      </c>
      <c r="F3097" s="23" t="s">
        <v>33</v>
      </c>
      <c r="G3097" s="24" t="s">
        <v>49</v>
      </c>
      <c r="H3097" s="24" t="s">
        <v>49</v>
      </c>
      <c r="I3097" s="23" t="s">
        <v>34</v>
      </c>
      <c r="J3097" s="23" t="s">
        <v>51</v>
      </c>
      <c r="K3097" s="24" t="s">
        <v>49</v>
      </c>
      <c r="L3097" s="24" t="s">
        <v>49</v>
      </c>
      <c r="M3097" s="23" t="s">
        <v>33</v>
      </c>
      <c r="N3097" s="24">
        <v>570501619.85000002</v>
      </c>
      <c r="O3097" s="24">
        <v>321717305.43000001</v>
      </c>
      <c r="P3097" s="23" t="s">
        <v>52</v>
      </c>
      <c r="Q3097" s="23" t="s">
        <v>39</v>
      </c>
      <c r="R3097" s="23" t="s">
        <v>53</v>
      </c>
      <c r="S3097" s="23" t="s">
        <v>54</v>
      </c>
      <c r="T3097" s="23" t="s">
        <v>55</v>
      </c>
      <c r="U3097" s="23" t="s">
        <v>56</v>
      </c>
      <c r="V3097" s="23" t="s">
        <v>43</v>
      </c>
      <c r="W3097" s="23" t="s">
        <v>44</v>
      </c>
      <c r="X3097" s="23" t="s">
        <v>45</v>
      </c>
      <c r="Y3097" s="23" t="s">
        <v>46</v>
      </c>
      <c r="Z3097" s="23" t="s">
        <v>57</v>
      </c>
      <c r="AA3097" s="23" t="s">
        <v>3478</v>
      </c>
      <c r="AB3097" s="12" t="str">
        <f>IF(ISNUMBER(SEARCH("CARBENDAZIM",AA3097)),"Carbendazim",IF(ISNUMBER(SEARCH("4-D",AA3097)),"2,4-Dichlorophenoxyacetic acid",IF(ISNUMBER(SEARCH("RIDOVER",AA3097)),"Glyphosate",IF(ISNUMBER(SEARCH("POQUER",AA3097)),"Clethodim",IF(ISNUMBER(SEARCH("LITER",AA3097)),"Imidacloprid",IF(ISNUMBER(SEARCH("PYRINEX",AA3097)),"Chlorpyrifos",IF(ISNUMBER(SEARCH("ORBIT",AA3097)),"Omethoate",IF(ISNUMBER(SEARCH("HEXARON",AA3097)),"Diuron",IF(ISNUMBER(SEARCH("ISOPROPYLAMINE",AA3097)),"Isopropylamine",IF(ISNUMBER(SEARCH("GLYPHOSATE",AA3097)),"Glyphosate",IF(ISNUMBER(SEARCH("MANCOZEB",AA3097)),"Mancozeb Indofil",IF(ISNUMBER(SEARCH("PARAQUAT",AA3097)),"Paraquat",IF(ISNUMBER(SEARCH("CAROMAX",AA3097)),"Aromatic Solvent Mixture",IF(ISNUMBER(SEARCH("BUTIRON",AA3097)),"Tebuthiuron",IF(ISNUMBER(SEARCH("VORAZ",AA3097)),"Methomyl",IF(ISNUMBER(SEARCH("IMIDACLOPRID",AA3097)),"Imidacloprid",IF(ISNUMBER(SEARCH("2 4 D",AA3097)),"2,4-Dichlorophenoxyacetic acid",IF(ISNUMBER(SEARCH("IMIDACL",AA3097)),"Imidacloprid",IF(ISNUMBER(SEARCH("DIUREX",AA3097)),"Diuron",IF(ISNUMBER(SEARCH("RAPEL",AA3097)),"Acephate","fix it"))))))))))))))))))))</f>
        <v>Carbendazim</v>
      </c>
      <c r="AC3097" s="23"/>
      <c r="AD3097" s="23"/>
      <c r="AE3097" s="24">
        <v>192960.01</v>
      </c>
      <c r="AF3097" s="24">
        <v>192.96</v>
      </c>
      <c r="AG3097" s="24">
        <v>6390000</v>
      </c>
    </row>
    <row r="3098" spans="1:33" ht="22" customHeight="1" x14ac:dyDescent="0.3">
      <c r="A3098" s="25">
        <v>44112</v>
      </c>
      <c r="B3098" s="26" t="s">
        <v>50</v>
      </c>
      <c r="C3098" s="26" t="s">
        <v>32</v>
      </c>
      <c r="D3098" s="27" t="s">
        <v>49</v>
      </c>
      <c r="E3098" s="27" t="s">
        <v>49</v>
      </c>
      <c r="F3098" s="26" t="s">
        <v>33</v>
      </c>
      <c r="G3098" s="27" t="s">
        <v>49</v>
      </c>
      <c r="H3098" s="27" t="s">
        <v>49</v>
      </c>
      <c r="I3098" s="26" t="s">
        <v>34</v>
      </c>
      <c r="J3098" s="26" t="s">
        <v>173</v>
      </c>
      <c r="K3098" s="26" t="s">
        <v>174</v>
      </c>
      <c r="L3098" s="26" t="s">
        <v>97</v>
      </c>
      <c r="M3098" s="27" t="s">
        <v>49</v>
      </c>
      <c r="N3098" s="27" t="s">
        <v>49</v>
      </c>
      <c r="O3098" s="27" t="s">
        <v>49</v>
      </c>
      <c r="P3098" s="26" t="s">
        <v>175</v>
      </c>
      <c r="Q3098" s="26" t="s">
        <v>39</v>
      </c>
      <c r="R3098" s="26" t="s">
        <v>176</v>
      </c>
      <c r="S3098" s="26" t="s">
        <v>97</v>
      </c>
      <c r="T3098" s="26" t="s">
        <v>177</v>
      </c>
      <c r="U3098" s="26" t="s">
        <v>178</v>
      </c>
      <c r="V3098" s="26" t="s">
        <v>43</v>
      </c>
      <c r="W3098" s="26" t="s">
        <v>44</v>
      </c>
      <c r="X3098" s="26" t="s">
        <v>45</v>
      </c>
      <c r="Y3098" s="26" t="s">
        <v>46</v>
      </c>
      <c r="Z3098" s="26" t="s">
        <v>179</v>
      </c>
      <c r="AA3098" s="26" t="s">
        <v>238</v>
      </c>
      <c r="AB3098" s="26"/>
      <c r="AC3098" s="26"/>
      <c r="AD3098" s="26"/>
      <c r="AE3098" s="27">
        <v>34750</v>
      </c>
      <c r="AF3098" s="27">
        <v>34.75</v>
      </c>
      <c r="AG3098" s="27">
        <v>20400</v>
      </c>
    </row>
    <row r="3099" spans="1:33" ht="22" customHeight="1" x14ac:dyDescent="0.3">
      <c r="A3099" s="22">
        <v>44112</v>
      </c>
      <c r="B3099" s="23" t="s">
        <v>50</v>
      </c>
      <c r="C3099" s="23" t="s">
        <v>32</v>
      </c>
      <c r="D3099" s="24" t="s">
        <v>49</v>
      </c>
      <c r="E3099" s="24" t="s">
        <v>49</v>
      </c>
      <c r="F3099" s="23" t="s">
        <v>33</v>
      </c>
      <c r="G3099" s="24" t="s">
        <v>49</v>
      </c>
      <c r="H3099" s="24" t="s">
        <v>49</v>
      </c>
      <c r="I3099" s="23" t="s">
        <v>34</v>
      </c>
      <c r="J3099" s="23" t="s">
        <v>334</v>
      </c>
      <c r="K3099" s="23" t="s">
        <v>335</v>
      </c>
      <c r="L3099" s="23" t="s">
        <v>97</v>
      </c>
      <c r="M3099" s="24" t="s">
        <v>49</v>
      </c>
      <c r="N3099" s="24" t="s">
        <v>49</v>
      </c>
      <c r="O3099" s="24" t="s">
        <v>49</v>
      </c>
      <c r="P3099" s="23" t="s">
        <v>336</v>
      </c>
      <c r="Q3099" s="23" t="s">
        <v>39</v>
      </c>
      <c r="R3099" s="23" t="s">
        <v>337</v>
      </c>
      <c r="S3099" s="23" t="s">
        <v>97</v>
      </c>
      <c r="T3099" s="23" t="s">
        <v>338</v>
      </c>
      <c r="U3099" s="23" t="s">
        <v>99</v>
      </c>
      <c r="V3099" s="23" t="s">
        <v>43</v>
      </c>
      <c r="W3099" s="23" t="s">
        <v>44</v>
      </c>
      <c r="X3099" s="23" t="s">
        <v>45</v>
      </c>
      <c r="Y3099" s="23" t="s">
        <v>46</v>
      </c>
      <c r="Z3099" s="23" t="s">
        <v>339</v>
      </c>
      <c r="AA3099" s="23" t="s">
        <v>3479</v>
      </c>
      <c r="AB3099" s="23"/>
      <c r="AC3099" s="23"/>
      <c r="AD3099" s="23"/>
      <c r="AE3099" s="24">
        <v>13094</v>
      </c>
      <c r="AF3099" s="24">
        <v>13.09</v>
      </c>
      <c r="AG3099" s="24">
        <v>44700</v>
      </c>
    </row>
    <row r="3100" spans="1:33" ht="22" customHeight="1" x14ac:dyDescent="0.3">
      <c r="A3100" s="25">
        <v>44110</v>
      </c>
      <c r="B3100" s="26" t="s">
        <v>50</v>
      </c>
      <c r="C3100" s="26" t="s">
        <v>84</v>
      </c>
      <c r="D3100" s="26" t="s">
        <v>85</v>
      </c>
      <c r="E3100" s="26" t="s">
        <v>44</v>
      </c>
      <c r="F3100" s="26" t="s">
        <v>33</v>
      </c>
      <c r="G3100" s="27" t="s">
        <v>49</v>
      </c>
      <c r="H3100" s="27" t="s">
        <v>49</v>
      </c>
      <c r="I3100" s="26" t="s">
        <v>86</v>
      </c>
      <c r="J3100" s="26" t="s">
        <v>87</v>
      </c>
      <c r="K3100" s="26" t="s">
        <v>88</v>
      </c>
      <c r="L3100" s="26" t="s">
        <v>61</v>
      </c>
      <c r="M3100" s="27" t="s">
        <v>49</v>
      </c>
      <c r="N3100" s="27" t="s">
        <v>49</v>
      </c>
      <c r="O3100" s="27" t="s">
        <v>49</v>
      </c>
      <c r="P3100" s="26" t="s">
        <v>89</v>
      </c>
      <c r="Q3100" s="26" t="s">
        <v>39</v>
      </c>
      <c r="R3100" s="26" t="s">
        <v>60</v>
      </c>
      <c r="S3100" s="26" t="s">
        <v>61</v>
      </c>
      <c r="T3100" s="26" t="s">
        <v>62</v>
      </c>
      <c r="U3100" s="26" t="s">
        <v>56</v>
      </c>
      <c r="V3100" s="26" t="s">
        <v>90</v>
      </c>
      <c r="W3100" s="26" t="s">
        <v>44</v>
      </c>
      <c r="X3100" s="26" t="s">
        <v>91</v>
      </c>
      <c r="Y3100" s="26" t="s">
        <v>46</v>
      </c>
      <c r="Z3100" s="26" t="s">
        <v>92</v>
      </c>
      <c r="AA3100" s="26" t="s">
        <v>3480</v>
      </c>
      <c r="AB3100" s="26"/>
      <c r="AC3100" s="26"/>
      <c r="AD3100" s="26"/>
      <c r="AE3100" s="27">
        <v>33520</v>
      </c>
      <c r="AF3100" s="27">
        <v>33.520000000000003</v>
      </c>
      <c r="AG3100" s="27">
        <v>279000</v>
      </c>
    </row>
    <row r="3101" spans="1:33" ht="22" customHeight="1" x14ac:dyDescent="0.3">
      <c r="A3101" s="22">
        <v>44109</v>
      </c>
      <c r="B3101" s="23" t="s">
        <v>50</v>
      </c>
      <c r="C3101" s="23" t="s">
        <v>32</v>
      </c>
      <c r="D3101" s="24" t="s">
        <v>49</v>
      </c>
      <c r="E3101" s="24" t="s">
        <v>49</v>
      </c>
      <c r="F3101" s="23" t="s">
        <v>33</v>
      </c>
      <c r="G3101" s="24" t="s">
        <v>49</v>
      </c>
      <c r="H3101" s="24" t="s">
        <v>49</v>
      </c>
      <c r="I3101" s="23" t="s">
        <v>34</v>
      </c>
      <c r="J3101" s="23" t="s">
        <v>147</v>
      </c>
      <c r="K3101" s="23" t="s">
        <v>148</v>
      </c>
      <c r="L3101" s="23" t="s">
        <v>149</v>
      </c>
      <c r="M3101" s="23" t="s">
        <v>33</v>
      </c>
      <c r="N3101" s="24" t="s">
        <v>49</v>
      </c>
      <c r="O3101" s="24" t="s">
        <v>49</v>
      </c>
      <c r="P3101" s="23" t="s">
        <v>150</v>
      </c>
      <c r="Q3101" s="23" t="s">
        <v>400</v>
      </c>
      <c r="R3101" s="23" t="s">
        <v>151</v>
      </c>
      <c r="S3101" s="23" t="s">
        <v>149</v>
      </c>
      <c r="T3101" s="23" t="s">
        <v>152</v>
      </c>
      <c r="U3101" s="23" t="s">
        <v>42</v>
      </c>
      <c r="V3101" s="23" t="s">
        <v>43</v>
      </c>
      <c r="W3101" s="23" t="s">
        <v>44</v>
      </c>
      <c r="X3101" s="23" t="s">
        <v>45</v>
      </c>
      <c r="Y3101" s="23" t="s">
        <v>46</v>
      </c>
      <c r="Z3101" s="23" t="s">
        <v>153</v>
      </c>
      <c r="AA3101" s="23" t="s">
        <v>3481</v>
      </c>
      <c r="AB3101" s="23"/>
      <c r="AC3101" s="23"/>
      <c r="AD3101" s="23"/>
      <c r="AE3101" s="24">
        <v>19980</v>
      </c>
      <c r="AF3101" s="24">
        <v>19.98</v>
      </c>
      <c r="AG3101" s="23" t="s">
        <v>49</v>
      </c>
    </row>
    <row r="3102" spans="1:33" ht="22" customHeight="1" x14ac:dyDescent="0.3">
      <c r="A3102" s="25">
        <v>44107</v>
      </c>
      <c r="B3102" s="26" t="s">
        <v>31</v>
      </c>
      <c r="C3102" s="26" t="s">
        <v>32</v>
      </c>
      <c r="D3102" s="27" t="s">
        <v>49</v>
      </c>
      <c r="E3102" s="27" t="s">
        <v>49</v>
      </c>
      <c r="F3102" s="26" t="s">
        <v>33</v>
      </c>
      <c r="G3102" s="27" t="s">
        <v>49</v>
      </c>
      <c r="H3102" s="27" t="s">
        <v>49</v>
      </c>
      <c r="I3102" s="26" t="s">
        <v>34</v>
      </c>
      <c r="J3102" s="26" t="s">
        <v>77</v>
      </c>
      <c r="K3102" s="26" t="s">
        <v>78</v>
      </c>
      <c r="L3102" s="26" t="s">
        <v>68</v>
      </c>
      <c r="M3102" s="26" t="s">
        <v>33</v>
      </c>
      <c r="N3102" s="27" t="s">
        <v>49</v>
      </c>
      <c r="O3102" s="27" t="s">
        <v>49</v>
      </c>
      <c r="P3102" s="26" t="s">
        <v>79</v>
      </c>
      <c r="Q3102" s="26" t="s">
        <v>39</v>
      </c>
      <c r="R3102" s="26" t="s">
        <v>67</v>
      </c>
      <c r="S3102" s="26" t="s">
        <v>68</v>
      </c>
      <c r="T3102" s="26" t="s">
        <v>69</v>
      </c>
      <c r="U3102" s="26" t="s">
        <v>70</v>
      </c>
      <c r="V3102" s="26" t="s">
        <v>43</v>
      </c>
      <c r="W3102" s="26" t="s">
        <v>44</v>
      </c>
      <c r="X3102" s="26" t="s">
        <v>45</v>
      </c>
      <c r="Y3102" s="26" t="s">
        <v>46</v>
      </c>
      <c r="Z3102" s="26" t="s">
        <v>82</v>
      </c>
      <c r="AA3102" s="26" t="s">
        <v>3482</v>
      </c>
      <c r="AB3102" s="12" t="s">
        <v>3165</v>
      </c>
      <c r="AC3102" s="26"/>
      <c r="AD3102" s="26"/>
      <c r="AE3102" s="27">
        <v>59400</v>
      </c>
      <c r="AF3102" s="27">
        <v>59.4</v>
      </c>
      <c r="AG3102" s="27">
        <v>1418000</v>
      </c>
    </row>
    <row r="3103" spans="1:33" ht="22" customHeight="1" x14ac:dyDescent="0.3">
      <c r="A3103" s="22">
        <v>44107</v>
      </c>
      <c r="B3103" s="23" t="s">
        <v>31</v>
      </c>
      <c r="C3103" s="23" t="s">
        <v>32</v>
      </c>
      <c r="D3103" s="24" t="s">
        <v>49</v>
      </c>
      <c r="E3103" s="24" t="s">
        <v>49</v>
      </c>
      <c r="F3103" s="23" t="s">
        <v>33</v>
      </c>
      <c r="G3103" s="24" t="s">
        <v>49</v>
      </c>
      <c r="H3103" s="24" t="s">
        <v>49</v>
      </c>
      <c r="I3103" s="23" t="s">
        <v>34</v>
      </c>
      <c r="J3103" s="23" t="s">
        <v>77</v>
      </c>
      <c r="K3103" s="23" t="s">
        <v>78</v>
      </c>
      <c r="L3103" s="23" t="s">
        <v>68</v>
      </c>
      <c r="M3103" s="23" t="s">
        <v>33</v>
      </c>
      <c r="N3103" s="24" t="s">
        <v>49</v>
      </c>
      <c r="O3103" s="24" t="s">
        <v>49</v>
      </c>
      <c r="P3103" s="23" t="s">
        <v>79</v>
      </c>
      <c r="Q3103" s="23" t="s">
        <v>39</v>
      </c>
      <c r="R3103" s="23" t="s">
        <v>67</v>
      </c>
      <c r="S3103" s="23" t="s">
        <v>68</v>
      </c>
      <c r="T3103" s="23" t="s">
        <v>69</v>
      </c>
      <c r="U3103" s="23" t="s">
        <v>70</v>
      </c>
      <c r="V3103" s="23" t="s">
        <v>43</v>
      </c>
      <c r="W3103" s="23" t="s">
        <v>44</v>
      </c>
      <c r="X3103" s="23" t="s">
        <v>45</v>
      </c>
      <c r="Y3103" s="23" t="s">
        <v>46</v>
      </c>
      <c r="Z3103" s="23" t="s">
        <v>82</v>
      </c>
      <c r="AA3103" s="23" t="s">
        <v>3483</v>
      </c>
      <c r="AB3103" s="23"/>
      <c r="AC3103" s="23"/>
      <c r="AD3103" s="23"/>
      <c r="AE3103" s="24">
        <v>14580</v>
      </c>
      <c r="AF3103" s="24">
        <v>14.58</v>
      </c>
      <c r="AG3103" s="24">
        <v>348000</v>
      </c>
    </row>
    <row r="3104" spans="1:33" ht="22" customHeight="1" x14ac:dyDescent="0.3">
      <c r="A3104" s="25">
        <v>44107</v>
      </c>
      <c r="B3104" s="26" t="s">
        <v>31</v>
      </c>
      <c r="C3104" s="26" t="s">
        <v>32</v>
      </c>
      <c r="D3104" s="27" t="s">
        <v>49</v>
      </c>
      <c r="E3104" s="27" t="s">
        <v>49</v>
      </c>
      <c r="F3104" s="26" t="s">
        <v>33</v>
      </c>
      <c r="G3104" s="27" t="s">
        <v>49</v>
      </c>
      <c r="H3104" s="27" t="s">
        <v>49</v>
      </c>
      <c r="I3104" s="26" t="s">
        <v>34</v>
      </c>
      <c r="J3104" s="26" t="s">
        <v>77</v>
      </c>
      <c r="K3104" s="26" t="s">
        <v>78</v>
      </c>
      <c r="L3104" s="26" t="s">
        <v>68</v>
      </c>
      <c r="M3104" s="26" t="s">
        <v>33</v>
      </c>
      <c r="N3104" s="27" t="s">
        <v>49</v>
      </c>
      <c r="O3104" s="27" t="s">
        <v>49</v>
      </c>
      <c r="P3104" s="26" t="s">
        <v>79</v>
      </c>
      <c r="Q3104" s="26" t="s">
        <v>39</v>
      </c>
      <c r="R3104" s="26" t="s">
        <v>67</v>
      </c>
      <c r="S3104" s="26" t="s">
        <v>68</v>
      </c>
      <c r="T3104" s="26" t="s">
        <v>69</v>
      </c>
      <c r="U3104" s="26" t="s">
        <v>70</v>
      </c>
      <c r="V3104" s="26" t="s">
        <v>43</v>
      </c>
      <c r="W3104" s="26" t="s">
        <v>44</v>
      </c>
      <c r="X3104" s="26" t="s">
        <v>45</v>
      </c>
      <c r="Y3104" s="26" t="s">
        <v>46</v>
      </c>
      <c r="Z3104" s="26" t="s">
        <v>82</v>
      </c>
      <c r="AA3104" s="26" t="s">
        <v>3484</v>
      </c>
      <c r="AB3104" s="26"/>
      <c r="AC3104" s="26"/>
      <c r="AD3104" s="26"/>
      <c r="AE3104" s="27">
        <v>57960</v>
      </c>
      <c r="AF3104" s="27">
        <v>57.96</v>
      </c>
      <c r="AG3104" s="27">
        <v>1384000</v>
      </c>
    </row>
    <row r="3105" spans="1:33" ht="22" customHeight="1" x14ac:dyDescent="0.3">
      <c r="A3105" s="22">
        <v>44107</v>
      </c>
      <c r="B3105" s="23" t="s">
        <v>31</v>
      </c>
      <c r="C3105" s="23" t="s">
        <v>32</v>
      </c>
      <c r="D3105" s="24" t="s">
        <v>49</v>
      </c>
      <c r="E3105" s="24" t="s">
        <v>49</v>
      </c>
      <c r="F3105" s="23" t="s">
        <v>33</v>
      </c>
      <c r="G3105" s="24" t="s">
        <v>49</v>
      </c>
      <c r="H3105" s="24" t="s">
        <v>49</v>
      </c>
      <c r="I3105" s="23" t="s">
        <v>34</v>
      </c>
      <c r="J3105" s="23" t="s">
        <v>77</v>
      </c>
      <c r="K3105" s="23" t="s">
        <v>78</v>
      </c>
      <c r="L3105" s="23" t="s">
        <v>68</v>
      </c>
      <c r="M3105" s="23" t="s">
        <v>33</v>
      </c>
      <c r="N3105" s="24" t="s">
        <v>49</v>
      </c>
      <c r="O3105" s="24" t="s">
        <v>49</v>
      </c>
      <c r="P3105" s="23" t="s">
        <v>79</v>
      </c>
      <c r="Q3105" s="23" t="s">
        <v>39</v>
      </c>
      <c r="R3105" s="23" t="s">
        <v>67</v>
      </c>
      <c r="S3105" s="23" t="s">
        <v>68</v>
      </c>
      <c r="T3105" s="23" t="s">
        <v>69</v>
      </c>
      <c r="U3105" s="23" t="s">
        <v>70</v>
      </c>
      <c r="V3105" s="23" t="s">
        <v>43</v>
      </c>
      <c r="W3105" s="23" t="s">
        <v>44</v>
      </c>
      <c r="X3105" s="23" t="s">
        <v>45</v>
      </c>
      <c r="Y3105" s="23" t="s">
        <v>46</v>
      </c>
      <c r="Z3105" s="23" t="s">
        <v>270</v>
      </c>
      <c r="AA3105" s="23" t="s">
        <v>3485</v>
      </c>
      <c r="AB3105" s="12" t="s">
        <v>3151</v>
      </c>
      <c r="AC3105" s="23"/>
      <c r="AD3105" s="23"/>
      <c r="AE3105" s="24">
        <v>28080</v>
      </c>
      <c r="AF3105" s="24">
        <v>28.08</v>
      </c>
      <c r="AG3105" s="24">
        <v>3199000</v>
      </c>
    </row>
    <row r="3106" spans="1:33" ht="22" customHeight="1" x14ac:dyDescent="0.3">
      <c r="A3106" s="25">
        <v>44107</v>
      </c>
      <c r="B3106" s="26" t="s">
        <v>31</v>
      </c>
      <c r="C3106" s="26" t="s">
        <v>32</v>
      </c>
      <c r="D3106" s="27" t="s">
        <v>49</v>
      </c>
      <c r="E3106" s="27" t="s">
        <v>49</v>
      </c>
      <c r="F3106" s="26" t="s">
        <v>33</v>
      </c>
      <c r="G3106" s="27" t="s">
        <v>49</v>
      </c>
      <c r="H3106" s="27" t="s">
        <v>49</v>
      </c>
      <c r="I3106" s="26" t="s">
        <v>34</v>
      </c>
      <c r="J3106" s="26" t="s">
        <v>65</v>
      </c>
      <c r="K3106" s="27" t="s">
        <v>49</v>
      </c>
      <c r="L3106" s="27" t="s">
        <v>49</v>
      </c>
      <c r="M3106" s="26" t="s">
        <v>33</v>
      </c>
      <c r="N3106" s="27" t="s">
        <v>49</v>
      </c>
      <c r="O3106" s="27" t="s">
        <v>49</v>
      </c>
      <c r="P3106" s="26" t="s">
        <v>66</v>
      </c>
      <c r="Q3106" s="26" t="s">
        <v>39</v>
      </c>
      <c r="R3106" s="26" t="s">
        <v>67</v>
      </c>
      <c r="S3106" s="26" t="s">
        <v>68</v>
      </c>
      <c r="T3106" s="26" t="s">
        <v>69</v>
      </c>
      <c r="U3106" s="26" t="s">
        <v>70</v>
      </c>
      <c r="V3106" s="26" t="s">
        <v>43</v>
      </c>
      <c r="W3106" s="26" t="s">
        <v>44</v>
      </c>
      <c r="X3106" s="26" t="s">
        <v>45</v>
      </c>
      <c r="Y3106" s="26" t="s">
        <v>46</v>
      </c>
      <c r="Z3106" s="26" t="s">
        <v>71</v>
      </c>
      <c r="AA3106" s="26" t="s">
        <v>379</v>
      </c>
      <c r="AB3106" s="12" t="str">
        <f>IF(ISNUMBER(SEARCH("CARBENDAZIM",AA3106)),"Carbendazim",IF(ISNUMBER(SEARCH("4-D",AA3106)),"2,4-Dichlorophenoxyacetic acid",IF(ISNUMBER(SEARCH("RIDOVER",AA3106)),"Glyphosate",IF(ISNUMBER(SEARCH("POQUER",AA3106)),"Clethodim",IF(ISNUMBER(SEARCH("LITER",AA3106)),"Imidacloprid",IF(ISNUMBER(SEARCH("PYRINEX",AA3106)),"Chlorpyrifos",IF(ISNUMBER(SEARCH("ORBIT",AA3106)),"Omethoate",IF(ISNUMBER(SEARCH("HEXARON",AA3106)),"Diuron",IF(ISNUMBER(SEARCH("ISOPROPYLAMINE",AA3106)),"Isopropylamine",IF(ISNUMBER(SEARCH("GLYPHOSATE",AA3106)),"Glyphosate",IF(ISNUMBER(SEARCH("MANCOZEB",AA3106)),"Mancozeb Indofil",IF(ISNUMBER(SEARCH("PARAQUAT",AA3106)),"Paraquat",IF(ISNUMBER(SEARCH("CAROMAX",AA3106)),"Aromatic Solvent Mixture",IF(ISNUMBER(SEARCH("BUTIRON",AA3106)),"Tebuthiuron",IF(ISNUMBER(SEARCH("VORAZ",AA3106)),"Methomyl",IF(ISNUMBER(SEARCH("IMIDACLOPRID",AA3106)),"Imidacloprid",IF(ISNUMBER(SEARCH("2 4 D",AA3106)),"2,4-Dichlorophenoxyacetic acid",IF(ISNUMBER(SEARCH("IMIDACL",AA3106)),"Imidacloprid",IF(ISNUMBER(SEARCH("DIUREX",AA3106)),"Diuron",IF(ISNUMBER(SEARCH("RAPEL",AA3106)),"Acephate","fix it"))))))))))))))))))))</f>
        <v>Diuron</v>
      </c>
      <c r="AC3106" s="26"/>
      <c r="AD3106" s="26"/>
      <c r="AE3106" s="27">
        <v>22348</v>
      </c>
      <c r="AF3106" s="27">
        <v>22.35</v>
      </c>
      <c r="AG3106" s="27">
        <v>314000</v>
      </c>
    </row>
    <row r="3107" spans="1:33" ht="22" customHeight="1" x14ac:dyDescent="0.3">
      <c r="A3107" s="22">
        <v>44107</v>
      </c>
      <c r="B3107" s="23" t="s">
        <v>31</v>
      </c>
      <c r="C3107" s="23" t="s">
        <v>32</v>
      </c>
      <c r="D3107" s="24" t="s">
        <v>49</v>
      </c>
      <c r="E3107" s="24" t="s">
        <v>49</v>
      </c>
      <c r="F3107" s="23" t="s">
        <v>33</v>
      </c>
      <c r="G3107" s="24" t="s">
        <v>49</v>
      </c>
      <c r="H3107" s="24" t="s">
        <v>49</v>
      </c>
      <c r="I3107" s="23" t="s">
        <v>34</v>
      </c>
      <c r="J3107" s="23" t="s">
        <v>77</v>
      </c>
      <c r="K3107" s="23" t="s">
        <v>78</v>
      </c>
      <c r="L3107" s="23" t="s">
        <v>68</v>
      </c>
      <c r="M3107" s="23" t="s">
        <v>33</v>
      </c>
      <c r="N3107" s="24" t="s">
        <v>49</v>
      </c>
      <c r="O3107" s="24" t="s">
        <v>49</v>
      </c>
      <c r="P3107" s="23" t="s">
        <v>79</v>
      </c>
      <c r="Q3107" s="23" t="s">
        <v>39</v>
      </c>
      <c r="R3107" s="23" t="s">
        <v>67</v>
      </c>
      <c r="S3107" s="23" t="s">
        <v>68</v>
      </c>
      <c r="T3107" s="23" t="s">
        <v>69</v>
      </c>
      <c r="U3107" s="23" t="s">
        <v>70</v>
      </c>
      <c r="V3107" s="23" t="s">
        <v>43</v>
      </c>
      <c r="W3107" s="23" t="s">
        <v>44</v>
      </c>
      <c r="X3107" s="23" t="s">
        <v>45</v>
      </c>
      <c r="Y3107" s="23" t="s">
        <v>46</v>
      </c>
      <c r="Z3107" s="23" t="s">
        <v>643</v>
      </c>
      <c r="AA3107" s="23" t="s">
        <v>3486</v>
      </c>
      <c r="AB3107" s="23"/>
      <c r="AC3107" s="23"/>
      <c r="AD3107" s="23"/>
      <c r="AE3107" s="24">
        <v>2553</v>
      </c>
      <c r="AF3107" s="24">
        <v>2.5499999999999998</v>
      </c>
      <c r="AG3107" s="24">
        <v>70400</v>
      </c>
    </row>
    <row r="3108" spans="1:33" ht="22" customHeight="1" x14ac:dyDescent="0.3">
      <c r="A3108" s="25">
        <v>44107</v>
      </c>
      <c r="B3108" s="26" t="s">
        <v>31</v>
      </c>
      <c r="C3108" s="26" t="s">
        <v>32</v>
      </c>
      <c r="D3108" s="27" t="s">
        <v>49</v>
      </c>
      <c r="E3108" s="27" t="s">
        <v>49</v>
      </c>
      <c r="F3108" s="26" t="s">
        <v>33</v>
      </c>
      <c r="G3108" s="27" t="s">
        <v>49</v>
      </c>
      <c r="H3108" s="27" t="s">
        <v>49</v>
      </c>
      <c r="I3108" s="26" t="s">
        <v>34</v>
      </c>
      <c r="J3108" s="26" t="s">
        <v>77</v>
      </c>
      <c r="K3108" s="26" t="s">
        <v>78</v>
      </c>
      <c r="L3108" s="26" t="s">
        <v>68</v>
      </c>
      <c r="M3108" s="26" t="s">
        <v>33</v>
      </c>
      <c r="N3108" s="27" t="s">
        <v>49</v>
      </c>
      <c r="O3108" s="27" t="s">
        <v>49</v>
      </c>
      <c r="P3108" s="26" t="s">
        <v>79</v>
      </c>
      <c r="Q3108" s="26" t="s">
        <v>700</v>
      </c>
      <c r="R3108" s="26" t="s">
        <v>67</v>
      </c>
      <c r="S3108" s="26" t="s">
        <v>68</v>
      </c>
      <c r="T3108" s="26" t="s">
        <v>69</v>
      </c>
      <c r="U3108" s="26" t="s">
        <v>70</v>
      </c>
      <c r="V3108" s="26" t="s">
        <v>43</v>
      </c>
      <c r="W3108" s="26" t="s">
        <v>44</v>
      </c>
      <c r="X3108" s="26" t="s">
        <v>45</v>
      </c>
      <c r="Y3108" s="26" t="s">
        <v>46</v>
      </c>
      <c r="Z3108" s="26" t="s">
        <v>82</v>
      </c>
      <c r="AA3108" s="26" t="s">
        <v>3487</v>
      </c>
      <c r="AB3108" s="26"/>
      <c r="AC3108" s="26"/>
      <c r="AD3108" s="26"/>
      <c r="AE3108" s="27">
        <v>55380</v>
      </c>
      <c r="AF3108" s="27">
        <v>55.38</v>
      </c>
      <c r="AG3108" s="27">
        <v>1322000</v>
      </c>
    </row>
    <row r="3109" spans="1:33" ht="22" customHeight="1" x14ac:dyDescent="0.3">
      <c r="A3109" s="22">
        <v>44107</v>
      </c>
      <c r="B3109" s="23" t="s">
        <v>31</v>
      </c>
      <c r="C3109" s="23" t="s">
        <v>32</v>
      </c>
      <c r="D3109" s="24" t="s">
        <v>49</v>
      </c>
      <c r="E3109" s="24" t="s">
        <v>49</v>
      </c>
      <c r="F3109" s="23" t="s">
        <v>33</v>
      </c>
      <c r="G3109" s="24" t="s">
        <v>49</v>
      </c>
      <c r="H3109" s="24" t="s">
        <v>49</v>
      </c>
      <c r="I3109" s="23" t="s">
        <v>34</v>
      </c>
      <c r="J3109" s="23" t="s">
        <v>77</v>
      </c>
      <c r="K3109" s="23" t="s">
        <v>78</v>
      </c>
      <c r="L3109" s="23" t="s">
        <v>68</v>
      </c>
      <c r="M3109" s="23" t="s">
        <v>33</v>
      </c>
      <c r="N3109" s="24" t="s">
        <v>49</v>
      </c>
      <c r="O3109" s="24" t="s">
        <v>49</v>
      </c>
      <c r="P3109" s="23" t="s">
        <v>79</v>
      </c>
      <c r="Q3109" s="23" t="s">
        <v>39</v>
      </c>
      <c r="R3109" s="23" t="s">
        <v>67</v>
      </c>
      <c r="S3109" s="23" t="s">
        <v>68</v>
      </c>
      <c r="T3109" s="23" t="s">
        <v>69</v>
      </c>
      <c r="U3109" s="23" t="s">
        <v>70</v>
      </c>
      <c r="V3109" s="23" t="s">
        <v>43</v>
      </c>
      <c r="W3109" s="23" t="s">
        <v>44</v>
      </c>
      <c r="X3109" s="23" t="s">
        <v>45</v>
      </c>
      <c r="Y3109" s="23" t="s">
        <v>46</v>
      </c>
      <c r="Z3109" s="23" t="s">
        <v>82</v>
      </c>
      <c r="AA3109" s="23" t="s">
        <v>3488</v>
      </c>
      <c r="AB3109" s="12" t="s">
        <v>3165</v>
      </c>
      <c r="AC3109" s="23"/>
      <c r="AD3109" s="23"/>
      <c r="AE3109" s="24">
        <v>59400</v>
      </c>
      <c r="AF3109" s="24">
        <v>59.4</v>
      </c>
      <c r="AG3109" s="24">
        <v>1418000</v>
      </c>
    </row>
    <row r="3110" spans="1:33" ht="22" customHeight="1" x14ac:dyDescent="0.3">
      <c r="A3110" s="25">
        <v>44107</v>
      </c>
      <c r="B3110" s="26" t="s">
        <v>31</v>
      </c>
      <c r="C3110" s="26" t="s">
        <v>32</v>
      </c>
      <c r="D3110" s="27" t="s">
        <v>49</v>
      </c>
      <c r="E3110" s="27" t="s">
        <v>49</v>
      </c>
      <c r="F3110" s="26" t="s">
        <v>33</v>
      </c>
      <c r="G3110" s="27" t="s">
        <v>49</v>
      </c>
      <c r="H3110" s="27" t="s">
        <v>49</v>
      </c>
      <c r="I3110" s="26" t="s">
        <v>34</v>
      </c>
      <c r="J3110" s="26" t="s">
        <v>77</v>
      </c>
      <c r="K3110" s="26" t="s">
        <v>78</v>
      </c>
      <c r="L3110" s="26" t="s">
        <v>68</v>
      </c>
      <c r="M3110" s="26" t="s">
        <v>33</v>
      </c>
      <c r="N3110" s="27" t="s">
        <v>49</v>
      </c>
      <c r="O3110" s="27" t="s">
        <v>49</v>
      </c>
      <c r="P3110" s="26" t="s">
        <v>79</v>
      </c>
      <c r="Q3110" s="26" t="s">
        <v>39</v>
      </c>
      <c r="R3110" s="26" t="s">
        <v>67</v>
      </c>
      <c r="S3110" s="26" t="s">
        <v>68</v>
      </c>
      <c r="T3110" s="26" t="s">
        <v>69</v>
      </c>
      <c r="U3110" s="26" t="s">
        <v>70</v>
      </c>
      <c r="V3110" s="26" t="s">
        <v>43</v>
      </c>
      <c r="W3110" s="26" t="s">
        <v>44</v>
      </c>
      <c r="X3110" s="26" t="s">
        <v>45</v>
      </c>
      <c r="Y3110" s="26" t="s">
        <v>46</v>
      </c>
      <c r="Z3110" s="26" t="s">
        <v>82</v>
      </c>
      <c r="AA3110" s="26" t="s">
        <v>3489</v>
      </c>
      <c r="AB3110" s="12" t="s">
        <v>3151</v>
      </c>
      <c r="AC3110" s="26"/>
      <c r="AD3110" s="26"/>
      <c r="AE3110" s="27">
        <v>164880.01</v>
      </c>
      <c r="AF3110" s="27">
        <v>164.88</v>
      </c>
      <c r="AG3110" s="27">
        <v>3937000</v>
      </c>
    </row>
    <row r="3111" spans="1:33" ht="22" customHeight="1" x14ac:dyDescent="0.3">
      <c r="A3111" s="22">
        <v>44106</v>
      </c>
      <c r="B3111" s="23" t="s">
        <v>212</v>
      </c>
      <c r="C3111" s="23" t="s">
        <v>324</v>
      </c>
      <c r="D3111" s="23" t="s">
        <v>325</v>
      </c>
      <c r="E3111" s="23" t="s">
        <v>44</v>
      </c>
      <c r="F3111" s="24" t="s">
        <v>49</v>
      </c>
      <c r="G3111" s="24" t="s">
        <v>49</v>
      </c>
      <c r="H3111" s="24" t="s">
        <v>49</v>
      </c>
      <c r="I3111" s="23" t="s">
        <v>326</v>
      </c>
      <c r="J3111" s="23" t="s">
        <v>77</v>
      </c>
      <c r="K3111" s="23" t="s">
        <v>78</v>
      </c>
      <c r="L3111" s="23" t="s">
        <v>68</v>
      </c>
      <c r="M3111" s="23" t="s">
        <v>33</v>
      </c>
      <c r="N3111" s="24" t="s">
        <v>49</v>
      </c>
      <c r="O3111" s="24" t="s">
        <v>49</v>
      </c>
      <c r="P3111" s="23" t="s">
        <v>79</v>
      </c>
      <c r="Q3111" s="23" t="s">
        <v>327</v>
      </c>
      <c r="R3111" s="23" t="s">
        <v>67</v>
      </c>
      <c r="S3111" s="23" t="s">
        <v>68</v>
      </c>
      <c r="T3111" s="23" t="s">
        <v>69</v>
      </c>
      <c r="U3111" s="23" t="s">
        <v>70</v>
      </c>
      <c r="V3111" s="23" t="s">
        <v>217</v>
      </c>
      <c r="W3111" s="23" t="s">
        <v>44</v>
      </c>
      <c r="X3111" s="23" t="s">
        <v>218</v>
      </c>
      <c r="Y3111" s="23" t="s">
        <v>46</v>
      </c>
      <c r="Z3111" s="23" t="s">
        <v>851</v>
      </c>
      <c r="AA3111" s="23" t="s">
        <v>3490</v>
      </c>
      <c r="AB3111" s="23"/>
      <c r="AC3111" s="23"/>
      <c r="AD3111" s="23"/>
      <c r="AE3111" s="24">
        <v>51880</v>
      </c>
      <c r="AF3111" s="24">
        <v>51.88</v>
      </c>
      <c r="AG3111" s="24">
        <v>273000</v>
      </c>
    </row>
    <row r="3112" spans="1:33" ht="22" customHeight="1" x14ac:dyDescent="0.3">
      <c r="A3112" s="25">
        <v>44104</v>
      </c>
      <c r="B3112" s="26" t="s">
        <v>50</v>
      </c>
      <c r="C3112" s="26" t="s">
        <v>32</v>
      </c>
      <c r="D3112" s="27" t="s">
        <v>49</v>
      </c>
      <c r="E3112" s="27" t="s">
        <v>49</v>
      </c>
      <c r="F3112" s="26" t="s">
        <v>33</v>
      </c>
      <c r="G3112" s="27" t="s">
        <v>49</v>
      </c>
      <c r="H3112" s="27" t="s">
        <v>49</v>
      </c>
      <c r="I3112" s="26" t="s">
        <v>34</v>
      </c>
      <c r="J3112" s="26" t="s">
        <v>157</v>
      </c>
      <c r="K3112" s="27" t="s">
        <v>49</v>
      </c>
      <c r="L3112" s="27" t="s">
        <v>49</v>
      </c>
      <c r="M3112" s="26" t="s">
        <v>33</v>
      </c>
      <c r="N3112" s="27" t="s">
        <v>49</v>
      </c>
      <c r="O3112" s="27" t="s">
        <v>49</v>
      </c>
      <c r="P3112" s="26" t="s">
        <v>158</v>
      </c>
      <c r="Q3112" s="26" t="s">
        <v>39</v>
      </c>
      <c r="R3112" s="26" t="s">
        <v>106</v>
      </c>
      <c r="S3112" s="26" t="s">
        <v>61</v>
      </c>
      <c r="T3112" s="26" t="s">
        <v>107</v>
      </c>
      <c r="U3112" s="26" t="s">
        <v>56</v>
      </c>
      <c r="V3112" s="26" t="s">
        <v>43</v>
      </c>
      <c r="W3112" s="26" t="s">
        <v>44</v>
      </c>
      <c r="X3112" s="26" t="s">
        <v>45</v>
      </c>
      <c r="Y3112" s="26" t="s">
        <v>46</v>
      </c>
      <c r="Z3112" s="26" t="s">
        <v>159</v>
      </c>
      <c r="AA3112" s="26" t="s">
        <v>3491</v>
      </c>
      <c r="AB3112" s="12" t="str">
        <f t="shared" ref="AB3112:AB3113" si="643">IF(ISNUMBER(SEARCH("CARBENDAZIM",AA3112)),"Carbendazim",IF(ISNUMBER(SEARCH("4-D",AA3112)),"2,4-Dichlorophenoxyacetic acid",IF(ISNUMBER(SEARCH("RIDOVER",AA3112)),"Glyphosate",IF(ISNUMBER(SEARCH("POQUER",AA3112)),"Clethodim",IF(ISNUMBER(SEARCH("LITER",AA3112)),"Imidacloprid",IF(ISNUMBER(SEARCH("PYRINEX",AA3112)),"Chlorpyrifos",IF(ISNUMBER(SEARCH("ORBIT",AA3112)),"Omethoate",IF(ISNUMBER(SEARCH("HEXARON",AA3112)),"Diuron",IF(ISNUMBER(SEARCH("ISOPROPYLAMINE",AA3112)),"Isopropylamine",IF(ISNUMBER(SEARCH("GLYPHOSATE",AA3112)),"Glyphosate",IF(ISNUMBER(SEARCH("MANCOZEB",AA3112)),"Mancozeb Indofil",IF(ISNUMBER(SEARCH("PARAQUAT",AA3112)),"Paraquat",IF(ISNUMBER(SEARCH("CAROMAX",AA3112)),"Aromatic Solvent Mixture",IF(ISNUMBER(SEARCH("BUTIRON",AA3112)),"Tebuthiuron",IF(ISNUMBER(SEARCH("VORAZ",AA3112)),"Methomyl",IF(ISNUMBER(SEARCH("IMIDACLOPRID",AA3112)),"Imidacloprid",IF(ISNUMBER(SEARCH("2 4 D",AA3112)),"2,4-Dichlorophenoxyacetic acid",IF(ISNUMBER(SEARCH("IMIDACL",AA3112)),"Imidacloprid",IF(ISNUMBER(SEARCH("DIUREX",AA3112)),"Diuron",IF(ISNUMBER(SEARCH("RAPEL",AA3112)),"Acephate","fix it"))))))))))))))))))))</f>
        <v>Glyphosate</v>
      </c>
      <c r="AC3112" s="26"/>
      <c r="AD3112" s="26"/>
      <c r="AE3112" s="27">
        <v>113610</v>
      </c>
      <c r="AF3112" s="27">
        <v>113.61</v>
      </c>
      <c r="AG3112" s="27">
        <v>656000</v>
      </c>
    </row>
    <row r="3113" spans="1:33" ht="22" customHeight="1" x14ac:dyDescent="0.3">
      <c r="A3113" s="22">
        <v>44104</v>
      </c>
      <c r="B3113" s="23" t="s">
        <v>50</v>
      </c>
      <c r="C3113" s="23" t="s">
        <v>32</v>
      </c>
      <c r="D3113" s="24" t="s">
        <v>49</v>
      </c>
      <c r="E3113" s="24" t="s">
        <v>49</v>
      </c>
      <c r="F3113" s="23" t="s">
        <v>33</v>
      </c>
      <c r="G3113" s="24" t="s">
        <v>49</v>
      </c>
      <c r="H3113" s="24" t="s">
        <v>49</v>
      </c>
      <c r="I3113" s="23" t="s">
        <v>34</v>
      </c>
      <c r="J3113" s="23" t="s">
        <v>157</v>
      </c>
      <c r="K3113" s="24" t="s">
        <v>49</v>
      </c>
      <c r="L3113" s="24" t="s">
        <v>49</v>
      </c>
      <c r="M3113" s="23" t="s">
        <v>33</v>
      </c>
      <c r="N3113" s="24" t="s">
        <v>49</v>
      </c>
      <c r="O3113" s="24" t="s">
        <v>49</v>
      </c>
      <c r="P3113" s="23" t="s">
        <v>158</v>
      </c>
      <c r="Q3113" s="23" t="s">
        <v>39</v>
      </c>
      <c r="R3113" s="23" t="s">
        <v>106</v>
      </c>
      <c r="S3113" s="23" t="s">
        <v>61</v>
      </c>
      <c r="T3113" s="23" t="s">
        <v>107</v>
      </c>
      <c r="U3113" s="23" t="s">
        <v>56</v>
      </c>
      <c r="V3113" s="23" t="s">
        <v>43</v>
      </c>
      <c r="W3113" s="23" t="s">
        <v>44</v>
      </c>
      <c r="X3113" s="23" t="s">
        <v>45</v>
      </c>
      <c r="Y3113" s="23" t="s">
        <v>46</v>
      </c>
      <c r="Z3113" s="23" t="s">
        <v>159</v>
      </c>
      <c r="AA3113" s="23" t="s">
        <v>3492</v>
      </c>
      <c r="AB3113" s="12" t="str">
        <f t="shared" si="643"/>
        <v>Glyphosate</v>
      </c>
      <c r="AC3113" s="23"/>
      <c r="AD3113" s="23"/>
      <c r="AE3113" s="24">
        <v>113610</v>
      </c>
      <c r="AF3113" s="24">
        <v>113.61</v>
      </c>
      <c r="AG3113" s="24">
        <v>656000</v>
      </c>
    </row>
    <row r="3114" spans="1:33" ht="22" customHeight="1" x14ac:dyDescent="0.3">
      <c r="A3114" s="25">
        <v>44104</v>
      </c>
      <c r="B3114" s="26" t="s">
        <v>50</v>
      </c>
      <c r="C3114" s="26" t="s">
        <v>32</v>
      </c>
      <c r="D3114" s="27" t="s">
        <v>49</v>
      </c>
      <c r="E3114" s="27" t="s">
        <v>49</v>
      </c>
      <c r="F3114" s="26" t="s">
        <v>33</v>
      </c>
      <c r="G3114" s="27" t="s">
        <v>49</v>
      </c>
      <c r="H3114" s="27" t="s">
        <v>49</v>
      </c>
      <c r="I3114" s="26" t="s">
        <v>34</v>
      </c>
      <c r="J3114" s="26" t="s">
        <v>3493</v>
      </c>
      <c r="K3114" s="27" t="s">
        <v>49</v>
      </c>
      <c r="L3114" s="27" t="s">
        <v>49</v>
      </c>
      <c r="M3114" s="27" t="s">
        <v>49</v>
      </c>
      <c r="N3114" s="27" t="s">
        <v>49</v>
      </c>
      <c r="O3114" s="27" t="s">
        <v>49</v>
      </c>
      <c r="P3114" s="26" t="s">
        <v>3494</v>
      </c>
      <c r="Q3114" s="26" t="s">
        <v>163</v>
      </c>
      <c r="R3114" s="26" t="s">
        <v>60</v>
      </c>
      <c r="S3114" s="26" t="s">
        <v>61</v>
      </c>
      <c r="T3114" s="26" t="s">
        <v>62</v>
      </c>
      <c r="U3114" s="26" t="s">
        <v>56</v>
      </c>
      <c r="V3114" s="26" t="s">
        <v>43</v>
      </c>
      <c r="W3114" s="26" t="s">
        <v>44</v>
      </c>
      <c r="X3114" s="26" t="s">
        <v>45</v>
      </c>
      <c r="Y3114" s="26" t="s">
        <v>46</v>
      </c>
      <c r="Z3114" s="26" t="s">
        <v>73</v>
      </c>
      <c r="AA3114" s="26" t="s">
        <v>3495</v>
      </c>
      <c r="AB3114" s="12" t="str">
        <f t="shared" ref="AB3114" si="644">IF(ISNUMBER(SEARCH("2,4 D",AA3114)),"2,4-Dichlorophenoxyacetic acid",IF(ISNUMBER(SEARCH("ACIDO",AA3114)),"2,4-Dichlorophenoxyacetic acid",IF(ISNUMBER(SEARCH("NAPHTHA",AA3114)),"Aromatic Solvent Mixture",IF(ISNUMBER(SEARCH("DIMETHYLAMINE",AA3114)),"Dimethylamine",IF(ISNUMBER(SEARCH("DIMETILAMINA",AA3114)),"Dimethylamine",IF(ISNUMBER(SEARCH("JUMP",AA3114)),"Diuron",IF(ISNUMBER(SEARCH("2-AMINO-2,3-DIMETHYL BUTYRAMIDE",AA3114)),"Herbicide Amine Intermediate",IF(ISNUMBER(SEARCH("TEBUTHIURON",AA3114)),"Tebuthiuron","FIXIT"))))))))</f>
        <v>Tebuthiuron</v>
      </c>
      <c r="AC3114" s="26"/>
      <c r="AD3114" s="26"/>
      <c r="AE3114" s="27">
        <v>29520</v>
      </c>
      <c r="AF3114" s="27">
        <v>29.52</v>
      </c>
      <c r="AG3114" s="27">
        <v>170000</v>
      </c>
    </row>
    <row r="3115" spans="1:33" ht="22" customHeight="1" x14ac:dyDescent="0.3">
      <c r="A3115" s="22">
        <v>44104</v>
      </c>
      <c r="B3115" s="23" t="s">
        <v>50</v>
      </c>
      <c r="C3115" s="23" t="s">
        <v>32</v>
      </c>
      <c r="D3115" s="24" t="s">
        <v>49</v>
      </c>
      <c r="E3115" s="24" t="s">
        <v>49</v>
      </c>
      <c r="F3115" s="23" t="s">
        <v>33</v>
      </c>
      <c r="G3115" s="24" t="s">
        <v>49</v>
      </c>
      <c r="H3115" s="24" t="s">
        <v>49</v>
      </c>
      <c r="I3115" s="23" t="s">
        <v>34</v>
      </c>
      <c r="J3115" s="23" t="s">
        <v>2505</v>
      </c>
      <c r="K3115" s="24" t="s">
        <v>49</v>
      </c>
      <c r="L3115" s="24" t="s">
        <v>49</v>
      </c>
      <c r="M3115" s="24" t="s">
        <v>49</v>
      </c>
      <c r="N3115" s="24" t="s">
        <v>49</v>
      </c>
      <c r="O3115" s="24" t="s">
        <v>49</v>
      </c>
      <c r="P3115" s="23" t="s">
        <v>2507</v>
      </c>
      <c r="Q3115" s="23" t="s">
        <v>39</v>
      </c>
      <c r="R3115" s="23" t="s">
        <v>310</v>
      </c>
      <c r="S3115" s="23" t="s">
        <v>307</v>
      </c>
      <c r="T3115" s="23" t="s">
        <v>311</v>
      </c>
      <c r="U3115" s="23" t="s">
        <v>56</v>
      </c>
      <c r="V3115" s="23" t="s">
        <v>43</v>
      </c>
      <c r="W3115" s="23" t="s">
        <v>44</v>
      </c>
      <c r="X3115" s="23" t="s">
        <v>45</v>
      </c>
      <c r="Y3115" s="23" t="s">
        <v>46</v>
      </c>
      <c r="Z3115" s="23" t="s">
        <v>189</v>
      </c>
      <c r="AA3115" s="23" t="s">
        <v>3496</v>
      </c>
      <c r="AB3115" s="12" t="str">
        <f t="shared" ref="AB3115" si="645">IF(ISNUMBER(SEARCH("2,4 D",AA3115)),"2,4-Dichlorophenoxyacetic acid",IF(ISNUMBER(SEARCH("ACIDO",AA3115)),"2,4-Dichlorophenoxyacetic acid",IF(ISNUMBER(SEARCH("NAPHTHA",AA3115)),"Aromatic Solvent Mixture",IF(ISNUMBER(SEARCH("DIMETHYLAMINE",AA3115)),"Dimethylamine",IF(ISNUMBER(SEARCH("DIMETILAMINA",AA3115)),"Dimethylamine",IF(ISNUMBER(SEARCH("JUMP",AA3115)),"Diuron",IF(ISNUMBER(SEARCH("2-AMINO-2,3-DIMETHYL BUTYRAMIDE",AA3115)),"Herbicide Amine Intermediate",IF(ISNUMBER(SEARCH("TEBUTHIURON",AA3115)),"Tebuthiuron","FIXIT"))))))))</f>
        <v>Dimethylamine</v>
      </c>
      <c r="AC3115" s="23"/>
      <c r="AD3115" s="23"/>
      <c r="AE3115" s="24">
        <v>115300</v>
      </c>
      <c r="AF3115" s="24">
        <v>115.3</v>
      </c>
      <c r="AG3115" s="24">
        <v>283000</v>
      </c>
    </row>
    <row r="3116" spans="1:33" ht="22" customHeight="1" x14ac:dyDescent="0.3">
      <c r="A3116" s="25">
        <v>44104</v>
      </c>
      <c r="B3116" s="26" t="s">
        <v>50</v>
      </c>
      <c r="C3116" s="26" t="s">
        <v>32</v>
      </c>
      <c r="D3116" s="27" t="s">
        <v>49</v>
      </c>
      <c r="E3116" s="27" t="s">
        <v>49</v>
      </c>
      <c r="F3116" s="26" t="s">
        <v>33</v>
      </c>
      <c r="G3116" s="27" t="s">
        <v>49</v>
      </c>
      <c r="H3116" s="27" t="s">
        <v>49</v>
      </c>
      <c r="I3116" s="26" t="s">
        <v>34</v>
      </c>
      <c r="J3116" s="26" t="s">
        <v>353</v>
      </c>
      <c r="K3116" s="26" t="s">
        <v>354</v>
      </c>
      <c r="L3116" s="26" t="s">
        <v>97</v>
      </c>
      <c r="M3116" s="27" t="s">
        <v>49</v>
      </c>
      <c r="N3116" s="27" t="s">
        <v>49</v>
      </c>
      <c r="O3116" s="27" t="s">
        <v>49</v>
      </c>
      <c r="P3116" s="26" t="s">
        <v>355</v>
      </c>
      <c r="Q3116" s="26" t="s">
        <v>356</v>
      </c>
      <c r="R3116" s="26" t="s">
        <v>96</v>
      </c>
      <c r="S3116" s="26" t="s">
        <v>97</v>
      </c>
      <c r="T3116" s="26" t="s">
        <v>98</v>
      </c>
      <c r="U3116" s="26" t="s">
        <v>99</v>
      </c>
      <c r="V3116" s="26" t="s">
        <v>43</v>
      </c>
      <c r="W3116" s="26" t="s">
        <v>44</v>
      </c>
      <c r="X3116" s="26" t="s">
        <v>45</v>
      </c>
      <c r="Y3116" s="26" t="s">
        <v>46</v>
      </c>
      <c r="Z3116" s="26" t="s">
        <v>758</v>
      </c>
      <c r="AA3116" s="26" t="s">
        <v>3497</v>
      </c>
      <c r="AB3116" s="26"/>
      <c r="AC3116" s="26"/>
      <c r="AD3116" s="26"/>
      <c r="AE3116" s="27">
        <v>116546</v>
      </c>
      <c r="AF3116" s="27">
        <v>116.55</v>
      </c>
      <c r="AG3116" s="27">
        <v>323000</v>
      </c>
    </row>
    <row r="3117" spans="1:33" ht="22" customHeight="1" x14ac:dyDescent="0.3">
      <c r="A3117" s="22">
        <v>44104</v>
      </c>
      <c r="B3117" s="23" t="s">
        <v>50</v>
      </c>
      <c r="C3117" s="23" t="s">
        <v>32</v>
      </c>
      <c r="D3117" s="24" t="s">
        <v>49</v>
      </c>
      <c r="E3117" s="24" t="s">
        <v>49</v>
      </c>
      <c r="F3117" s="23" t="s">
        <v>33</v>
      </c>
      <c r="G3117" s="24" t="s">
        <v>49</v>
      </c>
      <c r="H3117" s="24" t="s">
        <v>49</v>
      </c>
      <c r="I3117" s="23" t="s">
        <v>34</v>
      </c>
      <c r="J3117" s="23" t="s">
        <v>353</v>
      </c>
      <c r="K3117" s="23" t="s">
        <v>354</v>
      </c>
      <c r="L3117" s="23" t="s">
        <v>97</v>
      </c>
      <c r="M3117" s="24" t="s">
        <v>49</v>
      </c>
      <c r="N3117" s="24" t="s">
        <v>49</v>
      </c>
      <c r="O3117" s="24" t="s">
        <v>49</v>
      </c>
      <c r="P3117" s="23" t="s">
        <v>355</v>
      </c>
      <c r="Q3117" s="23" t="s">
        <v>356</v>
      </c>
      <c r="R3117" s="23" t="s">
        <v>96</v>
      </c>
      <c r="S3117" s="23" t="s">
        <v>97</v>
      </c>
      <c r="T3117" s="23" t="s">
        <v>98</v>
      </c>
      <c r="U3117" s="23" t="s">
        <v>99</v>
      </c>
      <c r="V3117" s="23" t="s">
        <v>43</v>
      </c>
      <c r="W3117" s="23" t="s">
        <v>44</v>
      </c>
      <c r="X3117" s="23" t="s">
        <v>45</v>
      </c>
      <c r="Y3117" s="23" t="s">
        <v>46</v>
      </c>
      <c r="Z3117" s="23" t="s">
        <v>289</v>
      </c>
      <c r="AA3117" s="23" t="s">
        <v>3498</v>
      </c>
      <c r="AB3117" s="23"/>
      <c r="AC3117" s="23"/>
      <c r="AD3117" s="23"/>
      <c r="AE3117" s="24">
        <v>86801</v>
      </c>
      <c r="AF3117" s="24">
        <v>86.8</v>
      </c>
      <c r="AG3117" s="24">
        <v>240000</v>
      </c>
    </row>
    <row r="3118" spans="1:33" ht="22" customHeight="1" x14ac:dyDescent="0.3">
      <c r="A3118" s="25">
        <v>44102</v>
      </c>
      <c r="B3118" s="26" t="s">
        <v>50</v>
      </c>
      <c r="C3118" s="26" t="s">
        <v>32</v>
      </c>
      <c r="D3118" s="27" t="s">
        <v>49</v>
      </c>
      <c r="E3118" s="27" t="s">
        <v>49</v>
      </c>
      <c r="F3118" s="26" t="s">
        <v>33</v>
      </c>
      <c r="G3118" s="27" t="s">
        <v>49</v>
      </c>
      <c r="H3118" s="27" t="s">
        <v>49</v>
      </c>
      <c r="I3118" s="26" t="s">
        <v>34</v>
      </c>
      <c r="J3118" s="26" t="s">
        <v>3432</v>
      </c>
      <c r="K3118" s="26" t="s">
        <v>174</v>
      </c>
      <c r="L3118" s="26" t="s">
        <v>97</v>
      </c>
      <c r="M3118" s="27" t="s">
        <v>49</v>
      </c>
      <c r="N3118" s="27" t="s">
        <v>49</v>
      </c>
      <c r="O3118" s="27" t="s">
        <v>49</v>
      </c>
      <c r="P3118" s="26" t="s">
        <v>3433</v>
      </c>
      <c r="Q3118" s="26" t="s">
        <v>39</v>
      </c>
      <c r="R3118" s="26" t="s">
        <v>106</v>
      </c>
      <c r="S3118" s="26" t="s">
        <v>61</v>
      </c>
      <c r="T3118" s="26" t="s">
        <v>107</v>
      </c>
      <c r="U3118" s="26" t="s">
        <v>56</v>
      </c>
      <c r="V3118" s="26" t="s">
        <v>43</v>
      </c>
      <c r="W3118" s="26" t="s">
        <v>44</v>
      </c>
      <c r="X3118" s="26" t="s">
        <v>45</v>
      </c>
      <c r="Y3118" s="26" t="s">
        <v>46</v>
      </c>
      <c r="Z3118" s="26" t="s">
        <v>234</v>
      </c>
      <c r="AA3118" s="26" t="s">
        <v>3499</v>
      </c>
      <c r="AB3118" s="26"/>
      <c r="AC3118" s="26"/>
      <c r="AD3118" s="26"/>
      <c r="AE3118" s="27">
        <v>55376</v>
      </c>
      <c r="AF3118" s="27">
        <v>55.38</v>
      </c>
      <c r="AG3118" s="27">
        <v>757000</v>
      </c>
    </row>
    <row r="3119" spans="1:33" ht="22" customHeight="1" x14ac:dyDescent="0.3">
      <c r="A3119" s="22">
        <v>44102</v>
      </c>
      <c r="B3119" s="23" t="s">
        <v>50</v>
      </c>
      <c r="C3119" s="23" t="s">
        <v>32</v>
      </c>
      <c r="D3119" s="24" t="s">
        <v>49</v>
      </c>
      <c r="E3119" s="24" t="s">
        <v>49</v>
      </c>
      <c r="F3119" s="23" t="s">
        <v>33</v>
      </c>
      <c r="G3119" s="24" t="s">
        <v>49</v>
      </c>
      <c r="H3119" s="24" t="s">
        <v>49</v>
      </c>
      <c r="I3119" s="23" t="s">
        <v>34</v>
      </c>
      <c r="J3119" s="23" t="s">
        <v>147</v>
      </c>
      <c r="K3119" s="23" t="s">
        <v>148</v>
      </c>
      <c r="L3119" s="23" t="s">
        <v>149</v>
      </c>
      <c r="M3119" s="23" t="s">
        <v>33</v>
      </c>
      <c r="N3119" s="24" t="s">
        <v>49</v>
      </c>
      <c r="O3119" s="24" t="s">
        <v>49</v>
      </c>
      <c r="P3119" s="23" t="s">
        <v>150</v>
      </c>
      <c r="Q3119" s="23" t="s">
        <v>400</v>
      </c>
      <c r="R3119" s="23" t="s">
        <v>151</v>
      </c>
      <c r="S3119" s="23" t="s">
        <v>149</v>
      </c>
      <c r="T3119" s="23" t="s">
        <v>152</v>
      </c>
      <c r="U3119" s="23" t="s">
        <v>42</v>
      </c>
      <c r="V3119" s="23" t="s">
        <v>43</v>
      </c>
      <c r="W3119" s="23" t="s">
        <v>44</v>
      </c>
      <c r="X3119" s="23" t="s">
        <v>45</v>
      </c>
      <c r="Y3119" s="23" t="s">
        <v>46</v>
      </c>
      <c r="Z3119" s="23" t="s">
        <v>153</v>
      </c>
      <c r="AA3119" s="23" t="s">
        <v>3500</v>
      </c>
      <c r="AB3119" s="23"/>
      <c r="AC3119" s="23"/>
      <c r="AD3119" s="23"/>
      <c r="AE3119" s="24">
        <v>217340</v>
      </c>
      <c r="AF3119" s="24">
        <v>217.34</v>
      </c>
      <c r="AG3119" s="23" t="s">
        <v>49</v>
      </c>
    </row>
    <row r="3120" spans="1:33" ht="22" customHeight="1" x14ac:dyDescent="0.3">
      <c r="A3120" s="25">
        <v>44102</v>
      </c>
      <c r="B3120" s="26" t="s">
        <v>50</v>
      </c>
      <c r="C3120" s="26" t="s">
        <v>32</v>
      </c>
      <c r="D3120" s="27" t="s">
        <v>49</v>
      </c>
      <c r="E3120" s="27" t="s">
        <v>49</v>
      </c>
      <c r="F3120" s="26" t="s">
        <v>33</v>
      </c>
      <c r="G3120" s="27" t="s">
        <v>49</v>
      </c>
      <c r="H3120" s="27" t="s">
        <v>49</v>
      </c>
      <c r="I3120" s="26" t="s">
        <v>34</v>
      </c>
      <c r="J3120" s="26" t="s">
        <v>157</v>
      </c>
      <c r="K3120" s="27" t="s">
        <v>49</v>
      </c>
      <c r="L3120" s="27" t="s">
        <v>49</v>
      </c>
      <c r="M3120" s="26" t="s">
        <v>33</v>
      </c>
      <c r="N3120" s="27" t="s">
        <v>49</v>
      </c>
      <c r="O3120" s="27" t="s">
        <v>49</v>
      </c>
      <c r="P3120" s="26" t="s">
        <v>158</v>
      </c>
      <c r="Q3120" s="26" t="s">
        <v>39</v>
      </c>
      <c r="R3120" s="26" t="s">
        <v>106</v>
      </c>
      <c r="S3120" s="26" t="s">
        <v>61</v>
      </c>
      <c r="T3120" s="26" t="s">
        <v>107</v>
      </c>
      <c r="U3120" s="26" t="s">
        <v>56</v>
      </c>
      <c r="V3120" s="26" t="s">
        <v>43</v>
      </c>
      <c r="W3120" s="26" t="s">
        <v>44</v>
      </c>
      <c r="X3120" s="26" t="s">
        <v>45</v>
      </c>
      <c r="Y3120" s="26" t="s">
        <v>46</v>
      </c>
      <c r="Z3120" s="26" t="s">
        <v>159</v>
      </c>
      <c r="AA3120" s="26" t="s">
        <v>3501</v>
      </c>
      <c r="AB3120" s="12" t="str">
        <f t="shared" ref="AB3120:AB3121" si="646">IF(ISNUMBER(SEARCH("CARBENDAZIM",AA3120)),"Carbendazim",IF(ISNUMBER(SEARCH("4-D",AA3120)),"2,4-Dichlorophenoxyacetic acid",IF(ISNUMBER(SEARCH("RIDOVER",AA3120)),"Glyphosate",IF(ISNUMBER(SEARCH("POQUER",AA3120)),"Clethodim",IF(ISNUMBER(SEARCH("LITER",AA3120)),"Imidacloprid",IF(ISNUMBER(SEARCH("PYRINEX",AA3120)),"Chlorpyrifos",IF(ISNUMBER(SEARCH("ORBIT",AA3120)),"Omethoate",IF(ISNUMBER(SEARCH("HEXARON",AA3120)),"Diuron",IF(ISNUMBER(SEARCH("ISOPROPYLAMINE",AA3120)),"Isopropylamine",IF(ISNUMBER(SEARCH("GLYPHOSATE",AA3120)),"Glyphosate",IF(ISNUMBER(SEARCH("MANCOZEB",AA3120)),"Mancozeb Indofil",IF(ISNUMBER(SEARCH("PARAQUAT",AA3120)),"Paraquat",IF(ISNUMBER(SEARCH("CAROMAX",AA3120)),"Aromatic Solvent Mixture",IF(ISNUMBER(SEARCH("BUTIRON",AA3120)),"Tebuthiuron",IF(ISNUMBER(SEARCH("VORAZ",AA3120)),"Methomyl",IF(ISNUMBER(SEARCH("IMIDACLOPRID",AA3120)),"Imidacloprid",IF(ISNUMBER(SEARCH("2 4 D",AA3120)),"2,4-Dichlorophenoxyacetic acid",IF(ISNUMBER(SEARCH("IMIDACL",AA3120)),"Imidacloprid",IF(ISNUMBER(SEARCH("DIUREX",AA3120)),"Diuron",IF(ISNUMBER(SEARCH("RAPEL",AA3120)),"Acephate","fix it"))))))))))))))))))))</f>
        <v>Glyphosate</v>
      </c>
      <c r="AC3120" s="26"/>
      <c r="AD3120" s="26"/>
      <c r="AE3120" s="27">
        <v>113610</v>
      </c>
      <c r="AF3120" s="27">
        <v>113.61</v>
      </c>
      <c r="AG3120" s="27">
        <v>656000</v>
      </c>
    </row>
    <row r="3121" spans="1:33" ht="22" customHeight="1" x14ac:dyDescent="0.3">
      <c r="A3121" s="22">
        <v>44102</v>
      </c>
      <c r="B3121" s="23" t="s">
        <v>50</v>
      </c>
      <c r="C3121" s="23" t="s">
        <v>32</v>
      </c>
      <c r="D3121" s="24" t="s">
        <v>49</v>
      </c>
      <c r="E3121" s="24" t="s">
        <v>49</v>
      </c>
      <c r="F3121" s="23" t="s">
        <v>33</v>
      </c>
      <c r="G3121" s="24" t="s">
        <v>49</v>
      </c>
      <c r="H3121" s="24" t="s">
        <v>49</v>
      </c>
      <c r="I3121" s="23" t="s">
        <v>34</v>
      </c>
      <c r="J3121" s="23" t="s">
        <v>157</v>
      </c>
      <c r="K3121" s="24" t="s">
        <v>49</v>
      </c>
      <c r="L3121" s="24" t="s">
        <v>49</v>
      </c>
      <c r="M3121" s="23" t="s">
        <v>33</v>
      </c>
      <c r="N3121" s="24" t="s">
        <v>49</v>
      </c>
      <c r="O3121" s="24" t="s">
        <v>49</v>
      </c>
      <c r="P3121" s="23" t="s">
        <v>158</v>
      </c>
      <c r="Q3121" s="23" t="s">
        <v>39</v>
      </c>
      <c r="R3121" s="23" t="s">
        <v>106</v>
      </c>
      <c r="S3121" s="23" t="s">
        <v>61</v>
      </c>
      <c r="T3121" s="23" t="s">
        <v>107</v>
      </c>
      <c r="U3121" s="23" t="s">
        <v>56</v>
      </c>
      <c r="V3121" s="23" t="s">
        <v>43</v>
      </c>
      <c r="W3121" s="23" t="s">
        <v>44</v>
      </c>
      <c r="X3121" s="23" t="s">
        <v>45</v>
      </c>
      <c r="Y3121" s="23" t="s">
        <v>46</v>
      </c>
      <c r="Z3121" s="23" t="s">
        <v>159</v>
      </c>
      <c r="AA3121" s="23" t="s">
        <v>3501</v>
      </c>
      <c r="AB3121" s="12" t="str">
        <f t="shared" si="646"/>
        <v>Glyphosate</v>
      </c>
      <c r="AC3121" s="23"/>
      <c r="AD3121" s="23"/>
      <c r="AE3121" s="24">
        <v>113610</v>
      </c>
      <c r="AF3121" s="24">
        <v>113.61</v>
      </c>
      <c r="AG3121" s="24">
        <v>656000</v>
      </c>
    </row>
    <row r="3122" spans="1:33" ht="22" customHeight="1" x14ac:dyDescent="0.3">
      <c r="A3122" s="25">
        <v>44101</v>
      </c>
      <c r="B3122" s="26" t="s">
        <v>50</v>
      </c>
      <c r="C3122" s="26" t="s">
        <v>32</v>
      </c>
      <c r="D3122" s="27" t="s">
        <v>49</v>
      </c>
      <c r="E3122" s="27" t="s">
        <v>49</v>
      </c>
      <c r="F3122" s="26" t="s">
        <v>33</v>
      </c>
      <c r="G3122" s="27" t="s">
        <v>49</v>
      </c>
      <c r="H3122" s="27" t="s">
        <v>49</v>
      </c>
      <c r="I3122" s="26" t="s">
        <v>34</v>
      </c>
      <c r="J3122" s="26" t="s">
        <v>161</v>
      </c>
      <c r="K3122" s="27" t="s">
        <v>49</v>
      </c>
      <c r="L3122" s="27" t="s">
        <v>49</v>
      </c>
      <c r="M3122" s="27" t="s">
        <v>49</v>
      </c>
      <c r="N3122" s="27" t="s">
        <v>49</v>
      </c>
      <c r="O3122" s="27" t="s">
        <v>49</v>
      </c>
      <c r="P3122" s="26" t="s">
        <v>162</v>
      </c>
      <c r="Q3122" s="26" t="s">
        <v>163</v>
      </c>
      <c r="R3122" s="26" t="s">
        <v>60</v>
      </c>
      <c r="S3122" s="26" t="s">
        <v>61</v>
      </c>
      <c r="T3122" s="26" t="s">
        <v>62</v>
      </c>
      <c r="U3122" s="26" t="s">
        <v>56</v>
      </c>
      <c r="V3122" s="26" t="s">
        <v>43</v>
      </c>
      <c r="W3122" s="26" t="s">
        <v>44</v>
      </c>
      <c r="X3122" s="26" t="s">
        <v>45</v>
      </c>
      <c r="Y3122" s="26" t="s">
        <v>46</v>
      </c>
      <c r="Z3122" s="26" t="s">
        <v>73</v>
      </c>
      <c r="AA3122" s="26" t="s">
        <v>3502</v>
      </c>
      <c r="AB3122" s="12" t="str">
        <f t="shared" ref="AB3122" si="647">IF(ISNUMBER(SEARCH("2,4 D",AA3122)),"2,4-Dichlorophenoxyacetic acid",IF(ISNUMBER(SEARCH("ACIDO",AA3122)),"2,4-Dichlorophenoxyacetic acid",IF(ISNUMBER(SEARCH("NAPHTHA",AA3122)),"Aromatic Solvent Mixture",IF(ISNUMBER(SEARCH("DIMETHYLAMINE",AA3122)),"Dimethylamine",IF(ISNUMBER(SEARCH("DIMETILAMINA",AA3122)),"Dimethylamine",IF(ISNUMBER(SEARCH("JUMP",AA3122)),"Diuron",IF(ISNUMBER(SEARCH("2-AMINO-2,3-DIMETHYL BUTYRAMIDE",AA3122)),"Herbicide Amine Intermediate",IF(ISNUMBER(SEARCH("TEBUTHIURON",AA3122)),"Tebuthiuron","FIXIT"))))))))</f>
        <v>Tebuthiuron</v>
      </c>
      <c r="AC3122" s="26"/>
      <c r="AD3122" s="26"/>
      <c r="AE3122" s="27">
        <v>14760</v>
      </c>
      <c r="AF3122" s="27">
        <v>14.76</v>
      </c>
      <c r="AG3122" s="27">
        <v>85200</v>
      </c>
    </row>
    <row r="3123" spans="1:33" ht="22" customHeight="1" x14ac:dyDescent="0.3">
      <c r="A3123" s="22">
        <v>44101</v>
      </c>
      <c r="B3123" s="23" t="s">
        <v>50</v>
      </c>
      <c r="C3123" s="23" t="s">
        <v>32</v>
      </c>
      <c r="D3123" s="24" t="s">
        <v>49</v>
      </c>
      <c r="E3123" s="24" t="s">
        <v>49</v>
      </c>
      <c r="F3123" s="23" t="s">
        <v>33</v>
      </c>
      <c r="G3123" s="24" t="s">
        <v>49</v>
      </c>
      <c r="H3123" s="24" t="s">
        <v>49</v>
      </c>
      <c r="I3123" s="23" t="s">
        <v>34</v>
      </c>
      <c r="J3123" s="23" t="s">
        <v>2505</v>
      </c>
      <c r="K3123" s="24" t="s">
        <v>49</v>
      </c>
      <c r="L3123" s="24" t="s">
        <v>49</v>
      </c>
      <c r="M3123" s="24" t="s">
        <v>49</v>
      </c>
      <c r="N3123" s="24" t="s">
        <v>49</v>
      </c>
      <c r="O3123" s="24" t="s">
        <v>49</v>
      </c>
      <c r="P3123" s="23" t="s">
        <v>2507</v>
      </c>
      <c r="Q3123" s="23" t="s">
        <v>39</v>
      </c>
      <c r="R3123" s="23" t="s">
        <v>310</v>
      </c>
      <c r="S3123" s="23" t="s">
        <v>307</v>
      </c>
      <c r="T3123" s="23" t="s">
        <v>311</v>
      </c>
      <c r="U3123" s="23" t="s">
        <v>56</v>
      </c>
      <c r="V3123" s="23" t="s">
        <v>43</v>
      </c>
      <c r="W3123" s="23" t="s">
        <v>44</v>
      </c>
      <c r="X3123" s="23" t="s">
        <v>45</v>
      </c>
      <c r="Y3123" s="23" t="s">
        <v>46</v>
      </c>
      <c r="Z3123" s="23" t="s">
        <v>189</v>
      </c>
      <c r="AA3123" s="23" t="s">
        <v>3503</v>
      </c>
      <c r="AB3123" s="12" t="str">
        <f t="shared" ref="AB3123:AB3124" si="648">IF(ISNUMBER(SEARCH("2,4 D",AA3123)),"2,4-Dichlorophenoxyacetic acid",IF(ISNUMBER(SEARCH("ACIDO",AA3123)),"2,4-Dichlorophenoxyacetic acid",IF(ISNUMBER(SEARCH("NAPHTHA",AA3123)),"Aromatic Solvent Mixture",IF(ISNUMBER(SEARCH("DIMETHYLAMINE",AA3123)),"Dimethylamine",IF(ISNUMBER(SEARCH("DIMETILAMINA",AA3123)),"Dimethylamine",IF(ISNUMBER(SEARCH("JUMP",AA3123)),"Diuron",IF(ISNUMBER(SEARCH("2-AMINO-2,3-DIMETHYL BUTYRAMIDE",AA3123)),"Herbicide Amine Intermediate",IF(ISNUMBER(SEARCH("TEBUTHIURON",AA3123)),"Tebuthiuron","FIXIT"))))))))</f>
        <v>Dimethylamine</v>
      </c>
      <c r="AC3123" s="23"/>
      <c r="AD3123" s="23"/>
      <c r="AE3123" s="24">
        <v>96130</v>
      </c>
      <c r="AF3123" s="24">
        <v>96.13</v>
      </c>
      <c r="AG3123" s="24">
        <v>236000</v>
      </c>
    </row>
    <row r="3124" spans="1:33" ht="22" customHeight="1" x14ac:dyDescent="0.3">
      <c r="A3124" s="25">
        <v>44101</v>
      </c>
      <c r="B3124" s="26" t="s">
        <v>50</v>
      </c>
      <c r="C3124" s="26" t="s">
        <v>32</v>
      </c>
      <c r="D3124" s="27" t="s">
        <v>49</v>
      </c>
      <c r="E3124" s="27" t="s">
        <v>49</v>
      </c>
      <c r="F3124" s="26" t="s">
        <v>33</v>
      </c>
      <c r="G3124" s="27" t="s">
        <v>49</v>
      </c>
      <c r="H3124" s="27" t="s">
        <v>49</v>
      </c>
      <c r="I3124" s="26" t="s">
        <v>34</v>
      </c>
      <c r="J3124" s="26" t="s">
        <v>161</v>
      </c>
      <c r="K3124" s="27" t="s">
        <v>49</v>
      </c>
      <c r="L3124" s="27" t="s">
        <v>49</v>
      </c>
      <c r="M3124" s="27" t="s">
        <v>49</v>
      </c>
      <c r="N3124" s="27" t="s">
        <v>49</v>
      </c>
      <c r="O3124" s="27" t="s">
        <v>49</v>
      </c>
      <c r="P3124" s="26" t="s">
        <v>162</v>
      </c>
      <c r="Q3124" s="26" t="s">
        <v>163</v>
      </c>
      <c r="R3124" s="26" t="s">
        <v>60</v>
      </c>
      <c r="S3124" s="26" t="s">
        <v>61</v>
      </c>
      <c r="T3124" s="26" t="s">
        <v>62</v>
      </c>
      <c r="U3124" s="26" t="s">
        <v>56</v>
      </c>
      <c r="V3124" s="26" t="s">
        <v>43</v>
      </c>
      <c r="W3124" s="26" t="s">
        <v>44</v>
      </c>
      <c r="X3124" s="26" t="s">
        <v>45</v>
      </c>
      <c r="Y3124" s="26" t="s">
        <v>46</v>
      </c>
      <c r="Z3124" s="26" t="s">
        <v>73</v>
      </c>
      <c r="AA3124" s="26" t="s">
        <v>3502</v>
      </c>
      <c r="AB3124" s="12" t="str">
        <f t="shared" si="648"/>
        <v>Tebuthiuron</v>
      </c>
      <c r="AC3124" s="26"/>
      <c r="AD3124" s="26"/>
      <c r="AE3124" s="27">
        <v>14760</v>
      </c>
      <c r="AF3124" s="27">
        <v>14.76</v>
      </c>
      <c r="AG3124" s="27">
        <v>85200</v>
      </c>
    </row>
    <row r="3125" spans="1:33" ht="22" customHeight="1" x14ac:dyDescent="0.3">
      <c r="A3125" s="22">
        <v>44100</v>
      </c>
      <c r="B3125" s="23" t="s">
        <v>31</v>
      </c>
      <c r="C3125" s="23" t="s">
        <v>32</v>
      </c>
      <c r="D3125" s="24" t="s">
        <v>49</v>
      </c>
      <c r="E3125" s="24" t="s">
        <v>49</v>
      </c>
      <c r="F3125" s="23" t="s">
        <v>33</v>
      </c>
      <c r="G3125" s="24" t="s">
        <v>49</v>
      </c>
      <c r="H3125" s="24" t="s">
        <v>49</v>
      </c>
      <c r="I3125" s="23" t="s">
        <v>34</v>
      </c>
      <c r="J3125" s="23" t="s">
        <v>65</v>
      </c>
      <c r="K3125" s="24" t="s">
        <v>49</v>
      </c>
      <c r="L3125" s="24" t="s">
        <v>49</v>
      </c>
      <c r="M3125" s="23" t="s">
        <v>33</v>
      </c>
      <c r="N3125" s="24" t="s">
        <v>49</v>
      </c>
      <c r="O3125" s="24" t="s">
        <v>49</v>
      </c>
      <c r="P3125" s="23" t="s">
        <v>66</v>
      </c>
      <c r="Q3125" s="23" t="s">
        <v>39</v>
      </c>
      <c r="R3125" s="23" t="s">
        <v>67</v>
      </c>
      <c r="S3125" s="23" t="s">
        <v>68</v>
      </c>
      <c r="T3125" s="23" t="s">
        <v>69</v>
      </c>
      <c r="U3125" s="23" t="s">
        <v>70</v>
      </c>
      <c r="V3125" s="23" t="s">
        <v>43</v>
      </c>
      <c r="W3125" s="23" t="s">
        <v>44</v>
      </c>
      <c r="X3125" s="23" t="s">
        <v>45</v>
      </c>
      <c r="Y3125" s="23" t="s">
        <v>46</v>
      </c>
      <c r="Z3125" s="23" t="s">
        <v>71</v>
      </c>
      <c r="AA3125" s="23" t="s">
        <v>3504</v>
      </c>
      <c r="AB3125" s="23"/>
      <c r="AC3125" s="23"/>
      <c r="AD3125" s="23"/>
      <c r="AE3125" s="24">
        <v>134088</v>
      </c>
      <c r="AF3125" s="24">
        <v>134.09</v>
      </c>
      <c r="AG3125" s="24">
        <v>1568000</v>
      </c>
    </row>
    <row r="3126" spans="1:33" ht="22" customHeight="1" x14ac:dyDescent="0.3">
      <c r="A3126" s="25">
        <v>44100</v>
      </c>
      <c r="B3126" s="26" t="s">
        <v>31</v>
      </c>
      <c r="C3126" s="26" t="s">
        <v>32</v>
      </c>
      <c r="D3126" s="27" t="s">
        <v>49</v>
      </c>
      <c r="E3126" s="27" t="s">
        <v>49</v>
      </c>
      <c r="F3126" s="26" t="s">
        <v>33</v>
      </c>
      <c r="G3126" s="27" t="s">
        <v>49</v>
      </c>
      <c r="H3126" s="27" t="s">
        <v>49</v>
      </c>
      <c r="I3126" s="26" t="s">
        <v>34</v>
      </c>
      <c r="J3126" s="26" t="s">
        <v>77</v>
      </c>
      <c r="K3126" s="26" t="s">
        <v>78</v>
      </c>
      <c r="L3126" s="26" t="s">
        <v>68</v>
      </c>
      <c r="M3126" s="26" t="s">
        <v>33</v>
      </c>
      <c r="N3126" s="27" t="s">
        <v>49</v>
      </c>
      <c r="O3126" s="27" t="s">
        <v>49</v>
      </c>
      <c r="P3126" s="26" t="s">
        <v>79</v>
      </c>
      <c r="Q3126" s="26" t="s">
        <v>39</v>
      </c>
      <c r="R3126" s="26" t="s">
        <v>67</v>
      </c>
      <c r="S3126" s="26" t="s">
        <v>68</v>
      </c>
      <c r="T3126" s="26" t="s">
        <v>69</v>
      </c>
      <c r="U3126" s="26" t="s">
        <v>70</v>
      </c>
      <c r="V3126" s="26" t="s">
        <v>43</v>
      </c>
      <c r="W3126" s="26" t="s">
        <v>44</v>
      </c>
      <c r="X3126" s="26" t="s">
        <v>45</v>
      </c>
      <c r="Y3126" s="26" t="s">
        <v>46</v>
      </c>
      <c r="Z3126" s="26" t="s">
        <v>234</v>
      </c>
      <c r="AA3126" s="26" t="s">
        <v>3505</v>
      </c>
      <c r="AB3126" s="26"/>
      <c r="AC3126" s="26"/>
      <c r="AD3126" s="26"/>
      <c r="AE3126" s="27">
        <v>46980</v>
      </c>
      <c r="AF3126" s="27">
        <v>46.98</v>
      </c>
      <c r="AG3126" s="27">
        <v>1265000</v>
      </c>
    </row>
    <row r="3127" spans="1:33" ht="22" customHeight="1" x14ac:dyDescent="0.3">
      <c r="A3127" s="22">
        <v>44100</v>
      </c>
      <c r="B3127" s="23" t="s">
        <v>31</v>
      </c>
      <c r="C3127" s="23" t="s">
        <v>32</v>
      </c>
      <c r="D3127" s="24" t="s">
        <v>49</v>
      </c>
      <c r="E3127" s="24" t="s">
        <v>49</v>
      </c>
      <c r="F3127" s="23" t="s">
        <v>33</v>
      </c>
      <c r="G3127" s="24" t="s">
        <v>49</v>
      </c>
      <c r="H3127" s="24" t="s">
        <v>49</v>
      </c>
      <c r="I3127" s="23" t="s">
        <v>34</v>
      </c>
      <c r="J3127" s="23" t="s">
        <v>77</v>
      </c>
      <c r="K3127" s="23" t="s">
        <v>78</v>
      </c>
      <c r="L3127" s="23" t="s">
        <v>68</v>
      </c>
      <c r="M3127" s="23" t="s">
        <v>33</v>
      </c>
      <c r="N3127" s="24" t="s">
        <v>49</v>
      </c>
      <c r="O3127" s="24" t="s">
        <v>49</v>
      </c>
      <c r="P3127" s="23" t="s">
        <v>79</v>
      </c>
      <c r="Q3127" s="23" t="s">
        <v>39</v>
      </c>
      <c r="R3127" s="23" t="s">
        <v>342</v>
      </c>
      <c r="S3127" s="23" t="s">
        <v>68</v>
      </c>
      <c r="T3127" s="23" t="s">
        <v>343</v>
      </c>
      <c r="U3127" s="23" t="s">
        <v>70</v>
      </c>
      <c r="V3127" s="23" t="s">
        <v>43</v>
      </c>
      <c r="W3127" s="23" t="s">
        <v>44</v>
      </c>
      <c r="X3127" s="23" t="s">
        <v>45</v>
      </c>
      <c r="Y3127" s="23" t="s">
        <v>46</v>
      </c>
      <c r="Z3127" s="23" t="s">
        <v>234</v>
      </c>
      <c r="AA3127" s="23" t="s">
        <v>3506</v>
      </c>
      <c r="AB3127" s="23"/>
      <c r="AC3127" s="23"/>
      <c r="AD3127" s="23"/>
      <c r="AE3127" s="24">
        <v>3829</v>
      </c>
      <c r="AF3127" s="24">
        <v>3.83</v>
      </c>
      <c r="AG3127" s="24">
        <v>103000</v>
      </c>
    </row>
    <row r="3128" spans="1:33" ht="22" customHeight="1" x14ac:dyDescent="0.3">
      <c r="A3128" s="25">
        <v>44100</v>
      </c>
      <c r="B3128" s="26" t="s">
        <v>31</v>
      </c>
      <c r="C3128" s="26" t="s">
        <v>32</v>
      </c>
      <c r="D3128" s="27" t="s">
        <v>49</v>
      </c>
      <c r="E3128" s="27" t="s">
        <v>49</v>
      </c>
      <c r="F3128" s="26" t="s">
        <v>33</v>
      </c>
      <c r="G3128" s="27" t="s">
        <v>49</v>
      </c>
      <c r="H3128" s="27" t="s">
        <v>49</v>
      </c>
      <c r="I3128" s="26" t="s">
        <v>34</v>
      </c>
      <c r="J3128" s="26" t="s">
        <v>77</v>
      </c>
      <c r="K3128" s="26" t="s">
        <v>78</v>
      </c>
      <c r="L3128" s="26" t="s">
        <v>68</v>
      </c>
      <c r="M3128" s="26" t="s">
        <v>33</v>
      </c>
      <c r="N3128" s="27" t="s">
        <v>49</v>
      </c>
      <c r="O3128" s="27" t="s">
        <v>49</v>
      </c>
      <c r="P3128" s="26" t="s">
        <v>79</v>
      </c>
      <c r="Q3128" s="26" t="s">
        <v>39</v>
      </c>
      <c r="R3128" s="26" t="s">
        <v>342</v>
      </c>
      <c r="S3128" s="26" t="s">
        <v>68</v>
      </c>
      <c r="T3128" s="26" t="s">
        <v>343</v>
      </c>
      <c r="U3128" s="26" t="s">
        <v>70</v>
      </c>
      <c r="V3128" s="26" t="s">
        <v>43</v>
      </c>
      <c r="W3128" s="26" t="s">
        <v>44</v>
      </c>
      <c r="X3128" s="26" t="s">
        <v>45</v>
      </c>
      <c r="Y3128" s="26" t="s">
        <v>46</v>
      </c>
      <c r="Z3128" s="26" t="s">
        <v>82</v>
      </c>
      <c r="AA3128" s="26" t="s">
        <v>3507</v>
      </c>
      <c r="AB3128" s="26"/>
      <c r="AC3128" s="26"/>
      <c r="AD3128" s="26"/>
      <c r="AE3128" s="27">
        <v>77280</v>
      </c>
      <c r="AF3128" s="27">
        <v>77.28</v>
      </c>
      <c r="AG3128" s="27">
        <v>1745000</v>
      </c>
    </row>
    <row r="3129" spans="1:33" ht="22" customHeight="1" x14ac:dyDescent="0.3">
      <c r="A3129" s="22">
        <v>44100</v>
      </c>
      <c r="B3129" s="23" t="s">
        <v>31</v>
      </c>
      <c r="C3129" s="23" t="s">
        <v>32</v>
      </c>
      <c r="D3129" s="24" t="s">
        <v>49</v>
      </c>
      <c r="E3129" s="24" t="s">
        <v>49</v>
      </c>
      <c r="F3129" s="23" t="s">
        <v>33</v>
      </c>
      <c r="G3129" s="24" t="s">
        <v>49</v>
      </c>
      <c r="H3129" s="24" t="s">
        <v>49</v>
      </c>
      <c r="I3129" s="23" t="s">
        <v>34</v>
      </c>
      <c r="J3129" s="23" t="s">
        <v>65</v>
      </c>
      <c r="K3129" s="24" t="s">
        <v>49</v>
      </c>
      <c r="L3129" s="24" t="s">
        <v>49</v>
      </c>
      <c r="M3129" s="23" t="s">
        <v>33</v>
      </c>
      <c r="N3129" s="24" t="s">
        <v>49</v>
      </c>
      <c r="O3129" s="24" t="s">
        <v>49</v>
      </c>
      <c r="P3129" s="23" t="s">
        <v>66</v>
      </c>
      <c r="Q3129" s="23" t="s">
        <v>39</v>
      </c>
      <c r="R3129" s="23" t="s">
        <v>67</v>
      </c>
      <c r="S3129" s="23" t="s">
        <v>68</v>
      </c>
      <c r="T3129" s="23" t="s">
        <v>69</v>
      </c>
      <c r="U3129" s="23" t="s">
        <v>70</v>
      </c>
      <c r="V3129" s="23" t="s">
        <v>43</v>
      </c>
      <c r="W3129" s="23" t="s">
        <v>44</v>
      </c>
      <c r="X3129" s="23" t="s">
        <v>45</v>
      </c>
      <c r="Y3129" s="23" t="s">
        <v>46</v>
      </c>
      <c r="Z3129" s="23" t="s">
        <v>73</v>
      </c>
      <c r="AA3129" s="23" t="s">
        <v>377</v>
      </c>
      <c r="AB3129" s="12" t="str">
        <f t="shared" ref="AB3129" si="649">IF(ISNUMBER(SEARCH("DMS",AA3129)),"Dimethyl Sulfate",IF(ISNUMBER(SEARCH("2,4-XILIDIN",AA3129)),"2,4-Xylidine",IF(ISNUMBER(SEARCH("GALIGAN",AA3129)),"Oxyfluorfen",IF(ISNUMBER(SEARCH("DIMETHYLAMINE",AA3129)),"Dimethylamine",IF(ISNUMBER(SEARCH("ORTHOFORMATE",AA3129)),"Trimethyl orthoformate",IF(ISNUMBER(SEARCH("NOVALURON",AA3129)),"Novaluron",IF(ISNUMBER(SEARCH("DIMETHYL SULPHATE",AA3129)),"Dimethyl Sulphate",IF(ISNUMBER(SEARCH("ALTAPYNE",AA3129)),"Acid Based Co-Emulsifier",IF(ISNUMBER(SEARCH("METHANESULFONYL",AA3129)),"Methanesulfonyl chloride",IF(ISNUMBER(SEARCH("METHYL FORMATE",AA3129)),"Methanoate",IF(ISNUMBER(SEARCH("FLUEN",AA3129)),"Fluensulfone","FIX IT")))))))))))</f>
        <v>Oxyfluorfen</v>
      </c>
      <c r="AC3129" s="12" t="str">
        <f t="shared" ref="AC3129" si="650">VLOOKUP(AB3129,AJ:AL,2, FALSE)</f>
        <v>Galigan 240 EC</v>
      </c>
      <c r="AD3129" s="23"/>
      <c r="AE3129" s="24">
        <v>17618</v>
      </c>
      <c r="AF3129" s="24">
        <v>17.62</v>
      </c>
      <c r="AG3129" s="24">
        <v>206000</v>
      </c>
    </row>
    <row r="3130" spans="1:33" ht="22" customHeight="1" x14ac:dyDescent="0.3">
      <c r="A3130" s="25">
        <v>44100</v>
      </c>
      <c r="B3130" s="26" t="s">
        <v>31</v>
      </c>
      <c r="C3130" s="26" t="s">
        <v>32</v>
      </c>
      <c r="D3130" s="27" t="s">
        <v>49</v>
      </c>
      <c r="E3130" s="27" t="s">
        <v>49</v>
      </c>
      <c r="F3130" s="26" t="s">
        <v>33</v>
      </c>
      <c r="G3130" s="27" t="s">
        <v>49</v>
      </c>
      <c r="H3130" s="27" t="s">
        <v>49</v>
      </c>
      <c r="I3130" s="26" t="s">
        <v>34</v>
      </c>
      <c r="J3130" s="26" t="s">
        <v>77</v>
      </c>
      <c r="K3130" s="26" t="s">
        <v>78</v>
      </c>
      <c r="L3130" s="26" t="s">
        <v>68</v>
      </c>
      <c r="M3130" s="26" t="s">
        <v>33</v>
      </c>
      <c r="N3130" s="27" t="s">
        <v>49</v>
      </c>
      <c r="O3130" s="27" t="s">
        <v>49</v>
      </c>
      <c r="P3130" s="26" t="s">
        <v>79</v>
      </c>
      <c r="Q3130" s="26" t="s">
        <v>700</v>
      </c>
      <c r="R3130" s="26" t="s">
        <v>67</v>
      </c>
      <c r="S3130" s="26" t="s">
        <v>68</v>
      </c>
      <c r="T3130" s="26" t="s">
        <v>69</v>
      </c>
      <c r="U3130" s="26" t="s">
        <v>70</v>
      </c>
      <c r="V3130" s="26" t="s">
        <v>43</v>
      </c>
      <c r="W3130" s="26" t="s">
        <v>44</v>
      </c>
      <c r="X3130" s="26" t="s">
        <v>45</v>
      </c>
      <c r="Y3130" s="26" t="s">
        <v>46</v>
      </c>
      <c r="Z3130" s="26" t="s">
        <v>82</v>
      </c>
      <c r="AA3130" s="26" t="s">
        <v>3508</v>
      </c>
      <c r="AB3130" s="12" t="s">
        <v>3165</v>
      </c>
      <c r="AC3130" s="26"/>
      <c r="AD3130" s="26"/>
      <c r="AE3130" s="27">
        <v>86340</v>
      </c>
      <c r="AF3130" s="27">
        <v>86.34</v>
      </c>
      <c r="AG3130" s="27">
        <v>1950000</v>
      </c>
    </row>
    <row r="3131" spans="1:33" ht="22" customHeight="1" x14ac:dyDescent="0.3">
      <c r="A3131" s="22">
        <v>44100</v>
      </c>
      <c r="B3131" s="23" t="s">
        <v>31</v>
      </c>
      <c r="C3131" s="23" t="s">
        <v>32</v>
      </c>
      <c r="D3131" s="24" t="s">
        <v>49</v>
      </c>
      <c r="E3131" s="24" t="s">
        <v>49</v>
      </c>
      <c r="F3131" s="23" t="s">
        <v>33</v>
      </c>
      <c r="G3131" s="24" t="s">
        <v>49</v>
      </c>
      <c r="H3131" s="24" t="s">
        <v>49</v>
      </c>
      <c r="I3131" s="23" t="s">
        <v>34</v>
      </c>
      <c r="J3131" s="23" t="s">
        <v>77</v>
      </c>
      <c r="K3131" s="23" t="s">
        <v>78</v>
      </c>
      <c r="L3131" s="23" t="s">
        <v>68</v>
      </c>
      <c r="M3131" s="23" t="s">
        <v>33</v>
      </c>
      <c r="N3131" s="24" t="s">
        <v>49</v>
      </c>
      <c r="O3131" s="24" t="s">
        <v>49</v>
      </c>
      <c r="P3131" s="23" t="s">
        <v>79</v>
      </c>
      <c r="Q3131" s="23" t="s">
        <v>39</v>
      </c>
      <c r="R3131" s="23" t="s">
        <v>342</v>
      </c>
      <c r="S3131" s="23" t="s">
        <v>68</v>
      </c>
      <c r="T3131" s="23" t="s">
        <v>343</v>
      </c>
      <c r="U3131" s="23" t="s">
        <v>70</v>
      </c>
      <c r="V3131" s="23" t="s">
        <v>43</v>
      </c>
      <c r="W3131" s="23" t="s">
        <v>44</v>
      </c>
      <c r="X3131" s="23" t="s">
        <v>45</v>
      </c>
      <c r="Y3131" s="23" t="s">
        <v>46</v>
      </c>
      <c r="Z3131" s="23" t="s">
        <v>270</v>
      </c>
      <c r="AA3131" s="23" t="s">
        <v>3509</v>
      </c>
      <c r="AB3131" s="12" t="s">
        <v>3151</v>
      </c>
      <c r="AC3131" s="23"/>
      <c r="AD3131" s="23"/>
      <c r="AE3131" s="24">
        <v>28080</v>
      </c>
      <c r="AF3131" s="24">
        <v>28.08</v>
      </c>
      <c r="AG3131" s="24">
        <v>4906000</v>
      </c>
    </row>
    <row r="3132" spans="1:33" ht="22" customHeight="1" x14ac:dyDescent="0.3">
      <c r="A3132" s="25">
        <v>44100</v>
      </c>
      <c r="B3132" s="26" t="s">
        <v>31</v>
      </c>
      <c r="C3132" s="26" t="s">
        <v>32</v>
      </c>
      <c r="D3132" s="27" t="s">
        <v>49</v>
      </c>
      <c r="E3132" s="27" t="s">
        <v>49</v>
      </c>
      <c r="F3132" s="26" t="s">
        <v>33</v>
      </c>
      <c r="G3132" s="27" t="s">
        <v>49</v>
      </c>
      <c r="H3132" s="27" t="s">
        <v>49</v>
      </c>
      <c r="I3132" s="26" t="s">
        <v>34</v>
      </c>
      <c r="J3132" s="26" t="s">
        <v>65</v>
      </c>
      <c r="K3132" s="27" t="s">
        <v>49</v>
      </c>
      <c r="L3132" s="27" t="s">
        <v>49</v>
      </c>
      <c r="M3132" s="26" t="s">
        <v>33</v>
      </c>
      <c r="N3132" s="27" t="s">
        <v>49</v>
      </c>
      <c r="O3132" s="27" t="s">
        <v>49</v>
      </c>
      <c r="P3132" s="26" t="s">
        <v>66</v>
      </c>
      <c r="Q3132" s="26" t="s">
        <v>39</v>
      </c>
      <c r="R3132" s="26" t="s">
        <v>67</v>
      </c>
      <c r="S3132" s="26" t="s">
        <v>68</v>
      </c>
      <c r="T3132" s="26" t="s">
        <v>69</v>
      </c>
      <c r="U3132" s="26" t="s">
        <v>70</v>
      </c>
      <c r="V3132" s="26" t="s">
        <v>43</v>
      </c>
      <c r="W3132" s="26" t="s">
        <v>44</v>
      </c>
      <c r="X3132" s="26" t="s">
        <v>45</v>
      </c>
      <c r="Y3132" s="26" t="s">
        <v>46</v>
      </c>
      <c r="Z3132" s="26" t="s">
        <v>71</v>
      </c>
      <c r="AA3132" s="26" t="s">
        <v>3510</v>
      </c>
      <c r="AB3132" s="26"/>
      <c r="AC3132" s="26"/>
      <c r="AD3132" s="26"/>
      <c r="AE3132" s="27">
        <v>201132</v>
      </c>
      <c r="AF3132" s="27">
        <v>201.13</v>
      </c>
      <c r="AG3132" s="27">
        <v>2352000</v>
      </c>
    </row>
    <row r="3133" spans="1:33" ht="22" customHeight="1" x14ac:dyDescent="0.3">
      <c r="A3133" s="22">
        <v>44100</v>
      </c>
      <c r="B3133" s="23" t="s">
        <v>31</v>
      </c>
      <c r="C3133" s="23" t="s">
        <v>32</v>
      </c>
      <c r="D3133" s="24" t="s">
        <v>49</v>
      </c>
      <c r="E3133" s="24" t="s">
        <v>49</v>
      </c>
      <c r="F3133" s="23" t="s">
        <v>33</v>
      </c>
      <c r="G3133" s="24" t="s">
        <v>49</v>
      </c>
      <c r="H3133" s="24" t="s">
        <v>49</v>
      </c>
      <c r="I3133" s="23" t="s">
        <v>34</v>
      </c>
      <c r="J3133" s="23" t="s">
        <v>77</v>
      </c>
      <c r="K3133" s="23" t="s">
        <v>78</v>
      </c>
      <c r="L3133" s="23" t="s">
        <v>68</v>
      </c>
      <c r="M3133" s="23" t="s">
        <v>33</v>
      </c>
      <c r="N3133" s="24" t="s">
        <v>49</v>
      </c>
      <c r="O3133" s="24" t="s">
        <v>49</v>
      </c>
      <c r="P3133" s="23" t="s">
        <v>79</v>
      </c>
      <c r="Q3133" s="23" t="s">
        <v>39</v>
      </c>
      <c r="R3133" s="23" t="s">
        <v>342</v>
      </c>
      <c r="S3133" s="23" t="s">
        <v>68</v>
      </c>
      <c r="T3133" s="23" t="s">
        <v>343</v>
      </c>
      <c r="U3133" s="23" t="s">
        <v>70</v>
      </c>
      <c r="V3133" s="23" t="s">
        <v>43</v>
      </c>
      <c r="W3133" s="23" t="s">
        <v>44</v>
      </c>
      <c r="X3133" s="23" t="s">
        <v>45</v>
      </c>
      <c r="Y3133" s="23" t="s">
        <v>46</v>
      </c>
      <c r="Z3133" s="23" t="s">
        <v>82</v>
      </c>
      <c r="AA3133" s="23" t="s">
        <v>3511</v>
      </c>
      <c r="AB3133" s="23"/>
      <c r="AC3133" s="23"/>
      <c r="AD3133" s="23"/>
      <c r="AE3133" s="24">
        <v>5972</v>
      </c>
      <c r="AF3133" s="24">
        <v>5.97</v>
      </c>
      <c r="AG3133" s="24">
        <v>135000</v>
      </c>
    </row>
    <row r="3134" spans="1:33" ht="22" customHeight="1" x14ac:dyDescent="0.3">
      <c r="A3134" s="25">
        <v>44100</v>
      </c>
      <c r="B3134" s="26" t="s">
        <v>31</v>
      </c>
      <c r="C3134" s="26" t="s">
        <v>32</v>
      </c>
      <c r="D3134" s="27" t="s">
        <v>49</v>
      </c>
      <c r="E3134" s="27" t="s">
        <v>49</v>
      </c>
      <c r="F3134" s="26" t="s">
        <v>33</v>
      </c>
      <c r="G3134" s="27" t="s">
        <v>49</v>
      </c>
      <c r="H3134" s="27" t="s">
        <v>49</v>
      </c>
      <c r="I3134" s="26" t="s">
        <v>34</v>
      </c>
      <c r="J3134" s="26" t="s">
        <v>77</v>
      </c>
      <c r="K3134" s="26" t="s">
        <v>78</v>
      </c>
      <c r="L3134" s="26" t="s">
        <v>68</v>
      </c>
      <c r="M3134" s="26" t="s">
        <v>33</v>
      </c>
      <c r="N3134" s="27" t="s">
        <v>49</v>
      </c>
      <c r="O3134" s="27" t="s">
        <v>49</v>
      </c>
      <c r="P3134" s="26" t="s">
        <v>79</v>
      </c>
      <c r="Q3134" s="26" t="s">
        <v>39</v>
      </c>
      <c r="R3134" s="26" t="s">
        <v>67</v>
      </c>
      <c r="S3134" s="26" t="s">
        <v>68</v>
      </c>
      <c r="T3134" s="26" t="s">
        <v>69</v>
      </c>
      <c r="U3134" s="26" t="s">
        <v>70</v>
      </c>
      <c r="V3134" s="26" t="s">
        <v>43</v>
      </c>
      <c r="W3134" s="26" t="s">
        <v>44</v>
      </c>
      <c r="X3134" s="26" t="s">
        <v>45</v>
      </c>
      <c r="Y3134" s="26" t="s">
        <v>46</v>
      </c>
      <c r="Z3134" s="26" t="s">
        <v>82</v>
      </c>
      <c r="AA3134" s="26" t="s">
        <v>3512</v>
      </c>
      <c r="AB3134" s="18" t="s">
        <v>3193</v>
      </c>
      <c r="AC3134" s="26"/>
      <c r="AD3134" s="26"/>
      <c r="AE3134" s="27">
        <v>123660</v>
      </c>
      <c r="AF3134" s="27">
        <v>123.66</v>
      </c>
      <c r="AG3134" s="27">
        <v>2792000</v>
      </c>
    </row>
    <row r="3135" spans="1:33" ht="22" customHeight="1" x14ac:dyDescent="0.3">
      <c r="A3135" s="22">
        <v>44099</v>
      </c>
      <c r="B3135" s="23" t="s">
        <v>50</v>
      </c>
      <c r="C3135" s="23" t="s">
        <v>84</v>
      </c>
      <c r="D3135" s="23" t="s">
        <v>85</v>
      </c>
      <c r="E3135" s="23" t="s">
        <v>44</v>
      </c>
      <c r="F3135" s="23" t="s">
        <v>33</v>
      </c>
      <c r="G3135" s="24" t="s">
        <v>49</v>
      </c>
      <c r="H3135" s="24" t="s">
        <v>49</v>
      </c>
      <c r="I3135" s="23" t="s">
        <v>86</v>
      </c>
      <c r="J3135" s="23" t="s">
        <v>166</v>
      </c>
      <c r="K3135" s="24" t="s">
        <v>49</v>
      </c>
      <c r="L3135" s="24" t="s">
        <v>49</v>
      </c>
      <c r="M3135" s="24" t="s">
        <v>49</v>
      </c>
      <c r="N3135" s="24" t="s">
        <v>49</v>
      </c>
      <c r="O3135" s="24" t="s">
        <v>49</v>
      </c>
      <c r="P3135" s="23" t="s">
        <v>167</v>
      </c>
      <c r="Q3135" s="23" t="s">
        <v>39</v>
      </c>
      <c r="R3135" s="23" t="s">
        <v>106</v>
      </c>
      <c r="S3135" s="23" t="s">
        <v>61</v>
      </c>
      <c r="T3135" s="23" t="s">
        <v>107</v>
      </c>
      <c r="U3135" s="23" t="s">
        <v>56</v>
      </c>
      <c r="V3135" s="23" t="s">
        <v>90</v>
      </c>
      <c r="W3135" s="23" t="s">
        <v>44</v>
      </c>
      <c r="X3135" s="23" t="s">
        <v>91</v>
      </c>
      <c r="Y3135" s="23" t="s">
        <v>46</v>
      </c>
      <c r="Z3135" s="23" t="s">
        <v>251</v>
      </c>
      <c r="AA3135" s="23" t="s">
        <v>448</v>
      </c>
      <c r="AB3135" s="23"/>
      <c r="AC3135" s="23"/>
      <c r="AD3135" s="23"/>
      <c r="AE3135" s="24">
        <v>32720</v>
      </c>
      <c r="AF3135" s="24">
        <v>32.72</v>
      </c>
      <c r="AG3135" s="24">
        <v>228000</v>
      </c>
    </row>
    <row r="3136" spans="1:33" ht="22" customHeight="1" x14ac:dyDescent="0.3">
      <c r="A3136" s="25">
        <v>44099</v>
      </c>
      <c r="B3136" s="26" t="s">
        <v>50</v>
      </c>
      <c r="C3136" s="26" t="s">
        <v>32</v>
      </c>
      <c r="D3136" s="27" t="s">
        <v>49</v>
      </c>
      <c r="E3136" s="27" t="s">
        <v>49</v>
      </c>
      <c r="F3136" s="26" t="s">
        <v>33</v>
      </c>
      <c r="G3136" s="27" t="s">
        <v>49</v>
      </c>
      <c r="H3136" s="27" t="s">
        <v>49</v>
      </c>
      <c r="I3136" s="26" t="s">
        <v>34</v>
      </c>
      <c r="J3136" s="26" t="s">
        <v>127</v>
      </c>
      <c r="K3136" s="26" t="s">
        <v>88</v>
      </c>
      <c r="L3136" s="26" t="s">
        <v>61</v>
      </c>
      <c r="M3136" s="27" t="s">
        <v>49</v>
      </c>
      <c r="N3136" s="27" t="s">
        <v>49</v>
      </c>
      <c r="O3136" s="27" t="s">
        <v>49</v>
      </c>
      <c r="P3136" s="26" t="s">
        <v>128</v>
      </c>
      <c r="Q3136" s="26" t="s">
        <v>39</v>
      </c>
      <c r="R3136" s="26" t="s">
        <v>60</v>
      </c>
      <c r="S3136" s="26" t="s">
        <v>61</v>
      </c>
      <c r="T3136" s="26" t="s">
        <v>62</v>
      </c>
      <c r="U3136" s="26" t="s">
        <v>56</v>
      </c>
      <c r="V3136" s="26" t="s">
        <v>90</v>
      </c>
      <c r="W3136" s="26" t="s">
        <v>44</v>
      </c>
      <c r="X3136" s="26" t="s">
        <v>91</v>
      </c>
      <c r="Y3136" s="26" t="s">
        <v>46</v>
      </c>
      <c r="Z3136" s="26" t="s">
        <v>129</v>
      </c>
      <c r="AA3136" s="26" t="s">
        <v>3513</v>
      </c>
      <c r="AB3136" s="26"/>
      <c r="AC3136" s="26"/>
      <c r="AD3136" s="26"/>
      <c r="AE3136" s="27">
        <v>17720</v>
      </c>
      <c r="AF3136" s="27">
        <v>17.72</v>
      </c>
      <c r="AG3136" s="27">
        <v>943000</v>
      </c>
    </row>
    <row r="3137" spans="1:33" ht="22" customHeight="1" x14ac:dyDescent="0.3">
      <c r="A3137" s="22">
        <v>44095</v>
      </c>
      <c r="B3137" s="23" t="s">
        <v>50</v>
      </c>
      <c r="C3137" s="23" t="s">
        <v>32</v>
      </c>
      <c r="D3137" s="24" t="s">
        <v>49</v>
      </c>
      <c r="E3137" s="24" t="s">
        <v>49</v>
      </c>
      <c r="F3137" s="23" t="s">
        <v>33</v>
      </c>
      <c r="G3137" s="24" t="s">
        <v>49</v>
      </c>
      <c r="H3137" s="24" t="s">
        <v>49</v>
      </c>
      <c r="I3137" s="23" t="s">
        <v>34</v>
      </c>
      <c r="J3137" s="23" t="s">
        <v>147</v>
      </c>
      <c r="K3137" s="23" t="s">
        <v>148</v>
      </c>
      <c r="L3137" s="23" t="s">
        <v>149</v>
      </c>
      <c r="M3137" s="23" t="s">
        <v>33</v>
      </c>
      <c r="N3137" s="24" t="s">
        <v>49</v>
      </c>
      <c r="O3137" s="24" t="s">
        <v>49</v>
      </c>
      <c r="P3137" s="23" t="s">
        <v>150</v>
      </c>
      <c r="Q3137" s="23" t="s">
        <v>400</v>
      </c>
      <c r="R3137" s="23" t="s">
        <v>151</v>
      </c>
      <c r="S3137" s="23" t="s">
        <v>149</v>
      </c>
      <c r="T3137" s="23" t="s">
        <v>152</v>
      </c>
      <c r="U3137" s="23" t="s">
        <v>42</v>
      </c>
      <c r="V3137" s="23" t="s">
        <v>43</v>
      </c>
      <c r="W3137" s="23" t="s">
        <v>44</v>
      </c>
      <c r="X3137" s="23" t="s">
        <v>45</v>
      </c>
      <c r="Y3137" s="23" t="s">
        <v>46</v>
      </c>
      <c r="Z3137" s="23" t="s">
        <v>153</v>
      </c>
      <c r="AA3137" s="23" t="s">
        <v>3514</v>
      </c>
      <c r="AB3137" s="23"/>
      <c r="AC3137" s="23"/>
      <c r="AD3137" s="23"/>
      <c r="AE3137" s="24">
        <v>256040.01</v>
      </c>
      <c r="AF3137" s="24">
        <v>256.04000000000002</v>
      </c>
      <c r="AG3137" s="23" t="s">
        <v>49</v>
      </c>
    </row>
    <row r="3138" spans="1:33" ht="22" customHeight="1" x14ac:dyDescent="0.3">
      <c r="A3138" s="25">
        <v>44095</v>
      </c>
      <c r="B3138" s="26" t="s">
        <v>50</v>
      </c>
      <c r="C3138" s="26" t="s">
        <v>32</v>
      </c>
      <c r="D3138" s="27" t="s">
        <v>49</v>
      </c>
      <c r="E3138" s="27" t="s">
        <v>49</v>
      </c>
      <c r="F3138" s="26" t="s">
        <v>33</v>
      </c>
      <c r="G3138" s="27" t="s">
        <v>49</v>
      </c>
      <c r="H3138" s="27" t="s">
        <v>49</v>
      </c>
      <c r="I3138" s="26" t="s">
        <v>34</v>
      </c>
      <c r="J3138" s="26" t="s">
        <v>51</v>
      </c>
      <c r="K3138" s="27" t="s">
        <v>49</v>
      </c>
      <c r="L3138" s="27" t="s">
        <v>49</v>
      </c>
      <c r="M3138" s="26" t="s">
        <v>33</v>
      </c>
      <c r="N3138" s="27">
        <v>570501619.85000002</v>
      </c>
      <c r="O3138" s="27">
        <v>321717305.43000001</v>
      </c>
      <c r="P3138" s="26" t="s">
        <v>52</v>
      </c>
      <c r="Q3138" s="26" t="s">
        <v>39</v>
      </c>
      <c r="R3138" s="26" t="s">
        <v>53</v>
      </c>
      <c r="S3138" s="26" t="s">
        <v>54</v>
      </c>
      <c r="T3138" s="26" t="s">
        <v>55</v>
      </c>
      <c r="U3138" s="26" t="s">
        <v>56</v>
      </c>
      <c r="V3138" s="26" t="s">
        <v>43</v>
      </c>
      <c r="W3138" s="26" t="s">
        <v>44</v>
      </c>
      <c r="X3138" s="26" t="s">
        <v>45</v>
      </c>
      <c r="Y3138" s="26" t="s">
        <v>46</v>
      </c>
      <c r="Z3138" s="26" t="s">
        <v>57</v>
      </c>
      <c r="AA3138" s="26" t="s">
        <v>3515</v>
      </c>
      <c r="AB3138" s="12" t="str">
        <f>IF(ISNUMBER(SEARCH("CARBENDAZIM",AA3138)),"Carbendazim",IF(ISNUMBER(SEARCH("4-D",AA3138)),"2,4-Dichlorophenoxyacetic acid",IF(ISNUMBER(SEARCH("RIDOVER",AA3138)),"Glyphosate",IF(ISNUMBER(SEARCH("POQUER",AA3138)),"Clethodim",IF(ISNUMBER(SEARCH("LITER",AA3138)),"Imidacloprid",IF(ISNUMBER(SEARCH("PYRINEX",AA3138)),"Chlorpyrifos",IF(ISNUMBER(SEARCH("ORBIT",AA3138)),"Omethoate",IF(ISNUMBER(SEARCH("HEXARON",AA3138)),"Diuron",IF(ISNUMBER(SEARCH("ISOPROPYLAMINE",AA3138)),"Isopropylamine",IF(ISNUMBER(SEARCH("GLYPHOSATE",AA3138)),"Glyphosate",IF(ISNUMBER(SEARCH("MANCOZEB",AA3138)),"Mancozeb Indofil",IF(ISNUMBER(SEARCH("PARAQUAT",AA3138)),"Paraquat",IF(ISNUMBER(SEARCH("CAROMAX",AA3138)),"Aromatic Solvent Mixture",IF(ISNUMBER(SEARCH("BUTIRON",AA3138)),"Tebuthiuron",IF(ISNUMBER(SEARCH("VORAZ",AA3138)),"Methomyl",IF(ISNUMBER(SEARCH("IMIDACLOPRID",AA3138)),"Imidacloprid",IF(ISNUMBER(SEARCH("2 4 D",AA3138)),"2,4-Dichlorophenoxyacetic acid",IF(ISNUMBER(SEARCH("IMIDACL",AA3138)),"Imidacloprid",IF(ISNUMBER(SEARCH("DIUREX",AA3138)),"Diuron",IF(ISNUMBER(SEARCH("RAPEL",AA3138)),"Acephate","fix it"))))))))))))))))))))</f>
        <v>Carbendazim</v>
      </c>
      <c r="AC3138" s="26"/>
      <c r="AD3138" s="26"/>
      <c r="AE3138" s="27">
        <v>96480</v>
      </c>
      <c r="AF3138" s="27">
        <v>96.48</v>
      </c>
      <c r="AG3138" s="27">
        <v>3143000</v>
      </c>
    </row>
    <row r="3139" spans="1:33" ht="22" customHeight="1" x14ac:dyDescent="0.3">
      <c r="A3139" s="22">
        <v>44095</v>
      </c>
      <c r="B3139" s="23" t="s">
        <v>50</v>
      </c>
      <c r="C3139" s="23" t="s">
        <v>32</v>
      </c>
      <c r="D3139" s="24" t="s">
        <v>49</v>
      </c>
      <c r="E3139" s="24" t="s">
        <v>49</v>
      </c>
      <c r="F3139" s="23" t="s">
        <v>33</v>
      </c>
      <c r="G3139" s="24" t="s">
        <v>49</v>
      </c>
      <c r="H3139" s="24" t="s">
        <v>49</v>
      </c>
      <c r="I3139" s="23" t="s">
        <v>34</v>
      </c>
      <c r="J3139" s="23" t="s">
        <v>191</v>
      </c>
      <c r="K3139" s="24" t="s">
        <v>49</v>
      </c>
      <c r="L3139" s="24" t="s">
        <v>49</v>
      </c>
      <c r="M3139" s="24" t="s">
        <v>49</v>
      </c>
      <c r="N3139" s="24" t="s">
        <v>49</v>
      </c>
      <c r="O3139" s="24" t="s">
        <v>49</v>
      </c>
      <c r="P3139" s="23" t="s">
        <v>192</v>
      </c>
      <c r="Q3139" s="23" t="s">
        <v>39</v>
      </c>
      <c r="R3139" s="23" t="s">
        <v>186</v>
      </c>
      <c r="S3139" s="23" t="s">
        <v>187</v>
      </c>
      <c r="T3139" s="23" t="s">
        <v>188</v>
      </c>
      <c r="U3139" s="23" t="s">
        <v>42</v>
      </c>
      <c r="V3139" s="23" t="s">
        <v>43</v>
      </c>
      <c r="W3139" s="23" t="s">
        <v>44</v>
      </c>
      <c r="X3139" s="23" t="s">
        <v>45</v>
      </c>
      <c r="Y3139" s="23" t="s">
        <v>46</v>
      </c>
      <c r="Z3139" s="23" t="s">
        <v>193</v>
      </c>
      <c r="AA3139" s="23" t="s">
        <v>3516</v>
      </c>
      <c r="AB3139" s="23"/>
      <c r="AC3139" s="23"/>
      <c r="AD3139" s="23"/>
      <c r="AE3139" s="24">
        <v>52040</v>
      </c>
      <c r="AF3139" s="24">
        <v>52.04</v>
      </c>
      <c r="AG3139" s="24">
        <v>103000</v>
      </c>
    </row>
    <row r="3140" spans="1:33" ht="22" customHeight="1" x14ac:dyDescent="0.3">
      <c r="A3140" s="25">
        <v>44094</v>
      </c>
      <c r="B3140" s="26" t="s">
        <v>31</v>
      </c>
      <c r="C3140" s="26" t="s">
        <v>32</v>
      </c>
      <c r="D3140" s="27" t="s">
        <v>49</v>
      </c>
      <c r="E3140" s="27" t="s">
        <v>49</v>
      </c>
      <c r="F3140" s="26" t="s">
        <v>33</v>
      </c>
      <c r="G3140" s="27" t="s">
        <v>49</v>
      </c>
      <c r="H3140" s="27" t="s">
        <v>49</v>
      </c>
      <c r="I3140" s="26" t="s">
        <v>34</v>
      </c>
      <c r="J3140" s="26" t="s">
        <v>77</v>
      </c>
      <c r="K3140" s="26" t="s">
        <v>78</v>
      </c>
      <c r="L3140" s="26" t="s">
        <v>68</v>
      </c>
      <c r="M3140" s="26" t="s">
        <v>33</v>
      </c>
      <c r="N3140" s="27" t="s">
        <v>49</v>
      </c>
      <c r="O3140" s="27" t="s">
        <v>49</v>
      </c>
      <c r="P3140" s="26" t="s">
        <v>79</v>
      </c>
      <c r="Q3140" s="26" t="s">
        <v>39</v>
      </c>
      <c r="R3140" s="26" t="s">
        <v>342</v>
      </c>
      <c r="S3140" s="26" t="s">
        <v>68</v>
      </c>
      <c r="T3140" s="26" t="s">
        <v>343</v>
      </c>
      <c r="U3140" s="26" t="s">
        <v>70</v>
      </c>
      <c r="V3140" s="26" t="s">
        <v>43</v>
      </c>
      <c r="W3140" s="26" t="s">
        <v>44</v>
      </c>
      <c r="X3140" s="26" t="s">
        <v>45</v>
      </c>
      <c r="Y3140" s="26" t="s">
        <v>46</v>
      </c>
      <c r="Z3140" s="26" t="s">
        <v>643</v>
      </c>
      <c r="AA3140" s="26" t="s">
        <v>3517</v>
      </c>
      <c r="AB3140" s="26"/>
      <c r="AC3140" s="26"/>
      <c r="AD3140" s="26"/>
      <c r="AE3140" s="27">
        <v>15180</v>
      </c>
      <c r="AF3140" s="27">
        <v>15.18</v>
      </c>
      <c r="AG3140" s="27">
        <v>392000</v>
      </c>
    </row>
    <row r="3141" spans="1:33" ht="22" customHeight="1" x14ac:dyDescent="0.3">
      <c r="A3141" s="22">
        <v>44094</v>
      </c>
      <c r="B3141" s="23" t="s">
        <v>31</v>
      </c>
      <c r="C3141" s="23" t="s">
        <v>32</v>
      </c>
      <c r="D3141" s="24" t="s">
        <v>49</v>
      </c>
      <c r="E3141" s="24" t="s">
        <v>49</v>
      </c>
      <c r="F3141" s="23" t="s">
        <v>33</v>
      </c>
      <c r="G3141" s="24" t="s">
        <v>49</v>
      </c>
      <c r="H3141" s="24" t="s">
        <v>49</v>
      </c>
      <c r="I3141" s="23" t="s">
        <v>34</v>
      </c>
      <c r="J3141" s="23" t="s">
        <v>65</v>
      </c>
      <c r="K3141" s="24" t="s">
        <v>49</v>
      </c>
      <c r="L3141" s="24" t="s">
        <v>49</v>
      </c>
      <c r="M3141" s="23" t="s">
        <v>33</v>
      </c>
      <c r="N3141" s="24" t="s">
        <v>49</v>
      </c>
      <c r="O3141" s="24" t="s">
        <v>49</v>
      </c>
      <c r="P3141" s="23" t="s">
        <v>66</v>
      </c>
      <c r="Q3141" s="23" t="s">
        <v>39</v>
      </c>
      <c r="R3141" s="23" t="s">
        <v>67</v>
      </c>
      <c r="S3141" s="23" t="s">
        <v>68</v>
      </c>
      <c r="T3141" s="23" t="s">
        <v>69</v>
      </c>
      <c r="U3141" s="23" t="s">
        <v>70</v>
      </c>
      <c r="V3141" s="23" t="s">
        <v>43</v>
      </c>
      <c r="W3141" s="23" t="s">
        <v>44</v>
      </c>
      <c r="X3141" s="23" t="s">
        <v>45</v>
      </c>
      <c r="Y3141" s="23" t="s">
        <v>46</v>
      </c>
      <c r="Z3141" s="23" t="s">
        <v>71</v>
      </c>
      <c r="AA3141" s="23" t="s">
        <v>361</v>
      </c>
      <c r="AB3141" s="12" t="str">
        <f>IF(ISNUMBER(SEARCH("CARBENDAZIM",AA3141)),"Carbendazim",IF(ISNUMBER(SEARCH("4-D",AA3141)),"2,4-Dichlorophenoxyacetic acid",IF(ISNUMBER(SEARCH("RIDOVER",AA3141)),"Glyphosate",IF(ISNUMBER(SEARCH("POQUER",AA3141)),"Clethodim",IF(ISNUMBER(SEARCH("LITER",AA3141)),"Imidacloprid",IF(ISNUMBER(SEARCH("PYRINEX",AA3141)),"Chlorpyrifos",IF(ISNUMBER(SEARCH("ORBIT",AA3141)),"Omethoate",IF(ISNUMBER(SEARCH("HEXARON",AA3141)),"Diuron",IF(ISNUMBER(SEARCH("ISOPROPYLAMINE",AA3141)),"Isopropylamine",IF(ISNUMBER(SEARCH("GLYPHOSATE",AA3141)),"Glyphosate",IF(ISNUMBER(SEARCH("MANCOZEB",AA3141)),"Mancozeb Indofil",IF(ISNUMBER(SEARCH("PARAQUAT",AA3141)),"Paraquat",IF(ISNUMBER(SEARCH("CAROMAX",AA3141)),"Aromatic Solvent Mixture",IF(ISNUMBER(SEARCH("BUTIRON",AA3141)),"Tebuthiuron",IF(ISNUMBER(SEARCH("VORAZ",AA3141)),"Methomyl",IF(ISNUMBER(SEARCH("IMIDACLOPRID",AA3141)),"Imidacloprid",IF(ISNUMBER(SEARCH("2 4 D",AA3141)),"2,4-Dichlorophenoxyacetic acid",IF(ISNUMBER(SEARCH("IMIDACL",AA3141)),"Imidacloprid",IF(ISNUMBER(SEARCH("DIUREX",AA3141)),"Diuron",IF(ISNUMBER(SEARCH("RAPEL",AA3141)),"Acephate","fix it"))))))))))))))))))))</f>
        <v>Diuron</v>
      </c>
      <c r="AC3141" s="23"/>
      <c r="AD3141" s="23"/>
      <c r="AE3141" s="24">
        <v>134088</v>
      </c>
      <c r="AF3141" s="24">
        <v>134.09</v>
      </c>
      <c r="AG3141" s="24">
        <v>1568000</v>
      </c>
    </row>
    <row r="3142" spans="1:33" ht="22" customHeight="1" x14ac:dyDescent="0.3">
      <c r="A3142" s="25">
        <v>44094</v>
      </c>
      <c r="B3142" s="26" t="s">
        <v>31</v>
      </c>
      <c r="C3142" s="26" t="s">
        <v>32</v>
      </c>
      <c r="D3142" s="27" t="s">
        <v>49</v>
      </c>
      <c r="E3142" s="27" t="s">
        <v>49</v>
      </c>
      <c r="F3142" s="26" t="s">
        <v>33</v>
      </c>
      <c r="G3142" s="27" t="s">
        <v>49</v>
      </c>
      <c r="H3142" s="27" t="s">
        <v>49</v>
      </c>
      <c r="I3142" s="26" t="s">
        <v>34</v>
      </c>
      <c r="J3142" s="26" t="s">
        <v>65</v>
      </c>
      <c r="K3142" s="27" t="s">
        <v>49</v>
      </c>
      <c r="L3142" s="27" t="s">
        <v>49</v>
      </c>
      <c r="M3142" s="26" t="s">
        <v>33</v>
      </c>
      <c r="N3142" s="27" t="s">
        <v>49</v>
      </c>
      <c r="O3142" s="27" t="s">
        <v>49</v>
      </c>
      <c r="P3142" s="26" t="s">
        <v>66</v>
      </c>
      <c r="Q3142" s="26" t="s">
        <v>39</v>
      </c>
      <c r="R3142" s="26" t="s">
        <v>67</v>
      </c>
      <c r="S3142" s="26" t="s">
        <v>68</v>
      </c>
      <c r="T3142" s="26" t="s">
        <v>69</v>
      </c>
      <c r="U3142" s="26" t="s">
        <v>70</v>
      </c>
      <c r="V3142" s="26" t="s">
        <v>43</v>
      </c>
      <c r="W3142" s="26" t="s">
        <v>44</v>
      </c>
      <c r="X3142" s="26" t="s">
        <v>45</v>
      </c>
      <c r="Y3142" s="26" t="s">
        <v>46</v>
      </c>
      <c r="Z3142" s="26" t="s">
        <v>73</v>
      </c>
      <c r="AA3142" s="26" t="s">
        <v>3518</v>
      </c>
      <c r="AB3142" s="26"/>
      <c r="AC3142" s="26"/>
      <c r="AD3142" s="26"/>
      <c r="AE3142" s="27">
        <v>40180</v>
      </c>
      <c r="AF3142" s="27">
        <v>40.18</v>
      </c>
      <c r="AG3142" s="27">
        <v>470000</v>
      </c>
    </row>
    <row r="3143" spans="1:33" ht="22" customHeight="1" x14ac:dyDescent="0.3">
      <c r="A3143" s="22">
        <v>44094</v>
      </c>
      <c r="B3143" s="23" t="s">
        <v>31</v>
      </c>
      <c r="C3143" s="23" t="s">
        <v>32</v>
      </c>
      <c r="D3143" s="24" t="s">
        <v>49</v>
      </c>
      <c r="E3143" s="24" t="s">
        <v>49</v>
      </c>
      <c r="F3143" s="23" t="s">
        <v>33</v>
      </c>
      <c r="G3143" s="24" t="s">
        <v>49</v>
      </c>
      <c r="H3143" s="24" t="s">
        <v>49</v>
      </c>
      <c r="I3143" s="23" t="s">
        <v>34</v>
      </c>
      <c r="J3143" s="23" t="s">
        <v>77</v>
      </c>
      <c r="K3143" s="23" t="s">
        <v>78</v>
      </c>
      <c r="L3143" s="23" t="s">
        <v>68</v>
      </c>
      <c r="M3143" s="23" t="s">
        <v>33</v>
      </c>
      <c r="N3143" s="24" t="s">
        <v>49</v>
      </c>
      <c r="O3143" s="24" t="s">
        <v>49</v>
      </c>
      <c r="P3143" s="23" t="s">
        <v>79</v>
      </c>
      <c r="Q3143" s="23" t="s">
        <v>39</v>
      </c>
      <c r="R3143" s="23" t="s">
        <v>67</v>
      </c>
      <c r="S3143" s="23" t="s">
        <v>68</v>
      </c>
      <c r="T3143" s="23" t="s">
        <v>69</v>
      </c>
      <c r="U3143" s="23" t="s">
        <v>70</v>
      </c>
      <c r="V3143" s="23" t="s">
        <v>43</v>
      </c>
      <c r="W3143" s="23" t="s">
        <v>44</v>
      </c>
      <c r="X3143" s="23" t="s">
        <v>45</v>
      </c>
      <c r="Y3143" s="23" t="s">
        <v>46</v>
      </c>
      <c r="Z3143" s="23" t="s">
        <v>82</v>
      </c>
      <c r="AA3143" s="23" t="s">
        <v>3519</v>
      </c>
      <c r="AB3143" s="18" t="s">
        <v>3193</v>
      </c>
      <c r="AC3143" s="23"/>
      <c r="AD3143" s="23"/>
      <c r="AE3143" s="24">
        <v>164880.01</v>
      </c>
      <c r="AF3143" s="24">
        <v>164.88</v>
      </c>
      <c r="AG3143" s="24">
        <v>3723000</v>
      </c>
    </row>
    <row r="3144" spans="1:33" ht="22" customHeight="1" x14ac:dyDescent="0.3">
      <c r="A3144" s="25">
        <v>44094</v>
      </c>
      <c r="B3144" s="26" t="s">
        <v>144</v>
      </c>
      <c r="C3144" s="26" t="s">
        <v>84</v>
      </c>
      <c r="D3144" s="26" t="s">
        <v>85</v>
      </c>
      <c r="E3144" s="26" t="s">
        <v>44</v>
      </c>
      <c r="F3144" s="26" t="s">
        <v>33</v>
      </c>
      <c r="G3144" s="27" t="s">
        <v>49</v>
      </c>
      <c r="H3144" s="27" t="s">
        <v>49</v>
      </c>
      <c r="I3144" s="26" t="s">
        <v>86</v>
      </c>
      <c r="J3144" s="26" t="s">
        <v>77</v>
      </c>
      <c r="K3144" s="26" t="s">
        <v>78</v>
      </c>
      <c r="L3144" s="26" t="s">
        <v>68</v>
      </c>
      <c r="M3144" s="26" t="s">
        <v>33</v>
      </c>
      <c r="N3144" s="27" t="s">
        <v>49</v>
      </c>
      <c r="O3144" s="27" t="s">
        <v>49</v>
      </c>
      <c r="P3144" s="26" t="s">
        <v>79</v>
      </c>
      <c r="Q3144" s="26" t="s">
        <v>39</v>
      </c>
      <c r="R3144" s="26" t="s">
        <v>67</v>
      </c>
      <c r="S3144" s="26" t="s">
        <v>68</v>
      </c>
      <c r="T3144" s="26" t="s">
        <v>69</v>
      </c>
      <c r="U3144" s="26" t="s">
        <v>70</v>
      </c>
      <c r="V3144" s="26" t="s">
        <v>90</v>
      </c>
      <c r="W3144" s="26" t="s">
        <v>44</v>
      </c>
      <c r="X3144" s="26" t="s">
        <v>91</v>
      </c>
      <c r="Y3144" s="26" t="s">
        <v>46</v>
      </c>
      <c r="Z3144" s="26" t="s">
        <v>145</v>
      </c>
      <c r="AA3144" s="26" t="s">
        <v>3520</v>
      </c>
      <c r="AB3144" s="26"/>
      <c r="AC3144" s="26"/>
      <c r="AD3144" s="26"/>
      <c r="AE3144" s="27">
        <v>20960</v>
      </c>
      <c r="AF3144" s="27">
        <v>20.96</v>
      </c>
      <c r="AG3144" s="27">
        <v>20839000</v>
      </c>
    </row>
    <row r="3145" spans="1:33" ht="22" customHeight="1" x14ac:dyDescent="0.3">
      <c r="A3145" s="22">
        <v>44094</v>
      </c>
      <c r="B3145" s="23" t="s">
        <v>31</v>
      </c>
      <c r="C3145" s="23" t="s">
        <v>32</v>
      </c>
      <c r="D3145" s="24" t="s">
        <v>49</v>
      </c>
      <c r="E3145" s="24" t="s">
        <v>49</v>
      </c>
      <c r="F3145" s="23" t="s">
        <v>33</v>
      </c>
      <c r="G3145" s="24" t="s">
        <v>49</v>
      </c>
      <c r="H3145" s="24" t="s">
        <v>49</v>
      </c>
      <c r="I3145" s="23" t="s">
        <v>34</v>
      </c>
      <c r="J3145" s="23" t="s">
        <v>77</v>
      </c>
      <c r="K3145" s="23" t="s">
        <v>78</v>
      </c>
      <c r="L3145" s="23" t="s">
        <v>68</v>
      </c>
      <c r="M3145" s="23" t="s">
        <v>33</v>
      </c>
      <c r="N3145" s="24" t="s">
        <v>49</v>
      </c>
      <c r="O3145" s="24" t="s">
        <v>49</v>
      </c>
      <c r="P3145" s="23" t="s">
        <v>79</v>
      </c>
      <c r="Q3145" s="23" t="s">
        <v>700</v>
      </c>
      <c r="R3145" s="23" t="s">
        <v>67</v>
      </c>
      <c r="S3145" s="23" t="s">
        <v>68</v>
      </c>
      <c r="T3145" s="23" t="s">
        <v>69</v>
      </c>
      <c r="U3145" s="23" t="s">
        <v>70</v>
      </c>
      <c r="V3145" s="23" t="s">
        <v>43</v>
      </c>
      <c r="W3145" s="23" t="s">
        <v>44</v>
      </c>
      <c r="X3145" s="23" t="s">
        <v>45</v>
      </c>
      <c r="Y3145" s="23" t="s">
        <v>46</v>
      </c>
      <c r="Z3145" s="23" t="s">
        <v>82</v>
      </c>
      <c r="AA3145" s="23" t="s">
        <v>3521</v>
      </c>
      <c r="AB3145" s="12" t="s">
        <v>3165</v>
      </c>
      <c r="AC3145" s="23"/>
      <c r="AD3145" s="23"/>
      <c r="AE3145" s="24">
        <v>28920</v>
      </c>
      <c r="AF3145" s="24">
        <v>28.92</v>
      </c>
      <c r="AG3145" s="24">
        <v>653000</v>
      </c>
    </row>
    <row r="3146" spans="1:33" ht="22" customHeight="1" x14ac:dyDescent="0.3">
      <c r="A3146" s="25">
        <v>44094</v>
      </c>
      <c r="B3146" s="26" t="s">
        <v>31</v>
      </c>
      <c r="C3146" s="26" t="s">
        <v>32</v>
      </c>
      <c r="D3146" s="27" t="s">
        <v>49</v>
      </c>
      <c r="E3146" s="27" t="s">
        <v>49</v>
      </c>
      <c r="F3146" s="26" t="s">
        <v>33</v>
      </c>
      <c r="G3146" s="27" t="s">
        <v>49</v>
      </c>
      <c r="H3146" s="27" t="s">
        <v>49</v>
      </c>
      <c r="I3146" s="26" t="s">
        <v>34</v>
      </c>
      <c r="J3146" s="26" t="s">
        <v>77</v>
      </c>
      <c r="K3146" s="26" t="s">
        <v>78</v>
      </c>
      <c r="L3146" s="26" t="s">
        <v>68</v>
      </c>
      <c r="M3146" s="26" t="s">
        <v>33</v>
      </c>
      <c r="N3146" s="27" t="s">
        <v>49</v>
      </c>
      <c r="O3146" s="27" t="s">
        <v>49</v>
      </c>
      <c r="P3146" s="26" t="s">
        <v>79</v>
      </c>
      <c r="Q3146" s="26" t="s">
        <v>700</v>
      </c>
      <c r="R3146" s="26" t="s">
        <v>67</v>
      </c>
      <c r="S3146" s="26" t="s">
        <v>68</v>
      </c>
      <c r="T3146" s="26" t="s">
        <v>69</v>
      </c>
      <c r="U3146" s="26" t="s">
        <v>70</v>
      </c>
      <c r="V3146" s="26" t="s">
        <v>43</v>
      </c>
      <c r="W3146" s="26" t="s">
        <v>44</v>
      </c>
      <c r="X3146" s="26" t="s">
        <v>45</v>
      </c>
      <c r="Y3146" s="26" t="s">
        <v>46</v>
      </c>
      <c r="Z3146" s="26" t="s">
        <v>82</v>
      </c>
      <c r="AA3146" s="26" t="s">
        <v>3522</v>
      </c>
      <c r="AB3146" s="26"/>
      <c r="AC3146" s="26"/>
      <c r="AD3146" s="26"/>
      <c r="AE3146" s="27">
        <v>56060</v>
      </c>
      <c r="AF3146" s="27">
        <v>56.06</v>
      </c>
      <c r="AG3146" s="27">
        <v>1266000</v>
      </c>
    </row>
    <row r="3147" spans="1:33" ht="22" customHeight="1" x14ac:dyDescent="0.3">
      <c r="A3147" s="22">
        <v>44094</v>
      </c>
      <c r="B3147" s="23" t="s">
        <v>31</v>
      </c>
      <c r="C3147" s="23" t="s">
        <v>32</v>
      </c>
      <c r="D3147" s="24" t="s">
        <v>49</v>
      </c>
      <c r="E3147" s="24" t="s">
        <v>49</v>
      </c>
      <c r="F3147" s="23" t="s">
        <v>33</v>
      </c>
      <c r="G3147" s="24" t="s">
        <v>49</v>
      </c>
      <c r="H3147" s="24" t="s">
        <v>49</v>
      </c>
      <c r="I3147" s="23" t="s">
        <v>34</v>
      </c>
      <c r="J3147" s="23" t="s">
        <v>65</v>
      </c>
      <c r="K3147" s="24" t="s">
        <v>49</v>
      </c>
      <c r="L3147" s="24" t="s">
        <v>49</v>
      </c>
      <c r="M3147" s="23" t="s">
        <v>33</v>
      </c>
      <c r="N3147" s="24" t="s">
        <v>49</v>
      </c>
      <c r="O3147" s="24" t="s">
        <v>49</v>
      </c>
      <c r="P3147" s="23" t="s">
        <v>66</v>
      </c>
      <c r="Q3147" s="23" t="s">
        <v>39</v>
      </c>
      <c r="R3147" s="23" t="s">
        <v>67</v>
      </c>
      <c r="S3147" s="23" t="s">
        <v>68</v>
      </c>
      <c r="T3147" s="23" t="s">
        <v>69</v>
      </c>
      <c r="U3147" s="23" t="s">
        <v>70</v>
      </c>
      <c r="V3147" s="23" t="s">
        <v>43</v>
      </c>
      <c r="W3147" s="23" t="s">
        <v>44</v>
      </c>
      <c r="X3147" s="23" t="s">
        <v>45</v>
      </c>
      <c r="Y3147" s="23" t="s">
        <v>46</v>
      </c>
      <c r="Z3147" s="23" t="s">
        <v>73</v>
      </c>
      <c r="AA3147" s="23" t="s">
        <v>263</v>
      </c>
      <c r="AB3147" s="23"/>
      <c r="AC3147" s="23"/>
      <c r="AD3147" s="23"/>
      <c r="AE3147" s="24">
        <v>20090</v>
      </c>
      <c r="AF3147" s="24">
        <v>20.09</v>
      </c>
      <c r="AG3147" s="24">
        <v>235000</v>
      </c>
    </row>
    <row r="3148" spans="1:33" ht="22" customHeight="1" x14ac:dyDescent="0.3">
      <c r="A3148" s="25">
        <v>44093</v>
      </c>
      <c r="B3148" s="26" t="s">
        <v>50</v>
      </c>
      <c r="C3148" s="26" t="s">
        <v>32</v>
      </c>
      <c r="D3148" s="27" t="s">
        <v>49</v>
      </c>
      <c r="E3148" s="27" t="s">
        <v>49</v>
      </c>
      <c r="F3148" s="26" t="s">
        <v>33</v>
      </c>
      <c r="G3148" s="27" t="s">
        <v>49</v>
      </c>
      <c r="H3148" s="27" t="s">
        <v>49</v>
      </c>
      <c r="I3148" s="26" t="s">
        <v>34</v>
      </c>
      <c r="J3148" s="26" t="s">
        <v>51</v>
      </c>
      <c r="K3148" s="27" t="s">
        <v>49</v>
      </c>
      <c r="L3148" s="27" t="s">
        <v>49</v>
      </c>
      <c r="M3148" s="26" t="s">
        <v>33</v>
      </c>
      <c r="N3148" s="27">
        <v>570501619.85000002</v>
      </c>
      <c r="O3148" s="27">
        <v>321717305.43000001</v>
      </c>
      <c r="P3148" s="26" t="s">
        <v>52</v>
      </c>
      <c r="Q3148" s="26" t="s">
        <v>39</v>
      </c>
      <c r="R3148" s="26" t="s">
        <v>53</v>
      </c>
      <c r="S3148" s="26" t="s">
        <v>54</v>
      </c>
      <c r="T3148" s="26" t="s">
        <v>55</v>
      </c>
      <c r="U3148" s="26" t="s">
        <v>56</v>
      </c>
      <c r="V3148" s="26" t="s">
        <v>43</v>
      </c>
      <c r="W3148" s="26" t="s">
        <v>44</v>
      </c>
      <c r="X3148" s="26" t="s">
        <v>45</v>
      </c>
      <c r="Y3148" s="26" t="s">
        <v>46</v>
      </c>
      <c r="Z3148" s="26" t="s">
        <v>57</v>
      </c>
      <c r="AA3148" s="26" t="s">
        <v>3515</v>
      </c>
      <c r="AB3148" s="12" t="str">
        <f>IF(ISNUMBER(SEARCH("CARBENDAZIM",AA3148)),"Carbendazim",IF(ISNUMBER(SEARCH("4-D",AA3148)),"2,4-Dichlorophenoxyacetic acid",IF(ISNUMBER(SEARCH("RIDOVER",AA3148)),"Glyphosate",IF(ISNUMBER(SEARCH("POQUER",AA3148)),"Clethodim",IF(ISNUMBER(SEARCH("LITER",AA3148)),"Imidacloprid",IF(ISNUMBER(SEARCH("PYRINEX",AA3148)),"Chlorpyrifos",IF(ISNUMBER(SEARCH("ORBIT",AA3148)),"Omethoate",IF(ISNUMBER(SEARCH("HEXARON",AA3148)),"Diuron",IF(ISNUMBER(SEARCH("ISOPROPYLAMINE",AA3148)),"Isopropylamine",IF(ISNUMBER(SEARCH("GLYPHOSATE",AA3148)),"Glyphosate",IF(ISNUMBER(SEARCH("MANCOZEB",AA3148)),"Mancozeb Indofil",IF(ISNUMBER(SEARCH("PARAQUAT",AA3148)),"Paraquat",IF(ISNUMBER(SEARCH("CAROMAX",AA3148)),"Aromatic Solvent Mixture",IF(ISNUMBER(SEARCH("BUTIRON",AA3148)),"Tebuthiuron",IF(ISNUMBER(SEARCH("VORAZ",AA3148)),"Methomyl",IF(ISNUMBER(SEARCH("IMIDACLOPRID",AA3148)),"Imidacloprid",IF(ISNUMBER(SEARCH("2 4 D",AA3148)),"2,4-Dichlorophenoxyacetic acid",IF(ISNUMBER(SEARCH("IMIDACL",AA3148)),"Imidacloprid",IF(ISNUMBER(SEARCH("DIUREX",AA3148)),"Diuron",IF(ISNUMBER(SEARCH("RAPEL",AA3148)),"Acephate","fix it"))))))))))))))))))))</f>
        <v>Carbendazim</v>
      </c>
      <c r="AC3148" s="26"/>
      <c r="AD3148" s="26"/>
      <c r="AE3148" s="27">
        <v>96480</v>
      </c>
      <c r="AF3148" s="27">
        <v>96.48</v>
      </c>
      <c r="AG3148" s="27">
        <v>3143000</v>
      </c>
    </row>
    <row r="3149" spans="1:33" ht="22" customHeight="1" x14ac:dyDescent="0.3">
      <c r="A3149" s="22">
        <v>44093</v>
      </c>
      <c r="B3149" s="23" t="s">
        <v>50</v>
      </c>
      <c r="C3149" s="23" t="s">
        <v>32</v>
      </c>
      <c r="D3149" s="24" t="s">
        <v>49</v>
      </c>
      <c r="E3149" s="24" t="s">
        <v>49</v>
      </c>
      <c r="F3149" s="23" t="s">
        <v>33</v>
      </c>
      <c r="G3149" s="24" t="s">
        <v>49</v>
      </c>
      <c r="H3149" s="24" t="s">
        <v>49</v>
      </c>
      <c r="I3149" s="23" t="s">
        <v>34</v>
      </c>
      <c r="J3149" s="23" t="s">
        <v>3523</v>
      </c>
      <c r="K3149" s="23" t="s">
        <v>254</v>
      </c>
      <c r="L3149" s="23" t="s">
        <v>61</v>
      </c>
      <c r="M3149" s="24" t="s">
        <v>49</v>
      </c>
      <c r="N3149" s="24" t="s">
        <v>49</v>
      </c>
      <c r="O3149" s="24" t="s">
        <v>49</v>
      </c>
      <c r="P3149" s="23" t="s">
        <v>3524</v>
      </c>
      <c r="Q3149" s="23" t="s">
        <v>105</v>
      </c>
      <c r="R3149" s="23" t="s">
        <v>60</v>
      </c>
      <c r="S3149" s="23" t="s">
        <v>61</v>
      </c>
      <c r="T3149" s="23" t="s">
        <v>62</v>
      </c>
      <c r="U3149" s="23" t="s">
        <v>56</v>
      </c>
      <c r="V3149" s="23" t="s">
        <v>43</v>
      </c>
      <c r="W3149" s="23" t="s">
        <v>44</v>
      </c>
      <c r="X3149" s="23" t="s">
        <v>45</v>
      </c>
      <c r="Y3149" s="23" t="s">
        <v>46</v>
      </c>
      <c r="Z3149" s="23" t="s">
        <v>73</v>
      </c>
      <c r="AA3149" s="23" t="s">
        <v>3525</v>
      </c>
      <c r="AB3149" s="12" t="str">
        <f t="shared" ref="AB3149:AB3150" si="651">IF(ISNUMBER(SEARCH("2,4 D",AA3149)),"2,4-Dichlorophenoxyacetic acid",IF(ISNUMBER(SEARCH("ACIDO",AA3149)),"2,4-Dichlorophenoxyacetic acid",IF(ISNUMBER(SEARCH("NAPHTHA",AA3149)),"Aromatic Solvent Mixture",IF(ISNUMBER(SEARCH("DIMETHYLAMINE",AA3149)),"Dimethylamine",IF(ISNUMBER(SEARCH("DIMETILAMINA",AA3149)),"Dimethylamine",IF(ISNUMBER(SEARCH("JUMP",AA3149)),"Diuron",IF(ISNUMBER(SEARCH("2-AMINO-2,3-DIMETHYL BUTYRAMIDE",AA3149)),"Herbicide Amine Intermediate",IF(ISNUMBER(SEARCH("TEBUTHIURON",AA3149)),"Tebuthiuron","FIXIT"))))))))</f>
        <v>Tebuthiuron</v>
      </c>
      <c r="AC3149" s="23"/>
      <c r="AD3149" s="23"/>
      <c r="AE3149" s="24">
        <v>44280</v>
      </c>
      <c r="AF3149" s="24">
        <v>44.28</v>
      </c>
      <c r="AG3149" s="24">
        <v>256000</v>
      </c>
    </row>
    <row r="3150" spans="1:33" ht="22" customHeight="1" x14ac:dyDescent="0.3">
      <c r="A3150" s="25">
        <v>44093</v>
      </c>
      <c r="B3150" s="26" t="s">
        <v>50</v>
      </c>
      <c r="C3150" s="26" t="s">
        <v>32</v>
      </c>
      <c r="D3150" s="27" t="s">
        <v>49</v>
      </c>
      <c r="E3150" s="27" t="s">
        <v>49</v>
      </c>
      <c r="F3150" s="26" t="s">
        <v>33</v>
      </c>
      <c r="G3150" s="27" t="s">
        <v>49</v>
      </c>
      <c r="H3150" s="27" t="s">
        <v>49</v>
      </c>
      <c r="I3150" s="26" t="s">
        <v>34</v>
      </c>
      <c r="J3150" s="26" t="s">
        <v>3523</v>
      </c>
      <c r="K3150" s="26" t="s">
        <v>254</v>
      </c>
      <c r="L3150" s="26" t="s">
        <v>61</v>
      </c>
      <c r="M3150" s="27" t="s">
        <v>49</v>
      </c>
      <c r="N3150" s="27" t="s">
        <v>49</v>
      </c>
      <c r="O3150" s="27" t="s">
        <v>49</v>
      </c>
      <c r="P3150" s="26" t="s">
        <v>3524</v>
      </c>
      <c r="Q3150" s="26" t="s">
        <v>105</v>
      </c>
      <c r="R3150" s="26" t="s">
        <v>60</v>
      </c>
      <c r="S3150" s="26" t="s">
        <v>61</v>
      </c>
      <c r="T3150" s="26" t="s">
        <v>62</v>
      </c>
      <c r="U3150" s="26" t="s">
        <v>56</v>
      </c>
      <c r="V3150" s="26" t="s">
        <v>43</v>
      </c>
      <c r="W3150" s="26" t="s">
        <v>44</v>
      </c>
      <c r="X3150" s="26" t="s">
        <v>45</v>
      </c>
      <c r="Y3150" s="26" t="s">
        <v>46</v>
      </c>
      <c r="Z3150" s="26" t="s">
        <v>73</v>
      </c>
      <c r="AA3150" s="26" t="s">
        <v>3525</v>
      </c>
      <c r="AB3150" s="12" t="str">
        <f t="shared" si="651"/>
        <v>Tebuthiuron</v>
      </c>
      <c r="AC3150" s="26"/>
      <c r="AD3150" s="26"/>
      <c r="AE3150" s="27">
        <v>44280</v>
      </c>
      <c r="AF3150" s="27">
        <v>44.28</v>
      </c>
      <c r="AG3150" s="27">
        <v>256000</v>
      </c>
    </row>
    <row r="3151" spans="1:33" ht="22" customHeight="1" x14ac:dyDescent="0.3">
      <c r="A3151" s="22">
        <v>44091</v>
      </c>
      <c r="B3151" s="23" t="s">
        <v>50</v>
      </c>
      <c r="C3151" s="23" t="s">
        <v>32</v>
      </c>
      <c r="D3151" s="24" t="s">
        <v>49</v>
      </c>
      <c r="E3151" s="24" t="s">
        <v>49</v>
      </c>
      <c r="F3151" s="23" t="s">
        <v>33</v>
      </c>
      <c r="G3151" s="24" t="s">
        <v>49</v>
      </c>
      <c r="H3151" s="24" t="s">
        <v>49</v>
      </c>
      <c r="I3151" s="23" t="s">
        <v>34</v>
      </c>
      <c r="J3151" s="23" t="s">
        <v>3526</v>
      </c>
      <c r="K3151" s="23" t="s">
        <v>214</v>
      </c>
      <c r="L3151" s="23" t="s">
        <v>97</v>
      </c>
      <c r="M3151" s="24" t="s">
        <v>49</v>
      </c>
      <c r="N3151" s="24" t="s">
        <v>49</v>
      </c>
      <c r="O3151" s="24" t="s">
        <v>49</v>
      </c>
      <c r="P3151" s="23" t="s">
        <v>3527</v>
      </c>
      <c r="Q3151" s="23" t="s">
        <v>39</v>
      </c>
      <c r="R3151" s="23" t="s">
        <v>96</v>
      </c>
      <c r="S3151" s="23" t="s">
        <v>97</v>
      </c>
      <c r="T3151" s="23" t="s">
        <v>98</v>
      </c>
      <c r="U3151" s="23" t="s">
        <v>99</v>
      </c>
      <c r="V3151" s="23" t="s">
        <v>43</v>
      </c>
      <c r="W3151" s="23" t="s">
        <v>44</v>
      </c>
      <c r="X3151" s="23" t="s">
        <v>45</v>
      </c>
      <c r="Y3151" s="23" t="s">
        <v>46</v>
      </c>
      <c r="Z3151" s="23" t="s">
        <v>140</v>
      </c>
      <c r="AA3151" s="23" t="s">
        <v>3528</v>
      </c>
      <c r="AB3151" s="12" t="str">
        <f t="shared" ref="AB3151" si="652">IF(ISNUMBER(SEARCH("2,4 D",AA3151)),"2,4-Dichlorophenoxyacetic acid",IF(ISNUMBER(SEARCH("ACIDO",AA3151)),"2,4-Dichlorophenoxyacetic acid",IF(ISNUMBER(SEARCH("NAPHTHA",AA3151)),"Aromatic Solvent Mixture",IF(ISNUMBER(SEARCH("DIMETHYLAMINE",AA3151)),"Dimethylamine",IF(ISNUMBER(SEARCH("DIMETILAMINA",AA3151)),"Dimethylamine",IF(ISNUMBER(SEARCH("JUMP",AA3151)),"Diuron",IF(ISNUMBER(SEARCH("2-AMINO-2,3-DIMETHYL BUTYRAMIDE",AA3151)),"Herbicide Amine Intermediate",IF(ISNUMBER(SEARCH("TEBUTHIURON",AA3151)),"Tebuthiuron","FIXIT"))))))))</f>
        <v>Dimethylamine</v>
      </c>
      <c r="AC3151" s="23"/>
      <c r="AD3151" s="23"/>
      <c r="AE3151" s="24">
        <v>127216</v>
      </c>
      <c r="AF3151" s="24">
        <v>127.22</v>
      </c>
      <c r="AG3151" s="24">
        <v>156000</v>
      </c>
    </row>
    <row r="3152" spans="1:33" ht="22" customHeight="1" x14ac:dyDescent="0.3">
      <c r="A3152" s="25">
        <v>44089</v>
      </c>
      <c r="B3152" s="26" t="s">
        <v>50</v>
      </c>
      <c r="C3152" s="26" t="s">
        <v>32</v>
      </c>
      <c r="D3152" s="27" t="s">
        <v>49</v>
      </c>
      <c r="E3152" s="27" t="s">
        <v>49</v>
      </c>
      <c r="F3152" s="26" t="s">
        <v>33</v>
      </c>
      <c r="G3152" s="27" t="s">
        <v>49</v>
      </c>
      <c r="H3152" s="27" t="s">
        <v>49</v>
      </c>
      <c r="I3152" s="26" t="s">
        <v>34</v>
      </c>
      <c r="J3152" s="26" t="s">
        <v>147</v>
      </c>
      <c r="K3152" s="26" t="s">
        <v>148</v>
      </c>
      <c r="L3152" s="26" t="s">
        <v>149</v>
      </c>
      <c r="M3152" s="26" t="s">
        <v>33</v>
      </c>
      <c r="N3152" s="27" t="s">
        <v>49</v>
      </c>
      <c r="O3152" s="27" t="s">
        <v>49</v>
      </c>
      <c r="P3152" s="26" t="s">
        <v>150</v>
      </c>
      <c r="Q3152" s="26" t="s">
        <v>400</v>
      </c>
      <c r="R3152" s="26" t="s">
        <v>151</v>
      </c>
      <c r="S3152" s="26" t="s">
        <v>149</v>
      </c>
      <c r="T3152" s="26" t="s">
        <v>152</v>
      </c>
      <c r="U3152" s="26" t="s">
        <v>42</v>
      </c>
      <c r="V3152" s="26" t="s">
        <v>43</v>
      </c>
      <c r="W3152" s="26" t="s">
        <v>44</v>
      </c>
      <c r="X3152" s="26" t="s">
        <v>45</v>
      </c>
      <c r="Y3152" s="26" t="s">
        <v>46</v>
      </c>
      <c r="Z3152" s="26" t="s">
        <v>153</v>
      </c>
      <c r="AA3152" s="26" t="s">
        <v>3529</v>
      </c>
      <c r="AB3152" s="26"/>
      <c r="AC3152" s="26"/>
      <c r="AD3152" s="26"/>
      <c r="AE3152" s="27">
        <v>218640</v>
      </c>
      <c r="AF3152" s="27">
        <v>218.64</v>
      </c>
      <c r="AG3152" s="26" t="s">
        <v>49</v>
      </c>
    </row>
    <row r="3153" spans="1:33" ht="22" customHeight="1" x14ac:dyDescent="0.3">
      <c r="A3153" s="22">
        <v>44089</v>
      </c>
      <c r="B3153" s="23" t="s">
        <v>50</v>
      </c>
      <c r="C3153" s="23" t="s">
        <v>84</v>
      </c>
      <c r="D3153" s="23" t="s">
        <v>85</v>
      </c>
      <c r="E3153" s="23" t="s">
        <v>44</v>
      </c>
      <c r="F3153" s="23" t="s">
        <v>33</v>
      </c>
      <c r="G3153" s="24" t="s">
        <v>49</v>
      </c>
      <c r="H3153" s="24" t="s">
        <v>49</v>
      </c>
      <c r="I3153" s="23" t="s">
        <v>86</v>
      </c>
      <c r="J3153" s="23" t="s">
        <v>111</v>
      </c>
      <c r="K3153" s="23" t="s">
        <v>112</v>
      </c>
      <c r="L3153" s="23" t="s">
        <v>113</v>
      </c>
      <c r="M3153" s="24" t="s">
        <v>49</v>
      </c>
      <c r="N3153" s="24" t="s">
        <v>49</v>
      </c>
      <c r="O3153" s="24" t="s">
        <v>49</v>
      </c>
      <c r="P3153" s="23" t="s">
        <v>114</v>
      </c>
      <c r="Q3153" s="23" t="s">
        <v>39</v>
      </c>
      <c r="R3153" s="23" t="s">
        <v>115</v>
      </c>
      <c r="S3153" s="23" t="s">
        <v>113</v>
      </c>
      <c r="T3153" s="23" t="s">
        <v>116</v>
      </c>
      <c r="U3153" s="23" t="s">
        <v>117</v>
      </c>
      <c r="V3153" s="23" t="s">
        <v>90</v>
      </c>
      <c r="W3153" s="23" t="s">
        <v>44</v>
      </c>
      <c r="X3153" s="23" t="s">
        <v>91</v>
      </c>
      <c r="Y3153" s="23" t="s">
        <v>46</v>
      </c>
      <c r="Z3153" s="23" t="s">
        <v>118</v>
      </c>
      <c r="AA3153" s="23" t="s">
        <v>3530</v>
      </c>
      <c r="AB3153" s="12" t="s">
        <v>3137</v>
      </c>
      <c r="AC3153" s="23"/>
      <c r="AD3153" s="23"/>
      <c r="AE3153" s="24">
        <v>25000</v>
      </c>
      <c r="AF3153" s="24">
        <v>25</v>
      </c>
      <c r="AG3153" s="24">
        <v>45500</v>
      </c>
    </row>
    <row r="3154" spans="1:33" ht="22" customHeight="1" x14ac:dyDescent="0.3">
      <c r="A3154" s="25">
        <v>44089</v>
      </c>
      <c r="B3154" s="26" t="s">
        <v>50</v>
      </c>
      <c r="C3154" s="26" t="s">
        <v>32</v>
      </c>
      <c r="D3154" s="27" t="s">
        <v>49</v>
      </c>
      <c r="E3154" s="27" t="s">
        <v>49</v>
      </c>
      <c r="F3154" s="26" t="s">
        <v>33</v>
      </c>
      <c r="G3154" s="27" t="s">
        <v>49</v>
      </c>
      <c r="H3154" s="27" t="s">
        <v>49</v>
      </c>
      <c r="I3154" s="26" t="s">
        <v>34</v>
      </c>
      <c r="J3154" s="26" t="s">
        <v>147</v>
      </c>
      <c r="K3154" s="26" t="s">
        <v>148</v>
      </c>
      <c r="L3154" s="26" t="s">
        <v>149</v>
      </c>
      <c r="M3154" s="26" t="s">
        <v>33</v>
      </c>
      <c r="N3154" s="27" t="s">
        <v>49</v>
      </c>
      <c r="O3154" s="27" t="s">
        <v>49</v>
      </c>
      <c r="P3154" s="26" t="s">
        <v>150</v>
      </c>
      <c r="Q3154" s="26" t="s">
        <v>400</v>
      </c>
      <c r="R3154" s="26" t="s">
        <v>151</v>
      </c>
      <c r="S3154" s="26" t="s">
        <v>149</v>
      </c>
      <c r="T3154" s="26" t="s">
        <v>152</v>
      </c>
      <c r="U3154" s="26" t="s">
        <v>42</v>
      </c>
      <c r="V3154" s="26" t="s">
        <v>43</v>
      </c>
      <c r="W3154" s="26" t="s">
        <v>44</v>
      </c>
      <c r="X3154" s="26" t="s">
        <v>45</v>
      </c>
      <c r="Y3154" s="26" t="s">
        <v>46</v>
      </c>
      <c r="Z3154" s="26" t="s">
        <v>153</v>
      </c>
      <c r="AA3154" s="26" t="s">
        <v>3531</v>
      </c>
      <c r="AB3154" s="26"/>
      <c r="AC3154" s="26"/>
      <c r="AD3154" s="26"/>
      <c r="AE3154" s="27">
        <v>218440</v>
      </c>
      <c r="AF3154" s="27">
        <v>218.44</v>
      </c>
      <c r="AG3154" s="26" t="s">
        <v>49</v>
      </c>
    </row>
    <row r="3155" spans="1:33" ht="22" customHeight="1" x14ac:dyDescent="0.3">
      <c r="A3155" s="22">
        <v>44089</v>
      </c>
      <c r="B3155" s="23" t="s">
        <v>144</v>
      </c>
      <c r="C3155" s="23" t="s">
        <v>84</v>
      </c>
      <c r="D3155" s="23" t="s">
        <v>85</v>
      </c>
      <c r="E3155" s="23" t="s">
        <v>44</v>
      </c>
      <c r="F3155" s="23" t="s">
        <v>33</v>
      </c>
      <c r="G3155" s="24" t="s">
        <v>49</v>
      </c>
      <c r="H3155" s="24" t="s">
        <v>49</v>
      </c>
      <c r="I3155" s="23" t="s">
        <v>86</v>
      </c>
      <c r="J3155" s="23" t="s">
        <v>77</v>
      </c>
      <c r="K3155" s="23" t="s">
        <v>78</v>
      </c>
      <c r="L3155" s="23" t="s">
        <v>68</v>
      </c>
      <c r="M3155" s="23" t="s">
        <v>33</v>
      </c>
      <c r="N3155" s="24" t="s">
        <v>49</v>
      </c>
      <c r="O3155" s="24" t="s">
        <v>49</v>
      </c>
      <c r="P3155" s="23" t="s">
        <v>79</v>
      </c>
      <c r="Q3155" s="23" t="s">
        <v>39</v>
      </c>
      <c r="R3155" s="23" t="s">
        <v>67</v>
      </c>
      <c r="S3155" s="23" t="s">
        <v>68</v>
      </c>
      <c r="T3155" s="23" t="s">
        <v>69</v>
      </c>
      <c r="U3155" s="23" t="s">
        <v>70</v>
      </c>
      <c r="V3155" s="23" t="s">
        <v>90</v>
      </c>
      <c r="W3155" s="23" t="s">
        <v>44</v>
      </c>
      <c r="X3155" s="23" t="s">
        <v>91</v>
      </c>
      <c r="Y3155" s="23" t="s">
        <v>46</v>
      </c>
      <c r="Z3155" s="23" t="s">
        <v>145</v>
      </c>
      <c r="AA3155" s="23" t="s">
        <v>3532</v>
      </c>
      <c r="AB3155" s="23"/>
      <c r="AC3155" s="23"/>
      <c r="AD3155" s="23"/>
      <c r="AE3155" s="24">
        <v>62880</v>
      </c>
      <c r="AF3155" s="24">
        <v>62.88</v>
      </c>
      <c r="AG3155" s="24">
        <v>62517000</v>
      </c>
    </row>
    <row r="3156" spans="1:33" ht="22" customHeight="1" x14ac:dyDescent="0.3">
      <c r="A3156" s="25">
        <v>44089</v>
      </c>
      <c r="B3156" s="26" t="s">
        <v>50</v>
      </c>
      <c r="C3156" s="26" t="s">
        <v>84</v>
      </c>
      <c r="D3156" s="26" t="s">
        <v>85</v>
      </c>
      <c r="E3156" s="26" t="s">
        <v>44</v>
      </c>
      <c r="F3156" s="26" t="s">
        <v>33</v>
      </c>
      <c r="G3156" s="27" t="s">
        <v>49</v>
      </c>
      <c r="H3156" s="27" t="s">
        <v>49</v>
      </c>
      <c r="I3156" s="26" t="s">
        <v>86</v>
      </c>
      <c r="J3156" s="26" t="s">
        <v>111</v>
      </c>
      <c r="K3156" s="26" t="s">
        <v>112</v>
      </c>
      <c r="L3156" s="26" t="s">
        <v>113</v>
      </c>
      <c r="M3156" s="27" t="s">
        <v>49</v>
      </c>
      <c r="N3156" s="27" t="s">
        <v>49</v>
      </c>
      <c r="O3156" s="27" t="s">
        <v>49</v>
      </c>
      <c r="P3156" s="26" t="s">
        <v>114</v>
      </c>
      <c r="Q3156" s="26" t="s">
        <v>39</v>
      </c>
      <c r="R3156" s="26" t="s">
        <v>115</v>
      </c>
      <c r="S3156" s="26" t="s">
        <v>113</v>
      </c>
      <c r="T3156" s="26" t="s">
        <v>116</v>
      </c>
      <c r="U3156" s="26" t="s">
        <v>117</v>
      </c>
      <c r="V3156" s="26" t="s">
        <v>90</v>
      </c>
      <c r="W3156" s="26" t="s">
        <v>44</v>
      </c>
      <c r="X3156" s="26" t="s">
        <v>91</v>
      </c>
      <c r="Y3156" s="26" t="s">
        <v>46</v>
      </c>
      <c r="Z3156" s="26" t="s">
        <v>118</v>
      </c>
      <c r="AA3156" s="26" t="s">
        <v>3530</v>
      </c>
      <c r="AB3156" s="12" t="s">
        <v>3137</v>
      </c>
      <c r="AC3156" s="26"/>
      <c r="AD3156" s="26"/>
      <c r="AE3156" s="27">
        <v>25000</v>
      </c>
      <c r="AF3156" s="27">
        <v>25</v>
      </c>
      <c r="AG3156" s="27">
        <v>45500</v>
      </c>
    </row>
    <row r="3157" spans="1:33" ht="22" customHeight="1" x14ac:dyDescent="0.3">
      <c r="A3157" s="22">
        <v>44087</v>
      </c>
      <c r="B3157" s="23" t="s">
        <v>31</v>
      </c>
      <c r="C3157" s="23" t="s">
        <v>32</v>
      </c>
      <c r="D3157" s="24" t="s">
        <v>49</v>
      </c>
      <c r="E3157" s="24" t="s">
        <v>49</v>
      </c>
      <c r="F3157" s="23" t="s">
        <v>33</v>
      </c>
      <c r="G3157" s="24" t="s">
        <v>49</v>
      </c>
      <c r="H3157" s="24" t="s">
        <v>49</v>
      </c>
      <c r="I3157" s="23" t="s">
        <v>34</v>
      </c>
      <c r="J3157" s="23" t="s">
        <v>77</v>
      </c>
      <c r="K3157" s="23" t="s">
        <v>78</v>
      </c>
      <c r="L3157" s="23" t="s">
        <v>68</v>
      </c>
      <c r="M3157" s="23" t="s">
        <v>33</v>
      </c>
      <c r="N3157" s="24" t="s">
        <v>49</v>
      </c>
      <c r="O3157" s="24" t="s">
        <v>49</v>
      </c>
      <c r="P3157" s="23" t="s">
        <v>79</v>
      </c>
      <c r="Q3157" s="23" t="s">
        <v>39</v>
      </c>
      <c r="R3157" s="23" t="s">
        <v>67</v>
      </c>
      <c r="S3157" s="23" t="s">
        <v>68</v>
      </c>
      <c r="T3157" s="23" t="s">
        <v>69</v>
      </c>
      <c r="U3157" s="23" t="s">
        <v>70</v>
      </c>
      <c r="V3157" s="23" t="s">
        <v>43</v>
      </c>
      <c r="W3157" s="23" t="s">
        <v>44</v>
      </c>
      <c r="X3157" s="23" t="s">
        <v>45</v>
      </c>
      <c r="Y3157" s="23" t="s">
        <v>46</v>
      </c>
      <c r="Z3157" s="23" t="s">
        <v>243</v>
      </c>
      <c r="AA3157" s="23" t="s">
        <v>3533</v>
      </c>
      <c r="AB3157" s="23"/>
      <c r="AC3157" s="23"/>
      <c r="AD3157" s="23"/>
      <c r="AE3157" s="24">
        <v>51880</v>
      </c>
      <c r="AF3157" s="24">
        <v>51.88</v>
      </c>
      <c r="AG3157" s="24">
        <v>797000</v>
      </c>
    </row>
    <row r="3158" spans="1:33" ht="22" customHeight="1" x14ac:dyDescent="0.3">
      <c r="A3158" s="25">
        <v>44087</v>
      </c>
      <c r="B3158" s="26" t="s">
        <v>31</v>
      </c>
      <c r="C3158" s="26" t="s">
        <v>32</v>
      </c>
      <c r="D3158" s="27" t="s">
        <v>49</v>
      </c>
      <c r="E3158" s="27" t="s">
        <v>49</v>
      </c>
      <c r="F3158" s="26" t="s">
        <v>33</v>
      </c>
      <c r="G3158" s="27" t="s">
        <v>49</v>
      </c>
      <c r="H3158" s="27" t="s">
        <v>49</v>
      </c>
      <c r="I3158" s="26" t="s">
        <v>34</v>
      </c>
      <c r="J3158" s="26" t="s">
        <v>77</v>
      </c>
      <c r="K3158" s="26" t="s">
        <v>78</v>
      </c>
      <c r="L3158" s="26" t="s">
        <v>68</v>
      </c>
      <c r="M3158" s="26" t="s">
        <v>33</v>
      </c>
      <c r="N3158" s="27" t="s">
        <v>49</v>
      </c>
      <c r="O3158" s="27" t="s">
        <v>49</v>
      </c>
      <c r="P3158" s="26" t="s">
        <v>79</v>
      </c>
      <c r="Q3158" s="26" t="s">
        <v>39</v>
      </c>
      <c r="R3158" s="26" t="s">
        <v>67</v>
      </c>
      <c r="S3158" s="26" t="s">
        <v>68</v>
      </c>
      <c r="T3158" s="26" t="s">
        <v>69</v>
      </c>
      <c r="U3158" s="26" t="s">
        <v>70</v>
      </c>
      <c r="V3158" s="26" t="s">
        <v>43</v>
      </c>
      <c r="W3158" s="26" t="s">
        <v>44</v>
      </c>
      <c r="X3158" s="26" t="s">
        <v>45</v>
      </c>
      <c r="Y3158" s="26" t="s">
        <v>46</v>
      </c>
      <c r="Z3158" s="26" t="s">
        <v>82</v>
      </c>
      <c r="AA3158" s="26" t="s">
        <v>3534</v>
      </c>
      <c r="AB3158" s="26"/>
      <c r="AC3158" s="26"/>
      <c r="AD3158" s="26"/>
      <c r="AE3158" s="27">
        <v>55880</v>
      </c>
      <c r="AF3158" s="27">
        <v>55.88</v>
      </c>
      <c r="AG3158" s="27">
        <v>1262000</v>
      </c>
    </row>
    <row r="3159" spans="1:33" ht="22" customHeight="1" x14ac:dyDescent="0.3">
      <c r="A3159" s="22">
        <v>44087</v>
      </c>
      <c r="B3159" s="23" t="s">
        <v>31</v>
      </c>
      <c r="C3159" s="23" t="s">
        <v>32</v>
      </c>
      <c r="D3159" s="24" t="s">
        <v>49</v>
      </c>
      <c r="E3159" s="24" t="s">
        <v>49</v>
      </c>
      <c r="F3159" s="23" t="s">
        <v>33</v>
      </c>
      <c r="G3159" s="24" t="s">
        <v>49</v>
      </c>
      <c r="H3159" s="24" t="s">
        <v>49</v>
      </c>
      <c r="I3159" s="23" t="s">
        <v>34</v>
      </c>
      <c r="J3159" s="23" t="s">
        <v>77</v>
      </c>
      <c r="K3159" s="23" t="s">
        <v>78</v>
      </c>
      <c r="L3159" s="23" t="s">
        <v>68</v>
      </c>
      <c r="M3159" s="23" t="s">
        <v>33</v>
      </c>
      <c r="N3159" s="24" t="s">
        <v>49</v>
      </c>
      <c r="O3159" s="24" t="s">
        <v>49</v>
      </c>
      <c r="P3159" s="23" t="s">
        <v>79</v>
      </c>
      <c r="Q3159" s="23" t="s">
        <v>39</v>
      </c>
      <c r="R3159" s="23" t="s">
        <v>67</v>
      </c>
      <c r="S3159" s="23" t="s">
        <v>68</v>
      </c>
      <c r="T3159" s="23" t="s">
        <v>69</v>
      </c>
      <c r="U3159" s="23" t="s">
        <v>70</v>
      </c>
      <c r="V3159" s="23" t="s">
        <v>43</v>
      </c>
      <c r="W3159" s="23" t="s">
        <v>44</v>
      </c>
      <c r="X3159" s="23" t="s">
        <v>45</v>
      </c>
      <c r="Y3159" s="23" t="s">
        <v>46</v>
      </c>
      <c r="Z3159" s="23" t="s">
        <v>82</v>
      </c>
      <c r="AA3159" s="23" t="s">
        <v>3535</v>
      </c>
      <c r="AB3159" s="12" t="s">
        <v>3165</v>
      </c>
      <c r="AC3159" s="23"/>
      <c r="AD3159" s="23"/>
      <c r="AE3159" s="24">
        <v>142880.01</v>
      </c>
      <c r="AF3159" s="24">
        <v>142.88</v>
      </c>
      <c r="AG3159" s="24">
        <v>3226000</v>
      </c>
    </row>
    <row r="3160" spans="1:33" ht="22" customHeight="1" x14ac:dyDescent="0.3">
      <c r="A3160" s="25">
        <v>44087</v>
      </c>
      <c r="B3160" s="26" t="s">
        <v>31</v>
      </c>
      <c r="C3160" s="26" t="s">
        <v>32</v>
      </c>
      <c r="D3160" s="27" t="s">
        <v>49</v>
      </c>
      <c r="E3160" s="27" t="s">
        <v>49</v>
      </c>
      <c r="F3160" s="26" t="s">
        <v>33</v>
      </c>
      <c r="G3160" s="27" t="s">
        <v>49</v>
      </c>
      <c r="H3160" s="27" t="s">
        <v>49</v>
      </c>
      <c r="I3160" s="26" t="s">
        <v>34</v>
      </c>
      <c r="J3160" s="26" t="s">
        <v>77</v>
      </c>
      <c r="K3160" s="26" t="s">
        <v>78</v>
      </c>
      <c r="L3160" s="26" t="s">
        <v>68</v>
      </c>
      <c r="M3160" s="26" t="s">
        <v>33</v>
      </c>
      <c r="N3160" s="27" t="s">
        <v>49</v>
      </c>
      <c r="O3160" s="27" t="s">
        <v>49</v>
      </c>
      <c r="P3160" s="26" t="s">
        <v>79</v>
      </c>
      <c r="Q3160" s="26" t="s">
        <v>39</v>
      </c>
      <c r="R3160" s="26" t="s">
        <v>67</v>
      </c>
      <c r="S3160" s="26" t="s">
        <v>68</v>
      </c>
      <c r="T3160" s="26" t="s">
        <v>69</v>
      </c>
      <c r="U3160" s="26" t="s">
        <v>70</v>
      </c>
      <c r="V3160" s="26" t="s">
        <v>43</v>
      </c>
      <c r="W3160" s="26" t="s">
        <v>44</v>
      </c>
      <c r="X3160" s="26" t="s">
        <v>45</v>
      </c>
      <c r="Y3160" s="26" t="s">
        <v>46</v>
      </c>
      <c r="Z3160" s="26" t="s">
        <v>82</v>
      </c>
      <c r="AA3160" s="26" t="s">
        <v>3536</v>
      </c>
      <c r="AB3160" s="18" t="s">
        <v>3193</v>
      </c>
      <c r="AC3160" s="26"/>
      <c r="AD3160" s="26"/>
      <c r="AE3160" s="27">
        <v>164880.01</v>
      </c>
      <c r="AF3160" s="27">
        <v>164.88</v>
      </c>
      <c r="AG3160" s="27">
        <v>3723000</v>
      </c>
    </row>
    <row r="3161" spans="1:33" ht="22" customHeight="1" x14ac:dyDescent="0.3">
      <c r="A3161" s="22">
        <v>44087</v>
      </c>
      <c r="B3161" s="23" t="s">
        <v>31</v>
      </c>
      <c r="C3161" s="23" t="s">
        <v>32</v>
      </c>
      <c r="D3161" s="24" t="s">
        <v>49</v>
      </c>
      <c r="E3161" s="24" t="s">
        <v>49</v>
      </c>
      <c r="F3161" s="23" t="s">
        <v>33</v>
      </c>
      <c r="G3161" s="24" t="s">
        <v>49</v>
      </c>
      <c r="H3161" s="24" t="s">
        <v>49</v>
      </c>
      <c r="I3161" s="23" t="s">
        <v>34</v>
      </c>
      <c r="J3161" s="23" t="s">
        <v>77</v>
      </c>
      <c r="K3161" s="23" t="s">
        <v>78</v>
      </c>
      <c r="L3161" s="23" t="s">
        <v>68</v>
      </c>
      <c r="M3161" s="23" t="s">
        <v>33</v>
      </c>
      <c r="N3161" s="24" t="s">
        <v>49</v>
      </c>
      <c r="O3161" s="24" t="s">
        <v>49</v>
      </c>
      <c r="P3161" s="23" t="s">
        <v>79</v>
      </c>
      <c r="Q3161" s="23" t="s">
        <v>700</v>
      </c>
      <c r="R3161" s="23" t="s">
        <v>67</v>
      </c>
      <c r="S3161" s="23" t="s">
        <v>68</v>
      </c>
      <c r="T3161" s="23" t="s">
        <v>69</v>
      </c>
      <c r="U3161" s="23" t="s">
        <v>70</v>
      </c>
      <c r="V3161" s="23" t="s">
        <v>43</v>
      </c>
      <c r="W3161" s="23" t="s">
        <v>44</v>
      </c>
      <c r="X3161" s="23" t="s">
        <v>45</v>
      </c>
      <c r="Y3161" s="23" t="s">
        <v>46</v>
      </c>
      <c r="Z3161" s="23" t="s">
        <v>82</v>
      </c>
      <c r="AA3161" s="23" t="s">
        <v>3537</v>
      </c>
      <c r="AB3161" s="12" t="s">
        <v>3165</v>
      </c>
      <c r="AC3161" s="23"/>
      <c r="AD3161" s="23"/>
      <c r="AE3161" s="24">
        <v>28940</v>
      </c>
      <c r="AF3161" s="24">
        <v>28.94</v>
      </c>
      <c r="AG3161" s="24">
        <v>654000</v>
      </c>
    </row>
    <row r="3162" spans="1:33" ht="22" customHeight="1" x14ac:dyDescent="0.3">
      <c r="A3162" s="25">
        <v>44087</v>
      </c>
      <c r="B3162" s="26" t="s">
        <v>31</v>
      </c>
      <c r="C3162" s="26" t="s">
        <v>32</v>
      </c>
      <c r="D3162" s="27" t="s">
        <v>49</v>
      </c>
      <c r="E3162" s="27" t="s">
        <v>49</v>
      </c>
      <c r="F3162" s="26" t="s">
        <v>33</v>
      </c>
      <c r="G3162" s="27" t="s">
        <v>49</v>
      </c>
      <c r="H3162" s="27" t="s">
        <v>49</v>
      </c>
      <c r="I3162" s="26" t="s">
        <v>34</v>
      </c>
      <c r="J3162" s="26" t="s">
        <v>77</v>
      </c>
      <c r="K3162" s="26" t="s">
        <v>78</v>
      </c>
      <c r="L3162" s="26" t="s">
        <v>68</v>
      </c>
      <c r="M3162" s="26" t="s">
        <v>33</v>
      </c>
      <c r="N3162" s="27" t="s">
        <v>49</v>
      </c>
      <c r="O3162" s="27" t="s">
        <v>49</v>
      </c>
      <c r="P3162" s="26" t="s">
        <v>79</v>
      </c>
      <c r="Q3162" s="26" t="s">
        <v>39</v>
      </c>
      <c r="R3162" s="26" t="s">
        <v>67</v>
      </c>
      <c r="S3162" s="26" t="s">
        <v>68</v>
      </c>
      <c r="T3162" s="26" t="s">
        <v>69</v>
      </c>
      <c r="U3162" s="26" t="s">
        <v>70</v>
      </c>
      <c r="V3162" s="26" t="s">
        <v>43</v>
      </c>
      <c r="W3162" s="26" t="s">
        <v>44</v>
      </c>
      <c r="X3162" s="26" t="s">
        <v>45</v>
      </c>
      <c r="Y3162" s="26" t="s">
        <v>46</v>
      </c>
      <c r="Z3162" s="26" t="s">
        <v>82</v>
      </c>
      <c r="AA3162" s="26" t="s">
        <v>3538</v>
      </c>
      <c r="AB3162" s="12" t="s">
        <v>3165</v>
      </c>
      <c r="AC3162" s="26"/>
      <c r="AD3162" s="26"/>
      <c r="AE3162" s="27">
        <v>29120</v>
      </c>
      <c r="AF3162" s="27">
        <v>29.12</v>
      </c>
      <c r="AG3162" s="27">
        <v>658000</v>
      </c>
    </row>
    <row r="3163" spans="1:33" ht="22" customHeight="1" x14ac:dyDescent="0.3">
      <c r="A3163" s="22">
        <v>44087</v>
      </c>
      <c r="B3163" s="23" t="s">
        <v>31</v>
      </c>
      <c r="C3163" s="23" t="s">
        <v>32</v>
      </c>
      <c r="D3163" s="24" t="s">
        <v>49</v>
      </c>
      <c r="E3163" s="24" t="s">
        <v>49</v>
      </c>
      <c r="F3163" s="23" t="s">
        <v>33</v>
      </c>
      <c r="G3163" s="24" t="s">
        <v>49</v>
      </c>
      <c r="H3163" s="24" t="s">
        <v>49</v>
      </c>
      <c r="I3163" s="23" t="s">
        <v>34</v>
      </c>
      <c r="J3163" s="23" t="s">
        <v>77</v>
      </c>
      <c r="K3163" s="23" t="s">
        <v>78</v>
      </c>
      <c r="L3163" s="23" t="s">
        <v>68</v>
      </c>
      <c r="M3163" s="23" t="s">
        <v>33</v>
      </c>
      <c r="N3163" s="24" t="s">
        <v>49</v>
      </c>
      <c r="O3163" s="24" t="s">
        <v>49</v>
      </c>
      <c r="P3163" s="23" t="s">
        <v>79</v>
      </c>
      <c r="Q3163" s="23" t="s">
        <v>39</v>
      </c>
      <c r="R3163" s="23" t="s">
        <v>342</v>
      </c>
      <c r="S3163" s="23" t="s">
        <v>68</v>
      </c>
      <c r="T3163" s="23" t="s">
        <v>343</v>
      </c>
      <c r="U3163" s="23" t="s">
        <v>70</v>
      </c>
      <c r="V3163" s="23" t="s">
        <v>43</v>
      </c>
      <c r="W3163" s="23" t="s">
        <v>44</v>
      </c>
      <c r="X3163" s="23" t="s">
        <v>45</v>
      </c>
      <c r="Y3163" s="23" t="s">
        <v>46</v>
      </c>
      <c r="Z3163" s="23" t="s">
        <v>626</v>
      </c>
      <c r="AA3163" s="23" t="s">
        <v>3539</v>
      </c>
      <c r="AB3163" s="23"/>
      <c r="AC3163" s="23"/>
      <c r="AD3163" s="23"/>
      <c r="AE3163" s="24">
        <v>10368</v>
      </c>
      <c r="AF3163" s="24">
        <v>10.37</v>
      </c>
      <c r="AG3163" s="24">
        <v>234000</v>
      </c>
    </row>
    <row r="3164" spans="1:33" ht="22" customHeight="1" x14ac:dyDescent="0.3">
      <c r="A3164" s="25">
        <v>44087</v>
      </c>
      <c r="B3164" s="26" t="s">
        <v>31</v>
      </c>
      <c r="C3164" s="26" t="s">
        <v>32</v>
      </c>
      <c r="D3164" s="27" t="s">
        <v>49</v>
      </c>
      <c r="E3164" s="27" t="s">
        <v>49</v>
      </c>
      <c r="F3164" s="26" t="s">
        <v>33</v>
      </c>
      <c r="G3164" s="27" t="s">
        <v>49</v>
      </c>
      <c r="H3164" s="27" t="s">
        <v>49</v>
      </c>
      <c r="I3164" s="26" t="s">
        <v>34</v>
      </c>
      <c r="J3164" s="26" t="s">
        <v>65</v>
      </c>
      <c r="K3164" s="27" t="s">
        <v>49</v>
      </c>
      <c r="L3164" s="27" t="s">
        <v>49</v>
      </c>
      <c r="M3164" s="26" t="s">
        <v>33</v>
      </c>
      <c r="N3164" s="27" t="s">
        <v>49</v>
      </c>
      <c r="O3164" s="27" t="s">
        <v>49</v>
      </c>
      <c r="P3164" s="26" t="s">
        <v>66</v>
      </c>
      <c r="Q3164" s="26" t="s">
        <v>39</v>
      </c>
      <c r="R3164" s="26" t="s">
        <v>67</v>
      </c>
      <c r="S3164" s="26" t="s">
        <v>68</v>
      </c>
      <c r="T3164" s="26" t="s">
        <v>69</v>
      </c>
      <c r="U3164" s="26" t="s">
        <v>70</v>
      </c>
      <c r="V3164" s="26" t="s">
        <v>43</v>
      </c>
      <c r="W3164" s="26" t="s">
        <v>44</v>
      </c>
      <c r="X3164" s="26" t="s">
        <v>45</v>
      </c>
      <c r="Y3164" s="26" t="s">
        <v>46</v>
      </c>
      <c r="Z3164" s="26" t="s">
        <v>73</v>
      </c>
      <c r="AA3164" s="26" t="s">
        <v>3540</v>
      </c>
      <c r="AB3164" s="26"/>
      <c r="AC3164" s="26"/>
      <c r="AD3164" s="26"/>
      <c r="AE3164" s="27">
        <v>6538</v>
      </c>
      <c r="AF3164" s="27">
        <v>6.54</v>
      </c>
      <c r="AG3164" s="27">
        <v>76400</v>
      </c>
    </row>
    <row r="3165" spans="1:33" ht="22" customHeight="1" x14ac:dyDescent="0.3">
      <c r="A3165" s="22">
        <v>44087</v>
      </c>
      <c r="B3165" s="23" t="s">
        <v>31</v>
      </c>
      <c r="C3165" s="23" t="s">
        <v>32</v>
      </c>
      <c r="D3165" s="24" t="s">
        <v>49</v>
      </c>
      <c r="E3165" s="24" t="s">
        <v>49</v>
      </c>
      <c r="F3165" s="23" t="s">
        <v>33</v>
      </c>
      <c r="G3165" s="24" t="s">
        <v>49</v>
      </c>
      <c r="H3165" s="24" t="s">
        <v>49</v>
      </c>
      <c r="I3165" s="23" t="s">
        <v>34</v>
      </c>
      <c r="J3165" s="23" t="s">
        <v>77</v>
      </c>
      <c r="K3165" s="23" t="s">
        <v>78</v>
      </c>
      <c r="L3165" s="23" t="s">
        <v>68</v>
      </c>
      <c r="M3165" s="23" t="s">
        <v>33</v>
      </c>
      <c r="N3165" s="24" t="s">
        <v>49</v>
      </c>
      <c r="O3165" s="24" t="s">
        <v>49</v>
      </c>
      <c r="P3165" s="23" t="s">
        <v>79</v>
      </c>
      <c r="Q3165" s="23" t="s">
        <v>700</v>
      </c>
      <c r="R3165" s="23" t="s">
        <v>67</v>
      </c>
      <c r="S3165" s="23" t="s">
        <v>68</v>
      </c>
      <c r="T3165" s="23" t="s">
        <v>69</v>
      </c>
      <c r="U3165" s="23" t="s">
        <v>70</v>
      </c>
      <c r="V3165" s="23" t="s">
        <v>43</v>
      </c>
      <c r="W3165" s="23" t="s">
        <v>44</v>
      </c>
      <c r="X3165" s="23" t="s">
        <v>45</v>
      </c>
      <c r="Y3165" s="23" t="s">
        <v>46</v>
      </c>
      <c r="Z3165" s="23" t="s">
        <v>82</v>
      </c>
      <c r="AA3165" s="23" t="s">
        <v>3541</v>
      </c>
      <c r="AB3165" s="23"/>
      <c r="AC3165" s="23"/>
      <c r="AD3165" s="23"/>
      <c r="AE3165" s="24">
        <v>28260</v>
      </c>
      <c r="AF3165" s="24">
        <v>28.26</v>
      </c>
      <c r="AG3165" s="24">
        <v>638000</v>
      </c>
    </row>
    <row r="3166" spans="1:33" ht="22" customHeight="1" x14ac:dyDescent="0.3">
      <c r="A3166" s="25">
        <v>44085</v>
      </c>
      <c r="B3166" s="26" t="s">
        <v>50</v>
      </c>
      <c r="C3166" s="26" t="s">
        <v>84</v>
      </c>
      <c r="D3166" s="26" t="s">
        <v>85</v>
      </c>
      <c r="E3166" s="26" t="s">
        <v>44</v>
      </c>
      <c r="F3166" s="26" t="s">
        <v>33</v>
      </c>
      <c r="G3166" s="27" t="s">
        <v>49</v>
      </c>
      <c r="H3166" s="27" t="s">
        <v>49</v>
      </c>
      <c r="I3166" s="26" t="s">
        <v>86</v>
      </c>
      <c r="J3166" s="26" t="s">
        <v>166</v>
      </c>
      <c r="K3166" s="27" t="s">
        <v>49</v>
      </c>
      <c r="L3166" s="27" t="s">
        <v>49</v>
      </c>
      <c r="M3166" s="27" t="s">
        <v>49</v>
      </c>
      <c r="N3166" s="27" t="s">
        <v>49</v>
      </c>
      <c r="O3166" s="27" t="s">
        <v>49</v>
      </c>
      <c r="P3166" s="26" t="s">
        <v>167</v>
      </c>
      <c r="Q3166" s="26" t="s">
        <v>185</v>
      </c>
      <c r="R3166" s="26" t="s">
        <v>106</v>
      </c>
      <c r="S3166" s="26" t="s">
        <v>61</v>
      </c>
      <c r="T3166" s="26" t="s">
        <v>107</v>
      </c>
      <c r="U3166" s="26" t="s">
        <v>56</v>
      </c>
      <c r="V3166" s="26" t="s">
        <v>90</v>
      </c>
      <c r="W3166" s="26" t="s">
        <v>44</v>
      </c>
      <c r="X3166" s="26" t="s">
        <v>91</v>
      </c>
      <c r="Y3166" s="26" t="s">
        <v>46</v>
      </c>
      <c r="Z3166" s="26" t="s">
        <v>436</v>
      </c>
      <c r="AA3166" s="26" t="s">
        <v>3542</v>
      </c>
      <c r="AB3166" s="26"/>
      <c r="AC3166" s="26"/>
      <c r="AD3166" s="26"/>
      <c r="AE3166" s="27">
        <v>22500</v>
      </c>
      <c r="AF3166" s="27">
        <v>22.5</v>
      </c>
      <c r="AG3166" s="27">
        <v>354000</v>
      </c>
    </row>
    <row r="3167" spans="1:33" ht="22" customHeight="1" x14ac:dyDescent="0.3">
      <c r="A3167" s="22">
        <v>44079</v>
      </c>
      <c r="B3167" s="23" t="s">
        <v>31</v>
      </c>
      <c r="C3167" s="23" t="s">
        <v>32</v>
      </c>
      <c r="D3167" s="24" t="s">
        <v>49</v>
      </c>
      <c r="E3167" s="24" t="s">
        <v>49</v>
      </c>
      <c r="F3167" s="23" t="s">
        <v>33</v>
      </c>
      <c r="G3167" s="24" t="s">
        <v>49</v>
      </c>
      <c r="H3167" s="24" t="s">
        <v>49</v>
      </c>
      <c r="I3167" s="23" t="s">
        <v>34</v>
      </c>
      <c r="J3167" s="23" t="s">
        <v>77</v>
      </c>
      <c r="K3167" s="23" t="s">
        <v>78</v>
      </c>
      <c r="L3167" s="23" t="s">
        <v>68</v>
      </c>
      <c r="M3167" s="23" t="s">
        <v>33</v>
      </c>
      <c r="N3167" s="24" t="s">
        <v>49</v>
      </c>
      <c r="O3167" s="24" t="s">
        <v>49</v>
      </c>
      <c r="P3167" s="23" t="s">
        <v>79</v>
      </c>
      <c r="Q3167" s="23" t="s">
        <v>39</v>
      </c>
      <c r="R3167" s="23" t="s">
        <v>342</v>
      </c>
      <c r="S3167" s="23" t="s">
        <v>68</v>
      </c>
      <c r="T3167" s="23" t="s">
        <v>343</v>
      </c>
      <c r="U3167" s="23" t="s">
        <v>70</v>
      </c>
      <c r="V3167" s="23" t="s">
        <v>43</v>
      </c>
      <c r="W3167" s="23" t="s">
        <v>44</v>
      </c>
      <c r="X3167" s="23" t="s">
        <v>45</v>
      </c>
      <c r="Y3167" s="23" t="s">
        <v>46</v>
      </c>
      <c r="Z3167" s="23" t="s">
        <v>82</v>
      </c>
      <c r="AA3167" s="23" t="s">
        <v>3543</v>
      </c>
      <c r="AB3167" s="18" t="s">
        <v>3193</v>
      </c>
      <c r="AC3167" s="23"/>
      <c r="AD3167" s="23"/>
      <c r="AE3167" s="24">
        <v>164880.01</v>
      </c>
      <c r="AF3167" s="24">
        <v>164.88</v>
      </c>
      <c r="AG3167" s="24">
        <v>3723000</v>
      </c>
    </row>
    <row r="3168" spans="1:33" ht="22" customHeight="1" x14ac:dyDescent="0.3">
      <c r="A3168" s="25">
        <v>44079</v>
      </c>
      <c r="B3168" s="26" t="s">
        <v>31</v>
      </c>
      <c r="C3168" s="26" t="s">
        <v>32</v>
      </c>
      <c r="D3168" s="27" t="s">
        <v>49</v>
      </c>
      <c r="E3168" s="27" t="s">
        <v>49</v>
      </c>
      <c r="F3168" s="26" t="s">
        <v>33</v>
      </c>
      <c r="G3168" s="27" t="s">
        <v>49</v>
      </c>
      <c r="H3168" s="27" t="s">
        <v>49</v>
      </c>
      <c r="I3168" s="26" t="s">
        <v>34</v>
      </c>
      <c r="J3168" s="26" t="s">
        <v>77</v>
      </c>
      <c r="K3168" s="26" t="s">
        <v>78</v>
      </c>
      <c r="L3168" s="26" t="s">
        <v>68</v>
      </c>
      <c r="M3168" s="26" t="s">
        <v>33</v>
      </c>
      <c r="N3168" s="27" t="s">
        <v>49</v>
      </c>
      <c r="O3168" s="27" t="s">
        <v>49</v>
      </c>
      <c r="P3168" s="26" t="s">
        <v>79</v>
      </c>
      <c r="Q3168" s="26" t="s">
        <v>39</v>
      </c>
      <c r="R3168" s="26" t="s">
        <v>67</v>
      </c>
      <c r="S3168" s="26" t="s">
        <v>68</v>
      </c>
      <c r="T3168" s="26" t="s">
        <v>69</v>
      </c>
      <c r="U3168" s="26" t="s">
        <v>70</v>
      </c>
      <c r="V3168" s="26" t="s">
        <v>43</v>
      </c>
      <c r="W3168" s="26" t="s">
        <v>44</v>
      </c>
      <c r="X3168" s="26" t="s">
        <v>45</v>
      </c>
      <c r="Y3168" s="26" t="s">
        <v>46</v>
      </c>
      <c r="Z3168" s="26" t="s">
        <v>82</v>
      </c>
      <c r="AA3168" s="26" t="s">
        <v>3537</v>
      </c>
      <c r="AB3168" s="12" t="s">
        <v>3165</v>
      </c>
      <c r="AC3168" s="26"/>
      <c r="AD3168" s="26"/>
      <c r="AE3168" s="27">
        <v>29020</v>
      </c>
      <c r="AF3168" s="27">
        <v>29.02</v>
      </c>
      <c r="AG3168" s="27">
        <v>655000</v>
      </c>
    </row>
    <row r="3169" spans="1:33" ht="22" customHeight="1" x14ac:dyDescent="0.3">
      <c r="A3169" s="22">
        <v>44079</v>
      </c>
      <c r="B3169" s="23" t="s">
        <v>31</v>
      </c>
      <c r="C3169" s="23" t="s">
        <v>32</v>
      </c>
      <c r="D3169" s="24" t="s">
        <v>49</v>
      </c>
      <c r="E3169" s="24" t="s">
        <v>49</v>
      </c>
      <c r="F3169" s="23" t="s">
        <v>33</v>
      </c>
      <c r="G3169" s="24" t="s">
        <v>49</v>
      </c>
      <c r="H3169" s="24" t="s">
        <v>49</v>
      </c>
      <c r="I3169" s="23" t="s">
        <v>34</v>
      </c>
      <c r="J3169" s="23" t="s">
        <v>77</v>
      </c>
      <c r="K3169" s="23" t="s">
        <v>78</v>
      </c>
      <c r="L3169" s="23" t="s">
        <v>68</v>
      </c>
      <c r="M3169" s="23" t="s">
        <v>33</v>
      </c>
      <c r="N3169" s="24" t="s">
        <v>49</v>
      </c>
      <c r="O3169" s="24" t="s">
        <v>49</v>
      </c>
      <c r="P3169" s="23" t="s">
        <v>79</v>
      </c>
      <c r="Q3169" s="23" t="s">
        <v>39</v>
      </c>
      <c r="R3169" s="23" t="s">
        <v>67</v>
      </c>
      <c r="S3169" s="23" t="s">
        <v>68</v>
      </c>
      <c r="T3169" s="23" t="s">
        <v>69</v>
      </c>
      <c r="U3169" s="23" t="s">
        <v>70</v>
      </c>
      <c r="V3169" s="23" t="s">
        <v>43</v>
      </c>
      <c r="W3169" s="23" t="s">
        <v>44</v>
      </c>
      <c r="X3169" s="23" t="s">
        <v>45</v>
      </c>
      <c r="Y3169" s="23" t="s">
        <v>46</v>
      </c>
      <c r="Z3169" s="23" t="s">
        <v>82</v>
      </c>
      <c r="AA3169" s="23" t="s">
        <v>3544</v>
      </c>
      <c r="AB3169" s="12" t="s">
        <v>3165</v>
      </c>
      <c r="AC3169" s="23"/>
      <c r="AD3169" s="23"/>
      <c r="AE3169" s="24">
        <v>86580</v>
      </c>
      <c r="AF3169" s="24">
        <v>86.58</v>
      </c>
      <c r="AG3169" s="24">
        <v>1955000</v>
      </c>
    </row>
    <row r="3170" spans="1:33" ht="22" customHeight="1" x14ac:dyDescent="0.3">
      <c r="A3170" s="25">
        <v>44079</v>
      </c>
      <c r="B3170" s="26" t="s">
        <v>31</v>
      </c>
      <c r="C3170" s="26" t="s">
        <v>32</v>
      </c>
      <c r="D3170" s="27" t="s">
        <v>49</v>
      </c>
      <c r="E3170" s="27" t="s">
        <v>49</v>
      </c>
      <c r="F3170" s="26" t="s">
        <v>33</v>
      </c>
      <c r="G3170" s="27" t="s">
        <v>49</v>
      </c>
      <c r="H3170" s="27" t="s">
        <v>49</v>
      </c>
      <c r="I3170" s="26" t="s">
        <v>34</v>
      </c>
      <c r="J3170" s="26" t="s">
        <v>77</v>
      </c>
      <c r="K3170" s="26" t="s">
        <v>78</v>
      </c>
      <c r="L3170" s="26" t="s">
        <v>68</v>
      </c>
      <c r="M3170" s="26" t="s">
        <v>33</v>
      </c>
      <c r="N3170" s="27" t="s">
        <v>49</v>
      </c>
      <c r="O3170" s="27" t="s">
        <v>49</v>
      </c>
      <c r="P3170" s="26" t="s">
        <v>79</v>
      </c>
      <c r="Q3170" s="26" t="s">
        <v>39</v>
      </c>
      <c r="R3170" s="26" t="s">
        <v>342</v>
      </c>
      <c r="S3170" s="26" t="s">
        <v>68</v>
      </c>
      <c r="T3170" s="26" t="s">
        <v>343</v>
      </c>
      <c r="U3170" s="26" t="s">
        <v>70</v>
      </c>
      <c r="V3170" s="26" t="s">
        <v>43</v>
      </c>
      <c r="W3170" s="26" t="s">
        <v>44</v>
      </c>
      <c r="X3170" s="26" t="s">
        <v>45</v>
      </c>
      <c r="Y3170" s="26" t="s">
        <v>46</v>
      </c>
      <c r="Z3170" s="26" t="s">
        <v>418</v>
      </c>
      <c r="AA3170" s="26" t="s">
        <v>3545</v>
      </c>
      <c r="AB3170" s="26"/>
      <c r="AC3170" s="26"/>
      <c r="AD3170" s="26"/>
      <c r="AE3170" s="27">
        <v>10470</v>
      </c>
      <c r="AF3170" s="27">
        <v>10.47</v>
      </c>
      <c r="AG3170" s="27">
        <v>9404000</v>
      </c>
    </row>
    <row r="3171" spans="1:33" ht="22" customHeight="1" x14ac:dyDescent="0.3">
      <c r="A3171" s="22">
        <v>44079</v>
      </c>
      <c r="B3171" s="23" t="s">
        <v>31</v>
      </c>
      <c r="C3171" s="23" t="s">
        <v>32</v>
      </c>
      <c r="D3171" s="24" t="s">
        <v>49</v>
      </c>
      <c r="E3171" s="24" t="s">
        <v>49</v>
      </c>
      <c r="F3171" s="23" t="s">
        <v>33</v>
      </c>
      <c r="G3171" s="24" t="s">
        <v>49</v>
      </c>
      <c r="H3171" s="24" t="s">
        <v>49</v>
      </c>
      <c r="I3171" s="23" t="s">
        <v>34</v>
      </c>
      <c r="J3171" s="23" t="s">
        <v>77</v>
      </c>
      <c r="K3171" s="23" t="s">
        <v>78</v>
      </c>
      <c r="L3171" s="23" t="s">
        <v>68</v>
      </c>
      <c r="M3171" s="23" t="s">
        <v>33</v>
      </c>
      <c r="N3171" s="24" t="s">
        <v>49</v>
      </c>
      <c r="O3171" s="24" t="s">
        <v>49</v>
      </c>
      <c r="P3171" s="23" t="s">
        <v>79</v>
      </c>
      <c r="Q3171" s="23" t="s">
        <v>39</v>
      </c>
      <c r="R3171" s="23" t="s">
        <v>67</v>
      </c>
      <c r="S3171" s="23" t="s">
        <v>68</v>
      </c>
      <c r="T3171" s="23" t="s">
        <v>69</v>
      </c>
      <c r="U3171" s="23" t="s">
        <v>70</v>
      </c>
      <c r="V3171" s="23" t="s">
        <v>43</v>
      </c>
      <c r="W3171" s="23" t="s">
        <v>44</v>
      </c>
      <c r="X3171" s="23" t="s">
        <v>45</v>
      </c>
      <c r="Y3171" s="23" t="s">
        <v>46</v>
      </c>
      <c r="Z3171" s="23" t="s">
        <v>82</v>
      </c>
      <c r="AA3171" s="23" t="s">
        <v>3546</v>
      </c>
      <c r="AB3171" s="23"/>
      <c r="AC3171" s="23"/>
      <c r="AD3171" s="23"/>
      <c r="AE3171" s="24">
        <v>112780</v>
      </c>
      <c r="AF3171" s="24">
        <v>112.78</v>
      </c>
      <c r="AG3171" s="24">
        <v>2547000</v>
      </c>
    </row>
    <row r="3172" spans="1:33" ht="22" customHeight="1" x14ac:dyDescent="0.3">
      <c r="A3172" s="25">
        <v>44079</v>
      </c>
      <c r="B3172" s="26" t="s">
        <v>31</v>
      </c>
      <c r="C3172" s="26" t="s">
        <v>32</v>
      </c>
      <c r="D3172" s="27" t="s">
        <v>49</v>
      </c>
      <c r="E3172" s="27" t="s">
        <v>49</v>
      </c>
      <c r="F3172" s="26" t="s">
        <v>33</v>
      </c>
      <c r="G3172" s="27" t="s">
        <v>49</v>
      </c>
      <c r="H3172" s="27" t="s">
        <v>49</v>
      </c>
      <c r="I3172" s="26" t="s">
        <v>34</v>
      </c>
      <c r="J3172" s="26" t="s">
        <v>77</v>
      </c>
      <c r="K3172" s="26" t="s">
        <v>78</v>
      </c>
      <c r="L3172" s="26" t="s">
        <v>68</v>
      </c>
      <c r="M3172" s="26" t="s">
        <v>33</v>
      </c>
      <c r="N3172" s="27" t="s">
        <v>49</v>
      </c>
      <c r="O3172" s="27" t="s">
        <v>49</v>
      </c>
      <c r="P3172" s="26" t="s">
        <v>79</v>
      </c>
      <c r="Q3172" s="26" t="s">
        <v>39</v>
      </c>
      <c r="R3172" s="26" t="s">
        <v>342</v>
      </c>
      <c r="S3172" s="26" t="s">
        <v>68</v>
      </c>
      <c r="T3172" s="26" t="s">
        <v>343</v>
      </c>
      <c r="U3172" s="26" t="s">
        <v>70</v>
      </c>
      <c r="V3172" s="26" t="s">
        <v>43</v>
      </c>
      <c r="W3172" s="26" t="s">
        <v>44</v>
      </c>
      <c r="X3172" s="26" t="s">
        <v>45</v>
      </c>
      <c r="Y3172" s="26" t="s">
        <v>46</v>
      </c>
      <c r="Z3172" s="26" t="s">
        <v>270</v>
      </c>
      <c r="AA3172" s="26" t="s">
        <v>3547</v>
      </c>
      <c r="AB3172" s="12" t="s">
        <v>3151</v>
      </c>
      <c r="AC3172" s="26"/>
      <c r="AD3172" s="26"/>
      <c r="AE3172" s="27">
        <v>18720</v>
      </c>
      <c r="AF3172" s="27">
        <v>18.72</v>
      </c>
      <c r="AG3172" s="27">
        <v>3271000</v>
      </c>
    </row>
    <row r="3173" spans="1:33" ht="22" customHeight="1" x14ac:dyDescent="0.3">
      <c r="A3173" s="22">
        <v>44078</v>
      </c>
      <c r="B3173" s="23" t="s">
        <v>212</v>
      </c>
      <c r="C3173" s="23" t="s">
        <v>324</v>
      </c>
      <c r="D3173" s="23" t="s">
        <v>325</v>
      </c>
      <c r="E3173" s="23" t="s">
        <v>44</v>
      </c>
      <c r="F3173" s="24" t="s">
        <v>49</v>
      </c>
      <c r="G3173" s="24" t="s">
        <v>49</v>
      </c>
      <c r="H3173" s="24" t="s">
        <v>49</v>
      </c>
      <c r="I3173" s="23" t="s">
        <v>326</v>
      </c>
      <c r="J3173" s="23" t="s">
        <v>77</v>
      </c>
      <c r="K3173" s="23" t="s">
        <v>78</v>
      </c>
      <c r="L3173" s="23" t="s">
        <v>68</v>
      </c>
      <c r="M3173" s="23" t="s">
        <v>33</v>
      </c>
      <c r="N3173" s="24" t="s">
        <v>49</v>
      </c>
      <c r="O3173" s="24" t="s">
        <v>49</v>
      </c>
      <c r="P3173" s="23" t="s">
        <v>79</v>
      </c>
      <c r="Q3173" s="23" t="s">
        <v>327</v>
      </c>
      <c r="R3173" s="23" t="s">
        <v>67</v>
      </c>
      <c r="S3173" s="23" t="s">
        <v>68</v>
      </c>
      <c r="T3173" s="23" t="s">
        <v>69</v>
      </c>
      <c r="U3173" s="23" t="s">
        <v>70</v>
      </c>
      <c r="V3173" s="23" t="s">
        <v>217</v>
      </c>
      <c r="W3173" s="23" t="s">
        <v>44</v>
      </c>
      <c r="X3173" s="23" t="s">
        <v>218</v>
      </c>
      <c r="Y3173" s="23" t="s">
        <v>46</v>
      </c>
      <c r="Z3173" s="23" t="s">
        <v>851</v>
      </c>
      <c r="AA3173" s="23" t="s">
        <v>3548</v>
      </c>
      <c r="AB3173" s="23"/>
      <c r="AC3173" s="23"/>
      <c r="AD3173" s="23"/>
      <c r="AE3173" s="24">
        <v>12970</v>
      </c>
      <c r="AF3173" s="24">
        <v>12.97</v>
      </c>
      <c r="AG3173" s="24">
        <v>68300</v>
      </c>
    </row>
    <row r="3174" spans="1:33" ht="22" customHeight="1" x14ac:dyDescent="0.3">
      <c r="A3174" s="25">
        <v>44075</v>
      </c>
      <c r="B3174" s="26" t="s">
        <v>31</v>
      </c>
      <c r="C3174" s="26" t="s">
        <v>32</v>
      </c>
      <c r="D3174" s="27" t="s">
        <v>49</v>
      </c>
      <c r="E3174" s="27" t="s">
        <v>49</v>
      </c>
      <c r="F3174" s="26" t="s">
        <v>33</v>
      </c>
      <c r="G3174" s="27" t="s">
        <v>49</v>
      </c>
      <c r="H3174" s="27" t="s">
        <v>49</v>
      </c>
      <c r="I3174" s="26" t="s">
        <v>34</v>
      </c>
      <c r="J3174" s="26" t="s">
        <v>77</v>
      </c>
      <c r="K3174" s="26" t="s">
        <v>78</v>
      </c>
      <c r="L3174" s="26" t="s">
        <v>68</v>
      </c>
      <c r="M3174" s="26" t="s">
        <v>33</v>
      </c>
      <c r="N3174" s="27" t="s">
        <v>49</v>
      </c>
      <c r="O3174" s="27" t="s">
        <v>49</v>
      </c>
      <c r="P3174" s="26" t="s">
        <v>79</v>
      </c>
      <c r="Q3174" s="26" t="s">
        <v>39</v>
      </c>
      <c r="R3174" s="26" t="s">
        <v>67</v>
      </c>
      <c r="S3174" s="26" t="s">
        <v>68</v>
      </c>
      <c r="T3174" s="26" t="s">
        <v>69</v>
      </c>
      <c r="U3174" s="26" t="s">
        <v>70</v>
      </c>
      <c r="V3174" s="26" t="s">
        <v>43</v>
      </c>
      <c r="W3174" s="26" t="s">
        <v>44</v>
      </c>
      <c r="X3174" s="26" t="s">
        <v>45</v>
      </c>
      <c r="Y3174" s="26" t="s">
        <v>46</v>
      </c>
      <c r="Z3174" s="26" t="s">
        <v>63</v>
      </c>
      <c r="AA3174" s="26" t="s">
        <v>3549</v>
      </c>
      <c r="AB3174" s="26"/>
      <c r="AC3174" s="26"/>
      <c r="AD3174" s="26"/>
      <c r="AE3174" s="27">
        <v>4855</v>
      </c>
      <c r="AF3174" s="27">
        <v>4.8600000000000003</v>
      </c>
      <c r="AG3174" s="27">
        <v>113000</v>
      </c>
    </row>
    <row r="3175" spans="1:33" ht="22" customHeight="1" x14ac:dyDescent="0.3">
      <c r="A3175" s="22">
        <v>44075</v>
      </c>
      <c r="B3175" s="23" t="s">
        <v>50</v>
      </c>
      <c r="C3175" s="23" t="s">
        <v>32</v>
      </c>
      <c r="D3175" s="24" t="s">
        <v>49</v>
      </c>
      <c r="E3175" s="24" t="s">
        <v>49</v>
      </c>
      <c r="F3175" s="23" t="s">
        <v>33</v>
      </c>
      <c r="G3175" s="24" t="s">
        <v>49</v>
      </c>
      <c r="H3175" s="24" t="s">
        <v>49</v>
      </c>
      <c r="I3175" s="23" t="s">
        <v>34</v>
      </c>
      <c r="J3175" s="23" t="s">
        <v>120</v>
      </c>
      <c r="K3175" s="23" t="s">
        <v>112</v>
      </c>
      <c r="L3175" s="23" t="s">
        <v>113</v>
      </c>
      <c r="M3175" s="23" t="s">
        <v>33</v>
      </c>
      <c r="N3175" s="24">
        <v>296398223.63</v>
      </c>
      <c r="O3175" s="24" t="s">
        <v>49</v>
      </c>
      <c r="P3175" s="23" t="s">
        <v>121</v>
      </c>
      <c r="Q3175" s="23" t="s">
        <v>39</v>
      </c>
      <c r="R3175" s="23" t="s">
        <v>3550</v>
      </c>
      <c r="S3175" s="23" t="s">
        <v>113</v>
      </c>
      <c r="T3175" s="23" t="s">
        <v>3551</v>
      </c>
      <c r="U3175" s="23" t="s">
        <v>117</v>
      </c>
      <c r="V3175" s="23" t="s">
        <v>43</v>
      </c>
      <c r="W3175" s="23" t="s">
        <v>44</v>
      </c>
      <c r="X3175" s="23" t="s">
        <v>45</v>
      </c>
      <c r="Y3175" s="23" t="s">
        <v>46</v>
      </c>
      <c r="Z3175" s="23" t="s">
        <v>122</v>
      </c>
      <c r="AA3175" s="23" t="s">
        <v>123</v>
      </c>
      <c r="AB3175" s="12" t="str">
        <f t="shared" ref="AB3175" si="653">IF(ISNUMBER(SEARCH("CARBENDAZIM",AA3175)),"Carbendazim",IF(ISNUMBER(SEARCH("4-D",AA3175)),"2,4-Dichlorophenoxyacetic acid",IF(ISNUMBER(SEARCH("RIDOVER",AA3175)),"Glyphosate",IF(ISNUMBER(SEARCH("POQUER",AA3175)),"Clethodim",IF(ISNUMBER(SEARCH("LITER",AA3175)),"Imidacloprid",IF(ISNUMBER(SEARCH("PYRINEX",AA3175)),"Chlorpyrifos",IF(ISNUMBER(SEARCH("ORBIT",AA3175)),"Omethoate",IF(ISNUMBER(SEARCH("HEXARON",AA3175)),"Diuron",IF(ISNUMBER(SEARCH("ISOPROPYLAMINE",AA3175)),"Isopropylamine",IF(ISNUMBER(SEARCH("GLYPHOSATE",AA3175)),"Glyphosate",IF(ISNUMBER(SEARCH("MANCOZEB",AA3175)),"Mancozeb Indofil",IF(ISNUMBER(SEARCH("PARAQUAT",AA3175)),"Paraquat",IF(ISNUMBER(SEARCH("CAROMAX",AA3175)),"Aromatic Solvent Mixture",IF(ISNUMBER(SEARCH("BUTIRON",AA3175)),"Tebuthiuron",IF(ISNUMBER(SEARCH("VORAZ",AA3175)),"Methomyl",IF(ISNUMBER(SEARCH("IMIDACLOPRID",AA3175)),"Imidacloprid",IF(ISNUMBER(SEARCH("2 4 D",AA3175)),"2,4-Dichlorophenoxyacetic acid",IF(ISNUMBER(SEARCH("IMIDACL",AA3175)),"Imidacloprid",IF(ISNUMBER(SEARCH("DIUREX",AA3175)),"Diuron",IF(ISNUMBER(SEARCH("RAPEL",AA3175)),"Acephate","fix it"))))))))))))))))))))</f>
        <v>Mancozeb Indofil</v>
      </c>
      <c r="AC3175" s="23"/>
      <c r="AD3175" s="23"/>
      <c r="AE3175" s="24">
        <v>82160</v>
      </c>
      <c r="AF3175" s="24">
        <v>82.16</v>
      </c>
      <c r="AG3175" s="24">
        <v>275000</v>
      </c>
    </row>
    <row r="3176" spans="1:33" ht="22" customHeight="1" x14ac:dyDescent="0.3">
      <c r="A3176" s="25">
        <v>44075</v>
      </c>
      <c r="B3176" s="26" t="s">
        <v>31</v>
      </c>
      <c r="C3176" s="26" t="s">
        <v>32</v>
      </c>
      <c r="D3176" s="27" t="s">
        <v>49</v>
      </c>
      <c r="E3176" s="27" t="s">
        <v>49</v>
      </c>
      <c r="F3176" s="26" t="s">
        <v>33</v>
      </c>
      <c r="G3176" s="27" t="s">
        <v>49</v>
      </c>
      <c r="H3176" s="27" t="s">
        <v>49</v>
      </c>
      <c r="I3176" s="26" t="s">
        <v>34</v>
      </c>
      <c r="J3176" s="26" t="s">
        <v>65</v>
      </c>
      <c r="K3176" s="27" t="s">
        <v>49</v>
      </c>
      <c r="L3176" s="27" t="s">
        <v>49</v>
      </c>
      <c r="M3176" s="26" t="s">
        <v>33</v>
      </c>
      <c r="N3176" s="27" t="s">
        <v>49</v>
      </c>
      <c r="O3176" s="27" t="s">
        <v>49</v>
      </c>
      <c r="P3176" s="26" t="s">
        <v>66</v>
      </c>
      <c r="Q3176" s="26" t="s">
        <v>39</v>
      </c>
      <c r="R3176" s="26" t="s">
        <v>67</v>
      </c>
      <c r="S3176" s="26" t="s">
        <v>68</v>
      </c>
      <c r="T3176" s="26" t="s">
        <v>69</v>
      </c>
      <c r="U3176" s="26" t="s">
        <v>70</v>
      </c>
      <c r="V3176" s="26" t="s">
        <v>43</v>
      </c>
      <c r="W3176" s="26" t="s">
        <v>44</v>
      </c>
      <c r="X3176" s="26" t="s">
        <v>45</v>
      </c>
      <c r="Y3176" s="26" t="s">
        <v>46</v>
      </c>
      <c r="Z3176" s="26" t="s">
        <v>71</v>
      </c>
      <c r="AA3176" s="26" t="s">
        <v>361</v>
      </c>
      <c r="AB3176" s="12" t="str">
        <f>IF(ISNUMBER(SEARCH("CARBENDAZIM",AA3176)),"Carbendazim",IF(ISNUMBER(SEARCH("4-D",AA3176)),"2,4-Dichlorophenoxyacetic acid",IF(ISNUMBER(SEARCH("RIDOVER",AA3176)),"Glyphosate",IF(ISNUMBER(SEARCH("POQUER",AA3176)),"Clethodim",IF(ISNUMBER(SEARCH("LITER",AA3176)),"Imidacloprid",IF(ISNUMBER(SEARCH("PYRINEX",AA3176)),"Chlorpyrifos",IF(ISNUMBER(SEARCH("ORBIT",AA3176)),"Omethoate",IF(ISNUMBER(SEARCH("HEXARON",AA3176)),"Diuron",IF(ISNUMBER(SEARCH("ISOPROPYLAMINE",AA3176)),"Isopropylamine",IF(ISNUMBER(SEARCH("GLYPHOSATE",AA3176)),"Glyphosate",IF(ISNUMBER(SEARCH("MANCOZEB",AA3176)),"Mancozeb Indofil",IF(ISNUMBER(SEARCH("PARAQUAT",AA3176)),"Paraquat",IF(ISNUMBER(SEARCH("CAROMAX",AA3176)),"Aromatic Solvent Mixture",IF(ISNUMBER(SEARCH("BUTIRON",AA3176)),"Tebuthiuron",IF(ISNUMBER(SEARCH("VORAZ",AA3176)),"Methomyl",IF(ISNUMBER(SEARCH("IMIDACLOPRID",AA3176)),"Imidacloprid",IF(ISNUMBER(SEARCH("2 4 D",AA3176)),"2,4-Dichlorophenoxyacetic acid",IF(ISNUMBER(SEARCH("IMIDACL",AA3176)),"Imidacloprid",IF(ISNUMBER(SEARCH("DIUREX",AA3176)),"Diuron",IF(ISNUMBER(SEARCH("RAPEL",AA3176)),"Acephate","fix it"))))))))))))))))))))</f>
        <v>Diuron</v>
      </c>
      <c r="AC3176" s="26"/>
      <c r="AD3176" s="26"/>
      <c r="AE3176" s="27">
        <v>134088</v>
      </c>
      <c r="AF3176" s="27">
        <v>134.09</v>
      </c>
      <c r="AG3176" s="27">
        <v>1568000</v>
      </c>
    </row>
    <row r="3177" spans="1:33" ht="22" customHeight="1" x14ac:dyDescent="0.3">
      <c r="A3177" s="22">
        <v>44075</v>
      </c>
      <c r="B3177" s="23" t="s">
        <v>31</v>
      </c>
      <c r="C3177" s="23" t="s">
        <v>32</v>
      </c>
      <c r="D3177" s="24" t="s">
        <v>49</v>
      </c>
      <c r="E3177" s="24" t="s">
        <v>49</v>
      </c>
      <c r="F3177" s="23" t="s">
        <v>33</v>
      </c>
      <c r="G3177" s="24" t="s">
        <v>49</v>
      </c>
      <c r="H3177" s="24" t="s">
        <v>49</v>
      </c>
      <c r="I3177" s="23" t="s">
        <v>34</v>
      </c>
      <c r="J3177" s="23" t="s">
        <v>77</v>
      </c>
      <c r="K3177" s="23" t="s">
        <v>78</v>
      </c>
      <c r="L3177" s="23" t="s">
        <v>68</v>
      </c>
      <c r="M3177" s="23" t="s">
        <v>33</v>
      </c>
      <c r="N3177" s="24" t="s">
        <v>49</v>
      </c>
      <c r="O3177" s="24" t="s">
        <v>49</v>
      </c>
      <c r="P3177" s="23" t="s">
        <v>79</v>
      </c>
      <c r="Q3177" s="23" t="s">
        <v>39</v>
      </c>
      <c r="R3177" s="23" t="s">
        <v>67</v>
      </c>
      <c r="S3177" s="23" t="s">
        <v>68</v>
      </c>
      <c r="T3177" s="23" t="s">
        <v>69</v>
      </c>
      <c r="U3177" s="23" t="s">
        <v>70</v>
      </c>
      <c r="V3177" s="23" t="s">
        <v>43</v>
      </c>
      <c r="W3177" s="23" t="s">
        <v>44</v>
      </c>
      <c r="X3177" s="23" t="s">
        <v>45</v>
      </c>
      <c r="Y3177" s="23" t="s">
        <v>46</v>
      </c>
      <c r="Z3177" s="23" t="s">
        <v>82</v>
      </c>
      <c r="AA3177" s="23" t="s">
        <v>3552</v>
      </c>
      <c r="AB3177" s="23"/>
      <c r="AC3177" s="23"/>
      <c r="AD3177" s="23"/>
      <c r="AE3177" s="24">
        <v>112780</v>
      </c>
      <c r="AF3177" s="24">
        <v>112.78</v>
      </c>
      <c r="AG3177" s="24">
        <v>2547000</v>
      </c>
    </row>
    <row r="3178" spans="1:33" ht="22" customHeight="1" x14ac:dyDescent="0.3">
      <c r="A3178" s="25">
        <v>44075</v>
      </c>
      <c r="B3178" s="26" t="s">
        <v>50</v>
      </c>
      <c r="C3178" s="26" t="s">
        <v>32</v>
      </c>
      <c r="D3178" s="27" t="s">
        <v>49</v>
      </c>
      <c r="E3178" s="27" t="s">
        <v>49</v>
      </c>
      <c r="F3178" s="26" t="s">
        <v>33</v>
      </c>
      <c r="G3178" s="27" t="s">
        <v>49</v>
      </c>
      <c r="H3178" s="27" t="s">
        <v>49</v>
      </c>
      <c r="I3178" s="26" t="s">
        <v>34</v>
      </c>
      <c r="J3178" s="26" t="s">
        <v>120</v>
      </c>
      <c r="K3178" s="26" t="s">
        <v>112</v>
      </c>
      <c r="L3178" s="26" t="s">
        <v>113</v>
      </c>
      <c r="M3178" s="26" t="s">
        <v>33</v>
      </c>
      <c r="N3178" s="27">
        <v>296398223.63</v>
      </c>
      <c r="O3178" s="27" t="s">
        <v>49</v>
      </c>
      <c r="P3178" s="26" t="s">
        <v>121</v>
      </c>
      <c r="Q3178" s="26" t="s">
        <v>39</v>
      </c>
      <c r="R3178" s="26" t="s">
        <v>3550</v>
      </c>
      <c r="S3178" s="26" t="s">
        <v>113</v>
      </c>
      <c r="T3178" s="26" t="s">
        <v>3551</v>
      </c>
      <c r="U3178" s="26" t="s">
        <v>117</v>
      </c>
      <c r="V3178" s="26" t="s">
        <v>43</v>
      </c>
      <c r="W3178" s="26" t="s">
        <v>44</v>
      </c>
      <c r="X3178" s="26" t="s">
        <v>45</v>
      </c>
      <c r="Y3178" s="26" t="s">
        <v>46</v>
      </c>
      <c r="Z3178" s="26" t="s">
        <v>122</v>
      </c>
      <c r="AA3178" s="26" t="s">
        <v>3463</v>
      </c>
      <c r="AB3178" s="12" t="str">
        <f t="shared" ref="AB3178" si="654">IF(ISNUMBER(SEARCH("CARBENDAZIM",AA3178)),"Carbendazim",IF(ISNUMBER(SEARCH("4-D",AA3178)),"2,4-Dichlorophenoxyacetic acid",IF(ISNUMBER(SEARCH("RIDOVER",AA3178)),"Glyphosate",IF(ISNUMBER(SEARCH("POQUER",AA3178)),"Clethodim",IF(ISNUMBER(SEARCH("LITER",AA3178)),"Imidacloprid",IF(ISNUMBER(SEARCH("PYRINEX",AA3178)),"Chlorpyrifos",IF(ISNUMBER(SEARCH("ORBIT",AA3178)),"Omethoate",IF(ISNUMBER(SEARCH("HEXARON",AA3178)),"Diuron",IF(ISNUMBER(SEARCH("ISOPROPYLAMINE",AA3178)),"Isopropylamine",IF(ISNUMBER(SEARCH("GLYPHOSATE",AA3178)),"Glyphosate",IF(ISNUMBER(SEARCH("MANCOZEB",AA3178)),"Mancozeb Indofil",IF(ISNUMBER(SEARCH("PARAQUAT",AA3178)),"Paraquat",IF(ISNUMBER(SEARCH("CAROMAX",AA3178)),"Aromatic Solvent Mixture",IF(ISNUMBER(SEARCH("BUTIRON",AA3178)),"Tebuthiuron",IF(ISNUMBER(SEARCH("VORAZ",AA3178)),"Methomyl",IF(ISNUMBER(SEARCH("IMIDACLOPRID",AA3178)),"Imidacloprid",IF(ISNUMBER(SEARCH("2 4 D",AA3178)),"2,4-Dichlorophenoxyacetic acid",IF(ISNUMBER(SEARCH("IMIDACL",AA3178)),"Imidacloprid",IF(ISNUMBER(SEARCH("DIUREX",AA3178)),"Diuron",IF(ISNUMBER(SEARCH("RAPEL",AA3178)),"Acephate","fix it"))))))))))))))))))))</f>
        <v>Mancozeb Indofil</v>
      </c>
      <c r="AC3178" s="26"/>
      <c r="AD3178" s="26"/>
      <c r="AE3178" s="27">
        <v>164320.01</v>
      </c>
      <c r="AF3178" s="27">
        <v>164.32</v>
      </c>
      <c r="AG3178" s="27">
        <v>549000</v>
      </c>
    </row>
    <row r="3179" spans="1:33" ht="22" customHeight="1" x14ac:dyDescent="0.3">
      <c r="A3179" s="22">
        <v>44075</v>
      </c>
      <c r="B3179" s="23" t="s">
        <v>31</v>
      </c>
      <c r="C3179" s="23" t="s">
        <v>32</v>
      </c>
      <c r="D3179" s="24" t="s">
        <v>49</v>
      </c>
      <c r="E3179" s="24" t="s">
        <v>49</v>
      </c>
      <c r="F3179" s="23" t="s">
        <v>33</v>
      </c>
      <c r="G3179" s="24" t="s">
        <v>49</v>
      </c>
      <c r="H3179" s="24" t="s">
        <v>49</v>
      </c>
      <c r="I3179" s="23" t="s">
        <v>34</v>
      </c>
      <c r="J3179" s="23" t="s">
        <v>77</v>
      </c>
      <c r="K3179" s="23" t="s">
        <v>78</v>
      </c>
      <c r="L3179" s="23" t="s">
        <v>68</v>
      </c>
      <c r="M3179" s="23" t="s">
        <v>33</v>
      </c>
      <c r="N3179" s="24" t="s">
        <v>49</v>
      </c>
      <c r="O3179" s="24" t="s">
        <v>49</v>
      </c>
      <c r="P3179" s="23" t="s">
        <v>79</v>
      </c>
      <c r="Q3179" s="23" t="s">
        <v>39</v>
      </c>
      <c r="R3179" s="23" t="s">
        <v>67</v>
      </c>
      <c r="S3179" s="23" t="s">
        <v>68</v>
      </c>
      <c r="T3179" s="23" t="s">
        <v>69</v>
      </c>
      <c r="U3179" s="23" t="s">
        <v>70</v>
      </c>
      <c r="V3179" s="23" t="s">
        <v>43</v>
      </c>
      <c r="W3179" s="23" t="s">
        <v>44</v>
      </c>
      <c r="X3179" s="23" t="s">
        <v>45</v>
      </c>
      <c r="Y3179" s="23" t="s">
        <v>46</v>
      </c>
      <c r="Z3179" s="23" t="s">
        <v>82</v>
      </c>
      <c r="AA3179" s="23" t="s">
        <v>3536</v>
      </c>
      <c r="AB3179" s="18" t="s">
        <v>3193</v>
      </c>
      <c r="AC3179" s="23"/>
      <c r="AD3179" s="23"/>
      <c r="AE3179" s="24">
        <v>164880.01</v>
      </c>
      <c r="AF3179" s="24">
        <v>164.88</v>
      </c>
      <c r="AG3179" s="24">
        <v>3723000</v>
      </c>
    </row>
    <row r="3180" spans="1:33" ht="22" customHeight="1" x14ac:dyDescent="0.3">
      <c r="A3180" s="25">
        <v>44075</v>
      </c>
      <c r="B3180" s="26" t="s">
        <v>31</v>
      </c>
      <c r="C3180" s="26" t="s">
        <v>32</v>
      </c>
      <c r="D3180" s="27" t="s">
        <v>49</v>
      </c>
      <c r="E3180" s="27" t="s">
        <v>49</v>
      </c>
      <c r="F3180" s="26" t="s">
        <v>33</v>
      </c>
      <c r="G3180" s="27" t="s">
        <v>49</v>
      </c>
      <c r="H3180" s="27" t="s">
        <v>49</v>
      </c>
      <c r="I3180" s="26" t="s">
        <v>34</v>
      </c>
      <c r="J3180" s="26" t="s">
        <v>77</v>
      </c>
      <c r="K3180" s="26" t="s">
        <v>78</v>
      </c>
      <c r="L3180" s="26" t="s">
        <v>68</v>
      </c>
      <c r="M3180" s="26" t="s">
        <v>33</v>
      </c>
      <c r="N3180" s="27" t="s">
        <v>49</v>
      </c>
      <c r="O3180" s="27" t="s">
        <v>49</v>
      </c>
      <c r="P3180" s="26" t="s">
        <v>79</v>
      </c>
      <c r="Q3180" s="26" t="s">
        <v>39</v>
      </c>
      <c r="R3180" s="26" t="s">
        <v>67</v>
      </c>
      <c r="S3180" s="26" t="s">
        <v>68</v>
      </c>
      <c r="T3180" s="26" t="s">
        <v>69</v>
      </c>
      <c r="U3180" s="26" t="s">
        <v>70</v>
      </c>
      <c r="V3180" s="26" t="s">
        <v>43</v>
      </c>
      <c r="W3180" s="26" t="s">
        <v>44</v>
      </c>
      <c r="X3180" s="26" t="s">
        <v>45</v>
      </c>
      <c r="Y3180" s="26" t="s">
        <v>46</v>
      </c>
      <c r="Z3180" s="26" t="s">
        <v>82</v>
      </c>
      <c r="AA3180" s="26" t="s">
        <v>3553</v>
      </c>
      <c r="AB3180" s="12" t="s">
        <v>3165</v>
      </c>
      <c r="AC3180" s="26"/>
      <c r="AD3180" s="26"/>
      <c r="AE3180" s="27">
        <v>28920</v>
      </c>
      <c r="AF3180" s="27">
        <v>28.92</v>
      </c>
      <c r="AG3180" s="27">
        <v>653000</v>
      </c>
    </row>
    <row r="3181" spans="1:33" ht="22" customHeight="1" x14ac:dyDescent="0.3">
      <c r="A3181" s="22">
        <v>44073</v>
      </c>
      <c r="B3181" s="23" t="s">
        <v>212</v>
      </c>
      <c r="C3181" s="23" t="s">
        <v>324</v>
      </c>
      <c r="D3181" s="23" t="s">
        <v>325</v>
      </c>
      <c r="E3181" s="23" t="s">
        <v>44</v>
      </c>
      <c r="F3181" s="24" t="s">
        <v>49</v>
      </c>
      <c r="G3181" s="24" t="s">
        <v>49</v>
      </c>
      <c r="H3181" s="24" t="s">
        <v>49</v>
      </c>
      <c r="I3181" s="23" t="s">
        <v>326</v>
      </c>
      <c r="J3181" s="23" t="s">
        <v>77</v>
      </c>
      <c r="K3181" s="23" t="s">
        <v>78</v>
      </c>
      <c r="L3181" s="23" t="s">
        <v>68</v>
      </c>
      <c r="M3181" s="23" t="s">
        <v>33</v>
      </c>
      <c r="N3181" s="24" t="s">
        <v>49</v>
      </c>
      <c r="O3181" s="24" t="s">
        <v>49</v>
      </c>
      <c r="P3181" s="23" t="s">
        <v>79</v>
      </c>
      <c r="Q3181" s="23" t="s">
        <v>327</v>
      </c>
      <c r="R3181" s="23" t="s">
        <v>67</v>
      </c>
      <c r="S3181" s="23" t="s">
        <v>68</v>
      </c>
      <c r="T3181" s="23" t="s">
        <v>69</v>
      </c>
      <c r="U3181" s="23" t="s">
        <v>70</v>
      </c>
      <c r="V3181" s="23" t="s">
        <v>217</v>
      </c>
      <c r="W3181" s="23" t="s">
        <v>44</v>
      </c>
      <c r="X3181" s="23" t="s">
        <v>218</v>
      </c>
      <c r="Y3181" s="23" t="s">
        <v>46</v>
      </c>
      <c r="Z3181" s="23" t="s">
        <v>851</v>
      </c>
      <c r="AA3181" s="23" t="s">
        <v>3554</v>
      </c>
      <c r="AB3181" s="23"/>
      <c r="AC3181" s="23"/>
      <c r="AD3181" s="23"/>
      <c r="AE3181" s="24">
        <v>38910</v>
      </c>
      <c r="AF3181" s="24">
        <v>38.909999999999997</v>
      </c>
      <c r="AG3181" s="24">
        <v>221000</v>
      </c>
    </row>
    <row r="3182" spans="1:33" ht="22" customHeight="1" x14ac:dyDescent="0.3">
      <c r="A3182" s="25">
        <v>44072</v>
      </c>
      <c r="B3182" s="26" t="s">
        <v>50</v>
      </c>
      <c r="C3182" s="26" t="s">
        <v>32</v>
      </c>
      <c r="D3182" s="27" t="s">
        <v>49</v>
      </c>
      <c r="E3182" s="27" t="s">
        <v>49</v>
      </c>
      <c r="F3182" s="26" t="s">
        <v>33</v>
      </c>
      <c r="G3182" s="27" t="s">
        <v>49</v>
      </c>
      <c r="H3182" s="27" t="s">
        <v>49</v>
      </c>
      <c r="I3182" s="26" t="s">
        <v>34</v>
      </c>
      <c r="J3182" s="26" t="s">
        <v>3523</v>
      </c>
      <c r="K3182" s="26" t="s">
        <v>254</v>
      </c>
      <c r="L3182" s="26" t="s">
        <v>61</v>
      </c>
      <c r="M3182" s="27" t="s">
        <v>49</v>
      </c>
      <c r="N3182" s="27" t="s">
        <v>49</v>
      </c>
      <c r="O3182" s="27" t="s">
        <v>49</v>
      </c>
      <c r="P3182" s="26" t="s">
        <v>3524</v>
      </c>
      <c r="Q3182" s="26" t="s">
        <v>105</v>
      </c>
      <c r="R3182" s="26" t="s">
        <v>60</v>
      </c>
      <c r="S3182" s="26" t="s">
        <v>61</v>
      </c>
      <c r="T3182" s="26" t="s">
        <v>62</v>
      </c>
      <c r="U3182" s="26" t="s">
        <v>56</v>
      </c>
      <c r="V3182" s="26" t="s">
        <v>43</v>
      </c>
      <c r="W3182" s="26" t="s">
        <v>44</v>
      </c>
      <c r="X3182" s="26" t="s">
        <v>45</v>
      </c>
      <c r="Y3182" s="26" t="s">
        <v>46</v>
      </c>
      <c r="Z3182" s="26" t="s">
        <v>73</v>
      </c>
      <c r="AA3182" s="26" t="s">
        <v>3555</v>
      </c>
      <c r="AB3182" s="12" t="str">
        <f t="shared" ref="AB3182" si="655">IF(ISNUMBER(SEARCH("2,4 D",AA3182)),"2,4-Dichlorophenoxyacetic acid",IF(ISNUMBER(SEARCH("ACIDO",AA3182)),"2,4-Dichlorophenoxyacetic acid",IF(ISNUMBER(SEARCH("NAPHTHA",AA3182)),"Aromatic Solvent Mixture",IF(ISNUMBER(SEARCH("DIMETHYLAMINE",AA3182)),"Dimethylamine",IF(ISNUMBER(SEARCH("DIMETILAMINA",AA3182)),"Dimethylamine",IF(ISNUMBER(SEARCH("JUMP",AA3182)),"Diuron",IF(ISNUMBER(SEARCH("2-AMINO-2,3-DIMETHYL BUTYRAMIDE",AA3182)),"Herbicide Amine Intermediate",IF(ISNUMBER(SEARCH("TEBUTHIURON",AA3182)),"Tebuthiuron","FIXIT"))))))))</f>
        <v>Tebuthiuron</v>
      </c>
      <c r="AC3182" s="26"/>
      <c r="AD3182" s="26"/>
      <c r="AE3182" s="27">
        <v>14760</v>
      </c>
      <c r="AF3182" s="27">
        <v>14.76</v>
      </c>
      <c r="AG3182" s="27">
        <v>76900</v>
      </c>
    </row>
    <row r="3183" spans="1:33" ht="22" customHeight="1" x14ac:dyDescent="0.3">
      <c r="A3183" s="22">
        <v>44072</v>
      </c>
      <c r="B3183" s="23" t="s">
        <v>50</v>
      </c>
      <c r="C3183" s="23" t="s">
        <v>32</v>
      </c>
      <c r="D3183" s="24" t="s">
        <v>49</v>
      </c>
      <c r="E3183" s="24" t="s">
        <v>49</v>
      </c>
      <c r="F3183" s="23" t="s">
        <v>33</v>
      </c>
      <c r="G3183" s="24" t="s">
        <v>49</v>
      </c>
      <c r="H3183" s="24" t="s">
        <v>49</v>
      </c>
      <c r="I3183" s="23" t="s">
        <v>34</v>
      </c>
      <c r="J3183" s="23" t="s">
        <v>51</v>
      </c>
      <c r="K3183" s="24" t="s">
        <v>49</v>
      </c>
      <c r="L3183" s="24" t="s">
        <v>49</v>
      </c>
      <c r="M3183" s="23" t="s">
        <v>33</v>
      </c>
      <c r="N3183" s="24">
        <v>570501619.85000002</v>
      </c>
      <c r="O3183" s="24">
        <v>321717305.43000001</v>
      </c>
      <c r="P3183" s="23" t="s">
        <v>52</v>
      </c>
      <c r="Q3183" s="23" t="s">
        <v>39</v>
      </c>
      <c r="R3183" s="23" t="s">
        <v>53</v>
      </c>
      <c r="S3183" s="23" t="s">
        <v>54</v>
      </c>
      <c r="T3183" s="23" t="s">
        <v>55</v>
      </c>
      <c r="U3183" s="23" t="s">
        <v>56</v>
      </c>
      <c r="V3183" s="23" t="s">
        <v>43</v>
      </c>
      <c r="W3183" s="23" t="s">
        <v>44</v>
      </c>
      <c r="X3183" s="23" t="s">
        <v>45</v>
      </c>
      <c r="Y3183" s="23" t="s">
        <v>46</v>
      </c>
      <c r="Z3183" s="23" t="s">
        <v>57</v>
      </c>
      <c r="AA3183" s="23" t="s">
        <v>3556</v>
      </c>
      <c r="AB3183" s="12" t="str">
        <f>IF(ISNUMBER(SEARCH("CARBENDAZIM",AA3183)),"Carbendazim",IF(ISNUMBER(SEARCH("4-D",AA3183)),"2,4-Dichlorophenoxyacetic acid",IF(ISNUMBER(SEARCH("RIDOVER",AA3183)),"Glyphosate",IF(ISNUMBER(SEARCH("POQUER",AA3183)),"Clethodim",IF(ISNUMBER(SEARCH("LITER",AA3183)),"Imidacloprid",IF(ISNUMBER(SEARCH("PYRINEX",AA3183)),"Chlorpyrifos",IF(ISNUMBER(SEARCH("ORBIT",AA3183)),"Omethoate",IF(ISNUMBER(SEARCH("HEXARON",AA3183)),"Diuron",IF(ISNUMBER(SEARCH("ISOPROPYLAMINE",AA3183)),"Isopropylamine",IF(ISNUMBER(SEARCH("GLYPHOSATE",AA3183)),"Glyphosate",IF(ISNUMBER(SEARCH("MANCOZEB",AA3183)),"Mancozeb Indofil",IF(ISNUMBER(SEARCH("PARAQUAT",AA3183)),"Paraquat",IF(ISNUMBER(SEARCH("CAROMAX",AA3183)),"Aromatic Solvent Mixture",IF(ISNUMBER(SEARCH("BUTIRON",AA3183)),"Tebuthiuron",IF(ISNUMBER(SEARCH("VORAZ",AA3183)),"Methomyl",IF(ISNUMBER(SEARCH("IMIDACLOPRID",AA3183)),"Imidacloprid",IF(ISNUMBER(SEARCH("2 4 D",AA3183)),"2,4-Dichlorophenoxyacetic acid",IF(ISNUMBER(SEARCH("IMIDACL",AA3183)),"Imidacloprid",IF(ISNUMBER(SEARCH("DIUREX",AA3183)),"Diuron",IF(ISNUMBER(SEARCH("RAPEL",AA3183)),"Acephate","fix it"))))))))))))))))))))</f>
        <v>Carbendazim</v>
      </c>
      <c r="AC3183" s="23"/>
      <c r="AD3183" s="23"/>
      <c r="AE3183" s="24">
        <v>168840</v>
      </c>
      <c r="AF3183" s="24">
        <v>168.84</v>
      </c>
      <c r="AG3183" s="24">
        <v>5166000</v>
      </c>
    </row>
    <row r="3184" spans="1:33" ht="22" customHeight="1" x14ac:dyDescent="0.3">
      <c r="A3184" s="25">
        <v>44071</v>
      </c>
      <c r="B3184" s="26" t="s">
        <v>50</v>
      </c>
      <c r="C3184" s="26" t="s">
        <v>32</v>
      </c>
      <c r="D3184" s="27" t="s">
        <v>49</v>
      </c>
      <c r="E3184" s="27" t="s">
        <v>49</v>
      </c>
      <c r="F3184" s="26" t="s">
        <v>33</v>
      </c>
      <c r="G3184" s="27" t="s">
        <v>49</v>
      </c>
      <c r="H3184" s="27" t="s">
        <v>49</v>
      </c>
      <c r="I3184" s="26" t="s">
        <v>34</v>
      </c>
      <c r="J3184" s="26" t="s">
        <v>94</v>
      </c>
      <c r="K3184" s="27" t="s">
        <v>49</v>
      </c>
      <c r="L3184" s="27" t="s">
        <v>49</v>
      </c>
      <c r="M3184" s="27" t="s">
        <v>49</v>
      </c>
      <c r="N3184" s="27" t="s">
        <v>49</v>
      </c>
      <c r="O3184" s="27" t="s">
        <v>49</v>
      </c>
      <c r="P3184" s="26" t="s">
        <v>95</v>
      </c>
      <c r="Q3184" s="26" t="s">
        <v>39</v>
      </c>
      <c r="R3184" s="26" t="s">
        <v>96</v>
      </c>
      <c r="S3184" s="26" t="s">
        <v>97</v>
      </c>
      <c r="T3184" s="26" t="s">
        <v>98</v>
      </c>
      <c r="U3184" s="26" t="s">
        <v>99</v>
      </c>
      <c r="V3184" s="26" t="s">
        <v>43</v>
      </c>
      <c r="W3184" s="26" t="s">
        <v>44</v>
      </c>
      <c r="X3184" s="26" t="s">
        <v>45</v>
      </c>
      <c r="Y3184" s="26" t="s">
        <v>46</v>
      </c>
      <c r="Z3184" s="26" t="s">
        <v>100</v>
      </c>
      <c r="AA3184" s="26" t="s">
        <v>3557</v>
      </c>
      <c r="AB3184" s="12" t="str">
        <f t="shared" ref="AB3184" si="656">IF(ISNUMBER(SEARCH("2,4 D",AA3184)),"2,4-Dichlorophenoxyacetic acid",IF(ISNUMBER(SEARCH("ACIDO",AA3184)),"2,4-Dichlorophenoxyacetic acid",IF(ISNUMBER(SEARCH("NAPHTHA",AA3184)),"Aromatic Solvent Mixture",IF(ISNUMBER(SEARCH("DIMETHYLAMINE",AA3184)),"Dimethylamine",IF(ISNUMBER(SEARCH("DIMETILAMINA",AA3184)),"Dimethylamine",IF(ISNUMBER(SEARCH("JUMP",AA3184)),"Diuron",IF(ISNUMBER(SEARCH("2-AMINO-2,3-DIMETHYL BUTYRAMIDE",AA3184)),"Herbicide Amine Intermediate",IF(ISNUMBER(SEARCH("TEBUTHIURON",AA3184)),"Tebuthiuron","FIXIT"))))))))</f>
        <v>Dimethylamine</v>
      </c>
      <c r="AC3184" s="26"/>
      <c r="AD3184" s="26"/>
      <c r="AE3184" s="27">
        <v>18162</v>
      </c>
      <c r="AF3184" s="27">
        <v>18.16</v>
      </c>
      <c r="AG3184" s="27">
        <v>22000</v>
      </c>
    </row>
    <row r="3185" spans="1:33" ht="22" customHeight="1" x14ac:dyDescent="0.3">
      <c r="A3185" s="22">
        <v>44071</v>
      </c>
      <c r="B3185" s="23" t="s">
        <v>50</v>
      </c>
      <c r="C3185" s="23" t="s">
        <v>32</v>
      </c>
      <c r="D3185" s="24" t="s">
        <v>49</v>
      </c>
      <c r="E3185" s="24" t="s">
        <v>49</v>
      </c>
      <c r="F3185" s="23" t="s">
        <v>33</v>
      </c>
      <c r="G3185" s="24" t="s">
        <v>49</v>
      </c>
      <c r="H3185" s="24" t="s">
        <v>49</v>
      </c>
      <c r="I3185" s="23" t="s">
        <v>34</v>
      </c>
      <c r="J3185" s="23" t="s">
        <v>173</v>
      </c>
      <c r="K3185" s="23" t="s">
        <v>174</v>
      </c>
      <c r="L3185" s="23" t="s">
        <v>97</v>
      </c>
      <c r="M3185" s="24" t="s">
        <v>49</v>
      </c>
      <c r="N3185" s="24" t="s">
        <v>49</v>
      </c>
      <c r="O3185" s="24" t="s">
        <v>49</v>
      </c>
      <c r="P3185" s="23" t="s">
        <v>175</v>
      </c>
      <c r="Q3185" s="23" t="s">
        <v>39</v>
      </c>
      <c r="R3185" s="23" t="s">
        <v>176</v>
      </c>
      <c r="S3185" s="23" t="s">
        <v>97</v>
      </c>
      <c r="T3185" s="23" t="s">
        <v>177</v>
      </c>
      <c r="U3185" s="23" t="s">
        <v>178</v>
      </c>
      <c r="V3185" s="23" t="s">
        <v>43</v>
      </c>
      <c r="W3185" s="23" t="s">
        <v>44</v>
      </c>
      <c r="X3185" s="23" t="s">
        <v>45</v>
      </c>
      <c r="Y3185" s="23" t="s">
        <v>46</v>
      </c>
      <c r="Z3185" s="23" t="s">
        <v>179</v>
      </c>
      <c r="AA3185" s="23" t="s">
        <v>3558</v>
      </c>
      <c r="AB3185" s="23"/>
      <c r="AC3185" s="23"/>
      <c r="AD3185" s="23"/>
      <c r="AE3185" s="24">
        <v>86875</v>
      </c>
      <c r="AF3185" s="24">
        <v>86.88</v>
      </c>
      <c r="AG3185" s="24">
        <v>50000</v>
      </c>
    </row>
    <row r="3186" spans="1:33" ht="22" customHeight="1" x14ac:dyDescent="0.3">
      <c r="A3186" s="25">
        <v>44071</v>
      </c>
      <c r="B3186" s="26" t="s">
        <v>50</v>
      </c>
      <c r="C3186" s="26" t="s">
        <v>32</v>
      </c>
      <c r="D3186" s="27" t="s">
        <v>49</v>
      </c>
      <c r="E3186" s="27" t="s">
        <v>49</v>
      </c>
      <c r="F3186" s="26" t="s">
        <v>33</v>
      </c>
      <c r="G3186" s="27" t="s">
        <v>49</v>
      </c>
      <c r="H3186" s="27" t="s">
        <v>49</v>
      </c>
      <c r="I3186" s="26" t="s">
        <v>34</v>
      </c>
      <c r="J3186" s="26" t="s">
        <v>368</v>
      </c>
      <c r="K3186" s="27" t="s">
        <v>49</v>
      </c>
      <c r="L3186" s="27" t="s">
        <v>49</v>
      </c>
      <c r="M3186" s="26" t="s">
        <v>369</v>
      </c>
      <c r="N3186" s="27" t="s">
        <v>49</v>
      </c>
      <c r="O3186" s="27" t="s">
        <v>49</v>
      </c>
      <c r="P3186" s="26" t="s">
        <v>370</v>
      </c>
      <c r="Q3186" s="26" t="s">
        <v>39</v>
      </c>
      <c r="R3186" s="26" t="s">
        <v>96</v>
      </c>
      <c r="S3186" s="26" t="s">
        <v>97</v>
      </c>
      <c r="T3186" s="26" t="s">
        <v>98</v>
      </c>
      <c r="U3186" s="26" t="s">
        <v>99</v>
      </c>
      <c r="V3186" s="26" t="s">
        <v>43</v>
      </c>
      <c r="W3186" s="26" t="s">
        <v>44</v>
      </c>
      <c r="X3186" s="26" t="s">
        <v>45</v>
      </c>
      <c r="Y3186" s="26" t="s">
        <v>46</v>
      </c>
      <c r="Z3186" s="26" t="s">
        <v>140</v>
      </c>
      <c r="AA3186" s="26" t="s">
        <v>3559</v>
      </c>
      <c r="AB3186" s="12" t="str">
        <f t="shared" ref="AB3186" si="657">IF(ISNUMBER(SEARCH("2,4 D",AA3186)),"2,4-Dichlorophenoxyacetic acid",IF(ISNUMBER(SEARCH("ACIDO",AA3186)),"2,4-Dichlorophenoxyacetic acid",IF(ISNUMBER(SEARCH("NAPHTHA",AA3186)),"Aromatic Solvent Mixture",IF(ISNUMBER(SEARCH("DIMETHYLAMINE",AA3186)),"Dimethylamine",IF(ISNUMBER(SEARCH("DIMETILAMINA",AA3186)),"Dimethylamine",IF(ISNUMBER(SEARCH("JUMP",AA3186)),"Diuron",IF(ISNUMBER(SEARCH("2-AMINO-2,3-DIMETHYL BUTYRAMIDE",AA3186)),"Herbicide Amine Intermediate",IF(ISNUMBER(SEARCH("TEBUTHIURON",AA3186)),"Tebuthiuron","FIXIT"))))))))</f>
        <v>Dimethylamine</v>
      </c>
      <c r="AC3186" s="26"/>
      <c r="AD3186" s="26"/>
      <c r="AE3186" s="27">
        <v>72947</v>
      </c>
      <c r="AF3186" s="27">
        <v>72.95</v>
      </c>
      <c r="AG3186" s="27">
        <v>88200</v>
      </c>
    </row>
    <row r="3187" spans="1:33" ht="22" customHeight="1" x14ac:dyDescent="0.3">
      <c r="A3187" s="22">
        <v>44070</v>
      </c>
      <c r="B3187" s="23" t="s">
        <v>50</v>
      </c>
      <c r="C3187" s="23" t="s">
        <v>32</v>
      </c>
      <c r="D3187" s="24" t="s">
        <v>49</v>
      </c>
      <c r="E3187" s="24" t="s">
        <v>49</v>
      </c>
      <c r="F3187" s="23" t="s">
        <v>33</v>
      </c>
      <c r="G3187" s="24" t="s">
        <v>49</v>
      </c>
      <c r="H3187" s="24" t="s">
        <v>49</v>
      </c>
      <c r="I3187" s="23" t="s">
        <v>34</v>
      </c>
      <c r="J3187" s="23" t="s">
        <v>157</v>
      </c>
      <c r="K3187" s="24" t="s">
        <v>49</v>
      </c>
      <c r="L3187" s="24" t="s">
        <v>49</v>
      </c>
      <c r="M3187" s="23" t="s">
        <v>33</v>
      </c>
      <c r="N3187" s="24" t="s">
        <v>49</v>
      </c>
      <c r="O3187" s="24" t="s">
        <v>49</v>
      </c>
      <c r="P3187" s="23" t="s">
        <v>158</v>
      </c>
      <c r="Q3187" s="23" t="s">
        <v>39</v>
      </c>
      <c r="R3187" s="23" t="s">
        <v>106</v>
      </c>
      <c r="S3187" s="23" t="s">
        <v>61</v>
      </c>
      <c r="T3187" s="23" t="s">
        <v>107</v>
      </c>
      <c r="U3187" s="23" t="s">
        <v>56</v>
      </c>
      <c r="V3187" s="23" t="s">
        <v>43</v>
      </c>
      <c r="W3187" s="23" t="s">
        <v>44</v>
      </c>
      <c r="X3187" s="23" t="s">
        <v>45</v>
      </c>
      <c r="Y3187" s="23" t="s">
        <v>46</v>
      </c>
      <c r="Z3187" s="23" t="s">
        <v>159</v>
      </c>
      <c r="AA3187" s="23" t="s">
        <v>3466</v>
      </c>
      <c r="AB3187" s="12" t="str">
        <f t="shared" ref="AB3187:AB3190" si="658">IF(ISNUMBER(SEARCH("CARBENDAZIM",AA3187)),"Carbendazim",IF(ISNUMBER(SEARCH("4-D",AA3187)),"2,4-Dichlorophenoxyacetic acid",IF(ISNUMBER(SEARCH("RIDOVER",AA3187)),"Glyphosate",IF(ISNUMBER(SEARCH("POQUER",AA3187)),"Clethodim",IF(ISNUMBER(SEARCH("LITER",AA3187)),"Imidacloprid",IF(ISNUMBER(SEARCH("PYRINEX",AA3187)),"Chlorpyrifos",IF(ISNUMBER(SEARCH("ORBIT",AA3187)),"Omethoate",IF(ISNUMBER(SEARCH("HEXARON",AA3187)),"Diuron",IF(ISNUMBER(SEARCH("ISOPROPYLAMINE",AA3187)),"Isopropylamine",IF(ISNUMBER(SEARCH("GLYPHOSATE",AA3187)),"Glyphosate",IF(ISNUMBER(SEARCH("MANCOZEB",AA3187)),"Mancozeb Indofil",IF(ISNUMBER(SEARCH("PARAQUAT",AA3187)),"Paraquat",IF(ISNUMBER(SEARCH("CAROMAX",AA3187)),"Aromatic Solvent Mixture",IF(ISNUMBER(SEARCH("BUTIRON",AA3187)),"Tebuthiuron",IF(ISNUMBER(SEARCH("VORAZ",AA3187)),"Methomyl",IF(ISNUMBER(SEARCH("IMIDACLOPRID",AA3187)),"Imidacloprid",IF(ISNUMBER(SEARCH("2 4 D",AA3187)),"2,4-Dichlorophenoxyacetic acid",IF(ISNUMBER(SEARCH("IMIDACL",AA3187)),"Imidacloprid",IF(ISNUMBER(SEARCH("DIUREX",AA3187)),"Diuron",IF(ISNUMBER(SEARCH("RAPEL",AA3187)),"Acephate","fix it"))))))))))))))))))))</f>
        <v>Glyphosate</v>
      </c>
      <c r="AC3187" s="23"/>
      <c r="AD3187" s="23"/>
      <c r="AE3187" s="24">
        <v>113610</v>
      </c>
      <c r="AF3187" s="24">
        <v>113.61</v>
      </c>
      <c r="AG3187" s="24">
        <v>592000</v>
      </c>
    </row>
    <row r="3188" spans="1:33" ht="22" customHeight="1" x14ac:dyDescent="0.3">
      <c r="A3188" s="25">
        <v>44070</v>
      </c>
      <c r="B3188" s="26" t="s">
        <v>50</v>
      </c>
      <c r="C3188" s="26" t="s">
        <v>32</v>
      </c>
      <c r="D3188" s="27" t="s">
        <v>49</v>
      </c>
      <c r="E3188" s="27" t="s">
        <v>49</v>
      </c>
      <c r="F3188" s="26" t="s">
        <v>33</v>
      </c>
      <c r="G3188" s="27" t="s">
        <v>49</v>
      </c>
      <c r="H3188" s="27" t="s">
        <v>49</v>
      </c>
      <c r="I3188" s="26" t="s">
        <v>34</v>
      </c>
      <c r="J3188" s="26" t="s">
        <v>157</v>
      </c>
      <c r="K3188" s="27" t="s">
        <v>49</v>
      </c>
      <c r="L3188" s="27" t="s">
        <v>49</v>
      </c>
      <c r="M3188" s="26" t="s">
        <v>33</v>
      </c>
      <c r="N3188" s="27" t="s">
        <v>49</v>
      </c>
      <c r="O3188" s="27" t="s">
        <v>49</v>
      </c>
      <c r="P3188" s="26" t="s">
        <v>158</v>
      </c>
      <c r="Q3188" s="26" t="s">
        <v>39</v>
      </c>
      <c r="R3188" s="26" t="s">
        <v>106</v>
      </c>
      <c r="S3188" s="26" t="s">
        <v>61</v>
      </c>
      <c r="T3188" s="26" t="s">
        <v>107</v>
      </c>
      <c r="U3188" s="26" t="s">
        <v>56</v>
      </c>
      <c r="V3188" s="26" t="s">
        <v>43</v>
      </c>
      <c r="W3188" s="26" t="s">
        <v>44</v>
      </c>
      <c r="X3188" s="26" t="s">
        <v>45</v>
      </c>
      <c r="Y3188" s="26" t="s">
        <v>46</v>
      </c>
      <c r="Z3188" s="26" t="s">
        <v>159</v>
      </c>
      <c r="AA3188" s="26" t="s">
        <v>3466</v>
      </c>
      <c r="AB3188" s="12" t="str">
        <f t="shared" si="658"/>
        <v>Glyphosate</v>
      </c>
      <c r="AC3188" s="26"/>
      <c r="AD3188" s="26"/>
      <c r="AE3188" s="27">
        <v>113610</v>
      </c>
      <c r="AF3188" s="27">
        <v>113.61</v>
      </c>
      <c r="AG3188" s="27">
        <v>592000</v>
      </c>
    </row>
    <row r="3189" spans="1:33" ht="22" customHeight="1" x14ac:dyDescent="0.3">
      <c r="A3189" s="22">
        <v>44070</v>
      </c>
      <c r="B3189" s="23" t="s">
        <v>50</v>
      </c>
      <c r="C3189" s="23" t="s">
        <v>32</v>
      </c>
      <c r="D3189" s="24" t="s">
        <v>49</v>
      </c>
      <c r="E3189" s="24" t="s">
        <v>49</v>
      </c>
      <c r="F3189" s="23" t="s">
        <v>33</v>
      </c>
      <c r="G3189" s="24" t="s">
        <v>49</v>
      </c>
      <c r="H3189" s="24" t="s">
        <v>49</v>
      </c>
      <c r="I3189" s="23" t="s">
        <v>34</v>
      </c>
      <c r="J3189" s="23" t="s">
        <v>157</v>
      </c>
      <c r="K3189" s="24" t="s">
        <v>49</v>
      </c>
      <c r="L3189" s="24" t="s">
        <v>49</v>
      </c>
      <c r="M3189" s="23" t="s">
        <v>33</v>
      </c>
      <c r="N3189" s="24" t="s">
        <v>49</v>
      </c>
      <c r="O3189" s="24" t="s">
        <v>49</v>
      </c>
      <c r="P3189" s="23" t="s">
        <v>158</v>
      </c>
      <c r="Q3189" s="23" t="s">
        <v>39</v>
      </c>
      <c r="R3189" s="23" t="s">
        <v>106</v>
      </c>
      <c r="S3189" s="23" t="s">
        <v>61</v>
      </c>
      <c r="T3189" s="23" t="s">
        <v>107</v>
      </c>
      <c r="U3189" s="23" t="s">
        <v>56</v>
      </c>
      <c r="V3189" s="23" t="s">
        <v>43</v>
      </c>
      <c r="W3189" s="23" t="s">
        <v>44</v>
      </c>
      <c r="X3189" s="23" t="s">
        <v>45</v>
      </c>
      <c r="Y3189" s="23" t="s">
        <v>46</v>
      </c>
      <c r="Z3189" s="23" t="s">
        <v>159</v>
      </c>
      <c r="AA3189" s="23" t="s">
        <v>3466</v>
      </c>
      <c r="AB3189" s="12" t="str">
        <f t="shared" si="658"/>
        <v>Glyphosate</v>
      </c>
      <c r="AC3189" s="23"/>
      <c r="AD3189" s="23"/>
      <c r="AE3189" s="24">
        <v>113610</v>
      </c>
      <c r="AF3189" s="24">
        <v>113.61</v>
      </c>
      <c r="AG3189" s="24">
        <v>592000</v>
      </c>
    </row>
    <row r="3190" spans="1:33" ht="22" customHeight="1" x14ac:dyDescent="0.3">
      <c r="A3190" s="25">
        <v>44070</v>
      </c>
      <c r="B3190" s="26" t="s">
        <v>50</v>
      </c>
      <c r="C3190" s="26" t="s">
        <v>32</v>
      </c>
      <c r="D3190" s="27" t="s">
        <v>49</v>
      </c>
      <c r="E3190" s="27" t="s">
        <v>49</v>
      </c>
      <c r="F3190" s="26" t="s">
        <v>33</v>
      </c>
      <c r="G3190" s="27" t="s">
        <v>49</v>
      </c>
      <c r="H3190" s="27" t="s">
        <v>49</v>
      </c>
      <c r="I3190" s="26" t="s">
        <v>34</v>
      </c>
      <c r="J3190" s="26" t="s">
        <v>157</v>
      </c>
      <c r="K3190" s="27" t="s">
        <v>49</v>
      </c>
      <c r="L3190" s="27" t="s">
        <v>49</v>
      </c>
      <c r="M3190" s="26" t="s">
        <v>33</v>
      </c>
      <c r="N3190" s="27" t="s">
        <v>49</v>
      </c>
      <c r="O3190" s="27" t="s">
        <v>49</v>
      </c>
      <c r="P3190" s="26" t="s">
        <v>158</v>
      </c>
      <c r="Q3190" s="26" t="s">
        <v>39</v>
      </c>
      <c r="R3190" s="26" t="s">
        <v>106</v>
      </c>
      <c r="S3190" s="26" t="s">
        <v>61</v>
      </c>
      <c r="T3190" s="26" t="s">
        <v>107</v>
      </c>
      <c r="U3190" s="26" t="s">
        <v>56</v>
      </c>
      <c r="V3190" s="26" t="s">
        <v>43</v>
      </c>
      <c r="W3190" s="26" t="s">
        <v>44</v>
      </c>
      <c r="X3190" s="26" t="s">
        <v>45</v>
      </c>
      <c r="Y3190" s="26" t="s">
        <v>46</v>
      </c>
      <c r="Z3190" s="26" t="s">
        <v>159</v>
      </c>
      <c r="AA3190" s="26" t="s">
        <v>3560</v>
      </c>
      <c r="AB3190" s="12" t="str">
        <f t="shared" si="658"/>
        <v>Glyphosate</v>
      </c>
      <c r="AC3190" s="26"/>
      <c r="AD3190" s="26"/>
      <c r="AE3190" s="27">
        <v>102704</v>
      </c>
      <c r="AF3190" s="27">
        <v>102.7</v>
      </c>
      <c r="AG3190" s="27">
        <v>535000</v>
      </c>
    </row>
    <row r="3191" spans="1:33" ht="22" customHeight="1" x14ac:dyDescent="0.3">
      <c r="A3191" s="22">
        <v>44070</v>
      </c>
      <c r="B3191" s="23" t="s">
        <v>50</v>
      </c>
      <c r="C3191" s="23" t="s">
        <v>32</v>
      </c>
      <c r="D3191" s="24" t="s">
        <v>49</v>
      </c>
      <c r="E3191" s="24" t="s">
        <v>49</v>
      </c>
      <c r="F3191" s="23" t="s">
        <v>33</v>
      </c>
      <c r="G3191" s="24" t="s">
        <v>49</v>
      </c>
      <c r="H3191" s="24" t="s">
        <v>49</v>
      </c>
      <c r="I3191" s="23" t="s">
        <v>34</v>
      </c>
      <c r="J3191" s="23" t="s">
        <v>3523</v>
      </c>
      <c r="K3191" s="23" t="s">
        <v>254</v>
      </c>
      <c r="L3191" s="23" t="s">
        <v>61</v>
      </c>
      <c r="M3191" s="24" t="s">
        <v>49</v>
      </c>
      <c r="N3191" s="24" t="s">
        <v>49</v>
      </c>
      <c r="O3191" s="24" t="s">
        <v>49</v>
      </c>
      <c r="P3191" s="23" t="s">
        <v>3524</v>
      </c>
      <c r="Q3191" s="23" t="s">
        <v>105</v>
      </c>
      <c r="R3191" s="23" t="s">
        <v>60</v>
      </c>
      <c r="S3191" s="23" t="s">
        <v>61</v>
      </c>
      <c r="T3191" s="23" t="s">
        <v>62</v>
      </c>
      <c r="U3191" s="23" t="s">
        <v>56</v>
      </c>
      <c r="V3191" s="23" t="s">
        <v>43</v>
      </c>
      <c r="W3191" s="23" t="s">
        <v>44</v>
      </c>
      <c r="X3191" s="23" t="s">
        <v>45</v>
      </c>
      <c r="Y3191" s="23" t="s">
        <v>46</v>
      </c>
      <c r="Z3191" s="23" t="s">
        <v>73</v>
      </c>
      <c r="AA3191" s="23" t="s">
        <v>3561</v>
      </c>
      <c r="AB3191" s="12" t="str">
        <f t="shared" ref="AB3191" si="659">IF(ISNUMBER(SEARCH("2,4 D",AA3191)),"2,4-Dichlorophenoxyacetic acid",IF(ISNUMBER(SEARCH("ACIDO",AA3191)),"2,4-Dichlorophenoxyacetic acid",IF(ISNUMBER(SEARCH("NAPHTHA",AA3191)),"Aromatic Solvent Mixture",IF(ISNUMBER(SEARCH("DIMETHYLAMINE",AA3191)),"Dimethylamine",IF(ISNUMBER(SEARCH("DIMETILAMINA",AA3191)),"Dimethylamine",IF(ISNUMBER(SEARCH("JUMP",AA3191)),"Diuron",IF(ISNUMBER(SEARCH("2-AMINO-2,3-DIMETHYL BUTYRAMIDE",AA3191)),"Herbicide Amine Intermediate",IF(ISNUMBER(SEARCH("TEBUTHIURON",AA3191)),"Tebuthiuron","FIXIT"))))))))</f>
        <v>Tebuthiuron</v>
      </c>
      <c r="AC3191" s="23"/>
      <c r="AD3191" s="23"/>
      <c r="AE3191" s="24">
        <v>44280</v>
      </c>
      <c r="AF3191" s="24">
        <v>44.28</v>
      </c>
      <c r="AG3191" s="24">
        <v>231000</v>
      </c>
    </row>
    <row r="3192" spans="1:33" ht="22" customHeight="1" x14ac:dyDescent="0.3">
      <c r="A3192" s="25">
        <v>44069</v>
      </c>
      <c r="B3192" s="26" t="s">
        <v>144</v>
      </c>
      <c r="C3192" s="26" t="s">
        <v>84</v>
      </c>
      <c r="D3192" s="26" t="s">
        <v>85</v>
      </c>
      <c r="E3192" s="26" t="s">
        <v>44</v>
      </c>
      <c r="F3192" s="26" t="s">
        <v>33</v>
      </c>
      <c r="G3192" s="27" t="s">
        <v>49</v>
      </c>
      <c r="H3192" s="27" t="s">
        <v>49</v>
      </c>
      <c r="I3192" s="26" t="s">
        <v>86</v>
      </c>
      <c r="J3192" s="26" t="s">
        <v>77</v>
      </c>
      <c r="K3192" s="26" t="s">
        <v>78</v>
      </c>
      <c r="L3192" s="26" t="s">
        <v>68</v>
      </c>
      <c r="M3192" s="26" t="s">
        <v>33</v>
      </c>
      <c r="N3192" s="27" t="s">
        <v>49</v>
      </c>
      <c r="O3192" s="27" t="s">
        <v>49</v>
      </c>
      <c r="P3192" s="26" t="s">
        <v>79</v>
      </c>
      <c r="Q3192" s="26" t="s">
        <v>39</v>
      </c>
      <c r="R3192" s="26" t="s">
        <v>67</v>
      </c>
      <c r="S3192" s="26" t="s">
        <v>68</v>
      </c>
      <c r="T3192" s="26" t="s">
        <v>69</v>
      </c>
      <c r="U3192" s="26" t="s">
        <v>70</v>
      </c>
      <c r="V3192" s="26" t="s">
        <v>90</v>
      </c>
      <c r="W3192" s="26" t="s">
        <v>44</v>
      </c>
      <c r="X3192" s="26" t="s">
        <v>91</v>
      </c>
      <c r="Y3192" s="26" t="s">
        <v>46</v>
      </c>
      <c r="Z3192" s="26" t="s">
        <v>145</v>
      </c>
      <c r="AA3192" s="26" t="s">
        <v>3562</v>
      </c>
      <c r="AB3192" s="26"/>
      <c r="AC3192" s="26"/>
      <c r="AD3192" s="26"/>
      <c r="AE3192" s="27">
        <v>20960</v>
      </c>
      <c r="AF3192" s="27">
        <v>20.96</v>
      </c>
      <c r="AG3192" s="27">
        <v>20220000</v>
      </c>
    </row>
    <row r="3193" spans="1:33" ht="22" customHeight="1" x14ac:dyDescent="0.3">
      <c r="A3193" s="22">
        <v>44068</v>
      </c>
      <c r="B3193" s="23" t="s">
        <v>50</v>
      </c>
      <c r="C3193" s="23" t="s">
        <v>32</v>
      </c>
      <c r="D3193" s="24" t="s">
        <v>49</v>
      </c>
      <c r="E3193" s="24" t="s">
        <v>49</v>
      </c>
      <c r="F3193" s="23" t="s">
        <v>33</v>
      </c>
      <c r="G3193" s="24" t="s">
        <v>49</v>
      </c>
      <c r="H3193" s="24" t="s">
        <v>49</v>
      </c>
      <c r="I3193" s="23" t="s">
        <v>34</v>
      </c>
      <c r="J3193" s="23" t="s">
        <v>628</v>
      </c>
      <c r="K3193" s="24" t="s">
        <v>49</v>
      </c>
      <c r="L3193" s="24" t="s">
        <v>49</v>
      </c>
      <c r="M3193" s="24" t="s">
        <v>49</v>
      </c>
      <c r="N3193" s="24" t="s">
        <v>49</v>
      </c>
      <c r="O3193" s="24" t="s">
        <v>49</v>
      </c>
      <c r="P3193" s="23" t="s">
        <v>629</v>
      </c>
      <c r="Q3193" s="23" t="s">
        <v>39</v>
      </c>
      <c r="R3193" s="23" t="s">
        <v>195</v>
      </c>
      <c r="S3193" s="23" t="s">
        <v>113</v>
      </c>
      <c r="T3193" s="23" t="s">
        <v>196</v>
      </c>
      <c r="U3193" s="23" t="s">
        <v>117</v>
      </c>
      <c r="V3193" s="23" t="s">
        <v>43</v>
      </c>
      <c r="W3193" s="23" t="s">
        <v>44</v>
      </c>
      <c r="X3193" s="23" t="s">
        <v>45</v>
      </c>
      <c r="Y3193" s="23" t="s">
        <v>46</v>
      </c>
      <c r="Z3193" s="23" t="s">
        <v>339</v>
      </c>
      <c r="AA3193" s="23" t="s">
        <v>3563</v>
      </c>
      <c r="AB3193" s="23"/>
      <c r="AC3193" s="23"/>
      <c r="AD3193" s="23"/>
      <c r="AE3193" s="24">
        <v>147840</v>
      </c>
      <c r="AF3193" s="24">
        <v>147.84</v>
      </c>
      <c r="AG3193" s="24">
        <v>498000</v>
      </c>
    </row>
    <row r="3194" spans="1:33" ht="22" customHeight="1" x14ac:dyDescent="0.3">
      <c r="A3194" s="25">
        <v>44067</v>
      </c>
      <c r="B3194" s="26" t="s">
        <v>50</v>
      </c>
      <c r="C3194" s="26" t="s">
        <v>32</v>
      </c>
      <c r="D3194" s="27" t="s">
        <v>49</v>
      </c>
      <c r="E3194" s="27" t="s">
        <v>49</v>
      </c>
      <c r="F3194" s="26" t="s">
        <v>33</v>
      </c>
      <c r="G3194" s="27" t="s">
        <v>49</v>
      </c>
      <c r="H3194" s="27" t="s">
        <v>49</v>
      </c>
      <c r="I3194" s="26" t="s">
        <v>34</v>
      </c>
      <c r="J3194" s="26" t="s">
        <v>157</v>
      </c>
      <c r="K3194" s="27" t="s">
        <v>49</v>
      </c>
      <c r="L3194" s="27" t="s">
        <v>49</v>
      </c>
      <c r="M3194" s="26" t="s">
        <v>33</v>
      </c>
      <c r="N3194" s="27" t="s">
        <v>49</v>
      </c>
      <c r="O3194" s="27" t="s">
        <v>49</v>
      </c>
      <c r="P3194" s="26" t="s">
        <v>158</v>
      </c>
      <c r="Q3194" s="26" t="s">
        <v>39</v>
      </c>
      <c r="R3194" s="26" t="s">
        <v>106</v>
      </c>
      <c r="S3194" s="26" t="s">
        <v>61</v>
      </c>
      <c r="T3194" s="26" t="s">
        <v>107</v>
      </c>
      <c r="U3194" s="26" t="s">
        <v>56</v>
      </c>
      <c r="V3194" s="26" t="s">
        <v>43</v>
      </c>
      <c r="W3194" s="26" t="s">
        <v>44</v>
      </c>
      <c r="X3194" s="26" t="s">
        <v>45</v>
      </c>
      <c r="Y3194" s="26" t="s">
        <v>46</v>
      </c>
      <c r="Z3194" s="26" t="s">
        <v>159</v>
      </c>
      <c r="AA3194" s="26" t="s">
        <v>3466</v>
      </c>
      <c r="AB3194" s="12" t="str">
        <f t="shared" ref="AB3194" si="660">IF(ISNUMBER(SEARCH("CARBENDAZIM",AA3194)),"Carbendazim",IF(ISNUMBER(SEARCH("4-D",AA3194)),"2,4-Dichlorophenoxyacetic acid",IF(ISNUMBER(SEARCH("RIDOVER",AA3194)),"Glyphosate",IF(ISNUMBER(SEARCH("POQUER",AA3194)),"Clethodim",IF(ISNUMBER(SEARCH("LITER",AA3194)),"Imidacloprid",IF(ISNUMBER(SEARCH("PYRINEX",AA3194)),"Chlorpyrifos",IF(ISNUMBER(SEARCH("ORBIT",AA3194)),"Omethoate",IF(ISNUMBER(SEARCH("HEXARON",AA3194)),"Diuron",IF(ISNUMBER(SEARCH("ISOPROPYLAMINE",AA3194)),"Isopropylamine",IF(ISNUMBER(SEARCH("GLYPHOSATE",AA3194)),"Glyphosate",IF(ISNUMBER(SEARCH("MANCOZEB",AA3194)),"Mancozeb Indofil",IF(ISNUMBER(SEARCH("PARAQUAT",AA3194)),"Paraquat",IF(ISNUMBER(SEARCH("CAROMAX",AA3194)),"Aromatic Solvent Mixture",IF(ISNUMBER(SEARCH("BUTIRON",AA3194)),"Tebuthiuron",IF(ISNUMBER(SEARCH("VORAZ",AA3194)),"Methomyl",IF(ISNUMBER(SEARCH("IMIDACLOPRID",AA3194)),"Imidacloprid",IF(ISNUMBER(SEARCH("2 4 D",AA3194)),"2,4-Dichlorophenoxyacetic acid",IF(ISNUMBER(SEARCH("IMIDACL",AA3194)),"Imidacloprid",IF(ISNUMBER(SEARCH("DIUREX",AA3194)),"Diuron",IF(ISNUMBER(SEARCH("RAPEL",AA3194)),"Acephate","fix it"))))))))))))))))))))</f>
        <v>Glyphosate</v>
      </c>
      <c r="AC3194" s="26"/>
      <c r="AD3194" s="26"/>
      <c r="AE3194" s="27">
        <v>113610</v>
      </c>
      <c r="AF3194" s="27">
        <v>113.61</v>
      </c>
      <c r="AG3194" s="27">
        <v>592000</v>
      </c>
    </row>
    <row r="3195" spans="1:33" ht="22" customHeight="1" x14ac:dyDescent="0.3">
      <c r="A3195" s="22">
        <v>44067</v>
      </c>
      <c r="B3195" s="23" t="s">
        <v>31</v>
      </c>
      <c r="C3195" s="23" t="s">
        <v>32</v>
      </c>
      <c r="D3195" s="24" t="s">
        <v>49</v>
      </c>
      <c r="E3195" s="24" t="s">
        <v>49</v>
      </c>
      <c r="F3195" s="23" t="s">
        <v>33</v>
      </c>
      <c r="G3195" s="24" t="s">
        <v>49</v>
      </c>
      <c r="H3195" s="24" t="s">
        <v>49</v>
      </c>
      <c r="I3195" s="23" t="s">
        <v>34</v>
      </c>
      <c r="J3195" s="23" t="s">
        <v>77</v>
      </c>
      <c r="K3195" s="23" t="s">
        <v>78</v>
      </c>
      <c r="L3195" s="23" t="s">
        <v>68</v>
      </c>
      <c r="M3195" s="23" t="s">
        <v>33</v>
      </c>
      <c r="N3195" s="24" t="s">
        <v>49</v>
      </c>
      <c r="O3195" s="24" t="s">
        <v>49</v>
      </c>
      <c r="P3195" s="23" t="s">
        <v>79</v>
      </c>
      <c r="Q3195" s="23" t="s">
        <v>39</v>
      </c>
      <c r="R3195" s="23" t="s">
        <v>67</v>
      </c>
      <c r="S3195" s="23" t="s">
        <v>68</v>
      </c>
      <c r="T3195" s="23" t="s">
        <v>69</v>
      </c>
      <c r="U3195" s="23" t="s">
        <v>70</v>
      </c>
      <c r="V3195" s="23" t="s">
        <v>43</v>
      </c>
      <c r="W3195" s="23" t="s">
        <v>44</v>
      </c>
      <c r="X3195" s="23" t="s">
        <v>45</v>
      </c>
      <c r="Y3195" s="23" t="s">
        <v>46</v>
      </c>
      <c r="Z3195" s="23" t="s">
        <v>2394</v>
      </c>
      <c r="AA3195" s="23" t="s">
        <v>3564</v>
      </c>
      <c r="AB3195" s="23"/>
      <c r="AC3195" s="23"/>
      <c r="AD3195" s="23"/>
      <c r="AE3195" s="24">
        <v>61680</v>
      </c>
      <c r="AF3195" s="24">
        <v>61.68</v>
      </c>
      <c r="AG3195" s="24">
        <v>363000</v>
      </c>
    </row>
    <row r="3196" spans="1:33" ht="22" customHeight="1" x14ac:dyDescent="0.3">
      <c r="A3196" s="25">
        <v>44067</v>
      </c>
      <c r="B3196" s="26" t="s">
        <v>50</v>
      </c>
      <c r="C3196" s="26" t="s">
        <v>32</v>
      </c>
      <c r="D3196" s="27" t="s">
        <v>49</v>
      </c>
      <c r="E3196" s="27" t="s">
        <v>49</v>
      </c>
      <c r="F3196" s="26" t="s">
        <v>33</v>
      </c>
      <c r="G3196" s="27" t="s">
        <v>49</v>
      </c>
      <c r="H3196" s="27" t="s">
        <v>49</v>
      </c>
      <c r="I3196" s="26" t="s">
        <v>34</v>
      </c>
      <c r="J3196" s="26" t="s">
        <v>157</v>
      </c>
      <c r="K3196" s="27" t="s">
        <v>49</v>
      </c>
      <c r="L3196" s="27" t="s">
        <v>49</v>
      </c>
      <c r="M3196" s="26" t="s">
        <v>33</v>
      </c>
      <c r="N3196" s="27" t="s">
        <v>49</v>
      </c>
      <c r="O3196" s="27" t="s">
        <v>49</v>
      </c>
      <c r="P3196" s="26" t="s">
        <v>158</v>
      </c>
      <c r="Q3196" s="26" t="s">
        <v>39</v>
      </c>
      <c r="R3196" s="26" t="s">
        <v>106</v>
      </c>
      <c r="S3196" s="26" t="s">
        <v>61</v>
      </c>
      <c r="T3196" s="26" t="s">
        <v>107</v>
      </c>
      <c r="U3196" s="26" t="s">
        <v>56</v>
      </c>
      <c r="V3196" s="26" t="s">
        <v>43</v>
      </c>
      <c r="W3196" s="26" t="s">
        <v>44</v>
      </c>
      <c r="X3196" s="26" t="s">
        <v>45</v>
      </c>
      <c r="Y3196" s="26" t="s">
        <v>46</v>
      </c>
      <c r="Z3196" s="26" t="s">
        <v>159</v>
      </c>
      <c r="AA3196" s="26" t="s">
        <v>3466</v>
      </c>
      <c r="AB3196" s="12" t="str">
        <f t="shared" ref="AB3196" si="661">IF(ISNUMBER(SEARCH("CARBENDAZIM",AA3196)),"Carbendazim",IF(ISNUMBER(SEARCH("4-D",AA3196)),"2,4-Dichlorophenoxyacetic acid",IF(ISNUMBER(SEARCH("RIDOVER",AA3196)),"Glyphosate",IF(ISNUMBER(SEARCH("POQUER",AA3196)),"Clethodim",IF(ISNUMBER(SEARCH("LITER",AA3196)),"Imidacloprid",IF(ISNUMBER(SEARCH("PYRINEX",AA3196)),"Chlorpyrifos",IF(ISNUMBER(SEARCH("ORBIT",AA3196)),"Omethoate",IF(ISNUMBER(SEARCH("HEXARON",AA3196)),"Diuron",IF(ISNUMBER(SEARCH("ISOPROPYLAMINE",AA3196)),"Isopropylamine",IF(ISNUMBER(SEARCH("GLYPHOSATE",AA3196)),"Glyphosate",IF(ISNUMBER(SEARCH("MANCOZEB",AA3196)),"Mancozeb Indofil",IF(ISNUMBER(SEARCH("PARAQUAT",AA3196)),"Paraquat",IF(ISNUMBER(SEARCH("CAROMAX",AA3196)),"Aromatic Solvent Mixture",IF(ISNUMBER(SEARCH("BUTIRON",AA3196)),"Tebuthiuron",IF(ISNUMBER(SEARCH("VORAZ",AA3196)),"Methomyl",IF(ISNUMBER(SEARCH("IMIDACLOPRID",AA3196)),"Imidacloprid",IF(ISNUMBER(SEARCH("2 4 D",AA3196)),"2,4-Dichlorophenoxyacetic acid",IF(ISNUMBER(SEARCH("IMIDACL",AA3196)),"Imidacloprid",IF(ISNUMBER(SEARCH("DIUREX",AA3196)),"Diuron",IF(ISNUMBER(SEARCH("RAPEL",AA3196)),"Acephate","fix it"))))))))))))))))))))</f>
        <v>Glyphosate</v>
      </c>
      <c r="AC3196" s="26"/>
      <c r="AD3196" s="26"/>
      <c r="AE3196" s="27">
        <v>113610</v>
      </c>
      <c r="AF3196" s="27">
        <v>113.61</v>
      </c>
      <c r="AG3196" s="27">
        <v>592000</v>
      </c>
    </row>
    <row r="3197" spans="1:33" ht="22" customHeight="1" x14ac:dyDescent="0.3">
      <c r="A3197" s="22">
        <v>44067</v>
      </c>
      <c r="B3197" s="23" t="s">
        <v>31</v>
      </c>
      <c r="C3197" s="23" t="s">
        <v>32</v>
      </c>
      <c r="D3197" s="24" t="s">
        <v>49</v>
      </c>
      <c r="E3197" s="24" t="s">
        <v>49</v>
      </c>
      <c r="F3197" s="23" t="s">
        <v>33</v>
      </c>
      <c r="G3197" s="24" t="s">
        <v>49</v>
      </c>
      <c r="H3197" s="24" t="s">
        <v>49</v>
      </c>
      <c r="I3197" s="23" t="s">
        <v>34</v>
      </c>
      <c r="J3197" s="23" t="s">
        <v>65</v>
      </c>
      <c r="K3197" s="24" t="s">
        <v>49</v>
      </c>
      <c r="L3197" s="24" t="s">
        <v>49</v>
      </c>
      <c r="M3197" s="23" t="s">
        <v>33</v>
      </c>
      <c r="N3197" s="24" t="s">
        <v>49</v>
      </c>
      <c r="O3197" s="24" t="s">
        <v>49</v>
      </c>
      <c r="P3197" s="23" t="s">
        <v>66</v>
      </c>
      <c r="Q3197" s="23" t="s">
        <v>39</v>
      </c>
      <c r="R3197" s="23" t="s">
        <v>67</v>
      </c>
      <c r="S3197" s="23" t="s">
        <v>68</v>
      </c>
      <c r="T3197" s="23" t="s">
        <v>69</v>
      </c>
      <c r="U3197" s="23" t="s">
        <v>70</v>
      </c>
      <c r="V3197" s="23" t="s">
        <v>43</v>
      </c>
      <c r="W3197" s="23" t="s">
        <v>44</v>
      </c>
      <c r="X3197" s="23" t="s">
        <v>45</v>
      </c>
      <c r="Y3197" s="23" t="s">
        <v>46</v>
      </c>
      <c r="Z3197" s="23" t="s">
        <v>71</v>
      </c>
      <c r="AA3197" s="23" t="s">
        <v>293</v>
      </c>
      <c r="AB3197" s="23"/>
      <c r="AC3197" s="23"/>
      <c r="AD3197" s="23"/>
      <c r="AE3197" s="24">
        <v>67044</v>
      </c>
      <c r="AF3197" s="24">
        <v>67.040000000000006</v>
      </c>
      <c r="AG3197" s="24">
        <v>715000</v>
      </c>
    </row>
    <row r="3198" spans="1:33" ht="22" customHeight="1" x14ac:dyDescent="0.3">
      <c r="A3198" s="25">
        <v>44067</v>
      </c>
      <c r="B3198" s="26" t="s">
        <v>31</v>
      </c>
      <c r="C3198" s="26" t="s">
        <v>32</v>
      </c>
      <c r="D3198" s="27" t="s">
        <v>49</v>
      </c>
      <c r="E3198" s="27" t="s">
        <v>49</v>
      </c>
      <c r="F3198" s="26" t="s">
        <v>33</v>
      </c>
      <c r="G3198" s="27" t="s">
        <v>49</v>
      </c>
      <c r="H3198" s="27" t="s">
        <v>49</v>
      </c>
      <c r="I3198" s="26" t="s">
        <v>34</v>
      </c>
      <c r="J3198" s="26" t="s">
        <v>77</v>
      </c>
      <c r="K3198" s="26" t="s">
        <v>78</v>
      </c>
      <c r="L3198" s="26" t="s">
        <v>68</v>
      </c>
      <c r="M3198" s="26" t="s">
        <v>33</v>
      </c>
      <c r="N3198" s="27" t="s">
        <v>49</v>
      </c>
      <c r="O3198" s="27" t="s">
        <v>49</v>
      </c>
      <c r="P3198" s="26" t="s">
        <v>79</v>
      </c>
      <c r="Q3198" s="26" t="s">
        <v>39</v>
      </c>
      <c r="R3198" s="26" t="s">
        <v>67</v>
      </c>
      <c r="S3198" s="26" t="s">
        <v>68</v>
      </c>
      <c r="T3198" s="26" t="s">
        <v>69</v>
      </c>
      <c r="U3198" s="26" t="s">
        <v>70</v>
      </c>
      <c r="V3198" s="26" t="s">
        <v>43</v>
      </c>
      <c r="W3198" s="26" t="s">
        <v>44</v>
      </c>
      <c r="X3198" s="26" t="s">
        <v>45</v>
      </c>
      <c r="Y3198" s="26" t="s">
        <v>46</v>
      </c>
      <c r="Z3198" s="26" t="s">
        <v>234</v>
      </c>
      <c r="AA3198" s="26" t="s">
        <v>3565</v>
      </c>
      <c r="AB3198" s="26"/>
      <c r="AC3198" s="26"/>
      <c r="AD3198" s="26"/>
      <c r="AE3198" s="27">
        <v>93960</v>
      </c>
      <c r="AF3198" s="27">
        <v>93.96</v>
      </c>
      <c r="AG3198" s="27">
        <v>1862000</v>
      </c>
    </row>
    <row r="3199" spans="1:33" ht="22" customHeight="1" x14ac:dyDescent="0.3">
      <c r="A3199" s="22">
        <v>44067</v>
      </c>
      <c r="B3199" s="23" t="s">
        <v>31</v>
      </c>
      <c r="C3199" s="23" t="s">
        <v>32</v>
      </c>
      <c r="D3199" s="24" t="s">
        <v>49</v>
      </c>
      <c r="E3199" s="24" t="s">
        <v>49</v>
      </c>
      <c r="F3199" s="23" t="s">
        <v>33</v>
      </c>
      <c r="G3199" s="24" t="s">
        <v>49</v>
      </c>
      <c r="H3199" s="24" t="s">
        <v>49</v>
      </c>
      <c r="I3199" s="23" t="s">
        <v>34</v>
      </c>
      <c r="J3199" s="23" t="s">
        <v>77</v>
      </c>
      <c r="K3199" s="23" t="s">
        <v>78</v>
      </c>
      <c r="L3199" s="23" t="s">
        <v>68</v>
      </c>
      <c r="M3199" s="23" t="s">
        <v>33</v>
      </c>
      <c r="N3199" s="24" t="s">
        <v>49</v>
      </c>
      <c r="O3199" s="24" t="s">
        <v>49</v>
      </c>
      <c r="P3199" s="23" t="s">
        <v>79</v>
      </c>
      <c r="Q3199" s="23" t="s">
        <v>39</v>
      </c>
      <c r="R3199" s="23" t="s">
        <v>67</v>
      </c>
      <c r="S3199" s="23" t="s">
        <v>68</v>
      </c>
      <c r="T3199" s="23" t="s">
        <v>69</v>
      </c>
      <c r="U3199" s="23" t="s">
        <v>70</v>
      </c>
      <c r="V3199" s="23" t="s">
        <v>43</v>
      </c>
      <c r="W3199" s="23" t="s">
        <v>44</v>
      </c>
      <c r="X3199" s="23" t="s">
        <v>45</v>
      </c>
      <c r="Y3199" s="23" t="s">
        <v>46</v>
      </c>
      <c r="Z3199" s="23" t="s">
        <v>82</v>
      </c>
      <c r="AA3199" s="23" t="s">
        <v>3566</v>
      </c>
      <c r="AB3199" s="18" t="s">
        <v>3193</v>
      </c>
      <c r="AC3199" s="23"/>
      <c r="AD3199" s="23"/>
      <c r="AE3199" s="24">
        <v>412200.01</v>
      </c>
      <c r="AF3199" s="24">
        <v>412.2</v>
      </c>
      <c r="AG3199" s="24">
        <v>9308000</v>
      </c>
    </row>
    <row r="3200" spans="1:33" ht="22" customHeight="1" x14ac:dyDescent="0.3">
      <c r="A3200" s="25">
        <v>44067</v>
      </c>
      <c r="B3200" s="26" t="s">
        <v>31</v>
      </c>
      <c r="C3200" s="26" t="s">
        <v>32</v>
      </c>
      <c r="D3200" s="27" t="s">
        <v>49</v>
      </c>
      <c r="E3200" s="27" t="s">
        <v>49</v>
      </c>
      <c r="F3200" s="26" t="s">
        <v>33</v>
      </c>
      <c r="G3200" s="27" t="s">
        <v>49</v>
      </c>
      <c r="H3200" s="27" t="s">
        <v>49</v>
      </c>
      <c r="I3200" s="26" t="s">
        <v>34</v>
      </c>
      <c r="J3200" s="26" t="s">
        <v>77</v>
      </c>
      <c r="K3200" s="26" t="s">
        <v>78</v>
      </c>
      <c r="L3200" s="26" t="s">
        <v>68</v>
      </c>
      <c r="M3200" s="26" t="s">
        <v>33</v>
      </c>
      <c r="N3200" s="27" t="s">
        <v>49</v>
      </c>
      <c r="O3200" s="27" t="s">
        <v>49</v>
      </c>
      <c r="P3200" s="26" t="s">
        <v>79</v>
      </c>
      <c r="Q3200" s="26" t="s">
        <v>39</v>
      </c>
      <c r="R3200" s="26" t="s">
        <v>67</v>
      </c>
      <c r="S3200" s="26" t="s">
        <v>68</v>
      </c>
      <c r="T3200" s="26" t="s">
        <v>69</v>
      </c>
      <c r="U3200" s="26" t="s">
        <v>70</v>
      </c>
      <c r="V3200" s="26" t="s">
        <v>43</v>
      </c>
      <c r="W3200" s="26" t="s">
        <v>44</v>
      </c>
      <c r="X3200" s="26" t="s">
        <v>45</v>
      </c>
      <c r="Y3200" s="26" t="s">
        <v>46</v>
      </c>
      <c r="Z3200" s="26" t="s">
        <v>82</v>
      </c>
      <c r="AA3200" s="26" t="s">
        <v>3567</v>
      </c>
      <c r="AB3200" s="12" t="s">
        <v>3165</v>
      </c>
      <c r="AC3200" s="26"/>
      <c r="AD3200" s="26"/>
      <c r="AE3200" s="27">
        <v>145140</v>
      </c>
      <c r="AF3200" s="27">
        <v>145.13999999999999</v>
      </c>
      <c r="AG3200" s="27">
        <v>3278000</v>
      </c>
    </row>
    <row r="3201" spans="1:33" ht="22" customHeight="1" x14ac:dyDescent="0.3">
      <c r="A3201" s="22">
        <v>44067</v>
      </c>
      <c r="B3201" s="23" t="s">
        <v>31</v>
      </c>
      <c r="C3201" s="23" t="s">
        <v>32</v>
      </c>
      <c r="D3201" s="24" t="s">
        <v>49</v>
      </c>
      <c r="E3201" s="24" t="s">
        <v>49</v>
      </c>
      <c r="F3201" s="23" t="s">
        <v>33</v>
      </c>
      <c r="G3201" s="24" t="s">
        <v>49</v>
      </c>
      <c r="H3201" s="24" t="s">
        <v>49</v>
      </c>
      <c r="I3201" s="23" t="s">
        <v>34</v>
      </c>
      <c r="J3201" s="23" t="s">
        <v>77</v>
      </c>
      <c r="K3201" s="23" t="s">
        <v>78</v>
      </c>
      <c r="L3201" s="23" t="s">
        <v>68</v>
      </c>
      <c r="M3201" s="23" t="s">
        <v>33</v>
      </c>
      <c r="N3201" s="24" t="s">
        <v>49</v>
      </c>
      <c r="O3201" s="24" t="s">
        <v>49</v>
      </c>
      <c r="P3201" s="23" t="s">
        <v>79</v>
      </c>
      <c r="Q3201" s="23" t="s">
        <v>39</v>
      </c>
      <c r="R3201" s="23" t="s">
        <v>67</v>
      </c>
      <c r="S3201" s="23" t="s">
        <v>68</v>
      </c>
      <c r="T3201" s="23" t="s">
        <v>69</v>
      </c>
      <c r="U3201" s="23" t="s">
        <v>70</v>
      </c>
      <c r="V3201" s="23" t="s">
        <v>43</v>
      </c>
      <c r="W3201" s="23" t="s">
        <v>44</v>
      </c>
      <c r="X3201" s="23" t="s">
        <v>45</v>
      </c>
      <c r="Y3201" s="23" t="s">
        <v>46</v>
      </c>
      <c r="Z3201" s="23" t="s">
        <v>234</v>
      </c>
      <c r="AA3201" s="23" t="s">
        <v>3568</v>
      </c>
      <c r="AB3201" s="23"/>
      <c r="AC3201" s="23"/>
      <c r="AD3201" s="23"/>
      <c r="AE3201" s="24">
        <v>46980</v>
      </c>
      <c r="AF3201" s="24">
        <v>46.98</v>
      </c>
      <c r="AG3201" s="24">
        <v>931000</v>
      </c>
    </row>
    <row r="3202" spans="1:33" ht="22" customHeight="1" x14ac:dyDescent="0.3">
      <c r="A3202" s="25">
        <v>44067</v>
      </c>
      <c r="B3202" s="26" t="s">
        <v>31</v>
      </c>
      <c r="C3202" s="26" t="s">
        <v>32</v>
      </c>
      <c r="D3202" s="27" t="s">
        <v>49</v>
      </c>
      <c r="E3202" s="27" t="s">
        <v>49</v>
      </c>
      <c r="F3202" s="26" t="s">
        <v>33</v>
      </c>
      <c r="G3202" s="27" t="s">
        <v>49</v>
      </c>
      <c r="H3202" s="27" t="s">
        <v>49</v>
      </c>
      <c r="I3202" s="26" t="s">
        <v>34</v>
      </c>
      <c r="J3202" s="26" t="s">
        <v>77</v>
      </c>
      <c r="K3202" s="26" t="s">
        <v>78</v>
      </c>
      <c r="L3202" s="26" t="s">
        <v>68</v>
      </c>
      <c r="M3202" s="26" t="s">
        <v>33</v>
      </c>
      <c r="N3202" s="27" t="s">
        <v>49</v>
      </c>
      <c r="O3202" s="27" t="s">
        <v>49</v>
      </c>
      <c r="P3202" s="26" t="s">
        <v>79</v>
      </c>
      <c r="Q3202" s="26" t="s">
        <v>39</v>
      </c>
      <c r="R3202" s="26" t="s">
        <v>342</v>
      </c>
      <c r="S3202" s="26" t="s">
        <v>68</v>
      </c>
      <c r="T3202" s="26" t="s">
        <v>343</v>
      </c>
      <c r="U3202" s="26" t="s">
        <v>70</v>
      </c>
      <c r="V3202" s="26" t="s">
        <v>43</v>
      </c>
      <c r="W3202" s="26" t="s">
        <v>44</v>
      </c>
      <c r="X3202" s="26" t="s">
        <v>45</v>
      </c>
      <c r="Y3202" s="26" t="s">
        <v>46</v>
      </c>
      <c r="Z3202" s="26" t="s">
        <v>82</v>
      </c>
      <c r="AA3202" s="26" t="s">
        <v>3569</v>
      </c>
      <c r="AB3202" s="18" t="s">
        <v>3193</v>
      </c>
      <c r="AC3202" s="26"/>
      <c r="AD3202" s="26"/>
      <c r="AE3202" s="27">
        <v>20610</v>
      </c>
      <c r="AF3202" s="27">
        <v>20.61</v>
      </c>
      <c r="AG3202" s="27">
        <v>465000</v>
      </c>
    </row>
    <row r="3203" spans="1:33" ht="22" customHeight="1" x14ac:dyDescent="0.3">
      <c r="A3203" s="22">
        <v>44067</v>
      </c>
      <c r="B3203" s="23" t="s">
        <v>50</v>
      </c>
      <c r="C3203" s="23" t="s">
        <v>32</v>
      </c>
      <c r="D3203" s="24" t="s">
        <v>49</v>
      </c>
      <c r="E3203" s="24" t="s">
        <v>49</v>
      </c>
      <c r="F3203" s="23" t="s">
        <v>33</v>
      </c>
      <c r="G3203" s="24" t="s">
        <v>49</v>
      </c>
      <c r="H3203" s="24" t="s">
        <v>49</v>
      </c>
      <c r="I3203" s="23" t="s">
        <v>34</v>
      </c>
      <c r="J3203" s="23" t="s">
        <v>120</v>
      </c>
      <c r="K3203" s="23" t="s">
        <v>112</v>
      </c>
      <c r="L3203" s="23" t="s">
        <v>113</v>
      </c>
      <c r="M3203" s="23" t="s">
        <v>33</v>
      </c>
      <c r="N3203" s="24">
        <v>296398223.63</v>
      </c>
      <c r="O3203" s="24" t="s">
        <v>49</v>
      </c>
      <c r="P3203" s="23" t="s">
        <v>121</v>
      </c>
      <c r="Q3203" s="23" t="s">
        <v>39</v>
      </c>
      <c r="R3203" s="23" t="s">
        <v>3570</v>
      </c>
      <c r="S3203" s="23" t="s">
        <v>113</v>
      </c>
      <c r="T3203" s="23" t="s">
        <v>3571</v>
      </c>
      <c r="U3203" s="23" t="s">
        <v>117</v>
      </c>
      <c r="V3203" s="23" t="s">
        <v>43</v>
      </c>
      <c r="W3203" s="23" t="s">
        <v>44</v>
      </c>
      <c r="X3203" s="23" t="s">
        <v>45</v>
      </c>
      <c r="Y3203" s="23" t="s">
        <v>46</v>
      </c>
      <c r="Z3203" s="23" t="s">
        <v>122</v>
      </c>
      <c r="AA3203" s="23" t="s">
        <v>123</v>
      </c>
      <c r="AB3203" s="12" t="str">
        <f t="shared" ref="AB3203" si="662">IF(ISNUMBER(SEARCH("CARBENDAZIM",AA3203)),"Carbendazim",IF(ISNUMBER(SEARCH("4-D",AA3203)),"2,4-Dichlorophenoxyacetic acid",IF(ISNUMBER(SEARCH("RIDOVER",AA3203)),"Glyphosate",IF(ISNUMBER(SEARCH("POQUER",AA3203)),"Clethodim",IF(ISNUMBER(SEARCH("LITER",AA3203)),"Imidacloprid",IF(ISNUMBER(SEARCH("PYRINEX",AA3203)),"Chlorpyrifos",IF(ISNUMBER(SEARCH("ORBIT",AA3203)),"Omethoate",IF(ISNUMBER(SEARCH("HEXARON",AA3203)),"Diuron",IF(ISNUMBER(SEARCH("ISOPROPYLAMINE",AA3203)),"Isopropylamine",IF(ISNUMBER(SEARCH("GLYPHOSATE",AA3203)),"Glyphosate",IF(ISNUMBER(SEARCH("MANCOZEB",AA3203)),"Mancozeb Indofil",IF(ISNUMBER(SEARCH("PARAQUAT",AA3203)),"Paraquat",IF(ISNUMBER(SEARCH("CAROMAX",AA3203)),"Aromatic Solvent Mixture",IF(ISNUMBER(SEARCH("BUTIRON",AA3203)),"Tebuthiuron",IF(ISNUMBER(SEARCH("VORAZ",AA3203)),"Methomyl",IF(ISNUMBER(SEARCH("IMIDACLOPRID",AA3203)),"Imidacloprid",IF(ISNUMBER(SEARCH("2 4 D",AA3203)),"2,4-Dichlorophenoxyacetic acid",IF(ISNUMBER(SEARCH("IMIDACL",AA3203)),"Imidacloprid",IF(ISNUMBER(SEARCH("DIUREX",AA3203)),"Diuron",IF(ISNUMBER(SEARCH("RAPEL",AA3203)),"Acephate","fix it"))))))))))))))))))))</f>
        <v>Mancozeb Indofil</v>
      </c>
      <c r="AC3203" s="23"/>
      <c r="AD3203" s="23"/>
      <c r="AE3203" s="24">
        <v>82160</v>
      </c>
      <c r="AF3203" s="24">
        <v>82.16</v>
      </c>
      <c r="AG3203" s="24">
        <v>285000</v>
      </c>
    </row>
    <row r="3204" spans="1:33" ht="22" customHeight="1" x14ac:dyDescent="0.3">
      <c r="A3204" s="25">
        <v>44067</v>
      </c>
      <c r="B3204" s="26" t="s">
        <v>31</v>
      </c>
      <c r="C3204" s="26" t="s">
        <v>32</v>
      </c>
      <c r="D3204" s="27" t="s">
        <v>49</v>
      </c>
      <c r="E3204" s="27" t="s">
        <v>49</v>
      </c>
      <c r="F3204" s="26" t="s">
        <v>33</v>
      </c>
      <c r="G3204" s="27" t="s">
        <v>49</v>
      </c>
      <c r="H3204" s="27" t="s">
        <v>49</v>
      </c>
      <c r="I3204" s="26" t="s">
        <v>34</v>
      </c>
      <c r="J3204" s="26" t="s">
        <v>77</v>
      </c>
      <c r="K3204" s="26" t="s">
        <v>78</v>
      </c>
      <c r="L3204" s="26" t="s">
        <v>68</v>
      </c>
      <c r="M3204" s="26" t="s">
        <v>33</v>
      </c>
      <c r="N3204" s="27" t="s">
        <v>49</v>
      </c>
      <c r="O3204" s="27" t="s">
        <v>49</v>
      </c>
      <c r="P3204" s="26" t="s">
        <v>79</v>
      </c>
      <c r="Q3204" s="26" t="s">
        <v>39</v>
      </c>
      <c r="R3204" s="26" t="s">
        <v>342</v>
      </c>
      <c r="S3204" s="26" t="s">
        <v>68</v>
      </c>
      <c r="T3204" s="26" t="s">
        <v>343</v>
      </c>
      <c r="U3204" s="26" t="s">
        <v>70</v>
      </c>
      <c r="V3204" s="26" t="s">
        <v>43</v>
      </c>
      <c r="W3204" s="26" t="s">
        <v>44</v>
      </c>
      <c r="X3204" s="26" t="s">
        <v>45</v>
      </c>
      <c r="Y3204" s="26" t="s">
        <v>46</v>
      </c>
      <c r="Z3204" s="26" t="s">
        <v>418</v>
      </c>
      <c r="AA3204" s="26" t="s">
        <v>3572</v>
      </c>
      <c r="AB3204" s="26"/>
      <c r="AC3204" s="26"/>
      <c r="AD3204" s="26"/>
      <c r="AE3204" s="27">
        <v>10470</v>
      </c>
      <c r="AF3204" s="27">
        <v>10.47</v>
      </c>
      <c r="AG3204" s="27">
        <v>9060000</v>
      </c>
    </row>
    <row r="3205" spans="1:33" ht="22" customHeight="1" x14ac:dyDescent="0.3">
      <c r="A3205" s="22">
        <v>44065</v>
      </c>
      <c r="B3205" s="23" t="s">
        <v>50</v>
      </c>
      <c r="C3205" s="23" t="s">
        <v>84</v>
      </c>
      <c r="D3205" s="23" t="s">
        <v>85</v>
      </c>
      <c r="E3205" s="23" t="s">
        <v>44</v>
      </c>
      <c r="F3205" s="23" t="s">
        <v>33</v>
      </c>
      <c r="G3205" s="24" t="s">
        <v>49</v>
      </c>
      <c r="H3205" s="24" t="s">
        <v>49</v>
      </c>
      <c r="I3205" s="23" t="s">
        <v>86</v>
      </c>
      <c r="J3205" s="23" t="s">
        <v>166</v>
      </c>
      <c r="K3205" s="24" t="s">
        <v>49</v>
      </c>
      <c r="L3205" s="24" t="s">
        <v>49</v>
      </c>
      <c r="M3205" s="24" t="s">
        <v>49</v>
      </c>
      <c r="N3205" s="24" t="s">
        <v>49</v>
      </c>
      <c r="O3205" s="24" t="s">
        <v>49</v>
      </c>
      <c r="P3205" s="23" t="s">
        <v>167</v>
      </c>
      <c r="Q3205" s="23" t="s">
        <v>39</v>
      </c>
      <c r="R3205" s="23" t="s">
        <v>106</v>
      </c>
      <c r="S3205" s="23" t="s">
        <v>61</v>
      </c>
      <c r="T3205" s="23" t="s">
        <v>107</v>
      </c>
      <c r="U3205" s="23" t="s">
        <v>56</v>
      </c>
      <c r="V3205" s="23" t="s">
        <v>90</v>
      </c>
      <c r="W3205" s="23" t="s">
        <v>44</v>
      </c>
      <c r="X3205" s="23" t="s">
        <v>91</v>
      </c>
      <c r="Y3205" s="23" t="s">
        <v>46</v>
      </c>
      <c r="Z3205" s="23" t="s">
        <v>251</v>
      </c>
      <c r="AA3205" s="23" t="s">
        <v>3573</v>
      </c>
      <c r="AB3205" s="23"/>
      <c r="AC3205" s="23"/>
      <c r="AD3205" s="23"/>
      <c r="AE3205" s="24">
        <v>32720</v>
      </c>
      <c r="AF3205" s="24">
        <v>32.72</v>
      </c>
      <c r="AG3205" s="24">
        <v>222000</v>
      </c>
    </row>
    <row r="3206" spans="1:33" ht="22" customHeight="1" x14ac:dyDescent="0.3">
      <c r="A3206" s="25">
        <v>44062</v>
      </c>
      <c r="B3206" s="26" t="s">
        <v>50</v>
      </c>
      <c r="C3206" s="26" t="s">
        <v>32</v>
      </c>
      <c r="D3206" s="27" t="s">
        <v>49</v>
      </c>
      <c r="E3206" s="27" t="s">
        <v>49</v>
      </c>
      <c r="F3206" s="26" t="s">
        <v>33</v>
      </c>
      <c r="G3206" s="27" t="s">
        <v>49</v>
      </c>
      <c r="H3206" s="27" t="s">
        <v>49</v>
      </c>
      <c r="I3206" s="26" t="s">
        <v>34</v>
      </c>
      <c r="J3206" s="26" t="s">
        <v>157</v>
      </c>
      <c r="K3206" s="27" t="s">
        <v>49</v>
      </c>
      <c r="L3206" s="27" t="s">
        <v>49</v>
      </c>
      <c r="M3206" s="26" t="s">
        <v>33</v>
      </c>
      <c r="N3206" s="27" t="s">
        <v>49</v>
      </c>
      <c r="O3206" s="27" t="s">
        <v>49</v>
      </c>
      <c r="P3206" s="26" t="s">
        <v>158</v>
      </c>
      <c r="Q3206" s="26" t="s">
        <v>39</v>
      </c>
      <c r="R3206" s="26" t="s">
        <v>106</v>
      </c>
      <c r="S3206" s="26" t="s">
        <v>61</v>
      </c>
      <c r="T3206" s="26" t="s">
        <v>107</v>
      </c>
      <c r="U3206" s="26" t="s">
        <v>56</v>
      </c>
      <c r="V3206" s="26" t="s">
        <v>43</v>
      </c>
      <c r="W3206" s="26" t="s">
        <v>44</v>
      </c>
      <c r="X3206" s="26" t="s">
        <v>45</v>
      </c>
      <c r="Y3206" s="26" t="s">
        <v>46</v>
      </c>
      <c r="Z3206" s="26" t="s">
        <v>159</v>
      </c>
      <c r="AA3206" s="26" t="s">
        <v>3560</v>
      </c>
      <c r="AB3206" s="12" t="str">
        <f t="shared" ref="AB3206" si="663">IF(ISNUMBER(SEARCH("CARBENDAZIM",AA3206)),"Carbendazim",IF(ISNUMBER(SEARCH("4-D",AA3206)),"2,4-Dichlorophenoxyacetic acid",IF(ISNUMBER(SEARCH("RIDOVER",AA3206)),"Glyphosate",IF(ISNUMBER(SEARCH("POQUER",AA3206)),"Clethodim",IF(ISNUMBER(SEARCH("LITER",AA3206)),"Imidacloprid",IF(ISNUMBER(SEARCH("PYRINEX",AA3206)),"Chlorpyrifos",IF(ISNUMBER(SEARCH("ORBIT",AA3206)),"Omethoate",IF(ISNUMBER(SEARCH("HEXARON",AA3206)),"Diuron",IF(ISNUMBER(SEARCH("ISOPROPYLAMINE",AA3206)),"Isopropylamine",IF(ISNUMBER(SEARCH("GLYPHOSATE",AA3206)),"Glyphosate",IF(ISNUMBER(SEARCH("MANCOZEB",AA3206)),"Mancozeb Indofil",IF(ISNUMBER(SEARCH("PARAQUAT",AA3206)),"Paraquat",IF(ISNUMBER(SEARCH("CAROMAX",AA3206)),"Aromatic Solvent Mixture",IF(ISNUMBER(SEARCH("BUTIRON",AA3206)),"Tebuthiuron",IF(ISNUMBER(SEARCH("VORAZ",AA3206)),"Methomyl",IF(ISNUMBER(SEARCH("IMIDACLOPRID",AA3206)),"Imidacloprid",IF(ISNUMBER(SEARCH("2 4 D",AA3206)),"2,4-Dichlorophenoxyacetic acid",IF(ISNUMBER(SEARCH("IMIDACL",AA3206)),"Imidacloprid",IF(ISNUMBER(SEARCH("DIUREX",AA3206)),"Diuron",IF(ISNUMBER(SEARCH("RAPEL",AA3206)),"Acephate","fix it"))))))))))))))))))))</f>
        <v>Glyphosate</v>
      </c>
      <c r="AC3206" s="26"/>
      <c r="AD3206" s="26"/>
      <c r="AE3206" s="27">
        <v>102704</v>
      </c>
      <c r="AF3206" s="27">
        <v>102.7</v>
      </c>
      <c r="AG3206" s="27">
        <v>535000</v>
      </c>
    </row>
    <row r="3207" spans="1:33" ht="22" customHeight="1" x14ac:dyDescent="0.3">
      <c r="A3207" s="22">
        <v>44060</v>
      </c>
      <c r="B3207" s="23" t="s">
        <v>50</v>
      </c>
      <c r="C3207" s="23" t="s">
        <v>32</v>
      </c>
      <c r="D3207" s="24" t="s">
        <v>49</v>
      </c>
      <c r="E3207" s="24" t="s">
        <v>49</v>
      </c>
      <c r="F3207" s="23" t="s">
        <v>33</v>
      </c>
      <c r="G3207" s="24" t="s">
        <v>49</v>
      </c>
      <c r="H3207" s="24" t="s">
        <v>49</v>
      </c>
      <c r="I3207" s="23" t="s">
        <v>34</v>
      </c>
      <c r="J3207" s="23" t="s">
        <v>191</v>
      </c>
      <c r="K3207" s="24" t="s">
        <v>49</v>
      </c>
      <c r="L3207" s="24" t="s">
        <v>49</v>
      </c>
      <c r="M3207" s="24" t="s">
        <v>49</v>
      </c>
      <c r="N3207" s="24" t="s">
        <v>49</v>
      </c>
      <c r="O3207" s="24" t="s">
        <v>49</v>
      </c>
      <c r="P3207" s="23" t="s">
        <v>192</v>
      </c>
      <c r="Q3207" s="23" t="s">
        <v>39</v>
      </c>
      <c r="R3207" s="23" t="s">
        <v>186</v>
      </c>
      <c r="S3207" s="23" t="s">
        <v>187</v>
      </c>
      <c r="T3207" s="23" t="s">
        <v>188</v>
      </c>
      <c r="U3207" s="23" t="s">
        <v>42</v>
      </c>
      <c r="V3207" s="23" t="s">
        <v>43</v>
      </c>
      <c r="W3207" s="23" t="s">
        <v>44</v>
      </c>
      <c r="X3207" s="23" t="s">
        <v>45</v>
      </c>
      <c r="Y3207" s="23" t="s">
        <v>46</v>
      </c>
      <c r="Z3207" s="23" t="s">
        <v>193</v>
      </c>
      <c r="AA3207" s="23" t="s">
        <v>3574</v>
      </c>
      <c r="AB3207" s="23"/>
      <c r="AC3207" s="23"/>
      <c r="AD3207" s="23"/>
      <c r="AE3207" s="24">
        <v>24620</v>
      </c>
      <c r="AF3207" s="24">
        <v>24.62</v>
      </c>
      <c r="AG3207" s="24">
        <v>48800</v>
      </c>
    </row>
    <row r="3208" spans="1:33" ht="22" customHeight="1" x14ac:dyDescent="0.3">
      <c r="A3208" s="25">
        <v>44060</v>
      </c>
      <c r="B3208" s="26" t="s">
        <v>50</v>
      </c>
      <c r="C3208" s="26" t="s">
        <v>32</v>
      </c>
      <c r="D3208" s="27" t="s">
        <v>49</v>
      </c>
      <c r="E3208" s="27" t="s">
        <v>49</v>
      </c>
      <c r="F3208" s="26" t="s">
        <v>33</v>
      </c>
      <c r="G3208" s="27" t="s">
        <v>49</v>
      </c>
      <c r="H3208" s="27" t="s">
        <v>49</v>
      </c>
      <c r="I3208" s="26" t="s">
        <v>34</v>
      </c>
      <c r="J3208" s="26" t="s">
        <v>157</v>
      </c>
      <c r="K3208" s="27" t="s">
        <v>49</v>
      </c>
      <c r="L3208" s="27" t="s">
        <v>49</v>
      </c>
      <c r="M3208" s="26" t="s">
        <v>33</v>
      </c>
      <c r="N3208" s="27" t="s">
        <v>49</v>
      </c>
      <c r="O3208" s="27" t="s">
        <v>49</v>
      </c>
      <c r="P3208" s="26" t="s">
        <v>158</v>
      </c>
      <c r="Q3208" s="26" t="s">
        <v>39</v>
      </c>
      <c r="R3208" s="26" t="s">
        <v>106</v>
      </c>
      <c r="S3208" s="26" t="s">
        <v>61</v>
      </c>
      <c r="T3208" s="26" t="s">
        <v>107</v>
      </c>
      <c r="U3208" s="26" t="s">
        <v>56</v>
      </c>
      <c r="V3208" s="26" t="s">
        <v>43</v>
      </c>
      <c r="W3208" s="26" t="s">
        <v>44</v>
      </c>
      <c r="X3208" s="26" t="s">
        <v>45</v>
      </c>
      <c r="Y3208" s="26" t="s">
        <v>46</v>
      </c>
      <c r="Z3208" s="26" t="s">
        <v>159</v>
      </c>
      <c r="AA3208" s="26" t="s">
        <v>3466</v>
      </c>
      <c r="AB3208" s="12" t="str">
        <f t="shared" ref="AB3208:AB3209" si="664">IF(ISNUMBER(SEARCH("CARBENDAZIM",AA3208)),"Carbendazim",IF(ISNUMBER(SEARCH("4-D",AA3208)),"2,4-Dichlorophenoxyacetic acid",IF(ISNUMBER(SEARCH("RIDOVER",AA3208)),"Glyphosate",IF(ISNUMBER(SEARCH("POQUER",AA3208)),"Clethodim",IF(ISNUMBER(SEARCH("LITER",AA3208)),"Imidacloprid",IF(ISNUMBER(SEARCH("PYRINEX",AA3208)),"Chlorpyrifos",IF(ISNUMBER(SEARCH("ORBIT",AA3208)),"Omethoate",IF(ISNUMBER(SEARCH("HEXARON",AA3208)),"Diuron",IF(ISNUMBER(SEARCH("ISOPROPYLAMINE",AA3208)),"Isopropylamine",IF(ISNUMBER(SEARCH("GLYPHOSATE",AA3208)),"Glyphosate",IF(ISNUMBER(SEARCH("MANCOZEB",AA3208)),"Mancozeb Indofil",IF(ISNUMBER(SEARCH("PARAQUAT",AA3208)),"Paraquat",IF(ISNUMBER(SEARCH("CAROMAX",AA3208)),"Aromatic Solvent Mixture",IF(ISNUMBER(SEARCH("BUTIRON",AA3208)),"Tebuthiuron",IF(ISNUMBER(SEARCH("VORAZ",AA3208)),"Methomyl",IF(ISNUMBER(SEARCH("IMIDACLOPRID",AA3208)),"Imidacloprid",IF(ISNUMBER(SEARCH("2 4 D",AA3208)),"2,4-Dichlorophenoxyacetic acid",IF(ISNUMBER(SEARCH("IMIDACL",AA3208)),"Imidacloprid",IF(ISNUMBER(SEARCH("DIUREX",AA3208)),"Diuron",IF(ISNUMBER(SEARCH("RAPEL",AA3208)),"Acephate","fix it"))))))))))))))))))))</f>
        <v>Glyphosate</v>
      </c>
      <c r="AC3208" s="26"/>
      <c r="AD3208" s="26"/>
      <c r="AE3208" s="27">
        <v>113610</v>
      </c>
      <c r="AF3208" s="27">
        <v>113.61</v>
      </c>
      <c r="AG3208" s="27">
        <v>592000</v>
      </c>
    </row>
    <row r="3209" spans="1:33" ht="22" customHeight="1" x14ac:dyDescent="0.3">
      <c r="A3209" s="22">
        <v>44060</v>
      </c>
      <c r="B3209" s="23" t="s">
        <v>50</v>
      </c>
      <c r="C3209" s="23" t="s">
        <v>32</v>
      </c>
      <c r="D3209" s="24" t="s">
        <v>49</v>
      </c>
      <c r="E3209" s="24" t="s">
        <v>49</v>
      </c>
      <c r="F3209" s="23" t="s">
        <v>33</v>
      </c>
      <c r="G3209" s="24" t="s">
        <v>49</v>
      </c>
      <c r="H3209" s="24" t="s">
        <v>49</v>
      </c>
      <c r="I3209" s="23" t="s">
        <v>34</v>
      </c>
      <c r="J3209" s="23" t="s">
        <v>157</v>
      </c>
      <c r="K3209" s="24" t="s">
        <v>49</v>
      </c>
      <c r="L3209" s="24" t="s">
        <v>49</v>
      </c>
      <c r="M3209" s="23" t="s">
        <v>33</v>
      </c>
      <c r="N3209" s="24" t="s">
        <v>49</v>
      </c>
      <c r="O3209" s="24" t="s">
        <v>49</v>
      </c>
      <c r="P3209" s="23" t="s">
        <v>158</v>
      </c>
      <c r="Q3209" s="23" t="s">
        <v>39</v>
      </c>
      <c r="R3209" s="23" t="s">
        <v>106</v>
      </c>
      <c r="S3209" s="23" t="s">
        <v>61</v>
      </c>
      <c r="T3209" s="23" t="s">
        <v>107</v>
      </c>
      <c r="U3209" s="23" t="s">
        <v>56</v>
      </c>
      <c r="V3209" s="23" t="s">
        <v>43</v>
      </c>
      <c r="W3209" s="23" t="s">
        <v>44</v>
      </c>
      <c r="X3209" s="23" t="s">
        <v>45</v>
      </c>
      <c r="Y3209" s="23" t="s">
        <v>46</v>
      </c>
      <c r="Z3209" s="23" t="s">
        <v>159</v>
      </c>
      <c r="AA3209" s="23" t="s">
        <v>3466</v>
      </c>
      <c r="AB3209" s="12" t="str">
        <f t="shared" si="664"/>
        <v>Glyphosate</v>
      </c>
      <c r="AC3209" s="23"/>
      <c r="AD3209" s="23"/>
      <c r="AE3209" s="24">
        <v>113610</v>
      </c>
      <c r="AF3209" s="24">
        <v>113.61</v>
      </c>
      <c r="AG3209" s="24">
        <v>592000</v>
      </c>
    </row>
    <row r="3210" spans="1:33" ht="22" customHeight="1" x14ac:dyDescent="0.3">
      <c r="A3210" s="25">
        <v>44058</v>
      </c>
      <c r="B3210" s="26" t="s">
        <v>31</v>
      </c>
      <c r="C3210" s="26" t="s">
        <v>32</v>
      </c>
      <c r="D3210" s="27" t="s">
        <v>49</v>
      </c>
      <c r="E3210" s="27" t="s">
        <v>49</v>
      </c>
      <c r="F3210" s="26" t="s">
        <v>33</v>
      </c>
      <c r="G3210" s="27" t="s">
        <v>49</v>
      </c>
      <c r="H3210" s="27" t="s">
        <v>49</v>
      </c>
      <c r="I3210" s="26" t="s">
        <v>34</v>
      </c>
      <c r="J3210" s="26" t="s">
        <v>77</v>
      </c>
      <c r="K3210" s="26" t="s">
        <v>78</v>
      </c>
      <c r="L3210" s="26" t="s">
        <v>68</v>
      </c>
      <c r="M3210" s="26" t="s">
        <v>33</v>
      </c>
      <c r="N3210" s="27" t="s">
        <v>49</v>
      </c>
      <c r="O3210" s="27" t="s">
        <v>49</v>
      </c>
      <c r="P3210" s="26" t="s">
        <v>79</v>
      </c>
      <c r="Q3210" s="26" t="s">
        <v>39</v>
      </c>
      <c r="R3210" s="26" t="s">
        <v>67</v>
      </c>
      <c r="S3210" s="26" t="s">
        <v>68</v>
      </c>
      <c r="T3210" s="26" t="s">
        <v>69</v>
      </c>
      <c r="U3210" s="26" t="s">
        <v>70</v>
      </c>
      <c r="V3210" s="26" t="s">
        <v>43</v>
      </c>
      <c r="W3210" s="26" t="s">
        <v>44</v>
      </c>
      <c r="X3210" s="26" t="s">
        <v>45</v>
      </c>
      <c r="Y3210" s="26" t="s">
        <v>46</v>
      </c>
      <c r="Z3210" s="26" t="s">
        <v>82</v>
      </c>
      <c r="AA3210" s="26" t="s">
        <v>3575</v>
      </c>
      <c r="AB3210" s="12" t="s">
        <v>3165</v>
      </c>
      <c r="AC3210" s="26"/>
      <c r="AD3210" s="26"/>
      <c r="AE3210" s="27">
        <v>19800</v>
      </c>
      <c r="AF3210" s="27">
        <v>19.8</v>
      </c>
      <c r="AG3210" s="27">
        <v>447000</v>
      </c>
    </row>
    <row r="3211" spans="1:33" ht="22" customHeight="1" x14ac:dyDescent="0.3">
      <c r="A3211" s="22">
        <v>44058</v>
      </c>
      <c r="B3211" s="23" t="s">
        <v>50</v>
      </c>
      <c r="C3211" s="23" t="s">
        <v>84</v>
      </c>
      <c r="D3211" s="23" t="s">
        <v>85</v>
      </c>
      <c r="E3211" s="23" t="s">
        <v>44</v>
      </c>
      <c r="F3211" s="23" t="s">
        <v>33</v>
      </c>
      <c r="G3211" s="24" t="s">
        <v>49</v>
      </c>
      <c r="H3211" s="24" t="s">
        <v>49</v>
      </c>
      <c r="I3211" s="23" t="s">
        <v>86</v>
      </c>
      <c r="J3211" s="23" t="s">
        <v>166</v>
      </c>
      <c r="K3211" s="24" t="s">
        <v>49</v>
      </c>
      <c r="L3211" s="24" t="s">
        <v>49</v>
      </c>
      <c r="M3211" s="24" t="s">
        <v>49</v>
      </c>
      <c r="N3211" s="24" t="s">
        <v>49</v>
      </c>
      <c r="O3211" s="24" t="s">
        <v>49</v>
      </c>
      <c r="P3211" s="23" t="s">
        <v>167</v>
      </c>
      <c r="Q3211" s="23" t="s">
        <v>185</v>
      </c>
      <c r="R3211" s="23" t="s">
        <v>106</v>
      </c>
      <c r="S3211" s="23" t="s">
        <v>61</v>
      </c>
      <c r="T3211" s="23" t="s">
        <v>107</v>
      </c>
      <c r="U3211" s="23" t="s">
        <v>56</v>
      </c>
      <c r="V3211" s="23" t="s">
        <v>90</v>
      </c>
      <c r="W3211" s="23" t="s">
        <v>44</v>
      </c>
      <c r="X3211" s="23" t="s">
        <v>91</v>
      </c>
      <c r="Y3211" s="23" t="s">
        <v>46</v>
      </c>
      <c r="Z3211" s="23" t="s">
        <v>436</v>
      </c>
      <c r="AA3211" s="23" t="s">
        <v>3542</v>
      </c>
      <c r="AB3211" s="23"/>
      <c r="AC3211" s="23"/>
      <c r="AD3211" s="23"/>
      <c r="AE3211" s="24">
        <v>22500</v>
      </c>
      <c r="AF3211" s="24">
        <v>22.5</v>
      </c>
      <c r="AG3211" s="24">
        <v>291000</v>
      </c>
    </row>
    <row r="3212" spans="1:33" ht="22" customHeight="1" x14ac:dyDescent="0.3">
      <c r="A3212" s="25">
        <v>44058</v>
      </c>
      <c r="B3212" s="26" t="s">
        <v>31</v>
      </c>
      <c r="C3212" s="26" t="s">
        <v>32</v>
      </c>
      <c r="D3212" s="27" t="s">
        <v>49</v>
      </c>
      <c r="E3212" s="27" t="s">
        <v>49</v>
      </c>
      <c r="F3212" s="26" t="s">
        <v>33</v>
      </c>
      <c r="G3212" s="27" t="s">
        <v>49</v>
      </c>
      <c r="H3212" s="27" t="s">
        <v>49</v>
      </c>
      <c r="I3212" s="26" t="s">
        <v>34</v>
      </c>
      <c r="J3212" s="26" t="s">
        <v>77</v>
      </c>
      <c r="K3212" s="26" t="s">
        <v>78</v>
      </c>
      <c r="L3212" s="26" t="s">
        <v>68</v>
      </c>
      <c r="M3212" s="26" t="s">
        <v>33</v>
      </c>
      <c r="N3212" s="27" t="s">
        <v>49</v>
      </c>
      <c r="O3212" s="27" t="s">
        <v>49</v>
      </c>
      <c r="P3212" s="26" t="s">
        <v>79</v>
      </c>
      <c r="Q3212" s="26" t="s">
        <v>39</v>
      </c>
      <c r="R3212" s="26" t="s">
        <v>342</v>
      </c>
      <c r="S3212" s="26" t="s">
        <v>68</v>
      </c>
      <c r="T3212" s="26" t="s">
        <v>343</v>
      </c>
      <c r="U3212" s="26" t="s">
        <v>70</v>
      </c>
      <c r="V3212" s="26" t="s">
        <v>43</v>
      </c>
      <c r="W3212" s="26" t="s">
        <v>44</v>
      </c>
      <c r="X3212" s="26" t="s">
        <v>45</v>
      </c>
      <c r="Y3212" s="26" t="s">
        <v>46</v>
      </c>
      <c r="Z3212" s="26" t="s">
        <v>82</v>
      </c>
      <c r="AA3212" s="26" t="s">
        <v>3576</v>
      </c>
      <c r="AB3212" s="26"/>
      <c r="AC3212" s="26"/>
      <c r="AD3212" s="26"/>
      <c r="AE3212" s="27">
        <v>16820</v>
      </c>
      <c r="AF3212" s="27">
        <v>16.82</v>
      </c>
      <c r="AG3212" s="27">
        <v>380000</v>
      </c>
    </row>
    <row r="3213" spans="1:33" ht="22" customHeight="1" x14ac:dyDescent="0.3">
      <c r="A3213" s="22">
        <v>44058</v>
      </c>
      <c r="B3213" s="23" t="s">
        <v>31</v>
      </c>
      <c r="C3213" s="23" t="s">
        <v>32</v>
      </c>
      <c r="D3213" s="24" t="s">
        <v>49</v>
      </c>
      <c r="E3213" s="24" t="s">
        <v>49</v>
      </c>
      <c r="F3213" s="23" t="s">
        <v>33</v>
      </c>
      <c r="G3213" s="24" t="s">
        <v>49</v>
      </c>
      <c r="H3213" s="24" t="s">
        <v>49</v>
      </c>
      <c r="I3213" s="23" t="s">
        <v>34</v>
      </c>
      <c r="J3213" s="23" t="s">
        <v>65</v>
      </c>
      <c r="K3213" s="24" t="s">
        <v>49</v>
      </c>
      <c r="L3213" s="24" t="s">
        <v>49</v>
      </c>
      <c r="M3213" s="23" t="s">
        <v>33</v>
      </c>
      <c r="N3213" s="24" t="s">
        <v>49</v>
      </c>
      <c r="O3213" s="24" t="s">
        <v>49</v>
      </c>
      <c r="P3213" s="23" t="s">
        <v>66</v>
      </c>
      <c r="Q3213" s="23" t="s">
        <v>39</v>
      </c>
      <c r="R3213" s="23" t="s">
        <v>67</v>
      </c>
      <c r="S3213" s="23" t="s">
        <v>68</v>
      </c>
      <c r="T3213" s="23" t="s">
        <v>69</v>
      </c>
      <c r="U3213" s="23" t="s">
        <v>70</v>
      </c>
      <c r="V3213" s="23" t="s">
        <v>43</v>
      </c>
      <c r="W3213" s="23" t="s">
        <v>44</v>
      </c>
      <c r="X3213" s="23" t="s">
        <v>45</v>
      </c>
      <c r="Y3213" s="23" t="s">
        <v>46</v>
      </c>
      <c r="Z3213" s="23" t="s">
        <v>71</v>
      </c>
      <c r="AA3213" s="23" t="s">
        <v>293</v>
      </c>
      <c r="AB3213" s="23"/>
      <c r="AC3213" s="23"/>
      <c r="AD3213" s="23"/>
      <c r="AE3213" s="24">
        <v>67044</v>
      </c>
      <c r="AF3213" s="24">
        <v>67.040000000000006</v>
      </c>
      <c r="AG3213" s="24">
        <v>715000</v>
      </c>
    </row>
    <row r="3214" spans="1:33" ht="22" customHeight="1" x14ac:dyDescent="0.3">
      <c r="A3214" s="25">
        <v>44058</v>
      </c>
      <c r="B3214" s="26" t="s">
        <v>31</v>
      </c>
      <c r="C3214" s="26" t="s">
        <v>32</v>
      </c>
      <c r="D3214" s="27" t="s">
        <v>49</v>
      </c>
      <c r="E3214" s="27" t="s">
        <v>49</v>
      </c>
      <c r="F3214" s="26" t="s">
        <v>33</v>
      </c>
      <c r="G3214" s="27" t="s">
        <v>49</v>
      </c>
      <c r="H3214" s="27" t="s">
        <v>49</v>
      </c>
      <c r="I3214" s="26" t="s">
        <v>34</v>
      </c>
      <c r="J3214" s="26" t="s">
        <v>77</v>
      </c>
      <c r="K3214" s="26" t="s">
        <v>78</v>
      </c>
      <c r="L3214" s="26" t="s">
        <v>68</v>
      </c>
      <c r="M3214" s="26" t="s">
        <v>33</v>
      </c>
      <c r="N3214" s="27" t="s">
        <v>49</v>
      </c>
      <c r="O3214" s="27" t="s">
        <v>49</v>
      </c>
      <c r="P3214" s="26" t="s">
        <v>79</v>
      </c>
      <c r="Q3214" s="26" t="s">
        <v>39</v>
      </c>
      <c r="R3214" s="26" t="s">
        <v>67</v>
      </c>
      <c r="S3214" s="26" t="s">
        <v>68</v>
      </c>
      <c r="T3214" s="26" t="s">
        <v>69</v>
      </c>
      <c r="U3214" s="26" t="s">
        <v>70</v>
      </c>
      <c r="V3214" s="26" t="s">
        <v>43</v>
      </c>
      <c r="W3214" s="26" t="s">
        <v>44</v>
      </c>
      <c r="X3214" s="26" t="s">
        <v>45</v>
      </c>
      <c r="Y3214" s="26" t="s">
        <v>46</v>
      </c>
      <c r="Z3214" s="26" t="s">
        <v>208</v>
      </c>
      <c r="AA3214" s="26" t="s">
        <v>3577</v>
      </c>
      <c r="AB3214" s="26"/>
      <c r="AC3214" s="26"/>
      <c r="AD3214" s="26"/>
      <c r="AE3214" s="27">
        <v>15780</v>
      </c>
      <c r="AF3214" s="27">
        <v>15.78</v>
      </c>
      <c r="AG3214" s="27">
        <v>167000</v>
      </c>
    </row>
    <row r="3215" spans="1:33" ht="22" customHeight="1" x14ac:dyDescent="0.3">
      <c r="A3215" s="22">
        <v>44058</v>
      </c>
      <c r="B3215" s="23" t="s">
        <v>31</v>
      </c>
      <c r="C3215" s="23" t="s">
        <v>32</v>
      </c>
      <c r="D3215" s="24" t="s">
        <v>49</v>
      </c>
      <c r="E3215" s="24" t="s">
        <v>49</v>
      </c>
      <c r="F3215" s="23" t="s">
        <v>33</v>
      </c>
      <c r="G3215" s="24" t="s">
        <v>49</v>
      </c>
      <c r="H3215" s="24" t="s">
        <v>49</v>
      </c>
      <c r="I3215" s="23" t="s">
        <v>34</v>
      </c>
      <c r="J3215" s="23" t="s">
        <v>65</v>
      </c>
      <c r="K3215" s="24" t="s">
        <v>49</v>
      </c>
      <c r="L3215" s="24" t="s">
        <v>49</v>
      </c>
      <c r="M3215" s="23" t="s">
        <v>33</v>
      </c>
      <c r="N3215" s="24" t="s">
        <v>49</v>
      </c>
      <c r="O3215" s="24" t="s">
        <v>49</v>
      </c>
      <c r="P3215" s="23" t="s">
        <v>66</v>
      </c>
      <c r="Q3215" s="23" t="s">
        <v>39</v>
      </c>
      <c r="R3215" s="23" t="s">
        <v>67</v>
      </c>
      <c r="S3215" s="23" t="s">
        <v>68</v>
      </c>
      <c r="T3215" s="23" t="s">
        <v>69</v>
      </c>
      <c r="U3215" s="23" t="s">
        <v>70</v>
      </c>
      <c r="V3215" s="23" t="s">
        <v>43</v>
      </c>
      <c r="W3215" s="23" t="s">
        <v>44</v>
      </c>
      <c r="X3215" s="23" t="s">
        <v>45</v>
      </c>
      <c r="Y3215" s="23" t="s">
        <v>46</v>
      </c>
      <c r="Z3215" s="23" t="s">
        <v>73</v>
      </c>
      <c r="AA3215" s="23" t="s">
        <v>3578</v>
      </c>
      <c r="AB3215" s="23"/>
      <c r="AC3215" s="23"/>
      <c r="AD3215" s="23"/>
      <c r="AE3215" s="24">
        <v>22022</v>
      </c>
      <c r="AF3215" s="24">
        <v>22.02</v>
      </c>
      <c r="AG3215" s="24">
        <v>235000</v>
      </c>
    </row>
    <row r="3216" spans="1:33" ht="22" customHeight="1" x14ac:dyDescent="0.3">
      <c r="A3216" s="25">
        <v>44058</v>
      </c>
      <c r="B3216" s="26" t="s">
        <v>31</v>
      </c>
      <c r="C3216" s="26" t="s">
        <v>32</v>
      </c>
      <c r="D3216" s="27" t="s">
        <v>49</v>
      </c>
      <c r="E3216" s="27" t="s">
        <v>49</v>
      </c>
      <c r="F3216" s="26" t="s">
        <v>33</v>
      </c>
      <c r="G3216" s="27" t="s">
        <v>49</v>
      </c>
      <c r="H3216" s="27" t="s">
        <v>49</v>
      </c>
      <c r="I3216" s="26" t="s">
        <v>34</v>
      </c>
      <c r="J3216" s="26" t="s">
        <v>77</v>
      </c>
      <c r="K3216" s="26" t="s">
        <v>78</v>
      </c>
      <c r="L3216" s="26" t="s">
        <v>68</v>
      </c>
      <c r="M3216" s="26" t="s">
        <v>33</v>
      </c>
      <c r="N3216" s="27" t="s">
        <v>49</v>
      </c>
      <c r="O3216" s="27" t="s">
        <v>49</v>
      </c>
      <c r="P3216" s="26" t="s">
        <v>79</v>
      </c>
      <c r="Q3216" s="26" t="s">
        <v>39</v>
      </c>
      <c r="R3216" s="26" t="s">
        <v>342</v>
      </c>
      <c r="S3216" s="26" t="s">
        <v>68</v>
      </c>
      <c r="T3216" s="26" t="s">
        <v>343</v>
      </c>
      <c r="U3216" s="26" t="s">
        <v>70</v>
      </c>
      <c r="V3216" s="26" t="s">
        <v>43</v>
      </c>
      <c r="W3216" s="26" t="s">
        <v>44</v>
      </c>
      <c r="X3216" s="26" t="s">
        <v>45</v>
      </c>
      <c r="Y3216" s="26" t="s">
        <v>46</v>
      </c>
      <c r="Z3216" s="26" t="s">
        <v>82</v>
      </c>
      <c r="AA3216" s="26" t="s">
        <v>3579</v>
      </c>
      <c r="AB3216" s="18" t="s">
        <v>3193</v>
      </c>
      <c r="AC3216" s="26"/>
      <c r="AD3216" s="26"/>
      <c r="AE3216" s="27">
        <v>41220</v>
      </c>
      <c r="AF3216" s="27">
        <v>41.22</v>
      </c>
      <c r="AG3216" s="27">
        <v>931000</v>
      </c>
    </row>
    <row r="3217" spans="1:33" ht="22" customHeight="1" x14ac:dyDescent="0.3">
      <c r="A3217" s="22">
        <v>44058</v>
      </c>
      <c r="B3217" s="23" t="s">
        <v>31</v>
      </c>
      <c r="C3217" s="23" t="s">
        <v>32</v>
      </c>
      <c r="D3217" s="24" t="s">
        <v>49</v>
      </c>
      <c r="E3217" s="24" t="s">
        <v>49</v>
      </c>
      <c r="F3217" s="23" t="s">
        <v>33</v>
      </c>
      <c r="G3217" s="24" t="s">
        <v>49</v>
      </c>
      <c r="H3217" s="24" t="s">
        <v>49</v>
      </c>
      <c r="I3217" s="23" t="s">
        <v>34</v>
      </c>
      <c r="J3217" s="23" t="s">
        <v>77</v>
      </c>
      <c r="K3217" s="23" t="s">
        <v>78</v>
      </c>
      <c r="L3217" s="23" t="s">
        <v>68</v>
      </c>
      <c r="M3217" s="23" t="s">
        <v>33</v>
      </c>
      <c r="N3217" s="24" t="s">
        <v>49</v>
      </c>
      <c r="O3217" s="24" t="s">
        <v>49</v>
      </c>
      <c r="P3217" s="23" t="s">
        <v>79</v>
      </c>
      <c r="Q3217" s="23" t="s">
        <v>39</v>
      </c>
      <c r="R3217" s="23" t="s">
        <v>67</v>
      </c>
      <c r="S3217" s="23" t="s">
        <v>68</v>
      </c>
      <c r="T3217" s="23" t="s">
        <v>69</v>
      </c>
      <c r="U3217" s="23" t="s">
        <v>70</v>
      </c>
      <c r="V3217" s="23" t="s">
        <v>43</v>
      </c>
      <c r="W3217" s="23" t="s">
        <v>44</v>
      </c>
      <c r="X3217" s="23" t="s">
        <v>45</v>
      </c>
      <c r="Y3217" s="23" t="s">
        <v>46</v>
      </c>
      <c r="Z3217" s="23" t="s">
        <v>82</v>
      </c>
      <c r="AA3217" s="23" t="s">
        <v>3580</v>
      </c>
      <c r="AB3217" s="12" t="s">
        <v>3165</v>
      </c>
      <c r="AC3217" s="23"/>
      <c r="AD3217" s="23"/>
      <c r="AE3217" s="24">
        <v>144560</v>
      </c>
      <c r="AF3217" s="24">
        <v>144.56</v>
      </c>
      <c r="AG3217" s="24">
        <v>3264000</v>
      </c>
    </row>
    <row r="3218" spans="1:33" ht="22" customHeight="1" x14ac:dyDescent="0.3">
      <c r="A3218" s="25">
        <v>44055</v>
      </c>
      <c r="B3218" s="26" t="s">
        <v>50</v>
      </c>
      <c r="C3218" s="26" t="s">
        <v>32</v>
      </c>
      <c r="D3218" s="27" t="s">
        <v>49</v>
      </c>
      <c r="E3218" s="27" t="s">
        <v>49</v>
      </c>
      <c r="F3218" s="26" t="s">
        <v>33</v>
      </c>
      <c r="G3218" s="27" t="s">
        <v>49</v>
      </c>
      <c r="H3218" s="27" t="s">
        <v>49</v>
      </c>
      <c r="I3218" s="26" t="s">
        <v>34</v>
      </c>
      <c r="J3218" s="26" t="s">
        <v>157</v>
      </c>
      <c r="K3218" s="27" t="s">
        <v>49</v>
      </c>
      <c r="L3218" s="27" t="s">
        <v>49</v>
      </c>
      <c r="M3218" s="26" t="s">
        <v>33</v>
      </c>
      <c r="N3218" s="27" t="s">
        <v>49</v>
      </c>
      <c r="O3218" s="27" t="s">
        <v>49</v>
      </c>
      <c r="P3218" s="26" t="s">
        <v>158</v>
      </c>
      <c r="Q3218" s="26" t="s">
        <v>39</v>
      </c>
      <c r="R3218" s="26" t="s">
        <v>106</v>
      </c>
      <c r="S3218" s="26" t="s">
        <v>61</v>
      </c>
      <c r="T3218" s="26" t="s">
        <v>107</v>
      </c>
      <c r="U3218" s="26" t="s">
        <v>56</v>
      </c>
      <c r="V3218" s="26" t="s">
        <v>43</v>
      </c>
      <c r="W3218" s="26" t="s">
        <v>44</v>
      </c>
      <c r="X3218" s="26" t="s">
        <v>45</v>
      </c>
      <c r="Y3218" s="26" t="s">
        <v>46</v>
      </c>
      <c r="Z3218" s="26" t="s">
        <v>159</v>
      </c>
      <c r="AA3218" s="26" t="s">
        <v>3466</v>
      </c>
      <c r="AB3218" s="12" t="str">
        <f t="shared" ref="AB3218" si="665">IF(ISNUMBER(SEARCH("CARBENDAZIM",AA3218)),"Carbendazim",IF(ISNUMBER(SEARCH("4-D",AA3218)),"2,4-Dichlorophenoxyacetic acid",IF(ISNUMBER(SEARCH("RIDOVER",AA3218)),"Glyphosate",IF(ISNUMBER(SEARCH("POQUER",AA3218)),"Clethodim",IF(ISNUMBER(SEARCH("LITER",AA3218)),"Imidacloprid",IF(ISNUMBER(SEARCH("PYRINEX",AA3218)),"Chlorpyrifos",IF(ISNUMBER(SEARCH("ORBIT",AA3218)),"Omethoate",IF(ISNUMBER(SEARCH("HEXARON",AA3218)),"Diuron",IF(ISNUMBER(SEARCH("ISOPROPYLAMINE",AA3218)),"Isopropylamine",IF(ISNUMBER(SEARCH("GLYPHOSATE",AA3218)),"Glyphosate",IF(ISNUMBER(SEARCH("MANCOZEB",AA3218)),"Mancozeb Indofil",IF(ISNUMBER(SEARCH("PARAQUAT",AA3218)),"Paraquat",IF(ISNUMBER(SEARCH("CAROMAX",AA3218)),"Aromatic Solvent Mixture",IF(ISNUMBER(SEARCH("BUTIRON",AA3218)),"Tebuthiuron",IF(ISNUMBER(SEARCH("VORAZ",AA3218)),"Methomyl",IF(ISNUMBER(SEARCH("IMIDACLOPRID",AA3218)),"Imidacloprid",IF(ISNUMBER(SEARCH("2 4 D",AA3218)),"2,4-Dichlorophenoxyacetic acid",IF(ISNUMBER(SEARCH("IMIDACL",AA3218)),"Imidacloprid",IF(ISNUMBER(SEARCH("DIUREX",AA3218)),"Diuron",IF(ISNUMBER(SEARCH("RAPEL",AA3218)),"Acephate","fix it"))))))))))))))))))))</f>
        <v>Glyphosate</v>
      </c>
      <c r="AC3218" s="26"/>
      <c r="AD3218" s="26"/>
      <c r="AE3218" s="27">
        <v>113610</v>
      </c>
      <c r="AF3218" s="27">
        <v>113.61</v>
      </c>
      <c r="AG3218" s="27">
        <v>592000</v>
      </c>
    </row>
    <row r="3219" spans="1:33" ht="22" customHeight="1" x14ac:dyDescent="0.3">
      <c r="A3219" s="22">
        <v>44055</v>
      </c>
      <c r="B3219" s="23" t="s">
        <v>50</v>
      </c>
      <c r="C3219" s="23" t="s">
        <v>32</v>
      </c>
      <c r="D3219" s="24" t="s">
        <v>49</v>
      </c>
      <c r="E3219" s="24" t="s">
        <v>49</v>
      </c>
      <c r="F3219" s="23" t="s">
        <v>33</v>
      </c>
      <c r="G3219" s="24" t="s">
        <v>49</v>
      </c>
      <c r="H3219" s="24" t="s">
        <v>49</v>
      </c>
      <c r="I3219" s="23" t="s">
        <v>34</v>
      </c>
      <c r="J3219" s="23" t="s">
        <v>102</v>
      </c>
      <c r="K3219" s="24" t="s">
        <v>49</v>
      </c>
      <c r="L3219" s="24" t="s">
        <v>49</v>
      </c>
      <c r="M3219" s="23" t="s">
        <v>103</v>
      </c>
      <c r="N3219" s="24" t="s">
        <v>49</v>
      </c>
      <c r="O3219" s="24" t="s">
        <v>49</v>
      </c>
      <c r="P3219" s="23" t="s">
        <v>104</v>
      </c>
      <c r="Q3219" s="23" t="s">
        <v>105</v>
      </c>
      <c r="R3219" s="23" t="s">
        <v>106</v>
      </c>
      <c r="S3219" s="23" t="s">
        <v>61</v>
      </c>
      <c r="T3219" s="23" t="s">
        <v>107</v>
      </c>
      <c r="U3219" s="23" t="s">
        <v>56</v>
      </c>
      <c r="V3219" s="23" t="s">
        <v>43</v>
      </c>
      <c r="W3219" s="23" t="s">
        <v>44</v>
      </c>
      <c r="X3219" s="23" t="s">
        <v>45</v>
      </c>
      <c r="Y3219" s="23" t="s">
        <v>46</v>
      </c>
      <c r="Z3219" s="23" t="s">
        <v>108</v>
      </c>
      <c r="AA3219" s="23" t="s">
        <v>110</v>
      </c>
      <c r="AB3219" s="12" t="str">
        <f t="shared" ref="AB3219" si="666">IF(ISNUMBER(SEARCH("BUTYRAMIDE",AA3219)),"2,3-Dimethyl Butyramide",IF(ISNUMBER(SEARCH("FOLPET",AA3219)),"Folpet",IF(ISNUMBER(SEARCH("METHYL [2-({[6- (TRIFLUOROMETHYL) PYRIDIN-2-YL] OXY} METHYL) PHENYL",AA3219)),"Esther",IF(ISNUMBER(SEARCH("TEBUCONAZOL",AA3219)),"Tebuconazole",IF(ISNUMBER(SEARCH("DICHLOROPHENYL",AA3219)),"Dichlorophenyl Isocyanates",IF(ISNUMBER(SEARCH("CAPTAN",AA3219)),"Captan",IF(ISNUMBER(SEARCH("DIMETHYLACETAMID",AA3219)),"Dimethylacetamide",IF(ISNUMBER(SEARCH("AFALON",AA3219)),"Linuron","FIX IT"))))))))</f>
        <v>2,3-Dimethyl Butyramide</v>
      </c>
      <c r="AC3219" s="23"/>
      <c r="AD3219" s="23"/>
      <c r="AE3219" s="24">
        <v>7560</v>
      </c>
      <c r="AF3219" s="24">
        <v>7.56</v>
      </c>
      <c r="AG3219" s="24">
        <v>51300</v>
      </c>
    </row>
    <row r="3220" spans="1:33" ht="22" customHeight="1" x14ac:dyDescent="0.3">
      <c r="A3220" s="25">
        <v>44055</v>
      </c>
      <c r="B3220" s="26" t="s">
        <v>50</v>
      </c>
      <c r="C3220" s="26" t="s">
        <v>32</v>
      </c>
      <c r="D3220" s="27" t="s">
        <v>49</v>
      </c>
      <c r="E3220" s="27" t="s">
        <v>49</v>
      </c>
      <c r="F3220" s="26" t="s">
        <v>33</v>
      </c>
      <c r="G3220" s="27" t="s">
        <v>49</v>
      </c>
      <c r="H3220" s="27" t="s">
        <v>49</v>
      </c>
      <c r="I3220" s="26" t="s">
        <v>34</v>
      </c>
      <c r="J3220" s="26" t="s">
        <v>157</v>
      </c>
      <c r="K3220" s="27" t="s">
        <v>49</v>
      </c>
      <c r="L3220" s="27" t="s">
        <v>49</v>
      </c>
      <c r="M3220" s="26" t="s">
        <v>33</v>
      </c>
      <c r="N3220" s="27" t="s">
        <v>49</v>
      </c>
      <c r="O3220" s="27" t="s">
        <v>49</v>
      </c>
      <c r="P3220" s="26" t="s">
        <v>158</v>
      </c>
      <c r="Q3220" s="26" t="s">
        <v>39</v>
      </c>
      <c r="R3220" s="26" t="s">
        <v>106</v>
      </c>
      <c r="S3220" s="26" t="s">
        <v>61</v>
      </c>
      <c r="T3220" s="26" t="s">
        <v>107</v>
      </c>
      <c r="U3220" s="26" t="s">
        <v>56</v>
      </c>
      <c r="V3220" s="26" t="s">
        <v>43</v>
      </c>
      <c r="W3220" s="26" t="s">
        <v>44</v>
      </c>
      <c r="X3220" s="26" t="s">
        <v>45</v>
      </c>
      <c r="Y3220" s="26" t="s">
        <v>46</v>
      </c>
      <c r="Z3220" s="26" t="s">
        <v>159</v>
      </c>
      <c r="AA3220" s="26" t="s">
        <v>3466</v>
      </c>
      <c r="AB3220" s="12" t="str">
        <f t="shared" ref="AB3220" si="667">IF(ISNUMBER(SEARCH("CARBENDAZIM",AA3220)),"Carbendazim",IF(ISNUMBER(SEARCH("4-D",AA3220)),"2,4-Dichlorophenoxyacetic acid",IF(ISNUMBER(SEARCH("RIDOVER",AA3220)),"Glyphosate",IF(ISNUMBER(SEARCH("POQUER",AA3220)),"Clethodim",IF(ISNUMBER(SEARCH("LITER",AA3220)),"Imidacloprid",IF(ISNUMBER(SEARCH("PYRINEX",AA3220)),"Chlorpyrifos",IF(ISNUMBER(SEARCH("ORBIT",AA3220)),"Omethoate",IF(ISNUMBER(SEARCH("HEXARON",AA3220)),"Diuron",IF(ISNUMBER(SEARCH("ISOPROPYLAMINE",AA3220)),"Isopropylamine",IF(ISNUMBER(SEARCH("GLYPHOSATE",AA3220)),"Glyphosate",IF(ISNUMBER(SEARCH("MANCOZEB",AA3220)),"Mancozeb Indofil",IF(ISNUMBER(SEARCH("PARAQUAT",AA3220)),"Paraquat",IF(ISNUMBER(SEARCH("CAROMAX",AA3220)),"Aromatic Solvent Mixture",IF(ISNUMBER(SEARCH("BUTIRON",AA3220)),"Tebuthiuron",IF(ISNUMBER(SEARCH("VORAZ",AA3220)),"Methomyl",IF(ISNUMBER(SEARCH("IMIDACLOPRID",AA3220)),"Imidacloprid",IF(ISNUMBER(SEARCH("2 4 D",AA3220)),"2,4-Dichlorophenoxyacetic acid",IF(ISNUMBER(SEARCH("IMIDACL",AA3220)),"Imidacloprid",IF(ISNUMBER(SEARCH("DIUREX",AA3220)),"Diuron",IF(ISNUMBER(SEARCH("RAPEL",AA3220)),"Acephate","fix it"))))))))))))))))))))</f>
        <v>Glyphosate</v>
      </c>
      <c r="AC3220" s="26"/>
      <c r="AD3220" s="26"/>
      <c r="AE3220" s="27">
        <v>113610</v>
      </c>
      <c r="AF3220" s="27">
        <v>113.61</v>
      </c>
      <c r="AG3220" s="27">
        <v>592000</v>
      </c>
    </row>
    <row r="3221" spans="1:33" ht="22" customHeight="1" x14ac:dyDescent="0.3">
      <c r="A3221" s="22">
        <v>44055</v>
      </c>
      <c r="B3221" s="23" t="s">
        <v>50</v>
      </c>
      <c r="C3221" s="23" t="s">
        <v>84</v>
      </c>
      <c r="D3221" s="23" t="s">
        <v>85</v>
      </c>
      <c r="E3221" s="23" t="s">
        <v>44</v>
      </c>
      <c r="F3221" s="23" t="s">
        <v>33</v>
      </c>
      <c r="G3221" s="24" t="s">
        <v>49</v>
      </c>
      <c r="H3221" s="24" t="s">
        <v>49</v>
      </c>
      <c r="I3221" s="23" t="s">
        <v>86</v>
      </c>
      <c r="J3221" s="23" t="s">
        <v>286</v>
      </c>
      <c r="K3221" s="23" t="s">
        <v>287</v>
      </c>
      <c r="L3221" s="23" t="s">
        <v>97</v>
      </c>
      <c r="M3221" s="23" t="s">
        <v>103</v>
      </c>
      <c r="N3221" s="24" t="s">
        <v>49</v>
      </c>
      <c r="O3221" s="24" t="s">
        <v>49</v>
      </c>
      <c r="P3221" s="23" t="s">
        <v>288</v>
      </c>
      <c r="Q3221" s="23" t="s">
        <v>700</v>
      </c>
      <c r="R3221" s="23" t="s">
        <v>96</v>
      </c>
      <c r="S3221" s="23" t="s">
        <v>97</v>
      </c>
      <c r="T3221" s="23" t="s">
        <v>98</v>
      </c>
      <c r="U3221" s="23" t="s">
        <v>99</v>
      </c>
      <c r="V3221" s="23" t="s">
        <v>90</v>
      </c>
      <c r="W3221" s="23" t="s">
        <v>44</v>
      </c>
      <c r="X3221" s="23" t="s">
        <v>91</v>
      </c>
      <c r="Y3221" s="23" t="s">
        <v>46</v>
      </c>
      <c r="Z3221" s="23" t="s">
        <v>781</v>
      </c>
      <c r="AA3221" s="23" t="s">
        <v>3581</v>
      </c>
      <c r="AB3221" s="23"/>
      <c r="AC3221" s="23"/>
      <c r="AD3221" s="23"/>
      <c r="AE3221" s="24">
        <v>100843</v>
      </c>
      <c r="AF3221" s="24">
        <v>100.84</v>
      </c>
      <c r="AG3221" s="24">
        <v>277000</v>
      </c>
    </row>
    <row r="3222" spans="1:33" ht="22" customHeight="1" x14ac:dyDescent="0.3">
      <c r="A3222" s="25">
        <v>44055</v>
      </c>
      <c r="B3222" s="26" t="s">
        <v>50</v>
      </c>
      <c r="C3222" s="26" t="s">
        <v>32</v>
      </c>
      <c r="D3222" s="27" t="s">
        <v>49</v>
      </c>
      <c r="E3222" s="27" t="s">
        <v>49</v>
      </c>
      <c r="F3222" s="26" t="s">
        <v>33</v>
      </c>
      <c r="G3222" s="27" t="s">
        <v>49</v>
      </c>
      <c r="H3222" s="27" t="s">
        <v>49</v>
      </c>
      <c r="I3222" s="26" t="s">
        <v>34</v>
      </c>
      <c r="J3222" s="26" t="s">
        <v>305</v>
      </c>
      <c r="K3222" s="26" t="s">
        <v>306</v>
      </c>
      <c r="L3222" s="26" t="s">
        <v>307</v>
      </c>
      <c r="M3222" s="26" t="s">
        <v>33</v>
      </c>
      <c r="N3222" s="27">
        <v>1134995330.5699999</v>
      </c>
      <c r="O3222" s="27">
        <v>1291976911.1700001</v>
      </c>
      <c r="P3222" s="26" t="s">
        <v>308</v>
      </c>
      <c r="Q3222" s="26" t="s">
        <v>39</v>
      </c>
      <c r="R3222" s="26" t="s">
        <v>310</v>
      </c>
      <c r="S3222" s="26" t="s">
        <v>307</v>
      </c>
      <c r="T3222" s="26" t="s">
        <v>311</v>
      </c>
      <c r="U3222" s="26" t="s">
        <v>56</v>
      </c>
      <c r="V3222" s="26" t="s">
        <v>43</v>
      </c>
      <c r="W3222" s="26" t="s">
        <v>44</v>
      </c>
      <c r="X3222" s="26" t="s">
        <v>45</v>
      </c>
      <c r="Y3222" s="26" t="s">
        <v>46</v>
      </c>
      <c r="Z3222" s="26" t="s">
        <v>140</v>
      </c>
      <c r="AA3222" s="26" t="s">
        <v>3559</v>
      </c>
      <c r="AB3222" s="12" t="str">
        <f t="shared" ref="AB3222" si="668">IF(ISNUMBER(SEARCH("2,4 D",AA3222)),"2,4-Dichlorophenoxyacetic acid",IF(ISNUMBER(SEARCH("ACIDO",AA3222)),"2,4-Dichlorophenoxyacetic acid",IF(ISNUMBER(SEARCH("NAPHTHA",AA3222)),"Aromatic Solvent Mixture",IF(ISNUMBER(SEARCH("DIMETHYLAMINE",AA3222)),"Dimethylamine",IF(ISNUMBER(SEARCH("DIMETILAMINA",AA3222)),"Dimethylamine",IF(ISNUMBER(SEARCH("JUMP",AA3222)),"Diuron",IF(ISNUMBER(SEARCH("2-AMINO-2,3-DIMETHYL BUTYRAMIDE",AA3222)),"Herbicide Amine Intermediate",IF(ISNUMBER(SEARCH("TEBUTHIURON",AA3222)),"Tebuthiuron","FIXIT"))))))))</f>
        <v>Dimethylamine</v>
      </c>
      <c r="AC3222" s="26"/>
      <c r="AD3222" s="26"/>
      <c r="AE3222" s="27">
        <v>76940</v>
      </c>
      <c r="AF3222" s="27">
        <v>76.94</v>
      </c>
      <c r="AG3222" s="27">
        <v>58500</v>
      </c>
    </row>
    <row r="3223" spans="1:33" ht="22" customHeight="1" x14ac:dyDescent="0.3">
      <c r="A3223" s="22">
        <v>44055</v>
      </c>
      <c r="B3223" s="23" t="s">
        <v>50</v>
      </c>
      <c r="C3223" s="23" t="s">
        <v>32</v>
      </c>
      <c r="D3223" s="24" t="s">
        <v>49</v>
      </c>
      <c r="E3223" s="24" t="s">
        <v>49</v>
      </c>
      <c r="F3223" s="23" t="s">
        <v>33</v>
      </c>
      <c r="G3223" s="24" t="s">
        <v>49</v>
      </c>
      <c r="H3223" s="24" t="s">
        <v>49</v>
      </c>
      <c r="I3223" s="23" t="s">
        <v>34</v>
      </c>
      <c r="J3223" s="23" t="s">
        <v>102</v>
      </c>
      <c r="K3223" s="24" t="s">
        <v>49</v>
      </c>
      <c r="L3223" s="24" t="s">
        <v>49</v>
      </c>
      <c r="M3223" s="23" t="s">
        <v>103</v>
      </c>
      <c r="N3223" s="24" t="s">
        <v>49</v>
      </c>
      <c r="O3223" s="24" t="s">
        <v>49</v>
      </c>
      <c r="P3223" s="23" t="s">
        <v>104</v>
      </c>
      <c r="Q3223" s="23" t="s">
        <v>105</v>
      </c>
      <c r="R3223" s="23" t="s">
        <v>106</v>
      </c>
      <c r="S3223" s="23" t="s">
        <v>61</v>
      </c>
      <c r="T3223" s="23" t="s">
        <v>107</v>
      </c>
      <c r="U3223" s="23" t="s">
        <v>56</v>
      </c>
      <c r="V3223" s="23" t="s">
        <v>43</v>
      </c>
      <c r="W3223" s="23" t="s">
        <v>44</v>
      </c>
      <c r="X3223" s="23" t="s">
        <v>45</v>
      </c>
      <c r="Y3223" s="23" t="s">
        <v>46</v>
      </c>
      <c r="Z3223" s="23" t="s">
        <v>108</v>
      </c>
      <c r="AA3223" s="23" t="s">
        <v>3582</v>
      </c>
      <c r="AB3223" s="12" t="str">
        <f t="shared" ref="AB3223" si="669">IF(ISNUMBER(SEARCH("BUTYRAMIDE",AA3223)),"2,3-Dimethyl Butyramide",IF(ISNUMBER(SEARCH("FOLPET",AA3223)),"Folpet",IF(ISNUMBER(SEARCH("METHYL [2-({[6- (TRIFLUOROMETHYL) PYRIDIN-2-YL] OXY} METHYL) PHENYL",AA3223)),"Esther",IF(ISNUMBER(SEARCH("TEBUCONAZOL",AA3223)),"Tebuconazole",IF(ISNUMBER(SEARCH("DICHLOROPHENYL",AA3223)),"Dichlorophenyl Isocyanates",IF(ISNUMBER(SEARCH("CAPTAN",AA3223)),"Captan",IF(ISNUMBER(SEARCH("DIMETHYLACETAMID",AA3223)),"Dimethylacetamide",IF(ISNUMBER(SEARCH("AFALON",AA3223)),"Linuron","FIX IT"))))))))</f>
        <v>2,3-Dimethyl Butyramide</v>
      </c>
      <c r="AC3223" s="23"/>
      <c r="AD3223" s="23"/>
      <c r="AE3223" s="24">
        <v>7560</v>
      </c>
      <c r="AF3223" s="24">
        <v>7.56</v>
      </c>
      <c r="AG3223" s="24">
        <v>51300</v>
      </c>
    </row>
    <row r="3224" spans="1:33" ht="22" customHeight="1" x14ac:dyDescent="0.3">
      <c r="A3224" s="25">
        <v>44055</v>
      </c>
      <c r="B3224" s="26" t="s">
        <v>50</v>
      </c>
      <c r="C3224" s="26" t="s">
        <v>32</v>
      </c>
      <c r="D3224" s="27" t="s">
        <v>49</v>
      </c>
      <c r="E3224" s="27" t="s">
        <v>49</v>
      </c>
      <c r="F3224" s="26" t="s">
        <v>33</v>
      </c>
      <c r="G3224" s="27" t="s">
        <v>49</v>
      </c>
      <c r="H3224" s="27" t="s">
        <v>49</v>
      </c>
      <c r="I3224" s="26" t="s">
        <v>34</v>
      </c>
      <c r="J3224" s="26" t="s">
        <v>157</v>
      </c>
      <c r="K3224" s="27" t="s">
        <v>49</v>
      </c>
      <c r="L3224" s="27" t="s">
        <v>49</v>
      </c>
      <c r="M3224" s="26" t="s">
        <v>33</v>
      </c>
      <c r="N3224" s="27" t="s">
        <v>49</v>
      </c>
      <c r="O3224" s="27" t="s">
        <v>49</v>
      </c>
      <c r="P3224" s="26" t="s">
        <v>158</v>
      </c>
      <c r="Q3224" s="26" t="s">
        <v>39</v>
      </c>
      <c r="R3224" s="26" t="s">
        <v>106</v>
      </c>
      <c r="S3224" s="26" t="s">
        <v>61</v>
      </c>
      <c r="T3224" s="26" t="s">
        <v>107</v>
      </c>
      <c r="U3224" s="26" t="s">
        <v>56</v>
      </c>
      <c r="V3224" s="26" t="s">
        <v>43</v>
      </c>
      <c r="W3224" s="26" t="s">
        <v>44</v>
      </c>
      <c r="X3224" s="26" t="s">
        <v>45</v>
      </c>
      <c r="Y3224" s="26" t="s">
        <v>46</v>
      </c>
      <c r="Z3224" s="26" t="s">
        <v>159</v>
      </c>
      <c r="AA3224" s="26" t="s">
        <v>3466</v>
      </c>
      <c r="AB3224" s="12" t="str">
        <f t="shared" ref="AB3224" si="670">IF(ISNUMBER(SEARCH("CARBENDAZIM",AA3224)),"Carbendazim",IF(ISNUMBER(SEARCH("4-D",AA3224)),"2,4-Dichlorophenoxyacetic acid",IF(ISNUMBER(SEARCH("RIDOVER",AA3224)),"Glyphosate",IF(ISNUMBER(SEARCH("POQUER",AA3224)),"Clethodim",IF(ISNUMBER(SEARCH("LITER",AA3224)),"Imidacloprid",IF(ISNUMBER(SEARCH("PYRINEX",AA3224)),"Chlorpyrifos",IF(ISNUMBER(SEARCH("ORBIT",AA3224)),"Omethoate",IF(ISNUMBER(SEARCH("HEXARON",AA3224)),"Diuron",IF(ISNUMBER(SEARCH("ISOPROPYLAMINE",AA3224)),"Isopropylamine",IF(ISNUMBER(SEARCH("GLYPHOSATE",AA3224)),"Glyphosate",IF(ISNUMBER(SEARCH("MANCOZEB",AA3224)),"Mancozeb Indofil",IF(ISNUMBER(SEARCH("PARAQUAT",AA3224)),"Paraquat",IF(ISNUMBER(SEARCH("CAROMAX",AA3224)),"Aromatic Solvent Mixture",IF(ISNUMBER(SEARCH("BUTIRON",AA3224)),"Tebuthiuron",IF(ISNUMBER(SEARCH("VORAZ",AA3224)),"Methomyl",IF(ISNUMBER(SEARCH("IMIDACLOPRID",AA3224)),"Imidacloprid",IF(ISNUMBER(SEARCH("2 4 D",AA3224)),"2,4-Dichlorophenoxyacetic acid",IF(ISNUMBER(SEARCH("IMIDACL",AA3224)),"Imidacloprid",IF(ISNUMBER(SEARCH("DIUREX",AA3224)),"Diuron",IF(ISNUMBER(SEARCH("RAPEL",AA3224)),"Acephate","fix it"))))))))))))))))))))</f>
        <v>Glyphosate</v>
      </c>
      <c r="AC3224" s="26"/>
      <c r="AD3224" s="26"/>
      <c r="AE3224" s="27">
        <v>113610</v>
      </c>
      <c r="AF3224" s="27">
        <v>113.61</v>
      </c>
      <c r="AG3224" s="27">
        <v>592000</v>
      </c>
    </row>
    <row r="3225" spans="1:33" ht="22" customHeight="1" x14ac:dyDescent="0.3">
      <c r="A3225" s="22">
        <v>44054</v>
      </c>
      <c r="B3225" s="23" t="s">
        <v>144</v>
      </c>
      <c r="C3225" s="23" t="s">
        <v>84</v>
      </c>
      <c r="D3225" s="23" t="s">
        <v>85</v>
      </c>
      <c r="E3225" s="23" t="s">
        <v>44</v>
      </c>
      <c r="F3225" s="23" t="s">
        <v>33</v>
      </c>
      <c r="G3225" s="24" t="s">
        <v>49</v>
      </c>
      <c r="H3225" s="24" t="s">
        <v>49</v>
      </c>
      <c r="I3225" s="23" t="s">
        <v>86</v>
      </c>
      <c r="J3225" s="23" t="s">
        <v>77</v>
      </c>
      <c r="K3225" s="23" t="s">
        <v>78</v>
      </c>
      <c r="L3225" s="23" t="s">
        <v>68</v>
      </c>
      <c r="M3225" s="23" t="s">
        <v>33</v>
      </c>
      <c r="N3225" s="24" t="s">
        <v>49</v>
      </c>
      <c r="O3225" s="24" t="s">
        <v>49</v>
      </c>
      <c r="P3225" s="23" t="s">
        <v>79</v>
      </c>
      <c r="Q3225" s="23" t="s">
        <v>39</v>
      </c>
      <c r="R3225" s="23" t="s">
        <v>67</v>
      </c>
      <c r="S3225" s="23" t="s">
        <v>68</v>
      </c>
      <c r="T3225" s="23" t="s">
        <v>69</v>
      </c>
      <c r="U3225" s="23" t="s">
        <v>70</v>
      </c>
      <c r="V3225" s="23" t="s">
        <v>90</v>
      </c>
      <c r="W3225" s="23" t="s">
        <v>44</v>
      </c>
      <c r="X3225" s="23" t="s">
        <v>91</v>
      </c>
      <c r="Y3225" s="23" t="s">
        <v>46</v>
      </c>
      <c r="Z3225" s="23" t="s">
        <v>145</v>
      </c>
      <c r="AA3225" s="23" t="s">
        <v>3583</v>
      </c>
      <c r="AB3225" s="23"/>
      <c r="AC3225" s="23"/>
      <c r="AD3225" s="23"/>
      <c r="AE3225" s="24">
        <v>20960</v>
      </c>
      <c r="AF3225" s="24">
        <v>20.96</v>
      </c>
      <c r="AG3225" s="24">
        <v>20220000</v>
      </c>
    </row>
    <row r="3226" spans="1:33" ht="22" customHeight="1" x14ac:dyDescent="0.3">
      <c r="A3226" s="25">
        <v>44053</v>
      </c>
      <c r="B3226" s="26" t="s">
        <v>144</v>
      </c>
      <c r="C3226" s="26" t="s">
        <v>84</v>
      </c>
      <c r="D3226" s="26" t="s">
        <v>85</v>
      </c>
      <c r="E3226" s="26" t="s">
        <v>44</v>
      </c>
      <c r="F3226" s="26" t="s">
        <v>33</v>
      </c>
      <c r="G3226" s="27" t="s">
        <v>49</v>
      </c>
      <c r="H3226" s="27" t="s">
        <v>49</v>
      </c>
      <c r="I3226" s="26" t="s">
        <v>86</v>
      </c>
      <c r="J3226" s="26" t="s">
        <v>77</v>
      </c>
      <c r="K3226" s="26" t="s">
        <v>78</v>
      </c>
      <c r="L3226" s="26" t="s">
        <v>68</v>
      </c>
      <c r="M3226" s="26" t="s">
        <v>33</v>
      </c>
      <c r="N3226" s="27" t="s">
        <v>49</v>
      </c>
      <c r="O3226" s="27" t="s">
        <v>49</v>
      </c>
      <c r="P3226" s="26" t="s">
        <v>79</v>
      </c>
      <c r="Q3226" s="26" t="s">
        <v>39</v>
      </c>
      <c r="R3226" s="26" t="s">
        <v>67</v>
      </c>
      <c r="S3226" s="26" t="s">
        <v>68</v>
      </c>
      <c r="T3226" s="26" t="s">
        <v>69</v>
      </c>
      <c r="U3226" s="26" t="s">
        <v>70</v>
      </c>
      <c r="V3226" s="26" t="s">
        <v>43</v>
      </c>
      <c r="W3226" s="26" t="s">
        <v>44</v>
      </c>
      <c r="X3226" s="26" t="s">
        <v>45</v>
      </c>
      <c r="Y3226" s="26" t="s">
        <v>46</v>
      </c>
      <c r="Z3226" s="26" t="s">
        <v>145</v>
      </c>
      <c r="AA3226" s="26" t="s">
        <v>3584</v>
      </c>
      <c r="AB3226" s="26"/>
      <c r="AC3226" s="26"/>
      <c r="AD3226" s="26"/>
      <c r="AE3226" s="27">
        <v>22008</v>
      </c>
      <c r="AF3226" s="27">
        <v>22.01</v>
      </c>
      <c r="AG3226" s="27">
        <v>21231000</v>
      </c>
    </row>
    <row r="3227" spans="1:33" ht="22" customHeight="1" x14ac:dyDescent="0.3">
      <c r="A3227" s="22">
        <v>44053</v>
      </c>
      <c r="B3227" s="23" t="s">
        <v>50</v>
      </c>
      <c r="C3227" s="23" t="s">
        <v>32</v>
      </c>
      <c r="D3227" s="24" t="s">
        <v>49</v>
      </c>
      <c r="E3227" s="24" t="s">
        <v>49</v>
      </c>
      <c r="F3227" s="23" t="s">
        <v>33</v>
      </c>
      <c r="G3227" s="24" t="s">
        <v>49</v>
      </c>
      <c r="H3227" s="24" t="s">
        <v>49</v>
      </c>
      <c r="I3227" s="23" t="s">
        <v>34</v>
      </c>
      <c r="J3227" s="23" t="s">
        <v>120</v>
      </c>
      <c r="K3227" s="23" t="s">
        <v>112</v>
      </c>
      <c r="L3227" s="23" t="s">
        <v>113</v>
      </c>
      <c r="M3227" s="23" t="s">
        <v>33</v>
      </c>
      <c r="N3227" s="24">
        <v>296398223.63</v>
      </c>
      <c r="O3227" s="24" t="s">
        <v>49</v>
      </c>
      <c r="P3227" s="23" t="s">
        <v>121</v>
      </c>
      <c r="Q3227" s="23" t="s">
        <v>39</v>
      </c>
      <c r="R3227" s="23" t="s">
        <v>3550</v>
      </c>
      <c r="S3227" s="23" t="s">
        <v>113</v>
      </c>
      <c r="T3227" s="23" t="s">
        <v>3551</v>
      </c>
      <c r="U3227" s="23" t="s">
        <v>117</v>
      </c>
      <c r="V3227" s="23" t="s">
        <v>43</v>
      </c>
      <c r="W3227" s="23" t="s">
        <v>44</v>
      </c>
      <c r="X3227" s="23" t="s">
        <v>45</v>
      </c>
      <c r="Y3227" s="23" t="s">
        <v>46</v>
      </c>
      <c r="Z3227" s="23" t="s">
        <v>122</v>
      </c>
      <c r="AA3227" s="23" t="s">
        <v>793</v>
      </c>
      <c r="AB3227" s="12" t="str">
        <f t="shared" ref="AB3227:AB3228" si="671">IF(ISNUMBER(SEARCH("CARBENDAZIM",AA3227)),"Carbendazim",IF(ISNUMBER(SEARCH("4-D",AA3227)),"2,4-Dichlorophenoxyacetic acid",IF(ISNUMBER(SEARCH("RIDOVER",AA3227)),"Glyphosate",IF(ISNUMBER(SEARCH("POQUER",AA3227)),"Clethodim",IF(ISNUMBER(SEARCH("LITER",AA3227)),"Imidacloprid",IF(ISNUMBER(SEARCH("PYRINEX",AA3227)),"Chlorpyrifos",IF(ISNUMBER(SEARCH("ORBIT",AA3227)),"Omethoate",IF(ISNUMBER(SEARCH("HEXARON",AA3227)),"Diuron",IF(ISNUMBER(SEARCH("ISOPROPYLAMINE",AA3227)),"Isopropylamine",IF(ISNUMBER(SEARCH("GLYPHOSATE",AA3227)),"Glyphosate",IF(ISNUMBER(SEARCH("MANCOZEB",AA3227)),"Mancozeb Indofil",IF(ISNUMBER(SEARCH("PARAQUAT",AA3227)),"Paraquat",IF(ISNUMBER(SEARCH("CAROMAX",AA3227)),"Aromatic Solvent Mixture",IF(ISNUMBER(SEARCH("BUTIRON",AA3227)),"Tebuthiuron",IF(ISNUMBER(SEARCH("VORAZ",AA3227)),"Methomyl",IF(ISNUMBER(SEARCH("IMIDACLOPRID",AA3227)),"Imidacloprid",IF(ISNUMBER(SEARCH("2 4 D",AA3227)),"2,4-Dichlorophenoxyacetic acid",IF(ISNUMBER(SEARCH("IMIDACL",AA3227)),"Imidacloprid",IF(ISNUMBER(SEARCH("DIUREX",AA3227)),"Diuron",IF(ISNUMBER(SEARCH("RAPEL",AA3227)),"Acephate","fix it"))))))))))))))))))))</f>
        <v>Mancozeb Indofil</v>
      </c>
      <c r="AC3227" s="23"/>
      <c r="AD3227" s="23"/>
      <c r="AE3227" s="24">
        <v>61620</v>
      </c>
      <c r="AF3227" s="24">
        <v>61.62</v>
      </c>
      <c r="AG3227" s="24">
        <v>214000</v>
      </c>
    </row>
    <row r="3228" spans="1:33" ht="22" customHeight="1" x14ac:dyDescent="0.3">
      <c r="A3228" s="25">
        <v>44053</v>
      </c>
      <c r="B3228" s="26" t="s">
        <v>50</v>
      </c>
      <c r="C3228" s="26" t="s">
        <v>32</v>
      </c>
      <c r="D3228" s="27" t="s">
        <v>49</v>
      </c>
      <c r="E3228" s="27" t="s">
        <v>49</v>
      </c>
      <c r="F3228" s="26" t="s">
        <v>33</v>
      </c>
      <c r="G3228" s="27" t="s">
        <v>49</v>
      </c>
      <c r="H3228" s="27" t="s">
        <v>49</v>
      </c>
      <c r="I3228" s="26" t="s">
        <v>34</v>
      </c>
      <c r="J3228" s="26" t="s">
        <v>120</v>
      </c>
      <c r="K3228" s="26" t="s">
        <v>112</v>
      </c>
      <c r="L3228" s="26" t="s">
        <v>113</v>
      </c>
      <c r="M3228" s="26" t="s">
        <v>33</v>
      </c>
      <c r="N3228" s="27">
        <v>296398223.63</v>
      </c>
      <c r="O3228" s="27" t="s">
        <v>49</v>
      </c>
      <c r="P3228" s="26" t="s">
        <v>121</v>
      </c>
      <c r="Q3228" s="26" t="s">
        <v>39</v>
      </c>
      <c r="R3228" s="26" t="s">
        <v>3550</v>
      </c>
      <c r="S3228" s="26" t="s">
        <v>113</v>
      </c>
      <c r="T3228" s="26" t="s">
        <v>3551</v>
      </c>
      <c r="U3228" s="26" t="s">
        <v>117</v>
      </c>
      <c r="V3228" s="26" t="s">
        <v>43</v>
      </c>
      <c r="W3228" s="26" t="s">
        <v>44</v>
      </c>
      <c r="X3228" s="26" t="s">
        <v>45</v>
      </c>
      <c r="Y3228" s="26" t="s">
        <v>46</v>
      </c>
      <c r="Z3228" s="26" t="s">
        <v>122</v>
      </c>
      <c r="AA3228" s="26" t="s">
        <v>3463</v>
      </c>
      <c r="AB3228" s="12" t="str">
        <f t="shared" si="671"/>
        <v>Mancozeb Indofil</v>
      </c>
      <c r="AC3228" s="26"/>
      <c r="AD3228" s="26"/>
      <c r="AE3228" s="27">
        <v>164320.01</v>
      </c>
      <c r="AF3228" s="27">
        <v>164.32</v>
      </c>
      <c r="AG3228" s="27">
        <v>569000</v>
      </c>
    </row>
    <row r="3229" spans="1:33" ht="22" customHeight="1" x14ac:dyDescent="0.3">
      <c r="A3229" s="22">
        <v>44052</v>
      </c>
      <c r="B3229" s="23" t="s">
        <v>31</v>
      </c>
      <c r="C3229" s="23" t="s">
        <v>32</v>
      </c>
      <c r="D3229" s="24" t="s">
        <v>49</v>
      </c>
      <c r="E3229" s="24" t="s">
        <v>49</v>
      </c>
      <c r="F3229" s="23" t="s">
        <v>33</v>
      </c>
      <c r="G3229" s="24" t="s">
        <v>49</v>
      </c>
      <c r="H3229" s="24" t="s">
        <v>49</v>
      </c>
      <c r="I3229" s="23" t="s">
        <v>34</v>
      </c>
      <c r="J3229" s="23" t="s">
        <v>77</v>
      </c>
      <c r="K3229" s="23" t="s">
        <v>78</v>
      </c>
      <c r="L3229" s="23" t="s">
        <v>68</v>
      </c>
      <c r="M3229" s="23" t="s">
        <v>33</v>
      </c>
      <c r="N3229" s="24" t="s">
        <v>49</v>
      </c>
      <c r="O3229" s="24" t="s">
        <v>49</v>
      </c>
      <c r="P3229" s="23" t="s">
        <v>79</v>
      </c>
      <c r="Q3229" s="23" t="s">
        <v>39</v>
      </c>
      <c r="R3229" s="23" t="s">
        <v>67</v>
      </c>
      <c r="S3229" s="23" t="s">
        <v>68</v>
      </c>
      <c r="T3229" s="23" t="s">
        <v>69</v>
      </c>
      <c r="U3229" s="23" t="s">
        <v>70</v>
      </c>
      <c r="V3229" s="23" t="s">
        <v>43</v>
      </c>
      <c r="W3229" s="23" t="s">
        <v>44</v>
      </c>
      <c r="X3229" s="23" t="s">
        <v>45</v>
      </c>
      <c r="Y3229" s="23" t="s">
        <v>46</v>
      </c>
      <c r="Z3229" s="23" t="s">
        <v>82</v>
      </c>
      <c r="AA3229" s="23" t="s">
        <v>3585</v>
      </c>
      <c r="AB3229" s="12" t="s">
        <v>3165</v>
      </c>
      <c r="AC3229" s="23"/>
      <c r="AD3229" s="23"/>
      <c r="AE3229" s="24">
        <v>39600</v>
      </c>
      <c r="AF3229" s="24">
        <v>39.6</v>
      </c>
      <c r="AG3229" s="24">
        <v>894000</v>
      </c>
    </row>
    <row r="3230" spans="1:33" ht="22" customHeight="1" x14ac:dyDescent="0.3">
      <c r="A3230" s="25">
        <v>44052</v>
      </c>
      <c r="B3230" s="26" t="s">
        <v>31</v>
      </c>
      <c r="C3230" s="26" t="s">
        <v>32</v>
      </c>
      <c r="D3230" s="27" t="s">
        <v>49</v>
      </c>
      <c r="E3230" s="27" t="s">
        <v>49</v>
      </c>
      <c r="F3230" s="26" t="s">
        <v>33</v>
      </c>
      <c r="G3230" s="27" t="s">
        <v>49</v>
      </c>
      <c r="H3230" s="27" t="s">
        <v>49</v>
      </c>
      <c r="I3230" s="26" t="s">
        <v>34</v>
      </c>
      <c r="J3230" s="26" t="s">
        <v>77</v>
      </c>
      <c r="K3230" s="26" t="s">
        <v>78</v>
      </c>
      <c r="L3230" s="26" t="s">
        <v>68</v>
      </c>
      <c r="M3230" s="26" t="s">
        <v>33</v>
      </c>
      <c r="N3230" s="27" t="s">
        <v>49</v>
      </c>
      <c r="O3230" s="27" t="s">
        <v>49</v>
      </c>
      <c r="P3230" s="26" t="s">
        <v>79</v>
      </c>
      <c r="Q3230" s="26" t="s">
        <v>39</v>
      </c>
      <c r="R3230" s="26" t="s">
        <v>67</v>
      </c>
      <c r="S3230" s="26" t="s">
        <v>68</v>
      </c>
      <c r="T3230" s="26" t="s">
        <v>69</v>
      </c>
      <c r="U3230" s="26" t="s">
        <v>70</v>
      </c>
      <c r="V3230" s="26" t="s">
        <v>43</v>
      </c>
      <c r="W3230" s="26" t="s">
        <v>44</v>
      </c>
      <c r="X3230" s="26" t="s">
        <v>45</v>
      </c>
      <c r="Y3230" s="26" t="s">
        <v>46</v>
      </c>
      <c r="Z3230" s="26" t="s">
        <v>82</v>
      </c>
      <c r="AA3230" s="26" t="s">
        <v>3586</v>
      </c>
      <c r="AB3230" s="26"/>
      <c r="AC3230" s="26"/>
      <c r="AD3230" s="26"/>
      <c r="AE3230" s="27">
        <v>80920</v>
      </c>
      <c r="AF3230" s="27">
        <v>80.92</v>
      </c>
      <c r="AG3230" s="27">
        <v>1827000</v>
      </c>
    </row>
    <row r="3231" spans="1:33" ht="22" customHeight="1" x14ac:dyDescent="0.3">
      <c r="A3231" s="22">
        <v>44052</v>
      </c>
      <c r="B3231" s="23" t="s">
        <v>31</v>
      </c>
      <c r="C3231" s="23" t="s">
        <v>32</v>
      </c>
      <c r="D3231" s="24" t="s">
        <v>49</v>
      </c>
      <c r="E3231" s="24" t="s">
        <v>49</v>
      </c>
      <c r="F3231" s="23" t="s">
        <v>33</v>
      </c>
      <c r="G3231" s="24" t="s">
        <v>49</v>
      </c>
      <c r="H3231" s="24" t="s">
        <v>49</v>
      </c>
      <c r="I3231" s="23" t="s">
        <v>34</v>
      </c>
      <c r="J3231" s="23" t="s">
        <v>77</v>
      </c>
      <c r="K3231" s="23" t="s">
        <v>78</v>
      </c>
      <c r="L3231" s="23" t="s">
        <v>68</v>
      </c>
      <c r="M3231" s="23" t="s">
        <v>33</v>
      </c>
      <c r="N3231" s="24" t="s">
        <v>49</v>
      </c>
      <c r="O3231" s="24" t="s">
        <v>49</v>
      </c>
      <c r="P3231" s="23" t="s">
        <v>79</v>
      </c>
      <c r="Q3231" s="23" t="s">
        <v>39</v>
      </c>
      <c r="R3231" s="23" t="s">
        <v>342</v>
      </c>
      <c r="S3231" s="23" t="s">
        <v>68</v>
      </c>
      <c r="T3231" s="23" t="s">
        <v>343</v>
      </c>
      <c r="U3231" s="23" t="s">
        <v>70</v>
      </c>
      <c r="V3231" s="23" t="s">
        <v>43</v>
      </c>
      <c r="W3231" s="23" t="s">
        <v>44</v>
      </c>
      <c r="X3231" s="23" t="s">
        <v>45</v>
      </c>
      <c r="Y3231" s="23" t="s">
        <v>46</v>
      </c>
      <c r="Z3231" s="23" t="s">
        <v>82</v>
      </c>
      <c r="AA3231" s="23" t="s">
        <v>3587</v>
      </c>
      <c r="AB3231" s="18" t="s">
        <v>3193</v>
      </c>
      <c r="AC3231" s="23"/>
      <c r="AD3231" s="23"/>
      <c r="AE3231" s="24">
        <v>350370</v>
      </c>
      <c r="AF3231" s="24">
        <v>350.37</v>
      </c>
      <c r="AG3231" s="24">
        <v>7912000</v>
      </c>
    </row>
    <row r="3232" spans="1:33" ht="22" customHeight="1" x14ac:dyDescent="0.3">
      <c r="A3232" s="25">
        <v>44052</v>
      </c>
      <c r="B3232" s="26" t="s">
        <v>31</v>
      </c>
      <c r="C3232" s="26" t="s">
        <v>32</v>
      </c>
      <c r="D3232" s="27" t="s">
        <v>49</v>
      </c>
      <c r="E3232" s="27" t="s">
        <v>49</v>
      </c>
      <c r="F3232" s="26" t="s">
        <v>33</v>
      </c>
      <c r="G3232" s="27" t="s">
        <v>49</v>
      </c>
      <c r="H3232" s="27" t="s">
        <v>49</v>
      </c>
      <c r="I3232" s="26" t="s">
        <v>34</v>
      </c>
      <c r="J3232" s="26" t="s">
        <v>65</v>
      </c>
      <c r="K3232" s="27" t="s">
        <v>49</v>
      </c>
      <c r="L3232" s="27" t="s">
        <v>49</v>
      </c>
      <c r="M3232" s="26" t="s">
        <v>33</v>
      </c>
      <c r="N3232" s="27" t="s">
        <v>49</v>
      </c>
      <c r="O3232" s="27" t="s">
        <v>49</v>
      </c>
      <c r="P3232" s="26" t="s">
        <v>66</v>
      </c>
      <c r="Q3232" s="26" t="s">
        <v>39</v>
      </c>
      <c r="R3232" s="26" t="s">
        <v>67</v>
      </c>
      <c r="S3232" s="26" t="s">
        <v>68</v>
      </c>
      <c r="T3232" s="26" t="s">
        <v>69</v>
      </c>
      <c r="U3232" s="26" t="s">
        <v>70</v>
      </c>
      <c r="V3232" s="26" t="s">
        <v>43</v>
      </c>
      <c r="W3232" s="26" t="s">
        <v>44</v>
      </c>
      <c r="X3232" s="26" t="s">
        <v>45</v>
      </c>
      <c r="Y3232" s="26" t="s">
        <v>46</v>
      </c>
      <c r="Z3232" s="26" t="s">
        <v>71</v>
      </c>
      <c r="AA3232" s="26" t="s">
        <v>3504</v>
      </c>
      <c r="AB3232" s="26"/>
      <c r="AC3232" s="26"/>
      <c r="AD3232" s="26"/>
      <c r="AE3232" s="27">
        <v>134088</v>
      </c>
      <c r="AF3232" s="27">
        <v>134.09</v>
      </c>
      <c r="AG3232" s="27">
        <v>1431000</v>
      </c>
    </row>
    <row r="3233" spans="1:33" ht="22" customHeight="1" x14ac:dyDescent="0.3">
      <c r="A3233" s="22">
        <v>44052</v>
      </c>
      <c r="B3233" s="23" t="s">
        <v>31</v>
      </c>
      <c r="C3233" s="23" t="s">
        <v>32</v>
      </c>
      <c r="D3233" s="24" t="s">
        <v>49</v>
      </c>
      <c r="E3233" s="24" t="s">
        <v>49</v>
      </c>
      <c r="F3233" s="23" t="s">
        <v>33</v>
      </c>
      <c r="G3233" s="24" t="s">
        <v>49</v>
      </c>
      <c r="H3233" s="24" t="s">
        <v>49</v>
      </c>
      <c r="I3233" s="23" t="s">
        <v>34</v>
      </c>
      <c r="J3233" s="23" t="s">
        <v>65</v>
      </c>
      <c r="K3233" s="24" t="s">
        <v>49</v>
      </c>
      <c r="L3233" s="24" t="s">
        <v>49</v>
      </c>
      <c r="M3233" s="23" t="s">
        <v>33</v>
      </c>
      <c r="N3233" s="24" t="s">
        <v>49</v>
      </c>
      <c r="O3233" s="24" t="s">
        <v>49</v>
      </c>
      <c r="P3233" s="23" t="s">
        <v>66</v>
      </c>
      <c r="Q3233" s="23" t="s">
        <v>39</v>
      </c>
      <c r="R3233" s="23" t="s">
        <v>67</v>
      </c>
      <c r="S3233" s="23" t="s">
        <v>68</v>
      </c>
      <c r="T3233" s="23" t="s">
        <v>69</v>
      </c>
      <c r="U3233" s="23" t="s">
        <v>70</v>
      </c>
      <c r="V3233" s="23" t="s">
        <v>43</v>
      </c>
      <c r="W3233" s="23" t="s">
        <v>44</v>
      </c>
      <c r="X3233" s="23" t="s">
        <v>45</v>
      </c>
      <c r="Y3233" s="23" t="s">
        <v>46</v>
      </c>
      <c r="Z3233" s="23" t="s">
        <v>71</v>
      </c>
      <c r="AA3233" s="23" t="s">
        <v>361</v>
      </c>
      <c r="AB3233" s="12" t="str">
        <f>IF(ISNUMBER(SEARCH("CARBENDAZIM",AA3233)),"Carbendazim",IF(ISNUMBER(SEARCH("4-D",AA3233)),"2,4-Dichlorophenoxyacetic acid",IF(ISNUMBER(SEARCH("RIDOVER",AA3233)),"Glyphosate",IF(ISNUMBER(SEARCH("POQUER",AA3233)),"Clethodim",IF(ISNUMBER(SEARCH("LITER",AA3233)),"Imidacloprid",IF(ISNUMBER(SEARCH("PYRINEX",AA3233)),"Chlorpyrifos",IF(ISNUMBER(SEARCH("ORBIT",AA3233)),"Omethoate",IF(ISNUMBER(SEARCH("HEXARON",AA3233)),"Diuron",IF(ISNUMBER(SEARCH("ISOPROPYLAMINE",AA3233)),"Isopropylamine",IF(ISNUMBER(SEARCH("GLYPHOSATE",AA3233)),"Glyphosate",IF(ISNUMBER(SEARCH("MANCOZEB",AA3233)),"Mancozeb Indofil",IF(ISNUMBER(SEARCH("PARAQUAT",AA3233)),"Paraquat",IF(ISNUMBER(SEARCH("CAROMAX",AA3233)),"Aromatic Solvent Mixture",IF(ISNUMBER(SEARCH("BUTIRON",AA3233)),"Tebuthiuron",IF(ISNUMBER(SEARCH("VORAZ",AA3233)),"Methomyl",IF(ISNUMBER(SEARCH("IMIDACLOPRID",AA3233)),"Imidacloprid",IF(ISNUMBER(SEARCH("2 4 D",AA3233)),"2,4-Dichlorophenoxyacetic acid",IF(ISNUMBER(SEARCH("IMIDACL",AA3233)),"Imidacloprid",IF(ISNUMBER(SEARCH("DIUREX",AA3233)),"Diuron",IF(ISNUMBER(SEARCH("RAPEL",AA3233)),"Acephate","fix it"))))))))))))))))))))</f>
        <v>Diuron</v>
      </c>
      <c r="AC3233" s="23"/>
      <c r="AD3233" s="23"/>
      <c r="AE3233" s="24">
        <v>134088</v>
      </c>
      <c r="AF3233" s="24">
        <v>134.09</v>
      </c>
      <c r="AG3233" s="24">
        <v>1431000</v>
      </c>
    </row>
    <row r="3234" spans="1:33" ht="22" customHeight="1" x14ac:dyDescent="0.3">
      <c r="A3234" s="25">
        <v>44051</v>
      </c>
      <c r="B3234" s="26" t="s">
        <v>50</v>
      </c>
      <c r="C3234" s="26" t="s">
        <v>32</v>
      </c>
      <c r="D3234" s="27" t="s">
        <v>49</v>
      </c>
      <c r="E3234" s="27" t="s">
        <v>49</v>
      </c>
      <c r="F3234" s="26" t="s">
        <v>33</v>
      </c>
      <c r="G3234" s="27" t="s">
        <v>49</v>
      </c>
      <c r="H3234" s="27" t="s">
        <v>49</v>
      </c>
      <c r="I3234" s="26" t="s">
        <v>34</v>
      </c>
      <c r="J3234" s="26" t="s">
        <v>305</v>
      </c>
      <c r="K3234" s="26" t="s">
        <v>306</v>
      </c>
      <c r="L3234" s="26" t="s">
        <v>307</v>
      </c>
      <c r="M3234" s="26" t="s">
        <v>33</v>
      </c>
      <c r="N3234" s="27">
        <v>1134995330.5699999</v>
      </c>
      <c r="O3234" s="27">
        <v>1291976911.1700001</v>
      </c>
      <c r="P3234" s="26" t="s">
        <v>308</v>
      </c>
      <c r="Q3234" s="26" t="s">
        <v>39</v>
      </c>
      <c r="R3234" s="26" t="s">
        <v>310</v>
      </c>
      <c r="S3234" s="26" t="s">
        <v>307</v>
      </c>
      <c r="T3234" s="26" t="s">
        <v>311</v>
      </c>
      <c r="U3234" s="26" t="s">
        <v>56</v>
      </c>
      <c r="V3234" s="26" t="s">
        <v>43</v>
      </c>
      <c r="W3234" s="26" t="s">
        <v>44</v>
      </c>
      <c r="X3234" s="26" t="s">
        <v>45</v>
      </c>
      <c r="Y3234" s="26" t="s">
        <v>46</v>
      </c>
      <c r="Z3234" s="26" t="s">
        <v>140</v>
      </c>
      <c r="AA3234" s="26" t="s">
        <v>3588</v>
      </c>
      <c r="AB3234" s="12" t="str">
        <f t="shared" ref="AB3234:AB3236" si="672">IF(ISNUMBER(SEARCH("2,4 D",AA3234)),"2,4-Dichlorophenoxyacetic acid",IF(ISNUMBER(SEARCH("ACIDO",AA3234)),"2,4-Dichlorophenoxyacetic acid",IF(ISNUMBER(SEARCH("NAPHTHA",AA3234)),"Aromatic Solvent Mixture",IF(ISNUMBER(SEARCH("DIMETHYLAMINE",AA3234)),"Dimethylamine",IF(ISNUMBER(SEARCH("DIMETILAMINA",AA3234)),"Dimethylamine",IF(ISNUMBER(SEARCH("JUMP",AA3234)),"Diuron",IF(ISNUMBER(SEARCH("2-AMINO-2,3-DIMETHYL BUTYRAMIDE",AA3234)),"Herbicide Amine Intermediate",IF(ISNUMBER(SEARCH("TEBUTHIURON",AA3234)),"Tebuthiuron","FIXIT"))))))))</f>
        <v>Dimethylamine</v>
      </c>
      <c r="AC3234" s="26"/>
      <c r="AD3234" s="26"/>
      <c r="AE3234" s="27">
        <v>76750</v>
      </c>
      <c r="AF3234" s="27">
        <v>76.75</v>
      </c>
      <c r="AG3234" s="27">
        <v>58400</v>
      </c>
    </row>
    <row r="3235" spans="1:33" ht="22" customHeight="1" x14ac:dyDescent="0.3">
      <c r="A3235" s="22">
        <v>44051</v>
      </c>
      <c r="B3235" s="23" t="s">
        <v>50</v>
      </c>
      <c r="C3235" s="23" t="s">
        <v>32</v>
      </c>
      <c r="D3235" s="24" t="s">
        <v>49</v>
      </c>
      <c r="E3235" s="24" t="s">
        <v>49</v>
      </c>
      <c r="F3235" s="23" t="s">
        <v>33</v>
      </c>
      <c r="G3235" s="24" t="s">
        <v>49</v>
      </c>
      <c r="H3235" s="24" t="s">
        <v>49</v>
      </c>
      <c r="I3235" s="23" t="s">
        <v>34</v>
      </c>
      <c r="J3235" s="23" t="s">
        <v>305</v>
      </c>
      <c r="K3235" s="23" t="s">
        <v>306</v>
      </c>
      <c r="L3235" s="23" t="s">
        <v>307</v>
      </c>
      <c r="M3235" s="23" t="s">
        <v>33</v>
      </c>
      <c r="N3235" s="24">
        <v>1134995330.5699999</v>
      </c>
      <c r="O3235" s="24">
        <v>1291976911.1700001</v>
      </c>
      <c r="P3235" s="23" t="s">
        <v>308</v>
      </c>
      <c r="Q3235" s="23" t="s">
        <v>39</v>
      </c>
      <c r="R3235" s="23" t="s">
        <v>310</v>
      </c>
      <c r="S3235" s="23" t="s">
        <v>307</v>
      </c>
      <c r="T3235" s="23" t="s">
        <v>311</v>
      </c>
      <c r="U3235" s="23" t="s">
        <v>56</v>
      </c>
      <c r="V3235" s="23" t="s">
        <v>43</v>
      </c>
      <c r="W3235" s="23" t="s">
        <v>44</v>
      </c>
      <c r="X3235" s="23" t="s">
        <v>45</v>
      </c>
      <c r="Y3235" s="23" t="s">
        <v>46</v>
      </c>
      <c r="Z3235" s="23" t="s">
        <v>140</v>
      </c>
      <c r="AA3235" s="23" t="s">
        <v>3589</v>
      </c>
      <c r="AB3235" s="12" t="str">
        <f t="shared" si="672"/>
        <v>Dimethylamine</v>
      </c>
      <c r="AC3235" s="23"/>
      <c r="AD3235" s="23"/>
      <c r="AE3235" s="24">
        <v>76930</v>
      </c>
      <c r="AF3235" s="24">
        <v>76.930000000000007</v>
      </c>
      <c r="AG3235" s="24">
        <v>58500</v>
      </c>
    </row>
    <row r="3236" spans="1:33" ht="22" customHeight="1" x14ac:dyDescent="0.3">
      <c r="A3236" s="25">
        <v>44049</v>
      </c>
      <c r="B3236" s="26" t="s">
        <v>50</v>
      </c>
      <c r="C3236" s="26" t="s">
        <v>32</v>
      </c>
      <c r="D3236" s="27" t="s">
        <v>49</v>
      </c>
      <c r="E3236" s="27" t="s">
        <v>49</v>
      </c>
      <c r="F3236" s="26" t="s">
        <v>33</v>
      </c>
      <c r="G3236" s="27" t="s">
        <v>49</v>
      </c>
      <c r="H3236" s="27" t="s">
        <v>49</v>
      </c>
      <c r="I3236" s="26" t="s">
        <v>34</v>
      </c>
      <c r="J3236" s="26" t="s">
        <v>94</v>
      </c>
      <c r="K3236" s="27" t="s">
        <v>49</v>
      </c>
      <c r="L3236" s="27" t="s">
        <v>49</v>
      </c>
      <c r="M3236" s="27" t="s">
        <v>49</v>
      </c>
      <c r="N3236" s="27" t="s">
        <v>49</v>
      </c>
      <c r="O3236" s="27" t="s">
        <v>49</v>
      </c>
      <c r="P3236" s="26" t="s">
        <v>95</v>
      </c>
      <c r="Q3236" s="26" t="s">
        <v>39</v>
      </c>
      <c r="R3236" s="26" t="s">
        <v>96</v>
      </c>
      <c r="S3236" s="26" t="s">
        <v>97</v>
      </c>
      <c r="T3236" s="26" t="s">
        <v>98</v>
      </c>
      <c r="U3236" s="26" t="s">
        <v>99</v>
      </c>
      <c r="V3236" s="26" t="s">
        <v>43</v>
      </c>
      <c r="W3236" s="26" t="s">
        <v>44</v>
      </c>
      <c r="X3236" s="26" t="s">
        <v>45</v>
      </c>
      <c r="Y3236" s="26" t="s">
        <v>46</v>
      </c>
      <c r="Z3236" s="26" t="s">
        <v>100</v>
      </c>
      <c r="AA3236" s="26" t="s">
        <v>3590</v>
      </c>
      <c r="AB3236" s="12" t="str">
        <f t="shared" si="672"/>
        <v>Dimethylamine</v>
      </c>
      <c r="AC3236" s="26"/>
      <c r="AD3236" s="26"/>
      <c r="AE3236" s="27">
        <v>146394</v>
      </c>
      <c r="AF3236" s="27">
        <v>146.38999999999999</v>
      </c>
      <c r="AG3236" s="27">
        <v>177000</v>
      </c>
    </row>
    <row r="3237" spans="1:33" ht="22" customHeight="1" x14ac:dyDescent="0.3">
      <c r="A3237" s="22">
        <v>44047</v>
      </c>
      <c r="B3237" s="23" t="s">
        <v>50</v>
      </c>
      <c r="C3237" s="23" t="s">
        <v>32</v>
      </c>
      <c r="D3237" s="24" t="s">
        <v>49</v>
      </c>
      <c r="E3237" s="24" t="s">
        <v>49</v>
      </c>
      <c r="F3237" s="23" t="s">
        <v>33</v>
      </c>
      <c r="G3237" s="24" t="s">
        <v>49</v>
      </c>
      <c r="H3237" s="24" t="s">
        <v>49</v>
      </c>
      <c r="I3237" s="23" t="s">
        <v>34</v>
      </c>
      <c r="J3237" s="23" t="s">
        <v>614</v>
      </c>
      <c r="K3237" s="24" t="s">
        <v>49</v>
      </c>
      <c r="L3237" s="24" t="s">
        <v>49</v>
      </c>
      <c r="M3237" s="24" t="s">
        <v>49</v>
      </c>
      <c r="N3237" s="24" t="s">
        <v>49</v>
      </c>
      <c r="O3237" s="24" t="s">
        <v>49</v>
      </c>
      <c r="P3237" s="23" t="s">
        <v>615</v>
      </c>
      <c r="Q3237" s="23" t="s">
        <v>185</v>
      </c>
      <c r="R3237" s="23" t="s">
        <v>186</v>
      </c>
      <c r="S3237" s="23" t="s">
        <v>187</v>
      </c>
      <c r="T3237" s="23" t="s">
        <v>188</v>
      </c>
      <c r="U3237" s="23" t="s">
        <v>42</v>
      </c>
      <c r="V3237" s="23" t="s">
        <v>43</v>
      </c>
      <c r="W3237" s="23" t="s">
        <v>44</v>
      </c>
      <c r="X3237" s="23" t="s">
        <v>45</v>
      </c>
      <c r="Y3237" s="23" t="s">
        <v>46</v>
      </c>
      <c r="Z3237" s="23" t="s">
        <v>189</v>
      </c>
      <c r="AA3237" s="23" t="s">
        <v>3591</v>
      </c>
      <c r="AB3237" s="23"/>
      <c r="AC3237" s="23"/>
      <c r="AD3237" s="23"/>
      <c r="AE3237" s="24">
        <v>14760</v>
      </c>
      <c r="AF3237" s="24">
        <v>14.76</v>
      </c>
      <c r="AG3237" s="24">
        <v>35100</v>
      </c>
    </row>
    <row r="3238" spans="1:33" ht="22" customHeight="1" x14ac:dyDescent="0.3">
      <c r="A3238" s="25">
        <v>44047</v>
      </c>
      <c r="B3238" s="26" t="s">
        <v>144</v>
      </c>
      <c r="C3238" s="26" t="s">
        <v>84</v>
      </c>
      <c r="D3238" s="26" t="s">
        <v>85</v>
      </c>
      <c r="E3238" s="26" t="s">
        <v>44</v>
      </c>
      <c r="F3238" s="26" t="s">
        <v>33</v>
      </c>
      <c r="G3238" s="27" t="s">
        <v>49</v>
      </c>
      <c r="H3238" s="27" t="s">
        <v>49</v>
      </c>
      <c r="I3238" s="26" t="s">
        <v>86</v>
      </c>
      <c r="J3238" s="26" t="s">
        <v>77</v>
      </c>
      <c r="K3238" s="26" t="s">
        <v>78</v>
      </c>
      <c r="L3238" s="26" t="s">
        <v>68</v>
      </c>
      <c r="M3238" s="26" t="s">
        <v>33</v>
      </c>
      <c r="N3238" s="27" t="s">
        <v>49</v>
      </c>
      <c r="O3238" s="27" t="s">
        <v>49</v>
      </c>
      <c r="P3238" s="26" t="s">
        <v>79</v>
      </c>
      <c r="Q3238" s="26" t="s">
        <v>39</v>
      </c>
      <c r="R3238" s="26" t="s">
        <v>67</v>
      </c>
      <c r="S3238" s="26" t="s">
        <v>68</v>
      </c>
      <c r="T3238" s="26" t="s">
        <v>69</v>
      </c>
      <c r="U3238" s="26" t="s">
        <v>70</v>
      </c>
      <c r="V3238" s="26" t="s">
        <v>90</v>
      </c>
      <c r="W3238" s="26" t="s">
        <v>44</v>
      </c>
      <c r="X3238" s="26" t="s">
        <v>91</v>
      </c>
      <c r="Y3238" s="26" t="s">
        <v>46</v>
      </c>
      <c r="Z3238" s="26" t="s">
        <v>145</v>
      </c>
      <c r="AA3238" s="26" t="s">
        <v>3592</v>
      </c>
      <c r="AB3238" s="26"/>
      <c r="AC3238" s="26"/>
      <c r="AD3238" s="26"/>
      <c r="AE3238" s="27">
        <v>20960</v>
      </c>
      <c r="AF3238" s="27">
        <v>20.96</v>
      </c>
      <c r="AG3238" s="27">
        <v>20220000</v>
      </c>
    </row>
    <row r="3239" spans="1:33" ht="22" customHeight="1" x14ac:dyDescent="0.3">
      <c r="A3239" s="22">
        <v>44047</v>
      </c>
      <c r="B3239" s="23" t="s">
        <v>144</v>
      </c>
      <c r="C3239" s="23" t="s">
        <v>84</v>
      </c>
      <c r="D3239" s="23" t="s">
        <v>85</v>
      </c>
      <c r="E3239" s="23" t="s">
        <v>44</v>
      </c>
      <c r="F3239" s="23" t="s">
        <v>33</v>
      </c>
      <c r="G3239" s="24" t="s">
        <v>49</v>
      </c>
      <c r="H3239" s="24" t="s">
        <v>49</v>
      </c>
      <c r="I3239" s="23" t="s">
        <v>86</v>
      </c>
      <c r="J3239" s="23" t="s">
        <v>77</v>
      </c>
      <c r="K3239" s="23" t="s">
        <v>78</v>
      </c>
      <c r="L3239" s="23" t="s">
        <v>68</v>
      </c>
      <c r="M3239" s="23" t="s">
        <v>33</v>
      </c>
      <c r="N3239" s="24" t="s">
        <v>49</v>
      </c>
      <c r="O3239" s="24" t="s">
        <v>49</v>
      </c>
      <c r="P3239" s="23" t="s">
        <v>79</v>
      </c>
      <c r="Q3239" s="23" t="s">
        <v>39</v>
      </c>
      <c r="R3239" s="23" t="s">
        <v>67</v>
      </c>
      <c r="S3239" s="23" t="s">
        <v>68</v>
      </c>
      <c r="T3239" s="23" t="s">
        <v>69</v>
      </c>
      <c r="U3239" s="23" t="s">
        <v>70</v>
      </c>
      <c r="V3239" s="23" t="s">
        <v>90</v>
      </c>
      <c r="W3239" s="23" t="s">
        <v>44</v>
      </c>
      <c r="X3239" s="23" t="s">
        <v>91</v>
      </c>
      <c r="Y3239" s="23" t="s">
        <v>46</v>
      </c>
      <c r="Z3239" s="23" t="s">
        <v>145</v>
      </c>
      <c r="AA3239" s="23" t="s">
        <v>3593</v>
      </c>
      <c r="AB3239" s="23"/>
      <c r="AC3239" s="23"/>
      <c r="AD3239" s="23"/>
      <c r="AE3239" s="24">
        <v>20960</v>
      </c>
      <c r="AF3239" s="24">
        <v>20.96</v>
      </c>
      <c r="AG3239" s="24">
        <v>20220000</v>
      </c>
    </row>
    <row r="3240" spans="1:33" ht="22" customHeight="1" x14ac:dyDescent="0.3">
      <c r="A3240" s="25">
        <v>44046</v>
      </c>
      <c r="B3240" s="26" t="s">
        <v>50</v>
      </c>
      <c r="C3240" s="26" t="s">
        <v>32</v>
      </c>
      <c r="D3240" s="27" t="s">
        <v>49</v>
      </c>
      <c r="E3240" s="27" t="s">
        <v>49</v>
      </c>
      <c r="F3240" s="26" t="s">
        <v>33</v>
      </c>
      <c r="G3240" s="27" t="s">
        <v>49</v>
      </c>
      <c r="H3240" s="27" t="s">
        <v>49</v>
      </c>
      <c r="I3240" s="26" t="s">
        <v>34</v>
      </c>
      <c r="J3240" s="26" t="s">
        <v>120</v>
      </c>
      <c r="K3240" s="26" t="s">
        <v>112</v>
      </c>
      <c r="L3240" s="26" t="s">
        <v>113</v>
      </c>
      <c r="M3240" s="26" t="s">
        <v>33</v>
      </c>
      <c r="N3240" s="27">
        <v>296398223.63</v>
      </c>
      <c r="O3240" s="27" t="s">
        <v>49</v>
      </c>
      <c r="P3240" s="26" t="s">
        <v>121</v>
      </c>
      <c r="Q3240" s="26" t="s">
        <v>39</v>
      </c>
      <c r="R3240" s="26" t="s">
        <v>3550</v>
      </c>
      <c r="S3240" s="26" t="s">
        <v>113</v>
      </c>
      <c r="T3240" s="26" t="s">
        <v>3551</v>
      </c>
      <c r="U3240" s="26" t="s">
        <v>117</v>
      </c>
      <c r="V3240" s="26" t="s">
        <v>43</v>
      </c>
      <c r="W3240" s="26" t="s">
        <v>44</v>
      </c>
      <c r="X3240" s="26" t="s">
        <v>45</v>
      </c>
      <c r="Y3240" s="26" t="s">
        <v>46</v>
      </c>
      <c r="Z3240" s="26" t="s">
        <v>122</v>
      </c>
      <c r="AA3240" s="26" t="s">
        <v>200</v>
      </c>
      <c r="AB3240" s="12" t="str">
        <f t="shared" ref="AB3240" si="673">IF(ISNUMBER(SEARCH("CARBENDAZIM",AA3240)),"Carbendazim",IF(ISNUMBER(SEARCH("4-D",AA3240)),"2,4-Dichlorophenoxyacetic acid",IF(ISNUMBER(SEARCH("RIDOVER",AA3240)),"Glyphosate",IF(ISNUMBER(SEARCH("POQUER",AA3240)),"Clethodim",IF(ISNUMBER(SEARCH("LITER",AA3240)),"Imidacloprid",IF(ISNUMBER(SEARCH("PYRINEX",AA3240)),"Chlorpyrifos",IF(ISNUMBER(SEARCH("ORBIT",AA3240)),"Omethoate",IF(ISNUMBER(SEARCH("HEXARON",AA3240)),"Diuron",IF(ISNUMBER(SEARCH("ISOPROPYLAMINE",AA3240)),"Isopropylamine",IF(ISNUMBER(SEARCH("GLYPHOSATE",AA3240)),"Glyphosate",IF(ISNUMBER(SEARCH("MANCOZEB",AA3240)),"Mancozeb Indofil",IF(ISNUMBER(SEARCH("PARAQUAT",AA3240)),"Paraquat",IF(ISNUMBER(SEARCH("CAROMAX",AA3240)),"Aromatic Solvent Mixture",IF(ISNUMBER(SEARCH("BUTIRON",AA3240)),"Tebuthiuron",IF(ISNUMBER(SEARCH("VORAZ",AA3240)),"Methomyl",IF(ISNUMBER(SEARCH("IMIDACLOPRID",AA3240)),"Imidacloprid",IF(ISNUMBER(SEARCH("2 4 D",AA3240)),"2,4-Dichlorophenoxyacetic acid",IF(ISNUMBER(SEARCH("IMIDACL",AA3240)),"Imidacloprid",IF(ISNUMBER(SEARCH("DIUREX",AA3240)),"Diuron",IF(ISNUMBER(SEARCH("RAPEL",AA3240)),"Acephate","fix it"))))))))))))))))))))</f>
        <v>Mancozeb Indofil</v>
      </c>
      <c r="AC3240" s="26"/>
      <c r="AD3240" s="26"/>
      <c r="AE3240" s="27">
        <v>143780</v>
      </c>
      <c r="AF3240" s="27">
        <v>143.78</v>
      </c>
      <c r="AG3240" s="27">
        <v>498000</v>
      </c>
    </row>
    <row r="3241" spans="1:33" ht="22" customHeight="1" x14ac:dyDescent="0.3">
      <c r="A3241" s="22">
        <v>44046</v>
      </c>
      <c r="B3241" s="23" t="s">
        <v>50</v>
      </c>
      <c r="C3241" s="23" t="s">
        <v>32</v>
      </c>
      <c r="D3241" s="24" t="s">
        <v>49</v>
      </c>
      <c r="E3241" s="24" t="s">
        <v>49</v>
      </c>
      <c r="F3241" s="23" t="s">
        <v>33</v>
      </c>
      <c r="G3241" s="24" t="s">
        <v>49</v>
      </c>
      <c r="H3241" s="24" t="s">
        <v>49</v>
      </c>
      <c r="I3241" s="23" t="s">
        <v>34</v>
      </c>
      <c r="J3241" s="23" t="s">
        <v>191</v>
      </c>
      <c r="K3241" s="24" t="s">
        <v>49</v>
      </c>
      <c r="L3241" s="24" t="s">
        <v>49</v>
      </c>
      <c r="M3241" s="24" t="s">
        <v>49</v>
      </c>
      <c r="N3241" s="24" t="s">
        <v>49</v>
      </c>
      <c r="O3241" s="24" t="s">
        <v>49</v>
      </c>
      <c r="P3241" s="23" t="s">
        <v>192</v>
      </c>
      <c r="Q3241" s="23" t="s">
        <v>39</v>
      </c>
      <c r="R3241" s="23" t="s">
        <v>186</v>
      </c>
      <c r="S3241" s="23" t="s">
        <v>187</v>
      </c>
      <c r="T3241" s="23" t="s">
        <v>188</v>
      </c>
      <c r="U3241" s="23" t="s">
        <v>42</v>
      </c>
      <c r="V3241" s="23" t="s">
        <v>43</v>
      </c>
      <c r="W3241" s="23" t="s">
        <v>44</v>
      </c>
      <c r="X3241" s="23" t="s">
        <v>45</v>
      </c>
      <c r="Y3241" s="23" t="s">
        <v>46</v>
      </c>
      <c r="Z3241" s="23" t="s">
        <v>193</v>
      </c>
      <c r="AA3241" s="23" t="s">
        <v>3594</v>
      </c>
      <c r="AB3241" s="23"/>
      <c r="AC3241" s="23"/>
      <c r="AD3241" s="23"/>
      <c r="AE3241" s="24">
        <v>49330</v>
      </c>
      <c r="AF3241" s="24">
        <v>49.33</v>
      </c>
      <c r="AG3241" s="24">
        <v>97700</v>
      </c>
    </row>
    <row r="3242" spans="1:33" ht="22" customHeight="1" x14ac:dyDescent="0.3">
      <c r="A3242" s="25">
        <v>44046</v>
      </c>
      <c r="B3242" s="26" t="s">
        <v>31</v>
      </c>
      <c r="C3242" s="26" t="s">
        <v>32</v>
      </c>
      <c r="D3242" s="27" t="s">
        <v>49</v>
      </c>
      <c r="E3242" s="27" t="s">
        <v>49</v>
      </c>
      <c r="F3242" s="26" t="s">
        <v>33</v>
      </c>
      <c r="G3242" s="27" t="s">
        <v>49</v>
      </c>
      <c r="H3242" s="27" t="s">
        <v>49</v>
      </c>
      <c r="I3242" s="26" t="s">
        <v>34</v>
      </c>
      <c r="J3242" s="26" t="s">
        <v>35</v>
      </c>
      <c r="K3242" s="26" t="s">
        <v>36</v>
      </c>
      <c r="L3242" s="26" t="s">
        <v>37</v>
      </c>
      <c r="M3242" s="26" t="s">
        <v>33</v>
      </c>
      <c r="N3242" s="27" t="s">
        <v>49</v>
      </c>
      <c r="O3242" s="27" t="s">
        <v>49</v>
      </c>
      <c r="P3242" s="26" t="s">
        <v>38</v>
      </c>
      <c r="Q3242" s="26" t="s">
        <v>39</v>
      </c>
      <c r="R3242" s="26" t="s">
        <v>40</v>
      </c>
      <c r="S3242" s="26" t="s">
        <v>37</v>
      </c>
      <c r="T3242" s="26" t="s">
        <v>41</v>
      </c>
      <c r="U3242" s="26" t="s">
        <v>42</v>
      </c>
      <c r="V3242" s="26" t="s">
        <v>43</v>
      </c>
      <c r="W3242" s="26" t="s">
        <v>44</v>
      </c>
      <c r="X3242" s="26" t="s">
        <v>45</v>
      </c>
      <c r="Y3242" s="26" t="s">
        <v>46</v>
      </c>
      <c r="Z3242" s="26" t="s">
        <v>47</v>
      </c>
      <c r="AA3242" s="26" t="s">
        <v>3595</v>
      </c>
      <c r="AB3242" s="12" t="str">
        <f>IF(ISNUMBER(SEARCH("CARBENDAZIM",AA3242)),"Carbendazim",IF(ISNUMBER(SEARCH("4-D",AA3242)),"2,4-Dichlorophenoxyacetic acid",IF(ISNUMBER(SEARCH("RIDOVER",AA3242)),"Glyphosate",IF(ISNUMBER(SEARCH("POQUER",AA3242)),"Clethodim",IF(ISNUMBER(SEARCH("LITER",AA3242)),"Imidacloprid",IF(ISNUMBER(SEARCH("PYRINEX",AA3242)),"Chlorpyrifos",IF(ISNUMBER(SEARCH("ORBIT",AA3242)),"Omethoate",IF(ISNUMBER(SEARCH("HEXARON",AA3242)),"Diuron",IF(ISNUMBER(SEARCH("ISOPROPYLAMINE",AA3242)),"Isopropylamine",IF(ISNUMBER(SEARCH("GLYPHOSATE",AA3242)),"Glyphosate",IF(ISNUMBER(SEARCH("MANCOZEB",AA3242)),"Mancozeb Indofil",IF(ISNUMBER(SEARCH("PARAQUAT",AA3242)),"Paraquat",IF(ISNUMBER(SEARCH("CAROMAX",AA3242)),"Aromatic Solvent Mixture",IF(ISNUMBER(SEARCH("BUTIRON",AA3242)),"Tebuthiuron",IF(ISNUMBER(SEARCH("VORAZ",AA3242)),"Methomyl",IF(ISNUMBER(SEARCH("IMIDACLOPRID",AA3242)),"Imidacloprid",IF(ISNUMBER(SEARCH("2 4 D",AA3242)),"2,4-Dichlorophenoxyacetic acid",IF(ISNUMBER(SEARCH("IMIDACL",AA3242)),"Imidacloprid",IF(ISNUMBER(SEARCH("DIUREX",AA3242)),"Diuron",IF(ISNUMBER(SEARCH("RAPEL",AA3242)),"Acephate","fix it"))))))))))))))))))))</f>
        <v>2,4-Dichlorophenoxyacetic acid</v>
      </c>
      <c r="AC3242" s="26"/>
      <c r="AD3242" s="26"/>
      <c r="AE3242" s="27">
        <v>74440</v>
      </c>
      <c r="AF3242" s="27">
        <v>74.44</v>
      </c>
      <c r="AG3242" s="26" t="s">
        <v>49</v>
      </c>
    </row>
    <row r="3243" spans="1:33" ht="22" customHeight="1" x14ac:dyDescent="0.3">
      <c r="A3243" s="22">
        <v>44046</v>
      </c>
      <c r="B3243" s="23" t="s">
        <v>50</v>
      </c>
      <c r="C3243" s="23" t="s">
        <v>32</v>
      </c>
      <c r="D3243" s="24" t="s">
        <v>49</v>
      </c>
      <c r="E3243" s="24" t="s">
        <v>49</v>
      </c>
      <c r="F3243" s="23" t="s">
        <v>33</v>
      </c>
      <c r="G3243" s="24" t="s">
        <v>49</v>
      </c>
      <c r="H3243" s="24" t="s">
        <v>49</v>
      </c>
      <c r="I3243" s="23" t="s">
        <v>34</v>
      </c>
      <c r="J3243" s="23" t="s">
        <v>120</v>
      </c>
      <c r="K3243" s="23" t="s">
        <v>112</v>
      </c>
      <c r="L3243" s="23" t="s">
        <v>113</v>
      </c>
      <c r="M3243" s="23" t="s">
        <v>33</v>
      </c>
      <c r="N3243" s="24">
        <v>296398223.63</v>
      </c>
      <c r="O3243" s="24" t="s">
        <v>49</v>
      </c>
      <c r="P3243" s="23" t="s">
        <v>121</v>
      </c>
      <c r="Q3243" s="23" t="s">
        <v>39</v>
      </c>
      <c r="R3243" s="23" t="s">
        <v>3550</v>
      </c>
      <c r="S3243" s="23" t="s">
        <v>113</v>
      </c>
      <c r="T3243" s="23" t="s">
        <v>3551</v>
      </c>
      <c r="U3243" s="23" t="s">
        <v>117</v>
      </c>
      <c r="V3243" s="23" t="s">
        <v>43</v>
      </c>
      <c r="W3243" s="23" t="s">
        <v>44</v>
      </c>
      <c r="X3243" s="23" t="s">
        <v>45</v>
      </c>
      <c r="Y3243" s="23" t="s">
        <v>46</v>
      </c>
      <c r="Z3243" s="23" t="s">
        <v>122</v>
      </c>
      <c r="AA3243" s="23" t="s">
        <v>123</v>
      </c>
      <c r="AB3243" s="12" t="str">
        <f t="shared" ref="AB3243" si="674">IF(ISNUMBER(SEARCH("CARBENDAZIM",AA3243)),"Carbendazim",IF(ISNUMBER(SEARCH("4-D",AA3243)),"2,4-Dichlorophenoxyacetic acid",IF(ISNUMBER(SEARCH("RIDOVER",AA3243)),"Glyphosate",IF(ISNUMBER(SEARCH("POQUER",AA3243)),"Clethodim",IF(ISNUMBER(SEARCH("LITER",AA3243)),"Imidacloprid",IF(ISNUMBER(SEARCH("PYRINEX",AA3243)),"Chlorpyrifos",IF(ISNUMBER(SEARCH("ORBIT",AA3243)),"Omethoate",IF(ISNUMBER(SEARCH("HEXARON",AA3243)),"Diuron",IF(ISNUMBER(SEARCH("ISOPROPYLAMINE",AA3243)),"Isopropylamine",IF(ISNUMBER(SEARCH("GLYPHOSATE",AA3243)),"Glyphosate",IF(ISNUMBER(SEARCH("MANCOZEB",AA3243)),"Mancozeb Indofil",IF(ISNUMBER(SEARCH("PARAQUAT",AA3243)),"Paraquat",IF(ISNUMBER(SEARCH("CAROMAX",AA3243)),"Aromatic Solvent Mixture",IF(ISNUMBER(SEARCH("BUTIRON",AA3243)),"Tebuthiuron",IF(ISNUMBER(SEARCH("VORAZ",AA3243)),"Methomyl",IF(ISNUMBER(SEARCH("IMIDACLOPRID",AA3243)),"Imidacloprid",IF(ISNUMBER(SEARCH("2 4 D",AA3243)),"2,4-Dichlorophenoxyacetic acid",IF(ISNUMBER(SEARCH("IMIDACL",AA3243)),"Imidacloprid",IF(ISNUMBER(SEARCH("DIUREX",AA3243)),"Diuron",IF(ISNUMBER(SEARCH("RAPEL",AA3243)),"Acephate","fix it"))))))))))))))))))))</f>
        <v>Mancozeb Indofil</v>
      </c>
      <c r="AC3243" s="23"/>
      <c r="AD3243" s="23"/>
      <c r="AE3243" s="24">
        <v>82160</v>
      </c>
      <c r="AF3243" s="24">
        <v>82.16</v>
      </c>
      <c r="AG3243" s="24">
        <v>285000</v>
      </c>
    </row>
    <row r="3244" spans="1:33" ht="22" customHeight="1" x14ac:dyDescent="0.3">
      <c r="A3244" s="25">
        <v>44045</v>
      </c>
      <c r="B3244" s="26" t="s">
        <v>31</v>
      </c>
      <c r="C3244" s="26" t="s">
        <v>32</v>
      </c>
      <c r="D3244" s="27" t="s">
        <v>49</v>
      </c>
      <c r="E3244" s="27" t="s">
        <v>49</v>
      </c>
      <c r="F3244" s="26" t="s">
        <v>33</v>
      </c>
      <c r="G3244" s="27" t="s">
        <v>49</v>
      </c>
      <c r="H3244" s="27" t="s">
        <v>49</v>
      </c>
      <c r="I3244" s="26" t="s">
        <v>34</v>
      </c>
      <c r="J3244" s="26" t="s">
        <v>65</v>
      </c>
      <c r="K3244" s="27" t="s">
        <v>49</v>
      </c>
      <c r="L3244" s="27" t="s">
        <v>49</v>
      </c>
      <c r="M3244" s="26" t="s">
        <v>33</v>
      </c>
      <c r="N3244" s="27" t="s">
        <v>49</v>
      </c>
      <c r="O3244" s="27" t="s">
        <v>49</v>
      </c>
      <c r="P3244" s="26" t="s">
        <v>66</v>
      </c>
      <c r="Q3244" s="26" t="s">
        <v>39</v>
      </c>
      <c r="R3244" s="26" t="s">
        <v>67</v>
      </c>
      <c r="S3244" s="26" t="s">
        <v>68</v>
      </c>
      <c r="T3244" s="26" t="s">
        <v>69</v>
      </c>
      <c r="U3244" s="26" t="s">
        <v>70</v>
      </c>
      <c r="V3244" s="26" t="s">
        <v>43</v>
      </c>
      <c r="W3244" s="26" t="s">
        <v>44</v>
      </c>
      <c r="X3244" s="26" t="s">
        <v>45</v>
      </c>
      <c r="Y3244" s="26" t="s">
        <v>46</v>
      </c>
      <c r="Z3244" s="26" t="s">
        <v>71</v>
      </c>
      <c r="AA3244" s="26" t="s">
        <v>293</v>
      </c>
      <c r="AB3244" s="26"/>
      <c r="AC3244" s="26"/>
      <c r="AD3244" s="26"/>
      <c r="AE3244" s="27">
        <v>67044</v>
      </c>
      <c r="AF3244" s="27">
        <v>67.040000000000006</v>
      </c>
      <c r="AG3244" s="27">
        <v>715000</v>
      </c>
    </row>
    <row r="3245" spans="1:33" ht="22" customHeight="1" x14ac:dyDescent="0.3">
      <c r="A3245" s="22">
        <v>44045</v>
      </c>
      <c r="B3245" s="23" t="s">
        <v>31</v>
      </c>
      <c r="C3245" s="23" t="s">
        <v>32</v>
      </c>
      <c r="D3245" s="24" t="s">
        <v>49</v>
      </c>
      <c r="E3245" s="24" t="s">
        <v>49</v>
      </c>
      <c r="F3245" s="23" t="s">
        <v>33</v>
      </c>
      <c r="G3245" s="24" t="s">
        <v>49</v>
      </c>
      <c r="H3245" s="24" t="s">
        <v>49</v>
      </c>
      <c r="I3245" s="23" t="s">
        <v>34</v>
      </c>
      <c r="J3245" s="23" t="s">
        <v>77</v>
      </c>
      <c r="K3245" s="23" t="s">
        <v>78</v>
      </c>
      <c r="L3245" s="23" t="s">
        <v>68</v>
      </c>
      <c r="M3245" s="23" t="s">
        <v>33</v>
      </c>
      <c r="N3245" s="24" t="s">
        <v>49</v>
      </c>
      <c r="O3245" s="24" t="s">
        <v>49</v>
      </c>
      <c r="P3245" s="23" t="s">
        <v>79</v>
      </c>
      <c r="Q3245" s="23" t="s">
        <v>39</v>
      </c>
      <c r="R3245" s="23" t="s">
        <v>67</v>
      </c>
      <c r="S3245" s="23" t="s">
        <v>68</v>
      </c>
      <c r="T3245" s="23" t="s">
        <v>69</v>
      </c>
      <c r="U3245" s="23" t="s">
        <v>70</v>
      </c>
      <c r="V3245" s="23" t="s">
        <v>43</v>
      </c>
      <c r="W3245" s="23" t="s">
        <v>44</v>
      </c>
      <c r="X3245" s="23" t="s">
        <v>45</v>
      </c>
      <c r="Y3245" s="23" t="s">
        <v>46</v>
      </c>
      <c r="Z3245" s="23" t="s">
        <v>82</v>
      </c>
      <c r="AA3245" s="23" t="s">
        <v>3596</v>
      </c>
      <c r="AB3245" s="18" t="s">
        <v>3193</v>
      </c>
      <c r="AC3245" s="23"/>
      <c r="AD3245" s="23"/>
      <c r="AE3245" s="24">
        <v>20610</v>
      </c>
      <c r="AF3245" s="24">
        <v>20.61</v>
      </c>
      <c r="AG3245" s="24">
        <v>465000</v>
      </c>
    </row>
    <row r="3246" spans="1:33" ht="22" customHeight="1" x14ac:dyDescent="0.3">
      <c r="A3246" s="25">
        <v>44045</v>
      </c>
      <c r="B3246" s="26" t="s">
        <v>31</v>
      </c>
      <c r="C3246" s="26" t="s">
        <v>32</v>
      </c>
      <c r="D3246" s="27" t="s">
        <v>49</v>
      </c>
      <c r="E3246" s="27" t="s">
        <v>49</v>
      </c>
      <c r="F3246" s="26" t="s">
        <v>33</v>
      </c>
      <c r="G3246" s="27" t="s">
        <v>49</v>
      </c>
      <c r="H3246" s="27" t="s">
        <v>49</v>
      </c>
      <c r="I3246" s="26" t="s">
        <v>34</v>
      </c>
      <c r="J3246" s="26" t="s">
        <v>65</v>
      </c>
      <c r="K3246" s="27" t="s">
        <v>49</v>
      </c>
      <c r="L3246" s="27" t="s">
        <v>49</v>
      </c>
      <c r="M3246" s="26" t="s">
        <v>33</v>
      </c>
      <c r="N3246" s="27" t="s">
        <v>49</v>
      </c>
      <c r="O3246" s="27" t="s">
        <v>49</v>
      </c>
      <c r="P3246" s="26" t="s">
        <v>66</v>
      </c>
      <c r="Q3246" s="26" t="s">
        <v>39</v>
      </c>
      <c r="R3246" s="26" t="s">
        <v>67</v>
      </c>
      <c r="S3246" s="26" t="s">
        <v>68</v>
      </c>
      <c r="T3246" s="26" t="s">
        <v>69</v>
      </c>
      <c r="U3246" s="26" t="s">
        <v>70</v>
      </c>
      <c r="V3246" s="26" t="s">
        <v>43</v>
      </c>
      <c r="W3246" s="26" t="s">
        <v>44</v>
      </c>
      <c r="X3246" s="26" t="s">
        <v>45</v>
      </c>
      <c r="Y3246" s="26" t="s">
        <v>46</v>
      </c>
      <c r="Z3246" s="26" t="s">
        <v>73</v>
      </c>
      <c r="AA3246" s="26" t="s">
        <v>3518</v>
      </c>
      <c r="AB3246" s="26"/>
      <c r="AC3246" s="26"/>
      <c r="AD3246" s="26"/>
      <c r="AE3246" s="27">
        <v>40180</v>
      </c>
      <c r="AF3246" s="27">
        <v>40.18</v>
      </c>
      <c r="AG3246" s="27">
        <v>429000</v>
      </c>
    </row>
    <row r="3247" spans="1:33" ht="22" customHeight="1" x14ac:dyDescent="0.3">
      <c r="A3247" s="22">
        <v>44045</v>
      </c>
      <c r="B3247" s="23" t="s">
        <v>273</v>
      </c>
      <c r="C3247" s="23" t="s">
        <v>32</v>
      </c>
      <c r="D3247" s="24" t="s">
        <v>49</v>
      </c>
      <c r="E3247" s="24" t="s">
        <v>49</v>
      </c>
      <c r="F3247" s="23" t="s">
        <v>33</v>
      </c>
      <c r="G3247" s="24" t="s">
        <v>49</v>
      </c>
      <c r="H3247" s="24" t="s">
        <v>49</v>
      </c>
      <c r="I3247" s="23" t="s">
        <v>34</v>
      </c>
      <c r="J3247" s="23" t="s">
        <v>77</v>
      </c>
      <c r="K3247" s="23" t="s">
        <v>78</v>
      </c>
      <c r="L3247" s="23" t="s">
        <v>68</v>
      </c>
      <c r="M3247" s="23" t="s">
        <v>33</v>
      </c>
      <c r="N3247" s="24" t="s">
        <v>49</v>
      </c>
      <c r="O3247" s="24" t="s">
        <v>49</v>
      </c>
      <c r="P3247" s="23" t="s">
        <v>79</v>
      </c>
      <c r="Q3247" s="23" t="s">
        <v>39</v>
      </c>
      <c r="R3247" s="23" t="s">
        <v>67</v>
      </c>
      <c r="S3247" s="23" t="s">
        <v>68</v>
      </c>
      <c r="T3247" s="23" t="s">
        <v>69</v>
      </c>
      <c r="U3247" s="23" t="s">
        <v>70</v>
      </c>
      <c r="V3247" s="23" t="s">
        <v>43</v>
      </c>
      <c r="W3247" s="23" t="s">
        <v>44</v>
      </c>
      <c r="X3247" s="23" t="s">
        <v>45</v>
      </c>
      <c r="Y3247" s="23" t="s">
        <v>46</v>
      </c>
      <c r="Z3247" s="23" t="s">
        <v>63</v>
      </c>
      <c r="AA3247" s="23" t="s">
        <v>3597</v>
      </c>
      <c r="AB3247" s="12" t="str">
        <f>IF(ISNUMBER(SEARCH("BUTYRAMIDE",AA3247)),"2,3-Dimethyl Butyramide",IF(ISNUMBER(SEARCH("FOLPET",AA3247)),"Folpet",IF(ISNUMBER(SEARCH("METHYL [2-({[6- (TRIFLUOROMETHYL) PYRIDIN-2-YL] OXY} METHYL) PHENYL",AA3247)),"Esther",IF(ISNUMBER(SEARCH("TEBUCONAZOL",AA3247)),"Tebuconazole",IF(ISNUMBER(SEARCH("DICHLOROPHENYL",AA3247)),"Dichlorophenyl Isocyanates",IF(ISNUMBER(SEARCH("CAPTAN",AA3247)),"Captan",IF(ISNUMBER(SEARCH("DIMETHYLACETAMID",AA3247)),"Dimethylacetamide",IF(ISNUMBER(SEARCH("AFALON",AA3247)),"Linuron","FIX IT"))))))))</f>
        <v>Tebuconazole</v>
      </c>
      <c r="AC3247" s="23"/>
      <c r="AD3247" s="23"/>
      <c r="AE3247" s="24">
        <v>41880</v>
      </c>
      <c r="AF3247" s="24">
        <v>41.88</v>
      </c>
      <c r="AG3247" s="24">
        <v>976000</v>
      </c>
    </row>
    <row r="3248" spans="1:33" ht="22" customHeight="1" x14ac:dyDescent="0.3">
      <c r="A3248" s="25">
        <v>44045</v>
      </c>
      <c r="B3248" s="26" t="s">
        <v>50</v>
      </c>
      <c r="C3248" s="26" t="s">
        <v>32</v>
      </c>
      <c r="D3248" s="27" t="s">
        <v>49</v>
      </c>
      <c r="E3248" s="27" t="s">
        <v>49</v>
      </c>
      <c r="F3248" s="26" t="s">
        <v>33</v>
      </c>
      <c r="G3248" s="27" t="s">
        <v>49</v>
      </c>
      <c r="H3248" s="27" t="s">
        <v>49</v>
      </c>
      <c r="I3248" s="26" t="s">
        <v>34</v>
      </c>
      <c r="J3248" s="26" t="s">
        <v>1052</v>
      </c>
      <c r="K3248" s="27" t="s">
        <v>49</v>
      </c>
      <c r="L3248" s="27" t="s">
        <v>49</v>
      </c>
      <c r="M3248" s="27" t="s">
        <v>49</v>
      </c>
      <c r="N3248" s="27" t="s">
        <v>49</v>
      </c>
      <c r="O3248" s="27" t="s">
        <v>49</v>
      </c>
      <c r="P3248" s="26" t="s">
        <v>3449</v>
      </c>
      <c r="Q3248" s="26" t="s">
        <v>39</v>
      </c>
      <c r="R3248" s="26" t="s">
        <v>60</v>
      </c>
      <c r="S3248" s="26" t="s">
        <v>61</v>
      </c>
      <c r="T3248" s="26" t="s">
        <v>62</v>
      </c>
      <c r="U3248" s="26" t="s">
        <v>56</v>
      </c>
      <c r="V3248" s="26" t="s">
        <v>43</v>
      </c>
      <c r="W3248" s="26" t="s">
        <v>44</v>
      </c>
      <c r="X3248" s="26" t="s">
        <v>45</v>
      </c>
      <c r="Y3248" s="26" t="s">
        <v>46</v>
      </c>
      <c r="Z3248" s="26" t="s">
        <v>440</v>
      </c>
      <c r="AA3248" s="26" t="s">
        <v>3598</v>
      </c>
      <c r="AB3248" s="12" t="s">
        <v>3147</v>
      </c>
      <c r="AC3248" s="26"/>
      <c r="AD3248" s="26"/>
      <c r="AE3248" s="27">
        <v>36310</v>
      </c>
      <c r="AF3248" s="27">
        <v>36.31</v>
      </c>
      <c r="AG3248" s="27">
        <v>4804000</v>
      </c>
    </row>
    <row r="3249" spans="1:33" ht="22" customHeight="1" x14ac:dyDescent="0.3">
      <c r="A3249" s="22">
        <v>44045</v>
      </c>
      <c r="B3249" s="23" t="s">
        <v>31</v>
      </c>
      <c r="C3249" s="23" t="s">
        <v>32</v>
      </c>
      <c r="D3249" s="24" t="s">
        <v>49</v>
      </c>
      <c r="E3249" s="24" t="s">
        <v>49</v>
      </c>
      <c r="F3249" s="23" t="s">
        <v>33</v>
      </c>
      <c r="G3249" s="24" t="s">
        <v>49</v>
      </c>
      <c r="H3249" s="24" t="s">
        <v>49</v>
      </c>
      <c r="I3249" s="23" t="s">
        <v>34</v>
      </c>
      <c r="J3249" s="23" t="s">
        <v>77</v>
      </c>
      <c r="K3249" s="23" t="s">
        <v>78</v>
      </c>
      <c r="L3249" s="23" t="s">
        <v>68</v>
      </c>
      <c r="M3249" s="23" t="s">
        <v>33</v>
      </c>
      <c r="N3249" s="24" t="s">
        <v>49</v>
      </c>
      <c r="O3249" s="24" t="s">
        <v>49</v>
      </c>
      <c r="P3249" s="23" t="s">
        <v>79</v>
      </c>
      <c r="Q3249" s="23" t="s">
        <v>39</v>
      </c>
      <c r="R3249" s="23" t="s">
        <v>67</v>
      </c>
      <c r="S3249" s="23" t="s">
        <v>68</v>
      </c>
      <c r="T3249" s="23" t="s">
        <v>69</v>
      </c>
      <c r="U3249" s="23" t="s">
        <v>70</v>
      </c>
      <c r="V3249" s="23" t="s">
        <v>43</v>
      </c>
      <c r="W3249" s="23" t="s">
        <v>44</v>
      </c>
      <c r="X3249" s="23" t="s">
        <v>45</v>
      </c>
      <c r="Y3249" s="23" t="s">
        <v>46</v>
      </c>
      <c r="Z3249" s="23" t="s">
        <v>82</v>
      </c>
      <c r="AA3249" s="23" t="s">
        <v>3575</v>
      </c>
      <c r="AB3249" s="12" t="s">
        <v>3165</v>
      </c>
      <c r="AC3249" s="23"/>
      <c r="AD3249" s="23"/>
      <c r="AE3249" s="24">
        <v>19800</v>
      </c>
      <c r="AF3249" s="24">
        <v>19.8</v>
      </c>
      <c r="AG3249" s="24">
        <v>447000</v>
      </c>
    </row>
    <row r="3250" spans="1:33" ht="22" customHeight="1" x14ac:dyDescent="0.3">
      <c r="A3250" s="25">
        <v>44045</v>
      </c>
      <c r="B3250" s="26" t="s">
        <v>31</v>
      </c>
      <c r="C3250" s="26" t="s">
        <v>32</v>
      </c>
      <c r="D3250" s="27" t="s">
        <v>49</v>
      </c>
      <c r="E3250" s="27" t="s">
        <v>49</v>
      </c>
      <c r="F3250" s="26" t="s">
        <v>33</v>
      </c>
      <c r="G3250" s="27" t="s">
        <v>49</v>
      </c>
      <c r="H3250" s="27" t="s">
        <v>49</v>
      </c>
      <c r="I3250" s="26" t="s">
        <v>34</v>
      </c>
      <c r="J3250" s="26" t="s">
        <v>77</v>
      </c>
      <c r="K3250" s="26" t="s">
        <v>78</v>
      </c>
      <c r="L3250" s="26" t="s">
        <v>68</v>
      </c>
      <c r="M3250" s="26" t="s">
        <v>33</v>
      </c>
      <c r="N3250" s="27" t="s">
        <v>49</v>
      </c>
      <c r="O3250" s="27" t="s">
        <v>49</v>
      </c>
      <c r="P3250" s="26" t="s">
        <v>79</v>
      </c>
      <c r="Q3250" s="26" t="s">
        <v>39</v>
      </c>
      <c r="R3250" s="26" t="s">
        <v>67</v>
      </c>
      <c r="S3250" s="26" t="s">
        <v>68</v>
      </c>
      <c r="T3250" s="26" t="s">
        <v>69</v>
      </c>
      <c r="U3250" s="26" t="s">
        <v>70</v>
      </c>
      <c r="V3250" s="26" t="s">
        <v>43</v>
      </c>
      <c r="W3250" s="26" t="s">
        <v>44</v>
      </c>
      <c r="X3250" s="26" t="s">
        <v>45</v>
      </c>
      <c r="Y3250" s="26" t="s">
        <v>46</v>
      </c>
      <c r="Z3250" s="26" t="s">
        <v>82</v>
      </c>
      <c r="AA3250" s="26" t="s">
        <v>3599</v>
      </c>
      <c r="AB3250" s="12" t="s">
        <v>3165</v>
      </c>
      <c r="AC3250" s="26"/>
      <c r="AD3250" s="26"/>
      <c r="AE3250" s="27">
        <v>158399.99</v>
      </c>
      <c r="AF3250" s="27">
        <v>158.4</v>
      </c>
      <c r="AG3250" s="27">
        <v>3577000</v>
      </c>
    </row>
    <row r="3251" spans="1:33" ht="22" customHeight="1" x14ac:dyDescent="0.3">
      <c r="A3251" s="22">
        <v>44045</v>
      </c>
      <c r="B3251" s="23" t="s">
        <v>31</v>
      </c>
      <c r="C3251" s="23" t="s">
        <v>32</v>
      </c>
      <c r="D3251" s="24" t="s">
        <v>49</v>
      </c>
      <c r="E3251" s="24" t="s">
        <v>49</v>
      </c>
      <c r="F3251" s="23" t="s">
        <v>33</v>
      </c>
      <c r="G3251" s="24" t="s">
        <v>49</v>
      </c>
      <c r="H3251" s="24" t="s">
        <v>49</v>
      </c>
      <c r="I3251" s="23" t="s">
        <v>34</v>
      </c>
      <c r="J3251" s="23" t="s">
        <v>77</v>
      </c>
      <c r="K3251" s="23" t="s">
        <v>78</v>
      </c>
      <c r="L3251" s="23" t="s">
        <v>68</v>
      </c>
      <c r="M3251" s="23" t="s">
        <v>33</v>
      </c>
      <c r="N3251" s="24" t="s">
        <v>49</v>
      </c>
      <c r="O3251" s="24" t="s">
        <v>49</v>
      </c>
      <c r="P3251" s="23" t="s">
        <v>79</v>
      </c>
      <c r="Q3251" s="23" t="s">
        <v>39</v>
      </c>
      <c r="R3251" s="23" t="s">
        <v>67</v>
      </c>
      <c r="S3251" s="23" t="s">
        <v>68</v>
      </c>
      <c r="T3251" s="23" t="s">
        <v>69</v>
      </c>
      <c r="U3251" s="23" t="s">
        <v>70</v>
      </c>
      <c r="V3251" s="23" t="s">
        <v>43</v>
      </c>
      <c r="W3251" s="23" t="s">
        <v>44</v>
      </c>
      <c r="X3251" s="23" t="s">
        <v>45</v>
      </c>
      <c r="Y3251" s="23" t="s">
        <v>46</v>
      </c>
      <c r="Z3251" s="23" t="s">
        <v>82</v>
      </c>
      <c r="AA3251" s="23" t="s">
        <v>3600</v>
      </c>
      <c r="AB3251" s="12" t="s">
        <v>3165</v>
      </c>
      <c r="AC3251" s="23"/>
      <c r="AD3251" s="23"/>
      <c r="AE3251" s="24">
        <v>99000</v>
      </c>
      <c r="AF3251" s="24">
        <v>99</v>
      </c>
      <c r="AG3251" s="24">
        <v>2236000</v>
      </c>
    </row>
    <row r="3252" spans="1:33" ht="22" customHeight="1" x14ac:dyDescent="0.3">
      <c r="A3252" s="25">
        <v>44045</v>
      </c>
      <c r="B3252" s="26" t="s">
        <v>31</v>
      </c>
      <c r="C3252" s="26" t="s">
        <v>32</v>
      </c>
      <c r="D3252" s="27" t="s">
        <v>49</v>
      </c>
      <c r="E3252" s="27" t="s">
        <v>49</v>
      </c>
      <c r="F3252" s="26" t="s">
        <v>33</v>
      </c>
      <c r="G3252" s="27" t="s">
        <v>49</v>
      </c>
      <c r="H3252" s="27" t="s">
        <v>49</v>
      </c>
      <c r="I3252" s="26" t="s">
        <v>34</v>
      </c>
      <c r="J3252" s="26" t="s">
        <v>77</v>
      </c>
      <c r="K3252" s="26" t="s">
        <v>78</v>
      </c>
      <c r="L3252" s="26" t="s">
        <v>68</v>
      </c>
      <c r="M3252" s="26" t="s">
        <v>33</v>
      </c>
      <c r="N3252" s="27" t="s">
        <v>49</v>
      </c>
      <c r="O3252" s="27" t="s">
        <v>49</v>
      </c>
      <c r="P3252" s="26" t="s">
        <v>79</v>
      </c>
      <c r="Q3252" s="26" t="s">
        <v>39</v>
      </c>
      <c r="R3252" s="26" t="s">
        <v>67</v>
      </c>
      <c r="S3252" s="26" t="s">
        <v>68</v>
      </c>
      <c r="T3252" s="26" t="s">
        <v>69</v>
      </c>
      <c r="U3252" s="26" t="s">
        <v>70</v>
      </c>
      <c r="V3252" s="26" t="s">
        <v>43</v>
      </c>
      <c r="W3252" s="26" t="s">
        <v>44</v>
      </c>
      <c r="X3252" s="26" t="s">
        <v>45</v>
      </c>
      <c r="Y3252" s="26" t="s">
        <v>46</v>
      </c>
      <c r="Z3252" s="26" t="s">
        <v>1349</v>
      </c>
      <c r="AA3252" s="26" t="s">
        <v>3601</v>
      </c>
      <c r="AB3252" s="12" t="str">
        <f>IF(ISNUMBER(SEARCH("BUTYRAMIDE",AA3252)),"2,3-Dimethyl Butyramide",IF(ISNUMBER(SEARCH("FOLPET",AA3252)),"Folpet",IF(ISNUMBER(SEARCH("METHYL [2-({[6- (TRIFLUOROMETHYL) PYRIDIN-2-YL] OXY} METHYL) PHENYL",AA3252)),"Esther",IF(ISNUMBER(SEARCH("TEBUCONAZOL",AA3252)),"Tebuconazole",IF(ISNUMBER(SEARCH("DICHLOROPHENYL",AA3252)),"Dichlorophenyl Isocyanates",IF(ISNUMBER(SEARCH("CAPTAN",AA3252)),"Captan",IF(ISNUMBER(SEARCH("DIMETHYLACETAMID",AA3252)),"Dimethylacetamide",IF(ISNUMBER(SEARCH("AFALON",AA3252)),"Linuron","FIX IT"))))))))</f>
        <v>Tebuconazole</v>
      </c>
      <c r="AC3252" s="26"/>
      <c r="AD3252" s="26"/>
      <c r="AE3252" s="27">
        <v>125640</v>
      </c>
      <c r="AF3252" s="27">
        <v>125.64</v>
      </c>
      <c r="AG3252" s="27">
        <v>7446000</v>
      </c>
    </row>
    <row r="3253" spans="1:33" ht="22" customHeight="1" x14ac:dyDescent="0.3">
      <c r="A3253" s="22">
        <v>44045</v>
      </c>
      <c r="B3253" s="23" t="s">
        <v>31</v>
      </c>
      <c r="C3253" s="23" t="s">
        <v>32</v>
      </c>
      <c r="D3253" s="24" t="s">
        <v>49</v>
      </c>
      <c r="E3253" s="24" t="s">
        <v>49</v>
      </c>
      <c r="F3253" s="23" t="s">
        <v>33</v>
      </c>
      <c r="G3253" s="24" t="s">
        <v>49</v>
      </c>
      <c r="H3253" s="24" t="s">
        <v>49</v>
      </c>
      <c r="I3253" s="23" t="s">
        <v>34</v>
      </c>
      <c r="J3253" s="23" t="s">
        <v>77</v>
      </c>
      <c r="K3253" s="23" t="s">
        <v>78</v>
      </c>
      <c r="L3253" s="23" t="s">
        <v>68</v>
      </c>
      <c r="M3253" s="23" t="s">
        <v>33</v>
      </c>
      <c r="N3253" s="24" t="s">
        <v>49</v>
      </c>
      <c r="O3253" s="24" t="s">
        <v>49</v>
      </c>
      <c r="P3253" s="23" t="s">
        <v>79</v>
      </c>
      <c r="Q3253" s="23" t="s">
        <v>39</v>
      </c>
      <c r="R3253" s="23" t="s">
        <v>67</v>
      </c>
      <c r="S3253" s="23" t="s">
        <v>68</v>
      </c>
      <c r="T3253" s="23" t="s">
        <v>69</v>
      </c>
      <c r="U3253" s="23" t="s">
        <v>70</v>
      </c>
      <c r="V3253" s="23" t="s">
        <v>43</v>
      </c>
      <c r="W3253" s="23" t="s">
        <v>44</v>
      </c>
      <c r="X3253" s="23" t="s">
        <v>45</v>
      </c>
      <c r="Y3253" s="23" t="s">
        <v>46</v>
      </c>
      <c r="Z3253" s="23" t="s">
        <v>231</v>
      </c>
      <c r="AA3253" s="23" t="s">
        <v>3602</v>
      </c>
      <c r="AB3253" s="23"/>
      <c r="AC3253" s="23"/>
      <c r="AD3253" s="23"/>
      <c r="AE3253" s="24">
        <v>19960</v>
      </c>
      <c r="AF3253" s="24">
        <v>19.96</v>
      </c>
      <c r="AG3253" s="24">
        <v>288000</v>
      </c>
    </row>
    <row r="3254" spans="1:33" ht="22" customHeight="1" x14ac:dyDescent="0.3">
      <c r="A3254" s="25">
        <v>44045</v>
      </c>
      <c r="B3254" s="26" t="s">
        <v>31</v>
      </c>
      <c r="C3254" s="26" t="s">
        <v>32</v>
      </c>
      <c r="D3254" s="27" t="s">
        <v>49</v>
      </c>
      <c r="E3254" s="27" t="s">
        <v>49</v>
      </c>
      <c r="F3254" s="26" t="s">
        <v>33</v>
      </c>
      <c r="G3254" s="27" t="s">
        <v>49</v>
      </c>
      <c r="H3254" s="27" t="s">
        <v>49</v>
      </c>
      <c r="I3254" s="26" t="s">
        <v>34</v>
      </c>
      <c r="J3254" s="26" t="s">
        <v>77</v>
      </c>
      <c r="K3254" s="26" t="s">
        <v>78</v>
      </c>
      <c r="L3254" s="26" t="s">
        <v>68</v>
      </c>
      <c r="M3254" s="26" t="s">
        <v>33</v>
      </c>
      <c r="N3254" s="27" t="s">
        <v>49</v>
      </c>
      <c r="O3254" s="27" t="s">
        <v>49</v>
      </c>
      <c r="P3254" s="26" t="s">
        <v>79</v>
      </c>
      <c r="Q3254" s="26" t="s">
        <v>39</v>
      </c>
      <c r="R3254" s="26" t="s">
        <v>67</v>
      </c>
      <c r="S3254" s="26" t="s">
        <v>68</v>
      </c>
      <c r="T3254" s="26" t="s">
        <v>69</v>
      </c>
      <c r="U3254" s="26" t="s">
        <v>70</v>
      </c>
      <c r="V3254" s="26" t="s">
        <v>43</v>
      </c>
      <c r="W3254" s="26" t="s">
        <v>44</v>
      </c>
      <c r="X3254" s="26" t="s">
        <v>45</v>
      </c>
      <c r="Y3254" s="26" t="s">
        <v>46</v>
      </c>
      <c r="Z3254" s="26" t="s">
        <v>643</v>
      </c>
      <c r="AA3254" s="26" t="s">
        <v>503</v>
      </c>
      <c r="AB3254" s="26"/>
      <c r="AC3254" s="26"/>
      <c r="AD3254" s="26"/>
      <c r="AE3254" s="27">
        <v>77280</v>
      </c>
      <c r="AF3254" s="27">
        <v>77.28</v>
      </c>
      <c r="AG3254" s="27">
        <v>2055000</v>
      </c>
    </row>
    <row r="3255" spans="1:33" ht="22" customHeight="1" x14ac:dyDescent="0.3">
      <c r="A3255" s="22">
        <v>44045</v>
      </c>
      <c r="B3255" s="23" t="s">
        <v>31</v>
      </c>
      <c r="C3255" s="23" t="s">
        <v>32</v>
      </c>
      <c r="D3255" s="24" t="s">
        <v>49</v>
      </c>
      <c r="E3255" s="24" t="s">
        <v>49</v>
      </c>
      <c r="F3255" s="23" t="s">
        <v>33</v>
      </c>
      <c r="G3255" s="24" t="s">
        <v>49</v>
      </c>
      <c r="H3255" s="24" t="s">
        <v>49</v>
      </c>
      <c r="I3255" s="23" t="s">
        <v>34</v>
      </c>
      <c r="J3255" s="23" t="s">
        <v>65</v>
      </c>
      <c r="K3255" s="24" t="s">
        <v>49</v>
      </c>
      <c r="L3255" s="24" t="s">
        <v>49</v>
      </c>
      <c r="M3255" s="23" t="s">
        <v>33</v>
      </c>
      <c r="N3255" s="24" t="s">
        <v>49</v>
      </c>
      <c r="O3255" s="24" t="s">
        <v>49</v>
      </c>
      <c r="P3255" s="23" t="s">
        <v>66</v>
      </c>
      <c r="Q3255" s="23" t="s">
        <v>39</v>
      </c>
      <c r="R3255" s="23" t="s">
        <v>67</v>
      </c>
      <c r="S3255" s="23" t="s">
        <v>68</v>
      </c>
      <c r="T3255" s="23" t="s">
        <v>69</v>
      </c>
      <c r="U3255" s="23" t="s">
        <v>70</v>
      </c>
      <c r="V3255" s="23" t="s">
        <v>43</v>
      </c>
      <c r="W3255" s="23" t="s">
        <v>44</v>
      </c>
      <c r="X3255" s="23" t="s">
        <v>45</v>
      </c>
      <c r="Y3255" s="23" t="s">
        <v>46</v>
      </c>
      <c r="Z3255" s="23" t="s">
        <v>71</v>
      </c>
      <c r="AA3255" s="23" t="s">
        <v>361</v>
      </c>
      <c r="AB3255" s="12" t="str">
        <f>IF(ISNUMBER(SEARCH("CARBENDAZIM",AA3255)),"Carbendazim",IF(ISNUMBER(SEARCH("4-D",AA3255)),"2,4-Dichlorophenoxyacetic acid",IF(ISNUMBER(SEARCH("RIDOVER",AA3255)),"Glyphosate",IF(ISNUMBER(SEARCH("POQUER",AA3255)),"Clethodim",IF(ISNUMBER(SEARCH("LITER",AA3255)),"Imidacloprid",IF(ISNUMBER(SEARCH("PYRINEX",AA3255)),"Chlorpyrifos",IF(ISNUMBER(SEARCH("ORBIT",AA3255)),"Omethoate",IF(ISNUMBER(SEARCH("HEXARON",AA3255)),"Diuron",IF(ISNUMBER(SEARCH("ISOPROPYLAMINE",AA3255)),"Isopropylamine",IF(ISNUMBER(SEARCH("GLYPHOSATE",AA3255)),"Glyphosate",IF(ISNUMBER(SEARCH("MANCOZEB",AA3255)),"Mancozeb Indofil",IF(ISNUMBER(SEARCH("PARAQUAT",AA3255)),"Paraquat",IF(ISNUMBER(SEARCH("CAROMAX",AA3255)),"Aromatic Solvent Mixture",IF(ISNUMBER(SEARCH("BUTIRON",AA3255)),"Tebuthiuron",IF(ISNUMBER(SEARCH("VORAZ",AA3255)),"Methomyl",IF(ISNUMBER(SEARCH("IMIDACLOPRID",AA3255)),"Imidacloprid",IF(ISNUMBER(SEARCH("2 4 D",AA3255)),"2,4-Dichlorophenoxyacetic acid",IF(ISNUMBER(SEARCH("IMIDACL",AA3255)),"Imidacloprid",IF(ISNUMBER(SEARCH("DIUREX",AA3255)),"Diuron",IF(ISNUMBER(SEARCH("RAPEL",AA3255)),"Acephate","fix it"))))))))))))))))))))</f>
        <v>Diuron</v>
      </c>
      <c r="AC3255" s="23"/>
      <c r="AD3255" s="23"/>
      <c r="AE3255" s="24">
        <v>134088</v>
      </c>
      <c r="AF3255" s="24">
        <v>134.09</v>
      </c>
      <c r="AG3255" s="24">
        <v>1431000</v>
      </c>
    </row>
    <row r="3256" spans="1:33" ht="22" customHeight="1" x14ac:dyDescent="0.3">
      <c r="A3256" s="25">
        <v>44045</v>
      </c>
      <c r="B3256" s="26" t="s">
        <v>31</v>
      </c>
      <c r="C3256" s="26" t="s">
        <v>32</v>
      </c>
      <c r="D3256" s="27" t="s">
        <v>49</v>
      </c>
      <c r="E3256" s="27" t="s">
        <v>49</v>
      </c>
      <c r="F3256" s="26" t="s">
        <v>33</v>
      </c>
      <c r="G3256" s="27" t="s">
        <v>49</v>
      </c>
      <c r="H3256" s="27" t="s">
        <v>49</v>
      </c>
      <c r="I3256" s="26" t="s">
        <v>34</v>
      </c>
      <c r="J3256" s="26" t="s">
        <v>77</v>
      </c>
      <c r="K3256" s="26" t="s">
        <v>78</v>
      </c>
      <c r="L3256" s="26" t="s">
        <v>68</v>
      </c>
      <c r="M3256" s="26" t="s">
        <v>33</v>
      </c>
      <c r="N3256" s="27" t="s">
        <v>49</v>
      </c>
      <c r="O3256" s="27" t="s">
        <v>49</v>
      </c>
      <c r="P3256" s="26" t="s">
        <v>79</v>
      </c>
      <c r="Q3256" s="26" t="s">
        <v>39</v>
      </c>
      <c r="R3256" s="26" t="s">
        <v>67</v>
      </c>
      <c r="S3256" s="26" t="s">
        <v>68</v>
      </c>
      <c r="T3256" s="26" t="s">
        <v>69</v>
      </c>
      <c r="U3256" s="26" t="s">
        <v>70</v>
      </c>
      <c r="V3256" s="26" t="s">
        <v>43</v>
      </c>
      <c r="W3256" s="26" t="s">
        <v>44</v>
      </c>
      <c r="X3256" s="26" t="s">
        <v>45</v>
      </c>
      <c r="Y3256" s="26" t="s">
        <v>46</v>
      </c>
      <c r="Z3256" s="26" t="s">
        <v>82</v>
      </c>
      <c r="AA3256" s="26" t="s">
        <v>3603</v>
      </c>
      <c r="AB3256" s="26"/>
      <c r="AC3256" s="26"/>
      <c r="AD3256" s="26"/>
      <c r="AE3256" s="27">
        <v>30840</v>
      </c>
      <c r="AF3256" s="27">
        <v>30.84</v>
      </c>
      <c r="AG3256" s="27">
        <v>696000</v>
      </c>
    </row>
    <row r="3257" spans="1:33" ht="22" customHeight="1" x14ac:dyDescent="0.3">
      <c r="A3257" s="22">
        <v>44045</v>
      </c>
      <c r="B3257" s="23" t="s">
        <v>31</v>
      </c>
      <c r="C3257" s="23" t="s">
        <v>32</v>
      </c>
      <c r="D3257" s="24" t="s">
        <v>49</v>
      </c>
      <c r="E3257" s="24" t="s">
        <v>49</v>
      </c>
      <c r="F3257" s="23" t="s">
        <v>33</v>
      </c>
      <c r="G3257" s="24" t="s">
        <v>49</v>
      </c>
      <c r="H3257" s="24" t="s">
        <v>49</v>
      </c>
      <c r="I3257" s="23" t="s">
        <v>34</v>
      </c>
      <c r="J3257" s="23" t="s">
        <v>65</v>
      </c>
      <c r="K3257" s="24" t="s">
        <v>49</v>
      </c>
      <c r="L3257" s="24" t="s">
        <v>49</v>
      </c>
      <c r="M3257" s="23" t="s">
        <v>33</v>
      </c>
      <c r="N3257" s="24" t="s">
        <v>49</v>
      </c>
      <c r="O3257" s="24" t="s">
        <v>49</v>
      </c>
      <c r="P3257" s="23" t="s">
        <v>66</v>
      </c>
      <c r="Q3257" s="23" t="s">
        <v>39</v>
      </c>
      <c r="R3257" s="23" t="s">
        <v>67</v>
      </c>
      <c r="S3257" s="23" t="s">
        <v>68</v>
      </c>
      <c r="T3257" s="23" t="s">
        <v>69</v>
      </c>
      <c r="U3257" s="23" t="s">
        <v>70</v>
      </c>
      <c r="V3257" s="23" t="s">
        <v>43</v>
      </c>
      <c r="W3257" s="23" t="s">
        <v>44</v>
      </c>
      <c r="X3257" s="23" t="s">
        <v>45</v>
      </c>
      <c r="Y3257" s="23" t="s">
        <v>46</v>
      </c>
      <c r="Z3257" s="23" t="s">
        <v>73</v>
      </c>
      <c r="AA3257" s="23" t="s">
        <v>3604</v>
      </c>
      <c r="AB3257" s="23"/>
      <c r="AC3257" s="23"/>
      <c r="AD3257" s="23"/>
      <c r="AE3257" s="24">
        <v>13570</v>
      </c>
      <c r="AF3257" s="24">
        <v>13.57</v>
      </c>
      <c r="AG3257" s="24">
        <v>145000</v>
      </c>
    </row>
    <row r="3258" spans="1:33" ht="22" customHeight="1" x14ac:dyDescent="0.3">
      <c r="A3258" s="25">
        <v>44045</v>
      </c>
      <c r="B3258" s="26" t="s">
        <v>31</v>
      </c>
      <c r="C3258" s="26" t="s">
        <v>32</v>
      </c>
      <c r="D3258" s="27" t="s">
        <v>49</v>
      </c>
      <c r="E3258" s="27" t="s">
        <v>49</v>
      </c>
      <c r="F3258" s="26" t="s">
        <v>33</v>
      </c>
      <c r="G3258" s="27" t="s">
        <v>49</v>
      </c>
      <c r="H3258" s="27" t="s">
        <v>49</v>
      </c>
      <c r="I3258" s="26" t="s">
        <v>34</v>
      </c>
      <c r="J3258" s="26" t="s">
        <v>77</v>
      </c>
      <c r="K3258" s="26" t="s">
        <v>78</v>
      </c>
      <c r="L3258" s="26" t="s">
        <v>68</v>
      </c>
      <c r="M3258" s="26" t="s">
        <v>33</v>
      </c>
      <c r="N3258" s="27" t="s">
        <v>49</v>
      </c>
      <c r="O3258" s="27" t="s">
        <v>49</v>
      </c>
      <c r="P3258" s="26" t="s">
        <v>79</v>
      </c>
      <c r="Q3258" s="26" t="s">
        <v>39</v>
      </c>
      <c r="R3258" s="26" t="s">
        <v>67</v>
      </c>
      <c r="S3258" s="26" t="s">
        <v>68</v>
      </c>
      <c r="T3258" s="26" t="s">
        <v>69</v>
      </c>
      <c r="U3258" s="26" t="s">
        <v>70</v>
      </c>
      <c r="V3258" s="26" t="s">
        <v>43</v>
      </c>
      <c r="W3258" s="26" t="s">
        <v>44</v>
      </c>
      <c r="X3258" s="26" t="s">
        <v>45</v>
      </c>
      <c r="Y3258" s="26" t="s">
        <v>46</v>
      </c>
      <c r="Z3258" s="26" t="s">
        <v>82</v>
      </c>
      <c r="AA3258" s="26" t="s">
        <v>3603</v>
      </c>
      <c r="AB3258" s="26"/>
      <c r="AC3258" s="26"/>
      <c r="AD3258" s="26"/>
      <c r="AE3258" s="27">
        <v>30840</v>
      </c>
      <c r="AF3258" s="27">
        <v>30.84</v>
      </c>
      <c r="AG3258" s="27">
        <v>696000</v>
      </c>
    </row>
    <row r="3259" spans="1:33" ht="22" customHeight="1" x14ac:dyDescent="0.3">
      <c r="A3259" s="22">
        <v>44045</v>
      </c>
      <c r="B3259" s="23" t="s">
        <v>31</v>
      </c>
      <c r="C3259" s="23" t="s">
        <v>32</v>
      </c>
      <c r="D3259" s="24" t="s">
        <v>49</v>
      </c>
      <c r="E3259" s="24" t="s">
        <v>49</v>
      </c>
      <c r="F3259" s="23" t="s">
        <v>33</v>
      </c>
      <c r="G3259" s="24" t="s">
        <v>49</v>
      </c>
      <c r="H3259" s="24" t="s">
        <v>49</v>
      </c>
      <c r="I3259" s="23" t="s">
        <v>34</v>
      </c>
      <c r="J3259" s="23" t="s">
        <v>77</v>
      </c>
      <c r="K3259" s="23" t="s">
        <v>78</v>
      </c>
      <c r="L3259" s="23" t="s">
        <v>68</v>
      </c>
      <c r="M3259" s="23" t="s">
        <v>33</v>
      </c>
      <c r="N3259" s="24" t="s">
        <v>49</v>
      </c>
      <c r="O3259" s="24" t="s">
        <v>49</v>
      </c>
      <c r="P3259" s="23" t="s">
        <v>79</v>
      </c>
      <c r="Q3259" s="23" t="s">
        <v>39</v>
      </c>
      <c r="R3259" s="23" t="s">
        <v>67</v>
      </c>
      <c r="S3259" s="23" t="s">
        <v>68</v>
      </c>
      <c r="T3259" s="23" t="s">
        <v>69</v>
      </c>
      <c r="U3259" s="23" t="s">
        <v>70</v>
      </c>
      <c r="V3259" s="23" t="s">
        <v>43</v>
      </c>
      <c r="W3259" s="23" t="s">
        <v>44</v>
      </c>
      <c r="X3259" s="23" t="s">
        <v>45</v>
      </c>
      <c r="Y3259" s="23" t="s">
        <v>46</v>
      </c>
      <c r="Z3259" s="23" t="s">
        <v>418</v>
      </c>
      <c r="AA3259" s="23" t="s">
        <v>3605</v>
      </c>
      <c r="AB3259" s="23"/>
      <c r="AC3259" s="23"/>
      <c r="AD3259" s="23"/>
      <c r="AE3259" s="24">
        <v>10470</v>
      </c>
      <c r="AF3259" s="24">
        <v>10.47</v>
      </c>
      <c r="AG3259" s="24">
        <v>9060000</v>
      </c>
    </row>
    <row r="3260" spans="1:33" ht="22" customHeight="1" x14ac:dyDescent="0.3">
      <c r="A3260" s="25">
        <v>44045</v>
      </c>
      <c r="B3260" s="26" t="s">
        <v>31</v>
      </c>
      <c r="C3260" s="26" t="s">
        <v>32</v>
      </c>
      <c r="D3260" s="27" t="s">
        <v>49</v>
      </c>
      <c r="E3260" s="27" t="s">
        <v>49</v>
      </c>
      <c r="F3260" s="26" t="s">
        <v>33</v>
      </c>
      <c r="G3260" s="27" t="s">
        <v>49</v>
      </c>
      <c r="H3260" s="27" t="s">
        <v>49</v>
      </c>
      <c r="I3260" s="26" t="s">
        <v>34</v>
      </c>
      <c r="J3260" s="26" t="s">
        <v>77</v>
      </c>
      <c r="K3260" s="26" t="s">
        <v>78</v>
      </c>
      <c r="L3260" s="26" t="s">
        <v>68</v>
      </c>
      <c r="M3260" s="26" t="s">
        <v>33</v>
      </c>
      <c r="N3260" s="27" t="s">
        <v>49</v>
      </c>
      <c r="O3260" s="27" t="s">
        <v>49</v>
      </c>
      <c r="P3260" s="26" t="s">
        <v>79</v>
      </c>
      <c r="Q3260" s="26" t="s">
        <v>39</v>
      </c>
      <c r="R3260" s="26" t="s">
        <v>67</v>
      </c>
      <c r="S3260" s="26" t="s">
        <v>68</v>
      </c>
      <c r="T3260" s="26" t="s">
        <v>69</v>
      </c>
      <c r="U3260" s="26" t="s">
        <v>70</v>
      </c>
      <c r="V3260" s="26" t="s">
        <v>43</v>
      </c>
      <c r="W3260" s="26" t="s">
        <v>44</v>
      </c>
      <c r="X3260" s="26" t="s">
        <v>45</v>
      </c>
      <c r="Y3260" s="26" t="s">
        <v>46</v>
      </c>
      <c r="Z3260" s="26" t="s">
        <v>492</v>
      </c>
      <c r="AA3260" s="26" t="s">
        <v>3577</v>
      </c>
      <c r="AB3260" s="26"/>
      <c r="AC3260" s="26"/>
      <c r="AD3260" s="26"/>
      <c r="AE3260" s="27">
        <v>15780</v>
      </c>
      <c r="AF3260" s="27">
        <v>15.78</v>
      </c>
      <c r="AG3260" s="27">
        <v>85200</v>
      </c>
    </row>
    <row r="3261" spans="1:33" ht="22" customHeight="1" x14ac:dyDescent="0.3">
      <c r="A3261" s="22">
        <v>44044</v>
      </c>
      <c r="B3261" s="23" t="s">
        <v>50</v>
      </c>
      <c r="C3261" s="23" t="s">
        <v>32</v>
      </c>
      <c r="D3261" s="24" t="s">
        <v>49</v>
      </c>
      <c r="E3261" s="24" t="s">
        <v>49</v>
      </c>
      <c r="F3261" s="23" t="s">
        <v>33</v>
      </c>
      <c r="G3261" s="24" t="s">
        <v>49</v>
      </c>
      <c r="H3261" s="24" t="s">
        <v>49</v>
      </c>
      <c r="I3261" s="23" t="s">
        <v>34</v>
      </c>
      <c r="J3261" s="23" t="s">
        <v>51</v>
      </c>
      <c r="K3261" s="24" t="s">
        <v>49</v>
      </c>
      <c r="L3261" s="24" t="s">
        <v>49</v>
      </c>
      <c r="M3261" s="23" t="s">
        <v>33</v>
      </c>
      <c r="N3261" s="24">
        <v>570501619.85000002</v>
      </c>
      <c r="O3261" s="24">
        <v>321717305.43000001</v>
      </c>
      <c r="P3261" s="23" t="s">
        <v>52</v>
      </c>
      <c r="Q3261" s="23" t="s">
        <v>39</v>
      </c>
      <c r="R3261" s="23" t="s">
        <v>53</v>
      </c>
      <c r="S3261" s="23" t="s">
        <v>54</v>
      </c>
      <c r="T3261" s="23" t="s">
        <v>55</v>
      </c>
      <c r="U3261" s="23" t="s">
        <v>56</v>
      </c>
      <c r="V3261" s="23" t="s">
        <v>43</v>
      </c>
      <c r="W3261" s="23" t="s">
        <v>44</v>
      </c>
      <c r="X3261" s="23" t="s">
        <v>45</v>
      </c>
      <c r="Y3261" s="23" t="s">
        <v>46</v>
      </c>
      <c r="Z3261" s="23" t="s">
        <v>57</v>
      </c>
      <c r="AA3261" s="23" t="s">
        <v>226</v>
      </c>
      <c r="AB3261" s="12" t="str">
        <f>IF(ISNUMBER(SEARCH("CARBENDAZIM",AA3261)),"Carbendazim",IF(ISNUMBER(SEARCH("4-D",AA3261)),"2,4-Dichlorophenoxyacetic acid",IF(ISNUMBER(SEARCH("RIDOVER",AA3261)),"Glyphosate",IF(ISNUMBER(SEARCH("POQUER",AA3261)),"Clethodim",IF(ISNUMBER(SEARCH("LITER",AA3261)),"Imidacloprid",IF(ISNUMBER(SEARCH("PYRINEX",AA3261)),"Chlorpyrifos",IF(ISNUMBER(SEARCH("ORBIT",AA3261)),"Omethoate",IF(ISNUMBER(SEARCH("HEXARON",AA3261)),"Diuron",IF(ISNUMBER(SEARCH("ISOPROPYLAMINE",AA3261)),"Isopropylamine",IF(ISNUMBER(SEARCH("GLYPHOSATE",AA3261)),"Glyphosate",IF(ISNUMBER(SEARCH("MANCOZEB",AA3261)),"Mancozeb Indofil",IF(ISNUMBER(SEARCH("PARAQUAT",AA3261)),"Paraquat",IF(ISNUMBER(SEARCH("CAROMAX",AA3261)),"Aromatic Solvent Mixture",IF(ISNUMBER(SEARCH("BUTIRON",AA3261)),"Tebuthiuron",IF(ISNUMBER(SEARCH("VORAZ",AA3261)),"Methomyl",IF(ISNUMBER(SEARCH("IMIDACLOPRID",AA3261)),"Imidacloprid",IF(ISNUMBER(SEARCH("2 4 D",AA3261)),"2,4-Dichlorophenoxyacetic acid",IF(ISNUMBER(SEARCH("IMIDACL",AA3261)),"Imidacloprid",IF(ISNUMBER(SEARCH("DIUREX",AA3261)),"Diuron",IF(ISNUMBER(SEARCH("RAPEL",AA3261)),"Acephate","fix it"))))))))))))))))))))</f>
        <v>Carbendazim</v>
      </c>
      <c r="AC3261" s="23"/>
      <c r="AD3261" s="23"/>
      <c r="AE3261" s="24">
        <v>48240</v>
      </c>
      <c r="AF3261" s="24">
        <v>48.24</v>
      </c>
      <c r="AG3261" s="24">
        <v>1476000</v>
      </c>
    </row>
    <row r="3262" spans="1:33" ht="22" customHeight="1" x14ac:dyDescent="0.3">
      <c r="A3262" s="25">
        <v>44043</v>
      </c>
      <c r="B3262" s="26" t="s">
        <v>50</v>
      </c>
      <c r="C3262" s="26" t="s">
        <v>84</v>
      </c>
      <c r="D3262" s="26" t="s">
        <v>85</v>
      </c>
      <c r="E3262" s="26" t="s">
        <v>44</v>
      </c>
      <c r="F3262" s="26" t="s">
        <v>33</v>
      </c>
      <c r="G3262" s="27" t="s">
        <v>49</v>
      </c>
      <c r="H3262" s="27" t="s">
        <v>49</v>
      </c>
      <c r="I3262" s="26" t="s">
        <v>86</v>
      </c>
      <c r="J3262" s="26" t="s">
        <v>166</v>
      </c>
      <c r="K3262" s="27" t="s">
        <v>49</v>
      </c>
      <c r="L3262" s="27" t="s">
        <v>49</v>
      </c>
      <c r="M3262" s="27" t="s">
        <v>49</v>
      </c>
      <c r="N3262" s="27" t="s">
        <v>49</v>
      </c>
      <c r="O3262" s="27" t="s">
        <v>49</v>
      </c>
      <c r="P3262" s="26" t="s">
        <v>167</v>
      </c>
      <c r="Q3262" s="26" t="s">
        <v>185</v>
      </c>
      <c r="R3262" s="26" t="s">
        <v>106</v>
      </c>
      <c r="S3262" s="26" t="s">
        <v>61</v>
      </c>
      <c r="T3262" s="26" t="s">
        <v>107</v>
      </c>
      <c r="U3262" s="26" t="s">
        <v>56</v>
      </c>
      <c r="V3262" s="26" t="s">
        <v>90</v>
      </c>
      <c r="W3262" s="26" t="s">
        <v>44</v>
      </c>
      <c r="X3262" s="26" t="s">
        <v>91</v>
      </c>
      <c r="Y3262" s="26" t="s">
        <v>46</v>
      </c>
      <c r="Z3262" s="26" t="s">
        <v>436</v>
      </c>
      <c r="AA3262" s="26" t="s">
        <v>3606</v>
      </c>
      <c r="AB3262" s="26"/>
      <c r="AC3262" s="26"/>
      <c r="AD3262" s="26"/>
      <c r="AE3262" s="27">
        <v>45000</v>
      </c>
      <c r="AF3262" s="27">
        <v>45</v>
      </c>
      <c r="AG3262" s="27">
        <v>467000</v>
      </c>
    </row>
    <row r="3263" spans="1:33" ht="22" customHeight="1" x14ac:dyDescent="0.3">
      <c r="A3263" s="22">
        <v>44043</v>
      </c>
      <c r="B3263" s="23" t="s">
        <v>212</v>
      </c>
      <c r="C3263" s="23" t="s">
        <v>729</v>
      </c>
      <c r="D3263" s="24" t="s">
        <v>49</v>
      </c>
      <c r="E3263" s="24" t="s">
        <v>49</v>
      </c>
      <c r="F3263" s="24" t="s">
        <v>49</v>
      </c>
      <c r="G3263" s="24" t="s">
        <v>49</v>
      </c>
      <c r="H3263" s="24" t="s">
        <v>49</v>
      </c>
      <c r="I3263" s="23" t="s">
        <v>3417</v>
      </c>
      <c r="J3263" s="23" t="s">
        <v>65</v>
      </c>
      <c r="K3263" s="24" t="s">
        <v>49</v>
      </c>
      <c r="L3263" s="24" t="s">
        <v>49</v>
      </c>
      <c r="M3263" s="23" t="s">
        <v>33</v>
      </c>
      <c r="N3263" s="24" t="s">
        <v>49</v>
      </c>
      <c r="O3263" s="24" t="s">
        <v>49</v>
      </c>
      <c r="P3263" s="23" t="s">
        <v>66</v>
      </c>
      <c r="Q3263" s="23" t="s">
        <v>731</v>
      </c>
      <c r="R3263" s="23" t="s">
        <v>67</v>
      </c>
      <c r="S3263" s="23" t="s">
        <v>68</v>
      </c>
      <c r="T3263" s="23" t="s">
        <v>69</v>
      </c>
      <c r="U3263" s="23" t="s">
        <v>70</v>
      </c>
      <c r="V3263" s="23" t="s">
        <v>217</v>
      </c>
      <c r="W3263" s="23" t="s">
        <v>44</v>
      </c>
      <c r="X3263" s="23" t="s">
        <v>218</v>
      </c>
      <c r="Y3263" s="23" t="s">
        <v>46</v>
      </c>
      <c r="Z3263" s="23" t="s">
        <v>219</v>
      </c>
      <c r="AA3263" s="23" t="s">
        <v>3607</v>
      </c>
      <c r="AB3263" s="12" t="str">
        <f t="shared" ref="AB3263" si="675">IF(ISNUMBER(SEARCH("CARBENDAZIM",AA3263)),"Carbendazim",IF(ISNUMBER(SEARCH("4-D",AA3263)),"2,4-Dichlorophenoxyacetic acid",IF(ISNUMBER(SEARCH("RIDOVER",AA3263)),"Glyphosate",IF(ISNUMBER(SEARCH("POQUER",AA3263)),"Clethodim",IF(ISNUMBER(SEARCH("LITER",AA3263)),"Imidacloprid",IF(ISNUMBER(SEARCH("PYRINEX",AA3263)),"Chlorpyrifos",IF(ISNUMBER(SEARCH("ORBIT",AA3263)),"Omethoate",IF(ISNUMBER(SEARCH("HEXARON",AA3263)),"Diuron",IF(ISNUMBER(SEARCH("ISOPROPYLAMINE",AA3263)),"Isopropylamine",IF(ISNUMBER(SEARCH("GLYPHOSATE",AA3263)),"Glyphosate",IF(ISNUMBER(SEARCH("MANCOZEB",AA3263)),"Mancozeb Indofil",IF(ISNUMBER(SEARCH("PARAQUAT",AA3263)),"Paraquat",IF(ISNUMBER(SEARCH("CAROMAX",AA3263)),"Aromatic Solvent Mixture",IF(ISNUMBER(SEARCH("BUTIRON",AA3263)),"Tebuthiuron",IF(ISNUMBER(SEARCH("VORAZ",AA3263)),"Methomyl",IF(ISNUMBER(SEARCH("IMIDACLOPRID",AA3263)),"Imidacloprid",IF(ISNUMBER(SEARCH("2 4 D",AA3263)),"2,4-Dichlorophenoxyacetic acid",IF(ISNUMBER(SEARCH("IMIDACL",AA3263)),"Imidacloprid",IF(ISNUMBER(SEARCH("DIUREX",AA3263)),"Diuron",IF(ISNUMBER(SEARCH("RAPEL",AA3263)),"Acephate","fix it"))))))))))))))))))))</f>
        <v>Diuron</v>
      </c>
      <c r="AC3263" s="23"/>
      <c r="AD3263" s="23"/>
      <c r="AE3263" s="24">
        <v>175224</v>
      </c>
      <c r="AF3263" s="24">
        <v>175.22</v>
      </c>
      <c r="AG3263" s="24">
        <v>7981000</v>
      </c>
    </row>
    <row r="3264" spans="1:33" ht="22" customHeight="1" x14ac:dyDescent="0.3">
      <c r="A3264" s="25">
        <v>44041</v>
      </c>
      <c r="B3264" s="26" t="s">
        <v>50</v>
      </c>
      <c r="C3264" s="26" t="s">
        <v>32</v>
      </c>
      <c r="D3264" s="27" t="s">
        <v>49</v>
      </c>
      <c r="E3264" s="27" t="s">
        <v>49</v>
      </c>
      <c r="F3264" s="26" t="s">
        <v>33</v>
      </c>
      <c r="G3264" s="27" t="s">
        <v>49</v>
      </c>
      <c r="H3264" s="27" t="s">
        <v>49</v>
      </c>
      <c r="I3264" s="26" t="s">
        <v>34</v>
      </c>
      <c r="J3264" s="26" t="s">
        <v>161</v>
      </c>
      <c r="K3264" s="27" t="s">
        <v>49</v>
      </c>
      <c r="L3264" s="27" t="s">
        <v>49</v>
      </c>
      <c r="M3264" s="27" t="s">
        <v>49</v>
      </c>
      <c r="N3264" s="27" t="s">
        <v>49</v>
      </c>
      <c r="O3264" s="27" t="s">
        <v>49</v>
      </c>
      <c r="P3264" s="26" t="s">
        <v>162</v>
      </c>
      <c r="Q3264" s="26" t="s">
        <v>163</v>
      </c>
      <c r="R3264" s="26" t="s">
        <v>60</v>
      </c>
      <c r="S3264" s="26" t="s">
        <v>61</v>
      </c>
      <c r="T3264" s="26" t="s">
        <v>62</v>
      </c>
      <c r="U3264" s="26" t="s">
        <v>56</v>
      </c>
      <c r="V3264" s="26" t="s">
        <v>43</v>
      </c>
      <c r="W3264" s="26" t="s">
        <v>44</v>
      </c>
      <c r="X3264" s="26" t="s">
        <v>45</v>
      </c>
      <c r="Y3264" s="26" t="s">
        <v>46</v>
      </c>
      <c r="Z3264" s="26" t="s">
        <v>3608</v>
      </c>
      <c r="AA3264" s="26" t="s">
        <v>3609</v>
      </c>
      <c r="AB3264" s="26"/>
      <c r="AC3264" s="26"/>
      <c r="AD3264" s="26"/>
      <c r="AE3264" s="27">
        <v>577</v>
      </c>
      <c r="AF3264" s="27">
        <v>0.57999999999999996</v>
      </c>
      <c r="AG3264" s="27">
        <v>1700</v>
      </c>
    </row>
    <row r="3265" spans="1:33" ht="22" customHeight="1" x14ac:dyDescent="0.3">
      <c r="A3265" s="22">
        <v>44041</v>
      </c>
      <c r="B3265" s="23" t="s">
        <v>1418</v>
      </c>
      <c r="C3265" s="23" t="s">
        <v>32</v>
      </c>
      <c r="D3265" s="24" t="s">
        <v>49</v>
      </c>
      <c r="E3265" s="24" t="s">
        <v>49</v>
      </c>
      <c r="F3265" s="23" t="s">
        <v>33</v>
      </c>
      <c r="G3265" s="24" t="s">
        <v>49</v>
      </c>
      <c r="H3265" s="24" t="s">
        <v>49</v>
      </c>
      <c r="I3265" s="23" t="s">
        <v>34</v>
      </c>
      <c r="J3265" s="23" t="s">
        <v>278</v>
      </c>
      <c r="K3265" s="24" t="s">
        <v>49</v>
      </c>
      <c r="L3265" s="24" t="s">
        <v>49</v>
      </c>
      <c r="M3265" s="23" t="s">
        <v>33</v>
      </c>
      <c r="N3265" s="24">
        <v>760485634</v>
      </c>
      <c r="O3265" s="24" t="s">
        <v>49</v>
      </c>
      <c r="P3265" s="23" t="s">
        <v>279</v>
      </c>
      <c r="Q3265" s="23" t="s">
        <v>39</v>
      </c>
      <c r="R3265" s="23" t="s">
        <v>60</v>
      </c>
      <c r="S3265" s="23" t="s">
        <v>61</v>
      </c>
      <c r="T3265" s="23" t="s">
        <v>62</v>
      </c>
      <c r="U3265" s="23" t="s">
        <v>56</v>
      </c>
      <c r="V3265" s="23" t="s">
        <v>43</v>
      </c>
      <c r="W3265" s="23" t="s">
        <v>44</v>
      </c>
      <c r="X3265" s="23" t="s">
        <v>45</v>
      </c>
      <c r="Y3265" s="23" t="s">
        <v>46</v>
      </c>
      <c r="Z3265" s="23" t="s">
        <v>63</v>
      </c>
      <c r="AA3265" s="23" t="s">
        <v>3610</v>
      </c>
      <c r="AB3265" s="12" t="str">
        <f>IF(ISNUMBER(SEARCH("BUTYRAMIDE",AA3265)),"2,3-Dimethyl Butyramide",IF(ISNUMBER(SEARCH("FOLPET",AA3265)),"Folpet",IF(ISNUMBER(SEARCH("METHYL [2-({[6- (TRIFLUOROMETHYL) PYRIDIN-2-YL] OXY} METHYL) PHENYL",AA3265)),"Esther",IF(ISNUMBER(SEARCH("TEBUCONAZOL",AA3265)),"Tebuconazole",IF(ISNUMBER(SEARCH("DICHLOROPHENYL",AA3265)),"Dichlorophenyl Isocyanates",IF(ISNUMBER(SEARCH("CAPTAN",AA3265)),"Captan",IF(ISNUMBER(SEARCH("DIMETHYLACETAMID",AA3265)),"Dimethylacetamide",IF(ISNUMBER(SEARCH("AFALON",AA3265)),"Linuron","FIX IT"))))))))</f>
        <v>Tebuconazole</v>
      </c>
      <c r="AC3265" s="23"/>
      <c r="AD3265" s="23"/>
      <c r="AE3265" s="24">
        <v>12100</v>
      </c>
      <c r="AF3265" s="24">
        <v>12.1</v>
      </c>
      <c r="AG3265" s="24">
        <v>181000</v>
      </c>
    </row>
    <row r="3266" spans="1:33" ht="22" customHeight="1" x14ac:dyDescent="0.3">
      <c r="A3266" s="25">
        <v>44041</v>
      </c>
      <c r="B3266" s="26" t="s">
        <v>1418</v>
      </c>
      <c r="C3266" s="26" t="s">
        <v>32</v>
      </c>
      <c r="D3266" s="27" t="s">
        <v>49</v>
      </c>
      <c r="E3266" s="27" t="s">
        <v>49</v>
      </c>
      <c r="F3266" s="26" t="s">
        <v>33</v>
      </c>
      <c r="G3266" s="27" t="s">
        <v>49</v>
      </c>
      <c r="H3266" s="27" t="s">
        <v>49</v>
      </c>
      <c r="I3266" s="26" t="s">
        <v>34</v>
      </c>
      <c r="J3266" s="26" t="s">
        <v>161</v>
      </c>
      <c r="K3266" s="27" t="s">
        <v>49</v>
      </c>
      <c r="L3266" s="27" t="s">
        <v>49</v>
      </c>
      <c r="M3266" s="27" t="s">
        <v>49</v>
      </c>
      <c r="N3266" s="27" t="s">
        <v>49</v>
      </c>
      <c r="O3266" s="27" t="s">
        <v>49</v>
      </c>
      <c r="P3266" s="26" t="s">
        <v>162</v>
      </c>
      <c r="Q3266" s="26" t="s">
        <v>163</v>
      </c>
      <c r="R3266" s="26" t="s">
        <v>60</v>
      </c>
      <c r="S3266" s="26" t="s">
        <v>61</v>
      </c>
      <c r="T3266" s="26" t="s">
        <v>62</v>
      </c>
      <c r="U3266" s="26" t="s">
        <v>56</v>
      </c>
      <c r="V3266" s="26" t="s">
        <v>43</v>
      </c>
      <c r="W3266" s="26" t="s">
        <v>44</v>
      </c>
      <c r="X3266" s="26" t="s">
        <v>45</v>
      </c>
      <c r="Y3266" s="26" t="s">
        <v>46</v>
      </c>
      <c r="Z3266" s="26" t="s">
        <v>3611</v>
      </c>
      <c r="AA3266" s="26" t="s">
        <v>3612</v>
      </c>
      <c r="AB3266" s="26"/>
      <c r="AC3266" s="26"/>
      <c r="AD3266" s="26"/>
      <c r="AE3266" s="27">
        <v>4300</v>
      </c>
      <c r="AF3266" s="27">
        <v>4.3</v>
      </c>
      <c r="AG3266" s="27">
        <v>58500</v>
      </c>
    </row>
    <row r="3267" spans="1:33" ht="22" customHeight="1" x14ac:dyDescent="0.3">
      <c r="A3267" s="22">
        <v>44041</v>
      </c>
      <c r="B3267" s="23" t="s">
        <v>50</v>
      </c>
      <c r="C3267" s="23" t="s">
        <v>32</v>
      </c>
      <c r="D3267" s="24" t="s">
        <v>49</v>
      </c>
      <c r="E3267" s="24" t="s">
        <v>49</v>
      </c>
      <c r="F3267" s="23" t="s">
        <v>33</v>
      </c>
      <c r="G3267" s="24" t="s">
        <v>49</v>
      </c>
      <c r="H3267" s="24" t="s">
        <v>49</v>
      </c>
      <c r="I3267" s="23" t="s">
        <v>34</v>
      </c>
      <c r="J3267" s="23" t="s">
        <v>161</v>
      </c>
      <c r="K3267" s="24" t="s">
        <v>49</v>
      </c>
      <c r="L3267" s="24" t="s">
        <v>49</v>
      </c>
      <c r="M3267" s="24" t="s">
        <v>49</v>
      </c>
      <c r="N3267" s="24" t="s">
        <v>49</v>
      </c>
      <c r="O3267" s="24" t="s">
        <v>49</v>
      </c>
      <c r="P3267" s="23" t="s">
        <v>162</v>
      </c>
      <c r="Q3267" s="23" t="s">
        <v>163</v>
      </c>
      <c r="R3267" s="23" t="s">
        <v>60</v>
      </c>
      <c r="S3267" s="23" t="s">
        <v>61</v>
      </c>
      <c r="T3267" s="23" t="s">
        <v>62</v>
      </c>
      <c r="U3267" s="23" t="s">
        <v>56</v>
      </c>
      <c r="V3267" s="23" t="s">
        <v>43</v>
      </c>
      <c r="W3267" s="23" t="s">
        <v>44</v>
      </c>
      <c r="X3267" s="23" t="s">
        <v>45</v>
      </c>
      <c r="Y3267" s="23" t="s">
        <v>46</v>
      </c>
      <c r="Z3267" s="23" t="s">
        <v>3613</v>
      </c>
      <c r="AA3267" s="23" t="s">
        <v>3614</v>
      </c>
      <c r="AB3267" s="23"/>
      <c r="AC3267" s="23"/>
      <c r="AD3267" s="23"/>
      <c r="AE3267" s="24">
        <v>112</v>
      </c>
      <c r="AF3267" s="24">
        <v>0.11</v>
      </c>
      <c r="AG3267" s="24">
        <v>4700</v>
      </c>
    </row>
    <row r="3268" spans="1:33" ht="22" customHeight="1" x14ac:dyDescent="0.3">
      <c r="A3268" s="25">
        <v>44041</v>
      </c>
      <c r="B3268" s="26" t="s">
        <v>50</v>
      </c>
      <c r="C3268" s="26" t="s">
        <v>32</v>
      </c>
      <c r="D3268" s="27" t="s">
        <v>49</v>
      </c>
      <c r="E3268" s="27" t="s">
        <v>49</v>
      </c>
      <c r="F3268" s="26" t="s">
        <v>33</v>
      </c>
      <c r="G3268" s="27" t="s">
        <v>49</v>
      </c>
      <c r="H3268" s="27" t="s">
        <v>49</v>
      </c>
      <c r="I3268" s="26" t="s">
        <v>34</v>
      </c>
      <c r="J3268" s="26" t="s">
        <v>161</v>
      </c>
      <c r="K3268" s="27" t="s">
        <v>49</v>
      </c>
      <c r="L3268" s="27" t="s">
        <v>49</v>
      </c>
      <c r="M3268" s="27" t="s">
        <v>49</v>
      </c>
      <c r="N3268" s="27" t="s">
        <v>49</v>
      </c>
      <c r="O3268" s="27" t="s">
        <v>49</v>
      </c>
      <c r="P3268" s="26" t="s">
        <v>162</v>
      </c>
      <c r="Q3268" s="26" t="s">
        <v>163</v>
      </c>
      <c r="R3268" s="26" t="s">
        <v>60</v>
      </c>
      <c r="S3268" s="26" t="s">
        <v>61</v>
      </c>
      <c r="T3268" s="26" t="s">
        <v>62</v>
      </c>
      <c r="U3268" s="26" t="s">
        <v>56</v>
      </c>
      <c r="V3268" s="26" t="s">
        <v>43</v>
      </c>
      <c r="W3268" s="26" t="s">
        <v>44</v>
      </c>
      <c r="X3268" s="26" t="s">
        <v>45</v>
      </c>
      <c r="Y3268" s="26" t="s">
        <v>46</v>
      </c>
      <c r="Z3268" s="26" t="s">
        <v>1386</v>
      </c>
      <c r="AA3268" s="26" t="s">
        <v>3615</v>
      </c>
      <c r="AB3268" s="26"/>
      <c r="AC3268" s="26"/>
      <c r="AD3268" s="26"/>
      <c r="AE3268" s="27">
        <v>1317</v>
      </c>
      <c r="AF3268" s="27">
        <v>1.32</v>
      </c>
      <c r="AG3268" s="27">
        <v>12300</v>
      </c>
    </row>
    <row r="3269" spans="1:33" ht="22" customHeight="1" x14ac:dyDescent="0.3">
      <c r="A3269" s="22">
        <v>44039</v>
      </c>
      <c r="B3269" s="23" t="s">
        <v>31</v>
      </c>
      <c r="C3269" s="23" t="s">
        <v>32</v>
      </c>
      <c r="D3269" s="24" t="s">
        <v>49</v>
      </c>
      <c r="E3269" s="24" t="s">
        <v>49</v>
      </c>
      <c r="F3269" s="23" t="s">
        <v>33</v>
      </c>
      <c r="G3269" s="24" t="s">
        <v>49</v>
      </c>
      <c r="H3269" s="24" t="s">
        <v>49</v>
      </c>
      <c r="I3269" s="23" t="s">
        <v>34</v>
      </c>
      <c r="J3269" s="23" t="s">
        <v>35</v>
      </c>
      <c r="K3269" s="23" t="s">
        <v>36</v>
      </c>
      <c r="L3269" s="23" t="s">
        <v>37</v>
      </c>
      <c r="M3269" s="23" t="s">
        <v>33</v>
      </c>
      <c r="N3269" s="24" t="s">
        <v>49</v>
      </c>
      <c r="O3269" s="24" t="s">
        <v>49</v>
      </c>
      <c r="P3269" s="23" t="s">
        <v>38</v>
      </c>
      <c r="Q3269" s="23" t="s">
        <v>39</v>
      </c>
      <c r="R3269" s="23" t="s">
        <v>40</v>
      </c>
      <c r="S3269" s="23" t="s">
        <v>37</v>
      </c>
      <c r="T3269" s="23" t="s">
        <v>41</v>
      </c>
      <c r="U3269" s="23" t="s">
        <v>42</v>
      </c>
      <c r="V3269" s="23" t="s">
        <v>43</v>
      </c>
      <c r="W3269" s="23" t="s">
        <v>44</v>
      </c>
      <c r="X3269" s="23" t="s">
        <v>45</v>
      </c>
      <c r="Y3269" s="23" t="s">
        <v>46</v>
      </c>
      <c r="Z3269" s="23" t="s">
        <v>47</v>
      </c>
      <c r="AA3269" s="23" t="s">
        <v>3616</v>
      </c>
      <c r="AB3269" s="12" t="str">
        <f>IF(ISNUMBER(SEARCH("CARBENDAZIM",AA3269)),"Carbendazim",IF(ISNUMBER(SEARCH("4-D",AA3269)),"2,4-Dichlorophenoxyacetic acid",IF(ISNUMBER(SEARCH("RIDOVER",AA3269)),"Glyphosate",IF(ISNUMBER(SEARCH("POQUER",AA3269)),"Clethodim",IF(ISNUMBER(SEARCH("LITER",AA3269)),"Imidacloprid",IF(ISNUMBER(SEARCH("PYRINEX",AA3269)),"Chlorpyrifos",IF(ISNUMBER(SEARCH("ORBIT",AA3269)),"Omethoate",IF(ISNUMBER(SEARCH("HEXARON",AA3269)),"Diuron",IF(ISNUMBER(SEARCH("ISOPROPYLAMINE",AA3269)),"Isopropylamine",IF(ISNUMBER(SEARCH("GLYPHOSATE",AA3269)),"Glyphosate",IF(ISNUMBER(SEARCH("MANCOZEB",AA3269)),"Mancozeb Indofil",IF(ISNUMBER(SEARCH("PARAQUAT",AA3269)),"Paraquat",IF(ISNUMBER(SEARCH("CAROMAX",AA3269)),"Aromatic Solvent Mixture",IF(ISNUMBER(SEARCH("BUTIRON",AA3269)),"Tebuthiuron",IF(ISNUMBER(SEARCH("VORAZ",AA3269)),"Methomyl",IF(ISNUMBER(SEARCH("IMIDACLOPRID",AA3269)),"Imidacloprid",IF(ISNUMBER(SEARCH("2 4 D",AA3269)),"2,4-Dichlorophenoxyacetic acid",IF(ISNUMBER(SEARCH("IMIDACL",AA3269)),"Imidacloprid",IF(ISNUMBER(SEARCH("DIUREX",AA3269)),"Diuron",IF(ISNUMBER(SEARCH("RAPEL",AA3269)),"Acephate","fix it"))))))))))))))))))))</f>
        <v>2,4-Dichlorophenoxyacetic acid</v>
      </c>
      <c r="AC3269" s="23"/>
      <c r="AD3269" s="23"/>
      <c r="AE3269" s="24">
        <v>148179.99</v>
      </c>
      <c r="AF3269" s="24">
        <v>148.18</v>
      </c>
      <c r="AG3269" s="23" t="s">
        <v>49</v>
      </c>
    </row>
    <row r="3270" spans="1:33" ht="22" customHeight="1" x14ac:dyDescent="0.3">
      <c r="A3270" s="25">
        <v>44039</v>
      </c>
      <c r="B3270" s="26" t="s">
        <v>50</v>
      </c>
      <c r="C3270" s="26" t="s">
        <v>32</v>
      </c>
      <c r="D3270" s="27" t="s">
        <v>49</v>
      </c>
      <c r="E3270" s="27" t="s">
        <v>49</v>
      </c>
      <c r="F3270" s="26" t="s">
        <v>33</v>
      </c>
      <c r="G3270" s="27" t="s">
        <v>49</v>
      </c>
      <c r="H3270" s="27" t="s">
        <v>49</v>
      </c>
      <c r="I3270" s="26" t="s">
        <v>34</v>
      </c>
      <c r="J3270" s="26" t="s">
        <v>147</v>
      </c>
      <c r="K3270" s="26" t="s">
        <v>148</v>
      </c>
      <c r="L3270" s="26" t="s">
        <v>149</v>
      </c>
      <c r="M3270" s="26" t="s">
        <v>33</v>
      </c>
      <c r="N3270" s="27" t="s">
        <v>49</v>
      </c>
      <c r="O3270" s="27" t="s">
        <v>49</v>
      </c>
      <c r="P3270" s="26" t="s">
        <v>150</v>
      </c>
      <c r="Q3270" s="26" t="s">
        <v>39</v>
      </c>
      <c r="R3270" s="26" t="s">
        <v>151</v>
      </c>
      <c r="S3270" s="26" t="s">
        <v>149</v>
      </c>
      <c r="T3270" s="26" t="s">
        <v>152</v>
      </c>
      <c r="U3270" s="26" t="s">
        <v>42</v>
      </c>
      <c r="V3270" s="26" t="s">
        <v>43</v>
      </c>
      <c r="W3270" s="26" t="s">
        <v>44</v>
      </c>
      <c r="X3270" s="26" t="s">
        <v>45</v>
      </c>
      <c r="Y3270" s="26" t="s">
        <v>46</v>
      </c>
      <c r="Z3270" s="26" t="s">
        <v>153</v>
      </c>
      <c r="AA3270" s="26" t="s">
        <v>3617</v>
      </c>
      <c r="AB3270" s="26"/>
      <c r="AC3270" s="26"/>
      <c r="AD3270" s="26"/>
      <c r="AE3270" s="27">
        <v>158679.99</v>
      </c>
      <c r="AF3270" s="27">
        <v>158.68</v>
      </c>
      <c r="AG3270" s="26" t="s">
        <v>49</v>
      </c>
    </row>
    <row r="3271" spans="1:33" ht="22" customHeight="1" x14ac:dyDescent="0.3">
      <c r="A3271" s="22">
        <v>44039</v>
      </c>
      <c r="B3271" s="23" t="s">
        <v>50</v>
      </c>
      <c r="C3271" s="23" t="s">
        <v>32</v>
      </c>
      <c r="D3271" s="24" t="s">
        <v>49</v>
      </c>
      <c r="E3271" s="24" t="s">
        <v>49</v>
      </c>
      <c r="F3271" s="23" t="s">
        <v>33</v>
      </c>
      <c r="G3271" s="24" t="s">
        <v>49</v>
      </c>
      <c r="H3271" s="24" t="s">
        <v>49</v>
      </c>
      <c r="I3271" s="23" t="s">
        <v>34</v>
      </c>
      <c r="J3271" s="23" t="s">
        <v>120</v>
      </c>
      <c r="K3271" s="23" t="s">
        <v>112</v>
      </c>
      <c r="L3271" s="23" t="s">
        <v>113</v>
      </c>
      <c r="M3271" s="23" t="s">
        <v>33</v>
      </c>
      <c r="N3271" s="24">
        <v>296398223.63</v>
      </c>
      <c r="O3271" s="24" t="s">
        <v>49</v>
      </c>
      <c r="P3271" s="23" t="s">
        <v>121</v>
      </c>
      <c r="Q3271" s="23" t="s">
        <v>39</v>
      </c>
      <c r="R3271" s="23" t="s">
        <v>3570</v>
      </c>
      <c r="S3271" s="23" t="s">
        <v>113</v>
      </c>
      <c r="T3271" s="23" t="s">
        <v>3571</v>
      </c>
      <c r="U3271" s="23" t="s">
        <v>117</v>
      </c>
      <c r="V3271" s="23" t="s">
        <v>43</v>
      </c>
      <c r="W3271" s="23" t="s">
        <v>44</v>
      </c>
      <c r="X3271" s="23" t="s">
        <v>45</v>
      </c>
      <c r="Y3271" s="23" t="s">
        <v>46</v>
      </c>
      <c r="Z3271" s="23" t="s">
        <v>122</v>
      </c>
      <c r="AA3271" s="23" t="s">
        <v>3618</v>
      </c>
      <c r="AB3271" s="12" t="str">
        <f t="shared" ref="AB3271" si="676">IF(ISNUMBER(SEARCH("CARBENDAZIM",AA3271)),"Carbendazim",IF(ISNUMBER(SEARCH("4-D",AA3271)),"2,4-Dichlorophenoxyacetic acid",IF(ISNUMBER(SEARCH("RIDOVER",AA3271)),"Glyphosate",IF(ISNUMBER(SEARCH("POQUER",AA3271)),"Clethodim",IF(ISNUMBER(SEARCH("LITER",AA3271)),"Imidacloprid",IF(ISNUMBER(SEARCH("PYRINEX",AA3271)),"Chlorpyrifos",IF(ISNUMBER(SEARCH("ORBIT",AA3271)),"Omethoate",IF(ISNUMBER(SEARCH("HEXARON",AA3271)),"Diuron",IF(ISNUMBER(SEARCH("ISOPROPYLAMINE",AA3271)),"Isopropylamine",IF(ISNUMBER(SEARCH("GLYPHOSATE",AA3271)),"Glyphosate",IF(ISNUMBER(SEARCH("MANCOZEB",AA3271)),"Mancozeb Indofil",IF(ISNUMBER(SEARCH("PARAQUAT",AA3271)),"Paraquat",IF(ISNUMBER(SEARCH("CAROMAX",AA3271)),"Aromatic Solvent Mixture",IF(ISNUMBER(SEARCH("BUTIRON",AA3271)),"Tebuthiuron",IF(ISNUMBER(SEARCH("VORAZ",AA3271)),"Methomyl",IF(ISNUMBER(SEARCH("IMIDACLOPRID",AA3271)),"Imidacloprid",IF(ISNUMBER(SEARCH("2 4 D",AA3271)),"2,4-Dichlorophenoxyacetic acid",IF(ISNUMBER(SEARCH("IMIDACL",AA3271)),"Imidacloprid",IF(ISNUMBER(SEARCH("DIUREX",AA3271)),"Diuron",IF(ISNUMBER(SEARCH("RAPEL",AA3271)),"Acephate","fix it"))))))))))))))))))))</f>
        <v>Mancozeb Indofil</v>
      </c>
      <c r="AC3271" s="23"/>
      <c r="AD3271" s="23"/>
      <c r="AE3271" s="24">
        <v>102700</v>
      </c>
      <c r="AF3271" s="24">
        <v>102.7</v>
      </c>
      <c r="AG3271" s="24">
        <v>361000</v>
      </c>
    </row>
    <row r="3272" spans="1:33" ht="22" customHeight="1" x14ac:dyDescent="0.3">
      <c r="A3272" s="25">
        <v>44039</v>
      </c>
      <c r="B3272" s="26" t="s">
        <v>31</v>
      </c>
      <c r="C3272" s="26" t="s">
        <v>32</v>
      </c>
      <c r="D3272" s="27" t="s">
        <v>49</v>
      </c>
      <c r="E3272" s="27" t="s">
        <v>49</v>
      </c>
      <c r="F3272" s="26" t="s">
        <v>33</v>
      </c>
      <c r="G3272" s="27" t="s">
        <v>49</v>
      </c>
      <c r="H3272" s="27" t="s">
        <v>49</v>
      </c>
      <c r="I3272" s="26" t="s">
        <v>34</v>
      </c>
      <c r="J3272" s="26" t="s">
        <v>35</v>
      </c>
      <c r="K3272" s="26" t="s">
        <v>36</v>
      </c>
      <c r="L3272" s="26" t="s">
        <v>37</v>
      </c>
      <c r="M3272" s="26" t="s">
        <v>33</v>
      </c>
      <c r="N3272" s="27" t="s">
        <v>49</v>
      </c>
      <c r="O3272" s="27" t="s">
        <v>49</v>
      </c>
      <c r="P3272" s="26" t="s">
        <v>38</v>
      </c>
      <c r="Q3272" s="26" t="s">
        <v>39</v>
      </c>
      <c r="R3272" s="26" t="s">
        <v>40</v>
      </c>
      <c r="S3272" s="26" t="s">
        <v>37</v>
      </c>
      <c r="T3272" s="26" t="s">
        <v>41</v>
      </c>
      <c r="U3272" s="26" t="s">
        <v>42</v>
      </c>
      <c r="V3272" s="26" t="s">
        <v>43</v>
      </c>
      <c r="W3272" s="26" t="s">
        <v>44</v>
      </c>
      <c r="X3272" s="26" t="s">
        <v>45</v>
      </c>
      <c r="Y3272" s="26" t="s">
        <v>46</v>
      </c>
      <c r="Z3272" s="26" t="s">
        <v>47</v>
      </c>
      <c r="AA3272" s="26" t="s">
        <v>3619</v>
      </c>
      <c r="AB3272" s="12" t="str">
        <f>IF(ISNUMBER(SEARCH("CARBENDAZIM",AA3272)),"Carbendazim",IF(ISNUMBER(SEARCH("4-D",AA3272)),"2,4-Dichlorophenoxyacetic acid",IF(ISNUMBER(SEARCH("RIDOVER",AA3272)),"Glyphosate",IF(ISNUMBER(SEARCH("POQUER",AA3272)),"Clethodim",IF(ISNUMBER(SEARCH("LITER",AA3272)),"Imidacloprid",IF(ISNUMBER(SEARCH("PYRINEX",AA3272)),"Chlorpyrifos",IF(ISNUMBER(SEARCH("ORBIT",AA3272)),"Omethoate",IF(ISNUMBER(SEARCH("HEXARON",AA3272)),"Diuron",IF(ISNUMBER(SEARCH("ISOPROPYLAMINE",AA3272)),"Isopropylamine",IF(ISNUMBER(SEARCH("GLYPHOSATE",AA3272)),"Glyphosate",IF(ISNUMBER(SEARCH("MANCOZEB",AA3272)),"Mancozeb Indofil",IF(ISNUMBER(SEARCH("PARAQUAT",AA3272)),"Paraquat",IF(ISNUMBER(SEARCH("CAROMAX",AA3272)),"Aromatic Solvent Mixture",IF(ISNUMBER(SEARCH("BUTIRON",AA3272)),"Tebuthiuron",IF(ISNUMBER(SEARCH("VORAZ",AA3272)),"Methomyl",IF(ISNUMBER(SEARCH("IMIDACLOPRID",AA3272)),"Imidacloprid",IF(ISNUMBER(SEARCH("2 4 D",AA3272)),"2,4-Dichlorophenoxyacetic acid",IF(ISNUMBER(SEARCH("IMIDACL",AA3272)),"Imidacloprid",IF(ISNUMBER(SEARCH("DIUREX",AA3272)),"Diuron",IF(ISNUMBER(SEARCH("RAPEL",AA3272)),"Acephate","fix it"))))))))))))))))))))</f>
        <v>2,4-Dichlorophenoxyacetic acid</v>
      </c>
      <c r="AC3272" s="26"/>
      <c r="AD3272" s="26"/>
      <c r="AE3272" s="27">
        <v>185679.99</v>
      </c>
      <c r="AF3272" s="27">
        <v>185.68</v>
      </c>
      <c r="AG3272" s="26" t="s">
        <v>49</v>
      </c>
    </row>
    <row r="3273" spans="1:33" ht="22" customHeight="1" x14ac:dyDescent="0.3">
      <c r="A3273" s="22">
        <v>44034</v>
      </c>
      <c r="B3273" s="23" t="s">
        <v>1418</v>
      </c>
      <c r="C3273" s="23" t="s">
        <v>32</v>
      </c>
      <c r="D3273" s="24" t="s">
        <v>49</v>
      </c>
      <c r="E3273" s="24" t="s">
        <v>49</v>
      </c>
      <c r="F3273" s="23" t="s">
        <v>33</v>
      </c>
      <c r="G3273" s="24" t="s">
        <v>49</v>
      </c>
      <c r="H3273" s="24" t="s">
        <v>49</v>
      </c>
      <c r="I3273" s="23" t="s">
        <v>34</v>
      </c>
      <c r="J3273" s="23" t="s">
        <v>278</v>
      </c>
      <c r="K3273" s="24" t="s">
        <v>49</v>
      </c>
      <c r="L3273" s="24" t="s">
        <v>49</v>
      </c>
      <c r="M3273" s="23" t="s">
        <v>33</v>
      </c>
      <c r="N3273" s="24">
        <v>760485634</v>
      </c>
      <c r="O3273" s="24" t="s">
        <v>49</v>
      </c>
      <c r="P3273" s="23" t="s">
        <v>279</v>
      </c>
      <c r="Q3273" s="23" t="s">
        <v>39</v>
      </c>
      <c r="R3273" s="23" t="s">
        <v>60</v>
      </c>
      <c r="S3273" s="23" t="s">
        <v>61</v>
      </c>
      <c r="T3273" s="23" t="s">
        <v>62</v>
      </c>
      <c r="U3273" s="23" t="s">
        <v>56</v>
      </c>
      <c r="V3273" s="23" t="s">
        <v>43</v>
      </c>
      <c r="W3273" s="23" t="s">
        <v>44</v>
      </c>
      <c r="X3273" s="23" t="s">
        <v>45</v>
      </c>
      <c r="Y3273" s="23" t="s">
        <v>46</v>
      </c>
      <c r="Z3273" s="23" t="s">
        <v>63</v>
      </c>
      <c r="AA3273" s="23" t="s">
        <v>3620</v>
      </c>
      <c r="AB3273" s="12" t="str">
        <f t="shared" ref="AB3273:AB3275" si="677">IF(ISNUMBER(SEARCH("BUTYRAMIDE",AA3273)),"2,3-Dimethyl Butyramide",IF(ISNUMBER(SEARCH("FOLPET",AA3273)),"Folpet",IF(ISNUMBER(SEARCH("METHYL [2-({[6- (TRIFLUOROMETHYL) PYRIDIN-2-YL] OXY} METHYL) PHENYL",AA3273)),"Esther",IF(ISNUMBER(SEARCH("TEBUCONAZOL",AA3273)),"Tebuconazole",IF(ISNUMBER(SEARCH("DICHLOROPHENYL",AA3273)),"Dichlorophenyl Isocyanates",IF(ISNUMBER(SEARCH("CAPTAN",AA3273)),"Captan",IF(ISNUMBER(SEARCH("DIMETHYLACETAMID",AA3273)),"Dimethylacetamide",IF(ISNUMBER(SEARCH("AFALON",AA3273)),"Linuron","FIX IT"))))))))</f>
        <v>Tebuconazole</v>
      </c>
      <c r="AC3273" s="23"/>
      <c r="AD3273" s="23"/>
      <c r="AE3273" s="24">
        <v>12100</v>
      </c>
      <c r="AF3273" s="24">
        <v>12.1</v>
      </c>
      <c r="AG3273" s="24">
        <v>181000</v>
      </c>
    </row>
    <row r="3274" spans="1:33" ht="22" customHeight="1" x14ac:dyDescent="0.3">
      <c r="A3274" s="25">
        <v>44034</v>
      </c>
      <c r="B3274" s="26" t="s">
        <v>50</v>
      </c>
      <c r="C3274" s="26" t="s">
        <v>32</v>
      </c>
      <c r="D3274" s="27" t="s">
        <v>49</v>
      </c>
      <c r="E3274" s="27" t="s">
        <v>49</v>
      </c>
      <c r="F3274" s="26" t="s">
        <v>33</v>
      </c>
      <c r="G3274" s="27" t="s">
        <v>49</v>
      </c>
      <c r="H3274" s="27" t="s">
        <v>49</v>
      </c>
      <c r="I3274" s="26" t="s">
        <v>34</v>
      </c>
      <c r="J3274" s="26" t="s">
        <v>878</v>
      </c>
      <c r="K3274" s="27" t="s">
        <v>49</v>
      </c>
      <c r="L3274" s="27" t="s">
        <v>49</v>
      </c>
      <c r="M3274" s="27" t="s">
        <v>49</v>
      </c>
      <c r="N3274" s="27" t="s">
        <v>49</v>
      </c>
      <c r="O3274" s="27" t="s">
        <v>49</v>
      </c>
      <c r="P3274" s="26" t="s">
        <v>879</v>
      </c>
      <c r="Q3274" s="26" t="s">
        <v>39</v>
      </c>
      <c r="R3274" s="26" t="s">
        <v>60</v>
      </c>
      <c r="S3274" s="26" t="s">
        <v>61</v>
      </c>
      <c r="T3274" s="26" t="s">
        <v>62</v>
      </c>
      <c r="U3274" s="26" t="s">
        <v>56</v>
      </c>
      <c r="V3274" s="26" t="s">
        <v>43</v>
      </c>
      <c r="W3274" s="26" t="s">
        <v>44</v>
      </c>
      <c r="X3274" s="26" t="s">
        <v>45</v>
      </c>
      <c r="Y3274" s="26" t="s">
        <v>46</v>
      </c>
      <c r="Z3274" s="26" t="s">
        <v>63</v>
      </c>
      <c r="AA3274" s="26" t="s">
        <v>3621</v>
      </c>
      <c r="AB3274" s="12" t="str">
        <f t="shared" si="677"/>
        <v>Tebuconazole</v>
      </c>
      <c r="AC3274" s="26"/>
      <c r="AD3274" s="26"/>
      <c r="AE3274" s="27">
        <v>24180</v>
      </c>
      <c r="AF3274" s="27">
        <v>24.18</v>
      </c>
      <c r="AG3274" s="27">
        <v>362000</v>
      </c>
    </row>
    <row r="3275" spans="1:33" ht="22" customHeight="1" x14ac:dyDescent="0.3">
      <c r="A3275" s="22">
        <v>44034</v>
      </c>
      <c r="B3275" s="23" t="s">
        <v>50</v>
      </c>
      <c r="C3275" s="23" t="s">
        <v>32</v>
      </c>
      <c r="D3275" s="24" t="s">
        <v>49</v>
      </c>
      <c r="E3275" s="24" t="s">
        <v>49</v>
      </c>
      <c r="F3275" s="23" t="s">
        <v>33</v>
      </c>
      <c r="G3275" s="24" t="s">
        <v>49</v>
      </c>
      <c r="H3275" s="24" t="s">
        <v>49</v>
      </c>
      <c r="I3275" s="23" t="s">
        <v>34</v>
      </c>
      <c r="J3275" s="23" t="s">
        <v>878</v>
      </c>
      <c r="K3275" s="24" t="s">
        <v>49</v>
      </c>
      <c r="L3275" s="24" t="s">
        <v>49</v>
      </c>
      <c r="M3275" s="24" t="s">
        <v>49</v>
      </c>
      <c r="N3275" s="24" t="s">
        <v>49</v>
      </c>
      <c r="O3275" s="24" t="s">
        <v>49</v>
      </c>
      <c r="P3275" s="23" t="s">
        <v>879</v>
      </c>
      <c r="Q3275" s="23" t="s">
        <v>39</v>
      </c>
      <c r="R3275" s="23" t="s">
        <v>60</v>
      </c>
      <c r="S3275" s="23" t="s">
        <v>61</v>
      </c>
      <c r="T3275" s="23" t="s">
        <v>62</v>
      </c>
      <c r="U3275" s="23" t="s">
        <v>56</v>
      </c>
      <c r="V3275" s="23" t="s">
        <v>43</v>
      </c>
      <c r="W3275" s="23" t="s">
        <v>44</v>
      </c>
      <c r="X3275" s="23" t="s">
        <v>45</v>
      </c>
      <c r="Y3275" s="23" t="s">
        <v>46</v>
      </c>
      <c r="Z3275" s="23" t="s">
        <v>63</v>
      </c>
      <c r="AA3275" s="23" t="s">
        <v>3622</v>
      </c>
      <c r="AB3275" s="12" t="str">
        <f t="shared" si="677"/>
        <v>Tebuconazole</v>
      </c>
      <c r="AC3275" s="23"/>
      <c r="AD3275" s="23"/>
      <c r="AE3275" s="24">
        <v>24180</v>
      </c>
      <c r="AF3275" s="24">
        <v>24.18</v>
      </c>
      <c r="AG3275" s="24">
        <v>362000</v>
      </c>
    </row>
    <row r="3276" spans="1:33" ht="22" customHeight="1" x14ac:dyDescent="0.3">
      <c r="A3276" s="25">
        <v>44034</v>
      </c>
      <c r="B3276" s="26" t="s">
        <v>50</v>
      </c>
      <c r="C3276" s="26" t="s">
        <v>32</v>
      </c>
      <c r="D3276" s="27" t="s">
        <v>49</v>
      </c>
      <c r="E3276" s="27" t="s">
        <v>49</v>
      </c>
      <c r="F3276" s="26" t="s">
        <v>33</v>
      </c>
      <c r="G3276" s="27" t="s">
        <v>49</v>
      </c>
      <c r="H3276" s="27" t="s">
        <v>49</v>
      </c>
      <c r="I3276" s="26" t="s">
        <v>34</v>
      </c>
      <c r="J3276" s="26" t="s">
        <v>166</v>
      </c>
      <c r="K3276" s="27" t="s">
        <v>49</v>
      </c>
      <c r="L3276" s="27" t="s">
        <v>49</v>
      </c>
      <c r="M3276" s="27" t="s">
        <v>49</v>
      </c>
      <c r="N3276" s="27" t="s">
        <v>49</v>
      </c>
      <c r="O3276" s="27" t="s">
        <v>49</v>
      </c>
      <c r="P3276" s="26" t="s">
        <v>167</v>
      </c>
      <c r="Q3276" s="26" t="s">
        <v>39</v>
      </c>
      <c r="R3276" s="26" t="s">
        <v>168</v>
      </c>
      <c r="S3276" s="26" t="s">
        <v>61</v>
      </c>
      <c r="T3276" s="26" t="s">
        <v>169</v>
      </c>
      <c r="U3276" s="26" t="s">
        <v>56</v>
      </c>
      <c r="V3276" s="26" t="s">
        <v>43</v>
      </c>
      <c r="W3276" s="26" t="s">
        <v>44</v>
      </c>
      <c r="X3276" s="26" t="s">
        <v>45</v>
      </c>
      <c r="Y3276" s="26" t="s">
        <v>46</v>
      </c>
      <c r="Z3276" s="26" t="s">
        <v>170</v>
      </c>
      <c r="AA3276" s="26" t="s">
        <v>3623</v>
      </c>
      <c r="AB3276" s="12" t="s">
        <v>3171</v>
      </c>
      <c r="AC3276" s="26"/>
      <c r="AD3276" s="26"/>
      <c r="AE3276" s="27">
        <v>33390</v>
      </c>
      <c r="AF3276" s="27">
        <v>33.39</v>
      </c>
      <c r="AG3276" s="27">
        <v>136000</v>
      </c>
    </row>
    <row r="3277" spans="1:33" ht="22" customHeight="1" x14ac:dyDescent="0.3">
      <c r="A3277" s="22">
        <v>44034</v>
      </c>
      <c r="B3277" s="23" t="s">
        <v>50</v>
      </c>
      <c r="C3277" s="23" t="s">
        <v>32</v>
      </c>
      <c r="D3277" s="24" t="s">
        <v>49</v>
      </c>
      <c r="E3277" s="24" t="s">
        <v>49</v>
      </c>
      <c r="F3277" s="23" t="s">
        <v>33</v>
      </c>
      <c r="G3277" s="24" t="s">
        <v>49</v>
      </c>
      <c r="H3277" s="24" t="s">
        <v>49</v>
      </c>
      <c r="I3277" s="23" t="s">
        <v>34</v>
      </c>
      <c r="J3277" s="23" t="s">
        <v>157</v>
      </c>
      <c r="K3277" s="24" t="s">
        <v>49</v>
      </c>
      <c r="L3277" s="24" t="s">
        <v>49</v>
      </c>
      <c r="M3277" s="23" t="s">
        <v>33</v>
      </c>
      <c r="N3277" s="24" t="s">
        <v>49</v>
      </c>
      <c r="O3277" s="24" t="s">
        <v>49</v>
      </c>
      <c r="P3277" s="23" t="s">
        <v>158</v>
      </c>
      <c r="Q3277" s="23" t="s">
        <v>39</v>
      </c>
      <c r="R3277" s="23" t="s">
        <v>106</v>
      </c>
      <c r="S3277" s="23" t="s">
        <v>61</v>
      </c>
      <c r="T3277" s="23" t="s">
        <v>107</v>
      </c>
      <c r="U3277" s="23" t="s">
        <v>56</v>
      </c>
      <c r="V3277" s="23" t="s">
        <v>43</v>
      </c>
      <c r="W3277" s="23" t="s">
        <v>44</v>
      </c>
      <c r="X3277" s="23" t="s">
        <v>45</v>
      </c>
      <c r="Y3277" s="23" t="s">
        <v>46</v>
      </c>
      <c r="Z3277" s="23" t="s">
        <v>159</v>
      </c>
      <c r="AA3277" s="23" t="s">
        <v>3624</v>
      </c>
      <c r="AB3277" s="12" t="str">
        <f t="shared" ref="AB3277:AB3278" si="678">IF(ISNUMBER(SEARCH("CARBENDAZIM",AA3277)),"Carbendazim",IF(ISNUMBER(SEARCH("4-D",AA3277)),"2,4-Dichlorophenoxyacetic acid",IF(ISNUMBER(SEARCH("RIDOVER",AA3277)),"Glyphosate",IF(ISNUMBER(SEARCH("POQUER",AA3277)),"Clethodim",IF(ISNUMBER(SEARCH("LITER",AA3277)),"Imidacloprid",IF(ISNUMBER(SEARCH("PYRINEX",AA3277)),"Chlorpyrifos",IF(ISNUMBER(SEARCH("ORBIT",AA3277)),"Omethoate",IF(ISNUMBER(SEARCH("HEXARON",AA3277)),"Diuron",IF(ISNUMBER(SEARCH("ISOPROPYLAMINE",AA3277)),"Isopropylamine",IF(ISNUMBER(SEARCH("GLYPHOSATE",AA3277)),"Glyphosate",IF(ISNUMBER(SEARCH("MANCOZEB",AA3277)),"Mancozeb Indofil",IF(ISNUMBER(SEARCH("PARAQUAT",AA3277)),"Paraquat",IF(ISNUMBER(SEARCH("CAROMAX",AA3277)),"Aromatic Solvent Mixture",IF(ISNUMBER(SEARCH("BUTIRON",AA3277)),"Tebuthiuron",IF(ISNUMBER(SEARCH("VORAZ",AA3277)),"Methomyl",IF(ISNUMBER(SEARCH("IMIDACLOPRID",AA3277)),"Imidacloprid",IF(ISNUMBER(SEARCH("2 4 D",AA3277)),"2,4-Dichlorophenoxyacetic acid",IF(ISNUMBER(SEARCH("IMIDACL",AA3277)),"Imidacloprid",IF(ISNUMBER(SEARCH("DIUREX",AA3277)),"Diuron",IF(ISNUMBER(SEARCH("RAPEL",AA3277)),"Acephate","fix it"))))))))))))))))))))</f>
        <v>Glyphosate</v>
      </c>
      <c r="AC3277" s="23"/>
      <c r="AD3277" s="23"/>
      <c r="AE3277" s="24">
        <v>128380.01</v>
      </c>
      <c r="AF3277" s="24">
        <v>128.38</v>
      </c>
      <c r="AG3277" s="24">
        <v>664000</v>
      </c>
    </row>
    <row r="3278" spans="1:33" ht="22" customHeight="1" x14ac:dyDescent="0.3">
      <c r="A3278" s="25">
        <v>44034</v>
      </c>
      <c r="B3278" s="26" t="s">
        <v>50</v>
      </c>
      <c r="C3278" s="26" t="s">
        <v>32</v>
      </c>
      <c r="D3278" s="27" t="s">
        <v>49</v>
      </c>
      <c r="E3278" s="27" t="s">
        <v>49</v>
      </c>
      <c r="F3278" s="26" t="s">
        <v>33</v>
      </c>
      <c r="G3278" s="27" t="s">
        <v>49</v>
      </c>
      <c r="H3278" s="27" t="s">
        <v>49</v>
      </c>
      <c r="I3278" s="26" t="s">
        <v>34</v>
      </c>
      <c r="J3278" s="26" t="s">
        <v>157</v>
      </c>
      <c r="K3278" s="27" t="s">
        <v>49</v>
      </c>
      <c r="L3278" s="27" t="s">
        <v>49</v>
      </c>
      <c r="M3278" s="26" t="s">
        <v>33</v>
      </c>
      <c r="N3278" s="27" t="s">
        <v>49</v>
      </c>
      <c r="O3278" s="27" t="s">
        <v>49</v>
      </c>
      <c r="P3278" s="26" t="s">
        <v>158</v>
      </c>
      <c r="Q3278" s="26" t="s">
        <v>39</v>
      </c>
      <c r="R3278" s="26" t="s">
        <v>106</v>
      </c>
      <c r="S3278" s="26" t="s">
        <v>61</v>
      </c>
      <c r="T3278" s="26" t="s">
        <v>107</v>
      </c>
      <c r="U3278" s="26" t="s">
        <v>56</v>
      </c>
      <c r="V3278" s="26" t="s">
        <v>43</v>
      </c>
      <c r="W3278" s="26" t="s">
        <v>44</v>
      </c>
      <c r="X3278" s="26" t="s">
        <v>45</v>
      </c>
      <c r="Y3278" s="26" t="s">
        <v>46</v>
      </c>
      <c r="Z3278" s="26" t="s">
        <v>159</v>
      </c>
      <c r="AA3278" s="26" t="s">
        <v>3625</v>
      </c>
      <c r="AB3278" s="12" t="str">
        <f t="shared" si="678"/>
        <v>Glyphosate</v>
      </c>
      <c r="AC3278" s="26"/>
      <c r="AD3278" s="26"/>
      <c r="AE3278" s="27">
        <v>102704</v>
      </c>
      <c r="AF3278" s="27">
        <v>102.7</v>
      </c>
      <c r="AG3278" s="27">
        <v>531000</v>
      </c>
    </row>
    <row r="3279" spans="1:33" ht="22" customHeight="1" x14ac:dyDescent="0.3">
      <c r="A3279" s="22">
        <v>44033</v>
      </c>
      <c r="B3279" s="23" t="s">
        <v>50</v>
      </c>
      <c r="C3279" s="23" t="s">
        <v>84</v>
      </c>
      <c r="D3279" s="23" t="s">
        <v>85</v>
      </c>
      <c r="E3279" s="23" t="s">
        <v>44</v>
      </c>
      <c r="F3279" s="23" t="s">
        <v>33</v>
      </c>
      <c r="G3279" s="24" t="s">
        <v>49</v>
      </c>
      <c r="H3279" s="24" t="s">
        <v>49</v>
      </c>
      <c r="I3279" s="23" t="s">
        <v>86</v>
      </c>
      <c r="J3279" s="23" t="s">
        <v>166</v>
      </c>
      <c r="K3279" s="24" t="s">
        <v>49</v>
      </c>
      <c r="L3279" s="24" t="s">
        <v>49</v>
      </c>
      <c r="M3279" s="24" t="s">
        <v>49</v>
      </c>
      <c r="N3279" s="24" t="s">
        <v>49</v>
      </c>
      <c r="O3279" s="24" t="s">
        <v>49</v>
      </c>
      <c r="P3279" s="23" t="s">
        <v>167</v>
      </c>
      <c r="Q3279" s="23" t="s">
        <v>39</v>
      </c>
      <c r="R3279" s="23" t="s">
        <v>60</v>
      </c>
      <c r="S3279" s="23" t="s">
        <v>61</v>
      </c>
      <c r="T3279" s="23" t="s">
        <v>62</v>
      </c>
      <c r="U3279" s="23" t="s">
        <v>56</v>
      </c>
      <c r="V3279" s="23" t="s">
        <v>90</v>
      </c>
      <c r="W3279" s="23" t="s">
        <v>44</v>
      </c>
      <c r="X3279" s="23" t="s">
        <v>91</v>
      </c>
      <c r="Y3279" s="23" t="s">
        <v>46</v>
      </c>
      <c r="Z3279" s="23" t="s">
        <v>251</v>
      </c>
      <c r="AA3279" s="23" t="s">
        <v>3626</v>
      </c>
      <c r="AB3279" s="23"/>
      <c r="AC3279" s="23"/>
      <c r="AD3279" s="23"/>
      <c r="AE3279" s="24">
        <v>65360</v>
      </c>
      <c r="AF3279" s="24">
        <v>65.36</v>
      </c>
      <c r="AG3279" s="24">
        <v>427000</v>
      </c>
    </row>
    <row r="3280" spans="1:33" ht="22" customHeight="1" x14ac:dyDescent="0.3">
      <c r="A3280" s="25">
        <v>44033</v>
      </c>
      <c r="B3280" s="26" t="s">
        <v>144</v>
      </c>
      <c r="C3280" s="26" t="s">
        <v>84</v>
      </c>
      <c r="D3280" s="26" t="s">
        <v>85</v>
      </c>
      <c r="E3280" s="26" t="s">
        <v>44</v>
      </c>
      <c r="F3280" s="26" t="s">
        <v>33</v>
      </c>
      <c r="G3280" s="27" t="s">
        <v>49</v>
      </c>
      <c r="H3280" s="27" t="s">
        <v>49</v>
      </c>
      <c r="I3280" s="26" t="s">
        <v>86</v>
      </c>
      <c r="J3280" s="26" t="s">
        <v>77</v>
      </c>
      <c r="K3280" s="26" t="s">
        <v>78</v>
      </c>
      <c r="L3280" s="26" t="s">
        <v>68</v>
      </c>
      <c r="M3280" s="26" t="s">
        <v>33</v>
      </c>
      <c r="N3280" s="27" t="s">
        <v>49</v>
      </c>
      <c r="O3280" s="27" t="s">
        <v>49</v>
      </c>
      <c r="P3280" s="26" t="s">
        <v>79</v>
      </c>
      <c r="Q3280" s="26" t="s">
        <v>39</v>
      </c>
      <c r="R3280" s="26" t="s">
        <v>67</v>
      </c>
      <c r="S3280" s="26" t="s">
        <v>68</v>
      </c>
      <c r="T3280" s="26" t="s">
        <v>69</v>
      </c>
      <c r="U3280" s="26" t="s">
        <v>70</v>
      </c>
      <c r="V3280" s="26" t="s">
        <v>90</v>
      </c>
      <c r="W3280" s="26" t="s">
        <v>44</v>
      </c>
      <c r="X3280" s="26" t="s">
        <v>91</v>
      </c>
      <c r="Y3280" s="26" t="s">
        <v>46</v>
      </c>
      <c r="Z3280" s="26" t="s">
        <v>145</v>
      </c>
      <c r="AA3280" s="26" t="s">
        <v>3627</v>
      </c>
      <c r="AB3280" s="26"/>
      <c r="AC3280" s="26"/>
      <c r="AD3280" s="26"/>
      <c r="AE3280" s="27">
        <v>34846</v>
      </c>
      <c r="AF3280" s="27">
        <v>34.85</v>
      </c>
      <c r="AG3280" s="27">
        <v>31876000</v>
      </c>
    </row>
    <row r="3281" spans="1:33" ht="22" customHeight="1" x14ac:dyDescent="0.3">
      <c r="A3281" s="22">
        <v>44033</v>
      </c>
      <c r="B3281" s="23" t="s">
        <v>144</v>
      </c>
      <c r="C3281" s="23" t="s">
        <v>84</v>
      </c>
      <c r="D3281" s="23" t="s">
        <v>85</v>
      </c>
      <c r="E3281" s="23" t="s">
        <v>44</v>
      </c>
      <c r="F3281" s="23" t="s">
        <v>33</v>
      </c>
      <c r="G3281" s="24" t="s">
        <v>49</v>
      </c>
      <c r="H3281" s="24" t="s">
        <v>49</v>
      </c>
      <c r="I3281" s="23" t="s">
        <v>86</v>
      </c>
      <c r="J3281" s="23" t="s">
        <v>77</v>
      </c>
      <c r="K3281" s="23" t="s">
        <v>78</v>
      </c>
      <c r="L3281" s="23" t="s">
        <v>68</v>
      </c>
      <c r="M3281" s="23" t="s">
        <v>33</v>
      </c>
      <c r="N3281" s="24" t="s">
        <v>49</v>
      </c>
      <c r="O3281" s="24" t="s">
        <v>49</v>
      </c>
      <c r="P3281" s="23" t="s">
        <v>79</v>
      </c>
      <c r="Q3281" s="23" t="s">
        <v>39</v>
      </c>
      <c r="R3281" s="23" t="s">
        <v>342</v>
      </c>
      <c r="S3281" s="23" t="s">
        <v>68</v>
      </c>
      <c r="T3281" s="23" t="s">
        <v>343</v>
      </c>
      <c r="U3281" s="23" t="s">
        <v>70</v>
      </c>
      <c r="V3281" s="23" t="s">
        <v>90</v>
      </c>
      <c r="W3281" s="23" t="s">
        <v>44</v>
      </c>
      <c r="X3281" s="23" t="s">
        <v>91</v>
      </c>
      <c r="Y3281" s="23" t="s">
        <v>46</v>
      </c>
      <c r="Z3281" s="23" t="s">
        <v>145</v>
      </c>
      <c r="AA3281" s="23" t="s">
        <v>3628</v>
      </c>
      <c r="AB3281" s="23"/>
      <c r="AC3281" s="23"/>
      <c r="AD3281" s="23"/>
      <c r="AE3281" s="24">
        <v>20960</v>
      </c>
      <c r="AF3281" s="24">
        <v>20.96</v>
      </c>
      <c r="AG3281" s="24">
        <v>19173000</v>
      </c>
    </row>
    <row r="3282" spans="1:33" ht="22" customHeight="1" x14ac:dyDescent="0.3">
      <c r="A3282" s="25">
        <v>44032</v>
      </c>
      <c r="B3282" s="26" t="s">
        <v>50</v>
      </c>
      <c r="C3282" s="26" t="s">
        <v>32</v>
      </c>
      <c r="D3282" s="27" t="s">
        <v>49</v>
      </c>
      <c r="E3282" s="27" t="s">
        <v>49</v>
      </c>
      <c r="F3282" s="26" t="s">
        <v>33</v>
      </c>
      <c r="G3282" s="27" t="s">
        <v>49</v>
      </c>
      <c r="H3282" s="27" t="s">
        <v>49</v>
      </c>
      <c r="I3282" s="26" t="s">
        <v>34</v>
      </c>
      <c r="J3282" s="26" t="s">
        <v>120</v>
      </c>
      <c r="K3282" s="26" t="s">
        <v>112</v>
      </c>
      <c r="L3282" s="26" t="s">
        <v>113</v>
      </c>
      <c r="M3282" s="26" t="s">
        <v>33</v>
      </c>
      <c r="N3282" s="27">
        <v>296398223.63</v>
      </c>
      <c r="O3282" s="27" t="s">
        <v>49</v>
      </c>
      <c r="P3282" s="26" t="s">
        <v>121</v>
      </c>
      <c r="Q3282" s="26" t="s">
        <v>39</v>
      </c>
      <c r="R3282" s="26" t="s">
        <v>3570</v>
      </c>
      <c r="S3282" s="26" t="s">
        <v>113</v>
      </c>
      <c r="T3282" s="26" t="s">
        <v>3571</v>
      </c>
      <c r="U3282" s="26" t="s">
        <v>117</v>
      </c>
      <c r="V3282" s="26" t="s">
        <v>43</v>
      </c>
      <c r="W3282" s="26" t="s">
        <v>44</v>
      </c>
      <c r="X3282" s="26" t="s">
        <v>45</v>
      </c>
      <c r="Y3282" s="26" t="s">
        <v>46</v>
      </c>
      <c r="Z3282" s="26" t="s">
        <v>122</v>
      </c>
      <c r="AA3282" s="26" t="s">
        <v>123</v>
      </c>
      <c r="AB3282" s="12" t="str">
        <f t="shared" ref="AB3282" si="679">IF(ISNUMBER(SEARCH("CARBENDAZIM",AA3282)),"Carbendazim",IF(ISNUMBER(SEARCH("4-D",AA3282)),"2,4-Dichlorophenoxyacetic acid",IF(ISNUMBER(SEARCH("RIDOVER",AA3282)),"Glyphosate",IF(ISNUMBER(SEARCH("POQUER",AA3282)),"Clethodim",IF(ISNUMBER(SEARCH("LITER",AA3282)),"Imidacloprid",IF(ISNUMBER(SEARCH("PYRINEX",AA3282)),"Chlorpyrifos",IF(ISNUMBER(SEARCH("ORBIT",AA3282)),"Omethoate",IF(ISNUMBER(SEARCH("HEXARON",AA3282)),"Diuron",IF(ISNUMBER(SEARCH("ISOPROPYLAMINE",AA3282)),"Isopropylamine",IF(ISNUMBER(SEARCH("GLYPHOSATE",AA3282)),"Glyphosate",IF(ISNUMBER(SEARCH("MANCOZEB",AA3282)),"Mancozeb Indofil",IF(ISNUMBER(SEARCH("PARAQUAT",AA3282)),"Paraquat",IF(ISNUMBER(SEARCH("CAROMAX",AA3282)),"Aromatic Solvent Mixture",IF(ISNUMBER(SEARCH("BUTIRON",AA3282)),"Tebuthiuron",IF(ISNUMBER(SEARCH("VORAZ",AA3282)),"Methomyl",IF(ISNUMBER(SEARCH("IMIDACLOPRID",AA3282)),"Imidacloprid",IF(ISNUMBER(SEARCH("2 4 D",AA3282)),"2,4-Dichlorophenoxyacetic acid",IF(ISNUMBER(SEARCH("IMIDACL",AA3282)),"Imidacloprid",IF(ISNUMBER(SEARCH("DIUREX",AA3282)),"Diuron",IF(ISNUMBER(SEARCH("RAPEL",AA3282)),"Acephate","fix it"))))))))))))))))))))</f>
        <v>Mancozeb Indofil</v>
      </c>
      <c r="AC3282" s="26"/>
      <c r="AD3282" s="26"/>
      <c r="AE3282" s="27">
        <v>82160</v>
      </c>
      <c r="AF3282" s="27">
        <v>82.16</v>
      </c>
      <c r="AG3282" s="27">
        <v>289000</v>
      </c>
    </row>
    <row r="3283" spans="1:33" ht="22" customHeight="1" x14ac:dyDescent="0.3">
      <c r="A3283" s="22">
        <v>44032</v>
      </c>
      <c r="B3283" s="23" t="s">
        <v>31</v>
      </c>
      <c r="C3283" s="23" t="s">
        <v>32</v>
      </c>
      <c r="D3283" s="24" t="s">
        <v>49</v>
      </c>
      <c r="E3283" s="24" t="s">
        <v>49</v>
      </c>
      <c r="F3283" s="23" t="s">
        <v>33</v>
      </c>
      <c r="G3283" s="24" t="s">
        <v>49</v>
      </c>
      <c r="H3283" s="24" t="s">
        <v>49</v>
      </c>
      <c r="I3283" s="23" t="s">
        <v>34</v>
      </c>
      <c r="J3283" s="23" t="s">
        <v>35</v>
      </c>
      <c r="K3283" s="23" t="s">
        <v>36</v>
      </c>
      <c r="L3283" s="23" t="s">
        <v>37</v>
      </c>
      <c r="M3283" s="23" t="s">
        <v>33</v>
      </c>
      <c r="N3283" s="24" t="s">
        <v>49</v>
      </c>
      <c r="O3283" s="24" t="s">
        <v>49</v>
      </c>
      <c r="P3283" s="23" t="s">
        <v>38</v>
      </c>
      <c r="Q3283" s="23" t="s">
        <v>39</v>
      </c>
      <c r="R3283" s="23" t="s">
        <v>40</v>
      </c>
      <c r="S3283" s="23" t="s">
        <v>37</v>
      </c>
      <c r="T3283" s="23" t="s">
        <v>41</v>
      </c>
      <c r="U3283" s="23" t="s">
        <v>42</v>
      </c>
      <c r="V3283" s="23" t="s">
        <v>43</v>
      </c>
      <c r="W3283" s="23" t="s">
        <v>44</v>
      </c>
      <c r="X3283" s="23" t="s">
        <v>45</v>
      </c>
      <c r="Y3283" s="23" t="s">
        <v>46</v>
      </c>
      <c r="Z3283" s="23" t="s">
        <v>47</v>
      </c>
      <c r="AA3283" s="23" t="s">
        <v>124</v>
      </c>
      <c r="AB3283" s="12" t="str">
        <f>IF(ISNUMBER(SEARCH("CARBENDAZIM",AA3283)),"Carbendazim",IF(ISNUMBER(SEARCH("4-D",AA3283)),"2,4-Dichlorophenoxyacetic acid",IF(ISNUMBER(SEARCH("RIDOVER",AA3283)),"Glyphosate",IF(ISNUMBER(SEARCH("POQUER",AA3283)),"Clethodim",IF(ISNUMBER(SEARCH("LITER",AA3283)),"Imidacloprid",IF(ISNUMBER(SEARCH("PYRINEX",AA3283)),"Chlorpyrifos",IF(ISNUMBER(SEARCH("ORBIT",AA3283)),"Omethoate",IF(ISNUMBER(SEARCH("HEXARON",AA3283)),"Diuron",IF(ISNUMBER(SEARCH("ISOPROPYLAMINE",AA3283)),"Isopropylamine",IF(ISNUMBER(SEARCH("GLYPHOSATE",AA3283)),"Glyphosate",IF(ISNUMBER(SEARCH("MANCOZEB",AA3283)),"Mancozeb Indofil",IF(ISNUMBER(SEARCH("PARAQUAT",AA3283)),"Paraquat",IF(ISNUMBER(SEARCH("CAROMAX",AA3283)),"Aromatic Solvent Mixture",IF(ISNUMBER(SEARCH("BUTIRON",AA3283)),"Tebuthiuron",IF(ISNUMBER(SEARCH("VORAZ",AA3283)),"Methomyl",IF(ISNUMBER(SEARCH("IMIDACLOPRID",AA3283)),"Imidacloprid",IF(ISNUMBER(SEARCH("2 4 D",AA3283)),"2,4-Dichlorophenoxyacetic acid",IF(ISNUMBER(SEARCH("IMIDACL",AA3283)),"Imidacloprid",IF(ISNUMBER(SEARCH("DIUREX",AA3283)),"Diuron",IF(ISNUMBER(SEARCH("RAPEL",AA3283)),"Acephate","fix it"))))))))))))))))))))</f>
        <v>2,4-Dichlorophenoxyacetic acid</v>
      </c>
      <c r="AC3283" s="23"/>
      <c r="AD3283" s="23"/>
      <c r="AE3283" s="24">
        <v>111240</v>
      </c>
      <c r="AF3283" s="24">
        <v>111.24</v>
      </c>
      <c r="AG3283" s="23" t="s">
        <v>49</v>
      </c>
    </row>
    <row r="3284" spans="1:33" ht="22" customHeight="1" x14ac:dyDescent="0.3">
      <c r="A3284" s="25">
        <v>44032</v>
      </c>
      <c r="B3284" s="26" t="s">
        <v>31</v>
      </c>
      <c r="C3284" s="26" t="s">
        <v>32</v>
      </c>
      <c r="D3284" s="27" t="s">
        <v>49</v>
      </c>
      <c r="E3284" s="27" t="s">
        <v>49</v>
      </c>
      <c r="F3284" s="26" t="s">
        <v>33</v>
      </c>
      <c r="G3284" s="27" t="s">
        <v>49</v>
      </c>
      <c r="H3284" s="27" t="s">
        <v>49</v>
      </c>
      <c r="I3284" s="26" t="s">
        <v>34</v>
      </c>
      <c r="J3284" s="26" t="s">
        <v>77</v>
      </c>
      <c r="K3284" s="26" t="s">
        <v>78</v>
      </c>
      <c r="L3284" s="26" t="s">
        <v>68</v>
      </c>
      <c r="M3284" s="26" t="s">
        <v>33</v>
      </c>
      <c r="N3284" s="27" t="s">
        <v>49</v>
      </c>
      <c r="O3284" s="27" t="s">
        <v>49</v>
      </c>
      <c r="P3284" s="26" t="s">
        <v>79</v>
      </c>
      <c r="Q3284" s="26" t="s">
        <v>39</v>
      </c>
      <c r="R3284" s="26" t="s">
        <v>67</v>
      </c>
      <c r="S3284" s="26" t="s">
        <v>68</v>
      </c>
      <c r="T3284" s="26" t="s">
        <v>69</v>
      </c>
      <c r="U3284" s="26" t="s">
        <v>70</v>
      </c>
      <c r="V3284" s="26" t="s">
        <v>43</v>
      </c>
      <c r="W3284" s="26" t="s">
        <v>44</v>
      </c>
      <c r="X3284" s="26" t="s">
        <v>45</v>
      </c>
      <c r="Y3284" s="26" t="s">
        <v>46</v>
      </c>
      <c r="Z3284" s="26" t="s">
        <v>82</v>
      </c>
      <c r="AA3284" s="26" t="s">
        <v>3629</v>
      </c>
      <c r="AB3284" s="12" t="s">
        <v>3165</v>
      </c>
      <c r="AC3284" s="26"/>
      <c r="AD3284" s="26"/>
      <c r="AE3284" s="27">
        <v>138600.01</v>
      </c>
      <c r="AF3284" s="27">
        <v>138.6</v>
      </c>
      <c r="AG3284" s="27">
        <v>3236000</v>
      </c>
    </row>
    <row r="3285" spans="1:33" ht="22" customHeight="1" x14ac:dyDescent="0.3">
      <c r="A3285" s="22">
        <v>44031</v>
      </c>
      <c r="B3285" s="23" t="s">
        <v>31</v>
      </c>
      <c r="C3285" s="23" t="s">
        <v>32</v>
      </c>
      <c r="D3285" s="24" t="s">
        <v>49</v>
      </c>
      <c r="E3285" s="24" t="s">
        <v>49</v>
      </c>
      <c r="F3285" s="23" t="s">
        <v>33</v>
      </c>
      <c r="G3285" s="24" t="s">
        <v>49</v>
      </c>
      <c r="H3285" s="24" t="s">
        <v>49</v>
      </c>
      <c r="I3285" s="23" t="s">
        <v>34</v>
      </c>
      <c r="J3285" s="23" t="s">
        <v>77</v>
      </c>
      <c r="K3285" s="23" t="s">
        <v>78</v>
      </c>
      <c r="L3285" s="23" t="s">
        <v>68</v>
      </c>
      <c r="M3285" s="23" t="s">
        <v>33</v>
      </c>
      <c r="N3285" s="24" t="s">
        <v>49</v>
      </c>
      <c r="O3285" s="24" t="s">
        <v>49</v>
      </c>
      <c r="P3285" s="23" t="s">
        <v>79</v>
      </c>
      <c r="Q3285" s="23" t="s">
        <v>39</v>
      </c>
      <c r="R3285" s="23" t="s">
        <v>67</v>
      </c>
      <c r="S3285" s="23" t="s">
        <v>68</v>
      </c>
      <c r="T3285" s="23" t="s">
        <v>69</v>
      </c>
      <c r="U3285" s="23" t="s">
        <v>70</v>
      </c>
      <c r="V3285" s="23" t="s">
        <v>43</v>
      </c>
      <c r="W3285" s="23" t="s">
        <v>44</v>
      </c>
      <c r="X3285" s="23" t="s">
        <v>45</v>
      </c>
      <c r="Y3285" s="23" t="s">
        <v>46</v>
      </c>
      <c r="Z3285" s="23" t="s">
        <v>418</v>
      </c>
      <c r="AA3285" s="23" t="s">
        <v>455</v>
      </c>
      <c r="AB3285" s="23"/>
      <c r="AC3285" s="23"/>
      <c r="AD3285" s="23"/>
      <c r="AE3285" s="24">
        <v>10470</v>
      </c>
      <c r="AF3285" s="24">
        <v>10.47</v>
      </c>
      <c r="AG3285" s="24">
        <v>7537000</v>
      </c>
    </row>
    <row r="3286" spans="1:33" ht="22" customHeight="1" x14ac:dyDescent="0.3">
      <c r="A3286" s="25">
        <v>44031</v>
      </c>
      <c r="B3286" s="26" t="s">
        <v>31</v>
      </c>
      <c r="C3286" s="26" t="s">
        <v>32</v>
      </c>
      <c r="D3286" s="27" t="s">
        <v>49</v>
      </c>
      <c r="E3286" s="27" t="s">
        <v>49</v>
      </c>
      <c r="F3286" s="26" t="s">
        <v>33</v>
      </c>
      <c r="G3286" s="27" t="s">
        <v>49</v>
      </c>
      <c r="H3286" s="27" t="s">
        <v>49</v>
      </c>
      <c r="I3286" s="26" t="s">
        <v>34</v>
      </c>
      <c r="J3286" s="26" t="s">
        <v>77</v>
      </c>
      <c r="K3286" s="26" t="s">
        <v>78</v>
      </c>
      <c r="L3286" s="26" t="s">
        <v>68</v>
      </c>
      <c r="M3286" s="26" t="s">
        <v>33</v>
      </c>
      <c r="N3286" s="27" t="s">
        <v>49</v>
      </c>
      <c r="O3286" s="27" t="s">
        <v>49</v>
      </c>
      <c r="P3286" s="26" t="s">
        <v>79</v>
      </c>
      <c r="Q3286" s="26" t="s">
        <v>39</v>
      </c>
      <c r="R3286" s="26" t="s">
        <v>67</v>
      </c>
      <c r="S3286" s="26" t="s">
        <v>68</v>
      </c>
      <c r="T3286" s="26" t="s">
        <v>69</v>
      </c>
      <c r="U3286" s="26" t="s">
        <v>70</v>
      </c>
      <c r="V3286" s="26" t="s">
        <v>43</v>
      </c>
      <c r="W3286" s="26" t="s">
        <v>44</v>
      </c>
      <c r="X3286" s="26" t="s">
        <v>45</v>
      </c>
      <c r="Y3286" s="26" t="s">
        <v>46</v>
      </c>
      <c r="Z3286" s="26" t="s">
        <v>82</v>
      </c>
      <c r="AA3286" s="26" t="s">
        <v>3630</v>
      </c>
      <c r="AB3286" s="26"/>
      <c r="AC3286" s="26"/>
      <c r="AD3286" s="26"/>
      <c r="AE3286" s="27">
        <v>127020</v>
      </c>
      <c r="AF3286" s="27">
        <v>127.02</v>
      </c>
      <c r="AG3286" s="27">
        <v>2966000</v>
      </c>
    </row>
    <row r="3287" spans="1:33" ht="22" customHeight="1" x14ac:dyDescent="0.3">
      <c r="A3287" s="22">
        <v>44031</v>
      </c>
      <c r="B3287" s="23" t="s">
        <v>31</v>
      </c>
      <c r="C3287" s="23" t="s">
        <v>32</v>
      </c>
      <c r="D3287" s="24" t="s">
        <v>49</v>
      </c>
      <c r="E3287" s="24" t="s">
        <v>49</v>
      </c>
      <c r="F3287" s="23" t="s">
        <v>33</v>
      </c>
      <c r="G3287" s="24" t="s">
        <v>49</v>
      </c>
      <c r="H3287" s="24" t="s">
        <v>49</v>
      </c>
      <c r="I3287" s="23" t="s">
        <v>34</v>
      </c>
      <c r="J3287" s="23" t="s">
        <v>77</v>
      </c>
      <c r="K3287" s="23" t="s">
        <v>78</v>
      </c>
      <c r="L3287" s="23" t="s">
        <v>68</v>
      </c>
      <c r="M3287" s="23" t="s">
        <v>33</v>
      </c>
      <c r="N3287" s="24" t="s">
        <v>49</v>
      </c>
      <c r="O3287" s="24" t="s">
        <v>49</v>
      </c>
      <c r="P3287" s="23" t="s">
        <v>79</v>
      </c>
      <c r="Q3287" s="23" t="s">
        <v>39</v>
      </c>
      <c r="R3287" s="23" t="s">
        <v>67</v>
      </c>
      <c r="S3287" s="23" t="s">
        <v>68</v>
      </c>
      <c r="T3287" s="23" t="s">
        <v>69</v>
      </c>
      <c r="U3287" s="23" t="s">
        <v>70</v>
      </c>
      <c r="V3287" s="23" t="s">
        <v>43</v>
      </c>
      <c r="W3287" s="23" t="s">
        <v>44</v>
      </c>
      <c r="X3287" s="23" t="s">
        <v>45</v>
      </c>
      <c r="Y3287" s="23" t="s">
        <v>46</v>
      </c>
      <c r="Z3287" s="23" t="s">
        <v>82</v>
      </c>
      <c r="AA3287" s="23" t="s">
        <v>3631</v>
      </c>
      <c r="AB3287" s="23"/>
      <c r="AC3287" s="23"/>
      <c r="AD3287" s="23"/>
      <c r="AE3287" s="24">
        <v>19960</v>
      </c>
      <c r="AF3287" s="24">
        <v>19.96</v>
      </c>
      <c r="AG3287" s="24">
        <v>466000</v>
      </c>
    </row>
    <row r="3288" spans="1:33" ht="22" customHeight="1" x14ac:dyDescent="0.3">
      <c r="A3288" s="25">
        <v>44031</v>
      </c>
      <c r="B3288" s="26" t="s">
        <v>31</v>
      </c>
      <c r="C3288" s="26" t="s">
        <v>32</v>
      </c>
      <c r="D3288" s="27" t="s">
        <v>49</v>
      </c>
      <c r="E3288" s="27" t="s">
        <v>49</v>
      </c>
      <c r="F3288" s="26" t="s">
        <v>33</v>
      </c>
      <c r="G3288" s="27" t="s">
        <v>49</v>
      </c>
      <c r="H3288" s="27" t="s">
        <v>49</v>
      </c>
      <c r="I3288" s="26" t="s">
        <v>34</v>
      </c>
      <c r="J3288" s="26" t="s">
        <v>77</v>
      </c>
      <c r="K3288" s="26" t="s">
        <v>78</v>
      </c>
      <c r="L3288" s="26" t="s">
        <v>68</v>
      </c>
      <c r="M3288" s="26" t="s">
        <v>33</v>
      </c>
      <c r="N3288" s="27" t="s">
        <v>49</v>
      </c>
      <c r="O3288" s="27" t="s">
        <v>49</v>
      </c>
      <c r="P3288" s="26" t="s">
        <v>79</v>
      </c>
      <c r="Q3288" s="26" t="s">
        <v>39</v>
      </c>
      <c r="R3288" s="26" t="s">
        <v>67</v>
      </c>
      <c r="S3288" s="26" t="s">
        <v>68</v>
      </c>
      <c r="T3288" s="26" t="s">
        <v>69</v>
      </c>
      <c r="U3288" s="26" t="s">
        <v>70</v>
      </c>
      <c r="V3288" s="26" t="s">
        <v>43</v>
      </c>
      <c r="W3288" s="26" t="s">
        <v>44</v>
      </c>
      <c r="X3288" s="26" t="s">
        <v>45</v>
      </c>
      <c r="Y3288" s="26" t="s">
        <v>46</v>
      </c>
      <c r="Z3288" s="26" t="s">
        <v>82</v>
      </c>
      <c r="AA3288" s="26" t="s">
        <v>3632</v>
      </c>
      <c r="AB3288" s="26"/>
      <c r="AC3288" s="26"/>
      <c r="AD3288" s="26"/>
      <c r="AE3288" s="27">
        <v>77280</v>
      </c>
      <c r="AF3288" s="27">
        <v>77.28</v>
      </c>
      <c r="AG3288" s="27">
        <v>1804000</v>
      </c>
    </row>
    <row r="3289" spans="1:33" ht="22" customHeight="1" x14ac:dyDescent="0.3">
      <c r="A3289" s="22">
        <v>44031</v>
      </c>
      <c r="B3289" s="23" t="s">
        <v>31</v>
      </c>
      <c r="C3289" s="23" t="s">
        <v>32</v>
      </c>
      <c r="D3289" s="24" t="s">
        <v>49</v>
      </c>
      <c r="E3289" s="24" t="s">
        <v>49</v>
      </c>
      <c r="F3289" s="23" t="s">
        <v>33</v>
      </c>
      <c r="G3289" s="24" t="s">
        <v>49</v>
      </c>
      <c r="H3289" s="24" t="s">
        <v>49</v>
      </c>
      <c r="I3289" s="23" t="s">
        <v>34</v>
      </c>
      <c r="J3289" s="23" t="s">
        <v>77</v>
      </c>
      <c r="K3289" s="23" t="s">
        <v>78</v>
      </c>
      <c r="L3289" s="23" t="s">
        <v>68</v>
      </c>
      <c r="M3289" s="23" t="s">
        <v>33</v>
      </c>
      <c r="N3289" s="24" t="s">
        <v>49</v>
      </c>
      <c r="O3289" s="24" t="s">
        <v>49</v>
      </c>
      <c r="P3289" s="23" t="s">
        <v>79</v>
      </c>
      <c r="Q3289" s="23" t="s">
        <v>39</v>
      </c>
      <c r="R3289" s="23" t="s">
        <v>67</v>
      </c>
      <c r="S3289" s="23" t="s">
        <v>68</v>
      </c>
      <c r="T3289" s="23" t="s">
        <v>69</v>
      </c>
      <c r="U3289" s="23" t="s">
        <v>70</v>
      </c>
      <c r="V3289" s="23" t="s">
        <v>43</v>
      </c>
      <c r="W3289" s="23" t="s">
        <v>44</v>
      </c>
      <c r="X3289" s="23" t="s">
        <v>45</v>
      </c>
      <c r="Y3289" s="23" t="s">
        <v>46</v>
      </c>
      <c r="Z3289" s="23" t="s">
        <v>82</v>
      </c>
      <c r="AA3289" s="23" t="s">
        <v>3633</v>
      </c>
      <c r="AB3289" s="18" t="s">
        <v>3193</v>
      </c>
      <c r="AC3289" s="23"/>
      <c r="AD3289" s="23"/>
      <c r="AE3289" s="24">
        <v>391590</v>
      </c>
      <c r="AF3289" s="24">
        <v>391.59</v>
      </c>
      <c r="AG3289" s="24">
        <v>9143000</v>
      </c>
    </row>
    <row r="3290" spans="1:33" ht="22" customHeight="1" x14ac:dyDescent="0.3">
      <c r="A3290" s="25">
        <v>44031</v>
      </c>
      <c r="B3290" s="26" t="s">
        <v>31</v>
      </c>
      <c r="C3290" s="26" t="s">
        <v>32</v>
      </c>
      <c r="D3290" s="27" t="s">
        <v>49</v>
      </c>
      <c r="E3290" s="27" t="s">
        <v>49</v>
      </c>
      <c r="F3290" s="26" t="s">
        <v>33</v>
      </c>
      <c r="G3290" s="27" t="s">
        <v>49</v>
      </c>
      <c r="H3290" s="27" t="s">
        <v>49</v>
      </c>
      <c r="I3290" s="26" t="s">
        <v>34</v>
      </c>
      <c r="J3290" s="26" t="s">
        <v>65</v>
      </c>
      <c r="K3290" s="27" t="s">
        <v>49</v>
      </c>
      <c r="L3290" s="27" t="s">
        <v>49</v>
      </c>
      <c r="M3290" s="26" t="s">
        <v>33</v>
      </c>
      <c r="N3290" s="27" t="s">
        <v>49</v>
      </c>
      <c r="O3290" s="27" t="s">
        <v>49</v>
      </c>
      <c r="P3290" s="26" t="s">
        <v>66</v>
      </c>
      <c r="Q3290" s="26" t="s">
        <v>39</v>
      </c>
      <c r="R3290" s="26" t="s">
        <v>67</v>
      </c>
      <c r="S3290" s="26" t="s">
        <v>68</v>
      </c>
      <c r="T3290" s="26" t="s">
        <v>69</v>
      </c>
      <c r="U3290" s="26" t="s">
        <v>70</v>
      </c>
      <c r="V3290" s="26" t="s">
        <v>43</v>
      </c>
      <c r="W3290" s="26" t="s">
        <v>44</v>
      </c>
      <c r="X3290" s="26" t="s">
        <v>45</v>
      </c>
      <c r="Y3290" s="26" t="s">
        <v>46</v>
      </c>
      <c r="Z3290" s="26" t="s">
        <v>71</v>
      </c>
      <c r="AA3290" s="26" t="s">
        <v>361</v>
      </c>
      <c r="AB3290" s="12" t="str">
        <f t="shared" ref="AB3290:AB3291" si="680">IF(ISNUMBER(SEARCH("CARBENDAZIM",AA3290)),"Carbendazim",IF(ISNUMBER(SEARCH("4-D",AA3290)),"2,4-Dichlorophenoxyacetic acid",IF(ISNUMBER(SEARCH("RIDOVER",AA3290)),"Glyphosate",IF(ISNUMBER(SEARCH("POQUER",AA3290)),"Clethodim",IF(ISNUMBER(SEARCH("LITER",AA3290)),"Imidacloprid",IF(ISNUMBER(SEARCH("PYRINEX",AA3290)),"Chlorpyrifos",IF(ISNUMBER(SEARCH("ORBIT",AA3290)),"Omethoate",IF(ISNUMBER(SEARCH("HEXARON",AA3290)),"Diuron",IF(ISNUMBER(SEARCH("ISOPROPYLAMINE",AA3290)),"Isopropylamine",IF(ISNUMBER(SEARCH("GLYPHOSATE",AA3290)),"Glyphosate",IF(ISNUMBER(SEARCH("MANCOZEB",AA3290)),"Mancozeb Indofil",IF(ISNUMBER(SEARCH("PARAQUAT",AA3290)),"Paraquat",IF(ISNUMBER(SEARCH("CAROMAX",AA3290)),"Aromatic Solvent Mixture",IF(ISNUMBER(SEARCH("BUTIRON",AA3290)),"Tebuthiuron",IF(ISNUMBER(SEARCH("VORAZ",AA3290)),"Methomyl",IF(ISNUMBER(SEARCH("IMIDACLOPRID",AA3290)),"Imidacloprid",IF(ISNUMBER(SEARCH("2 4 D",AA3290)),"2,4-Dichlorophenoxyacetic acid",IF(ISNUMBER(SEARCH("IMIDACL",AA3290)),"Imidacloprid",IF(ISNUMBER(SEARCH("DIUREX",AA3290)),"Diuron",IF(ISNUMBER(SEARCH("RAPEL",AA3290)),"Acephate","fix it"))))))))))))))))))))</f>
        <v>Diuron</v>
      </c>
      <c r="AC3290" s="26"/>
      <c r="AD3290" s="26"/>
      <c r="AE3290" s="27">
        <v>134088</v>
      </c>
      <c r="AF3290" s="27">
        <v>134.09</v>
      </c>
      <c r="AG3290" s="27">
        <v>1334000</v>
      </c>
    </row>
    <row r="3291" spans="1:33" ht="22" customHeight="1" x14ac:dyDescent="0.3">
      <c r="A3291" s="22">
        <v>44031</v>
      </c>
      <c r="B3291" s="23" t="s">
        <v>31</v>
      </c>
      <c r="C3291" s="23" t="s">
        <v>32</v>
      </c>
      <c r="D3291" s="24" t="s">
        <v>49</v>
      </c>
      <c r="E3291" s="24" t="s">
        <v>49</v>
      </c>
      <c r="F3291" s="23" t="s">
        <v>33</v>
      </c>
      <c r="G3291" s="24" t="s">
        <v>49</v>
      </c>
      <c r="H3291" s="24" t="s">
        <v>49</v>
      </c>
      <c r="I3291" s="23" t="s">
        <v>34</v>
      </c>
      <c r="J3291" s="23" t="s">
        <v>65</v>
      </c>
      <c r="K3291" s="24" t="s">
        <v>49</v>
      </c>
      <c r="L3291" s="24" t="s">
        <v>49</v>
      </c>
      <c r="M3291" s="23" t="s">
        <v>33</v>
      </c>
      <c r="N3291" s="24" t="s">
        <v>49</v>
      </c>
      <c r="O3291" s="24" t="s">
        <v>49</v>
      </c>
      <c r="P3291" s="23" t="s">
        <v>66</v>
      </c>
      <c r="Q3291" s="23" t="s">
        <v>39</v>
      </c>
      <c r="R3291" s="23" t="s">
        <v>67</v>
      </c>
      <c r="S3291" s="23" t="s">
        <v>68</v>
      </c>
      <c r="T3291" s="23" t="s">
        <v>69</v>
      </c>
      <c r="U3291" s="23" t="s">
        <v>70</v>
      </c>
      <c r="V3291" s="23" t="s">
        <v>43</v>
      </c>
      <c r="W3291" s="23" t="s">
        <v>44</v>
      </c>
      <c r="X3291" s="23" t="s">
        <v>45</v>
      </c>
      <c r="Y3291" s="23" t="s">
        <v>46</v>
      </c>
      <c r="Z3291" s="23" t="s">
        <v>71</v>
      </c>
      <c r="AA3291" s="23" t="s">
        <v>361</v>
      </c>
      <c r="AB3291" s="12" t="str">
        <f t="shared" si="680"/>
        <v>Diuron</v>
      </c>
      <c r="AC3291" s="23"/>
      <c r="AD3291" s="23"/>
      <c r="AE3291" s="24">
        <v>134088</v>
      </c>
      <c r="AF3291" s="24">
        <v>134.09</v>
      </c>
      <c r="AG3291" s="24">
        <v>1334000</v>
      </c>
    </row>
    <row r="3292" spans="1:33" ht="22" customHeight="1" x14ac:dyDescent="0.3">
      <c r="A3292" s="25">
        <v>44031</v>
      </c>
      <c r="B3292" s="26" t="s">
        <v>31</v>
      </c>
      <c r="C3292" s="26" t="s">
        <v>32</v>
      </c>
      <c r="D3292" s="27" t="s">
        <v>49</v>
      </c>
      <c r="E3292" s="27" t="s">
        <v>49</v>
      </c>
      <c r="F3292" s="26" t="s">
        <v>33</v>
      </c>
      <c r="G3292" s="27" t="s">
        <v>49</v>
      </c>
      <c r="H3292" s="27" t="s">
        <v>49</v>
      </c>
      <c r="I3292" s="26" t="s">
        <v>34</v>
      </c>
      <c r="J3292" s="26" t="s">
        <v>77</v>
      </c>
      <c r="K3292" s="26" t="s">
        <v>78</v>
      </c>
      <c r="L3292" s="26" t="s">
        <v>68</v>
      </c>
      <c r="M3292" s="26" t="s">
        <v>33</v>
      </c>
      <c r="N3292" s="27" t="s">
        <v>49</v>
      </c>
      <c r="O3292" s="27" t="s">
        <v>49</v>
      </c>
      <c r="P3292" s="26" t="s">
        <v>79</v>
      </c>
      <c r="Q3292" s="26" t="s">
        <v>39</v>
      </c>
      <c r="R3292" s="26" t="s">
        <v>67</v>
      </c>
      <c r="S3292" s="26" t="s">
        <v>68</v>
      </c>
      <c r="T3292" s="26" t="s">
        <v>69</v>
      </c>
      <c r="U3292" s="26" t="s">
        <v>70</v>
      </c>
      <c r="V3292" s="26" t="s">
        <v>43</v>
      </c>
      <c r="W3292" s="26" t="s">
        <v>44</v>
      </c>
      <c r="X3292" s="26" t="s">
        <v>45</v>
      </c>
      <c r="Y3292" s="26" t="s">
        <v>46</v>
      </c>
      <c r="Z3292" s="26" t="s">
        <v>82</v>
      </c>
      <c r="AA3292" s="26" t="s">
        <v>3634</v>
      </c>
      <c r="AB3292" s="18" t="s">
        <v>3193</v>
      </c>
      <c r="AC3292" s="26"/>
      <c r="AD3292" s="26"/>
      <c r="AE3292" s="27">
        <v>61830</v>
      </c>
      <c r="AF3292" s="27">
        <v>61.83</v>
      </c>
      <c r="AG3292" s="27">
        <v>1444000</v>
      </c>
    </row>
    <row r="3293" spans="1:33" ht="22" customHeight="1" x14ac:dyDescent="0.3">
      <c r="A3293" s="22">
        <v>44031</v>
      </c>
      <c r="B3293" s="23" t="s">
        <v>31</v>
      </c>
      <c r="C3293" s="23" t="s">
        <v>32</v>
      </c>
      <c r="D3293" s="24" t="s">
        <v>49</v>
      </c>
      <c r="E3293" s="24" t="s">
        <v>49</v>
      </c>
      <c r="F3293" s="23" t="s">
        <v>33</v>
      </c>
      <c r="G3293" s="24" t="s">
        <v>49</v>
      </c>
      <c r="H3293" s="24" t="s">
        <v>49</v>
      </c>
      <c r="I3293" s="23" t="s">
        <v>34</v>
      </c>
      <c r="J3293" s="23" t="s">
        <v>77</v>
      </c>
      <c r="K3293" s="23" t="s">
        <v>78</v>
      </c>
      <c r="L3293" s="23" t="s">
        <v>68</v>
      </c>
      <c r="M3293" s="23" t="s">
        <v>33</v>
      </c>
      <c r="N3293" s="24" t="s">
        <v>49</v>
      </c>
      <c r="O3293" s="24" t="s">
        <v>49</v>
      </c>
      <c r="P3293" s="23" t="s">
        <v>79</v>
      </c>
      <c r="Q3293" s="23" t="s">
        <v>39</v>
      </c>
      <c r="R3293" s="23" t="s">
        <v>67</v>
      </c>
      <c r="S3293" s="23" t="s">
        <v>68</v>
      </c>
      <c r="T3293" s="23" t="s">
        <v>69</v>
      </c>
      <c r="U3293" s="23" t="s">
        <v>70</v>
      </c>
      <c r="V3293" s="23" t="s">
        <v>43</v>
      </c>
      <c r="W3293" s="23" t="s">
        <v>44</v>
      </c>
      <c r="X3293" s="23" t="s">
        <v>45</v>
      </c>
      <c r="Y3293" s="23" t="s">
        <v>46</v>
      </c>
      <c r="Z3293" s="23" t="s">
        <v>82</v>
      </c>
      <c r="AA3293" s="23" t="s">
        <v>3635</v>
      </c>
      <c r="AB3293" s="18" t="s">
        <v>3193</v>
      </c>
      <c r="AC3293" s="23"/>
      <c r="AD3293" s="23"/>
      <c r="AE3293" s="24">
        <v>247320.01</v>
      </c>
      <c r="AF3293" s="24">
        <v>247.32</v>
      </c>
      <c r="AG3293" s="24">
        <v>5775000</v>
      </c>
    </row>
    <row r="3294" spans="1:33" ht="22" customHeight="1" x14ac:dyDescent="0.3">
      <c r="A3294" s="25">
        <v>44031</v>
      </c>
      <c r="B3294" s="26" t="s">
        <v>31</v>
      </c>
      <c r="C3294" s="26" t="s">
        <v>32</v>
      </c>
      <c r="D3294" s="27" t="s">
        <v>49</v>
      </c>
      <c r="E3294" s="27" t="s">
        <v>49</v>
      </c>
      <c r="F3294" s="26" t="s">
        <v>33</v>
      </c>
      <c r="G3294" s="27" t="s">
        <v>49</v>
      </c>
      <c r="H3294" s="27" t="s">
        <v>49</v>
      </c>
      <c r="I3294" s="26" t="s">
        <v>34</v>
      </c>
      <c r="J3294" s="26" t="s">
        <v>77</v>
      </c>
      <c r="K3294" s="26" t="s">
        <v>78</v>
      </c>
      <c r="L3294" s="26" t="s">
        <v>68</v>
      </c>
      <c r="M3294" s="26" t="s">
        <v>33</v>
      </c>
      <c r="N3294" s="27" t="s">
        <v>49</v>
      </c>
      <c r="O3294" s="27" t="s">
        <v>49</v>
      </c>
      <c r="P3294" s="26" t="s">
        <v>79</v>
      </c>
      <c r="Q3294" s="26" t="s">
        <v>39</v>
      </c>
      <c r="R3294" s="26" t="s">
        <v>67</v>
      </c>
      <c r="S3294" s="26" t="s">
        <v>68</v>
      </c>
      <c r="T3294" s="26" t="s">
        <v>69</v>
      </c>
      <c r="U3294" s="26" t="s">
        <v>70</v>
      </c>
      <c r="V3294" s="26" t="s">
        <v>43</v>
      </c>
      <c r="W3294" s="26" t="s">
        <v>44</v>
      </c>
      <c r="X3294" s="26" t="s">
        <v>45</v>
      </c>
      <c r="Y3294" s="26" t="s">
        <v>46</v>
      </c>
      <c r="Z3294" s="26" t="s">
        <v>82</v>
      </c>
      <c r="AA3294" s="26" t="s">
        <v>3636</v>
      </c>
      <c r="AB3294" s="26"/>
      <c r="AC3294" s="26"/>
      <c r="AD3294" s="26"/>
      <c r="AE3294" s="27">
        <v>26240</v>
      </c>
      <c r="AF3294" s="27">
        <v>26.24</v>
      </c>
      <c r="AG3294" s="27">
        <v>613000</v>
      </c>
    </row>
    <row r="3295" spans="1:33" ht="22" customHeight="1" x14ac:dyDescent="0.3">
      <c r="A3295" s="22">
        <v>44031</v>
      </c>
      <c r="B3295" s="23" t="s">
        <v>31</v>
      </c>
      <c r="C3295" s="23" t="s">
        <v>32</v>
      </c>
      <c r="D3295" s="24" t="s">
        <v>49</v>
      </c>
      <c r="E3295" s="24" t="s">
        <v>49</v>
      </c>
      <c r="F3295" s="23" t="s">
        <v>33</v>
      </c>
      <c r="G3295" s="24" t="s">
        <v>49</v>
      </c>
      <c r="H3295" s="24" t="s">
        <v>49</v>
      </c>
      <c r="I3295" s="23" t="s">
        <v>34</v>
      </c>
      <c r="J3295" s="23" t="s">
        <v>77</v>
      </c>
      <c r="K3295" s="23" t="s">
        <v>78</v>
      </c>
      <c r="L3295" s="23" t="s">
        <v>68</v>
      </c>
      <c r="M3295" s="23" t="s">
        <v>33</v>
      </c>
      <c r="N3295" s="24" t="s">
        <v>49</v>
      </c>
      <c r="O3295" s="24" t="s">
        <v>49</v>
      </c>
      <c r="P3295" s="23" t="s">
        <v>79</v>
      </c>
      <c r="Q3295" s="23" t="s">
        <v>39</v>
      </c>
      <c r="R3295" s="23" t="s">
        <v>67</v>
      </c>
      <c r="S3295" s="23" t="s">
        <v>68</v>
      </c>
      <c r="T3295" s="23" t="s">
        <v>69</v>
      </c>
      <c r="U3295" s="23" t="s">
        <v>70</v>
      </c>
      <c r="V3295" s="23" t="s">
        <v>43</v>
      </c>
      <c r="W3295" s="23" t="s">
        <v>44</v>
      </c>
      <c r="X3295" s="23" t="s">
        <v>45</v>
      </c>
      <c r="Y3295" s="23" t="s">
        <v>46</v>
      </c>
      <c r="Z3295" s="23" t="s">
        <v>270</v>
      </c>
      <c r="AA3295" s="23" t="s">
        <v>3637</v>
      </c>
      <c r="AB3295" s="12" t="s">
        <v>3151</v>
      </c>
      <c r="AC3295" s="23"/>
      <c r="AD3295" s="23"/>
      <c r="AE3295" s="24">
        <v>28080</v>
      </c>
      <c r="AF3295" s="24">
        <v>28.08</v>
      </c>
      <c r="AG3295" s="24">
        <v>4191000</v>
      </c>
    </row>
    <row r="3296" spans="1:33" ht="22" customHeight="1" x14ac:dyDescent="0.3">
      <c r="A3296" s="25">
        <v>44031</v>
      </c>
      <c r="B3296" s="26" t="s">
        <v>31</v>
      </c>
      <c r="C3296" s="26" t="s">
        <v>32</v>
      </c>
      <c r="D3296" s="27" t="s">
        <v>49</v>
      </c>
      <c r="E3296" s="27" t="s">
        <v>49</v>
      </c>
      <c r="F3296" s="26" t="s">
        <v>33</v>
      </c>
      <c r="G3296" s="27" t="s">
        <v>49</v>
      </c>
      <c r="H3296" s="27" t="s">
        <v>49</v>
      </c>
      <c r="I3296" s="26" t="s">
        <v>34</v>
      </c>
      <c r="J3296" s="26" t="s">
        <v>77</v>
      </c>
      <c r="K3296" s="26" t="s">
        <v>78</v>
      </c>
      <c r="L3296" s="26" t="s">
        <v>68</v>
      </c>
      <c r="M3296" s="26" t="s">
        <v>33</v>
      </c>
      <c r="N3296" s="27" t="s">
        <v>49</v>
      </c>
      <c r="O3296" s="27" t="s">
        <v>49</v>
      </c>
      <c r="P3296" s="26" t="s">
        <v>79</v>
      </c>
      <c r="Q3296" s="26" t="s">
        <v>39</v>
      </c>
      <c r="R3296" s="26" t="s">
        <v>67</v>
      </c>
      <c r="S3296" s="26" t="s">
        <v>68</v>
      </c>
      <c r="T3296" s="26" t="s">
        <v>69</v>
      </c>
      <c r="U3296" s="26" t="s">
        <v>70</v>
      </c>
      <c r="V3296" s="26" t="s">
        <v>43</v>
      </c>
      <c r="W3296" s="26" t="s">
        <v>44</v>
      </c>
      <c r="X3296" s="26" t="s">
        <v>45</v>
      </c>
      <c r="Y3296" s="26" t="s">
        <v>46</v>
      </c>
      <c r="Z3296" s="26" t="s">
        <v>82</v>
      </c>
      <c r="AA3296" s="26" t="s">
        <v>3638</v>
      </c>
      <c r="AB3296" s="12" t="s">
        <v>3151</v>
      </c>
      <c r="AC3296" s="26"/>
      <c r="AD3296" s="26"/>
      <c r="AE3296" s="27">
        <v>329760.01</v>
      </c>
      <c r="AF3296" s="27">
        <v>329.76</v>
      </c>
      <c r="AG3296" s="27">
        <v>7699000</v>
      </c>
    </row>
    <row r="3297" spans="1:33" ht="22" customHeight="1" x14ac:dyDescent="0.3">
      <c r="A3297" s="22">
        <v>44030</v>
      </c>
      <c r="B3297" s="23" t="s">
        <v>50</v>
      </c>
      <c r="C3297" s="23" t="s">
        <v>32</v>
      </c>
      <c r="D3297" s="24" t="s">
        <v>49</v>
      </c>
      <c r="E3297" s="24" t="s">
        <v>49</v>
      </c>
      <c r="F3297" s="23" t="s">
        <v>33</v>
      </c>
      <c r="G3297" s="24" t="s">
        <v>49</v>
      </c>
      <c r="H3297" s="24" t="s">
        <v>49</v>
      </c>
      <c r="I3297" s="23" t="s">
        <v>34</v>
      </c>
      <c r="J3297" s="23" t="s">
        <v>878</v>
      </c>
      <c r="K3297" s="24" t="s">
        <v>49</v>
      </c>
      <c r="L3297" s="24" t="s">
        <v>49</v>
      </c>
      <c r="M3297" s="24" t="s">
        <v>49</v>
      </c>
      <c r="N3297" s="24" t="s">
        <v>49</v>
      </c>
      <c r="O3297" s="24" t="s">
        <v>49</v>
      </c>
      <c r="P3297" s="23" t="s">
        <v>879</v>
      </c>
      <c r="Q3297" s="23" t="s">
        <v>39</v>
      </c>
      <c r="R3297" s="23" t="s">
        <v>60</v>
      </c>
      <c r="S3297" s="23" t="s">
        <v>61</v>
      </c>
      <c r="T3297" s="23" t="s">
        <v>62</v>
      </c>
      <c r="U3297" s="23" t="s">
        <v>56</v>
      </c>
      <c r="V3297" s="23" t="s">
        <v>43</v>
      </c>
      <c r="W3297" s="23" t="s">
        <v>44</v>
      </c>
      <c r="X3297" s="23" t="s">
        <v>45</v>
      </c>
      <c r="Y3297" s="23" t="s">
        <v>46</v>
      </c>
      <c r="Z3297" s="23" t="s">
        <v>63</v>
      </c>
      <c r="AA3297" s="23" t="s">
        <v>3639</v>
      </c>
      <c r="AB3297" s="12" t="str">
        <f>IF(ISNUMBER(SEARCH("BUTYRAMIDE",AA3297)),"2,3-Dimethyl Butyramide",IF(ISNUMBER(SEARCH("FOLPET",AA3297)),"Folpet",IF(ISNUMBER(SEARCH("METHYL [2-({[6- (TRIFLUOROMETHYL) PYRIDIN-2-YL] OXY} METHYL) PHENYL",AA3297)),"Esther",IF(ISNUMBER(SEARCH("TEBUCONAZOL",AA3297)),"Tebuconazole",IF(ISNUMBER(SEARCH("DICHLOROPHENYL",AA3297)),"Dichlorophenyl Isocyanates",IF(ISNUMBER(SEARCH("CAPTAN",AA3297)),"Captan",IF(ISNUMBER(SEARCH("DIMETHYLACETAMID",AA3297)),"Dimethylacetamide",IF(ISNUMBER(SEARCH("AFALON",AA3297)),"Linuron","FIX IT"))))))))</f>
        <v>Tebuconazole</v>
      </c>
      <c r="AC3297" s="23"/>
      <c r="AD3297" s="23"/>
      <c r="AE3297" s="24">
        <v>24180</v>
      </c>
      <c r="AF3297" s="24">
        <v>24.18</v>
      </c>
      <c r="AG3297" s="24">
        <v>362000</v>
      </c>
    </row>
    <row r="3298" spans="1:33" ht="22" customHeight="1" x14ac:dyDescent="0.3">
      <c r="A3298" s="25">
        <v>44030</v>
      </c>
      <c r="B3298" s="26" t="s">
        <v>50</v>
      </c>
      <c r="C3298" s="26" t="s">
        <v>32</v>
      </c>
      <c r="D3298" s="27" t="s">
        <v>49</v>
      </c>
      <c r="E3298" s="27" t="s">
        <v>49</v>
      </c>
      <c r="F3298" s="26" t="s">
        <v>33</v>
      </c>
      <c r="G3298" s="27" t="s">
        <v>49</v>
      </c>
      <c r="H3298" s="27" t="s">
        <v>49</v>
      </c>
      <c r="I3298" s="26" t="s">
        <v>34</v>
      </c>
      <c r="J3298" s="26" t="s">
        <v>157</v>
      </c>
      <c r="K3298" s="27" t="s">
        <v>49</v>
      </c>
      <c r="L3298" s="27" t="s">
        <v>49</v>
      </c>
      <c r="M3298" s="26" t="s">
        <v>33</v>
      </c>
      <c r="N3298" s="27" t="s">
        <v>49</v>
      </c>
      <c r="O3298" s="27" t="s">
        <v>49</v>
      </c>
      <c r="P3298" s="26" t="s">
        <v>158</v>
      </c>
      <c r="Q3298" s="26" t="s">
        <v>39</v>
      </c>
      <c r="R3298" s="26" t="s">
        <v>106</v>
      </c>
      <c r="S3298" s="26" t="s">
        <v>61</v>
      </c>
      <c r="T3298" s="26" t="s">
        <v>107</v>
      </c>
      <c r="U3298" s="26" t="s">
        <v>56</v>
      </c>
      <c r="V3298" s="26" t="s">
        <v>43</v>
      </c>
      <c r="W3298" s="26" t="s">
        <v>44</v>
      </c>
      <c r="X3298" s="26" t="s">
        <v>45</v>
      </c>
      <c r="Y3298" s="26" t="s">
        <v>46</v>
      </c>
      <c r="Z3298" s="26" t="s">
        <v>159</v>
      </c>
      <c r="AA3298" s="26" t="s">
        <v>3640</v>
      </c>
      <c r="AB3298" s="12" t="str">
        <f t="shared" ref="AB3298" si="681">IF(ISNUMBER(SEARCH("CARBENDAZIM",AA3298)),"Carbendazim",IF(ISNUMBER(SEARCH("4-D",AA3298)),"2,4-Dichlorophenoxyacetic acid",IF(ISNUMBER(SEARCH("RIDOVER",AA3298)),"Glyphosate",IF(ISNUMBER(SEARCH("POQUER",AA3298)),"Clethodim",IF(ISNUMBER(SEARCH("LITER",AA3298)),"Imidacloprid",IF(ISNUMBER(SEARCH("PYRINEX",AA3298)),"Chlorpyrifos",IF(ISNUMBER(SEARCH("ORBIT",AA3298)),"Omethoate",IF(ISNUMBER(SEARCH("HEXARON",AA3298)),"Diuron",IF(ISNUMBER(SEARCH("ISOPROPYLAMINE",AA3298)),"Isopropylamine",IF(ISNUMBER(SEARCH("GLYPHOSATE",AA3298)),"Glyphosate",IF(ISNUMBER(SEARCH("MANCOZEB",AA3298)),"Mancozeb Indofil",IF(ISNUMBER(SEARCH("PARAQUAT",AA3298)),"Paraquat",IF(ISNUMBER(SEARCH("CAROMAX",AA3298)),"Aromatic Solvent Mixture",IF(ISNUMBER(SEARCH("BUTIRON",AA3298)),"Tebuthiuron",IF(ISNUMBER(SEARCH("VORAZ",AA3298)),"Methomyl",IF(ISNUMBER(SEARCH("IMIDACLOPRID",AA3298)),"Imidacloprid",IF(ISNUMBER(SEARCH("2 4 D",AA3298)),"2,4-Dichlorophenoxyacetic acid",IF(ISNUMBER(SEARCH("IMIDACL",AA3298)),"Imidacloprid",IF(ISNUMBER(SEARCH("DIUREX",AA3298)),"Diuron",IF(ISNUMBER(SEARCH("RAPEL",AA3298)),"Acephate","fix it"))))))))))))))))))))</f>
        <v>Glyphosate</v>
      </c>
      <c r="AC3298" s="26"/>
      <c r="AD3298" s="26"/>
      <c r="AE3298" s="27">
        <v>136332</v>
      </c>
      <c r="AF3298" s="27">
        <v>136.33000000000001</v>
      </c>
      <c r="AG3298" s="27">
        <v>705000</v>
      </c>
    </row>
    <row r="3299" spans="1:33" ht="22" customHeight="1" x14ac:dyDescent="0.3">
      <c r="A3299" s="22">
        <v>44030</v>
      </c>
      <c r="B3299" s="23" t="s">
        <v>50</v>
      </c>
      <c r="C3299" s="23" t="s">
        <v>32</v>
      </c>
      <c r="D3299" s="24" t="s">
        <v>49</v>
      </c>
      <c r="E3299" s="24" t="s">
        <v>49</v>
      </c>
      <c r="F3299" s="23" t="s">
        <v>33</v>
      </c>
      <c r="G3299" s="24" t="s">
        <v>49</v>
      </c>
      <c r="H3299" s="24" t="s">
        <v>49</v>
      </c>
      <c r="I3299" s="23" t="s">
        <v>34</v>
      </c>
      <c r="J3299" s="23" t="s">
        <v>878</v>
      </c>
      <c r="K3299" s="24" t="s">
        <v>49</v>
      </c>
      <c r="L3299" s="24" t="s">
        <v>49</v>
      </c>
      <c r="M3299" s="24" t="s">
        <v>49</v>
      </c>
      <c r="N3299" s="24" t="s">
        <v>49</v>
      </c>
      <c r="O3299" s="24" t="s">
        <v>49</v>
      </c>
      <c r="P3299" s="23" t="s">
        <v>879</v>
      </c>
      <c r="Q3299" s="23" t="s">
        <v>39</v>
      </c>
      <c r="R3299" s="23" t="s">
        <v>60</v>
      </c>
      <c r="S3299" s="23" t="s">
        <v>61</v>
      </c>
      <c r="T3299" s="23" t="s">
        <v>62</v>
      </c>
      <c r="U3299" s="23" t="s">
        <v>56</v>
      </c>
      <c r="V3299" s="23" t="s">
        <v>43</v>
      </c>
      <c r="W3299" s="23" t="s">
        <v>44</v>
      </c>
      <c r="X3299" s="23" t="s">
        <v>45</v>
      </c>
      <c r="Y3299" s="23" t="s">
        <v>46</v>
      </c>
      <c r="Z3299" s="23" t="s">
        <v>63</v>
      </c>
      <c r="AA3299" s="23" t="s">
        <v>3641</v>
      </c>
      <c r="AB3299" s="12" t="str">
        <f>IF(ISNUMBER(SEARCH("BUTYRAMIDE",AA3299)),"2,3-Dimethyl Butyramide",IF(ISNUMBER(SEARCH("FOLPET",AA3299)),"Folpet",IF(ISNUMBER(SEARCH("METHYL [2-({[6- (TRIFLUOROMETHYL) PYRIDIN-2-YL] OXY} METHYL) PHENYL",AA3299)),"Esther",IF(ISNUMBER(SEARCH("TEBUCONAZOL",AA3299)),"Tebuconazole",IF(ISNUMBER(SEARCH("DICHLOROPHENYL",AA3299)),"Dichlorophenyl Isocyanates",IF(ISNUMBER(SEARCH("CAPTAN",AA3299)),"Captan",IF(ISNUMBER(SEARCH("DIMETHYLACETAMID",AA3299)),"Dimethylacetamide",IF(ISNUMBER(SEARCH("AFALON",AA3299)),"Linuron","FIX IT"))))))))</f>
        <v>Tebuconazole</v>
      </c>
      <c r="AC3299" s="23"/>
      <c r="AD3299" s="23"/>
      <c r="AE3299" s="24">
        <v>24180</v>
      </c>
      <c r="AF3299" s="24">
        <v>24.18</v>
      </c>
      <c r="AG3299" s="24">
        <v>362000</v>
      </c>
    </row>
    <row r="3300" spans="1:33" ht="22" customHeight="1" x14ac:dyDescent="0.3">
      <c r="A3300" s="25">
        <v>44030</v>
      </c>
      <c r="B3300" s="26" t="s">
        <v>50</v>
      </c>
      <c r="C3300" s="26" t="s">
        <v>32</v>
      </c>
      <c r="D3300" s="27" t="s">
        <v>49</v>
      </c>
      <c r="E3300" s="27" t="s">
        <v>49</v>
      </c>
      <c r="F3300" s="26" t="s">
        <v>33</v>
      </c>
      <c r="G3300" s="27" t="s">
        <v>49</v>
      </c>
      <c r="H3300" s="27" t="s">
        <v>49</v>
      </c>
      <c r="I3300" s="26" t="s">
        <v>34</v>
      </c>
      <c r="J3300" s="26" t="s">
        <v>157</v>
      </c>
      <c r="K3300" s="27" t="s">
        <v>49</v>
      </c>
      <c r="L3300" s="27" t="s">
        <v>49</v>
      </c>
      <c r="M3300" s="26" t="s">
        <v>33</v>
      </c>
      <c r="N3300" s="27" t="s">
        <v>49</v>
      </c>
      <c r="O3300" s="27" t="s">
        <v>49</v>
      </c>
      <c r="P3300" s="26" t="s">
        <v>158</v>
      </c>
      <c r="Q3300" s="26" t="s">
        <v>39</v>
      </c>
      <c r="R3300" s="26" t="s">
        <v>106</v>
      </c>
      <c r="S3300" s="26" t="s">
        <v>61</v>
      </c>
      <c r="T3300" s="26" t="s">
        <v>107</v>
      </c>
      <c r="U3300" s="26" t="s">
        <v>56</v>
      </c>
      <c r="V3300" s="26" t="s">
        <v>43</v>
      </c>
      <c r="W3300" s="26" t="s">
        <v>44</v>
      </c>
      <c r="X3300" s="26" t="s">
        <v>45</v>
      </c>
      <c r="Y3300" s="26" t="s">
        <v>46</v>
      </c>
      <c r="Z3300" s="26" t="s">
        <v>159</v>
      </c>
      <c r="AA3300" s="26" t="s">
        <v>3640</v>
      </c>
      <c r="AB3300" s="12" t="str">
        <f t="shared" ref="AB3300:AB3302" si="682">IF(ISNUMBER(SEARCH("CARBENDAZIM",AA3300)),"Carbendazim",IF(ISNUMBER(SEARCH("4-D",AA3300)),"2,4-Dichlorophenoxyacetic acid",IF(ISNUMBER(SEARCH("RIDOVER",AA3300)),"Glyphosate",IF(ISNUMBER(SEARCH("POQUER",AA3300)),"Clethodim",IF(ISNUMBER(SEARCH("LITER",AA3300)),"Imidacloprid",IF(ISNUMBER(SEARCH("PYRINEX",AA3300)),"Chlorpyrifos",IF(ISNUMBER(SEARCH("ORBIT",AA3300)),"Omethoate",IF(ISNUMBER(SEARCH("HEXARON",AA3300)),"Diuron",IF(ISNUMBER(SEARCH("ISOPROPYLAMINE",AA3300)),"Isopropylamine",IF(ISNUMBER(SEARCH("GLYPHOSATE",AA3300)),"Glyphosate",IF(ISNUMBER(SEARCH("MANCOZEB",AA3300)),"Mancozeb Indofil",IF(ISNUMBER(SEARCH("PARAQUAT",AA3300)),"Paraquat",IF(ISNUMBER(SEARCH("CAROMAX",AA3300)),"Aromatic Solvent Mixture",IF(ISNUMBER(SEARCH("BUTIRON",AA3300)),"Tebuthiuron",IF(ISNUMBER(SEARCH("VORAZ",AA3300)),"Methomyl",IF(ISNUMBER(SEARCH("IMIDACLOPRID",AA3300)),"Imidacloprid",IF(ISNUMBER(SEARCH("2 4 D",AA3300)),"2,4-Dichlorophenoxyacetic acid",IF(ISNUMBER(SEARCH("IMIDACL",AA3300)),"Imidacloprid",IF(ISNUMBER(SEARCH("DIUREX",AA3300)),"Diuron",IF(ISNUMBER(SEARCH("RAPEL",AA3300)),"Acephate","fix it"))))))))))))))))))))</f>
        <v>Glyphosate</v>
      </c>
      <c r="AC3300" s="26"/>
      <c r="AD3300" s="26"/>
      <c r="AE3300" s="27">
        <v>136332</v>
      </c>
      <c r="AF3300" s="27">
        <v>136.33000000000001</v>
      </c>
      <c r="AG3300" s="27">
        <v>705000</v>
      </c>
    </row>
    <row r="3301" spans="1:33" ht="22" customHeight="1" x14ac:dyDescent="0.3">
      <c r="A3301" s="22">
        <v>44030</v>
      </c>
      <c r="B3301" s="23" t="s">
        <v>50</v>
      </c>
      <c r="C3301" s="23" t="s">
        <v>32</v>
      </c>
      <c r="D3301" s="24" t="s">
        <v>49</v>
      </c>
      <c r="E3301" s="24" t="s">
        <v>49</v>
      </c>
      <c r="F3301" s="23" t="s">
        <v>33</v>
      </c>
      <c r="G3301" s="24" t="s">
        <v>49</v>
      </c>
      <c r="H3301" s="24" t="s">
        <v>49</v>
      </c>
      <c r="I3301" s="23" t="s">
        <v>34</v>
      </c>
      <c r="J3301" s="23" t="s">
        <v>157</v>
      </c>
      <c r="K3301" s="24" t="s">
        <v>49</v>
      </c>
      <c r="L3301" s="24" t="s">
        <v>49</v>
      </c>
      <c r="M3301" s="23" t="s">
        <v>33</v>
      </c>
      <c r="N3301" s="24" t="s">
        <v>49</v>
      </c>
      <c r="O3301" s="24" t="s">
        <v>49</v>
      </c>
      <c r="P3301" s="23" t="s">
        <v>158</v>
      </c>
      <c r="Q3301" s="23" t="s">
        <v>39</v>
      </c>
      <c r="R3301" s="23" t="s">
        <v>106</v>
      </c>
      <c r="S3301" s="23" t="s">
        <v>61</v>
      </c>
      <c r="T3301" s="23" t="s">
        <v>107</v>
      </c>
      <c r="U3301" s="23" t="s">
        <v>56</v>
      </c>
      <c r="V3301" s="23" t="s">
        <v>43</v>
      </c>
      <c r="W3301" s="23" t="s">
        <v>44</v>
      </c>
      <c r="X3301" s="23" t="s">
        <v>45</v>
      </c>
      <c r="Y3301" s="23" t="s">
        <v>46</v>
      </c>
      <c r="Z3301" s="23" t="s">
        <v>159</v>
      </c>
      <c r="AA3301" s="23" t="s">
        <v>3642</v>
      </c>
      <c r="AB3301" s="12" t="str">
        <f t="shared" si="682"/>
        <v>Glyphosate</v>
      </c>
      <c r="AC3301" s="23"/>
      <c r="AD3301" s="23"/>
      <c r="AE3301" s="24">
        <v>136332</v>
      </c>
      <c r="AF3301" s="24">
        <v>136.33000000000001</v>
      </c>
      <c r="AG3301" s="24">
        <v>705000</v>
      </c>
    </row>
    <row r="3302" spans="1:33" ht="22" customHeight="1" x14ac:dyDescent="0.3">
      <c r="A3302" s="25">
        <v>44029</v>
      </c>
      <c r="B3302" s="26" t="s">
        <v>212</v>
      </c>
      <c r="C3302" s="26" t="s">
        <v>729</v>
      </c>
      <c r="D3302" s="27" t="s">
        <v>49</v>
      </c>
      <c r="E3302" s="27" t="s">
        <v>49</v>
      </c>
      <c r="F3302" s="27" t="s">
        <v>49</v>
      </c>
      <c r="G3302" s="27" t="s">
        <v>49</v>
      </c>
      <c r="H3302" s="27" t="s">
        <v>49</v>
      </c>
      <c r="I3302" s="26" t="s">
        <v>3417</v>
      </c>
      <c r="J3302" s="26" t="s">
        <v>65</v>
      </c>
      <c r="K3302" s="27" t="s">
        <v>49</v>
      </c>
      <c r="L3302" s="27" t="s">
        <v>49</v>
      </c>
      <c r="M3302" s="26" t="s">
        <v>33</v>
      </c>
      <c r="N3302" s="27" t="s">
        <v>49</v>
      </c>
      <c r="O3302" s="27" t="s">
        <v>49</v>
      </c>
      <c r="P3302" s="26" t="s">
        <v>66</v>
      </c>
      <c r="Q3302" s="26" t="s">
        <v>731</v>
      </c>
      <c r="R3302" s="26" t="s">
        <v>67</v>
      </c>
      <c r="S3302" s="26" t="s">
        <v>68</v>
      </c>
      <c r="T3302" s="26" t="s">
        <v>69</v>
      </c>
      <c r="U3302" s="26" t="s">
        <v>70</v>
      </c>
      <c r="V3302" s="26" t="s">
        <v>217</v>
      </c>
      <c r="W3302" s="26" t="s">
        <v>44</v>
      </c>
      <c r="X3302" s="26" t="s">
        <v>218</v>
      </c>
      <c r="Y3302" s="26" t="s">
        <v>46</v>
      </c>
      <c r="Z3302" s="26" t="s">
        <v>219</v>
      </c>
      <c r="AA3302" s="26" t="s">
        <v>3643</v>
      </c>
      <c r="AB3302" s="12" t="str">
        <f t="shared" si="682"/>
        <v>Diuron</v>
      </c>
      <c r="AC3302" s="26"/>
      <c r="AD3302" s="26"/>
      <c r="AE3302" s="27">
        <v>50064</v>
      </c>
      <c r="AF3302" s="27">
        <v>50.06</v>
      </c>
      <c r="AG3302" s="27">
        <v>2280000</v>
      </c>
    </row>
    <row r="3303" spans="1:33" ht="22" customHeight="1" x14ac:dyDescent="0.3">
      <c r="A3303" s="22">
        <v>44028</v>
      </c>
      <c r="B3303" s="23" t="s">
        <v>50</v>
      </c>
      <c r="C3303" s="23" t="s">
        <v>32</v>
      </c>
      <c r="D3303" s="24" t="s">
        <v>49</v>
      </c>
      <c r="E3303" s="24" t="s">
        <v>49</v>
      </c>
      <c r="F3303" s="23" t="s">
        <v>33</v>
      </c>
      <c r="G3303" s="24" t="s">
        <v>49</v>
      </c>
      <c r="H3303" s="24" t="s">
        <v>49</v>
      </c>
      <c r="I3303" s="23" t="s">
        <v>34</v>
      </c>
      <c r="J3303" s="23" t="s">
        <v>334</v>
      </c>
      <c r="K3303" s="23" t="s">
        <v>335</v>
      </c>
      <c r="L3303" s="23" t="s">
        <v>97</v>
      </c>
      <c r="M3303" s="24" t="s">
        <v>49</v>
      </c>
      <c r="N3303" s="24" t="s">
        <v>49</v>
      </c>
      <c r="O3303" s="24" t="s">
        <v>49</v>
      </c>
      <c r="P3303" s="23" t="s">
        <v>336</v>
      </c>
      <c r="Q3303" s="23" t="s">
        <v>39</v>
      </c>
      <c r="R3303" s="23" t="s">
        <v>337</v>
      </c>
      <c r="S3303" s="23" t="s">
        <v>97</v>
      </c>
      <c r="T3303" s="23" t="s">
        <v>338</v>
      </c>
      <c r="U3303" s="23" t="s">
        <v>99</v>
      </c>
      <c r="V3303" s="23" t="s">
        <v>43</v>
      </c>
      <c r="W3303" s="23" t="s">
        <v>44</v>
      </c>
      <c r="X3303" s="23" t="s">
        <v>45</v>
      </c>
      <c r="Y3303" s="23" t="s">
        <v>46</v>
      </c>
      <c r="Z3303" s="23" t="s">
        <v>339</v>
      </c>
      <c r="AA3303" s="23" t="s">
        <v>3644</v>
      </c>
      <c r="AB3303" s="23"/>
      <c r="AC3303" s="23"/>
      <c r="AD3303" s="23"/>
      <c r="AE3303" s="24">
        <v>26189</v>
      </c>
      <c r="AF3303" s="24">
        <v>26.19</v>
      </c>
      <c r="AG3303" s="24">
        <v>86200</v>
      </c>
    </row>
    <row r="3304" spans="1:33" ht="22" customHeight="1" x14ac:dyDescent="0.3">
      <c r="A3304" s="25">
        <v>44028</v>
      </c>
      <c r="B3304" s="26" t="s">
        <v>50</v>
      </c>
      <c r="C3304" s="26" t="s">
        <v>32</v>
      </c>
      <c r="D3304" s="27" t="s">
        <v>49</v>
      </c>
      <c r="E3304" s="27" t="s">
        <v>49</v>
      </c>
      <c r="F3304" s="26" t="s">
        <v>33</v>
      </c>
      <c r="G3304" s="27" t="s">
        <v>49</v>
      </c>
      <c r="H3304" s="27" t="s">
        <v>49</v>
      </c>
      <c r="I3304" s="26" t="s">
        <v>34</v>
      </c>
      <c r="J3304" s="26" t="s">
        <v>94</v>
      </c>
      <c r="K3304" s="27" t="s">
        <v>49</v>
      </c>
      <c r="L3304" s="27" t="s">
        <v>49</v>
      </c>
      <c r="M3304" s="27" t="s">
        <v>49</v>
      </c>
      <c r="N3304" s="27" t="s">
        <v>49</v>
      </c>
      <c r="O3304" s="27" t="s">
        <v>49</v>
      </c>
      <c r="P3304" s="26" t="s">
        <v>95</v>
      </c>
      <c r="Q3304" s="26" t="s">
        <v>39</v>
      </c>
      <c r="R3304" s="26" t="s">
        <v>96</v>
      </c>
      <c r="S3304" s="26" t="s">
        <v>97</v>
      </c>
      <c r="T3304" s="26" t="s">
        <v>98</v>
      </c>
      <c r="U3304" s="26" t="s">
        <v>99</v>
      </c>
      <c r="V3304" s="26" t="s">
        <v>43</v>
      </c>
      <c r="W3304" s="26" t="s">
        <v>44</v>
      </c>
      <c r="X3304" s="26" t="s">
        <v>45</v>
      </c>
      <c r="Y3304" s="26" t="s">
        <v>46</v>
      </c>
      <c r="Z3304" s="26" t="s">
        <v>140</v>
      </c>
      <c r="AA3304" s="26" t="s">
        <v>3645</v>
      </c>
      <c r="AB3304" s="12" t="str">
        <f t="shared" ref="AB3304" si="683">IF(ISNUMBER(SEARCH("2,4 D",AA3304)),"2,4-Dichlorophenoxyacetic acid",IF(ISNUMBER(SEARCH("ACIDO",AA3304)),"2,4-Dichlorophenoxyacetic acid",IF(ISNUMBER(SEARCH("NAPHTHA",AA3304)),"Aromatic Solvent Mixture",IF(ISNUMBER(SEARCH("DIMETHYLAMINE",AA3304)),"Dimethylamine",IF(ISNUMBER(SEARCH("DIMETILAMINA",AA3304)),"Dimethylamine",IF(ISNUMBER(SEARCH("JUMP",AA3304)),"Diuron",IF(ISNUMBER(SEARCH("2-AMINO-2,3-DIMETHYL BUTYRAMIDE",AA3304)),"Herbicide Amine Intermediate",IF(ISNUMBER(SEARCH("TEBUTHIURON",AA3304)),"Tebuthiuron","FIXIT"))))))))</f>
        <v>Dimethylamine</v>
      </c>
      <c r="AC3304" s="26"/>
      <c r="AD3304" s="26"/>
      <c r="AE3304" s="27">
        <v>91271</v>
      </c>
      <c r="AF3304" s="27">
        <v>91.27</v>
      </c>
      <c r="AG3304" s="27">
        <v>111000</v>
      </c>
    </row>
    <row r="3305" spans="1:33" ht="22" customHeight="1" x14ac:dyDescent="0.3">
      <c r="A3305" s="22">
        <v>44028</v>
      </c>
      <c r="B3305" s="23" t="s">
        <v>50</v>
      </c>
      <c r="C3305" s="23" t="s">
        <v>32</v>
      </c>
      <c r="D3305" s="24" t="s">
        <v>49</v>
      </c>
      <c r="E3305" s="24" t="s">
        <v>49</v>
      </c>
      <c r="F3305" s="23" t="s">
        <v>33</v>
      </c>
      <c r="G3305" s="24" t="s">
        <v>49</v>
      </c>
      <c r="H3305" s="24" t="s">
        <v>49</v>
      </c>
      <c r="I3305" s="23" t="s">
        <v>34</v>
      </c>
      <c r="J3305" s="23" t="s">
        <v>334</v>
      </c>
      <c r="K3305" s="23" t="s">
        <v>335</v>
      </c>
      <c r="L3305" s="23" t="s">
        <v>97</v>
      </c>
      <c r="M3305" s="24" t="s">
        <v>49</v>
      </c>
      <c r="N3305" s="24" t="s">
        <v>49</v>
      </c>
      <c r="O3305" s="24" t="s">
        <v>49</v>
      </c>
      <c r="P3305" s="23" t="s">
        <v>336</v>
      </c>
      <c r="Q3305" s="23" t="s">
        <v>39</v>
      </c>
      <c r="R3305" s="23" t="s">
        <v>337</v>
      </c>
      <c r="S3305" s="23" t="s">
        <v>97</v>
      </c>
      <c r="T3305" s="23" t="s">
        <v>338</v>
      </c>
      <c r="U3305" s="23" t="s">
        <v>99</v>
      </c>
      <c r="V3305" s="23" t="s">
        <v>43</v>
      </c>
      <c r="W3305" s="23" t="s">
        <v>44</v>
      </c>
      <c r="X3305" s="23" t="s">
        <v>45</v>
      </c>
      <c r="Y3305" s="23" t="s">
        <v>46</v>
      </c>
      <c r="Z3305" s="23" t="s">
        <v>3091</v>
      </c>
      <c r="AA3305" s="23" t="s">
        <v>3646</v>
      </c>
      <c r="AB3305" s="23"/>
      <c r="AC3305" s="23"/>
      <c r="AD3305" s="23"/>
      <c r="AE3305" s="24">
        <v>26189</v>
      </c>
      <c r="AF3305" s="24">
        <v>26.19</v>
      </c>
      <c r="AG3305" s="24">
        <v>65700</v>
      </c>
    </row>
    <row r="3306" spans="1:33" ht="22" customHeight="1" x14ac:dyDescent="0.3">
      <c r="A3306" s="25">
        <v>44027</v>
      </c>
      <c r="B3306" s="26" t="s">
        <v>31</v>
      </c>
      <c r="C3306" s="26" t="s">
        <v>32</v>
      </c>
      <c r="D3306" s="27" t="s">
        <v>49</v>
      </c>
      <c r="E3306" s="27" t="s">
        <v>49</v>
      </c>
      <c r="F3306" s="26" t="s">
        <v>33</v>
      </c>
      <c r="G3306" s="27" t="s">
        <v>49</v>
      </c>
      <c r="H3306" s="27" t="s">
        <v>49</v>
      </c>
      <c r="I3306" s="26" t="s">
        <v>34</v>
      </c>
      <c r="J3306" s="26" t="s">
        <v>637</v>
      </c>
      <c r="K3306" s="27" t="s">
        <v>49</v>
      </c>
      <c r="L3306" s="27" t="s">
        <v>49</v>
      </c>
      <c r="M3306" s="27" t="s">
        <v>49</v>
      </c>
      <c r="N3306" s="27" t="s">
        <v>49</v>
      </c>
      <c r="O3306" s="27" t="s">
        <v>49</v>
      </c>
      <c r="P3306" s="26" t="s">
        <v>638</v>
      </c>
      <c r="Q3306" s="26" t="s">
        <v>39</v>
      </c>
      <c r="R3306" s="26" t="s">
        <v>639</v>
      </c>
      <c r="S3306" s="26" t="s">
        <v>640</v>
      </c>
      <c r="T3306" s="26" t="s">
        <v>641</v>
      </c>
      <c r="U3306" s="26" t="s">
        <v>642</v>
      </c>
      <c r="V3306" s="26" t="s">
        <v>43</v>
      </c>
      <c r="W3306" s="26" t="s">
        <v>44</v>
      </c>
      <c r="X3306" s="26" t="s">
        <v>45</v>
      </c>
      <c r="Y3306" s="26" t="s">
        <v>46</v>
      </c>
      <c r="Z3306" s="26" t="s">
        <v>480</v>
      </c>
      <c r="AA3306" s="26" t="s">
        <v>3647</v>
      </c>
      <c r="AB3306" s="12" t="str">
        <f t="shared" ref="AB3306" si="684">IF(ISNUMBER(SEARCH("2,4 D",AA3306)),"2,4-Dichlorophenoxyacetic acid",IF(ISNUMBER(SEARCH("ACIDO",AA3306)),"2,4-Dichlorophenoxyacetic acid",IF(ISNUMBER(SEARCH("NAPHTHA",AA3306)),"Aromatic Solvent Mixture",IF(ISNUMBER(SEARCH("DIMETHYLAMINE",AA3306)),"Dimethylamine",IF(ISNUMBER(SEARCH("DIMETILAMINA",AA3306)),"Dimethylamine",IF(ISNUMBER(SEARCH("JUMP",AA3306)),"Diuron",IF(ISNUMBER(SEARCH("2-AMINO-2,3-DIMETHYL BUTYRAMIDE",AA3306)),"Herbicide Amine Intermediate",IF(ISNUMBER(SEARCH("TEBUTHIURON",AA3306)),"Tebuthiuron","FIXIT"))))))))</f>
        <v>Dimethylamine</v>
      </c>
      <c r="AC3306" s="26"/>
      <c r="AD3306" s="26"/>
      <c r="AE3306" s="27">
        <v>26240</v>
      </c>
      <c r="AF3306" s="27">
        <v>26.24</v>
      </c>
      <c r="AG3306" s="27">
        <v>198000</v>
      </c>
    </row>
    <row r="3307" spans="1:33" ht="22" customHeight="1" x14ac:dyDescent="0.3">
      <c r="A3307" s="22">
        <v>44025</v>
      </c>
      <c r="B3307" s="23" t="s">
        <v>50</v>
      </c>
      <c r="C3307" s="23" t="s">
        <v>32</v>
      </c>
      <c r="D3307" s="24" t="s">
        <v>49</v>
      </c>
      <c r="E3307" s="24" t="s">
        <v>49</v>
      </c>
      <c r="F3307" s="23" t="s">
        <v>33</v>
      </c>
      <c r="G3307" s="24" t="s">
        <v>49</v>
      </c>
      <c r="H3307" s="24" t="s">
        <v>49</v>
      </c>
      <c r="I3307" s="23" t="s">
        <v>34</v>
      </c>
      <c r="J3307" s="23" t="s">
        <v>102</v>
      </c>
      <c r="K3307" s="24" t="s">
        <v>49</v>
      </c>
      <c r="L3307" s="24" t="s">
        <v>49</v>
      </c>
      <c r="M3307" s="23" t="s">
        <v>103</v>
      </c>
      <c r="N3307" s="24" t="s">
        <v>49</v>
      </c>
      <c r="O3307" s="24" t="s">
        <v>49</v>
      </c>
      <c r="P3307" s="23" t="s">
        <v>104</v>
      </c>
      <c r="Q3307" s="23" t="s">
        <v>105</v>
      </c>
      <c r="R3307" s="23" t="s">
        <v>106</v>
      </c>
      <c r="S3307" s="23" t="s">
        <v>61</v>
      </c>
      <c r="T3307" s="23" t="s">
        <v>107</v>
      </c>
      <c r="U3307" s="23" t="s">
        <v>56</v>
      </c>
      <c r="V3307" s="23" t="s">
        <v>43</v>
      </c>
      <c r="W3307" s="23" t="s">
        <v>44</v>
      </c>
      <c r="X3307" s="23" t="s">
        <v>45</v>
      </c>
      <c r="Y3307" s="23" t="s">
        <v>46</v>
      </c>
      <c r="Z3307" s="23" t="s">
        <v>108</v>
      </c>
      <c r="AA3307" s="23" t="s">
        <v>3648</v>
      </c>
      <c r="AB3307" s="12" t="str">
        <f t="shared" ref="AB3307" si="685">IF(ISNUMBER(SEARCH("BUTYRAMIDE",AA3307)),"2,3-Dimethyl Butyramide",IF(ISNUMBER(SEARCH("FOLPET",AA3307)),"Folpet",IF(ISNUMBER(SEARCH("METHYL [2-({[6- (TRIFLUOROMETHYL) PYRIDIN-2-YL] OXY} METHYL) PHENYL",AA3307)),"Esther",IF(ISNUMBER(SEARCH("TEBUCONAZOL",AA3307)),"Tebuconazole",IF(ISNUMBER(SEARCH("DICHLOROPHENYL",AA3307)),"Dichlorophenyl Isocyanates",IF(ISNUMBER(SEARCH("CAPTAN",AA3307)),"Captan",IF(ISNUMBER(SEARCH("DIMETHYLACETAMID",AA3307)),"Dimethylacetamide",IF(ISNUMBER(SEARCH("AFALON",AA3307)),"Linuron","FIX IT"))))))))</f>
        <v>2,3-Dimethyl Butyramide</v>
      </c>
      <c r="AC3307" s="23"/>
      <c r="AD3307" s="23"/>
      <c r="AE3307" s="24">
        <v>15120</v>
      </c>
      <c r="AF3307" s="24">
        <v>15.12</v>
      </c>
      <c r="AG3307" s="24">
        <v>98800</v>
      </c>
    </row>
    <row r="3308" spans="1:33" ht="22" customHeight="1" x14ac:dyDescent="0.3">
      <c r="A3308" s="25">
        <v>44025</v>
      </c>
      <c r="B3308" s="26" t="s">
        <v>1418</v>
      </c>
      <c r="C3308" s="26" t="s">
        <v>32</v>
      </c>
      <c r="D3308" s="27" t="s">
        <v>49</v>
      </c>
      <c r="E3308" s="27" t="s">
        <v>49</v>
      </c>
      <c r="F3308" s="26" t="s">
        <v>33</v>
      </c>
      <c r="G3308" s="27" t="s">
        <v>49</v>
      </c>
      <c r="H3308" s="27" t="s">
        <v>49</v>
      </c>
      <c r="I3308" s="26" t="s">
        <v>34</v>
      </c>
      <c r="J3308" s="26" t="s">
        <v>878</v>
      </c>
      <c r="K3308" s="27" t="s">
        <v>49</v>
      </c>
      <c r="L3308" s="27" t="s">
        <v>49</v>
      </c>
      <c r="M3308" s="27" t="s">
        <v>49</v>
      </c>
      <c r="N3308" s="27" t="s">
        <v>49</v>
      </c>
      <c r="O3308" s="27" t="s">
        <v>49</v>
      </c>
      <c r="P3308" s="26" t="s">
        <v>879</v>
      </c>
      <c r="Q3308" s="26" t="s">
        <v>39</v>
      </c>
      <c r="R3308" s="26" t="s">
        <v>60</v>
      </c>
      <c r="S3308" s="26" t="s">
        <v>61</v>
      </c>
      <c r="T3308" s="26" t="s">
        <v>62</v>
      </c>
      <c r="U3308" s="26" t="s">
        <v>56</v>
      </c>
      <c r="V3308" s="26" t="s">
        <v>43</v>
      </c>
      <c r="W3308" s="26" t="s">
        <v>44</v>
      </c>
      <c r="X3308" s="26" t="s">
        <v>45</v>
      </c>
      <c r="Y3308" s="26" t="s">
        <v>46</v>
      </c>
      <c r="Z3308" s="26" t="s">
        <v>63</v>
      </c>
      <c r="AA3308" s="26" t="s">
        <v>3649</v>
      </c>
      <c r="AB3308" s="12" t="str">
        <f>IF(ISNUMBER(SEARCH("BUTYRAMIDE",AA3308)),"2,3-Dimethyl Butyramide",IF(ISNUMBER(SEARCH("FOLPET",AA3308)),"Folpet",IF(ISNUMBER(SEARCH("METHYL [2-({[6- (TRIFLUOROMETHYL) PYRIDIN-2-YL] OXY} METHYL) PHENYL",AA3308)),"Esther",IF(ISNUMBER(SEARCH("TEBUCONAZOL",AA3308)),"Tebuconazole",IF(ISNUMBER(SEARCH("DICHLOROPHENYL",AA3308)),"Dichlorophenyl Isocyanates",IF(ISNUMBER(SEARCH("CAPTAN",AA3308)),"Captan",IF(ISNUMBER(SEARCH("DIMETHYLACETAMID",AA3308)),"Dimethylacetamide",IF(ISNUMBER(SEARCH("AFALON",AA3308)),"Linuron","FIX IT"))))))))</f>
        <v>Tebuconazole</v>
      </c>
      <c r="AC3308" s="26"/>
      <c r="AD3308" s="26"/>
      <c r="AE3308" s="27">
        <v>20180</v>
      </c>
      <c r="AF3308" s="27">
        <v>20.18</v>
      </c>
      <c r="AG3308" s="27">
        <v>302000</v>
      </c>
    </row>
    <row r="3309" spans="1:33" ht="22" customHeight="1" x14ac:dyDescent="0.3">
      <c r="A3309" s="22">
        <v>44025</v>
      </c>
      <c r="B3309" s="23" t="s">
        <v>50</v>
      </c>
      <c r="C3309" s="23" t="s">
        <v>32</v>
      </c>
      <c r="D3309" s="24" t="s">
        <v>49</v>
      </c>
      <c r="E3309" s="24" t="s">
        <v>49</v>
      </c>
      <c r="F3309" s="23" t="s">
        <v>33</v>
      </c>
      <c r="G3309" s="24" t="s">
        <v>49</v>
      </c>
      <c r="H3309" s="24" t="s">
        <v>49</v>
      </c>
      <c r="I3309" s="23" t="s">
        <v>34</v>
      </c>
      <c r="J3309" s="23" t="s">
        <v>191</v>
      </c>
      <c r="K3309" s="24" t="s">
        <v>49</v>
      </c>
      <c r="L3309" s="24" t="s">
        <v>49</v>
      </c>
      <c r="M3309" s="24" t="s">
        <v>49</v>
      </c>
      <c r="N3309" s="24" t="s">
        <v>49</v>
      </c>
      <c r="O3309" s="24" t="s">
        <v>49</v>
      </c>
      <c r="P3309" s="23" t="s">
        <v>192</v>
      </c>
      <c r="Q3309" s="23" t="s">
        <v>39</v>
      </c>
      <c r="R3309" s="23" t="s">
        <v>186</v>
      </c>
      <c r="S3309" s="23" t="s">
        <v>187</v>
      </c>
      <c r="T3309" s="23" t="s">
        <v>188</v>
      </c>
      <c r="U3309" s="23" t="s">
        <v>42</v>
      </c>
      <c r="V3309" s="23" t="s">
        <v>43</v>
      </c>
      <c r="W3309" s="23" t="s">
        <v>44</v>
      </c>
      <c r="X3309" s="23" t="s">
        <v>45</v>
      </c>
      <c r="Y3309" s="23" t="s">
        <v>46</v>
      </c>
      <c r="Z3309" s="23" t="s">
        <v>193</v>
      </c>
      <c r="AA3309" s="23" t="s">
        <v>3650</v>
      </c>
      <c r="AB3309" s="23"/>
      <c r="AC3309" s="23"/>
      <c r="AD3309" s="23"/>
      <c r="AE3309" s="24">
        <v>24580</v>
      </c>
      <c r="AF3309" s="24">
        <v>24.58</v>
      </c>
      <c r="AG3309" s="24">
        <v>59700</v>
      </c>
    </row>
    <row r="3310" spans="1:33" ht="22" customHeight="1" x14ac:dyDescent="0.3">
      <c r="A3310" s="25">
        <v>44025</v>
      </c>
      <c r="B3310" s="26" t="s">
        <v>50</v>
      </c>
      <c r="C3310" s="26" t="s">
        <v>32</v>
      </c>
      <c r="D3310" s="27" t="s">
        <v>49</v>
      </c>
      <c r="E3310" s="27" t="s">
        <v>49</v>
      </c>
      <c r="F3310" s="26" t="s">
        <v>33</v>
      </c>
      <c r="G3310" s="27" t="s">
        <v>49</v>
      </c>
      <c r="H3310" s="27" t="s">
        <v>49</v>
      </c>
      <c r="I3310" s="26" t="s">
        <v>34</v>
      </c>
      <c r="J3310" s="26" t="s">
        <v>120</v>
      </c>
      <c r="K3310" s="26" t="s">
        <v>112</v>
      </c>
      <c r="L3310" s="26" t="s">
        <v>113</v>
      </c>
      <c r="M3310" s="26" t="s">
        <v>33</v>
      </c>
      <c r="N3310" s="27">
        <v>296398223.63</v>
      </c>
      <c r="O3310" s="27" t="s">
        <v>49</v>
      </c>
      <c r="P3310" s="26" t="s">
        <v>121</v>
      </c>
      <c r="Q3310" s="26" t="s">
        <v>39</v>
      </c>
      <c r="R3310" s="26" t="s">
        <v>3570</v>
      </c>
      <c r="S3310" s="26" t="s">
        <v>113</v>
      </c>
      <c r="T3310" s="26" t="s">
        <v>3571</v>
      </c>
      <c r="U3310" s="26" t="s">
        <v>117</v>
      </c>
      <c r="V3310" s="26" t="s">
        <v>43</v>
      </c>
      <c r="W3310" s="26" t="s">
        <v>44</v>
      </c>
      <c r="X3310" s="26" t="s">
        <v>45</v>
      </c>
      <c r="Y3310" s="26" t="s">
        <v>46</v>
      </c>
      <c r="Z3310" s="26" t="s">
        <v>122</v>
      </c>
      <c r="AA3310" s="26" t="s">
        <v>3651</v>
      </c>
      <c r="AB3310" s="12" t="str">
        <f t="shared" ref="AB3310" si="686">IF(ISNUMBER(SEARCH("CARBENDAZIM",AA3310)),"Carbendazim",IF(ISNUMBER(SEARCH("4-D",AA3310)),"2,4-Dichlorophenoxyacetic acid",IF(ISNUMBER(SEARCH("RIDOVER",AA3310)),"Glyphosate",IF(ISNUMBER(SEARCH("POQUER",AA3310)),"Clethodim",IF(ISNUMBER(SEARCH("LITER",AA3310)),"Imidacloprid",IF(ISNUMBER(SEARCH("PYRINEX",AA3310)),"Chlorpyrifos",IF(ISNUMBER(SEARCH("ORBIT",AA3310)),"Omethoate",IF(ISNUMBER(SEARCH("HEXARON",AA3310)),"Diuron",IF(ISNUMBER(SEARCH("ISOPROPYLAMINE",AA3310)),"Isopropylamine",IF(ISNUMBER(SEARCH("GLYPHOSATE",AA3310)),"Glyphosate",IF(ISNUMBER(SEARCH("MANCOZEB",AA3310)),"Mancozeb Indofil",IF(ISNUMBER(SEARCH("PARAQUAT",AA3310)),"Paraquat",IF(ISNUMBER(SEARCH("CAROMAX",AA3310)),"Aromatic Solvent Mixture",IF(ISNUMBER(SEARCH("BUTIRON",AA3310)),"Tebuthiuron",IF(ISNUMBER(SEARCH("VORAZ",AA3310)),"Methomyl",IF(ISNUMBER(SEARCH("IMIDACLOPRID",AA3310)),"Imidacloprid",IF(ISNUMBER(SEARCH("2 4 D",AA3310)),"2,4-Dichlorophenoxyacetic acid",IF(ISNUMBER(SEARCH("IMIDACL",AA3310)),"Imidacloprid",IF(ISNUMBER(SEARCH("DIUREX",AA3310)),"Diuron",IF(ISNUMBER(SEARCH("RAPEL",AA3310)),"Acephate","fix it"))))))))))))))))))))</f>
        <v>Mancozeb Indofil</v>
      </c>
      <c r="AC3310" s="26"/>
      <c r="AD3310" s="26"/>
      <c r="AE3310" s="27">
        <v>92430</v>
      </c>
      <c r="AF3310" s="27">
        <v>92.43</v>
      </c>
      <c r="AG3310" s="27">
        <v>325000</v>
      </c>
    </row>
    <row r="3311" spans="1:33" ht="22" customHeight="1" x14ac:dyDescent="0.3">
      <c r="A3311" s="22">
        <v>44025</v>
      </c>
      <c r="B3311" s="23" t="s">
        <v>50</v>
      </c>
      <c r="C3311" s="23" t="s">
        <v>32</v>
      </c>
      <c r="D3311" s="24" t="s">
        <v>49</v>
      </c>
      <c r="E3311" s="24" t="s">
        <v>49</v>
      </c>
      <c r="F3311" s="23" t="s">
        <v>33</v>
      </c>
      <c r="G3311" s="24" t="s">
        <v>49</v>
      </c>
      <c r="H3311" s="24" t="s">
        <v>49</v>
      </c>
      <c r="I3311" s="23" t="s">
        <v>34</v>
      </c>
      <c r="J3311" s="23" t="s">
        <v>147</v>
      </c>
      <c r="K3311" s="23" t="s">
        <v>148</v>
      </c>
      <c r="L3311" s="23" t="s">
        <v>149</v>
      </c>
      <c r="M3311" s="23" t="s">
        <v>33</v>
      </c>
      <c r="N3311" s="24" t="s">
        <v>49</v>
      </c>
      <c r="O3311" s="24" t="s">
        <v>49</v>
      </c>
      <c r="P3311" s="23" t="s">
        <v>150</v>
      </c>
      <c r="Q3311" s="23" t="s">
        <v>39</v>
      </c>
      <c r="R3311" s="23" t="s">
        <v>151</v>
      </c>
      <c r="S3311" s="23" t="s">
        <v>149</v>
      </c>
      <c r="T3311" s="23" t="s">
        <v>152</v>
      </c>
      <c r="U3311" s="23" t="s">
        <v>42</v>
      </c>
      <c r="V3311" s="23" t="s">
        <v>43</v>
      </c>
      <c r="W3311" s="23" t="s">
        <v>44</v>
      </c>
      <c r="X3311" s="23" t="s">
        <v>45</v>
      </c>
      <c r="Y3311" s="23" t="s">
        <v>46</v>
      </c>
      <c r="Z3311" s="23" t="s">
        <v>153</v>
      </c>
      <c r="AA3311" s="23" t="s">
        <v>3652</v>
      </c>
      <c r="AB3311" s="23"/>
      <c r="AC3311" s="23"/>
      <c r="AD3311" s="23"/>
      <c r="AE3311" s="24">
        <v>59780</v>
      </c>
      <c r="AF3311" s="24">
        <v>59.78</v>
      </c>
      <c r="AG3311" s="23" t="s">
        <v>49</v>
      </c>
    </row>
    <row r="3312" spans="1:33" ht="22" customHeight="1" x14ac:dyDescent="0.3">
      <c r="A3312" s="25">
        <v>44025</v>
      </c>
      <c r="B3312" s="26" t="s">
        <v>31</v>
      </c>
      <c r="C3312" s="26" t="s">
        <v>32</v>
      </c>
      <c r="D3312" s="27" t="s">
        <v>49</v>
      </c>
      <c r="E3312" s="27" t="s">
        <v>49</v>
      </c>
      <c r="F3312" s="26" t="s">
        <v>33</v>
      </c>
      <c r="G3312" s="27" t="s">
        <v>49</v>
      </c>
      <c r="H3312" s="27" t="s">
        <v>49</v>
      </c>
      <c r="I3312" s="26" t="s">
        <v>34</v>
      </c>
      <c r="J3312" s="26" t="s">
        <v>35</v>
      </c>
      <c r="K3312" s="26" t="s">
        <v>36</v>
      </c>
      <c r="L3312" s="26" t="s">
        <v>37</v>
      </c>
      <c r="M3312" s="26" t="s">
        <v>33</v>
      </c>
      <c r="N3312" s="27" t="s">
        <v>49</v>
      </c>
      <c r="O3312" s="27" t="s">
        <v>49</v>
      </c>
      <c r="P3312" s="26" t="s">
        <v>38</v>
      </c>
      <c r="Q3312" s="26" t="s">
        <v>39</v>
      </c>
      <c r="R3312" s="26" t="s">
        <v>40</v>
      </c>
      <c r="S3312" s="26" t="s">
        <v>37</v>
      </c>
      <c r="T3312" s="26" t="s">
        <v>41</v>
      </c>
      <c r="U3312" s="26" t="s">
        <v>42</v>
      </c>
      <c r="V3312" s="26" t="s">
        <v>43</v>
      </c>
      <c r="W3312" s="26" t="s">
        <v>44</v>
      </c>
      <c r="X3312" s="26" t="s">
        <v>45</v>
      </c>
      <c r="Y3312" s="26" t="s">
        <v>46</v>
      </c>
      <c r="Z3312" s="26" t="s">
        <v>47</v>
      </c>
      <c r="AA3312" s="26" t="s">
        <v>3653</v>
      </c>
      <c r="AB3312" s="12" t="str">
        <f t="shared" ref="AB3312:AB3313" si="687">IF(ISNUMBER(SEARCH("CARBENDAZIM",AA3312)),"Carbendazim",IF(ISNUMBER(SEARCH("4-D",AA3312)),"2,4-Dichlorophenoxyacetic acid",IF(ISNUMBER(SEARCH("RIDOVER",AA3312)),"Glyphosate",IF(ISNUMBER(SEARCH("POQUER",AA3312)),"Clethodim",IF(ISNUMBER(SEARCH("LITER",AA3312)),"Imidacloprid",IF(ISNUMBER(SEARCH("PYRINEX",AA3312)),"Chlorpyrifos",IF(ISNUMBER(SEARCH("ORBIT",AA3312)),"Omethoate",IF(ISNUMBER(SEARCH("HEXARON",AA3312)),"Diuron",IF(ISNUMBER(SEARCH("ISOPROPYLAMINE",AA3312)),"Isopropylamine",IF(ISNUMBER(SEARCH("GLYPHOSATE",AA3312)),"Glyphosate",IF(ISNUMBER(SEARCH("MANCOZEB",AA3312)),"Mancozeb Indofil",IF(ISNUMBER(SEARCH("PARAQUAT",AA3312)),"Paraquat",IF(ISNUMBER(SEARCH("CAROMAX",AA3312)),"Aromatic Solvent Mixture",IF(ISNUMBER(SEARCH("BUTIRON",AA3312)),"Tebuthiuron",IF(ISNUMBER(SEARCH("VORAZ",AA3312)),"Methomyl",IF(ISNUMBER(SEARCH("IMIDACLOPRID",AA3312)),"Imidacloprid",IF(ISNUMBER(SEARCH("2 4 D",AA3312)),"2,4-Dichlorophenoxyacetic acid",IF(ISNUMBER(SEARCH("IMIDACL",AA3312)),"Imidacloprid",IF(ISNUMBER(SEARCH("DIUREX",AA3312)),"Diuron",IF(ISNUMBER(SEARCH("RAPEL",AA3312)),"Acephate","fix it"))))))))))))))))))))</f>
        <v>2,4-Dichlorophenoxyacetic acid</v>
      </c>
      <c r="AC3312" s="26"/>
      <c r="AD3312" s="26"/>
      <c r="AE3312" s="27">
        <v>36900</v>
      </c>
      <c r="AF3312" s="27">
        <v>36.9</v>
      </c>
      <c r="AG3312" s="26" t="s">
        <v>49</v>
      </c>
    </row>
    <row r="3313" spans="1:33" ht="22" customHeight="1" x14ac:dyDescent="0.3">
      <c r="A3313" s="22">
        <v>44025</v>
      </c>
      <c r="B3313" s="23" t="s">
        <v>31</v>
      </c>
      <c r="C3313" s="23" t="s">
        <v>32</v>
      </c>
      <c r="D3313" s="24" t="s">
        <v>49</v>
      </c>
      <c r="E3313" s="24" t="s">
        <v>49</v>
      </c>
      <c r="F3313" s="23" t="s">
        <v>33</v>
      </c>
      <c r="G3313" s="24" t="s">
        <v>49</v>
      </c>
      <c r="H3313" s="24" t="s">
        <v>49</v>
      </c>
      <c r="I3313" s="23" t="s">
        <v>34</v>
      </c>
      <c r="J3313" s="23" t="s">
        <v>35</v>
      </c>
      <c r="K3313" s="23" t="s">
        <v>36</v>
      </c>
      <c r="L3313" s="23" t="s">
        <v>37</v>
      </c>
      <c r="M3313" s="23" t="s">
        <v>33</v>
      </c>
      <c r="N3313" s="24" t="s">
        <v>49</v>
      </c>
      <c r="O3313" s="24" t="s">
        <v>49</v>
      </c>
      <c r="P3313" s="23" t="s">
        <v>38</v>
      </c>
      <c r="Q3313" s="23" t="s">
        <v>39</v>
      </c>
      <c r="R3313" s="23" t="s">
        <v>40</v>
      </c>
      <c r="S3313" s="23" t="s">
        <v>37</v>
      </c>
      <c r="T3313" s="23" t="s">
        <v>41</v>
      </c>
      <c r="U3313" s="23" t="s">
        <v>42</v>
      </c>
      <c r="V3313" s="23" t="s">
        <v>43</v>
      </c>
      <c r="W3313" s="23" t="s">
        <v>44</v>
      </c>
      <c r="X3313" s="23" t="s">
        <v>45</v>
      </c>
      <c r="Y3313" s="23" t="s">
        <v>46</v>
      </c>
      <c r="Z3313" s="23" t="s">
        <v>47</v>
      </c>
      <c r="AA3313" s="23" t="s">
        <v>3654</v>
      </c>
      <c r="AB3313" s="12" t="str">
        <f t="shared" si="687"/>
        <v>2,4-Dichlorophenoxyacetic acid</v>
      </c>
      <c r="AC3313" s="23"/>
      <c r="AD3313" s="23"/>
      <c r="AE3313" s="24">
        <v>147860</v>
      </c>
      <c r="AF3313" s="24">
        <v>147.86000000000001</v>
      </c>
      <c r="AG3313" s="23" t="s">
        <v>49</v>
      </c>
    </row>
    <row r="3314" spans="1:33" ht="22" customHeight="1" x14ac:dyDescent="0.3">
      <c r="A3314" s="25">
        <v>44024</v>
      </c>
      <c r="B3314" s="26" t="s">
        <v>50</v>
      </c>
      <c r="C3314" s="26" t="s">
        <v>32</v>
      </c>
      <c r="D3314" s="27" t="s">
        <v>49</v>
      </c>
      <c r="E3314" s="27" t="s">
        <v>49</v>
      </c>
      <c r="F3314" s="26" t="s">
        <v>33</v>
      </c>
      <c r="G3314" s="27" t="s">
        <v>49</v>
      </c>
      <c r="H3314" s="27" t="s">
        <v>49</v>
      </c>
      <c r="I3314" s="26" t="s">
        <v>34</v>
      </c>
      <c r="J3314" s="26" t="s">
        <v>173</v>
      </c>
      <c r="K3314" s="26" t="s">
        <v>174</v>
      </c>
      <c r="L3314" s="26" t="s">
        <v>97</v>
      </c>
      <c r="M3314" s="27" t="s">
        <v>49</v>
      </c>
      <c r="N3314" s="27" t="s">
        <v>49</v>
      </c>
      <c r="O3314" s="27" t="s">
        <v>49</v>
      </c>
      <c r="P3314" s="26" t="s">
        <v>175</v>
      </c>
      <c r="Q3314" s="26" t="s">
        <v>39</v>
      </c>
      <c r="R3314" s="26" t="s">
        <v>176</v>
      </c>
      <c r="S3314" s="26" t="s">
        <v>97</v>
      </c>
      <c r="T3314" s="26" t="s">
        <v>177</v>
      </c>
      <c r="U3314" s="26" t="s">
        <v>178</v>
      </c>
      <c r="V3314" s="26" t="s">
        <v>43</v>
      </c>
      <c r="W3314" s="26" t="s">
        <v>44</v>
      </c>
      <c r="X3314" s="26" t="s">
        <v>45</v>
      </c>
      <c r="Y3314" s="26" t="s">
        <v>46</v>
      </c>
      <c r="Z3314" s="26" t="s">
        <v>179</v>
      </c>
      <c r="AA3314" s="26" t="s">
        <v>3655</v>
      </c>
      <c r="AB3314" s="26"/>
      <c r="AC3314" s="26"/>
      <c r="AD3314" s="26"/>
      <c r="AE3314" s="27">
        <v>139000</v>
      </c>
      <c r="AF3314" s="27">
        <v>139</v>
      </c>
      <c r="AG3314" s="27">
        <v>81400</v>
      </c>
    </row>
    <row r="3315" spans="1:33" ht="22" customHeight="1" x14ac:dyDescent="0.3">
      <c r="A3315" s="22">
        <v>44023</v>
      </c>
      <c r="B3315" s="23" t="s">
        <v>1418</v>
      </c>
      <c r="C3315" s="23" t="s">
        <v>32</v>
      </c>
      <c r="D3315" s="24" t="s">
        <v>49</v>
      </c>
      <c r="E3315" s="24" t="s">
        <v>49</v>
      </c>
      <c r="F3315" s="23" t="s">
        <v>33</v>
      </c>
      <c r="G3315" s="24" t="s">
        <v>49</v>
      </c>
      <c r="H3315" s="24" t="s">
        <v>49</v>
      </c>
      <c r="I3315" s="23" t="s">
        <v>34</v>
      </c>
      <c r="J3315" s="23" t="s">
        <v>421</v>
      </c>
      <c r="K3315" s="24" t="s">
        <v>49</v>
      </c>
      <c r="L3315" s="24" t="s">
        <v>49</v>
      </c>
      <c r="M3315" s="24" t="s">
        <v>49</v>
      </c>
      <c r="N3315" s="24" t="s">
        <v>49</v>
      </c>
      <c r="O3315" s="24" t="s">
        <v>49</v>
      </c>
      <c r="P3315" s="23" t="s">
        <v>422</v>
      </c>
      <c r="Q3315" s="23" t="s">
        <v>423</v>
      </c>
      <c r="R3315" s="23" t="s">
        <v>60</v>
      </c>
      <c r="S3315" s="23" t="s">
        <v>61</v>
      </c>
      <c r="T3315" s="23" t="s">
        <v>62</v>
      </c>
      <c r="U3315" s="23" t="s">
        <v>56</v>
      </c>
      <c r="V3315" s="23" t="s">
        <v>43</v>
      </c>
      <c r="W3315" s="23" t="s">
        <v>44</v>
      </c>
      <c r="X3315" s="23" t="s">
        <v>45</v>
      </c>
      <c r="Y3315" s="23" t="s">
        <v>46</v>
      </c>
      <c r="Z3315" s="23" t="s">
        <v>63</v>
      </c>
      <c r="AA3315" s="23" t="s">
        <v>3656</v>
      </c>
      <c r="AB3315" s="12" t="str">
        <f>IF(ISNUMBER(SEARCH("BUTYRAMIDE",AA3315)),"2,3-Dimethyl Butyramide",IF(ISNUMBER(SEARCH("FOLPET",AA3315)),"Folpet",IF(ISNUMBER(SEARCH("METHYL [2-({[6- (TRIFLUOROMETHYL) PYRIDIN-2-YL] OXY} METHYL) PHENYL",AA3315)),"Esther",IF(ISNUMBER(SEARCH("TEBUCONAZOL",AA3315)),"Tebuconazole",IF(ISNUMBER(SEARCH("DICHLOROPHENYL",AA3315)),"Dichlorophenyl Isocyanates",IF(ISNUMBER(SEARCH("CAPTAN",AA3315)),"Captan",IF(ISNUMBER(SEARCH("DIMETHYLACETAMID",AA3315)),"Dimethylacetamide",IF(ISNUMBER(SEARCH("AFALON",AA3315)),"Linuron","FIX IT"))))))))</f>
        <v>Tebuconazole</v>
      </c>
      <c r="AC3315" s="23"/>
      <c r="AD3315" s="23"/>
      <c r="AE3315" s="24">
        <v>20180</v>
      </c>
      <c r="AF3315" s="24">
        <v>20.18</v>
      </c>
      <c r="AG3315" s="24">
        <v>302000</v>
      </c>
    </row>
    <row r="3316" spans="1:33" ht="22" customHeight="1" x14ac:dyDescent="0.3">
      <c r="A3316" s="25">
        <v>44023</v>
      </c>
      <c r="B3316" s="26" t="s">
        <v>50</v>
      </c>
      <c r="C3316" s="26" t="s">
        <v>32</v>
      </c>
      <c r="D3316" s="27" t="s">
        <v>49</v>
      </c>
      <c r="E3316" s="27" t="s">
        <v>49</v>
      </c>
      <c r="F3316" s="26" t="s">
        <v>33</v>
      </c>
      <c r="G3316" s="27" t="s">
        <v>49</v>
      </c>
      <c r="H3316" s="27" t="s">
        <v>49</v>
      </c>
      <c r="I3316" s="26" t="s">
        <v>34</v>
      </c>
      <c r="J3316" s="26" t="s">
        <v>120</v>
      </c>
      <c r="K3316" s="26" t="s">
        <v>112</v>
      </c>
      <c r="L3316" s="26" t="s">
        <v>113</v>
      </c>
      <c r="M3316" s="26" t="s">
        <v>33</v>
      </c>
      <c r="N3316" s="27">
        <v>296398223.63</v>
      </c>
      <c r="O3316" s="27" t="s">
        <v>49</v>
      </c>
      <c r="P3316" s="26" t="s">
        <v>121</v>
      </c>
      <c r="Q3316" s="26" t="s">
        <v>39</v>
      </c>
      <c r="R3316" s="26" t="s">
        <v>3570</v>
      </c>
      <c r="S3316" s="26" t="s">
        <v>113</v>
      </c>
      <c r="T3316" s="26" t="s">
        <v>3571</v>
      </c>
      <c r="U3316" s="26" t="s">
        <v>117</v>
      </c>
      <c r="V3316" s="26" t="s">
        <v>43</v>
      </c>
      <c r="W3316" s="26" t="s">
        <v>44</v>
      </c>
      <c r="X3316" s="26" t="s">
        <v>45</v>
      </c>
      <c r="Y3316" s="26" t="s">
        <v>46</v>
      </c>
      <c r="Z3316" s="26" t="s">
        <v>122</v>
      </c>
      <c r="AA3316" s="26" t="s">
        <v>123</v>
      </c>
      <c r="AB3316" s="12" t="str">
        <f t="shared" ref="AB3316" si="688">IF(ISNUMBER(SEARCH("CARBENDAZIM",AA3316)),"Carbendazim",IF(ISNUMBER(SEARCH("4-D",AA3316)),"2,4-Dichlorophenoxyacetic acid",IF(ISNUMBER(SEARCH("RIDOVER",AA3316)),"Glyphosate",IF(ISNUMBER(SEARCH("POQUER",AA3316)),"Clethodim",IF(ISNUMBER(SEARCH("LITER",AA3316)),"Imidacloprid",IF(ISNUMBER(SEARCH("PYRINEX",AA3316)),"Chlorpyrifos",IF(ISNUMBER(SEARCH("ORBIT",AA3316)),"Omethoate",IF(ISNUMBER(SEARCH("HEXARON",AA3316)),"Diuron",IF(ISNUMBER(SEARCH("ISOPROPYLAMINE",AA3316)),"Isopropylamine",IF(ISNUMBER(SEARCH("GLYPHOSATE",AA3316)),"Glyphosate",IF(ISNUMBER(SEARCH("MANCOZEB",AA3316)),"Mancozeb Indofil",IF(ISNUMBER(SEARCH("PARAQUAT",AA3316)),"Paraquat",IF(ISNUMBER(SEARCH("CAROMAX",AA3316)),"Aromatic Solvent Mixture",IF(ISNUMBER(SEARCH("BUTIRON",AA3316)),"Tebuthiuron",IF(ISNUMBER(SEARCH("VORAZ",AA3316)),"Methomyl",IF(ISNUMBER(SEARCH("IMIDACLOPRID",AA3316)),"Imidacloprid",IF(ISNUMBER(SEARCH("2 4 D",AA3316)),"2,4-Dichlorophenoxyacetic acid",IF(ISNUMBER(SEARCH("IMIDACL",AA3316)),"Imidacloprid",IF(ISNUMBER(SEARCH("DIUREX",AA3316)),"Diuron",IF(ISNUMBER(SEARCH("RAPEL",AA3316)),"Acephate","fix it"))))))))))))))))))))</f>
        <v>Mancozeb Indofil</v>
      </c>
      <c r="AC3316" s="26"/>
      <c r="AD3316" s="26"/>
      <c r="AE3316" s="27">
        <v>82160</v>
      </c>
      <c r="AF3316" s="27">
        <v>82.16</v>
      </c>
      <c r="AG3316" s="27">
        <v>289000</v>
      </c>
    </row>
    <row r="3317" spans="1:33" ht="22" customHeight="1" x14ac:dyDescent="0.3">
      <c r="A3317" s="22">
        <v>44023</v>
      </c>
      <c r="B3317" s="23" t="s">
        <v>1418</v>
      </c>
      <c r="C3317" s="23" t="s">
        <v>32</v>
      </c>
      <c r="D3317" s="24" t="s">
        <v>49</v>
      </c>
      <c r="E3317" s="24" t="s">
        <v>49</v>
      </c>
      <c r="F3317" s="23" t="s">
        <v>33</v>
      </c>
      <c r="G3317" s="24" t="s">
        <v>49</v>
      </c>
      <c r="H3317" s="24" t="s">
        <v>49</v>
      </c>
      <c r="I3317" s="23" t="s">
        <v>34</v>
      </c>
      <c r="J3317" s="23" t="s">
        <v>421</v>
      </c>
      <c r="K3317" s="24" t="s">
        <v>49</v>
      </c>
      <c r="L3317" s="24" t="s">
        <v>49</v>
      </c>
      <c r="M3317" s="24" t="s">
        <v>49</v>
      </c>
      <c r="N3317" s="24" t="s">
        <v>49</v>
      </c>
      <c r="O3317" s="24" t="s">
        <v>49</v>
      </c>
      <c r="P3317" s="23" t="s">
        <v>422</v>
      </c>
      <c r="Q3317" s="23" t="s">
        <v>423</v>
      </c>
      <c r="R3317" s="23" t="s">
        <v>60</v>
      </c>
      <c r="S3317" s="23" t="s">
        <v>61</v>
      </c>
      <c r="T3317" s="23" t="s">
        <v>62</v>
      </c>
      <c r="U3317" s="23" t="s">
        <v>56</v>
      </c>
      <c r="V3317" s="23" t="s">
        <v>43</v>
      </c>
      <c r="W3317" s="23" t="s">
        <v>44</v>
      </c>
      <c r="X3317" s="23" t="s">
        <v>45</v>
      </c>
      <c r="Y3317" s="23" t="s">
        <v>46</v>
      </c>
      <c r="Z3317" s="23" t="s">
        <v>63</v>
      </c>
      <c r="AA3317" s="23" t="s">
        <v>3657</v>
      </c>
      <c r="AB3317" s="12" t="str">
        <f>IF(ISNUMBER(SEARCH("BUTYRAMIDE",AA3317)),"2,3-Dimethyl Butyramide",IF(ISNUMBER(SEARCH("FOLPET",AA3317)),"Folpet",IF(ISNUMBER(SEARCH("METHYL [2-({[6- (TRIFLUOROMETHYL) PYRIDIN-2-YL] OXY} METHYL) PHENYL",AA3317)),"Esther",IF(ISNUMBER(SEARCH("TEBUCONAZOL",AA3317)),"Tebuconazole",IF(ISNUMBER(SEARCH("DICHLOROPHENYL",AA3317)),"Dichlorophenyl Isocyanates",IF(ISNUMBER(SEARCH("CAPTAN",AA3317)),"Captan",IF(ISNUMBER(SEARCH("DIMETHYLACETAMID",AA3317)),"Dimethylacetamide",IF(ISNUMBER(SEARCH("AFALON",AA3317)),"Linuron","FIX IT"))))))))</f>
        <v>Tebuconazole</v>
      </c>
      <c r="AC3317" s="23"/>
      <c r="AD3317" s="23"/>
      <c r="AE3317" s="24">
        <v>20180</v>
      </c>
      <c r="AF3317" s="24">
        <v>20.18</v>
      </c>
      <c r="AG3317" s="24">
        <v>302000</v>
      </c>
    </row>
    <row r="3318" spans="1:33" ht="22" customHeight="1" x14ac:dyDescent="0.3">
      <c r="A3318" s="25">
        <v>44023</v>
      </c>
      <c r="B3318" s="26" t="s">
        <v>50</v>
      </c>
      <c r="C3318" s="26" t="s">
        <v>32</v>
      </c>
      <c r="D3318" s="27" t="s">
        <v>49</v>
      </c>
      <c r="E3318" s="27" t="s">
        <v>49</v>
      </c>
      <c r="F3318" s="26" t="s">
        <v>33</v>
      </c>
      <c r="G3318" s="27" t="s">
        <v>49</v>
      </c>
      <c r="H3318" s="27" t="s">
        <v>49</v>
      </c>
      <c r="I3318" s="26" t="s">
        <v>34</v>
      </c>
      <c r="J3318" s="26" t="s">
        <v>120</v>
      </c>
      <c r="K3318" s="26" t="s">
        <v>112</v>
      </c>
      <c r="L3318" s="26" t="s">
        <v>113</v>
      </c>
      <c r="M3318" s="26" t="s">
        <v>33</v>
      </c>
      <c r="N3318" s="27">
        <v>296398223.63</v>
      </c>
      <c r="O3318" s="27" t="s">
        <v>49</v>
      </c>
      <c r="P3318" s="26" t="s">
        <v>121</v>
      </c>
      <c r="Q3318" s="26" t="s">
        <v>39</v>
      </c>
      <c r="R3318" s="26" t="s">
        <v>3570</v>
      </c>
      <c r="S3318" s="26" t="s">
        <v>113</v>
      </c>
      <c r="T3318" s="26" t="s">
        <v>3571</v>
      </c>
      <c r="U3318" s="26" t="s">
        <v>117</v>
      </c>
      <c r="V3318" s="26" t="s">
        <v>43</v>
      </c>
      <c r="W3318" s="26" t="s">
        <v>44</v>
      </c>
      <c r="X3318" s="26" t="s">
        <v>45</v>
      </c>
      <c r="Y3318" s="26" t="s">
        <v>46</v>
      </c>
      <c r="Z3318" s="26" t="s">
        <v>122</v>
      </c>
      <c r="AA3318" s="26" t="s">
        <v>123</v>
      </c>
      <c r="AB3318" s="12" t="str">
        <f t="shared" ref="AB3318" si="689">IF(ISNUMBER(SEARCH("CARBENDAZIM",AA3318)),"Carbendazim",IF(ISNUMBER(SEARCH("4-D",AA3318)),"2,4-Dichlorophenoxyacetic acid",IF(ISNUMBER(SEARCH("RIDOVER",AA3318)),"Glyphosate",IF(ISNUMBER(SEARCH("POQUER",AA3318)),"Clethodim",IF(ISNUMBER(SEARCH("LITER",AA3318)),"Imidacloprid",IF(ISNUMBER(SEARCH("PYRINEX",AA3318)),"Chlorpyrifos",IF(ISNUMBER(SEARCH("ORBIT",AA3318)),"Omethoate",IF(ISNUMBER(SEARCH("HEXARON",AA3318)),"Diuron",IF(ISNUMBER(SEARCH("ISOPROPYLAMINE",AA3318)),"Isopropylamine",IF(ISNUMBER(SEARCH("GLYPHOSATE",AA3318)),"Glyphosate",IF(ISNUMBER(SEARCH("MANCOZEB",AA3318)),"Mancozeb Indofil",IF(ISNUMBER(SEARCH("PARAQUAT",AA3318)),"Paraquat",IF(ISNUMBER(SEARCH("CAROMAX",AA3318)),"Aromatic Solvent Mixture",IF(ISNUMBER(SEARCH("BUTIRON",AA3318)),"Tebuthiuron",IF(ISNUMBER(SEARCH("VORAZ",AA3318)),"Methomyl",IF(ISNUMBER(SEARCH("IMIDACLOPRID",AA3318)),"Imidacloprid",IF(ISNUMBER(SEARCH("2 4 D",AA3318)),"2,4-Dichlorophenoxyacetic acid",IF(ISNUMBER(SEARCH("IMIDACL",AA3318)),"Imidacloprid",IF(ISNUMBER(SEARCH("DIUREX",AA3318)),"Diuron",IF(ISNUMBER(SEARCH("RAPEL",AA3318)),"Acephate","fix it"))))))))))))))))))))</f>
        <v>Mancozeb Indofil</v>
      </c>
      <c r="AC3318" s="26"/>
      <c r="AD3318" s="26"/>
      <c r="AE3318" s="27">
        <v>82160</v>
      </c>
      <c r="AF3318" s="27">
        <v>82.16</v>
      </c>
      <c r="AG3318" s="27">
        <v>289000</v>
      </c>
    </row>
    <row r="3319" spans="1:33" ht="22" customHeight="1" x14ac:dyDescent="0.3">
      <c r="A3319" s="22">
        <v>44023</v>
      </c>
      <c r="B3319" s="23" t="s">
        <v>1418</v>
      </c>
      <c r="C3319" s="23" t="s">
        <v>32</v>
      </c>
      <c r="D3319" s="24" t="s">
        <v>49</v>
      </c>
      <c r="E3319" s="24" t="s">
        <v>49</v>
      </c>
      <c r="F3319" s="23" t="s">
        <v>33</v>
      </c>
      <c r="G3319" s="24" t="s">
        <v>49</v>
      </c>
      <c r="H3319" s="24" t="s">
        <v>49</v>
      </c>
      <c r="I3319" s="23" t="s">
        <v>34</v>
      </c>
      <c r="J3319" s="23" t="s">
        <v>421</v>
      </c>
      <c r="K3319" s="24" t="s">
        <v>49</v>
      </c>
      <c r="L3319" s="24" t="s">
        <v>49</v>
      </c>
      <c r="M3319" s="24" t="s">
        <v>49</v>
      </c>
      <c r="N3319" s="24" t="s">
        <v>49</v>
      </c>
      <c r="O3319" s="24" t="s">
        <v>49</v>
      </c>
      <c r="P3319" s="23" t="s">
        <v>422</v>
      </c>
      <c r="Q3319" s="23" t="s">
        <v>423</v>
      </c>
      <c r="R3319" s="23" t="s">
        <v>60</v>
      </c>
      <c r="S3319" s="23" t="s">
        <v>61</v>
      </c>
      <c r="T3319" s="23" t="s">
        <v>62</v>
      </c>
      <c r="U3319" s="23" t="s">
        <v>56</v>
      </c>
      <c r="V3319" s="23" t="s">
        <v>43</v>
      </c>
      <c r="W3319" s="23" t="s">
        <v>44</v>
      </c>
      <c r="X3319" s="23" t="s">
        <v>45</v>
      </c>
      <c r="Y3319" s="23" t="s">
        <v>46</v>
      </c>
      <c r="Z3319" s="23" t="s">
        <v>63</v>
      </c>
      <c r="AA3319" s="23" t="s">
        <v>3657</v>
      </c>
      <c r="AB3319" s="12" t="str">
        <f t="shared" ref="AB3319:AB3320" si="690">IF(ISNUMBER(SEARCH("BUTYRAMIDE",AA3319)),"2,3-Dimethyl Butyramide",IF(ISNUMBER(SEARCH("FOLPET",AA3319)),"Folpet",IF(ISNUMBER(SEARCH("METHYL [2-({[6- (TRIFLUOROMETHYL) PYRIDIN-2-YL] OXY} METHYL) PHENYL",AA3319)),"Esther",IF(ISNUMBER(SEARCH("TEBUCONAZOL",AA3319)),"Tebuconazole",IF(ISNUMBER(SEARCH("DICHLOROPHENYL",AA3319)),"Dichlorophenyl Isocyanates",IF(ISNUMBER(SEARCH("CAPTAN",AA3319)),"Captan",IF(ISNUMBER(SEARCH("DIMETHYLACETAMID",AA3319)),"Dimethylacetamide",IF(ISNUMBER(SEARCH("AFALON",AA3319)),"Linuron","FIX IT"))))))))</f>
        <v>Tebuconazole</v>
      </c>
      <c r="AC3319" s="23"/>
      <c r="AD3319" s="23"/>
      <c r="AE3319" s="24">
        <v>20180</v>
      </c>
      <c r="AF3319" s="24">
        <v>20.18</v>
      </c>
      <c r="AG3319" s="24">
        <v>302000</v>
      </c>
    </row>
    <row r="3320" spans="1:33" ht="22" customHeight="1" x14ac:dyDescent="0.3">
      <c r="A3320" s="25">
        <v>44023</v>
      </c>
      <c r="B3320" s="26" t="s">
        <v>50</v>
      </c>
      <c r="C3320" s="26" t="s">
        <v>32</v>
      </c>
      <c r="D3320" s="27" t="s">
        <v>49</v>
      </c>
      <c r="E3320" s="27" t="s">
        <v>49</v>
      </c>
      <c r="F3320" s="26" t="s">
        <v>33</v>
      </c>
      <c r="G3320" s="27" t="s">
        <v>49</v>
      </c>
      <c r="H3320" s="27" t="s">
        <v>49</v>
      </c>
      <c r="I3320" s="26" t="s">
        <v>34</v>
      </c>
      <c r="J3320" s="26" t="s">
        <v>421</v>
      </c>
      <c r="K3320" s="27" t="s">
        <v>49</v>
      </c>
      <c r="L3320" s="27" t="s">
        <v>49</v>
      </c>
      <c r="M3320" s="27" t="s">
        <v>49</v>
      </c>
      <c r="N3320" s="27" t="s">
        <v>49</v>
      </c>
      <c r="O3320" s="27" t="s">
        <v>49</v>
      </c>
      <c r="P3320" s="26" t="s">
        <v>422</v>
      </c>
      <c r="Q3320" s="26" t="s">
        <v>423</v>
      </c>
      <c r="R3320" s="26" t="s">
        <v>60</v>
      </c>
      <c r="S3320" s="26" t="s">
        <v>61</v>
      </c>
      <c r="T3320" s="26" t="s">
        <v>62</v>
      </c>
      <c r="U3320" s="26" t="s">
        <v>56</v>
      </c>
      <c r="V3320" s="26" t="s">
        <v>43</v>
      </c>
      <c r="W3320" s="26" t="s">
        <v>44</v>
      </c>
      <c r="X3320" s="26" t="s">
        <v>45</v>
      </c>
      <c r="Y3320" s="26" t="s">
        <v>46</v>
      </c>
      <c r="Z3320" s="26" t="s">
        <v>274</v>
      </c>
      <c r="AA3320" s="26" t="s">
        <v>3658</v>
      </c>
      <c r="AB3320" s="12" t="str">
        <f t="shared" si="690"/>
        <v>Tebuconazole</v>
      </c>
      <c r="AC3320" s="26"/>
      <c r="AD3320" s="26"/>
      <c r="AE3320" s="27">
        <v>12100</v>
      </c>
      <c r="AF3320" s="27">
        <v>12.1</v>
      </c>
      <c r="AG3320" s="27">
        <v>181000</v>
      </c>
    </row>
    <row r="3321" spans="1:33" ht="22" customHeight="1" x14ac:dyDescent="0.3">
      <c r="A3321" s="22">
        <v>44023</v>
      </c>
      <c r="B3321" s="23" t="s">
        <v>50</v>
      </c>
      <c r="C3321" s="23" t="s">
        <v>32</v>
      </c>
      <c r="D3321" s="24" t="s">
        <v>49</v>
      </c>
      <c r="E3321" s="24" t="s">
        <v>49</v>
      </c>
      <c r="F3321" s="23" t="s">
        <v>33</v>
      </c>
      <c r="G3321" s="24" t="s">
        <v>49</v>
      </c>
      <c r="H3321" s="24" t="s">
        <v>49</v>
      </c>
      <c r="I3321" s="23" t="s">
        <v>34</v>
      </c>
      <c r="J3321" s="23" t="s">
        <v>120</v>
      </c>
      <c r="K3321" s="23" t="s">
        <v>112</v>
      </c>
      <c r="L3321" s="23" t="s">
        <v>113</v>
      </c>
      <c r="M3321" s="23" t="s">
        <v>33</v>
      </c>
      <c r="N3321" s="24">
        <v>296398223.63</v>
      </c>
      <c r="O3321" s="24" t="s">
        <v>49</v>
      </c>
      <c r="P3321" s="23" t="s">
        <v>121</v>
      </c>
      <c r="Q3321" s="23" t="s">
        <v>39</v>
      </c>
      <c r="R3321" s="23" t="s">
        <v>3570</v>
      </c>
      <c r="S3321" s="23" t="s">
        <v>113</v>
      </c>
      <c r="T3321" s="23" t="s">
        <v>3571</v>
      </c>
      <c r="U3321" s="23" t="s">
        <v>117</v>
      </c>
      <c r="V3321" s="23" t="s">
        <v>43</v>
      </c>
      <c r="W3321" s="23" t="s">
        <v>44</v>
      </c>
      <c r="X3321" s="23" t="s">
        <v>45</v>
      </c>
      <c r="Y3321" s="23" t="s">
        <v>46</v>
      </c>
      <c r="Z3321" s="23" t="s">
        <v>122</v>
      </c>
      <c r="AA3321" s="23" t="s">
        <v>123</v>
      </c>
      <c r="AB3321" s="12" t="str">
        <f t="shared" ref="AB3321" si="691">IF(ISNUMBER(SEARCH("CARBENDAZIM",AA3321)),"Carbendazim",IF(ISNUMBER(SEARCH("4-D",AA3321)),"2,4-Dichlorophenoxyacetic acid",IF(ISNUMBER(SEARCH("RIDOVER",AA3321)),"Glyphosate",IF(ISNUMBER(SEARCH("POQUER",AA3321)),"Clethodim",IF(ISNUMBER(SEARCH("LITER",AA3321)),"Imidacloprid",IF(ISNUMBER(SEARCH("PYRINEX",AA3321)),"Chlorpyrifos",IF(ISNUMBER(SEARCH("ORBIT",AA3321)),"Omethoate",IF(ISNUMBER(SEARCH("HEXARON",AA3321)),"Diuron",IF(ISNUMBER(SEARCH("ISOPROPYLAMINE",AA3321)),"Isopropylamine",IF(ISNUMBER(SEARCH("GLYPHOSATE",AA3321)),"Glyphosate",IF(ISNUMBER(SEARCH("MANCOZEB",AA3321)),"Mancozeb Indofil",IF(ISNUMBER(SEARCH("PARAQUAT",AA3321)),"Paraquat",IF(ISNUMBER(SEARCH("CAROMAX",AA3321)),"Aromatic Solvent Mixture",IF(ISNUMBER(SEARCH("BUTIRON",AA3321)),"Tebuthiuron",IF(ISNUMBER(SEARCH("VORAZ",AA3321)),"Methomyl",IF(ISNUMBER(SEARCH("IMIDACLOPRID",AA3321)),"Imidacloprid",IF(ISNUMBER(SEARCH("2 4 D",AA3321)),"2,4-Dichlorophenoxyacetic acid",IF(ISNUMBER(SEARCH("IMIDACL",AA3321)),"Imidacloprid",IF(ISNUMBER(SEARCH("DIUREX",AA3321)),"Diuron",IF(ISNUMBER(SEARCH("RAPEL",AA3321)),"Acephate","fix it"))))))))))))))))))))</f>
        <v>Mancozeb Indofil</v>
      </c>
      <c r="AC3321" s="23"/>
      <c r="AD3321" s="23"/>
      <c r="AE3321" s="24">
        <v>82160</v>
      </c>
      <c r="AF3321" s="24">
        <v>82.16</v>
      </c>
      <c r="AG3321" s="24">
        <v>289000</v>
      </c>
    </row>
    <row r="3322" spans="1:33" ht="22" customHeight="1" x14ac:dyDescent="0.3">
      <c r="A3322" s="25">
        <v>44023</v>
      </c>
      <c r="B3322" s="26" t="s">
        <v>1418</v>
      </c>
      <c r="C3322" s="26" t="s">
        <v>32</v>
      </c>
      <c r="D3322" s="27" t="s">
        <v>49</v>
      </c>
      <c r="E3322" s="27" t="s">
        <v>49</v>
      </c>
      <c r="F3322" s="26" t="s">
        <v>33</v>
      </c>
      <c r="G3322" s="27" t="s">
        <v>49</v>
      </c>
      <c r="H3322" s="27" t="s">
        <v>49</v>
      </c>
      <c r="I3322" s="26" t="s">
        <v>34</v>
      </c>
      <c r="J3322" s="26" t="s">
        <v>421</v>
      </c>
      <c r="K3322" s="27" t="s">
        <v>49</v>
      </c>
      <c r="L3322" s="27" t="s">
        <v>49</v>
      </c>
      <c r="M3322" s="27" t="s">
        <v>49</v>
      </c>
      <c r="N3322" s="27" t="s">
        <v>49</v>
      </c>
      <c r="O3322" s="27" t="s">
        <v>49</v>
      </c>
      <c r="P3322" s="26" t="s">
        <v>422</v>
      </c>
      <c r="Q3322" s="26" t="s">
        <v>423</v>
      </c>
      <c r="R3322" s="26" t="s">
        <v>60</v>
      </c>
      <c r="S3322" s="26" t="s">
        <v>61</v>
      </c>
      <c r="T3322" s="26" t="s">
        <v>62</v>
      </c>
      <c r="U3322" s="26" t="s">
        <v>56</v>
      </c>
      <c r="V3322" s="26" t="s">
        <v>43</v>
      </c>
      <c r="W3322" s="26" t="s">
        <v>44</v>
      </c>
      <c r="X3322" s="26" t="s">
        <v>45</v>
      </c>
      <c r="Y3322" s="26" t="s">
        <v>46</v>
      </c>
      <c r="Z3322" s="26" t="s">
        <v>63</v>
      </c>
      <c r="AA3322" s="26" t="s">
        <v>3656</v>
      </c>
      <c r="AB3322" s="12" t="str">
        <f t="shared" ref="AB3322:AB3323" si="692">IF(ISNUMBER(SEARCH("BUTYRAMIDE",AA3322)),"2,3-Dimethyl Butyramide",IF(ISNUMBER(SEARCH("FOLPET",AA3322)),"Folpet",IF(ISNUMBER(SEARCH("METHYL [2-({[6- (TRIFLUOROMETHYL) PYRIDIN-2-YL] OXY} METHYL) PHENYL",AA3322)),"Esther",IF(ISNUMBER(SEARCH("TEBUCONAZOL",AA3322)),"Tebuconazole",IF(ISNUMBER(SEARCH("DICHLOROPHENYL",AA3322)),"Dichlorophenyl Isocyanates",IF(ISNUMBER(SEARCH("CAPTAN",AA3322)),"Captan",IF(ISNUMBER(SEARCH("DIMETHYLACETAMID",AA3322)),"Dimethylacetamide",IF(ISNUMBER(SEARCH("AFALON",AA3322)),"Linuron","FIX IT"))))))))</f>
        <v>Tebuconazole</v>
      </c>
      <c r="AC3322" s="26"/>
      <c r="AD3322" s="26"/>
      <c r="AE3322" s="27">
        <v>20180</v>
      </c>
      <c r="AF3322" s="27">
        <v>20.18</v>
      </c>
      <c r="AG3322" s="27">
        <v>302000</v>
      </c>
    </row>
    <row r="3323" spans="1:33" ht="22" customHeight="1" x14ac:dyDescent="0.3">
      <c r="A3323" s="22">
        <v>44023</v>
      </c>
      <c r="B3323" s="23" t="s">
        <v>1418</v>
      </c>
      <c r="C3323" s="23" t="s">
        <v>32</v>
      </c>
      <c r="D3323" s="24" t="s">
        <v>49</v>
      </c>
      <c r="E3323" s="24" t="s">
        <v>49</v>
      </c>
      <c r="F3323" s="23" t="s">
        <v>33</v>
      </c>
      <c r="G3323" s="24" t="s">
        <v>49</v>
      </c>
      <c r="H3323" s="24" t="s">
        <v>49</v>
      </c>
      <c r="I3323" s="23" t="s">
        <v>34</v>
      </c>
      <c r="J3323" s="23" t="s">
        <v>421</v>
      </c>
      <c r="K3323" s="24" t="s">
        <v>49</v>
      </c>
      <c r="L3323" s="24" t="s">
        <v>49</v>
      </c>
      <c r="M3323" s="24" t="s">
        <v>49</v>
      </c>
      <c r="N3323" s="24" t="s">
        <v>49</v>
      </c>
      <c r="O3323" s="24" t="s">
        <v>49</v>
      </c>
      <c r="P3323" s="23" t="s">
        <v>422</v>
      </c>
      <c r="Q3323" s="23" t="s">
        <v>423</v>
      </c>
      <c r="R3323" s="23" t="s">
        <v>60</v>
      </c>
      <c r="S3323" s="23" t="s">
        <v>61</v>
      </c>
      <c r="T3323" s="23" t="s">
        <v>62</v>
      </c>
      <c r="U3323" s="23" t="s">
        <v>56</v>
      </c>
      <c r="V3323" s="23" t="s">
        <v>43</v>
      </c>
      <c r="W3323" s="23" t="s">
        <v>44</v>
      </c>
      <c r="X3323" s="23" t="s">
        <v>45</v>
      </c>
      <c r="Y3323" s="23" t="s">
        <v>46</v>
      </c>
      <c r="Z3323" s="23" t="s">
        <v>63</v>
      </c>
      <c r="AA3323" s="23" t="s">
        <v>3659</v>
      </c>
      <c r="AB3323" s="12" t="str">
        <f t="shared" si="692"/>
        <v>Tebuconazole</v>
      </c>
      <c r="AC3323" s="23"/>
      <c r="AD3323" s="23"/>
      <c r="AE3323" s="24">
        <v>20180</v>
      </c>
      <c r="AF3323" s="24">
        <v>20.18</v>
      </c>
      <c r="AG3323" s="24">
        <v>302000</v>
      </c>
    </row>
    <row r="3324" spans="1:33" ht="22" customHeight="1" x14ac:dyDescent="0.3">
      <c r="A3324" s="25">
        <v>44023</v>
      </c>
      <c r="B3324" s="26" t="s">
        <v>50</v>
      </c>
      <c r="C3324" s="26" t="s">
        <v>32</v>
      </c>
      <c r="D3324" s="27" t="s">
        <v>49</v>
      </c>
      <c r="E3324" s="27" t="s">
        <v>49</v>
      </c>
      <c r="F3324" s="26" t="s">
        <v>33</v>
      </c>
      <c r="G3324" s="27" t="s">
        <v>49</v>
      </c>
      <c r="H3324" s="27" t="s">
        <v>49</v>
      </c>
      <c r="I3324" s="26" t="s">
        <v>34</v>
      </c>
      <c r="J3324" s="26" t="s">
        <v>120</v>
      </c>
      <c r="K3324" s="26" t="s">
        <v>112</v>
      </c>
      <c r="L3324" s="26" t="s">
        <v>113</v>
      </c>
      <c r="M3324" s="26" t="s">
        <v>33</v>
      </c>
      <c r="N3324" s="27">
        <v>296398223.63</v>
      </c>
      <c r="O3324" s="27" t="s">
        <v>49</v>
      </c>
      <c r="P3324" s="26" t="s">
        <v>121</v>
      </c>
      <c r="Q3324" s="26" t="s">
        <v>39</v>
      </c>
      <c r="R3324" s="26" t="s">
        <v>3570</v>
      </c>
      <c r="S3324" s="26" t="s">
        <v>113</v>
      </c>
      <c r="T3324" s="26" t="s">
        <v>3571</v>
      </c>
      <c r="U3324" s="26" t="s">
        <v>117</v>
      </c>
      <c r="V3324" s="26" t="s">
        <v>43</v>
      </c>
      <c r="W3324" s="26" t="s">
        <v>44</v>
      </c>
      <c r="X3324" s="26" t="s">
        <v>45</v>
      </c>
      <c r="Y3324" s="26" t="s">
        <v>46</v>
      </c>
      <c r="Z3324" s="26" t="s">
        <v>122</v>
      </c>
      <c r="AA3324" s="26" t="s">
        <v>3660</v>
      </c>
      <c r="AB3324" s="12" t="str">
        <f t="shared" ref="AB3324" si="693">IF(ISNUMBER(SEARCH("CARBENDAZIM",AA3324)),"Carbendazim",IF(ISNUMBER(SEARCH("4-D",AA3324)),"2,4-Dichlorophenoxyacetic acid",IF(ISNUMBER(SEARCH("RIDOVER",AA3324)),"Glyphosate",IF(ISNUMBER(SEARCH("POQUER",AA3324)),"Clethodim",IF(ISNUMBER(SEARCH("LITER",AA3324)),"Imidacloprid",IF(ISNUMBER(SEARCH("PYRINEX",AA3324)),"Chlorpyrifos",IF(ISNUMBER(SEARCH("ORBIT",AA3324)),"Omethoate",IF(ISNUMBER(SEARCH("HEXARON",AA3324)),"Diuron",IF(ISNUMBER(SEARCH("ISOPROPYLAMINE",AA3324)),"Isopropylamine",IF(ISNUMBER(SEARCH("GLYPHOSATE",AA3324)),"Glyphosate",IF(ISNUMBER(SEARCH("MANCOZEB",AA3324)),"Mancozeb Indofil",IF(ISNUMBER(SEARCH("PARAQUAT",AA3324)),"Paraquat",IF(ISNUMBER(SEARCH("CAROMAX",AA3324)),"Aromatic Solvent Mixture",IF(ISNUMBER(SEARCH("BUTIRON",AA3324)),"Tebuthiuron",IF(ISNUMBER(SEARCH("VORAZ",AA3324)),"Methomyl",IF(ISNUMBER(SEARCH("IMIDACLOPRID",AA3324)),"Imidacloprid",IF(ISNUMBER(SEARCH("2 4 D",AA3324)),"2,4-Dichlorophenoxyacetic acid",IF(ISNUMBER(SEARCH("IMIDACL",AA3324)),"Imidacloprid",IF(ISNUMBER(SEARCH("DIUREX",AA3324)),"Diuron",IF(ISNUMBER(SEARCH("RAPEL",AA3324)),"Acephate","fix it"))))))))))))))))))))</f>
        <v>Mancozeb Indofil</v>
      </c>
      <c r="AC3324" s="26"/>
      <c r="AD3324" s="26"/>
      <c r="AE3324" s="27">
        <v>41080</v>
      </c>
      <c r="AF3324" s="27">
        <v>41.08</v>
      </c>
      <c r="AG3324" s="27">
        <v>144000</v>
      </c>
    </row>
    <row r="3325" spans="1:33" ht="22" customHeight="1" x14ac:dyDescent="0.3">
      <c r="A3325" s="22">
        <v>44023</v>
      </c>
      <c r="B3325" s="23" t="s">
        <v>50</v>
      </c>
      <c r="C3325" s="23" t="s">
        <v>32</v>
      </c>
      <c r="D3325" s="24" t="s">
        <v>49</v>
      </c>
      <c r="E3325" s="24" t="s">
        <v>49</v>
      </c>
      <c r="F3325" s="23" t="s">
        <v>33</v>
      </c>
      <c r="G3325" s="24" t="s">
        <v>49</v>
      </c>
      <c r="H3325" s="24" t="s">
        <v>49</v>
      </c>
      <c r="I3325" s="23" t="s">
        <v>34</v>
      </c>
      <c r="J3325" s="23" t="s">
        <v>421</v>
      </c>
      <c r="K3325" s="24" t="s">
        <v>49</v>
      </c>
      <c r="L3325" s="24" t="s">
        <v>49</v>
      </c>
      <c r="M3325" s="24" t="s">
        <v>49</v>
      </c>
      <c r="N3325" s="24" t="s">
        <v>49</v>
      </c>
      <c r="O3325" s="24" t="s">
        <v>49</v>
      </c>
      <c r="P3325" s="23" t="s">
        <v>422</v>
      </c>
      <c r="Q3325" s="23" t="s">
        <v>423</v>
      </c>
      <c r="R3325" s="23" t="s">
        <v>60</v>
      </c>
      <c r="S3325" s="23" t="s">
        <v>61</v>
      </c>
      <c r="T3325" s="23" t="s">
        <v>62</v>
      </c>
      <c r="U3325" s="23" t="s">
        <v>56</v>
      </c>
      <c r="V3325" s="23" t="s">
        <v>43</v>
      </c>
      <c r="W3325" s="23" t="s">
        <v>44</v>
      </c>
      <c r="X3325" s="23" t="s">
        <v>45</v>
      </c>
      <c r="Y3325" s="23" t="s">
        <v>46</v>
      </c>
      <c r="Z3325" s="23" t="s">
        <v>274</v>
      </c>
      <c r="AA3325" s="23" t="s">
        <v>3661</v>
      </c>
      <c r="AB3325" s="12" t="str">
        <f>IF(ISNUMBER(SEARCH("BUTYRAMIDE",AA3325)),"2,3-Dimethyl Butyramide",IF(ISNUMBER(SEARCH("FOLPET",AA3325)),"Folpet",IF(ISNUMBER(SEARCH("METHYL [2-({[6- (TRIFLUOROMETHYL) PYRIDIN-2-YL] OXY} METHYL) PHENYL",AA3325)),"Esther",IF(ISNUMBER(SEARCH("TEBUCONAZOL",AA3325)),"Tebuconazole",IF(ISNUMBER(SEARCH("DICHLOROPHENYL",AA3325)),"Dichlorophenyl Isocyanates",IF(ISNUMBER(SEARCH("CAPTAN",AA3325)),"Captan",IF(ISNUMBER(SEARCH("DIMETHYLACETAMID",AA3325)),"Dimethylacetamide",IF(ISNUMBER(SEARCH("AFALON",AA3325)),"Linuron","FIX IT"))))))))</f>
        <v>Tebuconazole</v>
      </c>
      <c r="AC3325" s="23"/>
      <c r="AD3325" s="23"/>
      <c r="AE3325" s="24">
        <v>24200</v>
      </c>
      <c r="AF3325" s="24">
        <v>24.2</v>
      </c>
      <c r="AG3325" s="24">
        <v>362000</v>
      </c>
    </row>
    <row r="3326" spans="1:33" ht="22" customHeight="1" x14ac:dyDescent="0.3">
      <c r="A3326" s="25">
        <v>44019</v>
      </c>
      <c r="B3326" s="26" t="s">
        <v>50</v>
      </c>
      <c r="C3326" s="26" t="s">
        <v>32</v>
      </c>
      <c r="D3326" s="27" t="s">
        <v>49</v>
      </c>
      <c r="E3326" s="27" t="s">
        <v>49</v>
      </c>
      <c r="F3326" s="26" t="s">
        <v>33</v>
      </c>
      <c r="G3326" s="27" t="s">
        <v>49</v>
      </c>
      <c r="H3326" s="27" t="s">
        <v>49</v>
      </c>
      <c r="I3326" s="26" t="s">
        <v>34</v>
      </c>
      <c r="J3326" s="26" t="s">
        <v>286</v>
      </c>
      <c r="K3326" s="26" t="s">
        <v>287</v>
      </c>
      <c r="L3326" s="26" t="s">
        <v>97</v>
      </c>
      <c r="M3326" s="26" t="s">
        <v>103</v>
      </c>
      <c r="N3326" s="27" t="s">
        <v>49</v>
      </c>
      <c r="O3326" s="27" t="s">
        <v>49</v>
      </c>
      <c r="P3326" s="26" t="s">
        <v>288</v>
      </c>
      <c r="Q3326" s="26" t="s">
        <v>39</v>
      </c>
      <c r="R3326" s="26" t="s">
        <v>96</v>
      </c>
      <c r="S3326" s="26" t="s">
        <v>97</v>
      </c>
      <c r="T3326" s="26" t="s">
        <v>98</v>
      </c>
      <c r="U3326" s="26" t="s">
        <v>99</v>
      </c>
      <c r="V3326" s="26" t="s">
        <v>43</v>
      </c>
      <c r="W3326" s="26" t="s">
        <v>44</v>
      </c>
      <c r="X3326" s="26" t="s">
        <v>45</v>
      </c>
      <c r="Y3326" s="26" t="s">
        <v>46</v>
      </c>
      <c r="Z3326" s="26" t="s">
        <v>289</v>
      </c>
      <c r="AA3326" s="26" t="s">
        <v>3662</v>
      </c>
      <c r="AB3326" s="26"/>
      <c r="AC3326" s="26"/>
      <c r="AD3326" s="26"/>
      <c r="AE3326" s="27">
        <v>130182.01</v>
      </c>
      <c r="AF3326" s="27">
        <v>130.18</v>
      </c>
      <c r="AG3326" s="27">
        <v>374000</v>
      </c>
    </row>
    <row r="3327" spans="1:33" ht="22" customHeight="1" x14ac:dyDescent="0.3">
      <c r="A3327" s="22">
        <v>44018</v>
      </c>
      <c r="B3327" s="23" t="s">
        <v>50</v>
      </c>
      <c r="C3327" s="23" t="s">
        <v>32</v>
      </c>
      <c r="D3327" s="24" t="s">
        <v>49</v>
      </c>
      <c r="E3327" s="24" t="s">
        <v>49</v>
      </c>
      <c r="F3327" s="23" t="s">
        <v>33</v>
      </c>
      <c r="G3327" s="24" t="s">
        <v>49</v>
      </c>
      <c r="H3327" s="24" t="s">
        <v>49</v>
      </c>
      <c r="I3327" s="23" t="s">
        <v>34</v>
      </c>
      <c r="J3327" s="23" t="s">
        <v>157</v>
      </c>
      <c r="K3327" s="24" t="s">
        <v>49</v>
      </c>
      <c r="L3327" s="24" t="s">
        <v>49</v>
      </c>
      <c r="M3327" s="23" t="s">
        <v>33</v>
      </c>
      <c r="N3327" s="24" t="s">
        <v>49</v>
      </c>
      <c r="O3327" s="24" t="s">
        <v>49</v>
      </c>
      <c r="P3327" s="23" t="s">
        <v>158</v>
      </c>
      <c r="Q3327" s="23" t="s">
        <v>39</v>
      </c>
      <c r="R3327" s="23" t="s">
        <v>106</v>
      </c>
      <c r="S3327" s="23" t="s">
        <v>61</v>
      </c>
      <c r="T3327" s="23" t="s">
        <v>107</v>
      </c>
      <c r="U3327" s="23" t="s">
        <v>56</v>
      </c>
      <c r="V3327" s="23" t="s">
        <v>43</v>
      </c>
      <c r="W3327" s="23" t="s">
        <v>44</v>
      </c>
      <c r="X3327" s="23" t="s">
        <v>45</v>
      </c>
      <c r="Y3327" s="23" t="s">
        <v>46</v>
      </c>
      <c r="Z3327" s="23" t="s">
        <v>159</v>
      </c>
      <c r="AA3327" s="23" t="s">
        <v>3663</v>
      </c>
      <c r="AB3327" s="12" t="str">
        <f t="shared" ref="AB3327:AB3328" si="694">IF(ISNUMBER(SEARCH("CARBENDAZIM",AA3327)),"Carbendazim",IF(ISNUMBER(SEARCH("4-D",AA3327)),"2,4-Dichlorophenoxyacetic acid",IF(ISNUMBER(SEARCH("RIDOVER",AA3327)),"Glyphosate",IF(ISNUMBER(SEARCH("POQUER",AA3327)),"Clethodim",IF(ISNUMBER(SEARCH("LITER",AA3327)),"Imidacloprid",IF(ISNUMBER(SEARCH("PYRINEX",AA3327)),"Chlorpyrifos",IF(ISNUMBER(SEARCH("ORBIT",AA3327)),"Omethoate",IF(ISNUMBER(SEARCH("HEXARON",AA3327)),"Diuron",IF(ISNUMBER(SEARCH("ISOPROPYLAMINE",AA3327)),"Isopropylamine",IF(ISNUMBER(SEARCH("GLYPHOSATE",AA3327)),"Glyphosate",IF(ISNUMBER(SEARCH("MANCOZEB",AA3327)),"Mancozeb Indofil",IF(ISNUMBER(SEARCH("PARAQUAT",AA3327)),"Paraquat",IF(ISNUMBER(SEARCH("CAROMAX",AA3327)),"Aromatic Solvent Mixture",IF(ISNUMBER(SEARCH("BUTIRON",AA3327)),"Tebuthiuron",IF(ISNUMBER(SEARCH("VORAZ",AA3327)),"Methomyl",IF(ISNUMBER(SEARCH("IMIDACLOPRID",AA3327)),"Imidacloprid",IF(ISNUMBER(SEARCH("2 4 D",AA3327)),"2,4-Dichlorophenoxyacetic acid",IF(ISNUMBER(SEARCH("IMIDACL",AA3327)),"Imidacloprid",IF(ISNUMBER(SEARCH("DIUREX",AA3327)),"Diuron",IF(ISNUMBER(SEARCH("RAPEL",AA3327)),"Acephate","fix it"))))))))))))))))))))</f>
        <v>Glyphosate</v>
      </c>
      <c r="AC3327" s="23"/>
      <c r="AD3327" s="23"/>
      <c r="AE3327" s="24">
        <v>102704</v>
      </c>
      <c r="AF3327" s="24">
        <v>102.7</v>
      </c>
      <c r="AG3327" s="24">
        <v>531000</v>
      </c>
    </row>
    <row r="3328" spans="1:33" ht="22" customHeight="1" x14ac:dyDescent="0.3">
      <c r="A3328" s="25">
        <v>44018</v>
      </c>
      <c r="B3328" s="26" t="s">
        <v>50</v>
      </c>
      <c r="C3328" s="26" t="s">
        <v>32</v>
      </c>
      <c r="D3328" s="27" t="s">
        <v>49</v>
      </c>
      <c r="E3328" s="27" t="s">
        <v>49</v>
      </c>
      <c r="F3328" s="26" t="s">
        <v>33</v>
      </c>
      <c r="G3328" s="27" t="s">
        <v>49</v>
      </c>
      <c r="H3328" s="27" t="s">
        <v>49</v>
      </c>
      <c r="I3328" s="26" t="s">
        <v>34</v>
      </c>
      <c r="J3328" s="26" t="s">
        <v>157</v>
      </c>
      <c r="K3328" s="27" t="s">
        <v>49</v>
      </c>
      <c r="L3328" s="27" t="s">
        <v>49</v>
      </c>
      <c r="M3328" s="26" t="s">
        <v>33</v>
      </c>
      <c r="N3328" s="27" t="s">
        <v>49</v>
      </c>
      <c r="O3328" s="27" t="s">
        <v>49</v>
      </c>
      <c r="P3328" s="26" t="s">
        <v>158</v>
      </c>
      <c r="Q3328" s="26" t="s">
        <v>39</v>
      </c>
      <c r="R3328" s="26" t="s">
        <v>106</v>
      </c>
      <c r="S3328" s="26" t="s">
        <v>61</v>
      </c>
      <c r="T3328" s="26" t="s">
        <v>107</v>
      </c>
      <c r="U3328" s="26" t="s">
        <v>56</v>
      </c>
      <c r="V3328" s="26" t="s">
        <v>43</v>
      </c>
      <c r="W3328" s="26" t="s">
        <v>44</v>
      </c>
      <c r="X3328" s="26" t="s">
        <v>45</v>
      </c>
      <c r="Y3328" s="26" t="s">
        <v>46</v>
      </c>
      <c r="Z3328" s="26" t="s">
        <v>159</v>
      </c>
      <c r="AA3328" s="26" t="s">
        <v>3663</v>
      </c>
      <c r="AB3328" s="12" t="str">
        <f t="shared" si="694"/>
        <v>Glyphosate</v>
      </c>
      <c r="AC3328" s="26"/>
      <c r="AD3328" s="26"/>
      <c r="AE3328" s="27">
        <v>102704</v>
      </c>
      <c r="AF3328" s="27">
        <v>102.7</v>
      </c>
      <c r="AG3328" s="27">
        <v>531000</v>
      </c>
    </row>
    <row r="3329" spans="1:33" ht="22" customHeight="1" x14ac:dyDescent="0.3">
      <c r="A3329" s="22">
        <v>44018</v>
      </c>
      <c r="B3329" s="23" t="s">
        <v>50</v>
      </c>
      <c r="C3329" s="23" t="s">
        <v>32</v>
      </c>
      <c r="D3329" s="24" t="s">
        <v>49</v>
      </c>
      <c r="E3329" s="24" t="s">
        <v>49</v>
      </c>
      <c r="F3329" s="23" t="s">
        <v>33</v>
      </c>
      <c r="G3329" s="24" t="s">
        <v>49</v>
      </c>
      <c r="H3329" s="24" t="s">
        <v>49</v>
      </c>
      <c r="I3329" s="23" t="s">
        <v>34</v>
      </c>
      <c r="J3329" s="23" t="s">
        <v>421</v>
      </c>
      <c r="K3329" s="24" t="s">
        <v>49</v>
      </c>
      <c r="L3329" s="24" t="s">
        <v>49</v>
      </c>
      <c r="M3329" s="24" t="s">
        <v>49</v>
      </c>
      <c r="N3329" s="24" t="s">
        <v>49</v>
      </c>
      <c r="O3329" s="24" t="s">
        <v>49</v>
      </c>
      <c r="P3329" s="23" t="s">
        <v>422</v>
      </c>
      <c r="Q3329" s="23" t="s">
        <v>423</v>
      </c>
      <c r="R3329" s="23" t="s">
        <v>60</v>
      </c>
      <c r="S3329" s="23" t="s">
        <v>61</v>
      </c>
      <c r="T3329" s="23" t="s">
        <v>62</v>
      </c>
      <c r="U3329" s="23" t="s">
        <v>56</v>
      </c>
      <c r="V3329" s="23" t="s">
        <v>43</v>
      </c>
      <c r="W3329" s="23" t="s">
        <v>44</v>
      </c>
      <c r="X3329" s="23" t="s">
        <v>45</v>
      </c>
      <c r="Y3329" s="23" t="s">
        <v>46</v>
      </c>
      <c r="Z3329" s="23" t="s">
        <v>80</v>
      </c>
      <c r="AA3329" s="23" t="s">
        <v>3664</v>
      </c>
      <c r="AB3329" s="23"/>
      <c r="AC3329" s="23"/>
      <c r="AD3329" s="23"/>
      <c r="AE3329" s="24">
        <v>60360</v>
      </c>
      <c r="AF3329" s="24">
        <v>60.36</v>
      </c>
      <c r="AG3329" s="24">
        <v>1786000</v>
      </c>
    </row>
    <row r="3330" spans="1:33" ht="22" customHeight="1" x14ac:dyDescent="0.3">
      <c r="A3330" s="25">
        <v>44018</v>
      </c>
      <c r="B3330" s="26" t="s">
        <v>31</v>
      </c>
      <c r="C3330" s="26" t="s">
        <v>32</v>
      </c>
      <c r="D3330" s="27" t="s">
        <v>49</v>
      </c>
      <c r="E3330" s="27" t="s">
        <v>49</v>
      </c>
      <c r="F3330" s="26" t="s">
        <v>33</v>
      </c>
      <c r="G3330" s="27" t="s">
        <v>49</v>
      </c>
      <c r="H3330" s="27" t="s">
        <v>49</v>
      </c>
      <c r="I3330" s="26" t="s">
        <v>34</v>
      </c>
      <c r="J3330" s="26" t="s">
        <v>77</v>
      </c>
      <c r="K3330" s="26" t="s">
        <v>78</v>
      </c>
      <c r="L3330" s="26" t="s">
        <v>68</v>
      </c>
      <c r="M3330" s="26" t="s">
        <v>33</v>
      </c>
      <c r="N3330" s="27" t="s">
        <v>49</v>
      </c>
      <c r="O3330" s="27" t="s">
        <v>49</v>
      </c>
      <c r="P3330" s="26" t="s">
        <v>79</v>
      </c>
      <c r="Q3330" s="26" t="s">
        <v>39</v>
      </c>
      <c r="R3330" s="26" t="s">
        <v>67</v>
      </c>
      <c r="S3330" s="26" t="s">
        <v>68</v>
      </c>
      <c r="T3330" s="26" t="s">
        <v>69</v>
      </c>
      <c r="U3330" s="26" t="s">
        <v>70</v>
      </c>
      <c r="V3330" s="26" t="s">
        <v>43</v>
      </c>
      <c r="W3330" s="26" t="s">
        <v>44</v>
      </c>
      <c r="X3330" s="26" t="s">
        <v>45</v>
      </c>
      <c r="Y3330" s="26" t="s">
        <v>46</v>
      </c>
      <c r="Z3330" s="26" t="s">
        <v>231</v>
      </c>
      <c r="AA3330" s="26" t="s">
        <v>3665</v>
      </c>
      <c r="AB3330" s="26"/>
      <c r="AC3330" s="26"/>
      <c r="AD3330" s="26"/>
      <c r="AE3330" s="27">
        <v>279440</v>
      </c>
      <c r="AF3330" s="27">
        <v>279.44</v>
      </c>
      <c r="AG3330" s="27">
        <v>4094000</v>
      </c>
    </row>
    <row r="3331" spans="1:33" ht="22" customHeight="1" x14ac:dyDescent="0.3">
      <c r="A3331" s="22">
        <v>44018</v>
      </c>
      <c r="B3331" s="23" t="s">
        <v>50</v>
      </c>
      <c r="C3331" s="23" t="s">
        <v>32</v>
      </c>
      <c r="D3331" s="24" t="s">
        <v>49</v>
      </c>
      <c r="E3331" s="24" t="s">
        <v>49</v>
      </c>
      <c r="F3331" s="23" t="s">
        <v>33</v>
      </c>
      <c r="G3331" s="24" t="s">
        <v>49</v>
      </c>
      <c r="H3331" s="24" t="s">
        <v>49</v>
      </c>
      <c r="I3331" s="23" t="s">
        <v>34</v>
      </c>
      <c r="J3331" s="23" t="s">
        <v>3523</v>
      </c>
      <c r="K3331" s="23" t="s">
        <v>254</v>
      </c>
      <c r="L3331" s="23" t="s">
        <v>61</v>
      </c>
      <c r="M3331" s="24" t="s">
        <v>49</v>
      </c>
      <c r="N3331" s="24" t="s">
        <v>49</v>
      </c>
      <c r="O3331" s="24" t="s">
        <v>49</v>
      </c>
      <c r="P3331" s="23" t="s">
        <v>3524</v>
      </c>
      <c r="Q3331" s="23" t="s">
        <v>105</v>
      </c>
      <c r="R3331" s="23" t="s">
        <v>60</v>
      </c>
      <c r="S3331" s="23" t="s">
        <v>61</v>
      </c>
      <c r="T3331" s="23" t="s">
        <v>62</v>
      </c>
      <c r="U3331" s="23" t="s">
        <v>56</v>
      </c>
      <c r="V3331" s="23" t="s">
        <v>43</v>
      </c>
      <c r="W3331" s="23" t="s">
        <v>44</v>
      </c>
      <c r="X3331" s="23" t="s">
        <v>45</v>
      </c>
      <c r="Y3331" s="23" t="s">
        <v>46</v>
      </c>
      <c r="Z3331" s="23" t="s">
        <v>73</v>
      </c>
      <c r="AA3331" s="23" t="s">
        <v>3666</v>
      </c>
      <c r="AB3331" s="12" t="str">
        <f t="shared" ref="AB3331" si="695">IF(ISNUMBER(SEARCH("2,4 D",AA3331)),"2,4-Dichlorophenoxyacetic acid",IF(ISNUMBER(SEARCH("ACIDO",AA3331)),"2,4-Dichlorophenoxyacetic acid",IF(ISNUMBER(SEARCH("NAPHTHA",AA3331)),"Aromatic Solvent Mixture",IF(ISNUMBER(SEARCH("DIMETHYLAMINE",AA3331)),"Dimethylamine",IF(ISNUMBER(SEARCH("DIMETILAMINA",AA3331)),"Dimethylamine",IF(ISNUMBER(SEARCH("JUMP",AA3331)),"Diuron",IF(ISNUMBER(SEARCH("2-AMINO-2,3-DIMETHYL BUTYRAMIDE",AA3331)),"Herbicide Amine Intermediate",IF(ISNUMBER(SEARCH("TEBUTHIURON",AA3331)),"Tebuthiuron","FIXIT"))))))))</f>
        <v>Tebuthiuron</v>
      </c>
      <c r="AC3331" s="23"/>
      <c r="AD3331" s="23"/>
      <c r="AE3331" s="24">
        <v>44280</v>
      </c>
      <c r="AF3331" s="24">
        <v>44.28</v>
      </c>
      <c r="AG3331" s="24">
        <v>229000</v>
      </c>
    </row>
    <row r="3332" spans="1:33" ht="22" customHeight="1" x14ac:dyDescent="0.3">
      <c r="A3332" s="25">
        <v>44018</v>
      </c>
      <c r="B3332" s="26" t="s">
        <v>50</v>
      </c>
      <c r="C3332" s="26" t="s">
        <v>32</v>
      </c>
      <c r="D3332" s="27" t="s">
        <v>49</v>
      </c>
      <c r="E3332" s="27" t="s">
        <v>49</v>
      </c>
      <c r="F3332" s="26" t="s">
        <v>33</v>
      </c>
      <c r="G3332" s="27" t="s">
        <v>49</v>
      </c>
      <c r="H3332" s="27" t="s">
        <v>49</v>
      </c>
      <c r="I3332" s="26" t="s">
        <v>34</v>
      </c>
      <c r="J3332" s="26" t="s">
        <v>157</v>
      </c>
      <c r="K3332" s="27" t="s">
        <v>49</v>
      </c>
      <c r="L3332" s="27" t="s">
        <v>49</v>
      </c>
      <c r="M3332" s="26" t="s">
        <v>33</v>
      </c>
      <c r="N3332" s="27" t="s">
        <v>49</v>
      </c>
      <c r="O3332" s="27" t="s">
        <v>49</v>
      </c>
      <c r="P3332" s="26" t="s">
        <v>158</v>
      </c>
      <c r="Q3332" s="26" t="s">
        <v>39</v>
      </c>
      <c r="R3332" s="26" t="s">
        <v>106</v>
      </c>
      <c r="S3332" s="26" t="s">
        <v>61</v>
      </c>
      <c r="T3332" s="26" t="s">
        <v>107</v>
      </c>
      <c r="U3332" s="26" t="s">
        <v>56</v>
      </c>
      <c r="V3332" s="26" t="s">
        <v>43</v>
      </c>
      <c r="W3332" s="26" t="s">
        <v>44</v>
      </c>
      <c r="X3332" s="26" t="s">
        <v>45</v>
      </c>
      <c r="Y3332" s="26" t="s">
        <v>46</v>
      </c>
      <c r="Z3332" s="26" t="s">
        <v>159</v>
      </c>
      <c r="AA3332" s="26" t="s">
        <v>3667</v>
      </c>
      <c r="AB3332" s="12" t="str">
        <f t="shared" ref="AB3332:AB3333" si="696">IF(ISNUMBER(SEARCH("CARBENDAZIM",AA3332)),"Carbendazim",IF(ISNUMBER(SEARCH("4-D",AA3332)),"2,4-Dichlorophenoxyacetic acid",IF(ISNUMBER(SEARCH("RIDOVER",AA3332)),"Glyphosate",IF(ISNUMBER(SEARCH("POQUER",AA3332)),"Clethodim",IF(ISNUMBER(SEARCH("LITER",AA3332)),"Imidacloprid",IF(ISNUMBER(SEARCH("PYRINEX",AA3332)),"Chlorpyrifos",IF(ISNUMBER(SEARCH("ORBIT",AA3332)),"Omethoate",IF(ISNUMBER(SEARCH("HEXARON",AA3332)),"Diuron",IF(ISNUMBER(SEARCH("ISOPROPYLAMINE",AA3332)),"Isopropylamine",IF(ISNUMBER(SEARCH("GLYPHOSATE",AA3332)),"Glyphosate",IF(ISNUMBER(SEARCH("MANCOZEB",AA3332)),"Mancozeb Indofil",IF(ISNUMBER(SEARCH("PARAQUAT",AA3332)),"Paraquat",IF(ISNUMBER(SEARCH("CAROMAX",AA3332)),"Aromatic Solvent Mixture",IF(ISNUMBER(SEARCH("BUTIRON",AA3332)),"Tebuthiuron",IF(ISNUMBER(SEARCH("VORAZ",AA3332)),"Methomyl",IF(ISNUMBER(SEARCH("IMIDACLOPRID",AA3332)),"Imidacloprid",IF(ISNUMBER(SEARCH("2 4 D",AA3332)),"2,4-Dichlorophenoxyacetic acid",IF(ISNUMBER(SEARCH("IMIDACL",AA3332)),"Imidacloprid",IF(ISNUMBER(SEARCH("DIUREX",AA3332)),"Diuron",IF(ISNUMBER(SEARCH("RAPEL",AA3332)),"Acephate","fix it"))))))))))))))))))))</f>
        <v>Glyphosate</v>
      </c>
      <c r="AC3332" s="26"/>
      <c r="AD3332" s="26"/>
      <c r="AE3332" s="27">
        <v>113610</v>
      </c>
      <c r="AF3332" s="27">
        <v>113.61</v>
      </c>
      <c r="AG3332" s="27">
        <v>587000</v>
      </c>
    </row>
    <row r="3333" spans="1:33" ht="22" customHeight="1" x14ac:dyDescent="0.3">
      <c r="A3333" s="22">
        <v>44018</v>
      </c>
      <c r="B3333" s="23" t="s">
        <v>50</v>
      </c>
      <c r="C3333" s="23" t="s">
        <v>32</v>
      </c>
      <c r="D3333" s="24" t="s">
        <v>49</v>
      </c>
      <c r="E3333" s="24" t="s">
        <v>49</v>
      </c>
      <c r="F3333" s="23" t="s">
        <v>33</v>
      </c>
      <c r="G3333" s="24" t="s">
        <v>49</v>
      </c>
      <c r="H3333" s="24" t="s">
        <v>49</v>
      </c>
      <c r="I3333" s="23" t="s">
        <v>34</v>
      </c>
      <c r="J3333" s="23" t="s">
        <v>157</v>
      </c>
      <c r="K3333" s="24" t="s">
        <v>49</v>
      </c>
      <c r="L3333" s="24" t="s">
        <v>49</v>
      </c>
      <c r="M3333" s="23" t="s">
        <v>33</v>
      </c>
      <c r="N3333" s="24" t="s">
        <v>49</v>
      </c>
      <c r="O3333" s="24" t="s">
        <v>49</v>
      </c>
      <c r="P3333" s="23" t="s">
        <v>158</v>
      </c>
      <c r="Q3333" s="23" t="s">
        <v>39</v>
      </c>
      <c r="R3333" s="23" t="s">
        <v>106</v>
      </c>
      <c r="S3333" s="23" t="s">
        <v>61</v>
      </c>
      <c r="T3333" s="23" t="s">
        <v>107</v>
      </c>
      <c r="U3333" s="23" t="s">
        <v>56</v>
      </c>
      <c r="V3333" s="23" t="s">
        <v>43</v>
      </c>
      <c r="W3333" s="23" t="s">
        <v>44</v>
      </c>
      <c r="X3333" s="23" t="s">
        <v>45</v>
      </c>
      <c r="Y3333" s="23" t="s">
        <v>46</v>
      </c>
      <c r="Z3333" s="23" t="s">
        <v>159</v>
      </c>
      <c r="AA3333" s="23" t="s">
        <v>3466</v>
      </c>
      <c r="AB3333" s="12" t="str">
        <f t="shared" si="696"/>
        <v>Glyphosate</v>
      </c>
      <c r="AC3333" s="23"/>
      <c r="AD3333" s="23"/>
      <c r="AE3333" s="24">
        <v>113610</v>
      </c>
      <c r="AF3333" s="24">
        <v>113.61</v>
      </c>
      <c r="AG3333" s="24">
        <v>587000</v>
      </c>
    </row>
    <row r="3334" spans="1:33" ht="22" customHeight="1" x14ac:dyDescent="0.3">
      <c r="A3334" s="25">
        <v>44017</v>
      </c>
      <c r="B3334" s="26" t="s">
        <v>50</v>
      </c>
      <c r="C3334" s="26" t="s">
        <v>32</v>
      </c>
      <c r="D3334" s="27" t="s">
        <v>49</v>
      </c>
      <c r="E3334" s="27" t="s">
        <v>49</v>
      </c>
      <c r="F3334" s="26" t="s">
        <v>33</v>
      </c>
      <c r="G3334" s="27" t="s">
        <v>49</v>
      </c>
      <c r="H3334" s="27" t="s">
        <v>49</v>
      </c>
      <c r="I3334" s="26" t="s">
        <v>34</v>
      </c>
      <c r="J3334" s="26" t="s">
        <v>305</v>
      </c>
      <c r="K3334" s="26" t="s">
        <v>306</v>
      </c>
      <c r="L3334" s="26" t="s">
        <v>307</v>
      </c>
      <c r="M3334" s="26" t="s">
        <v>33</v>
      </c>
      <c r="N3334" s="27">
        <v>1134995330.5699999</v>
      </c>
      <c r="O3334" s="27">
        <v>1291976911.1700001</v>
      </c>
      <c r="P3334" s="26" t="s">
        <v>308</v>
      </c>
      <c r="Q3334" s="26" t="s">
        <v>39</v>
      </c>
      <c r="R3334" s="26" t="s">
        <v>310</v>
      </c>
      <c r="S3334" s="26" t="s">
        <v>307</v>
      </c>
      <c r="T3334" s="26" t="s">
        <v>311</v>
      </c>
      <c r="U3334" s="26" t="s">
        <v>56</v>
      </c>
      <c r="V3334" s="26" t="s">
        <v>43</v>
      </c>
      <c r="W3334" s="26" t="s">
        <v>44</v>
      </c>
      <c r="X3334" s="26" t="s">
        <v>45</v>
      </c>
      <c r="Y3334" s="26" t="s">
        <v>46</v>
      </c>
      <c r="Z3334" s="26" t="s">
        <v>140</v>
      </c>
      <c r="AA3334" s="26" t="s">
        <v>3668</v>
      </c>
      <c r="AB3334" s="12" t="str">
        <f t="shared" ref="AB3334" si="697">IF(ISNUMBER(SEARCH("2,4 D",AA3334)),"2,4-Dichlorophenoxyacetic acid",IF(ISNUMBER(SEARCH("ACIDO",AA3334)),"2,4-Dichlorophenoxyacetic acid",IF(ISNUMBER(SEARCH("NAPHTHA",AA3334)),"Aromatic Solvent Mixture",IF(ISNUMBER(SEARCH("DIMETHYLAMINE",AA3334)),"Dimethylamine",IF(ISNUMBER(SEARCH("DIMETILAMINA",AA3334)),"Dimethylamine",IF(ISNUMBER(SEARCH("JUMP",AA3334)),"Diuron",IF(ISNUMBER(SEARCH("2-AMINO-2,3-DIMETHYL BUTYRAMIDE",AA3334)),"Herbicide Amine Intermediate",IF(ISNUMBER(SEARCH("TEBUTHIURON",AA3334)),"Tebuthiuron","FIXIT"))))))))</f>
        <v>Dimethylamine</v>
      </c>
      <c r="AC3334" s="26"/>
      <c r="AD3334" s="26"/>
      <c r="AE3334" s="27">
        <v>76710</v>
      </c>
      <c r="AF3334" s="27">
        <v>76.709999999999994</v>
      </c>
      <c r="AG3334" s="27">
        <v>59100</v>
      </c>
    </row>
    <row r="3335" spans="1:33" ht="22" customHeight="1" x14ac:dyDescent="0.3">
      <c r="A3335" s="22">
        <v>44015</v>
      </c>
      <c r="B3335" s="23" t="s">
        <v>50</v>
      </c>
      <c r="C3335" s="23" t="s">
        <v>32</v>
      </c>
      <c r="D3335" s="24" t="s">
        <v>49</v>
      </c>
      <c r="E3335" s="24" t="s">
        <v>49</v>
      </c>
      <c r="F3335" s="23" t="s">
        <v>33</v>
      </c>
      <c r="G3335" s="24" t="s">
        <v>49</v>
      </c>
      <c r="H3335" s="24" t="s">
        <v>49</v>
      </c>
      <c r="I3335" s="23" t="s">
        <v>34</v>
      </c>
      <c r="J3335" s="23" t="s">
        <v>157</v>
      </c>
      <c r="K3335" s="24" t="s">
        <v>49</v>
      </c>
      <c r="L3335" s="24" t="s">
        <v>49</v>
      </c>
      <c r="M3335" s="23" t="s">
        <v>33</v>
      </c>
      <c r="N3335" s="24" t="s">
        <v>49</v>
      </c>
      <c r="O3335" s="24" t="s">
        <v>49</v>
      </c>
      <c r="P3335" s="23" t="s">
        <v>158</v>
      </c>
      <c r="Q3335" s="23" t="s">
        <v>39</v>
      </c>
      <c r="R3335" s="23" t="s">
        <v>106</v>
      </c>
      <c r="S3335" s="23" t="s">
        <v>61</v>
      </c>
      <c r="T3335" s="23" t="s">
        <v>107</v>
      </c>
      <c r="U3335" s="23" t="s">
        <v>56</v>
      </c>
      <c r="V3335" s="23" t="s">
        <v>43</v>
      </c>
      <c r="W3335" s="23" t="s">
        <v>44</v>
      </c>
      <c r="X3335" s="23" t="s">
        <v>45</v>
      </c>
      <c r="Y3335" s="23" t="s">
        <v>46</v>
      </c>
      <c r="Z3335" s="23" t="s">
        <v>159</v>
      </c>
      <c r="AA3335" s="23" t="s">
        <v>3466</v>
      </c>
      <c r="AB3335" s="12" t="str">
        <f t="shared" ref="AB3335:AB3336" si="698">IF(ISNUMBER(SEARCH("CARBENDAZIM",AA3335)),"Carbendazim",IF(ISNUMBER(SEARCH("4-D",AA3335)),"2,4-Dichlorophenoxyacetic acid",IF(ISNUMBER(SEARCH("RIDOVER",AA3335)),"Glyphosate",IF(ISNUMBER(SEARCH("POQUER",AA3335)),"Clethodim",IF(ISNUMBER(SEARCH("LITER",AA3335)),"Imidacloprid",IF(ISNUMBER(SEARCH("PYRINEX",AA3335)),"Chlorpyrifos",IF(ISNUMBER(SEARCH("ORBIT",AA3335)),"Omethoate",IF(ISNUMBER(SEARCH("HEXARON",AA3335)),"Diuron",IF(ISNUMBER(SEARCH("ISOPROPYLAMINE",AA3335)),"Isopropylamine",IF(ISNUMBER(SEARCH("GLYPHOSATE",AA3335)),"Glyphosate",IF(ISNUMBER(SEARCH("MANCOZEB",AA3335)),"Mancozeb Indofil",IF(ISNUMBER(SEARCH("PARAQUAT",AA3335)),"Paraquat",IF(ISNUMBER(SEARCH("CAROMAX",AA3335)),"Aromatic Solvent Mixture",IF(ISNUMBER(SEARCH("BUTIRON",AA3335)),"Tebuthiuron",IF(ISNUMBER(SEARCH("VORAZ",AA3335)),"Methomyl",IF(ISNUMBER(SEARCH("IMIDACLOPRID",AA3335)),"Imidacloprid",IF(ISNUMBER(SEARCH("2 4 D",AA3335)),"2,4-Dichlorophenoxyacetic acid",IF(ISNUMBER(SEARCH("IMIDACL",AA3335)),"Imidacloprid",IF(ISNUMBER(SEARCH("DIUREX",AA3335)),"Diuron",IF(ISNUMBER(SEARCH("RAPEL",AA3335)),"Acephate","fix it"))))))))))))))))))))</f>
        <v>Glyphosate</v>
      </c>
      <c r="AC3335" s="23"/>
      <c r="AD3335" s="23"/>
      <c r="AE3335" s="24">
        <v>113610</v>
      </c>
      <c r="AF3335" s="24">
        <v>113.61</v>
      </c>
      <c r="AG3335" s="24">
        <v>587000</v>
      </c>
    </row>
    <row r="3336" spans="1:33" ht="22" customHeight="1" x14ac:dyDescent="0.3">
      <c r="A3336" s="25">
        <v>44015</v>
      </c>
      <c r="B3336" s="26" t="s">
        <v>50</v>
      </c>
      <c r="C3336" s="26" t="s">
        <v>32</v>
      </c>
      <c r="D3336" s="27" t="s">
        <v>49</v>
      </c>
      <c r="E3336" s="27" t="s">
        <v>49</v>
      </c>
      <c r="F3336" s="26" t="s">
        <v>33</v>
      </c>
      <c r="G3336" s="27" t="s">
        <v>49</v>
      </c>
      <c r="H3336" s="27" t="s">
        <v>49</v>
      </c>
      <c r="I3336" s="26" t="s">
        <v>34</v>
      </c>
      <c r="J3336" s="26" t="s">
        <v>157</v>
      </c>
      <c r="K3336" s="27" t="s">
        <v>49</v>
      </c>
      <c r="L3336" s="27" t="s">
        <v>49</v>
      </c>
      <c r="M3336" s="26" t="s">
        <v>33</v>
      </c>
      <c r="N3336" s="27" t="s">
        <v>49</v>
      </c>
      <c r="O3336" s="27" t="s">
        <v>49</v>
      </c>
      <c r="P3336" s="26" t="s">
        <v>158</v>
      </c>
      <c r="Q3336" s="26" t="s">
        <v>39</v>
      </c>
      <c r="R3336" s="26" t="s">
        <v>106</v>
      </c>
      <c r="S3336" s="26" t="s">
        <v>61</v>
      </c>
      <c r="T3336" s="26" t="s">
        <v>107</v>
      </c>
      <c r="U3336" s="26" t="s">
        <v>56</v>
      </c>
      <c r="V3336" s="26" t="s">
        <v>43</v>
      </c>
      <c r="W3336" s="26" t="s">
        <v>44</v>
      </c>
      <c r="X3336" s="26" t="s">
        <v>45</v>
      </c>
      <c r="Y3336" s="26" t="s">
        <v>46</v>
      </c>
      <c r="Z3336" s="26" t="s">
        <v>159</v>
      </c>
      <c r="AA3336" s="26" t="s">
        <v>3466</v>
      </c>
      <c r="AB3336" s="12" t="str">
        <f t="shared" si="698"/>
        <v>Glyphosate</v>
      </c>
      <c r="AC3336" s="26"/>
      <c r="AD3336" s="26"/>
      <c r="AE3336" s="27">
        <v>113610</v>
      </c>
      <c r="AF3336" s="27">
        <v>113.61</v>
      </c>
      <c r="AG3336" s="27">
        <v>587000</v>
      </c>
    </row>
    <row r="3337" spans="1:33" ht="22" customHeight="1" x14ac:dyDescent="0.3">
      <c r="A3337" s="22">
        <v>44015</v>
      </c>
      <c r="B3337" s="23" t="s">
        <v>50</v>
      </c>
      <c r="C3337" s="23" t="s">
        <v>84</v>
      </c>
      <c r="D3337" s="23" t="s">
        <v>85</v>
      </c>
      <c r="E3337" s="23" t="s">
        <v>44</v>
      </c>
      <c r="F3337" s="23" t="s">
        <v>33</v>
      </c>
      <c r="G3337" s="24" t="s">
        <v>49</v>
      </c>
      <c r="H3337" s="24" t="s">
        <v>49</v>
      </c>
      <c r="I3337" s="23" t="s">
        <v>86</v>
      </c>
      <c r="J3337" s="23" t="s">
        <v>131</v>
      </c>
      <c r="K3337" s="23" t="s">
        <v>132</v>
      </c>
      <c r="L3337" s="23" t="s">
        <v>133</v>
      </c>
      <c r="M3337" s="24" t="s">
        <v>49</v>
      </c>
      <c r="N3337" s="24" t="s">
        <v>49</v>
      </c>
      <c r="O3337" s="24" t="s">
        <v>49</v>
      </c>
      <c r="P3337" s="23" t="s">
        <v>134</v>
      </c>
      <c r="Q3337" s="23" t="s">
        <v>294</v>
      </c>
      <c r="R3337" s="23" t="s">
        <v>186</v>
      </c>
      <c r="S3337" s="23" t="s">
        <v>187</v>
      </c>
      <c r="T3337" s="23" t="s">
        <v>188</v>
      </c>
      <c r="U3337" s="23" t="s">
        <v>42</v>
      </c>
      <c r="V3337" s="23" t="s">
        <v>90</v>
      </c>
      <c r="W3337" s="23" t="s">
        <v>44</v>
      </c>
      <c r="X3337" s="23" t="s">
        <v>91</v>
      </c>
      <c r="Y3337" s="23" t="s">
        <v>46</v>
      </c>
      <c r="Z3337" s="23" t="s">
        <v>181</v>
      </c>
      <c r="AA3337" s="23" t="s">
        <v>3669</v>
      </c>
      <c r="AB3337" s="23"/>
      <c r="AC3337" s="23"/>
      <c r="AD3337" s="23"/>
      <c r="AE3337" s="24">
        <v>41280</v>
      </c>
      <c r="AF3337" s="24">
        <v>41.28</v>
      </c>
      <c r="AG3337" s="24">
        <v>105000</v>
      </c>
    </row>
    <row r="3338" spans="1:33" ht="22" customHeight="1" x14ac:dyDescent="0.3">
      <c r="A3338" s="25">
        <v>44014</v>
      </c>
      <c r="B3338" s="26" t="s">
        <v>144</v>
      </c>
      <c r="C3338" s="26" t="s">
        <v>84</v>
      </c>
      <c r="D3338" s="26" t="s">
        <v>85</v>
      </c>
      <c r="E3338" s="26" t="s">
        <v>44</v>
      </c>
      <c r="F3338" s="26" t="s">
        <v>33</v>
      </c>
      <c r="G3338" s="27" t="s">
        <v>49</v>
      </c>
      <c r="H3338" s="27" t="s">
        <v>49</v>
      </c>
      <c r="I3338" s="26" t="s">
        <v>86</v>
      </c>
      <c r="J3338" s="26" t="s">
        <v>77</v>
      </c>
      <c r="K3338" s="26" t="s">
        <v>78</v>
      </c>
      <c r="L3338" s="26" t="s">
        <v>68</v>
      </c>
      <c r="M3338" s="26" t="s">
        <v>33</v>
      </c>
      <c r="N3338" s="27" t="s">
        <v>49</v>
      </c>
      <c r="O3338" s="27" t="s">
        <v>49</v>
      </c>
      <c r="P3338" s="26" t="s">
        <v>79</v>
      </c>
      <c r="Q3338" s="26" t="s">
        <v>39</v>
      </c>
      <c r="R3338" s="26" t="s">
        <v>67</v>
      </c>
      <c r="S3338" s="26" t="s">
        <v>68</v>
      </c>
      <c r="T3338" s="26" t="s">
        <v>69</v>
      </c>
      <c r="U3338" s="26" t="s">
        <v>70</v>
      </c>
      <c r="V3338" s="26" t="s">
        <v>90</v>
      </c>
      <c r="W3338" s="26" t="s">
        <v>44</v>
      </c>
      <c r="X3338" s="26" t="s">
        <v>91</v>
      </c>
      <c r="Y3338" s="26" t="s">
        <v>46</v>
      </c>
      <c r="Z3338" s="26" t="s">
        <v>145</v>
      </c>
      <c r="AA3338" s="26" t="s">
        <v>3670</v>
      </c>
      <c r="AB3338" s="26"/>
      <c r="AC3338" s="26"/>
      <c r="AD3338" s="26"/>
      <c r="AE3338" s="27">
        <v>62880</v>
      </c>
      <c r="AF3338" s="27">
        <v>62.88</v>
      </c>
      <c r="AG3338" s="27">
        <v>57520000</v>
      </c>
    </row>
  </sheetData>
  <autoFilter ref="A1:AG3338" xr:uid="{E3E997EB-A319-4C47-A184-4EC20F4D0EF1}"/>
  <pageMargins left="0.75" right="0.75" top="1" bottom="1" header="0.5" footer="0.5"/>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18554-8C48-4BFA-89FE-8F270056A74B}">
  <dimension ref="A1:V2988"/>
  <sheetViews>
    <sheetView zoomScale="70" zoomScaleNormal="70" workbookViewId="0">
      <selection sqref="A1:XFD1048576"/>
    </sheetView>
  </sheetViews>
  <sheetFormatPr defaultRowHeight="14" x14ac:dyDescent="0.3"/>
  <cols>
    <col min="1" max="1" width="17.75" bestFit="1" customWidth="1"/>
    <col min="2" max="3" width="17.75" customWidth="1"/>
    <col min="4" max="4" width="34.25" customWidth="1"/>
    <col min="5" max="5" width="42.6640625" bestFit="1" customWidth="1"/>
    <col min="6" max="6" width="30.9140625" bestFit="1" customWidth="1"/>
    <col min="7" max="7" width="14.58203125" customWidth="1"/>
    <col min="8" max="8" width="14.75" bestFit="1" customWidth="1"/>
    <col min="9" max="9" width="85.58203125" customWidth="1"/>
    <col min="10" max="10" width="36.6640625" bestFit="1" customWidth="1"/>
    <col min="11" max="12" width="17.75" customWidth="1"/>
    <col min="13" max="13" width="17.75" bestFit="1" customWidth="1"/>
    <col min="14" max="14" width="16.25" bestFit="1" customWidth="1"/>
    <col min="15" max="15" width="25.25" bestFit="1" customWidth="1"/>
    <col min="16" max="16" width="23.1640625" bestFit="1" customWidth="1"/>
    <col min="17" max="17" width="19.08203125" bestFit="1" customWidth="1"/>
    <col min="18" max="18" width="20.4140625" bestFit="1" customWidth="1"/>
    <col min="19" max="19" width="14.33203125" bestFit="1" customWidth="1"/>
  </cols>
  <sheetData>
    <row r="1" spans="1:19" ht="30" customHeight="1" thickBot="1" x14ac:dyDescent="0.35">
      <c r="A1" s="1" t="s">
        <v>0</v>
      </c>
      <c r="B1" s="1" t="s">
        <v>3253</v>
      </c>
      <c r="C1" s="1" t="s">
        <v>3252</v>
      </c>
      <c r="D1" s="1" t="s">
        <v>2</v>
      </c>
      <c r="E1" s="1" t="s">
        <v>9</v>
      </c>
      <c r="F1" s="1" t="s">
        <v>17</v>
      </c>
      <c r="G1" s="1" t="s">
        <v>22</v>
      </c>
      <c r="H1" s="1" t="s">
        <v>25</v>
      </c>
      <c r="I1" s="1" t="s">
        <v>26</v>
      </c>
      <c r="J1" s="1" t="s">
        <v>3101</v>
      </c>
      <c r="K1" s="1" t="s">
        <v>3106</v>
      </c>
      <c r="L1" s="1" t="s">
        <v>3107</v>
      </c>
      <c r="M1" s="1" t="s">
        <v>28</v>
      </c>
      <c r="N1" s="1" t="s">
        <v>29</v>
      </c>
      <c r="O1" s="1" t="s">
        <v>30</v>
      </c>
      <c r="P1" s="20" t="s">
        <v>3251</v>
      </c>
      <c r="Q1" s="1" t="s">
        <v>3230</v>
      </c>
      <c r="R1" s="1" t="s">
        <v>3231</v>
      </c>
      <c r="S1" s="1" t="s">
        <v>3232</v>
      </c>
    </row>
    <row r="2" spans="1:19" ht="22" customHeight="1" x14ac:dyDescent="0.3">
      <c r="A2" s="2">
        <v>44011</v>
      </c>
      <c r="B2" s="21" t="str">
        <f>TEXT(A2,"MMMMMMM, YYYY")</f>
        <v>June, 2020</v>
      </c>
      <c r="C2" s="21" t="str">
        <f>B2&amp;"´"</f>
        <v>June, 2020´</v>
      </c>
      <c r="D2" s="3" t="s">
        <v>32</v>
      </c>
      <c r="E2" s="3" t="s">
        <v>35</v>
      </c>
      <c r="F2" s="3" t="s">
        <v>40</v>
      </c>
      <c r="G2" s="3" t="s">
        <v>44</v>
      </c>
      <c r="H2" s="3" t="s">
        <v>47</v>
      </c>
      <c r="I2" s="3" t="s">
        <v>48</v>
      </c>
      <c r="J2" s="12" t="str">
        <f>IF(ISNUMBER(SEARCH("CARBENDAZIM",I2)),"Carbendazim",IF(ISNUMBER(SEARCH("4-D",I2)),"2,4-Dichlorophenoxyacetic acid",IF(ISNUMBER(SEARCH("RIDOVER",I2)),"Glyphosate",IF(ISNUMBER(SEARCH("POQUER",I2)),"Clethodim",IF(ISNUMBER(SEARCH("LITER",I2)),"Imidacloprid",IF(ISNUMBER(SEARCH("PYRINEX",I2)),"Chlorpyrifos",IF(ISNUMBER(SEARCH("ORBIT",I2)),"Omethoate",IF(ISNUMBER(SEARCH("HEXARON",I2)),"Diuron",IF(ISNUMBER(SEARCH("ISOPROPYLAMINE",I2)),"Isopropylamine",IF(ISNUMBER(SEARCH("GLYPHOSATE",I2)),"Glyphosate",IF(ISNUMBER(SEARCH("MANCOZEB",I2)),"Mancozeb Indofil",IF(ISNUMBER(SEARCH("PARAQUAT",I2)),"Paraquat",IF(ISNUMBER(SEARCH("CAROMAX",I2)),"Aromatic Solvent Mixture",IF(ISNUMBER(SEARCH("BUTIRON",I2)),"Tebuthiuron",IF(ISNUMBER(SEARCH("VORAZ",I2)),"Methomyl",IF(ISNUMBER(SEARCH("IMIDACLOPRID",I2)),"Imidacloprid",IF(ISNUMBER(SEARCH("2 4 D",I2)),"2,4-Dichlorophenoxyacetic acid",IF(ISNUMBER(SEARCH("IMIDACL",I2)),"Imidacloprid",IF(ISNUMBER(SEARCH("DIUREX",I2)),"Diuron",IF(ISNUMBER(SEARCH("RAPEL",I2)),"Acephate","fix it"))))))))))))))))))))</f>
        <v>2,4-Dichlorophenoxyacetic acid</v>
      </c>
      <c r="K2" s="12" t="str">
        <f t="shared" ref="K2:K65" si="0">VLOOKUP(J2,Q:S,2, FALSE)</f>
        <v>2,4-D Main</v>
      </c>
      <c r="L2" s="12" t="str">
        <f t="shared" ref="L2:L65" si="1">VLOOKUP(K2,R:T,2, FALSE)</f>
        <v>Herbicide</v>
      </c>
      <c r="M2" s="4">
        <v>277359.99</v>
      </c>
      <c r="N2" s="4">
        <v>277.36</v>
      </c>
      <c r="O2" s="3" t="s">
        <v>49</v>
      </c>
      <c r="P2" s="15" t="e">
        <f>O2/M2</f>
        <v>#VALUE!</v>
      </c>
      <c r="Q2" s="12" t="s">
        <v>3108</v>
      </c>
      <c r="R2" s="12" t="s">
        <v>3377</v>
      </c>
      <c r="S2" s="12" t="s">
        <v>3110</v>
      </c>
    </row>
    <row r="3" spans="1:19" ht="22" customHeight="1" x14ac:dyDescent="0.3">
      <c r="A3" s="5">
        <v>44011</v>
      </c>
      <c r="B3" s="21" t="str">
        <f t="shared" ref="B3:B66" si="2">TEXT(A3,"MMMMMMM, YYYY")</f>
        <v>June, 2020</v>
      </c>
      <c r="C3" s="21" t="str">
        <f t="shared" ref="C3:C66" si="3">B3&amp;"´"</f>
        <v>June, 2020´</v>
      </c>
      <c r="D3" s="6" t="s">
        <v>32</v>
      </c>
      <c r="E3" s="6" t="s">
        <v>51</v>
      </c>
      <c r="F3" s="6" t="s">
        <v>53</v>
      </c>
      <c r="G3" s="6" t="s">
        <v>44</v>
      </c>
      <c r="H3" s="6" t="s">
        <v>57</v>
      </c>
      <c r="I3" s="11" t="s">
        <v>58</v>
      </c>
      <c r="J3" s="12" t="str">
        <f t="shared" ref="J3:J46" si="4">IF(ISNUMBER(SEARCH("CARBENDAZIM",I3)),"Carbendazim",IF(ISNUMBER(SEARCH("4-D",I3)),"2,4-Dichlorophenoxyacetic acid",IF(ISNUMBER(SEARCH("RIDOVER",I3)),"Glyphosate",IF(ISNUMBER(SEARCH("POQUER",I3)),"Clethodim",IF(ISNUMBER(SEARCH("LITER",I3)),"Imidacloprid",IF(ISNUMBER(SEARCH("PYRINEX",I3)),"Chlorpyrifos",IF(ISNUMBER(SEARCH("ORBIT",I3)),"Omethoate",IF(ISNUMBER(SEARCH("HEXARON",I3)),"Diuron",IF(ISNUMBER(SEARCH("ISOPROPYLAMINE",I3)),"Isopropylamine",IF(ISNUMBER(SEARCH("GLYPHOSATE",I3)),"Glyphosate",IF(ISNUMBER(SEARCH("MANCOZEB",I3)),"Mancozeb Indofil",IF(ISNUMBER(SEARCH("PARAQUAT",I3)),"Paraquat",IF(ISNUMBER(SEARCH("CAROMAX",I3)),"Aromatic Solvent Mixture",IF(ISNUMBER(SEARCH("BUTIRON",I3)),"Tebuthiuron",IF(ISNUMBER(SEARCH("VORAZ",I3)),"Methomyl",IF(ISNUMBER(SEARCH("IMIDACLOPRID",I3)),"Imidacloprid",IF(ISNUMBER(SEARCH("2 4 D",I3)),"2,4-Dichlorophenoxyacetic acid",IF(ISNUMBER(SEARCH("IMIDACL",I3)),"Imidacloprid",IF(ISNUMBER(SEARCH("DIUREX",I3)),"Diuron",IF(ISNUMBER(SEARCH("RAPEL",I3)),"Acephate","fix it"))))))))))))))))))))</f>
        <v>Carbendazim</v>
      </c>
      <c r="K3" s="12" t="str">
        <f t="shared" si="0"/>
        <v>Not Identified</v>
      </c>
      <c r="L3" s="12" t="str">
        <f t="shared" si="1"/>
        <v>General Chemical</v>
      </c>
      <c r="M3" s="7">
        <v>96480</v>
      </c>
      <c r="N3" s="7">
        <v>96.48</v>
      </c>
      <c r="O3" s="7">
        <v>2635000</v>
      </c>
      <c r="P3" s="15">
        <f t="shared" ref="P3:P66" si="5">O3/M3</f>
        <v>27.311359867330015</v>
      </c>
      <c r="Q3" s="12" t="s">
        <v>3201</v>
      </c>
      <c r="R3" s="17" t="s">
        <v>3250</v>
      </c>
      <c r="S3" s="17" t="s">
        <v>3163</v>
      </c>
    </row>
    <row r="4" spans="1:19" ht="22" customHeight="1" x14ac:dyDescent="0.3">
      <c r="A4" s="2">
        <v>44011</v>
      </c>
      <c r="B4" s="21" t="str">
        <f t="shared" si="2"/>
        <v>June, 2020</v>
      </c>
      <c r="C4" s="21" t="str">
        <f t="shared" si="3"/>
        <v>June, 2020´</v>
      </c>
      <c r="D4" s="3" t="s">
        <v>32</v>
      </c>
      <c r="E4" s="3" t="s">
        <v>59</v>
      </c>
      <c r="F4" s="3" t="s">
        <v>60</v>
      </c>
      <c r="G4" s="3" t="s">
        <v>44</v>
      </c>
      <c r="H4" s="3" t="s">
        <v>63</v>
      </c>
      <c r="I4" s="3" t="s">
        <v>64</v>
      </c>
      <c r="J4" s="12" t="str">
        <f>IF(ISNUMBER(SEARCH("2,4 D",I2)),"2,4-Dichlorophenoxyacetic acid",IF(ISNUMBER(SEARCH("ACIDO",I2)),"2,4-Dichlorophenoxyacetic acid",IF(ISNUMBER(SEARCH("NAPHTHA",I2)),"Aromatic Solvent Mixture",IF(ISNUMBER(SEARCH("DIMETHYLAMINE",I2)),"Dimethylamine",IF(ISNUMBER(SEARCH("DIMETILAMINA",I2)),"Dimethylamine",IF(ISNUMBER(SEARCH("JUMP",I2)),"Diuron",IF(ISNUMBER(SEARCH(" 2-AMINO-2,3-DIMETHYL BUTYRAMIDE",I2)),"Herbicide Amine Intermediate",IF(ISNUMBER(SEARCH("TEBUTHIURON",I2)),"Tebuthiuron",IF(ISNUMBER(SEARCH("DMS",I2)),"Dimethyl Sulfate",IF(ISNUMBER(SEARCH("2,4-XILIDIN",I2)),"2,4-Xylidine","FIX IT"))))))))))</f>
        <v>2,4-Dichlorophenoxyacetic acid</v>
      </c>
      <c r="K4" s="12" t="str">
        <f t="shared" si="0"/>
        <v>2,4-D Main</v>
      </c>
      <c r="L4" s="12" t="str">
        <f t="shared" si="1"/>
        <v>Herbicide</v>
      </c>
      <c r="M4" s="4">
        <v>16120</v>
      </c>
      <c r="N4" s="4">
        <v>16.12</v>
      </c>
      <c r="O4" s="4">
        <v>209000</v>
      </c>
      <c r="P4" s="15">
        <f t="shared" si="5"/>
        <v>12.965260545905707</v>
      </c>
      <c r="Q4" s="12" t="s">
        <v>3234</v>
      </c>
      <c r="R4" s="17" t="s">
        <v>3378</v>
      </c>
      <c r="S4" s="12" t="s">
        <v>3110</v>
      </c>
    </row>
    <row r="5" spans="1:19" ht="22" customHeight="1" x14ac:dyDescent="0.3">
      <c r="A5" s="2">
        <v>44010</v>
      </c>
      <c r="B5" s="21" t="str">
        <f t="shared" si="2"/>
        <v>June, 2020</v>
      </c>
      <c r="C5" s="21" t="str">
        <f t="shared" si="3"/>
        <v>June, 2020´</v>
      </c>
      <c r="D5" s="3" t="s">
        <v>32</v>
      </c>
      <c r="E5" s="3" t="s">
        <v>65</v>
      </c>
      <c r="F5" s="3" t="s">
        <v>67</v>
      </c>
      <c r="G5" s="3" t="s">
        <v>44</v>
      </c>
      <c r="H5" s="3" t="s">
        <v>73</v>
      </c>
      <c r="I5" s="3" t="s">
        <v>74</v>
      </c>
      <c r="J5" s="12" t="str">
        <f>IF(ISNUMBER(SEARCH("DMS",I5)),"Dimethyl Sulfate",IF(ISNUMBER(SEARCH("2,4-XILIDIN",I5)),"2,4-Xylidine",IF(ISNUMBER(SEARCH("GALIGAN",I5)),"Oxyfluorfen",IF(ISNUMBER(SEARCH("DIMETHYLAMINE",I5)),"Dimethylamine",IF(ISNUMBER(SEARCH("ORTHOFORMATE",I5)),"Trimethyl orthoformate",IF(ISNUMBER(SEARCH("NOVALURON",I5)),"Novaluron",IF(ISNUMBER(SEARCH("DIMETHYL SULPHATE",I5)),"Dimethyl Sulphate",IF(ISNUMBER(SEARCH("ALTAPYNE",I5)),"Acid Based Co-Emulsifier",IF(ISNUMBER(SEARCH("METHANESULFONYL",I5)),"Methanesulfonyl chloride",IF(ISNUMBER(SEARCH("METHYL FORMATE",I5)),"Methanoate",IF(ISNUMBER(SEARCH("FLUEN",I5)),"Fluensulfone","FIX IT")))))))))))</f>
        <v>Oxyfluorfen</v>
      </c>
      <c r="K5" s="12" t="str">
        <f t="shared" si="0"/>
        <v>Galigan 240 EC</v>
      </c>
      <c r="L5" s="12" t="str">
        <f t="shared" si="1"/>
        <v>Herbicide</v>
      </c>
      <c r="M5" s="4">
        <v>35236</v>
      </c>
      <c r="N5" s="4">
        <v>35.24</v>
      </c>
      <c r="O5" s="4">
        <v>299000</v>
      </c>
      <c r="P5" s="15">
        <f t="shared" si="5"/>
        <v>8.485639686684074</v>
      </c>
      <c r="Q5" s="12" t="s">
        <v>3150</v>
      </c>
      <c r="R5" s="17" t="s">
        <v>3250</v>
      </c>
      <c r="S5" s="12" t="s">
        <v>3163</v>
      </c>
    </row>
    <row r="6" spans="1:19" ht="22" customHeight="1" x14ac:dyDescent="0.3">
      <c r="A6" s="5">
        <v>44010</v>
      </c>
      <c r="B6" s="21" t="str">
        <f t="shared" si="2"/>
        <v>June, 2020</v>
      </c>
      <c r="C6" s="21" t="str">
        <f t="shared" si="3"/>
        <v>June, 2020´</v>
      </c>
      <c r="D6" s="6" t="s">
        <v>32</v>
      </c>
      <c r="E6" s="6" t="s">
        <v>65</v>
      </c>
      <c r="F6" s="6" t="s">
        <v>67</v>
      </c>
      <c r="G6" s="6" t="s">
        <v>44</v>
      </c>
      <c r="H6" s="6" t="s">
        <v>73</v>
      </c>
      <c r="I6" s="6" t="s">
        <v>75</v>
      </c>
      <c r="J6" s="12" t="str">
        <f>IF(ISNUMBER(SEARCH("DMS",I6)),"Dimethyl Sulfate",IF(ISNUMBER(SEARCH("2,4-XILIDIN",I6)),"2,4-Xylidine",IF(ISNUMBER(SEARCH("GALIGAN",I6)),"Oxyfluorfen",IF(ISNUMBER(SEARCH("DIMETHYLAMINE",I6)),"Dimethylamine",IF(ISNUMBER(SEARCH("ORTHOFORMATE",I6)),"Trimethyl orthoformate",IF(ISNUMBER(SEARCH("NOVALURON",I6)),"Novaluron",IF(ISNUMBER(SEARCH("DIMETHYL SULPHATE",I6)),"Dimethyl Sulphate",IF(ISNUMBER(SEARCH("ALTAPYNE",I6)),"Acid Based Co-Emulsifier",IF(ISNUMBER(SEARCH("METHANESULFONYL",I6)),"Methanesulfonyl chloride",IF(ISNUMBER(SEARCH("METHYL FORMATE",I6)),"Methanoate",IF(ISNUMBER(SEARCH("FLUEN",I6)),"Fluensulfone","FIX IT")))))))))))</f>
        <v>Oxyfluorfen</v>
      </c>
      <c r="K6" s="12" t="str">
        <f t="shared" si="0"/>
        <v>Galigan 240 EC</v>
      </c>
      <c r="L6" s="12" t="str">
        <f t="shared" si="1"/>
        <v>Herbicide</v>
      </c>
      <c r="M6" s="7">
        <v>70472</v>
      </c>
      <c r="N6" s="7">
        <v>70.47</v>
      </c>
      <c r="O6" s="7">
        <v>599000</v>
      </c>
      <c r="P6" s="15">
        <f t="shared" si="5"/>
        <v>8.4998297196049499</v>
      </c>
      <c r="Q6" s="12" t="s">
        <v>3225</v>
      </c>
      <c r="R6" s="17" t="s">
        <v>3250</v>
      </c>
      <c r="S6" s="17" t="s">
        <v>3163</v>
      </c>
    </row>
    <row r="7" spans="1:19" ht="22" customHeight="1" x14ac:dyDescent="0.3">
      <c r="A7" s="2">
        <v>44010</v>
      </c>
      <c r="B7" s="21" t="str">
        <f t="shared" si="2"/>
        <v>June, 2020</v>
      </c>
      <c r="C7" s="21" t="str">
        <f t="shared" si="3"/>
        <v>June, 2020´</v>
      </c>
      <c r="D7" s="3" t="s">
        <v>32</v>
      </c>
      <c r="E7" s="3" t="s">
        <v>65</v>
      </c>
      <c r="F7" s="3" t="s">
        <v>67</v>
      </c>
      <c r="G7" s="3" t="s">
        <v>44</v>
      </c>
      <c r="H7" s="3" t="s">
        <v>71</v>
      </c>
      <c r="I7" s="3" t="s">
        <v>76</v>
      </c>
      <c r="J7" s="12" t="str">
        <f t="shared" si="4"/>
        <v>Diuron</v>
      </c>
      <c r="K7" s="12" t="str">
        <f t="shared" si="0"/>
        <v>Jump</v>
      </c>
      <c r="L7" s="12" t="str">
        <f t="shared" si="1"/>
        <v>Herbicide</v>
      </c>
      <c r="M7" s="4">
        <v>111740</v>
      </c>
      <c r="N7" s="4">
        <v>111.74</v>
      </c>
      <c r="O7" s="4">
        <v>949000</v>
      </c>
      <c r="P7" s="15">
        <f t="shared" si="5"/>
        <v>8.4929300161088239</v>
      </c>
      <c r="Q7" s="12" t="s">
        <v>3137</v>
      </c>
      <c r="R7" s="17" t="s">
        <v>3250</v>
      </c>
      <c r="S7" s="17" t="s">
        <v>3163</v>
      </c>
    </row>
    <row r="8" spans="1:19" ht="22" customHeight="1" x14ac:dyDescent="0.3">
      <c r="A8" s="5">
        <v>44010</v>
      </c>
      <c r="B8" s="21" t="str">
        <f t="shared" si="2"/>
        <v>June, 2020</v>
      </c>
      <c r="C8" s="21" t="str">
        <f t="shared" si="3"/>
        <v>June, 2020´</v>
      </c>
      <c r="D8" s="6" t="s">
        <v>32</v>
      </c>
      <c r="E8" s="6" t="s">
        <v>77</v>
      </c>
      <c r="F8" s="6" t="s">
        <v>67</v>
      </c>
      <c r="G8" s="6" t="s">
        <v>44</v>
      </c>
      <c r="H8" s="6" t="s">
        <v>80</v>
      </c>
      <c r="I8" s="6" t="s">
        <v>81</v>
      </c>
      <c r="J8" s="18" t="s">
        <v>3193</v>
      </c>
      <c r="K8" s="12" t="str">
        <f>VLOOKUP(J8,Q:S,2, FALSE)</f>
        <v>Galil</v>
      </c>
      <c r="L8" s="12" t="str">
        <f t="shared" si="1"/>
        <v>Insecticide</v>
      </c>
      <c r="M8" s="7">
        <v>20940</v>
      </c>
      <c r="N8" s="7">
        <v>20.94</v>
      </c>
      <c r="O8" s="7">
        <v>17807000</v>
      </c>
      <c r="P8" s="15">
        <f t="shared" si="5"/>
        <v>850.38204393505248</v>
      </c>
      <c r="Q8" s="12" t="s">
        <v>3235</v>
      </c>
      <c r="R8" s="17" t="s">
        <v>3250</v>
      </c>
      <c r="S8" s="12" t="s">
        <v>3163</v>
      </c>
    </row>
    <row r="9" spans="1:19" ht="22" customHeight="1" x14ac:dyDescent="0.3">
      <c r="A9" s="2">
        <v>44010</v>
      </c>
      <c r="B9" s="21" t="str">
        <f t="shared" si="2"/>
        <v>June, 2020</v>
      </c>
      <c r="C9" s="21" t="str">
        <f t="shared" si="3"/>
        <v>June, 2020´</v>
      </c>
      <c r="D9" s="3" t="s">
        <v>32</v>
      </c>
      <c r="E9" s="3" t="s">
        <v>77</v>
      </c>
      <c r="F9" s="3" t="s">
        <v>67</v>
      </c>
      <c r="G9" s="3" t="s">
        <v>44</v>
      </c>
      <c r="H9" s="3" t="s">
        <v>82</v>
      </c>
      <c r="I9" s="3" t="s">
        <v>83</v>
      </c>
      <c r="J9" s="18" t="s">
        <v>3193</v>
      </c>
      <c r="K9" s="12" t="str">
        <f t="shared" si="0"/>
        <v>Galil</v>
      </c>
      <c r="L9" s="12" t="str">
        <f t="shared" si="1"/>
        <v>Insecticide</v>
      </c>
      <c r="M9" s="4">
        <v>20610</v>
      </c>
      <c r="N9" s="4">
        <v>20.61</v>
      </c>
      <c r="O9" s="4">
        <v>386000</v>
      </c>
      <c r="P9" s="15">
        <f t="shared" si="5"/>
        <v>18.728772440562835</v>
      </c>
      <c r="Q9" s="12" t="s">
        <v>3113</v>
      </c>
      <c r="R9" s="17" t="s">
        <v>3111</v>
      </c>
      <c r="S9" s="17" t="s">
        <v>3112</v>
      </c>
    </row>
    <row r="10" spans="1:19" ht="22" customHeight="1" x14ac:dyDescent="0.3">
      <c r="A10" s="5">
        <v>44009</v>
      </c>
      <c r="B10" s="21" t="str">
        <f t="shared" si="2"/>
        <v>June, 2020</v>
      </c>
      <c r="C10" s="21" t="str">
        <f t="shared" si="3"/>
        <v>June, 2020´</v>
      </c>
      <c r="D10" s="6" t="s">
        <v>84</v>
      </c>
      <c r="E10" s="6" t="s">
        <v>87</v>
      </c>
      <c r="F10" s="6" t="s">
        <v>60</v>
      </c>
      <c r="G10" s="6" t="s">
        <v>44</v>
      </c>
      <c r="H10" s="6" t="s">
        <v>92</v>
      </c>
      <c r="I10" s="6" t="s">
        <v>93</v>
      </c>
      <c r="J10" s="12" t="str">
        <f>IF(ISNUMBER(SEARCH("DMS",I10)),"Dimethyl Sulfate",IF(ISNUMBER(SEARCH("2,4-XILIDIN",I10)),"2,4-Xylidine",IF(ISNUMBER(SEARCH("GALIGAN",I10)),"Oxyfluorfen",IF(ISNUMBER(SEARCH("DIMETHYLAMINE",I10)),"Dimethylamine",IF(ISNUMBER(SEARCH("ORTHOFORMATE",I10)),"Trimethyl orthoformate",IF(ISNUMBER(SEARCH("NOVALURON",I10)),"Novaluron",IF(ISNUMBER(SEARCH("DIMETHYL SULPHATE",I10)),"Dimethyl Sulphate",IF(ISNUMBER(SEARCH("ALTAPYNE",I10)),"Acid Based Co-Emulsifier",IF(ISNUMBER(SEARCH("METHANESULFONYL",I10)),"Methanesulfonyl chloride",IF(ISNUMBER(SEARCH("METHYL FORMATE",I10)),"Methanoate",IF(ISNUMBER(SEARCH("FLUEN",I10)),"Fluensulfone","FIX IT")))))))))))</f>
        <v>Trimethyl orthoformate</v>
      </c>
      <c r="K10" s="12" t="str">
        <f t="shared" si="0"/>
        <v>Not Identified</v>
      </c>
      <c r="L10" s="12" t="str">
        <f t="shared" si="1"/>
        <v>General Chemical</v>
      </c>
      <c r="M10" s="7">
        <v>16760</v>
      </c>
      <c r="N10" s="7">
        <v>16.760000000000002</v>
      </c>
      <c r="O10" s="7">
        <v>106000</v>
      </c>
      <c r="P10" s="15">
        <f t="shared" si="5"/>
        <v>6.3245823389021476</v>
      </c>
      <c r="Q10" s="12" t="s">
        <v>3115</v>
      </c>
      <c r="R10" s="12" t="s">
        <v>3114</v>
      </c>
      <c r="S10" s="12" t="s">
        <v>3116</v>
      </c>
    </row>
    <row r="11" spans="1:19" ht="22" customHeight="1" x14ac:dyDescent="0.3">
      <c r="A11" s="2">
        <v>44007</v>
      </c>
      <c r="B11" s="21" t="str">
        <f t="shared" si="2"/>
        <v>June, 2020</v>
      </c>
      <c r="C11" s="21" t="str">
        <f t="shared" si="3"/>
        <v>June, 2020´</v>
      </c>
      <c r="D11" s="3" t="s">
        <v>32</v>
      </c>
      <c r="E11" s="3" t="s">
        <v>94</v>
      </c>
      <c r="F11" s="3" t="s">
        <v>96</v>
      </c>
      <c r="G11" s="3" t="s">
        <v>44</v>
      </c>
      <c r="H11" s="3" t="s">
        <v>100</v>
      </c>
      <c r="I11" s="19" t="s">
        <v>101</v>
      </c>
      <c r="J11" s="12" t="str">
        <f t="shared" ref="J11" si="6">IF(ISNUMBER(SEARCH("2,4 D",I11)),"2,4-Dichlorophenoxyacetic acid",IF(ISNUMBER(SEARCH("ACIDO",I11)),"2,4-Dichlorophenoxyacetic acid",IF(ISNUMBER(SEARCH("NAPHTHA",I11)),"Aromatic Solvent Mixture",IF(ISNUMBER(SEARCH("DIMETHYLAMINE",I11)),"Dimethylamine",IF(ISNUMBER(SEARCH("DIMETILAMINA",I11)),"Dimethylamine",IF(ISNUMBER(SEARCH("JUMP",I11)),"Diuron",IF(ISNUMBER(SEARCH("2-AMINO-2,3-DIMETHYL BUTYRAMIDE",I11)),"Herbicide Amine Intermediate",IF(ISNUMBER(SEARCH("TEBUTHIURON",I11)),"Tebuthiuron","FIXIT"))))))))</f>
        <v>Dimethylamine</v>
      </c>
      <c r="K11" s="12" t="str">
        <f t="shared" si="0"/>
        <v>Not Identified</v>
      </c>
      <c r="L11" s="12" t="str">
        <f t="shared" si="1"/>
        <v>General Chemical</v>
      </c>
      <c r="M11" s="4">
        <v>76712</v>
      </c>
      <c r="N11" s="4">
        <v>76.709999999999994</v>
      </c>
      <c r="O11" s="4">
        <v>94400</v>
      </c>
      <c r="P11" s="15">
        <f t="shared" si="5"/>
        <v>1.2305767024715821</v>
      </c>
      <c r="Q11" s="7" t="s">
        <v>3118</v>
      </c>
      <c r="R11" s="18" t="s">
        <v>3117</v>
      </c>
      <c r="S11" s="18" t="s">
        <v>3119</v>
      </c>
    </row>
    <row r="12" spans="1:19" ht="22" customHeight="1" x14ac:dyDescent="0.3">
      <c r="A12" s="5">
        <v>44006</v>
      </c>
      <c r="B12" s="21" t="str">
        <f t="shared" si="2"/>
        <v>June, 2020</v>
      </c>
      <c r="C12" s="21" t="str">
        <f t="shared" si="3"/>
        <v>June, 2020´</v>
      </c>
      <c r="D12" s="6" t="s">
        <v>32</v>
      </c>
      <c r="E12" s="6" t="s">
        <v>102</v>
      </c>
      <c r="F12" s="6" t="s">
        <v>106</v>
      </c>
      <c r="G12" s="6" t="s">
        <v>44</v>
      </c>
      <c r="H12" s="6" t="s">
        <v>108</v>
      </c>
      <c r="I12" s="11" t="s">
        <v>109</v>
      </c>
      <c r="J12" s="12" t="str">
        <f>IF(ISNUMBER(SEARCH("BUTYRAMIDE",I12)),"2,3-Dimethyl Butyramide",IF(ISNUMBER(SEARCH("FOLPET",I12)),"Folpet",IF(ISNUMBER(SEARCH("METHYL [2-({[6- (TRIFLUOROMETHYL) PYRIDIN-2-YL] OXY} METHYL) PHENYL",I12)),"Esther",IF(ISNUMBER(SEARCH("TEBUCONAZOL",I12)),"Tebuconazole",IF(ISNUMBER(SEARCH("DICHLOROPHENYL",I12)),"Dichlorophenyl Isocyanates",IF(ISNUMBER(SEARCH("CAPTAN",I12)),"Captan",IF(ISNUMBER(SEARCH("DIMETHYLACETAMID",I12)),"Dimethylacetamide",IF(ISNUMBER(SEARCH("AFALON",I12)),"Linuron","FIX IT"))))))))</f>
        <v>2,3-Dimethyl Butyramide</v>
      </c>
      <c r="K12" s="12" t="str">
        <f t="shared" si="0"/>
        <v>Not Identified</v>
      </c>
      <c r="L12" s="12" t="str">
        <f t="shared" si="1"/>
        <v>General Chemical</v>
      </c>
      <c r="M12" s="7">
        <v>7560</v>
      </c>
      <c r="N12" s="7">
        <v>7.56</v>
      </c>
      <c r="O12" s="7">
        <v>39100</v>
      </c>
      <c r="P12" s="15">
        <f t="shared" si="5"/>
        <v>5.1719576719576716</v>
      </c>
      <c r="Q12" s="12" t="s">
        <v>3120</v>
      </c>
      <c r="R12" s="12" t="s">
        <v>3124</v>
      </c>
      <c r="S12" s="12" t="s">
        <v>3110</v>
      </c>
    </row>
    <row r="13" spans="1:19" ht="22" customHeight="1" x14ac:dyDescent="0.3">
      <c r="A13" s="2">
        <v>44006</v>
      </c>
      <c r="B13" s="21" t="str">
        <f t="shared" si="2"/>
        <v>June, 2020</v>
      </c>
      <c r="C13" s="21" t="str">
        <f t="shared" si="3"/>
        <v>June, 2020´</v>
      </c>
      <c r="D13" s="3" t="s">
        <v>32</v>
      </c>
      <c r="E13" s="3" t="s">
        <v>102</v>
      </c>
      <c r="F13" s="3" t="s">
        <v>106</v>
      </c>
      <c r="G13" s="3" t="s">
        <v>44</v>
      </c>
      <c r="H13" s="3" t="s">
        <v>108</v>
      </c>
      <c r="I13" s="19" t="s">
        <v>110</v>
      </c>
      <c r="J13" s="12" t="str">
        <f t="shared" ref="J13" si="7">IF(ISNUMBER(SEARCH("2,4 D",I11)),"2,4-Dichlorophenoxyacetic acid",IF(ISNUMBER(SEARCH("ACIDO",I11)),"2,4-Dichlorophenoxyacetic acid",IF(ISNUMBER(SEARCH("NAPHTHA",I11)),"Aromatic Solvent Mixture",IF(ISNUMBER(SEARCH("DIMETHYLAMINE",I11)),"Dimethylamine",IF(ISNUMBER(SEARCH("DIMETILAMINA",I11)),"Dimethylamine",IF(ISNUMBER(SEARCH("JUMP",I11)),"Diuron",IF(ISNUMBER(SEARCH(" 2-AMINO-2,3-DIMETHYL BUTYRAMIDE",I11)),"Herbicide Amine Intermediate",IF(ISNUMBER(SEARCH("TEBUTHIURON",I11)),"Tebuthiuron",IF(ISNUMBER(SEARCH("DMS",I11)),"Dimethyl Sulfate",IF(ISNUMBER(SEARCH("2,4-XILIDIN",I11)),"2,4-Xylidine","FIX IT"))))))))))</f>
        <v>Dimethylamine</v>
      </c>
      <c r="K13" s="12" t="str">
        <f t="shared" si="0"/>
        <v>Not Identified</v>
      </c>
      <c r="L13" s="12" t="str">
        <f t="shared" si="1"/>
        <v>General Chemical</v>
      </c>
      <c r="M13" s="4">
        <v>7560</v>
      </c>
      <c r="N13" s="4">
        <v>7.56</v>
      </c>
      <c r="O13" s="4">
        <v>39100</v>
      </c>
      <c r="P13" s="15">
        <f t="shared" si="5"/>
        <v>5.1719576719576716</v>
      </c>
      <c r="Q13" s="18" t="s">
        <v>3122</v>
      </c>
      <c r="R13" s="18" t="s">
        <v>3121</v>
      </c>
      <c r="S13" s="18" t="s">
        <v>3116</v>
      </c>
    </row>
    <row r="14" spans="1:19" ht="22" customHeight="1" x14ac:dyDescent="0.3">
      <c r="A14" s="5">
        <v>44005</v>
      </c>
      <c r="B14" s="21" t="str">
        <f t="shared" si="2"/>
        <v>June, 2020</v>
      </c>
      <c r="C14" s="21" t="str">
        <f t="shared" si="3"/>
        <v>June, 2020´</v>
      </c>
      <c r="D14" s="6" t="s">
        <v>84</v>
      </c>
      <c r="E14" s="6" t="s">
        <v>111</v>
      </c>
      <c r="F14" s="6" t="s">
        <v>115</v>
      </c>
      <c r="G14" s="6" t="s">
        <v>44</v>
      </c>
      <c r="H14" s="6" t="s">
        <v>118</v>
      </c>
      <c r="I14" s="6" t="s">
        <v>119</v>
      </c>
      <c r="J14" s="12" t="s">
        <v>3137</v>
      </c>
      <c r="K14" s="12" t="str">
        <f t="shared" si="0"/>
        <v>Not Identified</v>
      </c>
      <c r="L14" s="12" t="str">
        <f t="shared" si="1"/>
        <v>General Chemical</v>
      </c>
      <c r="M14" s="7">
        <v>25000</v>
      </c>
      <c r="N14" s="7">
        <v>25</v>
      </c>
      <c r="O14" s="7">
        <v>53000</v>
      </c>
      <c r="P14" s="15">
        <f t="shared" si="5"/>
        <v>2.12</v>
      </c>
      <c r="Q14" s="12" t="s">
        <v>3120</v>
      </c>
      <c r="R14" s="12" t="s">
        <v>3124</v>
      </c>
      <c r="S14" s="12" t="s">
        <v>3110</v>
      </c>
    </row>
    <row r="15" spans="1:19" ht="22" customHeight="1" x14ac:dyDescent="0.3">
      <c r="A15" s="2">
        <v>44004</v>
      </c>
      <c r="B15" s="21" t="str">
        <f t="shared" si="2"/>
        <v>June, 2020</v>
      </c>
      <c r="C15" s="21" t="str">
        <f t="shared" si="3"/>
        <v>June, 2020´</v>
      </c>
      <c r="D15" s="3" t="s">
        <v>32</v>
      </c>
      <c r="E15" s="3" t="s">
        <v>120</v>
      </c>
      <c r="F15" s="3" t="s">
        <v>115</v>
      </c>
      <c r="G15" s="3" t="s">
        <v>44</v>
      </c>
      <c r="H15" s="3" t="s">
        <v>122</v>
      </c>
      <c r="I15" s="3" t="s">
        <v>123</v>
      </c>
      <c r="J15" s="12" t="str">
        <f t="shared" si="4"/>
        <v>Mancozeb Indofil</v>
      </c>
      <c r="K15" s="12" t="str">
        <f t="shared" si="0"/>
        <v>Mancozeb</v>
      </c>
      <c r="L15" s="12" t="str">
        <f t="shared" si="1"/>
        <v>Fungicide</v>
      </c>
      <c r="M15" s="4">
        <v>82160</v>
      </c>
      <c r="N15" s="4">
        <v>82.16</v>
      </c>
      <c r="O15" s="4">
        <v>346000</v>
      </c>
      <c r="P15" s="15">
        <f t="shared" si="5"/>
        <v>4.2112950340798445</v>
      </c>
      <c r="Q15" s="18" t="s">
        <v>3125</v>
      </c>
      <c r="R15" s="18" t="s">
        <v>3126</v>
      </c>
      <c r="S15" s="18" t="s">
        <v>3110</v>
      </c>
    </row>
    <row r="16" spans="1:19" ht="22" customHeight="1" x14ac:dyDescent="0.3">
      <c r="A16" s="5">
        <v>44004</v>
      </c>
      <c r="B16" s="21" t="str">
        <f t="shared" si="2"/>
        <v>June, 2020</v>
      </c>
      <c r="C16" s="21" t="str">
        <f t="shared" si="3"/>
        <v>June, 2020´</v>
      </c>
      <c r="D16" s="6" t="s">
        <v>32</v>
      </c>
      <c r="E16" s="6" t="s">
        <v>35</v>
      </c>
      <c r="F16" s="6" t="s">
        <v>40</v>
      </c>
      <c r="G16" s="6" t="s">
        <v>44</v>
      </c>
      <c r="H16" s="6" t="s">
        <v>47</v>
      </c>
      <c r="I16" s="6" t="s">
        <v>124</v>
      </c>
      <c r="J16" s="12" t="str">
        <f t="shared" si="4"/>
        <v>2,4-Dichlorophenoxyacetic acid</v>
      </c>
      <c r="K16" s="12" t="str">
        <f t="shared" si="0"/>
        <v>2,4-D Main</v>
      </c>
      <c r="L16" s="12" t="str">
        <f t="shared" si="1"/>
        <v>Herbicide</v>
      </c>
      <c r="M16" s="7">
        <v>111120</v>
      </c>
      <c r="N16" s="7">
        <v>111.12</v>
      </c>
      <c r="O16" s="6" t="s">
        <v>49</v>
      </c>
      <c r="P16" s="15" t="e">
        <f t="shared" si="5"/>
        <v>#VALUE!</v>
      </c>
      <c r="Q16" s="12" t="s">
        <v>3127</v>
      </c>
      <c r="R16" s="12" t="s">
        <v>3128</v>
      </c>
      <c r="S16" s="12" t="s">
        <v>3129</v>
      </c>
    </row>
    <row r="17" spans="1:19" ht="22" customHeight="1" x14ac:dyDescent="0.3">
      <c r="A17" s="2">
        <v>44004</v>
      </c>
      <c r="B17" s="21" t="str">
        <f t="shared" si="2"/>
        <v>June, 2020</v>
      </c>
      <c r="C17" s="21" t="str">
        <f t="shared" si="3"/>
        <v>June, 2020´</v>
      </c>
      <c r="D17" s="3" t="s">
        <v>32</v>
      </c>
      <c r="E17" s="3" t="s">
        <v>120</v>
      </c>
      <c r="F17" s="3" t="s">
        <v>115</v>
      </c>
      <c r="G17" s="3" t="s">
        <v>44</v>
      </c>
      <c r="H17" s="3" t="s">
        <v>122</v>
      </c>
      <c r="I17" s="3" t="s">
        <v>123</v>
      </c>
      <c r="J17" s="12" t="str">
        <f t="shared" si="4"/>
        <v>Mancozeb Indofil</v>
      </c>
      <c r="K17" s="12" t="str">
        <f t="shared" si="0"/>
        <v>Mancozeb</v>
      </c>
      <c r="L17" s="12" t="str">
        <f t="shared" si="1"/>
        <v>Fungicide</v>
      </c>
      <c r="M17" s="4">
        <v>82160</v>
      </c>
      <c r="N17" s="4">
        <v>82.16</v>
      </c>
      <c r="O17" s="4">
        <v>346000</v>
      </c>
      <c r="P17" s="15">
        <f t="shared" si="5"/>
        <v>4.2112950340798445</v>
      </c>
      <c r="Q17" s="18" t="s">
        <v>3130</v>
      </c>
      <c r="R17" s="18" t="s">
        <v>3130</v>
      </c>
      <c r="S17" s="18" t="s">
        <v>3129</v>
      </c>
    </row>
    <row r="18" spans="1:19" ht="22" customHeight="1" x14ac:dyDescent="0.3">
      <c r="A18" s="5">
        <v>44004</v>
      </c>
      <c r="B18" s="21" t="str">
        <f t="shared" si="2"/>
        <v>June, 2020</v>
      </c>
      <c r="C18" s="21" t="str">
        <f t="shared" si="3"/>
        <v>June, 2020´</v>
      </c>
      <c r="D18" s="6" t="s">
        <v>32</v>
      </c>
      <c r="E18" s="6" t="s">
        <v>120</v>
      </c>
      <c r="F18" s="6" t="s">
        <v>115</v>
      </c>
      <c r="G18" s="6" t="s">
        <v>44</v>
      </c>
      <c r="H18" s="6" t="s">
        <v>122</v>
      </c>
      <c r="I18" s="6" t="s">
        <v>123</v>
      </c>
      <c r="J18" s="12" t="str">
        <f t="shared" si="4"/>
        <v>Mancozeb Indofil</v>
      </c>
      <c r="K18" s="12" t="str">
        <f t="shared" si="0"/>
        <v>Mancozeb</v>
      </c>
      <c r="L18" s="12" t="str">
        <f t="shared" si="1"/>
        <v>Fungicide</v>
      </c>
      <c r="M18" s="7">
        <v>82160</v>
      </c>
      <c r="N18" s="7">
        <v>82.16</v>
      </c>
      <c r="O18" s="7">
        <v>346000</v>
      </c>
      <c r="P18" s="15">
        <f t="shared" si="5"/>
        <v>4.2112950340798445</v>
      </c>
      <c r="Q18" s="12" t="s">
        <v>3131</v>
      </c>
      <c r="R18" s="12" t="s">
        <v>3132</v>
      </c>
      <c r="S18" s="12" t="s">
        <v>3110</v>
      </c>
    </row>
    <row r="19" spans="1:19" ht="22" customHeight="1" x14ac:dyDescent="0.3">
      <c r="A19" s="2">
        <v>44004</v>
      </c>
      <c r="B19" s="21" t="str">
        <f t="shared" si="2"/>
        <v>June, 2020</v>
      </c>
      <c r="C19" s="21" t="str">
        <f t="shared" si="3"/>
        <v>June, 2020´</v>
      </c>
      <c r="D19" s="3" t="s">
        <v>32</v>
      </c>
      <c r="E19" s="3" t="s">
        <v>77</v>
      </c>
      <c r="F19" s="3" t="s">
        <v>67</v>
      </c>
      <c r="G19" s="3" t="s">
        <v>44</v>
      </c>
      <c r="H19" s="3" t="s">
        <v>82</v>
      </c>
      <c r="I19" s="3" t="s">
        <v>125</v>
      </c>
      <c r="J19" s="12" t="str">
        <f>IF(ISNUMBER(SEARCH("DMS",I19)),"Dimethyl Sulfate",IF(ISNUMBER(SEARCH("2,4-XILIDIN",I19)),"2,4-Xylidine",IF(ISNUMBER(SEARCH("GALIGAN",I19)),"Oxyfluorfen",IF(ISNUMBER(SEARCH("DIMETHYLAMINE",I19)),"Dimethylamine",IF(ISNUMBER(SEARCH("ORTHOFORMATE",I19)),"Trimethyl orthoformate",IF(ISNUMBER(SEARCH("NOVALURON",I19)),"Novaluron",IF(ISNUMBER(SEARCH("DIMETHYL SULPHATE",I19)),"Dimethyl Sulphate",IF(ISNUMBER(SEARCH("ALTAPYNE",I19)),"Acid Based Co-Emulsifier",IF(ISNUMBER(SEARCH("METHANESULFONYL",I19)),"Methanesulfonyl chloride",IF(ISNUMBER(SEARCH("METHYL FORMATE",I19)),"Methanoate",IF(ISNUMBER(SEARCH("FLUEN",I19)),"Fluensulfone","FIX IT")))))))))))</f>
        <v>Novaluron</v>
      </c>
      <c r="K19" s="12" t="str">
        <f t="shared" si="0"/>
        <v>Rimon</v>
      </c>
      <c r="L19" s="12" t="str">
        <f t="shared" si="1"/>
        <v>Insecticide</v>
      </c>
      <c r="M19" s="4">
        <v>198000</v>
      </c>
      <c r="N19" s="4">
        <v>198</v>
      </c>
      <c r="O19" s="4">
        <v>3704000</v>
      </c>
      <c r="P19" s="15">
        <f t="shared" si="5"/>
        <v>18.707070707070706</v>
      </c>
      <c r="Q19" s="18" t="s">
        <v>3193</v>
      </c>
      <c r="R19" s="18" t="s">
        <v>3133</v>
      </c>
      <c r="S19" s="18" t="s">
        <v>3116</v>
      </c>
    </row>
    <row r="20" spans="1:19" ht="22" customHeight="1" x14ac:dyDescent="0.3">
      <c r="A20" s="5">
        <v>44004</v>
      </c>
      <c r="B20" s="21" t="str">
        <f t="shared" si="2"/>
        <v>June, 2020</v>
      </c>
      <c r="C20" s="21" t="str">
        <f t="shared" si="3"/>
        <v>June, 2020´</v>
      </c>
      <c r="D20" s="6" t="s">
        <v>32</v>
      </c>
      <c r="E20" s="6" t="s">
        <v>77</v>
      </c>
      <c r="F20" s="6" t="s">
        <v>67</v>
      </c>
      <c r="G20" s="6" t="s">
        <v>44</v>
      </c>
      <c r="H20" s="6" t="s">
        <v>82</v>
      </c>
      <c r="I20" s="6" t="s">
        <v>126</v>
      </c>
      <c r="J20" s="18" t="s">
        <v>3193</v>
      </c>
      <c r="K20" s="12" t="str">
        <f t="shared" si="0"/>
        <v>Galil</v>
      </c>
      <c r="L20" s="12" t="str">
        <f t="shared" si="1"/>
        <v>Insecticide</v>
      </c>
      <c r="M20" s="7">
        <v>370980.01</v>
      </c>
      <c r="N20" s="7">
        <v>370.98</v>
      </c>
      <c r="O20" s="7">
        <v>6940000</v>
      </c>
      <c r="P20" s="15">
        <f t="shared" si="5"/>
        <v>18.707207431473194</v>
      </c>
      <c r="Q20" s="12" t="s">
        <v>3135</v>
      </c>
      <c r="R20" s="12" t="s">
        <v>3139</v>
      </c>
      <c r="S20" s="12" t="s">
        <v>3116</v>
      </c>
    </row>
    <row r="21" spans="1:19" ht="22" customHeight="1" x14ac:dyDescent="0.3">
      <c r="A21" s="2">
        <v>44003</v>
      </c>
      <c r="B21" s="21" t="str">
        <f t="shared" si="2"/>
        <v>June, 2020</v>
      </c>
      <c r="C21" s="21" t="str">
        <f t="shared" si="3"/>
        <v>June, 2020´</v>
      </c>
      <c r="D21" s="3" t="s">
        <v>84</v>
      </c>
      <c r="E21" s="3" t="s">
        <v>127</v>
      </c>
      <c r="F21" s="3" t="s">
        <v>60</v>
      </c>
      <c r="G21" s="3" t="s">
        <v>44</v>
      </c>
      <c r="H21" s="3" t="s">
        <v>129</v>
      </c>
      <c r="I21" s="19" t="s">
        <v>130</v>
      </c>
      <c r="J21" s="12" t="str">
        <f t="shared" ref="J21:J22" si="8">IF(ISNUMBER(SEARCH("DMS",I21)),"Dimethyl Sulfate",IF(ISNUMBER(SEARCH("2,4-XILIDIN",I21)),"2,4-Xylidine",IF(ISNUMBER(SEARCH("GALIGAN",I21)),"Oxyfluorfen",IF(ISNUMBER(SEARCH("DIMETHYLAMINE",I21)),"Dimethylamine",IF(ISNUMBER(SEARCH("ORTHOFORMATE",I21)),"Trimethyl orthoformate",IF(ISNUMBER(SEARCH("NOVALURON",I21)),"Novaluron",IF(ISNUMBER(SEARCH("DIMETHYL SULPHATE",I21)),"Dimethyl Sulphate",IF(ISNUMBER(SEARCH("ALTAPYNE",I21)),"Acid Based Co-Emulsifier",IF(ISNUMBER(SEARCH("METHANESULFONYL",I21)),"Methanesulfonyl chloride",IF(ISNUMBER(SEARCH("METHYL FORMATE",I21)),"Methanoate",IF(ISNUMBER(SEARCH("FLUEN",I21)),"Fluensulfone","FIX IT")))))))))))</f>
        <v>2,4-Xylidine</v>
      </c>
      <c r="K21" s="12" t="str">
        <f t="shared" si="0"/>
        <v>Not Identified</v>
      </c>
      <c r="L21" s="12" t="str">
        <f t="shared" si="1"/>
        <v>General Chemical</v>
      </c>
      <c r="M21" s="4">
        <v>17720</v>
      </c>
      <c r="N21" s="4">
        <v>17.72</v>
      </c>
      <c r="O21" s="4">
        <v>775000</v>
      </c>
      <c r="P21" s="15">
        <f t="shared" si="5"/>
        <v>43.735891647855532</v>
      </c>
      <c r="Q21" s="7" t="s">
        <v>3145</v>
      </c>
      <c r="R21" s="18" t="s">
        <v>3144</v>
      </c>
      <c r="S21" s="18" t="s">
        <v>3116</v>
      </c>
    </row>
    <row r="22" spans="1:19" ht="22" customHeight="1" x14ac:dyDescent="0.3">
      <c r="A22" s="5">
        <v>44002</v>
      </c>
      <c r="B22" s="21" t="str">
        <f t="shared" si="2"/>
        <v>June, 2020</v>
      </c>
      <c r="C22" s="21" t="str">
        <f t="shared" si="3"/>
        <v>June, 2020´</v>
      </c>
      <c r="D22" s="6" t="s">
        <v>84</v>
      </c>
      <c r="E22" s="6" t="s">
        <v>131</v>
      </c>
      <c r="F22" s="6" t="s">
        <v>135</v>
      </c>
      <c r="G22" s="6" t="s">
        <v>44</v>
      </c>
      <c r="H22" s="6" t="s">
        <v>138</v>
      </c>
      <c r="I22" s="6" t="s">
        <v>139</v>
      </c>
      <c r="J22" s="12" t="str">
        <f t="shared" si="8"/>
        <v>Methanoate</v>
      </c>
      <c r="K22" s="12" t="str">
        <f t="shared" si="0"/>
        <v>Not Identified</v>
      </c>
      <c r="L22" s="12" t="str">
        <f t="shared" si="1"/>
        <v>General Chemical</v>
      </c>
      <c r="M22" s="7">
        <v>39060</v>
      </c>
      <c r="N22" s="7">
        <v>39.06</v>
      </c>
      <c r="O22" s="7">
        <v>155000</v>
      </c>
      <c r="P22" s="15">
        <f t="shared" si="5"/>
        <v>3.9682539682539684</v>
      </c>
      <c r="Q22" s="18" t="s">
        <v>3236</v>
      </c>
      <c r="R22" s="17" t="s">
        <v>3250</v>
      </c>
      <c r="S22" s="18" t="s">
        <v>3163</v>
      </c>
    </row>
    <row r="23" spans="1:19" ht="22" customHeight="1" x14ac:dyDescent="0.3">
      <c r="A23" s="2">
        <v>44000</v>
      </c>
      <c r="B23" s="21" t="str">
        <f t="shared" si="2"/>
        <v>June, 2020</v>
      </c>
      <c r="C23" s="21" t="str">
        <f t="shared" si="3"/>
        <v>June, 2020´</v>
      </c>
      <c r="D23" s="3" t="s">
        <v>32</v>
      </c>
      <c r="E23" s="3" t="s">
        <v>94</v>
      </c>
      <c r="F23" s="3" t="s">
        <v>96</v>
      </c>
      <c r="G23" s="3" t="s">
        <v>44</v>
      </c>
      <c r="H23" s="3" t="s">
        <v>140</v>
      </c>
      <c r="I23" s="3" t="s">
        <v>141</v>
      </c>
      <c r="J23" s="12" t="str">
        <f t="shared" ref="J23:J25" si="9">IF(ISNUMBER(SEARCH("2,4 D",I21)),"2,4-Dichlorophenoxyacetic acid",IF(ISNUMBER(SEARCH("ACIDO",I21)),"2,4-Dichlorophenoxyacetic acid",IF(ISNUMBER(SEARCH("NAPHTHA",I21)),"Aromatic Solvent Mixture",IF(ISNUMBER(SEARCH("DIMETHYLAMINE",I21)),"Dimethylamine",IF(ISNUMBER(SEARCH("DIMETILAMINA",I21)),"Dimethylamine",IF(ISNUMBER(SEARCH("JUMP",I21)),"Diuron",IF(ISNUMBER(SEARCH(" 2-AMINO-2,3-DIMETHYL BUTYRAMIDE",I21)),"Herbicide Amine Intermediate",IF(ISNUMBER(SEARCH("TEBUTHIURON",I21)),"Tebuthiuron",IF(ISNUMBER(SEARCH("DMS",I21)),"Dimethyl Sulfate",IF(ISNUMBER(SEARCH("2,4-XILIDIN",I21)),"2,4-Xylidine","FIX IT"))))))))))</f>
        <v>2,4-Xylidine</v>
      </c>
      <c r="K23" s="12" t="str">
        <f t="shared" si="0"/>
        <v>Not Identified</v>
      </c>
      <c r="L23" s="12" t="str">
        <f t="shared" si="1"/>
        <v>General Chemical</v>
      </c>
      <c r="M23" s="4">
        <v>147145</v>
      </c>
      <c r="N23" s="4">
        <v>147.15</v>
      </c>
      <c r="O23" s="4">
        <v>181000</v>
      </c>
      <c r="P23" s="15">
        <f t="shared" si="5"/>
        <v>1.230079173604268</v>
      </c>
      <c r="Q23" s="12" t="s">
        <v>3147</v>
      </c>
      <c r="R23" s="12" t="s">
        <v>3148</v>
      </c>
      <c r="S23" s="12" t="s">
        <v>3129</v>
      </c>
    </row>
    <row r="24" spans="1:19" ht="22" customHeight="1" x14ac:dyDescent="0.3">
      <c r="A24" s="5">
        <v>43998</v>
      </c>
      <c r="B24" s="21" t="str">
        <f t="shared" si="2"/>
        <v>June, 2020</v>
      </c>
      <c r="C24" s="21" t="str">
        <f t="shared" si="3"/>
        <v>June, 2020´</v>
      </c>
      <c r="D24" s="6" t="s">
        <v>84</v>
      </c>
      <c r="E24" s="6" t="s">
        <v>111</v>
      </c>
      <c r="F24" s="6" t="s">
        <v>115</v>
      </c>
      <c r="G24" s="6" t="s">
        <v>44</v>
      </c>
      <c r="H24" s="6" t="s">
        <v>118</v>
      </c>
      <c r="I24" s="11" t="s">
        <v>143</v>
      </c>
      <c r="J24" s="12" t="str">
        <f>IF(ISNUMBER(SEARCH("DMS",I24)),"Dimethyl Sulfate",IF(ISNUMBER(SEARCH("2,4-XILIDIN",I24)),"2,4-Xylidine",IF(ISNUMBER(SEARCH("GALIGAN",I24)),"Oxyfluorfen",IF(ISNUMBER(SEARCH("DIMETHYLAMINE",I24)),"Dimethylamine",IF(ISNUMBER(SEARCH("ORTHOFORMATE",I24)),"Trimethyl orthoformate",IF(ISNUMBER(SEARCH("NOVALURON",I24)),"Novaluron",IF(ISNUMBER(SEARCH("DIMETHYL SULPHATE",I24)),"Dimethyl Sulphate",IF(ISNUMBER(SEARCH("ALTAPYNE",I24)),"Acid Based Co-Emulsifier",IF(ISNUMBER(SEARCH("METHANESULFONYL",I24)),"Methanesulfonyl chloride",IF(ISNUMBER(SEARCH("METHYL FORMATE",I24)),"Methanoate",IF(ISNUMBER(SEARCH("FLUEN",I24)),"Fluensulfone","FIX IT")))))))))))</f>
        <v>Dimethyl Sulfate</v>
      </c>
      <c r="K24" s="12" t="str">
        <f t="shared" si="0"/>
        <v>Not Identified</v>
      </c>
      <c r="L24" s="12" t="str">
        <f t="shared" si="1"/>
        <v>General Chemical</v>
      </c>
      <c r="M24" s="7">
        <v>29850</v>
      </c>
      <c r="N24" s="7">
        <v>29.85</v>
      </c>
      <c r="O24" s="7">
        <v>63200</v>
      </c>
      <c r="P24" s="15">
        <f t="shared" si="5"/>
        <v>2.1172529313232831</v>
      </c>
      <c r="Q24" s="18" t="s">
        <v>3151</v>
      </c>
      <c r="R24" s="18" t="s">
        <v>3152</v>
      </c>
      <c r="S24" s="18" t="s">
        <v>3116</v>
      </c>
    </row>
    <row r="25" spans="1:19" ht="22" customHeight="1" x14ac:dyDescent="0.3">
      <c r="A25" s="2">
        <v>43998</v>
      </c>
      <c r="B25" s="21" t="str">
        <f t="shared" si="2"/>
        <v>June, 2020</v>
      </c>
      <c r="C25" s="21" t="str">
        <f t="shared" si="3"/>
        <v>June, 2020´</v>
      </c>
      <c r="D25" s="3" t="s">
        <v>84</v>
      </c>
      <c r="E25" s="3" t="s">
        <v>77</v>
      </c>
      <c r="F25" s="3" t="s">
        <v>67</v>
      </c>
      <c r="G25" s="3" t="s">
        <v>44</v>
      </c>
      <c r="H25" s="3" t="s">
        <v>145</v>
      </c>
      <c r="I25" s="3" t="s">
        <v>146</v>
      </c>
      <c r="J25" s="12" t="str">
        <f t="shared" si="9"/>
        <v>Dimethylamine</v>
      </c>
      <c r="K25" s="12" t="str">
        <f t="shared" si="0"/>
        <v>Not Identified</v>
      </c>
      <c r="L25" s="12" t="str">
        <f t="shared" si="1"/>
        <v>General Chemical</v>
      </c>
      <c r="M25" s="4">
        <v>20960</v>
      </c>
      <c r="N25" s="4">
        <v>20.96</v>
      </c>
      <c r="O25" s="4">
        <v>17824000</v>
      </c>
      <c r="P25" s="15">
        <f t="shared" si="5"/>
        <v>850.38167938931292</v>
      </c>
      <c r="Q25" s="12" t="s">
        <v>3154</v>
      </c>
      <c r="R25" s="12" t="s">
        <v>3155</v>
      </c>
      <c r="S25" s="12" t="s">
        <v>3110</v>
      </c>
    </row>
    <row r="26" spans="1:19" ht="22" customHeight="1" x14ac:dyDescent="0.3">
      <c r="A26" s="5">
        <v>43997</v>
      </c>
      <c r="B26" s="21" t="str">
        <f t="shared" si="2"/>
        <v>June, 2020</v>
      </c>
      <c r="C26" s="21" t="str">
        <f t="shared" si="3"/>
        <v>June, 2020´</v>
      </c>
      <c r="D26" s="6" t="s">
        <v>32</v>
      </c>
      <c r="E26" s="6" t="s">
        <v>147</v>
      </c>
      <c r="F26" s="6" t="s">
        <v>151</v>
      </c>
      <c r="G26" s="6" t="s">
        <v>44</v>
      </c>
      <c r="H26" s="6" t="s">
        <v>153</v>
      </c>
      <c r="I26" s="6" t="s">
        <v>154</v>
      </c>
      <c r="J26" s="12" t="str">
        <f t="shared" si="4"/>
        <v>Aromatic Solvent Mixture</v>
      </c>
      <c r="K26" s="12" t="str">
        <f t="shared" si="0"/>
        <v>Caromax 28</v>
      </c>
      <c r="L26" s="12" t="str">
        <f t="shared" si="1"/>
        <v>Solvent</v>
      </c>
      <c r="M26" s="7">
        <v>119980</v>
      </c>
      <c r="N26" s="7">
        <v>119.98</v>
      </c>
      <c r="O26" s="6" t="s">
        <v>49</v>
      </c>
      <c r="P26" s="15" t="e">
        <f t="shared" si="5"/>
        <v>#VALUE!</v>
      </c>
      <c r="Q26" s="12" t="s">
        <v>3156</v>
      </c>
      <c r="R26" s="18" t="s">
        <v>3157</v>
      </c>
      <c r="S26" s="18" t="s">
        <v>3110</v>
      </c>
    </row>
    <row r="27" spans="1:19" ht="22" customHeight="1" x14ac:dyDescent="0.3">
      <c r="A27" s="2">
        <v>43997</v>
      </c>
      <c r="B27" s="21" t="str">
        <f t="shared" si="2"/>
        <v>June, 2020</v>
      </c>
      <c r="C27" s="21" t="str">
        <f t="shared" si="3"/>
        <v>June, 2020´</v>
      </c>
      <c r="D27" s="3" t="s">
        <v>32</v>
      </c>
      <c r="E27" s="3" t="s">
        <v>35</v>
      </c>
      <c r="F27" s="3" t="s">
        <v>40</v>
      </c>
      <c r="G27" s="3" t="s">
        <v>44</v>
      </c>
      <c r="H27" s="3" t="s">
        <v>47</v>
      </c>
      <c r="I27" s="3" t="s">
        <v>124</v>
      </c>
      <c r="J27" s="12" t="str">
        <f t="shared" si="4"/>
        <v>2,4-Dichlorophenoxyacetic acid</v>
      </c>
      <c r="K27" s="12" t="str">
        <f t="shared" si="0"/>
        <v>2,4-D Main</v>
      </c>
      <c r="L27" s="12" t="str">
        <f t="shared" si="1"/>
        <v>Herbicide</v>
      </c>
      <c r="M27" s="4">
        <v>110840</v>
      </c>
      <c r="N27" s="4">
        <v>110.84</v>
      </c>
      <c r="O27" s="3" t="s">
        <v>49</v>
      </c>
      <c r="P27" s="15" t="e">
        <f t="shared" si="5"/>
        <v>#VALUE!</v>
      </c>
      <c r="Q27" s="12" t="s">
        <v>3237</v>
      </c>
      <c r="R27" s="17" t="s">
        <v>3250</v>
      </c>
      <c r="S27" s="18" t="s">
        <v>3110</v>
      </c>
    </row>
    <row r="28" spans="1:19" ht="22" customHeight="1" x14ac:dyDescent="0.3">
      <c r="A28" s="5">
        <v>43996</v>
      </c>
      <c r="B28" s="21" t="str">
        <f t="shared" si="2"/>
        <v>June, 2020</v>
      </c>
      <c r="C28" s="21" t="str">
        <f t="shared" si="3"/>
        <v>June, 2020´</v>
      </c>
      <c r="D28" s="6" t="s">
        <v>32</v>
      </c>
      <c r="E28" s="6" t="s">
        <v>65</v>
      </c>
      <c r="F28" s="6" t="s">
        <v>67</v>
      </c>
      <c r="G28" s="6" t="s">
        <v>44</v>
      </c>
      <c r="H28" s="6" t="s">
        <v>73</v>
      </c>
      <c r="I28" s="6" t="s">
        <v>155</v>
      </c>
      <c r="J28" s="12" t="str">
        <f>IF(ISNUMBER(SEARCH("2,4 D",I26)),"2,4-Dichlorophenoxyacetic acid",IF(ISNUMBER(SEARCH("ACIDO",I26)),"2,4-Dichlorophenoxyacetic acid",IF(ISNUMBER(SEARCH("NAPHTHA",I26)),"Aromatic Solvent Mixture",IF(ISNUMBER(SEARCH("DIMETHYLAMINE",I26)),"Dimethylamine",IF(ISNUMBER(SEARCH("DIMETILAMINA",I26)),"Dimethylamine",IF(ISNUMBER(SEARCH("JUMP",I26)),"Diuron",IF(ISNUMBER(SEARCH(" 2-AMINO-2,3-DIMETHYL BUTYRAMIDE",I26)),"Herbicide Amine Intermediate",IF(ISNUMBER(SEARCH("TEBUTHIURON",I26)),"Tebuthiuron",IF(ISNUMBER(SEARCH("DMS",I26)),"Dimethyl Sulfate",IF(ISNUMBER(SEARCH("2,4-XILIDIN",I26)),"2,4-Xylidine","FIX IT"))))))))))</f>
        <v>Aromatic Solvent Mixture</v>
      </c>
      <c r="K28" s="12" t="str">
        <f t="shared" si="0"/>
        <v>Caromax 28</v>
      </c>
      <c r="L28" s="12" t="str">
        <f t="shared" si="1"/>
        <v>Solvent</v>
      </c>
      <c r="M28" s="7">
        <v>35236</v>
      </c>
      <c r="N28" s="7">
        <v>35.24</v>
      </c>
      <c r="O28" s="7">
        <v>299000</v>
      </c>
      <c r="P28" s="15">
        <f t="shared" si="5"/>
        <v>8.485639686684074</v>
      </c>
      <c r="Q28" s="10" t="s">
        <v>3158</v>
      </c>
      <c r="R28" s="12" t="s">
        <v>3159</v>
      </c>
      <c r="S28" s="12" t="s">
        <v>3110</v>
      </c>
    </row>
    <row r="29" spans="1:19" ht="22" customHeight="1" x14ac:dyDescent="0.3">
      <c r="A29" s="2">
        <v>43996</v>
      </c>
      <c r="B29" s="21" t="str">
        <f t="shared" si="2"/>
        <v>June, 2020</v>
      </c>
      <c r="C29" s="21" t="str">
        <f t="shared" si="3"/>
        <v>June, 2020´</v>
      </c>
      <c r="D29" s="3" t="s">
        <v>32</v>
      </c>
      <c r="E29" s="3" t="s">
        <v>77</v>
      </c>
      <c r="F29" s="3" t="s">
        <v>67</v>
      </c>
      <c r="G29" s="3" t="s">
        <v>44</v>
      </c>
      <c r="H29" s="3" t="s">
        <v>82</v>
      </c>
      <c r="I29" s="3" t="s">
        <v>156</v>
      </c>
      <c r="J29" s="18" t="s">
        <v>3193</v>
      </c>
      <c r="K29" s="12" t="str">
        <f t="shared" si="0"/>
        <v>Galil</v>
      </c>
      <c r="L29" s="12" t="str">
        <f t="shared" si="1"/>
        <v>Insecticide</v>
      </c>
      <c r="M29" s="4">
        <v>103050</v>
      </c>
      <c r="N29" s="4">
        <v>103.05</v>
      </c>
      <c r="O29" s="4">
        <v>1928000</v>
      </c>
      <c r="P29" s="15">
        <f t="shared" si="5"/>
        <v>18.70936438622028</v>
      </c>
      <c r="Q29" s="17"/>
      <c r="R29" s="17"/>
      <c r="S29" s="17"/>
    </row>
    <row r="30" spans="1:19" ht="22" customHeight="1" x14ac:dyDescent="0.3">
      <c r="A30" s="5">
        <v>43993</v>
      </c>
      <c r="B30" s="21" t="str">
        <f t="shared" si="2"/>
        <v>June, 2020</v>
      </c>
      <c r="C30" s="21" t="str">
        <f t="shared" si="3"/>
        <v>June, 2020´</v>
      </c>
      <c r="D30" s="6" t="s">
        <v>32</v>
      </c>
      <c r="E30" s="6" t="s">
        <v>157</v>
      </c>
      <c r="F30" s="6" t="s">
        <v>106</v>
      </c>
      <c r="G30" s="6" t="s">
        <v>44</v>
      </c>
      <c r="H30" s="6" t="s">
        <v>159</v>
      </c>
      <c r="I30" s="6" t="s">
        <v>160</v>
      </c>
      <c r="J30" s="12" t="str">
        <f t="shared" si="4"/>
        <v>Glyphosate</v>
      </c>
      <c r="K30" s="12" t="str">
        <f t="shared" si="0"/>
        <v>Not Identified</v>
      </c>
      <c r="L30" s="12" t="str">
        <f t="shared" si="1"/>
        <v>General Chemical</v>
      </c>
      <c r="M30" s="7">
        <v>102704</v>
      </c>
      <c r="N30" s="7">
        <v>102.7</v>
      </c>
      <c r="O30" s="7">
        <v>388000</v>
      </c>
      <c r="P30" s="15">
        <f t="shared" si="5"/>
        <v>3.7778470166692633</v>
      </c>
      <c r="Q30" s="18" t="s">
        <v>3161</v>
      </c>
      <c r="R30" s="17" t="s">
        <v>3250</v>
      </c>
      <c r="S30" s="18" t="s">
        <v>3163</v>
      </c>
    </row>
    <row r="31" spans="1:19" ht="22" customHeight="1" x14ac:dyDescent="0.3">
      <c r="A31" s="2">
        <v>43993</v>
      </c>
      <c r="B31" s="21" t="str">
        <f t="shared" si="2"/>
        <v>June, 2020</v>
      </c>
      <c r="C31" s="21" t="str">
        <f t="shared" si="3"/>
        <v>June, 2020´</v>
      </c>
      <c r="D31" s="3" t="s">
        <v>32</v>
      </c>
      <c r="E31" s="3" t="s">
        <v>161</v>
      </c>
      <c r="F31" s="3" t="s">
        <v>60</v>
      </c>
      <c r="G31" s="3" t="s">
        <v>44</v>
      </c>
      <c r="H31" s="3" t="s">
        <v>73</v>
      </c>
      <c r="I31" s="3" t="s">
        <v>164</v>
      </c>
      <c r="J31" s="12" t="str">
        <f t="shared" ref="J31:J32" si="10">IF(ISNUMBER(SEARCH("2,4 D",I31)),"2,4-Dichlorophenoxyacetic acid",IF(ISNUMBER(SEARCH("ACIDO",I31)),"2,4-Dichlorophenoxyacetic acid",IF(ISNUMBER(SEARCH("NAPHTHA",I31)),"Aromatic Solvent Mixture",IF(ISNUMBER(SEARCH("DIMETHYLAMINE",I31)),"Dimethylamine",IF(ISNUMBER(SEARCH("DIMETILAMINA",I31)),"Dimethylamine",IF(ISNUMBER(SEARCH("JUMP",I31)),"Diuron",IF(ISNUMBER(SEARCH("2-AMINO-2,3-DIMETHYL BUTYRAMIDE",I31)),"Herbicide Amine Intermediate",IF(ISNUMBER(SEARCH("TEBUTHIURON",I31)),"Tebuthiuron","FIXIT"))))))))</f>
        <v>Tebuthiuron</v>
      </c>
      <c r="K31" s="12" t="str">
        <f t="shared" si="0"/>
        <v>Butiron</v>
      </c>
      <c r="L31" s="12" t="str">
        <f t="shared" si="1"/>
        <v>Herbicide</v>
      </c>
      <c r="M31" s="4">
        <v>29520</v>
      </c>
      <c r="N31" s="4">
        <v>29.52</v>
      </c>
      <c r="O31" s="4">
        <v>111000</v>
      </c>
      <c r="P31" s="15">
        <f t="shared" si="5"/>
        <v>3.7601626016260163</v>
      </c>
      <c r="Q31" s="12" t="s">
        <v>3162</v>
      </c>
      <c r="R31" s="17" t="s">
        <v>3250</v>
      </c>
      <c r="S31" s="12" t="s">
        <v>3129</v>
      </c>
    </row>
    <row r="32" spans="1:19" ht="22" customHeight="1" x14ac:dyDescent="0.3">
      <c r="A32" s="5">
        <v>43993</v>
      </c>
      <c r="B32" s="21" t="str">
        <f t="shared" si="2"/>
        <v>June, 2020</v>
      </c>
      <c r="C32" s="21" t="str">
        <f t="shared" si="3"/>
        <v>June, 2020´</v>
      </c>
      <c r="D32" s="6" t="s">
        <v>32</v>
      </c>
      <c r="E32" s="6" t="s">
        <v>161</v>
      </c>
      <c r="F32" s="6" t="s">
        <v>60</v>
      </c>
      <c r="G32" s="6" t="s">
        <v>44</v>
      </c>
      <c r="H32" s="6" t="s">
        <v>73</v>
      </c>
      <c r="I32" s="6" t="s">
        <v>165</v>
      </c>
      <c r="J32" s="12" t="str">
        <f t="shared" si="10"/>
        <v>Tebuthiuron</v>
      </c>
      <c r="K32" s="12" t="str">
        <f t="shared" si="0"/>
        <v>Butiron</v>
      </c>
      <c r="L32" s="12" t="str">
        <f t="shared" si="1"/>
        <v>Herbicide</v>
      </c>
      <c r="M32" s="7">
        <v>14760</v>
      </c>
      <c r="N32" s="7">
        <v>14.76</v>
      </c>
      <c r="O32" s="7">
        <v>55700</v>
      </c>
      <c r="P32" s="15">
        <f t="shared" si="5"/>
        <v>3.7737127371273713</v>
      </c>
      <c r="Q32" s="18" t="s">
        <v>3164</v>
      </c>
      <c r="R32" s="17" t="s">
        <v>3250</v>
      </c>
      <c r="S32" s="18" t="s">
        <v>3110</v>
      </c>
    </row>
    <row r="33" spans="1:22" ht="22" customHeight="1" x14ac:dyDescent="0.3">
      <c r="A33" s="2">
        <v>43993</v>
      </c>
      <c r="B33" s="21" t="str">
        <f t="shared" si="2"/>
        <v>June, 2020</v>
      </c>
      <c r="C33" s="21" t="str">
        <f t="shared" si="3"/>
        <v>June, 2020´</v>
      </c>
      <c r="D33" s="3" t="s">
        <v>32</v>
      </c>
      <c r="E33" s="3" t="s">
        <v>166</v>
      </c>
      <c r="F33" s="3" t="s">
        <v>168</v>
      </c>
      <c r="G33" s="3" t="s">
        <v>44</v>
      </c>
      <c r="H33" s="3" t="s">
        <v>170</v>
      </c>
      <c r="I33" s="3" t="s">
        <v>171</v>
      </c>
      <c r="J33" s="12" t="str">
        <f t="shared" ref="J33" si="11">IF(ISNUMBER(SEARCH("2,4 D",I31)),"2,4-Dichlorophenoxyacetic acid",IF(ISNUMBER(SEARCH("ACIDO",I31)),"2,4-Dichlorophenoxyacetic acid",IF(ISNUMBER(SEARCH("NAPHTHA",I31)),"Aromatic Solvent Mixture",IF(ISNUMBER(SEARCH("DIMETHYLAMINE",I31)),"Dimethylamine",IF(ISNUMBER(SEARCH("DIMETILAMINA",I31)),"Dimethylamine",IF(ISNUMBER(SEARCH("JUMP",I31)),"Diuron",IF(ISNUMBER(SEARCH(" 2-AMINO-2,3-DIMETHYL BUTYRAMIDE",I31)),"Herbicide Amine Intermediate",IF(ISNUMBER(SEARCH("TEBUTHIURON",I31)),"Tebuthiuron",IF(ISNUMBER(SEARCH("DMS",I31)),"Dimethyl Sulfate",IF(ISNUMBER(SEARCH("2,4-XILIDIN",I31)),"2,4-Xylidine","FIX IT"))))))))))</f>
        <v>Tebuthiuron</v>
      </c>
      <c r="K33" s="12" t="str">
        <f t="shared" si="0"/>
        <v>Butiron</v>
      </c>
      <c r="L33" s="12" t="str">
        <f t="shared" si="1"/>
        <v>Herbicide</v>
      </c>
      <c r="M33" s="4">
        <v>35608</v>
      </c>
      <c r="N33" s="4">
        <v>35.61</v>
      </c>
      <c r="O33" s="4">
        <v>170000</v>
      </c>
      <c r="P33" s="15">
        <f t="shared" si="5"/>
        <v>4.7742080431363743</v>
      </c>
      <c r="Q33" s="12" t="s">
        <v>3115</v>
      </c>
      <c r="R33" s="12" t="s">
        <v>3165</v>
      </c>
      <c r="S33" s="12" t="s">
        <v>3116</v>
      </c>
    </row>
    <row r="34" spans="1:22" ht="22" customHeight="1" x14ac:dyDescent="0.3">
      <c r="A34" s="5">
        <v>43993</v>
      </c>
      <c r="B34" s="21" t="str">
        <f t="shared" si="2"/>
        <v>June, 2020</v>
      </c>
      <c r="C34" s="21" t="str">
        <f t="shared" si="3"/>
        <v>June, 2020´</v>
      </c>
      <c r="D34" s="6" t="s">
        <v>32</v>
      </c>
      <c r="E34" s="6" t="s">
        <v>157</v>
      </c>
      <c r="F34" s="6" t="s">
        <v>106</v>
      </c>
      <c r="G34" s="6" t="s">
        <v>44</v>
      </c>
      <c r="H34" s="6" t="s">
        <v>159</v>
      </c>
      <c r="I34" s="6" t="s">
        <v>172</v>
      </c>
      <c r="J34" s="12" t="str">
        <f t="shared" si="4"/>
        <v>Glyphosate</v>
      </c>
      <c r="K34" s="12" t="str">
        <f t="shared" si="0"/>
        <v>Not Identified</v>
      </c>
      <c r="L34" s="12" t="str">
        <f t="shared" si="1"/>
        <v>General Chemical</v>
      </c>
      <c r="M34" s="7">
        <v>128380.01</v>
      </c>
      <c r="N34" s="7">
        <v>128.38</v>
      </c>
      <c r="O34" s="7">
        <v>485000</v>
      </c>
      <c r="P34" s="15">
        <f t="shared" si="5"/>
        <v>3.7778467223986043</v>
      </c>
      <c r="Q34" s="12" t="s">
        <v>3168</v>
      </c>
      <c r="R34" s="17" t="s">
        <v>3250</v>
      </c>
      <c r="S34" s="18" t="s">
        <v>3129</v>
      </c>
    </row>
    <row r="35" spans="1:22" ht="22" customHeight="1" x14ac:dyDescent="0.3">
      <c r="A35" s="2">
        <v>43993</v>
      </c>
      <c r="B35" s="21" t="str">
        <f t="shared" si="2"/>
        <v>June, 2020</v>
      </c>
      <c r="C35" s="21" t="str">
        <f t="shared" si="3"/>
        <v>June, 2020´</v>
      </c>
      <c r="D35" s="3" t="s">
        <v>32</v>
      </c>
      <c r="E35" s="3" t="s">
        <v>173</v>
      </c>
      <c r="F35" s="3" t="s">
        <v>176</v>
      </c>
      <c r="G35" s="3" t="s">
        <v>44</v>
      </c>
      <c r="H35" s="3" t="s">
        <v>179</v>
      </c>
      <c r="I35" s="3" t="s">
        <v>180</v>
      </c>
      <c r="J35" s="12" t="str">
        <f>IF(ISNUMBER(SEARCH("DMS",I35)),"Dimethyl Sulfate",IF(ISNUMBER(SEARCH("2,4-XILIDIN",I35)),"2,4-Xylidine",IF(ISNUMBER(SEARCH("GALIGAN",I35)),"Oxyfluorfen",IF(ISNUMBER(SEARCH("DIMETHYLAMINE",I35)),"Dimethylamine",IF(ISNUMBER(SEARCH("ORTHOFORMATE",I35)),"Trimethyl orthoformate",IF(ISNUMBER(SEARCH("NOVALURON",I35)),"Novaluron",IF(ISNUMBER(SEARCH("DIMETHYL SULPHATE",I35)),"Dimethyl Sulphate",IF(ISNUMBER(SEARCH("ALTAPYNE",I35)),"Acid Based Co-Emulsifier",IF(ISNUMBER(SEARCH("METHANESULFONYL",I35)),"Methanesulfonyl chloride",IF(ISNUMBER(SEARCH("METHYL FORMATE",I35)),"Methanoate",IF(ISNUMBER(SEARCH("FLUEN",I35)),"Fluensulfone","FIX IT")))))))))))</f>
        <v>Acid Based Co-Emulsifier</v>
      </c>
      <c r="K35" s="12" t="str">
        <f t="shared" si="0"/>
        <v>Not Identified</v>
      </c>
      <c r="L35" s="12" t="str">
        <f t="shared" si="1"/>
        <v>General Chemical</v>
      </c>
      <c r="M35" s="4">
        <v>121625</v>
      </c>
      <c r="N35" s="4">
        <v>121.63</v>
      </c>
      <c r="O35" s="4">
        <v>68800</v>
      </c>
      <c r="P35" s="15">
        <f t="shared" si="5"/>
        <v>0.56567317574511822</v>
      </c>
      <c r="Q35" s="12" t="s">
        <v>3238</v>
      </c>
      <c r="R35" s="17" t="s">
        <v>3250</v>
      </c>
      <c r="S35" s="12" t="s">
        <v>3163</v>
      </c>
      <c r="T35" s="12"/>
      <c r="U35" s="12"/>
      <c r="V35" s="12"/>
    </row>
    <row r="36" spans="1:22" ht="22" customHeight="1" x14ac:dyDescent="0.3">
      <c r="A36" s="5">
        <v>43992</v>
      </c>
      <c r="B36" s="21" t="str">
        <f t="shared" si="2"/>
        <v>June, 2020</v>
      </c>
      <c r="C36" s="21" t="str">
        <f t="shared" si="3"/>
        <v>June, 2020´</v>
      </c>
      <c r="D36" s="6" t="s">
        <v>84</v>
      </c>
      <c r="E36" s="6" t="s">
        <v>131</v>
      </c>
      <c r="F36" s="6" t="s">
        <v>135</v>
      </c>
      <c r="G36" s="6" t="s">
        <v>44</v>
      </c>
      <c r="H36" s="6" t="s">
        <v>181</v>
      </c>
      <c r="I36" s="11" t="s">
        <v>182</v>
      </c>
      <c r="J36" s="12" t="str">
        <f t="shared" ref="J36" si="12">IF(ISNUMBER(SEARCH("DMS",I36)),"Dimethyl Sulfate",IF(ISNUMBER(SEARCH("2,4-XILIDIN",I36)),"2,4-Xylidine",IF(ISNUMBER(SEARCH("GALIGAN",I36)),"Oxyfluorfen",IF(ISNUMBER(SEARCH("DIMETHYLAMINE",I36)),"Dimethylamine",IF(ISNUMBER(SEARCH("ORTHOFORMATE",I36)),"Trimethyl orthoformate",IF(ISNUMBER(SEARCH("NOVALURON",I36)),"Novaluron",IF(ISNUMBER(SEARCH("DIMETHYL SULPHATE",I36)),"Dimethyl Sulphate",IF(ISNUMBER(SEARCH("ALTAPYNE",I36)),"Acid Based Co-Emulsifier",IF(ISNUMBER(SEARCH("METHANESULFONYL",I36)),"Methanesulfonyl chloride",IF(ISNUMBER(SEARCH("METHYL FORMATE",I36)),"Methanoate",IF(ISNUMBER(SEARCH("FLUEN",I36)),"Fluensulfone","FIX IT")))))))))))</f>
        <v>Methanoate</v>
      </c>
      <c r="K36" s="12" t="str">
        <f t="shared" si="0"/>
        <v>Not Identified</v>
      </c>
      <c r="L36" s="12" t="str">
        <f t="shared" si="1"/>
        <v>General Chemical</v>
      </c>
      <c r="M36" s="7">
        <v>20320</v>
      </c>
      <c r="N36" s="7">
        <v>20.32</v>
      </c>
      <c r="O36" s="7">
        <v>30500</v>
      </c>
      <c r="P36" s="15">
        <f t="shared" si="5"/>
        <v>1.5009842519685039</v>
      </c>
      <c r="Q36" s="12" t="s">
        <v>3122</v>
      </c>
      <c r="R36" s="17" t="s">
        <v>3250</v>
      </c>
      <c r="S36" s="12" t="s">
        <v>3116</v>
      </c>
    </row>
    <row r="37" spans="1:22" ht="22" customHeight="1" x14ac:dyDescent="0.3">
      <c r="A37" s="2">
        <v>43991</v>
      </c>
      <c r="B37" s="21" t="str">
        <f t="shared" si="2"/>
        <v>June, 2020</v>
      </c>
      <c r="C37" s="21" t="str">
        <f t="shared" si="3"/>
        <v>June, 2020´</v>
      </c>
      <c r="D37" s="3" t="s">
        <v>32</v>
      </c>
      <c r="E37" s="3" t="s">
        <v>183</v>
      </c>
      <c r="F37" s="3" t="s">
        <v>186</v>
      </c>
      <c r="G37" s="3" t="s">
        <v>44</v>
      </c>
      <c r="H37" s="3" t="s">
        <v>189</v>
      </c>
      <c r="I37" s="3" t="s">
        <v>190</v>
      </c>
      <c r="J37" s="12" t="str">
        <f t="shared" si="4"/>
        <v>Isopropylamine</v>
      </c>
      <c r="K37" s="12" t="str">
        <f t="shared" si="0"/>
        <v>Not Identified</v>
      </c>
      <c r="L37" s="12" t="str">
        <f t="shared" si="1"/>
        <v>General Chemical</v>
      </c>
      <c r="M37" s="4">
        <v>133300</v>
      </c>
      <c r="N37" s="4">
        <v>133.30000000000001</v>
      </c>
      <c r="O37" s="4">
        <v>260000</v>
      </c>
      <c r="P37" s="15">
        <f t="shared" si="5"/>
        <v>1.9504876219054763</v>
      </c>
      <c r="Q37" s="17" t="s">
        <v>3228</v>
      </c>
      <c r="R37" s="17" t="s">
        <v>3250</v>
      </c>
      <c r="S37" s="17" t="s">
        <v>3163</v>
      </c>
    </row>
    <row r="38" spans="1:22" ht="22" customHeight="1" x14ac:dyDescent="0.3">
      <c r="A38" s="5">
        <v>43990</v>
      </c>
      <c r="B38" s="21" t="str">
        <f t="shared" si="2"/>
        <v>June, 2020</v>
      </c>
      <c r="C38" s="21" t="str">
        <f t="shared" si="3"/>
        <v>June, 2020´</v>
      </c>
      <c r="D38" s="6" t="s">
        <v>32</v>
      </c>
      <c r="E38" s="6" t="s">
        <v>191</v>
      </c>
      <c r="F38" s="6" t="s">
        <v>186</v>
      </c>
      <c r="G38" s="6" t="s">
        <v>44</v>
      </c>
      <c r="H38" s="6" t="s">
        <v>193</v>
      </c>
      <c r="I38" s="11" t="s">
        <v>194</v>
      </c>
      <c r="J38" s="12" t="s">
        <v>3376</v>
      </c>
      <c r="K38" s="12" t="str">
        <f t="shared" si="0"/>
        <v>Not Identified</v>
      </c>
      <c r="L38" s="12" t="str">
        <f t="shared" si="1"/>
        <v>General Chemical</v>
      </c>
      <c r="M38" s="7">
        <v>25930</v>
      </c>
      <c r="N38" s="7">
        <v>25.93</v>
      </c>
      <c r="O38" s="7">
        <v>189000</v>
      </c>
      <c r="P38" s="15">
        <f t="shared" si="5"/>
        <v>7.288854608561512</v>
      </c>
      <c r="Q38" s="18" t="s">
        <v>3170</v>
      </c>
      <c r="R38" s="17" t="s">
        <v>3250</v>
      </c>
      <c r="S38" s="18" t="s">
        <v>3163</v>
      </c>
    </row>
    <row r="39" spans="1:22" ht="22" customHeight="1" x14ac:dyDescent="0.3">
      <c r="A39" s="2">
        <v>43990</v>
      </c>
      <c r="B39" s="21" t="str">
        <f t="shared" si="2"/>
        <v>June, 2020</v>
      </c>
      <c r="C39" s="21" t="str">
        <f t="shared" si="3"/>
        <v>June, 2020´</v>
      </c>
      <c r="D39" s="3" t="s">
        <v>32</v>
      </c>
      <c r="E39" s="3" t="s">
        <v>120</v>
      </c>
      <c r="F39" s="3" t="s">
        <v>195</v>
      </c>
      <c r="G39" s="3" t="s">
        <v>44</v>
      </c>
      <c r="H39" s="3" t="s">
        <v>122</v>
      </c>
      <c r="I39" s="3" t="s">
        <v>197</v>
      </c>
      <c r="J39" s="12" t="str">
        <f t="shared" si="4"/>
        <v>Mancozeb Indofil</v>
      </c>
      <c r="K39" s="12" t="str">
        <f t="shared" si="0"/>
        <v>Mancozeb</v>
      </c>
      <c r="L39" s="12" t="str">
        <f t="shared" si="1"/>
        <v>Fungicide</v>
      </c>
      <c r="M39" s="4">
        <v>123240</v>
      </c>
      <c r="N39" s="4">
        <v>123.24</v>
      </c>
      <c r="O39" s="4">
        <v>519000</v>
      </c>
      <c r="P39" s="15">
        <f t="shared" si="5"/>
        <v>4.2112950340798445</v>
      </c>
      <c r="Q39" s="12" t="s">
        <v>3172</v>
      </c>
      <c r="R39" s="17" t="s">
        <v>3250</v>
      </c>
      <c r="S39" s="12" t="s">
        <v>3163</v>
      </c>
    </row>
    <row r="40" spans="1:22" ht="22" customHeight="1" x14ac:dyDescent="0.3">
      <c r="A40" s="5">
        <v>43990</v>
      </c>
      <c r="B40" s="21" t="str">
        <f t="shared" si="2"/>
        <v>June, 2020</v>
      </c>
      <c r="C40" s="21" t="str">
        <f t="shared" si="3"/>
        <v>June, 2020´</v>
      </c>
      <c r="D40" s="6" t="s">
        <v>32</v>
      </c>
      <c r="E40" s="6" t="s">
        <v>120</v>
      </c>
      <c r="F40" s="6" t="s">
        <v>195</v>
      </c>
      <c r="G40" s="6" t="s">
        <v>44</v>
      </c>
      <c r="H40" s="6" t="s">
        <v>122</v>
      </c>
      <c r="I40" s="6" t="s">
        <v>197</v>
      </c>
      <c r="J40" s="12" t="str">
        <f t="shared" si="4"/>
        <v>Mancozeb Indofil</v>
      </c>
      <c r="K40" s="12" t="str">
        <f t="shared" si="0"/>
        <v>Mancozeb</v>
      </c>
      <c r="L40" s="12" t="str">
        <f t="shared" si="1"/>
        <v>Fungicide</v>
      </c>
      <c r="M40" s="7">
        <v>123240</v>
      </c>
      <c r="N40" s="7">
        <v>123.24</v>
      </c>
      <c r="O40" s="7">
        <v>519000</v>
      </c>
      <c r="P40" s="15">
        <f t="shared" si="5"/>
        <v>4.2112950340798445</v>
      </c>
      <c r="Q40" s="12" t="s">
        <v>3174</v>
      </c>
      <c r="R40" s="17" t="s">
        <v>3250</v>
      </c>
      <c r="S40" s="18" t="s">
        <v>3163</v>
      </c>
    </row>
    <row r="41" spans="1:22" ht="22" customHeight="1" x14ac:dyDescent="0.3">
      <c r="A41" s="2">
        <v>43990</v>
      </c>
      <c r="B41" s="21" t="str">
        <f t="shared" si="2"/>
        <v>June, 2020</v>
      </c>
      <c r="C41" s="21" t="str">
        <f t="shared" si="3"/>
        <v>June, 2020´</v>
      </c>
      <c r="D41" s="3" t="s">
        <v>32</v>
      </c>
      <c r="E41" s="3" t="s">
        <v>147</v>
      </c>
      <c r="F41" s="3" t="s">
        <v>151</v>
      </c>
      <c r="G41" s="3" t="s">
        <v>44</v>
      </c>
      <c r="H41" s="3" t="s">
        <v>153</v>
      </c>
      <c r="I41" s="3" t="s">
        <v>198</v>
      </c>
      <c r="J41" s="12" t="str">
        <f t="shared" si="4"/>
        <v>Aromatic Solvent Mixture</v>
      </c>
      <c r="K41" s="12" t="str">
        <f t="shared" si="0"/>
        <v>Caromax 28</v>
      </c>
      <c r="L41" s="12" t="str">
        <f t="shared" si="1"/>
        <v>Solvent</v>
      </c>
      <c r="M41" s="4">
        <v>119720</v>
      </c>
      <c r="N41" s="4">
        <v>119.72</v>
      </c>
      <c r="O41" s="3" t="s">
        <v>49</v>
      </c>
      <c r="P41" s="15" t="e">
        <f t="shared" si="5"/>
        <v>#VALUE!</v>
      </c>
      <c r="Q41" s="12" t="s">
        <v>3176</v>
      </c>
      <c r="R41" s="12" t="s">
        <v>3175</v>
      </c>
      <c r="S41" s="12" t="s">
        <v>3129</v>
      </c>
    </row>
    <row r="42" spans="1:22" ht="22" customHeight="1" x14ac:dyDescent="0.3">
      <c r="A42" s="5">
        <v>43990</v>
      </c>
      <c r="B42" s="21" t="str">
        <f t="shared" si="2"/>
        <v>June, 2020</v>
      </c>
      <c r="C42" s="21" t="str">
        <f t="shared" si="3"/>
        <v>June, 2020´</v>
      </c>
      <c r="D42" s="6" t="s">
        <v>32</v>
      </c>
      <c r="E42" s="6" t="s">
        <v>35</v>
      </c>
      <c r="F42" s="6" t="s">
        <v>40</v>
      </c>
      <c r="G42" s="6" t="s">
        <v>44</v>
      </c>
      <c r="H42" s="6" t="s">
        <v>47</v>
      </c>
      <c r="I42" s="11" t="s">
        <v>199</v>
      </c>
      <c r="J42" s="12" t="str">
        <f t="shared" si="4"/>
        <v>2,4-Dichlorophenoxyacetic acid</v>
      </c>
      <c r="K42" s="12" t="str">
        <f t="shared" si="0"/>
        <v>2,4-D Main</v>
      </c>
      <c r="L42" s="12" t="str">
        <f t="shared" si="1"/>
        <v>Herbicide</v>
      </c>
      <c r="M42" s="7">
        <v>185260</v>
      </c>
      <c r="N42" s="7">
        <v>185.26</v>
      </c>
      <c r="O42" s="6" t="s">
        <v>49</v>
      </c>
      <c r="P42" s="15" t="e">
        <f t="shared" si="5"/>
        <v>#VALUE!</v>
      </c>
      <c r="Q42" s="12" t="s">
        <v>3239</v>
      </c>
      <c r="R42" s="17" t="s">
        <v>3250</v>
      </c>
      <c r="S42" s="12" t="s">
        <v>3163</v>
      </c>
    </row>
    <row r="43" spans="1:22" ht="22" customHeight="1" x14ac:dyDescent="0.3">
      <c r="A43" s="2">
        <v>43990</v>
      </c>
      <c r="B43" s="21" t="str">
        <f t="shared" si="2"/>
        <v>June, 2020</v>
      </c>
      <c r="C43" s="21" t="str">
        <f t="shared" si="3"/>
        <v>June, 2020´</v>
      </c>
      <c r="D43" s="3" t="s">
        <v>32</v>
      </c>
      <c r="E43" s="3" t="s">
        <v>120</v>
      </c>
      <c r="F43" s="3" t="s">
        <v>195</v>
      </c>
      <c r="G43" s="3" t="s">
        <v>44</v>
      </c>
      <c r="H43" s="3" t="s">
        <v>122</v>
      </c>
      <c r="I43" s="3" t="s">
        <v>200</v>
      </c>
      <c r="J43" s="12" t="str">
        <f t="shared" si="4"/>
        <v>Mancozeb Indofil</v>
      </c>
      <c r="K43" s="12" t="str">
        <f t="shared" si="0"/>
        <v>Mancozeb</v>
      </c>
      <c r="L43" s="12" t="str">
        <f t="shared" si="1"/>
        <v>Fungicide</v>
      </c>
      <c r="M43" s="4">
        <v>143780</v>
      </c>
      <c r="N43" s="4">
        <v>143.78</v>
      </c>
      <c r="O43" s="4">
        <v>606000</v>
      </c>
      <c r="P43" s="15">
        <f t="shared" si="5"/>
        <v>4.2147725692029487</v>
      </c>
      <c r="Q43" s="18" t="s">
        <v>3178</v>
      </c>
      <c r="R43" s="18" t="s">
        <v>3177</v>
      </c>
      <c r="S43" s="18" t="s">
        <v>3116</v>
      </c>
    </row>
    <row r="44" spans="1:22" ht="22" customHeight="1" x14ac:dyDescent="0.3">
      <c r="A44" s="5">
        <v>43988</v>
      </c>
      <c r="B44" s="21" t="str">
        <f t="shared" si="2"/>
        <v>June, 2020</v>
      </c>
      <c r="C44" s="21" t="str">
        <f t="shared" si="3"/>
        <v>June, 2020´</v>
      </c>
      <c r="D44" s="6" t="s">
        <v>32</v>
      </c>
      <c r="E44" s="6" t="s">
        <v>77</v>
      </c>
      <c r="F44" s="6" t="s">
        <v>67</v>
      </c>
      <c r="G44" s="6" t="s">
        <v>44</v>
      </c>
      <c r="H44" s="6" t="s">
        <v>201</v>
      </c>
      <c r="I44" s="11" t="s">
        <v>202</v>
      </c>
      <c r="J44" s="12" t="s">
        <v>3173</v>
      </c>
      <c r="K44" s="12" t="str">
        <f t="shared" si="0"/>
        <v>Nimitz</v>
      </c>
      <c r="L44" s="12" t="str">
        <f t="shared" si="1"/>
        <v>Nematicide</v>
      </c>
      <c r="M44" s="7">
        <v>15780</v>
      </c>
      <c r="N44" s="7">
        <v>15.78</v>
      </c>
      <c r="O44" s="7">
        <v>82400</v>
      </c>
      <c r="P44" s="15">
        <f t="shared" si="5"/>
        <v>5.2217997465145753</v>
      </c>
      <c r="Q44" s="12" t="s">
        <v>3179</v>
      </c>
      <c r="R44" s="12" t="s">
        <v>3180</v>
      </c>
      <c r="S44" s="12" t="s">
        <v>3116</v>
      </c>
    </row>
    <row r="45" spans="1:22" ht="22" customHeight="1" x14ac:dyDescent="0.3">
      <c r="A45" s="2">
        <v>43988</v>
      </c>
      <c r="B45" s="21" t="str">
        <f t="shared" si="2"/>
        <v>June, 2020</v>
      </c>
      <c r="C45" s="21" t="str">
        <f t="shared" si="3"/>
        <v>June, 2020´</v>
      </c>
      <c r="D45" s="3" t="s">
        <v>84</v>
      </c>
      <c r="E45" s="3" t="s">
        <v>203</v>
      </c>
      <c r="F45" s="3" t="s">
        <v>60</v>
      </c>
      <c r="G45" s="3" t="s">
        <v>44</v>
      </c>
      <c r="H45" s="3" t="s">
        <v>205</v>
      </c>
      <c r="I45" s="19" t="s">
        <v>206</v>
      </c>
      <c r="J45" s="12" t="str">
        <f>IF(ISNUMBER(SEARCH("DMS",I45)),"Dimethyl Sulfate",IF(ISNUMBER(SEARCH("2,4-XILIDIN",I45)),"2,4-Xylidine",IF(ISNUMBER(SEARCH("GALIGAN",I45)),"Oxyfluorfen",IF(ISNUMBER(SEARCH("DIMETHYLAMINE",I45)),"Dimethylamine",IF(ISNUMBER(SEARCH("ORTHOFORMATE",I45)),"Trimethyl orthoformate",IF(ISNUMBER(SEARCH("NOVALURON",I45)),"Novaluron",IF(ISNUMBER(SEARCH("DIMETHYL SULPHATE",I45)),"Dimethyl Sulphate",IF(ISNUMBER(SEARCH("ALTAPYNE",I45)),"Acid Based Co-Emulsifier",IF(ISNUMBER(SEARCH("METHANESULFONYL",I45)),"Methanesulfonyl chloride",IF(ISNUMBER(SEARCH("METHYL FORMATE",I45)),"Methanoate",IF(ISNUMBER(SEARCH("FLUEN",I45)),"Fluensulfone","FIX IT")))))))))))</f>
        <v>Methanesulfonyl chloride</v>
      </c>
      <c r="K45" s="12" t="str">
        <f t="shared" si="0"/>
        <v>Not Identified</v>
      </c>
      <c r="L45" s="12" t="str">
        <f t="shared" si="1"/>
        <v>General Chemical</v>
      </c>
      <c r="M45" s="4">
        <v>780</v>
      </c>
      <c r="N45" s="4">
        <v>0.78</v>
      </c>
      <c r="O45" s="4">
        <v>8400</v>
      </c>
      <c r="P45" s="15">
        <f t="shared" si="5"/>
        <v>10.76923076923077</v>
      </c>
      <c r="Q45" s="18" t="s">
        <v>3182</v>
      </c>
      <c r="R45" s="17" t="s">
        <v>3250</v>
      </c>
      <c r="S45" s="18" t="s">
        <v>3129</v>
      </c>
    </row>
    <row r="46" spans="1:22" ht="22" customHeight="1" x14ac:dyDescent="0.3">
      <c r="A46" s="5">
        <v>43988</v>
      </c>
      <c r="B46" s="21" t="str">
        <f t="shared" si="2"/>
        <v>June, 2020</v>
      </c>
      <c r="C46" s="21" t="str">
        <f t="shared" si="3"/>
        <v>June, 2020´</v>
      </c>
      <c r="D46" s="6" t="s">
        <v>32</v>
      </c>
      <c r="E46" s="6" t="s">
        <v>65</v>
      </c>
      <c r="F46" s="6" t="s">
        <v>67</v>
      </c>
      <c r="G46" s="6" t="s">
        <v>44</v>
      </c>
      <c r="H46" s="6" t="s">
        <v>71</v>
      </c>
      <c r="I46" s="6" t="s">
        <v>207</v>
      </c>
      <c r="J46" s="12" t="str">
        <f t="shared" si="4"/>
        <v>Diuron</v>
      </c>
      <c r="K46" s="12" t="str">
        <f t="shared" si="0"/>
        <v>Jump</v>
      </c>
      <c r="L46" s="12" t="str">
        <f t="shared" si="1"/>
        <v>Herbicide</v>
      </c>
      <c r="M46" s="7">
        <v>111740</v>
      </c>
      <c r="N46" s="7">
        <v>111.74</v>
      </c>
      <c r="O46" s="7">
        <v>949000</v>
      </c>
      <c r="P46" s="15">
        <f t="shared" si="5"/>
        <v>8.4929300161088239</v>
      </c>
      <c r="Q46" s="12" t="s">
        <v>3183</v>
      </c>
      <c r="R46" s="12" t="s">
        <v>1862</v>
      </c>
      <c r="S46" s="12" t="s">
        <v>3163</v>
      </c>
    </row>
    <row r="47" spans="1:22" ht="22" customHeight="1" x14ac:dyDescent="0.3">
      <c r="A47" s="2">
        <v>43988</v>
      </c>
      <c r="B47" s="21" t="str">
        <f t="shared" si="2"/>
        <v>June, 2020</v>
      </c>
      <c r="C47" s="21" t="str">
        <f t="shared" si="3"/>
        <v>June, 2020´</v>
      </c>
      <c r="D47" s="3" t="s">
        <v>32</v>
      </c>
      <c r="E47" s="3" t="s">
        <v>77</v>
      </c>
      <c r="F47" s="3" t="s">
        <v>67</v>
      </c>
      <c r="G47" s="3" t="s">
        <v>44</v>
      </c>
      <c r="H47" s="3" t="s">
        <v>208</v>
      </c>
      <c r="I47" s="19" t="s">
        <v>209</v>
      </c>
      <c r="J47" s="12" t="str">
        <f t="shared" ref="J47" si="13">IF(ISNUMBER(SEARCH("DMS",I47)),"Dimethyl Sulfate",IF(ISNUMBER(SEARCH("2,4-XILIDIN",I47)),"2,4-Xylidine",IF(ISNUMBER(SEARCH("GALIGAN",I47)),"Oxyfluorfen",IF(ISNUMBER(SEARCH("DIMETHYLAMINE",I47)),"Dimethylamine",IF(ISNUMBER(SEARCH("ORTHOFORMATE",I47)),"Trimethyl orthoformate",IF(ISNUMBER(SEARCH("NOVALURON",I47)),"Novaluron",IF(ISNUMBER(SEARCH("DIMETHYL SULPHATE",I47)),"Dimethyl Sulphate",IF(ISNUMBER(SEARCH("ALTAPYNE",I47)),"Acid Based Co-Emulsifier",IF(ISNUMBER(SEARCH("METHANESULFONYL",I47)),"Methanesulfonyl chloride",IF(ISNUMBER(SEARCH("METHYL FORMATE",I47)),"Methanoate",IF(ISNUMBER(SEARCH("FLUEN",I47)),"Fluensulfone","FIX IT")))))))))))</f>
        <v>Fluensulfone</v>
      </c>
      <c r="K47" s="12" t="str">
        <f t="shared" si="0"/>
        <v>Nimitz</v>
      </c>
      <c r="L47" s="12" t="str">
        <f t="shared" si="1"/>
        <v>Nematicide</v>
      </c>
      <c r="M47" s="4">
        <v>15780</v>
      </c>
      <c r="N47" s="4">
        <v>15.78</v>
      </c>
      <c r="O47" s="4">
        <v>124000</v>
      </c>
      <c r="P47" s="15">
        <f t="shared" si="5"/>
        <v>7.8580481622306717</v>
      </c>
      <c r="Q47" s="17" t="s">
        <v>3173</v>
      </c>
      <c r="R47" s="17" t="s">
        <v>3240</v>
      </c>
      <c r="S47" s="17" t="s">
        <v>3241</v>
      </c>
    </row>
    <row r="48" spans="1:22" ht="22" customHeight="1" x14ac:dyDescent="0.3">
      <c r="A48" s="5">
        <v>43988</v>
      </c>
      <c r="B48" s="21" t="str">
        <f t="shared" si="2"/>
        <v>June, 2020</v>
      </c>
      <c r="C48" s="21" t="str">
        <f t="shared" si="3"/>
        <v>June, 2020´</v>
      </c>
      <c r="D48" s="6" t="s">
        <v>32</v>
      </c>
      <c r="E48" s="6" t="s">
        <v>77</v>
      </c>
      <c r="F48" s="6" t="s">
        <v>67</v>
      </c>
      <c r="G48" s="6" t="s">
        <v>44</v>
      </c>
      <c r="H48" s="6" t="s">
        <v>210</v>
      </c>
      <c r="I48" s="11" t="s">
        <v>211</v>
      </c>
      <c r="J48" s="12" t="str">
        <f t="shared" ref="J48" si="14">IF(ISNUMBER(SEARCH("BUTYRAMIDE",I48)),"2,3-Dimethyl Butyramide",IF(ISNUMBER(SEARCH("FOLPET",I48)),"Folpet",IF(ISNUMBER(SEARCH("METHYL [2-({[6- (TRIFLUOROMETHYL) PYRIDIN-2-YL] OXY} METHYL) PHENYL",I48)),"Esther",IF(ISNUMBER(SEARCH("TEBUCONAZOL",I48)),"Tebuconazole",IF(ISNUMBER(SEARCH("DICHLOROPHENYL",I48)),"Dichlorophenyl Isocyanates",IF(ISNUMBER(SEARCH("CAPTAN",I48)),"Captan",IF(ISNUMBER(SEARCH("DIMETHYLACETAMID",I48)),"Dimethylacetamide",IF(ISNUMBER(SEARCH("AFALON",I48)),"Linuron","FIX IT"))))))))</f>
        <v>Folpet</v>
      </c>
      <c r="K48" s="12" t="str">
        <f t="shared" si="0"/>
        <v>Folpan</v>
      </c>
      <c r="L48" s="12" t="str">
        <f t="shared" si="1"/>
        <v>Fungicide</v>
      </c>
      <c r="M48" s="7">
        <v>32457</v>
      </c>
      <c r="N48" s="7">
        <v>32.46</v>
      </c>
      <c r="O48" s="7">
        <v>393000</v>
      </c>
      <c r="P48" s="15">
        <f t="shared" si="5"/>
        <v>12.10832794158425</v>
      </c>
      <c r="Q48" s="18" t="s">
        <v>3185</v>
      </c>
      <c r="R48" s="17" t="s">
        <v>3250</v>
      </c>
      <c r="S48" s="18" t="s">
        <v>3163</v>
      </c>
    </row>
    <row r="49" spans="1:19" ht="22" customHeight="1" x14ac:dyDescent="0.3">
      <c r="A49" s="2">
        <v>43987</v>
      </c>
      <c r="B49" s="21" t="str">
        <f t="shared" si="2"/>
        <v>June, 2020</v>
      </c>
      <c r="C49" s="21" t="str">
        <f t="shared" si="3"/>
        <v>June, 2020´</v>
      </c>
      <c r="D49" s="3" t="s">
        <v>213</v>
      </c>
      <c r="E49" s="3" t="s">
        <v>65</v>
      </c>
      <c r="F49" s="3" t="s">
        <v>67</v>
      </c>
      <c r="G49" s="3" t="s">
        <v>44</v>
      </c>
      <c r="H49" s="3" t="s">
        <v>219</v>
      </c>
      <c r="I49" s="3" t="s">
        <v>220</v>
      </c>
      <c r="J49" s="12" t="s">
        <v>3120</v>
      </c>
      <c r="K49" s="12" t="str">
        <f t="shared" si="0"/>
        <v>Jump</v>
      </c>
      <c r="L49" s="12" t="str">
        <f t="shared" si="1"/>
        <v>Herbicide</v>
      </c>
      <c r="M49" s="4">
        <v>96945</v>
      </c>
      <c r="N49" s="4">
        <v>96.94</v>
      </c>
      <c r="O49" s="4">
        <v>3338000</v>
      </c>
      <c r="P49" s="15">
        <f t="shared" si="5"/>
        <v>34.431894373098146</v>
      </c>
      <c r="Q49" s="12" t="s">
        <v>3186</v>
      </c>
      <c r="R49" s="12" t="s">
        <v>3187</v>
      </c>
      <c r="S49" s="12" t="s">
        <v>3116</v>
      </c>
    </row>
    <row r="50" spans="1:19" ht="22" customHeight="1" x14ac:dyDescent="0.3">
      <c r="A50" s="5">
        <v>43984</v>
      </c>
      <c r="B50" s="21" t="str">
        <f t="shared" si="2"/>
        <v>June, 2020</v>
      </c>
      <c r="C50" s="21" t="str">
        <f t="shared" si="3"/>
        <v>June, 2020´</v>
      </c>
      <c r="D50" s="6" t="s">
        <v>84</v>
      </c>
      <c r="E50" s="6" t="s">
        <v>77</v>
      </c>
      <c r="F50" s="6" t="s">
        <v>67</v>
      </c>
      <c r="G50" s="6" t="s">
        <v>44</v>
      </c>
      <c r="H50" s="6" t="s">
        <v>145</v>
      </c>
      <c r="I50" s="11" t="s">
        <v>221</v>
      </c>
      <c r="J50" s="12" t="s">
        <v>3140</v>
      </c>
      <c r="K50" s="12" t="str">
        <f t="shared" si="0"/>
        <v>Not Identified</v>
      </c>
      <c r="L50" s="12" t="str">
        <f t="shared" si="1"/>
        <v>General Chemical</v>
      </c>
      <c r="M50" s="7">
        <v>41920</v>
      </c>
      <c r="N50" s="7">
        <v>41.92</v>
      </c>
      <c r="O50" s="7">
        <v>35648000</v>
      </c>
      <c r="P50" s="15">
        <f t="shared" si="5"/>
        <v>850.38167938931292</v>
      </c>
      <c r="Q50" s="12" t="s">
        <v>3140</v>
      </c>
      <c r="R50" s="17" t="s">
        <v>3250</v>
      </c>
      <c r="S50" s="17" t="s">
        <v>3163</v>
      </c>
    </row>
    <row r="51" spans="1:19" ht="22" customHeight="1" x14ac:dyDescent="0.3">
      <c r="A51" s="2">
        <v>43983</v>
      </c>
      <c r="B51" s="21" t="str">
        <f t="shared" si="2"/>
        <v>June, 2020</v>
      </c>
      <c r="C51" s="21" t="str">
        <f t="shared" si="3"/>
        <v>June, 2020´</v>
      </c>
      <c r="D51" s="3" t="s">
        <v>84</v>
      </c>
      <c r="E51" s="3" t="s">
        <v>87</v>
      </c>
      <c r="F51" s="3" t="s">
        <v>60</v>
      </c>
      <c r="G51" s="3" t="s">
        <v>44</v>
      </c>
      <c r="H51" s="3" t="s">
        <v>92</v>
      </c>
      <c r="I51" s="3" t="s">
        <v>222</v>
      </c>
      <c r="J51" s="12" t="str">
        <f t="shared" ref="J51" si="15">IF(ISNUMBER(SEARCH("DMS",I51)),"Dimethyl Sulfate",IF(ISNUMBER(SEARCH("2,4-XILIDIN",I51)),"2,4-Xylidine",IF(ISNUMBER(SEARCH("GALIGAN",I51)),"Oxyfluorfen",IF(ISNUMBER(SEARCH("DIMETHYLAMINE",I51)),"Dimethylamine",IF(ISNUMBER(SEARCH("ORTHOFORMATE",I51)),"Trimethyl orthoformate",IF(ISNUMBER(SEARCH("NOVALURON",I51)),"Novaluron",IF(ISNUMBER(SEARCH("DIMETHYL SULPHATE",I51)),"Dimethyl Sulphate",IF(ISNUMBER(SEARCH("ALTAPYNE",I51)),"Acid Based Co-Emulsifier",IF(ISNUMBER(SEARCH("METHANESULFONYL",I51)),"Methanesulfonyl chloride",IF(ISNUMBER(SEARCH("METHYL FORMATE",I51)),"Methanoate",IF(ISNUMBER(SEARCH("FLUEN",I51)),"Fluensulfone","FIX IT")))))))))))</f>
        <v>Trimethyl orthoformate</v>
      </c>
      <c r="K51" s="12" t="str">
        <f t="shared" si="0"/>
        <v>Not Identified</v>
      </c>
      <c r="L51" s="12" t="str">
        <f t="shared" si="1"/>
        <v>General Chemical</v>
      </c>
      <c r="M51" s="4">
        <v>16760</v>
      </c>
      <c r="N51" s="4">
        <v>16.760000000000002</v>
      </c>
      <c r="O51" s="4">
        <v>106000</v>
      </c>
      <c r="P51" s="15">
        <f t="shared" si="5"/>
        <v>6.3245823389021476</v>
      </c>
      <c r="Q51" s="12" t="s">
        <v>3188</v>
      </c>
      <c r="R51" s="17" t="s">
        <v>3250</v>
      </c>
      <c r="S51" s="18" t="s">
        <v>3110</v>
      </c>
    </row>
    <row r="52" spans="1:19" ht="22" customHeight="1" x14ac:dyDescent="0.3">
      <c r="A52" s="5">
        <v>43983</v>
      </c>
      <c r="B52" s="21" t="str">
        <f t="shared" si="2"/>
        <v>June, 2020</v>
      </c>
      <c r="C52" s="21" t="str">
        <f t="shared" si="3"/>
        <v>June, 2020´</v>
      </c>
      <c r="D52" s="6" t="s">
        <v>32</v>
      </c>
      <c r="E52" s="6" t="s">
        <v>35</v>
      </c>
      <c r="F52" s="6" t="s">
        <v>40</v>
      </c>
      <c r="G52" s="6" t="s">
        <v>44</v>
      </c>
      <c r="H52" s="6" t="s">
        <v>47</v>
      </c>
      <c r="I52" s="6" t="s">
        <v>223</v>
      </c>
      <c r="J52" s="12" t="str">
        <f t="shared" ref="J52:J114" si="16">IF(ISNUMBER(SEARCH("CARBENDAZIM",I52)),"Carbendazim",IF(ISNUMBER(SEARCH("4-D",I52)),"2,4-Dichlorophenoxyacetic acid",IF(ISNUMBER(SEARCH("RIDOVER",I52)),"Glyphosate",IF(ISNUMBER(SEARCH("POQUER",I52)),"Clethodim",IF(ISNUMBER(SEARCH("LITER",I52)),"Imidacloprid",IF(ISNUMBER(SEARCH("PYRINEX",I52)),"Chlorpyrifos",IF(ISNUMBER(SEARCH("ORBIT",I52)),"Omethoate",IF(ISNUMBER(SEARCH("HEXARON",I52)),"Diuron",IF(ISNUMBER(SEARCH("ISOPROPYLAMINE",I52)),"Isopropylamine",IF(ISNUMBER(SEARCH("GLYPHOSATE",I52)),"Glyphosate",IF(ISNUMBER(SEARCH("MANCOZEB",I52)),"Mancozeb Indofil",IF(ISNUMBER(SEARCH("PARAQUAT",I52)),"Paraquat",IF(ISNUMBER(SEARCH("CAROMAX",I52)),"Aromatic Solvent Mixture",IF(ISNUMBER(SEARCH("BUTIRON",I52)),"Tebuthiuron",IF(ISNUMBER(SEARCH("VORAZ",I52)),"Methomyl",IF(ISNUMBER(SEARCH("IMIDACLOPRID",I52)),"Imidacloprid",IF(ISNUMBER(SEARCH("2 4 D",I52)),"2,4-Dichlorophenoxyacetic acid",IF(ISNUMBER(SEARCH("IMIDACL",I52)),"Imidacloprid",IF(ISNUMBER(SEARCH("DIUREX",I52)),"Diuron",IF(ISNUMBER(SEARCH("RAPEL",I52)),"Acephate","fix it"))))))))))))))))))))</f>
        <v>2,4-Dichlorophenoxyacetic acid</v>
      </c>
      <c r="K52" s="12" t="str">
        <f t="shared" si="0"/>
        <v>2,4-D Main</v>
      </c>
      <c r="L52" s="12" t="str">
        <f t="shared" si="1"/>
        <v>Herbicide</v>
      </c>
      <c r="M52" s="7">
        <v>221340</v>
      </c>
      <c r="N52" s="7">
        <v>221.34</v>
      </c>
      <c r="O52" s="6" t="s">
        <v>49</v>
      </c>
      <c r="P52" s="15" t="e">
        <f t="shared" si="5"/>
        <v>#VALUE!</v>
      </c>
      <c r="Q52" s="12" t="s">
        <v>3191</v>
      </c>
      <c r="R52" s="12" t="s">
        <v>3190</v>
      </c>
      <c r="S52" s="12" t="s">
        <v>3129</v>
      </c>
    </row>
    <row r="53" spans="1:19" ht="22" customHeight="1" x14ac:dyDescent="0.3">
      <c r="A53" s="2">
        <v>43983</v>
      </c>
      <c r="B53" s="21" t="str">
        <f t="shared" si="2"/>
        <v>June, 2020</v>
      </c>
      <c r="C53" s="21" t="str">
        <f t="shared" si="3"/>
        <v>June, 2020´</v>
      </c>
      <c r="D53" s="3" t="s">
        <v>32</v>
      </c>
      <c r="E53" s="3" t="s">
        <v>147</v>
      </c>
      <c r="F53" s="3" t="s">
        <v>151</v>
      </c>
      <c r="G53" s="3" t="s">
        <v>44</v>
      </c>
      <c r="H53" s="3" t="s">
        <v>153</v>
      </c>
      <c r="I53" s="3" t="s">
        <v>224</v>
      </c>
      <c r="J53" s="12" t="str">
        <f t="shared" si="16"/>
        <v>Aromatic Solvent Mixture</v>
      </c>
      <c r="K53" s="12" t="str">
        <f t="shared" si="0"/>
        <v>Caromax 28</v>
      </c>
      <c r="L53" s="12" t="str">
        <f t="shared" si="1"/>
        <v>Solvent</v>
      </c>
      <c r="M53" s="4">
        <v>120080</v>
      </c>
      <c r="N53" s="4">
        <v>120.08</v>
      </c>
      <c r="O53" s="3" t="s">
        <v>49</v>
      </c>
      <c r="P53" s="15" t="e">
        <f t="shared" si="5"/>
        <v>#VALUE!</v>
      </c>
      <c r="Q53" s="12" t="s">
        <v>3194</v>
      </c>
      <c r="R53" s="17" t="s">
        <v>3250</v>
      </c>
      <c r="S53" s="18" t="s">
        <v>3163</v>
      </c>
    </row>
    <row r="54" spans="1:19" ht="22" customHeight="1" x14ac:dyDescent="0.3">
      <c r="A54" s="5">
        <v>43981</v>
      </c>
      <c r="B54" s="21" t="str">
        <f t="shared" si="2"/>
        <v>May, 2020</v>
      </c>
      <c r="C54" s="21" t="str">
        <f t="shared" si="3"/>
        <v>May, 2020´</v>
      </c>
      <c r="D54" s="6" t="s">
        <v>32</v>
      </c>
      <c r="E54" s="6" t="s">
        <v>77</v>
      </c>
      <c r="F54" s="6" t="s">
        <v>67</v>
      </c>
      <c r="G54" s="6" t="s">
        <v>44</v>
      </c>
      <c r="H54" s="6" t="s">
        <v>82</v>
      </c>
      <c r="I54" s="6" t="s">
        <v>225</v>
      </c>
      <c r="J54" s="12" t="str">
        <f>IF(ISNUMBER(SEARCH("DMS",I54)),"Dimethyl Sulfate",IF(ISNUMBER(SEARCH("2,4-XILIDIN",I54)),"2,4-Xylidine",IF(ISNUMBER(SEARCH("GALIGAN",I54)),"Oxyfluorfen",IF(ISNUMBER(SEARCH("DIMETHYLAMINE",I54)),"Dimethylamine",IF(ISNUMBER(SEARCH("ORTHOFORMATE",I54)),"Trimethyl orthoformate",IF(ISNUMBER(SEARCH("NOVALURON",I54)),"Novaluron",IF(ISNUMBER(SEARCH("DIMETHYL SULPHATE",I54)),"Dimethyl Sulphate",IF(ISNUMBER(SEARCH("ALTAPYNE",I54)),"Acid Based Co-Emulsifier",IF(ISNUMBER(SEARCH("METHANESULFONYL",I54)),"Methanesulfonyl chloride",IF(ISNUMBER(SEARCH("METHYL FORMATE",I54)),"Methanoate",IF(ISNUMBER(SEARCH("FLUEN",I54)),"Fluensulfone","FIX IT")))))))))))</f>
        <v>Novaluron</v>
      </c>
      <c r="K54" s="12" t="str">
        <f t="shared" si="0"/>
        <v>Rimon</v>
      </c>
      <c r="L54" s="12" t="str">
        <f t="shared" si="1"/>
        <v>Insecticide</v>
      </c>
      <c r="M54" s="7">
        <v>38640</v>
      </c>
      <c r="N54" s="7">
        <v>38.64</v>
      </c>
      <c r="O54" s="7">
        <v>681000</v>
      </c>
      <c r="P54" s="15">
        <f t="shared" si="5"/>
        <v>17.624223602484474</v>
      </c>
      <c r="Q54" s="12" t="s">
        <v>3195</v>
      </c>
      <c r="R54" s="17" t="s">
        <v>3250</v>
      </c>
      <c r="S54" s="12" t="s">
        <v>3163</v>
      </c>
    </row>
    <row r="55" spans="1:19" ht="22" customHeight="1" x14ac:dyDescent="0.3">
      <c r="A55" s="2">
        <v>43981</v>
      </c>
      <c r="B55" s="21" t="str">
        <f t="shared" si="2"/>
        <v>May, 2020</v>
      </c>
      <c r="C55" s="21" t="str">
        <f t="shared" si="3"/>
        <v>May, 2020´</v>
      </c>
      <c r="D55" s="3" t="s">
        <v>32</v>
      </c>
      <c r="E55" s="3" t="s">
        <v>51</v>
      </c>
      <c r="F55" s="3" t="s">
        <v>53</v>
      </c>
      <c r="G55" s="3" t="s">
        <v>44</v>
      </c>
      <c r="H55" s="3" t="s">
        <v>57</v>
      </c>
      <c r="I55" s="3" t="s">
        <v>226</v>
      </c>
      <c r="J55" s="12" t="str">
        <f t="shared" si="16"/>
        <v>Carbendazim</v>
      </c>
      <c r="K55" s="12" t="str">
        <f t="shared" si="0"/>
        <v>Not Identified</v>
      </c>
      <c r="L55" s="12" t="str">
        <f t="shared" si="1"/>
        <v>General Chemical</v>
      </c>
      <c r="M55" s="4">
        <v>48240</v>
      </c>
      <c r="N55" s="4">
        <v>48.24</v>
      </c>
      <c r="O55" s="4">
        <v>1278000</v>
      </c>
      <c r="P55" s="15">
        <f t="shared" si="5"/>
        <v>26.492537313432837</v>
      </c>
      <c r="Q55" s="7" t="s">
        <v>3196</v>
      </c>
      <c r="R55" s="17" t="s">
        <v>3250</v>
      </c>
      <c r="S55" s="18" t="s">
        <v>3163</v>
      </c>
    </row>
    <row r="56" spans="1:19" ht="22" customHeight="1" x14ac:dyDescent="0.3">
      <c r="A56" s="5">
        <v>43981</v>
      </c>
      <c r="B56" s="21" t="str">
        <f t="shared" si="2"/>
        <v>May, 2020</v>
      </c>
      <c r="C56" s="21" t="str">
        <f t="shared" si="3"/>
        <v>May, 2020´</v>
      </c>
      <c r="D56" s="6" t="s">
        <v>32</v>
      </c>
      <c r="E56" s="6" t="s">
        <v>77</v>
      </c>
      <c r="F56" s="6" t="s">
        <v>227</v>
      </c>
      <c r="G56" s="6" t="s">
        <v>44</v>
      </c>
      <c r="H56" s="6" t="s">
        <v>82</v>
      </c>
      <c r="I56" s="6" t="s">
        <v>229</v>
      </c>
      <c r="J56" s="18" t="s">
        <v>3193</v>
      </c>
      <c r="K56" s="12" t="str">
        <f t="shared" si="0"/>
        <v>Galil</v>
      </c>
      <c r="L56" s="12" t="str">
        <f t="shared" si="1"/>
        <v>Insecticide</v>
      </c>
      <c r="M56" s="7">
        <v>494640.02</v>
      </c>
      <c r="N56" s="7">
        <v>494.64</v>
      </c>
      <c r="O56" s="7">
        <v>8721000</v>
      </c>
      <c r="P56" s="15">
        <f t="shared" si="5"/>
        <v>17.631003653929984</v>
      </c>
      <c r="Q56" s="12" t="s">
        <v>3197</v>
      </c>
      <c r="R56" s="17" t="s">
        <v>3250</v>
      </c>
      <c r="S56" s="12" t="s">
        <v>3163</v>
      </c>
    </row>
    <row r="57" spans="1:19" ht="22" customHeight="1" x14ac:dyDescent="0.3">
      <c r="A57" s="2">
        <v>43981</v>
      </c>
      <c r="B57" s="21" t="str">
        <f t="shared" si="2"/>
        <v>May, 2020</v>
      </c>
      <c r="C57" s="21" t="str">
        <f t="shared" si="3"/>
        <v>May, 2020´</v>
      </c>
      <c r="D57" s="3" t="s">
        <v>32</v>
      </c>
      <c r="E57" s="3" t="s">
        <v>77</v>
      </c>
      <c r="F57" s="3" t="s">
        <v>67</v>
      </c>
      <c r="G57" s="3" t="s">
        <v>44</v>
      </c>
      <c r="H57" s="3" t="s">
        <v>82</v>
      </c>
      <c r="I57" s="3" t="s">
        <v>230</v>
      </c>
      <c r="J57" s="12" t="str">
        <f t="shared" si="16"/>
        <v>Chlorpyrifos</v>
      </c>
      <c r="K57" s="12" t="str">
        <f t="shared" si="0"/>
        <v>Pyrinex</v>
      </c>
      <c r="L57" s="12" t="str">
        <f t="shared" si="1"/>
        <v>Pesticide</v>
      </c>
      <c r="M57" s="4">
        <v>79840</v>
      </c>
      <c r="N57" s="4">
        <v>79.84</v>
      </c>
      <c r="O57" s="4">
        <v>1408000</v>
      </c>
      <c r="P57" s="15">
        <f t="shared" si="5"/>
        <v>17.635270541082164</v>
      </c>
      <c r="Q57" s="18" t="s">
        <v>3198</v>
      </c>
      <c r="R57" s="18" t="s">
        <v>3199</v>
      </c>
      <c r="S57" s="18" t="s">
        <v>3110</v>
      </c>
    </row>
    <row r="58" spans="1:19" ht="22" customHeight="1" x14ac:dyDescent="0.3">
      <c r="A58" s="5">
        <v>43981</v>
      </c>
      <c r="B58" s="21" t="str">
        <f t="shared" si="2"/>
        <v>May, 2020</v>
      </c>
      <c r="C58" s="21" t="str">
        <f t="shared" si="3"/>
        <v>May, 2020´</v>
      </c>
      <c r="D58" s="6" t="s">
        <v>32</v>
      </c>
      <c r="E58" s="6" t="s">
        <v>77</v>
      </c>
      <c r="F58" s="6" t="s">
        <v>67</v>
      </c>
      <c r="G58" s="6" t="s">
        <v>44</v>
      </c>
      <c r="H58" s="6" t="s">
        <v>231</v>
      </c>
      <c r="I58" s="6" t="s">
        <v>232</v>
      </c>
      <c r="J58" s="12" t="str">
        <f t="shared" si="16"/>
        <v>Chlorpyrifos</v>
      </c>
      <c r="K58" s="12" t="str">
        <f t="shared" si="0"/>
        <v>Pyrinex</v>
      </c>
      <c r="L58" s="12" t="str">
        <f t="shared" si="1"/>
        <v>Pesticide</v>
      </c>
      <c r="M58" s="7">
        <v>179640</v>
      </c>
      <c r="N58" s="7">
        <v>179.64</v>
      </c>
      <c r="O58" s="7">
        <v>2642000</v>
      </c>
      <c r="P58" s="15">
        <f t="shared" si="5"/>
        <v>14.707192162101983</v>
      </c>
      <c r="Q58" s="12" t="s">
        <v>3200</v>
      </c>
      <c r="R58" s="17" t="s">
        <v>3250</v>
      </c>
      <c r="S58" s="12" t="s">
        <v>3110</v>
      </c>
    </row>
    <row r="59" spans="1:19" ht="22" customHeight="1" x14ac:dyDescent="0.3">
      <c r="A59" s="2">
        <v>43981</v>
      </c>
      <c r="B59" s="21" t="str">
        <f t="shared" si="2"/>
        <v>May, 2020</v>
      </c>
      <c r="C59" s="21" t="str">
        <f t="shared" si="3"/>
        <v>May, 2020´</v>
      </c>
      <c r="D59" s="3" t="s">
        <v>32</v>
      </c>
      <c r="E59" s="3" t="s">
        <v>65</v>
      </c>
      <c r="F59" s="3" t="s">
        <v>67</v>
      </c>
      <c r="G59" s="3" t="s">
        <v>44</v>
      </c>
      <c r="H59" s="3" t="s">
        <v>71</v>
      </c>
      <c r="I59" s="3" t="s">
        <v>233</v>
      </c>
      <c r="J59" s="12" t="str">
        <f t="shared" si="16"/>
        <v>Diuron</v>
      </c>
      <c r="K59" s="12" t="str">
        <f t="shared" si="0"/>
        <v>Jump</v>
      </c>
      <c r="L59" s="12" t="str">
        <f t="shared" si="1"/>
        <v>Herbicide</v>
      </c>
      <c r="M59" s="4">
        <v>290523.99</v>
      </c>
      <c r="N59" s="4">
        <v>290.52</v>
      </c>
      <c r="O59" s="4">
        <v>2408000</v>
      </c>
      <c r="P59" s="15">
        <f t="shared" si="5"/>
        <v>8.2884721499246936</v>
      </c>
      <c r="Q59" s="12" t="s">
        <v>3202</v>
      </c>
      <c r="R59" s="17" t="s">
        <v>3250</v>
      </c>
      <c r="S59" s="18" t="s">
        <v>3163</v>
      </c>
    </row>
    <row r="60" spans="1:19" ht="22" customHeight="1" x14ac:dyDescent="0.3">
      <c r="A60" s="5">
        <v>43981</v>
      </c>
      <c r="B60" s="21" t="str">
        <f t="shared" si="2"/>
        <v>May, 2020</v>
      </c>
      <c r="C60" s="21" t="str">
        <f t="shared" si="3"/>
        <v>May, 2020´</v>
      </c>
      <c r="D60" s="6" t="s">
        <v>32</v>
      </c>
      <c r="E60" s="6" t="s">
        <v>77</v>
      </c>
      <c r="F60" s="6" t="s">
        <v>67</v>
      </c>
      <c r="G60" s="6" t="s">
        <v>44</v>
      </c>
      <c r="H60" s="6" t="s">
        <v>234</v>
      </c>
      <c r="I60" s="6" t="s">
        <v>235</v>
      </c>
      <c r="J60" s="12" t="str">
        <f t="shared" ref="J60" si="17">IF(ISNUMBER(SEARCH("2,4 D",I58)),"2,4-Dichlorophenoxyacetic acid",IF(ISNUMBER(SEARCH("ACIDO",I58)),"2,4-Dichlorophenoxyacetic acid",IF(ISNUMBER(SEARCH("NAPHTHA",I58)),"Aromatic Solvent Mixture",IF(ISNUMBER(SEARCH("DIMETHYLAMINE",I58)),"Dimethylamine",IF(ISNUMBER(SEARCH("DIMETILAMINA",I58)),"Dimethylamine",IF(ISNUMBER(SEARCH("JUMP",I58)),"Diuron",IF(ISNUMBER(SEARCH(" 2-AMINO-2,3-DIMETHYL BUTYRAMIDE",I58)),"Herbicide Amine Intermediate",IF(ISNUMBER(SEARCH("TEBUTHIURON",I58)),"Tebuthiuron",IF(ISNUMBER(SEARCH("DMS",I58)),"Dimethyl Sulfate",IF(ISNUMBER(SEARCH("2,4-XILIDIN",I58)),"2,4-Xylidine","FIX IT"))))))))))</f>
        <v>Aromatic Solvent Mixture</v>
      </c>
      <c r="K60" s="12" t="str">
        <f t="shared" si="0"/>
        <v>Caromax 28</v>
      </c>
      <c r="L60" s="12" t="str">
        <f t="shared" si="1"/>
        <v>Solvent</v>
      </c>
      <c r="M60" s="7">
        <v>15158</v>
      </c>
      <c r="N60" s="7">
        <v>15.16</v>
      </c>
      <c r="O60" s="7">
        <v>220000</v>
      </c>
      <c r="P60" s="15">
        <f t="shared" si="5"/>
        <v>14.513788098693759</v>
      </c>
      <c r="Q60" s="12" t="s">
        <v>3120</v>
      </c>
      <c r="R60" s="12" t="s">
        <v>3124</v>
      </c>
      <c r="S60" s="12" t="s">
        <v>3110</v>
      </c>
    </row>
    <row r="61" spans="1:19" ht="22" customHeight="1" x14ac:dyDescent="0.3">
      <c r="A61" s="2">
        <v>43981</v>
      </c>
      <c r="B61" s="21" t="str">
        <f t="shared" si="2"/>
        <v>May, 2020</v>
      </c>
      <c r="C61" s="21" t="str">
        <f t="shared" si="3"/>
        <v>May, 2020´</v>
      </c>
      <c r="D61" s="3" t="s">
        <v>32</v>
      </c>
      <c r="E61" s="3" t="s">
        <v>77</v>
      </c>
      <c r="F61" s="3" t="s">
        <v>67</v>
      </c>
      <c r="G61" s="3" t="s">
        <v>44</v>
      </c>
      <c r="H61" s="3" t="s">
        <v>63</v>
      </c>
      <c r="I61" s="19" t="s">
        <v>236</v>
      </c>
      <c r="J61" s="12" t="str">
        <f>IF(ISNUMBER(SEARCH("BUTYRAMIDE",I61)),"2,3-Dimethyl Butyramide",IF(ISNUMBER(SEARCH("FOLPET",I61)),"Folpet",IF(ISNUMBER(SEARCH("METHYL [2-({[6- (TRIFLUOROMETHYL) PYRIDIN-2-YL] OXY} METHYL) PHENYL",I61)),"Esther",IF(ISNUMBER(SEARCH("TEBUCONAZOL",I61)),"Tebuconazole",IF(ISNUMBER(SEARCH("DICHLOROPHENYL",I61)),"Dichlorophenyl Isocyanates",IF(ISNUMBER(SEARCH("CAPTAN",I61)),"Captan",IF(ISNUMBER(SEARCH("DIMETHYLACETAMID",I61)),"Dimethylacetamide",IF(ISNUMBER(SEARCH("AFALON",I61)),"Linuron","FIX IT"))))))))</f>
        <v>Tebuconazole</v>
      </c>
      <c r="K61" s="12" t="str">
        <f t="shared" si="0"/>
        <v>Not Identified</v>
      </c>
      <c r="L61" s="12" t="str">
        <f t="shared" si="1"/>
        <v>General Chemical</v>
      </c>
      <c r="M61" s="4">
        <v>52350</v>
      </c>
      <c r="N61" s="4">
        <v>52.35</v>
      </c>
      <c r="O61" s="4">
        <v>1204000</v>
      </c>
      <c r="P61" s="15">
        <f t="shared" si="5"/>
        <v>22.99904489016237</v>
      </c>
      <c r="Q61" s="12" t="s">
        <v>3203</v>
      </c>
      <c r="R61" s="17" t="s">
        <v>3250</v>
      </c>
      <c r="S61" s="18" t="s">
        <v>3163</v>
      </c>
    </row>
    <row r="62" spans="1:19" ht="22" customHeight="1" x14ac:dyDescent="0.3">
      <c r="A62" s="5">
        <v>43979</v>
      </c>
      <c r="B62" s="21" t="str">
        <f t="shared" si="2"/>
        <v>May, 2020</v>
      </c>
      <c r="C62" s="21" t="str">
        <f t="shared" si="3"/>
        <v>May, 2020´</v>
      </c>
      <c r="D62" s="6" t="s">
        <v>32</v>
      </c>
      <c r="E62" s="6" t="s">
        <v>173</v>
      </c>
      <c r="F62" s="6" t="s">
        <v>176</v>
      </c>
      <c r="G62" s="6" t="s">
        <v>44</v>
      </c>
      <c r="H62" s="6" t="s">
        <v>237</v>
      </c>
      <c r="I62" s="6" t="s">
        <v>238</v>
      </c>
      <c r="J62" s="12" t="str">
        <f t="shared" ref="J62" si="18">IF(ISNUMBER(SEARCH("DMS",I62)),"Dimethyl Sulfate",IF(ISNUMBER(SEARCH("2,4-XILIDIN",I62)),"2,4-Xylidine",IF(ISNUMBER(SEARCH("GALIGAN",I62)),"Oxyfluorfen",IF(ISNUMBER(SEARCH("DIMETHYLAMINE",I62)),"Dimethylamine",IF(ISNUMBER(SEARCH("ORTHOFORMATE",I62)),"Trimethyl orthoformate",IF(ISNUMBER(SEARCH("NOVALURON",I62)),"Novaluron",IF(ISNUMBER(SEARCH("DIMETHYL SULPHATE",I62)),"Dimethyl Sulphate",IF(ISNUMBER(SEARCH("ALTAPYNE",I62)),"Acid Based Co-Emulsifier",IF(ISNUMBER(SEARCH("METHANESULFONYL",I62)),"Methanesulfonyl chloride",IF(ISNUMBER(SEARCH("METHYL FORMATE",I62)),"Methanoate",IF(ISNUMBER(SEARCH("FLUEN",I62)),"Fluensulfone","FIX IT")))))))))))</f>
        <v>Acid Based Co-Emulsifier</v>
      </c>
      <c r="K62" s="12" t="str">
        <f t="shared" si="0"/>
        <v>Not Identified</v>
      </c>
      <c r="L62" s="12" t="str">
        <f t="shared" si="1"/>
        <v>General Chemical</v>
      </c>
      <c r="M62" s="7">
        <v>34750</v>
      </c>
      <c r="N62" s="7">
        <v>34.75</v>
      </c>
      <c r="O62" s="7">
        <v>21100</v>
      </c>
      <c r="P62" s="15">
        <f t="shared" si="5"/>
        <v>0.60719424460431659</v>
      </c>
      <c r="Q62" s="12" t="s">
        <v>3204</v>
      </c>
      <c r="R62" s="17" t="s">
        <v>3250</v>
      </c>
      <c r="S62" s="12" t="s">
        <v>3163</v>
      </c>
    </row>
    <row r="63" spans="1:19" ht="22" customHeight="1" x14ac:dyDescent="0.3">
      <c r="A63" s="2">
        <v>43976</v>
      </c>
      <c r="B63" s="21" t="str">
        <f t="shared" si="2"/>
        <v>May, 2020</v>
      </c>
      <c r="C63" s="21" t="str">
        <f t="shared" si="3"/>
        <v>May, 2020´</v>
      </c>
      <c r="D63" s="3" t="s">
        <v>32</v>
      </c>
      <c r="E63" s="3" t="s">
        <v>191</v>
      </c>
      <c r="F63" s="3" t="s">
        <v>186</v>
      </c>
      <c r="G63" s="3" t="s">
        <v>44</v>
      </c>
      <c r="H63" s="3" t="s">
        <v>239</v>
      </c>
      <c r="I63" s="3" t="s">
        <v>240</v>
      </c>
      <c r="J63" s="12" t="str">
        <f t="shared" ref="J63:J65" si="19">IF(ISNUMBER(SEARCH("BUTYRAMIDE",I63)),"2,3-Dimethyl Butyramide",IF(ISNUMBER(SEARCH("FOLPET",I63)),"Folpet",IF(ISNUMBER(SEARCH("METHYL [2-({[6- (TRIFLUOROMETHYL) PYRIDIN-2-YL] OXY} METHYL) PHENYL",I63)),"Esther",IF(ISNUMBER(SEARCH("TEBUCONAZOL",I63)),"Tebuconazole",IF(ISNUMBER(SEARCH("DICHLOROPHENYL",I63)),"Dichlorophenyl Isocyanates",IF(ISNUMBER(SEARCH("CAPTAN",I63)),"Captan",IF(ISNUMBER(SEARCH("DIMETHYLACETAMID",I63)),"Dimethylacetamide",IF(ISNUMBER(SEARCH("AFALON",I63)),"Linuron","FIX IT"))))))))</f>
        <v>Dichlorophenyl Isocyanates</v>
      </c>
      <c r="K63" s="12" t="str">
        <f t="shared" si="0"/>
        <v>Not Identified</v>
      </c>
      <c r="L63" s="12" t="str">
        <f t="shared" si="1"/>
        <v>General Chemical</v>
      </c>
      <c r="M63" s="4">
        <v>24580</v>
      </c>
      <c r="N63" s="4">
        <v>24.58</v>
      </c>
      <c r="O63" s="4">
        <v>180000</v>
      </c>
      <c r="P63" s="15">
        <f t="shared" si="5"/>
        <v>7.3230268510984544</v>
      </c>
      <c r="Q63" s="12" t="s">
        <v>3205</v>
      </c>
      <c r="R63" s="17" t="s">
        <v>3250</v>
      </c>
      <c r="S63" s="18" t="s">
        <v>3163</v>
      </c>
    </row>
    <row r="64" spans="1:19" ht="22" customHeight="1" x14ac:dyDescent="0.3">
      <c r="A64" s="5">
        <v>43976</v>
      </c>
      <c r="B64" s="21" t="str">
        <f t="shared" si="2"/>
        <v>May, 2020</v>
      </c>
      <c r="C64" s="21" t="str">
        <f t="shared" si="3"/>
        <v>May, 2020´</v>
      </c>
      <c r="D64" s="6" t="s">
        <v>32</v>
      </c>
      <c r="E64" s="6" t="s">
        <v>77</v>
      </c>
      <c r="F64" s="6" t="s">
        <v>227</v>
      </c>
      <c r="G64" s="6" t="s">
        <v>44</v>
      </c>
      <c r="H64" s="6" t="s">
        <v>241</v>
      </c>
      <c r="I64" s="11" t="s">
        <v>242</v>
      </c>
      <c r="J64" s="12" t="str">
        <f t="shared" si="19"/>
        <v>Captan</v>
      </c>
      <c r="K64" s="12" t="str">
        <f t="shared" si="0"/>
        <v>Captan</v>
      </c>
      <c r="L64" s="12" t="str">
        <f t="shared" si="1"/>
        <v>Fungicide</v>
      </c>
      <c r="M64" s="7">
        <v>45395</v>
      </c>
      <c r="N64" s="7">
        <v>45.4</v>
      </c>
      <c r="O64" s="7">
        <v>479000</v>
      </c>
      <c r="P64" s="15">
        <f t="shared" si="5"/>
        <v>10.551822887983258</v>
      </c>
      <c r="Q64" s="18" t="s">
        <v>3206</v>
      </c>
      <c r="R64" s="18" t="s">
        <v>3207</v>
      </c>
      <c r="S64" s="18" t="s">
        <v>3110</v>
      </c>
    </row>
    <row r="65" spans="1:19" ht="22" customHeight="1" x14ac:dyDescent="0.3">
      <c r="A65" s="2">
        <v>43976</v>
      </c>
      <c r="B65" s="21" t="str">
        <f t="shared" si="2"/>
        <v>May, 2020</v>
      </c>
      <c r="C65" s="21" t="str">
        <f t="shared" si="3"/>
        <v>May, 2020´</v>
      </c>
      <c r="D65" s="3" t="s">
        <v>32</v>
      </c>
      <c r="E65" s="3" t="s">
        <v>77</v>
      </c>
      <c r="F65" s="3" t="s">
        <v>227</v>
      </c>
      <c r="G65" s="3" t="s">
        <v>44</v>
      </c>
      <c r="H65" s="3" t="s">
        <v>243</v>
      </c>
      <c r="I65" s="3" t="s">
        <v>244</v>
      </c>
      <c r="J65" s="12" t="str">
        <f t="shared" si="19"/>
        <v>Captan</v>
      </c>
      <c r="K65" s="12" t="str">
        <f t="shared" si="0"/>
        <v>Captan</v>
      </c>
      <c r="L65" s="12" t="str">
        <f t="shared" si="1"/>
        <v>Fungicide</v>
      </c>
      <c r="M65" s="4">
        <v>25940</v>
      </c>
      <c r="N65" s="4">
        <v>25.94</v>
      </c>
      <c r="O65" s="4">
        <v>388000</v>
      </c>
      <c r="P65" s="15">
        <f t="shared" si="5"/>
        <v>14.957594448727834</v>
      </c>
      <c r="Q65" s="12" t="s">
        <v>3208</v>
      </c>
      <c r="R65" s="17" t="s">
        <v>3250</v>
      </c>
      <c r="S65" s="12" t="s">
        <v>3163</v>
      </c>
    </row>
    <row r="66" spans="1:19" ht="22" customHeight="1" x14ac:dyDescent="0.3">
      <c r="A66" s="5">
        <v>43974</v>
      </c>
      <c r="B66" s="21" t="str">
        <f t="shared" si="2"/>
        <v>May, 2020</v>
      </c>
      <c r="C66" s="21" t="str">
        <f t="shared" si="3"/>
        <v>May, 2020´</v>
      </c>
      <c r="D66" s="6" t="s">
        <v>32</v>
      </c>
      <c r="E66" s="6" t="s">
        <v>77</v>
      </c>
      <c r="F66" s="6" t="s">
        <v>67</v>
      </c>
      <c r="G66" s="6" t="s">
        <v>44</v>
      </c>
      <c r="H66" s="6" t="s">
        <v>82</v>
      </c>
      <c r="I66" s="6" t="s">
        <v>245</v>
      </c>
      <c r="J66" s="18" t="s">
        <v>3193</v>
      </c>
      <c r="K66" s="12" t="str">
        <f t="shared" ref="K66:K129" si="20">VLOOKUP(J66,Q:S,2, FALSE)</f>
        <v>Galil</v>
      </c>
      <c r="L66" s="12" t="str">
        <f t="shared" ref="L66:L129" si="21">VLOOKUP(K66,R:T,2, FALSE)</f>
        <v>Insecticide</v>
      </c>
      <c r="M66" s="7">
        <v>226710.01</v>
      </c>
      <c r="N66" s="7">
        <v>226.71</v>
      </c>
      <c r="O66" s="7">
        <v>3997000</v>
      </c>
      <c r="P66" s="15">
        <f t="shared" si="5"/>
        <v>17.630452223966643</v>
      </c>
      <c r="Q66" s="12" t="s">
        <v>3210</v>
      </c>
      <c r="R66" s="17" t="s">
        <v>3250</v>
      </c>
      <c r="S66" s="18" t="s">
        <v>3163</v>
      </c>
    </row>
    <row r="67" spans="1:19" ht="22" customHeight="1" x14ac:dyDescent="0.3">
      <c r="A67" s="2">
        <v>43974</v>
      </c>
      <c r="B67" s="21" t="str">
        <f t="shared" ref="B67:B130" si="22">TEXT(A67,"MMMMMMM, YYYY")</f>
        <v>May, 2020</v>
      </c>
      <c r="C67" s="21" t="str">
        <f t="shared" ref="C67:C130" si="23">B67&amp;"´"</f>
        <v>May, 2020´</v>
      </c>
      <c r="D67" s="3" t="s">
        <v>32</v>
      </c>
      <c r="E67" s="3" t="s">
        <v>246</v>
      </c>
      <c r="F67" s="3" t="s">
        <v>60</v>
      </c>
      <c r="G67" s="3" t="s">
        <v>44</v>
      </c>
      <c r="H67" s="3" t="s">
        <v>249</v>
      </c>
      <c r="I67" s="3" t="s">
        <v>250</v>
      </c>
      <c r="J67" s="12" t="str">
        <f t="shared" si="16"/>
        <v>Glyphosate</v>
      </c>
      <c r="K67" s="12" t="str">
        <f t="shared" si="20"/>
        <v>Not Identified</v>
      </c>
      <c r="L67" s="12" t="str">
        <f t="shared" si="21"/>
        <v>General Chemical</v>
      </c>
      <c r="M67" s="4">
        <v>126420</v>
      </c>
      <c r="N67" s="4">
        <v>126.42</v>
      </c>
      <c r="O67" s="4">
        <v>385000</v>
      </c>
      <c r="P67" s="15">
        <f t="shared" ref="P67:P130" si="24">O67/M67</f>
        <v>3.0454042081949058</v>
      </c>
      <c r="Q67" s="12" t="s">
        <v>3212</v>
      </c>
      <c r="R67" s="12" t="s">
        <v>3213</v>
      </c>
      <c r="S67" s="12" t="s">
        <v>3163</v>
      </c>
    </row>
    <row r="68" spans="1:19" ht="22" customHeight="1" x14ac:dyDescent="0.3">
      <c r="A68" s="5">
        <v>43971</v>
      </c>
      <c r="B68" s="21" t="str">
        <f t="shared" si="22"/>
        <v>May, 2020</v>
      </c>
      <c r="C68" s="21" t="str">
        <f t="shared" si="23"/>
        <v>May, 2020´</v>
      </c>
      <c r="D68" s="6" t="s">
        <v>84</v>
      </c>
      <c r="E68" s="6" t="s">
        <v>166</v>
      </c>
      <c r="F68" s="6" t="s">
        <v>60</v>
      </c>
      <c r="G68" s="6" t="s">
        <v>44</v>
      </c>
      <c r="H68" s="6" t="s">
        <v>251</v>
      </c>
      <c r="I68" s="6" t="s">
        <v>252</v>
      </c>
      <c r="J68" s="12" t="str">
        <f>IF(ISNUMBER(SEARCH("BUTYRAMIDE",I68)),"2,3-Dimethyl Butyramide",IF(ISNUMBER(SEARCH("FOLPET",I68)),"Folpet",IF(ISNUMBER(SEARCH("METHYL [2-({[6- (TRIFLUOROMETHYL) PYRIDIN-2-YL] OXY} METHYL) PHENYL",I68)),"Esther",IF(ISNUMBER(SEARCH("TEBUCONAZOL",I68)),"Tebuconazole",IF(ISNUMBER(SEARCH("DICHLOROPHENYL",I68)),"Dichlorophenyl Isocyanates",IF(ISNUMBER(SEARCH("CAPTAN",I68)),"Captan",IF(ISNUMBER(SEARCH("DIMETHYLACETAMID",I68)),"Dimethylacetamide",IF(ISNUMBER(SEARCH("AFALON",I68)),"Linuron","FIX IT"))))))))</f>
        <v>Dimethylacetamide</v>
      </c>
      <c r="K68" s="12" t="str">
        <f t="shared" si="20"/>
        <v>Not Identified</v>
      </c>
      <c r="L68" s="12" t="str">
        <f t="shared" si="21"/>
        <v>General Chemical</v>
      </c>
      <c r="M68" s="7">
        <v>49020</v>
      </c>
      <c r="N68" s="7">
        <v>49.02</v>
      </c>
      <c r="O68" s="7">
        <v>246000</v>
      </c>
      <c r="P68" s="15">
        <f t="shared" si="24"/>
        <v>5.0183598531211748</v>
      </c>
      <c r="Q68" s="12" t="s">
        <v>3215</v>
      </c>
      <c r="R68" s="18" t="s">
        <v>3216</v>
      </c>
      <c r="S68" s="18" t="s">
        <v>3110</v>
      </c>
    </row>
    <row r="69" spans="1:19" ht="22" customHeight="1" x14ac:dyDescent="0.3">
      <c r="A69" s="2">
        <v>43971</v>
      </c>
      <c r="B69" s="21" t="str">
        <f t="shared" si="22"/>
        <v>May, 2020</v>
      </c>
      <c r="C69" s="21" t="str">
        <f t="shared" si="23"/>
        <v>May, 2020´</v>
      </c>
      <c r="D69" s="3" t="s">
        <v>84</v>
      </c>
      <c r="E69" s="3" t="s">
        <v>253</v>
      </c>
      <c r="F69" s="3" t="s">
        <v>60</v>
      </c>
      <c r="G69" s="3" t="s">
        <v>44</v>
      </c>
      <c r="H69" s="3" t="s">
        <v>256</v>
      </c>
      <c r="I69" s="3" t="s">
        <v>257</v>
      </c>
      <c r="J69" s="12" t="str">
        <f t="shared" ref="J69" si="25">IF(ISNUMBER(SEARCH("2,4 D",I67)),"2,4-Dichlorophenoxyacetic acid",IF(ISNUMBER(SEARCH("ACIDO",I67)),"2,4-Dichlorophenoxyacetic acid",IF(ISNUMBER(SEARCH("NAPHTHA",I67)),"Aromatic Solvent Mixture",IF(ISNUMBER(SEARCH("DIMETHYLAMINE",I67)),"Dimethylamine",IF(ISNUMBER(SEARCH("DIMETILAMINA",I67)),"Dimethylamine",IF(ISNUMBER(SEARCH("JUMP",I67)),"Diuron",IF(ISNUMBER(SEARCH(" 2-AMINO-2,3-DIMETHYL BUTYRAMIDE",I67)),"Herbicide Amine Intermediate",IF(ISNUMBER(SEARCH("TEBUTHIURON",I67)),"Tebuthiuron",IF(ISNUMBER(SEARCH("DMS",I67)),"Dimethyl Sulfate",IF(ISNUMBER(SEARCH("2,4-XILIDIN",I67)),"2,4-Xylidine","FIX IT"))))))))))</f>
        <v>2,4-Dichlorophenoxyacetic acid</v>
      </c>
      <c r="K69" s="12" t="str">
        <f t="shared" si="20"/>
        <v>2,4-D Main</v>
      </c>
      <c r="L69" s="12" t="str">
        <f t="shared" si="21"/>
        <v>Herbicide</v>
      </c>
      <c r="M69" s="4">
        <v>16840</v>
      </c>
      <c r="N69" s="4">
        <v>16.84</v>
      </c>
      <c r="O69" s="4">
        <v>84700</v>
      </c>
      <c r="P69" s="15">
        <f t="shared" si="24"/>
        <v>5.0296912114014249</v>
      </c>
      <c r="Q69" s="12" t="s">
        <v>3136</v>
      </c>
      <c r="R69" s="17" t="s">
        <v>3250</v>
      </c>
      <c r="S69" s="12" t="s">
        <v>3136</v>
      </c>
    </row>
    <row r="70" spans="1:19" ht="22" customHeight="1" x14ac:dyDescent="0.3">
      <c r="A70" s="5">
        <v>43970</v>
      </c>
      <c r="B70" s="21" t="str">
        <f t="shared" si="22"/>
        <v>May, 2020</v>
      </c>
      <c r="C70" s="21" t="str">
        <f t="shared" si="23"/>
        <v>May, 2020´</v>
      </c>
      <c r="D70" s="6" t="s">
        <v>84</v>
      </c>
      <c r="E70" s="6" t="s">
        <v>77</v>
      </c>
      <c r="F70" s="6" t="s">
        <v>67</v>
      </c>
      <c r="G70" s="6" t="s">
        <v>44</v>
      </c>
      <c r="H70" s="6" t="s">
        <v>145</v>
      </c>
      <c r="I70" s="11" t="s">
        <v>258</v>
      </c>
      <c r="J70" s="12" t="s">
        <v>3140</v>
      </c>
      <c r="K70" s="12" t="str">
        <f t="shared" si="20"/>
        <v>Not Identified</v>
      </c>
      <c r="L70" s="12" t="str">
        <f t="shared" si="21"/>
        <v>General Chemical</v>
      </c>
      <c r="M70" s="7">
        <v>20960</v>
      </c>
      <c r="N70" s="7">
        <v>20.96</v>
      </c>
      <c r="O70" s="7">
        <v>17824000</v>
      </c>
      <c r="P70" s="15">
        <f t="shared" si="24"/>
        <v>850.38167938931292</v>
      </c>
      <c r="Q70" s="12" t="s">
        <v>3218</v>
      </c>
      <c r="R70" s="17" t="s">
        <v>3250</v>
      </c>
      <c r="S70" s="18" t="s">
        <v>3163</v>
      </c>
    </row>
    <row r="71" spans="1:19" ht="22" customHeight="1" x14ac:dyDescent="0.3">
      <c r="A71" s="2">
        <v>43969</v>
      </c>
      <c r="B71" s="21" t="str">
        <f t="shared" si="22"/>
        <v>May, 2020</v>
      </c>
      <c r="C71" s="21" t="str">
        <f t="shared" si="23"/>
        <v>May, 2020´</v>
      </c>
      <c r="D71" s="3" t="s">
        <v>32</v>
      </c>
      <c r="E71" s="3" t="s">
        <v>191</v>
      </c>
      <c r="F71" s="3" t="s">
        <v>186</v>
      </c>
      <c r="G71" s="3" t="s">
        <v>44</v>
      </c>
      <c r="H71" s="3" t="s">
        <v>193</v>
      </c>
      <c r="I71" s="3" t="s">
        <v>194</v>
      </c>
      <c r="J71" s="12" t="s">
        <v>3376</v>
      </c>
      <c r="K71" s="12" t="str">
        <f t="shared" si="20"/>
        <v>Not Identified</v>
      </c>
      <c r="L71" s="12" t="str">
        <f t="shared" si="21"/>
        <v>General Chemical</v>
      </c>
      <c r="M71" s="4">
        <v>23830</v>
      </c>
      <c r="N71" s="4">
        <v>23.83</v>
      </c>
      <c r="O71" s="4">
        <v>175000</v>
      </c>
      <c r="P71" s="15">
        <f t="shared" si="24"/>
        <v>7.3436844313890051</v>
      </c>
      <c r="Q71" s="12" t="s">
        <v>3219</v>
      </c>
      <c r="R71" s="17" t="s">
        <v>3250</v>
      </c>
      <c r="S71" s="12" t="s">
        <v>3163</v>
      </c>
    </row>
    <row r="72" spans="1:19" ht="22" customHeight="1" x14ac:dyDescent="0.3">
      <c r="A72" s="5">
        <v>43969</v>
      </c>
      <c r="B72" s="21" t="str">
        <f t="shared" si="22"/>
        <v>May, 2020</v>
      </c>
      <c r="C72" s="21" t="str">
        <f t="shared" si="23"/>
        <v>May, 2020´</v>
      </c>
      <c r="D72" s="6" t="s">
        <v>32</v>
      </c>
      <c r="E72" s="6" t="s">
        <v>147</v>
      </c>
      <c r="F72" s="6" t="s">
        <v>151</v>
      </c>
      <c r="G72" s="6" t="s">
        <v>44</v>
      </c>
      <c r="H72" s="6" t="s">
        <v>153</v>
      </c>
      <c r="I72" s="6" t="s">
        <v>259</v>
      </c>
      <c r="J72" s="12" t="str">
        <f t="shared" si="16"/>
        <v>Aromatic Solvent Mixture</v>
      </c>
      <c r="K72" s="12" t="str">
        <f t="shared" si="20"/>
        <v>Caromax 28</v>
      </c>
      <c r="L72" s="12" t="str">
        <f t="shared" si="21"/>
        <v>Solvent</v>
      </c>
      <c r="M72" s="7">
        <v>100140</v>
      </c>
      <c r="N72" s="7">
        <v>100.14</v>
      </c>
      <c r="O72" s="6" t="s">
        <v>49</v>
      </c>
      <c r="P72" s="15" t="e">
        <f t="shared" si="24"/>
        <v>#VALUE!</v>
      </c>
      <c r="Q72" s="12" t="s">
        <v>3222</v>
      </c>
      <c r="R72" s="17" t="s">
        <v>3250</v>
      </c>
      <c r="S72" s="18" t="s">
        <v>3163</v>
      </c>
    </row>
    <row r="73" spans="1:19" ht="22" customHeight="1" x14ac:dyDescent="0.3">
      <c r="A73" s="2">
        <v>43969</v>
      </c>
      <c r="B73" s="21" t="str">
        <f t="shared" si="22"/>
        <v>May, 2020</v>
      </c>
      <c r="C73" s="21" t="str">
        <f t="shared" si="23"/>
        <v>May, 2020´</v>
      </c>
      <c r="D73" s="3" t="s">
        <v>32</v>
      </c>
      <c r="E73" s="3" t="s">
        <v>35</v>
      </c>
      <c r="F73" s="3" t="s">
        <v>40</v>
      </c>
      <c r="G73" s="3" t="s">
        <v>44</v>
      </c>
      <c r="H73" s="3" t="s">
        <v>47</v>
      </c>
      <c r="I73" s="3" t="s">
        <v>260</v>
      </c>
      <c r="J73" s="12" t="str">
        <f t="shared" si="16"/>
        <v>2,4-Dichlorophenoxyacetic acid</v>
      </c>
      <c r="K73" s="12" t="str">
        <f t="shared" si="20"/>
        <v>2,4-D Main</v>
      </c>
      <c r="L73" s="12" t="str">
        <f t="shared" si="21"/>
        <v>Herbicide</v>
      </c>
      <c r="M73" s="4">
        <v>184300</v>
      </c>
      <c r="N73" s="4">
        <v>184.3</v>
      </c>
      <c r="O73" s="3" t="s">
        <v>49</v>
      </c>
      <c r="P73" s="15" t="e">
        <f t="shared" si="24"/>
        <v>#VALUE!</v>
      </c>
      <c r="Q73" s="12" t="s">
        <v>3223</v>
      </c>
      <c r="R73" s="12" t="s">
        <v>3224</v>
      </c>
      <c r="S73" s="12" t="s">
        <v>3129</v>
      </c>
    </row>
    <row r="74" spans="1:19" ht="22" customHeight="1" x14ac:dyDescent="0.3">
      <c r="A74" s="5">
        <v>43969</v>
      </c>
      <c r="B74" s="21" t="str">
        <f t="shared" si="22"/>
        <v>May, 2020</v>
      </c>
      <c r="C74" s="21" t="str">
        <f t="shared" si="23"/>
        <v>May, 2020´</v>
      </c>
      <c r="D74" s="6" t="s">
        <v>32</v>
      </c>
      <c r="E74" s="6" t="s">
        <v>35</v>
      </c>
      <c r="F74" s="6" t="s">
        <v>40</v>
      </c>
      <c r="G74" s="6" t="s">
        <v>44</v>
      </c>
      <c r="H74" s="6" t="s">
        <v>47</v>
      </c>
      <c r="I74" s="6" t="s">
        <v>261</v>
      </c>
      <c r="J74" s="12" t="str">
        <f t="shared" si="16"/>
        <v>2,4-Dichlorophenoxyacetic acid</v>
      </c>
      <c r="K74" s="12" t="str">
        <f t="shared" si="20"/>
        <v>2,4-D Main</v>
      </c>
      <c r="L74" s="12" t="str">
        <f t="shared" si="21"/>
        <v>Herbicide</v>
      </c>
      <c r="M74" s="7">
        <v>129120</v>
      </c>
      <c r="N74" s="7">
        <v>129.12</v>
      </c>
      <c r="O74" s="6" t="s">
        <v>49</v>
      </c>
      <c r="P74" s="15" t="e">
        <f t="shared" si="24"/>
        <v>#VALUE!</v>
      </c>
      <c r="Q74" s="18" t="s">
        <v>3220</v>
      </c>
      <c r="R74" s="18" t="s">
        <v>3233</v>
      </c>
      <c r="S74" s="18" t="s">
        <v>3129</v>
      </c>
    </row>
    <row r="75" spans="1:19" ht="22" customHeight="1" x14ac:dyDescent="0.3">
      <c r="A75" s="2">
        <v>43969</v>
      </c>
      <c r="B75" s="21" t="str">
        <f t="shared" si="22"/>
        <v>May, 2020</v>
      </c>
      <c r="C75" s="21" t="str">
        <f t="shared" si="23"/>
        <v>May, 2020´</v>
      </c>
      <c r="D75" s="3" t="s">
        <v>32</v>
      </c>
      <c r="E75" s="3" t="s">
        <v>191</v>
      </c>
      <c r="F75" s="3" t="s">
        <v>186</v>
      </c>
      <c r="G75" s="3" t="s">
        <v>44</v>
      </c>
      <c r="H75" s="3" t="s">
        <v>193</v>
      </c>
      <c r="I75" s="3" t="s">
        <v>262</v>
      </c>
      <c r="J75" s="12" t="str">
        <f t="shared" ref="J75:J77" si="26">IF(ISNUMBER(SEARCH("BUTYRAMIDE",I75)),"2,3-Dimethyl Butyramide",IF(ISNUMBER(SEARCH("FOLPET",I75)),"Folpet",IF(ISNUMBER(SEARCH("METHYL [2-({[6- (TRIFLUOROMETHYL) PYRIDIN-2-YL] OXY} METHYL) PHENYL",I75)),"Esther",IF(ISNUMBER(SEARCH("TEBUCONAZOL",I75)),"Tebuconazole",IF(ISNUMBER(SEARCH("DICHLOROPHENYL",I75)),"Dichlorophenyl Isocyanates",IF(ISNUMBER(SEARCH("CAPTAN",I75)),"Captan",IF(ISNUMBER(SEARCH("DIMETHYLACETAMID",I75)),"Dimethylacetamide",IF(ISNUMBER(SEARCH("AFALON",I75)),"Linuron","FIX IT"))))))))</f>
        <v>Dichlorophenyl Isocyanates</v>
      </c>
      <c r="K75" s="12" t="str">
        <f t="shared" si="20"/>
        <v>Not Identified</v>
      </c>
      <c r="L75" s="12" t="str">
        <f t="shared" si="21"/>
        <v>General Chemical</v>
      </c>
      <c r="M75" s="4">
        <v>23740</v>
      </c>
      <c r="N75" s="4">
        <v>23.74</v>
      </c>
      <c r="O75" s="4">
        <v>174000</v>
      </c>
      <c r="P75" s="15">
        <f t="shared" si="24"/>
        <v>7.3294018534119632</v>
      </c>
      <c r="Q75" s="10"/>
      <c r="R75" s="10"/>
      <c r="S75" s="10"/>
    </row>
    <row r="76" spans="1:19" ht="22" customHeight="1" x14ac:dyDescent="0.3">
      <c r="A76" s="5">
        <v>43968</v>
      </c>
      <c r="B76" s="21" t="str">
        <f t="shared" si="22"/>
        <v>May, 2020</v>
      </c>
      <c r="C76" s="21" t="str">
        <f t="shared" si="23"/>
        <v>May, 2020´</v>
      </c>
      <c r="D76" s="6" t="s">
        <v>32</v>
      </c>
      <c r="E76" s="6" t="s">
        <v>65</v>
      </c>
      <c r="F76" s="6" t="s">
        <v>67</v>
      </c>
      <c r="G76" s="6" t="s">
        <v>44</v>
      </c>
      <c r="H76" s="6" t="s">
        <v>73</v>
      </c>
      <c r="I76" s="6" t="s">
        <v>263</v>
      </c>
      <c r="J76" s="12" t="str">
        <f t="shared" si="26"/>
        <v>Linuron</v>
      </c>
      <c r="K76" s="12" t="str">
        <f t="shared" si="20"/>
        <v>Afalon</v>
      </c>
      <c r="L76" s="12" t="str">
        <f t="shared" si="21"/>
        <v>Herbicide</v>
      </c>
      <c r="M76" s="7">
        <v>20090</v>
      </c>
      <c r="N76" s="7">
        <v>20.09</v>
      </c>
      <c r="O76" s="7">
        <v>166000</v>
      </c>
      <c r="P76" s="15">
        <f t="shared" si="24"/>
        <v>8.2628173220507719</v>
      </c>
      <c r="Q76" s="7"/>
      <c r="R76" s="7"/>
      <c r="S76" s="7"/>
    </row>
    <row r="77" spans="1:19" ht="22" customHeight="1" x14ac:dyDescent="0.3">
      <c r="A77" s="2">
        <v>43968</v>
      </c>
      <c r="B77" s="21" t="str">
        <f t="shared" si="22"/>
        <v>May, 2020</v>
      </c>
      <c r="C77" s="21" t="str">
        <f t="shared" si="23"/>
        <v>May, 2020´</v>
      </c>
      <c r="D77" s="3" t="s">
        <v>32</v>
      </c>
      <c r="E77" s="3" t="s">
        <v>65</v>
      </c>
      <c r="F77" s="3" t="s">
        <v>67</v>
      </c>
      <c r="G77" s="3" t="s">
        <v>44</v>
      </c>
      <c r="H77" s="3" t="s">
        <v>73</v>
      </c>
      <c r="I77" s="3" t="s">
        <v>263</v>
      </c>
      <c r="J77" s="12" t="str">
        <f t="shared" si="26"/>
        <v>Linuron</v>
      </c>
      <c r="K77" s="12" t="str">
        <f t="shared" si="20"/>
        <v>Afalon</v>
      </c>
      <c r="L77" s="12" t="str">
        <f t="shared" si="21"/>
        <v>Herbicide</v>
      </c>
      <c r="M77" s="4">
        <v>20090</v>
      </c>
      <c r="N77" s="4">
        <v>20.09</v>
      </c>
      <c r="O77" s="4">
        <v>166000</v>
      </c>
      <c r="P77" s="15">
        <f t="shared" si="24"/>
        <v>8.2628173220507719</v>
      </c>
      <c r="Q77" s="10"/>
      <c r="R77" s="10"/>
      <c r="S77" s="10"/>
    </row>
    <row r="78" spans="1:19" ht="22" customHeight="1" x14ac:dyDescent="0.3">
      <c r="A78" s="5">
        <v>43967</v>
      </c>
      <c r="B78" s="21" t="str">
        <f t="shared" si="22"/>
        <v>May, 2020</v>
      </c>
      <c r="C78" s="21" t="str">
        <f t="shared" si="23"/>
        <v>May, 2020´</v>
      </c>
      <c r="D78" s="6" t="s">
        <v>32</v>
      </c>
      <c r="E78" s="6" t="s">
        <v>246</v>
      </c>
      <c r="F78" s="6" t="s">
        <v>60</v>
      </c>
      <c r="G78" s="6" t="s">
        <v>44</v>
      </c>
      <c r="H78" s="6" t="s">
        <v>249</v>
      </c>
      <c r="I78" s="6" t="s">
        <v>264</v>
      </c>
      <c r="J78" s="12" t="str">
        <f t="shared" si="16"/>
        <v>Glyphosate</v>
      </c>
      <c r="K78" s="12" t="str">
        <f t="shared" si="20"/>
        <v>Not Identified</v>
      </c>
      <c r="L78" s="12" t="str">
        <f t="shared" si="21"/>
        <v>General Chemical</v>
      </c>
      <c r="M78" s="7">
        <v>144480</v>
      </c>
      <c r="N78" s="7">
        <v>144.47999999999999</v>
      </c>
      <c r="O78" s="7">
        <v>439000</v>
      </c>
      <c r="P78" s="15">
        <f t="shared" si="24"/>
        <v>3.038482834994463</v>
      </c>
      <c r="Q78" s="7"/>
      <c r="R78" s="7"/>
      <c r="S78" s="7"/>
    </row>
    <row r="79" spans="1:19" ht="22" customHeight="1" x14ac:dyDescent="0.3">
      <c r="A79" s="2">
        <v>43967</v>
      </c>
      <c r="B79" s="21" t="str">
        <f t="shared" si="22"/>
        <v>May, 2020</v>
      </c>
      <c r="C79" s="21" t="str">
        <f t="shared" si="23"/>
        <v>May, 2020´</v>
      </c>
      <c r="D79" s="3" t="s">
        <v>32</v>
      </c>
      <c r="E79" s="3" t="s">
        <v>246</v>
      </c>
      <c r="F79" s="3" t="s">
        <v>60</v>
      </c>
      <c r="G79" s="3" t="s">
        <v>44</v>
      </c>
      <c r="H79" s="3" t="s">
        <v>249</v>
      </c>
      <c r="I79" s="3" t="s">
        <v>265</v>
      </c>
      <c r="J79" s="12" t="str">
        <f t="shared" si="16"/>
        <v>Glyphosate</v>
      </c>
      <c r="K79" s="12" t="str">
        <f t="shared" si="20"/>
        <v>Not Identified</v>
      </c>
      <c r="L79" s="12" t="str">
        <f t="shared" si="21"/>
        <v>General Chemical</v>
      </c>
      <c r="M79" s="4">
        <v>72240</v>
      </c>
      <c r="N79" s="4">
        <v>72.239999999999995</v>
      </c>
      <c r="O79" s="4">
        <v>220000</v>
      </c>
      <c r="P79" s="15">
        <f t="shared" si="24"/>
        <v>3.0454042081949058</v>
      </c>
      <c r="Q79" s="10"/>
      <c r="R79" s="10"/>
      <c r="S79" s="10"/>
    </row>
    <row r="80" spans="1:19" ht="22" customHeight="1" x14ac:dyDescent="0.3">
      <c r="A80" s="5">
        <v>43965</v>
      </c>
      <c r="B80" s="21" t="str">
        <f t="shared" si="22"/>
        <v>May, 2020</v>
      </c>
      <c r="C80" s="21" t="str">
        <f t="shared" si="23"/>
        <v>May, 2020´</v>
      </c>
      <c r="D80" s="6" t="s">
        <v>32</v>
      </c>
      <c r="E80" s="6" t="s">
        <v>94</v>
      </c>
      <c r="F80" s="6" t="s">
        <v>96</v>
      </c>
      <c r="G80" s="6" t="s">
        <v>44</v>
      </c>
      <c r="H80" s="6" t="s">
        <v>189</v>
      </c>
      <c r="I80" s="6" t="s">
        <v>266</v>
      </c>
      <c r="J80" s="12" t="str">
        <f t="shared" ref="J80:J81" si="27">IF(ISNUMBER(SEARCH("2,4 D",I78)),"2,4-Dichlorophenoxyacetic acid",IF(ISNUMBER(SEARCH("ACIDO",I78)),"2,4-Dichlorophenoxyacetic acid",IF(ISNUMBER(SEARCH("NAPHTHA",I78)),"Aromatic Solvent Mixture",IF(ISNUMBER(SEARCH("DIMETHYLAMINE",I78)),"Dimethylamine",IF(ISNUMBER(SEARCH("DIMETILAMINA",I78)),"Dimethylamine",IF(ISNUMBER(SEARCH("JUMP",I78)),"Diuron",IF(ISNUMBER(SEARCH(" 2-AMINO-2,3-DIMETHYL BUTYRAMIDE",I78)),"Herbicide Amine Intermediate",IF(ISNUMBER(SEARCH("TEBUTHIURON",I78)),"Tebuthiuron",IF(ISNUMBER(SEARCH("DMS",I78)),"Dimethyl Sulfate",IF(ISNUMBER(SEARCH("2,4-XILIDIN",I78)),"2,4-Xylidine","FIX IT"))))))))))</f>
        <v>2,4-Dichlorophenoxyacetic acid</v>
      </c>
      <c r="K80" s="12" t="str">
        <f t="shared" si="20"/>
        <v>2,4-D Main</v>
      </c>
      <c r="L80" s="12" t="str">
        <f t="shared" si="21"/>
        <v>Herbicide</v>
      </c>
      <c r="M80" s="7">
        <v>73699</v>
      </c>
      <c r="N80" s="7">
        <v>73.7</v>
      </c>
      <c r="O80" s="7">
        <v>211000</v>
      </c>
      <c r="P80" s="15">
        <f t="shared" si="24"/>
        <v>2.862996784216882</v>
      </c>
      <c r="Q80" s="7"/>
      <c r="R80" s="7"/>
      <c r="S80" s="7"/>
    </row>
    <row r="81" spans="1:19" ht="22" customHeight="1" x14ac:dyDescent="0.3">
      <c r="A81" s="2">
        <v>43964</v>
      </c>
      <c r="B81" s="21" t="str">
        <f t="shared" si="22"/>
        <v>May, 2020</v>
      </c>
      <c r="C81" s="21" t="str">
        <f t="shared" si="23"/>
        <v>May, 2020´</v>
      </c>
      <c r="D81" s="3" t="s">
        <v>32</v>
      </c>
      <c r="E81" s="3" t="s">
        <v>166</v>
      </c>
      <c r="F81" s="3" t="s">
        <v>168</v>
      </c>
      <c r="G81" s="3" t="s">
        <v>44</v>
      </c>
      <c r="H81" s="3" t="s">
        <v>170</v>
      </c>
      <c r="I81" s="3" t="s">
        <v>267</v>
      </c>
      <c r="J81" s="12" t="str">
        <f t="shared" si="27"/>
        <v>2,4-Dichlorophenoxyacetic acid</v>
      </c>
      <c r="K81" s="12" t="str">
        <f t="shared" si="20"/>
        <v>2,4-D Main</v>
      </c>
      <c r="L81" s="12" t="str">
        <f t="shared" si="21"/>
        <v>Herbicide</v>
      </c>
      <c r="M81" s="4">
        <v>53412</v>
      </c>
      <c r="N81" s="4">
        <v>53.41</v>
      </c>
      <c r="O81" s="4">
        <v>258000</v>
      </c>
      <c r="P81" s="15">
        <f t="shared" si="24"/>
        <v>4.8303751965850372</v>
      </c>
      <c r="Q81" s="10"/>
      <c r="R81" s="10"/>
      <c r="S81" s="10"/>
    </row>
    <row r="82" spans="1:19" ht="22" customHeight="1" x14ac:dyDescent="0.3">
      <c r="A82" s="5">
        <v>43964</v>
      </c>
      <c r="B82" s="21" t="str">
        <f t="shared" si="22"/>
        <v>May, 2020</v>
      </c>
      <c r="C82" s="21" t="str">
        <f t="shared" si="23"/>
        <v>May, 2020´</v>
      </c>
      <c r="D82" s="6" t="s">
        <v>32</v>
      </c>
      <c r="E82" s="6" t="s">
        <v>246</v>
      </c>
      <c r="F82" s="6" t="s">
        <v>60</v>
      </c>
      <c r="G82" s="6" t="s">
        <v>44</v>
      </c>
      <c r="H82" s="6" t="s">
        <v>249</v>
      </c>
      <c r="I82" s="6" t="s">
        <v>268</v>
      </c>
      <c r="J82" s="12" t="str">
        <f t="shared" si="16"/>
        <v>Glyphosate</v>
      </c>
      <c r="K82" s="12" t="str">
        <f t="shared" si="20"/>
        <v>Not Identified</v>
      </c>
      <c r="L82" s="12" t="str">
        <f t="shared" si="21"/>
        <v>General Chemical</v>
      </c>
      <c r="M82" s="7">
        <v>72240</v>
      </c>
      <c r="N82" s="7">
        <v>72.239999999999995</v>
      </c>
      <c r="O82" s="7">
        <v>220000</v>
      </c>
      <c r="P82" s="15">
        <f t="shared" si="24"/>
        <v>3.0454042081949058</v>
      </c>
      <c r="Q82" s="7"/>
      <c r="R82" s="7"/>
      <c r="S82" s="7"/>
    </row>
    <row r="83" spans="1:19" ht="22" customHeight="1" x14ac:dyDescent="0.3">
      <c r="A83" s="2">
        <v>43963</v>
      </c>
      <c r="B83" s="21" t="str">
        <f t="shared" si="22"/>
        <v>May, 2020</v>
      </c>
      <c r="C83" s="21" t="str">
        <f t="shared" si="23"/>
        <v>May, 2020´</v>
      </c>
      <c r="D83" s="3" t="s">
        <v>32</v>
      </c>
      <c r="E83" s="3" t="s">
        <v>65</v>
      </c>
      <c r="F83" s="3" t="s">
        <v>67</v>
      </c>
      <c r="G83" s="3" t="s">
        <v>44</v>
      </c>
      <c r="H83" s="3" t="s">
        <v>71</v>
      </c>
      <c r="I83" s="3" t="s">
        <v>269</v>
      </c>
      <c r="J83" s="12" t="str">
        <f>IF(ISNUMBER(SEARCH("2,4 D",I83)),"2,4-Dichlorophenoxyacetic acid",IF(ISNUMBER(SEARCH("ACIDO",I83)),"2,4-Dichlorophenoxyacetic acid",IF(ISNUMBER(SEARCH("NAPHTHA",I83)),"Aromatic Solvent Mixture",IF(ISNUMBER(SEARCH("DIMETHYLAMINE",I83)),"Dimethylamine",IF(ISNUMBER(SEARCH("DIMETILAMINA",I83)),"Dimethylamine",IF(ISNUMBER(SEARCH("JUMP",I83)),"Diuron",IF(ISNUMBER(SEARCH("2-AMINO-2,3-DIMETHYL BUTYRAMIDE",I83)),"Herbicide Amine Intermediate",IF(ISNUMBER(SEARCH("TEBUTHIURON",I83)),"Tebuthiuron","FIXIT"))))))))</f>
        <v>Diuron</v>
      </c>
      <c r="K83" s="12" t="str">
        <f t="shared" si="20"/>
        <v>Jump</v>
      </c>
      <c r="L83" s="12" t="str">
        <f t="shared" si="21"/>
        <v>Herbicide</v>
      </c>
      <c r="M83" s="4">
        <v>22348</v>
      </c>
      <c r="N83" s="4">
        <v>22.35</v>
      </c>
      <c r="O83" s="4">
        <v>185000</v>
      </c>
      <c r="P83" s="15">
        <f t="shared" si="24"/>
        <v>8.2781456953642376</v>
      </c>
      <c r="Q83" s="10"/>
      <c r="R83" s="10"/>
      <c r="S83" s="10"/>
    </row>
    <row r="84" spans="1:19" ht="22" customHeight="1" x14ac:dyDescent="0.3">
      <c r="A84" s="5">
        <v>43963</v>
      </c>
      <c r="B84" s="21" t="str">
        <f t="shared" si="22"/>
        <v>May, 2020</v>
      </c>
      <c r="C84" s="21" t="str">
        <f t="shared" si="23"/>
        <v>May, 2020´</v>
      </c>
      <c r="D84" s="6" t="s">
        <v>32</v>
      </c>
      <c r="E84" s="6" t="s">
        <v>77</v>
      </c>
      <c r="F84" s="6" t="s">
        <v>67</v>
      </c>
      <c r="G84" s="6" t="s">
        <v>44</v>
      </c>
      <c r="H84" s="6" t="s">
        <v>270</v>
      </c>
      <c r="I84" s="6" t="s">
        <v>271</v>
      </c>
      <c r="J84" s="12" t="str">
        <f t="shared" ref="J84:J85" si="28">IF(ISNUMBER(SEARCH("2,4 D",I82)),"2,4-Dichlorophenoxyacetic acid",IF(ISNUMBER(SEARCH("ACIDO",I82)),"2,4-Dichlorophenoxyacetic acid",IF(ISNUMBER(SEARCH("NAPHTHA",I82)),"Aromatic Solvent Mixture",IF(ISNUMBER(SEARCH("DIMETHYLAMINE",I82)),"Dimethylamine",IF(ISNUMBER(SEARCH("DIMETILAMINA",I82)),"Dimethylamine",IF(ISNUMBER(SEARCH("JUMP",I82)),"Diuron",IF(ISNUMBER(SEARCH(" 2-AMINO-2,3-DIMETHYL BUTYRAMIDE",I82)),"Herbicide Amine Intermediate",IF(ISNUMBER(SEARCH("TEBUTHIURON",I82)),"Tebuthiuron",IF(ISNUMBER(SEARCH("DMS",I82)),"Dimethyl Sulfate",IF(ISNUMBER(SEARCH("2,4-XILIDIN",I82)),"2,4-Xylidine","FIX IT"))))))))))</f>
        <v>2,4-Dichlorophenoxyacetic acid</v>
      </c>
      <c r="K84" s="12" t="str">
        <f t="shared" si="20"/>
        <v>2,4-D Main</v>
      </c>
      <c r="L84" s="12" t="str">
        <f t="shared" si="21"/>
        <v>Herbicide</v>
      </c>
      <c r="M84" s="7">
        <v>9360</v>
      </c>
      <c r="N84" s="7">
        <v>9.36</v>
      </c>
      <c r="O84" s="7">
        <v>659000</v>
      </c>
      <c r="P84" s="15">
        <f t="shared" si="24"/>
        <v>70.40598290598291</v>
      </c>
      <c r="Q84" s="7"/>
      <c r="R84" s="7"/>
      <c r="S84" s="7"/>
    </row>
    <row r="85" spans="1:19" ht="22" customHeight="1" x14ac:dyDescent="0.3">
      <c r="A85" s="2">
        <v>43963</v>
      </c>
      <c r="B85" s="21" t="str">
        <f t="shared" si="22"/>
        <v>May, 2020</v>
      </c>
      <c r="C85" s="21" t="str">
        <f t="shared" si="23"/>
        <v>May, 2020´</v>
      </c>
      <c r="D85" s="3" t="s">
        <v>32</v>
      </c>
      <c r="E85" s="3" t="s">
        <v>77</v>
      </c>
      <c r="F85" s="3" t="s">
        <v>67</v>
      </c>
      <c r="G85" s="3" t="s">
        <v>44</v>
      </c>
      <c r="H85" s="3" t="s">
        <v>270</v>
      </c>
      <c r="I85" s="3" t="s">
        <v>272</v>
      </c>
      <c r="J85" s="12" t="str">
        <f t="shared" si="28"/>
        <v>Diuron</v>
      </c>
      <c r="K85" s="12" t="str">
        <f t="shared" si="20"/>
        <v>Jump</v>
      </c>
      <c r="L85" s="12" t="str">
        <f t="shared" si="21"/>
        <v>Herbicide</v>
      </c>
      <c r="M85" s="4">
        <v>9360</v>
      </c>
      <c r="N85" s="4">
        <v>9.36</v>
      </c>
      <c r="O85" s="4">
        <v>659000</v>
      </c>
      <c r="P85" s="15">
        <f t="shared" si="24"/>
        <v>70.40598290598291</v>
      </c>
      <c r="Q85" s="10"/>
      <c r="R85" s="10"/>
      <c r="S85" s="10"/>
    </row>
    <row r="86" spans="1:19" ht="22" customHeight="1" x14ac:dyDescent="0.3">
      <c r="A86" s="5">
        <v>43963</v>
      </c>
      <c r="B86" s="21" t="str">
        <f t="shared" si="22"/>
        <v>May, 2020</v>
      </c>
      <c r="C86" s="21" t="str">
        <f t="shared" si="23"/>
        <v>May, 2020´</v>
      </c>
      <c r="D86" s="6" t="s">
        <v>32</v>
      </c>
      <c r="E86" s="6" t="s">
        <v>77</v>
      </c>
      <c r="F86" s="6" t="s">
        <v>67</v>
      </c>
      <c r="G86" s="6" t="s">
        <v>44</v>
      </c>
      <c r="H86" s="6" t="s">
        <v>274</v>
      </c>
      <c r="I86" s="6" t="s">
        <v>275</v>
      </c>
      <c r="J86" s="12" t="str">
        <f>IF(ISNUMBER(SEARCH("BUTYRAMIDE",I86)),"2,3-Dimethyl Butyramide",IF(ISNUMBER(SEARCH("FOLPET",I86)),"Folpet",IF(ISNUMBER(SEARCH("METHYL [2-({[6- (TRIFLUOROMETHYL) PYRIDIN-2-YL] OXY} METHYL) PHENYL",I86)),"Esther",IF(ISNUMBER(SEARCH("TEBUCONAZOL",I86)),"Tebuconazole",IF(ISNUMBER(SEARCH("DICHLOROPHENYL",I86)),"Dichlorophenyl Isocyanates",IF(ISNUMBER(SEARCH("CAPTAN",I86)),"Captan",IF(ISNUMBER(SEARCH("DIMETHYLACETAMID",I86)),"Dimethylacetamide",IF(ISNUMBER(SEARCH("AFALON",I86)),"Linuron","FIX IT"))))))))</f>
        <v>Tebuconazole</v>
      </c>
      <c r="K86" s="12" t="str">
        <f t="shared" si="20"/>
        <v>Not Identified</v>
      </c>
      <c r="L86" s="12" t="str">
        <f t="shared" si="21"/>
        <v>General Chemical</v>
      </c>
      <c r="M86" s="7">
        <v>31410</v>
      </c>
      <c r="N86" s="7">
        <v>31.41</v>
      </c>
      <c r="O86" s="7">
        <v>722000</v>
      </c>
      <c r="P86" s="15">
        <f t="shared" si="24"/>
        <v>22.986310092327283</v>
      </c>
      <c r="Q86" s="18" t="s">
        <v>3242</v>
      </c>
      <c r="R86" s="17" t="s">
        <v>3250</v>
      </c>
      <c r="S86" s="18" t="s">
        <v>3129</v>
      </c>
    </row>
    <row r="87" spans="1:19" ht="22" customHeight="1" x14ac:dyDescent="0.3">
      <c r="A87" s="2">
        <v>43963</v>
      </c>
      <c r="B87" s="21" t="str">
        <f t="shared" si="22"/>
        <v>May, 2020</v>
      </c>
      <c r="C87" s="21" t="str">
        <f t="shared" si="23"/>
        <v>May, 2020´</v>
      </c>
      <c r="D87" s="3" t="s">
        <v>32</v>
      </c>
      <c r="E87" s="3" t="s">
        <v>77</v>
      </c>
      <c r="F87" s="3" t="s">
        <v>67</v>
      </c>
      <c r="G87" s="3" t="s">
        <v>44</v>
      </c>
      <c r="H87" s="3" t="s">
        <v>82</v>
      </c>
      <c r="I87" s="3" t="s">
        <v>276</v>
      </c>
      <c r="J87" s="18" t="s">
        <v>3193</v>
      </c>
      <c r="K87" s="12" t="str">
        <f t="shared" si="20"/>
        <v>Galil</v>
      </c>
      <c r="L87" s="12" t="str">
        <f t="shared" si="21"/>
        <v>Insecticide</v>
      </c>
      <c r="M87" s="4">
        <v>226710.01</v>
      </c>
      <c r="N87" s="4">
        <v>226.71</v>
      </c>
      <c r="O87" s="4">
        <v>3997000</v>
      </c>
      <c r="P87" s="15">
        <f t="shared" si="24"/>
        <v>17.630452223966643</v>
      </c>
      <c r="Q87" s="10"/>
      <c r="R87" s="10"/>
      <c r="S87" s="10"/>
    </row>
    <row r="88" spans="1:19" ht="22" customHeight="1" x14ac:dyDescent="0.3">
      <c r="A88" s="5">
        <v>43962</v>
      </c>
      <c r="B88" s="21" t="str">
        <f t="shared" si="22"/>
        <v>May, 2020</v>
      </c>
      <c r="C88" s="21" t="str">
        <f t="shared" si="23"/>
        <v>May, 2020´</v>
      </c>
      <c r="D88" s="6" t="s">
        <v>32</v>
      </c>
      <c r="E88" s="6" t="s">
        <v>35</v>
      </c>
      <c r="F88" s="6" t="s">
        <v>40</v>
      </c>
      <c r="G88" s="6" t="s">
        <v>44</v>
      </c>
      <c r="H88" s="6" t="s">
        <v>47</v>
      </c>
      <c r="I88" s="6" t="s">
        <v>223</v>
      </c>
      <c r="J88" s="12" t="str">
        <f t="shared" si="16"/>
        <v>2,4-Dichlorophenoxyacetic acid</v>
      </c>
      <c r="K88" s="12" t="str">
        <f t="shared" si="20"/>
        <v>2,4-D Main</v>
      </c>
      <c r="L88" s="12" t="str">
        <f t="shared" si="21"/>
        <v>Herbicide</v>
      </c>
      <c r="M88" s="7">
        <v>221560</v>
      </c>
      <c r="N88" s="7">
        <v>221.56</v>
      </c>
      <c r="O88" s="6" t="s">
        <v>49</v>
      </c>
      <c r="P88" s="15" t="e">
        <f t="shared" si="24"/>
        <v>#VALUE!</v>
      </c>
      <c r="Q88" s="7"/>
      <c r="R88" s="7"/>
      <c r="S88" s="7"/>
    </row>
    <row r="89" spans="1:19" ht="22" customHeight="1" x14ac:dyDescent="0.3">
      <c r="A89" s="2">
        <v>43962</v>
      </c>
      <c r="B89" s="21" t="str">
        <f t="shared" si="22"/>
        <v>May, 2020</v>
      </c>
      <c r="C89" s="21" t="str">
        <f t="shared" si="23"/>
        <v>May, 2020´</v>
      </c>
      <c r="D89" s="3" t="s">
        <v>32</v>
      </c>
      <c r="E89" s="3" t="s">
        <v>191</v>
      </c>
      <c r="F89" s="3" t="s">
        <v>186</v>
      </c>
      <c r="G89" s="3" t="s">
        <v>44</v>
      </c>
      <c r="H89" s="3" t="s">
        <v>193</v>
      </c>
      <c r="I89" s="3" t="s">
        <v>277</v>
      </c>
      <c r="J89" s="12" t="str">
        <f>IF(ISNUMBER(SEARCH("BUTYRAMIDE",I89)),"2,3-Dimethyl Butyramide",IF(ISNUMBER(SEARCH("FOLPET",I89)),"Folpet",IF(ISNUMBER(SEARCH("METHYL [2-({[6- (TRIFLUOROMETHYL) PYRIDIN-2-YL] OXY} METHYL) PHENYL",I89)),"Esther",IF(ISNUMBER(SEARCH("TEBUCONAZOL",I89)),"Tebuconazole",IF(ISNUMBER(SEARCH("DICHLOROPHENYL",I89)),"Dichlorophenyl Isocyanates",IF(ISNUMBER(SEARCH("CAPTAN",I89)),"Captan",IF(ISNUMBER(SEARCH("DIMETHYLACETAMID",I89)),"Dimethylacetamide",IF(ISNUMBER(SEARCH("AFALON",I89)),"Linuron","FIX IT"))))))))</f>
        <v>Dichlorophenyl Isocyanates</v>
      </c>
      <c r="K89" s="12" t="str">
        <f t="shared" si="20"/>
        <v>Not Identified</v>
      </c>
      <c r="L89" s="12" t="str">
        <f t="shared" si="21"/>
        <v>General Chemical</v>
      </c>
      <c r="M89" s="4">
        <v>23970</v>
      </c>
      <c r="N89" s="4">
        <v>23.97</v>
      </c>
      <c r="O89" s="4">
        <v>176000</v>
      </c>
      <c r="P89" s="15">
        <f t="shared" si="24"/>
        <v>7.3425114726741763</v>
      </c>
      <c r="Q89" s="10"/>
      <c r="R89" s="10"/>
      <c r="S89" s="10"/>
    </row>
    <row r="90" spans="1:19" ht="22" customHeight="1" x14ac:dyDescent="0.3">
      <c r="A90" s="5">
        <v>43962</v>
      </c>
      <c r="B90" s="21" t="str">
        <f t="shared" si="22"/>
        <v>May, 2020</v>
      </c>
      <c r="C90" s="21" t="str">
        <f t="shared" si="23"/>
        <v>May, 2020´</v>
      </c>
      <c r="D90" s="6" t="s">
        <v>32</v>
      </c>
      <c r="E90" s="6" t="s">
        <v>278</v>
      </c>
      <c r="F90" s="6" t="s">
        <v>60</v>
      </c>
      <c r="G90" s="6" t="s">
        <v>44</v>
      </c>
      <c r="H90" s="6" t="s">
        <v>73</v>
      </c>
      <c r="I90" s="6" t="s">
        <v>280</v>
      </c>
      <c r="J90" s="12" t="str">
        <f t="shared" ref="J90:J91" si="29">IF(ISNUMBER(SEARCH("2,4 D",I90)),"2,4-Dichlorophenoxyacetic acid",IF(ISNUMBER(SEARCH("ACIDO",I90)),"2,4-Dichlorophenoxyacetic acid",IF(ISNUMBER(SEARCH("NAPHTHA",I90)),"Aromatic Solvent Mixture",IF(ISNUMBER(SEARCH("DIMETHYLAMINE",I90)),"Dimethylamine",IF(ISNUMBER(SEARCH("DIMETILAMINA",I90)),"Dimethylamine",IF(ISNUMBER(SEARCH("JUMP",I90)),"Diuron",IF(ISNUMBER(SEARCH("2-AMINO-2,3-DIMETHYL BUTYRAMIDE",I90)),"Herbicide Amine Intermediate",IF(ISNUMBER(SEARCH("TEBUTHIURON",I90)),"Tebuthiuron","FIXIT"))))))))</f>
        <v>Tebuthiuron</v>
      </c>
      <c r="K90" s="12" t="str">
        <f t="shared" si="20"/>
        <v>Butiron</v>
      </c>
      <c r="L90" s="12" t="str">
        <f t="shared" si="21"/>
        <v>Herbicide</v>
      </c>
      <c r="M90" s="7">
        <v>44280</v>
      </c>
      <c r="N90" s="7">
        <v>44.28</v>
      </c>
      <c r="O90" s="7">
        <v>159000</v>
      </c>
      <c r="P90" s="15">
        <f t="shared" si="24"/>
        <v>3.5907859078590785</v>
      </c>
      <c r="Q90" s="12" t="s">
        <v>3153</v>
      </c>
      <c r="R90" s="18" t="s">
        <v>3377</v>
      </c>
      <c r="S90" s="18" t="s">
        <v>3110</v>
      </c>
    </row>
    <row r="91" spans="1:19" ht="22" customHeight="1" x14ac:dyDescent="0.3">
      <c r="A91" s="2">
        <v>43962</v>
      </c>
      <c r="B91" s="21" t="str">
        <f t="shared" si="22"/>
        <v>May, 2020</v>
      </c>
      <c r="C91" s="21" t="str">
        <f t="shared" si="23"/>
        <v>May, 2020´</v>
      </c>
      <c r="D91" s="3" t="s">
        <v>32</v>
      </c>
      <c r="E91" s="3" t="s">
        <v>278</v>
      </c>
      <c r="F91" s="3" t="s">
        <v>60</v>
      </c>
      <c r="G91" s="3" t="s">
        <v>44</v>
      </c>
      <c r="H91" s="3" t="s">
        <v>73</v>
      </c>
      <c r="I91" s="3" t="s">
        <v>280</v>
      </c>
      <c r="J91" s="12" t="str">
        <f t="shared" si="29"/>
        <v>Tebuthiuron</v>
      </c>
      <c r="K91" s="12" t="str">
        <f t="shared" si="20"/>
        <v>Butiron</v>
      </c>
      <c r="L91" s="12" t="str">
        <f t="shared" si="21"/>
        <v>Herbicide</v>
      </c>
      <c r="M91" s="4">
        <v>44280</v>
      </c>
      <c r="N91" s="4">
        <v>44.28</v>
      </c>
      <c r="O91" s="4">
        <v>159000</v>
      </c>
      <c r="P91" s="15">
        <f t="shared" si="24"/>
        <v>3.5907859078590785</v>
      </c>
      <c r="Q91" s="10"/>
      <c r="R91" s="10"/>
      <c r="S91" s="10"/>
    </row>
    <row r="92" spans="1:19" ht="22" customHeight="1" x14ac:dyDescent="0.3">
      <c r="A92" s="5">
        <v>43955</v>
      </c>
      <c r="B92" s="21" t="str">
        <f t="shared" si="22"/>
        <v>May, 2020</v>
      </c>
      <c r="C92" s="21" t="str">
        <f t="shared" si="23"/>
        <v>May, 2020´</v>
      </c>
      <c r="D92" s="6" t="s">
        <v>32</v>
      </c>
      <c r="E92" s="6" t="s">
        <v>35</v>
      </c>
      <c r="F92" s="6" t="s">
        <v>40</v>
      </c>
      <c r="G92" s="6" t="s">
        <v>44</v>
      </c>
      <c r="H92" s="6" t="s">
        <v>47</v>
      </c>
      <c r="I92" s="6" t="s">
        <v>281</v>
      </c>
      <c r="J92" s="12" t="str">
        <f t="shared" ref="J92" si="30">IF(ISNUMBER(SEARCH("2,4 D",I90)),"2,4-Dichlorophenoxyacetic acid",IF(ISNUMBER(SEARCH("ACIDO",I90)),"2,4-Dichlorophenoxyacetic acid",IF(ISNUMBER(SEARCH("NAPHTHA",I90)),"Aromatic Solvent Mixture",IF(ISNUMBER(SEARCH("DIMETHYLAMINE",I90)),"Dimethylamine",IF(ISNUMBER(SEARCH("DIMETILAMINA",I90)),"Dimethylamine",IF(ISNUMBER(SEARCH("JUMP",I90)),"Diuron",IF(ISNUMBER(SEARCH(" 2-AMINO-2,3-DIMETHYL BUTYRAMIDE",I90)),"Herbicide Amine Intermediate",IF(ISNUMBER(SEARCH("TEBUTHIURON",I90)),"Tebuthiuron",IF(ISNUMBER(SEARCH("DMS",I90)),"Dimethyl Sulfate",IF(ISNUMBER(SEARCH("2,4-XILIDIN",I90)),"2,4-Xylidine","FIX IT"))))))))))</f>
        <v>Tebuthiuron</v>
      </c>
      <c r="K92" s="12" t="str">
        <f t="shared" si="20"/>
        <v>Butiron</v>
      </c>
      <c r="L92" s="12" t="str">
        <f t="shared" si="21"/>
        <v>Herbicide</v>
      </c>
      <c r="M92" s="7">
        <v>185700</v>
      </c>
      <c r="N92" s="7">
        <v>185.7</v>
      </c>
      <c r="O92" s="6" t="s">
        <v>49</v>
      </c>
      <c r="P92" s="15" t="e">
        <f t="shared" si="24"/>
        <v>#VALUE!</v>
      </c>
      <c r="Q92" s="7"/>
      <c r="R92" s="7"/>
      <c r="S92" s="7"/>
    </row>
    <row r="93" spans="1:19" ht="22" customHeight="1" x14ac:dyDescent="0.3">
      <c r="A93" s="2">
        <v>43954</v>
      </c>
      <c r="B93" s="21" t="str">
        <f t="shared" si="22"/>
        <v>May, 2020</v>
      </c>
      <c r="C93" s="21" t="str">
        <f t="shared" si="23"/>
        <v>May, 2020´</v>
      </c>
      <c r="D93" s="3" t="s">
        <v>84</v>
      </c>
      <c r="E93" s="3" t="s">
        <v>127</v>
      </c>
      <c r="F93" s="3" t="s">
        <v>60</v>
      </c>
      <c r="G93" s="3" t="s">
        <v>44</v>
      </c>
      <c r="H93" s="3" t="s">
        <v>282</v>
      </c>
      <c r="I93" s="3" t="s">
        <v>283</v>
      </c>
      <c r="J93" s="12" t="s">
        <v>3150</v>
      </c>
      <c r="K93" s="12" t="str">
        <f t="shared" si="20"/>
        <v>Not Identified</v>
      </c>
      <c r="L93" s="12" t="str">
        <f t="shared" si="21"/>
        <v>General Chemical</v>
      </c>
      <c r="M93" s="4">
        <v>27687</v>
      </c>
      <c r="N93" s="4">
        <v>27.69</v>
      </c>
      <c r="O93" s="4">
        <v>1580000</v>
      </c>
      <c r="P93" s="15">
        <f t="shared" si="24"/>
        <v>57.066493300104739</v>
      </c>
      <c r="Q93" s="10"/>
      <c r="R93" s="10"/>
      <c r="S93" s="10"/>
    </row>
    <row r="94" spans="1:19" ht="22" customHeight="1" x14ac:dyDescent="0.3">
      <c r="A94" s="5">
        <v>43954</v>
      </c>
      <c r="B94" s="21" t="str">
        <f t="shared" si="22"/>
        <v>May, 2020</v>
      </c>
      <c r="C94" s="21" t="str">
        <f t="shared" si="23"/>
        <v>May, 2020´</v>
      </c>
      <c r="D94" s="6" t="s">
        <v>32</v>
      </c>
      <c r="E94" s="6" t="s">
        <v>65</v>
      </c>
      <c r="F94" s="6" t="s">
        <v>67</v>
      </c>
      <c r="G94" s="6" t="s">
        <v>44</v>
      </c>
      <c r="H94" s="6" t="s">
        <v>71</v>
      </c>
      <c r="I94" s="6" t="s">
        <v>284</v>
      </c>
      <c r="J94" s="12" t="str">
        <f t="shared" si="16"/>
        <v>Diuron</v>
      </c>
      <c r="K94" s="12" t="str">
        <f t="shared" si="20"/>
        <v>Jump</v>
      </c>
      <c r="L94" s="12" t="str">
        <f t="shared" si="21"/>
        <v>Herbicide</v>
      </c>
      <c r="M94" s="7">
        <v>44696</v>
      </c>
      <c r="N94" s="7">
        <v>44.7</v>
      </c>
      <c r="O94" s="7">
        <v>370000</v>
      </c>
      <c r="P94" s="15">
        <f t="shared" si="24"/>
        <v>8.2781456953642376</v>
      </c>
      <c r="Q94" s="7"/>
      <c r="R94" s="7"/>
      <c r="S94" s="7"/>
    </row>
    <row r="95" spans="1:19" ht="22" customHeight="1" x14ac:dyDescent="0.3">
      <c r="A95" s="2">
        <v>43954</v>
      </c>
      <c r="B95" s="21" t="str">
        <f t="shared" si="22"/>
        <v>May, 2020</v>
      </c>
      <c r="C95" s="21" t="str">
        <f t="shared" si="23"/>
        <v>May, 2020´</v>
      </c>
      <c r="D95" s="3" t="s">
        <v>32</v>
      </c>
      <c r="E95" s="3" t="s">
        <v>65</v>
      </c>
      <c r="F95" s="3" t="s">
        <v>67</v>
      </c>
      <c r="G95" s="3" t="s">
        <v>44</v>
      </c>
      <c r="H95" s="3" t="s">
        <v>71</v>
      </c>
      <c r="I95" s="3" t="s">
        <v>285</v>
      </c>
      <c r="J95" s="12" t="str">
        <f t="shared" si="16"/>
        <v>Diuron</v>
      </c>
      <c r="K95" s="12" t="str">
        <f t="shared" si="20"/>
        <v>Jump</v>
      </c>
      <c r="L95" s="12" t="str">
        <f t="shared" si="21"/>
        <v>Herbicide</v>
      </c>
      <c r="M95" s="4">
        <v>178784</v>
      </c>
      <c r="N95" s="4">
        <v>178.78</v>
      </c>
      <c r="O95" s="4">
        <v>1482000</v>
      </c>
      <c r="P95" s="15">
        <f t="shared" si="24"/>
        <v>8.2893323787363524</v>
      </c>
      <c r="Q95" s="10"/>
      <c r="R95" s="10"/>
      <c r="S95" s="10"/>
    </row>
    <row r="96" spans="1:19" ht="22" customHeight="1" x14ac:dyDescent="0.3">
      <c r="A96" s="5">
        <v>43951</v>
      </c>
      <c r="B96" s="21" t="str">
        <f t="shared" si="22"/>
        <v>April, 2020</v>
      </c>
      <c r="C96" s="21" t="str">
        <f t="shared" si="23"/>
        <v>April, 2020´</v>
      </c>
      <c r="D96" s="6" t="s">
        <v>32</v>
      </c>
      <c r="E96" s="6" t="s">
        <v>286</v>
      </c>
      <c r="F96" s="6" t="s">
        <v>96</v>
      </c>
      <c r="G96" s="6" t="s">
        <v>44</v>
      </c>
      <c r="H96" s="6" t="s">
        <v>289</v>
      </c>
      <c r="I96" s="11" t="s">
        <v>290</v>
      </c>
      <c r="J96" s="12" t="str">
        <f t="shared" si="16"/>
        <v>Isopropylamine</v>
      </c>
      <c r="K96" s="12" t="str">
        <f t="shared" si="20"/>
        <v>Not Identified</v>
      </c>
      <c r="L96" s="12" t="str">
        <f t="shared" si="21"/>
        <v>General Chemical</v>
      </c>
      <c r="M96" s="7">
        <v>14615</v>
      </c>
      <c r="N96" s="7">
        <v>14.61</v>
      </c>
      <c r="O96" s="7">
        <v>53800</v>
      </c>
      <c r="P96" s="15">
        <f t="shared" si="24"/>
        <v>3.6811495039343143</v>
      </c>
      <c r="Q96" s="7"/>
      <c r="R96" s="7"/>
      <c r="S96" s="7"/>
    </row>
    <row r="97" spans="1:19" ht="22" customHeight="1" x14ac:dyDescent="0.3">
      <c r="A97" s="2">
        <v>43951</v>
      </c>
      <c r="B97" s="21" t="str">
        <f t="shared" si="22"/>
        <v>April, 2020</v>
      </c>
      <c r="C97" s="21" t="str">
        <f t="shared" si="23"/>
        <v>April, 2020´</v>
      </c>
      <c r="D97" s="3" t="s">
        <v>32</v>
      </c>
      <c r="E97" s="3" t="s">
        <v>94</v>
      </c>
      <c r="F97" s="3" t="s">
        <v>96</v>
      </c>
      <c r="G97" s="3" t="s">
        <v>44</v>
      </c>
      <c r="H97" s="3" t="s">
        <v>189</v>
      </c>
      <c r="I97" s="3" t="s">
        <v>291</v>
      </c>
      <c r="J97" s="12" t="str">
        <f t="shared" ref="J97:J98" si="31">IF(ISNUMBER(SEARCH("2,4 D",I97)),"2,4-Dichlorophenoxyacetic acid",IF(ISNUMBER(SEARCH("ACIDO",I97)),"2,4-Dichlorophenoxyacetic acid",IF(ISNUMBER(SEARCH("NAPHTHA",I97)),"Aromatic Solvent Mixture",IF(ISNUMBER(SEARCH("DIMETHYLAMINE",I97)),"Dimethylamine",IF(ISNUMBER(SEARCH("DIMETILAMINA",I97)),"Dimethylamine",IF(ISNUMBER(SEARCH("JUMP",I97)),"Diuron",IF(ISNUMBER(SEARCH("2-AMINO-2,3-DIMETHYL BUTYRAMIDE",I97)),"Herbicide Amine Intermediate",IF(ISNUMBER(SEARCH("TEBUTHIURON",I97)),"Tebuthiuron","FIXIT"))))))))</f>
        <v>Dimethylamine</v>
      </c>
      <c r="K97" s="12" t="str">
        <f t="shared" si="20"/>
        <v>Not Identified</v>
      </c>
      <c r="L97" s="12" t="str">
        <f t="shared" si="21"/>
        <v>General Chemical</v>
      </c>
      <c r="M97" s="4">
        <v>78200</v>
      </c>
      <c r="N97" s="4">
        <v>78.2</v>
      </c>
      <c r="O97" s="4">
        <v>219000</v>
      </c>
      <c r="P97" s="15">
        <f t="shared" si="24"/>
        <v>2.8005115089514065</v>
      </c>
      <c r="Q97" s="10"/>
      <c r="R97" s="10"/>
      <c r="S97" s="10"/>
    </row>
    <row r="98" spans="1:19" ht="22" customHeight="1" x14ac:dyDescent="0.3">
      <c r="A98" s="5">
        <v>43950</v>
      </c>
      <c r="B98" s="21" t="str">
        <f t="shared" si="22"/>
        <v>April, 2020</v>
      </c>
      <c r="C98" s="21" t="str">
        <f t="shared" si="23"/>
        <v>April, 2020´</v>
      </c>
      <c r="D98" s="6" t="s">
        <v>32</v>
      </c>
      <c r="E98" s="6" t="s">
        <v>278</v>
      </c>
      <c r="F98" s="6" t="s">
        <v>60</v>
      </c>
      <c r="G98" s="6" t="s">
        <v>44</v>
      </c>
      <c r="H98" s="6" t="s">
        <v>73</v>
      </c>
      <c r="I98" s="6" t="s">
        <v>280</v>
      </c>
      <c r="J98" s="12" t="str">
        <f t="shared" si="31"/>
        <v>Tebuthiuron</v>
      </c>
      <c r="K98" s="12" t="str">
        <f t="shared" si="20"/>
        <v>Butiron</v>
      </c>
      <c r="L98" s="12" t="str">
        <f t="shared" si="21"/>
        <v>Herbicide</v>
      </c>
      <c r="M98" s="7">
        <v>44280</v>
      </c>
      <c r="N98" s="7">
        <v>44.28</v>
      </c>
      <c r="O98" s="7">
        <v>175000</v>
      </c>
      <c r="P98" s="15">
        <f t="shared" si="24"/>
        <v>3.9521228545618792</v>
      </c>
      <c r="Q98" s="7"/>
      <c r="R98" s="7"/>
      <c r="S98" s="7"/>
    </row>
    <row r="99" spans="1:19" ht="22" customHeight="1" x14ac:dyDescent="0.3">
      <c r="A99" s="2">
        <v>43949</v>
      </c>
      <c r="B99" s="21" t="str">
        <f t="shared" si="22"/>
        <v>April, 2020</v>
      </c>
      <c r="C99" s="21" t="str">
        <f t="shared" si="23"/>
        <v>April, 2020´</v>
      </c>
      <c r="D99" s="3" t="s">
        <v>32</v>
      </c>
      <c r="E99" s="3" t="s">
        <v>77</v>
      </c>
      <c r="F99" s="3" t="s">
        <v>67</v>
      </c>
      <c r="G99" s="3" t="s">
        <v>44</v>
      </c>
      <c r="H99" s="3" t="s">
        <v>243</v>
      </c>
      <c r="I99" s="3" t="s">
        <v>292</v>
      </c>
      <c r="J99" s="12" t="str">
        <f t="shared" ref="J99" si="32">IF(ISNUMBER(SEARCH("BUTYRAMIDE",I99)),"2,3-Dimethyl Butyramide",IF(ISNUMBER(SEARCH("FOLPET",I99)),"Folpet",IF(ISNUMBER(SEARCH("METHYL [2-({[6- (TRIFLUOROMETHYL) PYRIDIN-2-YL] OXY} METHYL) PHENYL",I99)),"Esther",IF(ISNUMBER(SEARCH("TEBUCONAZOL",I99)),"Tebuconazole",IF(ISNUMBER(SEARCH("DICHLOROPHENYL",I99)),"Dichlorophenyl Isocyanates",IF(ISNUMBER(SEARCH("CAPTAN",I99)),"Captan",IF(ISNUMBER(SEARCH("DIMETHYLACETAMID",I99)),"Dimethylacetamide",IF(ISNUMBER(SEARCH("AFALON",I99)),"Linuron","FIX IT"))))))))</f>
        <v>Captan</v>
      </c>
      <c r="K99" s="12" t="str">
        <f t="shared" si="20"/>
        <v>Captan</v>
      </c>
      <c r="L99" s="12" t="str">
        <f t="shared" si="21"/>
        <v>Fungicide</v>
      </c>
      <c r="M99" s="4">
        <v>12970</v>
      </c>
      <c r="N99" s="4">
        <v>12.97</v>
      </c>
      <c r="O99" s="4">
        <v>194000</v>
      </c>
      <c r="P99" s="15">
        <f t="shared" si="24"/>
        <v>14.957594448727834</v>
      </c>
      <c r="Q99" s="10"/>
      <c r="R99" s="10"/>
      <c r="S99" s="10"/>
    </row>
    <row r="100" spans="1:19" ht="22" customHeight="1" x14ac:dyDescent="0.3">
      <c r="A100" s="5">
        <v>43949</v>
      </c>
      <c r="B100" s="21" t="str">
        <f t="shared" si="22"/>
        <v>April, 2020</v>
      </c>
      <c r="C100" s="21" t="str">
        <f t="shared" si="23"/>
        <v>April, 2020´</v>
      </c>
      <c r="D100" s="6" t="s">
        <v>32</v>
      </c>
      <c r="E100" s="6" t="s">
        <v>65</v>
      </c>
      <c r="F100" s="6" t="s">
        <v>67</v>
      </c>
      <c r="G100" s="6" t="s">
        <v>44</v>
      </c>
      <c r="H100" s="6" t="s">
        <v>71</v>
      </c>
      <c r="I100" s="6" t="s">
        <v>293</v>
      </c>
      <c r="J100" s="12" t="str">
        <f>IF(ISNUMBER(SEARCH("2,4 D",I100)),"2,4-Dichlorophenoxyacetic acid",IF(ISNUMBER(SEARCH("ACIDO",I100)),"2,4-Dichlorophenoxyacetic acid",IF(ISNUMBER(SEARCH("NAPHTHA",I100)),"Aromatic Solvent Mixture",IF(ISNUMBER(SEARCH("DIMETHYLAMINE",I100)),"Dimethylamine",IF(ISNUMBER(SEARCH("DIMETILAMINA",I100)),"Dimethylamine",IF(ISNUMBER(SEARCH("JUMP",I100)),"Diuron",IF(ISNUMBER(SEARCH("2-AMINO-2,3-DIMETHYL BUTYRAMIDE",I100)),"Herbicide Amine Intermediate",IF(ISNUMBER(SEARCH("TEBUTHIURON",I100)),"Tebuthiuron","FIXIT"))))))))</f>
        <v>Diuron</v>
      </c>
      <c r="K100" s="12" t="str">
        <f t="shared" si="20"/>
        <v>Jump</v>
      </c>
      <c r="L100" s="12" t="str">
        <f t="shared" si="21"/>
        <v>Herbicide</v>
      </c>
      <c r="M100" s="7">
        <v>67044</v>
      </c>
      <c r="N100" s="7">
        <v>67.040000000000006</v>
      </c>
      <c r="O100" s="7">
        <v>628000</v>
      </c>
      <c r="P100" s="15">
        <f t="shared" si="24"/>
        <v>9.3669828769166514</v>
      </c>
      <c r="Q100" s="7"/>
      <c r="R100" s="7"/>
      <c r="S100" s="7"/>
    </row>
    <row r="101" spans="1:19" ht="22" customHeight="1" x14ac:dyDescent="0.3">
      <c r="A101" s="2">
        <v>43949</v>
      </c>
      <c r="B101" s="21" t="str">
        <f t="shared" si="22"/>
        <v>April, 2020</v>
      </c>
      <c r="C101" s="21" t="str">
        <f t="shared" si="23"/>
        <v>April, 2020´</v>
      </c>
      <c r="D101" s="3" t="s">
        <v>84</v>
      </c>
      <c r="E101" s="3" t="s">
        <v>131</v>
      </c>
      <c r="F101" s="3" t="s">
        <v>135</v>
      </c>
      <c r="G101" s="3" t="s">
        <v>44</v>
      </c>
      <c r="H101" s="3" t="s">
        <v>181</v>
      </c>
      <c r="I101" s="3" t="s">
        <v>295</v>
      </c>
      <c r="J101" s="12" t="str">
        <f>IF(ISNUMBER(SEARCH("DMS",I101)),"Dimethyl Sulfate",IF(ISNUMBER(SEARCH("2,4-XILIDIN",I101)),"2,4-Xylidine",IF(ISNUMBER(SEARCH("GALIGAN",I101)),"Oxyfluorfen",IF(ISNUMBER(SEARCH("DIMETHYLAMINE",I101)),"Dimethylamine",IF(ISNUMBER(SEARCH("ORTHOFORMATE",I101)),"Trimethyl orthoformate",IF(ISNUMBER(SEARCH("NOVALURON",I101)),"Novaluron",IF(ISNUMBER(SEARCH("DIMETHYL SULPHATE",I101)),"Dimethyl Sulphate",IF(ISNUMBER(SEARCH("ALTAPYNE",I101)),"Acid Based Co-Emulsifier",IF(ISNUMBER(SEARCH("METHANESULFONYL",I101)),"Methanesulfonyl chloride",IF(ISNUMBER(SEARCH("METHYL FORMATE",I101)),"Methanoate",IF(ISNUMBER(SEARCH("FLUEN",I101)),"Fluensulfone","FIX IT")))))))))))</f>
        <v>Methanoate</v>
      </c>
      <c r="K101" s="12" t="str">
        <f t="shared" si="20"/>
        <v>Not Identified</v>
      </c>
      <c r="L101" s="12" t="str">
        <f t="shared" si="21"/>
        <v>General Chemical</v>
      </c>
      <c r="M101" s="4">
        <v>19740</v>
      </c>
      <c r="N101" s="4">
        <v>19.739999999999998</v>
      </c>
      <c r="O101" s="4">
        <v>30200</v>
      </c>
      <c r="P101" s="15">
        <f t="shared" si="24"/>
        <v>1.529888551165147</v>
      </c>
      <c r="Q101" s="10"/>
      <c r="R101" s="10"/>
      <c r="S101" s="10"/>
    </row>
    <row r="102" spans="1:19" ht="22" customHeight="1" x14ac:dyDescent="0.3">
      <c r="A102" s="5">
        <v>43949</v>
      </c>
      <c r="B102" s="21" t="str">
        <f t="shared" si="22"/>
        <v>April, 2020</v>
      </c>
      <c r="C102" s="21" t="str">
        <f t="shared" si="23"/>
        <v>April, 2020´</v>
      </c>
      <c r="D102" s="6" t="s">
        <v>84</v>
      </c>
      <c r="E102" s="6" t="s">
        <v>166</v>
      </c>
      <c r="F102" s="6" t="s">
        <v>60</v>
      </c>
      <c r="G102" s="6" t="s">
        <v>44</v>
      </c>
      <c r="H102" s="6" t="s">
        <v>251</v>
      </c>
      <c r="I102" s="6" t="s">
        <v>296</v>
      </c>
      <c r="J102" s="12" t="str">
        <f t="shared" ref="J102" si="33">IF(ISNUMBER(SEARCH("2,4 D",I100)),"2,4-Dichlorophenoxyacetic acid",IF(ISNUMBER(SEARCH("ACIDO",I100)),"2,4-Dichlorophenoxyacetic acid",IF(ISNUMBER(SEARCH("NAPHTHA",I100)),"Aromatic Solvent Mixture",IF(ISNUMBER(SEARCH("DIMETHYLAMINE",I100)),"Dimethylamine",IF(ISNUMBER(SEARCH("DIMETILAMINA",I100)),"Dimethylamine",IF(ISNUMBER(SEARCH("JUMP",I100)),"Diuron",IF(ISNUMBER(SEARCH(" 2-AMINO-2,3-DIMETHYL BUTYRAMIDE",I100)),"Herbicide Amine Intermediate",IF(ISNUMBER(SEARCH("TEBUTHIURON",I100)),"Tebuthiuron",IF(ISNUMBER(SEARCH("DMS",I100)),"Dimethyl Sulfate",IF(ISNUMBER(SEARCH("2,4-XILIDIN",I100)),"2,4-Xylidine","FIX IT"))))))))))</f>
        <v>Diuron</v>
      </c>
      <c r="K102" s="12" t="str">
        <f t="shared" si="20"/>
        <v>Jump</v>
      </c>
      <c r="L102" s="12" t="str">
        <f t="shared" si="21"/>
        <v>Herbicide</v>
      </c>
      <c r="M102" s="7">
        <v>49020</v>
      </c>
      <c r="N102" s="7">
        <v>49.02</v>
      </c>
      <c r="O102" s="7">
        <v>253000</v>
      </c>
      <c r="P102" s="15">
        <f t="shared" si="24"/>
        <v>5.1611587107303141</v>
      </c>
      <c r="Q102" s="7"/>
      <c r="R102" s="7"/>
      <c r="S102" s="7"/>
    </row>
    <row r="103" spans="1:19" ht="22" customHeight="1" x14ac:dyDescent="0.3">
      <c r="A103" s="2">
        <v>43949</v>
      </c>
      <c r="B103" s="21" t="str">
        <f t="shared" si="22"/>
        <v>April, 2020</v>
      </c>
      <c r="C103" s="21" t="str">
        <f t="shared" si="23"/>
        <v>April, 2020´</v>
      </c>
      <c r="D103" s="3" t="s">
        <v>32</v>
      </c>
      <c r="E103" s="3" t="s">
        <v>77</v>
      </c>
      <c r="F103" s="3" t="s">
        <v>67</v>
      </c>
      <c r="G103" s="3" t="s">
        <v>44</v>
      </c>
      <c r="H103" s="3" t="s">
        <v>80</v>
      </c>
      <c r="I103" s="3" t="s">
        <v>297</v>
      </c>
      <c r="J103" s="18" t="s">
        <v>3193</v>
      </c>
      <c r="K103" s="12" t="str">
        <f t="shared" si="20"/>
        <v>Galil</v>
      </c>
      <c r="L103" s="12" t="str">
        <f t="shared" si="21"/>
        <v>Insecticide</v>
      </c>
      <c r="M103" s="4">
        <v>10470</v>
      </c>
      <c r="N103" s="4">
        <v>10.47</v>
      </c>
      <c r="O103" s="4">
        <v>9243000</v>
      </c>
      <c r="P103" s="15">
        <f t="shared" si="24"/>
        <v>882.80802292263616</v>
      </c>
      <c r="Q103" s="10"/>
      <c r="R103" s="10"/>
      <c r="S103" s="10"/>
    </row>
    <row r="104" spans="1:19" ht="22" customHeight="1" x14ac:dyDescent="0.3">
      <c r="A104" s="5">
        <v>43949</v>
      </c>
      <c r="B104" s="21" t="str">
        <f t="shared" si="22"/>
        <v>April, 2020</v>
      </c>
      <c r="C104" s="21" t="str">
        <f t="shared" si="23"/>
        <v>April, 2020´</v>
      </c>
      <c r="D104" s="6" t="s">
        <v>32</v>
      </c>
      <c r="E104" s="6" t="s">
        <v>77</v>
      </c>
      <c r="F104" s="6" t="s">
        <v>67</v>
      </c>
      <c r="G104" s="6" t="s">
        <v>44</v>
      </c>
      <c r="H104" s="6" t="s">
        <v>243</v>
      </c>
      <c r="I104" s="6" t="s">
        <v>298</v>
      </c>
      <c r="J104" s="12" t="str">
        <f t="shared" ref="J104" si="34">IF(ISNUMBER(SEARCH("BUTYRAMIDE",I104)),"2,3-Dimethyl Butyramide",IF(ISNUMBER(SEARCH("FOLPET",I104)),"Folpet",IF(ISNUMBER(SEARCH("METHYL [2-({[6- (TRIFLUOROMETHYL) PYRIDIN-2-YL] OXY} METHYL) PHENYL",I104)),"Esther",IF(ISNUMBER(SEARCH("TEBUCONAZOL",I104)),"Tebuconazole",IF(ISNUMBER(SEARCH("DICHLOROPHENYL",I104)),"Dichlorophenyl Isocyanates",IF(ISNUMBER(SEARCH("CAPTAN",I104)),"Captan",IF(ISNUMBER(SEARCH("DIMETHYLACETAMID",I104)),"Dimethylacetamide",IF(ISNUMBER(SEARCH("AFALON",I104)),"Linuron","FIX IT"))))))))</f>
        <v>Captan</v>
      </c>
      <c r="K104" s="12" t="str">
        <f t="shared" si="20"/>
        <v>Captan</v>
      </c>
      <c r="L104" s="12" t="str">
        <f t="shared" si="21"/>
        <v>Fungicide</v>
      </c>
      <c r="M104" s="7">
        <v>25940</v>
      </c>
      <c r="N104" s="7">
        <v>25.94</v>
      </c>
      <c r="O104" s="7">
        <v>388000</v>
      </c>
      <c r="P104" s="15">
        <f t="shared" si="24"/>
        <v>14.957594448727834</v>
      </c>
      <c r="Q104" s="7"/>
      <c r="R104" s="7"/>
      <c r="S104" s="7"/>
    </row>
    <row r="105" spans="1:19" ht="22" customHeight="1" x14ac:dyDescent="0.3">
      <c r="A105" s="2">
        <v>43949</v>
      </c>
      <c r="B105" s="21" t="str">
        <f t="shared" si="22"/>
        <v>April, 2020</v>
      </c>
      <c r="C105" s="21" t="str">
        <f t="shared" si="23"/>
        <v>April, 2020´</v>
      </c>
      <c r="D105" s="3" t="s">
        <v>32</v>
      </c>
      <c r="E105" s="3" t="s">
        <v>77</v>
      </c>
      <c r="F105" s="3" t="s">
        <v>67</v>
      </c>
      <c r="G105" s="3" t="s">
        <v>44</v>
      </c>
      <c r="H105" s="3" t="s">
        <v>82</v>
      </c>
      <c r="I105" s="3" t="s">
        <v>299</v>
      </c>
      <c r="J105" s="12" t="str">
        <f t="shared" ref="J105:J106" si="35">IF(ISNUMBER(SEARCH("DMS",I105)),"Dimethyl Sulfate",IF(ISNUMBER(SEARCH("2,4-XILIDIN",I105)),"2,4-Xylidine",IF(ISNUMBER(SEARCH("GALIGAN",I105)),"Oxyfluorfen",IF(ISNUMBER(SEARCH("DIMETHYLAMINE",I105)),"Dimethylamine",IF(ISNUMBER(SEARCH("ORTHOFORMATE",I105)),"Trimethyl orthoformate",IF(ISNUMBER(SEARCH("NOVALURON",I105)),"Novaluron",IF(ISNUMBER(SEARCH("DIMETHYL SULPHATE",I105)),"Dimethyl Sulphate",IF(ISNUMBER(SEARCH("ALTAPYNE",I105)),"Acid Based Co-Emulsifier",IF(ISNUMBER(SEARCH("METHANESULFONYL",I105)),"Methanesulfonyl chloride",IF(ISNUMBER(SEARCH("METHYL FORMATE",I105)),"Methanoate",IF(ISNUMBER(SEARCH("FLUEN",I105)),"Fluensulfone","FIX IT")))))))))))</f>
        <v>Novaluron</v>
      </c>
      <c r="K105" s="12" t="str">
        <f t="shared" si="20"/>
        <v>Rimon</v>
      </c>
      <c r="L105" s="12" t="str">
        <f t="shared" si="21"/>
        <v>Insecticide</v>
      </c>
      <c r="M105" s="4">
        <v>38640</v>
      </c>
      <c r="N105" s="4">
        <v>38.64</v>
      </c>
      <c r="O105" s="4">
        <v>658000</v>
      </c>
      <c r="P105" s="15">
        <f t="shared" si="24"/>
        <v>17.028985507246375</v>
      </c>
      <c r="Q105" s="10"/>
      <c r="R105" s="10"/>
      <c r="S105" s="10"/>
    </row>
    <row r="106" spans="1:19" ht="22" customHeight="1" x14ac:dyDescent="0.3">
      <c r="A106" s="5">
        <v>43949</v>
      </c>
      <c r="B106" s="21" t="str">
        <f t="shared" si="22"/>
        <v>April, 2020</v>
      </c>
      <c r="C106" s="21" t="str">
        <f t="shared" si="23"/>
        <v>April, 2020´</v>
      </c>
      <c r="D106" s="6" t="s">
        <v>84</v>
      </c>
      <c r="E106" s="6" t="s">
        <v>111</v>
      </c>
      <c r="F106" s="6" t="s">
        <v>115</v>
      </c>
      <c r="G106" s="6" t="s">
        <v>44</v>
      </c>
      <c r="H106" s="6" t="s">
        <v>118</v>
      </c>
      <c r="I106" s="6" t="s">
        <v>300</v>
      </c>
      <c r="J106" s="12" t="str">
        <f t="shared" si="35"/>
        <v>Dimethyl Sulfate</v>
      </c>
      <c r="K106" s="12" t="str">
        <f t="shared" si="20"/>
        <v>Not Identified</v>
      </c>
      <c r="L106" s="12" t="str">
        <f t="shared" si="21"/>
        <v>General Chemical</v>
      </c>
      <c r="M106" s="7">
        <v>25000</v>
      </c>
      <c r="N106" s="7">
        <v>25</v>
      </c>
      <c r="O106" s="7">
        <v>48800</v>
      </c>
      <c r="P106" s="15">
        <f t="shared" si="24"/>
        <v>1.952</v>
      </c>
      <c r="Q106" s="7"/>
      <c r="R106" s="7"/>
      <c r="S106" s="7"/>
    </row>
    <row r="107" spans="1:19" ht="22" customHeight="1" x14ac:dyDescent="0.3">
      <c r="A107" s="2">
        <v>43949</v>
      </c>
      <c r="B107" s="21" t="str">
        <f t="shared" si="22"/>
        <v>April, 2020</v>
      </c>
      <c r="C107" s="21" t="str">
        <f t="shared" si="23"/>
        <v>April, 2020´</v>
      </c>
      <c r="D107" s="3" t="s">
        <v>32</v>
      </c>
      <c r="E107" s="3" t="s">
        <v>77</v>
      </c>
      <c r="F107" s="3" t="s">
        <v>67</v>
      </c>
      <c r="G107" s="3" t="s">
        <v>44</v>
      </c>
      <c r="H107" s="3" t="s">
        <v>82</v>
      </c>
      <c r="I107" s="3" t="s">
        <v>301</v>
      </c>
      <c r="J107" s="18" t="s">
        <v>3193</v>
      </c>
      <c r="K107" s="12" t="str">
        <f t="shared" si="20"/>
        <v>Galil</v>
      </c>
      <c r="L107" s="12" t="str">
        <f t="shared" si="21"/>
        <v>Insecticide</v>
      </c>
      <c r="M107" s="4">
        <v>247320.01</v>
      </c>
      <c r="N107" s="4">
        <v>247.32</v>
      </c>
      <c r="O107" s="4">
        <v>4214000</v>
      </c>
      <c r="P107" s="15">
        <f t="shared" si="24"/>
        <v>17.038653685967422</v>
      </c>
      <c r="Q107" s="10"/>
      <c r="R107" s="10"/>
      <c r="S107" s="10"/>
    </row>
    <row r="108" spans="1:19" ht="22" customHeight="1" x14ac:dyDescent="0.3">
      <c r="A108" s="5">
        <v>43949</v>
      </c>
      <c r="B108" s="21" t="str">
        <f t="shared" si="22"/>
        <v>April, 2020</v>
      </c>
      <c r="C108" s="21" t="str">
        <f t="shared" si="23"/>
        <v>April, 2020´</v>
      </c>
      <c r="D108" s="6" t="s">
        <v>32</v>
      </c>
      <c r="E108" s="6" t="s">
        <v>191</v>
      </c>
      <c r="F108" s="6" t="s">
        <v>186</v>
      </c>
      <c r="G108" s="6" t="s">
        <v>44</v>
      </c>
      <c r="H108" s="6" t="s">
        <v>193</v>
      </c>
      <c r="I108" s="11" t="s">
        <v>302</v>
      </c>
      <c r="J108" s="12" t="s">
        <v>3376</v>
      </c>
      <c r="K108" s="12" t="str">
        <f t="shared" si="20"/>
        <v>Not Identified</v>
      </c>
      <c r="L108" s="12" t="str">
        <f t="shared" si="21"/>
        <v>General Chemical</v>
      </c>
      <c r="M108" s="7">
        <v>25720</v>
      </c>
      <c r="N108" s="7">
        <v>25.72</v>
      </c>
      <c r="O108" s="7">
        <v>61700</v>
      </c>
      <c r="P108" s="15">
        <f t="shared" si="24"/>
        <v>2.3989113530326596</v>
      </c>
      <c r="Q108" s="12" t="s">
        <v>3376</v>
      </c>
      <c r="R108" s="18" t="s">
        <v>3250</v>
      </c>
      <c r="S108" s="18" t="s">
        <v>3163</v>
      </c>
    </row>
    <row r="109" spans="1:19" ht="22" customHeight="1" x14ac:dyDescent="0.3">
      <c r="A109" s="2">
        <v>43949</v>
      </c>
      <c r="B109" s="21" t="str">
        <f t="shared" si="22"/>
        <v>April, 2020</v>
      </c>
      <c r="C109" s="21" t="str">
        <f t="shared" si="23"/>
        <v>April, 2020´</v>
      </c>
      <c r="D109" s="3" t="s">
        <v>32</v>
      </c>
      <c r="E109" s="3" t="s">
        <v>77</v>
      </c>
      <c r="F109" s="3" t="s">
        <v>67</v>
      </c>
      <c r="G109" s="3" t="s">
        <v>44</v>
      </c>
      <c r="H109" s="3" t="s">
        <v>243</v>
      </c>
      <c r="I109" s="3" t="s">
        <v>303</v>
      </c>
      <c r="J109" s="12" t="str">
        <f t="shared" ref="J109:J110" si="36">IF(ISNUMBER(SEARCH("BUTYRAMIDE",I109)),"2,3-Dimethyl Butyramide",IF(ISNUMBER(SEARCH("FOLPET",I109)),"Folpet",IF(ISNUMBER(SEARCH("METHYL [2-({[6- (TRIFLUOROMETHYL) PYRIDIN-2-YL] OXY} METHYL) PHENYL",I109)),"Esther",IF(ISNUMBER(SEARCH("TEBUCONAZOL",I109)),"Tebuconazole",IF(ISNUMBER(SEARCH("DICHLOROPHENYL",I109)),"Dichlorophenyl Isocyanates",IF(ISNUMBER(SEARCH("CAPTAN",I109)),"Captan",IF(ISNUMBER(SEARCH("DIMETHYLACETAMID",I109)),"Dimethylacetamide",IF(ISNUMBER(SEARCH("AFALON",I109)),"Linuron","FIX IT"))))))))</f>
        <v>Captan</v>
      </c>
      <c r="K109" s="12" t="str">
        <f t="shared" si="20"/>
        <v>Captan</v>
      </c>
      <c r="L109" s="12" t="str">
        <f t="shared" si="21"/>
        <v>Fungicide</v>
      </c>
      <c r="M109" s="4">
        <v>25940</v>
      </c>
      <c r="N109" s="4">
        <v>25.94</v>
      </c>
      <c r="O109" s="4">
        <v>388000</v>
      </c>
      <c r="P109" s="15">
        <f t="shared" si="24"/>
        <v>14.957594448727834</v>
      </c>
      <c r="Q109" s="10"/>
      <c r="R109" s="10"/>
      <c r="S109" s="10"/>
    </row>
    <row r="110" spans="1:19" ht="22" customHeight="1" x14ac:dyDescent="0.3">
      <c r="A110" s="5">
        <v>43949</v>
      </c>
      <c r="B110" s="21" t="str">
        <f t="shared" si="22"/>
        <v>April, 2020</v>
      </c>
      <c r="C110" s="21" t="str">
        <f t="shared" si="23"/>
        <v>April, 2020´</v>
      </c>
      <c r="D110" s="6" t="s">
        <v>32</v>
      </c>
      <c r="E110" s="6" t="s">
        <v>77</v>
      </c>
      <c r="F110" s="6" t="s">
        <v>67</v>
      </c>
      <c r="G110" s="6" t="s">
        <v>44</v>
      </c>
      <c r="H110" s="6" t="s">
        <v>243</v>
      </c>
      <c r="I110" s="6" t="s">
        <v>304</v>
      </c>
      <c r="J110" s="12" t="str">
        <f t="shared" si="36"/>
        <v>Captan</v>
      </c>
      <c r="K110" s="12" t="str">
        <f t="shared" si="20"/>
        <v>Captan</v>
      </c>
      <c r="L110" s="12" t="str">
        <f t="shared" si="21"/>
        <v>Fungicide</v>
      </c>
      <c r="M110" s="7">
        <v>12970</v>
      </c>
      <c r="N110" s="7">
        <v>12.97</v>
      </c>
      <c r="O110" s="7">
        <v>194000</v>
      </c>
      <c r="P110" s="15">
        <f t="shared" si="24"/>
        <v>14.957594448727834</v>
      </c>
      <c r="Q110" s="7"/>
      <c r="R110" s="7"/>
      <c r="S110" s="7"/>
    </row>
    <row r="111" spans="1:19" ht="22" customHeight="1" x14ac:dyDescent="0.3">
      <c r="A111" s="2">
        <v>43947</v>
      </c>
      <c r="B111" s="21" t="str">
        <f t="shared" si="22"/>
        <v>April, 2020</v>
      </c>
      <c r="C111" s="21" t="str">
        <f t="shared" si="23"/>
        <v>April, 2020´</v>
      </c>
      <c r="D111" s="3" t="s">
        <v>32</v>
      </c>
      <c r="E111" s="3" t="s">
        <v>305</v>
      </c>
      <c r="F111" s="3" t="s">
        <v>310</v>
      </c>
      <c r="G111" s="3" t="s">
        <v>44</v>
      </c>
      <c r="H111" s="3" t="s">
        <v>140</v>
      </c>
      <c r="I111" s="3" t="s">
        <v>312</v>
      </c>
      <c r="J111" s="12" t="str">
        <f t="shared" ref="J111" si="37">IF(ISNUMBER(SEARCH("2,4 D",I111)),"2,4-Dichlorophenoxyacetic acid",IF(ISNUMBER(SEARCH("ACIDO",I111)),"2,4-Dichlorophenoxyacetic acid",IF(ISNUMBER(SEARCH("NAPHTHA",I111)),"Aromatic Solvent Mixture",IF(ISNUMBER(SEARCH("DIMETHYLAMINE",I111)),"Dimethylamine",IF(ISNUMBER(SEARCH("DIMETILAMINA",I111)),"Dimethylamine",IF(ISNUMBER(SEARCH("JUMP",I111)),"Diuron",IF(ISNUMBER(SEARCH("2-AMINO-2,3-DIMETHYL BUTYRAMIDE",I111)),"Herbicide Amine Intermediate",IF(ISNUMBER(SEARCH("TEBUTHIURON",I111)),"Tebuthiuron","FIXIT"))))))))</f>
        <v>Dimethylamine</v>
      </c>
      <c r="K111" s="12" t="str">
        <f t="shared" si="20"/>
        <v>Not Identified</v>
      </c>
      <c r="L111" s="12" t="str">
        <f t="shared" si="21"/>
        <v>General Chemical</v>
      </c>
      <c r="M111" s="4">
        <v>114980</v>
      </c>
      <c r="N111" s="4">
        <v>114.98</v>
      </c>
      <c r="O111" s="4">
        <v>88000</v>
      </c>
      <c r="P111" s="15">
        <f t="shared" si="24"/>
        <v>0.76535049573838931</v>
      </c>
      <c r="Q111" s="10"/>
      <c r="R111" s="10"/>
      <c r="S111" s="10"/>
    </row>
    <row r="112" spans="1:19" ht="22" customHeight="1" x14ac:dyDescent="0.3">
      <c r="A112" s="5">
        <v>43946</v>
      </c>
      <c r="B112" s="21" t="str">
        <f t="shared" si="22"/>
        <v>April, 2020</v>
      </c>
      <c r="C112" s="21" t="str">
        <f t="shared" si="23"/>
        <v>April, 2020´</v>
      </c>
      <c r="D112" s="6" t="s">
        <v>32</v>
      </c>
      <c r="E112" s="6" t="s">
        <v>51</v>
      </c>
      <c r="F112" s="6" t="s">
        <v>53</v>
      </c>
      <c r="G112" s="6" t="s">
        <v>44</v>
      </c>
      <c r="H112" s="6" t="s">
        <v>57</v>
      </c>
      <c r="I112" s="6" t="s">
        <v>58</v>
      </c>
      <c r="J112" s="12" t="str">
        <f t="shared" si="16"/>
        <v>Carbendazim</v>
      </c>
      <c r="K112" s="12" t="str">
        <f t="shared" si="20"/>
        <v>Not Identified</v>
      </c>
      <c r="L112" s="12" t="str">
        <f t="shared" si="21"/>
        <v>General Chemical</v>
      </c>
      <c r="M112" s="7">
        <v>96480</v>
      </c>
      <c r="N112" s="7">
        <v>96.48</v>
      </c>
      <c r="O112" s="7">
        <v>2439000</v>
      </c>
      <c r="P112" s="15">
        <f t="shared" si="24"/>
        <v>25.279850746268657</v>
      </c>
      <c r="Q112" s="7"/>
      <c r="R112" s="7"/>
      <c r="S112" s="7"/>
    </row>
    <row r="113" spans="1:19" ht="22" customHeight="1" x14ac:dyDescent="0.3">
      <c r="A113" s="2">
        <v>43944</v>
      </c>
      <c r="B113" s="21" t="str">
        <f t="shared" si="22"/>
        <v>April, 2020</v>
      </c>
      <c r="C113" s="21" t="str">
        <f t="shared" si="23"/>
        <v>April, 2020´</v>
      </c>
      <c r="D113" s="3" t="s">
        <v>32</v>
      </c>
      <c r="E113" s="3" t="s">
        <v>286</v>
      </c>
      <c r="F113" s="3" t="s">
        <v>96</v>
      </c>
      <c r="G113" s="3" t="s">
        <v>44</v>
      </c>
      <c r="H113" s="3" t="s">
        <v>289</v>
      </c>
      <c r="I113" s="3" t="s">
        <v>313</v>
      </c>
      <c r="J113" s="12" t="str">
        <f t="shared" si="16"/>
        <v>Isopropylamine</v>
      </c>
      <c r="K113" s="12" t="str">
        <f t="shared" si="20"/>
        <v>Not Identified</v>
      </c>
      <c r="L113" s="12" t="str">
        <f t="shared" si="21"/>
        <v>General Chemical</v>
      </c>
      <c r="M113" s="4">
        <v>72403</v>
      </c>
      <c r="N113" s="4">
        <v>72.400000000000006</v>
      </c>
      <c r="O113" s="4">
        <v>267000</v>
      </c>
      <c r="P113" s="15">
        <f t="shared" si="24"/>
        <v>3.6876924989296023</v>
      </c>
      <c r="Q113" s="10"/>
      <c r="R113" s="10"/>
      <c r="S113" s="10"/>
    </row>
    <row r="114" spans="1:19" ht="22" customHeight="1" x14ac:dyDescent="0.3">
      <c r="A114" s="5">
        <v>43944</v>
      </c>
      <c r="B114" s="21" t="str">
        <f t="shared" si="22"/>
        <v>April, 2020</v>
      </c>
      <c r="C114" s="21" t="str">
        <f t="shared" si="23"/>
        <v>April, 2020´</v>
      </c>
      <c r="D114" s="6" t="s">
        <v>32</v>
      </c>
      <c r="E114" s="6" t="s">
        <v>286</v>
      </c>
      <c r="F114" s="6" t="s">
        <v>96</v>
      </c>
      <c r="G114" s="6" t="s">
        <v>44</v>
      </c>
      <c r="H114" s="6" t="s">
        <v>289</v>
      </c>
      <c r="I114" s="6" t="s">
        <v>314</v>
      </c>
      <c r="J114" s="12" t="str">
        <f t="shared" si="16"/>
        <v>Isopropylamine</v>
      </c>
      <c r="K114" s="12" t="str">
        <f t="shared" si="20"/>
        <v>Not Identified</v>
      </c>
      <c r="L114" s="12" t="str">
        <f t="shared" si="21"/>
        <v>General Chemical</v>
      </c>
      <c r="M114" s="7">
        <v>101371</v>
      </c>
      <c r="N114" s="7">
        <v>101.37</v>
      </c>
      <c r="O114" s="7">
        <v>373000</v>
      </c>
      <c r="P114" s="15">
        <f t="shared" si="24"/>
        <v>3.6795533239289342</v>
      </c>
      <c r="Q114" s="7"/>
      <c r="R114" s="7"/>
      <c r="S114" s="7"/>
    </row>
    <row r="115" spans="1:19" ht="22" customHeight="1" x14ac:dyDescent="0.3">
      <c r="A115" s="2">
        <v>43942</v>
      </c>
      <c r="B115" s="21" t="str">
        <f t="shared" si="22"/>
        <v>April, 2020</v>
      </c>
      <c r="C115" s="21" t="str">
        <f t="shared" si="23"/>
        <v>April, 2020´</v>
      </c>
      <c r="D115" s="3" t="s">
        <v>84</v>
      </c>
      <c r="E115" s="3" t="s">
        <v>166</v>
      </c>
      <c r="F115" s="3" t="s">
        <v>60</v>
      </c>
      <c r="G115" s="3" t="s">
        <v>44</v>
      </c>
      <c r="H115" s="3" t="s">
        <v>251</v>
      </c>
      <c r="I115" s="3" t="s">
        <v>315</v>
      </c>
      <c r="J115" s="12" t="str">
        <f t="shared" ref="J115:J116" si="38">IF(ISNUMBER(SEARCH("BUTYRAMIDE",I115)),"2,3-Dimethyl Butyramide",IF(ISNUMBER(SEARCH("FOLPET",I115)),"Folpet",IF(ISNUMBER(SEARCH("METHYL [2-({[6- (TRIFLUOROMETHYL) PYRIDIN-2-YL] OXY} METHYL) PHENYL",I115)),"Esther",IF(ISNUMBER(SEARCH("TEBUCONAZOL",I115)),"Tebuconazole",IF(ISNUMBER(SEARCH("DICHLOROPHENYL",I115)),"Dichlorophenyl Isocyanates",IF(ISNUMBER(SEARCH("CAPTAN",I115)),"Captan",IF(ISNUMBER(SEARCH("DIMETHYLACETAMID",I115)),"Dimethylacetamide",IF(ISNUMBER(SEARCH("AFALON",I115)),"Linuron","FIX IT"))))))))</f>
        <v>Dimethylacetamide</v>
      </c>
      <c r="K115" s="12" t="str">
        <f t="shared" si="20"/>
        <v>Not Identified</v>
      </c>
      <c r="L115" s="12" t="str">
        <f t="shared" si="21"/>
        <v>General Chemical</v>
      </c>
      <c r="M115" s="4">
        <v>16340</v>
      </c>
      <c r="N115" s="4">
        <v>16.34</v>
      </c>
      <c r="O115" s="4">
        <v>84200</v>
      </c>
      <c r="P115" s="15">
        <f t="shared" si="24"/>
        <v>5.1529987760097917</v>
      </c>
      <c r="Q115" s="10"/>
      <c r="R115" s="10"/>
      <c r="S115" s="10"/>
    </row>
    <row r="116" spans="1:19" ht="22" customHeight="1" x14ac:dyDescent="0.3">
      <c r="A116" s="5">
        <v>43942</v>
      </c>
      <c r="B116" s="21" t="str">
        <f t="shared" si="22"/>
        <v>April, 2020</v>
      </c>
      <c r="C116" s="21" t="str">
        <f t="shared" si="23"/>
        <v>April, 2020´</v>
      </c>
      <c r="D116" s="6" t="s">
        <v>84</v>
      </c>
      <c r="E116" s="6" t="s">
        <v>166</v>
      </c>
      <c r="F116" s="6" t="s">
        <v>60</v>
      </c>
      <c r="G116" s="6" t="s">
        <v>44</v>
      </c>
      <c r="H116" s="6" t="s">
        <v>251</v>
      </c>
      <c r="I116" s="6" t="s">
        <v>316</v>
      </c>
      <c r="J116" s="12" t="str">
        <f t="shared" si="38"/>
        <v>Dimethylacetamide</v>
      </c>
      <c r="K116" s="12" t="str">
        <f t="shared" si="20"/>
        <v>Not Identified</v>
      </c>
      <c r="L116" s="12" t="str">
        <f t="shared" si="21"/>
        <v>General Chemical</v>
      </c>
      <c r="M116" s="7">
        <v>49020</v>
      </c>
      <c r="N116" s="7">
        <v>49.02</v>
      </c>
      <c r="O116" s="7">
        <v>253000</v>
      </c>
      <c r="P116" s="15">
        <f t="shared" si="24"/>
        <v>5.1611587107303141</v>
      </c>
      <c r="Q116" s="7"/>
      <c r="R116" s="7"/>
      <c r="S116" s="7"/>
    </row>
    <row r="117" spans="1:19" ht="22" customHeight="1" x14ac:dyDescent="0.3">
      <c r="A117" s="2">
        <v>43941</v>
      </c>
      <c r="B117" s="21" t="str">
        <f t="shared" si="22"/>
        <v>April, 2020</v>
      </c>
      <c r="C117" s="21" t="str">
        <f t="shared" si="23"/>
        <v>April, 2020´</v>
      </c>
      <c r="D117" s="3" t="s">
        <v>32</v>
      </c>
      <c r="E117" s="3" t="s">
        <v>77</v>
      </c>
      <c r="F117" s="3" t="s">
        <v>67</v>
      </c>
      <c r="G117" s="3" t="s">
        <v>44</v>
      </c>
      <c r="H117" s="3" t="s">
        <v>82</v>
      </c>
      <c r="I117" s="3" t="s">
        <v>317</v>
      </c>
      <c r="J117" s="12" t="str">
        <f t="shared" ref="J117:J118" si="39">IF(ISNUMBER(SEARCH("CARBENDAZIM",I117)),"Carbendazim",IF(ISNUMBER(SEARCH("4-D",I117)),"2,4-Dichlorophenoxyacetic acid",IF(ISNUMBER(SEARCH("RIDOVER",I117)),"Glyphosate",IF(ISNUMBER(SEARCH("POQUER",I117)),"Clethodim",IF(ISNUMBER(SEARCH("LITER",I117)),"Imidacloprid",IF(ISNUMBER(SEARCH("PYRINEX",I117)),"Chlorpyrifos",IF(ISNUMBER(SEARCH("ORBIT",I117)),"Omethoate",IF(ISNUMBER(SEARCH("HEXARON",I117)),"Diuron",IF(ISNUMBER(SEARCH("ISOPROPYLAMINE",I117)),"Isopropylamine",IF(ISNUMBER(SEARCH("GLYPHOSATE",I117)),"Glyphosate",IF(ISNUMBER(SEARCH("MANCOZEB",I117)),"Mancozeb Indofil",IF(ISNUMBER(SEARCH("PARAQUAT",I117)),"Paraquat",IF(ISNUMBER(SEARCH("CAROMAX",I117)),"Aromatic Solvent Mixture",IF(ISNUMBER(SEARCH("BUTIRON",I117)),"Tebuthiuron",IF(ISNUMBER(SEARCH("VORAZ",I117)),"Methomyl",IF(ISNUMBER(SEARCH("IMIDACLOPRID",I117)),"Imidacloprid",IF(ISNUMBER(SEARCH("2 4 D",I117)),"2,4-Dichlorophenoxyacetic acid",IF(ISNUMBER(SEARCH("IMIDACL",I117)),"Imidacloprid",IF(ISNUMBER(SEARCH("DIUREX",I117)),"Diuron",IF(ISNUMBER(SEARCH("RAPEL",I117)),"Acephate","fix it"))))))))))))))))))))</f>
        <v>Methomyl</v>
      </c>
      <c r="K117" s="12" t="str">
        <f t="shared" si="20"/>
        <v>Voraz</v>
      </c>
      <c r="L117" s="12" t="str">
        <f t="shared" si="21"/>
        <v>Insecticide</v>
      </c>
      <c r="M117" s="4">
        <v>59400</v>
      </c>
      <c r="N117" s="4">
        <v>59.4</v>
      </c>
      <c r="O117" s="4">
        <v>1012000</v>
      </c>
      <c r="P117" s="15">
        <f t="shared" si="24"/>
        <v>17.037037037037038</v>
      </c>
      <c r="Q117" s="10"/>
      <c r="R117" s="10"/>
      <c r="S117" s="10"/>
    </row>
    <row r="118" spans="1:19" ht="22" customHeight="1" x14ac:dyDescent="0.3">
      <c r="A118" s="5">
        <v>43941</v>
      </c>
      <c r="B118" s="21" t="str">
        <f t="shared" si="22"/>
        <v>April, 2020</v>
      </c>
      <c r="C118" s="21" t="str">
        <f t="shared" si="23"/>
        <v>April, 2020´</v>
      </c>
      <c r="D118" s="6" t="s">
        <v>32</v>
      </c>
      <c r="E118" s="6" t="s">
        <v>77</v>
      </c>
      <c r="F118" s="6" t="s">
        <v>67</v>
      </c>
      <c r="G118" s="6" t="s">
        <v>44</v>
      </c>
      <c r="H118" s="6" t="s">
        <v>231</v>
      </c>
      <c r="I118" s="6" t="s">
        <v>318</v>
      </c>
      <c r="J118" s="12" t="str">
        <f t="shared" si="39"/>
        <v>Chlorpyrifos</v>
      </c>
      <c r="K118" s="12" t="str">
        <f t="shared" si="20"/>
        <v>Pyrinex</v>
      </c>
      <c r="L118" s="12" t="str">
        <f t="shared" si="21"/>
        <v>Pesticide</v>
      </c>
      <c r="M118" s="7">
        <v>179640</v>
      </c>
      <c r="N118" s="7">
        <v>179.64</v>
      </c>
      <c r="O118" s="7">
        <v>2592000</v>
      </c>
      <c r="P118" s="15">
        <f t="shared" si="24"/>
        <v>14.428857715430862</v>
      </c>
      <c r="Q118" s="7"/>
      <c r="R118" s="7"/>
      <c r="S118" s="7"/>
    </row>
    <row r="119" spans="1:19" ht="22" customHeight="1" x14ac:dyDescent="0.3">
      <c r="A119" s="2">
        <v>43941</v>
      </c>
      <c r="B119" s="21" t="str">
        <f t="shared" si="22"/>
        <v>April, 2020</v>
      </c>
      <c r="C119" s="21" t="str">
        <f t="shared" si="23"/>
        <v>April, 2020´</v>
      </c>
      <c r="D119" s="3" t="s">
        <v>32</v>
      </c>
      <c r="E119" s="3" t="s">
        <v>77</v>
      </c>
      <c r="F119" s="3" t="s">
        <v>67</v>
      </c>
      <c r="G119" s="3" t="s">
        <v>44</v>
      </c>
      <c r="H119" s="3" t="s">
        <v>274</v>
      </c>
      <c r="I119" s="3" t="s">
        <v>319</v>
      </c>
      <c r="J119" s="12" t="str">
        <f>IF(ISNUMBER(SEARCH("BUTYRAMIDE",I119)),"2,3-Dimethyl Butyramide",IF(ISNUMBER(SEARCH("FOLPET",I119)),"Folpet",IF(ISNUMBER(SEARCH("METHYL [2-({[6- (TRIFLUOROMETHYL) PYRIDIN-2-YL] OXY} METHYL) PHENYL",I119)),"Esther",IF(ISNUMBER(SEARCH("TEBUCONAZOL",I119)),"Tebuconazole",IF(ISNUMBER(SEARCH("DICHLOROPHENYL",I119)),"Dichlorophenyl Isocyanates",IF(ISNUMBER(SEARCH("CAPTAN",I119)),"Captan",IF(ISNUMBER(SEARCH("DIMETHYLACETAMID",I119)),"Dimethylacetamide",IF(ISNUMBER(SEARCH("AFALON",I119)),"Linuron","FIX IT"))))))))</f>
        <v>Tebuconazole</v>
      </c>
      <c r="K119" s="12" t="str">
        <f t="shared" si="20"/>
        <v>Not Identified</v>
      </c>
      <c r="L119" s="12" t="str">
        <f t="shared" si="21"/>
        <v>General Chemical</v>
      </c>
      <c r="M119" s="4">
        <v>73290</v>
      </c>
      <c r="N119" s="4">
        <v>73.290000000000006</v>
      </c>
      <c r="O119" s="4">
        <v>2911000</v>
      </c>
      <c r="P119" s="15">
        <f t="shared" si="24"/>
        <v>39.718924819211352</v>
      </c>
      <c r="Q119" s="10" t="s">
        <v>3146</v>
      </c>
      <c r="R119" s="12" t="s">
        <v>3243</v>
      </c>
      <c r="S119" s="12" t="s">
        <v>3116</v>
      </c>
    </row>
    <row r="120" spans="1:19" ht="22" customHeight="1" x14ac:dyDescent="0.3">
      <c r="A120" s="5">
        <v>43941</v>
      </c>
      <c r="B120" s="21" t="str">
        <f t="shared" si="22"/>
        <v>April, 2020</v>
      </c>
      <c r="C120" s="21" t="str">
        <f t="shared" si="23"/>
        <v>April, 2020´</v>
      </c>
      <c r="D120" s="6" t="s">
        <v>32</v>
      </c>
      <c r="E120" s="6" t="s">
        <v>65</v>
      </c>
      <c r="F120" s="6" t="s">
        <v>67</v>
      </c>
      <c r="G120" s="6" t="s">
        <v>44</v>
      </c>
      <c r="H120" s="6" t="s">
        <v>73</v>
      </c>
      <c r="I120" s="6" t="s">
        <v>320</v>
      </c>
      <c r="J120" s="12" t="str">
        <f t="shared" ref="J120" si="40">IF(ISNUMBER(SEARCH("2,4 D",I118)),"2,4-Dichlorophenoxyacetic acid",IF(ISNUMBER(SEARCH("ACIDO",I118)),"2,4-Dichlorophenoxyacetic acid",IF(ISNUMBER(SEARCH("NAPHTHA",I118)),"Aromatic Solvent Mixture",IF(ISNUMBER(SEARCH("DIMETHYLAMINE",I118)),"Dimethylamine",IF(ISNUMBER(SEARCH("DIMETILAMINA",I118)),"Dimethylamine",IF(ISNUMBER(SEARCH("JUMP",I118)),"Diuron",IF(ISNUMBER(SEARCH(" 2-AMINO-2,3-DIMETHYL BUTYRAMIDE",I118)),"Herbicide Amine Intermediate",IF(ISNUMBER(SEARCH("TEBUTHIURON",I118)),"Tebuthiuron",IF(ISNUMBER(SEARCH("DMS",I118)),"Dimethyl Sulfate",IF(ISNUMBER(SEARCH("2,4-XILIDIN",I118)),"2,4-Xylidine","FIX IT"))))))))))</f>
        <v>Aromatic Solvent Mixture</v>
      </c>
      <c r="K120" s="12" t="str">
        <f t="shared" si="20"/>
        <v>Caromax 28</v>
      </c>
      <c r="L120" s="12" t="str">
        <f t="shared" si="21"/>
        <v>Solvent</v>
      </c>
      <c r="M120" s="7">
        <v>35236</v>
      </c>
      <c r="N120" s="7">
        <v>35.24</v>
      </c>
      <c r="O120" s="7">
        <v>330000</v>
      </c>
      <c r="P120" s="15">
        <f t="shared" si="24"/>
        <v>9.3654217277784078</v>
      </c>
      <c r="Q120" s="7"/>
      <c r="R120" s="7"/>
      <c r="S120" s="7"/>
    </row>
    <row r="121" spans="1:19" ht="22" customHeight="1" x14ac:dyDescent="0.3">
      <c r="A121" s="2">
        <v>43940</v>
      </c>
      <c r="B121" s="21" t="str">
        <f t="shared" si="22"/>
        <v>April, 2020</v>
      </c>
      <c r="C121" s="21" t="str">
        <f t="shared" si="23"/>
        <v>April, 2020´</v>
      </c>
      <c r="D121" s="3" t="s">
        <v>84</v>
      </c>
      <c r="E121" s="3" t="s">
        <v>131</v>
      </c>
      <c r="F121" s="3" t="s">
        <v>186</v>
      </c>
      <c r="G121" s="3" t="s">
        <v>44</v>
      </c>
      <c r="H121" s="3" t="s">
        <v>181</v>
      </c>
      <c r="I121" s="3" t="s">
        <v>295</v>
      </c>
      <c r="J121" s="12" t="str">
        <f t="shared" ref="J121" si="41">IF(ISNUMBER(SEARCH("DMS",I121)),"Dimethyl Sulfate",IF(ISNUMBER(SEARCH("2,4-XILIDIN",I121)),"2,4-Xylidine",IF(ISNUMBER(SEARCH("GALIGAN",I121)),"Oxyfluorfen",IF(ISNUMBER(SEARCH("DIMETHYLAMINE",I121)),"Dimethylamine",IF(ISNUMBER(SEARCH("ORTHOFORMATE",I121)),"Trimethyl orthoformate",IF(ISNUMBER(SEARCH("NOVALURON",I121)),"Novaluron",IF(ISNUMBER(SEARCH("DIMETHYL SULPHATE",I121)),"Dimethyl Sulphate",IF(ISNUMBER(SEARCH("ALTAPYNE",I121)),"Acid Based Co-Emulsifier",IF(ISNUMBER(SEARCH("METHANESULFONYL",I121)),"Methanesulfonyl chloride",IF(ISNUMBER(SEARCH("METHYL FORMATE",I121)),"Methanoate",IF(ISNUMBER(SEARCH("FLUEN",I121)),"Fluensulfone","FIX IT")))))))))))</f>
        <v>Methanoate</v>
      </c>
      <c r="K121" s="12" t="str">
        <f t="shared" si="20"/>
        <v>Not Identified</v>
      </c>
      <c r="L121" s="12" t="str">
        <f t="shared" si="21"/>
        <v>General Chemical</v>
      </c>
      <c r="M121" s="4">
        <v>20700</v>
      </c>
      <c r="N121" s="4">
        <v>20.7</v>
      </c>
      <c r="O121" s="4">
        <v>79700</v>
      </c>
      <c r="P121" s="15">
        <f t="shared" si="24"/>
        <v>3.8502415458937196</v>
      </c>
      <c r="Q121" s="10"/>
      <c r="R121" s="10"/>
      <c r="S121" s="10"/>
    </row>
    <row r="122" spans="1:19" ht="22" customHeight="1" x14ac:dyDescent="0.3">
      <c r="A122" s="5">
        <v>43940</v>
      </c>
      <c r="B122" s="21" t="str">
        <f t="shared" si="22"/>
        <v>April, 2020</v>
      </c>
      <c r="C122" s="21" t="str">
        <f t="shared" si="23"/>
        <v>April, 2020´</v>
      </c>
      <c r="D122" s="6" t="s">
        <v>84</v>
      </c>
      <c r="E122" s="6" t="s">
        <v>321</v>
      </c>
      <c r="F122" s="6" t="s">
        <v>115</v>
      </c>
      <c r="G122" s="6" t="s">
        <v>44</v>
      </c>
      <c r="H122" s="6" t="s">
        <v>118</v>
      </c>
      <c r="I122" s="6" t="s">
        <v>323</v>
      </c>
      <c r="J122" s="12" t="s">
        <v>3137</v>
      </c>
      <c r="K122" s="12" t="str">
        <f t="shared" si="20"/>
        <v>Not Identified</v>
      </c>
      <c r="L122" s="12" t="str">
        <f t="shared" si="21"/>
        <v>General Chemical</v>
      </c>
      <c r="M122" s="7">
        <v>25000</v>
      </c>
      <c r="N122" s="7">
        <v>25</v>
      </c>
      <c r="O122" s="7">
        <v>48800</v>
      </c>
      <c r="P122" s="15">
        <f t="shared" si="24"/>
        <v>1.952</v>
      </c>
      <c r="Q122" s="7"/>
      <c r="R122" s="7"/>
      <c r="S122" s="7"/>
    </row>
    <row r="123" spans="1:19" ht="22" customHeight="1" x14ac:dyDescent="0.3">
      <c r="A123" s="2">
        <v>43939</v>
      </c>
      <c r="B123" s="21" t="str">
        <f t="shared" si="22"/>
        <v>April, 2020</v>
      </c>
      <c r="C123" s="21" t="str">
        <f t="shared" si="23"/>
        <v>April, 2020´</v>
      </c>
      <c r="D123" s="3" t="s">
        <v>324</v>
      </c>
      <c r="E123" s="3" t="s">
        <v>77</v>
      </c>
      <c r="F123" s="3" t="s">
        <v>67</v>
      </c>
      <c r="G123" s="3" t="s">
        <v>44</v>
      </c>
      <c r="H123" s="19" t="s">
        <v>241</v>
      </c>
      <c r="I123" s="19" t="s">
        <v>328</v>
      </c>
      <c r="J123" s="12" t="s">
        <v>3127</v>
      </c>
      <c r="K123" s="12" t="str">
        <f t="shared" si="20"/>
        <v>Folpan</v>
      </c>
      <c r="L123" s="12" t="str">
        <f t="shared" si="21"/>
        <v>Fungicide</v>
      </c>
      <c r="M123" s="4">
        <v>51880</v>
      </c>
      <c r="N123" s="4">
        <v>51.88</v>
      </c>
      <c r="O123" s="4">
        <v>450000</v>
      </c>
      <c r="P123" s="15">
        <f t="shared" si="24"/>
        <v>8.6738627602158829</v>
      </c>
      <c r="Q123" s="12" t="s">
        <v>3143</v>
      </c>
      <c r="R123" s="17" t="s">
        <v>3250</v>
      </c>
      <c r="S123" s="12" t="s">
        <v>3163</v>
      </c>
    </row>
    <row r="124" spans="1:19" ht="22" customHeight="1" x14ac:dyDescent="0.3">
      <c r="A124" s="5">
        <v>43934</v>
      </c>
      <c r="B124" s="21" t="str">
        <f t="shared" si="22"/>
        <v>April, 2020</v>
      </c>
      <c r="C124" s="21" t="str">
        <f t="shared" si="23"/>
        <v>April, 2020´</v>
      </c>
      <c r="D124" s="6" t="s">
        <v>32</v>
      </c>
      <c r="E124" s="6" t="s">
        <v>77</v>
      </c>
      <c r="F124" s="6" t="s">
        <v>67</v>
      </c>
      <c r="G124" s="6" t="s">
        <v>44</v>
      </c>
      <c r="H124" s="6" t="s">
        <v>82</v>
      </c>
      <c r="I124" s="6" t="s">
        <v>329</v>
      </c>
      <c r="J124" s="12" t="str">
        <f t="shared" ref="J124:J185" si="42">IF(ISNUMBER(SEARCH("CARBENDAZIM",I124)),"Carbendazim",IF(ISNUMBER(SEARCH("4-D",I124)),"2,4-Dichlorophenoxyacetic acid",IF(ISNUMBER(SEARCH("RIDOVER",I124)),"Glyphosate",IF(ISNUMBER(SEARCH("POQUER",I124)),"Clethodim",IF(ISNUMBER(SEARCH("LITER",I124)),"Imidacloprid",IF(ISNUMBER(SEARCH("PYRINEX",I124)),"Chlorpyrifos",IF(ISNUMBER(SEARCH("ORBIT",I124)),"Omethoate",IF(ISNUMBER(SEARCH("HEXARON",I124)),"Diuron",IF(ISNUMBER(SEARCH("ISOPROPYLAMINE",I124)),"Isopropylamine",IF(ISNUMBER(SEARCH("GLYPHOSATE",I124)),"Glyphosate",IF(ISNUMBER(SEARCH("MANCOZEB",I124)),"Mancozeb Indofil",IF(ISNUMBER(SEARCH("PARAQUAT",I124)),"Paraquat",IF(ISNUMBER(SEARCH("CAROMAX",I124)),"Aromatic Solvent Mixture",IF(ISNUMBER(SEARCH("BUTIRON",I124)),"Tebuthiuron",IF(ISNUMBER(SEARCH("VORAZ",I124)),"Methomyl",IF(ISNUMBER(SEARCH("IMIDACLOPRID",I124)),"Imidacloprid",IF(ISNUMBER(SEARCH("2 4 D",I124)),"2,4-Dichlorophenoxyacetic acid",IF(ISNUMBER(SEARCH("IMIDACL",I124)),"Imidacloprid",IF(ISNUMBER(SEARCH("DIUREX",I124)),"Diuron",IF(ISNUMBER(SEARCH("RAPEL",I124)),"Acephate","fix it"))))))))))))))))))))</f>
        <v>Methomyl</v>
      </c>
      <c r="K124" s="12" t="str">
        <f t="shared" si="20"/>
        <v>Voraz</v>
      </c>
      <c r="L124" s="12" t="str">
        <f t="shared" si="21"/>
        <v>Insecticide</v>
      </c>
      <c r="M124" s="7">
        <v>39600</v>
      </c>
      <c r="N124" s="7">
        <v>39.6</v>
      </c>
      <c r="O124" s="7">
        <v>675000</v>
      </c>
      <c r="P124" s="15">
        <f t="shared" si="24"/>
        <v>17.045454545454547</v>
      </c>
      <c r="Q124" s="7"/>
      <c r="R124" s="7"/>
      <c r="S124" s="7"/>
    </row>
    <row r="125" spans="1:19" ht="22" customHeight="1" x14ac:dyDescent="0.3">
      <c r="A125" s="2">
        <v>43934</v>
      </c>
      <c r="B125" s="21" t="str">
        <f t="shared" si="22"/>
        <v>April, 2020</v>
      </c>
      <c r="C125" s="21" t="str">
        <f t="shared" si="23"/>
        <v>April, 2020´</v>
      </c>
      <c r="D125" s="3" t="s">
        <v>32</v>
      </c>
      <c r="E125" s="3" t="s">
        <v>77</v>
      </c>
      <c r="F125" s="3" t="s">
        <v>67</v>
      </c>
      <c r="G125" s="3" t="s">
        <v>44</v>
      </c>
      <c r="H125" s="3" t="s">
        <v>330</v>
      </c>
      <c r="I125" s="19" t="s">
        <v>331</v>
      </c>
      <c r="J125" s="12" t="str">
        <f>IF(ISNUMBER(SEARCH("GALIL", I125)), "Imidachloprid", IF(ISNUMBER(SEARCH("SUPRATHION", I125)), "Methidathion", "FIX IT"))</f>
        <v>Methidathion</v>
      </c>
      <c r="K125" s="12" t="str">
        <f t="shared" si="20"/>
        <v>Suprathion</v>
      </c>
      <c r="L125" s="12" t="str">
        <f t="shared" si="21"/>
        <v>Insecticide</v>
      </c>
      <c r="M125" s="4">
        <v>19360</v>
      </c>
      <c r="N125" s="4">
        <v>19.36</v>
      </c>
      <c r="O125" s="4">
        <v>41568000</v>
      </c>
      <c r="P125" s="15">
        <f t="shared" si="24"/>
        <v>2147.1074380165287</v>
      </c>
      <c r="Q125" s="12" t="s">
        <v>3142</v>
      </c>
      <c r="R125" s="12" t="s">
        <v>3250</v>
      </c>
      <c r="S125" s="12" t="s">
        <v>3163</v>
      </c>
    </row>
    <row r="126" spans="1:19" ht="22" customHeight="1" x14ac:dyDescent="0.3">
      <c r="A126" s="5">
        <v>43934</v>
      </c>
      <c r="B126" s="21" t="str">
        <f t="shared" si="22"/>
        <v>April, 2020</v>
      </c>
      <c r="C126" s="21" t="str">
        <f t="shared" si="23"/>
        <v>April, 2020´</v>
      </c>
      <c r="D126" s="6" t="s">
        <v>32</v>
      </c>
      <c r="E126" s="6" t="s">
        <v>35</v>
      </c>
      <c r="F126" s="6" t="s">
        <v>40</v>
      </c>
      <c r="G126" s="6" t="s">
        <v>44</v>
      </c>
      <c r="H126" s="6" t="s">
        <v>47</v>
      </c>
      <c r="I126" s="6" t="s">
        <v>332</v>
      </c>
      <c r="J126" s="12" t="str">
        <f t="shared" si="42"/>
        <v>2,4-Dichlorophenoxyacetic acid</v>
      </c>
      <c r="K126" s="12" t="str">
        <f t="shared" si="20"/>
        <v>2,4-D Main</v>
      </c>
      <c r="L126" s="12" t="str">
        <f t="shared" si="21"/>
        <v>Herbicide</v>
      </c>
      <c r="M126" s="7">
        <v>203679.99</v>
      </c>
      <c r="N126" s="7">
        <v>203.68</v>
      </c>
      <c r="O126" s="6" t="s">
        <v>49</v>
      </c>
      <c r="P126" s="15" t="e">
        <f t="shared" si="24"/>
        <v>#VALUE!</v>
      </c>
      <c r="Q126" s="7"/>
      <c r="R126" s="7"/>
      <c r="S126" s="7"/>
    </row>
    <row r="127" spans="1:19" ht="22" customHeight="1" x14ac:dyDescent="0.3">
      <c r="A127" s="2">
        <v>43934</v>
      </c>
      <c r="B127" s="21" t="str">
        <f t="shared" si="22"/>
        <v>April, 2020</v>
      </c>
      <c r="C127" s="21" t="str">
        <f t="shared" si="23"/>
        <v>April, 2020´</v>
      </c>
      <c r="D127" s="3" t="s">
        <v>32</v>
      </c>
      <c r="E127" s="3" t="s">
        <v>77</v>
      </c>
      <c r="F127" s="3" t="s">
        <v>67</v>
      </c>
      <c r="G127" s="3" t="s">
        <v>44</v>
      </c>
      <c r="H127" s="3" t="s">
        <v>82</v>
      </c>
      <c r="I127" s="3" t="s">
        <v>333</v>
      </c>
      <c r="J127" s="18" t="s">
        <v>3193</v>
      </c>
      <c r="K127" s="12" t="str">
        <f t="shared" si="20"/>
        <v>Galil</v>
      </c>
      <c r="L127" s="12" t="str">
        <f t="shared" si="21"/>
        <v>Insecticide</v>
      </c>
      <c r="M127" s="4">
        <v>453420.01</v>
      </c>
      <c r="N127" s="4">
        <v>453.42</v>
      </c>
      <c r="O127" s="4">
        <v>7726000</v>
      </c>
      <c r="P127" s="15">
        <f t="shared" si="24"/>
        <v>17.039389152675462</v>
      </c>
      <c r="Q127" s="10"/>
      <c r="R127" s="10"/>
      <c r="S127" s="10"/>
    </row>
    <row r="128" spans="1:19" ht="22" customHeight="1" x14ac:dyDescent="0.3">
      <c r="A128" s="5">
        <v>43933</v>
      </c>
      <c r="B128" s="21" t="str">
        <f t="shared" si="22"/>
        <v>April, 2020</v>
      </c>
      <c r="C128" s="21" t="str">
        <f t="shared" si="23"/>
        <v>April, 2020´</v>
      </c>
      <c r="D128" s="6" t="s">
        <v>32</v>
      </c>
      <c r="E128" s="6" t="s">
        <v>334</v>
      </c>
      <c r="F128" s="6" t="s">
        <v>337</v>
      </c>
      <c r="G128" s="6" t="s">
        <v>44</v>
      </c>
      <c r="H128" s="6" t="s">
        <v>339</v>
      </c>
      <c r="I128" s="6" t="s">
        <v>340</v>
      </c>
      <c r="J128" s="12" t="s">
        <v>3142</v>
      </c>
      <c r="K128" s="12" t="str">
        <f t="shared" si="20"/>
        <v>Not Identified</v>
      </c>
      <c r="L128" s="12" t="str">
        <f t="shared" si="21"/>
        <v>General Chemical</v>
      </c>
      <c r="M128" s="7">
        <v>13094</v>
      </c>
      <c r="N128" s="7">
        <v>13.09</v>
      </c>
      <c r="O128" s="7">
        <v>42200</v>
      </c>
      <c r="P128" s="15">
        <f t="shared" si="24"/>
        <v>3.2228501603787993</v>
      </c>
      <c r="Q128" s="18" t="s">
        <v>3141</v>
      </c>
      <c r="R128" s="17" t="s">
        <v>3250</v>
      </c>
      <c r="S128" s="18" t="s">
        <v>3129</v>
      </c>
    </row>
    <row r="129" spans="1:19" ht="22" customHeight="1" x14ac:dyDescent="0.3">
      <c r="A129" s="2">
        <v>43933</v>
      </c>
      <c r="B129" s="21" t="str">
        <f t="shared" si="22"/>
        <v>April, 2020</v>
      </c>
      <c r="C129" s="21" t="str">
        <f t="shared" si="23"/>
        <v>April, 2020´</v>
      </c>
      <c r="D129" s="3" t="s">
        <v>32</v>
      </c>
      <c r="E129" s="3" t="s">
        <v>51</v>
      </c>
      <c r="F129" s="3" t="s">
        <v>53</v>
      </c>
      <c r="G129" s="3" t="s">
        <v>44</v>
      </c>
      <c r="H129" s="3" t="s">
        <v>57</v>
      </c>
      <c r="I129" s="3" t="s">
        <v>226</v>
      </c>
      <c r="J129" s="12" t="str">
        <f t="shared" si="42"/>
        <v>Carbendazim</v>
      </c>
      <c r="K129" s="12" t="str">
        <f t="shared" si="20"/>
        <v>Not Identified</v>
      </c>
      <c r="L129" s="12" t="str">
        <f t="shared" si="21"/>
        <v>General Chemical</v>
      </c>
      <c r="M129" s="4">
        <v>48240</v>
      </c>
      <c r="N129" s="4">
        <v>48.24</v>
      </c>
      <c r="O129" s="4">
        <v>1220000</v>
      </c>
      <c r="P129" s="15">
        <f t="shared" si="24"/>
        <v>25.290215588723051</v>
      </c>
      <c r="Q129" s="10"/>
      <c r="R129" s="10"/>
      <c r="S129" s="10"/>
    </row>
    <row r="130" spans="1:19" ht="22" customHeight="1" x14ac:dyDescent="0.3">
      <c r="A130" s="5">
        <v>43932</v>
      </c>
      <c r="B130" s="21" t="str">
        <f t="shared" si="22"/>
        <v>April, 2020</v>
      </c>
      <c r="C130" s="21" t="str">
        <f t="shared" si="23"/>
        <v>April, 2020´</v>
      </c>
      <c r="D130" s="6" t="s">
        <v>32</v>
      </c>
      <c r="E130" s="6" t="s">
        <v>305</v>
      </c>
      <c r="F130" s="6" t="s">
        <v>310</v>
      </c>
      <c r="G130" s="6" t="s">
        <v>44</v>
      </c>
      <c r="H130" s="6" t="s">
        <v>140</v>
      </c>
      <c r="I130" s="6" t="s">
        <v>341</v>
      </c>
      <c r="J130" s="12" t="str">
        <f>IF(ISNUMBER(SEARCH("2,4 D",I130)),"2,4-Dichlorophenoxyacetic acid",IF(ISNUMBER(SEARCH("ACIDO",I130)),"2,4-Dichlorophenoxyacetic acid",IF(ISNUMBER(SEARCH("NAPHTHA",I130)),"Aromatic Solvent Mixture",IF(ISNUMBER(SEARCH("DIMETHYLAMINE",I130)),"Dimethylamine",IF(ISNUMBER(SEARCH("DIMETILAMINA",I130)),"Dimethylamine",IF(ISNUMBER(SEARCH("JUMP",I130)),"Diuron",IF(ISNUMBER(SEARCH("2-AMINO-2,3-DIMETHYL BUTYRAMIDE",I130)),"Herbicide Amine Intermediate",IF(ISNUMBER(SEARCH("TEBUTHIURON",I130)),"Tebuthiuron","FIXIT"))))))))</f>
        <v>Dimethylamine</v>
      </c>
      <c r="K130" s="12" t="str">
        <f t="shared" ref="K130:K193" si="43">VLOOKUP(J130,Q:S,2, FALSE)</f>
        <v>Not Identified</v>
      </c>
      <c r="L130" s="12" t="str">
        <f t="shared" ref="L130:L193" si="44">VLOOKUP(K130,R:T,2, FALSE)</f>
        <v>General Chemical</v>
      </c>
      <c r="M130" s="7">
        <v>19040</v>
      </c>
      <c r="N130" s="7">
        <v>19.04</v>
      </c>
      <c r="O130" s="7">
        <v>14600</v>
      </c>
      <c r="P130" s="15">
        <f t="shared" si="24"/>
        <v>0.76680672268907568</v>
      </c>
      <c r="Q130" s="7"/>
      <c r="R130" s="7"/>
      <c r="S130" s="7"/>
    </row>
    <row r="131" spans="1:19" ht="22" customHeight="1" x14ac:dyDescent="0.3">
      <c r="A131" s="2">
        <v>43929</v>
      </c>
      <c r="B131" s="21" t="str">
        <f t="shared" ref="B131:B194" si="45">TEXT(A131,"MMMMMMM, YYYY")</f>
        <v>April, 2020</v>
      </c>
      <c r="C131" s="21" t="str">
        <f t="shared" ref="C131:C194" si="46">B131&amp;"´"</f>
        <v>April, 2020´</v>
      </c>
      <c r="D131" s="3" t="s">
        <v>32</v>
      </c>
      <c r="E131" s="3" t="s">
        <v>35</v>
      </c>
      <c r="F131" s="3" t="s">
        <v>40</v>
      </c>
      <c r="G131" s="3" t="s">
        <v>44</v>
      </c>
      <c r="H131" s="3" t="s">
        <v>47</v>
      </c>
      <c r="I131" s="3" t="s">
        <v>223</v>
      </c>
      <c r="J131" s="12" t="str">
        <f t="shared" si="42"/>
        <v>2,4-Dichlorophenoxyacetic acid</v>
      </c>
      <c r="K131" s="12" t="str">
        <f t="shared" si="43"/>
        <v>2,4-D Main</v>
      </c>
      <c r="L131" s="12" t="str">
        <f t="shared" si="44"/>
        <v>Herbicide</v>
      </c>
      <c r="M131" s="4">
        <v>222360</v>
      </c>
      <c r="N131" s="4">
        <v>222.36</v>
      </c>
      <c r="O131" s="3" t="s">
        <v>49</v>
      </c>
      <c r="P131" s="15" t="e">
        <f t="shared" ref="P131:P194" si="47">O131/M131</f>
        <v>#VALUE!</v>
      </c>
      <c r="Q131" s="10"/>
      <c r="R131" s="10"/>
      <c r="S131" s="10"/>
    </row>
    <row r="132" spans="1:19" ht="22" customHeight="1" x14ac:dyDescent="0.3">
      <c r="A132" s="5">
        <v>43929</v>
      </c>
      <c r="B132" s="21" t="str">
        <f t="shared" si="45"/>
        <v>April, 2020</v>
      </c>
      <c r="C132" s="21" t="str">
        <f t="shared" si="46"/>
        <v>April, 2020´</v>
      </c>
      <c r="D132" s="6" t="s">
        <v>32</v>
      </c>
      <c r="E132" s="6" t="s">
        <v>35</v>
      </c>
      <c r="F132" s="6" t="s">
        <v>40</v>
      </c>
      <c r="G132" s="6" t="s">
        <v>44</v>
      </c>
      <c r="H132" s="6" t="s">
        <v>47</v>
      </c>
      <c r="I132" s="6" t="s">
        <v>223</v>
      </c>
      <c r="J132" s="12" t="str">
        <f t="shared" si="42"/>
        <v>2,4-Dichlorophenoxyacetic acid</v>
      </c>
      <c r="K132" s="12" t="str">
        <f t="shared" si="43"/>
        <v>2,4-D Main</v>
      </c>
      <c r="L132" s="12" t="str">
        <f t="shared" si="44"/>
        <v>Herbicide</v>
      </c>
      <c r="M132" s="7">
        <v>222340</v>
      </c>
      <c r="N132" s="7">
        <v>222.34</v>
      </c>
      <c r="O132" s="6" t="s">
        <v>49</v>
      </c>
      <c r="P132" s="15" t="e">
        <f t="shared" si="47"/>
        <v>#VALUE!</v>
      </c>
      <c r="Q132" s="7"/>
      <c r="R132" s="7"/>
      <c r="S132" s="7"/>
    </row>
    <row r="133" spans="1:19" ht="22" customHeight="1" x14ac:dyDescent="0.3">
      <c r="A133" s="2">
        <v>43928</v>
      </c>
      <c r="B133" s="21" t="str">
        <f t="shared" si="45"/>
        <v>April, 2020</v>
      </c>
      <c r="C133" s="21" t="str">
        <f t="shared" si="46"/>
        <v>April, 2020´</v>
      </c>
      <c r="D133" s="3" t="s">
        <v>32</v>
      </c>
      <c r="E133" s="3" t="s">
        <v>77</v>
      </c>
      <c r="F133" s="3" t="s">
        <v>342</v>
      </c>
      <c r="G133" s="3" t="s">
        <v>44</v>
      </c>
      <c r="H133" s="3" t="s">
        <v>82</v>
      </c>
      <c r="I133" s="3" t="s">
        <v>344</v>
      </c>
      <c r="J133" s="12" t="str">
        <f t="shared" ref="J133:J134" si="48">IF(ISNUMBER(SEARCH("DMS",I133)),"Dimethyl Sulfate",IF(ISNUMBER(SEARCH("2,4-XILIDIN",I133)),"2,4-Xylidine",IF(ISNUMBER(SEARCH("GALIGAN",I133)),"Oxyfluorfen",IF(ISNUMBER(SEARCH("DIMETHYLAMINE",I133)),"Dimethylamine",IF(ISNUMBER(SEARCH("ORTHOFORMATE",I133)),"Trimethyl orthoformate",IF(ISNUMBER(SEARCH("NOVALURON",I133)),"Novaluron",IF(ISNUMBER(SEARCH("DIMETHYL SULPHATE",I133)),"Dimethyl Sulphate",IF(ISNUMBER(SEARCH("ALTAPYNE",I133)),"Acid Based Co-Emulsifier",IF(ISNUMBER(SEARCH("METHANESULFONYL",I133)),"Methanesulfonyl chloride",IF(ISNUMBER(SEARCH("METHYL FORMATE",I133)),"Methanoate",IF(ISNUMBER(SEARCH("FLUEN",I133)),"Fluensulfone","FIX IT")))))))))))</f>
        <v>Novaluron</v>
      </c>
      <c r="K133" s="12" t="str">
        <f t="shared" si="43"/>
        <v>Rimon</v>
      </c>
      <c r="L133" s="12" t="str">
        <f t="shared" si="44"/>
        <v>Insecticide</v>
      </c>
      <c r="M133" s="4">
        <v>39600</v>
      </c>
      <c r="N133" s="4">
        <v>39.6</v>
      </c>
      <c r="O133" s="4">
        <v>675000</v>
      </c>
      <c r="P133" s="15">
        <f t="shared" si="47"/>
        <v>17.045454545454547</v>
      </c>
      <c r="Q133" s="10"/>
      <c r="R133" s="10"/>
      <c r="S133" s="10"/>
    </row>
    <row r="134" spans="1:19" ht="22" customHeight="1" x14ac:dyDescent="0.3">
      <c r="A134" s="5">
        <v>43928</v>
      </c>
      <c r="B134" s="21" t="str">
        <f t="shared" si="45"/>
        <v>April, 2020</v>
      </c>
      <c r="C134" s="21" t="str">
        <f t="shared" si="46"/>
        <v>April, 2020´</v>
      </c>
      <c r="D134" s="6" t="s">
        <v>32</v>
      </c>
      <c r="E134" s="6" t="s">
        <v>77</v>
      </c>
      <c r="F134" s="6" t="s">
        <v>67</v>
      </c>
      <c r="G134" s="6" t="s">
        <v>44</v>
      </c>
      <c r="H134" s="6" t="s">
        <v>82</v>
      </c>
      <c r="I134" s="6" t="s">
        <v>345</v>
      </c>
      <c r="J134" s="12" t="str">
        <f t="shared" si="48"/>
        <v>Novaluron</v>
      </c>
      <c r="K134" s="12" t="str">
        <f t="shared" si="43"/>
        <v>Rimon</v>
      </c>
      <c r="L134" s="12" t="str">
        <f t="shared" si="44"/>
        <v>Insecticide</v>
      </c>
      <c r="M134" s="7">
        <v>19800</v>
      </c>
      <c r="N134" s="7">
        <v>19.8</v>
      </c>
      <c r="O134" s="7">
        <v>337000</v>
      </c>
      <c r="P134" s="15">
        <f t="shared" si="47"/>
        <v>17.020202020202021</v>
      </c>
      <c r="Q134" s="7"/>
      <c r="R134" s="7"/>
      <c r="S134" s="7"/>
    </row>
    <row r="135" spans="1:19" ht="22" customHeight="1" x14ac:dyDescent="0.3">
      <c r="A135" s="2">
        <v>43928</v>
      </c>
      <c r="B135" s="21" t="str">
        <f t="shared" si="45"/>
        <v>April, 2020</v>
      </c>
      <c r="C135" s="21" t="str">
        <f t="shared" si="46"/>
        <v>April, 2020´</v>
      </c>
      <c r="D135" s="3" t="s">
        <v>32</v>
      </c>
      <c r="E135" s="3" t="s">
        <v>65</v>
      </c>
      <c r="F135" s="3" t="s">
        <v>67</v>
      </c>
      <c r="G135" s="3" t="s">
        <v>44</v>
      </c>
      <c r="H135" s="3" t="s">
        <v>71</v>
      </c>
      <c r="I135" s="3" t="s">
        <v>346</v>
      </c>
      <c r="J135" s="12" t="str">
        <f t="shared" si="42"/>
        <v>Diuron</v>
      </c>
      <c r="K135" s="12" t="str">
        <f t="shared" si="43"/>
        <v>Jump</v>
      </c>
      <c r="L135" s="12" t="str">
        <f t="shared" si="44"/>
        <v>Herbicide</v>
      </c>
      <c r="M135" s="4">
        <v>245828</v>
      </c>
      <c r="N135" s="4">
        <v>245.83</v>
      </c>
      <c r="O135" s="4">
        <v>2303000</v>
      </c>
      <c r="P135" s="15">
        <f t="shared" si="47"/>
        <v>9.3683388385375146</v>
      </c>
      <c r="Q135" s="10"/>
      <c r="R135" s="10"/>
      <c r="S135" s="10"/>
    </row>
    <row r="136" spans="1:19" ht="22" customHeight="1" x14ac:dyDescent="0.3">
      <c r="A136" s="5">
        <v>43923</v>
      </c>
      <c r="B136" s="21" t="str">
        <f t="shared" si="45"/>
        <v>April, 2020</v>
      </c>
      <c r="C136" s="21" t="str">
        <f t="shared" si="46"/>
        <v>April, 2020´</v>
      </c>
      <c r="D136" s="6" t="s">
        <v>32</v>
      </c>
      <c r="E136" s="6" t="s">
        <v>77</v>
      </c>
      <c r="F136" s="6" t="s">
        <v>67</v>
      </c>
      <c r="G136" s="6" t="s">
        <v>44</v>
      </c>
      <c r="H136" s="6" t="s">
        <v>210</v>
      </c>
      <c r="I136" s="6" t="s">
        <v>347</v>
      </c>
      <c r="J136" s="12" t="str">
        <f t="shared" ref="J136" si="49">IF(ISNUMBER(SEARCH("BUTYRAMIDE",I136)),"2,3-Dimethyl Butyramide",IF(ISNUMBER(SEARCH("FOLPET",I136)),"Folpet",IF(ISNUMBER(SEARCH("METHYL [2-({[6- (TRIFLUOROMETHYL) PYRIDIN-2-YL] OXY} METHYL) PHENYL",I136)),"Esther",IF(ISNUMBER(SEARCH("TEBUCONAZOL",I136)),"Tebuconazole",IF(ISNUMBER(SEARCH("DICHLOROPHENYL",I136)),"Dichlorophenyl Isocyanates",IF(ISNUMBER(SEARCH("CAPTAN",I136)),"Captan",IF(ISNUMBER(SEARCH("DIMETHYLACETAMID",I136)),"Dimethylacetamide",IF(ISNUMBER(SEARCH("AFALON",I136)),"Linuron","FIX IT"))))))))</f>
        <v>Folpet</v>
      </c>
      <c r="K136" s="12" t="str">
        <f t="shared" si="43"/>
        <v>Folpan</v>
      </c>
      <c r="L136" s="12" t="str">
        <f t="shared" si="44"/>
        <v>Fungicide</v>
      </c>
      <c r="M136" s="7">
        <v>15705</v>
      </c>
      <c r="N136" s="7">
        <v>15.7</v>
      </c>
      <c r="O136" s="7">
        <v>136000</v>
      </c>
      <c r="P136" s="15">
        <f t="shared" si="47"/>
        <v>8.6596625278573711</v>
      </c>
      <c r="Q136" s="7"/>
      <c r="R136" s="7"/>
      <c r="S136" s="7"/>
    </row>
    <row r="137" spans="1:19" ht="22" customHeight="1" x14ac:dyDescent="0.3">
      <c r="A137" s="2">
        <v>43921</v>
      </c>
      <c r="B137" s="21" t="str">
        <f t="shared" si="45"/>
        <v>March, 2020</v>
      </c>
      <c r="C137" s="21" t="str">
        <f t="shared" si="46"/>
        <v>March, 2020´</v>
      </c>
      <c r="D137" s="3" t="s">
        <v>84</v>
      </c>
      <c r="E137" s="3" t="s">
        <v>111</v>
      </c>
      <c r="F137" s="3" t="s">
        <v>115</v>
      </c>
      <c r="G137" s="3" t="s">
        <v>44</v>
      </c>
      <c r="H137" s="3" t="s">
        <v>118</v>
      </c>
      <c r="I137" s="19" t="s">
        <v>348</v>
      </c>
      <c r="J137" s="12" t="s">
        <v>3137</v>
      </c>
      <c r="K137" s="12" t="str">
        <f t="shared" si="43"/>
        <v>Not Identified</v>
      </c>
      <c r="L137" s="12" t="str">
        <f t="shared" si="44"/>
        <v>General Chemical</v>
      </c>
      <c r="M137" s="4">
        <v>25000</v>
      </c>
      <c r="N137" s="4">
        <v>25</v>
      </c>
      <c r="O137" s="4">
        <v>46500</v>
      </c>
      <c r="P137" s="15">
        <f t="shared" si="47"/>
        <v>1.86</v>
      </c>
      <c r="Q137" s="7"/>
      <c r="R137" s="7"/>
      <c r="S137" s="7"/>
    </row>
    <row r="138" spans="1:19" ht="22" customHeight="1" x14ac:dyDescent="0.3">
      <c r="A138" s="5">
        <v>43918</v>
      </c>
      <c r="B138" s="21" t="str">
        <f t="shared" si="45"/>
        <v>March, 2020</v>
      </c>
      <c r="C138" s="21" t="str">
        <f t="shared" si="46"/>
        <v>March, 2020´</v>
      </c>
      <c r="D138" s="6" t="s">
        <v>32</v>
      </c>
      <c r="E138" s="6" t="s">
        <v>305</v>
      </c>
      <c r="F138" s="6" t="s">
        <v>310</v>
      </c>
      <c r="G138" s="6" t="s">
        <v>44</v>
      </c>
      <c r="H138" s="6" t="s">
        <v>140</v>
      </c>
      <c r="I138" s="6" t="s">
        <v>349</v>
      </c>
      <c r="J138" s="12" t="str">
        <f t="shared" ref="J138" si="50">IF(ISNUMBER(SEARCH("2,4 D",I138)),"2,4-Dichlorophenoxyacetic acid",IF(ISNUMBER(SEARCH("ACIDO",I138)),"2,4-Dichlorophenoxyacetic acid",IF(ISNUMBER(SEARCH("NAPHTHA",I138)),"Aromatic Solvent Mixture",IF(ISNUMBER(SEARCH("DIMETHYLAMINE",I138)),"Dimethylamine",IF(ISNUMBER(SEARCH("DIMETILAMINA",I138)),"Dimethylamine",IF(ISNUMBER(SEARCH("JUMP",I138)),"Diuron",IF(ISNUMBER(SEARCH("2-AMINO-2,3-DIMETHYL BUTYRAMIDE",I138)),"Herbicide Amine Intermediate",IF(ISNUMBER(SEARCH("TEBUTHIURON",I138)),"Tebuthiuron","FIXIT"))))))))</f>
        <v>Dimethylamine</v>
      </c>
      <c r="K138" s="12" t="str">
        <f t="shared" si="43"/>
        <v>Not Identified</v>
      </c>
      <c r="L138" s="12" t="str">
        <f t="shared" si="44"/>
        <v>General Chemical</v>
      </c>
      <c r="M138" s="7">
        <v>162980</v>
      </c>
      <c r="N138" s="7">
        <v>162.97999999999999</v>
      </c>
      <c r="O138" s="7">
        <v>126000</v>
      </c>
      <c r="P138" s="15">
        <f t="shared" si="47"/>
        <v>0.77310099398699228</v>
      </c>
      <c r="Q138" s="10"/>
      <c r="R138" s="10"/>
      <c r="S138" s="10"/>
    </row>
    <row r="139" spans="1:19" ht="22" customHeight="1" x14ac:dyDescent="0.3">
      <c r="A139" s="2">
        <v>43918</v>
      </c>
      <c r="B139" s="21" t="str">
        <f t="shared" si="45"/>
        <v>March, 2020</v>
      </c>
      <c r="C139" s="21" t="str">
        <f t="shared" si="46"/>
        <v>March, 2020´</v>
      </c>
      <c r="D139" s="3" t="s">
        <v>32</v>
      </c>
      <c r="E139" s="3" t="s">
        <v>77</v>
      </c>
      <c r="F139" s="3" t="s">
        <v>342</v>
      </c>
      <c r="G139" s="3" t="s">
        <v>44</v>
      </c>
      <c r="H139" s="3" t="s">
        <v>82</v>
      </c>
      <c r="I139" s="3" t="s">
        <v>350</v>
      </c>
      <c r="J139" s="12" t="str">
        <f>IF(ISNUMBER(SEARCH("DMS",I139)),"Dimethyl Sulfate",IF(ISNUMBER(SEARCH("2,4-XILIDIN",I139)),"2,4-Xylidine",IF(ISNUMBER(SEARCH("GALIGAN",I139)),"Oxyfluorfen",IF(ISNUMBER(SEARCH("DIMETHYLAMINE",I139)),"Dimethylamine",IF(ISNUMBER(SEARCH("ORTHOFORMATE",I139)),"Trimethyl orthoformate",IF(ISNUMBER(SEARCH("NOVALURON",I139)),"Novaluron",IF(ISNUMBER(SEARCH("DIMETHYL SULPHATE",I139)),"Dimethyl Sulphate",IF(ISNUMBER(SEARCH("ALTAPYNE",I139)),"Acid Based Co-Emulsifier",IF(ISNUMBER(SEARCH("METHANESULFONYL",I139)),"Methanesulfonyl chloride",IF(ISNUMBER(SEARCH("METHYL FORMATE",I139)),"Methanoate",IF(ISNUMBER(SEARCH("FLUEN",I139)),"Fluensulfone","FIX IT")))))))))))</f>
        <v>Novaluron</v>
      </c>
      <c r="K139" s="12" t="str">
        <f t="shared" si="43"/>
        <v>Rimon</v>
      </c>
      <c r="L139" s="12" t="str">
        <f t="shared" si="44"/>
        <v>Insecticide</v>
      </c>
      <c r="M139" s="4">
        <v>19800</v>
      </c>
      <c r="N139" s="4">
        <v>19.8</v>
      </c>
      <c r="O139" s="4">
        <v>369000</v>
      </c>
      <c r="P139" s="15">
        <f t="shared" si="47"/>
        <v>18.636363636363637</v>
      </c>
      <c r="Q139" s="7"/>
      <c r="R139" s="7"/>
      <c r="S139" s="7"/>
    </row>
    <row r="140" spans="1:19" ht="22" customHeight="1" x14ac:dyDescent="0.3">
      <c r="A140" s="5">
        <v>43918</v>
      </c>
      <c r="B140" s="21" t="str">
        <f t="shared" si="45"/>
        <v>March, 2020</v>
      </c>
      <c r="C140" s="21" t="str">
        <f t="shared" si="46"/>
        <v>March, 2020´</v>
      </c>
      <c r="D140" s="6" t="s">
        <v>32</v>
      </c>
      <c r="E140" s="6" t="s">
        <v>77</v>
      </c>
      <c r="F140" s="6" t="s">
        <v>67</v>
      </c>
      <c r="G140" s="6" t="s">
        <v>44</v>
      </c>
      <c r="H140" s="6" t="s">
        <v>351</v>
      </c>
      <c r="I140" s="6" t="s">
        <v>352</v>
      </c>
      <c r="J140" s="12" t="str">
        <f t="shared" ref="J140" si="51">IF(ISNUMBER(SEARCH("2,4 D",I138)),"2,4-Dichlorophenoxyacetic acid",IF(ISNUMBER(SEARCH("ACIDO",I138)),"2,4-Dichlorophenoxyacetic acid",IF(ISNUMBER(SEARCH("NAPHTHA",I138)),"Aromatic Solvent Mixture",IF(ISNUMBER(SEARCH("DIMETHYLAMINE",I138)),"Dimethylamine",IF(ISNUMBER(SEARCH("DIMETILAMINA",I138)),"Dimethylamine",IF(ISNUMBER(SEARCH("JUMP",I138)),"Diuron",IF(ISNUMBER(SEARCH(" 2-AMINO-2,3-DIMETHYL BUTYRAMIDE",I138)),"Herbicide Amine Intermediate",IF(ISNUMBER(SEARCH("TEBUTHIURON",I138)),"Tebuthiuron",IF(ISNUMBER(SEARCH("DMS",I138)),"Dimethyl Sulfate",IF(ISNUMBER(SEARCH("2,4-XILIDIN",I138)),"2,4-Xylidine","FIX IT"))))))))))</f>
        <v>Dimethylamine</v>
      </c>
      <c r="K140" s="12" t="str">
        <f t="shared" si="43"/>
        <v>Not Identified</v>
      </c>
      <c r="L140" s="12" t="str">
        <f t="shared" si="44"/>
        <v>General Chemical</v>
      </c>
      <c r="M140" s="7">
        <v>13400</v>
      </c>
      <c r="N140" s="7">
        <v>13.4</v>
      </c>
      <c r="O140" s="7">
        <v>1129000</v>
      </c>
      <c r="P140" s="15">
        <f t="shared" si="47"/>
        <v>84.253731343283576</v>
      </c>
      <c r="Q140" s="10"/>
      <c r="R140" s="10"/>
      <c r="S140" s="10"/>
    </row>
    <row r="141" spans="1:19" ht="22" customHeight="1" x14ac:dyDescent="0.3">
      <c r="A141" s="2">
        <v>43916</v>
      </c>
      <c r="B141" s="21" t="str">
        <f t="shared" si="45"/>
        <v>March, 2020</v>
      </c>
      <c r="C141" s="21" t="str">
        <f t="shared" si="46"/>
        <v>March, 2020´</v>
      </c>
      <c r="D141" s="3" t="s">
        <v>32</v>
      </c>
      <c r="E141" s="3" t="s">
        <v>353</v>
      </c>
      <c r="F141" s="3" t="s">
        <v>96</v>
      </c>
      <c r="G141" s="3" t="s">
        <v>44</v>
      </c>
      <c r="H141" s="3" t="s">
        <v>289</v>
      </c>
      <c r="I141" s="3" t="s">
        <v>357</v>
      </c>
      <c r="J141" s="12" t="str">
        <f t="shared" si="42"/>
        <v>Isopropylamine</v>
      </c>
      <c r="K141" s="12" t="str">
        <f t="shared" si="43"/>
        <v>Not Identified</v>
      </c>
      <c r="L141" s="12" t="str">
        <f t="shared" si="44"/>
        <v>General Chemical</v>
      </c>
      <c r="M141" s="4">
        <v>132644</v>
      </c>
      <c r="N141" s="4">
        <v>132.63999999999999</v>
      </c>
      <c r="O141" s="4">
        <v>512000</v>
      </c>
      <c r="P141" s="15">
        <f t="shared" si="47"/>
        <v>3.8599559723771901</v>
      </c>
      <c r="Q141" s="7"/>
      <c r="R141" s="7"/>
      <c r="S141" s="7"/>
    </row>
    <row r="142" spans="1:19" ht="22" customHeight="1" x14ac:dyDescent="0.3">
      <c r="A142" s="5">
        <v>43916</v>
      </c>
      <c r="B142" s="21" t="str">
        <f t="shared" si="45"/>
        <v>March, 2020</v>
      </c>
      <c r="C142" s="21" t="str">
        <f t="shared" si="46"/>
        <v>March, 2020´</v>
      </c>
      <c r="D142" s="6" t="s">
        <v>32</v>
      </c>
      <c r="E142" s="6" t="s">
        <v>353</v>
      </c>
      <c r="F142" s="6" t="s">
        <v>96</v>
      </c>
      <c r="G142" s="6" t="s">
        <v>44</v>
      </c>
      <c r="H142" s="6" t="s">
        <v>289</v>
      </c>
      <c r="I142" s="6" t="s">
        <v>358</v>
      </c>
      <c r="J142" s="12" t="str">
        <f t="shared" si="42"/>
        <v>Isopropylamine</v>
      </c>
      <c r="K142" s="12" t="str">
        <f t="shared" si="43"/>
        <v>Not Identified</v>
      </c>
      <c r="L142" s="12" t="str">
        <f t="shared" si="44"/>
        <v>General Chemical</v>
      </c>
      <c r="M142" s="7">
        <v>14932</v>
      </c>
      <c r="N142" s="7">
        <v>14.93</v>
      </c>
      <c r="O142" s="7">
        <v>57600</v>
      </c>
      <c r="P142" s="15">
        <f t="shared" si="47"/>
        <v>3.8574872756496115</v>
      </c>
      <c r="Q142" s="10"/>
      <c r="R142" s="10"/>
      <c r="S142" s="10"/>
    </row>
    <row r="143" spans="1:19" ht="22" customHeight="1" x14ac:dyDescent="0.3">
      <c r="A143" s="2">
        <v>43915</v>
      </c>
      <c r="B143" s="21" t="str">
        <f t="shared" si="45"/>
        <v>March, 2020</v>
      </c>
      <c r="C143" s="21" t="str">
        <f t="shared" si="46"/>
        <v>March, 2020´</v>
      </c>
      <c r="D143" s="3" t="s">
        <v>32</v>
      </c>
      <c r="E143" s="3" t="s">
        <v>35</v>
      </c>
      <c r="F143" s="3" t="s">
        <v>40</v>
      </c>
      <c r="G143" s="3" t="s">
        <v>44</v>
      </c>
      <c r="H143" s="3" t="s">
        <v>47</v>
      </c>
      <c r="I143" s="3" t="s">
        <v>359</v>
      </c>
      <c r="J143" s="12" t="str">
        <f t="shared" si="42"/>
        <v>2,4-Dichlorophenoxyacetic acid</v>
      </c>
      <c r="K143" s="12" t="str">
        <f t="shared" si="43"/>
        <v>2,4-D Main</v>
      </c>
      <c r="L143" s="12" t="str">
        <f t="shared" si="44"/>
        <v>Herbicide</v>
      </c>
      <c r="M143" s="4">
        <v>222179.99</v>
      </c>
      <c r="N143" s="4">
        <v>222.18</v>
      </c>
      <c r="O143" s="3" t="s">
        <v>49</v>
      </c>
      <c r="P143" s="15" t="e">
        <f t="shared" si="47"/>
        <v>#VALUE!</v>
      </c>
      <c r="Q143" s="7"/>
      <c r="R143" s="7"/>
      <c r="S143" s="7"/>
    </row>
    <row r="144" spans="1:19" ht="22" customHeight="1" x14ac:dyDescent="0.3">
      <c r="A144" s="5">
        <v>43915</v>
      </c>
      <c r="B144" s="21" t="str">
        <f t="shared" si="45"/>
        <v>March, 2020</v>
      </c>
      <c r="C144" s="21" t="str">
        <f t="shared" si="46"/>
        <v>March, 2020´</v>
      </c>
      <c r="D144" s="6" t="s">
        <v>32</v>
      </c>
      <c r="E144" s="6" t="s">
        <v>35</v>
      </c>
      <c r="F144" s="6" t="s">
        <v>40</v>
      </c>
      <c r="G144" s="6" t="s">
        <v>44</v>
      </c>
      <c r="H144" s="6" t="s">
        <v>47</v>
      </c>
      <c r="I144" s="6" t="s">
        <v>360</v>
      </c>
      <c r="J144" s="12" t="str">
        <f t="shared" si="42"/>
        <v>2,4-Dichlorophenoxyacetic acid</v>
      </c>
      <c r="K144" s="12" t="str">
        <f t="shared" si="43"/>
        <v>2,4-D Main</v>
      </c>
      <c r="L144" s="12" t="str">
        <f t="shared" si="44"/>
        <v>Herbicide</v>
      </c>
      <c r="M144" s="7">
        <v>55640</v>
      </c>
      <c r="N144" s="7">
        <v>55.64</v>
      </c>
      <c r="O144" s="6" t="s">
        <v>49</v>
      </c>
      <c r="P144" s="15" t="e">
        <f t="shared" si="47"/>
        <v>#VALUE!</v>
      </c>
      <c r="Q144" s="10"/>
      <c r="R144" s="10"/>
      <c r="S144" s="10"/>
    </row>
    <row r="145" spans="1:19" ht="22" customHeight="1" x14ac:dyDescent="0.3">
      <c r="A145" s="2">
        <v>43913</v>
      </c>
      <c r="B145" s="21" t="str">
        <f t="shared" si="45"/>
        <v>March, 2020</v>
      </c>
      <c r="C145" s="21" t="str">
        <f t="shared" si="46"/>
        <v>March, 2020´</v>
      </c>
      <c r="D145" s="3" t="s">
        <v>32</v>
      </c>
      <c r="E145" s="3" t="s">
        <v>65</v>
      </c>
      <c r="F145" s="3" t="s">
        <v>67</v>
      </c>
      <c r="G145" s="3" t="s">
        <v>44</v>
      </c>
      <c r="H145" s="3" t="s">
        <v>71</v>
      </c>
      <c r="I145" s="3" t="s">
        <v>361</v>
      </c>
      <c r="J145" s="12" t="str">
        <f t="shared" si="42"/>
        <v>Diuron</v>
      </c>
      <c r="K145" s="12" t="str">
        <f t="shared" si="43"/>
        <v>Jump</v>
      </c>
      <c r="L145" s="12" t="str">
        <f t="shared" si="44"/>
        <v>Herbicide</v>
      </c>
      <c r="M145" s="4">
        <v>134088</v>
      </c>
      <c r="N145" s="4">
        <v>134.09</v>
      </c>
      <c r="O145" s="4">
        <v>1445000</v>
      </c>
      <c r="P145" s="15">
        <f t="shared" si="47"/>
        <v>10.776504981802995</v>
      </c>
      <c r="Q145" s="7"/>
      <c r="R145" s="7"/>
      <c r="S145" s="7"/>
    </row>
    <row r="146" spans="1:19" ht="22" customHeight="1" x14ac:dyDescent="0.3">
      <c r="A146" s="5">
        <v>43911</v>
      </c>
      <c r="B146" s="21" t="str">
        <f t="shared" si="45"/>
        <v>March, 2020</v>
      </c>
      <c r="C146" s="21" t="str">
        <f t="shared" si="46"/>
        <v>March, 2020´</v>
      </c>
      <c r="D146" s="6" t="s">
        <v>32</v>
      </c>
      <c r="E146" s="6" t="s">
        <v>173</v>
      </c>
      <c r="F146" s="6" t="s">
        <v>176</v>
      </c>
      <c r="G146" s="6" t="s">
        <v>44</v>
      </c>
      <c r="H146" s="6" t="s">
        <v>179</v>
      </c>
      <c r="I146" s="11" t="s">
        <v>362</v>
      </c>
      <c r="J146" s="12" t="str">
        <f>IF(ISNUMBER(SEARCH("2,4 D",I144)),"2,4-Dichlorophenoxyacetic acid",IF(ISNUMBER(SEARCH("ACIDO",I144)),"2,4-Dichlorophenoxyacetic acid",IF(ISNUMBER(SEARCH("NAPHTHA",I144)),"Aromatic Solvent Mixture",IF(ISNUMBER(SEARCH("DIMETHYLAMINE",I144)),"Dimethylamine",IF(ISNUMBER(SEARCH("DIMETILAMINA",I144)),"Dimethylamine",IF(ISNUMBER(SEARCH("JUMP",I144)),"Diuron",IF(ISNUMBER(SEARCH(" 2-AMINO-2,3-DIMETHYL BUTYRAMIDE",I144)),"Herbicide Amine Intermediate",IF(ISNUMBER(SEARCH("TEBUTHIURON",I144)),"Tebuthiuron",IF(ISNUMBER(SEARCH("DMS",I144)),"Dimethyl Sulfate",IF(ISNUMBER(SEARCH("2,4-XILIDIN",I144)),"2,4-Xylidine","FIX IT"))))))))))</f>
        <v>2,4-Dichlorophenoxyacetic acid</v>
      </c>
      <c r="K146" s="12" t="str">
        <f t="shared" si="43"/>
        <v>2,4-D Main</v>
      </c>
      <c r="L146" s="12" t="str">
        <f t="shared" si="44"/>
        <v>Herbicide</v>
      </c>
      <c r="M146" s="7">
        <v>17375</v>
      </c>
      <c r="N146" s="7">
        <v>17.38</v>
      </c>
      <c r="O146" s="7">
        <v>10600</v>
      </c>
      <c r="P146" s="15">
        <f t="shared" si="47"/>
        <v>0.61007194244604313</v>
      </c>
      <c r="Q146" s="10"/>
      <c r="R146" s="10"/>
      <c r="S146" s="10"/>
    </row>
    <row r="147" spans="1:19" ht="22" customHeight="1" x14ac:dyDescent="0.3">
      <c r="A147" s="2">
        <v>43904</v>
      </c>
      <c r="B147" s="21" t="str">
        <f t="shared" si="45"/>
        <v>March, 2020</v>
      </c>
      <c r="C147" s="21" t="str">
        <f t="shared" si="46"/>
        <v>March, 2020´</v>
      </c>
      <c r="D147" s="3" t="s">
        <v>32</v>
      </c>
      <c r="E147" s="3" t="s">
        <v>65</v>
      </c>
      <c r="F147" s="3" t="s">
        <v>67</v>
      </c>
      <c r="G147" s="3" t="s">
        <v>44</v>
      </c>
      <c r="H147" s="3" t="s">
        <v>71</v>
      </c>
      <c r="I147" s="3" t="s">
        <v>363</v>
      </c>
      <c r="J147" s="12" t="str">
        <f t="shared" si="42"/>
        <v>Diuron</v>
      </c>
      <c r="K147" s="12" t="str">
        <f t="shared" si="43"/>
        <v>Jump</v>
      </c>
      <c r="L147" s="12" t="str">
        <f t="shared" si="44"/>
        <v>Herbicide</v>
      </c>
      <c r="M147" s="4">
        <v>89392</v>
      </c>
      <c r="N147" s="4">
        <v>89.39</v>
      </c>
      <c r="O147" s="4">
        <v>963000</v>
      </c>
      <c r="P147" s="15">
        <f t="shared" si="47"/>
        <v>10.772776087345624</v>
      </c>
      <c r="Q147" s="7"/>
      <c r="R147" s="7"/>
      <c r="S147" s="7"/>
    </row>
    <row r="148" spans="1:19" ht="22" customHeight="1" x14ac:dyDescent="0.3">
      <c r="A148" s="5">
        <v>43904</v>
      </c>
      <c r="B148" s="21" t="str">
        <f t="shared" si="45"/>
        <v>March, 2020</v>
      </c>
      <c r="C148" s="21" t="str">
        <f t="shared" si="46"/>
        <v>March, 2020´</v>
      </c>
      <c r="D148" s="6" t="s">
        <v>32</v>
      </c>
      <c r="E148" s="6" t="s">
        <v>77</v>
      </c>
      <c r="F148" s="6" t="s">
        <v>67</v>
      </c>
      <c r="G148" s="6" t="s">
        <v>44</v>
      </c>
      <c r="H148" s="6" t="s">
        <v>330</v>
      </c>
      <c r="I148" s="6" t="s">
        <v>364</v>
      </c>
      <c r="J148" s="12" t="str">
        <f t="shared" ref="J148" si="52">IF(ISNUMBER(SEARCH("GALIL", I148)), "Imidachloprid", IF(ISNUMBER(SEARCH("SUPRATHION", I148)), "Methidathion", "FIX IT"))</f>
        <v>Methidathion</v>
      </c>
      <c r="K148" s="12" t="str">
        <f t="shared" si="43"/>
        <v>Suprathion</v>
      </c>
      <c r="L148" s="12" t="str">
        <f t="shared" si="44"/>
        <v>Insecticide</v>
      </c>
      <c r="M148" s="7">
        <v>26800</v>
      </c>
      <c r="N148" s="7">
        <v>26.8</v>
      </c>
      <c r="O148" s="7">
        <v>59707000</v>
      </c>
      <c r="P148" s="15">
        <f t="shared" si="47"/>
        <v>2227.873134328358</v>
      </c>
      <c r="Q148" s="10"/>
      <c r="R148" s="10"/>
      <c r="S148" s="10"/>
    </row>
    <row r="149" spans="1:19" ht="22" customHeight="1" x14ac:dyDescent="0.3">
      <c r="A149" s="2">
        <v>43904</v>
      </c>
      <c r="B149" s="21" t="str">
        <f t="shared" si="45"/>
        <v>March, 2020</v>
      </c>
      <c r="C149" s="21" t="str">
        <f t="shared" si="46"/>
        <v>March, 2020´</v>
      </c>
      <c r="D149" s="3" t="s">
        <v>32</v>
      </c>
      <c r="E149" s="3" t="s">
        <v>77</v>
      </c>
      <c r="F149" s="3" t="s">
        <v>67</v>
      </c>
      <c r="G149" s="3" t="s">
        <v>44</v>
      </c>
      <c r="H149" s="3" t="s">
        <v>365</v>
      </c>
      <c r="I149" s="3" t="s">
        <v>366</v>
      </c>
      <c r="J149" s="12" t="s">
        <v>3135</v>
      </c>
      <c r="K149" s="12" t="str">
        <f t="shared" si="43"/>
        <v>Shelter</v>
      </c>
      <c r="L149" s="12" t="str">
        <f t="shared" si="44"/>
        <v>Insecticide</v>
      </c>
      <c r="M149" s="4">
        <v>9423</v>
      </c>
      <c r="N149" s="4">
        <v>9.42</v>
      </c>
      <c r="O149" s="4">
        <v>6416000</v>
      </c>
      <c r="P149" s="15">
        <f t="shared" si="47"/>
        <v>680.88719091584426</v>
      </c>
      <c r="Q149" s="7"/>
      <c r="R149" s="7"/>
      <c r="S149" s="7"/>
    </row>
    <row r="150" spans="1:19" ht="22" customHeight="1" x14ac:dyDescent="0.3">
      <c r="A150" s="5">
        <v>43903</v>
      </c>
      <c r="B150" s="21" t="str">
        <f t="shared" si="45"/>
        <v>March, 2020</v>
      </c>
      <c r="C150" s="21" t="str">
        <f t="shared" si="46"/>
        <v>March, 2020´</v>
      </c>
      <c r="D150" s="6" t="s">
        <v>84</v>
      </c>
      <c r="E150" s="6" t="s">
        <v>131</v>
      </c>
      <c r="F150" s="6" t="s">
        <v>186</v>
      </c>
      <c r="G150" s="6" t="s">
        <v>44</v>
      </c>
      <c r="H150" s="6" t="s">
        <v>138</v>
      </c>
      <c r="I150" s="11" t="s">
        <v>367</v>
      </c>
      <c r="J150" s="12" t="s">
        <v>3140</v>
      </c>
      <c r="K150" s="12" t="str">
        <f t="shared" si="43"/>
        <v>Not Identified</v>
      </c>
      <c r="L150" s="12" t="str">
        <f t="shared" si="44"/>
        <v>General Chemical</v>
      </c>
      <c r="M150" s="7">
        <v>19780</v>
      </c>
      <c r="N150" s="7">
        <v>19.78</v>
      </c>
      <c r="O150" s="7">
        <v>76000</v>
      </c>
      <c r="P150" s="15">
        <f t="shared" si="47"/>
        <v>3.8422649140546006</v>
      </c>
      <c r="Q150" s="10"/>
      <c r="R150" s="10"/>
      <c r="S150" s="10"/>
    </row>
    <row r="151" spans="1:19" ht="22" customHeight="1" x14ac:dyDescent="0.3">
      <c r="A151" s="2">
        <v>43902</v>
      </c>
      <c r="B151" s="21" t="str">
        <f t="shared" si="45"/>
        <v>March, 2020</v>
      </c>
      <c r="C151" s="21" t="str">
        <f t="shared" si="46"/>
        <v>March, 2020´</v>
      </c>
      <c r="D151" s="3" t="s">
        <v>32</v>
      </c>
      <c r="E151" s="3" t="s">
        <v>368</v>
      </c>
      <c r="F151" s="3" t="s">
        <v>96</v>
      </c>
      <c r="G151" s="3" t="s">
        <v>44</v>
      </c>
      <c r="H151" s="3" t="s">
        <v>140</v>
      </c>
      <c r="I151" s="3" t="s">
        <v>371</v>
      </c>
      <c r="J151" s="12" t="str">
        <f t="shared" ref="J151" si="53">IF(ISNUMBER(SEARCH("2,4 D",I151)),"2,4-Dichlorophenoxyacetic acid",IF(ISNUMBER(SEARCH("ACIDO",I151)),"2,4-Dichlorophenoxyacetic acid",IF(ISNUMBER(SEARCH("NAPHTHA",I151)),"Aromatic Solvent Mixture",IF(ISNUMBER(SEARCH("DIMETHYLAMINE",I151)),"Dimethylamine",IF(ISNUMBER(SEARCH("DIMETILAMINA",I151)),"Dimethylamine",IF(ISNUMBER(SEARCH("JUMP",I151)),"Diuron",IF(ISNUMBER(SEARCH("2-AMINO-2,3-DIMETHYL BUTYRAMIDE",I151)),"Herbicide Amine Intermediate",IF(ISNUMBER(SEARCH("TEBUTHIURON",I151)),"Tebuthiuron","FIXIT"))))))))</f>
        <v>Dimethylamine</v>
      </c>
      <c r="K151" s="12" t="str">
        <f t="shared" si="43"/>
        <v>Not Identified</v>
      </c>
      <c r="L151" s="12" t="str">
        <f t="shared" si="44"/>
        <v>General Chemical</v>
      </c>
      <c r="M151" s="4">
        <v>38055</v>
      </c>
      <c r="N151" s="4">
        <v>38.06</v>
      </c>
      <c r="O151" s="4">
        <v>47600</v>
      </c>
      <c r="P151" s="15">
        <f t="shared" si="47"/>
        <v>1.250821179871239</v>
      </c>
      <c r="Q151" s="7"/>
      <c r="R151" s="7"/>
      <c r="S151" s="7"/>
    </row>
    <row r="152" spans="1:19" ht="22" customHeight="1" x14ac:dyDescent="0.3">
      <c r="A152" s="5">
        <v>43900</v>
      </c>
      <c r="B152" s="21" t="str">
        <f t="shared" si="45"/>
        <v>March, 2020</v>
      </c>
      <c r="C152" s="21" t="str">
        <f t="shared" si="46"/>
        <v>March, 2020´</v>
      </c>
      <c r="D152" s="6" t="s">
        <v>84</v>
      </c>
      <c r="E152" s="6" t="s">
        <v>111</v>
      </c>
      <c r="F152" s="6" t="s">
        <v>115</v>
      </c>
      <c r="G152" s="6" t="s">
        <v>44</v>
      </c>
      <c r="H152" s="6" t="s">
        <v>118</v>
      </c>
      <c r="I152" s="6" t="s">
        <v>372</v>
      </c>
      <c r="J152" s="12" t="s">
        <v>3137</v>
      </c>
      <c r="K152" s="12" t="str">
        <f t="shared" si="43"/>
        <v>Not Identified</v>
      </c>
      <c r="L152" s="12" t="str">
        <f t="shared" si="44"/>
        <v>General Chemical</v>
      </c>
      <c r="M152" s="7">
        <v>25000</v>
      </c>
      <c r="N152" s="7">
        <v>25</v>
      </c>
      <c r="O152" s="7">
        <v>46500</v>
      </c>
      <c r="P152" s="15">
        <f t="shared" si="47"/>
        <v>1.86</v>
      </c>
      <c r="Q152" s="10"/>
      <c r="R152" s="10"/>
      <c r="S152" s="10"/>
    </row>
    <row r="153" spans="1:19" ht="22" customHeight="1" x14ac:dyDescent="0.3">
      <c r="A153" s="2">
        <v>43899</v>
      </c>
      <c r="B153" s="21" t="str">
        <f t="shared" si="45"/>
        <v>March, 2020</v>
      </c>
      <c r="C153" s="21" t="str">
        <f t="shared" si="46"/>
        <v>March, 2020´</v>
      </c>
      <c r="D153" s="3" t="s">
        <v>32</v>
      </c>
      <c r="E153" s="3" t="s">
        <v>35</v>
      </c>
      <c r="F153" s="3" t="s">
        <v>40</v>
      </c>
      <c r="G153" s="3" t="s">
        <v>44</v>
      </c>
      <c r="H153" s="3" t="s">
        <v>47</v>
      </c>
      <c r="I153" s="3" t="s">
        <v>373</v>
      </c>
      <c r="J153" s="12" t="str">
        <f t="shared" si="42"/>
        <v>2,4-Dichlorophenoxyacetic acid</v>
      </c>
      <c r="K153" s="12" t="str">
        <f t="shared" si="43"/>
        <v>2,4-D Main</v>
      </c>
      <c r="L153" s="12" t="str">
        <f t="shared" si="44"/>
        <v>Herbicide</v>
      </c>
      <c r="M153" s="4">
        <v>111180</v>
      </c>
      <c r="N153" s="4">
        <v>111.18</v>
      </c>
      <c r="O153" s="3" t="s">
        <v>49</v>
      </c>
      <c r="P153" s="15" t="e">
        <f t="shared" si="47"/>
        <v>#VALUE!</v>
      </c>
      <c r="Q153" s="7"/>
      <c r="R153" s="7"/>
      <c r="S153" s="7"/>
    </row>
    <row r="154" spans="1:19" ht="22" customHeight="1" x14ac:dyDescent="0.3">
      <c r="A154" s="5">
        <v>43899</v>
      </c>
      <c r="B154" s="21" t="str">
        <f t="shared" si="45"/>
        <v>March, 2020</v>
      </c>
      <c r="C154" s="21" t="str">
        <f t="shared" si="46"/>
        <v>March, 2020´</v>
      </c>
      <c r="D154" s="6" t="s">
        <v>84</v>
      </c>
      <c r="E154" s="6" t="s">
        <v>131</v>
      </c>
      <c r="F154" s="6" t="s">
        <v>186</v>
      </c>
      <c r="G154" s="6" t="s">
        <v>44</v>
      </c>
      <c r="H154" s="6" t="s">
        <v>181</v>
      </c>
      <c r="I154" s="6" t="s">
        <v>295</v>
      </c>
      <c r="J154" s="12" t="str">
        <f>IF(ISNUMBER(SEARCH("DMS",I154)),"Dimethyl Sulfate",IF(ISNUMBER(SEARCH("2,4-XILIDIN",I154)),"2,4-Xylidine",IF(ISNUMBER(SEARCH("GALIGAN",I154)),"Oxyfluorfen",IF(ISNUMBER(SEARCH("DIMETHYLAMINE",I154)),"Dimethylamine",IF(ISNUMBER(SEARCH("ORTHOFORMATE",I154)),"Trimethyl orthoformate",IF(ISNUMBER(SEARCH("NOVALURON",I154)),"Novaluron",IF(ISNUMBER(SEARCH("DIMETHYL SULPHATE",I154)),"Dimethyl Sulphate",IF(ISNUMBER(SEARCH("ALTAPYNE",I154)),"Acid Based Co-Emulsifier",IF(ISNUMBER(SEARCH("METHANESULFONYL",I154)),"Methanesulfonyl chloride",IF(ISNUMBER(SEARCH("METHYL FORMATE",I154)),"Methanoate",IF(ISNUMBER(SEARCH("FLUEN",I154)),"Fluensulfone","FIX IT")))))))))))</f>
        <v>Methanoate</v>
      </c>
      <c r="K154" s="12" t="str">
        <f t="shared" si="43"/>
        <v>Not Identified</v>
      </c>
      <c r="L154" s="12" t="str">
        <f t="shared" si="44"/>
        <v>General Chemical</v>
      </c>
      <c r="M154" s="7">
        <v>19760</v>
      </c>
      <c r="N154" s="7">
        <v>19.760000000000002</v>
      </c>
      <c r="O154" s="7">
        <v>76000</v>
      </c>
      <c r="P154" s="15">
        <f t="shared" si="47"/>
        <v>3.8461538461538463</v>
      </c>
      <c r="Q154" s="10"/>
      <c r="R154" s="10"/>
      <c r="S154" s="10"/>
    </row>
    <row r="155" spans="1:19" ht="22" customHeight="1" x14ac:dyDescent="0.3">
      <c r="A155" s="2">
        <v>43898</v>
      </c>
      <c r="B155" s="21" t="str">
        <f t="shared" si="45"/>
        <v>March, 2020</v>
      </c>
      <c r="C155" s="21" t="str">
        <f t="shared" si="46"/>
        <v>March, 2020´</v>
      </c>
      <c r="D155" s="3" t="s">
        <v>32</v>
      </c>
      <c r="E155" s="3" t="s">
        <v>77</v>
      </c>
      <c r="F155" s="3" t="s">
        <v>67</v>
      </c>
      <c r="G155" s="3" t="s">
        <v>44</v>
      </c>
      <c r="H155" s="3" t="s">
        <v>330</v>
      </c>
      <c r="I155" s="3" t="s">
        <v>374</v>
      </c>
      <c r="J155" s="12" t="s">
        <v>3146</v>
      </c>
      <c r="K155" s="12" t="str">
        <f t="shared" si="43"/>
        <v>Suprathion</v>
      </c>
      <c r="L155" s="12" t="str">
        <f t="shared" si="44"/>
        <v>Insecticide</v>
      </c>
      <c r="M155" s="4">
        <v>19360</v>
      </c>
      <c r="N155" s="4">
        <v>19.36</v>
      </c>
      <c r="O155" s="4">
        <v>43131000</v>
      </c>
      <c r="P155" s="15">
        <f t="shared" si="47"/>
        <v>2227.840909090909</v>
      </c>
      <c r="Q155" s="7"/>
      <c r="R155" s="7"/>
      <c r="S155" s="7"/>
    </row>
    <row r="156" spans="1:19" ht="22" customHeight="1" x14ac:dyDescent="0.3">
      <c r="A156" s="5">
        <v>43898</v>
      </c>
      <c r="B156" s="21" t="str">
        <f t="shared" si="45"/>
        <v>March, 2020</v>
      </c>
      <c r="C156" s="21" t="str">
        <f t="shared" si="46"/>
        <v>March, 2020´</v>
      </c>
      <c r="D156" s="6" t="s">
        <v>32</v>
      </c>
      <c r="E156" s="6" t="s">
        <v>77</v>
      </c>
      <c r="F156" s="6" t="s">
        <v>67</v>
      </c>
      <c r="G156" s="6" t="s">
        <v>44</v>
      </c>
      <c r="H156" s="6" t="s">
        <v>208</v>
      </c>
      <c r="I156" s="6" t="s">
        <v>375</v>
      </c>
      <c r="J156" s="12" t="s">
        <v>3173</v>
      </c>
      <c r="K156" s="12" t="str">
        <f t="shared" si="43"/>
        <v>Nimitz</v>
      </c>
      <c r="L156" s="12" t="str">
        <f t="shared" si="44"/>
        <v>Nematicide</v>
      </c>
      <c r="M156" s="7">
        <v>8590</v>
      </c>
      <c r="N156" s="7">
        <v>8.59</v>
      </c>
      <c r="O156" s="7">
        <v>61300</v>
      </c>
      <c r="P156" s="15">
        <f t="shared" si="47"/>
        <v>7.1362048894062866</v>
      </c>
      <c r="Q156" s="10"/>
      <c r="R156" s="10"/>
      <c r="S156" s="10"/>
    </row>
    <row r="157" spans="1:19" ht="22" customHeight="1" x14ac:dyDescent="0.3">
      <c r="A157" s="2">
        <v>43898</v>
      </c>
      <c r="B157" s="21" t="str">
        <f t="shared" si="45"/>
        <v>March, 2020</v>
      </c>
      <c r="C157" s="21" t="str">
        <f t="shared" si="46"/>
        <v>March, 2020´</v>
      </c>
      <c r="D157" s="3" t="s">
        <v>32</v>
      </c>
      <c r="E157" s="3" t="s">
        <v>77</v>
      </c>
      <c r="F157" s="3" t="s">
        <v>342</v>
      </c>
      <c r="G157" s="3" t="s">
        <v>44</v>
      </c>
      <c r="H157" s="3" t="s">
        <v>82</v>
      </c>
      <c r="I157" s="3" t="s">
        <v>376</v>
      </c>
      <c r="J157" s="12" t="str">
        <f t="shared" si="42"/>
        <v>Chlorpyrifos</v>
      </c>
      <c r="K157" s="12" t="str">
        <f t="shared" si="43"/>
        <v>Pyrinex</v>
      </c>
      <c r="L157" s="12" t="str">
        <f t="shared" si="44"/>
        <v>Pesticide</v>
      </c>
      <c r="M157" s="4">
        <v>59880</v>
      </c>
      <c r="N157" s="4">
        <v>59.88</v>
      </c>
      <c r="O157" s="4">
        <v>1116000</v>
      </c>
      <c r="P157" s="15">
        <f t="shared" si="47"/>
        <v>18.637274549098198</v>
      </c>
      <c r="Q157" s="7"/>
      <c r="R157" s="7"/>
      <c r="S157" s="7"/>
    </row>
    <row r="158" spans="1:19" ht="22" customHeight="1" x14ac:dyDescent="0.3">
      <c r="A158" s="5">
        <v>43898</v>
      </c>
      <c r="B158" s="21" t="str">
        <f t="shared" si="45"/>
        <v>March, 2020</v>
      </c>
      <c r="C158" s="21" t="str">
        <f t="shared" si="46"/>
        <v>March, 2020´</v>
      </c>
      <c r="D158" s="6" t="s">
        <v>32</v>
      </c>
      <c r="E158" s="6" t="s">
        <v>65</v>
      </c>
      <c r="F158" s="6" t="s">
        <v>67</v>
      </c>
      <c r="G158" s="6" t="s">
        <v>44</v>
      </c>
      <c r="H158" s="6" t="s">
        <v>73</v>
      </c>
      <c r="I158" s="6" t="s">
        <v>377</v>
      </c>
      <c r="J158" s="12" t="str">
        <f>IF(ISNUMBER(SEARCH("DMS",I158)),"Dimethyl Sulfate",IF(ISNUMBER(SEARCH("2,4-XILIDIN",I158)),"2,4-Xylidine",IF(ISNUMBER(SEARCH("GALIGAN",I158)),"Oxyfluorfen",IF(ISNUMBER(SEARCH("DIMETHYLAMINE",I158)),"Dimethylamine",IF(ISNUMBER(SEARCH("ORTHOFORMATE",I158)),"Trimethyl orthoformate",IF(ISNUMBER(SEARCH("NOVALURON",I158)),"Novaluron",IF(ISNUMBER(SEARCH("DIMETHYL SULPHATE",I158)),"Dimethyl Sulphate",IF(ISNUMBER(SEARCH("ALTAPYNE",I158)),"Acid Based Co-Emulsifier",IF(ISNUMBER(SEARCH("METHANESULFONYL",I158)),"Methanesulfonyl chloride",IF(ISNUMBER(SEARCH("METHYL FORMATE",I158)),"Methanoate",IF(ISNUMBER(SEARCH("FLUEN",I158)),"Fluensulfone","FIX IT")))))))))))</f>
        <v>Oxyfluorfen</v>
      </c>
      <c r="K158" s="12" t="str">
        <f t="shared" si="43"/>
        <v>Galigan 240 EC</v>
      </c>
      <c r="L158" s="12" t="str">
        <f t="shared" si="44"/>
        <v>Herbicide</v>
      </c>
      <c r="M158" s="7">
        <v>17618</v>
      </c>
      <c r="N158" s="7">
        <v>17.62</v>
      </c>
      <c r="O158" s="7">
        <v>190000</v>
      </c>
      <c r="P158" s="15">
        <f t="shared" si="47"/>
        <v>10.784425019866045</v>
      </c>
      <c r="Q158" s="10"/>
      <c r="R158" s="10"/>
      <c r="S158" s="10"/>
    </row>
    <row r="159" spans="1:19" ht="22" customHeight="1" x14ac:dyDescent="0.3">
      <c r="A159" s="2">
        <v>43898</v>
      </c>
      <c r="B159" s="21" t="str">
        <f t="shared" si="45"/>
        <v>March, 2020</v>
      </c>
      <c r="C159" s="21" t="str">
        <f t="shared" si="46"/>
        <v>March, 2020´</v>
      </c>
      <c r="D159" s="3" t="s">
        <v>32</v>
      </c>
      <c r="E159" s="3" t="s">
        <v>65</v>
      </c>
      <c r="F159" s="3" t="s">
        <v>67</v>
      </c>
      <c r="G159" s="3" t="s">
        <v>44</v>
      </c>
      <c r="H159" s="3" t="s">
        <v>71</v>
      </c>
      <c r="I159" s="3" t="s">
        <v>378</v>
      </c>
      <c r="J159" s="12" t="str">
        <f t="shared" si="42"/>
        <v>Diuron</v>
      </c>
      <c r="K159" s="12" t="str">
        <f t="shared" si="43"/>
        <v>Jump</v>
      </c>
      <c r="L159" s="12" t="str">
        <f t="shared" si="44"/>
        <v>Herbicide</v>
      </c>
      <c r="M159" s="4">
        <v>67044</v>
      </c>
      <c r="N159" s="4">
        <v>67.040000000000006</v>
      </c>
      <c r="O159" s="4">
        <v>722000</v>
      </c>
      <c r="P159" s="15">
        <f t="shared" si="47"/>
        <v>10.769047192888252</v>
      </c>
      <c r="Q159" s="7"/>
      <c r="R159" s="7"/>
      <c r="S159" s="7"/>
    </row>
    <row r="160" spans="1:19" ht="22" customHeight="1" x14ac:dyDescent="0.3">
      <c r="A160" s="5">
        <v>43898</v>
      </c>
      <c r="B160" s="21" t="str">
        <f t="shared" si="45"/>
        <v>March, 2020</v>
      </c>
      <c r="C160" s="21" t="str">
        <f t="shared" si="46"/>
        <v>March, 2020´</v>
      </c>
      <c r="D160" s="6" t="s">
        <v>32</v>
      </c>
      <c r="E160" s="6" t="s">
        <v>65</v>
      </c>
      <c r="F160" s="6" t="s">
        <v>67</v>
      </c>
      <c r="G160" s="6" t="s">
        <v>44</v>
      </c>
      <c r="H160" s="6" t="s">
        <v>71</v>
      </c>
      <c r="I160" s="6" t="s">
        <v>379</v>
      </c>
      <c r="J160" s="12" t="str">
        <f t="shared" si="42"/>
        <v>Diuron</v>
      </c>
      <c r="K160" s="12" t="str">
        <f t="shared" si="43"/>
        <v>Jump</v>
      </c>
      <c r="L160" s="12" t="str">
        <f t="shared" si="44"/>
        <v>Herbicide</v>
      </c>
      <c r="M160" s="7">
        <v>22348</v>
      </c>
      <c r="N160" s="7">
        <v>22.35</v>
      </c>
      <c r="O160" s="7">
        <v>241000</v>
      </c>
      <c r="P160" s="15">
        <f t="shared" si="47"/>
        <v>10.783962770717737</v>
      </c>
      <c r="Q160" s="10"/>
      <c r="R160" s="10"/>
      <c r="S160" s="10"/>
    </row>
    <row r="161" spans="1:19" ht="22" customHeight="1" x14ac:dyDescent="0.3">
      <c r="A161" s="2">
        <v>43898</v>
      </c>
      <c r="B161" s="21" t="str">
        <f t="shared" si="45"/>
        <v>March, 2020</v>
      </c>
      <c r="C161" s="21" t="str">
        <f t="shared" si="46"/>
        <v>March, 2020´</v>
      </c>
      <c r="D161" s="3" t="s">
        <v>32</v>
      </c>
      <c r="E161" s="3" t="s">
        <v>77</v>
      </c>
      <c r="F161" s="3" t="s">
        <v>67</v>
      </c>
      <c r="G161" s="3" t="s">
        <v>44</v>
      </c>
      <c r="H161" s="3" t="s">
        <v>231</v>
      </c>
      <c r="I161" s="3" t="s">
        <v>380</v>
      </c>
      <c r="J161" s="12" t="str">
        <f t="shared" si="42"/>
        <v>Chlorpyrifos</v>
      </c>
      <c r="K161" s="12" t="str">
        <f t="shared" si="43"/>
        <v>Pyrinex</v>
      </c>
      <c r="L161" s="12" t="str">
        <f t="shared" si="44"/>
        <v>Pesticide</v>
      </c>
      <c r="M161" s="4">
        <v>19960</v>
      </c>
      <c r="N161" s="4">
        <v>19.96</v>
      </c>
      <c r="O161" s="4">
        <v>288000</v>
      </c>
      <c r="P161" s="15">
        <f t="shared" si="47"/>
        <v>14.428857715430862</v>
      </c>
      <c r="Q161" s="7"/>
      <c r="R161" s="7"/>
      <c r="S161" s="7"/>
    </row>
    <row r="162" spans="1:19" ht="22" customHeight="1" x14ac:dyDescent="0.3">
      <c r="A162" s="5">
        <v>43896</v>
      </c>
      <c r="B162" s="21" t="str">
        <f t="shared" si="45"/>
        <v>March, 2020</v>
      </c>
      <c r="C162" s="21" t="str">
        <f t="shared" si="46"/>
        <v>March, 2020´</v>
      </c>
      <c r="D162" s="6" t="s">
        <v>32</v>
      </c>
      <c r="E162" s="6" t="s">
        <v>35</v>
      </c>
      <c r="F162" s="6" t="s">
        <v>40</v>
      </c>
      <c r="G162" s="6" t="s">
        <v>44</v>
      </c>
      <c r="H162" s="6" t="s">
        <v>47</v>
      </c>
      <c r="I162" s="6" t="s">
        <v>381</v>
      </c>
      <c r="J162" s="12" t="str">
        <f t="shared" si="42"/>
        <v>2,4-Dichlorophenoxyacetic acid</v>
      </c>
      <c r="K162" s="12" t="str">
        <f t="shared" si="43"/>
        <v>2,4-D Main</v>
      </c>
      <c r="L162" s="12" t="str">
        <f t="shared" si="44"/>
        <v>Herbicide</v>
      </c>
      <c r="M162" s="7">
        <v>74380</v>
      </c>
      <c r="N162" s="7">
        <v>74.38</v>
      </c>
      <c r="O162" s="6" t="s">
        <v>49</v>
      </c>
      <c r="P162" s="15" t="e">
        <f t="shared" si="47"/>
        <v>#VALUE!</v>
      </c>
      <c r="Q162" s="10"/>
      <c r="R162" s="10"/>
      <c r="S162" s="10"/>
    </row>
    <row r="163" spans="1:19" ht="22" customHeight="1" x14ac:dyDescent="0.3">
      <c r="A163" s="2">
        <v>43895</v>
      </c>
      <c r="B163" s="21" t="str">
        <f t="shared" si="45"/>
        <v>March, 2020</v>
      </c>
      <c r="C163" s="21" t="str">
        <f t="shared" si="46"/>
        <v>March, 2020´</v>
      </c>
      <c r="D163" s="3" t="s">
        <v>84</v>
      </c>
      <c r="E163" s="3" t="s">
        <v>253</v>
      </c>
      <c r="F163" s="3" t="s">
        <v>60</v>
      </c>
      <c r="G163" s="3" t="s">
        <v>44</v>
      </c>
      <c r="H163" s="3" t="s">
        <v>256</v>
      </c>
      <c r="I163" s="3" t="s">
        <v>382</v>
      </c>
      <c r="J163" s="12" t="str">
        <f t="shared" ref="J163:J164" si="54">IF(ISNUMBER(SEARCH("2,4 D",I161)),"2,4-Dichlorophenoxyacetic acid",IF(ISNUMBER(SEARCH("ACIDO",I161)),"2,4-Dichlorophenoxyacetic acid",IF(ISNUMBER(SEARCH("NAPHTHA",I161)),"Aromatic Solvent Mixture",IF(ISNUMBER(SEARCH("DIMETHYLAMINE",I161)),"Dimethylamine",IF(ISNUMBER(SEARCH("DIMETILAMINA",I161)),"Dimethylamine",IF(ISNUMBER(SEARCH("JUMP",I161)),"Diuron",IF(ISNUMBER(SEARCH(" 2-AMINO-2,3-DIMETHYL BUTYRAMIDE",I161)),"Herbicide Amine Intermediate",IF(ISNUMBER(SEARCH("TEBUTHIURON",I161)),"Tebuthiuron",IF(ISNUMBER(SEARCH("DMS",I161)),"Dimethyl Sulfate",IF(ISNUMBER(SEARCH("2,4-XILIDIN",I161)),"2,4-Xylidine","FIX IT"))))))))))</f>
        <v>Aromatic Solvent Mixture</v>
      </c>
      <c r="K163" s="12" t="str">
        <f t="shared" si="43"/>
        <v>Caromax 28</v>
      </c>
      <c r="L163" s="12" t="str">
        <f t="shared" si="44"/>
        <v>Solvent</v>
      </c>
      <c r="M163" s="4">
        <v>16840</v>
      </c>
      <c r="N163" s="4">
        <v>16.84</v>
      </c>
      <c r="O163" s="4">
        <v>81300</v>
      </c>
      <c r="P163" s="15">
        <f t="shared" si="47"/>
        <v>4.8277909738717337</v>
      </c>
      <c r="Q163" s="7"/>
      <c r="R163" s="7"/>
      <c r="S163" s="7"/>
    </row>
    <row r="164" spans="1:19" ht="22" customHeight="1" x14ac:dyDescent="0.3">
      <c r="A164" s="5">
        <v>43895</v>
      </c>
      <c r="B164" s="21" t="str">
        <f t="shared" si="45"/>
        <v>March, 2020</v>
      </c>
      <c r="C164" s="21" t="str">
        <f t="shared" si="46"/>
        <v>March, 2020´</v>
      </c>
      <c r="D164" s="6" t="s">
        <v>32</v>
      </c>
      <c r="E164" s="6" t="s">
        <v>368</v>
      </c>
      <c r="F164" s="6" t="s">
        <v>96</v>
      </c>
      <c r="G164" s="6" t="s">
        <v>44</v>
      </c>
      <c r="H164" s="6" t="s">
        <v>140</v>
      </c>
      <c r="I164" s="6" t="s">
        <v>383</v>
      </c>
      <c r="J164" s="12" t="str">
        <f t="shared" si="54"/>
        <v>2,4-Dichlorophenoxyacetic acid</v>
      </c>
      <c r="K164" s="12" t="str">
        <f t="shared" si="43"/>
        <v>2,4-D Main</v>
      </c>
      <c r="L164" s="12" t="str">
        <f t="shared" si="44"/>
        <v>Herbicide</v>
      </c>
      <c r="M164" s="7">
        <v>38019</v>
      </c>
      <c r="N164" s="7">
        <v>38.020000000000003</v>
      </c>
      <c r="O164" s="7">
        <v>47500</v>
      </c>
      <c r="P164" s="15">
        <f t="shared" si="47"/>
        <v>1.249375312343828</v>
      </c>
      <c r="Q164" s="10"/>
      <c r="R164" s="10"/>
      <c r="S164" s="10"/>
    </row>
    <row r="165" spans="1:19" ht="22" customHeight="1" x14ac:dyDescent="0.3">
      <c r="A165" s="2">
        <v>43893</v>
      </c>
      <c r="B165" s="21" t="str">
        <f t="shared" si="45"/>
        <v>March, 2020</v>
      </c>
      <c r="C165" s="21" t="str">
        <f t="shared" si="46"/>
        <v>March, 2020´</v>
      </c>
      <c r="D165" s="3" t="s">
        <v>32</v>
      </c>
      <c r="E165" s="3" t="s">
        <v>51</v>
      </c>
      <c r="F165" s="3" t="s">
        <v>53</v>
      </c>
      <c r="G165" s="3" t="s">
        <v>44</v>
      </c>
      <c r="H165" s="3" t="s">
        <v>57</v>
      </c>
      <c r="I165" s="3" t="s">
        <v>226</v>
      </c>
      <c r="J165" s="12" t="str">
        <f t="shared" si="42"/>
        <v>Carbendazim</v>
      </c>
      <c r="K165" s="12" t="str">
        <f t="shared" si="43"/>
        <v>Not Identified</v>
      </c>
      <c r="L165" s="12" t="str">
        <f t="shared" si="44"/>
        <v>General Chemical</v>
      </c>
      <c r="M165" s="4">
        <v>48240</v>
      </c>
      <c r="N165" s="4">
        <v>48.24</v>
      </c>
      <c r="O165" s="4">
        <v>1135000</v>
      </c>
      <c r="P165" s="15">
        <f t="shared" si="47"/>
        <v>23.528192371475953</v>
      </c>
      <c r="Q165" s="7"/>
      <c r="R165" s="7"/>
      <c r="S165" s="7"/>
    </row>
    <row r="166" spans="1:19" ht="22" customHeight="1" x14ac:dyDescent="0.3">
      <c r="A166" s="5">
        <v>43891</v>
      </c>
      <c r="B166" s="21" t="str">
        <f t="shared" si="45"/>
        <v>March, 2020</v>
      </c>
      <c r="C166" s="21" t="str">
        <f t="shared" si="46"/>
        <v>March, 2020´</v>
      </c>
      <c r="D166" s="6" t="s">
        <v>32</v>
      </c>
      <c r="E166" s="6" t="s">
        <v>77</v>
      </c>
      <c r="F166" s="6" t="s">
        <v>67</v>
      </c>
      <c r="G166" s="6" t="s">
        <v>44</v>
      </c>
      <c r="H166" s="6" t="s">
        <v>231</v>
      </c>
      <c r="I166" s="6" t="s">
        <v>384</v>
      </c>
      <c r="J166" s="12" t="str">
        <f t="shared" si="42"/>
        <v>Chlorpyrifos</v>
      </c>
      <c r="K166" s="12" t="str">
        <f t="shared" si="43"/>
        <v>Pyrinex</v>
      </c>
      <c r="L166" s="12" t="str">
        <f t="shared" si="44"/>
        <v>Pesticide</v>
      </c>
      <c r="M166" s="7">
        <v>99800</v>
      </c>
      <c r="N166" s="7">
        <v>99.8</v>
      </c>
      <c r="O166" s="7">
        <v>1442000</v>
      </c>
      <c r="P166" s="15">
        <f t="shared" si="47"/>
        <v>14.448897795591183</v>
      </c>
      <c r="Q166" s="10"/>
      <c r="R166" s="10"/>
      <c r="S166" s="10"/>
    </row>
    <row r="167" spans="1:19" ht="22" customHeight="1" x14ac:dyDescent="0.3">
      <c r="A167" s="2">
        <v>43891</v>
      </c>
      <c r="B167" s="21" t="str">
        <f t="shared" si="45"/>
        <v>March, 2020</v>
      </c>
      <c r="C167" s="21" t="str">
        <f t="shared" si="46"/>
        <v>March, 2020´</v>
      </c>
      <c r="D167" s="3" t="s">
        <v>32</v>
      </c>
      <c r="E167" s="3" t="s">
        <v>65</v>
      </c>
      <c r="F167" s="3" t="s">
        <v>67</v>
      </c>
      <c r="G167" s="3" t="s">
        <v>44</v>
      </c>
      <c r="H167" s="3" t="s">
        <v>71</v>
      </c>
      <c r="I167" s="3" t="s">
        <v>207</v>
      </c>
      <c r="J167" s="12" t="str">
        <f t="shared" si="42"/>
        <v>Diuron</v>
      </c>
      <c r="K167" s="12" t="str">
        <f t="shared" si="43"/>
        <v>Jump</v>
      </c>
      <c r="L167" s="12" t="str">
        <f t="shared" si="44"/>
        <v>Herbicide</v>
      </c>
      <c r="M167" s="4">
        <v>111740</v>
      </c>
      <c r="N167" s="4">
        <v>111.74</v>
      </c>
      <c r="O167" s="4">
        <v>1204000</v>
      </c>
      <c r="P167" s="15">
        <f t="shared" si="47"/>
        <v>10.775013424020047</v>
      </c>
      <c r="Q167" s="7"/>
      <c r="R167" s="7"/>
      <c r="S167" s="7"/>
    </row>
    <row r="168" spans="1:19" ht="22" customHeight="1" x14ac:dyDescent="0.3">
      <c r="A168" s="5">
        <v>43891</v>
      </c>
      <c r="B168" s="21" t="str">
        <f t="shared" si="45"/>
        <v>March, 2020</v>
      </c>
      <c r="C168" s="21" t="str">
        <f t="shared" si="46"/>
        <v>March, 2020´</v>
      </c>
      <c r="D168" s="6" t="s">
        <v>32</v>
      </c>
      <c r="E168" s="6" t="s">
        <v>77</v>
      </c>
      <c r="F168" s="6" t="s">
        <v>67</v>
      </c>
      <c r="G168" s="6" t="s">
        <v>44</v>
      </c>
      <c r="H168" s="6" t="s">
        <v>82</v>
      </c>
      <c r="I168" s="6" t="s">
        <v>385</v>
      </c>
      <c r="J168" s="12" t="str">
        <f t="shared" ref="J168" si="55">IF(ISNUMBER(SEARCH("2,4 D",I166)),"2,4-Dichlorophenoxyacetic acid",IF(ISNUMBER(SEARCH("ACIDO",I166)),"2,4-Dichlorophenoxyacetic acid",IF(ISNUMBER(SEARCH("NAPHTHA",I166)),"Aromatic Solvent Mixture",IF(ISNUMBER(SEARCH("DIMETHYLAMINE",I166)),"Dimethylamine",IF(ISNUMBER(SEARCH("DIMETILAMINA",I166)),"Dimethylamine",IF(ISNUMBER(SEARCH("JUMP",I166)),"Diuron",IF(ISNUMBER(SEARCH(" 2-AMINO-2,3-DIMETHYL BUTYRAMIDE",I166)),"Herbicide Amine Intermediate",IF(ISNUMBER(SEARCH("TEBUTHIURON",I166)),"Tebuthiuron",IF(ISNUMBER(SEARCH("DMS",I166)),"Dimethyl Sulfate",IF(ISNUMBER(SEARCH("2,4-XILIDIN",I166)),"2,4-Xylidine","FIX IT"))))))))))</f>
        <v>Aromatic Solvent Mixture</v>
      </c>
      <c r="K168" s="12" t="str">
        <f t="shared" si="43"/>
        <v>Caromax 28</v>
      </c>
      <c r="L168" s="12" t="str">
        <f t="shared" si="44"/>
        <v>Solvent</v>
      </c>
      <c r="M168" s="7">
        <v>25980</v>
      </c>
      <c r="N168" s="7">
        <v>25.98</v>
      </c>
      <c r="O168" s="7">
        <v>484000</v>
      </c>
      <c r="P168" s="15">
        <f t="shared" si="47"/>
        <v>18.629715165511932</v>
      </c>
      <c r="Q168" s="10"/>
      <c r="R168" s="10"/>
      <c r="S168" s="10"/>
    </row>
    <row r="169" spans="1:19" ht="22" customHeight="1" x14ac:dyDescent="0.3">
      <c r="A169" s="2">
        <v>43891</v>
      </c>
      <c r="B169" s="21" t="str">
        <f t="shared" si="45"/>
        <v>March, 2020</v>
      </c>
      <c r="C169" s="21" t="str">
        <f t="shared" si="46"/>
        <v>March, 2020´</v>
      </c>
      <c r="D169" s="3" t="s">
        <v>32</v>
      </c>
      <c r="E169" s="3" t="s">
        <v>77</v>
      </c>
      <c r="F169" s="3" t="s">
        <v>67</v>
      </c>
      <c r="G169" s="3" t="s">
        <v>44</v>
      </c>
      <c r="H169" s="3" t="s">
        <v>330</v>
      </c>
      <c r="I169" s="3" t="s">
        <v>386</v>
      </c>
      <c r="J169" s="12" t="str">
        <f>IF(ISNUMBER(SEARCH("GALIL", I169)), "Imidachloprid", IF(ISNUMBER(SEARCH("SUPRATHION", I169)), "Methidathion", "FIX IT"))</f>
        <v>Methidathion</v>
      </c>
      <c r="K169" s="12" t="str">
        <f t="shared" si="43"/>
        <v>Suprathion</v>
      </c>
      <c r="L169" s="12" t="str">
        <f t="shared" si="44"/>
        <v>Insecticide</v>
      </c>
      <c r="M169" s="4">
        <v>38720</v>
      </c>
      <c r="N169" s="4">
        <v>38.72</v>
      </c>
      <c r="O169" s="4">
        <v>86263000</v>
      </c>
      <c r="P169" s="15">
        <f t="shared" si="47"/>
        <v>2227.8667355371899</v>
      </c>
      <c r="Q169" s="7"/>
      <c r="R169" s="7"/>
      <c r="S169" s="7"/>
    </row>
    <row r="170" spans="1:19" ht="22" customHeight="1" x14ac:dyDescent="0.3">
      <c r="A170" s="5">
        <v>43891</v>
      </c>
      <c r="B170" s="21" t="str">
        <f t="shared" si="45"/>
        <v>March, 2020</v>
      </c>
      <c r="C170" s="21" t="str">
        <f t="shared" si="46"/>
        <v>March, 2020´</v>
      </c>
      <c r="D170" s="6" t="s">
        <v>32</v>
      </c>
      <c r="E170" s="6" t="s">
        <v>77</v>
      </c>
      <c r="F170" s="6" t="s">
        <v>67</v>
      </c>
      <c r="G170" s="6" t="s">
        <v>44</v>
      </c>
      <c r="H170" s="6" t="s">
        <v>82</v>
      </c>
      <c r="I170" s="6" t="s">
        <v>387</v>
      </c>
      <c r="J170" s="18" t="s">
        <v>3193</v>
      </c>
      <c r="K170" s="12" t="str">
        <f t="shared" si="43"/>
        <v>Galil</v>
      </c>
      <c r="L170" s="12" t="str">
        <f t="shared" si="44"/>
        <v>Insecticide</v>
      </c>
      <c r="M170" s="7">
        <v>309149.99</v>
      </c>
      <c r="N170" s="7">
        <v>309.14999999999998</v>
      </c>
      <c r="O170" s="7">
        <v>5763000</v>
      </c>
      <c r="P170" s="15">
        <f t="shared" si="47"/>
        <v>18.64143679901138</v>
      </c>
      <c r="Q170" s="10"/>
      <c r="R170" s="10"/>
      <c r="S170" s="10"/>
    </row>
    <row r="171" spans="1:19" ht="22" customHeight="1" x14ac:dyDescent="0.3">
      <c r="A171" s="2">
        <v>43891</v>
      </c>
      <c r="B171" s="21" t="str">
        <f t="shared" si="45"/>
        <v>March, 2020</v>
      </c>
      <c r="C171" s="21" t="str">
        <f t="shared" si="46"/>
        <v>March, 2020´</v>
      </c>
      <c r="D171" s="3" t="s">
        <v>32</v>
      </c>
      <c r="E171" s="3" t="s">
        <v>77</v>
      </c>
      <c r="F171" s="3" t="s">
        <v>67</v>
      </c>
      <c r="G171" s="3" t="s">
        <v>44</v>
      </c>
      <c r="H171" s="3" t="s">
        <v>82</v>
      </c>
      <c r="I171" s="3" t="s">
        <v>388</v>
      </c>
      <c r="J171" s="12" t="str">
        <f t="shared" si="42"/>
        <v>Chlorpyrifos</v>
      </c>
      <c r="K171" s="12" t="str">
        <f t="shared" si="43"/>
        <v>Pyrinex</v>
      </c>
      <c r="L171" s="12" t="str">
        <f t="shared" si="44"/>
        <v>Pesticide</v>
      </c>
      <c r="M171" s="4">
        <v>39920</v>
      </c>
      <c r="N171" s="4">
        <v>39.92</v>
      </c>
      <c r="O171" s="4">
        <v>744000</v>
      </c>
      <c r="P171" s="15">
        <f t="shared" si="47"/>
        <v>18.637274549098198</v>
      </c>
      <c r="Q171" s="7"/>
      <c r="R171" s="7"/>
      <c r="S171" s="7"/>
    </row>
    <row r="172" spans="1:19" ht="22" customHeight="1" x14ac:dyDescent="0.3">
      <c r="A172" s="5">
        <v>43891</v>
      </c>
      <c r="B172" s="21" t="str">
        <f t="shared" si="45"/>
        <v>March, 2020</v>
      </c>
      <c r="C172" s="21" t="str">
        <f t="shared" si="46"/>
        <v>March, 2020´</v>
      </c>
      <c r="D172" s="6" t="s">
        <v>32</v>
      </c>
      <c r="E172" s="6" t="s">
        <v>77</v>
      </c>
      <c r="F172" s="6" t="s">
        <v>67</v>
      </c>
      <c r="G172" s="6" t="s">
        <v>44</v>
      </c>
      <c r="H172" s="6" t="s">
        <v>330</v>
      </c>
      <c r="I172" s="6" t="s">
        <v>389</v>
      </c>
      <c r="J172" s="12" t="str">
        <f>IF(ISNUMBER(SEARCH("GALIL", I172)), "Imidachloprid", IF(ISNUMBER(SEARCH("SUPRATHION", I172)), "Methidathion", "FIX IT"))</f>
        <v>Methidathion</v>
      </c>
      <c r="K172" s="12" t="str">
        <f t="shared" si="43"/>
        <v>Suprathion</v>
      </c>
      <c r="L172" s="12" t="str">
        <f t="shared" si="44"/>
        <v>Insecticide</v>
      </c>
      <c r="M172" s="7">
        <v>13400</v>
      </c>
      <c r="N172" s="7">
        <v>13.4</v>
      </c>
      <c r="O172" s="7">
        <v>29853000</v>
      </c>
      <c r="P172" s="15">
        <f t="shared" si="47"/>
        <v>2227.8358208955224</v>
      </c>
      <c r="Q172" s="10"/>
      <c r="R172" s="10"/>
      <c r="S172" s="10"/>
    </row>
    <row r="173" spans="1:19" ht="22" customHeight="1" x14ac:dyDescent="0.3">
      <c r="A173" s="2">
        <v>43890</v>
      </c>
      <c r="B173" s="21" t="str">
        <f t="shared" si="45"/>
        <v>February, 2020</v>
      </c>
      <c r="C173" s="21" t="str">
        <f t="shared" si="46"/>
        <v>February, 2020´</v>
      </c>
      <c r="D173" s="3" t="s">
        <v>84</v>
      </c>
      <c r="E173" s="3" t="s">
        <v>127</v>
      </c>
      <c r="F173" s="3" t="s">
        <v>60</v>
      </c>
      <c r="G173" s="3" t="s">
        <v>44</v>
      </c>
      <c r="H173" s="3" t="s">
        <v>129</v>
      </c>
      <c r="I173" s="3" t="s">
        <v>390</v>
      </c>
      <c r="J173" s="12" t="str">
        <f t="shared" ref="J173:J178" si="56">IF(ISNUMBER(SEARCH("2,4 D",I171)),"2,4-Dichlorophenoxyacetic acid",IF(ISNUMBER(SEARCH("ACIDO",I171)),"2,4-Dichlorophenoxyacetic acid",IF(ISNUMBER(SEARCH("NAPHTHA",I171)),"Aromatic Solvent Mixture",IF(ISNUMBER(SEARCH("DIMETHYLAMINE",I171)),"Dimethylamine",IF(ISNUMBER(SEARCH("DIMETILAMINA",I171)),"Dimethylamine",IF(ISNUMBER(SEARCH("JUMP",I171)),"Diuron",IF(ISNUMBER(SEARCH(" 2-AMINO-2,3-DIMETHYL BUTYRAMIDE",I171)),"Herbicide Amine Intermediate",IF(ISNUMBER(SEARCH("TEBUTHIURON",I171)),"Tebuthiuron",IF(ISNUMBER(SEARCH("DMS",I171)),"Dimethyl Sulfate",IF(ISNUMBER(SEARCH("2,4-XILIDIN",I171)),"2,4-Xylidine","FIX IT"))))))))))</f>
        <v>Aromatic Solvent Mixture</v>
      </c>
      <c r="K173" s="12" t="str">
        <f t="shared" si="43"/>
        <v>Caromax 28</v>
      </c>
      <c r="L173" s="12" t="str">
        <f t="shared" si="44"/>
        <v>Solvent</v>
      </c>
      <c r="M173" s="4">
        <v>17720</v>
      </c>
      <c r="N173" s="4">
        <v>17.72</v>
      </c>
      <c r="O173" s="4">
        <v>3251000</v>
      </c>
      <c r="P173" s="15">
        <f t="shared" si="47"/>
        <v>183.46501128668172</v>
      </c>
      <c r="Q173" s="7"/>
      <c r="R173" s="7"/>
      <c r="S173" s="7"/>
    </row>
    <row r="174" spans="1:19" ht="22" customHeight="1" x14ac:dyDescent="0.3">
      <c r="A174" s="5">
        <v>43889</v>
      </c>
      <c r="B174" s="21" t="str">
        <f t="shared" si="45"/>
        <v>February, 2020</v>
      </c>
      <c r="C174" s="21" t="str">
        <f t="shared" si="46"/>
        <v>February, 2020´</v>
      </c>
      <c r="D174" s="6" t="s">
        <v>84</v>
      </c>
      <c r="E174" s="6" t="s">
        <v>77</v>
      </c>
      <c r="F174" s="6" t="s">
        <v>67</v>
      </c>
      <c r="G174" s="6" t="s">
        <v>44</v>
      </c>
      <c r="H174" s="6" t="s">
        <v>145</v>
      </c>
      <c r="I174" s="11" t="s">
        <v>391</v>
      </c>
      <c r="J174" s="12" t="s">
        <v>3140</v>
      </c>
      <c r="K174" s="12" t="str">
        <f t="shared" si="43"/>
        <v>Not Identified</v>
      </c>
      <c r="L174" s="12" t="str">
        <f t="shared" si="44"/>
        <v>General Chemical</v>
      </c>
      <c r="M174" s="7">
        <v>62880</v>
      </c>
      <c r="N174" s="7">
        <v>62.88</v>
      </c>
      <c r="O174" s="7">
        <v>52182000</v>
      </c>
      <c r="P174" s="15">
        <f t="shared" si="47"/>
        <v>829.86641221374043</v>
      </c>
      <c r="Q174" s="10"/>
      <c r="R174" s="10"/>
      <c r="S174" s="10"/>
    </row>
    <row r="175" spans="1:19" ht="22" customHeight="1" x14ac:dyDescent="0.3">
      <c r="A175" s="2">
        <v>43889</v>
      </c>
      <c r="B175" s="21" t="str">
        <f t="shared" si="45"/>
        <v>February, 2020</v>
      </c>
      <c r="C175" s="21" t="str">
        <f t="shared" si="46"/>
        <v>February, 2020´</v>
      </c>
      <c r="D175" s="3" t="s">
        <v>84</v>
      </c>
      <c r="E175" s="3" t="s">
        <v>77</v>
      </c>
      <c r="F175" s="3" t="s">
        <v>67</v>
      </c>
      <c r="G175" s="3" t="s">
        <v>44</v>
      </c>
      <c r="H175" s="3" t="s">
        <v>145</v>
      </c>
      <c r="I175" s="3" t="s">
        <v>392</v>
      </c>
      <c r="J175" s="12" t="s">
        <v>3140</v>
      </c>
      <c r="K175" s="12" t="str">
        <f t="shared" si="43"/>
        <v>Not Identified</v>
      </c>
      <c r="L175" s="12" t="str">
        <f t="shared" si="44"/>
        <v>General Chemical</v>
      </c>
      <c r="M175" s="4">
        <v>62880</v>
      </c>
      <c r="N175" s="4">
        <v>62.88</v>
      </c>
      <c r="O175" s="4">
        <v>52182000</v>
      </c>
      <c r="P175" s="15">
        <f t="shared" si="47"/>
        <v>829.86641221374043</v>
      </c>
      <c r="Q175" s="7"/>
      <c r="R175" s="7"/>
      <c r="S175" s="7"/>
    </row>
    <row r="176" spans="1:19" ht="22" customHeight="1" x14ac:dyDescent="0.3">
      <c r="A176" s="5">
        <v>43889</v>
      </c>
      <c r="B176" s="21" t="str">
        <f t="shared" si="45"/>
        <v>February, 2020</v>
      </c>
      <c r="C176" s="21" t="str">
        <f t="shared" si="46"/>
        <v>February, 2020´</v>
      </c>
      <c r="D176" s="6" t="s">
        <v>32</v>
      </c>
      <c r="E176" s="6" t="s">
        <v>368</v>
      </c>
      <c r="F176" s="6" t="s">
        <v>96</v>
      </c>
      <c r="G176" s="6" t="s">
        <v>44</v>
      </c>
      <c r="H176" s="6" t="s">
        <v>140</v>
      </c>
      <c r="I176" s="6" t="s">
        <v>393</v>
      </c>
      <c r="J176" s="12" t="str">
        <f t="shared" ref="J176" si="57">IF(ISNUMBER(SEARCH("2,4 D",I176)),"2,4-Dichlorophenoxyacetic acid",IF(ISNUMBER(SEARCH("ACIDO",I176)),"2,4-Dichlorophenoxyacetic acid",IF(ISNUMBER(SEARCH("NAPHTHA",I176)),"Aromatic Solvent Mixture",IF(ISNUMBER(SEARCH("DIMETHYLAMINE",I176)),"Dimethylamine",IF(ISNUMBER(SEARCH("DIMETILAMINA",I176)),"Dimethylamine",IF(ISNUMBER(SEARCH("JUMP",I176)),"Diuron",IF(ISNUMBER(SEARCH("2-AMINO-2,3-DIMETHYL BUTYRAMIDE",I176)),"Herbicide Amine Intermediate",IF(ISNUMBER(SEARCH("TEBUTHIURON",I176)),"Tebuthiuron","FIXIT"))))))))</f>
        <v>Dimethylamine</v>
      </c>
      <c r="K176" s="12" t="str">
        <f t="shared" si="43"/>
        <v>Not Identified</v>
      </c>
      <c r="L176" s="12" t="str">
        <f t="shared" si="44"/>
        <v>General Chemical</v>
      </c>
      <c r="M176" s="7">
        <v>37792</v>
      </c>
      <c r="N176" s="7">
        <v>37.79</v>
      </c>
      <c r="O176" s="7">
        <v>48100</v>
      </c>
      <c r="P176" s="15">
        <f t="shared" si="47"/>
        <v>1.2727561388653683</v>
      </c>
      <c r="Q176" s="10"/>
      <c r="R176" s="10"/>
      <c r="S176" s="10"/>
    </row>
    <row r="177" spans="1:19" ht="22" customHeight="1" x14ac:dyDescent="0.3">
      <c r="A177" s="2">
        <v>43887</v>
      </c>
      <c r="B177" s="21" t="str">
        <f t="shared" si="45"/>
        <v>February, 2020</v>
      </c>
      <c r="C177" s="21" t="str">
        <f t="shared" si="46"/>
        <v>February, 2020´</v>
      </c>
      <c r="D177" s="3" t="s">
        <v>32</v>
      </c>
      <c r="E177" s="3" t="s">
        <v>65</v>
      </c>
      <c r="F177" s="3" t="s">
        <v>67</v>
      </c>
      <c r="G177" s="3" t="s">
        <v>44</v>
      </c>
      <c r="H177" s="3" t="s">
        <v>73</v>
      </c>
      <c r="I177" s="3" t="s">
        <v>263</v>
      </c>
      <c r="J177" s="12" t="str">
        <f>IF(ISNUMBER(SEARCH("BUTYRAMIDE",I177)),"2,3-Dimethyl Butyramide",IF(ISNUMBER(SEARCH("FOLPET",I177)),"Folpet",IF(ISNUMBER(SEARCH("METHYL [2-({[6- (TRIFLUOROMETHYL) PYRIDIN-2-YL] OXY} METHYL) PHENYL",I177)),"Esther",IF(ISNUMBER(SEARCH("TEBUCONAZOL",I177)),"Tebuconazole",IF(ISNUMBER(SEARCH("DICHLOROPHENYL",I177)),"Dichlorophenyl Isocyanates",IF(ISNUMBER(SEARCH("CAPTAN",I177)),"Captan",IF(ISNUMBER(SEARCH("DIMETHYLACETAMID",I177)),"Dimethylacetamide",IF(ISNUMBER(SEARCH("AFALON",I177)),"Linuron","FIX IT"))))))))</f>
        <v>Linuron</v>
      </c>
      <c r="K177" s="12" t="str">
        <f t="shared" si="43"/>
        <v>Afalon</v>
      </c>
      <c r="L177" s="12" t="str">
        <f t="shared" si="44"/>
        <v>Herbicide</v>
      </c>
      <c r="M177" s="4">
        <v>20090</v>
      </c>
      <c r="N177" s="4">
        <v>20.09</v>
      </c>
      <c r="O177" s="4">
        <v>227000</v>
      </c>
      <c r="P177" s="15">
        <f t="shared" si="47"/>
        <v>11.299153807864609</v>
      </c>
      <c r="Q177" s="7"/>
      <c r="R177" s="7"/>
      <c r="S177" s="7"/>
    </row>
    <row r="178" spans="1:19" ht="22" customHeight="1" x14ac:dyDescent="0.3">
      <c r="A178" s="5">
        <v>43887</v>
      </c>
      <c r="B178" s="21" t="str">
        <f t="shared" si="45"/>
        <v>February, 2020</v>
      </c>
      <c r="C178" s="21" t="str">
        <f t="shared" si="46"/>
        <v>February, 2020´</v>
      </c>
      <c r="D178" s="6" t="s">
        <v>32</v>
      </c>
      <c r="E178" s="6" t="s">
        <v>77</v>
      </c>
      <c r="F178" s="6" t="s">
        <v>67</v>
      </c>
      <c r="G178" s="6" t="s">
        <v>44</v>
      </c>
      <c r="H178" s="6" t="s">
        <v>82</v>
      </c>
      <c r="I178" s="6" t="s">
        <v>394</v>
      </c>
      <c r="J178" s="12" t="str">
        <f t="shared" si="56"/>
        <v>Dimethylamine</v>
      </c>
      <c r="K178" s="12" t="str">
        <f t="shared" si="43"/>
        <v>Not Identified</v>
      </c>
      <c r="L178" s="12" t="str">
        <f t="shared" si="44"/>
        <v>General Chemical</v>
      </c>
      <c r="M178" s="7">
        <v>79200</v>
      </c>
      <c r="N178" s="7">
        <v>79.2</v>
      </c>
      <c r="O178" s="7">
        <v>1476000</v>
      </c>
      <c r="P178" s="15">
        <f t="shared" si="47"/>
        <v>18.636363636363637</v>
      </c>
      <c r="Q178" s="10"/>
      <c r="R178" s="10"/>
      <c r="S178" s="10"/>
    </row>
    <row r="179" spans="1:19" ht="22" customHeight="1" x14ac:dyDescent="0.3">
      <c r="A179" s="2">
        <v>43887</v>
      </c>
      <c r="B179" s="21" t="str">
        <f t="shared" si="45"/>
        <v>February, 2020</v>
      </c>
      <c r="C179" s="21" t="str">
        <f t="shared" si="46"/>
        <v>February, 2020´</v>
      </c>
      <c r="D179" s="3" t="s">
        <v>32</v>
      </c>
      <c r="E179" s="3" t="s">
        <v>65</v>
      </c>
      <c r="F179" s="3" t="s">
        <v>67</v>
      </c>
      <c r="G179" s="3" t="s">
        <v>44</v>
      </c>
      <c r="H179" s="3" t="s">
        <v>71</v>
      </c>
      <c r="I179" s="3" t="s">
        <v>285</v>
      </c>
      <c r="J179" s="12" t="str">
        <f t="shared" si="42"/>
        <v>Diuron</v>
      </c>
      <c r="K179" s="12" t="str">
        <f t="shared" si="43"/>
        <v>Jump</v>
      </c>
      <c r="L179" s="12" t="str">
        <f t="shared" si="44"/>
        <v>Herbicide</v>
      </c>
      <c r="M179" s="4">
        <v>178784</v>
      </c>
      <c r="N179" s="4">
        <v>178.78</v>
      </c>
      <c r="O179" s="4">
        <v>2016000</v>
      </c>
      <c r="P179" s="15">
        <f t="shared" si="47"/>
        <v>11.276176839090747</v>
      </c>
      <c r="Q179" s="7"/>
      <c r="R179" s="7"/>
      <c r="S179" s="7"/>
    </row>
    <row r="180" spans="1:19" ht="22" customHeight="1" x14ac:dyDescent="0.3">
      <c r="A180" s="5">
        <v>43887</v>
      </c>
      <c r="B180" s="21" t="str">
        <f t="shared" si="45"/>
        <v>February, 2020</v>
      </c>
      <c r="C180" s="21" t="str">
        <f t="shared" si="46"/>
        <v>February, 2020´</v>
      </c>
      <c r="D180" s="6" t="s">
        <v>32</v>
      </c>
      <c r="E180" s="6" t="s">
        <v>65</v>
      </c>
      <c r="F180" s="6" t="s">
        <v>67</v>
      </c>
      <c r="G180" s="6" t="s">
        <v>44</v>
      </c>
      <c r="H180" s="6" t="s">
        <v>71</v>
      </c>
      <c r="I180" s="6" t="s">
        <v>395</v>
      </c>
      <c r="J180" s="12" t="str">
        <f>IF(ISNUMBER(SEARCH("2,4 D",I180)),"2,4-Dichlorophenoxyacetic acid",IF(ISNUMBER(SEARCH("ACIDO",I180)),"2,4-Dichlorophenoxyacetic acid",IF(ISNUMBER(SEARCH("NAPHTHA",I180)),"Aromatic Solvent Mixture",IF(ISNUMBER(SEARCH("DIMETHYLAMINE",I180)),"Dimethylamine",IF(ISNUMBER(SEARCH("DIMETILAMINA",I180)),"Dimethylamine",IF(ISNUMBER(SEARCH("JUMP",I180)),"Diuron",IF(ISNUMBER(SEARCH("2-AMINO-2,3-DIMETHYL BUTYRAMIDE",I180)),"Herbicide Amine Intermediate",IF(ISNUMBER(SEARCH("TEBUTHIURON",I180)),"Tebuthiuron","FIXIT"))))))))</f>
        <v>Diuron</v>
      </c>
      <c r="K180" s="12" t="str">
        <f t="shared" si="43"/>
        <v>Jump</v>
      </c>
      <c r="L180" s="12" t="str">
        <f t="shared" si="44"/>
        <v>Herbicide</v>
      </c>
      <c r="M180" s="7">
        <v>156436.01</v>
      </c>
      <c r="N180" s="7">
        <v>156.44</v>
      </c>
      <c r="O180" s="7">
        <v>1764000</v>
      </c>
      <c r="P180" s="15">
        <f t="shared" si="47"/>
        <v>11.276176118273534</v>
      </c>
      <c r="Q180" s="10"/>
      <c r="R180" s="10"/>
      <c r="S180" s="10"/>
    </row>
    <row r="181" spans="1:19" ht="22" customHeight="1" x14ac:dyDescent="0.3">
      <c r="A181" s="2">
        <v>43887</v>
      </c>
      <c r="B181" s="21" t="str">
        <f t="shared" si="45"/>
        <v>February, 2020</v>
      </c>
      <c r="C181" s="21" t="str">
        <f t="shared" si="46"/>
        <v>February, 2020´</v>
      </c>
      <c r="D181" s="3" t="s">
        <v>32</v>
      </c>
      <c r="E181" s="3" t="s">
        <v>65</v>
      </c>
      <c r="F181" s="3" t="s">
        <v>67</v>
      </c>
      <c r="G181" s="3" t="s">
        <v>44</v>
      </c>
      <c r="H181" s="3" t="s">
        <v>71</v>
      </c>
      <c r="I181" s="3" t="s">
        <v>284</v>
      </c>
      <c r="J181" s="12" t="str">
        <f t="shared" si="42"/>
        <v>Diuron</v>
      </c>
      <c r="K181" s="12" t="str">
        <f t="shared" si="43"/>
        <v>Jump</v>
      </c>
      <c r="L181" s="12" t="str">
        <f t="shared" si="44"/>
        <v>Herbicide</v>
      </c>
      <c r="M181" s="4">
        <v>44696</v>
      </c>
      <c r="N181" s="4">
        <v>44.7</v>
      </c>
      <c r="O181" s="4">
        <v>504000</v>
      </c>
      <c r="P181" s="15">
        <f t="shared" si="47"/>
        <v>11.276176839090747</v>
      </c>
      <c r="Q181" s="7"/>
      <c r="R181" s="7"/>
      <c r="S181" s="7"/>
    </row>
    <row r="182" spans="1:19" ht="22" customHeight="1" x14ac:dyDescent="0.3">
      <c r="A182" s="5">
        <v>43887</v>
      </c>
      <c r="B182" s="21" t="str">
        <f t="shared" si="45"/>
        <v>February, 2020</v>
      </c>
      <c r="C182" s="21" t="str">
        <f t="shared" si="46"/>
        <v>February, 2020´</v>
      </c>
      <c r="D182" s="6" t="s">
        <v>32</v>
      </c>
      <c r="E182" s="6" t="s">
        <v>65</v>
      </c>
      <c r="F182" s="6" t="s">
        <v>67</v>
      </c>
      <c r="G182" s="6" t="s">
        <v>44</v>
      </c>
      <c r="H182" s="6" t="s">
        <v>71</v>
      </c>
      <c r="I182" s="6" t="s">
        <v>396</v>
      </c>
      <c r="J182" s="12" t="str">
        <f>IF(ISNUMBER(SEARCH("2,4 D",I182)),"2,4-Dichlorophenoxyacetic acid",IF(ISNUMBER(SEARCH("ACIDO",I182)),"2,4-Dichlorophenoxyacetic acid",IF(ISNUMBER(SEARCH("NAPHTHA",I182)),"Aromatic Solvent Mixture",IF(ISNUMBER(SEARCH("DIMETHYLAMINE",I182)),"Dimethylamine",IF(ISNUMBER(SEARCH("DIMETILAMINA",I182)),"Dimethylamine",IF(ISNUMBER(SEARCH("JUMP",I182)),"Diuron",IF(ISNUMBER(SEARCH("2-AMINO-2,3-DIMETHYL BUTYRAMIDE",I182)),"Herbicide Amine Intermediate",IF(ISNUMBER(SEARCH("TEBUTHIURON",I182)),"Tebuthiuron","FIXIT"))))))))</f>
        <v>Diuron</v>
      </c>
      <c r="K182" s="12" t="str">
        <f t="shared" si="43"/>
        <v>Jump</v>
      </c>
      <c r="L182" s="12" t="str">
        <f t="shared" si="44"/>
        <v>Herbicide</v>
      </c>
      <c r="M182" s="7">
        <v>173995</v>
      </c>
      <c r="N182" s="7">
        <v>173.99</v>
      </c>
      <c r="O182" s="7">
        <v>1962000</v>
      </c>
      <c r="P182" s="15">
        <f t="shared" si="47"/>
        <v>11.276186097301647</v>
      </c>
      <c r="Q182" s="10"/>
      <c r="R182" s="10"/>
      <c r="S182" s="10"/>
    </row>
    <row r="183" spans="1:19" ht="22" customHeight="1" x14ac:dyDescent="0.3">
      <c r="A183" s="2">
        <v>43885</v>
      </c>
      <c r="B183" s="21" t="str">
        <f t="shared" si="45"/>
        <v>February, 2020</v>
      </c>
      <c r="C183" s="21" t="str">
        <f t="shared" si="46"/>
        <v>February, 2020´</v>
      </c>
      <c r="D183" s="3" t="s">
        <v>32</v>
      </c>
      <c r="E183" s="3" t="s">
        <v>173</v>
      </c>
      <c r="F183" s="3" t="s">
        <v>176</v>
      </c>
      <c r="G183" s="3" t="s">
        <v>44</v>
      </c>
      <c r="H183" s="3" t="s">
        <v>179</v>
      </c>
      <c r="I183" s="3" t="s">
        <v>397</v>
      </c>
      <c r="J183" s="12" t="str">
        <f>IF(ISNUMBER(SEARCH("DMS",I183)),"Dimethyl Sulfate",IF(ISNUMBER(SEARCH("2,4-XILIDIN",I183)),"2,4-Xylidine",IF(ISNUMBER(SEARCH("GALIGAN",I183)),"Oxyfluorfen",IF(ISNUMBER(SEARCH("DIMETHYLAMINE",I183)),"Dimethylamine",IF(ISNUMBER(SEARCH("ORTHOFORMATE",I183)),"Trimethyl orthoformate",IF(ISNUMBER(SEARCH("NOVALURON",I183)),"Novaluron",IF(ISNUMBER(SEARCH("DIMETHYL SULPHATE",I183)),"Dimethyl Sulphate",IF(ISNUMBER(SEARCH("ALTAPYNE",I183)),"Acid Based Co-Emulsifier",IF(ISNUMBER(SEARCH("METHANESULFONYL",I183)),"Methanesulfonyl chloride",IF(ISNUMBER(SEARCH("METHYL FORMATE",I183)),"Methanoate",IF(ISNUMBER(SEARCH("FLUEN",I183)),"Fluensulfone","FIX IT")))))))))))</f>
        <v>Acid Based Co-Emulsifier</v>
      </c>
      <c r="K183" s="12" t="str">
        <f t="shared" si="43"/>
        <v>Not Identified</v>
      </c>
      <c r="L183" s="12" t="str">
        <f t="shared" si="44"/>
        <v>General Chemical</v>
      </c>
      <c r="M183" s="4">
        <v>17375</v>
      </c>
      <c r="N183" s="4">
        <v>17.38</v>
      </c>
      <c r="O183" s="4">
        <v>10400</v>
      </c>
      <c r="P183" s="15">
        <f t="shared" si="47"/>
        <v>0.59856115107913666</v>
      </c>
      <c r="Q183" s="7"/>
      <c r="R183" s="7"/>
      <c r="S183" s="7"/>
    </row>
    <row r="184" spans="1:19" ht="22" customHeight="1" x14ac:dyDescent="0.3">
      <c r="A184" s="5">
        <v>43885</v>
      </c>
      <c r="B184" s="21" t="str">
        <f t="shared" si="45"/>
        <v>February, 2020</v>
      </c>
      <c r="C184" s="21" t="str">
        <f t="shared" si="46"/>
        <v>February, 2020´</v>
      </c>
      <c r="D184" s="6" t="s">
        <v>32</v>
      </c>
      <c r="E184" s="6" t="s">
        <v>35</v>
      </c>
      <c r="F184" s="6" t="s">
        <v>40</v>
      </c>
      <c r="G184" s="6" t="s">
        <v>44</v>
      </c>
      <c r="H184" s="6" t="s">
        <v>47</v>
      </c>
      <c r="I184" s="6" t="s">
        <v>398</v>
      </c>
      <c r="J184" s="12" t="str">
        <f t="shared" si="42"/>
        <v>2,4-Dichlorophenoxyacetic acid</v>
      </c>
      <c r="K184" s="12" t="str">
        <f t="shared" si="43"/>
        <v>2,4-D Main</v>
      </c>
      <c r="L184" s="12" t="str">
        <f t="shared" si="44"/>
        <v>Herbicide</v>
      </c>
      <c r="M184" s="7">
        <v>148660</v>
      </c>
      <c r="N184" s="7">
        <v>148.66</v>
      </c>
      <c r="O184" s="6" t="s">
        <v>49</v>
      </c>
      <c r="P184" s="15" t="e">
        <f t="shared" si="47"/>
        <v>#VALUE!</v>
      </c>
      <c r="Q184" s="10"/>
      <c r="R184" s="10"/>
      <c r="S184" s="10"/>
    </row>
    <row r="185" spans="1:19" ht="22" customHeight="1" x14ac:dyDescent="0.3">
      <c r="A185" s="2">
        <v>43885</v>
      </c>
      <c r="B185" s="21" t="str">
        <f t="shared" si="45"/>
        <v>February, 2020</v>
      </c>
      <c r="C185" s="21" t="str">
        <f t="shared" si="46"/>
        <v>February, 2020´</v>
      </c>
      <c r="D185" s="3" t="s">
        <v>32</v>
      </c>
      <c r="E185" s="3" t="s">
        <v>399</v>
      </c>
      <c r="F185" s="3" t="s">
        <v>151</v>
      </c>
      <c r="G185" s="3" t="s">
        <v>44</v>
      </c>
      <c r="H185" s="3" t="s">
        <v>153</v>
      </c>
      <c r="I185" s="3" t="s">
        <v>401</v>
      </c>
      <c r="J185" s="12" t="str">
        <f t="shared" si="42"/>
        <v>Aromatic Solvent Mixture</v>
      </c>
      <c r="K185" s="12" t="str">
        <f t="shared" si="43"/>
        <v>Caromax 28</v>
      </c>
      <c r="L185" s="12" t="str">
        <f t="shared" si="44"/>
        <v>Solvent</v>
      </c>
      <c r="M185" s="4">
        <v>80360</v>
      </c>
      <c r="N185" s="4">
        <v>80.36</v>
      </c>
      <c r="O185" s="3" t="s">
        <v>49</v>
      </c>
      <c r="P185" s="15" t="e">
        <f t="shared" si="47"/>
        <v>#VALUE!</v>
      </c>
      <c r="Q185" s="7"/>
      <c r="R185" s="7"/>
      <c r="S185" s="7"/>
    </row>
    <row r="186" spans="1:19" ht="22" customHeight="1" x14ac:dyDescent="0.3">
      <c r="A186" s="5">
        <v>43883</v>
      </c>
      <c r="B186" s="21" t="str">
        <f t="shared" si="45"/>
        <v>February, 2020</v>
      </c>
      <c r="C186" s="21" t="str">
        <f t="shared" si="46"/>
        <v>February, 2020´</v>
      </c>
      <c r="D186" s="6" t="s">
        <v>84</v>
      </c>
      <c r="E186" s="6" t="s">
        <v>87</v>
      </c>
      <c r="F186" s="6" t="s">
        <v>60</v>
      </c>
      <c r="G186" s="6" t="s">
        <v>44</v>
      </c>
      <c r="H186" s="6" t="s">
        <v>92</v>
      </c>
      <c r="I186" s="6" t="s">
        <v>402</v>
      </c>
      <c r="J186" s="12" t="str">
        <f t="shared" ref="J186" si="58">IF(ISNUMBER(SEARCH("2,4 D",I184)),"2,4-Dichlorophenoxyacetic acid",IF(ISNUMBER(SEARCH("ACIDO",I184)),"2,4-Dichlorophenoxyacetic acid",IF(ISNUMBER(SEARCH("NAPHTHA",I184)),"Aromatic Solvent Mixture",IF(ISNUMBER(SEARCH("DIMETHYLAMINE",I184)),"Dimethylamine",IF(ISNUMBER(SEARCH("DIMETILAMINA",I184)),"Dimethylamine",IF(ISNUMBER(SEARCH("JUMP",I184)),"Diuron",IF(ISNUMBER(SEARCH(" 2-AMINO-2,3-DIMETHYL BUTYRAMIDE",I184)),"Herbicide Amine Intermediate",IF(ISNUMBER(SEARCH("TEBUTHIURON",I184)),"Tebuthiuron",IF(ISNUMBER(SEARCH("DMS",I184)),"Dimethyl Sulfate",IF(ISNUMBER(SEARCH("2,4-XILIDIN",I184)),"2,4-Xylidine","FIX IT"))))))))))</f>
        <v>2,4-Dichlorophenoxyacetic acid</v>
      </c>
      <c r="K186" s="12" t="str">
        <f t="shared" si="43"/>
        <v>2,4-D Main</v>
      </c>
      <c r="L186" s="12" t="str">
        <f t="shared" si="44"/>
        <v>Herbicide</v>
      </c>
      <c r="M186" s="7">
        <v>33520</v>
      </c>
      <c r="N186" s="7">
        <v>33.520000000000003</v>
      </c>
      <c r="O186" s="7">
        <v>267000</v>
      </c>
      <c r="P186" s="15">
        <f t="shared" si="47"/>
        <v>7.9653937947494029</v>
      </c>
      <c r="Q186" s="10"/>
      <c r="R186" s="10"/>
      <c r="S186" s="10"/>
    </row>
    <row r="187" spans="1:19" ht="22" customHeight="1" x14ac:dyDescent="0.3">
      <c r="A187" s="2">
        <v>43882</v>
      </c>
      <c r="B187" s="21" t="str">
        <f t="shared" si="45"/>
        <v>February, 2020</v>
      </c>
      <c r="C187" s="21" t="str">
        <f t="shared" si="46"/>
        <v>February, 2020´</v>
      </c>
      <c r="D187" s="3" t="s">
        <v>32</v>
      </c>
      <c r="E187" s="3" t="s">
        <v>278</v>
      </c>
      <c r="F187" s="3" t="s">
        <v>60</v>
      </c>
      <c r="G187" s="3" t="s">
        <v>44</v>
      </c>
      <c r="H187" s="3" t="s">
        <v>403</v>
      </c>
      <c r="I187" s="3" t="s">
        <v>404</v>
      </c>
      <c r="J187" s="12" t="s">
        <v>3141</v>
      </c>
      <c r="K187" s="12" t="str">
        <f t="shared" si="43"/>
        <v>Not Identified</v>
      </c>
      <c r="L187" s="12" t="str">
        <f t="shared" si="44"/>
        <v>General Chemical</v>
      </c>
      <c r="M187" s="4">
        <v>10060</v>
      </c>
      <c r="N187" s="4">
        <v>10.06</v>
      </c>
      <c r="O187" s="4">
        <v>77400</v>
      </c>
      <c r="P187" s="15">
        <f t="shared" si="47"/>
        <v>7.6938369781312126</v>
      </c>
      <c r="Q187" s="7"/>
      <c r="R187" s="7"/>
      <c r="S187" s="7"/>
    </row>
    <row r="188" spans="1:19" ht="22" customHeight="1" x14ac:dyDescent="0.3">
      <c r="A188" s="5">
        <v>43882</v>
      </c>
      <c r="B188" s="21" t="str">
        <f t="shared" si="45"/>
        <v>February, 2020</v>
      </c>
      <c r="C188" s="21" t="str">
        <f t="shared" si="46"/>
        <v>February, 2020´</v>
      </c>
      <c r="D188" s="6" t="s">
        <v>32</v>
      </c>
      <c r="E188" s="6" t="s">
        <v>166</v>
      </c>
      <c r="F188" s="6" t="s">
        <v>106</v>
      </c>
      <c r="G188" s="6" t="s">
        <v>44</v>
      </c>
      <c r="H188" s="6" t="s">
        <v>405</v>
      </c>
      <c r="I188" s="6" t="s">
        <v>406</v>
      </c>
      <c r="J188" s="12" t="s">
        <v>3143</v>
      </c>
      <c r="K188" s="12" t="str">
        <f t="shared" si="43"/>
        <v>Not Identified</v>
      </c>
      <c r="L188" s="12" t="str">
        <f t="shared" si="44"/>
        <v>General Chemical</v>
      </c>
      <c r="M188" s="7">
        <v>42400</v>
      </c>
      <c r="N188" s="7">
        <v>42.4</v>
      </c>
      <c r="O188" s="7">
        <v>68400</v>
      </c>
      <c r="P188" s="15">
        <f t="shared" si="47"/>
        <v>1.6132075471698113</v>
      </c>
      <c r="Q188" s="10"/>
      <c r="R188" s="10"/>
      <c r="S188" s="10"/>
    </row>
    <row r="189" spans="1:19" ht="22" customHeight="1" x14ac:dyDescent="0.3">
      <c r="A189" s="2">
        <v>43881</v>
      </c>
      <c r="B189" s="21" t="str">
        <f t="shared" si="45"/>
        <v>February, 2020</v>
      </c>
      <c r="C189" s="21" t="str">
        <f t="shared" si="46"/>
        <v>February, 2020´</v>
      </c>
      <c r="D189" s="3" t="s">
        <v>32</v>
      </c>
      <c r="E189" s="3" t="s">
        <v>334</v>
      </c>
      <c r="F189" s="3" t="s">
        <v>337</v>
      </c>
      <c r="G189" s="3" t="s">
        <v>44</v>
      </c>
      <c r="H189" s="3" t="s">
        <v>339</v>
      </c>
      <c r="I189" s="3" t="s">
        <v>407</v>
      </c>
      <c r="J189" s="12" t="s">
        <v>3142</v>
      </c>
      <c r="K189" s="12" t="str">
        <f t="shared" si="43"/>
        <v>Not Identified</v>
      </c>
      <c r="L189" s="12" t="str">
        <f t="shared" si="44"/>
        <v>General Chemical</v>
      </c>
      <c r="M189" s="4">
        <v>13094</v>
      </c>
      <c r="N189" s="4">
        <v>13.09</v>
      </c>
      <c r="O189" s="4">
        <v>42800</v>
      </c>
      <c r="P189" s="15">
        <f t="shared" si="47"/>
        <v>3.2686726745074082</v>
      </c>
      <c r="Q189" s="7"/>
      <c r="R189" s="7"/>
      <c r="S189" s="7"/>
    </row>
    <row r="190" spans="1:19" ht="22" customHeight="1" x14ac:dyDescent="0.3">
      <c r="A190" s="5">
        <v>43880</v>
      </c>
      <c r="B190" s="21" t="str">
        <f t="shared" si="45"/>
        <v>February, 2020</v>
      </c>
      <c r="C190" s="21" t="str">
        <f t="shared" si="46"/>
        <v>February, 2020´</v>
      </c>
      <c r="D190" s="6" t="s">
        <v>84</v>
      </c>
      <c r="E190" s="6" t="s">
        <v>408</v>
      </c>
      <c r="F190" s="6" t="s">
        <v>60</v>
      </c>
      <c r="G190" s="6" t="s">
        <v>44</v>
      </c>
      <c r="H190" s="6" t="s">
        <v>410</v>
      </c>
      <c r="I190" s="6" t="s">
        <v>411</v>
      </c>
      <c r="J190" s="12" t="s">
        <v>3169</v>
      </c>
      <c r="K190" s="12" t="str">
        <f t="shared" si="43"/>
        <v>Not Identified</v>
      </c>
      <c r="L190" s="12" t="str">
        <f t="shared" si="44"/>
        <v>General Chemical</v>
      </c>
      <c r="M190" s="7">
        <v>66528</v>
      </c>
      <c r="N190" s="7">
        <v>66.53</v>
      </c>
      <c r="O190" s="7">
        <v>93000</v>
      </c>
      <c r="P190" s="15">
        <f t="shared" si="47"/>
        <v>1.397907647907648</v>
      </c>
      <c r="Q190" s="10"/>
      <c r="R190" s="10"/>
      <c r="S190" s="10"/>
    </row>
    <row r="191" spans="1:19" ht="22" customHeight="1" x14ac:dyDescent="0.3">
      <c r="A191" s="2">
        <v>43878</v>
      </c>
      <c r="B191" s="21" t="str">
        <f t="shared" si="45"/>
        <v>February, 2020</v>
      </c>
      <c r="C191" s="21" t="str">
        <f t="shared" si="46"/>
        <v>February, 2020´</v>
      </c>
      <c r="D191" s="3" t="s">
        <v>32</v>
      </c>
      <c r="E191" s="3" t="s">
        <v>191</v>
      </c>
      <c r="F191" s="3" t="s">
        <v>186</v>
      </c>
      <c r="G191" s="3" t="s">
        <v>44</v>
      </c>
      <c r="H191" s="3" t="s">
        <v>193</v>
      </c>
      <c r="I191" s="3" t="s">
        <v>412</v>
      </c>
      <c r="J191" s="12" t="str">
        <f t="shared" ref="J191:J225" si="59">IF(ISNUMBER(SEARCH("CARBENDAZIM",I191)),"Carbendazim",IF(ISNUMBER(SEARCH("4-D",I191)),"2,4-Dichlorophenoxyacetic acid",IF(ISNUMBER(SEARCH("RIDOVER",I191)),"Glyphosate",IF(ISNUMBER(SEARCH("POQUER",I191)),"Clethodim",IF(ISNUMBER(SEARCH("LITER",I191)),"Imidacloprid",IF(ISNUMBER(SEARCH("PYRINEX",I191)),"Chlorpyrifos",IF(ISNUMBER(SEARCH("ORBIT",I191)),"Omethoate",IF(ISNUMBER(SEARCH("HEXARON",I191)),"Diuron",IF(ISNUMBER(SEARCH("ISOPROPYLAMINE",I191)),"Isopropylamine",IF(ISNUMBER(SEARCH("GLYPHOSATE",I191)),"Glyphosate",IF(ISNUMBER(SEARCH("MANCOZEB",I191)),"Mancozeb Indofil",IF(ISNUMBER(SEARCH("PARAQUAT",I191)),"Paraquat",IF(ISNUMBER(SEARCH("CAROMAX",I191)),"Aromatic Solvent Mixture",IF(ISNUMBER(SEARCH("BUTIRON",I191)),"Tebuthiuron",IF(ISNUMBER(SEARCH("VORAZ",I191)),"Methomyl",IF(ISNUMBER(SEARCH("IMIDACLOPRID",I191)),"Imidacloprid",IF(ISNUMBER(SEARCH("2 4 D",I191)),"2,4-Dichlorophenoxyacetic acid",IF(ISNUMBER(SEARCH("IMIDACL",I191)),"Imidacloprid",IF(ISNUMBER(SEARCH("DIUREX",I191)),"Diuron",IF(ISNUMBER(SEARCH("RAPEL",I191)),"Acephate","fix it"))))))))))))))))))))</f>
        <v>2,4-Dichlorophenoxyacetic acid</v>
      </c>
      <c r="K191" s="12" t="str">
        <f t="shared" si="43"/>
        <v>2,4-D Main</v>
      </c>
      <c r="L191" s="12" t="str">
        <f t="shared" si="44"/>
        <v>Herbicide</v>
      </c>
      <c r="M191" s="4">
        <v>24940</v>
      </c>
      <c r="N191" s="4">
        <v>24.94</v>
      </c>
      <c r="O191" s="4">
        <v>59900</v>
      </c>
      <c r="P191" s="15">
        <f t="shared" si="47"/>
        <v>2.4017642341619889</v>
      </c>
      <c r="Q191" s="7"/>
      <c r="R191" s="7"/>
      <c r="S191" s="7"/>
    </row>
    <row r="192" spans="1:19" ht="22" customHeight="1" x14ac:dyDescent="0.3">
      <c r="A192" s="5">
        <v>43878</v>
      </c>
      <c r="B192" s="21" t="str">
        <f t="shared" si="45"/>
        <v>February, 2020</v>
      </c>
      <c r="C192" s="21" t="str">
        <f t="shared" si="46"/>
        <v>February, 2020´</v>
      </c>
      <c r="D192" s="6" t="s">
        <v>32</v>
      </c>
      <c r="E192" s="6" t="s">
        <v>35</v>
      </c>
      <c r="F192" s="6" t="s">
        <v>40</v>
      </c>
      <c r="G192" s="6" t="s">
        <v>44</v>
      </c>
      <c r="H192" s="6" t="s">
        <v>47</v>
      </c>
      <c r="I192" s="6" t="s">
        <v>413</v>
      </c>
      <c r="J192" s="12" t="str">
        <f t="shared" si="59"/>
        <v>2,4-Dichlorophenoxyacetic acid</v>
      </c>
      <c r="K192" s="12" t="str">
        <f t="shared" si="43"/>
        <v>2,4-D Main</v>
      </c>
      <c r="L192" s="12" t="str">
        <f t="shared" si="44"/>
        <v>Herbicide</v>
      </c>
      <c r="M192" s="7">
        <v>74280</v>
      </c>
      <c r="N192" s="7">
        <v>74.28</v>
      </c>
      <c r="O192" s="6" t="s">
        <v>49</v>
      </c>
      <c r="P192" s="15" t="e">
        <f t="shared" si="47"/>
        <v>#VALUE!</v>
      </c>
      <c r="Q192" s="10"/>
      <c r="R192" s="10"/>
      <c r="S192" s="10"/>
    </row>
    <row r="193" spans="1:19" ht="22" customHeight="1" x14ac:dyDescent="0.3">
      <c r="A193" s="2">
        <v>43878</v>
      </c>
      <c r="B193" s="21" t="str">
        <f t="shared" si="45"/>
        <v>February, 2020</v>
      </c>
      <c r="C193" s="21" t="str">
        <f t="shared" si="46"/>
        <v>February, 2020´</v>
      </c>
      <c r="D193" s="3" t="s">
        <v>32</v>
      </c>
      <c r="E193" s="3" t="s">
        <v>191</v>
      </c>
      <c r="F193" s="3" t="s">
        <v>186</v>
      </c>
      <c r="G193" s="3" t="s">
        <v>44</v>
      </c>
      <c r="H193" s="3" t="s">
        <v>239</v>
      </c>
      <c r="I193" s="3" t="s">
        <v>412</v>
      </c>
      <c r="J193" s="12" t="str">
        <f t="shared" si="59"/>
        <v>2,4-Dichlorophenoxyacetic acid</v>
      </c>
      <c r="K193" s="12" t="str">
        <f t="shared" si="43"/>
        <v>2,4-D Main</v>
      </c>
      <c r="L193" s="12" t="str">
        <f t="shared" si="44"/>
        <v>Herbicide</v>
      </c>
      <c r="M193" s="4">
        <v>24280</v>
      </c>
      <c r="N193" s="4">
        <v>24.28</v>
      </c>
      <c r="O193" s="4">
        <v>178000</v>
      </c>
      <c r="P193" s="15">
        <f t="shared" si="47"/>
        <v>7.3311367380560135</v>
      </c>
      <c r="Q193" s="7"/>
      <c r="R193" s="7"/>
      <c r="S193" s="7"/>
    </row>
    <row r="194" spans="1:19" ht="22" customHeight="1" x14ac:dyDescent="0.3">
      <c r="A194" s="5">
        <v>43876</v>
      </c>
      <c r="B194" s="21" t="str">
        <f t="shared" si="45"/>
        <v>February, 2020</v>
      </c>
      <c r="C194" s="21" t="str">
        <f t="shared" si="46"/>
        <v>February, 2020´</v>
      </c>
      <c r="D194" s="6" t="s">
        <v>32</v>
      </c>
      <c r="E194" s="6" t="s">
        <v>77</v>
      </c>
      <c r="F194" s="6" t="s">
        <v>67</v>
      </c>
      <c r="G194" s="6" t="s">
        <v>44</v>
      </c>
      <c r="H194" s="6" t="s">
        <v>201</v>
      </c>
      <c r="I194" s="11" t="s">
        <v>414</v>
      </c>
      <c r="J194" s="12" t="s">
        <v>3173</v>
      </c>
      <c r="K194" s="12" t="str">
        <f t="shared" ref="K194:K257" si="60">VLOOKUP(J194,Q:S,2, FALSE)</f>
        <v>Nimitz</v>
      </c>
      <c r="L194" s="12" t="str">
        <f t="shared" ref="L194:L257" si="61">VLOOKUP(K194,R:T,2, FALSE)</f>
        <v>Nematicide</v>
      </c>
      <c r="M194" s="7">
        <v>15780</v>
      </c>
      <c r="N194" s="7">
        <v>15.78</v>
      </c>
      <c r="O194" s="7">
        <v>147000</v>
      </c>
      <c r="P194" s="15">
        <f t="shared" si="47"/>
        <v>9.3155893536121681</v>
      </c>
      <c r="Q194" s="10"/>
      <c r="R194" s="10"/>
      <c r="S194" s="10"/>
    </row>
    <row r="195" spans="1:19" ht="22" customHeight="1" x14ac:dyDescent="0.3">
      <c r="A195" s="2">
        <v>43876</v>
      </c>
      <c r="B195" s="21" t="str">
        <f t="shared" ref="B195:B258" si="62">TEXT(A195,"MMMMMMM, YYYY")</f>
        <v>February, 2020</v>
      </c>
      <c r="C195" s="21" t="str">
        <f t="shared" ref="C195:C258" si="63">B195&amp;"´"</f>
        <v>February, 2020´</v>
      </c>
      <c r="D195" s="3" t="s">
        <v>32</v>
      </c>
      <c r="E195" s="3" t="s">
        <v>65</v>
      </c>
      <c r="F195" s="3" t="s">
        <v>67</v>
      </c>
      <c r="G195" s="3" t="s">
        <v>44</v>
      </c>
      <c r="H195" s="3" t="s">
        <v>73</v>
      </c>
      <c r="I195" s="3" t="s">
        <v>415</v>
      </c>
      <c r="J195" s="12" t="str">
        <f>IF(ISNUMBER(SEARCH("DMS",I195)),"Dimethyl Sulfate",IF(ISNUMBER(SEARCH("2,4-XILIDIN",I195)),"2,4-Xylidine",IF(ISNUMBER(SEARCH("GALIGAN",I195)),"Oxyfluorfen",IF(ISNUMBER(SEARCH("DIMETHYLAMINE",I195)),"Dimethylamine",IF(ISNUMBER(SEARCH("ORTHOFORMATE",I195)),"Trimethyl orthoformate",IF(ISNUMBER(SEARCH("NOVALURON",I195)),"Novaluron",IF(ISNUMBER(SEARCH("DIMETHYL SULPHATE",I195)),"Dimethyl Sulphate",IF(ISNUMBER(SEARCH("ALTAPYNE",I195)),"Acid Based Co-Emulsifier",IF(ISNUMBER(SEARCH("METHANESULFONYL",I195)),"Methanesulfonyl chloride",IF(ISNUMBER(SEARCH("METHYL FORMATE",I195)),"Methanoate",IF(ISNUMBER(SEARCH("FLUEN",I195)),"Fluensulfone","FIX IT")))))))))))</f>
        <v>Oxyfluorfen</v>
      </c>
      <c r="K195" s="12" t="str">
        <f t="shared" si="60"/>
        <v>Galigan 240 EC</v>
      </c>
      <c r="L195" s="12" t="str">
        <f t="shared" si="61"/>
        <v>Herbicide</v>
      </c>
      <c r="M195" s="4">
        <v>35236</v>
      </c>
      <c r="N195" s="4">
        <v>35.24</v>
      </c>
      <c r="O195" s="4">
        <v>397000</v>
      </c>
      <c r="P195" s="15">
        <f t="shared" ref="P195:P258" si="64">O195/M195</f>
        <v>11.266886139175844</v>
      </c>
      <c r="Q195" s="7"/>
      <c r="R195" s="7"/>
      <c r="S195" s="7"/>
    </row>
    <row r="196" spans="1:19" ht="22" customHeight="1" x14ac:dyDescent="0.3">
      <c r="A196" s="5">
        <v>43876</v>
      </c>
      <c r="B196" s="21" t="str">
        <f t="shared" si="62"/>
        <v>February, 2020</v>
      </c>
      <c r="C196" s="21" t="str">
        <f t="shared" si="63"/>
        <v>February, 2020´</v>
      </c>
      <c r="D196" s="6" t="s">
        <v>32</v>
      </c>
      <c r="E196" s="6" t="s">
        <v>65</v>
      </c>
      <c r="F196" s="6" t="s">
        <v>67</v>
      </c>
      <c r="G196" s="6" t="s">
        <v>44</v>
      </c>
      <c r="H196" s="6" t="s">
        <v>71</v>
      </c>
      <c r="I196" s="6" t="s">
        <v>416</v>
      </c>
      <c r="J196" s="12" t="str">
        <f t="shared" si="59"/>
        <v>Diuron</v>
      </c>
      <c r="K196" s="12" t="str">
        <f t="shared" si="60"/>
        <v>Jump</v>
      </c>
      <c r="L196" s="12" t="str">
        <f t="shared" si="61"/>
        <v>Herbicide</v>
      </c>
      <c r="M196" s="7">
        <v>103226</v>
      </c>
      <c r="N196" s="7">
        <v>103.23</v>
      </c>
      <c r="O196" s="7">
        <v>1164000</v>
      </c>
      <c r="P196" s="15">
        <f t="shared" si="64"/>
        <v>11.276228857070892</v>
      </c>
      <c r="Q196" s="10"/>
      <c r="R196" s="10"/>
      <c r="S196" s="10"/>
    </row>
    <row r="197" spans="1:19" ht="22" customHeight="1" x14ac:dyDescent="0.3">
      <c r="A197" s="2">
        <v>43876</v>
      </c>
      <c r="B197" s="21" t="str">
        <f t="shared" si="62"/>
        <v>February, 2020</v>
      </c>
      <c r="C197" s="21" t="str">
        <f t="shared" si="63"/>
        <v>February, 2020´</v>
      </c>
      <c r="D197" s="3" t="s">
        <v>32</v>
      </c>
      <c r="E197" s="3" t="s">
        <v>77</v>
      </c>
      <c r="F197" s="3" t="s">
        <v>67</v>
      </c>
      <c r="G197" s="3" t="s">
        <v>44</v>
      </c>
      <c r="H197" s="3" t="s">
        <v>243</v>
      </c>
      <c r="I197" s="3" t="s">
        <v>417</v>
      </c>
      <c r="J197" s="12" t="str">
        <f t="shared" ref="J197" si="65">IF(ISNUMBER(SEARCH("BUTYRAMIDE",I197)),"2,3-Dimethyl Butyramide",IF(ISNUMBER(SEARCH("FOLPET",I197)),"Folpet",IF(ISNUMBER(SEARCH("METHYL [2-({[6- (TRIFLUOROMETHYL) PYRIDIN-2-YL] OXY} METHYL) PHENYL",I197)),"Esther",IF(ISNUMBER(SEARCH("TEBUCONAZOL",I197)),"Tebuconazole",IF(ISNUMBER(SEARCH("DICHLOROPHENYL",I197)),"Dichlorophenyl Isocyanates",IF(ISNUMBER(SEARCH("CAPTAN",I197)),"Captan",IF(ISNUMBER(SEARCH("DIMETHYLACETAMID",I197)),"Dimethylacetamide",IF(ISNUMBER(SEARCH("AFALON",I197)),"Linuron","FIX IT"))))))))</f>
        <v>Captan</v>
      </c>
      <c r="K197" s="12" t="str">
        <f t="shared" si="60"/>
        <v>Captan</v>
      </c>
      <c r="L197" s="12" t="str">
        <f t="shared" si="61"/>
        <v>Fungicide</v>
      </c>
      <c r="M197" s="4">
        <v>12970</v>
      </c>
      <c r="N197" s="4">
        <v>12.97</v>
      </c>
      <c r="O197" s="4">
        <v>194000</v>
      </c>
      <c r="P197" s="15">
        <f t="shared" si="64"/>
        <v>14.957594448727834</v>
      </c>
      <c r="Q197" s="7"/>
      <c r="R197" s="7"/>
      <c r="S197" s="7"/>
    </row>
    <row r="198" spans="1:19" ht="22" customHeight="1" x14ac:dyDescent="0.3">
      <c r="A198" s="5">
        <v>43876</v>
      </c>
      <c r="B198" s="21" t="str">
        <f t="shared" si="62"/>
        <v>February, 2020</v>
      </c>
      <c r="C198" s="21" t="str">
        <f t="shared" si="63"/>
        <v>February, 2020´</v>
      </c>
      <c r="D198" s="6" t="s">
        <v>32</v>
      </c>
      <c r="E198" s="6" t="s">
        <v>77</v>
      </c>
      <c r="F198" s="6" t="s">
        <v>67</v>
      </c>
      <c r="G198" s="6" t="s">
        <v>44</v>
      </c>
      <c r="H198" s="6" t="s">
        <v>418</v>
      </c>
      <c r="I198" s="6" t="s">
        <v>419</v>
      </c>
      <c r="J198" s="12" t="s">
        <v>3135</v>
      </c>
      <c r="K198" s="12" t="str">
        <f t="shared" si="60"/>
        <v>Shelter</v>
      </c>
      <c r="L198" s="12" t="str">
        <f t="shared" si="61"/>
        <v>Insecticide</v>
      </c>
      <c r="M198" s="7">
        <v>20940</v>
      </c>
      <c r="N198" s="7">
        <v>20.94</v>
      </c>
      <c r="O198" s="7">
        <v>33558000</v>
      </c>
      <c r="P198" s="15">
        <f t="shared" si="64"/>
        <v>1602.5787965616046</v>
      </c>
      <c r="Q198" s="10"/>
      <c r="R198" s="10"/>
      <c r="S198" s="10"/>
    </row>
    <row r="199" spans="1:19" ht="22" customHeight="1" x14ac:dyDescent="0.3">
      <c r="A199" s="2">
        <v>43874</v>
      </c>
      <c r="B199" s="21" t="str">
        <f t="shared" si="62"/>
        <v>February, 2020</v>
      </c>
      <c r="C199" s="21" t="str">
        <f t="shared" si="63"/>
        <v>February, 2020´</v>
      </c>
      <c r="D199" s="3" t="s">
        <v>32</v>
      </c>
      <c r="E199" s="3" t="s">
        <v>173</v>
      </c>
      <c r="F199" s="3" t="s">
        <v>176</v>
      </c>
      <c r="G199" s="3" t="s">
        <v>44</v>
      </c>
      <c r="H199" s="3" t="s">
        <v>179</v>
      </c>
      <c r="I199" s="3" t="s">
        <v>397</v>
      </c>
      <c r="J199" s="12" t="str">
        <f t="shared" ref="J199" si="66">IF(ISNUMBER(SEARCH("DMS",I199)),"Dimethyl Sulfate",IF(ISNUMBER(SEARCH("2,4-XILIDIN",I199)),"2,4-Xylidine",IF(ISNUMBER(SEARCH("GALIGAN",I199)),"Oxyfluorfen",IF(ISNUMBER(SEARCH("DIMETHYLAMINE",I199)),"Dimethylamine",IF(ISNUMBER(SEARCH("ORTHOFORMATE",I199)),"Trimethyl orthoformate",IF(ISNUMBER(SEARCH("NOVALURON",I199)),"Novaluron",IF(ISNUMBER(SEARCH("DIMETHYL SULPHATE",I199)),"Dimethyl Sulphate",IF(ISNUMBER(SEARCH("ALTAPYNE",I199)),"Acid Based Co-Emulsifier",IF(ISNUMBER(SEARCH("METHANESULFONYL",I199)),"Methanesulfonyl chloride",IF(ISNUMBER(SEARCH("METHYL FORMATE",I199)),"Methanoate",IF(ISNUMBER(SEARCH("FLUEN",I199)),"Fluensulfone","FIX IT")))))))))))</f>
        <v>Acid Based Co-Emulsifier</v>
      </c>
      <c r="K199" s="12" t="str">
        <f t="shared" si="60"/>
        <v>Not Identified</v>
      </c>
      <c r="L199" s="12" t="str">
        <f t="shared" si="61"/>
        <v>General Chemical</v>
      </c>
      <c r="M199" s="4">
        <v>17375</v>
      </c>
      <c r="N199" s="4">
        <v>17.38</v>
      </c>
      <c r="O199" s="4">
        <v>10400</v>
      </c>
      <c r="P199" s="15">
        <f t="shared" si="64"/>
        <v>0.59856115107913666</v>
      </c>
      <c r="Q199" s="7"/>
      <c r="R199" s="7"/>
      <c r="S199" s="7"/>
    </row>
    <row r="200" spans="1:19" ht="22" customHeight="1" x14ac:dyDescent="0.3">
      <c r="A200" s="5">
        <v>43873</v>
      </c>
      <c r="B200" s="21" t="str">
        <f t="shared" si="62"/>
        <v>February, 2020</v>
      </c>
      <c r="C200" s="21" t="str">
        <f t="shared" si="63"/>
        <v>February, 2020´</v>
      </c>
      <c r="D200" s="6" t="s">
        <v>84</v>
      </c>
      <c r="E200" s="6" t="s">
        <v>166</v>
      </c>
      <c r="F200" s="6" t="s">
        <v>60</v>
      </c>
      <c r="G200" s="6" t="s">
        <v>44</v>
      </c>
      <c r="H200" s="6" t="s">
        <v>251</v>
      </c>
      <c r="I200" s="6" t="s">
        <v>420</v>
      </c>
      <c r="J200" s="12" t="str">
        <f t="shared" ref="J200" si="67">IF(ISNUMBER(SEARCH("BUTYRAMIDE",I200)),"2,3-Dimethyl Butyramide",IF(ISNUMBER(SEARCH("FOLPET",I200)),"Folpet",IF(ISNUMBER(SEARCH("METHYL [2-({[6- (TRIFLUOROMETHYL) PYRIDIN-2-YL] OXY} METHYL) PHENYL",I200)),"Esther",IF(ISNUMBER(SEARCH("TEBUCONAZOL",I200)),"Tebuconazole",IF(ISNUMBER(SEARCH("DICHLOROPHENYL",I200)),"Dichlorophenyl Isocyanates",IF(ISNUMBER(SEARCH("CAPTAN",I200)),"Captan",IF(ISNUMBER(SEARCH("DIMETHYLACETAMID",I200)),"Dimethylacetamide",IF(ISNUMBER(SEARCH("AFALON",I200)),"Linuron","FIX IT"))))))))</f>
        <v>Dimethylacetamide</v>
      </c>
      <c r="K200" s="12" t="str">
        <f t="shared" si="60"/>
        <v>Not Identified</v>
      </c>
      <c r="L200" s="12" t="str">
        <f t="shared" si="61"/>
        <v>General Chemical</v>
      </c>
      <c r="M200" s="7">
        <v>16340</v>
      </c>
      <c r="N200" s="7">
        <v>16.34</v>
      </c>
      <c r="O200" s="7">
        <v>71300</v>
      </c>
      <c r="P200" s="15">
        <f t="shared" si="64"/>
        <v>4.3635250917992652</v>
      </c>
      <c r="Q200" s="10"/>
      <c r="R200" s="10"/>
      <c r="S200" s="10"/>
    </row>
    <row r="201" spans="1:19" ht="22" customHeight="1" x14ac:dyDescent="0.3">
      <c r="A201" s="2">
        <v>43873</v>
      </c>
      <c r="B201" s="21" t="str">
        <f t="shared" si="62"/>
        <v>February, 2020</v>
      </c>
      <c r="C201" s="21" t="str">
        <f t="shared" si="63"/>
        <v>February, 2020´</v>
      </c>
      <c r="D201" s="3" t="s">
        <v>32</v>
      </c>
      <c r="E201" s="3" t="s">
        <v>421</v>
      </c>
      <c r="F201" s="3" t="s">
        <v>60</v>
      </c>
      <c r="G201" s="3" t="s">
        <v>44</v>
      </c>
      <c r="H201" s="19" t="s">
        <v>80</v>
      </c>
      <c r="I201" s="3" t="s">
        <v>424</v>
      </c>
      <c r="J201" s="18" t="s">
        <v>3193</v>
      </c>
      <c r="K201" s="12" t="str">
        <f t="shared" si="60"/>
        <v>Galil</v>
      </c>
      <c r="L201" s="12" t="str">
        <f t="shared" si="61"/>
        <v>Insecticide</v>
      </c>
      <c r="M201" s="4">
        <v>30180</v>
      </c>
      <c r="N201" s="4">
        <v>30.18</v>
      </c>
      <c r="O201" s="4">
        <v>1039000</v>
      </c>
      <c r="P201" s="15">
        <f t="shared" si="64"/>
        <v>34.426772697150433</v>
      </c>
      <c r="Q201" s="7"/>
      <c r="R201" s="7"/>
      <c r="S201" s="7"/>
    </row>
    <row r="202" spans="1:19" ht="22" customHeight="1" x14ac:dyDescent="0.3">
      <c r="A202" s="5">
        <v>43871</v>
      </c>
      <c r="B202" s="21" t="str">
        <f t="shared" si="62"/>
        <v>February, 2020</v>
      </c>
      <c r="C202" s="21" t="str">
        <f t="shared" si="63"/>
        <v>February, 2020´</v>
      </c>
      <c r="D202" s="6" t="s">
        <v>32</v>
      </c>
      <c r="E202" s="6" t="s">
        <v>77</v>
      </c>
      <c r="F202" s="6" t="s">
        <v>67</v>
      </c>
      <c r="G202" s="6" t="s">
        <v>44</v>
      </c>
      <c r="H202" s="6" t="s">
        <v>82</v>
      </c>
      <c r="I202" s="6" t="s">
        <v>425</v>
      </c>
      <c r="J202" s="12" t="s">
        <v>3145</v>
      </c>
      <c r="K202" s="12" t="str">
        <f t="shared" si="60"/>
        <v>Trivor</v>
      </c>
      <c r="L202" s="12" t="str">
        <f t="shared" si="61"/>
        <v>Insecticide</v>
      </c>
      <c r="M202" s="7">
        <v>15420</v>
      </c>
      <c r="N202" s="7">
        <v>15.42</v>
      </c>
      <c r="O202" s="7">
        <v>287000</v>
      </c>
      <c r="P202" s="15">
        <f t="shared" si="64"/>
        <v>18.612191958495462</v>
      </c>
      <c r="Q202" s="10"/>
      <c r="R202" s="10"/>
      <c r="S202" s="10"/>
    </row>
    <row r="203" spans="1:19" ht="22" customHeight="1" x14ac:dyDescent="0.3">
      <c r="A203" s="2">
        <v>43871</v>
      </c>
      <c r="B203" s="21" t="str">
        <f t="shared" si="62"/>
        <v>February, 2020</v>
      </c>
      <c r="C203" s="21" t="str">
        <f t="shared" si="63"/>
        <v>February, 2020´</v>
      </c>
      <c r="D203" s="3" t="s">
        <v>32</v>
      </c>
      <c r="E203" s="3" t="s">
        <v>77</v>
      </c>
      <c r="F203" s="3" t="s">
        <v>67</v>
      </c>
      <c r="G203" s="3" t="s">
        <v>44</v>
      </c>
      <c r="H203" s="3" t="s">
        <v>82</v>
      </c>
      <c r="I203" s="3" t="s">
        <v>426</v>
      </c>
      <c r="J203" s="12" t="str">
        <f t="shared" si="59"/>
        <v>Methomyl</v>
      </c>
      <c r="K203" s="12" t="str">
        <f t="shared" si="60"/>
        <v>Voraz</v>
      </c>
      <c r="L203" s="12" t="str">
        <f t="shared" si="61"/>
        <v>Insecticide</v>
      </c>
      <c r="M203" s="4">
        <v>198000</v>
      </c>
      <c r="N203" s="4">
        <v>198</v>
      </c>
      <c r="O203" s="4">
        <v>3691000</v>
      </c>
      <c r="P203" s="15">
        <f t="shared" si="64"/>
        <v>18.641414141414142</v>
      </c>
      <c r="Q203" s="7"/>
      <c r="R203" s="7"/>
      <c r="S203" s="7"/>
    </row>
    <row r="204" spans="1:19" ht="22" customHeight="1" x14ac:dyDescent="0.3">
      <c r="A204" s="5">
        <v>43871</v>
      </c>
      <c r="B204" s="21" t="str">
        <f t="shared" si="62"/>
        <v>February, 2020</v>
      </c>
      <c r="C204" s="21" t="str">
        <f t="shared" si="63"/>
        <v>February, 2020´</v>
      </c>
      <c r="D204" s="6" t="s">
        <v>32</v>
      </c>
      <c r="E204" s="6" t="s">
        <v>77</v>
      </c>
      <c r="F204" s="6" t="s">
        <v>67</v>
      </c>
      <c r="G204" s="6" t="s">
        <v>44</v>
      </c>
      <c r="H204" s="6" t="s">
        <v>208</v>
      </c>
      <c r="I204" s="6" t="s">
        <v>427</v>
      </c>
      <c r="J204" s="12" t="str">
        <f>IF(ISNUMBER(SEARCH("DMS",I204)),"Dimethyl Sulfate",IF(ISNUMBER(SEARCH("2,4-XILIDIN",I204)),"2,4-Xylidine",IF(ISNUMBER(SEARCH("GALIGAN",I204)),"Oxyfluorfen",IF(ISNUMBER(SEARCH("DIMETHYLAMINE",I204)),"Dimethylamine",IF(ISNUMBER(SEARCH("ORTHOFORMATE",I204)),"Trimethyl orthoformate",IF(ISNUMBER(SEARCH("NOVALURON",I204)),"Novaluron",IF(ISNUMBER(SEARCH("DIMETHYL SULPHATE",I204)),"Dimethyl Sulphate",IF(ISNUMBER(SEARCH("ALTAPYNE",I204)),"Acid Based Co-Emulsifier",IF(ISNUMBER(SEARCH("METHANESULFONYL",I204)),"Methanesulfonyl chloride",IF(ISNUMBER(SEARCH("METHYL FORMATE",I204)),"Methanoate",IF(ISNUMBER(SEARCH("FLUEN",I204)),"Fluensulfone","FIX IT")))))))))))</f>
        <v>Fluensulfone</v>
      </c>
      <c r="K204" s="12" t="str">
        <f t="shared" si="60"/>
        <v>Nimitz</v>
      </c>
      <c r="L204" s="12" t="str">
        <f t="shared" si="61"/>
        <v>Nematicide</v>
      </c>
      <c r="M204" s="7">
        <v>15780</v>
      </c>
      <c r="N204" s="7">
        <v>15.78</v>
      </c>
      <c r="O204" s="7">
        <v>112000</v>
      </c>
      <c r="P204" s="15">
        <f t="shared" si="64"/>
        <v>7.0975918884664129</v>
      </c>
      <c r="Q204" s="10"/>
      <c r="R204" s="10"/>
      <c r="S204" s="10"/>
    </row>
    <row r="205" spans="1:19" ht="22" customHeight="1" x14ac:dyDescent="0.3">
      <c r="A205" s="2">
        <v>43871</v>
      </c>
      <c r="B205" s="21" t="str">
        <f t="shared" si="62"/>
        <v>February, 2020</v>
      </c>
      <c r="C205" s="21" t="str">
        <f t="shared" si="63"/>
        <v>February, 2020´</v>
      </c>
      <c r="D205" s="3" t="s">
        <v>32</v>
      </c>
      <c r="E205" s="3" t="s">
        <v>35</v>
      </c>
      <c r="F205" s="3" t="s">
        <v>40</v>
      </c>
      <c r="G205" s="3" t="s">
        <v>44</v>
      </c>
      <c r="H205" s="3" t="s">
        <v>47</v>
      </c>
      <c r="I205" s="3" t="s">
        <v>428</v>
      </c>
      <c r="J205" s="12" t="str">
        <f t="shared" si="59"/>
        <v>2,4-Dichlorophenoxyacetic acid</v>
      </c>
      <c r="K205" s="12" t="str">
        <f t="shared" si="60"/>
        <v>2,4-D Main</v>
      </c>
      <c r="L205" s="12" t="str">
        <f t="shared" si="61"/>
        <v>Herbicide</v>
      </c>
      <c r="M205" s="4">
        <v>74040</v>
      </c>
      <c r="N205" s="4">
        <v>74.040000000000006</v>
      </c>
      <c r="O205" s="3" t="s">
        <v>49</v>
      </c>
      <c r="P205" s="15" t="e">
        <f t="shared" si="64"/>
        <v>#VALUE!</v>
      </c>
      <c r="Q205" s="7"/>
      <c r="R205" s="7"/>
      <c r="S205" s="7"/>
    </row>
    <row r="206" spans="1:19" ht="22" customHeight="1" x14ac:dyDescent="0.3">
      <c r="A206" s="5">
        <v>43871</v>
      </c>
      <c r="B206" s="21" t="str">
        <f t="shared" si="62"/>
        <v>February, 2020</v>
      </c>
      <c r="C206" s="21" t="str">
        <f t="shared" si="63"/>
        <v>February, 2020´</v>
      </c>
      <c r="D206" s="6" t="s">
        <v>32</v>
      </c>
      <c r="E206" s="6" t="s">
        <v>77</v>
      </c>
      <c r="F206" s="6" t="s">
        <v>67</v>
      </c>
      <c r="G206" s="6" t="s">
        <v>44</v>
      </c>
      <c r="H206" s="6" t="s">
        <v>234</v>
      </c>
      <c r="I206" s="6" t="s">
        <v>429</v>
      </c>
      <c r="J206" s="12" t="str">
        <f>IF(ISNUMBER(SEARCH("TRIFLUOROMETHYL",I148)),"2-(Trifluoromethyl)pyridine",IF(ISNUMBER(SEARCH("GALIL",I148)),"Imidachloprid",IF(ISNUMBER(SEARCH("SUPRATHION",I148)),"Methidathion",IF(ISNUMBER(SEARCH("ETHYLAN",I148)),"Non Ionic Surfactant",IF(ISNUMBER(SEARCH("FIPRONIL",I148)),"Fipronil","FIX IT")))))</f>
        <v>Methidathion</v>
      </c>
      <c r="K206" s="12" t="str">
        <f t="shared" si="60"/>
        <v>Suprathion</v>
      </c>
      <c r="L206" s="12" t="str">
        <f t="shared" si="61"/>
        <v>Insecticide</v>
      </c>
      <c r="M206" s="7">
        <v>16487</v>
      </c>
      <c r="N206" s="7">
        <v>16.489999999999998</v>
      </c>
      <c r="O206" s="7">
        <v>131000</v>
      </c>
      <c r="P206" s="15">
        <f t="shared" si="64"/>
        <v>7.9456541517559289</v>
      </c>
      <c r="Q206" s="10"/>
      <c r="R206" s="10"/>
      <c r="S206" s="10"/>
    </row>
    <row r="207" spans="1:19" ht="22" customHeight="1" x14ac:dyDescent="0.3">
      <c r="A207" s="2">
        <v>43871</v>
      </c>
      <c r="B207" s="21" t="str">
        <f t="shared" si="62"/>
        <v>February, 2020</v>
      </c>
      <c r="C207" s="21" t="str">
        <f t="shared" si="63"/>
        <v>February, 2020´</v>
      </c>
      <c r="D207" s="3" t="s">
        <v>32</v>
      </c>
      <c r="E207" s="3" t="s">
        <v>430</v>
      </c>
      <c r="F207" s="3" t="s">
        <v>431</v>
      </c>
      <c r="G207" s="3" t="s">
        <v>44</v>
      </c>
      <c r="H207" s="3" t="s">
        <v>193</v>
      </c>
      <c r="I207" s="19" t="s">
        <v>412</v>
      </c>
      <c r="J207" s="12" t="str">
        <f t="shared" si="59"/>
        <v>2,4-Dichlorophenoxyacetic acid</v>
      </c>
      <c r="K207" s="12" t="str">
        <f t="shared" si="60"/>
        <v>2,4-D Main</v>
      </c>
      <c r="L207" s="12" t="str">
        <f t="shared" si="61"/>
        <v>Herbicide</v>
      </c>
      <c r="M207" s="4">
        <v>24220</v>
      </c>
      <c r="N207" s="4">
        <v>24.22</v>
      </c>
      <c r="O207" s="4">
        <v>58100</v>
      </c>
      <c r="P207" s="15">
        <f t="shared" si="64"/>
        <v>2.398843930635838</v>
      </c>
      <c r="Q207" s="7"/>
      <c r="R207" s="7"/>
      <c r="S207" s="7"/>
    </row>
    <row r="208" spans="1:19" ht="22" customHeight="1" x14ac:dyDescent="0.3">
      <c r="A208" s="5">
        <v>43871</v>
      </c>
      <c r="B208" s="21" t="str">
        <f t="shared" si="62"/>
        <v>February, 2020</v>
      </c>
      <c r="C208" s="21" t="str">
        <f t="shared" si="63"/>
        <v>February, 2020´</v>
      </c>
      <c r="D208" s="6" t="s">
        <v>32</v>
      </c>
      <c r="E208" s="6" t="s">
        <v>35</v>
      </c>
      <c r="F208" s="6" t="s">
        <v>40</v>
      </c>
      <c r="G208" s="6" t="s">
        <v>44</v>
      </c>
      <c r="H208" s="6" t="s">
        <v>47</v>
      </c>
      <c r="I208" s="6" t="s">
        <v>199</v>
      </c>
      <c r="J208" s="12" t="str">
        <f t="shared" si="59"/>
        <v>2,4-Dichlorophenoxyacetic acid</v>
      </c>
      <c r="K208" s="12" t="str">
        <f t="shared" si="60"/>
        <v>2,4-D Main</v>
      </c>
      <c r="L208" s="12" t="str">
        <f t="shared" si="61"/>
        <v>Herbicide</v>
      </c>
      <c r="M208" s="7">
        <v>184800</v>
      </c>
      <c r="N208" s="7">
        <v>184.8</v>
      </c>
      <c r="O208" s="6" t="s">
        <v>49</v>
      </c>
      <c r="P208" s="15" t="e">
        <f t="shared" si="64"/>
        <v>#VALUE!</v>
      </c>
      <c r="Q208" s="10"/>
      <c r="R208" s="10"/>
      <c r="S208" s="10"/>
    </row>
    <row r="209" spans="1:19" ht="22" customHeight="1" x14ac:dyDescent="0.3">
      <c r="A209" s="2">
        <v>43869</v>
      </c>
      <c r="B209" s="21" t="str">
        <f t="shared" si="62"/>
        <v>February, 2020</v>
      </c>
      <c r="C209" s="21" t="str">
        <f t="shared" si="63"/>
        <v>February, 2020´</v>
      </c>
      <c r="D209" s="3" t="s">
        <v>32</v>
      </c>
      <c r="E209" s="3" t="s">
        <v>51</v>
      </c>
      <c r="F209" s="3" t="s">
        <v>53</v>
      </c>
      <c r="G209" s="3" t="s">
        <v>44</v>
      </c>
      <c r="H209" s="3" t="s">
        <v>57</v>
      </c>
      <c r="I209" s="3" t="s">
        <v>433</v>
      </c>
      <c r="J209" s="12" t="str">
        <f t="shared" si="59"/>
        <v>Carbendazim</v>
      </c>
      <c r="K209" s="12" t="str">
        <f t="shared" si="60"/>
        <v>Not Identified</v>
      </c>
      <c r="L209" s="12" t="str">
        <f t="shared" si="61"/>
        <v>General Chemical</v>
      </c>
      <c r="M209" s="4">
        <v>48240</v>
      </c>
      <c r="N209" s="4">
        <v>48.24</v>
      </c>
      <c r="O209" s="4">
        <v>1123000</v>
      </c>
      <c r="P209" s="15">
        <f t="shared" si="64"/>
        <v>23.279436152570479</v>
      </c>
      <c r="Q209" s="7"/>
      <c r="R209" s="7"/>
      <c r="S209" s="7"/>
    </row>
    <row r="210" spans="1:19" ht="22" customHeight="1" x14ac:dyDescent="0.3">
      <c r="A210" s="5">
        <v>43868</v>
      </c>
      <c r="B210" s="21" t="str">
        <f t="shared" si="62"/>
        <v>February, 2020</v>
      </c>
      <c r="C210" s="21" t="str">
        <f t="shared" si="63"/>
        <v>February, 2020´</v>
      </c>
      <c r="D210" s="6" t="s">
        <v>32</v>
      </c>
      <c r="E210" s="6" t="s">
        <v>131</v>
      </c>
      <c r="F210" s="6" t="s">
        <v>186</v>
      </c>
      <c r="G210" s="6" t="s">
        <v>44</v>
      </c>
      <c r="H210" s="6" t="s">
        <v>138</v>
      </c>
      <c r="I210" s="6" t="s">
        <v>295</v>
      </c>
      <c r="J210" s="12" t="s">
        <v>3140</v>
      </c>
      <c r="K210" s="12" t="str">
        <f t="shared" si="60"/>
        <v>Not Identified</v>
      </c>
      <c r="L210" s="12" t="str">
        <f t="shared" si="61"/>
        <v>General Chemical</v>
      </c>
      <c r="M210" s="7">
        <v>20720</v>
      </c>
      <c r="N210" s="7">
        <v>20.72</v>
      </c>
      <c r="O210" s="7">
        <v>84200</v>
      </c>
      <c r="P210" s="15">
        <f t="shared" si="64"/>
        <v>4.0637065637065639</v>
      </c>
      <c r="Q210" s="10"/>
      <c r="R210" s="10"/>
      <c r="S210" s="10"/>
    </row>
    <row r="211" spans="1:19" ht="22" customHeight="1" x14ac:dyDescent="0.3">
      <c r="A211" s="2">
        <v>43864</v>
      </c>
      <c r="B211" s="21" t="str">
        <f t="shared" si="62"/>
        <v>February, 2020</v>
      </c>
      <c r="C211" s="21" t="str">
        <f t="shared" si="63"/>
        <v>February, 2020´</v>
      </c>
      <c r="D211" s="3" t="s">
        <v>32</v>
      </c>
      <c r="E211" s="3" t="s">
        <v>399</v>
      </c>
      <c r="F211" s="3" t="s">
        <v>151</v>
      </c>
      <c r="G211" s="3" t="s">
        <v>44</v>
      </c>
      <c r="H211" s="3" t="s">
        <v>153</v>
      </c>
      <c r="I211" s="3" t="s">
        <v>434</v>
      </c>
      <c r="J211" s="12" t="str">
        <f t="shared" si="59"/>
        <v>Aromatic Solvent Mixture</v>
      </c>
      <c r="K211" s="12" t="str">
        <f t="shared" si="60"/>
        <v>Caromax 28</v>
      </c>
      <c r="L211" s="12" t="str">
        <f t="shared" si="61"/>
        <v>Solvent</v>
      </c>
      <c r="M211" s="4">
        <v>120140</v>
      </c>
      <c r="N211" s="4">
        <v>120.14</v>
      </c>
      <c r="O211" s="3" t="s">
        <v>49</v>
      </c>
      <c r="P211" s="15" t="e">
        <f t="shared" si="64"/>
        <v>#VALUE!</v>
      </c>
      <c r="Q211" s="7"/>
      <c r="R211" s="7"/>
      <c r="S211" s="7"/>
    </row>
    <row r="212" spans="1:19" ht="22" customHeight="1" x14ac:dyDescent="0.3">
      <c r="A212" s="5">
        <v>43859</v>
      </c>
      <c r="B212" s="21" t="str">
        <f t="shared" si="62"/>
        <v>January, 2020</v>
      </c>
      <c r="C212" s="21" t="str">
        <f t="shared" si="63"/>
        <v>January, 2020´</v>
      </c>
      <c r="D212" s="6" t="s">
        <v>32</v>
      </c>
      <c r="E212" s="6" t="s">
        <v>334</v>
      </c>
      <c r="F212" s="6" t="s">
        <v>337</v>
      </c>
      <c r="G212" s="6" t="s">
        <v>44</v>
      </c>
      <c r="H212" s="6" t="s">
        <v>339</v>
      </c>
      <c r="I212" s="6" t="s">
        <v>340</v>
      </c>
      <c r="J212" s="12" t="s">
        <v>3142</v>
      </c>
      <c r="K212" s="12" t="str">
        <f t="shared" si="60"/>
        <v>Not Identified</v>
      </c>
      <c r="L212" s="12" t="str">
        <f t="shared" si="61"/>
        <v>General Chemical</v>
      </c>
      <c r="M212" s="7">
        <v>13094</v>
      </c>
      <c r="N212" s="7">
        <v>13.09</v>
      </c>
      <c r="O212" s="7">
        <v>42500</v>
      </c>
      <c r="P212" s="15">
        <f t="shared" si="64"/>
        <v>3.2457614174431035</v>
      </c>
      <c r="Q212" s="10"/>
      <c r="R212" s="10"/>
      <c r="S212" s="10"/>
    </row>
    <row r="213" spans="1:19" ht="22" customHeight="1" x14ac:dyDescent="0.3">
      <c r="A213" s="2">
        <v>43859</v>
      </c>
      <c r="B213" s="21" t="str">
        <f t="shared" si="62"/>
        <v>January, 2020</v>
      </c>
      <c r="C213" s="21" t="str">
        <f t="shared" si="63"/>
        <v>January, 2020´</v>
      </c>
      <c r="D213" s="3" t="s">
        <v>84</v>
      </c>
      <c r="E213" s="3" t="s">
        <v>435</v>
      </c>
      <c r="F213" s="3" t="s">
        <v>106</v>
      </c>
      <c r="G213" s="3" t="s">
        <v>44</v>
      </c>
      <c r="H213" s="3" t="s">
        <v>436</v>
      </c>
      <c r="I213" s="3" t="s">
        <v>437</v>
      </c>
      <c r="J213" s="12" t="str">
        <f t="shared" ref="J213:J218" si="68">IF(ISNUMBER(SEARCH("2,4 D",I211)),"2,4-Dichlorophenoxyacetic acid",IF(ISNUMBER(SEARCH("ACIDO",I211)),"2,4-Dichlorophenoxyacetic acid",IF(ISNUMBER(SEARCH("NAPHTHA",I211)),"Aromatic Solvent Mixture",IF(ISNUMBER(SEARCH("DIMETHYLAMINE",I211)),"Dimethylamine",IF(ISNUMBER(SEARCH("DIMETILAMINA",I211)),"Dimethylamine",IF(ISNUMBER(SEARCH("JUMP",I211)),"Diuron",IF(ISNUMBER(SEARCH(" 2-AMINO-2,3-DIMETHYL BUTYRAMIDE",I211)),"Herbicide Amine Intermediate",IF(ISNUMBER(SEARCH("TEBUTHIURON",I211)),"Tebuthiuron",IF(ISNUMBER(SEARCH("DMS",I211)),"Dimethyl Sulfate",IF(ISNUMBER(SEARCH("2,4-XILIDIN",I211)),"2,4-Xylidine","FIX IT"))))))))))</f>
        <v>Aromatic Solvent Mixture</v>
      </c>
      <c r="K213" s="12" t="str">
        <f t="shared" si="60"/>
        <v>Caromax 28</v>
      </c>
      <c r="L213" s="12" t="str">
        <f t="shared" si="61"/>
        <v>Solvent</v>
      </c>
      <c r="M213" s="4">
        <v>22500</v>
      </c>
      <c r="N213" s="4">
        <v>22.5</v>
      </c>
      <c r="O213" s="4">
        <v>126000</v>
      </c>
      <c r="P213" s="15">
        <f t="shared" si="64"/>
        <v>5.6</v>
      </c>
      <c r="Q213" s="7"/>
      <c r="R213" s="7"/>
      <c r="S213" s="7"/>
    </row>
    <row r="214" spans="1:19" ht="22" customHeight="1" x14ac:dyDescent="0.3">
      <c r="A214" s="5">
        <v>43858</v>
      </c>
      <c r="B214" s="21" t="str">
        <f t="shared" si="62"/>
        <v>January, 2020</v>
      </c>
      <c r="C214" s="21" t="str">
        <f t="shared" si="63"/>
        <v>January, 2020´</v>
      </c>
      <c r="D214" s="6" t="s">
        <v>84</v>
      </c>
      <c r="E214" s="6" t="s">
        <v>166</v>
      </c>
      <c r="F214" s="6" t="s">
        <v>60</v>
      </c>
      <c r="G214" s="6" t="s">
        <v>44</v>
      </c>
      <c r="H214" s="6" t="s">
        <v>251</v>
      </c>
      <c r="I214" s="6" t="s">
        <v>420</v>
      </c>
      <c r="J214" s="12" t="str">
        <f t="shared" ref="J214" si="69">IF(ISNUMBER(SEARCH("BUTYRAMIDE",I214)),"2,3-Dimethyl Butyramide",IF(ISNUMBER(SEARCH("FOLPET",I214)),"Folpet",IF(ISNUMBER(SEARCH("METHYL [2-({[6- (TRIFLUOROMETHYL) PYRIDIN-2-YL] OXY} METHYL) PHENYL",I214)),"Esther",IF(ISNUMBER(SEARCH("TEBUCONAZOL",I214)),"Tebuconazole",IF(ISNUMBER(SEARCH("DICHLOROPHENYL",I214)),"Dichlorophenyl Isocyanates",IF(ISNUMBER(SEARCH("CAPTAN",I214)),"Captan",IF(ISNUMBER(SEARCH("DIMETHYLACETAMID",I214)),"Dimethylacetamide",IF(ISNUMBER(SEARCH("AFALON",I214)),"Linuron","FIX IT"))))))))</f>
        <v>Dimethylacetamide</v>
      </c>
      <c r="K214" s="12" t="str">
        <f t="shared" si="60"/>
        <v>Not Identified</v>
      </c>
      <c r="L214" s="12" t="str">
        <f t="shared" si="61"/>
        <v>General Chemical</v>
      </c>
      <c r="M214" s="7">
        <v>16340</v>
      </c>
      <c r="N214" s="7">
        <v>16.34</v>
      </c>
      <c r="O214" s="7">
        <v>75800</v>
      </c>
      <c r="P214" s="15">
        <f t="shared" si="64"/>
        <v>4.6389228886168912</v>
      </c>
      <c r="Q214" s="10"/>
      <c r="R214" s="10"/>
      <c r="S214" s="10"/>
    </row>
    <row r="215" spans="1:19" ht="22" customHeight="1" x14ac:dyDescent="0.3">
      <c r="A215" s="2">
        <v>43856</v>
      </c>
      <c r="B215" s="21" t="str">
        <f t="shared" si="62"/>
        <v>January, 2020</v>
      </c>
      <c r="C215" s="21" t="str">
        <f t="shared" si="63"/>
        <v>January, 2020´</v>
      </c>
      <c r="D215" s="3" t="s">
        <v>32</v>
      </c>
      <c r="E215" s="3" t="s">
        <v>77</v>
      </c>
      <c r="F215" s="3" t="s">
        <v>67</v>
      </c>
      <c r="G215" s="3" t="s">
        <v>44</v>
      </c>
      <c r="H215" s="3" t="s">
        <v>330</v>
      </c>
      <c r="I215" s="19" t="s">
        <v>438</v>
      </c>
      <c r="J215" s="12" t="s">
        <v>3146</v>
      </c>
      <c r="K215" s="12" t="str">
        <f t="shared" si="60"/>
        <v>Suprathion</v>
      </c>
      <c r="L215" s="12" t="str">
        <f t="shared" si="61"/>
        <v>Insecticide</v>
      </c>
      <c r="M215" s="4">
        <v>13400</v>
      </c>
      <c r="N215" s="4">
        <v>13.4</v>
      </c>
      <c r="O215" s="4">
        <v>10250000</v>
      </c>
      <c r="P215" s="15">
        <f t="shared" si="64"/>
        <v>764.92537313432831</v>
      </c>
      <c r="Q215" s="7"/>
      <c r="R215" s="7"/>
      <c r="S215" s="7"/>
    </row>
    <row r="216" spans="1:19" ht="22" customHeight="1" x14ac:dyDescent="0.3">
      <c r="A216" s="5">
        <v>43853</v>
      </c>
      <c r="B216" s="21" t="str">
        <f t="shared" si="62"/>
        <v>January, 2020</v>
      </c>
      <c r="C216" s="21" t="str">
        <f t="shared" si="63"/>
        <v>January, 2020´</v>
      </c>
      <c r="D216" s="6" t="s">
        <v>32</v>
      </c>
      <c r="E216" s="6" t="s">
        <v>368</v>
      </c>
      <c r="F216" s="6" t="s">
        <v>96</v>
      </c>
      <c r="G216" s="6" t="s">
        <v>44</v>
      </c>
      <c r="H216" s="6" t="s">
        <v>140</v>
      </c>
      <c r="I216" s="6" t="s">
        <v>439</v>
      </c>
      <c r="J216" s="12" t="str">
        <f t="shared" ref="J216" si="70">IF(ISNUMBER(SEARCH("2,4 D",I216)),"2,4-Dichlorophenoxyacetic acid",IF(ISNUMBER(SEARCH("ACIDO",I216)),"2,4-Dichlorophenoxyacetic acid",IF(ISNUMBER(SEARCH("NAPHTHA",I216)),"Aromatic Solvent Mixture",IF(ISNUMBER(SEARCH("DIMETHYLAMINE",I216)),"Dimethylamine",IF(ISNUMBER(SEARCH("DIMETILAMINA",I216)),"Dimethylamine",IF(ISNUMBER(SEARCH("JUMP",I216)),"Diuron",IF(ISNUMBER(SEARCH("2-AMINO-2,3-DIMETHYL BUTYRAMIDE",I216)),"Herbicide Amine Intermediate",IF(ISNUMBER(SEARCH("TEBUTHIURON",I216)),"Tebuthiuron","FIXIT"))))))))</f>
        <v>Dimethylamine</v>
      </c>
      <c r="K216" s="12" t="str">
        <f t="shared" si="60"/>
        <v>Not Identified</v>
      </c>
      <c r="L216" s="12" t="str">
        <f t="shared" si="61"/>
        <v>General Chemical</v>
      </c>
      <c r="M216" s="7">
        <v>107556</v>
      </c>
      <c r="N216" s="7">
        <v>107.56</v>
      </c>
      <c r="O216" s="7">
        <v>134000</v>
      </c>
      <c r="P216" s="15">
        <f t="shared" si="64"/>
        <v>1.245862620402395</v>
      </c>
      <c r="Q216" s="10"/>
      <c r="R216" s="10"/>
      <c r="S216" s="10"/>
    </row>
    <row r="217" spans="1:19" ht="22" customHeight="1" x14ac:dyDescent="0.3">
      <c r="A217" s="2">
        <v>43852</v>
      </c>
      <c r="B217" s="21" t="str">
        <f t="shared" si="62"/>
        <v>January, 2020</v>
      </c>
      <c r="C217" s="21" t="str">
        <f t="shared" si="63"/>
        <v>January, 2020´</v>
      </c>
      <c r="D217" s="3" t="s">
        <v>32</v>
      </c>
      <c r="E217" s="3" t="s">
        <v>161</v>
      </c>
      <c r="F217" s="3" t="s">
        <v>60</v>
      </c>
      <c r="G217" s="3" t="s">
        <v>44</v>
      </c>
      <c r="H217" s="3" t="s">
        <v>440</v>
      </c>
      <c r="I217" s="3" t="s">
        <v>441</v>
      </c>
      <c r="J217" s="12" t="s">
        <v>3147</v>
      </c>
      <c r="K217" s="12" t="str">
        <f t="shared" si="60"/>
        <v>Mirador</v>
      </c>
      <c r="L217" s="12" t="str">
        <f t="shared" si="61"/>
        <v>Fungicide</v>
      </c>
      <c r="M217" s="4">
        <v>14524</v>
      </c>
      <c r="N217" s="4">
        <v>14.52</v>
      </c>
      <c r="O217" s="4">
        <v>1091000</v>
      </c>
      <c r="P217" s="15">
        <f t="shared" si="64"/>
        <v>75.117047645276784</v>
      </c>
      <c r="Q217" s="7"/>
      <c r="R217" s="7"/>
      <c r="S217" s="7"/>
    </row>
    <row r="218" spans="1:19" ht="22" customHeight="1" x14ac:dyDescent="0.3">
      <c r="A218" s="5">
        <v>43852</v>
      </c>
      <c r="B218" s="21" t="str">
        <f t="shared" si="62"/>
        <v>January, 2020</v>
      </c>
      <c r="C218" s="21" t="str">
        <f t="shared" si="63"/>
        <v>January, 2020´</v>
      </c>
      <c r="D218" s="6" t="s">
        <v>32</v>
      </c>
      <c r="E218" s="6" t="s">
        <v>161</v>
      </c>
      <c r="F218" s="6" t="s">
        <v>60</v>
      </c>
      <c r="G218" s="6" t="s">
        <v>44</v>
      </c>
      <c r="H218" s="6" t="s">
        <v>440</v>
      </c>
      <c r="I218" s="6" t="s">
        <v>442</v>
      </c>
      <c r="J218" s="12" t="str">
        <f t="shared" si="68"/>
        <v>Dimethylamine</v>
      </c>
      <c r="K218" s="12" t="str">
        <f t="shared" si="60"/>
        <v>Not Identified</v>
      </c>
      <c r="L218" s="12" t="str">
        <f t="shared" si="61"/>
        <v>General Chemical</v>
      </c>
      <c r="M218" s="7">
        <v>14524</v>
      </c>
      <c r="N218" s="7">
        <v>14.52</v>
      </c>
      <c r="O218" s="7">
        <v>1091000</v>
      </c>
      <c r="P218" s="15">
        <f t="shared" si="64"/>
        <v>75.117047645276784</v>
      </c>
      <c r="Q218" s="10"/>
      <c r="R218" s="10"/>
      <c r="S218" s="10"/>
    </row>
    <row r="219" spans="1:19" ht="22" customHeight="1" x14ac:dyDescent="0.3">
      <c r="A219" s="2">
        <v>43850</v>
      </c>
      <c r="B219" s="21" t="str">
        <f t="shared" si="62"/>
        <v>January, 2020</v>
      </c>
      <c r="C219" s="21" t="str">
        <f t="shared" si="63"/>
        <v>January, 2020´</v>
      </c>
      <c r="D219" s="3" t="s">
        <v>32</v>
      </c>
      <c r="E219" s="3" t="s">
        <v>77</v>
      </c>
      <c r="F219" s="3" t="s">
        <v>67</v>
      </c>
      <c r="G219" s="3" t="s">
        <v>44</v>
      </c>
      <c r="H219" s="3" t="s">
        <v>82</v>
      </c>
      <c r="I219" s="3" t="s">
        <v>443</v>
      </c>
      <c r="J219" s="18" t="s">
        <v>3193</v>
      </c>
      <c r="K219" s="12" t="str">
        <f t="shared" si="60"/>
        <v>Galil</v>
      </c>
      <c r="L219" s="12" t="str">
        <f t="shared" si="61"/>
        <v>Insecticide</v>
      </c>
      <c r="M219" s="4">
        <v>144270</v>
      </c>
      <c r="N219" s="4">
        <v>144.27000000000001</v>
      </c>
      <c r="O219" s="4">
        <v>2686000</v>
      </c>
      <c r="P219" s="15">
        <f t="shared" si="64"/>
        <v>18.617869272891106</v>
      </c>
      <c r="Q219" s="7"/>
      <c r="R219" s="7"/>
      <c r="S219" s="7"/>
    </row>
    <row r="220" spans="1:19" ht="22" customHeight="1" x14ac:dyDescent="0.3">
      <c r="A220" s="5">
        <v>43850</v>
      </c>
      <c r="B220" s="21" t="str">
        <f t="shared" si="62"/>
        <v>January, 2020</v>
      </c>
      <c r="C220" s="21" t="str">
        <f t="shared" si="63"/>
        <v>January, 2020´</v>
      </c>
      <c r="D220" s="6" t="s">
        <v>32</v>
      </c>
      <c r="E220" s="6" t="s">
        <v>191</v>
      </c>
      <c r="F220" s="6" t="s">
        <v>186</v>
      </c>
      <c r="G220" s="6" t="s">
        <v>44</v>
      </c>
      <c r="H220" s="6" t="s">
        <v>193</v>
      </c>
      <c r="I220" s="11" t="s">
        <v>444</v>
      </c>
      <c r="J220" s="12" t="str">
        <f t="shared" si="59"/>
        <v>2,4-Dichlorophenoxyacetic acid</v>
      </c>
      <c r="K220" s="12" t="str">
        <f t="shared" si="60"/>
        <v>2,4-D Main</v>
      </c>
      <c r="L220" s="12" t="str">
        <f t="shared" si="61"/>
        <v>Herbicide</v>
      </c>
      <c r="M220" s="7">
        <v>24700</v>
      </c>
      <c r="N220" s="7">
        <v>24.7</v>
      </c>
      <c r="O220" s="7">
        <v>47800</v>
      </c>
      <c r="P220" s="15">
        <f t="shared" si="64"/>
        <v>1.9352226720647774</v>
      </c>
      <c r="Q220" s="10"/>
      <c r="R220" s="10"/>
      <c r="S220" s="10"/>
    </row>
    <row r="221" spans="1:19" ht="22" customHeight="1" x14ac:dyDescent="0.3">
      <c r="A221" s="2">
        <v>43848</v>
      </c>
      <c r="B221" s="21" t="str">
        <f t="shared" si="62"/>
        <v>January, 2020</v>
      </c>
      <c r="C221" s="21" t="str">
        <f t="shared" si="63"/>
        <v>January, 2020´</v>
      </c>
      <c r="D221" s="3" t="s">
        <v>32</v>
      </c>
      <c r="E221" s="3" t="s">
        <v>77</v>
      </c>
      <c r="F221" s="3" t="s">
        <v>67</v>
      </c>
      <c r="G221" s="3" t="s">
        <v>44</v>
      </c>
      <c r="H221" s="3" t="s">
        <v>82</v>
      </c>
      <c r="I221" s="3" t="s">
        <v>445</v>
      </c>
      <c r="J221" s="12" t="str">
        <f t="shared" si="59"/>
        <v>Chlorpyrifos</v>
      </c>
      <c r="K221" s="12" t="str">
        <f t="shared" si="60"/>
        <v>Pyrinex</v>
      </c>
      <c r="L221" s="12" t="str">
        <f t="shared" si="61"/>
        <v>Pesticide</v>
      </c>
      <c r="M221" s="4">
        <v>19960</v>
      </c>
      <c r="N221" s="4">
        <v>19.96</v>
      </c>
      <c r="O221" s="4">
        <v>372000</v>
      </c>
      <c r="P221" s="15">
        <f t="shared" si="64"/>
        <v>18.637274549098198</v>
      </c>
      <c r="Q221" s="7"/>
      <c r="R221" s="7"/>
      <c r="S221" s="7"/>
    </row>
    <row r="222" spans="1:19" ht="22" customHeight="1" x14ac:dyDescent="0.3">
      <c r="A222" s="5">
        <v>43848</v>
      </c>
      <c r="B222" s="21" t="str">
        <f t="shared" si="62"/>
        <v>January, 2020</v>
      </c>
      <c r="C222" s="21" t="str">
        <f t="shared" si="63"/>
        <v>January, 2020´</v>
      </c>
      <c r="D222" s="6" t="s">
        <v>32</v>
      </c>
      <c r="E222" s="6" t="s">
        <v>77</v>
      </c>
      <c r="F222" s="6" t="s">
        <v>67</v>
      </c>
      <c r="G222" s="6" t="s">
        <v>44</v>
      </c>
      <c r="H222" s="6" t="s">
        <v>82</v>
      </c>
      <c r="I222" s="6" t="s">
        <v>446</v>
      </c>
      <c r="J222" s="12" t="str">
        <f t="shared" si="59"/>
        <v>Methomyl</v>
      </c>
      <c r="K222" s="12" t="str">
        <f t="shared" si="60"/>
        <v>Voraz</v>
      </c>
      <c r="L222" s="12" t="str">
        <f t="shared" si="61"/>
        <v>Insecticide</v>
      </c>
      <c r="M222" s="7">
        <v>99000</v>
      </c>
      <c r="N222" s="7">
        <v>99</v>
      </c>
      <c r="O222" s="7">
        <v>1843000</v>
      </c>
      <c r="P222" s="15">
        <f t="shared" si="64"/>
        <v>18.616161616161616</v>
      </c>
      <c r="Q222" s="10"/>
      <c r="R222" s="10"/>
      <c r="S222" s="10"/>
    </row>
    <row r="223" spans="1:19" ht="22" customHeight="1" x14ac:dyDescent="0.3">
      <c r="A223" s="2">
        <v>43848</v>
      </c>
      <c r="B223" s="21" t="str">
        <f t="shared" si="62"/>
        <v>January, 2020</v>
      </c>
      <c r="C223" s="21" t="str">
        <f t="shared" si="63"/>
        <v>January, 2020´</v>
      </c>
      <c r="D223" s="3" t="s">
        <v>32</v>
      </c>
      <c r="E223" s="3" t="s">
        <v>77</v>
      </c>
      <c r="F223" s="3" t="s">
        <v>67</v>
      </c>
      <c r="G223" s="3" t="s">
        <v>44</v>
      </c>
      <c r="H223" s="3" t="s">
        <v>330</v>
      </c>
      <c r="I223" s="3" t="s">
        <v>447</v>
      </c>
      <c r="J223" s="12" t="str">
        <f t="shared" ref="J223" si="71">IF(ISNUMBER(SEARCH("2,4 D",I221)),"2,4-Dichlorophenoxyacetic acid",IF(ISNUMBER(SEARCH("ACIDO",I221)),"2,4-Dichlorophenoxyacetic acid",IF(ISNUMBER(SEARCH("NAPHTHA",I221)),"Aromatic Solvent Mixture",IF(ISNUMBER(SEARCH("DIMETHYLAMINE",I221)),"Dimethylamine",IF(ISNUMBER(SEARCH("DIMETILAMINA",I221)),"Dimethylamine",IF(ISNUMBER(SEARCH("JUMP",I221)),"Diuron",IF(ISNUMBER(SEARCH(" 2-AMINO-2,3-DIMETHYL BUTYRAMIDE",I221)),"Herbicide Amine Intermediate",IF(ISNUMBER(SEARCH("TEBUTHIURON",I221)),"Tebuthiuron",IF(ISNUMBER(SEARCH("DMS",I221)),"Dimethyl Sulfate",IF(ISNUMBER(SEARCH("2,4-XILIDIN",I221)),"2,4-Xylidine","FIX IT"))))))))))</f>
        <v>Aromatic Solvent Mixture</v>
      </c>
      <c r="K223" s="12" t="str">
        <f t="shared" si="60"/>
        <v>Caromax 28</v>
      </c>
      <c r="L223" s="12" t="str">
        <f t="shared" si="61"/>
        <v>Solvent</v>
      </c>
      <c r="M223" s="4">
        <v>19360</v>
      </c>
      <c r="N223" s="4">
        <v>19.36</v>
      </c>
      <c r="O223" s="4">
        <v>14809000</v>
      </c>
      <c r="P223" s="15">
        <f t="shared" si="64"/>
        <v>764.92768595041321</v>
      </c>
      <c r="Q223" s="7"/>
      <c r="R223" s="7"/>
      <c r="S223" s="7"/>
    </row>
    <row r="224" spans="1:19" ht="22" customHeight="1" x14ac:dyDescent="0.3">
      <c r="A224" s="5">
        <v>43848</v>
      </c>
      <c r="B224" s="21" t="str">
        <f t="shared" si="62"/>
        <v>January, 2020</v>
      </c>
      <c r="C224" s="21" t="str">
        <f t="shared" si="63"/>
        <v>January, 2020´</v>
      </c>
      <c r="D224" s="6" t="s">
        <v>84</v>
      </c>
      <c r="E224" s="6" t="s">
        <v>166</v>
      </c>
      <c r="F224" s="6" t="s">
        <v>60</v>
      </c>
      <c r="G224" s="6" t="s">
        <v>44</v>
      </c>
      <c r="H224" s="6" t="s">
        <v>251</v>
      </c>
      <c r="I224" s="6" t="s">
        <v>448</v>
      </c>
      <c r="J224" s="12" t="str">
        <f>IF(ISNUMBER(SEARCH("BUTYRAMIDE",I224)),"2,3-Dimethyl Butyramide",IF(ISNUMBER(SEARCH("FOLPET",I224)),"Folpet",IF(ISNUMBER(SEARCH("METHYL [2-({[6- (TRIFLUOROMETHYL) PYRIDIN-2-YL] OXY} METHYL) PHENYL",I224)),"Esther",IF(ISNUMBER(SEARCH("TEBUCONAZOL",I224)),"Tebuconazole",IF(ISNUMBER(SEARCH("DICHLOROPHENYL",I224)),"Dichlorophenyl Isocyanates",IF(ISNUMBER(SEARCH("CAPTAN",I224)),"Captan",IF(ISNUMBER(SEARCH("DIMETHYLACETAMID",I224)),"Dimethylacetamide",IF(ISNUMBER(SEARCH("AFALON",I224)),"Linuron","FIX IT"))))))))</f>
        <v>Dimethylacetamide</v>
      </c>
      <c r="K224" s="12" t="str">
        <f t="shared" si="60"/>
        <v>Not Identified</v>
      </c>
      <c r="L224" s="12" t="str">
        <f t="shared" si="61"/>
        <v>General Chemical</v>
      </c>
      <c r="M224" s="7">
        <v>32680</v>
      </c>
      <c r="N224" s="7">
        <v>32.68</v>
      </c>
      <c r="O224" s="7">
        <v>152000</v>
      </c>
      <c r="P224" s="15">
        <f t="shared" si="64"/>
        <v>4.6511627906976747</v>
      </c>
      <c r="Q224" s="10"/>
      <c r="R224" s="10"/>
      <c r="S224" s="10"/>
    </row>
    <row r="225" spans="1:19" ht="22" customHeight="1" x14ac:dyDescent="0.3">
      <c r="A225" s="2">
        <v>43848</v>
      </c>
      <c r="B225" s="21" t="str">
        <f t="shared" si="62"/>
        <v>January, 2020</v>
      </c>
      <c r="C225" s="21" t="str">
        <f t="shared" si="63"/>
        <v>January, 2020´</v>
      </c>
      <c r="D225" s="3" t="s">
        <v>32</v>
      </c>
      <c r="E225" s="3" t="s">
        <v>77</v>
      </c>
      <c r="F225" s="3" t="s">
        <v>67</v>
      </c>
      <c r="G225" s="3" t="s">
        <v>44</v>
      </c>
      <c r="H225" s="3" t="s">
        <v>82</v>
      </c>
      <c r="I225" s="3" t="s">
        <v>449</v>
      </c>
      <c r="J225" s="12" t="str">
        <f t="shared" si="59"/>
        <v>Methomyl</v>
      </c>
      <c r="K225" s="12" t="str">
        <f t="shared" si="60"/>
        <v>Voraz</v>
      </c>
      <c r="L225" s="12" t="str">
        <f t="shared" si="61"/>
        <v>Insecticide</v>
      </c>
      <c r="M225" s="4">
        <v>79200</v>
      </c>
      <c r="N225" s="4">
        <v>79.2</v>
      </c>
      <c r="O225" s="4">
        <v>1475000</v>
      </c>
      <c r="P225" s="15">
        <f t="shared" si="64"/>
        <v>18.623737373737374</v>
      </c>
      <c r="Q225" s="7"/>
      <c r="R225" s="7"/>
      <c r="S225" s="7"/>
    </row>
    <row r="226" spans="1:19" ht="22" customHeight="1" x14ac:dyDescent="0.3">
      <c r="A226" s="5">
        <v>43846</v>
      </c>
      <c r="B226" s="21" t="str">
        <f t="shared" si="62"/>
        <v>January, 2020</v>
      </c>
      <c r="C226" s="21" t="str">
        <f t="shared" si="63"/>
        <v>January, 2020´</v>
      </c>
      <c r="D226" s="6" t="s">
        <v>32</v>
      </c>
      <c r="E226" s="6" t="s">
        <v>35</v>
      </c>
      <c r="F226" s="6" t="s">
        <v>40</v>
      </c>
      <c r="G226" s="6" t="s">
        <v>44</v>
      </c>
      <c r="H226" s="6" t="s">
        <v>47</v>
      </c>
      <c r="I226" s="6" t="s">
        <v>450</v>
      </c>
      <c r="J226" s="12" t="str">
        <f t="shared" ref="J226" si="72">IF(ISNUMBER(SEARCH("2,4 D",I226)),"2,4-Dichlorophenoxyacetic acid",IF(ISNUMBER(SEARCH("ACIDO",I226)),"2,4-Dichlorophenoxyacetic acid",IF(ISNUMBER(SEARCH("NAPHTHA",I226)),"Aromatic Solvent Mixture",IF(ISNUMBER(SEARCH("DIMETHYLAMINE",I226)),"Dimethylamine",IF(ISNUMBER(SEARCH("DIMETILAMINA",I226)),"Dimethylamine",IF(ISNUMBER(SEARCH("JUMP",I226)),"Diuron",IF(ISNUMBER(SEARCH("2-AMINO-2,3-DIMETHYL BUTYRAMIDE",I226)),"Herbicide Amine Intermediate",IF(ISNUMBER(SEARCH("TEBUTHIURON",I226)),"Tebuthiuron","FIXIT"))))))))</f>
        <v>2,4-Dichlorophenoxyacetic acid</v>
      </c>
      <c r="K226" s="12" t="str">
        <f t="shared" si="60"/>
        <v>2,4-D Main</v>
      </c>
      <c r="L226" s="12" t="str">
        <f t="shared" si="61"/>
        <v>Herbicide</v>
      </c>
      <c r="M226" s="7">
        <v>221539.99</v>
      </c>
      <c r="N226" s="7">
        <v>221.54</v>
      </c>
      <c r="O226" s="6" t="s">
        <v>49</v>
      </c>
      <c r="P226" s="15" t="e">
        <f t="shared" si="64"/>
        <v>#VALUE!</v>
      </c>
      <c r="Q226" s="10"/>
      <c r="R226" s="10"/>
      <c r="S226" s="10"/>
    </row>
    <row r="227" spans="1:19" ht="22" customHeight="1" x14ac:dyDescent="0.3">
      <c r="A227" s="2">
        <v>43845</v>
      </c>
      <c r="B227" s="21" t="str">
        <f t="shared" si="62"/>
        <v>January, 2020</v>
      </c>
      <c r="C227" s="21" t="str">
        <f t="shared" si="63"/>
        <v>January, 2020´</v>
      </c>
      <c r="D227" s="3" t="s">
        <v>32</v>
      </c>
      <c r="E227" s="3" t="s">
        <v>77</v>
      </c>
      <c r="F227" s="3" t="s">
        <v>67</v>
      </c>
      <c r="G227" s="3" t="s">
        <v>44</v>
      </c>
      <c r="H227" s="3" t="s">
        <v>351</v>
      </c>
      <c r="I227" s="3" t="s">
        <v>451</v>
      </c>
      <c r="J227" s="12" t="str">
        <f>IF(ISNUMBER(SEARCH("TRIFLUOROMETHYL",I169)),"2-(Trifluoromethyl)pyridine",IF(ISNUMBER(SEARCH("GALIL",I169)),"Imidachloprid",IF(ISNUMBER(SEARCH("SUPRATHION",I169)),"Methidathion",IF(ISNUMBER(SEARCH("ETHYLAN",I169)),"Non Ionic Surfactant",IF(ISNUMBER(SEARCH("FIPRONIL",I169)),"Fipronil","FIX IT")))))</f>
        <v>Methidathion</v>
      </c>
      <c r="K227" s="12" t="str">
        <f t="shared" si="60"/>
        <v>Suprathion</v>
      </c>
      <c r="L227" s="12" t="str">
        <f t="shared" si="61"/>
        <v>Insecticide</v>
      </c>
      <c r="M227" s="4">
        <v>19360</v>
      </c>
      <c r="N227" s="4">
        <v>19.36</v>
      </c>
      <c r="O227" s="4">
        <v>1839000</v>
      </c>
      <c r="P227" s="15">
        <f t="shared" si="64"/>
        <v>94.989669421487605</v>
      </c>
      <c r="Q227" s="7"/>
      <c r="R227" s="7"/>
      <c r="S227" s="7"/>
    </row>
    <row r="228" spans="1:19" ht="22" customHeight="1" x14ac:dyDescent="0.3">
      <c r="A228" s="5">
        <v>43844</v>
      </c>
      <c r="B228" s="21" t="str">
        <f t="shared" si="62"/>
        <v>January, 2020</v>
      </c>
      <c r="C228" s="21" t="str">
        <f t="shared" si="63"/>
        <v>January, 2020´</v>
      </c>
      <c r="D228" s="6" t="s">
        <v>84</v>
      </c>
      <c r="E228" s="6" t="s">
        <v>127</v>
      </c>
      <c r="F228" s="6" t="s">
        <v>60</v>
      </c>
      <c r="G228" s="6" t="s">
        <v>44</v>
      </c>
      <c r="H228" s="6" t="s">
        <v>129</v>
      </c>
      <c r="I228" s="6" t="s">
        <v>452</v>
      </c>
      <c r="J228" s="12" t="s">
        <v>3150</v>
      </c>
      <c r="K228" s="12" t="str">
        <f t="shared" si="60"/>
        <v>Not Identified</v>
      </c>
      <c r="L228" s="12" t="str">
        <f t="shared" si="61"/>
        <v>General Chemical</v>
      </c>
      <c r="M228" s="7">
        <v>9967</v>
      </c>
      <c r="N228" s="7">
        <v>9.9700000000000006</v>
      </c>
      <c r="O228" s="7">
        <v>1854000</v>
      </c>
      <c r="P228" s="15">
        <f t="shared" si="64"/>
        <v>186.01384569077956</v>
      </c>
      <c r="Q228" s="10"/>
      <c r="R228" s="10"/>
      <c r="S228" s="10"/>
    </row>
    <row r="229" spans="1:19" ht="22" customHeight="1" x14ac:dyDescent="0.3">
      <c r="A229" s="2">
        <v>43843</v>
      </c>
      <c r="B229" s="21" t="str">
        <f t="shared" si="62"/>
        <v>January, 2020</v>
      </c>
      <c r="C229" s="21" t="str">
        <f t="shared" si="63"/>
        <v>January, 2020´</v>
      </c>
      <c r="D229" s="3" t="s">
        <v>213</v>
      </c>
      <c r="E229" s="3" t="s">
        <v>65</v>
      </c>
      <c r="F229" s="3" t="s">
        <v>67</v>
      </c>
      <c r="G229" s="3" t="s">
        <v>44</v>
      </c>
      <c r="H229" s="3" t="s">
        <v>219</v>
      </c>
      <c r="I229" s="3" t="s">
        <v>453</v>
      </c>
      <c r="J229" s="12" t="s">
        <v>3120</v>
      </c>
      <c r="K229" s="12" t="str">
        <f t="shared" si="60"/>
        <v>Jump</v>
      </c>
      <c r="L229" s="12" t="str">
        <f t="shared" si="61"/>
        <v>Herbicide</v>
      </c>
      <c r="M229" s="4">
        <v>50580</v>
      </c>
      <c r="N229" s="4">
        <v>50.58</v>
      </c>
      <c r="O229" s="4">
        <v>1065000</v>
      </c>
      <c r="P229" s="15">
        <f t="shared" si="64"/>
        <v>21.055753262158955</v>
      </c>
      <c r="Q229" s="7"/>
      <c r="R229" s="7"/>
      <c r="S229" s="7"/>
    </row>
    <row r="230" spans="1:19" ht="22" customHeight="1" x14ac:dyDescent="0.3">
      <c r="A230" s="5">
        <v>43842</v>
      </c>
      <c r="B230" s="21" t="str">
        <f t="shared" si="62"/>
        <v>January, 2020</v>
      </c>
      <c r="C230" s="21" t="str">
        <f t="shared" si="63"/>
        <v>January, 2020´</v>
      </c>
      <c r="D230" s="6" t="s">
        <v>32</v>
      </c>
      <c r="E230" s="6" t="s">
        <v>77</v>
      </c>
      <c r="F230" s="6" t="s">
        <v>67</v>
      </c>
      <c r="G230" s="6" t="s">
        <v>44</v>
      </c>
      <c r="H230" s="6" t="s">
        <v>270</v>
      </c>
      <c r="I230" s="11" t="s">
        <v>454</v>
      </c>
      <c r="J230" s="12" t="s">
        <v>3151</v>
      </c>
      <c r="K230" s="12" t="str">
        <f t="shared" si="60"/>
        <v>Seizer</v>
      </c>
      <c r="L230" s="12" t="str">
        <f t="shared" si="61"/>
        <v>Insecticide</v>
      </c>
      <c r="M230" s="7">
        <v>18720</v>
      </c>
      <c r="N230" s="7">
        <v>18.72</v>
      </c>
      <c r="O230" s="7">
        <v>1318000</v>
      </c>
      <c r="P230" s="15">
        <f t="shared" si="64"/>
        <v>70.40598290598291</v>
      </c>
      <c r="Q230" s="10"/>
      <c r="R230" s="10"/>
      <c r="S230" s="10"/>
    </row>
    <row r="231" spans="1:19" ht="22" customHeight="1" x14ac:dyDescent="0.3">
      <c r="A231" s="2">
        <v>43842</v>
      </c>
      <c r="B231" s="21" t="str">
        <f t="shared" si="62"/>
        <v>January, 2020</v>
      </c>
      <c r="C231" s="21" t="str">
        <f t="shared" si="63"/>
        <v>January, 2020´</v>
      </c>
      <c r="D231" s="3" t="s">
        <v>32</v>
      </c>
      <c r="E231" s="3" t="s">
        <v>77</v>
      </c>
      <c r="F231" s="3" t="s">
        <v>67</v>
      </c>
      <c r="G231" s="3" t="s">
        <v>44</v>
      </c>
      <c r="H231" s="3" t="s">
        <v>418</v>
      </c>
      <c r="I231" s="3" t="s">
        <v>455</v>
      </c>
      <c r="J231" s="12" t="s">
        <v>3135</v>
      </c>
      <c r="K231" s="12" t="str">
        <f t="shared" si="60"/>
        <v>Shelter</v>
      </c>
      <c r="L231" s="12" t="str">
        <f t="shared" si="61"/>
        <v>Insecticide</v>
      </c>
      <c r="M231" s="4">
        <v>10470</v>
      </c>
      <c r="N231" s="4">
        <v>10.47</v>
      </c>
      <c r="O231" s="4">
        <v>19166000</v>
      </c>
      <c r="P231" s="15">
        <f t="shared" si="64"/>
        <v>1830.5635148042024</v>
      </c>
      <c r="Q231" s="7"/>
      <c r="R231" s="7"/>
      <c r="S231" s="7"/>
    </row>
    <row r="232" spans="1:19" ht="22" customHeight="1" x14ac:dyDescent="0.3">
      <c r="A232" s="5">
        <v>43838</v>
      </c>
      <c r="B232" s="21" t="str">
        <f t="shared" si="62"/>
        <v>January, 2020</v>
      </c>
      <c r="C232" s="21" t="str">
        <f t="shared" si="63"/>
        <v>January, 2020´</v>
      </c>
      <c r="D232" s="6" t="s">
        <v>32</v>
      </c>
      <c r="E232" s="6" t="s">
        <v>77</v>
      </c>
      <c r="F232" s="6" t="s">
        <v>67</v>
      </c>
      <c r="G232" s="6" t="s">
        <v>44</v>
      </c>
      <c r="H232" s="6" t="s">
        <v>82</v>
      </c>
      <c r="I232" s="6" t="s">
        <v>456</v>
      </c>
      <c r="J232" s="18" t="s">
        <v>3193</v>
      </c>
      <c r="K232" s="12" t="str">
        <f t="shared" si="60"/>
        <v>Galil</v>
      </c>
      <c r="L232" s="12" t="str">
        <f t="shared" si="61"/>
        <v>Insecticide</v>
      </c>
      <c r="M232" s="7">
        <v>247320.01</v>
      </c>
      <c r="N232" s="7">
        <v>247.32</v>
      </c>
      <c r="O232" s="7">
        <v>4605000</v>
      </c>
      <c r="P232" s="15">
        <f t="shared" si="64"/>
        <v>18.61960138203132</v>
      </c>
      <c r="Q232" s="10"/>
      <c r="R232" s="10"/>
      <c r="S232" s="10"/>
    </row>
    <row r="233" spans="1:19" ht="22" customHeight="1" x14ac:dyDescent="0.3">
      <c r="A233" s="2">
        <v>43838</v>
      </c>
      <c r="B233" s="21" t="str">
        <f t="shared" si="62"/>
        <v>January, 2020</v>
      </c>
      <c r="C233" s="21" t="str">
        <f t="shared" si="63"/>
        <v>January, 2020´</v>
      </c>
      <c r="D233" s="3" t="s">
        <v>32</v>
      </c>
      <c r="E233" s="3" t="s">
        <v>77</v>
      </c>
      <c r="F233" s="3" t="s">
        <v>67</v>
      </c>
      <c r="G233" s="3" t="s">
        <v>44</v>
      </c>
      <c r="H233" s="3" t="s">
        <v>82</v>
      </c>
      <c r="I233" s="3" t="s">
        <v>457</v>
      </c>
      <c r="J233" s="18" t="s">
        <v>3193</v>
      </c>
      <c r="K233" s="12" t="str">
        <f t="shared" si="60"/>
        <v>Galil</v>
      </c>
      <c r="L233" s="12" t="str">
        <f t="shared" si="61"/>
        <v>Insecticide</v>
      </c>
      <c r="M233" s="4">
        <v>66636</v>
      </c>
      <c r="N233" s="4">
        <v>66.64</v>
      </c>
      <c r="O233" s="4">
        <v>1241000</v>
      </c>
      <c r="P233" s="15">
        <f t="shared" si="64"/>
        <v>18.623566840746744</v>
      </c>
      <c r="Q233" s="7"/>
      <c r="R233" s="7"/>
      <c r="S233" s="7"/>
    </row>
    <row r="234" spans="1:19" ht="22" customHeight="1" x14ac:dyDescent="0.3">
      <c r="A234" s="5">
        <v>43838</v>
      </c>
      <c r="B234" s="21" t="str">
        <f t="shared" si="62"/>
        <v>January, 2020</v>
      </c>
      <c r="C234" s="21" t="str">
        <f t="shared" si="63"/>
        <v>January, 2020´</v>
      </c>
      <c r="D234" s="6" t="s">
        <v>32</v>
      </c>
      <c r="E234" s="6" t="s">
        <v>35</v>
      </c>
      <c r="F234" s="6" t="s">
        <v>40</v>
      </c>
      <c r="G234" s="6" t="s">
        <v>44</v>
      </c>
      <c r="H234" s="6" t="s">
        <v>47</v>
      </c>
      <c r="I234" s="6" t="s">
        <v>458</v>
      </c>
      <c r="J234" s="12" t="str">
        <f t="shared" ref="J234:J235" si="73">IF(ISNUMBER(SEARCH("2,4 D",I234)),"2,4-Dichlorophenoxyacetic acid",IF(ISNUMBER(SEARCH("ACIDO",I234)),"2,4-Dichlorophenoxyacetic acid",IF(ISNUMBER(SEARCH("NAPHTHA",I234)),"Aromatic Solvent Mixture",IF(ISNUMBER(SEARCH("DIMETHYLAMINE",I234)),"Dimethylamine",IF(ISNUMBER(SEARCH("DIMETILAMINA",I234)),"Dimethylamine",IF(ISNUMBER(SEARCH("JUMP",I234)),"Diuron",IF(ISNUMBER(SEARCH("2-AMINO-2,3-DIMETHYL BUTYRAMIDE",I234)),"Herbicide Amine Intermediate",IF(ISNUMBER(SEARCH("TEBUTHIURON",I234)),"Tebuthiuron","FIXIT"))))))))</f>
        <v>2,4-Dichlorophenoxyacetic acid</v>
      </c>
      <c r="K234" s="12" t="str">
        <f t="shared" si="60"/>
        <v>2,4-D Main</v>
      </c>
      <c r="L234" s="12" t="str">
        <f t="shared" si="61"/>
        <v>Herbicide</v>
      </c>
      <c r="M234" s="7">
        <v>184200</v>
      </c>
      <c r="N234" s="7">
        <v>184.2</v>
      </c>
      <c r="O234" s="6" t="s">
        <v>49</v>
      </c>
      <c r="P234" s="15" t="e">
        <f t="shared" si="64"/>
        <v>#VALUE!</v>
      </c>
      <c r="Q234" s="10"/>
      <c r="R234" s="10"/>
      <c r="S234" s="10"/>
    </row>
    <row r="235" spans="1:19" ht="22" customHeight="1" x14ac:dyDescent="0.3">
      <c r="A235" s="2">
        <v>43838</v>
      </c>
      <c r="B235" s="21" t="str">
        <f t="shared" si="62"/>
        <v>January, 2020</v>
      </c>
      <c r="C235" s="21" t="str">
        <f t="shared" si="63"/>
        <v>January, 2020´</v>
      </c>
      <c r="D235" s="3" t="s">
        <v>32</v>
      </c>
      <c r="E235" s="3" t="s">
        <v>77</v>
      </c>
      <c r="F235" s="3" t="s">
        <v>67</v>
      </c>
      <c r="G235" s="3" t="s">
        <v>44</v>
      </c>
      <c r="H235" s="3" t="s">
        <v>82</v>
      </c>
      <c r="I235" s="3" t="s">
        <v>459</v>
      </c>
      <c r="J235" s="12" t="str">
        <f t="shared" si="73"/>
        <v>Aromatic Solvent Mixture</v>
      </c>
      <c r="K235" s="12" t="str">
        <f t="shared" si="60"/>
        <v>Caromax 28</v>
      </c>
      <c r="L235" s="12" t="str">
        <f t="shared" si="61"/>
        <v>Solvent</v>
      </c>
      <c r="M235" s="4">
        <v>99800</v>
      </c>
      <c r="N235" s="4">
        <v>99.8</v>
      </c>
      <c r="O235" s="4">
        <v>1858000</v>
      </c>
      <c r="P235" s="15">
        <f t="shared" si="64"/>
        <v>18.617234468937877</v>
      </c>
      <c r="Q235" s="7"/>
      <c r="R235" s="7"/>
      <c r="S235" s="7"/>
    </row>
    <row r="236" spans="1:19" ht="22" customHeight="1" x14ac:dyDescent="0.3">
      <c r="A236" s="5">
        <v>43838</v>
      </c>
      <c r="B236" s="21" t="str">
        <f t="shared" si="62"/>
        <v>January, 2020</v>
      </c>
      <c r="C236" s="21" t="str">
        <f t="shared" si="63"/>
        <v>January, 2020´</v>
      </c>
      <c r="D236" s="6" t="s">
        <v>32</v>
      </c>
      <c r="E236" s="6" t="s">
        <v>77</v>
      </c>
      <c r="F236" s="6" t="s">
        <v>67</v>
      </c>
      <c r="G236" s="6" t="s">
        <v>44</v>
      </c>
      <c r="H236" s="6" t="s">
        <v>82</v>
      </c>
      <c r="I236" s="6" t="s">
        <v>460</v>
      </c>
      <c r="J236" s="12" t="s">
        <v>3186</v>
      </c>
      <c r="K236" s="12" t="str">
        <f t="shared" si="60"/>
        <v>Rimon</v>
      </c>
      <c r="L236" s="12" t="str">
        <f t="shared" si="61"/>
        <v>Insecticide</v>
      </c>
      <c r="M236" s="7">
        <v>38640</v>
      </c>
      <c r="N236" s="7">
        <v>38.64</v>
      </c>
      <c r="O236" s="7">
        <v>719000</v>
      </c>
      <c r="P236" s="15">
        <f t="shared" si="64"/>
        <v>18.607660455486542</v>
      </c>
      <c r="Q236" s="10"/>
      <c r="R236" s="10"/>
      <c r="S236" s="10"/>
    </row>
    <row r="237" spans="1:19" ht="22" customHeight="1" x14ac:dyDescent="0.3">
      <c r="A237" s="2">
        <v>43838</v>
      </c>
      <c r="B237" s="21" t="str">
        <f t="shared" si="62"/>
        <v>January, 2020</v>
      </c>
      <c r="C237" s="21" t="str">
        <f t="shared" si="63"/>
        <v>January, 2020´</v>
      </c>
      <c r="D237" s="3" t="s">
        <v>32</v>
      </c>
      <c r="E237" s="3" t="s">
        <v>191</v>
      </c>
      <c r="F237" s="3" t="s">
        <v>186</v>
      </c>
      <c r="G237" s="3" t="s">
        <v>44</v>
      </c>
      <c r="H237" s="3" t="s">
        <v>193</v>
      </c>
      <c r="I237" s="3" t="s">
        <v>461</v>
      </c>
      <c r="J237" s="12" t="str">
        <f t="shared" ref="J237" si="74">IF(ISNUMBER(SEARCH("2,4 D",I235)),"2,4-Dichlorophenoxyacetic acid",IF(ISNUMBER(SEARCH("ACIDO",I235)),"2,4-Dichlorophenoxyacetic acid",IF(ISNUMBER(SEARCH("NAPHTHA",I235)),"Aromatic Solvent Mixture",IF(ISNUMBER(SEARCH("DIMETHYLAMINE",I235)),"Dimethylamine",IF(ISNUMBER(SEARCH("DIMETILAMINA",I235)),"Dimethylamine",IF(ISNUMBER(SEARCH("JUMP",I235)),"Diuron",IF(ISNUMBER(SEARCH(" 2-AMINO-2,3-DIMETHYL BUTYRAMIDE",I235)),"Herbicide Amine Intermediate",IF(ISNUMBER(SEARCH("TEBUTHIURON",I235)),"Tebuthiuron",IF(ISNUMBER(SEARCH("DMS",I235)),"Dimethyl Sulfate",IF(ISNUMBER(SEARCH("2,4-XILIDIN",I235)),"2,4-Xylidine","FIX IT"))))))))))</f>
        <v>Aromatic Solvent Mixture</v>
      </c>
      <c r="K237" s="12" t="str">
        <f t="shared" si="60"/>
        <v>Caromax 28</v>
      </c>
      <c r="L237" s="12" t="str">
        <f t="shared" si="61"/>
        <v>Solvent</v>
      </c>
      <c r="M237" s="4">
        <v>25540</v>
      </c>
      <c r="N237" s="4">
        <v>25.54</v>
      </c>
      <c r="O237" s="4">
        <v>49400</v>
      </c>
      <c r="P237" s="15">
        <f t="shared" si="64"/>
        <v>1.9342208300704777</v>
      </c>
      <c r="Q237" s="7"/>
      <c r="R237" s="7"/>
      <c r="S237" s="7"/>
    </row>
    <row r="238" spans="1:19" ht="22" customHeight="1" x14ac:dyDescent="0.3">
      <c r="A238" s="5">
        <v>43835</v>
      </c>
      <c r="B238" s="21" t="str">
        <f t="shared" si="62"/>
        <v>January, 2020</v>
      </c>
      <c r="C238" s="21" t="str">
        <f t="shared" si="63"/>
        <v>January, 2020´</v>
      </c>
      <c r="D238" s="6" t="s">
        <v>32</v>
      </c>
      <c r="E238" s="6" t="s">
        <v>65</v>
      </c>
      <c r="F238" s="6" t="s">
        <v>67</v>
      </c>
      <c r="G238" s="6" t="s">
        <v>44</v>
      </c>
      <c r="H238" s="6" t="s">
        <v>71</v>
      </c>
      <c r="I238" s="6" t="s">
        <v>293</v>
      </c>
      <c r="J238" s="12" t="str">
        <f>IF(ISNUMBER(SEARCH("2,4 D",I238)),"2,4-Dichlorophenoxyacetic acid",IF(ISNUMBER(SEARCH("ACIDO",I238)),"2,4-Dichlorophenoxyacetic acid",IF(ISNUMBER(SEARCH("NAPHTHA",I238)),"Aromatic Solvent Mixture",IF(ISNUMBER(SEARCH("DIMETHYLAMINE",I238)),"Dimethylamine",IF(ISNUMBER(SEARCH("DIMETILAMINA",I238)),"Dimethylamine",IF(ISNUMBER(SEARCH("JUMP",I238)),"Diuron",IF(ISNUMBER(SEARCH("2-AMINO-2,3-DIMETHYL BUTYRAMIDE",I238)),"Herbicide Amine Intermediate",IF(ISNUMBER(SEARCH("TEBUTHIURON",I238)),"Tebuthiuron","FIXIT"))))))))</f>
        <v>Diuron</v>
      </c>
      <c r="K238" s="12" t="str">
        <f t="shared" si="60"/>
        <v>Jump</v>
      </c>
      <c r="L238" s="12" t="str">
        <f t="shared" si="61"/>
        <v>Herbicide</v>
      </c>
      <c r="M238" s="7">
        <v>67044</v>
      </c>
      <c r="N238" s="7">
        <v>67.040000000000006</v>
      </c>
      <c r="O238" s="7">
        <v>796000</v>
      </c>
      <c r="P238" s="15">
        <f t="shared" si="64"/>
        <v>11.872799952270151</v>
      </c>
      <c r="Q238" s="10"/>
      <c r="R238" s="10"/>
      <c r="S238" s="10"/>
    </row>
    <row r="239" spans="1:19" ht="22" customHeight="1" x14ac:dyDescent="0.3">
      <c r="A239" s="2">
        <v>43834</v>
      </c>
      <c r="B239" s="21" t="str">
        <f t="shared" si="62"/>
        <v>January, 2020</v>
      </c>
      <c r="C239" s="21" t="str">
        <f t="shared" si="63"/>
        <v>January, 2020´</v>
      </c>
      <c r="D239" s="3" t="s">
        <v>32</v>
      </c>
      <c r="E239" s="3" t="s">
        <v>51</v>
      </c>
      <c r="F239" s="3" t="s">
        <v>53</v>
      </c>
      <c r="G239" s="3" t="s">
        <v>44</v>
      </c>
      <c r="H239" s="3" t="s">
        <v>57</v>
      </c>
      <c r="I239" s="3" t="s">
        <v>462</v>
      </c>
      <c r="J239" s="12" t="str">
        <f t="shared" ref="J239:J252" si="75">IF(ISNUMBER(SEARCH("CARBENDAZIM",I239)),"Carbendazim",IF(ISNUMBER(SEARCH("4-D",I239)),"2,4-Dichlorophenoxyacetic acid",IF(ISNUMBER(SEARCH("RIDOVER",I239)),"Glyphosate",IF(ISNUMBER(SEARCH("POQUER",I239)),"Clethodim",IF(ISNUMBER(SEARCH("LITER",I239)),"Imidacloprid",IF(ISNUMBER(SEARCH("PYRINEX",I239)),"Chlorpyrifos",IF(ISNUMBER(SEARCH("ORBIT",I239)),"Omethoate",IF(ISNUMBER(SEARCH("HEXARON",I239)),"Diuron",IF(ISNUMBER(SEARCH("ISOPROPYLAMINE",I239)),"Isopropylamine",IF(ISNUMBER(SEARCH("GLYPHOSATE",I239)),"Glyphosate",IF(ISNUMBER(SEARCH("MANCOZEB",I239)),"Mancozeb Indofil",IF(ISNUMBER(SEARCH("PARAQUAT",I239)),"Paraquat",IF(ISNUMBER(SEARCH("CAROMAX",I239)),"Aromatic Solvent Mixture",IF(ISNUMBER(SEARCH("BUTIRON",I239)),"Tebuthiuron",IF(ISNUMBER(SEARCH("VORAZ",I239)),"Methomyl",IF(ISNUMBER(SEARCH("IMIDACLOPRID",I239)),"Imidacloprid",IF(ISNUMBER(SEARCH("2 4 D",I239)),"2,4-Dichlorophenoxyacetic acid",IF(ISNUMBER(SEARCH("IMIDACL",I239)),"Imidacloprid",IF(ISNUMBER(SEARCH("DIUREX",I239)),"Diuron",IF(ISNUMBER(SEARCH("RAPEL",I239)),"Acephate","fix it"))))))))))))))))))))</f>
        <v>Carbendazim</v>
      </c>
      <c r="K239" s="12" t="str">
        <f t="shared" si="60"/>
        <v>Not Identified</v>
      </c>
      <c r="L239" s="12" t="str">
        <f t="shared" si="61"/>
        <v>General Chemical</v>
      </c>
      <c r="M239" s="4">
        <v>144720</v>
      </c>
      <c r="N239" s="4">
        <v>144.72</v>
      </c>
      <c r="O239" s="4">
        <v>2848000</v>
      </c>
      <c r="P239" s="15">
        <f t="shared" si="64"/>
        <v>19.679380873410725</v>
      </c>
      <c r="Q239" s="7"/>
      <c r="R239" s="7"/>
      <c r="S239" s="7"/>
    </row>
    <row r="240" spans="1:19" ht="22" customHeight="1" x14ac:dyDescent="0.3">
      <c r="A240" s="5">
        <v>43833</v>
      </c>
      <c r="B240" s="21" t="str">
        <f t="shared" si="62"/>
        <v>January, 2020</v>
      </c>
      <c r="C240" s="21" t="str">
        <f t="shared" si="63"/>
        <v>January, 2020´</v>
      </c>
      <c r="D240" s="6" t="s">
        <v>32</v>
      </c>
      <c r="E240" s="6" t="s">
        <v>65</v>
      </c>
      <c r="F240" s="6" t="s">
        <v>67</v>
      </c>
      <c r="G240" s="6" t="s">
        <v>44</v>
      </c>
      <c r="H240" s="6" t="s">
        <v>73</v>
      </c>
      <c r="I240" s="6" t="s">
        <v>463</v>
      </c>
      <c r="J240" s="12" t="str">
        <f t="shared" ref="J240:J245" si="76">IF(ISNUMBER(SEARCH("2,4 D",I238)),"2,4-Dichlorophenoxyacetic acid",IF(ISNUMBER(SEARCH("ACIDO",I238)),"2,4-Dichlorophenoxyacetic acid",IF(ISNUMBER(SEARCH("NAPHTHA",I238)),"Aromatic Solvent Mixture",IF(ISNUMBER(SEARCH("DIMETHYLAMINE",I238)),"Dimethylamine",IF(ISNUMBER(SEARCH("DIMETILAMINA",I238)),"Dimethylamine",IF(ISNUMBER(SEARCH("JUMP",I238)),"Diuron",IF(ISNUMBER(SEARCH(" 2-AMINO-2,3-DIMETHYL BUTYRAMIDE",I238)),"Herbicide Amine Intermediate",IF(ISNUMBER(SEARCH("TEBUTHIURON",I238)),"Tebuthiuron",IF(ISNUMBER(SEARCH("DMS",I238)),"Dimethyl Sulfate",IF(ISNUMBER(SEARCH("2,4-XILIDIN",I238)),"2,4-Xylidine","FIX IT"))))))))))</f>
        <v>Diuron</v>
      </c>
      <c r="K240" s="12" t="str">
        <f t="shared" si="60"/>
        <v>Jump</v>
      </c>
      <c r="L240" s="12" t="str">
        <f t="shared" si="61"/>
        <v>Herbicide</v>
      </c>
      <c r="M240" s="7">
        <v>17618</v>
      </c>
      <c r="N240" s="7">
        <v>17.62</v>
      </c>
      <c r="O240" s="7">
        <v>209000</v>
      </c>
      <c r="P240" s="15">
        <f t="shared" si="64"/>
        <v>11.862867521852651</v>
      </c>
      <c r="Q240" s="10"/>
      <c r="R240" s="10"/>
      <c r="S240" s="10"/>
    </row>
    <row r="241" spans="1:19" ht="22" customHeight="1" x14ac:dyDescent="0.3">
      <c r="A241" s="2">
        <v>43833</v>
      </c>
      <c r="B241" s="21" t="str">
        <f t="shared" si="62"/>
        <v>January, 2020</v>
      </c>
      <c r="C241" s="21" t="str">
        <f t="shared" si="63"/>
        <v>January, 2020´</v>
      </c>
      <c r="D241" s="3" t="s">
        <v>32</v>
      </c>
      <c r="E241" s="3" t="s">
        <v>65</v>
      </c>
      <c r="F241" s="3" t="s">
        <v>67</v>
      </c>
      <c r="G241" s="3" t="s">
        <v>44</v>
      </c>
      <c r="H241" s="3" t="s">
        <v>71</v>
      </c>
      <c r="I241" s="3" t="s">
        <v>464</v>
      </c>
      <c r="J241" s="12" t="str">
        <f t="shared" ref="J241:J243" si="77">IF(ISNUMBER(SEARCH("2,4 D",I241)),"2,4-Dichlorophenoxyacetic acid",IF(ISNUMBER(SEARCH("ACIDO",I241)),"2,4-Dichlorophenoxyacetic acid",IF(ISNUMBER(SEARCH("NAPHTHA",I241)),"Aromatic Solvent Mixture",IF(ISNUMBER(SEARCH("DIMETHYLAMINE",I241)),"Dimethylamine",IF(ISNUMBER(SEARCH("DIMETILAMINA",I241)),"Dimethylamine",IF(ISNUMBER(SEARCH("JUMP",I241)),"Diuron",IF(ISNUMBER(SEARCH("2-AMINO-2,3-DIMETHYL BUTYRAMIDE",I241)),"Herbicide Amine Intermediate",IF(ISNUMBER(SEARCH("TEBUTHIURON",I241)),"Tebuthiuron","FIXIT"))))))))</f>
        <v>Diuron</v>
      </c>
      <c r="K241" s="12" t="str">
        <f t="shared" si="60"/>
        <v>Jump</v>
      </c>
      <c r="L241" s="12" t="str">
        <f t="shared" si="61"/>
        <v>Herbicide</v>
      </c>
      <c r="M241" s="4">
        <v>44696</v>
      </c>
      <c r="N241" s="4">
        <v>44.7</v>
      </c>
      <c r="O241" s="4">
        <v>531000</v>
      </c>
      <c r="P241" s="15">
        <f t="shared" si="64"/>
        <v>11.880257741184893</v>
      </c>
      <c r="Q241" s="7"/>
      <c r="R241" s="7"/>
      <c r="S241" s="7"/>
    </row>
    <row r="242" spans="1:19" ht="22" customHeight="1" x14ac:dyDescent="0.3">
      <c r="A242" s="5">
        <v>43833</v>
      </c>
      <c r="B242" s="21" t="str">
        <f t="shared" si="62"/>
        <v>January, 2020</v>
      </c>
      <c r="C242" s="21" t="str">
        <f t="shared" si="63"/>
        <v>January, 2020´</v>
      </c>
      <c r="D242" s="6" t="s">
        <v>32</v>
      </c>
      <c r="E242" s="6" t="s">
        <v>65</v>
      </c>
      <c r="F242" s="6" t="s">
        <v>67</v>
      </c>
      <c r="G242" s="6" t="s">
        <v>44</v>
      </c>
      <c r="H242" s="6" t="s">
        <v>71</v>
      </c>
      <c r="I242" s="6" t="s">
        <v>395</v>
      </c>
      <c r="J242" s="12" t="str">
        <f t="shared" si="77"/>
        <v>Diuron</v>
      </c>
      <c r="K242" s="12" t="str">
        <f t="shared" si="60"/>
        <v>Jump</v>
      </c>
      <c r="L242" s="12" t="str">
        <f t="shared" si="61"/>
        <v>Herbicide</v>
      </c>
      <c r="M242" s="7">
        <v>156436.01</v>
      </c>
      <c r="N242" s="7">
        <v>156.44</v>
      </c>
      <c r="O242" s="7">
        <v>1857000</v>
      </c>
      <c r="P242" s="15">
        <f t="shared" si="64"/>
        <v>11.870668396617887</v>
      </c>
      <c r="Q242" s="7"/>
      <c r="R242" s="7"/>
      <c r="S242" s="7"/>
    </row>
    <row r="243" spans="1:19" ht="22" customHeight="1" x14ac:dyDescent="0.3">
      <c r="A243" s="2">
        <v>43833</v>
      </c>
      <c r="B243" s="21" t="str">
        <f t="shared" si="62"/>
        <v>January, 2020</v>
      </c>
      <c r="C243" s="21" t="str">
        <f t="shared" si="63"/>
        <v>January, 2020´</v>
      </c>
      <c r="D243" s="3" t="s">
        <v>32</v>
      </c>
      <c r="E243" s="3" t="s">
        <v>65</v>
      </c>
      <c r="F243" s="3" t="s">
        <v>67</v>
      </c>
      <c r="G243" s="3" t="s">
        <v>44</v>
      </c>
      <c r="H243" s="3" t="s">
        <v>71</v>
      </c>
      <c r="I243" s="3" t="s">
        <v>269</v>
      </c>
      <c r="J243" s="12" t="str">
        <f t="shared" si="77"/>
        <v>Diuron</v>
      </c>
      <c r="K243" s="12" t="str">
        <f t="shared" si="60"/>
        <v>Jump</v>
      </c>
      <c r="L243" s="12" t="str">
        <f t="shared" si="61"/>
        <v>Herbicide</v>
      </c>
      <c r="M243" s="4">
        <v>22348</v>
      </c>
      <c r="N243" s="4">
        <v>22.35</v>
      </c>
      <c r="O243" s="4">
        <v>265000</v>
      </c>
      <c r="P243" s="15">
        <f t="shared" si="64"/>
        <v>11.857884374440665</v>
      </c>
      <c r="Q243" s="10"/>
      <c r="R243" s="10"/>
      <c r="S243" s="10"/>
    </row>
    <row r="244" spans="1:19" ht="22" customHeight="1" x14ac:dyDescent="0.3">
      <c r="A244" s="5">
        <v>43833</v>
      </c>
      <c r="B244" s="21" t="str">
        <f t="shared" si="62"/>
        <v>January, 2020</v>
      </c>
      <c r="C244" s="21" t="str">
        <f t="shared" si="63"/>
        <v>January, 2020´</v>
      </c>
      <c r="D244" s="6" t="s">
        <v>32</v>
      </c>
      <c r="E244" s="6" t="s">
        <v>77</v>
      </c>
      <c r="F244" s="6" t="s">
        <v>67</v>
      </c>
      <c r="G244" s="6" t="s">
        <v>44</v>
      </c>
      <c r="H244" s="6" t="s">
        <v>330</v>
      </c>
      <c r="I244" s="6" t="s">
        <v>465</v>
      </c>
      <c r="J244" s="12" t="str">
        <f t="shared" si="76"/>
        <v>Diuron</v>
      </c>
      <c r="K244" s="12" t="str">
        <f t="shared" si="60"/>
        <v>Jump</v>
      </c>
      <c r="L244" s="12" t="str">
        <f t="shared" si="61"/>
        <v>Herbicide</v>
      </c>
      <c r="M244" s="7">
        <v>38720</v>
      </c>
      <c r="N244" s="7">
        <v>38.72</v>
      </c>
      <c r="O244" s="7">
        <v>29618000</v>
      </c>
      <c r="P244" s="15">
        <f t="shared" si="64"/>
        <v>764.92768595041321</v>
      </c>
      <c r="Q244" s="7"/>
      <c r="R244" s="7"/>
      <c r="S244" s="7"/>
    </row>
    <row r="245" spans="1:19" ht="22" customHeight="1" x14ac:dyDescent="0.3">
      <c r="A245" s="2">
        <v>43833</v>
      </c>
      <c r="B245" s="21" t="str">
        <f t="shared" si="62"/>
        <v>January, 2020</v>
      </c>
      <c r="C245" s="21" t="str">
        <f t="shared" si="63"/>
        <v>January, 2020´</v>
      </c>
      <c r="D245" s="3" t="s">
        <v>32</v>
      </c>
      <c r="E245" s="3" t="s">
        <v>77</v>
      </c>
      <c r="F245" s="3" t="s">
        <v>67</v>
      </c>
      <c r="G245" s="3" t="s">
        <v>44</v>
      </c>
      <c r="H245" s="3" t="s">
        <v>82</v>
      </c>
      <c r="I245" s="3" t="s">
        <v>466</v>
      </c>
      <c r="J245" s="12" t="str">
        <f t="shared" si="76"/>
        <v>Diuron</v>
      </c>
      <c r="K245" s="12" t="str">
        <f t="shared" si="60"/>
        <v>Jump</v>
      </c>
      <c r="L245" s="12" t="str">
        <f t="shared" si="61"/>
        <v>Herbicide</v>
      </c>
      <c r="M245" s="4">
        <v>19800</v>
      </c>
      <c r="N245" s="4">
        <v>19.8</v>
      </c>
      <c r="O245" s="4">
        <v>369000</v>
      </c>
      <c r="P245" s="15">
        <f t="shared" si="64"/>
        <v>18.636363636363637</v>
      </c>
      <c r="Q245" s="10"/>
      <c r="R245" s="10"/>
      <c r="S245" s="10"/>
    </row>
    <row r="246" spans="1:19" ht="22" customHeight="1" x14ac:dyDescent="0.3">
      <c r="A246" s="5">
        <v>43831</v>
      </c>
      <c r="B246" s="21" t="str">
        <f t="shared" si="62"/>
        <v>January, 2020</v>
      </c>
      <c r="C246" s="21" t="str">
        <f t="shared" si="63"/>
        <v>January, 2020´</v>
      </c>
      <c r="D246" s="6" t="s">
        <v>32</v>
      </c>
      <c r="E246" s="6" t="s">
        <v>161</v>
      </c>
      <c r="F246" s="6" t="s">
        <v>60</v>
      </c>
      <c r="G246" s="6" t="s">
        <v>44</v>
      </c>
      <c r="H246" s="6" t="s">
        <v>440</v>
      </c>
      <c r="I246" s="6" t="s">
        <v>467</v>
      </c>
      <c r="J246" s="12" t="s">
        <v>3147</v>
      </c>
      <c r="K246" s="12" t="str">
        <f t="shared" si="60"/>
        <v>Mirador</v>
      </c>
      <c r="L246" s="12" t="str">
        <f t="shared" si="61"/>
        <v>Fungicide</v>
      </c>
      <c r="M246" s="7">
        <v>14524</v>
      </c>
      <c r="N246" s="7">
        <v>14.52</v>
      </c>
      <c r="O246" s="7">
        <v>1091000</v>
      </c>
      <c r="P246" s="15">
        <f t="shared" si="64"/>
        <v>75.117047645276784</v>
      </c>
      <c r="Q246" s="7"/>
      <c r="R246" s="7"/>
      <c r="S246" s="7"/>
    </row>
    <row r="247" spans="1:19" ht="22" customHeight="1" x14ac:dyDescent="0.3">
      <c r="A247" s="2">
        <v>43830</v>
      </c>
      <c r="B247" s="21" t="str">
        <f t="shared" si="62"/>
        <v>December, 2019</v>
      </c>
      <c r="C247" s="21" t="str">
        <f t="shared" si="63"/>
        <v>December, 2019´</v>
      </c>
      <c r="D247" s="3" t="s">
        <v>84</v>
      </c>
      <c r="E247" s="3" t="s">
        <v>111</v>
      </c>
      <c r="F247" s="3" t="s">
        <v>115</v>
      </c>
      <c r="G247" s="3" t="s">
        <v>44</v>
      </c>
      <c r="H247" s="3" t="s">
        <v>118</v>
      </c>
      <c r="I247" s="3" t="s">
        <v>348</v>
      </c>
      <c r="J247" s="12" t="str">
        <f t="shared" ref="J247" si="78">IF(ISNUMBER(SEARCH("TRIFLUOROMETHYL",I189)),"2-(Trifluoromethyl)pyridine",IF(ISNUMBER(SEARCH("GALIL",I189)),"Imidachloprid",IF(ISNUMBER(SEARCH("SUPRATHION",I189)),"Methidathion",IF(ISNUMBER(SEARCH("ETHYLAN",I189)),"Non Ionic Surfactant",IF(ISNUMBER(SEARCH("FIPRONIL",I189)),"Fipronil","FIX IT")))))</f>
        <v>Non Ionic Surfactant</v>
      </c>
      <c r="K247" s="12" t="str">
        <f t="shared" si="60"/>
        <v>Not Identified</v>
      </c>
      <c r="L247" s="12" t="str">
        <f t="shared" si="61"/>
        <v>General Chemical</v>
      </c>
      <c r="M247" s="4">
        <v>25000</v>
      </c>
      <c r="N247" s="4">
        <v>25</v>
      </c>
      <c r="O247" s="4">
        <v>42500</v>
      </c>
      <c r="P247" s="15">
        <f t="shared" si="64"/>
        <v>1.7</v>
      </c>
      <c r="Q247" s="10"/>
      <c r="R247" s="10"/>
      <c r="S247" s="10"/>
    </row>
    <row r="248" spans="1:19" ht="22" customHeight="1" x14ac:dyDescent="0.3">
      <c r="A248" s="5">
        <v>43828</v>
      </c>
      <c r="B248" s="21" t="str">
        <f t="shared" si="62"/>
        <v>December, 2019</v>
      </c>
      <c r="C248" s="21" t="str">
        <f t="shared" si="63"/>
        <v>December, 2019´</v>
      </c>
      <c r="D248" s="6" t="s">
        <v>32</v>
      </c>
      <c r="E248" s="6" t="s">
        <v>77</v>
      </c>
      <c r="F248" s="6" t="s">
        <v>67</v>
      </c>
      <c r="G248" s="6" t="s">
        <v>44</v>
      </c>
      <c r="H248" s="6" t="s">
        <v>82</v>
      </c>
      <c r="I248" s="6" t="s">
        <v>468</v>
      </c>
      <c r="J248" s="12" t="s">
        <v>3149</v>
      </c>
      <c r="K248" s="12" t="str">
        <f t="shared" si="60"/>
        <v>Farewell</v>
      </c>
      <c r="L248" s="12" t="str">
        <f t="shared" si="61"/>
        <v>Pesticide</v>
      </c>
      <c r="M248" s="7">
        <v>10280</v>
      </c>
      <c r="N248" s="7">
        <v>10.28</v>
      </c>
      <c r="O248" s="7">
        <v>192000</v>
      </c>
      <c r="P248" s="15">
        <f t="shared" si="64"/>
        <v>18.677042801556421</v>
      </c>
      <c r="Q248" s="18" t="s">
        <v>3149</v>
      </c>
      <c r="R248" s="18" t="s">
        <v>3244</v>
      </c>
      <c r="S248" s="18" t="s">
        <v>3119</v>
      </c>
    </row>
    <row r="249" spans="1:19" ht="22" customHeight="1" x14ac:dyDescent="0.3">
      <c r="A249" s="2">
        <v>43828</v>
      </c>
      <c r="B249" s="21" t="str">
        <f t="shared" si="62"/>
        <v>December, 2019</v>
      </c>
      <c r="C249" s="21" t="str">
        <f t="shared" si="63"/>
        <v>December, 2019´</v>
      </c>
      <c r="D249" s="3" t="s">
        <v>32</v>
      </c>
      <c r="E249" s="3" t="s">
        <v>77</v>
      </c>
      <c r="F249" s="3" t="s">
        <v>67</v>
      </c>
      <c r="G249" s="3" t="s">
        <v>44</v>
      </c>
      <c r="H249" s="3" t="s">
        <v>82</v>
      </c>
      <c r="I249" s="3" t="s">
        <v>469</v>
      </c>
      <c r="J249" s="12" t="str">
        <f t="shared" ref="J249" si="79">IF(ISNUMBER(SEARCH("2,4 D",I249)),"2,4-Dichlorophenoxyacetic acid",IF(ISNUMBER(SEARCH("ACIDO",I249)),"2,4-Dichlorophenoxyacetic acid",IF(ISNUMBER(SEARCH("NAPHTHA",I249)),"Aromatic Solvent Mixture",IF(ISNUMBER(SEARCH("DIMETHYLAMINE",I249)),"Dimethylamine",IF(ISNUMBER(SEARCH("DIMETILAMINA",I249)),"Dimethylamine",IF(ISNUMBER(SEARCH("JUMP",I249)),"Diuron",IF(ISNUMBER(SEARCH("2-AMINO-2,3-DIMETHYL BUTYRAMIDE",I249)),"Herbicide Amine Intermediate",IF(ISNUMBER(SEARCH("TEBUTHIURON",I249)),"Tebuthiuron","FIXIT"))))))))</f>
        <v>Aromatic Solvent Mixture</v>
      </c>
      <c r="K249" s="12" t="str">
        <f t="shared" si="60"/>
        <v>Caromax 28</v>
      </c>
      <c r="L249" s="12" t="str">
        <f t="shared" si="61"/>
        <v>Solvent</v>
      </c>
      <c r="M249" s="4">
        <v>59880</v>
      </c>
      <c r="N249" s="4">
        <v>59.88</v>
      </c>
      <c r="O249" s="4">
        <v>1120000</v>
      </c>
      <c r="P249" s="15">
        <f t="shared" si="64"/>
        <v>18.704074816299265</v>
      </c>
      <c r="Q249" s="10"/>
      <c r="R249" s="10"/>
      <c r="S249" s="10"/>
    </row>
    <row r="250" spans="1:19" ht="22" customHeight="1" x14ac:dyDescent="0.3">
      <c r="A250" s="5">
        <v>43828</v>
      </c>
      <c r="B250" s="21" t="str">
        <f t="shared" si="62"/>
        <v>December, 2019</v>
      </c>
      <c r="C250" s="21" t="str">
        <f t="shared" si="63"/>
        <v>December, 2019´</v>
      </c>
      <c r="D250" s="6" t="s">
        <v>32</v>
      </c>
      <c r="E250" s="6" t="s">
        <v>65</v>
      </c>
      <c r="F250" s="6" t="s">
        <v>67</v>
      </c>
      <c r="G250" s="6" t="s">
        <v>44</v>
      </c>
      <c r="H250" s="6" t="s">
        <v>71</v>
      </c>
      <c r="I250" s="6" t="s">
        <v>379</v>
      </c>
      <c r="J250" s="12" t="str">
        <f t="shared" si="75"/>
        <v>Diuron</v>
      </c>
      <c r="K250" s="12" t="str">
        <f t="shared" si="60"/>
        <v>Jump</v>
      </c>
      <c r="L250" s="12" t="str">
        <f t="shared" si="61"/>
        <v>Herbicide</v>
      </c>
      <c r="M250" s="7">
        <v>22348</v>
      </c>
      <c r="N250" s="7">
        <v>22.35</v>
      </c>
      <c r="O250" s="7">
        <v>288000</v>
      </c>
      <c r="P250" s="15">
        <f t="shared" si="64"/>
        <v>12.88705924467514</v>
      </c>
      <c r="Q250" s="7"/>
      <c r="R250" s="7"/>
      <c r="S250" s="7"/>
    </row>
    <row r="251" spans="1:19" ht="22" customHeight="1" x14ac:dyDescent="0.3">
      <c r="A251" s="2">
        <v>43828</v>
      </c>
      <c r="B251" s="21" t="str">
        <f t="shared" si="62"/>
        <v>December, 2019</v>
      </c>
      <c r="C251" s="21" t="str">
        <f t="shared" si="63"/>
        <v>December, 2019´</v>
      </c>
      <c r="D251" s="3" t="s">
        <v>32</v>
      </c>
      <c r="E251" s="3" t="s">
        <v>77</v>
      </c>
      <c r="F251" s="3" t="s">
        <v>67</v>
      </c>
      <c r="G251" s="3" t="s">
        <v>44</v>
      </c>
      <c r="H251" s="3" t="s">
        <v>330</v>
      </c>
      <c r="I251" s="3" t="s">
        <v>470</v>
      </c>
      <c r="J251" s="12" t="str">
        <f>IF(ISNUMBER(SEARCH("2,4 D",I249)),"2,4-Dichlorophenoxyacetic acid",IF(ISNUMBER(SEARCH("ACIDO",I249)),"2,4-Dichlorophenoxyacetic acid",IF(ISNUMBER(SEARCH("NAPHTHA",I249)),"Aromatic Solvent Mixture",IF(ISNUMBER(SEARCH("DIMETHYLAMINE",I249)),"Dimethylamine",IF(ISNUMBER(SEARCH("DIMETILAMINA",I249)),"Dimethylamine",IF(ISNUMBER(SEARCH("JUMP",I249)),"Diuron",IF(ISNUMBER(SEARCH(" 2-AMINO-2,3-DIMETHYL BUTYRAMIDE",I249)),"Herbicide Amine Intermediate",IF(ISNUMBER(SEARCH("TEBUTHIURON",I249)),"Tebuthiuron",IF(ISNUMBER(SEARCH("DMS",I249)),"Dimethyl Sulfate",IF(ISNUMBER(SEARCH("2,4-XILIDIN",I249)),"2,4-Xylidine","FIX IT"))))))))))</f>
        <v>Aromatic Solvent Mixture</v>
      </c>
      <c r="K251" s="12" t="str">
        <f t="shared" si="60"/>
        <v>Caromax 28</v>
      </c>
      <c r="L251" s="12" t="str">
        <f t="shared" si="61"/>
        <v>Solvent</v>
      </c>
      <c r="M251" s="4">
        <v>13400</v>
      </c>
      <c r="N251" s="4">
        <v>13.4</v>
      </c>
      <c r="O251" s="4">
        <v>9972000</v>
      </c>
      <c r="P251" s="15">
        <f t="shared" si="64"/>
        <v>744.17910447761199</v>
      </c>
      <c r="Q251" s="10"/>
      <c r="R251" s="10"/>
      <c r="S251" s="10"/>
    </row>
    <row r="252" spans="1:19" ht="22" customHeight="1" x14ac:dyDescent="0.3">
      <c r="A252" s="5">
        <v>43828</v>
      </c>
      <c r="B252" s="21" t="str">
        <f t="shared" si="62"/>
        <v>December, 2019</v>
      </c>
      <c r="C252" s="21" t="str">
        <f t="shared" si="63"/>
        <v>December, 2019´</v>
      </c>
      <c r="D252" s="6" t="s">
        <v>32</v>
      </c>
      <c r="E252" s="6" t="s">
        <v>65</v>
      </c>
      <c r="F252" s="6" t="s">
        <v>67</v>
      </c>
      <c r="G252" s="6" t="s">
        <v>44</v>
      </c>
      <c r="H252" s="6" t="s">
        <v>71</v>
      </c>
      <c r="I252" s="6" t="s">
        <v>379</v>
      </c>
      <c r="J252" s="12" t="str">
        <f t="shared" si="75"/>
        <v>Diuron</v>
      </c>
      <c r="K252" s="12" t="str">
        <f t="shared" si="60"/>
        <v>Jump</v>
      </c>
      <c r="L252" s="12" t="str">
        <f t="shared" si="61"/>
        <v>Herbicide</v>
      </c>
      <c r="M252" s="7">
        <v>22348</v>
      </c>
      <c r="N252" s="7">
        <v>22.35</v>
      </c>
      <c r="O252" s="7">
        <v>288000</v>
      </c>
      <c r="P252" s="15">
        <f t="shared" si="64"/>
        <v>12.88705924467514</v>
      </c>
      <c r="Q252" s="7"/>
      <c r="R252" s="7"/>
      <c r="S252" s="7"/>
    </row>
    <row r="253" spans="1:19" ht="22" customHeight="1" x14ac:dyDescent="0.3">
      <c r="A253" s="2">
        <v>43827</v>
      </c>
      <c r="B253" s="21" t="str">
        <f t="shared" si="62"/>
        <v>December, 2019</v>
      </c>
      <c r="C253" s="21" t="str">
        <f t="shared" si="63"/>
        <v>December, 2019´</v>
      </c>
      <c r="D253" s="3" t="s">
        <v>32</v>
      </c>
      <c r="E253" s="3" t="s">
        <v>471</v>
      </c>
      <c r="F253" s="3" t="s">
        <v>60</v>
      </c>
      <c r="G253" s="3" t="s">
        <v>44</v>
      </c>
      <c r="H253" s="3" t="s">
        <v>403</v>
      </c>
      <c r="I253" s="3" t="s">
        <v>474</v>
      </c>
      <c r="J253" s="12" t="s">
        <v>3141</v>
      </c>
      <c r="K253" s="12" t="str">
        <f t="shared" si="60"/>
        <v>Not Identified</v>
      </c>
      <c r="L253" s="12" t="str">
        <f t="shared" si="61"/>
        <v>General Chemical</v>
      </c>
      <c r="M253" s="4">
        <v>30180</v>
      </c>
      <c r="N253" s="4">
        <v>30.18</v>
      </c>
      <c r="O253" s="4">
        <v>248000</v>
      </c>
      <c r="P253" s="15">
        <f t="shared" si="64"/>
        <v>8.2173624917163686</v>
      </c>
      <c r="Q253" s="10"/>
      <c r="R253" s="10"/>
      <c r="S253" s="10"/>
    </row>
    <row r="254" spans="1:19" ht="22" customHeight="1" x14ac:dyDescent="0.3">
      <c r="A254" s="5">
        <v>43827</v>
      </c>
      <c r="B254" s="21" t="str">
        <f t="shared" si="62"/>
        <v>December, 2019</v>
      </c>
      <c r="C254" s="21" t="str">
        <f t="shared" si="63"/>
        <v>December, 2019´</v>
      </c>
      <c r="D254" s="6" t="s">
        <v>32</v>
      </c>
      <c r="E254" s="6" t="s">
        <v>471</v>
      </c>
      <c r="F254" s="6" t="s">
        <v>60</v>
      </c>
      <c r="G254" s="6" t="s">
        <v>44</v>
      </c>
      <c r="H254" s="6" t="s">
        <v>403</v>
      </c>
      <c r="I254" s="6" t="s">
        <v>475</v>
      </c>
      <c r="J254" s="12" t="s">
        <v>3141</v>
      </c>
      <c r="K254" s="12" t="str">
        <f t="shared" si="60"/>
        <v>Not Identified</v>
      </c>
      <c r="L254" s="12" t="str">
        <f t="shared" si="61"/>
        <v>General Chemical</v>
      </c>
      <c r="M254" s="7">
        <v>40240</v>
      </c>
      <c r="N254" s="7">
        <v>40.24</v>
      </c>
      <c r="O254" s="7">
        <v>330000</v>
      </c>
      <c r="P254" s="15">
        <f t="shared" si="64"/>
        <v>8.2007952286282304</v>
      </c>
      <c r="Q254" s="7"/>
      <c r="R254" s="7"/>
      <c r="S254" s="7"/>
    </row>
    <row r="255" spans="1:19" ht="22" customHeight="1" x14ac:dyDescent="0.3">
      <c r="A255" s="2">
        <v>43824</v>
      </c>
      <c r="B255" s="21" t="str">
        <f t="shared" si="62"/>
        <v>December, 2019</v>
      </c>
      <c r="C255" s="21" t="str">
        <f t="shared" si="63"/>
        <v>December, 2019´</v>
      </c>
      <c r="D255" s="3" t="s">
        <v>32</v>
      </c>
      <c r="E255" s="3" t="s">
        <v>161</v>
      </c>
      <c r="F255" s="3" t="s">
        <v>60</v>
      </c>
      <c r="G255" s="3" t="s">
        <v>44</v>
      </c>
      <c r="H255" s="3" t="s">
        <v>73</v>
      </c>
      <c r="I255" s="3" t="s">
        <v>476</v>
      </c>
      <c r="J255" s="12" t="str">
        <f t="shared" ref="J255" si="80">IF(ISNUMBER(SEARCH("2,4 D",I255)),"2,4-Dichlorophenoxyacetic acid",IF(ISNUMBER(SEARCH("ACIDO",I255)),"2,4-Dichlorophenoxyacetic acid",IF(ISNUMBER(SEARCH("NAPHTHA",I255)),"Aromatic Solvent Mixture",IF(ISNUMBER(SEARCH("DIMETHYLAMINE",I255)),"Dimethylamine",IF(ISNUMBER(SEARCH("DIMETILAMINA",I255)),"Dimethylamine",IF(ISNUMBER(SEARCH("JUMP",I255)),"Diuron",IF(ISNUMBER(SEARCH("2-AMINO-2,3-DIMETHYL BUTYRAMIDE",I255)),"Herbicide Amine Intermediate",IF(ISNUMBER(SEARCH("TEBUTHIURON",I255)),"Tebuthiuron","FIXIT"))))))))</f>
        <v>Tebuthiuron</v>
      </c>
      <c r="K255" s="12" t="str">
        <f t="shared" si="60"/>
        <v>Butiron</v>
      </c>
      <c r="L255" s="12" t="str">
        <f t="shared" si="61"/>
        <v>Herbicide</v>
      </c>
      <c r="M255" s="4">
        <v>59040</v>
      </c>
      <c r="N255" s="4">
        <v>59.04</v>
      </c>
      <c r="O255" s="4">
        <v>309000</v>
      </c>
      <c r="P255" s="15">
        <f t="shared" si="64"/>
        <v>5.2337398373983737</v>
      </c>
      <c r="Q255" s="10"/>
      <c r="R255" s="10"/>
      <c r="S255" s="10"/>
    </row>
    <row r="256" spans="1:19" ht="22" customHeight="1" x14ac:dyDescent="0.3">
      <c r="A256" s="5">
        <v>43823</v>
      </c>
      <c r="B256" s="21" t="str">
        <f t="shared" si="62"/>
        <v>December, 2019</v>
      </c>
      <c r="C256" s="21" t="str">
        <f t="shared" si="63"/>
        <v>December, 2019´</v>
      </c>
      <c r="D256" s="6" t="s">
        <v>84</v>
      </c>
      <c r="E256" s="6" t="s">
        <v>166</v>
      </c>
      <c r="F256" s="6" t="s">
        <v>60</v>
      </c>
      <c r="G256" s="6" t="s">
        <v>44</v>
      </c>
      <c r="H256" s="6" t="s">
        <v>251</v>
      </c>
      <c r="I256" s="6" t="s">
        <v>315</v>
      </c>
      <c r="J256" s="12" t="str">
        <f>IF(ISNUMBER(SEARCH("BUTYRAMIDE",I256)),"2,3-Dimethyl Butyramide",IF(ISNUMBER(SEARCH("FOLPET",I256)),"Folpet",IF(ISNUMBER(SEARCH("METHYL [2-({[6- (TRIFLUOROMETHYL) PYRIDIN-2-YL] OXY} METHYL) PHENYL",I256)),"Esther",IF(ISNUMBER(SEARCH("TEBUCONAZOL",I256)),"Tebuconazole",IF(ISNUMBER(SEARCH("DICHLOROPHENYL",I256)),"Dichlorophenyl Isocyanates",IF(ISNUMBER(SEARCH("CAPTAN",I256)),"Captan",IF(ISNUMBER(SEARCH("DIMETHYLACETAMID",I256)),"Dimethylacetamide",IF(ISNUMBER(SEARCH("AFALON",I256)),"Linuron","FIX IT"))))))))</f>
        <v>Dimethylacetamide</v>
      </c>
      <c r="K256" s="12" t="str">
        <f t="shared" si="60"/>
        <v>Not Identified</v>
      </c>
      <c r="L256" s="12" t="str">
        <f t="shared" si="61"/>
        <v>General Chemical</v>
      </c>
      <c r="M256" s="7">
        <v>16340</v>
      </c>
      <c r="N256" s="7">
        <v>16.34</v>
      </c>
      <c r="O256" s="7">
        <v>84100</v>
      </c>
      <c r="P256" s="15">
        <f t="shared" si="64"/>
        <v>5.1468788249694004</v>
      </c>
      <c r="Q256" s="7"/>
      <c r="R256" s="7"/>
      <c r="S256" s="7"/>
    </row>
    <row r="257" spans="1:19" ht="22" customHeight="1" x14ac:dyDescent="0.3">
      <c r="A257" s="2">
        <v>43821</v>
      </c>
      <c r="B257" s="21" t="str">
        <f t="shared" si="62"/>
        <v>December, 2019</v>
      </c>
      <c r="C257" s="21" t="str">
        <f t="shared" si="63"/>
        <v>December, 2019´</v>
      </c>
      <c r="D257" s="3" t="s">
        <v>32</v>
      </c>
      <c r="E257" s="3" t="s">
        <v>65</v>
      </c>
      <c r="F257" s="3" t="s">
        <v>67</v>
      </c>
      <c r="G257" s="3" t="s">
        <v>44</v>
      </c>
      <c r="H257" s="3" t="s">
        <v>71</v>
      </c>
      <c r="I257" s="3" t="s">
        <v>269</v>
      </c>
      <c r="J257" s="12" t="str">
        <f>IF(ISNUMBER(SEARCH("2,4 D",I257)),"2,4-Dichlorophenoxyacetic acid",IF(ISNUMBER(SEARCH("ACIDO",I257)),"2,4-Dichlorophenoxyacetic acid",IF(ISNUMBER(SEARCH("NAPHTHA",I257)),"Aromatic Solvent Mixture",IF(ISNUMBER(SEARCH("DIMETHYLAMINE",I257)),"Dimethylamine",IF(ISNUMBER(SEARCH("DIMETILAMINA",I257)),"Dimethylamine",IF(ISNUMBER(SEARCH("JUMP",I257)),"Diuron",IF(ISNUMBER(SEARCH("2-AMINO-2,3-DIMETHYL BUTYRAMIDE",I257)),"Herbicide Amine Intermediate",IF(ISNUMBER(SEARCH("TEBUTHIURON",I257)),"Tebuthiuron","FIXIT"))))))))</f>
        <v>Diuron</v>
      </c>
      <c r="K257" s="12" t="str">
        <f t="shared" si="60"/>
        <v>Jump</v>
      </c>
      <c r="L257" s="12" t="str">
        <f t="shared" si="61"/>
        <v>Herbicide</v>
      </c>
      <c r="M257" s="4">
        <v>22348</v>
      </c>
      <c r="N257" s="4">
        <v>22.35</v>
      </c>
      <c r="O257" s="4">
        <v>288000</v>
      </c>
      <c r="P257" s="15">
        <f t="shared" si="64"/>
        <v>12.88705924467514</v>
      </c>
      <c r="Q257" s="10"/>
      <c r="R257" s="10"/>
      <c r="S257" s="10"/>
    </row>
    <row r="258" spans="1:19" ht="22" customHeight="1" x14ac:dyDescent="0.3">
      <c r="A258" s="5">
        <v>43820</v>
      </c>
      <c r="B258" s="21" t="str">
        <f t="shared" si="62"/>
        <v>December, 2019</v>
      </c>
      <c r="C258" s="21" t="str">
        <f t="shared" si="63"/>
        <v>December, 2019´</v>
      </c>
      <c r="D258" s="6" t="s">
        <v>84</v>
      </c>
      <c r="E258" s="6" t="s">
        <v>87</v>
      </c>
      <c r="F258" s="6" t="s">
        <v>60</v>
      </c>
      <c r="G258" s="6" t="s">
        <v>44</v>
      </c>
      <c r="H258" s="6" t="s">
        <v>92</v>
      </c>
      <c r="I258" s="11" t="s">
        <v>477</v>
      </c>
      <c r="J258" s="12" t="s">
        <v>3210</v>
      </c>
      <c r="K258" s="12" t="str">
        <f t="shared" ref="K258:K321" si="81">VLOOKUP(J258,Q:S,2, FALSE)</f>
        <v>Not Identified</v>
      </c>
      <c r="L258" s="12" t="str">
        <f t="shared" ref="L258:L321" si="82">VLOOKUP(K258,R:T,2, FALSE)</f>
        <v>General Chemical</v>
      </c>
      <c r="M258" s="7">
        <v>16760</v>
      </c>
      <c r="N258" s="7">
        <v>16.760000000000002</v>
      </c>
      <c r="O258" s="7">
        <v>126000</v>
      </c>
      <c r="P258" s="15">
        <f t="shared" si="64"/>
        <v>7.5178997613365155</v>
      </c>
      <c r="Q258" s="7"/>
      <c r="R258" s="7"/>
      <c r="S258" s="7"/>
    </row>
    <row r="259" spans="1:19" ht="22" customHeight="1" x14ac:dyDescent="0.3">
      <c r="A259" s="2">
        <v>43820</v>
      </c>
      <c r="B259" s="21" t="str">
        <f t="shared" ref="B259:B322" si="83">TEXT(A259,"MMMMMMM, YYYY")</f>
        <v>December, 2019</v>
      </c>
      <c r="C259" s="21" t="str">
        <f t="shared" ref="C259:C322" si="84">B259&amp;"´"</f>
        <v>December, 2019´</v>
      </c>
      <c r="D259" s="3" t="s">
        <v>213</v>
      </c>
      <c r="E259" s="3" t="s">
        <v>65</v>
      </c>
      <c r="F259" s="3" t="s">
        <v>67</v>
      </c>
      <c r="G259" s="3" t="s">
        <v>44</v>
      </c>
      <c r="H259" s="3" t="s">
        <v>219</v>
      </c>
      <c r="I259" s="3" t="s">
        <v>478</v>
      </c>
      <c r="J259" s="12" t="s">
        <v>3120</v>
      </c>
      <c r="K259" s="12" t="str">
        <f t="shared" si="81"/>
        <v>Jump</v>
      </c>
      <c r="L259" s="12" t="str">
        <f t="shared" si="82"/>
        <v>Herbicide</v>
      </c>
      <c r="M259" s="4">
        <v>101160</v>
      </c>
      <c r="N259" s="4">
        <v>101.16</v>
      </c>
      <c r="O259" s="4">
        <v>1871000</v>
      </c>
      <c r="P259" s="15">
        <f t="shared" ref="P259:P322" si="85">O259/M259</f>
        <v>18.495452748121789</v>
      </c>
      <c r="Q259" s="10"/>
      <c r="R259" s="10"/>
      <c r="S259" s="10"/>
    </row>
    <row r="260" spans="1:19" ht="22" customHeight="1" x14ac:dyDescent="0.3">
      <c r="A260" s="5">
        <v>43820</v>
      </c>
      <c r="B260" s="21" t="str">
        <f t="shared" si="83"/>
        <v>December, 2019</v>
      </c>
      <c r="C260" s="21" t="str">
        <f t="shared" si="84"/>
        <v>December, 2019´</v>
      </c>
      <c r="D260" s="6" t="s">
        <v>213</v>
      </c>
      <c r="E260" s="6" t="s">
        <v>65</v>
      </c>
      <c r="F260" s="6" t="s">
        <v>67</v>
      </c>
      <c r="G260" s="6" t="s">
        <v>44</v>
      </c>
      <c r="H260" s="6" t="s">
        <v>219</v>
      </c>
      <c r="I260" s="6" t="s">
        <v>478</v>
      </c>
      <c r="J260" s="12" t="s">
        <v>3120</v>
      </c>
      <c r="K260" s="12" t="str">
        <f t="shared" si="81"/>
        <v>Jump</v>
      </c>
      <c r="L260" s="12" t="str">
        <f t="shared" si="82"/>
        <v>Herbicide</v>
      </c>
      <c r="M260" s="7">
        <v>101160</v>
      </c>
      <c r="N260" s="7">
        <v>101.16</v>
      </c>
      <c r="O260" s="7">
        <v>1871000</v>
      </c>
      <c r="P260" s="15">
        <f t="shared" si="85"/>
        <v>18.495452748121789</v>
      </c>
      <c r="Q260" s="7"/>
      <c r="R260" s="7"/>
      <c r="S260" s="7"/>
    </row>
    <row r="261" spans="1:19" ht="22" customHeight="1" x14ac:dyDescent="0.3">
      <c r="A261" s="2">
        <v>43815</v>
      </c>
      <c r="B261" s="21" t="str">
        <f t="shared" si="83"/>
        <v>December, 2019</v>
      </c>
      <c r="C261" s="21" t="str">
        <f t="shared" si="84"/>
        <v>December, 2019´</v>
      </c>
      <c r="D261" s="3" t="s">
        <v>32</v>
      </c>
      <c r="E261" s="3" t="s">
        <v>65</v>
      </c>
      <c r="F261" s="3" t="s">
        <v>67</v>
      </c>
      <c r="G261" s="3" t="s">
        <v>44</v>
      </c>
      <c r="H261" s="3" t="s">
        <v>71</v>
      </c>
      <c r="I261" s="3" t="s">
        <v>346</v>
      </c>
      <c r="J261" s="12" t="str">
        <f t="shared" ref="J261:J266" si="86">IF(ISNUMBER(SEARCH("CARBENDAZIM",I261)),"Carbendazim",IF(ISNUMBER(SEARCH("4-D",I261)),"2,4-Dichlorophenoxyacetic acid",IF(ISNUMBER(SEARCH("RIDOVER",I261)),"Glyphosate",IF(ISNUMBER(SEARCH("POQUER",I261)),"Clethodim",IF(ISNUMBER(SEARCH("LITER",I261)),"Imidacloprid",IF(ISNUMBER(SEARCH("PYRINEX",I261)),"Chlorpyrifos",IF(ISNUMBER(SEARCH("ORBIT",I261)),"Omethoate",IF(ISNUMBER(SEARCH("HEXARON",I261)),"Diuron",IF(ISNUMBER(SEARCH("ISOPROPYLAMINE",I261)),"Isopropylamine",IF(ISNUMBER(SEARCH("GLYPHOSATE",I261)),"Glyphosate",IF(ISNUMBER(SEARCH("MANCOZEB",I261)),"Mancozeb Indofil",IF(ISNUMBER(SEARCH("PARAQUAT",I261)),"Paraquat",IF(ISNUMBER(SEARCH("CAROMAX",I261)),"Aromatic Solvent Mixture",IF(ISNUMBER(SEARCH("BUTIRON",I261)),"Tebuthiuron",IF(ISNUMBER(SEARCH("VORAZ",I261)),"Methomyl",IF(ISNUMBER(SEARCH("IMIDACLOPRID",I261)),"Imidacloprid",IF(ISNUMBER(SEARCH("2 4 D",I261)),"2,4-Dichlorophenoxyacetic acid",IF(ISNUMBER(SEARCH("IMIDACL",I261)),"Imidacloprid",IF(ISNUMBER(SEARCH("DIUREX",I261)),"Diuron",IF(ISNUMBER(SEARCH("RAPEL",I261)),"Acephate","fix it"))))))))))))))))))))</f>
        <v>Diuron</v>
      </c>
      <c r="K261" s="12" t="str">
        <f t="shared" si="81"/>
        <v>Jump</v>
      </c>
      <c r="L261" s="12" t="str">
        <f t="shared" si="82"/>
        <v>Herbicide</v>
      </c>
      <c r="M261" s="4">
        <v>245828</v>
      </c>
      <c r="N261" s="4">
        <v>245.83</v>
      </c>
      <c r="O261" s="4">
        <v>3172000</v>
      </c>
      <c r="P261" s="15">
        <f t="shared" si="85"/>
        <v>12.903330784125487</v>
      </c>
      <c r="Q261" s="10"/>
      <c r="R261" s="10"/>
      <c r="S261" s="10"/>
    </row>
    <row r="262" spans="1:19" ht="22" customHeight="1" x14ac:dyDescent="0.3">
      <c r="A262" s="5">
        <v>43815</v>
      </c>
      <c r="B262" s="21" t="str">
        <f t="shared" si="83"/>
        <v>December, 2019</v>
      </c>
      <c r="C262" s="21" t="str">
        <f t="shared" si="84"/>
        <v>December, 2019´</v>
      </c>
      <c r="D262" s="6" t="s">
        <v>32</v>
      </c>
      <c r="E262" s="6" t="s">
        <v>77</v>
      </c>
      <c r="F262" s="6" t="s">
        <v>67</v>
      </c>
      <c r="G262" s="6" t="s">
        <v>44</v>
      </c>
      <c r="H262" s="6" t="s">
        <v>330</v>
      </c>
      <c r="I262" s="6" t="s">
        <v>479</v>
      </c>
      <c r="J262" s="12" t="str">
        <f>IF(ISNUMBER(SEARCH("GALIL", I262)), "Imidachloprid", IF(ISNUMBER(SEARCH("SUPRATHION", I262)), "Methidathion", "FIX IT"))</f>
        <v>Methidathion</v>
      </c>
      <c r="K262" s="12" t="str">
        <f t="shared" si="81"/>
        <v>Suprathion</v>
      </c>
      <c r="L262" s="12" t="str">
        <f t="shared" si="82"/>
        <v>Insecticide</v>
      </c>
      <c r="M262" s="7">
        <v>13400</v>
      </c>
      <c r="N262" s="7">
        <v>13.4</v>
      </c>
      <c r="O262" s="7">
        <v>9972000</v>
      </c>
      <c r="P262" s="15">
        <f t="shared" si="85"/>
        <v>744.17910447761199</v>
      </c>
      <c r="Q262" s="7"/>
      <c r="R262" s="7"/>
      <c r="S262" s="7"/>
    </row>
    <row r="263" spans="1:19" ht="22" customHeight="1" x14ac:dyDescent="0.3">
      <c r="A263" s="2">
        <v>43815</v>
      </c>
      <c r="B263" s="21" t="str">
        <f t="shared" si="83"/>
        <v>December, 2019</v>
      </c>
      <c r="C263" s="21" t="str">
        <f t="shared" si="84"/>
        <v>December, 2019´</v>
      </c>
      <c r="D263" s="3" t="s">
        <v>32</v>
      </c>
      <c r="E263" s="3" t="s">
        <v>65</v>
      </c>
      <c r="F263" s="3" t="s">
        <v>67</v>
      </c>
      <c r="G263" s="3" t="s">
        <v>44</v>
      </c>
      <c r="H263" s="3" t="s">
        <v>480</v>
      </c>
      <c r="I263" s="3" t="s">
        <v>481</v>
      </c>
      <c r="J263" s="12" t="str">
        <f t="shared" ref="J263" si="87">IF(ISNUMBER(SEARCH("2,4 D",I263)),"2,4-Dichlorophenoxyacetic acid",IF(ISNUMBER(SEARCH("ACIDO",I263)),"2,4-Dichlorophenoxyacetic acid",IF(ISNUMBER(SEARCH("NAPHTHA",I263)),"Aromatic Solvent Mixture",IF(ISNUMBER(SEARCH("DIMETHYLAMINE",I263)),"Dimethylamine",IF(ISNUMBER(SEARCH("DIMETILAMINA",I263)),"Dimethylamine",IF(ISNUMBER(SEARCH("JUMP",I263)),"Diuron",IF(ISNUMBER(SEARCH("2-AMINO-2,3-DIMETHYL BUTYRAMIDE",I263)),"Herbicide Amine Intermediate",IF(ISNUMBER(SEARCH("TEBUTHIURON",I263)),"Tebuthiuron","FIXIT"))))))))</f>
        <v>Diuron</v>
      </c>
      <c r="K263" s="12" t="str">
        <f t="shared" si="81"/>
        <v>Jump</v>
      </c>
      <c r="L263" s="12" t="str">
        <f t="shared" si="82"/>
        <v>Herbicide</v>
      </c>
      <c r="M263" s="4">
        <v>111740</v>
      </c>
      <c r="N263" s="4">
        <v>111.74</v>
      </c>
      <c r="O263" s="4">
        <v>769000</v>
      </c>
      <c r="P263" s="15">
        <f t="shared" si="85"/>
        <v>6.8820476105244319</v>
      </c>
      <c r="Q263" s="10"/>
      <c r="R263" s="10"/>
      <c r="S263" s="10"/>
    </row>
    <row r="264" spans="1:19" ht="22" customHeight="1" x14ac:dyDescent="0.3">
      <c r="A264" s="5">
        <v>43815</v>
      </c>
      <c r="B264" s="21" t="str">
        <f t="shared" si="83"/>
        <v>December, 2019</v>
      </c>
      <c r="C264" s="21" t="str">
        <f t="shared" si="84"/>
        <v>December, 2019´</v>
      </c>
      <c r="D264" s="6" t="s">
        <v>32</v>
      </c>
      <c r="E264" s="6" t="s">
        <v>77</v>
      </c>
      <c r="F264" s="6" t="s">
        <v>67</v>
      </c>
      <c r="G264" s="6" t="s">
        <v>44</v>
      </c>
      <c r="H264" s="6" t="s">
        <v>330</v>
      </c>
      <c r="I264" s="6" t="s">
        <v>482</v>
      </c>
      <c r="J264" s="12" t="str">
        <f>IF(ISNUMBER(SEARCH("GALIL", I264)), "Imidachloprid", IF(ISNUMBER(SEARCH("SUPRATHION", I264)), "Methidathion", "FIX IT"))</f>
        <v>Methidathion</v>
      </c>
      <c r="K264" s="12" t="str">
        <f t="shared" si="81"/>
        <v>Suprathion</v>
      </c>
      <c r="L264" s="12" t="str">
        <f t="shared" si="82"/>
        <v>Insecticide</v>
      </c>
      <c r="M264" s="7">
        <v>10164</v>
      </c>
      <c r="N264" s="7">
        <v>10.16</v>
      </c>
      <c r="O264" s="7">
        <v>7564000</v>
      </c>
      <c r="P264" s="15">
        <f t="shared" si="85"/>
        <v>744.19519874065327</v>
      </c>
      <c r="Q264" s="7"/>
      <c r="R264" s="7"/>
      <c r="S264" s="7"/>
    </row>
    <row r="265" spans="1:19" ht="22" customHeight="1" x14ac:dyDescent="0.3">
      <c r="A265" s="2">
        <v>43815</v>
      </c>
      <c r="B265" s="21" t="str">
        <f t="shared" si="83"/>
        <v>December, 2019</v>
      </c>
      <c r="C265" s="21" t="str">
        <f t="shared" si="84"/>
        <v>December, 2019´</v>
      </c>
      <c r="D265" s="3" t="s">
        <v>32</v>
      </c>
      <c r="E265" s="3" t="s">
        <v>77</v>
      </c>
      <c r="F265" s="3" t="s">
        <v>67</v>
      </c>
      <c r="G265" s="3" t="s">
        <v>44</v>
      </c>
      <c r="H265" s="3" t="s">
        <v>80</v>
      </c>
      <c r="I265" s="3" t="s">
        <v>483</v>
      </c>
      <c r="J265" s="12" t="s">
        <v>3193</v>
      </c>
      <c r="K265" s="12" t="str">
        <f t="shared" si="81"/>
        <v>Galil</v>
      </c>
      <c r="L265" s="12" t="str">
        <f t="shared" si="82"/>
        <v>Insecticide</v>
      </c>
      <c r="M265" s="4">
        <v>14658</v>
      </c>
      <c r="N265" s="4">
        <v>14.66</v>
      </c>
      <c r="O265" s="4">
        <v>17404000</v>
      </c>
      <c r="P265" s="15">
        <f t="shared" si="85"/>
        <v>1187.3379724382589</v>
      </c>
      <c r="Q265" s="10"/>
      <c r="R265" s="10"/>
      <c r="S265" s="10"/>
    </row>
    <row r="266" spans="1:19" ht="22" customHeight="1" x14ac:dyDescent="0.3">
      <c r="A266" s="5">
        <v>43815</v>
      </c>
      <c r="B266" s="21" t="str">
        <f t="shared" si="83"/>
        <v>December, 2019</v>
      </c>
      <c r="C266" s="21" t="str">
        <f t="shared" si="84"/>
        <v>December, 2019´</v>
      </c>
      <c r="D266" s="6" t="s">
        <v>32</v>
      </c>
      <c r="E266" s="6" t="s">
        <v>35</v>
      </c>
      <c r="F266" s="6" t="s">
        <v>40</v>
      </c>
      <c r="G266" s="6" t="s">
        <v>44</v>
      </c>
      <c r="H266" s="6" t="s">
        <v>47</v>
      </c>
      <c r="I266" s="6" t="s">
        <v>484</v>
      </c>
      <c r="J266" s="12" t="str">
        <f t="shared" si="86"/>
        <v>2,4-Dichlorophenoxyacetic acid</v>
      </c>
      <c r="K266" s="12" t="str">
        <f t="shared" si="81"/>
        <v>2,4-D Main</v>
      </c>
      <c r="L266" s="12" t="str">
        <f t="shared" si="82"/>
        <v>Herbicide</v>
      </c>
      <c r="M266" s="7">
        <v>222440</v>
      </c>
      <c r="N266" s="7">
        <v>222.44</v>
      </c>
      <c r="O266" s="6" t="s">
        <v>49</v>
      </c>
      <c r="P266" s="15" t="e">
        <f t="shared" si="85"/>
        <v>#VALUE!</v>
      </c>
      <c r="Q266" s="7"/>
      <c r="R266" s="7"/>
      <c r="S266" s="7"/>
    </row>
    <row r="267" spans="1:19" ht="22" customHeight="1" x14ac:dyDescent="0.3">
      <c r="A267" s="2">
        <v>43815</v>
      </c>
      <c r="B267" s="21" t="str">
        <f t="shared" si="83"/>
        <v>December, 2019</v>
      </c>
      <c r="C267" s="21" t="str">
        <f t="shared" si="84"/>
        <v>December, 2019´</v>
      </c>
      <c r="D267" s="3" t="s">
        <v>32</v>
      </c>
      <c r="E267" s="3" t="s">
        <v>77</v>
      </c>
      <c r="F267" s="3" t="s">
        <v>67</v>
      </c>
      <c r="G267" s="3" t="s">
        <v>44</v>
      </c>
      <c r="H267" s="3" t="s">
        <v>270</v>
      </c>
      <c r="I267" s="3" t="s">
        <v>485</v>
      </c>
      <c r="J267" s="12" t="s">
        <v>3151</v>
      </c>
      <c r="K267" s="12" t="str">
        <f t="shared" si="81"/>
        <v>Seizer</v>
      </c>
      <c r="L267" s="12" t="str">
        <f t="shared" si="82"/>
        <v>Insecticide</v>
      </c>
      <c r="M267" s="4">
        <v>4680</v>
      </c>
      <c r="N267" s="4">
        <v>4.68</v>
      </c>
      <c r="O267" s="4">
        <v>329000</v>
      </c>
      <c r="P267" s="15">
        <f t="shared" si="85"/>
        <v>70.299145299145295</v>
      </c>
      <c r="Q267" s="10"/>
      <c r="R267" s="10"/>
      <c r="S267" s="10"/>
    </row>
    <row r="268" spans="1:19" ht="22" customHeight="1" x14ac:dyDescent="0.3">
      <c r="A268" s="5">
        <v>43812</v>
      </c>
      <c r="B268" s="21" t="str">
        <f t="shared" si="83"/>
        <v>December, 2019</v>
      </c>
      <c r="C268" s="21" t="str">
        <f t="shared" si="84"/>
        <v>December, 2019´</v>
      </c>
      <c r="D268" s="6" t="s">
        <v>213</v>
      </c>
      <c r="E268" s="6" t="s">
        <v>65</v>
      </c>
      <c r="F268" s="6" t="s">
        <v>67</v>
      </c>
      <c r="G268" s="6" t="s">
        <v>44</v>
      </c>
      <c r="H268" s="6" t="s">
        <v>219</v>
      </c>
      <c r="I268" s="6" t="s">
        <v>486</v>
      </c>
      <c r="J268" s="12" t="s">
        <v>3120</v>
      </c>
      <c r="K268" s="12" t="str">
        <f t="shared" si="81"/>
        <v>Jump</v>
      </c>
      <c r="L268" s="12" t="str">
        <f t="shared" si="82"/>
        <v>Herbicide</v>
      </c>
      <c r="M268" s="7">
        <v>101160</v>
      </c>
      <c r="N268" s="7">
        <v>101.16</v>
      </c>
      <c r="O268" s="7">
        <v>1871000</v>
      </c>
      <c r="P268" s="15">
        <f t="shared" si="85"/>
        <v>18.495452748121789</v>
      </c>
      <c r="Q268" s="7"/>
      <c r="R268" s="7"/>
      <c r="S268" s="7"/>
    </row>
    <row r="269" spans="1:19" ht="22" customHeight="1" x14ac:dyDescent="0.3">
      <c r="A269" s="2">
        <v>43810</v>
      </c>
      <c r="B269" s="21" t="str">
        <f t="shared" si="83"/>
        <v>December, 2019</v>
      </c>
      <c r="C269" s="21" t="str">
        <f t="shared" si="84"/>
        <v>December, 2019´</v>
      </c>
      <c r="D269" s="3" t="s">
        <v>32</v>
      </c>
      <c r="E269" s="3" t="s">
        <v>487</v>
      </c>
      <c r="F269" s="3" t="s">
        <v>96</v>
      </c>
      <c r="G269" s="3" t="s">
        <v>44</v>
      </c>
      <c r="H269" s="3" t="s">
        <v>140</v>
      </c>
      <c r="I269" s="3" t="s">
        <v>490</v>
      </c>
      <c r="J269" s="12" t="str">
        <f>IF(ISNUMBER(SEARCH("2,4 D",I269)),"2,4-Dichlorophenoxyacetic acid",IF(ISNUMBER(SEARCH("ACIDO",I269)),"2,4-Dichlorophenoxyacetic acid",IF(ISNUMBER(SEARCH("NAPHTHA",I269)),"Aromatic Solvent Mixture",IF(ISNUMBER(SEARCH("DIMETHYLAMINE",I269)),"Dimethylamine",IF(ISNUMBER(SEARCH("DIMETILAMINA",I269)),"Dimethylamine",IF(ISNUMBER(SEARCH("JUMP",I269)),"Diuron",IF(ISNUMBER(SEARCH("2-AMINO-2,3-DIMETHYL BUTYRAMIDE",I269)),"Herbicide Amine Intermediate",IF(ISNUMBER(SEARCH("TEBUTHIURON",I269)),"Tebuthiuron","FIXIT"))))))))</f>
        <v>Dimethylamine</v>
      </c>
      <c r="K269" s="12" t="str">
        <f t="shared" si="81"/>
        <v>Not Identified</v>
      </c>
      <c r="L269" s="12" t="str">
        <f t="shared" si="82"/>
        <v>General Chemical</v>
      </c>
      <c r="M269" s="4">
        <v>107589</v>
      </c>
      <c r="N269" s="4">
        <v>107.59</v>
      </c>
      <c r="O269" s="4">
        <v>134000</v>
      </c>
      <c r="P269" s="15">
        <f t="shared" si="85"/>
        <v>1.2454804859232822</v>
      </c>
      <c r="Q269" s="10"/>
      <c r="R269" s="10"/>
      <c r="S269" s="10"/>
    </row>
    <row r="270" spans="1:19" ht="22" customHeight="1" x14ac:dyDescent="0.3">
      <c r="A270" s="5">
        <v>43810</v>
      </c>
      <c r="B270" s="21" t="str">
        <f t="shared" si="83"/>
        <v>December, 2019</v>
      </c>
      <c r="C270" s="21" t="str">
        <f t="shared" si="84"/>
        <v>December, 2019´</v>
      </c>
      <c r="D270" s="6" t="s">
        <v>32</v>
      </c>
      <c r="E270" s="6" t="s">
        <v>487</v>
      </c>
      <c r="F270" s="6" t="s">
        <v>96</v>
      </c>
      <c r="G270" s="6" t="s">
        <v>44</v>
      </c>
      <c r="H270" s="6" t="s">
        <v>289</v>
      </c>
      <c r="I270" s="6" t="s">
        <v>491</v>
      </c>
      <c r="J270" s="12" t="str">
        <f t="shared" ref="J270:J326" si="88">IF(ISNUMBER(SEARCH("CARBENDAZIM",I270)),"Carbendazim",IF(ISNUMBER(SEARCH("4-D",I270)),"2,4-Dichlorophenoxyacetic acid",IF(ISNUMBER(SEARCH("RIDOVER",I270)),"Glyphosate",IF(ISNUMBER(SEARCH("POQUER",I270)),"Clethodim",IF(ISNUMBER(SEARCH("LITER",I270)),"Imidacloprid",IF(ISNUMBER(SEARCH("PYRINEX",I270)),"Chlorpyrifos",IF(ISNUMBER(SEARCH("ORBIT",I270)),"Omethoate",IF(ISNUMBER(SEARCH("HEXARON",I270)),"Diuron",IF(ISNUMBER(SEARCH("ISOPROPYLAMINE",I270)),"Isopropylamine",IF(ISNUMBER(SEARCH("GLYPHOSATE",I270)),"Glyphosate",IF(ISNUMBER(SEARCH("MANCOZEB",I270)),"Mancozeb Indofil",IF(ISNUMBER(SEARCH("PARAQUAT",I270)),"Paraquat",IF(ISNUMBER(SEARCH("CAROMAX",I270)),"Aromatic Solvent Mixture",IF(ISNUMBER(SEARCH("BUTIRON",I270)),"Tebuthiuron",IF(ISNUMBER(SEARCH("VORAZ",I270)),"Methomyl",IF(ISNUMBER(SEARCH("IMIDACLOPRID",I270)),"Imidacloprid",IF(ISNUMBER(SEARCH("2 4 D",I270)),"2,4-Dichlorophenoxyacetic acid",IF(ISNUMBER(SEARCH("IMIDACL",I270)),"Imidacloprid",IF(ISNUMBER(SEARCH("DIUREX",I270)),"Diuron",IF(ISNUMBER(SEARCH("RAPEL",I270)),"Acephate","fix it"))))))))))))))))))))</f>
        <v>Isopropylamine</v>
      </c>
      <c r="K270" s="12" t="str">
        <f t="shared" si="81"/>
        <v>Not Identified</v>
      </c>
      <c r="L270" s="12" t="str">
        <f t="shared" si="82"/>
        <v>General Chemical</v>
      </c>
      <c r="M270" s="7">
        <v>72394</v>
      </c>
      <c r="N270" s="7">
        <v>72.39</v>
      </c>
      <c r="O270" s="7">
        <v>252000</v>
      </c>
      <c r="P270" s="15">
        <f t="shared" si="85"/>
        <v>3.4809514600657514</v>
      </c>
      <c r="Q270" s="7"/>
      <c r="R270" s="7"/>
      <c r="S270" s="7"/>
    </row>
    <row r="271" spans="1:19" ht="22" customHeight="1" x14ac:dyDescent="0.3">
      <c r="A271" s="2">
        <v>43808</v>
      </c>
      <c r="B271" s="21" t="str">
        <f t="shared" si="83"/>
        <v>December, 2019</v>
      </c>
      <c r="C271" s="21" t="str">
        <f t="shared" si="84"/>
        <v>December, 2019´</v>
      </c>
      <c r="D271" s="3" t="s">
        <v>32</v>
      </c>
      <c r="E271" s="3" t="s">
        <v>77</v>
      </c>
      <c r="F271" s="3" t="s">
        <v>67</v>
      </c>
      <c r="G271" s="3" t="s">
        <v>44</v>
      </c>
      <c r="H271" s="3" t="s">
        <v>492</v>
      </c>
      <c r="I271" s="3" t="s">
        <v>493</v>
      </c>
      <c r="J271" s="12" t="str">
        <f>IF(ISNUMBER(SEARCH("2,4 D",I269)),"2,4-Dichlorophenoxyacetic acid",IF(ISNUMBER(SEARCH("ACIDO",I269)),"2,4-Dichlorophenoxyacetic acid",IF(ISNUMBER(SEARCH("NAPHTHA",I269)),"Aromatic Solvent Mixture",IF(ISNUMBER(SEARCH("DIMETHYLAMINE",I269)),"Dimethylamine",IF(ISNUMBER(SEARCH("DIMETILAMINA",I269)),"Dimethylamine",IF(ISNUMBER(SEARCH("JUMP",I269)),"Diuron",IF(ISNUMBER(SEARCH(" 2-AMINO-2,3-DIMETHYL BUTYRAMIDE",I269)),"Herbicide Amine Intermediate",IF(ISNUMBER(SEARCH("TEBUTHIURON",I269)),"Tebuthiuron",IF(ISNUMBER(SEARCH("DMS",I269)),"Dimethyl Sulfate",IF(ISNUMBER(SEARCH("2,4-XILIDIN",I269)),"2,4-Xylidine","FIX IT"))))))))))</f>
        <v>Dimethylamine</v>
      </c>
      <c r="K271" s="12" t="str">
        <f t="shared" si="81"/>
        <v>Not Identified</v>
      </c>
      <c r="L271" s="12" t="str">
        <f t="shared" si="82"/>
        <v>General Chemical</v>
      </c>
      <c r="M271" s="4">
        <v>15780</v>
      </c>
      <c r="N271" s="4">
        <v>15.78</v>
      </c>
      <c r="O271" s="4">
        <v>75800</v>
      </c>
      <c r="P271" s="15">
        <f t="shared" si="85"/>
        <v>4.8035487959442333</v>
      </c>
      <c r="Q271" s="10"/>
      <c r="R271" s="10"/>
      <c r="S271" s="10"/>
    </row>
    <row r="272" spans="1:19" ht="22" customHeight="1" x14ac:dyDescent="0.3">
      <c r="A272" s="5">
        <v>43808</v>
      </c>
      <c r="B272" s="21" t="str">
        <f t="shared" si="83"/>
        <v>December, 2019</v>
      </c>
      <c r="C272" s="21" t="str">
        <f t="shared" si="84"/>
        <v>December, 2019´</v>
      </c>
      <c r="D272" s="6" t="s">
        <v>32</v>
      </c>
      <c r="E272" s="6" t="s">
        <v>77</v>
      </c>
      <c r="F272" s="6" t="s">
        <v>67</v>
      </c>
      <c r="G272" s="6" t="s">
        <v>44</v>
      </c>
      <c r="H272" s="6" t="s">
        <v>82</v>
      </c>
      <c r="I272" s="6" t="s">
        <v>494</v>
      </c>
      <c r="J272" s="12" t="str">
        <f t="shared" si="88"/>
        <v>Methomyl</v>
      </c>
      <c r="K272" s="12" t="str">
        <f t="shared" si="81"/>
        <v>Voraz</v>
      </c>
      <c r="L272" s="12" t="str">
        <f t="shared" si="82"/>
        <v>Insecticide</v>
      </c>
      <c r="M272" s="7">
        <v>99000</v>
      </c>
      <c r="N272" s="7">
        <v>99</v>
      </c>
      <c r="O272" s="7">
        <v>1852000</v>
      </c>
      <c r="P272" s="15">
        <f t="shared" si="85"/>
        <v>18.707070707070706</v>
      </c>
      <c r="Q272" s="7"/>
      <c r="R272" s="7"/>
      <c r="S272" s="7"/>
    </row>
    <row r="273" spans="1:19" ht="22" customHeight="1" x14ac:dyDescent="0.3">
      <c r="A273" s="2">
        <v>43808</v>
      </c>
      <c r="B273" s="21" t="str">
        <f t="shared" si="83"/>
        <v>December, 2019</v>
      </c>
      <c r="C273" s="21" t="str">
        <f t="shared" si="84"/>
        <v>December, 2019´</v>
      </c>
      <c r="D273" s="3" t="s">
        <v>32</v>
      </c>
      <c r="E273" s="3" t="s">
        <v>77</v>
      </c>
      <c r="F273" s="3" t="s">
        <v>67</v>
      </c>
      <c r="G273" s="3" t="s">
        <v>44</v>
      </c>
      <c r="H273" s="3" t="s">
        <v>82</v>
      </c>
      <c r="I273" s="3" t="s">
        <v>495</v>
      </c>
      <c r="J273" s="12" t="str">
        <f>IF(ISNUMBER(SEARCH("DMS",I273)),"Dimethyl Sulfate",IF(ISNUMBER(SEARCH("2,4-XILIDIN",I273)),"2,4-Xylidine",IF(ISNUMBER(SEARCH("GALIGAN",I273)),"Oxyfluorfen",IF(ISNUMBER(SEARCH("DIMETHYLAMINE",I273)),"Dimethylamine",IF(ISNUMBER(SEARCH("ORTHOFORMATE",I273)),"Trimethyl orthoformate",IF(ISNUMBER(SEARCH("NOVALURON",I273)),"Novaluron",IF(ISNUMBER(SEARCH("DIMETHYL SULPHATE",I273)),"Dimethyl Sulphate",IF(ISNUMBER(SEARCH("ALTAPYNE",I273)),"Acid Based Co-Emulsifier",IF(ISNUMBER(SEARCH("METHANESULFONYL",I273)),"Methanesulfonyl chloride",IF(ISNUMBER(SEARCH("METHYL FORMATE",I273)),"Methanoate",IF(ISNUMBER(SEARCH("FLUEN",I273)),"Fluensulfone","FIX IT")))))))))))</f>
        <v>Novaluron</v>
      </c>
      <c r="K273" s="12" t="str">
        <f t="shared" si="81"/>
        <v>Rimon</v>
      </c>
      <c r="L273" s="12" t="str">
        <f t="shared" si="82"/>
        <v>Insecticide</v>
      </c>
      <c r="M273" s="4">
        <v>38640</v>
      </c>
      <c r="N273" s="4">
        <v>38.64</v>
      </c>
      <c r="O273" s="4">
        <v>723000</v>
      </c>
      <c r="P273" s="15">
        <f t="shared" si="85"/>
        <v>18.711180124223603</v>
      </c>
      <c r="Q273" s="10"/>
      <c r="R273" s="10"/>
      <c r="S273" s="10"/>
    </row>
    <row r="274" spans="1:19" ht="22" customHeight="1" x14ac:dyDescent="0.3">
      <c r="A274" s="5">
        <v>43807</v>
      </c>
      <c r="B274" s="21" t="str">
        <f t="shared" si="83"/>
        <v>December, 2019</v>
      </c>
      <c r="C274" s="21" t="str">
        <f t="shared" si="84"/>
        <v>December, 2019´</v>
      </c>
      <c r="D274" s="6" t="s">
        <v>32</v>
      </c>
      <c r="E274" s="6" t="s">
        <v>51</v>
      </c>
      <c r="F274" s="6" t="s">
        <v>53</v>
      </c>
      <c r="G274" s="6" t="s">
        <v>44</v>
      </c>
      <c r="H274" s="6" t="s">
        <v>57</v>
      </c>
      <c r="I274" s="6" t="s">
        <v>496</v>
      </c>
      <c r="J274" s="12" t="str">
        <f t="shared" si="88"/>
        <v>Carbendazim</v>
      </c>
      <c r="K274" s="12" t="str">
        <f t="shared" si="81"/>
        <v>Not Identified</v>
      </c>
      <c r="L274" s="12" t="str">
        <f t="shared" si="82"/>
        <v>General Chemical</v>
      </c>
      <c r="M274" s="7">
        <v>120600</v>
      </c>
      <c r="N274" s="7">
        <v>120.6</v>
      </c>
      <c r="O274" s="7">
        <v>4944000</v>
      </c>
      <c r="P274" s="15">
        <f t="shared" si="85"/>
        <v>40.995024875621894</v>
      </c>
      <c r="Q274" s="7"/>
      <c r="R274" s="7"/>
      <c r="S274" s="7"/>
    </row>
    <row r="275" spans="1:19" ht="22" customHeight="1" x14ac:dyDescent="0.3">
      <c r="A275" s="2">
        <v>43804</v>
      </c>
      <c r="B275" s="21" t="str">
        <f t="shared" si="83"/>
        <v>December, 2019</v>
      </c>
      <c r="C275" s="21" t="str">
        <f t="shared" si="84"/>
        <v>December, 2019´</v>
      </c>
      <c r="D275" s="3" t="s">
        <v>84</v>
      </c>
      <c r="E275" s="3" t="s">
        <v>166</v>
      </c>
      <c r="F275" s="3" t="s">
        <v>60</v>
      </c>
      <c r="G275" s="3" t="s">
        <v>44</v>
      </c>
      <c r="H275" s="3" t="s">
        <v>251</v>
      </c>
      <c r="I275" s="3" t="s">
        <v>497</v>
      </c>
      <c r="J275" s="12" t="str">
        <f t="shared" ref="J275" si="89">IF(ISNUMBER(SEARCH("BUTYRAMIDE",I275)),"2,3-Dimethyl Butyramide",IF(ISNUMBER(SEARCH("FOLPET",I275)),"Folpet",IF(ISNUMBER(SEARCH("METHYL [2-({[6- (TRIFLUOROMETHYL) PYRIDIN-2-YL] OXY} METHYL) PHENYL",I275)),"Esther",IF(ISNUMBER(SEARCH("TEBUCONAZOL",I275)),"Tebuconazole",IF(ISNUMBER(SEARCH("DICHLOROPHENYL",I275)),"Dichlorophenyl Isocyanates",IF(ISNUMBER(SEARCH("CAPTAN",I275)),"Captan",IF(ISNUMBER(SEARCH("DIMETHYLACETAMID",I275)),"Dimethylacetamide",IF(ISNUMBER(SEARCH("AFALON",I275)),"Linuron","FIX IT"))))))))</f>
        <v>Dimethylacetamide</v>
      </c>
      <c r="K275" s="12" t="str">
        <f t="shared" si="81"/>
        <v>Not Identified</v>
      </c>
      <c r="L275" s="12" t="str">
        <f t="shared" si="82"/>
        <v>General Chemical</v>
      </c>
      <c r="M275" s="4">
        <v>16340</v>
      </c>
      <c r="N275" s="4">
        <v>16.34</v>
      </c>
      <c r="O275" s="4">
        <v>84100</v>
      </c>
      <c r="P275" s="15">
        <f t="shared" si="85"/>
        <v>5.1468788249694004</v>
      </c>
      <c r="Q275" s="10"/>
      <c r="R275" s="10"/>
      <c r="S275" s="10"/>
    </row>
    <row r="276" spans="1:19" ht="22" customHeight="1" x14ac:dyDescent="0.3">
      <c r="A276" s="5">
        <v>43804</v>
      </c>
      <c r="B276" s="21" t="str">
        <f t="shared" si="83"/>
        <v>December, 2019</v>
      </c>
      <c r="C276" s="21" t="str">
        <f t="shared" si="84"/>
        <v>December, 2019´</v>
      </c>
      <c r="D276" s="6" t="s">
        <v>84</v>
      </c>
      <c r="E276" s="6" t="s">
        <v>127</v>
      </c>
      <c r="F276" s="6" t="s">
        <v>60</v>
      </c>
      <c r="G276" s="6" t="s">
        <v>44</v>
      </c>
      <c r="H276" s="6" t="s">
        <v>129</v>
      </c>
      <c r="I276" s="6" t="s">
        <v>498</v>
      </c>
      <c r="J276" s="12" t="s">
        <v>3150</v>
      </c>
      <c r="K276" s="12" t="str">
        <f t="shared" si="81"/>
        <v>Not Identified</v>
      </c>
      <c r="L276" s="12" t="str">
        <f t="shared" si="82"/>
        <v>General Chemical</v>
      </c>
      <c r="M276" s="7">
        <v>17720</v>
      </c>
      <c r="N276" s="7">
        <v>17.72</v>
      </c>
      <c r="O276" s="7">
        <v>3075000</v>
      </c>
      <c r="P276" s="15">
        <f t="shared" si="85"/>
        <v>173.53273137697516</v>
      </c>
      <c r="Q276" s="7"/>
      <c r="R276" s="7"/>
      <c r="S276" s="7"/>
    </row>
    <row r="277" spans="1:19" ht="22" customHeight="1" x14ac:dyDescent="0.3">
      <c r="A277" s="2">
        <v>43803</v>
      </c>
      <c r="B277" s="21" t="str">
        <f t="shared" si="83"/>
        <v>December, 2019</v>
      </c>
      <c r="C277" s="21" t="str">
        <f t="shared" si="84"/>
        <v>December, 2019´</v>
      </c>
      <c r="D277" s="3" t="s">
        <v>32</v>
      </c>
      <c r="E277" s="3" t="s">
        <v>161</v>
      </c>
      <c r="F277" s="3" t="s">
        <v>60</v>
      </c>
      <c r="G277" s="3" t="s">
        <v>44</v>
      </c>
      <c r="H277" s="3" t="s">
        <v>403</v>
      </c>
      <c r="I277" s="3" t="s">
        <v>499</v>
      </c>
      <c r="J277" s="18" t="s">
        <v>3193</v>
      </c>
      <c r="K277" s="12" t="str">
        <f t="shared" si="81"/>
        <v>Galil</v>
      </c>
      <c r="L277" s="12" t="str">
        <f t="shared" si="82"/>
        <v>Insecticide</v>
      </c>
      <c r="M277" s="4">
        <v>120720</v>
      </c>
      <c r="N277" s="4">
        <v>120.72</v>
      </c>
      <c r="O277" s="4">
        <v>991000</v>
      </c>
      <c r="P277" s="15">
        <f t="shared" si="85"/>
        <v>8.2090788601722995</v>
      </c>
      <c r="Q277" s="10"/>
      <c r="R277" s="10"/>
      <c r="S277" s="10"/>
    </row>
    <row r="278" spans="1:19" ht="22" customHeight="1" x14ac:dyDescent="0.3">
      <c r="A278" s="5">
        <v>43801</v>
      </c>
      <c r="B278" s="21" t="str">
        <f t="shared" si="83"/>
        <v>December, 2019</v>
      </c>
      <c r="C278" s="21" t="str">
        <f t="shared" si="84"/>
        <v>December, 2019´</v>
      </c>
      <c r="D278" s="6" t="s">
        <v>32</v>
      </c>
      <c r="E278" s="6" t="s">
        <v>77</v>
      </c>
      <c r="F278" s="6" t="s">
        <v>67</v>
      </c>
      <c r="G278" s="6" t="s">
        <v>44</v>
      </c>
      <c r="H278" s="6" t="s">
        <v>330</v>
      </c>
      <c r="I278" s="6" t="s">
        <v>500</v>
      </c>
      <c r="J278" s="12" t="str">
        <f>IF(ISNUMBER(SEARCH("GALIL", I278)), "Imidachloprid", IF(ISNUMBER(SEARCH("SUPRATHION", I278)), "Methidathion", "FIX IT"))</f>
        <v>Methidathion</v>
      </c>
      <c r="K278" s="12" t="str">
        <f t="shared" si="81"/>
        <v>Suprathion</v>
      </c>
      <c r="L278" s="12" t="str">
        <f t="shared" si="82"/>
        <v>Insecticide</v>
      </c>
      <c r="M278" s="7">
        <v>40200</v>
      </c>
      <c r="N278" s="7">
        <v>40.200000000000003</v>
      </c>
      <c r="O278" s="7">
        <v>29917000</v>
      </c>
      <c r="P278" s="15">
        <f t="shared" si="85"/>
        <v>744.20398009950247</v>
      </c>
      <c r="Q278" s="10"/>
      <c r="R278" s="10"/>
      <c r="S278" s="10"/>
    </row>
    <row r="279" spans="1:19" ht="22" customHeight="1" x14ac:dyDescent="0.3">
      <c r="A279" s="2">
        <v>43801</v>
      </c>
      <c r="B279" s="21" t="str">
        <f t="shared" si="83"/>
        <v>December, 2019</v>
      </c>
      <c r="C279" s="21" t="str">
        <f t="shared" si="84"/>
        <v>December, 2019´</v>
      </c>
      <c r="D279" s="3" t="s">
        <v>32</v>
      </c>
      <c r="E279" s="3" t="s">
        <v>77</v>
      </c>
      <c r="F279" s="3" t="s">
        <v>67</v>
      </c>
      <c r="G279" s="3" t="s">
        <v>44</v>
      </c>
      <c r="H279" s="3" t="s">
        <v>82</v>
      </c>
      <c r="I279" s="3" t="s">
        <v>501</v>
      </c>
      <c r="J279" s="18" t="s">
        <v>3193</v>
      </c>
      <c r="K279" s="12" t="str">
        <f t="shared" si="81"/>
        <v>Galil</v>
      </c>
      <c r="L279" s="12" t="str">
        <f t="shared" si="82"/>
        <v>Insecticide</v>
      </c>
      <c r="M279" s="4">
        <v>20610</v>
      </c>
      <c r="N279" s="4">
        <v>20.61</v>
      </c>
      <c r="O279" s="4">
        <v>386000</v>
      </c>
      <c r="P279" s="15">
        <f t="shared" si="85"/>
        <v>18.728772440562835</v>
      </c>
      <c r="Q279" s="7"/>
      <c r="R279" s="7"/>
      <c r="S279" s="7"/>
    </row>
    <row r="280" spans="1:19" ht="22" customHeight="1" x14ac:dyDescent="0.3">
      <c r="A280" s="5">
        <v>43801</v>
      </c>
      <c r="B280" s="21" t="str">
        <f t="shared" si="83"/>
        <v>December, 2019</v>
      </c>
      <c r="C280" s="21" t="str">
        <f t="shared" si="84"/>
        <v>December, 2019´</v>
      </c>
      <c r="D280" s="6" t="s">
        <v>32</v>
      </c>
      <c r="E280" s="6" t="s">
        <v>65</v>
      </c>
      <c r="F280" s="6" t="s">
        <v>67</v>
      </c>
      <c r="G280" s="6" t="s">
        <v>44</v>
      </c>
      <c r="H280" s="6" t="s">
        <v>71</v>
      </c>
      <c r="I280" s="6" t="s">
        <v>502</v>
      </c>
      <c r="J280" s="12" t="str">
        <f>IF(ISNUMBER(SEARCH("2,4 D",I280)),"2,4-Dichlorophenoxyacetic acid",IF(ISNUMBER(SEARCH("ACIDO",I280)),"2,4-Dichlorophenoxyacetic acid",IF(ISNUMBER(SEARCH("NAPHTHA",I280)),"Aromatic Solvent Mixture",IF(ISNUMBER(SEARCH("DIMETHYLAMINE",I280)),"Dimethylamine",IF(ISNUMBER(SEARCH("DIMETILAMINA",I280)),"Dimethylamine",IF(ISNUMBER(SEARCH("JUMP",I280)),"Diuron",IF(ISNUMBER(SEARCH("2-AMINO-2,3-DIMETHYL BUTYRAMIDE",I280)),"Herbicide Amine Intermediate",IF(ISNUMBER(SEARCH("TEBUTHIURON",I280)),"Tebuthiuron","FIXIT"))))))))</f>
        <v>Diuron</v>
      </c>
      <c r="K280" s="12" t="str">
        <f t="shared" si="81"/>
        <v>Jump</v>
      </c>
      <c r="L280" s="12" t="str">
        <f t="shared" si="82"/>
        <v>Herbicide</v>
      </c>
      <c r="M280" s="7">
        <v>268176</v>
      </c>
      <c r="N280" s="7">
        <v>268.18</v>
      </c>
      <c r="O280" s="7">
        <v>3461000</v>
      </c>
      <c r="P280" s="15">
        <f t="shared" si="85"/>
        <v>12.905703716961995</v>
      </c>
      <c r="Q280" s="10"/>
      <c r="R280" s="10"/>
      <c r="S280" s="10"/>
    </row>
    <row r="281" spans="1:19" ht="22" customHeight="1" x14ac:dyDescent="0.3">
      <c r="A281" s="2">
        <v>43801</v>
      </c>
      <c r="B281" s="21" t="str">
        <f t="shared" si="83"/>
        <v>December, 2019</v>
      </c>
      <c r="C281" s="21" t="str">
        <f t="shared" si="84"/>
        <v>December, 2019´</v>
      </c>
      <c r="D281" s="3" t="s">
        <v>32</v>
      </c>
      <c r="E281" s="3" t="s">
        <v>77</v>
      </c>
      <c r="F281" s="3" t="s">
        <v>67</v>
      </c>
      <c r="G281" s="3" t="s">
        <v>44</v>
      </c>
      <c r="H281" s="3" t="s">
        <v>82</v>
      </c>
      <c r="I281" s="3" t="s">
        <v>503</v>
      </c>
      <c r="J281" s="12" t="str">
        <f>IF(ISNUMBER(SEARCH("DMS",I281)),"Dimethyl Sulfate",IF(ISNUMBER(SEARCH("2,4-XILIDIN",I281)),"2,4-Xylidine",IF(ISNUMBER(SEARCH("GALIGAN",I281)),"Oxyfluorfen",IF(ISNUMBER(SEARCH("DIMETHYLAMINE",I281)),"Dimethylamine",IF(ISNUMBER(SEARCH("ORTHOFORMATE",I281)),"Trimethyl orthoformate",IF(ISNUMBER(SEARCH("NOVALURON",I281)),"Novaluron",IF(ISNUMBER(SEARCH("DIMETHYL SULPHATE",I281)),"Dimethyl Sulphate",IF(ISNUMBER(SEARCH("ALTAPYNE",I281)),"Acid Based Co-Emulsifier",IF(ISNUMBER(SEARCH("METHANESULFONYL",I281)),"Methanesulfonyl chloride",IF(ISNUMBER(SEARCH("METHYL FORMATE",I281)),"Methanoate",IF(ISNUMBER(SEARCH("FLUEN",I281)),"Fluensulfone","FIX IT")))))))))))</f>
        <v>Novaluron</v>
      </c>
      <c r="K281" s="12" t="str">
        <f t="shared" si="81"/>
        <v>Rimon</v>
      </c>
      <c r="L281" s="12" t="str">
        <f t="shared" si="82"/>
        <v>Insecticide</v>
      </c>
      <c r="M281" s="4">
        <v>77280</v>
      </c>
      <c r="N281" s="4">
        <v>77.28</v>
      </c>
      <c r="O281" s="4">
        <v>1446000</v>
      </c>
      <c r="P281" s="15">
        <f t="shared" si="85"/>
        <v>18.711180124223603</v>
      </c>
      <c r="Q281" s="7"/>
      <c r="R281" s="7"/>
      <c r="S281" s="7"/>
    </row>
    <row r="282" spans="1:19" ht="22" customHeight="1" x14ac:dyDescent="0.3">
      <c r="A282" s="5">
        <v>43801</v>
      </c>
      <c r="B282" s="21" t="str">
        <f t="shared" si="83"/>
        <v>December, 2019</v>
      </c>
      <c r="C282" s="21" t="str">
        <f t="shared" si="84"/>
        <v>December, 2019´</v>
      </c>
      <c r="D282" s="6" t="s">
        <v>32</v>
      </c>
      <c r="E282" s="6" t="s">
        <v>65</v>
      </c>
      <c r="F282" s="6" t="s">
        <v>67</v>
      </c>
      <c r="G282" s="6" t="s">
        <v>44</v>
      </c>
      <c r="H282" s="6" t="s">
        <v>71</v>
      </c>
      <c r="I282" s="6" t="s">
        <v>504</v>
      </c>
      <c r="J282" s="12" t="str">
        <f t="shared" si="88"/>
        <v>Diuron</v>
      </c>
      <c r="K282" s="12" t="str">
        <f t="shared" si="81"/>
        <v>Jump</v>
      </c>
      <c r="L282" s="12" t="str">
        <f t="shared" si="82"/>
        <v>Herbicide</v>
      </c>
      <c r="M282" s="7">
        <v>134088</v>
      </c>
      <c r="N282" s="7">
        <v>134.09</v>
      </c>
      <c r="O282" s="7">
        <v>1730000</v>
      </c>
      <c r="P282" s="15">
        <f t="shared" si="85"/>
        <v>12.901974822504624</v>
      </c>
      <c r="Q282" s="10"/>
      <c r="R282" s="10"/>
      <c r="S282" s="10"/>
    </row>
    <row r="283" spans="1:19" ht="22" customHeight="1" x14ac:dyDescent="0.3">
      <c r="A283" s="2">
        <v>43801</v>
      </c>
      <c r="B283" s="21" t="str">
        <f t="shared" si="83"/>
        <v>December, 2019</v>
      </c>
      <c r="C283" s="21" t="str">
        <f t="shared" si="84"/>
        <v>December, 2019´</v>
      </c>
      <c r="D283" s="3" t="s">
        <v>32</v>
      </c>
      <c r="E283" s="3" t="s">
        <v>77</v>
      </c>
      <c r="F283" s="3" t="s">
        <v>67</v>
      </c>
      <c r="G283" s="3" t="s">
        <v>44</v>
      </c>
      <c r="H283" s="3" t="s">
        <v>82</v>
      </c>
      <c r="I283" s="3" t="s">
        <v>505</v>
      </c>
      <c r="J283" s="12" t="str">
        <f t="shared" si="88"/>
        <v>Methomyl</v>
      </c>
      <c r="K283" s="12" t="str">
        <f t="shared" si="81"/>
        <v>Voraz</v>
      </c>
      <c r="L283" s="12" t="str">
        <f t="shared" si="82"/>
        <v>Insecticide</v>
      </c>
      <c r="M283" s="4">
        <v>138600.01</v>
      </c>
      <c r="N283" s="4">
        <v>138.6</v>
      </c>
      <c r="O283" s="4">
        <v>2593000</v>
      </c>
      <c r="P283" s="15">
        <f t="shared" si="85"/>
        <v>18.708512358693191</v>
      </c>
      <c r="Q283" s="7"/>
      <c r="R283" s="7"/>
      <c r="S283" s="7"/>
    </row>
    <row r="284" spans="1:19" ht="22" customHeight="1" x14ac:dyDescent="0.3">
      <c r="A284" s="5">
        <v>43800</v>
      </c>
      <c r="B284" s="21" t="str">
        <f t="shared" si="83"/>
        <v>December, 2019</v>
      </c>
      <c r="C284" s="21" t="str">
        <f t="shared" si="84"/>
        <v>December, 2019´</v>
      </c>
      <c r="D284" s="6" t="s">
        <v>84</v>
      </c>
      <c r="E284" s="6" t="s">
        <v>111</v>
      </c>
      <c r="F284" s="6" t="s">
        <v>115</v>
      </c>
      <c r="G284" s="6" t="s">
        <v>44</v>
      </c>
      <c r="H284" s="6" t="s">
        <v>118</v>
      </c>
      <c r="I284" s="6" t="s">
        <v>506</v>
      </c>
      <c r="J284" s="12" t="s">
        <v>3137</v>
      </c>
      <c r="K284" s="12" t="str">
        <f t="shared" si="81"/>
        <v>Not Identified</v>
      </c>
      <c r="L284" s="12" t="str">
        <f t="shared" si="82"/>
        <v>General Chemical</v>
      </c>
      <c r="M284" s="7">
        <v>25000</v>
      </c>
      <c r="N284" s="7">
        <v>25</v>
      </c>
      <c r="O284" s="7">
        <v>42500</v>
      </c>
      <c r="P284" s="15">
        <f t="shared" si="85"/>
        <v>1.7</v>
      </c>
      <c r="Q284" s="10"/>
      <c r="R284" s="10"/>
      <c r="S284" s="10"/>
    </row>
    <row r="285" spans="1:19" ht="22" customHeight="1" x14ac:dyDescent="0.3">
      <c r="A285" s="2">
        <v>43800</v>
      </c>
      <c r="B285" s="21" t="str">
        <f t="shared" si="83"/>
        <v>December, 2019</v>
      </c>
      <c r="C285" s="21" t="str">
        <f t="shared" si="84"/>
        <v>December, 2019´</v>
      </c>
      <c r="D285" s="3" t="s">
        <v>32</v>
      </c>
      <c r="E285" s="3" t="s">
        <v>507</v>
      </c>
      <c r="F285" s="3" t="s">
        <v>106</v>
      </c>
      <c r="G285" s="3" t="s">
        <v>44</v>
      </c>
      <c r="H285" s="3" t="s">
        <v>159</v>
      </c>
      <c r="I285" s="3" t="s">
        <v>508</v>
      </c>
      <c r="J285" s="12" t="str">
        <f t="shared" si="88"/>
        <v>Glyphosate</v>
      </c>
      <c r="K285" s="12" t="str">
        <f t="shared" si="81"/>
        <v>Not Identified</v>
      </c>
      <c r="L285" s="12" t="str">
        <f t="shared" si="82"/>
        <v>General Chemical</v>
      </c>
      <c r="M285" s="4">
        <v>121100</v>
      </c>
      <c r="N285" s="4">
        <v>121.1</v>
      </c>
      <c r="O285" s="4">
        <v>634000</v>
      </c>
      <c r="P285" s="15">
        <f t="shared" si="85"/>
        <v>5.2353426919900912</v>
      </c>
      <c r="Q285" s="7"/>
      <c r="R285" s="7"/>
      <c r="S285" s="7"/>
    </row>
    <row r="286" spans="1:19" ht="22" customHeight="1" x14ac:dyDescent="0.3">
      <c r="A286" s="5">
        <v>43800</v>
      </c>
      <c r="B286" s="21" t="str">
        <f t="shared" si="83"/>
        <v>December, 2019</v>
      </c>
      <c r="C286" s="21" t="str">
        <f t="shared" si="84"/>
        <v>December, 2019´</v>
      </c>
      <c r="D286" s="6" t="s">
        <v>32</v>
      </c>
      <c r="E286" s="6" t="s">
        <v>507</v>
      </c>
      <c r="F286" s="6" t="s">
        <v>106</v>
      </c>
      <c r="G286" s="6" t="s">
        <v>44</v>
      </c>
      <c r="H286" s="6" t="s">
        <v>159</v>
      </c>
      <c r="I286" s="6" t="s">
        <v>508</v>
      </c>
      <c r="J286" s="12" t="str">
        <f t="shared" si="88"/>
        <v>Glyphosate</v>
      </c>
      <c r="K286" s="12" t="str">
        <f t="shared" si="81"/>
        <v>Not Identified</v>
      </c>
      <c r="L286" s="12" t="str">
        <f t="shared" si="82"/>
        <v>General Chemical</v>
      </c>
      <c r="M286" s="7">
        <v>121100</v>
      </c>
      <c r="N286" s="7">
        <v>121.1</v>
      </c>
      <c r="O286" s="7">
        <v>634000</v>
      </c>
      <c r="P286" s="15">
        <f t="shared" si="85"/>
        <v>5.2353426919900912</v>
      </c>
      <c r="Q286" s="10"/>
      <c r="R286" s="10"/>
      <c r="S286" s="10"/>
    </row>
    <row r="287" spans="1:19" ht="22" customHeight="1" x14ac:dyDescent="0.3">
      <c r="A287" s="2">
        <v>43795</v>
      </c>
      <c r="B287" s="21" t="str">
        <f t="shared" si="83"/>
        <v>November, 2019</v>
      </c>
      <c r="C287" s="21" t="str">
        <f t="shared" si="84"/>
        <v>November, 2019´</v>
      </c>
      <c r="D287" s="3" t="s">
        <v>32</v>
      </c>
      <c r="E287" s="3" t="s">
        <v>77</v>
      </c>
      <c r="F287" s="3" t="s">
        <v>67</v>
      </c>
      <c r="G287" s="3" t="s">
        <v>44</v>
      </c>
      <c r="H287" s="3" t="s">
        <v>82</v>
      </c>
      <c r="I287" s="3" t="s">
        <v>509</v>
      </c>
      <c r="J287" s="18" t="s">
        <v>3193</v>
      </c>
      <c r="K287" s="12" t="str">
        <f t="shared" si="81"/>
        <v>Galil</v>
      </c>
      <c r="L287" s="12" t="str">
        <f t="shared" si="82"/>
        <v>Insecticide</v>
      </c>
      <c r="M287" s="4">
        <v>123660</v>
      </c>
      <c r="N287" s="4">
        <v>123.66</v>
      </c>
      <c r="O287" s="4">
        <v>2422000</v>
      </c>
      <c r="P287" s="15">
        <f t="shared" si="85"/>
        <v>19.585961507358888</v>
      </c>
      <c r="Q287" s="7"/>
      <c r="R287" s="7"/>
      <c r="S287" s="7"/>
    </row>
    <row r="288" spans="1:19" ht="22" customHeight="1" x14ac:dyDescent="0.3">
      <c r="A288" s="5">
        <v>43794</v>
      </c>
      <c r="B288" s="21" t="str">
        <f t="shared" si="83"/>
        <v>November, 2019</v>
      </c>
      <c r="C288" s="21" t="str">
        <f t="shared" si="84"/>
        <v>November, 2019´</v>
      </c>
      <c r="D288" s="6" t="s">
        <v>32</v>
      </c>
      <c r="E288" s="6" t="s">
        <v>65</v>
      </c>
      <c r="F288" s="6" t="s">
        <v>67</v>
      </c>
      <c r="G288" s="6" t="s">
        <v>44</v>
      </c>
      <c r="H288" s="6" t="s">
        <v>71</v>
      </c>
      <c r="I288" s="6" t="s">
        <v>269</v>
      </c>
      <c r="J288" s="12" t="str">
        <f>IF(ISNUMBER(SEARCH("2,4 D",I288)),"2,4-Dichlorophenoxyacetic acid",IF(ISNUMBER(SEARCH("ACIDO",I288)),"2,4-Dichlorophenoxyacetic acid",IF(ISNUMBER(SEARCH("NAPHTHA",I288)),"Aromatic Solvent Mixture",IF(ISNUMBER(SEARCH("DIMETHYLAMINE",I288)),"Dimethylamine",IF(ISNUMBER(SEARCH("DIMETILAMINA",I288)),"Dimethylamine",IF(ISNUMBER(SEARCH("JUMP",I288)),"Diuron",IF(ISNUMBER(SEARCH("2-AMINO-2,3-DIMETHYL BUTYRAMIDE",I288)),"Herbicide Amine Intermediate",IF(ISNUMBER(SEARCH("TEBUTHIURON",I288)),"Tebuthiuron","FIXIT"))))))))</f>
        <v>Diuron</v>
      </c>
      <c r="K288" s="12" t="str">
        <f t="shared" si="81"/>
        <v>Jump</v>
      </c>
      <c r="L288" s="12" t="str">
        <f t="shared" si="82"/>
        <v>Herbicide</v>
      </c>
      <c r="M288" s="7">
        <v>22348</v>
      </c>
      <c r="N288" s="7">
        <v>22.35</v>
      </c>
      <c r="O288" s="7">
        <v>307000</v>
      </c>
      <c r="P288" s="15">
        <f t="shared" si="85"/>
        <v>13.737247180955791</v>
      </c>
      <c r="Q288" s="10"/>
      <c r="R288" s="10"/>
      <c r="S288" s="10"/>
    </row>
    <row r="289" spans="1:19" ht="22" customHeight="1" x14ac:dyDescent="0.3">
      <c r="A289" s="2">
        <v>43794</v>
      </c>
      <c r="B289" s="21" t="str">
        <f t="shared" si="83"/>
        <v>November, 2019</v>
      </c>
      <c r="C289" s="21" t="str">
        <f t="shared" si="84"/>
        <v>November, 2019´</v>
      </c>
      <c r="D289" s="3" t="s">
        <v>32</v>
      </c>
      <c r="E289" s="3" t="s">
        <v>399</v>
      </c>
      <c r="F289" s="3" t="s">
        <v>151</v>
      </c>
      <c r="G289" s="3" t="s">
        <v>44</v>
      </c>
      <c r="H289" s="3" t="s">
        <v>153</v>
      </c>
      <c r="I289" s="3" t="s">
        <v>510</v>
      </c>
      <c r="J289" s="12" t="str">
        <f t="shared" ref="J289" si="90">IF(ISNUMBER(SEARCH("2,4 D",I289)),"2,4-Dichlorophenoxyacetic acid",IF(ISNUMBER(SEARCH("ACIDO",I289)),"2,4-Dichlorophenoxyacetic acid",IF(ISNUMBER(SEARCH("NAPHTHA",I289)),"Aromatic Solvent Mixture",IF(ISNUMBER(SEARCH("DIMETHYLAMINE",I289)),"Dimethylamine",IF(ISNUMBER(SEARCH("DIMETILAMINA",I289)),"Dimethylamine",IF(ISNUMBER(SEARCH("JUMP",I289)),"Diuron",IF(ISNUMBER(SEARCH("2-AMINO-2,3-DIMETHYL BUTYRAMIDE",I289)),"Herbicide Amine Intermediate",IF(ISNUMBER(SEARCH("TEBUTHIURON",I289)),"Tebuthiuron","FIXIT"))))))))</f>
        <v>Aromatic Solvent Mixture</v>
      </c>
      <c r="K289" s="12" t="str">
        <f t="shared" si="81"/>
        <v>Caromax 28</v>
      </c>
      <c r="L289" s="12" t="str">
        <f t="shared" si="82"/>
        <v>Solvent</v>
      </c>
      <c r="M289" s="4">
        <v>19940</v>
      </c>
      <c r="N289" s="4">
        <v>19.940000000000001</v>
      </c>
      <c r="O289" s="3" t="s">
        <v>49</v>
      </c>
      <c r="P289" s="15" t="e">
        <f t="shared" si="85"/>
        <v>#VALUE!</v>
      </c>
      <c r="Q289" s="7"/>
      <c r="R289" s="7"/>
      <c r="S289" s="7"/>
    </row>
    <row r="290" spans="1:19" ht="22" customHeight="1" x14ac:dyDescent="0.3">
      <c r="A290" s="5">
        <v>43794</v>
      </c>
      <c r="B290" s="21" t="str">
        <f t="shared" si="83"/>
        <v>November, 2019</v>
      </c>
      <c r="C290" s="21" t="str">
        <f t="shared" si="84"/>
        <v>November, 2019´</v>
      </c>
      <c r="D290" s="6" t="s">
        <v>32</v>
      </c>
      <c r="E290" s="6" t="s">
        <v>77</v>
      </c>
      <c r="F290" s="6" t="s">
        <v>67</v>
      </c>
      <c r="G290" s="6" t="s">
        <v>44</v>
      </c>
      <c r="H290" s="6" t="s">
        <v>82</v>
      </c>
      <c r="I290" s="6" t="s">
        <v>511</v>
      </c>
      <c r="J290" s="12" t="str">
        <f t="shared" ref="J290:J294" si="91">IF(ISNUMBER(SEARCH("2,4 D",I288)),"2,4-Dichlorophenoxyacetic acid",IF(ISNUMBER(SEARCH("ACIDO",I288)),"2,4-Dichlorophenoxyacetic acid",IF(ISNUMBER(SEARCH("NAPHTHA",I288)),"Aromatic Solvent Mixture",IF(ISNUMBER(SEARCH("DIMETHYLAMINE",I288)),"Dimethylamine",IF(ISNUMBER(SEARCH("DIMETILAMINA",I288)),"Dimethylamine",IF(ISNUMBER(SEARCH("JUMP",I288)),"Diuron",IF(ISNUMBER(SEARCH(" 2-AMINO-2,3-DIMETHYL BUTYRAMIDE",I288)),"Herbicide Amine Intermediate",IF(ISNUMBER(SEARCH("TEBUTHIURON",I288)),"Tebuthiuron",IF(ISNUMBER(SEARCH("DMS",I288)),"Dimethyl Sulfate",IF(ISNUMBER(SEARCH("2,4-XILIDIN",I288)),"2,4-Xylidine","FIX IT"))))))))))</f>
        <v>Diuron</v>
      </c>
      <c r="K290" s="12" t="str">
        <f t="shared" si="81"/>
        <v>Jump</v>
      </c>
      <c r="L290" s="12" t="str">
        <f t="shared" si="82"/>
        <v>Herbicide</v>
      </c>
      <c r="M290" s="7">
        <v>118800</v>
      </c>
      <c r="N290" s="7">
        <v>118.8</v>
      </c>
      <c r="O290" s="7">
        <v>2327000</v>
      </c>
      <c r="P290" s="15">
        <f t="shared" si="85"/>
        <v>19.587542087542086</v>
      </c>
      <c r="Q290" s="10"/>
      <c r="R290" s="10"/>
      <c r="S290" s="10"/>
    </row>
    <row r="291" spans="1:19" ht="22" customHeight="1" x14ac:dyDescent="0.3">
      <c r="A291" s="2">
        <v>43789</v>
      </c>
      <c r="B291" s="21" t="str">
        <f t="shared" si="83"/>
        <v>November, 2019</v>
      </c>
      <c r="C291" s="21" t="str">
        <f t="shared" si="84"/>
        <v>November, 2019´</v>
      </c>
      <c r="D291" s="3" t="s">
        <v>32</v>
      </c>
      <c r="E291" s="3" t="s">
        <v>161</v>
      </c>
      <c r="F291" s="3" t="s">
        <v>60</v>
      </c>
      <c r="G291" s="3" t="s">
        <v>44</v>
      </c>
      <c r="H291" s="3" t="s">
        <v>403</v>
      </c>
      <c r="I291" s="3" t="s">
        <v>512</v>
      </c>
      <c r="J291" s="12" t="str">
        <f t="shared" si="91"/>
        <v>Aromatic Solvent Mixture</v>
      </c>
      <c r="K291" s="12" t="str">
        <f t="shared" si="81"/>
        <v>Caromax 28</v>
      </c>
      <c r="L291" s="12" t="str">
        <f t="shared" si="82"/>
        <v>Solvent</v>
      </c>
      <c r="M291" s="4">
        <v>150899.99</v>
      </c>
      <c r="N291" s="4">
        <v>150.9</v>
      </c>
      <c r="O291" s="4">
        <v>1225000</v>
      </c>
      <c r="P291" s="15">
        <f t="shared" si="85"/>
        <v>8.1179594511570219</v>
      </c>
      <c r="Q291" s="7"/>
      <c r="R291" s="7"/>
      <c r="S291" s="7"/>
    </row>
    <row r="292" spans="1:19" ht="22" customHeight="1" x14ac:dyDescent="0.3">
      <c r="A292" s="5">
        <v>43787</v>
      </c>
      <c r="B292" s="21" t="str">
        <f t="shared" si="83"/>
        <v>November, 2019</v>
      </c>
      <c r="C292" s="21" t="str">
        <f t="shared" si="84"/>
        <v>November, 2019´</v>
      </c>
      <c r="D292" s="6" t="s">
        <v>32</v>
      </c>
      <c r="E292" s="6" t="s">
        <v>65</v>
      </c>
      <c r="F292" s="6" t="s">
        <v>67</v>
      </c>
      <c r="G292" s="6" t="s">
        <v>44</v>
      </c>
      <c r="H292" s="6" t="s">
        <v>71</v>
      </c>
      <c r="I292" s="6" t="s">
        <v>464</v>
      </c>
      <c r="J292" s="12" t="str">
        <f>IF(ISNUMBER(SEARCH("2,4 D",I292)),"2,4-Dichlorophenoxyacetic acid",IF(ISNUMBER(SEARCH("ACIDO",I292)),"2,4-Dichlorophenoxyacetic acid",IF(ISNUMBER(SEARCH("NAPHTHA",I292)),"Aromatic Solvent Mixture",IF(ISNUMBER(SEARCH("DIMETHYLAMINE",I292)),"Dimethylamine",IF(ISNUMBER(SEARCH("DIMETILAMINA",I292)),"Dimethylamine",IF(ISNUMBER(SEARCH("JUMP",I292)),"Diuron",IF(ISNUMBER(SEARCH("2-AMINO-2,3-DIMETHYL BUTYRAMIDE",I292)),"Herbicide Amine Intermediate",IF(ISNUMBER(SEARCH("TEBUTHIURON",I292)),"Tebuthiuron","FIXIT"))))))))</f>
        <v>Diuron</v>
      </c>
      <c r="K292" s="12" t="str">
        <f t="shared" si="81"/>
        <v>Jump</v>
      </c>
      <c r="L292" s="12" t="str">
        <f t="shared" si="82"/>
        <v>Herbicide</v>
      </c>
      <c r="M292" s="7">
        <v>44696</v>
      </c>
      <c r="N292" s="7">
        <v>44.7</v>
      </c>
      <c r="O292" s="7">
        <v>613000</v>
      </c>
      <c r="P292" s="15">
        <f t="shared" si="85"/>
        <v>13.714873814211563</v>
      </c>
      <c r="Q292" s="10"/>
      <c r="R292" s="10"/>
      <c r="S292" s="10"/>
    </row>
    <row r="293" spans="1:19" ht="22" customHeight="1" x14ac:dyDescent="0.3">
      <c r="A293" s="2">
        <v>43787</v>
      </c>
      <c r="B293" s="21" t="str">
        <f t="shared" si="83"/>
        <v>November, 2019</v>
      </c>
      <c r="C293" s="21" t="str">
        <f t="shared" si="84"/>
        <v>November, 2019´</v>
      </c>
      <c r="D293" s="3" t="s">
        <v>84</v>
      </c>
      <c r="E293" s="3" t="s">
        <v>166</v>
      </c>
      <c r="F293" s="3" t="s">
        <v>60</v>
      </c>
      <c r="G293" s="3" t="s">
        <v>44</v>
      </c>
      <c r="H293" s="3" t="s">
        <v>251</v>
      </c>
      <c r="I293" s="3" t="s">
        <v>513</v>
      </c>
      <c r="J293" s="12" t="str">
        <f>IF(ISNUMBER(SEARCH("BUTYRAMIDE",I293)),"2,3-Dimethyl Butyramide",IF(ISNUMBER(SEARCH("FOLPET",I293)),"Folpet",IF(ISNUMBER(SEARCH("METHYL [2-({[6- (TRIFLUOROMETHYL) PYRIDIN-2-YL] OXY} METHYL) PHENYL",I293)),"Esther",IF(ISNUMBER(SEARCH("TEBUCONAZOL",I293)),"Tebuconazole",IF(ISNUMBER(SEARCH("DICHLOROPHENYL",I293)),"Dichlorophenyl Isocyanates",IF(ISNUMBER(SEARCH("CAPTAN",I293)),"Captan",IF(ISNUMBER(SEARCH("DIMETHYLACETAMID",I293)),"Dimethylacetamide",IF(ISNUMBER(SEARCH("AFALON",I293)),"Linuron","FIX IT"))))))))</f>
        <v>Dimethylacetamide</v>
      </c>
      <c r="K293" s="12" t="str">
        <f t="shared" si="81"/>
        <v>Not Identified</v>
      </c>
      <c r="L293" s="12" t="str">
        <f t="shared" si="82"/>
        <v>General Chemical</v>
      </c>
      <c r="M293" s="4">
        <v>32680</v>
      </c>
      <c r="N293" s="4">
        <v>32.68</v>
      </c>
      <c r="O293" s="4">
        <v>179000</v>
      </c>
      <c r="P293" s="15">
        <f t="shared" si="85"/>
        <v>5.4773561811505509</v>
      </c>
      <c r="Q293" s="7"/>
      <c r="R293" s="7"/>
      <c r="S293" s="7"/>
    </row>
    <row r="294" spans="1:19" ht="22" customHeight="1" x14ac:dyDescent="0.3">
      <c r="A294" s="5">
        <v>43787</v>
      </c>
      <c r="B294" s="21" t="str">
        <f t="shared" si="83"/>
        <v>November, 2019</v>
      </c>
      <c r="C294" s="21" t="str">
        <f t="shared" si="84"/>
        <v>November, 2019´</v>
      </c>
      <c r="D294" s="6" t="s">
        <v>32</v>
      </c>
      <c r="E294" s="6" t="s">
        <v>191</v>
      </c>
      <c r="F294" s="6" t="s">
        <v>186</v>
      </c>
      <c r="G294" s="6" t="s">
        <v>44</v>
      </c>
      <c r="H294" s="6" t="s">
        <v>193</v>
      </c>
      <c r="I294" s="6" t="s">
        <v>515</v>
      </c>
      <c r="J294" s="12" t="str">
        <f t="shared" si="91"/>
        <v>Diuron</v>
      </c>
      <c r="K294" s="12" t="str">
        <f t="shared" si="81"/>
        <v>Jump</v>
      </c>
      <c r="L294" s="12" t="str">
        <f t="shared" si="82"/>
        <v>Herbicide</v>
      </c>
      <c r="M294" s="7">
        <v>26120</v>
      </c>
      <c r="N294" s="7">
        <v>26.12</v>
      </c>
      <c r="O294" s="7">
        <v>50500</v>
      </c>
      <c r="P294" s="15">
        <f t="shared" si="85"/>
        <v>1.933384379785605</v>
      </c>
      <c r="Q294" s="10"/>
      <c r="R294" s="10"/>
      <c r="S294" s="10"/>
    </row>
    <row r="295" spans="1:19" ht="22" customHeight="1" x14ac:dyDescent="0.3">
      <c r="A295" s="2">
        <v>43786</v>
      </c>
      <c r="B295" s="21" t="str">
        <f t="shared" si="83"/>
        <v>November, 2019</v>
      </c>
      <c r="C295" s="21" t="str">
        <f t="shared" si="84"/>
        <v>November, 2019´</v>
      </c>
      <c r="D295" s="3" t="s">
        <v>32</v>
      </c>
      <c r="E295" s="3" t="s">
        <v>516</v>
      </c>
      <c r="F295" s="3" t="s">
        <v>60</v>
      </c>
      <c r="G295" s="3" t="s">
        <v>44</v>
      </c>
      <c r="H295" s="3" t="s">
        <v>519</v>
      </c>
      <c r="I295" s="3" t="s">
        <v>520</v>
      </c>
      <c r="J295" s="12" t="s">
        <v>3122</v>
      </c>
      <c r="K295" s="12" t="str">
        <f t="shared" si="81"/>
        <v>Rapel</v>
      </c>
      <c r="L295" s="12" t="str">
        <f t="shared" si="82"/>
        <v>Insecticide</v>
      </c>
      <c r="M295" s="4">
        <v>120960</v>
      </c>
      <c r="N295" s="4">
        <v>120.96</v>
      </c>
      <c r="O295" s="4">
        <v>1085000</v>
      </c>
      <c r="P295" s="15">
        <f t="shared" si="85"/>
        <v>8.9699074074074066</v>
      </c>
      <c r="Q295" s="7"/>
      <c r="R295" s="7"/>
      <c r="S295" s="7"/>
    </row>
    <row r="296" spans="1:19" ht="22" customHeight="1" x14ac:dyDescent="0.3">
      <c r="A296" s="5">
        <v>43786</v>
      </c>
      <c r="B296" s="21" t="str">
        <f t="shared" si="83"/>
        <v>November, 2019</v>
      </c>
      <c r="C296" s="21" t="str">
        <f t="shared" si="84"/>
        <v>November, 2019´</v>
      </c>
      <c r="D296" s="6" t="s">
        <v>84</v>
      </c>
      <c r="E296" s="6" t="s">
        <v>521</v>
      </c>
      <c r="F296" s="6" t="s">
        <v>115</v>
      </c>
      <c r="G296" s="6" t="s">
        <v>44</v>
      </c>
      <c r="H296" s="6" t="s">
        <v>524</v>
      </c>
      <c r="I296" s="11" t="s">
        <v>525</v>
      </c>
      <c r="J296" s="12" t="s">
        <v>3214</v>
      </c>
      <c r="K296" s="12" t="str">
        <f t="shared" si="81"/>
        <v>Not Identified</v>
      </c>
      <c r="L296" s="12" t="str">
        <f t="shared" si="82"/>
        <v>General Chemical</v>
      </c>
      <c r="M296" s="7">
        <v>11420</v>
      </c>
      <c r="N296" s="7">
        <v>11.42</v>
      </c>
      <c r="O296" s="6" t="s">
        <v>49</v>
      </c>
      <c r="P296" s="15" t="e">
        <f t="shared" si="85"/>
        <v>#VALUE!</v>
      </c>
      <c r="Q296" s="12" t="s">
        <v>3214</v>
      </c>
      <c r="R296" s="17" t="s">
        <v>3250</v>
      </c>
      <c r="S296" s="12" t="s">
        <v>3129</v>
      </c>
    </row>
    <row r="297" spans="1:19" ht="22" customHeight="1" x14ac:dyDescent="0.3">
      <c r="A297" s="2">
        <v>43785</v>
      </c>
      <c r="B297" s="21" t="str">
        <f t="shared" si="83"/>
        <v>November, 2019</v>
      </c>
      <c r="C297" s="21" t="str">
        <f t="shared" si="84"/>
        <v>November, 2019´</v>
      </c>
      <c r="D297" s="3" t="s">
        <v>84</v>
      </c>
      <c r="E297" s="3" t="s">
        <v>87</v>
      </c>
      <c r="F297" s="3" t="s">
        <v>60</v>
      </c>
      <c r="G297" s="3" t="s">
        <v>44</v>
      </c>
      <c r="H297" s="3" t="s">
        <v>92</v>
      </c>
      <c r="I297" s="3" t="s">
        <v>222</v>
      </c>
      <c r="J297" s="12" t="str">
        <f t="shared" ref="J297" si="92">IF(ISNUMBER(SEARCH("DMS",I297)),"Dimethyl Sulfate",IF(ISNUMBER(SEARCH("2,4-XILIDIN",I297)),"2,4-Xylidine",IF(ISNUMBER(SEARCH("GALIGAN",I297)),"Oxyfluorfen",IF(ISNUMBER(SEARCH("DIMETHYLAMINE",I297)),"Dimethylamine",IF(ISNUMBER(SEARCH("ORTHOFORMATE",I297)),"Trimethyl orthoformate",IF(ISNUMBER(SEARCH("NOVALURON",I297)),"Novaluron",IF(ISNUMBER(SEARCH("DIMETHYL SULPHATE",I297)),"Dimethyl Sulphate",IF(ISNUMBER(SEARCH("ALTAPYNE",I297)),"Acid Based Co-Emulsifier",IF(ISNUMBER(SEARCH("METHANESULFONYL",I297)),"Methanesulfonyl chloride",IF(ISNUMBER(SEARCH("METHYL FORMATE",I297)),"Methanoate",IF(ISNUMBER(SEARCH("FLUEN",I297)),"Fluensulfone","FIX IT")))))))))))</f>
        <v>Trimethyl orthoformate</v>
      </c>
      <c r="K297" s="12" t="str">
        <f t="shared" si="81"/>
        <v>Not Identified</v>
      </c>
      <c r="L297" s="12" t="str">
        <f t="shared" si="82"/>
        <v>General Chemical</v>
      </c>
      <c r="M297" s="4">
        <v>16760</v>
      </c>
      <c r="N297" s="4">
        <v>16.760000000000002</v>
      </c>
      <c r="O297" s="4">
        <v>135000</v>
      </c>
      <c r="P297" s="15">
        <f t="shared" si="85"/>
        <v>8.0548926014319804</v>
      </c>
      <c r="Q297" s="7"/>
      <c r="R297" s="7"/>
      <c r="S297" s="7"/>
    </row>
    <row r="298" spans="1:19" ht="22" customHeight="1" x14ac:dyDescent="0.3">
      <c r="A298" s="5">
        <v>43781</v>
      </c>
      <c r="B298" s="21" t="str">
        <f t="shared" si="83"/>
        <v>November, 2019</v>
      </c>
      <c r="C298" s="21" t="str">
        <f t="shared" si="84"/>
        <v>November, 2019´</v>
      </c>
      <c r="D298" s="6" t="s">
        <v>32</v>
      </c>
      <c r="E298" s="6" t="s">
        <v>77</v>
      </c>
      <c r="F298" s="6" t="s">
        <v>67</v>
      </c>
      <c r="G298" s="6" t="s">
        <v>44</v>
      </c>
      <c r="H298" s="6" t="s">
        <v>418</v>
      </c>
      <c r="I298" s="6" t="s">
        <v>526</v>
      </c>
      <c r="J298" s="12" t="s">
        <v>3135</v>
      </c>
      <c r="K298" s="12" t="str">
        <f t="shared" si="81"/>
        <v>Shelter</v>
      </c>
      <c r="L298" s="12" t="str">
        <f t="shared" si="82"/>
        <v>Insecticide</v>
      </c>
      <c r="M298" s="7">
        <v>10470</v>
      </c>
      <c r="N298" s="7">
        <v>10.47</v>
      </c>
      <c r="O298" s="7">
        <v>21285000</v>
      </c>
      <c r="P298" s="15">
        <f t="shared" si="85"/>
        <v>2032.9512893982808</v>
      </c>
      <c r="Q298" s="10"/>
      <c r="R298" s="10"/>
      <c r="S298" s="10"/>
    </row>
    <row r="299" spans="1:19" ht="22" customHeight="1" x14ac:dyDescent="0.3">
      <c r="A299" s="2">
        <v>43781</v>
      </c>
      <c r="B299" s="21" t="str">
        <f t="shared" si="83"/>
        <v>November, 2019</v>
      </c>
      <c r="C299" s="21" t="str">
        <f t="shared" si="84"/>
        <v>November, 2019´</v>
      </c>
      <c r="D299" s="3" t="s">
        <v>32</v>
      </c>
      <c r="E299" s="3" t="s">
        <v>77</v>
      </c>
      <c r="F299" s="3" t="s">
        <v>67</v>
      </c>
      <c r="G299" s="3" t="s">
        <v>44</v>
      </c>
      <c r="H299" s="3" t="s">
        <v>82</v>
      </c>
      <c r="I299" s="3" t="s">
        <v>527</v>
      </c>
      <c r="J299" s="18" t="s">
        <v>3193</v>
      </c>
      <c r="K299" s="12" t="str">
        <f t="shared" si="81"/>
        <v>Galil</v>
      </c>
      <c r="L299" s="12" t="str">
        <f t="shared" si="82"/>
        <v>Insecticide</v>
      </c>
      <c r="M299" s="4">
        <v>247320.01</v>
      </c>
      <c r="N299" s="4">
        <v>247.32</v>
      </c>
      <c r="O299" s="4">
        <v>4844000</v>
      </c>
      <c r="P299" s="15">
        <f t="shared" si="85"/>
        <v>19.585960715430989</v>
      </c>
      <c r="Q299" s="7"/>
      <c r="R299" s="7"/>
      <c r="S299" s="7"/>
    </row>
    <row r="300" spans="1:19" ht="22" customHeight="1" x14ac:dyDescent="0.3">
      <c r="A300" s="5">
        <v>43781</v>
      </c>
      <c r="B300" s="21" t="str">
        <f t="shared" si="83"/>
        <v>November, 2019</v>
      </c>
      <c r="C300" s="21" t="str">
        <f t="shared" si="84"/>
        <v>November, 2019´</v>
      </c>
      <c r="D300" s="6" t="s">
        <v>32</v>
      </c>
      <c r="E300" s="6" t="s">
        <v>65</v>
      </c>
      <c r="F300" s="6" t="s">
        <v>67</v>
      </c>
      <c r="G300" s="6" t="s">
        <v>44</v>
      </c>
      <c r="H300" s="6" t="s">
        <v>71</v>
      </c>
      <c r="I300" s="6" t="s">
        <v>481</v>
      </c>
      <c r="J300" s="12" t="str">
        <f>IF(ISNUMBER(SEARCH("2,4 D",I300)),"2,4-Dichlorophenoxyacetic acid",IF(ISNUMBER(SEARCH("ACIDO",I300)),"2,4-Dichlorophenoxyacetic acid",IF(ISNUMBER(SEARCH("NAPHTHA",I300)),"Aromatic Solvent Mixture",IF(ISNUMBER(SEARCH("DIMETHYLAMINE",I300)),"Dimethylamine",IF(ISNUMBER(SEARCH("DIMETILAMINA",I300)),"Dimethylamine",IF(ISNUMBER(SEARCH("JUMP",I300)),"Diuron",IF(ISNUMBER(SEARCH("2-AMINO-2,3-DIMETHYL BUTYRAMIDE",I300)),"Herbicide Amine Intermediate",IF(ISNUMBER(SEARCH("TEBUTHIURON",I300)),"Tebuthiuron","FIXIT"))))))))</f>
        <v>Diuron</v>
      </c>
      <c r="K300" s="12" t="str">
        <f t="shared" si="81"/>
        <v>Jump</v>
      </c>
      <c r="L300" s="12" t="str">
        <f t="shared" si="82"/>
        <v>Herbicide</v>
      </c>
      <c r="M300" s="7">
        <v>111740</v>
      </c>
      <c r="N300" s="7">
        <v>111.74</v>
      </c>
      <c r="O300" s="7">
        <v>1533000</v>
      </c>
      <c r="P300" s="15">
        <f t="shared" si="85"/>
        <v>13.719348487560408</v>
      </c>
      <c r="Q300" s="10"/>
      <c r="R300" s="10"/>
      <c r="S300" s="10"/>
    </row>
    <row r="301" spans="1:19" ht="22" customHeight="1" x14ac:dyDescent="0.3">
      <c r="A301" s="2">
        <v>43781</v>
      </c>
      <c r="B301" s="21" t="str">
        <f t="shared" si="83"/>
        <v>November, 2019</v>
      </c>
      <c r="C301" s="21" t="str">
        <f t="shared" si="84"/>
        <v>November, 2019´</v>
      </c>
      <c r="D301" s="3" t="s">
        <v>32</v>
      </c>
      <c r="E301" s="3" t="s">
        <v>77</v>
      </c>
      <c r="F301" s="3" t="s">
        <v>67</v>
      </c>
      <c r="G301" s="3" t="s">
        <v>44</v>
      </c>
      <c r="H301" s="3" t="s">
        <v>243</v>
      </c>
      <c r="I301" s="3" t="s">
        <v>528</v>
      </c>
      <c r="J301" s="12" t="str">
        <f t="shared" ref="J301" si="93">IF(ISNUMBER(SEARCH("BUTYRAMIDE",I301)),"2,3-Dimethyl Butyramide",IF(ISNUMBER(SEARCH("FOLPET",I301)),"Folpet",IF(ISNUMBER(SEARCH("METHYL [2-({[6- (TRIFLUOROMETHYL) PYRIDIN-2-YL] OXY} METHYL) PHENYL",I301)),"Esther",IF(ISNUMBER(SEARCH("TEBUCONAZOL",I301)),"Tebuconazole",IF(ISNUMBER(SEARCH("DICHLOROPHENYL",I301)),"Dichlorophenyl Isocyanates",IF(ISNUMBER(SEARCH("CAPTAN",I301)),"Captan",IF(ISNUMBER(SEARCH("DIMETHYLACETAMID",I301)),"Dimethylacetamide",IF(ISNUMBER(SEARCH("AFALON",I301)),"Linuron","FIX IT"))))))))</f>
        <v>Captan</v>
      </c>
      <c r="K301" s="12" t="str">
        <f t="shared" si="81"/>
        <v>Captan</v>
      </c>
      <c r="L301" s="12" t="str">
        <f t="shared" si="82"/>
        <v>Fungicide</v>
      </c>
      <c r="M301" s="4">
        <v>51880</v>
      </c>
      <c r="N301" s="4">
        <v>51.88</v>
      </c>
      <c r="O301" s="4">
        <v>830000</v>
      </c>
      <c r="P301" s="15">
        <f t="shared" si="85"/>
        <v>15.99845797995374</v>
      </c>
      <c r="Q301" s="7"/>
      <c r="R301" s="7"/>
      <c r="S301" s="7"/>
    </row>
    <row r="302" spans="1:19" ht="22" customHeight="1" x14ac:dyDescent="0.3">
      <c r="A302" s="5">
        <v>43781</v>
      </c>
      <c r="B302" s="21" t="str">
        <f t="shared" si="83"/>
        <v>November, 2019</v>
      </c>
      <c r="C302" s="21" t="str">
        <f t="shared" si="84"/>
        <v>November, 2019´</v>
      </c>
      <c r="D302" s="6" t="s">
        <v>32</v>
      </c>
      <c r="E302" s="6" t="s">
        <v>65</v>
      </c>
      <c r="F302" s="6" t="s">
        <v>67</v>
      </c>
      <c r="G302" s="6" t="s">
        <v>44</v>
      </c>
      <c r="H302" s="6" t="s">
        <v>71</v>
      </c>
      <c r="I302" s="6" t="s">
        <v>363</v>
      </c>
      <c r="J302" s="12" t="str">
        <f t="shared" si="88"/>
        <v>Diuron</v>
      </c>
      <c r="K302" s="12" t="str">
        <f t="shared" si="81"/>
        <v>Jump</v>
      </c>
      <c r="L302" s="12" t="str">
        <f t="shared" si="82"/>
        <v>Herbicide</v>
      </c>
      <c r="M302" s="7">
        <v>89392</v>
      </c>
      <c r="N302" s="7">
        <v>89.39</v>
      </c>
      <c r="O302" s="7">
        <v>1227000</v>
      </c>
      <c r="P302" s="15">
        <f t="shared" si="85"/>
        <v>13.726060497583676</v>
      </c>
      <c r="Q302" s="10"/>
      <c r="R302" s="10"/>
      <c r="S302" s="10"/>
    </row>
    <row r="303" spans="1:19" ht="22" customHeight="1" x14ac:dyDescent="0.3">
      <c r="A303" s="2">
        <v>43780</v>
      </c>
      <c r="B303" s="21" t="str">
        <f t="shared" si="83"/>
        <v>November, 2019</v>
      </c>
      <c r="C303" s="21" t="str">
        <f t="shared" si="84"/>
        <v>November, 2019´</v>
      </c>
      <c r="D303" s="3" t="s">
        <v>32</v>
      </c>
      <c r="E303" s="3" t="s">
        <v>65</v>
      </c>
      <c r="F303" s="3" t="s">
        <v>67</v>
      </c>
      <c r="G303" s="3" t="s">
        <v>44</v>
      </c>
      <c r="H303" s="3" t="s">
        <v>71</v>
      </c>
      <c r="I303" s="3" t="s">
        <v>529</v>
      </c>
      <c r="J303" s="12" t="str">
        <f t="shared" si="88"/>
        <v>Diuron</v>
      </c>
      <c r="K303" s="12" t="str">
        <f t="shared" si="81"/>
        <v>Jump</v>
      </c>
      <c r="L303" s="12" t="str">
        <f t="shared" si="82"/>
        <v>Herbicide</v>
      </c>
      <c r="M303" s="4">
        <v>9577</v>
      </c>
      <c r="N303" s="4">
        <v>9.58</v>
      </c>
      <c r="O303" s="4">
        <v>131000</v>
      </c>
      <c r="P303" s="15">
        <f t="shared" si="85"/>
        <v>13.678604991124569</v>
      </c>
      <c r="Q303" s="7"/>
      <c r="R303" s="7"/>
      <c r="S303" s="7"/>
    </row>
    <row r="304" spans="1:19" ht="22" customHeight="1" x14ac:dyDescent="0.3">
      <c r="A304" s="5">
        <v>43780</v>
      </c>
      <c r="B304" s="21" t="str">
        <f t="shared" si="83"/>
        <v>November, 2019</v>
      </c>
      <c r="C304" s="21" t="str">
        <f t="shared" si="84"/>
        <v>November, 2019´</v>
      </c>
      <c r="D304" s="6" t="s">
        <v>32</v>
      </c>
      <c r="E304" s="6" t="s">
        <v>507</v>
      </c>
      <c r="F304" s="6" t="s">
        <v>106</v>
      </c>
      <c r="G304" s="6" t="s">
        <v>44</v>
      </c>
      <c r="H304" s="6" t="s">
        <v>159</v>
      </c>
      <c r="I304" s="6" t="s">
        <v>530</v>
      </c>
      <c r="J304" s="12" t="str">
        <f t="shared" si="88"/>
        <v>Glyphosate</v>
      </c>
      <c r="K304" s="12" t="str">
        <f t="shared" si="81"/>
        <v>Not Identified</v>
      </c>
      <c r="L304" s="12" t="str">
        <f t="shared" si="82"/>
        <v>General Chemical</v>
      </c>
      <c r="M304" s="7">
        <v>145320.01</v>
      </c>
      <c r="N304" s="7">
        <v>145.32</v>
      </c>
      <c r="O304" s="7">
        <v>827000</v>
      </c>
      <c r="P304" s="15">
        <f t="shared" si="85"/>
        <v>5.690888680781125</v>
      </c>
      <c r="Q304" s="10"/>
      <c r="R304" s="10"/>
      <c r="S304" s="10"/>
    </row>
    <row r="305" spans="1:19" ht="22" customHeight="1" x14ac:dyDescent="0.3">
      <c r="A305" s="2">
        <v>43780</v>
      </c>
      <c r="B305" s="21" t="str">
        <f t="shared" si="83"/>
        <v>November, 2019</v>
      </c>
      <c r="C305" s="21" t="str">
        <f t="shared" si="84"/>
        <v>November, 2019´</v>
      </c>
      <c r="D305" s="3" t="s">
        <v>32</v>
      </c>
      <c r="E305" s="3" t="s">
        <v>65</v>
      </c>
      <c r="F305" s="3" t="s">
        <v>67</v>
      </c>
      <c r="G305" s="3" t="s">
        <v>44</v>
      </c>
      <c r="H305" s="3" t="s">
        <v>73</v>
      </c>
      <c r="I305" s="3" t="s">
        <v>531</v>
      </c>
      <c r="J305" s="12" t="str">
        <f>IF(ISNUMBER(SEARCH("FORMIC ACID",I247)),"Formic Acid",IF(ISNUMBER(SEARCH("DIMETIL SULFATO",I247)),"Dimethyl Sulfate",IF(ISNUMBER(SEARCH("CHLOROTHALONIL",I247)),"Chlorothalonil","FIX IT")))</f>
        <v>Dimethyl Sulfate</v>
      </c>
      <c r="K305" s="12" t="str">
        <f t="shared" si="81"/>
        <v>Not Identified</v>
      </c>
      <c r="L305" s="12" t="str">
        <f t="shared" si="82"/>
        <v>General Chemical</v>
      </c>
      <c r="M305" s="4">
        <v>20090</v>
      </c>
      <c r="N305" s="4">
        <v>20.09</v>
      </c>
      <c r="O305" s="4">
        <v>276000</v>
      </c>
      <c r="P305" s="15">
        <f t="shared" si="85"/>
        <v>13.738178198108512</v>
      </c>
      <c r="Q305" s="7"/>
      <c r="R305" s="7"/>
      <c r="S305" s="7"/>
    </row>
    <row r="306" spans="1:19" ht="22" customHeight="1" x14ac:dyDescent="0.3">
      <c r="A306" s="5">
        <v>43780</v>
      </c>
      <c r="B306" s="21" t="str">
        <f t="shared" si="83"/>
        <v>November, 2019</v>
      </c>
      <c r="C306" s="21" t="str">
        <f t="shared" si="84"/>
        <v>November, 2019´</v>
      </c>
      <c r="D306" s="6" t="s">
        <v>32</v>
      </c>
      <c r="E306" s="6" t="s">
        <v>77</v>
      </c>
      <c r="F306" s="6" t="s">
        <v>67</v>
      </c>
      <c r="G306" s="6" t="s">
        <v>44</v>
      </c>
      <c r="H306" s="6" t="s">
        <v>82</v>
      </c>
      <c r="I306" s="6" t="s">
        <v>532</v>
      </c>
      <c r="J306" s="12" t="str">
        <f t="shared" si="88"/>
        <v>Methomyl</v>
      </c>
      <c r="K306" s="12" t="str">
        <f t="shared" si="81"/>
        <v>Voraz</v>
      </c>
      <c r="L306" s="12" t="str">
        <f t="shared" si="82"/>
        <v>Insecticide</v>
      </c>
      <c r="M306" s="7">
        <v>118800</v>
      </c>
      <c r="N306" s="7">
        <v>118.8</v>
      </c>
      <c r="O306" s="7">
        <v>2327000</v>
      </c>
      <c r="P306" s="15">
        <f t="shared" si="85"/>
        <v>19.587542087542086</v>
      </c>
      <c r="Q306" s="10"/>
      <c r="R306" s="10"/>
      <c r="S306" s="10"/>
    </row>
    <row r="307" spans="1:19" ht="22" customHeight="1" x14ac:dyDescent="0.3">
      <c r="A307" s="2">
        <v>43780</v>
      </c>
      <c r="B307" s="21" t="str">
        <f t="shared" si="83"/>
        <v>November, 2019</v>
      </c>
      <c r="C307" s="21" t="str">
        <f t="shared" si="84"/>
        <v>November, 2019´</v>
      </c>
      <c r="D307" s="3" t="s">
        <v>32</v>
      </c>
      <c r="E307" s="3" t="s">
        <v>507</v>
      </c>
      <c r="F307" s="3" t="s">
        <v>106</v>
      </c>
      <c r="G307" s="3" t="s">
        <v>44</v>
      </c>
      <c r="H307" s="3" t="s">
        <v>159</v>
      </c>
      <c r="I307" s="3" t="s">
        <v>530</v>
      </c>
      <c r="J307" s="12" t="str">
        <f t="shared" si="88"/>
        <v>Glyphosate</v>
      </c>
      <c r="K307" s="12" t="str">
        <f t="shared" si="81"/>
        <v>Not Identified</v>
      </c>
      <c r="L307" s="12" t="str">
        <f t="shared" si="82"/>
        <v>General Chemical</v>
      </c>
      <c r="M307" s="4">
        <v>145320.01</v>
      </c>
      <c r="N307" s="4">
        <v>145.32</v>
      </c>
      <c r="O307" s="4">
        <v>827000</v>
      </c>
      <c r="P307" s="15">
        <f t="shared" si="85"/>
        <v>5.690888680781125</v>
      </c>
      <c r="Q307" s="7"/>
      <c r="R307" s="7"/>
      <c r="S307" s="7"/>
    </row>
    <row r="308" spans="1:19" ht="22" customHeight="1" x14ac:dyDescent="0.3">
      <c r="A308" s="5">
        <v>43780</v>
      </c>
      <c r="B308" s="21" t="str">
        <f t="shared" si="83"/>
        <v>November, 2019</v>
      </c>
      <c r="C308" s="21" t="str">
        <f t="shared" si="84"/>
        <v>November, 2019´</v>
      </c>
      <c r="D308" s="6" t="s">
        <v>32</v>
      </c>
      <c r="E308" s="6" t="s">
        <v>77</v>
      </c>
      <c r="F308" s="6" t="s">
        <v>67</v>
      </c>
      <c r="G308" s="6" t="s">
        <v>44</v>
      </c>
      <c r="H308" s="6" t="s">
        <v>82</v>
      </c>
      <c r="I308" s="6" t="s">
        <v>533</v>
      </c>
      <c r="J308" s="18" t="s">
        <v>3193</v>
      </c>
      <c r="K308" s="12" t="str">
        <f t="shared" si="81"/>
        <v>Galil</v>
      </c>
      <c r="L308" s="12" t="str">
        <f t="shared" si="82"/>
        <v>Insecticide</v>
      </c>
      <c r="M308" s="7">
        <v>41220</v>
      </c>
      <c r="N308" s="7">
        <v>41.22</v>
      </c>
      <c r="O308" s="7">
        <v>807000</v>
      </c>
      <c r="P308" s="15">
        <f t="shared" si="85"/>
        <v>19.577874818049491</v>
      </c>
      <c r="Q308" s="10"/>
      <c r="R308" s="10"/>
      <c r="S308" s="10"/>
    </row>
    <row r="309" spans="1:19" ht="22" customHeight="1" x14ac:dyDescent="0.3">
      <c r="A309" s="2">
        <v>43778</v>
      </c>
      <c r="B309" s="21" t="str">
        <f t="shared" si="83"/>
        <v>November, 2019</v>
      </c>
      <c r="C309" s="21" t="str">
        <f t="shared" si="84"/>
        <v>November, 2019´</v>
      </c>
      <c r="D309" s="3" t="s">
        <v>32</v>
      </c>
      <c r="E309" s="3" t="s">
        <v>51</v>
      </c>
      <c r="F309" s="3" t="s">
        <v>53</v>
      </c>
      <c r="G309" s="3" t="s">
        <v>44</v>
      </c>
      <c r="H309" s="3" t="s">
        <v>57</v>
      </c>
      <c r="I309" s="3" t="s">
        <v>534</v>
      </c>
      <c r="J309" s="12" t="str">
        <f t="shared" si="88"/>
        <v>Carbendazim</v>
      </c>
      <c r="K309" s="12" t="str">
        <f t="shared" si="81"/>
        <v>Not Identified</v>
      </c>
      <c r="L309" s="12" t="str">
        <f t="shared" si="82"/>
        <v>General Chemical</v>
      </c>
      <c r="M309" s="4">
        <v>72360</v>
      </c>
      <c r="N309" s="4">
        <v>72.36</v>
      </c>
      <c r="O309" s="4">
        <v>2862000</v>
      </c>
      <c r="P309" s="15">
        <f t="shared" si="85"/>
        <v>39.552238805970148</v>
      </c>
      <c r="Q309" s="7"/>
      <c r="R309" s="7"/>
      <c r="S309" s="7"/>
    </row>
    <row r="310" spans="1:19" ht="22" customHeight="1" x14ac:dyDescent="0.3">
      <c r="A310" s="5">
        <v>43773</v>
      </c>
      <c r="B310" s="21" t="str">
        <f t="shared" si="83"/>
        <v>November, 2019</v>
      </c>
      <c r="C310" s="21" t="str">
        <f t="shared" si="84"/>
        <v>November, 2019´</v>
      </c>
      <c r="D310" s="6" t="s">
        <v>32</v>
      </c>
      <c r="E310" s="6" t="s">
        <v>65</v>
      </c>
      <c r="F310" s="6" t="s">
        <v>67</v>
      </c>
      <c r="G310" s="6" t="s">
        <v>44</v>
      </c>
      <c r="H310" s="6" t="s">
        <v>71</v>
      </c>
      <c r="I310" s="6" t="s">
        <v>464</v>
      </c>
      <c r="J310" s="12" t="str">
        <f>IF(ISNUMBER(SEARCH("2,4 D",I310)),"2,4-Dichlorophenoxyacetic acid",IF(ISNUMBER(SEARCH("ACIDO",I310)),"2,4-Dichlorophenoxyacetic acid",IF(ISNUMBER(SEARCH("NAPHTHA",I310)),"Aromatic Solvent Mixture",IF(ISNUMBER(SEARCH("DIMETHYLAMINE",I310)),"Dimethylamine",IF(ISNUMBER(SEARCH("DIMETILAMINA",I310)),"Dimethylamine",IF(ISNUMBER(SEARCH("JUMP",I310)),"Diuron",IF(ISNUMBER(SEARCH("2-AMINO-2,3-DIMETHYL BUTYRAMIDE",I310)),"Herbicide Amine Intermediate",IF(ISNUMBER(SEARCH("TEBUTHIURON",I310)),"Tebuthiuron","FIXIT"))))))))</f>
        <v>Diuron</v>
      </c>
      <c r="K310" s="12" t="str">
        <f t="shared" si="81"/>
        <v>Jump</v>
      </c>
      <c r="L310" s="12" t="str">
        <f t="shared" si="82"/>
        <v>Herbicide</v>
      </c>
      <c r="M310" s="7">
        <v>44696</v>
      </c>
      <c r="N310" s="7">
        <v>44.7</v>
      </c>
      <c r="O310" s="7">
        <v>613000</v>
      </c>
      <c r="P310" s="15">
        <f t="shared" si="85"/>
        <v>13.714873814211563</v>
      </c>
      <c r="Q310" s="10"/>
      <c r="R310" s="10"/>
      <c r="S310" s="10"/>
    </row>
    <row r="311" spans="1:19" ht="22" customHeight="1" x14ac:dyDescent="0.3">
      <c r="A311" s="2">
        <v>43773</v>
      </c>
      <c r="B311" s="21" t="str">
        <f t="shared" si="83"/>
        <v>November, 2019</v>
      </c>
      <c r="C311" s="21" t="str">
        <f t="shared" si="84"/>
        <v>November, 2019´</v>
      </c>
      <c r="D311" s="3" t="s">
        <v>32</v>
      </c>
      <c r="E311" s="3" t="s">
        <v>77</v>
      </c>
      <c r="F311" s="3" t="s">
        <v>67</v>
      </c>
      <c r="G311" s="3" t="s">
        <v>44</v>
      </c>
      <c r="H311" s="3" t="s">
        <v>82</v>
      </c>
      <c r="I311" s="3" t="s">
        <v>535</v>
      </c>
      <c r="J311" s="18" t="s">
        <v>3193</v>
      </c>
      <c r="K311" s="12" t="str">
        <f t="shared" si="81"/>
        <v>Galil</v>
      </c>
      <c r="L311" s="12" t="str">
        <f t="shared" si="82"/>
        <v>Insecticide</v>
      </c>
      <c r="M311" s="4">
        <v>203810</v>
      </c>
      <c r="N311" s="4">
        <v>203.81</v>
      </c>
      <c r="O311" s="4">
        <v>3991000</v>
      </c>
      <c r="P311" s="15">
        <f t="shared" si="85"/>
        <v>19.581963593543005</v>
      </c>
      <c r="Q311" s="7"/>
      <c r="R311" s="7"/>
      <c r="S311" s="7"/>
    </row>
    <row r="312" spans="1:19" ht="22" customHeight="1" x14ac:dyDescent="0.3">
      <c r="A312" s="5">
        <v>43773</v>
      </c>
      <c r="B312" s="21" t="str">
        <f t="shared" si="83"/>
        <v>November, 2019</v>
      </c>
      <c r="C312" s="21" t="str">
        <f t="shared" si="84"/>
        <v>November, 2019´</v>
      </c>
      <c r="D312" s="6" t="s">
        <v>32</v>
      </c>
      <c r="E312" s="6" t="s">
        <v>35</v>
      </c>
      <c r="F312" s="6" t="s">
        <v>40</v>
      </c>
      <c r="G312" s="6" t="s">
        <v>44</v>
      </c>
      <c r="H312" s="6" t="s">
        <v>47</v>
      </c>
      <c r="I312" s="6" t="s">
        <v>536</v>
      </c>
      <c r="J312" s="12" t="str">
        <f t="shared" si="88"/>
        <v>2,4-Dichlorophenoxyacetic acid</v>
      </c>
      <c r="K312" s="12" t="str">
        <f t="shared" si="81"/>
        <v>2,4-D Main</v>
      </c>
      <c r="L312" s="12" t="str">
        <f t="shared" si="82"/>
        <v>Herbicide</v>
      </c>
      <c r="M312" s="7">
        <v>240240.01</v>
      </c>
      <c r="N312" s="7">
        <v>240.24</v>
      </c>
      <c r="O312" s="6" t="s">
        <v>49</v>
      </c>
      <c r="P312" s="15" t="e">
        <f t="shared" si="85"/>
        <v>#VALUE!</v>
      </c>
      <c r="Q312" s="10"/>
      <c r="R312" s="10"/>
      <c r="S312" s="10"/>
    </row>
    <row r="313" spans="1:19" ht="22" customHeight="1" x14ac:dyDescent="0.3">
      <c r="A313" s="2">
        <v>43773</v>
      </c>
      <c r="B313" s="21" t="str">
        <f t="shared" si="83"/>
        <v>November, 2019</v>
      </c>
      <c r="C313" s="21" t="str">
        <f t="shared" si="84"/>
        <v>November, 2019´</v>
      </c>
      <c r="D313" s="3" t="s">
        <v>32</v>
      </c>
      <c r="E313" s="3" t="s">
        <v>77</v>
      </c>
      <c r="F313" s="3" t="s">
        <v>67</v>
      </c>
      <c r="G313" s="3" t="s">
        <v>44</v>
      </c>
      <c r="H313" s="3" t="s">
        <v>82</v>
      </c>
      <c r="I313" s="3" t="s">
        <v>537</v>
      </c>
      <c r="J313" s="12" t="str">
        <f>IF(ISNUMBER(SEARCH("2,4 D",I313)),"2,4-Dichlorophenoxyacetic acid",IF(ISNUMBER(SEARCH("ACIDO",I313)),"2,4-Dichlorophenoxyacetic acid",IF(ISNUMBER(SEARCH("NAPHTHA",I313)),"Aromatic Solvent Mixture",IF(ISNUMBER(SEARCH("DIMETHYLAMINE",I313)),"Dimethylamine",IF(ISNUMBER(SEARCH("DIMETILAMINA",I313)),"Dimethylamine",IF(ISNUMBER(SEARCH("JUMP",I313)),"Diuron",IF(ISNUMBER(SEARCH("2-AMINO-2,3-DIMETHYL BUTYRAMIDE",I313)),"Herbicide Amine Intermediate",IF(ISNUMBER(SEARCH("TEBUTHIURON",I313)),"Tebuthiuron","FIXIT"))))))))</f>
        <v>Aromatic Solvent Mixture</v>
      </c>
      <c r="K313" s="12" t="str">
        <f t="shared" si="81"/>
        <v>Caromax 28</v>
      </c>
      <c r="L313" s="12" t="str">
        <f t="shared" si="82"/>
        <v>Solvent</v>
      </c>
      <c r="M313" s="4">
        <v>69860</v>
      </c>
      <c r="N313" s="4">
        <v>69.86</v>
      </c>
      <c r="O313" s="4">
        <v>1368000</v>
      </c>
      <c r="P313" s="15">
        <f t="shared" si="85"/>
        <v>19.5820211852276</v>
      </c>
      <c r="Q313" s="7"/>
      <c r="R313" s="7"/>
      <c r="S313" s="7"/>
    </row>
    <row r="314" spans="1:19" ht="22" customHeight="1" x14ac:dyDescent="0.3">
      <c r="A314" s="5">
        <v>43773</v>
      </c>
      <c r="B314" s="21" t="str">
        <f t="shared" si="83"/>
        <v>November, 2019</v>
      </c>
      <c r="C314" s="21" t="str">
        <f t="shared" si="84"/>
        <v>November, 2019´</v>
      </c>
      <c r="D314" s="6" t="s">
        <v>32</v>
      </c>
      <c r="E314" s="6" t="s">
        <v>65</v>
      </c>
      <c r="F314" s="6" t="s">
        <v>67</v>
      </c>
      <c r="G314" s="6" t="s">
        <v>44</v>
      </c>
      <c r="H314" s="6" t="s">
        <v>71</v>
      </c>
      <c r="I314" s="6" t="s">
        <v>284</v>
      </c>
      <c r="J314" s="12" t="str">
        <f t="shared" si="88"/>
        <v>Diuron</v>
      </c>
      <c r="K314" s="12" t="str">
        <f t="shared" si="81"/>
        <v>Jump</v>
      </c>
      <c r="L314" s="12" t="str">
        <f t="shared" si="82"/>
        <v>Herbicide</v>
      </c>
      <c r="M314" s="7">
        <v>44696</v>
      </c>
      <c r="N314" s="7">
        <v>44.7</v>
      </c>
      <c r="O314" s="7">
        <v>613000</v>
      </c>
      <c r="P314" s="15">
        <f t="shared" si="85"/>
        <v>13.714873814211563</v>
      </c>
      <c r="Q314" s="10"/>
      <c r="R314" s="10"/>
      <c r="S314" s="10"/>
    </row>
    <row r="315" spans="1:19" ht="22" customHeight="1" x14ac:dyDescent="0.3">
      <c r="A315" s="2">
        <v>43768</v>
      </c>
      <c r="B315" s="21" t="str">
        <f t="shared" si="83"/>
        <v>October, 2019</v>
      </c>
      <c r="C315" s="21" t="str">
        <f t="shared" si="84"/>
        <v>October, 2019´</v>
      </c>
      <c r="D315" s="3" t="s">
        <v>32</v>
      </c>
      <c r="E315" s="3" t="s">
        <v>538</v>
      </c>
      <c r="F315" s="3" t="s">
        <v>106</v>
      </c>
      <c r="G315" s="3" t="s">
        <v>44</v>
      </c>
      <c r="H315" s="3" t="s">
        <v>108</v>
      </c>
      <c r="I315" s="3" t="s">
        <v>539</v>
      </c>
      <c r="J315" s="12" t="str">
        <f>IF(ISNUMBER(SEARCH("2,4 D",I313)),"2,4-Dichlorophenoxyacetic acid",IF(ISNUMBER(SEARCH("ACIDO",I313)),"2,4-Dichlorophenoxyacetic acid",IF(ISNUMBER(SEARCH("NAPHTHA",I313)),"Aromatic Solvent Mixture",IF(ISNUMBER(SEARCH("DIMETHYLAMINE",I313)),"Dimethylamine",IF(ISNUMBER(SEARCH("DIMETILAMINA",I313)),"Dimethylamine",IF(ISNUMBER(SEARCH("JUMP",I313)),"Diuron",IF(ISNUMBER(SEARCH(" 2-AMINO-2,3-DIMETHYL BUTYRAMIDE",I313)),"Herbicide Amine Intermediate",IF(ISNUMBER(SEARCH("TEBUTHIURON",I313)),"Tebuthiuron",IF(ISNUMBER(SEARCH("DMS",I313)),"Dimethyl Sulfate",IF(ISNUMBER(SEARCH("2,4-XILIDIN",I313)),"2,4-Xylidine","FIX IT"))))))))))</f>
        <v>Aromatic Solvent Mixture</v>
      </c>
      <c r="K315" s="12" t="str">
        <f t="shared" si="81"/>
        <v>Caromax 28</v>
      </c>
      <c r="L315" s="12" t="str">
        <f t="shared" si="82"/>
        <v>Solvent</v>
      </c>
      <c r="M315" s="4">
        <v>11200</v>
      </c>
      <c r="N315" s="4">
        <v>11.2</v>
      </c>
      <c r="O315" s="4">
        <v>64300</v>
      </c>
      <c r="P315" s="15">
        <f t="shared" si="85"/>
        <v>5.7410714285714288</v>
      </c>
      <c r="Q315" s="7"/>
      <c r="R315" s="7"/>
      <c r="S315" s="7"/>
    </row>
    <row r="316" spans="1:19" ht="22" customHeight="1" x14ac:dyDescent="0.3">
      <c r="A316" s="5">
        <v>43767</v>
      </c>
      <c r="B316" s="21" t="str">
        <f t="shared" si="83"/>
        <v>October, 2019</v>
      </c>
      <c r="C316" s="21" t="str">
        <f t="shared" si="84"/>
        <v>October, 2019´</v>
      </c>
      <c r="D316" s="6" t="s">
        <v>32</v>
      </c>
      <c r="E316" s="6" t="s">
        <v>183</v>
      </c>
      <c r="F316" s="6" t="s">
        <v>186</v>
      </c>
      <c r="G316" s="6" t="s">
        <v>44</v>
      </c>
      <c r="H316" s="6" t="s">
        <v>289</v>
      </c>
      <c r="I316" s="6" t="s">
        <v>540</v>
      </c>
      <c r="J316" s="12" t="str">
        <f t="shared" si="88"/>
        <v>Isopropylamine</v>
      </c>
      <c r="K316" s="12" t="str">
        <f t="shared" si="81"/>
        <v>Not Identified</v>
      </c>
      <c r="L316" s="12" t="str">
        <f t="shared" si="82"/>
        <v>General Chemical</v>
      </c>
      <c r="M316" s="7">
        <v>76040</v>
      </c>
      <c r="N316" s="7">
        <v>76.040000000000006</v>
      </c>
      <c r="O316" s="7">
        <v>1681000</v>
      </c>
      <c r="P316" s="15">
        <f t="shared" si="85"/>
        <v>22.106785902156759</v>
      </c>
      <c r="Q316" s="10"/>
      <c r="R316" s="10"/>
      <c r="S316" s="10"/>
    </row>
    <row r="317" spans="1:19" ht="22" customHeight="1" x14ac:dyDescent="0.3">
      <c r="A317" s="2">
        <v>43766</v>
      </c>
      <c r="B317" s="21" t="str">
        <f t="shared" si="83"/>
        <v>October, 2019</v>
      </c>
      <c r="C317" s="21" t="str">
        <f t="shared" si="84"/>
        <v>October, 2019´</v>
      </c>
      <c r="D317" s="3" t="s">
        <v>32</v>
      </c>
      <c r="E317" s="3" t="s">
        <v>77</v>
      </c>
      <c r="F317" s="3" t="s">
        <v>67</v>
      </c>
      <c r="G317" s="3" t="s">
        <v>44</v>
      </c>
      <c r="H317" s="3" t="s">
        <v>82</v>
      </c>
      <c r="I317" s="3" t="s">
        <v>541</v>
      </c>
      <c r="J317" s="18" t="s">
        <v>3193</v>
      </c>
      <c r="K317" s="12" t="str">
        <f t="shared" si="81"/>
        <v>Galil</v>
      </c>
      <c r="L317" s="12" t="str">
        <f t="shared" si="82"/>
        <v>Insecticide</v>
      </c>
      <c r="M317" s="4">
        <v>164880.01</v>
      </c>
      <c r="N317" s="4">
        <v>164.88</v>
      </c>
      <c r="O317" s="4">
        <v>3686000</v>
      </c>
      <c r="P317" s="15">
        <f t="shared" si="85"/>
        <v>22.355651239953222</v>
      </c>
      <c r="Q317" s="7"/>
      <c r="R317" s="7"/>
      <c r="S317" s="7"/>
    </row>
    <row r="318" spans="1:19" ht="22" customHeight="1" x14ac:dyDescent="0.3">
      <c r="A318" s="5">
        <v>43766</v>
      </c>
      <c r="B318" s="21" t="str">
        <f t="shared" si="83"/>
        <v>October, 2019</v>
      </c>
      <c r="C318" s="21" t="str">
        <f t="shared" si="84"/>
        <v>October, 2019´</v>
      </c>
      <c r="D318" s="6" t="s">
        <v>32</v>
      </c>
      <c r="E318" s="6" t="s">
        <v>65</v>
      </c>
      <c r="F318" s="6" t="s">
        <v>67</v>
      </c>
      <c r="G318" s="6" t="s">
        <v>44</v>
      </c>
      <c r="H318" s="6" t="s">
        <v>71</v>
      </c>
      <c r="I318" s="6" t="s">
        <v>293</v>
      </c>
      <c r="J318" s="12" t="str">
        <f>IF(ISNUMBER(SEARCH("2,4 D",I318)),"2,4-Dichlorophenoxyacetic acid",IF(ISNUMBER(SEARCH("ACIDO",I318)),"2,4-Dichlorophenoxyacetic acid",IF(ISNUMBER(SEARCH("NAPHTHA",I318)),"Aromatic Solvent Mixture",IF(ISNUMBER(SEARCH("DIMETHYLAMINE",I318)),"Dimethylamine",IF(ISNUMBER(SEARCH("DIMETILAMINA",I318)),"Dimethylamine",IF(ISNUMBER(SEARCH("JUMP",I318)),"Diuron",IF(ISNUMBER(SEARCH("2-AMINO-2,3-DIMETHYL BUTYRAMIDE",I318)),"Herbicide Amine Intermediate",IF(ISNUMBER(SEARCH("TEBUTHIURON",I318)),"Tebuthiuron","FIXIT"))))))))</f>
        <v>Diuron</v>
      </c>
      <c r="K318" s="12" t="str">
        <f t="shared" si="81"/>
        <v>Jump</v>
      </c>
      <c r="L318" s="12" t="str">
        <f t="shared" si="82"/>
        <v>Herbicide</v>
      </c>
      <c r="M318" s="7">
        <v>67044</v>
      </c>
      <c r="N318" s="7">
        <v>67.040000000000006</v>
      </c>
      <c r="O318" s="7">
        <v>894000</v>
      </c>
      <c r="P318" s="15">
        <f t="shared" si="85"/>
        <v>13.334526579559693</v>
      </c>
      <c r="Q318" s="10"/>
      <c r="R318" s="10"/>
      <c r="S318" s="10"/>
    </row>
    <row r="319" spans="1:19" ht="22" customHeight="1" x14ac:dyDescent="0.3">
      <c r="A319" s="2">
        <v>43766</v>
      </c>
      <c r="B319" s="21" t="str">
        <f t="shared" si="83"/>
        <v>October, 2019</v>
      </c>
      <c r="C319" s="21" t="str">
        <f t="shared" si="84"/>
        <v>October, 2019´</v>
      </c>
      <c r="D319" s="3" t="s">
        <v>32</v>
      </c>
      <c r="E319" s="3" t="s">
        <v>77</v>
      </c>
      <c r="F319" s="3" t="s">
        <v>67</v>
      </c>
      <c r="G319" s="3" t="s">
        <v>44</v>
      </c>
      <c r="H319" s="3" t="s">
        <v>82</v>
      </c>
      <c r="I319" s="3" t="s">
        <v>542</v>
      </c>
      <c r="J319" s="12" t="str">
        <f>IF(ISNUMBER(SEARCH("DMS",I319)),"Dimethyl Sulfate",IF(ISNUMBER(SEARCH("2,4-XILIDIN",I319)),"2,4-Xylidine",IF(ISNUMBER(SEARCH("GALIGAN",I319)),"Oxyfluorfen",IF(ISNUMBER(SEARCH("DIMETHYLAMINE",I319)),"Dimethylamine",IF(ISNUMBER(SEARCH("ORTHOFORMATE",I319)),"Trimethyl orthoformate",IF(ISNUMBER(SEARCH("NOVALURON",I319)),"Novaluron",IF(ISNUMBER(SEARCH("DIMETHYL SULPHATE",I319)),"Dimethyl Sulphate",IF(ISNUMBER(SEARCH("ALTAPYNE",I319)),"Acid Based Co-Emulsifier",IF(ISNUMBER(SEARCH("METHANESULFONYL",I319)),"Methanesulfonyl chloride",IF(ISNUMBER(SEARCH("METHYL FORMATE",I319)),"Methanoate",IF(ISNUMBER(SEARCH("FLUEN",I319)),"Fluensulfone","FIX IT")))))))))))</f>
        <v>Novaluron</v>
      </c>
      <c r="K319" s="12" t="str">
        <f t="shared" si="81"/>
        <v>Rimon</v>
      </c>
      <c r="L319" s="12" t="str">
        <f t="shared" si="82"/>
        <v>Insecticide</v>
      </c>
      <c r="M319" s="4">
        <v>118800</v>
      </c>
      <c r="N319" s="4">
        <v>118.8</v>
      </c>
      <c r="O319" s="4">
        <v>2656000</v>
      </c>
      <c r="P319" s="15">
        <f t="shared" si="85"/>
        <v>22.356902356902356</v>
      </c>
      <c r="Q319" s="7"/>
      <c r="R319" s="7"/>
      <c r="S319" s="7"/>
    </row>
    <row r="320" spans="1:19" ht="22" customHeight="1" x14ac:dyDescent="0.3">
      <c r="A320" s="5">
        <v>43766</v>
      </c>
      <c r="B320" s="21" t="str">
        <f t="shared" si="83"/>
        <v>October, 2019</v>
      </c>
      <c r="C320" s="21" t="str">
        <f t="shared" si="84"/>
        <v>October, 2019´</v>
      </c>
      <c r="D320" s="6" t="s">
        <v>32</v>
      </c>
      <c r="E320" s="6" t="s">
        <v>77</v>
      </c>
      <c r="F320" s="6" t="s">
        <v>67</v>
      </c>
      <c r="G320" s="6" t="s">
        <v>44</v>
      </c>
      <c r="H320" s="6" t="s">
        <v>543</v>
      </c>
      <c r="I320" s="6" t="s">
        <v>544</v>
      </c>
      <c r="J320" s="12" t="str">
        <f t="shared" ref="J320" si="94">IF(ISNUMBER(SEARCH("2,4 D",I318)),"2,4-Dichlorophenoxyacetic acid",IF(ISNUMBER(SEARCH("ACIDO",I318)),"2,4-Dichlorophenoxyacetic acid",IF(ISNUMBER(SEARCH("NAPHTHA",I318)),"Aromatic Solvent Mixture",IF(ISNUMBER(SEARCH("DIMETHYLAMINE",I318)),"Dimethylamine",IF(ISNUMBER(SEARCH("DIMETILAMINA",I318)),"Dimethylamine",IF(ISNUMBER(SEARCH("JUMP",I318)),"Diuron",IF(ISNUMBER(SEARCH(" 2-AMINO-2,3-DIMETHYL BUTYRAMIDE",I318)),"Herbicide Amine Intermediate",IF(ISNUMBER(SEARCH("TEBUTHIURON",I318)),"Tebuthiuron",IF(ISNUMBER(SEARCH("DMS",I318)),"Dimethyl Sulfate",IF(ISNUMBER(SEARCH("2,4-XILIDIN",I318)),"2,4-Xylidine","FIX IT"))))))))))</f>
        <v>Diuron</v>
      </c>
      <c r="K320" s="12" t="str">
        <f t="shared" si="81"/>
        <v>Jump</v>
      </c>
      <c r="L320" s="12" t="str">
        <f t="shared" si="82"/>
        <v>Herbicide</v>
      </c>
      <c r="M320" s="7">
        <v>4992</v>
      </c>
      <c r="N320" s="7">
        <v>4.99</v>
      </c>
      <c r="O320" s="6" t="s">
        <v>49</v>
      </c>
      <c r="P320" s="15" t="e">
        <f t="shared" si="85"/>
        <v>#VALUE!</v>
      </c>
      <c r="Q320" s="10"/>
      <c r="R320" s="10"/>
      <c r="S320" s="10"/>
    </row>
    <row r="321" spans="1:19" ht="22" customHeight="1" x14ac:dyDescent="0.3">
      <c r="A321" s="2">
        <v>43766</v>
      </c>
      <c r="B321" s="21" t="str">
        <f t="shared" si="83"/>
        <v>October, 2019</v>
      </c>
      <c r="C321" s="21" t="str">
        <f t="shared" si="84"/>
        <v>October, 2019´</v>
      </c>
      <c r="D321" s="3" t="s">
        <v>32</v>
      </c>
      <c r="E321" s="3" t="s">
        <v>77</v>
      </c>
      <c r="F321" s="3" t="s">
        <v>67</v>
      </c>
      <c r="G321" s="3" t="s">
        <v>44</v>
      </c>
      <c r="H321" s="3" t="s">
        <v>82</v>
      </c>
      <c r="I321" s="3" t="s">
        <v>545</v>
      </c>
      <c r="J321" s="12" t="str">
        <f t="shared" ref="J321" si="95">IF(ISNUMBER(SEARCH("DMS",I321)),"Dimethyl Sulfate",IF(ISNUMBER(SEARCH("2,4-XILIDIN",I321)),"2,4-Xylidine",IF(ISNUMBER(SEARCH("GALIGAN",I321)),"Oxyfluorfen",IF(ISNUMBER(SEARCH("DIMETHYLAMINE",I321)),"Dimethylamine",IF(ISNUMBER(SEARCH("ORTHOFORMATE",I321)),"Trimethyl orthoformate",IF(ISNUMBER(SEARCH("NOVALURON",I321)),"Novaluron",IF(ISNUMBER(SEARCH("DIMETHYL SULPHATE",I321)),"Dimethyl Sulphate",IF(ISNUMBER(SEARCH("ALTAPYNE",I321)),"Acid Based Co-Emulsifier",IF(ISNUMBER(SEARCH("METHANESULFONYL",I321)),"Methanesulfonyl chloride",IF(ISNUMBER(SEARCH("METHYL FORMATE",I321)),"Methanoate",IF(ISNUMBER(SEARCH("FLUEN",I321)),"Fluensulfone","FIX IT")))))))))))</f>
        <v>Novaluron</v>
      </c>
      <c r="K321" s="12" t="str">
        <f t="shared" si="81"/>
        <v>Rimon</v>
      </c>
      <c r="L321" s="12" t="str">
        <f t="shared" si="82"/>
        <v>Insecticide</v>
      </c>
      <c r="M321" s="4">
        <v>38640</v>
      </c>
      <c r="N321" s="4">
        <v>38.64</v>
      </c>
      <c r="O321" s="4">
        <v>864000</v>
      </c>
      <c r="P321" s="15">
        <f t="shared" si="85"/>
        <v>22.36024844720497</v>
      </c>
      <c r="Q321" s="7"/>
      <c r="R321" s="7"/>
      <c r="S321" s="7"/>
    </row>
    <row r="322" spans="1:19" ht="22" customHeight="1" x14ac:dyDescent="0.3">
      <c r="A322" s="5">
        <v>43766</v>
      </c>
      <c r="B322" s="21" t="str">
        <f t="shared" si="83"/>
        <v>October, 2019</v>
      </c>
      <c r="C322" s="21" t="str">
        <f t="shared" si="84"/>
        <v>October, 2019´</v>
      </c>
      <c r="D322" s="6" t="s">
        <v>32</v>
      </c>
      <c r="E322" s="6" t="s">
        <v>65</v>
      </c>
      <c r="F322" s="6" t="s">
        <v>67</v>
      </c>
      <c r="G322" s="6" t="s">
        <v>44</v>
      </c>
      <c r="H322" s="6" t="s">
        <v>73</v>
      </c>
      <c r="I322" s="6" t="s">
        <v>546</v>
      </c>
      <c r="J322" s="12" t="str">
        <f>IF(ISNUMBER(SEARCH("TRIFLUOROMETHYL",I264)),"2-(Trifluoromethyl)pyridine",IF(ISNUMBER(SEARCH("GALIL",I264)),"Imidachloprid",IF(ISNUMBER(SEARCH("SUPRATHION",I264)),"Methidathion",IF(ISNUMBER(SEARCH("ETHYLAN",I264)),"Non Ionic Surfactant",IF(ISNUMBER(SEARCH("FIPRONIL",I264)),"Fipronil","FIX IT")))))</f>
        <v>Methidathion</v>
      </c>
      <c r="K322" s="12" t="str">
        <f t="shared" ref="K322:K385" si="96">VLOOKUP(J322,Q:S,2, FALSE)</f>
        <v>Suprathion</v>
      </c>
      <c r="L322" s="12" t="str">
        <f t="shared" ref="L322:L385" si="97">VLOOKUP(K322,R:T,2, FALSE)</f>
        <v>Insecticide</v>
      </c>
      <c r="M322" s="7">
        <v>41580</v>
      </c>
      <c r="N322" s="7">
        <v>41.58</v>
      </c>
      <c r="O322" s="7">
        <v>555000</v>
      </c>
      <c r="P322" s="15">
        <f t="shared" si="85"/>
        <v>13.347763347763347</v>
      </c>
      <c r="Q322" s="10"/>
      <c r="R322" s="10"/>
      <c r="S322" s="10"/>
    </row>
    <row r="323" spans="1:19" ht="22" customHeight="1" x14ac:dyDescent="0.3">
      <c r="A323" s="2">
        <v>43766</v>
      </c>
      <c r="B323" s="21" t="str">
        <f t="shared" ref="B323:B386" si="98">TEXT(A323,"MMMMMMM, YYYY")</f>
        <v>October, 2019</v>
      </c>
      <c r="C323" s="21" t="str">
        <f t="shared" ref="C323:C386" si="99">B323&amp;"´"</f>
        <v>October, 2019´</v>
      </c>
      <c r="D323" s="3" t="s">
        <v>32</v>
      </c>
      <c r="E323" s="3" t="s">
        <v>65</v>
      </c>
      <c r="F323" s="3" t="s">
        <v>67</v>
      </c>
      <c r="G323" s="3" t="s">
        <v>44</v>
      </c>
      <c r="H323" s="3" t="s">
        <v>71</v>
      </c>
      <c r="I323" s="3" t="s">
        <v>464</v>
      </c>
      <c r="J323" s="12" t="str">
        <f>IF(ISNUMBER(SEARCH("2,4 D",I323)),"2,4-Dichlorophenoxyacetic acid",IF(ISNUMBER(SEARCH("ACIDO",I323)),"2,4-Dichlorophenoxyacetic acid",IF(ISNUMBER(SEARCH("NAPHTHA",I323)),"Aromatic Solvent Mixture",IF(ISNUMBER(SEARCH("DIMETHYLAMINE",I323)),"Dimethylamine",IF(ISNUMBER(SEARCH("DIMETILAMINA",I323)),"Dimethylamine",IF(ISNUMBER(SEARCH("JUMP",I323)),"Diuron",IF(ISNUMBER(SEARCH("2-AMINO-2,3-DIMETHYL BUTYRAMIDE",I323)),"Herbicide Amine Intermediate",IF(ISNUMBER(SEARCH("TEBUTHIURON",I323)),"Tebuthiuron","FIXIT"))))))))</f>
        <v>Diuron</v>
      </c>
      <c r="K323" s="12" t="str">
        <f t="shared" si="96"/>
        <v>Jump</v>
      </c>
      <c r="L323" s="12" t="str">
        <f t="shared" si="97"/>
        <v>Herbicide</v>
      </c>
      <c r="M323" s="4">
        <v>44696</v>
      </c>
      <c r="N323" s="4">
        <v>44.7</v>
      </c>
      <c r="O323" s="4">
        <v>596000</v>
      </c>
      <c r="P323" s="15">
        <f t="shared" ref="P323:P386" si="100">O323/M323</f>
        <v>13.334526579559693</v>
      </c>
      <c r="Q323" s="7"/>
      <c r="R323" s="7"/>
      <c r="S323" s="7"/>
    </row>
    <row r="324" spans="1:19" ht="22" customHeight="1" x14ac:dyDescent="0.3">
      <c r="A324" s="5">
        <v>43766</v>
      </c>
      <c r="B324" s="21" t="str">
        <f t="shared" si="98"/>
        <v>October, 2019</v>
      </c>
      <c r="C324" s="21" t="str">
        <f t="shared" si="99"/>
        <v>October, 2019´</v>
      </c>
      <c r="D324" s="6" t="s">
        <v>32</v>
      </c>
      <c r="E324" s="6" t="s">
        <v>35</v>
      </c>
      <c r="F324" s="6" t="s">
        <v>40</v>
      </c>
      <c r="G324" s="6" t="s">
        <v>44</v>
      </c>
      <c r="H324" s="6" t="s">
        <v>47</v>
      </c>
      <c r="I324" s="6" t="s">
        <v>547</v>
      </c>
      <c r="J324" s="12" t="str">
        <f t="shared" si="88"/>
        <v>2,4-Dichlorophenoxyacetic acid</v>
      </c>
      <c r="K324" s="12" t="str">
        <f t="shared" si="96"/>
        <v>2,4-D Main</v>
      </c>
      <c r="L324" s="12" t="str">
        <f t="shared" si="97"/>
        <v>Herbicide</v>
      </c>
      <c r="M324" s="7">
        <v>184520</v>
      </c>
      <c r="N324" s="7">
        <v>184.52</v>
      </c>
      <c r="O324" s="6" t="s">
        <v>49</v>
      </c>
      <c r="P324" s="15" t="e">
        <f t="shared" si="100"/>
        <v>#VALUE!</v>
      </c>
      <c r="Q324" s="10"/>
      <c r="R324" s="10"/>
      <c r="S324" s="10"/>
    </row>
    <row r="325" spans="1:19" ht="22" customHeight="1" x14ac:dyDescent="0.3">
      <c r="A325" s="2">
        <v>43766</v>
      </c>
      <c r="B325" s="21" t="str">
        <f t="shared" si="98"/>
        <v>October, 2019</v>
      </c>
      <c r="C325" s="21" t="str">
        <f t="shared" si="99"/>
        <v>October, 2019´</v>
      </c>
      <c r="D325" s="3" t="s">
        <v>32</v>
      </c>
      <c r="E325" s="3" t="s">
        <v>65</v>
      </c>
      <c r="F325" s="3" t="s">
        <v>67</v>
      </c>
      <c r="G325" s="3" t="s">
        <v>44</v>
      </c>
      <c r="H325" s="3" t="s">
        <v>73</v>
      </c>
      <c r="I325" s="3" t="s">
        <v>548</v>
      </c>
      <c r="J325" s="12" t="str">
        <f>IF(ISNUMBER(SEARCH("2,4 D",I323)),"2,4-Dichlorophenoxyacetic acid",IF(ISNUMBER(SEARCH("ACIDO",I323)),"2,4-Dichlorophenoxyacetic acid",IF(ISNUMBER(SEARCH("NAPHTHA",I323)),"Aromatic Solvent Mixture",IF(ISNUMBER(SEARCH("DIMETHYLAMINE",I323)),"Dimethylamine",IF(ISNUMBER(SEARCH("DIMETILAMINA",I323)),"Dimethylamine",IF(ISNUMBER(SEARCH("JUMP",I323)),"Diuron",IF(ISNUMBER(SEARCH(" 2-AMINO-2,3-DIMETHYL BUTYRAMIDE",I323)),"Herbicide Amine Intermediate",IF(ISNUMBER(SEARCH("TEBUTHIURON",I323)),"Tebuthiuron",IF(ISNUMBER(SEARCH("DMS",I323)),"Dimethyl Sulfate",IF(ISNUMBER(SEARCH("2,4-XILIDIN",I323)),"2,4-Xylidine","FIX IT"))))))))))</f>
        <v>Diuron</v>
      </c>
      <c r="K325" s="12" t="str">
        <f t="shared" si="96"/>
        <v>Jump</v>
      </c>
      <c r="L325" s="12" t="str">
        <f t="shared" si="97"/>
        <v>Herbicide</v>
      </c>
      <c r="M325" s="4">
        <v>54285</v>
      </c>
      <c r="N325" s="4">
        <v>54.28</v>
      </c>
      <c r="O325" s="4">
        <v>724000</v>
      </c>
      <c r="P325" s="15">
        <f t="shared" si="100"/>
        <v>13.337017592336741</v>
      </c>
      <c r="Q325" s="7"/>
      <c r="R325" s="7"/>
      <c r="S325" s="7"/>
    </row>
    <row r="326" spans="1:19" ht="22" customHeight="1" x14ac:dyDescent="0.3">
      <c r="A326" s="5">
        <v>43766</v>
      </c>
      <c r="B326" s="21" t="str">
        <f t="shared" si="98"/>
        <v>October, 2019</v>
      </c>
      <c r="C326" s="21" t="str">
        <f t="shared" si="99"/>
        <v>October, 2019´</v>
      </c>
      <c r="D326" s="6" t="s">
        <v>32</v>
      </c>
      <c r="E326" s="6" t="s">
        <v>65</v>
      </c>
      <c r="F326" s="6" t="s">
        <v>67</v>
      </c>
      <c r="G326" s="6" t="s">
        <v>44</v>
      </c>
      <c r="H326" s="6" t="s">
        <v>71</v>
      </c>
      <c r="I326" s="6" t="s">
        <v>363</v>
      </c>
      <c r="J326" s="12" t="str">
        <f t="shared" si="88"/>
        <v>Diuron</v>
      </c>
      <c r="K326" s="12" t="str">
        <f t="shared" si="96"/>
        <v>Jump</v>
      </c>
      <c r="L326" s="12" t="str">
        <f t="shared" si="97"/>
        <v>Herbicide</v>
      </c>
      <c r="M326" s="7">
        <v>89392</v>
      </c>
      <c r="N326" s="7">
        <v>89.39</v>
      </c>
      <c r="O326" s="7">
        <v>1192000</v>
      </c>
      <c r="P326" s="15">
        <f t="shared" si="100"/>
        <v>13.334526579559693</v>
      </c>
      <c r="Q326" s="10"/>
      <c r="R326" s="10"/>
      <c r="S326" s="10"/>
    </row>
    <row r="327" spans="1:19" ht="22" customHeight="1" x14ac:dyDescent="0.3">
      <c r="A327" s="2">
        <v>43761</v>
      </c>
      <c r="B327" s="21" t="str">
        <f t="shared" si="98"/>
        <v>October, 2019</v>
      </c>
      <c r="C327" s="21" t="str">
        <f t="shared" si="99"/>
        <v>October, 2019´</v>
      </c>
      <c r="D327" s="3" t="s">
        <v>32</v>
      </c>
      <c r="E327" s="3" t="s">
        <v>161</v>
      </c>
      <c r="F327" s="3" t="s">
        <v>60</v>
      </c>
      <c r="G327" s="3" t="s">
        <v>44</v>
      </c>
      <c r="H327" s="3" t="s">
        <v>403</v>
      </c>
      <c r="I327" s="3" t="s">
        <v>549</v>
      </c>
      <c r="J327" s="12" t="s">
        <v>3141</v>
      </c>
      <c r="K327" s="12" t="str">
        <f t="shared" si="96"/>
        <v>Not Identified</v>
      </c>
      <c r="L327" s="12" t="str">
        <f t="shared" si="97"/>
        <v>General Chemical</v>
      </c>
      <c r="M327" s="4">
        <v>80480</v>
      </c>
      <c r="N327" s="4">
        <v>80.48</v>
      </c>
      <c r="O327" s="4">
        <v>643000</v>
      </c>
      <c r="P327" s="15">
        <f t="shared" si="100"/>
        <v>7.9895626242544733</v>
      </c>
      <c r="Q327" s="7"/>
      <c r="R327" s="7"/>
      <c r="S327" s="7"/>
    </row>
    <row r="328" spans="1:19" ht="22" customHeight="1" x14ac:dyDescent="0.3">
      <c r="A328" s="5">
        <v>43759</v>
      </c>
      <c r="B328" s="21" t="str">
        <f t="shared" si="98"/>
        <v>October, 2019</v>
      </c>
      <c r="C328" s="21" t="str">
        <f t="shared" si="99"/>
        <v>October, 2019´</v>
      </c>
      <c r="D328" s="6" t="s">
        <v>32</v>
      </c>
      <c r="E328" s="6" t="s">
        <v>77</v>
      </c>
      <c r="F328" s="6" t="s">
        <v>67</v>
      </c>
      <c r="G328" s="6" t="s">
        <v>44</v>
      </c>
      <c r="H328" s="6" t="s">
        <v>82</v>
      </c>
      <c r="I328" s="6" t="s">
        <v>550</v>
      </c>
      <c r="J328" s="12" t="str">
        <f t="shared" ref="J328:J330" si="101">IF(ISNUMBER(SEARCH("DMS",I328)),"Dimethyl Sulfate",IF(ISNUMBER(SEARCH("2,4-XILIDIN",I328)),"2,4-Xylidine",IF(ISNUMBER(SEARCH("GALIGAN",I328)),"Oxyfluorfen",IF(ISNUMBER(SEARCH("DIMETHYLAMINE",I328)),"Dimethylamine",IF(ISNUMBER(SEARCH("ORTHOFORMATE",I328)),"Trimethyl orthoformate",IF(ISNUMBER(SEARCH("NOVALURON",I328)),"Novaluron",IF(ISNUMBER(SEARCH("DIMETHYL SULPHATE",I328)),"Dimethyl Sulphate",IF(ISNUMBER(SEARCH("ALTAPYNE",I328)),"Acid Based Co-Emulsifier",IF(ISNUMBER(SEARCH("METHANESULFONYL",I328)),"Methanesulfonyl chloride",IF(ISNUMBER(SEARCH("METHYL FORMATE",I328)),"Methanoate",IF(ISNUMBER(SEARCH("FLUEN",I328)),"Fluensulfone","FIX IT")))))))))))</f>
        <v>Novaluron</v>
      </c>
      <c r="K328" s="12" t="str">
        <f t="shared" si="96"/>
        <v>Rimon</v>
      </c>
      <c r="L328" s="12" t="str">
        <f t="shared" si="97"/>
        <v>Insecticide</v>
      </c>
      <c r="M328" s="7">
        <v>118800</v>
      </c>
      <c r="N328" s="7">
        <v>118.8</v>
      </c>
      <c r="O328" s="7">
        <v>2656000</v>
      </c>
      <c r="P328" s="15">
        <f t="shared" si="100"/>
        <v>22.356902356902356</v>
      </c>
      <c r="Q328" s="10"/>
      <c r="R328" s="10"/>
      <c r="S328" s="10"/>
    </row>
    <row r="329" spans="1:19" ht="22" customHeight="1" x14ac:dyDescent="0.3">
      <c r="A329" s="2">
        <v>43759</v>
      </c>
      <c r="B329" s="21" t="str">
        <f t="shared" si="98"/>
        <v>October, 2019</v>
      </c>
      <c r="C329" s="21" t="str">
        <f t="shared" si="99"/>
        <v>October, 2019´</v>
      </c>
      <c r="D329" s="3" t="s">
        <v>32</v>
      </c>
      <c r="E329" s="3" t="s">
        <v>77</v>
      </c>
      <c r="F329" s="3" t="s">
        <v>67</v>
      </c>
      <c r="G329" s="3" t="s">
        <v>44</v>
      </c>
      <c r="H329" s="3" t="s">
        <v>63</v>
      </c>
      <c r="I329" s="3" t="s">
        <v>551</v>
      </c>
      <c r="J329" s="12" t="str">
        <f>IF(ISNUMBER(SEARCH("BUTYRAMIDE",I329)),"2,3-Dimethyl Butyramide",IF(ISNUMBER(SEARCH("FOLPET",I329)),"Folpet",IF(ISNUMBER(SEARCH("METHYL [2-({[6- (TRIFLUOROMETHYL) PYRIDIN-2-YL] OXY} METHYL) PHENYL",I329)),"Esther",IF(ISNUMBER(SEARCH("TEBUCONAZOL",I329)),"Tebuconazole",IF(ISNUMBER(SEARCH("DICHLOROPHENYL",I329)),"Dichlorophenyl Isocyanates",IF(ISNUMBER(SEARCH("CAPTAN",I329)),"Captan",IF(ISNUMBER(SEARCH("DIMETHYLACETAMID",I329)),"Dimethylacetamide",IF(ISNUMBER(SEARCH("AFALON",I329)),"Linuron","FIX IT"))))))))</f>
        <v>Tebuconazole</v>
      </c>
      <c r="K329" s="12" t="str">
        <f t="shared" si="96"/>
        <v>Not Identified</v>
      </c>
      <c r="L329" s="12" t="str">
        <f t="shared" si="97"/>
        <v>General Chemical</v>
      </c>
      <c r="M329" s="4">
        <v>15705</v>
      </c>
      <c r="N329" s="4">
        <v>15.7</v>
      </c>
      <c r="O329" s="4">
        <v>6591000</v>
      </c>
      <c r="P329" s="15">
        <f t="shared" si="100"/>
        <v>419.67526265520536</v>
      </c>
      <c r="Q329" s="7"/>
      <c r="R329" s="7"/>
      <c r="S329" s="7"/>
    </row>
    <row r="330" spans="1:19" ht="22" customHeight="1" x14ac:dyDescent="0.3">
      <c r="A330" s="5">
        <v>43759</v>
      </c>
      <c r="B330" s="21" t="str">
        <f t="shared" si="98"/>
        <v>October, 2019</v>
      </c>
      <c r="C330" s="21" t="str">
        <f t="shared" si="99"/>
        <v>October, 2019´</v>
      </c>
      <c r="D330" s="6" t="s">
        <v>32</v>
      </c>
      <c r="E330" s="6" t="s">
        <v>173</v>
      </c>
      <c r="F330" s="6" t="s">
        <v>176</v>
      </c>
      <c r="G330" s="6" t="s">
        <v>44</v>
      </c>
      <c r="H330" s="6" t="s">
        <v>179</v>
      </c>
      <c r="I330" s="6" t="s">
        <v>552</v>
      </c>
      <c r="J330" s="12" t="str">
        <f t="shared" si="101"/>
        <v>Acid Based Co-Emulsifier</v>
      </c>
      <c r="K330" s="12" t="str">
        <f t="shared" si="96"/>
        <v>Not Identified</v>
      </c>
      <c r="L330" s="12" t="str">
        <f t="shared" si="97"/>
        <v>General Chemical</v>
      </c>
      <c r="M330" s="7">
        <v>52125</v>
      </c>
      <c r="N330" s="7">
        <v>52.13</v>
      </c>
      <c r="O330" s="7">
        <v>31900</v>
      </c>
      <c r="P330" s="15">
        <f t="shared" si="100"/>
        <v>0.61199040767386093</v>
      </c>
      <c r="Q330" s="10"/>
      <c r="R330" s="10"/>
      <c r="S330" s="10"/>
    </row>
    <row r="331" spans="1:19" ht="22" customHeight="1" x14ac:dyDescent="0.3">
      <c r="A331" s="2">
        <v>43759</v>
      </c>
      <c r="B331" s="21" t="str">
        <f t="shared" si="98"/>
        <v>October, 2019</v>
      </c>
      <c r="C331" s="21" t="str">
        <f t="shared" si="99"/>
        <v>October, 2019´</v>
      </c>
      <c r="D331" s="3" t="s">
        <v>32</v>
      </c>
      <c r="E331" s="3" t="s">
        <v>65</v>
      </c>
      <c r="F331" s="3" t="s">
        <v>67</v>
      </c>
      <c r="G331" s="3" t="s">
        <v>44</v>
      </c>
      <c r="H331" s="3" t="s">
        <v>71</v>
      </c>
      <c r="I331" s="3" t="s">
        <v>464</v>
      </c>
      <c r="J331" s="12" t="str">
        <f>IF(ISNUMBER(SEARCH("2,4 D",I331)),"2,4-Dichlorophenoxyacetic acid",IF(ISNUMBER(SEARCH("ACIDO",I331)),"2,4-Dichlorophenoxyacetic acid",IF(ISNUMBER(SEARCH("NAPHTHA",I331)),"Aromatic Solvent Mixture",IF(ISNUMBER(SEARCH("DIMETHYLAMINE",I331)),"Dimethylamine",IF(ISNUMBER(SEARCH("DIMETILAMINA",I331)),"Dimethylamine",IF(ISNUMBER(SEARCH("JUMP",I331)),"Diuron",IF(ISNUMBER(SEARCH("2-AMINO-2,3-DIMETHYL BUTYRAMIDE",I331)),"Herbicide Amine Intermediate",IF(ISNUMBER(SEARCH("TEBUTHIURON",I331)),"Tebuthiuron","FIXIT"))))))))</f>
        <v>Diuron</v>
      </c>
      <c r="K331" s="12" t="str">
        <f t="shared" si="96"/>
        <v>Jump</v>
      </c>
      <c r="L331" s="12" t="str">
        <f t="shared" si="97"/>
        <v>Herbicide</v>
      </c>
      <c r="M331" s="4">
        <v>44696</v>
      </c>
      <c r="N331" s="4">
        <v>44.7</v>
      </c>
      <c r="O331" s="4">
        <v>596000</v>
      </c>
      <c r="P331" s="15">
        <f t="shared" si="100"/>
        <v>13.334526579559693</v>
      </c>
      <c r="Q331" s="7"/>
      <c r="R331" s="7"/>
      <c r="S331" s="7"/>
    </row>
    <row r="332" spans="1:19" ht="22" customHeight="1" x14ac:dyDescent="0.3">
      <c r="A332" s="5">
        <v>43759</v>
      </c>
      <c r="B332" s="21" t="str">
        <f t="shared" si="98"/>
        <v>October, 2019</v>
      </c>
      <c r="C332" s="21" t="str">
        <f t="shared" si="99"/>
        <v>October, 2019´</v>
      </c>
      <c r="D332" s="6" t="s">
        <v>32</v>
      </c>
      <c r="E332" s="6" t="s">
        <v>166</v>
      </c>
      <c r="F332" s="6" t="s">
        <v>168</v>
      </c>
      <c r="G332" s="6" t="s">
        <v>44</v>
      </c>
      <c r="H332" s="6" t="s">
        <v>170</v>
      </c>
      <c r="I332" s="11" t="s">
        <v>553</v>
      </c>
      <c r="J332" s="12" t="s">
        <v>3171</v>
      </c>
      <c r="K332" s="12" t="str">
        <f t="shared" si="96"/>
        <v>Not Identified</v>
      </c>
      <c r="L332" s="12" t="str">
        <f t="shared" si="97"/>
        <v>General Chemical</v>
      </c>
      <c r="M332" s="7">
        <v>17804</v>
      </c>
      <c r="N332" s="7">
        <v>17.8</v>
      </c>
      <c r="O332" s="7">
        <v>104000</v>
      </c>
      <c r="P332" s="15">
        <f t="shared" si="100"/>
        <v>5.841383958660975</v>
      </c>
      <c r="Q332" s="12" t="s">
        <v>3171</v>
      </c>
      <c r="R332" s="17" t="s">
        <v>3250</v>
      </c>
      <c r="S332" s="12" t="s">
        <v>3163</v>
      </c>
    </row>
    <row r="333" spans="1:19" ht="22" customHeight="1" x14ac:dyDescent="0.3">
      <c r="A333" s="2">
        <v>43759</v>
      </c>
      <c r="B333" s="21" t="str">
        <f t="shared" si="98"/>
        <v>October, 2019</v>
      </c>
      <c r="C333" s="21" t="str">
        <f t="shared" si="99"/>
        <v>October, 2019´</v>
      </c>
      <c r="D333" s="3" t="s">
        <v>32</v>
      </c>
      <c r="E333" s="3" t="s">
        <v>399</v>
      </c>
      <c r="F333" s="3" t="s">
        <v>151</v>
      </c>
      <c r="G333" s="3" t="s">
        <v>44</v>
      </c>
      <c r="H333" s="3" t="s">
        <v>153</v>
      </c>
      <c r="I333" s="3" t="s">
        <v>554</v>
      </c>
      <c r="J333" s="12" t="str">
        <f t="shared" ref="J333" si="102">IF(ISNUMBER(SEARCH("2,4 D",I331)),"2,4-Dichlorophenoxyacetic acid",IF(ISNUMBER(SEARCH("ACIDO",I331)),"2,4-Dichlorophenoxyacetic acid",IF(ISNUMBER(SEARCH("NAPHTHA",I331)),"Aromatic Solvent Mixture",IF(ISNUMBER(SEARCH("DIMETHYLAMINE",I331)),"Dimethylamine",IF(ISNUMBER(SEARCH("DIMETILAMINA",I331)),"Dimethylamine",IF(ISNUMBER(SEARCH("JUMP",I331)),"Diuron",IF(ISNUMBER(SEARCH(" 2-AMINO-2,3-DIMETHYL BUTYRAMIDE",I331)),"Herbicide Amine Intermediate",IF(ISNUMBER(SEARCH("TEBUTHIURON",I331)),"Tebuthiuron",IF(ISNUMBER(SEARCH("DMS",I331)),"Dimethyl Sulfate",IF(ISNUMBER(SEARCH("2,4-XILIDIN",I331)),"2,4-Xylidine","FIX IT"))))))))))</f>
        <v>Diuron</v>
      </c>
      <c r="K333" s="12" t="str">
        <f t="shared" si="96"/>
        <v>Jump</v>
      </c>
      <c r="L333" s="12" t="str">
        <f t="shared" si="97"/>
        <v>Herbicide</v>
      </c>
      <c r="M333" s="4">
        <v>19920</v>
      </c>
      <c r="N333" s="4">
        <v>19.920000000000002</v>
      </c>
      <c r="O333" s="3" t="s">
        <v>49</v>
      </c>
      <c r="P333" s="15" t="e">
        <f t="shared" si="100"/>
        <v>#VALUE!</v>
      </c>
      <c r="Q333" s="7"/>
      <c r="R333" s="7"/>
      <c r="S333" s="7"/>
    </row>
    <row r="334" spans="1:19" ht="22" customHeight="1" x14ac:dyDescent="0.3">
      <c r="A334" s="5">
        <v>43759</v>
      </c>
      <c r="B334" s="21" t="str">
        <f t="shared" si="98"/>
        <v>October, 2019</v>
      </c>
      <c r="C334" s="21" t="str">
        <f t="shared" si="99"/>
        <v>October, 2019´</v>
      </c>
      <c r="D334" s="6" t="s">
        <v>32</v>
      </c>
      <c r="E334" s="6" t="s">
        <v>65</v>
      </c>
      <c r="F334" s="6" t="s">
        <v>67</v>
      </c>
      <c r="G334" s="6" t="s">
        <v>44</v>
      </c>
      <c r="H334" s="6" t="s">
        <v>71</v>
      </c>
      <c r="I334" s="6" t="s">
        <v>555</v>
      </c>
      <c r="J334" s="12" t="str">
        <f>IF(ISNUMBER(SEARCH("2,4 D",I334)),"2,4-Dichlorophenoxyacetic acid",IF(ISNUMBER(SEARCH("ACIDO",I334)),"2,4-Dichlorophenoxyacetic acid",IF(ISNUMBER(SEARCH("NAPHTHA",I334)),"Aromatic Solvent Mixture",IF(ISNUMBER(SEARCH("DIMETHYLAMINE",I334)),"Dimethylamine",IF(ISNUMBER(SEARCH("DIMETILAMINA",I334)),"Dimethylamine",IF(ISNUMBER(SEARCH("JUMP",I334)),"Diuron",IF(ISNUMBER(SEARCH("2-AMINO-2,3-DIMETHYL BUTYRAMIDE",I334)),"Herbicide Amine Intermediate",IF(ISNUMBER(SEARCH("TEBUTHIURON",I334)),"Tebuthiuron","FIXIT"))))))))</f>
        <v>Diuron</v>
      </c>
      <c r="K334" s="12" t="str">
        <f t="shared" si="96"/>
        <v>Jump</v>
      </c>
      <c r="L334" s="12" t="str">
        <f t="shared" si="97"/>
        <v>Herbicide</v>
      </c>
      <c r="M334" s="7">
        <v>178784</v>
      </c>
      <c r="N334" s="7">
        <v>178.78</v>
      </c>
      <c r="O334" s="7">
        <v>2384000</v>
      </c>
      <c r="P334" s="15">
        <f t="shared" si="100"/>
        <v>13.334526579559693</v>
      </c>
      <c r="Q334" s="10"/>
      <c r="R334" s="10"/>
      <c r="S334" s="10"/>
    </row>
    <row r="335" spans="1:19" ht="22" customHeight="1" x14ac:dyDescent="0.3">
      <c r="A335" s="2">
        <v>43758</v>
      </c>
      <c r="B335" s="21" t="str">
        <f t="shared" si="98"/>
        <v>October, 2019</v>
      </c>
      <c r="C335" s="21" t="str">
        <f t="shared" si="99"/>
        <v>October, 2019´</v>
      </c>
      <c r="D335" s="3" t="s">
        <v>32</v>
      </c>
      <c r="E335" s="3" t="s">
        <v>507</v>
      </c>
      <c r="F335" s="3" t="s">
        <v>106</v>
      </c>
      <c r="G335" s="3" t="s">
        <v>44</v>
      </c>
      <c r="H335" s="3" t="s">
        <v>159</v>
      </c>
      <c r="I335" s="3" t="s">
        <v>530</v>
      </c>
      <c r="J335" s="12" t="str">
        <f t="shared" ref="J335:J365" si="103">IF(ISNUMBER(SEARCH("CARBENDAZIM",I335)),"Carbendazim",IF(ISNUMBER(SEARCH("4-D",I335)),"2,4-Dichlorophenoxyacetic acid",IF(ISNUMBER(SEARCH("RIDOVER",I335)),"Glyphosate",IF(ISNUMBER(SEARCH("POQUER",I335)),"Clethodim",IF(ISNUMBER(SEARCH("LITER",I335)),"Imidacloprid",IF(ISNUMBER(SEARCH("PYRINEX",I335)),"Chlorpyrifos",IF(ISNUMBER(SEARCH("ORBIT",I335)),"Omethoate",IF(ISNUMBER(SEARCH("HEXARON",I335)),"Diuron",IF(ISNUMBER(SEARCH("ISOPROPYLAMINE",I335)),"Isopropylamine",IF(ISNUMBER(SEARCH("GLYPHOSATE",I335)),"Glyphosate",IF(ISNUMBER(SEARCH("MANCOZEB",I335)),"Mancozeb Indofil",IF(ISNUMBER(SEARCH("PARAQUAT",I335)),"Paraquat",IF(ISNUMBER(SEARCH("CAROMAX",I335)),"Aromatic Solvent Mixture",IF(ISNUMBER(SEARCH("BUTIRON",I335)),"Tebuthiuron",IF(ISNUMBER(SEARCH("VORAZ",I335)),"Methomyl",IF(ISNUMBER(SEARCH("IMIDACLOPRID",I335)),"Imidacloprid",IF(ISNUMBER(SEARCH("2 4 D",I335)),"2,4-Dichlorophenoxyacetic acid",IF(ISNUMBER(SEARCH("IMIDACL",I335)),"Imidacloprid",IF(ISNUMBER(SEARCH("DIUREX",I335)),"Diuron",IF(ISNUMBER(SEARCH("RAPEL",I335)),"Acephate","fix it"))))))))))))))))))))</f>
        <v>Glyphosate</v>
      </c>
      <c r="K335" s="12" t="str">
        <f t="shared" si="96"/>
        <v>Not Identified</v>
      </c>
      <c r="L335" s="12" t="str">
        <f t="shared" si="97"/>
        <v>General Chemical</v>
      </c>
      <c r="M335" s="4">
        <v>145320.01</v>
      </c>
      <c r="N335" s="4">
        <v>145.32</v>
      </c>
      <c r="O335" s="4">
        <v>802000</v>
      </c>
      <c r="P335" s="15">
        <f t="shared" si="100"/>
        <v>5.5188545610477178</v>
      </c>
      <c r="Q335" s="7"/>
      <c r="R335" s="7"/>
      <c r="S335" s="7"/>
    </row>
    <row r="336" spans="1:19" ht="22" customHeight="1" x14ac:dyDescent="0.3">
      <c r="A336" s="5">
        <v>43757</v>
      </c>
      <c r="B336" s="21" t="str">
        <f t="shared" si="98"/>
        <v>October, 2019</v>
      </c>
      <c r="C336" s="21" t="str">
        <f t="shared" si="99"/>
        <v>October, 2019´</v>
      </c>
      <c r="D336" s="6" t="s">
        <v>84</v>
      </c>
      <c r="E336" s="6" t="s">
        <v>87</v>
      </c>
      <c r="F336" s="6" t="s">
        <v>60</v>
      </c>
      <c r="G336" s="6" t="s">
        <v>44</v>
      </c>
      <c r="H336" s="6" t="s">
        <v>92</v>
      </c>
      <c r="I336" s="6" t="s">
        <v>556</v>
      </c>
      <c r="J336" s="12" t="str">
        <f t="shared" ref="J336" si="104">IF(ISNUMBER(SEARCH("2,4 D",I334)),"2,4-Dichlorophenoxyacetic acid",IF(ISNUMBER(SEARCH("ACIDO",I334)),"2,4-Dichlorophenoxyacetic acid",IF(ISNUMBER(SEARCH("NAPHTHA",I334)),"Aromatic Solvent Mixture",IF(ISNUMBER(SEARCH("DIMETHYLAMINE",I334)),"Dimethylamine",IF(ISNUMBER(SEARCH("DIMETILAMINA",I334)),"Dimethylamine",IF(ISNUMBER(SEARCH("JUMP",I334)),"Diuron",IF(ISNUMBER(SEARCH(" 2-AMINO-2,3-DIMETHYL BUTYRAMIDE",I334)),"Herbicide Amine Intermediate",IF(ISNUMBER(SEARCH("TEBUTHIURON",I334)),"Tebuthiuron",IF(ISNUMBER(SEARCH("DMS",I334)),"Dimethyl Sulfate",IF(ISNUMBER(SEARCH("2,4-XILIDIN",I334)),"2,4-Xylidine","FIX IT"))))))))))</f>
        <v>Diuron</v>
      </c>
      <c r="K336" s="12" t="str">
        <f t="shared" si="96"/>
        <v>Jump</v>
      </c>
      <c r="L336" s="12" t="str">
        <f t="shared" si="97"/>
        <v>Herbicide</v>
      </c>
      <c r="M336" s="7">
        <v>16760</v>
      </c>
      <c r="N336" s="7">
        <v>16.760000000000002</v>
      </c>
      <c r="O336" s="7">
        <v>141000</v>
      </c>
      <c r="P336" s="15">
        <f t="shared" si="100"/>
        <v>8.4128878281622903</v>
      </c>
      <c r="Q336" s="10"/>
      <c r="R336" s="10"/>
      <c r="S336" s="10"/>
    </row>
    <row r="337" spans="1:19" ht="22" customHeight="1" x14ac:dyDescent="0.3">
      <c r="A337" s="2">
        <v>43755</v>
      </c>
      <c r="B337" s="21" t="str">
        <f t="shared" si="98"/>
        <v>October, 2019</v>
      </c>
      <c r="C337" s="21" t="str">
        <f t="shared" si="99"/>
        <v>October, 2019´</v>
      </c>
      <c r="D337" s="3" t="s">
        <v>32</v>
      </c>
      <c r="E337" s="3" t="s">
        <v>557</v>
      </c>
      <c r="F337" s="3" t="s">
        <v>186</v>
      </c>
      <c r="G337" s="3" t="s">
        <v>44</v>
      </c>
      <c r="H337" s="3" t="s">
        <v>140</v>
      </c>
      <c r="I337" s="3" t="s">
        <v>561</v>
      </c>
      <c r="J337" s="12" t="str">
        <f t="shared" ref="J337" si="105">IF(ISNUMBER(SEARCH("2,4 D",I337)),"2,4-Dichlorophenoxyacetic acid",IF(ISNUMBER(SEARCH("ACIDO",I337)),"2,4-Dichlorophenoxyacetic acid",IF(ISNUMBER(SEARCH("NAPHTHA",I337)),"Aromatic Solvent Mixture",IF(ISNUMBER(SEARCH("DIMETHYLAMINE",I337)),"Dimethylamine",IF(ISNUMBER(SEARCH("DIMETILAMINA",I337)),"Dimethylamine",IF(ISNUMBER(SEARCH("JUMP",I337)),"Diuron",IF(ISNUMBER(SEARCH("2-AMINO-2,3-DIMETHYL BUTYRAMIDE",I337)),"Herbicide Amine Intermediate",IF(ISNUMBER(SEARCH("TEBUTHIURON",I337)),"Tebuthiuron","FIXIT"))))))))</f>
        <v>Dimethylamine</v>
      </c>
      <c r="K337" s="12" t="str">
        <f t="shared" si="96"/>
        <v>Not Identified</v>
      </c>
      <c r="L337" s="12" t="str">
        <f t="shared" si="97"/>
        <v>General Chemical</v>
      </c>
      <c r="M337" s="4">
        <v>113020</v>
      </c>
      <c r="N337" s="4">
        <v>113.02</v>
      </c>
      <c r="O337" s="4">
        <v>381000</v>
      </c>
      <c r="P337" s="15">
        <f t="shared" si="100"/>
        <v>3.3710847637586268</v>
      </c>
      <c r="Q337" s="7"/>
      <c r="R337" s="7"/>
      <c r="S337" s="7"/>
    </row>
    <row r="338" spans="1:19" ht="22" customHeight="1" x14ac:dyDescent="0.3">
      <c r="A338" s="5">
        <v>43755</v>
      </c>
      <c r="B338" s="21" t="str">
        <f t="shared" si="98"/>
        <v>October, 2019</v>
      </c>
      <c r="C338" s="21" t="str">
        <f t="shared" si="99"/>
        <v>October, 2019´</v>
      </c>
      <c r="D338" s="6" t="s">
        <v>32</v>
      </c>
      <c r="E338" s="6" t="s">
        <v>538</v>
      </c>
      <c r="F338" s="6" t="s">
        <v>106</v>
      </c>
      <c r="G338" s="6" t="s">
        <v>44</v>
      </c>
      <c r="H338" s="6" t="s">
        <v>108</v>
      </c>
      <c r="I338" s="6" t="s">
        <v>562</v>
      </c>
      <c r="J338" s="12" t="str">
        <f>IF(ISNUMBER(SEARCH("BUTYRAMIDE",I338)),"2,3-Dimethyl Butyramide",IF(ISNUMBER(SEARCH("FOLPET",I338)),"Folpet",IF(ISNUMBER(SEARCH("METHYL [2-({[6- (TRIFLUOROMETHYL) PYRIDIN-2-YL] OXY} METHYL) PHENYL",I338)),"Esther",IF(ISNUMBER(SEARCH("TEBUCONAZOL",I338)),"Tebuconazole",IF(ISNUMBER(SEARCH("DICHLOROPHENYL",I338)),"Dichlorophenyl Isocyanates",IF(ISNUMBER(SEARCH("CAPTAN",I338)),"Captan",IF(ISNUMBER(SEARCH("DIMETHYLACETAMID",I338)),"Dimethylacetamide",IF(ISNUMBER(SEARCH("AFALON",I338)),"Linuron","FIX IT"))))))))</f>
        <v>2,3-Dimethyl Butyramide</v>
      </c>
      <c r="K338" s="12" t="str">
        <f t="shared" si="96"/>
        <v>Not Identified</v>
      </c>
      <c r="L338" s="12" t="str">
        <f t="shared" si="97"/>
        <v>General Chemical</v>
      </c>
      <c r="M338" s="7">
        <v>15120</v>
      </c>
      <c r="N338" s="7">
        <v>15.12</v>
      </c>
      <c r="O338" s="7">
        <v>86800</v>
      </c>
      <c r="P338" s="15">
        <f t="shared" si="100"/>
        <v>5.7407407407407405</v>
      </c>
      <c r="Q338" s="10"/>
      <c r="R338" s="10"/>
      <c r="S338" s="10"/>
    </row>
    <row r="339" spans="1:19" ht="22" customHeight="1" x14ac:dyDescent="0.3">
      <c r="A339" s="2">
        <v>43753</v>
      </c>
      <c r="B339" s="21" t="str">
        <f t="shared" si="98"/>
        <v>October, 2019</v>
      </c>
      <c r="C339" s="21" t="str">
        <f t="shared" si="99"/>
        <v>October, 2019´</v>
      </c>
      <c r="D339" s="3" t="s">
        <v>32</v>
      </c>
      <c r="E339" s="3" t="s">
        <v>77</v>
      </c>
      <c r="F339" s="3" t="s">
        <v>67</v>
      </c>
      <c r="G339" s="3" t="s">
        <v>44</v>
      </c>
      <c r="H339" s="3" t="s">
        <v>82</v>
      </c>
      <c r="I339" s="3" t="s">
        <v>563</v>
      </c>
      <c r="J339" s="18" t="s">
        <v>3193</v>
      </c>
      <c r="K339" s="12" t="str">
        <f t="shared" si="96"/>
        <v>Galil</v>
      </c>
      <c r="L339" s="12" t="str">
        <f t="shared" si="97"/>
        <v>Insecticide</v>
      </c>
      <c r="M339" s="4">
        <v>103050</v>
      </c>
      <c r="N339" s="4">
        <v>103.05</v>
      </c>
      <c r="O339" s="4">
        <v>2304000</v>
      </c>
      <c r="P339" s="15">
        <f t="shared" si="100"/>
        <v>22.358078602620086</v>
      </c>
      <c r="Q339" s="7"/>
      <c r="R339" s="7"/>
      <c r="S339" s="7"/>
    </row>
    <row r="340" spans="1:19" ht="22" customHeight="1" x14ac:dyDescent="0.3">
      <c r="A340" s="5">
        <v>43753</v>
      </c>
      <c r="B340" s="21" t="str">
        <f t="shared" si="98"/>
        <v>October, 2019</v>
      </c>
      <c r="C340" s="21" t="str">
        <f t="shared" si="99"/>
        <v>October, 2019´</v>
      </c>
      <c r="D340" s="6" t="s">
        <v>32</v>
      </c>
      <c r="E340" s="6" t="s">
        <v>65</v>
      </c>
      <c r="F340" s="6" t="s">
        <v>67</v>
      </c>
      <c r="G340" s="6" t="s">
        <v>44</v>
      </c>
      <c r="H340" s="11" t="s">
        <v>73</v>
      </c>
      <c r="I340" s="6" t="s">
        <v>564</v>
      </c>
      <c r="J340" s="12" t="s">
        <v>3160</v>
      </c>
      <c r="K340" s="12" t="str">
        <f t="shared" si="96"/>
        <v>Not Identified</v>
      </c>
      <c r="L340" s="12" t="str">
        <f t="shared" si="97"/>
        <v>General Chemical</v>
      </c>
      <c r="M340" s="7">
        <v>41580</v>
      </c>
      <c r="N340" s="7">
        <v>41.58</v>
      </c>
      <c r="O340" s="7">
        <v>555000</v>
      </c>
      <c r="P340" s="15">
        <f t="shared" si="100"/>
        <v>13.347763347763347</v>
      </c>
      <c r="Q340" s="12" t="s">
        <v>3229</v>
      </c>
      <c r="R340" s="12" t="s">
        <v>3246</v>
      </c>
      <c r="S340" s="12" t="s">
        <v>3129</v>
      </c>
    </row>
    <row r="341" spans="1:19" ht="22" customHeight="1" x14ac:dyDescent="0.3">
      <c r="A341" s="2">
        <v>43752</v>
      </c>
      <c r="B341" s="21" t="str">
        <f t="shared" si="98"/>
        <v>October, 2019</v>
      </c>
      <c r="C341" s="21" t="str">
        <f t="shared" si="99"/>
        <v>October, 2019´</v>
      </c>
      <c r="D341" s="3" t="s">
        <v>32</v>
      </c>
      <c r="E341" s="3" t="s">
        <v>65</v>
      </c>
      <c r="F341" s="3" t="s">
        <v>67</v>
      </c>
      <c r="G341" s="3" t="s">
        <v>44</v>
      </c>
      <c r="H341" s="3" t="s">
        <v>71</v>
      </c>
      <c r="I341" s="3" t="s">
        <v>565</v>
      </c>
      <c r="J341" s="12" t="str">
        <f t="shared" si="103"/>
        <v>Diuron</v>
      </c>
      <c r="K341" s="12" t="str">
        <f t="shared" si="96"/>
        <v>Jump</v>
      </c>
      <c r="L341" s="12" t="str">
        <f t="shared" si="97"/>
        <v>Herbicide</v>
      </c>
      <c r="M341" s="4">
        <v>57466</v>
      </c>
      <c r="N341" s="4">
        <v>57.47</v>
      </c>
      <c r="O341" s="4">
        <v>766000</v>
      </c>
      <c r="P341" s="15">
        <f t="shared" si="100"/>
        <v>13.329620993282985</v>
      </c>
      <c r="Q341" s="7"/>
      <c r="R341" s="7"/>
      <c r="S341" s="7"/>
    </row>
    <row r="342" spans="1:19" ht="22" customHeight="1" x14ac:dyDescent="0.3">
      <c r="A342" s="5">
        <v>43747</v>
      </c>
      <c r="B342" s="21" t="str">
        <f t="shared" si="98"/>
        <v>October, 2019</v>
      </c>
      <c r="C342" s="21" t="str">
        <f t="shared" si="99"/>
        <v>October, 2019´</v>
      </c>
      <c r="D342" s="6" t="s">
        <v>32</v>
      </c>
      <c r="E342" s="6" t="s">
        <v>538</v>
      </c>
      <c r="F342" s="6" t="s">
        <v>106</v>
      </c>
      <c r="G342" s="6" t="s">
        <v>44</v>
      </c>
      <c r="H342" s="6" t="s">
        <v>108</v>
      </c>
      <c r="I342" s="6" t="s">
        <v>562</v>
      </c>
      <c r="J342" s="12" t="str">
        <f>IF(ISNUMBER(SEARCH("BUTYRAMIDE",I342)),"2,3-Dimethyl Butyramide",IF(ISNUMBER(SEARCH("FOLPET",I342)),"Folpet",IF(ISNUMBER(SEARCH("METHYL [2-({[6- (TRIFLUOROMETHYL) PYRIDIN-2-YL] OXY} METHYL) PHENYL",I342)),"Esther",IF(ISNUMBER(SEARCH("TEBUCONAZOL",I342)),"Tebuconazole",IF(ISNUMBER(SEARCH("DICHLOROPHENYL",I342)),"Dichlorophenyl Isocyanates",IF(ISNUMBER(SEARCH("CAPTAN",I342)),"Captan",IF(ISNUMBER(SEARCH("DIMETHYLACETAMID",I342)),"Dimethylacetamide",IF(ISNUMBER(SEARCH("AFALON",I342)),"Linuron","FIX IT"))))))))</f>
        <v>2,3-Dimethyl Butyramide</v>
      </c>
      <c r="K342" s="12" t="str">
        <f t="shared" si="96"/>
        <v>Not Identified</v>
      </c>
      <c r="L342" s="12" t="str">
        <f t="shared" si="97"/>
        <v>General Chemical</v>
      </c>
      <c r="M342" s="7">
        <v>15120</v>
      </c>
      <c r="N342" s="7">
        <v>15.12</v>
      </c>
      <c r="O342" s="7">
        <v>86800</v>
      </c>
      <c r="P342" s="15">
        <f t="shared" si="100"/>
        <v>5.7407407407407405</v>
      </c>
      <c r="Q342" s="10"/>
      <c r="R342" s="10"/>
      <c r="S342" s="10"/>
    </row>
    <row r="343" spans="1:19" ht="22" customHeight="1" x14ac:dyDescent="0.3">
      <c r="A343" s="2">
        <v>43746</v>
      </c>
      <c r="B343" s="21" t="str">
        <f t="shared" si="98"/>
        <v>October, 2019</v>
      </c>
      <c r="C343" s="21" t="str">
        <f t="shared" si="99"/>
        <v>October, 2019´</v>
      </c>
      <c r="D343" s="3" t="s">
        <v>84</v>
      </c>
      <c r="E343" s="3" t="s">
        <v>127</v>
      </c>
      <c r="F343" s="3" t="s">
        <v>60</v>
      </c>
      <c r="G343" s="3" t="s">
        <v>44</v>
      </c>
      <c r="H343" s="3" t="s">
        <v>129</v>
      </c>
      <c r="I343" s="3" t="s">
        <v>566</v>
      </c>
      <c r="J343" s="12" t="str">
        <f t="shared" ref="J343" si="106">IF(ISNUMBER(SEARCH("DMS",I343)),"Dimethyl Sulfate",IF(ISNUMBER(SEARCH("2,4-XILIDIN",I343)),"2,4-Xylidine",IF(ISNUMBER(SEARCH("GALIGAN",I343)),"Oxyfluorfen",IF(ISNUMBER(SEARCH("DIMETHYLAMINE",I343)),"Dimethylamine",IF(ISNUMBER(SEARCH("ORTHOFORMATE",I343)),"Trimethyl orthoformate",IF(ISNUMBER(SEARCH("NOVALURON",I343)),"Novaluron",IF(ISNUMBER(SEARCH("DIMETHYL SULPHATE",I343)),"Dimethyl Sulphate",IF(ISNUMBER(SEARCH("ALTAPYNE",I343)),"Acid Based Co-Emulsifier",IF(ISNUMBER(SEARCH("METHANESULFONYL",I343)),"Methanesulfonyl chloride",IF(ISNUMBER(SEARCH("METHYL FORMATE",I343)),"Methanoate",IF(ISNUMBER(SEARCH("FLUEN",I343)),"Fluensulfone","FIX IT")))))))))))</f>
        <v>2,4-Xylidine</v>
      </c>
      <c r="K343" s="12" t="str">
        <f t="shared" si="96"/>
        <v>Not Identified</v>
      </c>
      <c r="L343" s="12" t="str">
        <f t="shared" si="97"/>
        <v>General Chemical</v>
      </c>
      <c r="M343" s="4">
        <v>17720</v>
      </c>
      <c r="N343" s="4">
        <v>17.72</v>
      </c>
      <c r="O343" s="4">
        <v>579000</v>
      </c>
      <c r="P343" s="15">
        <f t="shared" si="100"/>
        <v>32.674943566591423</v>
      </c>
      <c r="Q343" s="7"/>
      <c r="R343" s="7"/>
      <c r="S343" s="7"/>
    </row>
    <row r="344" spans="1:19" ht="22" customHeight="1" x14ac:dyDescent="0.3">
      <c r="A344" s="5">
        <v>43745</v>
      </c>
      <c r="B344" s="21" t="str">
        <f t="shared" si="98"/>
        <v>October, 2019</v>
      </c>
      <c r="C344" s="21" t="str">
        <f t="shared" si="99"/>
        <v>October, 2019´</v>
      </c>
      <c r="D344" s="6" t="s">
        <v>32</v>
      </c>
      <c r="E344" s="6" t="s">
        <v>77</v>
      </c>
      <c r="F344" s="6" t="s">
        <v>67</v>
      </c>
      <c r="G344" s="6" t="s">
        <v>44</v>
      </c>
      <c r="H344" s="6" t="s">
        <v>82</v>
      </c>
      <c r="I344" s="6" t="s">
        <v>567</v>
      </c>
      <c r="J344" s="18" t="s">
        <v>3193</v>
      </c>
      <c r="K344" s="12" t="str">
        <f t="shared" si="96"/>
        <v>Galil</v>
      </c>
      <c r="L344" s="12" t="str">
        <f t="shared" si="97"/>
        <v>Insecticide</v>
      </c>
      <c r="M344" s="7">
        <v>144270</v>
      </c>
      <c r="N344" s="7">
        <v>144.27000000000001</v>
      </c>
      <c r="O344" s="7">
        <v>3226000</v>
      </c>
      <c r="P344" s="15">
        <f t="shared" si="100"/>
        <v>22.360851181811881</v>
      </c>
      <c r="Q344" s="10"/>
      <c r="R344" s="10"/>
      <c r="S344" s="10"/>
    </row>
    <row r="345" spans="1:19" ht="22" customHeight="1" x14ac:dyDescent="0.3">
      <c r="A345" s="2">
        <v>43745</v>
      </c>
      <c r="B345" s="21" t="str">
        <f t="shared" si="98"/>
        <v>October, 2019</v>
      </c>
      <c r="C345" s="21" t="str">
        <f t="shared" si="99"/>
        <v>October, 2019´</v>
      </c>
      <c r="D345" s="3" t="s">
        <v>32</v>
      </c>
      <c r="E345" s="3" t="s">
        <v>77</v>
      </c>
      <c r="F345" s="3" t="s">
        <v>67</v>
      </c>
      <c r="G345" s="3" t="s">
        <v>44</v>
      </c>
      <c r="H345" s="3" t="s">
        <v>82</v>
      </c>
      <c r="I345" s="3" t="s">
        <v>568</v>
      </c>
      <c r="J345" s="12" t="str">
        <f>IF(ISNUMBER(SEARCH("2,4 D",I343)),"2,4-Dichlorophenoxyacetic acid",IF(ISNUMBER(SEARCH("ACIDO",I343)),"2,4-Dichlorophenoxyacetic acid",IF(ISNUMBER(SEARCH("NAPHTHA",I343)),"Aromatic Solvent Mixture",IF(ISNUMBER(SEARCH("DIMETHYLAMINE",I343)),"Dimethylamine",IF(ISNUMBER(SEARCH("DIMETILAMINA",I343)),"Dimethylamine",IF(ISNUMBER(SEARCH("JUMP",I343)),"Diuron",IF(ISNUMBER(SEARCH(" 2-AMINO-2,3-DIMETHYL BUTYRAMIDE",I343)),"Herbicide Amine Intermediate",IF(ISNUMBER(SEARCH("TEBUTHIURON",I343)),"Tebuthiuron",IF(ISNUMBER(SEARCH("DMS",I343)),"Dimethyl Sulfate",IF(ISNUMBER(SEARCH("2,4-XILIDIN",I343)),"2,4-Xylidine","FIX IT"))))))))))</f>
        <v>2,4-Xylidine</v>
      </c>
      <c r="K345" s="12" t="str">
        <f t="shared" si="96"/>
        <v>Not Identified</v>
      </c>
      <c r="L345" s="12" t="str">
        <f t="shared" si="97"/>
        <v>General Chemical</v>
      </c>
      <c r="M345" s="4">
        <v>38640</v>
      </c>
      <c r="N345" s="4">
        <v>38.64</v>
      </c>
      <c r="O345" s="4">
        <v>864000</v>
      </c>
      <c r="P345" s="15">
        <f t="shared" si="100"/>
        <v>22.36024844720497</v>
      </c>
      <c r="Q345" s="7"/>
      <c r="R345" s="7"/>
      <c r="S345" s="7"/>
    </row>
    <row r="346" spans="1:19" ht="22" customHeight="1" x14ac:dyDescent="0.3">
      <c r="A346" s="5">
        <v>43745</v>
      </c>
      <c r="B346" s="21" t="str">
        <f t="shared" si="98"/>
        <v>October, 2019</v>
      </c>
      <c r="C346" s="21" t="str">
        <f t="shared" si="99"/>
        <v>October, 2019´</v>
      </c>
      <c r="D346" s="6" t="s">
        <v>32</v>
      </c>
      <c r="E346" s="6" t="s">
        <v>65</v>
      </c>
      <c r="F346" s="6" t="s">
        <v>67</v>
      </c>
      <c r="G346" s="6" t="s">
        <v>44</v>
      </c>
      <c r="H346" s="6" t="s">
        <v>71</v>
      </c>
      <c r="I346" s="6" t="s">
        <v>363</v>
      </c>
      <c r="J346" s="12" t="str">
        <f t="shared" si="103"/>
        <v>Diuron</v>
      </c>
      <c r="K346" s="12" t="str">
        <f t="shared" si="96"/>
        <v>Jump</v>
      </c>
      <c r="L346" s="12" t="str">
        <f t="shared" si="97"/>
        <v>Herbicide</v>
      </c>
      <c r="M346" s="7">
        <v>89392</v>
      </c>
      <c r="N346" s="7">
        <v>89.39</v>
      </c>
      <c r="O346" s="7">
        <v>1192000</v>
      </c>
      <c r="P346" s="15">
        <f t="shared" si="100"/>
        <v>13.334526579559693</v>
      </c>
      <c r="Q346" s="10"/>
      <c r="R346" s="10"/>
      <c r="S346" s="10"/>
    </row>
    <row r="347" spans="1:19" ht="22" customHeight="1" x14ac:dyDescent="0.3">
      <c r="A347" s="2">
        <v>43745</v>
      </c>
      <c r="B347" s="21" t="str">
        <f t="shared" si="98"/>
        <v>October, 2019</v>
      </c>
      <c r="C347" s="21" t="str">
        <f t="shared" si="99"/>
        <v>October, 2019´</v>
      </c>
      <c r="D347" s="3" t="s">
        <v>32</v>
      </c>
      <c r="E347" s="3" t="s">
        <v>77</v>
      </c>
      <c r="F347" s="3" t="s">
        <v>67</v>
      </c>
      <c r="G347" s="3" t="s">
        <v>44</v>
      </c>
      <c r="H347" s="3" t="s">
        <v>82</v>
      </c>
      <c r="I347" s="3" t="s">
        <v>569</v>
      </c>
      <c r="J347" s="12" t="str">
        <f t="shared" ref="J347" si="107">IF(ISNUMBER(SEARCH("DMS",I347)),"Dimethyl Sulfate",IF(ISNUMBER(SEARCH("2,4-XILIDIN",I347)),"2,4-Xylidine",IF(ISNUMBER(SEARCH("GALIGAN",I347)),"Oxyfluorfen",IF(ISNUMBER(SEARCH("DIMETHYLAMINE",I347)),"Dimethylamine",IF(ISNUMBER(SEARCH("ORTHOFORMATE",I347)),"Trimethyl orthoformate",IF(ISNUMBER(SEARCH("NOVALURON",I347)),"Novaluron",IF(ISNUMBER(SEARCH("DIMETHYL SULPHATE",I347)),"Dimethyl Sulphate",IF(ISNUMBER(SEARCH("ALTAPYNE",I347)),"Acid Based Co-Emulsifier",IF(ISNUMBER(SEARCH("METHANESULFONYL",I347)),"Methanesulfonyl chloride",IF(ISNUMBER(SEARCH("METHYL FORMATE",I347)),"Methanoate",IF(ISNUMBER(SEARCH("FLUEN",I347)),"Fluensulfone","FIX IT")))))))))))</f>
        <v>Novaluron</v>
      </c>
      <c r="K347" s="12" t="str">
        <f t="shared" si="96"/>
        <v>Rimon</v>
      </c>
      <c r="L347" s="12" t="str">
        <f t="shared" si="97"/>
        <v>Insecticide</v>
      </c>
      <c r="M347" s="4">
        <v>19320</v>
      </c>
      <c r="N347" s="4">
        <v>19.32</v>
      </c>
      <c r="O347" s="4">
        <v>432000</v>
      </c>
      <c r="P347" s="15">
        <f t="shared" si="100"/>
        <v>22.36024844720497</v>
      </c>
      <c r="Q347" s="7"/>
      <c r="R347" s="7"/>
      <c r="S347" s="7"/>
    </row>
    <row r="348" spans="1:19" ht="22" customHeight="1" x14ac:dyDescent="0.3">
      <c r="A348" s="5">
        <v>43745</v>
      </c>
      <c r="B348" s="21" t="str">
        <f t="shared" si="98"/>
        <v>October, 2019</v>
      </c>
      <c r="C348" s="21" t="str">
        <f t="shared" si="99"/>
        <v>October, 2019´</v>
      </c>
      <c r="D348" s="6" t="s">
        <v>32</v>
      </c>
      <c r="E348" s="6" t="s">
        <v>65</v>
      </c>
      <c r="F348" s="6" t="s">
        <v>67</v>
      </c>
      <c r="G348" s="6" t="s">
        <v>44</v>
      </c>
      <c r="H348" s="6" t="s">
        <v>73</v>
      </c>
      <c r="I348" s="6" t="s">
        <v>531</v>
      </c>
      <c r="J348" s="12" t="s">
        <v>3160</v>
      </c>
      <c r="K348" s="12" t="str">
        <f t="shared" si="96"/>
        <v>Not Identified</v>
      </c>
      <c r="L348" s="12" t="str">
        <f t="shared" si="97"/>
        <v>General Chemical</v>
      </c>
      <c r="M348" s="7">
        <v>17618</v>
      </c>
      <c r="N348" s="7">
        <v>17.62</v>
      </c>
      <c r="O348" s="7">
        <v>235000</v>
      </c>
      <c r="P348" s="15">
        <f t="shared" si="100"/>
        <v>13.338630945623795</v>
      </c>
      <c r="Q348" s="12" t="s">
        <v>3247</v>
      </c>
      <c r="R348" s="17" t="s">
        <v>3250</v>
      </c>
      <c r="S348" s="12" t="s">
        <v>3163</v>
      </c>
    </row>
    <row r="349" spans="1:19" ht="22" customHeight="1" x14ac:dyDescent="0.3">
      <c r="A349" s="2">
        <v>43745</v>
      </c>
      <c r="B349" s="21" t="str">
        <f t="shared" si="98"/>
        <v>October, 2019</v>
      </c>
      <c r="C349" s="21" t="str">
        <f t="shared" si="99"/>
        <v>October, 2019´</v>
      </c>
      <c r="D349" s="3" t="s">
        <v>32</v>
      </c>
      <c r="E349" s="3" t="s">
        <v>35</v>
      </c>
      <c r="F349" s="3" t="s">
        <v>40</v>
      </c>
      <c r="G349" s="3" t="s">
        <v>44</v>
      </c>
      <c r="H349" s="3" t="s">
        <v>47</v>
      </c>
      <c r="I349" s="3" t="s">
        <v>199</v>
      </c>
      <c r="J349" s="12" t="str">
        <f t="shared" si="103"/>
        <v>2,4-Dichlorophenoxyacetic acid</v>
      </c>
      <c r="K349" s="12" t="str">
        <f t="shared" si="96"/>
        <v>2,4-D Main</v>
      </c>
      <c r="L349" s="12" t="str">
        <f t="shared" si="97"/>
        <v>Herbicide</v>
      </c>
      <c r="M349" s="4">
        <v>185460.01</v>
      </c>
      <c r="N349" s="4">
        <v>185.46</v>
      </c>
      <c r="O349" s="3" t="s">
        <v>49</v>
      </c>
      <c r="P349" s="15" t="e">
        <f t="shared" si="100"/>
        <v>#VALUE!</v>
      </c>
      <c r="Q349" s="7"/>
      <c r="R349" s="7"/>
      <c r="S349" s="7"/>
    </row>
    <row r="350" spans="1:19" ht="22" customHeight="1" x14ac:dyDescent="0.3">
      <c r="A350" s="5">
        <v>43744</v>
      </c>
      <c r="B350" s="21" t="str">
        <f t="shared" si="98"/>
        <v>October, 2019</v>
      </c>
      <c r="C350" s="21" t="str">
        <f t="shared" si="99"/>
        <v>October, 2019´</v>
      </c>
      <c r="D350" s="6" t="s">
        <v>84</v>
      </c>
      <c r="E350" s="6" t="s">
        <v>111</v>
      </c>
      <c r="F350" s="6" t="s">
        <v>115</v>
      </c>
      <c r="G350" s="6" t="s">
        <v>44</v>
      </c>
      <c r="H350" s="6" t="s">
        <v>118</v>
      </c>
      <c r="I350" s="6" t="s">
        <v>570</v>
      </c>
      <c r="J350" s="12" t="s">
        <v>3137</v>
      </c>
      <c r="K350" s="12" t="str">
        <f t="shared" si="96"/>
        <v>Not Identified</v>
      </c>
      <c r="L350" s="12" t="str">
        <f t="shared" si="97"/>
        <v>General Chemical</v>
      </c>
      <c r="M350" s="7">
        <v>25000</v>
      </c>
      <c r="N350" s="7">
        <v>25</v>
      </c>
      <c r="O350" s="7">
        <v>41600</v>
      </c>
      <c r="P350" s="15">
        <f t="shared" si="100"/>
        <v>1.6639999999999999</v>
      </c>
      <c r="Q350" s="10"/>
      <c r="R350" s="10"/>
      <c r="S350" s="10"/>
    </row>
    <row r="351" spans="1:19" ht="22" customHeight="1" x14ac:dyDescent="0.3">
      <c r="A351" s="2">
        <v>43743</v>
      </c>
      <c r="B351" s="21" t="str">
        <f t="shared" si="98"/>
        <v>October, 2019</v>
      </c>
      <c r="C351" s="21" t="str">
        <f t="shared" si="99"/>
        <v>October, 2019´</v>
      </c>
      <c r="D351" s="3" t="s">
        <v>32</v>
      </c>
      <c r="E351" s="3" t="s">
        <v>51</v>
      </c>
      <c r="F351" s="3" t="s">
        <v>53</v>
      </c>
      <c r="G351" s="3" t="s">
        <v>44</v>
      </c>
      <c r="H351" s="3" t="s">
        <v>57</v>
      </c>
      <c r="I351" s="3" t="s">
        <v>571</v>
      </c>
      <c r="J351" s="12" t="str">
        <f t="shared" si="103"/>
        <v>Carbendazim</v>
      </c>
      <c r="K351" s="12" t="str">
        <f t="shared" si="96"/>
        <v>Not Identified</v>
      </c>
      <c r="L351" s="12" t="str">
        <f t="shared" si="97"/>
        <v>General Chemical</v>
      </c>
      <c r="M351" s="4">
        <v>72360</v>
      </c>
      <c r="N351" s="4">
        <v>72.36</v>
      </c>
      <c r="O351" s="4">
        <v>2859000</v>
      </c>
      <c r="P351" s="15">
        <f t="shared" si="100"/>
        <v>39.510779436152568</v>
      </c>
      <c r="Q351" s="7"/>
      <c r="R351" s="7"/>
      <c r="S351" s="7"/>
    </row>
    <row r="352" spans="1:19" ht="22" customHeight="1" x14ac:dyDescent="0.3">
      <c r="A352" s="5">
        <v>43743</v>
      </c>
      <c r="B352" s="21" t="str">
        <f t="shared" si="98"/>
        <v>October, 2019</v>
      </c>
      <c r="C352" s="21" t="str">
        <f t="shared" si="99"/>
        <v>October, 2019´</v>
      </c>
      <c r="D352" s="6" t="s">
        <v>32</v>
      </c>
      <c r="E352" s="6" t="s">
        <v>51</v>
      </c>
      <c r="F352" s="6" t="s">
        <v>53</v>
      </c>
      <c r="G352" s="6" t="s">
        <v>44</v>
      </c>
      <c r="H352" s="6" t="s">
        <v>57</v>
      </c>
      <c r="I352" s="6" t="s">
        <v>571</v>
      </c>
      <c r="J352" s="12" t="str">
        <f t="shared" si="103"/>
        <v>Carbendazim</v>
      </c>
      <c r="K352" s="12" t="str">
        <f t="shared" si="96"/>
        <v>Not Identified</v>
      </c>
      <c r="L352" s="12" t="str">
        <f t="shared" si="97"/>
        <v>General Chemical</v>
      </c>
      <c r="M352" s="7">
        <v>72360</v>
      </c>
      <c r="N352" s="7">
        <v>72.36</v>
      </c>
      <c r="O352" s="7">
        <v>2859000</v>
      </c>
      <c r="P352" s="15">
        <f t="shared" si="100"/>
        <v>39.510779436152568</v>
      </c>
      <c r="Q352" s="10"/>
      <c r="R352" s="10"/>
      <c r="S352" s="10"/>
    </row>
    <row r="353" spans="1:19" ht="22" customHeight="1" x14ac:dyDescent="0.3">
      <c r="A353" s="2">
        <v>43741</v>
      </c>
      <c r="B353" s="21" t="str">
        <f t="shared" si="98"/>
        <v>October, 2019</v>
      </c>
      <c r="C353" s="21" t="str">
        <f t="shared" si="99"/>
        <v>October, 2019´</v>
      </c>
      <c r="D353" s="3" t="s">
        <v>32</v>
      </c>
      <c r="E353" s="3" t="s">
        <v>334</v>
      </c>
      <c r="F353" s="3" t="s">
        <v>337</v>
      </c>
      <c r="G353" s="3" t="s">
        <v>44</v>
      </c>
      <c r="H353" s="3" t="s">
        <v>339</v>
      </c>
      <c r="I353" s="3" t="s">
        <v>572</v>
      </c>
      <c r="J353" s="12" t="s">
        <v>3142</v>
      </c>
      <c r="K353" s="12" t="str">
        <f t="shared" si="96"/>
        <v>Not Identified</v>
      </c>
      <c r="L353" s="12" t="str">
        <f t="shared" si="97"/>
        <v>General Chemical</v>
      </c>
      <c r="M353" s="4">
        <v>13094</v>
      </c>
      <c r="N353" s="4">
        <v>13.09</v>
      </c>
      <c r="O353" s="4">
        <v>43600</v>
      </c>
      <c r="P353" s="15">
        <f t="shared" si="100"/>
        <v>3.3297693600122193</v>
      </c>
      <c r="Q353" s="7"/>
      <c r="R353" s="7"/>
      <c r="S353" s="7"/>
    </row>
    <row r="354" spans="1:19" ht="22" customHeight="1" x14ac:dyDescent="0.3">
      <c r="A354" s="5">
        <v>43740</v>
      </c>
      <c r="B354" s="21" t="str">
        <f t="shared" si="98"/>
        <v>October, 2019</v>
      </c>
      <c r="C354" s="21" t="str">
        <f t="shared" si="99"/>
        <v>October, 2019´</v>
      </c>
      <c r="D354" s="6" t="s">
        <v>32</v>
      </c>
      <c r="E354" s="6" t="s">
        <v>507</v>
      </c>
      <c r="F354" s="6" t="s">
        <v>106</v>
      </c>
      <c r="G354" s="6" t="s">
        <v>44</v>
      </c>
      <c r="H354" s="6" t="s">
        <v>159</v>
      </c>
      <c r="I354" s="6" t="s">
        <v>573</v>
      </c>
      <c r="J354" s="12" t="str">
        <f t="shared" si="103"/>
        <v>Glyphosate</v>
      </c>
      <c r="K354" s="12" t="str">
        <f t="shared" si="96"/>
        <v>Not Identified</v>
      </c>
      <c r="L354" s="12" t="str">
        <f t="shared" si="97"/>
        <v>General Chemical</v>
      </c>
      <c r="M354" s="7">
        <v>121100</v>
      </c>
      <c r="N354" s="7">
        <v>121.1</v>
      </c>
      <c r="O354" s="7">
        <v>668000</v>
      </c>
      <c r="P354" s="15">
        <f t="shared" si="100"/>
        <v>5.5161023947151113</v>
      </c>
      <c r="Q354" s="10"/>
      <c r="R354" s="10"/>
      <c r="S354" s="10"/>
    </row>
    <row r="355" spans="1:19" ht="22" customHeight="1" x14ac:dyDescent="0.3">
      <c r="A355" s="2">
        <v>43738</v>
      </c>
      <c r="B355" s="21" t="str">
        <f t="shared" si="98"/>
        <v>September, 2019</v>
      </c>
      <c r="C355" s="21" t="str">
        <f t="shared" si="99"/>
        <v>September, 2019´</v>
      </c>
      <c r="D355" s="3" t="s">
        <v>32</v>
      </c>
      <c r="E355" s="3" t="s">
        <v>35</v>
      </c>
      <c r="F355" s="3" t="s">
        <v>40</v>
      </c>
      <c r="G355" s="3" t="s">
        <v>44</v>
      </c>
      <c r="H355" s="3" t="s">
        <v>47</v>
      </c>
      <c r="I355" s="3" t="s">
        <v>574</v>
      </c>
      <c r="J355" s="12" t="str">
        <f t="shared" si="103"/>
        <v>2,4-Dichlorophenoxyacetic acid</v>
      </c>
      <c r="K355" s="12" t="str">
        <f t="shared" si="96"/>
        <v>2,4-D Main</v>
      </c>
      <c r="L355" s="12" t="str">
        <f t="shared" si="97"/>
        <v>Herbicide</v>
      </c>
      <c r="M355" s="4">
        <v>221600.01</v>
      </c>
      <c r="N355" s="4">
        <v>221.6</v>
      </c>
      <c r="O355" s="3" t="s">
        <v>49</v>
      </c>
      <c r="P355" s="15" t="e">
        <f t="shared" si="100"/>
        <v>#VALUE!</v>
      </c>
      <c r="Q355" s="7"/>
      <c r="R355" s="7"/>
      <c r="S355" s="7"/>
    </row>
    <row r="356" spans="1:19" ht="22" customHeight="1" x14ac:dyDescent="0.3">
      <c r="A356" s="5">
        <v>43738</v>
      </c>
      <c r="B356" s="21" t="str">
        <f t="shared" si="98"/>
        <v>September, 2019</v>
      </c>
      <c r="C356" s="21" t="str">
        <f t="shared" si="99"/>
        <v>September, 2019´</v>
      </c>
      <c r="D356" s="6" t="s">
        <v>32</v>
      </c>
      <c r="E356" s="6" t="s">
        <v>77</v>
      </c>
      <c r="F356" s="6" t="s">
        <v>67</v>
      </c>
      <c r="G356" s="6" t="s">
        <v>44</v>
      </c>
      <c r="H356" s="6" t="s">
        <v>82</v>
      </c>
      <c r="I356" s="6" t="s">
        <v>575</v>
      </c>
      <c r="J356" s="18" t="s">
        <v>3193</v>
      </c>
      <c r="K356" s="12" t="str">
        <f t="shared" si="96"/>
        <v>Galil</v>
      </c>
      <c r="L356" s="12" t="str">
        <f t="shared" si="97"/>
        <v>Insecticide</v>
      </c>
      <c r="M356" s="7">
        <v>247320.01</v>
      </c>
      <c r="N356" s="7">
        <v>247.32</v>
      </c>
      <c r="O356" s="7">
        <v>4293000</v>
      </c>
      <c r="P356" s="15">
        <f t="shared" si="100"/>
        <v>17.358077900773171</v>
      </c>
      <c r="Q356" s="10"/>
      <c r="R356" s="10"/>
      <c r="S356" s="10"/>
    </row>
    <row r="357" spans="1:19" ht="22" customHeight="1" x14ac:dyDescent="0.3">
      <c r="A357" s="2">
        <v>43738</v>
      </c>
      <c r="B357" s="21" t="str">
        <f t="shared" si="98"/>
        <v>September, 2019</v>
      </c>
      <c r="C357" s="21" t="str">
        <f t="shared" si="99"/>
        <v>September, 2019´</v>
      </c>
      <c r="D357" s="3" t="s">
        <v>32</v>
      </c>
      <c r="E357" s="3" t="s">
        <v>77</v>
      </c>
      <c r="F357" s="3" t="s">
        <v>67</v>
      </c>
      <c r="G357" s="3" t="s">
        <v>44</v>
      </c>
      <c r="H357" s="3" t="s">
        <v>82</v>
      </c>
      <c r="I357" s="3" t="s">
        <v>576</v>
      </c>
      <c r="J357" s="12" t="str">
        <f t="shared" ref="J357" si="108">IF(ISNUMBER(SEARCH("2,4 D",I355)),"2,4-Dichlorophenoxyacetic acid",IF(ISNUMBER(SEARCH("ACIDO",I355)),"2,4-Dichlorophenoxyacetic acid",IF(ISNUMBER(SEARCH("NAPHTHA",I355)),"Aromatic Solvent Mixture",IF(ISNUMBER(SEARCH("DIMETHYLAMINE",I355)),"Dimethylamine",IF(ISNUMBER(SEARCH("DIMETILAMINA",I355)),"Dimethylamine",IF(ISNUMBER(SEARCH("JUMP",I355)),"Diuron",IF(ISNUMBER(SEARCH(" 2-AMINO-2,3-DIMETHYL BUTYRAMIDE",I355)),"Herbicide Amine Intermediate",IF(ISNUMBER(SEARCH("TEBUTHIURON",I355)),"Tebuthiuron",IF(ISNUMBER(SEARCH("DMS",I355)),"Dimethyl Sulfate",IF(ISNUMBER(SEARCH("2,4-XILIDIN",I355)),"2,4-Xylidine","FIX IT"))))))))))</f>
        <v>2,4-Dichlorophenoxyacetic acid</v>
      </c>
      <c r="K357" s="12" t="str">
        <f t="shared" si="96"/>
        <v>2,4-D Main</v>
      </c>
      <c r="L357" s="12" t="str">
        <f t="shared" si="97"/>
        <v>Herbicide</v>
      </c>
      <c r="M357" s="4">
        <v>92520</v>
      </c>
      <c r="N357" s="4">
        <v>92.52</v>
      </c>
      <c r="O357" s="4">
        <v>1606000</v>
      </c>
      <c r="P357" s="15">
        <f t="shared" si="100"/>
        <v>17.358408992650237</v>
      </c>
      <c r="Q357" s="7"/>
      <c r="R357" s="7"/>
      <c r="S357" s="7"/>
    </row>
    <row r="358" spans="1:19" ht="22" customHeight="1" x14ac:dyDescent="0.3">
      <c r="A358" s="5">
        <v>43737</v>
      </c>
      <c r="B358" s="21" t="str">
        <f t="shared" si="98"/>
        <v>September, 2019</v>
      </c>
      <c r="C358" s="21" t="str">
        <f t="shared" si="99"/>
        <v>September, 2019´</v>
      </c>
      <c r="D358" s="6" t="s">
        <v>32</v>
      </c>
      <c r="E358" s="6" t="s">
        <v>166</v>
      </c>
      <c r="F358" s="6" t="s">
        <v>168</v>
      </c>
      <c r="G358" s="6" t="s">
        <v>44</v>
      </c>
      <c r="H358" s="6" t="s">
        <v>170</v>
      </c>
      <c r="I358" s="6" t="s">
        <v>577</v>
      </c>
      <c r="J358" s="12" t="s">
        <v>3171</v>
      </c>
      <c r="K358" s="12" t="str">
        <f t="shared" si="96"/>
        <v>Not Identified</v>
      </c>
      <c r="L358" s="12" t="str">
        <f t="shared" si="97"/>
        <v>General Chemical</v>
      </c>
      <c r="M358" s="7">
        <v>85693</v>
      </c>
      <c r="N358" s="7">
        <v>85.69</v>
      </c>
      <c r="O358" s="7">
        <v>485000</v>
      </c>
      <c r="P358" s="15">
        <f t="shared" si="100"/>
        <v>5.6597388351440605</v>
      </c>
      <c r="Q358" s="10"/>
      <c r="R358" s="10"/>
      <c r="S358" s="10"/>
    </row>
    <row r="359" spans="1:19" ht="22" customHeight="1" x14ac:dyDescent="0.3">
      <c r="A359" s="2">
        <v>43737</v>
      </c>
      <c r="B359" s="21" t="str">
        <f t="shared" si="98"/>
        <v>September, 2019</v>
      </c>
      <c r="C359" s="21" t="str">
        <f t="shared" si="99"/>
        <v>September, 2019´</v>
      </c>
      <c r="D359" s="3" t="s">
        <v>32</v>
      </c>
      <c r="E359" s="3" t="s">
        <v>578</v>
      </c>
      <c r="F359" s="3" t="s">
        <v>60</v>
      </c>
      <c r="G359" s="3" t="s">
        <v>44</v>
      </c>
      <c r="H359" s="3" t="s">
        <v>580</v>
      </c>
      <c r="I359" s="19" t="s">
        <v>581</v>
      </c>
      <c r="J359" s="12" t="s">
        <v>3172</v>
      </c>
      <c r="K359" s="12" t="str">
        <f t="shared" si="96"/>
        <v>Not Identified</v>
      </c>
      <c r="L359" s="12" t="str">
        <f t="shared" si="97"/>
        <v>General Chemical</v>
      </c>
      <c r="M359" s="4">
        <v>52375</v>
      </c>
      <c r="N359" s="4">
        <v>52.38</v>
      </c>
      <c r="O359" s="4">
        <v>1701000</v>
      </c>
      <c r="P359" s="15">
        <f t="shared" si="100"/>
        <v>32.477326968973749</v>
      </c>
      <c r="Q359" s="7"/>
      <c r="R359" s="7"/>
      <c r="S359" s="7"/>
    </row>
    <row r="360" spans="1:19" ht="22" customHeight="1" x14ac:dyDescent="0.3">
      <c r="A360" s="5">
        <v>43737</v>
      </c>
      <c r="B360" s="21" t="str">
        <f t="shared" si="98"/>
        <v>September, 2019</v>
      </c>
      <c r="C360" s="21" t="str">
        <f t="shared" si="99"/>
        <v>September, 2019´</v>
      </c>
      <c r="D360" s="6" t="s">
        <v>32</v>
      </c>
      <c r="E360" s="6" t="s">
        <v>507</v>
      </c>
      <c r="F360" s="6" t="s">
        <v>106</v>
      </c>
      <c r="G360" s="6" t="s">
        <v>44</v>
      </c>
      <c r="H360" s="6" t="s">
        <v>159</v>
      </c>
      <c r="I360" s="6" t="s">
        <v>573</v>
      </c>
      <c r="J360" s="12" t="str">
        <f t="shared" si="103"/>
        <v>Glyphosate</v>
      </c>
      <c r="K360" s="12" t="str">
        <f t="shared" si="96"/>
        <v>Not Identified</v>
      </c>
      <c r="L360" s="12" t="str">
        <f t="shared" si="97"/>
        <v>General Chemical</v>
      </c>
      <c r="M360" s="7">
        <v>121100</v>
      </c>
      <c r="N360" s="7">
        <v>121.1</v>
      </c>
      <c r="O360" s="7">
        <v>509000</v>
      </c>
      <c r="P360" s="15">
        <f t="shared" si="100"/>
        <v>4.2031379025598676</v>
      </c>
      <c r="Q360" s="10"/>
      <c r="R360" s="10"/>
      <c r="S360" s="10"/>
    </row>
    <row r="361" spans="1:19" ht="22" customHeight="1" x14ac:dyDescent="0.3">
      <c r="A361" s="2">
        <v>43735</v>
      </c>
      <c r="B361" s="21" t="str">
        <f t="shared" si="98"/>
        <v>September, 2019</v>
      </c>
      <c r="C361" s="21" t="str">
        <f t="shared" si="99"/>
        <v>September, 2019´</v>
      </c>
      <c r="D361" s="3" t="s">
        <v>32</v>
      </c>
      <c r="E361" s="3" t="s">
        <v>507</v>
      </c>
      <c r="F361" s="3" t="s">
        <v>106</v>
      </c>
      <c r="G361" s="3" t="s">
        <v>44</v>
      </c>
      <c r="H361" s="3" t="s">
        <v>159</v>
      </c>
      <c r="I361" s="3" t="s">
        <v>508</v>
      </c>
      <c r="J361" s="12" t="str">
        <f t="shared" si="103"/>
        <v>Glyphosate</v>
      </c>
      <c r="K361" s="12" t="str">
        <f t="shared" si="96"/>
        <v>Not Identified</v>
      </c>
      <c r="L361" s="12" t="str">
        <f t="shared" si="97"/>
        <v>General Chemical</v>
      </c>
      <c r="M361" s="4">
        <v>121100</v>
      </c>
      <c r="N361" s="4">
        <v>121.1</v>
      </c>
      <c r="O361" s="4">
        <v>509000</v>
      </c>
      <c r="P361" s="15">
        <f t="shared" si="100"/>
        <v>4.2031379025598676</v>
      </c>
      <c r="Q361" s="7"/>
      <c r="R361" s="7"/>
      <c r="S361" s="7"/>
    </row>
    <row r="362" spans="1:19" ht="22" customHeight="1" x14ac:dyDescent="0.3">
      <c r="A362" s="5">
        <v>43735</v>
      </c>
      <c r="B362" s="21" t="str">
        <f t="shared" si="98"/>
        <v>September, 2019</v>
      </c>
      <c r="C362" s="21" t="str">
        <f t="shared" si="99"/>
        <v>September, 2019´</v>
      </c>
      <c r="D362" s="6" t="s">
        <v>32</v>
      </c>
      <c r="E362" s="6" t="s">
        <v>173</v>
      </c>
      <c r="F362" s="6" t="s">
        <v>176</v>
      </c>
      <c r="G362" s="6" t="s">
        <v>44</v>
      </c>
      <c r="H362" s="6" t="s">
        <v>179</v>
      </c>
      <c r="I362" s="6" t="s">
        <v>552</v>
      </c>
      <c r="J362" s="12" t="str">
        <f t="shared" ref="J362" si="109">IF(ISNUMBER(SEARCH("DMS",I362)),"Dimethyl Sulfate",IF(ISNUMBER(SEARCH("2,4-XILIDIN",I362)),"2,4-Xylidine",IF(ISNUMBER(SEARCH("GALIGAN",I362)),"Oxyfluorfen",IF(ISNUMBER(SEARCH("DIMETHYLAMINE",I362)),"Dimethylamine",IF(ISNUMBER(SEARCH("ORTHOFORMATE",I362)),"Trimethyl orthoformate",IF(ISNUMBER(SEARCH("NOVALURON",I362)),"Novaluron",IF(ISNUMBER(SEARCH("DIMETHYL SULPHATE",I362)),"Dimethyl Sulphate",IF(ISNUMBER(SEARCH("ALTAPYNE",I362)),"Acid Based Co-Emulsifier",IF(ISNUMBER(SEARCH("METHANESULFONYL",I362)),"Methanesulfonyl chloride",IF(ISNUMBER(SEARCH("METHYL FORMATE",I362)),"Methanoate",IF(ISNUMBER(SEARCH("FLUEN",I362)),"Fluensulfone","FIX IT")))))))))))</f>
        <v>Acid Based Co-Emulsifier</v>
      </c>
      <c r="K362" s="12" t="str">
        <f t="shared" si="96"/>
        <v>Not Identified</v>
      </c>
      <c r="L362" s="12" t="str">
        <f t="shared" si="97"/>
        <v>General Chemical</v>
      </c>
      <c r="M362" s="7">
        <v>52125</v>
      </c>
      <c r="N362" s="7">
        <v>52.13</v>
      </c>
      <c r="O362" s="7">
        <v>31700</v>
      </c>
      <c r="P362" s="15">
        <f t="shared" si="100"/>
        <v>0.60815347721822544</v>
      </c>
      <c r="Q362" s="10"/>
      <c r="R362" s="10"/>
      <c r="S362" s="10"/>
    </row>
    <row r="363" spans="1:19" ht="22" customHeight="1" x14ac:dyDescent="0.3">
      <c r="A363" s="2">
        <v>43735</v>
      </c>
      <c r="B363" s="21" t="str">
        <f t="shared" si="98"/>
        <v>September, 2019</v>
      </c>
      <c r="C363" s="21" t="str">
        <f t="shared" si="99"/>
        <v>September, 2019´</v>
      </c>
      <c r="D363" s="3" t="s">
        <v>32</v>
      </c>
      <c r="E363" s="3" t="s">
        <v>471</v>
      </c>
      <c r="F363" s="3" t="s">
        <v>60</v>
      </c>
      <c r="G363" s="3" t="s">
        <v>44</v>
      </c>
      <c r="H363" s="3" t="s">
        <v>403</v>
      </c>
      <c r="I363" s="3" t="s">
        <v>582</v>
      </c>
      <c r="J363" s="12" t="s">
        <v>3141</v>
      </c>
      <c r="K363" s="12" t="str">
        <f t="shared" si="96"/>
        <v>Not Identified</v>
      </c>
      <c r="L363" s="12" t="str">
        <f t="shared" si="97"/>
        <v>General Chemical</v>
      </c>
      <c r="M363" s="4">
        <v>20120</v>
      </c>
      <c r="N363" s="4">
        <v>20.12</v>
      </c>
      <c r="O363" s="4">
        <v>160000</v>
      </c>
      <c r="P363" s="15">
        <f t="shared" si="100"/>
        <v>7.9522862823061633</v>
      </c>
      <c r="Q363" s="7"/>
      <c r="R363" s="7"/>
      <c r="S363" s="7"/>
    </row>
    <row r="364" spans="1:19" ht="22" customHeight="1" x14ac:dyDescent="0.3">
      <c r="A364" s="5">
        <v>43735</v>
      </c>
      <c r="B364" s="21" t="str">
        <f t="shared" si="98"/>
        <v>September, 2019</v>
      </c>
      <c r="C364" s="21" t="str">
        <f t="shared" si="99"/>
        <v>September, 2019´</v>
      </c>
      <c r="D364" s="6" t="s">
        <v>32</v>
      </c>
      <c r="E364" s="6" t="s">
        <v>507</v>
      </c>
      <c r="F364" s="6" t="s">
        <v>106</v>
      </c>
      <c r="G364" s="6" t="s">
        <v>44</v>
      </c>
      <c r="H364" s="6" t="s">
        <v>159</v>
      </c>
      <c r="I364" s="6" t="s">
        <v>583</v>
      </c>
      <c r="J364" s="12" t="str">
        <f t="shared" si="103"/>
        <v>Glyphosate</v>
      </c>
      <c r="K364" s="12" t="str">
        <f t="shared" si="96"/>
        <v>Not Identified</v>
      </c>
      <c r="L364" s="12" t="str">
        <f t="shared" si="97"/>
        <v>General Chemical</v>
      </c>
      <c r="M364" s="7">
        <v>96880</v>
      </c>
      <c r="N364" s="7">
        <v>96.88</v>
      </c>
      <c r="O364" s="7">
        <v>407000</v>
      </c>
      <c r="P364" s="15">
        <f t="shared" si="100"/>
        <v>4.2010734929810072</v>
      </c>
      <c r="Q364" s="10"/>
      <c r="R364" s="10"/>
      <c r="S364" s="10"/>
    </row>
    <row r="365" spans="1:19" ht="22" customHeight="1" x14ac:dyDescent="0.3">
      <c r="A365" s="2">
        <v>43735</v>
      </c>
      <c r="B365" s="21" t="str">
        <f t="shared" si="98"/>
        <v>September, 2019</v>
      </c>
      <c r="C365" s="21" t="str">
        <f t="shared" si="99"/>
        <v>September, 2019´</v>
      </c>
      <c r="D365" s="3" t="s">
        <v>32</v>
      </c>
      <c r="E365" s="3" t="s">
        <v>51</v>
      </c>
      <c r="F365" s="3" t="s">
        <v>53</v>
      </c>
      <c r="G365" s="3" t="s">
        <v>44</v>
      </c>
      <c r="H365" s="3" t="s">
        <v>57</v>
      </c>
      <c r="I365" s="3" t="s">
        <v>534</v>
      </c>
      <c r="J365" s="12" t="str">
        <f t="shared" si="103"/>
        <v>Carbendazim</v>
      </c>
      <c r="K365" s="12" t="str">
        <f t="shared" si="96"/>
        <v>Not Identified</v>
      </c>
      <c r="L365" s="12" t="str">
        <f t="shared" si="97"/>
        <v>General Chemical</v>
      </c>
      <c r="M365" s="4">
        <v>72360</v>
      </c>
      <c r="N365" s="4">
        <v>72.36</v>
      </c>
      <c r="O365" s="4">
        <v>2752000</v>
      </c>
      <c r="P365" s="15">
        <f t="shared" si="100"/>
        <v>38.032061912658925</v>
      </c>
      <c r="Q365" s="7"/>
      <c r="R365" s="7"/>
      <c r="S365" s="7"/>
    </row>
    <row r="366" spans="1:19" ht="22" customHeight="1" x14ac:dyDescent="0.3">
      <c r="A366" s="5">
        <v>43733</v>
      </c>
      <c r="B366" s="21" t="str">
        <f t="shared" si="98"/>
        <v>September, 2019</v>
      </c>
      <c r="C366" s="21" t="str">
        <f t="shared" si="99"/>
        <v>September, 2019´</v>
      </c>
      <c r="D366" s="6" t="s">
        <v>584</v>
      </c>
      <c r="E366" s="6" t="s">
        <v>77</v>
      </c>
      <c r="F366" s="6" t="s">
        <v>67</v>
      </c>
      <c r="G366" s="6" t="s">
        <v>44</v>
      </c>
      <c r="H366" s="6" t="s">
        <v>82</v>
      </c>
      <c r="I366" s="6" t="s">
        <v>587</v>
      </c>
      <c r="J366" s="18" t="s">
        <v>3193</v>
      </c>
      <c r="K366" s="12" t="str">
        <f t="shared" si="96"/>
        <v>Galil</v>
      </c>
      <c r="L366" s="12" t="str">
        <f t="shared" si="97"/>
        <v>Insecticide</v>
      </c>
      <c r="M366" s="7">
        <v>66636</v>
      </c>
      <c r="N366" s="7">
        <v>66.64</v>
      </c>
      <c r="O366" s="7">
        <v>1157000</v>
      </c>
      <c r="P366" s="15">
        <f t="shared" si="100"/>
        <v>17.362986974008045</v>
      </c>
      <c r="Q366" s="10"/>
      <c r="R366" s="10"/>
      <c r="S366" s="10"/>
    </row>
    <row r="367" spans="1:19" ht="22" customHeight="1" x14ac:dyDescent="0.3">
      <c r="A367" s="2">
        <v>43733</v>
      </c>
      <c r="B367" s="21" t="str">
        <f t="shared" si="98"/>
        <v>September, 2019</v>
      </c>
      <c r="C367" s="21" t="str">
        <f t="shared" si="99"/>
        <v>September, 2019´</v>
      </c>
      <c r="D367" s="3" t="s">
        <v>584</v>
      </c>
      <c r="E367" s="3" t="s">
        <v>77</v>
      </c>
      <c r="F367" s="3" t="s">
        <v>67</v>
      </c>
      <c r="G367" s="3" t="s">
        <v>44</v>
      </c>
      <c r="H367" s="3" t="s">
        <v>82</v>
      </c>
      <c r="I367" s="3" t="s">
        <v>588</v>
      </c>
      <c r="J367" s="18" t="s">
        <v>3193</v>
      </c>
      <c r="K367" s="12" t="str">
        <f t="shared" si="96"/>
        <v>Galil</v>
      </c>
      <c r="L367" s="12" t="str">
        <f t="shared" si="97"/>
        <v>Insecticide</v>
      </c>
      <c r="M367" s="4">
        <v>37020</v>
      </c>
      <c r="N367" s="4">
        <v>37.020000000000003</v>
      </c>
      <c r="O367" s="4">
        <v>643000</v>
      </c>
      <c r="P367" s="15">
        <f t="shared" si="100"/>
        <v>17.368989735278227</v>
      </c>
      <c r="Q367" s="7"/>
      <c r="R367" s="7"/>
      <c r="S367" s="7"/>
    </row>
    <row r="368" spans="1:19" ht="22" customHeight="1" x14ac:dyDescent="0.3">
      <c r="A368" s="5">
        <v>43733</v>
      </c>
      <c r="B368" s="21" t="str">
        <f t="shared" si="98"/>
        <v>September, 2019</v>
      </c>
      <c r="C368" s="21" t="str">
        <f t="shared" si="99"/>
        <v>September, 2019´</v>
      </c>
      <c r="D368" s="6" t="s">
        <v>32</v>
      </c>
      <c r="E368" s="6" t="s">
        <v>191</v>
      </c>
      <c r="F368" s="6" t="s">
        <v>186</v>
      </c>
      <c r="G368" s="6" t="s">
        <v>44</v>
      </c>
      <c r="H368" s="6" t="s">
        <v>193</v>
      </c>
      <c r="I368" s="11" t="s">
        <v>589</v>
      </c>
      <c r="J368" s="12" t="s">
        <v>3205</v>
      </c>
      <c r="K368" s="12" t="str">
        <f t="shared" si="96"/>
        <v>Not Identified</v>
      </c>
      <c r="L368" s="12" t="str">
        <f t="shared" si="97"/>
        <v>General Chemical</v>
      </c>
      <c r="M368" s="7">
        <v>25960</v>
      </c>
      <c r="N368" s="7">
        <v>25.96</v>
      </c>
      <c r="O368" s="7">
        <v>115000</v>
      </c>
      <c r="P368" s="15">
        <f t="shared" si="100"/>
        <v>4.4298921417565484</v>
      </c>
      <c r="Q368" s="10"/>
      <c r="R368" s="10"/>
      <c r="S368" s="10"/>
    </row>
    <row r="369" spans="1:19" ht="22" customHeight="1" x14ac:dyDescent="0.3">
      <c r="A369" s="2">
        <v>43732</v>
      </c>
      <c r="B369" s="21" t="str">
        <f t="shared" si="98"/>
        <v>September, 2019</v>
      </c>
      <c r="C369" s="21" t="str">
        <f t="shared" si="99"/>
        <v>September, 2019´</v>
      </c>
      <c r="D369" s="3" t="s">
        <v>32</v>
      </c>
      <c r="E369" s="3" t="s">
        <v>507</v>
      </c>
      <c r="F369" s="3" t="s">
        <v>106</v>
      </c>
      <c r="G369" s="3" t="s">
        <v>44</v>
      </c>
      <c r="H369" s="3" t="s">
        <v>159</v>
      </c>
      <c r="I369" s="3" t="s">
        <v>590</v>
      </c>
      <c r="J369" s="12" t="str">
        <f t="shared" ref="J369:J378" si="110">IF(ISNUMBER(SEARCH("CARBENDAZIM",I369)),"Carbendazim",IF(ISNUMBER(SEARCH("4-D",I369)),"2,4-Dichlorophenoxyacetic acid",IF(ISNUMBER(SEARCH("RIDOVER",I369)),"Glyphosate",IF(ISNUMBER(SEARCH("POQUER",I369)),"Clethodim",IF(ISNUMBER(SEARCH("LITER",I369)),"Imidacloprid",IF(ISNUMBER(SEARCH("PYRINEX",I369)),"Chlorpyrifos",IF(ISNUMBER(SEARCH("ORBIT",I369)),"Omethoate",IF(ISNUMBER(SEARCH("HEXARON",I369)),"Diuron",IF(ISNUMBER(SEARCH("ISOPROPYLAMINE",I369)),"Isopropylamine",IF(ISNUMBER(SEARCH("GLYPHOSATE",I369)),"Glyphosate",IF(ISNUMBER(SEARCH("MANCOZEB",I369)),"Mancozeb Indofil",IF(ISNUMBER(SEARCH("PARAQUAT",I369)),"Paraquat",IF(ISNUMBER(SEARCH("CAROMAX",I369)),"Aromatic Solvent Mixture",IF(ISNUMBER(SEARCH("BUTIRON",I369)),"Tebuthiuron",IF(ISNUMBER(SEARCH("VORAZ",I369)),"Methomyl",IF(ISNUMBER(SEARCH("IMIDACLOPRID",I369)),"Imidacloprid",IF(ISNUMBER(SEARCH("2 4 D",I369)),"2,4-Dichlorophenoxyacetic acid",IF(ISNUMBER(SEARCH("IMIDACL",I369)),"Imidacloprid",IF(ISNUMBER(SEARCH("DIUREX",I369)),"Diuron",IF(ISNUMBER(SEARCH("RAPEL",I369)),"Acephate","fix it"))))))))))))))))))))</f>
        <v>Glyphosate</v>
      </c>
      <c r="K369" s="12" t="str">
        <f t="shared" si="96"/>
        <v>Not Identified</v>
      </c>
      <c r="L369" s="12" t="str">
        <f t="shared" si="97"/>
        <v>General Chemical</v>
      </c>
      <c r="M369" s="4">
        <v>145320.01</v>
      </c>
      <c r="N369" s="4">
        <v>145.32</v>
      </c>
      <c r="O369" s="4">
        <v>611000</v>
      </c>
      <c r="P369" s="15">
        <f t="shared" si="100"/>
        <v>4.2045138862844835</v>
      </c>
      <c r="Q369" s="7"/>
      <c r="R369" s="7"/>
      <c r="S369" s="7"/>
    </row>
    <row r="370" spans="1:19" ht="22" customHeight="1" x14ac:dyDescent="0.3">
      <c r="A370" s="5">
        <v>43732</v>
      </c>
      <c r="B370" s="21" t="str">
        <f t="shared" si="98"/>
        <v>September, 2019</v>
      </c>
      <c r="C370" s="21" t="str">
        <f t="shared" si="99"/>
        <v>September, 2019´</v>
      </c>
      <c r="D370" s="6" t="s">
        <v>32</v>
      </c>
      <c r="E370" s="6" t="s">
        <v>591</v>
      </c>
      <c r="F370" s="6" t="s">
        <v>96</v>
      </c>
      <c r="G370" s="6" t="s">
        <v>44</v>
      </c>
      <c r="H370" s="6" t="s">
        <v>289</v>
      </c>
      <c r="I370" s="6" t="s">
        <v>594</v>
      </c>
      <c r="J370" s="12" t="str">
        <f t="shared" si="110"/>
        <v>Isopropylamine</v>
      </c>
      <c r="K370" s="12" t="str">
        <f t="shared" si="96"/>
        <v>Not Identified</v>
      </c>
      <c r="L370" s="12" t="str">
        <f t="shared" si="97"/>
        <v>General Chemical</v>
      </c>
      <c r="M370" s="7">
        <v>72748</v>
      </c>
      <c r="N370" s="7">
        <v>72.75</v>
      </c>
      <c r="O370" s="7">
        <v>213000</v>
      </c>
      <c r="P370" s="15">
        <f t="shared" si="100"/>
        <v>2.9279155440699403</v>
      </c>
      <c r="Q370" s="10"/>
      <c r="R370" s="10"/>
      <c r="S370" s="10"/>
    </row>
    <row r="371" spans="1:19" ht="22" customHeight="1" x14ac:dyDescent="0.3">
      <c r="A371" s="2">
        <v>43732</v>
      </c>
      <c r="B371" s="21" t="str">
        <f t="shared" si="98"/>
        <v>September, 2019</v>
      </c>
      <c r="C371" s="21" t="str">
        <f t="shared" si="99"/>
        <v>September, 2019´</v>
      </c>
      <c r="D371" s="3" t="s">
        <v>32</v>
      </c>
      <c r="E371" s="3" t="s">
        <v>399</v>
      </c>
      <c r="F371" s="3" t="s">
        <v>151</v>
      </c>
      <c r="G371" s="3" t="s">
        <v>44</v>
      </c>
      <c r="H371" s="3" t="s">
        <v>153</v>
      </c>
      <c r="I371" s="3" t="s">
        <v>595</v>
      </c>
      <c r="J371" s="12" t="str">
        <f t="shared" si="110"/>
        <v>Aromatic Solvent Mixture</v>
      </c>
      <c r="K371" s="12" t="str">
        <f t="shared" si="96"/>
        <v>Caromax 28</v>
      </c>
      <c r="L371" s="12" t="str">
        <f t="shared" si="97"/>
        <v>Solvent</v>
      </c>
      <c r="M371" s="4">
        <v>119720</v>
      </c>
      <c r="N371" s="4">
        <v>119.72</v>
      </c>
      <c r="O371" s="3" t="s">
        <v>49</v>
      </c>
      <c r="P371" s="15" t="e">
        <f t="shared" si="100"/>
        <v>#VALUE!</v>
      </c>
      <c r="Q371" s="7"/>
      <c r="R371" s="7"/>
      <c r="S371" s="7"/>
    </row>
    <row r="372" spans="1:19" ht="22" customHeight="1" x14ac:dyDescent="0.3">
      <c r="A372" s="5">
        <v>43732</v>
      </c>
      <c r="B372" s="21" t="str">
        <f t="shared" si="98"/>
        <v>September, 2019</v>
      </c>
      <c r="C372" s="21" t="str">
        <f t="shared" si="99"/>
        <v>September, 2019´</v>
      </c>
      <c r="D372" s="6" t="s">
        <v>32</v>
      </c>
      <c r="E372" s="6" t="s">
        <v>183</v>
      </c>
      <c r="F372" s="6" t="s">
        <v>186</v>
      </c>
      <c r="G372" s="6" t="s">
        <v>44</v>
      </c>
      <c r="H372" s="6" t="s">
        <v>189</v>
      </c>
      <c r="I372" s="6" t="s">
        <v>596</v>
      </c>
      <c r="J372" s="12" t="str">
        <f t="shared" si="110"/>
        <v>Isopropylamine</v>
      </c>
      <c r="K372" s="12" t="str">
        <f t="shared" si="96"/>
        <v>Not Identified</v>
      </c>
      <c r="L372" s="12" t="str">
        <f t="shared" si="97"/>
        <v>General Chemical</v>
      </c>
      <c r="M372" s="7">
        <v>77500</v>
      </c>
      <c r="N372" s="7">
        <v>77.5</v>
      </c>
      <c r="O372" s="7">
        <v>125000</v>
      </c>
      <c r="P372" s="15">
        <f t="shared" si="100"/>
        <v>1.6129032258064515</v>
      </c>
      <c r="Q372" s="10"/>
      <c r="R372" s="10"/>
      <c r="S372" s="10"/>
    </row>
    <row r="373" spans="1:19" ht="22" customHeight="1" x14ac:dyDescent="0.3">
      <c r="A373" s="2">
        <v>43732</v>
      </c>
      <c r="B373" s="21" t="str">
        <f t="shared" si="98"/>
        <v>September, 2019</v>
      </c>
      <c r="C373" s="21" t="str">
        <f t="shared" si="99"/>
        <v>September, 2019´</v>
      </c>
      <c r="D373" s="3" t="s">
        <v>32</v>
      </c>
      <c r="E373" s="3" t="s">
        <v>507</v>
      </c>
      <c r="F373" s="3" t="s">
        <v>106</v>
      </c>
      <c r="G373" s="3" t="s">
        <v>44</v>
      </c>
      <c r="H373" s="3" t="s">
        <v>159</v>
      </c>
      <c r="I373" s="3" t="s">
        <v>590</v>
      </c>
      <c r="J373" s="12" t="str">
        <f t="shared" si="110"/>
        <v>Glyphosate</v>
      </c>
      <c r="K373" s="12" t="str">
        <f t="shared" si="96"/>
        <v>Not Identified</v>
      </c>
      <c r="L373" s="12" t="str">
        <f t="shared" si="97"/>
        <v>General Chemical</v>
      </c>
      <c r="M373" s="4">
        <v>145320.01</v>
      </c>
      <c r="N373" s="4">
        <v>145.32</v>
      </c>
      <c r="O373" s="4">
        <v>611000</v>
      </c>
      <c r="P373" s="15">
        <f t="shared" si="100"/>
        <v>4.2045138862844835</v>
      </c>
      <c r="Q373" s="7"/>
      <c r="R373" s="7"/>
      <c r="S373" s="7"/>
    </row>
    <row r="374" spans="1:19" ht="22" customHeight="1" x14ac:dyDescent="0.3">
      <c r="A374" s="5">
        <v>43731</v>
      </c>
      <c r="B374" s="21" t="str">
        <f t="shared" si="98"/>
        <v>September, 2019</v>
      </c>
      <c r="C374" s="21" t="str">
        <f t="shared" si="99"/>
        <v>September, 2019´</v>
      </c>
      <c r="D374" s="6" t="s">
        <v>32</v>
      </c>
      <c r="E374" s="6" t="s">
        <v>77</v>
      </c>
      <c r="F374" s="6" t="s">
        <v>67</v>
      </c>
      <c r="G374" s="6" t="s">
        <v>44</v>
      </c>
      <c r="H374" s="6" t="s">
        <v>418</v>
      </c>
      <c r="I374" s="6" t="s">
        <v>597</v>
      </c>
      <c r="J374" s="12" t="s">
        <v>3135</v>
      </c>
      <c r="K374" s="12" t="str">
        <f t="shared" si="96"/>
        <v>Shelter</v>
      </c>
      <c r="L374" s="12" t="str">
        <f t="shared" si="97"/>
        <v>Insecticide</v>
      </c>
      <c r="M374" s="7">
        <v>4188</v>
      </c>
      <c r="N374" s="7">
        <v>4.1900000000000004</v>
      </c>
      <c r="O374" s="7">
        <v>11339000</v>
      </c>
      <c r="P374" s="15">
        <f t="shared" si="100"/>
        <v>2707.4976122254061</v>
      </c>
      <c r="Q374" s="10"/>
      <c r="R374" s="10"/>
      <c r="S374" s="10"/>
    </row>
    <row r="375" spans="1:19" ht="22" customHeight="1" x14ac:dyDescent="0.3">
      <c r="A375" s="2">
        <v>43731</v>
      </c>
      <c r="B375" s="21" t="str">
        <f t="shared" si="98"/>
        <v>September, 2019</v>
      </c>
      <c r="C375" s="21" t="str">
        <f t="shared" si="99"/>
        <v>September, 2019´</v>
      </c>
      <c r="D375" s="3" t="s">
        <v>32</v>
      </c>
      <c r="E375" s="3" t="s">
        <v>77</v>
      </c>
      <c r="F375" s="3" t="s">
        <v>67</v>
      </c>
      <c r="G375" s="3" t="s">
        <v>44</v>
      </c>
      <c r="H375" s="3" t="s">
        <v>82</v>
      </c>
      <c r="I375" s="3" t="s">
        <v>598</v>
      </c>
      <c r="J375" s="18" t="s">
        <v>3193</v>
      </c>
      <c r="K375" s="12" t="str">
        <f t="shared" si="96"/>
        <v>Galil</v>
      </c>
      <c r="L375" s="12" t="str">
        <f t="shared" si="97"/>
        <v>Insecticide</v>
      </c>
      <c r="M375" s="4">
        <v>185490.01</v>
      </c>
      <c r="N375" s="4">
        <v>185.49</v>
      </c>
      <c r="O375" s="4">
        <v>3220000</v>
      </c>
      <c r="P375" s="15">
        <f t="shared" si="100"/>
        <v>17.359425448303117</v>
      </c>
      <c r="Q375" s="7"/>
      <c r="R375" s="7"/>
      <c r="S375" s="7"/>
    </row>
    <row r="376" spans="1:19" ht="22" customHeight="1" x14ac:dyDescent="0.3">
      <c r="A376" s="5">
        <v>43731</v>
      </c>
      <c r="B376" s="21" t="str">
        <f t="shared" si="98"/>
        <v>September, 2019</v>
      </c>
      <c r="C376" s="21" t="str">
        <f t="shared" si="99"/>
        <v>September, 2019´</v>
      </c>
      <c r="D376" s="6" t="s">
        <v>32</v>
      </c>
      <c r="E376" s="6" t="s">
        <v>77</v>
      </c>
      <c r="F376" s="6" t="s">
        <v>67</v>
      </c>
      <c r="G376" s="6" t="s">
        <v>44</v>
      </c>
      <c r="H376" s="6" t="s">
        <v>82</v>
      </c>
      <c r="I376" s="6" t="s">
        <v>599</v>
      </c>
      <c r="J376" s="12" t="str">
        <f t="shared" ref="J376" si="111">IF(ISNUMBER(SEARCH("DMS",I376)),"Dimethyl Sulfate",IF(ISNUMBER(SEARCH("2,4-XILIDIN",I376)),"2,4-Xylidine",IF(ISNUMBER(SEARCH("GALIGAN",I376)),"Oxyfluorfen",IF(ISNUMBER(SEARCH("DIMETHYLAMINE",I376)),"Dimethylamine",IF(ISNUMBER(SEARCH("ORTHOFORMATE",I376)),"Trimethyl orthoformate",IF(ISNUMBER(SEARCH("NOVALURON",I376)),"Novaluron",IF(ISNUMBER(SEARCH("DIMETHYL SULPHATE",I376)),"Dimethyl Sulphate",IF(ISNUMBER(SEARCH("ALTAPYNE",I376)),"Acid Based Co-Emulsifier",IF(ISNUMBER(SEARCH("METHANESULFONYL",I376)),"Methanesulfonyl chloride",IF(ISNUMBER(SEARCH("METHYL FORMATE",I376)),"Methanoate",IF(ISNUMBER(SEARCH("FLUEN",I376)),"Fluensulfone","FIX IT")))))))))))</f>
        <v>Novaluron</v>
      </c>
      <c r="K376" s="12" t="str">
        <f t="shared" si="96"/>
        <v>Rimon</v>
      </c>
      <c r="L376" s="12" t="str">
        <f t="shared" si="97"/>
        <v>Insecticide</v>
      </c>
      <c r="M376" s="7">
        <v>59400</v>
      </c>
      <c r="N376" s="7">
        <v>59.4</v>
      </c>
      <c r="O376" s="7">
        <v>1031000</v>
      </c>
      <c r="P376" s="15">
        <f t="shared" si="100"/>
        <v>17.356902356902356</v>
      </c>
      <c r="Q376" s="10"/>
      <c r="R376" s="10"/>
      <c r="S376" s="10"/>
    </row>
    <row r="377" spans="1:19" ht="22" customHeight="1" x14ac:dyDescent="0.3">
      <c r="A377" s="2">
        <v>43731</v>
      </c>
      <c r="B377" s="21" t="str">
        <f t="shared" si="98"/>
        <v>September, 2019</v>
      </c>
      <c r="C377" s="21" t="str">
        <f t="shared" si="99"/>
        <v>September, 2019´</v>
      </c>
      <c r="D377" s="3" t="s">
        <v>32</v>
      </c>
      <c r="E377" s="3" t="s">
        <v>600</v>
      </c>
      <c r="F377" s="3" t="s">
        <v>106</v>
      </c>
      <c r="G377" s="3" t="s">
        <v>44</v>
      </c>
      <c r="H377" s="3" t="s">
        <v>580</v>
      </c>
      <c r="I377" s="3" t="s">
        <v>603</v>
      </c>
      <c r="J377" s="12" t="s">
        <v>3172</v>
      </c>
      <c r="K377" s="12" t="str">
        <f t="shared" si="96"/>
        <v>Not Identified</v>
      </c>
      <c r="L377" s="12" t="str">
        <f t="shared" si="97"/>
        <v>General Chemical</v>
      </c>
      <c r="M377" s="4">
        <v>19800</v>
      </c>
      <c r="N377" s="4">
        <v>19.8</v>
      </c>
      <c r="O377" s="4">
        <v>643000</v>
      </c>
      <c r="P377" s="15">
        <f t="shared" si="100"/>
        <v>32.474747474747474</v>
      </c>
      <c r="Q377" s="7"/>
      <c r="R377" s="7"/>
      <c r="S377" s="7"/>
    </row>
    <row r="378" spans="1:19" ht="22" customHeight="1" x14ac:dyDescent="0.3">
      <c r="A378" s="5">
        <v>43731</v>
      </c>
      <c r="B378" s="21" t="str">
        <f t="shared" si="98"/>
        <v>September, 2019</v>
      </c>
      <c r="C378" s="21" t="str">
        <f t="shared" si="99"/>
        <v>September, 2019´</v>
      </c>
      <c r="D378" s="6" t="s">
        <v>32</v>
      </c>
      <c r="E378" s="6" t="s">
        <v>507</v>
      </c>
      <c r="F378" s="6" t="s">
        <v>106</v>
      </c>
      <c r="G378" s="6" t="s">
        <v>44</v>
      </c>
      <c r="H378" s="6" t="s">
        <v>159</v>
      </c>
      <c r="I378" s="6" t="s">
        <v>508</v>
      </c>
      <c r="J378" s="12" t="str">
        <f t="shared" si="110"/>
        <v>Glyphosate</v>
      </c>
      <c r="K378" s="12" t="str">
        <f t="shared" si="96"/>
        <v>Not Identified</v>
      </c>
      <c r="L378" s="12" t="str">
        <f t="shared" si="97"/>
        <v>General Chemical</v>
      </c>
      <c r="M378" s="7">
        <v>121100</v>
      </c>
      <c r="N378" s="7">
        <v>121.1</v>
      </c>
      <c r="O378" s="7">
        <v>509000</v>
      </c>
      <c r="P378" s="15">
        <f t="shared" si="100"/>
        <v>4.2031379025598676</v>
      </c>
      <c r="Q378" s="10"/>
      <c r="R378" s="10"/>
      <c r="S378" s="10"/>
    </row>
    <row r="379" spans="1:19" ht="22" customHeight="1" x14ac:dyDescent="0.3">
      <c r="A379" s="2">
        <v>43729</v>
      </c>
      <c r="B379" s="21" t="str">
        <f t="shared" si="98"/>
        <v>September, 2019</v>
      </c>
      <c r="C379" s="21" t="str">
        <f t="shared" si="99"/>
        <v>September, 2019´</v>
      </c>
      <c r="D379" s="3" t="s">
        <v>32</v>
      </c>
      <c r="E379" s="3" t="s">
        <v>471</v>
      </c>
      <c r="F379" s="3" t="s">
        <v>60</v>
      </c>
      <c r="G379" s="3" t="s">
        <v>44</v>
      </c>
      <c r="H379" s="3" t="s">
        <v>403</v>
      </c>
      <c r="I379" s="3" t="s">
        <v>604</v>
      </c>
      <c r="J379" s="12" t="s">
        <v>3141</v>
      </c>
      <c r="K379" s="12" t="str">
        <f t="shared" si="96"/>
        <v>Not Identified</v>
      </c>
      <c r="L379" s="12" t="str">
        <f t="shared" si="97"/>
        <v>General Chemical</v>
      </c>
      <c r="M379" s="4">
        <v>20120</v>
      </c>
      <c r="N379" s="4">
        <v>20.12</v>
      </c>
      <c r="O379" s="4">
        <v>160000</v>
      </c>
      <c r="P379" s="15">
        <f t="shared" si="100"/>
        <v>7.9522862823061633</v>
      </c>
      <c r="Q379" s="7"/>
      <c r="R379" s="7"/>
      <c r="S379" s="7"/>
    </row>
    <row r="380" spans="1:19" ht="22" customHeight="1" x14ac:dyDescent="0.3">
      <c r="A380" s="5">
        <v>43726</v>
      </c>
      <c r="B380" s="21" t="str">
        <f t="shared" si="98"/>
        <v>September, 2019</v>
      </c>
      <c r="C380" s="21" t="str">
        <f t="shared" si="99"/>
        <v>September, 2019´</v>
      </c>
      <c r="D380" s="6" t="s">
        <v>584</v>
      </c>
      <c r="E380" s="6" t="s">
        <v>77</v>
      </c>
      <c r="F380" s="6" t="s">
        <v>67</v>
      </c>
      <c r="G380" s="6" t="s">
        <v>44</v>
      </c>
      <c r="H380" s="6" t="s">
        <v>82</v>
      </c>
      <c r="I380" s="6" t="s">
        <v>605</v>
      </c>
      <c r="J380" s="18" t="s">
        <v>3193</v>
      </c>
      <c r="K380" s="12" t="str">
        <f t="shared" si="96"/>
        <v>Galil</v>
      </c>
      <c r="L380" s="12" t="str">
        <f t="shared" si="97"/>
        <v>Insecticide</v>
      </c>
      <c r="M380" s="7">
        <v>88848</v>
      </c>
      <c r="N380" s="7">
        <v>88.85</v>
      </c>
      <c r="O380" s="7">
        <v>1542000</v>
      </c>
      <c r="P380" s="15">
        <f t="shared" si="100"/>
        <v>17.355483522420315</v>
      </c>
      <c r="Q380" s="10"/>
      <c r="R380" s="10"/>
      <c r="S380" s="10"/>
    </row>
    <row r="381" spans="1:19" ht="22" customHeight="1" x14ac:dyDescent="0.3">
      <c r="A381" s="2">
        <v>43725</v>
      </c>
      <c r="B381" s="21" t="str">
        <f t="shared" si="98"/>
        <v>September, 2019</v>
      </c>
      <c r="C381" s="21" t="str">
        <f t="shared" si="99"/>
        <v>September, 2019´</v>
      </c>
      <c r="D381" s="3" t="s">
        <v>32</v>
      </c>
      <c r="E381" s="3" t="s">
        <v>183</v>
      </c>
      <c r="F381" s="3" t="s">
        <v>186</v>
      </c>
      <c r="G381" s="3" t="s">
        <v>44</v>
      </c>
      <c r="H381" s="3" t="s">
        <v>289</v>
      </c>
      <c r="I381" s="3" t="s">
        <v>606</v>
      </c>
      <c r="J381" s="12" t="str">
        <f t="shared" ref="J381:J388" si="112">IF(ISNUMBER(SEARCH("CARBENDAZIM",I381)),"Carbendazim",IF(ISNUMBER(SEARCH("4-D",I381)),"2,4-Dichlorophenoxyacetic acid",IF(ISNUMBER(SEARCH("RIDOVER",I381)),"Glyphosate",IF(ISNUMBER(SEARCH("POQUER",I381)),"Clethodim",IF(ISNUMBER(SEARCH("LITER",I381)),"Imidacloprid",IF(ISNUMBER(SEARCH("PYRINEX",I381)),"Chlorpyrifos",IF(ISNUMBER(SEARCH("ORBIT",I381)),"Omethoate",IF(ISNUMBER(SEARCH("HEXARON",I381)),"Diuron",IF(ISNUMBER(SEARCH("ISOPROPYLAMINE",I381)),"Isopropylamine",IF(ISNUMBER(SEARCH("GLYPHOSATE",I381)),"Glyphosate",IF(ISNUMBER(SEARCH("MANCOZEB",I381)),"Mancozeb Indofil",IF(ISNUMBER(SEARCH("PARAQUAT",I381)),"Paraquat",IF(ISNUMBER(SEARCH("CAROMAX",I381)),"Aromatic Solvent Mixture",IF(ISNUMBER(SEARCH("BUTIRON",I381)),"Tebuthiuron",IF(ISNUMBER(SEARCH("VORAZ",I381)),"Methomyl",IF(ISNUMBER(SEARCH("IMIDACLOPRID",I381)),"Imidacloprid",IF(ISNUMBER(SEARCH("2 4 D",I381)),"2,4-Dichlorophenoxyacetic acid",IF(ISNUMBER(SEARCH("IMIDACL",I381)),"Imidacloprid",IF(ISNUMBER(SEARCH("DIUREX",I381)),"Diuron",IF(ISNUMBER(SEARCH("RAPEL",I381)),"Acephate","fix it"))))))))))))))))))))</f>
        <v>Isopropylamine</v>
      </c>
      <c r="K381" s="12" t="str">
        <f t="shared" si="96"/>
        <v>Not Identified</v>
      </c>
      <c r="L381" s="12" t="str">
        <f t="shared" si="97"/>
        <v>General Chemical</v>
      </c>
      <c r="M381" s="4">
        <v>29540</v>
      </c>
      <c r="N381" s="4">
        <v>29.54</v>
      </c>
      <c r="O381" s="4">
        <v>328000</v>
      </c>
      <c r="P381" s="15">
        <f t="shared" si="100"/>
        <v>11.103588354773189</v>
      </c>
      <c r="Q381" s="7"/>
      <c r="R381" s="7"/>
      <c r="S381" s="7"/>
    </row>
    <row r="382" spans="1:19" ht="22" customHeight="1" x14ac:dyDescent="0.3">
      <c r="A382" s="5">
        <v>43725</v>
      </c>
      <c r="B382" s="21" t="str">
        <f t="shared" si="98"/>
        <v>September, 2019</v>
      </c>
      <c r="C382" s="21" t="str">
        <f t="shared" si="99"/>
        <v>September, 2019´</v>
      </c>
      <c r="D382" s="6" t="s">
        <v>32</v>
      </c>
      <c r="E382" s="6" t="s">
        <v>77</v>
      </c>
      <c r="F382" s="6" t="s">
        <v>67</v>
      </c>
      <c r="G382" s="6" t="s">
        <v>44</v>
      </c>
      <c r="H382" s="6" t="s">
        <v>82</v>
      </c>
      <c r="I382" s="6" t="s">
        <v>607</v>
      </c>
      <c r="J382" s="18" t="s">
        <v>3193</v>
      </c>
      <c r="K382" s="12" t="str">
        <f t="shared" si="96"/>
        <v>Galil</v>
      </c>
      <c r="L382" s="12" t="str">
        <f t="shared" si="97"/>
        <v>Insecticide</v>
      </c>
      <c r="M382" s="7">
        <v>185490.01</v>
      </c>
      <c r="N382" s="7">
        <v>185.49</v>
      </c>
      <c r="O382" s="7">
        <v>3220000</v>
      </c>
      <c r="P382" s="15">
        <f t="shared" si="100"/>
        <v>17.359425448303117</v>
      </c>
      <c r="Q382" s="10"/>
      <c r="R382" s="10"/>
      <c r="S382" s="10"/>
    </row>
    <row r="383" spans="1:19" ht="22" customHeight="1" x14ac:dyDescent="0.3">
      <c r="A383" s="2">
        <v>43725</v>
      </c>
      <c r="B383" s="21" t="str">
        <f t="shared" si="98"/>
        <v>September, 2019</v>
      </c>
      <c r="C383" s="21" t="str">
        <f t="shared" si="99"/>
        <v>September, 2019´</v>
      </c>
      <c r="D383" s="3" t="s">
        <v>32</v>
      </c>
      <c r="E383" s="3" t="s">
        <v>77</v>
      </c>
      <c r="F383" s="3" t="s">
        <v>67</v>
      </c>
      <c r="G383" s="3" t="s">
        <v>44</v>
      </c>
      <c r="H383" s="3" t="s">
        <v>82</v>
      </c>
      <c r="I383" s="3" t="s">
        <v>608</v>
      </c>
      <c r="J383" s="12" t="str">
        <f t="shared" ref="J383" si="113">IF(ISNUMBER(SEARCH("DMS",I383)),"Dimethyl Sulfate",IF(ISNUMBER(SEARCH("2,4-XILIDIN",I383)),"2,4-Xylidine",IF(ISNUMBER(SEARCH("GALIGAN",I383)),"Oxyfluorfen",IF(ISNUMBER(SEARCH("DIMETHYLAMINE",I383)),"Dimethylamine",IF(ISNUMBER(SEARCH("ORTHOFORMATE",I383)),"Trimethyl orthoformate",IF(ISNUMBER(SEARCH("NOVALURON",I383)),"Novaluron",IF(ISNUMBER(SEARCH("DIMETHYL SULPHATE",I383)),"Dimethyl Sulphate",IF(ISNUMBER(SEARCH("ALTAPYNE",I383)),"Acid Based Co-Emulsifier",IF(ISNUMBER(SEARCH("METHANESULFONYL",I383)),"Methanesulfonyl chloride",IF(ISNUMBER(SEARCH("METHYL FORMATE",I383)),"Methanoate",IF(ISNUMBER(SEARCH("FLUEN",I383)),"Fluensulfone","FIX IT")))))))))))</f>
        <v>Novaluron</v>
      </c>
      <c r="K383" s="12" t="str">
        <f t="shared" si="96"/>
        <v>Rimon</v>
      </c>
      <c r="L383" s="12" t="str">
        <f t="shared" si="97"/>
        <v>Insecticide</v>
      </c>
      <c r="M383" s="4">
        <v>19800</v>
      </c>
      <c r="N383" s="4">
        <v>19.8</v>
      </c>
      <c r="O383" s="4">
        <v>344000</v>
      </c>
      <c r="P383" s="15">
        <f t="shared" si="100"/>
        <v>17.373737373737374</v>
      </c>
      <c r="Q383" s="7"/>
      <c r="R383" s="7"/>
      <c r="S383" s="7"/>
    </row>
    <row r="384" spans="1:19" ht="22" customHeight="1" x14ac:dyDescent="0.3">
      <c r="A384" s="5">
        <v>43725</v>
      </c>
      <c r="B384" s="21" t="str">
        <f t="shared" si="98"/>
        <v>September, 2019</v>
      </c>
      <c r="C384" s="21" t="str">
        <f t="shared" si="99"/>
        <v>September, 2019´</v>
      </c>
      <c r="D384" s="6" t="s">
        <v>32</v>
      </c>
      <c r="E384" s="6" t="s">
        <v>77</v>
      </c>
      <c r="F384" s="6" t="s">
        <v>67</v>
      </c>
      <c r="G384" s="6" t="s">
        <v>44</v>
      </c>
      <c r="H384" s="6" t="s">
        <v>234</v>
      </c>
      <c r="I384" s="11" t="s">
        <v>609</v>
      </c>
      <c r="J384" s="12" t="s">
        <v>3229</v>
      </c>
      <c r="K384" s="12" t="str">
        <f t="shared" si="96"/>
        <v>Sphinx</v>
      </c>
      <c r="L384" s="12" t="str">
        <f t="shared" si="97"/>
        <v>Fungicide</v>
      </c>
      <c r="M384" s="7">
        <v>5870</v>
      </c>
      <c r="N384" s="7">
        <v>5.87</v>
      </c>
      <c r="O384" s="7">
        <v>43200</v>
      </c>
      <c r="P384" s="15">
        <f t="shared" si="100"/>
        <v>7.3594548551959118</v>
      </c>
      <c r="Q384" s="10"/>
      <c r="R384" s="10"/>
      <c r="S384" s="10"/>
    </row>
    <row r="385" spans="1:19" ht="22" customHeight="1" x14ac:dyDescent="0.3">
      <c r="A385" s="2">
        <v>43725</v>
      </c>
      <c r="B385" s="21" t="str">
        <f t="shared" si="98"/>
        <v>September, 2019</v>
      </c>
      <c r="C385" s="21" t="str">
        <f t="shared" si="99"/>
        <v>September, 2019´</v>
      </c>
      <c r="D385" s="3" t="s">
        <v>32</v>
      </c>
      <c r="E385" s="3" t="s">
        <v>77</v>
      </c>
      <c r="F385" s="3" t="s">
        <v>67</v>
      </c>
      <c r="G385" s="3" t="s">
        <v>44</v>
      </c>
      <c r="H385" s="3" t="s">
        <v>82</v>
      </c>
      <c r="I385" s="3" t="s">
        <v>610</v>
      </c>
      <c r="J385" s="12" t="str">
        <f t="shared" ref="J385" si="114">IF(ISNUMBER(SEARCH("FORMIC ACID",I327)),"Formic Acid",IF(ISNUMBER(SEARCH("DIMETIL SULFATO",I327)),"Dimethyl Sulfate",IF(ISNUMBER(SEARCH("CHLOROTHALONIL",I327)),"Chlorothalonil","FIX IT")))</f>
        <v>Chlorothalonil</v>
      </c>
      <c r="K385" s="12" t="str">
        <f t="shared" si="96"/>
        <v>Not Identified</v>
      </c>
      <c r="L385" s="12" t="str">
        <f t="shared" si="97"/>
        <v>General Chemical</v>
      </c>
      <c r="M385" s="4">
        <v>92520</v>
      </c>
      <c r="N385" s="4">
        <v>92.52</v>
      </c>
      <c r="O385" s="4">
        <v>1606000</v>
      </c>
      <c r="P385" s="15">
        <f t="shared" si="100"/>
        <v>17.358408992650237</v>
      </c>
      <c r="Q385" s="7"/>
      <c r="R385" s="7"/>
      <c r="S385" s="7"/>
    </row>
    <row r="386" spans="1:19" ht="22" customHeight="1" x14ac:dyDescent="0.3">
      <c r="A386" s="5">
        <v>43724</v>
      </c>
      <c r="B386" s="21" t="str">
        <f t="shared" si="98"/>
        <v>September, 2019</v>
      </c>
      <c r="C386" s="21" t="str">
        <f t="shared" si="99"/>
        <v>September, 2019´</v>
      </c>
      <c r="D386" s="6" t="s">
        <v>32</v>
      </c>
      <c r="E386" s="6" t="s">
        <v>191</v>
      </c>
      <c r="F386" s="6" t="s">
        <v>186</v>
      </c>
      <c r="G386" s="6" t="s">
        <v>44</v>
      </c>
      <c r="H386" s="6" t="s">
        <v>239</v>
      </c>
      <c r="I386" s="6" t="s">
        <v>611</v>
      </c>
      <c r="J386" s="12" t="str">
        <f t="shared" si="112"/>
        <v>2,4-Dichlorophenoxyacetic acid</v>
      </c>
      <c r="K386" s="12" t="str">
        <f t="shared" ref="K386:K449" si="115">VLOOKUP(J386,Q:S,2, FALSE)</f>
        <v>2,4-D Main</v>
      </c>
      <c r="L386" s="12" t="str">
        <f t="shared" ref="L386:L449" si="116">VLOOKUP(K386,R:T,2, FALSE)</f>
        <v>Herbicide</v>
      </c>
      <c r="M386" s="7">
        <v>51360</v>
      </c>
      <c r="N386" s="7">
        <v>51.36</v>
      </c>
      <c r="O386" s="7">
        <v>76200</v>
      </c>
      <c r="P386" s="15">
        <f t="shared" si="100"/>
        <v>1.483644859813084</v>
      </c>
      <c r="Q386" s="10"/>
      <c r="R386" s="10"/>
      <c r="S386" s="10"/>
    </row>
    <row r="387" spans="1:19" ht="22" customHeight="1" x14ac:dyDescent="0.3">
      <c r="A387" s="2">
        <v>43724</v>
      </c>
      <c r="B387" s="21" t="str">
        <f t="shared" ref="B387:B450" si="117">TEXT(A387,"MMMMMMM, YYYY")</f>
        <v>September, 2019</v>
      </c>
      <c r="C387" s="21" t="str">
        <f t="shared" ref="C387:C450" si="118">B387&amp;"´"</f>
        <v>September, 2019´</v>
      </c>
      <c r="D387" s="3" t="s">
        <v>32</v>
      </c>
      <c r="E387" s="3" t="s">
        <v>35</v>
      </c>
      <c r="F387" s="3" t="s">
        <v>40</v>
      </c>
      <c r="G387" s="3" t="s">
        <v>44</v>
      </c>
      <c r="H387" s="3" t="s">
        <v>47</v>
      </c>
      <c r="I387" s="3" t="s">
        <v>612</v>
      </c>
      <c r="J387" s="12" t="str">
        <f t="shared" si="112"/>
        <v>2,4-Dichlorophenoxyacetic acid</v>
      </c>
      <c r="K387" s="12" t="str">
        <f t="shared" si="115"/>
        <v>2,4-D Main</v>
      </c>
      <c r="L387" s="12" t="str">
        <f t="shared" si="116"/>
        <v>Herbicide</v>
      </c>
      <c r="M387" s="4">
        <v>92520</v>
      </c>
      <c r="N387" s="4">
        <v>92.52</v>
      </c>
      <c r="O387" s="3" t="s">
        <v>49</v>
      </c>
      <c r="P387" s="15" t="e">
        <f t="shared" ref="P387:P450" si="119">O387/M387</f>
        <v>#VALUE!</v>
      </c>
      <c r="Q387" s="10"/>
      <c r="R387" s="10"/>
      <c r="S387" s="10"/>
    </row>
    <row r="388" spans="1:19" ht="22" customHeight="1" x14ac:dyDescent="0.3">
      <c r="A388" s="5">
        <v>43724</v>
      </c>
      <c r="B388" s="21" t="str">
        <f t="shared" si="117"/>
        <v>September, 2019</v>
      </c>
      <c r="C388" s="21" t="str">
        <f t="shared" si="118"/>
        <v>September, 2019´</v>
      </c>
      <c r="D388" s="6" t="s">
        <v>32</v>
      </c>
      <c r="E388" s="6" t="s">
        <v>35</v>
      </c>
      <c r="F388" s="6" t="s">
        <v>40</v>
      </c>
      <c r="G388" s="6" t="s">
        <v>44</v>
      </c>
      <c r="H388" s="6" t="s">
        <v>47</v>
      </c>
      <c r="I388" s="6" t="s">
        <v>613</v>
      </c>
      <c r="J388" s="12" t="str">
        <f t="shared" si="112"/>
        <v>2,4-Dichlorophenoxyacetic acid</v>
      </c>
      <c r="K388" s="12" t="str">
        <f t="shared" si="115"/>
        <v>2,4-D Main</v>
      </c>
      <c r="L388" s="12" t="str">
        <f t="shared" si="116"/>
        <v>Herbicide</v>
      </c>
      <c r="M388" s="7">
        <v>277640.02</v>
      </c>
      <c r="N388" s="7">
        <v>277.64</v>
      </c>
      <c r="O388" s="6" t="s">
        <v>49</v>
      </c>
      <c r="P388" s="15" t="e">
        <f t="shared" si="119"/>
        <v>#VALUE!</v>
      </c>
      <c r="Q388" s="7"/>
      <c r="R388" s="7"/>
      <c r="S388" s="7"/>
    </row>
    <row r="389" spans="1:19" ht="22" customHeight="1" x14ac:dyDescent="0.3">
      <c r="A389" s="2">
        <v>43719</v>
      </c>
      <c r="B389" s="21" t="str">
        <f t="shared" si="117"/>
        <v>September, 2019</v>
      </c>
      <c r="C389" s="21" t="str">
        <f t="shared" si="118"/>
        <v>September, 2019´</v>
      </c>
      <c r="D389" s="3" t="s">
        <v>32</v>
      </c>
      <c r="E389" s="3" t="s">
        <v>614</v>
      </c>
      <c r="F389" s="3" t="s">
        <v>186</v>
      </c>
      <c r="G389" s="3" t="s">
        <v>44</v>
      </c>
      <c r="H389" s="3" t="s">
        <v>140</v>
      </c>
      <c r="I389" s="3" t="s">
        <v>616</v>
      </c>
      <c r="J389" s="12" t="s">
        <v>3201</v>
      </c>
      <c r="K389" s="12" t="str">
        <f t="shared" si="115"/>
        <v>Not Identified</v>
      </c>
      <c r="L389" s="12" t="str">
        <f t="shared" si="116"/>
        <v>General Chemical</v>
      </c>
      <c r="M389" s="4">
        <v>74660</v>
      </c>
      <c r="N389" s="4">
        <v>74.66</v>
      </c>
      <c r="O389" s="4">
        <v>265000</v>
      </c>
      <c r="P389" s="15">
        <f t="shared" si="119"/>
        <v>3.5494240557192605</v>
      </c>
      <c r="Q389" s="10"/>
      <c r="R389" s="10"/>
      <c r="S389" s="10"/>
    </row>
    <row r="390" spans="1:19" ht="22" customHeight="1" x14ac:dyDescent="0.3">
      <c r="A390" s="5">
        <v>43719</v>
      </c>
      <c r="B390" s="21" t="str">
        <f t="shared" si="117"/>
        <v>September, 2019</v>
      </c>
      <c r="C390" s="21" t="str">
        <f t="shared" si="118"/>
        <v>September, 2019´</v>
      </c>
      <c r="D390" s="6" t="s">
        <v>584</v>
      </c>
      <c r="E390" s="6" t="s">
        <v>77</v>
      </c>
      <c r="F390" s="6" t="s">
        <v>67</v>
      </c>
      <c r="G390" s="6" t="s">
        <v>44</v>
      </c>
      <c r="H390" s="6" t="s">
        <v>82</v>
      </c>
      <c r="I390" s="6" t="s">
        <v>617</v>
      </c>
      <c r="J390" s="18" t="s">
        <v>3193</v>
      </c>
      <c r="K390" s="12" t="str">
        <f t="shared" si="115"/>
        <v>Galil</v>
      </c>
      <c r="L390" s="12" t="str">
        <f t="shared" si="116"/>
        <v>Insecticide</v>
      </c>
      <c r="M390" s="7">
        <v>88848</v>
      </c>
      <c r="N390" s="7">
        <v>88.85</v>
      </c>
      <c r="O390" s="7">
        <v>1542000</v>
      </c>
      <c r="P390" s="15">
        <f t="shared" si="119"/>
        <v>17.355483522420315</v>
      </c>
      <c r="Q390" s="7"/>
      <c r="R390" s="7"/>
      <c r="S390" s="7"/>
    </row>
    <row r="391" spans="1:19" ht="22" customHeight="1" x14ac:dyDescent="0.3">
      <c r="A391" s="2">
        <v>43719</v>
      </c>
      <c r="B391" s="21" t="str">
        <f t="shared" si="117"/>
        <v>September, 2019</v>
      </c>
      <c r="C391" s="21" t="str">
        <f t="shared" si="118"/>
        <v>September, 2019´</v>
      </c>
      <c r="D391" s="3" t="s">
        <v>584</v>
      </c>
      <c r="E391" s="3" t="s">
        <v>77</v>
      </c>
      <c r="F391" s="3" t="s">
        <v>67</v>
      </c>
      <c r="G391" s="3" t="s">
        <v>44</v>
      </c>
      <c r="H391" s="3" t="s">
        <v>82</v>
      </c>
      <c r="I391" s="3" t="s">
        <v>618</v>
      </c>
      <c r="J391" s="18" t="s">
        <v>3193</v>
      </c>
      <c r="K391" s="12" t="str">
        <f t="shared" si="115"/>
        <v>Galil</v>
      </c>
      <c r="L391" s="12" t="str">
        <f t="shared" si="116"/>
        <v>Insecticide</v>
      </c>
      <c r="M391" s="4">
        <v>88848</v>
      </c>
      <c r="N391" s="4">
        <v>88.85</v>
      </c>
      <c r="O391" s="4">
        <v>1542000</v>
      </c>
      <c r="P391" s="15">
        <f t="shared" si="119"/>
        <v>17.355483522420315</v>
      </c>
      <c r="Q391" s="10"/>
      <c r="R391" s="10"/>
      <c r="S391" s="10"/>
    </row>
    <row r="392" spans="1:19" ht="22" customHeight="1" x14ac:dyDescent="0.3">
      <c r="A392" s="5">
        <v>43718</v>
      </c>
      <c r="B392" s="21" t="str">
        <f t="shared" si="117"/>
        <v>September, 2019</v>
      </c>
      <c r="C392" s="21" t="str">
        <f t="shared" si="118"/>
        <v>September, 2019´</v>
      </c>
      <c r="D392" s="6" t="s">
        <v>32</v>
      </c>
      <c r="E392" s="6" t="s">
        <v>77</v>
      </c>
      <c r="F392" s="6" t="s">
        <v>67</v>
      </c>
      <c r="G392" s="6" t="s">
        <v>44</v>
      </c>
      <c r="H392" s="6" t="s">
        <v>82</v>
      </c>
      <c r="I392" s="6" t="s">
        <v>619</v>
      </c>
      <c r="J392" s="12" t="str">
        <f t="shared" ref="J392:J394" si="120">IF(ISNUMBER(SEARCH("DMS",I392)),"Dimethyl Sulfate",IF(ISNUMBER(SEARCH("2,4-XILIDIN",I392)),"2,4-Xylidine",IF(ISNUMBER(SEARCH("GALIGAN",I392)),"Oxyfluorfen",IF(ISNUMBER(SEARCH("DIMETHYLAMINE",I392)),"Dimethylamine",IF(ISNUMBER(SEARCH("ORTHOFORMATE",I392)),"Trimethyl orthoformate",IF(ISNUMBER(SEARCH("NOVALURON",I392)),"Novaluron",IF(ISNUMBER(SEARCH("DIMETHYL SULPHATE",I392)),"Dimethyl Sulphate",IF(ISNUMBER(SEARCH("ALTAPYNE",I392)),"Acid Based Co-Emulsifier",IF(ISNUMBER(SEARCH("METHANESULFONYL",I392)),"Methanesulfonyl chloride",IF(ISNUMBER(SEARCH("METHYL FORMATE",I392)),"Methanoate",IF(ISNUMBER(SEARCH("FLUEN",I392)),"Fluensulfone","FIX IT")))))))))))</f>
        <v>Novaluron</v>
      </c>
      <c r="K392" s="12" t="str">
        <f t="shared" si="115"/>
        <v>Rimon</v>
      </c>
      <c r="L392" s="12" t="str">
        <f t="shared" si="116"/>
        <v>Insecticide</v>
      </c>
      <c r="M392" s="7">
        <v>79200</v>
      </c>
      <c r="N392" s="7">
        <v>79.2</v>
      </c>
      <c r="O392" s="7">
        <v>1375000</v>
      </c>
      <c r="P392" s="15">
        <f t="shared" si="119"/>
        <v>17.361111111111111</v>
      </c>
      <c r="Q392" s="7"/>
      <c r="R392" s="7"/>
      <c r="S392" s="7"/>
    </row>
    <row r="393" spans="1:19" ht="22" customHeight="1" x14ac:dyDescent="0.3">
      <c r="A393" s="2">
        <v>43718</v>
      </c>
      <c r="B393" s="21" t="str">
        <f t="shared" si="117"/>
        <v>September, 2019</v>
      </c>
      <c r="C393" s="21" t="str">
        <f t="shared" si="118"/>
        <v>September, 2019´</v>
      </c>
      <c r="D393" s="3" t="s">
        <v>32</v>
      </c>
      <c r="E393" s="3" t="s">
        <v>77</v>
      </c>
      <c r="F393" s="3" t="s">
        <v>67</v>
      </c>
      <c r="G393" s="3" t="s">
        <v>44</v>
      </c>
      <c r="H393" s="3" t="s">
        <v>82</v>
      </c>
      <c r="I393" s="3" t="s">
        <v>620</v>
      </c>
      <c r="J393" s="12" t="str">
        <f t="shared" si="120"/>
        <v>Novaluron</v>
      </c>
      <c r="K393" s="12" t="str">
        <f t="shared" si="115"/>
        <v>Rimon</v>
      </c>
      <c r="L393" s="12" t="str">
        <f t="shared" si="116"/>
        <v>Insecticide</v>
      </c>
      <c r="M393" s="4">
        <v>39600</v>
      </c>
      <c r="N393" s="4">
        <v>39.6</v>
      </c>
      <c r="O393" s="4">
        <v>687000</v>
      </c>
      <c r="P393" s="15">
        <f t="shared" si="119"/>
        <v>17.348484848484848</v>
      </c>
      <c r="Q393" s="10"/>
      <c r="R393" s="10"/>
      <c r="S393" s="10"/>
    </row>
    <row r="394" spans="1:19" ht="22" customHeight="1" x14ac:dyDescent="0.3">
      <c r="A394" s="5">
        <v>43717</v>
      </c>
      <c r="B394" s="21" t="str">
        <f t="shared" si="117"/>
        <v>September, 2019</v>
      </c>
      <c r="C394" s="21" t="str">
        <f t="shared" si="118"/>
        <v>September, 2019´</v>
      </c>
      <c r="D394" s="6" t="s">
        <v>32</v>
      </c>
      <c r="E394" s="6" t="s">
        <v>65</v>
      </c>
      <c r="F394" s="6" t="s">
        <v>67</v>
      </c>
      <c r="G394" s="6" t="s">
        <v>44</v>
      </c>
      <c r="H394" s="6" t="s">
        <v>73</v>
      </c>
      <c r="I394" s="6" t="s">
        <v>621</v>
      </c>
      <c r="J394" s="12" t="str">
        <f t="shared" si="120"/>
        <v>Oxyfluorfen</v>
      </c>
      <c r="K394" s="12" t="str">
        <f t="shared" si="115"/>
        <v>Galigan 240 EC</v>
      </c>
      <c r="L394" s="12" t="str">
        <f t="shared" si="116"/>
        <v>Herbicide</v>
      </c>
      <c r="M394" s="7">
        <v>35236</v>
      </c>
      <c r="N394" s="7">
        <v>35.24</v>
      </c>
      <c r="O394" s="7">
        <v>425000</v>
      </c>
      <c r="P394" s="15">
        <f t="shared" si="119"/>
        <v>12.06152798274492</v>
      </c>
      <c r="Q394" s="18" t="s">
        <v>3217</v>
      </c>
      <c r="R394" s="18" t="s">
        <v>3250</v>
      </c>
      <c r="S394" s="18" t="s">
        <v>3163</v>
      </c>
    </row>
    <row r="395" spans="1:19" ht="22" customHeight="1" x14ac:dyDescent="0.3">
      <c r="A395" s="2">
        <v>43717</v>
      </c>
      <c r="B395" s="21" t="str">
        <f t="shared" si="117"/>
        <v>September, 2019</v>
      </c>
      <c r="C395" s="21" t="str">
        <f t="shared" si="118"/>
        <v>September, 2019´</v>
      </c>
      <c r="D395" s="3" t="s">
        <v>32</v>
      </c>
      <c r="E395" s="3" t="s">
        <v>507</v>
      </c>
      <c r="F395" s="3" t="s">
        <v>106</v>
      </c>
      <c r="G395" s="3" t="s">
        <v>44</v>
      </c>
      <c r="H395" s="3" t="s">
        <v>159</v>
      </c>
      <c r="I395" s="3" t="s">
        <v>508</v>
      </c>
      <c r="J395" s="12" t="str">
        <f t="shared" ref="J395" si="121">IF(ISNUMBER(SEARCH("CARBENDAZIM",I395)),"Carbendazim",IF(ISNUMBER(SEARCH("4-D",I395)),"2,4-Dichlorophenoxyacetic acid",IF(ISNUMBER(SEARCH("RIDOVER",I395)),"Glyphosate",IF(ISNUMBER(SEARCH("POQUER",I395)),"Clethodim",IF(ISNUMBER(SEARCH("LITER",I395)),"Imidacloprid",IF(ISNUMBER(SEARCH("PYRINEX",I395)),"Chlorpyrifos",IF(ISNUMBER(SEARCH("ORBIT",I395)),"Omethoate",IF(ISNUMBER(SEARCH("HEXARON",I395)),"Diuron",IF(ISNUMBER(SEARCH("ISOPROPYLAMINE",I395)),"Isopropylamine",IF(ISNUMBER(SEARCH("GLYPHOSATE",I395)),"Glyphosate",IF(ISNUMBER(SEARCH("MANCOZEB",I395)),"Mancozeb Indofil",IF(ISNUMBER(SEARCH("PARAQUAT",I395)),"Paraquat",IF(ISNUMBER(SEARCH("CAROMAX",I395)),"Aromatic Solvent Mixture",IF(ISNUMBER(SEARCH("BUTIRON",I395)),"Tebuthiuron",IF(ISNUMBER(SEARCH("VORAZ",I395)),"Methomyl",IF(ISNUMBER(SEARCH("IMIDACLOPRID",I395)),"Imidacloprid",IF(ISNUMBER(SEARCH("2 4 D",I395)),"2,4-Dichlorophenoxyacetic acid",IF(ISNUMBER(SEARCH("IMIDACL",I395)),"Imidacloprid",IF(ISNUMBER(SEARCH("DIUREX",I395)),"Diuron",IF(ISNUMBER(SEARCH("RAPEL",I395)),"Acephate","fix it"))))))))))))))))))))</f>
        <v>Glyphosate</v>
      </c>
      <c r="K395" s="12" t="str">
        <f t="shared" si="115"/>
        <v>Not Identified</v>
      </c>
      <c r="L395" s="12" t="str">
        <f t="shared" si="116"/>
        <v>General Chemical</v>
      </c>
      <c r="M395" s="4">
        <v>121100</v>
      </c>
      <c r="N395" s="4">
        <v>121.1</v>
      </c>
      <c r="O395" s="4">
        <v>509000</v>
      </c>
      <c r="P395" s="15">
        <f t="shared" si="119"/>
        <v>4.2031379025598676</v>
      </c>
      <c r="Q395" s="10"/>
      <c r="R395" s="10"/>
      <c r="S395" s="10"/>
    </row>
    <row r="396" spans="1:19" ht="22" customHeight="1" x14ac:dyDescent="0.3">
      <c r="A396" s="5">
        <v>43717</v>
      </c>
      <c r="B396" s="21" t="str">
        <f t="shared" si="117"/>
        <v>September, 2019</v>
      </c>
      <c r="C396" s="21" t="str">
        <f t="shared" si="118"/>
        <v>September, 2019´</v>
      </c>
      <c r="D396" s="6" t="s">
        <v>32</v>
      </c>
      <c r="E396" s="6" t="s">
        <v>35</v>
      </c>
      <c r="F396" s="6" t="s">
        <v>40</v>
      </c>
      <c r="G396" s="6" t="s">
        <v>44</v>
      </c>
      <c r="H396" s="6" t="s">
        <v>47</v>
      </c>
      <c r="I396" s="6" t="s">
        <v>622</v>
      </c>
      <c r="J396" s="12" t="str">
        <f t="shared" ref="J396:J397" si="122">IF(ISNUMBER(SEARCH("2,4 D",I396)),"2,4-Dichlorophenoxyacetic acid",IF(ISNUMBER(SEARCH("ACIDO",I396)),"2,4-Dichlorophenoxyacetic acid",IF(ISNUMBER(SEARCH("NAPHTHA",I396)),"Aromatic Solvent Mixture",IF(ISNUMBER(SEARCH("DIMETHYLAMINE",I396)),"Dimethylamine",IF(ISNUMBER(SEARCH("DIMETILAMINA",I396)),"Dimethylamine",IF(ISNUMBER(SEARCH("JUMP",I396)),"Diuron",IF(ISNUMBER(SEARCH("2-AMINO-2,3-DIMETHYL BUTYRAMIDE",I396)),"Herbicide Amine Intermediate",IF(ISNUMBER(SEARCH("TEBUTHIURON",I396)),"Tebuthiuron","FIXIT"))))))))</f>
        <v>2,4-Dichlorophenoxyacetic acid</v>
      </c>
      <c r="K396" s="12" t="str">
        <f t="shared" si="115"/>
        <v>2,4-D Main</v>
      </c>
      <c r="L396" s="12" t="str">
        <f t="shared" si="116"/>
        <v>Herbicide</v>
      </c>
      <c r="M396" s="7">
        <v>184800</v>
      </c>
      <c r="N396" s="7">
        <v>184.8</v>
      </c>
      <c r="O396" s="6" t="s">
        <v>49</v>
      </c>
      <c r="P396" s="15" t="e">
        <f t="shared" si="119"/>
        <v>#VALUE!</v>
      </c>
      <c r="Q396" s="7"/>
      <c r="R396" s="7"/>
      <c r="S396" s="7"/>
    </row>
    <row r="397" spans="1:19" ht="22" customHeight="1" x14ac:dyDescent="0.3">
      <c r="A397" s="2">
        <v>43717</v>
      </c>
      <c r="B397" s="21" t="str">
        <f t="shared" si="117"/>
        <v>September, 2019</v>
      </c>
      <c r="C397" s="21" t="str">
        <f t="shared" si="118"/>
        <v>September, 2019´</v>
      </c>
      <c r="D397" s="3" t="s">
        <v>32</v>
      </c>
      <c r="E397" s="3" t="s">
        <v>35</v>
      </c>
      <c r="F397" s="3" t="s">
        <v>40</v>
      </c>
      <c r="G397" s="3" t="s">
        <v>44</v>
      </c>
      <c r="H397" s="3" t="s">
        <v>47</v>
      </c>
      <c r="I397" s="3" t="s">
        <v>623</v>
      </c>
      <c r="J397" s="12" t="str">
        <f t="shared" si="122"/>
        <v>2,4-Dichlorophenoxyacetic acid</v>
      </c>
      <c r="K397" s="12" t="str">
        <f t="shared" si="115"/>
        <v>2,4-D Main</v>
      </c>
      <c r="L397" s="12" t="str">
        <f t="shared" si="116"/>
        <v>Herbicide</v>
      </c>
      <c r="M397" s="4">
        <v>167039.99</v>
      </c>
      <c r="N397" s="4">
        <v>167.04</v>
      </c>
      <c r="O397" s="3" t="s">
        <v>49</v>
      </c>
      <c r="P397" s="15" t="e">
        <f t="shared" si="119"/>
        <v>#VALUE!</v>
      </c>
      <c r="Q397" s="10"/>
      <c r="R397" s="10"/>
      <c r="S397" s="10"/>
    </row>
    <row r="398" spans="1:19" ht="22" customHeight="1" x14ac:dyDescent="0.3">
      <c r="A398" s="5">
        <v>43713</v>
      </c>
      <c r="B398" s="21" t="str">
        <f t="shared" si="117"/>
        <v>September, 2019</v>
      </c>
      <c r="C398" s="21" t="str">
        <f t="shared" si="118"/>
        <v>September, 2019´</v>
      </c>
      <c r="D398" s="6" t="s">
        <v>624</v>
      </c>
      <c r="E398" s="6" t="s">
        <v>77</v>
      </c>
      <c r="F398" s="6" t="s">
        <v>67</v>
      </c>
      <c r="G398" s="6" t="s">
        <v>44</v>
      </c>
      <c r="H398" s="6" t="s">
        <v>626</v>
      </c>
      <c r="I398" s="6" t="s">
        <v>627</v>
      </c>
      <c r="J398" s="18" t="s">
        <v>3193</v>
      </c>
      <c r="K398" s="12" t="str">
        <f t="shared" si="115"/>
        <v>Galil</v>
      </c>
      <c r="L398" s="12" t="str">
        <f t="shared" si="116"/>
        <v>Insecticide</v>
      </c>
      <c r="M398" s="7">
        <v>88848</v>
      </c>
      <c r="N398" s="7">
        <v>88.85</v>
      </c>
      <c r="O398" s="7">
        <v>1542000</v>
      </c>
      <c r="P398" s="15">
        <f t="shared" si="119"/>
        <v>17.355483522420315</v>
      </c>
      <c r="Q398" s="7"/>
      <c r="R398" s="7"/>
      <c r="S398" s="7"/>
    </row>
    <row r="399" spans="1:19" ht="22" customHeight="1" x14ac:dyDescent="0.3">
      <c r="A399" s="2">
        <v>43712</v>
      </c>
      <c r="B399" s="21" t="str">
        <f t="shared" si="117"/>
        <v>September, 2019</v>
      </c>
      <c r="C399" s="21" t="str">
        <f t="shared" si="118"/>
        <v>September, 2019´</v>
      </c>
      <c r="D399" s="3" t="s">
        <v>32</v>
      </c>
      <c r="E399" s="3" t="s">
        <v>628</v>
      </c>
      <c r="F399" s="3" t="s">
        <v>195</v>
      </c>
      <c r="G399" s="3" t="s">
        <v>44</v>
      </c>
      <c r="H399" s="3" t="s">
        <v>339</v>
      </c>
      <c r="I399" s="3" t="s">
        <v>630</v>
      </c>
      <c r="J399" s="12" t="s">
        <v>3202</v>
      </c>
      <c r="K399" s="12" t="str">
        <f t="shared" si="115"/>
        <v>Not Identified</v>
      </c>
      <c r="L399" s="12" t="str">
        <f t="shared" si="116"/>
        <v>General Chemical</v>
      </c>
      <c r="M399" s="4">
        <v>38030</v>
      </c>
      <c r="N399" s="4">
        <v>38.03</v>
      </c>
      <c r="O399" s="4">
        <v>125000</v>
      </c>
      <c r="P399" s="15">
        <f t="shared" si="119"/>
        <v>3.2868787799105967</v>
      </c>
      <c r="Q399" s="10"/>
      <c r="R399" s="10"/>
      <c r="S399" s="10"/>
    </row>
    <row r="400" spans="1:19" ht="22" customHeight="1" x14ac:dyDescent="0.3">
      <c r="A400" s="5">
        <v>43712</v>
      </c>
      <c r="B400" s="21" t="str">
        <f t="shared" si="117"/>
        <v>September, 2019</v>
      </c>
      <c r="C400" s="21" t="str">
        <f t="shared" si="118"/>
        <v>September, 2019´</v>
      </c>
      <c r="D400" s="6" t="s">
        <v>32</v>
      </c>
      <c r="E400" s="6" t="s">
        <v>557</v>
      </c>
      <c r="F400" s="6" t="s">
        <v>186</v>
      </c>
      <c r="G400" s="6" t="s">
        <v>44</v>
      </c>
      <c r="H400" s="6" t="s">
        <v>140</v>
      </c>
      <c r="I400" s="6" t="s">
        <v>631</v>
      </c>
      <c r="J400" s="12" t="str">
        <f>IF(ISNUMBER(SEARCH("2,4 D",I400)),"2,4-Dichlorophenoxyacetic acid",IF(ISNUMBER(SEARCH("ACIDO",I400)),"2,4-Dichlorophenoxyacetic acid",IF(ISNUMBER(SEARCH("NAPHTHA",I400)),"Aromatic Solvent Mixture",IF(ISNUMBER(SEARCH("DIMETHYLAMINE",I400)),"Dimethylamine",IF(ISNUMBER(SEARCH("DIMETILAMINA",I400)),"Dimethylamine",IF(ISNUMBER(SEARCH("JUMP",I400)),"Diuron",IF(ISNUMBER(SEARCH("2-AMINO-2,3-DIMETHYL BUTYRAMIDE",I400)),"Herbicide Amine Intermediate",IF(ISNUMBER(SEARCH("TEBUTHIURON",I400)),"Tebuthiuron","FIXIT"))))))))</f>
        <v>Dimethylamine</v>
      </c>
      <c r="K400" s="12" t="str">
        <f t="shared" si="115"/>
        <v>Not Identified</v>
      </c>
      <c r="L400" s="12" t="str">
        <f t="shared" si="116"/>
        <v>General Chemical</v>
      </c>
      <c r="M400" s="7">
        <v>93300</v>
      </c>
      <c r="N400" s="7">
        <v>93.3</v>
      </c>
      <c r="O400" s="7">
        <v>332000</v>
      </c>
      <c r="P400" s="15">
        <f t="shared" si="119"/>
        <v>3.5584137191854235</v>
      </c>
      <c r="Q400" s="7"/>
      <c r="R400" s="7"/>
      <c r="S400" s="7"/>
    </row>
    <row r="401" spans="1:19" ht="22" customHeight="1" x14ac:dyDescent="0.3">
      <c r="A401" s="2">
        <v>43711</v>
      </c>
      <c r="B401" s="21" t="str">
        <f t="shared" si="117"/>
        <v>September, 2019</v>
      </c>
      <c r="C401" s="21" t="str">
        <f t="shared" si="118"/>
        <v>September, 2019´</v>
      </c>
      <c r="D401" s="3" t="s">
        <v>32</v>
      </c>
      <c r="E401" s="3" t="s">
        <v>77</v>
      </c>
      <c r="F401" s="3" t="s">
        <v>67</v>
      </c>
      <c r="G401" s="3" t="s">
        <v>44</v>
      </c>
      <c r="H401" s="3" t="s">
        <v>82</v>
      </c>
      <c r="I401" s="3" t="s">
        <v>632</v>
      </c>
      <c r="J401" s="18" t="s">
        <v>3193</v>
      </c>
      <c r="K401" s="12" t="str">
        <f t="shared" si="115"/>
        <v>Galil</v>
      </c>
      <c r="L401" s="12" t="str">
        <f t="shared" si="116"/>
        <v>Insecticide</v>
      </c>
      <c r="M401" s="4">
        <v>103050</v>
      </c>
      <c r="N401" s="4">
        <v>103.05</v>
      </c>
      <c r="O401" s="4">
        <v>1789000</v>
      </c>
      <c r="P401" s="15">
        <f t="shared" si="119"/>
        <v>17.360504609412907</v>
      </c>
      <c r="Q401" s="10"/>
      <c r="R401" s="10"/>
      <c r="S401" s="10"/>
    </row>
    <row r="402" spans="1:19" ht="22" customHeight="1" x14ac:dyDescent="0.3">
      <c r="A402" s="5">
        <v>43711</v>
      </c>
      <c r="B402" s="21" t="str">
        <f t="shared" si="117"/>
        <v>September, 2019</v>
      </c>
      <c r="C402" s="21" t="str">
        <f t="shared" si="118"/>
        <v>September, 2019´</v>
      </c>
      <c r="D402" s="6" t="s">
        <v>32</v>
      </c>
      <c r="E402" s="6" t="s">
        <v>77</v>
      </c>
      <c r="F402" s="6" t="s">
        <v>67</v>
      </c>
      <c r="G402" s="6" t="s">
        <v>44</v>
      </c>
      <c r="H402" s="6" t="s">
        <v>82</v>
      </c>
      <c r="I402" s="6" t="s">
        <v>633</v>
      </c>
      <c r="J402" s="12" t="str">
        <f t="shared" ref="J402" si="123">IF(ISNUMBER(SEARCH("CARBENDAZIM",I402)),"Carbendazim",IF(ISNUMBER(SEARCH("4-D",I402)),"2,4-Dichlorophenoxyacetic acid",IF(ISNUMBER(SEARCH("RIDOVER",I402)),"Glyphosate",IF(ISNUMBER(SEARCH("POQUER",I402)),"Clethodim",IF(ISNUMBER(SEARCH("LITER",I402)),"Imidacloprid",IF(ISNUMBER(SEARCH("PYRINEX",I402)),"Chlorpyrifos",IF(ISNUMBER(SEARCH("ORBIT",I402)),"Omethoate",IF(ISNUMBER(SEARCH("HEXARON",I402)),"Diuron",IF(ISNUMBER(SEARCH("ISOPROPYLAMINE",I402)),"Isopropylamine",IF(ISNUMBER(SEARCH("GLYPHOSATE",I402)),"Glyphosate",IF(ISNUMBER(SEARCH("MANCOZEB",I402)),"Mancozeb Indofil",IF(ISNUMBER(SEARCH("PARAQUAT",I402)),"Paraquat",IF(ISNUMBER(SEARCH("CAROMAX",I402)),"Aromatic Solvent Mixture",IF(ISNUMBER(SEARCH("BUTIRON",I402)),"Tebuthiuron",IF(ISNUMBER(SEARCH("VORAZ",I402)),"Methomyl",IF(ISNUMBER(SEARCH("IMIDACLOPRID",I402)),"Imidacloprid",IF(ISNUMBER(SEARCH("2 4 D",I402)),"2,4-Dichlorophenoxyacetic acid",IF(ISNUMBER(SEARCH("IMIDACL",I402)),"Imidacloprid",IF(ISNUMBER(SEARCH("DIUREX",I402)),"Diuron",IF(ISNUMBER(SEARCH("RAPEL",I402)),"Acephate","fix it"))))))))))))))))))))</f>
        <v>Chlorpyrifos</v>
      </c>
      <c r="K402" s="12" t="str">
        <f t="shared" si="115"/>
        <v>Pyrinex</v>
      </c>
      <c r="L402" s="12" t="str">
        <f t="shared" si="116"/>
        <v>Pesticide</v>
      </c>
      <c r="M402" s="7">
        <v>39920</v>
      </c>
      <c r="N402" s="7">
        <v>39.92</v>
      </c>
      <c r="O402" s="7">
        <v>693000</v>
      </c>
      <c r="P402" s="15">
        <f t="shared" si="119"/>
        <v>17.359719438877754</v>
      </c>
      <c r="Q402" s="10"/>
      <c r="R402" s="10"/>
      <c r="S402" s="10"/>
    </row>
    <row r="403" spans="1:19" ht="22" customHeight="1" x14ac:dyDescent="0.3">
      <c r="A403" s="2">
        <v>43711</v>
      </c>
      <c r="B403" s="21" t="str">
        <f t="shared" si="117"/>
        <v>September, 2019</v>
      </c>
      <c r="C403" s="21" t="str">
        <f t="shared" si="118"/>
        <v>September, 2019´</v>
      </c>
      <c r="D403" s="3" t="s">
        <v>32</v>
      </c>
      <c r="E403" s="3" t="s">
        <v>77</v>
      </c>
      <c r="F403" s="3" t="s">
        <v>67</v>
      </c>
      <c r="G403" s="3" t="s">
        <v>44</v>
      </c>
      <c r="H403" s="3" t="s">
        <v>82</v>
      </c>
      <c r="I403" s="3" t="s">
        <v>634</v>
      </c>
      <c r="J403" s="12" t="str">
        <f>IF(ISNUMBER(SEARCH("DMS",I403)),"Dimethyl Sulfate",IF(ISNUMBER(SEARCH("2,4-XILIDIN",I403)),"2,4-Xylidine",IF(ISNUMBER(SEARCH("GALIGAN",I403)),"Oxyfluorfen",IF(ISNUMBER(SEARCH("DIMETHYLAMINE",I403)),"Dimethylamine",IF(ISNUMBER(SEARCH("ORTHOFORMATE",I403)),"Trimethyl orthoformate",IF(ISNUMBER(SEARCH("NOVALURON",I403)),"Novaluron",IF(ISNUMBER(SEARCH("DIMETHYL SULPHATE",I403)),"Dimethyl Sulphate",IF(ISNUMBER(SEARCH("ALTAPYNE",I403)),"Acid Based Co-Emulsifier",IF(ISNUMBER(SEARCH("METHANESULFONYL",I403)),"Methanesulfonyl chloride",IF(ISNUMBER(SEARCH("METHYL FORMATE",I403)),"Methanoate",IF(ISNUMBER(SEARCH("FLUEN",I403)),"Fluensulfone","FIX IT")))))))))))</f>
        <v>Novaluron</v>
      </c>
      <c r="K403" s="12" t="str">
        <f t="shared" si="115"/>
        <v>Rimon</v>
      </c>
      <c r="L403" s="12" t="str">
        <f t="shared" si="116"/>
        <v>Insecticide</v>
      </c>
      <c r="M403" s="4">
        <v>99000</v>
      </c>
      <c r="N403" s="4">
        <v>99</v>
      </c>
      <c r="O403" s="4">
        <v>1718000</v>
      </c>
      <c r="P403" s="15">
        <f t="shared" si="119"/>
        <v>17.353535353535353</v>
      </c>
      <c r="Q403" s="7"/>
      <c r="R403" s="7"/>
      <c r="S403" s="7"/>
    </row>
    <row r="404" spans="1:19" ht="22" customHeight="1" x14ac:dyDescent="0.3">
      <c r="A404" s="5">
        <v>43710</v>
      </c>
      <c r="B404" s="21" t="str">
        <f t="shared" si="117"/>
        <v>September, 2019</v>
      </c>
      <c r="C404" s="21" t="str">
        <f t="shared" si="118"/>
        <v>September, 2019´</v>
      </c>
      <c r="D404" s="6" t="s">
        <v>32</v>
      </c>
      <c r="E404" s="6" t="s">
        <v>35</v>
      </c>
      <c r="F404" s="6" t="s">
        <v>40</v>
      </c>
      <c r="G404" s="6" t="s">
        <v>44</v>
      </c>
      <c r="H404" s="6" t="s">
        <v>47</v>
      </c>
      <c r="I404" s="6" t="s">
        <v>635</v>
      </c>
      <c r="J404" s="12" t="str">
        <f t="shared" ref="J404" si="124">IF(ISNUMBER(SEARCH("2,4 D",I402)),"2,4-Dichlorophenoxyacetic acid",IF(ISNUMBER(SEARCH("ACIDO",I402)),"2,4-Dichlorophenoxyacetic acid",IF(ISNUMBER(SEARCH("NAPHTHA",I402)),"Aromatic Solvent Mixture",IF(ISNUMBER(SEARCH("DIMETHYLAMINE",I402)),"Dimethylamine",IF(ISNUMBER(SEARCH("DIMETILAMINA",I402)),"Dimethylamine",IF(ISNUMBER(SEARCH("JUMP",I402)),"Diuron",IF(ISNUMBER(SEARCH(" 2-AMINO-2,3-DIMETHYL BUTYRAMIDE",I402)),"Herbicide Amine Intermediate",IF(ISNUMBER(SEARCH("TEBUTHIURON",I402)),"Tebuthiuron",IF(ISNUMBER(SEARCH("DMS",I402)),"Dimethyl Sulfate",IF(ISNUMBER(SEARCH("2,4-XILIDIN",I402)),"2,4-Xylidine","FIX IT"))))))))))</f>
        <v>Aromatic Solvent Mixture</v>
      </c>
      <c r="K404" s="12" t="str">
        <f t="shared" si="115"/>
        <v>Caromax 28</v>
      </c>
      <c r="L404" s="12" t="str">
        <f t="shared" si="116"/>
        <v>Solvent</v>
      </c>
      <c r="M404" s="7">
        <v>277679.99</v>
      </c>
      <c r="N404" s="7">
        <v>277.68</v>
      </c>
      <c r="O404" s="6" t="s">
        <v>49</v>
      </c>
      <c r="P404" s="15" t="e">
        <f t="shared" si="119"/>
        <v>#VALUE!</v>
      </c>
      <c r="Q404" s="10"/>
      <c r="R404" s="10"/>
      <c r="S404" s="10"/>
    </row>
    <row r="405" spans="1:19" ht="22" customHeight="1" x14ac:dyDescent="0.3">
      <c r="A405" s="2">
        <v>43710</v>
      </c>
      <c r="B405" s="21" t="str">
        <f t="shared" si="117"/>
        <v>September, 2019</v>
      </c>
      <c r="C405" s="21" t="str">
        <f t="shared" si="118"/>
        <v>September, 2019´</v>
      </c>
      <c r="D405" s="3" t="s">
        <v>584</v>
      </c>
      <c r="E405" s="3" t="s">
        <v>77</v>
      </c>
      <c r="F405" s="3" t="s">
        <v>67</v>
      </c>
      <c r="G405" s="3" t="s">
        <v>44</v>
      </c>
      <c r="H405" s="3" t="s">
        <v>82</v>
      </c>
      <c r="I405" s="3" t="s">
        <v>636</v>
      </c>
      <c r="J405" s="18" t="s">
        <v>3193</v>
      </c>
      <c r="K405" s="12" t="str">
        <f t="shared" si="115"/>
        <v>Galil</v>
      </c>
      <c r="L405" s="12" t="str">
        <f t="shared" si="116"/>
        <v>Insecticide</v>
      </c>
      <c r="M405" s="4">
        <v>74040</v>
      </c>
      <c r="N405" s="4">
        <v>74.040000000000006</v>
      </c>
      <c r="O405" s="4">
        <v>1285000</v>
      </c>
      <c r="P405" s="15">
        <f t="shared" si="119"/>
        <v>17.355483522420315</v>
      </c>
      <c r="Q405" s="7"/>
      <c r="R405" s="7"/>
      <c r="S405" s="7"/>
    </row>
    <row r="406" spans="1:19" ht="22" customHeight="1" x14ac:dyDescent="0.3">
      <c r="A406" s="5">
        <v>43709</v>
      </c>
      <c r="B406" s="21" t="str">
        <f t="shared" si="117"/>
        <v>September, 2019</v>
      </c>
      <c r="C406" s="21" t="str">
        <f t="shared" si="118"/>
        <v>September, 2019´</v>
      </c>
      <c r="D406" s="6" t="s">
        <v>32</v>
      </c>
      <c r="E406" s="6" t="s">
        <v>637</v>
      </c>
      <c r="F406" s="6" t="s">
        <v>639</v>
      </c>
      <c r="G406" s="6" t="s">
        <v>44</v>
      </c>
      <c r="H406" s="6" t="s">
        <v>643</v>
      </c>
      <c r="I406" s="6" t="s">
        <v>644</v>
      </c>
      <c r="J406" s="12" t="s">
        <v>3151</v>
      </c>
      <c r="K406" s="12" t="str">
        <f t="shared" si="115"/>
        <v>Seizer</v>
      </c>
      <c r="L406" s="12" t="str">
        <f t="shared" si="116"/>
        <v>Insecticide</v>
      </c>
      <c r="M406" s="7">
        <v>5495</v>
      </c>
      <c r="N406" s="7">
        <v>5.49</v>
      </c>
      <c r="O406" s="7">
        <v>150000</v>
      </c>
      <c r="P406" s="15">
        <f t="shared" si="119"/>
        <v>27.2975432211101</v>
      </c>
      <c r="Q406" s="10"/>
      <c r="R406" s="10"/>
      <c r="S406" s="10"/>
    </row>
    <row r="407" spans="1:19" ht="22" customHeight="1" x14ac:dyDescent="0.3">
      <c r="A407" s="2">
        <v>43708</v>
      </c>
      <c r="B407" s="21" t="str">
        <f t="shared" si="117"/>
        <v>August, 2019</v>
      </c>
      <c r="C407" s="21" t="str">
        <f t="shared" si="118"/>
        <v>August, 2019´</v>
      </c>
      <c r="D407" s="3" t="s">
        <v>32</v>
      </c>
      <c r="E407" s="3" t="s">
        <v>51</v>
      </c>
      <c r="F407" s="3" t="s">
        <v>53</v>
      </c>
      <c r="G407" s="3" t="s">
        <v>44</v>
      </c>
      <c r="H407" s="3" t="s">
        <v>57</v>
      </c>
      <c r="I407" s="3" t="s">
        <v>645</v>
      </c>
      <c r="J407" s="12" t="str">
        <f t="shared" ref="J407:J423" si="125">IF(ISNUMBER(SEARCH("CARBENDAZIM",I407)),"Carbendazim",IF(ISNUMBER(SEARCH("4-D",I407)),"2,4-Dichlorophenoxyacetic acid",IF(ISNUMBER(SEARCH("RIDOVER",I407)),"Glyphosate",IF(ISNUMBER(SEARCH("POQUER",I407)),"Clethodim",IF(ISNUMBER(SEARCH("LITER",I407)),"Imidacloprid",IF(ISNUMBER(SEARCH("PYRINEX",I407)),"Chlorpyrifos",IF(ISNUMBER(SEARCH("ORBIT",I407)),"Omethoate",IF(ISNUMBER(SEARCH("HEXARON",I407)),"Diuron",IF(ISNUMBER(SEARCH("ISOPROPYLAMINE",I407)),"Isopropylamine",IF(ISNUMBER(SEARCH("GLYPHOSATE",I407)),"Glyphosate",IF(ISNUMBER(SEARCH("MANCOZEB",I407)),"Mancozeb Indofil",IF(ISNUMBER(SEARCH("PARAQUAT",I407)),"Paraquat",IF(ISNUMBER(SEARCH("CAROMAX",I407)),"Aromatic Solvent Mixture",IF(ISNUMBER(SEARCH("BUTIRON",I407)),"Tebuthiuron",IF(ISNUMBER(SEARCH("VORAZ",I407)),"Methomyl",IF(ISNUMBER(SEARCH("IMIDACLOPRID",I407)),"Imidacloprid",IF(ISNUMBER(SEARCH("2 4 D",I407)),"2,4-Dichlorophenoxyacetic acid",IF(ISNUMBER(SEARCH("IMIDACL",I407)),"Imidacloprid",IF(ISNUMBER(SEARCH("DIUREX",I407)),"Diuron",IF(ISNUMBER(SEARCH("RAPEL",I407)),"Acephate","fix it"))))))))))))))))))))</f>
        <v>Carbendazim</v>
      </c>
      <c r="K407" s="12" t="str">
        <f t="shared" si="115"/>
        <v>Not Identified</v>
      </c>
      <c r="L407" s="12" t="str">
        <f t="shared" si="116"/>
        <v>General Chemical</v>
      </c>
      <c r="M407" s="4">
        <v>24120</v>
      </c>
      <c r="N407" s="4">
        <v>24.12</v>
      </c>
      <c r="O407" s="4">
        <v>907000</v>
      </c>
      <c r="P407" s="15">
        <f t="shared" si="119"/>
        <v>37.603648424543948</v>
      </c>
      <c r="Q407" s="7"/>
      <c r="R407" s="7"/>
      <c r="S407" s="7"/>
    </row>
    <row r="408" spans="1:19" ht="22" customHeight="1" x14ac:dyDescent="0.3">
      <c r="A408" s="5">
        <v>43708</v>
      </c>
      <c r="B408" s="21" t="str">
        <f t="shared" si="117"/>
        <v>August, 2019</v>
      </c>
      <c r="C408" s="21" t="str">
        <f t="shared" si="118"/>
        <v>August, 2019´</v>
      </c>
      <c r="D408" s="6" t="s">
        <v>32</v>
      </c>
      <c r="E408" s="6" t="s">
        <v>471</v>
      </c>
      <c r="F408" s="6" t="s">
        <v>60</v>
      </c>
      <c r="G408" s="6" t="s">
        <v>44</v>
      </c>
      <c r="H408" s="6" t="s">
        <v>403</v>
      </c>
      <c r="I408" s="6" t="s">
        <v>646</v>
      </c>
      <c r="J408" s="12" t="str">
        <f>IF(ISNUMBER(SEARCH("FORMIC ACID",I350)),"Formic Acid",IF(ISNUMBER(SEARCH("DIMETIL SULFATO",I350)),"Dimethyl Sulfate",IF(ISNUMBER(SEARCH("CHLOROTHALONIL",I350)),"Chlorothalonil","FIX IT")))</f>
        <v>Dimethyl Sulfate</v>
      </c>
      <c r="K408" s="12" t="str">
        <f t="shared" si="115"/>
        <v>Not Identified</v>
      </c>
      <c r="L408" s="12" t="str">
        <f t="shared" si="116"/>
        <v>General Chemical</v>
      </c>
      <c r="M408" s="7">
        <v>80480</v>
      </c>
      <c r="N408" s="7">
        <v>80.48</v>
      </c>
      <c r="O408" s="7">
        <v>626000</v>
      </c>
      <c r="P408" s="15">
        <f t="shared" si="119"/>
        <v>7.7783300198807153</v>
      </c>
      <c r="Q408" s="7"/>
      <c r="R408" s="7"/>
      <c r="S408" s="7"/>
    </row>
    <row r="409" spans="1:19" ht="22" customHeight="1" x14ac:dyDescent="0.3">
      <c r="A409" s="2">
        <v>43708</v>
      </c>
      <c r="B409" s="21" t="str">
        <f t="shared" si="117"/>
        <v>August, 2019</v>
      </c>
      <c r="C409" s="21" t="str">
        <f t="shared" si="118"/>
        <v>August, 2019´</v>
      </c>
      <c r="D409" s="3" t="s">
        <v>32</v>
      </c>
      <c r="E409" s="3" t="s">
        <v>51</v>
      </c>
      <c r="F409" s="3" t="s">
        <v>53</v>
      </c>
      <c r="G409" s="3" t="s">
        <v>44</v>
      </c>
      <c r="H409" s="3" t="s">
        <v>57</v>
      </c>
      <c r="I409" s="3" t="s">
        <v>534</v>
      </c>
      <c r="J409" s="12" t="str">
        <f t="shared" si="125"/>
        <v>Carbendazim</v>
      </c>
      <c r="K409" s="12" t="str">
        <f t="shared" si="115"/>
        <v>Not Identified</v>
      </c>
      <c r="L409" s="12" t="str">
        <f t="shared" si="116"/>
        <v>General Chemical</v>
      </c>
      <c r="M409" s="4">
        <v>72360</v>
      </c>
      <c r="N409" s="4">
        <v>72.36</v>
      </c>
      <c r="O409" s="4">
        <v>2720000</v>
      </c>
      <c r="P409" s="15">
        <f t="shared" si="119"/>
        <v>37.589828634604757</v>
      </c>
      <c r="Q409" s="10"/>
      <c r="R409" s="10"/>
      <c r="S409" s="10"/>
    </row>
    <row r="410" spans="1:19" ht="22" customHeight="1" x14ac:dyDescent="0.3">
      <c r="A410" s="5">
        <v>43707</v>
      </c>
      <c r="B410" s="21" t="str">
        <f t="shared" si="117"/>
        <v>August, 2019</v>
      </c>
      <c r="C410" s="21" t="str">
        <f t="shared" si="118"/>
        <v>August, 2019´</v>
      </c>
      <c r="D410" s="6" t="s">
        <v>84</v>
      </c>
      <c r="E410" s="6" t="s">
        <v>131</v>
      </c>
      <c r="F410" s="6" t="s">
        <v>186</v>
      </c>
      <c r="G410" s="6" t="s">
        <v>44</v>
      </c>
      <c r="H410" s="6" t="s">
        <v>138</v>
      </c>
      <c r="I410" s="6" t="s">
        <v>647</v>
      </c>
      <c r="J410" s="12" t="str">
        <f t="shared" ref="J410" si="126">IF(ISNUMBER(SEARCH("DMS",I410)),"Dimethyl Sulfate",IF(ISNUMBER(SEARCH("2,4-XILIDIN",I410)),"2,4-Xylidine",IF(ISNUMBER(SEARCH("GALIGAN",I410)),"Oxyfluorfen",IF(ISNUMBER(SEARCH("DIMETHYLAMINE",I410)),"Dimethylamine",IF(ISNUMBER(SEARCH("ORTHOFORMATE",I410)),"Trimethyl orthoformate",IF(ISNUMBER(SEARCH("NOVALURON",I410)),"Novaluron",IF(ISNUMBER(SEARCH("DIMETHYL SULPHATE",I410)),"Dimethyl Sulphate",IF(ISNUMBER(SEARCH("ALTAPYNE",I410)),"Acid Based Co-Emulsifier",IF(ISNUMBER(SEARCH("METHANESULFONYL",I410)),"Methanesulfonyl chloride",IF(ISNUMBER(SEARCH("METHYL FORMATE",I410)),"Methanoate",IF(ISNUMBER(SEARCH("FLUEN",I410)),"Fluensulfone","FIX IT")))))))))))</f>
        <v>Methanoate</v>
      </c>
      <c r="K410" s="12" t="str">
        <f t="shared" si="115"/>
        <v>Not Identified</v>
      </c>
      <c r="L410" s="12" t="str">
        <f t="shared" si="116"/>
        <v>General Chemical</v>
      </c>
      <c r="M410" s="7">
        <v>39960</v>
      </c>
      <c r="N410" s="7">
        <v>39.96</v>
      </c>
      <c r="O410" s="7">
        <v>764000</v>
      </c>
      <c r="P410" s="15">
        <f t="shared" si="119"/>
        <v>19.119119119119119</v>
      </c>
      <c r="Q410" s="7"/>
      <c r="R410" s="7"/>
      <c r="S410" s="7"/>
    </row>
    <row r="411" spans="1:19" ht="22" customHeight="1" x14ac:dyDescent="0.3">
      <c r="A411" s="2">
        <v>43706</v>
      </c>
      <c r="B411" s="21" t="str">
        <f t="shared" si="117"/>
        <v>August, 2019</v>
      </c>
      <c r="C411" s="21" t="str">
        <f t="shared" si="118"/>
        <v>August, 2019´</v>
      </c>
      <c r="D411" s="3" t="s">
        <v>32</v>
      </c>
      <c r="E411" s="3" t="s">
        <v>166</v>
      </c>
      <c r="F411" s="3" t="s">
        <v>168</v>
      </c>
      <c r="G411" s="3" t="s">
        <v>44</v>
      </c>
      <c r="H411" s="3" t="s">
        <v>170</v>
      </c>
      <c r="I411" s="3" t="s">
        <v>648</v>
      </c>
      <c r="J411" s="12" t="str">
        <f>IF(ISNUMBER(SEARCH("TRIFLUOROMETHYL",I353)),"2-(Trifluoromethyl)pyridine",IF(ISNUMBER(SEARCH("GALIL",I353)),"Imidachloprid",IF(ISNUMBER(SEARCH("SUPRATHION",I353)),"Methidathion",IF(ISNUMBER(SEARCH("ETHYLAN",I353)),"Non Ionic Surfactant",IF(ISNUMBER(SEARCH("FIPRONIL",I353)),"Fipronil","FIX IT")))))</f>
        <v>Non Ionic Surfactant</v>
      </c>
      <c r="K411" s="12" t="str">
        <f t="shared" si="115"/>
        <v>Not Identified</v>
      </c>
      <c r="L411" s="12" t="str">
        <f t="shared" si="116"/>
        <v>General Chemical</v>
      </c>
      <c r="M411" s="4">
        <v>18080</v>
      </c>
      <c r="N411" s="4">
        <v>18.079999999999998</v>
      </c>
      <c r="O411" s="4">
        <v>102000</v>
      </c>
      <c r="P411" s="15">
        <f t="shared" si="119"/>
        <v>5.6415929203539825</v>
      </c>
      <c r="Q411" s="10"/>
      <c r="R411" s="10"/>
      <c r="S411" s="10"/>
    </row>
    <row r="412" spans="1:19" ht="22" customHeight="1" x14ac:dyDescent="0.3">
      <c r="A412" s="5">
        <v>43703</v>
      </c>
      <c r="B412" s="21" t="str">
        <f t="shared" si="117"/>
        <v>August, 2019</v>
      </c>
      <c r="C412" s="21" t="str">
        <f t="shared" si="118"/>
        <v>August, 2019´</v>
      </c>
      <c r="D412" s="6" t="s">
        <v>32</v>
      </c>
      <c r="E412" s="6" t="s">
        <v>183</v>
      </c>
      <c r="F412" s="6" t="s">
        <v>186</v>
      </c>
      <c r="G412" s="6" t="s">
        <v>44</v>
      </c>
      <c r="H412" s="6" t="s">
        <v>289</v>
      </c>
      <c r="I412" s="6" t="s">
        <v>649</v>
      </c>
      <c r="J412" s="12" t="str">
        <f t="shared" si="125"/>
        <v>Isopropylamine</v>
      </c>
      <c r="K412" s="12" t="str">
        <f t="shared" si="115"/>
        <v>Not Identified</v>
      </c>
      <c r="L412" s="12" t="str">
        <f t="shared" si="116"/>
        <v>General Chemical</v>
      </c>
      <c r="M412" s="7">
        <v>30340</v>
      </c>
      <c r="N412" s="7">
        <v>30.34</v>
      </c>
      <c r="O412" s="7">
        <v>228000</v>
      </c>
      <c r="P412" s="15">
        <f t="shared" si="119"/>
        <v>7.5148319050758072</v>
      </c>
      <c r="Q412" s="7"/>
      <c r="R412" s="7"/>
      <c r="S412" s="7"/>
    </row>
    <row r="413" spans="1:19" ht="22" customHeight="1" x14ac:dyDescent="0.3">
      <c r="A413" s="2">
        <v>43703</v>
      </c>
      <c r="B413" s="21" t="str">
        <f t="shared" si="117"/>
        <v>August, 2019</v>
      </c>
      <c r="C413" s="21" t="str">
        <f t="shared" si="118"/>
        <v>August, 2019´</v>
      </c>
      <c r="D413" s="3" t="s">
        <v>32</v>
      </c>
      <c r="E413" s="3" t="s">
        <v>77</v>
      </c>
      <c r="F413" s="3" t="s">
        <v>67</v>
      </c>
      <c r="G413" s="3" t="s">
        <v>44</v>
      </c>
      <c r="H413" s="3" t="s">
        <v>82</v>
      </c>
      <c r="I413" s="3" t="s">
        <v>650</v>
      </c>
      <c r="J413" s="12" t="str">
        <f t="shared" si="125"/>
        <v>Chlorpyrifos</v>
      </c>
      <c r="K413" s="12" t="str">
        <f t="shared" si="115"/>
        <v>Pyrinex</v>
      </c>
      <c r="L413" s="12" t="str">
        <f t="shared" si="116"/>
        <v>Pesticide</v>
      </c>
      <c r="M413" s="4">
        <v>99800</v>
      </c>
      <c r="N413" s="4">
        <v>99.8</v>
      </c>
      <c r="O413" s="4">
        <v>1929000</v>
      </c>
      <c r="P413" s="15">
        <f t="shared" si="119"/>
        <v>19.328657314629258</v>
      </c>
      <c r="Q413" s="10"/>
      <c r="R413" s="10"/>
      <c r="S413" s="10"/>
    </row>
    <row r="414" spans="1:19" ht="22" customHeight="1" x14ac:dyDescent="0.3">
      <c r="A414" s="5">
        <v>43703</v>
      </c>
      <c r="B414" s="21" t="str">
        <f t="shared" si="117"/>
        <v>August, 2019</v>
      </c>
      <c r="C414" s="21" t="str">
        <f t="shared" si="118"/>
        <v>August, 2019´</v>
      </c>
      <c r="D414" s="6" t="s">
        <v>32</v>
      </c>
      <c r="E414" s="6" t="s">
        <v>77</v>
      </c>
      <c r="F414" s="6" t="s">
        <v>67</v>
      </c>
      <c r="G414" s="6" t="s">
        <v>44</v>
      </c>
      <c r="H414" s="6" t="s">
        <v>82</v>
      </c>
      <c r="I414" s="6" t="s">
        <v>651</v>
      </c>
      <c r="J414" s="18" t="s">
        <v>3193</v>
      </c>
      <c r="K414" s="12" t="str">
        <f t="shared" si="115"/>
        <v>Galil</v>
      </c>
      <c r="L414" s="12" t="str">
        <f t="shared" si="116"/>
        <v>Insecticide</v>
      </c>
      <c r="M414" s="7">
        <v>103050</v>
      </c>
      <c r="N414" s="7">
        <v>103.05</v>
      </c>
      <c r="O414" s="7">
        <v>1992000</v>
      </c>
      <c r="P414" s="15">
        <f t="shared" si="119"/>
        <v>19.330422125181951</v>
      </c>
      <c r="Q414" s="7"/>
      <c r="R414" s="7"/>
      <c r="S414" s="7"/>
    </row>
    <row r="415" spans="1:19" ht="22" customHeight="1" x14ac:dyDescent="0.3">
      <c r="A415" s="2">
        <v>43703</v>
      </c>
      <c r="B415" s="21" t="str">
        <f t="shared" si="117"/>
        <v>August, 2019</v>
      </c>
      <c r="C415" s="21" t="str">
        <f t="shared" si="118"/>
        <v>August, 2019´</v>
      </c>
      <c r="D415" s="3" t="s">
        <v>32</v>
      </c>
      <c r="E415" s="3" t="s">
        <v>35</v>
      </c>
      <c r="F415" s="3" t="s">
        <v>40</v>
      </c>
      <c r="G415" s="3" t="s">
        <v>44</v>
      </c>
      <c r="H415" s="3" t="s">
        <v>47</v>
      </c>
      <c r="I415" s="3" t="s">
        <v>652</v>
      </c>
      <c r="J415" s="12" t="str">
        <f t="shared" si="125"/>
        <v>2,4-Dichlorophenoxyacetic acid</v>
      </c>
      <c r="K415" s="12" t="str">
        <f t="shared" si="115"/>
        <v>2,4-D Main</v>
      </c>
      <c r="L415" s="12" t="str">
        <f t="shared" si="116"/>
        <v>Herbicide</v>
      </c>
      <c r="M415" s="4">
        <v>110960</v>
      </c>
      <c r="N415" s="4">
        <v>110.96</v>
      </c>
      <c r="O415" s="3" t="s">
        <v>49</v>
      </c>
      <c r="P415" s="15" t="e">
        <f t="shared" si="119"/>
        <v>#VALUE!</v>
      </c>
      <c r="Q415" s="10"/>
      <c r="R415" s="10"/>
      <c r="S415" s="10"/>
    </row>
    <row r="416" spans="1:19" ht="22" customHeight="1" x14ac:dyDescent="0.3">
      <c r="A416" s="5">
        <v>43703</v>
      </c>
      <c r="B416" s="21" t="str">
        <f t="shared" si="117"/>
        <v>August, 2019</v>
      </c>
      <c r="C416" s="21" t="str">
        <f t="shared" si="118"/>
        <v>August, 2019´</v>
      </c>
      <c r="D416" s="6" t="s">
        <v>32</v>
      </c>
      <c r="E416" s="6" t="s">
        <v>35</v>
      </c>
      <c r="F416" s="6" t="s">
        <v>40</v>
      </c>
      <c r="G416" s="6" t="s">
        <v>44</v>
      </c>
      <c r="H416" s="6" t="s">
        <v>47</v>
      </c>
      <c r="I416" s="6" t="s">
        <v>653</v>
      </c>
      <c r="J416" s="12" t="str">
        <f t="shared" si="125"/>
        <v>2,4-Dichlorophenoxyacetic acid</v>
      </c>
      <c r="K416" s="12" t="str">
        <f t="shared" si="115"/>
        <v>2,4-D Main</v>
      </c>
      <c r="L416" s="12" t="str">
        <f t="shared" si="116"/>
        <v>Herbicide</v>
      </c>
      <c r="M416" s="7">
        <v>166720</v>
      </c>
      <c r="N416" s="7">
        <v>166.72</v>
      </c>
      <c r="O416" s="6" t="s">
        <v>49</v>
      </c>
      <c r="P416" s="15" t="e">
        <f t="shared" si="119"/>
        <v>#VALUE!</v>
      </c>
      <c r="Q416" s="7"/>
      <c r="R416" s="7"/>
      <c r="S416" s="7"/>
    </row>
    <row r="417" spans="1:19" ht="22" customHeight="1" x14ac:dyDescent="0.3">
      <c r="A417" s="2">
        <v>43703</v>
      </c>
      <c r="B417" s="21" t="str">
        <f t="shared" si="117"/>
        <v>August, 2019</v>
      </c>
      <c r="C417" s="21" t="str">
        <f t="shared" si="118"/>
        <v>August, 2019´</v>
      </c>
      <c r="D417" s="3" t="s">
        <v>32</v>
      </c>
      <c r="E417" s="3" t="s">
        <v>65</v>
      </c>
      <c r="F417" s="3" t="s">
        <v>67</v>
      </c>
      <c r="G417" s="3" t="s">
        <v>44</v>
      </c>
      <c r="H417" s="3" t="s">
        <v>73</v>
      </c>
      <c r="I417" s="3" t="s">
        <v>654</v>
      </c>
      <c r="J417" s="12" t="s">
        <v>3125</v>
      </c>
      <c r="K417" s="12" t="str">
        <f t="shared" si="115"/>
        <v>Galigan 240 EC</v>
      </c>
      <c r="L417" s="12" t="str">
        <f t="shared" si="116"/>
        <v>Herbicide</v>
      </c>
      <c r="M417" s="4">
        <v>35236</v>
      </c>
      <c r="N417" s="4">
        <v>35.24</v>
      </c>
      <c r="O417" s="4">
        <v>419000</v>
      </c>
      <c r="P417" s="15">
        <f t="shared" si="119"/>
        <v>11.891247587694403</v>
      </c>
      <c r="Q417" s="10"/>
      <c r="R417" s="10"/>
      <c r="S417" s="10"/>
    </row>
    <row r="418" spans="1:19" ht="22" customHeight="1" x14ac:dyDescent="0.3">
      <c r="A418" s="5">
        <v>43703</v>
      </c>
      <c r="B418" s="21" t="str">
        <f t="shared" si="117"/>
        <v>August, 2019</v>
      </c>
      <c r="C418" s="21" t="str">
        <f t="shared" si="118"/>
        <v>August, 2019´</v>
      </c>
      <c r="D418" s="6" t="s">
        <v>32</v>
      </c>
      <c r="E418" s="6" t="s">
        <v>77</v>
      </c>
      <c r="F418" s="6" t="s">
        <v>67</v>
      </c>
      <c r="G418" s="6" t="s">
        <v>44</v>
      </c>
      <c r="H418" s="6" t="s">
        <v>82</v>
      </c>
      <c r="I418" s="6" t="s">
        <v>655</v>
      </c>
      <c r="J418" s="12" t="str">
        <f t="shared" si="125"/>
        <v>Chlorpyrifos</v>
      </c>
      <c r="K418" s="12" t="str">
        <f t="shared" si="115"/>
        <v>Pyrinex</v>
      </c>
      <c r="L418" s="12" t="str">
        <f t="shared" si="116"/>
        <v>Pesticide</v>
      </c>
      <c r="M418" s="7">
        <v>39920</v>
      </c>
      <c r="N418" s="7">
        <v>39.92</v>
      </c>
      <c r="O418" s="7">
        <v>772000</v>
      </c>
      <c r="P418" s="15">
        <f t="shared" si="119"/>
        <v>19.338677354709418</v>
      </c>
      <c r="Q418" s="7"/>
      <c r="R418" s="7"/>
      <c r="S418" s="7"/>
    </row>
    <row r="419" spans="1:19" ht="22" customHeight="1" x14ac:dyDescent="0.3">
      <c r="A419" s="2">
        <v>43703</v>
      </c>
      <c r="B419" s="21" t="str">
        <f t="shared" si="117"/>
        <v>August, 2019</v>
      </c>
      <c r="C419" s="21" t="str">
        <f t="shared" si="118"/>
        <v>August, 2019´</v>
      </c>
      <c r="D419" s="3" t="s">
        <v>32</v>
      </c>
      <c r="E419" s="3" t="s">
        <v>77</v>
      </c>
      <c r="F419" s="3" t="s">
        <v>67</v>
      </c>
      <c r="G419" s="3" t="s">
        <v>44</v>
      </c>
      <c r="H419" s="3" t="s">
        <v>270</v>
      </c>
      <c r="I419" s="3" t="s">
        <v>656</v>
      </c>
      <c r="J419" s="12" t="s">
        <v>3151</v>
      </c>
      <c r="K419" s="12" t="str">
        <f t="shared" si="115"/>
        <v>Seizer</v>
      </c>
      <c r="L419" s="12" t="str">
        <f t="shared" si="116"/>
        <v>Insecticide</v>
      </c>
      <c r="M419" s="4">
        <v>18720</v>
      </c>
      <c r="N419" s="4">
        <v>18.72</v>
      </c>
      <c r="O419" s="4">
        <v>1541000</v>
      </c>
      <c r="P419" s="15">
        <f t="shared" si="119"/>
        <v>82.318376068376068</v>
      </c>
      <c r="Q419" s="10"/>
      <c r="R419" s="10"/>
      <c r="S419" s="10"/>
    </row>
    <row r="420" spans="1:19" ht="22" customHeight="1" x14ac:dyDescent="0.3">
      <c r="A420" s="5">
        <v>43703</v>
      </c>
      <c r="B420" s="21" t="str">
        <f t="shared" si="117"/>
        <v>August, 2019</v>
      </c>
      <c r="C420" s="21" t="str">
        <f t="shared" si="118"/>
        <v>August, 2019´</v>
      </c>
      <c r="D420" s="6" t="s">
        <v>32</v>
      </c>
      <c r="E420" s="6" t="s">
        <v>77</v>
      </c>
      <c r="F420" s="6" t="s">
        <v>67</v>
      </c>
      <c r="G420" s="6" t="s">
        <v>44</v>
      </c>
      <c r="H420" s="6" t="s">
        <v>82</v>
      </c>
      <c r="I420" s="6" t="s">
        <v>657</v>
      </c>
      <c r="J420" s="12" t="str">
        <f t="shared" ref="J420" si="127">IF(ISNUMBER(SEARCH("2,4 D",I418)),"2,4-Dichlorophenoxyacetic acid",IF(ISNUMBER(SEARCH("ACIDO",I418)),"2,4-Dichlorophenoxyacetic acid",IF(ISNUMBER(SEARCH("NAPHTHA",I418)),"Aromatic Solvent Mixture",IF(ISNUMBER(SEARCH("DIMETHYLAMINE",I418)),"Dimethylamine",IF(ISNUMBER(SEARCH("DIMETILAMINA",I418)),"Dimethylamine",IF(ISNUMBER(SEARCH("JUMP",I418)),"Diuron",IF(ISNUMBER(SEARCH(" 2-AMINO-2,3-DIMETHYL BUTYRAMIDE",I418)),"Herbicide Amine Intermediate",IF(ISNUMBER(SEARCH("TEBUTHIURON",I418)),"Tebuthiuron",IF(ISNUMBER(SEARCH("DMS",I418)),"Dimethyl Sulfate",IF(ISNUMBER(SEARCH("2,4-XILIDIN",I418)),"2,4-Xylidine","FIX IT"))))))))))</f>
        <v>Aromatic Solvent Mixture</v>
      </c>
      <c r="K420" s="12" t="str">
        <f t="shared" si="115"/>
        <v>Caromax 28</v>
      </c>
      <c r="L420" s="12" t="str">
        <f t="shared" si="116"/>
        <v>Solvent</v>
      </c>
      <c r="M420" s="7">
        <v>79200</v>
      </c>
      <c r="N420" s="7">
        <v>79.2</v>
      </c>
      <c r="O420" s="7">
        <v>1531000</v>
      </c>
      <c r="P420" s="15">
        <f t="shared" si="119"/>
        <v>19.33080808080808</v>
      </c>
      <c r="Q420" s="7"/>
      <c r="R420" s="7"/>
      <c r="S420" s="7"/>
    </row>
    <row r="421" spans="1:19" ht="22" customHeight="1" x14ac:dyDescent="0.3">
      <c r="A421" s="2">
        <v>43702</v>
      </c>
      <c r="B421" s="21" t="str">
        <f t="shared" si="117"/>
        <v>August, 2019</v>
      </c>
      <c r="C421" s="21" t="str">
        <f t="shared" si="118"/>
        <v>August, 2019´</v>
      </c>
      <c r="D421" s="3" t="s">
        <v>32</v>
      </c>
      <c r="E421" s="3" t="s">
        <v>600</v>
      </c>
      <c r="F421" s="3" t="s">
        <v>106</v>
      </c>
      <c r="G421" s="3" t="s">
        <v>44</v>
      </c>
      <c r="H421" s="3" t="s">
        <v>580</v>
      </c>
      <c r="I421" s="3" t="s">
        <v>658</v>
      </c>
      <c r="J421" s="12" t="str">
        <f>IF(ISNUMBER(SEARCH("FORMIC ACID",I363)),"Formic Acid",IF(ISNUMBER(SEARCH("DIMETIL SULFATO",I363)),"Dimethyl Sulfate",IF(ISNUMBER(SEARCH("CHLOROTHALONIL",I363)),"Chlorothalonil","FIX IT")))</f>
        <v>Chlorothalonil</v>
      </c>
      <c r="K421" s="12" t="str">
        <f t="shared" si="115"/>
        <v>Not Identified</v>
      </c>
      <c r="L421" s="12" t="str">
        <f t="shared" si="116"/>
        <v>General Chemical</v>
      </c>
      <c r="M421" s="4">
        <v>19800</v>
      </c>
      <c r="N421" s="4">
        <v>19.8</v>
      </c>
      <c r="O421" s="4">
        <v>520000</v>
      </c>
      <c r="P421" s="15">
        <f t="shared" si="119"/>
        <v>26.262626262626263</v>
      </c>
      <c r="Q421" s="10"/>
      <c r="R421" s="10"/>
      <c r="S421" s="10"/>
    </row>
    <row r="422" spans="1:19" ht="22" customHeight="1" x14ac:dyDescent="0.3">
      <c r="A422" s="5">
        <v>43702</v>
      </c>
      <c r="B422" s="21" t="str">
        <f t="shared" si="117"/>
        <v>August, 2019</v>
      </c>
      <c r="C422" s="21" t="str">
        <f t="shared" si="118"/>
        <v>August, 2019´</v>
      </c>
      <c r="D422" s="6" t="s">
        <v>32</v>
      </c>
      <c r="E422" s="6" t="s">
        <v>507</v>
      </c>
      <c r="F422" s="6" t="s">
        <v>106</v>
      </c>
      <c r="G422" s="6" t="s">
        <v>44</v>
      </c>
      <c r="H422" s="6" t="s">
        <v>159</v>
      </c>
      <c r="I422" s="6" t="s">
        <v>508</v>
      </c>
      <c r="J422" s="12" t="str">
        <f t="shared" si="125"/>
        <v>Glyphosate</v>
      </c>
      <c r="K422" s="12" t="str">
        <f t="shared" si="115"/>
        <v>Not Identified</v>
      </c>
      <c r="L422" s="12" t="str">
        <f t="shared" si="116"/>
        <v>General Chemical</v>
      </c>
      <c r="M422" s="7">
        <v>121100</v>
      </c>
      <c r="N422" s="7">
        <v>121.1</v>
      </c>
      <c r="O422" s="7">
        <v>585000</v>
      </c>
      <c r="P422" s="15">
        <f t="shared" si="119"/>
        <v>4.8307184145334432</v>
      </c>
      <c r="Q422" s="7"/>
      <c r="R422" s="7"/>
      <c r="S422" s="7"/>
    </row>
    <row r="423" spans="1:19" ht="22" customHeight="1" x14ac:dyDescent="0.3">
      <c r="A423" s="2">
        <v>43702</v>
      </c>
      <c r="B423" s="21" t="str">
        <f t="shared" si="117"/>
        <v>August, 2019</v>
      </c>
      <c r="C423" s="21" t="str">
        <f t="shared" si="118"/>
        <v>August, 2019´</v>
      </c>
      <c r="D423" s="3" t="s">
        <v>32</v>
      </c>
      <c r="E423" s="3" t="s">
        <v>507</v>
      </c>
      <c r="F423" s="3" t="s">
        <v>106</v>
      </c>
      <c r="G423" s="3" t="s">
        <v>44</v>
      </c>
      <c r="H423" s="3" t="s">
        <v>159</v>
      </c>
      <c r="I423" s="3" t="s">
        <v>508</v>
      </c>
      <c r="J423" s="12" t="str">
        <f t="shared" si="125"/>
        <v>Glyphosate</v>
      </c>
      <c r="K423" s="12" t="str">
        <f t="shared" si="115"/>
        <v>Not Identified</v>
      </c>
      <c r="L423" s="12" t="str">
        <f t="shared" si="116"/>
        <v>General Chemical</v>
      </c>
      <c r="M423" s="4">
        <v>121100</v>
      </c>
      <c r="N423" s="4">
        <v>121.1</v>
      </c>
      <c r="O423" s="4">
        <v>585000</v>
      </c>
      <c r="P423" s="15">
        <f t="shared" si="119"/>
        <v>4.8307184145334432</v>
      </c>
      <c r="Q423" s="10"/>
      <c r="R423" s="10"/>
      <c r="S423" s="10"/>
    </row>
    <row r="424" spans="1:19" ht="22" customHeight="1" x14ac:dyDescent="0.3">
      <c r="A424" s="5">
        <v>43701</v>
      </c>
      <c r="B424" s="21" t="str">
        <f t="shared" si="117"/>
        <v>August, 2019</v>
      </c>
      <c r="C424" s="21" t="str">
        <f t="shared" si="118"/>
        <v>August, 2019´</v>
      </c>
      <c r="D424" s="6" t="s">
        <v>32</v>
      </c>
      <c r="E424" s="6" t="s">
        <v>77</v>
      </c>
      <c r="F424" s="6" t="s">
        <v>67</v>
      </c>
      <c r="G424" s="6" t="s">
        <v>44</v>
      </c>
      <c r="H424" s="6" t="s">
        <v>330</v>
      </c>
      <c r="I424" s="6" t="s">
        <v>659</v>
      </c>
      <c r="J424" s="12" t="str">
        <f t="shared" ref="J424:J426" si="128">IF(ISNUMBER(SEARCH("GALIL", I424)), "Imidachloprid", IF(ISNUMBER(SEARCH("SUPRATHION", I424)), "Methidathion", "FIX IT"))</f>
        <v>Methidathion</v>
      </c>
      <c r="K424" s="12" t="str">
        <f t="shared" si="115"/>
        <v>Suprathion</v>
      </c>
      <c r="L424" s="12" t="str">
        <f t="shared" si="116"/>
        <v>Insecticide</v>
      </c>
      <c r="M424" s="7">
        <v>26800</v>
      </c>
      <c r="N424" s="7">
        <v>26.8</v>
      </c>
      <c r="O424" s="7">
        <v>15827000</v>
      </c>
      <c r="P424" s="15">
        <f t="shared" si="119"/>
        <v>590.55970149253733</v>
      </c>
      <c r="Q424" s="7"/>
      <c r="R424" s="7"/>
      <c r="S424" s="7"/>
    </row>
    <row r="425" spans="1:19" ht="22" customHeight="1" x14ac:dyDescent="0.3">
      <c r="A425" s="2">
        <v>43701</v>
      </c>
      <c r="B425" s="21" t="str">
        <f t="shared" si="117"/>
        <v>August, 2019</v>
      </c>
      <c r="C425" s="21" t="str">
        <f t="shared" si="118"/>
        <v>August, 2019´</v>
      </c>
      <c r="D425" s="3" t="s">
        <v>84</v>
      </c>
      <c r="E425" s="3" t="s">
        <v>662</v>
      </c>
      <c r="F425" s="3" t="s">
        <v>667</v>
      </c>
      <c r="G425" s="3" t="s">
        <v>44</v>
      </c>
      <c r="H425" s="3" t="s">
        <v>669</v>
      </c>
      <c r="I425" s="3" t="s">
        <v>670</v>
      </c>
      <c r="J425" s="12" t="s">
        <v>3136</v>
      </c>
      <c r="K425" s="12" t="str">
        <f t="shared" si="115"/>
        <v>Not Identified</v>
      </c>
      <c r="L425" s="12" t="str">
        <f t="shared" si="116"/>
        <v>General Chemical</v>
      </c>
      <c r="M425" s="4">
        <v>306</v>
      </c>
      <c r="N425" s="4">
        <v>0.31</v>
      </c>
      <c r="O425" s="4">
        <v>41200</v>
      </c>
      <c r="P425" s="15">
        <f t="shared" si="119"/>
        <v>134.640522875817</v>
      </c>
      <c r="Q425" s="10"/>
      <c r="R425" s="10"/>
      <c r="S425" s="10"/>
    </row>
    <row r="426" spans="1:19" ht="22" customHeight="1" x14ac:dyDescent="0.3">
      <c r="A426" s="5">
        <v>43701</v>
      </c>
      <c r="B426" s="21" t="str">
        <f t="shared" si="117"/>
        <v>August, 2019</v>
      </c>
      <c r="C426" s="21" t="str">
        <f t="shared" si="118"/>
        <v>August, 2019´</v>
      </c>
      <c r="D426" s="6" t="s">
        <v>32</v>
      </c>
      <c r="E426" s="6" t="s">
        <v>77</v>
      </c>
      <c r="F426" s="6" t="s">
        <v>67</v>
      </c>
      <c r="G426" s="6" t="s">
        <v>44</v>
      </c>
      <c r="H426" s="6" t="s">
        <v>330</v>
      </c>
      <c r="I426" s="6" t="s">
        <v>671</v>
      </c>
      <c r="J426" s="12" t="str">
        <f t="shared" si="128"/>
        <v>Methidathion</v>
      </c>
      <c r="K426" s="12" t="str">
        <f t="shared" si="115"/>
        <v>Suprathion</v>
      </c>
      <c r="L426" s="12" t="str">
        <f t="shared" si="116"/>
        <v>Insecticide</v>
      </c>
      <c r="M426" s="7">
        <v>19360</v>
      </c>
      <c r="N426" s="7">
        <v>19.36</v>
      </c>
      <c r="O426" s="7">
        <v>11433000</v>
      </c>
      <c r="P426" s="15">
        <f t="shared" si="119"/>
        <v>590.54752066115702</v>
      </c>
      <c r="Q426" s="7"/>
      <c r="R426" s="7"/>
      <c r="S426" s="7"/>
    </row>
    <row r="427" spans="1:19" ht="22" customHeight="1" x14ac:dyDescent="0.3">
      <c r="A427" s="2">
        <v>43701</v>
      </c>
      <c r="B427" s="21" t="str">
        <f t="shared" si="117"/>
        <v>August, 2019</v>
      </c>
      <c r="C427" s="21" t="str">
        <f t="shared" si="118"/>
        <v>August, 2019´</v>
      </c>
      <c r="D427" s="3" t="s">
        <v>32</v>
      </c>
      <c r="E427" s="3" t="s">
        <v>538</v>
      </c>
      <c r="F427" s="3" t="s">
        <v>60</v>
      </c>
      <c r="G427" s="3" t="s">
        <v>44</v>
      </c>
      <c r="H427" s="3" t="s">
        <v>440</v>
      </c>
      <c r="I427" s="3" t="s">
        <v>672</v>
      </c>
      <c r="J427" s="12" t="s">
        <v>3147</v>
      </c>
      <c r="K427" s="12" t="str">
        <f t="shared" si="115"/>
        <v>Mirador</v>
      </c>
      <c r="L427" s="12" t="str">
        <f t="shared" si="116"/>
        <v>Fungicide</v>
      </c>
      <c r="M427" s="4">
        <v>29048</v>
      </c>
      <c r="N427" s="4">
        <v>29.05</v>
      </c>
      <c r="O427" s="4">
        <v>3016000</v>
      </c>
      <c r="P427" s="15">
        <f t="shared" si="119"/>
        <v>103.82814651611126</v>
      </c>
      <c r="Q427" s="10"/>
      <c r="R427" s="10"/>
      <c r="S427" s="10"/>
    </row>
    <row r="428" spans="1:19" ht="22" customHeight="1" x14ac:dyDescent="0.3">
      <c r="A428" s="5">
        <v>43699</v>
      </c>
      <c r="B428" s="21" t="str">
        <f t="shared" si="117"/>
        <v>August, 2019</v>
      </c>
      <c r="C428" s="21" t="str">
        <f t="shared" si="118"/>
        <v>August, 2019´</v>
      </c>
      <c r="D428" s="6" t="s">
        <v>32</v>
      </c>
      <c r="E428" s="6" t="s">
        <v>673</v>
      </c>
      <c r="F428" s="6" t="s">
        <v>60</v>
      </c>
      <c r="G428" s="6" t="s">
        <v>44</v>
      </c>
      <c r="H428" s="6" t="s">
        <v>403</v>
      </c>
      <c r="I428" s="6" t="s">
        <v>675</v>
      </c>
      <c r="J428" s="12" t="s">
        <v>3141</v>
      </c>
      <c r="K428" s="12" t="str">
        <f t="shared" si="115"/>
        <v>Not Identified</v>
      </c>
      <c r="L428" s="12" t="str">
        <f t="shared" si="116"/>
        <v>General Chemical</v>
      </c>
      <c r="M428" s="7">
        <v>70420</v>
      </c>
      <c r="N428" s="7">
        <v>70.42</v>
      </c>
      <c r="O428" s="7">
        <v>547000</v>
      </c>
      <c r="P428" s="15">
        <f t="shared" si="119"/>
        <v>7.7676796364669132</v>
      </c>
      <c r="Q428" s="7"/>
      <c r="R428" s="7"/>
      <c r="S428" s="7"/>
    </row>
    <row r="429" spans="1:19" ht="22" customHeight="1" x14ac:dyDescent="0.3">
      <c r="A429" s="2">
        <v>43698</v>
      </c>
      <c r="B429" s="21" t="str">
        <f t="shared" si="117"/>
        <v>August, 2019</v>
      </c>
      <c r="C429" s="21" t="str">
        <f t="shared" si="118"/>
        <v>August, 2019´</v>
      </c>
      <c r="D429" s="3" t="s">
        <v>624</v>
      </c>
      <c r="E429" s="3" t="s">
        <v>77</v>
      </c>
      <c r="F429" s="3" t="s">
        <v>67</v>
      </c>
      <c r="G429" s="3" t="s">
        <v>44</v>
      </c>
      <c r="H429" s="3" t="s">
        <v>82</v>
      </c>
      <c r="I429" s="3" t="s">
        <v>676</v>
      </c>
      <c r="J429" s="18" t="s">
        <v>3193</v>
      </c>
      <c r="K429" s="12" t="str">
        <f t="shared" si="115"/>
        <v>Galil</v>
      </c>
      <c r="L429" s="12" t="str">
        <f t="shared" si="116"/>
        <v>Insecticide</v>
      </c>
      <c r="M429" s="4">
        <v>56764</v>
      </c>
      <c r="N429" s="4">
        <v>56.76</v>
      </c>
      <c r="O429" s="4">
        <v>1097000</v>
      </c>
      <c r="P429" s="15">
        <f t="shared" si="119"/>
        <v>19.325628919737863</v>
      </c>
      <c r="Q429" s="10"/>
      <c r="R429" s="10"/>
      <c r="S429" s="10"/>
    </row>
    <row r="430" spans="1:19" ht="22" customHeight="1" x14ac:dyDescent="0.3">
      <c r="A430" s="5">
        <v>43698</v>
      </c>
      <c r="B430" s="21" t="str">
        <f t="shared" si="117"/>
        <v>August, 2019</v>
      </c>
      <c r="C430" s="21" t="str">
        <f t="shared" si="118"/>
        <v>August, 2019´</v>
      </c>
      <c r="D430" s="6" t="s">
        <v>624</v>
      </c>
      <c r="E430" s="6" t="s">
        <v>77</v>
      </c>
      <c r="F430" s="6" t="s">
        <v>67</v>
      </c>
      <c r="G430" s="6" t="s">
        <v>44</v>
      </c>
      <c r="H430" s="6" t="s">
        <v>82</v>
      </c>
      <c r="I430" s="6" t="s">
        <v>677</v>
      </c>
      <c r="J430" s="18" t="s">
        <v>3193</v>
      </c>
      <c r="K430" s="12" t="str">
        <f t="shared" si="115"/>
        <v>Galil</v>
      </c>
      <c r="L430" s="12" t="str">
        <f t="shared" si="116"/>
        <v>Insecticide</v>
      </c>
      <c r="M430" s="7">
        <v>66636</v>
      </c>
      <c r="N430" s="7">
        <v>66.64</v>
      </c>
      <c r="O430" s="7">
        <v>1288000</v>
      </c>
      <c r="P430" s="15">
        <f t="shared" si="119"/>
        <v>19.328891289993397</v>
      </c>
      <c r="Q430" s="7"/>
      <c r="R430" s="7"/>
      <c r="S430" s="7"/>
    </row>
    <row r="431" spans="1:19" ht="22" customHeight="1" x14ac:dyDescent="0.3">
      <c r="A431" s="2">
        <v>43697</v>
      </c>
      <c r="B431" s="21" t="str">
        <f t="shared" si="117"/>
        <v>August, 2019</v>
      </c>
      <c r="C431" s="21" t="str">
        <f t="shared" si="118"/>
        <v>August, 2019´</v>
      </c>
      <c r="D431" s="3" t="s">
        <v>32</v>
      </c>
      <c r="E431" s="3" t="s">
        <v>77</v>
      </c>
      <c r="F431" s="3" t="s">
        <v>67</v>
      </c>
      <c r="G431" s="3" t="s">
        <v>44</v>
      </c>
      <c r="H431" s="3" t="s">
        <v>82</v>
      </c>
      <c r="I431" s="3" t="s">
        <v>678</v>
      </c>
      <c r="J431" s="12" t="str">
        <f t="shared" ref="J431:J460" si="129">IF(ISNUMBER(SEARCH("CARBENDAZIM",I431)),"Carbendazim",IF(ISNUMBER(SEARCH("4-D",I431)),"2,4-Dichlorophenoxyacetic acid",IF(ISNUMBER(SEARCH("RIDOVER",I431)),"Glyphosate",IF(ISNUMBER(SEARCH("POQUER",I431)),"Clethodim",IF(ISNUMBER(SEARCH("LITER",I431)),"Imidacloprid",IF(ISNUMBER(SEARCH("PYRINEX",I431)),"Chlorpyrifos",IF(ISNUMBER(SEARCH("ORBIT",I431)),"Omethoate",IF(ISNUMBER(SEARCH("HEXARON",I431)),"Diuron",IF(ISNUMBER(SEARCH("ISOPROPYLAMINE",I431)),"Isopropylamine",IF(ISNUMBER(SEARCH("GLYPHOSATE",I431)),"Glyphosate",IF(ISNUMBER(SEARCH("MANCOZEB",I431)),"Mancozeb Indofil",IF(ISNUMBER(SEARCH("PARAQUAT",I431)),"Paraquat",IF(ISNUMBER(SEARCH("CAROMAX",I431)),"Aromatic Solvent Mixture",IF(ISNUMBER(SEARCH("BUTIRON",I431)),"Tebuthiuron",IF(ISNUMBER(SEARCH("VORAZ",I431)),"Methomyl",IF(ISNUMBER(SEARCH("IMIDACLOPRID",I431)),"Imidacloprid",IF(ISNUMBER(SEARCH("2 4 D",I431)),"2,4-Dichlorophenoxyacetic acid",IF(ISNUMBER(SEARCH("IMIDACL",I431)),"Imidacloprid",IF(ISNUMBER(SEARCH("DIUREX",I431)),"Diuron",IF(ISNUMBER(SEARCH("RAPEL",I431)),"Acephate","fix it"))))))))))))))))))))</f>
        <v>Chlorpyrifos</v>
      </c>
      <c r="K431" s="12" t="str">
        <f t="shared" si="115"/>
        <v>Pyrinex</v>
      </c>
      <c r="L431" s="12" t="str">
        <f t="shared" si="116"/>
        <v>Pesticide</v>
      </c>
      <c r="M431" s="4">
        <v>99800</v>
      </c>
      <c r="N431" s="4">
        <v>99.8</v>
      </c>
      <c r="O431" s="4">
        <v>1929000</v>
      </c>
      <c r="P431" s="15">
        <f t="shared" si="119"/>
        <v>19.328657314629258</v>
      </c>
      <c r="Q431" s="10"/>
      <c r="R431" s="10"/>
      <c r="S431" s="10"/>
    </row>
    <row r="432" spans="1:19" ht="22" customHeight="1" x14ac:dyDescent="0.3">
      <c r="A432" s="5">
        <v>43697</v>
      </c>
      <c r="B432" s="21" t="str">
        <f t="shared" si="117"/>
        <v>August, 2019</v>
      </c>
      <c r="C432" s="21" t="str">
        <f t="shared" si="118"/>
        <v>August, 2019´</v>
      </c>
      <c r="D432" s="6" t="s">
        <v>32</v>
      </c>
      <c r="E432" s="6" t="s">
        <v>77</v>
      </c>
      <c r="F432" s="6" t="s">
        <v>67</v>
      </c>
      <c r="G432" s="6" t="s">
        <v>44</v>
      </c>
      <c r="H432" s="6" t="s">
        <v>234</v>
      </c>
      <c r="I432" s="6" t="s">
        <v>679</v>
      </c>
      <c r="J432" s="12" t="str">
        <f>IF(ISNUMBER(SEARCH("TRIFLUOROMETHYL",I374)),"2-(Trifluoromethyl)pyridine",IF(ISNUMBER(SEARCH("GALIL",I374)),"Imidachloprid",IF(ISNUMBER(SEARCH("SUPRATHION",I374)),"Methidathion",IF(ISNUMBER(SEARCH("ETHYLAN",I374)),"Non Ionic Surfactant",IF(ISNUMBER(SEARCH("FIPRONIL",I374)),"Fipronil","FIX IT")))))</f>
        <v>Fipronil</v>
      </c>
      <c r="K432" s="12" t="str">
        <f t="shared" si="115"/>
        <v>Shelter</v>
      </c>
      <c r="L432" s="12" t="str">
        <f t="shared" si="116"/>
        <v>Insecticide</v>
      </c>
      <c r="M432" s="7">
        <v>3829</v>
      </c>
      <c r="N432" s="7">
        <v>3.83</v>
      </c>
      <c r="O432" s="7">
        <v>28300</v>
      </c>
      <c r="P432" s="15">
        <f t="shared" si="119"/>
        <v>7.390963698093497</v>
      </c>
      <c r="Q432" s="7"/>
      <c r="R432" s="7"/>
      <c r="S432" s="7"/>
    </row>
    <row r="433" spans="1:19" ht="22" customHeight="1" x14ac:dyDescent="0.3">
      <c r="A433" s="2">
        <v>43697</v>
      </c>
      <c r="B433" s="21" t="str">
        <f t="shared" si="117"/>
        <v>August, 2019</v>
      </c>
      <c r="C433" s="21" t="str">
        <f t="shared" si="118"/>
        <v>August, 2019´</v>
      </c>
      <c r="D433" s="3" t="s">
        <v>32</v>
      </c>
      <c r="E433" s="3" t="s">
        <v>77</v>
      </c>
      <c r="F433" s="3" t="s">
        <v>67</v>
      </c>
      <c r="G433" s="3" t="s">
        <v>44</v>
      </c>
      <c r="H433" s="3" t="s">
        <v>82</v>
      </c>
      <c r="I433" s="3" t="s">
        <v>680</v>
      </c>
      <c r="J433" s="18" t="s">
        <v>3193</v>
      </c>
      <c r="K433" s="12" t="str">
        <f t="shared" si="115"/>
        <v>Galil</v>
      </c>
      <c r="L433" s="12" t="str">
        <f t="shared" si="116"/>
        <v>Insecticide</v>
      </c>
      <c r="M433" s="4">
        <v>20610</v>
      </c>
      <c r="N433" s="4">
        <v>20.61</v>
      </c>
      <c r="O433" s="4">
        <v>398000</v>
      </c>
      <c r="P433" s="15">
        <f t="shared" si="119"/>
        <v>19.311014070839398</v>
      </c>
      <c r="Q433" s="10"/>
      <c r="R433" s="10"/>
      <c r="S433" s="10"/>
    </row>
    <row r="434" spans="1:19" ht="22" customHeight="1" x14ac:dyDescent="0.3">
      <c r="A434" s="5">
        <v>43697</v>
      </c>
      <c r="B434" s="21" t="str">
        <f t="shared" si="117"/>
        <v>August, 2019</v>
      </c>
      <c r="C434" s="21" t="str">
        <f t="shared" si="118"/>
        <v>August, 2019´</v>
      </c>
      <c r="D434" s="6" t="s">
        <v>32</v>
      </c>
      <c r="E434" s="6" t="s">
        <v>77</v>
      </c>
      <c r="F434" s="6" t="s">
        <v>67</v>
      </c>
      <c r="G434" s="6" t="s">
        <v>44</v>
      </c>
      <c r="H434" s="6" t="s">
        <v>82</v>
      </c>
      <c r="I434" s="6" t="s">
        <v>681</v>
      </c>
      <c r="J434" s="18" t="s">
        <v>3193</v>
      </c>
      <c r="K434" s="12" t="str">
        <f t="shared" si="115"/>
        <v>Galil</v>
      </c>
      <c r="L434" s="12" t="str">
        <f t="shared" si="116"/>
        <v>Insecticide</v>
      </c>
      <c r="M434" s="7">
        <v>164880.01</v>
      </c>
      <c r="N434" s="7">
        <v>164.88</v>
      </c>
      <c r="O434" s="7">
        <v>3187000</v>
      </c>
      <c r="P434" s="15">
        <f t="shared" si="119"/>
        <v>19.329207949465797</v>
      </c>
      <c r="Q434" s="7"/>
      <c r="R434" s="7"/>
      <c r="S434" s="7"/>
    </row>
    <row r="435" spans="1:19" ht="22" customHeight="1" x14ac:dyDescent="0.3">
      <c r="A435" s="2">
        <v>43697</v>
      </c>
      <c r="B435" s="21" t="str">
        <f t="shared" si="117"/>
        <v>August, 2019</v>
      </c>
      <c r="C435" s="21" t="str">
        <f t="shared" si="118"/>
        <v>August, 2019´</v>
      </c>
      <c r="D435" s="3" t="s">
        <v>32</v>
      </c>
      <c r="E435" s="3" t="s">
        <v>77</v>
      </c>
      <c r="F435" s="3" t="s">
        <v>67</v>
      </c>
      <c r="G435" s="3" t="s">
        <v>44</v>
      </c>
      <c r="H435" s="3" t="s">
        <v>82</v>
      </c>
      <c r="I435" s="3" t="s">
        <v>682</v>
      </c>
      <c r="J435" s="18" t="s">
        <v>3193</v>
      </c>
      <c r="K435" s="12" t="str">
        <f t="shared" si="115"/>
        <v>Galil</v>
      </c>
      <c r="L435" s="12" t="str">
        <f t="shared" si="116"/>
        <v>Insecticide</v>
      </c>
      <c r="M435" s="4">
        <v>206100.01</v>
      </c>
      <c r="N435" s="4">
        <v>206.1</v>
      </c>
      <c r="O435" s="4">
        <v>3983000</v>
      </c>
      <c r="P435" s="15">
        <f t="shared" si="119"/>
        <v>19.325569173917071</v>
      </c>
      <c r="Q435" s="10"/>
      <c r="R435" s="10"/>
      <c r="S435" s="10"/>
    </row>
    <row r="436" spans="1:19" ht="22" customHeight="1" x14ac:dyDescent="0.3">
      <c r="A436" s="5">
        <v>43697</v>
      </c>
      <c r="B436" s="21" t="str">
        <f t="shared" si="117"/>
        <v>August, 2019</v>
      </c>
      <c r="C436" s="21" t="str">
        <f t="shared" si="118"/>
        <v>August, 2019´</v>
      </c>
      <c r="D436" s="6" t="s">
        <v>32</v>
      </c>
      <c r="E436" s="6" t="s">
        <v>77</v>
      </c>
      <c r="F436" s="6" t="s">
        <v>67</v>
      </c>
      <c r="G436" s="6" t="s">
        <v>44</v>
      </c>
      <c r="H436" s="6" t="s">
        <v>270</v>
      </c>
      <c r="I436" s="6" t="s">
        <v>683</v>
      </c>
      <c r="J436" s="12" t="s">
        <v>3151</v>
      </c>
      <c r="K436" s="12" t="str">
        <f t="shared" si="115"/>
        <v>Seizer</v>
      </c>
      <c r="L436" s="12" t="str">
        <f t="shared" si="116"/>
        <v>Insecticide</v>
      </c>
      <c r="M436" s="7">
        <v>18720</v>
      </c>
      <c r="N436" s="7">
        <v>18.72</v>
      </c>
      <c r="O436" s="7">
        <v>1541000</v>
      </c>
      <c r="P436" s="15">
        <f t="shared" si="119"/>
        <v>82.318376068376068</v>
      </c>
      <c r="Q436" s="7"/>
      <c r="R436" s="7"/>
      <c r="S436" s="7"/>
    </row>
    <row r="437" spans="1:19" ht="22" customHeight="1" x14ac:dyDescent="0.3">
      <c r="A437" s="2">
        <v>43697</v>
      </c>
      <c r="B437" s="21" t="str">
        <f t="shared" si="117"/>
        <v>August, 2019</v>
      </c>
      <c r="C437" s="21" t="str">
        <f t="shared" si="118"/>
        <v>August, 2019´</v>
      </c>
      <c r="D437" s="3" t="s">
        <v>32</v>
      </c>
      <c r="E437" s="3" t="s">
        <v>77</v>
      </c>
      <c r="F437" s="3" t="s">
        <v>67</v>
      </c>
      <c r="G437" s="3" t="s">
        <v>44</v>
      </c>
      <c r="H437" s="3" t="s">
        <v>82</v>
      </c>
      <c r="I437" s="3" t="s">
        <v>684</v>
      </c>
      <c r="J437" s="12" t="str">
        <f t="shared" si="129"/>
        <v>Methomyl</v>
      </c>
      <c r="K437" s="12" t="str">
        <f t="shared" si="115"/>
        <v>Voraz</v>
      </c>
      <c r="L437" s="12" t="str">
        <f t="shared" si="116"/>
        <v>Insecticide</v>
      </c>
      <c r="M437" s="4">
        <v>59400</v>
      </c>
      <c r="N437" s="4">
        <v>59.4</v>
      </c>
      <c r="O437" s="4">
        <v>1148000</v>
      </c>
      <c r="P437" s="15">
        <f t="shared" si="119"/>
        <v>19.326599326599325</v>
      </c>
      <c r="Q437" s="10"/>
      <c r="R437" s="10"/>
      <c r="S437" s="10"/>
    </row>
    <row r="438" spans="1:19" ht="22" customHeight="1" x14ac:dyDescent="0.3">
      <c r="A438" s="5">
        <v>43696</v>
      </c>
      <c r="B438" s="21" t="str">
        <f t="shared" si="117"/>
        <v>August, 2019</v>
      </c>
      <c r="C438" s="21" t="str">
        <f t="shared" si="118"/>
        <v>August, 2019´</v>
      </c>
      <c r="D438" s="6" t="s">
        <v>32</v>
      </c>
      <c r="E438" s="6" t="s">
        <v>65</v>
      </c>
      <c r="F438" s="6" t="s">
        <v>67</v>
      </c>
      <c r="G438" s="6" t="s">
        <v>44</v>
      </c>
      <c r="H438" s="6" t="s">
        <v>73</v>
      </c>
      <c r="I438" s="6" t="s">
        <v>685</v>
      </c>
      <c r="J438" s="12" t="str">
        <f t="shared" si="129"/>
        <v>Clethodim</v>
      </c>
      <c r="K438" s="12" t="str">
        <f t="shared" si="115"/>
        <v>Platinum</v>
      </c>
      <c r="L438" s="12" t="str">
        <f t="shared" si="116"/>
        <v>Herbicide</v>
      </c>
      <c r="M438" s="7">
        <v>12240</v>
      </c>
      <c r="N438" s="7">
        <v>12.24</v>
      </c>
      <c r="O438" s="7">
        <v>145000</v>
      </c>
      <c r="P438" s="15">
        <f t="shared" si="119"/>
        <v>11.84640522875817</v>
      </c>
      <c r="Q438" s="7"/>
      <c r="R438" s="7"/>
      <c r="S438" s="7"/>
    </row>
    <row r="439" spans="1:19" ht="22" customHeight="1" x14ac:dyDescent="0.3">
      <c r="A439" s="2">
        <v>43696</v>
      </c>
      <c r="B439" s="21" t="str">
        <f t="shared" si="117"/>
        <v>August, 2019</v>
      </c>
      <c r="C439" s="21" t="str">
        <f t="shared" si="118"/>
        <v>August, 2019´</v>
      </c>
      <c r="D439" s="3" t="s">
        <v>32</v>
      </c>
      <c r="E439" s="3" t="s">
        <v>65</v>
      </c>
      <c r="F439" s="3" t="s">
        <v>67</v>
      </c>
      <c r="G439" s="3" t="s">
        <v>44</v>
      </c>
      <c r="H439" s="3" t="s">
        <v>71</v>
      </c>
      <c r="I439" s="3" t="s">
        <v>361</v>
      </c>
      <c r="J439" s="12" t="str">
        <f t="shared" si="129"/>
        <v>Diuron</v>
      </c>
      <c r="K439" s="12" t="str">
        <f t="shared" si="115"/>
        <v>Jump</v>
      </c>
      <c r="L439" s="12" t="str">
        <f t="shared" si="116"/>
        <v>Herbicide</v>
      </c>
      <c r="M439" s="4">
        <v>134088</v>
      </c>
      <c r="N439" s="4">
        <v>134.09</v>
      </c>
      <c r="O439" s="4">
        <v>1594000</v>
      </c>
      <c r="P439" s="15">
        <f t="shared" si="119"/>
        <v>11.887715530099635</v>
      </c>
      <c r="Q439" s="10"/>
      <c r="R439" s="10"/>
      <c r="S439" s="10"/>
    </row>
    <row r="440" spans="1:19" ht="22" customHeight="1" x14ac:dyDescent="0.3">
      <c r="A440" s="5">
        <v>43696</v>
      </c>
      <c r="B440" s="21" t="str">
        <f t="shared" si="117"/>
        <v>August, 2019</v>
      </c>
      <c r="C440" s="21" t="str">
        <f t="shared" si="118"/>
        <v>August, 2019´</v>
      </c>
      <c r="D440" s="6" t="s">
        <v>32</v>
      </c>
      <c r="E440" s="6" t="s">
        <v>399</v>
      </c>
      <c r="F440" s="6" t="s">
        <v>151</v>
      </c>
      <c r="G440" s="6" t="s">
        <v>44</v>
      </c>
      <c r="H440" s="6" t="s">
        <v>153</v>
      </c>
      <c r="I440" s="6" t="s">
        <v>686</v>
      </c>
      <c r="J440" s="12" t="str">
        <f>IF(ISNUMBER(SEARCH("2,4 D",I440)),"2,4-Dichlorophenoxyacetic acid",IF(ISNUMBER(SEARCH("ACIDO",I440)),"2,4-Dichlorophenoxyacetic acid",IF(ISNUMBER(SEARCH("NAPHTHA",I440)),"Aromatic Solvent Mixture",IF(ISNUMBER(SEARCH("DIMETHYLAMINE",I440)),"Dimethylamine",IF(ISNUMBER(SEARCH("DIMETILAMINA",I440)),"Dimethylamine",IF(ISNUMBER(SEARCH("JUMP",I440)),"Diuron",IF(ISNUMBER(SEARCH("2-AMINO-2,3-DIMETHYL BUTYRAMIDE",I440)),"Herbicide Amine Intermediate",IF(ISNUMBER(SEARCH("TEBUTHIURON",I440)),"Tebuthiuron","FIXIT"))))))))</f>
        <v>Aromatic Solvent Mixture</v>
      </c>
      <c r="K440" s="12" t="str">
        <f t="shared" si="115"/>
        <v>Caromax 28</v>
      </c>
      <c r="L440" s="12" t="str">
        <f t="shared" si="116"/>
        <v>Solvent</v>
      </c>
      <c r="M440" s="7">
        <v>59760</v>
      </c>
      <c r="N440" s="7">
        <v>59.76</v>
      </c>
      <c r="O440" s="6" t="s">
        <v>49</v>
      </c>
      <c r="P440" s="15" t="e">
        <f t="shared" si="119"/>
        <v>#VALUE!</v>
      </c>
      <c r="Q440" s="7"/>
      <c r="R440" s="7"/>
      <c r="S440" s="7"/>
    </row>
    <row r="441" spans="1:19" ht="22" customHeight="1" x14ac:dyDescent="0.3">
      <c r="A441" s="2">
        <v>43696</v>
      </c>
      <c r="B441" s="21" t="str">
        <f t="shared" si="117"/>
        <v>August, 2019</v>
      </c>
      <c r="C441" s="21" t="str">
        <f t="shared" si="118"/>
        <v>August, 2019´</v>
      </c>
      <c r="D441" s="3" t="s">
        <v>32</v>
      </c>
      <c r="E441" s="3" t="s">
        <v>35</v>
      </c>
      <c r="F441" s="3" t="s">
        <v>40</v>
      </c>
      <c r="G441" s="3" t="s">
        <v>44</v>
      </c>
      <c r="H441" s="3" t="s">
        <v>47</v>
      </c>
      <c r="I441" s="3" t="s">
        <v>687</v>
      </c>
      <c r="J441" s="12" t="str">
        <f t="shared" si="129"/>
        <v>2,4-Dichlorophenoxyacetic acid</v>
      </c>
      <c r="K441" s="12" t="str">
        <f t="shared" si="115"/>
        <v>2,4-D Main</v>
      </c>
      <c r="L441" s="12" t="str">
        <f t="shared" si="116"/>
        <v>Herbicide</v>
      </c>
      <c r="M441" s="4">
        <v>277519.99</v>
      </c>
      <c r="N441" s="4">
        <v>277.52</v>
      </c>
      <c r="O441" s="3" t="s">
        <v>49</v>
      </c>
      <c r="P441" s="15" t="e">
        <f t="shared" si="119"/>
        <v>#VALUE!</v>
      </c>
      <c r="Q441" s="10"/>
      <c r="R441" s="10"/>
      <c r="S441" s="10"/>
    </row>
    <row r="442" spans="1:19" ht="22" customHeight="1" x14ac:dyDescent="0.3">
      <c r="A442" s="5">
        <v>43696</v>
      </c>
      <c r="B442" s="21" t="str">
        <f t="shared" si="117"/>
        <v>August, 2019</v>
      </c>
      <c r="C442" s="21" t="str">
        <f t="shared" si="118"/>
        <v>August, 2019´</v>
      </c>
      <c r="D442" s="6" t="s">
        <v>32</v>
      </c>
      <c r="E442" s="6" t="s">
        <v>191</v>
      </c>
      <c r="F442" s="6" t="s">
        <v>186</v>
      </c>
      <c r="G442" s="6" t="s">
        <v>44</v>
      </c>
      <c r="H442" s="6" t="s">
        <v>193</v>
      </c>
      <c r="I442" s="6" t="s">
        <v>194</v>
      </c>
      <c r="J442" s="12" t="s">
        <v>3376</v>
      </c>
      <c r="K442" s="12" t="str">
        <f t="shared" si="115"/>
        <v>Not Identified</v>
      </c>
      <c r="L442" s="12" t="str">
        <f t="shared" si="116"/>
        <v>General Chemical</v>
      </c>
      <c r="M442" s="7">
        <v>26380</v>
      </c>
      <c r="N442" s="7">
        <v>26.38</v>
      </c>
      <c r="O442" s="7">
        <v>117000</v>
      </c>
      <c r="P442" s="15">
        <f t="shared" si="119"/>
        <v>4.4351781652767244</v>
      </c>
      <c r="Q442" s="7"/>
      <c r="R442" s="7"/>
      <c r="S442" s="7"/>
    </row>
    <row r="443" spans="1:19" ht="22" customHeight="1" x14ac:dyDescent="0.3">
      <c r="A443" s="2">
        <v>43696</v>
      </c>
      <c r="B443" s="21" t="str">
        <f t="shared" si="117"/>
        <v>August, 2019</v>
      </c>
      <c r="C443" s="21" t="str">
        <f t="shared" si="118"/>
        <v>August, 2019´</v>
      </c>
      <c r="D443" s="3" t="s">
        <v>32</v>
      </c>
      <c r="E443" s="3" t="s">
        <v>183</v>
      </c>
      <c r="F443" s="3" t="s">
        <v>186</v>
      </c>
      <c r="G443" s="3" t="s">
        <v>44</v>
      </c>
      <c r="H443" s="3" t="s">
        <v>289</v>
      </c>
      <c r="I443" s="3" t="s">
        <v>688</v>
      </c>
      <c r="J443" s="12" t="str">
        <f t="shared" si="129"/>
        <v>Isopropylamine</v>
      </c>
      <c r="K443" s="12" t="str">
        <f t="shared" si="115"/>
        <v>Not Identified</v>
      </c>
      <c r="L443" s="12" t="str">
        <f t="shared" si="116"/>
        <v>General Chemical</v>
      </c>
      <c r="M443" s="4">
        <v>74620</v>
      </c>
      <c r="N443" s="4">
        <v>74.62</v>
      </c>
      <c r="O443" s="4">
        <v>560000</v>
      </c>
      <c r="P443" s="15">
        <f t="shared" si="119"/>
        <v>7.5046904315197001</v>
      </c>
      <c r="Q443" s="10"/>
      <c r="R443" s="10"/>
      <c r="S443" s="10"/>
    </row>
    <row r="444" spans="1:19" ht="22" customHeight="1" x14ac:dyDescent="0.3">
      <c r="A444" s="5">
        <v>43696</v>
      </c>
      <c r="B444" s="21" t="str">
        <f t="shared" si="117"/>
        <v>August, 2019</v>
      </c>
      <c r="C444" s="21" t="str">
        <f t="shared" si="118"/>
        <v>August, 2019´</v>
      </c>
      <c r="D444" s="6" t="s">
        <v>32</v>
      </c>
      <c r="E444" s="6" t="s">
        <v>65</v>
      </c>
      <c r="F444" s="6" t="s">
        <v>67</v>
      </c>
      <c r="G444" s="6" t="s">
        <v>44</v>
      </c>
      <c r="H444" s="6" t="s">
        <v>73</v>
      </c>
      <c r="I444" s="6" t="s">
        <v>689</v>
      </c>
      <c r="J444" s="12" t="s">
        <v>3158</v>
      </c>
      <c r="K444" s="12" t="str">
        <f t="shared" si="115"/>
        <v>Patrol</v>
      </c>
      <c r="L444" s="12" t="str">
        <f t="shared" si="116"/>
        <v>Herbicide</v>
      </c>
      <c r="M444" s="7">
        <v>20790</v>
      </c>
      <c r="N444" s="7">
        <v>20.79</v>
      </c>
      <c r="O444" s="7">
        <v>247000</v>
      </c>
      <c r="P444" s="15">
        <f t="shared" si="119"/>
        <v>11.88071188071188</v>
      </c>
      <c r="Q444" s="7"/>
      <c r="R444" s="7"/>
      <c r="S444" s="7"/>
    </row>
    <row r="445" spans="1:19" ht="22" customHeight="1" x14ac:dyDescent="0.3">
      <c r="A445" s="2">
        <v>43696</v>
      </c>
      <c r="B445" s="21" t="str">
        <f t="shared" si="117"/>
        <v>August, 2019</v>
      </c>
      <c r="C445" s="21" t="str">
        <f t="shared" si="118"/>
        <v>August, 2019´</v>
      </c>
      <c r="D445" s="3" t="s">
        <v>32</v>
      </c>
      <c r="E445" s="3" t="s">
        <v>65</v>
      </c>
      <c r="F445" s="3" t="s">
        <v>67</v>
      </c>
      <c r="G445" s="3" t="s">
        <v>44</v>
      </c>
      <c r="H445" s="3" t="s">
        <v>73</v>
      </c>
      <c r="I445" s="3" t="s">
        <v>263</v>
      </c>
      <c r="J445" s="12" t="str">
        <f t="shared" ref="J445" si="130">IF(ISNUMBER(SEARCH("BUTYRAMIDE",I445)),"2,3-Dimethyl Butyramide",IF(ISNUMBER(SEARCH("FOLPET",I445)),"Folpet",IF(ISNUMBER(SEARCH("METHYL [2-({[6- (TRIFLUOROMETHYL) PYRIDIN-2-YL] OXY} METHYL) PHENYL",I445)),"Esther",IF(ISNUMBER(SEARCH("TEBUCONAZOL",I445)),"Tebuconazole",IF(ISNUMBER(SEARCH("DICHLOROPHENYL",I445)),"Dichlorophenyl Isocyanates",IF(ISNUMBER(SEARCH("CAPTAN",I445)),"Captan",IF(ISNUMBER(SEARCH("DIMETHYLACETAMID",I445)),"Dimethylacetamide",IF(ISNUMBER(SEARCH("AFALON",I445)),"Linuron","FIX IT"))))))))</f>
        <v>Linuron</v>
      </c>
      <c r="K445" s="12" t="str">
        <f t="shared" si="115"/>
        <v>Afalon</v>
      </c>
      <c r="L445" s="12" t="str">
        <f t="shared" si="116"/>
        <v>Herbicide</v>
      </c>
      <c r="M445" s="4">
        <v>20090</v>
      </c>
      <c r="N445" s="4">
        <v>20.09</v>
      </c>
      <c r="O445" s="4">
        <v>239000</v>
      </c>
      <c r="P445" s="15">
        <f t="shared" si="119"/>
        <v>11.896465903434544</v>
      </c>
      <c r="Q445" s="10"/>
      <c r="R445" s="10"/>
      <c r="S445" s="10"/>
    </row>
    <row r="446" spans="1:19" ht="22" customHeight="1" x14ac:dyDescent="0.3">
      <c r="A446" s="5">
        <v>43694</v>
      </c>
      <c r="B446" s="21" t="str">
        <f t="shared" si="117"/>
        <v>August, 2019</v>
      </c>
      <c r="C446" s="21" t="str">
        <f t="shared" si="118"/>
        <v>August, 2019´</v>
      </c>
      <c r="D446" s="6" t="s">
        <v>32</v>
      </c>
      <c r="E446" s="6" t="s">
        <v>51</v>
      </c>
      <c r="F446" s="6" t="s">
        <v>60</v>
      </c>
      <c r="G446" s="6" t="s">
        <v>44</v>
      </c>
      <c r="H446" s="6" t="s">
        <v>63</v>
      </c>
      <c r="I446" s="6" t="s">
        <v>690</v>
      </c>
      <c r="J446" s="12" t="s">
        <v>3162</v>
      </c>
      <c r="K446" s="12" t="str">
        <f t="shared" si="115"/>
        <v>Not Identified</v>
      </c>
      <c r="L446" s="12" t="str">
        <f t="shared" si="116"/>
        <v>General Chemical</v>
      </c>
      <c r="M446" s="7">
        <v>16120</v>
      </c>
      <c r="N446" s="7">
        <v>16.12</v>
      </c>
      <c r="O446" s="7">
        <v>266000</v>
      </c>
      <c r="P446" s="15">
        <f t="shared" si="119"/>
        <v>16.501240694789082</v>
      </c>
      <c r="Q446" s="7"/>
      <c r="R446" s="7"/>
      <c r="S446" s="7"/>
    </row>
    <row r="447" spans="1:19" ht="22" customHeight="1" x14ac:dyDescent="0.3">
      <c r="A447" s="2">
        <v>43690</v>
      </c>
      <c r="B447" s="21" t="str">
        <f t="shared" si="117"/>
        <v>August, 2019</v>
      </c>
      <c r="C447" s="21" t="str">
        <f t="shared" si="118"/>
        <v>August, 2019´</v>
      </c>
      <c r="D447" s="3" t="s">
        <v>32</v>
      </c>
      <c r="E447" s="3" t="s">
        <v>77</v>
      </c>
      <c r="F447" s="3" t="s">
        <v>67</v>
      </c>
      <c r="G447" s="3" t="s">
        <v>44</v>
      </c>
      <c r="H447" s="3" t="s">
        <v>82</v>
      </c>
      <c r="I447" s="3" t="s">
        <v>691</v>
      </c>
      <c r="J447" s="12" t="s">
        <v>3149</v>
      </c>
      <c r="K447" s="12" t="str">
        <f t="shared" si="115"/>
        <v>Farewell</v>
      </c>
      <c r="L447" s="12" t="str">
        <f t="shared" si="116"/>
        <v>Pesticide</v>
      </c>
      <c r="M447" s="4">
        <v>33639</v>
      </c>
      <c r="N447" s="4">
        <v>33.64</v>
      </c>
      <c r="O447" s="4">
        <v>650000</v>
      </c>
      <c r="P447" s="15">
        <f t="shared" si="119"/>
        <v>19.322809833823836</v>
      </c>
      <c r="Q447" s="10"/>
      <c r="R447" s="10"/>
      <c r="S447" s="10"/>
    </row>
    <row r="448" spans="1:19" ht="22" customHeight="1" x14ac:dyDescent="0.3">
      <c r="A448" s="5">
        <v>43690</v>
      </c>
      <c r="B448" s="21" t="str">
        <f t="shared" si="117"/>
        <v>August, 2019</v>
      </c>
      <c r="C448" s="21" t="str">
        <f t="shared" si="118"/>
        <v>August, 2019´</v>
      </c>
      <c r="D448" s="6" t="s">
        <v>32</v>
      </c>
      <c r="E448" s="6" t="s">
        <v>77</v>
      </c>
      <c r="F448" s="6" t="s">
        <v>67</v>
      </c>
      <c r="G448" s="6" t="s">
        <v>44</v>
      </c>
      <c r="H448" s="6" t="s">
        <v>82</v>
      </c>
      <c r="I448" s="6" t="s">
        <v>692</v>
      </c>
      <c r="J448" s="12" t="str">
        <f t="shared" si="129"/>
        <v>Chlorpyrifos</v>
      </c>
      <c r="K448" s="12" t="str">
        <f t="shared" si="115"/>
        <v>Pyrinex</v>
      </c>
      <c r="L448" s="12" t="str">
        <f t="shared" si="116"/>
        <v>Pesticide</v>
      </c>
      <c r="M448" s="7">
        <v>139720</v>
      </c>
      <c r="N448" s="7">
        <v>139.72</v>
      </c>
      <c r="O448" s="7">
        <v>2700000</v>
      </c>
      <c r="P448" s="15">
        <f t="shared" si="119"/>
        <v>19.324363011737763</v>
      </c>
      <c r="Q448" s="7"/>
      <c r="R448" s="7"/>
      <c r="S448" s="7"/>
    </row>
    <row r="449" spans="1:19" ht="22" customHeight="1" x14ac:dyDescent="0.3">
      <c r="A449" s="2">
        <v>43690</v>
      </c>
      <c r="B449" s="21" t="str">
        <f t="shared" si="117"/>
        <v>August, 2019</v>
      </c>
      <c r="C449" s="21" t="str">
        <f t="shared" si="118"/>
        <v>August, 2019´</v>
      </c>
      <c r="D449" s="3" t="s">
        <v>32</v>
      </c>
      <c r="E449" s="3" t="s">
        <v>77</v>
      </c>
      <c r="F449" s="3" t="s">
        <v>67</v>
      </c>
      <c r="G449" s="3" t="s">
        <v>44</v>
      </c>
      <c r="H449" s="3" t="s">
        <v>82</v>
      </c>
      <c r="I449" s="3" t="s">
        <v>693</v>
      </c>
      <c r="J449" s="18" t="s">
        <v>3193</v>
      </c>
      <c r="K449" s="12" t="str">
        <f t="shared" si="115"/>
        <v>Galil</v>
      </c>
      <c r="L449" s="12" t="str">
        <f t="shared" si="116"/>
        <v>Insecticide</v>
      </c>
      <c r="M449" s="4">
        <v>61680</v>
      </c>
      <c r="N449" s="4">
        <v>61.68</v>
      </c>
      <c r="O449" s="4">
        <v>1192000</v>
      </c>
      <c r="P449" s="15">
        <f t="shared" si="119"/>
        <v>19.325551232166017</v>
      </c>
      <c r="Q449" s="10"/>
      <c r="R449" s="10"/>
      <c r="S449" s="10"/>
    </row>
    <row r="450" spans="1:19" ht="22" customHeight="1" x14ac:dyDescent="0.3">
      <c r="A450" s="5">
        <v>43690</v>
      </c>
      <c r="B450" s="21" t="str">
        <f t="shared" si="117"/>
        <v>August, 2019</v>
      </c>
      <c r="C450" s="21" t="str">
        <f t="shared" si="118"/>
        <v>August, 2019´</v>
      </c>
      <c r="D450" s="6" t="s">
        <v>32</v>
      </c>
      <c r="E450" s="6" t="s">
        <v>77</v>
      </c>
      <c r="F450" s="6" t="s">
        <v>67</v>
      </c>
      <c r="G450" s="6" t="s">
        <v>44</v>
      </c>
      <c r="H450" s="6" t="s">
        <v>243</v>
      </c>
      <c r="I450" s="6" t="s">
        <v>694</v>
      </c>
      <c r="J450" s="12" t="str">
        <f t="shared" ref="J450" si="131">IF(ISNUMBER(SEARCH("BUTYRAMIDE",I450)),"2,3-Dimethyl Butyramide",IF(ISNUMBER(SEARCH("FOLPET",I450)),"Folpet",IF(ISNUMBER(SEARCH("METHYL [2-({[6- (TRIFLUOROMETHYL) PYRIDIN-2-YL] OXY} METHYL) PHENYL",I450)),"Esther",IF(ISNUMBER(SEARCH("TEBUCONAZOL",I450)),"Tebuconazole",IF(ISNUMBER(SEARCH("DICHLOROPHENYL",I450)),"Dichlorophenyl Isocyanates",IF(ISNUMBER(SEARCH("CAPTAN",I450)),"Captan",IF(ISNUMBER(SEARCH("DIMETHYLACETAMID",I450)),"Dimethylacetamide",IF(ISNUMBER(SEARCH("AFALON",I450)),"Linuron","FIX IT"))))))))</f>
        <v>Captan</v>
      </c>
      <c r="K450" s="12" t="str">
        <f t="shared" ref="K450:K513" si="132">VLOOKUP(J450,Q:S,2, FALSE)</f>
        <v>Captan</v>
      </c>
      <c r="L450" s="12" t="str">
        <f t="shared" ref="L450:L513" si="133">VLOOKUP(K450,R:T,2, FALSE)</f>
        <v>Fungicide</v>
      </c>
      <c r="M450" s="7">
        <v>77820</v>
      </c>
      <c r="N450" s="7">
        <v>77.819999999999993</v>
      </c>
      <c r="O450" s="7">
        <v>1246000</v>
      </c>
      <c r="P450" s="15">
        <f t="shared" si="119"/>
        <v>16.011308147005909</v>
      </c>
      <c r="Q450" s="7"/>
      <c r="R450" s="7"/>
      <c r="S450" s="7"/>
    </row>
    <row r="451" spans="1:19" ht="22" customHeight="1" x14ac:dyDescent="0.3">
      <c r="A451" s="2">
        <v>43690</v>
      </c>
      <c r="B451" s="21" t="str">
        <f t="shared" ref="B451:B514" si="134">TEXT(A451,"MMMMMMM, YYYY")</f>
        <v>August, 2019</v>
      </c>
      <c r="C451" s="21" t="str">
        <f t="shared" ref="C451:C514" si="135">B451&amp;"´"</f>
        <v>August, 2019´</v>
      </c>
      <c r="D451" s="3" t="s">
        <v>32</v>
      </c>
      <c r="E451" s="3" t="s">
        <v>77</v>
      </c>
      <c r="F451" s="3" t="s">
        <v>67</v>
      </c>
      <c r="G451" s="3" t="s">
        <v>44</v>
      </c>
      <c r="H451" s="3" t="s">
        <v>82</v>
      </c>
      <c r="I451" s="3" t="s">
        <v>695</v>
      </c>
      <c r="J451" s="12" t="str">
        <f>IF(ISNUMBER(SEARCH("2,4 D",I451)),"2,4-Dichlorophenoxyacetic acid",IF(ISNUMBER(SEARCH("ACIDO",I451)),"2,4-Dichlorophenoxyacetic acid",IF(ISNUMBER(SEARCH("NAPHTHA",I451)),"Aromatic Solvent Mixture",IF(ISNUMBER(SEARCH("DIMETHYLAMINE",I451)),"Dimethylamine",IF(ISNUMBER(SEARCH("DIMETILAMINA",I451)),"Dimethylamine",IF(ISNUMBER(SEARCH("JUMP",I451)),"Diuron",IF(ISNUMBER(SEARCH("2-AMINO-2,3-DIMETHYL BUTYRAMIDE",I451)),"Herbicide Amine Intermediate",IF(ISNUMBER(SEARCH("TEBUTHIURON",I451)),"Tebuthiuron","FIXIT"))))))))</f>
        <v>Aromatic Solvent Mixture</v>
      </c>
      <c r="K451" s="12" t="str">
        <f t="shared" si="132"/>
        <v>Caromax 28</v>
      </c>
      <c r="L451" s="12" t="str">
        <f t="shared" si="133"/>
        <v>Solvent</v>
      </c>
      <c r="M451" s="4">
        <v>139720</v>
      </c>
      <c r="N451" s="4">
        <v>139.72</v>
      </c>
      <c r="O451" s="4">
        <v>2700000</v>
      </c>
      <c r="P451" s="15">
        <f t="shared" ref="P451:P514" si="136">O451/M451</f>
        <v>19.324363011737763</v>
      </c>
      <c r="Q451" s="10"/>
      <c r="R451" s="10"/>
      <c r="S451" s="10"/>
    </row>
    <row r="452" spans="1:19" ht="22" customHeight="1" x14ac:dyDescent="0.3">
      <c r="A452" s="5">
        <v>43690</v>
      </c>
      <c r="B452" s="21" t="str">
        <f t="shared" si="134"/>
        <v>August, 2019</v>
      </c>
      <c r="C452" s="21" t="str">
        <f t="shared" si="135"/>
        <v>August, 2019´</v>
      </c>
      <c r="D452" s="6" t="s">
        <v>32</v>
      </c>
      <c r="E452" s="6" t="s">
        <v>77</v>
      </c>
      <c r="F452" s="6" t="s">
        <v>67</v>
      </c>
      <c r="G452" s="6" t="s">
        <v>44</v>
      </c>
      <c r="H452" s="6" t="s">
        <v>82</v>
      </c>
      <c r="I452" s="6" t="s">
        <v>696</v>
      </c>
      <c r="J452" s="18" t="s">
        <v>3193</v>
      </c>
      <c r="K452" s="12" t="str">
        <f t="shared" si="132"/>
        <v>Galil</v>
      </c>
      <c r="L452" s="12" t="str">
        <f t="shared" si="133"/>
        <v>Insecticide</v>
      </c>
      <c r="M452" s="7">
        <v>144270</v>
      </c>
      <c r="N452" s="7">
        <v>144.27000000000001</v>
      </c>
      <c r="O452" s="7">
        <v>2788000</v>
      </c>
      <c r="P452" s="15">
        <f t="shared" si="136"/>
        <v>19.324876966798364</v>
      </c>
      <c r="Q452" s="7"/>
      <c r="R452" s="7"/>
      <c r="S452" s="7"/>
    </row>
    <row r="453" spans="1:19" ht="22" customHeight="1" x14ac:dyDescent="0.3">
      <c r="A453" s="2">
        <v>43690</v>
      </c>
      <c r="B453" s="21" t="str">
        <f t="shared" si="134"/>
        <v>August, 2019</v>
      </c>
      <c r="C453" s="21" t="str">
        <f t="shared" si="135"/>
        <v>August, 2019´</v>
      </c>
      <c r="D453" s="3" t="s">
        <v>32</v>
      </c>
      <c r="E453" s="3" t="s">
        <v>65</v>
      </c>
      <c r="F453" s="3" t="s">
        <v>67</v>
      </c>
      <c r="G453" s="3" t="s">
        <v>44</v>
      </c>
      <c r="H453" s="3" t="s">
        <v>73</v>
      </c>
      <c r="I453" s="3" t="s">
        <v>697</v>
      </c>
      <c r="J453" s="12" t="str">
        <f>IF(ISNUMBER(SEARCH("2,4 D",I451)),"2,4-Dichlorophenoxyacetic acid",IF(ISNUMBER(SEARCH("ACIDO",I451)),"2,4-Dichlorophenoxyacetic acid",IF(ISNUMBER(SEARCH("NAPHTHA",I451)),"Aromatic Solvent Mixture",IF(ISNUMBER(SEARCH("DIMETHYLAMINE",I451)),"Dimethylamine",IF(ISNUMBER(SEARCH("DIMETILAMINA",I451)),"Dimethylamine",IF(ISNUMBER(SEARCH("JUMP",I451)),"Diuron",IF(ISNUMBER(SEARCH(" 2-AMINO-2,3-DIMETHYL BUTYRAMIDE",I451)),"Herbicide Amine Intermediate",IF(ISNUMBER(SEARCH("TEBUTHIURON",I451)),"Tebuthiuron",IF(ISNUMBER(SEARCH("DMS",I451)),"Dimethyl Sulfate",IF(ISNUMBER(SEARCH("2,4-XILIDIN",I451)),"2,4-Xylidine","FIX IT"))))))))))</f>
        <v>Aromatic Solvent Mixture</v>
      </c>
      <c r="K453" s="12" t="str">
        <f t="shared" si="132"/>
        <v>Caromax 28</v>
      </c>
      <c r="L453" s="12" t="str">
        <f t="shared" si="133"/>
        <v>Solvent</v>
      </c>
      <c r="M453" s="4">
        <v>18360</v>
      </c>
      <c r="N453" s="4">
        <v>18.36</v>
      </c>
      <c r="O453" s="4">
        <v>218000</v>
      </c>
      <c r="P453" s="15">
        <f t="shared" si="136"/>
        <v>11.873638344226579</v>
      </c>
      <c r="Q453" s="10"/>
      <c r="R453" s="10"/>
      <c r="S453" s="10"/>
    </row>
    <row r="454" spans="1:19" ht="22" customHeight="1" x14ac:dyDescent="0.3">
      <c r="A454" s="5">
        <v>43690</v>
      </c>
      <c r="B454" s="21" t="str">
        <f t="shared" si="134"/>
        <v>August, 2019</v>
      </c>
      <c r="C454" s="21" t="str">
        <f t="shared" si="135"/>
        <v>August, 2019´</v>
      </c>
      <c r="D454" s="6" t="s">
        <v>32</v>
      </c>
      <c r="E454" s="6" t="s">
        <v>77</v>
      </c>
      <c r="F454" s="6" t="s">
        <v>67</v>
      </c>
      <c r="G454" s="6" t="s">
        <v>44</v>
      </c>
      <c r="H454" s="6" t="s">
        <v>82</v>
      </c>
      <c r="I454" s="6" t="s">
        <v>698</v>
      </c>
      <c r="J454" s="18" t="s">
        <v>3193</v>
      </c>
      <c r="K454" s="12" t="str">
        <f t="shared" si="132"/>
        <v>Galil</v>
      </c>
      <c r="L454" s="12" t="str">
        <f t="shared" si="133"/>
        <v>Insecticide</v>
      </c>
      <c r="M454" s="7">
        <v>103050</v>
      </c>
      <c r="N454" s="7">
        <v>103.05</v>
      </c>
      <c r="O454" s="7">
        <v>1992000</v>
      </c>
      <c r="P454" s="15">
        <f t="shared" si="136"/>
        <v>19.330422125181951</v>
      </c>
      <c r="Q454" s="7"/>
      <c r="R454" s="7"/>
      <c r="S454" s="7"/>
    </row>
    <row r="455" spans="1:19" ht="22" customHeight="1" x14ac:dyDescent="0.3">
      <c r="A455" s="2">
        <v>43690</v>
      </c>
      <c r="B455" s="21" t="str">
        <f t="shared" si="134"/>
        <v>August, 2019</v>
      </c>
      <c r="C455" s="21" t="str">
        <f t="shared" si="135"/>
        <v>August, 2019´</v>
      </c>
      <c r="D455" s="3" t="s">
        <v>32</v>
      </c>
      <c r="E455" s="3" t="s">
        <v>77</v>
      </c>
      <c r="F455" s="3" t="s">
        <v>67</v>
      </c>
      <c r="G455" s="3" t="s">
        <v>44</v>
      </c>
      <c r="H455" s="3" t="s">
        <v>82</v>
      </c>
      <c r="I455" s="3" t="s">
        <v>699</v>
      </c>
      <c r="J455" s="18" t="s">
        <v>3193</v>
      </c>
      <c r="K455" s="12" t="str">
        <f t="shared" si="132"/>
        <v>Galil</v>
      </c>
      <c r="L455" s="12" t="str">
        <f t="shared" si="133"/>
        <v>Insecticide</v>
      </c>
      <c r="M455" s="4">
        <v>329760.01</v>
      </c>
      <c r="N455" s="4">
        <v>329.76</v>
      </c>
      <c r="O455" s="4">
        <v>6373000</v>
      </c>
      <c r="P455" s="15">
        <f t="shared" si="136"/>
        <v>19.326176027226587</v>
      </c>
      <c r="Q455" s="10"/>
      <c r="R455" s="10"/>
      <c r="S455" s="10"/>
    </row>
    <row r="456" spans="1:19" ht="22" customHeight="1" x14ac:dyDescent="0.3">
      <c r="A456" s="5">
        <v>43689</v>
      </c>
      <c r="B456" s="21" t="str">
        <f t="shared" si="134"/>
        <v>August, 2019</v>
      </c>
      <c r="C456" s="21" t="str">
        <f t="shared" si="135"/>
        <v>August, 2019´</v>
      </c>
      <c r="D456" s="6" t="s">
        <v>32</v>
      </c>
      <c r="E456" s="6" t="s">
        <v>65</v>
      </c>
      <c r="F456" s="6" t="s">
        <v>67</v>
      </c>
      <c r="G456" s="6" t="s">
        <v>44</v>
      </c>
      <c r="H456" s="6" t="s">
        <v>73</v>
      </c>
      <c r="I456" s="6" t="s">
        <v>701</v>
      </c>
      <c r="J456" s="12" t="s">
        <v>3160</v>
      </c>
      <c r="K456" s="12" t="str">
        <f t="shared" si="132"/>
        <v>Not Identified</v>
      </c>
      <c r="L456" s="12" t="str">
        <f t="shared" si="133"/>
        <v>General Chemical</v>
      </c>
      <c r="M456" s="7">
        <v>24559</v>
      </c>
      <c r="N456" s="7">
        <v>24.56</v>
      </c>
      <c r="O456" s="7">
        <v>292000</v>
      </c>
      <c r="P456" s="15">
        <f t="shared" si="136"/>
        <v>11.889734924060425</v>
      </c>
      <c r="Q456" s="12" t="s">
        <v>3160</v>
      </c>
      <c r="R456" s="18" t="s">
        <v>3250</v>
      </c>
      <c r="S456" s="18" t="s">
        <v>3250</v>
      </c>
    </row>
    <row r="457" spans="1:19" ht="22" customHeight="1" x14ac:dyDescent="0.3">
      <c r="A457" s="2">
        <v>43689</v>
      </c>
      <c r="B457" s="21" t="str">
        <f t="shared" si="134"/>
        <v>August, 2019</v>
      </c>
      <c r="C457" s="21" t="str">
        <f t="shared" si="135"/>
        <v>August, 2019´</v>
      </c>
      <c r="D457" s="3" t="s">
        <v>32</v>
      </c>
      <c r="E457" s="3" t="s">
        <v>65</v>
      </c>
      <c r="F457" s="3" t="s">
        <v>67</v>
      </c>
      <c r="G457" s="3" t="s">
        <v>44</v>
      </c>
      <c r="H457" s="3" t="s">
        <v>73</v>
      </c>
      <c r="I457" s="3" t="s">
        <v>701</v>
      </c>
      <c r="J457" s="12" t="s">
        <v>3160</v>
      </c>
      <c r="K457" s="12" t="str">
        <f t="shared" si="132"/>
        <v>Not Identified</v>
      </c>
      <c r="L457" s="12" t="str">
        <f t="shared" si="133"/>
        <v>General Chemical</v>
      </c>
      <c r="M457" s="4">
        <v>24919</v>
      </c>
      <c r="N457" s="4">
        <v>24.92</v>
      </c>
      <c r="O457" s="4">
        <v>296000</v>
      </c>
      <c r="P457" s="15">
        <f t="shared" si="136"/>
        <v>11.878486295597737</v>
      </c>
      <c r="Q457" s="10"/>
      <c r="R457" s="10"/>
      <c r="S457" s="10"/>
    </row>
    <row r="458" spans="1:19" ht="22" customHeight="1" x14ac:dyDescent="0.3">
      <c r="A458" s="5">
        <v>43689</v>
      </c>
      <c r="B458" s="21" t="str">
        <f t="shared" si="134"/>
        <v>August, 2019</v>
      </c>
      <c r="C458" s="21" t="str">
        <f t="shared" si="135"/>
        <v>August, 2019´</v>
      </c>
      <c r="D458" s="6" t="s">
        <v>32</v>
      </c>
      <c r="E458" s="6" t="s">
        <v>65</v>
      </c>
      <c r="F458" s="6" t="s">
        <v>67</v>
      </c>
      <c r="G458" s="6" t="s">
        <v>44</v>
      </c>
      <c r="H458" s="6" t="s">
        <v>73</v>
      </c>
      <c r="I458" s="6" t="s">
        <v>703</v>
      </c>
      <c r="J458" s="12" t="s">
        <v>3160</v>
      </c>
      <c r="K458" s="12" t="str">
        <f t="shared" si="132"/>
        <v>Not Identified</v>
      </c>
      <c r="L458" s="12" t="str">
        <f t="shared" si="133"/>
        <v>General Chemical</v>
      </c>
      <c r="M458" s="7">
        <v>24689</v>
      </c>
      <c r="N458" s="7">
        <v>24.69</v>
      </c>
      <c r="O458" s="7">
        <v>293000</v>
      </c>
      <c r="P458" s="15">
        <f t="shared" si="136"/>
        <v>11.867633358985783</v>
      </c>
      <c r="Q458" s="7"/>
      <c r="R458" s="7"/>
      <c r="S458" s="7"/>
    </row>
    <row r="459" spans="1:19" ht="22" customHeight="1" x14ac:dyDescent="0.3">
      <c r="A459" s="2">
        <v>43689</v>
      </c>
      <c r="B459" s="21" t="str">
        <f t="shared" si="134"/>
        <v>August, 2019</v>
      </c>
      <c r="C459" s="21" t="str">
        <f t="shared" si="135"/>
        <v>August, 2019´</v>
      </c>
      <c r="D459" s="3" t="s">
        <v>32</v>
      </c>
      <c r="E459" s="3" t="s">
        <v>65</v>
      </c>
      <c r="F459" s="3" t="s">
        <v>67</v>
      </c>
      <c r="G459" s="3" t="s">
        <v>44</v>
      </c>
      <c r="H459" s="3" t="s">
        <v>73</v>
      </c>
      <c r="I459" s="3" t="s">
        <v>704</v>
      </c>
      <c r="J459" s="12" t="s">
        <v>3160</v>
      </c>
      <c r="K459" s="12" t="str">
        <f t="shared" si="132"/>
        <v>Not Identified</v>
      </c>
      <c r="L459" s="12" t="str">
        <f t="shared" si="133"/>
        <v>General Chemical</v>
      </c>
      <c r="M459" s="4">
        <v>24349</v>
      </c>
      <c r="N459" s="4">
        <v>24.35</v>
      </c>
      <c r="O459" s="4">
        <v>289000</v>
      </c>
      <c r="P459" s="15">
        <f t="shared" si="136"/>
        <v>11.869070598381864</v>
      </c>
      <c r="Q459" s="10"/>
      <c r="R459" s="10"/>
      <c r="S459" s="10"/>
    </row>
    <row r="460" spans="1:19" ht="22" customHeight="1" x14ac:dyDescent="0.3">
      <c r="A460" s="5">
        <v>43689</v>
      </c>
      <c r="B460" s="21" t="str">
        <f t="shared" si="134"/>
        <v>August, 2019</v>
      </c>
      <c r="C460" s="21" t="str">
        <f t="shared" si="135"/>
        <v>August, 2019´</v>
      </c>
      <c r="D460" s="6" t="s">
        <v>32</v>
      </c>
      <c r="E460" s="6" t="s">
        <v>35</v>
      </c>
      <c r="F460" s="6" t="s">
        <v>40</v>
      </c>
      <c r="G460" s="6" t="s">
        <v>44</v>
      </c>
      <c r="H460" s="6" t="s">
        <v>47</v>
      </c>
      <c r="I460" s="6" t="s">
        <v>705</v>
      </c>
      <c r="J460" s="12" t="str">
        <f t="shared" si="129"/>
        <v>2,4-Dichlorophenoxyacetic acid</v>
      </c>
      <c r="K460" s="12" t="str">
        <f t="shared" si="132"/>
        <v>2,4-D Main</v>
      </c>
      <c r="L460" s="12" t="str">
        <f t="shared" si="133"/>
        <v>Herbicide</v>
      </c>
      <c r="M460" s="7">
        <v>204020</v>
      </c>
      <c r="N460" s="7">
        <v>204.02</v>
      </c>
      <c r="O460" s="6" t="s">
        <v>49</v>
      </c>
      <c r="P460" s="15" t="e">
        <f t="shared" si="136"/>
        <v>#VALUE!</v>
      </c>
      <c r="Q460" s="7"/>
      <c r="R460" s="7"/>
      <c r="S460" s="7"/>
    </row>
    <row r="461" spans="1:19" ht="22" customHeight="1" x14ac:dyDescent="0.3">
      <c r="A461" s="2">
        <v>43689</v>
      </c>
      <c r="B461" s="21" t="str">
        <f t="shared" si="134"/>
        <v>August, 2019</v>
      </c>
      <c r="C461" s="21" t="str">
        <f t="shared" si="135"/>
        <v>August, 2019´</v>
      </c>
      <c r="D461" s="3" t="s">
        <v>32</v>
      </c>
      <c r="E461" s="3" t="s">
        <v>65</v>
      </c>
      <c r="F461" s="3" t="s">
        <v>67</v>
      </c>
      <c r="G461" s="3" t="s">
        <v>44</v>
      </c>
      <c r="H461" s="3" t="s">
        <v>73</v>
      </c>
      <c r="I461" s="3" t="s">
        <v>701</v>
      </c>
      <c r="J461" s="12" t="s">
        <v>3160</v>
      </c>
      <c r="K461" s="12" t="str">
        <f t="shared" si="132"/>
        <v>Not Identified</v>
      </c>
      <c r="L461" s="12" t="str">
        <f t="shared" si="133"/>
        <v>General Chemical</v>
      </c>
      <c r="M461" s="4">
        <v>24359</v>
      </c>
      <c r="N461" s="4">
        <v>24.36</v>
      </c>
      <c r="O461" s="4">
        <v>290000</v>
      </c>
      <c r="P461" s="15">
        <f t="shared" si="136"/>
        <v>11.905250626051972</v>
      </c>
      <c r="Q461" s="10"/>
      <c r="R461" s="10"/>
      <c r="S461" s="10"/>
    </row>
    <row r="462" spans="1:19" ht="22" customHeight="1" x14ac:dyDescent="0.3">
      <c r="A462" s="5">
        <v>43689</v>
      </c>
      <c r="B462" s="21" t="str">
        <f t="shared" si="134"/>
        <v>August, 2019</v>
      </c>
      <c r="C462" s="21" t="str">
        <f t="shared" si="135"/>
        <v>August, 2019´</v>
      </c>
      <c r="D462" s="6" t="s">
        <v>32</v>
      </c>
      <c r="E462" s="6" t="s">
        <v>65</v>
      </c>
      <c r="F462" s="6" t="s">
        <v>67</v>
      </c>
      <c r="G462" s="6" t="s">
        <v>44</v>
      </c>
      <c r="H462" s="6" t="s">
        <v>73</v>
      </c>
      <c r="I462" s="6" t="s">
        <v>701</v>
      </c>
      <c r="J462" s="12" t="str">
        <f t="shared" ref="J462" si="137">IF(ISNUMBER(SEARCH("2,4 D",I460)),"2,4-Dichlorophenoxyacetic acid",IF(ISNUMBER(SEARCH("ACIDO",I460)),"2,4-Dichlorophenoxyacetic acid",IF(ISNUMBER(SEARCH("NAPHTHA",I460)),"Aromatic Solvent Mixture",IF(ISNUMBER(SEARCH("DIMETHYLAMINE",I460)),"Dimethylamine",IF(ISNUMBER(SEARCH("DIMETILAMINA",I460)),"Dimethylamine",IF(ISNUMBER(SEARCH("JUMP",I460)),"Diuron",IF(ISNUMBER(SEARCH(" 2-AMINO-2,3-DIMETHYL BUTYRAMIDE",I460)),"Herbicide Amine Intermediate",IF(ISNUMBER(SEARCH("TEBUTHIURON",I460)),"Tebuthiuron",IF(ISNUMBER(SEARCH("DMS",I460)),"Dimethyl Sulfate",IF(ISNUMBER(SEARCH("2,4-XILIDIN",I460)),"2,4-Xylidine","FIX IT"))))))))))</f>
        <v>2,4-Dichlorophenoxyacetic acid</v>
      </c>
      <c r="K462" s="12" t="str">
        <f t="shared" si="132"/>
        <v>2,4-D Main</v>
      </c>
      <c r="L462" s="12" t="str">
        <f t="shared" si="133"/>
        <v>Herbicide</v>
      </c>
      <c r="M462" s="7">
        <v>25179</v>
      </c>
      <c r="N462" s="7">
        <v>25.18</v>
      </c>
      <c r="O462" s="7">
        <v>299000</v>
      </c>
      <c r="P462" s="15">
        <f t="shared" si="136"/>
        <v>11.874975177727471</v>
      </c>
      <c r="Q462" s="7"/>
      <c r="R462" s="7"/>
      <c r="S462" s="7"/>
    </row>
    <row r="463" spans="1:19" ht="22" customHeight="1" x14ac:dyDescent="0.3">
      <c r="A463" s="2">
        <v>43688</v>
      </c>
      <c r="B463" s="21" t="str">
        <f t="shared" si="134"/>
        <v>August, 2019</v>
      </c>
      <c r="C463" s="21" t="str">
        <f t="shared" si="135"/>
        <v>August, 2019´</v>
      </c>
      <c r="D463" s="3" t="s">
        <v>32</v>
      </c>
      <c r="E463" s="3" t="s">
        <v>166</v>
      </c>
      <c r="F463" s="3" t="s">
        <v>168</v>
      </c>
      <c r="G463" s="3" t="s">
        <v>44</v>
      </c>
      <c r="H463" s="3" t="s">
        <v>170</v>
      </c>
      <c r="I463" s="3" t="s">
        <v>706</v>
      </c>
      <c r="J463" s="12" t="s">
        <v>3171</v>
      </c>
      <c r="K463" s="12" t="str">
        <f t="shared" si="132"/>
        <v>Not Identified</v>
      </c>
      <c r="L463" s="12" t="str">
        <f t="shared" si="133"/>
        <v>General Chemical</v>
      </c>
      <c r="M463" s="4">
        <v>20400</v>
      </c>
      <c r="N463" s="4">
        <v>20.399999999999999</v>
      </c>
      <c r="O463" s="4">
        <v>115000</v>
      </c>
      <c r="P463" s="15">
        <f t="shared" si="136"/>
        <v>5.6372549019607847</v>
      </c>
      <c r="Q463" s="10"/>
      <c r="R463" s="10"/>
      <c r="S463" s="10"/>
    </row>
    <row r="464" spans="1:19" ht="22" customHeight="1" x14ac:dyDescent="0.3">
      <c r="A464" s="5">
        <v>43687</v>
      </c>
      <c r="B464" s="21" t="str">
        <f t="shared" si="134"/>
        <v>August, 2019</v>
      </c>
      <c r="C464" s="21" t="str">
        <f t="shared" si="135"/>
        <v>August, 2019´</v>
      </c>
      <c r="D464" s="6" t="s">
        <v>707</v>
      </c>
      <c r="E464" s="6" t="s">
        <v>709</v>
      </c>
      <c r="F464" s="6" t="s">
        <v>186</v>
      </c>
      <c r="G464" s="6" t="s">
        <v>44</v>
      </c>
      <c r="H464" s="6" t="s">
        <v>714</v>
      </c>
      <c r="I464" s="6" t="s">
        <v>715</v>
      </c>
      <c r="J464" s="18" t="s">
        <v>3206</v>
      </c>
      <c r="K464" s="12" t="str">
        <f t="shared" si="132"/>
        <v>Gramoking</v>
      </c>
      <c r="L464" s="12" t="str">
        <f t="shared" si="133"/>
        <v>Herbicide</v>
      </c>
      <c r="M464" s="7">
        <v>19062</v>
      </c>
      <c r="N464" s="7">
        <v>19.059999999999999</v>
      </c>
      <c r="O464" s="7">
        <v>11456000</v>
      </c>
      <c r="P464" s="15">
        <f t="shared" si="136"/>
        <v>600.98625537719022</v>
      </c>
      <c r="Q464" s="12" t="s">
        <v>3184</v>
      </c>
      <c r="R464" s="17" t="s">
        <v>3250</v>
      </c>
      <c r="S464" s="12" t="s">
        <v>3163</v>
      </c>
    </row>
    <row r="465" spans="1:19" ht="22" customHeight="1" x14ac:dyDescent="0.3">
      <c r="A465" s="2">
        <v>43684</v>
      </c>
      <c r="B465" s="21" t="str">
        <f t="shared" si="134"/>
        <v>August, 2019</v>
      </c>
      <c r="C465" s="21" t="str">
        <f t="shared" si="135"/>
        <v>August, 2019´</v>
      </c>
      <c r="D465" s="3" t="s">
        <v>584</v>
      </c>
      <c r="E465" s="3" t="s">
        <v>77</v>
      </c>
      <c r="F465" s="3" t="s">
        <v>67</v>
      </c>
      <c r="G465" s="3" t="s">
        <v>44</v>
      </c>
      <c r="H465" s="3" t="s">
        <v>82</v>
      </c>
      <c r="I465" s="3" t="s">
        <v>716</v>
      </c>
      <c r="J465" s="18" t="s">
        <v>3193</v>
      </c>
      <c r="K465" s="12" t="str">
        <f t="shared" si="132"/>
        <v>Galil</v>
      </c>
      <c r="L465" s="12" t="str">
        <f t="shared" si="133"/>
        <v>Insecticide</v>
      </c>
      <c r="M465" s="4">
        <v>66636</v>
      </c>
      <c r="N465" s="4">
        <v>66.64</v>
      </c>
      <c r="O465" s="4">
        <v>1288000</v>
      </c>
      <c r="P465" s="15">
        <f t="shared" si="136"/>
        <v>19.328891289993397</v>
      </c>
      <c r="Q465" s="7"/>
      <c r="R465" s="7"/>
      <c r="S465" s="7"/>
    </row>
    <row r="466" spans="1:19" ht="22" customHeight="1" x14ac:dyDescent="0.3">
      <c r="A466" s="5">
        <v>43684</v>
      </c>
      <c r="B466" s="21" t="str">
        <f t="shared" si="134"/>
        <v>August, 2019</v>
      </c>
      <c r="C466" s="21" t="str">
        <f t="shared" si="135"/>
        <v>August, 2019´</v>
      </c>
      <c r="D466" s="6" t="s">
        <v>584</v>
      </c>
      <c r="E466" s="6" t="s">
        <v>77</v>
      </c>
      <c r="F466" s="6" t="s">
        <v>67</v>
      </c>
      <c r="G466" s="6" t="s">
        <v>44</v>
      </c>
      <c r="H466" s="6" t="s">
        <v>82</v>
      </c>
      <c r="I466" s="6" t="s">
        <v>717</v>
      </c>
      <c r="J466" s="18" t="s">
        <v>3193</v>
      </c>
      <c r="K466" s="12" t="str">
        <f t="shared" si="132"/>
        <v>Galil</v>
      </c>
      <c r="L466" s="12" t="str">
        <f t="shared" si="133"/>
        <v>Insecticide</v>
      </c>
      <c r="M466" s="7">
        <v>56764</v>
      </c>
      <c r="N466" s="7">
        <v>56.76</v>
      </c>
      <c r="O466" s="7">
        <v>1097000</v>
      </c>
      <c r="P466" s="15">
        <f t="shared" si="136"/>
        <v>19.325628919737863</v>
      </c>
      <c r="Q466" s="10"/>
      <c r="R466" s="10"/>
      <c r="S466" s="10"/>
    </row>
    <row r="467" spans="1:19" ht="22" customHeight="1" x14ac:dyDescent="0.3">
      <c r="A467" s="2">
        <v>43683</v>
      </c>
      <c r="B467" s="21" t="str">
        <f t="shared" si="134"/>
        <v>August, 2019</v>
      </c>
      <c r="C467" s="21" t="str">
        <f t="shared" si="135"/>
        <v>August, 2019´</v>
      </c>
      <c r="D467" s="3" t="s">
        <v>32</v>
      </c>
      <c r="E467" s="3" t="s">
        <v>65</v>
      </c>
      <c r="F467" s="3" t="s">
        <v>67</v>
      </c>
      <c r="G467" s="3" t="s">
        <v>44</v>
      </c>
      <c r="H467" s="19" t="s">
        <v>73</v>
      </c>
      <c r="I467" s="3" t="s">
        <v>704</v>
      </c>
      <c r="J467" s="12" t="s">
        <v>3160</v>
      </c>
      <c r="K467" s="12" t="str">
        <f t="shared" si="132"/>
        <v>Not Identified</v>
      </c>
      <c r="L467" s="12" t="str">
        <f t="shared" si="133"/>
        <v>General Chemical</v>
      </c>
      <c r="M467" s="4">
        <v>24579</v>
      </c>
      <c r="N467" s="4">
        <v>24.58</v>
      </c>
      <c r="O467" s="4">
        <v>292000</v>
      </c>
      <c r="P467" s="15">
        <f t="shared" si="136"/>
        <v>11.880060214003825</v>
      </c>
      <c r="Q467" s="7"/>
      <c r="R467" s="7"/>
      <c r="S467" s="7"/>
    </row>
    <row r="468" spans="1:19" ht="22" customHeight="1" x14ac:dyDescent="0.3">
      <c r="A468" s="5">
        <v>43683</v>
      </c>
      <c r="B468" s="21" t="str">
        <f t="shared" si="134"/>
        <v>August, 2019</v>
      </c>
      <c r="C468" s="21" t="str">
        <f t="shared" si="135"/>
        <v>August, 2019´</v>
      </c>
      <c r="D468" s="6" t="s">
        <v>32</v>
      </c>
      <c r="E468" s="6" t="s">
        <v>65</v>
      </c>
      <c r="F468" s="6" t="s">
        <v>67</v>
      </c>
      <c r="G468" s="6" t="s">
        <v>44</v>
      </c>
      <c r="H468" s="6" t="s">
        <v>73</v>
      </c>
      <c r="I468" s="6" t="s">
        <v>704</v>
      </c>
      <c r="J468" s="12" t="s">
        <v>3160</v>
      </c>
      <c r="K468" s="12" t="str">
        <f t="shared" si="132"/>
        <v>Not Identified</v>
      </c>
      <c r="L468" s="12" t="str">
        <f t="shared" si="133"/>
        <v>General Chemical</v>
      </c>
      <c r="M468" s="7">
        <v>24699</v>
      </c>
      <c r="N468" s="7">
        <v>24.7</v>
      </c>
      <c r="O468" s="7">
        <v>294000</v>
      </c>
      <c r="P468" s="15">
        <f t="shared" si="136"/>
        <v>11.903315923721609</v>
      </c>
      <c r="Q468" s="10"/>
      <c r="R468" s="10"/>
      <c r="S468" s="10"/>
    </row>
    <row r="469" spans="1:19" ht="22" customHeight="1" x14ac:dyDescent="0.3">
      <c r="A469" s="2">
        <v>43683</v>
      </c>
      <c r="B469" s="21" t="str">
        <f t="shared" si="134"/>
        <v>August, 2019</v>
      </c>
      <c r="C469" s="21" t="str">
        <f t="shared" si="135"/>
        <v>August, 2019´</v>
      </c>
      <c r="D469" s="3" t="s">
        <v>32</v>
      </c>
      <c r="E469" s="3" t="s">
        <v>77</v>
      </c>
      <c r="F469" s="3" t="s">
        <v>67</v>
      </c>
      <c r="G469" s="3" t="s">
        <v>44</v>
      </c>
      <c r="H469" s="3" t="s">
        <v>82</v>
      </c>
      <c r="I469" s="3" t="s">
        <v>718</v>
      </c>
      <c r="J469" s="18" t="s">
        <v>3193</v>
      </c>
      <c r="K469" s="12" t="str">
        <f t="shared" si="132"/>
        <v>Galil</v>
      </c>
      <c r="L469" s="12" t="str">
        <f t="shared" si="133"/>
        <v>Insecticide</v>
      </c>
      <c r="M469" s="4">
        <v>267929.99</v>
      </c>
      <c r="N469" s="4">
        <v>267.93</v>
      </c>
      <c r="O469" s="4">
        <v>5178000</v>
      </c>
      <c r="P469" s="15">
        <f t="shared" si="136"/>
        <v>19.32594406471631</v>
      </c>
      <c r="Q469" s="7"/>
      <c r="R469" s="7"/>
      <c r="S469" s="7"/>
    </row>
    <row r="470" spans="1:19" ht="22" customHeight="1" x14ac:dyDescent="0.3">
      <c r="A470" s="5">
        <v>43683</v>
      </c>
      <c r="B470" s="21" t="str">
        <f t="shared" si="134"/>
        <v>August, 2019</v>
      </c>
      <c r="C470" s="21" t="str">
        <f t="shared" si="135"/>
        <v>August, 2019´</v>
      </c>
      <c r="D470" s="6" t="s">
        <v>32</v>
      </c>
      <c r="E470" s="6" t="s">
        <v>77</v>
      </c>
      <c r="F470" s="6" t="s">
        <v>67</v>
      </c>
      <c r="G470" s="6" t="s">
        <v>44</v>
      </c>
      <c r="H470" s="6" t="s">
        <v>82</v>
      </c>
      <c r="I470" s="6" t="s">
        <v>719</v>
      </c>
      <c r="J470" s="12" t="str">
        <f t="shared" ref="J470" si="138">IF(ISNUMBER(SEARCH("2,4 D",I470)),"2,4-Dichlorophenoxyacetic acid",IF(ISNUMBER(SEARCH("ACIDO",I470)),"2,4-Dichlorophenoxyacetic acid",IF(ISNUMBER(SEARCH("NAPHTHA",I470)),"Aromatic Solvent Mixture",IF(ISNUMBER(SEARCH("DIMETHYLAMINE",I470)),"Dimethylamine",IF(ISNUMBER(SEARCH("DIMETILAMINA",I470)),"Dimethylamine",IF(ISNUMBER(SEARCH("JUMP",I470)),"Diuron",IF(ISNUMBER(SEARCH("2-AMINO-2,3-DIMETHYL BUTYRAMIDE",I470)),"Herbicide Amine Intermediate",IF(ISNUMBER(SEARCH("TEBUTHIURON",I470)),"Tebuthiuron","FIXIT"))))))))</f>
        <v>Aromatic Solvent Mixture</v>
      </c>
      <c r="K470" s="12" t="str">
        <f t="shared" si="132"/>
        <v>Caromax 28</v>
      </c>
      <c r="L470" s="12" t="str">
        <f t="shared" si="133"/>
        <v>Solvent</v>
      </c>
      <c r="M470" s="7">
        <v>139720</v>
      </c>
      <c r="N470" s="7">
        <v>139.72</v>
      </c>
      <c r="O470" s="7">
        <v>2700000</v>
      </c>
      <c r="P470" s="15">
        <f t="shared" si="136"/>
        <v>19.324363011737763</v>
      </c>
      <c r="Q470" s="10"/>
      <c r="R470" s="10"/>
      <c r="S470" s="10"/>
    </row>
    <row r="471" spans="1:19" ht="22" customHeight="1" x14ac:dyDescent="0.3">
      <c r="A471" s="2">
        <v>43683</v>
      </c>
      <c r="B471" s="21" t="str">
        <f t="shared" si="134"/>
        <v>August, 2019</v>
      </c>
      <c r="C471" s="21" t="str">
        <f t="shared" si="135"/>
        <v>August, 2019´</v>
      </c>
      <c r="D471" s="3" t="s">
        <v>32</v>
      </c>
      <c r="E471" s="3" t="s">
        <v>65</v>
      </c>
      <c r="F471" s="3" t="s">
        <v>67</v>
      </c>
      <c r="G471" s="3" t="s">
        <v>44</v>
      </c>
      <c r="H471" s="3" t="s">
        <v>73</v>
      </c>
      <c r="I471" s="3" t="s">
        <v>704</v>
      </c>
      <c r="J471" s="12" t="s">
        <v>3160</v>
      </c>
      <c r="K471" s="12" t="str">
        <f t="shared" si="132"/>
        <v>Not Identified</v>
      </c>
      <c r="L471" s="12" t="str">
        <f t="shared" si="133"/>
        <v>General Chemical</v>
      </c>
      <c r="M471" s="4">
        <v>24639</v>
      </c>
      <c r="N471" s="4">
        <v>24.64</v>
      </c>
      <c r="O471" s="4">
        <v>293000</v>
      </c>
      <c r="P471" s="15">
        <f t="shared" si="136"/>
        <v>11.891716384593531</v>
      </c>
      <c r="Q471" s="7"/>
      <c r="R471" s="7"/>
      <c r="S471" s="7"/>
    </row>
    <row r="472" spans="1:19" ht="22" customHeight="1" x14ac:dyDescent="0.3">
      <c r="A472" s="5">
        <v>43683</v>
      </c>
      <c r="B472" s="21" t="str">
        <f t="shared" si="134"/>
        <v>August, 2019</v>
      </c>
      <c r="C472" s="21" t="str">
        <f t="shared" si="135"/>
        <v>August, 2019´</v>
      </c>
      <c r="D472" s="6" t="s">
        <v>32</v>
      </c>
      <c r="E472" s="6" t="s">
        <v>65</v>
      </c>
      <c r="F472" s="6" t="s">
        <v>67</v>
      </c>
      <c r="G472" s="6" t="s">
        <v>44</v>
      </c>
      <c r="H472" s="6" t="s">
        <v>73</v>
      </c>
      <c r="I472" s="6" t="s">
        <v>704</v>
      </c>
      <c r="J472" s="12" t="str">
        <f t="shared" ref="J472" si="139">IF(ISNUMBER(SEARCH("2,4 D",I470)),"2,4-Dichlorophenoxyacetic acid",IF(ISNUMBER(SEARCH("ACIDO",I470)),"2,4-Dichlorophenoxyacetic acid",IF(ISNUMBER(SEARCH("NAPHTHA",I470)),"Aromatic Solvent Mixture",IF(ISNUMBER(SEARCH("DIMETHYLAMINE",I470)),"Dimethylamine",IF(ISNUMBER(SEARCH("DIMETILAMINA",I470)),"Dimethylamine",IF(ISNUMBER(SEARCH("JUMP",I470)),"Diuron",IF(ISNUMBER(SEARCH(" 2-AMINO-2,3-DIMETHYL BUTYRAMIDE",I470)),"Herbicide Amine Intermediate",IF(ISNUMBER(SEARCH("TEBUTHIURON",I470)),"Tebuthiuron",IF(ISNUMBER(SEARCH("DMS",I470)),"Dimethyl Sulfate",IF(ISNUMBER(SEARCH("2,4-XILIDIN",I470)),"2,4-Xylidine","FIX IT"))))))))))</f>
        <v>Aromatic Solvent Mixture</v>
      </c>
      <c r="K472" s="12" t="str">
        <f t="shared" si="132"/>
        <v>Caromax 28</v>
      </c>
      <c r="L472" s="12" t="str">
        <f t="shared" si="133"/>
        <v>Solvent</v>
      </c>
      <c r="M472" s="7">
        <v>24339</v>
      </c>
      <c r="N472" s="7">
        <v>24.34</v>
      </c>
      <c r="O472" s="7">
        <v>289000</v>
      </c>
      <c r="P472" s="15">
        <f t="shared" si="136"/>
        <v>11.87394716298944</v>
      </c>
      <c r="Q472" s="10"/>
      <c r="R472" s="10"/>
      <c r="S472" s="10"/>
    </row>
    <row r="473" spans="1:19" ht="22" customHeight="1" x14ac:dyDescent="0.3">
      <c r="A473" s="2">
        <v>43683</v>
      </c>
      <c r="B473" s="21" t="str">
        <f t="shared" si="134"/>
        <v>August, 2019</v>
      </c>
      <c r="C473" s="21" t="str">
        <f t="shared" si="135"/>
        <v>August, 2019´</v>
      </c>
      <c r="D473" s="3" t="s">
        <v>32</v>
      </c>
      <c r="E473" s="3" t="s">
        <v>65</v>
      </c>
      <c r="F473" s="3" t="s">
        <v>67</v>
      </c>
      <c r="G473" s="3" t="s">
        <v>44</v>
      </c>
      <c r="H473" s="3" t="s">
        <v>73</v>
      </c>
      <c r="I473" s="3" t="s">
        <v>704</v>
      </c>
      <c r="J473" s="12" t="s">
        <v>3160</v>
      </c>
      <c r="K473" s="12" t="str">
        <f t="shared" si="132"/>
        <v>Not Identified</v>
      </c>
      <c r="L473" s="12" t="str">
        <f t="shared" si="133"/>
        <v>General Chemical</v>
      </c>
      <c r="M473" s="4">
        <v>24819</v>
      </c>
      <c r="N473" s="4">
        <v>24.82</v>
      </c>
      <c r="O473" s="4">
        <v>295000</v>
      </c>
      <c r="P473" s="15">
        <f t="shared" si="136"/>
        <v>11.886055038478585</v>
      </c>
      <c r="Q473" s="7"/>
      <c r="R473" s="7"/>
      <c r="S473" s="7"/>
    </row>
    <row r="474" spans="1:19" ht="22" customHeight="1" x14ac:dyDescent="0.3">
      <c r="A474" s="5">
        <v>43683</v>
      </c>
      <c r="B474" s="21" t="str">
        <f t="shared" si="134"/>
        <v>August, 2019</v>
      </c>
      <c r="C474" s="21" t="str">
        <f t="shared" si="135"/>
        <v>August, 2019´</v>
      </c>
      <c r="D474" s="6" t="s">
        <v>32</v>
      </c>
      <c r="E474" s="6" t="s">
        <v>77</v>
      </c>
      <c r="F474" s="6" t="s">
        <v>67</v>
      </c>
      <c r="G474" s="6" t="s">
        <v>44</v>
      </c>
      <c r="H474" s="6" t="s">
        <v>82</v>
      </c>
      <c r="I474" s="6" t="s">
        <v>720</v>
      </c>
      <c r="J474" s="12" t="str">
        <f t="shared" ref="J474:J498" si="140">IF(ISNUMBER(SEARCH("CARBENDAZIM",I474)),"Carbendazim",IF(ISNUMBER(SEARCH("4-D",I474)),"2,4-Dichlorophenoxyacetic acid",IF(ISNUMBER(SEARCH("RIDOVER",I474)),"Glyphosate",IF(ISNUMBER(SEARCH("POQUER",I474)),"Clethodim",IF(ISNUMBER(SEARCH("LITER",I474)),"Imidacloprid",IF(ISNUMBER(SEARCH("PYRINEX",I474)),"Chlorpyrifos",IF(ISNUMBER(SEARCH("ORBIT",I474)),"Omethoate",IF(ISNUMBER(SEARCH("HEXARON",I474)),"Diuron",IF(ISNUMBER(SEARCH("ISOPROPYLAMINE",I474)),"Isopropylamine",IF(ISNUMBER(SEARCH("GLYPHOSATE",I474)),"Glyphosate",IF(ISNUMBER(SEARCH("MANCOZEB",I474)),"Mancozeb Indofil",IF(ISNUMBER(SEARCH("PARAQUAT",I474)),"Paraquat",IF(ISNUMBER(SEARCH("CAROMAX",I474)),"Aromatic Solvent Mixture",IF(ISNUMBER(SEARCH("BUTIRON",I474)),"Tebuthiuron",IF(ISNUMBER(SEARCH("VORAZ",I474)),"Methomyl",IF(ISNUMBER(SEARCH("IMIDACLOPRID",I474)),"Imidacloprid",IF(ISNUMBER(SEARCH("2 4 D",I474)),"2,4-Dichlorophenoxyacetic acid",IF(ISNUMBER(SEARCH("IMIDACL",I474)),"Imidacloprid",IF(ISNUMBER(SEARCH("DIUREX",I474)),"Diuron",IF(ISNUMBER(SEARCH("RAPEL",I474)),"Acephate","fix it"))))))))))))))))))))</f>
        <v>Methomyl</v>
      </c>
      <c r="K474" s="12" t="str">
        <f t="shared" si="132"/>
        <v>Voraz</v>
      </c>
      <c r="L474" s="12" t="str">
        <f t="shared" si="133"/>
        <v>Insecticide</v>
      </c>
      <c r="M474" s="7">
        <v>59400</v>
      </c>
      <c r="N474" s="7">
        <v>59.4</v>
      </c>
      <c r="O474" s="7">
        <v>1148000</v>
      </c>
      <c r="P474" s="15">
        <f t="shared" si="136"/>
        <v>19.326599326599325</v>
      </c>
      <c r="Q474" s="10"/>
      <c r="R474" s="10"/>
      <c r="S474" s="10"/>
    </row>
    <row r="475" spans="1:19" ht="22" customHeight="1" x14ac:dyDescent="0.3">
      <c r="A475" s="2">
        <v>43683</v>
      </c>
      <c r="B475" s="21" t="str">
        <f t="shared" si="134"/>
        <v>August, 2019</v>
      </c>
      <c r="C475" s="21" t="str">
        <f t="shared" si="135"/>
        <v>August, 2019´</v>
      </c>
      <c r="D475" s="3" t="s">
        <v>32</v>
      </c>
      <c r="E475" s="3" t="s">
        <v>77</v>
      </c>
      <c r="F475" s="3" t="s">
        <v>67</v>
      </c>
      <c r="G475" s="3" t="s">
        <v>44</v>
      </c>
      <c r="H475" s="3" t="s">
        <v>82</v>
      </c>
      <c r="I475" s="3" t="s">
        <v>721</v>
      </c>
      <c r="J475" s="12" t="str">
        <f t="shared" ref="J475" si="141">IF(ISNUMBER(SEARCH("DMS",I475)),"Dimethyl Sulfate",IF(ISNUMBER(SEARCH("2,4-XILIDIN",I475)),"2,4-Xylidine",IF(ISNUMBER(SEARCH("GALIGAN",I475)),"Oxyfluorfen",IF(ISNUMBER(SEARCH("DIMETHYLAMINE",I475)),"Dimethylamine",IF(ISNUMBER(SEARCH("ORTHOFORMATE",I475)),"Trimethyl orthoformate",IF(ISNUMBER(SEARCH("NOVALURON",I475)),"Novaluron",IF(ISNUMBER(SEARCH("DIMETHYL SULPHATE",I475)),"Dimethyl Sulphate",IF(ISNUMBER(SEARCH("ALTAPYNE",I475)),"Acid Based Co-Emulsifier",IF(ISNUMBER(SEARCH("METHANESULFONYL",I475)),"Methanesulfonyl chloride",IF(ISNUMBER(SEARCH("METHYL FORMATE",I475)),"Methanoate",IF(ISNUMBER(SEARCH("FLUEN",I475)),"Fluensulfone","FIX IT")))))))))))</f>
        <v>Novaluron</v>
      </c>
      <c r="K475" s="12" t="str">
        <f t="shared" si="132"/>
        <v>Rimon</v>
      </c>
      <c r="L475" s="12" t="str">
        <f t="shared" si="133"/>
        <v>Insecticide</v>
      </c>
      <c r="M475" s="4">
        <v>135240.01</v>
      </c>
      <c r="N475" s="4">
        <v>135.24</v>
      </c>
      <c r="O475" s="4">
        <v>2614000</v>
      </c>
      <c r="P475" s="15">
        <f t="shared" si="136"/>
        <v>19.328599576412334</v>
      </c>
      <c r="Q475" s="7"/>
      <c r="R475" s="7"/>
      <c r="S475" s="7"/>
    </row>
    <row r="476" spans="1:19" ht="22" customHeight="1" x14ac:dyDescent="0.3">
      <c r="A476" s="5">
        <v>43683</v>
      </c>
      <c r="B476" s="21" t="str">
        <f t="shared" si="134"/>
        <v>August, 2019</v>
      </c>
      <c r="C476" s="21" t="str">
        <f t="shared" si="135"/>
        <v>August, 2019´</v>
      </c>
      <c r="D476" s="6" t="s">
        <v>32</v>
      </c>
      <c r="E476" s="6" t="s">
        <v>65</v>
      </c>
      <c r="F476" s="6" t="s">
        <v>67</v>
      </c>
      <c r="G476" s="6" t="s">
        <v>44</v>
      </c>
      <c r="H476" s="6" t="s">
        <v>73</v>
      </c>
      <c r="I476" s="6" t="s">
        <v>704</v>
      </c>
      <c r="J476" s="12" t="s">
        <v>3160</v>
      </c>
      <c r="K476" s="12" t="str">
        <f t="shared" si="132"/>
        <v>Not Identified</v>
      </c>
      <c r="L476" s="12" t="str">
        <f t="shared" si="133"/>
        <v>General Chemical</v>
      </c>
      <c r="M476" s="7">
        <v>24879</v>
      </c>
      <c r="N476" s="7">
        <v>24.88</v>
      </c>
      <c r="O476" s="7">
        <v>296000</v>
      </c>
      <c r="P476" s="15">
        <f t="shared" si="136"/>
        <v>11.897584308050966</v>
      </c>
      <c r="Q476" s="10"/>
      <c r="R476" s="10"/>
      <c r="S476" s="10"/>
    </row>
    <row r="477" spans="1:19" ht="22" customHeight="1" x14ac:dyDescent="0.3">
      <c r="A477" s="2">
        <v>43683</v>
      </c>
      <c r="B477" s="21" t="str">
        <f t="shared" si="134"/>
        <v>August, 2019</v>
      </c>
      <c r="C477" s="21" t="str">
        <f t="shared" si="135"/>
        <v>August, 2019´</v>
      </c>
      <c r="D477" s="3" t="s">
        <v>32</v>
      </c>
      <c r="E477" s="3" t="s">
        <v>65</v>
      </c>
      <c r="F477" s="3" t="s">
        <v>67</v>
      </c>
      <c r="G477" s="3" t="s">
        <v>44</v>
      </c>
      <c r="H477" s="3" t="s">
        <v>73</v>
      </c>
      <c r="I477" s="3" t="s">
        <v>704</v>
      </c>
      <c r="J477" s="12" t="s">
        <v>3160</v>
      </c>
      <c r="K477" s="12" t="str">
        <f t="shared" si="132"/>
        <v>Not Identified</v>
      </c>
      <c r="L477" s="12" t="str">
        <f t="shared" si="133"/>
        <v>General Chemical</v>
      </c>
      <c r="M477" s="4">
        <v>24780</v>
      </c>
      <c r="N477" s="4">
        <v>24.78</v>
      </c>
      <c r="O477" s="4">
        <v>295000</v>
      </c>
      <c r="P477" s="15">
        <f t="shared" si="136"/>
        <v>11.904761904761905</v>
      </c>
      <c r="Q477" s="7"/>
      <c r="R477" s="7"/>
      <c r="S477" s="7"/>
    </row>
    <row r="478" spans="1:19" ht="22" customHeight="1" x14ac:dyDescent="0.3">
      <c r="A478" s="5">
        <v>43683</v>
      </c>
      <c r="B478" s="21" t="str">
        <f t="shared" si="134"/>
        <v>August, 2019</v>
      </c>
      <c r="C478" s="21" t="str">
        <f t="shared" si="135"/>
        <v>August, 2019´</v>
      </c>
      <c r="D478" s="6" t="s">
        <v>32</v>
      </c>
      <c r="E478" s="6" t="s">
        <v>65</v>
      </c>
      <c r="F478" s="6" t="s">
        <v>67</v>
      </c>
      <c r="G478" s="6" t="s">
        <v>44</v>
      </c>
      <c r="H478" s="11" t="s">
        <v>71</v>
      </c>
      <c r="I478" s="6" t="s">
        <v>722</v>
      </c>
      <c r="J478" s="12" t="s">
        <v>3120</v>
      </c>
      <c r="K478" s="12" t="str">
        <f t="shared" si="132"/>
        <v>Jump</v>
      </c>
      <c r="L478" s="12" t="str">
        <f t="shared" si="133"/>
        <v>Herbicide</v>
      </c>
      <c r="M478" s="7">
        <v>134088</v>
      </c>
      <c r="N478" s="7">
        <v>134.09</v>
      </c>
      <c r="O478" s="7">
        <v>1594000</v>
      </c>
      <c r="P478" s="15">
        <f t="shared" si="136"/>
        <v>11.887715530099635</v>
      </c>
      <c r="Q478" s="10"/>
      <c r="R478" s="10"/>
      <c r="S478" s="10"/>
    </row>
    <row r="479" spans="1:19" ht="22" customHeight="1" x14ac:dyDescent="0.3">
      <c r="A479" s="2">
        <v>43682</v>
      </c>
      <c r="B479" s="21" t="str">
        <f t="shared" si="134"/>
        <v>August, 2019</v>
      </c>
      <c r="C479" s="21" t="str">
        <f t="shared" si="135"/>
        <v>August, 2019´</v>
      </c>
      <c r="D479" s="3" t="s">
        <v>32</v>
      </c>
      <c r="E479" s="3" t="s">
        <v>65</v>
      </c>
      <c r="F479" s="3" t="s">
        <v>67</v>
      </c>
      <c r="G479" s="3" t="s">
        <v>44</v>
      </c>
      <c r="H479" s="3" t="s">
        <v>73</v>
      </c>
      <c r="I479" s="3" t="s">
        <v>697</v>
      </c>
      <c r="J479" s="12" t="s">
        <v>3160</v>
      </c>
      <c r="K479" s="12" t="str">
        <f t="shared" si="132"/>
        <v>Not Identified</v>
      </c>
      <c r="L479" s="12" t="str">
        <f t="shared" si="133"/>
        <v>General Chemical</v>
      </c>
      <c r="M479" s="4">
        <v>18360</v>
      </c>
      <c r="N479" s="4">
        <v>18.36</v>
      </c>
      <c r="O479" s="4">
        <v>218000</v>
      </c>
      <c r="P479" s="15">
        <f t="shared" si="136"/>
        <v>11.873638344226579</v>
      </c>
      <c r="Q479" s="7"/>
      <c r="R479" s="7"/>
      <c r="S479" s="7"/>
    </row>
    <row r="480" spans="1:19" ht="22" customHeight="1" x14ac:dyDescent="0.3">
      <c r="A480" s="5">
        <v>43682</v>
      </c>
      <c r="B480" s="21" t="str">
        <f t="shared" si="134"/>
        <v>August, 2019</v>
      </c>
      <c r="C480" s="21" t="str">
        <f t="shared" si="135"/>
        <v>August, 2019´</v>
      </c>
      <c r="D480" s="6" t="s">
        <v>32</v>
      </c>
      <c r="E480" s="6" t="s">
        <v>65</v>
      </c>
      <c r="F480" s="6" t="s">
        <v>67</v>
      </c>
      <c r="G480" s="6" t="s">
        <v>44</v>
      </c>
      <c r="H480" s="6" t="s">
        <v>73</v>
      </c>
      <c r="I480" s="6" t="s">
        <v>564</v>
      </c>
      <c r="J480" s="12" t="s">
        <v>3160</v>
      </c>
      <c r="K480" s="12" t="str">
        <f t="shared" si="132"/>
        <v>Not Identified</v>
      </c>
      <c r="L480" s="12" t="str">
        <f t="shared" si="133"/>
        <v>General Chemical</v>
      </c>
      <c r="M480" s="7">
        <v>36720</v>
      </c>
      <c r="N480" s="7">
        <v>36.72</v>
      </c>
      <c r="O480" s="7">
        <v>436000</v>
      </c>
      <c r="P480" s="15">
        <f t="shared" si="136"/>
        <v>11.873638344226579</v>
      </c>
      <c r="Q480" s="10"/>
      <c r="R480" s="10"/>
      <c r="S480" s="10"/>
    </row>
    <row r="481" spans="1:19" ht="22" customHeight="1" x14ac:dyDescent="0.3">
      <c r="A481" s="2">
        <v>43682</v>
      </c>
      <c r="B481" s="21" t="str">
        <f t="shared" si="134"/>
        <v>August, 2019</v>
      </c>
      <c r="C481" s="21" t="str">
        <f t="shared" si="135"/>
        <v>August, 2019´</v>
      </c>
      <c r="D481" s="3" t="s">
        <v>32</v>
      </c>
      <c r="E481" s="3" t="s">
        <v>35</v>
      </c>
      <c r="F481" s="3" t="s">
        <v>40</v>
      </c>
      <c r="G481" s="3" t="s">
        <v>44</v>
      </c>
      <c r="H481" s="3" t="s">
        <v>47</v>
      </c>
      <c r="I481" s="3" t="s">
        <v>723</v>
      </c>
      <c r="J481" s="12" t="str">
        <f t="shared" si="140"/>
        <v>2,4-Dichlorophenoxyacetic acid</v>
      </c>
      <c r="K481" s="12" t="str">
        <f t="shared" si="132"/>
        <v>2,4-D Main</v>
      </c>
      <c r="L481" s="12" t="str">
        <f t="shared" si="133"/>
        <v>Herbicide</v>
      </c>
      <c r="M481" s="4">
        <v>240980</v>
      </c>
      <c r="N481" s="4">
        <v>240.98</v>
      </c>
      <c r="O481" s="3" t="s">
        <v>49</v>
      </c>
      <c r="P481" s="15" t="e">
        <f t="shared" si="136"/>
        <v>#VALUE!</v>
      </c>
      <c r="Q481" s="7"/>
      <c r="R481" s="7"/>
      <c r="S481" s="7"/>
    </row>
    <row r="482" spans="1:19" ht="22" customHeight="1" x14ac:dyDescent="0.3">
      <c r="A482" s="5">
        <v>43682</v>
      </c>
      <c r="B482" s="21" t="str">
        <f t="shared" si="134"/>
        <v>August, 2019</v>
      </c>
      <c r="C482" s="21" t="str">
        <f t="shared" si="135"/>
        <v>August, 2019´</v>
      </c>
      <c r="D482" s="6" t="s">
        <v>32</v>
      </c>
      <c r="E482" s="6" t="s">
        <v>65</v>
      </c>
      <c r="F482" s="6" t="s">
        <v>67</v>
      </c>
      <c r="G482" s="6" t="s">
        <v>44</v>
      </c>
      <c r="H482" s="6" t="s">
        <v>73</v>
      </c>
      <c r="I482" s="6" t="s">
        <v>697</v>
      </c>
      <c r="J482" s="12" t="str">
        <f>IF(ISNUMBER(SEARCH("TRIFLUOROMETHYL",I424)),"2-(Trifluoromethyl)pyridine",IF(ISNUMBER(SEARCH("GALIL",I424)),"Imidachloprid",IF(ISNUMBER(SEARCH("SUPRATHION",I424)),"Methidathion",IF(ISNUMBER(SEARCH("ETHYLAN",I424)),"Non Ionic Surfactant",IF(ISNUMBER(SEARCH("FIPRONIL",I424)),"Fipronil","FIX IT")))))</f>
        <v>Methidathion</v>
      </c>
      <c r="K482" s="12" t="str">
        <f t="shared" si="132"/>
        <v>Suprathion</v>
      </c>
      <c r="L482" s="12" t="str">
        <f t="shared" si="133"/>
        <v>Insecticide</v>
      </c>
      <c r="M482" s="7">
        <v>18360</v>
      </c>
      <c r="N482" s="7">
        <v>18.36</v>
      </c>
      <c r="O482" s="7">
        <v>218000</v>
      </c>
      <c r="P482" s="15">
        <f t="shared" si="136"/>
        <v>11.873638344226579</v>
      </c>
      <c r="Q482" s="10"/>
      <c r="R482" s="10"/>
      <c r="S482" s="10"/>
    </row>
    <row r="483" spans="1:19" ht="22" customHeight="1" x14ac:dyDescent="0.3">
      <c r="A483" s="2">
        <v>43682</v>
      </c>
      <c r="B483" s="21" t="str">
        <f t="shared" si="134"/>
        <v>August, 2019</v>
      </c>
      <c r="C483" s="21" t="str">
        <f t="shared" si="135"/>
        <v>August, 2019´</v>
      </c>
      <c r="D483" s="3" t="s">
        <v>32</v>
      </c>
      <c r="E483" s="3" t="s">
        <v>65</v>
      </c>
      <c r="F483" s="3" t="s">
        <v>67</v>
      </c>
      <c r="G483" s="3" t="s">
        <v>44</v>
      </c>
      <c r="H483" s="3" t="s">
        <v>73</v>
      </c>
      <c r="I483" s="3" t="s">
        <v>697</v>
      </c>
      <c r="J483" s="12" t="str">
        <f t="shared" ref="J483" si="142">IF(ISNUMBER(SEARCH("2,4 D",I481)),"2,4-Dichlorophenoxyacetic acid",IF(ISNUMBER(SEARCH("ACIDO",I481)),"2,4-Dichlorophenoxyacetic acid",IF(ISNUMBER(SEARCH("NAPHTHA",I481)),"Aromatic Solvent Mixture",IF(ISNUMBER(SEARCH("DIMETHYLAMINE",I481)),"Dimethylamine",IF(ISNUMBER(SEARCH("DIMETILAMINA",I481)),"Dimethylamine",IF(ISNUMBER(SEARCH("JUMP",I481)),"Diuron",IF(ISNUMBER(SEARCH(" 2-AMINO-2,3-DIMETHYL BUTYRAMIDE",I481)),"Herbicide Amine Intermediate",IF(ISNUMBER(SEARCH("TEBUTHIURON",I481)),"Tebuthiuron",IF(ISNUMBER(SEARCH("DMS",I481)),"Dimethyl Sulfate",IF(ISNUMBER(SEARCH("2,4-XILIDIN",I481)),"2,4-Xylidine","FIX IT"))))))))))</f>
        <v>2,4-Dichlorophenoxyacetic acid</v>
      </c>
      <c r="K483" s="12" t="str">
        <f t="shared" si="132"/>
        <v>2,4-D Main</v>
      </c>
      <c r="L483" s="12" t="str">
        <f t="shared" si="133"/>
        <v>Herbicide</v>
      </c>
      <c r="M483" s="4">
        <v>18360</v>
      </c>
      <c r="N483" s="4">
        <v>18.36</v>
      </c>
      <c r="O483" s="4">
        <v>218000</v>
      </c>
      <c r="P483" s="15">
        <f t="shared" si="136"/>
        <v>11.873638344226579</v>
      </c>
      <c r="Q483" s="7"/>
      <c r="R483" s="7"/>
      <c r="S483" s="7"/>
    </row>
    <row r="484" spans="1:19" ht="22" customHeight="1" x14ac:dyDescent="0.3">
      <c r="A484" s="5">
        <v>43682</v>
      </c>
      <c r="B484" s="21" t="str">
        <f t="shared" si="134"/>
        <v>August, 2019</v>
      </c>
      <c r="C484" s="21" t="str">
        <f t="shared" si="135"/>
        <v>August, 2019´</v>
      </c>
      <c r="D484" s="6" t="s">
        <v>32</v>
      </c>
      <c r="E484" s="6" t="s">
        <v>65</v>
      </c>
      <c r="F484" s="6" t="s">
        <v>67</v>
      </c>
      <c r="G484" s="6" t="s">
        <v>44</v>
      </c>
      <c r="H484" s="6" t="s">
        <v>71</v>
      </c>
      <c r="I484" s="6" t="s">
        <v>361</v>
      </c>
      <c r="J484" s="12" t="str">
        <f t="shared" si="140"/>
        <v>Diuron</v>
      </c>
      <c r="K484" s="12" t="str">
        <f t="shared" si="132"/>
        <v>Jump</v>
      </c>
      <c r="L484" s="12" t="str">
        <f t="shared" si="133"/>
        <v>Herbicide</v>
      </c>
      <c r="M484" s="7">
        <v>134088</v>
      </c>
      <c r="N484" s="7">
        <v>134.09</v>
      </c>
      <c r="O484" s="7">
        <v>1594000</v>
      </c>
      <c r="P484" s="15">
        <f t="shared" si="136"/>
        <v>11.887715530099635</v>
      </c>
      <c r="Q484" s="10"/>
      <c r="R484" s="10"/>
      <c r="S484" s="10"/>
    </row>
    <row r="485" spans="1:19" ht="22" customHeight="1" x14ac:dyDescent="0.3">
      <c r="A485" s="2">
        <v>43682</v>
      </c>
      <c r="B485" s="21" t="str">
        <f t="shared" si="134"/>
        <v>August, 2019</v>
      </c>
      <c r="C485" s="21" t="str">
        <f t="shared" si="135"/>
        <v>August, 2019´</v>
      </c>
      <c r="D485" s="3" t="s">
        <v>32</v>
      </c>
      <c r="E485" s="3" t="s">
        <v>65</v>
      </c>
      <c r="F485" s="3" t="s">
        <v>67</v>
      </c>
      <c r="G485" s="3" t="s">
        <v>44</v>
      </c>
      <c r="H485" s="3" t="s">
        <v>73</v>
      </c>
      <c r="I485" s="3" t="s">
        <v>704</v>
      </c>
      <c r="J485" s="12" t="s">
        <v>3160</v>
      </c>
      <c r="K485" s="12" t="str">
        <f t="shared" si="132"/>
        <v>Not Identified</v>
      </c>
      <c r="L485" s="12" t="str">
        <f t="shared" si="133"/>
        <v>General Chemical</v>
      </c>
      <c r="M485" s="4">
        <v>24600</v>
      </c>
      <c r="N485" s="4">
        <v>24.6</v>
      </c>
      <c r="O485" s="4">
        <v>292000</v>
      </c>
      <c r="P485" s="15">
        <f t="shared" si="136"/>
        <v>11.869918699186991</v>
      </c>
      <c r="Q485" s="7"/>
      <c r="R485" s="7"/>
      <c r="S485" s="7"/>
    </row>
    <row r="486" spans="1:19" ht="22" customHeight="1" x14ac:dyDescent="0.3">
      <c r="A486" s="5">
        <v>43682</v>
      </c>
      <c r="B486" s="21" t="str">
        <f t="shared" si="134"/>
        <v>August, 2019</v>
      </c>
      <c r="C486" s="21" t="str">
        <f t="shared" si="135"/>
        <v>August, 2019´</v>
      </c>
      <c r="D486" s="6" t="s">
        <v>32</v>
      </c>
      <c r="E486" s="6" t="s">
        <v>65</v>
      </c>
      <c r="F486" s="6" t="s">
        <v>67</v>
      </c>
      <c r="G486" s="6" t="s">
        <v>44</v>
      </c>
      <c r="H486" s="6" t="s">
        <v>73</v>
      </c>
      <c r="I486" s="6" t="s">
        <v>704</v>
      </c>
      <c r="J486" s="12" t="str">
        <f t="shared" ref="J486" si="143">IF(ISNUMBER(SEARCH("FORMIC ACID",I428)),"Formic Acid",IF(ISNUMBER(SEARCH("DIMETIL SULFATO",I428)),"Dimethyl Sulfate",IF(ISNUMBER(SEARCH("CHLOROTHALONIL",I428)),"Chlorothalonil","FIX IT")))</f>
        <v>Chlorothalonil</v>
      </c>
      <c r="K486" s="12" t="str">
        <f t="shared" si="132"/>
        <v>Not Identified</v>
      </c>
      <c r="L486" s="12" t="str">
        <f t="shared" si="133"/>
        <v>General Chemical</v>
      </c>
      <c r="M486" s="7">
        <v>24859</v>
      </c>
      <c r="N486" s="7">
        <v>24.86</v>
      </c>
      <c r="O486" s="7">
        <v>295000</v>
      </c>
      <c r="P486" s="15">
        <f t="shared" si="136"/>
        <v>11.86692948228006</v>
      </c>
      <c r="Q486" s="10"/>
      <c r="R486" s="10"/>
      <c r="S486" s="10"/>
    </row>
    <row r="487" spans="1:19" ht="22" customHeight="1" x14ac:dyDescent="0.3">
      <c r="A487" s="2">
        <v>43682</v>
      </c>
      <c r="B487" s="21" t="str">
        <f t="shared" si="134"/>
        <v>August, 2019</v>
      </c>
      <c r="C487" s="21" t="str">
        <f t="shared" si="135"/>
        <v>August, 2019´</v>
      </c>
      <c r="D487" s="3" t="s">
        <v>32</v>
      </c>
      <c r="E487" s="3" t="s">
        <v>65</v>
      </c>
      <c r="F487" s="3" t="s">
        <v>67</v>
      </c>
      <c r="G487" s="3" t="s">
        <v>44</v>
      </c>
      <c r="H487" s="3" t="s">
        <v>73</v>
      </c>
      <c r="I487" s="3" t="s">
        <v>724</v>
      </c>
      <c r="J487" s="12" t="s">
        <v>3158</v>
      </c>
      <c r="K487" s="12" t="str">
        <f t="shared" si="132"/>
        <v>Patrol</v>
      </c>
      <c r="L487" s="12" t="str">
        <f t="shared" si="133"/>
        <v>Herbicide</v>
      </c>
      <c r="M487" s="4">
        <v>142065</v>
      </c>
      <c r="N487" s="4">
        <v>142.07</v>
      </c>
      <c r="O487" s="4">
        <v>1688000</v>
      </c>
      <c r="P487" s="15">
        <f t="shared" si="136"/>
        <v>11.881885052616759</v>
      </c>
      <c r="Q487" s="7"/>
      <c r="R487" s="7"/>
      <c r="S487" s="7"/>
    </row>
    <row r="488" spans="1:19" ht="22" customHeight="1" x14ac:dyDescent="0.3">
      <c r="A488" s="5">
        <v>43682</v>
      </c>
      <c r="B488" s="21" t="str">
        <f t="shared" si="134"/>
        <v>August, 2019</v>
      </c>
      <c r="C488" s="21" t="str">
        <f t="shared" si="135"/>
        <v>August, 2019´</v>
      </c>
      <c r="D488" s="6" t="s">
        <v>32</v>
      </c>
      <c r="E488" s="6" t="s">
        <v>65</v>
      </c>
      <c r="F488" s="6" t="s">
        <v>67</v>
      </c>
      <c r="G488" s="6" t="s">
        <v>44</v>
      </c>
      <c r="H488" s="6" t="s">
        <v>73</v>
      </c>
      <c r="I488" s="6" t="s">
        <v>704</v>
      </c>
      <c r="J488" s="12" t="s">
        <v>3160</v>
      </c>
      <c r="K488" s="12" t="str">
        <f t="shared" si="132"/>
        <v>Not Identified</v>
      </c>
      <c r="L488" s="12" t="str">
        <f t="shared" si="133"/>
        <v>General Chemical</v>
      </c>
      <c r="M488" s="7">
        <v>24859</v>
      </c>
      <c r="N488" s="7">
        <v>24.86</v>
      </c>
      <c r="O488" s="7">
        <v>295000</v>
      </c>
      <c r="P488" s="15">
        <f t="shared" si="136"/>
        <v>11.86692948228006</v>
      </c>
      <c r="Q488" s="10"/>
      <c r="R488" s="10"/>
      <c r="S488" s="10"/>
    </row>
    <row r="489" spans="1:19" ht="22" customHeight="1" x14ac:dyDescent="0.3">
      <c r="A489" s="2">
        <v>43682</v>
      </c>
      <c r="B489" s="21" t="str">
        <f t="shared" si="134"/>
        <v>August, 2019</v>
      </c>
      <c r="C489" s="21" t="str">
        <f t="shared" si="135"/>
        <v>August, 2019´</v>
      </c>
      <c r="D489" s="3" t="s">
        <v>32</v>
      </c>
      <c r="E489" s="3" t="s">
        <v>65</v>
      </c>
      <c r="F489" s="3" t="s">
        <v>67</v>
      </c>
      <c r="G489" s="3" t="s">
        <v>44</v>
      </c>
      <c r="H489" s="3" t="s">
        <v>73</v>
      </c>
      <c r="I489" s="3" t="s">
        <v>697</v>
      </c>
      <c r="J489" s="12" t="s">
        <v>3160</v>
      </c>
      <c r="K489" s="12" t="str">
        <f t="shared" si="132"/>
        <v>Not Identified</v>
      </c>
      <c r="L489" s="12" t="str">
        <f t="shared" si="133"/>
        <v>General Chemical</v>
      </c>
      <c r="M489" s="4">
        <v>18360</v>
      </c>
      <c r="N489" s="4">
        <v>18.36</v>
      </c>
      <c r="O489" s="4">
        <v>218000</v>
      </c>
      <c r="P489" s="15">
        <f t="shared" si="136"/>
        <v>11.873638344226579</v>
      </c>
      <c r="Q489" s="7"/>
      <c r="R489" s="7"/>
      <c r="S489" s="7"/>
    </row>
    <row r="490" spans="1:19" ht="22" customHeight="1" x14ac:dyDescent="0.3">
      <c r="A490" s="5">
        <v>43682</v>
      </c>
      <c r="B490" s="21" t="str">
        <f t="shared" si="134"/>
        <v>August, 2019</v>
      </c>
      <c r="C490" s="21" t="str">
        <f t="shared" si="135"/>
        <v>August, 2019´</v>
      </c>
      <c r="D490" s="6" t="s">
        <v>32</v>
      </c>
      <c r="E490" s="6" t="s">
        <v>35</v>
      </c>
      <c r="F490" s="6" t="s">
        <v>40</v>
      </c>
      <c r="G490" s="6" t="s">
        <v>44</v>
      </c>
      <c r="H490" s="6" t="s">
        <v>47</v>
      </c>
      <c r="I490" s="6" t="s">
        <v>725</v>
      </c>
      <c r="J490" s="12" t="str">
        <f t="shared" si="140"/>
        <v>2,4-Dichlorophenoxyacetic acid</v>
      </c>
      <c r="K490" s="12" t="str">
        <f t="shared" si="132"/>
        <v>2,4-D Main</v>
      </c>
      <c r="L490" s="12" t="str">
        <f t="shared" si="133"/>
        <v>Herbicide</v>
      </c>
      <c r="M490" s="7">
        <v>37120</v>
      </c>
      <c r="N490" s="7">
        <v>37.119999999999997</v>
      </c>
      <c r="O490" s="6" t="s">
        <v>49</v>
      </c>
      <c r="P490" s="15" t="e">
        <f t="shared" si="136"/>
        <v>#VALUE!</v>
      </c>
      <c r="Q490" s="10"/>
      <c r="R490" s="10"/>
      <c r="S490" s="10"/>
    </row>
    <row r="491" spans="1:19" ht="22" customHeight="1" x14ac:dyDescent="0.3">
      <c r="A491" s="2">
        <v>43682</v>
      </c>
      <c r="B491" s="21" t="str">
        <f t="shared" si="134"/>
        <v>August, 2019</v>
      </c>
      <c r="C491" s="21" t="str">
        <f t="shared" si="135"/>
        <v>August, 2019´</v>
      </c>
      <c r="D491" s="3" t="s">
        <v>32</v>
      </c>
      <c r="E491" s="3" t="s">
        <v>35</v>
      </c>
      <c r="F491" s="3" t="s">
        <v>40</v>
      </c>
      <c r="G491" s="3" t="s">
        <v>44</v>
      </c>
      <c r="H491" s="3" t="s">
        <v>47</v>
      </c>
      <c r="I491" s="3" t="s">
        <v>723</v>
      </c>
      <c r="J491" s="12" t="str">
        <f t="shared" si="140"/>
        <v>2,4-Dichlorophenoxyacetic acid</v>
      </c>
      <c r="K491" s="12" t="str">
        <f t="shared" si="132"/>
        <v>2,4-D Main</v>
      </c>
      <c r="L491" s="12" t="str">
        <f t="shared" si="133"/>
        <v>Herbicide</v>
      </c>
      <c r="M491" s="4">
        <v>240460.01</v>
      </c>
      <c r="N491" s="4">
        <v>240.46</v>
      </c>
      <c r="O491" s="3" t="s">
        <v>49</v>
      </c>
      <c r="P491" s="15" t="e">
        <f t="shared" si="136"/>
        <v>#VALUE!</v>
      </c>
      <c r="Q491" s="7"/>
      <c r="R491" s="7"/>
      <c r="S491" s="7"/>
    </row>
    <row r="492" spans="1:19" ht="22" customHeight="1" x14ac:dyDescent="0.3">
      <c r="A492" s="5">
        <v>43682</v>
      </c>
      <c r="B492" s="21" t="str">
        <f t="shared" si="134"/>
        <v>August, 2019</v>
      </c>
      <c r="C492" s="21" t="str">
        <f t="shared" si="135"/>
        <v>August, 2019´</v>
      </c>
      <c r="D492" s="6" t="s">
        <v>32</v>
      </c>
      <c r="E492" s="6" t="s">
        <v>65</v>
      </c>
      <c r="F492" s="6" t="s">
        <v>67</v>
      </c>
      <c r="G492" s="6" t="s">
        <v>44</v>
      </c>
      <c r="H492" s="6" t="s">
        <v>73</v>
      </c>
      <c r="I492" s="6" t="s">
        <v>697</v>
      </c>
      <c r="J492" s="12" t="str">
        <f>IF(ISNUMBER(SEARCH("2,4 D",I490)),"2,4-Dichlorophenoxyacetic acid",IF(ISNUMBER(SEARCH("ACIDO",I490)),"2,4-Dichlorophenoxyacetic acid",IF(ISNUMBER(SEARCH("NAPHTHA",I490)),"Aromatic Solvent Mixture",IF(ISNUMBER(SEARCH("DIMETHYLAMINE",I490)),"Dimethylamine",IF(ISNUMBER(SEARCH("DIMETILAMINA",I490)),"Dimethylamine",IF(ISNUMBER(SEARCH("JUMP",I490)),"Diuron",IF(ISNUMBER(SEARCH(" 2-AMINO-2,3-DIMETHYL BUTYRAMIDE",I490)),"Herbicide Amine Intermediate",IF(ISNUMBER(SEARCH("TEBUTHIURON",I490)),"Tebuthiuron",IF(ISNUMBER(SEARCH("DMS",I490)),"Dimethyl Sulfate",IF(ISNUMBER(SEARCH("2,4-XILIDIN",I490)),"2,4-Xylidine","FIX IT"))))))))))</f>
        <v>2,4-Dichlorophenoxyacetic acid</v>
      </c>
      <c r="K492" s="12" t="str">
        <f t="shared" si="132"/>
        <v>2,4-D Main</v>
      </c>
      <c r="L492" s="12" t="str">
        <f t="shared" si="133"/>
        <v>Herbicide</v>
      </c>
      <c r="M492" s="7">
        <v>18360</v>
      </c>
      <c r="N492" s="7">
        <v>18.36</v>
      </c>
      <c r="O492" s="7">
        <v>218000</v>
      </c>
      <c r="P492" s="15">
        <f t="shared" si="136"/>
        <v>11.873638344226579</v>
      </c>
      <c r="Q492" s="10"/>
      <c r="R492" s="10"/>
      <c r="S492" s="10"/>
    </row>
    <row r="493" spans="1:19" ht="22" customHeight="1" x14ac:dyDescent="0.3">
      <c r="A493" s="2">
        <v>43682</v>
      </c>
      <c r="B493" s="21" t="str">
        <f t="shared" si="134"/>
        <v>August, 2019</v>
      </c>
      <c r="C493" s="21" t="str">
        <f t="shared" si="135"/>
        <v>August, 2019´</v>
      </c>
      <c r="D493" s="3" t="s">
        <v>32</v>
      </c>
      <c r="E493" s="3" t="s">
        <v>399</v>
      </c>
      <c r="F493" s="3" t="s">
        <v>151</v>
      </c>
      <c r="G493" s="3" t="s">
        <v>44</v>
      </c>
      <c r="H493" s="3" t="s">
        <v>726</v>
      </c>
      <c r="I493" s="3" t="s">
        <v>727</v>
      </c>
      <c r="J493" s="12" t="str">
        <f t="shared" si="140"/>
        <v>Aromatic Solvent Mixture</v>
      </c>
      <c r="K493" s="12" t="str">
        <f t="shared" si="132"/>
        <v>Caromax 28</v>
      </c>
      <c r="L493" s="12" t="str">
        <f t="shared" si="133"/>
        <v>Solvent</v>
      </c>
      <c r="M493" s="4">
        <v>79780</v>
      </c>
      <c r="N493" s="4">
        <v>79.78</v>
      </c>
      <c r="O493" s="3" t="s">
        <v>49</v>
      </c>
      <c r="P493" s="15" t="e">
        <f t="shared" si="136"/>
        <v>#VALUE!</v>
      </c>
      <c r="Q493" s="7"/>
      <c r="R493" s="7"/>
      <c r="S493" s="7"/>
    </row>
    <row r="494" spans="1:19" ht="22" customHeight="1" x14ac:dyDescent="0.3">
      <c r="A494" s="5">
        <v>43682</v>
      </c>
      <c r="B494" s="21" t="str">
        <f t="shared" si="134"/>
        <v>August, 2019</v>
      </c>
      <c r="C494" s="21" t="str">
        <f t="shared" si="135"/>
        <v>August, 2019´</v>
      </c>
      <c r="D494" s="6" t="s">
        <v>32</v>
      </c>
      <c r="E494" s="6" t="s">
        <v>65</v>
      </c>
      <c r="F494" s="6" t="s">
        <v>67</v>
      </c>
      <c r="G494" s="6" t="s">
        <v>44</v>
      </c>
      <c r="H494" s="6" t="s">
        <v>73</v>
      </c>
      <c r="I494" s="6" t="s">
        <v>704</v>
      </c>
      <c r="J494" s="12" t="s">
        <v>3160</v>
      </c>
      <c r="K494" s="12" t="str">
        <f t="shared" si="132"/>
        <v>Not Identified</v>
      </c>
      <c r="L494" s="12" t="str">
        <f t="shared" si="133"/>
        <v>General Chemical</v>
      </c>
      <c r="M494" s="7">
        <v>24659</v>
      </c>
      <c r="N494" s="7">
        <v>24.66</v>
      </c>
      <c r="O494" s="7">
        <v>293000</v>
      </c>
      <c r="P494" s="15">
        <f t="shared" si="136"/>
        <v>11.882071454641308</v>
      </c>
      <c r="Q494" s="10"/>
      <c r="R494" s="10"/>
      <c r="S494" s="10"/>
    </row>
    <row r="495" spans="1:19" ht="22" customHeight="1" x14ac:dyDescent="0.3">
      <c r="A495" s="2">
        <v>43682</v>
      </c>
      <c r="B495" s="21" t="str">
        <f t="shared" si="134"/>
        <v>August, 2019</v>
      </c>
      <c r="C495" s="21" t="str">
        <f t="shared" si="135"/>
        <v>August, 2019´</v>
      </c>
      <c r="D495" s="3" t="s">
        <v>32</v>
      </c>
      <c r="E495" s="3" t="s">
        <v>65</v>
      </c>
      <c r="F495" s="3" t="s">
        <v>67</v>
      </c>
      <c r="G495" s="3" t="s">
        <v>44</v>
      </c>
      <c r="H495" s="3" t="s">
        <v>73</v>
      </c>
      <c r="I495" s="3" t="s">
        <v>564</v>
      </c>
      <c r="J495" s="12" t="str">
        <f t="shared" ref="J495" si="144">IF(ISNUMBER(SEARCH("2,4 D",I493)),"2,4-Dichlorophenoxyacetic acid",IF(ISNUMBER(SEARCH("ACIDO",I493)),"2,4-Dichlorophenoxyacetic acid",IF(ISNUMBER(SEARCH("NAPHTHA",I493)),"Aromatic Solvent Mixture",IF(ISNUMBER(SEARCH("DIMETHYLAMINE",I493)),"Dimethylamine",IF(ISNUMBER(SEARCH("DIMETILAMINA",I493)),"Dimethylamine",IF(ISNUMBER(SEARCH("JUMP",I493)),"Diuron",IF(ISNUMBER(SEARCH(" 2-AMINO-2,3-DIMETHYL BUTYRAMIDE",I493)),"Herbicide Amine Intermediate",IF(ISNUMBER(SEARCH("TEBUTHIURON",I493)),"Tebuthiuron",IF(ISNUMBER(SEARCH("DMS",I493)),"Dimethyl Sulfate",IF(ISNUMBER(SEARCH("2,4-XILIDIN",I493)),"2,4-Xylidine","FIX IT"))))))))))</f>
        <v>Aromatic Solvent Mixture</v>
      </c>
      <c r="K495" s="12" t="str">
        <f t="shared" si="132"/>
        <v>Caromax 28</v>
      </c>
      <c r="L495" s="12" t="str">
        <f t="shared" si="133"/>
        <v>Solvent</v>
      </c>
      <c r="M495" s="4">
        <v>36720</v>
      </c>
      <c r="N495" s="4">
        <v>36.72</v>
      </c>
      <c r="O495" s="4">
        <v>436000</v>
      </c>
      <c r="P495" s="15">
        <f t="shared" si="136"/>
        <v>11.873638344226579</v>
      </c>
      <c r="Q495" s="7"/>
      <c r="R495" s="7"/>
      <c r="S495" s="7"/>
    </row>
    <row r="496" spans="1:19" ht="22" customHeight="1" x14ac:dyDescent="0.3">
      <c r="A496" s="5">
        <v>43682</v>
      </c>
      <c r="B496" s="21" t="str">
        <f t="shared" si="134"/>
        <v>August, 2019</v>
      </c>
      <c r="C496" s="21" t="str">
        <f t="shared" si="135"/>
        <v>August, 2019´</v>
      </c>
      <c r="D496" s="6" t="s">
        <v>32</v>
      </c>
      <c r="E496" s="6" t="s">
        <v>65</v>
      </c>
      <c r="F496" s="6" t="s">
        <v>67</v>
      </c>
      <c r="G496" s="6" t="s">
        <v>44</v>
      </c>
      <c r="H496" s="6" t="s">
        <v>73</v>
      </c>
      <c r="I496" s="6" t="s">
        <v>704</v>
      </c>
      <c r="J496" s="12" t="s">
        <v>3160</v>
      </c>
      <c r="K496" s="12" t="str">
        <f t="shared" si="132"/>
        <v>Not Identified</v>
      </c>
      <c r="L496" s="12" t="str">
        <f t="shared" si="133"/>
        <v>General Chemical</v>
      </c>
      <c r="M496" s="7">
        <v>24679</v>
      </c>
      <c r="N496" s="7">
        <v>24.68</v>
      </c>
      <c r="O496" s="7">
        <v>293000</v>
      </c>
      <c r="P496" s="15">
        <f t="shared" si="136"/>
        <v>11.872442157299728</v>
      </c>
      <c r="Q496" s="10"/>
      <c r="R496" s="10"/>
      <c r="S496" s="10"/>
    </row>
    <row r="497" spans="1:19" ht="22" customHeight="1" x14ac:dyDescent="0.3">
      <c r="A497" s="2">
        <v>43682</v>
      </c>
      <c r="B497" s="21" t="str">
        <f t="shared" si="134"/>
        <v>August, 2019</v>
      </c>
      <c r="C497" s="21" t="str">
        <f t="shared" si="135"/>
        <v>August, 2019´</v>
      </c>
      <c r="D497" s="3" t="s">
        <v>32</v>
      </c>
      <c r="E497" s="3" t="s">
        <v>65</v>
      </c>
      <c r="F497" s="3" t="s">
        <v>67</v>
      </c>
      <c r="G497" s="3" t="s">
        <v>44</v>
      </c>
      <c r="H497" s="3" t="s">
        <v>73</v>
      </c>
      <c r="I497" s="3" t="s">
        <v>704</v>
      </c>
      <c r="J497" s="12" t="s">
        <v>3160</v>
      </c>
      <c r="K497" s="12" t="str">
        <f t="shared" si="132"/>
        <v>Not Identified</v>
      </c>
      <c r="L497" s="12" t="str">
        <f t="shared" si="133"/>
        <v>General Chemical</v>
      </c>
      <c r="M497" s="4">
        <v>24799</v>
      </c>
      <c r="N497" s="4">
        <v>24.8</v>
      </c>
      <c r="O497" s="4">
        <v>295000</v>
      </c>
      <c r="P497" s="15">
        <f t="shared" si="136"/>
        <v>11.895640953264245</v>
      </c>
      <c r="Q497" s="7"/>
      <c r="R497" s="7"/>
      <c r="S497" s="7"/>
    </row>
    <row r="498" spans="1:19" ht="22" customHeight="1" x14ac:dyDescent="0.3">
      <c r="A498" s="5">
        <v>43679</v>
      </c>
      <c r="B498" s="21" t="str">
        <f t="shared" si="134"/>
        <v>August, 2019</v>
      </c>
      <c r="C498" s="21" t="str">
        <f t="shared" si="135"/>
        <v>August, 2019´</v>
      </c>
      <c r="D498" s="6" t="s">
        <v>32</v>
      </c>
      <c r="E498" s="6" t="s">
        <v>628</v>
      </c>
      <c r="F498" s="6" t="s">
        <v>195</v>
      </c>
      <c r="G498" s="6" t="s">
        <v>44</v>
      </c>
      <c r="H498" s="6" t="s">
        <v>339</v>
      </c>
      <c r="I498" s="6" t="s">
        <v>728</v>
      </c>
      <c r="J498" s="12" t="str">
        <f t="shared" si="140"/>
        <v>Omethoate</v>
      </c>
      <c r="K498" s="12" t="str">
        <f t="shared" si="132"/>
        <v>Not Identified</v>
      </c>
      <c r="L498" s="12" t="str">
        <f t="shared" si="133"/>
        <v>General Chemical</v>
      </c>
      <c r="M498" s="7">
        <v>51048</v>
      </c>
      <c r="N498" s="7">
        <v>51.05</v>
      </c>
      <c r="O498" s="7">
        <v>170000</v>
      </c>
      <c r="P498" s="15">
        <f t="shared" si="136"/>
        <v>3.3301990283654601</v>
      </c>
      <c r="Q498" s="10"/>
      <c r="R498" s="10"/>
      <c r="S498" s="10"/>
    </row>
    <row r="499" spans="1:19" ht="22" customHeight="1" x14ac:dyDescent="0.3">
      <c r="A499" s="2">
        <v>43677</v>
      </c>
      <c r="B499" s="21" t="str">
        <f t="shared" si="134"/>
        <v>July, 2019</v>
      </c>
      <c r="C499" s="21" t="str">
        <f t="shared" si="135"/>
        <v>July, 2019´</v>
      </c>
      <c r="D499" s="3" t="s">
        <v>729</v>
      </c>
      <c r="E499" s="3" t="s">
        <v>65</v>
      </c>
      <c r="F499" s="3" t="s">
        <v>67</v>
      </c>
      <c r="G499" s="3" t="s">
        <v>44</v>
      </c>
      <c r="H499" s="3" t="s">
        <v>219</v>
      </c>
      <c r="I499" s="3" t="s">
        <v>732</v>
      </c>
      <c r="J499" s="12" t="s">
        <v>3120</v>
      </c>
      <c r="K499" s="12" t="str">
        <f t="shared" si="132"/>
        <v>Jump</v>
      </c>
      <c r="L499" s="12" t="str">
        <f t="shared" si="133"/>
        <v>Herbicide</v>
      </c>
      <c r="M499" s="4">
        <v>41720</v>
      </c>
      <c r="N499" s="4">
        <v>41.72</v>
      </c>
      <c r="O499" s="4">
        <v>855000</v>
      </c>
      <c r="P499" s="15">
        <f t="shared" si="136"/>
        <v>20.493767976989453</v>
      </c>
      <c r="Q499" s="7"/>
      <c r="R499" s="7"/>
      <c r="S499" s="7"/>
    </row>
    <row r="500" spans="1:19" ht="22" customHeight="1" x14ac:dyDescent="0.3">
      <c r="A500" s="5">
        <v>43677</v>
      </c>
      <c r="B500" s="21" t="str">
        <f t="shared" si="134"/>
        <v>July, 2019</v>
      </c>
      <c r="C500" s="21" t="str">
        <f t="shared" si="135"/>
        <v>July, 2019´</v>
      </c>
      <c r="D500" s="6" t="s">
        <v>584</v>
      </c>
      <c r="E500" s="6" t="s">
        <v>77</v>
      </c>
      <c r="F500" s="6" t="s">
        <v>67</v>
      </c>
      <c r="G500" s="6" t="s">
        <v>44</v>
      </c>
      <c r="H500" s="6" t="s">
        <v>82</v>
      </c>
      <c r="I500" s="6" t="s">
        <v>733</v>
      </c>
      <c r="J500" s="18" t="s">
        <v>3193</v>
      </c>
      <c r="K500" s="12" t="str">
        <f t="shared" si="132"/>
        <v>Galil</v>
      </c>
      <c r="L500" s="12" t="str">
        <f t="shared" si="133"/>
        <v>Insecticide</v>
      </c>
      <c r="M500" s="7">
        <v>56764</v>
      </c>
      <c r="N500" s="7">
        <v>56.76</v>
      </c>
      <c r="O500" s="7">
        <v>1124000</v>
      </c>
      <c r="P500" s="15">
        <f t="shared" si="136"/>
        <v>19.801282502994855</v>
      </c>
      <c r="Q500" s="18" t="s">
        <v>3166</v>
      </c>
      <c r="R500" s="17" t="s">
        <v>3250</v>
      </c>
      <c r="S500" s="18" t="s">
        <v>3163</v>
      </c>
    </row>
    <row r="501" spans="1:19" ht="22" customHeight="1" x14ac:dyDescent="0.3">
      <c r="A501" s="2">
        <v>43676</v>
      </c>
      <c r="B501" s="21" t="str">
        <f t="shared" si="134"/>
        <v>July, 2019</v>
      </c>
      <c r="C501" s="21" t="str">
        <f t="shared" si="135"/>
        <v>July, 2019´</v>
      </c>
      <c r="D501" s="3" t="s">
        <v>32</v>
      </c>
      <c r="E501" s="3" t="s">
        <v>77</v>
      </c>
      <c r="F501" s="3" t="s">
        <v>67</v>
      </c>
      <c r="G501" s="3" t="s">
        <v>44</v>
      </c>
      <c r="H501" s="3" t="s">
        <v>82</v>
      </c>
      <c r="I501" s="3" t="s">
        <v>345</v>
      </c>
      <c r="J501" s="12" t="str">
        <f>IF(ISNUMBER(SEARCH("DMS",I501)),"Dimethyl Sulfate",IF(ISNUMBER(SEARCH("2,4-XILIDIN",I501)),"2,4-Xylidine",IF(ISNUMBER(SEARCH("GALIGAN",I501)),"Oxyfluorfen",IF(ISNUMBER(SEARCH("DIMETHYLAMINE",I501)),"Dimethylamine",IF(ISNUMBER(SEARCH("ORTHOFORMATE",I501)),"Trimethyl orthoformate",IF(ISNUMBER(SEARCH("NOVALURON",I501)),"Novaluron",IF(ISNUMBER(SEARCH("DIMETHYL SULPHATE",I501)),"Dimethyl Sulphate",IF(ISNUMBER(SEARCH("ALTAPYNE",I501)),"Acid Based Co-Emulsifier",IF(ISNUMBER(SEARCH("METHANESULFONYL",I501)),"Methanesulfonyl chloride",IF(ISNUMBER(SEARCH("METHYL FORMATE",I501)),"Methanoate",IF(ISNUMBER(SEARCH("FLUEN",I501)),"Fluensulfone","FIX IT")))))))))))</f>
        <v>Novaluron</v>
      </c>
      <c r="K501" s="12" t="str">
        <f t="shared" si="132"/>
        <v>Rimon</v>
      </c>
      <c r="L501" s="12" t="str">
        <f t="shared" si="133"/>
        <v>Insecticide</v>
      </c>
      <c r="M501" s="4">
        <v>19800</v>
      </c>
      <c r="N501" s="4">
        <v>19.8</v>
      </c>
      <c r="O501" s="4">
        <v>392000</v>
      </c>
      <c r="P501" s="15">
        <f t="shared" si="136"/>
        <v>19.797979797979799</v>
      </c>
      <c r="Q501" s="7"/>
      <c r="R501" s="7"/>
      <c r="S501" s="7"/>
    </row>
    <row r="502" spans="1:19" ht="22" customHeight="1" x14ac:dyDescent="0.3">
      <c r="A502" s="5">
        <v>43675</v>
      </c>
      <c r="B502" s="21" t="str">
        <f t="shared" si="134"/>
        <v>July, 2019</v>
      </c>
      <c r="C502" s="21" t="str">
        <f t="shared" si="135"/>
        <v>July, 2019´</v>
      </c>
      <c r="D502" s="6" t="s">
        <v>32</v>
      </c>
      <c r="E502" s="6" t="s">
        <v>399</v>
      </c>
      <c r="F502" s="6" t="s">
        <v>151</v>
      </c>
      <c r="G502" s="6" t="s">
        <v>44</v>
      </c>
      <c r="H502" s="6" t="s">
        <v>153</v>
      </c>
      <c r="I502" s="6" t="s">
        <v>734</v>
      </c>
      <c r="J502" s="12" t="str">
        <f t="shared" ref="J502:J504" si="145">IF(ISNUMBER(SEARCH("CARBENDAZIM",I502)),"Carbendazim",IF(ISNUMBER(SEARCH("4-D",I502)),"2,4-Dichlorophenoxyacetic acid",IF(ISNUMBER(SEARCH("RIDOVER",I502)),"Glyphosate",IF(ISNUMBER(SEARCH("POQUER",I502)),"Clethodim",IF(ISNUMBER(SEARCH("LITER",I502)),"Imidacloprid",IF(ISNUMBER(SEARCH("PYRINEX",I502)),"Chlorpyrifos",IF(ISNUMBER(SEARCH("ORBIT",I502)),"Omethoate",IF(ISNUMBER(SEARCH("HEXARON",I502)),"Diuron",IF(ISNUMBER(SEARCH("ISOPROPYLAMINE",I502)),"Isopropylamine",IF(ISNUMBER(SEARCH("GLYPHOSATE",I502)),"Glyphosate",IF(ISNUMBER(SEARCH("MANCOZEB",I502)),"Mancozeb Indofil",IF(ISNUMBER(SEARCH("PARAQUAT",I502)),"Paraquat",IF(ISNUMBER(SEARCH("CAROMAX",I502)),"Aromatic Solvent Mixture",IF(ISNUMBER(SEARCH("BUTIRON",I502)),"Tebuthiuron",IF(ISNUMBER(SEARCH("VORAZ",I502)),"Methomyl",IF(ISNUMBER(SEARCH("IMIDACLOPRID",I502)),"Imidacloprid",IF(ISNUMBER(SEARCH("2 4 D",I502)),"2,4-Dichlorophenoxyacetic acid",IF(ISNUMBER(SEARCH("IMIDACL",I502)),"Imidacloprid",IF(ISNUMBER(SEARCH("DIUREX",I502)),"Diuron",IF(ISNUMBER(SEARCH("RAPEL",I502)),"Acephate","fix it"))))))))))))))))))))</f>
        <v>Aromatic Solvent Mixture</v>
      </c>
      <c r="K502" s="12" t="str">
        <f t="shared" si="132"/>
        <v>Caromax 28</v>
      </c>
      <c r="L502" s="12" t="str">
        <f t="shared" si="133"/>
        <v>Solvent</v>
      </c>
      <c r="M502" s="7">
        <v>79720</v>
      </c>
      <c r="N502" s="7">
        <v>79.72</v>
      </c>
      <c r="O502" s="6" t="s">
        <v>49</v>
      </c>
      <c r="P502" s="15" t="e">
        <f t="shared" si="136"/>
        <v>#VALUE!</v>
      </c>
      <c r="Q502" s="10"/>
      <c r="R502" s="10"/>
      <c r="S502" s="10"/>
    </row>
    <row r="503" spans="1:19" ht="22" customHeight="1" x14ac:dyDescent="0.3">
      <c r="A503" s="2">
        <v>43675</v>
      </c>
      <c r="B503" s="21" t="str">
        <f t="shared" si="134"/>
        <v>July, 2019</v>
      </c>
      <c r="C503" s="21" t="str">
        <f t="shared" si="135"/>
        <v>July, 2019´</v>
      </c>
      <c r="D503" s="3" t="s">
        <v>84</v>
      </c>
      <c r="E503" s="3" t="s">
        <v>87</v>
      </c>
      <c r="F503" s="3" t="s">
        <v>106</v>
      </c>
      <c r="G503" s="3" t="s">
        <v>44</v>
      </c>
      <c r="H503" s="3" t="s">
        <v>92</v>
      </c>
      <c r="I503" s="3" t="s">
        <v>735</v>
      </c>
      <c r="J503" s="12" t="str">
        <f>IF(ISNUMBER(SEARCH("DMS",I503)),"Dimethyl Sulfate",IF(ISNUMBER(SEARCH("2,4-XILIDIN",I503)),"2,4-Xylidine",IF(ISNUMBER(SEARCH("GALIGAN",I503)),"Oxyfluorfen",IF(ISNUMBER(SEARCH("DIMETHYLAMINE",I503)),"Dimethylamine",IF(ISNUMBER(SEARCH("ORTHOFORMATE",I503)),"Trimethyl orthoformate",IF(ISNUMBER(SEARCH("NOVALURON",I503)),"Novaluron",IF(ISNUMBER(SEARCH("DIMETHYL SULPHATE",I503)),"Dimethyl Sulphate",IF(ISNUMBER(SEARCH("ALTAPYNE",I503)),"Acid Based Co-Emulsifier",IF(ISNUMBER(SEARCH("METHANESULFONYL",I503)),"Methanesulfonyl chloride",IF(ISNUMBER(SEARCH("METHYL FORMATE",I503)),"Methanoate",IF(ISNUMBER(SEARCH("FLUEN",I503)),"Fluensulfone","FIX IT")))))))))))</f>
        <v>Trimethyl orthoformate</v>
      </c>
      <c r="K503" s="12" t="str">
        <f t="shared" si="132"/>
        <v>Not Identified</v>
      </c>
      <c r="L503" s="12" t="str">
        <f t="shared" si="133"/>
        <v>General Chemical</v>
      </c>
      <c r="M503" s="4">
        <v>16760</v>
      </c>
      <c r="N503" s="4">
        <v>16.760000000000002</v>
      </c>
      <c r="O503" s="4">
        <v>161000</v>
      </c>
      <c r="P503" s="15">
        <f t="shared" si="136"/>
        <v>9.6062052505966591</v>
      </c>
      <c r="Q503" s="7"/>
      <c r="R503" s="7"/>
      <c r="S503" s="7"/>
    </row>
    <row r="504" spans="1:19" ht="22" customHeight="1" x14ac:dyDescent="0.3">
      <c r="A504" s="5">
        <v>43673</v>
      </c>
      <c r="B504" s="21" t="str">
        <f t="shared" si="134"/>
        <v>July, 2019</v>
      </c>
      <c r="C504" s="21" t="str">
        <f t="shared" si="135"/>
        <v>July, 2019´</v>
      </c>
      <c r="D504" s="6" t="s">
        <v>32</v>
      </c>
      <c r="E504" s="6" t="s">
        <v>507</v>
      </c>
      <c r="F504" s="6" t="s">
        <v>106</v>
      </c>
      <c r="G504" s="6" t="s">
        <v>44</v>
      </c>
      <c r="H504" s="6" t="s">
        <v>159</v>
      </c>
      <c r="I504" s="6" t="s">
        <v>736</v>
      </c>
      <c r="J504" s="12" t="str">
        <f t="shared" si="145"/>
        <v>Glyphosate</v>
      </c>
      <c r="K504" s="12" t="str">
        <f t="shared" si="132"/>
        <v>Not Identified</v>
      </c>
      <c r="L504" s="12" t="str">
        <f t="shared" si="133"/>
        <v>General Chemical</v>
      </c>
      <c r="M504" s="7">
        <v>121100</v>
      </c>
      <c r="N504" s="7">
        <v>121.1</v>
      </c>
      <c r="O504" s="7">
        <v>737000</v>
      </c>
      <c r="P504" s="15">
        <f t="shared" si="136"/>
        <v>6.0858794384805943</v>
      </c>
      <c r="Q504" s="10"/>
      <c r="R504" s="10"/>
      <c r="S504" s="10"/>
    </row>
    <row r="505" spans="1:19" ht="22" customHeight="1" x14ac:dyDescent="0.3">
      <c r="A505" s="2">
        <v>43673</v>
      </c>
      <c r="B505" s="21" t="str">
        <f t="shared" si="134"/>
        <v>July, 2019</v>
      </c>
      <c r="C505" s="21" t="str">
        <f t="shared" si="135"/>
        <v>July, 2019´</v>
      </c>
      <c r="D505" s="3" t="s">
        <v>584</v>
      </c>
      <c r="E505" s="3" t="s">
        <v>77</v>
      </c>
      <c r="F505" s="3" t="s">
        <v>67</v>
      </c>
      <c r="G505" s="3" t="s">
        <v>44</v>
      </c>
      <c r="H505" s="3" t="s">
        <v>82</v>
      </c>
      <c r="I505" s="3" t="s">
        <v>737</v>
      </c>
      <c r="J505" s="18" t="s">
        <v>3193</v>
      </c>
      <c r="K505" s="12" t="str">
        <f t="shared" si="132"/>
        <v>Galil</v>
      </c>
      <c r="L505" s="12" t="str">
        <f t="shared" si="133"/>
        <v>Insecticide</v>
      </c>
      <c r="M505" s="4">
        <v>66636</v>
      </c>
      <c r="N505" s="4">
        <v>66.64</v>
      </c>
      <c r="O505" s="4">
        <v>1319000</v>
      </c>
      <c r="P505" s="15">
        <f t="shared" si="136"/>
        <v>19.794105288432679</v>
      </c>
      <c r="Q505" s="7"/>
      <c r="R505" s="7"/>
      <c r="S505" s="7"/>
    </row>
    <row r="506" spans="1:19" ht="22" customHeight="1" x14ac:dyDescent="0.3">
      <c r="A506" s="5">
        <v>43673</v>
      </c>
      <c r="B506" s="21" t="str">
        <f t="shared" si="134"/>
        <v>July, 2019</v>
      </c>
      <c r="C506" s="21" t="str">
        <f t="shared" si="135"/>
        <v>July, 2019´</v>
      </c>
      <c r="D506" s="6" t="s">
        <v>32</v>
      </c>
      <c r="E506" s="6" t="s">
        <v>507</v>
      </c>
      <c r="F506" s="6" t="s">
        <v>106</v>
      </c>
      <c r="G506" s="6" t="s">
        <v>44</v>
      </c>
      <c r="H506" s="6" t="s">
        <v>159</v>
      </c>
      <c r="I506" s="6" t="s">
        <v>736</v>
      </c>
      <c r="J506" s="12" t="str">
        <f>IF(ISNUMBER(SEARCH("CARBENDAZIM",I506)),"Carbendazim",IF(ISNUMBER(SEARCH("4-D",I506)),"2,4-Dichlorophenoxyacetic acid",IF(ISNUMBER(SEARCH("RIDOVER",I506)),"Glyphosate",IF(ISNUMBER(SEARCH("POQUER",I506)),"Clethodim",IF(ISNUMBER(SEARCH("LITER",I506)),"Imidacloprid",IF(ISNUMBER(SEARCH("PYRINEX",I506)),"Chlorpyrifos",IF(ISNUMBER(SEARCH("ORBIT",I506)),"Omethoate",IF(ISNUMBER(SEARCH("HEXARON",I506)),"Diuron",IF(ISNUMBER(SEARCH("ISOPROPYLAMINE",I506)),"Isopropylamine",IF(ISNUMBER(SEARCH("GLYPHOSATE",I506)),"Glyphosate",IF(ISNUMBER(SEARCH("MANCOZEB",I506)),"Mancozeb Indofil",IF(ISNUMBER(SEARCH("PARAQUAT",I506)),"Paraquat",IF(ISNUMBER(SEARCH("CAROMAX",I506)),"Aromatic Solvent Mixture",IF(ISNUMBER(SEARCH("BUTIRON",I506)),"Tebuthiuron",IF(ISNUMBER(SEARCH("VORAZ",I506)),"Methomyl",IF(ISNUMBER(SEARCH("IMIDACLOPRID",I506)),"Imidacloprid",IF(ISNUMBER(SEARCH("2 4 D",I506)),"2,4-Dichlorophenoxyacetic acid",IF(ISNUMBER(SEARCH("IMIDACL",I506)),"Imidacloprid",IF(ISNUMBER(SEARCH("DIUREX",I506)),"Diuron",IF(ISNUMBER(SEARCH("RAPEL",I506)),"Acephate","fix it"))))))))))))))))))))</f>
        <v>Glyphosate</v>
      </c>
      <c r="K506" s="12" t="str">
        <f t="shared" si="132"/>
        <v>Not Identified</v>
      </c>
      <c r="L506" s="12" t="str">
        <f t="shared" si="133"/>
        <v>General Chemical</v>
      </c>
      <c r="M506" s="7">
        <v>121100</v>
      </c>
      <c r="N506" s="7">
        <v>121.1</v>
      </c>
      <c r="O506" s="7">
        <v>737000</v>
      </c>
      <c r="P506" s="15">
        <f t="shared" si="136"/>
        <v>6.0858794384805943</v>
      </c>
      <c r="Q506" s="10"/>
      <c r="R506" s="10"/>
      <c r="S506" s="10"/>
    </row>
    <row r="507" spans="1:19" ht="22" customHeight="1" x14ac:dyDescent="0.3">
      <c r="A507" s="2">
        <v>43673</v>
      </c>
      <c r="B507" s="21" t="str">
        <f t="shared" si="134"/>
        <v>July, 2019</v>
      </c>
      <c r="C507" s="21" t="str">
        <f t="shared" si="135"/>
        <v>July, 2019´</v>
      </c>
      <c r="D507" s="3" t="s">
        <v>729</v>
      </c>
      <c r="E507" s="3" t="s">
        <v>65</v>
      </c>
      <c r="F507" s="3" t="s">
        <v>67</v>
      </c>
      <c r="G507" s="3" t="s">
        <v>44</v>
      </c>
      <c r="H507" s="3" t="s">
        <v>219</v>
      </c>
      <c r="I507" s="3" t="s">
        <v>738</v>
      </c>
      <c r="J507" s="12" t="s">
        <v>3120</v>
      </c>
      <c r="K507" s="12" t="str">
        <f t="shared" si="132"/>
        <v>Jump</v>
      </c>
      <c r="L507" s="12" t="str">
        <f t="shared" si="133"/>
        <v>Herbicide</v>
      </c>
      <c r="M507" s="4">
        <v>166880.01</v>
      </c>
      <c r="N507" s="4">
        <v>166.88</v>
      </c>
      <c r="O507" s="4">
        <v>3421000</v>
      </c>
      <c r="P507" s="15">
        <f t="shared" si="136"/>
        <v>20.49975907839411</v>
      </c>
      <c r="Q507" s="7"/>
      <c r="R507" s="7"/>
      <c r="S507" s="7"/>
    </row>
    <row r="508" spans="1:19" ht="22" customHeight="1" x14ac:dyDescent="0.3">
      <c r="A508" s="5">
        <v>43671</v>
      </c>
      <c r="B508" s="21" t="str">
        <f t="shared" si="134"/>
        <v>July, 2019</v>
      </c>
      <c r="C508" s="21" t="str">
        <f t="shared" si="135"/>
        <v>July, 2019´</v>
      </c>
      <c r="D508" s="6" t="s">
        <v>32</v>
      </c>
      <c r="E508" s="6" t="s">
        <v>739</v>
      </c>
      <c r="F508" s="6" t="s">
        <v>337</v>
      </c>
      <c r="G508" s="6" t="s">
        <v>44</v>
      </c>
      <c r="H508" s="6" t="s">
        <v>339</v>
      </c>
      <c r="I508" s="6" t="s">
        <v>741</v>
      </c>
      <c r="J508" s="12" t="s">
        <v>3142</v>
      </c>
      <c r="K508" s="12" t="str">
        <f t="shared" si="132"/>
        <v>Not Identified</v>
      </c>
      <c r="L508" s="12" t="str">
        <f t="shared" si="133"/>
        <v>General Chemical</v>
      </c>
      <c r="M508" s="7">
        <v>13094</v>
      </c>
      <c r="N508" s="7">
        <v>13.09</v>
      </c>
      <c r="O508" s="7">
        <v>44400</v>
      </c>
      <c r="P508" s="15">
        <f t="shared" si="136"/>
        <v>3.3908660455170305</v>
      </c>
      <c r="Q508" s="10"/>
      <c r="R508" s="10"/>
      <c r="S508" s="10"/>
    </row>
    <row r="509" spans="1:19" ht="22" customHeight="1" x14ac:dyDescent="0.3">
      <c r="A509" s="2">
        <v>43671</v>
      </c>
      <c r="B509" s="21" t="str">
        <f t="shared" si="134"/>
        <v>July, 2019</v>
      </c>
      <c r="C509" s="21" t="str">
        <f t="shared" si="135"/>
        <v>July, 2019´</v>
      </c>
      <c r="D509" s="3" t="s">
        <v>32</v>
      </c>
      <c r="E509" s="3" t="s">
        <v>614</v>
      </c>
      <c r="F509" s="3" t="s">
        <v>186</v>
      </c>
      <c r="G509" s="3" t="s">
        <v>44</v>
      </c>
      <c r="H509" s="3" t="s">
        <v>140</v>
      </c>
      <c r="I509" s="3" t="s">
        <v>742</v>
      </c>
      <c r="J509" s="12" t="str">
        <f t="shared" ref="J509" si="146">IF(ISNUMBER(SEARCH("2,4 D",I509)),"2,4-Dichlorophenoxyacetic acid",IF(ISNUMBER(SEARCH("ACIDO",I509)),"2,4-Dichlorophenoxyacetic acid",IF(ISNUMBER(SEARCH("NAPHTHA",I509)),"Aromatic Solvent Mixture",IF(ISNUMBER(SEARCH("DIMETHYLAMINE",I509)),"Dimethylamine",IF(ISNUMBER(SEARCH("DIMETILAMINA",I509)),"Dimethylamine",IF(ISNUMBER(SEARCH("JUMP",I509)),"Diuron",IF(ISNUMBER(SEARCH("2-AMINO-2,3-DIMETHYL BUTYRAMIDE",I509)),"Herbicide Amine Intermediate",IF(ISNUMBER(SEARCH("TEBUTHIURON",I509)),"Tebuthiuron","FIXIT"))))))))</f>
        <v>Dimethylamine</v>
      </c>
      <c r="K509" s="12" t="str">
        <f t="shared" si="132"/>
        <v>Not Identified</v>
      </c>
      <c r="L509" s="12" t="str">
        <f t="shared" si="133"/>
        <v>General Chemical</v>
      </c>
      <c r="M509" s="4">
        <v>94280</v>
      </c>
      <c r="N509" s="4">
        <v>94.28</v>
      </c>
      <c r="O509" s="4">
        <v>375000</v>
      </c>
      <c r="P509" s="15">
        <f t="shared" si="136"/>
        <v>3.9775137887144676</v>
      </c>
      <c r="Q509" s="7"/>
      <c r="R509" s="7"/>
      <c r="S509" s="7"/>
    </row>
    <row r="510" spans="1:19" ht="22" customHeight="1" x14ac:dyDescent="0.3">
      <c r="A510" s="5">
        <v>43669</v>
      </c>
      <c r="B510" s="21" t="str">
        <f t="shared" si="134"/>
        <v>July, 2019</v>
      </c>
      <c r="C510" s="21" t="str">
        <f t="shared" si="135"/>
        <v>July, 2019´</v>
      </c>
      <c r="D510" s="6" t="s">
        <v>32</v>
      </c>
      <c r="E510" s="6" t="s">
        <v>65</v>
      </c>
      <c r="F510" s="6" t="s">
        <v>67</v>
      </c>
      <c r="G510" s="6" t="s">
        <v>44</v>
      </c>
      <c r="H510" s="6" t="s">
        <v>71</v>
      </c>
      <c r="I510" s="6" t="s">
        <v>284</v>
      </c>
      <c r="J510" s="12" t="str">
        <f t="shared" ref="J510:J513" si="147">IF(ISNUMBER(SEARCH("CARBENDAZIM",I510)),"Carbendazim",IF(ISNUMBER(SEARCH("4-D",I510)),"2,4-Dichlorophenoxyacetic acid",IF(ISNUMBER(SEARCH("RIDOVER",I510)),"Glyphosate",IF(ISNUMBER(SEARCH("POQUER",I510)),"Clethodim",IF(ISNUMBER(SEARCH("LITER",I510)),"Imidacloprid",IF(ISNUMBER(SEARCH("PYRINEX",I510)),"Chlorpyrifos",IF(ISNUMBER(SEARCH("ORBIT",I510)),"Omethoate",IF(ISNUMBER(SEARCH("HEXARON",I510)),"Diuron",IF(ISNUMBER(SEARCH("ISOPROPYLAMINE",I510)),"Isopropylamine",IF(ISNUMBER(SEARCH("GLYPHOSATE",I510)),"Glyphosate",IF(ISNUMBER(SEARCH("MANCOZEB",I510)),"Mancozeb Indofil",IF(ISNUMBER(SEARCH("PARAQUAT",I510)),"Paraquat",IF(ISNUMBER(SEARCH("CAROMAX",I510)),"Aromatic Solvent Mixture",IF(ISNUMBER(SEARCH("BUTIRON",I510)),"Tebuthiuron",IF(ISNUMBER(SEARCH("VORAZ",I510)),"Methomyl",IF(ISNUMBER(SEARCH("IMIDACLOPRID",I510)),"Imidacloprid",IF(ISNUMBER(SEARCH("2 4 D",I510)),"2,4-Dichlorophenoxyacetic acid",IF(ISNUMBER(SEARCH("IMIDACL",I510)),"Imidacloprid",IF(ISNUMBER(SEARCH("DIUREX",I510)),"Diuron",IF(ISNUMBER(SEARCH("RAPEL",I510)),"Acephate","fix it"))))))))))))))))))))</f>
        <v>Diuron</v>
      </c>
      <c r="K510" s="12" t="str">
        <f t="shared" si="132"/>
        <v>Jump</v>
      </c>
      <c r="L510" s="12" t="str">
        <f t="shared" si="133"/>
        <v>Herbicide</v>
      </c>
      <c r="M510" s="7">
        <v>44696</v>
      </c>
      <c r="N510" s="7">
        <v>44.7</v>
      </c>
      <c r="O510" s="7">
        <v>463000</v>
      </c>
      <c r="P510" s="15">
        <f t="shared" si="136"/>
        <v>10.358868802577412</v>
      </c>
      <c r="Q510" s="10"/>
      <c r="R510" s="10"/>
      <c r="S510" s="10"/>
    </row>
    <row r="511" spans="1:19" ht="22" customHeight="1" x14ac:dyDescent="0.3">
      <c r="A511" s="2">
        <v>43669</v>
      </c>
      <c r="B511" s="21" t="str">
        <f t="shared" si="134"/>
        <v>July, 2019</v>
      </c>
      <c r="C511" s="21" t="str">
        <f t="shared" si="135"/>
        <v>July, 2019´</v>
      </c>
      <c r="D511" s="3" t="s">
        <v>32</v>
      </c>
      <c r="E511" s="3" t="s">
        <v>507</v>
      </c>
      <c r="F511" s="3" t="s">
        <v>106</v>
      </c>
      <c r="G511" s="3" t="s">
        <v>44</v>
      </c>
      <c r="H511" s="3" t="s">
        <v>159</v>
      </c>
      <c r="I511" s="3" t="s">
        <v>508</v>
      </c>
      <c r="J511" s="12" t="str">
        <f t="shared" si="147"/>
        <v>Glyphosate</v>
      </c>
      <c r="K511" s="12" t="str">
        <f t="shared" si="132"/>
        <v>Not Identified</v>
      </c>
      <c r="L511" s="12" t="str">
        <f t="shared" si="133"/>
        <v>General Chemical</v>
      </c>
      <c r="M511" s="4">
        <v>121100</v>
      </c>
      <c r="N511" s="4">
        <v>121.1</v>
      </c>
      <c r="O511" s="4">
        <v>737000</v>
      </c>
      <c r="P511" s="15">
        <f t="shared" si="136"/>
        <v>6.0858794384805943</v>
      </c>
      <c r="Q511" s="7"/>
      <c r="R511" s="7"/>
      <c r="S511" s="7"/>
    </row>
    <row r="512" spans="1:19" ht="22" customHeight="1" x14ac:dyDescent="0.3">
      <c r="A512" s="5">
        <v>43669</v>
      </c>
      <c r="B512" s="21" t="str">
        <f t="shared" si="134"/>
        <v>July, 2019</v>
      </c>
      <c r="C512" s="21" t="str">
        <f t="shared" si="135"/>
        <v>July, 2019´</v>
      </c>
      <c r="D512" s="6" t="s">
        <v>32</v>
      </c>
      <c r="E512" s="6" t="s">
        <v>191</v>
      </c>
      <c r="F512" s="6" t="s">
        <v>186</v>
      </c>
      <c r="G512" s="6" t="s">
        <v>44</v>
      </c>
      <c r="H512" s="6" t="s">
        <v>193</v>
      </c>
      <c r="I512" s="6" t="s">
        <v>743</v>
      </c>
      <c r="J512" s="12" t="str">
        <f>IF(ISNUMBER(SEARCH("BUTYRAMIDE",I512)),"2,3-Dimethyl Butyramide",IF(ISNUMBER(SEARCH("FOLPET",I512)),"Folpet",IF(ISNUMBER(SEARCH("METHYL [2-({[6- (TRIFLUOROMETHYL) PYRIDIN-2-YL] OXY} METHYL) PHENYL",I512)),"Esther",IF(ISNUMBER(SEARCH("TEBUCONAZOL",I512)),"Tebuconazole",IF(ISNUMBER(SEARCH("DICHLOROPHENYL",I512)),"Dichlorophenyl Isocyanates",IF(ISNUMBER(SEARCH("CAPTAN",I512)),"Captan",IF(ISNUMBER(SEARCH("DIMETHYLACETAMID",I512)),"Dimethylacetamide",IF(ISNUMBER(SEARCH("AFALON",I512)),"Linuron","FIX IT"))))))))</f>
        <v>Dichlorophenyl Isocyanates</v>
      </c>
      <c r="K512" s="12" t="str">
        <f t="shared" si="132"/>
        <v>Not Identified</v>
      </c>
      <c r="L512" s="12" t="str">
        <f t="shared" si="133"/>
        <v>General Chemical</v>
      </c>
      <c r="M512" s="7">
        <v>50760</v>
      </c>
      <c r="N512" s="7">
        <v>50.76</v>
      </c>
      <c r="O512" s="7">
        <v>196000</v>
      </c>
      <c r="P512" s="15">
        <f t="shared" si="136"/>
        <v>3.8613081166272654</v>
      </c>
      <c r="Q512" s="10"/>
      <c r="R512" s="10"/>
      <c r="S512" s="10"/>
    </row>
    <row r="513" spans="1:19" ht="22" customHeight="1" x14ac:dyDescent="0.3">
      <c r="A513" s="2">
        <v>43669</v>
      </c>
      <c r="B513" s="21" t="str">
        <f t="shared" si="134"/>
        <v>July, 2019</v>
      </c>
      <c r="C513" s="21" t="str">
        <f t="shared" si="135"/>
        <v>July, 2019´</v>
      </c>
      <c r="D513" s="3" t="s">
        <v>32</v>
      </c>
      <c r="E513" s="3" t="s">
        <v>35</v>
      </c>
      <c r="F513" s="3" t="s">
        <v>40</v>
      </c>
      <c r="G513" s="3" t="s">
        <v>44</v>
      </c>
      <c r="H513" s="3" t="s">
        <v>47</v>
      </c>
      <c r="I513" s="3" t="s">
        <v>744</v>
      </c>
      <c r="J513" s="12" t="str">
        <f t="shared" si="147"/>
        <v>2,4-Dichlorophenoxyacetic acid</v>
      </c>
      <c r="K513" s="12" t="str">
        <f t="shared" si="132"/>
        <v>2,4-D Main</v>
      </c>
      <c r="L513" s="12" t="str">
        <f t="shared" si="133"/>
        <v>Herbicide</v>
      </c>
      <c r="M513" s="4">
        <v>148539.99</v>
      </c>
      <c r="N513" s="4">
        <v>148.54</v>
      </c>
      <c r="O513" s="3" t="s">
        <v>49</v>
      </c>
      <c r="P513" s="15" t="e">
        <f t="shared" si="136"/>
        <v>#VALUE!</v>
      </c>
      <c r="Q513" s="7"/>
      <c r="R513" s="7"/>
      <c r="S513" s="7"/>
    </row>
    <row r="514" spans="1:19" ht="22" customHeight="1" x14ac:dyDescent="0.3">
      <c r="A514" s="5">
        <v>43668</v>
      </c>
      <c r="B514" s="21" t="str">
        <f t="shared" si="134"/>
        <v>July, 2019</v>
      </c>
      <c r="C514" s="21" t="str">
        <f t="shared" si="135"/>
        <v>July, 2019´</v>
      </c>
      <c r="D514" s="6" t="s">
        <v>32</v>
      </c>
      <c r="E514" s="6" t="s">
        <v>77</v>
      </c>
      <c r="F514" s="6" t="s">
        <v>67</v>
      </c>
      <c r="G514" s="6" t="s">
        <v>44</v>
      </c>
      <c r="H514" s="6" t="s">
        <v>82</v>
      </c>
      <c r="I514" s="6" t="s">
        <v>344</v>
      </c>
      <c r="J514" s="12" t="str">
        <f>IF(ISNUMBER(SEARCH("DMS",I514)),"Dimethyl Sulfate",IF(ISNUMBER(SEARCH("2,4-XILIDIN",I514)),"2,4-Xylidine",IF(ISNUMBER(SEARCH("GALIGAN",I514)),"Oxyfluorfen",IF(ISNUMBER(SEARCH("DIMETHYLAMINE",I514)),"Dimethylamine",IF(ISNUMBER(SEARCH("ORTHOFORMATE",I514)),"Trimethyl orthoformate",IF(ISNUMBER(SEARCH("NOVALURON",I514)),"Novaluron",IF(ISNUMBER(SEARCH("DIMETHYL SULPHATE",I514)),"Dimethyl Sulphate",IF(ISNUMBER(SEARCH("ALTAPYNE",I514)),"Acid Based Co-Emulsifier",IF(ISNUMBER(SEARCH("METHANESULFONYL",I514)),"Methanesulfonyl chloride",IF(ISNUMBER(SEARCH("METHYL FORMATE",I514)),"Methanoate",IF(ISNUMBER(SEARCH("FLUEN",I514)),"Fluensulfone","FIX IT")))))))))))</f>
        <v>Novaluron</v>
      </c>
      <c r="K514" s="12" t="str">
        <f t="shared" ref="K514:K577" si="148">VLOOKUP(J514,Q:S,2, FALSE)</f>
        <v>Rimon</v>
      </c>
      <c r="L514" s="12" t="str">
        <f t="shared" ref="L514:L577" si="149">VLOOKUP(K514,R:T,2, FALSE)</f>
        <v>Insecticide</v>
      </c>
      <c r="M514" s="7">
        <v>39600</v>
      </c>
      <c r="N514" s="7">
        <v>39.6</v>
      </c>
      <c r="O514" s="7">
        <v>784000</v>
      </c>
      <c r="P514" s="15">
        <f t="shared" si="136"/>
        <v>19.797979797979799</v>
      </c>
      <c r="Q514" s="10"/>
      <c r="R514" s="10"/>
      <c r="S514" s="10"/>
    </row>
    <row r="515" spans="1:19" ht="22" customHeight="1" x14ac:dyDescent="0.3">
      <c r="A515" s="2">
        <v>43668</v>
      </c>
      <c r="B515" s="21" t="str">
        <f t="shared" ref="B515:B578" si="150">TEXT(A515,"MMMMMMM, YYYY")</f>
        <v>July, 2019</v>
      </c>
      <c r="C515" s="21" t="str">
        <f t="shared" ref="C515:C578" si="151">B515&amp;"´"</f>
        <v>July, 2019´</v>
      </c>
      <c r="D515" s="3" t="s">
        <v>32</v>
      </c>
      <c r="E515" s="3" t="s">
        <v>77</v>
      </c>
      <c r="F515" s="3" t="s">
        <v>67</v>
      </c>
      <c r="G515" s="3" t="s">
        <v>44</v>
      </c>
      <c r="H515" s="3" t="s">
        <v>243</v>
      </c>
      <c r="I515" s="3" t="s">
        <v>745</v>
      </c>
      <c r="J515" s="12" t="str">
        <f t="shared" ref="J515:J516" si="152">IF(ISNUMBER(SEARCH("BUTYRAMIDE",I515)),"2,3-Dimethyl Butyramide",IF(ISNUMBER(SEARCH("FOLPET",I515)),"Folpet",IF(ISNUMBER(SEARCH("METHYL [2-({[6- (TRIFLUOROMETHYL) PYRIDIN-2-YL] OXY} METHYL) PHENYL",I515)),"Esther",IF(ISNUMBER(SEARCH("TEBUCONAZOL",I515)),"Tebuconazole",IF(ISNUMBER(SEARCH("DICHLOROPHENYL",I515)),"Dichlorophenyl Isocyanates",IF(ISNUMBER(SEARCH("CAPTAN",I515)),"Captan",IF(ISNUMBER(SEARCH("DIMETHYLACETAMID",I515)),"Dimethylacetamide",IF(ISNUMBER(SEARCH("AFALON",I515)),"Linuron","FIX IT"))))))))</f>
        <v>Captan</v>
      </c>
      <c r="K515" s="12" t="str">
        <f t="shared" si="148"/>
        <v>Captan</v>
      </c>
      <c r="L515" s="12" t="str">
        <f t="shared" si="149"/>
        <v>Fungicide</v>
      </c>
      <c r="M515" s="4">
        <v>12970</v>
      </c>
      <c r="N515" s="4">
        <v>12.97</v>
      </c>
      <c r="O515" s="4">
        <v>208000</v>
      </c>
      <c r="P515" s="15">
        <f t="shared" ref="P515:P578" si="153">O515/M515</f>
        <v>16.037008481110256</v>
      </c>
      <c r="Q515" s="7"/>
      <c r="R515" s="7"/>
      <c r="S515" s="7"/>
    </row>
    <row r="516" spans="1:19" ht="22" customHeight="1" x14ac:dyDescent="0.3">
      <c r="A516" s="5">
        <v>43668</v>
      </c>
      <c r="B516" s="21" t="str">
        <f t="shared" si="150"/>
        <v>July, 2019</v>
      </c>
      <c r="C516" s="21" t="str">
        <f t="shared" si="151"/>
        <v>July, 2019´</v>
      </c>
      <c r="D516" s="6" t="s">
        <v>32</v>
      </c>
      <c r="E516" s="6" t="s">
        <v>77</v>
      </c>
      <c r="F516" s="6" t="s">
        <v>67</v>
      </c>
      <c r="G516" s="6" t="s">
        <v>44</v>
      </c>
      <c r="H516" s="6" t="s">
        <v>243</v>
      </c>
      <c r="I516" s="6" t="s">
        <v>746</v>
      </c>
      <c r="J516" s="12" t="str">
        <f t="shared" si="152"/>
        <v>Captan</v>
      </c>
      <c r="K516" s="12" t="str">
        <f t="shared" si="148"/>
        <v>Captan</v>
      </c>
      <c r="L516" s="12" t="str">
        <f t="shared" si="149"/>
        <v>Fungicide</v>
      </c>
      <c r="M516" s="7">
        <v>25940</v>
      </c>
      <c r="N516" s="7">
        <v>25.94</v>
      </c>
      <c r="O516" s="7">
        <v>417000</v>
      </c>
      <c r="P516" s="15">
        <f t="shared" si="153"/>
        <v>16.07555898226677</v>
      </c>
      <c r="Q516" s="10"/>
      <c r="R516" s="10"/>
      <c r="S516" s="10"/>
    </row>
    <row r="517" spans="1:19" ht="22" customHeight="1" x14ac:dyDescent="0.3">
      <c r="A517" s="2">
        <v>43668</v>
      </c>
      <c r="B517" s="21" t="str">
        <f t="shared" si="150"/>
        <v>July, 2019</v>
      </c>
      <c r="C517" s="21" t="str">
        <f t="shared" si="151"/>
        <v>July, 2019´</v>
      </c>
      <c r="D517" s="3" t="s">
        <v>32</v>
      </c>
      <c r="E517" s="3" t="s">
        <v>77</v>
      </c>
      <c r="F517" s="3" t="s">
        <v>67</v>
      </c>
      <c r="G517" s="3" t="s">
        <v>44</v>
      </c>
      <c r="H517" s="3" t="s">
        <v>82</v>
      </c>
      <c r="I517" s="3" t="s">
        <v>345</v>
      </c>
      <c r="J517" s="12" t="str">
        <f t="shared" ref="J517:J518" si="154">IF(ISNUMBER(SEARCH("DMS",I517)),"Dimethyl Sulfate",IF(ISNUMBER(SEARCH("2,4-XILIDIN",I517)),"2,4-Xylidine",IF(ISNUMBER(SEARCH("GALIGAN",I517)),"Oxyfluorfen",IF(ISNUMBER(SEARCH("DIMETHYLAMINE",I517)),"Dimethylamine",IF(ISNUMBER(SEARCH("ORTHOFORMATE",I517)),"Trimethyl orthoformate",IF(ISNUMBER(SEARCH("NOVALURON",I517)),"Novaluron",IF(ISNUMBER(SEARCH("DIMETHYL SULPHATE",I517)),"Dimethyl Sulphate",IF(ISNUMBER(SEARCH("ALTAPYNE",I517)),"Acid Based Co-Emulsifier",IF(ISNUMBER(SEARCH("METHANESULFONYL",I517)),"Methanesulfonyl chloride",IF(ISNUMBER(SEARCH("METHYL FORMATE",I517)),"Methanoate",IF(ISNUMBER(SEARCH("FLUEN",I517)),"Fluensulfone","FIX IT")))))))))))</f>
        <v>Novaluron</v>
      </c>
      <c r="K517" s="12" t="str">
        <f t="shared" si="148"/>
        <v>Rimon</v>
      </c>
      <c r="L517" s="12" t="str">
        <f t="shared" si="149"/>
        <v>Insecticide</v>
      </c>
      <c r="M517" s="4">
        <v>19800</v>
      </c>
      <c r="N517" s="4">
        <v>19.8</v>
      </c>
      <c r="O517" s="4">
        <v>392000</v>
      </c>
      <c r="P517" s="15">
        <f t="shared" si="153"/>
        <v>19.797979797979799</v>
      </c>
      <c r="Q517" s="7"/>
      <c r="R517" s="7"/>
      <c r="S517" s="7"/>
    </row>
    <row r="518" spans="1:19" ht="22" customHeight="1" x14ac:dyDescent="0.3">
      <c r="A518" s="5">
        <v>43668</v>
      </c>
      <c r="B518" s="21" t="str">
        <f t="shared" si="150"/>
        <v>July, 2019</v>
      </c>
      <c r="C518" s="21" t="str">
        <f t="shared" si="151"/>
        <v>July, 2019´</v>
      </c>
      <c r="D518" s="6" t="s">
        <v>32</v>
      </c>
      <c r="E518" s="6" t="s">
        <v>77</v>
      </c>
      <c r="F518" s="6" t="s">
        <v>67</v>
      </c>
      <c r="G518" s="6" t="s">
        <v>44</v>
      </c>
      <c r="H518" s="6" t="s">
        <v>82</v>
      </c>
      <c r="I518" s="6" t="s">
        <v>747</v>
      </c>
      <c r="J518" s="12" t="str">
        <f t="shared" si="154"/>
        <v>Novaluron</v>
      </c>
      <c r="K518" s="12" t="str">
        <f t="shared" si="148"/>
        <v>Rimon</v>
      </c>
      <c r="L518" s="12" t="str">
        <f t="shared" si="149"/>
        <v>Insecticide</v>
      </c>
      <c r="M518" s="7">
        <v>39600</v>
      </c>
      <c r="N518" s="7">
        <v>39.6</v>
      </c>
      <c r="O518" s="7">
        <v>784000</v>
      </c>
      <c r="P518" s="15">
        <f t="shared" si="153"/>
        <v>19.797979797979799</v>
      </c>
      <c r="Q518" s="10"/>
      <c r="R518" s="10"/>
      <c r="S518" s="10"/>
    </row>
    <row r="519" spans="1:19" ht="22" customHeight="1" x14ac:dyDescent="0.3">
      <c r="A519" s="2">
        <v>43667</v>
      </c>
      <c r="B519" s="21" t="str">
        <f t="shared" si="150"/>
        <v>July, 2019</v>
      </c>
      <c r="C519" s="21" t="str">
        <f t="shared" si="151"/>
        <v>July, 2019´</v>
      </c>
      <c r="D519" s="3" t="s">
        <v>84</v>
      </c>
      <c r="E519" s="3" t="s">
        <v>77</v>
      </c>
      <c r="F519" s="3" t="s">
        <v>67</v>
      </c>
      <c r="G519" s="3" t="s">
        <v>44</v>
      </c>
      <c r="H519" s="3" t="s">
        <v>748</v>
      </c>
      <c r="I519" s="3" t="s">
        <v>749</v>
      </c>
      <c r="J519" s="12" t="s">
        <v>3161</v>
      </c>
      <c r="K519" s="12" t="str">
        <f t="shared" si="148"/>
        <v>Not Identified</v>
      </c>
      <c r="L519" s="12" t="str">
        <f t="shared" si="149"/>
        <v>General Chemical</v>
      </c>
      <c r="M519" s="4">
        <v>4876</v>
      </c>
      <c r="N519" s="4">
        <v>4.88</v>
      </c>
      <c r="O519" s="4">
        <v>29900</v>
      </c>
      <c r="P519" s="15">
        <f t="shared" si="153"/>
        <v>6.132075471698113</v>
      </c>
      <c r="Q519" s="7"/>
      <c r="R519" s="7"/>
      <c r="S519" s="7"/>
    </row>
    <row r="520" spans="1:19" ht="22" customHeight="1" x14ac:dyDescent="0.3">
      <c r="A520" s="5">
        <v>43666</v>
      </c>
      <c r="B520" s="21" t="str">
        <f t="shared" si="150"/>
        <v>July, 2019</v>
      </c>
      <c r="C520" s="21" t="str">
        <f t="shared" si="151"/>
        <v>July, 2019´</v>
      </c>
      <c r="D520" s="6" t="s">
        <v>84</v>
      </c>
      <c r="E520" s="6" t="s">
        <v>557</v>
      </c>
      <c r="F520" s="6" t="s">
        <v>750</v>
      </c>
      <c r="G520" s="6" t="s">
        <v>44</v>
      </c>
      <c r="H520" s="6" t="s">
        <v>251</v>
      </c>
      <c r="I520" s="6" t="s">
        <v>752</v>
      </c>
      <c r="J520" s="12" t="str">
        <f t="shared" ref="J520" si="155">IF(ISNUMBER(SEARCH("BUTYRAMIDE",I520)),"2,3-Dimethyl Butyramide",IF(ISNUMBER(SEARCH("FOLPET",I520)),"Folpet",IF(ISNUMBER(SEARCH("METHYL [2-({[6- (TRIFLUOROMETHYL) PYRIDIN-2-YL] OXY} METHYL) PHENYL",I520)),"Esther",IF(ISNUMBER(SEARCH("TEBUCONAZOL",I520)),"Tebuconazole",IF(ISNUMBER(SEARCH("DICHLOROPHENYL",I520)),"Dichlorophenyl Isocyanates",IF(ISNUMBER(SEARCH("CAPTAN",I520)),"Captan",IF(ISNUMBER(SEARCH("DIMETHYLACETAMID",I520)),"Dimethylacetamide",IF(ISNUMBER(SEARCH("AFALON",I520)),"Linuron","FIX IT"))))))))</f>
        <v>Dimethylacetamide</v>
      </c>
      <c r="K520" s="12" t="str">
        <f t="shared" si="148"/>
        <v>Not Identified</v>
      </c>
      <c r="L520" s="12" t="str">
        <f t="shared" si="149"/>
        <v>General Chemical</v>
      </c>
      <c r="M520" s="7">
        <v>17097</v>
      </c>
      <c r="N520" s="7">
        <v>17.100000000000001</v>
      </c>
      <c r="O520" s="7">
        <v>508000</v>
      </c>
      <c r="P520" s="15">
        <f t="shared" si="153"/>
        <v>29.712815113762648</v>
      </c>
      <c r="Q520" s="10"/>
      <c r="R520" s="10"/>
      <c r="S520" s="10"/>
    </row>
    <row r="521" spans="1:19" ht="22" customHeight="1" x14ac:dyDescent="0.3">
      <c r="A521" s="2">
        <v>43666</v>
      </c>
      <c r="B521" s="21" t="str">
        <f t="shared" si="150"/>
        <v>July, 2019</v>
      </c>
      <c r="C521" s="21" t="str">
        <f t="shared" si="151"/>
        <v>July, 2019´</v>
      </c>
      <c r="D521" s="3" t="s">
        <v>84</v>
      </c>
      <c r="E521" s="3" t="s">
        <v>127</v>
      </c>
      <c r="F521" s="3" t="s">
        <v>106</v>
      </c>
      <c r="G521" s="3" t="s">
        <v>44</v>
      </c>
      <c r="H521" s="3" t="s">
        <v>129</v>
      </c>
      <c r="I521" s="3" t="s">
        <v>498</v>
      </c>
      <c r="J521" s="12" t="s">
        <v>3150</v>
      </c>
      <c r="K521" s="12" t="str">
        <f t="shared" si="148"/>
        <v>Not Identified</v>
      </c>
      <c r="L521" s="12" t="str">
        <f t="shared" si="149"/>
        <v>General Chemical</v>
      </c>
      <c r="M521" s="4">
        <v>17720</v>
      </c>
      <c r="N521" s="4">
        <v>17.72</v>
      </c>
      <c r="O521" s="4">
        <v>188000</v>
      </c>
      <c r="P521" s="15">
        <f t="shared" si="153"/>
        <v>10.609480812641083</v>
      </c>
      <c r="Q521" s="7"/>
      <c r="R521" s="7"/>
      <c r="S521" s="7"/>
    </row>
    <row r="522" spans="1:19" ht="22" customHeight="1" x14ac:dyDescent="0.3">
      <c r="A522" s="5">
        <v>43665</v>
      </c>
      <c r="B522" s="21" t="str">
        <f t="shared" si="150"/>
        <v>July, 2019</v>
      </c>
      <c r="C522" s="21" t="str">
        <f t="shared" si="151"/>
        <v>July, 2019´</v>
      </c>
      <c r="D522" s="6" t="s">
        <v>753</v>
      </c>
      <c r="E522" s="6" t="s">
        <v>77</v>
      </c>
      <c r="F522" s="6" t="s">
        <v>67</v>
      </c>
      <c r="G522" s="6" t="s">
        <v>44</v>
      </c>
      <c r="H522" s="6" t="s">
        <v>243</v>
      </c>
      <c r="I522" s="6" t="s">
        <v>756</v>
      </c>
      <c r="J522" s="12" t="s">
        <v>3130</v>
      </c>
      <c r="K522" s="12" t="str">
        <f t="shared" si="148"/>
        <v>Captan</v>
      </c>
      <c r="L522" s="12" t="str">
        <f t="shared" si="149"/>
        <v>Fungicide</v>
      </c>
      <c r="M522" s="7">
        <v>25940</v>
      </c>
      <c r="N522" s="7">
        <v>25.94</v>
      </c>
      <c r="O522" s="7">
        <v>417000</v>
      </c>
      <c r="P522" s="15">
        <f t="shared" si="153"/>
        <v>16.07555898226677</v>
      </c>
      <c r="Q522" s="10"/>
      <c r="R522" s="10"/>
      <c r="S522" s="10"/>
    </row>
    <row r="523" spans="1:19" ht="22" customHeight="1" x14ac:dyDescent="0.3">
      <c r="A523" s="2">
        <v>43665</v>
      </c>
      <c r="B523" s="21" t="str">
        <f t="shared" si="150"/>
        <v>July, 2019</v>
      </c>
      <c r="C523" s="21" t="str">
        <f t="shared" si="151"/>
        <v>July, 2019´</v>
      </c>
      <c r="D523" s="3" t="s">
        <v>753</v>
      </c>
      <c r="E523" s="3" t="s">
        <v>77</v>
      </c>
      <c r="F523" s="3" t="s">
        <v>67</v>
      </c>
      <c r="G523" s="3" t="s">
        <v>44</v>
      </c>
      <c r="H523" s="3" t="s">
        <v>243</v>
      </c>
      <c r="I523" s="3" t="s">
        <v>756</v>
      </c>
      <c r="J523" s="12" t="s">
        <v>3130</v>
      </c>
      <c r="K523" s="12" t="str">
        <f t="shared" si="148"/>
        <v>Captan</v>
      </c>
      <c r="L523" s="12" t="str">
        <f t="shared" si="149"/>
        <v>Fungicide</v>
      </c>
      <c r="M523" s="4">
        <v>25940</v>
      </c>
      <c r="N523" s="4">
        <v>25.94</v>
      </c>
      <c r="O523" s="4">
        <v>417000</v>
      </c>
      <c r="P523" s="15">
        <f t="shared" si="153"/>
        <v>16.07555898226677</v>
      </c>
      <c r="Q523" s="7"/>
      <c r="R523" s="7"/>
      <c r="S523" s="7"/>
    </row>
    <row r="524" spans="1:19" ht="22" customHeight="1" x14ac:dyDescent="0.3">
      <c r="A524" s="5">
        <v>43663</v>
      </c>
      <c r="B524" s="21" t="str">
        <f t="shared" si="150"/>
        <v>July, 2019</v>
      </c>
      <c r="C524" s="21" t="str">
        <f t="shared" si="151"/>
        <v>July, 2019´</v>
      </c>
      <c r="D524" s="6" t="s">
        <v>32</v>
      </c>
      <c r="E524" s="6" t="s">
        <v>507</v>
      </c>
      <c r="F524" s="6" t="s">
        <v>106</v>
      </c>
      <c r="G524" s="6" t="s">
        <v>44</v>
      </c>
      <c r="H524" s="6" t="s">
        <v>159</v>
      </c>
      <c r="I524" s="6" t="s">
        <v>508</v>
      </c>
      <c r="J524" s="12" t="str">
        <f t="shared" ref="J524:J535" si="156">IF(ISNUMBER(SEARCH("CARBENDAZIM",I524)),"Carbendazim",IF(ISNUMBER(SEARCH("4-D",I524)),"2,4-Dichlorophenoxyacetic acid",IF(ISNUMBER(SEARCH("RIDOVER",I524)),"Glyphosate",IF(ISNUMBER(SEARCH("POQUER",I524)),"Clethodim",IF(ISNUMBER(SEARCH("LITER",I524)),"Imidacloprid",IF(ISNUMBER(SEARCH("PYRINEX",I524)),"Chlorpyrifos",IF(ISNUMBER(SEARCH("ORBIT",I524)),"Omethoate",IF(ISNUMBER(SEARCH("HEXARON",I524)),"Diuron",IF(ISNUMBER(SEARCH("ISOPROPYLAMINE",I524)),"Isopropylamine",IF(ISNUMBER(SEARCH("GLYPHOSATE",I524)),"Glyphosate",IF(ISNUMBER(SEARCH("MANCOZEB",I524)),"Mancozeb Indofil",IF(ISNUMBER(SEARCH("PARAQUAT",I524)),"Paraquat",IF(ISNUMBER(SEARCH("CAROMAX",I524)),"Aromatic Solvent Mixture",IF(ISNUMBER(SEARCH("BUTIRON",I524)),"Tebuthiuron",IF(ISNUMBER(SEARCH("VORAZ",I524)),"Methomyl",IF(ISNUMBER(SEARCH("IMIDACLOPRID",I524)),"Imidacloprid",IF(ISNUMBER(SEARCH("2 4 D",I524)),"2,4-Dichlorophenoxyacetic acid",IF(ISNUMBER(SEARCH("IMIDACL",I524)),"Imidacloprid",IF(ISNUMBER(SEARCH("DIUREX",I524)),"Diuron",IF(ISNUMBER(SEARCH("RAPEL",I524)),"Acephate","fix it"))))))))))))))))))))</f>
        <v>Glyphosate</v>
      </c>
      <c r="K524" s="12" t="str">
        <f t="shared" si="148"/>
        <v>Not Identified</v>
      </c>
      <c r="L524" s="12" t="str">
        <f t="shared" si="149"/>
        <v>General Chemical</v>
      </c>
      <c r="M524" s="7">
        <v>121100</v>
      </c>
      <c r="N524" s="7">
        <v>121.1</v>
      </c>
      <c r="O524" s="7">
        <v>737000</v>
      </c>
      <c r="P524" s="15">
        <f t="shared" si="153"/>
        <v>6.0858794384805943</v>
      </c>
      <c r="Q524" s="10"/>
      <c r="R524" s="10"/>
      <c r="S524" s="10"/>
    </row>
    <row r="525" spans="1:19" ht="22" customHeight="1" x14ac:dyDescent="0.3">
      <c r="A525" s="2">
        <v>43663</v>
      </c>
      <c r="B525" s="21" t="str">
        <f t="shared" si="150"/>
        <v>July, 2019</v>
      </c>
      <c r="C525" s="21" t="str">
        <f t="shared" si="151"/>
        <v>July, 2019´</v>
      </c>
      <c r="D525" s="3" t="s">
        <v>32</v>
      </c>
      <c r="E525" s="3" t="s">
        <v>507</v>
      </c>
      <c r="F525" s="3" t="s">
        <v>106</v>
      </c>
      <c r="G525" s="3" t="s">
        <v>44</v>
      </c>
      <c r="H525" s="3" t="s">
        <v>159</v>
      </c>
      <c r="I525" s="3" t="s">
        <v>508</v>
      </c>
      <c r="J525" s="12" t="str">
        <f t="shared" si="156"/>
        <v>Glyphosate</v>
      </c>
      <c r="K525" s="12" t="str">
        <f t="shared" si="148"/>
        <v>Not Identified</v>
      </c>
      <c r="L525" s="12" t="str">
        <f t="shared" si="149"/>
        <v>General Chemical</v>
      </c>
      <c r="M525" s="4">
        <v>121100</v>
      </c>
      <c r="N525" s="4">
        <v>121.1</v>
      </c>
      <c r="O525" s="4">
        <v>737000</v>
      </c>
      <c r="P525" s="15">
        <f t="shared" si="153"/>
        <v>6.0858794384805943</v>
      </c>
      <c r="Q525" s="7"/>
      <c r="R525" s="7"/>
      <c r="S525" s="7"/>
    </row>
    <row r="526" spans="1:19" ht="22" customHeight="1" x14ac:dyDescent="0.3">
      <c r="A526" s="5">
        <v>43662</v>
      </c>
      <c r="B526" s="21" t="str">
        <f t="shared" si="150"/>
        <v>July, 2019</v>
      </c>
      <c r="C526" s="21" t="str">
        <f t="shared" si="151"/>
        <v>July, 2019´</v>
      </c>
      <c r="D526" s="6" t="s">
        <v>32</v>
      </c>
      <c r="E526" s="6" t="s">
        <v>35</v>
      </c>
      <c r="F526" s="6" t="s">
        <v>40</v>
      </c>
      <c r="G526" s="6" t="s">
        <v>44</v>
      </c>
      <c r="H526" s="6" t="s">
        <v>47</v>
      </c>
      <c r="I526" s="6" t="s">
        <v>757</v>
      </c>
      <c r="J526" s="12" t="str">
        <f t="shared" si="156"/>
        <v>2,4-Dichlorophenoxyacetic acid</v>
      </c>
      <c r="K526" s="12" t="str">
        <f t="shared" si="148"/>
        <v>2,4-D Main</v>
      </c>
      <c r="L526" s="12" t="str">
        <f t="shared" si="149"/>
        <v>Herbicide</v>
      </c>
      <c r="M526" s="7">
        <v>185420</v>
      </c>
      <c r="N526" s="7">
        <v>185.42</v>
      </c>
      <c r="O526" s="6" t="s">
        <v>49</v>
      </c>
      <c r="P526" s="15" t="e">
        <f t="shared" si="153"/>
        <v>#VALUE!</v>
      </c>
      <c r="Q526" s="10"/>
      <c r="R526" s="10"/>
      <c r="S526" s="10"/>
    </row>
    <row r="527" spans="1:19" ht="22" customHeight="1" x14ac:dyDescent="0.3">
      <c r="A527" s="2">
        <v>43662</v>
      </c>
      <c r="B527" s="21" t="str">
        <f t="shared" si="150"/>
        <v>July, 2019</v>
      </c>
      <c r="C527" s="21" t="str">
        <f t="shared" si="151"/>
        <v>July, 2019´</v>
      </c>
      <c r="D527" s="3" t="s">
        <v>84</v>
      </c>
      <c r="E527" s="3" t="s">
        <v>591</v>
      </c>
      <c r="F527" s="3" t="s">
        <v>96</v>
      </c>
      <c r="G527" s="3" t="s">
        <v>44</v>
      </c>
      <c r="H527" s="3" t="s">
        <v>758</v>
      </c>
      <c r="I527" s="3" t="s">
        <v>759</v>
      </c>
      <c r="J527" s="12" t="s">
        <v>3184</v>
      </c>
      <c r="K527" s="12" t="str">
        <f t="shared" si="148"/>
        <v>Not Identified</v>
      </c>
      <c r="L527" s="12" t="str">
        <f t="shared" si="149"/>
        <v>General Chemical</v>
      </c>
      <c r="M527" s="4">
        <v>67812</v>
      </c>
      <c r="N527" s="4">
        <v>67.81</v>
      </c>
      <c r="O527" s="4">
        <v>187000</v>
      </c>
      <c r="P527" s="15">
        <f t="shared" si="153"/>
        <v>2.7576240193476083</v>
      </c>
      <c r="Q527" s="12" t="s">
        <v>3167</v>
      </c>
      <c r="R527" s="17" t="s">
        <v>3250</v>
      </c>
      <c r="S527" s="12" t="s">
        <v>3163</v>
      </c>
    </row>
    <row r="528" spans="1:19" ht="22" customHeight="1" x14ac:dyDescent="0.3">
      <c r="A528" s="5">
        <v>43661</v>
      </c>
      <c r="B528" s="21" t="str">
        <f t="shared" si="150"/>
        <v>July, 2019</v>
      </c>
      <c r="C528" s="21" t="str">
        <f t="shared" si="151"/>
        <v>July, 2019´</v>
      </c>
      <c r="D528" s="6" t="s">
        <v>32</v>
      </c>
      <c r="E528" s="6" t="s">
        <v>65</v>
      </c>
      <c r="F528" s="6" t="s">
        <v>67</v>
      </c>
      <c r="G528" s="6" t="s">
        <v>44</v>
      </c>
      <c r="H528" s="6" t="s">
        <v>71</v>
      </c>
      <c r="I528" s="6" t="s">
        <v>363</v>
      </c>
      <c r="J528" s="12" t="str">
        <f t="shared" si="156"/>
        <v>Diuron</v>
      </c>
      <c r="K528" s="12" t="str">
        <f t="shared" si="148"/>
        <v>Jump</v>
      </c>
      <c r="L528" s="12" t="str">
        <f t="shared" si="149"/>
        <v>Herbicide</v>
      </c>
      <c r="M528" s="7">
        <v>89392</v>
      </c>
      <c r="N528" s="7">
        <v>89.39</v>
      </c>
      <c r="O528" s="7">
        <v>925000</v>
      </c>
      <c r="P528" s="15">
        <f t="shared" si="153"/>
        <v>10.347682119205299</v>
      </c>
      <c r="Q528" s="7"/>
      <c r="R528" s="7"/>
      <c r="S528" s="7"/>
    </row>
    <row r="529" spans="1:19" ht="22" customHeight="1" x14ac:dyDescent="0.3">
      <c r="A529" s="2">
        <v>43661</v>
      </c>
      <c r="B529" s="21" t="str">
        <f t="shared" si="150"/>
        <v>July, 2019</v>
      </c>
      <c r="C529" s="21" t="str">
        <f t="shared" si="151"/>
        <v>July, 2019´</v>
      </c>
      <c r="D529" s="3" t="s">
        <v>32</v>
      </c>
      <c r="E529" s="3" t="s">
        <v>173</v>
      </c>
      <c r="F529" s="3" t="s">
        <v>176</v>
      </c>
      <c r="G529" s="3" t="s">
        <v>44</v>
      </c>
      <c r="H529" s="3" t="s">
        <v>179</v>
      </c>
      <c r="I529" s="3" t="s">
        <v>761</v>
      </c>
      <c r="J529" s="12" t="str">
        <f>IF(ISNUMBER(SEARCH("DMS",I529)),"Dimethyl Sulfate",IF(ISNUMBER(SEARCH("2,4-XILIDIN",I529)),"2,4-Xylidine",IF(ISNUMBER(SEARCH("GALIGAN",I529)),"Oxyfluorfen",IF(ISNUMBER(SEARCH("DIMETHYLAMINE",I529)),"Dimethylamine",IF(ISNUMBER(SEARCH("ORTHOFORMATE",I529)),"Trimethyl orthoformate",IF(ISNUMBER(SEARCH("NOVALURON",I529)),"Novaluron",IF(ISNUMBER(SEARCH("DIMETHYL SULPHATE",I529)),"Dimethyl Sulphate",IF(ISNUMBER(SEARCH("ALTAPYNE",I529)),"Acid Based Co-Emulsifier",IF(ISNUMBER(SEARCH("METHANESULFONYL",I529)),"Methanesulfonyl chloride",IF(ISNUMBER(SEARCH("METHYL FORMATE",I529)),"Methanoate",IF(ISNUMBER(SEARCH("FLUEN",I529)),"Fluensulfone","FIX IT")))))))))))</f>
        <v>Acid Based Co-Emulsifier</v>
      </c>
      <c r="K529" s="12" t="str">
        <f t="shared" si="148"/>
        <v>Not Identified</v>
      </c>
      <c r="L529" s="12" t="str">
        <f t="shared" si="149"/>
        <v>General Chemical</v>
      </c>
      <c r="M529" s="4">
        <v>17375</v>
      </c>
      <c r="N529" s="4">
        <v>17.38</v>
      </c>
      <c r="O529" s="4">
        <v>11600</v>
      </c>
      <c r="P529" s="15">
        <f t="shared" si="153"/>
        <v>0.66762589928057559</v>
      </c>
      <c r="Q529" s="10"/>
      <c r="R529" s="10"/>
      <c r="S529" s="10"/>
    </row>
    <row r="530" spans="1:19" ht="22" customHeight="1" x14ac:dyDescent="0.3">
      <c r="A530" s="5">
        <v>43661</v>
      </c>
      <c r="B530" s="21" t="str">
        <f t="shared" si="150"/>
        <v>July, 2019</v>
      </c>
      <c r="C530" s="21" t="str">
        <f t="shared" si="151"/>
        <v>July, 2019´</v>
      </c>
      <c r="D530" s="6" t="s">
        <v>32</v>
      </c>
      <c r="E530" s="6" t="s">
        <v>77</v>
      </c>
      <c r="F530" s="6" t="s">
        <v>67</v>
      </c>
      <c r="G530" s="6" t="s">
        <v>44</v>
      </c>
      <c r="H530" s="6" t="s">
        <v>82</v>
      </c>
      <c r="I530" s="6" t="s">
        <v>762</v>
      </c>
      <c r="J530" s="18" t="s">
        <v>3193</v>
      </c>
      <c r="K530" s="12" t="str">
        <f t="shared" si="148"/>
        <v>Galil</v>
      </c>
      <c r="L530" s="12" t="str">
        <f t="shared" si="149"/>
        <v>Insecticide</v>
      </c>
      <c r="M530" s="7">
        <v>164880.01</v>
      </c>
      <c r="N530" s="7">
        <v>164.88</v>
      </c>
      <c r="O530" s="7">
        <v>3264000</v>
      </c>
      <c r="P530" s="15">
        <f t="shared" si="153"/>
        <v>19.796214228759446</v>
      </c>
      <c r="Q530" s="7"/>
      <c r="R530" s="7"/>
      <c r="S530" s="7"/>
    </row>
    <row r="531" spans="1:19" ht="22" customHeight="1" x14ac:dyDescent="0.3">
      <c r="A531" s="2">
        <v>43661</v>
      </c>
      <c r="B531" s="21" t="str">
        <f t="shared" si="150"/>
        <v>July, 2019</v>
      </c>
      <c r="C531" s="21" t="str">
        <f t="shared" si="151"/>
        <v>July, 2019´</v>
      </c>
      <c r="D531" s="3" t="s">
        <v>32</v>
      </c>
      <c r="E531" s="3" t="s">
        <v>65</v>
      </c>
      <c r="F531" s="3" t="s">
        <v>67</v>
      </c>
      <c r="G531" s="3" t="s">
        <v>44</v>
      </c>
      <c r="H531" s="3" t="s">
        <v>73</v>
      </c>
      <c r="I531" s="3" t="s">
        <v>263</v>
      </c>
      <c r="J531" s="12" t="str">
        <f>IF(ISNUMBER(SEARCH("BUTYRAMIDE",I531)),"2,3-Dimethyl Butyramide",IF(ISNUMBER(SEARCH("FOLPET",I531)),"Folpet",IF(ISNUMBER(SEARCH("METHYL [2-({[6- (TRIFLUOROMETHYL) PYRIDIN-2-YL] OXY} METHYL) PHENYL",I531)),"Esther",IF(ISNUMBER(SEARCH("TEBUCONAZOL",I531)),"Tebuconazole",IF(ISNUMBER(SEARCH("DICHLOROPHENYL",I531)),"Dichlorophenyl Isocyanates",IF(ISNUMBER(SEARCH("CAPTAN",I531)),"Captan",IF(ISNUMBER(SEARCH("DIMETHYLACETAMID",I531)),"Dimethylacetamide",IF(ISNUMBER(SEARCH("AFALON",I531)),"Linuron","FIX IT"))))))))</f>
        <v>Linuron</v>
      </c>
      <c r="K531" s="12" t="str">
        <f t="shared" si="148"/>
        <v>Afalon</v>
      </c>
      <c r="L531" s="12" t="str">
        <f t="shared" si="149"/>
        <v>Herbicide</v>
      </c>
      <c r="M531" s="4">
        <v>20090</v>
      </c>
      <c r="N531" s="4">
        <v>20.09</v>
      </c>
      <c r="O531" s="4">
        <v>208000</v>
      </c>
      <c r="P531" s="15">
        <f t="shared" si="153"/>
        <v>10.353409656545544</v>
      </c>
      <c r="Q531" s="10"/>
      <c r="R531" s="10"/>
      <c r="S531" s="10"/>
    </row>
    <row r="532" spans="1:19" ht="22" customHeight="1" x14ac:dyDescent="0.3">
      <c r="A532" s="5">
        <v>43657</v>
      </c>
      <c r="B532" s="21" t="str">
        <f t="shared" si="150"/>
        <v>July, 2019</v>
      </c>
      <c r="C532" s="21" t="str">
        <f t="shared" si="151"/>
        <v>July, 2019´</v>
      </c>
      <c r="D532" s="6" t="s">
        <v>32</v>
      </c>
      <c r="E532" s="6" t="s">
        <v>591</v>
      </c>
      <c r="F532" s="6" t="s">
        <v>96</v>
      </c>
      <c r="G532" s="6" t="s">
        <v>44</v>
      </c>
      <c r="H532" s="6" t="s">
        <v>289</v>
      </c>
      <c r="I532" s="6" t="s">
        <v>763</v>
      </c>
      <c r="J532" s="12" t="str">
        <f t="shared" si="156"/>
        <v>Isopropylamine</v>
      </c>
      <c r="K532" s="12" t="str">
        <f t="shared" si="148"/>
        <v>Not Identified</v>
      </c>
      <c r="L532" s="12" t="str">
        <f t="shared" si="149"/>
        <v>General Chemical</v>
      </c>
      <c r="M532" s="7">
        <v>72530</v>
      </c>
      <c r="N532" s="7">
        <v>72.53</v>
      </c>
      <c r="O532" s="7">
        <v>200000</v>
      </c>
      <c r="P532" s="15">
        <f t="shared" si="153"/>
        <v>2.757479663587481</v>
      </c>
      <c r="Q532" s="7"/>
      <c r="R532" s="7"/>
      <c r="S532" s="7"/>
    </row>
    <row r="533" spans="1:19" ht="22" customHeight="1" x14ac:dyDescent="0.3">
      <c r="A533" s="2">
        <v>43657</v>
      </c>
      <c r="B533" s="21" t="str">
        <f t="shared" si="150"/>
        <v>July, 2019</v>
      </c>
      <c r="C533" s="21" t="str">
        <f t="shared" si="151"/>
        <v>July, 2019´</v>
      </c>
      <c r="D533" s="3" t="s">
        <v>32</v>
      </c>
      <c r="E533" s="3" t="s">
        <v>591</v>
      </c>
      <c r="F533" s="3" t="s">
        <v>96</v>
      </c>
      <c r="G533" s="3" t="s">
        <v>44</v>
      </c>
      <c r="H533" s="3" t="s">
        <v>289</v>
      </c>
      <c r="I533" s="3" t="s">
        <v>764</v>
      </c>
      <c r="J533" s="12" t="str">
        <f t="shared" si="156"/>
        <v>Isopropylamine</v>
      </c>
      <c r="K533" s="12" t="str">
        <f t="shared" si="148"/>
        <v>Not Identified</v>
      </c>
      <c r="L533" s="12" t="str">
        <f t="shared" si="149"/>
        <v>General Chemical</v>
      </c>
      <c r="M533" s="4">
        <v>14578</v>
      </c>
      <c r="N533" s="4">
        <v>14.58</v>
      </c>
      <c r="O533" s="4">
        <v>40200</v>
      </c>
      <c r="P533" s="15">
        <f t="shared" si="153"/>
        <v>2.7575799149403211</v>
      </c>
      <c r="Q533" s="10"/>
      <c r="R533" s="10"/>
      <c r="S533" s="10"/>
    </row>
    <row r="534" spans="1:19" ht="22" customHeight="1" x14ac:dyDescent="0.3">
      <c r="A534" s="5">
        <v>43656</v>
      </c>
      <c r="B534" s="21" t="str">
        <f t="shared" si="150"/>
        <v>July, 2019</v>
      </c>
      <c r="C534" s="21" t="str">
        <f t="shared" si="151"/>
        <v>July, 2019´</v>
      </c>
      <c r="D534" s="6" t="s">
        <v>32</v>
      </c>
      <c r="E534" s="6" t="s">
        <v>35</v>
      </c>
      <c r="F534" s="6" t="s">
        <v>40</v>
      </c>
      <c r="G534" s="6" t="s">
        <v>44</v>
      </c>
      <c r="H534" s="6" t="s">
        <v>47</v>
      </c>
      <c r="I534" s="6" t="s">
        <v>765</v>
      </c>
      <c r="J534" s="12" t="str">
        <f t="shared" si="156"/>
        <v>2,4-Dichlorophenoxyacetic acid</v>
      </c>
      <c r="K534" s="12" t="str">
        <f t="shared" si="148"/>
        <v>2,4-D Main</v>
      </c>
      <c r="L534" s="12" t="str">
        <f t="shared" si="149"/>
        <v>Herbicide</v>
      </c>
      <c r="M534" s="7">
        <v>37060</v>
      </c>
      <c r="N534" s="7">
        <v>37.06</v>
      </c>
      <c r="O534" s="6" t="s">
        <v>49</v>
      </c>
      <c r="P534" s="15" t="e">
        <f t="shared" si="153"/>
        <v>#VALUE!</v>
      </c>
      <c r="Q534" s="7"/>
      <c r="R534" s="7"/>
      <c r="S534" s="7"/>
    </row>
    <row r="535" spans="1:19" ht="22" customHeight="1" x14ac:dyDescent="0.3">
      <c r="A535" s="2">
        <v>43656</v>
      </c>
      <c r="B535" s="21" t="str">
        <f t="shared" si="150"/>
        <v>July, 2019</v>
      </c>
      <c r="C535" s="21" t="str">
        <f t="shared" si="151"/>
        <v>July, 2019´</v>
      </c>
      <c r="D535" s="3" t="s">
        <v>32</v>
      </c>
      <c r="E535" s="3" t="s">
        <v>35</v>
      </c>
      <c r="F535" s="3" t="s">
        <v>40</v>
      </c>
      <c r="G535" s="3" t="s">
        <v>44</v>
      </c>
      <c r="H535" s="3" t="s">
        <v>47</v>
      </c>
      <c r="I535" s="3" t="s">
        <v>766</v>
      </c>
      <c r="J535" s="12" t="str">
        <f t="shared" si="156"/>
        <v>2,4-Dichlorophenoxyacetic acid</v>
      </c>
      <c r="K535" s="12" t="str">
        <f t="shared" si="148"/>
        <v>2,4-D Main</v>
      </c>
      <c r="L535" s="12" t="str">
        <f t="shared" si="149"/>
        <v>Herbicide</v>
      </c>
      <c r="M535" s="4">
        <v>110120</v>
      </c>
      <c r="N535" s="4">
        <v>110.12</v>
      </c>
      <c r="O535" s="3" t="s">
        <v>49</v>
      </c>
      <c r="P535" s="15" t="e">
        <f t="shared" si="153"/>
        <v>#VALUE!</v>
      </c>
      <c r="Q535" s="10"/>
      <c r="R535" s="10"/>
      <c r="S535" s="10"/>
    </row>
    <row r="536" spans="1:19" ht="22" customHeight="1" x14ac:dyDescent="0.3">
      <c r="A536" s="5">
        <v>43656</v>
      </c>
      <c r="B536" s="21" t="str">
        <f t="shared" si="150"/>
        <v>July, 2019</v>
      </c>
      <c r="C536" s="21" t="str">
        <f t="shared" si="151"/>
        <v>July, 2019´</v>
      </c>
      <c r="D536" s="6" t="s">
        <v>213</v>
      </c>
      <c r="E536" s="6" t="s">
        <v>65</v>
      </c>
      <c r="F536" s="6" t="s">
        <v>67</v>
      </c>
      <c r="G536" s="6" t="s">
        <v>44</v>
      </c>
      <c r="H536" s="6" t="s">
        <v>219</v>
      </c>
      <c r="I536" s="6" t="s">
        <v>767</v>
      </c>
      <c r="J536" s="12" t="s">
        <v>3120</v>
      </c>
      <c r="K536" s="12" t="str">
        <f t="shared" si="148"/>
        <v>Jump</v>
      </c>
      <c r="L536" s="12" t="str">
        <f t="shared" si="149"/>
        <v>Herbicide</v>
      </c>
      <c r="M536" s="7">
        <v>67440</v>
      </c>
      <c r="N536" s="7">
        <v>67.44</v>
      </c>
      <c r="O536" s="7">
        <v>1383000</v>
      </c>
      <c r="P536" s="15">
        <f t="shared" si="153"/>
        <v>20.507117437722421</v>
      </c>
      <c r="Q536" s="7"/>
      <c r="R536" s="7"/>
      <c r="S536" s="7"/>
    </row>
    <row r="537" spans="1:19" ht="22" customHeight="1" x14ac:dyDescent="0.3">
      <c r="A537" s="2">
        <v>43655</v>
      </c>
      <c r="B537" s="21" t="str">
        <f t="shared" si="150"/>
        <v>July, 2019</v>
      </c>
      <c r="C537" s="21" t="str">
        <f t="shared" si="151"/>
        <v>July, 2019´</v>
      </c>
      <c r="D537" s="3" t="s">
        <v>32</v>
      </c>
      <c r="E537" s="3" t="s">
        <v>399</v>
      </c>
      <c r="F537" s="3" t="s">
        <v>151</v>
      </c>
      <c r="G537" s="3" t="s">
        <v>44</v>
      </c>
      <c r="H537" s="3" t="s">
        <v>153</v>
      </c>
      <c r="I537" s="3" t="s">
        <v>768</v>
      </c>
      <c r="J537" s="12" t="str">
        <f t="shared" ref="J537:J600" si="157">IF(ISNUMBER(SEARCH("CARBENDAZIM",I537)),"Carbendazim",IF(ISNUMBER(SEARCH("4-D",I537)),"2,4-Dichlorophenoxyacetic acid",IF(ISNUMBER(SEARCH("RIDOVER",I537)),"Glyphosate",IF(ISNUMBER(SEARCH("POQUER",I537)),"Clethodim",IF(ISNUMBER(SEARCH("LITER",I537)),"Imidacloprid",IF(ISNUMBER(SEARCH("PYRINEX",I537)),"Chlorpyrifos",IF(ISNUMBER(SEARCH("ORBIT",I537)),"Omethoate",IF(ISNUMBER(SEARCH("HEXARON",I537)),"Diuron",IF(ISNUMBER(SEARCH("ISOPROPYLAMINE",I537)),"Isopropylamine",IF(ISNUMBER(SEARCH("GLYPHOSATE",I537)),"Glyphosate",IF(ISNUMBER(SEARCH("MANCOZEB",I537)),"Mancozeb Indofil",IF(ISNUMBER(SEARCH("PARAQUAT",I537)),"Paraquat",IF(ISNUMBER(SEARCH("CAROMAX",I537)),"Aromatic Solvent Mixture",IF(ISNUMBER(SEARCH("BUTIRON",I537)),"Tebuthiuron",IF(ISNUMBER(SEARCH("VORAZ",I537)),"Methomyl",IF(ISNUMBER(SEARCH("IMIDACLOPRID",I537)),"Imidacloprid",IF(ISNUMBER(SEARCH("2 4 D",I537)),"2,4-Dichlorophenoxyacetic acid",IF(ISNUMBER(SEARCH("IMIDACL",I537)),"Imidacloprid",IF(ISNUMBER(SEARCH("DIUREX",I537)),"Diuron",IF(ISNUMBER(SEARCH("RAPEL",I537)),"Acephate","fix it"))))))))))))))))))))</f>
        <v>Aromatic Solvent Mixture</v>
      </c>
      <c r="K537" s="12" t="str">
        <f t="shared" si="148"/>
        <v>Caromax 28</v>
      </c>
      <c r="L537" s="12" t="str">
        <f t="shared" si="149"/>
        <v>Solvent</v>
      </c>
      <c r="M537" s="4">
        <v>80140</v>
      </c>
      <c r="N537" s="4">
        <v>80.14</v>
      </c>
      <c r="O537" s="3" t="s">
        <v>49</v>
      </c>
      <c r="P537" s="15" t="e">
        <f t="shared" si="153"/>
        <v>#VALUE!</v>
      </c>
      <c r="Q537" s="10"/>
      <c r="R537" s="10"/>
      <c r="S537" s="10"/>
    </row>
    <row r="538" spans="1:19" ht="22" customHeight="1" x14ac:dyDescent="0.3">
      <c r="A538" s="5">
        <v>43655</v>
      </c>
      <c r="B538" s="21" t="str">
        <f t="shared" si="150"/>
        <v>July, 2019</v>
      </c>
      <c r="C538" s="21" t="str">
        <f t="shared" si="151"/>
        <v>July, 2019´</v>
      </c>
      <c r="D538" s="6" t="s">
        <v>84</v>
      </c>
      <c r="E538" s="6" t="s">
        <v>769</v>
      </c>
      <c r="F538" s="6" t="s">
        <v>60</v>
      </c>
      <c r="G538" s="6" t="s">
        <v>44</v>
      </c>
      <c r="H538" s="6" t="s">
        <v>63</v>
      </c>
      <c r="I538" s="6" t="s">
        <v>772</v>
      </c>
      <c r="J538" s="12" t="s">
        <v>3167</v>
      </c>
      <c r="K538" s="12" t="str">
        <f t="shared" si="148"/>
        <v>Not Identified</v>
      </c>
      <c r="L538" s="12" t="str">
        <f t="shared" si="149"/>
        <v>General Chemical</v>
      </c>
      <c r="M538" s="7">
        <v>20120</v>
      </c>
      <c r="N538" s="7">
        <v>20.12</v>
      </c>
      <c r="O538" s="7">
        <v>342000</v>
      </c>
      <c r="P538" s="15">
        <f t="shared" si="153"/>
        <v>16.998011928429424</v>
      </c>
      <c r="Q538" s="18" t="s">
        <v>3169</v>
      </c>
      <c r="R538" s="17" t="s">
        <v>3250</v>
      </c>
      <c r="S538" s="18" t="s">
        <v>3163</v>
      </c>
    </row>
    <row r="539" spans="1:19" ht="22" customHeight="1" x14ac:dyDescent="0.3">
      <c r="A539" s="2">
        <v>43655</v>
      </c>
      <c r="B539" s="21" t="str">
        <f t="shared" si="150"/>
        <v>July, 2019</v>
      </c>
      <c r="C539" s="21" t="str">
        <f t="shared" si="151"/>
        <v>July, 2019´</v>
      </c>
      <c r="D539" s="3" t="s">
        <v>32</v>
      </c>
      <c r="E539" s="3" t="s">
        <v>591</v>
      </c>
      <c r="F539" s="3" t="s">
        <v>96</v>
      </c>
      <c r="G539" s="3" t="s">
        <v>44</v>
      </c>
      <c r="H539" s="3" t="s">
        <v>289</v>
      </c>
      <c r="I539" s="3" t="s">
        <v>773</v>
      </c>
      <c r="J539" s="12" t="str">
        <f t="shared" si="157"/>
        <v>Isopropylamine</v>
      </c>
      <c r="K539" s="12" t="str">
        <f t="shared" si="148"/>
        <v>Not Identified</v>
      </c>
      <c r="L539" s="12" t="str">
        <f t="shared" si="149"/>
        <v>General Chemical</v>
      </c>
      <c r="M539" s="4">
        <v>102022</v>
      </c>
      <c r="N539" s="4">
        <v>102.02</v>
      </c>
      <c r="O539" s="4">
        <v>282000</v>
      </c>
      <c r="P539" s="15">
        <f t="shared" si="153"/>
        <v>2.7641097018290171</v>
      </c>
      <c r="Q539" s="10"/>
      <c r="R539" s="10"/>
      <c r="S539" s="10"/>
    </row>
    <row r="540" spans="1:19" ht="22" customHeight="1" x14ac:dyDescent="0.3">
      <c r="A540" s="5">
        <v>43654</v>
      </c>
      <c r="B540" s="21" t="str">
        <f t="shared" si="150"/>
        <v>July, 2019</v>
      </c>
      <c r="C540" s="21" t="str">
        <f t="shared" si="151"/>
        <v>July, 2019´</v>
      </c>
      <c r="D540" s="6" t="s">
        <v>32</v>
      </c>
      <c r="E540" s="6" t="s">
        <v>65</v>
      </c>
      <c r="F540" s="6" t="s">
        <v>67</v>
      </c>
      <c r="G540" s="6" t="s">
        <v>44</v>
      </c>
      <c r="H540" s="6" t="s">
        <v>73</v>
      </c>
      <c r="I540" s="6" t="s">
        <v>701</v>
      </c>
      <c r="J540" s="12" t="s">
        <v>3160</v>
      </c>
      <c r="K540" s="12" t="str">
        <f t="shared" si="148"/>
        <v>Not Identified</v>
      </c>
      <c r="L540" s="12" t="str">
        <f t="shared" si="149"/>
        <v>General Chemical</v>
      </c>
      <c r="M540" s="7">
        <v>24659</v>
      </c>
      <c r="N540" s="7">
        <v>24.66</v>
      </c>
      <c r="O540" s="7">
        <v>255000</v>
      </c>
      <c r="P540" s="15">
        <f t="shared" si="153"/>
        <v>10.341051948578611</v>
      </c>
      <c r="Q540" s="7"/>
      <c r="R540" s="7"/>
      <c r="S540" s="7"/>
    </row>
    <row r="541" spans="1:19" ht="22" customHeight="1" x14ac:dyDescent="0.3">
      <c r="A541" s="2">
        <v>43654</v>
      </c>
      <c r="B541" s="21" t="str">
        <f t="shared" si="150"/>
        <v>July, 2019</v>
      </c>
      <c r="C541" s="21" t="str">
        <f t="shared" si="151"/>
        <v>July, 2019´</v>
      </c>
      <c r="D541" s="3" t="s">
        <v>32</v>
      </c>
      <c r="E541" s="3" t="s">
        <v>65</v>
      </c>
      <c r="F541" s="3" t="s">
        <v>67</v>
      </c>
      <c r="G541" s="3" t="s">
        <v>44</v>
      </c>
      <c r="H541" s="3" t="s">
        <v>73</v>
      </c>
      <c r="I541" s="3" t="s">
        <v>701</v>
      </c>
      <c r="J541" s="12" t="s">
        <v>3160</v>
      </c>
      <c r="K541" s="12" t="str">
        <f t="shared" si="148"/>
        <v>Not Identified</v>
      </c>
      <c r="L541" s="12" t="str">
        <f t="shared" si="149"/>
        <v>General Chemical</v>
      </c>
      <c r="M541" s="4">
        <v>24619</v>
      </c>
      <c r="N541" s="4">
        <v>24.62</v>
      </c>
      <c r="O541" s="4">
        <v>255000</v>
      </c>
      <c r="P541" s="15">
        <f t="shared" si="153"/>
        <v>10.357853690239246</v>
      </c>
      <c r="Q541" s="10"/>
      <c r="R541" s="10"/>
      <c r="S541" s="10"/>
    </row>
    <row r="542" spans="1:19" ht="22" customHeight="1" x14ac:dyDescent="0.3">
      <c r="A542" s="5">
        <v>43654</v>
      </c>
      <c r="B542" s="21" t="str">
        <f t="shared" si="150"/>
        <v>July, 2019</v>
      </c>
      <c r="C542" s="21" t="str">
        <f t="shared" si="151"/>
        <v>July, 2019´</v>
      </c>
      <c r="D542" s="6" t="s">
        <v>32</v>
      </c>
      <c r="E542" s="6" t="s">
        <v>65</v>
      </c>
      <c r="F542" s="6" t="s">
        <v>67</v>
      </c>
      <c r="G542" s="6" t="s">
        <v>44</v>
      </c>
      <c r="H542" s="6" t="s">
        <v>73</v>
      </c>
      <c r="I542" s="6" t="s">
        <v>701</v>
      </c>
      <c r="J542" s="12" t="s">
        <v>3160</v>
      </c>
      <c r="K542" s="12" t="str">
        <f t="shared" si="148"/>
        <v>Not Identified</v>
      </c>
      <c r="L542" s="12" t="str">
        <f t="shared" si="149"/>
        <v>General Chemical</v>
      </c>
      <c r="M542" s="7">
        <v>26559</v>
      </c>
      <c r="N542" s="7">
        <v>26.56</v>
      </c>
      <c r="O542" s="7">
        <v>275000</v>
      </c>
      <c r="P542" s="15">
        <f t="shared" si="153"/>
        <v>10.35430550849053</v>
      </c>
      <c r="Q542" s="7"/>
      <c r="R542" s="7"/>
      <c r="S542" s="7"/>
    </row>
    <row r="543" spans="1:19" ht="22" customHeight="1" x14ac:dyDescent="0.3">
      <c r="A543" s="2">
        <v>43654</v>
      </c>
      <c r="B543" s="21" t="str">
        <f t="shared" si="150"/>
        <v>July, 2019</v>
      </c>
      <c r="C543" s="21" t="str">
        <f t="shared" si="151"/>
        <v>July, 2019´</v>
      </c>
      <c r="D543" s="3" t="s">
        <v>32</v>
      </c>
      <c r="E543" s="3" t="s">
        <v>65</v>
      </c>
      <c r="F543" s="3" t="s">
        <v>67</v>
      </c>
      <c r="G543" s="3" t="s">
        <v>44</v>
      </c>
      <c r="H543" s="3" t="s">
        <v>71</v>
      </c>
      <c r="I543" s="3" t="s">
        <v>293</v>
      </c>
      <c r="J543" s="12" t="str">
        <f>IF(ISNUMBER(SEARCH("2,4 D",I543)),"2,4-Dichlorophenoxyacetic acid",IF(ISNUMBER(SEARCH("ACIDO",I543)),"2,4-Dichlorophenoxyacetic acid",IF(ISNUMBER(SEARCH("NAPHTHA",I543)),"Aromatic Solvent Mixture",IF(ISNUMBER(SEARCH("DIMETHYLAMINE",I543)),"Dimethylamine",IF(ISNUMBER(SEARCH("DIMETILAMINA",I543)),"Dimethylamine",IF(ISNUMBER(SEARCH("JUMP",I543)),"Diuron",IF(ISNUMBER(SEARCH("2-AMINO-2,3-DIMETHYL BUTYRAMIDE",I543)),"Herbicide Amine Intermediate",IF(ISNUMBER(SEARCH("TEBUTHIURON",I543)),"Tebuthiuron","FIXIT"))))))))</f>
        <v>Diuron</v>
      </c>
      <c r="K543" s="12" t="str">
        <f t="shared" si="148"/>
        <v>Jump</v>
      </c>
      <c r="L543" s="12" t="str">
        <f t="shared" si="149"/>
        <v>Herbicide</v>
      </c>
      <c r="M543" s="4">
        <v>67044</v>
      </c>
      <c r="N543" s="4">
        <v>67.040000000000006</v>
      </c>
      <c r="O543" s="4">
        <v>694000</v>
      </c>
      <c r="P543" s="15">
        <f t="shared" si="153"/>
        <v>10.35141101366267</v>
      </c>
      <c r="Q543" s="10"/>
      <c r="R543" s="10"/>
      <c r="S543" s="10"/>
    </row>
    <row r="544" spans="1:19" ht="22" customHeight="1" x14ac:dyDescent="0.3">
      <c r="A544" s="5">
        <v>43654</v>
      </c>
      <c r="B544" s="21" t="str">
        <f t="shared" si="150"/>
        <v>July, 2019</v>
      </c>
      <c r="C544" s="21" t="str">
        <f t="shared" si="151"/>
        <v>July, 2019´</v>
      </c>
      <c r="D544" s="6" t="s">
        <v>32</v>
      </c>
      <c r="E544" s="6" t="s">
        <v>65</v>
      </c>
      <c r="F544" s="6" t="s">
        <v>67</v>
      </c>
      <c r="G544" s="6" t="s">
        <v>44</v>
      </c>
      <c r="H544" s="6" t="s">
        <v>73</v>
      </c>
      <c r="I544" s="6" t="s">
        <v>701</v>
      </c>
      <c r="J544" s="12" t="s">
        <v>3160</v>
      </c>
      <c r="K544" s="12" t="str">
        <f t="shared" si="148"/>
        <v>Not Identified</v>
      </c>
      <c r="L544" s="12" t="str">
        <f t="shared" si="149"/>
        <v>General Chemical</v>
      </c>
      <c r="M544" s="7">
        <v>24819</v>
      </c>
      <c r="N544" s="7">
        <v>24.82</v>
      </c>
      <c r="O544" s="7">
        <v>257000</v>
      </c>
      <c r="P544" s="15">
        <f t="shared" si="153"/>
        <v>10.354969982674564</v>
      </c>
      <c r="Q544" s="7"/>
      <c r="R544" s="7"/>
      <c r="S544" s="7"/>
    </row>
    <row r="545" spans="1:19" ht="22" customHeight="1" x14ac:dyDescent="0.3">
      <c r="A545" s="2">
        <v>43654</v>
      </c>
      <c r="B545" s="21" t="str">
        <f t="shared" si="150"/>
        <v>July, 2019</v>
      </c>
      <c r="C545" s="21" t="str">
        <f t="shared" si="151"/>
        <v>July, 2019´</v>
      </c>
      <c r="D545" s="3" t="s">
        <v>32</v>
      </c>
      <c r="E545" s="3" t="s">
        <v>65</v>
      </c>
      <c r="F545" s="3" t="s">
        <v>67</v>
      </c>
      <c r="G545" s="3" t="s">
        <v>44</v>
      </c>
      <c r="H545" s="3" t="s">
        <v>73</v>
      </c>
      <c r="I545" s="3" t="s">
        <v>774</v>
      </c>
      <c r="J545" s="12" t="str">
        <f t="shared" ref="J545" si="158">IF(ISNUMBER(SEARCH("2,4 D",I543)),"2,4-Dichlorophenoxyacetic acid",IF(ISNUMBER(SEARCH("ACIDO",I543)),"2,4-Dichlorophenoxyacetic acid",IF(ISNUMBER(SEARCH("NAPHTHA",I543)),"Aromatic Solvent Mixture",IF(ISNUMBER(SEARCH("DIMETHYLAMINE",I543)),"Dimethylamine",IF(ISNUMBER(SEARCH("DIMETILAMINA",I543)),"Dimethylamine",IF(ISNUMBER(SEARCH("JUMP",I543)),"Diuron",IF(ISNUMBER(SEARCH(" 2-AMINO-2,3-DIMETHYL BUTYRAMIDE",I543)),"Herbicide Amine Intermediate",IF(ISNUMBER(SEARCH("TEBUTHIURON",I543)),"Tebuthiuron",IF(ISNUMBER(SEARCH("DMS",I543)),"Dimethyl Sulfate",IF(ISNUMBER(SEARCH("2,4-XILIDIN",I543)),"2,4-Xylidine","FIX IT"))))))))))</f>
        <v>Diuron</v>
      </c>
      <c r="K545" s="12" t="str">
        <f t="shared" si="148"/>
        <v>Jump</v>
      </c>
      <c r="L545" s="12" t="str">
        <f t="shared" si="149"/>
        <v>Herbicide</v>
      </c>
      <c r="M545" s="4">
        <v>70472</v>
      </c>
      <c r="N545" s="4">
        <v>70.47</v>
      </c>
      <c r="O545" s="4">
        <v>729000</v>
      </c>
      <c r="P545" s="15">
        <f t="shared" si="153"/>
        <v>10.344533999318879</v>
      </c>
      <c r="Q545" s="10"/>
      <c r="R545" s="10"/>
      <c r="S545" s="10"/>
    </row>
    <row r="546" spans="1:19" ht="22" customHeight="1" x14ac:dyDescent="0.3">
      <c r="A546" s="5">
        <v>43654</v>
      </c>
      <c r="B546" s="21" t="str">
        <f t="shared" si="150"/>
        <v>July, 2019</v>
      </c>
      <c r="C546" s="21" t="str">
        <f t="shared" si="151"/>
        <v>July, 2019´</v>
      </c>
      <c r="D546" s="6" t="s">
        <v>32</v>
      </c>
      <c r="E546" s="6" t="s">
        <v>65</v>
      </c>
      <c r="F546" s="6" t="s">
        <v>67</v>
      </c>
      <c r="G546" s="6" t="s">
        <v>44</v>
      </c>
      <c r="H546" s="6" t="s">
        <v>73</v>
      </c>
      <c r="I546" s="6" t="s">
        <v>701</v>
      </c>
      <c r="J546" s="12" t="s">
        <v>3160</v>
      </c>
      <c r="K546" s="12" t="str">
        <f t="shared" si="148"/>
        <v>Not Identified</v>
      </c>
      <c r="L546" s="12" t="str">
        <f t="shared" si="149"/>
        <v>General Chemical</v>
      </c>
      <c r="M546" s="7">
        <v>24379</v>
      </c>
      <c r="N546" s="7">
        <v>24.38</v>
      </c>
      <c r="O546" s="7">
        <v>252000</v>
      </c>
      <c r="P546" s="15">
        <f t="shared" si="153"/>
        <v>10.336765248779688</v>
      </c>
      <c r="Q546" s="7"/>
      <c r="R546" s="7"/>
      <c r="S546" s="7"/>
    </row>
    <row r="547" spans="1:19" ht="22" customHeight="1" x14ac:dyDescent="0.3">
      <c r="A547" s="2">
        <v>43654</v>
      </c>
      <c r="B547" s="21" t="str">
        <f t="shared" si="150"/>
        <v>July, 2019</v>
      </c>
      <c r="C547" s="21" t="str">
        <f t="shared" si="151"/>
        <v>July, 2019´</v>
      </c>
      <c r="D547" s="3" t="s">
        <v>32</v>
      </c>
      <c r="E547" s="3" t="s">
        <v>77</v>
      </c>
      <c r="F547" s="3" t="s">
        <v>67</v>
      </c>
      <c r="G547" s="3" t="s">
        <v>44</v>
      </c>
      <c r="H547" s="3" t="s">
        <v>82</v>
      </c>
      <c r="I547" s="3" t="s">
        <v>681</v>
      </c>
      <c r="J547" s="18" t="s">
        <v>3193</v>
      </c>
      <c r="K547" s="12" t="str">
        <f t="shared" si="148"/>
        <v>Galil</v>
      </c>
      <c r="L547" s="12" t="str">
        <f t="shared" si="149"/>
        <v>Insecticide</v>
      </c>
      <c r="M547" s="4">
        <v>164880.01</v>
      </c>
      <c r="N547" s="4">
        <v>164.88</v>
      </c>
      <c r="O547" s="4">
        <v>3264000</v>
      </c>
      <c r="P547" s="15">
        <f t="shared" si="153"/>
        <v>19.796214228759446</v>
      </c>
      <c r="Q547" s="10"/>
      <c r="R547" s="10"/>
      <c r="S547" s="10"/>
    </row>
    <row r="548" spans="1:19" ht="22" customHeight="1" x14ac:dyDescent="0.3">
      <c r="A548" s="5">
        <v>43654</v>
      </c>
      <c r="B548" s="21" t="str">
        <f t="shared" si="150"/>
        <v>July, 2019</v>
      </c>
      <c r="C548" s="21" t="str">
        <f t="shared" si="151"/>
        <v>July, 2019´</v>
      </c>
      <c r="D548" s="6" t="s">
        <v>32</v>
      </c>
      <c r="E548" s="6" t="s">
        <v>65</v>
      </c>
      <c r="F548" s="6" t="s">
        <v>67</v>
      </c>
      <c r="G548" s="6" t="s">
        <v>44</v>
      </c>
      <c r="H548" s="6" t="s">
        <v>73</v>
      </c>
      <c r="I548" s="6" t="s">
        <v>701</v>
      </c>
      <c r="J548" s="12" t="s">
        <v>3160</v>
      </c>
      <c r="K548" s="12" t="str">
        <f t="shared" si="148"/>
        <v>Not Identified</v>
      </c>
      <c r="L548" s="12" t="str">
        <f t="shared" si="149"/>
        <v>General Chemical</v>
      </c>
      <c r="M548" s="7">
        <v>24579</v>
      </c>
      <c r="N548" s="7">
        <v>24.58</v>
      </c>
      <c r="O548" s="7">
        <v>254000</v>
      </c>
      <c r="P548" s="15">
        <f t="shared" si="153"/>
        <v>10.33402498067456</v>
      </c>
      <c r="Q548" s="7"/>
      <c r="R548" s="7"/>
      <c r="S548" s="7"/>
    </row>
    <row r="549" spans="1:19" ht="22" customHeight="1" x14ac:dyDescent="0.3">
      <c r="A549" s="2">
        <v>43654</v>
      </c>
      <c r="B549" s="21" t="str">
        <f t="shared" si="150"/>
        <v>July, 2019</v>
      </c>
      <c r="C549" s="21" t="str">
        <f t="shared" si="151"/>
        <v>July, 2019´</v>
      </c>
      <c r="D549" s="3" t="s">
        <v>32</v>
      </c>
      <c r="E549" s="3" t="s">
        <v>65</v>
      </c>
      <c r="F549" s="3" t="s">
        <v>67</v>
      </c>
      <c r="G549" s="3" t="s">
        <v>44</v>
      </c>
      <c r="H549" s="3" t="s">
        <v>73</v>
      </c>
      <c r="I549" s="3" t="s">
        <v>701</v>
      </c>
      <c r="J549" s="12" t="s">
        <v>3160</v>
      </c>
      <c r="K549" s="12" t="str">
        <f t="shared" si="148"/>
        <v>Not Identified</v>
      </c>
      <c r="L549" s="12" t="str">
        <f t="shared" si="149"/>
        <v>General Chemical</v>
      </c>
      <c r="M549" s="4">
        <v>24879</v>
      </c>
      <c r="N549" s="4">
        <v>24.88</v>
      </c>
      <c r="O549" s="4">
        <v>257000</v>
      </c>
      <c r="P549" s="15">
        <f t="shared" si="153"/>
        <v>10.329997186382089</v>
      </c>
      <c r="Q549" s="10"/>
      <c r="R549" s="10"/>
      <c r="S549" s="10"/>
    </row>
    <row r="550" spans="1:19" ht="22" customHeight="1" x14ac:dyDescent="0.3">
      <c r="A550" s="5">
        <v>43654</v>
      </c>
      <c r="B550" s="21" t="str">
        <f t="shared" si="150"/>
        <v>July, 2019</v>
      </c>
      <c r="C550" s="21" t="str">
        <f t="shared" si="151"/>
        <v>July, 2019´</v>
      </c>
      <c r="D550" s="6" t="s">
        <v>32</v>
      </c>
      <c r="E550" s="6" t="s">
        <v>65</v>
      </c>
      <c r="F550" s="6" t="s">
        <v>67</v>
      </c>
      <c r="G550" s="6" t="s">
        <v>44</v>
      </c>
      <c r="H550" s="6" t="s">
        <v>73</v>
      </c>
      <c r="I550" s="6" t="s">
        <v>701</v>
      </c>
      <c r="J550" s="12" t="s">
        <v>3160</v>
      </c>
      <c r="K550" s="12" t="str">
        <f t="shared" si="148"/>
        <v>Not Identified</v>
      </c>
      <c r="L550" s="12" t="str">
        <f t="shared" si="149"/>
        <v>General Chemical</v>
      </c>
      <c r="M550" s="7">
        <v>24099</v>
      </c>
      <c r="N550" s="7">
        <v>24.1</v>
      </c>
      <c r="O550" s="7">
        <v>249000</v>
      </c>
      <c r="P550" s="15">
        <f t="shared" si="153"/>
        <v>10.332378936885348</v>
      </c>
      <c r="Q550" s="7"/>
      <c r="R550" s="7"/>
      <c r="S550" s="7"/>
    </row>
    <row r="551" spans="1:19" ht="22" customHeight="1" x14ac:dyDescent="0.3">
      <c r="A551" s="2">
        <v>43654</v>
      </c>
      <c r="B551" s="21" t="str">
        <f t="shared" si="150"/>
        <v>July, 2019</v>
      </c>
      <c r="C551" s="21" t="str">
        <f t="shared" si="151"/>
        <v>July, 2019´</v>
      </c>
      <c r="D551" s="3" t="s">
        <v>32</v>
      </c>
      <c r="E551" s="3" t="s">
        <v>65</v>
      </c>
      <c r="F551" s="3" t="s">
        <v>67</v>
      </c>
      <c r="G551" s="3" t="s">
        <v>44</v>
      </c>
      <c r="H551" s="3" t="s">
        <v>73</v>
      </c>
      <c r="I551" s="3" t="s">
        <v>701</v>
      </c>
      <c r="J551" s="12" t="s">
        <v>3160</v>
      </c>
      <c r="K551" s="12" t="str">
        <f t="shared" si="148"/>
        <v>Not Identified</v>
      </c>
      <c r="L551" s="12" t="str">
        <f t="shared" si="149"/>
        <v>General Chemical</v>
      </c>
      <c r="M551" s="4">
        <v>24499</v>
      </c>
      <c r="N551" s="4">
        <v>24.5</v>
      </c>
      <c r="O551" s="4">
        <v>254000</v>
      </c>
      <c r="P551" s="15">
        <f t="shared" si="153"/>
        <v>10.36777011306584</v>
      </c>
      <c r="Q551" s="10"/>
      <c r="R551" s="10"/>
      <c r="S551" s="10"/>
    </row>
    <row r="552" spans="1:19" ht="22" customHeight="1" x14ac:dyDescent="0.3">
      <c r="A552" s="5">
        <v>43654</v>
      </c>
      <c r="B552" s="21" t="str">
        <f t="shared" si="150"/>
        <v>July, 2019</v>
      </c>
      <c r="C552" s="21" t="str">
        <f t="shared" si="151"/>
        <v>July, 2019´</v>
      </c>
      <c r="D552" s="6" t="s">
        <v>32</v>
      </c>
      <c r="E552" s="6" t="s">
        <v>65</v>
      </c>
      <c r="F552" s="6" t="s">
        <v>67</v>
      </c>
      <c r="G552" s="6" t="s">
        <v>44</v>
      </c>
      <c r="H552" s="6" t="s">
        <v>73</v>
      </c>
      <c r="I552" s="6" t="s">
        <v>701</v>
      </c>
      <c r="J552" s="12" t="s">
        <v>3160</v>
      </c>
      <c r="K552" s="12" t="str">
        <f t="shared" si="148"/>
        <v>Not Identified</v>
      </c>
      <c r="L552" s="12" t="str">
        <f t="shared" si="149"/>
        <v>General Chemical</v>
      </c>
      <c r="M552" s="7">
        <v>24459</v>
      </c>
      <c r="N552" s="7">
        <v>24.46</v>
      </c>
      <c r="O552" s="7">
        <v>253000</v>
      </c>
      <c r="P552" s="15">
        <f t="shared" si="153"/>
        <v>10.343840713029968</v>
      </c>
      <c r="Q552" s="7"/>
      <c r="R552" s="7"/>
      <c r="S552" s="7"/>
    </row>
    <row r="553" spans="1:19" ht="22" customHeight="1" x14ac:dyDescent="0.3">
      <c r="A553" s="2">
        <v>43650</v>
      </c>
      <c r="B553" s="21" t="str">
        <f t="shared" si="150"/>
        <v>July, 2019</v>
      </c>
      <c r="C553" s="21" t="str">
        <f t="shared" si="151"/>
        <v>July, 2019´</v>
      </c>
      <c r="D553" s="3" t="s">
        <v>32</v>
      </c>
      <c r="E553" s="3" t="s">
        <v>591</v>
      </c>
      <c r="F553" s="3" t="s">
        <v>96</v>
      </c>
      <c r="G553" s="3" t="s">
        <v>44</v>
      </c>
      <c r="H553" s="3" t="s">
        <v>289</v>
      </c>
      <c r="I553" s="3" t="s">
        <v>775</v>
      </c>
      <c r="J553" s="12" t="str">
        <f t="shared" si="157"/>
        <v>Isopropylamine</v>
      </c>
      <c r="K553" s="12" t="str">
        <f t="shared" si="148"/>
        <v>Not Identified</v>
      </c>
      <c r="L553" s="12" t="str">
        <f t="shared" si="149"/>
        <v>General Chemical</v>
      </c>
      <c r="M553" s="4">
        <v>43935</v>
      </c>
      <c r="N553" s="4">
        <v>43.94</v>
      </c>
      <c r="O553" s="4">
        <v>121000</v>
      </c>
      <c r="P553" s="15">
        <f t="shared" si="153"/>
        <v>2.7540685102993057</v>
      </c>
      <c r="Q553" s="10"/>
      <c r="R553" s="10"/>
      <c r="S553" s="10"/>
    </row>
    <row r="554" spans="1:19" ht="22" customHeight="1" x14ac:dyDescent="0.3">
      <c r="A554" s="5">
        <v>43649</v>
      </c>
      <c r="B554" s="21" t="str">
        <f t="shared" si="150"/>
        <v>July, 2019</v>
      </c>
      <c r="C554" s="21" t="str">
        <f t="shared" si="151"/>
        <v>July, 2019´</v>
      </c>
      <c r="D554" s="6" t="s">
        <v>32</v>
      </c>
      <c r="E554" s="6" t="s">
        <v>35</v>
      </c>
      <c r="F554" s="6" t="s">
        <v>40</v>
      </c>
      <c r="G554" s="6" t="s">
        <v>44</v>
      </c>
      <c r="H554" s="6" t="s">
        <v>47</v>
      </c>
      <c r="I554" s="6" t="s">
        <v>776</v>
      </c>
      <c r="J554" s="12" t="str">
        <f t="shared" si="157"/>
        <v>2,4-Dichlorophenoxyacetic acid</v>
      </c>
      <c r="K554" s="12" t="str">
        <f t="shared" si="148"/>
        <v>2,4-D Main</v>
      </c>
      <c r="L554" s="12" t="str">
        <f t="shared" si="149"/>
        <v>Herbicide</v>
      </c>
      <c r="M554" s="7">
        <v>184720</v>
      </c>
      <c r="N554" s="7">
        <v>184.72</v>
      </c>
      <c r="O554" s="6" t="s">
        <v>49</v>
      </c>
      <c r="P554" s="15" t="e">
        <f t="shared" si="153"/>
        <v>#VALUE!</v>
      </c>
      <c r="Q554" s="7"/>
      <c r="R554" s="7"/>
      <c r="S554" s="7"/>
    </row>
    <row r="555" spans="1:19" ht="22" customHeight="1" x14ac:dyDescent="0.3">
      <c r="A555" s="2">
        <v>43648</v>
      </c>
      <c r="B555" s="21" t="str">
        <f t="shared" si="150"/>
        <v>July, 2019</v>
      </c>
      <c r="C555" s="21" t="str">
        <f t="shared" si="151"/>
        <v>July, 2019´</v>
      </c>
      <c r="D555" s="3" t="s">
        <v>84</v>
      </c>
      <c r="E555" s="3" t="s">
        <v>166</v>
      </c>
      <c r="F555" s="3" t="s">
        <v>60</v>
      </c>
      <c r="G555" s="3" t="s">
        <v>44</v>
      </c>
      <c r="H555" s="3" t="s">
        <v>777</v>
      </c>
      <c r="I555" s="19" t="s">
        <v>778</v>
      </c>
      <c r="J555" s="12" t="s">
        <v>3166</v>
      </c>
      <c r="K555" s="12" t="str">
        <f t="shared" si="148"/>
        <v>Not Identified</v>
      </c>
      <c r="L555" s="12" t="str">
        <f t="shared" si="149"/>
        <v>General Chemical</v>
      </c>
      <c r="M555" s="4">
        <v>7040</v>
      </c>
      <c r="N555" s="4">
        <v>7.04</v>
      </c>
      <c r="O555" s="4">
        <v>46400</v>
      </c>
      <c r="P555" s="15">
        <f t="shared" si="153"/>
        <v>6.5909090909090908</v>
      </c>
      <c r="Q555" s="12" t="s">
        <v>3245</v>
      </c>
      <c r="R555" s="17" t="s">
        <v>3250</v>
      </c>
      <c r="S555" s="18" t="s">
        <v>3163</v>
      </c>
    </row>
    <row r="556" spans="1:19" ht="22" customHeight="1" x14ac:dyDescent="0.3">
      <c r="A556" s="5">
        <v>43648</v>
      </c>
      <c r="B556" s="21" t="str">
        <f t="shared" si="150"/>
        <v>July, 2019</v>
      </c>
      <c r="C556" s="21" t="str">
        <f t="shared" si="151"/>
        <v>July, 2019´</v>
      </c>
      <c r="D556" s="6" t="s">
        <v>84</v>
      </c>
      <c r="E556" s="6" t="s">
        <v>779</v>
      </c>
      <c r="F556" s="6" t="s">
        <v>96</v>
      </c>
      <c r="G556" s="6" t="s">
        <v>44</v>
      </c>
      <c r="H556" s="6" t="s">
        <v>781</v>
      </c>
      <c r="I556" s="6" t="s">
        <v>782</v>
      </c>
      <c r="J556" s="12" t="s">
        <v>3184</v>
      </c>
      <c r="K556" s="12" t="str">
        <f t="shared" si="148"/>
        <v>Not Identified</v>
      </c>
      <c r="L556" s="12" t="str">
        <f t="shared" si="149"/>
        <v>General Chemical</v>
      </c>
      <c r="M556" s="7">
        <v>16982</v>
      </c>
      <c r="N556" s="7">
        <v>16.98</v>
      </c>
      <c r="O556" s="7">
        <v>46900</v>
      </c>
      <c r="P556" s="15">
        <f t="shared" si="153"/>
        <v>2.7617477328936522</v>
      </c>
      <c r="Q556" s="7"/>
      <c r="R556" s="7"/>
      <c r="S556" s="7"/>
    </row>
    <row r="557" spans="1:19" ht="22" customHeight="1" x14ac:dyDescent="0.3">
      <c r="A557" s="2">
        <v>43647</v>
      </c>
      <c r="B557" s="21" t="str">
        <f t="shared" si="150"/>
        <v>July, 2019</v>
      </c>
      <c r="C557" s="21" t="str">
        <f t="shared" si="151"/>
        <v>July, 2019´</v>
      </c>
      <c r="D557" s="3" t="s">
        <v>32</v>
      </c>
      <c r="E557" s="3" t="s">
        <v>65</v>
      </c>
      <c r="F557" s="3" t="s">
        <v>67</v>
      </c>
      <c r="G557" s="3" t="s">
        <v>44</v>
      </c>
      <c r="H557" s="3" t="s">
        <v>73</v>
      </c>
      <c r="I557" s="3" t="s">
        <v>701</v>
      </c>
      <c r="J557" s="12" t="s">
        <v>3160</v>
      </c>
      <c r="K557" s="12" t="str">
        <f t="shared" si="148"/>
        <v>Not Identified</v>
      </c>
      <c r="L557" s="12" t="str">
        <f t="shared" si="149"/>
        <v>General Chemical</v>
      </c>
      <c r="M557" s="4">
        <v>24519</v>
      </c>
      <c r="N557" s="4">
        <v>24.52</v>
      </c>
      <c r="O557" s="4">
        <v>254000</v>
      </c>
      <c r="P557" s="15">
        <f t="shared" si="153"/>
        <v>10.359313185692729</v>
      </c>
      <c r="Q557" s="10"/>
      <c r="R557" s="10"/>
      <c r="S557" s="10"/>
    </row>
    <row r="558" spans="1:19" ht="22" customHeight="1" x14ac:dyDescent="0.3">
      <c r="A558" s="5">
        <v>43647</v>
      </c>
      <c r="B558" s="21" t="str">
        <f t="shared" si="150"/>
        <v>July, 2019</v>
      </c>
      <c r="C558" s="21" t="str">
        <f t="shared" si="151"/>
        <v>July, 2019´</v>
      </c>
      <c r="D558" s="6" t="s">
        <v>32</v>
      </c>
      <c r="E558" s="6" t="s">
        <v>120</v>
      </c>
      <c r="F558" s="6" t="s">
        <v>195</v>
      </c>
      <c r="G558" s="6" t="s">
        <v>44</v>
      </c>
      <c r="H558" s="6" t="s">
        <v>122</v>
      </c>
      <c r="I558" s="6" t="s">
        <v>783</v>
      </c>
      <c r="J558" s="12" t="str">
        <f t="shared" si="157"/>
        <v>Mancozeb Indofil</v>
      </c>
      <c r="K558" s="12" t="str">
        <f t="shared" si="148"/>
        <v>Mancozeb</v>
      </c>
      <c r="L558" s="12" t="str">
        <f t="shared" si="149"/>
        <v>Fungicide</v>
      </c>
      <c r="M558" s="7">
        <v>20540</v>
      </c>
      <c r="N558" s="7">
        <v>20.54</v>
      </c>
      <c r="O558" s="7">
        <v>83700</v>
      </c>
      <c r="P558" s="15">
        <f t="shared" si="153"/>
        <v>4.0749756572541385</v>
      </c>
      <c r="Q558" s="7"/>
      <c r="R558" s="7"/>
      <c r="S558" s="7"/>
    </row>
    <row r="559" spans="1:19" ht="22" customHeight="1" x14ac:dyDescent="0.3">
      <c r="A559" s="2">
        <v>43647</v>
      </c>
      <c r="B559" s="21" t="str">
        <f t="shared" si="150"/>
        <v>July, 2019</v>
      </c>
      <c r="C559" s="21" t="str">
        <f t="shared" si="151"/>
        <v>July, 2019´</v>
      </c>
      <c r="D559" s="3" t="s">
        <v>32</v>
      </c>
      <c r="E559" s="3" t="s">
        <v>65</v>
      </c>
      <c r="F559" s="3" t="s">
        <v>67</v>
      </c>
      <c r="G559" s="3" t="s">
        <v>44</v>
      </c>
      <c r="H559" s="3" t="s">
        <v>73</v>
      </c>
      <c r="I559" s="3" t="s">
        <v>701</v>
      </c>
      <c r="J559" s="12" t="s">
        <v>3160</v>
      </c>
      <c r="K559" s="12" t="str">
        <f t="shared" si="148"/>
        <v>Not Identified</v>
      </c>
      <c r="L559" s="12" t="str">
        <f t="shared" si="149"/>
        <v>General Chemical</v>
      </c>
      <c r="M559" s="4">
        <v>24559</v>
      </c>
      <c r="N559" s="4">
        <v>24.56</v>
      </c>
      <c r="O559" s="4">
        <v>254000</v>
      </c>
      <c r="P559" s="15">
        <f t="shared" si="153"/>
        <v>10.342440653121056</v>
      </c>
      <c r="Q559" s="10"/>
      <c r="R559" s="10"/>
      <c r="S559" s="10"/>
    </row>
    <row r="560" spans="1:19" ht="22" customHeight="1" x14ac:dyDescent="0.3">
      <c r="A560" s="5">
        <v>43647</v>
      </c>
      <c r="B560" s="21" t="str">
        <f t="shared" si="150"/>
        <v>July, 2019</v>
      </c>
      <c r="C560" s="21" t="str">
        <f t="shared" si="151"/>
        <v>July, 2019´</v>
      </c>
      <c r="D560" s="6" t="s">
        <v>32</v>
      </c>
      <c r="E560" s="6" t="s">
        <v>65</v>
      </c>
      <c r="F560" s="6" t="s">
        <v>67</v>
      </c>
      <c r="G560" s="6" t="s">
        <v>44</v>
      </c>
      <c r="H560" s="6" t="s">
        <v>73</v>
      </c>
      <c r="I560" s="6" t="s">
        <v>784</v>
      </c>
      <c r="J560" s="12" t="str">
        <f t="shared" si="157"/>
        <v>Clethodim</v>
      </c>
      <c r="K560" s="12" t="str">
        <f t="shared" si="148"/>
        <v>Platinum</v>
      </c>
      <c r="L560" s="12" t="str">
        <f t="shared" si="149"/>
        <v>Herbicide</v>
      </c>
      <c r="M560" s="7">
        <v>24639</v>
      </c>
      <c r="N560" s="7">
        <v>24.64</v>
      </c>
      <c r="O560" s="7">
        <v>255000</v>
      </c>
      <c r="P560" s="15">
        <f t="shared" si="153"/>
        <v>10.349446000243516</v>
      </c>
      <c r="Q560" s="7"/>
      <c r="R560" s="7"/>
      <c r="S560" s="7"/>
    </row>
    <row r="561" spans="1:19" ht="22" customHeight="1" x14ac:dyDescent="0.3">
      <c r="A561" s="2">
        <v>43647</v>
      </c>
      <c r="B561" s="21" t="str">
        <f t="shared" si="150"/>
        <v>July, 2019</v>
      </c>
      <c r="C561" s="21" t="str">
        <f t="shared" si="151"/>
        <v>July, 2019´</v>
      </c>
      <c r="D561" s="3" t="s">
        <v>32</v>
      </c>
      <c r="E561" s="3" t="s">
        <v>65</v>
      </c>
      <c r="F561" s="3" t="s">
        <v>67</v>
      </c>
      <c r="G561" s="3" t="s">
        <v>44</v>
      </c>
      <c r="H561" s="3" t="s">
        <v>73</v>
      </c>
      <c r="I561" s="3" t="s">
        <v>784</v>
      </c>
      <c r="J561" s="12" t="str">
        <f t="shared" si="157"/>
        <v>Clethodim</v>
      </c>
      <c r="K561" s="12" t="str">
        <f t="shared" si="148"/>
        <v>Platinum</v>
      </c>
      <c r="L561" s="12" t="str">
        <f t="shared" si="149"/>
        <v>Herbicide</v>
      </c>
      <c r="M561" s="4">
        <v>24739</v>
      </c>
      <c r="N561" s="4">
        <v>24.74</v>
      </c>
      <c r="O561" s="4">
        <v>256000</v>
      </c>
      <c r="P561" s="15">
        <f t="shared" si="153"/>
        <v>10.348033469420752</v>
      </c>
      <c r="Q561" s="10"/>
      <c r="R561" s="10"/>
      <c r="S561" s="10"/>
    </row>
    <row r="562" spans="1:19" ht="22" customHeight="1" x14ac:dyDescent="0.3">
      <c r="A562" s="5">
        <v>43647</v>
      </c>
      <c r="B562" s="21" t="str">
        <f t="shared" si="150"/>
        <v>July, 2019</v>
      </c>
      <c r="C562" s="21" t="str">
        <f t="shared" si="151"/>
        <v>July, 2019´</v>
      </c>
      <c r="D562" s="6" t="s">
        <v>32</v>
      </c>
      <c r="E562" s="6" t="s">
        <v>65</v>
      </c>
      <c r="F562" s="6" t="s">
        <v>67</v>
      </c>
      <c r="G562" s="6" t="s">
        <v>44</v>
      </c>
      <c r="H562" s="6" t="s">
        <v>73</v>
      </c>
      <c r="I562" s="6" t="s">
        <v>701</v>
      </c>
      <c r="J562" s="12" t="s">
        <v>3160</v>
      </c>
      <c r="K562" s="12" t="str">
        <f t="shared" si="148"/>
        <v>Not Identified</v>
      </c>
      <c r="L562" s="12" t="str">
        <f t="shared" si="149"/>
        <v>General Chemical</v>
      </c>
      <c r="M562" s="7">
        <v>24639</v>
      </c>
      <c r="N562" s="7">
        <v>24.64</v>
      </c>
      <c r="O562" s="7">
        <v>255000</v>
      </c>
      <c r="P562" s="15">
        <f t="shared" si="153"/>
        <v>10.349446000243516</v>
      </c>
      <c r="Q562" s="7"/>
      <c r="R562" s="7"/>
      <c r="S562" s="7"/>
    </row>
    <row r="563" spans="1:19" ht="22" customHeight="1" x14ac:dyDescent="0.3">
      <c r="A563" s="2">
        <v>43647</v>
      </c>
      <c r="B563" s="21" t="str">
        <f t="shared" si="150"/>
        <v>July, 2019</v>
      </c>
      <c r="C563" s="21" t="str">
        <f t="shared" si="151"/>
        <v>July, 2019´</v>
      </c>
      <c r="D563" s="3" t="s">
        <v>32</v>
      </c>
      <c r="E563" s="3" t="s">
        <v>65</v>
      </c>
      <c r="F563" s="3" t="s">
        <v>67</v>
      </c>
      <c r="G563" s="3" t="s">
        <v>44</v>
      </c>
      <c r="H563" s="3" t="s">
        <v>73</v>
      </c>
      <c r="I563" s="3" t="s">
        <v>701</v>
      </c>
      <c r="J563" s="18" t="s">
        <v>3193</v>
      </c>
      <c r="K563" s="12" t="str">
        <f t="shared" si="148"/>
        <v>Galil</v>
      </c>
      <c r="L563" s="12" t="str">
        <f t="shared" si="149"/>
        <v>Insecticide</v>
      </c>
      <c r="M563" s="4">
        <v>24539</v>
      </c>
      <c r="N563" s="4">
        <v>24.54</v>
      </c>
      <c r="O563" s="4">
        <v>254000</v>
      </c>
      <c r="P563" s="15">
        <f t="shared" si="153"/>
        <v>10.350870043604059</v>
      </c>
      <c r="Q563" s="10"/>
      <c r="R563" s="10"/>
      <c r="S563" s="10"/>
    </row>
    <row r="564" spans="1:19" ht="22" customHeight="1" x14ac:dyDescent="0.3">
      <c r="A564" s="5">
        <v>43647</v>
      </c>
      <c r="B564" s="21" t="str">
        <f t="shared" si="150"/>
        <v>July, 2019</v>
      </c>
      <c r="C564" s="21" t="str">
        <f t="shared" si="151"/>
        <v>July, 2019´</v>
      </c>
      <c r="D564" s="6" t="s">
        <v>32</v>
      </c>
      <c r="E564" s="6" t="s">
        <v>65</v>
      </c>
      <c r="F564" s="6" t="s">
        <v>67</v>
      </c>
      <c r="G564" s="6" t="s">
        <v>44</v>
      </c>
      <c r="H564" s="6" t="s">
        <v>73</v>
      </c>
      <c r="I564" s="6" t="s">
        <v>784</v>
      </c>
      <c r="J564" s="12" t="str">
        <f t="shared" si="157"/>
        <v>Clethodim</v>
      </c>
      <c r="K564" s="12" t="str">
        <f t="shared" si="148"/>
        <v>Platinum</v>
      </c>
      <c r="L564" s="12" t="str">
        <f t="shared" si="149"/>
        <v>Herbicide</v>
      </c>
      <c r="M564" s="7">
        <v>24559</v>
      </c>
      <c r="N564" s="7">
        <v>24.56</v>
      </c>
      <c r="O564" s="7">
        <v>254000</v>
      </c>
      <c r="P564" s="15">
        <f t="shared" si="153"/>
        <v>10.342440653121056</v>
      </c>
      <c r="Q564" s="7"/>
      <c r="R564" s="7"/>
      <c r="S564" s="7"/>
    </row>
    <row r="565" spans="1:19" ht="22" customHeight="1" x14ac:dyDescent="0.3">
      <c r="A565" s="2">
        <v>43647</v>
      </c>
      <c r="B565" s="21" t="str">
        <f t="shared" si="150"/>
        <v>July, 2019</v>
      </c>
      <c r="C565" s="21" t="str">
        <f t="shared" si="151"/>
        <v>July, 2019´</v>
      </c>
      <c r="D565" s="3" t="s">
        <v>32</v>
      </c>
      <c r="E565" s="3" t="s">
        <v>65</v>
      </c>
      <c r="F565" s="3" t="s">
        <v>67</v>
      </c>
      <c r="G565" s="3" t="s">
        <v>44</v>
      </c>
      <c r="H565" s="3" t="s">
        <v>73</v>
      </c>
      <c r="I565" s="3" t="s">
        <v>785</v>
      </c>
      <c r="J565" s="12" t="str">
        <f>IF(ISNUMBER(SEARCH("DMS",I565)),"Dimethyl Sulfate",IF(ISNUMBER(SEARCH("2,4-XILIDIN",I565)),"2,4-Xylidine",IF(ISNUMBER(SEARCH("GALIGAN",I565)),"Oxyfluorfen",IF(ISNUMBER(SEARCH("DIMETHYLAMINE",I565)),"Dimethylamine",IF(ISNUMBER(SEARCH("ORTHOFORMATE",I565)),"Trimethyl orthoformate",IF(ISNUMBER(SEARCH("NOVALURON",I565)),"Novaluron",IF(ISNUMBER(SEARCH("DIMETHYL SULPHATE",I565)),"Dimethyl Sulphate",IF(ISNUMBER(SEARCH("ALTAPYNE",I565)),"Acid Based Co-Emulsifier",IF(ISNUMBER(SEARCH("METHANESULFONYL",I565)),"Methanesulfonyl chloride",IF(ISNUMBER(SEARCH("METHYL FORMATE",I565)),"Methanoate",IF(ISNUMBER(SEARCH("FLUEN",I565)),"Fluensulfone","FIX IT")))))))))))</f>
        <v>Oxyfluorfen</v>
      </c>
      <c r="K565" s="12" t="str">
        <f t="shared" si="148"/>
        <v>Galigan 240 EC</v>
      </c>
      <c r="L565" s="12" t="str">
        <f t="shared" si="149"/>
        <v>Herbicide</v>
      </c>
      <c r="M565" s="4">
        <v>17618</v>
      </c>
      <c r="N565" s="4">
        <v>17.62</v>
      </c>
      <c r="O565" s="4">
        <v>182000</v>
      </c>
      <c r="P565" s="15">
        <f t="shared" si="153"/>
        <v>10.330343966398003</v>
      </c>
      <c r="Q565" s="10"/>
      <c r="R565" s="10"/>
      <c r="S565" s="10"/>
    </row>
    <row r="566" spans="1:19" ht="22" customHeight="1" x14ac:dyDescent="0.3">
      <c r="A566" s="5">
        <v>43647</v>
      </c>
      <c r="B566" s="21" t="str">
        <f t="shared" si="150"/>
        <v>July, 2019</v>
      </c>
      <c r="C566" s="21" t="str">
        <f t="shared" si="151"/>
        <v>July, 2019´</v>
      </c>
      <c r="D566" s="6" t="s">
        <v>32</v>
      </c>
      <c r="E566" s="6" t="s">
        <v>120</v>
      </c>
      <c r="F566" s="6" t="s">
        <v>195</v>
      </c>
      <c r="G566" s="6" t="s">
        <v>44</v>
      </c>
      <c r="H566" s="6" t="s">
        <v>122</v>
      </c>
      <c r="I566" s="6" t="s">
        <v>197</v>
      </c>
      <c r="J566" s="12" t="str">
        <f t="shared" si="157"/>
        <v>Mancozeb Indofil</v>
      </c>
      <c r="K566" s="12" t="str">
        <f t="shared" si="148"/>
        <v>Mancozeb</v>
      </c>
      <c r="L566" s="12" t="str">
        <f t="shared" si="149"/>
        <v>Fungicide</v>
      </c>
      <c r="M566" s="7">
        <v>123240</v>
      </c>
      <c r="N566" s="7">
        <v>123.24</v>
      </c>
      <c r="O566" s="7">
        <v>502000</v>
      </c>
      <c r="P566" s="15">
        <f t="shared" si="153"/>
        <v>4.0733528075300232</v>
      </c>
      <c r="Q566" s="7"/>
      <c r="R566" s="7"/>
      <c r="S566" s="7"/>
    </row>
    <row r="567" spans="1:19" ht="22" customHeight="1" x14ac:dyDescent="0.3">
      <c r="A567" s="2">
        <v>43647</v>
      </c>
      <c r="B567" s="21" t="str">
        <f t="shared" si="150"/>
        <v>July, 2019</v>
      </c>
      <c r="C567" s="21" t="str">
        <f t="shared" si="151"/>
        <v>July, 2019´</v>
      </c>
      <c r="D567" s="3" t="s">
        <v>32</v>
      </c>
      <c r="E567" s="3" t="s">
        <v>65</v>
      </c>
      <c r="F567" s="3" t="s">
        <v>67</v>
      </c>
      <c r="G567" s="3" t="s">
        <v>44</v>
      </c>
      <c r="H567" s="3" t="s">
        <v>71</v>
      </c>
      <c r="I567" s="3" t="s">
        <v>786</v>
      </c>
      <c r="J567" s="12" t="str">
        <f t="shared" si="157"/>
        <v>Diuron</v>
      </c>
      <c r="K567" s="12" t="str">
        <f t="shared" si="148"/>
        <v>Jump</v>
      </c>
      <c r="L567" s="12" t="str">
        <f t="shared" si="149"/>
        <v>Herbicide</v>
      </c>
      <c r="M567" s="4">
        <v>156436.01</v>
      </c>
      <c r="N567" s="4">
        <v>156.44</v>
      </c>
      <c r="O567" s="4">
        <v>1619000</v>
      </c>
      <c r="P567" s="15">
        <f t="shared" si="153"/>
        <v>10.349279555263522</v>
      </c>
      <c r="Q567" s="10"/>
      <c r="R567" s="10"/>
      <c r="S567" s="10"/>
    </row>
    <row r="568" spans="1:19" ht="22" customHeight="1" x14ac:dyDescent="0.3">
      <c r="A568" s="5">
        <v>43647</v>
      </c>
      <c r="B568" s="21" t="str">
        <f t="shared" si="150"/>
        <v>July, 2019</v>
      </c>
      <c r="C568" s="21" t="str">
        <f t="shared" si="151"/>
        <v>July, 2019´</v>
      </c>
      <c r="D568" s="6" t="s">
        <v>32</v>
      </c>
      <c r="E568" s="6" t="s">
        <v>77</v>
      </c>
      <c r="F568" s="6" t="s">
        <v>67</v>
      </c>
      <c r="G568" s="6" t="s">
        <v>44</v>
      </c>
      <c r="H568" s="6" t="s">
        <v>243</v>
      </c>
      <c r="I568" s="6" t="s">
        <v>787</v>
      </c>
      <c r="J568" s="12" t="str">
        <f t="shared" ref="J568" si="159">IF(ISNUMBER(SEARCH("BUTYRAMIDE",I568)),"2,3-Dimethyl Butyramide",IF(ISNUMBER(SEARCH("FOLPET",I568)),"Folpet",IF(ISNUMBER(SEARCH("METHYL [2-({[6- (TRIFLUOROMETHYL) PYRIDIN-2-YL] OXY} METHYL) PHENYL",I568)),"Esther",IF(ISNUMBER(SEARCH("TEBUCONAZOL",I568)),"Tebuconazole",IF(ISNUMBER(SEARCH("DICHLOROPHENYL",I568)),"Dichlorophenyl Isocyanates",IF(ISNUMBER(SEARCH("CAPTAN",I568)),"Captan",IF(ISNUMBER(SEARCH("DIMETHYLACETAMID",I568)),"Dimethylacetamide",IF(ISNUMBER(SEARCH("AFALON",I568)),"Linuron","FIX IT"))))))))</f>
        <v>Captan</v>
      </c>
      <c r="K568" s="12" t="str">
        <f t="shared" si="148"/>
        <v>Captan</v>
      </c>
      <c r="L568" s="12" t="str">
        <f t="shared" si="149"/>
        <v>Fungicide</v>
      </c>
      <c r="M568" s="7">
        <v>51880</v>
      </c>
      <c r="N568" s="7">
        <v>51.88</v>
      </c>
      <c r="O568" s="7">
        <v>834000</v>
      </c>
      <c r="P568" s="15">
        <f t="shared" si="153"/>
        <v>16.07555898226677</v>
      </c>
      <c r="Q568" s="7"/>
      <c r="R568" s="7"/>
      <c r="S568" s="7"/>
    </row>
    <row r="569" spans="1:19" ht="22" customHeight="1" x14ac:dyDescent="0.3">
      <c r="A569" s="2">
        <v>43642</v>
      </c>
      <c r="B569" s="21" t="str">
        <f t="shared" si="150"/>
        <v>June, 2019</v>
      </c>
      <c r="C569" s="21" t="str">
        <f t="shared" si="151"/>
        <v>June, 2019´</v>
      </c>
      <c r="D569" s="3" t="s">
        <v>84</v>
      </c>
      <c r="E569" s="3" t="s">
        <v>769</v>
      </c>
      <c r="F569" s="3" t="s">
        <v>60</v>
      </c>
      <c r="G569" s="3" t="s">
        <v>44</v>
      </c>
      <c r="H569" s="3" t="s">
        <v>63</v>
      </c>
      <c r="I569" s="3" t="s">
        <v>788</v>
      </c>
      <c r="J569" s="12" t="s">
        <v>3167</v>
      </c>
      <c r="K569" s="12" t="str">
        <f t="shared" si="148"/>
        <v>Not Identified</v>
      </c>
      <c r="L569" s="12" t="str">
        <f t="shared" si="149"/>
        <v>General Chemical</v>
      </c>
      <c r="M569" s="4">
        <v>40240</v>
      </c>
      <c r="N569" s="4">
        <v>40.24</v>
      </c>
      <c r="O569" s="4">
        <v>683000</v>
      </c>
      <c r="P569" s="15">
        <f t="shared" si="153"/>
        <v>16.973161033797215</v>
      </c>
      <c r="Q569" s="10"/>
      <c r="R569" s="10"/>
      <c r="S569" s="10"/>
    </row>
    <row r="570" spans="1:19" ht="22" customHeight="1" x14ac:dyDescent="0.3">
      <c r="A570" s="5">
        <v>43642</v>
      </c>
      <c r="B570" s="21" t="str">
        <f t="shared" si="150"/>
        <v>June, 2019</v>
      </c>
      <c r="C570" s="21" t="str">
        <f t="shared" si="151"/>
        <v>June, 2019´</v>
      </c>
      <c r="D570" s="6" t="s">
        <v>84</v>
      </c>
      <c r="E570" s="6" t="s">
        <v>408</v>
      </c>
      <c r="F570" s="6" t="s">
        <v>60</v>
      </c>
      <c r="G570" s="6" t="s">
        <v>44</v>
      </c>
      <c r="H570" s="6" t="s">
        <v>410</v>
      </c>
      <c r="I570" s="6" t="s">
        <v>789</v>
      </c>
      <c r="J570" s="12" t="s">
        <v>3169</v>
      </c>
      <c r="K570" s="12" t="str">
        <f t="shared" si="148"/>
        <v>Not Identified</v>
      </c>
      <c r="L570" s="12" t="str">
        <f t="shared" si="149"/>
        <v>General Chemical</v>
      </c>
      <c r="M570" s="7">
        <v>22176</v>
      </c>
      <c r="N570" s="7">
        <v>22.18</v>
      </c>
      <c r="O570" s="7">
        <v>27200</v>
      </c>
      <c r="P570" s="15">
        <f t="shared" si="153"/>
        <v>1.2265512265512266</v>
      </c>
      <c r="Q570" s="7"/>
      <c r="R570" s="7"/>
      <c r="S570" s="7"/>
    </row>
    <row r="571" spans="1:19" ht="22" customHeight="1" x14ac:dyDescent="0.3">
      <c r="A571" s="2">
        <v>43642</v>
      </c>
      <c r="B571" s="21" t="str">
        <f t="shared" si="150"/>
        <v>June, 2019</v>
      </c>
      <c r="C571" s="21" t="str">
        <f t="shared" si="151"/>
        <v>June, 2019´</v>
      </c>
      <c r="D571" s="3" t="s">
        <v>84</v>
      </c>
      <c r="E571" s="3" t="s">
        <v>408</v>
      </c>
      <c r="F571" s="3" t="s">
        <v>60</v>
      </c>
      <c r="G571" s="3" t="s">
        <v>44</v>
      </c>
      <c r="H571" s="3" t="s">
        <v>410</v>
      </c>
      <c r="I571" s="3" t="s">
        <v>790</v>
      </c>
      <c r="J571" s="12" t="s">
        <v>3169</v>
      </c>
      <c r="K571" s="12" t="str">
        <f t="shared" si="148"/>
        <v>Not Identified</v>
      </c>
      <c r="L571" s="12" t="str">
        <f t="shared" si="149"/>
        <v>General Chemical</v>
      </c>
      <c r="M571" s="4">
        <v>66528</v>
      </c>
      <c r="N571" s="4">
        <v>66.53</v>
      </c>
      <c r="O571" s="4">
        <v>81700</v>
      </c>
      <c r="P571" s="15">
        <f t="shared" si="153"/>
        <v>1.2280543530543531</v>
      </c>
      <c r="Q571" s="10"/>
      <c r="R571" s="10"/>
      <c r="S571" s="10"/>
    </row>
    <row r="572" spans="1:19" ht="22" customHeight="1" x14ac:dyDescent="0.3">
      <c r="A572" s="5">
        <v>43641</v>
      </c>
      <c r="B572" s="21" t="str">
        <f t="shared" si="150"/>
        <v>June, 2019</v>
      </c>
      <c r="C572" s="21" t="str">
        <f t="shared" si="151"/>
        <v>June, 2019´</v>
      </c>
      <c r="D572" s="6" t="s">
        <v>32</v>
      </c>
      <c r="E572" s="6" t="s">
        <v>77</v>
      </c>
      <c r="F572" s="6" t="s">
        <v>67</v>
      </c>
      <c r="G572" s="6" t="s">
        <v>44</v>
      </c>
      <c r="H572" s="6" t="s">
        <v>82</v>
      </c>
      <c r="I572" s="6" t="s">
        <v>791</v>
      </c>
      <c r="J572" s="18" t="s">
        <v>3193</v>
      </c>
      <c r="K572" s="12" t="str">
        <f t="shared" si="148"/>
        <v>Galil</v>
      </c>
      <c r="L572" s="12" t="str">
        <f t="shared" si="149"/>
        <v>Insecticide</v>
      </c>
      <c r="M572" s="7">
        <v>91600</v>
      </c>
      <c r="N572" s="7">
        <v>91.6</v>
      </c>
      <c r="O572" s="7">
        <v>1623000</v>
      </c>
      <c r="P572" s="15">
        <f t="shared" si="153"/>
        <v>17.71834061135371</v>
      </c>
      <c r="Q572" s="7"/>
      <c r="R572" s="7"/>
      <c r="S572" s="7"/>
    </row>
    <row r="573" spans="1:19" ht="22" customHeight="1" x14ac:dyDescent="0.3">
      <c r="A573" s="2">
        <v>43641</v>
      </c>
      <c r="B573" s="21" t="str">
        <f t="shared" si="150"/>
        <v>June, 2019</v>
      </c>
      <c r="C573" s="21" t="str">
        <f t="shared" si="151"/>
        <v>June, 2019´</v>
      </c>
      <c r="D573" s="3" t="s">
        <v>32</v>
      </c>
      <c r="E573" s="3" t="s">
        <v>77</v>
      </c>
      <c r="F573" s="3" t="s">
        <v>67</v>
      </c>
      <c r="G573" s="3" t="s">
        <v>44</v>
      </c>
      <c r="H573" s="3" t="s">
        <v>82</v>
      </c>
      <c r="I573" s="3" t="s">
        <v>792</v>
      </c>
      <c r="J573" s="18" t="s">
        <v>3193</v>
      </c>
      <c r="K573" s="12" t="str">
        <f t="shared" si="148"/>
        <v>Galil</v>
      </c>
      <c r="L573" s="12" t="str">
        <f t="shared" si="149"/>
        <v>Insecticide</v>
      </c>
      <c r="M573" s="4">
        <v>61830</v>
      </c>
      <c r="N573" s="4">
        <v>61.83</v>
      </c>
      <c r="O573" s="4">
        <v>1095000</v>
      </c>
      <c r="P573" s="15">
        <f t="shared" si="153"/>
        <v>17.709849587578844</v>
      </c>
      <c r="Q573" s="10"/>
      <c r="R573" s="10"/>
      <c r="S573" s="10"/>
    </row>
    <row r="574" spans="1:19" ht="22" customHeight="1" x14ac:dyDescent="0.3">
      <c r="A574" s="5">
        <v>43641</v>
      </c>
      <c r="B574" s="21" t="str">
        <f t="shared" si="150"/>
        <v>June, 2019</v>
      </c>
      <c r="C574" s="21" t="str">
        <f t="shared" si="151"/>
        <v>June, 2019´</v>
      </c>
      <c r="D574" s="6" t="s">
        <v>32</v>
      </c>
      <c r="E574" s="6" t="s">
        <v>120</v>
      </c>
      <c r="F574" s="6" t="s">
        <v>195</v>
      </c>
      <c r="G574" s="6" t="s">
        <v>44</v>
      </c>
      <c r="H574" s="6" t="s">
        <v>122</v>
      </c>
      <c r="I574" s="6" t="s">
        <v>793</v>
      </c>
      <c r="J574" s="12" t="str">
        <f t="shared" si="157"/>
        <v>Mancozeb Indofil</v>
      </c>
      <c r="K574" s="12" t="str">
        <f t="shared" si="148"/>
        <v>Mancozeb</v>
      </c>
      <c r="L574" s="12" t="str">
        <f t="shared" si="149"/>
        <v>Fungicide</v>
      </c>
      <c r="M574" s="7">
        <v>61620</v>
      </c>
      <c r="N574" s="7">
        <v>61.62</v>
      </c>
      <c r="O574" s="7">
        <v>253000</v>
      </c>
      <c r="P574" s="15">
        <f t="shared" si="153"/>
        <v>4.1058098020123337</v>
      </c>
      <c r="Q574" s="7"/>
      <c r="R574" s="7"/>
      <c r="S574" s="7"/>
    </row>
    <row r="575" spans="1:19" ht="22" customHeight="1" x14ac:dyDescent="0.3">
      <c r="A575" s="2">
        <v>43641</v>
      </c>
      <c r="B575" s="21" t="str">
        <f t="shared" si="150"/>
        <v>June, 2019</v>
      </c>
      <c r="C575" s="21" t="str">
        <f t="shared" si="151"/>
        <v>June, 2019´</v>
      </c>
      <c r="D575" s="3" t="s">
        <v>32</v>
      </c>
      <c r="E575" s="3" t="s">
        <v>65</v>
      </c>
      <c r="F575" s="3" t="s">
        <v>67</v>
      </c>
      <c r="G575" s="3" t="s">
        <v>44</v>
      </c>
      <c r="H575" s="3" t="s">
        <v>73</v>
      </c>
      <c r="I575" s="3" t="s">
        <v>784</v>
      </c>
      <c r="J575" s="12" t="str">
        <f t="shared" si="157"/>
        <v>Clethodim</v>
      </c>
      <c r="K575" s="12" t="str">
        <f t="shared" si="148"/>
        <v>Platinum</v>
      </c>
      <c r="L575" s="12" t="str">
        <f t="shared" si="149"/>
        <v>Herbicide</v>
      </c>
      <c r="M575" s="4">
        <v>24699</v>
      </c>
      <c r="N575" s="4">
        <v>24.7</v>
      </c>
      <c r="O575" s="4">
        <v>152000</v>
      </c>
      <c r="P575" s="15">
        <f t="shared" si="153"/>
        <v>6.1540953075023284</v>
      </c>
      <c r="Q575" s="10"/>
      <c r="R575" s="10"/>
      <c r="S575" s="10"/>
    </row>
    <row r="576" spans="1:19" ht="22" customHeight="1" x14ac:dyDescent="0.3">
      <c r="A576" s="5">
        <v>43641</v>
      </c>
      <c r="B576" s="21" t="str">
        <f t="shared" si="150"/>
        <v>June, 2019</v>
      </c>
      <c r="C576" s="21" t="str">
        <f t="shared" si="151"/>
        <v>June, 2019´</v>
      </c>
      <c r="D576" s="6" t="s">
        <v>32</v>
      </c>
      <c r="E576" s="6" t="s">
        <v>77</v>
      </c>
      <c r="F576" s="6" t="s">
        <v>67</v>
      </c>
      <c r="G576" s="6" t="s">
        <v>44</v>
      </c>
      <c r="H576" s="6" t="s">
        <v>418</v>
      </c>
      <c r="I576" s="6" t="s">
        <v>794</v>
      </c>
      <c r="J576" s="12" t="s">
        <v>3135</v>
      </c>
      <c r="K576" s="12" t="str">
        <f t="shared" si="148"/>
        <v>Shelter</v>
      </c>
      <c r="L576" s="12" t="str">
        <f t="shared" si="149"/>
        <v>Insecticide</v>
      </c>
      <c r="M576" s="7">
        <v>6282</v>
      </c>
      <c r="N576" s="7">
        <v>6.28</v>
      </c>
      <c r="O576" s="7">
        <v>6994000</v>
      </c>
      <c r="P576" s="15">
        <f t="shared" si="153"/>
        <v>1113.3397007322508</v>
      </c>
      <c r="Q576" s="7"/>
      <c r="R576" s="7"/>
      <c r="S576" s="7"/>
    </row>
    <row r="577" spans="1:19" ht="22" customHeight="1" x14ac:dyDescent="0.3">
      <c r="A577" s="2">
        <v>43641</v>
      </c>
      <c r="B577" s="21" t="str">
        <f t="shared" si="150"/>
        <v>June, 2019</v>
      </c>
      <c r="C577" s="21" t="str">
        <f t="shared" si="151"/>
        <v>June, 2019´</v>
      </c>
      <c r="D577" s="3" t="s">
        <v>32</v>
      </c>
      <c r="E577" s="3" t="s">
        <v>120</v>
      </c>
      <c r="F577" s="3" t="s">
        <v>195</v>
      </c>
      <c r="G577" s="3" t="s">
        <v>44</v>
      </c>
      <c r="H577" s="3" t="s">
        <v>122</v>
      </c>
      <c r="I577" s="3" t="s">
        <v>123</v>
      </c>
      <c r="J577" s="12" t="str">
        <f t="shared" si="157"/>
        <v>Mancozeb Indofil</v>
      </c>
      <c r="K577" s="12" t="str">
        <f t="shared" si="148"/>
        <v>Mancozeb</v>
      </c>
      <c r="L577" s="12" t="str">
        <f t="shared" si="149"/>
        <v>Fungicide</v>
      </c>
      <c r="M577" s="4">
        <v>82160</v>
      </c>
      <c r="N577" s="4">
        <v>82.16</v>
      </c>
      <c r="O577" s="4">
        <v>337000</v>
      </c>
      <c r="P577" s="15">
        <f t="shared" si="153"/>
        <v>4.101752677702045</v>
      </c>
      <c r="Q577" s="10"/>
      <c r="R577" s="10"/>
      <c r="S577" s="10"/>
    </row>
    <row r="578" spans="1:19" ht="22" customHeight="1" x14ac:dyDescent="0.3">
      <c r="A578" s="5">
        <v>43641</v>
      </c>
      <c r="B578" s="21" t="str">
        <f t="shared" si="150"/>
        <v>June, 2019</v>
      </c>
      <c r="C578" s="21" t="str">
        <f t="shared" si="151"/>
        <v>June, 2019´</v>
      </c>
      <c r="D578" s="6" t="s">
        <v>32</v>
      </c>
      <c r="E578" s="6" t="s">
        <v>65</v>
      </c>
      <c r="F578" s="6" t="s">
        <v>67</v>
      </c>
      <c r="G578" s="6" t="s">
        <v>44</v>
      </c>
      <c r="H578" s="6" t="s">
        <v>73</v>
      </c>
      <c r="I578" s="6" t="s">
        <v>784</v>
      </c>
      <c r="J578" s="12" t="str">
        <f t="shared" si="157"/>
        <v>Clethodim</v>
      </c>
      <c r="K578" s="12" t="str">
        <f t="shared" ref="K578:K641" si="160">VLOOKUP(J578,Q:S,2, FALSE)</f>
        <v>Platinum</v>
      </c>
      <c r="L578" s="12" t="str">
        <f t="shared" ref="L578:L641" si="161">VLOOKUP(K578,R:T,2, FALSE)</f>
        <v>Herbicide</v>
      </c>
      <c r="M578" s="7">
        <v>24719</v>
      </c>
      <c r="N578" s="7">
        <v>24.72</v>
      </c>
      <c r="O578" s="7">
        <v>152000</v>
      </c>
      <c r="P578" s="15">
        <f t="shared" si="153"/>
        <v>6.1491160645657184</v>
      </c>
      <c r="Q578" s="7"/>
      <c r="R578" s="7"/>
      <c r="S578" s="7"/>
    </row>
    <row r="579" spans="1:19" ht="22" customHeight="1" x14ac:dyDescent="0.3">
      <c r="A579" s="2">
        <v>43641</v>
      </c>
      <c r="B579" s="21" t="str">
        <f t="shared" ref="B579:B642" si="162">TEXT(A579,"MMMMMMM, YYYY")</f>
        <v>June, 2019</v>
      </c>
      <c r="C579" s="21" t="str">
        <f t="shared" ref="C579:C642" si="163">B579&amp;"´"</f>
        <v>June, 2019´</v>
      </c>
      <c r="D579" s="3" t="s">
        <v>32</v>
      </c>
      <c r="E579" s="3" t="s">
        <v>65</v>
      </c>
      <c r="F579" s="3" t="s">
        <v>67</v>
      </c>
      <c r="G579" s="3" t="s">
        <v>44</v>
      </c>
      <c r="H579" s="3" t="s">
        <v>73</v>
      </c>
      <c r="I579" s="3" t="s">
        <v>784</v>
      </c>
      <c r="J579" s="12" t="str">
        <f t="shared" si="157"/>
        <v>Clethodim</v>
      </c>
      <c r="K579" s="12" t="str">
        <f t="shared" si="160"/>
        <v>Platinum</v>
      </c>
      <c r="L579" s="12" t="str">
        <f t="shared" si="161"/>
        <v>Herbicide</v>
      </c>
      <c r="M579" s="4">
        <v>24699</v>
      </c>
      <c r="N579" s="4">
        <v>24.7</v>
      </c>
      <c r="O579" s="4">
        <v>152000</v>
      </c>
      <c r="P579" s="15">
        <f t="shared" ref="P579:P642" si="164">O579/M579</f>
        <v>6.1540953075023284</v>
      </c>
      <c r="Q579" s="10"/>
      <c r="R579" s="10"/>
      <c r="S579" s="10"/>
    </row>
    <row r="580" spans="1:19" ht="22" customHeight="1" x14ac:dyDescent="0.3">
      <c r="A580" s="5">
        <v>43641</v>
      </c>
      <c r="B580" s="21" t="str">
        <f t="shared" si="162"/>
        <v>June, 2019</v>
      </c>
      <c r="C580" s="21" t="str">
        <f t="shared" si="163"/>
        <v>June, 2019´</v>
      </c>
      <c r="D580" s="6" t="s">
        <v>32</v>
      </c>
      <c r="E580" s="6" t="s">
        <v>65</v>
      </c>
      <c r="F580" s="6" t="s">
        <v>67</v>
      </c>
      <c r="G580" s="6" t="s">
        <v>44</v>
      </c>
      <c r="H580" s="6" t="s">
        <v>73</v>
      </c>
      <c r="I580" s="6" t="s">
        <v>784</v>
      </c>
      <c r="J580" s="12" t="str">
        <f t="shared" si="157"/>
        <v>Clethodim</v>
      </c>
      <c r="K580" s="12" t="str">
        <f t="shared" si="160"/>
        <v>Platinum</v>
      </c>
      <c r="L580" s="12" t="str">
        <f t="shared" si="161"/>
        <v>Herbicide</v>
      </c>
      <c r="M580" s="7">
        <v>24899</v>
      </c>
      <c r="N580" s="7">
        <v>24.9</v>
      </c>
      <c r="O580" s="7">
        <v>153000</v>
      </c>
      <c r="P580" s="15">
        <f t="shared" si="164"/>
        <v>6.1448250933772437</v>
      </c>
      <c r="Q580" s="7"/>
      <c r="R580" s="7"/>
      <c r="S580" s="7"/>
    </row>
    <row r="581" spans="1:19" ht="22" customHeight="1" x14ac:dyDescent="0.3">
      <c r="A581" s="2">
        <v>43641</v>
      </c>
      <c r="B581" s="21" t="str">
        <f t="shared" si="162"/>
        <v>June, 2019</v>
      </c>
      <c r="C581" s="21" t="str">
        <f t="shared" si="163"/>
        <v>June, 2019´</v>
      </c>
      <c r="D581" s="3" t="s">
        <v>32</v>
      </c>
      <c r="E581" s="3" t="s">
        <v>65</v>
      </c>
      <c r="F581" s="3" t="s">
        <v>67</v>
      </c>
      <c r="G581" s="3" t="s">
        <v>44</v>
      </c>
      <c r="H581" s="3" t="s">
        <v>73</v>
      </c>
      <c r="I581" s="3" t="s">
        <v>784</v>
      </c>
      <c r="J581" s="12" t="str">
        <f t="shared" si="157"/>
        <v>Clethodim</v>
      </c>
      <c r="K581" s="12" t="str">
        <f t="shared" si="160"/>
        <v>Platinum</v>
      </c>
      <c r="L581" s="12" t="str">
        <f t="shared" si="161"/>
        <v>Herbicide</v>
      </c>
      <c r="M581" s="4">
        <v>24319</v>
      </c>
      <c r="N581" s="4">
        <v>24.32</v>
      </c>
      <c r="O581" s="4">
        <v>150000</v>
      </c>
      <c r="P581" s="15">
        <f t="shared" si="164"/>
        <v>6.1680167770056338</v>
      </c>
      <c r="Q581" s="10"/>
      <c r="R581" s="10"/>
      <c r="S581" s="10"/>
    </row>
    <row r="582" spans="1:19" ht="22" customHeight="1" x14ac:dyDescent="0.3">
      <c r="A582" s="5">
        <v>43641</v>
      </c>
      <c r="B582" s="21" t="str">
        <f t="shared" si="162"/>
        <v>June, 2019</v>
      </c>
      <c r="C582" s="21" t="str">
        <f t="shared" si="163"/>
        <v>June, 2019´</v>
      </c>
      <c r="D582" s="6" t="s">
        <v>32</v>
      </c>
      <c r="E582" s="6" t="s">
        <v>65</v>
      </c>
      <c r="F582" s="6" t="s">
        <v>67</v>
      </c>
      <c r="G582" s="6" t="s">
        <v>44</v>
      </c>
      <c r="H582" s="6" t="s">
        <v>73</v>
      </c>
      <c r="I582" s="6" t="s">
        <v>784</v>
      </c>
      <c r="J582" s="12" t="str">
        <f t="shared" si="157"/>
        <v>Clethodim</v>
      </c>
      <c r="K582" s="12" t="str">
        <f t="shared" si="160"/>
        <v>Platinum</v>
      </c>
      <c r="L582" s="12" t="str">
        <f t="shared" si="161"/>
        <v>Herbicide</v>
      </c>
      <c r="M582" s="7">
        <v>24689</v>
      </c>
      <c r="N582" s="7">
        <v>24.69</v>
      </c>
      <c r="O582" s="7">
        <v>152000</v>
      </c>
      <c r="P582" s="15">
        <f t="shared" si="164"/>
        <v>6.1565879541496216</v>
      </c>
      <c r="Q582" s="7"/>
      <c r="R582" s="7"/>
      <c r="S582" s="7"/>
    </row>
    <row r="583" spans="1:19" ht="22" customHeight="1" x14ac:dyDescent="0.3">
      <c r="A583" s="2">
        <v>43641</v>
      </c>
      <c r="B583" s="21" t="str">
        <f t="shared" si="162"/>
        <v>June, 2019</v>
      </c>
      <c r="C583" s="21" t="str">
        <f t="shared" si="163"/>
        <v>June, 2019´</v>
      </c>
      <c r="D583" s="3" t="s">
        <v>32</v>
      </c>
      <c r="E583" s="3" t="s">
        <v>120</v>
      </c>
      <c r="F583" s="3" t="s">
        <v>195</v>
      </c>
      <c r="G583" s="3" t="s">
        <v>44</v>
      </c>
      <c r="H583" s="3" t="s">
        <v>122</v>
      </c>
      <c r="I583" s="3" t="s">
        <v>200</v>
      </c>
      <c r="J583" s="12" t="str">
        <f t="shared" si="157"/>
        <v>Mancozeb Indofil</v>
      </c>
      <c r="K583" s="12" t="str">
        <f t="shared" si="160"/>
        <v>Mancozeb</v>
      </c>
      <c r="L583" s="12" t="str">
        <f t="shared" si="161"/>
        <v>Fungicide</v>
      </c>
      <c r="M583" s="4">
        <v>143780</v>
      </c>
      <c r="N583" s="4">
        <v>143.78</v>
      </c>
      <c r="O583" s="4">
        <v>589000</v>
      </c>
      <c r="P583" s="15">
        <f t="shared" si="164"/>
        <v>4.0965363750173873</v>
      </c>
      <c r="Q583" s="10"/>
      <c r="R583" s="10"/>
      <c r="S583" s="10"/>
    </row>
    <row r="584" spans="1:19" ht="22" customHeight="1" x14ac:dyDescent="0.3">
      <c r="A584" s="5">
        <v>43640</v>
      </c>
      <c r="B584" s="21" t="str">
        <f t="shared" si="162"/>
        <v>June, 2019</v>
      </c>
      <c r="C584" s="21" t="str">
        <f t="shared" si="163"/>
        <v>June, 2019´</v>
      </c>
      <c r="D584" s="6" t="s">
        <v>32</v>
      </c>
      <c r="E584" s="6" t="s">
        <v>35</v>
      </c>
      <c r="F584" s="6" t="s">
        <v>40</v>
      </c>
      <c r="G584" s="6" t="s">
        <v>44</v>
      </c>
      <c r="H584" s="6" t="s">
        <v>47</v>
      </c>
      <c r="I584" s="6" t="s">
        <v>795</v>
      </c>
      <c r="J584" s="12" t="str">
        <f t="shared" si="157"/>
        <v>2,4-Dichlorophenoxyacetic acid</v>
      </c>
      <c r="K584" s="12" t="str">
        <f t="shared" si="160"/>
        <v>2,4-D Main</v>
      </c>
      <c r="L584" s="12" t="str">
        <f t="shared" si="161"/>
        <v>Herbicide</v>
      </c>
      <c r="M584" s="7">
        <v>129660</v>
      </c>
      <c r="N584" s="7">
        <v>129.66</v>
      </c>
      <c r="O584" s="6" t="s">
        <v>49</v>
      </c>
      <c r="P584" s="15" t="e">
        <f t="shared" si="164"/>
        <v>#VALUE!</v>
      </c>
      <c r="Q584" s="7"/>
      <c r="R584" s="7"/>
      <c r="S584" s="7"/>
    </row>
    <row r="585" spans="1:19" ht="22" customHeight="1" x14ac:dyDescent="0.3">
      <c r="A585" s="2">
        <v>43640</v>
      </c>
      <c r="B585" s="21" t="str">
        <f t="shared" si="162"/>
        <v>June, 2019</v>
      </c>
      <c r="C585" s="21" t="str">
        <f t="shared" si="163"/>
        <v>June, 2019´</v>
      </c>
      <c r="D585" s="3" t="s">
        <v>32</v>
      </c>
      <c r="E585" s="3" t="s">
        <v>191</v>
      </c>
      <c r="F585" s="3" t="s">
        <v>186</v>
      </c>
      <c r="G585" s="3" t="s">
        <v>44</v>
      </c>
      <c r="H585" s="3" t="s">
        <v>193</v>
      </c>
      <c r="I585" s="3" t="s">
        <v>796</v>
      </c>
      <c r="J585" s="12" t="str">
        <f>IF(ISNUMBER(SEARCH("BUTYRAMIDE",I585)),"2,3-Dimethyl Butyramide",IF(ISNUMBER(SEARCH("FOLPET",I585)),"Folpet",IF(ISNUMBER(SEARCH("METHYL [2-({[6- (TRIFLUOROMETHYL) PYRIDIN-2-YL] OXY} METHYL) PHENYL",I585)),"Esther",IF(ISNUMBER(SEARCH("TEBUCONAZOL",I585)),"Tebuconazole",IF(ISNUMBER(SEARCH("DICHLOROPHENYL",I585)),"Dichlorophenyl Isocyanates",IF(ISNUMBER(SEARCH("CAPTAN",I585)),"Captan",IF(ISNUMBER(SEARCH("DIMETHYLACETAMID",I585)),"Dimethylacetamide",IF(ISNUMBER(SEARCH("AFALON",I585)),"Linuron","FIX IT"))))))))</f>
        <v>Dichlorophenyl Isocyanates</v>
      </c>
      <c r="K585" s="12" t="str">
        <f t="shared" si="160"/>
        <v>Not Identified</v>
      </c>
      <c r="L585" s="12" t="str">
        <f t="shared" si="161"/>
        <v>General Chemical</v>
      </c>
      <c r="M585" s="4">
        <v>52050</v>
      </c>
      <c r="N585" s="4">
        <v>52.05</v>
      </c>
      <c r="O585" s="4">
        <v>201000</v>
      </c>
      <c r="P585" s="15">
        <f t="shared" si="164"/>
        <v>3.8616714697406338</v>
      </c>
      <c r="Q585" s="10"/>
      <c r="R585" s="10"/>
      <c r="S585" s="10"/>
    </row>
    <row r="586" spans="1:19" ht="22" customHeight="1" x14ac:dyDescent="0.3">
      <c r="A586" s="5">
        <v>43638</v>
      </c>
      <c r="B586" s="21" t="str">
        <f t="shared" si="162"/>
        <v>June, 2019</v>
      </c>
      <c r="C586" s="21" t="str">
        <f t="shared" si="163"/>
        <v>June, 2019´</v>
      </c>
      <c r="D586" s="6" t="s">
        <v>84</v>
      </c>
      <c r="E586" s="6" t="s">
        <v>557</v>
      </c>
      <c r="F586" s="6" t="s">
        <v>750</v>
      </c>
      <c r="G586" s="6" t="s">
        <v>44</v>
      </c>
      <c r="H586" s="6" t="s">
        <v>251</v>
      </c>
      <c r="I586" s="6" t="s">
        <v>797</v>
      </c>
      <c r="J586" s="12" t="s">
        <v>3197</v>
      </c>
      <c r="K586" s="12" t="str">
        <f t="shared" si="160"/>
        <v>Not Identified</v>
      </c>
      <c r="L586" s="12" t="str">
        <f t="shared" si="161"/>
        <v>General Chemical</v>
      </c>
      <c r="M586" s="7">
        <v>34194</v>
      </c>
      <c r="N586" s="7">
        <v>34.19</v>
      </c>
      <c r="O586" s="7">
        <v>1654000</v>
      </c>
      <c r="P586" s="15">
        <f t="shared" si="164"/>
        <v>48.371059250160847</v>
      </c>
      <c r="Q586" s="7"/>
      <c r="R586" s="7"/>
      <c r="S586" s="7"/>
    </row>
    <row r="587" spans="1:19" ht="22" customHeight="1" x14ac:dyDescent="0.3">
      <c r="A587" s="2">
        <v>43637</v>
      </c>
      <c r="B587" s="21" t="str">
        <f t="shared" si="162"/>
        <v>June, 2019</v>
      </c>
      <c r="C587" s="21" t="str">
        <f t="shared" si="163"/>
        <v>June, 2019´</v>
      </c>
      <c r="D587" s="3" t="s">
        <v>84</v>
      </c>
      <c r="E587" s="3" t="s">
        <v>769</v>
      </c>
      <c r="F587" s="3" t="s">
        <v>60</v>
      </c>
      <c r="G587" s="3" t="s">
        <v>44</v>
      </c>
      <c r="H587" s="3" t="s">
        <v>63</v>
      </c>
      <c r="I587" s="3" t="s">
        <v>798</v>
      </c>
      <c r="J587" s="12" t="s">
        <v>3167</v>
      </c>
      <c r="K587" s="12" t="str">
        <f t="shared" si="160"/>
        <v>Not Identified</v>
      </c>
      <c r="L587" s="12" t="str">
        <f t="shared" si="161"/>
        <v>General Chemical</v>
      </c>
      <c r="M587" s="4">
        <v>20120</v>
      </c>
      <c r="N587" s="4">
        <v>20.12</v>
      </c>
      <c r="O587" s="4">
        <v>341000</v>
      </c>
      <c r="P587" s="15">
        <f t="shared" si="164"/>
        <v>16.94831013916501</v>
      </c>
      <c r="Q587" s="10"/>
      <c r="R587" s="10"/>
      <c r="S587" s="10"/>
    </row>
    <row r="588" spans="1:19" ht="22" customHeight="1" x14ac:dyDescent="0.3">
      <c r="A588" s="5">
        <v>43636</v>
      </c>
      <c r="B588" s="21" t="str">
        <f t="shared" si="162"/>
        <v>June, 2019</v>
      </c>
      <c r="C588" s="21" t="str">
        <f t="shared" si="163"/>
        <v>June, 2019´</v>
      </c>
      <c r="D588" s="6" t="s">
        <v>32</v>
      </c>
      <c r="E588" s="6" t="s">
        <v>557</v>
      </c>
      <c r="F588" s="6" t="s">
        <v>186</v>
      </c>
      <c r="G588" s="6" t="s">
        <v>44</v>
      </c>
      <c r="H588" s="6" t="s">
        <v>140</v>
      </c>
      <c r="I588" s="6" t="s">
        <v>799</v>
      </c>
      <c r="J588" s="12" t="str">
        <f t="shared" ref="J588" si="165">IF(ISNUMBER(SEARCH("2,4 D",I588)),"2,4-Dichlorophenoxyacetic acid",IF(ISNUMBER(SEARCH("ACIDO",I588)),"2,4-Dichlorophenoxyacetic acid",IF(ISNUMBER(SEARCH("NAPHTHA",I588)),"Aromatic Solvent Mixture",IF(ISNUMBER(SEARCH("DIMETHYLAMINE",I588)),"Dimethylamine",IF(ISNUMBER(SEARCH("DIMETILAMINA",I588)),"Dimethylamine",IF(ISNUMBER(SEARCH("JUMP",I588)),"Diuron",IF(ISNUMBER(SEARCH("2-AMINO-2,3-DIMETHYL BUTYRAMIDE",I588)),"Herbicide Amine Intermediate",IF(ISNUMBER(SEARCH("TEBUTHIURON",I588)),"Tebuthiuron","FIXIT"))))))))</f>
        <v>Dimethylamine</v>
      </c>
      <c r="K588" s="12" t="str">
        <f t="shared" si="160"/>
        <v>Not Identified</v>
      </c>
      <c r="L588" s="12" t="str">
        <f t="shared" si="161"/>
        <v>General Chemical</v>
      </c>
      <c r="M588" s="7">
        <v>94100</v>
      </c>
      <c r="N588" s="7">
        <v>94.1</v>
      </c>
      <c r="O588" s="7">
        <v>211000</v>
      </c>
      <c r="P588" s="15">
        <f t="shared" si="164"/>
        <v>2.2422954303931988</v>
      </c>
      <c r="Q588" s="7"/>
      <c r="R588" s="7"/>
      <c r="S588" s="7"/>
    </row>
    <row r="589" spans="1:19" ht="22" customHeight="1" x14ac:dyDescent="0.3">
      <c r="A589" s="2">
        <v>43636</v>
      </c>
      <c r="B589" s="21" t="str">
        <f t="shared" si="162"/>
        <v>June, 2019</v>
      </c>
      <c r="C589" s="21" t="str">
        <f t="shared" si="163"/>
        <v>June, 2019´</v>
      </c>
      <c r="D589" s="3" t="s">
        <v>32</v>
      </c>
      <c r="E589" s="3" t="s">
        <v>161</v>
      </c>
      <c r="F589" s="3" t="s">
        <v>60</v>
      </c>
      <c r="G589" s="3" t="s">
        <v>44</v>
      </c>
      <c r="H589" s="3" t="s">
        <v>403</v>
      </c>
      <c r="I589" s="3" t="s">
        <v>801</v>
      </c>
      <c r="J589" s="12" t="s">
        <v>3141</v>
      </c>
      <c r="K589" s="12" t="str">
        <f t="shared" si="160"/>
        <v>Not Identified</v>
      </c>
      <c r="L589" s="12" t="str">
        <f t="shared" si="161"/>
        <v>General Chemical</v>
      </c>
      <c r="M589" s="4">
        <v>30180</v>
      </c>
      <c r="N589" s="4">
        <v>30.18</v>
      </c>
      <c r="O589" s="4">
        <v>207000</v>
      </c>
      <c r="P589" s="15">
        <f t="shared" si="164"/>
        <v>6.8588469184890659</v>
      </c>
      <c r="Q589" s="10"/>
      <c r="R589" s="10"/>
      <c r="S589" s="10"/>
    </row>
    <row r="590" spans="1:19" ht="22" customHeight="1" x14ac:dyDescent="0.3">
      <c r="A590" s="5">
        <v>43635</v>
      </c>
      <c r="B590" s="21" t="str">
        <f t="shared" si="162"/>
        <v>June, 2019</v>
      </c>
      <c r="C590" s="21" t="str">
        <f t="shared" si="163"/>
        <v>June, 2019´</v>
      </c>
      <c r="D590" s="6" t="s">
        <v>32</v>
      </c>
      <c r="E590" s="6" t="s">
        <v>65</v>
      </c>
      <c r="F590" s="6" t="s">
        <v>67</v>
      </c>
      <c r="G590" s="6" t="s">
        <v>44</v>
      </c>
      <c r="H590" s="6" t="s">
        <v>73</v>
      </c>
      <c r="I590" s="6" t="s">
        <v>802</v>
      </c>
      <c r="J590" s="12" t="str">
        <f t="shared" ref="J590" si="166">IF(ISNUMBER(SEARCH("2,4 D",I588)),"2,4-Dichlorophenoxyacetic acid",IF(ISNUMBER(SEARCH("ACIDO",I588)),"2,4-Dichlorophenoxyacetic acid",IF(ISNUMBER(SEARCH("NAPHTHA",I588)),"Aromatic Solvent Mixture",IF(ISNUMBER(SEARCH("DIMETHYLAMINE",I588)),"Dimethylamine",IF(ISNUMBER(SEARCH("DIMETILAMINA",I588)),"Dimethylamine",IF(ISNUMBER(SEARCH("JUMP",I588)),"Diuron",IF(ISNUMBER(SEARCH(" 2-AMINO-2,3-DIMETHYL BUTYRAMIDE",I588)),"Herbicide Amine Intermediate",IF(ISNUMBER(SEARCH("TEBUTHIURON",I588)),"Tebuthiuron",IF(ISNUMBER(SEARCH("DMS",I588)),"Dimethyl Sulfate",IF(ISNUMBER(SEARCH("2,4-XILIDIN",I588)),"2,4-Xylidine","FIX IT"))))))))))</f>
        <v>Dimethylamine</v>
      </c>
      <c r="K590" s="12" t="str">
        <f t="shared" si="160"/>
        <v>Not Identified</v>
      </c>
      <c r="L590" s="12" t="str">
        <f t="shared" si="161"/>
        <v>General Chemical</v>
      </c>
      <c r="M590" s="7">
        <v>25619</v>
      </c>
      <c r="N590" s="7">
        <v>25.62</v>
      </c>
      <c r="O590" s="7">
        <v>158000</v>
      </c>
      <c r="P590" s="15">
        <f t="shared" si="164"/>
        <v>6.1672977087318008</v>
      </c>
      <c r="Q590" s="7"/>
      <c r="R590" s="7"/>
      <c r="S590" s="7"/>
    </row>
    <row r="591" spans="1:19" ht="22" customHeight="1" x14ac:dyDescent="0.3">
      <c r="A591" s="2">
        <v>43635</v>
      </c>
      <c r="B591" s="21" t="str">
        <f t="shared" si="162"/>
        <v>June, 2019</v>
      </c>
      <c r="C591" s="21" t="str">
        <f t="shared" si="163"/>
        <v>June, 2019´</v>
      </c>
      <c r="D591" s="3" t="s">
        <v>32</v>
      </c>
      <c r="E591" s="3" t="s">
        <v>77</v>
      </c>
      <c r="F591" s="3" t="s">
        <v>67</v>
      </c>
      <c r="G591" s="3" t="s">
        <v>44</v>
      </c>
      <c r="H591" s="19" t="s">
        <v>210</v>
      </c>
      <c r="I591" s="3" t="s">
        <v>803</v>
      </c>
      <c r="J591" s="12" t="s">
        <v>3127</v>
      </c>
      <c r="K591" s="12" t="str">
        <f t="shared" si="160"/>
        <v>Folpan</v>
      </c>
      <c r="L591" s="12" t="str">
        <f t="shared" si="161"/>
        <v>Fungicide</v>
      </c>
      <c r="M591" s="4">
        <v>18846</v>
      </c>
      <c r="N591" s="4">
        <v>18.850000000000001</v>
      </c>
      <c r="O591" s="4">
        <v>104000</v>
      </c>
      <c r="P591" s="15">
        <f t="shared" si="164"/>
        <v>5.5184123952032262</v>
      </c>
      <c r="Q591" s="10"/>
      <c r="R591" s="10"/>
      <c r="S591" s="10"/>
    </row>
    <row r="592" spans="1:19" ht="22" customHeight="1" x14ac:dyDescent="0.3">
      <c r="A592" s="5">
        <v>43635</v>
      </c>
      <c r="B592" s="21" t="str">
        <f t="shared" si="162"/>
        <v>June, 2019</v>
      </c>
      <c r="C592" s="21" t="str">
        <f t="shared" si="163"/>
        <v>June, 2019´</v>
      </c>
      <c r="D592" s="6" t="s">
        <v>32</v>
      </c>
      <c r="E592" s="6" t="s">
        <v>65</v>
      </c>
      <c r="F592" s="6" t="s">
        <v>67</v>
      </c>
      <c r="G592" s="6" t="s">
        <v>44</v>
      </c>
      <c r="H592" s="6" t="s">
        <v>73</v>
      </c>
      <c r="I592" s="6" t="s">
        <v>802</v>
      </c>
      <c r="J592" s="12" t="s">
        <v>3160</v>
      </c>
      <c r="K592" s="12" t="str">
        <f t="shared" si="160"/>
        <v>Not Identified</v>
      </c>
      <c r="L592" s="12" t="str">
        <f t="shared" si="161"/>
        <v>General Chemical</v>
      </c>
      <c r="M592" s="7">
        <v>25829</v>
      </c>
      <c r="N592" s="7">
        <v>25.83</v>
      </c>
      <c r="O592" s="7">
        <v>159000</v>
      </c>
      <c r="P592" s="15">
        <f t="shared" si="164"/>
        <v>6.1558713074451195</v>
      </c>
      <c r="Q592" s="7"/>
      <c r="R592" s="7"/>
      <c r="S592" s="7"/>
    </row>
    <row r="593" spans="1:19" ht="22" customHeight="1" x14ac:dyDescent="0.3">
      <c r="A593" s="2">
        <v>43635</v>
      </c>
      <c r="B593" s="21" t="str">
        <f t="shared" si="162"/>
        <v>June, 2019</v>
      </c>
      <c r="C593" s="21" t="str">
        <f t="shared" si="163"/>
        <v>June, 2019´</v>
      </c>
      <c r="D593" s="3" t="s">
        <v>32</v>
      </c>
      <c r="E593" s="3" t="s">
        <v>65</v>
      </c>
      <c r="F593" s="3" t="s">
        <v>67</v>
      </c>
      <c r="G593" s="3" t="s">
        <v>44</v>
      </c>
      <c r="H593" s="3" t="s">
        <v>73</v>
      </c>
      <c r="I593" s="3" t="s">
        <v>802</v>
      </c>
      <c r="J593" s="12" t="s">
        <v>3160</v>
      </c>
      <c r="K593" s="12" t="str">
        <f t="shared" si="160"/>
        <v>Not Identified</v>
      </c>
      <c r="L593" s="12" t="str">
        <f t="shared" si="161"/>
        <v>General Chemical</v>
      </c>
      <c r="M593" s="4">
        <v>25659</v>
      </c>
      <c r="N593" s="4">
        <v>25.66</v>
      </c>
      <c r="O593" s="4">
        <v>158000</v>
      </c>
      <c r="P593" s="15">
        <f t="shared" si="164"/>
        <v>6.1576834638918116</v>
      </c>
      <c r="Q593" s="10"/>
      <c r="R593" s="10"/>
      <c r="S593" s="10"/>
    </row>
    <row r="594" spans="1:19" ht="22" customHeight="1" x14ac:dyDescent="0.3">
      <c r="A594" s="5">
        <v>43635</v>
      </c>
      <c r="B594" s="21" t="str">
        <f t="shared" si="162"/>
        <v>June, 2019</v>
      </c>
      <c r="C594" s="21" t="str">
        <f t="shared" si="163"/>
        <v>June, 2019´</v>
      </c>
      <c r="D594" s="6" t="s">
        <v>32</v>
      </c>
      <c r="E594" s="6" t="s">
        <v>65</v>
      </c>
      <c r="F594" s="6" t="s">
        <v>67</v>
      </c>
      <c r="G594" s="6" t="s">
        <v>44</v>
      </c>
      <c r="H594" s="6" t="s">
        <v>73</v>
      </c>
      <c r="I594" s="6" t="s">
        <v>804</v>
      </c>
      <c r="J594" s="12" t="s">
        <v>3160</v>
      </c>
      <c r="K594" s="12" t="str">
        <f t="shared" si="160"/>
        <v>Not Identified</v>
      </c>
      <c r="L594" s="12" t="str">
        <f t="shared" si="161"/>
        <v>General Chemical</v>
      </c>
      <c r="M594" s="7">
        <v>25750</v>
      </c>
      <c r="N594" s="7">
        <v>25.75</v>
      </c>
      <c r="O594" s="7">
        <v>159000</v>
      </c>
      <c r="P594" s="15">
        <f t="shared" si="164"/>
        <v>6.174757281553398</v>
      </c>
      <c r="Q594" s="7"/>
      <c r="R594" s="7"/>
      <c r="S594" s="7"/>
    </row>
    <row r="595" spans="1:19" ht="22" customHeight="1" x14ac:dyDescent="0.3">
      <c r="A595" s="2">
        <v>43635</v>
      </c>
      <c r="B595" s="21" t="str">
        <f t="shared" si="162"/>
        <v>June, 2019</v>
      </c>
      <c r="C595" s="21" t="str">
        <f t="shared" si="163"/>
        <v>June, 2019´</v>
      </c>
      <c r="D595" s="3" t="s">
        <v>32</v>
      </c>
      <c r="E595" s="3" t="s">
        <v>77</v>
      </c>
      <c r="F595" s="3" t="s">
        <v>67</v>
      </c>
      <c r="G595" s="3" t="s">
        <v>44</v>
      </c>
      <c r="H595" s="3" t="s">
        <v>82</v>
      </c>
      <c r="I595" s="3" t="s">
        <v>805</v>
      </c>
      <c r="J595" s="18" t="s">
        <v>3193</v>
      </c>
      <c r="K595" s="12" t="str">
        <f t="shared" si="160"/>
        <v>Galil</v>
      </c>
      <c r="L595" s="12" t="str">
        <f t="shared" si="161"/>
        <v>Insecticide</v>
      </c>
      <c r="M595" s="4">
        <v>164880.01</v>
      </c>
      <c r="N595" s="4">
        <v>164.88</v>
      </c>
      <c r="O595" s="4">
        <v>2921000</v>
      </c>
      <c r="P595" s="15">
        <f t="shared" si="164"/>
        <v>17.715913530087729</v>
      </c>
      <c r="Q595" s="10"/>
      <c r="R595" s="10"/>
      <c r="S595" s="10"/>
    </row>
    <row r="596" spans="1:19" ht="22" customHeight="1" x14ac:dyDescent="0.3">
      <c r="A596" s="5">
        <v>43635</v>
      </c>
      <c r="B596" s="21" t="str">
        <f t="shared" si="162"/>
        <v>June, 2019</v>
      </c>
      <c r="C596" s="21" t="str">
        <f t="shared" si="163"/>
        <v>June, 2019´</v>
      </c>
      <c r="D596" s="6" t="s">
        <v>32</v>
      </c>
      <c r="E596" s="6" t="s">
        <v>65</v>
      </c>
      <c r="F596" s="6" t="s">
        <v>67</v>
      </c>
      <c r="G596" s="6" t="s">
        <v>44</v>
      </c>
      <c r="H596" s="6" t="s">
        <v>73</v>
      </c>
      <c r="I596" s="6" t="s">
        <v>802</v>
      </c>
      <c r="J596" s="12" t="s">
        <v>3160</v>
      </c>
      <c r="K596" s="12" t="str">
        <f t="shared" si="160"/>
        <v>Not Identified</v>
      </c>
      <c r="L596" s="12" t="str">
        <f t="shared" si="161"/>
        <v>General Chemical</v>
      </c>
      <c r="M596" s="7">
        <v>25539</v>
      </c>
      <c r="N596" s="7">
        <v>25.54</v>
      </c>
      <c r="O596" s="7">
        <v>157000</v>
      </c>
      <c r="P596" s="15">
        <f t="shared" si="164"/>
        <v>6.1474607463095658</v>
      </c>
      <c r="Q596" s="7"/>
      <c r="R596" s="7"/>
      <c r="S596" s="7"/>
    </row>
    <row r="597" spans="1:19" ht="22" customHeight="1" x14ac:dyDescent="0.3">
      <c r="A597" s="2">
        <v>43635</v>
      </c>
      <c r="B597" s="21" t="str">
        <f t="shared" si="162"/>
        <v>June, 2019</v>
      </c>
      <c r="C597" s="21" t="str">
        <f t="shared" si="163"/>
        <v>June, 2019´</v>
      </c>
      <c r="D597" s="3" t="s">
        <v>32</v>
      </c>
      <c r="E597" s="3" t="s">
        <v>65</v>
      </c>
      <c r="F597" s="3" t="s">
        <v>67</v>
      </c>
      <c r="G597" s="3" t="s">
        <v>44</v>
      </c>
      <c r="H597" s="3" t="s">
        <v>73</v>
      </c>
      <c r="I597" s="3" t="s">
        <v>806</v>
      </c>
      <c r="J597" s="12" t="s">
        <v>3158</v>
      </c>
      <c r="K597" s="12" t="str">
        <f t="shared" si="160"/>
        <v>Patrol</v>
      </c>
      <c r="L597" s="12" t="str">
        <f t="shared" si="161"/>
        <v>Herbicide</v>
      </c>
      <c r="M597" s="4">
        <v>72765</v>
      </c>
      <c r="N597" s="4">
        <v>72.760000000000005</v>
      </c>
      <c r="O597" s="4">
        <v>448000</v>
      </c>
      <c r="P597" s="15">
        <f t="shared" si="164"/>
        <v>6.1568061568061569</v>
      </c>
      <c r="Q597" s="10"/>
      <c r="R597" s="10"/>
      <c r="S597" s="10"/>
    </row>
    <row r="598" spans="1:19" ht="22" customHeight="1" x14ac:dyDescent="0.3">
      <c r="A598" s="5">
        <v>43635</v>
      </c>
      <c r="B598" s="21" t="str">
        <f t="shared" si="162"/>
        <v>June, 2019</v>
      </c>
      <c r="C598" s="21" t="str">
        <f t="shared" si="163"/>
        <v>June, 2019´</v>
      </c>
      <c r="D598" s="6" t="s">
        <v>32</v>
      </c>
      <c r="E598" s="6" t="s">
        <v>77</v>
      </c>
      <c r="F598" s="6" t="s">
        <v>67</v>
      </c>
      <c r="G598" s="6" t="s">
        <v>44</v>
      </c>
      <c r="H598" s="6" t="s">
        <v>82</v>
      </c>
      <c r="I598" s="6" t="s">
        <v>807</v>
      </c>
      <c r="J598" s="18" t="s">
        <v>3193</v>
      </c>
      <c r="K598" s="12" t="str">
        <f t="shared" si="160"/>
        <v>Galil</v>
      </c>
      <c r="L598" s="12" t="str">
        <f t="shared" si="161"/>
        <v>Insecticide</v>
      </c>
      <c r="M598" s="7">
        <v>103050</v>
      </c>
      <c r="N598" s="7">
        <v>103.05</v>
      </c>
      <c r="O598" s="7">
        <v>1825000</v>
      </c>
      <c r="P598" s="15">
        <f t="shared" si="164"/>
        <v>17.709849587578844</v>
      </c>
      <c r="Q598" s="7"/>
      <c r="R598" s="7"/>
      <c r="S598" s="7"/>
    </row>
    <row r="599" spans="1:19" ht="22" customHeight="1" x14ac:dyDescent="0.3">
      <c r="A599" s="2">
        <v>43635</v>
      </c>
      <c r="B599" s="21" t="str">
        <f t="shared" si="162"/>
        <v>June, 2019</v>
      </c>
      <c r="C599" s="21" t="str">
        <f t="shared" si="163"/>
        <v>June, 2019´</v>
      </c>
      <c r="D599" s="3" t="s">
        <v>32</v>
      </c>
      <c r="E599" s="3" t="s">
        <v>65</v>
      </c>
      <c r="F599" s="3" t="s">
        <v>67</v>
      </c>
      <c r="G599" s="3" t="s">
        <v>44</v>
      </c>
      <c r="H599" s="3" t="s">
        <v>73</v>
      </c>
      <c r="I599" s="3" t="s">
        <v>802</v>
      </c>
      <c r="J599" s="12" t="s">
        <v>3160</v>
      </c>
      <c r="K599" s="12" t="str">
        <f t="shared" si="160"/>
        <v>Not Identified</v>
      </c>
      <c r="L599" s="12" t="str">
        <f t="shared" si="161"/>
        <v>General Chemical</v>
      </c>
      <c r="M599" s="4">
        <v>26459</v>
      </c>
      <c r="N599" s="4">
        <v>26.46</v>
      </c>
      <c r="O599" s="4">
        <v>163000</v>
      </c>
      <c r="P599" s="15">
        <f t="shared" si="164"/>
        <v>6.1604746967005557</v>
      </c>
      <c r="Q599" s="10"/>
      <c r="R599" s="10"/>
      <c r="S599" s="10"/>
    </row>
    <row r="600" spans="1:19" ht="22" customHeight="1" x14ac:dyDescent="0.3">
      <c r="A600" s="5">
        <v>43634</v>
      </c>
      <c r="B600" s="21" t="str">
        <f t="shared" si="162"/>
        <v>June, 2019</v>
      </c>
      <c r="C600" s="21" t="str">
        <f t="shared" si="163"/>
        <v>June, 2019´</v>
      </c>
      <c r="D600" s="6" t="s">
        <v>32</v>
      </c>
      <c r="E600" s="6" t="s">
        <v>65</v>
      </c>
      <c r="F600" s="6" t="s">
        <v>67</v>
      </c>
      <c r="G600" s="6" t="s">
        <v>44</v>
      </c>
      <c r="H600" s="6" t="s">
        <v>73</v>
      </c>
      <c r="I600" s="6" t="s">
        <v>808</v>
      </c>
      <c r="J600" s="12" t="str">
        <f t="shared" si="157"/>
        <v>Clethodim</v>
      </c>
      <c r="K600" s="12" t="str">
        <f t="shared" si="160"/>
        <v>Platinum</v>
      </c>
      <c r="L600" s="12" t="str">
        <f t="shared" si="161"/>
        <v>Herbicide</v>
      </c>
      <c r="M600" s="7">
        <v>24659</v>
      </c>
      <c r="N600" s="7">
        <v>24.66</v>
      </c>
      <c r="O600" s="7">
        <v>152000</v>
      </c>
      <c r="P600" s="15">
        <f t="shared" si="164"/>
        <v>6.1640780242507809</v>
      </c>
      <c r="Q600" s="7"/>
      <c r="R600" s="7"/>
      <c r="S600" s="7"/>
    </row>
    <row r="601" spans="1:19" ht="22" customHeight="1" x14ac:dyDescent="0.3">
      <c r="A601" s="2">
        <v>43634</v>
      </c>
      <c r="B601" s="21" t="str">
        <f t="shared" si="162"/>
        <v>June, 2019</v>
      </c>
      <c r="C601" s="21" t="str">
        <f t="shared" si="163"/>
        <v>June, 2019´</v>
      </c>
      <c r="D601" s="3" t="s">
        <v>32</v>
      </c>
      <c r="E601" s="3" t="s">
        <v>35</v>
      </c>
      <c r="F601" s="3" t="s">
        <v>40</v>
      </c>
      <c r="G601" s="3" t="s">
        <v>44</v>
      </c>
      <c r="H601" s="3" t="s">
        <v>47</v>
      </c>
      <c r="I601" s="3" t="s">
        <v>809</v>
      </c>
      <c r="J601" s="12" t="str">
        <f t="shared" ref="J601:J606" si="167">IF(ISNUMBER(SEARCH("CARBENDAZIM",I601)),"Carbendazim",IF(ISNUMBER(SEARCH("4-D",I601)),"2,4-Dichlorophenoxyacetic acid",IF(ISNUMBER(SEARCH("RIDOVER",I601)),"Glyphosate",IF(ISNUMBER(SEARCH("POQUER",I601)),"Clethodim",IF(ISNUMBER(SEARCH("LITER",I601)),"Imidacloprid",IF(ISNUMBER(SEARCH("PYRINEX",I601)),"Chlorpyrifos",IF(ISNUMBER(SEARCH("ORBIT",I601)),"Omethoate",IF(ISNUMBER(SEARCH("HEXARON",I601)),"Diuron",IF(ISNUMBER(SEARCH("ISOPROPYLAMINE",I601)),"Isopropylamine",IF(ISNUMBER(SEARCH("GLYPHOSATE",I601)),"Glyphosate",IF(ISNUMBER(SEARCH("MANCOZEB",I601)),"Mancozeb Indofil",IF(ISNUMBER(SEARCH("PARAQUAT",I601)),"Paraquat",IF(ISNUMBER(SEARCH("CAROMAX",I601)),"Aromatic Solvent Mixture",IF(ISNUMBER(SEARCH("BUTIRON",I601)),"Tebuthiuron",IF(ISNUMBER(SEARCH("VORAZ",I601)),"Methomyl",IF(ISNUMBER(SEARCH("IMIDACLOPRID",I601)),"Imidacloprid",IF(ISNUMBER(SEARCH("2 4 D",I601)),"2,4-Dichlorophenoxyacetic acid",IF(ISNUMBER(SEARCH("IMIDACL",I601)),"Imidacloprid",IF(ISNUMBER(SEARCH("DIUREX",I601)),"Diuron",IF(ISNUMBER(SEARCH("RAPEL",I601)),"Acephate","fix it"))))))))))))))))))))</f>
        <v>2,4-Dichlorophenoxyacetic acid</v>
      </c>
      <c r="K601" s="12" t="str">
        <f t="shared" si="160"/>
        <v>2,4-D Main</v>
      </c>
      <c r="L601" s="12" t="str">
        <f t="shared" si="161"/>
        <v>Herbicide</v>
      </c>
      <c r="M601" s="4">
        <v>37080</v>
      </c>
      <c r="N601" s="4">
        <v>37.08</v>
      </c>
      <c r="O601" s="3" t="s">
        <v>49</v>
      </c>
      <c r="P601" s="15" t="e">
        <f t="shared" si="164"/>
        <v>#VALUE!</v>
      </c>
      <c r="Q601" s="10"/>
      <c r="R601" s="10"/>
      <c r="S601" s="10"/>
    </row>
    <row r="602" spans="1:19" ht="22" customHeight="1" x14ac:dyDescent="0.3">
      <c r="A602" s="5">
        <v>43634</v>
      </c>
      <c r="B602" s="21" t="str">
        <f t="shared" si="162"/>
        <v>June, 2019</v>
      </c>
      <c r="C602" s="21" t="str">
        <f t="shared" si="163"/>
        <v>June, 2019´</v>
      </c>
      <c r="D602" s="6" t="s">
        <v>32</v>
      </c>
      <c r="E602" s="6" t="s">
        <v>35</v>
      </c>
      <c r="F602" s="6" t="s">
        <v>40</v>
      </c>
      <c r="G602" s="6" t="s">
        <v>44</v>
      </c>
      <c r="H602" s="6" t="s">
        <v>47</v>
      </c>
      <c r="I602" s="6" t="s">
        <v>809</v>
      </c>
      <c r="J602" s="12" t="str">
        <f t="shared" si="167"/>
        <v>2,4-Dichlorophenoxyacetic acid</v>
      </c>
      <c r="K602" s="12" t="str">
        <f t="shared" si="160"/>
        <v>2,4-D Main</v>
      </c>
      <c r="L602" s="12" t="str">
        <f t="shared" si="161"/>
        <v>Herbicide</v>
      </c>
      <c r="M602" s="7">
        <v>37060</v>
      </c>
      <c r="N602" s="7">
        <v>37.06</v>
      </c>
      <c r="O602" s="6" t="s">
        <v>49</v>
      </c>
      <c r="P602" s="15" t="e">
        <f t="shared" si="164"/>
        <v>#VALUE!</v>
      </c>
      <c r="Q602" s="7"/>
      <c r="R602" s="7"/>
      <c r="S602" s="7"/>
    </row>
    <row r="603" spans="1:19" ht="22" customHeight="1" x14ac:dyDescent="0.3">
      <c r="A603" s="2">
        <v>43634</v>
      </c>
      <c r="B603" s="21" t="str">
        <f t="shared" si="162"/>
        <v>June, 2019</v>
      </c>
      <c r="C603" s="21" t="str">
        <f t="shared" si="163"/>
        <v>June, 2019´</v>
      </c>
      <c r="D603" s="3" t="s">
        <v>32</v>
      </c>
      <c r="E603" s="3" t="s">
        <v>35</v>
      </c>
      <c r="F603" s="3" t="s">
        <v>40</v>
      </c>
      <c r="G603" s="3" t="s">
        <v>44</v>
      </c>
      <c r="H603" s="3" t="s">
        <v>47</v>
      </c>
      <c r="I603" s="3" t="s">
        <v>810</v>
      </c>
      <c r="J603" s="12" t="str">
        <f t="shared" si="167"/>
        <v>2,4-Dichlorophenoxyacetic acid</v>
      </c>
      <c r="K603" s="12" t="str">
        <f t="shared" si="160"/>
        <v>2,4-D Main</v>
      </c>
      <c r="L603" s="12" t="str">
        <f t="shared" si="161"/>
        <v>Herbicide</v>
      </c>
      <c r="M603" s="4">
        <v>147860</v>
      </c>
      <c r="N603" s="4">
        <v>147.86000000000001</v>
      </c>
      <c r="O603" s="3" t="s">
        <v>49</v>
      </c>
      <c r="P603" s="15" t="e">
        <f t="shared" si="164"/>
        <v>#VALUE!</v>
      </c>
      <c r="Q603" s="10"/>
      <c r="R603" s="10"/>
      <c r="S603" s="10"/>
    </row>
    <row r="604" spans="1:19" ht="22" customHeight="1" x14ac:dyDescent="0.3">
      <c r="A604" s="5">
        <v>43634</v>
      </c>
      <c r="B604" s="21" t="str">
        <f t="shared" si="162"/>
        <v>June, 2019</v>
      </c>
      <c r="C604" s="21" t="str">
        <f t="shared" si="163"/>
        <v>June, 2019´</v>
      </c>
      <c r="D604" s="6" t="s">
        <v>32</v>
      </c>
      <c r="E604" s="6" t="s">
        <v>65</v>
      </c>
      <c r="F604" s="6" t="s">
        <v>67</v>
      </c>
      <c r="G604" s="6" t="s">
        <v>44</v>
      </c>
      <c r="H604" s="6" t="s">
        <v>73</v>
      </c>
      <c r="I604" s="6" t="s">
        <v>808</v>
      </c>
      <c r="J604" s="12" t="str">
        <f t="shared" si="167"/>
        <v>Clethodim</v>
      </c>
      <c r="K604" s="12" t="str">
        <f t="shared" si="160"/>
        <v>Platinum</v>
      </c>
      <c r="L604" s="12" t="str">
        <f t="shared" si="161"/>
        <v>Herbicide</v>
      </c>
      <c r="M604" s="7">
        <v>24719</v>
      </c>
      <c r="N604" s="7">
        <v>24.72</v>
      </c>
      <c r="O604" s="7">
        <v>152000</v>
      </c>
      <c r="P604" s="15">
        <f t="shared" si="164"/>
        <v>6.1491160645657184</v>
      </c>
      <c r="Q604" s="7"/>
      <c r="R604" s="7"/>
      <c r="S604" s="7"/>
    </row>
    <row r="605" spans="1:19" ht="22" customHeight="1" x14ac:dyDescent="0.3">
      <c r="A605" s="2">
        <v>43634</v>
      </c>
      <c r="B605" s="21" t="str">
        <f t="shared" si="162"/>
        <v>June, 2019</v>
      </c>
      <c r="C605" s="21" t="str">
        <f t="shared" si="163"/>
        <v>June, 2019´</v>
      </c>
      <c r="D605" s="3" t="s">
        <v>32</v>
      </c>
      <c r="E605" s="3" t="s">
        <v>65</v>
      </c>
      <c r="F605" s="3" t="s">
        <v>67</v>
      </c>
      <c r="G605" s="3" t="s">
        <v>44</v>
      </c>
      <c r="H605" s="3" t="s">
        <v>73</v>
      </c>
      <c r="I605" s="3" t="s">
        <v>808</v>
      </c>
      <c r="J605" s="12" t="str">
        <f t="shared" si="167"/>
        <v>Clethodim</v>
      </c>
      <c r="K605" s="12" t="str">
        <f t="shared" si="160"/>
        <v>Platinum</v>
      </c>
      <c r="L605" s="12" t="str">
        <f t="shared" si="161"/>
        <v>Herbicide</v>
      </c>
      <c r="M605" s="4">
        <v>24659</v>
      </c>
      <c r="N605" s="4">
        <v>24.66</v>
      </c>
      <c r="O605" s="4">
        <v>152000</v>
      </c>
      <c r="P605" s="15">
        <f t="shared" si="164"/>
        <v>6.1640780242507809</v>
      </c>
      <c r="Q605" s="10"/>
      <c r="R605" s="10"/>
      <c r="S605" s="10"/>
    </row>
    <row r="606" spans="1:19" ht="22" customHeight="1" x14ac:dyDescent="0.3">
      <c r="A606" s="5">
        <v>43634</v>
      </c>
      <c r="B606" s="21" t="str">
        <f t="shared" si="162"/>
        <v>June, 2019</v>
      </c>
      <c r="C606" s="21" t="str">
        <f t="shared" si="163"/>
        <v>June, 2019´</v>
      </c>
      <c r="D606" s="6" t="s">
        <v>32</v>
      </c>
      <c r="E606" s="6" t="s">
        <v>65</v>
      </c>
      <c r="F606" s="6" t="s">
        <v>67</v>
      </c>
      <c r="G606" s="6" t="s">
        <v>44</v>
      </c>
      <c r="H606" s="6" t="s">
        <v>73</v>
      </c>
      <c r="I606" s="6" t="s">
        <v>808</v>
      </c>
      <c r="J606" s="12" t="str">
        <f t="shared" si="167"/>
        <v>Clethodim</v>
      </c>
      <c r="K606" s="12" t="str">
        <f t="shared" si="160"/>
        <v>Platinum</v>
      </c>
      <c r="L606" s="12" t="str">
        <f t="shared" si="161"/>
        <v>Herbicide</v>
      </c>
      <c r="M606" s="7">
        <v>24679</v>
      </c>
      <c r="N606" s="7">
        <v>24.68</v>
      </c>
      <c r="O606" s="7">
        <v>152000</v>
      </c>
      <c r="P606" s="15">
        <f t="shared" si="164"/>
        <v>6.159082620851736</v>
      </c>
      <c r="Q606" s="7"/>
      <c r="R606" s="7"/>
      <c r="S606" s="7"/>
    </row>
    <row r="607" spans="1:19" ht="22" customHeight="1" x14ac:dyDescent="0.3">
      <c r="A607" s="2">
        <v>43634</v>
      </c>
      <c r="B607" s="21" t="str">
        <f t="shared" si="162"/>
        <v>June, 2019</v>
      </c>
      <c r="C607" s="21" t="str">
        <f t="shared" si="163"/>
        <v>June, 2019´</v>
      </c>
      <c r="D607" s="3" t="s">
        <v>84</v>
      </c>
      <c r="E607" s="3" t="s">
        <v>591</v>
      </c>
      <c r="F607" s="3" t="s">
        <v>96</v>
      </c>
      <c r="G607" s="3" t="s">
        <v>44</v>
      </c>
      <c r="H607" s="3" t="s">
        <v>781</v>
      </c>
      <c r="I607" s="19" t="s">
        <v>811</v>
      </c>
      <c r="J607" s="12" t="s">
        <v>3184</v>
      </c>
      <c r="K607" s="12" t="str">
        <f t="shared" si="160"/>
        <v>Not Identified</v>
      </c>
      <c r="L607" s="12" t="str">
        <f t="shared" si="161"/>
        <v>General Chemical</v>
      </c>
      <c r="M607" s="4">
        <v>65217</v>
      </c>
      <c r="N607" s="4">
        <v>65.22</v>
      </c>
      <c r="O607" s="4">
        <v>171000</v>
      </c>
      <c r="P607" s="15">
        <f t="shared" si="164"/>
        <v>2.6220157320943924</v>
      </c>
      <c r="Q607" s="7"/>
      <c r="R607" s="7"/>
      <c r="S607" s="7"/>
    </row>
    <row r="608" spans="1:19" ht="22" customHeight="1" x14ac:dyDescent="0.3">
      <c r="A608" s="5">
        <v>43630</v>
      </c>
      <c r="B608" s="21" t="str">
        <f t="shared" si="162"/>
        <v>June, 2019</v>
      </c>
      <c r="C608" s="21" t="str">
        <f t="shared" si="163"/>
        <v>June, 2019´</v>
      </c>
      <c r="D608" s="6" t="s">
        <v>753</v>
      </c>
      <c r="E608" s="6" t="s">
        <v>77</v>
      </c>
      <c r="F608" s="6" t="s">
        <v>67</v>
      </c>
      <c r="G608" s="6" t="s">
        <v>44</v>
      </c>
      <c r="H608" s="6" t="s">
        <v>243</v>
      </c>
      <c r="I608" s="6" t="s">
        <v>813</v>
      </c>
      <c r="J608" s="12" t="str">
        <f t="shared" ref="J608:J609" si="168">IF(ISNUMBER(SEARCH("BUTYRAMIDE",I608)),"2,3-Dimethyl Butyramide",IF(ISNUMBER(SEARCH("FOLPET",I608)),"Folpet",IF(ISNUMBER(SEARCH("METHYL [2-({[6- (TRIFLUOROMETHYL) PYRIDIN-2-YL] OXY} METHYL) PHENYL",I608)),"Esther",IF(ISNUMBER(SEARCH("TEBUCONAZOL",I608)),"Tebuconazole",IF(ISNUMBER(SEARCH("DICHLOROPHENYL",I608)),"Dichlorophenyl Isocyanates",IF(ISNUMBER(SEARCH("CAPTAN",I608)),"Captan",IF(ISNUMBER(SEARCH("DIMETHYLACETAMID",I608)),"Dimethylacetamide",IF(ISNUMBER(SEARCH("AFALON",I608)),"Linuron","FIX IT"))))))))</f>
        <v>Captan</v>
      </c>
      <c r="K608" s="12" t="str">
        <f t="shared" si="160"/>
        <v>Captan</v>
      </c>
      <c r="L608" s="12" t="str">
        <f t="shared" si="161"/>
        <v>Fungicide</v>
      </c>
      <c r="M608" s="7">
        <v>25940</v>
      </c>
      <c r="N608" s="7">
        <v>25.94</v>
      </c>
      <c r="O608" s="7">
        <v>419000</v>
      </c>
      <c r="P608" s="15">
        <f t="shared" si="164"/>
        <v>16.152659984579799</v>
      </c>
      <c r="Q608" s="10"/>
      <c r="R608" s="10"/>
      <c r="S608" s="10"/>
    </row>
    <row r="609" spans="1:19" ht="22" customHeight="1" x14ac:dyDescent="0.3">
      <c r="A609" s="2">
        <v>43630</v>
      </c>
      <c r="B609" s="21" t="str">
        <f t="shared" si="162"/>
        <v>June, 2019</v>
      </c>
      <c r="C609" s="21" t="str">
        <f t="shared" si="163"/>
        <v>June, 2019´</v>
      </c>
      <c r="D609" s="3" t="s">
        <v>753</v>
      </c>
      <c r="E609" s="3" t="s">
        <v>77</v>
      </c>
      <c r="F609" s="3" t="s">
        <v>67</v>
      </c>
      <c r="G609" s="3" t="s">
        <v>44</v>
      </c>
      <c r="H609" s="3" t="s">
        <v>243</v>
      </c>
      <c r="I609" s="3" t="s">
        <v>813</v>
      </c>
      <c r="J609" s="12" t="str">
        <f t="shared" si="168"/>
        <v>Captan</v>
      </c>
      <c r="K609" s="12" t="str">
        <f t="shared" si="160"/>
        <v>Captan</v>
      </c>
      <c r="L609" s="12" t="str">
        <f t="shared" si="161"/>
        <v>Fungicide</v>
      </c>
      <c r="M609" s="4">
        <v>25940</v>
      </c>
      <c r="N609" s="4">
        <v>25.94</v>
      </c>
      <c r="O609" s="4">
        <v>419000</v>
      </c>
      <c r="P609" s="15">
        <f t="shared" si="164"/>
        <v>16.152659984579799</v>
      </c>
      <c r="Q609" s="7"/>
      <c r="R609" s="7"/>
      <c r="S609" s="7"/>
    </row>
    <row r="610" spans="1:19" ht="22" customHeight="1" x14ac:dyDescent="0.3">
      <c r="A610" s="5">
        <v>43628</v>
      </c>
      <c r="B610" s="21" t="str">
        <f t="shared" si="162"/>
        <v>June, 2019</v>
      </c>
      <c r="C610" s="21" t="str">
        <f t="shared" si="163"/>
        <v>June, 2019´</v>
      </c>
      <c r="D610" s="6" t="s">
        <v>32</v>
      </c>
      <c r="E610" s="6" t="s">
        <v>591</v>
      </c>
      <c r="F610" s="6" t="s">
        <v>96</v>
      </c>
      <c r="G610" s="6" t="s">
        <v>44</v>
      </c>
      <c r="H610" s="6" t="s">
        <v>289</v>
      </c>
      <c r="I610" s="6" t="s">
        <v>814</v>
      </c>
      <c r="J610" s="12" t="str">
        <f t="shared" ref="J610:J615" si="169">IF(ISNUMBER(SEARCH("CARBENDAZIM",I610)),"Carbendazim",IF(ISNUMBER(SEARCH("4-D",I610)),"2,4-Dichlorophenoxyacetic acid",IF(ISNUMBER(SEARCH("RIDOVER",I610)),"Glyphosate",IF(ISNUMBER(SEARCH("POQUER",I610)),"Clethodim",IF(ISNUMBER(SEARCH("LITER",I610)),"Imidacloprid",IF(ISNUMBER(SEARCH("PYRINEX",I610)),"Chlorpyrifos",IF(ISNUMBER(SEARCH("ORBIT",I610)),"Omethoate",IF(ISNUMBER(SEARCH("HEXARON",I610)),"Diuron",IF(ISNUMBER(SEARCH("ISOPROPYLAMINE",I610)),"Isopropylamine",IF(ISNUMBER(SEARCH("GLYPHOSATE",I610)),"Glyphosate",IF(ISNUMBER(SEARCH("MANCOZEB",I610)),"Mancozeb Indofil",IF(ISNUMBER(SEARCH("PARAQUAT",I610)),"Paraquat",IF(ISNUMBER(SEARCH("CAROMAX",I610)),"Aromatic Solvent Mixture",IF(ISNUMBER(SEARCH("BUTIRON",I610)),"Tebuthiuron",IF(ISNUMBER(SEARCH("VORAZ",I610)),"Methomyl",IF(ISNUMBER(SEARCH("IMIDACLOPRID",I610)),"Imidacloprid",IF(ISNUMBER(SEARCH("2 4 D",I610)),"2,4-Dichlorophenoxyacetic acid",IF(ISNUMBER(SEARCH("IMIDACL",I610)),"Imidacloprid",IF(ISNUMBER(SEARCH("DIUREX",I610)),"Diuron",IF(ISNUMBER(SEARCH("RAPEL",I610)),"Acephate","fix it"))))))))))))))))))))</f>
        <v>Isopropylamine</v>
      </c>
      <c r="K610" s="12" t="str">
        <f t="shared" si="160"/>
        <v>Not Identified</v>
      </c>
      <c r="L610" s="12" t="str">
        <f t="shared" si="161"/>
        <v>General Chemical</v>
      </c>
      <c r="M610" s="7">
        <v>73718</v>
      </c>
      <c r="N610" s="7">
        <v>73.72</v>
      </c>
      <c r="O610" s="7">
        <v>193000</v>
      </c>
      <c r="P610" s="15">
        <f t="shared" si="164"/>
        <v>2.6180851352451233</v>
      </c>
      <c r="Q610" s="10"/>
      <c r="R610" s="10"/>
      <c r="S610" s="10"/>
    </row>
    <row r="611" spans="1:19" ht="22" customHeight="1" x14ac:dyDescent="0.3">
      <c r="A611" s="2">
        <v>43628</v>
      </c>
      <c r="B611" s="21" t="str">
        <f t="shared" si="162"/>
        <v>June, 2019</v>
      </c>
      <c r="C611" s="21" t="str">
        <f t="shared" si="163"/>
        <v>June, 2019´</v>
      </c>
      <c r="D611" s="3" t="s">
        <v>32</v>
      </c>
      <c r="E611" s="3" t="s">
        <v>507</v>
      </c>
      <c r="F611" s="3" t="s">
        <v>106</v>
      </c>
      <c r="G611" s="3" t="s">
        <v>44</v>
      </c>
      <c r="H611" s="3" t="s">
        <v>159</v>
      </c>
      <c r="I611" s="3" t="s">
        <v>530</v>
      </c>
      <c r="J611" s="12" t="str">
        <f t="shared" si="169"/>
        <v>Glyphosate</v>
      </c>
      <c r="K611" s="12" t="str">
        <f t="shared" si="160"/>
        <v>Not Identified</v>
      </c>
      <c r="L611" s="12" t="str">
        <f t="shared" si="161"/>
        <v>General Chemical</v>
      </c>
      <c r="M611" s="4">
        <v>145320.01</v>
      </c>
      <c r="N611" s="4">
        <v>145.32</v>
      </c>
      <c r="O611" s="4">
        <v>1360000</v>
      </c>
      <c r="P611" s="15">
        <f t="shared" si="164"/>
        <v>9.3586561134973767</v>
      </c>
      <c r="Q611" s="7"/>
      <c r="R611" s="7"/>
      <c r="S611" s="7"/>
    </row>
    <row r="612" spans="1:19" ht="22" customHeight="1" x14ac:dyDescent="0.3">
      <c r="A612" s="5">
        <v>43626</v>
      </c>
      <c r="B612" s="21" t="str">
        <f t="shared" si="162"/>
        <v>June, 2019</v>
      </c>
      <c r="C612" s="21" t="str">
        <f t="shared" si="163"/>
        <v>June, 2019´</v>
      </c>
      <c r="D612" s="6" t="s">
        <v>32</v>
      </c>
      <c r="E612" s="6" t="s">
        <v>35</v>
      </c>
      <c r="F612" s="6" t="s">
        <v>40</v>
      </c>
      <c r="G612" s="6" t="s">
        <v>44</v>
      </c>
      <c r="H612" s="6" t="s">
        <v>47</v>
      </c>
      <c r="I612" s="6" t="s">
        <v>815</v>
      </c>
      <c r="J612" s="12" t="str">
        <f t="shared" si="169"/>
        <v>2,4-Dichlorophenoxyacetic acid</v>
      </c>
      <c r="K612" s="12" t="str">
        <f t="shared" si="160"/>
        <v>2,4-D Main</v>
      </c>
      <c r="L612" s="12" t="str">
        <f t="shared" si="161"/>
        <v>Herbicide</v>
      </c>
      <c r="M612" s="7">
        <v>55360</v>
      </c>
      <c r="N612" s="7">
        <v>55.36</v>
      </c>
      <c r="O612" s="6" t="s">
        <v>49</v>
      </c>
      <c r="P612" s="15" t="e">
        <f t="shared" si="164"/>
        <v>#VALUE!</v>
      </c>
      <c r="Q612" s="10"/>
      <c r="R612" s="10"/>
      <c r="S612" s="10"/>
    </row>
    <row r="613" spans="1:19" ht="22" customHeight="1" x14ac:dyDescent="0.3">
      <c r="A613" s="2">
        <v>43626</v>
      </c>
      <c r="B613" s="21" t="str">
        <f t="shared" si="162"/>
        <v>June, 2019</v>
      </c>
      <c r="C613" s="21" t="str">
        <f t="shared" si="163"/>
        <v>June, 2019´</v>
      </c>
      <c r="D613" s="3" t="s">
        <v>32</v>
      </c>
      <c r="E613" s="3" t="s">
        <v>35</v>
      </c>
      <c r="F613" s="3" t="s">
        <v>40</v>
      </c>
      <c r="G613" s="3" t="s">
        <v>44</v>
      </c>
      <c r="H613" s="3" t="s">
        <v>47</v>
      </c>
      <c r="I613" s="3" t="s">
        <v>816</v>
      </c>
      <c r="J613" s="12" t="str">
        <f t="shared" si="169"/>
        <v>2,4-Dichlorophenoxyacetic acid</v>
      </c>
      <c r="K613" s="12" t="str">
        <f t="shared" si="160"/>
        <v>2,4-D Main</v>
      </c>
      <c r="L613" s="12" t="str">
        <f t="shared" si="161"/>
        <v>Herbicide</v>
      </c>
      <c r="M613" s="4">
        <v>18520</v>
      </c>
      <c r="N613" s="4">
        <v>18.52</v>
      </c>
      <c r="O613" s="3" t="s">
        <v>49</v>
      </c>
      <c r="P613" s="15" t="e">
        <f t="shared" si="164"/>
        <v>#VALUE!</v>
      </c>
      <c r="Q613" s="7"/>
      <c r="R613" s="7"/>
      <c r="S613" s="7"/>
    </row>
    <row r="614" spans="1:19" ht="22" customHeight="1" x14ac:dyDescent="0.3">
      <c r="A614" s="5">
        <v>43623</v>
      </c>
      <c r="B614" s="21" t="str">
        <f t="shared" si="162"/>
        <v>June, 2019</v>
      </c>
      <c r="C614" s="21" t="str">
        <f t="shared" si="163"/>
        <v>June, 2019´</v>
      </c>
      <c r="D614" s="6" t="s">
        <v>84</v>
      </c>
      <c r="E614" s="6" t="s">
        <v>817</v>
      </c>
      <c r="F614" s="6" t="s">
        <v>60</v>
      </c>
      <c r="G614" s="6" t="s">
        <v>44</v>
      </c>
      <c r="H614" s="6" t="s">
        <v>820</v>
      </c>
      <c r="I614" s="6" t="s">
        <v>821</v>
      </c>
      <c r="J614" t="s">
        <v>3183</v>
      </c>
      <c r="K614" s="12" t="str">
        <f t="shared" si="160"/>
        <v>DINITRO</v>
      </c>
      <c r="L614" s="12" t="str">
        <f t="shared" si="161"/>
        <v>General Chemical</v>
      </c>
      <c r="M614" s="7">
        <v>172320.01</v>
      </c>
      <c r="N614" s="7">
        <v>172.32</v>
      </c>
      <c r="O614" s="7">
        <v>1428000</v>
      </c>
      <c r="P614" s="15">
        <f t="shared" si="164"/>
        <v>8.2869075970921777</v>
      </c>
      <c r="Q614" s="10"/>
      <c r="R614" s="10"/>
      <c r="S614" s="10"/>
    </row>
    <row r="615" spans="1:19" ht="22" customHeight="1" x14ac:dyDescent="0.3">
      <c r="A615" s="2">
        <v>43622</v>
      </c>
      <c r="B615" s="21" t="str">
        <f t="shared" si="162"/>
        <v>June, 2019</v>
      </c>
      <c r="C615" s="21" t="str">
        <f t="shared" si="163"/>
        <v>June, 2019´</v>
      </c>
      <c r="D615" s="3" t="s">
        <v>32</v>
      </c>
      <c r="E615" s="3" t="s">
        <v>35</v>
      </c>
      <c r="F615" s="3" t="s">
        <v>40</v>
      </c>
      <c r="G615" s="3" t="s">
        <v>44</v>
      </c>
      <c r="H615" s="3" t="s">
        <v>47</v>
      </c>
      <c r="I615" s="3" t="s">
        <v>822</v>
      </c>
      <c r="J615" s="12" t="str">
        <f t="shared" si="169"/>
        <v>2,4-Dichlorophenoxyacetic acid</v>
      </c>
      <c r="K615" s="12" t="str">
        <f t="shared" si="160"/>
        <v>2,4-D Main</v>
      </c>
      <c r="L615" s="12" t="str">
        <f t="shared" si="161"/>
        <v>Herbicide</v>
      </c>
      <c r="M615" s="4">
        <v>92440</v>
      </c>
      <c r="N615" s="4">
        <v>92.44</v>
      </c>
      <c r="O615" s="3" t="s">
        <v>49</v>
      </c>
      <c r="P615" s="15" t="e">
        <f t="shared" si="164"/>
        <v>#VALUE!</v>
      </c>
      <c r="Q615" s="7"/>
      <c r="R615" s="7"/>
      <c r="S615" s="7"/>
    </row>
    <row r="616" spans="1:19" ht="22" customHeight="1" x14ac:dyDescent="0.3">
      <c r="A616" s="5">
        <v>43622</v>
      </c>
      <c r="B616" s="21" t="str">
        <f t="shared" si="162"/>
        <v>June, 2019</v>
      </c>
      <c r="C616" s="21" t="str">
        <f t="shared" si="163"/>
        <v>June, 2019´</v>
      </c>
      <c r="D616" s="6" t="s">
        <v>584</v>
      </c>
      <c r="E616" s="6" t="s">
        <v>77</v>
      </c>
      <c r="F616" s="6" t="s">
        <v>227</v>
      </c>
      <c r="G616" s="6" t="s">
        <v>44</v>
      </c>
      <c r="H616" s="6" t="s">
        <v>82</v>
      </c>
      <c r="I616" s="6" t="s">
        <v>823</v>
      </c>
      <c r="J616" s="18" t="s">
        <v>3193</v>
      </c>
      <c r="K616" s="12" t="str">
        <f t="shared" si="160"/>
        <v>Galil</v>
      </c>
      <c r="L616" s="12" t="str">
        <f t="shared" si="161"/>
        <v>Insecticide</v>
      </c>
      <c r="M616" s="7">
        <v>66636</v>
      </c>
      <c r="N616" s="7">
        <v>66.64</v>
      </c>
      <c r="O616" s="7">
        <v>1180000</v>
      </c>
      <c r="P616" s="15">
        <f t="shared" si="164"/>
        <v>17.708145747043641</v>
      </c>
      <c r="Q616" s="7"/>
      <c r="R616" s="7"/>
      <c r="S616" s="7"/>
    </row>
    <row r="617" spans="1:19" ht="22" customHeight="1" x14ac:dyDescent="0.3">
      <c r="A617" s="2">
        <v>43622</v>
      </c>
      <c r="B617" s="21" t="str">
        <f t="shared" si="162"/>
        <v>June, 2019</v>
      </c>
      <c r="C617" s="21" t="str">
        <f t="shared" si="163"/>
        <v>June, 2019´</v>
      </c>
      <c r="D617" s="3" t="s">
        <v>213</v>
      </c>
      <c r="E617" s="3" t="s">
        <v>65</v>
      </c>
      <c r="F617" s="3" t="s">
        <v>227</v>
      </c>
      <c r="G617" s="3" t="s">
        <v>44</v>
      </c>
      <c r="H617" s="3" t="s">
        <v>219</v>
      </c>
      <c r="I617" s="3" t="s">
        <v>824</v>
      </c>
      <c r="J617" s="12" t="s">
        <v>3120</v>
      </c>
      <c r="K617" s="12" t="str">
        <f t="shared" si="160"/>
        <v>Jump</v>
      </c>
      <c r="L617" s="12" t="str">
        <f t="shared" si="161"/>
        <v>Herbicide</v>
      </c>
      <c r="M617" s="4">
        <v>151740.01</v>
      </c>
      <c r="N617" s="4">
        <v>151.74</v>
      </c>
      <c r="O617" s="4">
        <v>7591000</v>
      </c>
      <c r="P617" s="15">
        <f t="shared" si="164"/>
        <v>50.026357583606327</v>
      </c>
      <c r="Q617" s="10"/>
      <c r="R617" s="10"/>
      <c r="S617" s="10"/>
    </row>
    <row r="618" spans="1:19" ht="22" customHeight="1" x14ac:dyDescent="0.3">
      <c r="A618" s="5">
        <v>43621</v>
      </c>
      <c r="B618" s="21" t="str">
        <f t="shared" si="162"/>
        <v>June, 2019</v>
      </c>
      <c r="C618" s="21" t="str">
        <f t="shared" si="163"/>
        <v>June, 2019´</v>
      </c>
      <c r="D618" s="6" t="s">
        <v>32</v>
      </c>
      <c r="E618" s="6" t="s">
        <v>507</v>
      </c>
      <c r="F618" s="6" t="s">
        <v>106</v>
      </c>
      <c r="G618" s="6" t="s">
        <v>44</v>
      </c>
      <c r="H618" s="6" t="s">
        <v>159</v>
      </c>
      <c r="I618" s="6" t="s">
        <v>573</v>
      </c>
      <c r="J618" s="12" t="str">
        <f t="shared" ref="J618:J620" si="170">IF(ISNUMBER(SEARCH("CARBENDAZIM",I618)),"Carbendazim",IF(ISNUMBER(SEARCH("4-D",I618)),"2,4-Dichlorophenoxyacetic acid",IF(ISNUMBER(SEARCH("RIDOVER",I618)),"Glyphosate",IF(ISNUMBER(SEARCH("POQUER",I618)),"Clethodim",IF(ISNUMBER(SEARCH("LITER",I618)),"Imidacloprid",IF(ISNUMBER(SEARCH("PYRINEX",I618)),"Chlorpyrifos",IF(ISNUMBER(SEARCH("ORBIT",I618)),"Omethoate",IF(ISNUMBER(SEARCH("HEXARON",I618)),"Diuron",IF(ISNUMBER(SEARCH("ISOPROPYLAMINE",I618)),"Isopropylamine",IF(ISNUMBER(SEARCH("GLYPHOSATE",I618)),"Glyphosate",IF(ISNUMBER(SEARCH("MANCOZEB",I618)),"Mancozeb Indofil",IF(ISNUMBER(SEARCH("PARAQUAT",I618)),"Paraquat",IF(ISNUMBER(SEARCH("CAROMAX",I618)),"Aromatic Solvent Mixture",IF(ISNUMBER(SEARCH("BUTIRON",I618)),"Tebuthiuron",IF(ISNUMBER(SEARCH("VORAZ",I618)),"Methomyl",IF(ISNUMBER(SEARCH("IMIDACLOPRID",I618)),"Imidacloprid",IF(ISNUMBER(SEARCH("2 4 D",I618)),"2,4-Dichlorophenoxyacetic acid",IF(ISNUMBER(SEARCH("IMIDACL",I618)),"Imidacloprid",IF(ISNUMBER(SEARCH("DIUREX",I618)),"Diuron",IF(ISNUMBER(SEARCH("RAPEL",I618)),"Acephate","fix it"))))))))))))))))))))</f>
        <v>Glyphosate</v>
      </c>
      <c r="K618" s="12" t="str">
        <f t="shared" si="160"/>
        <v>Not Identified</v>
      </c>
      <c r="L618" s="12" t="str">
        <f t="shared" si="161"/>
        <v>General Chemical</v>
      </c>
      <c r="M618" s="7">
        <v>121100</v>
      </c>
      <c r="N618" s="7">
        <v>121.1</v>
      </c>
      <c r="O618" s="7">
        <v>1134000</v>
      </c>
      <c r="P618" s="15">
        <f t="shared" si="164"/>
        <v>9.3641618497109835</v>
      </c>
      <c r="Q618" s="7"/>
      <c r="R618" s="7"/>
      <c r="S618" s="7"/>
    </row>
    <row r="619" spans="1:19" ht="22" customHeight="1" x14ac:dyDescent="0.3">
      <c r="A619" s="2">
        <v>43621</v>
      </c>
      <c r="B619" s="21" t="str">
        <f t="shared" si="162"/>
        <v>June, 2019</v>
      </c>
      <c r="C619" s="21" t="str">
        <f t="shared" si="163"/>
        <v>June, 2019´</v>
      </c>
      <c r="D619" s="3" t="s">
        <v>32</v>
      </c>
      <c r="E619" s="3" t="s">
        <v>507</v>
      </c>
      <c r="F619" s="3" t="s">
        <v>106</v>
      </c>
      <c r="G619" s="3" t="s">
        <v>44</v>
      </c>
      <c r="H619" s="3" t="s">
        <v>159</v>
      </c>
      <c r="I619" s="3" t="s">
        <v>825</v>
      </c>
      <c r="J619" s="12" t="str">
        <f t="shared" si="170"/>
        <v>Glyphosate</v>
      </c>
      <c r="K619" s="12" t="str">
        <f t="shared" si="160"/>
        <v>Not Identified</v>
      </c>
      <c r="L619" s="12" t="str">
        <f t="shared" si="161"/>
        <v>General Chemical</v>
      </c>
      <c r="M619" s="4">
        <v>145320.01</v>
      </c>
      <c r="N619" s="4">
        <v>145.32</v>
      </c>
      <c r="O619" s="4">
        <v>1360000</v>
      </c>
      <c r="P619" s="15">
        <f t="shared" si="164"/>
        <v>9.3586561134973767</v>
      </c>
      <c r="Q619" s="10"/>
      <c r="R619" s="10"/>
      <c r="S619" s="10"/>
    </row>
    <row r="620" spans="1:19" ht="22" customHeight="1" x14ac:dyDescent="0.3">
      <c r="A620" s="5">
        <v>43621</v>
      </c>
      <c r="B620" s="21" t="str">
        <f t="shared" si="162"/>
        <v>June, 2019</v>
      </c>
      <c r="C620" s="21" t="str">
        <f t="shared" si="163"/>
        <v>June, 2019´</v>
      </c>
      <c r="D620" s="6" t="s">
        <v>32</v>
      </c>
      <c r="E620" s="6" t="s">
        <v>507</v>
      </c>
      <c r="F620" s="6" t="s">
        <v>106</v>
      </c>
      <c r="G620" s="6" t="s">
        <v>44</v>
      </c>
      <c r="H620" s="6" t="s">
        <v>159</v>
      </c>
      <c r="I620" s="6" t="s">
        <v>573</v>
      </c>
      <c r="J620" s="12" t="str">
        <f t="shared" si="170"/>
        <v>Glyphosate</v>
      </c>
      <c r="K620" s="12" t="str">
        <f t="shared" si="160"/>
        <v>Not Identified</v>
      </c>
      <c r="L620" s="12" t="str">
        <f t="shared" si="161"/>
        <v>General Chemical</v>
      </c>
      <c r="M620" s="7">
        <v>121100</v>
      </c>
      <c r="N620" s="7">
        <v>121.1</v>
      </c>
      <c r="O620" s="7">
        <v>1134000</v>
      </c>
      <c r="P620" s="15">
        <f t="shared" si="164"/>
        <v>9.3641618497109835</v>
      </c>
      <c r="Q620" s="7"/>
      <c r="R620" s="7"/>
      <c r="S620" s="7"/>
    </row>
    <row r="621" spans="1:19" ht="22" customHeight="1" x14ac:dyDescent="0.3">
      <c r="A621" s="2">
        <v>43619</v>
      </c>
      <c r="B621" s="21" t="str">
        <f t="shared" si="162"/>
        <v>June, 2019</v>
      </c>
      <c r="C621" s="21" t="str">
        <f t="shared" si="163"/>
        <v>June, 2019´</v>
      </c>
      <c r="D621" s="3" t="s">
        <v>707</v>
      </c>
      <c r="E621" s="3" t="s">
        <v>709</v>
      </c>
      <c r="F621" s="3" t="s">
        <v>186</v>
      </c>
      <c r="G621" s="3" t="s">
        <v>44</v>
      </c>
      <c r="H621" s="3" t="s">
        <v>714</v>
      </c>
      <c r="I621" s="3" t="s">
        <v>826</v>
      </c>
      <c r="J621" s="12" t="s">
        <v>3206</v>
      </c>
      <c r="K621" s="12" t="str">
        <f t="shared" si="160"/>
        <v>Gramoking</v>
      </c>
      <c r="L621" s="12" t="str">
        <f t="shared" si="161"/>
        <v>Herbicide</v>
      </c>
      <c r="M621" s="4">
        <v>19062</v>
      </c>
      <c r="N621" s="4">
        <v>19.059999999999999</v>
      </c>
      <c r="O621" s="4">
        <v>18153000</v>
      </c>
      <c r="P621" s="15">
        <f t="shared" si="164"/>
        <v>952.3135033050047</v>
      </c>
      <c r="Q621" s="12" t="s">
        <v>3177</v>
      </c>
      <c r="R621" s="17" t="s">
        <v>3250</v>
      </c>
      <c r="S621" s="12" t="s">
        <v>3163</v>
      </c>
    </row>
    <row r="622" spans="1:19" ht="22" customHeight="1" x14ac:dyDescent="0.3">
      <c r="A622" s="5">
        <v>43619</v>
      </c>
      <c r="B622" s="21" t="str">
        <f t="shared" si="162"/>
        <v>June, 2019</v>
      </c>
      <c r="C622" s="21" t="str">
        <f t="shared" si="163"/>
        <v>June, 2019´</v>
      </c>
      <c r="D622" s="6" t="s">
        <v>32</v>
      </c>
      <c r="E622" s="6" t="s">
        <v>77</v>
      </c>
      <c r="F622" s="6" t="s">
        <v>67</v>
      </c>
      <c r="G622" s="6" t="s">
        <v>44</v>
      </c>
      <c r="H622" s="6" t="s">
        <v>210</v>
      </c>
      <c r="I622" s="6" t="s">
        <v>827</v>
      </c>
      <c r="J622" s="12" t="str">
        <f t="shared" ref="J622" si="171">IF(ISNUMBER(SEARCH("BUTYRAMIDE",I622)),"2,3-Dimethyl Butyramide",IF(ISNUMBER(SEARCH("FOLPET",I622)),"Folpet",IF(ISNUMBER(SEARCH("METHYL [2-({[6- (TRIFLUOROMETHYL) PYRIDIN-2-YL] OXY} METHYL) PHENYL",I622)),"Esther",IF(ISNUMBER(SEARCH("TEBUCONAZOL",I622)),"Tebuconazole",IF(ISNUMBER(SEARCH("DICHLOROPHENYL",I622)),"Dichlorophenyl Isocyanates",IF(ISNUMBER(SEARCH("CAPTAN",I622)),"Captan",IF(ISNUMBER(SEARCH("DIMETHYLACETAMID",I622)),"Dimethylacetamide",IF(ISNUMBER(SEARCH("AFALON",I622)),"Linuron","FIX IT"))))))))</f>
        <v>Folpet</v>
      </c>
      <c r="K622" s="12" t="str">
        <f t="shared" si="160"/>
        <v>Folpan</v>
      </c>
      <c r="L622" s="12" t="str">
        <f t="shared" si="161"/>
        <v>Fungicide</v>
      </c>
      <c r="M622" s="7">
        <v>14658</v>
      </c>
      <c r="N622" s="7">
        <v>14.66</v>
      </c>
      <c r="O622" s="7">
        <v>81100</v>
      </c>
      <c r="P622" s="15">
        <f t="shared" si="164"/>
        <v>5.5328148451357624</v>
      </c>
      <c r="Q622" s="7"/>
      <c r="R622" s="7"/>
      <c r="S622" s="7"/>
    </row>
    <row r="623" spans="1:19" ht="22" customHeight="1" x14ac:dyDescent="0.3">
      <c r="A623" s="2">
        <v>43619</v>
      </c>
      <c r="B623" s="21" t="str">
        <f t="shared" si="162"/>
        <v>June, 2019</v>
      </c>
      <c r="C623" s="21" t="str">
        <f t="shared" si="163"/>
        <v>June, 2019´</v>
      </c>
      <c r="D623" s="3" t="s">
        <v>32</v>
      </c>
      <c r="E623" s="3" t="s">
        <v>65</v>
      </c>
      <c r="F623" s="3" t="s">
        <v>67</v>
      </c>
      <c r="G623" s="3" t="s">
        <v>44</v>
      </c>
      <c r="H623" s="3" t="s">
        <v>73</v>
      </c>
      <c r="I623" s="3" t="s">
        <v>784</v>
      </c>
      <c r="J623" s="12" t="str">
        <f t="shared" ref="J623:J630" si="172">IF(ISNUMBER(SEARCH("CARBENDAZIM",I623)),"Carbendazim",IF(ISNUMBER(SEARCH("4-D",I623)),"2,4-Dichlorophenoxyacetic acid",IF(ISNUMBER(SEARCH("RIDOVER",I623)),"Glyphosate",IF(ISNUMBER(SEARCH("POQUER",I623)),"Clethodim",IF(ISNUMBER(SEARCH("LITER",I623)),"Imidacloprid",IF(ISNUMBER(SEARCH("PYRINEX",I623)),"Chlorpyrifos",IF(ISNUMBER(SEARCH("ORBIT",I623)),"Omethoate",IF(ISNUMBER(SEARCH("HEXARON",I623)),"Diuron",IF(ISNUMBER(SEARCH("ISOPROPYLAMINE",I623)),"Isopropylamine",IF(ISNUMBER(SEARCH("GLYPHOSATE",I623)),"Glyphosate",IF(ISNUMBER(SEARCH("MANCOZEB",I623)),"Mancozeb Indofil",IF(ISNUMBER(SEARCH("PARAQUAT",I623)),"Paraquat",IF(ISNUMBER(SEARCH("CAROMAX",I623)),"Aromatic Solvent Mixture",IF(ISNUMBER(SEARCH("BUTIRON",I623)),"Tebuthiuron",IF(ISNUMBER(SEARCH("VORAZ",I623)),"Methomyl",IF(ISNUMBER(SEARCH("IMIDACLOPRID",I623)),"Imidacloprid",IF(ISNUMBER(SEARCH("2 4 D",I623)),"2,4-Dichlorophenoxyacetic acid",IF(ISNUMBER(SEARCH("IMIDACL",I623)),"Imidacloprid",IF(ISNUMBER(SEARCH("DIUREX",I623)),"Diuron",IF(ISNUMBER(SEARCH("RAPEL",I623)),"Acephate","fix it"))))))))))))))))))))</f>
        <v>Clethodim</v>
      </c>
      <c r="K623" s="12" t="str">
        <f t="shared" si="160"/>
        <v>Platinum</v>
      </c>
      <c r="L623" s="12" t="str">
        <f t="shared" si="161"/>
        <v>Herbicide</v>
      </c>
      <c r="M623" s="4">
        <v>26059</v>
      </c>
      <c r="N623" s="4">
        <v>26.06</v>
      </c>
      <c r="O623" s="4">
        <v>160000</v>
      </c>
      <c r="P623" s="15">
        <f t="shared" si="164"/>
        <v>6.1399132737250088</v>
      </c>
      <c r="Q623" s="10"/>
      <c r="R623" s="10"/>
      <c r="S623" s="10"/>
    </row>
    <row r="624" spans="1:19" ht="22" customHeight="1" x14ac:dyDescent="0.3">
      <c r="A624" s="5">
        <v>43619</v>
      </c>
      <c r="B624" s="21" t="str">
        <f t="shared" si="162"/>
        <v>June, 2019</v>
      </c>
      <c r="C624" s="21" t="str">
        <f t="shared" si="163"/>
        <v>June, 2019´</v>
      </c>
      <c r="D624" s="6" t="s">
        <v>32</v>
      </c>
      <c r="E624" s="6" t="s">
        <v>65</v>
      </c>
      <c r="F624" s="6" t="s">
        <v>67</v>
      </c>
      <c r="G624" s="6" t="s">
        <v>44</v>
      </c>
      <c r="H624" s="6" t="s">
        <v>73</v>
      </c>
      <c r="I624" s="6" t="s">
        <v>784</v>
      </c>
      <c r="J624" s="12" t="str">
        <f t="shared" si="172"/>
        <v>Clethodim</v>
      </c>
      <c r="K624" s="12" t="str">
        <f t="shared" si="160"/>
        <v>Platinum</v>
      </c>
      <c r="L624" s="12" t="str">
        <f t="shared" si="161"/>
        <v>Herbicide</v>
      </c>
      <c r="M624" s="7">
        <v>25899</v>
      </c>
      <c r="N624" s="7">
        <v>25.9</v>
      </c>
      <c r="O624" s="7">
        <v>160000</v>
      </c>
      <c r="P624" s="15">
        <f t="shared" si="164"/>
        <v>6.1778447044287423</v>
      </c>
      <c r="Q624" s="7"/>
      <c r="R624" s="7"/>
      <c r="S624" s="7"/>
    </row>
    <row r="625" spans="1:19" ht="22" customHeight="1" x14ac:dyDescent="0.3">
      <c r="A625" s="2">
        <v>43619</v>
      </c>
      <c r="B625" s="21" t="str">
        <f t="shared" si="162"/>
        <v>June, 2019</v>
      </c>
      <c r="C625" s="21" t="str">
        <f t="shared" si="163"/>
        <v>June, 2019´</v>
      </c>
      <c r="D625" s="3" t="s">
        <v>32</v>
      </c>
      <c r="E625" s="3" t="s">
        <v>65</v>
      </c>
      <c r="F625" s="3" t="s">
        <v>67</v>
      </c>
      <c r="G625" s="3" t="s">
        <v>44</v>
      </c>
      <c r="H625" s="3" t="s">
        <v>73</v>
      </c>
      <c r="I625" s="3" t="s">
        <v>828</v>
      </c>
      <c r="J625" s="12" t="str">
        <f t="shared" si="172"/>
        <v>Clethodim</v>
      </c>
      <c r="K625" s="12" t="str">
        <f t="shared" si="160"/>
        <v>Platinum</v>
      </c>
      <c r="L625" s="12" t="str">
        <f t="shared" si="161"/>
        <v>Herbicide</v>
      </c>
      <c r="M625" s="4">
        <v>25679</v>
      </c>
      <c r="N625" s="4">
        <v>25.68</v>
      </c>
      <c r="O625" s="4">
        <v>158000</v>
      </c>
      <c r="P625" s="15">
        <f t="shared" si="164"/>
        <v>6.1528875735036408</v>
      </c>
      <c r="Q625" s="10"/>
      <c r="R625" s="10"/>
      <c r="S625" s="10"/>
    </row>
    <row r="626" spans="1:19" ht="22" customHeight="1" x14ac:dyDescent="0.3">
      <c r="A626" s="5">
        <v>43619</v>
      </c>
      <c r="B626" s="21" t="str">
        <f t="shared" si="162"/>
        <v>June, 2019</v>
      </c>
      <c r="C626" s="21" t="str">
        <f t="shared" si="163"/>
        <v>June, 2019´</v>
      </c>
      <c r="D626" s="6" t="s">
        <v>32</v>
      </c>
      <c r="E626" s="6" t="s">
        <v>65</v>
      </c>
      <c r="F626" s="6" t="s">
        <v>67</v>
      </c>
      <c r="G626" s="6" t="s">
        <v>44</v>
      </c>
      <c r="H626" s="6" t="s">
        <v>73</v>
      </c>
      <c r="I626" s="6" t="s">
        <v>784</v>
      </c>
      <c r="J626" s="12" t="str">
        <f t="shared" si="172"/>
        <v>Clethodim</v>
      </c>
      <c r="K626" s="12" t="str">
        <f t="shared" si="160"/>
        <v>Platinum</v>
      </c>
      <c r="L626" s="12" t="str">
        <f t="shared" si="161"/>
        <v>Herbicide</v>
      </c>
      <c r="M626" s="7">
        <v>26079</v>
      </c>
      <c r="N626" s="7">
        <v>26.08</v>
      </c>
      <c r="O626" s="7">
        <v>161000</v>
      </c>
      <c r="P626" s="15">
        <f t="shared" si="164"/>
        <v>6.1735495992944518</v>
      </c>
      <c r="Q626" s="7"/>
      <c r="R626" s="7"/>
      <c r="S626" s="7"/>
    </row>
    <row r="627" spans="1:19" ht="22" customHeight="1" x14ac:dyDescent="0.3">
      <c r="A627" s="2">
        <v>43619</v>
      </c>
      <c r="B627" s="21" t="str">
        <f t="shared" si="162"/>
        <v>June, 2019</v>
      </c>
      <c r="C627" s="21" t="str">
        <f t="shared" si="163"/>
        <v>June, 2019´</v>
      </c>
      <c r="D627" s="3" t="s">
        <v>32</v>
      </c>
      <c r="E627" s="3" t="s">
        <v>65</v>
      </c>
      <c r="F627" s="3" t="s">
        <v>67</v>
      </c>
      <c r="G627" s="3" t="s">
        <v>44</v>
      </c>
      <c r="H627" s="3" t="s">
        <v>73</v>
      </c>
      <c r="I627" s="3" t="s">
        <v>828</v>
      </c>
      <c r="J627" s="12" t="str">
        <f t="shared" si="172"/>
        <v>Clethodim</v>
      </c>
      <c r="K627" s="12" t="str">
        <f t="shared" si="160"/>
        <v>Platinum</v>
      </c>
      <c r="L627" s="12" t="str">
        <f t="shared" si="161"/>
        <v>Herbicide</v>
      </c>
      <c r="M627" s="4">
        <v>27319</v>
      </c>
      <c r="N627" s="4">
        <v>27.32</v>
      </c>
      <c r="O627" s="4">
        <v>168000</v>
      </c>
      <c r="P627" s="15">
        <f t="shared" si="164"/>
        <v>6.1495662359529994</v>
      </c>
      <c r="Q627" s="10"/>
      <c r="R627" s="10"/>
      <c r="S627" s="10"/>
    </row>
    <row r="628" spans="1:19" ht="22" customHeight="1" x14ac:dyDescent="0.3">
      <c r="A628" s="5">
        <v>43619</v>
      </c>
      <c r="B628" s="21" t="str">
        <f t="shared" si="162"/>
        <v>June, 2019</v>
      </c>
      <c r="C628" s="21" t="str">
        <f t="shared" si="163"/>
        <v>June, 2019´</v>
      </c>
      <c r="D628" s="6" t="s">
        <v>32</v>
      </c>
      <c r="E628" s="6" t="s">
        <v>65</v>
      </c>
      <c r="F628" s="6" t="s">
        <v>67</v>
      </c>
      <c r="G628" s="6" t="s">
        <v>44</v>
      </c>
      <c r="H628" s="6" t="s">
        <v>73</v>
      </c>
      <c r="I628" s="6" t="s">
        <v>784</v>
      </c>
      <c r="J628" s="12" t="str">
        <f t="shared" si="172"/>
        <v>Clethodim</v>
      </c>
      <c r="K628" s="12" t="str">
        <f t="shared" si="160"/>
        <v>Platinum</v>
      </c>
      <c r="L628" s="12" t="str">
        <f t="shared" si="161"/>
        <v>Herbicide</v>
      </c>
      <c r="M628" s="7">
        <v>25609</v>
      </c>
      <c r="N628" s="7">
        <v>25.61</v>
      </c>
      <c r="O628" s="7">
        <v>158000</v>
      </c>
      <c r="P628" s="15">
        <f t="shared" si="164"/>
        <v>6.1697059627474715</v>
      </c>
      <c r="Q628" s="7"/>
      <c r="R628" s="7"/>
      <c r="S628" s="7"/>
    </row>
    <row r="629" spans="1:19" ht="22" customHeight="1" x14ac:dyDescent="0.3">
      <c r="A629" s="2">
        <v>43619</v>
      </c>
      <c r="B629" s="21" t="str">
        <f t="shared" si="162"/>
        <v>June, 2019</v>
      </c>
      <c r="C629" s="21" t="str">
        <f t="shared" si="163"/>
        <v>June, 2019´</v>
      </c>
      <c r="D629" s="3" t="s">
        <v>32</v>
      </c>
      <c r="E629" s="3" t="s">
        <v>65</v>
      </c>
      <c r="F629" s="3" t="s">
        <v>67</v>
      </c>
      <c r="G629" s="3" t="s">
        <v>44</v>
      </c>
      <c r="H629" s="3" t="s">
        <v>73</v>
      </c>
      <c r="I629" s="3" t="s">
        <v>784</v>
      </c>
      <c r="J629" s="12" t="str">
        <f t="shared" si="172"/>
        <v>Clethodim</v>
      </c>
      <c r="K629" s="12" t="str">
        <f t="shared" si="160"/>
        <v>Platinum</v>
      </c>
      <c r="L629" s="12" t="str">
        <f t="shared" si="161"/>
        <v>Herbicide</v>
      </c>
      <c r="M629" s="4">
        <v>25740</v>
      </c>
      <c r="N629" s="4">
        <v>25.74</v>
      </c>
      <c r="O629" s="4">
        <v>159000</v>
      </c>
      <c r="P629" s="15">
        <f t="shared" si="164"/>
        <v>6.1771561771561769</v>
      </c>
      <c r="Q629" s="10"/>
      <c r="R629" s="10"/>
      <c r="S629" s="10"/>
    </row>
    <row r="630" spans="1:19" ht="22" customHeight="1" x14ac:dyDescent="0.3">
      <c r="A630" s="5">
        <v>43617</v>
      </c>
      <c r="B630" s="21" t="str">
        <f t="shared" si="162"/>
        <v>June, 2019</v>
      </c>
      <c r="C630" s="21" t="str">
        <f t="shared" si="163"/>
        <v>June, 2019´</v>
      </c>
      <c r="D630" s="6" t="s">
        <v>32</v>
      </c>
      <c r="E630" s="6" t="s">
        <v>507</v>
      </c>
      <c r="F630" s="6" t="s">
        <v>106</v>
      </c>
      <c r="G630" s="6" t="s">
        <v>44</v>
      </c>
      <c r="H630" s="6" t="s">
        <v>159</v>
      </c>
      <c r="I630" s="6" t="s">
        <v>829</v>
      </c>
      <c r="J630" s="12" t="str">
        <f t="shared" si="172"/>
        <v>Glyphosate</v>
      </c>
      <c r="K630" s="12" t="str">
        <f t="shared" si="160"/>
        <v>Not Identified</v>
      </c>
      <c r="L630" s="12" t="str">
        <f t="shared" si="161"/>
        <v>General Chemical</v>
      </c>
      <c r="M630" s="7">
        <v>121100</v>
      </c>
      <c r="N630" s="7">
        <v>121.1</v>
      </c>
      <c r="O630" s="7">
        <v>1134000</v>
      </c>
      <c r="P630" s="15">
        <f t="shared" si="164"/>
        <v>9.3641618497109835</v>
      </c>
      <c r="Q630" s="7"/>
      <c r="R630" s="7"/>
      <c r="S630" s="7"/>
    </row>
    <row r="631" spans="1:19" ht="22" customHeight="1" x14ac:dyDescent="0.3">
      <c r="A631" s="2">
        <v>43614</v>
      </c>
      <c r="B631" s="21" t="str">
        <f t="shared" si="162"/>
        <v>May, 2019</v>
      </c>
      <c r="C631" s="21" t="str">
        <f t="shared" si="163"/>
        <v>May, 2019´</v>
      </c>
      <c r="D631" s="3" t="s">
        <v>584</v>
      </c>
      <c r="E631" s="3" t="s">
        <v>77</v>
      </c>
      <c r="F631" s="3" t="s">
        <v>67</v>
      </c>
      <c r="G631" s="3" t="s">
        <v>44</v>
      </c>
      <c r="H631" s="3" t="s">
        <v>82</v>
      </c>
      <c r="I631" s="3" t="s">
        <v>830</v>
      </c>
      <c r="J631" s="18" t="s">
        <v>3193</v>
      </c>
      <c r="K631" s="12" t="str">
        <f t="shared" si="160"/>
        <v>Galil</v>
      </c>
      <c r="L631" s="12" t="str">
        <f t="shared" si="161"/>
        <v>Insecticide</v>
      </c>
      <c r="M631" s="4">
        <v>14808</v>
      </c>
      <c r="N631" s="4">
        <v>14.81</v>
      </c>
      <c r="O631" s="4">
        <v>270000</v>
      </c>
      <c r="P631" s="15">
        <f t="shared" si="164"/>
        <v>18.233387358184764</v>
      </c>
      <c r="Q631" s="10"/>
      <c r="R631" s="10"/>
      <c r="S631" s="10"/>
    </row>
    <row r="632" spans="1:19" ht="22" customHeight="1" x14ac:dyDescent="0.3">
      <c r="A632" s="5">
        <v>43613</v>
      </c>
      <c r="B632" s="21" t="str">
        <f t="shared" si="162"/>
        <v>May, 2019</v>
      </c>
      <c r="C632" s="21" t="str">
        <f t="shared" si="163"/>
        <v>May, 2019´</v>
      </c>
      <c r="D632" s="6" t="s">
        <v>32</v>
      </c>
      <c r="E632" s="6" t="s">
        <v>77</v>
      </c>
      <c r="F632" s="6" t="s">
        <v>67</v>
      </c>
      <c r="G632" s="6" t="s">
        <v>44</v>
      </c>
      <c r="H632" s="6" t="s">
        <v>82</v>
      </c>
      <c r="I632" s="6" t="s">
        <v>831</v>
      </c>
      <c r="J632" s="12" t="s">
        <v>3178</v>
      </c>
      <c r="K632" s="12" t="str">
        <f t="shared" si="160"/>
        <v>Deltamethrin</v>
      </c>
      <c r="L632" s="12" t="str">
        <f t="shared" si="161"/>
        <v>Insecticide</v>
      </c>
      <c r="M632" s="7">
        <v>9269</v>
      </c>
      <c r="N632" s="7">
        <v>9.27</v>
      </c>
      <c r="O632" s="7">
        <v>169000</v>
      </c>
      <c r="P632" s="15">
        <f t="shared" si="164"/>
        <v>18.232819074333801</v>
      </c>
      <c r="Q632" s="7"/>
      <c r="R632" s="7"/>
      <c r="S632" s="7"/>
    </row>
    <row r="633" spans="1:19" ht="22" customHeight="1" x14ac:dyDescent="0.3">
      <c r="A633" s="2">
        <v>43613</v>
      </c>
      <c r="B633" s="21" t="str">
        <f t="shared" si="162"/>
        <v>May, 2019</v>
      </c>
      <c r="C633" s="21" t="str">
        <f t="shared" si="163"/>
        <v>May, 2019´</v>
      </c>
      <c r="D633" s="3" t="s">
        <v>32</v>
      </c>
      <c r="E633" s="3" t="s">
        <v>120</v>
      </c>
      <c r="F633" s="3" t="s">
        <v>195</v>
      </c>
      <c r="G633" s="3" t="s">
        <v>44</v>
      </c>
      <c r="H633" s="3" t="s">
        <v>122</v>
      </c>
      <c r="I633" s="3" t="s">
        <v>832</v>
      </c>
      <c r="J633" s="12" t="str">
        <f t="shared" ref="J633:J648" si="173">IF(ISNUMBER(SEARCH("CARBENDAZIM",I633)),"Carbendazim",IF(ISNUMBER(SEARCH("4-D",I633)),"2,4-Dichlorophenoxyacetic acid",IF(ISNUMBER(SEARCH("RIDOVER",I633)),"Glyphosate",IF(ISNUMBER(SEARCH("POQUER",I633)),"Clethodim",IF(ISNUMBER(SEARCH("LITER",I633)),"Imidacloprid",IF(ISNUMBER(SEARCH("PYRINEX",I633)),"Chlorpyrifos",IF(ISNUMBER(SEARCH("ORBIT",I633)),"Omethoate",IF(ISNUMBER(SEARCH("HEXARON",I633)),"Diuron",IF(ISNUMBER(SEARCH("ISOPROPYLAMINE",I633)),"Isopropylamine",IF(ISNUMBER(SEARCH("GLYPHOSATE",I633)),"Glyphosate",IF(ISNUMBER(SEARCH("MANCOZEB",I633)),"Mancozeb Indofil",IF(ISNUMBER(SEARCH("PARAQUAT",I633)),"Paraquat",IF(ISNUMBER(SEARCH("CAROMAX",I633)),"Aromatic Solvent Mixture",IF(ISNUMBER(SEARCH("BUTIRON",I633)),"Tebuthiuron",IF(ISNUMBER(SEARCH("VORAZ",I633)),"Methomyl",IF(ISNUMBER(SEARCH("IMIDACLOPRID",I633)),"Imidacloprid",IF(ISNUMBER(SEARCH("2 4 D",I633)),"2,4-Dichlorophenoxyacetic acid",IF(ISNUMBER(SEARCH("IMIDACL",I633)),"Imidacloprid",IF(ISNUMBER(SEARCH("DIUREX",I633)),"Diuron",IF(ISNUMBER(SEARCH("RAPEL",I633)),"Acephate","fix it"))))))))))))))))))))</f>
        <v>Mancozeb Indofil</v>
      </c>
      <c r="K633" s="12" t="str">
        <f t="shared" si="160"/>
        <v>Mancozeb</v>
      </c>
      <c r="L633" s="12" t="str">
        <f t="shared" si="161"/>
        <v>Fungicide</v>
      </c>
      <c r="M633" s="4">
        <v>20540</v>
      </c>
      <c r="N633" s="4">
        <v>20.54</v>
      </c>
      <c r="O633" s="4">
        <v>85300</v>
      </c>
      <c r="P633" s="15">
        <f t="shared" si="164"/>
        <v>4.1528724440116846</v>
      </c>
      <c r="Q633" s="7"/>
      <c r="R633" s="7"/>
      <c r="S633" s="7"/>
    </row>
    <row r="634" spans="1:19" ht="22" customHeight="1" x14ac:dyDescent="0.3">
      <c r="A634" s="5">
        <v>43613</v>
      </c>
      <c r="B634" s="21" t="str">
        <f t="shared" si="162"/>
        <v>May, 2019</v>
      </c>
      <c r="C634" s="21" t="str">
        <f t="shared" si="163"/>
        <v>May, 2019´</v>
      </c>
      <c r="D634" s="6" t="s">
        <v>32</v>
      </c>
      <c r="E634" s="6" t="s">
        <v>77</v>
      </c>
      <c r="F634" s="6" t="s">
        <v>67</v>
      </c>
      <c r="G634" s="6" t="s">
        <v>44</v>
      </c>
      <c r="H634" s="6" t="s">
        <v>82</v>
      </c>
      <c r="I634" s="6" t="s">
        <v>833</v>
      </c>
      <c r="J634" s="12" t="str">
        <f>IF(ISNUMBER(SEARCH("2,4 D",I634)),"2,4-Dichlorophenoxyacetic acid",IF(ISNUMBER(SEARCH("ACIDO",I634)),"2,4-Dichlorophenoxyacetic acid",IF(ISNUMBER(SEARCH("NAPHTHA",I634)),"Aromatic Solvent Mixture",IF(ISNUMBER(SEARCH("DIMETHYLAMINE",I634)),"Dimethylamine",IF(ISNUMBER(SEARCH("DIMETILAMINA",I634)),"Dimethylamine",IF(ISNUMBER(SEARCH("JUMP",I634)),"Diuron",IF(ISNUMBER(SEARCH("2-AMINO-2,3-DIMETHYL BUTYRAMIDE",I634)),"Herbicide Amine Intermediate",IF(ISNUMBER(SEARCH("TEBUTHIURON",I634)),"Tebuthiuron","FIXIT"))))))))</f>
        <v>Aromatic Solvent Mixture</v>
      </c>
      <c r="K634" s="12" t="str">
        <f t="shared" si="160"/>
        <v>Caromax 28</v>
      </c>
      <c r="L634" s="12" t="str">
        <f t="shared" si="161"/>
        <v>Solvent</v>
      </c>
      <c r="M634" s="7">
        <v>139720</v>
      </c>
      <c r="N634" s="7">
        <v>139.72</v>
      </c>
      <c r="O634" s="7">
        <v>2547000</v>
      </c>
      <c r="P634" s="15">
        <f t="shared" si="164"/>
        <v>18.229315774405954</v>
      </c>
      <c r="Q634" s="10"/>
      <c r="R634" s="10"/>
      <c r="S634" s="10"/>
    </row>
    <row r="635" spans="1:19" ht="22" customHeight="1" x14ac:dyDescent="0.3">
      <c r="A635" s="2">
        <v>43613</v>
      </c>
      <c r="B635" s="21" t="str">
        <f t="shared" si="162"/>
        <v>May, 2019</v>
      </c>
      <c r="C635" s="21" t="str">
        <f t="shared" si="163"/>
        <v>May, 2019´</v>
      </c>
      <c r="D635" s="3" t="s">
        <v>32</v>
      </c>
      <c r="E635" s="3" t="s">
        <v>65</v>
      </c>
      <c r="F635" s="3" t="s">
        <v>67</v>
      </c>
      <c r="G635" s="3" t="s">
        <v>44</v>
      </c>
      <c r="H635" s="3" t="s">
        <v>73</v>
      </c>
      <c r="I635" s="3" t="s">
        <v>834</v>
      </c>
      <c r="J635" s="12" t="str">
        <f t="shared" si="173"/>
        <v>Clethodim</v>
      </c>
      <c r="K635" s="12" t="str">
        <f t="shared" si="160"/>
        <v>Platinum</v>
      </c>
      <c r="L635" s="12" t="str">
        <f t="shared" si="161"/>
        <v>Herbicide</v>
      </c>
      <c r="M635" s="4">
        <v>26899</v>
      </c>
      <c r="N635" s="4">
        <v>26.9</v>
      </c>
      <c r="O635" s="4">
        <v>188000</v>
      </c>
      <c r="P635" s="15">
        <f t="shared" si="164"/>
        <v>6.9891074017621477</v>
      </c>
      <c r="Q635" s="7"/>
      <c r="R635" s="7"/>
      <c r="S635" s="7"/>
    </row>
    <row r="636" spans="1:19" ht="22" customHeight="1" x14ac:dyDescent="0.3">
      <c r="A636" s="5">
        <v>43613</v>
      </c>
      <c r="B636" s="21" t="str">
        <f t="shared" si="162"/>
        <v>May, 2019</v>
      </c>
      <c r="C636" s="21" t="str">
        <f t="shared" si="163"/>
        <v>May, 2019´</v>
      </c>
      <c r="D636" s="6" t="s">
        <v>32</v>
      </c>
      <c r="E636" s="6" t="s">
        <v>65</v>
      </c>
      <c r="F636" s="6" t="s">
        <v>67</v>
      </c>
      <c r="G636" s="6" t="s">
        <v>44</v>
      </c>
      <c r="H636" s="6" t="s">
        <v>73</v>
      </c>
      <c r="I636" s="6" t="s">
        <v>835</v>
      </c>
      <c r="J636" s="12" t="str">
        <f>IF(ISNUMBER(SEARCH("2,4 D",I634)),"2,4-Dichlorophenoxyacetic acid",IF(ISNUMBER(SEARCH("ACIDO",I634)),"2,4-Dichlorophenoxyacetic acid",IF(ISNUMBER(SEARCH("NAPHTHA",I634)),"Aromatic Solvent Mixture",IF(ISNUMBER(SEARCH("DIMETHYLAMINE",I634)),"Dimethylamine",IF(ISNUMBER(SEARCH("DIMETILAMINA",I634)),"Dimethylamine",IF(ISNUMBER(SEARCH("JUMP",I634)),"Diuron",IF(ISNUMBER(SEARCH(" 2-AMINO-2,3-DIMETHYL BUTYRAMIDE",I634)),"Herbicide Amine Intermediate",IF(ISNUMBER(SEARCH("TEBUTHIURON",I634)),"Tebuthiuron",IF(ISNUMBER(SEARCH("DMS",I634)),"Dimethyl Sulfate",IF(ISNUMBER(SEARCH("2,4-XILIDIN",I634)),"2,4-Xylidine","FIX IT"))))))))))</f>
        <v>Aromatic Solvent Mixture</v>
      </c>
      <c r="K636" s="12" t="str">
        <f t="shared" si="160"/>
        <v>Caromax 28</v>
      </c>
      <c r="L636" s="12" t="str">
        <f t="shared" si="161"/>
        <v>Solvent</v>
      </c>
      <c r="M636" s="7">
        <v>55440</v>
      </c>
      <c r="N636" s="7">
        <v>55.44</v>
      </c>
      <c r="O636" s="7">
        <v>388000</v>
      </c>
      <c r="P636" s="15">
        <f t="shared" si="164"/>
        <v>6.9985569985569986</v>
      </c>
      <c r="Q636" s="10"/>
      <c r="R636" s="10"/>
      <c r="S636" s="10"/>
    </row>
    <row r="637" spans="1:19" ht="22" customHeight="1" x14ac:dyDescent="0.3">
      <c r="A637" s="2">
        <v>43613</v>
      </c>
      <c r="B637" s="21" t="str">
        <f t="shared" si="162"/>
        <v>May, 2019</v>
      </c>
      <c r="C637" s="21" t="str">
        <f t="shared" si="163"/>
        <v>May, 2019´</v>
      </c>
      <c r="D637" s="3" t="s">
        <v>32</v>
      </c>
      <c r="E637" s="3" t="s">
        <v>65</v>
      </c>
      <c r="F637" s="3" t="s">
        <v>67</v>
      </c>
      <c r="G637" s="3" t="s">
        <v>44</v>
      </c>
      <c r="H637" s="3" t="s">
        <v>73</v>
      </c>
      <c r="I637" s="3" t="s">
        <v>836</v>
      </c>
      <c r="J637" s="12" t="str">
        <f t="shared" si="173"/>
        <v>Clethodim</v>
      </c>
      <c r="K637" s="12" t="str">
        <f t="shared" si="160"/>
        <v>Platinum</v>
      </c>
      <c r="L637" s="12" t="str">
        <f t="shared" si="161"/>
        <v>Herbicide</v>
      </c>
      <c r="M637" s="4">
        <v>26499</v>
      </c>
      <c r="N637" s="4">
        <v>26.5</v>
      </c>
      <c r="O637" s="4">
        <v>185000</v>
      </c>
      <c r="P637" s="15">
        <f t="shared" si="164"/>
        <v>6.9813955243594101</v>
      </c>
      <c r="Q637" s="7"/>
      <c r="R637" s="7"/>
      <c r="S637" s="7"/>
    </row>
    <row r="638" spans="1:19" ht="22" customHeight="1" x14ac:dyDescent="0.3">
      <c r="A638" s="5">
        <v>43613</v>
      </c>
      <c r="B638" s="21" t="str">
        <f t="shared" si="162"/>
        <v>May, 2019</v>
      </c>
      <c r="C638" s="21" t="str">
        <f t="shared" si="163"/>
        <v>May, 2019´</v>
      </c>
      <c r="D638" s="6" t="s">
        <v>32</v>
      </c>
      <c r="E638" s="6" t="s">
        <v>77</v>
      </c>
      <c r="F638" s="6" t="s">
        <v>67</v>
      </c>
      <c r="G638" s="6" t="s">
        <v>44</v>
      </c>
      <c r="H638" s="6" t="s">
        <v>82</v>
      </c>
      <c r="I638" s="6" t="s">
        <v>837</v>
      </c>
      <c r="J638" s="18" t="s">
        <v>3193</v>
      </c>
      <c r="K638" s="12" t="str">
        <f t="shared" si="160"/>
        <v>Galil</v>
      </c>
      <c r="L638" s="12" t="str">
        <f t="shared" si="161"/>
        <v>Insecticide</v>
      </c>
      <c r="M638" s="7">
        <v>164880.01</v>
      </c>
      <c r="N638" s="7">
        <v>164.88</v>
      </c>
      <c r="O638" s="7">
        <v>3006000</v>
      </c>
      <c r="P638" s="15">
        <f t="shared" si="164"/>
        <v>18.231439942295005</v>
      </c>
      <c r="Q638" s="10"/>
      <c r="R638" s="10"/>
      <c r="S638" s="10"/>
    </row>
    <row r="639" spans="1:19" ht="22" customHeight="1" x14ac:dyDescent="0.3">
      <c r="A639" s="2">
        <v>43613</v>
      </c>
      <c r="B639" s="21" t="str">
        <f t="shared" si="162"/>
        <v>May, 2019</v>
      </c>
      <c r="C639" s="21" t="str">
        <f t="shared" si="163"/>
        <v>May, 2019´</v>
      </c>
      <c r="D639" s="3" t="s">
        <v>32</v>
      </c>
      <c r="E639" s="3" t="s">
        <v>77</v>
      </c>
      <c r="F639" s="3" t="s">
        <v>67</v>
      </c>
      <c r="G639" s="3" t="s">
        <v>44</v>
      </c>
      <c r="H639" s="3" t="s">
        <v>418</v>
      </c>
      <c r="I639" s="3" t="s">
        <v>838</v>
      </c>
      <c r="J639" s="12" t="s">
        <v>3135</v>
      </c>
      <c r="K639" s="12" t="str">
        <f t="shared" si="160"/>
        <v>Shelter</v>
      </c>
      <c r="L639" s="12" t="str">
        <f t="shared" si="161"/>
        <v>Insecticide</v>
      </c>
      <c r="M639" s="4">
        <v>10470</v>
      </c>
      <c r="N639" s="4">
        <v>10.47</v>
      </c>
      <c r="O639" s="4">
        <v>10465000</v>
      </c>
      <c r="P639" s="15">
        <f t="shared" si="164"/>
        <v>999.52244508118429</v>
      </c>
      <c r="Q639" s="7"/>
      <c r="R639" s="7"/>
      <c r="S639" s="7"/>
    </row>
    <row r="640" spans="1:19" ht="22" customHeight="1" x14ac:dyDescent="0.3">
      <c r="A640" s="5">
        <v>43613</v>
      </c>
      <c r="B640" s="21" t="str">
        <f t="shared" si="162"/>
        <v>May, 2019</v>
      </c>
      <c r="C640" s="21" t="str">
        <f t="shared" si="163"/>
        <v>May, 2019´</v>
      </c>
      <c r="D640" s="6" t="s">
        <v>32</v>
      </c>
      <c r="E640" s="6" t="s">
        <v>65</v>
      </c>
      <c r="F640" s="6" t="s">
        <v>67</v>
      </c>
      <c r="G640" s="6" t="s">
        <v>44</v>
      </c>
      <c r="H640" s="6" t="s">
        <v>73</v>
      </c>
      <c r="I640" s="6" t="s">
        <v>836</v>
      </c>
      <c r="J640" s="12" t="str">
        <f t="shared" si="173"/>
        <v>Clethodim</v>
      </c>
      <c r="K640" s="12" t="str">
        <f t="shared" si="160"/>
        <v>Platinum</v>
      </c>
      <c r="L640" s="12" t="str">
        <f t="shared" si="161"/>
        <v>Herbicide</v>
      </c>
      <c r="M640" s="7">
        <v>26259</v>
      </c>
      <c r="N640" s="7">
        <v>26.26</v>
      </c>
      <c r="O640" s="7">
        <v>184000</v>
      </c>
      <c r="P640" s="15">
        <f t="shared" si="164"/>
        <v>7.0071213679119539</v>
      </c>
      <c r="Q640" s="10"/>
      <c r="R640" s="10"/>
      <c r="S640" s="10"/>
    </row>
    <row r="641" spans="1:19" ht="22" customHeight="1" x14ac:dyDescent="0.3">
      <c r="A641" s="2">
        <v>43613</v>
      </c>
      <c r="B641" s="21" t="str">
        <f t="shared" si="162"/>
        <v>May, 2019</v>
      </c>
      <c r="C641" s="21" t="str">
        <f t="shared" si="163"/>
        <v>May, 2019´</v>
      </c>
      <c r="D641" s="3" t="s">
        <v>32</v>
      </c>
      <c r="E641" s="3" t="s">
        <v>65</v>
      </c>
      <c r="F641" s="3" t="s">
        <v>67</v>
      </c>
      <c r="G641" s="3" t="s">
        <v>44</v>
      </c>
      <c r="H641" s="3" t="s">
        <v>73</v>
      </c>
      <c r="I641" s="3" t="s">
        <v>836</v>
      </c>
      <c r="J641" s="12" t="str">
        <f t="shared" si="173"/>
        <v>Clethodim</v>
      </c>
      <c r="K641" s="12" t="str">
        <f t="shared" si="160"/>
        <v>Platinum</v>
      </c>
      <c r="L641" s="12" t="str">
        <f t="shared" si="161"/>
        <v>Herbicide</v>
      </c>
      <c r="M641" s="4">
        <v>26539</v>
      </c>
      <c r="N641" s="4">
        <v>26.54</v>
      </c>
      <c r="O641" s="4">
        <v>186000</v>
      </c>
      <c r="P641" s="15">
        <f t="shared" si="164"/>
        <v>7.0085534496401518</v>
      </c>
      <c r="Q641" s="7"/>
      <c r="R641" s="7"/>
      <c r="S641" s="7"/>
    </row>
    <row r="642" spans="1:19" ht="22" customHeight="1" x14ac:dyDescent="0.3">
      <c r="A642" s="5">
        <v>43613</v>
      </c>
      <c r="B642" s="21" t="str">
        <f t="shared" si="162"/>
        <v>May, 2019</v>
      </c>
      <c r="C642" s="21" t="str">
        <f t="shared" si="163"/>
        <v>May, 2019´</v>
      </c>
      <c r="D642" s="6" t="s">
        <v>32</v>
      </c>
      <c r="E642" s="6" t="s">
        <v>65</v>
      </c>
      <c r="F642" s="6" t="s">
        <v>67</v>
      </c>
      <c r="G642" s="6" t="s">
        <v>44</v>
      </c>
      <c r="H642" s="6" t="s">
        <v>73</v>
      </c>
      <c r="I642" s="6" t="s">
        <v>836</v>
      </c>
      <c r="J642" s="12" t="str">
        <f t="shared" si="173"/>
        <v>Clethodim</v>
      </c>
      <c r="K642" s="12" t="str">
        <f t="shared" ref="K642:K705" si="174">VLOOKUP(J642,Q:S,2, FALSE)</f>
        <v>Platinum</v>
      </c>
      <c r="L642" s="12" t="str">
        <f t="shared" ref="L642:L705" si="175">VLOOKUP(K642,R:T,2, FALSE)</f>
        <v>Herbicide</v>
      </c>
      <c r="M642" s="7">
        <v>26899</v>
      </c>
      <c r="N642" s="7">
        <v>26.9</v>
      </c>
      <c r="O642" s="7">
        <v>188000</v>
      </c>
      <c r="P642" s="15">
        <f t="shared" si="164"/>
        <v>6.9891074017621477</v>
      </c>
      <c r="Q642" s="10"/>
      <c r="R642" s="10"/>
      <c r="S642" s="10"/>
    </row>
    <row r="643" spans="1:19" ht="22" customHeight="1" x14ac:dyDescent="0.3">
      <c r="A643" s="2">
        <v>43613</v>
      </c>
      <c r="B643" s="21" t="str">
        <f t="shared" ref="B643:B706" si="176">TEXT(A643,"MMMMMMM, YYYY")</f>
        <v>May, 2019</v>
      </c>
      <c r="C643" s="21" t="str">
        <f t="shared" ref="C643:C706" si="177">B643&amp;"´"</f>
        <v>May, 2019´</v>
      </c>
      <c r="D643" s="3" t="s">
        <v>32</v>
      </c>
      <c r="E643" s="3" t="s">
        <v>65</v>
      </c>
      <c r="F643" s="3" t="s">
        <v>67</v>
      </c>
      <c r="G643" s="3" t="s">
        <v>44</v>
      </c>
      <c r="H643" s="3" t="s">
        <v>73</v>
      </c>
      <c r="I643" s="3" t="s">
        <v>839</v>
      </c>
      <c r="J643" s="12" t="str">
        <f t="shared" si="173"/>
        <v>Clethodim</v>
      </c>
      <c r="K643" s="12" t="str">
        <f t="shared" si="174"/>
        <v>Platinum</v>
      </c>
      <c r="L643" s="12" t="str">
        <f t="shared" si="175"/>
        <v>Herbicide</v>
      </c>
      <c r="M643" s="4">
        <v>26399</v>
      </c>
      <c r="N643" s="4">
        <v>26.4</v>
      </c>
      <c r="O643" s="4">
        <v>185000</v>
      </c>
      <c r="P643" s="15">
        <f t="shared" ref="P643:P706" si="178">O643/M643</f>
        <v>7.007841206106292</v>
      </c>
      <c r="Q643" s="7"/>
      <c r="R643" s="7"/>
      <c r="S643" s="7"/>
    </row>
    <row r="644" spans="1:19" ht="22" customHeight="1" x14ac:dyDescent="0.3">
      <c r="A644" s="5">
        <v>43611</v>
      </c>
      <c r="B644" s="21" t="str">
        <f t="shared" si="176"/>
        <v>May, 2019</v>
      </c>
      <c r="C644" s="21" t="str">
        <f t="shared" si="177"/>
        <v>May, 2019´</v>
      </c>
      <c r="D644" s="6" t="s">
        <v>32</v>
      </c>
      <c r="E644" s="6" t="s">
        <v>507</v>
      </c>
      <c r="F644" s="6" t="s">
        <v>106</v>
      </c>
      <c r="G644" s="6" t="s">
        <v>44</v>
      </c>
      <c r="H644" s="6" t="s">
        <v>159</v>
      </c>
      <c r="I644" s="6" t="s">
        <v>829</v>
      </c>
      <c r="J644" s="12" t="str">
        <f t="shared" si="173"/>
        <v>Glyphosate</v>
      </c>
      <c r="K644" s="12" t="str">
        <f t="shared" si="174"/>
        <v>Not Identified</v>
      </c>
      <c r="L644" s="12" t="str">
        <f t="shared" si="175"/>
        <v>General Chemical</v>
      </c>
      <c r="M644" s="7">
        <v>121100</v>
      </c>
      <c r="N644" s="7">
        <v>121.1</v>
      </c>
      <c r="O644" s="7">
        <v>1070000</v>
      </c>
      <c r="P644" s="15">
        <f t="shared" si="178"/>
        <v>8.8356729975227086</v>
      </c>
      <c r="Q644" s="10"/>
      <c r="R644" s="10"/>
      <c r="S644" s="10"/>
    </row>
    <row r="645" spans="1:19" ht="22" customHeight="1" x14ac:dyDescent="0.3">
      <c r="A645" s="2">
        <v>43611</v>
      </c>
      <c r="B645" s="21" t="str">
        <f t="shared" si="176"/>
        <v>May, 2019</v>
      </c>
      <c r="C645" s="21" t="str">
        <f t="shared" si="177"/>
        <v>May, 2019´</v>
      </c>
      <c r="D645" s="3" t="s">
        <v>32</v>
      </c>
      <c r="E645" s="3" t="s">
        <v>507</v>
      </c>
      <c r="F645" s="3" t="s">
        <v>106</v>
      </c>
      <c r="G645" s="3" t="s">
        <v>44</v>
      </c>
      <c r="H645" s="3" t="s">
        <v>159</v>
      </c>
      <c r="I645" s="3" t="s">
        <v>829</v>
      </c>
      <c r="J645" s="12" t="str">
        <f t="shared" si="173"/>
        <v>Glyphosate</v>
      </c>
      <c r="K645" s="12" t="str">
        <f t="shared" si="174"/>
        <v>Not Identified</v>
      </c>
      <c r="L645" s="12" t="str">
        <f t="shared" si="175"/>
        <v>General Chemical</v>
      </c>
      <c r="M645" s="4">
        <v>121100</v>
      </c>
      <c r="N645" s="4">
        <v>121.1</v>
      </c>
      <c r="O645" s="4">
        <v>1070000</v>
      </c>
      <c r="P645" s="15">
        <f t="shared" si="178"/>
        <v>8.8356729975227086</v>
      </c>
      <c r="Q645" s="7"/>
      <c r="R645" s="7"/>
      <c r="S645" s="7"/>
    </row>
    <row r="646" spans="1:19" ht="22" customHeight="1" x14ac:dyDescent="0.3">
      <c r="A646" s="5">
        <v>43610</v>
      </c>
      <c r="B646" s="21" t="str">
        <f t="shared" si="176"/>
        <v>May, 2019</v>
      </c>
      <c r="C646" s="21" t="str">
        <f t="shared" si="177"/>
        <v>May, 2019´</v>
      </c>
      <c r="D646" s="6" t="s">
        <v>32</v>
      </c>
      <c r="E646" s="6" t="s">
        <v>840</v>
      </c>
      <c r="F646" s="6" t="s">
        <v>53</v>
      </c>
      <c r="G646" s="6" t="s">
        <v>44</v>
      </c>
      <c r="H646" s="6" t="s">
        <v>57</v>
      </c>
      <c r="I646" s="6" t="s">
        <v>462</v>
      </c>
      <c r="J646" s="12" t="str">
        <f t="shared" si="173"/>
        <v>Carbendazim</v>
      </c>
      <c r="K646" s="12" t="str">
        <f t="shared" si="174"/>
        <v>Not Identified</v>
      </c>
      <c r="L646" s="12" t="str">
        <f t="shared" si="175"/>
        <v>General Chemical</v>
      </c>
      <c r="M646" s="7">
        <v>144720</v>
      </c>
      <c r="N646" s="7">
        <v>144.72</v>
      </c>
      <c r="O646" s="7">
        <v>2524000</v>
      </c>
      <c r="P646" s="15">
        <f t="shared" si="178"/>
        <v>17.440574903261471</v>
      </c>
      <c r="Q646" s="10"/>
      <c r="R646" s="10"/>
      <c r="S646" s="10"/>
    </row>
    <row r="647" spans="1:19" ht="22" customHeight="1" x14ac:dyDescent="0.3">
      <c r="A647" s="2">
        <v>43608</v>
      </c>
      <c r="B647" s="21" t="str">
        <f t="shared" si="176"/>
        <v>May, 2019</v>
      </c>
      <c r="C647" s="21" t="str">
        <f t="shared" si="177"/>
        <v>May, 2019´</v>
      </c>
      <c r="D647" s="3" t="s">
        <v>32</v>
      </c>
      <c r="E647" s="3" t="s">
        <v>739</v>
      </c>
      <c r="F647" s="3" t="s">
        <v>337</v>
      </c>
      <c r="G647" s="3" t="s">
        <v>44</v>
      </c>
      <c r="H647" s="3" t="s">
        <v>339</v>
      </c>
      <c r="I647" s="3" t="s">
        <v>843</v>
      </c>
      <c r="J647" s="12" t="s">
        <v>3142</v>
      </c>
      <c r="K647" s="12" t="str">
        <f t="shared" si="174"/>
        <v>Not Identified</v>
      </c>
      <c r="L647" s="12" t="str">
        <f t="shared" si="175"/>
        <v>General Chemical</v>
      </c>
      <c r="M647" s="4">
        <v>13094</v>
      </c>
      <c r="N647" s="4">
        <v>13.09</v>
      </c>
      <c r="O647" s="4">
        <v>45800</v>
      </c>
      <c r="P647" s="15">
        <f t="shared" si="178"/>
        <v>3.4977852451504505</v>
      </c>
      <c r="Q647" s="7"/>
      <c r="R647" s="7"/>
      <c r="S647" s="7"/>
    </row>
    <row r="648" spans="1:19" ht="22" customHeight="1" x14ac:dyDescent="0.3">
      <c r="A648" s="5">
        <v>43607</v>
      </c>
      <c r="B648" s="21" t="str">
        <f t="shared" si="176"/>
        <v>May, 2019</v>
      </c>
      <c r="C648" s="21" t="str">
        <f t="shared" si="177"/>
        <v>May, 2019´</v>
      </c>
      <c r="D648" s="6" t="s">
        <v>32</v>
      </c>
      <c r="E648" s="6" t="s">
        <v>399</v>
      </c>
      <c r="F648" s="6" t="s">
        <v>151</v>
      </c>
      <c r="G648" s="6" t="s">
        <v>44</v>
      </c>
      <c r="H648" s="6" t="s">
        <v>153</v>
      </c>
      <c r="I648" s="6" t="s">
        <v>845</v>
      </c>
      <c r="J648" s="12" t="str">
        <f t="shared" si="173"/>
        <v>Aromatic Solvent Mixture</v>
      </c>
      <c r="K648" s="12" t="str">
        <f t="shared" si="174"/>
        <v>Caromax 28</v>
      </c>
      <c r="L648" s="12" t="str">
        <f t="shared" si="175"/>
        <v>Solvent</v>
      </c>
      <c r="M648" s="7">
        <v>342239.99</v>
      </c>
      <c r="N648" s="7">
        <v>342.24</v>
      </c>
      <c r="O648" s="6" t="s">
        <v>49</v>
      </c>
      <c r="P648" s="15" t="e">
        <f t="shared" si="178"/>
        <v>#VALUE!</v>
      </c>
      <c r="Q648" s="10"/>
      <c r="R648" s="10"/>
      <c r="S648" s="10"/>
    </row>
    <row r="649" spans="1:19" ht="22" customHeight="1" x14ac:dyDescent="0.3">
      <c r="A649" s="2">
        <v>43607</v>
      </c>
      <c r="B649" s="21" t="str">
        <f t="shared" si="176"/>
        <v>May, 2019</v>
      </c>
      <c r="C649" s="21" t="str">
        <f t="shared" si="177"/>
        <v>May, 2019´</v>
      </c>
      <c r="D649" s="3" t="s">
        <v>624</v>
      </c>
      <c r="E649" s="3" t="s">
        <v>77</v>
      </c>
      <c r="F649" s="3" t="s">
        <v>227</v>
      </c>
      <c r="G649" s="3" t="s">
        <v>44</v>
      </c>
      <c r="H649" s="3" t="s">
        <v>82</v>
      </c>
      <c r="I649" s="3" t="s">
        <v>846</v>
      </c>
      <c r="J649" s="18" t="s">
        <v>3193</v>
      </c>
      <c r="K649" s="12" t="str">
        <f t="shared" si="174"/>
        <v>Galil</v>
      </c>
      <c r="L649" s="12" t="str">
        <f t="shared" si="175"/>
        <v>Insecticide</v>
      </c>
      <c r="M649" s="4">
        <v>44424</v>
      </c>
      <c r="N649" s="4">
        <v>44.42</v>
      </c>
      <c r="O649" s="4">
        <v>810000</v>
      </c>
      <c r="P649" s="15">
        <f t="shared" si="178"/>
        <v>18.233387358184764</v>
      </c>
      <c r="Q649" s="7"/>
      <c r="R649" s="7"/>
      <c r="S649" s="7"/>
    </row>
    <row r="650" spans="1:19" ht="22" customHeight="1" x14ac:dyDescent="0.3">
      <c r="A650" s="5">
        <v>43606</v>
      </c>
      <c r="B650" s="21" t="str">
        <f t="shared" si="176"/>
        <v>May, 2019</v>
      </c>
      <c r="C650" s="21" t="str">
        <f t="shared" si="177"/>
        <v>May, 2019´</v>
      </c>
      <c r="D650" s="6" t="s">
        <v>84</v>
      </c>
      <c r="E650" s="6" t="s">
        <v>77</v>
      </c>
      <c r="F650" s="6" t="s">
        <v>67</v>
      </c>
      <c r="G650" s="6" t="s">
        <v>44</v>
      </c>
      <c r="H650" s="6" t="s">
        <v>145</v>
      </c>
      <c r="I650" s="6" t="s">
        <v>847</v>
      </c>
      <c r="J650" s="12" t="str">
        <f>IF(ISNUMBER(SEARCH("2,4 D",I648)),"2,4-Dichlorophenoxyacetic acid",IF(ISNUMBER(SEARCH("ACIDO",I648)),"2,4-Dichlorophenoxyacetic acid",IF(ISNUMBER(SEARCH("NAPHTHA",I648)),"Aromatic Solvent Mixture",IF(ISNUMBER(SEARCH("DIMETHYLAMINE",I648)),"Dimethylamine",IF(ISNUMBER(SEARCH("DIMETILAMINA",I648)),"Dimethylamine",IF(ISNUMBER(SEARCH("JUMP",I648)),"Diuron",IF(ISNUMBER(SEARCH(" 2-AMINO-2,3-DIMETHYL BUTYRAMIDE",I648)),"Herbicide Amine Intermediate",IF(ISNUMBER(SEARCH("TEBUTHIURON",I648)),"Tebuthiuron",IF(ISNUMBER(SEARCH("DMS",I648)),"Dimethyl Sulfate",IF(ISNUMBER(SEARCH("2,4-XILIDIN",I648)),"2,4-Xylidine","FIX IT"))))))))))</f>
        <v>Aromatic Solvent Mixture</v>
      </c>
      <c r="K650" s="12" t="str">
        <f t="shared" si="174"/>
        <v>Caromax 28</v>
      </c>
      <c r="L650" s="12" t="str">
        <f t="shared" si="175"/>
        <v>Solvent</v>
      </c>
      <c r="M650" s="7">
        <v>65500</v>
      </c>
      <c r="N650" s="7">
        <v>65.5</v>
      </c>
      <c r="O650" s="7">
        <v>58465000</v>
      </c>
      <c r="P650" s="15">
        <f t="shared" si="178"/>
        <v>892.59541984732823</v>
      </c>
      <c r="Q650" s="10"/>
      <c r="R650" s="10"/>
      <c r="S650" s="10"/>
    </row>
    <row r="651" spans="1:19" ht="22" customHeight="1" x14ac:dyDescent="0.3">
      <c r="A651" s="2">
        <v>43605</v>
      </c>
      <c r="B651" s="21" t="str">
        <f t="shared" si="176"/>
        <v>May, 2019</v>
      </c>
      <c r="C651" s="21" t="str">
        <f t="shared" si="177"/>
        <v>May, 2019´</v>
      </c>
      <c r="D651" s="3" t="s">
        <v>32</v>
      </c>
      <c r="E651" s="3" t="s">
        <v>65</v>
      </c>
      <c r="F651" s="3" t="s">
        <v>67</v>
      </c>
      <c r="G651" s="3" t="s">
        <v>44</v>
      </c>
      <c r="H651" s="3" t="s">
        <v>73</v>
      </c>
      <c r="I651" s="3" t="s">
        <v>836</v>
      </c>
      <c r="J651" s="12" t="str">
        <f t="shared" ref="J651:J701" si="179">IF(ISNUMBER(SEARCH("CARBENDAZIM",I651)),"Carbendazim",IF(ISNUMBER(SEARCH("4-D",I651)),"2,4-Dichlorophenoxyacetic acid",IF(ISNUMBER(SEARCH("RIDOVER",I651)),"Glyphosate",IF(ISNUMBER(SEARCH("POQUER",I651)),"Clethodim",IF(ISNUMBER(SEARCH("LITER",I651)),"Imidacloprid",IF(ISNUMBER(SEARCH("PYRINEX",I651)),"Chlorpyrifos",IF(ISNUMBER(SEARCH("ORBIT",I651)),"Omethoate",IF(ISNUMBER(SEARCH("HEXARON",I651)),"Diuron",IF(ISNUMBER(SEARCH("ISOPROPYLAMINE",I651)),"Isopropylamine",IF(ISNUMBER(SEARCH("GLYPHOSATE",I651)),"Glyphosate",IF(ISNUMBER(SEARCH("MANCOZEB",I651)),"Mancozeb Indofil",IF(ISNUMBER(SEARCH("PARAQUAT",I651)),"Paraquat",IF(ISNUMBER(SEARCH("CAROMAX",I651)),"Aromatic Solvent Mixture",IF(ISNUMBER(SEARCH("BUTIRON",I651)),"Tebuthiuron",IF(ISNUMBER(SEARCH("VORAZ",I651)),"Methomyl",IF(ISNUMBER(SEARCH("IMIDACLOPRID",I651)),"Imidacloprid",IF(ISNUMBER(SEARCH("2 4 D",I651)),"2,4-Dichlorophenoxyacetic acid",IF(ISNUMBER(SEARCH("IMIDACL",I651)),"Imidacloprid",IF(ISNUMBER(SEARCH("DIUREX",I651)),"Diuron",IF(ISNUMBER(SEARCH("RAPEL",I651)),"Acephate","fix it"))))))))))))))))))))</f>
        <v>Clethodim</v>
      </c>
      <c r="K651" s="12" t="str">
        <f t="shared" si="174"/>
        <v>Platinum</v>
      </c>
      <c r="L651" s="12" t="str">
        <f t="shared" si="175"/>
        <v>Herbicide</v>
      </c>
      <c r="M651" s="4">
        <v>26329</v>
      </c>
      <c r="N651" s="4">
        <v>26.33</v>
      </c>
      <c r="O651" s="4">
        <v>184000</v>
      </c>
      <c r="P651" s="15">
        <f t="shared" si="178"/>
        <v>6.9884917771278818</v>
      </c>
      <c r="Q651" s="7"/>
      <c r="R651" s="7"/>
      <c r="S651" s="7"/>
    </row>
    <row r="652" spans="1:19" ht="22" customHeight="1" x14ac:dyDescent="0.3">
      <c r="A652" s="5">
        <v>43605</v>
      </c>
      <c r="B652" s="21" t="str">
        <f t="shared" si="176"/>
        <v>May, 2019</v>
      </c>
      <c r="C652" s="21" t="str">
        <f t="shared" si="177"/>
        <v>May, 2019´</v>
      </c>
      <c r="D652" s="6" t="s">
        <v>32</v>
      </c>
      <c r="E652" s="6" t="s">
        <v>65</v>
      </c>
      <c r="F652" s="6" t="s">
        <v>67</v>
      </c>
      <c r="G652" s="6" t="s">
        <v>44</v>
      </c>
      <c r="H652" s="6" t="s">
        <v>73</v>
      </c>
      <c r="I652" s="6" t="s">
        <v>836</v>
      </c>
      <c r="J652" s="12" t="str">
        <f t="shared" si="179"/>
        <v>Clethodim</v>
      </c>
      <c r="K652" s="12" t="str">
        <f t="shared" si="174"/>
        <v>Platinum</v>
      </c>
      <c r="L652" s="12" t="str">
        <f t="shared" si="175"/>
        <v>Herbicide</v>
      </c>
      <c r="M652" s="7">
        <v>26259</v>
      </c>
      <c r="N652" s="7">
        <v>26.26</v>
      </c>
      <c r="O652" s="7">
        <v>184000</v>
      </c>
      <c r="P652" s="15">
        <f t="shared" si="178"/>
        <v>7.0071213679119539</v>
      </c>
      <c r="Q652" s="10"/>
      <c r="R652" s="10"/>
      <c r="S652" s="10"/>
    </row>
    <row r="653" spans="1:19" ht="22" customHeight="1" x14ac:dyDescent="0.3">
      <c r="A653" s="2">
        <v>43605</v>
      </c>
      <c r="B653" s="21" t="str">
        <f t="shared" si="176"/>
        <v>May, 2019</v>
      </c>
      <c r="C653" s="21" t="str">
        <f t="shared" si="177"/>
        <v>May, 2019´</v>
      </c>
      <c r="D653" s="3" t="s">
        <v>32</v>
      </c>
      <c r="E653" s="3" t="s">
        <v>65</v>
      </c>
      <c r="F653" s="3" t="s">
        <v>67</v>
      </c>
      <c r="G653" s="3" t="s">
        <v>44</v>
      </c>
      <c r="H653" s="3" t="s">
        <v>73</v>
      </c>
      <c r="I653" s="3" t="s">
        <v>848</v>
      </c>
      <c r="J653" s="12" t="s">
        <v>3160</v>
      </c>
      <c r="K653" s="12" t="str">
        <f t="shared" si="174"/>
        <v>Not Identified</v>
      </c>
      <c r="L653" s="12" t="str">
        <f t="shared" si="175"/>
        <v>General Chemical</v>
      </c>
      <c r="M653" s="4">
        <v>36960</v>
      </c>
      <c r="N653" s="4">
        <v>36.96</v>
      </c>
      <c r="O653" s="4">
        <v>258000</v>
      </c>
      <c r="P653" s="15">
        <f t="shared" si="178"/>
        <v>6.9805194805194803</v>
      </c>
      <c r="Q653" s="7"/>
      <c r="R653" s="7"/>
      <c r="S653" s="7"/>
    </row>
    <row r="654" spans="1:19" ht="22" customHeight="1" x14ac:dyDescent="0.3">
      <c r="A654" s="5">
        <v>43605</v>
      </c>
      <c r="B654" s="21" t="str">
        <f t="shared" si="176"/>
        <v>May, 2019</v>
      </c>
      <c r="C654" s="21" t="str">
        <f t="shared" si="177"/>
        <v>May, 2019´</v>
      </c>
      <c r="D654" s="6" t="s">
        <v>32</v>
      </c>
      <c r="E654" s="6" t="s">
        <v>77</v>
      </c>
      <c r="F654" s="6" t="s">
        <v>67</v>
      </c>
      <c r="G654" s="6" t="s">
        <v>44</v>
      </c>
      <c r="H654" s="6" t="s">
        <v>82</v>
      </c>
      <c r="I654" s="6" t="s">
        <v>849</v>
      </c>
      <c r="J654" s="12" t="str">
        <f t="shared" si="179"/>
        <v>Chlorpyrifos</v>
      </c>
      <c r="K654" s="12" t="str">
        <f t="shared" si="174"/>
        <v>Pyrinex</v>
      </c>
      <c r="L654" s="12" t="str">
        <f t="shared" si="175"/>
        <v>Pesticide</v>
      </c>
      <c r="M654" s="7">
        <v>139720</v>
      </c>
      <c r="N654" s="7">
        <v>139.72</v>
      </c>
      <c r="O654" s="7">
        <v>2547000</v>
      </c>
      <c r="P654" s="15">
        <f t="shared" si="178"/>
        <v>18.229315774405954</v>
      </c>
      <c r="Q654" s="10"/>
      <c r="R654" s="10"/>
      <c r="S654" s="10"/>
    </row>
    <row r="655" spans="1:19" ht="22" customHeight="1" x14ac:dyDescent="0.3">
      <c r="A655" s="2">
        <v>43605</v>
      </c>
      <c r="B655" s="21" t="str">
        <f t="shared" si="176"/>
        <v>May, 2019</v>
      </c>
      <c r="C655" s="21" t="str">
        <f t="shared" si="177"/>
        <v>May, 2019´</v>
      </c>
      <c r="D655" s="3" t="s">
        <v>32</v>
      </c>
      <c r="E655" s="3" t="s">
        <v>65</v>
      </c>
      <c r="F655" s="3" t="s">
        <v>67</v>
      </c>
      <c r="G655" s="3" t="s">
        <v>44</v>
      </c>
      <c r="H655" s="3" t="s">
        <v>73</v>
      </c>
      <c r="I655" s="3" t="s">
        <v>836</v>
      </c>
      <c r="J655" s="12" t="str">
        <f t="shared" si="179"/>
        <v>Clethodim</v>
      </c>
      <c r="K655" s="12" t="str">
        <f t="shared" si="174"/>
        <v>Platinum</v>
      </c>
      <c r="L655" s="12" t="str">
        <f t="shared" si="175"/>
        <v>Herbicide</v>
      </c>
      <c r="M655" s="4">
        <v>26019</v>
      </c>
      <c r="N655" s="4">
        <v>26.02</v>
      </c>
      <c r="O655" s="4">
        <v>182000</v>
      </c>
      <c r="P655" s="15">
        <f t="shared" si="178"/>
        <v>6.9948883508205544</v>
      </c>
      <c r="Q655" s="7"/>
      <c r="R655" s="7"/>
      <c r="S655" s="7"/>
    </row>
    <row r="656" spans="1:19" ht="22" customHeight="1" x14ac:dyDescent="0.3">
      <c r="A656" s="5">
        <v>43605</v>
      </c>
      <c r="B656" s="21" t="str">
        <f t="shared" si="176"/>
        <v>May, 2019</v>
      </c>
      <c r="C656" s="21" t="str">
        <f t="shared" si="177"/>
        <v>May, 2019´</v>
      </c>
      <c r="D656" s="6" t="s">
        <v>32</v>
      </c>
      <c r="E656" s="6" t="s">
        <v>65</v>
      </c>
      <c r="F656" s="6" t="s">
        <v>67</v>
      </c>
      <c r="G656" s="6" t="s">
        <v>44</v>
      </c>
      <c r="H656" s="6" t="s">
        <v>73</v>
      </c>
      <c r="I656" s="6" t="s">
        <v>836</v>
      </c>
      <c r="J656" s="12" t="str">
        <f t="shared" si="179"/>
        <v>Clethodim</v>
      </c>
      <c r="K656" s="12" t="str">
        <f t="shared" si="174"/>
        <v>Platinum</v>
      </c>
      <c r="L656" s="12" t="str">
        <f t="shared" si="175"/>
        <v>Herbicide</v>
      </c>
      <c r="M656" s="7">
        <v>25959</v>
      </c>
      <c r="N656" s="7">
        <v>25.96</v>
      </c>
      <c r="O656" s="7">
        <v>182000</v>
      </c>
      <c r="P656" s="15">
        <f t="shared" si="178"/>
        <v>7.0110558958357414</v>
      </c>
      <c r="Q656" s="10"/>
      <c r="R656" s="10"/>
      <c r="S656" s="10"/>
    </row>
    <row r="657" spans="1:19" ht="22" customHeight="1" x14ac:dyDescent="0.3">
      <c r="A657" s="2">
        <v>43605</v>
      </c>
      <c r="B657" s="21" t="str">
        <f t="shared" si="176"/>
        <v>May, 2019</v>
      </c>
      <c r="C657" s="21" t="str">
        <f t="shared" si="177"/>
        <v>May, 2019´</v>
      </c>
      <c r="D657" s="3" t="s">
        <v>32</v>
      </c>
      <c r="E657" s="3" t="s">
        <v>65</v>
      </c>
      <c r="F657" s="3" t="s">
        <v>67</v>
      </c>
      <c r="G657" s="3" t="s">
        <v>44</v>
      </c>
      <c r="H657" s="3" t="s">
        <v>73</v>
      </c>
      <c r="I657" s="3" t="s">
        <v>836</v>
      </c>
      <c r="J657" s="12" t="str">
        <f t="shared" si="179"/>
        <v>Clethodim</v>
      </c>
      <c r="K657" s="12" t="str">
        <f t="shared" si="174"/>
        <v>Platinum</v>
      </c>
      <c r="L657" s="12" t="str">
        <f t="shared" si="175"/>
        <v>Herbicide</v>
      </c>
      <c r="M657" s="4">
        <v>25899</v>
      </c>
      <c r="N657" s="4">
        <v>25.9</v>
      </c>
      <c r="O657" s="4">
        <v>181000</v>
      </c>
      <c r="P657" s="15">
        <f t="shared" si="178"/>
        <v>6.9886868218850147</v>
      </c>
      <c r="Q657" s="7"/>
      <c r="R657" s="7"/>
      <c r="S657" s="7"/>
    </row>
    <row r="658" spans="1:19" ht="22" customHeight="1" x14ac:dyDescent="0.3">
      <c r="A658" s="5">
        <v>43605</v>
      </c>
      <c r="B658" s="21" t="str">
        <f t="shared" si="176"/>
        <v>May, 2019</v>
      </c>
      <c r="C658" s="21" t="str">
        <f t="shared" si="177"/>
        <v>May, 2019´</v>
      </c>
      <c r="D658" s="6" t="s">
        <v>32</v>
      </c>
      <c r="E658" s="6" t="s">
        <v>173</v>
      </c>
      <c r="F658" s="6" t="s">
        <v>176</v>
      </c>
      <c r="G658" s="6" t="s">
        <v>44</v>
      </c>
      <c r="H658" s="6" t="s">
        <v>179</v>
      </c>
      <c r="I658" s="6" t="s">
        <v>850</v>
      </c>
      <c r="J658" s="12" t="str">
        <f>IF(ISNUMBER(SEARCH("DMS",I658)),"Dimethyl Sulfate",IF(ISNUMBER(SEARCH("2,4-XILIDIN",I658)),"2,4-Xylidine",IF(ISNUMBER(SEARCH("GALIGAN",I658)),"Oxyfluorfen",IF(ISNUMBER(SEARCH("DIMETHYLAMINE",I658)),"Dimethylamine",IF(ISNUMBER(SEARCH("ORTHOFORMATE",I658)),"Trimethyl orthoformate",IF(ISNUMBER(SEARCH("NOVALURON",I658)),"Novaluron",IF(ISNUMBER(SEARCH("DIMETHYL SULPHATE",I658)),"Dimethyl Sulphate",IF(ISNUMBER(SEARCH("ALTAPYNE",I658)),"Acid Based Co-Emulsifier",IF(ISNUMBER(SEARCH("METHANESULFONYL",I658)),"Methanesulfonyl chloride",IF(ISNUMBER(SEARCH("METHYL FORMATE",I658)),"Methanoate",IF(ISNUMBER(SEARCH("FLUEN",I658)),"Fluensulfone","FIX IT")))))))))))</f>
        <v>Acid Based Co-Emulsifier</v>
      </c>
      <c r="K658" s="12" t="str">
        <f t="shared" si="174"/>
        <v>Not Identified</v>
      </c>
      <c r="L658" s="12" t="str">
        <f t="shared" si="175"/>
        <v>General Chemical</v>
      </c>
      <c r="M658" s="7">
        <v>104250</v>
      </c>
      <c r="N658" s="7">
        <v>104.25</v>
      </c>
      <c r="O658" s="7">
        <v>67200</v>
      </c>
      <c r="P658" s="15">
        <f t="shared" si="178"/>
        <v>0.64460431654676253</v>
      </c>
      <c r="Q658" s="10"/>
      <c r="R658" s="10"/>
      <c r="S658" s="10"/>
    </row>
    <row r="659" spans="1:19" ht="22" customHeight="1" x14ac:dyDescent="0.3">
      <c r="A659" s="2">
        <v>43605</v>
      </c>
      <c r="B659" s="21" t="str">
        <f t="shared" si="176"/>
        <v>May, 2019</v>
      </c>
      <c r="C659" s="21" t="str">
        <f t="shared" si="177"/>
        <v>May, 2019´</v>
      </c>
      <c r="D659" s="3" t="s">
        <v>32</v>
      </c>
      <c r="E659" s="3" t="s">
        <v>65</v>
      </c>
      <c r="F659" s="3" t="s">
        <v>67</v>
      </c>
      <c r="G659" s="3" t="s">
        <v>44</v>
      </c>
      <c r="H659" s="3" t="s">
        <v>73</v>
      </c>
      <c r="I659" s="3" t="s">
        <v>836</v>
      </c>
      <c r="J659" s="12" t="str">
        <f t="shared" si="179"/>
        <v>Clethodim</v>
      </c>
      <c r="K659" s="12" t="str">
        <f t="shared" si="174"/>
        <v>Platinum</v>
      </c>
      <c r="L659" s="12" t="str">
        <f t="shared" si="175"/>
        <v>Herbicide</v>
      </c>
      <c r="M659" s="4">
        <v>26079</v>
      </c>
      <c r="N659" s="4">
        <v>26.08</v>
      </c>
      <c r="O659" s="4">
        <v>182000</v>
      </c>
      <c r="P659" s="15">
        <f t="shared" si="178"/>
        <v>6.9787951992024233</v>
      </c>
      <c r="Q659" s="7"/>
      <c r="R659" s="7"/>
      <c r="S659" s="7"/>
    </row>
    <row r="660" spans="1:19" ht="22" customHeight="1" x14ac:dyDescent="0.3">
      <c r="A660" s="5">
        <v>43605</v>
      </c>
      <c r="B660" s="21" t="str">
        <f t="shared" si="176"/>
        <v>May, 2019</v>
      </c>
      <c r="C660" s="21" t="str">
        <f t="shared" si="177"/>
        <v>May, 2019´</v>
      </c>
      <c r="D660" s="6" t="s">
        <v>32</v>
      </c>
      <c r="E660" s="6" t="s">
        <v>77</v>
      </c>
      <c r="F660" s="6" t="s">
        <v>67</v>
      </c>
      <c r="G660" s="6" t="s">
        <v>44</v>
      </c>
      <c r="H660" s="6" t="s">
        <v>851</v>
      </c>
      <c r="I660" s="6" t="s">
        <v>852</v>
      </c>
      <c r="J660" s="12" t="str">
        <f>IF(ISNUMBER(SEARCH("BUTYRAMIDE",I660)),"2,3-Dimethyl Butyramide",IF(ISNUMBER(SEARCH("FOLPET",I660)),"Folpet",IF(ISNUMBER(SEARCH("METHYL [2-({[6- (TRIFLUOROMETHYL) PYRIDIN-2-YL] OXY} METHYL) PHENYL",I660)),"Esther",IF(ISNUMBER(SEARCH("TEBUCONAZOL",I660)),"Tebuconazole",IF(ISNUMBER(SEARCH("DICHLOROPHENYL",I660)),"Dichlorophenyl Isocyanates",IF(ISNUMBER(SEARCH("CAPTAN",I660)),"Captan",IF(ISNUMBER(SEARCH("DIMETHYLACETAMID",I660)),"Dimethylacetamide",IF(ISNUMBER(SEARCH("AFALON",I660)),"Linuron","FIX IT"))))))))</f>
        <v>Captan</v>
      </c>
      <c r="K660" s="12" t="str">
        <f t="shared" si="174"/>
        <v>Captan</v>
      </c>
      <c r="L660" s="12" t="str">
        <f t="shared" si="175"/>
        <v>Fungicide</v>
      </c>
      <c r="M660" s="7">
        <v>19455</v>
      </c>
      <c r="N660" s="7">
        <v>19.45</v>
      </c>
      <c r="O660" s="7">
        <v>114000</v>
      </c>
      <c r="P660" s="15">
        <f t="shared" si="178"/>
        <v>5.8596761757902849</v>
      </c>
      <c r="Q660" s="10"/>
      <c r="R660" s="10"/>
      <c r="S660" s="10"/>
    </row>
    <row r="661" spans="1:19" ht="22" customHeight="1" x14ac:dyDescent="0.3">
      <c r="A661" s="2">
        <v>43605</v>
      </c>
      <c r="B661" s="21" t="str">
        <f t="shared" si="176"/>
        <v>May, 2019</v>
      </c>
      <c r="C661" s="21" t="str">
        <f t="shared" si="177"/>
        <v>May, 2019´</v>
      </c>
      <c r="D661" s="3" t="s">
        <v>32</v>
      </c>
      <c r="E661" s="3" t="s">
        <v>65</v>
      </c>
      <c r="F661" s="3" t="s">
        <v>67</v>
      </c>
      <c r="G661" s="3" t="s">
        <v>44</v>
      </c>
      <c r="H661" s="3" t="s">
        <v>73</v>
      </c>
      <c r="I661" s="3" t="s">
        <v>853</v>
      </c>
      <c r="J661" s="12" t="str">
        <f t="shared" si="179"/>
        <v>Clethodim</v>
      </c>
      <c r="K661" s="12" t="str">
        <f t="shared" si="174"/>
        <v>Platinum</v>
      </c>
      <c r="L661" s="12" t="str">
        <f t="shared" si="175"/>
        <v>Herbicide</v>
      </c>
      <c r="M661" s="4">
        <v>25739</v>
      </c>
      <c r="N661" s="4">
        <v>25.74</v>
      </c>
      <c r="O661" s="4">
        <v>180000</v>
      </c>
      <c r="P661" s="15">
        <f t="shared" si="178"/>
        <v>6.9932786821554842</v>
      </c>
      <c r="Q661" s="7"/>
      <c r="R661" s="7"/>
      <c r="S661" s="7"/>
    </row>
    <row r="662" spans="1:19" ht="22" customHeight="1" x14ac:dyDescent="0.3">
      <c r="A662" s="5">
        <v>43605</v>
      </c>
      <c r="B662" s="21" t="str">
        <f t="shared" si="176"/>
        <v>May, 2019</v>
      </c>
      <c r="C662" s="21" t="str">
        <f t="shared" si="177"/>
        <v>May, 2019´</v>
      </c>
      <c r="D662" s="6" t="s">
        <v>32</v>
      </c>
      <c r="E662" s="6" t="s">
        <v>65</v>
      </c>
      <c r="F662" s="6" t="s">
        <v>67</v>
      </c>
      <c r="G662" s="6" t="s">
        <v>44</v>
      </c>
      <c r="H662" s="6" t="s">
        <v>73</v>
      </c>
      <c r="I662" s="6" t="s">
        <v>836</v>
      </c>
      <c r="J662" s="12" t="str">
        <f t="shared" si="179"/>
        <v>Clethodim</v>
      </c>
      <c r="K662" s="12" t="str">
        <f t="shared" si="174"/>
        <v>Platinum</v>
      </c>
      <c r="L662" s="12" t="str">
        <f t="shared" si="175"/>
        <v>Herbicide</v>
      </c>
      <c r="M662" s="7">
        <v>26069</v>
      </c>
      <c r="N662" s="7">
        <v>26.07</v>
      </c>
      <c r="O662" s="7">
        <v>182000</v>
      </c>
      <c r="P662" s="15">
        <f t="shared" si="178"/>
        <v>6.9814722467298322</v>
      </c>
      <c r="Q662" s="10"/>
      <c r="R662" s="10"/>
      <c r="S662" s="10"/>
    </row>
    <row r="663" spans="1:19" ht="22" customHeight="1" x14ac:dyDescent="0.3">
      <c r="A663" s="2">
        <v>43603</v>
      </c>
      <c r="B663" s="21" t="str">
        <f t="shared" si="176"/>
        <v>May, 2019</v>
      </c>
      <c r="C663" s="21" t="str">
        <f t="shared" si="177"/>
        <v>May, 2019´</v>
      </c>
      <c r="D663" s="3" t="s">
        <v>32</v>
      </c>
      <c r="E663" s="3" t="s">
        <v>191</v>
      </c>
      <c r="F663" s="3" t="s">
        <v>186</v>
      </c>
      <c r="G663" s="3" t="s">
        <v>44</v>
      </c>
      <c r="H663" s="3" t="s">
        <v>193</v>
      </c>
      <c r="I663" s="19" t="s">
        <v>855</v>
      </c>
      <c r="J663" s="12" t="s">
        <v>3205</v>
      </c>
      <c r="K663" s="12" t="str">
        <f t="shared" si="174"/>
        <v>Not Identified</v>
      </c>
      <c r="L663" s="12" t="str">
        <f t="shared" si="175"/>
        <v>General Chemical</v>
      </c>
      <c r="M663" s="4">
        <v>48900</v>
      </c>
      <c r="N663" s="4">
        <v>48.9</v>
      </c>
      <c r="O663" s="4">
        <v>189000</v>
      </c>
      <c r="P663" s="15">
        <f t="shared" si="178"/>
        <v>3.8650306748466257</v>
      </c>
      <c r="Q663" s="7"/>
      <c r="R663" s="7"/>
      <c r="S663" s="7"/>
    </row>
    <row r="664" spans="1:19" ht="22" customHeight="1" x14ac:dyDescent="0.3">
      <c r="A664" s="5">
        <v>43603</v>
      </c>
      <c r="B664" s="21" t="str">
        <f t="shared" si="176"/>
        <v>May, 2019</v>
      </c>
      <c r="C664" s="21" t="str">
        <f t="shared" si="177"/>
        <v>May, 2019´</v>
      </c>
      <c r="D664" s="6" t="s">
        <v>32</v>
      </c>
      <c r="E664" s="6" t="s">
        <v>65</v>
      </c>
      <c r="F664" s="6" t="s">
        <v>67</v>
      </c>
      <c r="G664" s="6" t="s">
        <v>44</v>
      </c>
      <c r="H664" s="6" t="s">
        <v>73</v>
      </c>
      <c r="I664" s="6" t="s">
        <v>836</v>
      </c>
      <c r="J664" s="12" t="str">
        <f t="shared" si="179"/>
        <v>Clethodim</v>
      </c>
      <c r="K664" s="12" t="str">
        <f t="shared" si="174"/>
        <v>Platinum</v>
      </c>
      <c r="L664" s="12" t="str">
        <f t="shared" si="175"/>
        <v>Herbicide</v>
      </c>
      <c r="M664" s="7">
        <v>26049</v>
      </c>
      <c r="N664" s="7">
        <v>26.05</v>
      </c>
      <c r="O664" s="7">
        <v>182000</v>
      </c>
      <c r="P664" s="15">
        <f t="shared" si="178"/>
        <v>6.9868325079657572</v>
      </c>
      <c r="Q664" s="10"/>
      <c r="R664" s="10"/>
      <c r="S664" s="10"/>
    </row>
    <row r="665" spans="1:19" ht="22" customHeight="1" x14ac:dyDescent="0.3">
      <c r="A665" s="2">
        <v>43603</v>
      </c>
      <c r="B665" s="21" t="str">
        <f t="shared" si="176"/>
        <v>May, 2019</v>
      </c>
      <c r="C665" s="21" t="str">
        <f t="shared" si="177"/>
        <v>May, 2019´</v>
      </c>
      <c r="D665" s="3" t="s">
        <v>32</v>
      </c>
      <c r="E665" s="3" t="s">
        <v>77</v>
      </c>
      <c r="F665" s="3" t="s">
        <v>67</v>
      </c>
      <c r="G665" s="3" t="s">
        <v>44</v>
      </c>
      <c r="H665" s="3" t="s">
        <v>851</v>
      </c>
      <c r="I665" s="3" t="s">
        <v>856</v>
      </c>
      <c r="J665" s="12" t="str">
        <f>IF(ISNUMBER(SEARCH("BUTYRAMIDE",I665)),"2,3-Dimethyl Butyramide",IF(ISNUMBER(SEARCH("FOLPET",I665)),"Folpet",IF(ISNUMBER(SEARCH("METHYL [2-({[6- (TRIFLUOROMETHYL) PYRIDIN-2-YL] OXY} METHYL) PHENYL",I665)),"Esther",IF(ISNUMBER(SEARCH("TEBUCONAZOL",I665)),"Tebuconazole",IF(ISNUMBER(SEARCH("DICHLOROPHENYL",I665)),"Dichlorophenyl Isocyanates",IF(ISNUMBER(SEARCH("CAPTAN",I665)),"Captan",IF(ISNUMBER(SEARCH("DIMETHYLACETAMID",I665)),"Dimethylacetamide",IF(ISNUMBER(SEARCH("AFALON",I665)),"Linuron","FIX IT"))))))))</f>
        <v>Captan</v>
      </c>
      <c r="K665" s="12" t="str">
        <f t="shared" si="174"/>
        <v>Captan</v>
      </c>
      <c r="L665" s="12" t="str">
        <f t="shared" si="175"/>
        <v>Fungicide</v>
      </c>
      <c r="M665" s="4">
        <v>84305</v>
      </c>
      <c r="N665" s="4">
        <v>84.31</v>
      </c>
      <c r="O665" s="4">
        <v>496000</v>
      </c>
      <c r="P665" s="15">
        <f t="shared" si="178"/>
        <v>5.8833995611173711</v>
      </c>
      <c r="Q665" s="7"/>
      <c r="R665" s="7"/>
      <c r="S665" s="7"/>
    </row>
    <row r="666" spans="1:19" ht="22" customHeight="1" x14ac:dyDescent="0.3">
      <c r="A666" s="5">
        <v>43603</v>
      </c>
      <c r="B666" s="21" t="str">
        <f t="shared" si="176"/>
        <v>May, 2019</v>
      </c>
      <c r="C666" s="21" t="str">
        <f t="shared" si="177"/>
        <v>May, 2019´</v>
      </c>
      <c r="D666" s="6" t="s">
        <v>32</v>
      </c>
      <c r="E666" s="6" t="s">
        <v>65</v>
      </c>
      <c r="F666" s="6" t="s">
        <v>67</v>
      </c>
      <c r="G666" s="6" t="s">
        <v>44</v>
      </c>
      <c r="H666" s="6" t="s">
        <v>73</v>
      </c>
      <c r="I666" s="6" t="s">
        <v>836</v>
      </c>
      <c r="J666" s="12" t="str">
        <f t="shared" si="179"/>
        <v>Clethodim</v>
      </c>
      <c r="K666" s="12" t="str">
        <f t="shared" si="174"/>
        <v>Platinum</v>
      </c>
      <c r="L666" s="12" t="str">
        <f t="shared" si="175"/>
        <v>Herbicide</v>
      </c>
      <c r="M666" s="7">
        <v>25939</v>
      </c>
      <c r="N666" s="7">
        <v>25.94</v>
      </c>
      <c r="O666" s="7">
        <v>181000</v>
      </c>
      <c r="P666" s="15">
        <f t="shared" si="178"/>
        <v>6.9779097112456148</v>
      </c>
      <c r="Q666" s="10"/>
      <c r="R666" s="10"/>
      <c r="S666" s="10"/>
    </row>
    <row r="667" spans="1:19" ht="22" customHeight="1" x14ac:dyDescent="0.3">
      <c r="A667" s="2">
        <v>43603</v>
      </c>
      <c r="B667" s="21" t="str">
        <f t="shared" si="176"/>
        <v>May, 2019</v>
      </c>
      <c r="C667" s="21" t="str">
        <f t="shared" si="177"/>
        <v>May, 2019´</v>
      </c>
      <c r="D667" s="3" t="s">
        <v>32</v>
      </c>
      <c r="E667" s="3" t="s">
        <v>65</v>
      </c>
      <c r="F667" s="3" t="s">
        <v>67</v>
      </c>
      <c r="G667" s="3" t="s">
        <v>44</v>
      </c>
      <c r="H667" s="3" t="s">
        <v>73</v>
      </c>
      <c r="I667" s="3" t="s">
        <v>836</v>
      </c>
      <c r="J667" s="12" t="str">
        <f t="shared" si="179"/>
        <v>Clethodim</v>
      </c>
      <c r="K667" s="12" t="str">
        <f t="shared" si="174"/>
        <v>Platinum</v>
      </c>
      <c r="L667" s="12" t="str">
        <f t="shared" si="175"/>
        <v>Herbicide</v>
      </c>
      <c r="M667" s="4">
        <v>26079</v>
      </c>
      <c r="N667" s="4">
        <v>26.08</v>
      </c>
      <c r="O667" s="4">
        <v>182000</v>
      </c>
      <c r="P667" s="15">
        <f t="shared" si="178"/>
        <v>6.9787951992024233</v>
      </c>
      <c r="Q667" s="7"/>
      <c r="R667" s="7"/>
      <c r="S667" s="7"/>
    </row>
    <row r="668" spans="1:19" ht="22" customHeight="1" x14ac:dyDescent="0.3">
      <c r="A668" s="5">
        <v>43603</v>
      </c>
      <c r="B668" s="21" t="str">
        <f t="shared" si="176"/>
        <v>May, 2019</v>
      </c>
      <c r="C668" s="21" t="str">
        <f t="shared" si="177"/>
        <v>May, 2019´</v>
      </c>
      <c r="D668" s="6" t="s">
        <v>32</v>
      </c>
      <c r="E668" s="6" t="s">
        <v>65</v>
      </c>
      <c r="F668" s="6" t="s">
        <v>67</v>
      </c>
      <c r="G668" s="6" t="s">
        <v>44</v>
      </c>
      <c r="H668" s="6" t="s">
        <v>73</v>
      </c>
      <c r="I668" s="6" t="s">
        <v>836</v>
      </c>
      <c r="J668" s="12" t="str">
        <f t="shared" si="179"/>
        <v>Clethodim</v>
      </c>
      <c r="K668" s="12" t="str">
        <f t="shared" si="174"/>
        <v>Platinum</v>
      </c>
      <c r="L668" s="12" t="str">
        <f t="shared" si="175"/>
        <v>Herbicide</v>
      </c>
      <c r="M668" s="7">
        <v>26039</v>
      </c>
      <c r="N668" s="7">
        <v>26.04</v>
      </c>
      <c r="O668" s="7">
        <v>182000</v>
      </c>
      <c r="P668" s="15">
        <f t="shared" si="178"/>
        <v>6.9895157264103842</v>
      </c>
      <c r="Q668" s="10"/>
      <c r="R668" s="10"/>
      <c r="S668" s="10"/>
    </row>
    <row r="669" spans="1:19" ht="22" customHeight="1" x14ac:dyDescent="0.3">
      <c r="A669" s="2">
        <v>43603</v>
      </c>
      <c r="B669" s="21" t="str">
        <f t="shared" si="176"/>
        <v>May, 2019</v>
      </c>
      <c r="C669" s="21" t="str">
        <f t="shared" si="177"/>
        <v>May, 2019´</v>
      </c>
      <c r="D669" s="3" t="s">
        <v>32</v>
      </c>
      <c r="E669" s="3" t="s">
        <v>65</v>
      </c>
      <c r="F669" s="3" t="s">
        <v>67</v>
      </c>
      <c r="G669" s="3" t="s">
        <v>44</v>
      </c>
      <c r="H669" s="3" t="s">
        <v>73</v>
      </c>
      <c r="I669" s="3" t="s">
        <v>857</v>
      </c>
      <c r="J669" s="12" t="str">
        <f t="shared" ref="J669" si="180">IF(ISNUMBER(SEARCH("BUTYRAMIDE",I669)),"2,3-Dimethyl Butyramide",IF(ISNUMBER(SEARCH("FOLPET",I669)),"Folpet",IF(ISNUMBER(SEARCH("METHYL [2-({[6- (TRIFLUOROMETHYL) PYRIDIN-2-YL] OXY} METHYL) PHENYL",I669)),"Esther",IF(ISNUMBER(SEARCH("TEBUCONAZOL",I669)),"Tebuconazole",IF(ISNUMBER(SEARCH("DICHLOROPHENYL",I669)),"Dichlorophenyl Isocyanates",IF(ISNUMBER(SEARCH("CAPTAN",I669)),"Captan",IF(ISNUMBER(SEARCH("DIMETHYLACETAMID",I669)),"Dimethylacetamide",IF(ISNUMBER(SEARCH("AFALON",I669)),"Linuron","FIX IT"))))))))</f>
        <v>Linuron</v>
      </c>
      <c r="K669" s="12" t="str">
        <f t="shared" si="174"/>
        <v>Afalon</v>
      </c>
      <c r="L669" s="12" t="str">
        <f t="shared" si="175"/>
        <v>Herbicide</v>
      </c>
      <c r="M669" s="4">
        <v>20090</v>
      </c>
      <c r="N669" s="4">
        <v>20.09</v>
      </c>
      <c r="O669" s="4">
        <v>140000</v>
      </c>
      <c r="P669" s="15">
        <f t="shared" si="178"/>
        <v>6.968641114982578</v>
      </c>
      <c r="Q669" s="7"/>
      <c r="R669" s="7"/>
      <c r="S669" s="7"/>
    </row>
    <row r="670" spans="1:19" ht="22" customHeight="1" x14ac:dyDescent="0.3">
      <c r="A670" s="5">
        <v>43603</v>
      </c>
      <c r="B670" s="21" t="str">
        <f t="shared" si="176"/>
        <v>May, 2019</v>
      </c>
      <c r="C670" s="21" t="str">
        <f t="shared" si="177"/>
        <v>May, 2019´</v>
      </c>
      <c r="D670" s="6" t="s">
        <v>32</v>
      </c>
      <c r="E670" s="6" t="s">
        <v>65</v>
      </c>
      <c r="F670" s="6" t="s">
        <v>67</v>
      </c>
      <c r="G670" s="6" t="s">
        <v>44</v>
      </c>
      <c r="H670" s="6" t="s">
        <v>73</v>
      </c>
      <c r="I670" s="6" t="s">
        <v>858</v>
      </c>
      <c r="J670" s="12" t="s">
        <v>3158</v>
      </c>
      <c r="K670" s="12" t="str">
        <f t="shared" si="174"/>
        <v>Patrol</v>
      </c>
      <c r="L670" s="12" t="str">
        <f t="shared" si="175"/>
        <v>Herbicide</v>
      </c>
      <c r="M670" s="7">
        <v>18480</v>
      </c>
      <c r="N670" s="7">
        <v>18.48</v>
      </c>
      <c r="O670" s="7">
        <v>129000</v>
      </c>
      <c r="P670" s="15">
        <f t="shared" si="178"/>
        <v>6.9805194805194803</v>
      </c>
      <c r="Q670" s="10"/>
      <c r="R670" s="10"/>
      <c r="S670" s="10"/>
    </row>
    <row r="671" spans="1:19" ht="22" customHeight="1" x14ac:dyDescent="0.3">
      <c r="A671" s="2">
        <v>43603</v>
      </c>
      <c r="B671" s="21" t="str">
        <f t="shared" si="176"/>
        <v>May, 2019</v>
      </c>
      <c r="C671" s="21" t="str">
        <f t="shared" si="177"/>
        <v>May, 2019´</v>
      </c>
      <c r="D671" s="3" t="s">
        <v>32</v>
      </c>
      <c r="E671" s="3" t="s">
        <v>65</v>
      </c>
      <c r="F671" s="3" t="s">
        <v>67</v>
      </c>
      <c r="G671" s="3" t="s">
        <v>44</v>
      </c>
      <c r="H671" s="3" t="s">
        <v>73</v>
      </c>
      <c r="I671" s="3" t="s">
        <v>836</v>
      </c>
      <c r="J671" s="12" t="str">
        <f t="shared" si="179"/>
        <v>Clethodim</v>
      </c>
      <c r="K671" s="12" t="str">
        <f t="shared" si="174"/>
        <v>Platinum</v>
      </c>
      <c r="L671" s="12" t="str">
        <f t="shared" si="175"/>
        <v>Herbicide</v>
      </c>
      <c r="M671" s="4">
        <v>25879</v>
      </c>
      <c r="N671" s="4">
        <v>25.88</v>
      </c>
      <c r="O671" s="4">
        <v>181000</v>
      </c>
      <c r="P671" s="15">
        <f t="shared" si="178"/>
        <v>6.9940878704741296</v>
      </c>
      <c r="Q671" s="7"/>
      <c r="R671" s="7"/>
      <c r="S671" s="7"/>
    </row>
    <row r="672" spans="1:19" ht="22" customHeight="1" x14ac:dyDescent="0.3">
      <c r="A672" s="5">
        <v>43603</v>
      </c>
      <c r="B672" s="21" t="str">
        <f t="shared" si="176"/>
        <v>May, 2019</v>
      </c>
      <c r="C672" s="21" t="str">
        <f t="shared" si="177"/>
        <v>May, 2019´</v>
      </c>
      <c r="D672" s="6" t="s">
        <v>32</v>
      </c>
      <c r="E672" s="6" t="s">
        <v>77</v>
      </c>
      <c r="F672" s="6" t="s">
        <v>67</v>
      </c>
      <c r="G672" s="6" t="s">
        <v>44</v>
      </c>
      <c r="H672" s="6" t="s">
        <v>208</v>
      </c>
      <c r="I672" s="6" t="s">
        <v>859</v>
      </c>
      <c r="J672" s="12" t="str">
        <f>IF(ISNUMBER(SEARCH("DMS",I672)),"Dimethyl Sulfate",IF(ISNUMBER(SEARCH("2,4-XILIDIN",I672)),"2,4-Xylidine",IF(ISNUMBER(SEARCH("GALIGAN",I672)),"Oxyfluorfen",IF(ISNUMBER(SEARCH("DIMETHYLAMINE",I672)),"Dimethylamine",IF(ISNUMBER(SEARCH("ORTHOFORMATE",I672)),"Trimethyl orthoformate",IF(ISNUMBER(SEARCH("NOVALURON",I672)),"Novaluron",IF(ISNUMBER(SEARCH("DIMETHYL SULPHATE",I672)),"Dimethyl Sulphate",IF(ISNUMBER(SEARCH("ALTAPYNE",I672)),"Acid Based Co-Emulsifier",IF(ISNUMBER(SEARCH("METHANESULFONYL",I672)),"Methanesulfonyl chloride",IF(ISNUMBER(SEARCH("METHYL FORMATE",I672)),"Methanoate",IF(ISNUMBER(SEARCH("FLUEN",I672)),"Fluensulfone","FIX IT")))))))))))</f>
        <v>Fluensulfone</v>
      </c>
      <c r="K672" s="12" t="str">
        <f t="shared" si="174"/>
        <v>Nimitz</v>
      </c>
      <c r="L672" s="12" t="str">
        <f t="shared" si="175"/>
        <v>Nematicide</v>
      </c>
      <c r="M672" s="7">
        <v>15780</v>
      </c>
      <c r="N672" s="7">
        <v>15.78</v>
      </c>
      <c r="O672" s="7">
        <v>190000</v>
      </c>
      <c r="P672" s="15">
        <f t="shared" si="178"/>
        <v>12.040557667934094</v>
      </c>
      <c r="Q672" s="10"/>
      <c r="R672" s="10"/>
      <c r="S672" s="10"/>
    </row>
    <row r="673" spans="1:19" ht="22" customHeight="1" x14ac:dyDescent="0.3">
      <c r="A673" s="2">
        <v>43603</v>
      </c>
      <c r="B673" s="21" t="str">
        <f t="shared" si="176"/>
        <v>May, 2019</v>
      </c>
      <c r="C673" s="21" t="str">
        <f t="shared" si="177"/>
        <v>May, 2019´</v>
      </c>
      <c r="D673" s="3" t="s">
        <v>32</v>
      </c>
      <c r="E673" s="3" t="s">
        <v>65</v>
      </c>
      <c r="F673" s="3" t="s">
        <v>67</v>
      </c>
      <c r="G673" s="3" t="s">
        <v>44</v>
      </c>
      <c r="H673" s="3" t="s">
        <v>73</v>
      </c>
      <c r="I673" s="3" t="s">
        <v>836</v>
      </c>
      <c r="J673" s="12" t="str">
        <f t="shared" si="179"/>
        <v>Clethodim</v>
      </c>
      <c r="K673" s="12" t="str">
        <f t="shared" si="174"/>
        <v>Platinum</v>
      </c>
      <c r="L673" s="12" t="str">
        <f t="shared" si="175"/>
        <v>Herbicide</v>
      </c>
      <c r="M673" s="4">
        <v>26049</v>
      </c>
      <c r="N673" s="4">
        <v>26.05</v>
      </c>
      <c r="O673" s="4">
        <v>182000</v>
      </c>
      <c r="P673" s="15">
        <f t="shared" si="178"/>
        <v>6.9868325079657572</v>
      </c>
      <c r="Q673" s="7"/>
      <c r="R673" s="7"/>
      <c r="S673" s="7"/>
    </row>
    <row r="674" spans="1:19" ht="22" customHeight="1" x14ac:dyDescent="0.3">
      <c r="A674" s="5">
        <v>43603</v>
      </c>
      <c r="B674" s="21" t="str">
        <f t="shared" si="176"/>
        <v>May, 2019</v>
      </c>
      <c r="C674" s="21" t="str">
        <f t="shared" si="177"/>
        <v>May, 2019´</v>
      </c>
      <c r="D674" s="6" t="s">
        <v>32</v>
      </c>
      <c r="E674" s="6" t="s">
        <v>65</v>
      </c>
      <c r="F674" s="6" t="s">
        <v>67</v>
      </c>
      <c r="G674" s="6" t="s">
        <v>44</v>
      </c>
      <c r="H674" s="6" t="s">
        <v>71</v>
      </c>
      <c r="I674" s="6" t="s">
        <v>860</v>
      </c>
      <c r="J674" s="12" t="str">
        <f t="shared" si="179"/>
        <v>Diuron</v>
      </c>
      <c r="K674" s="12" t="str">
        <f t="shared" si="174"/>
        <v>Jump</v>
      </c>
      <c r="L674" s="12" t="str">
        <f t="shared" si="175"/>
        <v>Herbicide</v>
      </c>
      <c r="M674" s="7">
        <v>170802</v>
      </c>
      <c r="N674" s="7">
        <v>170.8</v>
      </c>
      <c r="O674" s="7">
        <v>1194000</v>
      </c>
      <c r="P674" s="15">
        <f t="shared" si="178"/>
        <v>6.9905504619383851</v>
      </c>
      <c r="Q674" s="10"/>
      <c r="R674" s="10"/>
      <c r="S674" s="10"/>
    </row>
    <row r="675" spans="1:19" ht="22" customHeight="1" x14ac:dyDescent="0.3">
      <c r="A675" s="2">
        <v>43603</v>
      </c>
      <c r="B675" s="21" t="str">
        <f t="shared" si="176"/>
        <v>May, 2019</v>
      </c>
      <c r="C675" s="21" t="str">
        <f t="shared" si="177"/>
        <v>May, 2019´</v>
      </c>
      <c r="D675" s="3" t="s">
        <v>32</v>
      </c>
      <c r="E675" s="3" t="s">
        <v>77</v>
      </c>
      <c r="F675" s="3" t="s">
        <v>67</v>
      </c>
      <c r="G675" s="3" t="s">
        <v>44</v>
      </c>
      <c r="H675" s="3" t="s">
        <v>643</v>
      </c>
      <c r="I675" s="3" t="s">
        <v>861</v>
      </c>
      <c r="J675" s="12" t="str">
        <f>IF(ISNUMBER(SEARCH("DMS",I675)),"Dimethyl Sulfate",IF(ISNUMBER(SEARCH("2,4-XILIDIN",I675)),"2,4-Xylidine",IF(ISNUMBER(SEARCH("GALIGAN",I675)),"Oxyfluorfen",IF(ISNUMBER(SEARCH("DIMETHYLAMINE",I675)),"Dimethylamine",IF(ISNUMBER(SEARCH("ORTHOFORMATE",I675)),"Trimethyl orthoformate",IF(ISNUMBER(SEARCH("NOVALURON",I675)),"Novaluron",IF(ISNUMBER(SEARCH("DIMETHYL SULPHATE",I675)),"Dimethyl Sulphate",IF(ISNUMBER(SEARCH("ALTAPYNE",I675)),"Acid Based Co-Emulsifier",IF(ISNUMBER(SEARCH("METHANESULFONYL",I675)),"Methanesulfonyl chloride",IF(ISNUMBER(SEARCH("METHYL FORMATE",I675)),"Methanoate",IF(ISNUMBER(SEARCH("FLUEN",I675)),"Fluensulfone","FIX IT")))))))))))</f>
        <v>Novaluron</v>
      </c>
      <c r="K675" s="12" t="str">
        <f t="shared" si="174"/>
        <v>Rimon</v>
      </c>
      <c r="L675" s="12" t="str">
        <f t="shared" si="175"/>
        <v>Insecticide</v>
      </c>
      <c r="M675" s="4">
        <v>57960</v>
      </c>
      <c r="N675" s="4">
        <v>57.96</v>
      </c>
      <c r="O675" s="4">
        <v>1504000</v>
      </c>
      <c r="P675" s="15">
        <f t="shared" si="178"/>
        <v>25.948930296756384</v>
      </c>
      <c r="Q675" s="7"/>
      <c r="R675" s="7"/>
      <c r="S675" s="7"/>
    </row>
    <row r="676" spans="1:19" ht="22" customHeight="1" x14ac:dyDescent="0.3">
      <c r="A676" s="5">
        <v>43603</v>
      </c>
      <c r="B676" s="21" t="str">
        <f t="shared" si="176"/>
        <v>May, 2019</v>
      </c>
      <c r="C676" s="21" t="str">
        <f t="shared" si="177"/>
        <v>May, 2019´</v>
      </c>
      <c r="D676" s="6" t="s">
        <v>32</v>
      </c>
      <c r="E676" s="6" t="s">
        <v>65</v>
      </c>
      <c r="F676" s="6" t="s">
        <v>67</v>
      </c>
      <c r="G676" s="6" t="s">
        <v>44</v>
      </c>
      <c r="H676" s="6" t="s">
        <v>73</v>
      </c>
      <c r="I676" s="6" t="s">
        <v>836</v>
      </c>
      <c r="J676" s="12" t="str">
        <f t="shared" si="179"/>
        <v>Clethodim</v>
      </c>
      <c r="K676" s="12" t="str">
        <f t="shared" si="174"/>
        <v>Platinum</v>
      </c>
      <c r="L676" s="12" t="str">
        <f t="shared" si="175"/>
        <v>Herbicide</v>
      </c>
      <c r="M676" s="7">
        <v>26219</v>
      </c>
      <c r="N676" s="7">
        <v>26.22</v>
      </c>
      <c r="O676" s="7">
        <v>183000</v>
      </c>
      <c r="P676" s="15">
        <f t="shared" si="178"/>
        <v>6.9796712307868338</v>
      </c>
      <c r="Q676" s="10"/>
      <c r="R676" s="10"/>
      <c r="S676" s="10"/>
    </row>
    <row r="677" spans="1:19" ht="22" customHeight="1" x14ac:dyDescent="0.3">
      <c r="A677" s="2">
        <v>43599</v>
      </c>
      <c r="B677" s="21" t="str">
        <f t="shared" si="176"/>
        <v>May, 2019</v>
      </c>
      <c r="C677" s="21" t="str">
        <f t="shared" si="177"/>
        <v>May, 2019´</v>
      </c>
      <c r="D677" s="3" t="s">
        <v>84</v>
      </c>
      <c r="E677" s="3" t="s">
        <v>166</v>
      </c>
      <c r="F677" s="3" t="s">
        <v>60</v>
      </c>
      <c r="G677" s="3" t="s">
        <v>44</v>
      </c>
      <c r="H677" s="3" t="s">
        <v>251</v>
      </c>
      <c r="I677" s="3" t="s">
        <v>862</v>
      </c>
      <c r="J677" s="12" t="str">
        <f>IF(ISNUMBER(SEARCH("BUTYRAMIDE",I677)),"2,3-Dimethyl Butyramide",IF(ISNUMBER(SEARCH("FOLPET",I677)),"Folpet",IF(ISNUMBER(SEARCH("METHYL [2-({[6- (TRIFLUOROMETHYL) PYRIDIN-2-YL] OXY} METHYL) PHENYL",I677)),"Esther",IF(ISNUMBER(SEARCH("TEBUCONAZOL",I677)),"Tebuconazole",IF(ISNUMBER(SEARCH("DICHLOROPHENYL",I677)),"Dichlorophenyl Isocyanates",IF(ISNUMBER(SEARCH("CAPTAN",I677)),"Captan",IF(ISNUMBER(SEARCH("DIMETHYLACETAMID",I677)),"Dimethylacetamide",IF(ISNUMBER(SEARCH("AFALON",I677)),"Linuron","FIX IT"))))))))</f>
        <v>Dimethylacetamide</v>
      </c>
      <c r="K677" s="12" t="str">
        <f t="shared" si="174"/>
        <v>Not Identified</v>
      </c>
      <c r="L677" s="12" t="str">
        <f t="shared" si="175"/>
        <v>General Chemical</v>
      </c>
      <c r="M677" s="4">
        <v>32680</v>
      </c>
      <c r="N677" s="4">
        <v>32.68</v>
      </c>
      <c r="O677" s="4">
        <v>211000</v>
      </c>
      <c r="P677" s="15">
        <f t="shared" si="178"/>
        <v>6.4565483476132188</v>
      </c>
      <c r="Q677" s="7"/>
      <c r="R677" s="7"/>
      <c r="S677" s="7"/>
    </row>
    <row r="678" spans="1:19" ht="22" customHeight="1" x14ac:dyDescent="0.3">
      <c r="A678" s="5">
        <v>43591</v>
      </c>
      <c r="B678" s="21" t="str">
        <f t="shared" si="176"/>
        <v>May, 2019</v>
      </c>
      <c r="C678" s="21" t="str">
        <f t="shared" si="177"/>
        <v>May, 2019´</v>
      </c>
      <c r="D678" s="6" t="s">
        <v>32</v>
      </c>
      <c r="E678" s="6" t="s">
        <v>65</v>
      </c>
      <c r="F678" s="6" t="s">
        <v>67</v>
      </c>
      <c r="G678" s="6" t="s">
        <v>44</v>
      </c>
      <c r="H678" s="6" t="s">
        <v>73</v>
      </c>
      <c r="I678" s="6" t="s">
        <v>863</v>
      </c>
      <c r="J678" s="12" t="str">
        <f t="shared" si="179"/>
        <v>Clethodim</v>
      </c>
      <c r="K678" s="12" t="str">
        <f t="shared" si="174"/>
        <v>Platinum</v>
      </c>
      <c r="L678" s="12" t="str">
        <f t="shared" si="175"/>
        <v>Herbicide</v>
      </c>
      <c r="M678" s="7">
        <v>26419</v>
      </c>
      <c r="N678" s="7">
        <v>26.42</v>
      </c>
      <c r="O678" s="7">
        <v>185000</v>
      </c>
      <c r="P678" s="15">
        <f t="shared" si="178"/>
        <v>7.0025360535977894</v>
      </c>
      <c r="Q678" s="10"/>
      <c r="R678" s="10"/>
      <c r="S678" s="10"/>
    </row>
    <row r="679" spans="1:19" ht="22" customHeight="1" x14ac:dyDescent="0.3">
      <c r="A679" s="2">
        <v>43591</v>
      </c>
      <c r="B679" s="21" t="str">
        <f t="shared" si="176"/>
        <v>May, 2019</v>
      </c>
      <c r="C679" s="21" t="str">
        <f t="shared" si="177"/>
        <v>May, 2019´</v>
      </c>
      <c r="D679" s="3" t="s">
        <v>32</v>
      </c>
      <c r="E679" s="3" t="s">
        <v>65</v>
      </c>
      <c r="F679" s="3" t="s">
        <v>67</v>
      </c>
      <c r="G679" s="3" t="s">
        <v>44</v>
      </c>
      <c r="H679" s="3" t="s">
        <v>73</v>
      </c>
      <c r="I679" s="3" t="s">
        <v>863</v>
      </c>
      <c r="J679" s="12" t="str">
        <f t="shared" si="179"/>
        <v>Clethodim</v>
      </c>
      <c r="K679" s="12" t="str">
        <f t="shared" si="174"/>
        <v>Platinum</v>
      </c>
      <c r="L679" s="12" t="str">
        <f t="shared" si="175"/>
        <v>Herbicide</v>
      </c>
      <c r="M679" s="4">
        <v>26699</v>
      </c>
      <c r="N679" s="4">
        <v>26.7</v>
      </c>
      <c r="O679" s="4">
        <v>187000</v>
      </c>
      <c r="P679" s="15">
        <f t="shared" si="178"/>
        <v>7.0040076407356082</v>
      </c>
      <c r="Q679" s="7"/>
      <c r="R679" s="7"/>
      <c r="S679" s="7"/>
    </row>
    <row r="680" spans="1:19" ht="22" customHeight="1" x14ac:dyDescent="0.3">
      <c r="A680" s="5">
        <v>43591</v>
      </c>
      <c r="B680" s="21" t="str">
        <f t="shared" si="176"/>
        <v>May, 2019</v>
      </c>
      <c r="C680" s="21" t="str">
        <f t="shared" si="177"/>
        <v>May, 2019´</v>
      </c>
      <c r="D680" s="6" t="s">
        <v>32</v>
      </c>
      <c r="E680" s="6" t="s">
        <v>35</v>
      </c>
      <c r="F680" s="6" t="s">
        <v>40</v>
      </c>
      <c r="G680" s="6" t="s">
        <v>44</v>
      </c>
      <c r="H680" s="6" t="s">
        <v>47</v>
      </c>
      <c r="I680" s="6" t="s">
        <v>864</v>
      </c>
      <c r="J680" s="12" t="str">
        <f>IF(ISNUMBER(SEARCH("2,4 D",I680)),"2,4-Dichlorophenoxyacetic acid",IF(ISNUMBER(SEARCH("ACIDO",I680)),"2,4-Dichlorophenoxyacetic acid",IF(ISNUMBER(SEARCH("NAPHTHA",I680)),"Aromatic Solvent Mixture",IF(ISNUMBER(SEARCH("DIMETHYLAMINE",I680)),"Dimethylamine",IF(ISNUMBER(SEARCH("DIMETILAMINA",I680)),"Dimethylamine",IF(ISNUMBER(SEARCH("JUMP",I680)),"Diuron",IF(ISNUMBER(SEARCH("2-AMINO-2,3-DIMETHYL BUTYRAMIDE",I680)),"Herbicide Amine Intermediate",IF(ISNUMBER(SEARCH("TEBUTHIURON",I680)),"Tebuthiuron","FIXIT"))))))))</f>
        <v>2,4-Dichlorophenoxyacetic acid</v>
      </c>
      <c r="K680" s="12" t="str">
        <f t="shared" si="174"/>
        <v>2,4-D Main</v>
      </c>
      <c r="L680" s="12" t="str">
        <f t="shared" si="175"/>
        <v>Herbicide</v>
      </c>
      <c r="M680" s="7">
        <v>55480</v>
      </c>
      <c r="N680" s="7">
        <v>55.48</v>
      </c>
      <c r="O680" s="6" t="s">
        <v>49</v>
      </c>
      <c r="P680" s="15" t="e">
        <f t="shared" si="178"/>
        <v>#VALUE!</v>
      </c>
      <c r="Q680" s="10"/>
      <c r="R680" s="10"/>
      <c r="S680" s="10"/>
    </row>
    <row r="681" spans="1:19" ht="22" customHeight="1" x14ac:dyDescent="0.3">
      <c r="A681" s="2">
        <v>43591</v>
      </c>
      <c r="B681" s="21" t="str">
        <f t="shared" si="176"/>
        <v>May, 2019</v>
      </c>
      <c r="C681" s="21" t="str">
        <f t="shared" si="177"/>
        <v>May, 2019´</v>
      </c>
      <c r="D681" s="3" t="s">
        <v>32</v>
      </c>
      <c r="E681" s="3" t="s">
        <v>183</v>
      </c>
      <c r="F681" s="3" t="s">
        <v>186</v>
      </c>
      <c r="G681" s="3" t="s">
        <v>44</v>
      </c>
      <c r="H681" s="3" t="s">
        <v>289</v>
      </c>
      <c r="I681" s="3" t="s">
        <v>866</v>
      </c>
      <c r="J681" s="12" t="str">
        <f t="shared" si="179"/>
        <v>Isopropylamine</v>
      </c>
      <c r="K681" s="12" t="str">
        <f t="shared" si="174"/>
        <v>Not Identified</v>
      </c>
      <c r="L681" s="12" t="str">
        <f t="shared" si="175"/>
        <v>General Chemical</v>
      </c>
      <c r="M681" s="4">
        <v>62200</v>
      </c>
      <c r="N681" s="4">
        <v>62.2</v>
      </c>
      <c r="O681" s="4">
        <v>687000</v>
      </c>
      <c r="P681" s="15">
        <f t="shared" si="178"/>
        <v>11.045016077170418</v>
      </c>
      <c r="Q681" s="7"/>
      <c r="R681" s="7"/>
      <c r="S681" s="7"/>
    </row>
    <row r="682" spans="1:19" ht="22" customHeight="1" x14ac:dyDescent="0.3">
      <c r="A682" s="5">
        <v>43591</v>
      </c>
      <c r="B682" s="21" t="str">
        <f t="shared" si="176"/>
        <v>May, 2019</v>
      </c>
      <c r="C682" s="21" t="str">
        <f t="shared" si="177"/>
        <v>May, 2019´</v>
      </c>
      <c r="D682" s="6" t="s">
        <v>32</v>
      </c>
      <c r="E682" s="6" t="s">
        <v>65</v>
      </c>
      <c r="F682" s="6" t="s">
        <v>67</v>
      </c>
      <c r="G682" s="6" t="s">
        <v>44</v>
      </c>
      <c r="H682" s="6" t="s">
        <v>73</v>
      </c>
      <c r="I682" s="6" t="s">
        <v>863</v>
      </c>
      <c r="J682" s="12" t="str">
        <f t="shared" si="179"/>
        <v>Clethodim</v>
      </c>
      <c r="K682" s="12" t="str">
        <f t="shared" si="174"/>
        <v>Platinum</v>
      </c>
      <c r="L682" s="12" t="str">
        <f t="shared" si="175"/>
        <v>Herbicide</v>
      </c>
      <c r="M682" s="7">
        <v>25799</v>
      </c>
      <c r="N682" s="7">
        <v>25.8</v>
      </c>
      <c r="O682" s="7">
        <v>180000</v>
      </c>
      <c r="P682" s="15">
        <f t="shared" si="178"/>
        <v>6.9770146129694952</v>
      </c>
      <c r="Q682" s="10"/>
      <c r="R682" s="10"/>
      <c r="S682" s="10"/>
    </row>
    <row r="683" spans="1:19" ht="22" customHeight="1" x14ac:dyDescent="0.3">
      <c r="A683" s="2">
        <v>43591</v>
      </c>
      <c r="B683" s="21" t="str">
        <f t="shared" si="176"/>
        <v>May, 2019</v>
      </c>
      <c r="C683" s="21" t="str">
        <f t="shared" si="177"/>
        <v>May, 2019´</v>
      </c>
      <c r="D683" s="3" t="s">
        <v>32</v>
      </c>
      <c r="E683" s="3" t="s">
        <v>65</v>
      </c>
      <c r="F683" s="3" t="s">
        <v>67</v>
      </c>
      <c r="G683" s="3" t="s">
        <v>44</v>
      </c>
      <c r="H683" s="3" t="s">
        <v>73</v>
      </c>
      <c r="I683" s="3" t="s">
        <v>867</v>
      </c>
      <c r="J683" s="12" t="str">
        <f t="shared" si="179"/>
        <v>Clethodim</v>
      </c>
      <c r="K683" s="12" t="str">
        <f t="shared" si="174"/>
        <v>Platinum</v>
      </c>
      <c r="L683" s="12" t="str">
        <f t="shared" si="175"/>
        <v>Herbicide</v>
      </c>
      <c r="M683" s="4">
        <v>26179</v>
      </c>
      <c r="N683" s="4">
        <v>26.18</v>
      </c>
      <c r="O683" s="4">
        <v>183000</v>
      </c>
      <c r="P683" s="15">
        <f t="shared" si="178"/>
        <v>6.9903357653080711</v>
      </c>
      <c r="Q683" s="7"/>
      <c r="R683" s="7"/>
      <c r="S683" s="7"/>
    </row>
    <row r="684" spans="1:19" ht="22" customHeight="1" x14ac:dyDescent="0.3">
      <c r="A684" s="5">
        <v>43591</v>
      </c>
      <c r="B684" s="21" t="str">
        <f t="shared" si="176"/>
        <v>May, 2019</v>
      </c>
      <c r="C684" s="21" t="str">
        <f t="shared" si="177"/>
        <v>May, 2019´</v>
      </c>
      <c r="D684" s="6" t="s">
        <v>32</v>
      </c>
      <c r="E684" s="6" t="s">
        <v>65</v>
      </c>
      <c r="F684" s="6" t="s">
        <v>67</v>
      </c>
      <c r="G684" s="6" t="s">
        <v>44</v>
      </c>
      <c r="H684" s="6" t="s">
        <v>71</v>
      </c>
      <c r="I684" s="6" t="s">
        <v>868</v>
      </c>
      <c r="J684" s="12" t="str">
        <f t="shared" si="179"/>
        <v>Diuron</v>
      </c>
      <c r="K684" s="12" t="str">
        <f t="shared" si="174"/>
        <v>Jump</v>
      </c>
      <c r="L684" s="12" t="str">
        <f t="shared" si="175"/>
        <v>Herbicide</v>
      </c>
      <c r="M684" s="7">
        <v>134088</v>
      </c>
      <c r="N684" s="7">
        <v>134.09</v>
      </c>
      <c r="O684" s="7">
        <v>938000</v>
      </c>
      <c r="P684" s="15">
        <f t="shared" si="178"/>
        <v>6.9954060020285187</v>
      </c>
      <c r="Q684" s="10"/>
      <c r="R684" s="10"/>
      <c r="S684" s="10"/>
    </row>
    <row r="685" spans="1:19" ht="22" customHeight="1" x14ac:dyDescent="0.3">
      <c r="A685" s="2">
        <v>43591</v>
      </c>
      <c r="B685" s="21" t="str">
        <f t="shared" si="176"/>
        <v>May, 2019</v>
      </c>
      <c r="C685" s="21" t="str">
        <f t="shared" si="177"/>
        <v>May, 2019´</v>
      </c>
      <c r="D685" s="3" t="s">
        <v>32</v>
      </c>
      <c r="E685" s="3" t="s">
        <v>65</v>
      </c>
      <c r="F685" s="3" t="s">
        <v>67</v>
      </c>
      <c r="G685" s="3" t="s">
        <v>44</v>
      </c>
      <c r="H685" s="3" t="s">
        <v>73</v>
      </c>
      <c r="I685" s="3" t="s">
        <v>863</v>
      </c>
      <c r="J685" s="12" t="str">
        <f t="shared" si="179"/>
        <v>Clethodim</v>
      </c>
      <c r="K685" s="12" t="str">
        <f t="shared" si="174"/>
        <v>Platinum</v>
      </c>
      <c r="L685" s="12" t="str">
        <f t="shared" si="175"/>
        <v>Herbicide</v>
      </c>
      <c r="M685" s="4">
        <v>26039</v>
      </c>
      <c r="N685" s="4">
        <v>26.04</v>
      </c>
      <c r="O685" s="4">
        <v>182000</v>
      </c>
      <c r="P685" s="15">
        <f t="shared" si="178"/>
        <v>6.9895157264103842</v>
      </c>
      <c r="Q685" s="7"/>
      <c r="R685" s="7"/>
      <c r="S685" s="7"/>
    </row>
    <row r="686" spans="1:19" ht="22" customHeight="1" x14ac:dyDescent="0.3">
      <c r="A686" s="5">
        <v>43588</v>
      </c>
      <c r="B686" s="21" t="str">
        <f t="shared" si="176"/>
        <v>May, 2019</v>
      </c>
      <c r="C686" s="21" t="str">
        <f t="shared" si="177"/>
        <v>May, 2019´</v>
      </c>
      <c r="D686" s="6" t="s">
        <v>32</v>
      </c>
      <c r="E686" s="6" t="s">
        <v>77</v>
      </c>
      <c r="F686" s="6" t="s">
        <v>67</v>
      </c>
      <c r="G686" s="6" t="s">
        <v>44</v>
      </c>
      <c r="H686" s="6" t="s">
        <v>82</v>
      </c>
      <c r="I686" s="6" t="s">
        <v>869</v>
      </c>
      <c r="J686" s="18" t="s">
        <v>3193</v>
      </c>
      <c r="K686" s="12" t="str">
        <f t="shared" si="174"/>
        <v>Galil</v>
      </c>
      <c r="L686" s="12" t="str">
        <f t="shared" si="175"/>
        <v>Insecticide</v>
      </c>
      <c r="M686" s="7">
        <v>144270</v>
      </c>
      <c r="N686" s="7">
        <v>144.27000000000001</v>
      </c>
      <c r="O686" s="7">
        <v>2630000</v>
      </c>
      <c r="P686" s="15">
        <f t="shared" si="178"/>
        <v>18.229708186040064</v>
      </c>
      <c r="Q686" s="10"/>
      <c r="R686" s="10"/>
      <c r="S686" s="10"/>
    </row>
    <row r="687" spans="1:19" ht="22" customHeight="1" x14ac:dyDescent="0.3">
      <c r="A687" s="2">
        <v>43587</v>
      </c>
      <c r="B687" s="21" t="str">
        <f t="shared" si="176"/>
        <v>May, 2019</v>
      </c>
      <c r="C687" s="21" t="str">
        <f t="shared" si="177"/>
        <v>May, 2019´</v>
      </c>
      <c r="D687" s="3" t="s">
        <v>32</v>
      </c>
      <c r="E687" s="3" t="s">
        <v>870</v>
      </c>
      <c r="F687" s="3" t="s">
        <v>60</v>
      </c>
      <c r="G687" s="3" t="s">
        <v>44</v>
      </c>
      <c r="H687" s="3" t="s">
        <v>872</v>
      </c>
      <c r="I687" s="19" t="s">
        <v>873</v>
      </c>
      <c r="J687" s="12" t="s">
        <v>3195</v>
      </c>
      <c r="K687" s="12" t="str">
        <f t="shared" si="174"/>
        <v>Not Identified</v>
      </c>
      <c r="L687" s="12" t="str">
        <f t="shared" si="175"/>
        <v>General Chemical</v>
      </c>
      <c r="M687" s="4">
        <v>1760</v>
      </c>
      <c r="N687" s="4">
        <v>1.76</v>
      </c>
      <c r="O687" s="4">
        <v>8300</v>
      </c>
      <c r="P687" s="15">
        <f t="shared" si="178"/>
        <v>4.7159090909090908</v>
      </c>
      <c r="Q687" s="7"/>
      <c r="R687" s="7"/>
      <c r="S687" s="7"/>
    </row>
    <row r="688" spans="1:19" ht="22" customHeight="1" x14ac:dyDescent="0.3">
      <c r="A688" s="5">
        <v>43584</v>
      </c>
      <c r="B688" s="21" t="str">
        <f t="shared" si="176"/>
        <v>April, 2019</v>
      </c>
      <c r="C688" s="21" t="str">
        <f t="shared" si="177"/>
        <v>April, 2019´</v>
      </c>
      <c r="D688" s="6" t="s">
        <v>32</v>
      </c>
      <c r="E688" s="6" t="s">
        <v>120</v>
      </c>
      <c r="F688" s="6" t="s">
        <v>195</v>
      </c>
      <c r="G688" s="6" t="s">
        <v>44</v>
      </c>
      <c r="H688" s="6" t="s">
        <v>122</v>
      </c>
      <c r="I688" s="6" t="s">
        <v>874</v>
      </c>
      <c r="J688" s="12" t="str">
        <f t="shared" si="179"/>
        <v>Mancozeb Indofil</v>
      </c>
      <c r="K688" s="12" t="str">
        <f t="shared" si="174"/>
        <v>Mancozeb</v>
      </c>
      <c r="L688" s="12" t="str">
        <f t="shared" si="175"/>
        <v>Fungicide</v>
      </c>
      <c r="M688" s="7">
        <v>102700</v>
      </c>
      <c r="N688" s="7">
        <v>102.7</v>
      </c>
      <c r="O688" s="7">
        <v>397000</v>
      </c>
      <c r="P688" s="15">
        <f t="shared" si="178"/>
        <v>3.8656280428432326</v>
      </c>
      <c r="Q688" s="10"/>
      <c r="R688" s="10"/>
      <c r="S688" s="10"/>
    </row>
    <row r="689" spans="1:19" ht="22" customHeight="1" x14ac:dyDescent="0.3">
      <c r="A689" s="2">
        <v>43584</v>
      </c>
      <c r="B689" s="21" t="str">
        <f t="shared" si="176"/>
        <v>April, 2019</v>
      </c>
      <c r="C689" s="21" t="str">
        <f t="shared" si="177"/>
        <v>April, 2019´</v>
      </c>
      <c r="D689" s="3" t="s">
        <v>32</v>
      </c>
      <c r="E689" s="3" t="s">
        <v>35</v>
      </c>
      <c r="F689" s="3" t="s">
        <v>40</v>
      </c>
      <c r="G689" s="3" t="s">
        <v>44</v>
      </c>
      <c r="H689" s="3" t="s">
        <v>875</v>
      </c>
      <c r="I689" s="3" t="s">
        <v>876</v>
      </c>
      <c r="J689" s="12" t="str">
        <f t="shared" si="179"/>
        <v>2,4-Dichlorophenoxyacetic acid</v>
      </c>
      <c r="K689" s="12" t="str">
        <f t="shared" si="174"/>
        <v>2,4-D Main</v>
      </c>
      <c r="L689" s="12" t="str">
        <f t="shared" si="175"/>
        <v>Herbicide</v>
      </c>
      <c r="M689" s="4">
        <v>129520</v>
      </c>
      <c r="N689" s="4">
        <v>129.52000000000001</v>
      </c>
      <c r="O689" s="4">
        <v>414000</v>
      </c>
      <c r="P689" s="15">
        <f t="shared" si="178"/>
        <v>3.1964175416924028</v>
      </c>
      <c r="Q689" s="7"/>
      <c r="R689" s="7"/>
      <c r="S689" s="7"/>
    </row>
    <row r="690" spans="1:19" ht="22" customHeight="1" x14ac:dyDescent="0.3">
      <c r="A690" s="5">
        <v>43584</v>
      </c>
      <c r="B690" s="21" t="str">
        <f t="shared" si="176"/>
        <v>April, 2019</v>
      </c>
      <c r="C690" s="21" t="str">
        <f t="shared" si="177"/>
        <v>April, 2019´</v>
      </c>
      <c r="D690" s="6" t="s">
        <v>84</v>
      </c>
      <c r="E690" s="6" t="s">
        <v>77</v>
      </c>
      <c r="F690" s="6" t="s">
        <v>67</v>
      </c>
      <c r="G690" s="6" t="s">
        <v>44</v>
      </c>
      <c r="H690" s="6" t="s">
        <v>145</v>
      </c>
      <c r="I690" s="11" t="s">
        <v>877</v>
      </c>
      <c r="J690" s="12" t="s">
        <v>3140</v>
      </c>
      <c r="K690" s="12" t="str">
        <f t="shared" si="174"/>
        <v>Not Identified</v>
      </c>
      <c r="L690" s="12" t="str">
        <f t="shared" si="175"/>
        <v>General Chemical</v>
      </c>
      <c r="M690" s="7">
        <v>19650</v>
      </c>
      <c r="N690" s="7">
        <v>19.649999999999999</v>
      </c>
      <c r="O690" s="7">
        <v>15470000</v>
      </c>
      <c r="P690" s="15">
        <f t="shared" si="178"/>
        <v>787.27735368956746</v>
      </c>
      <c r="Q690" s="10"/>
      <c r="R690" s="10"/>
      <c r="S690" s="10"/>
    </row>
    <row r="691" spans="1:19" ht="22" customHeight="1" x14ac:dyDescent="0.3">
      <c r="A691" s="2">
        <v>43582</v>
      </c>
      <c r="B691" s="21" t="str">
        <f t="shared" si="176"/>
        <v>April, 2019</v>
      </c>
      <c r="C691" s="21" t="str">
        <f t="shared" si="177"/>
        <v>April, 2019´</v>
      </c>
      <c r="D691" s="3" t="s">
        <v>84</v>
      </c>
      <c r="E691" s="3" t="s">
        <v>878</v>
      </c>
      <c r="F691" s="3" t="s">
        <v>60</v>
      </c>
      <c r="G691" s="3" t="s">
        <v>44</v>
      </c>
      <c r="H691" s="3" t="s">
        <v>63</v>
      </c>
      <c r="I691" s="3" t="s">
        <v>880</v>
      </c>
      <c r="J691" s="12" t="s">
        <v>3167</v>
      </c>
      <c r="K691" s="12" t="str">
        <f t="shared" si="174"/>
        <v>Not Identified</v>
      </c>
      <c r="L691" s="12" t="str">
        <f t="shared" si="175"/>
        <v>General Chemical</v>
      </c>
      <c r="M691" s="4">
        <v>50240</v>
      </c>
      <c r="N691" s="4">
        <v>50.24</v>
      </c>
      <c r="O691" s="4">
        <v>817000</v>
      </c>
      <c r="P691" s="15">
        <f t="shared" si="178"/>
        <v>16.261942675159236</v>
      </c>
      <c r="Q691" s="7"/>
      <c r="R691" s="7"/>
      <c r="S691" s="7"/>
    </row>
    <row r="692" spans="1:19" ht="22" customHeight="1" x14ac:dyDescent="0.3">
      <c r="A692" s="5">
        <v>43580</v>
      </c>
      <c r="B692" s="21" t="str">
        <f t="shared" si="176"/>
        <v>April, 2019</v>
      </c>
      <c r="C692" s="21" t="str">
        <f t="shared" si="177"/>
        <v>April, 2019´</v>
      </c>
      <c r="D692" s="6" t="s">
        <v>32</v>
      </c>
      <c r="E692" s="6" t="s">
        <v>739</v>
      </c>
      <c r="F692" s="6" t="s">
        <v>337</v>
      </c>
      <c r="G692" s="6" t="s">
        <v>44</v>
      </c>
      <c r="H692" s="6" t="s">
        <v>339</v>
      </c>
      <c r="I692" s="6" t="s">
        <v>881</v>
      </c>
      <c r="J692" s="12" t="s">
        <v>3142</v>
      </c>
      <c r="K692" s="12" t="str">
        <f t="shared" si="174"/>
        <v>Not Identified</v>
      </c>
      <c r="L692" s="12" t="str">
        <f t="shared" si="175"/>
        <v>General Chemical</v>
      </c>
      <c r="M692" s="7">
        <v>26189</v>
      </c>
      <c r="N692" s="7">
        <v>26.19</v>
      </c>
      <c r="O692" s="7">
        <v>91700</v>
      </c>
      <c r="P692" s="15">
        <f t="shared" si="178"/>
        <v>3.5014700828592158</v>
      </c>
      <c r="Q692" s="10"/>
      <c r="R692" s="10"/>
      <c r="S692" s="10"/>
    </row>
    <row r="693" spans="1:19" ht="22" customHeight="1" x14ac:dyDescent="0.3">
      <c r="A693" s="2">
        <v>43579</v>
      </c>
      <c r="B693" s="21" t="str">
        <f t="shared" si="176"/>
        <v>April, 2019</v>
      </c>
      <c r="C693" s="21" t="str">
        <f t="shared" si="177"/>
        <v>April, 2019´</v>
      </c>
      <c r="D693" s="3" t="s">
        <v>32</v>
      </c>
      <c r="E693" s="3" t="s">
        <v>65</v>
      </c>
      <c r="F693" s="3" t="s">
        <v>67</v>
      </c>
      <c r="G693" s="3" t="s">
        <v>44</v>
      </c>
      <c r="H693" s="3" t="s">
        <v>73</v>
      </c>
      <c r="I693" s="3" t="s">
        <v>882</v>
      </c>
      <c r="J693" s="12" t="s">
        <v>3160</v>
      </c>
      <c r="K693" s="12" t="str">
        <f t="shared" si="174"/>
        <v>Not Identified</v>
      </c>
      <c r="L693" s="12" t="str">
        <f t="shared" si="175"/>
        <v>General Chemical</v>
      </c>
      <c r="M693" s="4">
        <v>25979</v>
      </c>
      <c r="N693" s="4">
        <v>25.98</v>
      </c>
      <c r="O693" s="4">
        <v>215000</v>
      </c>
      <c r="P693" s="15">
        <f t="shared" si="178"/>
        <v>8.2759151622464291</v>
      </c>
      <c r="Q693" s="7"/>
      <c r="R693" s="7"/>
      <c r="S693" s="7"/>
    </row>
    <row r="694" spans="1:19" ht="22" customHeight="1" x14ac:dyDescent="0.3">
      <c r="A694" s="5">
        <v>43579</v>
      </c>
      <c r="B694" s="21" t="str">
        <f t="shared" si="176"/>
        <v>April, 2019</v>
      </c>
      <c r="C694" s="21" t="str">
        <f t="shared" si="177"/>
        <v>April, 2019´</v>
      </c>
      <c r="D694" s="6" t="s">
        <v>32</v>
      </c>
      <c r="E694" s="6" t="s">
        <v>65</v>
      </c>
      <c r="F694" s="6" t="s">
        <v>67</v>
      </c>
      <c r="G694" s="6" t="s">
        <v>44</v>
      </c>
      <c r="H694" s="6" t="s">
        <v>73</v>
      </c>
      <c r="I694" s="6" t="s">
        <v>882</v>
      </c>
      <c r="J694" s="12" t="s">
        <v>3160</v>
      </c>
      <c r="K694" s="12" t="str">
        <f t="shared" si="174"/>
        <v>Not Identified</v>
      </c>
      <c r="L694" s="12" t="str">
        <f t="shared" si="175"/>
        <v>General Chemical</v>
      </c>
      <c r="M694" s="7">
        <v>26040</v>
      </c>
      <c r="N694" s="7">
        <v>26.04</v>
      </c>
      <c r="O694" s="7">
        <v>215000</v>
      </c>
      <c r="P694" s="15">
        <f t="shared" si="178"/>
        <v>8.2565284178187408</v>
      </c>
      <c r="Q694" s="10"/>
      <c r="R694" s="10"/>
      <c r="S694" s="10"/>
    </row>
    <row r="695" spans="1:19" ht="22" customHeight="1" x14ac:dyDescent="0.3">
      <c r="A695" s="2">
        <v>43579</v>
      </c>
      <c r="B695" s="21" t="str">
        <f t="shared" si="176"/>
        <v>April, 2019</v>
      </c>
      <c r="C695" s="21" t="str">
        <f t="shared" si="177"/>
        <v>April, 2019´</v>
      </c>
      <c r="D695" s="3" t="s">
        <v>32</v>
      </c>
      <c r="E695" s="3" t="s">
        <v>65</v>
      </c>
      <c r="F695" s="3" t="s">
        <v>67</v>
      </c>
      <c r="G695" s="3" t="s">
        <v>44</v>
      </c>
      <c r="H695" s="3" t="s">
        <v>73</v>
      </c>
      <c r="I695" s="3" t="s">
        <v>882</v>
      </c>
      <c r="J695" s="12" t="s">
        <v>3160</v>
      </c>
      <c r="K695" s="12" t="str">
        <f t="shared" si="174"/>
        <v>Not Identified</v>
      </c>
      <c r="L695" s="12" t="str">
        <f t="shared" si="175"/>
        <v>General Chemical</v>
      </c>
      <c r="M695" s="4">
        <v>26059</v>
      </c>
      <c r="N695" s="4">
        <v>26.06</v>
      </c>
      <c r="O695" s="4">
        <v>215000</v>
      </c>
      <c r="P695" s="15">
        <f t="shared" si="178"/>
        <v>8.2505084615679802</v>
      </c>
      <c r="Q695" s="7"/>
      <c r="R695" s="7"/>
      <c r="S695" s="7"/>
    </row>
    <row r="696" spans="1:19" ht="22" customHeight="1" x14ac:dyDescent="0.3">
      <c r="A696" s="5">
        <v>43579</v>
      </c>
      <c r="B696" s="21" t="str">
        <f t="shared" si="176"/>
        <v>April, 2019</v>
      </c>
      <c r="C696" s="21" t="str">
        <f t="shared" si="177"/>
        <v>April, 2019´</v>
      </c>
      <c r="D696" s="6" t="s">
        <v>32</v>
      </c>
      <c r="E696" s="6" t="s">
        <v>65</v>
      </c>
      <c r="F696" s="6" t="s">
        <v>67</v>
      </c>
      <c r="G696" s="6" t="s">
        <v>44</v>
      </c>
      <c r="H696" s="6" t="s">
        <v>73</v>
      </c>
      <c r="I696" s="6" t="s">
        <v>882</v>
      </c>
      <c r="J696" s="12" t="s">
        <v>3160</v>
      </c>
      <c r="K696" s="12" t="str">
        <f t="shared" si="174"/>
        <v>Not Identified</v>
      </c>
      <c r="L696" s="12" t="str">
        <f t="shared" si="175"/>
        <v>General Chemical</v>
      </c>
      <c r="M696" s="7">
        <v>26339</v>
      </c>
      <c r="N696" s="7">
        <v>26.34</v>
      </c>
      <c r="O696" s="7">
        <v>218000</v>
      </c>
      <c r="P696" s="15">
        <f t="shared" si="178"/>
        <v>8.2766999506435326</v>
      </c>
      <c r="Q696" s="10"/>
      <c r="R696" s="10"/>
      <c r="S696" s="10"/>
    </row>
    <row r="697" spans="1:19" ht="22" customHeight="1" x14ac:dyDescent="0.3">
      <c r="A697" s="2">
        <v>43579</v>
      </c>
      <c r="B697" s="21" t="str">
        <f t="shared" si="176"/>
        <v>April, 2019</v>
      </c>
      <c r="C697" s="21" t="str">
        <f t="shared" si="177"/>
        <v>April, 2019´</v>
      </c>
      <c r="D697" s="3" t="s">
        <v>32</v>
      </c>
      <c r="E697" s="3" t="s">
        <v>65</v>
      </c>
      <c r="F697" s="3" t="s">
        <v>67</v>
      </c>
      <c r="G697" s="3" t="s">
        <v>44</v>
      </c>
      <c r="H697" s="3" t="s">
        <v>73</v>
      </c>
      <c r="I697" s="3" t="s">
        <v>882</v>
      </c>
      <c r="J697" s="12" t="str">
        <f t="shared" ref="J697" si="181">IF(ISNUMBER(SEARCH("TRIFLUOROMETHYL",I639)),"2-(Trifluoromethyl)pyridine",IF(ISNUMBER(SEARCH("GALIL",I639)),"Imidachloprid",IF(ISNUMBER(SEARCH("SUPRATHION",I639)),"Methidathion",IF(ISNUMBER(SEARCH("ETHYLAN",I639)),"Non Ionic Surfactant",IF(ISNUMBER(SEARCH("FIPRONIL",I639)),"Fipronil","FIX IT")))))</f>
        <v>Fipronil</v>
      </c>
      <c r="K697" s="12" t="str">
        <f t="shared" si="174"/>
        <v>Shelter</v>
      </c>
      <c r="L697" s="12" t="str">
        <f t="shared" si="175"/>
        <v>Insecticide</v>
      </c>
      <c r="M697" s="4">
        <v>25959</v>
      </c>
      <c r="N697" s="4">
        <v>25.96</v>
      </c>
      <c r="O697" s="4">
        <v>214000</v>
      </c>
      <c r="P697" s="15">
        <f t="shared" si="178"/>
        <v>8.2437690203782896</v>
      </c>
      <c r="Q697" s="7"/>
      <c r="R697" s="7"/>
      <c r="S697" s="7"/>
    </row>
    <row r="698" spans="1:19" ht="22" customHeight="1" x14ac:dyDescent="0.3">
      <c r="A698" s="5">
        <v>43579</v>
      </c>
      <c r="B698" s="21" t="str">
        <f t="shared" si="176"/>
        <v>April, 2019</v>
      </c>
      <c r="C698" s="21" t="str">
        <f t="shared" si="177"/>
        <v>April, 2019´</v>
      </c>
      <c r="D698" s="6" t="s">
        <v>32</v>
      </c>
      <c r="E698" s="6" t="s">
        <v>35</v>
      </c>
      <c r="F698" s="6" t="s">
        <v>40</v>
      </c>
      <c r="G698" s="6" t="s">
        <v>44</v>
      </c>
      <c r="H698" s="6" t="s">
        <v>47</v>
      </c>
      <c r="I698" s="6" t="s">
        <v>876</v>
      </c>
      <c r="J698" s="12" t="str">
        <f t="shared" si="179"/>
        <v>2,4-Dichlorophenoxyacetic acid</v>
      </c>
      <c r="K698" s="12" t="str">
        <f t="shared" si="174"/>
        <v>2,4-D Main</v>
      </c>
      <c r="L698" s="12" t="str">
        <f t="shared" si="175"/>
        <v>Herbicide</v>
      </c>
      <c r="M698" s="7">
        <v>129560</v>
      </c>
      <c r="N698" s="7">
        <v>129.56</v>
      </c>
      <c r="O698" s="6" t="s">
        <v>49</v>
      </c>
      <c r="P698" s="15" t="e">
        <f t="shared" si="178"/>
        <v>#VALUE!</v>
      </c>
      <c r="Q698" s="10"/>
      <c r="R698" s="10"/>
      <c r="S698" s="10"/>
    </row>
    <row r="699" spans="1:19" ht="22" customHeight="1" x14ac:dyDescent="0.3">
      <c r="A699" s="2">
        <v>43579</v>
      </c>
      <c r="B699" s="21" t="str">
        <f t="shared" si="176"/>
        <v>April, 2019</v>
      </c>
      <c r="C699" s="21" t="str">
        <f t="shared" si="177"/>
        <v>April, 2019´</v>
      </c>
      <c r="D699" s="3" t="s">
        <v>32</v>
      </c>
      <c r="E699" s="3" t="s">
        <v>77</v>
      </c>
      <c r="F699" s="3" t="s">
        <v>67</v>
      </c>
      <c r="G699" s="3" t="s">
        <v>44</v>
      </c>
      <c r="H699" s="3" t="s">
        <v>82</v>
      </c>
      <c r="I699" s="3" t="s">
        <v>883</v>
      </c>
      <c r="J699" s="12" t="str">
        <f>IF(ISNUMBER(SEARCH("DMS",I699)),"Dimethyl Sulfate",IF(ISNUMBER(SEARCH("2,4-XILIDIN",I699)),"2,4-Xylidine",IF(ISNUMBER(SEARCH("GALIGAN",I699)),"Oxyfluorfen",IF(ISNUMBER(SEARCH("DIMETHYLAMINE",I699)),"Dimethylamine",IF(ISNUMBER(SEARCH("ORTHOFORMATE",I699)),"Trimethyl orthoformate",IF(ISNUMBER(SEARCH("NOVALURON",I699)),"Novaluron",IF(ISNUMBER(SEARCH("DIMETHYL SULPHATE",I699)),"Dimethyl Sulphate",IF(ISNUMBER(SEARCH("ALTAPYNE",I699)),"Acid Based Co-Emulsifier",IF(ISNUMBER(SEARCH("METHANESULFONYL",I699)),"Methanesulfonyl chloride",IF(ISNUMBER(SEARCH("METHYL FORMATE",I699)),"Methanoate",IF(ISNUMBER(SEARCH("FLUEN",I699)),"Fluensulfone","FIX IT")))))))))))</f>
        <v>Novaluron</v>
      </c>
      <c r="K699" s="12" t="str">
        <f t="shared" si="174"/>
        <v>Rimon</v>
      </c>
      <c r="L699" s="12" t="str">
        <f t="shared" si="175"/>
        <v>Insecticide</v>
      </c>
      <c r="M699" s="4">
        <v>77280</v>
      </c>
      <c r="N699" s="4">
        <v>77.28</v>
      </c>
      <c r="O699" s="4">
        <v>1420000</v>
      </c>
      <c r="P699" s="15">
        <f t="shared" si="178"/>
        <v>18.374741200828158</v>
      </c>
      <c r="Q699" s="7"/>
      <c r="R699" s="7"/>
      <c r="S699" s="7"/>
    </row>
    <row r="700" spans="1:19" ht="22" customHeight="1" x14ac:dyDescent="0.3">
      <c r="A700" s="5">
        <v>43579</v>
      </c>
      <c r="B700" s="21" t="str">
        <f t="shared" si="176"/>
        <v>April, 2019</v>
      </c>
      <c r="C700" s="21" t="str">
        <f t="shared" si="177"/>
        <v>April, 2019´</v>
      </c>
      <c r="D700" s="6" t="s">
        <v>32</v>
      </c>
      <c r="E700" s="6" t="s">
        <v>191</v>
      </c>
      <c r="F700" s="6" t="s">
        <v>186</v>
      </c>
      <c r="G700" s="6" t="s">
        <v>44</v>
      </c>
      <c r="H700" s="6" t="s">
        <v>193</v>
      </c>
      <c r="I700" s="6" t="s">
        <v>884</v>
      </c>
      <c r="J700" s="12" t="str">
        <f t="shared" ref="J700" si="182">IF(ISNUMBER(SEARCH("2,4 D",I698)),"2,4-Dichlorophenoxyacetic acid",IF(ISNUMBER(SEARCH("ACIDO",I698)),"2,4-Dichlorophenoxyacetic acid",IF(ISNUMBER(SEARCH("NAPHTHA",I698)),"Aromatic Solvent Mixture",IF(ISNUMBER(SEARCH("DIMETHYLAMINE",I698)),"Dimethylamine",IF(ISNUMBER(SEARCH("DIMETILAMINA",I698)),"Dimethylamine",IF(ISNUMBER(SEARCH("JUMP",I698)),"Diuron",IF(ISNUMBER(SEARCH(" 2-AMINO-2,3-DIMETHYL BUTYRAMIDE",I698)),"Herbicide Amine Intermediate",IF(ISNUMBER(SEARCH("TEBUTHIURON",I698)),"Tebuthiuron",IF(ISNUMBER(SEARCH("DMS",I698)),"Dimethyl Sulfate",IF(ISNUMBER(SEARCH("2,4-XILIDIN",I698)),"2,4-Xylidine","FIX IT"))))))))))</f>
        <v>2,4-Dichlorophenoxyacetic acid</v>
      </c>
      <c r="K700" s="12" t="str">
        <f t="shared" si="174"/>
        <v>2,4-D Main</v>
      </c>
      <c r="L700" s="12" t="str">
        <f t="shared" si="175"/>
        <v>Herbicide</v>
      </c>
      <c r="M700" s="7">
        <v>52040</v>
      </c>
      <c r="N700" s="7">
        <v>52.04</v>
      </c>
      <c r="O700" s="7">
        <v>209000</v>
      </c>
      <c r="P700" s="15">
        <f t="shared" si="178"/>
        <v>4.0161414296694851</v>
      </c>
      <c r="Q700" s="10"/>
      <c r="R700" s="10"/>
      <c r="S700" s="10"/>
    </row>
    <row r="701" spans="1:19" ht="22" customHeight="1" x14ac:dyDescent="0.3">
      <c r="A701" s="2">
        <v>43579</v>
      </c>
      <c r="B701" s="21" t="str">
        <f t="shared" si="176"/>
        <v>April, 2019</v>
      </c>
      <c r="C701" s="21" t="str">
        <f t="shared" si="177"/>
        <v>April, 2019´</v>
      </c>
      <c r="D701" s="3" t="s">
        <v>32</v>
      </c>
      <c r="E701" s="3" t="s">
        <v>120</v>
      </c>
      <c r="F701" s="3" t="s">
        <v>195</v>
      </c>
      <c r="G701" s="3" t="s">
        <v>44</v>
      </c>
      <c r="H701" s="3" t="s">
        <v>122</v>
      </c>
      <c r="I701" s="3" t="s">
        <v>885</v>
      </c>
      <c r="J701" s="12" t="str">
        <f t="shared" si="179"/>
        <v>Mancozeb Indofil</v>
      </c>
      <c r="K701" s="12" t="str">
        <f t="shared" si="174"/>
        <v>Mancozeb</v>
      </c>
      <c r="L701" s="12" t="str">
        <f t="shared" si="175"/>
        <v>Fungicide</v>
      </c>
      <c r="M701" s="4">
        <v>143780</v>
      </c>
      <c r="N701" s="4">
        <v>143.78</v>
      </c>
      <c r="O701" s="4">
        <v>556000</v>
      </c>
      <c r="P701" s="15">
        <f t="shared" si="178"/>
        <v>3.8670190568924747</v>
      </c>
      <c r="Q701" s="7"/>
      <c r="R701" s="7"/>
      <c r="S701" s="7"/>
    </row>
    <row r="702" spans="1:19" ht="22" customHeight="1" x14ac:dyDescent="0.3">
      <c r="A702" s="5">
        <v>43579</v>
      </c>
      <c r="B702" s="21" t="str">
        <f t="shared" si="176"/>
        <v>April, 2019</v>
      </c>
      <c r="C702" s="21" t="str">
        <f t="shared" si="177"/>
        <v>April, 2019´</v>
      </c>
      <c r="D702" s="6" t="s">
        <v>32</v>
      </c>
      <c r="E702" s="6" t="s">
        <v>77</v>
      </c>
      <c r="F702" s="6" t="s">
        <v>67</v>
      </c>
      <c r="G702" s="6" t="s">
        <v>44</v>
      </c>
      <c r="H702" s="6" t="s">
        <v>82</v>
      </c>
      <c r="I702" s="6" t="s">
        <v>886</v>
      </c>
      <c r="J702" s="18" t="s">
        <v>3193</v>
      </c>
      <c r="K702" s="12" t="str">
        <f t="shared" si="174"/>
        <v>Galil</v>
      </c>
      <c r="L702" s="12" t="str">
        <f t="shared" si="175"/>
        <v>Insecticide</v>
      </c>
      <c r="M702" s="7">
        <v>164880.01</v>
      </c>
      <c r="N702" s="7">
        <v>164.88</v>
      </c>
      <c r="O702" s="7">
        <v>3031000</v>
      </c>
      <c r="P702" s="15">
        <f t="shared" si="178"/>
        <v>18.383065357650086</v>
      </c>
      <c r="Q702" s="10"/>
      <c r="R702" s="10"/>
      <c r="S702" s="10"/>
    </row>
    <row r="703" spans="1:19" ht="22" customHeight="1" x14ac:dyDescent="0.3">
      <c r="A703" s="2">
        <v>43579</v>
      </c>
      <c r="B703" s="21" t="str">
        <f t="shared" si="176"/>
        <v>April, 2019</v>
      </c>
      <c r="C703" s="21" t="str">
        <f t="shared" si="177"/>
        <v>April, 2019´</v>
      </c>
      <c r="D703" s="3" t="s">
        <v>32</v>
      </c>
      <c r="E703" s="3" t="s">
        <v>77</v>
      </c>
      <c r="F703" s="3" t="s">
        <v>67</v>
      </c>
      <c r="G703" s="3" t="s">
        <v>44</v>
      </c>
      <c r="H703" s="3" t="s">
        <v>82</v>
      </c>
      <c r="I703" s="3" t="s">
        <v>886</v>
      </c>
      <c r="J703" s="18" t="s">
        <v>3193</v>
      </c>
      <c r="K703" s="12" t="str">
        <f t="shared" si="174"/>
        <v>Galil</v>
      </c>
      <c r="L703" s="12" t="str">
        <f t="shared" si="175"/>
        <v>Insecticide</v>
      </c>
      <c r="M703" s="4">
        <v>164880.01</v>
      </c>
      <c r="N703" s="4">
        <v>164.88</v>
      </c>
      <c r="O703" s="4">
        <v>3031000</v>
      </c>
      <c r="P703" s="15">
        <f t="shared" si="178"/>
        <v>18.383065357650086</v>
      </c>
      <c r="Q703" s="7"/>
      <c r="R703" s="7"/>
      <c r="S703" s="7"/>
    </row>
    <row r="704" spans="1:19" ht="22" customHeight="1" x14ac:dyDescent="0.3">
      <c r="A704" s="5">
        <v>43578</v>
      </c>
      <c r="B704" s="21" t="str">
        <f t="shared" si="176"/>
        <v>April, 2019</v>
      </c>
      <c r="C704" s="21" t="str">
        <f t="shared" si="177"/>
        <v>April, 2019´</v>
      </c>
      <c r="D704" s="6" t="s">
        <v>84</v>
      </c>
      <c r="E704" s="6" t="s">
        <v>166</v>
      </c>
      <c r="F704" s="6" t="s">
        <v>60</v>
      </c>
      <c r="G704" s="6" t="s">
        <v>44</v>
      </c>
      <c r="H704" s="6" t="s">
        <v>251</v>
      </c>
      <c r="I704" s="6" t="s">
        <v>887</v>
      </c>
      <c r="J704" s="12" t="str">
        <f t="shared" ref="J704" si="183">IF(ISNUMBER(SEARCH("BUTYRAMIDE",I704)),"2,3-Dimethyl Butyramide",IF(ISNUMBER(SEARCH("FOLPET",I704)),"Folpet",IF(ISNUMBER(SEARCH("METHYL [2-({[6- (TRIFLUOROMETHYL) PYRIDIN-2-YL] OXY} METHYL) PHENYL",I704)),"Esther",IF(ISNUMBER(SEARCH("TEBUCONAZOL",I704)),"Tebuconazole",IF(ISNUMBER(SEARCH("DICHLOROPHENYL",I704)),"Dichlorophenyl Isocyanates",IF(ISNUMBER(SEARCH("CAPTAN",I704)),"Captan",IF(ISNUMBER(SEARCH("DIMETHYLACETAMID",I704)),"Dimethylacetamide",IF(ISNUMBER(SEARCH("AFALON",I704)),"Linuron","FIX IT"))))))))</f>
        <v>Dimethylacetamide</v>
      </c>
      <c r="K704" s="12" t="str">
        <f t="shared" si="174"/>
        <v>Not Identified</v>
      </c>
      <c r="L704" s="12" t="str">
        <f t="shared" si="175"/>
        <v>General Chemical</v>
      </c>
      <c r="M704" s="7">
        <v>52504</v>
      </c>
      <c r="N704" s="7">
        <v>52.5</v>
      </c>
      <c r="O704" s="7">
        <v>327000</v>
      </c>
      <c r="P704" s="15">
        <f t="shared" si="178"/>
        <v>6.2280969069023309</v>
      </c>
      <c r="Q704" s="10"/>
      <c r="R704" s="10"/>
      <c r="S704" s="10"/>
    </row>
    <row r="705" spans="1:19" ht="22" customHeight="1" x14ac:dyDescent="0.3">
      <c r="A705" s="2">
        <v>43577</v>
      </c>
      <c r="B705" s="21" t="str">
        <f t="shared" si="176"/>
        <v>April, 2019</v>
      </c>
      <c r="C705" s="21" t="str">
        <f t="shared" si="177"/>
        <v>April, 2019´</v>
      </c>
      <c r="D705" s="3" t="s">
        <v>32</v>
      </c>
      <c r="E705" s="3" t="s">
        <v>65</v>
      </c>
      <c r="F705" s="3" t="s">
        <v>67</v>
      </c>
      <c r="G705" s="3" t="s">
        <v>44</v>
      </c>
      <c r="H705" s="3" t="s">
        <v>71</v>
      </c>
      <c r="I705" s="3" t="s">
        <v>888</v>
      </c>
      <c r="J705" s="12" t="s">
        <v>3120</v>
      </c>
      <c r="K705" s="12" t="str">
        <f t="shared" si="174"/>
        <v>Jump</v>
      </c>
      <c r="L705" s="12" t="str">
        <f t="shared" si="175"/>
        <v>Herbicide</v>
      </c>
      <c r="M705" s="4">
        <v>134088</v>
      </c>
      <c r="N705" s="4">
        <v>134.09</v>
      </c>
      <c r="O705" s="4">
        <v>1108000</v>
      </c>
      <c r="P705" s="15">
        <f t="shared" si="178"/>
        <v>8.2632301175347536</v>
      </c>
      <c r="Q705" s="7"/>
      <c r="R705" s="7"/>
      <c r="S705" s="7"/>
    </row>
    <row r="706" spans="1:19" ht="22" customHeight="1" x14ac:dyDescent="0.3">
      <c r="A706" s="5">
        <v>43577</v>
      </c>
      <c r="B706" s="21" t="str">
        <f t="shared" si="176"/>
        <v>April, 2019</v>
      </c>
      <c r="C706" s="21" t="str">
        <f t="shared" si="177"/>
        <v>April, 2019´</v>
      </c>
      <c r="D706" s="6" t="s">
        <v>32</v>
      </c>
      <c r="E706" s="6" t="s">
        <v>65</v>
      </c>
      <c r="F706" s="6" t="s">
        <v>67</v>
      </c>
      <c r="G706" s="6" t="s">
        <v>44</v>
      </c>
      <c r="H706" s="6" t="s">
        <v>73</v>
      </c>
      <c r="I706" s="6" t="s">
        <v>882</v>
      </c>
      <c r="J706" s="12" t="s">
        <v>3160</v>
      </c>
      <c r="K706" s="12" t="str">
        <f t="shared" ref="K706:K769" si="184">VLOOKUP(J706,Q:S,2, FALSE)</f>
        <v>Not Identified</v>
      </c>
      <c r="L706" s="12" t="str">
        <f t="shared" ref="L706:L769" si="185">VLOOKUP(K706,R:T,2, FALSE)</f>
        <v>General Chemical</v>
      </c>
      <c r="M706" s="7">
        <v>26599</v>
      </c>
      <c r="N706" s="7">
        <v>26.6</v>
      </c>
      <c r="O706" s="7">
        <v>220000</v>
      </c>
      <c r="P706" s="15">
        <f t="shared" si="178"/>
        <v>8.2709876311139521</v>
      </c>
      <c r="Q706" s="10"/>
      <c r="R706" s="10"/>
      <c r="S706" s="10"/>
    </row>
    <row r="707" spans="1:19" ht="22" customHeight="1" x14ac:dyDescent="0.3">
      <c r="A707" s="2">
        <v>43577</v>
      </c>
      <c r="B707" s="21" t="str">
        <f t="shared" ref="B707:B770" si="186">TEXT(A707,"MMMMMMM, YYYY")</f>
        <v>April, 2019</v>
      </c>
      <c r="C707" s="21" t="str">
        <f t="shared" ref="C707:C770" si="187">B707&amp;"´"</f>
        <v>April, 2019´</v>
      </c>
      <c r="D707" s="3" t="s">
        <v>32</v>
      </c>
      <c r="E707" s="3" t="s">
        <v>65</v>
      </c>
      <c r="F707" s="3" t="s">
        <v>67</v>
      </c>
      <c r="G707" s="3" t="s">
        <v>44</v>
      </c>
      <c r="H707" s="3" t="s">
        <v>73</v>
      </c>
      <c r="I707" s="3" t="s">
        <v>882</v>
      </c>
      <c r="J707" s="12" t="s">
        <v>3160</v>
      </c>
      <c r="K707" s="12" t="str">
        <f t="shared" si="184"/>
        <v>Not Identified</v>
      </c>
      <c r="L707" s="12" t="str">
        <f t="shared" si="185"/>
        <v>General Chemical</v>
      </c>
      <c r="M707" s="4">
        <v>26380</v>
      </c>
      <c r="N707" s="4">
        <v>26.38</v>
      </c>
      <c r="O707" s="4">
        <v>218000</v>
      </c>
      <c r="P707" s="15">
        <f t="shared" ref="P707:P770" si="188">O707/M707</f>
        <v>8.2638362395754363</v>
      </c>
      <c r="Q707" s="7"/>
      <c r="R707" s="7"/>
      <c r="S707" s="7"/>
    </row>
    <row r="708" spans="1:19" ht="22" customHeight="1" x14ac:dyDescent="0.3">
      <c r="A708" s="5">
        <v>43577</v>
      </c>
      <c r="B708" s="21" t="str">
        <f t="shared" si="186"/>
        <v>April, 2019</v>
      </c>
      <c r="C708" s="21" t="str">
        <f t="shared" si="187"/>
        <v>April, 2019´</v>
      </c>
      <c r="D708" s="6" t="s">
        <v>32</v>
      </c>
      <c r="E708" s="6" t="s">
        <v>65</v>
      </c>
      <c r="F708" s="6" t="s">
        <v>67</v>
      </c>
      <c r="G708" s="6" t="s">
        <v>44</v>
      </c>
      <c r="H708" s="6" t="s">
        <v>71</v>
      </c>
      <c r="I708" s="6" t="s">
        <v>889</v>
      </c>
      <c r="J708" s="12" t="s">
        <v>3120</v>
      </c>
      <c r="K708" s="12" t="str">
        <f t="shared" si="184"/>
        <v>Jump</v>
      </c>
      <c r="L708" s="12" t="str">
        <f t="shared" si="185"/>
        <v>Herbicide</v>
      </c>
      <c r="M708" s="7">
        <v>67044</v>
      </c>
      <c r="N708" s="7">
        <v>67.040000000000006</v>
      </c>
      <c r="O708" s="7">
        <v>554000</v>
      </c>
      <c r="P708" s="15">
        <f t="shared" si="188"/>
        <v>8.2632301175347536</v>
      </c>
      <c r="Q708" s="10"/>
      <c r="R708" s="10"/>
      <c r="S708" s="10"/>
    </row>
    <row r="709" spans="1:19" ht="22" customHeight="1" x14ac:dyDescent="0.3">
      <c r="A709" s="2">
        <v>43577</v>
      </c>
      <c r="B709" s="21" t="str">
        <f t="shared" si="186"/>
        <v>April, 2019</v>
      </c>
      <c r="C709" s="21" t="str">
        <f t="shared" si="187"/>
        <v>April, 2019´</v>
      </c>
      <c r="D709" s="3" t="s">
        <v>32</v>
      </c>
      <c r="E709" s="3" t="s">
        <v>77</v>
      </c>
      <c r="F709" s="3" t="s">
        <v>67</v>
      </c>
      <c r="G709" s="3" t="s">
        <v>44</v>
      </c>
      <c r="H709" s="3" t="s">
        <v>330</v>
      </c>
      <c r="I709" s="3" t="s">
        <v>890</v>
      </c>
      <c r="J709" s="12" t="str">
        <f t="shared" ref="J709" si="189">IF(ISNUMBER(SEARCH("GALIL", I709)), "Imidachloprid", IF(ISNUMBER(SEARCH("SUPRATHION", I709)), "Methidathion", "FIX IT"))</f>
        <v>Methidathion</v>
      </c>
      <c r="K709" s="12" t="str">
        <f t="shared" si="184"/>
        <v>Suprathion</v>
      </c>
      <c r="L709" s="12" t="str">
        <f t="shared" si="185"/>
        <v>Insecticide</v>
      </c>
      <c r="M709" s="4">
        <v>11132</v>
      </c>
      <c r="N709" s="4">
        <v>11.13</v>
      </c>
      <c r="O709" s="4">
        <v>21156000</v>
      </c>
      <c r="P709" s="15">
        <f t="shared" si="188"/>
        <v>1900.4671218109954</v>
      </c>
      <c r="Q709" s="7"/>
      <c r="R709" s="7"/>
      <c r="S709" s="7"/>
    </row>
    <row r="710" spans="1:19" ht="22" customHeight="1" x14ac:dyDescent="0.3">
      <c r="A710" s="5">
        <v>43577</v>
      </c>
      <c r="B710" s="21" t="str">
        <f t="shared" si="186"/>
        <v>April, 2019</v>
      </c>
      <c r="C710" s="21" t="str">
        <f t="shared" si="187"/>
        <v>April, 2019´</v>
      </c>
      <c r="D710" s="6" t="s">
        <v>32</v>
      </c>
      <c r="E710" s="6" t="s">
        <v>65</v>
      </c>
      <c r="F710" s="6" t="s">
        <v>67</v>
      </c>
      <c r="G710" s="6" t="s">
        <v>44</v>
      </c>
      <c r="H710" s="6" t="s">
        <v>71</v>
      </c>
      <c r="I710" s="6" t="s">
        <v>891</v>
      </c>
      <c r="J710" s="12" t="s">
        <v>3120</v>
      </c>
      <c r="K710" s="12" t="str">
        <f t="shared" si="184"/>
        <v>Jump</v>
      </c>
      <c r="L710" s="12" t="str">
        <f t="shared" si="185"/>
        <v>Herbicide</v>
      </c>
      <c r="M710" s="7">
        <v>89392</v>
      </c>
      <c r="N710" s="7">
        <v>89.39</v>
      </c>
      <c r="O710" s="7">
        <v>739000</v>
      </c>
      <c r="P710" s="15">
        <f t="shared" si="188"/>
        <v>8.2669590119921246</v>
      </c>
      <c r="Q710" s="10"/>
      <c r="R710" s="10"/>
      <c r="S710" s="10"/>
    </row>
    <row r="711" spans="1:19" ht="22" customHeight="1" x14ac:dyDescent="0.3">
      <c r="A711" s="2">
        <v>43577</v>
      </c>
      <c r="B711" s="21" t="str">
        <f t="shared" si="186"/>
        <v>April, 2019</v>
      </c>
      <c r="C711" s="21" t="str">
        <f t="shared" si="187"/>
        <v>April, 2019´</v>
      </c>
      <c r="D711" s="3" t="s">
        <v>32</v>
      </c>
      <c r="E711" s="3" t="s">
        <v>65</v>
      </c>
      <c r="F711" s="3" t="s">
        <v>67</v>
      </c>
      <c r="G711" s="3" t="s">
        <v>44</v>
      </c>
      <c r="H711" s="3" t="s">
        <v>73</v>
      </c>
      <c r="I711" s="3" t="s">
        <v>882</v>
      </c>
      <c r="J711" s="12" t="s">
        <v>3160</v>
      </c>
      <c r="K711" s="12" t="str">
        <f t="shared" si="184"/>
        <v>Not Identified</v>
      </c>
      <c r="L711" s="12" t="str">
        <f t="shared" si="185"/>
        <v>General Chemical</v>
      </c>
      <c r="M711" s="4">
        <v>26300</v>
      </c>
      <c r="N711" s="4">
        <v>26.3</v>
      </c>
      <c r="O711" s="4">
        <v>217000</v>
      </c>
      <c r="P711" s="15">
        <f t="shared" si="188"/>
        <v>8.250950570342205</v>
      </c>
      <c r="Q711" s="7"/>
      <c r="R711" s="7"/>
      <c r="S711" s="7"/>
    </row>
    <row r="712" spans="1:19" ht="22" customHeight="1" x14ac:dyDescent="0.3">
      <c r="A712" s="5">
        <v>43577</v>
      </c>
      <c r="B712" s="21" t="str">
        <f t="shared" si="186"/>
        <v>April, 2019</v>
      </c>
      <c r="C712" s="21" t="str">
        <f t="shared" si="187"/>
        <v>April, 2019´</v>
      </c>
      <c r="D712" s="6" t="s">
        <v>32</v>
      </c>
      <c r="E712" s="6" t="s">
        <v>65</v>
      </c>
      <c r="F712" s="6" t="s">
        <v>67</v>
      </c>
      <c r="G712" s="6" t="s">
        <v>44</v>
      </c>
      <c r="H712" s="6" t="s">
        <v>73</v>
      </c>
      <c r="I712" s="6" t="s">
        <v>882</v>
      </c>
      <c r="J712" s="12" t="s">
        <v>3160</v>
      </c>
      <c r="K712" s="12" t="str">
        <f t="shared" si="184"/>
        <v>Not Identified</v>
      </c>
      <c r="L712" s="12" t="str">
        <f t="shared" si="185"/>
        <v>General Chemical</v>
      </c>
      <c r="M712" s="7">
        <v>26169</v>
      </c>
      <c r="N712" s="7">
        <v>26.17</v>
      </c>
      <c r="O712" s="7">
        <v>216000</v>
      </c>
      <c r="P712" s="15">
        <f t="shared" si="188"/>
        <v>8.2540410409262872</v>
      </c>
      <c r="Q712" s="10"/>
      <c r="R712" s="10"/>
      <c r="S712" s="10"/>
    </row>
    <row r="713" spans="1:19" ht="22" customHeight="1" x14ac:dyDescent="0.3">
      <c r="A713" s="2">
        <v>43577</v>
      </c>
      <c r="B713" s="21" t="str">
        <f t="shared" si="186"/>
        <v>April, 2019</v>
      </c>
      <c r="C713" s="21" t="str">
        <f t="shared" si="187"/>
        <v>April, 2019´</v>
      </c>
      <c r="D713" s="3" t="s">
        <v>32</v>
      </c>
      <c r="E713" s="3" t="s">
        <v>173</v>
      </c>
      <c r="F713" s="3" t="s">
        <v>176</v>
      </c>
      <c r="G713" s="3" t="s">
        <v>44</v>
      </c>
      <c r="H713" s="3" t="s">
        <v>179</v>
      </c>
      <c r="I713" s="3" t="s">
        <v>892</v>
      </c>
      <c r="J713" s="12" t="str">
        <f t="shared" ref="J713" si="190">IF(ISNUMBER(SEARCH("DMS",I713)),"Dimethyl Sulfate",IF(ISNUMBER(SEARCH("2,4-XILIDIN",I713)),"2,4-Xylidine",IF(ISNUMBER(SEARCH("GALIGAN",I713)),"Oxyfluorfen",IF(ISNUMBER(SEARCH("DIMETHYLAMINE",I713)),"Dimethylamine",IF(ISNUMBER(SEARCH("ORTHOFORMATE",I713)),"Trimethyl orthoformate",IF(ISNUMBER(SEARCH("NOVALURON",I713)),"Novaluron",IF(ISNUMBER(SEARCH("DIMETHYL SULPHATE",I713)),"Dimethyl Sulphate",IF(ISNUMBER(SEARCH("ALTAPYNE",I713)),"Acid Based Co-Emulsifier",IF(ISNUMBER(SEARCH("METHANESULFONYL",I713)),"Methanesulfonyl chloride",IF(ISNUMBER(SEARCH("METHYL FORMATE",I713)),"Methanoate",IF(ISNUMBER(SEARCH("FLUEN",I713)),"Fluensulfone","FIX IT")))))))))))</f>
        <v>Acid Based Co-Emulsifier</v>
      </c>
      <c r="K713" s="12" t="str">
        <f t="shared" si="184"/>
        <v>Not Identified</v>
      </c>
      <c r="L713" s="12" t="str">
        <f t="shared" si="185"/>
        <v>General Chemical</v>
      </c>
      <c r="M713" s="4">
        <v>52125</v>
      </c>
      <c r="N713" s="4">
        <v>52.13</v>
      </c>
      <c r="O713" s="4">
        <v>32600</v>
      </c>
      <c r="P713" s="15">
        <f t="shared" si="188"/>
        <v>0.62541966426858508</v>
      </c>
      <c r="Q713" s="10"/>
      <c r="R713" s="10"/>
      <c r="S713" s="10"/>
    </row>
    <row r="714" spans="1:19" ht="22" customHeight="1" x14ac:dyDescent="0.3">
      <c r="A714" s="5">
        <v>43577</v>
      </c>
      <c r="B714" s="21" t="str">
        <f t="shared" si="186"/>
        <v>April, 2019</v>
      </c>
      <c r="C714" s="21" t="str">
        <f t="shared" si="187"/>
        <v>April, 2019´</v>
      </c>
      <c r="D714" s="6" t="s">
        <v>32</v>
      </c>
      <c r="E714" s="6" t="s">
        <v>65</v>
      </c>
      <c r="F714" s="6" t="s">
        <v>67</v>
      </c>
      <c r="G714" s="6" t="s">
        <v>44</v>
      </c>
      <c r="H714" s="6" t="s">
        <v>71</v>
      </c>
      <c r="I714" s="6" t="s">
        <v>889</v>
      </c>
      <c r="J714" s="12" t="s">
        <v>3120</v>
      </c>
      <c r="K714" s="12" t="str">
        <f t="shared" si="184"/>
        <v>Jump</v>
      </c>
      <c r="L714" s="12" t="str">
        <f t="shared" si="185"/>
        <v>Herbicide</v>
      </c>
      <c r="M714" s="7">
        <v>67044</v>
      </c>
      <c r="N714" s="7">
        <v>67.040000000000006</v>
      </c>
      <c r="O714" s="7">
        <v>554000</v>
      </c>
      <c r="P714" s="15">
        <f t="shared" si="188"/>
        <v>8.2632301175347536</v>
      </c>
      <c r="Q714" s="7"/>
      <c r="R714" s="7"/>
      <c r="S714" s="7"/>
    </row>
    <row r="715" spans="1:19" ht="22" customHeight="1" x14ac:dyDescent="0.3">
      <c r="A715" s="2">
        <v>43577</v>
      </c>
      <c r="B715" s="21" t="str">
        <f t="shared" si="186"/>
        <v>April, 2019</v>
      </c>
      <c r="C715" s="21" t="str">
        <f t="shared" si="187"/>
        <v>April, 2019´</v>
      </c>
      <c r="D715" s="3" t="s">
        <v>32</v>
      </c>
      <c r="E715" s="3" t="s">
        <v>65</v>
      </c>
      <c r="F715" s="3" t="s">
        <v>67</v>
      </c>
      <c r="G715" s="3" t="s">
        <v>44</v>
      </c>
      <c r="H715" s="3" t="s">
        <v>73</v>
      </c>
      <c r="I715" s="3" t="s">
        <v>882</v>
      </c>
      <c r="J715" s="12" t="s">
        <v>3160</v>
      </c>
      <c r="K715" s="12" t="str">
        <f t="shared" si="184"/>
        <v>Not Identified</v>
      </c>
      <c r="L715" s="12" t="str">
        <f t="shared" si="185"/>
        <v>General Chemical</v>
      </c>
      <c r="M715" s="4">
        <v>26479</v>
      </c>
      <c r="N715" s="4">
        <v>26.48</v>
      </c>
      <c r="O715" s="4">
        <v>219000</v>
      </c>
      <c r="P715" s="15">
        <f t="shared" si="188"/>
        <v>8.270705087050116</v>
      </c>
      <c r="Q715" s="10"/>
      <c r="R715" s="10"/>
      <c r="S715" s="10"/>
    </row>
    <row r="716" spans="1:19" ht="22" customHeight="1" x14ac:dyDescent="0.3">
      <c r="A716" s="5">
        <v>43577</v>
      </c>
      <c r="B716" s="21" t="str">
        <f t="shared" si="186"/>
        <v>April, 2019</v>
      </c>
      <c r="C716" s="21" t="str">
        <f t="shared" si="187"/>
        <v>April, 2019´</v>
      </c>
      <c r="D716" s="6" t="s">
        <v>32</v>
      </c>
      <c r="E716" s="6" t="s">
        <v>65</v>
      </c>
      <c r="F716" s="6" t="s">
        <v>67</v>
      </c>
      <c r="G716" s="6" t="s">
        <v>44</v>
      </c>
      <c r="H716" s="6" t="s">
        <v>73</v>
      </c>
      <c r="I716" s="6" t="s">
        <v>882</v>
      </c>
      <c r="J716" s="12" t="s">
        <v>3160</v>
      </c>
      <c r="K716" s="12" t="str">
        <f t="shared" si="184"/>
        <v>Not Identified</v>
      </c>
      <c r="L716" s="12" t="str">
        <f t="shared" si="185"/>
        <v>General Chemical</v>
      </c>
      <c r="M716" s="7">
        <v>26099</v>
      </c>
      <c r="N716" s="7">
        <v>26.1</v>
      </c>
      <c r="O716" s="7">
        <v>216000</v>
      </c>
      <c r="P716" s="15">
        <f t="shared" si="188"/>
        <v>8.2761791639526425</v>
      </c>
      <c r="Q716" s="7"/>
      <c r="R716" s="7"/>
      <c r="S716" s="7"/>
    </row>
    <row r="717" spans="1:19" ht="22" customHeight="1" x14ac:dyDescent="0.3">
      <c r="A717" s="2">
        <v>43576</v>
      </c>
      <c r="B717" s="21" t="str">
        <f t="shared" si="186"/>
        <v>April, 2019</v>
      </c>
      <c r="C717" s="21" t="str">
        <f t="shared" si="187"/>
        <v>April, 2019´</v>
      </c>
      <c r="D717" s="3" t="s">
        <v>84</v>
      </c>
      <c r="E717" s="3" t="s">
        <v>77</v>
      </c>
      <c r="F717" s="3" t="s">
        <v>67</v>
      </c>
      <c r="G717" s="3" t="s">
        <v>44</v>
      </c>
      <c r="H717" s="3" t="s">
        <v>145</v>
      </c>
      <c r="I717" s="3" t="s">
        <v>894</v>
      </c>
      <c r="J717" s="12" t="s">
        <v>3140</v>
      </c>
      <c r="K717" s="12" t="str">
        <f t="shared" si="184"/>
        <v>Not Identified</v>
      </c>
      <c r="L717" s="12" t="str">
        <f t="shared" si="185"/>
        <v>General Chemical</v>
      </c>
      <c r="M717" s="4">
        <v>19650</v>
      </c>
      <c r="N717" s="4">
        <v>19.649999999999999</v>
      </c>
      <c r="O717" s="4">
        <v>15470000</v>
      </c>
      <c r="P717" s="15">
        <f t="shared" si="188"/>
        <v>787.27735368956746</v>
      </c>
      <c r="Q717" s="10"/>
      <c r="R717" s="10"/>
      <c r="S717" s="10"/>
    </row>
    <row r="718" spans="1:19" ht="22" customHeight="1" x14ac:dyDescent="0.3">
      <c r="A718" s="5">
        <v>43576</v>
      </c>
      <c r="B718" s="21" t="str">
        <f t="shared" si="186"/>
        <v>April, 2019</v>
      </c>
      <c r="C718" s="21" t="str">
        <f t="shared" si="187"/>
        <v>April, 2019´</v>
      </c>
      <c r="D718" s="6" t="s">
        <v>32</v>
      </c>
      <c r="E718" s="6" t="s">
        <v>840</v>
      </c>
      <c r="F718" s="6" t="s">
        <v>53</v>
      </c>
      <c r="G718" s="6" t="s">
        <v>44</v>
      </c>
      <c r="H718" s="6" t="s">
        <v>57</v>
      </c>
      <c r="I718" s="6" t="s">
        <v>895</v>
      </c>
      <c r="J718" s="12" t="str">
        <f t="shared" ref="J718:J719" si="191">IF(ISNUMBER(SEARCH("CARBENDAZIM",I718)),"Carbendazim",IF(ISNUMBER(SEARCH("4-D",I718)),"2,4-Dichlorophenoxyacetic acid",IF(ISNUMBER(SEARCH("RIDOVER",I718)),"Glyphosate",IF(ISNUMBER(SEARCH("POQUER",I718)),"Clethodim",IF(ISNUMBER(SEARCH("LITER",I718)),"Imidacloprid",IF(ISNUMBER(SEARCH("PYRINEX",I718)),"Chlorpyrifos",IF(ISNUMBER(SEARCH("ORBIT",I718)),"Omethoate",IF(ISNUMBER(SEARCH("HEXARON",I718)),"Diuron",IF(ISNUMBER(SEARCH("ISOPROPYLAMINE",I718)),"Isopropylamine",IF(ISNUMBER(SEARCH("GLYPHOSATE",I718)),"Glyphosate",IF(ISNUMBER(SEARCH("MANCOZEB",I718)),"Mancozeb Indofil",IF(ISNUMBER(SEARCH("PARAQUAT",I718)),"Paraquat",IF(ISNUMBER(SEARCH("CAROMAX",I718)),"Aromatic Solvent Mixture",IF(ISNUMBER(SEARCH("BUTIRON",I718)),"Tebuthiuron",IF(ISNUMBER(SEARCH("VORAZ",I718)),"Methomyl",IF(ISNUMBER(SEARCH("IMIDACLOPRID",I718)),"Imidacloprid",IF(ISNUMBER(SEARCH("2 4 D",I718)),"2,4-Dichlorophenoxyacetic acid",IF(ISNUMBER(SEARCH("IMIDACL",I718)),"Imidacloprid",IF(ISNUMBER(SEARCH("DIUREX",I718)),"Diuron",IF(ISNUMBER(SEARCH("RAPEL",I718)),"Acephate","fix it"))))))))))))))))))))</f>
        <v>Carbendazim</v>
      </c>
      <c r="K718" s="12" t="str">
        <f t="shared" si="184"/>
        <v>Not Identified</v>
      </c>
      <c r="L718" s="12" t="str">
        <f t="shared" si="185"/>
        <v>General Chemical</v>
      </c>
      <c r="M718" s="7">
        <v>72360</v>
      </c>
      <c r="N718" s="7">
        <v>72.36</v>
      </c>
      <c r="O718" s="7">
        <v>1242000</v>
      </c>
      <c r="P718" s="15">
        <f t="shared" si="188"/>
        <v>17.164179104477611</v>
      </c>
      <c r="Q718" s="7"/>
      <c r="R718" s="7"/>
      <c r="S718" s="7"/>
    </row>
    <row r="719" spans="1:19" ht="22" customHeight="1" x14ac:dyDescent="0.3">
      <c r="A719" s="2">
        <v>43575</v>
      </c>
      <c r="B719" s="21" t="str">
        <f t="shared" si="186"/>
        <v>April, 2019</v>
      </c>
      <c r="C719" s="21" t="str">
        <f t="shared" si="187"/>
        <v>April, 2019´</v>
      </c>
      <c r="D719" s="3" t="s">
        <v>32</v>
      </c>
      <c r="E719" s="3" t="s">
        <v>35</v>
      </c>
      <c r="F719" s="3" t="s">
        <v>40</v>
      </c>
      <c r="G719" s="3" t="s">
        <v>44</v>
      </c>
      <c r="H719" s="3" t="s">
        <v>47</v>
      </c>
      <c r="I719" s="3" t="s">
        <v>896</v>
      </c>
      <c r="J719" s="12" t="str">
        <f t="shared" si="191"/>
        <v>2,4-Dichlorophenoxyacetic acid</v>
      </c>
      <c r="K719" s="12" t="str">
        <f t="shared" si="184"/>
        <v>2,4-D Main</v>
      </c>
      <c r="L719" s="12" t="str">
        <f t="shared" si="185"/>
        <v>Herbicide</v>
      </c>
      <c r="M719" s="4">
        <v>185899.99</v>
      </c>
      <c r="N719" s="4">
        <v>185.9</v>
      </c>
      <c r="O719" s="3" t="s">
        <v>49</v>
      </c>
      <c r="P719" s="15" t="e">
        <f t="shared" si="188"/>
        <v>#VALUE!</v>
      </c>
      <c r="Q719" s="10"/>
      <c r="R719" s="10"/>
      <c r="S719" s="10"/>
    </row>
    <row r="720" spans="1:19" ht="22" customHeight="1" x14ac:dyDescent="0.3">
      <c r="A720" s="2">
        <v>43570</v>
      </c>
      <c r="B720" s="21" t="str">
        <f t="shared" si="186"/>
        <v>April, 2019</v>
      </c>
      <c r="C720" s="21" t="str">
        <f t="shared" si="187"/>
        <v>April, 2019´</v>
      </c>
      <c r="D720" s="3" t="s">
        <v>32</v>
      </c>
      <c r="E720" s="3" t="s">
        <v>65</v>
      </c>
      <c r="F720" s="3" t="s">
        <v>67</v>
      </c>
      <c r="G720" s="3" t="s">
        <v>44</v>
      </c>
      <c r="H720" s="3" t="s">
        <v>73</v>
      </c>
      <c r="I720" s="3" t="s">
        <v>898</v>
      </c>
      <c r="J720" s="12" t="s">
        <v>3160</v>
      </c>
      <c r="K720" s="12" t="str">
        <f t="shared" si="184"/>
        <v>Not Identified</v>
      </c>
      <c r="L720" s="12" t="str">
        <f t="shared" si="185"/>
        <v>General Chemical</v>
      </c>
      <c r="M720" s="4">
        <v>26499</v>
      </c>
      <c r="N720" s="4">
        <v>26.5</v>
      </c>
      <c r="O720" s="4">
        <v>219000</v>
      </c>
      <c r="P720" s="15">
        <f t="shared" si="188"/>
        <v>8.2644628099173545</v>
      </c>
      <c r="Q720" s="7"/>
      <c r="R720" s="7"/>
      <c r="S720" s="7"/>
    </row>
    <row r="721" spans="1:19" ht="22" customHeight="1" x14ac:dyDescent="0.3">
      <c r="A721" s="5">
        <v>43570</v>
      </c>
      <c r="B721" s="21" t="str">
        <f t="shared" si="186"/>
        <v>April, 2019</v>
      </c>
      <c r="C721" s="21" t="str">
        <f t="shared" si="187"/>
        <v>April, 2019´</v>
      </c>
      <c r="D721" s="6" t="s">
        <v>32</v>
      </c>
      <c r="E721" s="6" t="s">
        <v>65</v>
      </c>
      <c r="F721" s="6" t="s">
        <v>67</v>
      </c>
      <c r="G721" s="6" t="s">
        <v>44</v>
      </c>
      <c r="H721" s="6" t="s">
        <v>71</v>
      </c>
      <c r="I721" s="6" t="s">
        <v>899</v>
      </c>
      <c r="J721" s="12" t="s">
        <v>3120</v>
      </c>
      <c r="K721" s="12" t="str">
        <f t="shared" si="184"/>
        <v>Jump</v>
      </c>
      <c r="L721" s="12" t="str">
        <f t="shared" si="185"/>
        <v>Herbicide</v>
      </c>
      <c r="M721" s="7">
        <v>44696</v>
      </c>
      <c r="N721" s="7">
        <v>44.7</v>
      </c>
      <c r="O721" s="7">
        <v>369000</v>
      </c>
      <c r="P721" s="15">
        <f t="shared" si="188"/>
        <v>8.2557723286200115</v>
      </c>
      <c r="Q721" s="10"/>
      <c r="R721" s="10"/>
      <c r="S721" s="10"/>
    </row>
    <row r="722" spans="1:19" ht="22" customHeight="1" x14ac:dyDescent="0.3">
      <c r="A722" s="2">
        <v>43570</v>
      </c>
      <c r="B722" s="21" t="str">
        <f t="shared" si="186"/>
        <v>April, 2019</v>
      </c>
      <c r="C722" s="21" t="str">
        <f t="shared" si="187"/>
        <v>April, 2019´</v>
      </c>
      <c r="D722" s="3" t="s">
        <v>32</v>
      </c>
      <c r="E722" s="3" t="s">
        <v>65</v>
      </c>
      <c r="F722" s="3" t="s">
        <v>67</v>
      </c>
      <c r="G722" s="3" t="s">
        <v>44</v>
      </c>
      <c r="H722" s="3" t="s">
        <v>73</v>
      </c>
      <c r="I722" s="3" t="s">
        <v>898</v>
      </c>
      <c r="J722" s="12" t="s">
        <v>3160</v>
      </c>
      <c r="K722" s="12" t="str">
        <f t="shared" si="184"/>
        <v>Not Identified</v>
      </c>
      <c r="L722" s="12" t="str">
        <f t="shared" si="185"/>
        <v>General Chemical</v>
      </c>
      <c r="M722" s="4">
        <v>26579</v>
      </c>
      <c r="N722" s="4">
        <v>26.58</v>
      </c>
      <c r="O722" s="4">
        <v>220000</v>
      </c>
      <c r="P722" s="15">
        <f t="shared" si="188"/>
        <v>8.2772113322547884</v>
      </c>
      <c r="Q722" s="7"/>
      <c r="R722" s="7"/>
      <c r="S722" s="7"/>
    </row>
    <row r="723" spans="1:19" ht="22" customHeight="1" x14ac:dyDescent="0.3">
      <c r="A723" s="5">
        <v>43570</v>
      </c>
      <c r="B723" s="21" t="str">
        <f t="shared" si="186"/>
        <v>April, 2019</v>
      </c>
      <c r="C723" s="21" t="str">
        <f t="shared" si="187"/>
        <v>April, 2019´</v>
      </c>
      <c r="D723" s="6" t="s">
        <v>32</v>
      </c>
      <c r="E723" s="6" t="s">
        <v>65</v>
      </c>
      <c r="F723" s="6" t="s">
        <v>67</v>
      </c>
      <c r="G723" s="6" t="s">
        <v>44</v>
      </c>
      <c r="H723" s="6" t="s">
        <v>71</v>
      </c>
      <c r="I723" s="6" t="s">
        <v>899</v>
      </c>
      <c r="J723" s="12" t="s">
        <v>3120</v>
      </c>
      <c r="K723" s="12" t="str">
        <f t="shared" si="184"/>
        <v>Jump</v>
      </c>
      <c r="L723" s="12" t="str">
        <f t="shared" si="185"/>
        <v>Herbicide</v>
      </c>
      <c r="M723" s="7">
        <v>44696</v>
      </c>
      <c r="N723" s="7">
        <v>44.7</v>
      </c>
      <c r="O723" s="7">
        <v>369000</v>
      </c>
      <c r="P723" s="15">
        <f t="shared" si="188"/>
        <v>8.2557723286200115</v>
      </c>
      <c r="Q723" s="10"/>
      <c r="R723" s="10"/>
      <c r="S723" s="10"/>
    </row>
    <row r="724" spans="1:19" ht="22" customHeight="1" x14ac:dyDescent="0.3">
      <c r="A724" s="2">
        <v>43570</v>
      </c>
      <c r="B724" s="21" t="str">
        <f t="shared" si="186"/>
        <v>April, 2019</v>
      </c>
      <c r="C724" s="21" t="str">
        <f t="shared" si="187"/>
        <v>April, 2019´</v>
      </c>
      <c r="D724" s="3" t="s">
        <v>84</v>
      </c>
      <c r="E724" s="3" t="s">
        <v>817</v>
      </c>
      <c r="F724" s="3" t="s">
        <v>60</v>
      </c>
      <c r="G724" s="3" t="s">
        <v>44</v>
      </c>
      <c r="H724" s="3" t="s">
        <v>820</v>
      </c>
      <c r="I724" s="19" t="s">
        <v>900</v>
      </c>
      <c r="J724" s="12" t="s">
        <v>3183</v>
      </c>
      <c r="K724" s="12" t="str">
        <f t="shared" si="184"/>
        <v>DINITRO</v>
      </c>
      <c r="L724" s="12" t="str">
        <f t="shared" si="185"/>
        <v>General Chemical</v>
      </c>
      <c r="M724" s="4">
        <v>129240</v>
      </c>
      <c r="N724" s="4">
        <v>129.24</v>
      </c>
      <c r="O724" s="4">
        <v>2777000</v>
      </c>
      <c r="P724" s="15">
        <f t="shared" si="188"/>
        <v>21.487155679356235</v>
      </c>
      <c r="Q724" s="7"/>
      <c r="R724" s="7"/>
      <c r="S724" s="7"/>
    </row>
    <row r="725" spans="1:19" ht="22" customHeight="1" x14ac:dyDescent="0.3">
      <c r="A725" s="5">
        <v>43570</v>
      </c>
      <c r="B725" s="21" t="str">
        <f t="shared" si="186"/>
        <v>April, 2019</v>
      </c>
      <c r="C725" s="21" t="str">
        <f t="shared" si="187"/>
        <v>April, 2019´</v>
      </c>
      <c r="D725" s="6" t="s">
        <v>32</v>
      </c>
      <c r="E725" s="6" t="s">
        <v>65</v>
      </c>
      <c r="F725" s="6" t="s">
        <v>67</v>
      </c>
      <c r="G725" s="6" t="s">
        <v>44</v>
      </c>
      <c r="H725" s="6" t="s">
        <v>73</v>
      </c>
      <c r="I725" s="6" t="s">
        <v>898</v>
      </c>
      <c r="J725" s="12" t="s">
        <v>3160</v>
      </c>
      <c r="K725" s="12" t="str">
        <f t="shared" si="184"/>
        <v>Not Identified</v>
      </c>
      <c r="L725" s="12" t="str">
        <f t="shared" si="185"/>
        <v>General Chemical</v>
      </c>
      <c r="M725" s="7">
        <v>25739</v>
      </c>
      <c r="N725" s="7">
        <v>25.74</v>
      </c>
      <c r="O725" s="7">
        <v>213000</v>
      </c>
      <c r="P725" s="15">
        <f t="shared" si="188"/>
        <v>8.2753797738839889</v>
      </c>
      <c r="Q725" s="10"/>
      <c r="R725" s="10"/>
      <c r="S725" s="10"/>
    </row>
    <row r="726" spans="1:19" ht="22" customHeight="1" x14ac:dyDescent="0.3">
      <c r="A726" s="2">
        <v>43570</v>
      </c>
      <c r="B726" s="21" t="str">
        <f t="shared" si="186"/>
        <v>April, 2019</v>
      </c>
      <c r="C726" s="21" t="str">
        <f t="shared" si="187"/>
        <v>April, 2019´</v>
      </c>
      <c r="D726" s="3" t="s">
        <v>32</v>
      </c>
      <c r="E726" s="3" t="s">
        <v>65</v>
      </c>
      <c r="F726" s="3" t="s">
        <v>67</v>
      </c>
      <c r="G726" s="3" t="s">
        <v>44</v>
      </c>
      <c r="H726" s="3" t="s">
        <v>73</v>
      </c>
      <c r="I726" s="3" t="s">
        <v>898</v>
      </c>
      <c r="J726" s="12" t="s">
        <v>3160</v>
      </c>
      <c r="K726" s="12" t="str">
        <f t="shared" si="184"/>
        <v>Not Identified</v>
      </c>
      <c r="L726" s="12" t="str">
        <f t="shared" si="185"/>
        <v>General Chemical</v>
      </c>
      <c r="M726" s="4">
        <v>25699</v>
      </c>
      <c r="N726" s="4">
        <v>25.7</v>
      </c>
      <c r="O726" s="4">
        <v>212000</v>
      </c>
      <c r="P726" s="15">
        <f t="shared" si="188"/>
        <v>8.2493482236662903</v>
      </c>
      <c r="Q726" s="7"/>
      <c r="R726" s="7"/>
      <c r="S726" s="7"/>
    </row>
    <row r="727" spans="1:19" ht="22" customHeight="1" x14ac:dyDescent="0.3">
      <c r="A727" s="5">
        <v>43570</v>
      </c>
      <c r="B727" s="21" t="str">
        <f t="shared" si="186"/>
        <v>April, 2019</v>
      </c>
      <c r="C727" s="21" t="str">
        <f t="shared" si="187"/>
        <v>April, 2019´</v>
      </c>
      <c r="D727" s="6" t="s">
        <v>32</v>
      </c>
      <c r="E727" s="6" t="s">
        <v>65</v>
      </c>
      <c r="F727" s="6" t="s">
        <v>67</v>
      </c>
      <c r="G727" s="6" t="s">
        <v>44</v>
      </c>
      <c r="H727" s="6" t="s">
        <v>73</v>
      </c>
      <c r="I727" s="6" t="s">
        <v>898</v>
      </c>
      <c r="J727" s="12" t="s">
        <v>3160</v>
      </c>
      <c r="K727" s="12" t="str">
        <f t="shared" si="184"/>
        <v>Not Identified</v>
      </c>
      <c r="L727" s="12" t="str">
        <f t="shared" si="185"/>
        <v>General Chemical</v>
      </c>
      <c r="M727" s="7">
        <v>26519</v>
      </c>
      <c r="N727" s="7">
        <v>26.52</v>
      </c>
      <c r="O727" s="7">
        <v>219000</v>
      </c>
      <c r="P727" s="15">
        <f t="shared" si="188"/>
        <v>8.2582299483389274</v>
      </c>
      <c r="Q727" s="10"/>
      <c r="R727" s="10"/>
      <c r="S727" s="10"/>
    </row>
    <row r="728" spans="1:19" ht="22" customHeight="1" x14ac:dyDescent="0.3">
      <c r="A728" s="2">
        <v>43570</v>
      </c>
      <c r="B728" s="21" t="str">
        <f t="shared" si="186"/>
        <v>April, 2019</v>
      </c>
      <c r="C728" s="21" t="str">
        <f t="shared" si="187"/>
        <v>April, 2019´</v>
      </c>
      <c r="D728" s="3" t="s">
        <v>32</v>
      </c>
      <c r="E728" s="3" t="s">
        <v>65</v>
      </c>
      <c r="F728" s="3" t="s">
        <v>67</v>
      </c>
      <c r="G728" s="3" t="s">
        <v>44</v>
      </c>
      <c r="H728" s="3" t="s">
        <v>73</v>
      </c>
      <c r="I728" s="3" t="s">
        <v>898</v>
      </c>
      <c r="J728" s="12" t="s">
        <v>3160</v>
      </c>
      <c r="K728" s="12" t="str">
        <f t="shared" si="184"/>
        <v>Not Identified</v>
      </c>
      <c r="L728" s="12" t="str">
        <f t="shared" si="185"/>
        <v>General Chemical</v>
      </c>
      <c r="M728" s="4">
        <v>26359</v>
      </c>
      <c r="N728" s="4">
        <v>26.36</v>
      </c>
      <c r="O728" s="4">
        <v>218000</v>
      </c>
      <c r="P728" s="15">
        <f t="shared" si="188"/>
        <v>8.2704199704085894</v>
      </c>
      <c r="Q728" s="7"/>
      <c r="R728" s="7"/>
      <c r="S728" s="7"/>
    </row>
    <row r="729" spans="1:19" ht="22" customHeight="1" x14ac:dyDescent="0.3">
      <c r="A729" s="5">
        <v>43567</v>
      </c>
      <c r="B729" s="21" t="str">
        <f t="shared" si="186"/>
        <v>April, 2019</v>
      </c>
      <c r="C729" s="21" t="str">
        <f t="shared" si="187"/>
        <v>April, 2019´</v>
      </c>
      <c r="D729" s="6" t="s">
        <v>213</v>
      </c>
      <c r="E729" s="6" t="s">
        <v>65</v>
      </c>
      <c r="F729" s="6" t="s">
        <v>67</v>
      </c>
      <c r="G729" s="6" t="s">
        <v>44</v>
      </c>
      <c r="H729" s="6" t="s">
        <v>219</v>
      </c>
      <c r="I729" s="6" t="s">
        <v>901</v>
      </c>
      <c r="J729" s="12" t="s">
        <v>3120</v>
      </c>
      <c r="K729" s="12" t="str">
        <f t="shared" si="184"/>
        <v>Jump</v>
      </c>
      <c r="L729" s="12" t="str">
        <f t="shared" si="185"/>
        <v>Herbicide</v>
      </c>
      <c r="M729" s="7">
        <v>50580</v>
      </c>
      <c r="N729" s="7">
        <v>50.58</v>
      </c>
      <c r="O729" s="7">
        <v>4880000</v>
      </c>
      <c r="P729" s="15">
        <f t="shared" si="188"/>
        <v>96.480822459470147</v>
      </c>
      <c r="Q729" s="10"/>
      <c r="R729" s="10"/>
      <c r="S729" s="10"/>
    </row>
    <row r="730" spans="1:19" ht="22" customHeight="1" x14ac:dyDescent="0.3">
      <c r="A730" s="2">
        <v>43567</v>
      </c>
      <c r="B730" s="21" t="str">
        <f t="shared" si="186"/>
        <v>April, 2019</v>
      </c>
      <c r="C730" s="21" t="str">
        <f t="shared" si="187"/>
        <v>April, 2019´</v>
      </c>
      <c r="D730" s="3" t="s">
        <v>213</v>
      </c>
      <c r="E730" s="3" t="s">
        <v>65</v>
      </c>
      <c r="F730" s="3" t="s">
        <v>67</v>
      </c>
      <c r="G730" s="3" t="s">
        <v>44</v>
      </c>
      <c r="H730" s="3" t="s">
        <v>219</v>
      </c>
      <c r="I730" s="3" t="s">
        <v>901</v>
      </c>
      <c r="J730" s="12" t="s">
        <v>3120</v>
      </c>
      <c r="K730" s="12" t="str">
        <f t="shared" si="184"/>
        <v>Jump</v>
      </c>
      <c r="L730" s="12" t="str">
        <f t="shared" si="185"/>
        <v>Herbicide</v>
      </c>
      <c r="M730" s="4">
        <v>134880.01</v>
      </c>
      <c r="N730" s="4">
        <v>134.88</v>
      </c>
      <c r="O730" s="4">
        <v>13014000</v>
      </c>
      <c r="P730" s="15">
        <f t="shared" si="188"/>
        <v>96.48575797110334</v>
      </c>
      <c r="Q730" s="7"/>
      <c r="R730" s="7"/>
      <c r="S730" s="7"/>
    </row>
    <row r="731" spans="1:19" ht="22" customHeight="1" x14ac:dyDescent="0.3">
      <c r="A731" s="5">
        <v>43567</v>
      </c>
      <c r="B731" s="21" t="str">
        <f t="shared" si="186"/>
        <v>April, 2019</v>
      </c>
      <c r="C731" s="21" t="str">
        <f t="shared" si="187"/>
        <v>April, 2019´</v>
      </c>
      <c r="D731" s="6" t="s">
        <v>213</v>
      </c>
      <c r="E731" s="6" t="s">
        <v>65</v>
      </c>
      <c r="F731" s="6" t="s">
        <v>67</v>
      </c>
      <c r="G731" s="6" t="s">
        <v>44</v>
      </c>
      <c r="H731" s="6" t="s">
        <v>219</v>
      </c>
      <c r="I731" s="6" t="s">
        <v>901</v>
      </c>
      <c r="J731" s="12" t="s">
        <v>3120</v>
      </c>
      <c r="K731" s="12" t="str">
        <f t="shared" si="184"/>
        <v>Jump</v>
      </c>
      <c r="L731" s="12" t="str">
        <f t="shared" si="185"/>
        <v>Herbicide</v>
      </c>
      <c r="M731" s="7">
        <v>101160</v>
      </c>
      <c r="N731" s="7">
        <v>101.16</v>
      </c>
      <c r="O731" s="7">
        <v>9761000</v>
      </c>
      <c r="P731" s="15">
        <f t="shared" si="188"/>
        <v>96.490707789640169</v>
      </c>
      <c r="Q731" s="10"/>
      <c r="R731" s="10"/>
      <c r="S731" s="10"/>
    </row>
    <row r="732" spans="1:19" ht="22" customHeight="1" x14ac:dyDescent="0.3">
      <c r="A732" s="2">
        <v>43566</v>
      </c>
      <c r="B732" s="21" t="str">
        <f t="shared" si="186"/>
        <v>April, 2019</v>
      </c>
      <c r="C732" s="21" t="str">
        <f t="shared" si="187"/>
        <v>April, 2019´</v>
      </c>
      <c r="D732" s="3" t="s">
        <v>32</v>
      </c>
      <c r="E732" s="3" t="s">
        <v>902</v>
      </c>
      <c r="F732" s="3" t="s">
        <v>96</v>
      </c>
      <c r="G732" s="3" t="s">
        <v>44</v>
      </c>
      <c r="H732" s="3" t="s">
        <v>289</v>
      </c>
      <c r="I732" s="3" t="s">
        <v>904</v>
      </c>
      <c r="J732" s="12" t="str">
        <f t="shared" ref="J732:J762" si="192">IF(ISNUMBER(SEARCH("CARBENDAZIM",I732)),"Carbendazim",IF(ISNUMBER(SEARCH("4-D",I732)),"2,4-Dichlorophenoxyacetic acid",IF(ISNUMBER(SEARCH("RIDOVER",I732)),"Glyphosate",IF(ISNUMBER(SEARCH("POQUER",I732)),"Clethodim",IF(ISNUMBER(SEARCH("LITER",I732)),"Imidacloprid",IF(ISNUMBER(SEARCH("PYRINEX",I732)),"Chlorpyrifos",IF(ISNUMBER(SEARCH("ORBIT",I732)),"Omethoate",IF(ISNUMBER(SEARCH("HEXARON",I732)),"Diuron",IF(ISNUMBER(SEARCH("ISOPROPYLAMINE",I732)),"Isopropylamine",IF(ISNUMBER(SEARCH("GLYPHOSATE",I732)),"Glyphosate",IF(ISNUMBER(SEARCH("MANCOZEB",I732)),"Mancozeb Indofil",IF(ISNUMBER(SEARCH("PARAQUAT",I732)),"Paraquat",IF(ISNUMBER(SEARCH("CAROMAX",I732)),"Aromatic Solvent Mixture",IF(ISNUMBER(SEARCH("BUTIRON",I732)),"Tebuthiuron",IF(ISNUMBER(SEARCH("VORAZ",I732)),"Methomyl",IF(ISNUMBER(SEARCH("IMIDACLOPRID",I732)),"Imidacloprid",IF(ISNUMBER(SEARCH("2 4 D",I732)),"2,4-Dichlorophenoxyacetic acid",IF(ISNUMBER(SEARCH("IMIDACL",I732)),"Imidacloprid",IF(ISNUMBER(SEARCH("DIUREX",I732)),"Diuron",IF(ISNUMBER(SEARCH("RAPEL",I732)),"Acephate","fix it"))))))))))))))))))))</f>
        <v>Isopropylamine</v>
      </c>
      <c r="K732" s="12" t="str">
        <f t="shared" si="184"/>
        <v>Not Identified</v>
      </c>
      <c r="L732" s="12" t="str">
        <f t="shared" si="185"/>
        <v>General Chemical</v>
      </c>
      <c r="M732" s="4">
        <v>43890</v>
      </c>
      <c r="N732" s="4">
        <v>43.89</v>
      </c>
      <c r="O732" s="4">
        <v>130000</v>
      </c>
      <c r="P732" s="15">
        <f t="shared" si="188"/>
        <v>2.961950330371383</v>
      </c>
      <c r="Q732" s="7"/>
      <c r="R732" s="7"/>
      <c r="S732" s="7"/>
    </row>
    <row r="733" spans="1:19" ht="22" customHeight="1" x14ac:dyDescent="0.3">
      <c r="A733" s="5">
        <v>43566</v>
      </c>
      <c r="B733" s="21" t="str">
        <f t="shared" si="186"/>
        <v>April, 2019</v>
      </c>
      <c r="C733" s="21" t="str">
        <f t="shared" si="187"/>
        <v>April, 2019´</v>
      </c>
      <c r="D733" s="6" t="s">
        <v>32</v>
      </c>
      <c r="E733" s="6" t="s">
        <v>902</v>
      </c>
      <c r="F733" s="6" t="s">
        <v>96</v>
      </c>
      <c r="G733" s="6" t="s">
        <v>44</v>
      </c>
      <c r="H733" s="6" t="s">
        <v>289</v>
      </c>
      <c r="I733" s="6" t="s">
        <v>905</v>
      </c>
      <c r="J733" s="12" t="str">
        <f t="shared" si="192"/>
        <v>Isopropylamine</v>
      </c>
      <c r="K733" s="12" t="str">
        <f t="shared" si="184"/>
        <v>Not Identified</v>
      </c>
      <c r="L733" s="12" t="str">
        <f t="shared" si="185"/>
        <v>General Chemical</v>
      </c>
      <c r="M733" s="7">
        <v>59030</v>
      </c>
      <c r="N733" s="7">
        <v>59.03</v>
      </c>
      <c r="O733" s="7">
        <v>175000</v>
      </c>
      <c r="P733" s="15">
        <f t="shared" si="188"/>
        <v>2.9645942740979163</v>
      </c>
      <c r="Q733" s="10"/>
      <c r="R733" s="10"/>
      <c r="S733" s="10"/>
    </row>
    <row r="734" spans="1:19" ht="22" customHeight="1" x14ac:dyDescent="0.3">
      <c r="A734" s="2">
        <v>43562</v>
      </c>
      <c r="B734" s="21" t="str">
        <f t="shared" si="186"/>
        <v>April, 2019</v>
      </c>
      <c r="C734" s="21" t="str">
        <f t="shared" si="187"/>
        <v>April, 2019´</v>
      </c>
      <c r="D734" s="3" t="s">
        <v>84</v>
      </c>
      <c r="E734" s="3" t="s">
        <v>77</v>
      </c>
      <c r="F734" s="3" t="s">
        <v>67</v>
      </c>
      <c r="G734" s="3" t="s">
        <v>44</v>
      </c>
      <c r="H734" s="3" t="s">
        <v>145</v>
      </c>
      <c r="I734" s="3" t="s">
        <v>906</v>
      </c>
      <c r="J734" s="12" t="s">
        <v>3140</v>
      </c>
      <c r="K734" s="12" t="str">
        <f t="shared" si="184"/>
        <v>Not Identified</v>
      </c>
      <c r="L734" s="12" t="str">
        <f t="shared" si="185"/>
        <v>General Chemical</v>
      </c>
      <c r="M734" s="4">
        <v>19650</v>
      </c>
      <c r="N734" s="4">
        <v>19.649999999999999</v>
      </c>
      <c r="O734" s="4">
        <v>15470000</v>
      </c>
      <c r="P734" s="15">
        <f t="shared" si="188"/>
        <v>787.27735368956746</v>
      </c>
      <c r="Q734" s="7"/>
      <c r="R734" s="7"/>
      <c r="S734" s="7"/>
    </row>
    <row r="735" spans="1:19" ht="22" customHeight="1" x14ac:dyDescent="0.3">
      <c r="A735" s="5">
        <v>43557</v>
      </c>
      <c r="B735" s="21" t="str">
        <f t="shared" si="186"/>
        <v>April, 2019</v>
      </c>
      <c r="C735" s="21" t="str">
        <f t="shared" si="187"/>
        <v>April, 2019´</v>
      </c>
      <c r="D735" s="6" t="s">
        <v>32</v>
      </c>
      <c r="E735" s="6" t="s">
        <v>65</v>
      </c>
      <c r="F735" s="6" t="s">
        <v>67</v>
      </c>
      <c r="G735" s="6" t="s">
        <v>44</v>
      </c>
      <c r="H735" s="6" t="s">
        <v>73</v>
      </c>
      <c r="I735" s="6" t="s">
        <v>907</v>
      </c>
      <c r="J735" s="12" t="str">
        <f t="shared" si="192"/>
        <v>Clethodim</v>
      </c>
      <c r="K735" s="12" t="str">
        <f t="shared" si="184"/>
        <v>Platinum</v>
      </c>
      <c r="L735" s="12" t="str">
        <f t="shared" si="185"/>
        <v>Herbicide</v>
      </c>
      <c r="M735" s="7">
        <v>25999</v>
      </c>
      <c r="N735" s="7">
        <v>26</v>
      </c>
      <c r="O735" s="7">
        <v>215000</v>
      </c>
      <c r="P735" s="15">
        <f t="shared" si="188"/>
        <v>8.2695488288011081</v>
      </c>
      <c r="Q735" s="10"/>
      <c r="R735" s="10"/>
      <c r="S735" s="10"/>
    </row>
    <row r="736" spans="1:19" ht="22" customHeight="1" x14ac:dyDescent="0.3">
      <c r="A736" s="2">
        <v>43557</v>
      </c>
      <c r="B736" s="21" t="str">
        <f t="shared" si="186"/>
        <v>April, 2019</v>
      </c>
      <c r="C736" s="21" t="str">
        <f t="shared" si="187"/>
        <v>April, 2019´</v>
      </c>
      <c r="D736" s="3" t="s">
        <v>32</v>
      </c>
      <c r="E736" s="3" t="s">
        <v>65</v>
      </c>
      <c r="F736" s="3" t="s">
        <v>67</v>
      </c>
      <c r="G736" s="3" t="s">
        <v>44</v>
      </c>
      <c r="H736" s="3" t="s">
        <v>73</v>
      </c>
      <c r="I736" s="3" t="s">
        <v>907</v>
      </c>
      <c r="J736" s="12" t="str">
        <f t="shared" si="192"/>
        <v>Clethodim</v>
      </c>
      <c r="K736" s="12" t="str">
        <f t="shared" si="184"/>
        <v>Platinum</v>
      </c>
      <c r="L736" s="12" t="str">
        <f t="shared" si="185"/>
        <v>Herbicide</v>
      </c>
      <c r="M736" s="4">
        <v>26299</v>
      </c>
      <c r="N736" s="4">
        <v>26.3</v>
      </c>
      <c r="O736" s="4">
        <v>217000</v>
      </c>
      <c r="P736" s="15">
        <f t="shared" si="188"/>
        <v>8.251264306627629</v>
      </c>
      <c r="Q736" s="7"/>
      <c r="R736" s="7"/>
      <c r="S736" s="7"/>
    </row>
    <row r="737" spans="1:19" ht="22" customHeight="1" x14ac:dyDescent="0.3">
      <c r="A737" s="5">
        <v>43557</v>
      </c>
      <c r="B737" s="21" t="str">
        <f t="shared" si="186"/>
        <v>April, 2019</v>
      </c>
      <c r="C737" s="21" t="str">
        <f t="shared" si="187"/>
        <v>April, 2019´</v>
      </c>
      <c r="D737" s="6" t="s">
        <v>32</v>
      </c>
      <c r="E737" s="6" t="s">
        <v>65</v>
      </c>
      <c r="F737" s="6" t="s">
        <v>67</v>
      </c>
      <c r="G737" s="6" t="s">
        <v>44</v>
      </c>
      <c r="H737" s="6" t="s">
        <v>73</v>
      </c>
      <c r="I737" s="6" t="s">
        <v>907</v>
      </c>
      <c r="J737" s="12" t="str">
        <f t="shared" si="192"/>
        <v>Clethodim</v>
      </c>
      <c r="K737" s="12" t="str">
        <f t="shared" si="184"/>
        <v>Platinum</v>
      </c>
      <c r="L737" s="12" t="str">
        <f t="shared" si="185"/>
        <v>Herbicide</v>
      </c>
      <c r="M737" s="7">
        <v>26159</v>
      </c>
      <c r="N737" s="7">
        <v>26.16</v>
      </c>
      <c r="O737" s="7">
        <v>216000</v>
      </c>
      <c r="P737" s="15">
        <f t="shared" si="188"/>
        <v>8.2571963760082578</v>
      </c>
      <c r="Q737" s="10"/>
      <c r="R737" s="10"/>
      <c r="S737" s="10"/>
    </row>
    <row r="738" spans="1:19" ht="22" customHeight="1" x14ac:dyDescent="0.3">
      <c r="A738" s="2">
        <v>43557</v>
      </c>
      <c r="B738" s="21" t="str">
        <f t="shared" si="186"/>
        <v>April, 2019</v>
      </c>
      <c r="C738" s="21" t="str">
        <f t="shared" si="187"/>
        <v>April, 2019´</v>
      </c>
      <c r="D738" s="3" t="s">
        <v>32</v>
      </c>
      <c r="E738" s="3" t="s">
        <v>65</v>
      </c>
      <c r="F738" s="3" t="s">
        <v>67</v>
      </c>
      <c r="G738" s="3" t="s">
        <v>44</v>
      </c>
      <c r="H738" s="3" t="s">
        <v>73</v>
      </c>
      <c r="I738" s="3" t="s">
        <v>907</v>
      </c>
      <c r="J738" s="12" t="str">
        <f t="shared" si="192"/>
        <v>Clethodim</v>
      </c>
      <c r="K738" s="12" t="str">
        <f t="shared" si="184"/>
        <v>Platinum</v>
      </c>
      <c r="L738" s="12" t="str">
        <f t="shared" si="185"/>
        <v>Herbicide</v>
      </c>
      <c r="M738" s="4">
        <v>26249</v>
      </c>
      <c r="N738" s="4">
        <v>26.25</v>
      </c>
      <c r="O738" s="4">
        <v>217000</v>
      </c>
      <c r="P738" s="15">
        <f t="shared" si="188"/>
        <v>8.2669815992990205</v>
      </c>
      <c r="Q738" s="7"/>
      <c r="R738" s="7"/>
      <c r="S738" s="7"/>
    </row>
    <row r="739" spans="1:19" ht="22" customHeight="1" x14ac:dyDescent="0.3">
      <c r="A739" s="5">
        <v>43557</v>
      </c>
      <c r="B739" s="21" t="str">
        <f t="shared" si="186"/>
        <v>April, 2019</v>
      </c>
      <c r="C739" s="21" t="str">
        <f t="shared" si="187"/>
        <v>April, 2019´</v>
      </c>
      <c r="D739" s="6" t="s">
        <v>32</v>
      </c>
      <c r="E739" s="6" t="s">
        <v>65</v>
      </c>
      <c r="F739" s="6" t="s">
        <v>67</v>
      </c>
      <c r="G739" s="6" t="s">
        <v>44</v>
      </c>
      <c r="H739" s="6" t="s">
        <v>73</v>
      </c>
      <c r="I739" s="6" t="s">
        <v>907</v>
      </c>
      <c r="J739" s="12" t="str">
        <f t="shared" si="192"/>
        <v>Clethodim</v>
      </c>
      <c r="K739" s="12" t="str">
        <f t="shared" si="184"/>
        <v>Platinum</v>
      </c>
      <c r="L739" s="12" t="str">
        <f t="shared" si="185"/>
        <v>Herbicide</v>
      </c>
      <c r="M739" s="7">
        <v>25949</v>
      </c>
      <c r="N739" s="7">
        <v>25.95</v>
      </c>
      <c r="O739" s="7">
        <v>214000</v>
      </c>
      <c r="P739" s="15">
        <f t="shared" si="188"/>
        <v>8.2469459324058736</v>
      </c>
      <c r="Q739" s="10"/>
      <c r="R739" s="10"/>
      <c r="S739" s="10"/>
    </row>
    <row r="740" spans="1:19" ht="22" customHeight="1" x14ac:dyDescent="0.3">
      <c r="A740" s="2">
        <v>43557</v>
      </c>
      <c r="B740" s="21" t="str">
        <f t="shared" si="186"/>
        <v>April, 2019</v>
      </c>
      <c r="C740" s="21" t="str">
        <f t="shared" si="187"/>
        <v>April, 2019´</v>
      </c>
      <c r="D740" s="3" t="s">
        <v>32</v>
      </c>
      <c r="E740" s="3" t="s">
        <v>65</v>
      </c>
      <c r="F740" s="3" t="s">
        <v>67</v>
      </c>
      <c r="G740" s="3" t="s">
        <v>44</v>
      </c>
      <c r="H740" s="3" t="s">
        <v>71</v>
      </c>
      <c r="I740" s="3" t="s">
        <v>908</v>
      </c>
      <c r="J740" s="12" t="s">
        <v>3120</v>
      </c>
      <c r="K740" s="12" t="str">
        <f t="shared" si="184"/>
        <v>Jump</v>
      </c>
      <c r="L740" s="12" t="str">
        <f t="shared" si="185"/>
        <v>Herbicide</v>
      </c>
      <c r="M740" s="4">
        <v>89392</v>
      </c>
      <c r="N740" s="4">
        <v>89.39</v>
      </c>
      <c r="O740" s="4">
        <v>739000</v>
      </c>
      <c r="P740" s="15">
        <f t="shared" si="188"/>
        <v>8.2669590119921246</v>
      </c>
      <c r="Q740" s="7"/>
      <c r="R740" s="7"/>
      <c r="S740" s="7"/>
    </row>
    <row r="741" spans="1:19" ht="22" customHeight="1" x14ac:dyDescent="0.3">
      <c r="A741" s="5">
        <v>43557</v>
      </c>
      <c r="B741" s="21" t="str">
        <f t="shared" si="186"/>
        <v>April, 2019</v>
      </c>
      <c r="C741" s="21" t="str">
        <f t="shared" si="187"/>
        <v>April, 2019´</v>
      </c>
      <c r="D741" s="6" t="s">
        <v>32</v>
      </c>
      <c r="E741" s="6" t="s">
        <v>173</v>
      </c>
      <c r="F741" s="6" t="s">
        <v>176</v>
      </c>
      <c r="G741" s="6" t="s">
        <v>44</v>
      </c>
      <c r="H741" s="6" t="s">
        <v>179</v>
      </c>
      <c r="I741" s="6" t="s">
        <v>909</v>
      </c>
      <c r="J741" s="12" t="str">
        <f t="shared" ref="J741:J742" si="193">IF(ISNUMBER(SEARCH("DMS",I741)),"Dimethyl Sulfate",IF(ISNUMBER(SEARCH("2,4-XILIDIN",I741)),"2,4-Xylidine",IF(ISNUMBER(SEARCH("GALIGAN",I741)),"Oxyfluorfen",IF(ISNUMBER(SEARCH("DIMETHYLAMINE",I741)),"Dimethylamine",IF(ISNUMBER(SEARCH("ORTHOFORMATE",I741)),"Trimethyl orthoformate",IF(ISNUMBER(SEARCH("NOVALURON",I741)),"Novaluron",IF(ISNUMBER(SEARCH("DIMETHYL SULPHATE",I741)),"Dimethyl Sulphate",IF(ISNUMBER(SEARCH("ALTAPYNE",I741)),"Acid Based Co-Emulsifier",IF(ISNUMBER(SEARCH("METHANESULFONYL",I741)),"Methanesulfonyl chloride",IF(ISNUMBER(SEARCH("METHYL FORMATE",I741)),"Methanoate",IF(ISNUMBER(SEARCH("FLUEN",I741)),"Fluensulfone","FIX IT")))))))))))</f>
        <v>Acid Based Co-Emulsifier</v>
      </c>
      <c r="K741" s="12" t="str">
        <f t="shared" si="184"/>
        <v>Not Identified</v>
      </c>
      <c r="L741" s="12" t="str">
        <f t="shared" si="185"/>
        <v>General Chemical</v>
      </c>
      <c r="M741" s="7">
        <v>34750</v>
      </c>
      <c r="N741" s="7">
        <v>34.75</v>
      </c>
      <c r="O741" s="7">
        <v>21700</v>
      </c>
      <c r="P741" s="15">
        <f t="shared" si="188"/>
        <v>0.62446043165467624</v>
      </c>
      <c r="Q741" s="10"/>
      <c r="R741" s="10"/>
      <c r="S741" s="10"/>
    </row>
    <row r="742" spans="1:19" ht="22" customHeight="1" x14ac:dyDescent="0.3">
      <c r="A742" s="2">
        <v>43556</v>
      </c>
      <c r="B742" s="21" t="str">
        <f t="shared" si="186"/>
        <v>April, 2019</v>
      </c>
      <c r="C742" s="21" t="str">
        <f t="shared" si="187"/>
        <v>April, 2019´</v>
      </c>
      <c r="D742" s="3" t="s">
        <v>32</v>
      </c>
      <c r="E742" s="3" t="s">
        <v>77</v>
      </c>
      <c r="F742" s="3" t="s">
        <v>67</v>
      </c>
      <c r="G742" s="3" t="s">
        <v>44</v>
      </c>
      <c r="H742" s="3" t="s">
        <v>82</v>
      </c>
      <c r="I742" s="3" t="s">
        <v>910</v>
      </c>
      <c r="J742" s="12" t="str">
        <f t="shared" si="193"/>
        <v>Novaluron</v>
      </c>
      <c r="K742" s="12" t="str">
        <f t="shared" si="184"/>
        <v>Rimon</v>
      </c>
      <c r="L742" s="12" t="str">
        <f t="shared" si="185"/>
        <v>Insecticide</v>
      </c>
      <c r="M742" s="4">
        <v>19800</v>
      </c>
      <c r="N742" s="4">
        <v>19.8</v>
      </c>
      <c r="O742" s="4">
        <v>364000</v>
      </c>
      <c r="P742" s="15">
        <f t="shared" si="188"/>
        <v>18.383838383838384</v>
      </c>
      <c r="Q742" s="7"/>
      <c r="R742" s="7"/>
      <c r="S742" s="7"/>
    </row>
    <row r="743" spans="1:19" ht="22" customHeight="1" x14ac:dyDescent="0.3">
      <c r="A743" s="5">
        <v>43556</v>
      </c>
      <c r="B743" s="21" t="str">
        <f t="shared" si="186"/>
        <v>April, 2019</v>
      </c>
      <c r="C743" s="21" t="str">
        <f t="shared" si="187"/>
        <v>April, 2019´</v>
      </c>
      <c r="D743" s="6" t="s">
        <v>32</v>
      </c>
      <c r="E743" s="6" t="s">
        <v>77</v>
      </c>
      <c r="F743" s="6" t="s">
        <v>67</v>
      </c>
      <c r="G743" s="6" t="s">
        <v>44</v>
      </c>
      <c r="H743" s="6" t="s">
        <v>82</v>
      </c>
      <c r="I743" s="6" t="s">
        <v>911</v>
      </c>
      <c r="J743" s="18" t="s">
        <v>3193</v>
      </c>
      <c r="K743" s="12" t="str">
        <f t="shared" si="184"/>
        <v>Galil</v>
      </c>
      <c r="L743" s="12" t="str">
        <f t="shared" si="185"/>
        <v>Insecticide</v>
      </c>
      <c r="M743" s="7">
        <v>206100.01</v>
      </c>
      <c r="N743" s="7">
        <v>206.1</v>
      </c>
      <c r="O743" s="7">
        <v>3788000</v>
      </c>
      <c r="P743" s="15">
        <f t="shared" si="188"/>
        <v>18.37942657062462</v>
      </c>
      <c r="Q743" s="10"/>
      <c r="R743" s="10"/>
      <c r="S743" s="10"/>
    </row>
    <row r="744" spans="1:19" ht="22" customHeight="1" x14ac:dyDescent="0.3">
      <c r="A744" s="2">
        <v>43555</v>
      </c>
      <c r="B744" s="21" t="str">
        <f t="shared" si="186"/>
        <v>March, 2019</v>
      </c>
      <c r="C744" s="21" t="str">
        <f t="shared" si="187"/>
        <v>March, 2019´</v>
      </c>
      <c r="D744" s="3" t="s">
        <v>32</v>
      </c>
      <c r="E744" s="3" t="s">
        <v>77</v>
      </c>
      <c r="F744" s="3" t="s">
        <v>67</v>
      </c>
      <c r="G744" s="3" t="s">
        <v>44</v>
      </c>
      <c r="H744" s="3" t="s">
        <v>82</v>
      </c>
      <c r="I744" s="3" t="s">
        <v>912</v>
      </c>
      <c r="J744" s="12" t="str">
        <f t="shared" si="192"/>
        <v>Chlorpyrifos</v>
      </c>
      <c r="K744" s="12" t="str">
        <f t="shared" si="184"/>
        <v>Pyrinex</v>
      </c>
      <c r="L744" s="12" t="str">
        <f t="shared" si="185"/>
        <v>Pesticide</v>
      </c>
      <c r="M744" s="4">
        <v>139720</v>
      </c>
      <c r="N744" s="4">
        <v>139.72</v>
      </c>
      <c r="O744" s="4">
        <v>2664000</v>
      </c>
      <c r="P744" s="15">
        <f t="shared" si="188"/>
        <v>19.066704838247926</v>
      </c>
      <c r="Q744" s="7"/>
      <c r="R744" s="7"/>
      <c r="S744" s="7"/>
    </row>
    <row r="745" spans="1:19" ht="22" customHeight="1" x14ac:dyDescent="0.3">
      <c r="A745" s="5">
        <v>43555</v>
      </c>
      <c r="B745" s="21" t="str">
        <f t="shared" si="186"/>
        <v>March, 2019</v>
      </c>
      <c r="C745" s="21" t="str">
        <f t="shared" si="187"/>
        <v>March, 2019´</v>
      </c>
      <c r="D745" s="6" t="s">
        <v>84</v>
      </c>
      <c r="E745" s="6" t="s">
        <v>77</v>
      </c>
      <c r="F745" s="6" t="s">
        <v>67</v>
      </c>
      <c r="G745" s="6" t="s">
        <v>44</v>
      </c>
      <c r="H745" s="6" t="s">
        <v>145</v>
      </c>
      <c r="I745" s="6" t="s">
        <v>913</v>
      </c>
      <c r="J745" s="12" t="s">
        <v>3140</v>
      </c>
      <c r="K745" s="12" t="str">
        <f t="shared" si="184"/>
        <v>Not Identified</v>
      </c>
      <c r="L745" s="12" t="str">
        <f t="shared" si="185"/>
        <v>General Chemical</v>
      </c>
      <c r="M745" s="7">
        <v>19650</v>
      </c>
      <c r="N745" s="7">
        <v>19.649999999999999</v>
      </c>
      <c r="O745" s="7">
        <v>16626000</v>
      </c>
      <c r="P745" s="15">
        <f t="shared" si="188"/>
        <v>846.10687022900765</v>
      </c>
      <c r="Q745" s="7"/>
      <c r="R745" s="7"/>
      <c r="S745" s="7"/>
    </row>
    <row r="746" spans="1:19" ht="22" customHeight="1" x14ac:dyDescent="0.3">
      <c r="A746" s="2">
        <v>43555</v>
      </c>
      <c r="B746" s="21" t="str">
        <f t="shared" si="186"/>
        <v>March, 2019</v>
      </c>
      <c r="C746" s="21" t="str">
        <f t="shared" si="187"/>
        <v>March, 2019´</v>
      </c>
      <c r="D746" s="3" t="s">
        <v>32</v>
      </c>
      <c r="E746" s="3" t="s">
        <v>840</v>
      </c>
      <c r="F746" s="3" t="s">
        <v>60</v>
      </c>
      <c r="G746" s="3" t="s">
        <v>44</v>
      </c>
      <c r="H746" s="3" t="s">
        <v>63</v>
      </c>
      <c r="I746" s="3" t="s">
        <v>914</v>
      </c>
      <c r="J746" s="12" t="s">
        <v>3162</v>
      </c>
      <c r="K746" s="12" t="str">
        <f t="shared" si="184"/>
        <v>Not Identified</v>
      </c>
      <c r="L746" s="12" t="str">
        <f t="shared" si="185"/>
        <v>General Chemical</v>
      </c>
      <c r="M746" s="4">
        <v>8060</v>
      </c>
      <c r="N746" s="4">
        <v>8.06</v>
      </c>
      <c r="O746" s="4">
        <v>126000</v>
      </c>
      <c r="P746" s="15">
        <f t="shared" si="188"/>
        <v>15.632754342431761</v>
      </c>
      <c r="Q746" s="10"/>
      <c r="R746" s="10"/>
      <c r="S746" s="10"/>
    </row>
    <row r="747" spans="1:19" ht="22" customHeight="1" x14ac:dyDescent="0.3">
      <c r="A747" s="5">
        <v>43554</v>
      </c>
      <c r="B747" s="21" t="str">
        <f t="shared" si="186"/>
        <v>March, 2019</v>
      </c>
      <c r="C747" s="21" t="str">
        <f t="shared" si="187"/>
        <v>March, 2019´</v>
      </c>
      <c r="D747" s="6" t="s">
        <v>84</v>
      </c>
      <c r="E747" s="6" t="s">
        <v>77</v>
      </c>
      <c r="F747" s="6" t="s">
        <v>67</v>
      </c>
      <c r="G747" s="6" t="s">
        <v>44</v>
      </c>
      <c r="H747" s="6" t="s">
        <v>145</v>
      </c>
      <c r="I747" s="6" t="s">
        <v>915</v>
      </c>
      <c r="J747" s="12" t="s">
        <v>3140</v>
      </c>
      <c r="K747" s="12" t="str">
        <f t="shared" si="184"/>
        <v>Not Identified</v>
      </c>
      <c r="L747" s="12" t="str">
        <f t="shared" si="185"/>
        <v>General Chemical</v>
      </c>
      <c r="M747" s="7">
        <v>19650</v>
      </c>
      <c r="N747" s="7">
        <v>19.649999999999999</v>
      </c>
      <c r="O747" s="7">
        <v>16626000</v>
      </c>
      <c r="P747" s="15">
        <f t="shared" si="188"/>
        <v>846.10687022900765</v>
      </c>
      <c r="Q747" s="7"/>
      <c r="R747" s="7"/>
      <c r="S747" s="7"/>
    </row>
    <row r="748" spans="1:19" ht="22" customHeight="1" x14ac:dyDescent="0.3">
      <c r="A748" s="2">
        <v>43554</v>
      </c>
      <c r="B748" s="21" t="str">
        <f t="shared" si="186"/>
        <v>March, 2019</v>
      </c>
      <c r="C748" s="21" t="str">
        <f t="shared" si="187"/>
        <v>March, 2019´</v>
      </c>
      <c r="D748" s="3" t="s">
        <v>84</v>
      </c>
      <c r="E748" s="3" t="s">
        <v>77</v>
      </c>
      <c r="F748" s="3" t="s">
        <v>67</v>
      </c>
      <c r="G748" s="3" t="s">
        <v>44</v>
      </c>
      <c r="H748" s="3" t="s">
        <v>145</v>
      </c>
      <c r="I748" s="3" t="s">
        <v>916</v>
      </c>
      <c r="J748" s="12" t="s">
        <v>3140</v>
      </c>
      <c r="K748" s="12" t="str">
        <f t="shared" si="184"/>
        <v>Not Identified</v>
      </c>
      <c r="L748" s="12" t="str">
        <f t="shared" si="185"/>
        <v>General Chemical</v>
      </c>
      <c r="M748" s="4">
        <v>19650</v>
      </c>
      <c r="N748" s="4">
        <v>19.649999999999999</v>
      </c>
      <c r="O748" s="4">
        <v>16626000</v>
      </c>
      <c r="P748" s="15">
        <f t="shared" si="188"/>
        <v>846.10687022900765</v>
      </c>
      <c r="Q748" s="10"/>
      <c r="R748" s="10"/>
      <c r="S748" s="10"/>
    </row>
    <row r="749" spans="1:19" ht="22" customHeight="1" x14ac:dyDescent="0.3">
      <c r="A749" s="5">
        <v>43550</v>
      </c>
      <c r="B749" s="21" t="str">
        <f t="shared" si="186"/>
        <v>March, 2019</v>
      </c>
      <c r="C749" s="21" t="str">
        <f t="shared" si="187"/>
        <v>March, 2019´</v>
      </c>
      <c r="D749" s="6" t="s">
        <v>32</v>
      </c>
      <c r="E749" s="6" t="s">
        <v>173</v>
      </c>
      <c r="F749" s="6" t="s">
        <v>176</v>
      </c>
      <c r="G749" s="6" t="s">
        <v>44</v>
      </c>
      <c r="H749" s="6" t="s">
        <v>179</v>
      </c>
      <c r="I749" s="6" t="s">
        <v>917</v>
      </c>
      <c r="J749" s="12" t="str">
        <f t="shared" ref="J749" si="194">IF(ISNUMBER(SEARCH("DMS",I749)),"Dimethyl Sulfate",IF(ISNUMBER(SEARCH("2,4-XILIDIN",I749)),"2,4-Xylidine",IF(ISNUMBER(SEARCH("GALIGAN",I749)),"Oxyfluorfen",IF(ISNUMBER(SEARCH("DIMETHYLAMINE",I749)),"Dimethylamine",IF(ISNUMBER(SEARCH("ORTHOFORMATE",I749)),"Trimethyl orthoformate",IF(ISNUMBER(SEARCH("NOVALURON",I749)),"Novaluron",IF(ISNUMBER(SEARCH("DIMETHYL SULPHATE",I749)),"Dimethyl Sulphate",IF(ISNUMBER(SEARCH("ALTAPYNE",I749)),"Acid Based Co-Emulsifier",IF(ISNUMBER(SEARCH("METHANESULFONYL",I749)),"Methanesulfonyl chloride",IF(ISNUMBER(SEARCH("METHYL FORMATE",I749)),"Methanoate",IF(ISNUMBER(SEARCH("FLUEN",I749)),"Fluensulfone","FIX IT")))))))))))</f>
        <v>Acid Based Co-Emulsifier</v>
      </c>
      <c r="K749" s="12" t="str">
        <f t="shared" si="184"/>
        <v>Not Identified</v>
      </c>
      <c r="L749" s="12" t="str">
        <f t="shared" si="185"/>
        <v>General Chemical</v>
      </c>
      <c r="M749" s="7">
        <v>17375</v>
      </c>
      <c r="N749" s="7">
        <v>17.38</v>
      </c>
      <c r="O749" s="7">
        <v>10600</v>
      </c>
      <c r="P749" s="15">
        <f t="shared" si="188"/>
        <v>0.61007194244604313</v>
      </c>
      <c r="Q749" s="7"/>
      <c r="R749" s="7"/>
      <c r="S749" s="7"/>
    </row>
    <row r="750" spans="1:19" ht="22" customHeight="1" x14ac:dyDescent="0.3">
      <c r="A750" s="2">
        <v>43549</v>
      </c>
      <c r="B750" s="21" t="str">
        <f t="shared" si="186"/>
        <v>March, 2019</v>
      </c>
      <c r="C750" s="21" t="str">
        <f t="shared" si="187"/>
        <v>March, 2019´</v>
      </c>
      <c r="D750" s="3" t="s">
        <v>32</v>
      </c>
      <c r="E750" s="3" t="s">
        <v>840</v>
      </c>
      <c r="F750" s="3" t="s">
        <v>53</v>
      </c>
      <c r="G750" s="3" t="s">
        <v>44</v>
      </c>
      <c r="H750" s="3" t="s">
        <v>57</v>
      </c>
      <c r="I750" s="3" t="s">
        <v>918</v>
      </c>
      <c r="J750" s="12" t="str">
        <f t="shared" si="192"/>
        <v>Carbendazim</v>
      </c>
      <c r="K750" s="12" t="str">
        <f t="shared" si="184"/>
        <v>Not Identified</v>
      </c>
      <c r="L750" s="12" t="str">
        <f t="shared" si="185"/>
        <v>General Chemical</v>
      </c>
      <c r="M750" s="4">
        <v>72360</v>
      </c>
      <c r="N750" s="4">
        <v>72.36</v>
      </c>
      <c r="O750" s="4">
        <v>1157000</v>
      </c>
      <c r="P750" s="15">
        <f t="shared" si="188"/>
        <v>15.989496959646214</v>
      </c>
      <c r="Q750" s="10"/>
      <c r="R750" s="10"/>
      <c r="S750" s="10"/>
    </row>
    <row r="751" spans="1:19" ht="22" customHeight="1" x14ac:dyDescent="0.3">
      <c r="A751" s="5">
        <v>43549</v>
      </c>
      <c r="B751" s="21" t="str">
        <f t="shared" si="186"/>
        <v>March, 2019</v>
      </c>
      <c r="C751" s="21" t="str">
        <f t="shared" si="187"/>
        <v>March, 2019´</v>
      </c>
      <c r="D751" s="6" t="s">
        <v>32</v>
      </c>
      <c r="E751" s="6" t="s">
        <v>65</v>
      </c>
      <c r="F751" s="6" t="s">
        <v>67</v>
      </c>
      <c r="G751" s="6" t="s">
        <v>44</v>
      </c>
      <c r="H751" s="6" t="s">
        <v>73</v>
      </c>
      <c r="I751" s="6" t="s">
        <v>919</v>
      </c>
      <c r="J751" s="12" t="str">
        <f t="shared" si="192"/>
        <v>Clethodim</v>
      </c>
      <c r="K751" s="12" t="str">
        <f t="shared" si="184"/>
        <v>Platinum</v>
      </c>
      <c r="L751" s="12" t="str">
        <f t="shared" si="185"/>
        <v>Herbicide</v>
      </c>
      <c r="M751" s="7">
        <v>26140</v>
      </c>
      <c r="N751" s="7">
        <v>26.14</v>
      </c>
      <c r="O751" s="7">
        <v>245000</v>
      </c>
      <c r="P751" s="15">
        <f t="shared" si="188"/>
        <v>9.372609028309105</v>
      </c>
      <c r="Q751" s="7"/>
      <c r="R751" s="7"/>
      <c r="S751" s="7"/>
    </row>
    <row r="752" spans="1:19" ht="22" customHeight="1" x14ac:dyDescent="0.3">
      <c r="A752" s="2">
        <v>43549</v>
      </c>
      <c r="B752" s="21" t="str">
        <f t="shared" si="186"/>
        <v>March, 2019</v>
      </c>
      <c r="C752" s="21" t="str">
        <f t="shared" si="187"/>
        <v>March, 2019´</v>
      </c>
      <c r="D752" s="3" t="s">
        <v>84</v>
      </c>
      <c r="E752" s="3" t="s">
        <v>77</v>
      </c>
      <c r="F752" s="3" t="s">
        <v>67</v>
      </c>
      <c r="G752" s="3" t="s">
        <v>44</v>
      </c>
      <c r="H752" s="3" t="s">
        <v>145</v>
      </c>
      <c r="I752" s="19" t="s">
        <v>920</v>
      </c>
      <c r="J752" s="12" t="s">
        <v>3140</v>
      </c>
      <c r="K752" s="12" t="str">
        <f t="shared" si="184"/>
        <v>Not Identified</v>
      </c>
      <c r="L752" s="12" t="str">
        <f t="shared" si="185"/>
        <v>General Chemical</v>
      </c>
      <c r="M752" s="4">
        <v>19650</v>
      </c>
      <c r="N752" s="4">
        <v>19.649999999999999</v>
      </c>
      <c r="O752" s="4">
        <v>16626000</v>
      </c>
      <c r="P752" s="15">
        <f t="shared" si="188"/>
        <v>846.10687022900765</v>
      </c>
      <c r="Q752" s="10"/>
      <c r="R752" s="10"/>
      <c r="S752" s="10"/>
    </row>
    <row r="753" spans="1:19" ht="22" customHeight="1" x14ac:dyDescent="0.3">
      <c r="A753" s="5">
        <v>43549</v>
      </c>
      <c r="B753" s="21" t="str">
        <f t="shared" si="186"/>
        <v>March, 2019</v>
      </c>
      <c r="C753" s="21" t="str">
        <f t="shared" si="187"/>
        <v>March, 2019´</v>
      </c>
      <c r="D753" s="6" t="s">
        <v>32</v>
      </c>
      <c r="E753" s="6" t="s">
        <v>120</v>
      </c>
      <c r="F753" s="6" t="s">
        <v>195</v>
      </c>
      <c r="G753" s="6" t="s">
        <v>44</v>
      </c>
      <c r="H753" s="6" t="s">
        <v>122</v>
      </c>
      <c r="I753" s="6" t="s">
        <v>921</v>
      </c>
      <c r="J753" s="12" t="str">
        <f t="shared" si="192"/>
        <v>Mancozeb Indofil</v>
      </c>
      <c r="K753" s="12" t="str">
        <f t="shared" si="184"/>
        <v>Mancozeb</v>
      </c>
      <c r="L753" s="12" t="str">
        <f t="shared" si="185"/>
        <v>Fungicide</v>
      </c>
      <c r="M753" s="7">
        <v>267019.99</v>
      </c>
      <c r="N753" s="7">
        <v>267.02</v>
      </c>
      <c r="O753" s="7">
        <v>1118000</v>
      </c>
      <c r="P753" s="15">
        <f t="shared" si="188"/>
        <v>4.1869524450210642</v>
      </c>
      <c r="Q753" s="7"/>
      <c r="R753" s="7"/>
      <c r="S753" s="7"/>
    </row>
    <row r="754" spans="1:19" ht="22" customHeight="1" x14ac:dyDescent="0.3">
      <c r="A754" s="2">
        <v>43549</v>
      </c>
      <c r="B754" s="21" t="str">
        <f t="shared" si="186"/>
        <v>March, 2019</v>
      </c>
      <c r="C754" s="21" t="str">
        <f t="shared" si="187"/>
        <v>March, 2019´</v>
      </c>
      <c r="D754" s="3" t="s">
        <v>32</v>
      </c>
      <c r="E754" s="3" t="s">
        <v>65</v>
      </c>
      <c r="F754" s="3" t="s">
        <v>67</v>
      </c>
      <c r="G754" s="3" t="s">
        <v>44</v>
      </c>
      <c r="H754" s="3" t="s">
        <v>73</v>
      </c>
      <c r="I754" s="3" t="s">
        <v>919</v>
      </c>
      <c r="J754" s="12" t="str">
        <f t="shared" si="192"/>
        <v>Clethodim</v>
      </c>
      <c r="K754" s="12" t="str">
        <f t="shared" si="184"/>
        <v>Platinum</v>
      </c>
      <c r="L754" s="12" t="str">
        <f t="shared" si="185"/>
        <v>Herbicide</v>
      </c>
      <c r="M754" s="4">
        <v>25759</v>
      </c>
      <c r="N754" s="4">
        <v>25.76</v>
      </c>
      <c r="O754" s="4">
        <v>241000</v>
      </c>
      <c r="P754" s="15">
        <f t="shared" si="188"/>
        <v>9.355953259055088</v>
      </c>
      <c r="Q754" s="10"/>
      <c r="R754" s="10"/>
      <c r="S754" s="10"/>
    </row>
    <row r="755" spans="1:19" ht="22" customHeight="1" x14ac:dyDescent="0.3">
      <c r="A755" s="5">
        <v>43549</v>
      </c>
      <c r="B755" s="21" t="str">
        <f t="shared" si="186"/>
        <v>March, 2019</v>
      </c>
      <c r="C755" s="21" t="str">
        <f t="shared" si="187"/>
        <v>March, 2019´</v>
      </c>
      <c r="D755" s="6" t="s">
        <v>32</v>
      </c>
      <c r="E755" s="6" t="s">
        <v>65</v>
      </c>
      <c r="F755" s="6" t="s">
        <v>67</v>
      </c>
      <c r="G755" s="6" t="s">
        <v>44</v>
      </c>
      <c r="H755" s="6" t="s">
        <v>73</v>
      </c>
      <c r="I755" s="6" t="s">
        <v>919</v>
      </c>
      <c r="J755" s="12" t="str">
        <f t="shared" si="192"/>
        <v>Clethodim</v>
      </c>
      <c r="K755" s="12" t="str">
        <f t="shared" si="184"/>
        <v>Platinum</v>
      </c>
      <c r="L755" s="12" t="str">
        <f t="shared" si="185"/>
        <v>Herbicide</v>
      </c>
      <c r="M755" s="7">
        <v>25699</v>
      </c>
      <c r="N755" s="7">
        <v>25.7</v>
      </c>
      <c r="O755" s="7">
        <v>241000</v>
      </c>
      <c r="P755" s="15">
        <f t="shared" si="188"/>
        <v>9.3777968014319626</v>
      </c>
      <c r="Q755" s="7"/>
      <c r="R755" s="7"/>
      <c r="S755" s="7"/>
    </row>
    <row r="756" spans="1:19" ht="22" customHeight="1" x14ac:dyDescent="0.3">
      <c r="A756" s="2">
        <v>43549</v>
      </c>
      <c r="B756" s="21" t="str">
        <f t="shared" si="186"/>
        <v>March, 2019</v>
      </c>
      <c r="C756" s="21" t="str">
        <f t="shared" si="187"/>
        <v>March, 2019´</v>
      </c>
      <c r="D756" s="3" t="s">
        <v>32</v>
      </c>
      <c r="E756" s="3" t="s">
        <v>166</v>
      </c>
      <c r="F756" s="3" t="s">
        <v>168</v>
      </c>
      <c r="G756" s="3" t="s">
        <v>44</v>
      </c>
      <c r="H756" s="3" t="s">
        <v>170</v>
      </c>
      <c r="I756" s="3" t="s">
        <v>922</v>
      </c>
      <c r="J756" s="12" t="s">
        <v>3171</v>
      </c>
      <c r="K756" s="12" t="str">
        <f t="shared" si="184"/>
        <v>Not Identified</v>
      </c>
      <c r="L756" s="12" t="str">
        <f t="shared" si="185"/>
        <v>General Chemical</v>
      </c>
      <c r="M756" s="4">
        <v>40400</v>
      </c>
      <c r="N756" s="4">
        <v>40.4</v>
      </c>
      <c r="O756" s="4">
        <v>215000</v>
      </c>
      <c r="P756" s="15">
        <f t="shared" si="188"/>
        <v>5.3217821782178216</v>
      </c>
      <c r="Q756" s="10"/>
      <c r="R756" s="10"/>
      <c r="S756" s="10"/>
    </row>
    <row r="757" spans="1:19" ht="22" customHeight="1" x14ac:dyDescent="0.3">
      <c r="A757" s="5">
        <v>43549</v>
      </c>
      <c r="B757" s="21" t="str">
        <f t="shared" si="186"/>
        <v>March, 2019</v>
      </c>
      <c r="C757" s="21" t="str">
        <f t="shared" si="187"/>
        <v>March, 2019´</v>
      </c>
      <c r="D757" s="6" t="s">
        <v>32</v>
      </c>
      <c r="E757" s="6" t="s">
        <v>77</v>
      </c>
      <c r="F757" s="6" t="s">
        <v>67</v>
      </c>
      <c r="G757" s="6" t="s">
        <v>44</v>
      </c>
      <c r="H757" s="6" t="s">
        <v>243</v>
      </c>
      <c r="I757" s="6" t="s">
        <v>923</v>
      </c>
      <c r="J757" s="12" t="str">
        <f t="shared" ref="J757" si="195">IF(ISNUMBER(SEARCH("BUTYRAMIDE",I757)),"2,3-Dimethyl Butyramide",IF(ISNUMBER(SEARCH("FOLPET",I757)),"Folpet",IF(ISNUMBER(SEARCH("METHYL [2-({[6- (TRIFLUOROMETHYL) PYRIDIN-2-YL] OXY} METHYL) PHENYL",I757)),"Esther",IF(ISNUMBER(SEARCH("TEBUCONAZOL",I757)),"Tebuconazole",IF(ISNUMBER(SEARCH("DICHLOROPHENYL",I757)),"Dichlorophenyl Isocyanates",IF(ISNUMBER(SEARCH("CAPTAN",I757)),"Captan",IF(ISNUMBER(SEARCH("DIMETHYLACETAMID",I757)),"Dimethylacetamide",IF(ISNUMBER(SEARCH("AFALON",I757)),"Linuron","FIX IT"))))))))</f>
        <v>Captan</v>
      </c>
      <c r="K757" s="12" t="str">
        <f t="shared" si="184"/>
        <v>Captan</v>
      </c>
      <c r="L757" s="12" t="str">
        <f t="shared" si="185"/>
        <v>Fungicide</v>
      </c>
      <c r="M757" s="7">
        <v>36316</v>
      </c>
      <c r="N757" s="7">
        <v>36.32</v>
      </c>
      <c r="O757" s="7">
        <v>668000</v>
      </c>
      <c r="P757" s="15">
        <f t="shared" si="188"/>
        <v>18.394096266108601</v>
      </c>
      <c r="Q757" s="7"/>
      <c r="R757" s="7"/>
      <c r="S757" s="7"/>
    </row>
    <row r="758" spans="1:19" ht="22" customHeight="1" x14ac:dyDescent="0.3">
      <c r="A758" s="2">
        <v>43549</v>
      </c>
      <c r="B758" s="21" t="str">
        <f t="shared" si="186"/>
        <v>March, 2019</v>
      </c>
      <c r="C758" s="21" t="str">
        <f t="shared" si="187"/>
        <v>March, 2019´</v>
      </c>
      <c r="D758" s="3" t="s">
        <v>32</v>
      </c>
      <c r="E758" s="3" t="s">
        <v>65</v>
      </c>
      <c r="F758" s="3" t="s">
        <v>67</v>
      </c>
      <c r="G758" s="3" t="s">
        <v>44</v>
      </c>
      <c r="H758" s="3" t="s">
        <v>73</v>
      </c>
      <c r="I758" s="3" t="s">
        <v>924</v>
      </c>
      <c r="J758" s="12" t="str">
        <f t="shared" si="192"/>
        <v>Clethodim</v>
      </c>
      <c r="K758" s="12" t="str">
        <f t="shared" si="184"/>
        <v>Platinum</v>
      </c>
      <c r="L758" s="12" t="str">
        <f t="shared" si="185"/>
        <v>Herbicide</v>
      </c>
      <c r="M758" s="4">
        <v>26959</v>
      </c>
      <c r="N758" s="4">
        <v>26.96</v>
      </c>
      <c r="O758" s="4">
        <v>253000</v>
      </c>
      <c r="P758" s="15">
        <f t="shared" si="188"/>
        <v>9.3846210912867694</v>
      </c>
      <c r="Q758" s="10"/>
      <c r="R758" s="10"/>
      <c r="S758" s="10"/>
    </row>
    <row r="759" spans="1:19" ht="22" customHeight="1" x14ac:dyDescent="0.3">
      <c r="A759" s="5">
        <v>43549</v>
      </c>
      <c r="B759" s="21" t="str">
        <f t="shared" si="186"/>
        <v>March, 2019</v>
      </c>
      <c r="C759" s="21" t="str">
        <f t="shared" si="187"/>
        <v>March, 2019´</v>
      </c>
      <c r="D759" s="6" t="s">
        <v>32</v>
      </c>
      <c r="E759" s="6" t="s">
        <v>77</v>
      </c>
      <c r="F759" s="6" t="s">
        <v>67</v>
      </c>
      <c r="G759" s="6" t="s">
        <v>44</v>
      </c>
      <c r="H759" s="6" t="s">
        <v>82</v>
      </c>
      <c r="I759" s="6" t="s">
        <v>925</v>
      </c>
      <c r="J759" s="18" t="s">
        <v>3193</v>
      </c>
      <c r="K759" s="12" t="str">
        <f t="shared" si="184"/>
        <v>Galil</v>
      </c>
      <c r="L759" s="12" t="str">
        <f t="shared" si="185"/>
        <v>Insecticide</v>
      </c>
      <c r="M759" s="7">
        <v>61830</v>
      </c>
      <c r="N759" s="7">
        <v>61.83</v>
      </c>
      <c r="O759" s="7">
        <v>1179000</v>
      </c>
      <c r="P759" s="15">
        <f t="shared" si="188"/>
        <v>19.068413391557495</v>
      </c>
      <c r="Q759" s="7"/>
      <c r="R759" s="7"/>
      <c r="S759" s="7"/>
    </row>
    <row r="760" spans="1:19" ht="22" customHeight="1" x14ac:dyDescent="0.3">
      <c r="A760" s="2">
        <v>43549</v>
      </c>
      <c r="B760" s="21" t="str">
        <f t="shared" si="186"/>
        <v>March, 2019</v>
      </c>
      <c r="C760" s="21" t="str">
        <f t="shared" si="187"/>
        <v>March, 2019´</v>
      </c>
      <c r="D760" s="3" t="s">
        <v>32</v>
      </c>
      <c r="E760" s="3" t="s">
        <v>65</v>
      </c>
      <c r="F760" s="3" t="s">
        <v>67</v>
      </c>
      <c r="G760" s="3" t="s">
        <v>44</v>
      </c>
      <c r="H760" s="3" t="s">
        <v>73</v>
      </c>
      <c r="I760" s="3" t="s">
        <v>919</v>
      </c>
      <c r="J760" s="12" t="str">
        <f t="shared" si="192"/>
        <v>Clethodim</v>
      </c>
      <c r="K760" s="12" t="str">
        <f t="shared" si="184"/>
        <v>Platinum</v>
      </c>
      <c r="L760" s="12" t="str">
        <f t="shared" si="185"/>
        <v>Herbicide</v>
      </c>
      <c r="M760" s="4">
        <v>26549</v>
      </c>
      <c r="N760" s="4">
        <v>26.55</v>
      </c>
      <c r="O760" s="4">
        <v>249000</v>
      </c>
      <c r="P760" s="15">
        <f t="shared" si="188"/>
        <v>9.3788843270932993</v>
      </c>
      <c r="Q760" s="10"/>
      <c r="R760" s="10"/>
      <c r="S760" s="10"/>
    </row>
    <row r="761" spans="1:19" ht="22" customHeight="1" x14ac:dyDescent="0.3">
      <c r="A761" s="5">
        <v>43549</v>
      </c>
      <c r="B761" s="21" t="str">
        <f t="shared" si="186"/>
        <v>March, 2019</v>
      </c>
      <c r="C761" s="21" t="str">
        <f t="shared" si="187"/>
        <v>March, 2019´</v>
      </c>
      <c r="D761" s="6" t="s">
        <v>32</v>
      </c>
      <c r="E761" s="6" t="s">
        <v>77</v>
      </c>
      <c r="F761" s="6" t="s">
        <v>67</v>
      </c>
      <c r="G761" s="6" t="s">
        <v>44</v>
      </c>
      <c r="H761" s="6" t="s">
        <v>330</v>
      </c>
      <c r="I761" s="6" t="s">
        <v>926</v>
      </c>
      <c r="J761" s="12" t="str">
        <f>IF(ISNUMBER(SEARCH("GALIL", I761)), "Imidachloprid", IF(ISNUMBER(SEARCH("SUPRATHION", I761)), "Methidathion", "FIX IT"))</f>
        <v>Methidathion</v>
      </c>
      <c r="K761" s="12" t="str">
        <f t="shared" si="184"/>
        <v>Suprathion</v>
      </c>
      <c r="L761" s="12" t="str">
        <f t="shared" si="185"/>
        <v>Insecticide</v>
      </c>
      <c r="M761" s="7">
        <v>22022</v>
      </c>
      <c r="N761" s="7">
        <v>22.02</v>
      </c>
      <c r="O761" s="7">
        <v>25107000</v>
      </c>
      <c r="P761" s="15">
        <f t="shared" si="188"/>
        <v>1140.0871855417311</v>
      </c>
      <c r="Q761" s="7"/>
      <c r="R761" s="7"/>
      <c r="S761" s="7"/>
    </row>
    <row r="762" spans="1:19" ht="22" customHeight="1" x14ac:dyDescent="0.3">
      <c r="A762" s="2">
        <v>43549</v>
      </c>
      <c r="B762" s="21" t="str">
        <f t="shared" si="186"/>
        <v>March, 2019</v>
      </c>
      <c r="C762" s="21" t="str">
        <f t="shared" si="187"/>
        <v>March, 2019´</v>
      </c>
      <c r="D762" s="3" t="s">
        <v>32</v>
      </c>
      <c r="E762" s="3" t="s">
        <v>65</v>
      </c>
      <c r="F762" s="3" t="s">
        <v>67</v>
      </c>
      <c r="G762" s="3" t="s">
        <v>44</v>
      </c>
      <c r="H762" s="3" t="s">
        <v>73</v>
      </c>
      <c r="I762" s="3" t="s">
        <v>919</v>
      </c>
      <c r="J762" s="12" t="str">
        <f t="shared" si="192"/>
        <v>Clethodim</v>
      </c>
      <c r="K762" s="12" t="str">
        <f t="shared" si="184"/>
        <v>Platinum</v>
      </c>
      <c r="L762" s="12" t="str">
        <f t="shared" si="185"/>
        <v>Herbicide</v>
      </c>
      <c r="M762" s="4">
        <v>25739</v>
      </c>
      <c r="N762" s="4">
        <v>25.74</v>
      </c>
      <c r="O762" s="4">
        <v>241000</v>
      </c>
      <c r="P762" s="15">
        <f t="shared" si="188"/>
        <v>9.3632231244415092</v>
      </c>
      <c r="Q762" s="10"/>
      <c r="R762" s="10"/>
      <c r="S762" s="10"/>
    </row>
    <row r="763" spans="1:19" ht="22" customHeight="1" x14ac:dyDescent="0.3">
      <c r="A763" s="5">
        <v>43547</v>
      </c>
      <c r="B763" s="21" t="str">
        <f t="shared" si="186"/>
        <v>March, 2019</v>
      </c>
      <c r="C763" s="21" t="str">
        <f t="shared" si="187"/>
        <v>March, 2019´</v>
      </c>
      <c r="D763" s="6" t="s">
        <v>84</v>
      </c>
      <c r="E763" s="6" t="s">
        <v>127</v>
      </c>
      <c r="F763" s="6" t="s">
        <v>106</v>
      </c>
      <c r="G763" s="6" t="s">
        <v>44</v>
      </c>
      <c r="H763" s="6" t="s">
        <v>129</v>
      </c>
      <c r="I763" s="6" t="s">
        <v>927</v>
      </c>
      <c r="J763" s="12" t="str">
        <f>IF(ISNUMBER(SEARCH("DMS",I763)),"Dimethyl Sulfate",IF(ISNUMBER(SEARCH("2,4-XILIDIN",I763)),"2,4-Xylidine",IF(ISNUMBER(SEARCH("GALIGAN",I763)),"Oxyfluorfen",IF(ISNUMBER(SEARCH("DIMETHYLAMINE",I763)),"Dimethylamine",IF(ISNUMBER(SEARCH("ORTHOFORMATE",I763)),"Trimethyl orthoformate",IF(ISNUMBER(SEARCH("NOVALURON",I763)),"Novaluron",IF(ISNUMBER(SEARCH("DIMETHYL SULPHATE",I763)),"Dimethyl Sulphate",IF(ISNUMBER(SEARCH("ALTAPYNE",I763)),"Acid Based Co-Emulsifier",IF(ISNUMBER(SEARCH("METHANESULFONYL",I763)),"Methanesulfonyl chloride",IF(ISNUMBER(SEARCH("METHYL FORMATE",I763)),"Methanoate",IF(ISNUMBER(SEARCH("FLUEN",I763)),"Fluensulfone","FIX IT")))))))))))</f>
        <v>2,4-Xylidine</v>
      </c>
      <c r="K763" s="12" t="str">
        <f t="shared" si="184"/>
        <v>Not Identified</v>
      </c>
      <c r="L763" s="12" t="str">
        <f t="shared" si="185"/>
        <v>General Chemical</v>
      </c>
      <c r="M763" s="7">
        <v>17520</v>
      </c>
      <c r="N763" s="7">
        <v>17.52</v>
      </c>
      <c r="O763" s="7">
        <v>168000</v>
      </c>
      <c r="P763" s="15">
        <f t="shared" si="188"/>
        <v>9.5890410958904102</v>
      </c>
      <c r="Q763" s="7"/>
      <c r="R763" s="7"/>
      <c r="S763" s="7"/>
    </row>
    <row r="764" spans="1:19" ht="22" customHeight="1" x14ac:dyDescent="0.3">
      <c r="A764" s="2">
        <v>43546</v>
      </c>
      <c r="B764" s="21" t="str">
        <f t="shared" si="186"/>
        <v>March, 2019</v>
      </c>
      <c r="C764" s="21" t="str">
        <f t="shared" si="187"/>
        <v>March, 2019´</v>
      </c>
      <c r="D764" s="3" t="s">
        <v>753</v>
      </c>
      <c r="E764" s="3" t="s">
        <v>77</v>
      </c>
      <c r="F764" s="3" t="s">
        <v>67</v>
      </c>
      <c r="G764" s="3" t="s">
        <v>44</v>
      </c>
      <c r="H764" s="3" t="s">
        <v>243</v>
      </c>
      <c r="I764" s="3" t="s">
        <v>928</v>
      </c>
      <c r="J764" s="12" t="s">
        <v>3130</v>
      </c>
      <c r="K764" s="12" t="str">
        <f t="shared" si="184"/>
        <v>Captan</v>
      </c>
      <c r="L764" s="12" t="str">
        <f t="shared" si="185"/>
        <v>Fungicide</v>
      </c>
      <c r="M764" s="4">
        <v>25940</v>
      </c>
      <c r="N764" s="4">
        <v>25.94</v>
      </c>
      <c r="O764" s="4">
        <v>477000</v>
      </c>
      <c r="P764" s="15">
        <f t="shared" si="188"/>
        <v>18.388589051657672</v>
      </c>
      <c r="Q764" s="10"/>
      <c r="R764" s="10"/>
      <c r="S764" s="10"/>
    </row>
    <row r="765" spans="1:19" ht="22" customHeight="1" x14ac:dyDescent="0.3">
      <c r="A765" s="5">
        <v>43546</v>
      </c>
      <c r="B765" s="21" t="str">
        <f t="shared" si="186"/>
        <v>March, 2019</v>
      </c>
      <c r="C765" s="21" t="str">
        <f t="shared" si="187"/>
        <v>March, 2019´</v>
      </c>
      <c r="D765" s="6" t="s">
        <v>584</v>
      </c>
      <c r="E765" s="6" t="s">
        <v>77</v>
      </c>
      <c r="F765" s="6" t="s">
        <v>67</v>
      </c>
      <c r="G765" s="6" t="s">
        <v>44</v>
      </c>
      <c r="H765" s="6" t="s">
        <v>669</v>
      </c>
      <c r="I765" s="6" t="s">
        <v>929</v>
      </c>
      <c r="J765" s="18" t="s">
        <v>3193</v>
      </c>
      <c r="K765" s="12" t="str">
        <f t="shared" si="184"/>
        <v>Galil</v>
      </c>
      <c r="L765" s="12" t="str">
        <f t="shared" si="185"/>
        <v>Insecticide</v>
      </c>
      <c r="M765" s="7">
        <v>66150</v>
      </c>
      <c r="N765" s="7">
        <v>66.150000000000006</v>
      </c>
      <c r="O765" s="7">
        <v>665000</v>
      </c>
      <c r="P765" s="15">
        <f t="shared" si="188"/>
        <v>10.052910052910052</v>
      </c>
      <c r="Q765" s="10"/>
      <c r="R765" s="10"/>
      <c r="S765" s="10"/>
    </row>
    <row r="766" spans="1:19" ht="22" customHeight="1" x14ac:dyDescent="0.3">
      <c r="A766" s="2">
        <v>43546</v>
      </c>
      <c r="B766" s="21" t="str">
        <f t="shared" si="186"/>
        <v>March, 2019</v>
      </c>
      <c r="C766" s="21" t="str">
        <f t="shared" si="187"/>
        <v>March, 2019´</v>
      </c>
      <c r="D766" s="3" t="s">
        <v>753</v>
      </c>
      <c r="E766" s="3" t="s">
        <v>77</v>
      </c>
      <c r="F766" s="3" t="s">
        <v>67</v>
      </c>
      <c r="G766" s="3" t="s">
        <v>44</v>
      </c>
      <c r="H766" s="3" t="s">
        <v>930</v>
      </c>
      <c r="I766" s="3" t="s">
        <v>931</v>
      </c>
      <c r="J766" s="12" t="s">
        <v>3245</v>
      </c>
      <c r="K766" s="12" t="str">
        <f t="shared" si="184"/>
        <v>Not Identified</v>
      </c>
      <c r="L766" s="12" t="str">
        <f t="shared" si="185"/>
        <v>General Chemical</v>
      </c>
      <c r="M766" s="4">
        <v>25940</v>
      </c>
      <c r="N766" s="4">
        <v>25.94</v>
      </c>
      <c r="O766" s="4">
        <v>167000</v>
      </c>
      <c r="P766" s="15">
        <f t="shared" si="188"/>
        <v>6.4379336931380111</v>
      </c>
      <c r="Q766" s="7"/>
      <c r="R766" s="7"/>
      <c r="S766" s="7"/>
    </row>
    <row r="767" spans="1:19" ht="22" customHeight="1" x14ac:dyDescent="0.3">
      <c r="A767" s="5">
        <v>43544</v>
      </c>
      <c r="B767" s="21" t="str">
        <f t="shared" si="186"/>
        <v>March, 2019</v>
      </c>
      <c r="C767" s="21" t="str">
        <f t="shared" si="187"/>
        <v>March, 2019´</v>
      </c>
      <c r="D767" s="6" t="s">
        <v>84</v>
      </c>
      <c r="E767" s="6" t="s">
        <v>408</v>
      </c>
      <c r="F767" s="6" t="s">
        <v>60</v>
      </c>
      <c r="G767" s="6" t="s">
        <v>44</v>
      </c>
      <c r="H767" s="6" t="s">
        <v>410</v>
      </c>
      <c r="I767" s="6" t="s">
        <v>933</v>
      </c>
      <c r="J767" s="12" t="s">
        <v>3169</v>
      </c>
      <c r="K767" s="12" t="str">
        <f t="shared" si="184"/>
        <v>Not Identified</v>
      </c>
      <c r="L767" s="12" t="str">
        <f t="shared" si="185"/>
        <v>General Chemical</v>
      </c>
      <c r="M767" s="7">
        <v>88704</v>
      </c>
      <c r="N767" s="7">
        <v>88.7</v>
      </c>
      <c r="O767" s="7">
        <v>112000</v>
      </c>
      <c r="P767" s="15">
        <f t="shared" si="188"/>
        <v>1.2626262626262625</v>
      </c>
      <c r="Q767" s="10"/>
      <c r="R767" s="10"/>
      <c r="S767" s="10"/>
    </row>
    <row r="768" spans="1:19" ht="22" customHeight="1" x14ac:dyDescent="0.3">
      <c r="A768" s="2">
        <v>43544</v>
      </c>
      <c r="B768" s="21" t="str">
        <f t="shared" si="186"/>
        <v>March, 2019</v>
      </c>
      <c r="C768" s="21" t="str">
        <f t="shared" si="187"/>
        <v>March, 2019´</v>
      </c>
      <c r="D768" s="3" t="s">
        <v>84</v>
      </c>
      <c r="E768" s="3" t="s">
        <v>408</v>
      </c>
      <c r="F768" s="3" t="s">
        <v>60</v>
      </c>
      <c r="G768" s="3" t="s">
        <v>44</v>
      </c>
      <c r="H768" s="3" t="s">
        <v>410</v>
      </c>
      <c r="I768" s="3" t="s">
        <v>934</v>
      </c>
      <c r="J768" s="12" t="s">
        <v>3169</v>
      </c>
      <c r="K768" s="12" t="str">
        <f t="shared" si="184"/>
        <v>Not Identified</v>
      </c>
      <c r="L768" s="12" t="str">
        <f t="shared" si="185"/>
        <v>General Chemical</v>
      </c>
      <c r="M768" s="4">
        <v>66528</v>
      </c>
      <c r="N768" s="4">
        <v>66.53</v>
      </c>
      <c r="O768" s="4">
        <v>83900</v>
      </c>
      <c r="P768" s="15">
        <f t="shared" si="188"/>
        <v>1.2611231361231361</v>
      </c>
      <c r="Q768" s="7"/>
      <c r="R768" s="7"/>
      <c r="S768" s="7"/>
    </row>
    <row r="769" spans="1:19" ht="22" customHeight="1" x14ac:dyDescent="0.3">
      <c r="A769" s="5">
        <v>43544</v>
      </c>
      <c r="B769" s="21" t="str">
        <f t="shared" si="186"/>
        <v>March, 2019</v>
      </c>
      <c r="C769" s="21" t="str">
        <f t="shared" si="187"/>
        <v>March, 2019´</v>
      </c>
      <c r="D769" s="6" t="s">
        <v>32</v>
      </c>
      <c r="E769" s="6" t="s">
        <v>173</v>
      </c>
      <c r="F769" s="6" t="s">
        <v>176</v>
      </c>
      <c r="G769" s="6" t="s">
        <v>44</v>
      </c>
      <c r="H769" s="6" t="s">
        <v>179</v>
      </c>
      <c r="I769" s="6" t="s">
        <v>935</v>
      </c>
      <c r="J769" s="12" t="str">
        <f t="shared" ref="J769" si="196">IF(ISNUMBER(SEARCH("DMS",I769)),"Dimethyl Sulfate",IF(ISNUMBER(SEARCH("2,4-XILIDIN",I769)),"2,4-Xylidine",IF(ISNUMBER(SEARCH("GALIGAN",I769)),"Oxyfluorfen",IF(ISNUMBER(SEARCH("DIMETHYLAMINE",I769)),"Dimethylamine",IF(ISNUMBER(SEARCH("ORTHOFORMATE",I769)),"Trimethyl orthoformate",IF(ISNUMBER(SEARCH("NOVALURON",I769)),"Novaluron",IF(ISNUMBER(SEARCH("DIMETHYL SULPHATE",I769)),"Dimethyl Sulphate",IF(ISNUMBER(SEARCH("ALTAPYNE",I769)),"Acid Based Co-Emulsifier",IF(ISNUMBER(SEARCH("METHANESULFONYL",I769)),"Methanesulfonyl chloride",IF(ISNUMBER(SEARCH("METHYL FORMATE",I769)),"Methanoate",IF(ISNUMBER(SEARCH("FLUEN",I769)),"Fluensulfone","FIX IT")))))))))))</f>
        <v>Acid Based Co-Emulsifier</v>
      </c>
      <c r="K769" s="12" t="str">
        <f t="shared" si="184"/>
        <v>Not Identified</v>
      </c>
      <c r="L769" s="12" t="str">
        <f t="shared" si="185"/>
        <v>General Chemical</v>
      </c>
      <c r="M769" s="7">
        <v>104250</v>
      </c>
      <c r="N769" s="7">
        <v>104.25</v>
      </c>
      <c r="O769" s="7">
        <v>63700</v>
      </c>
      <c r="P769" s="15">
        <f t="shared" si="188"/>
        <v>0.61103117505995208</v>
      </c>
      <c r="Q769" s="10"/>
      <c r="R769" s="10"/>
      <c r="S769" s="10"/>
    </row>
    <row r="770" spans="1:19" ht="22" customHeight="1" x14ac:dyDescent="0.3">
      <c r="A770" s="2">
        <v>43544</v>
      </c>
      <c r="B770" s="21" t="str">
        <f t="shared" si="186"/>
        <v>March, 2019</v>
      </c>
      <c r="C770" s="21" t="str">
        <f t="shared" si="187"/>
        <v>March, 2019´</v>
      </c>
      <c r="D770" s="3" t="s">
        <v>32</v>
      </c>
      <c r="E770" s="3" t="s">
        <v>399</v>
      </c>
      <c r="F770" s="3" t="s">
        <v>151</v>
      </c>
      <c r="G770" s="3" t="s">
        <v>44</v>
      </c>
      <c r="H770" s="3" t="s">
        <v>936</v>
      </c>
      <c r="I770" s="3" t="s">
        <v>937</v>
      </c>
      <c r="J770" s="12" t="str">
        <f t="shared" ref="J770:J782" si="197">IF(ISNUMBER(SEARCH("CARBENDAZIM",I770)),"Carbendazim",IF(ISNUMBER(SEARCH("4-D",I770)),"2,4-Dichlorophenoxyacetic acid",IF(ISNUMBER(SEARCH("RIDOVER",I770)),"Glyphosate",IF(ISNUMBER(SEARCH("POQUER",I770)),"Clethodim",IF(ISNUMBER(SEARCH("LITER",I770)),"Imidacloprid",IF(ISNUMBER(SEARCH("PYRINEX",I770)),"Chlorpyrifos",IF(ISNUMBER(SEARCH("ORBIT",I770)),"Omethoate",IF(ISNUMBER(SEARCH("HEXARON",I770)),"Diuron",IF(ISNUMBER(SEARCH("ISOPROPYLAMINE",I770)),"Isopropylamine",IF(ISNUMBER(SEARCH("GLYPHOSATE",I770)),"Glyphosate",IF(ISNUMBER(SEARCH("MANCOZEB",I770)),"Mancozeb Indofil",IF(ISNUMBER(SEARCH("PARAQUAT",I770)),"Paraquat",IF(ISNUMBER(SEARCH("CAROMAX",I770)),"Aromatic Solvent Mixture",IF(ISNUMBER(SEARCH("BUTIRON",I770)),"Tebuthiuron",IF(ISNUMBER(SEARCH("VORAZ",I770)),"Methomyl",IF(ISNUMBER(SEARCH("IMIDACLOPRID",I770)),"Imidacloprid",IF(ISNUMBER(SEARCH("2 4 D",I770)),"2,4-Dichlorophenoxyacetic acid",IF(ISNUMBER(SEARCH("IMIDACL",I770)),"Imidacloprid",IF(ISNUMBER(SEARCH("DIUREX",I770)),"Diuron",IF(ISNUMBER(SEARCH("RAPEL",I770)),"Acephate","fix it"))))))))))))))))))))</f>
        <v>Aromatic Solvent Mixture</v>
      </c>
      <c r="K770" s="12" t="str">
        <f t="shared" ref="K770:K833" si="198">VLOOKUP(J770,Q:S,2, FALSE)</f>
        <v>Caromax 28</v>
      </c>
      <c r="L770" s="12" t="str">
        <f t="shared" ref="L770:L833" si="199">VLOOKUP(K770,R:T,2, FALSE)</f>
        <v>Solvent</v>
      </c>
      <c r="M770" s="4">
        <v>281040.01</v>
      </c>
      <c r="N770" s="4">
        <v>281.04000000000002</v>
      </c>
      <c r="O770" s="3" t="s">
        <v>49</v>
      </c>
      <c r="P770" s="15" t="e">
        <f t="shared" si="188"/>
        <v>#VALUE!</v>
      </c>
      <c r="Q770" s="7"/>
      <c r="R770" s="7"/>
      <c r="S770" s="7"/>
    </row>
    <row r="771" spans="1:19" ht="22" customHeight="1" x14ac:dyDescent="0.3">
      <c r="A771" s="5">
        <v>43544</v>
      </c>
      <c r="B771" s="21" t="str">
        <f t="shared" ref="B771:B834" si="200">TEXT(A771,"MMMMMMM, YYYY")</f>
        <v>March, 2019</v>
      </c>
      <c r="C771" s="21" t="str">
        <f t="shared" ref="C771:C834" si="201">B771&amp;"´"</f>
        <v>March, 2019´</v>
      </c>
      <c r="D771" s="6" t="s">
        <v>32</v>
      </c>
      <c r="E771" s="6" t="s">
        <v>35</v>
      </c>
      <c r="F771" s="6" t="s">
        <v>40</v>
      </c>
      <c r="G771" s="6" t="s">
        <v>44</v>
      </c>
      <c r="H771" s="6" t="s">
        <v>938</v>
      </c>
      <c r="I771" s="6" t="s">
        <v>939</v>
      </c>
      <c r="J771" s="12" t="str">
        <f t="shared" si="197"/>
        <v>2,4-Dichlorophenoxyacetic acid</v>
      </c>
      <c r="K771" s="12" t="str">
        <f t="shared" si="198"/>
        <v>2,4-D Main</v>
      </c>
      <c r="L771" s="12" t="str">
        <f t="shared" si="199"/>
        <v>Herbicide</v>
      </c>
      <c r="M771" s="7">
        <v>314980.01</v>
      </c>
      <c r="N771" s="7">
        <v>314.98</v>
      </c>
      <c r="O771" s="7">
        <v>1032000</v>
      </c>
      <c r="P771" s="15">
        <f t="shared" ref="P771:P834" si="202">O771/M771</f>
        <v>3.2763983974729061</v>
      </c>
      <c r="Q771" s="10"/>
      <c r="R771" s="10"/>
      <c r="S771" s="10"/>
    </row>
    <row r="772" spans="1:19" ht="22" customHeight="1" x14ac:dyDescent="0.3">
      <c r="A772" s="2">
        <v>43544</v>
      </c>
      <c r="B772" s="21" t="str">
        <f t="shared" si="200"/>
        <v>March, 2019</v>
      </c>
      <c r="C772" s="21" t="str">
        <f t="shared" si="201"/>
        <v>March, 2019´</v>
      </c>
      <c r="D772" s="3" t="s">
        <v>32</v>
      </c>
      <c r="E772" s="3" t="s">
        <v>557</v>
      </c>
      <c r="F772" s="3" t="s">
        <v>186</v>
      </c>
      <c r="G772" s="3" t="s">
        <v>44</v>
      </c>
      <c r="H772" s="3" t="s">
        <v>140</v>
      </c>
      <c r="I772" s="3" t="s">
        <v>940</v>
      </c>
      <c r="J772" s="12" t="str">
        <f>IF(ISNUMBER(SEARCH("2,4 D",I770)),"2,4-Dichlorophenoxyacetic acid",IF(ISNUMBER(SEARCH("ACIDO",I770)),"2,4-Dichlorophenoxyacetic acid",IF(ISNUMBER(SEARCH("NAPHTHA",I770)),"Aromatic Solvent Mixture",IF(ISNUMBER(SEARCH("DIMETHYLAMINE",I770)),"Dimethylamine",IF(ISNUMBER(SEARCH("DIMETILAMINA",I770)),"Dimethylamine",IF(ISNUMBER(SEARCH("JUMP",I770)),"Diuron",IF(ISNUMBER(SEARCH(" 2-AMINO-2,3-DIMETHYL BUTYRAMIDE",I770)),"Herbicide Amine Intermediate",IF(ISNUMBER(SEARCH("TEBUTHIURON",I770)),"Tebuthiuron",IF(ISNUMBER(SEARCH("DMS",I770)),"Dimethyl Sulfate",IF(ISNUMBER(SEARCH("2,4-XILIDIN",I770)),"2,4-Xylidine","FIX IT"))))))))))</f>
        <v>Aromatic Solvent Mixture</v>
      </c>
      <c r="K772" s="12" t="str">
        <f t="shared" si="198"/>
        <v>Caromax 28</v>
      </c>
      <c r="L772" s="12" t="str">
        <f t="shared" si="199"/>
        <v>Solvent</v>
      </c>
      <c r="M772" s="4">
        <v>150380.01</v>
      </c>
      <c r="N772" s="4">
        <v>150.38</v>
      </c>
      <c r="O772" s="4">
        <v>350000</v>
      </c>
      <c r="P772" s="15">
        <f t="shared" si="202"/>
        <v>2.3274370044263195</v>
      </c>
      <c r="Q772" s="7"/>
      <c r="R772" s="7"/>
      <c r="S772" s="7"/>
    </row>
    <row r="773" spans="1:19" ht="22" customHeight="1" x14ac:dyDescent="0.3">
      <c r="A773" s="5">
        <v>43543</v>
      </c>
      <c r="B773" s="21" t="str">
        <f t="shared" si="200"/>
        <v>March, 2019</v>
      </c>
      <c r="C773" s="21" t="str">
        <f t="shared" si="201"/>
        <v>March, 2019´</v>
      </c>
      <c r="D773" s="6" t="s">
        <v>32</v>
      </c>
      <c r="E773" s="6" t="s">
        <v>65</v>
      </c>
      <c r="F773" s="6" t="s">
        <v>67</v>
      </c>
      <c r="G773" s="6" t="s">
        <v>44</v>
      </c>
      <c r="H773" s="6" t="s">
        <v>73</v>
      </c>
      <c r="I773" s="6" t="s">
        <v>919</v>
      </c>
      <c r="J773" s="12" t="str">
        <f t="shared" si="197"/>
        <v>Clethodim</v>
      </c>
      <c r="K773" s="12" t="str">
        <f t="shared" si="198"/>
        <v>Platinum</v>
      </c>
      <c r="L773" s="12" t="str">
        <f t="shared" si="199"/>
        <v>Herbicide</v>
      </c>
      <c r="M773" s="7">
        <v>25869</v>
      </c>
      <c r="N773" s="7">
        <v>25.87</v>
      </c>
      <c r="O773" s="7">
        <v>242000</v>
      </c>
      <c r="P773" s="15">
        <f t="shared" si="202"/>
        <v>9.3548262399010405</v>
      </c>
      <c r="Q773" s="10"/>
      <c r="R773" s="10"/>
      <c r="S773" s="10"/>
    </row>
    <row r="774" spans="1:19" ht="22" customHeight="1" x14ac:dyDescent="0.3">
      <c r="A774" s="2">
        <v>43543</v>
      </c>
      <c r="B774" s="21" t="str">
        <f t="shared" si="200"/>
        <v>March, 2019</v>
      </c>
      <c r="C774" s="21" t="str">
        <f t="shared" si="201"/>
        <v>March, 2019´</v>
      </c>
      <c r="D774" s="3" t="s">
        <v>32</v>
      </c>
      <c r="E774" s="3" t="s">
        <v>65</v>
      </c>
      <c r="F774" s="3" t="s">
        <v>67</v>
      </c>
      <c r="G774" s="3" t="s">
        <v>44</v>
      </c>
      <c r="H774" s="3" t="s">
        <v>73</v>
      </c>
      <c r="I774" s="3" t="s">
        <v>919</v>
      </c>
      <c r="J774" s="12" t="str">
        <f t="shared" si="197"/>
        <v>Clethodim</v>
      </c>
      <c r="K774" s="12" t="str">
        <f t="shared" si="198"/>
        <v>Platinum</v>
      </c>
      <c r="L774" s="12" t="str">
        <f t="shared" si="199"/>
        <v>Herbicide</v>
      </c>
      <c r="M774" s="4">
        <v>25969</v>
      </c>
      <c r="N774" s="4">
        <v>25.97</v>
      </c>
      <c r="O774" s="4">
        <v>243000</v>
      </c>
      <c r="P774" s="15">
        <f t="shared" si="202"/>
        <v>9.3573106396087642</v>
      </c>
      <c r="Q774" s="7"/>
      <c r="R774" s="7"/>
      <c r="S774" s="7"/>
    </row>
    <row r="775" spans="1:19" ht="22" customHeight="1" x14ac:dyDescent="0.3">
      <c r="A775" s="5">
        <v>43543</v>
      </c>
      <c r="B775" s="21" t="str">
        <f t="shared" si="200"/>
        <v>March, 2019</v>
      </c>
      <c r="C775" s="21" t="str">
        <f t="shared" si="201"/>
        <v>March, 2019´</v>
      </c>
      <c r="D775" s="6" t="s">
        <v>32</v>
      </c>
      <c r="E775" s="6" t="s">
        <v>77</v>
      </c>
      <c r="F775" s="6" t="s">
        <v>67</v>
      </c>
      <c r="G775" s="6" t="s">
        <v>44</v>
      </c>
      <c r="H775" s="6" t="s">
        <v>243</v>
      </c>
      <c r="I775" s="6" t="s">
        <v>941</v>
      </c>
      <c r="J775" s="12" t="str">
        <f t="shared" ref="J775:J776" si="203">IF(ISNUMBER(SEARCH("BUTYRAMIDE",I775)),"2,3-Dimethyl Butyramide",IF(ISNUMBER(SEARCH("FOLPET",I775)),"Folpet",IF(ISNUMBER(SEARCH("METHYL [2-({[6- (TRIFLUOROMETHYL) PYRIDIN-2-YL] OXY} METHYL) PHENYL",I775)),"Esther",IF(ISNUMBER(SEARCH("TEBUCONAZOL",I775)),"Tebuconazole",IF(ISNUMBER(SEARCH("DICHLOROPHENYL",I775)),"Dichlorophenyl Isocyanates",IF(ISNUMBER(SEARCH("CAPTAN",I775)),"Captan",IF(ISNUMBER(SEARCH("DIMETHYLACETAMID",I775)),"Dimethylacetamide",IF(ISNUMBER(SEARCH("AFALON",I775)),"Linuron","FIX IT"))))))))</f>
        <v>Captan</v>
      </c>
      <c r="K775" s="12" t="str">
        <f t="shared" si="198"/>
        <v>Captan</v>
      </c>
      <c r="L775" s="12" t="str">
        <f t="shared" si="199"/>
        <v>Fungicide</v>
      </c>
      <c r="M775" s="7">
        <v>67444</v>
      </c>
      <c r="N775" s="7">
        <v>67.44</v>
      </c>
      <c r="O775" s="7">
        <v>1240000</v>
      </c>
      <c r="P775" s="15">
        <f t="shared" si="202"/>
        <v>18.385623628491786</v>
      </c>
      <c r="Q775" s="10"/>
      <c r="R775" s="10"/>
      <c r="S775" s="10"/>
    </row>
    <row r="776" spans="1:19" ht="22" customHeight="1" x14ac:dyDescent="0.3">
      <c r="A776" s="2">
        <v>43543</v>
      </c>
      <c r="B776" s="21" t="str">
        <f t="shared" si="200"/>
        <v>March, 2019</v>
      </c>
      <c r="C776" s="21" t="str">
        <f t="shared" si="201"/>
        <v>March, 2019´</v>
      </c>
      <c r="D776" s="3" t="s">
        <v>32</v>
      </c>
      <c r="E776" s="3" t="s">
        <v>77</v>
      </c>
      <c r="F776" s="3" t="s">
        <v>67</v>
      </c>
      <c r="G776" s="3" t="s">
        <v>44</v>
      </c>
      <c r="H776" s="3" t="s">
        <v>243</v>
      </c>
      <c r="I776" s="3" t="s">
        <v>942</v>
      </c>
      <c r="J776" s="12" t="str">
        <f t="shared" si="203"/>
        <v>Captan</v>
      </c>
      <c r="K776" s="12" t="str">
        <f t="shared" si="198"/>
        <v>Captan</v>
      </c>
      <c r="L776" s="12" t="str">
        <f t="shared" si="199"/>
        <v>Fungicide</v>
      </c>
      <c r="M776" s="4">
        <v>51880</v>
      </c>
      <c r="N776" s="4">
        <v>51.88</v>
      </c>
      <c r="O776" s="4">
        <v>954000</v>
      </c>
      <c r="P776" s="15">
        <f t="shared" si="202"/>
        <v>18.388589051657672</v>
      </c>
      <c r="Q776" s="7"/>
      <c r="R776" s="7"/>
      <c r="S776" s="7"/>
    </row>
    <row r="777" spans="1:19" ht="22" customHeight="1" x14ac:dyDescent="0.3">
      <c r="A777" s="5">
        <v>43543</v>
      </c>
      <c r="B777" s="21" t="str">
        <f t="shared" si="200"/>
        <v>March, 2019</v>
      </c>
      <c r="C777" s="21" t="str">
        <f t="shared" si="201"/>
        <v>March, 2019´</v>
      </c>
      <c r="D777" s="6" t="s">
        <v>32</v>
      </c>
      <c r="E777" s="6" t="s">
        <v>65</v>
      </c>
      <c r="F777" s="6" t="s">
        <v>67</v>
      </c>
      <c r="G777" s="6" t="s">
        <v>44</v>
      </c>
      <c r="H777" s="6" t="s">
        <v>71</v>
      </c>
      <c r="I777" s="6" t="s">
        <v>943</v>
      </c>
      <c r="J777" s="12" t="str">
        <f t="shared" si="197"/>
        <v>Diuron</v>
      </c>
      <c r="K777" s="12" t="str">
        <f t="shared" si="198"/>
        <v>Jump</v>
      </c>
      <c r="L777" s="12" t="str">
        <f t="shared" si="199"/>
        <v>Herbicide</v>
      </c>
      <c r="M777" s="7">
        <v>134088</v>
      </c>
      <c r="N777" s="7">
        <v>134.09</v>
      </c>
      <c r="O777" s="7">
        <v>1256000</v>
      </c>
      <c r="P777" s="15">
        <f t="shared" si="202"/>
        <v>9.3669828769166514</v>
      </c>
      <c r="Q777" s="10"/>
      <c r="R777" s="10"/>
      <c r="S777" s="10"/>
    </row>
    <row r="778" spans="1:19" ht="22" customHeight="1" x14ac:dyDescent="0.3">
      <c r="A778" s="2">
        <v>43540</v>
      </c>
      <c r="B778" s="21" t="str">
        <f t="shared" si="200"/>
        <v>March, 2019</v>
      </c>
      <c r="C778" s="21" t="str">
        <f t="shared" si="201"/>
        <v>March, 2019´</v>
      </c>
      <c r="D778" s="3" t="s">
        <v>32</v>
      </c>
      <c r="E778" s="3" t="s">
        <v>77</v>
      </c>
      <c r="F778" s="3" t="s">
        <v>67</v>
      </c>
      <c r="G778" s="3" t="s">
        <v>44</v>
      </c>
      <c r="H778" s="3" t="s">
        <v>82</v>
      </c>
      <c r="I778" s="3" t="s">
        <v>944</v>
      </c>
      <c r="J778" s="18" t="s">
        <v>3193</v>
      </c>
      <c r="K778" s="12" t="str">
        <f t="shared" si="198"/>
        <v>Galil</v>
      </c>
      <c r="L778" s="12" t="str">
        <f t="shared" si="199"/>
        <v>Insecticide</v>
      </c>
      <c r="M778" s="4">
        <v>103050</v>
      </c>
      <c r="N778" s="4">
        <v>103.05</v>
      </c>
      <c r="O778" s="4">
        <v>1965000</v>
      </c>
      <c r="P778" s="15">
        <f t="shared" si="202"/>
        <v>19.068413391557495</v>
      </c>
      <c r="Q778" s="7"/>
      <c r="R778" s="7"/>
      <c r="S778" s="7"/>
    </row>
    <row r="779" spans="1:19" ht="22" customHeight="1" x14ac:dyDescent="0.3">
      <c r="A779" s="5">
        <v>43540</v>
      </c>
      <c r="B779" s="21" t="str">
        <f t="shared" si="200"/>
        <v>March, 2019</v>
      </c>
      <c r="C779" s="21" t="str">
        <f t="shared" si="201"/>
        <v>March, 2019´</v>
      </c>
      <c r="D779" s="6" t="s">
        <v>32</v>
      </c>
      <c r="E779" s="6" t="s">
        <v>77</v>
      </c>
      <c r="F779" s="6" t="s">
        <v>67</v>
      </c>
      <c r="G779" s="6" t="s">
        <v>44</v>
      </c>
      <c r="H779" s="6" t="s">
        <v>82</v>
      </c>
      <c r="I779" s="6" t="s">
        <v>945</v>
      </c>
      <c r="J779" s="12" t="str">
        <f t="shared" ref="J779:J780" si="204">IF(ISNUMBER(SEARCH("DMS",I779)),"Dimethyl Sulfate",IF(ISNUMBER(SEARCH("2,4-XILIDIN",I779)),"2,4-Xylidine",IF(ISNUMBER(SEARCH("GALIGAN",I779)),"Oxyfluorfen",IF(ISNUMBER(SEARCH("DIMETHYLAMINE",I779)),"Dimethylamine",IF(ISNUMBER(SEARCH("ORTHOFORMATE",I779)),"Trimethyl orthoformate",IF(ISNUMBER(SEARCH("NOVALURON",I779)),"Novaluron",IF(ISNUMBER(SEARCH("DIMETHYL SULPHATE",I779)),"Dimethyl Sulphate",IF(ISNUMBER(SEARCH("ALTAPYNE",I779)),"Acid Based Co-Emulsifier",IF(ISNUMBER(SEARCH("METHANESULFONYL",I779)),"Methanesulfonyl chloride",IF(ISNUMBER(SEARCH("METHYL FORMATE",I779)),"Methanoate",IF(ISNUMBER(SEARCH("FLUEN",I779)),"Fluensulfone","FIX IT")))))))))))</f>
        <v>Novaluron</v>
      </c>
      <c r="K779" s="12" t="str">
        <f t="shared" si="198"/>
        <v>Rimon</v>
      </c>
      <c r="L779" s="12" t="str">
        <f t="shared" si="199"/>
        <v>Insecticide</v>
      </c>
      <c r="M779" s="7">
        <v>38640</v>
      </c>
      <c r="N779" s="7">
        <v>38.64</v>
      </c>
      <c r="O779" s="7">
        <v>737000</v>
      </c>
      <c r="P779" s="15">
        <f t="shared" si="202"/>
        <v>19.073498964803314</v>
      </c>
      <c r="Q779" s="10"/>
      <c r="R779" s="10"/>
      <c r="S779" s="10"/>
    </row>
    <row r="780" spans="1:19" ht="22" customHeight="1" x14ac:dyDescent="0.3">
      <c r="A780" s="2">
        <v>43540</v>
      </c>
      <c r="B780" s="21" t="str">
        <f t="shared" si="200"/>
        <v>March, 2019</v>
      </c>
      <c r="C780" s="21" t="str">
        <f t="shared" si="201"/>
        <v>March, 2019´</v>
      </c>
      <c r="D780" s="3" t="s">
        <v>84</v>
      </c>
      <c r="E780" s="3" t="s">
        <v>87</v>
      </c>
      <c r="F780" s="3" t="s">
        <v>60</v>
      </c>
      <c r="G780" s="3" t="s">
        <v>44</v>
      </c>
      <c r="H780" s="3" t="s">
        <v>92</v>
      </c>
      <c r="I780" s="3" t="s">
        <v>947</v>
      </c>
      <c r="J780" s="12" t="str">
        <f t="shared" si="204"/>
        <v>Trimethyl orthoformate</v>
      </c>
      <c r="K780" s="12" t="str">
        <f t="shared" si="198"/>
        <v>Not Identified</v>
      </c>
      <c r="L780" s="12" t="str">
        <f t="shared" si="199"/>
        <v>General Chemical</v>
      </c>
      <c r="M780" s="4">
        <v>16760</v>
      </c>
      <c r="N780" s="4">
        <v>16.760000000000002</v>
      </c>
      <c r="O780" s="4">
        <v>181000</v>
      </c>
      <c r="P780" s="15">
        <f t="shared" si="202"/>
        <v>10.799522673031026</v>
      </c>
      <c r="Q780" s="7"/>
      <c r="R780" s="7"/>
      <c r="S780" s="7"/>
    </row>
    <row r="781" spans="1:19" ht="22" customHeight="1" x14ac:dyDescent="0.3">
      <c r="A781" s="5">
        <v>43540</v>
      </c>
      <c r="B781" s="21" t="str">
        <f t="shared" si="200"/>
        <v>March, 2019</v>
      </c>
      <c r="C781" s="21" t="str">
        <f t="shared" si="201"/>
        <v>March, 2019´</v>
      </c>
      <c r="D781" s="6" t="s">
        <v>32</v>
      </c>
      <c r="E781" s="6" t="s">
        <v>65</v>
      </c>
      <c r="F781" s="6" t="s">
        <v>67</v>
      </c>
      <c r="G781" s="6" t="s">
        <v>44</v>
      </c>
      <c r="H781" s="6" t="s">
        <v>71</v>
      </c>
      <c r="I781" s="6" t="s">
        <v>948</v>
      </c>
      <c r="J781" s="12" t="str">
        <f t="shared" si="197"/>
        <v>Diuron</v>
      </c>
      <c r="K781" s="12" t="str">
        <f t="shared" si="198"/>
        <v>Jump</v>
      </c>
      <c r="L781" s="12" t="str">
        <f t="shared" si="199"/>
        <v>Herbicide</v>
      </c>
      <c r="M781" s="7">
        <v>44696</v>
      </c>
      <c r="N781" s="7">
        <v>44.7</v>
      </c>
      <c r="O781" s="7">
        <v>419000</v>
      </c>
      <c r="P781" s="15">
        <f t="shared" si="202"/>
        <v>9.3744406658313935</v>
      </c>
      <c r="Q781" s="10"/>
      <c r="R781" s="10"/>
      <c r="S781" s="10"/>
    </row>
    <row r="782" spans="1:19" ht="22" customHeight="1" x14ac:dyDescent="0.3">
      <c r="A782" s="2">
        <v>43540</v>
      </c>
      <c r="B782" s="21" t="str">
        <f t="shared" si="200"/>
        <v>March, 2019</v>
      </c>
      <c r="C782" s="21" t="str">
        <f t="shared" si="201"/>
        <v>March, 2019´</v>
      </c>
      <c r="D782" s="3" t="s">
        <v>32</v>
      </c>
      <c r="E782" s="3" t="s">
        <v>65</v>
      </c>
      <c r="F782" s="3" t="s">
        <v>67</v>
      </c>
      <c r="G782" s="3" t="s">
        <v>44</v>
      </c>
      <c r="H782" s="3" t="s">
        <v>71</v>
      </c>
      <c r="I782" s="3" t="s">
        <v>949</v>
      </c>
      <c r="J782" s="12" t="str">
        <f t="shared" si="197"/>
        <v>Diuron</v>
      </c>
      <c r="K782" s="12" t="str">
        <f t="shared" si="198"/>
        <v>Jump</v>
      </c>
      <c r="L782" s="12" t="str">
        <f t="shared" si="199"/>
        <v>Herbicide</v>
      </c>
      <c r="M782" s="4">
        <v>22348</v>
      </c>
      <c r="N782" s="4">
        <v>22.35</v>
      </c>
      <c r="O782" s="4">
        <v>209000</v>
      </c>
      <c r="P782" s="15">
        <f t="shared" si="202"/>
        <v>9.3520672990871674</v>
      </c>
      <c r="Q782" s="7"/>
      <c r="R782" s="7"/>
      <c r="S782" s="7"/>
    </row>
    <row r="783" spans="1:19" ht="22" customHeight="1" x14ac:dyDescent="0.3">
      <c r="A783" s="5">
        <v>43540</v>
      </c>
      <c r="B783" s="21" t="str">
        <f t="shared" si="200"/>
        <v>March, 2019</v>
      </c>
      <c r="C783" s="21" t="str">
        <f t="shared" si="201"/>
        <v>March, 2019´</v>
      </c>
      <c r="D783" s="6" t="s">
        <v>32</v>
      </c>
      <c r="E783" s="6" t="s">
        <v>77</v>
      </c>
      <c r="F783" s="6" t="s">
        <v>67</v>
      </c>
      <c r="G783" s="6" t="s">
        <v>44</v>
      </c>
      <c r="H783" s="6" t="s">
        <v>82</v>
      </c>
      <c r="I783" s="6" t="s">
        <v>950</v>
      </c>
      <c r="J783" s="12" t="str">
        <f t="shared" ref="J783:J785" si="205">IF(ISNUMBER(SEARCH("DMS",I783)),"Dimethyl Sulfate",IF(ISNUMBER(SEARCH("2,4-XILIDIN",I783)),"2,4-Xylidine",IF(ISNUMBER(SEARCH("GALIGAN",I783)),"Oxyfluorfen",IF(ISNUMBER(SEARCH("DIMETHYLAMINE",I783)),"Dimethylamine",IF(ISNUMBER(SEARCH("ORTHOFORMATE",I783)),"Trimethyl orthoformate",IF(ISNUMBER(SEARCH("NOVALURON",I783)),"Novaluron",IF(ISNUMBER(SEARCH("DIMETHYL SULPHATE",I783)),"Dimethyl Sulphate",IF(ISNUMBER(SEARCH("ALTAPYNE",I783)),"Acid Based Co-Emulsifier",IF(ISNUMBER(SEARCH("METHANESULFONYL",I783)),"Methanesulfonyl chloride",IF(ISNUMBER(SEARCH("METHYL FORMATE",I783)),"Methanoate",IF(ISNUMBER(SEARCH("FLUEN",I783)),"Fluensulfone","FIX IT")))))))))))</f>
        <v>Novaluron</v>
      </c>
      <c r="K783" s="12" t="str">
        <f t="shared" si="198"/>
        <v>Rimon</v>
      </c>
      <c r="L783" s="12" t="str">
        <f t="shared" si="199"/>
        <v>Insecticide</v>
      </c>
      <c r="M783" s="7">
        <v>79200</v>
      </c>
      <c r="N783" s="7">
        <v>79.2</v>
      </c>
      <c r="O783" s="7">
        <v>1510000</v>
      </c>
      <c r="P783" s="15">
        <f t="shared" si="202"/>
        <v>19.065656565656564</v>
      </c>
      <c r="Q783" s="10"/>
      <c r="R783" s="10"/>
      <c r="S783" s="10"/>
    </row>
    <row r="784" spans="1:19" ht="22" customHeight="1" x14ac:dyDescent="0.3">
      <c r="A784" s="2">
        <v>43540</v>
      </c>
      <c r="B784" s="21" t="str">
        <f t="shared" si="200"/>
        <v>March, 2019</v>
      </c>
      <c r="C784" s="21" t="str">
        <f t="shared" si="201"/>
        <v>March, 2019´</v>
      </c>
      <c r="D784" s="3" t="s">
        <v>84</v>
      </c>
      <c r="E784" s="3" t="s">
        <v>278</v>
      </c>
      <c r="F784" s="3" t="s">
        <v>60</v>
      </c>
      <c r="G784" s="3" t="s">
        <v>44</v>
      </c>
      <c r="H784" s="3" t="s">
        <v>63</v>
      </c>
      <c r="I784" s="3" t="s">
        <v>951</v>
      </c>
      <c r="J784" s="12" t="s">
        <v>3167</v>
      </c>
      <c r="K784" s="12" t="str">
        <f t="shared" si="198"/>
        <v>Not Identified</v>
      </c>
      <c r="L784" s="12" t="str">
        <f t="shared" si="199"/>
        <v>General Chemical</v>
      </c>
      <c r="M784" s="4">
        <v>20120</v>
      </c>
      <c r="N784" s="4">
        <v>20.12</v>
      </c>
      <c r="O784" s="4">
        <v>314000</v>
      </c>
      <c r="P784" s="15">
        <f t="shared" si="202"/>
        <v>15.606361829025845</v>
      </c>
      <c r="Q784" s="7"/>
      <c r="R784" s="7"/>
      <c r="S784" s="7"/>
    </row>
    <row r="785" spans="1:19" ht="22" customHeight="1" x14ac:dyDescent="0.3">
      <c r="A785" s="5">
        <v>43540</v>
      </c>
      <c r="B785" s="21" t="str">
        <f t="shared" si="200"/>
        <v>March, 2019</v>
      </c>
      <c r="C785" s="21" t="str">
        <f t="shared" si="201"/>
        <v>March, 2019´</v>
      </c>
      <c r="D785" s="6" t="s">
        <v>84</v>
      </c>
      <c r="E785" s="6" t="s">
        <v>87</v>
      </c>
      <c r="F785" s="6" t="s">
        <v>60</v>
      </c>
      <c r="G785" s="6" t="s">
        <v>44</v>
      </c>
      <c r="H785" s="6" t="s">
        <v>92</v>
      </c>
      <c r="I785" s="6" t="s">
        <v>947</v>
      </c>
      <c r="J785" s="12" t="str">
        <f t="shared" si="205"/>
        <v>Trimethyl orthoformate</v>
      </c>
      <c r="K785" s="12" t="str">
        <f t="shared" si="198"/>
        <v>Not Identified</v>
      </c>
      <c r="L785" s="12" t="str">
        <f t="shared" si="199"/>
        <v>General Chemical</v>
      </c>
      <c r="M785" s="7">
        <v>16760</v>
      </c>
      <c r="N785" s="7">
        <v>16.760000000000002</v>
      </c>
      <c r="O785" s="7">
        <v>181000</v>
      </c>
      <c r="P785" s="15">
        <f t="shared" si="202"/>
        <v>10.799522673031026</v>
      </c>
      <c r="Q785" s="10"/>
      <c r="R785" s="10"/>
      <c r="S785" s="10"/>
    </row>
    <row r="786" spans="1:19" ht="22" customHeight="1" x14ac:dyDescent="0.3">
      <c r="A786" s="2">
        <v>43539</v>
      </c>
      <c r="B786" s="21" t="str">
        <f t="shared" si="200"/>
        <v>March, 2019</v>
      </c>
      <c r="C786" s="21" t="str">
        <f t="shared" si="201"/>
        <v>March, 2019´</v>
      </c>
      <c r="D786" s="3" t="s">
        <v>84</v>
      </c>
      <c r="E786" s="3" t="s">
        <v>77</v>
      </c>
      <c r="F786" s="3" t="s">
        <v>67</v>
      </c>
      <c r="G786" s="3" t="s">
        <v>44</v>
      </c>
      <c r="H786" s="3" t="s">
        <v>145</v>
      </c>
      <c r="I786" s="3" t="s">
        <v>952</v>
      </c>
      <c r="J786" s="12" t="s">
        <v>3140</v>
      </c>
      <c r="K786" s="12" t="str">
        <f t="shared" si="198"/>
        <v>Not Identified</v>
      </c>
      <c r="L786" s="12" t="str">
        <f t="shared" si="199"/>
        <v>General Chemical</v>
      </c>
      <c r="M786" s="4">
        <v>19650</v>
      </c>
      <c r="N786" s="4">
        <v>19.649999999999999</v>
      </c>
      <c r="O786" s="4">
        <v>16626000</v>
      </c>
      <c r="P786" s="15">
        <f t="shared" si="202"/>
        <v>846.10687022900765</v>
      </c>
      <c r="Q786" s="7"/>
      <c r="R786" s="7"/>
      <c r="S786" s="7"/>
    </row>
    <row r="787" spans="1:19" ht="22" customHeight="1" x14ac:dyDescent="0.3">
      <c r="A787" s="5">
        <v>43539</v>
      </c>
      <c r="B787" s="21" t="str">
        <f t="shared" si="200"/>
        <v>March, 2019</v>
      </c>
      <c r="C787" s="21" t="str">
        <f t="shared" si="201"/>
        <v>March, 2019´</v>
      </c>
      <c r="D787" s="6" t="s">
        <v>584</v>
      </c>
      <c r="E787" s="6" t="s">
        <v>77</v>
      </c>
      <c r="F787" s="6" t="s">
        <v>67</v>
      </c>
      <c r="G787" s="6" t="s">
        <v>44</v>
      </c>
      <c r="H787" s="6" t="s">
        <v>82</v>
      </c>
      <c r="I787" s="6" t="s">
        <v>953</v>
      </c>
      <c r="J787" s="18" t="s">
        <v>3193</v>
      </c>
      <c r="K787" s="12" t="str">
        <f t="shared" si="198"/>
        <v>Galil</v>
      </c>
      <c r="L787" s="12" t="str">
        <f t="shared" si="199"/>
        <v>Insecticide</v>
      </c>
      <c r="M787" s="7">
        <v>31850</v>
      </c>
      <c r="N787" s="7">
        <v>31.85</v>
      </c>
      <c r="O787" s="7">
        <v>607000</v>
      </c>
      <c r="P787" s="15">
        <f t="shared" si="202"/>
        <v>19.058084772370485</v>
      </c>
      <c r="Q787" s="10"/>
      <c r="R787" s="10"/>
      <c r="S787" s="10"/>
    </row>
    <row r="788" spans="1:19" ht="22" customHeight="1" x14ac:dyDescent="0.3">
      <c r="A788" s="2">
        <v>43538</v>
      </c>
      <c r="B788" s="21" t="str">
        <f t="shared" si="200"/>
        <v>March, 2019</v>
      </c>
      <c r="C788" s="21" t="str">
        <f t="shared" si="201"/>
        <v>March, 2019´</v>
      </c>
      <c r="D788" s="3" t="s">
        <v>32</v>
      </c>
      <c r="E788" s="3" t="s">
        <v>77</v>
      </c>
      <c r="F788" s="3" t="s">
        <v>67</v>
      </c>
      <c r="G788" s="3" t="s">
        <v>44</v>
      </c>
      <c r="H788" s="3" t="s">
        <v>330</v>
      </c>
      <c r="I788" s="3" t="s">
        <v>954</v>
      </c>
      <c r="J788" s="12" t="str">
        <f t="shared" ref="J788" si="206">IF(ISNUMBER(SEARCH("GALIL", I788)), "Imidachloprid", IF(ISNUMBER(SEARCH("SUPRATHION", I788)), "Methidathion", "FIX IT"))</f>
        <v>Methidathion</v>
      </c>
      <c r="K788" s="12" t="str">
        <f t="shared" si="198"/>
        <v>Suprathion</v>
      </c>
      <c r="L788" s="12" t="str">
        <f t="shared" si="199"/>
        <v>Insecticide</v>
      </c>
      <c r="M788" s="4">
        <v>9045</v>
      </c>
      <c r="N788" s="4">
        <v>9.0500000000000007</v>
      </c>
      <c r="O788" s="4">
        <v>10312000</v>
      </c>
      <c r="P788" s="15">
        <f t="shared" si="202"/>
        <v>1140.0773908236595</v>
      </c>
      <c r="Q788" s="7"/>
      <c r="R788" s="7"/>
      <c r="S788" s="7"/>
    </row>
    <row r="789" spans="1:19" ht="22" customHeight="1" x14ac:dyDescent="0.3">
      <c r="A789" s="5">
        <v>43538</v>
      </c>
      <c r="B789" s="21" t="str">
        <f t="shared" si="200"/>
        <v>March, 2019</v>
      </c>
      <c r="C789" s="21" t="str">
        <f t="shared" si="201"/>
        <v>March, 2019´</v>
      </c>
      <c r="D789" s="6" t="s">
        <v>32</v>
      </c>
      <c r="E789" s="6" t="s">
        <v>739</v>
      </c>
      <c r="F789" s="6" t="s">
        <v>337</v>
      </c>
      <c r="G789" s="6" t="s">
        <v>44</v>
      </c>
      <c r="H789" s="6" t="s">
        <v>339</v>
      </c>
      <c r="I789" s="6" t="s">
        <v>955</v>
      </c>
      <c r="J789" s="12" t="s">
        <v>3142</v>
      </c>
      <c r="K789" s="12" t="str">
        <f t="shared" si="198"/>
        <v>Not Identified</v>
      </c>
      <c r="L789" s="12" t="str">
        <f t="shared" si="199"/>
        <v>General Chemical</v>
      </c>
      <c r="M789" s="7">
        <v>13094</v>
      </c>
      <c r="N789" s="7">
        <v>13.09</v>
      </c>
      <c r="O789" s="7">
        <v>45700</v>
      </c>
      <c r="P789" s="15">
        <f t="shared" si="202"/>
        <v>3.4901481594623491</v>
      </c>
      <c r="Q789" s="10"/>
      <c r="R789" s="10"/>
      <c r="S789" s="10"/>
    </row>
    <row r="790" spans="1:19" ht="22" customHeight="1" x14ac:dyDescent="0.3">
      <c r="A790" s="2">
        <v>43538</v>
      </c>
      <c r="B790" s="21" t="str">
        <f t="shared" si="200"/>
        <v>March, 2019</v>
      </c>
      <c r="C790" s="21" t="str">
        <f t="shared" si="201"/>
        <v>March, 2019´</v>
      </c>
      <c r="D790" s="3" t="s">
        <v>32</v>
      </c>
      <c r="E790" s="3" t="s">
        <v>77</v>
      </c>
      <c r="F790" s="3" t="s">
        <v>67</v>
      </c>
      <c r="G790" s="3" t="s">
        <v>44</v>
      </c>
      <c r="H790" s="3" t="s">
        <v>82</v>
      </c>
      <c r="I790" s="3" t="s">
        <v>956</v>
      </c>
      <c r="J790" s="12" t="str">
        <f t="shared" ref="J790:J844" si="207">IF(ISNUMBER(SEARCH("CARBENDAZIM",I790)),"Carbendazim",IF(ISNUMBER(SEARCH("4-D",I790)),"2,4-Dichlorophenoxyacetic acid",IF(ISNUMBER(SEARCH("RIDOVER",I790)),"Glyphosate",IF(ISNUMBER(SEARCH("POQUER",I790)),"Clethodim",IF(ISNUMBER(SEARCH("LITER",I790)),"Imidacloprid",IF(ISNUMBER(SEARCH("PYRINEX",I790)),"Chlorpyrifos",IF(ISNUMBER(SEARCH("ORBIT",I790)),"Omethoate",IF(ISNUMBER(SEARCH("HEXARON",I790)),"Diuron",IF(ISNUMBER(SEARCH("ISOPROPYLAMINE",I790)),"Isopropylamine",IF(ISNUMBER(SEARCH("GLYPHOSATE",I790)),"Glyphosate",IF(ISNUMBER(SEARCH("MANCOZEB",I790)),"Mancozeb Indofil",IF(ISNUMBER(SEARCH("PARAQUAT",I790)),"Paraquat",IF(ISNUMBER(SEARCH("CAROMAX",I790)),"Aromatic Solvent Mixture",IF(ISNUMBER(SEARCH("BUTIRON",I790)),"Tebuthiuron",IF(ISNUMBER(SEARCH("VORAZ",I790)),"Methomyl",IF(ISNUMBER(SEARCH("IMIDACLOPRID",I790)),"Imidacloprid",IF(ISNUMBER(SEARCH("2 4 D",I790)),"2,4-Dichlorophenoxyacetic acid",IF(ISNUMBER(SEARCH("IMIDACL",I790)),"Imidacloprid",IF(ISNUMBER(SEARCH("DIUREX",I790)),"Diuron",IF(ISNUMBER(SEARCH("RAPEL",I790)),"Acephate","fix it"))))))))))))))))))))</f>
        <v>Chlorpyrifos</v>
      </c>
      <c r="K790" s="12" t="str">
        <f t="shared" si="198"/>
        <v>Pyrinex</v>
      </c>
      <c r="L790" s="12" t="str">
        <f t="shared" si="199"/>
        <v>Pesticide</v>
      </c>
      <c r="M790" s="4">
        <v>139720</v>
      </c>
      <c r="N790" s="4">
        <v>139.72</v>
      </c>
      <c r="O790" s="4">
        <v>2664000</v>
      </c>
      <c r="P790" s="15">
        <f t="shared" si="202"/>
        <v>19.066704838247926</v>
      </c>
      <c r="Q790" s="7"/>
      <c r="R790" s="7"/>
      <c r="S790" s="7"/>
    </row>
    <row r="791" spans="1:19" ht="22" customHeight="1" x14ac:dyDescent="0.3">
      <c r="A791" s="5">
        <v>43538</v>
      </c>
      <c r="B791" s="21" t="str">
        <f t="shared" si="200"/>
        <v>March, 2019</v>
      </c>
      <c r="C791" s="21" t="str">
        <f t="shared" si="201"/>
        <v>March, 2019´</v>
      </c>
      <c r="D791" s="6" t="s">
        <v>32</v>
      </c>
      <c r="E791" s="6" t="s">
        <v>65</v>
      </c>
      <c r="F791" s="6" t="s">
        <v>67</v>
      </c>
      <c r="G791" s="6" t="s">
        <v>44</v>
      </c>
      <c r="H791" s="6" t="s">
        <v>73</v>
      </c>
      <c r="I791" s="6" t="s">
        <v>957</v>
      </c>
      <c r="J791" s="12" t="str">
        <f t="shared" si="207"/>
        <v>Clethodim</v>
      </c>
      <c r="K791" s="12" t="str">
        <f t="shared" si="198"/>
        <v>Platinum</v>
      </c>
      <c r="L791" s="12" t="str">
        <f t="shared" si="199"/>
        <v>Herbicide</v>
      </c>
      <c r="M791" s="7">
        <v>26099</v>
      </c>
      <c r="N791" s="7">
        <v>26.1</v>
      </c>
      <c r="O791" s="7">
        <v>244000</v>
      </c>
      <c r="P791" s="15">
        <f t="shared" si="202"/>
        <v>9.34901720372428</v>
      </c>
      <c r="Q791" s="10"/>
      <c r="R791" s="10"/>
      <c r="S791" s="10"/>
    </row>
    <row r="792" spans="1:19" ht="22" customHeight="1" x14ac:dyDescent="0.3">
      <c r="A792" s="2">
        <v>43538</v>
      </c>
      <c r="B792" s="21" t="str">
        <f t="shared" si="200"/>
        <v>March, 2019</v>
      </c>
      <c r="C792" s="21" t="str">
        <f t="shared" si="201"/>
        <v>March, 2019´</v>
      </c>
      <c r="D792" s="3" t="s">
        <v>32</v>
      </c>
      <c r="E792" s="3" t="s">
        <v>65</v>
      </c>
      <c r="F792" s="3" t="s">
        <v>67</v>
      </c>
      <c r="G792" s="3" t="s">
        <v>44</v>
      </c>
      <c r="H792" s="3" t="s">
        <v>73</v>
      </c>
      <c r="I792" s="3" t="s">
        <v>898</v>
      </c>
      <c r="J792" s="12" t="str">
        <f>IF(ISNUMBER(SEARCH("2,4 D",I790)),"2,4-Dichlorophenoxyacetic acid",IF(ISNUMBER(SEARCH("ACIDO",I790)),"2,4-Dichlorophenoxyacetic acid",IF(ISNUMBER(SEARCH("NAPHTHA",I790)),"Aromatic Solvent Mixture",IF(ISNUMBER(SEARCH("DIMETHYLAMINE",I790)),"Dimethylamine",IF(ISNUMBER(SEARCH("DIMETILAMINA",I790)),"Dimethylamine",IF(ISNUMBER(SEARCH("JUMP",I790)),"Diuron",IF(ISNUMBER(SEARCH(" 2-AMINO-2,3-DIMETHYL BUTYRAMIDE",I790)),"Herbicide Amine Intermediate",IF(ISNUMBER(SEARCH("TEBUTHIURON",I790)),"Tebuthiuron",IF(ISNUMBER(SEARCH("DMS",I790)),"Dimethyl Sulfate",IF(ISNUMBER(SEARCH("2,4-XILIDIN",I790)),"2,4-Xylidine","FIX IT"))))))))))</f>
        <v>Aromatic Solvent Mixture</v>
      </c>
      <c r="K792" s="12" t="str">
        <f t="shared" si="198"/>
        <v>Caromax 28</v>
      </c>
      <c r="L792" s="12" t="str">
        <f t="shared" si="199"/>
        <v>Solvent</v>
      </c>
      <c r="M792" s="4">
        <v>26299</v>
      </c>
      <c r="N792" s="4">
        <v>26.3</v>
      </c>
      <c r="O792" s="4">
        <v>246000</v>
      </c>
      <c r="P792" s="15">
        <f t="shared" si="202"/>
        <v>9.3539678314764814</v>
      </c>
      <c r="Q792" s="7"/>
      <c r="R792" s="7"/>
      <c r="S792" s="7"/>
    </row>
    <row r="793" spans="1:19" ht="22" customHeight="1" x14ac:dyDescent="0.3">
      <c r="A793" s="5">
        <v>43538</v>
      </c>
      <c r="B793" s="21" t="str">
        <f t="shared" si="200"/>
        <v>March, 2019</v>
      </c>
      <c r="C793" s="21" t="str">
        <f t="shared" si="201"/>
        <v>March, 2019´</v>
      </c>
      <c r="D793" s="6" t="s">
        <v>32</v>
      </c>
      <c r="E793" s="6" t="s">
        <v>65</v>
      </c>
      <c r="F793" s="6" t="s">
        <v>67</v>
      </c>
      <c r="G793" s="6" t="s">
        <v>44</v>
      </c>
      <c r="H793" s="6" t="s">
        <v>73</v>
      </c>
      <c r="I793" s="6" t="s">
        <v>919</v>
      </c>
      <c r="J793" s="12" t="str">
        <f t="shared" si="207"/>
        <v>Clethodim</v>
      </c>
      <c r="K793" s="12" t="str">
        <f t="shared" si="198"/>
        <v>Platinum</v>
      </c>
      <c r="L793" s="12" t="str">
        <f t="shared" si="199"/>
        <v>Herbicide</v>
      </c>
      <c r="M793" s="7">
        <v>26079</v>
      </c>
      <c r="N793" s="7">
        <v>26.08</v>
      </c>
      <c r="O793" s="7">
        <v>244000</v>
      </c>
      <c r="P793" s="15">
        <f t="shared" si="202"/>
        <v>9.3561869703592926</v>
      </c>
      <c r="Q793" s="10"/>
      <c r="R793" s="10"/>
      <c r="S793" s="10"/>
    </row>
    <row r="794" spans="1:19" ht="22" customHeight="1" x14ac:dyDescent="0.3">
      <c r="A794" s="2">
        <v>43538</v>
      </c>
      <c r="B794" s="21" t="str">
        <f t="shared" si="200"/>
        <v>March, 2019</v>
      </c>
      <c r="C794" s="21" t="str">
        <f t="shared" si="201"/>
        <v>March, 2019´</v>
      </c>
      <c r="D794" s="3" t="s">
        <v>32</v>
      </c>
      <c r="E794" s="3" t="s">
        <v>65</v>
      </c>
      <c r="F794" s="3" t="s">
        <v>67</v>
      </c>
      <c r="G794" s="3" t="s">
        <v>44</v>
      </c>
      <c r="H794" s="3" t="s">
        <v>71</v>
      </c>
      <c r="I794" s="3" t="s">
        <v>943</v>
      </c>
      <c r="J794" s="12" t="str">
        <f t="shared" si="207"/>
        <v>Diuron</v>
      </c>
      <c r="K794" s="12" t="str">
        <f t="shared" si="198"/>
        <v>Jump</v>
      </c>
      <c r="L794" s="12" t="str">
        <f t="shared" si="199"/>
        <v>Herbicide</v>
      </c>
      <c r="M794" s="4">
        <v>134088</v>
      </c>
      <c r="N794" s="4">
        <v>134.09</v>
      </c>
      <c r="O794" s="4">
        <v>1256000</v>
      </c>
      <c r="P794" s="15">
        <f t="shared" si="202"/>
        <v>9.3669828769166514</v>
      </c>
      <c r="Q794" s="7"/>
      <c r="R794" s="7"/>
      <c r="S794" s="7"/>
    </row>
    <row r="795" spans="1:19" ht="22" customHeight="1" x14ac:dyDescent="0.3">
      <c r="A795" s="5">
        <v>43537</v>
      </c>
      <c r="B795" s="21" t="str">
        <f t="shared" si="200"/>
        <v>March, 2019</v>
      </c>
      <c r="C795" s="21" t="str">
        <f t="shared" si="201"/>
        <v>March, 2019´</v>
      </c>
      <c r="D795" s="6" t="s">
        <v>84</v>
      </c>
      <c r="E795" s="6" t="s">
        <v>902</v>
      </c>
      <c r="F795" s="6" t="s">
        <v>96</v>
      </c>
      <c r="G795" s="6" t="s">
        <v>44</v>
      </c>
      <c r="H795" s="6" t="s">
        <v>781</v>
      </c>
      <c r="I795" s="11" t="s">
        <v>958</v>
      </c>
      <c r="J795" s="12" t="s">
        <v>3184</v>
      </c>
      <c r="K795" s="12" t="str">
        <f t="shared" si="198"/>
        <v>Not Identified</v>
      </c>
      <c r="L795" s="12" t="str">
        <f t="shared" si="199"/>
        <v>General Chemical</v>
      </c>
      <c r="M795" s="7">
        <v>50839</v>
      </c>
      <c r="N795" s="7">
        <v>50.84</v>
      </c>
      <c r="O795" s="7">
        <v>150000</v>
      </c>
      <c r="P795" s="15">
        <f t="shared" si="202"/>
        <v>2.9504907649639058</v>
      </c>
      <c r="Q795" s="10"/>
      <c r="R795" s="10"/>
      <c r="S795" s="10"/>
    </row>
    <row r="796" spans="1:19" ht="22" customHeight="1" x14ac:dyDescent="0.3">
      <c r="A796" s="2">
        <v>43537</v>
      </c>
      <c r="B796" s="21" t="str">
        <f t="shared" si="200"/>
        <v>March, 2019</v>
      </c>
      <c r="C796" s="21" t="str">
        <f t="shared" si="201"/>
        <v>March, 2019´</v>
      </c>
      <c r="D796" s="3" t="s">
        <v>32</v>
      </c>
      <c r="E796" s="3" t="s">
        <v>614</v>
      </c>
      <c r="F796" s="3" t="s">
        <v>186</v>
      </c>
      <c r="G796" s="3" t="s">
        <v>44</v>
      </c>
      <c r="H796" s="3" t="s">
        <v>289</v>
      </c>
      <c r="I796" s="19" t="s">
        <v>959</v>
      </c>
      <c r="J796" s="12" t="s">
        <v>3204</v>
      </c>
      <c r="K796" s="12" t="str">
        <f t="shared" si="198"/>
        <v>Not Identified</v>
      </c>
      <c r="L796" s="12" t="str">
        <f t="shared" si="199"/>
        <v>General Chemical</v>
      </c>
      <c r="M796" s="4">
        <v>77780</v>
      </c>
      <c r="N796" s="4">
        <v>77.78</v>
      </c>
      <c r="O796" s="4">
        <v>741000</v>
      </c>
      <c r="P796" s="15">
        <f t="shared" si="202"/>
        <v>9.5268706608382612</v>
      </c>
      <c r="Q796" s="7"/>
      <c r="R796" s="7"/>
      <c r="S796" s="7"/>
    </row>
    <row r="797" spans="1:19" ht="22" customHeight="1" x14ac:dyDescent="0.3">
      <c r="A797" s="5">
        <v>43533</v>
      </c>
      <c r="B797" s="21" t="str">
        <f t="shared" si="200"/>
        <v>March, 2019</v>
      </c>
      <c r="C797" s="21" t="str">
        <f t="shared" si="201"/>
        <v>March, 2019´</v>
      </c>
      <c r="D797" s="6" t="s">
        <v>32</v>
      </c>
      <c r="E797" s="6" t="s">
        <v>77</v>
      </c>
      <c r="F797" s="6" t="s">
        <v>67</v>
      </c>
      <c r="G797" s="6" t="s">
        <v>44</v>
      </c>
      <c r="H797" s="6" t="s">
        <v>82</v>
      </c>
      <c r="I797" s="11" t="s">
        <v>960</v>
      </c>
      <c r="J797" s="12" t="s">
        <v>3186</v>
      </c>
      <c r="K797" s="12" t="str">
        <f t="shared" si="198"/>
        <v>Rimon</v>
      </c>
      <c r="L797" s="12" t="str">
        <f t="shared" si="199"/>
        <v>Insecticide</v>
      </c>
      <c r="M797" s="7">
        <v>19320</v>
      </c>
      <c r="N797" s="7">
        <v>19.32</v>
      </c>
      <c r="O797" s="7">
        <v>368000</v>
      </c>
      <c r="P797" s="15">
        <f t="shared" si="202"/>
        <v>19.047619047619047</v>
      </c>
      <c r="Q797" s="10"/>
      <c r="R797" s="10"/>
      <c r="S797" s="10"/>
    </row>
    <row r="798" spans="1:19" ht="22" customHeight="1" x14ac:dyDescent="0.3">
      <c r="A798" s="2">
        <v>43533</v>
      </c>
      <c r="B798" s="21" t="str">
        <f t="shared" si="200"/>
        <v>March, 2019</v>
      </c>
      <c r="C798" s="21" t="str">
        <f t="shared" si="201"/>
        <v>March, 2019´</v>
      </c>
      <c r="D798" s="3" t="s">
        <v>32</v>
      </c>
      <c r="E798" s="3" t="s">
        <v>65</v>
      </c>
      <c r="F798" s="3" t="s">
        <v>67</v>
      </c>
      <c r="G798" s="3" t="s">
        <v>44</v>
      </c>
      <c r="H798" s="3" t="s">
        <v>480</v>
      </c>
      <c r="I798" s="3" t="s">
        <v>961</v>
      </c>
      <c r="J798" s="12" t="str">
        <f t="shared" si="207"/>
        <v>Diuron</v>
      </c>
      <c r="K798" s="12" t="str">
        <f t="shared" si="198"/>
        <v>Jump</v>
      </c>
      <c r="L798" s="12" t="str">
        <f t="shared" si="199"/>
        <v>Herbicide</v>
      </c>
      <c r="M798" s="4">
        <v>29797</v>
      </c>
      <c r="N798" s="4">
        <v>29.8</v>
      </c>
      <c r="O798" s="4">
        <v>245000</v>
      </c>
      <c r="P798" s="15">
        <f t="shared" si="202"/>
        <v>8.2223042588180011</v>
      </c>
      <c r="Q798" s="7"/>
      <c r="R798" s="7"/>
      <c r="S798" s="7"/>
    </row>
    <row r="799" spans="1:19" ht="22" customHeight="1" x14ac:dyDescent="0.3">
      <c r="A799" s="5">
        <v>43533</v>
      </c>
      <c r="B799" s="21" t="str">
        <f t="shared" si="200"/>
        <v>March, 2019</v>
      </c>
      <c r="C799" s="21" t="str">
        <f t="shared" si="201"/>
        <v>March, 2019´</v>
      </c>
      <c r="D799" s="6" t="s">
        <v>32</v>
      </c>
      <c r="E799" s="6" t="s">
        <v>77</v>
      </c>
      <c r="F799" s="6" t="s">
        <v>67</v>
      </c>
      <c r="G799" s="6" t="s">
        <v>44</v>
      </c>
      <c r="H799" s="6" t="s">
        <v>82</v>
      </c>
      <c r="I799" s="6" t="s">
        <v>962</v>
      </c>
      <c r="J799" s="12" t="str">
        <f t="shared" si="207"/>
        <v>Methomyl</v>
      </c>
      <c r="K799" s="12" t="str">
        <f t="shared" si="198"/>
        <v>Voraz</v>
      </c>
      <c r="L799" s="12" t="str">
        <f t="shared" si="199"/>
        <v>Insecticide</v>
      </c>
      <c r="M799" s="7">
        <v>39600</v>
      </c>
      <c r="N799" s="7">
        <v>39.6</v>
      </c>
      <c r="O799" s="7">
        <v>755000</v>
      </c>
      <c r="P799" s="15">
        <f t="shared" si="202"/>
        <v>19.065656565656564</v>
      </c>
      <c r="Q799" s="10"/>
      <c r="R799" s="10"/>
      <c r="S799" s="10"/>
    </row>
    <row r="800" spans="1:19" ht="22" customHeight="1" x14ac:dyDescent="0.3">
      <c r="A800" s="2">
        <v>43533</v>
      </c>
      <c r="B800" s="21" t="str">
        <f t="shared" si="200"/>
        <v>March, 2019</v>
      </c>
      <c r="C800" s="21" t="str">
        <f t="shared" si="201"/>
        <v>March, 2019´</v>
      </c>
      <c r="D800" s="3" t="s">
        <v>32</v>
      </c>
      <c r="E800" s="3" t="s">
        <v>77</v>
      </c>
      <c r="F800" s="3" t="s">
        <v>67</v>
      </c>
      <c r="G800" s="3" t="s">
        <v>44</v>
      </c>
      <c r="H800" s="3" t="s">
        <v>82</v>
      </c>
      <c r="I800" s="3" t="s">
        <v>963</v>
      </c>
      <c r="J800" s="12" t="str">
        <f t="shared" ref="J800:J801" si="208">IF(ISNUMBER(SEARCH("DMS",I800)),"Dimethyl Sulfate",IF(ISNUMBER(SEARCH("2,4-XILIDIN",I800)),"2,4-Xylidine",IF(ISNUMBER(SEARCH("GALIGAN",I800)),"Oxyfluorfen",IF(ISNUMBER(SEARCH("DIMETHYLAMINE",I800)),"Dimethylamine",IF(ISNUMBER(SEARCH("ORTHOFORMATE",I800)),"Trimethyl orthoformate",IF(ISNUMBER(SEARCH("NOVALURON",I800)),"Novaluron",IF(ISNUMBER(SEARCH("DIMETHYL SULPHATE",I800)),"Dimethyl Sulphate",IF(ISNUMBER(SEARCH("ALTAPYNE",I800)),"Acid Based Co-Emulsifier",IF(ISNUMBER(SEARCH("METHANESULFONYL",I800)),"Methanesulfonyl chloride",IF(ISNUMBER(SEARCH("METHYL FORMATE",I800)),"Methanoate",IF(ISNUMBER(SEARCH("FLUEN",I800)),"Fluensulfone","FIX IT")))))))))))</f>
        <v>Novaluron</v>
      </c>
      <c r="K800" s="12" t="str">
        <f t="shared" si="198"/>
        <v>Rimon</v>
      </c>
      <c r="L800" s="12" t="str">
        <f t="shared" si="199"/>
        <v>Insecticide</v>
      </c>
      <c r="M800" s="4">
        <v>39600</v>
      </c>
      <c r="N800" s="4">
        <v>39.6</v>
      </c>
      <c r="O800" s="4">
        <v>755000</v>
      </c>
      <c r="P800" s="15">
        <f t="shared" si="202"/>
        <v>19.065656565656564</v>
      </c>
      <c r="Q800" s="7"/>
      <c r="R800" s="7"/>
      <c r="S800" s="7"/>
    </row>
    <row r="801" spans="1:19" ht="22" customHeight="1" x14ac:dyDescent="0.3">
      <c r="A801" s="5">
        <v>43533</v>
      </c>
      <c r="B801" s="21" t="str">
        <f t="shared" si="200"/>
        <v>March, 2019</v>
      </c>
      <c r="C801" s="21" t="str">
        <f t="shared" si="201"/>
        <v>March, 2019´</v>
      </c>
      <c r="D801" s="6" t="s">
        <v>32</v>
      </c>
      <c r="E801" s="6" t="s">
        <v>77</v>
      </c>
      <c r="F801" s="6" t="s">
        <v>67</v>
      </c>
      <c r="G801" s="6" t="s">
        <v>44</v>
      </c>
      <c r="H801" s="6" t="s">
        <v>82</v>
      </c>
      <c r="I801" s="6" t="s">
        <v>964</v>
      </c>
      <c r="J801" s="12" t="str">
        <f t="shared" si="208"/>
        <v>Novaluron</v>
      </c>
      <c r="K801" s="12" t="str">
        <f t="shared" si="198"/>
        <v>Rimon</v>
      </c>
      <c r="L801" s="12" t="str">
        <f t="shared" si="199"/>
        <v>Insecticide</v>
      </c>
      <c r="M801" s="7">
        <v>59400</v>
      </c>
      <c r="N801" s="7">
        <v>59.4</v>
      </c>
      <c r="O801" s="7">
        <v>1133000</v>
      </c>
      <c r="P801" s="15">
        <f t="shared" si="202"/>
        <v>19.074074074074073</v>
      </c>
      <c r="Q801" s="10"/>
      <c r="R801" s="10"/>
      <c r="S801" s="10"/>
    </row>
    <row r="802" spans="1:19" ht="22" customHeight="1" x14ac:dyDescent="0.3">
      <c r="A802" s="2">
        <v>43533</v>
      </c>
      <c r="B802" s="21" t="str">
        <f t="shared" si="200"/>
        <v>March, 2019</v>
      </c>
      <c r="C802" s="21" t="str">
        <f t="shared" si="201"/>
        <v>March, 2019´</v>
      </c>
      <c r="D802" s="3" t="s">
        <v>32</v>
      </c>
      <c r="E802" s="3" t="s">
        <v>65</v>
      </c>
      <c r="F802" s="3" t="s">
        <v>67</v>
      </c>
      <c r="G802" s="3" t="s">
        <v>44</v>
      </c>
      <c r="H802" s="3" t="s">
        <v>480</v>
      </c>
      <c r="I802" s="3" t="s">
        <v>965</v>
      </c>
      <c r="J802" s="12" t="str">
        <f t="shared" si="207"/>
        <v>Diuron</v>
      </c>
      <c r="K802" s="12" t="str">
        <f t="shared" si="198"/>
        <v>Jump</v>
      </c>
      <c r="L802" s="12" t="str">
        <f t="shared" si="199"/>
        <v>Herbicide</v>
      </c>
      <c r="M802" s="4">
        <v>67044</v>
      </c>
      <c r="N802" s="4">
        <v>67.040000000000006</v>
      </c>
      <c r="O802" s="4">
        <v>552000</v>
      </c>
      <c r="P802" s="15">
        <f t="shared" si="202"/>
        <v>8.2333989618757837</v>
      </c>
      <c r="Q802" s="7"/>
      <c r="R802" s="7"/>
      <c r="S802" s="7"/>
    </row>
    <row r="803" spans="1:19" ht="22" customHeight="1" x14ac:dyDescent="0.3">
      <c r="A803" s="5">
        <v>43532</v>
      </c>
      <c r="B803" s="21" t="str">
        <f t="shared" si="200"/>
        <v>March, 2019</v>
      </c>
      <c r="C803" s="21" t="str">
        <f t="shared" si="201"/>
        <v>March, 2019´</v>
      </c>
      <c r="D803" s="6" t="s">
        <v>84</v>
      </c>
      <c r="E803" s="6" t="s">
        <v>966</v>
      </c>
      <c r="F803" s="6" t="s">
        <v>60</v>
      </c>
      <c r="G803" s="6" t="s">
        <v>44</v>
      </c>
      <c r="H803" s="6" t="s">
        <v>969</v>
      </c>
      <c r="I803" s="6" t="s">
        <v>970</v>
      </c>
      <c r="J803" s="12" t="s">
        <v>3219</v>
      </c>
      <c r="K803" s="12" t="str">
        <f t="shared" si="198"/>
        <v>Not Identified</v>
      </c>
      <c r="L803" s="12" t="str">
        <f t="shared" si="199"/>
        <v>General Chemical</v>
      </c>
      <c r="M803" s="7">
        <v>18840</v>
      </c>
      <c r="N803" s="7">
        <v>18.84</v>
      </c>
      <c r="O803" s="7">
        <v>40200</v>
      </c>
      <c r="P803" s="15">
        <f t="shared" si="202"/>
        <v>2.1337579617834397</v>
      </c>
      <c r="Q803" s="10"/>
      <c r="R803" s="10"/>
      <c r="S803" s="10"/>
    </row>
    <row r="804" spans="1:19" ht="22" customHeight="1" x14ac:dyDescent="0.3">
      <c r="A804" s="2">
        <v>43532</v>
      </c>
      <c r="B804" s="21" t="str">
        <f t="shared" si="200"/>
        <v>March, 2019</v>
      </c>
      <c r="C804" s="21" t="str">
        <f t="shared" si="201"/>
        <v>March, 2019´</v>
      </c>
      <c r="D804" s="3" t="s">
        <v>84</v>
      </c>
      <c r="E804" s="3" t="s">
        <v>166</v>
      </c>
      <c r="F804" s="3" t="s">
        <v>106</v>
      </c>
      <c r="G804" s="3" t="s">
        <v>44</v>
      </c>
      <c r="H804" s="3" t="s">
        <v>256</v>
      </c>
      <c r="I804" s="19" t="s">
        <v>971</v>
      </c>
      <c r="J804" s="12" t="s">
        <v>3140</v>
      </c>
      <c r="K804" s="12" t="str">
        <f t="shared" si="198"/>
        <v>Not Identified</v>
      </c>
      <c r="L804" s="12" t="str">
        <f t="shared" si="199"/>
        <v>General Chemical</v>
      </c>
      <c r="M804" s="4">
        <v>17200</v>
      </c>
      <c r="N804" s="4">
        <v>17.2</v>
      </c>
      <c r="O804" s="4">
        <v>96000</v>
      </c>
      <c r="P804" s="15">
        <f t="shared" si="202"/>
        <v>5.5813953488372094</v>
      </c>
      <c r="Q804" s="7"/>
      <c r="R804" s="7"/>
      <c r="S804" s="7"/>
    </row>
    <row r="805" spans="1:19" ht="22" customHeight="1" x14ac:dyDescent="0.3">
      <c r="A805" s="5">
        <v>43528</v>
      </c>
      <c r="B805" s="21" t="str">
        <f t="shared" si="200"/>
        <v>March, 2019</v>
      </c>
      <c r="C805" s="21" t="str">
        <f t="shared" si="201"/>
        <v>March, 2019´</v>
      </c>
      <c r="D805" s="6" t="s">
        <v>32</v>
      </c>
      <c r="E805" s="6" t="s">
        <v>77</v>
      </c>
      <c r="F805" s="6" t="s">
        <v>67</v>
      </c>
      <c r="G805" s="6" t="s">
        <v>44</v>
      </c>
      <c r="H805" s="6" t="s">
        <v>82</v>
      </c>
      <c r="I805" s="6" t="s">
        <v>972</v>
      </c>
      <c r="J805" s="12" t="str">
        <f t="shared" ref="J805:J806" si="209">IF(ISNUMBER(SEARCH("DMS",I805)),"Dimethyl Sulfate",IF(ISNUMBER(SEARCH("2,4-XILIDIN",I805)),"2,4-Xylidine",IF(ISNUMBER(SEARCH("GALIGAN",I805)),"Oxyfluorfen",IF(ISNUMBER(SEARCH("DIMETHYLAMINE",I805)),"Dimethylamine",IF(ISNUMBER(SEARCH("ORTHOFORMATE",I805)),"Trimethyl orthoformate",IF(ISNUMBER(SEARCH("NOVALURON",I805)),"Novaluron",IF(ISNUMBER(SEARCH("DIMETHYL SULPHATE",I805)),"Dimethyl Sulphate",IF(ISNUMBER(SEARCH("ALTAPYNE",I805)),"Acid Based Co-Emulsifier",IF(ISNUMBER(SEARCH("METHANESULFONYL",I805)),"Methanesulfonyl chloride",IF(ISNUMBER(SEARCH("METHYL FORMATE",I805)),"Methanoate",IF(ISNUMBER(SEARCH("FLUEN",I805)),"Fluensulfone","FIX IT")))))))))))</f>
        <v>Novaluron</v>
      </c>
      <c r="K805" s="12" t="str">
        <f t="shared" si="198"/>
        <v>Rimon</v>
      </c>
      <c r="L805" s="12" t="str">
        <f t="shared" si="199"/>
        <v>Insecticide</v>
      </c>
      <c r="M805" s="7">
        <v>19800</v>
      </c>
      <c r="N805" s="7">
        <v>19.8</v>
      </c>
      <c r="O805" s="7">
        <v>378000</v>
      </c>
      <c r="P805" s="15">
        <f t="shared" si="202"/>
        <v>19.09090909090909</v>
      </c>
      <c r="Q805" s="10"/>
      <c r="R805" s="10"/>
      <c r="S805" s="10"/>
    </row>
    <row r="806" spans="1:19" ht="22" customHeight="1" x14ac:dyDescent="0.3">
      <c r="A806" s="2">
        <v>43528</v>
      </c>
      <c r="B806" s="21" t="str">
        <f t="shared" si="200"/>
        <v>March, 2019</v>
      </c>
      <c r="C806" s="21" t="str">
        <f t="shared" si="201"/>
        <v>March, 2019´</v>
      </c>
      <c r="D806" s="3" t="s">
        <v>32</v>
      </c>
      <c r="E806" s="3" t="s">
        <v>77</v>
      </c>
      <c r="F806" s="3" t="s">
        <v>67</v>
      </c>
      <c r="G806" s="3" t="s">
        <v>44</v>
      </c>
      <c r="H806" s="3" t="s">
        <v>82</v>
      </c>
      <c r="I806" s="3" t="s">
        <v>973</v>
      </c>
      <c r="J806" s="12" t="str">
        <f t="shared" si="209"/>
        <v>Novaluron</v>
      </c>
      <c r="K806" s="12" t="str">
        <f t="shared" si="198"/>
        <v>Rimon</v>
      </c>
      <c r="L806" s="12" t="str">
        <f t="shared" si="199"/>
        <v>Insecticide</v>
      </c>
      <c r="M806" s="4">
        <v>59400</v>
      </c>
      <c r="N806" s="4">
        <v>59.4</v>
      </c>
      <c r="O806" s="4">
        <v>1133000</v>
      </c>
      <c r="P806" s="15">
        <f t="shared" si="202"/>
        <v>19.074074074074073</v>
      </c>
      <c r="Q806" s="7"/>
      <c r="R806" s="7"/>
      <c r="S806" s="7"/>
    </row>
    <row r="807" spans="1:19" ht="22" customHeight="1" x14ac:dyDescent="0.3">
      <c r="A807" s="5">
        <v>43528</v>
      </c>
      <c r="B807" s="21" t="str">
        <f t="shared" si="200"/>
        <v>March, 2019</v>
      </c>
      <c r="C807" s="21" t="str">
        <f t="shared" si="201"/>
        <v>March, 2019´</v>
      </c>
      <c r="D807" s="6" t="s">
        <v>32</v>
      </c>
      <c r="E807" s="6" t="s">
        <v>65</v>
      </c>
      <c r="F807" s="6" t="s">
        <v>67</v>
      </c>
      <c r="G807" s="6" t="s">
        <v>44</v>
      </c>
      <c r="H807" s="6" t="s">
        <v>73</v>
      </c>
      <c r="I807" s="6" t="s">
        <v>907</v>
      </c>
      <c r="J807" s="12" t="str">
        <f t="shared" si="207"/>
        <v>Clethodim</v>
      </c>
      <c r="K807" s="12" t="str">
        <f t="shared" si="198"/>
        <v>Platinum</v>
      </c>
      <c r="L807" s="12" t="str">
        <f t="shared" si="199"/>
        <v>Herbicide</v>
      </c>
      <c r="M807" s="7">
        <v>26539</v>
      </c>
      <c r="N807" s="7">
        <v>26.54</v>
      </c>
      <c r="O807" s="7">
        <v>249000</v>
      </c>
      <c r="P807" s="15">
        <f t="shared" si="202"/>
        <v>9.3824183277440749</v>
      </c>
      <c r="Q807" s="10"/>
      <c r="R807" s="10"/>
      <c r="S807" s="10"/>
    </row>
    <row r="808" spans="1:19" ht="22" customHeight="1" x14ac:dyDescent="0.3">
      <c r="A808" s="2">
        <v>43528</v>
      </c>
      <c r="B808" s="21" t="str">
        <f t="shared" si="200"/>
        <v>March, 2019</v>
      </c>
      <c r="C808" s="21" t="str">
        <f t="shared" si="201"/>
        <v>March, 2019´</v>
      </c>
      <c r="D808" s="3" t="s">
        <v>32</v>
      </c>
      <c r="E808" s="3" t="s">
        <v>191</v>
      </c>
      <c r="F808" s="3" t="s">
        <v>186</v>
      </c>
      <c r="G808" s="3" t="s">
        <v>44</v>
      </c>
      <c r="H808" s="3" t="s">
        <v>193</v>
      </c>
      <c r="I808" s="19" t="s">
        <v>974</v>
      </c>
      <c r="J808" s="12" t="s">
        <v>3205</v>
      </c>
      <c r="K808" s="12" t="str">
        <f t="shared" si="198"/>
        <v>Not Identified</v>
      </c>
      <c r="L808" s="12" t="str">
        <f t="shared" si="199"/>
        <v>General Chemical</v>
      </c>
      <c r="M808" s="4">
        <v>25340</v>
      </c>
      <c r="N808" s="4">
        <v>25.34</v>
      </c>
      <c r="O808" s="4">
        <v>58800</v>
      </c>
      <c r="P808" s="15">
        <f t="shared" si="202"/>
        <v>2.3204419889502761</v>
      </c>
      <c r="Q808" s="7"/>
      <c r="R808" s="7"/>
      <c r="S808" s="7"/>
    </row>
    <row r="809" spans="1:19" ht="22" customHeight="1" x14ac:dyDescent="0.3">
      <c r="A809" s="5">
        <v>43526</v>
      </c>
      <c r="B809" s="21" t="str">
        <f t="shared" si="200"/>
        <v>March, 2019</v>
      </c>
      <c r="C809" s="21" t="str">
        <f t="shared" si="201"/>
        <v>March, 2019´</v>
      </c>
      <c r="D809" s="6" t="s">
        <v>32</v>
      </c>
      <c r="E809" s="6" t="s">
        <v>77</v>
      </c>
      <c r="F809" s="6" t="s">
        <v>67</v>
      </c>
      <c r="G809" s="6" t="s">
        <v>44</v>
      </c>
      <c r="H809" s="6" t="s">
        <v>82</v>
      </c>
      <c r="I809" s="6" t="s">
        <v>975</v>
      </c>
      <c r="J809" s="18" t="s">
        <v>3193</v>
      </c>
      <c r="K809" s="12" t="str">
        <f t="shared" si="198"/>
        <v>Galil</v>
      </c>
      <c r="L809" s="12" t="str">
        <f t="shared" si="199"/>
        <v>Insecticide</v>
      </c>
      <c r="M809" s="7">
        <v>164880.01</v>
      </c>
      <c r="N809" s="7">
        <v>164.88</v>
      </c>
      <c r="O809" s="7">
        <v>3144000</v>
      </c>
      <c r="P809" s="15">
        <f t="shared" si="202"/>
        <v>19.068412235055057</v>
      </c>
      <c r="Q809" s="10"/>
      <c r="R809" s="10"/>
      <c r="S809" s="10"/>
    </row>
    <row r="810" spans="1:19" ht="22" customHeight="1" x14ac:dyDescent="0.3">
      <c r="A810" s="2">
        <v>43526</v>
      </c>
      <c r="B810" s="21" t="str">
        <f t="shared" si="200"/>
        <v>March, 2019</v>
      </c>
      <c r="C810" s="21" t="str">
        <f t="shared" si="201"/>
        <v>March, 2019´</v>
      </c>
      <c r="D810" s="3" t="s">
        <v>32</v>
      </c>
      <c r="E810" s="3" t="s">
        <v>77</v>
      </c>
      <c r="F810" s="3" t="s">
        <v>67</v>
      </c>
      <c r="G810" s="3" t="s">
        <v>44</v>
      </c>
      <c r="H810" s="3" t="s">
        <v>82</v>
      </c>
      <c r="I810" s="3" t="s">
        <v>976</v>
      </c>
      <c r="J810" s="18" t="s">
        <v>3193</v>
      </c>
      <c r="K810" s="12" t="str">
        <f t="shared" si="198"/>
        <v>Galil</v>
      </c>
      <c r="L810" s="12" t="str">
        <f t="shared" si="199"/>
        <v>Insecticide</v>
      </c>
      <c r="M810" s="4">
        <v>82440</v>
      </c>
      <c r="N810" s="4">
        <v>82.44</v>
      </c>
      <c r="O810" s="4">
        <v>1572000</v>
      </c>
      <c r="P810" s="15">
        <f t="shared" si="202"/>
        <v>19.068413391557495</v>
      </c>
      <c r="Q810" s="7"/>
      <c r="R810" s="7"/>
      <c r="S810" s="7"/>
    </row>
    <row r="811" spans="1:19" ht="22" customHeight="1" x14ac:dyDescent="0.3">
      <c r="A811" s="5">
        <v>43525</v>
      </c>
      <c r="B811" s="21" t="str">
        <f t="shared" si="200"/>
        <v>March, 2019</v>
      </c>
      <c r="C811" s="21" t="str">
        <f t="shared" si="201"/>
        <v>March, 2019´</v>
      </c>
      <c r="D811" s="6" t="s">
        <v>32</v>
      </c>
      <c r="E811" s="6" t="s">
        <v>161</v>
      </c>
      <c r="F811" s="6" t="s">
        <v>60</v>
      </c>
      <c r="G811" s="6" t="s">
        <v>44</v>
      </c>
      <c r="H811" s="6" t="s">
        <v>403</v>
      </c>
      <c r="I811" s="6" t="s">
        <v>977</v>
      </c>
      <c r="J811" s="12" t="s">
        <v>3141</v>
      </c>
      <c r="K811" s="12" t="str">
        <f t="shared" si="198"/>
        <v>Not Identified</v>
      </c>
      <c r="L811" s="12" t="str">
        <f t="shared" si="199"/>
        <v>General Chemical</v>
      </c>
      <c r="M811" s="7">
        <v>30180</v>
      </c>
      <c r="N811" s="7">
        <v>30.18</v>
      </c>
      <c r="O811" s="7">
        <v>231000</v>
      </c>
      <c r="P811" s="15">
        <f t="shared" si="202"/>
        <v>7.6540755467196817</v>
      </c>
      <c r="Q811" s="10"/>
      <c r="R811" s="10"/>
      <c r="S811" s="10"/>
    </row>
    <row r="812" spans="1:19" ht="22" customHeight="1" x14ac:dyDescent="0.3">
      <c r="A812" s="2">
        <v>43525</v>
      </c>
      <c r="B812" s="21" t="str">
        <f t="shared" si="200"/>
        <v>March, 2019</v>
      </c>
      <c r="C812" s="21" t="str">
        <f t="shared" si="201"/>
        <v>March, 2019´</v>
      </c>
      <c r="D812" s="3" t="s">
        <v>84</v>
      </c>
      <c r="E812" s="3" t="s">
        <v>278</v>
      </c>
      <c r="F812" s="3" t="s">
        <v>60</v>
      </c>
      <c r="G812" s="3" t="s">
        <v>44</v>
      </c>
      <c r="H812" s="3" t="s">
        <v>63</v>
      </c>
      <c r="I812" s="3" t="s">
        <v>978</v>
      </c>
      <c r="J812" s="12" t="s">
        <v>3167</v>
      </c>
      <c r="K812" s="12" t="str">
        <f t="shared" si="198"/>
        <v>Not Identified</v>
      </c>
      <c r="L812" s="12" t="str">
        <f t="shared" si="199"/>
        <v>General Chemical</v>
      </c>
      <c r="M812" s="4">
        <v>60360</v>
      </c>
      <c r="N812" s="4">
        <v>60.36</v>
      </c>
      <c r="O812" s="4">
        <v>942000</v>
      </c>
      <c r="P812" s="15">
        <f t="shared" si="202"/>
        <v>15.606361829025845</v>
      </c>
      <c r="Q812" s="7"/>
      <c r="R812" s="7"/>
      <c r="S812" s="7"/>
    </row>
    <row r="813" spans="1:19" ht="22" customHeight="1" x14ac:dyDescent="0.3">
      <c r="A813" s="5">
        <v>43523</v>
      </c>
      <c r="B813" s="21" t="str">
        <f t="shared" si="200"/>
        <v>February, 2019</v>
      </c>
      <c r="C813" s="21" t="str">
        <f t="shared" si="201"/>
        <v>February, 2019´</v>
      </c>
      <c r="D813" s="6" t="s">
        <v>32</v>
      </c>
      <c r="E813" s="6" t="s">
        <v>65</v>
      </c>
      <c r="F813" s="6" t="s">
        <v>67</v>
      </c>
      <c r="G813" s="6" t="s">
        <v>44</v>
      </c>
      <c r="H813" s="6" t="s">
        <v>73</v>
      </c>
      <c r="I813" s="6" t="s">
        <v>907</v>
      </c>
      <c r="J813" s="12" t="str">
        <f t="shared" si="207"/>
        <v>Clethodim</v>
      </c>
      <c r="K813" s="12" t="str">
        <f t="shared" si="198"/>
        <v>Platinum</v>
      </c>
      <c r="L813" s="12" t="str">
        <f t="shared" si="199"/>
        <v>Herbicide</v>
      </c>
      <c r="M813" s="7">
        <v>26219</v>
      </c>
      <c r="N813" s="7">
        <v>26.22</v>
      </c>
      <c r="O813" s="7">
        <v>251000</v>
      </c>
      <c r="P813" s="15">
        <f t="shared" si="202"/>
        <v>9.573210267363363</v>
      </c>
      <c r="Q813" s="10"/>
      <c r="R813" s="10"/>
      <c r="S813" s="10"/>
    </row>
    <row r="814" spans="1:19" ht="22" customHeight="1" x14ac:dyDescent="0.3">
      <c r="A814" s="2">
        <v>43523</v>
      </c>
      <c r="B814" s="21" t="str">
        <f t="shared" si="200"/>
        <v>February, 2019</v>
      </c>
      <c r="C814" s="21" t="str">
        <f t="shared" si="201"/>
        <v>February, 2019´</v>
      </c>
      <c r="D814" s="3" t="s">
        <v>32</v>
      </c>
      <c r="E814" s="3" t="s">
        <v>65</v>
      </c>
      <c r="F814" s="3" t="s">
        <v>67</v>
      </c>
      <c r="G814" s="3" t="s">
        <v>44</v>
      </c>
      <c r="H814" s="3" t="s">
        <v>73</v>
      </c>
      <c r="I814" s="3" t="s">
        <v>979</v>
      </c>
      <c r="J814" s="12" t="str">
        <f t="shared" si="207"/>
        <v>Clethodim</v>
      </c>
      <c r="K814" s="12" t="str">
        <f t="shared" si="198"/>
        <v>Platinum</v>
      </c>
      <c r="L814" s="12" t="str">
        <f t="shared" si="199"/>
        <v>Herbicide</v>
      </c>
      <c r="M814" s="4">
        <v>27679</v>
      </c>
      <c r="N814" s="4">
        <v>27.68</v>
      </c>
      <c r="O814" s="4">
        <v>265000</v>
      </c>
      <c r="P814" s="15">
        <f t="shared" si="202"/>
        <v>9.5740453051049528</v>
      </c>
      <c r="Q814" s="7"/>
      <c r="R814" s="7"/>
      <c r="S814" s="7"/>
    </row>
    <row r="815" spans="1:19" ht="22" customHeight="1" x14ac:dyDescent="0.3">
      <c r="A815" s="5">
        <v>43523</v>
      </c>
      <c r="B815" s="21" t="str">
        <f t="shared" si="200"/>
        <v>February, 2019</v>
      </c>
      <c r="C815" s="21" t="str">
        <f t="shared" si="201"/>
        <v>February, 2019´</v>
      </c>
      <c r="D815" s="6" t="s">
        <v>32</v>
      </c>
      <c r="E815" s="6" t="s">
        <v>77</v>
      </c>
      <c r="F815" s="6" t="s">
        <v>67</v>
      </c>
      <c r="G815" s="6" t="s">
        <v>44</v>
      </c>
      <c r="H815" s="6" t="s">
        <v>82</v>
      </c>
      <c r="I815" s="6" t="s">
        <v>980</v>
      </c>
      <c r="J815" s="12" t="str">
        <f t="shared" si="207"/>
        <v>Methomyl</v>
      </c>
      <c r="K815" s="12" t="str">
        <f t="shared" si="198"/>
        <v>Voraz</v>
      </c>
      <c r="L815" s="12" t="str">
        <f t="shared" si="199"/>
        <v>Insecticide</v>
      </c>
      <c r="M815" s="7">
        <v>19800</v>
      </c>
      <c r="N815" s="7">
        <v>19.8</v>
      </c>
      <c r="O815" s="7">
        <v>368000</v>
      </c>
      <c r="P815" s="15">
        <f t="shared" si="202"/>
        <v>18.585858585858585</v>
      </c>
      <c r="Q815" s="10"/>
      <c r="R815" s="10"/>
      <c r="S815" s="10"/>
    </row>
    <row r="816" spans="1:19" ht="22" customHeight="1" x14ac:dyDescent="0.3">
      <c r="A816" s="2">
        <v>43523</v>
      </c>
      <c r="B816" s="21" t="str">
        <f t="shared" si="200"/>
        <v>February, 2019</v>
      </c>
      <c r="C816" s="21" t="str">
        <f t="shared" si="201"/>
        <v>February, 2019´</v>
      </c>
      <c r="D816" s="3" t="s">
        <v>32</v>
      </c>
      <c r="E816" s="3" t="s">
        <v>65</v>
      </c>
      <c r="F816" s="3" t="s">
        <v>67</v>
      </c>
      <c r="G816" s="3" t="s">
        <v>44</v>
      </c>
      <c r="H816" s="3" t="s">
        <v>73</v>
      </c>
      <c r="I816" s="3" t="s">
        <v>981</v>
      </c>
      <c r="J816" s="12" t="s">
        <v>3158</v>
      </c>
      <c r="K816" s="12" t="str">
        <f t="shared" si="198"/>
        <v>Patrol</v>
      </c>
      <c r="L816" s="12" t="str">
        <f t="shared" si="199"/>
        <v>Herbicide</v>
      </c>
      <c r="M816" s="4">
        <v>54285</v>
      </c>
      <c r="N816" s="4">
        <v>54.28</v>
      </c>
      <c r="O816" s="4">
        <v>519000</v>
      </c>
      <c r="P816" s="15">
        <f t="shared" si="202"/>
        <v>9.560652113843604</v>
      </c>
      <c r="Q816" s="7"/>
      <c r="R816" s="7"/>
      <c r="S816" s="7"/>
    </row>
    <row r="817" spans="1:19" ht="22" customHeight="1" x14ac:dyDescent="0.3">
      <c r="A817" s="5">
        <v>43523</v>
      </c>
      <c r="B817" s="21" t="str">
        <f t="shared" si="200"/>
        <v>February, 2019</v>
      </c>
      <c r="C817" s="21" t="str">
        <f t="shared" si="201"/>
        <v>February, 2019´</v>
      </c>
      <c r="D817" s="6" t="s">
        <v>32</v>
      </c>
      <c r="E817" s="6" t="s">
        <v>65</v>
      </c>
      <c r="F817" s="6" t="s">
        <v>67</v>
      </c>
      <c r="G817" s="6" t="s">
        <v>44</v>
      </c>
      <c r="H817" s="6" t="s">
        <v>73</v>
      </c>
      <c r="I817" s="6" t="s">
        <v>982</v>
      </c>
      <c r="J817" s="12" t="str">
        <f t="shared" si="207"/>
        <v>Clethodim</v>
      </c>
      <c r="K817" s="12" t="str">
        <f t="shared" si="198"/>
        <v>Platinum</v>
      </c>
      <c r="L817" s="12" t="str">
        <f t="shared" si="199"/>
        <v>Herbicide</v>
      </c>
      <c r="M817" s="7">
        <v>26280</v>
      </c>
      <c r="N817" s="7">
        <v>26.28</v>
      </c>
      <c r="O817" s="7">
        <v>251000</v>
      </c>
      <c r="P817" s="15">
        <f t="shared" si="202"/>
        <v>9.550989345509894</v>
      </c>
      <c r="Q817" s="10"/>
      <c r="R817" s="10"/>
      <c r="S817" s="10"/>
    </row>
    <row r="818" spans="1:19" ht="22" customHeight="1" x14ac:dyDescent="0.3">
      <c r="A818" s="2">
        <v>43522</v>
      </c>
      <c r="B818" s="21" t="str">
        <f t="shared" si="200"/>
        <v>February, 2019</v>
      </c>
      <c r="C818" s="21" t="str">
        <f t="shared" si="201"/>
        <v>February, 2019´</v>
      </c>
      <c r="D818" s="3" t="s">
        <v>32</v>
      </c>
      <c r="E818" s="3" t="s">
        <v>614</v>
      </c>
      <c r="F818" s="3" t="s">
        <v>186</v>
      </c>
      <c r="G818" s="3" t="s">
        <v>44</v>
      </c>
      <c r="H818" s="3" t="s">
        <v>140</v>
      </c>
      <c r="I818" s="3" t="s">
        <v>983</v>
      </c>
      <c r="J818" s="12" t="str">
        <f t="shared" ref="J818:J819" si="210">IF(ISNUMBER(SEARCH("2,4 D",I818)),"2,4-Dichlorophenoxyacetic acid",IF(ISNUMBER(SEARCH("ACIDO",I818)),"2,4-Dichlorophenoxyacetic acid",IF(ISNUMBER(SEARCH("NAPHTHA",I818)),"Aromatic Solvent Mixture",IF(ISNUMBER(SEARCH("DIMETHYLAMINE",I818)),"Dimethylamine",IF(ISNUMBER(SEARCH("DIMETILAMINA",I818)),"Dimethylamine",IF(ISNUMBER(SEARCH("JUMP",I818)),"Diuron",IF(ISNUMBER(SEARCH("2-AMINO-2,3-DIMETHYL BUTYRAMIDE",I818)),"Herbicide Amine Intermediate",IF(ISNUMBER(SEARCH("TEBUTHIURON",I818)),"Tebuthiuron","FIXIT"))))))))</f>
        <v>Dimethylamine</v>
      </c>
      <c r="K818" s="12" t="str">
        <f t="shared" si="198"/>
        <v>Not Identified</v>
      </c>
      <c r="L818" s="12" t="str">
        <f t="shared" si="199"/>
        <v>General Chemical</v>
      </c>
      <c r="M818" s="4">
        <v>94280</v>
      </c>
      <c r="N818" s="4">
        <v>94.28</v>
      </c>
      <c r="O818" s="4">
        <v>243000</v>
      </c>
      <c r="P818" s="15">
        <f t="shared" si="202"/>
        <v>2.5774289350869748</v>
      </c>
      <c r="Q818" s="7"/>
      <c r="R818" s="7"/>
      <c r="S818" s="7"/>
    </row>
    <row r="819" spans="1:19" ht="22" customHeight="1" x14ac:dyDescent="0.3">
      <c r="A819" s="5">
        <v>43522</v>
      </c>
      <c r="B819" s="21" t="str">
        <f t="shared" si="200"/>
        <v>February, 2019</v>
      </c>
      <c r="C819" s="21" t="str">
        <f t="shared" si="201"/>
        <v>February, 2019´</v>
      </c>
      <c r="D819" s="6" t="s">
        <v>32</v>
      </c>
      <c r="E819" s="6" t="s">
        <v>614</v>
      </c>
      <c r="F819" s="6" t="s">
        <v>186</v>
      </c>
      <c r="G819" s="6" t="s">
        <v>44</v>
      </c>
      <c r="H819" s="6" t="s">
        <v>140</v>
      </c>
      <c r="I819" s="6" t="s">
        <v>983</v>
      </c>
      <c r="J819" s="12" t="str">
        <f t="shared" si="210"/>
        <v>Dimethylamine</v>
      </c>
      <c r="K819" s="12" t="str">
        <f t="shared" si="198"/>
        <v>Not Identified</v>
      </c>
      <c r="L819" s="12" t="str">
        <f t="shared" si="199"/>
        <v>General Chemical</v>
      </c>
      <c r="M819" s="7">
        <v>94880</v>
      </c>
      <c r="N819" s="7">
        <v>94.88</v>
      </c>
      <c r="O819" s="7">
        <v>245000</v>
      </c>
      <c r="P819" s="15">
        <f t="shared" si="202"/>
        <v>2.5822091062394605</v>
      </c>
      <c r="Q819" s="10"/>
      <c r="R819" s="10"/>
      <c r="S819" s="10"/>
    </row>
    <row r="820" spans="1:19" ht="22" customHeight="1" x14ac:dyDescent="0.3">
      <c r="A820" s="2">
        <v>43521</v>
      </c>
      <c r="B820" s="21" t="str">
        <f t="shared" si="200"/>
        <v>February, 2019</v>
      </c>
      <c r="C820" s="21" t="str">
        <f t="shared" si="201"/>
        <v>February, 2019´</v>
      </c>
      <c r="D820" s="3" t="s">
        <v>32</v>
      </c>
      <c r="E820" s="3" t="s">
        <v>65</v>
      </c>
      <c r="F820" s="3" t="s">
        <v>67</v>
      </c>
      <c r="G820" s="3" t="s">
        <v>44</v>
      </c>
      <c r="H820" s="3" t="s">
        <v>480</v>
      </c>
      <c r="I820" s="3" t="s">
        <v>907</v>
      </c>
      <c r="J820" s="12" t="str">
        <f t="shared" si="207"/>
        <v>Clethodim</v>
      </c>
      <c r="K820" s="12" t="str">
        <f t="shared" si="198"/>
        <v>Platinum</v>
      </c>
      <c r="L820" s="12" t="str">
        <f t="shared" si="199"/>
        <v>Herbicide</v>
      </c>
      <c r="M820" s="4">
        <v>27899</v>
      </c>
      <c r="N820" s="4">
        <v>27.9</v>
      </c>
      <c r="O820" s="4">
        <v>220000</v>
      </c>
      <c r="P820" s="15">
        <f t="shared" si="202"/>
        <v>7.8855872970357357</v>
      </c>
      <c r="Q820" s="7"/>
      <c r="R820" s="7"/>
      <c r="S820" s="7"/>
    </row>
    <row r="821" spans="1:19" ht="22" customHeight="1" x14ac:dyDescent="0.3">
      <c r="A821" s="5">
        <v>43521</v>
      </c>
      <c r="B821" s="21" t="str">
        <f t="shared" si="200"/>
        <v>February, 2019</v>
      </c>
      <c r="C821" s="21" t="str">
        <f t="shared" si="201"/>
        <v>February, 2019´</v>
      </c>
      <c r="D821" s="6" t="s">
        <v>32</v>
      </c>
      <c r="E821" s="6" t="s">
        <v>35</v>
      </c>
      <c r="F821" s="6" t="s">
        <v>40</v>
      </c>
      <c r="G821" s="6" t="s">
        <v>44</v>
      </c>
      <c r="H821" s="6" t="s">
        <v>938</v>
      </c>
      <c r="I821" s="6" t="s">
        <v>986</v>
      </c>
      <c r="J821" s="12" t="str">
        <f t="shared" ref="J821" si="211">IF(ISNUMBER(SEARCH("2,4 D",I819)),"2,4-Dichlorophenoxyacetic acid",IF(ISNUMBER(SEARCH("ACIDO",I819)),"2,4-Dichlorophenoxyacetic acid",IF(ISNUMBER(SEARCH("NAPHTHA",I819)),"Aromatic Solvent Mixture",IF(ISNUMBER(SEARCH("DIMETHYLAMINE",I819)),"Dimethylamine",IF(ISNUMBER(SEARCH("DIMETILAMINA",I819)),"Dimethylamine",IF(ISNUMBER(SEARCH("JUMP",I819)),"Diuron",IF(ISNUMBER(SEARCH(" 2-AMINO-2,3-DIMETHYL BUTYRAMIDE",I819)),"Herbicide Amine Intermediate",IF(ISNUMBER(SEARCH("TEBUTHIURON",I819)),"Tebuthiuron",IF(ISNUMBER(SEARCH("DMS",I819)),"Dimethyl Sulfate",IF(ISNUMBER(SEARCH("2,4-XILIDIN",I819)),"2,4-Xylidine","FIX IT"))))))))))</f>
        <v>Dimethylamine</v>
      </c>
      <c r="K821" s="12" t="str">
        <f t="shared" si="198"/>
        <v>Not Identified</v>
      </c>
      <c r="L821" s="12" t="str">
        <f t="shared" si="199"/>
        <v>General Chemical</v>
      </c>
      <c r="M821" s="7">
        <v>129539.99</v>
      </c>
      <c r="N821" s="7">
        <v>129.54</v>
      </c>
      <c r="O821" s="7">
        <v>393000</v>
      </c>
      <c r="P821" s="15">
        <f t="shared" si="202"/>
        <v>3.0338121841757126</v>
      </c>
      <c r="Q821" s="10"/>
      <c r="R821" s="10"/>
      <c r="S821" s="10"/>
    </row>
    <row r="822" spans="1:19" ht="22" customHeight="1" x14ac:dyDescent="0.3">
      <c r="A822" s="2">
        <v>43521</v>
      </c>
      <c r="B822" s="21" t="str">
        <f t="shared" si="200"/>
        <v>February, 2019</v>
      </c>
      <c r="C822" s="21" t="str">
        <f t="shared" si="201"/>
        <v>February, 2019´</v>
      </c>
      <c r="D822" s="3" t="s">
        <v>32</v>
      </c>
      <c r="E822" s="3" t="s">
        <v>278</v>
      </c>
      <c r="F822" s="3" t="s">
        <v>60</v>
      </c>
      <c r="G822" s="3" t="s">
        <v>44</v>
      </c>
      <c r="H822" s="3" t="s">
        <v>80</v>
      </c>
      <c r="I822" s="3" t="s">
        <v>987</v>
      </c>
      <c r="J822" s="12" t="s">
        <v>3188</v>
      </c>
      <c r="K822" s="12" t="str">
        <f t="shared" si="198"/>
        <v>Not Identified</v>
      </c>
      <c r="L822" s="12" t="str">
        <f t="shared" si="199"/>
        <v>General Chemical</v>
      </c>
      <c r="M822" s="4">
        <v>7602</v>
      </c>
      <c r="N822" s="4">
        <v>7.6</v>
      </c>
      <c r="O822" s="4">
        <v>160000</v>
      </c>
      <c r="P822" s="15">
        <f t="shared" si="202"/>
        <v>21.047092870297291</v>
      </c>
      <c r="Q822" s="7"/>
      <c r="R822" s="7"/>
      <c r="S822" s="7"/>
    </row>
    <row r="823" spans="1:19" ht="22" customHeight="1" x14ac:dyDescent="0.3">
      <c r="A823" s="5">
        <v>43516</v>
      </c>
      <c r="B823" s="21" t="str">
        <f t="shared" si="200"/>
        <v>February, 2019</v>
      </c>
      <c r="C823" s="21" t="str">
        <f t="shared" si="201"/>
        <v>February, 2019´</v>
      </c>
      <c r="D823" s="6" t="s">
        <v>32</v>
      </c>
      <c r="E823" s="6" t="s">
        <v>399</v>
      </c>
      <c r="F823" s="6" t="s">
        <v>151</v>
      </c>
      <c r="G823" s="6" t="s">
        <v>44</v>
      </c>
      <c r="H823" s="6" t="s">
        <v>153</v>
      </c>
      <c r="I823" s="6" t="s">
        <v>988</v>
      </c>
      <c r="J823" s="12" t="str">
        <f t="shared" si="207"/>
        <v>Aromatic Solvent Mixture</v>
      </c>
      <c r="K823" s="12" t="str">
        <f t="shared" si="198"/>
        <v>Caromax 28</v>
      </c>
      <c r="L823" s="12" t="str">
        <f t="shared" si="199"/>
        <v>Solvent</v>
      </c>
      <c r="M823" s="7">
        <v>320000</v>
      </c>
      <c r="N823" s="7">
        <v>320</v>
      </c>
      <c r="O823" s="6" t="s">
        <v>49</v>
      </c>
      <c r="P823" s="15" t="e">
        <f t="shared" si="202"/>
        <v>#VALUE!</v>
      </c>
      <c r="Q823" s="7"/>
      <c r="R823" s="7"/>
      <c r="S823" s="7"/>
    </row>
    <row r="824" spans="1:19" ht="22" customHeight="1" x14ac:dyDescent="0.3">
      <c r="A824" s="2">
        <v>43514</v>
      </c>
      <c r="B824" s="21" t="str">
        <f t="shared" si="200"/>
        <v>February, 2019</v>
      </c>
      <c r="C824" s="21" t="str">
        <f t="shared" si="201"/>
        <v>February, 2019´</v>
      </c>
      <c r="D824" s="3" t="s">
        <v>32</v>
      </c>
      <c r="E824" s="3" t="s">
        <v>77</v>
      </c>
      <c r="F824" s="3" t="s">
        <v>67</v>
      </c>
      <c r="G824" s="3" t="s">
        <v>44</v>
      </c>
      <c r="H824" s="3" t="s">
        <v>440</v>
      </c>
      <c r="I824" s="3" t="s">
        <v>989</v>
      </c>
      <c r="J824" s="12" t="s">
        <v>3147</v>
      </c>
      <c r="K824" s="12" t="str">
        <f t="shared" si="198"/>
        <v>Mirador</v>
      </c>
      <c r="L824" s="12" t="str">
        <f t="shared" si="199"/>
        <v>Fungicide</v>
      </c>
      <c r="M824" s="4">
        <v>20940</v>
      </c>
      <c r="N824" s="4">
        <v>20.94</v>
      </c>
      <c r="O824" s="4">
        <v>1580000</v>
      </c>
      <c r="P824" s="15">
        <f t="shared" si="202"/>
        <v>75.453677172874876</v>
      </c>
      <c r="Q824" s="10"/>
      <c r="R824" s="10"/>
      <c r="S824" s="10"/>
    </row>
    <row r="825" spans="1:19" ht="22" customHeight="1" x14ac:dyDescent="0.3">
      <c r="A825" s="5">
        <v>43514</v>
      </c>
      <c r="B825" s="21" t="str">
        <f t="shared" si="200"/>
        <v>February, 2019</v>
      </c>
      <c r="C825" s="21" t="str">
        <f t="shared" si="201"/>
        <v>February, 2019´</v>
      </c>
      <c r="D825" s="6" t="s">
        <v>32</v>
      </c>
      <c r="E825" s="6" t="s">
        <v>65</v>
      </c>
      <c r="F825" s="6" t="s">
        <v>67</v>
      </c>
      <c r="G825" s="6" t="s">
        <v>44</v>
      </c>
      <c r="H825" s="6" t="s">
        <v>73</v>
      </c>
      <c r="I825" s="6" t="s">
        <v>990</v>
      </c>
      <c r="J825" s="12" t="str">
        <f t="shared" si="207"/>
        <v>Clethodim</v>
      </c>
      <c r="K825" s="12" t="str">
        <f t="shared" si="198"/>
        <v>Platinum</v>
      </c>
      <c r="L825" s="12" t="str">
        <f t="shared" si="199"/>
        <v>Herbicide</v>
      </c>
      <c r="M825" s="7">
        <v>26739</v>
      </c>
      <c r="N825" s="7">
        <v>26.74</v>
      </c>
      <c r="O825" s="7">
        <v>256000</v>
      </c>
      <c r="P825" s="15">
        <f t="shared" si="202"/>
        <v>9.5740304424249221</v>
      </c>
      <c r="Q825" s="7"/>
      <c r="R825" s="7"/>
      <c r="S825" s="7"/>
    </row>
    <row r="826" spans="1:19" ht="22" customHeight="1" x14ac:dyDescent="0.3">
      <c r="A826" s="2">
        <v>43514</v>
      </c>
      <c r="B826" s="21" t="str">
        <f t="shared" si="200"/>
        <v>February, 2019</v>
      </c>
      <c r="C826" s="21" t="str">
        <f t="shared" si="201"/>
        <v>February, 2019´</v>
      </c>
      <c r="D826" s="3" t="s">
        <v>32</v>
      </c>
      <c r="E826" s="3" t="s">
        <v>35</v>
      </c>
      <c r="F826" s="3" t="s">
        <v>40</v>
      </c>
      <c r="G826" s="3" t="s">
        <v>44</v>
      </c>
      <c r="H826" s="3" t="s">
        <v>938</v>
      </c>
      <c r="I826" s="3" t="s">
        <v>991</v>
      </c>
      <c r="J826" s="12" t="str">
        <f t="shared" si="207"/>
        <v>2,4-Dichlorophenoxyacetic acid</v>
      </c>
      <c r="K826" s="12" t="str">
        <f t="shared" si="198"/>
        <v>2,4-D Main</v>
      </c>
      <c r="L826" s="12" t="str">
        <f t="shared" si="199"/>
        <v>Herbicide</v>
      </c>
      <c r="M826" s="4">
        <v>185399.99</v>
      </c>
      <c r="N826" s="4">
        <v>185.4</v>
      </c>
      <c r="O826" s="4">
        <v>562000</v>
      </c>
      <c r="P826" s="15">
        <f t="shared" si="202"/>
        <v>3.0312838743950312</v>
      </c>
      <c r="Q826" s="10"/>
      <c r="R826" s="10"/>
      <c r="S826" s="10"/>
    </row>
    <row r="827" spans="1:19" ht="22" customHeight="1" x14ac:dyDescent="0.3">
      <c r="A827" s="5">
        <v>43514</v>
      </c>
      <c r="B827" s="21" t="str">
        <f t="shared" si="200"/>
        <v>February, 2019</v>
      </c>
      <c r="C827" s="21" t="str">
        <f t="shared" si="201"/>
        <v>February, 2019´</v>
      </c>
      <c r="D827" s="6" t="s">
        <v>32</v>
      </c>
      <c r="E827" s="6" t="s">
        <v>77</v>
      </c>
      <c r="F827" s="6" t="s">
        <v>67</v>
      </c>
      <c r="G827" s="6" t="s">
        <v>44</v>
      </c>
      <c r="H827" s="6" t="s">
        <v>440</v>
      </c>
      <c r="I827" s="6" t="s">
        <v>992</v>
      </c>
      <c r="J827" s="12" t="s">
        <v>3147</v>
      </c>
      <c r="K827" s="12" t="str">
        <f t="shared" si="198"/>
        <v>Mirador</v>
      </c>
      <c r="L827" s="12" t="str">
        <f t="shared" si="199"/>
        <v>Fungicide</v>
      </c>
      <c r="M827" s="7">
        <v>20940</v>
      </c>
      <c r="N827" s="7">
        <v>20.94</v>
      </c>
      <c r="O827" s="7">
        <v>1580000</v>
      </c>
      <c r="P827" s="15">
        <f t="shared" si="202"/>
        <v>75.453677172874876</v>
      </c>
      <c r="Q827" s="7"/>
      <c r="R827" s="7"/>
      <c r="S827" s="7"/>
    </row>
    <row r="828" spans="1:19" ht="22" customHeight="1" x14ac:dyDescent="0.3">
      <c r="A828" s="2">
        <v>43514</v>
      </c>
      <c r="B828" s="21" t="str">
        <f t="shared" si="200"/>
        <v>February, 2019</v>
      </c>
      <c r="C828" s="21" t="str">
        <f t="shared" si="201"/>
        <v>February, 2019´</v>
      </c>
      <c r="D828" s="3" t="s">
        <v>32</v>
      </c>
      <c r="E828" s="3" t="s">
        <v>191</v>
      </c>
      <c r="F828" s="3" t="s">
        <v>186</v>
      </c>
      <c r="G828" s="3" t="s">
        <v>44</v>
      </c>
      <c r="H828" s="3" t="s">
        <v>193</v>
      </c>
      <c r="I828" s="3" t="s">
        <v>993</v>
      </c>
      <c r="J828" s="12" t="str">
        <f t="shared" ref="J828" si="212">IF(ISNUMBER(SEARCH("2,4 D",I826)),"2,4-Dichlorophenoxyacetic acid",IF(ISNUMBER(SEARCH("ACIDO",I826)),"2,4-Dichlorophenoxyacetic acid",IF(ISNUMBER(SEARCH("NAPHTHA",I826)),"Aromatic Solvent Mixture",IF(ISNUMBER(SEARCH("DIMETHYLAMINE",I826)),"Dimethylamine",IF(ISNUMBER(SEARCH("DIMETILAMINA",I826)),"Dimethylamine",IF(ISNUMBER(SEARCH("JUMP",I826)),"Diuron",IF(ISNUMBER(SEARCH(" 2-AMINO-2,3-DIMETHYL BUTYRAMIDE",I826)),"Herbicide Amine Intermediate",IF(ISNUMBER(SEARCH("TEBUTHIURON",I826)),"Tebuthiuron",IF(ISNUMBER(SEARCH("DMS",I826)),"Dimethyl Sulfate",IF(ISNUMBER(SEARCH("2,4-XILIDIN",I826)),"2,4-Xylidine","FIX IT"))))))))))</f>
        <v>2,4-Dichlorophenoxyacetic acid</v>
      </c>
      <c r="K828" s="12" t="str">
        <f t="shared" si="198"/>
        <v>2,4-D Main</v>
      </c>
      <c r="L828" s="12" t="str">
        <f t="shared" si="199"/>
        <v>Herbicide</v>
      </c>
      <c r="M828" s="4">
        <v>26310</v>
      </c>
      <c r="N828" s="4">
        <v>26.31</v>
      </c>
      <c r="O828" s="4">
        <v>61100</v>
      </c>
      <c r="P828" s="15">
        <f t="shared" si="202"/>
        <v>2.3223109083998481</v>
      </c>
      <c r="Q828" s="10"/>
      <c r="R828" s="10"/>
      <c r="S828" s="10"/>
    </row>
    <row r="829" spans="1:19" ht="22" customHeight="1" x14ac:dyDescent="0.3">
      <c r="A829" s="5">
        <v>43514</v>
      </c>
      <c r="B829" s="21" t="str">
        <f t="shared" si="200"/>
        <v>February, 2019</v>
      </c>
      <c r="C829" s="21" t="str">
        <f t="shared" si="201"/>
        <v>February, 2019´</v>
      </c>
      <c r="D829" s="6" t="s">
        <v>32</v>
      </c>
      <c r="E829" s="6" t="s">
        <v>65</v>
      </c>
      <c r="F829" s="6" t="s">
        <v>67</v>
      </c>
      <c r="G829" s="6" t="s">
        <v>44</v>
      </c>
      <c r="H829" s="6" t="s">
        <v>73</v>
      </c>
      <c r="I829" s="6" t="s">
        <v>907</v>
      </c>
      <c r="J829" s="12" t="str">
        <f t="shared" si="207"/>
        <v>Clethodim</v>
      </c>
      <c r="K829" s="12" t="str">
        <f t="shared" si="198"/>
        <v>Platinum</v>
      </c>
      <c r="L829" s="12" t="str">
        <f t="shared" si="199"/>
        <v>Herbicide</v>
      </c>
      <c r="M829" s="7">
        <v>26759</v>
      </c>
      <c r="N829" s="7">
        <v>26.76</v>
      </c>
      <c r="O829" s="7">
        <v>256000</v>
      </c>
      <c r="P829" s="15">
        <f t="shared" si="202"/>
        <v>9.5668746963638398</v>
      </c>
      <c r="Q829" s="7"/>
      <c r="R829" s="7"/>
      <c r="S829" s="7"/>
    </row>
    <row r="830" spans="1:19" ht="22" customHeight="1" x14ac:dyDescent="0.3">
      <c r="A830" s="2">
        <v>43514</v>
      </c>
      <c r="B830" s="21" t="str">
        <f t="shared" si="200"/>
        <v>February, 2019</v>
      </c>
      <c r="C830" s="21" t="str">
        <f t="shared" si="201"/>
        <v>February, 2019´</v>
      </c>
      <c r="D830" s="3" t="s">
        <v>32</v>
      </c>
      <c r="E830" s="3" t="s">
        <v>65</v>
      </c>
      <c r="F830" s="3" t="s">
        <v>67</v>
      </c>
      <c r="G830" s="3" t="s">
        <v>44</v>
      </c>
      <c r="H830" s="3" t="s">
        <v>73</v>
      </c>
      <c r="I830" s="3" t="s">
        <v>907</v>
      </c>
      <c r="J830" s="12" t="str">
        <f t="shared" si="207"/>
        <v>Clethodim</v>
      </c>
      <c r="K830" s="12" t="str">
        <f t="shared" si="198"/>
        <v>Platinum</v>
      </c>
      <c r="L830" s="12" t="str">
        <f t="shared" si="199"/>
        <v>Herbicide</v>
      </c>
      <c r="M830" s="4">
        <v>26460</v>
      </c>
      <c r="N830" s="4">
        <v>26.46</v>
      </c>
      <c r="O830" s="4">
        <v>253000</v>
      </c>
      <c r="P830" s="15">
        <f t="shared" si="202"/>
        <v>9.5616024187452755</v>
      </c>
      <c r="Q830" s="10"/>
      <c r="R830" s="10"/>
      <c r="S830" s="10"/>
    </row>
    <row r="831" spans="1:19" ht="22" customHeight="1" x14ac:dyDescent="0.3">
      <c r="A831" s="5">
        <v>43514</v>
      </c>
      <c r="B831" s="21" t="str">
        <f t="shared" si="200"/>
        <v>February, 2019</v>
      </c>
      <c r="C831" s="21" t="str">
        <f t="shared" si="201"/>
        <v>February, 2019´</v>
      </c>
      <c r="D831" s="6" t="s">
        <v>32</v>
      </c>
      <c r="E831" s="6" t="s">
        <v>77</v>
      </c>
      <c r="F831" s="6" t="s">
        <v>67</v>
      </c>
      <c r="G831" s="6" t="s">
        <v>44</v>
      </c>
      <c r="H831" s="6" t="s">
        <v>243</v>
      </c>
      <c r="I831" s="6" t="s">
        <v>994</v>
      </c>
      <c r="J831" s="12" t="str">
        <f t="shared" ref="J831" si="213">IF(ISNUMBER(SEARCH("BUTYRAMIDE",I831)),"2,3-Dimethyl Butyramide",IF(ISNUMBER(SEARCH("FOLPET",I831)),"Folpet",IF(ISNUMBER(SEARCH("METHYL [2-({[6- (TRIFLUOROMETHYL) PYRIDIN-2-YL] OXY} METHYL) PHENYL",I831)),"Esther",IF(ISNUMBER(SEARCH("TEBUCONAZOL",I831)),"Tebuconazole",IF(ISNUMBER(SEARCH("DICHLOROPHENYL",I831)),"Dichlorophenyl Isocyanates",IF(ISNUMBER(SEARCH("CAPTAN",I831)),"Captan",IF(ISNUMBER(SEARCH("DIMETHYLACETAMID",I831)),"Dimethylacetamide",IF(ISNUMBER(SEARCH("AFALON",I831)),"Linuron","FIX IT"))))))))</f>
        <v>Captan</v>
      </c>
      <c r="K831" s="12" t="str">
        <f t="shared" si="198"/>
        <v>Captan</v>
      </c>
      <c r="L831" s="12" t="str">
        <f t="shared" si="199"/>
        <v>Fungicide</v>
      </c>
      <c r="M831" s="7">
        <v>51880</v>
      </c>
      <c r="N831" s="7">
        <v>51.88</v>
      </c>
      <c r="O831" s="7">
        <v>946000</v>
      </c>
      <c r="P831" s="15">
        <f t="shared" si="202"/>
        <v>18.234387047031611</v>
      </c>
      <c r="Q831" s="7"/>
      <c r="R831" s="7"/>
      <c r="S831" s="7"/>
    </row>
    <row r="832" spans="1:19" ht="22" customHeight="1" x14ac:dyDescent="0.3">
      <c r="A832" s="2">
        <v>43514</v>
      </c>
      <c r="B832" s="21" t="str">
        <f t="shared" si="200"/>
        <v>February, 2019</v>
      </c>
      <c r="C832" s="21" t="str">
        <f t="shared" si="201"/>
        <v>February, 2019´</v>
      </c>
      <c r="D832" s="3" t="s">
        <v>32</v>
      </c>
      <c r="E832" s="3" t="s">
        <v>77</v>
      </c>
      <c r="F832" s="3" t="s">
        <v>67</v>
      </c>
      <c r="G832" s="3" t="s">
        <v>44</v>
      </c>
      <c r="H832" s="3" t="s">
        <v>82</v>
      </c>
      <c r="I832" s="3" t="s">
        <v>995</v>
      </c>
      <c r="J832" s="18" t="s">
        <v>3193</v>
      </c>
      <c r="K832" s="12" t="str">
        <f t="shared" si="198"/>
        <v>Galil</v>
      </c>
      <c r="L832" s="12" t="str">
        <f t="shared" si="199"/>
        <v>Insecticide</v>
      </c>
      <c r="M832" s="4">
        <v>144270</v>
      </c>
      <c r="N832" s="4">
        <v>144.27000000000001</v>
      </c>
      <c r="O832" s="4">
        <v>2684000</v>
      </c>
      <c r="P832" s="15">
        <f t="shared" si="202"/>
        <v>18.604006376932141</v>
      </c>
      <c r="Q832" s="10"/>
      <c r="R832" s="10"/>
      <c r="S832" s="10"/>
    </row>
    <row r="833" spans="1:19" ht="22" customHeight="1" x14ac:dyDescent="0.3">
      <c r="A833" s="5">
        <v>43511</v>
      </c>
      <c r="B833" s="21" t="str">
        <f t="shared" si="200"/>
        <v>February, 2019</v>
      </c>
      <c r="C833" s="21" t="str">
        <f t="shared" si="201"/>
        <v>February, 2019´</v>
      </c>
      <c r="D833" s="6" t="s">
        <v>84</v>
      </c>
      <c r="E833" s="6" t="s">
        <v>996</v>
      </c>
      <c r="F833" s="6" t="s">
        <v>999</v>
      </c>
      <c r="G833" s="6" t="s">
        <v>44</v>
      </c>
      <c r="H833" s="6" t="s">
        <v>777</v>
      </c>
      <c r="I833" s="6" t="s">
        <v>1002</v>
      </c>
      <c r="J833" s="12" t="s">
        <v>3166</v>
      </c>
      <c r="K833" s="12" t="str">
        <f t="shared" si="198"/>
        <v>Not Identified</v>
      </c>
      <c r="L833" s="12" t="str">
        <f t="shared" si="199"/>
        <v>General Chemical</v>
      </c>
      <c r="M833" s="7">
        <v>14160</v>
      </c>
      <c r="N833" s="7">
        <v>14.16</v>
      </c>
      <c r="O833" s="7">
        <v>21600</v>
      </c>
      <c r="P833" s="15">
        <f t="shared" si="202"/>
        <v>1.5254237288135593</v>
      </c>
      <c r="Q833" s="7"/>
      <c r="R833" s="7"/>
      <c r="S833" s="7"/>
    </row>
    <row r="834" spans="1:19" ht="22" customHeight="1" x14ac:dyDescent="0.3">
      <c r="A834" s="2">
        <v>43510</v>
      </c>
      <c r="B834" s="21" t="str">
        <f t="shared" si="200"/>
        <v>February, 2019</v>
      </c>
      <c r="C834" s="21" t="str">
        <f t="shared" si="201"/>
        <v>February, 2019´</v>
      </c>
      <c r="D834" s="3" t="s">
        <v>32</v>
      </c>
      <c r="E834" s="3" t="s">
        <v>77</v>
      </c>
      <c r="F834" s="3" t="s">
        <v>227</v>
      </c>
      <c r="G834" s="3" t="s">
        <v>44</v>
      </c>
      <c r="H834" s="3" t="s">
        <v>208</v>
      </c>
      <c r="I834" s="19" t="s">
        <v>1003</v>
      </c>
      <c r="J834" s="12" t="s">
        <v>3173</v>
      </c>
      <c r="K834" s="12" t="str">
        <f t="shared" ref="K834:K897" si="214">VLOOKUP(J834,Q:S,2, FALSE)</f>
        <v>Nimitz</v>
      </c>
      <c r="L834" s="12" t="str">
        <f t="shared" ref="L834:L897" si="215">VLOOKUP(K834,R:T,2, FALSE)</f>
        <v>Nematicide</v>
      </c>
      <c r="M834" s="4">
        <v>15780</v>
      </c>
      <c r="N834" s="4">
        <v>15.78</v>
      </c>
      <c r="O834" s="4">
        <v>87300</v>
      </c>
      <c r="P834" s="15">
        <f t="shared" si="202"/>
        <v>5.5323193916349807</v>
      </c>
      <c r="Q834" s="10"/>
      <c r="R834" s="10"/>
      <c r="S834" s="10"/>
    </row>
    <row r="835" spans="1:19" ht="22" customHeight="1" x14ac:dyDescent="0.3">
      <c r="A835" s="5">
        <v>43509</v>
      </c>
      <c r="B835" s="21" t="str">
        <f t="shared" ref="B835:B898" si="216">TEXT(A835,"MMMMMMM, YYYY")</f>
        <v>February, 2019</v>
      </c>
      <c r="C835" s="21" t="str">
        <f t="shared" ref="C835:C898" si="217">B835&amp;"´"</f>
        <v>February, 2019´</v>
      </c>
      <c r="D835" s="6" t="s">
        <v>32</v>
      </c>
      <c r="E835" s="6" t="s">
        <v>173</v>
      </c>
      <c r="F835" s="6" t="s">
        <v>176</v>
      </c>
      <c r="G835" s="6" t="s">
        <v>44</v>
      </c>
      <c r="H835" s="6" t="s">
        <v>179</v>
      </c>
      <c r="I835" s="6" t="s">
        <v>1004</v>
      </c>
      <c r="J835" s="12" t="str">
        <f t="shared" ref="J835" si="218">IF(ISNUMBER(SEARCH("DMS",I835)),"Dimethyl Sulfate",IF(ISNUMBER(SEARCH("2,4-XILIDIN",I835)),"2,4-Xylidine",IF(ISNUMBER(SEARCH("GALIGAN",I835)),"Oxyfluorfen",IF(ISNUMBER(SEARCH("DIMETHYLAMINE",I835)),"Dimethylamine",IF(ISNUMBER(SEARCH("ORTHOFORMATE",I835)),"Trimethyl orthoformate",IF(ISNUMBER(SEARCH("NOVALURON",I835)),"Novaluron",IF(ISNUMBER(SEARCH("DIMETHYL SULPHATE",I835)),"Dimethyl Sulphate",IF(ISNUMBER(SEARCH("ALTAPYNE",I835)),"Acid Based Co-Emulsifier",IF(ISNUMBER(SEARCH("METHANESULFONYL",I835)),"Methanesulfonyl chloride",IF(ISNUMBER(SEARCH("METHYL FORMATE",I835)),"Methanoate",IF(ISNUMBER(SEARCH("FLUEN",I835)),"Fluensulfone","FIX IT")))))))))))</f>
        <v>Acid Based Co-Emulsifier</v>
      </c>
      <c r="K835" s="12" t="str">
        <f t="shared" si="214"/>
        <v>Not Identified</v>
      </c>
      <c r="L835" s="12" t="str">
        <f t="shared" si="215"/>
        <v>General Chemical</v>
      </c>
      <c r="M835" s="7">
        <v>86875</v>
      </c>
      <c r="N835" s="7">
        <v>86.88</v>
      </c>
      <c r="O835" s="7">
        <v>47900</v>
      </c>
      <c r="P835" s="15">
        <f t="shared" ref="P835:P898" si="219">O835/M835</f>
        <v>0.55136690647482012</v>
      </c>
      <c r="Q835" s="7"/>
      <c r="R835" s="7"/>
      <c r="S835" s="7"/>
    </row>
    <row r="836" spans="1:19" ht="22" customHeight="1" x14ac:dyDescent="0.3">
      <c r="A836" s="2">
        <v>43507</v>
      </c>
      <c r="B836" s="21" t="str">
        <f t="shared" si="216"/>
        <v>February, 2019</v>
      </c>
      <c r="C836" s="21" t="str">
        <f t="shared" si="217"/>
        <v>February, 2019´</v>
      </c>
      <c r="D836" s="3" t="s">
        <v>32</v>
      </c>
      <c r="E836" s="3" t="s">
        <v>65</v>
      </c>
      <c r="F836" s="3" t="s">
        <v>67</v>
      </c>
      <c r="G836" s="3" t="s">
        <v>44</v>
      </c>
      <c r="H836" s="3" t="s">
        <v>73</v>
      </c>
      <c r="I836" s="3" t="s">
        <v>924</v>
      </c>
      <c r="J836" s="12" t="str">
        <f t="shared" si="207"/>
        <v>Clethodim</v>
      </c>
      <c r="K836" s="12" t="str">
        <f t="shared" si="214"/>
        <v>Platinum</v>
      </c>
      <c r="L836" s="12" t="str">
        <f t="shared" si="215"/>
        <v>Herbicide</v>
      </c>
      <c r="M836" s="4">
        <v>26749</v>
      </c>
      <c r="N836" s="4">
        <v>26.75</v>
      </c>
      <c r="O836" s="4">
        <v>256000</v>
      </c>
      <c r="P836" s="15">
        <f t="shared" si="219"/>
        <v>9.5704512318217496</v>
      </c>
      <c r="Q836" s="10"/>
      <c r="R836" s="10"/>
      <c r="S836" s="10"/>
    </row>
    <row r="837" spans="1:19" ht="22" customHeight="1" x14ac:dyDescent="0.3">
      <c r="A837" s="5">
        <v>43507</v>
      </c>
      <c r="B837" s="21" t="str">
        <f t="shared" si="216"/>
        <v>February, 2019</v>
      </c>
      <c r="C837" s="21" t="str">
        <f t="shared" si="217"/>
        <v>February, 2019´</v>
      </c>
      <c r="D837" s="6" t="s">
        <v>32</v>
      </c>
      <c r="E837" s="6" t="s">
        <v>65</v>
      </c>
      <c r="F837" s="6" t="s">
        <v>67</v>
      </c>
      <c r="G837" s="6" t="s">
        <v>44</v>
      </c>
      <c r="H837" s="6" t="s">
        <v>73</v>
      </c>
      <c r="I837" s="6" t="s">
        <v>924</v>
      </c>
      <c r="J837" s="12" t="str">
        <f t="shared" si="207"/>
        <v>Clethodim</v>
      </c>
      <c r="K837" s="12" t="str">
        <f t="shared" si="214"/>
        <v>Platinum</v>
      </c>
      <c r="L837" s="12" t="str">
        <f t="shared" si="215"/>
        <v>Herbicide</v>
      </c>
      <c r="M837" s="7">
        <v>24879</v>
      </c>
      <c r="N837" s="7">
        <v>24.88</v>
      </c>
      <c r="O837" s="7">
        <v>238000</v>
      </c>
      <c r="P837" s="15">
        <f t="shared" si="219"/>
        <v>9.5663008963382765</v>
      </c>
      <c r="Q837" s="7"/>
      <c r="R837" s="7"/>
      <c r="S837" s="7"/>
    </row>
    <row r="838" spans="1:19" ht="22" customHeight="1" x14ac:dyDescent="0.3">
      <c r="A838" s="2">
        <v>43507</v>
      </c>
      <c r="B838" s="21" t="str">
        <f t="shared" si="216"/>
        <v>February, 2019</v>
      </c>
      <c r="C838" s="21" t="str">
        <f t="shared" si="217"/>
        <v>February, 2019´</v>
      </c>
      <c r="D838" s="3" t="s">
        <v>32</v>
      </c>
      <c r="E838" s="3" t="s">
        <v>65</v>
      </c>
      <c r="F838" s="3" t="s">
        <v>67</v>
      </c>
      <c r="G838" s="3" t="s">
        <v>44</v>
      </c>
      <c r="H838" s="3" t="s">
        <v>73</v>
      </c>
      <c r="I838" s="3" t="s">
        <v>919</v>
      </c>
      <c r="J838" s="12" t="str">
        <f t="shared" si="207"/>
        <v>Clethodim</v>
      </c>
      <c r="K838" s="12" t="str">
        <f t="shared" si="214"/>
        <v>Platinum</v>
      </c>
      <c r="L838" s="12" t="str">
        <f t="shared" si="215"/>
        <v>Herbicide</v>
      </c>
      <c r="M838" s="4">
        <v>26409</v>
      </c>
      <c r="N838" s="4">
        <v>26.41</v>
      </c>
      <c r="O838" s="4">
        <v>252000</v>
      </c>
      <c r="P838" s="15">
        <f t="shared" si="219"/>
        <v>9.5422015222083374</v>
      </c>
      <c r="Q838" s="10"/>
      <c r="R838" s="10"/>
      <c r="S838" s="10"/>
    </row>
    <row r="839" spans="1:19" ht="22" customHeight="1" x14ac:dyDescent="0.3">
      <c r="A839" s="5">
        <v>43507</v>
      </c>
      <c r="B839" s="21" t="str">
        <f t="shared" si="216"/>
        <v>February, 2019</v>
      </c>
      <c r="C839" s="21" t="str">
        <f t="shared" si="217"/>
        <v>February, 2019´</v>
      </c>
      <c r="D839" s="6" t="s">
        <v>32</v>
      </c>
      <c r="E839" s="6" t="s">
        <v>191</v>
      </c>
      <c r="F839" s="6" t="s">
        <v>186</v>
      </c>
      <c r="G839" s="6" t="s">
        <v>44</v>
      </c>
      <c r="H839" s="6" t="s">
        <v>193</v>
      </c>
      <c r="I839" s="6" t="s">
        <v>1005</v>
      </c>
      <c r="J839" s="12" t="s">
        <v>3376</v>
      </c>
      <c r="K839" s="12" t="str">
        <f t="shared" si="214"/>
        <v>Not Identified</v>
      </c>
      <c r="L839" s="12" t="str">
        <f t="shared" si="215"/>
        <v>General Chemical</v>
      </c>
      <c r="M839" s="7">
        <v>26320</v>
      </c>
      <c r="N839" s="7">
        <v>26.32</v>
      </c>
      <c r="O839" s="7">
        <v>61100</v>
      </c>
      <c r="P839" s="15">
        <f t="shared" si="219"/>
        <v>2.3214285714285716</v>
      </c>
      <c r="Q839" s="7"/>
      <c r="R839" s="7"/>
      <c r="S839" s="7"/>
    </row>
    <row r="840" spans="1:19" ht="22" customHeight="1" x14ac:dyDescent="0.3">
      <c r="A840" s="2">
        <v>43507</v>
      </c>
      <c r="B840" s="21" t="str">
        <f t="shared" si="216"/>
        <v>February, 2019</v>
      </c>
      <c r="C840" s="21" t="str">
        <f t="shared" si="217"/>
        <v>February, 2019´</v>
      </c>
      <c r="D840" s="3" t="s">
        <v>32</v>
      </c>
      <c r="E840" s="3" t="s">
        <v>65</v>
      </c>
      <c r="F840" s="3" t="s">
        <v>67</v>
      </c>
      <c r="G840" s="3" t="s">
        <v>44</v>
      </c>
      <c r="H840" s="3" t="s">
        <v>73</v>
      </c>
      <c r="I840" s="3" t="s">
        <v>919</v>
      </c>
      <c r="J840" s="12" t="str">
        <f t="shared" si="207"/>
        <v>Clethodim</v>
      </c>
      <c r="K840" s="12" t="str">
        <f t="shared" si="214"/>
        <v>Platinum</v>
      </c>
      <c r="L840" s="12" t="str">
        <f t="shared" si="215"/>
        <v>Herbicide</v>
      </c>
      <c r="M840" s="4">
        <v>25399</v>
      </c>
      <c r="N840" s="4">
        <v>25.4</v>
      </c>
      <c r="O840" s="4">
        <v>243000</v>
      </c>
      <c r="P840" s="15">
        <f t="shared" si="219"/>
        <v>9.5673057994409234</v>
      </c>
      <c r="Q840" s="10"/>
      <c r="R840" s="10"/>
      <c r="S840" s="10"/>
    </row>
    <row r="841" spans="1:19" ht="22" customHeight="1" x14ac:dyDescent="0.3">
      <c r="A841" s="5">
        <v>43507</v>
      </c>
      <c r="B841" s="21" t="str">
        <f t="shared" si="216"/>
        <v>February, 2019</v>
      </c>
      <c r="C841" s="21" t="str">
        <f t="shared" si="217"/>
        <v>February, 2019´</v>
      </c>
      <c r="D841" s="6" t="s">
        <v>32</v>
      </c>
      <c r="E841" s="6" t="s">
        <v>35</v>
      </c>
      <c r="F841" s="6" t="s">
        <v>40</v>
      </c>
      <c r="G841" s="6" t="s">
        <v>44</v>
      </c>
      <c r="H841" s="6" t="s">
        <v>47</v>
      </c>
      <c r="I841" s="6" t="s">
        <v>1006</v>
      </c>
      <c r="J841" s="12" t="str">
        <f t="shared" si="207"/>
        <v>2,4-Dichlorophenoxyacetic acid</v>
      </c>
      <c r="K841" s="12" t="str">
        <f t="shared" si="214"/>
        <v>2,4-D Main</v>
      </c>
      <c r="L841" s="12" t="str">
        <f t="shared" si="215"/>
        <v>Herbicide</v>
      </c>
      <c r="M841" s="7">
        <v>185560</v>
      </c>
      <c r="N841" s="7">
        <v>185.56</v>
      </c>
      <c r="O841" s="6" t="s">
        <v>49</v>
      </c>
      <c r="P841" s="15" t="e">
        <f t="shared" si="219"/>
        <v>#VALUE!</v>
      </c>
      <c r="Q841" s="7"/>
      <c r="R841" s="7"/>
      <c r="S841" s="7"/>
    </row>
    <row r="842" spans="1:19" ht="22" customHeight="1" x14ac:dyDescent="0.3">
      <c r="A842" s="2">
        <v>43507</v>
      </c>
      <c r="B842" s="21" t="str">
        <f t="shared" si="216"/>
        <v>February, 2019</v>
      </c>
      <c r="C842" s="21" t="str">
        <f t="shared" si="217"/>
        <v>February, 2019´</v>
      </c>
      <c r="D842" s="3" t="s">
        <v>32</v>
      </c>
      <c r="E842" s="3" t="s">
        <v>65</v>
      </c>
      <c r="F842" s="3" t="s">
        <v>67</v>
      </c>
      <c r="G842" s="3" t="s">
        <v>44</v>
      </c>
      <c r="H842" s="3" t="s">
        <v>73</v>
      </c>
      <c r="I842" s="3" t="s">
        <v>1007</v>
      </c>
      <c r="J842" s="12" t="str">
        <f t="shared" si="207"/>
        <v>Clethodim</v>
      </c>
      <c r="K842" s="12" t="str">
        <f t="shared" si="214"/>
        <v>Platinum</v>
      </c>
      <c r="L842" s="12" t="str">
        <f t="shared" si="215"/>
        <v>Herbicide</v>
      </c>
      <c r="M842" s="4">
        <v>26719</v>
      </c>
      <c r="N842" s="4">
        <v>26.72</v>
      </c>
      <c r="O842" s="4">
        <v>255000</v>
      </c>
      <c r="P842" s="15">
        <f t="shared" si="219"/>
        <v>9.5437703506867777</v>
      </c>
      <c r="Q842" s="10"/>
      <c r="R842" s="10"/>
      <c r="S842" s="10"/>
    </row>
    <row r="843" spans="1:19" ht="22" customHeight="1" x14ac:dyDescent="0.3">
      <c r="A843" s="5">
        <v>43506</v>
      </c>
      <c r="B843" s="21" t="str">
        <f t="shared" si="216"/>
        <v>February, 2019</v>
      </c>
      <c r="C843" s="21" t="str">
        <f t="shared" si="217"/>
        <v>February, 2019´</v>
      </c>
      <c r="D843" s="6" t="s">
        <v>32</v>
      </c>
      <c r="E843" s="6" t="s">
        <v>840</v>
      </c>
      <c r="F843" s="6" t="s">
        <v>53</v>
      </c>
      <c r="G843" s="6" t="s">
        <v>44</v>
      </c>
      <c r="H843" s="6" t="s">
        <v>57</v>
      </c>
      <c r="I843" s="6" t="s">
        <v>1008</v>
      </c>
      <c r="J843" s="12" t="str">
        <f t="shared" si="207"/>
        <v>Carbendazim</v>
      </c>
      <c r="K843" s="12" t="str">
        <f t="shared" si="214"/>
        <v>Not Identified</v>
      </c>
      <c r="L843" s="12" t="str">
        <f t="shared" si="215"/>
        <v>General Chemical</v>
      </c>
      <c r="M843" s="7">
        <v>120600</v>
      </c>
      <c r="N843" s="7">
        <v>120.6</v>
      </c>
      <c r="O843" s="7">
        <v>1900000</v>
      </c>
      <c r="P843" s="15">
        <f t="shared" si="219"/>
        <v>15.754560530679933</v>
      </c>
      <c r="Q843" s="7"/>
      <c r="R843" s="7"/>
      <c r="S843" s="7"/>
    </row>
    <row r="844" spans="1:19" ht="22" customHeight="1" x14ac:dyDescent="0.3">
      <c r="A844" s="2">
        <v>43503</v>
      </c>
      <c r="B844" s="21" t="str">
        <f t="shared" si="216"/>
        <v>February, 2019</v>
      </c>
      <c r="C844" s="21" t="str">
        <f t="shared" si="217"/>
        <v>February, 2019´</v>
      </c>
      <c r="D844" s="3" t="s">
        <v>32</v>
      </c>
      <c r="E844" s="3" t="s">
        <v>77</v>
      </c>
      <c r="F844" s="3" t="s">
        <v>227</v>
      </c>
      <c r="G844" s="3" t="s">
        <v>44</v>
      </c>
      <c r="H844" s="3" t="s">
        <v>82</v>
      </c>
      <c r="I844" s="3" t="s">
        <v>1009</v>
      </c>
      <c r="J844" s="12" t="str">
        <f t="shared" si="207"/>
        <v>Methomyl</v>
      </c>
      <c r="K844" s="12" t="str">
        <f t="shared" si="214"/>
        <v>Voraz</v>
      </c>
      <c r="L844" s="12" t="str">
        <f t="shared" si="215"/>
        <v>Insecticide</v>
      </c>
      <c r="M844" s="4">
        <v>39600</v>
      </c>
      <c r="N844" s="4">
        <v>39.6</v>
      </c>
      <c r="O844" s="4">
        <v>737000</v>
      </c>
      <c r="P844" s="15">
        <f t="shared" si="219"/>
        <v>18.611111111111111</v>
      </c>
      <c r="Q844" s="10"/>
      <c r="R844" s="10"/>
      <c r="S844" s="10"/>
    </row>
    <row r="845" spans="1:19" ht="22" customHeight="1" x14ac:dyDescent="0.3">
      <c r="A845" s="5">
        <v>43503</v>
      </c>
      <c r="B845" s="21" t="str">
        <f t="shared" si="216"/>
        <v>February, 2019</v>
      </c>
      <c r="C845" s="21" t="str">
        <f t="shared" si="217"/>
        <v>February, 2019´</v>
      </c>
      <c r="D845" s="6" t="s">
        <v>32</v>
      </c>
      <c r="E845" s="6" t="s">
        <v>77</v>
      </c>
      <c r="F845" s="6" t="s">
        <v>227</v>
      </c>
      <c r="G845" s="6" t="s">
        <v>44</v>
      </c>
      <c r="H845" s="6" t="s">
        <v>82</v>
      </c>
      <c r="I845" s="6" t="s">
        <v>1010</v>
      </c>
      <c r="J845" s="18" t="s">
        <v>3193</v>
      </c>
      <c r="K845" s="12" t="str">
        <f t="shared" si="214"/>
        <v>Galil</v>
      </c>
      <c r="L845" s="12" t="str">
        <f t="shared" si="215"/>
        <v>Insecticide</v>
      </c>
      <c r="M845" s="7">
        <v>103050</v>
      </c>
      <c r="N845" s="7">
        <v>103.05</v>
      </c>
      <c r="O845" s="7">
        <v>1917000</v>
      </c>
      <c r="P845" s="15">
        <f t="shared" si="219"/>
        <v>18.602620087336245</v>
      </c>
      <c r="Q845" s="7"/>
      <c r="R845" s="7"/>
      <c r="S845" s="7"/>
    </row>
    <row r="846" spans="1:19" ht="22" customHeight="1" x14ac:dyDescent="0.3">
      <c r="A846" s="2">
        <v>43502</v>
      </c>
      <c r="B846" s="21" t="str">
        <f t="shared" si="216"/>
        <v>February, 2019</v>
      </c>
      <c r="C846" s="21" t="str">
        <f t="shared" si="217"/>
        <v>February, 2019´</v>
      </c>
      <c r="D846" s="3" t="s">
        <v>213</v>
      </c>
      <c r="E846" s="3" t="s">
        <v>65</v>
      </c>
      <c r="F846" s="3" t="s">
        <v>227</v>
      </c>
      <c r="G846" s="3" t="s">
        <v>44</v>
      </c>
      <c r="H846" s="3" t="s">
        <v>219</v>
      </c>
      <c r="I846" s="3" t="s">
        <v>1011</v>
      </c>
      <c r="J846" s="12" t="s">
        <v>3120</v>
      </c>
      <c r="K846" s="12" t="str">
        <f t="shared" si="214"/>
        <v>Jump</v>
      </c>
      <c r="L846" s="12" t="str">
        <f t="shared" si="215"/>
        <v>Herbicide</v>
      </c>
      <c r="M846" s="4">
        <v>8430</v>
      </c>
      <c r="N846" s="4">
        <v>8.43</v>
      </c>
      <c r="O846" s="4">
        <v>793000</v>
      </c>
      <c r="P846" s="15">
        <f t="shared" si="219"/>
        <v>94.068801897983391</v>
      </c>
      <c r="Q846" s="10"/>
      <c r="R846" s="10"/>
      <c r="S846" s="10"/>
    </row>
    <row r="847" spans="1:19" ht="22" customHeight="1" x14ac:dyDescent="0.3">
      <c r="A847" s="5">
        <v>43500</v>
      </c>
      <c r="B847" s="21" t="str">
        <f t="shared" si="216"/>
        <v>February, 2019</v>
      </c>
      <c r="C847" s="21" t="str">
        <f t="shared" si="217"/>
        <v>February, 2019´</v>
      </c>
      <c r="D847" s="6" t="s">
        <v>32</v>
      </c>
      <c r="E847" s="6" t="s">
        <v>65</v>
      </c>
      <c r="F847" s="6" t="s">
        <v>67</v>
      </c>
      <c r="G847" s="6" t="s">
        <v>44</v>
      </c>
      <c r="H847" s="6" t="s">
        <v>71</v>
      </c>
      <c r="I847" s="6" t="s">
        <v>1012</v>
      </c>
      <c r="J847" s="12" t="str">
        <f>IF(ISNUMBER(SEARCH("2,4 D",I847)),"2,4-Dichlorophenoxyacetic acid",IF(ISNUMBER(SEARCH("ACIDO",I847)),"2,4-Dichlorophenoxyacetic acid",IF(ISNUMBER(SEARCH("NAPHTHA",I847)),"Aromatic Solvent Mixture",IF(ISNUMBER(SEARCH("DIMETHYLAMINE",I847)),"Dimethylamine",IF(ISNUMBER(SEARCH("DIMETILAMINA",I847)),"Dimethylamine",IF(ISNUMBER(SEARCH("JUMP",I847)),"Diuron",IF(ISNUMBER(SEARCH("2-AMINO-2,3-DIMETHYL BUTYRAMIDE",I847)),"Herbicide Amine Intermediate",IF(ISNUMBER(SEARCH("TEBUTHIURON",I847)),"Tebuthiuron","FIXIT"))))))))</f>
        <v>Diuron</v>
      </c>
      <c r="K847" s="12" t="str">
        <f t="shared" si="214"/>
        <v>Jump</v>
      </c>
      <c r="L847" s="12" t="str">
        <f t="shared" si="215"/>
        <v>Herbicide</v>
      </c>
      <c r="M847" s="7">
        <v>89392</v>
      </c>
      <c r="N847" s="7">
        <v>89.39</v>
      </c>
      <c r="O847" s="7">
        <v>854000</v>
      </c>
      <c r="P847" s="15">
        <f t="shared" si="219"/>
        <v>9.5534275997852163</v>
      </c>
      <c r="Q847" s="7"/>
      <c r="R847" s="7"/>
      <c r="S847" s="7"/>
    </row>
    <row r="848" spans="1:19" ht="22" customHeight="1" x14ac:dyDescent="0.3">
      <c r="A848" s="2">
        <v>43500</v>
      </c>
      <c r="B848" s="21" t="str">
        <f t="shared" si="216"/>
        <v>February, 2019</v>
      </c>
      <c r="C848" s="21" t="str">
        <f t="shared" si="217"/>
        <v>February, 2019´</v>
      </c>
      <c r="D848" s="3" t="s">
        <v>32</v>
      </c>
      <c r="E848" s="3" t="s">
        <v>65</v>
      </c>
      <c r="F848" s="3" t="s">
        <v>67</v>
      </c>
      <c r="G848" s="3" t="s">
        <v>44</v>
      </c>
      <c r="H848" s="3" t="s">
        <v>73</v>
      </c>
      <c r="I848" s="3" t="s">
        <v>907</v>
      </c>
      <c r="J848" s="12" t="str">
        <f t="shared" ref="J848:J873" si="220">IF(ISNUMBER(SEARCH("CARBENDAZIM",I848)),"Carbendazim",IF(ISNUMBER(SEARCH("4-D",I848)),"2,4-Dichlorophenoxyacetic acid",IF(ISNUMBER(SEARCH("RIDOVER",I848)),"Glyphosate",IF(ISNUMBER(SEARCH("POQUER",I848)),"Clethodim",IF(ISNUMBER(SEARCH("LITER",I848)),"Imidacloprid",IF(ISNUMBER(SEARCH("PYRINEX",I848)),"Chlorpyrifos",IF(ISNUMBER(SEARCH("ORBIT",I848)),"Omethoate",IF(ISNUMBER(SEARCH("HEXARON",I848)),"Diuron",IF(ISNUMBER(SEARCH("ISOPROPYLAMINE",I848)),"Isopropylamine",IF(ISNUMBER(SEARCH("GLYPHOSATE",I848)),"Glyphosate",IF(ISNUMBER(SEARCH("MANCOZEB",I848)),"Mancozeb Indofil",IF(ISNUMBER(SEARCH("PARAQUAT",I848)),"Paraquat",IF(ISNUMBER(SEARCH("CAROMAX",I848)),"Aromatic Solvent Mixture",IF(ISNUMBER(SEARCH("BUTIRON",I848)),"Tebuthiuron",IF(ISNUMBER(SEARCH("VORAZ",I848)),"Methomyl",IF(ISNUMBER(SEARCH("IMIDACLOPRID",I848)),"Imidacloprid",IF(ISNUMBER(SEARCH("2 4 D",I848)),"2,4-Dichlorophenoxyacetic acid",IF(ISNUMBER(SEARCH("IMIDACL",I848)),"Imidacloprid",IF(ISNUMBER(SEARCH("DIUREX",I848)),"Diuron",IF(ISNUMBER(SEARCH("RAPEL",I848)),"Acephate","fix it"))))))))))))))))))))</f>
        <v>Clethodim</v>
      </c>
      <c r="K848" s="12" t="str">
        <f t="shared" si="214"/>
        <v>Platinum</v>
      </c>
      <c r="L848" s="12" t="str">
        <f t="shared" si="215"/>
        <v>Herbicide</v>
      </c>
      <c r="M848" s="4">
        <v>24819</v>
      </c>
      <c r="N848" s="4">
        <v>24.82</v>
      </c>
      <c r="O848" s="4">
        <v>237000</v>
      </c>
      <c r="P848" s="15">
        <f t="shared" si="219"/>
        <v>9.549135742777711</v>
      </c>
      <c r="Q848" s="10"/>
      <c r="R848" s="10"/>
      <c r="S848" s="10"/>
    </row>
    <row r="849" spans="1:19" ht="22" customHeight="1" x14ac:dyDescent="0.3">
      <c r="A849" s="5">
        <v>43500</v>
      </c>
      <c r="B849" s="21" t="str">
        <f t="shared" si="216"/>
        <v>February, 2019</v>
      </c>
      <c r="C849" s="21" t="str">
        <f t="shared" si="217"/>
        <v>February, 2019´</v>
      </c>
      <c r="D849" s="6" t="s">
        <v>32</v>
      </c>
      <c r="E849" s="6" t="s">
        <v>65</v>
      </c>
      <c r="F849" s="6" t="s">
        <v>67</v>
      </c>
      <c r="G849" s="6" t="s">
        <v>44</v>
      </c>
      <c r="H849" s="6" t="s">
        <v>73</v>
      </c>
      <c r="I849" s="6" t="s">
        <v>1013</v>
      </c>
      <c r="J849" s="12" t="str">
        <f>IF(ISNUMBER(SEARCH("2,4 D",I847)),"2,4-Dichlorophenoxyacetic acid",IF(ISNUMBER(SEARCH("ACIDO",I847)),"2,4-Dichlorophenoxyacetic acid",IF(ISNUMBER(SEARCH("NAPHTHA",I847)),"Aromatic Solvent Mixture",IF(ISNUMBER(SEARCH("DIMETHYLAMINE",I847)),"Dimethylamine",IF(ISNUMBER(SEARCH("DIMETILAMINA",I847)),"Dimethylamine",IF(ISNUMBER(SEARCH("JUMP",I847)),"Diuron",IF(ISNUMBER(SEARCH(" 2-AMINO-2,3-DIMETHYL BUTYRAMIDE",I847)),"Herbicide Amine Intermediate",IF(ISNUMBER(SEARCH("TEBUTHIURON",I847)),"Tebuthiuron",IF(ISNUMBER(SEARCH("DMS",I847)),"Dimethyl Sulfate",IF(ISNUMBER(SEARCH("2,4-XILIDIN",I847)),"2,4-Xylidine","FIX IT"))))))))))</f>
        <v>Diuron</v>
      </c>
      <c r="K849" s="12" t="str">
        <f t="shared" si="214"/>
        <v>Jump</v>
      </c>
      <c r="L849" s="12" t="str">
        <f t="shared" si="215"/>
        <v>Herbicide</v>
      </c>
      <c r="M849" s="7">
        <v>35236</v>
      </c>
      <c r="N849" s="7">
        <v>35.24</v>
      </c>
      <c r="O849" s="7">
        <v>337000</v>
      </c>
      <c r="P849" s="15">
        <f t="shared" si="219"/>
        <v>9.5640821886706782</v>
      </c>
      <c r="Q849" s="7"/>
      <c r="R849" s="7"/>
      <c r="S849" s="7"/>
    </row>
    <row r="850" spans="1:19" ht="22" customHeight="1" x14ac:dyDescent="0.3">
      <c r="A850" s="2">
        <v>43500</v>
      </c>
      <c r="B850" s="21" t="str">
        <f t="shared" si="216"/>
        <v>February, 2019</v>
      </c>
      <c r="C850" s="21" t="str">
        <f t="shared" si="217"/>
        <v>February, 2019´</v>
      </c>
      <c r="D850" s="3" t="s">
        <v>32</v>
      </c>
      <c r="E850" s="3" t="s">
        <v>65</v>
      </c>
      <c r="F850" s="3" t="s">
        <v>67</v>
      </c>
      <c r="G850" s="3" t="s">
        <v>44</v>
      </c>
      <c r="H850" s="3" t="s">
        <v>73</v>
      </c>
      <c r="I850" s="3" t="s">
        <v>907</v>
      </c>
      <c r="J850" s="12" t="str">
        <f t="shared" si="220"/>
        <v>Clethodim</v>
      </c>
      <c r="K850" s="12" t="str">
        <f t="shared" si="214"/>
        <v>Platinum</v>
      </c>
      <c r="L850" s="12" t="str">
        <f t="shared" si="215"/>
        <v>Herbicide</v>
      </c>
      <c r="M850" s="4">
        <v>26900</v>
      </c>
      <c r="N850" s="4">
        <v>26.9</v>
      </c>
      <c r="O850" s="4">
        <v>257000</v>
      </c>
      <c r="P850" s="15">
        <f t="shared" si="219"/>
        <v>9.5539033457249065</v>
      </c>
      <c r="Q850" s="7"/>
      <c r="R850" s="7"/>
      <c r="S850" s="7"/>
    </row>
    <row r="851" spans="1:19" ht="22" customHeight="1" x14ac:dyDescent="0.3">
      <c r="A851" s="5">
        <v>43500</v>
      </c>
      <c r="B851" s="21" t="str">
        <f t="shared" si="216"/>
        <v>February, 2019</v>
      </c>
      <c r="C851" s="21" t="str">
        <f t="shared" si="217"/>
        <v>February, 2019´</v>
      </c>
      <c r="D851" s="6" t="s">
        <v>32</v>
      </c>
      <c r="E851" s="6" t="s">
        <v>65</v>
      </c>
      <c r="F851" s="6" t="s">
        <v>67</v>
      </c>
      <c r="G851" s="6" t="s">
        <v>44</v>
      </c>
      <c r="H851" s="6" t="s">
        <v>73</v>
      </c>
      <c r="I851" s="6" t="s">
        <v>907</v>
      </c>
      <c r="J851" s="12" t="str">
        <f t="shared" si="220"/>
        <v>Clethodim</v>
      </c>
      <c r="K851" s="12" t="str">
        <f t="shared" si="214"/>
        <v>Platinum</v>
      </c>
      <c r="L851" s="12" t="str">
        <f t="shared" si="215"/>
        <v>Herbicide</v>
      </c>
      <c r="M851" s="7">
        <v>25419</v>
      </c>
      <c r="N851" s="7">
        <v>25.42</v>
      </c>
      <c r="O851" s="7">
        <v>243000</v>
      </c>
      <c r="P851" s="15">
        <f t="shared" si="219"/>
        <v>9.5597781187300832</v>
      </c>
      <c r="Q851" s="10"/>
      <c r="R851" s="10"/>
      <c r="S851" s="10"/>
    </row>
    <row r="852" spans="1:19" ht="22" customHeight="1" x14ac:dyDescent="0.3">
      <c r="A852" s="2">
        <v>43500</v>
      </c>
      <c r="B852" s="21" t="str">
        <f t="shared" si="216"/>
        <v>February, 2019</v>
      </c>
      <c r="C852" s="21" t="str">
        <f t="shared" si="217"/>
        <v>February, 2019´</v>
      </c>
      <c r="D852" s="3" t="s">
        <v>32</v>
      </c>
      <c r="E852" s="3" t="s">
        <v>77</v>
      </c>
      <c r="F852" s="3" t="s">
        <v>67</v>
      </c>
      <c r="G852" s="3" t="s">
        <v>44</v>
      </c>
      <c r="H852" s="3" t="s">
        <v>82</v>
      </c>
      <c r="I852" s="3" t="s">
        <v>1014</v>
      </c>
      <c r="J852" s="12" t="str">
        <f>IF(ISNUMBER(SEARCH("DMS",I852)),"Dimethyl Sulfate",IF(ISNUMBER(SEARCH("2,4-XILIDIN",I852)),"2,4-Xylidine",IF(ISNUMBER(SEARCH("GALIGAN",I852)),"Oxyfluorfen",IF(ISNUMBER(SEARCH("DIMETHYLAMINE",I852)),"Dimethylamine",IF(ISNUMBER(SEARCH("ORTHOFORMATE",I852)),"Trimethyl orthoformate",IF(ISNUMBER(SEARCH("NOVALURON",I852)),"Novaluron",IF(ISNUMBER(SEARCH("DIMETHYL SULPHATE",I852)),"Dimethyl Sulphate",IF(ISNUMBER(SEARCH("ALTAPYNE",I852)),"Acid Based Co-Emulsifier",IF(ISNUMBER(SEARCH("METHANESULFONYL",I852)),"Methanesulfonyl chloride",IF(ISNUMBER(SEARCH("METHYL FORMATE",I852)),"Methanoate",IF(ISNUMBER(SEARCH("FLUEN",I852)),"Fluensulfone","FIX IT")))))))))))</f>
        <v>Novaluron</v>
      </c>
      <c r="K852" s="12" t="str">
        <f t="shared" si="214"/>
        <v>Rimon</v>
      </c>
      <c r="L852" s="12" t="str">
        <f t="shared" si="215"/>
        <v>Insecticide</v>
      </c>
      <c r="M852" s="4">
        <v>39600</v>
      </c>
      <c r="N852" s="4">
        <v>39.6</v>
      </c>
      <c r="O852" s="4">
        <v>737000</v>
      </c>
      <c r="P852" s="15">
        <f t="shared" si="219"/>
        <v>18.611111111111111</v>
      </c>
      <c r="Q852" s="7"/>
      <c r="R852" s="7"/>
      <c r="S852" s="7"/>
    </row>
    <row r="853" spans="1:19" ht="22" customHeight="1" x14ac:dyDescent="0.3">
      <c r="A853" s="5">
        <v>43500</v>
      </c>
      <c r="B853" s="21" t="str">
        <f t="shared" si="216"/>
        <v>February, 2019</v>
      </c>
      <c r="C853" s="21" t="str">
        <f t="shared" si="217"/>
        <v>February, 2019´</v>
      </c>
      <c r="D853" s="6" t="s">
        <v>32</v>
      </c>
      <c r="E853" s="6" t="s">
        <v>65</v>
      </c>
      <c r="F853" s="6" t="s">
        <v>67</v>
      </c>
      <c r="G853" s="6" t="s">
        <v>44</v>
      </c>
      <c r="H853" s="6" t="s">
        <v>73</v>
      </c>
      <c r="I853" s="6" t="s">
        <v>907</v>
      </c>
      <c r="J853" s="12" t="str">
        <f t="shared" si="220"/>
        <v>Clethodim</v>
      </c>
      <c r="K853" s="12" t="str">
        <f t="shared" si="214"/>
        <v>Platinum</v>
      </c>
      <c r="L853" s="12" t="str">
        <f t="shared" si="215"/>
        <v>Herbicide</v>
      </c>
      <c r="M853" s="7">
        <v>25159</v>
      </c>
      <c r="N853" s="7">
        <v>25.16</v>
      </c>
      <c r="O853" s="7">
        <v>240000</v>
      </c>
      <c r="P853" s="15">
        <f t="shared" si="219"/>
        <v>9.5393298620771887</v>
      </c>
      <c r="Q853" s="10"/>
      <c r="R853" s="10"/>
      <c r="S853" s="10"/>
    </row>
    <row r="854" spans="1:19" ht="22" customHeight="1" x14ac:dyDescent="0.3">
      <c r="A854" s="2">
        <v>43500</v>
      </c>
      <c r="B854" s="21" t="str">
        <f t="shared" si="216"/>
        <v>February, 2019</v>
      </c>
      <c r="C854" s="21" t="str">
        <f t="shared" si="217"/>
        <v>February, 2019´</v>
      </c>
      <c r="D854" s="3" t="s">
        <v>32</v>
      </c>
      <c r="E854" s="3" t="s">
        <v>65</v>
      </c>
      <c r="F854" s="3" t="s">
        <v>67</v>
      </c>
      <c r="G854" s="3" t="s">
        <v>44</v>
      </c>
      <c r="H854" s="3" t="s">
        <v>73</v>
      </c>
      <c r="I854" s="3" t="s">
        <v>907</v>
      </c>
      <c r="J854" s="12" t="str">
        <f t="shared" si="220"/>
        <v>Clethodim</v>
      </c>
      <c r="K854" s="12" t="str">
        <f t="shared" si="214"/>
        <v>Platinum</v>
      </c>
      <c r="L854" s="12" t="str">
        <f t="shared" si="215"/>
        <v>Herbicide</v>
      </c>
      <c r="M854" s="4">
        <v>25839</v>
      </c>
      <c r="N854" s="4">
        <v>25.84</v>
      </c>
      <c r="O854" s="4">
        <v>247000</v>
      </c>
      <c r="P854" s="15">
        <f t="shared" si="219"/>
        <v>9.5591934672394441</v>
      </c>
      <c r="Q854" s="7"/>
      <c r="R854" s="7"/>
      <c r="S854" s="7"/>
    </row>
    <row r="855" spans="1:19" ht="22" customHeight="1" x14ac:dyDescent="0.3">
      <c r="A855" s="5">
        <v>43500</v>
      </c>
      <c r="B855" s="21" t="str">
        <f t="shared" si="216"/>
        <v>February, 2019</v>
      </c>
      <c r="C855" s="21" t="str">
        <f t="shared" si="217"/>
        <v>February, 2019´</v>
      </c>
      <c r="D855" s="6" t="s">
        <v>32</v>
      </c>
      <c r="E855" s="6" t="s">
        <v>65</v>
      </c>
      <c r="F855" s="6" t="s">
        <v>67</v>
      </c>
      <c r="G855" s="6" t="s">
        <v>44</v>
      </c>
      <c r="H855" s="6" t="s">
        <v>73</v>
      </c>
      <c r="I855" s="6" t="s">
        <v>907</v>
      </c>
      <c r="J855" s="12" t="str">
        <f t="shared" si="220"/>
        <v>Clethodim</v>
      </c>
      <c r="K855" s="12" t="str">
        <f t="shared" si="214"/>
        <v>Platinum</v>
      </c>
      <c r="L855" s="12" t="str">
        <f t="shared" si="215"/>
        <v>Herbicide</v>
      </c>
      <c r="M855" s="7">
        <v>28400</v>
      </c>
      <c r="N855" s="7">
        <v>28.4</v>
      </c>
      <c r="O855" s="7">
        <v>271000</v>
      </c>
      <c r="P855" s="15">
        <f t="shared" si="219"/>
        <v>9.5422535211267601</v>
      </c>
      <c r="Q855" s="10"/>
      <c r="R855" s="10"/>
      <c r="S855" s="10"/>
    </row>
    <row r="856" spans="1:19" ht="22" customHeight="1" x14ac:dyDescent="0.3">
      <c r="A856" s="2">
        <v>43500</v>
      </c>
      <c r="B856" s="21" t="str">
        <f t="shared" si="216"/>
        <v>February, 2019</v>
      </c>
      <c r="C856" s="21" t="str">
        <f t="shared" si="217"/>
        <v>February, 2019´</v>
      </c>
      <c r="D856" s="3" t="s">
        <v>32</v>
      </c>
      <c r="E856" s="3" t="s">
        <v>65</v>
      </c>
      <c r="F856" s="3" t="s">
        <v>67</v>
      </c>
      <c r="G856" s="3" t="s">
        <v>44</v>
      </c>
      <c r="H856" s="3" t="s">
        <v>73</v>
      </c>
      <c r="I856" s="3" t="s">
        <v>907</v>
      </c>
      <c r="J856" s="12" t="str">
        <f t="shared" si="220"/>
        <v>Clethodim</v>
      </c>
      <c r="K856" s="12" t="str">
        <f t="shared" si="214"/>
        <v>Platinum</v>
      </c>
      <c r="L856" s="12" t="str">
        <f t="shared" si="215"/>
        <v>Herbicide</v>
      </c>
      <c r="M856" s="4">
        <v>24379</v>
      </c>
      <c r="N856" s="4">
        <v>24.38</v>
      </c>
      <c r="O856" s="4">
        <v>233000</v>
      </c>
      <c r="P856" s="15">
        <f t="shared" si="219"/>
        <v>9.5574059641494724</v>
      </c>
      <c r="Q856" s="7"/>
      <c r="R856" s="7"/>
      <c r="S856" s="7"/>
    </row>
    <row r="857" spans="1:19" ht="22" customHeight="1" x14ac:dyDescent="0.3">
      <c r="A857" s="5">
        <v>43500</v>
      </c>
      <c r="B857" s="21" t="str">
        <f t="shared" si="216"/>
        <v>February, 2019</v>
      </c>
      <c r="C857" s="21" t="str">
        <f t="shared" si="217"/>
        <v>February, 2019´</v>
      </c>
      <c r="D857" s="6" t="s">
        <v>32</v>
      </c>
      <c r="E857" s="6" t="s">
        <v>77</v>
      </c>
      <c r="F857" s="6" t="s">
        <v>67</v>
      </c>
      <c r="G857" s="6" t="s">
        <v>44</v>
      </c>
      <c r="H857" s="6" t="s">
        <v>234</v>
      </c>
      <c r="I857" s="6" t="s">
        <v>1015</v>
      </c>
      <c r="J857" s="12" t="s">
        <v>3168</v>
      </c>
      <c r="K857" s="12" t="str">
        <f t="shared" si="214"/>
        <v>Not Identified</v>
      </c>
      <c r="L857" s="12" t="str">
        <f t="shared" si="215"/>
        <v>General Chemical</v>
      </c>
      <c r="M857" s="7">
        <v>18755</v>
      </c>
      <c r="N857" s="7">
        <v>18.75</v>
      </c>
      <c r="O857" s="7">
        <v>65400</v>
      </c>
      <c r="P857" s="15">
        <f t="shared" si="219"/>
        <v>3.4870701146360972</v>
      </c>
      <c r="Q857" s="12" t="s">
        <v>3165</v>
      </c>
      <c r="R857" s="17" t="s">
        <v>3250</v>
      </c>
      <c r="S857" s="12" t="s">
        <v>3116</v>
      </c>
    </row>
    <row r="858" spans="1:19" ht="22" customHeight="1" x14ac:dyDescent="0.3">
      <c r="A858" s="2">
        <v>43500</v>
      </c>
      <c r="B858" s="21" t="str">
        <f t="shared" si="216"/>
        <v>February, 2019</v>
      </c>
      <c r="C858" s="21" t="str">
        <f t="shared" si="217"/>
        <v>February, 2019´</v>
      </c>
      <c r="D858" s="3" t="s">
        <v>32</v>
      </c>
      <c r="E858" s="3" t="s">
        <v>65</v>
      </c>
      <c r="F858" s="3" t="s">
        <v>67</v>
      </c>
      <c r="G858" s="3" t="s">
        <v>44</v>
      </c>
      <c r="H858" s="3" t="s">
        <v>480</v>
      </c>
      <c r="I858" s="3" t="s">
        <v>990</v>
      </c>
      <c r="J858" s="12" t="str">
        <f t="shared" si="220"/>
        <v>Clethodim</v>
      </c>
      <c r="K858" s="12" t="str">
        <f t="shared" si="214"/>
        <v>Platinum</v>
      </c>
      <c r="L858" s="12" t="str">
        <f t="shared" si="215"/>
        <v>Herbicide</v>
      </c>
      <c r="M858" s="4">
        <v>26959</v>
      </c>
      <c r="N858" s="4">
        <v>26.96</v>
      </c>
      <c r="O858" s="4">
        <v>213000</v>
      </c>
      <c r="P858" s="15">
        <f t="shared" si="219"/>
        <v>7.9008865313995322</v>
      </c>
      <c r="Q858" s="7"/>
      <c r="R858" s="7"/>
      <c r="S858" s="7"/>
    </row>
    <row r="859" spans="1:19" ht="22" customHeight="1" x14ac:dyDescent="0.3">
      <c r="A859" s="5">
        <v>43500</v>
      </c>
      <c r="B859" s="21" t="str">
        <f t="shared" si="216"/>
        <v>February, 2019</v>
      </c>
      <c r="C859" s="21" t="str">
        <f t="shared" si="217"/>
        <v>February, 2019´</v>
      </c>
      <c r="D859" s="6" t="s">
        <v>32</v>
      </c>
      <c r="E859" s="6" t="s">
        <v>65</v>
      </c>
      <c r="F859" s="6" t="s">
        <v>67</v>
      </c>
      <c r="G859" s="6" t="s">
        <v>44</v>
      </c>
      <c r="H859" s="6" t="s">
        <v>71</v>
      </c>
      <c r="I859" s="6" t="s">
        <v>1012</v>
      </c>
      <c r="J859" s="12" t="str">
        <f>IF(ISNUMBER(SEARCH("2,4 D",I859)),"2,4-Dichlorophenoxyacetic acid",IF(ISNUMBER(SEARCH("ACIDO",I859)),"2,4-Dichlorophenoxyacetic acid",IF(ISNUMBER(SEARCH("NAPHTHA",I859)),"Aromatic Solvent Mixture",IF(ISNUMBER(SEARCH("DIMETHYLAMINE",I859)),"Dimethylamine",IF(ISNUMBER(SEARCH("DIMETILAMINA",I859)),"Dimethylamine",IF(ISNUMBER(SEARCH("JUMP",I859)),"Diuron",IF(ISNUMBER(SEARCH("2-AMINO-2,3-DIMETHYL BUTYRAMIDE",I859)),"Herbicide Amine Intermediate",IF(ISNUMBER(SEARCH("TEBUTHIURON",I859)),"Tebuthiuron","FIXIT"))))))))</f>
        <v>Diuron</v>
      </c>
      <c r="K859" s="12" t="str">
        <f t="shared" si="214"/>
        <v>Jump</v>
      </c>
      <c r="L859" s="12" t="str">
        <f t="shared" si="215"/>
        <v>Herbicide</v>
      </c>
      <c r="M859" s="7">
        <v>89392</v>
      </c>
      <c r="N859" s="7">
        <v>89.39</v>
      </c>
      <c r="O859" s="7">
        <v>854000</v>
      </c>
      <c r="P859" s="15">
        <f t="shared" si="219"/>
        <v>9.5534275997852163</v>
      </c>
      <c r="Q859" s="10"/>
      <c r="R859" s="10"/>
      <c r="S859" s="10"/>
    </row>
    <row r="860" spans="1:19" ht="22" customHeight="1" x14ac:dyDescent="0.3">
      <c r="A860" s="2">
        <v>43500</v>
      </c>
      <c r="B860" s="21" t="str">
        <f t="shared" si="216"/>
        <v>February, 2019</v>
      </c>
      <c r="C860" s="21" t="str">
        <f t="shared" si="217"/>
        <v>February, 2019´</v>
      </c>
      <c r="D860" s="3" t="s">
        <v>32</v>
      </c>
      <c r="E860" s="3" t="s">
        <v>65</v>
      </c>
      <c r="F860" s="3" t="s">
        <v>67</v>
      </c>
      <c r="G860" s="3" t="s">
        <v>44</v>
      </c>
      <c r="H860" s="3" t="s">
        <v>73</v>
      </c>
      <c r="I860" s="3" t="s">
        <v>907</v>
      </c>
      <c r="J860" s="12" t="str">
        <f t="shared" si="220"/>
        <v>Clethodim</v>
      </c>
      <c r="K860" s="12" t="str">
        <f t="shared" si="214"/>
        <v>Platinum</v>
      </c>
      <c r="L860" s="12" t="str">
        <f t="shared" si="215"/>
        <v>Herbicide</v>
      </c>
      <c r="M860" s="4">
        <v>25059</v>
      </c>
      <c r="N860" s="4">
        <v>25.06</v>
      </c>
      <c r="O860" s="4">
        <v>240000</v>
      </c>
      <c r="P860" s="15">
        <f t="shared" si="219"/>
        <v>9.5773973422722367</v>
      </c>
      <c r="Q860" s="7"/>
      <c r="R860" s="7"/>
      <c r="S860" s="7"/>
    </row>
    <row r="861" spans="1:19" ht="22" customHeight="1" x14ac:dyDescent="0.3">
      <c r="A861" s="5">
        <v>43500</v>
      </c>
      <c r="B861" s="21" t="str">
        <f t="shared" si="216"/>
        <v>February, 2019</v>
      </c>
      <c r="C861" s="21" t="str">
        <f t="shared" si="217"/>
        <v>February, 2019´</v>
      </c>
      <c r="D861" s="6" t="s">
        <v>32</v>
      </c>
      <c r="E861" s="6" t="s">
        <v>65</v>
      </c>
      <c r="F861" s="6" t="s">
        <v>67</v>
      </c>
      <c r="G861" s="6" t="s">
        <v>44</v>
      </c>
      <c r="H861" s="6" t="s">
        <v>73</v>
      </c>
      <c r="I861" s="6" t="s">
        <v>907</v>
      </c>
      <c r="J861" s="12" t="str">
        <f t="shared" si="220"/>
        <v>Clethodim</v>
      </c>
      <c r="K861" s="12" t="str">
        <f t="shared" si="214"/>
        <v>Platinum</v>
      </c>
      <c r="L861" s="12" t="str">
        <f t="shared" si="215"/>
        <v>Herbicide</v>
      </c>
      <c r="M861" s="7">
        <v>24859</v>
      </c>
      <c r="N861" s="7">
        <v>24.86</v>
      </c>
      <c r="O861" s="7">
        <v>238000</v>
      </c>
      <c r="P861" s="15">
        <f t="shared" si="219"/>
        <v>9.5739973450259459</v>
      </c>
      <c r="Q861" s="10"/>
      <c r="R861" s="10"/>
      <c r="S861" s="10"/>
    </row>
    <row r="862" spans="1:19" ht="22" customHeight="1" x14ac:dyDescent="0.3">
      <c r="A862" s="2">
        <v>43500</v>
      </c>
      <c r="B862" s="21" t="str">
        <f t="shared" si="216"/>
        <v>February, 2019</v>
      </c>
      <c r="C862" s="21" t="str">
        <f t="shared" si="217"/>
        <v>February, 2019´</v>
      </c>
      <c r="D862" s="3" t="s">
        <v>32</v>
      </c>
      <c r="E862" s="3" t="s">
        <v>65</v>
      </c>
      <c r="F862" s="3" t="s">
        <v>67</v>
      </c>
      <c r="G862" s="3" t="s">
        <v>44</v>
      </c>
      <c r="H862" s="3" t="s">
        <v>73</v>
      </c>
      <c r="I862" s="3" t="s">
        <v>907</v>
      </c>
      <c r="J862" s="12" t="str">
        <f t="shared" si="220"/>
        <v>Clethodim</v>
      </c>
      <c r="K862" s="12" t="str">
        <f t="shared" si="214"/>
        <v>Platinum</v>
      </c>
      <c r="L862" s="12" t="str">
        <f t="shared" si="215"/>
        <v>Herbicide</v>
      </c>
      <c r="M862" s="4">
        <v>27319</v>
      </c>
      <c r="N862" s="4">
        <v>27.32</v>
      </c>
      <c r="O862" s="4">
        <v>261000</v>
      </c>
      <c r="P862" s="15">
        <f t="shared" si="219"/>
        <v>9.5537904022841253</v>
      </c>
      <c r="Q862" s="7"/>
      <c r="R862" s="7"/>
      <c r="S862" s="7"/>
    </row>
    <row r="863" spans="1:19" ht="22" customHeight="1" x14ac:dyDescent="0.3">
      <c r="A863" s="5">
        <v>43500</v>
      </c>
      <c r="B863" s="21" t="str">
        <f t="shared" si="216"/>
        <v>February, 2019</v>
      </c>
      <c r="C863" s="21" t="str">
        <f t="shared" si="217"/>
        <v>February, 2019´</v>
      </c>
      <c r="D863" s="6" t="s">
        <v>32</v>
      </c>
      <c r="E863" s="6" t="s">
        <v>173</v>
      </c>
      <c r="F863" s="6" t="s">
        <v>176</v>
      </c>
      <c r="G863" s="6" t="s">
        <v>44</v>
      </c>
      <c r="H863" s="6" t="s">
        <v>179</v>
      </c>
      <c r="I863" s="6" t="s">
        <v>1016</v>
      </c>
      <c r="J863" s="12" t="str">
        <f t="shared" ref="J863" si="221">IF(ISNUMBER(SEARCH("DMS",I863)),"Dimethyl Sulfate",IF(ISNUMBER(SEARCH("2,4-XILIDIN",I863)),"2,4-Xylidine",IF(ISNUMBER(SEARCH("GALIGAN",I863)),"Oxyfluorfen",IF(ISNUMBER(SEARCH("DIMETHYLAMINE",I863)),"Dimethylamine",IF(ISNUMBER(SEARCH("ORTHOFORMATE",I863)),"Trimethyl orthoformate",IF(ISNUMBER(SEARCH("NOVALURON",I863)),"Novaluron",IF(ISNUMBER(SEARCH("DIMETHYL SULPHATE",I863)),"Dimethyl Sulphate",IF(ISNUMBER(SEARCH("ALTAPYNE",I863)),"Acid Based Co-Emulsifier",IF(ISNUMBER(SEARCH("METHANESULFONYL",I863)),"Methanesulfonyl chloride",IF(ISNUMBER(SEARCH("METHYL FORMATE",I863)),"Methanoate",IF(ISNUMBER(SEARCH("FLUEN",I863)),"Fluensulfone","FIX IT")))))))))))</f>
        <v>Acid Based Co-Emulsifier</v>
      </c>
      <c r="K863" s="12" t="str">
        <f t="shared" si="214"/>
        <v>Not Identified</v>
      </c>
      <c r="L863" s="12" t="str">
        <f t="shared" si="215"/>
        <v>General Chemical</v>
      </c>
      <c r="M863" s="7">
        <v>69500</v>
      </c>
      <c r="N863" s="7">
        <v>69.5</v>
      </c>
      <c r="O863" s="7">
        <v>38300</v>
      </c>
      <c r="P863" s="15">
        <f t="shared" si="219"/>
        <v>0.55107913669064745</v>
      </c>
      <c r="Q863" s="10"/>
      <c r="R863" s="10"/>
      <c r="S863" s="10"/>
    </row>
    <row r="864" spans="1:19" ht="22" customHeight="1" x14ac:dyDescent="0.3">
      <c r="A864" s="2">
        <v>43500</v>
      </c>
      <c r="B864" s="21" t="str">
        <f t="shared" si="216"/>
        <v>February, 2019</v>
      </c>
      <c r="C864" s="21" t="str">
        <f t="shared" si="217"/>
        <v>February, 2019´</v>
      </c>
      <c r="D864" s="3" t="s">
        <v>32</v>
      </c>
      <c r="E864" s="3" t="s">
        <v>65</v>
      </c>
      <c r="F864" s="3" t="s">
        <v>67</v>
      </c>
      <c r="G864" s="3" t="s">
        <v>44</v>
      </c>
      <c r="H864" s="3" t="s">
        <v>73</v>
      </c>
      <c r="I864" s="3" t="s">
        <v>1017</v>
      </c>
      <c r="J864" s="12" t="s">
        <v>3158</v>
      </c>
      <c r="K864" s="12" t="str">
        <f t="shared" si="214"/>
        <v>Patrol</v>
      </c>
      <c r="L864" s="12" t="str">
        <f t="shared" si="215"/>
        <v>Herbicide</v>
      </c>
      <c r="M864" s="4">
        <v>36960</v>
      </c>
      <c r="N864" s="4">
        <v>36.96</v>
      </c>
      <c r="O864" s="4">
        <v>353000</v>
      </c>
      <c r="P864" s="15">
        <f t="shared" si="219"/>
        <v>9.5508658008658003</v>
      </c>
      <c r="Q864" s="7"/>
      <c r="R864" s="7"/>
      <c r="S864" s="7"/>
    </row>
    <row r="865" spans="1:19" ht="22" customHeight="1" x14ac:dyDescent="0.3">
      <c r="A865" s="5">
        <v>43500</v>
      </c>
      <c r="B865" s="21" t="str">
        <f t="shared" si="216"/>
        <v>February, 2019</v>
      </c>
      <c r="C865" s="21" t="str">
        <f t="shared" si="217"/>
        <v>February, 2019´</v>
      </c>
      <c r="D865" s="6" t="s">
        <v>32</v>
      </c>
      <c r="E865" s="6" t="s">
        <v>65</v>
      </c>
      <c r="F865" s="6" t="s">
        <v>67</v>
      </c>
      <c r="G865" s="6" t="s">
        <v>44</v>
      </c>
      <c r="H865" s="6" t="s">
        <v>73</v>
      </c>
      <c r="I865" s="6" t="s">
        <v>907</v>
      </c>
      <c r="J865" s="12" t="str">
        <f t="shared" si="220"/>
        <v>Clethodim</v>
      </c>
      <c r="K865" s="12" t="str">
        <f t="shared" si="214"/>
        <v>Platinum</v>
      </c>
      <c r="L865" s="12" t="str">
        <f t="shared" si="215"/>
        <v>Herbicide</v>
      </c>
      <c r="M865" s="7">
        <v>25080</v>
      </c>
      <c r="N865" s="7">
        <v>25.08</v>
      </c>
      <c r="O865" s="7">
        <v>240000</v>
      </c>
      <c r="P865" s="15">
        <f t="shared" si="219"/>
        <v>9.5693779904306222</v>
      </c>
      <c r="Q865" s="10"/>
      <c r="R865" s="10"/>
      <c r="S865" s="10"/>
    </row>
    <row r="866" spans="1:19" ht="22" customHeight="1" x14ac:dyDescent="0.3">
      <c r="A866" s="2">
        <v>43496</v>
      </c>
      <c r="B866" s="21" t="str">
        <f t="shared" si="216"/>
        <v>January, 2019</v>
      </c>
      <c r="C866" s="21" t="str">
        <f t="shared" si="217"/>
        <v>January, 2019´</v>
      </c>
      <c r="D866" s="3" t="s">
        <v>32</v>
      </c>
      <c r="E866" s="3" t="s">
        <v>77</v>
      </c>
      <c r="F866" s="3" t="s">
        <v>227</v>
      </c>
      <c r="G866" s="3" t="s">
        <v>44</v>
      </c>
      <c r="H866" s="3" t="s">
        <v>82</v>
      </c>
      <c r="I866" s="3" t="s">
        <v>1018</v>
      </c>
      <c r="J866" s="12" t="str">
        <f>IF(ISNUMBER(SEARCH("DMS",I866)),"Dimethyl Sulfate",IF(ISNUMBER(SEARCH("2,4-XILIDIN",I866)),"2,4-Xylidine",IF(ISNUMBER(SEARCH("GALIGAN",I866)),"Oxyfluorfen",IF(ISNUMBER(SEARCH("DIMETHYLAMINE",I866)),"Dimethylamine",IF(ISNUMBER(SEARCH("ORTHOFORMATE",I866)),"Trimethyl orthoformate",IF(ISNUMBER(SEARCH("NOVALURON",I866)),"Novaluron",IF(ISNUMBER(SEARCH("DIMETHYL SULPHATE",I866)),"Dimethyl Sulphate",IF(ISNUMBER(SEARCH("ALTAPYNE",I866)),"Acid Based Co-Emulsifier",IF(ISNUMBER(SEARCH("METHANESULFONYL",I866)),"Methanesulfonyl chloride",IF(ISNUMBER(SEARCH("METHYL FORMATE",I866)),"Methanoate",IF(ISNUMBER(SEARCH("FLUEN",I866)),"Fluensulfone","FIX IT")))))))))))</f>
        <v>Novaluron</v>
      </c>
      <c r="K866" s="12" t="str">
        <f t="shared" si="214"/>
        <v>Rimon</v>
      </c>
      <c r="L866" s="12" t="str">
        <f t="shared" si="215"/>
        <v>Insecticide</v>
      </c>
      <c r="M866" s="4">
        <v>79200</v>
      </c>
      <c r="N866" s="4">
        <v>79.2</v>
      </c>
      <c r="O866" s="4">
        <v>1480000</v>
      </c>
      <c r="P866" s="15">
        <f t="shared" si="219"/>
        <v>18.686868686868689</v>
      </c>
      <c r="Q866" s="7"/>
      <c r="R866" s="7"/>
      <c r="S866" s="7"/>
    </row>
    <row r="867" spans="1:19" ht="22" customHeight="1" x14ac:dyDescent="0.3">
      <c r="A867" s="5">
        <v>43496</v>
      </c>
      <c r="B867" s="21" t="str">
        <f t="shared" si="216"/>
        <v>January, 2019</v>
      </c>
      <c r="C867" s="21" t="str">
        <f t="shared" si="217"/>
        <v>January, 2019´</v>
      </c>
      <c r="D867" s="6" t="s">
        <v>32</v>
      </c>
      <c r="E867" s="6" t="s">
        <v>77</v>
      </c>
      <c r="F867" s="6" t="s">
        <v>227</v>
      </c>
      <c r="G867" s="6" t="s">
        <v>44</v>
      </c>
      <c r="H867" s="6" t="s">
        <v>82</v>
      </c>
      <c r="I867" s="6" t="s">
        <v>1019</v>
      </c>
      <c r="J867" s="18" t="s">
        <v>3193</v>
      </c>
      <c r="K867" s="12" t="str">
        <f t="shared" si="214"/>
        <v>Galil</v>
      </c>
      <c r="L867" s="12" t="str">
        <f t="shared" si="215"/>
        <v>Insecticide</v>
      </c>
      <c r="M867" s="7">
        <v>61830</v>
      </c>
      <c r="N867" s="7">
        <v>61.83</v>
      </c>
      <c r="O867" s="7">
        <v>1155000</v>
      </c>
      <c r="P867" s="15">
        <f t="shared" si="219"/>
        <v>18.680252304706453</v>
      </c>
      <c r="Q867" s="10"/>
      <c r="R867" s="10"/>
      <c r="S867" s="10"/>
    </row>
    <row r="868" spans="1:19" ht="22" customHeight="1" x14ac:dyDescent="0.3">
      <c r="A868" s="2">
        <v>43496</v>
      </c>
      <c r="B868" s="21" t="str">
        <f t="shared" si="216"/>
        <v>January, 2019</v>
      </c>
      <c r="C868" s="21" t="str">
        <f t="shared" si="217"/>
        <v>January, 2019´</v>
      </c>
      <c r="D868" s="3" t="s">
        <v>32</v>
      </c>
      <c r="E868" s="3" t="s">
        <v>65</v>
      </c>
      <c r="F868" s="3" t="s">
        <v>227</v>
      </c>
      <c r="G868" s="3" t="s">
        <v>44</v>
      </c>
      <c r="H868" s="3" t="s">
        <v>71</v>
      </c>
      <c r="I868" s="3" t="s">
        <v>943</v>
      </c>
      <c r="J868" s="12" t="str">
        <f t="shared" si="220"/>
        <v>Diuron</v>
      </c>
      <c r="K868" s="12" t="str">
        <f t="shared" si="214"/>
        <v>Jump</v>
      </c>
      <c r="L868" s="12" t="str">
        <f t="shared" si="215"/>
        <v>Herbicide</v>
      </c>
      <c r="M868" s="4">
        <v>22348</v>
      </c>
      <c r="N868" s="4">
        <v>22.35</v>
      </c>
      <c r="O868" s="4">
        <v>239000</v>
      </c>
      <c r="P868" s="15">
        <f t="shared" si="219"/>
        <v>10.694469303740826</v>
      </c>
      <c r="Q868" s="7"/>
      <c r="R868" s="7"/>
      <c r="S868" s="7"/>
    </row>
    <row r="869" spans="1:19" ht="22" customHeight="1" x14ac:dyDescent="0.3">
      <c r="A869" s="5">
        <v>43496</v>
      </c>
      <c r="B869" s="21" t="str">
        <f t="shared" si="216"/>
        <v>January, 2019</v>
      </c>
      <c r="C869" s="21" t="str">
        <f t="shared" si="217"/>
        <v>January, 2019´</v>
      </c>
      <c r="D869" s="6" t="s">
        <v>32</v>
      </c>
      <c r="E869" s="6" t="s">
        <v>77</v>
      </c>
      <c r="F869" s="6" t="s">
        <v>227</v>
      </c>
      <c r="G869" s="6" t="s">
        <v>44</v>
      </c>
      <c r="H869" s="6" t="s">
        <v>82</v>
      </c>
      <c r="I869" s="6" t="s">
        <v>1020</v>
      </c>
      <c r="J869" s="12" t="str">
        <f t="shared" si="220"/>
        <v>Chlorpyrifos</v>
      </c>
      <c r="K869" s="12" t="str">
        <f t="shared" si="214"/>
        <v>Pyrinex</v>
      </c>
      <c r="L869" s="12" t="str">
        <f t="shared" si="215"/>
        <v>Pesticide</v>
      </c>
      <c r="M869" s="7">
        <v>99800</v>
      </c>
      <c r="N869" s="7">
        <v>99.8</v>
      </c>
      <c r="O869" s="7">
        <v>1865000</v>
      </c>
      <c r="P869" s="15">
        <f t="shared" si="219"/>
        <v>18.687374749498996</v>
      </c>
      <c r="Q869" s="10"/>
      <c r="R869" s="10"/>
      <c r="S869" s="10"/>
    </row>
    <row r="870" spans="1:19" ht="22" customHeight="1" x14ac:dyDescent="0.3">
      <c r="A870" s="2">
        <v>43496</v>
      </c>
      <c r="B870" s="21" t="str">
        <f t="shared" si="216"/>
        <v>January, 2019</v>
      </c>
      <c r="C870" s="21" t="str">
        <f t="shared" si="217"/>
        <v>January, 2019´</v>
      </c>
      <c r="D870" s="3" t="s">
        <v>32</v>
      </c>
      <c r="E870" s="3" t="s">
        <v>77</v>
      </c>
      <c r="F870" s="3" t="s">
        <v>227</v>
      </c>
      <c r="G870" s="3" t="s">
        <v>44</v>
      </c>
      <c r="H870" s="3" t="s">
        <v>643</v>
      </c>
      <c r="I870" s="3" t="s">
        <v>1021</v>
      </c>
      <c r="J870" s="12" t="s">
        <v>3177</v>
      </c>
      <c r="K870" s="12" t="str">
        <f t="shared" si="214"/>
        <v>Not Identified</v>
      </c>
      <c r="L870" s="12" t="str">
        <f t="shared" si="215"/>
        <v>General Chemical</v>
      </c>
      <c r="M870" s="4">
        <v>9269</v>
      </c>
      <c r="N870" s="4">
        <v>9.27</v>
      </c>
      <c r="O870" s="4">
        <v>256000</v>
      </c>
      <c r="P870" s="15">
        <f t="shared" si="219"/>
        <v>27.618944869996763</v>
      </c>
      <c r="Q870" s="7"/>
      <c r="R870" s="7"/>
      <c r="S870" s="7"/>
    </row>
    <row r="871" spans="1:19" ht="22" customHeight="1" x14ac:dyDescent="0.3">
      <c r="A871" s="5">
        <v>43496</v>
      </c>
      <c r="B871" s="21" t="str">
        <f t="shared" si="216"/>
        <v>January, 2019</v>
      </c>
      <c r="C871" s="21" t="str">
        <f t="shared" si="217"/>
        <v>January, 2019´</v>
      </c>
      <c r="D871" s="6" t="s">
        <v>32</v>
      </c>
      <c r="E871" s="6" t="s">
        <v>77</v>
      </c>
      <c r="F871" s="6" t="s">
        <v>227</v>
      </c>
      <c r="G871" s="6" t="s">
        <v>44</v>
      </c>
      <c r="H871" s="6" t="s">
        <v>82</v>
      </c>
      <c r="I871" s="6" t="s">
        <v>1022</v>
      </c>
      <c r="J871" s="12" t="str">
        <f t="shared" si="220"/>
        <v>Chlorpyrifos</v>
      </c>
      <c r="K871" s="12" t="str">
        <f t="shared" si="214"/>
        <v>Pyrinex</v>
      </c>
      <c r="L871" s="12" t="str">
        <f t="shared" si="215"/>
        <v>Pesticide</v>
      </c>
      <c r="M871" s="7">
        <v>39920</v>
      </c>
      <c r="N871" s="7">
        <v>39.92</v>
      </c>
      <c r="O871" s="7">
        <v>746000</v>
      </c>
      <c r="P871" s="15">
        <f t="shared" si="219"/>
        <v>18.687374749498996</v>
      </c>
      <c r="Q871" s="10"/>
      <c r="R871" s="10"/>
      <c r="S871" s="10"/>
    </row>
    <row r="872" spans="1:19" ht="22" customHeight="1" x14ac:dyDescent="0.3">
      <c r="A872" s="2">
        <v>43496</v>
      </c>
      <c r="B872" s="21" t="str">
        <f t="shared" si="216"/>
        <v>January, 2019</v>
      </c>
      <c r="C872" s="21" t="str">
        <f t="shared" si="217"/>
        <v>January, 2019´</v>
      </c>
      <c r="D872" s="3" t="s">
        <v>32</v>
      </c>
      <c r="E872" s="3" t="s">
        <v>77</v>
      </c>
      <c r="F872" s="3" t="s">
        <v>227</v>
      </c>
      <c r="G872" s="3" t="s">
        <v>44</v>
      </c>
      <c r="H872" s="3" t="s">
        <v>82</v>
      </c>
      <c r="I872" s="3" t="s">
        <v>1023</v>
      </c>
      <c r="J872" s="18" t="s">
        <v>3193</v>
      </c>
      <c r="K872" s="12" t="str">
        <f t="shared" si="214"/>
        <v>Galil</v>
      </c>
      <c r="L872" s="12" t="str">
        <f t="shared" si="215"/>
        <v>Insecticide</v>
      </c>
      <c r="M872" s="4">
        <v>41220</v>
      </c>
      <c r="N872" s="4">
        <v>41.22</v>
      </c>
      <c r="O872" s="4">
        <v>770000</v>
      </c>
      <c r="P872" s="15">
        <f t="shared" si="219"/>
        <v>18.680252304706453</v>
      </c>
      <c r="Q872" s="7"/>
      <c r="R872" s="7"/>
      <c r="S872" s="7"/>
    </row>
    <row r="873" spans="1:19" ht="22" customHeight="1" x14ac:dyDescent="0.3">
      <c r="A873" s="5">
        <v>43496</v>
      </c>
      <c r="B873" s="21" t="str">
        <f t="shared" si="216"/>
        <v>January, 2019</v>
      </c>
      <c r="C873" s="21" t="str">
        <f t="shared" si="217"/>
        <v>January, 2019´</v>
      </c>
      <c r="D873" s="6" t="s">
        <v>32</v>
      </c>
      <c r="E873" s="6" t="s">
        <v>77</v>
      </c>
      <c r="F873" s="6" t="s">
        <v>227</v>
      </c>
      <c r="G873" s="6" t="s">
        <v>44</v>
      </c>
      <c r="H873" s="6" t="s">
        <v>82</v>
      </c>
      <c r="I873" s="6" t="s">
        <v>1024</v>
      </c>
      <c r="J873" s="12" t="str">
        <f t="shared" si="220"/>
        <v>Chlorpyrifos</v>
      </c>
      <c r="K873" s="12" t="str">
        <f t="shared" si="214"/>
        <v>Pyrinex</v>
      </c>
      <c r="L873" s="12" t="str">
        <f t="shared" si="215"/>
        <v>Pesticide</v>
      </c>
      <c r="M873" s="7">
        <v>139720</v>
      </c>
      <c r="N873" s="7">
        <v>139.72</v>
      </c>
      <c r="O873" s="7">
        <v>2611000</v>
      </c>
      <c r="P873" s="15">
        <f t="shared" si="219"/>
        <v>18.687374749498996</v>
      </c>
      <c r="Q873" s="10"/>
      <c r="R873" s="10"/>
      <c r="S873" s="10"/>
    </row>
    <row r="874" spans="1:19" ht="22" customHeight="1" x14ac:dyDescent="0.3">
      <c r="A874" s="2">
        <v>43495</v>
      </c>
      <c r="B874" s="21" t="str">
        <f t="shared" si="216"/>
        <v>January, 2019</v>
      </c>
      <c r="C874" s="21" t="str">
        <f t="shared" si="217"/>
        <v>January, 2019´</v>
      </c>
      <c r="D874" s="3" t="s">
        <v>213</v>
      </c>
      <c r="E874" s="3" t="s">
        <v>65</v>
      </c>
      <c r="F874" s="3" t="s">
        <v>227</v>
      </c>
      <c r="G874" s="3" t="s">
        <v>44</v>
      </c>
      <c r="H874" s="3" t="s">
        <v>219</v>
      </c>
      <c r="I874" s="3" t="s">
        <v>1025</v>
      </c>
      <c r="J874" s="12" t="s">
        <v>3120</v>
      </c>
      <c r="K874" s="12" t="str">
        <f t="shared" si="214"/>
        <v>Jump</v>
      </c>
      <c r="L874" s="12" t="str">
        <f t="shared" si="215"/>
        <v>Herbicide</v>
      </c>
      <c r="M874" s="4">
        <v>25290</v>
      </c>
      <c r="N874" s="4">
        <v>25.29</v>
      </c>
      <c r="O874" s="4">
        <v>2569000</v>
      </c>
      <c r="P874" s="15">
        <f t="shared" si="219"/>
        <v>101.58165282720442</v>
      </c>
      <c r="Q874" s="7"/>
      <c r="R874" s="7"/>
      <c r="S874" s="7"/>
    </row>
    <row r="875" spans="1:19" ht="22" customHeight="1" x14ac:dyDescent="0.3">
      <c r="A875" s="5">
        <v>43495</v>
      </c>
      <c r="B875" s="21" t="str">
        <f t="shared" si="216"/>
        <v>January, 2019</v>
      </c>
      <c r="C875" s="21" t="str">
        <f t="shared" si="217"/>
        <v>January, 2019´</v>
      </c>
      <c r="D875" s="6" t="s">
        <v>213</v>
      </c>
      <c r="E875" s="6" t="s">
        <v>65</v>
      </c>
      <c r="F875" s="6" t="s">
        <v>227</v>
      </c>
      <c r="G875" s="6" t="s">
        <v>44</v>
      </c>
      <c r="H875" s="6" t="s">
        <v>219</v>
      </c>
      <c r="I875" s="6" t="s">
        <v>1025</v>
      </c>
      <c r="J875" s="12" t="s">
        <v>3120</v>
      </c>
      <c r="K875" s="12" t="str">
        <f t="shared" si="214"/>
        <v>Jump</v>
      </c>
      <c r="L875" s="12" t="str">
        <f t="shared" si="215"/>
        <v>Herbicide</v>
      </c>
      <c r="M875" s="7">
        <v>50580</v>
      </c>
      <c r="N875" s="7">
        <v>50.58</v>
      </c>
      <c r="O875" s="7">
        <v>5137000</v>
      </c>
      <c r="P875" s="15">
        <f t="shared" si="219"/>
        <v>101.56188216686438</v>
      </c>
      <c r="Q875" s="10"/>
      <c r="R875" s="10"/>
      <c r="S875" s="10"/>
    </row>
    <row r="876" spans="1:19" ht="22" customHeight="1" x14ac:dyDescent="0.3">
      <c r="A876" s="2">
        <v>43495</v>
      </c>
      <c r="B876" s="21" t="str">
        <f t="shared" si="216"/>
        <v>January, 2019</v>
      </c>
      <c r="C876" s="21" t="str">
        <f t="shared" si="217"/>
        <v>January, 2019´</v>
      </c>
      <c r="D876" s="3" t="s">
        <v>213</v>
      </c>
      <c r="E876" s="3" t="s">
        <v>65</v>
      </c>
      <c r="F876" s="3" t="s">
        <v>227</v>
      </c>
      <c r="G876" s="3" t="s">
        <v>44</v>
      </c>
      <c r="H876" s="3" t="s">
        <v>219</v>
      </c>
      <c r="I876" s="3" t="s">
        <v>1026</v>
      </c>
      <c r="J876" s="12" t="s">
        <v>3120</v>
      </c>
      <c r="K876" s="12" t="str">
        <f t="shared" si="214"/>
        <v>Jump</v>
      </c>
      <c r="L876" s="12" t="str">
        <f t="shared" si="215"/>
        <v>Herbicide</v>
      </c>
      <c r="M876" s="4">
        <v>16860</v>
      </c>
      <c r="N876" s="4">
        <v>16.86</v>
      </c>
      <c r="O876" s="4">
        <v>1712000</v>
      </c>
      <c r="P876" s="15">
        <f t="shared" si="219"/>
        <v>101.54211150652432</v>
      </c>
      <c r="Q876" s="7"/>
      <c r="R876" s="7"/>
      <c r="S876" s="7"/>
    </row>
    <row r="877" spans="1:19" ht="22" customHeight="1" x14ac:dyDescent="0.3">
      <c r="A877" s="5">
        <v>43494</v>
      </c>
      <c r="B877" s="21" t="str">
        <f t="shared" si="216"/>
        <v>January, 2019</v>
      </c>
      <c r="C877" s="21" t="str">
        <f t="shared" si="217"/>
        <v>January, 2019´</v>
      </c>
      <c r="D877" s="6" t="s">
        <v>84</v>
      </c>
      <c r="E877" s="6" t="s">
        <v>166</v>
      </c>
      <c r="F877" s="6" t="s">
        <v>60</v>
      </c>
      <c r="G877" s="6" t="s">
        <v>44</v>
      </c>
      <c r="H877" s="6" t="s">
        <v>251</v>
      </c>
      <c r="I877" s="6" t="s">
        <v>1027</v>
      </c>
      <c r="J877" s="12" t="str">
        <f t="shared" ref="J877:J878" si="222">IF(ISNUMBER(SEARCH("BUTYRAMIDE",I877)),"2,3-Dimethyl Butyramide",IF(ISNUMBER(SEARCH("FOLPET",I877)),"Folpet",IF(ISNUMBER(SEARCH("METHYL [2-({[6- (TRIFLUOROMETHYL) PYRIDIN-2-YL] OXY} METHYL) PHENYL",I877)),"Esther",IF(ISNUMBER(SEARCH("TEBUCONAZOL",I877)),"Tebuconazole",IF(ISNUMBER(SEARCH("DICHLOROPHENYL",I877)),"Dichlorophenyl Isocyanates",IF(ISNUMBER(SEARCH("CAPTAN",I877)),"Captan",IF(ISNUMBER(SEARCH("DIMETHYLACETAMID",I877)),"Dimethylacetamide",IF(ISNUMBER(SEARCH("AFALON",I877)),"Linuron","FIX IT"))))))))</f>
        <v>Dimethylacetamide</v>
      </c>
      <c r="K877" s="12" t="str">
        <f t="shared" si="214"/>
        <v>Not Identified</v>
      </c>
      <c r="L877" s="12" t="str">
        <f t="shared" si="215"/>
        <v>General Chemical</v>
      </c>
      <c r="M877" s="7">
        <v>26360</v>
      </c>
      <c r="N877" s="7">
        <v>26.36</v>
      </c>
      <c r="O877" s="7">
        <v>145000</v>
      </c>
      <c r="P877" s="15">
        <f t="shared" si="219"/>
        <v>5.5007587253414263</v>
      </c>
      <c r="Q877" s="10"/>
      <c r="R877" s="10"/>
      <c r="S877" s="10"/>
    </row>
    <row r="878" spans="1:19" ht="22" customHeight="1" x14ac:dyDescent="0.3">
      <c r="A878" s="2">
        <v>43493</v>
      </c>
      <c r="B878" s="21" t="str">
        <f t="shared" si="216"/>
        <v>January, 2019</v>
      </c>
      <c r="C878" s="21" t="str">
        <f t="shared" si="217"/>
        <v>January, 2019´</v>
      </c>
      <c r="D878" s="3" t="s">
        <v>32</v>
      </c>
      <c r="E878" s="3" t="s">
        <v>191</v>
      </c>
      <c r="F878" s="3" t="s">
        <v>186</v>
      </c>
      <c r="G878" s="3" t="s">
        <v>44</v>
      </c>
      <c r="H878" s="3" t="s">
        <v>193</v>
      </c>
      <c r="I878" s="3" t="s">
        <v>1028</v>
      </c>
      <c r="J878" s="12" t="str">
        <f t="shared" si="222"/>
        <v>Dichlorophenyl Isocyanates</v>
      </c>
      <c r="K878" s="12" t="str">
        <f t="shared" si="214"/>
        <v>Not Identified</v>
      </c>
      <c r="L878" s="12" t="str">
        <f t="shared" si="215"/>
        <v>General Chemical</v>
      </c>
      <c r="M878" s="4">
        <v>25580</v>
      </c>
      <c r="N878" s="4">
        <v>25.58</v>
      </c>
      <c r="O878" s="4">
        <v>42700</v>
      </c>
      <c r="P878" s="15">
        <f t="shared" si="219"/>
        <v>1.6692728694292416</v>
      </c>
      <c r="Q878" s="7"/>
      <c r="R878" s="7"/>
      <c r="S878" s="7"/>
    </row>
    <row r="879" spans="1:19" ht="22" customHeight="1" x14ac:dyDescent="0.3">
      <c r="A879" s="5">
        <v>43493</v>
      </c>
      <c r="B879" s="21" t="str">
        <f t="shared" si="216"/>
        <v>January, 2019</v>
      </c>
      <c r="C879" s="21" t="str">
        <f t="shared" si="217"/>
        <v>January, 2019´</v>
      </c>
      <c r="D879" s="6" t="s">
        <v>32</v>
      </c>
      <c r="E879" s="6" t="s">
        <v>191</v>
      </c>
      <c r="F879" s="6" t="s">
        <v>186</v>
      </c>
      <c r="G879" s="6" t="s">
        <v>44</v>
      </c>
      <c r="H879" s="6" t="s">
        <v>193</v>
      </c>
      <c r="I879" s="11" t="s">
        <v>1029</v>
      </c>
      <c r="J879" s="12" t="s">
        <v>3205</v>
      </c>
      <c r="K879" s="12" t="str">
        <f t="shared" si="214"/>
        <v>Not Identified</v>
      </c>
      <c r="L879" s="12" t="str">
        <f t="shared" si="215"/>
        <v>General Chemical</v>
      </c>
      <c r="M879" s="7">
        <v>23660</v>
      </c>
      <c r="N879" s="7">
        <v>23.66</v>
      </c>
      <c r="O879" s="7">
        <v>39500</v>
      </c>
      <c r="P879" s="15">
        <f t="shared" si="219"/>
        <v>1.6694843617920541</v>
      </c>
      <c r="Q879" s="10"/>
      <c r="R879" s="10"/>
      <c r="S879" s="10"/>
    </row>
    <row r="880" spans="1:19" ht="22" customHeight="1" x14ac:dyDescent="0.3">
      <c r="A880" s="2">
        <v>43492</v>
      </c>
      <c r="B880" s="21" t="str">
        <f t="shared" si="216"/>
        <v>January, 2019</v>
      </c>
      <c r="C880" s="21" t="str">
        <f t="shared" si="217"/>
        <v>January, 2019´</v>
      </c>
      <c r="D880" s="3" t="s">
        <v>32</v>
      </c>
      <c r="E880" s="3" t="s">
        <v>77</v>
      </c>
      <c r="F880" s="3" t="s">
        <v>67</v>
      </c>
      <c r="G880" s="3" t="s">
        <v>44</v>
      </c>
      <c r="H880" s="3" t="s">
        <v>643</v>
      </c>
      <c r="I880" s="3" t="s">
        <v>1030</v>
      </c>
      <c r="J880" s="12" t="s">
        <v>3145</v>
      </c>
      <c r="K880" s="12" t="str">
        <f t="shared" si="214"/>
        <v>Trivor</v>
      </c>
      <c r="L880" s="12" t="str">
        <f t="shared" si="215"/>
        <v>Insecticide</v>
      </c>
      <c r="M880" s="4">
        <v>15193</v>
      </c>
      <c r="N880" s="4">
        <v>15.19</v>
      </c>
      <c r="O880" s="4">
        <v>420000</v>
      </c>
      <c r="P880" s="15">
        <f t="shared" si="219"/>
        <v>27.644309879549791</v>
      </c>
      <c r="Q880" s="7"/>
      <c r="R880" s="7"/>
      <c r="S880" s="7"/>
    </row>
    <row r="881" spans="1:19" ht="22" customHeight="1" x14ac:dyDescent="0.3">
      <c r="A881" s="5">
        <v>43492</v>
      </c>
      <c r="B881" s="21" t="str">
        <f t="shared" si="216"/>
        <v>January, 2019</v>
      </c>
      <c r="C881" s="21" t="str">
        <f t="shared" si="217"/>
        <v>January, 2019´</v>
      </c>
      <c r="D881" s="6" t="s">
        <v>32</v>
      </c>
      <c r="E881" s="6" t="s">
        <v>77</v>
      </c>
      <c r="F881" s="6" t="s">
        <v>67</v>
      </c>
      <c r="G881" s="6" t="s">
        <v>44</v>
      </c>
      <c r="H881" s="6" t="s">
        <v>82</v>
      </c>
      <c r="I881" s="6" t="s">
        <v>1031</v>
      </c>
      <c r="J881" s="12" t="str">
        <f t="shared" ref="J881:J884" si="223">IF(ISNUMBER(SEARCH("DMS",I881)),"Dimethyl Sulfate",IF(ISNUMBER(SEARCH("2,4-XILIDIN",I881)),"2,4-Xylidine",IF(ISNUMBER(SEARCH("GALIGAN",I881)),"Oxyfluorfen",IF(ISNUMBER(SEARCH("DIMETHYLAMINE",I881)),"Dimethylamine",IF(ISNUMBER(SEARCH("ORTHOFORMATE",I881)),"Trimethyl orthoformate",IF(ISNUMBER(SEARCH("NOVALURON",I881)),"Novaluron",IF(ISNUMBER(SEARCH("DIMETHYL SULPHATE",I881)),"Dimethyl Sulphate",IF(ISNUMBER(SEARCH("ALTAPYNE",I881)),"Acid Based Co-Emulsifier",IF(ISNUMBER(SEARCH("METHANESULFONYL",I881)),"Methanesulfonyl chloride",IF(ISNUMBER(SEARCH("METHYL FORMATE",I881)),"Methanoate",IF(ISNUMBER(SEARCH("FLUEN",I881)),"Fluensulfone","FIX IT")))))))))))</f>
        <v>Novaluron</v>
      </c>
      <c r="K881" s="12" t="str">
        <f t="shared" si="214"/>
        <v>Rimon</v>
      </c>
      <c r="L881" s="12" t="str">
        <f t="shared" si="215"/>
        <v>Insecticide</v>
      </c>
      <c r="M881" s="7">
        <v>39600</v>
      </c>
      <c r="N881" s="7">
        <v>39.6</v>
      </c>
      <c r="O881" s="7">
        <v>740000</v>
      </c>
      <c r="P881" s="15">
        <f t="shared" si="219"/>
        <v>18.686868686868689</v>
      </c>
      <c r="Q881" s="7"/>
      <c r="R881" s="7"/>
      <c r="S881" s="7"/>
    </row>
    <row r="882" spans="1:19" ht="22" customHeight="1" x14ac:dyDescent="0.3">
      <c r="A882" s="2">
        <v>43489</v>
      </c>
      <c r="B882" s="21" t="str">
        <f t="shared" si="216"/>
        <v>January, 2019</v>
      </c>
      <c r="C882" s="21" t="str">
        <f t="shared" si="217"/>
        <v>January, 2019´</v>
      </c>
      <c r="D882" s="3" t="s">
        <v>32</v>
      </c>
      <c r="E882" s="3" t="s">
        <v>739</v>
      </c>
      <c r="F882" s="3" t="s">
        <v>337</v>
      </c>
      <c r="G882" s="3" t="s">
        <v>44</v>
      </c>
      <c r="H882" s="3" t="s">
        <v>339</v>
      </c>
      <c r="I882" s="3" t="s">
        <v>1032</v>
      </c>
      <c r="J882" s="12" t="s">
        <v>3142</v>
      </c>
      <c r="K882" s="12" t="str">
        <f t="shared" si="214"/>
        <v>Not Identified</v>
      </c>
      <c r="L882" s="12" t="str">
        <f t="shared" si="215"/>
        <v>General Chemical</v>
      </c>
      <c r="M882" s="4">
        <v>26189</v>
      </c>
      <c r="N882" s="4">
        <v>26.19</v>
      </c>
      <c r="O882" s="4">
        <v>90300</v>
      </c>
      <c r="P882" s="15">
        <f t="shared" si="219"/>
        <v>3.448012524342281</v>
      </c>
      <c r="Q882" s="10"/>
      <c r="R882" s="10"/>
      <c r="S882" s="10"/>
    </row>
    <row r="883" spans="1:19" ht="22" customHeight="1" x14ac:dyDescent="0.3">
      <c r="A883" s="5">
        <v>43488</v>
      </c>
      <c r="B883" s="21" t="str">
        <f t="shared" si="216"/>
        <v>January, 2019</v>
      </c>
      <c r="C883" s="21" t="str">
        <f t="shared" si="217"/>
        <v>January, 2019´</v>
      </c>
      <c r="D883" s="6" t="s">
        <v>84</v>
      </c>
      <c r="E883" s="6" t="s">
        <v>127</v>
      </c>
      <c r="F883" s="6" t="s">
        <v>60</v>
      </c>
      <c r="G883" s="6" t="s">
        <v>44</v>
      </c>
      <c r="H883" s="6" t="s">
        <v>129</v>
      </c>
      <c r="I883" s="6" t="s">
        <v>1033</v>
      </c>
      <c r="J883" s="12" t="str">
        <f t="shared" si="223"/>
        <v>2,4-Xylidine</v>
      </c>
      <c r="K883" s="12" t="str">
        <f t="shared" si="214"/>
        <v>Not Identified</v>
      </c>
      <c r="L883" s="12" t="str">
        <f t="shared" si="215"/>
        <v>General Chemical</v>
      </c>
      <c r="M883" s="7">
        <v>17520</v>
      </c>
      <c r="N883" s="7">
        <v>17.52</v>
      </c>
      <c r="O883" s="7">
        <v>160000</v>
      </c>
      <c r="P883" s="15">
        <f t="shared" si="219"/>
        <v>9.1324200913242013</v>
      </c>
      <c r="Q883" s="7"/>
      <c r="R883" s="7"/>
      <c r="S883" s="7"/>
    </row>
    <row r="884" spans="1:19" ht="22" customHeight="1" x14ac:dyDescent="0.3">
      <c r="A884" s="2">
        <v>43488</v>
      </c>
      <c r="B884" s="21" t="str">
        <f t="shared" si="216"/>
        <v>January, 2019</v>
      </c>
      <c r="C884" s="21" t="str">
        <f t="shared" si="217"/>
        <v>January, 2019´</v>
      </c>
      <c r="D884" s="3" t="s">
        <v>84</v>
      </c>
      <c r="E884" s="3" t="s">
        <v>87</v>
      </c>
      <c r="F884" s="3" t="s">
        <v>60</v>
      </c>
      <c r="G884" s="3" t="s">
        <v>44</v>
      </c>
      <c r="H884" s="3" t="s">
        <v>92</v>
      </c>
      <c r="I884" s="3" t="s">
        <v>1034</v>
      </c>
      <c r="J884" s="12" t="str">
        <f t="shared" si="223"/>
        <v>Trimethyl orthoformate</v>
      </c>
      <c r="K884" s="12" t="str">
        <f t="shared" si="214"/>
        <v>Not Identified</v>
      </c>
      <c r="L884" s="12" t="str">
        <f t="shared" si="215"/>
        <v>General Chemical</v>
      </c>
      <c r="M884" s="4">
        <v>16760</v>
      </c>
      <c r="N884" s="4">
        <v>16.760000000000002</v>
      </c>
      <c r="O884" s="4">
        <v>173000</v>
      </c>
      <c r="P884" s="15">
        <f t="shared" si="219"/>
        <v>10.322195704057279</v>
      </c>
      <c r="Q884" s="10"/>
      <c r="R884" s="10"/>
      <c r="S884" s="10"/>
    </row>
    <row r="885" spans="1:19" ht="22" customHeight="1" x14ac:dyDescent="0.3">
      <c r="A885" s="5">
        <v>43486</v>
      </c>
      <c r="B885" s="21" t="str">
        <f t="shared" si="216"/>
        <v>January, 2019</v>
      </c>
      <c r="C885" s="21" t="str">
        <f t="shared" si="217"/>
        <v>January, 2019´</v>
      </c>
      <c r="D885" s="6" t="s">
        <v>32</v>
      </c>
      <c r="E885" s="6" t="s">
        <v>65</v>
      </c>
      <c r="F885" s="6" t="s">
        <v>67</v>
      </c>
      <c r="G885" s="6" t="s">
        <v>44</v>
      </c>
      <c r="H885" s="6" t="s">
        <v>73</v>
      </c>
      <c r="I885" s="6" t="s">
        <v>1035</v>
      </c>
      <c r="J885" s="12" t="str">
        <f t="shared" ref="J885" si="224">IF(ISNUMBER(SEARCH("2,4 D",I883)),"2,4-Dichlorophenoxyacetic acid",IF(ISNUMBER(SEARCH("ACIDO",I883)),"2,4-Dichlorophenoxyacetic acid",IF(ISNUMBER(SEARCH("NAPHTHA",I883)),"Aromatic Solvent Mixture",IF(ISNUMBER(SEARCH("DIMETHYLAMINE",I883)),"Dimethylamine",IF(ISNUMBER(SEARCH("DIMETILAMINA",I883)),"Dimethylamine",IF(ISNUMBER(SEARCH("JUMP",I883)),"Diuron",IF(ISNUMBER(SEARCH(" 2-AMINO-2,3-DIMETHYL BUTYRAMIDE",I883)),"Herbicide Amine Intermediate",IF(ISNUMBER(SEARCH("TEBUTHIURON",I883)),"Tebuthiuron",IF(ISNUMBER(SEARCH("DMS",I883)),"Dimethyl Sulfate",IF(ISNUMBER(SEARCH("2,4-XILIDIN",I883)),"2,4-Xylidine","FIX IT"))))))))))</f>
        <v>2,4-Xylidine</v>
      </c>
      <c r="K885" s="12" t="str">
        <f t="shared" si="214"/>
        <v>Not Identified</v>
      </c>
      <c r="L885" s="12" t="str">
        <f t="shared" si="215"/>
        <v>General Chemical</v>
      </c>
      <c r="M885" s="7">
        <v>17618</v>
      </c>
      <c r="N885" s="7">
        <v>17.62</v>
      </c>
      <c r="O885" s="7">
        <v>188000</v>
      </c>
      <c r="P885" s="15">
        <f t="shared" si="219"/>
        <v>10.670904756499034</v>
      </c>
      <c r="Q885" s="7"/>
      <c r="R885" s="7"/>
      <c r="S885" s="7"/>
    </row>
    <row r="886" spans="1:19" ht="22" customHeight="1" x14ac:dyDescent="0.3">
      <c r="A886" s="2">
        <v>43486</v>
      </c>
      <c r="B886" s="21" t="str">
        <f t="shared" si="216"/>
        <v>January, 2019</v>
      </c>
      <c r="C886" s="21" t="str">
        <f t="shared" si="217"/>
        <v>January, 2019´</v>
      </c>
      <c r="D886" s="3" t="s">
        <v>32</v>
      </c>
      <c r="E886" s="3" t="s">
        <v>65</v>
      </c>
      <c r="F886" s="3" t="s">
        <v>67</v>
      </c>
      <c r="G886" s="3" t="s">
        <v>44</v>
      </c>
      <c r="H886" s="3" t="s">
        <v>71</v>
      </c>
      <c r="I886" s="3" t="s">
        <v>1036</v>
      </c>
      <c r="J886" s="12" t="str">
        <f t="shared" ref="J886:J887" si="225">IF(ISNUMBER(SEARCH("2,4 D",I886)),"2,4-Dichlorophenoxyacetic acid",IF(ISNUMBER(SEARCH("ACIDO",I886)),"2,4-Dichlorophenoxyacetic acid",IF(ISNUMBER(SEARCH("NAPHTHA",I886)),"Aromatic Solvent Mixture",IF(ISNUMBER(SEARCH("DIMETHYLAMINE",I886)),"Dimethylamine",IF(ISNUMBER(SEARCH("DIMETILAMINA",I886)),"Dimethylamine",IF(ISNUMBER(SEARCH("JUMP",I886)),"Diuron",IF(ISNUMBER(SEARCH("2-AMINO-2,3-DIMETHYL BUTYRAMIDE",I886)),"Herbicide Amine Intermediate",IF(ISNUMBER(SEARCH("TEBUTHIURON",I886)),"Tebuthiuron","FIXIT"))))))))</f>
        <v>Diuron</v>
      </c>
      <c r="K886" s="12" t="str">
        <f t="shared" si="214"/>
        <v>Jump</v>
      </c>
      <c r="L886" s="12" t="str">
        <f t="shared" si="215"/>
        <v>Herbicide</v>
      </c>
      <c r="M886" s="4">
        <v>89392</v>
      </c>
      <c r="N886" s="4">
        <v>89.39</v>
      </c>
      <c r="O886" s="4">
        <v>956000</v>
      </c>
      <c r="P886" s="15">
        <f t="shared" si="219"/>
        <v>10.694469303740826</v>
      </c>
      <c r="Q886" s="10"/>
      <c r="R886" s="10"/>
      <c r="S886" s="10"/>
    </row>
    <row r="887" spans="1:19" ht="22" customHeight="1" x14ac:dyDescent="0.3">
      <c r="A887" s="5">
        <v>43486</v>
      </c>
      <c r="B887" s="21" t="str">
        <f t="shared" si="216"/>
        <v>January, 2019</v>
      </c>
      <c r="C887" s="21" t="str">
        <f t="shared" si="217"/>
        <v>January, 2019´</v>
      </c>
      <c r="D887" s="6" t="s">
        <v>32</v>
      </c>
      <c r="E887" s="6" t="s">
        <v>65</v>
      </c>
      <c r="F887" s="6" t="s">
        <v>67</v>
      </c>
      <c r="G887" s="6" t="s">
        <v>44</v>
      </c>
      <c r="H887" s="6" t="s">
        <v>71</v>
      </c>
      <c r="I887" s="6" t="s">
        <v>1036</v>
      </c>
      <c r="J887" s="12" t="str">
        <f t="shared" si="225"/>
        <v>Diuron</v>
      </c>
      <c r="K887" s="12" t="str">
        <f t="shared" si="214"/>
        <v>Jump</v>
      </c>
      <c r="L887" s="12" t="str">
        <f t="shared" si="215"/>
        <v>Herbicide</v>
      </c>
      <c r="M887" s="7">
        <v>44696</v>
      </c>
      <c r="N887" s="7">
        <v>44.7</v>
      </c>
      <c r="O887" s="7">
        <v>478000</v>
      </c>
      <c r="P887" s="15">
        <f t="shared" si="219"/>
        <v>10.694469303740826</v>
      </c>
      <c r="Q887" s="7"/>
      <c r="R887" s="7"/>
      <c r="S887" s="7"/>
    </row>
    <row r="888" spans="1:19" ht="22" customHeight="1" x14ac:dyDescent="0.3">
      <c r="A888" s="2">
        <v>43485</v>
      </c>
      <c r="B888" s="21" t="str">
        <f t="shared" si="216"/>
        <v>January, 2019</v>
      </c>
      <c r="C888" s="21" t="str">
        <f t="shared" si="217"/>
        <v>January, 2019´</v>
      </c>
      <c r="D888" s="3" t="s">
        <v>84</v>
      </c>
      <c r="E888" s="3" t="s">
        <v>996</v>
      </c>
      <c r="F888" s="3" t="s">
        <v>999</v>
      </c>
      <c r="G888" s="3" t="s">
        <v>44</v>
      </c>
      <c r="H888" s="3" t="s">
        <v>777</v>
      </c>
      <c r="I888" s="3" t="s">
        <v>1037</v>
      </c>
      <c r="J888" s="12" t="s">
        <v>3166</v>
      </c>
      <c r="K888" s="12" t="str">
        <f t="shared" si="214"/>
        <v>Not Identified</v>
      </c>
      <c r="L888" s="12" t="str">
        <f t="shared" si="215"/>
        <v>General Chemical</v>
      </c>
      <c r="M888" s="4">
        <v>14160</v>
      </c>
      <c r="N888" s="4">
        <v>14.16</v>
      </c>
      <c r="O888" s="4">
        <v>22300</v>
      </c>
      <c r="P888" s="15">
        <f t="shared" si="219"/>
        <v>1.5748587570621468</v>
      </c>
      <c r="Q888" s="10"/>
      <c r="R888" s="10"/>
      <c r="S888" s="10"/>
    </row>
    <row r="889" spans="1:19" ht="22" customHeight="1" x14ac:dyDescent="0.3">
      <c r="A889" s="5">
        <v>43485</v>
      </c>
      <c r="B889" s="21" t="str">
        <f t="shared" si="216"/>
        <v>January, 2019</v>
      </c>
      <c r="C889" s="21" t="str">
        <f t="shared" si="217"/>
        <v>January, 2019´</v>
      </c>
      <c r="D889" s="6" t="s">
        <v>32</v>
      </c>
      <c r="E889" s="6" t="s">
        <v>65</v>
      </c>
      <c r="F889" s="6" t="s">
        <v>67</v>
      </c>
      <c r="G889" s="6" t="s">
        <v>44</v>
      </c>
      <c r="H889" s="6" t="s">
        <v>73</v>
      </c>
      <c r="I889" s="6" t="s">
        <v>1038</v>
      </c>
      <c r="J889" s="12" t="str">
        <f t="shared" ref="J889:J907" si="226">IF(ISNUMBER(SEARCH("CARBENDAZIM",I889)),"Carbendazim",IF(ISNUMBER(SEARCH("4-D",I889)),"2,4-Dichlorophenoxyacetic acid",IF(ISNUMBER(SEARCH("RIDOVER",I889)),"Glyphosate",IF(ISNUMBER(SEARCH("POQUER",I889)),"Clethodim",IF(ISNUMBER(SEARCH("LITER",I889)),"Imidacloprid",IF(ISNUMBER(SEARCH("PYRINEX",I889)),"Chlorpyrifos",IF(ISNUMBER(SEARCH("ORBIT",I889)),"Omethoate",IF(ISNUMBER(SEARCH("HEXARON",I889)),"Diuron",IF(ISNUMBER(SEARCH("ISOPROPYLAMINE",I889)),"Isopropylamine",IF(ISNUMBER(SEARCH("GLYPHOSATE",I889)),"Glyphosate",IF(ISNUMBER(SEARCH("MANCOZEB",I889)),"Mancozeb Indofil",IF(ISNUMBER(SEARCH("PARAQUAT",I889)),"Paraquat",IF(ISNUMBER(SEARCH("CAROMAX",I889)),"Aromatic Solvent Mixture",IF(ISNUMBER(SEARCH("BUTIRON",I889)),"Tebuthiuron",IF(ISNUMBER(SEARCH("VORAZ",I889)),"Methomyl",IF(ISNUMBER(SEARCH("IMIDACLOPRID",I889)),"Imidacloprid",IF(ISNUMBER(SEARCH("2 4 D",I889)),"2,4-Dichlorophenoxyacetic acid",IF(ISNUMBER(SEARCH("IMIDACL",I889)),"Imidacloprid",IF(ISNUMBER(SEARCH("DIUREX",I889)),"Diuron",IF(ISNUMBER(SEARCH("RAPEL",I889)),"Acephate","fix it"))))))))))))))))))))</f>
        <v>Tebuthiuron</v>
      </c>
      <c r="K889" s="12" t="str">
        <f t="shared" si="214"/>
        <v>Butiron</v>
      </c>
      <c r="L889" s="12" t="str">
        <f t="shared" si="215"/>
        <v>Herbicide</v>
      </c>
      <c r="M889" s="7">
        <v>31300</v>
      </c>
      <c r="N889" s="7">
        <v>31.3</v>
      </c>
      <c r="O889" s="7">
        <v>335000</v>
      </c>
      <c r="P889" s="15">
        <f t="shared" si="219"/>
        <v>10.702875399361023</v>
      </c>
      <c r="Q889" s="7"/>
      <c r="R889" s="7"/>
      <c r="S889" s="7"/>
    </row>
    <row r="890" spans="1:19" ht="22" customHeight="1" x14ac:dyDescent="0.3">
      <c r="A890" s="2">
        <v>43485</v>
      </c>
      <c r="B890" s="21" t="str">
        <f t="shared" si="216"/>
        <v>January, 2019</v>
      </c>
      <c r="C890" s="21" t="str">
        <f t="shared" si="217"/>
        <v>January, 2019´</v>
      </c>
      <c r="D890" s="3" t="s">
        <v>32</v>
      </c>
      <c r="E890" s="3" t="s">
        <v>65</v>
      </c>
      <c r="F890" s="3" t="s">
        <v>67</v>
      </c>
      <c r="G890" s="3" t="s">
        <v>44</v>
      </c>
      <c r="H890" s="3" t="s">
        <v>71</v>
      </c>
      <c r="I890" s="3" t="s">
        <v>949</v>
      </c>
      <c r="J890" s="12" t="str">
        <f t="shared" si="226"/>
        <v>Diuron</v>
      </c>
      <c r="K890" s="12" t="str">
        <f t="shared" si="214"/>
        <v>Jump</v>
      </c>
      <c r="L890" s="12" t="str">
        <f t="shared" si="215"/>
        <v>Herbicide</v>
      </c>
      <c r="M890" s="4">
        <v>41503</v>
      </c>
      <c r="N890" s="4">
        <v>41.5</v>
      </c>
      <c r="O890" s="4">
        <v>444000</v>
      </c>
      <c r="P890" s="15">
        <f t="shared" si="219"/>
        <v>10.698021829747248</v>
      </c>
      <c r="Q890" s="10"/>
      <c r="R890" s="10"/>
      <c r="S890" s="10"/>
    </row>
    <row r="891" spans="1:19" ht="22" customHeight="1" x14ac:dyDescent="0.3">
      <c r="A891" s="5">
        <v>43482</v>
      </c>
      <c r="B891" s="21" t="str">
        <f t="shared" si="216"/>
        <v>January, 2019</v>
      </c>
      <c r="C891" s="21" t="str">
        <f t="shared" si="217"/>
        <v>January, 2019´</v>
      </c>
      <c r="D891" s="6" t="s">
        <v>32</v>
      </c>
      <c r="E891" s="6" t="s">
        <v>65</v>
      </c>
      <c r="F891" s="6" t="s">
        <v>67</v>
      </c>
      <c r="G891" s="6" t="s">
        <v>44</v>
      </c>
      <c r="H891" s="6" t="s">
        <v>73</v>
      </c>
      <c r="I891" s="6" t="s">
        <v>1039</v>
      </c>
      <c r="J891" s="12" t="str">
        <f t="shared" si="226"/>
        <v>Tebuthiuron</v>
      </c>
      <c r="K891" s="12" t="str">
        <f t="shared" si="214"/>
        <v>Butiron</v>
      </c>
      <c r="L891" s="12" t="str">
        <f t="shared" si="215"/>
        <v>Herbicide</v>
      </c>
      <c r="M891" s="7">
        <v>132789.99</v>
      </c>
      <c r="N891" s="7">
        <v>132.79</v>
      </c>
      <c r="O891" s="7">
        <v>1420000</v>
      </c>
      <c r="P891" s="15">
        <f t="shared" si="219"/>
        <v>10.69357712881822</v>
      </c>
      <c r="Q891" s="7"/>
      <c r="R891" s="7"/>
      <c r="S891" s="7"/>
    </row>
    <row r="892" spans="1:19" ht="22" customHeight="1" x14ac:dyDescent="0.3">
      <c r="A892" s="2">
        <v>43482</v>
      </c>
      <c r="B892" s="21" t="str">
        <f t="shared" si="216"/>
        <v>January, 2019</v>
      </c>
      <c r="C892" s="21" t="str">
        <f t="shared" si="217"/>
        <v>January, 2019´</v>
      </c>
      <c r="D892" s="3" t="s">
        <v>32</v>
      </c>
      <c r="E892" s="3" t="s">
        <v>399</v>
      </c>
      <c r="F892" s="3" t="s">
        <v>151</v>
      </c>
      <c r="G892" s="3" t="s">
        <v>44</v>
      </c>
      <c r="H892" s="3" t="s">
        <v>936</v>
      </c>
      <c r="I892" s="3" t="s">
        <v>1040</v>
      </c>
      <c r="J892" s="12" t="str">
        <f t="shared" si="226"/>
        <v>Aromatic Solvent Mixture</v>
      </c>
      <c r="K892" s="12" t="str">
        <f t="shared" si="214"/>
        <v>Caromax 28</v>
      </c>
      <c r="L892" s="12" t="str">
        <f t="shared" si="215"/>
        <v>Solvent</v>
      </c>
      <c r="M892" s="4">
        <v>120120</v>
      </c>
      <c r="N892" s="4">
        <v>120.12</v>
      </c>
      <c r="O892" s="3" t="s">
        <v>49</v>
      </c>
      <c r="P892" s="15" t="e">
        <f t="shared" si="219"/>
        <v>#VALUE!</v>
      </c>
      <c r="Q892" s="10"/>
      <c r="R892" s="10"/>
      <c r="S892" s="10"/>
    </row>
    <row r="893" spans="1:19" ht="22" customHeight="1" x14ac:dyDescent="0.3">
      <c r="A893" s="5">
        <v>43481</v>
      </c>
      <c r="B893" s="21" t="str">
        <f t="shared" si="216"/>
        <v>January, 2019</v>
      </c>
      <c r="C893" s="21" t="str">
        <f t="shared" si="217"/>
        <v>January, 2019´</v>
      </c>
      <c r="D893" s="6" t="s">
        <v>32</v>
      </c>
      <c r="E893" s="6" t="s">
        <v>1041</v>
      </c>
      <c r="F893" s="6" t="s">
        <v>60</v>
      </c>
      <c r="G893" s="6" t="s">
        <v>44</v>
      </c>
      <c r="H893" s="6" t="s">
        <v>418</v>
      </c>
      <c r="I893" s="6" t="s">
        <v>1043</v>
      </c>
      <c r="J893" s="12" t="s">
        <v>3135</v>
      </c>
      <c r="K893" s="12" t="str">
        <f t="shared" si="214"/>
        <v>Shelter</v>
      </c>
      <c r="L893" s="12" t="str">
        <f t="shared" si="215"/>
        <v>Insecticide</v>
      </c>
      <c r="M893" s="7">
        <v>6048</v>
      </c>
      <c r="N893" s="7">
        <v>6.05</v>
      </c>
      <c r="O893" s="7">
        <v>202000</v>
      </c>
      <c r="P893" s="15">
        <f t="shared" si="219"/>
        <v>33.399470899470899</v>
      </c>
      <c r="Q893" s="7"/>
      <c r="R893" s="7"/>
      <c r="S893" s="7"/>
    </row>
    <row r="894" spans="1:19" ht="22" customHeight="1" x14ac:dyDescent="0.3">
      <c r="A894" s="2">
        <v>43480</v>
      </c>
      <c r="B894" s="21" t="str">
        <f t="shared" si="216"/>
        <v>January, 2019</v>
      </c>
      <c r="C894" s="21" t="str">
        <f t="shared" si="217"/>
        <v>January, 2019´</v>
      </c>
      <c r="D894" s="3" t="s">
        <v>32</v>
      </c>
      <c r="E894" s="3" t="s">
        <v>183</v>
      </c>
      <c r="F894" s="3" t="s">
        <v>186</v>
      </c>
      <c r="G894" s="3" t="s">
        <v>44</v>
      </c>
      <c r="H894" s="3" t="s">
        <v>289</v>
      </c>
      <c r="I894" s="3" t="s">
        <v>1044</v>
      </c>
      <c r="J894" s="12" t="str">
        <f t="shared" si="226"/>
        <v>Isopropylamine</v>
      </c>
      <c r="K894" s="12" t="str">
        <f t="shared" si="214"/>
        <v>Not Identified</v>
      </c>
      <c r="L894" s="12" t="str">
        <f t="shared" si="215"/>
        <v>General Chemical</v>
      </c>
      <c r="M894" s="4">
        <v>47080</v>
      </c>
      <c r="N894" s="4">
        <v>47.08</v>
      </c>
      <c r="O894" s="4">
        <v>134000</v>
      </c>
      <c r="P894" s="15">
        <f t="shared" si="219"/>
        <v>2.8462192013593883</v>
      </c>
      <c r="Q894" s="10"/>
      <c r="R894" s="10"/>
      <c r="S894" s="10"/>
    </row>
    <row r="895" spans="1:19" ht="22" customHeight="1" x14ac:dyDescent="0.3">
      <c r="A895" s="5">
        <v>43480</v>
      </c>
      <c r="B895" s="21" t="str">
        <f t="shared" si="216"/>
        <v>January, 2019</v>
      </c>
      <c r="C895" s="21" t="str">
        <f t="shared" si="217"/>
        <v>January, 2019´</v>
      </c>
      <c r="D895" s="6" t="s">
        <v>32</v>
      </c>
      <c r="E895" s="6" t="s">
        <v>614</v>
      </c>
      <c r="F895" s="6" t="s">
        <v>186</v>
      </c>
      <c r="G895" s="6" t="s">
        <v>44</v>
      </c>
      <c r="H895" s="6" t="s">
        <v>140</v>
      </c>
      <c r="I895" s="6" t="s">
        <v>1045</v>
      </c>
      <c r="J895" s="12" t="str">
        <f t="shared" ref="J895" si="227">IF(ISNUMBER(SEARCH("2,4 D",I895)),"2,4-Dichlorophenoxyacetic acid",IF(ISNUMBER(SEARCH("ACIDO",I895)),"2,4-Dichlorophenoxyacetic acid",IF(ISNUMBER(SEARCH("NAPHTHA",I895)),"Aromatic Solvent Mixture",IF(ISNUMBER(SEARCH("DIMETHYLAMINE",I895)),"Dimethylamine",IF(ISNUMBER(SEARCH("DIMETILAMINA",I895)),"Dimethylamine",IF(ISNUMBER(SEARCH("JUMP",I895)),"Diuron",IF(ISNUMBER(SEARCH("2-AMINO-2,3-DIMETHYL BUTYRAMIDE",I895)),"Herbicide Amine Intermediate",IF(ISNUMBER(SEARCH("TEBUTHIURON",I895)),"Tebuthiuron","FIXIT"))))))))</f>
        <v>Dimethylamine</v>
      </c>
      <c r="K895" s="12" t="str">
        <f t="shared" si="214"/>
        <v>Not Identified</v>
      </c>
      <c r="L895" s="12" t="str">
        <f t="shared" si="215"/>
        <v>General Chemical</v>
      </c>
      <c r="M895" s="7">
        <v>73400</v>
      </c>
      <c r="N895" s="7">
        <v>73.400000000000006</v>
      </c>
      <c r="O895" s="7">
        <v>159000</v>
      </c>
      <c r="P895" s="15">
        <f t="shared" si="219"/>
        <v>2.1662125340599454</v>
      </c>
      <c r="Q895" s="7"/>
      <c r="R895" s="7"/>
      <c r="S895" s="7"/>
    </row>
    <row r="896" spans="1:19" ht="22" customHeight="1" x14ac:dyDescent="0.3">
      <c r="A896" s="2">
        <v>43479</v>
      </c>
      <c r="B896" s="21" t="str">
        <f t="shared" si="216"/>
        <v>January, 2019</v>
      </c>
      <c r="C896" s="21" t="str">
        <f t="shared" si="217"/>
        <v>January, 2019´</v>
      </c>
      <c r="D896" s="3" t="s">
        <v>84</v>
      </c>
      <c r="E896" s="3" t="s">
        <v>166</v>
      </c>
      <c r="F896" s="3" t="s">
        <v>60</v>
      </c>
      <c r="G896" s="3" t="s">
        <v>44</v>
      </c>
      <c r="H896" s="3" t="s">
        <v>251</v>
      </c>
      <c r="I896" s="3" t="s">
        <v>1046</v>
      </c>
      <c r="J896" s="12" t="str">
        <f>IF(ISNUMBER(SEARCH("BUTYRAMIDE",I896)),"2,3-Dimethyl Butyramide",IF(ISNUMBER(SEARCH("FOLPET",I896)),"Folpet",IF(ISNUMBER(SEARCH("METHYL [2-({[6- (TRIFLUOROMETHYL) PYRIDIN-2-YL] OXY} METHYL) PHENYL",I896)),"Esther",IF(ISNUMBER(SEARCH("TEBUCONAZOL",I896)),"Tebuconazole",IF(ISNUMBER(SEARCH("DICHLOROPHENYL",I896)),"Dichlorophenyl Isocyanates",IF(ISNUMBER(SEARCH("CAPTAN",I896)),"Captan",IF(ISNUMBER(SEARCH("DIMETHYLACETAMID",I896)),"Dimethylacetamide",IF(ISNUMBER(SEARCH("AFALON",I896)),"Linuron","FIX IT"))))))))</f>
        <v>Dimethylacetamide</v>
      </c>
      <c r="K896" s="12" t="str">
        <f t="shared" si="214"/>
        <v>Not Identified</v>
      </c>
      <c r="L896" s="12" t="str">
        <f t="shared" si="215"/>
        <v>General Chemical</v>
      </c>
      <c r="M896" s="4">
        <v>42484</v>
      </c>
      <c r="N896" s="4">
        <v>42.48</v>
      </c>
      <c r="O896" s="4">
        <v>233000</v>
      </c>
      <c r="P896" s="15">
        <f t="shared" si="219"/>
        <v>5.4844176631202339</v>
      </c>
      <c r="Q896" s="10"/>
      <c r="R896" s="10"/>
      <c r="S896" s="10"/>
    </row>
    <row r="897" spans="1:19" ht="22" customHeight="1" x14ac:dyDescent="0.3">
      <c r="A897" s="5">
        <v>43477</v>
      </c>
      <c r="B897" s="21" t="str">
        <f t="shared" si="216"/>
        <v>January, 2019</v>
      </c>
      <c r="C897" s="21" t="str">
        <f t="shared" si="217"/>
        <v>January, 2019´</v>
      </c>
      <c r="D897" s="6" t="s">
        <v>32</v>
      </c>
      <c r="E897" s="6" t="s">
        <v>65</v>
      </c>
      <c r="F897" s="6" t="s">
        <v>67</v>
      </c>
      <c r="G897" s="6" t="s">
        <v>44</v>
      </c>
      <c r="H897" s="6" t="s">
        <v>71</v>
      </c>
      <c r="I897" s="6" t="s">
        <v>1047</v>
      </c>
      <c r="J897" s="12" t="str">
        <f t="shared" si="226"/>
        <v>Diuron</v>
      </c>
      <c r="K897" s="12" t="str">
        <f t="shared" si="214"/>
        <v>Jump</v>
      </c>
      <c r="L897" s="12" t="str">
        <f t="shared" si="215"/>
        <v>Herbicide</v>
      </c>
      <c r="M897" s="7">
        <v>22348</v>
      </c>
      <c r="N897" s="7">
        <v>22.35</v>
      </c>
      <c r="O897" s="7">
        <v>239000</v>
      </c>
      <c r="P897" s="15">
        <f t="shared" si="219"/>
        <v>10.694469303740826</v>
      </c>
      <c r="Q897" s="7"/>
      <c r="R897" s="7"/>
      <c r="S897" s="7"/>
    </row>
    <row r="898" spans="1:19" ht="22" customHeight="1" x14ac:dyDescent="0.3">
      <c r="A898" s="2">
        <v>43477</v>
      </c>
      <c r="B898" s="21" t="str">
        <f t="shared" si="216"/>
        <v>January, 2019</v>
      </c>
      <c r="C898" s="21" t="str">
        <f t="shared" si="217"/>
        <v>January, 2019´</v>
      </c>
      <c r="D898" s="3" t="s">
        <v>84</v>
      </c>
      <c r="E898" s="3" t="s">
        <v>65</v>
      </c>
      <c r="F898" s="3" t="s">
        <v>67</v>
      </c>
      <c r="G898" s="3" t="s">
        <v>44</v>
      </c>
      <c r="H898" s="3" t="s">
        <v>73</v>
      </c>
      <c r="I898" s="3" t="s">
        <v>1048</v>
      </c>
      <c r="J898" s="12" t="str">
        <f t="shared" si="226"/>
        <v>Tebuthiuron</v>
      </c>
      <c r="K898" s="12" t="str">
        <f t="shared" ref="K898:K961" si="228">VLOOKUP(J898,Q:S,2, FALSE)</f>
        <v>Butiron</v>
      </c>
      <c r="L898" s="12" t="str">
        <f t="shared" ref="L898:L961" si="229">VLOOKUP(K898,R:T,2, FALSE)</f>
        <v>Herbicide</v>
      </c>
      <c r="M898" s="4">
        <v>132789.99</v>
      </c>
      <c r="N898" s="4">
        <v>132.79</v>
      </c>
      <c r="O898" s="4">
        <v>1420000</v>
      </c>
      <c r="P898" s="15">
        <f t="shared" si="219"/>
        <v>10.69357712881822</v>
      </c>
      <c r="Q898" s="10"/>
      <c r="R898" s="10"/>
      <c r="S898" s="10"/>
    </row>
    <row r="899" spans="1:19" ht="22" customHeight="1" x14ac:dyDescent="0.3">
      <c r="A899" s="5">
        <v>43477</v>
      </c>
      <c r="B899" s="21" t="str">
        <f t="shared" ref="B899:B962" si="230">TEXT(A899,"MMMMMMM, YYYY")</f>
        <v>January, 2019</v>
      </c>
      <c r="C899" s="21" t="str">
        <f t="shared" ref="C899:C962" si="231">B899&amp;"´"</f>
        <v>January, 2019´</v>
      </c>
      <c r="D899" s="6" t="s">
        <v>84</v>
      </c>
      <c r="E899" s="6" t="s">
        <v>65</v>
      </c>
      <c r="F899" s="6" t="s">
        <v>67</v>
      </c>
      <c r="G899" s="6" t="s">
        <v>44</v>
      </c>
      <c r="H899" s="6" t="s">
        <v>71</v>
      </c>
      <c r="I899" s="6" t="s">
        <v>1049</v>
      </c>
      <c r="J899" s="12" t="str">
        <f t="shared" si="226"/>
        <v>Diuron</v>
      </c>
      <c r="K899" s="12" t="str">
        <f t="shared" si="228"/>
        <v>Jump</v>
      </c>
      <c r="L899" s="12" t="str">
        <f t="shared" si="229"/>
        <v>Herbicide</v>
      </c>
      <c r="M899" s="7">
        <v>22348</v>
      </c>
      <c r="N899" s="7">
        <v>22.35</v>
      </c>
      <c r="O899" s="7">
        <v>239000</v>
      </c>
      <c r="P899" s="15">
        <f t="shared" ref="P899:P962" si="232">O899/M899</f>
        <v>10.694469303740826</v>
      </c>
      <c r="Q899" s="7"/>
      <c r="R899" s="7"/>
      <c r="S899" s="7"/>
    </row>
    <row r="900" spans="1:19" ht="22" customHeight="1" x14ac:dyDescent="0.3">
      <c r="A900" s="2">
        <v>43477</v>
      </c>
      <c r="B900" s="21" t="str">
        <f t="shared" si="230"/>
        <v>January, 2019</v>
      </c>
      <c r="C900" s="21" t="str">
        <f t="shared" si="231"/>
        <v>January, 2019´</v>
      </c>
      <c r="D900" s="3" t="s">
        <v>84</v>
      </c>
      <c r="E900" s="3" t="s">
        <v>65</v>
      </c>
      <c r="F900" s="3" t="s">
        <v>67</v>
      </c>
      <c r="G900" s="3" t="s">
        <v>44</v>
      </c>
      <c r="H900" s="3" t="s">
        <v>73</v>
      </c>
      <c r="I900" s="3" t="s">
        <v>1050</v>
      </c>
      <c r="J900" s="12" t="s">
        <v>3154</v>
      </c>
      <c r="K900" s="12" t="str">
        <f t="shared" si="228"/>
        <v>Arreio Pasto</v>
      </c>
      <c r="L900" s="12" t="str">
        <f t="shared" si="229"/>
        <v>Herbicide</v>
      </c>
      <c r="M900" s="4">
        <v>26220</v>
      </c>
      <c r="N900" s="4">
        <v>26.22</v>
      </c>
      <c r="O900" s="4">
        <v>280000</v>
      </c>
      <c r="P900" s="15">
        <f t="shared" si="232"/>
        <v>10.678871090770404</v>
      </c>
      <c r="Q900" s="10"/>
      <c r="R900" s="10"/>
      <c r="S900" s="10"/>
    </row>
    <row r="901" spans="1:19" ht="22" customHeight="1" x14ac:dyDescent="0.3">
      <c r="A901" s="5">
        <v>43474</v>
      </c>
      <c r="B901" s="21" t="str">
        <f t="shared" si="230"/>
        <v>January, 2019</v>
      </c>
      <c r="C901" s="21" t="str">
        <f t="shared" si="231"/>
        <v>January, 2019´</v>
      </c>
      <c r="D901" s="6" t="s">
        <v>84</v>
      </c>
      <c r="E901" s="6" t="s">
        <v>902</v>
      </c>
      <c r="F901" s="6" t="s">
        <v>96</v>
      </c>
      <c r="G901" s="6" t="s">
        <v>44</v>
      </c>
      <c r="H901" s="6" t="s">
        <v>758</v>
      </c>
      <c r="I901" s="6" t="s">
        <v>1051</v>
      </c>
      <c r="J901" s="12" t="s">
        <v>3184</v>
      </c>
      <c r="K901" s="12" t="str">
        <f t="shared" si="228"/>
        <v>Not Identified</v>
      </c>
      <c r="L901" s="12" t="str">
        <f t="shared" si="229"/>
        <v>General Chemical</v>
      </c>
      <c r="M901" s="7">
        <v>16901</v>
      </c>
      <c r="N901" s="7">
        <v>16.899999999999999</v>
      </c>
      <c r="O901" s="7">
        <v>50700</v>
      </c>
      <c r="P901" s="15">
        <f t="shared" si="232"/>
        <v>2.9998224957103128</v>
      </c>
      <c r="Q901" s="7"/>
      <c r="R901" s="7"/>
      <c r="S901" s="7"/>
    </row>
    <row r="902" spans="1:19" ht="22" customHeight="1" x14ac:dyDescent="0.3">
      <c r="A902" s="2">
        <v>43473</v>
      </c>
      <c r="B902" s="21" t="str">
        <f t="shared" si="230"/>
        <v>January, 2019</v>
      </c>
      <c r="C902" s="21" t="str">
        <f t="shared" si="231"/>
        <v>January, 2019´</v>
      </c>
      <c r="D902" s="3" t="s">
        <v>32</v>
      </c>
      <c r="E902" s="3" t="s">
        <v>1052</v>
      </c>
      <c r="F902" s="3" t="s">
        <v>60</v>
      </c>
      <c r="G902" s="3" t="s">
        <v>44</v>
      </c>
      <c r="H902" s="3" t="s">
        <v>403</v>
      </c>
      <c r="I902" s="3" t="s">
        <v>1054</v>
      </c>
      <c r="J902" s="12" t="s">
        <v>3141</v>
      </c>
      <c r="K902" s="12" t="str">
        <f t="shared" si="228"/>
        <v>Not Identified</v>
      </c>
      <c r="L902" s="12" t="str">
        <f t="shared" si="229"/>
        <v>General Chemical</v>
      </c>
      <c r="M902" s="4">
        <v>15090</v>
      </c>
      <c r="N902" s="4">
        <v>15.09</v>
      </c>
      <c r="O902" s="4">
        <v>120000</v>
      </c>
      <c r="P902" s="15">
        <f t="shared" si="232"/>
        <v>7.9522862823061633</v>
      </c>
      <c r="Q902" s="10"/>
      <c r="R902" s="10"/>
      <c r="S902" s="10"/>
    </row>
    <row r="903" spans="1:19" ht="22" customHeight="1" x14ac:dyDescent="0.3">
      <c r="A903" s="5">
        <v>43470</v>
      </c>
      <c r="B903" s="21" t="str">
        <f t="shared" si="230"/>
        <v>January, 2019</v>
      </c>
      <c r="C903" s="21" t="str">
        <f t="shared" si="231"/>
        <v>January, 2019´</v>
      </c>
      <c r="D903" s="6" t="s">
        <v>32</v>
      </c>
      <c r="E903" s="6" t="s">
        <v>1041</v>
      </c>
      <c r="F903" s="6" t="s">
        <v>60</v>
      </c>
      <c r="G903" s="6" t="s">
        <v>44</v>
      </c>
      <c r="H903" s="6" t="s">
        <v>418</v>
      </c>
      <c r="I903" s="6" t="s">
        <v>1055</v>
      </c>
      <c r="J903" s="18" t="s">
        <v>3193</v>
      </c>
      <c r="K903" s="12" t="str">
        <f t="shared" si="228"/>
        <v>Galil</v>
      </c>
      <c r="L903" s="12" t="str">
        <f t="shared" si="229"/>
        <v>Insecticide</v>
      </c>
      <c r="M903" s="7">
        <v>5500</v>
      </c>
      <c r="N903" s="7">
        <v>5.5</v>
      </c>
      <c r="O903" s="7">
        <v>184000</v>
      </c>
      <c r="P903" s="15">
        <f t="shared" si="232"/>
        <v>33.454545454545453</v>
      </c>
      <c r="Q903" s="7"/>
      <c r="R903" s="7"/>
      <c r="S903" s="7"/>
    </row>
    <row r="904" spans="1:19" ht="22" customHeight="1" x14ac:dyDescent="0.3">
      <c r="A904" s="2">
        <v>43468</v>
      </c>
      <c r="B904" s="21" t="str">
        <f t="shared" si="230"/>
        <v>January, 2019</v>
      </c>
      <c r="C904" s="21" t="str">
        <f t="shared" si="231"/>
        <v>January, 2019´</v>
      </c>
      <c r="D904" s="3" t="s">
        <v>32</v>
      </c>
      <c r="E904" s="3" t="s">
        <v>65</v>
      </c>
      <c r="F904" s="3" t="s">
        <v>67</v>
      </c>
      <c r="G904" s="3" t="s">
        <v>44</v>
      </c>
      <c r="H904" s="3" t="s">
        <v>73</v>
      </c>
      <c r="I904" s="3" t="s">
        <v>1056</v>
      </c>
      <c r="J904" s="12" t="str">
        <f t="shared" si="226"/>
        <v>Tebuthiuron</v>
      </c>
      <c r="K904" s="12" t="str">
        <f t="shared" si="228"/>
        <v>Butiron</v>
      </c>
      <c r="L904" s="12" t="str">
        <f t="shared" si="229"/>
        <v>Herbicide</v>
      </c>
      <c r="M904" s="4">
        <v>75880</v>
      </c>
      <c r="N904" s="4">
        <v>75.88</v>
      </c>
      <c r="O904" s="4">
        <v>812000</v>
      </c>
      <c r="P904" s="15">
        <f t="shared" si="232"/>
        <v>10.701107011070111</v>
      </c>
      <c r="Q904" s="10"/>
      <c r="R904" s="10"/>
      <c r="S904" s="10"/>
    </row>
    <row r="905" spans="1:19" ht="22" customHeight="1" x14ac:dyDescent="0.3">
      <c r="A905" s="5">
        <v>43468</v>
      </c>
      <c r="B905" s="21" t="str">
        <f t="shared" si="230"/>
        <v>January, 2019</v>
      </c>
      <c r="C905" s="21" t="str">
        <f t="shared" si="231"/>
        <v>January, 2019´</v>
      </c>
      <c r="D905" s="6" t="s">
        <v>84</v>
      </c>
      <c r="E905" s="6" t="s">
        <v>65</v>
      </c>
      <c r="F905" s="6" t="s">
        <v>67</v>
      </c>
      <c r="G905" s="6" t="s">
        <v>44</v>
      </c>
      <c r="H905" s="6" t="s">
        <v>73</v>
      </c>
      <c r="I905" s="6" t="s">
        <v>1057</v>
      </c>
      <c r="J905" s="12" t="s">
        <v>3154</v>
      </c>
      <c r="K905" s="12" t="str">
        <f t="shared" si="228"/>
        <v>Arreio Pasto</v>
      </c>
      <c r="L905" s="12" t="str">
        <f t="shared" si="229"/>
        <v>Herbicide</v>
      </c>
      <c r="M905" s="7">
        <v>61560</v>
      </c>
      <c r="N905" s="7">
        <v>61.56</v>
      </c>
      <c r="O905" s="7">
        <v>658000</v>
      </c>
      <c r="P905" s="15">
        <f t="shared" si="232"/>
        <v>10.68875893437297</v>
      </c>
      <c r="Q905" s="7"/>
      <c r="R905" s="7"/>
      <c r="S905" s="7"/>
    </row>
    <row r="906" spans="1:19" ht="22" customHeight="1" x14ac:dyDescent="0.3">
      <c r="A906" s="2">
        <v>43468</v>
      </c>
      <c r="B906" s="21" t="str">
        <f t="shared" si="230"/>
        <v>January, 2019</v>
      </c>
      <c r="C906" s="21" t="str">
        <f t="shared" si="231"/>
        <v>January, 2019´</v>
      </c>
      <c r="D906" s="3" t="s">
        <v>84</v>
      </c>
      <c r="E906" s="3" t="s">
        <v>65</v>
      </c>
      <c r="F906" s="3" t="s">
        <v>67</v>
      </c>
      <c r="G906" s="3" t="s">
        <v>44</v>
      </c>
      <c r="H906" s="3" t="s">
        <v>71</v>
      </c>
      <c r="I906" s="3" t="s">
        <v>1058</v>
      </c>
      <c r="J906" s="12" t="s">
        <v>3120</v>
      </c>
      <c r="K906" s="12" t="str">
        <f t="shared" si="228"/>
        <v>Jump</v>
      </c>
      <c r="L906" s="12" t="str">
        <f t="shared" si="229"/>
        <v>Herbicide</v>
      </c>
      <c r="M906" s="4">
        <v>44696</v>
      </c>
      <c r="N906" s="4">
        <v>44.7</v>
      </c>
      <c r="O906" s="4">
        <v>478000</v>
      </c>
      <c r="P906" s="15">
        <f t="shared" si="232"/>
        <v>10.694469303740826</v>
      </c>
      <c r="Q906" s="10"/>
      <c r="R906" s="10"/>
      <c r="S906" s="10"/>
    </row>
    <row r="907" spans="1:19" ht="22" customHeight="1" x14ac:dyDescent="0.3">
      <c r="A907" s="5">
        <v>43468</v>
      </c>
      <c r="B907" s="21" t="str">
        <f t="shared" si="230"/>
        <v>January, 2019</v>
      </c>
      <c r="C907" s="21" t="str">
        <f t="shared" si="231"/>
        <v>January, 2019´</v>
      </c>
      <c r="D907" s="6" t="s">
        <v>32</v>
      </c>
      <c r="E907" s="6" t="s">
        <v>65</v>
      </c>
      <c r="F907" s="6" t="s">
        <v>67</v>
      </c>
      <c r="G907" s="6" t="s">
        <v>44</v>
      </c>
      <c r="H907" s="6" t="s">
        <v>73</v>
      </c>
      <c r="I907" s="6" t="s">
        <v>1059</v>
      </c>
      <c r="J907" s="12" t="str">
        <f t="shared" si="226"/>
        <v>Tebuthiuron</v>
      </c>
      <c r="K907" s="12" t="str">
        <f t="shared" si="228"/>
        <v>Butiron</v>
      </c>
      <c r="L907" s="12" t="str">
        <f t="shared" si="229"/>
        <v>Herbicide</v>
      </c>
      <c r="M907" s="7">
        <v>37940</v>
      </c>
      <c r="N907" s="7">
        <v>37.94</v>
      </c>
      <c r="O907" s="7">
        <v>406000</v>
      </c>
      <c r="P907" s="15">
        <f t="shared" si="232"/>
        <v>10.701107011070111</v>
      </c>
      <c r="Q907" s="7"/>
      <c r="R907" s="7"/>
      <c r="S907" s="7"/>
    </row>
    <row r="908" spans="1:19" ht="22" customHeight="1" x14ac:dyDescent="0.3">
      <c r="A908" s="2">
        <v>43467</v>
      </c>
      <c r="B908" s="21" t="str">
        <f t="shared" si="230"/>
        <v>January, 2019</v>
      </c>
      <c r="C908" s="21" t="str">
        <f t="shared" si="231"/>
        <v>January, 2019´</v>
      </c>
      <c r="D908" s="3" t="s">
        <v>624</v>
      </c>
      <c r="E908" s="3" t="s">
        <v>77</v>
      </c>
      <c r="F908" s="3" t="s">
        <v>67</v>
      </c>
      <c r="G908" s="3" t="s">
        <v>44</v>
      </c>
      <c r="H908" s="3" t="s">
        <v>643</v>
      </c>
      <c r="I908" s="3" t="s">
        <v>1060</v>
      </c>
      <c r="J908" s="18" t="s">
        <v>3193</v>
      </c>
      <c r="K908" s="12" t="str">
        <f t="shared" si="228"/>
        <v>Galil</v>
      </c>
      <c r="L908" s="12" t="str">
        <f t="shared" si="229"/>
        <v>Insecticide</v>
      </c>
      <c r="M908" s="4">
        <v>58065</v>
      </c>
      <c r="N908" s="4">
        <v>58.06</v>
      </c>
      <c r="O908" s="4">
        <v>1603000</v>
      </c>
      <c r="P908" s="15">
        <f t="shared" si="232"/>
        <v>27.606992163954189</v>
      </c>
      <c r="Q908" s="10"/>
      <c r="R908" s="10"/>
      <c r="S908" s="10"/>
    </row>
    <row r="909" spans="1:19" ht="22" customHeight="1" x14ac:dyDescent="0.3">
      <c r="A909" s="5">
        <v>43467</v>
      </c>
      <c r="B909" s="21" t="str">
        <f t="shared" si="230"/>
        <v>January, 2019</v>
      </c>
      <c r="C909" s="21" t="str">
        <f t="shared" si="231"/>
        <v>January, 2019´</v>
      </c>
      <c r="D909" s="6" t="s">
        <v>32</v>
      </c>
      <c r="E909" s="6" t="s">
        <v>1041</v>
      </c>
      <c r="F909" s="6" t="s">
        <v>60</v>
      </c>
      <c r="G909" s="6" t="s">
        <v>44</v>
      </c>
      <c r="H909" s="6" t="s">
        <v>418</v>
      </c>
      <c r="I909" s="6" t="s">
        <v>1043</v>
      </c>
      <c r="J909" s="12" t="s">
        <v>3135</v>
      </c>
      <c r="K909" s="12" t="str">
        <f t="shared" si="228"/>
        <v>Shelter</v>
      </c>
      <c r="L909" s="12" t="str">
        <f t="shared" si="229"/>
        <v>Insecticide</v>
      </c>
      <c r="M909" s="7">
        <v>5040</v>
      </c>
      <c r="N909" s="7">
        <v>5.04</v>
      </c>
      <c r="O909" s="7">
        <v>169000</v>
      </c>
      <c r="P909" s="15">
        <f t="shared" si="232"/>
        <v>33.531746031746032</v>
      </c>
      <c r="Q909" s="7"/>
      <c r="R909" s="7"/>
      <c r="S909" s="7"/>
    </row>
    <row r="910" spans="1:19" ht="22" customHeight="1" x14ac:dyDescent="0.3">
      <c r="A910" s="2">
        <v>43465</v>
      </c>
      <c r="B910" s="21" t="str">
        <f t="shared" si="230"/>
        <v>December, 2018</v>
      </c>
      <c r="C910" s="21" t="str">
        <f t="shared" si="231"/>
        <v>December, 2018´</v>
      </c>
      <c r="D910" s="3" t="s">
        <v>32</v>
      </c>
      <c r="E910" s="3" t="s">
        <v>173</v>
      </c>
      <c r="F910" s="3" t="s">
        <v>176</v>
      </c>
      <c r="G910" s="3" t="s">
        <v>44</v>
      </c>
      <c r="H910" s="3" t="s">
        <v>179</v>
      </c>
      <c r="I910" s="3" t="s">
        <v>1061</v>
      </c>
      <c r="J910" s="12" t="str">
        <f t="shared" ref="J910:J911" si="233">IF(ISNUMBER(SEARCH("DMS",I910)),"Dimethyl Sulfate",IF(ISNUMBER(SEARCH("2,4-XILIDIN",I910)),"2,4-Xylidine",IF(ISNUMBER(SEARCH("GALIGAN",I910)),"Oxyfluorfen",IF(ISNUMBER(SEARCH("DIMETHYLAMINE",I910)),"Dimethylamine",IF(ISNUMBER(SEARCH("ORTHOFORMATE",I910)),"Trimethyl orthoformate",IF(ISNUMBER(SEARCH("NOVALURON",I910)),"Novaluron",IF(ISNUMBER(SEARCH("DIMETHYL SULPHATE",I910)),"Dimethyl Sulphate",IF(ISNUMBER(SEARCH("ALTAPYNE",I910)),"Acid Based Co-Emulsifier",IF(ISNUMBER(SEARCH("METHANESULFONYL",I910)),"Methanesulfonyl chloride",IF(ISNUMBER(SEARCH("METHYL FORMATE",I910)),"Methanoate",IF(ISNUMBER(SEARCH("FLUEN",I910)),"Fluensulfone","FIX IT")))))))))))</f>
        <v>Acid Based Co-Emulsifier</v>
      </c>
      <c r="K910" s="12" t="str">
        <f t="shared" si="228"/>
        <v>Not Identified</v>
      </c>
      <c r="L910" s="12" t="str">
        <f t="shared" si="229"/>
        <v>General Chemical</v>
      </c>
      <c r="M910" s="4">
        <v>17375</v>
      </c>
      <c r="N910" s="4">
        <v>17.38</v>
      </c>
      <c r="O910" s="4">
        <v>9400</v>
      </c>
      <c r="P910" s="15">
        <f t="shared" si="232"/>
        <v>0.54100719424460431</v>
      </c>
      <c r="Q910" s="10"/>
      <c r="R910" s="10"/>
      <c r="S910" s="10"/>
    </row>
    <row r="911" spans="1:19" ht="22" customHeight="1" x14ac:dyDescent="0.3">
      <c r="A911" s="5">
        <v>43464</v>
      </c>
      <c r="B911" s="21" t="str">
        <f t="shared" si="230"/>
        <v>December, 2018</v>
      </c>
      <c r="C911" s="21" t="str">
        <f t="shared" si="231"/>
        <v>December, 2018´</v>
      </c>
      <c r="D911" s="6" t="s">
        <v>32</v>
      </c>
      <c r="E911" s="6" t="s">
        <v>65</v>
      </c>
      <c r="F911" s="6" t="s">
        <v>67</v>
      </c>
      <c r="G911" s="6" t="s">
        <v>44</v>
      </c>
      <c r="H911" s="6" t="s">
        <v>73</v>
      </c>
      <c r="I911" s="6" t="s">
        <v>1062</v>
      </c>
      <c r="J911" s="12" t="str">
        <f t="shared" si="233"/>
        <v>Oxyfluorfen</v>
      </c>
      <c r="K911" s="12" t="str">
        <f t="shared" si="228"/>
        <v>Galigan 240 EC</v>
      </c>
      <c r="L911" s="12" t="str">
        <f t="shared" si="229"/>
        <v>Herbicide</v>
      </c>
      <c r="M911" s="7">
        <v>17618</v>
      </c>
      <c r="N911" s="7">
        <v>17.62</v>
      </c>
      <c r="O911" s="7">
        <v>245000</v>
      </c>
      <c r="P911" s="15">
        <f t="shared" si="232"/>
        <v>13.906232262458849</v>
      </c>
      <c r="Q911" s="7"/>
      <c r="R911" s="7"/>
      <c r="S911" s="7"/>
    </row>
    <row r="912" spans="1:19" ht="22" customHeight="1" x14ac:dyDescent="0.3">
      <c r="A912" s="2">
        <v>43464</v>
      </c>
      <c r="B912" s="21" t="str">
        <f t="shared" si="230"/>
        <v>December, 2018</v>
      </c>
      <c r="C912" s="21" t="str">
        <f t="shared" si="231"/>
        <v>December, 2018´</v>
      </c>
      <c r="D912" s="3" t="s">
        <v>32</v>
      </c>
      <c r="E912" s="3" t="s">
        <v>77</v>
      </c>
      <c r="F912" s="3" t="s">
        <v>67</v>
      </c>
      <c r="G912" s="3" t="s">
        <v>44</v>
      </c>
      <c r="H912" s="3" t="s">
        <v>440</v>
      </c>
      <c r="I912" s="3" t="s">
        <v>1063</v>
      </c>
      <c r="J912" s="12" t="s">
        <v>3147</v>
      </c>
      <c r="K912" s="12" t="str">
        <f t="shared" si="228"/>
        <v>Mirador</v>
      </c>
      <c r="L912" s="12" t="str">
        <f t="shared" si="229"/>
        <v>Fungicide</v>
      </c>
      <c r="M912" s="4">
        <v>20416</v>
      </c>
      <c r="N912" s="4">
        <v>20.420000000000002</v>
      </c>
      <c r="O912" s="4">
        <v>1350000</v>
      </c>
      <c r="P912" s="15">
        <f t="shared" si="232"/>
        <v>66.124608150470223</v>
      </c>
      <c r="Q912" s="10"/>
      <c r="R912" s="10"/>
      <c r="S912" s="10"/>
    </row>
    <row r="913" spans="1:19" ht="22" customHeight="1" x14ac:dyDescent="0.3">
      <c r="A913" s="5">
        <v>43464</v>
      </c>
      <c r="B913" s="21" t="str">
        <f t="shared" si="230"/>
        <v>December, 2018</v>
      </c>
      <c r="C913" s="21" t="str">
        <f t="shared" si="231"/>
        <v>December, 2018´</v>
      </c>
      <c r="D913" s="6" t="s">
        <v>32</v>
      </c>
      <c r="E913" s="6" t="s">
        <v>35</v>
      </c>
      <c r="F913" s="6" t="s">
        <v>1064</v>
      </c>
      <c r="G913" s="6" t="s">
        <v>44</v>
      </c>
      <c r="H913" s="6" t="s">
        <v>47</v>
      </c>
      <c r="I913" s="6" t="s">
        <v>1066</v>
      </c>
      <c r="J913" s="12" t="str">
        <f t="shared" ref="J913" si="234">IF(ISNUMBER(SEARCH("2,4 D",I913)),"2,4-Dichlorophenoxyacetic acid",IF(ISNUMBER(SEARCH("ACIDO",I913)),"2,4-Dichlorophenoxyacetic acid",IF(ISNUMBER(SEARCH("NAPHTHA",I913)),"Aromatic Solvent Mixture",IF(ISNUMBER(SEARCH("DIMETHYLAMINE",I913)),"Dimethylamine",IF(ISNUMBER(SEARCH("DIMETILAMINA",I913)),"Dimethylamine",IF(ISNUMBER(SEARCH("JUMP",I913)),"Diuron",IF(ISNUMBER(SEARCH("2-AMINO-2,3-DIMETHYL BUTYRAMIDE",I913)),"Herbicide Amine Intermediate",IF(ISNUMBER(SEARCH("TEBUTHIURON",I913)),"Tebuthiuron","FIXIT"))))))))</f>
        <v>2,4-Dichlorophenoxyacetic acid</v>
      </c>
      <c r="K913" s="12" t="str">
        <f t="shared" si="228"/>
        <v>2,4-D Main</v>
      </c>
      <c r="L913" s="12" t="str">
        <f t="shared" si="229"/>
        <v>Herbicide</v>
      </c>
      <c r="M913" s="7">
        <v>203640</v>
      </c>
      <c r="N913" s="7">
        <v>203.64</v>
      </c>
      <c r="O913" s="6" t="s">
        <v>49</v>
      </c>
      <c r="P913" s="15" t="e">
        <f t="shared" si="232"/>
        <v>#VALUE!</v>
      </c>
      <c r="Q913" s="7"/>
      <c r="R913" s="7"/>
      <c r="S913" s="7"/>
    </row>
    <row r="914" spans="1:19" ht="22" customHeight="1" x14ac:dyDescent="0.3">
      <c r="A914" s="2">
        <v>43464</v>
      </c>
      <c r="B914" s="21" t="str">
        <f t="shared" si="230"/>
        <v>December, 2018</v>
      </c>
      <c r="C914" s="21" t="str">
        <f t="shared" si="231"/>
        <v>December, 2018´</v>
      </c>
      <c r="D914" s="3" t="s">
        <v>32</v>
      </c>
      <c r="E914" s="3" t="s">
        <v>399</v>
      </c>
      <c r="F914" s="3" t="s">
        <v>151</v>
      </c>
      <c r="G914" s="3" t="s">
        <v>44</v>
      </c>
      <c r="H914" s="3" t="s">
        <v>1067</v>
      </c>
      <c r="I914" s="3" t="s">
        <v>1068</v>
      </c>
      <c r="J914" s="12" t="str">
        <f t="shared" ref="J914:J961" si="235">IF(ISNUMBER(SEARCH("CARBENDAZIM",I914)),"Carbendazim",IF(ISNUMBER(SEARCH("4-D",I914)),"2,4-Dichlorophenoxyacetic acid",IF(ISNUMBER(SEARCH("RIDOVER",I914)),"Glyphosate",IF(ISNUMBER(SEARCH("POQUER",I914)),"Clethodim",IF(ISNUMBER(SEARCH("LITER",I914)),"Imidacloprid",IF(ISNUMBER(SEARCH("PYRINEX",I914)),"Chlorpyrifos",IF(ISNUMBER(SEARCH("ORBIT",I914)),"Omethoate",IF(ISNUMBER(SEARCH("HEXARON",I914)),"Diuron",IF(ISNUMBER(SEARCH("ISOPROPYLAMINE",I914)),"Isopropylamine",IF(ISNUMBER(SEARCH("GLYPHOSATE",I914)),"Glyphosate",IF(ISNUMBER(SEARCH("MANCOZEB",I914)),"Mancozeb Indofil",IF(ISNUMBER(SEARCH("PARAQUAT",I914)),"Paraquat",IF(ISNUMBER(SEARCH("CAROMAX",I914)),"Aromatic Solvent Mixture",IF(ISNUMBER(SEARCH("BUTIRON",I914)),"Tebuthiuron",IF(ISNUMBER(SEARCH("VORAZ",I914)),"Methomyl",IF(ISNUMBER(SEARCH("IMIDACLOPRID",I914)),"Imidacloprid",IF(ISNUMBER(SEARCH("2 4 D",I914)),"2,4-Dichlorophenoxyacetic acid",IF(ISNUMBER(SEARCH("IMIDACL",I914)),"Imidacloprid",IF(ISNUMBER(SEARCH("DIUREX",I914)),"Diuron",IF(ISNUMBER(SEARCH("RAPEL",I914)),"Acephate","fix it"))))))))))))))))))))</f>
        <v>Aromatic Solvent Mixture</v>
      </c>
      <c r="K914" s="12" t="str">
        <f t="shared" si="228"/>
        <v>Caromax 28</v>
      </c>
      <c r="L914" s="12" t="str">
        <f t="shared" si="229"/>
        <v>Solvent</v>
      </c>
      <c r="M914" s="4">
        <v>100160</v>
      </c>
      <c r="N914" s="4">
        <v>100.16</v>
      </c>
      <c r="O914" s="4">
        <v>148000</v>
      </c>
      <c r="P914" s="15">
        <f t="shared" si="232"/>
        <v>1.4776357827476039</v>
      </c>
      <c r="Q914" s="10"/>
      <c r="R914" s="10"/>
      <c r="S914" s="10"/>
    </row>
    <row r="915" spans="1:19" ht="22" customHeight="1" x14ac:dyDescent="0.3">
      <c r="A915" s="5">
        <v>43463</v>
      </c>
      <c r="B915" s="21" t="str">
        <f t="shared" si="230"/>
        <v>December, 2018</v>
      </c>
      <c r="C915" s="21" t="str">
        <f t="shared" si="231"/>
        <v>December, 2018´</v>
      </c>
      <c r="D915" s="6" t="s">
        <v>84</v>
      </c>
      <c r="E915" s="6" t="s">
        <v>65</v>
      </c>
      <c r="F915" s="6" t="s">
        <v>67</v>
      </c>
      <c r="G915" s="6" t="s">
        <v>44</v>
      </c>
      <c r="H915" s="6" t="s">
        <v>73</v>
      </c>
      <c r="I915" s="6" t="s">
        <v>1069</v>
      </c>
      <c r="J915" s="12" t="str">
        <f>IF(ISNUMBER(SEARCH("2,4 D",I913)),"2,4-Dichlorophenoxyacetic acid",IF(ISNUMBER(SEARCH("ACIDO",I913)),"2,4-Dichlorophenoxyacetic acid",IF(ISNUMBER(SEARCH("NAPHTHA",I913)),"Aromatic Solvent Mixture",IF(ISNUMBER(SEARCH("DIMETHYLAMINE",I913)),"Dimethylamine",IF(ISNUMBER(SEARCH("DIMETILAMINA",I913)),"Dimethylamine",IF(ISNUMBER(SEARCH("JUMP",I913)),"Diuron",IF(ISNUMBER(SEARCH(" 2-AMINO-2,3-DIMETHYL BUTYRAMIDE",I913)),"Herbicide Amine Intermediate",IF(ISNUMBER(SEARCH("TEBUTHIURON",I913)),"Tebuthiuron",IF(ISNUMBER(SEARCH("DMS",I913)),"Dimethyl Sulfate",IF(ISNUMBER(SEARCH("2,4-XILIDIN",I913)),"2,4-Xylidine","FIX IT"))))))))))</f>
        <v>2,4-Dichlorophenoxyacetic acid</v>
      </c>
      <c r="K915" s="12" t="str">
        <f t="shared" si="228"/>
        <v>2,4-D Main</v>
      </c>
      <c r="L915" s="12" t="str">
        <f t="shared" si="229"/>
        <v>Herbicide</v>
      </c>
      <c r="M915" s="7">
        <v>41040</v>
      </c>
      <c r="N915" s="7">
        <v>41.04</v>
      </c>
      <c r="O915" s="7">
        <v>571000</v>
      </c>
      <c r="P915" s="15">
        <f t="shared" si="232"/>
        <v>13.913255360623781</v>
      </c>
      <c r="Q915" s="7"/>
      <c r="R915" s="7"/>
      <c r="S915" s="7"/>
    </row>
    <row r="916" spans="1:19" ht="22" customHeight="1" x14ac:dyDescent="0.3">
      <c r="A916" s="2">
        <v>43463</v>
      </c>
      <c r="B916" s="21" t="str">
        <f t="shared" si="230"/>
        <v>December, 2018</v>
      </c>
      <c r="C916" s="21" t="str">
        <f t="shared" si="231"/>
        <v>December, 2018´</v>
      </c>
      <c r="D916" s="3" t="s">
        <v>32</v>
      </c>
      <c r="E916" s="3" t="s">
        <v>65</v>
      </c>
      <c r="F916" s="3" t="s">
        <v>67</v>
      </c>
      <c r="G916" s="3" t="s">
        <v>44</v>
      </c>
      <c r="H916" s="3" t="s">
        <v>73</v>
      </c>
      <c r="I916" s="3" t="s">
        <v>1070</v>
      </c>
      <c r="J916" s="12" t="str">
        <f t="shared" si="235"/>
        <v>Tebuthiuron</v>
      </c>
      <c r="K916" s="12" t="str">
        <f t="shared" si="228"/>
        <v>Butiron</v>
      </c>
      <c r="L916" s="12" t="str">
        <f t="shared" si="229"/>
        <v>Herbicide</v>
      </c>
      <c r="M916" s="4">
        <v>56910</v>
      </c>
      <c r="N916" s="4">
        <v>56.91</v>
      </c>
      <c r="O916" s="4">
        <v>792000</v>
      </c>
      <c r="P916" s="15">
        <f t="shared" si="232"/>
        <v>13.916710595677385</v>
      </c>
      <c r="Q916" s="10"/>
      <c r="R916" s="10"/>
      <c r="S916" s="10"/>
    </row>
    <row r="917" spans="1:19" ht="22" customHeight="1" x14ac:dyDescent="0.3">
      <c r="A917" s="5">
        <v>43462</v>
      </c>
      <c r="B917" s="21" t="str">
        <f t="shared" si="230"/>
        <v>December, 2018</v>
      </c>
      <c r="C917" s="21" t="str">
        <f t="shared" si="231"/>
        <v>December, 2018´</v>
      </c>
      <c r="D917" s="6" t="s">
        <v>84</v>
      </c>
      <c r="E917" s="6" t="s">
        <v>77</v>
      </c>
      <c r="F917" s="6" t="s">
        <v>67</v>
      </c>
      <c r="G917" s="6" t="s">
        <v>44</v>
      </c>
      <c r="H917" s="6" t="s">
        <v>748</v>
      </c>
      <c r="I917" s="6" t="s">
        <v>1071</v>
      </c>
      <c r="J917" s="12" t="s">
        <v>3161</v>
      </c>
      <c r="K917" s="12" t="str">
        <f t="shared" si="228"/>
        <v>Not Identified</v>
      </c>
      <c r="L917" s="12" t="str">
        <f t="shared" si="229"/>
        <v>General Chemical</v>
      </c>
      <c r="M917" s="7">
        <v>63555</v>
      </c>
      <c r="N917" s="7">
        <v>63.56</v>
      </c>
      <c r="O917" s="7">
        <v>337000</v>
      </c>
      <c r="P917" s="15">
        <f t="shared" si="232"/>
        <v>5.3024939029187319</v>
      </c>
      <c r="Q917" s="7"/>
      <c r="R917" s="7"/>
      <c r="S917" s="7"/>
    </row>
    <row r="918" spans="1:19" ht="22" customHeight="1" x14ac:dyDescent="0.3">
      <c r="A918" s="2">
        <v>43462</v>
      </c>
      <c r="B918" s="21" t="str">
        <f t="shared" si="230"/>
        <v>December, 2018</v>
      </c>
      <c r="C918" s="21" t="str">
        <f t="shared" si="231"/>
        <v>December, 2018´</v>
      </c>
      <c r="D918" s="3" t="s">
        <v>84</v>
      </c>
      <c r="E918" s="3" t="s">
        <v>77</v>
      </c>
      <c r="F918" s="3" t="s">
        <v>67</v>
      </c>
      <c r="G918" s="3" t="s">
        <v>44</v>
      </c>
      <c r="H918" s="3" t="s">
        <v>748</v>
      </c>
      <c r="I918" s="3" t="s">
        <v>1072</v>
      </c>
      <c r="J918" s="12" t="s">
        <v>3161</v>
      </c>
      <c r="K918" s="12" t="str">
        <f t="shared" si="228"/>
        <v>Not Identified</v>
      </c>
      <c r="L918" s="12" t="str">
        <f t="shared" si="229"/>
        <v>General Chemical</v>
      </c>
      <c r="M918" s="4">
        <v>53520</v>
      </c>
      <c r="N918" s="4">
        <v>53.52</v>
      </c>
      <c r="O918" s="4">
        <v>284000</v>
      </c>
      <c r="P918" s="15">
        <f t="shared" si="232"/>
        <v>5.3064275037369208</v>
      </c>
      <c r="Q918" s="10"/>
      <c r="R918" s="10"/>
      <c r="S918" s="10"/>
    </row>
    <row r="919" spans="1:19" ht="22" customHeight="1" x14ac:dyDescent="0.3">
      <c r="A919" s="5">
        <v>43462</v>
      </c>
      <c r="B919" s="21" t="str">
        <f t="shared" si="230"/>
        <v>December, 2018</v>
      </c>
      <c r="C919" s="21" t="str">
        <f t="shared" si="231"/>
        <v>December, 2018´</v>
      </c>
      <c r="D919" s="6" t="s">
        <v>84</v>
      </c>
      <c r="E919" s="6" t="s">
        <v>1073</v>
      </c>
      <c r="F919" s="6" t="s">
        <v>999</v>
      </c>
      <c r="G919" s="6" t="s">
        <v>44</v>
      </c>
      <c r="H919" s="6" t="s">
        <v>777</v>
      </c>
      <c r="I919" s="6" t="s">
        <v>1002</v>
      </c>
      <c r="J919" s="12" t="s">
        <v>3166</v>
      </c>
      <c r="K919" s="12" t="str">
        <f t="shared" si="228"/>
        <v>Not Identified</v>
      </c>
      <c r="L919" s="12" t="str">
        <f t="shared" si="229"/>
        <v>General Chemical</v>
      </c>
      <c r="M919" s="7">
        <v>14160</v>
      </c>
      <c r="N919" s="7">
        <v>14.16</v>
      </c>
      <c r="O919" s="7">
        <v>22400</v>
      </c>
      <c r="P919" s="15">
        <f t="shared" si="232"/>
        <v>1.5819209039548023</v>
      </c>
      <c r="Q919" s="7"/>
      <c r="R919" s="7"/>
      <c r="S919" s="7"/>
    </row>
    <row r="920" spans="1:19" ht="22" customHeight="1" x14ac:dyDescent="0.3">
      <c r="A920" s="2">
        <v>43460</v>
      </c>
      <c r="B920" s="21" t="str">
        <f t="shared" si="230"/>
        <v>December, 2018</v>
      </c>
      <c r="C920" s="21" t="str">
        <f t="shared" si="231"/>
        <v>December, 2018´</v>
      </c>
      <c r="D920" s="3" t="s">
        <v>32</v>
      </c>
      <c r="E920" s="3" t="s">
        <v>77</v>
      </c>
      <c r="F920" s="3" t="s">
        <v>67</v>
      </c>
      <c r="G920" s="3" t="s">
        <v>44</v>
      </c>
      <c r="H920" s="3" t="s">
        <v>440</v>
      </c>
      <c r="I920" s="3" t="s">
        <v>1077</v>
      </c>
      <c r="J920" s="12" t="s">
        <v>3147</v>
      </c>
      <c r="K920" s="12" t="str">
        <f t="shared" si="228"/>
        <v>Mirador</v>
      </c>
      <c r="L920" s="12" t="str">
        <f t="shared" si="229"/>
        <v>Fungicide</v>
      </c>
      <c r="M920" s="4">
        <v>20940</v>
      </c>
      <c r="N920" s="4">
        <v>20.94</v>
      </c>
      <c r="O920" s="4">
        <v>1385000</v>
      </c>
      <c r="P920" s="15">
        <f t="shared" si="232"/>
        <v>66.141356255969441</v>
      </c>
      <c r="Q920" s="10"/>
      <c r="R920" s="10"/>
      <c r="S920" s="10"/>
    </row>
    <row r="921" spans="1:19" ht="22" customHeight="1" x14ac:dyDescent="0.3">
      <c r="A921" s="5">
        <v>43460</v>
      </c>
      <c r="B921" s="21" t="str">
        <f t="shared" si="230"/>
        <v>December, 2018</v>
      </c>
      <c r="C921" s="21" t="str">
        <f t="shared" si="231"/>
        <v>December, 2018´</v>
      </c>
      <c r="D921" s="6" t="s">
        <v>32</v>
      </c>
      <c r="E921" s="6" t="s">
        <v>77</v>
      </c>
      <c r="F921" s="6" t="s">
        <v>67</v>
      </c>
      <c r="G921" s="6" t="s">
        <v>44</v>
      </c>
      <c r="H921" s="6" t="s">
        <v>669</v>
      </c>
      <c r="I921" s="6" t="s">
        <v>1078</v>
      </c>
      <c r="J921" s="12" t="str">
        <f t="shared" si="235"/>
        <v>Chlorpyrifos</v>
      </c>
      <c r="K921" s="12" t="str">
        <f t="shared" si="228"/>
        <v>Pyrinex</v>
      </c>
      <c r="L921" s="12" t="str">
        <f t="shared" si="229"/>
        <v>Pesticide</v>
      </c>
      <c r="M921" s="7">
        <v>39920</v>
      </c>
      <c r="N921" s="7">
        <v>39.92</v>
      </c>
      <c r="O921" s="7">
        <v>533000</v>
      </c>
      <c r="P921" s="15">
        <f t="shared" si="232"/>
        <v>13.351703406813627</v>
      </c>
      <c r="Q921" s="7"/>
      <c r="R921" s="7"/>
      <c r="S921" s="7"/>
    </row>
    <row r="922" spans="1:19" ht="22" customHeight="1" x14ac:dyDescent="0.3">
      <c r="A922" s="2">
        <v>43460</v>
      </c>
      <c r="B922" s="21" t="str">
        <f t="shared" si="230"/>
        <v>December, 2018</v>
      </c>
      <c r="C922" s="21" t="str">
        <f t="shared" si="231"/>
        <v>December, 2018´</v>
      </c>
      <c r="D922" s="3" t="s">
        <v>32</v>
      </c>
      <c r="E922" s="3" t="s">
        <v>65</v>
      </c>
      <c r="F922" s="3" t="s">
        <v>67</v>
      </c>
      <c r="G922" s="3" t="s">
        <v>44</v>
      </c>
      <c r="H922" s="3" t="s">
        <v>73</v>
      </c>
      <c r="I922" s="3" t="s">
        <v>1079</v>
      </c>
      <c r="J922" s="12" t="str">
        <f>IF(ISNUMBER(SEARCH("DMS",I922)),"Dimethyl Sulfate",IF(ISNUMBER(SEARCH("2,4-XILIDIN",I922)),"2,4-Xylidine",IF(ISNUMBER(SEARCH("GALIGAN",I922)),"Oxyfluorfen",IF(ISNUMBER(SEARCH("DIMETHYLAMINE",I922)),"Dimethylamine",IF(ISNUMBER(SEARCH("ORTHOFORMATE",I922)),"Trimethyl orthoformate",IF(ISNUMBER(SEARCH("NOVALURON",I922)),"Novaluron",IF(ISNUMBER(SEARCH("DIMETHYL SULPHATE",I922)),"Dimethyl Sulphate",IF(ISNUMBER(SEARCH("ALTAPYNE",I922)),"Acid Based Co-Emulsifier",IF(ISNUMBER(SEARCH("METHANESULFONYL",I922)),"Methanesulfonyl chloride",IF(ISNUMBER(SEARCH("METHYL FORMATE",I922)),"Methanoate",IF(ISNUMBER(SEARCH("FLUEN",I922)),"Fluensulfone","FIX IT")))))))))))</f>
        <v>Oxyfluorfen</v>
      </c>
      <c r="K922" s="12" t="str">
        <f t="shared" si="228"/>
        <v>Galigan 240 EC</v>
      </c>
      <c r="L922" s="12" t="str">
        <f t="shared" si="229"/>
        <v>Herbicide</v>
      </c>
      <c r="M922" s="4">
        <v>17618</v>
      </c>
      <c r="N922" s="4">
        <v>17.62</v>
      </c>
      <c r="O922" s="4">
        <v>245000</v>
      </c>
      <c r="P922" s="15">
        <f t="shared" si="232"/>
        <v>13.906232262458849</v>
      </c>
      <c r="Q922" s="10"/>
      <c r="R922" s="10"/>
      <c r="S922" s="10"/>
    </row>
    <row r="923" spans="1:19" ht="22" customHeight="1" x14ac:dyDescent="0.3">
      <c r="A923" s="5">
        <v>43460</v>
      </c>
      <c r="B923" s="21" t="str">
        <f t="shared" si="230"/>
        <v>December, 2018</v>
      </c>
      <c r="C923" s="21" t="str">
        <f t="shared" si="231"/>
        <v>December, 2018´</v>
      </c>
      <c r="D923" s="6" t="s">
        <v>32</v>
      </c>
      <c r="E923" s="6" t="s">
        <v>840</v>
      </c>
      <c r="F923" s="6" t="s">
        <v>60</v>
      </c>
      <c r="G923" s="6" t="s">
        <v>44</v>
      </c>
      <c r="H923" s="6" t="s">
        <v>1080</v>
      </c>
      <c r="I923" s="6" t="s">
        <v>1081</v>
      </c>
      <c r="J923" s="12" t="str">
        <f t="shared" si="235"/>
        <v>Omethoate</v>
      </c>
      <c r="K923" s="12" t="str">
        <f t="shared" si="228"/>
        <v>Not Identified</v>
      </c>
      <c r="L923" s="12" t="str">
        <f t="shared" si="229"/>
        <v>General Chemical</v>
      </c>
      <c r="M923" s="7">
        <v>353280</v>
      </c>
      <c r="N923" s="7">
        <v>353.28</v>
      </c>
      <c r="O923" s="7">
        <v>3043000</v>
      </c>
      <c r="P923" s="15">
        <f t="shared" si="232"/>
        <v>8.6135643115942031</v>
      </c>
      <c r="Q923" s="7"/>
      <c r="R923" s="7"/>
      <c r="S923" s="7"/>
    </row>
    <row r="924" spans="1:19" ht="22" customHeight="1" x14ac:dyDescent="0.3">
      <c r="A924" s="2">
        <v>43460</v>
      </c>
      <c r="B924" s="21" t="str">
        <f t="shared" si="230"/>
        <v>December, 2018</v>
      </c>
      <c r="C924" s="21" t="str">
        <f t="shared" si="231"/>
        <v>December, 2018´</v>
      </c>
      <c r="D924" s="3" t="s">
        <v>32</v>
      </c>
      <c r="E924" s="3" t="s">
        <v>77</v>
      </c>
      <c r="F924" s="3" t="s">
        <v>67</v>
      </c>
      <c r="G924" s="3" t="s">
        <v>44</v>
      </c>
      <c r="H924" s="3" t="s">
        <v>82</v>
      </c>
      <c r="I924" s="3" t="s">
        <v>1082</v>
      </c>
      <c r="J924" s="12" t="str">
        <f t="shared" si="235"/>
        <v>Chlorpyrifos</v>
      </c>
      <c r="K924" s="12" t="str">
        <f t="shared" si="228"/>
        <v>Pyrinex</v>
      </c>
      <c r="L924" s="12" t="str">
        <f t="shared" si="229"/>
        <v>Pesticide</v>
      </c>
      <c r="M924" s="4">
        <v>59880</v>
      </c>
      <c r="N924" s="4">
        <v>59.88</v>
      </c>
      <c r="O924" s="4">
        <v>1173000</v>
      </c>
      <c r="P924" s="15">
        <f t="shared" si="232"/>
        <v>19.589178356713425</v>
      </c>
      <c r="Q924" s="10"/>
      <c r="R924" s="10"/>
      <c r="S924" s="10"/>
    </row>
    <row r="925" spans="1:19" ht="22" customHeight="1" x14ac:dyDescent="0.3">
      <c r="A925" s="5">
        <v>43460</v>
      </c>
      <c r="B925" s="21" t="str">
        <f t="shared" si="230"/>
        <v>December, 2018</v>
      </c>
      <c r="C925" s="21" t="str">
        <f t="shared" si="231"/>
        <v>December, 2018´</v>
      </c>
      <c r="D925" s="6" t="s">
        <v>84</v>
      </c>
      <c r="E925" s="6" t="s">
        <v>65</v>
      </c>
      <c r="F925" s="6" t="s">
        <v>67</v>
      </c>
      <c r="G925" s="6" t="s">
        <v>44</v>
      </c>
      <c r="H925" s="6" t="s">
        <v>73</v>
      </c>
      <c r="I925" s="6" t="s">
        <v>1083</v>
      </c>
      <c r="J925" s="12" t="s">
        <v>3154</v>
      </c>
      <c r="K925" s="12" t="str">
        <f t="shared" si="228"/>
        <v>Arreio Pasto</v>
      </c>
      <c r="L925" s="12" t="str">
        <f t="shared" si="229"/>
        <v>Herbicide</v>
      </c>
      <c r="M925" s="7">
        <v>61560</v>
      </c>
      <c r="N925" s="7">
        <v>61.56</v>
      </c>
      <c r="O925" s="7">
        <v>857000</v>
      </c>
      <c r="P925" s="15">
        <f t="shared" si="232"/>
        <v>13.921377517868747</v>
      </c>
      <c r="Q925" s="7"/>
      <c r="R925" s="7"/>
      <c r="S925" s="7"/>
    </row>
    <row r="926" spans="1:19" ht="22" customHeight="1" x14ac:dyDescent="0.3">
      <c r="A926" s="2">
        <v>43460</v>
      </c>
      <c r="B926" s="21" t="str">
        <f t="shared" si="230"/>
        <v>December, 2018</v>
      </c>
      <c r="C926" s="21" t="str">
        <f t="shared" si="231"/>
        <v>December, 2018´</v>
      </c>
      <c r="D926" s="3" t="s">
        <v>32</v>
      </c>
      <c r="E926" s="3" t="s">
        <v>77</v>
      </c>
      <c r="F926" s="3" t="s">
        <v>67</v>
      </c>
      <c r="G926" s="3" t="s">
        <v>44</v>
      </c>
      <c r="H926" s="3" t="s">
        <v>82</v>
      </c>
      <c r="I926" s="3" t="s">
        <v>1084</v>
      </c>
      <c r="J926" s="12" t="str">
        <f t="shared" si="235"/>
        <v>Chlorpyrifos</v>
      </c>
      <c r="K926" s="12" t="str">
        <f t="shared" si="228"/>
        <v>Pyrinex</v>
      </c>
      <c r="L926" s="12" t="str">
        <f t="shared" si="229"/>
        <v>Pesticide</v>
      </c>
      <c r="M926" s="4">
        <v>79840</v>
      </c>
      <c r="N926" s="4">
        <v>79.84</v>
      </c>
      <c r="O926" s="4">
        <v>1564000</v>
      </c>
      <c r="P926" s="15">
        <f t="shared" si="232"/>
        <v>19.589178356713425</v>
      </c>
      <c r="Q926" s="10"/>
      <c r="R926" s="10"/>
      <c r="S926" s="10"/>
    </row>
    <row r="927" spans="1:19" ht="22" customHeight="1" x14ac:dyDescent="0.3">
      <c r="A927" s="5">
        <v>43460</v>
      </c>
      <c r="B927" s="21" t="str">
        <f t="shared" si="230"/>
        <v>December, 2018</v>
      </c>
      <c r="C927" s="21" t="str">
        <f t="shared" si="231"/>
        <v>December, 2018´</v>
      </c>
      <c r="D927" s="6" t="s">
        <v>84</v>
      </c>
      <c r="E927" s="6" t="s">
        <v>65</v>
      </c>
      <c r="F927" s="6" t="s">
        <v>67</v>
      </c>
      <c r="G927" s="6" t="s">
        <v>44</v>
      </c>
      <c r="H927" s="6" t="s">
        <v>71</v>
      </c>
      <c r="I927" s="6" t="s">
        <v>1085</v>
      </c>
      <c r="J927" s="12" t="s">
        <v>3120</v>
      </c>
      <c r="K927" s="12" t="str">
        <f t="shared" si="228"/>
        <v>Jump</v>
      </c>
      <c r="L927" s="12" t="str">
        <f t="shared" si="229"/>
        <v>Herbicide</v>
      </c>
      <c r="M927" s="7">
        <v>44696</v>
      </c>
      <c r="N927" s="7">
        <v>44.7</v>
      </c>
      <c r="O927" s="7">
        <v>622000</v>
      </c>
      <c r="P927" s="15">
        <f t="shared" si="232"/>
        <v>13.916234114909612</v>
      </c>
      <c r="Q927" s="7"/>
      <c r="R927" s="7"/>
      <c r="S927" s="7"/>
    </row>
    <row r="928" spans="1:19" ht="22" customHeight="1" x14ac:dyDescent="0.3">
      <c r="A928" s="2">
        <v>43460</v>
      </c>
      <c r="B928" s="21" t="str">
        <f t="shared" si="230"/>
        <v>December, 2018</v>
      </c>
      <c r="C928" s="21" t="str">
        <f t="shared" si="231"/>
        <v>December, 2018´</v>
      </c>
      <c r="D928" s="3" t="s">
        <v>32</v>
      </c>
      <c r="E928" s="3" t="s">
        <v>77</v>
      </c>
      <c r="F928" s="3" t="s">
        <v>67</v>
      </c>
      <c r="G928" s="3" t="s">
        <v>44</v>
      </c>
      <c r="H928" s="3" t="s">
        <v>82</v>
      </c>
      <c r="I928" s="3" t="s">
        <v>1086</v>
      </c>
      <c r="J928" s="12" t="str">
        <f t="shared" ref="J928" si="236">IF(ISNUMBER(SEARCH("2,4 D",I926)),"2,4-Dichlorophenoxyacetic acid",IF(ISNUMBER(SEARCH("ACIDO",I926)),"2,4-Dichlorophenoxyacetic acid",IF(ISNUMBER(SEARCH("NAPHTHA",I926)),"Aromatic Solvent Mixture",IF(ISNUMBER(SEARCH("DIMETHYLAMINE",I926)),"Dimethylamine",IF(ISNUMBER(SEARCH("DIMETILAMINA",I926)),"Dimethylamine",IF(ISNUMBER(SEARCH("JUMP",I926)),"Diuron",IF(ISNUMBER(SEARCH(" 2-AMINO-2,3-DIMETHYL BUTYRAMIDE",I926)),"Herbicide Amine Intermediate",IF(ISNUMBER(SEARCH("TEBUTHIURON",I926)),"Tebuthiuron",IF(ISNUMBER(SEARCH("DMS",I926)),"Dimethyl Sulfate",IF(ISNUMBER(SEARCH("2,4-XILIDIN",I926)),"2,4-Xylidine","FIX IT"))))))))))</f>
        <v>Aromatic Solvent Mixture</v>
      </c>
      <c r="K928" s="12" t="str">
        <f t="shared" si="228"/>
        <v>Caromax 28</v>
      </c>
      <c r="L928" s="12" t="str">
        <f t="shared" si="229"/>
        <v>Solvent</v>
      </c>
      <c r="M928" s="4">
        <v>19800</v>
      </c>
      <c r="N928" s="4">
        <v>19.8</v>
      </c>
      <c r="O928" s="4">
        <v>388000</v>
      </c>
      <c r="P928" s="15">
        <f t="shared" si="232"/>
        <v>19.595959595959595</v>
      </c>
      <c r="Q928" s="10"/>
      <c r="R928" s="10"/>
      <c r="S928" s="10"/>
    </row>
    <row r="929" spans="1:19" ht="22" customHeight="1" x14ac:dyDescent="0.3">
      <c r="A929" s="5">
        <v>43459</v>
      </c>
      <c r="B929" s="21" t="str">
        <f t="shared" si="230"/>
        <v>December, 2018</v>
      </c>
      <c r="C929" s="21" t="str">
        <f t="shared" si="231"/>
        <v>December, 2018´</v>
      </c>
      <c r="D929" s="6" t="s">
        <v>84</v>
      </c>
      <c r="E929" s="6" t="s">
        <v>1073</v>
      </c>
      <c r="F929" s="6" t="s">
        <v>999</v>
      </c>
      <c r="G929" s="6" t="s">
        <v>44</v>
      </c>
      <c r="H929" s="6" t="s">
        <v>777</v>
      </c>
      <c r="I929" s="6" t="s">
        <v>1002</v>
      </c>
      <c r="J929" s="12" t="s">
        <v>3166</v>
      </c>
      <c r="K929" s="12" t="str">
        <f t="shared" si="228"/>
        <v>Not Identified</v>
      </c>
      <c r="L929" s="12" t="str">
        <f t="shared" si="229"/>
        <v>General Chemical</v>
      </c>
      <c r="M929" s="7">
        <v>14160</v>
      </c>
      <c r="N929" s="7">
        <v>14.16</v>
      </c>
      <c r="O929" s="7">
        <v>22400</v>
      </c>
      <c r="P929" s="15">
        <f t="shared" si="232"/>
        <v>1.5819209039548023</v>
      </c>
      <c r="Q929" s="7"/>
      <c r="R929" s="7"/>
      <c r="S929" s="7"/>
    </row>
    <row r="930" spans="1:19" ht="22" customHeight="1" x14ac:dyDescent="0.3">
      <c r="A930" s="2">
        <v>43459</v>
      </c>
      <c r="B930" s="21" t="str">
        <f t="shared" si="230"/>
        <v>December, 2018</v>
      </c>
      <c r="C930" s="21" t="str">
        <f t="shared" si="231"/>
        <v>December, 2018´</v>
      </c>
      <c r="D930" s="3" t="s">
        <v>32</v>
      </c>
      <c r="E930" s="3" t="s">
        <v>1087</v>
      </c>
      <c r="F930" s="3" t="s">
        <v>60</v>
      </c>
      <c r="G930" s="3" t="s">
        <v>44</v>
      </c>
      <c r="H930" s="3" t="s">
        <v>418</v>
      </c>
      <c r="I930" s="3" t="s">
        <v>1091</v>
      </c>
      <c r="J930" s="12" t="s">
        <v>3135</v>
      </c>
      <c r="K930" s="12" t="str">
        <f t="shared" si="228"/>
        <v>Shelter</v>
      </c>
      <c r="L930" s="12" t="str">
        <f t="shared" si="229"/>
        <v>Insecticide</v>
      </c>
      <c r="M930" s="4">
        <v>10060</v>
      </c>
      <c r="N930" s="4">
        <v>10.06</v>
      </c>
      <c r="O930" s="4">
        <v>322000</v>
      </c>
      <c r="P930" s="15">
        <f t="shared" si="232"/>
        <v>32.007952286282304</v>
      </c>
      <c r="Q930" s="10"/>
      <c r="R930" s="10"/>
      <c r="S930" s="10"/>
    </row>
    <row r="931" spans="1:19" ht="22" customHeight="1" x14ac:dyDescent="0.3">
      <c r="A931" s="5">
        <v>43458</v>
      </c>
      <c r="B931" s="21" t="str">
        <f t="shared" si="230"/>
        <v>December, 2018</v>
      </c>
      <c r="C931" s="21" t="str">
        <f t="shared" si="231"/>
        <v>December, 2018´</v>
      </c>
      <c r="D931" s="6" t="s">
        <v>84</v>
      </c>
      <c r="E931" s="6" t="s">
        <v>65</v>
      </c>
      <c r="F931" s="6" t="s">
        <v>67</v>
      </c>
      <c r="G931" s="6" t="s">
        <v>44</v>
      </c>
      <c r="H931" s="6" t="s">
        <v>71</v>
      </c>
      <c r="I931" s="6" t="s">
        <v>1092</v>
      </c>
      <c r="J931" s="12" t="s">
        <v>3120</v>
      </c>
      <c r="K931" s="12" t="str">
        <f t="shared" si="228"/>
        <v>Jump</v>
      </c>
      <c r="L931" s="12" t="str">
        <f t="shared" si="229"/>
        <v>Herbicide</v>
      </c>
      <c r="M931" s="7">
        <v>44696</v>
      </c>
      <c r="N931" s="7">
        <v>44.7</v>
      </c>
      <c r="O931" s="7">
        <v>622000</v>
      </c>
      <c r="P931" s="15">
        <f t="shared" si="232"/>
        <v>13.916234114909612</v>
      </c>
      <c r="Q931" s="7"/>
      <c r="R931" s="7"/>
      <c r="S931" s="7"/>
    </row>
    <row r="932" spans="1:19" ht="22" customHeight="1" x14ac:dyDescent="0.3">
      <c r="A932" s="2">
        <v>43453</v>
      </c>
      <c r="B932" s="21" t="str">
        <f t="shared" si="230"/>
        <v>December, 2018</v>
      </c>
      <c r="C932" s="21" t="str">
        <f t="shared" si="231"/>
        <v>December, 2018´</v>
      </c>
      <c r="D932" s="3" t="s">
        <v>84</v>
      </c>
      <c r="E932" s="3" t="s">
        <v>779</v>
      </c>
      <c r="F932" s="3" t="s">
        <v>96</v>
      </c>
      <c r="G932" s="3" t="s">
        <v>44</v>
      </c>
      <c r="H932" s="3" t="s">
        <v>781</v>
      </c>
      <c r="I932" s="19" t="s">
        <v>1093</v>
      </c>
      <c r="J932" s="12" t="s">
        <v>3184</v>
      </c>
      <c r="K932" s="12" t="str">
        <f t="shared" si="228"/>
        <v>Not Identified</v>
      </c>
      <c r="L932" s="12" t="str">
        <f t="shared" si="229"/>
        <v>General Chemical</v>
      </c>
      <c r="M932" s="4">
        <v>16420</v>
      </c>
      <c r="N932" s="4">
        <v>16.420000000000002</v>
      </c>
      <c r="O932" s="4">
        <v>51000</v>
      </c>
      <c r="P932" s="15">
        <f t="shared" si="232"/>
        <v>3.1059683313032886</v>
      </c>
      <c r="Q932" s="10"/>
      <c r="R932" s="10"/>
      <c r="S932" s="10"/>
    </row>
    <row r="933" spans="1:19" ht="22" customHeight="1" x14ac:dyDescent="0.3">
      <c r="A933" s="5">
        <v>43452</v>
      </c>
      <c r="B933" s="21" t="str">
        <f t="shared" si="230"/>
        <v>December, 2018</v>
      </c>
      <c r="C933" s="21" t="str">
        <f t="shared" si="231"/>
        <v>December, 2018´</v>
      </c>
      <c r="D933" s="6" t="s">
        <v>32</v>
      </c>
      <c r="E933" s="6" t="s">
        <v>65</v>
      </c>
      <c r="F933" s="6" t="s">
        <v>67</v>
      </c>
      <c r="G933" s="6" t="s">
        <v>44</v>
      </c>
      <c r="H933" s="6" t="s">
        <v>73</v>
      </c>
      <c r="I933" s="6" t="s">
        <v>957</v>
      </c>
      <c r="J933" s="12" t="str">
        <f t="shared" si="235"/>
        <v>Clethodim</v>
      </c>
      <c r="K933" s="12" t="str">
        <f t="shared" si="228"/>
        <v>Platinum</v>
      </c>
      <c r="L933" s="12" t="str">
        <f t="shared" si="229"/>
        <v>Herbicide</v>
      </c>
      <c r="M933" s="7">
        <v>26219</v>
      </c>
      <c r="N933" s="7">
        <v>26.22</v>
      </c>
      <c r="O933" s="7">
        <v>365000</v>
      </c>
      <c r="P933" s="15">
        <f t="shared" si="232"/>
        <v>13.921202181624013</v>
      </c>
      <c r="Q933" s="7"/>
      <c r="R933" s="7"/>
      <c r="S933" s="7"/>
    </row>
    <row r="934" spans="1:19" ht="22" customHeight="1" x14ac:dyDescent="0.3">
      <c r="A934" s="2">
        <v>43452</v>
      </c>
      <c r="B934" s="21" t="str">
        <f t="shared" si="230"/>
        <v>December, 2018</v>
      </c>
      <c r="C934" s="21" t="str">
        <f t="shared" si="231"/>
        <v>December, 2018´</v>
      </c>
      <c r="D934" s="3" t="s">
        <v>32</v>
      </c>
      <c r="E934" s="3" t="s">
        <v>65</v>
      </c>
      <c r="F934" s="3" t="s">
        <v>67</v>
      </c>
      <c r="G934" s="3" t="s">
        <v>44</v>
      </c>
      <c r="H934" s="3" t="s">
        <v>73</v>
      </c>
      <c r="I934" s="3" t="s">
        <v>1094</v>
      </c>
      <c r="J934" s="12" t="str">
        <f>IF(ISNUMBER(SEARCH("DMS",I934)),"Dimethyl Sulfate",IF(ISNUMBER(SEARCH("2,4-XILIDIN",I934)),"2,4-Xylidine",IF(ISNUMBER(SEARCH("GALIGAN",I934)),"Oxyfluorfen",IF(ISNUMBER(SEARCH("DIMETHYLAMINE",I934)),"Dimethylamine",IF(ISNUMBER(SEARCH("ORTHOFORMATE",I934)),"Trimethyl orthoformate",IF(ISNUMBER(SEARCH("NOVALURON",I934)),"Novaluron",IF(ISNUMBER(SEARCH("DIMETHYL SULPHATE",I934)),"Dimethyl Sulphate",IF(ISNUMBER(SEARCH("ALTAPYNE",I934)),"Acid Based Co-Emulsifier",IF(ISNUMBER(SEARCH("METHANESULFONYL",I934)),"Methanesulfonyl chloride",IF(ISNUMBER(SEARCH("METHYL FORMATE",I934)),"Methanoate",IF(ISNUMBER(SEARCH("FLUEN",I934)),"Fluensulfone","FIX IT")))))))))))</f>
        <v>Oxyfluorfen</v>
      </c>
      <c r="K934" s="12" t="str">
        <f t="shared" si="228"/>
        <v>Galigan 240 EC</v>
      </c>
      <c r="L934" s="12" t="str">
        <f t="shared" si="229"/>
        <v>Herbicide</v>
      </c>
      <c r="M934" s="4">
        <v>17618</v>
      </c>
      <c r="N934" s="4">
        <v>17.62</v>
      </c>
      <c r="O934" s="4">
        <v>245000</v>
      </c>
      <c r="P934" s="15">
        <f t="shared" si="232"/>
        <v>13.906232262458849</v>
      </c>
      <c r="Q934" s="7"/>
      <c r="R934" s="7"/>
      <c r="S934" s="7"/>
    </row>
    <row r="935" spans="1:19" ht="22" customHeight="1" x14ac:dyDescent="0.3">
      <c r="A935" s="5">
        <v>43452</v>
      </c>
      <c r="B935" s="21" t="str">
        <f t="shared" si="230"/>
        <v>December, 2018</v>
      </c>
      <c r="C935" s="21" t="str">
        <f t="shared" si="231"/>
        <v>December, 2018´</v>
      </c>
      <c r="D935" s="6" t="s">
        <v>32</v>
      </c>
      <c r="E935" s="6" t="s">
        <v>35</v>
      </c>
      <c r="F935" s="6" t="s">
        <v>1064</v>
      </c>
      <c r="G935" s="6" t="s">
        <v>44</v>
      </c>
      <c r="H935" s="6" t="s">
        <v>47</v>
      </c>
      <c r="I935" s="6" t="s">
        <v>1095</v>
      </c>
      <c r="J935" s="12" t="str">
        <f t="shared" ref="J935:J936" si="237">IF(ISNUMBER(SEARCH("2,4 D",I935)),"2,4-Dichlorophenoxyacetic acid",IF(ISNUMBER(SEARCH("ACIDO",I935)),"2,4-Dichlorophenoxyacetic acid",IF(ISNUMBER(SEARCH("NAPHTHA",I935)),"Aromatic Solvent Mixture",IF(ISNUMBER(SEARCH("DIMETHYLAMINE",I935)),"Dimethylamine",IF(ISNUMBER(SEARCH("DIMETILAMINA",I935)),"Dimethylamine",IF(ISNUMBER(SEARCH("JUMP",I935)),"Diuron",IF(ISNUMBER(SEARCH("2-AMINO-2,3-DIMETHYL BUTYRAMIDE",I935)),"Herbicide Amine Intermediate",IF(ISNUMBER(SEARCH("TEBUTHIURON",I935)),"Tebuthiuron","FIXIT"))))))))</f>
        <v>2,4-Dichlorophenoxyacetic acid</v>
      </c>
      <c r="K935" s="12" t="str">
        <f t="shared" si="228"/>
        <v>2,4-D Main</v>
      </c>
      <c r="L935" s="12" t="str">
        <f t="shared" si="229"/>
        <v>Herbicide</v>
      </c>
      <c r="M935" s="7">
        <v>240800</v>
      </c>
      <c r="N935" s="7">
        <v>240.8</v>
      </c>
      <c r="O935" s="6" t="s">
        <v>49</v>
      </c>
      <c r="P935" s="15" t="e">
        <f t="shared" si="232"/>
        <v>#VALUE!</v>
      </c>
      <c r="Q935" s="10"/>
      <c r="R935" s="10"/>
      <c r="S935" s="10"/>
    </row>
    <row r="936" spans="1:19" ht="22" customHeight="1" x14ac:dyDescent="0.3">
      <c r="A936" s="2">
        <v>43452</v>
      </c>
      <c r="B936" s="21" t="str">
        <f t="shared" si="230"/>
        <v>December, 2018</v>
      </c>
      <c r="C936" s="21" t="str">
        <f t="shared" si="231"/>
        <v>December, 2018´</v>
      </c>
      <c r="D936" s="3" t="s">
        <v>32</v>
      </c>
      <c r="E936" s="3" t="s">
        <v>399</v>
      </c>
      <c r="F936" s="3" t="s">
        <v>151</v>
      </c>
      <c r="G936" s="3" t="s">
        <v>44</v>
      </c>
      <c r="H936" s="3" t="s">
        <v>153</v>
      </c>
      <c r="I936" s="3" t="s">
        <v>1096</v>
      </c>
      <c r="J936" s="12" t="str">
        <f t="shared" si="237"/>
        <v>Aromatic Solvent Mixture</v>
      </c>
      <c r="K936" s="12" t="str">
        <f t="shared" si="228"/>
        <v>Caromax 28</v>
      </c>
      <c r="L936" s="12" t="str">
        <f t="shared" si="229"/>
        <v>Solvent</v>
      </c>
      <c r="M936" s="4">
        <v>120000</v>
      </c>
      <c r="N936" s="4">
        <v>120</v>
      </c>
      <c r="O936" s="3" t="s">
        <v>49</v>
      </c>
      <c r="P936" s="15" t="e">
        <f t="shared" si="232"/>
        <v>#VALUE!</v>
      </c>
      <c r="Q936" s="7"/>
      <c r="R936" s="7"/>
      <c r="S936" s="7"/>
    </row>
    <row r="937" spans="1:19" ht="22" customHeight="1" x14ac:dyDescent="0.3">
      <c r="A937" s="5">
        <v>43452</v>
      </c>
      <c r="B937" s="21" t="str">
        <f t="shared" si="230"/>
        <v>December, 2018</v>
      </c>
      <c r="C937" s="21" t="str">
        <f t="shared" si="231"/>
        <v>December, 2018´</v>
      </c>
      <c r="D937" s="6" t="s">
        <v>32</v>
      </c>
      <c r="E937" s="6" t="s">
        <v>65</v>
      </c>
      <c r="F937" s="6" t="s">
        <v>67</v>
      </c>
      <c r="G937" s="6" t="s">
        <v>44</v>
      </c>
      <c r="H937" s="6" t="s">
        <v>73</v>
      </c>
      <c r="I937" s="6" t="s">
        <v>1097</v>
      </c>
      <c r="J937" s="12" t="str">
        <f t="shared" ref="J937" si="238">IF(ISNUMBER(SEARCH("2,4 D",I935)),"2,4-Dichlorophenoxyacetic acid",IF(ISNUMBER(SEARCH("ACIDO",I935)),"2,4-Dichlorophenoxyacetic acid",IF(ISNUMBER(SEARCH("NAPHTHA",I935)),"Aromatic Solvent Mixture",IF(ISNUMBER(SEARCH("DIMETHYLAMINE",I935)),"Dimethylamine",IF(ISNUMBER(SEARCH("DIMETILAMINA",I935)),"Dimethylamine",IF(ISNUMBER(SEARCH("JUMP",I935)),"Diuron",IF(ISNUMBER(SEARCH(" 2-AMINO-2,3-DIMETHYL BUTYRAMIDE",I935)),"Herbicide Amine Intermediate",IF(ISNUMBER(SEARCH("TEBUTHIURON",I935)),"Tebuthiuron",IF(ISNUMBER(SEARCH("DMS",I935)),"Dimethyl Sulfate",IF(ISNUMBER(SEARCH("2,4-XILIDIN",I935)),"2,4-Xylidine","FIX IT"))))))))))</f>
        <v>2,4-Dichlorophenoxyacetic acid</v>
      </c>
      <c r="K937" s="12" t="str">
        <f t="shared" si="228"/>
        <v>2,4-D Main</v>
      </c>
      <c r="L937" s="12" t="str">
        <f t="shared" si="229"/>
        <v>Herbicide</v>
      </c>
      <c r="M937" s="7">
        <v>20090</v>
      </c>
      <c r="N937" s="7">
        <v>20.09</v>
      </c>
      <c r="O937" s="7">
        <v>280000</v>
      </c>
      <c r="P937" s="15">
        <f t="shared" si="232"/>
        <v>13.937282229965156</v>
      </c>
      <c r="Q937" s="10"/>
      <c r="R937" s="10"/>
      <c r="S937" s="10"/>
    </row>
    <row r="938" spans="1:19" ht="22" customHeight="1" x14ac:dyDescent="0.3">
      <c r="A938" s="2">
        <v>43452</v>
      </c>
      <c r="B938" s="21" t="str">
        <f t="shared" si="230"/>
        <v>December, 2018</v>
      </c>
      <c r="C938" s="21" t="str">
        <f t="shared" si="231"/>
        <v>December, 2018´</v>
      </c>
      <c r="D938" s="3" t="s">
        <v>84</v>
      </c>
      <c r="E938" s="3" t="s">
        <v>65</v>
      </c>
      <c r="F938" s="3" t="s">
        <v>67</v>
      </c>
      <c r="G938" s="3" t="s">
        <v>44</v>
      </c>
      <c r="H938" s="3" t="s">
        <v>71</v>
      </c>
      <c r="I938" s="3" t="s">
        <v>1012</v>
      </c>
      <c r="J938" s="12" t="str">
        <f>IF(ISNUMBER(SEARCH("2,4 D",I938)),"2,4-Dichlorophenoxyacetic acid",IF(ISNUMBER(SEARCH("ACIDO",I938)),"2,4-Dichlorophenoxyacetic acid",IF(ISNUMBER(SEARCH("NAPHTHA",I938)),"Aromatic Solvent Mixture",IF(ISNUMBER(SEARCH("DIMETHYLAMINE",I938)),"Dimethylamine",IF(ISNUMBER(SEARCH("DIMETILAMINA",I938)),"Dimethylamine",IF(ISNUMBER(SEARCH("JUMP",I938)),"Diuron",IF(ISNUMBER(SEARCH("2-AMINO-2,3-DIMETHYL BUTYRAMIDE",I938)),"Herbicide Amine Intermediate",IF(ISNUMBER(SEARCH("TEBUTHIURON",I938)),"Tebuthiuron","FIXIT"))))))))</f>
        <v>Diuron</v>
      </c>
      <c r="K938" s="12" t="str">
        <f t="shared" si="228"/>
        <v>Jump</v>
      </c>
      <c r="L938" s="12" t="str">
        <f t="shared" si="229"/>
        <v>Herbicide</v>
      </c>
      <c r="M938" s="4">
        <v>22348</v>
      </c>
      <c r="N938" s="4">
        <v>22.35</v>
      </c>
      <c r="O938" s="4">
        <v>311000</v>
      </c>
      <c r="P938" s="15">
        <f t="shared" si="232"/>
        <v>13.916234114909612</v>
      </c>
      <c r="Q938" s="7"/>
      <c r="R938" s="7"/>
      <c r="S938" s="7"/>
    </row>
    <row r="939" spans="1:19" ht="22" customHeight="1" x14ac:dyDescent="0.3">
      <c r="A939" s="5">
        <v>43452</v>
      </c>
      <c r="B939" s="21" t="str">
        <f t="shared" si="230"/>
        <v>December, 2018</v>
      </c>
      <c r="C939" s="21" t="str">
        <f t="shared" si="231"/>
        <v>December, 2018´</v>
      </c>
      <c r="D939" s="6" t="s">
        <v>32</v>
      </c>
      <c r="E939" s="6" t="s">
        <v>65</v>
      </c>
      <c r="F939" s="6" t="s">
        <v>67</v>
      </c>
      <c r="G939" s="6" t="s">
        <v>44</v>
      </c>
      <c r="H939" s="6" t="s">
        <v>73</v>
      </c>
      <c r="I939" s="6" t="s">
        <v>1098</v>
      </c>
      <c r="J939" s="12" t="str">
        <f>IF(ISNUMBER(SEARCH("DMS",I939)),"Dimethyl Sulfate",IF(ISNUMBER(SEARCH("2,4-XILIDIN",I939)),"2,4-Xylidine",IF(ISNUMBER(SEARCH("GALIGAN",I939)),"Oxyfluorfen",IF(ISNUMBER(SEARCH("DIMETHYLAMINE",I939)),"Dimethylamine",IF(ISNUMBER(SEARCH("ORTHOFORMATE",I939)),"Trimethyl orthoformate",IF(ISNUMBER(SEARCH("NOVALURON",I939)),"Novaluron",IF(ISNUMBER(SEARCH("DIMETHYL SULPHATE",I939)),"Dimethyl Sulphate",IF(ISNUMBER(SEARCH("ALTAPYNE",I939)),"Acid Based Co-Emulsifier",IF(ISNUMBER(SEARCH("METHANESULFONYL",I939)),"Methanesulfonyl chloride",IF(ISNUMBER(SEARCH("METHYL FORMATE",I939)),"Methanoate",IF(ISNUMBER(SEARCH("FLUEN",I939)),"Fluensulfone","FIX IT")))))))))))</f>
        <v>Oxyfluorfen</v>
      </c>
      <c r="K939" s="12" t="str">
        <f t="shared" si="228"/>
        <v>Galigan 240 EC</v>
      </c>
      <c r="L939" s="12" t="str">
        <f t="shared" si="229"/>
        <v>Herbicide</v>
      </c>
      <c r="M939" s="7">
        <v>17618</v>
      </c>
      <c r="N939" s="7">
        <v>17.62</v>
      </c>
      <c r="O939" s="7">
        <v>245000</v>
      </c>
      <c r="P939" s="15">
        <f t="shared" si="232"/>
        <v>13.906232262458849</v>
      </c>
      <c r="Q939" s="10"/>
      <c r="R939" s="10"/>
      <c r="S939" s="10"/>
    </row>
    <row r="940" spans="1:19" ht="22" customHeight="1" x14ac:dyDescent="0.3">
      <c r="A940" s="2">
        <v>43449</v>
      </c>
      <c r="B940" s="21" t="str">
        <f t="shared" si="230"/>
        <v>December, 2018</v>
      </c>
      <c r="C940" s="21" t="str">
        <f t="shared" si="231"/>
        <v>December, 2018´</v>
      </c>
      <c r="D940" s="3" t="s">
        <v>32</v>
      </c>
      <c r="E940" s="3" t="s">
        <v>840</v>
      </c>
      <c r="F940" s="3" t="s">
        <v>53</v>
      </c>
      <c r="G940" s="3" t="s">
        <v>44</v>
      </c>
      <c r="H940" s="3" t="s">
        <v>57</v>
      </c>
      <c r="I940" s="3" t="s">
        <v>1099</v>
      </c>
      <c r="J940" s="12" t="str">
        <f t="shared" si="235"/>
        <v>Carbendazim</v>
      </c>
      <c r="K940" s="12" t="str">
        <f t="shared" si="228"/>
        <v>Not Identified</v>
      </c>
      <c r="L940" s="12" t="str">
        <f t="shared" si="229"/>
        <v>General Chemical</v>
      </c>
      <c r="M940" s="4">
        <v>48240</v>
      </c>
      <c r="N940" s="4">
        <v>48.24</v>
      </c>
      <c r="O940" s="4">
        <v>741000</v>
      </c>
      <c r="P940" s="15">
        <f t="shared" si="232"/>
        <v>15.360696517412935</v>
      </c>
      <c r="Q940" s="7"/>
      <c r="R940" s="7"/>
      <c r="S940" s="7"/>
    </row>
    <row r="941" spans="1:19" ht="22" customHeight="1" x14ac:dyDescent="0.3">
      <c r="A941" s="5">
        <v>43447</v>
      </c>
      <c r="B941" s="21" t="str">
        <f t="shared" si="230"/>
        <v>December, 2018</v>
      </c>
      <c r="C941" s="21" t="str">
        <f t="shared" si="231"/>
        <v>December, 2018´</v>
      </c>
      <c r="D941" s="6" t="s">
        <v>32</v>
      </c>
      <c r="E941" s="6" t="s">
        <v>77</v>
      </c>
      <c r="F941" s="6" t="s">
        <v>67</v>
      </c>
      <c r="G941" s="6" t="s">
        <v>44</v>
      </c>
      <c r="H941" s="11" t="s">
        <v>82</v>
      </c>
      <c r="I941" s="6" t="s">
        <v>1100</v>
      </c>
      <c r="J941" s="12" t="s">
        <v>3118</v>
      </c>
      <c r="K941" s="12" t="str">
        <f t="shared" si="228"/>
        <v>Pyrinex</v>
      </c>
      <c r="L941" s="12" t="str">
        <f t="shared" si="229"/>
        <v>Pesticide</v>
      </c>
      <c r="M941" s="7">
        <v>38640</v>
      </c>
      <c r="N941" s="7">
        <v>38.64</v>
      </c>
      <c r="O941" s="7">
        <v>757000</v>
      </c>
      <c r="P941" s="15">
        <f t="shared" si="232"/>
        <v>19.591097308488614</v>
      </c>
      <c r="Q941" s="10"/>
      <c r="R941" s="10"/>
      <c r="S941" s="10"/>
    </row>
    <row r="942" spans="1:19" ht="22" customHeight="1" x14ac:dyDescent="0.3">
      <c r="A942" s="2">
        <v>43447</v>
      </c>
      <c r="B942" s="21" t="str">
        <f t="shared" si="230"/>
        <v>December, 2018</v>
      </c>
      <c r="C942" s="21" t="str">
        <f t="shared" si="231"/>
        <v>December, 2018´</v>
      </c>
      <c r="D942" s="3" t="s">
        <v>32</v>
      </c>
      <c r="E942" s="3" t="s">
        <v>65</v>
      </c>
      <c r="F942" s="3" t="s">
        <v>67</v>
      </c>
      <c r="G942" s="3" t="s">
        <v>44</v>
      </c>
      <c r="H942" s="3" t="s">
        <v>73</v>
      </c>
      <c r="I942" s="3" t="s">
        <v>1101</v>
      </c>
      <c r="J942" s="12" t="str">
        <f t="shared" si="235"/>
        <v>Clethodim</v>
      </c>
      <c r="K942" s="12" t="str">
        <f t="shared" si="228"/>
        <v>Platinum</v>
      </c>
      <c r="L942" s="12" t="str">
        <f t="shared" si="229"/>
        <v>Herbicide</v>
      </c>
      <c r="M942" s="4">
        <v>119966</v>
      </c>
      <c r="N942" s="4">
        <v>119.97</v>
      </c>
      <c r="O942" s="4">
        <v>1669000</v>
      </c>
      <c r="P942" s="15">
        <f t="shared" si="232"/>
        <v>13.91227514462431</v>
      </c>
      <c r="Q942" s="7"/>
      <c r="R942" s="7"/>
      <c r="S942" s="7"/>
    </row>
    <row r="943" spans="1:19" ht="22" customHeight="1" x14ac:dyDescent="0.3">
      <c r="A943" s="5">
        <v>43447</v>
      </c>
      <c r="B943" s="21" t="str">
        <f t="shared" si="230"/>
        <v>December, 2018</v>
      </c>
      <c r="C943" s="21" t="str">
        <f t="shared" si="231"/>
        <v>December, 2018´</v>
      </c>
      <c r="D943" s="6" t="s">
        <v>84</v>
      </c>
      <c r="E943" s="6" t="s">
        <v>65</v>
      </c>
      <c r="F943" s="6" t="s">
        <v>67</v>
      </c>
      <c r="G943" s="6" t="s">
        <v>44</v>
      </c>
      <c r="H943" s="6" t="s">
        <v>71</v>
      </c>
      <c r="I943" s="6" t="s">
        <v>1102</v>
      </c>
      <c r="J943" s="12" t="str">
        <f t="shared" ref="J943:J944" si="239">IF(ISNUMBER(SEARCH("2,4 D",I943)),"2,4-Dichlorophenoxyacetic acid",IF(ISNUMBER(SEARCH("ACIDO",I943)),"2,4-Dichlorophenoxyacetic acid",IF(ISNUMBER(SEARCH("NAPHTHA",I943)),"Aromatic Solvent Mixture",IF(ISNUMBER(SEARCH("DIMETHYLAMINE",I943)),"Dimethylamine",IF(ISNUMBER(SEARCH("DIMETILAMINA",I943)),"Dimethylamine",IF(ISNUMBER(SEARCH("JUMP",I943)),"Diuron",IF(ISNUMBER(SEARCH("2-AMINO-2,3-DIMETHYL BUTYRAMIDE",I943)),"Herbicide Amine Intermediate",IF(ISNUMBER(SEARCH("TEBUTHIURON",I943)),"Tebuthiuron","FIXIT"))))))))</f>
        <v>Diuron</v>
      </c>
      <c r="K943" s="12" t="str">
        <f t="shared" si="228"/>
        <v>Jump</v>
      </c>
      <c r="L943" s="12" t="str">
        <f t="shared" si="229"/>
        <v>Herbicide</v>
      </c>
      <c r="M943" s="7">
        <v>44696</v>
      </c>
      <c r="N943" s="7">
        <v>44.7</v>
      </c>
      <c r="O943" s="7">
        <v>622000</v>
      </c>
      <c r="P943" s="15">
        <f t="shared" si="232"/>
        <v>13.916234114909612</v>
      </c>
      <c r="Q943" s="10"/>
      <c r="R943" s="10"/>
      <c r="S943" s="10"/>
    </row>
    <row r="944" spans="1:19" ht="22" customHeight="1" x14ac:dyDescent="0.3">
      <c r="A944" s="2">
        <v>43447</v>
      </c>
      <c r="B944" s="21" t="str">
        <f t="shared" si="230"/>
        <v>December, 2018</v>
      </c>
      <c r="C944" s="21" t="str">
        <f t="shared" si="231"/>
        <v>December, 2018´</v>
      </c>
      <c r="D944" s="3" t="s">
        <v>84</v>
      </c>
      <c r="E944" s="3" t="s">
        <v>65</v>
      </c>
      <c r="F944" s="3" t="s">
        <v>67</v>
      </c>
      <c r="G944" s="3" t="s">
        <v>44</v>
      </c>
      <c r="H944" s="3" t="s">
        <v>71</v>
      </c>
      <c r="I944" s="3" t="s">
        <v>1103</v>
      </c>
      <c r="J944" s="12" t="str">
        <f t="shared" si="239"/>
        <v>Diuron</v>
      </c>
      <c r="K944" s="12" t="str">
        <f t="shared" si="228"/>
        <v>Jump</v>
      </c>
      <c r="L944" s="12" t="str">
        <f t="shared" si="229"/>
        <v>Herbicide</v>
      </c>
      <c r="M944" s="4">
        <v>44696</v>
      </c>
      <c r="N944" s="4">
        <v>44.7</v>
      </c>
      <c r="O944" s="4">
        <v>622000</v>
      </c>
      <c r="P944" s="15">
        <f t="shared" si="232"/>
        <v>13.916234114909612</v>
      </c>
      <c r="Q944" s="7"/>
      <c r="R944" s="7"/>
      <c r="S944" s="7"/>
    </row>
    <row r="945" spans="1:19" ht="22" customHeight="1" x14ac:dyDescent="0.3">
      <c r="A945" s="5">
        <v>43447</v>
      </c>
      <c r="B945" s="21" t="str">
        <f t="shared" si="230"/>
        <v>December, 2018</v>
      </c>
      <c r="C945" s="21" t="str">
        <f t="shared" si="231"/>
        <v>December, 2018´</v>
      </c>
      <c r="D945" s="6" t="s">
        <v>32</v>
      </c>
      <c r="E945" s="6" t="s">
        <v>77</v>
      </c>
      <c r="F945" s="6" t="s">
        <v>67</v>
      </c>
      <c r="G945" s="6" t="s">
        <v>44</v>
      </c>
      <c r="H945" s="6" t="s">
        <v>82</v>
      </c>
      <c r="I945" s="6" t="s">
        <v>1104</v>
      </c>
      <c r="J945" s="18" t="s">
        <v>3193</v>
      </c>
      <c r="K945" s="12" t="str">
        <f t="shared" si="228"/>
        <v>Galil</v>
      </c>
      <c r="L945" s="12" t="str">
        <f t="shared" si="229"/>
        <v>Insecticide</v>
      </c>
      <c r="M945" s="7">
        <v>82440</v>
      </c>
      <c r="N945" s="7">
        <v>82.44</v>
      </c>
      <c r="O945" s="7">
        <v>1615000</v>
      </c>
      <c r="P945" s="15">
        <f t="shared" si="232"/>
        <v>19.590004852013585</v>
      </c>
      <c r="Q945" s="10"/>
      <c r="R945" s="10"/>
      <c r="S945" s="10"/>
    </row>
    <row r="946" spans="1:19" ht="22" customHeight="1" x14ac:dyDescent="0.3">
      <c r="A946" s="2">
        <v>43447</v>
      </c>
      <c r="B946" s="21" t="str">
        <f t="shared" si="230"/>
        <v>December, 2018</v>
      </c>
      <c r="C946" s="21" t="str">
        <f t="shared" si="231"/>
        <v>December, 2018´</v>
      </c>
      <c r="D946" s="3" t="s">
        <v>32</v>
      </c>
      <c r="E946" s="3" t="s">
        <v>77</v>
      </c>
      <c r="F946" s="3" t="s">
        <v>67</v>
      </c>
      <c r="G946" s="3" t="s">
        <v>44</v>
      </c>
      <c r="H946" s="3" t="s">
        <v>80</v>
      </c>
      <c r="I946" s="3" t="s">
        <v>1105</v>
      </c>
      <c r="J946" s="18" t="s">
        <v>3193</v>
      </c>
      <c r="K946" s="12" t="str">
        <f t="shared" si="228"/>
        <v>Galil</v>
      </c>
      <c r="L946" s="12" t="str">
        <f t="shared" si="229"/>
        <v>Insecticide</v>
      </c>
      <c r="M946" s="4">
        <v>31410</v>
      </c>
      <c r="N946" s="4">
        <v>31.41</v>
      </c>
      <c r="O946" s="4">
        <v>29892000</v>
      </c>
      <c r="P946" s="15">
        <f t="shared" si="232"/>
        <v>951.67144221585477</v>
      </c>
      <c r="Q946" s="7"/>
      <c r="R946" s="7"/>
      <c r="S946" s="7"/>
    </row>
    <row r="947" spans="1:19" ht="22" customHeight="1" x14ac:dyDescent="0.3">
      <c r="A947" s="5">
        <v>43447</v>
      </c>
      <c r="B947" s="21" t="str">
        <f t="shared" si="230"/>
        <v>December, 2018</v>
      </c>
      <c r="C947" s="21" t="str">
        <f t="shared" si="231"/>
        <v>December, 2018´</v>
      </c>
      <c r="D947" s="6" t="s">
        <v>32</v>
      </c>
      <c r="E947" s="6" t="s">
        <v>77</v>
      </c>
      <c r="F947" s="6" t="s">
        <v>67</v>
      </c>
      <c r="G947" s="6" t="s">
        <v>44</v>
      </c>
      <c r="H947" s="6" t="s">
        <v>82</v>
      </c>
      <c r="I947" s="6" t="s">
        <v>1106</v>
      </c>
      <c r="J947" s="12" t="str">
        <f t="shared" si="235"/>
        <v>Chlorpyrifos</v>
      </c>
      <c r="K947" s="12" t="str">
        <f t="shared" si="228"/>
        <v>Pyrinex</v>
      </c>
      <c r="L947" s="12" t="str">
        <f t="shared" si="229"/>
        <v>Pesticide</v>
      </c>
      <c r="M947" s="7">
        <v>139720</v>
      </c>
      <c r="N947" s="7">
        <v>139.72</v>
      </c>
      <c r="O947" s="7">
        <v>2737000</v>
      </c>
      <c r="P947" s="15">
        <f t="shared" si="232"/>
        <v>19.589178356713425</v>
      </c>
      <c r="Q947" s="10"/>
      <c r="R947" s="10"/>
      <c r="S947" s="10"/>
    </row>
    <row r="948" spans="1:19" ht="22" customHeight="1" x14ac:dyDescent="0.3">
      <c r="A948" s="2">
        <v>43447</v>
      </c>
      <c r="B948" s="21" t="str">
        <f t="shared" si="230"/>
        <v>December, 2018</v>
      </c>
      <c r="C948" s="21" t="str">
        <f t="shared" si="231"/>
        <v>December, 2018´</v>
      </c>
      <c r="D948" s="3" t="s">
        <v>32</v>
      </c>
      <c r="E948" s="3" t="s">
        <v>65</v>
      </c>
      <c r="F948" s="3" t="s">
        <v>67</v>
      </c>
      <c r="G948" s="3" t="s">
        <v>44</v>
      </c>
      <c r="H948" s="3" t="s">
        <v>73</v>
      </c>
      <c r="I948" s="3" t="s">
        <v>1107</v>
      </c>
      <c r="J948" s="12" t="str">
        <f t="shared" ref="J948" si="240">IF(ISNUMBER(SEARCH("DMS",I948)),"Dimethyl Sulfate",IF(ISNUMBER(SEARCH("2,4-XILIDIN",I948)),"2,4-Xylidine",IF(ISNUMBER(SEARCH("GALIGAN",I948)),"Oxyfluorfen",IF(ISNUMBER(SEARCH("DIMETHYLAMINE",I948)),"Dimethylamine",IF(ISNUMBER(SEARCH("ORTHOFORMATE",I948)),"Trimethyl orthoformate",IF(ISNUMBER(SEARCH("NOVALURON",I948)),"Novaluron",IF(ISNUMBER(SEARCH("DIMETHYL SULPHATE",I948)),"Dimethyl Sulphate",IF(ISNUMBER(SEARCH("ALTAPYNE",I948)),"Acid Based Co-Emulsifier",IF(ISNUMBER(SEARCH("METHANESULFONYL",I948)),"Methanesulfonyl chloride",IF(ISNUMBER(SEARCH("METHYL FORMATE",I948)),"Methanoate",IF(ISNUMBER(SEARCH("FLUEN",I948)),"Fluensulfone","FIX IT")))))))))))</f>
        <v>Oxyfluorfen</v>
      </c>
      <c r="K948" s="12" t="str">
        <f t="shared" si="228"/>
        <v>Galigan 240 EC</v>
      </c>
      <c r="L948" s="12" t="str">
        <f t="shared" si="229"/>
        <v>Herbicide</v>
      </c>
      <c r="M948" s="4">
        <v>17618</v>
      </c>
      <c r="N948" s="4">
        <v>17.62</v>
      </c>
      <c r="O948" s="4">
        <v>245000</v>
      </c>
      <c r="P948" s="15">
        <f t="shared" si="232"/>
        <v>13.906232262458849</v>
      </c>
      <c r="Q948" s="7"/>
      <c r="R948" s="7"/>
      <c r="S948" s="7"/>
    </row>
    <row r="949" spans="1:19" ht="22" customHeight="1" x14ac:dyDescent="0.3">
      <c r="A949" s="5">
        <v>43446</v>
      </c>
      <c r="B949" s="21" t="str">
        <f t="shared" si="230"/>
        <v>December, 2018</v>
      </c>
      <c r="C949" s="21" t="str">
        <f t="shared" si="231"/>
        <v>December, 2018´</v>
      </c>
      <c r="D949" s="6" t="s">
        <v>84</v>
      </c>
      <c r="E949" s="6" t="s">
        <v>278</v>
      </c>
      <c r="F949" s="6" t="s">
        <v>60</v>
      </c>
      <c r="G949" s="6" t="s">
        <v>44</v>
      </c>
      <c r="H949" s="6" t="s">
        <v>63</v>
      </c>
      <c r="I949" s="6" t="s">
        <v>1108</v>
      </c>
      <c r="J949" s="12" t="s">
        <v>3167</v>
      </c>
      <c r="K949" s="12" t="str">
        <f t="shared" si="228"/>
        <v>Not Identified</v>
      </c>
      <c r="L949" s="12" t="str">
        <f t="shared" si="229"/>
        <v>General Chemical</v>
      </c>
      <c r="M949" s="7">
        <v>60360</v>
      </c>
      <c r="N949" s="7">
        <v>60.36</v>
      </c>
      <c r="O949" s="7">
        <v>833000</v>
      </c>
      <c r="P949" s="15">
        <f t="shared" si="232"/>
        <v>13.800530152418821</v>
      </c>
      <c r="Q949" s="10"/>
      <c r="R949" s="10"/>
      <c r="S949" s="10"/>
    </row>
    <row r="950" spans="1:19" ht="22" customHeight="1" x14ac:dyDescent="0.3">
      <c r="A950" s="2">
        <v>43444</v>
      </c>
      <c r="B950" s="21" t="str">
        <f t="shared" si="230"/>
        <v>December, 2018</v>
      </c>
      <c r="C950" s="21" t="str">
        <f t="shared" si="231"/>
        <v>December, 2018´</v>
      </c>
      <c r="D950" s="3" t="s">
        <v>32</v>
      </c>
      <c r="E950" s="3" t="s">
        <v>191</v>
      </c>
      <c r="F950" s="3" t="s">
        <v>186</v>
      </c>
      <c r="G950" s="3" t="s">
        <v>44</v>
      </c>
      <c r="H950" s="3" t="s">
        <v>193</v>
      </c>
      <c r="I950" s="3" t="s">
        <v>1109</v>
      </c>
      <c r="J950" s="12" t="s">
        <v>3376</v>
      </c>
      <c r="K950" s="12" t="str">
        <f t="shared" si="228"/>
        <v>Not Identified</v>
      </c>
      <c r="L950" s="12" t="str">
        <f t="shared" si="229"/>
        <v>General Chemical</v>
      </c>
      <c r="M950" s="4">
        <v>47920</v>
      </c>
      <c r="N950" s="4">
        <v>47.92</v>
      </c>
      <c r="O950" s="4">
        <v>80000</v>
      </c>
      <c r="P950" s="15">
        <f t="shared" si="232"/>
        <v>1.669449081803005</v>
      </c>
      <c r="Q950" s="7"/>
      <c r="R950" s="7"/>
      <c r="S950" s="7"/>
    </row>
    <row r="951" spans="1:19" ht="22" customHeight="1" x14ac:dyDescent="0.3">
      <c r="A951" s="5">
        <v>43444</v>
      </c>
      <c r="B951" s="21" t="str">
        <f t="shared" si="230"/>
        <v>December, 2018</v>
      </c>
      <c r="C951" s="21" t="str">
        <f t="shared" si="231"/>
        <v>December, 2018´</v>
      </c>
      <c r="D951" s="6" t="s">
        <v>32</v>
      </c>
      <c r="E951" s="6" t="s">
        <v>191</v>
      </c>
      <c r="F951" s="6" t="s">
        <v>186</v>
      </c>
      <c r="G951" s="6" t="s">
        <v>44</v>
      </c>
      <c r="H951" s="6" t="s">
        <v>1110</v>
      </c>
      <c r="I951" s="6" t="s">
        <v>1111</v>
      </c>
      <c r="J951" s="12" t="s">
        <v>3376</v>
      </c>
      <c r="K951" s="12" t="str">
        <f t="shared" si="228"/>
        <v>Not Identified</v>
      </c>
      <c r="L951" s="12" t="str">
        <f t="shared" si="229"/>
        <v>General Chemical</v>
      </c>
      <c r="M951" s="7">
        <v>25990</v>
      </c>
      <c r="N951" s="7">
        <v>25.99</v>
      </c>
      <c r="O951" s="7">
        <v>172000</v>
      </c>
      <c r="P951" s="15">
        <f t="shared" si="232"/>
        <v>6.6179299730665644</v>
      </c>
      <c r="Q951" s="10"/>
      <c r="R951" s="10"/>
      <c r="S951" s="10"/>
    </row>
    <row r="952" spans="1:19" ht="22" customHeight="1" x14ac:dyDescent="0.3">
      <c r="A952" s="2">
        <v>43444</v>
      </c>
      <c r="B952" s="21" t="str">
        <f t="shared" si="230"/>
        <v>December, 2018</v>
      </c>
      <c r="C952" s="21" t="str">
        <f t="shared" si="231"/>
        <v>December, 2018´</v>
      </c>
      <c r="D952" s="3" t="s">
        <v>32</v>
      </c>
      <c r="E952" s="3" t="s">
        <v>173</v>
      </c>
      <c r="F952" s="3" t="s">
        <v>176</v>
      </c>
      <c r="G952" s="3" t="s">
        <v>44</v>
      </c>
      <c r="H952" s="3" t="s">
        <v>179</v>
      </c>
      <c r="I952" s="3" t="s">
        <v>1112</v>
      </c>
      <c r="J952" s="12" t="str">
        <f t="shared" ref="J952:J956" si="241">IF(ISNUMBER(SEARCH("DMS",I952)),"Dimethyl Sulfate",IF(ISNUMBER(SEARCH("2,4-XILIDIN",I952)),"2,4-Xylidine",IF(ISNUMBER(SEARCH("GALIGAN",I952)),"Oxyfluorfen",IF(ISNUMBER(SEARCH("DIMETHYLAMINE",I952)),"Dimethylamine",IF(ISNUMBER(SEARCH("ORTHOFORMATE",I952)),"Trimethyl orthoformate",IF(ISNUMBER(SEARCH("NOVALURON",I952)),"Novaluron",IF(ISNUMBER(SEARCH("DIMETHYL SULPHATE",I952)),"Dimethyl Sulphate",IF(ISNUMBER(SEARCH("ALTAPYNE",I952)),"Acid Based Co-Emulsifier",IF(ISNUMBER(SEARCH("METHANESULFONYL",I952)),"Methanesulfonyl chloride",IF(ISNUMBER(SEARCH("METHYL FORMATE",I952)),"Methanoate",IF(ISNUMBER(SEARCH("FLUEN",I952)),"Fluensulfone","FIX IT")))))))))))</f>
        <v>Acid Based Co-Emulsifier</v>
      </c>
      <c r="K952" s="12" t="str">
        <f t="shared" si="228"/>
        <v>Not Identified</v>
      </c>
      <c r="L952" s="12" t="str">
        <f t="shared" si="229"/>
        <v>General Chemical</v>
      </c>
      <c r="M952" s="4">
        <v>34750</v>
      </c>
      <c r="N952" s="4">
        <v>34.75</v>
      </c>
      <c r="O952" s="4">
        <v>18700</v>
      </c>
      <c r="P952" s="15">
        <f t="shared" si="232"/>
        <v>0.53812949640287766</v>
      </c>
      <c r="Q952" s="7"/>
      <c r="R952" s="7"/>
      <c r="S952" s="7"/>
    </row>
    <row r="953" spans="1:19" ht="22" customHeight="1" x14ac:dyDescent="0.3">
      <c r="A953" s="5">
        <v>43444</v>
      </c>
      <c r="B953" s="21" t="str">
        <f t="shared" si="230"/>
        <v>December, 2018</v>
      </c>
      <c r="C953" s="21" t="str">
        <f t="shared" si="231"/>
        <v>December, 2018´</v>
      </c>
      <c r="D953" s="6" t="s">
        <v>32</v>
      </c>
      <c r="E953" s="6" t="s">
        <v>65</v>
      </c>
      <c r="F953" s="6" t="s">
        <v>67</v>
      </c>
      <c r="G953" s="6" t="s">
        <v>44</v>
      </c>
      <c r="H953" s="6" t="s">
        <v>73</v>
      </c>
      <c r="I953" s="6" t="s">
        <v>1113</v>
      </c>
      <c r="J953" s="12" t="str">
        <f t="shared" ref="J953" si="242">IF(ISNUMBER(SEARCH("BUTYRAMIDE",I953)),"2,3-Dimethyl Butyramide",IF(ISNUMBER(SEARCH("FOLPET",I953)),"Folpet",IF(ISNUMBER(SEARCH("METHYL [2-({[6- (TRIFLUOROMETHYL) PYRIDIN-2-YL] OXY} METHYL) PHENYL",I953)),"Esther",IF(ISNUMBER(SEARCH("TEBUCONAZOL",I953)),"Tebuconazole",IF(ISNUMBER(SEARCH("DICHLOROPHENYL",I953)),"Dichlorophenyl Isocyanates",IF(ISNUMBER(SEARCH("CAPTAN",I953)),"Captan",IF(ISNUMBER(SEARCH("DIMETHYLACETAMID",I953)),"Dimethylacetamide",IF(ISNUMBER(SEARCH("AFALON",I953)),"Linuron","FIX IT"))))))))</f>
        <v>Linuron</v>
      </c>
      <c r="K953" s="12" t="str">
        <f t="shared" si="228"/>
        <v>Afalon</v>
      </c>
      <c r="L953" s="12" t="str">
        <f t="shared" si="229"/>
        <v>Herbicide</v>
      </c>
      <c r="M953" s="7">
        <v>20090</v>
      </c>
      <c r="N953" s="7">
        <v>20.09</v>
      </c>
      <c r="O953" s="7">
        <v>280000</v>
      </c>
      <c r="P953" s="15">
        <f t="shared" si="232"/>
        <v>13.937282229965156</v>
      </c>
      <c r="Q953" s="10"/>
      <c r="R953" s="10"/>
      <c r="S953" s="10"/>
    </row>
    <row r="954" spans="1:19" ht="22" customHeight="1" x14ac:dyDescent="0.3">
      <c r="A954" s="2">
        <v>43442</v>
      </c>
      <c r="B954" s="21" t="str">
        <f t="shared" si="230"/>
        <v>December, 2018</v>
      </c>
      <c r="C954" s="21" t="str">
        <f t="shared" si="231"/>
        <v>December, 2018´</v>
      </c>
      <c r="D954" s="3" t="s">
        <v>32</v>
      </c>
      <c r="E954" s="3" t="s">
        <v>1041</v>
      </c>
      <c r="F954" s="3" t="s">
        <v>60</v>
      </c>
      <c r="G954" s="3" t="s">
        <v>44</v>
      </c>
      <c r="H954" s="3" t="s">
        <v>418</v>
      </c>
      <c r="I954" s="3" t="s">
        <v>1043</v>
      </c>
      <c r="J954" s="12" t="s">
        <v>3135</v>
      </c>
      <c r="K954" s="12" t="str">
        <f t="shared" si="228"/>
        <v>Shelter</v>
      </c>
      <c r="L954" s="12" t="str">
        <f t="shared" si="229"/>
        <v>Insecticide</v>
      </c>
      <c r="M954" s="4">
        <v>6048</v>
      </c>
      <c r="N954" s="4">
        <v>6.05</v>
      </c>
      <c r="O954" s="4">
        <v>194000</v>
      </c>
      <c r="P954" s="15">
        <f t="shared" si="232"/>
        <v>32.076719576719576</v>
      </c>
      <c r="Q954" s="7"/>
      <c r="R954" s="7"/>
      <c r="S954" s="7"/>
    </row>
    <row r="955" spans="1:19" ht="22" customHeight="1" x14ac:dyDescent="0.3">
      <c r="A955" s="5">
        <v>43442</v>
      </c>
      <c r="B955" s="21" t="str">
        <f t="shared" si="230"/>
        <v>December, 2018</v>
      </c>
      <c r="C955" s="21" t="str">
        <f t="shared" si="231"/>
        <v>December, 2018´</v>
      </c>
      <c r="D955" s="6" t="s">
        <v>84</v>
      </c>
      <c r="E955" s="6" t="s">
        <v>996</v>
      </c>
      <c r="F955" s="6" t="s">
        <v>999</v>
      </c>
      <c r="G955" s="6" t="s">
        <v>44</v>
      </c>
      <c r="H955" s="6" t="s">
        <v>1114</v>
      </c>
      <c r="I955" s="6" t="s">
        <v>1115</v>
      </c>
      <c r="J955" s="12" t="s">
        <v>3174</v>
      </c>
      <c r="K955" s="12" t="str">
        <f t="shared" si="228"/>
        <v>Not Identified</v>
      </c>
      <c r="L955" s="12" t="str">
        <f t="shared" si="229"/>
        <v>General Chemical</v>
      </c>
      <c r="M955" s="7">
        <v>28320</v>
      </c>
      <c r="N955" s="7">
        <v>28.32</v>
      </c>
      <c r="O955" s="7">
        <v>44900</v>
      </c>
      <c r="P955" s="15">
        <f t="shared" si="232"/>
        <v>1.58545197740113</v>
      </c>
      <c r="Q955" s="10"/>
      <c r="R955" s="10"/>
      <c r="S955" s="10"/>
    </row>
    <row r="956" spans="1:19" ht="22" customHeight="1" x14ac:dyDescent="0.3">
      <c r="A956" s="2">
        <v>43440</v>
      </c>
      <c r="B956" s="21" t="str">
        <f t="shared" si="230"/>
        <v>December, 2018</v>
      </c>
      <c r="C956" s="21" t="str">
        <f t="shared" si="231"/>
        <v>December, 2018´</v>
      </c>
      <c r="D956" s="3" t="s">
        <v>84</v>
      </c>
      <c r="E956" s="3" t="s">
        <v>77</v>
      </c>
      <c r="F956" s="3" t="s">
        <v>67</v>
      </c>
      <c r="G956" s="3" t="s">
        <v>44</v>
      </c>
      <c r="H956" s="3" t="s">
        <v>82</v>
      </c>
      <c r="I956" s="3" t="s">
        <v>1116</v>
      </c>
      <c r="J956" s="12" t="str">
        <f t="shared" si="241"/>
        <v>Novaluron</v>
      </c>
      <c r="K956" s="12" t="str">
        <f t="shared" si="228"/>
        <v>Rimon</v>
      </c>
      <c r="L956" s="12" t="str">
        <f t="shared" si="229"/>
        <v>Insecticide</v>
      </c>
      <c r="M956" s="4">
        <v>59400</v>
      </c>
      <c r="N956" s="4">
        <v>59.4</v>
      </c>
      <c r="O956" s="4">
        <v>1164000</v>
      </c>
      <c r="P956" s="15">
        <f t="shared" si="232"/>
        <v>19.595959595959595</v>
      </c>
      <c r="Q956" s="7"/>
      <c r="R956" s="7"/>
      <c r="S956" s="7"/>
    </row>
    <row r="957" spans="1:19" ht="22" customHeight="1" x14ac:dyDescent="0.3">
      <c r="A957" s="5">
        <v>43440</v>
      </c>
      <c r="B957" s="21" t="str">
        <f t="shared" si="230"/>
        <v>December, 2018</v>
      </c>
      <c r="C957" s="21" t="str">
        <f t="shared" si="231"/>
        <v>December, 2018´</v>
      </c>
      <c r="D957" s="6" t="s">
        <v>84</v>
      </c>
      <c r="E957" s="6" t="s">
        <v>65</v>
      </c>
      <c r="F957" s="6" t="s">
        <v>67</v>
      </c>
      <c r="G957" s="6" t="s">
        <v>44</v>
      </c>
      <c r="H957" s="6" t="s">
        <v>71</v>
      </c>
      <c r="I957" s="6" t="s">
        <v>1117</v>
      </c>
      <c r="J957" s="12" t="str">
        <f>IF(ISNUMBER(SEARCH("2,4 D",I957)),"2,4-Dichlorophenoxyacetic acid",IF(ISNUMBER(SEARCH("ACIDO",I957)),"2,4-Dichlorophenoxyacetic acid",IF(ISNUMBER(SEARCH("NAPHTHA",I957)),"Aromatic Solvent Mixture",IF(ISNUMBER(SEARCH("DIMETHYLAMINE",I957)),"Dimethylamine",IF(ISNUMBER(SEARCH("DIMETILAMINA",I957)),"Dimethylamine",IF(ISNUMBER(SEARCH("JUMP",I957)),"Diuron",IF(ISNUMBER(SEARCH("2-AMINO-2,3-DIMETHYL BUTYRAMIDE",I957)),"Herbicide Amine Intermediate",IF(ISNUMBER(SEARCH("TEBUTHIURON",I957)),"Tebuthiuron","FIXIT"))))))))</f>
        <v>Diuron</v>
      </c>
      <c r="K957" s="12" t="str">
        <f t="shared" si="228"/>
        <v>Jump</v>
      </c>
      <c r="L957" s="12" t="str">
        <f t="shared" si="229"/>
        <v>Herbicide</v>
      </c>
      <c r="M957" s="7">
        <v>22348</v>
      </c>
      <c r="N957" s="7">
        <v>22.35</v>
      </c>
      <c r="O957" s="7">
        <v>311000</v>
      </c>
      <c r="P957" s="15">
        <f t="shared" si="232"/>
        <v>13.916234114909612</v>
      </c>
      <c r="Q957" s="10"/>
      <c r="R957" s="10"/>
      <c r="S957" s="10"/>
    </row>
    <row r="958" spans="1:19" ht="22" customHeight="1" x14ac:dyDescent="0.3">
      <c r="A958" s="2">
        <v>43440</v>
      </c>
      <c r="B958" s="21" t="str">
        <f t="shared" si="230"/>
        <v>December, 2018</v>
      </c>
      <c r="C958" s="21" t="str">
        <f t="shared" si="231"/>
        <v>December, 2018´</v>
      </c>
      <c r="D958" s="3" t="s">
        <v>32</v>
      </c>
      <c r="E958" s="3" t="s">
        <v>77</v>
      </c>
      <c r="F958" s="3" t="s">
        <v>67</v>
      </c>
      <c r="G958" s="3" t="s">
        <v>44</v>
      </c>
      <c r="H958" s="3" t="s">
        <v>82</v>
      </c>
      <c r="I958" s="3" t="s">
        <v>1118</v>
      </c>
      <c r="J958" s="12" t="str">
        <f t="shared" ref="J958" si="243">IF(ISNUMBER(SEARCH("2,4 D",I958)),"2,4-Dichlorophenoxyacetic acid",IF(ISNUMBER(SEARCH("ACIDO",I958)),"2,4-Dichlorophenoxyacetic acid",IF(ISNUMBER(SEARCH("NAPHTHA",I958)),"Aromatic Solvent Mixture",IF(ISNUMBER(SEARCH("DIMETHYLAMINE",I958)),"Dimethylamine",IF(ISNUMBER(SEARCH("DIMETILAMINA",I958)),"Dimethylamine",IF(ISNUMBER(SEARCH("JUMP",I958)),"Diuron",IF(ISNUMBER(SEARCH("2-AMINO-2,3-DIMETHYL BUTYRAMIDE",I958)),"Herbicide Amine Intermediate",IF(ISNUMBER(SEARCH("TEBUTHIURON",I958)),"Tebuthiuron","FIXIT"))))))))</f>
        <v>Aromatic Solvent Mixture</v>
      </c>
      <c r="K958" s="12" t="str">
        <f t="shared" si="228"/>
        <v>Caromax 28</v>
      </c>
      <c r="L958" s="12" t="str">
        <f t="shared" si="229"/>
        <v>Solvent</v>
      </c>
      <c r="M958" s="4">
        <v>139720</v>
      </c>
      <c r="N958" s="4">
        <v>139.72</v>
      </c>
      <c r="O958" s="4">
        <v>2737000</v>
      </c>
      <c r="P958" s="15">
        <f t="shared" si="232"/>
        <v>19.589178356713425</v>
      </c>
      <c r="Q958" s="7"/>
      <c r="R958" s="7"/>
      <c r="S958" s="7"/>
    </row>
    <row r="959" spans="1:19" ht="22" customHeight="1" x14ac:dyDescent="0.3">
      <c r="A959" s="5">
        <v>43440</v>
      </c>
      <c r="B959" s="21" t="str">
        <f t="shared" si="230"/>
        <v>December, 2018</v>
      </c>
      <c r="C959" s="21" t="str">
        <f t="shared" si="231"/>
        <v>December, 2018´</v>
      </c>
      <c r="D959" s="6" t="s">
        <v>32</v>
      </c>
      <c r="E959" s="6" t="s">
        <v>77</v>
      </c>
      <c r="F959" s="6" t="s">
        <v>67</v>
      </c>
      <c r="G959" s="6" t="s">
        <v>44</v>
      </c>
      <c r="H959" s="6" t="s">
        <v>82</v>
      </c>
      <c r="I959" s="6" t="s">
        <v>1119</v>
      </c>
      <c r="J959" s="12" t="str">
        <f t="shared" ref="J959:J960" si="244">IF(ISNUMBER(SEARCH("2,4 D",I957)),"2,4-Dichlorophenoxyacetic acid",IF(ISNUMBER(SEARCH("ACIDO",I957)),"2,4-Dichlorophenoxyacetic acid",IF(ISNUMBER(SEARCH("NAPHTHA",I957)),"Aromatic Solvent Mixture",IF(ISNUMBER(SEARCH("DIMETHYLAMINE",I957)),"Dimethylamine",IF(ISNUMBER(SEARCH("DIMETILAMINA",I957)),"Dimethylamine",IF(ISNUMBER(SEARCH("JUMP",I957)),"Diuron",IF(ISNUMBER(SEARCH(" 2-AMINO-2,3-DIMETHYL BUTYRAMIDE",I957)),"Herbicide Amine Intermediate",IF(ISNUMBER(SEARCH("TEBUTHIURON",I957)),"Tebuthiuron",IF(ISNUMBER(SEARCH("DMS",I957)),"Dimethyl Sulfate",IF(ISNUMBER(SEARCH("2,4-XILIDIN",I957)),"2,4-Xylidine","FIX IT"))))))))))</f>
        <v>Diuron</v>
      </c>
      <c r="K959" s="12" t="str">
        <f t="shared" si="228"/>
        <v>Jump</v>
      </c>
      <c r="L959" s="12" t="str">
        <f t="shared" si="229"/>
        <v>Herbicide</v>
      </c>
      <c r="M959" s="7">
        <v>19960</v>
      </c>
      <c r="N959" s="7">
        <v>19.96</v>
      </c>
      <c r="O959" s="7">
        <v>391000</v>
      </c>
      <c r="P959" s="15">
        <f t="shared" si="232"/>
        <v>19.589178356713425</v>
      </c>
      <c r="Q959" s="10"/>
      <c r="R959" s="10"/>
      <c r="S959" s="10"/>
    </row>
    <row r="960" spans="1:19" ht="22" customHeight="1" x14ac:dyDescent="0.3">
      <c r="A960" s="2">
        <v>43440</v>
      </c>
      <c r="B960" s="21" t="str">
        <f t="shared" si="230"/>
        <v>December, 2018</v>
      </c>
      <c r="C960" s="21" t="str">
        <f t="shared" si="231"/>
        <v>December, 2018´</v>
      </c>
      <c r="D960" s="3" t="s">
        <v>32</v>
      </c>
      <c r="E960" s="3" t="s">
        <v>77</v>
      </c>
      <c r="F960" s="3" t="s">
        <v>67</v>
      </c>
      <c r="G960" s="3" t="s">
        <v>44</v>
      </c>
      <c r="H960" s="3" t="s">
        <v>82</v>
      </c>
      <c r="I960" s="3" t="s">
        <v>1120</v>
      </c>
      <c r="J960" s="12" t="str">
        <f t="shared" si="244"/>
        <v>Aromatic Solvent Mixture</v>
      </c>
      <c r="K960" s="12" t="str">
        <f t="shared" si="228"/>
        <v>Caromax 28</v>
      </c>
      <c r="L960" s="12" t="str">
        <f t="shared" si="229"/>
        <v>Solvent</v>
      </c>
      <c r="M960" s="4">
        <v>39920</v>
      </c>
      <c r="N960" s="4">
        <v>39.92</v>
      </c>
      <c r="O960" s="4">
        <v>782000</v>
      </c>
      <c r="P960" s="15">
        <f t="shared" si="232"/>
        <v>19.589178356713425</v>
      </c>
      <c r="Q960" s="7"/>
      <c r="R960" s="7"/>
      <c r="S960" s="7"/>
    </row>
    <row r="961" spans="1:19" ht="22" customHeight="1" x14ac:dyDescent="0.3">
      <c r="A961" s="5">
        <v>43440</v>
      </c>
      <c r="B961" s="21" t="str">
        <f t="shared" si="230"/>
        <v>December, 2018</v>
      </c>
      <c r="C961" s="21" t="str">
        <f t="shared" si="231"/>
        <v>December, 2018´</v>
      </c>
      <c r="D961" s="6" t="s">
        <v>84</v>
      </c>
      <c r="E961" s="6" t="s">
        <v>65</v>
      </c>
      <c r="F961" s="6" t="s">
        <v>67</v>
      </c>
      <c r="G961" s="6" t="s">
        <v>44</v>
      </c>
      <c r="H961" s="6" t="s">
        <v>71</v>
      </c>
      <c r="I961" s="6" t="s">
        <v>1121</v>
      </c>
      <c r="J961" s="12" t="str">
        <f t="shared" si="235"/>
        <v>Diuron</v>
      </c>
      <c r="K961" s="12" t="str">
        <f t="shared" si="228"/>
        <v>Jump</v>
      </c>
      <c r="L961" s="12" t="str">
        <f t="shared" si="229"/>
        <v>Herbicide</v>
      </c>
      <c r="M961" s="7">
        <v>119200</v>
      </c>
      <c r="N961" s="7">
        <v>119.2</v>
      </c>
      <c r="O961" s="7">
        <v>1659000</v>
      </c>
      <c r="P961" s="15">
        <f t="shared" si="232"/>
        <v>13.917785234899329</v>
      </c>
      <c r="Q961" s="10"/>
      <c r="R961" s="10"/>
      <c r="S961" s="10"/>
    </row>
    <row r="962" spans="1:19" ht="22" customHeight="1" x14ac:dyDescent="0.3">
      <c r="A962" s="2">
        <v>43439</v>
      </c>
      <c r="B962" s="21" t="str">
        <f t="shared" si="230"/>
        <v>December, 2018</v>
      </c>
      <c r="C962" s="21" t="str">
        <f t="shared" si="231"/>
        <v>December, 2018´</v>
      </c>
      <c r="D962" s="3" t="s">
        <v>624</v>
      </c>
      <c r="E962" s="3" t="s">
        <v>77</v>
      </c>
      <c r="F962" s="3" t="s">
        <v>67</v>
      </c>
      <c r="G962" s="3" t="s">
        <v>44</v>
      </c>
      <c r="H962" s="3" t="s">
        <v>82</v>
      </c>
      <c r="I962" s="3" t="s">
        <v>1122</v>
      </c>
      <c r="J962" s="18" t="s">
        <v>3193</v>
      </c>
      <c r="K962" s="12" t="str">
        <f t="shared" ref="K962:K1025" si="245">VLOOKUP(J962,Q:S,2, FALSE)</f>
        <v>Galil</v>
      </c>
      <c r="L962" s="12" t="str">
        <f t="shared" ref="L962:L1025" si="246">VLOOKUP(K962,R:T,2, FALSE)</f>
        <v>Insecticide</v>
      </c>
      <c r="M962" s="4">
        <v>66885</v>
      </c>
      <c r="N962" s="4">
        <v>66.89</v>
      </c>
      <c r="O962" s="4">
        <v>1310000</v>
      </c>
      <c r="P962" s="15">
        <f t="shared" si="232"/>
        <v>19.585856320550199</v>
      </c>
      <c r="Q962" s="7"/>
      <c r="R962" s="7"/>
      <c r="S962" s="7"/>
    </row>
    <row r="963" spans="1:19" ht="22" customHeight="1" x14ac:dyDescent="0.3">
      <c r="A963" s="5">
        <v>43438</v>
      </c>
      <c r="B963" s="21" t="str">
        <f t="shared" ref="B963:B1026" si="247">TEXT(A963,"MMMMMMM, YYYY")</f>
        <v>December, 2018</v>
      </c>
      <c r="C963" s="21" t="str">
        <f t="shared" ref="C963:C1026" si="248">B963&amp;"´"</f>
        <v>December, 2018´</v>
      </c>
      <c r="D963" s="6" t="s">
        <v>32</v>
      </c>
      <c r="E963" s="6" t="s">
        <v>840</v>
      </c>
      <c r="F963" s="6" t="s">
        <v>60</v>
      </c>
      <c r="G963" s="6" t="s">
        <v>44</v>
      </c>
      <c r="H963" s="6" t="s">
        <v>1080</v>
      </c>
      <c r="I963" s="6" t="s">
        <v>1123</v>
      </c>
      <c r="J963" s="12" t="s">
        <v>3206</v>
      </c>
      <c r="K963" s="12" t="str">
        <f t="shared" si="245"/>
        <v>Gramoking</v>
      </c>
      <c r="L963" s="12" t="str">
        <f t="shared" si="246"/>
        <v>Herbicide</v>
      </c>
      <c r="M963" s="7">
        <v>353280</v>
      </c>
      <c r="N963" s="7">
        <v>353.28</v>
      </c>
      <c r="O963" s="7">
        <v>3043000</v>
      </c>
      <c r="P963" s="15">
        <f t="shared" ref="P963:P1026" si="249">O963/M963</f>
        <v>8.6135643115942031</v>
      </c>
      <c r="Q963" s="10"/>
      <c r="R963" s="10"/>
      <c r="S963" s="10"/>
    </row>
    <row r="964" spans="1:19" ht="22" customHeight="1" x14ac:dyDescent="0.3">
      <c r="A964" s="2">
        <v>43438</v>
      </c>
      <c r="B964" s="21" t="str">
        <f t="shared" si="247"/>
        <v>December, 2018</v>
      </c>
      <c r="C964" s="21" t="str">
        <f t="shared" si="248"/>
        <v>December, 2018´</v>
      </c>
      <c r="D964" s="3" t="s">
        <v>32</v>
      </c>
      <c r="E964" s="3" t="s">
        <v>557</v>
      </c>
      <c r="F964" s="3" t="s">
        <v>186</v>
      </c>
      <c r="G964" s="3" t="s">
        <v>44</v>
      </c>
      <c r="H964" s="3" t="s">
        <v>140</v>
      </c>
      <c r="I964" s="3" t="s">
        <v>1124</v>
      </c>
      <c r="J964" s="12" t="str">
        <f t="shared" ref="J964" si="250">IF(ISNUMBER(SEARCH("2,4 D",I964)),"2,4-Dichlorophenoxyacetic acid",IF(ISNUMBER(SEARCH("ACIDO",I964)),"2,4-Dichlorophenoxyacetic acid",IF(ISNUMBER(SEARCH("NAPHTHA",I964)),"Aromatic Solvent Mixture",IF(ISNUMBER(SEARCH("DIMETHYLAMINE",I964)),"Dimethylamine",IF(ISNUMBER(SEARCH("DIMETILAMINA",I964)),"Dimethylamine",IF(ISNUMBER(SEARCH("JUMP",I964)),"Diuron",IF(ISNUMBER(SEARCH("2-AMINO-2,3-DIMETHYL BUTYRAMIDE",I964)),"Herbicide Amine Intermediate",IF(ISNUMBER(SEARCH("TEBUTHIURON",I964)),"Tebuthiuron","FIXIT"))))))))</f>
        <v>Dimethylamine</v>
      </c>
      <c r="K964" s="12" t="str">
        <f t="shared" si="245"/>
        <v>Not Identified</v>
      </c>
      <c r="L964" s="12" t="str">
        <f t="shared" si="246"/>
        <v>General Chemical</v>
      </c>
      <c r="M964" s="4">
        <v>127800</v>
      </c>
      <c r="N964" s="4">
        <v>127.8</v>
      </c>
      <c r="O964" s="4">
        <v>258000</v>
      </c>
      <c r="P964" s="15">
        <f t="shared" si="249"/>
        <v>2.0187793427230045</v>
      </c>
      <c r="Q964" s="7"/>
      <c r="R964" s="7"/>
      <c r="S964" s="7"/>
    </row>
    <row r="965" spans="1:19" ht="22" customHeight="1" x14ac:dyDescent="0.3">
      <c r="A965" s="5">
        <v>43437</v>
      </c>
      <c r="B965" s="21" t="str">
        <f t="shared" si="247"/>
        <v>December, 2018</v>
      </c>
      <c r="C965" s="21" t="str">
        <f t="shared" si="248"/>
        <v>December, 2018´</v>
      </c>
      <c r="D965" s="6" t="s">
        <v>84</v>
      </c>
      <c r="E965" s="6" t="s">
        <v>65</v>
      </c>
      <c r="F965" s="6" t="s">
        <v>67</v>
      </c>
      <c r="G965" s="6" t="s">
        <v>44</v>
      </c>
      <c r="H965" s="6" t="s">
        <v>71</v>
      </c>
      <c r="I965" s="6" t="s">
        <v>1125</v>
      </c>
      <c r="J965" s="12" t="str">
        <f t="shared" ref="J965:J968" si="251">IF(ISNUMBER(SEARCH("CARBENDAZIM",I965)),"Carbendazim",IF(ISNUMBER(SEARCH("4-D",I965)),"2,4-Dichlorophenoxyacetic acid",IF(ISNUMBER(SEARCH("RIDOVER",I965)),"Glyphosate",IF(ISNUMBER(SEARCH("POQUER",I965)),"Clethodim",IF(ISNUMBER(SEARCH("LITER",I965)),"Imidacloprid",IF(ISNUMBER(SEARCH("PYRINEX",I965)),"Chlorpyrifos",IF(ISNUMBER(SEARCH("ORBIT",I965)),"Omethoate",IF(ISNUMBER(SEARCH("HEXARON",I965)),"Diuron",IF(ISNUMBER(SEARCH("ISOPROPYLAMINE",I965)),"Isopropylamine",IF(ISNUMBER(SEARCH("GLYPHOSATE",I965)),"Glyphosate",IF(ISNUMBER(SEARCH("MANCOZEB",I965)),"Mancozeb Indofil",IF(ISNUMBER(SEARCH("PARAQUAT",I965)),"Paraquat",IF(ISNUMBER(SEARCH("CAROMAX",I965)),"Aromatic Solvent Mixture",IF(ISNUMBER(SEARCH("BUTIRON",I965)),"Tebuthiuron",IF(ISNUMBER(SEARCH("VORAZ",I965)),"Methomyl",IF(ISNUMBER(SEARCH("IMIDACLOPRID",I965)),"Imidacloprid",IF(ISNUMBER(SEARCH("2 4 D",I965)),"2,4-Dichlorophenoxyacetic acid",IF(ISNUMBER(SEARCH("IMIDACL",I965)),"Imidacloprid",IF(ISNUMBER(SEARCH("DIUREX",I965)),"Diuron",IF(ISNUMBER(SEARCH("RAPEL",I965)),"Acephate","fix it"))))))))))))))))))))</f>
        <v>Diuron</v>
      </c>
      <c r="K965" s="12" t="str">
        <f t="shared" si="245"/>
        <v>Jump</v>
      </c>
      <c r="L965" s="12" t="str">
        <f t="shared" si="246"/>
        <v>Herbicide</v>
      </c>
      <c r="M965" s="7">
        <v>23840</v>
      </c>
      <c r="N965" s="7">
        <v>23.84</v>
      </c>
      <c r="O965" s="7">
        <v>332000</v>
      </c>
      <c r="P965" s="15">
        <f t="shared" si="249"/>
        <v>13.926174496644295</v>
      </c>
      <c r="Q965" s="10"/>
      <c r="R965" s="10"/>
      <c r="S965" s="10"/>
    </row>
    <row r="966" spans="1:19" ht="22" customHeight="1" x14ac:dyDescent="0.3">
      <c r="A966" s="2">
        <v>43437</v>
      </c>
      <c r="B966" s="21" t="str">
        <f t="shared" si="247"/>
        <v>December, 2018</v>
      </c>
      <c r="C966" s="21" t="str">
        <f t="shared" si="248"/>
        <v>December, 2018´</v>
      </c>
      <c r="D966" s="3" t="s">
        <v>32</v>
      </c>
      <c r="E966" s="3" t="s">
        <v>65</v>
      </c>
      <c r="F966" s="3" t="s">
        <v>67</v>
      </c>
      <c r="G966" s="3" t="s">
        <v>44</v>
      </c>
      <c r="H966" s="3" t="s">
        <v>73</v>
      </c>
      <c r="I966" s="3" t="s">
        <v>1126</v>
      </c>
      <c r="J966" s="12" t="str">
        <f>IF(ISNUMBER(SEARCH("2,4 D",I964)),"2,4-Dichlorophenoxyacetic acid",IF(ISNUMBER(SEARCH("ACIDO",I964)),"2,4-Dichlorophenoxyacetic acid",IF(ISNUMBER(SEARCH("NAPHTHA",I964)),"Aromatic Solvent Mixture",IF(ISNUMBER(SEARCH("DIMETHYLAMINE",I964)),"Dimethylamine",IF(ISNUMBER(SEARCH("DIMETILAMINA",I964)),"Dimethylamine",IF(ISNUMBER(SEARCH("JUMP",I964)),"Diuron",IF(ISNUMBER(SEARCH(" 2-AMINO-2,3-DIMETHYL BUTYRAMIDE",I964)),"Herbicide Amine Intermediate",IF(ISNUMBER(SEARCH("TEBUTHIURON",I964)),"Tebuthiuron",IF(ISNUMBER(SEARCH("DMS",I964)),"Dimethyl Sulfate",IF(ISNUMBER(SEARCH("2,4-XILIDIN",I964)),"2,4-Xylidine","FIX IT"))))))))))</f>
        <v>Dimethylamine</v>
      </c>
      <c r="K966" s="12" t="str">
        <f t="shared" si="245"/>
        <v>Not Identified</v>
      </c>
      <c r="L966" s="12" t="str">
        <f t="shared" si="246"/>
        <v>General Chemical</v>
      </c>
      <c r="M966" s="4">
        <v>35236</v>
      </c>
      <c r="N966" s="4">
        <v>35.24</v>
      </c>
      <c r="O966" s="4">
        <v>490000</v>
      </c>
      <c r="P966" s="15">
        <f t="shared" si="249"/>
        <v>13.906232262458849</v>
      </c>
      <c r="Q966" s="7"/>
      <c r="R966" s="7"/>
      <c r="S966" s="7"/>
    </row>
    <row r="967" spans="1:19" ht="22" customHeight="1" x14ac:dyDescent="0.3">
      <c r="A967" s="5">
        <v>43437</v>
      </c>
      <c r="B967" s="21" t="str">
        <f t="shared" si="247"/>
        <v>December, 2018</v>
      </c>
      <c r="C967" s="21" t="str">
        <f t="shared" si="248"/>
        <v>December, 2018´</v>
      </c>
      <c r="D967" s="6" t="s">
        <v>84</v>
      </c>
      <c r="E967" s="6" t="s">
        <v>65</v>
      </c>
      <c r="F967" s="6" t="s">
        <v>67</v>
      </c>
      <c r="G967" s="6" t="s">
        <v>44</v>
      </c>
      <c r="H967" s="6" t="s">
        <v>71</v>
      </c>
      <c r="I967" s="6" t="s">
        <v>1127</v>
      </c>
      <c r="J967" s="12" t="str">
        <f t="shared" si="251"/>
        <v>Diuron</v>
      </c>
      <c r="K967" s="12" t="str">
        <f t="shared" si="245"/>
        <v>Jump</v>
      </c>
      <c r="L967" s="12" t="str">
        <f t="shared" si="246"/>
        <v>Herbicide</v>
      </c>
      <c r="M967" s="7">
        <v>47680</v>
      </c>
      <c r="N967" s="7">
        <v>47.68</v>
      </c>
      <c r="O967" s="7">
        <v>664000</v>
      </c>
      <c r="P967" s="15">
        <f t="shared" si="249"/>
        <v>13.926174496644295</v>
      </c>
      <c r="Q967" s="10"/>
      <c r="R967" s="10"/>
      <c r="S967" s="10"/>
    </row>
    <row r="968" spans="1:19" ht="22" customHeight="1" x14ac:dyDescent="0.3">
      <c r="A968" s="2">
        <v>43435</v>
      </c>
      <c r="B968" s="21" t="str">
        <f t="shared" si="247"/>
        <v>December, 2018</v>
      </c>
      <c r="C968" s="21" t="str">
        <f t="shared" si="248"/>
        <v>December, 2018´</v>
      </c>
      <c r="D968" s="3" t="s">
        <v>32</v>
      </c>
      <c r="E968" s="3" t="s">
        <v>840</v>
      </c>
      <c r="F968" s="3" t="s">
        <v>53</v>
      </c>
      <c r="G968" s="3" t="s">
        <v>44</v>
      </c>
      <c r="H968" s="3" t="s">
        <v>57</v>
      </c>
      <c r="I968" s="3" t="s">
        <v>1128</v>
      </c>
      <c r="J968" s="12" t="str">
        <f t="shared" si="251"/>
        <v>Carbendazim</v>
      </c>
      <c r="K968" s="12" t="str">
        <f t="shared" si="245"/>
        <v>Not Identified</v>
      </c>
      <c r="L968" s="12" t="str">
        <f t="shared" si="246"/>
        <v>General Chemical</v>
      </c>
      <c r="M968" s="4">
        <v>48240</v>
      </c>
      <c r="N968" s="4">
        <v>48.24</v>
      </c>
      <c r="O968" s="4">
        <v>741000</v>
      </c>
      <c r="P968" s="15">
        <f t="shared" si="249"/>
        <v>15.360696517412935</v>
      </c>
      <c r="Q968" s="7"/>
      <c r="R968" s="7"/>
      <c r="S968" s="7"/>
    </row>
    <row r="969" spans="1:19" ht="22" customHeight="1" x14ac:dyDescent="0.3">
      <c r="A969" s="5">
        <v>43434</v>
      </c>
      <c r="B969" s="21" t="str">
        <f t="shared" si="247"/>
        <v>November, 2018</v>
      </c>
      <c r="C969" s="21" t="str">
        <f t="shared" si="248"/>
        <v>November, 2018´</v>
      </c>
      <c r="D969" s="6" t="s">
        <v>32</v>
      </c>
      <c r="E969" s="6" t="s">
        <v>77</v>
      </c>
      <c r="F969" s="6" t="s">
        <v>67</v>
      </c>
      <c r="G969" s="6" t="s">
        <v>44</v>
      </c>
      <c r="H969" s="6" t="s">
        <v>82</v>
      </c>
      <c r="I969" s="6" t="s">
        <v>1129</v>
      </c>
      <c r="J969" s="12" t="str">
        <f>IF(ISNUMBER(SEARCH("2,4 D",I969)),"2,4-Dichlorophenoxyacetic acid",IF(ISNUMBER(SEARCH("ACIDO",I969)),"2,4-Dichlorophenoxyacetic acid",IF(ISNUMBER(SEARCH("NAPHTHA",I969)),"Aromatic Solvent Mixture",IF(ISNUMBER(SEARCH("DIMETHYLAMINE",I969)),"Dimethylamine",IF(ISNUMBER(SEARCH("DIMETILAMINA",I969)),"Dimethylamine",IF(ISNUMBER(SEARCH("JUMP",I969)),"Diuron",IF(ISNUMBER(SEARCH("2-AMINO-2,3-DIMETHYL BUTYRAMIDE",I969)),"Herbicide Amine Intermediate",IF(ISNUMBER(SEARCH("TEBUTHIURON",I969)),"Tebuthiuron","FIXIT"))))))))</f>
        <v>Aromatic Solvent Mixture</v>
      </c>
      <c r="K969" s="12" t="str">
        <f t="shared" si="245"/>
        <v>Caromax 28</v>
      </c>
      <c r="L969" s="12" t="str">
        <f t="shared" si="246"/>
        <v>Solvent</v>
      </c>
      <c r="M969" s="7">
        <v>39920</v>
      </c>
      <c r="N969" s="7">
        <v>39.92</v>
      </c>
      <c r="O969" s="7">
        <v>978000</v>
      </c>
      <c r="P969" s="15">
        <f t="shared" si="249"/>
        <v>24.498997995991985</v>
      </c>
      <c r="Q969" s="10"/>
      <c r="R969" s="10"/>
      <c r="S969" s="10"/>
    </row>
    <row r="970" spans="1:19" ht="22" customHeight="1" x14ac:dyDescent="0.3">
      <c r="A970" s="2">
        <v>43434</v>
      </c>
      <c r="B970" s="21" t="str">
        <f t="shared" si="247"/>
        <v>November, 2018</v>
      </c>
      <c r="C970" s="21" t="str">
        <f t="shared" si="248"/>
        <v>November, 2018´</v>
      </c>
      <c r="D970" s="3" t="s">
        <v>84</v>
      </c>
      <c r="E970" s="3" t="s">
        <v>77</v>
      </c>
      <c r="F970" s="3" t="s">
        <v>67</v>
      </c>
      <c r="G970" s="3" t="s">
        <v>44</v>
      </c>
      <c r="H970" s="3" t="s">
        <v>82</v>
      </c>
      <c r="I970" s="3" t="s">
        <v>1130</v>
      </c>
      <c r="J970" s="18" t="s">
        <v>3193</v>
      </c>
      <c r="K970" s="12" t="str">
        <f t="shared" si="245"/>
        <v>Galil</v>
      </c>
      <c r="L970" s="12" t="str">
        <f t="shared" si="246"/>
        <v>Insecticide</v>
      </c>
      <c r="M970" s="4">
        <v>82440</v>
      </c>
      <c r="N970" s="4">
        <v>82.44</v>
      </c>
      <c r="O970" s="4">
        <v>2020000</v>
      </c>
      <c r="P970" s="15">
        <f t="shared" si="249"/>
        <v>24.502668607472099</v>
      </c>
      <c r="Q970" s="7"/>
      <c r="R970" s="7"/>
      <c r="S970" s="7"/>
    </row>
    <row r="971" spans="1:19" ht="22" customHeight="1" x14ac:dyDescent="0.3">
      <c r="A971" s="5">
        <v>43434</v>
      </c>
      <c r="B971" s="21" t="str">
        <f t="shared" si="247"/>
        <v>November, 2018</v>
      </c>
      <c r="C971" s="21" t="str">
        <f t="shared" si="248"/>
        <v>November, 2018´</v>
      </c>
      <c r="D971" s="6" t="s">
        <v>84</v>
      </c>
      <c r="E971" s="6" t="s">
        <v>65</v>
      </c>
      <c r="F971" s="6" t="s">
        <v>67</v>
      </c>
      <c r="G971" s="6" t="s">
        <v>44</v>
      </c>
      <c r="H971" s="6" t="s">
        <v>71</v>
      </c>
      <c r="I971" s="6" t="s">
        <v>1131</v>
      </c>
      <c r="J971" s="12" t="str">
        <f>IF(ISNUMBER(SEARCH("2,4 D",I971)),"2,4-Dichlorophenoxyacetic acid",IF(ISNUMBER(SEARCH("ACIDO",I971)),"2,4-Dichlorophenoxyacetic acid",IF(ISNUMBER(SEARCH("NAPHTHA",I971)),"Aromatic Solvent Mixture",IF(ISNUMBER(SEARCH("DIMETHYLAMINE",I971)),"Dimethylamine",IF(ISNUMBER(SEARCH("DIMETILAMINA",I971)),"Dimethylamine",IF(ISNUMBER(SEARCH("JUMP",I971)),"Diuron",IF(ISNUMBER(SEARCH("2-AMINO-2,3-DIMETHYL BUTYRAMIDE",I971)),"Herbicide Amine Intermediate",IF(ISNUMBER(SEARCH("TEBUTHIURON",I971)),"Tebuthiuron","FIXIT"))))))))</f>
        <v>Diuron</v>
      </c>
      <c r="K971" s="12" t="str">
        <f t="shared" si="245"/>
        <v>Jump</v>
      </c>
      <c r="L971" s="12" t="str">
        <f t="shared" si="246"/>
        <v>Herbicide</v>
      </c>
      <c r="M971" s="7">
        <v>67044</v>
      </c>
      <c r="N971" s="7">
        <v>67.040000000000006</v>
      </c>
      <c r="O971" s="7">
        <v>1178000</v>
      </c>
      <c r="P971" s="15">
        <f t="shared" si="249"/>
        <v>17.570550683133465</v>
      </c>
      <c r="Q971" s="10"/>
      <c r="R971" s="10"/>
      <c r="S971" s="10"/>
    </row>
    <row r="972" spans="1:19" ht="22" customHeight="1" x14ac:dyDescent="0.3">
      <c r="A972" s="2">
        <v>43434</v>
      </c>
      <c r="B972" s="21" t="str">
        <f t="shared" si="247"/>
        <v>November, 2018</v>
      </c>
      <c r="C972" s="21" t="str">
        <f t="shared" si="248"/>
        <v>November, 2018´</v>
      </c>
      <c r="D972" s="3" t="s">
        <v>84</v>
      </c>
      <c r="E972" s="3" t="s">
        <v>77</v>
      </c>
      <c r="F972" s="3" t="s">
        <v>67</v>
      </c>
      <c r="G972" s="3" t="s">
        <v>44</v>
      </c>
      <c r="H972" s="3" t="s">
        <v>82</v>
      </c>
      <c r="I972" s="3" t="s">
        <v>1132</v>
      </c>
      <c r="J972" s="18" t="s">
        <v>3193</v>
      </c>
      <c r="K972" s="12" t="str">
        <f t="shared" si="245"/>
        <v>Galil</v>
      </c>
      <c r="L972" s="12" t="str">
        <f t="shared" si="246"/>
        <v>Insecticide</v>
      </c>
      <c r="M972" s="4">
        <v>20610</v>
      </c>
      <c r="N972" s="4">
        <v>20.61</v>
      </c>
      <c r="O972" s="4">
        <v>505000</v>
      </c>
      <c r="P972" s="15">
        <f t="shared" si="249"/>
        <v>24.502668607472099</v>
      </c>
      <c r="Q972" s="7"/>
      <c r="R972" s="7"/>
      <c r="S972" s="7"/>
    </row>
    <row r="973" spans="1:19" ht="22" customHeight="1" x14ac:dyDescent="0.3">
      <c r="A973" s="5">
        <v>43434</v>
      </c>
      <c r="B973" s="21" t="str">
        <f t="shared" si="247"/>
        <v>November, 2018</v>
      </c>
      <c r="C973" s="21" t="str">
        <f t="shared" si="248"/>
        <v>November, 2018´</v>
      </c>
      <c r="D973" s="6" t="s">
        <v>84</v>
      </c>
      <c r="E973" s="6" t="s">
        <v>77</v>
      </c>
      <c r="F973" s="6" t="s">
        <v>67</v>
      </c>
      <c r="G973" s="6" t="s">
        <v>44</v>
      </c>
      <c r="H973" s="6" t="s">
        <v>82</v>
      </c>
      <c r="I973" s="6" t="s">
        <v>1133</v>
      </c>
      <c r="J973" s="12" t="str">
        <f t="shared" ref="J973" si="252">IF(ISNUMBER(SEARCH("2,4 D",I971)),"2,4-Dichlorophenoxyacetic acid",IF(ISNUMBER(SEARCH("ACIDO",I971)),"2,4-Dichlorophenoxyacetic acid",IF(ISNUMBER(SEARCH("NAPHTHA",I971)),"Aromatic Solvent Mixture",IF(ISNUMBER(SEARCH("DIMETHYLAMINE",I971)),"Dimethylamine",IF(ISNUMBER(SEARCH("DIMETILAMINA",I971)),"Dimethylamine",IF(ISNUMBER(SEARCH("JUMP",I971)),"Diuron",IF(ISNUMBER(SEARCH(" 2-AMINO-2,3-DIMETHYL BUTYRAMIDE",I971)),"Herbicide Amine Intermediate",IF(ISNUMBER(SEARCH("TEBUTHIURON",I971)),"Tebuthiuron",IF(ISNUMBER(SEARCH("DMS",I971)),"Dimethyl Sulfate",IF(ISNUMBER(SEARCH("2,4-XILIDIN",I971)),"2,4-Xylidine","FIX IT"))))))))))</f>
        <v>Diuron</v>
      </c>
      <c r="K973" s="12" t="str">
        <f t="shared" si="245"/>
        <v>Jump</v>
      </c>
      <c r="L973" s="12" t="str">
        <f t="shared" si="246"/>
        <v>Herbicide</v>
      </c>
      <c r="M973" s="7">
        <v>79200</v>
      </c>
      <c r="N973" s="7">
        <v>79.2</v>
      </c>
      <c r="O973" s="7">
        <v>1941000</v>
      </c>
      <c r="P973" s="15">
        <f t="shared" si="249"/>
        <v>24.507575757575758</v>
      </c>
      <c r="Q973" s="10"/>
      <c r="R973" s="10"/>
      <c r="S973" s="10"/>
    </row>
    <row r="974" spans="1:19" ht="22" customHeight="1" x14ac:dyDescent="0.3">
      <c r="A974" s="2">
        <v>43434</v>
      </c>
      <c r="B974" s="21" t="str">
        <f t="shared" si="247"/>
        <v>November, 2018</v>
      </c>
      <c r="C974" s="21" t="str">
        <f t="shared" si="248"/>
        <v>November, 2018´</v>
      </c>
      <c r="D974" s="3" t="s">
        <v>84</v>
      </c>
      <c r="E974" s="3" t="s">
        <v>65</v>
      </c>
      <c r="F974" s="3" t="s">
        <v>67</v>
      </c>
      <c r="G974" s="3" t="s">
        <v>44</v>
      </c>
      <c r="H974" s="3" t="s">
        <v>73</v>
      </c>
      <c r="I974" s="3" t="s">
        <v>1134</v>
      </c>
      <c r="J974" s="12" t="s">
        <v>3154</v>
      </c>
      <c r="K974" s="12" t="str">
        <f t="shared" si="245"/>
        <v>Arreio Pasto</v>
      </c>
      <c r="L974" s="12" t="str">
        <f t="shared" si="246"/>
        <v>Herbicide</v>
      </c>
      <c r="M974" s="4">
        <v>82080</v>
      </c>
      <c r="N974" s="4">
        <v>82.08</v>
      </c>
      <c r="O974" s="4">
        <v>1443000</v>
      </c>
      <c r="P974" s="15">
        <f t="shared" si="249"/>
        <v>17.580409356725145</v>
      </c>
      <c r="Q974" s="7"/>
      <c r="R974" s="7"/>
      <c r="S974" s="7"/>
    </row>
    <row r="975" spans="1:19" ht="22" customHeight="1" x14ac:dyDescent="0.3">
      <c r="A975" s="5">
        <v>43434</v>
      </c>
      <c r="B975" s="21" t="str">
        <f t="shared" si="247"/>
        <v>November, 2018</v>
      </c>
      <c r="C975" s="21" t="str">
        <f t="shared" si="248"/>
        <v>November, 2018´</v>
      </c>
      <c r="D975" s="6" t="s">
        <v>32</v>
      </c>
      <c r="E975" s="6" t="s">
        <v>77</v>
      </c>
      <c r="F975" s="6" t="s">
        <v>67</v>
      </c>
      <c r="G975" s="6" t="s">
        <v>44</v>
      </c>
      <c r="H975" s="6" t="s">
        <v>82</v>
      </c>
      <c r="I975" s="6" t="s">
        <v>1129</v>
      </c>
      <c r="J975" s="12" t="str">
        <f t="shared" ref="J975" si="253">IF(ISNUMBER(SEARCH("2,4 D",I975)),"2,4-Dichlorophenoxyacetic acid",IF(ISNUMBER(SEARCH("ACIDO",I975)),"2,4-Dichlorophenoxyacetic acid",IF(ISNUMBER(SEARCH("NAPHTHA",I975)),"Aromatic Solvent Mixture",IF(ISNUMBER(SEARCH("DIMETHYLAMINE",I975)),"Dimethylamine",IF(ISNUMBER(SEARCH("DIMETILAMINA",I975)),"Dimethylamine",IF(ISNUMBER(SEARCH("JUMP",I975)),"Diuron",IF(ISNUMBER(SEARCH("2-AMINO-2,3-DIMETHYL BUTYRAMIDE",I975)),"Herbicide Amine Intermediate",IF(ISNUMBER(SEARCH("TEBUTHIURON",I975)),"Tebuthiuron","FIXIT"))))))))</f>
        <v>Aromatic Solvent Mixture</v>
      </c>
      <c r="K975" s="12" t="str">
        <f t="shared" si="245"/>
        <v>Caromax 28</v>
      </c>
      <c r="L975" s="12" t="str">
        <f t="shared" si="246"/>
        <v>Solvent</v>
      </c>
      <c r="M975" s="7">
        <v>139720</v>
      </c>
      <c r="N975" s="7">
        <v>139.72</v>
      </c>
      <c r="O975" s="7">
        <v>3424000</v>
      </c>
      <c r="P975" s="15">
        <f t="shared" si="249"/>
        <v>24.506155167477814</v>
      </c>
      <c r="Q975" s="10"/>
      <c r="R975" s="10"/>
      <c r="S975" s="10"/>
    </row>
    <row r="976" spans="1:19" ht="22" customHeight="1" x14ac:dyDescent="0.3">
      <c r="A976" s="2">
        <v>43434</v>
      </c>
      <c r="B976" s="21" t="str">
        <f t="shared" si="247"/>
        <v>November, 2018</v>
      </c>
      <c r="C976" s="21" t="str">
        <f t="shared" si="248"/>
        <v>November, 2018´</v>
      </c>
      <c r="D976" s="3" t="s">
        <v>32</v>
      </c>
      <c r="E976" s="3" t="s">
        <v>77</v>
      </c>
      <c r="F976" s="3" t="s">
        <v>67</v>
      </c>
      <c r="G976" s="3" t="s">
        <v>44</v>
      </c>
      <c r="H976" s="3" t="s">
        <v>82</v>
      </c>
      <c r="I976" s="3" t="s">
        <v>1135</v>
      </c>
      <c r="J976" s="12" t="s">
        <v>3118</v>
      </c>
      <c r="K976" s="12" t="str">
        <f t="shared" si="245"/>
        <v>Pyrinex</v>
      </c>
      <c r="L976" s="12" t="str">
        <f t="shared" si="246"/>
        <v>Pesticide</v>
      </c>
      <c r="M976" s="4">
        <v>19960</v>
      </c>
      <c r="N976" s="4">
        <v>19.96</v>
      </c>
      <c r="O976" s="4">
        <v>489000</v>
      </c>
      <c r="P976" s="15">
        <f t="shared" si="249"/>
        <v>24.498997995991985</v>
      </c>
      <c r="Q976" s="7"/>
      <c r="R976" s="7"/>
      <c r="S976" s="7"/>
    </row>
    <row r="977" spans="1:19" ht="22" customHeight="1" x14ac:dyDescent="0.3">
      <c r="A977" s="5">
        <v>43434</v>
      </c>
      <c r="B977" s="21" t="str">
        <f t="shared" si="247"/>
        <v>November, 2018</v>
      </c>
      <c r="C977" s="21" t="str">
        <f t="shared" si="248"/>
        <v>November, 2018´</v>
      </c>
      <c r="D977" s="6" t="s">
        <v>32</v>
      </c>
      <c r="E977" s="6" t="s">
        <v>77</v>
      </c>
      <c r="F977" s="6" t="s">
        <v>67</v>
      </c>
      <c r="G977" s="6" t="s">
        <v>44</v>
      </c>
      <c r="H977" s="6" t="s">
        <v>82</v>
      </c>
      <c r="I977" s="6" t="s">
        <v>1136</v>
      </c>
      <c r="J977" s="18" t="s">
        <v>3193</v>
      </c>
      <c r="K977" s="12" t="str">
        <f t="shared" si="245"/>
        <v>Galil</v>
      </c>
      <c r="L977" s="12" t="str">
        <f t="shared" si="246"/>
        <v>Insecticide</v>
      </c>
      <c r="M977" s="7">
        <v>103050</v>
      </c>
      <c r="N977" s="7">
        <v>103.05</v>
      </c>
      <c r="O977" s="7">
        <v>2525000</v>
      </c>
      <c r="P977" s="15">
        <f t="shared" si="249"/>
        <v>24.502668607472099</v>
      </c>
      <c r="Q977" s="10"/>
      <c r="R977" s="10"/>
      <c r="S977" s="10"/>
    </row>
    <row r="978" spans="1:19" ht="22" customHeight="1" x14ac:dyDescent="0.3">
      <c r="A978" s="2">
        <v>43434</v>
      </c>
      <c r="B978" s="21" t="str">
        <f t="shared" si="247"/>
        <v>November, 2018</v>
      </c>
      <c r="C978" s="21" t="str">
        <f t="shared" si="248"/>
        <v>November, 2018´</v>
      </c>
      <c r="D978" s="3" t="s">
        <v>84</v>
      </c>
      <c r="E978" s="3" t="s">
        <v>1137</v>
      </c>
      <c r="F978" s="3" t="s">
        <v>1139</v>
      </c>
      <c r="G978" s="3" t="s">
        <v>44</v>
      </c>
      <c r="H978" s="3" t="s">
        <v>274</v>
      </c>
      <c r="I978" s="3" t="s">
        <v>1141</v>
      </c>
      <c r="J978" s="12" t="s">
        <v>3167</v>
      </c>
      <c r="K978" s="12" t="str">
        <f t="shared" si="245"/>
        <v>Not Identified</v>
      </c>
      <c r="L978" s="12" t="str">
        <f t="shared" si="246"/>
        <v>General Chemical</v>
      </c>
      <c r="M978" s="4">
        <v>48060</v>
      </c>
      <c r="N978" s="4">
        <v>48.06</v>
      </c>
      <c r="O978" s="4">
        <v>1868000</v>
      </c>
      <c r="P978" s="15">
        <f t="shared" si="249"/>
        <v>38.868081564710778</v>
      </c>
      <c r="Q978" s="7"/>
      <c r="R978" s="7"/>
      <c r="S978" s="7"/>
    </row>
    <row r="979" spans="1:19" ht="22" customHeight="1" x14ac:dyDescent="0.3">
      <c r="A979" s="5">
        <v>43432</v>
      </c>
      <c r="B979" s="21" t="str">
        <f t="shared" si="247"/>
        <v>November, 2018</v>
      </c>
      <c r="C979" s="21" t="str">
        <f t="shared" si="248"/>
        <v>November, 2018´</v>
      </c>
      <c r="D979" s="6" t="s">
        <v>84</v>
      </c>
      <c r="E979" s="6" t="s">
        <v>902</v>
      </c>
      <c r="F979" s="6" t="s">
        <v>96</v>
      </c>
      <c r="G979" s="6" t="s">
        <v>44</v>
      </c>
      <c r="H979" s="6" t="s">
        <v>781</v>
      </c>
      <c r="I979" s="6" t="s">
        <v>1142</v>
      </c>
      <c r="J979" s="12" t="s">
        <v>3184</v>
      </c>
      <c r="K979" s="12" t="str">
        <f t="shared" si="245"/>
        <v>Not Identified</v>
      </c>
      <c r="L979" s="12" t="str">
        <f t="shared" si="246"/>
        <v>General Chemical</v>
      </c>
      <c r="M979" s="7">
        <v>34310</v>
      </c>
      <c r="N979" s="7">
        <v>34.31</v>
      </c>
      <c r="O979" s="7">
        <v>104000</v>
      </c>
      <c r="P979" s="15">
        <f t="shared" si="249"/>
        <v>3.03118624307782</v>
      </c>
      <c r="Q979" s="10"/>
      <c r="R979" s="10"/>
      <c r="S979" s="10"/>
    </row>
    <row r="980" spans="1:19" ht="22" customHeight="1" x14ac:dyDescent="0.3">
      <c r="A980" s="2">
        <v>43432</v>
      </c>
      <c r="B980" s="21" t="str">
        <f t="shared" si="247"/>
        <v>November, 2018</v>
      </c>
      <c r="C980" s="21" t="str">
        <f t="shared" si="248"/>
        <v>November, 2018´</v>
      </c>
      <c r="D980" s="3" t="s">
        <v>584</v>
      </c>
      <c r="E980" s="3" t="s">
        <v>77</v>
      </c>
      <c r="F980" s="3" t="s">
        <v>67</v>
      </c>
      <c r="G980" s="3" t="s">
        <v>44</v>
      </c>
      <c r="H980" s="3" t="s">
        <v>82</v>
      </c>
      <c r="I980" s="3" t="s">
        <v>1143</v>
      </c>
      <c r="J980" s="18" t="s">
        <v>3193</v>
      </c>
      <c r="K980" s="12" t="str">
        <f t="shared" si="245"/>
        <v>Galil</v>
      </c>
      <c r="L980" s="12" t="str">
        <f t="shared" si="246"/>
        <v>Insecticide</v>
      </c>
      <c r="M980" s="4">
        <v>88200</v>
      </c>
      <c r="N980" s="4">
        <v>88.2</v>
      </c>
      <c r="O980" s="4">
        <v>2161000</v>
      </c>
      <c r="P980" s="15">
        <f t="shared" si="249"/>
        <v>24.501133786848072</v>
      </c>
      <c r="Q980" s="7"/>
      <c r="R980" s="7"/>
      <c r="S980" s="7"/>
    </row>
    <row r="981" spans="1:19" ht="22" customHeight="1" x14ac:dyDescent="0.3">
      <c r="A981" s="5">
        <v>43432</v>
      </c>
      <c r="B981" s="21" t="str">
        <f t="shared" si="247"/>
        <v>November, 2018</v>
      </c>
      <c r="C981" s="21" t="str">
        <f t="shared" si="248"/>
        <v>November, 2018´</v>
      </c>
      <c r="D981" s="6" t="s">
        <v>584</v>
      </c>
      <c r="E981" s="6" t="s">
        <v>77</v>
      </c>
      <c r="F981" s="6" t="s">
        <v>67</v>
      </c>
      <c r="G981" s="6" t="s">
        <v>44</v>
      </c>
      <c r="H981" s="6" t="s">
        <v>82</v>
      </c>
      <c r="I981" s="6" t="s">
        <v>1144</v>
      </c>
      <c r="J981" s="18" t="s">
        <v>3193</v>
      </c>
      <c r="K981" s="12" t="str">
        <f t="shared" si="245"/>
        <v>Galil</v>
      </c>
      <c r="L981" s="12" t="str">
        <f t="shared" si="246"/>
        <v>Insecticide</v>
      </c>
      <c r="M981" s="7">
        <v>44100</v>
      </c>
      <c r="N981" s="7">
        <v>44.1</v>
      </c>
      <c r="O981" s="7">
        <v>1081000</v>
      </c>
      <c r="P981" s="15">
        <f t="shared" si="249"/>
        <v>24.512471655328799</v>
      </c>
      <c r="Q981" s="10"/>
      <c r="R981" s="10"/>
      <c r="S981" s="10"/>
    </row>
    <row r="982" spans="1:19" ht="22" customHeight="1" x14ac:dyDescent="0.3">
      <c r="A982" s="2">
        <v>43431</v>
      </c>
      <c r="B982" s="21" t="str">
        <f t="shared" si="247"/>
        <v>November, 2018</v>
      </c>
      <c r="C982" s="21" t="str">
        <f t="shared" si="248"/>
        <v>November, 2018´</v>
      </c>
      <c r="D982" s="3" t="s">
        <v>84</v>
      </c>
      <c r="E982" s="3" t="s">
        <v>166</v>
      </c>
      <c r="F982" s="3" t="s">
        <v>60</v>
      </c>
      <c r="G982" s="3" t="s">
        <v>44</v>
      </c>
      <c r="H982" s="3" t="s">
        <v>251</v>
      </c>
      <c r="I982" s="3" t="s">
        <v>1145</v>
      </c>
      <c r="J982" s="12" t="str">
        <f>IF(ISNUMBER(SEARCH("BUTYRAMIDE",I982)),"2,3-Dimethyl Butyramide",IF(ISNUMBER(SEARCH("FOLPET",I982)),"Folpet",IF(ISNUMBER(SEARCH("METHYL [2-({[6- (TRIFLUOROMETHYL) PYRIDIN-2-YL] OXY} METHYL) PHENYL",I982)),"Esther",IF(ISNUMBER(SEARCH("TEBUCONAZOL",I982)),"Tebuconazole",IF(ISNUMBER(SEARCH("DICHLOROPHENYL",I982)),"Dichlorophenyl Isocyanates",IF(ISNUMBER(SEARCH("CAPTAN",I982)),"Captan",IF(ISNUMBER(SEARCH("DIMETHYLACETAMID",I982)),"Dimethylacetamide",IF(ISNUMBER(SEARCH("AFALON",I982)),"Linuron","FIX IT"))))))))</f>
        <v>Dimethylacetamide</v>
      </c>
      <c r="K982" s="12" t="str">
        <f t="shared" si="245"/>
        <v>Not Identified</v>
      </c>
      <c r="L982" s="12" t="str">
        <f t="shared" si="246"/>
        <v>General Chemical</v>
      </c>
      <c r="M982" s="4">
        <v>25944</v>
      </c>
      <c r="N982" s="4">
        <v>25.94</v>
      </c>
      <c r="O982" s="4">
        <v>140000</v>
      </c>
      <c r="P982" s="15">
        <f t="shared" si="249"/>
        <v>5.3962380511871721</v>
      </c>
      <c r="Q982" s="7"/>
      <c r="R982" s="7"/>
      <c r="S982" s="7"/>
    </row>
    <row r="983" spans="1:19" ht="22" customHeight="1" x14ac:dyDescent="0.3">
      <c r="A983" s="5">
        <v>43430</v>
      </c>
      <c r="B983" s="21" t="str">
        <f t="shared" si="247"/>
        <v>November, 2018</v>
      </c>
      <c r="C983" s="21" t="str">
        <f t="shared" si="248"/>
        <v>November, 2018´</v>
      </c>
      <c r="D983" s="6" t="s">
        <v>32</v>
      </c>
      <c r="E983" s="6" t="s">
        <v>65</v>
      </c>
      <c r="F983" s="6" t="s">
        <v>67</v>
      </c>
      <c r="G983" s="6" t="s">
        <v>44</v>
      </c>
      <c r="H983" s="6" t="s">
        <v>73</v>
      </c>
      <c r="I983" s="6" t="s">
        <v>1146</v>
      </c>
      <c r="J983" s="12" t="str">
        <f t="shared" ref="J983:J997" si="254">IF(ISNUMBER(SEARCH("CARBENDAZIM",I983)),"Carbendazim",IF(ISNUMBER(SEARCH("4-D",I983)),"2,4-Dichlorophenoxyacetic acid",IF(ISNUMBER(SEARCH("RIDOVER",I983)),"Glyphosate",IF(ISNUMBER(SEARCH("POQUER",I983)),"Clethodim",IF(ISNUMBER(SEARCH("LITER",I983)),"Imidacloprid",IF(ISNUMBER(SEARCH("PYRINEX",I983)),"Chlorpyrifos",IF(ISNUMBER(SEARCH("ORBIT",I983)),"Omethoate",IF(ISNUMBER(SEARCH("HEXARON",I983)),"Diuron",IF(ISNUMBER(SEARCH("ISOPROPYLAMINE",I983)),"Isopropylamine",IF(ISNUMBER(SEARCH("GLYPHOSATE",I983)),"Glyphosate",IF(ISNUMBER(SEARCH("MANCOZEB",I983)),"Mancozeb Indofil",IF(ISNUMBER(SEARCH("PARAQUAT",I983)),"Paraquat",IF(ISNUMBER(SEARCH("CAROMAX",I983)),"Aromatic Solvent Mixture",IF(ISNUMBER(SEARCH("BUTIRON",I983)),"Tebuthiuron",IF(ISNUMBER(SEARCH("VORAZ",I983)),"Methomyl",IF(ISNUMBER(SEARCH("IMIDACLOPRID",I983)),"Imidacloprid",IF(ISNUMBER(SEARCH("2 4 D",I983)),"2,4-Dichlorophenoxyacetic acid",IF(ISNUMBER(SEARCH("IMIDACL",I983)),"Imidacloprid",IF(ISNUMBER(SEARCH("DIUREX",I983)),"Diuron",IF(ISNUMBER(SEARCH("RAPEL",I983)),"Acephate","fix it"))))))))))))))))))))</f>
        <v>Clethodim</v>
      </c>
      <c r="K983" s="12" t="str">
        <f t="shared" si="245"/>
        <v>Platinum</v>
      </c>
      <c r="L983" s="12" t="str">
        <f t="shared" si="246"/>
        <v>Herbicide</v>
      </c>
      <c r="M983" s="7">
        <v>26360</v>
      </c>
      <c r="N983" s="7">
        <v>26.36</v>
      </c>
      <c r="O983" s="7">
        <v>463000</v>
      </c>
      <c r="P983" s="15">
        <f t="shared" si="249"/>
        <v>17.564491654021243</v>
      </c>
      <c r="Q983" s="10"/>
      <c r="R983" s="10"/>
      <c r="S983" s="10"/>
    </row>
    <row r="984" spans="1:19" ht="22" customHeight="1" x14ac:dyDescent="0.3">
      <c r="A984" s="2">
        <v>43430</v>
      </c>
      <c r="B984" s="21" t="str">
        <f t="shared" si="247"/>
        <v>November, 2018</v>
      </c>
      <c r="C984" s="21" t="str">
        <f t="shared" si="248"/>
        <v>November, 2018´</v>
      </c>
      <c r="D984" s="3" t="s">
        <v>32</v>
      </c>
      <c r="E984" s="3" t="s">
        <v>399</v>
      </c>
      <c r="F984" s="3" t="s">
        <v>151</v>
      </c>
      <c r="G984" s="3" t="s">
        <v>44</v>
      </c>
      <c r="H984" s="3" t="s">
        <v>153</v>
      </c>
      <c r="I984" s="3" t="s">
        <v>1147</v>
      </c>
      <c r="J984" s="12" t="str">
        <f t="shared" si="254"/>
        <v>Aromatic Solvent Mixture</v>
      </c>
      <c r="K984" s="12" t="str">
        <f t="shared" si="245"/>
        <v>Caromax 28</v>
      </c>
      <c r="L984" s="12" t="str">
        <f t="shared" si="246"/>
        <v>Solvent</v>
      </c>
      <c r="M984" s="4">
        <v>80680</v>
      </c>
      <c r="N984" s="4">
        <v>80.680000000000007</v>
      </c>
      <c r="O984" s="3" t="s">
        <v>49</v>
      </c>
      <c r="P984" s="15" t="e">
        <f t="shared" si="249"/>
        <v>#VALUE!</v>
      </c>
      <c r="Q984" s="7"/>
      <c r="R984" s="7"/>
      <c r="S984" s="7"/>
    </row>
    <row r="985" spans="1:19" ht="22" customHeight="1" x14ac:dyDescent="0.3">
      <c r="A985" s="5">
        <v>43430</v>
      </c>
      <c r="B985" s="21" t="str">
        <f t="shared" si="247"/>
        <v>November, 2018</v>
      </c>
      <c r="C985" s="21" t="str">
        <f t="shared" si="248"/>
        <v>November, 2018´</v>
      </c>
      <c r="D985" s="6" t="s">
        <v>32</v>
      </c>
      <c r="E985" s="6" t="s">
        <v>65</v>
      </c>
      <c r="F985" s="6" t="s">
        <v>67</v>
      </c>
      <c r="G985" s="6" t="s">
        <v>44</v>
      </c>
      <c r="H985" s="6" t="s">
        <v>71</v>
      </c>
      <c r="I985" s="6" t="s">
        <v>1148</v>
      </c>
      <c r="J985" s="12" t="str">
        <f>IF(ISNUMBER(SEARCH("2,4 D",I985)),"2,4-Dichlorophenoxyacetic acid",IF(ISNUMBER(SEARCH("ACIDO",I985)),"2,4-Dichlorophenoxyacetic acid",IF(ISNUMBER(SEARCH("NAPHTHA",I985)),"Aromatic Solvent Mixture",IF(ISNUMBER(SEARCH("DIMETHYLAMINE",I985)),"Dimethylamine",IF(ISNUMBER(SEARCH("DIMETILAMINA",I985)),"Dimethylamine",IF(ISNUMBER(SEARCH("JUMP",I985)),"Diuron",IF(ISNUMBER(SEARCH("2-AMINO-2,3-DIMETHYL BUTYRAMIDE",I985)),"Herbicide Amine Intermediate",IF(ISNUMBER(SEARCH("TEBUTHIURON",I985)),"Tebuthiuron","FIXIT"))))))))</f>
        <v>Diuron</v>
      </c>
      <c r="K985" s="12" t="str">
        <f t="shared" si="245"/>
        <v>Jump</v>
      </c>
      <c r="L985" s="12" t="str">
        <f t="shared" si="246"/>
        <v>Herbicide</v>
      </c>
      <c r="M985" s="7">
        <v>20219</v>
      </c>
      <c r="N985" s="7">
        <v>20.22</v>
      </c>
      <c r="O985" s="7">
        <v>355000</v>
      </c>
      <c r="P985" s="15">
        <f t="shared" si="249"/>
        <v>17.557742717246153</v>
      </c>
      <c r="Q985" s="10"/>
      <c r="R985" s="10"/>
      <c r="S985" s="10"/>
    </row>
    <row r="986" spans="1:19" ht="22" customHeight="1" x14ac:dyDescent="0.3">
      <c r="A986" s="2">
        <v>43430</v>
      </c>
      <c r="B986" s="21" t="str">
        <f t="shared" si="247"/>
        <v>November, 2018</v>
      </c>
      <c r="C986" s="21" t="str">
        <f t="shared" si="248"/>
        <v>November, 2018´</v>
      </c>
      <c r="D986" s="3" t="s">
        <v>32</v>
      </c>
      <c r="E986" s="3" t="s">
        <v>35</v>
      </c>
      <c r="F986" s="3" t="s">
        <v>1064</v>
      </c>
      <c r="G986" s="3" t="s">
        <v>44</v>
      </c>
      <c r="H986" s="3" t="s">
        <v>938</v>
      </c>
      <c r="I986" s="3" t="s">
        <v>1149</v>
      </c>
      <c r="J986" s="12" t="str">
        <f t="shared" si="254"/>
        <v>2,4-Dichlorophenoxyacetic acid</v>
      </c>
      <c r="K986" s="12" t="str">
        <f t="shared" si="245"/>
        <v>2,4-D Main</v>
      </c>
      <c r="L986" s="12" t="str">
        <f t="shared" si="246"/>
        <v>Herbicide</v>
      </c>
      <c r="M986" s="4">
        <v>55480</v>
      </c>
      <c r="N986" s="4">
        <v>55.48</v>
      </c>
      <c r="O986" s="4">
        <v>428000</v>
      </c>
      <c r="P986" s="15">
        <f t="shared" si="249"/>
        <v>7.7144917087238642</v>
      </c>
      <c r="Q986" s="7"/>
      <c r="R986" s="7"/>
      <c r="S986" s="7"/>
    </row>
    <row r="987" spans="1:19" ht="22" customHeight="1" x14ac:dyDescent="0.3">
      <c r="A987" s="5">
        <v>43430</v>
      </c>
      <c r="B987" s="21" t="str">
        <f t="shared" si="247"/>
        <v>November, 2018</v>
      </c>
      <c r="C987" s="21" t="str">
        <f t="shared" si="248"/>
        <v>November, 2018´</v>
      </c>
      <c r="D987" s="6" t="s">
        <v>32</v>
      </c>
      <c r="E987" s="6" t="s">
        <v>65</v>
      </c>
      <c r="F987" s="6" t="s">
        <v>67</v>
      </c>
      <c r="G987" s="6" t="s">
        <v>44</v>
      </c>
      <c r="H987" s="6" t="s">
        <v>73</v>
      </c>
      <c r="I987" s="6" t="s">
        <v>1150</v>
      </c>
      <c r="J987" s="12" t="str">
        <f t="shared" si="254"/>
        <v>Clethodim</v>
      </c>
      <c r="K987" s="12" t="str">
        <f t="shared" si="245"/>
        <v>Platinum</v>
      </c>
      <c r="L987" s="12" t="str">
        <f t="shared" si="246"/>
        <v>Herbicide</v>
      </c>
      <c r="M987" s="7">
        <v>22819</v>
      </c>
      <c r="N987" s="7">
        <v>22.82</v>
      </c>
      <c r="O987" s="7">
        <v>401000</v>
      </c>
      <c r="P987" s="15">
        <f t="shared" si="249"/>
        <v>17.573075069021428</v>
      </c>
      <c r="Q987" s="10"/>
      <c r="R987" s="10"/>
      <c r="S987" s="10"/>
    </row>
    <row r="988" spans="1:19" ht="22" customHeight="1" x14ac:dyDescent="0.3">
      <c r="A988" s="2">
        <v>43430</v>
      </c>
      <c r="B988" s="21" t="str">
        <f t="shared" si="247"/>
        <v>November, 2018</v>
      </c>
      <c r="C988" s="21" t="str">
        <f t="shared" si="248"/>
        <v>November, 2018´</v>
      </c>
      <c r="D988" s="3" t="s">
        <v>32</v>
      </c>
      <c r="E988" s="3" t="s">
        <v>35</v>
      </c>
      <c r="F988" s="3" t="s">
        <v>40</v>
      </c>
      <c r="G988" s="3" t="s">
        <v>44</v>
      </c>
      <c r="H988" s="3" t="s">
        <v>47</v>
      </c>
      <c r="I988" s="3" t="s">
        <v>1149</v>
      </c>
      <c r="J988" s="12" t="str">
        <f t="shared" si="254"/>
        <v>2,4-Dichlorophenoxyacetic acid</v>
      </c>
      <c r="K988" s="12" t="str">
        <f t="shared" si="245"/>
        <v>2,4-D Main</v>
      </c>
      <c r="L988" s="12" t="str">
        <f t="shared" si="246"/>
        <v>Herbicide</v>
      </c>
      <c r="M988" s="4">
        <v>55540</v>
      </c>
      <c r="N988" s="4">
        <v>55.54</v>
      </c>
      <c r="O988" s="3" t="s">
        <v>49</v>
      </c>
      <c r="P988" s="15" t="e">
        <f t="shared" si="249"/>
        <v>#VALUE!</v>
      </c>
      <c r="Q988" s="7"/>
      <c r="R988" s="7"/>
      <c r="S988" s="7"/>
    </row>
    <row r="989" spans="1:19" ht="22" customHeight="1" x14ac:dyDescent="0.3">
      <c r="A989" s="5">
        <v>43426</v>
      </c>
      <c r="B989" s="21" t="str">
        <f t="shared" si="247"/>
        <v>November, 2018</v>
      </c>
      <c r="C989" s="21" t="str">
        <f t="shared" si="248"/>
        <v>November, 2018´</v>
      </c>
      <c r="D989" s="6" t="s">
        <v>32</v>
      </c>
      <c r="E989" s="6" t="s">
        <v>77</v>
      </c>
      <c r="F989" s="6" t="s">
        <v>67</v>
      </c>
      <c r="G989" s="6" t="s">
        <v>44</v>
      </c>
      <c r="H989" s="6" t="s">
        <v>82</v>
      </c>
      <c r="I989" s="6" t="s">
        <v>1151</v>
      </c>
      <c r="J989" s="12" t="str">
        <f t="shared" si="254"/>
        <v>Chlorpyrifos</v>
      </c>
      <c r="K989" s="12" t="str">
        <f t="shared" si="245"/>
        <v>Pyrinex</v>
      </c>
      <c r="L989" s="12" t="str">
        <f t="shared" si="246"/>
        <v>Pesticide</v>
      </c>
      <c r="M989" s="7">
        <v>59880</v>
      </c>
      <c r="N989" s="7">
        <v>59.88</v>
      </c>
      <c r="O989" s="7">
        <v>1467000</v>
      </c>
      <c r="P989" s="15">
        <f t="shared" si="249"/>
        <v>24.498997995991985</v>
      </c>
      <c r="Q989" s="10"/>
      <c r="R989" s="10"/>
      <c r="S989" s="10"/>
    </row>
    <row r="990" spans="1:19" ht="22" customHeight="1" x14ac:dyDescent="0.3">
      <c r="A990" s="2">
        <v>43426</v>
      </c>
      <c r="B990" s="21" t="str">
        <f t="shared" si="247"/>
        <v>November, 2018</v>
      </c>
      <c r="C990" s="21" t="str">
        <f t="shared" si="248"/>
        <v>November, 2018´</v>
      </c>
      <c r="D990" s="3" t="s">
        <v>32</v>
      </c>
      <c r="E990" s="3" t="s">
        <v>77</v>
      </c>
      <c r="F990" s="3" t="s">
        <v>67</v>
      </c>
      <c r="G990" s="3" t="s">
        <v>44</v>
      </c>
      <c r="H990" s="3" t="s">
        <v>82</v>
      </c>
      <c r="I990" s="3" t="s">
        <v>1152</v>
      </c>
      <c r="J990" s="12" t="str">
        <f t="shared" ref="J990:J991" si="255">IF(ISNUMBER(SEARCH("2,4 D",I988)),"2,4-Dichlorophenoxyacetic acid",IF(ISNUMBER(SEARCH("ACIDO",I988)),"2,4-Dichlorophenoxyacetic acid",IF(ISNUMBER(SEARCH("NAPHTHA",I988)),"Aromatic Solvent Mixture",IF(ISNUMBER(SEARCH("DIMETHYLAMINE",I988)),"Dimethylamine",IF(ISNUMBER(SEARCH("DIMETILAMINA",I988)),"Dimethylamine",IF(ISNUMBER(SEARCH("JUMP",I988)),"Diuron",IF(ISNUMBER(SEARCH(" 2-AMINO-2,3-DIMETHYL BUTYRAMIDE",I988)),"Herbicide Amine Intermediate",IF(ISNUMBER(SEARCH("TEBUTHIURON",I988)),"Tebuthiuron",IF(ISNUMBER(SEARCH("DMS",I988)),"Dimethyl Sulfate",IF(ISNUMBER(SEARCH("2,4-XILIDIN",I988)),"2,4-Xylidine","FIX IT"))))))))))</f>
        <v>2,4-Dichlorophenoxyacetic acid</v>
      </c>
      <c r="K990" s="12" t="str">
        <f t="shared" si="245"/>
        <v>2,4-D Main</v>
      </c>
      <c r="L990" s="12" t="str">
        <f t="shared" si="246"/>
        <v>Herbicide</v>
      </c>
      <c r="M990" s="4">
        <v>9269</v>
      </c>
      <c r="N990" s="4">
        <v>9.27</v>
      </c>
      <c r="O990" s="4">
        <v>227000</v>
      </c>
      <c r="P990" s="15">
        <f t="shared" si="249"/>
        <v>24.490236271442441</v>
      </c>
      <c r="Q990" s="7"/>
      <c r="R990" s="7"/>
      <c r="S990" s="7"/>
    </row>
    <row r="991" spans="1:19" ht="22" customHeight="1" x14ac:dyDescent="0.3">
      <c r="A991" s="5">
        <v>43426</v>
      </c>
      <c r="B991" s="21" t="str">
        <f t="shared" si="247"/>
        <v>November, 2018</v>
      </c>
      <c r="C991" s="21" t="str">
        <f t="shared" si="248"/>
        <v>November, 2018´</v>
      </c>
      <c r="D991" s="6" t="s">
        <v>32</v>
      </c>
      <c r="E991" s="6" t="s">
        <v>77</v>
      </c>
      <c r="F991" s="6" t="s">
        <v>67</v>
      </c>
      <c r="G991" s="6" t="s">
        <v>44</v>
      </c>
      <c r="H991" s="6" t="s">
        <v>82</v>
      </c>
      <c r="I991" s="6" t="s">
        <v>1153</v>
      </c>
      <c r="J991" s="12" t="str">
        <f t="shared" si="255"/>
        <v>Aromatic Solvent Mixture</v>
      </c>
      <c r="K991" s="12" t="str">
        <f t="shared" si="245"/>
        <v>Caromax 28</v>
      </c>
      <c r="L991" s="12" t="str">
        <f t="shared" si="246"/>
        <v>Solvent</v>
      </c>
      <c r="M991" s="7">
        <v>19800</v>
      </c>
      <c r="N991" s="7">
        <v>19.8</v>
      </c>
      <c r="O991" s="7">
        <v>485000</v>
      </c>
      <c r="P991" s="15">
        <f t="shared" si="249"/>
        <v>24.494949494949495</v>
      </c>
      <c r="Q991" s="10"/>
      <c r="R991" s="10"/>
      <c r="S991" s="10"/>
    </row>
    <row r="992" spans="1:19" ht="22" customHeight="1" x14ac:dyDescent="0.3">
      <c r="A992" s="2">
        <v>43426</v>
      </c>
      <c r="B992" s="21" t="str">
        <f t="shared" si="247"/>
        <v>November, 2018</v>
      </c>
      <c r="C992" s="21" t="str">
        <f t="shared" si="248"/>
        <v>November, 2018´</v>
      </c>
      <c r="D992" s="3" t="s">
        <v>32</v>
      </c>
      <c r="E992" s="3" t="s">
        <v>77</v>
      </c>
      <c r="F992" s="3" t="s">
        <v>67</v>
      </c>
      <c r="G992" s="3" t="s">
        <v>44</v>
      </c>
      <c r="H992" s="3" t="s">
        <v>440</v>
      </c>
      <c r="I992" s="3" t="s">
        <v>1154</v>
      </c>
      <c r="J992" s="12" t="s">
        <v>3147</v>
      </c>
      <c r="K992" s="12" t="str">
        <f t="shared" si="245"/>
        <v>Mirador</v>
      </c>
      <c r="L992" s="12" t="str">
        <f t="shared" si="246"/>
        <v>Fungicide</v>
      </c>
      <c r="M992" s="4">
        <v>6376</v>
      </c>
      <c r="N992" s="4">
        <v>6.38</v>
      </c>
      <c r="O992" s="4">
        <v>377000</v>
      </c>
      <c r="P992" s="15">
        <f t="shared" si="249"/>
        <v>59.127979924717692</v>
      </c>
      <c r="Q992" s="7"/>
      <c r="R992" s="7"/>
      <c r="S992" s="7"/>
    </row>
    <row r="993" spans="1:19" ht="22" customHeight="1" x14ac:dyDescent="0.3">
      <c r="A993" s="5">
        <v>43426</v>
      </c>
      <c r="B993" s="21" t="str">
        <f t="shared" si="247"/>
        <v>November, 2018</v>
      </c>
      <c r="C993" s="21" t="str">
        <f t="shared" si="248"/>
        <v>November, 2018´</v>
      </c>
      <c r="D993" s="6" t="s">
        <v>32</v>
      </c>
      <c r="E993" s="6" t="s">
        <v>77</v>
      </c>
      <c r="F993" s="6" t="s">
        <v>67</v>
      </c>
      <c r="G993" s="6" t="s">
        <v>44</v>
      </c>
      <c r="H993" s="6" t="s">
        <v>330</v>
      </c>
      <c r="I993" s="6" t="s">
        <v>1155</v>
      </c>
      <c r="J993" s="12" t="s">
        <v>3146</v>
      </c>
      <c r="K993" s="12" t="str">
        <f t="shared" si="245"/>
        <v>Suprathion</v>
      </c>
      <c r="L993" s="12" t="str">
        <f t="shared" si="246"/>
        <v>Insecticide</v>
      </c>
      <c r="M993" s="7">
        <v>13400</v>
      </c>
      <c r="N993" s="7">
        <v>13.4</v>
      </c>
      <c r="O993" s="7">
        <v>22800000</v>
      </c>
      <c r="P993" s="15">
        <f t="shared" si="249"/>
        <v>1701.4925373134329</v>
      </c>
      <c r="Q993" s="10"/>
      <c r="R993" s="10"/>
      <c r="S993" s="10"/>
    </row>
    <row r="994" spans="1:19" ht="22" customHeight="1" x14ac:dyDescent="0.3">
      <c r="A994" s="2">
        <v>43426</v>
      </c>
      <c r="B994" s="21" t="str">
        <f t="shared" si="247"/>
        <v>November, 2018</v>
      </c>
      <c r="C994" s="21" t="str">
        <f t="shared" si="248"/>
        <v>November, 2018´</v>
      </c>
      <c r="D994" s="3" t="s">
        <v>84</v>
      </c>
      <c r="E994" s="3" t="s">
        <v>65</v>
      </c>
      <c r="F994" s="3" t="s">
        <v>67</v>
      </c>
      <c r="G994" s="3" t="s">
        <v>44</v>
      </c>
      <c r="H994" s="3" t="s">
        <v>73</v>
      </c>
      <c r="I994" s="3" t="s">
        <v>1069</v>
      </c>
      <c r="J994" s="12" t="s">
        <v>3154</v>
      </c>
      <c r="K994" s="12" t="str">
        <f t="shared" si="245"/>
        <v>Arreio Pasto</v>
      </c>
      <c r="L994" s="12" t="str">
        <f t="shared" si="246"/>
        <v>Herbicide</v>
      </c>
      <c r="M994" s="4">
        <v>61560</v>
      </c>
      <c r="N994" s="4">
        <v>61.56</v>
      </c>
      <c r="O994" s="4">
        <v>1082000</v>
      </c>
      <c r="P994" s="15">
        <f t="shared" si="249"/>
        <v>17.576348278102664</v>
      </c>
      <c r="Q994" s="7"/>
      <c r="R994" s="7"/>
      <c r="S994" s="7"/>
    </row>
    <row r="995" spans="1:19" ht="22" customHeight="1" x14ac:dyDescent="0.3">
      <c r="A995" s="5">
        <v>43426</v>
      </c>
      <c r="B995" s="21" t="str">
        <f t="shared" si="247"/>
        <v>November, 2018</v>
      </c>
      <c r="C995" s="21" t="str">
        <f t="shared" si="248"/>
        <v>November, 2018´</v>
      </c>
      <c r="D995" s="6" t="s">
        <v>32</v>
      </c>
      <c r="E995" s="6" t="s">
        <v>77</v>
      </c>
      <c r="F995" s="6" t="s">
        <v>67</v>
      </c>
      <c r="G995" s="6" t="s">
        <v>44</v>
      </c>
      <c r="H995" s="6" t="s">
        <v>82</v>
      </c>
      <c r="I995" s="6" t="s">
        <v>1156</v>
      </c>
      <c r="J995" s="12" t="str">
        <f t="shared" si="254"/>
        <v>Methomyl</v>
      </c>
      <c r="K995" s="12" t="str">
        <f t="shared" si="245"/>
        <v>Voraz</v>
      </c>
      <c r="L995" s="12" t="str">
        <f t="shared" si="246"/>
        <v>Insecticide</v>
      </c>
      <c r="M995" s="7">
        <v>47025</v>
      </c>
      <c r="N995" s="7">
        <v>47.03</v>
      </c>
      <c r="O995" s="7">
        <v>1152000</v>
      </c>
      <c r="P995" s="15">
        <f t="shared" si="249"/>
        <v>24.497607655502392</v>
      </c>
      <c r="Q995" s="10"/>
      <c r="R995" s="10"/>
      <c r="S995" s="10"/>
    </row>
    <row r="996" spans="1:19" ht="22" customHeight="1" x14ac:dyDescent="0.3">
      <c r="A996" s="2">
        <v>43426</v>
      </c>
      <c r="B996" s="21" t="str">
        <f t="shared" si="247"/>
        <v>November, 2018</v>
      </c>
      <c r="C996" s="21" t="str">
        <f t="shared" si="248"/>
        <v>November, 2018´</v>
      </c>
      <c r="D996" s="3" t="s">
        <v>84</v>
      </c>
      <c r="E996" s="3" t="s">
        <v>77</v>
      </c>
      <c r="F996" s="3" t="s">
        <v>67</v>
      </c>
      <c r="G996" s="3" t="s">
        <v>44</v>
      </c>
      <c r="H996" s="3" t="s">
        <v>82</v>
      </c>
      <c r="I996" s="3" t="s">
        <v>1157</v>
      </c>
      <c r="J996" s="12" t="str">
        <f>IF(ISNUMBER(SEARCH("DMS",I996)),"Dimethyl Sulfate",IF(ISNUMBER(SEARCH("2,4-XILIDIN",I996)),"2,4-Xylidine",IF(ISNUMBER(SEARCH("GALIGAN",I996)),"Oxyfluorfen",IF(ISNUMBER(SEARCH("DIMETHYLAMINE",I996)),"Dimethylamine",IF(ISNUMBER(SEARCH("ORTHOFORMATE",I996)),"Trimethyl orthoformate",IF(ISNUMBER(SEARCH("NOVALURON",I996)),"Novaluron",IF(ISNUMBER(SEARCH("DIMETHYL SULPHATE",I996)),"Dimethyl Sulphate",IF(ISNUMBER(SEARCH("ALTAPYNE",I996)),"Acid Based Co-Emulsifier",IF(ISNUMBER(SEARCH("METHANESULFONYL",I996)),"Methanesulfonyl chloride",IF(ISNUMBER(SEARCH("METHYL FORMATE",I996)),"Methanoate",IF(ISNUMBER(SEARCH("FLUEN",I996)),"Fluensulfone","FIX IT")))))))))))</f>
        <v>Novaluron</v>
      </c>
      <c r="K996" s="12" t="str">
        <f t="shared" si="245"/>
        <v>Rimon</v>
      </c>
      <c r="L996" s="12" t="str">
        <f t="shared" si="246"/>
        <v>Insecticide</v>
      </c>
      <c r="M996" s="4">
        <v>51975</v>
      </c>
      <c r="N996" s="4">
        <v>51.97</v>
      </c>
      <c r="O996" s="4">
        <v>1274000</v>
      </c>
      <c r="P996" s="15">
        <f t="shared" si="249"/>
        <v>24.511784511784512</v>
      </c>
      <c r="Q996" s="7"/>
      <c r="R996" s="7"/>
      <c r="S996" s="7"/>
    </row>
    <row r="997" spans="1:19" ht="22" customHeight="1" x14ac:dyDescent="0.3">
      <c r="A997" s="5">
        <v>43426</v>
      </c>
      <c r="B997" s="21" t="str">
        <f t="shared" si="247"/>
        <v>November, 2018</v>
      </c>
      <c r="C997" s="21" t="str">
        <f t="shared" si="248"/>
        <v>November, 2018´</v>
      </c>
      <c r="D997" s="6" t="s">
        <v>32</v>
      </c>
      <c r="E997" s="6" t="s">
        <v>77</v>
      </c>
      <c r="F997" s="6" t="s">
        <v>67</v>
      </c>
      <c r="G997" s="6" t="s">
        <v>44</v>
      </c>
      <c r="H997" s="6" t="s">
        <v>231</v>
      </c>
      <c r="I997" s="6" t="s">
        <v>1158</v>
      </c>
      <c r="J997" s="12" t="str">
        <f t="shared" si="254"/>
        <v>Chlorpyrifos</v>
      </c>
      <c r="K997" s="12" t="str">
        <f t="shared" si="245"/>
        <v>Pyrinex</v>
      </c>
      <c r="L997" s="12" t="str">
        <f t="shared" si="246"/>
        <v>Pesticide</v>
      </c>
      <c r="M997" s="7">
        <v>59880</v>
      </c>
      <c r="N997" s="7">
        <v>59.88</v>
      </c>
      <c r="O997" s="7">
        <v>612000</v>
      </c>
      <c r="P997" s="15">
        <f t="shared" si="249"/>
        <v>10.220440881763528</v>
      </c>
      <c r="Q997" s="10"/>
      <c r="R997" s="10"/>
      <c r="S997" s="10"/>
    </row>
    <row r="998" spans="1:19" ht="22" customHeight="1" x14ac:dyDescent="0.3">
      <c r="A998" s="2">
        <v>43426</v>
      </c>
      <c r="B998" s="21" t="str">
        <f t="shared" si="247"/>
        <v>November, 2018</v>
      </c>
      <c r="C998" s="21" t="str">
        <f t="shared" si="248"/>
        <v>November, 2018´</v>
      </c>
      <c r="D998" s="3" t="s">
        <v>84</v>
      </c>
      <c r="E998" s="3" t="s">
        <v>77</v>
      </c>
      <c r="F998" s="3" t="s">
        <v>67</v>
      </c>
      <c r="G998" s="3" t="s">
        <v>44</v>
      </c>
      <c r="H998" s="3" t="s">
        <v>82</v>
      </c>
      <c r="I998" s="3" t="s">
        <v>1159</v>
      </c>
      <c r="J998" s="18" t="s">
        <v>3193</v>
      </c>
      <c r="K998" s="12" t="str">
        <f t="shared" si="245"/>
        <v>Galil</v>
      </c>
      <c r="L998" s="12" t="str">
        <f t="shared" si="246"/>
        <v>Insecticide</v>
      </c>
      <c r="M998" s="4">
        <v>123660</v>
      </c>
      <c r="N998" s="4">
        <v>123.66</v>
      </c>
      <c r="O998" s="4">
        <v>3030000</v>
      </c>
      <c r="P998" s="15">
        <f t="shared" si="249"/>
        <v>24.502668607472099</v>
      </c>
      <c r="Q998" s="7"/>
      <c r="R998" s="7"/>
      <c r="S998" s="7"/>
    </row>
    <row r="999" spans="1:19" ht="22" customHeight="1" x14ac:dyDescent="0.3">
      <c r="A999" s="5">
        <v>43423</v>
      </c>
      <c r="B999" s="21" t="str">
        <f t="shared" si="247"/>
        <v>November, 2018</v>
      </c>
      <c r="C999" s="21" t="str">
        <f t="shared" si="248"/>
        <v>November, 2018´</v>
      </c>
      <c r="D999" s="6" t="s">
        <v>32</v>
      </c>
      <c r="E999" s="6" t="s">
        <v>65</v>
      </c>
      <c r="F999" s="6" t="s">
        <v>67</v>
      </c>
      <c r="G999" s="6" t="s">
        <v>44</v>
      </c>
      <c r="H999" s="6" t="s">
        <v>73</v>
      </c>
      <c r="I999" s="6" t="s">
        <v>898</v>
      </c>
      <c r="J999" s="12" t="s">
        <v>3160</v>
      </c>
      <c r="K999" s="12" t="str">
        <f t="shared" si="245"/>
        <v>Not Identified</v>
      </c>
      <c r="L999" s="12" t="str">
        <f t="shared" si="246"/>
        <v>General Chemical</v>
      </c>
      <c r="M999" s="7">
        <v>21879</v>
      </c>
      <c r="N999" s="7">
        <v>21.88</v>
      </c>
      <c r="O999" s="7">
        <v>385000</v>
      </c>
      <c r="P999" s="15">
        <f t="shared" si="249"/>
        <v>17.596782302664657</v>
      </c>
      <c r="Q999" s="10"/>
      <c r="R999" s="10"/>
      <c r="S999" s="10"/>
    </row>
    <row r="1000" spans="1:19" ht="22" customHeight="1" x14ac:dyDescent="0.3">
      <c r="A1000" s="2">
        <v>43423</v>
      </c>
      <c r="B1000" s="21" t="str">
        <f t="shared" si="247"/>
        <v>November, 2018</v>
      </c>
      <c r="C1000" s="21" t="str">
        <f t="shared" si="248"/>
        <v>November, 2018´</v>
      </c>
      <c r="D1000" s="3" t="s">
        <v>32</v>
      </c>
      <c r="E1000" s="3" t="s">
        <v>35</v>
      </c>
      <c r="F1000" s="3" t="s">
        <v>1064</v>
      </c>
      <c r="G1000" s="3" t="s">
        <v>44</v>
      </c>
      <c r="H1000" s="3" t="s">
        <v>47</v>
      </c>
      <c r="I1000" s="3" t="s">
        <v>1161</v>
      </c>
      <c r="J1000" s="12" t="str">
        <f t="shared" ref="J1000:J1055" si="256">IF(ISNUMBER(SEARCH("CARBENDAZIM",I1000)),"Carbendazim",IF(ISNUMBER(SEARCH("4-D",I1000)),"2,4-Dichlorophenoxyacetic acid",IF(ISNUMBER(SEARCH("RIDOVER",I1000)),"Glyphosate",IF(ISNUMBER(SEARCH("POQUER",I1000)),"Clethodim",IF(ISNUMBER(SEARCH("LITER",I1000)),"Imidacloprid",IF(ISNUMBER(SEARCH("PYRINEX",I1000)),"Chlorpyrifos",IF(ISNUMBER(SEARCH("ORBIT",I1000)),"Omethoate",IF(ISNUMBER(SEARCH("HEXARON",I1000)),"Diuron",IF(ISNUMBER(SEARCH("ISOPROPYLAMINE",I1000)),"Isopropylamine",IF(ISNUMBER(SEARCH("GLYPHOSATE",I1000)),"Glyphosate",IF(ISNUMBER(SEARCH("MANCOZEB",I1000)),"Mancozeb Indofil",IF(ISNUMBER(SEARCH("PARAQUAT",I1000)),"Paraquat",IF(ISNUMBER(SEARCH("CAROMAX",I1000)),"Aromatic Solvent Mixture",IF(ISNUMBER(SEARCH("BUTIRON",I1000)),"Tebuthiuron",IF(ISNUMBER(SEARCH("VORAZ",I1000)),"Methomyl",IF(ISNUMBER(SEARCH("IMIDACLOPRID",I1000)),"Imidacloprid",IF(ISNUMBER(SEARCH("2 4 D",I1000)),"2,4-Dichlorophenoxyacetic acid",IF(ISNUMBER(SEARCH("IMIDACL",I1000)),"Imidacloprid",IF(ISNUMBER(SEARCH("DIUREX",I1000)),"Diuron",IF(ISNUMBER(SEARCH("RAPEL",I1000)),"Acephate","fix it"))))))))))))))))))))</f>
        <v>2,4-Dichlorophenoxyacetic acid</v>
      </c>
      <c r="K1000" s="12" t="str">
        <f t="shared" si="245"/>
        <v>2,4-D Main</v>
      </c>
      <c r="L1000" s="12" t="str">
        <f t="shared" si="246"/>
        <v>Herbicide</v>
      </c>
      <c r="M1000" s="4">
        <v>240660</v>
      </c>
      <c r="N1000" s="4">
        <v>240.66</v>
      </c>
      <c r="O1000" s="3" t="s">
        <v>49</v>
      </c>
      <c r="P1000" s="15" t="e">
        <f t="shared" si="249"/>
        <v>#VALUE!</v>
      </c>
      <c r="Q1000" s="7"/>
      <c r="R1000" s="7"/>
      <c r="S1000" s="7"/>
    </row>
    <row r="1001" spans="1:19" ht="22" customHeight="1" x14ac:dyDescent="0.3">
      <c r="A1001" s="5">
        <v>43423</v>
      </c>
      <c r="B1001" s="21" t="str">
        <f t="shared" si="247"/>
        <v>November, 2018</v>
      </c>
      <c r="C1001" s="21" t="str">
        <f t="shared" si="248"/>
        <v>November, 2018´</v>
      </c>
      <c r="D1001" s="6" t="s">
        <v>32</v>
      </c>
      <c r="E1001" s="6" t="s">
        <v>65</v>
      </c>
      <c r="F1001" s="6" t="s">
        <v>67</v>
      </c>
      <c r="G1001" s="6" t="s">
        <v>44</v>
      </c>
      <c r="H1001" s="6" t="s">
        <v>73</v>
      </c>
      <c r="I1001" s="6" t="s">
        <v>898</v>
      </c>
      <c r="J1001" s="12" t="s">
        <v>3160</v>
      </c>
      <c r="K1001" s="12" t="str">
        <f t="shared" si="245"/>
        <v>Not Identified</v>
      </c>
      <c r="L1001" s="12" t="str">
        <f t="shared" si="246"/>
        <v>General Chemical</v>
      </c>
      <c r="M1001" s="7">
        <v>22449</v>
      </c>
      <c r="N1001" s="7">
        <v>22.45</v>
      </c>
      <c r="O1001" s="7">
        <v>395000</v>
      </c>
      <c r="P1001" s="15">
        <f t="shared" si="249"/>
        <v>17.595438549601319</v>
      </c>
      <c r="Q1001" s="10"/>
      <c r="R1001" s="10"/>
      <c r="S1001" s="10"/>
    </row>
    <row r="1002" spans="1:19" ht="22" customHeight="1" x14ac:dyDescent="0.3">
      <c r="A1002" s="2">
        <v>43423</v>
      </c>
      <c r="B1002" s="21" t="str">
        <f t="shared" si="247"/>
        <v>November, 2018</v>
      </c>
      <c r="C1002" s="21" t="str">
        <f t="shared" si="248"/>
        <v>November, 2018´</v>
      </c>
      <c r="D1002" s="3" t="s">
        <v>32</v>
      </c>
      <c r="E1002" s="3" t="s">
        <v>65</v>
      </c>
      <c r="F1002" s="3" t="s">
        <v>67</v>
      </c>
      <c r="G1002" s="3" t="s">
        <v>44</v>
      </c>
      <c r="H1002" s="3" t="s">
        <v>73</v>
      </c>
      <c r="I1002" s="3" t="s">
        <v>898</v>
      </c>
      <c r="J1002" s="12" t="str">
        <f t="shared" ref="J1002:J1011" si="257">IF(ISNUMBER(SEARCH("2,4 D",I1000)),"2,4-Dichlorophenoxyacetic acid",IF(ISNUMBER(SEARCH("ACIDO",I1000)),"2,4-Dichlorophenoxyacetic acid",IF(ISNUMBER(SEARCH("NAPHTHA",I1000)),"Aromatic Solvent Mixture",IF(ISNUMBER(SEARCH("DIMETHYLAMINE",I1000)),"Dimethylamine",IF(ISNUMBER(SEARCH("DIMETILAMINA",I1000)),"Dimethylamine",IF(ISNUMBER(SEARCH("JUMP",I1000)),"Diuron",IF(ISNUMBER(SEARCH(" 2-AMINO-2,3-DIMETHYL BUTYRAMIDE",I1000)),"Herbicide Amine Intermediate",IF(ISNUMBER(SEARCH("TEBUTHIURON",I1000)),"Tebuthiuron",IF(ISNUMBER(SEARCH("DMS",I1000)),"Dimethyl Sulfate",IF(ISNUMBER(SEARCH("2,4-XILIDIN",I1000)),"2,4-Xylidine","FIX IT"))))))))))</f>
        <v>2,4-Dichlorophenoxyacetic acid</v>
      </c>
      <c r="K1002" s="12" t="str">
        <f t="shared" si="245"/>
        <v>2,4-D Main</v>
      </c>
      <c r="L1002" s="12" t="str">
        <f t="shared" si="246"/>
        <v>Herbicide</v>
      </c>
      <c r="M1002" s="4">
        <v>22959</v>
      </c>
      <c r="N1002" s="4">
        <v>22.96</v>
      </c>
      <c r="O1002" s="4">
        <v>404000</v>
      </c>
      <c r="P1002" s="15">
        <f t="shared" si="249"/>
        <v>17.596585217126183</v>
      </c>
      <c r="Q1002" s="7"/>
      <c r="R1002" s="7"/>
      <c r="S1002" s="7"/>
    </row>
    <row r="1003" spans="1:19" ht="22" customHeight="1" x14ac:dyDescent="0.3">
      <c r="A1003" s="5">
        <v>43423</v>
      </c>
      <c r="B1003" s="21" t="str">
        <f t="shared" si="247"/>
        <v>November, 2018</v>
      </c>
      <c r="C1003" s="21" t="str">
        <f t="shared" si="248"/>
        <v>November, 2018´</v>
      </c>
      <c r="D1003" s="6" t="s">
        <v>32</v>
      </c>
      <c r="E1003" s="6" t="s">
        <v>173</v>
      </c>
      <c r="F1003" s="6" t="s">
        <v>176</v>
      </c>
      <c r="G1003" s="6" t="s">
        <v>44</v>
      </c>
      <c r="H1003" s="6" t="s">
        <v>179</v>
      </c>
      <c r="I1003" s="6" t="s">
        <v>1162</v>
      </c>
      <c r="J1003" s="12" t="str">
        <f t="shared" ref="J1003" si="258">IF(ISNUMBER(SEARCH("DMS",I1003)),"Dimethyl Sulfate",IF(ISNUMBER(SEARCH("2,4-XILIDIN",I1003)),"2,4-Xylidine",IF(ISNUMBER(SEARCH("GALIGAN",I1003)),"Oxyfluorfen",IF(ISNUMBER(SEARCH("DIMETHYLAMINE",I1003)),"Dimethylamine",IF(ISNUMBER(SEARCH("ORTHOFORMATE",I1003)),"Trimethyl orthoformate",IF(ISNUMBER(SEARCH("NOVALURON",I1003)),"Novaluron",IF(ISNUMBER(SEARCH("DIMETHYL SULPHATE",I1003)),"Dimethyl Sulphate",IF(ISNUMBER(SEARCH("ALTAPYNE",I1003)),"Acid Based Co-Emulsifier",IF(ISNUMBER(SEARCH("METHANESULFONYL",I1003)),"Methanesulfonyl chloride",IF(ISNUMBER(SEARCH("METHYL FORMATE",I1003)),"Methanoate",IF(ISNUMBER(SEARCH("FLUEN",I1003)),"Fluensulfone","FIX IT")))))))))))</f>
        <v>Acid Based Co-Emulsifier</v>
      </c>
      <c r="K1003" s="12" t="str">
        <f t="shared" si="245"/>
        <v>Not Identified</v>
      </c>
      <c r="L1003" s="12" t="str">
        <f t="shared" si="246"/>
        <v>General Chemical</v>
      </c>
      <c r="M1003" s="7">
        <v>17375</v>
      </c>
      <c r="N1003" s="7">
        <v>17.38</v>
      </c>
      <c r="O1003" s="7">
        <v>9500</v>
      </c>
      <c r="P1003" s="15">
        <f t="shared" si="249"/>
        <v>0.5467625899280576</v>
      </c>
      <c r="Q1003" s="10"/>
      <c r="R1003" s="10"/>
      <c r="S1003" s="10"/>
    </row>
    <row r="1004" spans="1:19" ht="22" customHeight="1" x14ac:dyDescent="0.3">
      <c r="A1004" s="2">
        <v>43423</v>
      </c>
      <c r="B1004" s="21" t="str">
        <f t="shared" si="247"/>
        <v>November, 2018</v>
      </c>
      <c r="C1004" s="21" t="str">
        <f t="shared" si="248"/>
        <v>November, 2018´</v>
      </c>
      <c r="D1004" s="3" t="s">
        <v>32</v>
      </c>
      <c r="E1004" s="3" t="s">
        <v>65</v>
      </c>
      <c r="F1004" s="3" t="s">
        <v>67</v>
      </c>
      <c r="G1004" s="3" t="s">
        <v>44</v>
      </c>
      <c r="H1004" s="3" t="s">
        <v>73</v>
      </c>
      <c r="I1004" s="3" t="s">
        <v>898</v>
      </c>
      <c r="J1004" s="12" t="s">
        <v>3160</v>
      </c>
      <c r="K1004" s="12" t="str">
        <f t="shared" si="245"/>
        <v>Not Identified</v>
      </c>
      <c r="L1004" s="12" t="str">
        <f t="shared" si="246"/>
        <v>General Chemical</v>
      </c>
      <c r="M1004" s="4">
        <v>21889</v>
      </c>
      <c r="N1004" s="4">
        <v>21.89</v>
      </c>
      <c r="O1004" s="4">
        <v>385000</v>
      </c>
      <c r="P1004" s="15">
        <f t="shared" si="249"/>
        <v>17.588743204349218</v>
      </c>
      <c r="Q1004" s="7"/>
      <c r="R1004" s="7"/>
      <c r="S1004" s="7"/>
    </row>
    <row r="1005" spans="1:19" ht="22" customHeight="1" x14ac:dyDescent="0.3">
      <c r="A1005" s="5">
        <v>43423</v>
      </c>
      <c r="B1005" s="21" t="str">
        <f t="shared" si="247"/>
        <v>November, 2018</v>
      </c>
      <c r="C1005" s="21" t="str">
        <f t="shared" si="248"/>
        <v>November, 2018´</v>
      </c>
      <c r="D1005" s="6" t="s">
        <v>32</v>
      </c>
      <c r="E1005" s="6" t="s">
        <v>65</v>
      </c>
      <c r="F1005" s="6" t="s">
        <v>67</v>
      </c>
      <c r="G1005" s="6" t="s">
        <v>44</v>
      </c>
      <c r="H1005" s="6" t="s">
        <v>73</v>
      </c>
      <c r="I1005" s="6" t="s">
        <v>898</v>
      </c>
      <c r="J1005" s="12" t="s">
        <v>3160</v>
      </c>
      <c r="K1005" s="12" t="str">
        <f t="shared" si="245"/>
        <v>Not Identified</v>
      </c>
      <c r="L1005" s="12" t="str">
        <f t="shared" si="246"/>
        <v>General Chemical</v>
      </c>
      <c r="M1005" s="7">
        <v>23160</v>
      </c>
      <c r="N1005" s="7">
        <v>23.16</v>
      </c>
      <c r="O1005" s="7">
        <v>407000</v>
      </c>
      <c r="P1005" s="15">
        <f t="shared" si="249"/>
        <v>17.573402417962004</v>
      </c>
      <c r="Q1005" s="10"/>
      <c r="R1005" s="10"/>
      <c r="S1005" s="10"/>
    </row>
    <row r="1006" spans="1:19" ht="22" customHeight="1" x14ac:dyDescent="0.3">
      <c r="A1006" s="2">
        <v>43423</v>
      </c>
      <c r="B1006" s="21" t="str">
        <f t="shared" si="247"/>
        <v>November, 2018</v>
      </c>
      <c r="C1006" s="21" t="str">
        <f t="shared" si="248"/>
        <v>November, 2018´</v>
      </c>
      <c r="D1006" s="3" t="s">
        <v>32</v>
      </c>
      <c r="E1006" s="3" t="s">
        <v>65</v>
      </c>
      <c r="F1006" s="3" t="s">
        <v>67</v>
      </c>
      <c r="G1006" s="3" t="s">
        <v>44</v>
      </c>
      <c r="H1006" s="3" t="s">
        <v>73</v>
      </c>
      <c r="I1006" s="3" t="s">
        <v>898</v>
      </c>
      <c r="J1006" s="12" t="s">
        <v>3160</v>
      </c>
      <c r="K1006" s="12" t="str">
        <f t="shared" si="245"/>
        <v>Not Identified</v>
      </c>
      <c r="L1006" s="12" t="str">
        <f t="shared" si="246"/>
        <v>General Chemical</v>
      </c>
      <c r="M1006" s="4">
        <v>22290</v>
      </c>
      <c r="N1006" s="4">
        <v>22.29</v>
      </c>
      <c r="O1006" s="4">
        <v>392000</v>
      </c>
      <c r="P1006" s="15">
        <f t="shared" si="249"/>
        <v>17.586361597128757</v>
      </c>
      <c r="Q1006" s="7"/>
      <c r="R1006" s="7"/>
      <c r="S1006" s="7"/>
    </row>
    <row r="1007" spans="1:19" ht="22" customHeight="1" x14ac:dyDescent="0.3">
      <c r="A1007" s="5">
        <v>43423</v>
      </c>
      <c r="B1007" s="21" t="str">
        <f t="shared" si="247"/>
        <v>November, 2018</v>
      </c>
      <c r="C1007" s="21" t="str">
        <f t="shared" si="248"/>
        <v>November, 2018´</v>
      </c>
      <c r="D1007" s="6" t="s">
        <v>32</v>
      </c>
      <c r="E1007" s="6" t="s">
        <v>191</v>
      </c>
      <c r="F1007" s="6" t="s">
        <v>186</v>
      </c>
      <c r="G1007" s="6" t="s">
        <v>44</v>
      </c>
      <c r="H1007" s="6" t="s">
        <v>193</v>
      </c>
      <c r="I1007" s="6" t="s">
        <v>1163</v>
      </c>
      <c r="J1007" s="12" t="s">
        <v>3205</v>
      </c>
      <c r="K1007" s="12" t="str">
        <f t="shared" si="245"/>
        <v>Not Identified</v>
      </c>
      <c r="L1007" s="12" t="str">
        <f t="shared" si="246"/>
        <v>General Chemical</v>
      </c>
      <c r="M1007" s="7">
        <v>51720</v>
      </c>
      <c r="N1007" s="7">
        <v>51.72</v>
      </c>
      <c r="O1007" s="7">
        <v>86400</v>
      </c>
      <c r="P1007" s="15">
        <f t="shared" si="249"/>
        <v>1.6705336426914152</v>
      </c>
      <c r="Q1007" s="10"/>
      <c r="R1007" s="10"/>
      <c r="S1007" s="10"/>
    </row>
    <row r="1008" spans="1:19" ht="22" customHeight="1" x14ac:dyDescent="0.3">
      <c r="A1008" s="2">
        <v>43419</v>
      </c>
      <c r="B1008" s="21" t="str">
        <f t="shared" si="247"/>
        <v>November, 2018</v>
      </c>
      <c r="C1008" s="21" t="str">
        <f t="shared" si="248"/>
        <v>November, 2018´</v>
      </c>
      <c r="D1008" s="3" t="s">
        <v>32</v>
      </c>
      <c r="E1008" s="3" t="s">
        <v>77</v>
      </c>
      <c r="F1008" s="3" t="s">
        <v>67</v>
      </c>
      <c r="G1008" s="3" t="s">
        <v>44</v>
      </c>
      <c r="H1008" s="3" t="s">
        <v>208</v>
      </c>
      <c r="I1008" s="3" t="s">
        <v>1164</v>
      </c>
      <c r="J1008" s="12" t="s">
        <v>3173</v>
      </c>
      <c r="K1008" s="12" t="str">
        <f t="shared" si="245"/>
        <v>Nimitz</v>
      </c>
      <c r="L1008" s="12" t="str">
        <f t="shared" si="246"/>
        <v>Nematicide</v>
      </c>
      <c r="M1008" s="4">
        <v>15780</v>
      </c>
      <c r="N1008" s="4">
        <v>15.78</v>
      </c>
      <c r="O1008" s="4">
        <v>89200</v>
      </c>
      <c r="P1008" s="15">
        <f t="shared" si="249"/>
        <v>5.6527249683143221</v>
      </c>
      <c r="Q1008" s="7"/>
      <c r="R1008" s="7"/>
      <c r="S1008" s="7"/>
    </row>
    <row r="1009" spans="1:19" ht="22" customHeight="1" x14ac:dyDescent="0.3">
      <c r="A1009" s="5">
        <v>43419</v>
      </c>
      <c r="B1009" s="21" t="str">
        <f t="shared" si="247"/>
        <v>November, 2018</v>
      </c>
      <c r="C1009" s="21" t="str">
        <f t="shared" si="248"/>
        <v>November, 2018´</v>
      </c>
      <c r="D1009" s="6" t="s">
        <v>84</v>
      </c>
      <c r="E1009" s="6" t="s">
        <v>65</v>
      </c>
      <c r="F1009" s="6" t="s">
        <v>67</v>
      </c>
      <c r="G1009" s="6" t="s">
        <v>44</v>
      </c>
      <c r="H1009" s="6" t="s">
        <v>71</v>
      </c>
      <c r="I1009" s="6" t="s">
        <v>1036</v>
      </c>
      <c r="J1009" s="12" t="str">
        <f>IF(ISNUMBER(SEARCH("2,4 D",I1009)),"2,4-Dichlorophenoxyacetic acid",IF(ISNUMBER(SEARCH("ACIDO",I1009)),"2,4-Dichlorophenoxyacetic acid",IF(ISNUMBER(SEARCH("NAPHTHA",I1009)),"Aromatic Solvent Mixture",IF(ISNUMBER(SEARCH("DIMETHYLAMINE",I1009)),"Dimethylamine",IF(ISNUMBER(SEARCH("DIMETILAMINA",I1009)),"Dimethylamine",IF(ISNUMBER(SEARCH("JUMP",I1009)),"Diuron",IF(ISNUMBER(SEARCH("2-AMINO-2,3-DIMETHYL BUTYRAMIDE",I1009)),"Herbicide Amine Intermediate",IF(ISNUMBER(SEARCH("TEBUTHIURON",I1009)),"Tebuthiuron","FIXIT"))))))))</f>
        <v>Diuron</v>
      </c>
      <c r="K1009" s="12" t="str">
        <f t="shared" si="245"/>
        <v>Jump</v>
      </c>
      <c r="L1009" s="12" t="str">
        <f t="shared" si="246"/>
        <v>Herbicide</v>
      </c>
      <c r="M1009" s="7">
        <v>22348</v>
      </c>
      <c r="N1009" s="7">
        <v>22.35</v>
      </c>
      <c r="O1009" s="7">
        <v>393000</v>
      </c>
      <c r="P1009" s="15">
        <f t="shared" si="249"/>
        <v>17.585466260962949</v>
      </c>
      <c r="Q1009" s="10"/>
      <c r="R1009" s="10"/>
      <c r="S1009" s="10"/>
    </row>
    <row r="1010" spans="1:19" ht="22" customHeight="1" x14ac:dyDescent="0.3">
      <c r="A1010" s="2">
        <v>43419</v>
      </c>
      <c r="B1010" s="21" t="str">
        <f t="shared" si="247"/>
        <v>November, 2018</v>
      </c>
      <c r="C1010" s="21" t="str">
        <f t="shared" si="248"/>
        <v>November, 2018´</v>
      </c>
      <c r="D1010" s="3" t="s">
        <v>32</v>
      </c>
      <c r="E1010" s="3" t="s">
        <v>77</v>
      </c>
      <c r="F1010" s="3" t="s">
        <v>67</v>
      </c>
      <c r="G1010" s="3" t="s">
        <v>44</v>
      </c>
      <c r="H1010" s="3" t="s">
        <v>208</v>
      </c>
      <c r="I1010" s="3" t="s">
        <v>1165</v>
      </c>
      <c r="J1010" s="12" t="str">
        <f>IF(ISNUMBER(SEARCH("DMS",I1010)),"Dimethyl Sulfate",IF(ISNUMBER(SEARCH("2,4-XILIDIN",I1010)),"2,4-Xylidine",IF(ISNUMBER(SEARCH("GALIGAN",I1010)),"Oxyfluorfen",IF(ISNUMBER(SEARCH("DIMETHYLAMINE",I1010)),"Dimethylamine",IF(ISNUMBER(SEARCH("ORTHOFORMATE",I1010)),"Trimethyl orthoformate",IF(ISNUMBER(SEARCH("NOVALURON",I1010)),"Novaluron",IF(ISNUMBER(SEARCH("DIMETHYL SULPHATE",I1010)),"Dimethyl Sulphate",IF(ISNUMBER(SEARCH("ALTAPYNE",I1010)),"Acid Based Co-Emulsifier",IF(ISNUMBER(SEARCH("METHANESULFONYL",I1010)),"Methanesulfonyl chloride",IF(ISNUMBER(SEARCH("METHYL FORMATE",I1010)),"Methanoate",IF(ISNUMBER(SEARCH("FLUEN",I1010)),"Fluensulfone","FIX IT")))))))))))</f>
        <v>Fluensulfone</v>
      </c>
      <c r="K1010" s="12" t="str">
        <f t="shared" si="245"/>
        <v>Nimitz</v>
      </c>
      <c r="L1010" s="12" t="str">
        <f t="shared" si="246"/>
        <v>Nematicide</v>
      </c>
      <c r="M1010" s="4">
        <v>15780</v>
      </c>
      <c r="N1010" s="4">
        <v>15.78</v>
      </c>
      <c r="O1010" s="4">
        <v>89200</v>
      </c>
      <c r="P1010" s="15">
        <f t="shared" si="249"/>
        <v>5.6527249683143221</v>
      </c>
      <c r="Q1010" s="7"/>
      <c r="R1010" s="7"/>
      <c r="S1010" s="7"/>
    </row>
    <row r="1011" spans="1:19" ht="22" customHeight="1" x14ac:dyDescent="0.3">
      <c r="A1011" s="5">
        <v>43419</v>
      </c>
      <c r="B1011" s="21" t="str">
        <f t="shared" si="247"/>
        <v>November, 2018</v>
      </c>
      <c r="C1011" s="21" t="str">
        <f t="shared" si="248"/>
        <v>November, 2018´</v>
      </c>
      <c r="D1011" s="6" t="s">
        <v>32</v>
      </c>
      <c r="E1011" s="6" t="s">
        <v>77</v>
      </c>
      <c r="F1011" s="6" t="s">
        <v>67</v>
      </c>
      <c r="G1011" s="6" t="s">
        <v>44</v>
      </c>
      <c r="H1011" s="6" t="s">
        <v>440</v>
      </c>
      <c r="I1011" s="6" t="s">
        <v>1166</v>
      </c>
      <c r="J1011" s="12" t="str">
        <f t="shared" si="257"/>
        <v>Diuron</v>
      </c>
      <c r="K1011" s="12" t="str">
        <f t="shared" si="245"/>
        <v>Jump</v>
      </c>
      <c r="L1011" s="12" t="str">
        <f t="shared" si="246"/>
        <v>Herbicide</v>
      </c>
      <c r="M1011" s="7">
        <v>20940</v>
      </c>
      <c r="N1011" s="7">
        <v>20.94</v>
      </c>
      <c r="O1011" s="7">
        <v>1238000</v>
      </c>
      <c r="P1011" s="15">
        <f t="shared" si="249"/>
        <v>59.121298949379181</v>
      </c>
      <c r="Q1011" s="10"/>
      <c r="R1011" s="10"/>
      <c r="S1011" s="10"/>
    </row>
    <row r="1012" spans="1:19" ht="22" customHeight="1" x14ac:dyDescent="0.3">
      <c r="A1012" s="2">
        <v>43419</v>
      </c>
      <c r="B1012" s="21" t="str">
        <f t="shared" si="247"/>
        <v>November, 2018</v>
      </c>
      <c r="C1012" s="21" t="str">
        <f t="shared" si="248"/>
        <v>November, 2018´</v>
      </c>
      <c r="D1012" s="3" t="s">
        <v>32</v>
      </c>
      <c r="E1012" s="3" t="s">
        <v>77</v>
      </c>
      <c r="F1012" s="3" t="s">
        <v>67</v>
      </c>
      <c r="G1012" s="3" t="s">
        <v>44</v>
      </c>
      <c r="H1012" s="3" t="s">
        <v>440</v>
      </c>
      <c r="I1012" s="3" t="s">
        <v>1167</v>
      </c>
      <c r="J1012" s="12" t="s">
        <v>3147</v>
      </c>
      <c r="K1012" s="12" t="str">
        <f t="shared" si="245"/>
        <v>Mirador</v>
      </c>
      <c r="L1012" s="12" t="str">
        <f t="shared" si="246"/>
        <v>Fungicide</v>
      </c>
      <c r="M1012" s="4">
        <v>5977</v>
      </c>
      <c r="N1012" s="4">
        <v>5.98</v>
      </c>
      <c r="O1012" s="4">
        <v>353000</v>
      </c>
      <c r="P1012" s="15">
        <f t="shared" si="249"/>
        <v>59.059728961017235</v>
      </c>
      <c r="Q1012" s="7"/>
      <c r="R1012" s="7"/>
      <c r="S1012" s="7"/>
    </row>
    <row r="1013" spans="1:19" ht="22" customHeight="1" x14ac:dyDescent="0.3">
      <c r="A1013" s="5">
        <v>43419</v>
      </c>
      <c r="B1013" s="21" t="str">
        <f t="shared" si="247"/>
        <v>November, 2018</v>
      </c>
      <c r="C1013" s="21" t="str">
        <f t="shared" si="248"/>
        <v>November, 2018´</v>
      </c>
      <c r="D1013" s="6" t="s">
        <v>32</v>
      </c>
      <c r="E1013" s="6" t="s">
        <v>77</v>
      </c>
      <c r="F1013" s="6" t="s">
        <v>67</v>
      </c>
      <c r="G1013" s="6" t="s">
        <v>44</v>
      </c>
      <c r="H1013" s="6" t="s">
        <v>82</v>
      </c>
      <c r="I1013" s="6" t="s">
        <v>1168</v>
      </c>
      <c r="J1013" s="12" t="str">
        <f t="shared" ref="J1013" si="259">IF(ISNUMBER(SEARCH("DMS",I1013)),"Dimethyl Sulfate",IF(ISNUMBER(SEARCH("2,4-XILIDIN",I1013)),"2,4-Xylidine",IF(ISNUMBER(SEARCH("GALIGAN",I1013)),"Oxyfluorfen",IF(ISNUMBER(SEARCH("DIMETHYLAMINE",I1013)),"Dimethylamine",IF(ISNUMBER(SEARCH("ORTHOFORMATE",I1013)),"Trimethyl orthoformate",IF(ISNUMBER(SEARCH("NOVALURON",I1013)),"Novaluron",IF(ISNUMBER(SEARCH("DIMETHYL SULPHATE",I1013)),"Dimethyl Sulphate",IF(ISNUMBER(SEARCH("ALTAPYNE",I1013)),"Acid Based Co-Emulsifier",IF(ISNUMBER(SEARCH("METHANESULFONYL",I1013)),"Methanesulfonyl chloride",IF(ISNUMBER(SEARCH("METHYL FORMATE",I1013)),"Methanoate",IF(ISNUMBER(SEARCH("FLUEN",I1013)),"Fluensulfone","FIX IT")))))))))))</f>
        <v>Novaluron</v>
      </c>
      <c r="K1013" s="12" t="str">
        <f t="shared" si="245"/>
        <v>Rimon</v>
      </c>
      <c r="L1013" s="12" t="str">
        <f t="shared" si="246"/>
        <v>Insecticide</v>
      </c>
      <c r="M1013" s="7">
        <v>99000</v>
      </c>
      <c r="N1013" s="7">
        <v>99</v>
      </c>
      <c r="O1013" s="7">
        <v>2426000</v>
      </c>
      <c r="P1013" s="15">
        <f t="shared" si="249"/>
        <v>24.505050505050505</v>
      </c>
      <c r="Q1013" s="10"/>
      <c r="R1013" s="10"/>
      <c r="S1013" s="10"/>
    </row>
    <row r="1014" spans="1:19" ht="22" customHeight="1" x14ac:dyDescent="0.3">
      <c r="A1014" s="2">
        <v>43419</v>
      </c>
      <c r="B1014" s="21" t="str">
        <f t="shared" si="247"/>
        <v>November, 2018</v>
      </c>
      <c r="C1014" s="21" t="str">
        <f t="shared" si="248"/>
        <v>November, 2018´</v>
      </c>
      <c r="D1014" s="3" t="s">
        <v>32</v>
      </c>
      <c r="E1014" s="3" t="s">
        <v>77</v>
      </c>
      <c r="F1014" s="3" t="s">
        <v>67</v>
      </c>
      <c r="G1014" s="3" t="s">
        <v>44</v>
      </c>
      <c r="H1014" s="3" t="s">
        <v>80</v>
      </c>
      <c r="I1014" s="3" t="s">
        <v>1169</v>
      </c>
      <c r="J1014" s="18" t="s">
        <v>3193</v>
      </c>
      <c r="K1014" s="12" t="str">
        <f t="shared" si="245"/>
        <v>Galil</v>
      </c>
      <c r="L1014" s="12" t="str">
        <f t="shared" si="246"/>
        <v>Insecticide</v>
      </c>
      <c r="M1014" s="4">
        <v>20940</v>
      </c>
      <c r="N1014" s="4">
        <v>20.94</v>
      </c>
      <c r="O1014" s="4">
        <v>21449000</v>
      </c>
      <c r="P1014" s="15">
        <f t="shared" si="249"/>
        <v>1024.3075453677172</v>
      </c>
      <c r="Q1014" s="7"/>
      <c r="R1014" s="7"/>
      <c r="S1014" s="7"/>
    </row>
    <row r="1015" spans="1:19" ht="22" customHeight="1" x14ac:dyDescent="0.3">
      <c r="A1015" s="5">
        <v>43419</v>
      </c>
      <c r="B1015" s="21" t="str">
        <f t="shared" si="247"/>
        <v>November, 2018</v>
      </c>
      <c r="C1015" s="21" t="str">
        <f t="shared" si="248"/>
        <v>November, 2018´</v>
      </c>
      <c r="D1015" s="6" t="s">
        <v>32</v>
      </c>
      <c r="E1015" s="6" t="s">
        <v>77</v>
      </c>
      <c r="F1015" s="6" t="s">
        <v>67</v>
      </c>
      <c r="G1015" s="6" t="s">
        <v>44</v>
      </c>
      <c r="H1015" s="6" t="s">
        <v>82</v>
      </c>
      <c r="I1015" s="6" t="s">
        <v>1170</v>
      </c>
      <c r="J1015" s="12" t="str">
        <f t="shared" si="256"/>
        <v>Chlorpyrifos</v>
      </c>
      <c r="K1015" s="12" t="str">
        <f t="shared" si="245"/>
        <v>Pyrinex</v>
      </c>
      <c r="L1015" s="12" t="str">
        <f t="shared" si="246"/>
        <v>Pesticide</v>
      </c>
      <c r="M1015" s="7">
        <v>79840</v>
      </c>
      <c r="N1015" s="7">
        <v>79.84</v>
      </c>
      <c r="O1015" s="7">
        <v>1956000</v>
      </c>
      <c r="P1015" s="15">
        <f t="shared" si="249"/>
        <v>24.498997995991985</v>
      </c>
      <c r="Q1015" s="10"/>
      <c r="R1015" s="10"/>
      <c r="S1015" s="10"/>
    </row>
    <row r="1016" spans="1:19" ht="22" customHeight="1" x14ac:dyDescent="0.3">
      <c r="A1016" s="2">
        <v>43419</v>
      </c>
      <c r="B1016" s="21" t="str">
        <f t="shared" si="247"/>
        <v>November, 2018</v>
      </c>
      <c r="C1016" s="21" t="str">
        <f t="shared" si="248"/>
        <v>November, 2018´</v>
      </c>
      <c r="D1016" s="3" t="s">
        <v>32</v>
      </c>
      <c r="E1016" s="3" t="s">
        <v>77</v>
      </c>
      <c r="F1016" s="3" t="s">
        <v>67</v>
      </c>
      <c r="G1016" s="3" t="s">
        <v>44</v>
      </c>
      <c r="H1016" s="3" t="s">
        <v>82</v>
      </c>
      <c r="I1016" s="3" t="s">
        <v>1171</v>
      </c>
      <c r="J1016" s="18" t="s">
        <v>3193</v>
      </c>
      <c r="K1016" s="12" t="str">
        <f t="shared" si="245"/>
        <v>Galil</v>
      </c>
      <c r="L1016" s="12" t="str">
        <f t="shared" si="246"/>
        <v>Insecticide</v>
      </c>
      <c r="M1016" s="4">
        <v>41220</v>
      </c>
      <c r="N1016" s="4">
        <v>41.22</v>
      </c>
      <c r="O1016" s="4">
        <v>1010000</v>
      </c>
      <c r="P1016" s="15">
        <f t="shared" si="249"/>
        <v>24.502668607472099</v>
      </c>
      <c r="Q1016" s="7"/>
      <c r="R1016" s="7"/>
      <c r="S1016" s="7"/>
    </row>
    <row r="1017" spans="1:19" ht="22" customHeight="1" x14ac:dyDescent="0.3">
      <c r="A1017" s="5">
        <v>43419</v>
      </c>
      <c r="B1017" s="21" t="str">
        <f t="shared" si="247"/>
        <v>November, 2018</v>
      </c>
      <c r="C1017" s="21" t="str">
        <f t="shared" si="248"/>
        <v>November, 2018´</v>
      </c>
      <c r="D1017" s="6" t="s">
        <v>84</v>
      </c>
      <c r="E1017" s="6" t="s">
        <v>77</v>
      </c>
      <c r="F1017" s="6" t="s">
        <v>67</v>
      </c>
      <c r="G1017" s="6" t="s">
        <v>44</v>
      </c>
      <c r="H1017" s="6" t="s">
        <v>82</v>
      </c>
      <c r="I1017" s="6" t="s">
        <v>1172</v>
      </c>
      <c r="J1017" s="18" t="s">
        <v>3193</v>
      </c>
      <c r="K1017" s="12" t="str">
        <f t="shared" si="245"/>
        <v>Galil</v>
      </c>
      <c r="L1017" s="12" t="str">
        <f t="shared" si="246"/>
        <v>Insecticide</v>
      </c>
      <c r="M1017" s="7">
        <v>123660</v>
      </c>
      <c r="N1017" s="7">
        <v>123.66</v>
      </c>
      <c r="O1017" s="7">
        <v>3030000</v>
      </c>
      <c r="P1017" s="15">
        <f t="shared" si="249"/>
        <v>24.502668607472099</v>
      </c>
      <c r="Q1017" s="10"/>
      <c r="R1017" s="10"/>
      <c r="S1017" s="10"/>
    </row>
    <row r="1018" spans="1:19" ht="22" customHeight="1" x14ac:dyDescent="0.3">
      <c r="A1018" s="2">
        <v>43419</v>
      </c>
      <c r="B1018" s="21" t="str">
        <f t="shared" si="247"/>
        <v>November, 2018</v>
      </c>
      <c r="C1018" s="21" t="str">
        <f t="shared" si="248"/>
        <v>November, 2018´</v>
      </c>
      <c r="D1018" s="3" t="s">
        <v>84</v>
      </c>
      <c r="E1018" s="3" t="s">
        <v>65</v>
      </c>
      <c r="F1018" s="3" t="s">
        <v>67</v>
      </c>
      <c r="G1018" s="3" t="s">
        <v>44</v>
      </c>
      <c r="H1018" s="3" t="s">
        <v>73</v>
      </c>
      <c r="I1018" s="3" t="s">
        <v>1173</v>
      </c>
      <c r="J1018" s="12" t="s">
        <v>3154</v>
      </c>
      <c r="K1018" s="12" t="str">
        <f t="shared" si="245"/>
        <v>Arreio Pasto</v>
      </c>
      <c r="L1018" s="12" t="str">
        <f t="shared" si="246"/>
        <v>Herbicide</v>
      </c>
      <c r="M1018" s="4">
        <v>61560</v>
      </c>
      <c r="N1018" s="4">
        <v>61.56</v>
      </c>
      <c r="O1018" s="4">
        <v>1082000</v>
      </c>
      <c r="P1018" s="15">
        <f t="shared" si="249"/>
        <v>17.576348278102664</v>
      </c>
      <c r="Q1018" s="7"/>
      <c r="R1018" s="7"/>
      <c r="S1018" s="7"/>
    </row>
    <row r="1019" spans="1:19" ht="22" customHeight="1" x14ac:dyDescent="0.3">
      <c r="A1019" s="5">
        <v>43419</v>
      </c>
      <c r="B1019" s="21" t="str">
        <f t="shared" si="247"/>
        <v>November, 2018</v>
      </c>
      <c r="C1019" s="21" t="str">
        <f t="shared" si="248"/>
        <v>November, 2018´</v>
      </c>
      <c r="D1019" s="6" t="s">
        <v>32</v>
      </c>
      <c r="E1019" s="6" t="s">
        <v>77</v>
      </c>
      <c r="F1019" s="6" t="s">
        <v>67</v>
      </c>
      <c r="G1019" s="6" t="s">
        <v>44</v>
      </c>
      <c r="H1019" s="6" t="s">
        <v>82</v>
      </c>
      <c r="I1019" s="6" t="s">
        <v>1174</v>
      </c>
      <c r="J1019" s="12" t="s">
        <v>3177</v>
      </c>
      <c r="K1019" s="12" t="str">
        <f t="shared" si="245"/>
        <v>Not Identified</v>
      </c>
      <c r="L1019" s="12" t="str">
        <f t="shared" si="246"/>
        <v>General Chemical</v>
      </c>
      <c r="M1019" s="7">
        <v>9269</v>
      </c>
      <c r="N1019" s="7">
        <v>9.27</v>
      </c>
      <c r="O1019" s="7">
        <v>227000</v>
      </c>
      <c r="P1019" s="15">
        <f t="shared" si="249"/>
        <v>24.490236271442441</v>
      </c>
      <c r="Q1019" s="10"/>
      <c r="R1019" s="10"/>
      <c r="S1019" s="10"/>
    </row>
    <row r="1020" spans="1:19" ht="22" customHeight="1" x14ac:dyDescent="0.3">
      <c r="A1020" s="2">
        <v>43419</v>
      </c>
      <c r="B1020" s="21" t="str">
        <f t="shared" si="247"/>
        <v>November, 2018</v>
      </c>
      <c r="C1020" s="21" t="str">
        <f t="shared" si="248"/>
        <v>November, 2018´</v>
      </c>
      <c r="D1020" s="3" t="s">
        <v>84</v>
      </c>
      <c r="E1020" s="3" t="s">
        <v>77</v>
      </c>
      <c r="F1020" s="3" t="s">
        <v>67</v>
      </c>
      <c r="G1020" s="3" t="s">
        <v>44</v>
      </c>
      <c r="H1020" s="3" t="s">
        <v>82</v>
      </c>
      <c r="I1020" s="3" t="s">
        <v>1175</v>
      </c>
      <c r="J1020" s="18" t="s">
        <v>3193</v>
      </c>
      <c r="K1020" s="12" t="str">
        <f t="shared" si="245"/>
        <v>Galil</v>
      </c>
      <c r="L1020" s="12" t="str">
        <f t="shared" si="246"/>
        <v>Insecticide</v>
      </c>
      <c r="M1020" s="4">
        <v>41220</v>
      </c>
      <c r="N1020" s="4">
        <v>41.22</v>
      </c>
      <c r="O1020" s="4">
        <v>1010000</v>
      </c>
      <c r="P1020" s="15">
        <f t="shared" si="249"/>
        <v>24.502668607472099</v>
      </c>
      <c r="Q1020" s="7"/>
      <c r="R1020" s="7"/>
      <c r="S1020" s="7"/>
    </row>
    <row r="1021" spans="1:19" ht="22" customHeight="1" x14ac:dyDescent="0.3">
      <c r="A1021" s="5">
        <v>43419</v>
      </c>
      <c r="B1021" s="21" t="str">
        <f t="shared" si="247"/>
        <v>November, 2018</v>
      </c>
      <c r="C1021" s="21" t="str">
        <f t="shared" si="248"/>
        <v>November, 2018´</v>
      </c>
      <c r="D1021" s="6" t="s">
        <v>32</v>
      </c>
      <c r="E1021" s="6" t="s">
        <v>77</v>
      </c>
      <c r="F1021" s="6" t="s">
        <v>67</v>
      </c>
      <c r="G1021" s="6" t="s">
        <v>44</v>
      </c>
      <c r="H1021" s="6" t="s">
        <v>82</v>
      </c>
      <c r="I1021" s="6" t="s">
        <v>1176</v>
      </c>
      <c r="J1021" s="12" t="str">
        <f t="shared" si="256"/>
        <v>Chlorpyrifos</v>
      </c>
      <c r="K1021" s="12" t="str">
        <f t="shared" si="245"/>
        <v>Pyrinex</v>
      </c>
      <c r="L1021" s="12" t="str">
        <f t="shared" si="246"/>
        <v>Pesticide</v>
      </c>
      <c r="M1021" s="7">
        <v>59880</v>
      </c>
      <c r="N1021" s="7">
        <v>59.88</v>
      </c>
      <c r="O1021" s="7">
        <v>1467000</v>
      </c>
      <c r="P1021" s="15">
        <f t="shared" si="249"/>
        <v>24.498997995991985</v>
      </c>
      <c r="Q1021" s="10"/>
      <c r="R1021" s="10"/>
      <c r="S1021" s="10"/>
    </row>
    <row r="1022" spans="1:19" ht="22" customHeight="1" x14ac:dyDescent="0.3">
      <c r="A1022" s="2">
        <v>43419</v>
      </c>
      <c r="B1022" s="21" t="str">
        <f t="shared" si="247"/>
        <v>November, 2018</v>
      </c>
      <c r="C1022" s="21" t="str">
        <f t="shared" si="248"/>
        <v>November, 2018´</v>
      </c>
      <c r="D1022" s="3" t="s">
        <v>32</v>
      </c>
      <c r="E1022" s="3" t="s">
        <v>65</v>
      </c>
      <c r="F1022" s="3" t="s">
        <v>67</v>
      </c>
      <c r="G1022" s="3" t="s">
        <v>44</v>
      </c>
      <c r="H1022" s="3" t="s">
        <v>73</v>
      </c>
      <c r="I1022" s="3" t="s">
        <v>924</v>
      </c>
      <c r="J1022" s="12" t="str">
        <f t="shared" si="256"/>
        <v>Clethodim</v>
      </c>
      <c r="K1022" s="12" t="str">
        <f t="shared" si="245"/>
        <v>Platinum</v>
      </c>
      <c r="L1022" s="12" t="str">
        <f t="shared" si="246"/>
        <v>Herbicide</v>
      </c>
      <c r="M1022" s="4">
        <v>22979</v>
      </c>
      <c r="N1022" s="4">
        <v>22.98</v>
      </c>
      <c r="O1022" s="4">
        <v>404000</v>
      </c>
      <c r="P1022" s="15">
        <f t="shared" si="249"/>
        <v>17.581269855085079</v>
      </c>
      <c r="Q1022" s="7"/>
      <c r="R1022" s="7"/>
      <c r="S1022" s="7"/>
    </row>
    <row r="1023" spans="1:19" ht="22" customHeight="1" x14ac:dyDescent="0.3">
      <c r="A1023" s="5">
        <v>43419</v>
      </c>
      <c r="B1023" s="21" t="str">
        <f t="shared" si="247"/>
        <v>November, 2018</v>
      </c>
      <c r="C1023" s="21" t="str">
        <f t="shared" si="248"/>
        <v>November, 2018´</v>
      </c>
      <c r="D1023" s="6" t="s">
        <v>32</v>
      </c>
      <c r="E1023" s="6" t="s">
        <v>77</v>
      </c>
      <c r="F1023" s="6" t="s">
        <v>67</v>
      </c>
      <c r="G1023" s="6" t="s">
        <v>44</v>
      </c>
      <c r="H1023" s="6" t="s">
        <v>82</v>
      </c>
      <c r="I1023" s="6" t="s">
        <v>1177</v>
      </c>
      <c r="J1023" s="18" t="s">
        <v>3193</v>
      </c>
      <c r="K1023" s="12" t="str">
        <f t="shared" si="245"/>
        <v>Galil</v>
      </c>
      <c r="L1023" s="12" t="str">
        <f t="shared" si="246"/>
        <v>Insecticide</v>
      </c>
      <c r="M1023" s="7">
        <v>144270</v>
      </c>
      <c r="N1023" s="7">
        <v>144.27000000000001</v>
      </c>
      <c r="O1023" s="7">
        <v>3535000</v>
      </c>
      <c r="P1023" s="15">
        <f t="shared" si="249"/>
        <v>24.502668607472099</v>
      </c>
      <c r="Q1023" s="7"/>
      <c r="R1023" s="7"/>
      <c r="S1023" s="7"/>
    </row>
    <row r="1024" spans="1:19" ht="22" customHeight="1" x14ac:dyDescent="0.3">
      <c r="A1024" s="2">
        <v>43416</v>
      </c>
      <c r="B1024" s="21" t="str">
        <f t="shared" si="247"/>
        <v>November, 2018</v>
      </c>
      <c r="C1024" s="21" t="str">
        <f t="shared" si="248"/>
        <v>November, 2018´</v>
      </c>
      <c r="D1024" s="3" t="s">
        <v>84</v>
      </c>
      <c r="E1024" s="3" t="s">
        <v>65</v>
      </c>
      <c r="F1024" s="3" t="s">
        <v>67</v>
      </c>
      <c r="G1024" s="3" t="s">
        <v>44</v>
      </c>
      <c r="H1024" s="3" t="s">
        <v>73</v>
      </c>
      <c r="I1024" s="3" t="s">
        <v>1178</v>
      </c>
      <c r="J1024" s="12" t="s">
        <v>3160</v>
      </c>
      <c r="K1024" s="12" t="str">
        <f t="shared" si="245"/>
        <v>Not Identified</v>
      </c>
      <c r="L1024" s="12" t="str">
        <f t="shared" si="246"/>
        <v>General Chemical</v>
      </c>
      <c r="M1024" s="4">
        <v>132789.99</v>
      </c>
      <c r="N1024" s="4">
        <v>132.79</v>
      </c>
      <c r="O1024" s="4">
        <v>2334000</v>
      </c>
      <c r="P1024" s="15">
        <f t="shared" si="249"/>
        <v>17.576626069480088</v>
      </c>
      <c r="Q1024" s="10"/>
      <c r="R1024" s="10"/>
      <c r="S1024" s="10"/>
    </row>
    <row r="1025" spans="1:19" ht="22" customHeight="1" x14ac:dyDescent="0.3">
      <c r="A1025" s="5">
        <v>43416</v>
      </c>
      <c r="B1025" s="21" t="str">
        <f t="shared" si="247"/>
        <v>November, 2018</v>
      </c>
      <c r="C1025" s="21" t="str">
        <f t="shared" si="248"/>
        <v>November, 2018´</v>
      </c>
      <c r="D1025" s="6" t="s">
        <v>32</v>
      </c>
      <c r="E1025" s="6" t="s">
        <v>65</v>
      </c>
      <c r="F1025" s="6" t="s">
        <v>67</v>
      </c>
      <c r="G1025" s="6" t="s">
        <v>44</v>
      </c>
      <c r="H1025" s="6" t="s">
        <v>73</v>
      </c>
      <c r="I1025" s="6" t="s">
        <v>1178</v>
      </c>
      <c r="J1025" s="12" t="s">
        <v>3160</v>
      </c>
      <c r="K1025" s="12" t="str">
        <f t="shared" si="245"/>
        <v>Not Identified</v>
      </c>
      <c r="L1025" s="12" t="str">
        <f t="shared" si="246"/>
        <v>General Chemical</v>
      </c>
      <c r="M1025" s="7">
        <v>119966</v>
      </c>
      <c r="N1025" s="7">
        <v>119.97</v>
      </c>
      <c r="O1025" s="7">
        <v>2109000</v>
      </c>
      <c r="P1025" s="15">
        <f t="shared" si="249"/>
        <v>17.579980994615141</v>
      </c>
      <c r="Q1025" s="7"/>
      <c r="R1025" s="7"/>
      <c r="S1025" s="7"/>
    </row>
    <row r="1026" spans="1:19" ht="22" customHeight="1" x14ac:dyDescent="0.3">
      <c r="A1026" s="2">
        <v>43416</v>
      </c>
      <c r="B1026" s="21" t="str">
        <f t="shared" si="247"/>
        <v>November, 2018</v>
      </c>
      <c r="C1026" s="21" t="str">
        <f t="shared" si="248"/>
        <v>November, 2018´</v>
      </c>
      <c r="D1026" s="3" t="s">
        <v>32</v>
      </c>
      <c r="E1026" s="3" t="s">
        <v>65</v>
      </c>
      <c r="F1026" s="3" t="s">
        <v>67</v>
      </c>
      <c r="G1026" s="3" t="s">
        <v>44</v>
      </c>
      <c r="H1026" s="3" t="s">
        <v>71</v>
      </c>
      <c r="I1026" s="3" t="s">
        <v>1179</v>
      </c>
      <c r="J1026" s="12" t="s">
        <v>3120</v>
      </c>
      <c r="K1026" s="12" t="str">
        <f t="shared" ref="K1026:K1089" si="260">VLOOKUP(J1026,Q:S,2, FALSE)</f>
        <v>Jump</v>
      </c>
      <c r="L1026" s="12" t="str">
        <f t="shared" ref="L1026:L1089" si="261">VLOOKUP(K1026,R:T,2, FALSE)</f>
        <v>Herbicide</v>
      </c>
      <c r="M1026" s="4">
        <v>143039.99</v>
      </c>
      <c r="N1026" s="4">
        <v>143.04</v>
      </c>
      <c r="O1026" s="4">
        <v>2514000</v>
      </c>
      <c r="P1026" s="15">
        <f t="shared" si="249"/>
        <v>17.575504584417267</v>
      </c>
      <c r="Q1026" s="10"/>
      <c r="R1026" s="10"/>
      <c r="S1026" s="10"/>
    </row>
    <row r="1027" spans="1:19" ht="22" customHeight="1" x14ac:dyDescent="0.3">
      <c r="A1027" s="5">
        <v>43416</v>
      </c>
      <c r="B1027" s="21" t="str">
        <f t="shared" ref="B1027:B1090" si="262">TEXT(A1027,"MMMMMMM, YYYY")</f>
        <v>November, 2018</v>
      </c>
      <c r="C1027" s="21" t="str">
        <f t="shared" ref="C1027:C1090" si="263">B1027&amp;"´"</f>
        <v>November, 2018´</v>
      </c>
      <c r="D1027" s="6" t="s">
        <v>32</v>
      </c>
      <c r="E1027" s="6" t="s">
        <v>35</v>
      </c>
      <c r="F1027" s="6" t="s">
        <v>1064</v>
      </c>
      <c r="G1027" s="6" t="s">
        <v>44</v>
      </c>
      <c r="H1027" s="6" t="s">
        <v>47</v>
      </c>
      <c r="I1027" s="6" t="s">
        <v>1180</v>
      </c>
      <c r="J1027" s="12" t="str">
        <f t="shared" si="256"/>
        <v>2,4-Dichlorophenoxyacetic acid</v>
      </c>
      <c r="K1027" s="12" t="str">
        <f t="shared" si="260"/>
        <v>2,4-D Main</v>
      </c>
      <c r="L1027" s="12" t="str">
        <f t="shared" si="261"/>
        <v>Herbicide</v>
      </c>
      <c r="M1027" s="7">
        <v>92720</v>
      </c>
      <c r="N1027" s="7">
        <v>92.72</v>
      </c>
      <c r="O1027" s="6" t="s">
        <v>49</v>
      </c>
      <c r="P1027" s="15" t="e">
        <f t="shared" ref="P1027:P1090" si="264">O1027/M1027</f>
        <v>#VALUE!</v>
      </c>
      <c r="Q1027" s="7"/>
      <c r="R1027" s="7"/>
      <c r="S1027" s="7"/>
    </row>
    <row r="1028" spans="1:19" ht="22" customHeight="1" x14ac:dyDescent="0.3">
      <c r="A1028" s="2">
        <v>43416</v>
      </c>
      <c r="B1028" s="21" t="str">
        <f t="shared" si="262"/>
        <v>November, 2018</v>
      </c>
      <c r="C1028" s="21" t="str">
        <f t="shared" si="263"/>
        <v>November, 2018´</v>
      </c>
      <c r="D1028" s="3" t="s">
        <v>84</v>
      </c>
      <c r="E1028" s="3" t="s">
        <v>65</v>
      </c>
      <c r="F1028" s="3" t="s">
        <v>67</v>
      </c>
      <c r="G1028" s="3" t="s">
        <v>44</v>
      </c>
      <c r="H1028" s="3" t="s">
        <v>71</v>
      </c>
      <c r="I1028" s="3" t="s">
        <v>1179</v>
      </c>
      <c r="J1028" s="12" t="s">
        <v>3120</v>
      </c>
      <c r="K1028" s="12" t="str">
        <f t="shared" si="260"/>
        <v>Jump</v>
      </c>
      <c r="L1028" s="12" t="str">
        <f t="shared" si="261"/>
        <v>Herbicide</v>
      </c>
      <c r="M1028" s="4">
        <v>134088</v>
      </c>
      <c r="N1028" s="4">
        <v>134.09</v>
      </c>
      <c r="O1028" s="4">
        <v>2357000</v>
      </c>
      <c r="P1028" s="15">
        <f t="shared" si="264"/>
        <v>17.578008472048207</v>
      </c>
      <c r="Q1028" s="10"/>
      <c r="R1028" s="10"/>
      <c r="S1028" s="10"/>
    </row>
    <row r="1029" spans="1:19" ht="22" customHeight="1" x14ac:dyDescent="0.3">
      <c r="A1029" s="5">
        <v>43412</v>
      </c>
      <c r="B1029" s="21" t="str">
        <f t="shared" si="262"/>
        <v>November, 2018</v>
      </c>
      <c r="C1029" s="21" t="str">
        <f t="shared" si="263"/>
        <v>November, 2018´</v>
      </c>
      <c r="D1029" s="6" t="s">
        <v>32</v>
      </c>
      <c r="E1029" s="6" t="s">
        <v>77</v>
      </c>
      <c r="F1029" s="6" t="s">
        <v>67</v>
      </c>
      <c r="G1029" s="6" t="s">
        <v>44</v>
      </c>
      <c r="H1029" s="6" t="s">
        <v>80</v>
      </c>
      <c r="I1029" s="6" t="s">
        <v>1181</v>
      </c>
      <c r="J1029" s="18" t="s">
        <v>3193</v>
      </c>
      <c r="K1029" s="12" t="str">
        <f t="shared" si="260"/>
        <v>Galil</v>
      </c>
      <c r="L1029" s="12" t="str">
        <f t="shared" si="261"/>
        <v>Insecticide</v>
      </c>
      <c r="M1029" s="7">
        <v>62820</v>
      </c>
      <c r="N1029" s="7">
        <v>62.82</v>
      </c>
      <c r="O1029" s="7">
        <v>64348000</v>
      </c>
      <c r="P1029" s="15">
        <f t="shared" si="264"/>
        <v>1024.323463865011</v>
      </c>
      <c r="Q1029" s="7"/>
      <c r="R1029" s="7"/>
      <c r="S1029" s="7"/>
    </row>
    <row r="1030" spans="1:19" ht="22" customHeight="1" x14ac:dyDescent="0.3">
      <c r="A1030" s="2">
        <v>43412</v>
      </c>
      <c r="B1030" s="21" t="str">
        <f t="shared" si="262"/>
        <v>November, 2018</v>
      </c>
      <c r="C1030" s="21" t="str">
        <f t="shared" si="263"/>
        <v>November, 2018´</v>
      </c>
      <c r="D1030" s="3" t="s">
        <v>32</v>
      </c>
      <c r="E1030" s="3" t="s">
        <v>77</v>
      </c>
      <c r="F1030" s="3" t="s">
        <v>67</v>
      </c>
      <c r="G1030" s="3" t="s">
        <v>44</v>
      </c>
      <c r="H1030" s="3" t="s">
        <v>270</v>
      </c>
      <c r="I1030" s="3" t="s">
        <v>1182</v>
      </c>
      <c r="J1030" s="12" t="s">
        <v>3151</v>
      </c>
      <c r="K1030" s="12" t="str">
        <f t="shared" si="260"/>
        <v>Seizer</v>
      </c>
      <c r="L1030" s="12" t="str">
        <f t="shared" si="261"/>
        <v>Insecticide</v>
      </c>
      <c r="M1030" s="4">
        <v>8775</v>
      </c>
      <c r="N1030" s="4">
        <v>8.77</v>
      </c>
      <c r="O1030" s="4">
        <v>6688000</v>
      </c>
      <c r="P1030" s="15">
        <f t="shared" si="264"/>
        <v>762.16524216524215</v>
      </c>
      <c r="Q1030" s="10"/>
      <c r="R1030" s="10"/>
      <c r="S1030" s="10"/>
    </row>
    <row r="1031" spans="1:19" ht="22" customHeight="1" x14ac:dyDescent="0.3">
      <c r="A1031" s="5">
        <v>43412</v>
      </c>
      <c r="B1031" s="21" t="str">
        <f t="shared" si="262"/>
        <v>November, 2018</v>
      </c>
      <c r="C1031" s="21" t="str">
        <f t="shared" si="263"/>
        <v>November, 2018´</v>
      </c>
      <c r="D1031" s="6" t="s">
        <v>84</v>
      </c>
      <c r="E1031" s="6" t="s">
        <v>77</v>
      </c>
      <c r="F1031" s="6" t="s">
        <v>67</v>
      </c>
      <c r="G1031" s="6" t="s">
        <v>44</v>
      </c>
      <c r="H1031" s="6" t="s">
        <v>82</v>
      </c>
      <c r="I1031" s="6" t="s">
        <v>1175</v>
      </c>
      <c r="J1031" s="18" t="s">
        <v>3193</v>
      </c>
      <c r="K1031" s="12" t="str">
        <f t="shared" si="260"/>
        <v>Galil</v>
      </c>
      <c r="L1031" s="12" t="str">
        <f t="shared" si="261"/>
        <v>Insecticide</v>
      </c>
      <c r="M1031" s="7">
        <v>103050</v>
      </c>
      <c r="N1031" s="7">
        <v>103.05</v>
      </c>
      <c r="O1031" s="7">
        <v>2525000</v>
      </c>
      <c r="P1031" s="15">
        <f t="shared" si="264"/>
        <v>24.502668607472099</v>
      </c>
      <c r="Q1031" s="7"/>
      <c r="R1031" s="7"/>
      <c r="S1031" s="7"/>
    </row>
    <row r="1032" spans="1:19" ht="22" customHeight="1" x14ac:dyDescent="0.3">
      <c r="A1032" s="2">
        <v>43412</v>
      </c>
      <c r="B1032" s="21" t="str">
        <f t="shared" si="262"/>
        <v>November, 2018</v>
      </c>
      <c r="C1032" s="21" t="str">
        <f t="shared" si="263"/>
        <v>November, 2018´</v>
      </c>
      <c r="D1032" s="3" t="s">
        <v>32</v>
      </c>
      <c r="E1032" s="3" t="s">
        <v>77</v>
      </c>
      <c r="F1032" s="3" t="s">
        <v>67</v>
      </c>
      <c r="G1032" s="3" t="s">
        <v>44</v>
      </c>
      <c r="H1032" s="3" t="s">
        <v>82</v>
      </c>
      <c r="I1032" s="3" t="s">
        <v>1183</v>
      </c>
      <c r="J1032" s="12" t="str">
        <f t="shared" si="256"/>
        <v>Chlorpyrifos</v>
      </c>
      <c r="K1032" s="12" t="str">
        <f t="shared" si="260"/>
        <v>Pyrinex</v>
      </c>
      <c r="L1032" s="12" t="str">
        <f t="shared" si="261"/>
        <v>Pesticide</v>
      </c>
      <c r="M1032" s="4">
        <v>99800</v>
      </c>
      <c r="N1032" s="4">
        <v>99.8</v>
      </c>
      <c r="O1032" s="4">
        <v>2445000</v>
      </c>
      <c r="P1032" s="15">
        <f t="shared" si="264"/>
        <v>24.498997995991985</v>
      </c>
      <c r="Q1032" s="10"/>
      <c r="R1032" s="10"/>
      <c r="S1032" s="10"/>
    </row>
    <row r="1033" spans="1:19" ht="22" customHeight="1" x14ac:dyDescent="0.3">
      <c r="A1033" s="5">
        <v>43412</v>
      </c>
      <c r="B1033" s="21" t="str">
        <f t="shared" si="262"/>
        <v>November, 2018</v>
      </c>
      <c r="C1033" s="21" t="str">
        <f t="shared" si="263"/>
        <v>November, 2018´</v>
      </c>
      <c r="D1033" s="6" t="s">
        <v>32</v>
      </c>
      <c r="E1033" s="6" t="s">
        <v>77</v>
      </c>
      <c r="F1033" s="6" t="s">
        <v>67</v>
      </c>
      <c r="G1033" s="6" t="s">
        <v>44</v>
      </c>
      <c r="H1033" s="6" t="s">
        <v>82</v>
      </c>
      <c r="I1033" s="6" t="s">
        <v>1184</v>
      </c>
      <c r="J1033" s="12" t="str">
        <f t="shared" ref="J1033" si="265">IF(ISNUMBER(SEARCH("DMS",I1033)),"Dimethyl Sulfate",IF(ISNUMBER(SEARCH("2,4-XILIDIN",I1033)),"2,4-Xylidine",IF(ISNUMBER(SEARCH("GALIGAN",I1033)),"Oxyfluorfen",IF(ISNUMBER(SEARCH("DIMETHYLAMINE",I1033)),"Dimethylamine",IF(ISNUMBER(SEARCH("ORTHOFORMATE",I1033)),"Trimethyl orthoformate",IF(ISNUMBER(SEARCH("NOVALURON",I1033)),"Novaluron",IF(ISNUMBER(SEARCH("DIMETHYL SULPHATE",I1033)),"Dimethyl Sulphate",IF(ISNUMBER(SEARCH("ALTAPYNE",I1033)),"Acid Based Co-Emulsifier",IF(ISNUMBER(SEARCH("METHANESULFONYL",I1033)),"Methanesulfonyl chloride",IF(ISNUMBER(SEARCH("METHYL FORMATE",I1033)),"Methanoate",IF(ISNUMBER(SEARCH("FLUEN",I1033)),"Fluensulfone","FIX IT")))))))))))</f>
        <v>Novaluron</v>
      </c>
      <c r="K1033" s="12" t="str">
        <f t="shared" si="260"/>
        <v>Rimon</v>
      </c>
      <c r="L1033" s="12" t="str">
        <f t="shared" si="261"/>
        <v>Insecticide</v>
      </c>
      <c r="M1033" s="7">
        <v>91575</v>
      </c>
      <c r="N1033" s="7">
        <v>91.57</v>
      </c>
      <c r="O1033" s="7">
        <v>2244000</v>
      </c>
      <c r="P1033" s="15">
        <f t="shared" si="264"/>
        <v>24.504504504504503</v>
      </c>
      <c r="Q1033" s="7"/>
      <c r="R1033" s="7"/>
      <c r="S1033" s="7"/>
    </row>
    <row r="1034" spans="1:19" ht="22" customHeight="1" x14ac:dyDescent="0.3">
      <c r="A1034" s="2">
        <v>43412</v>
      </c>
      <c r="B1034" s="21" t="str">
        <f t="shared" si="262"/>
        <v>November, 2018</v>
      </c>
      <c r="C1034" s="21" t="str">
        <f t="shared" si="263"/>
        <v>November, 2018´</v>
      </c>
      <c r="D1034" s="3" t="s">
        <v>32</v>
      </c>
      <c r="E1034" s="3" t="s">
        <v>77</v>
      </c>
      <c r="F1034" s="3" t="s">
        <v>67</v>
      </c>
      <c r="G1034" s="3" t="s">
        <v>44</v>
      </c>
      <c r="H1034" s="3" t="s">
        <v>440</v>
      </c>
      <c r="I1034" s="3" t="s">
        <v>1185</v>
      </c>
      <c r="J1034" s="12" t="s">
        <v>3147</v>
      </c>
      <c r="K1034" s="12" t="str">
        <f t="shared" si="260"/>
        <v>Mirador</v>
      </c>
      <c r="L1034" s="12" t="str">
        <f t="shared" si="261"/>
        <v>Fungicide</v>
      </c>
      <c r="M1034" s="4">
        <v>15940</v>
      </c>
      <c r="N1034" s="4">
        <v>15.94</v>
      </c>
      <c r="O1034" s="4">
        <v>943000</v>
      </c>
      <c r="P1034" s="15">
        <f t="shared" si="264"/>
        <v>59.15934755332497</v>
      </c>
      <c r="Q1034" s="10"/>
      <c r="R1034" s="10"/>
      <c r="S1034" s="10"/>
    </row>
    <row r="1035" spans="1:19" ht="22" customHeight="1" x14ac:dyDescent="0.3">
      <c r="A1035" s="5">
        <v>43412</v>
      </c>
      <c r="B1035" s="21" t="str">
        <f t="shared" si="262"/>
        <v>November, 2018</v>
      </c>
      <c r="C1035" s="21" t="str">
        <f t="shared" si="263"/>
        <v>November, 2018´</v>
      </c>
      <c r="D1035" s="6" t="s">
        <v>84</v>
      </c>
      <c r="E1035" s="6" t="s">
        <v>77</v>
      </c>
      <c r="F1035" s="6" t="s">
        <v>67</v>
      </c>
      <c r="G1035" s="6" t="s">
        <v>44</v>
      </c>
      <c r="H1035" s="6" t="s">
        <v>82</v>
      </c>
      <c r="I1035" s="6" t="s">
        <v>1186</v>
      </c>
      <c r="J1035" s="18" t="s">
        <v>3193</v>
      </c>
      <c r="K1035" s="12" t="str">
        <f t="shared" si="260"/>
        <v>Galil</v>
      </c>
      <c r="L1035" s="12" t="str">
        <f t="shared" si="261"/>
        <v>Insecticide</v>
      </c>
      <c r="M1035" s="7">
        <v>20610</v>
      </c>
      <c r="N1035" s="7">
        <v>20.61</v>
      </c>
      <c r="O1035" s="7">
        <v>505000</v>
      </c>
      <c r="P1035" s="15">
        <f t="shared" si="264"/>
        <v>24.502668607472099</v>
      </c>
      <c r="Q1035" s="7"/>
      <c r="R1035" s="7"/>
      <c r="S1035" s="7"/>
    </row>
    <row r="1036" spans="1:19" ht="22" customHeight="1" x14ac:dyDescent="0.3">
      <c r="A1036" s="2">
        <v>43412</v>
      </c>
      <c r="B1036" s="21" t="str">
        <f t="shared" si="262"/>
        <v>November, 2018</v>
      </c>
      <c r="C1036" s="21" t="str">
        <f t="shared" si="263"/>
        <v>November, 2018´</v>
      </c>
      <c r="D1036" s="3" t="s">
        <v>32</v>
      </c>
      <c r="E1036" s="3" t="s">
        <v>65</v>
      </c>
      <c r="F1036" s="3" t="s">
        <v>67</v>
      </c>
      <c r="G1036" s="3" t="s">
        <v>44</v>
      </c>
      <c r="H1036" s="3" t="s">
        <v>73</v>
      </c>
      <c r="I1036" s="3" t="s">
        <v>979</v>
      </c>
      <c r="J1036" s="12" t="str">
        <f t="shared" si="256"/>
        <v>Clethodim</v>
      </c>
      <c r="K1036" s="12" t="str">
        <f t="shared" si="260"/>
        <v>Platinum</v>
      </c>
      <c r="L1036" s="12" t="str">
        <f t="shared" si="261"/>
        <v>Herbicide</v>
      </c>
      <c r="M1036" s="4">
        <v>22795</v>
      </c>
      <c r="N1036" s="4">
        <v>22.8</v>
      </c>
      <c r="O1036" s="4">
        <v>401000</v>
      </c>
      <c r="P1036" s="15">
        <f t="shared" si="264"/>
        <v>17.591577100241281</v>
      </c>
      <c r="Q1036" s="10"/>
      <c r="R1036" s="10"/>
      <c r="S1036" s="10"/>
    </row>
    <row r="1037" spans="1:19" ht="22" customHeight="1" x14ac:dyDescent="0.3">
      <c r="A1037" s="5">
        <v>43412</v>
      </c>
      <c r="B1037" s="21" t="str">
        <f t="shared" si="262"/>
        <v>November, 2018</v>
      </c>
      <c r="C1037" s="21" t="str">
        <f t="shared" si="263"/>
        <v>November, 2018´</v>
      </c>
      <c r="D1037" s="6" t="s">
        <v>84</v>
      </c>
      <c r="E1037" s="6" t="s">
        <v>65</v>
      </c>
      <c r="F1037" s="6" t="s">
        <v>67</v>
      </c>
      <c r="G1037" s="6" t="s">
        <v>44</v>
      </c>
      <c r="H1037" s="6" t="s">
        <v>71</v>
      </c>
      <c r="I1037" s="6" t="s">
        <v>1187</v>
      </c>
      <c r="J1037" s="12" t="str">
        <f>IF(ISNUMBER(SEARCH("2,4 D",I1037)),"2,4-Dichlorophenoxyacetic acid",IF(ISNUMBER(SEARCH("ACIDO",I1037)),"2,4-Dichlorophenoxyacetic acid",IF(ISNUMBER(SEARCH("NAPHTHA",I1037)),"Aromatic Solvent Mixture",IF(ISNUMBER(SEARCH("DIMETHYLAMINE",I1037)),"Dimethylamine",IF(ISNUMBER(SEARCH("DIMETILAMINA",I1037)),"Dimethylamine",IF(ISNUMBER(SEARCH("JUMP",I1037)),"Diuron",IF(ISNUMBER(SEARCH("2-AMINO-2,3-DIMETHYL BUTYRAMIDE",I1037)),"Herbicide Amine Intermediate",IF(ISNUMBER(SEARCH("TEBUTHIURON",I1037)),"Tebuthiuron","FIXIT"))))))))</f>
        <v>Diuron</v>
      </c>
      <c r="K1037" s="12" t="str">
        <f t="shared" si="260"/>
        <v>Jump</v>
      </c>
      <c r="L1037" s="12" t="str">
        <f t="shared" si="261"/>
        <v>Herbicide</v>
      </c>
      <c r="M1037" s="7">
        <v>111741</v>
      </c>
      <c r="N1037" s="7">
        <v>111.74</v>
      </c>
      <c r="O1037" s="7">
        <v>1964000</v>
      </c>
      <c r="P1037" s="15">
        <f t="shared" si="264"/>
        <v>17.576359617329359</v>
      </c>
      <c r="Q1037" s="7"/>
      <c r="R1037" s="7"/>
      <c r="S1037" s="7"/>
    </row>
    <row r="1038" spans="1:19" ht="22" customHeight="1" x14ac:dyDescent="0.3">
      <c r="A1038" s="2">
        <v>43412</v>
      </c>
      <c r="B1038" s="21" t="str">
        <f t="shared" si="262"/>
        <v>November, 2018</v>
      </c>
      <c r="C1038" s="21" t="str">
        <f t="shared" si="263"/>
        <v>November, 2018´</v>
      </c>
      <c r="D1038" s="3" t="s">
        <v>84</v>
      </c>
      <c r="E1038" s="3" t="s">
        <v>77</v>
      </c>
      <c r="F1038" s="3" t="s">
        <v>67</v>
      </c>
      <c r="G1038" s="3" t="s">
        <v>44</v>
      </c>
      <c r="H1038" s="3" t="s">
        <v>82</v>
      </c>
      <c r="I1038" s="3" t="s">
        <v>1132</v>
      </c>
      <c r="J1038" s="18" t="s">
        <v>3193</v>
      </c>
      <c r="K1038" s="12" t="str">
        <f t="shared" si="260"/>
        <v>Galil</v>
      </c>
      <c r="L1038" s="12" t="str">
        <f t="shared" si="261"/>
        <v>Insecticide</v>
      </c>
      <c r="M1038" s="4">
        <v>123660</v>
      </c>
      <c r="N1038" s="4">
        <v>123.66</v>
      </c>
      <c r="O1038" s="4">
        <v>3030000</v>
      </c>
      <c r="P1038" s="15">
        <f t="shared" si="264"/>
        <v>24.502668607472099</v>
      </c>
      <c r="Q1038" s="10"/>
      <c r="R1038" s="10"/>
      <c r="S1038" s="10"/>
    </row>
    <row r="1039" spans="1:19" ht="22" customHeight="1" x14ac:dyDescent="0.3">
      <c r="A1039" s="5">
        <v>43412</v>
      </c>
      <c r="B1039" s="21" t="str">
        <f t="shared" si="262"/>
        <v>November, 2018</v>
      </c>
      <c r="C1039" s="21" t="str">
        <f t="shared" si="263"/>
        <v>November, 2018´</v>
      </c>
      <c r="D1039" s="6" t="s">
        <v>32</v>
      </c>
      <c r="E1039" s="6" t="s">
        <v>77</v>
      </c>
      <c r="F1039" s="6" t="s">
        <v>67</v>
      </c>
      <c r="G1039" s="6" t="s">
        <v>44</v>
      </c>
      <c r="H1039" s="6" t="s">
        <v>82</v>
      </c>
      <c r="I1039" s="6" t="s">
        <v>1183</v>
      </c>
      <c r="J1039" s="12" t="str">
        <f t="shared" si="256"/>
        <v>Chlorpyrifos</v>
      </c>
      <c r="K1039" s="12" t="str">
        <f t="shared" si="260"/>
        <v>Pyrinex</v>
      </c>
      <c r="L1039" s="12" t="str">
        <f t="shared" si="261"/>
        <v>Pesticide</v>
      </c>
      <c r="M1039" s="7">
        <v>79840</v>
      </c>
      <c r="N1039" s="7">
        <v>79.84</v>
      </c>
      <c r="O1039" s="7">
        <v>1956000</v>
      </c>
      <c r="P1039" s="15">
        <f t="shared" si="264"/>
        <v>24.498997995991985</v>
      </c>
      <c r="Q1039" s="7"/>
      <c r="R1039" s="7"/>
      <c r="S1039" s="7"/>
    </row>
    <row r="1040" spans="1:19" ht="22" customHeight="1" x14ac:dyDescent="0.3">
      <c r="A1040" s="2">
        <v>43412</v>
      </c>
      <c r="B1040" s="21" t="str">
        <f t="shared" si="262"/>
        <v>November, 2018</v>
      </c>
      <c r="C1040" s="21" t="str">
        <f t="shared" si="263"/>
        <v>November, 2018´</v>
      </c>
      <c r="D1040" s="3" t="s">
        <v>32</v>
      </c>
      <c r="E1040" s="3" t="s">
        <v>65</v>
      </c>
      <c r="F1040" s="3" t="s">
        <v>67</v>
      </c>
      <c r="G1040" s="3" t="s">
        <v>44</v>
      </c>
      <c r="H1040" s="3" t="s">
        <v>73</v>
      </c>
      <c r="I1040" s="3" t="s">
        <v>919</v>
      </c>
      <c r="J1040" s="12" t="str">
        <f t="shared" si="256"/>
        <v>Clethodim</v>
      </c>
      <c r="K1040" s="12" t="str">
        <f t="shared" si="260"/>
        <v>Platinum</v>
      </c>
      <c r="L1040" s="12" t="str">
        <f t="shared" si="261"/>
        <v>Herbicide</v>
      </c>
      <c r="M1040" s="4">
        <v>21808</v>
      </c>
      <c r="N1040" s="4">
        <v>21.81</v>
      </c>
      <c r="O1040" s="4">
        <v>383000</v>
      </c>
      <c r="P1040" s="15">
        <f t="shared" si="264"/>
        <v>17.562362435803376</v>
      </c>
      <c r="Q1040" s="10"/>
      <c r="R1040" s="10"/>
      <c r="S1040" s="10"/>
    </row>
    <row r="1041" spans="1:19" ht="22" customHeight="1" x14ac:dyDescent="0.3">
      <c r="A1041" s="5">
        <v>43412</v>
      </c>
      <c r="B1041" s="21" t="str">
        <f t="shared" si="262"/>
        <v>November, 2018</v>
      </c>
      <c r="C1041" s="21" t="str">
        <f t="shared" si="263"/>
        <v>November, 2018´</v>
      </c>
      <c r="D1041" s="6" t="s">
        <v>32</v>
      </c>
      <c r="E1041" s="6" t="s">
        <v>65</v>
      </c>
      <c r="F1041" s="6" t="s">
        <v>67</v>
      </c>
      <c r="G1041" s="6" t="s">
        <v>44</v>
      </c>
      <c r="H1041" s="6" t="s">
        <v>73</v>
      </c>
      <c r="I1041" s="6" t="s">
        <v>1188</v>
      </c>
      <c r="J1041" s="12" t="str">
        <f t="shared" si="256"/>
        <v>Clethodim</v>
      </c>
      <c r="K1041" s="12" t="str">
        <f t="shared" si="260"/>
        <v>Platinum</v>
      </c>
      <c r="L1041" s="12" t="str">
        <f t="shared" si="261"/>
        <v>Herbicide</v>
      </c>
      <c r="M1041" s="7">
        <v>119966</v>
      </c>
      <c r="N1041" s="7">
        <v>119.97</v>
      </c>
      <c r="O1041" s="7">
        <v>2109000</v>
      </c>
      <c r="P1041" s="15">
        <f t="shared" si="264"/>
        <v>17.579980994615141</v>
      </c>
      <c r="Q1041" s="7"/>
      <c r="R1041" s="7"/>
      <c r="S1041" s="7"/>
    </row>
    <row r="1042" spans="1:19" ht="22" customHeight="1" x14ac:dyDescent="0.3">
      <c r="A1042" s="2">
        <v>43412</v>
      </c>
      <c r="B1042" s="21" t="str">
        <f t="shared" si="262"/>
        <v>November, 2018</v>
      </c>
      <c r="C1042" s="21" t="str">
        <f t="shared" si="263"/>
        <v>November, 2018´</v>
      </c>
      <c r="D1042" s="3" t="s">
        <v>32</v>
      </c>
      <c r="E1042" s="3" t="s">
        <v>77</v>
      </c>
      <c r="F1042" s="3" t="s">
        <v>67</v>
      </c>
      <c r="G1042" s="3" t="s">
        <v>44</v>
      </c>
      <c r="H1042" s="3" t="s">
        <v>82</v>
      </c>
      <c r="I1042" s="3" t="s">
        <v>1189</v>
      </c>
      <c r="J1042" s="18" t="s">
        <v>3193</v>
      </c>
      <c r="K1042" s="12" t="str">
        <f t="shared" si="260"/>
        <v>Galil</v>
      </c>
      <c r="L1042" s="12" t="str">
        <f t="shared" si="261"/>
        <v>Insecticide</v>
      </c>
      <c r="M1042" s="4">
        <v>144270</v>
      </c>
      <c r="N1042" s="4">
        <v>144.27000000000001</v>
      </c>
      <c r="O1042" s="4">
        <v>3535000</v>
      </c>
      <c r="P1042" s="15">
        <f t="shared" si="264"/>
        <v>24.502668607472099</v>
      </c>
      <c r="Q1042" s="10"/>
      <c r="R1042" s="10"/>
      <c r="S1042" s="10"/>
    </row>
    <row r="1043" spans="1:19" ht="22" customHeight="1" x14ac:dyDescent="0.3">
      <c r="A1043" s="5">
        <v>43411</v>
      </c>
      <c r="B1043" s="21" t="str">
        <f t="shared" si="262"/>
        <v>November, 2018</v>
      </c>
      <c r="C1043" s="21" t="str">
        <f t="shared" si="263"/>
        <v>November, 2018´</v>
      </c>
      <c r="D1043" s="6" t="s">
        <v>32</v>
      </c>
      <c r="E1043" s="6" t="s">
        <v>173</v>
      </c>
      <c r="F1043" s="6" t="s">
        <v>176</v>
      </c>
      <c r="G1043" s="6" t="s">
        <v>44</v>
      </c>
      <c r="H1043" s="6" t="s">
        <v>179</v>
      </c>
      <c r="I1043" s="6" t="s">
        <v>1190</v>
      </c>
      <c r="J1043" s="12" t="str">
        <f>IF(ISNUMBER(SEARCH("DMS",I1043)),"Dimethyl Sulfate",IF(ISNUMBER(SEARCH("2,4-XILIDIN",I1043)),"2,4-Xylidine",IF(ISNUMBER(SEARCH("GALIGAN",I1043)),"Oxyfluorfen",IF(ISNUMBER(SEARCH("DIMETHYLAMINE",I1043)),"Dimethylamine",IF(ISNUMBER(SEARCH("ORTHOFORMATE",I1043)),"Trimethyl orthoformate",IF(ISNUMBER(SEARCH("NOVALURON",I1043)),"Novaluron",IF(ISNUMBER(SEARCH("DIMETHYL SULPHATE",I1043)),"Dimethyl Sulphate",IF(ISNUMBER(SEARCH("ALTAPYNE",I1043)),"Acid Based Co-Emulsifier",IF(ISNUMBER(SEARCH("METHANESULFONYL",I1043)),"Methanesulfonyl chloride",IF(ISNUMBER(SEARCH("METHYL FORMATE",I1043)),"Methanoate",IF(ISNUMBER(SEARCH("FLUEN",I1043)),"Fluensulfone","FIX IT")))))))))))</f>
        <v>Acid Based Co-Emulsifier</v>
      </c>
      <c r="K1043" s="12" t="str">
        <f t="shared" si="260"/>
        <v>Not Identified</v>
      </c>
      <c r="L1043" s="12" t="str">
        <f t="shared" si="261"/>
        <v>General Chemical</v>
      </c>
      <c r="M1043" s="7">
        <v>17375</v>
      </c>
      <c r="N1043" s="7">
        <v>17.38</v>
      </c>
      <c r="O1043" s="7">
        <v>9500</v>
      </c>
      <c r="P1043" s="15">
        <f t="shared" si="264"/>
        <v>0.5467625899280576</v>
      </c>
      <c r="Q1043" s="7"/>
      <c r="R1043" s="7"/>
      <c r="S1043" s="7"/>
    </row>
    <row r="1044" spans="1:19" ht="22" customHeight="1" x14ac:dyDescent="0.3">
      <c r="A1044" s="2">
        <v>43410</v>
      </c>
      <c r="B1044" s="21" t="str">
        <f t="shared" si="262"/>
        <v>November, 2018</v>
      </c>
      <c r="C1044" s="21" t="str">
        <f t="shared" si="263"/>
        <v>November, 2018´</v>
      </c>
      <c r="D1044" s="3" t="s">
        <v>32</v>
      </c>
      <c r="E1044" s="3" t="s">
        <v>77</v>
      </c>
      <c r="F1044" s="3" t="s">
        <v>227</v>
      </c>
      <c r="G1044" s="3" t="s">
        <v>44</v>
      </c>
      <c r="H1044" s="3" t="s">
        <v>82</v>
      </c>
      <c r="I1044" s="3" t="s">
        <v>1191</v>
      </c>
      <c r="J1044" s="18" t="s">
        <v>3193</v>
      </c>
      <c r="K1044" s="12" t="str">
        <f t="shared" si="260"/>
        <v>Galil</v>
      </c>
      <c r="L1044" s="12" t="str">
        <f t="shared" si="261"/>
        <v>Insecticide</v>
      </c>
      <c r="M1044" s="4">
        <v>144270</v>
      </c>
      <c r="N1044" s="4">
        <v>144.27000000000001</v>
      </c>
      <c r="O1044" s="4">
        <v>3535000</v>
      </c>
      <c r="P1044" s="15">
        <f t="shared" si="264"/>
        <v>24.502668607472099</v>
      </c>
      <c r="Q1044" s="10"/>
      <c r="R1044" s="10"/>
      <c r="S1044" s="10"/>
    </row>
    <row r="1045" spans="1:19" ht="22" customHeight="1" x14ac:dyDescent="0.3">
      <c r="A1045" s="5">
        <v>43410</v>
      </c>
      <c r="B1045" s="21" t="str">
        <f t="shared" si="262"/>
        <v>November, 2018</v>
      </c>
      <c r="C1045" s="21" t="str">
        <f t="shared" si="263"/>
        <v>November, 2018´</v>
      </c>
      <c r="D1045" s="6" t="s">
        <v>32</v>
      </c>
      <c r="E1045" s="6" t="s">
        <v>77</v>
      </c>
      <c r="F1045" s="6" t="s">
        <v>227</v>
      </c>
      <c r="G1045" s="6" t="s">
        <v>44</v>
      </c>
      <c r="H1045" s="6" t="s">
        <v>82</v>
      </c>
      <c r="I1045" s="6" t="s">
        <v>1192</v>
      </c>
      <c r="J1045" s="12" t="str">
        <f t="shared" ref="J1045" si="266">IF(ISNUMBER(SEARCH("2,4 D",I1045)),"2,4-Dichlorophenoxyacetic acid",IF(ISNUMBER(SEARCH("ACIDO",I1045)),"2,4-Dichlorophenoxyacetic acid",IF(ISNUMBER(SEARCH("NAPHTHA",I1045)),"Aromatic Solvent Mixture",IF(ISNUMBER(SEARCH("DIMETHYLAMINE",I1045)),"Dimethylamine",IF(ISNUMBER(SEARCH("DIMETILAMINA",I1045)),"Dimethylamine",IF(ISNUMBER(SEARCH("JUMP",I1045)),"Diuron",IF(ISNUMBER(SEARCH("2-AMINO-2,3-DIMETHYL BUTYRAMIDE",I1045)),"Herbicide Amine Intermediate",IF(ISNUMBER(SEARCH("TEBUTHIURON",I1045)),"Tebuthiuron","FIXIT"))))))))</f>
        <v>Aromatic Solvent Mixture</v>
      </c>
      <c r="K1045" s="12" t="str">
        <f t="shared" si="260"/>
        <v>Caromax 28</v>
      </c>
      <c r="L1045" s="12" t="str">
        <f t="shared" si="261"/>
        <v>Solvent</v>
      </c>
      <c r="M1045" s="7">
        <v>139720</v>
      </c>
      <c r="N1045" s="7">
        <v>139.72</v>
      </c>
      <c r="O1045" s="7">
        <v>3424000</v>
      </c>
      <c r="P1045" s="15">
        <f t="shared" si="264"/>
        <v>24.506155167477814</v>
      </c>
      <c r="Q1045" s="7"/>
      <c r="R1045" s="7"/>
      <c r="S1045" s="7"/>
    </row>
    <row r="1046" spans="1:19" ht="22" customHeight="1" x14ac:dyDescent="0.3">
      <c r="A1046" s="2">
        <v>43410</v>
      </c>
      <c r="B1046" s="21" t="str">
        <f t="shared" si="262"/>
        <v>November, 2018</v>
      </c>
      <c r="C1046" s="21" t="str">
        <f t="shared" si="263"/>
        <v>November, 2018´</v>
      </c>
      <c r="D1046" s="3" t="s">
        <v>32</v>
      </c>
      <c r="E1046" s="3" t="s">
        <v>77</v>
      </c>
      <c r="F1046" s="3" t="s">
        <v>227</v>
      </c>
      <c r="G1046" s="3" t="s">
        <v>44</v>
      </c>
      <c r="H1046" s="3" t="s">
        <v>243</v>
      </c>
      <c r="I1046" s="3" t="s">
        <v>1193</v>
      </c>
      <c r="J1046" s="12" t="str">
        <f t="shared" ref="J1046" si="267">IF(ISNUMBER(SEARCH("BUTYRAMIDE",I1046)),"2,3-Dimethyl Butyramide",IF(ISNUMBER(SEARCH("FOLPET",I1046)),"Folpet",IF(ISNUMBER(SEARCH("METHYL [2-({[6- (TRIFLUOROMETHYL) PYRIDIN-2-YL] OXY} METHYL) PHENYL",I1046)),"Esther",IF(ISNUMBER(SEARCH("TEBUCONAZOL",I1046)),"Tebuconazole",IF(ISNUMBER(SEARCH("DICHLOROPHENYL",I1046)),"Dichlorophenyl Isocyanates",IF(ISNUMBER(SEARCH("CAPTAN",I1046)),"Captan",IF(ISNUMBER(SEARCH("DIMETHYLACETAMID",I1046)),"Dimethylacetamide",IF(ISNUMBER(SEARCH("AFALON",I1046)),"Linuron","FIX IT"))))))))</f>
        <v>Captan</v>
      </c>
      <c r="K1046" s="12" t="str">
        <f t="shared" si="260"/>
        <v>Captan</v>
      </c>
      <c r="L1046" s="12" t="str">
        <f t="shared" si="261"/>
        <v>Fungicide</v>
      </c>
      <c r="M1046" s="4">
        <v>49286</v>
      </c>
      <c r="N1046" s="4">
        <v>49.29</v>
      </c>
      <c r="O1046" s="4">
        <v>961000</v>
      </c>
      <c r="P1046" s="15">
        <f t="shared" si="264"/>
        <v>19.498437690216289</v>
      </c>
      <c r="Q1046" s="10"/>
      <c r="R1046" s="10"/>
      <c r="S1046" s="10"/>
    </row>
    <row r="1047" spans="1:19" ht="22" customHeight="1" x14ac:dyDescent="0.3">
      <c r="A1047" s="5">
        <v>43410</v>
      </c>
      <c r="B1047" s="21" t="str">
        <f t="shared" si="262"/>
        <v>November, 2018</v>
      </c>
      <c r="C1047" s="21" t="str">
        <f t="shared" si="263"/>
        <v>November, 2018´</v>
      </c>
      <c r="D1047" s="6" t="s">
        <v>32</v>
      </c>
      <c r="E1047" s="6" t="s">
        <v>77</v>
      </c>
      <c r="F1047" s="6" t="s">
        <v>227</v>
      </c>
      <c r="G1047" s="6" t="s">
        <v>44</v>
      </c>
      <c r="H1047" s="6" t="s">
        <v>82</v>
      </c>
      <c r="I1047" s="6" t="s">
        <v>1194</v>
      </c>
      <c r="J1047" s="12" t="str">
        <f t="shared" ref="J1047" si="268">IF(ISNUMBER(SEARCH("2,4 D",I1045)),"2,4-Dichlorophenoxyacetic acid",IF(ISNUMBER(SEARCH("ACIDO",I1045)),"2,4-Dichlorophenoxyacetic acid",IF(ISNUMBER(SEARCH("NAPHTHA",I1045)),"Aromatic Solvent Mixture",IF(ISNUMBER(SEARCH("DIMETHYLAMINE",I1045)),"Dimethylamine",IF(ISNUMBER(SEARCH("DIMETILAMINA",I1045)),"Dimethylamine",IF(ISNUMBER(SEARCH("JUMP",I1045)),"Diuron",IF(ISNUMBER(SEARCH(" 2-AMINO-2,3-DIMETHYL BUTYRAMIDE",I1045)),"Herbicide Amine Intermediate",IF(ISNUMBER(SEARCH("TEBUTHIURON",I1045)),"Tebuthiuron",IF(ISNUMBER(SEARCH("DMS",I1045)),"Dimethyl Sulfate",IF(ISNUMBER(SEARCH("2,4-XILIDIN",I1045)),"2,4-Xylidine","FIX IT"))))))))))</f>
        <v>Aromatic Solvent Mixture</v>
      </c>
      <c r="K1047" s="12" t="str">
        <f t="shared" si="260"/>
        <v>Caromax 28</v>
      </c>
      <c r="L1047" s="12" t="str">
        <f t="shared" si="261"/>
        <v>Solvent</v>
      </c>
      <c r="M1047" s="7">
        <v>39920</v>
      </c>
      <c r="N1047" s="7">
        <v>39.92</v>
      </c>
      <c r="O1047" s="7">
        <v>978000</v>
      </c>
      <c r="P1047" s="15">
        <f t="shared" si="264"/>
        <v>24.498997995991985</v>
      </c>
      <c r="Q1047" s="7"/>
      <c r="R1047" s="7"/>
      <c r="S1047" s="7"/>
    </row>
    <row r="1048" spans="1:19" ht="22" customHeight="1" x14ac:dyDescent="0.3">
      <c r="A1048" s="2">
        <v>43410</v>
      </c>
      <c r="B1048" s="21" t="str">
        <f t="shared" si="262"/>
        <v>November, 2018</v>
      </c>
      <c r="C1048" s="21" t="str">
        <f t="shared" si="263"/>
        <v>November, 2018´</v>
      </c>
      <c r="D1048" s="3" t="s">
        <v>32</v>
      </c>
      <c r="E1048" s="3" t="s">
        <v>77</v>
      </c>
      <c r="F1048" s="3" t="s">
        <v>227</v>
      </c>
      <c r="G1048" s="3" t="s">
        <v>44</v>
      </c>
      <c r="H1048" s="3" t="s">
        <v>243</v>
      </c>
      <c r="I1048" s="3" t="s">
        <v>1195</v>
      </c>
      <c r="J1048" s="12" t="str">
        <f t="shared" ref="J1048" si="269">IF(ISNUMBER(SEARCH("BUTYRAMIDE",I1048)),"2,3-Dimethyl Butyramide",IF(ISNUMBER(SEARCH("FOLPET",I1048)),"Folpet",IF(ISNUMBER(SEARCH("METHYL [2-({[6- (TRIFLUOROMETHYL) PYRIDIN-2-YL] OXY} METHYL) PHENYL",I1048)),"Esther",IF(ISNUMBER(SEARCH("TEBUCONAZOL",I1048)),"Tebuconazole",IF(ISNUMBER(SEARCH("DICHLOROPHENYL",I1048)),"Dichlorophenyl Isocyanates",IF(ISNUMBER(SEARCH("CAPTAN",I1048)),"Captan",IF(ISNUMBER(SEARCH("DIMETHYLACETAMID",I1048)),"Dimethylacetamide",IF(ISNUMBER(SEARCH("AFALON",I1048)),"Linuron","FIX IT"))))))))</f>
        <v>Captan</v>
      </c>
      <c r="K1048" s="12" t="str">
        <f t="shared" si="260"/>
        <v>Captan</v>
      </c>
      <c r="L1048" s="12" t="str">
        <f t="shared" si="261"/>
        <v>Fungicide</v>
      </c>
      <c r="M1048" s="4">
        <v>23346</v>
      </c>
      <c r="N1048" s="4">
        <v>23.35</v>
      </c>
      <c r="O1048" s="4">
        <v>455000</v>
      </c>
      <c r="P1048" s="15">
        <f t="shared" si="264"/>
        <v>19.489420029127047</v>
      </c>
      <c r="Q1048" s="10"/>
      <c r="R1048" s="10"/>
      <c r="S1048" s="10"/>
    </row>
    <row r="1049" spans="1:19" ht="22" customHeight="1" x14ac:dyDescent="0.3">
      <c r="A1049" s="5">
        <v>43410</v>
      </c>
      <c r="B1049" s="21" t="str">
        <f t="shared" si="262"/>
        <v>November, 2018</v>
      </c>
      <c r="C1049" s="21" t="str">
        <f t="shared" si="263"/>
        <v>November, 2018´</v>
      </c>
      <c r="D1049" s="6" t="s">
        <v>32</v>
      </c>
      <c r="E1049" s="6" t="s">
        <v>77</v>
      </c>
      <c r="F1049" s="6" t="s">
        <v>227</v>
      </c>
      <c r="G1049" s="6" t="s">
        <v>44</v>
      </c>
      <c r="H1049" s="6" t="s">
        <v>82</v>
      </c>
      <c r="I1049" s="6" t="s">
        <v>1196</v>
      </c>
      <c r="J1049" s="18" t="s">
        <v>3193</v>
      </c>
      <c r="K1049" s="12" t="str">
        <f t="shared" si="260"/>
        <v>Galil</v>
      </c>
      <c r="L1049" s="12" t="str">
        <f t="shared" si="261"/>
        <v>Insecticide</v>
      </c>
      <c r="M1049" s="7">
        <v>32060</v>
      </c>
      <c r="N1049" s="7">
        <v>32.06</v>
      </c>
      <c r="O1049" s="7">
        <v>786000</v>
      </c>
      <c r="P1049" s="15">
        <f t="shared" si="264"/>
        <v>24.516531503431068</v>
      </c>
      <c r="Q1049" s="7"/>
      <c r="R1049" s="7"/>
      <c r="S1049" s="7"/>
    </row>
    <row r="1050" spans="1:19" ht="22" customHeight="1" x14ac:dyDescent="0.3">
      <c r="A1050" s="2">
        <v>43409</v>
      </c>
      <c r="B1050" s="21" t="str">
        <f t="shared" si="262"/>
        <v>November, 2018</v>
      </c>
      <c r="C1050" s="21" t="str">
        <f t="shared" si="263"/>
        <v>November, 2018´</v>
      </c>
      <c r="D1050" s="3" t="s">
        <v>32</v>
      </c>
      <c r="E1050" s="3" t="s">
        <v>35</v>
      </c>
      <c r="F1050" s="3" t="s">
        <v>1064</v>
      </c>
      <c r="G1050" s="3" t="s">
        <v>44</v>
      </c>
      <c r="H1050" s="3" t="s">
        <v>47</v>
      </c>
      <c r="I1050" s="3" t="s">
        <v>1095</v>
      </c>
      <c r="J1050" s="12" t="str">
        <f t="shared" ref="J1050:J1051" si="270">IF(ISNUMBER(SEARCH("2,4 D",I1050)),"2,4-Dichlorophenoxyacetic acid",IF(ISNUMBER(SEARCH("ACIDO",I1050)),"2,4-Dichlorophenoxyacetic acid",IF(ISNUMBER(SEARCH("NAPHTHA",I1050)),"Aromatic Solvent Mixture",IF(ISNUMBER(SEARCH("DIMETHYLAMINE",I1050)),"Dimethylamine",IF(ISNUMBER(SEARCH("DIMETILAMINA",I1050)),"Dimethylamine",IF(ISNUMBER(SEARCH("JUMP",I1050)),"Diuron",IF(ISNUMBER(SEARCH("2-AMINO-2,3-DIMETHYL BUTYRAMIDE",I1050)),"Herbicide Amine Intermediate",IF(ISNUMBER(SEARCH("TEBUTHIURON",I1050)),"Tebuthiuron","FIXIT"))))))))</f>
        <v>2,4-Dichlorophenoxyacetic acid</v>
      </c>
      <c r="K1050" s="12" t="str">
        <f t="shared" si="260"/>
        <v>2,4-D Main</v>
      </c>
      <c r="L1050" s="12" t="str">
        <f t="shared" si="261"/>
        <v>Herbicide</v>
      </c>
      <c r="M1050" s="4">
        <v>148920</v>
      </c>
      <c r="N1050" s="4">
        <v>148.91999999999999</v>
      </c>
      <c r="O1050" s="3" t="s">
        <v>49</v>
      </c>
      <c r="P1050" s="15" t="e">
        <f t="shared" si="264"/>
        <v>#VALUE!</v>
      </c>
      <c r="Q1050" s="10"/>
      <c r="R1050" s="10"/>
      <c r="S1050" s="10"/>
    </row>
    <row r="1051" spans="1:19" ht="22" customHeight="1" x14ac:dyDescent="0.3">
      <c r="A1051" s="5">
        <v>43409</v>
      </c>
      <c r="B1051" s="21" t="str">
        <f t="shared" si="262"/>
        <v>November, 2018</v>
      </c>
      <c r="C1051" s="21" t="str">
        <f t="shared" si="263"/>
        <v>November, 2018´</v>
      </c>
      <c r="D1051" s="6" t="s">
        <v>32</v>
      </c>
      <c r="E1051" s="6" t="s">
        <v>35</v>
      </c>
      <c r="F1051" s="6" t="s">
        <v>40</v>
      </c>
      <c r="G1051" s="6" t="s">
        <v>44</v>
      </c>
      <c r="H1051" s="6" t="s">
        <v>47</v>
      </c>
      <c r="I1051" s="6" t="s">
        <v>1095</v>
      </c>
      <c r="J1051" s="12" t="str">
        <f t="shared" si="270"/>
        <v>2,4-Dichlorophenoxyacetic acid</v>
      </c>
      <c r="K1051" s="12" t="str">
        <f t="shared" si="260"/>
        <v>2,4-D Main</v>
      </c>
      <c r="L1051" s="12" t="str">
        <f t="shared" si="261"/>
        <v>Herbicide</v>
      </c>
      <c r="M1051" s="7">
        <v>55580</v>
      </c>
      <c r="N1051" s="7">
        <v>55.58</v>
      </c>
      <c r="O1051" s="6" t="s">
        <v>49</v>
      </c>
      <c r="P1051" s="15" t="e">
        <f t="shared" si="264"/>
        <v>#VALUE!</v>
      </c>
      <c r="Q1051" s="7"/>
      <c r="R1051" s="7"/>
      <c r="S1051" s="7"/>
    </row>
    <row r="1052" spans="1:19" ht="22" customHeight="1" x14ac:dyDescent="0.3">
      <c r="A1052" s="2">
        <v>43406</v>
      </c>
      <c r="B1052" s="21" t="str">
        <f t="shared" si="262"/>
        <v>November, 2018</v>
      </c>
      <c r="C1052" s="21" t="str">
        <f t="shared" si="263"/>
        <v>November, 2018´</v>
      </c>
      <c r="D1052" s="3" t="s">
        <v>32</v>
      </c>
      <c r="E1052" s="3" t="s">
        <v>65</v>
      </c>
      <c r="F1052" s="3" t="s">
        <v>227</v>
      </c>
      <c r="G1052" s="3" t="s">
        <v>44</v>
      </c>
      <c r="H1052" s="3" t="s">
        <v>73</v>
      </c>
      <c r="I1052" s="3" t="s">
        <v>1039</v>
      </c>
      <c r="J1052" s="12" t="str">
        <f t="shared" si="256"/>
        <v>Tebuthiuron</v>
      </c>
      <c r="K1052" s="12" t="str">
        <f t="shared" si="260"/>
        <v>Butiron</v>
      </c>
      <c r="L1052" s="12" t="str">
        <f t="shared" si="261"/>
        <v>Herbicide</v>
      </c>
      <c r="M1052" s="4">
        <v>132789.99</v>
      </c>
      <c r="N1052" s="4">
        <v>132.79</v>
      </c>
      <c r="O1052" s="4">
        <v>2334000</v>
      </c>
      <c r="P1052" s="15">
        <f t="shared" si="264"/>
        <v>17.576626069480088</v>
      </c>
      <c r="Q1052" s="10"/>
      <c r="R1052" s="10"/>
      <c r="S1052" s="10"/>
    </row>
    <row r="1053" spans="1:19" ht="22" customHeight="1" x14ac:dyDescent="0.3">
      <c r="A1053" s="5">
        <v>43406</v>
      </c>
      <c r="B1053" s="21" t="str">
        <f t="shared" si="262"/>
        <v>November, 2018</v>
      </c>
      <c r="C1053" s="21" t="str">
        <f t="shared" si="263"/>
        <v>November, 2018´</v>
      </c>
      <c r="D1053" s="6" t="s">
        <v>32</v>
      </c>
      <c r="E1053" s="6" t="s">
        <v>77</v>
      </c>
      <c r="F1053" s="6" t="s">
        <v>227</v>
      </c>
      <c r="G1053" s="6" t="s">
        <v>44</v>
      </c>
      <c r="H1053" s="6" t="s">
        <v>82</v>
      </c>
      <c r="I1053" s="6" t="s">
        <v>1175</v>
      </c>
      <c r="J1053" s="18" t="s">
        <v>3193</v>
      </c>
      <c r="K1053" s="12" t="str">
        <f t="shared" si="260"/>
        <v>Galil</v>
      </c>
      <c r="L1053" s="12" t="str">
        <f t="shared" si="261"/>
        <v>Insecticide</v>
      </c>
      <c r="M1053" s="7">
        <v>144270</v>
      </c>
      <c r="N1053" s="7">
        <v>144.27000000000001</v>
      </c>
      <c r="O1053" s="7">
        <v>3535000</v>
      </c>
      <c r="P1053" s="15">
        <f t="shared" si="264"/>
        <v>24.502668607472099</v>
      </c>
      <c r="Q1053" s="7"/>
      <c r="R1053" s="7"/>
      <c r="S1053" s="7"/>
    </row>
    <row r="1054" spans="1:19" ht="22" customHeight="1" x14ac:dyDescent="0.3">
      <c r="A1054" s="2">
        <v>43406</v>
      </c>
      <c r="B1054" s="21" t="str">
        <f t="shared" si="262"/>
        <v>November, 2018</v>
      </c>
      <c r="C1054" s="21" t="str">
        <f t="shared" si="263"/>
        <v>November, 2018´</v>
      </c>
      <c r="D1054" s="3" t="s">
        <v>32</v>
      </c>
      <c r="E1054" s="3" t="s">
        <v>77</v>
      </c>
      <c r="F1054" s="3" t="s">
        <v>227</v>
      </c>
      <c r="G1054" s="3" t="s">
        <v>44</v>
      </c>
      <c r="H1054" s="3" t="s">
        <v>82</v>
      </c>
      <c r="I1054" s="19" t="s">
        <v>1197</v>
      </c>
      <c r="J1054" s="12" t="s">
        <v>3118</v>
      </c>
      <c r="K1054" s="12" t="str">
        <f t="shared" si="260"/>
        <v>Pyrinex</v>
      </c>
      <c r="L1054" s="12" t="str">
        <f t="shared" si="261"/>
        <v>Pesticide</v>
      </c>
      <c r="M1054" s="4">
        <v>59880</v>
      </c>
      <c r="N1054" s="4">
        <v>59.88</v>
      </c>
      <c r="O1054" s="4">
        <v>1467000</v>
      </c>
      <c r="P1054" s="15">
        <f t="shared" si="264"/>
        <v>24.498997995991985</v>
      </c>
      <c r="Q1054" s="10"/>
      <c r="R1054" s="10"/>
      <c r="S1054" s="10"/>
    </row>
    <row r="1055" spans="1:19" ht="22" customHeight="1" x14ac:dyDescent="0.3">
      <c r="A1055" s="5">
        <v>43406</v>
      </c>
      <c r="B1055" s="21" t="str">
        <f t="shared" si="262"/>
        <v>November, 2018</v>
      </c>
      <c r="C1055" s="21" t="str">
        <f t="shared" si="263"/>
        <v>November, 2018´</v>
      </c>
      <c r="D1055" s="6" t="s">
        <v>32</v>
      </c>
      <c r="E1055" s="6" t="s">
        <v>65</v>
      </c>
      <c r="F1055" s="6" t="s">
        <v>227</v>
      </c>
      <c r="G1055" s="6" t="s">
        <v>44</v>
      </c>
      <c r="H1055" s="6" t="s">
        <v>73</v>
      </c>
      <c r="I1055" s="6" t="s">
        <v>1039</v>
      </c>
      <c r="J1055" s="12" t="str">
        <f t="shared" si="256"/>
        <v>Tebuthiuron</v>
      </c>
      <c r="K1055" s="12" t="str">
        <f t="shared" si="260"/>
        <v>Butiron</v>
      </c>
      <c r="L1055" s="12" t="str">
        <f t="shared" si="261"/>
        <v>Herbicide</v>
      </c>
      <c r="M1055" s="7">
        <v>132789.99</v>
      </c>
      <c r="N1055" s="7">
        <v>132.79</v>
      </c>
      <c r="O1055" s="7">
        <v>2334000</v>
      </c>
      <c r="P1055" s="15">
        <f t="shared" si="264"/>
        <v>17.576626069480088</v>
      </c>
      <c r="Q1055" s="7"/>
      <c r="R1055" s="7"/>
      <c r="S1055" s="7"/>
    </row>
    <row r="1056" spans="1:19" ht="22" customHeight="1" x14ac:dyDescent="0.3">
      <c r="A1056" s="2">
        <v>43404</v>
      </c>
      <c r="B1056" s="21" t="str">
        <f t="shared" si="262"/>
        <v>October, 2018</v>
      </c>
      <c r="C1056" s="21" t="str">
        <f t="shared" si="263"/>
        <v>October, 2018´</v>
      </c>
      <c r="D1056" s="3" t="s">
        <v>624</v>
      </c>
      <c r="E1056" s="3" t="s">
        <v>77</v>
      </c>
      <c r="F1056" s="3" t="s">
        <v>227</v>
      </c>
      <c r="G1056" s="3" t="s">
        <v>44</v>
      </c>
      <c r="H1056" s="3" t="s">
        <v>82</v>
      </c>
      <c r="I1056" s="3" t="s">
        <v>1198</v>
      </c>
      <c r="J1056" s="18" t="s">
        <v>3193</v>
      </c>
      <c r="K1056" s="12" t="str">
        <f t="shared" si="260"/>
        <v>Galil</v>
      </c>
      <c r="L1056" s="12" t="str">
        <f t="shared" si="261"/>
        <v>Insecticide</v>
      </c>
      <c r="M1056" s="4">
        <v>22050</v>
      </c>
      <c r="N1056" s="4">
        <v>22.05</v>
      </c>
      <c r="O1056" s="4">
        <v>540000</v>
      </c>
      <c r="P1056" s="15">
        <f t="shared" si="264"/>
        <v>24.489795918367346</v>
      </c>
      <c r="Q1056" s="10"/>
      <c r="R1056" s="10"/>
      <c r="S1056" s="10"/>
    </row>
    <row r="1057" spans="1:19" ht="22" customHeight="1" x14ac:dyDescent="0.3">
      <c r="A1057" s="5">
        <v>43403</v>
      </c>
      <c r="B1057" s="21" t="str">
        <f t="shared" si="262"/>
        <v>October, 2018</v>
      </c>
      <c r="C1057" s="21" t="str">
        <f t="shared" si="263"/>
        <v>October, 2018´</v>
      </c>
      <c r="D1057" s="6" t="s">
        <v>32</v>
      </c>
      <c r="E1057" s="6" t="s">
        <v>173</v>
      </c>
      <c r="F1057" s="6" t="s">
        <v>176</v>
      </c>
      <c r="G1057" s="6" t="s">
        <v>44</v>
      </c>
      <c r="H1057" s="6" t="s">
        <v>237</v>
      </c>
      <c r="I1057" s="6" t="s">
        <v>1199</v>
      </c>
      <c r="J1057" s="12" t="str">
        <f t="shared" ref="J1057" si="271">IF(ISNUMBER(SEARCH("DMS",I1057)),"Dimethyl Sulfate",IF(ISNUMBER(SEARCH("2,4-XILIDIN",I1057)),"2,4-Xylidine",IF(ISNUMBER(SEARCH("GALIGAN",I1057)),"Oxyfluorfen",IF(ISNUMBER(SEARCH("DIMETHYLAMINE",I1057)),"Dimethylamine",IF(ISNUMBER(SEARCH("ORTHOFORMATE",I1057)),"Trimethyl orthoformate",IF(ISNUMBER(SEARCH("NOVALURON",I1057)),"Novaluron",IF(ISNUMBER(SEARCH("DIMETHYL SULPHATE",I1057)),"Dimethyl Sulphate",IF(ISNUMBER(SEARCH("ALTAPYNE",I1057)),"Acid Based Co-Emulsifier",IF(ISNUMBER(SEARCH("METHANESULFONYL",I1057)),"Methanesulfonyl chloride",IF(ISNUMBER(SEARCH("METHYL FORMATE",I1057)),"Methanoate",IF(ISNUMBER(SEARCH("FLUEN",I1057)),"Fluensulfone","FIX IT")))))))))))</f>
        <v>Acid Based Co-Emulsifier</v>
      </c>
      <c r="K1057" s="12" t="str">
        <f t="shared" si="260"/>
        <v>Not Identified</v>
      </c>
      <c r="L1057" s="12" t="str">
        <f t="shared" si="261"/>
        <v>General Chemical</v>
      </c>
      <c r="M1057" s="7">
        <v>52125</v>
      </c>
      <c r="N1057" s="7">
        <v>52.13</v>
      </c>
      <c r="O1057" s="7">
        <v>28300</v>
      </c>
      <c r="P1057" s="15">
        <f t="shared" si="264"/>
        <v>0.54292565947242211</v>
      </c>
      <c r="Q1057" s="7"/>
      <c r="R1057" s="7"/>
      <c r="S1057" s="7"/>
    </row>
    <row r="1058" spans="1:19" ht="22" customHeight="1" x14ac:dyDescent="0.3">
      <c r="A1058" s="2">
        <v>43399</v>
      </c>
      <c r="B1058" s="21" t="str">
        <f t="shared" si="262"/>
        <v>October, 2018</v>
      </c>
      <c r="C1058" s="21" t="str">
        <f t="shared" si="263"/>
        <v>October, 2018´</v>
      </c>
      <c r="D1058" s="3" t="s">
        <v>32</v>
      </c>
      <c r="E1058" s="3" t="s">
        <v>1087</v>
      </c>
      <c r="F1058" s="3" t="s">
        <v>60</v>
      </c>
      <c r="G1058" s="3" t="s">
        <v>44</v>
      </c>
      <c r="H1058" s="3" t="s">
        <v>418</v>
      </c>
      <c r="I1058" s="3" t="s">
        <v>1091</v>
      </c>
      <c r="J1058" s="12" t="s">
        <v>3135</v>
      </c>
      <c r="K1058" s="12" t="str">
        <f t="shared" si="260"/>
        <v>Shelter</v>
      </c>
      <c r="L1058" s="12" t="str">
        <f t="shared" si="261"/>
        <v>Insecticide</v>
      </c>
      <c r="M1058" s="4">
        <v>10060</v>
      </c>
      <c r="N1058" s="4">
        <v>10.06</v>
      </c>
      <c r="O1058" s="4">
        <v>296000</v>
      </c>
      <c r="P1058" s="15">
        <f t="shared" si="264"/>
        <v>29.423459244532804</v>
      </c>
      <c r="Q1058" s="10"/>
      <c r="R1058" s="10"/>
      <c r="S1058" s="10"/>
    </row>
    <row r="1059" spans="1:19" ht="22" customHeight="1" x14ac:dyDescent="0.3">
      <c r="A1059" s="5">
        <v>43399</v>
      </c>
      <c r="B1059" s="21" t="str">
        <f t="shared" si="262"/>
        <v>October, 2018</v>
      </c>
      <c r="C1059" s="21" t="str">
        <f t="shared" si="263"/>
        <v>October, 2018´</v>
      </c>
      <c r="D1059" s="6" t="s">
        <v>32</v>
      </c>
      <c r="E1059" s="6" t="s">
        <v>1200</v>
      </c>
      <c r="F1059" s="6" t="s">
        <v>60</v>
      </c>
      <c r="G1059" s="6" t="s">
        <v>44</v>
      </c>
      <c r="H1059" s="6" t="s">
        <v>1202</v>
      </c>
      <c r="I1059" s="6" t="s">
        <v>1203</v>
      </c>
      <c r="J1059" s="12" t="s">
        <v>3165</v>
      </c>
      <c r="K1059" s="12" t="str">
        <f t="shared" si="260"/>
        <v>Not Identified</v>
      </c>
      <c r="L1059" s="12" t="str">
        <f t="shared" si="261"/>
        <v>General Chemical</v>
      </c>
      <c r="M1059" s="7">
        <v>59400</v>
      </c>
      <c r="N1059" s="7">
        <v>59.4</v>
      </c>
      <c r="O1059" s="7">
        <v>374000</v>
      </c>
      <c r="P1059" s="15">
        <f t="shared" si="264"/>
        <v>6.2962962962962967</v>
      </c>
      <c r="Q1059" s="7"/>
      <c r="R1059" s="7"/>
      <c r="S1059" s="7"/>
    </row>
    <row r="1060" spans="1:19" ht="22" customHeight="1" x14ac:dyDescent="0.3">
      <c r="A1060" s="2">
        <v>43395</v>
      </c>
      <c r="B1060" s="21" t="str">
        <f t="shared" si="262"/>
        <v>October, 2018</v>
      </c>
      <c r="C1060" s="21" t="str">
        <f t="shared" si="263"/>
        <v>October, 2018´</v>
      </c>
      <c r="D1060" s="3" t="s">
        <v>32</v>
      </c>
      <c r="E1060" s="3" t="s">
        <v>65</v>
      </c>
      <c r="F1060" s="3" t="s">
        <v>67</v>
      </c>
      <c r="G1060" s="3" t="s">
        <v>44</v>
      </c>
      <c r="H1060" s="3" t="s">
        <v>71</v>
      </c>
      <c r="I1060" s="3" t="s">
        <v>943</v>
      </c>
      <c r="J1060" s="12" t="str">
        <f t="shared" ref="J1060:J1092" si="272">IF(ISNUMBER(SEARCH("CARBENDAZIM",I1060)),"Carbendazim",IF(ISNUMBER(SEARCH("4-D",I1060)),"2,4-Dichlorophenoxyacetic acid",IF(ISNUMBER(SEARCH("RIDOVER",I1060)),"Glyphosate",IF(ISNUMBER(SEARCH("POQUER",I1060)),"Clethodim",IF(ISNUMBER(SEARCH("LITER",I1060)),"Imidacloprid",IF(ISNUMBER(SEARCH("PYRINEX",I1060)),"Chlorpyrifos",IF(ISNUMBER(SEARCH("ORBIT",I1060)),"Omethoate",IF(ISNUMBER(SEARCH("HEXARON",I1060)),"Diuron",IF(ISNUMBER(SEARCH("ISOPROPYLAMINE",I1060)),"Isopropylamine",IF(ISNUMBER(SEARCH("GLYPHOSATE",I1060)),"Glyphosate",IF(ISNUMBER(SEARCH("MANCOZEB",I1060)),"Mancozeb Indofil",IF(ISNUMBER(SEARCH("PARAQUAT",I1060)),"Paraquat",IF(ISNUMBER(SEARCH("CAROMAX",I1060)),"Aromatic Solvent Mixture",IF(ISNUMBER(SEARCH("BUTIRON",I1060)),"Tebuthiuron",IF(ISNUMBER(SEARCH("VORAZ",I1060)),"Methomyl",IF(ISNUMBER(SEARCH("IMIDACLOPRID",I1060)),"Imidacloprid",IF(ISNUMBER(SEARCH("2 4 D",I1060)),"2,4-Dichlorophenoxyacetic acid",IF(ISNUMBER(SEARCH("IMIDACL",I1060)),"Imidacloprid",IF(ISNUMBER(SEARCH("DIUREX",I1060)),"Diuron",IF(ISNUMBER(SEARCH("RAPEL",I1060)),"Acephate","fix it"))))))))))))))))))))</f>
        <v>Diuron</v>
      </c>
      <c r="K1060" s="12" t="str">
        <f t="shared" si="260"/>
        <v>Jump</v>
      </c>
      <c r="L1060" s="12" t="str">
        <f t="shared" si="261"/>
        <v>Herbicide</v>
      </c>
      <c r="M1060" s="4">
        <v>23840</v>
      </c>
      <c r="N1060" s="4">
        <v>23.84</v>
      </c>
      <c r="O1060" s="4">
        <v>402000</v>
      </c>
      <c r="P1060" s="15">
        <f t="shared" si="264"/>
        <v>16.86241610738255</v>
      </c>
      <c r="Q1060" s="10"/>
      <c r="R1060" s="10"/>
      <c r="S1060" s="10"/>
    </row>
    <row r="1061" spans="1:19" ht="22" customHeight="1" x14ac:dyDescent="0.3">
      <c r="A1061" s="5">
        <v>43395</v>
      </c>
      <c r="B1061" s="21" t="str">
        <f t="shared" si="262"/>
        <v>October, 2018</v>
      </c>
      <c r="C1061" s="21" t="str">
        <f t="shared" si="263"/>
        <v>October, 2018´</v>
      </c>
      <c r="D1061" s="6" t="s">
        <v>32</v>
      </c>
      <c r="E1061" s="6" t="s">
        <v>739</v>
      </c>
      <c r="F1061" s="6" t="s">
        <v>337</v>
      </c>
      <c r="G1061" s="6" t="s">
        <v>44</v>
      </c>
      <c r="H1061" s="6" t="s">
        <v>339</v>
      </c>
      <c r="I1061" s="6" t="s">
        <v>1204</v>
      </c>
      <c r="J1061" s="12" t="s">
        <v>3142</v>
      </c>
      <c r="K1061" s="12" t="str">
        <f t="shared" si="260"/>
        <v>Not Identified</v>
      </c>
      <c r="L1061" s="12" t="str">
        <f t="shared" si="261"/>
        <v>General Chemical</v>
      </c>
      <c r="M1061" s="7">
        <v>13094</v>
      </c>
      <c r="N1061" s="7">
        <v>13.09</v>
      </c>
      <c r="O1061" s="7">
        <v>42900</v>
      </c>
      <c r="P1061" s="15">
        <f t="shared" si="264"/>
        <v>3.2763097601955096</v>
      </c>
      <c r="Q1061" s="10"/>
      <c r="R1061" s="10"/>
      <c r="S1061" s="10"/>
    </row>
    <row r="1062" spans="1:19" ht="22" customHeight="1" x14ac:dyDescent="0.3">
      <c r="A1062" s="2">
        <v>43395</v>
      </c>
      <c r="B1062" s="21" t="str">
        <f t="shared" si="262"/>
        <v>October, 2018</v>
      </c>
      <c r="C1062" s="21" t="str">
        <f t="shared" si="263"/>
        <v>October, 2018´</v>
      </c>
      <c r="D1062" s="3" t="s">
        <v>32</v>
      </c>
      <c r="E1062" s="3" t="s">
        <v>35</v>
      </c>
      <c r="F1062" s="3" t="s">
        <v>1064</v>
      </c>
      <c r="G1062" s="3" t="s">
        <v>44</v>
      </c>
      <c r="H1062" s="3" t="s">
        <v>47</v>
      </c>
      <c r="I1062" s="3" t="s">
        <v>1205</v>
      </c>
      <c r="J1062" s="12" t="str">
        <f t="shared" ref="J1062" si="273">IF(ISNUMBER(SEARCH("2,4 D",I1062)),"2,4-Dichlorophenoxyacetic acid",IF(ISNUMBER(SEARCH("ACIDO",I1062)),"2,4-Dichlorophenoxyacetic acid",IF(ISNUMBER(SEARCH("NAPHTHA",I1062)),"Aromatic Solvent Mixture",IF(ISNUMBER(SEARCH("DIMETHYLAMINE",I1062)),"Dimethylamine",IF(ISNUMBER(SEARCH("DIMETILAMINA",I1062)),"Dimethylamine",IF(ISNUMBER(SEARCH("JUMP",I1062)),"Diuron",IF(ISNUMBER(SEARCH("2-AMINO-2,3-DIMETHYL BUTYRAMIDE",I1062)),"Herbicide Amine Intermediate",IF(ISNUMBER(SEARCH("TEBUTHIURON",I1062)),"Tebuthiuron","FIXIT"))))))))</f>
        <v>2,4-Dichlorophenoxyacetic acid</v>
      </c>
      <c r="K1062" s="12" t="str">
        <f t="shared" si="260"/>
        <v>2,4-D Main</v>
      </c>
      <c r="L1062" s="12" t="str">
        <f t="shared" si="261"/>
        <v>Herbicide</v>
      </c>
      <c r="M1062" s="4">
        <v>240300</v>
      </c>
      <c r="N1062" s="4">
        <v>240.3</v>
      </c>
      <c r="O1062" s="3" t="s">
        <v>49</v>
      </c>
      <c r="P1062" s="15" t="e">
        <f t="shared" si="264"/>
        <v>#VALUE!</v>
      </c>
      <c r="Q1062" s="7"/>
      <c r="R1062" s="7"/>
      <c r="S1062" s="7"/>
    </row>
    <row r="1063" spans="1:19" ht="22" customHeight="1" x14ac:dyDescent="0.3">
      <c r="A1063" s="5">
        <v>43393</v>
      </c>
      <c r="B1063" s="21" t="str">
        <f t="shared" si="262"/>
        <v>October, 2018</v>
      </c>
      <c r="C1063" s="21" t="str">
        <f t="shared" si="263"/>
        <v>October, 2018´</v>
      </c>
      <c r="D1063" s="6" t="s">
        <v>32</v>
      </c>
      <c r="E1063" s="6" t="s">
        <v>51</v>
      </c>
      <c r="F1063" s="6" t="s">
        <v>53</v>
      </c>
      <c r="G1063" s="6" t="s">
        <v>44</v>
      </c>
      <c r="H1063" s="6" t="s">
        <v>57</v>
      </c>
      <c r="I1063" s="6" t="s">
        <v>1207</v>
      </c>
      <c r="J1063" s="12" t="str">
        <f t="shared" si="272"/>
        <v>Carbendazim</v>
      </c>
      <c r="K1063" s="12" t="str">
        <f t="shared" si="260"/>
        <v>Not Identified</v>
      </c>
      <c r="L1063" s="12" t="str">
        <f t="shared" si="261"/>
        <v>General Chemical</v>
      </c>
      <c r="M1063" s="7">
        <v>96480</v>
      </c>
      <c r="N1063" s="7">
        <v>96.48</v>
      </c>
      <c r="O1063" s="7">
        <v>1503000</v>
      </c>
      <c r="P1063" s="15">
        <f t="shared" si="264"/>
        <v>15.578358208955224</v>
      </c>
      <c r="Q1063" s="10"/>
      <c r="R1063" s="10"/>
      <c r="S1063" s="10"/>
    </row>
    <row r="1064" spans="1:19" ht="22" customHeight="1" x14ac:dyDescent="0.3">
      <c r="A1064" s="2">
        <v>43391</v>
      </c>
      <c r="B1064" s="21" t="str">
        <f t="shared" si="262"/>
        <v>October, 2018</v>
      </c>
      <c r="C1064" s="21" t="str">
        <f t="shared" si="263"/>
        <v>October, 2018´</v>
      </c>
      <c r="D1064" s="3" t="s">
        <v>32</v>
      </c>
      <c r="E1064" s="3" t="s">
        <v>77</v>
      </c>
      <c r="F1064" s="3" t="s">
        <v>227</v>
      </c>
      <c r="G1064" s="3" t="s">
        <v>44</v>
      </c>
      <c r="H1064" s="3" t="s">
        <v>643</v>
      </c>
      <c r="I1064" s="3" t="s">
        <v>1208</v>
      </c>
      <c r="J1064" s="18" t="s">
        <v>3193</v>
      </c>
      <c r="K1064" s="12" t="str">
        <f t="shared" si="260"/>
        <v>Galil</v>
      </c>
      <c r="L1064" s="12" t="str">
        <f t="shared" si="261"/>
        <v>Insecticide</v>
      </c>
      <c r="M1064" s="4">
        <v>91600</v>
      </c>
      <c r="N1064" s="4">
        <v>91.6</v>
      </c>
      <c r="O1064" s="4">
        <v>2918000</v>
      </c>
      <c r="P1064" s="15">
        <f t="shared" si="264"/>
        <v>31.855895196506552</v>
      </c>
      <c r="Q1064" s="7"/>
      <c r="R1064" s="7"/>
      <c r="S1064" s="7"/>
    </row>
    <row r="1065" spans="1:19" ht="22" customHeight="1" x14ac:dyDescent="0.3">
      <c r="A1065" s="5">
        <v>43391</v>
      </c>
      <c r="B1065" s="21" t="str">
        <f t="shared" si="262"/>
        <v>October, 2018</v>
      </c>
      <c r="C1065" s="21" t="str">
        <f t="shared" si="263"/>
        <v>October, 2018´</v>
      </c>
      <c r="D1065" s="6" t="s">
        <v>32</v>
      </c>
      <c r="E1065" s="6" t="s">
        <v>77</v>
      </c>
      <c r="F1065" s="6" t="s">
        <v>227</v>
      </c>
      <c r="G1065" s="6" t="s">
        <v>44</v>
      </c>
      <c r="H1065" s="6" t="s">
        <v>82</v>
      </c>
      <c r="I1065" s="6" t="s">
        <v>1209</v>
      </c>
      <c r="J1065" s="18" t="s">
        <v>3193</v>
      </c>
      <c r="K1065" s="12" t="str">
        <f t="shared" si="260"/>
        <v>Galil</v>
      </c>
      <c r="L1065" s="12" t="str">
        <f t="shared" si="261"/>
        <v>Insecticide</v>
      </c>
      <c r="M1065" s="7">
        <v>144270</v>
      </c>
      <c r="N1065" s="7">
        <v>144.27000000000001</v>
      </c>
      <c r="O1065" s="7">
        <v>3532000</v>
      </c>
      <c r="P1065" s="15">
        <f t="shared" si="264"/>
        <v>24.481874263533651</v>
      </c>
      <c r="Q1065" s="10"/>
      <c r="R1065" s="10"/>
      <c r="S1065" s="10"/>
    </row>
    <row r="1066" spans="1:19" ht="22" customHeight="1" x14ac:dyDescent="0.3">
      <c r="A1066" s="2">
        <v>43391</v>
      </c>
      <c r="B1066" s="21" t="str">
        <f t="shared" si="262"/>
        <v>October, 2018</v>
      </c>
      <c r="C1066" s="21" t="str">
        <f t="shared" si="263"/>
        <v>October, 2018´</v>
      </c>
      <c r="D1066" s="3" t="s">
        <v>32</v>
      </c>
      <c r="E1066" s="3" t="s">
        <v>1200</v>
      </c>
      <c r="F1066" s="3" t="s">
        <v>60</v>
      </c>
      <c r="G1066" s="3" t="s">
        <v>44</v>
      </c>
      <c r="H1066" s="3" t="s">
        <v>1202</v>
      </c>
      <c r="I1066" s="3" t="s">
        <v>1203</v>
      </c>
      <c r="J1066" s="12" t="s">
        <v>3165</v>
      </c>
      <c r="K1066" s="12" t="str">
        <f t="shared" si="260"/>
        <v>Not Identified</v>
      </c>
      <c r="L1066" s="12" t="str">
        <f t="shared" si="261"/>
        <v>General Chemical</v>
      </c>
      <c r="M1066" s="4">
        <v>54000</v>
      </c>
      <c r="N1066" s="4">
        <v>54</v>
      </c>
      <c r="O1066" s="4">
        <v>340000</v>
      </c>
      <c r="P1066" s="15">
        <f t="shared" si="264"/>
        <v>6.2962962962962967</v>
      </c>
      <c r="Q1066" s="7"/>
      <c r="R1066" s="7"/>
      <c r="S1066" s="7"/>
    </row>
    <row r="1067" spans="1:19" ht="22" customHeight="1" x14ac:dyDescent="0.3">
      <c r="A1067" s="5">
        <v>43391</v>
      </c>
      <c r="B1067" s="21" t="str">
        <f t="shared" si="262"/>
        <v>October, 2018</v>
      </c>
      <c r="C1067" s="21" t="str">
        <f t="shared" si="263"/>
        <v>October, 2018´</v>
      </c>
      <c r="D1067" s="6" t="s">
        <v>32</v>
      </c>
      <c r="E1067" s="6" t="s">
        <v>77</v>
      </c>
      <c r="F1067" s="6" t="s">
        <v>227</v>
      </c>
      <c r="G1067" s="6" t="s">
        <v>44</v>
      </c>
      <c r="H1067" s="6" t="s">
        <v>82</v>
      </c>
      <c r="I1067" s="6" t="s">
        <v>1209</v>
      </c>
      <c r="J1067" s="18" t="s">
        <v>3193</v>
      </c>
      <c r="K1067" s="12" t="str">
        <f t="shared" si="260"/>
        <v>Galil</v>
      </c>
      <c r="L1067" s="12" t="str">
        <f t="shared" si="261"/>
        <v>Insecticide</v>
      </c>
      <c r="M1067" s="7">
        <v>41220</v>
      </c>
      <c r="N1067" s="7">
        <v>41.22</v>
      </c>
      <c r="O1067" s="7">
        <v>1009000</v>
      </c>
      <c r="P1067" s="15">
        <f t="shared" si="264"/>
        <v>24.47840853954391</v>
      </c>
      <c r="Q1067" s="10"/>
      <c r="R1067" s="10"/>
      <c r="S1067" s="10"/>
    </row>
    <row r="1068" spans="1:19" ht="22" customHeight="1" x14ac:dyDescent="0.3">
      <c r="A1068" s="2">
        <v>43391</v>
      </c>
      <c r="B1068" s="21" t="str">
        <f t="shared" si="262"/>
        <v>October, 2018</v>
      </c>
      <c r="C1068" s="21" t="str">
        <f t="shared" si="263"/>
        <v>October, 2018´</v>
      </c>
      <c r="D1068" s="3" t="s">
        <v>32</v>
      </c>
      <c r="E1068" s="3" t="s">
        <v>77</v>
      </c>
      <c r="F1068" s="3" t="s">
        <v>227</v>
      </c>
      <c r="G1068" s="3" t="s">
        <v>44</v>
      </c>
      <c r="H1068" s="3" t="s">
        <v>82</v>
      </c>
      <c r="I1068" s="3" t="s">
        <v>1210</v>
      </c>
      <c r="J1068" s="12" t="str">
        <f t="shared" si="272"/>
        <v>Chlorpyrifos</v>
      </c>
      <c r="K1068" s="12" t="str">
        <f t="shared" si="260"/>
        <v>Pyrinex</v>
      </c>
      <c r="L1068" s="12" t="str">
        <f t="shared" si="261"/>
        <v>Pesticide</v>
      </c>
      <c r="M1068" s="4">
        <v>139720</v>
      </c>
      <c r="N1068" s="4">
        <v>139.72</v>
      </c>
      <c r="O1068" s="4">
        <v>3421000</v>
      </c>
      <c r="P1068" s="15">
        <f t="shared" si="264"/>
        <v>24.484683653020326</v>
      </c>
      <c r="Q1068" s="7"/>
      <c r="R1068" s="7"/>
      <c r="S1068" s="7"/>
    </row>
    <row r="1069" spans="1:19" ht="22" customHeight="1" x14ac:dyDescent="0.3">
      <c r="A1069" s="5">
        <v>43391</v>
      </c>
      <c r="B1069" s="21" t="str">
        <f t="shared" si="262"/>
        <v>October, 2018</v>
      </c>
      <c r="C1069" s="21" t="str">
        <f t="shared" si="263"/>
        <v>October, 2018´</v>
      </c>
      <c r="D1069" s="6" t="s">
        <v>32</v>
      </c>
      <c r="E1069" s="6" t="s">
        <v>77</v>
      </c>
      <c r="F1069" s="6" t="s">
        <v>227</v>
      </c>
      <c r="G1069" s="6" t="s">
        <v>44</v>
      </c>
      <c r="H1069" s="6" t="s">
        <v>82</v>
      </c>
      <c r="I1069" s="6" t="s">
        <v>1210</v>
      </c>
      <c r="J1069" s="12" t="str">
        <f t="shared" si="272"/>
        <v>Chlorpyrifos</v>
      </c>
      <c r="K1069" s="12" t="str">
        <f t="shared" si="260"/>
        <v>Pyrinex</v>
      </c>
      <c r="L1069" s="12" t="str">
        <f t="shared" si="261"/>
        <v>Pesticide</v>
      </c>
      <c r="M1069" s="7">
        <v>139720</v>
      </c>
      <c r="N1069" s="7">
        <v>139.72</v>
      </c>
      <c r="O1069" s="7">
        <v>3421000</v>
      </c>
      <c r="P1069" s="15">
        <f t="shared" si="264"/>
        <v>24.484683653020326</v>
      </c>
      <c r="Q1069" s="10"/>
      <c r="R1069" s="10"/>
      <c r="S1069" s="10"/>
    </row>
    <row r="1070" spans="1:19" ht="22" customHeight="1" x14ac:dyDescent="0.3">
      <c r="A1070" s="2">
        <v>43391</v>
      </c>
      <c r="B1070" s="21" t="str">
        <f t="shared" si="262"/>
        <v>October, 2018</v>
      </c>
      <c r="C1070" s="21" t="str">
        <f t="shared" si="263"/>
        <v>October, 2018´</v>
      </c>
      <c r="D1070" s="3" t="s">
        <v>32</v>
      </c>
      <c r="E1070" s="3" t="s">
        <v>65</v>
      </c>
      <c r="F1070" s="3" t="s">
        <v>227</v>
      </c>
      <c r="G1070" s="3" t="s">
        <v>44</v>
      </c>
      <c r="H1070" s="3" t="s">
        <v>71</v>
      </c>
      <c r="I1070" s="3" t="s">
        <v>1211</v>
      </c>
      <c r="J1070" s="12" t="str">
        <f t="shared" si="272"/>
        <v>Diuron</v>
      </c>
      <c r="K1070" s="12" t="str">
        <f t="shared" si="260"/>
        <v>Jump</v>
      </c>
      <c r="L1070" s="12" t="str">
        <f t="shared" si="261"/>
        <v>Herbicide</v>
      </c>
      <c r="M1070" s="4">
        <v>119200</v>
      </c>
      <c r="N1070" s="4">
        <v>119.2</v>
      </c>
      <c r="O1070" s="4">
        <v>2010000</v>
      </c>
      <c r="P1070" s="15">
        <f t="shared" si="264"/>
        <v>16.86241610738255</v>
      </c>
      <c r="Q1070" s="7"/>
      <c r="R1070" s="7"/>
      <c r="S1070" s="7"/>
    </row>
    <row r="1071" spans="1:19" ht="22" customHeight="1" x14ac:dyDescent="0.3">
      <c r="A1071" s="5">
        <v>43391</v>
      </c>
      <c r="B1071" s="21" t="str">
        <f t="shared" si="262"/>
        <v>October, 2018</v>
      </c>
      <c r="C1071" s="21" t="str">
        <f t="shared" si="263"/>
        <v>October, 2018´</v>
      </c>
      <c r="D1071" s="6" t="s">
        <v>32</v>
      </c>
      <c r="E1071" s="6" t="s">
        <v>77</v>
      </c>
      <c r="F1071" s="6" t="s">
        <v>227</v>
      </c>
      <c r="G1071" s="6" t="s">
        <v>44</v>
      </c>
      <c r="H1071" s="6" t="s">
        <v>234</v>
      </c>
      <c r="I1071" s="6" t="s">
        <v>1212</v>
      </c>
      <c r="J1071" s="12" t="s">
        <v>3173</v>
      </c>
      <c r="K1071" s="12" t="str">
        <f t="shared" si="260"/>
        <v>Nimitz</v>
      </c>
      <c r="L1071" s="12" t="str">
        <f t="shared" si="261"/>
        <v>Nematicide</v>
      </c>
      <c r="M1071" s="7">
        <v>5825</v>
      </c>
      <c r="N1071" s="7">
        <v>5.82</v>
      </c>
      <c r="O1071" s="7">
        <v>64400</v>
      </c>
      <c r="P1071" s="15">
        <f t="shared" si="264"/>
        <v>11.055793991416309</v>
      </c>
      <c r="Q1071" s="10"/>
      <c r="R1071" s="10"/>
      <c r="S1071" s="10"/>
    </row>
    <row r="1072" spans="1:19" ht="22" customHeight="1" x14ac:dyDescent="0.3">
      <c r="A1072" s="2">
        <v>43391</v>
      </c>
      <c r="B1072" s="21" t="str">
        <f t="shared" si="262"/>
        <v>October, 2018</v>
      </c>
      <c r="C1072" s="21" t="str">
        <f t="shared" si="263"/>
        <v>October, 2018´</v>
      </c>
      <c r="D1072" s="3" t="s">
        <v>32</v>
      </c>
      <c r="E1072" s="3" t="s">
        <v>77</v>
      </c>
      <c r="F1072" s="3" t="s">
        <v>227</v>
      </c>
      <c r="G1072" s="3" t="s">
        <v>44</v>
      </c>
      <c r="H1072" s="3" t="s">
        <v>1213</v>
      </c>
      <c r="I1072" s="3" t="s">
        <v>1214</v>
      </c>
      <c r="J1072" s="12" t="s">
        <v>3147</v>
      </c>
      <c r="K1072" s="12" t="str">
        <f t="shared" si="260"/>
        <v>Mirador</v>
      </c>
      <c r="L1072" s="12" t="str">
        <f t="shared" si="261"/>
        <v>Fungicide</v>
      </c>
      <c r="M1072" s="4">
        <v>12752</v>
      </c>
      <c r="N1072" s="4">
        <v>12.75</v>
      </c>
      <c r="O1072" s="4">
        <v>711000</v>
      </c>
      <c r="P1072" s="15">
        <f t="shared" si="264"/>
        <v>55.755959849435385</v>
      </c>
      <c r="Q1072" s="7"/>
      <c r="R1072" s="7"/>
      <c r="S1072" s="7"/>
    </row>
    <row r="1073" spans="1:19" ht="22" customHeight="1" x14ac:dyDescent="0.3">
      <c r="A1073" s="5">
        <v>43389</v>
      </c>
      <c r="B1073" s="21" t="str">
        <f t="shared" si="262"/>
        <v>October, 2018</v>
      </c>
      <c r="C1073" s="21" t="str">
        <f t="shared" si="263"/>
        <v>October, 2018´</v>
      </c>
      <c r="D1073" s="6" t="s">
        <v>32</v>
      </c>
      <c r="E1073" s="6" t="s">
        <v>77</v>
      </c>
      <c r="F1073" s="6" t="s">
        <v>135</v>
      </c>
      <c r="G1073" s="6" t="s">
        <v>44</v>
      </c>
      <c r="H1073" s="6" t="s">
        <v>440</v>
      </c>
      <c r="I1073" s="6" t="s">
        <v>1215</v>
      </c>
      <c r="J1073" s="12" t="s">
        <v>3147</v>
      </c>
      <c r="K1073" s="12" t="str">
        <f t="shared" si="260"/>
        <v>Mirador</v>
      </c>
      <c r="L1073" s="12" t="str">
        <f t="shared" si="261"/>
        <v>Fungicide</v>
      </c>
      <c r="M1073" s="7">
        <v>17501</v>
      </c>
      <c r="N1073" s="7">
        <v>17.5</v>
      </c>
      <c r="O1073" s="7">
        <v>6760000</v>
      </c>
      <c r="P1073" s="15">
        <f t="shared" si="264"/>
        <v>386.26364207759559</v>
      </c>
      <c r="Q1073" s="10"/>
      <c r="R1073" s="10"/>
      <c r="S1073" s="10"/>
    </row>
    <row r="1074" spans="1:19" ht="22" customHeight="1" x14ac:dyDescent="0.3">
      <c r="A1074" s="2">
        <v>43389</v>
      </c>
      <c r="B1074" s="21" t="str">
        <f t="shared" si="262"/>
        <v>October, 2018</v>
      </c>
      <c r="C1074" s="21" t="str">
        <f t="shared" si="263"/>
        <v>October, 2018´</v>
      </c>
      <c r="D1074" s="3" t="s">
        <v>32</v>
      </c>
      <c r="E1074" s="3" t="s">
        <v>35</v>
      </c>
      <c r="F1074" s="3" t="s">
        <v>1064</v>
      </c>
      <c r="G1074" s="3" t="s">
        <v>44</v>
      </c>
      <c r="H1074" s="3" t="s">
        <v>938</v>
      </c>
      <c r="I1074" s="3" t="s">
        <v>1149</v>
      </c>
      <c r="J1074" s="12" t="str">
        <f t="shared" si="272"/>
        <v>2,4-Dichlorophenoxyacetic acid</v>
      </c>
      <c r="K1074" s="12" t="str">
        <f t="shared" si="260"/>
        <v>2,4-D Main</v>
      </c>
      <c r="L1074" s="12" t="str">
        <f t="shared" si="261"/>
        <v>Herbicide</v>
      </c>
      <c r="M1074" s="4">
        <v>203420</v>
      </c>
      <c r="N1074" s="4">
        <v>203.42</v>
      </c>
      <c r="O1074" s="4">
        <v>1749000</v>
      </c>
      <c r="P1074" s="15">
        <f t="shared" si="264"/>
        <v>8.597974633762659</v>
      </c>
      <c r="Q1074" s="7"/>
      <c r="R1074" s="7"/>
      <c r="S1074" s="7"/>
    </row>
    <row r="1075" spans="1:19" ht="22" customHeight="1" x14ac:dyDescent="0.3">
      <c r="A1075" s="5">
        <v>43389</v>
      </c>
      <c r="B1075" s="21" t="str">
        <f t="shared" si="262"/>
        <v>October, 2018</v>
      </c>
      <c r="C1075" s="21" t="str">
        <f t="shared" si="263"/>
        <v>October, 2018´</v>
      </c>
      <c r="D1075" s="6" t="s">
        <v>32</v>
      </c>
      <c r="E1075" s="6" t="s">
        <v>65</v>
      </c>
      <c r="F1075" s="6" t="s">
        <v>67</v>
      </c>
      <c r="G1075" s="6" t="s">
        <v>44</v>
      </c>
      <c r="H1075" s="6" t="s">
        <v>71</v>
      </c>
      <c r="I1075" s="6" t="s">
        <v>949</v>
      </c>
      <c r="J1075" s="12" t="str">
        <f t="shared" si="272"/>
        <v>Diuron</v>
      </c>
      <c r="K1075" s="12" t="str">
        <f t="shared" si="260"/>
        <v>Jump</v>
      </c>
      <c r="L1075" s="12" t="str">
        <f t="shared" si="261"/>
        <v>Herbicide</v>
      </c>
      <c r="M1075" s="7">
        <v>119200</v>
      </c>
      <c r="N1075" s="7">
        <v>119.2</v>
      </c>
      <c r="O1075" s="7">
        <v>2010000</v>
      </c>
      <c r="P1075" s="15">
        <f t="shared" si="264"/>
        <v>16.86241610738255</v>
      </c>
      <c r="Q1075" s="10"/>
      <c r="R1075" s="10"/>
      <c r="S1075" s="10"/>
    </row>
    <row r="1076" spans="1:19" ht="22" customHeight="1" x14ac:dyDescent="0.3">
      <c r="A1076" s="2">
        <v>43386</v>
      </c>
      <c r="B1076" s="21" t="str">
        <f t="shared" si="262"/>
        <v>October, 2018</v>
      </c>
      <c r="C1076" s="21" t="str">
        <f t="shared" si="263"/>
        <v>October, 2018´</v>
      </c>
      <c r="D1076" s="3" t="s">
        <v>84</v>
      </c>
      <c r="E1076" s="3" t="s">
        <v>278</v>
      </c>
      <c r="F1076" s="3" t="s">
        <v>60</v>
      </c>
      <c r="G1076" s="3" t="s">
        <v>44</v>
      </c>
      <c r="H1076" s="3" t="s">
        <v>63</v>
      </c>
      <c r="I1076" s="3" t="s">
        <v>1216</v>
      </c>
      <c r="J1076" s="12" t="s">
        <v>3167</v>
      </c>
      <c r="K1076" s="12" t="str">
        <f t="shared" si="260"/>
        <v>Not Identified</v>
      </c>
      <c r="L1076" s="12" t="str">
        <f t="shared" si="261"/>
        <v>General Chemical</v>
      </c>
      <c r="M1076" s="4">
        <v>30180</v>
      </c>
      <c r="N1076" s="4">
        <v>30.18</v>
      </c>
      <c r="O1076" s="4">
        <v>432000</v>
      </c>
      <c r="P1076" s="15">
        <f t="shared" si="264"/>
        <v>14.314115308151093</v>
      </c>
      <c r="Q1076" s="7"/>
      <c r="R1076" s="7"/>
      <c r="S1076" s="7"/>
    </row>
    <row r="1077" spans="1:19" ht="22" customHeight="1" x14ac:dyDescent="0.3">
      <c r="A1077" s="5">
        <v>43385</v>
      </c>
      <c r="B1077" s="21" t="str">
        <f t="shared" si="262"/>
        <v>October, 2018</v>
      </c>
      <c r="C1077" s="21" t="str">
        <f t="shared" si="263"/>
        <v>October, 2018´</v>
      </c>
      <c r="D1077" s="6" t="s">
        <v>32</v>
      </c>
      <c r="E1077" s="6" t="s">
        <v>77</v>
      </c>
      <c r="F1077" s="6" t="s">
        <v>227</v>
      </c>
      <c r="G1077" s="6" t="s">
        <v>44</v>
      </c>
      <c r="H1077" s="6" t="s">
        <v>82</v>
      </c>
      <c r="I1077" s="6" t="s">
        <v>1217</v>
      </c>
      <c r="J1077" s="18" t="s">
        <v>3193</v>
      </c>
      <c r="K1077" s="12" t="str">
        <f t="shared" si="260"/>
        <v>Galil</v>
      </c>
      <c r="L1077" s="12" t="str">
        <f t="shared" si="261"/>
        <v>Insecticide</v>
      </c>
      <c r="M1077" s="7">
        <v>61830</v>
      </c>
      <c r="N1077" s="7">
        <v>61.83</v>
      </c>
      <c r="O1077" s="7">
        <v>1514000</v>
      </c>
      <c r="P1077" s="15">
        <f t="shared" si="264"/>
        <v>24.486495228853308</v>
      </c>
      <c r="Q1077" s="10"/>
      <c r="R1077" s="10"/>
      <c r="S1077" s="10"/>
    </row>
    <row r="1078" spans="1:19" ht="22" customHeight="1" x14ac:dyDescent="0.3">
      <c r="A1078" s="2">
        <v>43385</v>
      </c>
      <c r="B1078" s="21" t="str">
        <f t="shared" si="262"/>
        <v>October, 2018</v>
      </c>
      <c r="C1078" s="21" t="str">
        <f t="shared" si="263"/>
        <v>October, 2018´</v>
      </c>
      <c r="D1078" s="3" t="s">
        <v>32</v>
      </c>
      <c r="E1078" s="3" t="s">
        <v>77</v>
      </c>
      <c r="F1078" s="3" t="s">
        <v>227</v>
      </c>
      <c r="G1078" s="3" t="s">
        <v>44</v>
      </c>
      <c r="H1078" s="3" t="s">
        <v>440</v>
      </c>
      <c r="I1078" s="3" t="s">
        <v>1218</v>
      </c>
      <c r="J1078" s="12" t="s">
        <v>3147</v>
      </c>
      <c r="K1078" s="12" t="str">
        <f t="shared" si="260"/>
        <v>Mirador</v>
      </c>
      <c r="L1078" s="12" t="str">
        <f t="shared" si="261"/>
        <v>Fungicide</v>
      </c>
      <c r="M1078" s="4">
        <v>7970</v>
      </c>
      <c r="N1078" s="4">
        <v>7.97</v>
      </c>
      <c r="O1078" s="4">
        <v>444000</v>
      </c>
      <c r="P1078" s="15">
        <f t="shared" si="264"/>
        <v>55.708908406524465</v>
      </c>
      <c r="Q1078" s="7"/>
      <c r="R1078" s="7"/>
      <c r="S1078" s="7"/>
    </row>
    <row r="1079" spans="1:19" ht="22" customHeight="1" x14ac:dyDescent="0.3">
      <c r="A1079" s="5">
        <v>43385</v>
      </c>
      <c r="B1079" s="21" t="str">
        <f t="shared" si="262"/>
        <v>October, 2018</v>
      </c>
      <c r="C1079" s="21" t="str">
        <f t="shared" si="263"/>
        <v>October, 2018´</v>
      </c>
      <c r="D1079" s="6" t="s">
        <v>32</v>
      </c>
      <c r="E1079" s="6" t="s">
        <v>77</v>
      </c>
      <c r="F1079" s="6" t="s">
        <v>227</v>
      </c>
      <c r="G1079" s="6" t="s">
        <v>44</v>
      </c>
      <c r="H1079" s="6" t="s">
        <v>270</v>
      </c>
      <c r="I1079" s="6" t="s">
        <v>1219</v>
      </c>
      <c r="J1079" s="12" t="s">
        <v>3151</v>
      </c>
      <c r="K1079" s="12" t="str">
        <f t="shared" si="260"/>
        <v>Seizer</v>
      </c>
      <c r="L1079" s="12" t="str">
        <f t="shared" si="261"/>
        <v>Insecticide</v>
      </c>
      <c r="M1079" s="7">
        <v>17550</v>
      </c>
      <c r="N1079" s="7">
        <v>17.55</v>
      </c>
      <c r="O1079" s="7">
        <v>1210000</v>
      </c>
      <c r="P1079" s="15">
        <f t="shared" si="264"/>
        <v>68.945868945868952</v>
      </c>
      <c r="Q1079" s="10"/>
      <c r="R1079" s="10"/>
      <c r="S1079" s="10"/>
    </row>
    <row r="1080" spans="1:19" ht="22" customHeight="1" x14ac:dyDescent="0.3">
      <c r="A1080" s="2">
        <v>43384</v>
      </c>
      <c r="B1080" s="21" t="str">
        <f t="shared" si="262"/>
        <v>October, 2018</v>
      </c>
      <c r="C1080" s="21" t="str">
        <f t="shared" si="263"/>
        <v>October, 2018´</v>
      </c>
      <c r="D1080" s="3" t="s">
        <v>32</v>
      </c>
      <c r="E1080" s="3" t="s">
        <v>65</v>
      </c>
      <c r="F1080" s="3" t="s">
        <v>67</v>
      </c>
      <c r="G1080" s="3" t="s">
        <v>44</v>
      </c>
      <c r="H1080" s="3" t="s">
        <v>71</v>
      </c>
      <c r="I1080" s="3" t="s">
        <v>1012</v>
      </c>
      <c r="J1080" s="12" t="str">
        <f>IF(ISNUMBER(SEARCH("2,4 D",I1080)),"2,4-Dichlorophenoxyacetic acid",IF(ISNUMBER(SEARCH("ACIDO",I1080)),"2,4-Dichlorophenoxyacetic acid",IF(ISNUMBER(SEARCH("NAPHTHA",I1080)),"Aromatic Solvent Mixture",IF(ISNUMBER(SEARCH("DIMETHYLAMINE",I1080)),"Dimethylamine",IF(ISNUMBER(SEARCH("DIMETILAMINA",I1080)),"Dimethylamine",IF(ISNUMBER(SEARCH("JUMP",I1080)),"Diuron",IF(ISNUMBER(SEARCH("2-AMINO-2,3-DIMETHYL BUTYRAMIDE",I1080)),"Herbicide Amine Intermediate",IF(ISNUMBER(SEARCH("TEBUTHIURON",I1080)),"Tebuthiuron","FIXIT"))))))))</f>
        <v>Diuron</v>
      </c>
      <c r="K1080" s="12" t="str">
        <f t="shared" si="260"/>
        <v>Jump</v>
      </c>
      <c r="L1080" s="12" t="str">
        <f t="shared" si="261"/>
        <v>Herbicide</v>
      </c>
      <c r="M1080" s="4">
        <v>22348</v>
      </c>
      <c r="N1080" s="4">
        <v>22.35</v>
      </c>
      <c r="O1080" s="4">
        <v>377000</v>
      </c>
      <c r="P1080" s="15">
        <f t="shared" si="264"/>
        <v>16.869518525147665</v>
      </c>
      <c r="Q1080" s="7"/>
      <c r="R1080" s="7"/>
      <c r="S1080" s="7"/>
    </row>
    <row r="1081" spans="1:19" ht="22" customHeight="1" x14ac:dyDescent="0.3">
      <c r="A1081" s="5">
        <v>43384</v>
      </c>
      <c r="B1081" s="21" t="str">
        <f t="shared" si="262"/>
        <v>October, 2018</v>
      </c>
      <c r="C1081" s="21" t="str">
        <f t="shared" si="263"/>
        <v>October, 2018´</v>
      </c>
      <c r="D1081" s="6" t="s">
        <v>32</v>
      </c>
      <c r="E1081" s="6" t="s">
        <v>191</v>
      </c>
      <c r="F1081" s="6" t="s">
        <v>186</v>
      </c>
      <c r="G1081" s="6" t="s">
        <v>44</v>
      </c>
      <c r="H1081" s="6" t="s">
        <v>193</v>
      </c>
      <c r="I1081" s="6" t="s">
        <v>1220</v>
      </c>
      <c r="J1081" s="12" t="s">
        <v>3376</v>
      </c>
      <c r="K1081" s="12" t="str">
        <f t="shared" si="260"/>
        <v>Not Identified</v>
      </c>
      <c r="L1081" s="12" t="str">
        <f t="shared" si="261"/>
        <v>General Chemical</v>
      </c>
      <c r="M1081" s="7">
        <v>26000</v>
      </c>
      <c r="N1081" s="7">
        <v>26</v>
      </c>
      <c r="O1081" s="7">
        <v>54800</v>
      </c>
      <c r="P1081" s="15">
        <f t="shared" si="264"/>
        <v>2.1076923076923078</v>
      </c>
      <c r="Q1081" s="10"/>
      <c r="R1081" s="10"/>
      <c r="S1081" s="10"/>
    </row>
    <row r="1082" spans="1:19" ht="22" customHeight="1" x14ac:dyDescent="0.3">
      <c r="A1082" s="2">
        <v>43384</v>
      </c>
      <c r="B1082" s="21" t="str">
        <f t="shared" si="262"/>
        <v>October, 2018</v>
      </c>
      <c r="C1082" s="21" t="str">
        <f t="shared" si="263"/>
        <v>October, 2018´</v>
      </c>
      <c r="D1082" s="3" t="s">
        <v>32</v>
      </c>
      <c r="E1082" s="3" t="s">
        <v>35</v>
      </c>
      <c r="F1082" s="3" t="s">
        <v>1064</v>
      </c>
      <c r="G1082" s="3" t="s">
        <v>44</v>
      </c>
      <c r="H1082" s="3" t="s">
        <v>875</v>
      </c>
      <c r="I1082" s="3" t="s">
        <v>1161</v>
      </c>
      <c r="J1082" s="12" t="str">
        <f t="shared" si="272"/>
        <v>2,4-Dichlorophenoxyacetic acid</v>
      </c>
      <c r="K1082" s="12" t="str">
        <f t="shared" si="260"/>
        <v>2,4-D Main</v>
      </c>
      <c r="L1082" s="12" t="str">
        <f t="shared" si="261"/>
        <v>Herbicide</v>
      </c>
      <c r="M1082" s="4">
        <v>129320.01</v>
      </c>
      <c r="N1082" s="4">
        <v>129.32</v>
      </c>
      <c r="O1082" s="4">
        <v>1112000</v>
      </c>
      <c r="P1082" s="15">
        <f t="shared" si="264"/>
        <v>8.5988239561688875</v>
      </c>
      <c r="Q1082" s="7"/>
      <c r="R1082" s="7"/>
      <c r="S1082" s="7"/>
    </row>
    <row r="1083" spans="1:19" ht="22" customHeight="1" x14ac:dyDescent="0.3">
      <c r="A1083" s="5">
        <v>43384</v>
      </c>
      <c r="B1083" s="21" t="str">
        <f t="shared" si="262"/>
        <v>October, 2018</v>
      </c>
      <c r="C1083" s="21" t="str">
        <f t="shared" si="263"/>
        <v>October, 2018´</v>
      </c>
      <c r="D1083" s="6" t="s">
        <v>32</v>
      </c>
      <c r="E1083" s="6" t="s">
        <v>65</v>
      </c>
      <c r="F1083" s="6" t="s">
        <v>67</v>
      </c>
      <c r="G1083" s="6" t="s">
        <v>44</v>
      </c>
      <c r="H1083" s="6" t="s">
        <v>73</v>
      </c>
      <c r="I1083" s="6" t="s">
        <v>1221</v>
      </c>
      <c r="J1083" s="12" t="s">
        <v>3158</v>
      </c>
      <c r="K1083" s="12" t="str">
        <f t="shared" si="260"/>
        <v>Patrol</v>
      </c>
      <c r="L1083" s="12" t="str">
        <f t="shared" si="261"/>
        <v>Herbicide</v>
      </c>
      <c r="M1083" s="7">
        <v>166320.01</v>
      </c>
      <c r="N1083" s="7">
        <v>166.32</v>
      </c>
      <c r="O1083" s="7">
        <v>2804000</v>
      </c>
      <c r="P1083" s="15">
        <f t="shared" si="264"/>
        <v>16.859065845414509</v>
      </c>
      <c r="Q1083" s="10"/>
      <c r="R1083" s="10"/>
      <c r="S1083" s="10"/>
    </row>
    <row r="1084" spans="1:19" ht="22" customHeight="1" x14ac:dyDescent="0.3">
      <c r="A1084" s="2">
        <v>43384</v>
      </c>
      <c r="B1084" s="21" t="str">
        <f t="shared" si="262"/>
        <v>October, 2018</v>
      </c>
      <c r="C1084" s="21" t="str">
        <f t="shared" si="263"/>
        <v>October, 2018´</v>
      </c>
      <c r="D1084" s="3" t="s">
        <v>32</v>
      </c>
      <c r="E1084" s="3" t="s">
        <v>35</v>
      </c>
      <c r="F1084" s="3" t="s">
        <v>40</v>
      </c>
      <c r="G1084" s="3" t="s">
        <v>44</v>
      </c>
      <c r="H1084" s="3" t="s">
        <v>875</v>
      </c>
      <c r="I1084" s="3" t="s">
        <v>1149</v>
      </c>
      <c r="J1084" s="12" t="str">
        <f t="shared" si="272"/>
        <v>2,4-Dichlorophenoxyacetic acid</v>
      </c>
      <c r="K1084" s="12" t="str">
        <f t="shared" si="260"/>
        <v>2,4-D Main</v>
      </c>
      <c r="L1084" s="12" t="str">
        <f t="shared" si="261"/>
        <v>Herbicide</v>
      </c>
      <c r="M1084" s="4">
        <v>129460.01</v>
      </c>
      <c r="N1084" s="4">
        <v>129.46</v>
      </c>
      <c r="O1084" s="4">
        <v>379000</v>
      </c>
      <c r="P1084" s="15">
        <f t="shared" si="264"/>
        <v>2.9275449615676687</v>
      </c>
      <c r="Q1084" s="7"/>
      <c r="R1084" s="7"/>
      <c r="S1084" s="7"/>
    </row>
    <row r="1085" spans="1:19" ht="22" customHeight="1" x14ac:dyDescent="0.3">
      <c r="A1085" s="5">
        <v>43384</v>
      </c>
      <c r="B1085" s="21" t="str">
        <f t="shared" si="262"/>
        <v>October, 2018</v>
      </c>
      <c r="C1085" s="21" t="str">
        <f t="shared" si="263"/>
        <v>October, 2018´</v>
      </c>
      <c r="D1085" s="6" t="s">
        <v>32</v>
      </c>
      <c r="E1085" s="6" t="s">
        <v>65</v>
      </c>
      <c r="F1085" s="6" t="s">
        <v>67</v>
      </c>
      <c r="G1085" s="6" t="s">
        <v>44</v>
      </c>
      <c r="H1085" s="6" t="s">
        <v>71</v>
      </c>
      <c r="I1085" s="6" t="s">
        <v>1012</v>
      </c>
      <c r="J1085" s="12" t="str">
        <f>IF(ISNUMBER(SEARCH("2,4 D",I1085)),"2,4-Dichlorophenoxyacetic acid",IF(ISNUMBER(SEARCH("ACIDO",I1085)),"2,4-Dichlorophenoxyacetic acid",IF(ISNUMBER(SEARCH("NAPHTHA",I1085)),"Aromatic Solvent Mixture",IF(ISNUMBER(SEARCH("DIMETHYLAMINE",I1085)),"Dimethylamine",IF(ISNUMBER(SEARCH("DIMETILAMINA",I1085)),"Dimethylamine",IF(ISNUMBER(SEARCH("JUMP",I1085)),"Diuron",IF(ISNUMBER(SEARCH("2-AMINO-2,3-DIMETHYL BUTYRAMIDE",I1085)),"Herbicide Amine Intermediate",IF(ISNUMBER(SEARCH("TEBUTHIURON",I1085)),"Tebuthiuron","FIXIT"))))))))</f>
        <v>Diuron</v>
      </c>
      <c r="K1085" s="12" t="str">
        <f t="shared" si="260"/>
        <v>Jump</v>
      </c>
      <c r="L1085" s="12" t="str">
        <f t="shared" si="261"/>
        <v>Herbicide</v>
      </c>
      <c r="M1085" s="7">
        <v>44696</v>
      </c>
      <c r="N1085" s="7">
        <v>44.7</v>
      </c>
      <c r="O1085" s="7">
        <v>754000</v>
      </c>
      <c r="P1085" s="15">
        <f t="shared" si="264"/>
        <v>16.869518525147665</v>
      </c>
      <c r="Q1085" s="10"/>
      <c r="R1085" s="10"/>
      <c r="S1085" s="10"/>
    </row>
    <row r="1086" spans="1:19" ht="22" customHeight="1" x14ac:dyDescent="0.3">
      <c r="A1086" s="2">
        <v>43383</v>
      </c>
      <c r="B1086" s="21" t="str">
        <f t="shared" si="262"/>
        <v>October, 2018</v>
      </c>
      <c r="C1086" s="21" t="str">
        <f t="shared" si="263"/>
        <v>October, 2018´</v>
      </c>
      <c r="D1086" s="3" t="s">
        <v>32</v>
      </c>
      <c r="E1086" s="3" t="s">
        <v>51</v>
      </c>
      <c r="F1086" s="3" t="s">
        <v>60</v>
      </c>
      <c r="G1086" s="3" t="s">
        <v>44</v>
      </c>
      <c r="H1086" s="3" t="s">
        <v>1080</v>
      </c>
      <c r="I1086" s="3" t="s">
        <v>1222</v>
      </c>
      <c r="J1086" s="12" t="str">
        <f t="shared" si="272"/>
        <v>Omethoate</v>
      </c>
      <c r="K1086" s="12" t="str">
        <f t="shared" si="260"/>
        <v>Not Identified</v>
      </c>
      <c r="L1086" s="12" t="str">
        <f t="shared" si="261"/>
        <v>General Chemical</v>
      </c>
      <c r="M1086" s="4">
        <v>331200.01</v>
      </c>
      <c r="N1086" s="4">
        <v>331.2</v>
      </c>
      <c r="O1086" s="4">
        <v>2740000</v>
      </c>
      <c r="P1086" s="15">
        <f t="shared" si="264"/>
        <v>8.272946610116346</v>
      </c>
      <c r="Q1086" s="10"/>
      <c r="R1086" s="10"/>
      <c r="S1086" s="10"/>
    </row>
    <row r="1087" spans="1:19" ht="22" customHeight="1" x14ac:dyDescent="0.3">
      <c r="A1087" s="5">
        <v>43382</v>
      </c>
      <c r="B1087" s="21" t="str">
        <f t="shared" si="262"/>
        <v>October, 2018</v>
      </c>
      <c r="C1087" s="21" t="str">
        <f t="shared" si="263"/>
        <v>October, 2018´</v>
      </c>
      <c r="D1087" s="6" t="s">
        <v>32</v>
      </c>
      <c r="E1087" s="6" t="s">
        <v>779</v>
      </c>
      <c r="F1087" s="6" t="s">
        <v>96</v>
      </c>
      <c r="G1087" s="6" t="s">
        <v>44</v>
      </c>
      <c r="H1087" s="6" t="s">
        <v>781</v>
      </c>
      <c r="I1087" s="6" t="s">
        <v>1223</v>
      </c>
      <c r="J1087" s="12" t="str">
        <f t="shared" ref="J1087" si="274">IF(ISNUMBER(SEARCH("2,4 D",I1085)),"2,4-Dichlorophenoxyacetic acid",IF(ISNUMBER(SEARCH("ACIDO",I1085)),"2,4-Dichlorophenoxyacetic acid",IF(ISNUMBER(SEARCH("NAPHTHA",I1085)),"Aromatic Solvent Mixture",IF(ISNUMBER(SEARCH("DIMETHYLAMINE",I1085)),"Dimethylamine",IF(ISNUMBER(SEARCH("DIMETILAMINA",I1085)),"Dimethylamine",IF(ISNUMBER(SEARCH("JUMP",I1085)),"Diuron",IF(ISNUMBER(SEARCH(" 2-AMINO-2,3-DIMETHYL BUTYRAMIDE",I1085)),"Herbicide Amine Intermediate",IF(ISNUMBER(SEARCH("TEBUTHIURON",I1085)),"Tebuthiuron",IF(ISNUMBER(SEARCH("DMS",I1085)),"Dimethyl Sulfate",IF(ISNUMBER(SEARCH("2,4-XILIDIN",I1085)),"2,4-Xylidine","FIX IT"))))))))))</f>
        <v>Diuron</v>
      </c>
      <c r="K1087" s="12" t="str">
        <f t="shared" si="260"/>
        <v>Jump</v>
      </c>
      <c r="L1087" s="12" t="str">
        <f t="shared" si="261"/>
        <v>Herbicide</v>
      </c>
      <c r="M1087" s="7">
        <v>84604</v>
      </c>
      <c r="N1087" s="7">
        <v>84.6</v>
      </c>
      <c r="O1087" s="7">
        <v>251000</v>
      </c>
      <c r="P1087" s="15">
        <f t="shared" si="264"/>
        <v>2.9667628008132003</v>
      </c>
      <c r="Q1087" s="7"/>
      <c r="R1087" s="7"/>
      <c r="S1087" s="7"/>
    </row>
    <row r="1088" spans="1:19" ht="22" customHeight="1" x14ac:dyDescent="0.3">
      <c r="A1088" s="2">
        <v>43377</v>
      </c>
      <c r="B1088" s="21" t="str">
        <f t="shared" si="262"/>
        <v>October, 2018</v>
      </c>
      <c r="C1088" s="21" t="str">
        <f t="shared" si="263"/>
        <v>October, 2018´</v>
      </c>
      <c r="D1088" s="3" t="s">
        <v>32</v>
      </c>
      <c r="E1088" s="3" t="s">
        <v>77</v>
      </c>
      <c r="F1088" s="3" t="s">
        <v>67</v>
      </c>
      <c r="G1088" s="3" t="s">
        <v>44</v>
      </c>
      <c r="H1088" s="3" t="s">
        <v>234</v>
      </c>
      <c r="I1088" s="3" t="s">
        <v>1224</v>
      </c>
      <c r="J1088" s="12" t="s">
        <v>3176</v>
      </c>
      <c r="K1088" s="12" t="str">
        <f t="shared" si="260"/>
        <v>Magnate 500 EC</v>
      </c>
      <c r="L1088" s="12" t="str">
        <f t="shared" si="261"/>
        <v>Fungicide</v>
      </c>
      <c r="M1088" s="4">
        <v>3034</v>
      </c>
      <c r="N1088" s="4">
        <v>3.03</v>
      </c>
      <c r="O1088" s="4">
        <v>33500</v>
      </c>
      <c r="P1088" s="15">
        <f t="shared" si="264"/>
        <v>11.04152933421226</v>
      </c>
      <c r="Q1088" s="10"/>
      <c r="R1088" s="10"/>
      <c r="S1088" s="10"/>
    </row>
    <row r="1089" spans="1:19" ht="22" customHeight="1" x14ac:dyDescent="0.3">
      <c r="A1089" s="5">
        <v>43377</v>
      </c>
      <c r="B1089" s="21" t="str">
        <f t="shared" si="262"/>
        <v>October, 2018</v>
      </c>
      <c r="C1089" s="21" t="str">
        <f t="shared" si="263"/>
        <v>October, 2018´</v>
      </c>
      <c r="D1089" s="6" t="s">
        <v>32</v>
      </c>
      <c r="E1089" s="6" t="s">
        <v>77</v>
      </c>
      <c r="F1089" s="6" t="s">
        <v>67</v>
      </c>
      <c r="G1089" s="6" t="s">
        <v>44</v>
      </c>
      <c r="H1089" s="6" t="s">
        <v>82</v>
      </c>
      <c r="I1089" s="6" t="s">
        <v>1225</v>
      </c>
      <c r="J1089" s="18" t="s">
        <v>3193</v>
      </c>
      <c r="K1089" s="12" t="str">
        <f t="shared" si="260"/>
        <v>Galil</v>
      </c>
      <c r="L1089" s="12" t="str">
        <f t="shared" si="261"/>
        <v>Insecticide</v>
      </c>
      <c r="M1089" s="7">
        <v>103050</v>
      </c>
      <c r="N1089" s="7">
        <v>103.05</v>
      </c>
      <c r="O1089" s="7">
        <v>2523000</v>
      </c>
      <c r="P1089" s="15">
        <f t="shared" si="264"/>
        <v>24.483260553129547</v>
      </c>
      <c r="Q1089" s="7"/>
      <c r="R1089" s="7"/>
      <c r="S1089" s="7"/>
    </row>
    <row r="1090" spans="1:19" ht="22" customHeight="1" x14ac:dyDescent="0.3">
      <c r="A1090" s="2">
        <v>43377</v>
      </c>
      <c r="B1090" s="21" t="str">
        <f t="shared" si="262"/>
        <v>October, 2018</v>
      </c>
      <c r="C1090" s="21" t="str">
        <f t="shared" si="263"/>
        <v>October, 2018´</v>
      </c>
      <c r="D1090" s="3" t="s">
        <v>32</v>
      </c>
      <c r="E1090" s="3" t="s">
        <v>77</v>
      </c>
      <c r="F1090" s="3" t="s">
        <v>67</v>
      </c>
      <c r="G1090" s="3" t="s">
        <v>44</v>
      </c>
      <c r="H1090" s="3" t="s">
        <v>82</v>
      </c>
      <c r="I1090" s="3" t="s">
        <v>1226</v>
      </c>
      <c r="J1090" s="12" t="str">
        <f t="shared" si="272"/>
        <v>Methomyl</v>
      </c>
      <c r="K1090" s="12" t="str">
        <f t="shared" ref="K1090:K1153" si="275">VLOOKUP(J1090,Q:S,2, FALSE)</f>
        <v>Voraz</v>
      </c>
      <c r="L1090" s="12" t="str">
        <f t="shared" ref="L1090:L1153" si="276">VLOOKUP(K1090,R:T,2, FALSE)</f>
        <v>Insecticide</v>
      </c>
      <c r="M1090" s="4">
        <v>19800</v>
      </c>
      <c r="N1090" s="4">
        <v>19.8</v>
      </c>
      <c r="O1090" s="4">
        <v>485000</v>
      </c>
      <c r="P1090" s="15">
        <f t="shared" si="264"/>
        <v>24.494949494949495</v>
      </c>
      <c r="Q1090" s="10"/>
      <c r="R1090" s="10"/>
      <c r="S1090" s="10"/>
    </row>
    <row r="1091" spans="1:19" ht="22" customHeight="1" x14ac:dyDescent="0.3">
      <c r="A1091" s="5">
        <v>43377</v>
      </c>
      <c r="B1091" s="21" t="str">
        <f t="shared" ref="B1091:B1154" si="277">TEXT(A1091,"MMMMMMM, YYYY")</f>
        <v>October, 2018</v>
      </c>
      <c r="C1091" s="21" t="str">
        <f t="shared" ref="C1091:C1154" si="278">B1091&amp;"´"</f>
        <v>October, 2018´</v>
      </c>
      <c r="D1091" s="6" t="s">
        <v>32</v>
      </c>
      <c r="E1091" s="6" t="s">
        <v>65</v>
      </c>
      <c r="F1091" s="6" t="s">
        <v>67</v>
      </c>
      <c r="G1091" s="6" t="s">
        <v>44</v>
      </c>
      <c r="H1091" s="6" t="s">
        <v>71</v>
      </c>
      <c r="I1091" s="6" t="s">
        <v>1187</v>
      </c>
      <c r="J1091" s="12" t="str">
        <f>IF(ISNUMBER(SEARCH("2,4 D",I1091)),"2,4-Dichlorophenoxyacetic acid",IF(ISNUMBER(SEARCH("ACIDO",I1091)),"2,4-Dichlorophenoxyacetic acid",IF(ISNUMBER(SEARCH("NAPHTHA",I1091)),"Aromatic Solvent Mixture",IF(ISNUMBER(SEARCH("DIMETHYLAMINE",I1091)),"Dimethylamine",IF(ISNUMBER(SEARCH("DIMETILAMINA",I1091)),"Dimethylamine",IF(ISNUMBER(SEARCH("JUMP",I1091)),"Diuron",IF(ISNUMBER(SEARCH("2-AMINO-2,3-DIMETHYL BUTYRAMIDE",I1091)),"Herbicide Amine Intermediate",IF(ISNUMBER(SEARCH("TEBUTHIURON",I1091)),"Tebuthiuron","FIXIT"))))))))</f>
        <v>Diuron</v>
      </c>
      <c r="K1091" s="12" t="str">
        <f t="shared" si="275"/>
        <v>Jump</v>
      </c>
      <c r="L1091" s="12" t="str">
        <f t="shared" si="276"/>
        <v>Herbicide</v>
      </c>
      <c r="M1091" s="7">
        <v>134089</v>
      </c>
      <c r="N1091" s="7">
        <v>134.09</v>
      </c>
      <c r="O1091" s="7">
        <v>2261000</v>
      </c>
      <c r="P1091" s="15">
        <f t="shared" ref="P1091:P1154" si="279">O1091/M1091</f>
        <v>16.86193498348112</v>
      </c>
      <c r="Q1091" s="7"/>
      <c r="R1091" s="7"/>
      <c r="S1091" s="7"/>
    </row>
    <row r="1092" spans="1:19" ht="22" customHeight="1" x14ac:dyDescent="0.3">
      <c r="A1092" s="2">
        <v>43377</v>
      </c>
      <c r="B1092" s="21" t="str">
        <f t="shared" si="277"/>
        <v>October, 2018</v>
      </c>
      <c r="C1092" s="21" t="str">
        <f t="shared" si="278"/>
        <v>October, 2018´</v>
      </c>
      <c r="D1092" s="3" t="s">
        <v>32</v>
      </c>
      <c r="E1092" s="3" t="s">
        <v>77</v>
      </c>
      <c r="F1092" s="3" t="s">
        <v>67</v>
      </c>
      <c r="G1092" s="3" t="s">
        <v>44</v>
      </c>
      <c r="H1092" s="3" t="s">
        <v>82</v>
      </c>
      <c r="I1092" s="3" t="s">
        <v>1227</v>
      </c>
      <c r="J1092" s="12" t="str">
        <f t="shared" si="272"/>
        <v>Chlorpyrifos</v>
      </c>
      <c r="K1092" s="12" t="str">
        <f t="shared" si="275"/>
        <v>Pyrinex</v>
      </c>
      <c r="L1092" s="12" t="str">
        <f t="shared" si="276"/>
        <v>Pesticide</v>
      </c>
      <c r="M1092" s="4">
        <v>39920</v>
      </c>
      <c r="N1092" s="4">
        <v>39.92</v>
      </c>
      <c r="O1092" s="4">
        <v>977000</v>
      </c>
      <c r="P1092" s="15">
        <f t="shared" si="279"/>
        <v>24.473947895791582</v>
      </c>
      <c r="Q1092" s="10"/>
      <c r="R1092" s="10"/>
      <c r="S1092" s="10"/>
    </row>
    <row r="1093" spans="1:19" ht="22" customHeight="1" x14ac:dyDescent="0.3">
      <c r="A1093" s="5">
        <v>43377</v>
      </c>
      <c r="B1093" s="21" t="str">
        <f t="shared" si="277"/>
        <v>October, 2018</v>
      </c>
      <c r="C1093" s="21" t="str">
        <f t="shared" si="278"/>
        <v>October, 2018´</v>
      </c>
      <c r="D1093" s="6" t="s">
        <v>32</v>
      </c>
      <c r="E1093" s="6" t="s">
        <v>65</v>
      </c>
      <c r="F1093" s="6" t="s">
        <v>67</v>
      </c>
      <c r="G1093" s="6" t="s">
        <v>44</v>
      </c>
      <c r="H1093" s="6" t="s">
        <v>219</v>
      </c>
      <c r="I1093" s="6" t="s">
        <v>1228</v>
      </c>
      <c r="J1093" s="12" t="s">
        <v>3120</v>
      </c>
      <c r="K1093" s="12" t="str">
        <f t="shared" si="275"/>
        <v>Jump</v>
      </c>
      <c r="L1093" s="12" t="str">
        <f t="shared" si="276"/>
        <v>Herbicide</v>
      </c>
      <c r="M1093" s="7">
        <v>120870</v>
      </c>
      <c r="N1093" s="7">
        <v>120.87</v>
      </c>
      <c r="O1093" s="7">
        <v>1644000</v>
      </c>
      <c r="P1093" s="15">
        <f t="shared" si="279"/>
        <v>13.60138992305783</v>
      </c>
      <c r="Q1093" s="7"/>
      <c r="R1093" s="7"/>
      <c r="S1093" s="7"/>
    </row>
    <row r="1094" spans="1:19" ht="22" customHeight="1" x14ac:dyDescent="0.3">
      <c r="A1094" s="2">
        <v>43377</v>
      </c>
      <c r="B1094" s="21" t="str">
        <f t="shared" si="277"/>
        <v>October, 2018</v>
      </c>
      <c r="C1094" s="21" t="str">
        <f t="shared" si="278"/>
        <v>October, 2018´</v>
      </c>
      <c r="D1094" s="3" t="s">
        <v>32</v>
      </c>
      <c r="E1094" s="3" t="s">
        <v>77</v>
      </c>
      <c r="F1094" s="3" t="s">
        <v>67</v>
      </c>
      <c r="G1094" s="3" t="s">
        <v>44</v>
      </c>
      <c r="H1094" s="3" t="s">
        <v>82</v>
      </c>
      <c r="I1094" s="3" t="s">
        <v>1229</v>
      </c>
      <c r="J1094" s="18" t="s">
        <v>3193</v>
      </c>
      <c r="K1094" s="12" t="str">
        <f t="shared" si="275"/>
        <v>Galil</v>
      </c>
      <c r="L1094" s="12" t="str">
        <f t="shared" si="276"/>
        <v>Insecticide</v>
      </c>
      <c r="M1094" s="4">
        <v>144270</v>
      </c>
      <c r="N1094" s="4">
        <v>144.27000000000001</v>
      </c>
      <c r="O1094" s="4">
        <v>3532000</v>
      </c>
      <c r="P1094" s="15">
        <f t="shared" si="279"/>
        <v>24.481874263533651</v>
      </c>
      <c r="Q1094" s="7"/>
      <c r="R1094" s="7"/>
      <c r="S1094" s="7"/>
    </row>
    <row r="1095" spans="1:19" ht="22" customHeight="1" x14ac:dyDescent="0.3">
      <c r="A1095" s="5">
        <v>43376</v>
      </c>
      <c r="B1095" s="21" t="str">
        <f t="shared" si="277"/>
        <v>October, 2018</v>
      </c>
      <c r="C1095" s="21" t="str">
        <f t="shared" si="278"/>
        <v>October, 2018´</v>
      </c>
      <c r="D1095" s="6" t="s">
        <v>1230</v>
      </c>
      <c r="E1095" s="6" t="s">
        <v>77</v>
      </c>
      <c r="F1095" s="6" t="s">
        <v>67</v>
      </c>
      <c r="G1095" s="6" t="s">
        <v>44</v>
      </c>
      <c r="H1095" s="6" t="s">
        <v>82</v>
      </c>
      <c r="I1095" s="6" t="s">
        <v>1233</v>
      </c>
      <c r="J1095" s="18" t="s">
        <v>3186</v>
      </c>
      <c r="K1095" s="12" t="str">
        <f t="shared" si="275"/>
        <v>Rimon</v>
      </c>
      <c r="L1095" s="12" t="str">
        <f t="shared" si="276"/>
        <v>Insecticide</v>
      </c>
      <c r="M1095" s="7">
        <v>12489</v>
      </c>
      <c r="N1095" s="7">
        <v>12.49</v>
      </c>
      <c r="O1095" s="7">
        <v>306000</v>
      </c>
      <c r="P1095" s="15">
        <f t="shared" si="279"/>
        <v>24.501561374009128</v>
      </c>
      <c r="Q1095" s="7"/>
      <c r="R1095" s="7"/>
      <c r="S1095" s="7"/>
    </row>
    <row r="1096" spans="1:19" ht="22" customHeight="1" x14ac:dyDescent="0.3">
      <c r="A1096" s="2">
        <v>43376</v>
      </c>
      <c r="B1096" s="21" t="str">
        <f t="shared" si="277"/>
        <v>October, 2018</v>
      </c>
      <c r="C1096" s="21" t="str">
        <f t="shared" si="278"/>
        <v>October, 2018´</v>
      </c>
      <c r="D1096" s="3" t="s">
        <v>32</v>
      </c>
      <c r="E1096" s="3" t="s">
        <v>614</v>
      </c>
      <c r="F1096" s="3" t="s">
        <v>151</v>
      </c>
      <c r="G1096" s="3" t="s">
        <v>44</v>
      </c>
      <c r="H1096" s="3" t="s">
        <v>936</v>
      </c>
      <c r="I1096" s="3" t="s">
        <v>1234</v>
      </c>
      <c r="J1096" s="12" t="str">
        <f t="shared" ref="J1096:J1119" si="280">IF(ISNUMBER(SEARCH("CARBENDAZIM",I1096)),"Carbendazim",IF(ISNUMBER(SEARCH("4-D",I1096)),"2,4-Dichlorophenoxyacetic acid",IF(ISNUMBER(SEARCH("RIDOVER",I1096)),"Glyphosate",IF(ISNUMBER(SEARCH("POQUER",I1096)),"Clethodim",IF(ISNUMBER(SEARCH("LITER",I1096)),"Imidacloprid",IF(ISNUMBER(SEARCH("PYRINEX",I1096)),"Chlorpyrifos",IF(ISNUMBER(SEARCH("ORBIT",I1096)),"Omethoate",IF(ISNUMBER(SEARCH("HEXARON",I1096)),"Diuron",IF(ISNUMBER(SEARCH("ISOPROPYLAMINE",I1096)),"Isopropylamine",IF(ISNUMBER(SEARCH("GLYPHOSATE",I1096)),"Glyphosate",IF(ISNUMBER(SEARCH("MANCOZEB",I1096)),"Mancozeb Indofil",IF(ISNUMBER(SEARCH("PARAQUAT",I1096)),"Paraquat",IF(ISNUMBER(SEARCH("CAROMAX",I1096)),"Aromatic Solvent Mixture",IF(ISNUMBER(SEARCH("BUTIRON",I1096)),"Tebuthiuron",IF(ISNUMBER(SEARCH("VORAZ",I1096)),"Methomyl",IF(ISNUMBER(SEARCH("IMIDACLOPRID",I1096)),"Imidacloprid",IF(ISNUMBER(SEARCH("2 4 D",I1096)),"2,4-Dichlorophenoxyacetic acid",IF(ISNUMBER(SEARCH("IMIDACL",I1096)),"Imidacloprid",IF(ISNUMBER(SEARCH("DIUREX",I1096)),"Diuron",IF(ISNUMBER(SEARCH("RAPEL",I1096)),"Acephate","fix it"))))))))))))))))))))</f>
        <v>Aromatic Solvent Mixture</v>
      </c>
      <c r="K1096" s="12" t="str">
        <f t="shared" si="275"/>
        <v>Caromax 28</v>
      </c>
      <c r="L1096" s="12" t="str">
        <f t="shared" si="276"/>
        <v>Solvent</v>
      </c>
      <c r="M1096" s="4">
        <v>159920</v>
      </c>
      <c r="N1096" s="4">
        <v>159.91999999999999</v>
      </c>
      <c r="O1096" s="3" t="s">
        <v>49</v>
      </c>
      <c r="P1096" s="15" t="e">
        <f t="shared" si="279"/>
        <v>#VALUE!</v>
      </c>
      <c r="Q1096" s="10"/>
      <c r="R1096" s="10"/>
      <c r="S1096" s="10"/>
    </row>
    <row r="1097" spans="1:19" ht="22" customHeight="1" x14ac:dyDescent="0.3">
      <c r="A1097" s="5">
        <v>43374</v>
      </c>
      <c r="B1097" s="21" t="str">
        <f t="shared" si="277"/>
        <v>October, 2018</v>
      </c>
      <c r="C1097" s="21" t="str">
        <f t="shared" si="278"/>
        <v>October, 2018´</v>
      </c>
      <c r="D1097" s="6" t="s">
        <v>32</v>
      </c>
      <c r="E1097" s="6" t="s">
        <v>35</v>
      </c>
      <c r="F1097" s="6" t="s">
        <v>40</v>
      </c>
      <c r="G1097" s="6" t="s">
        <v>44</v>
      </c>
      <c r="H1097" s="6" t="s">
        <v>875</v>
      </c>
      <c r="I1097" s="6" t="s">
        <v>1235</v>
      </c>
      <c r="J1097" s="12" t="str">
        <f t="shared" si="280"/>
        <v>2,4-Dichlorophenoxyacetic acid</v>
      </c>
      <c r="K1097" s="12" t="str">
        <f t="shared" si="275"/>
        <v>2,4-D Main</v>
      </c>
      <c r="L1097" s="12" t="str">
        <f t="shared" si="276"/>
        <v>Herbicide</v>
      </c>
      <c r="M1097" s="7">
        <v>185100.01</v>
      </c>
      <c r="N1097" s="7">
        <v>185.1</v>
      </c>
      <c r="O1097" s="7">
        <v>541000</v>
      </c>
      <c r="P1097" s="15">
        <f t="shared" si="279"/>
        <v>2.9227443045519013</v>
      </c>
      <c r="Q1097" s="7"/>
      <c r="R1097" s="7"/>
      <c r="S1097" s="7"/>
    </row>
    <row r="1098" spans="1:19" ht="22" customHeight="1" x14ac:dyDescent="0.3">
      <c r="A1098" s="2">
        <v>43374</v>
      </c>
      <c r="B1098" s="21" t="str">
        <f t="shared" si="277"/>
        <v>October, 2018</v>
      </c>
      <c r="C1098" s="21" t="str">
        <f t="shared" si="278"/>
        <v>October, 2018´</v>
      </c>
      <c r="D1098" s="3" t="s">
        <v>32</v>
      </c>
      <c r="E1098" s="3" t="s">
        <v>65</v>
      </c>
      <c r="F1098" s="3" t="s">
        <v>67</v>
      </c>
      <c r="G1098" s="3" t="s">
        <v>44</v>
      </c>
      <c r="H1098" s="3" t="s">
        <v>73</v>
      </c>
      <c r="I1098" s="3" t="s">
        <v>1039</v>
      </c>
      <c r="J1098" s="12" t="str">
        <f t="shared" si="280"/>
        <v>Tebuthiuron</v>
      </c>
      <c r="K1098" s="12" t="str">
        <f t="shared" si="275"/>
        <v>Butiron</v>
      </c>
      <c r="L1098" s="12" t="str">
        <f t="shared" si="276"/>
        <v>Herbicide</v>
      </c>
      <c r="M1098" s="4">
        <v>56910</v>
      </c>
      <c r="N1098" s="4">
        <v>56.91</v>
      </c>
      <c r="O1098" s="4">
        <v>959000</v>
      </c>
      <c r="P1098" s="15">
        <f t="shared" si="279"/>
        <v>16.851168511685117</v>
      </c>
      <c r="Q1098" s="10"/>
      <c r="R1098" s="10"/>
      <c r="S1098" s="10"/>
    </row>
    <row r="1099" spans="1:19" ht="22" customHeight="1" x14ac:dyDescent="0.3">
      <c r="A1099" s="5">
        <v>43370</v>
      </c>
      <c r="B1099" s="21" t="str">
        <f t="shared" si="277"/>
        <v>September, 2018</v>
      </c>
      <c r="C1099" s="21" t="str">
        <f t="shared" si="278"/>
        <v>September, 2018´</v>
      </c>
      <c r="D1099" s="6" t="s">
        <v>32</v>
      </c>
      <c r="E1099" s="6" t="s">
        <v>77</v>
      </c>
      <c r="F1099" s="6" t="s">
        <v>67</v>
      </c>
      <c r="G1099" s="6" t="s">
        <v>44</v>
      </c>
      <c r="H1099" s="6" t="s">
        <v>82</v>
      </c>
      <c r="I1099" s="6" t="s">
        <v>1236</v>
      </c>
      <c r="J1099" s="18" t="s">
        <v>3193</v>
      </c>
      <c r="K1099" s="12" t="str">
        <f t="shared" si="275"/>
        <v>Galil</v>
      </c>
      <c r="L1099" s="12" t="str">
        <f t="shared" si="276"/>
        <v>Insecticide</v>
      </c>
      <c r="M1099" s="7">
        <v>144270</v>
      </c>
      <c r="N1099" s="7">
        <v>144.27000000000001</v>
      </c>
      <c r="O1099" s="7">
        <v>3825000</v>
      </c>
      <c r="P1099" s="15">
        <f t="shared" si="279"/>
        <v>26.512788521522147</v>
      </c>
      <c r="Q1099" s="7"/>
      <c r="R1099" s="7"/>
      <c r="S1099" s="7"/>
    </row>
    <row r="1100" spans="1:19" ht="22" customHeight="1" x14ac:dyDescent="0.3">
      <c r="A1100" s="2">
        <v>43370</v>
      </c>
      <c r="B1100" s="21" t="str">
        <f t="shared" si="277"/>
        <v>September, 2018</v>
      </c>
      <c r="C1100" s="21" t="str">
        <f t="shared" si="278"/>
        <v>September, 2018´</v>
      </c>
      <c r="D1100" s="3" t="s">
        <v>32</v>
      </c>
      <c r="E1100" s="3" t="s">
        <v>77</v>
      </c>
      <c r="F1100" s="3" t="s">
        <v>67</v>
      </c>
      <c r="G1100" s="3" t="s">
        <v>44</v>
      </c>
      <c r="H1100" s="3" t="s">
        <v>82</v>
      </c>
      <c r="I1100" s="3" t="s">
        <v>1237</v>
      </c>
      <c r="J1100" s="12" t="str">
        <f t="shared" si="280"/>
        <v>Chlorpyrifos</v>
      </c>
      <c r="K1100" s="12" t="str">
        <f t="shared" si="275"/>
        <v>Pyrinex</v>
      </c>
      <c r="L1100" s="12" t="str">
        <f t="shared" si="276"/>
        <v>Pesticide</v>
      </c>
      <c r="M1100" s="4">
        <v>39920</v>
      </c>
      <c r="N1100" s="4">
        <v>39.92</v>
      </c>
      <c r="O1100" s="4">
        <v>1059000</v>
      </c>
      <c r="P1100" s="15">
        <f t="shared" si="279"/>
        <v>26.528056112224448</v>
      </c>
      <c r="Q1100" s="10"/>
      <c r="R1100" s="10"/>
      <c r="S1100" s="10"/>
    </row>
    <row r="1101" spans="1:19" ht="22" customHeight="1" x14ac:dyDescent="0.3">
      <c r="A1101" s="5">
        <v>43369</v>
      </c>
      <c r="B1101" s="21" t="str">
        <f t="shared" si="277"/>
        <v>September, 2018</v>
      </c>
      <c r="C1101" s="21" t="str">
        <f t="shared" si="278"/>
        <v>September, 2018´</v>
      </c>
      <c r="D1101" s="6" t="s">
        <v>32</v>
      </c>
      <c r="E1101" s="6" t="s">
        <v>35</v>
      </c>
      <c r="F1101" s="6" t="s">
        <v>40</v>
      </c>
      <c r="G1101" s="6" t="s">
        <v>44</v>
      </c>
      <c r="H1101" s="6" t="s">
        <v>875</v>
      </c>
      <c r="I1101" s="6" t="s">
        <v>1161</v>
      </c>
      <c r="J1101" s="12" t="str">
        <f t="shared" si="280"/>
        <v>2,4-Dichlorophenoxyacetic acid</v>
      </c>
      <c r="K1101" s="12" t="str">
        <f t="shared" si="275"/>
        <v>2,4-D Main</v>
      </c>
      <c r="L1101" s="12" t="str">
        <f t="shared" si="276"/>
        <v>Herbicide</v>
      </c>
      <c r="M1101" s="7">
        <v>130000</v>
      </c>
      <c r="N1101" s="7">
        <v>130</v>
      </c>
      <c r="O1101" s="7">
        <v>178000</v>
      </c>
      <c r="P1101" s="15">
        <f t="shared" si="279"/>
        <v>1.3692307692307693</v>
      </c>
      <c r="Q1101" s="7"/>
      <c r="R1101" s="7"/>
      <c r="S1101" s="7"/>
    </row>
    <row r="1102" spans="1:19" ht="22" customHeight="1" x14ac:dyDescent="0.3">
      <c r="A1102" s="2">
        <v>43367</v>
      </c>
      <c r="B1102" s="21" t="str">
        <f t="shared" si="277"/>
        <v>September, 2018</v>
      </c>
      <c r="C1102" s="21" t="str">
        <f t="shared" si="278"/>
        <v>September, 2018´</v>
      </c>
      <c r="D1102" s="3" t="s">
        <v>32</v>
      </c>
      <c r="E1102" s="3" t="s">
        <v>614</v>
      </c>
      <c r="F1102" s="3" t="s">
        <v>151</v>
      </c>
      <c r="G1102" s="3" t="s">
        <v>44</v>
      </c>
      <c r="H1102" s="3" t="s">
        <v>936</v>
      </c>
      <c r="I1102" s="3" t="s">
        <v>1238</v>
      </c>
      <c r="J1102" s="12" t="str">
        <f t="shared" si="280"/>
        <v>Aromatic Solvent Mixture</v>
      </c>
      <c r="K1102" s="12" t="str">
        <f t="shared" si="275"/>
        <v>Caromax 28</v>
      </c>
      <c r="L1102" s="12" t="str">
        <f t="shared" si="276"/>
        <v>Solvent</v>
      </c>
      <c r="M1102" s="4">
        <v>140940</v>
      </c>
      <c r="N1102" s="4">
        <v>140.94</v>
      </c>
      <c r="O1102" s="3" t="s">
        <v>49</v>
      </c>
      <c r="P1102" s="15" t="e">
        <f t="shared" si="279"/>
        <v>#VALUE!</v>
      </c>
      <c r="Q1102" s="10"/>
      <c r="R1102" s="10"/>
      <c r="S1102" s="10"/>
    </row>
    <row r="1103" spans="1:19" ht="22" customHeight="1" x14ac:dyDescent="0.3">
      <c r="A1103" s="5">
        <v>43367</v>
      </c>
      <c r="B1103" s="21" t="str">
        <f t="shared" si="277"/>
        <v>September, 2018</v>
      </c>
      <c r="C1103" s="21" t="str">
        <f t="shared" si="278"/>
        <v>September, 2018´</v>
      </c>
      <c r="D1103" s="6" t="s">
        <v>32</v>
      </c>
      <c r="E1103" s="6" t="s">
        <v>35</v>
      </c>
      <c r="F1103" s="6" t="s">
        <v>1064</v>
      </c>
      <c r="G1103" s="6" t="s">
        <v>44</v>
      </c>
      <c r="H1103" s="6" t="s">
        <v>47</v>
      </c>
      <c r="I1103" s="6" t="s">
        <v>1239</v>
      </c>
      <c r="J1103" s="12" t="str">
        <f>IF(ISNUMBER(SEARCH("2,4 D",I1101)),"2,4-Dichlorophenoxyacetic acid",IF(ISNUMBER(SEARCH("ACIDO",I1101)),"2,4-Dichlorophenoxyacetic acid",IF(ISNUMBER(SEARCH("NAPHTHA",I1101)),"Aromatic Solvent Mixture",IF(ISNUMBER(SEARCH("DIMETHYLAMINE",I1101)),"Dimethylamine",IF(ISNUMBER(SEARCH("DIMETILAMINA",I1101)),"Dimethylamine",IF(ISNUMBER(SEARCH("JUMP",I1101)),"Diuron",IF(ISNUMBER(SEARCH(" 2-AMINO-2,3-DIMETHYL BUTYRAMIDE",I1101)),"Herbicide Amine Intermediate",IF(ISNUMBER(SEARCH("TEBUTHIURON",I1101)),"Tebuthiuron",IF(ISNUMBER(SEARCH("DMS",I1101)),"Dimethyl Sulfate",IF(ISNUMBER(SEARCH("2,4-XILIDIN",I1101)),"2,4-Xylidine","FIX IT"))))))))))</f>
        <v>2,4-Dichlorophenoxyacetic acid</v>
      </c>
      <c r="K1103" s="12" t="str">
        <f t="shared" si="275"/>
        <v>2,4-D Main</v>
      </c>
      <c r="L1103" s="12" t="str">
        <f t="shared" si="276"/>
        <v>Herbicide</v>
      </c>
      <c r="M1103" s="7">
        <v>111140</v>
      </c>
      <c r="N1103" s="7">
        <v>111.14</v>
      </c>
      <c r="O1103" s="6" t="s">
        <v>49</v>
      </c>
      <c r="P1103" s="15" t="e">
        <f t="shared" si="279"/>
        <v>#VALUE!</v>
      </c>
      <c r="Q1103" s="7"/>
      <c r="R1103" s="7"/>
      <c r="S1103" s="7"/>
    </row>
    <row r="1104" spans="1:19" ht="22" customHeight="1" x14ac:dyDescent="0.3">
      <c r="A1104" s="2">
        <v>43367</v>
      </c>
      <c r="B1104" s="21" t="str">
        <f t="shared" si="277"/>
        <v>September, 2018</v>
      </c>
      <c r="C1104" s="21" t="str">
        <f t="shared" si="278"/>
        <v>September, 2018´</v>
      </c>
      <c r="D1104" s="3" t="s">
        <v>32</v>
      </c>
      <c r="E1104" s="3" t="s">
        <v>65</v>
      </c>
      <c r="F1104" s="3" t="s">
        <v>67</v>
      </c>
      <c r="G1104" s="3" t="s">
        <v>44</v>
      </c>
      <c r="H1104" s="3" t="s">
        <v>73</v>
      </c>
      <c r="I1104" s="3" t="s">
        <v>1188</v>
      </c>
      <c r="J1104" s="12" t="str">
        <f t="shared" si="280"/>
        <v>Clethodim</v>
      </c>
      <c r="K1104" s="12" t="str">
        <f t="shared" si="275"/>
        <v>Platinum</v>
      </c>
      <c r="L1104" s="12" t="str">
        <f t="shared" si="276"/>
        <v>Herbicide</v>
      </c>
      <c r="M1104" s="4">
        <v>85690</v>
      </c>
      <c r="N1104" s="4">
        <v>85.69</v>
      </c>
      <c r="O1104" s="4">
        <v>1137000</v>
      </c>
      <c r="P1104" s="15">
        <f t="shared" si="279"/>
        <v>13.268759481853191</v>
      </c>
      <c r="Q1104" s="10"/>
      <c r="R1104" s="10"/>
      <c r="S1104" s="10"/>
    </row>
    <row r="1105" spans="1:19" ht="22" customHeight="1" x14ac:dyDescent="0.3">
      <c r="A1105" s="5">
        <v>43367</v>
      </c>
      <c r="B1105" s="21" t="str">
        <f t="shared" si="277"/>
        <v>September, 2018</v>
      </c>
      <c r="C1105" s="21" t="str">
        <f t="shared" si="278"/>
        <v>September, 2018´</v>
      </c>
      <c r="D1105" s="6" t="s">
        <v>32</v>
      </c>
      <c r="E1105" s="6" t="s">
        <v>614</v>
      </c>
      <c r="F1105" s="6" t="s">
        <v>151</v>
      </c>
      <c r="G1105" s="6" t="s">
        <v>44</v>
      </c>
      <c r="H1105" s="6" t="s">
        <v>153</v>
      </c>
      <c r="I1105" s="6" t="s">
        <v>1240</v>
      </c>
      <c r="J1105" s="12" t="str">
        <f t="shared" si="280"/>
        <v>Aromatic Solvent Mixture</v>
      </c>
      <c r="K1105" s="12" t="str">
        <f t="shared" si="275"/>
        <v>Caromax 28</v>
      </c>
      <c r="L1105" s="12" t="str">
        <f t="shared" si="276"/>
        <v>Solvent</v>
      </c>
      <c r="M1105" s="7">
        <v>60580</v>
      </c>
      <c r="N1105" s="7">
        <v>60.58</v>
      </c>
      <c r="O1105" s="6" t="s">
        <v>49</v>
      </c>
      <c r="P1105" s="15" t="e">
        <f t="shared" si="279"/>
        <v>#VALUE!</v>
      </c>
      <c r="Q1105" s="7"/>
      <c r="R1105" s="7"/>
      <c r="S1105" s="7"/>
    </row>
    <row r="1106" spans="1:19" ht="22" customHeight="1" x14ac:dyDescent="0.3">
      <c r="A1106" s="2">
        <v>43365</v>
      </c>
      <c r="B1106" s="21" t="str">
        <f t="shared" si="277"/>
        <v>September, 2018</v>
      </c>
      <c r="C1106" s="21" t="str">
        <f t="shared" si="278"/>
        <v>September, 2018´</v>
      </c>
      <c r="D1106" s="3" t="s">
        <v>32</v>
      </c>
      <c r="E1106" s="3" t="s">
        <v>51</v>
      </c>
      <c r="F1106" s="3" t="s">
        <v>53</v>
      </c>
      <c r="G1106" s="3" t="s">
        <v>44</v>
      </c>
      <c r="H1106" s="3" t="s">
        <v>57</v>
      </c>
      <c r="I1106" s="3" t="s">
        <v>1241</v>
      </c>
      <c r="J1106" s="12" t="str">
        <f t="shared" si="280"/>
        <v>Carbendazim</v>
      </c>
      <c r="K1106" s="12" t="str">
        <f t="shared" si="275"/>
        <v>Not Identified</v>
      </c>
      <c r="L1106" s="12" t="str">
        <f t="shared" si="276"/>
        <v>General Chemical</v>
      </c>
      <c r="M1106" s="4">
        <v>96480</v>
      </c>
      <c r="N1106" s="4">
        <v>96.48</v>
      </c>
      <c r="O1106" s="4">
        <v>1455000</v>
      </c>
      <c r="P1106" s="15">
        <f t="shared" si="279"/>
        <v>15.080845771144279</v>
      </c>
      <c r="Q1106" s="10"/>
      <c r="R1106" s="10"/>
      <c r="S1106" s="10"/>
    </row>
    <row r="1107" spans="1:19" ht="22" customHeight="1" x14ac:dyDescent="0.3">
      <c r="A1107" s="5">
        <v>43365</v>
      </c>
      <c r="B1107" s="21" t="str">
        <f t="shared" si="277"/>
        <v>September, 2018</v>
      </c>
      <c r="C1107" s="21" t="str">
        <f t="shared" si="278"/>
        <v>September, 2018´</v>
      </c>
      <c r="D1107" s="6" t="s">
        <v>32</v>
      </c>
      <c r="E1107" s="6" t="s">
        <v>507</v>
      </c>
      <c r="F1107" s="6" t="s">
        <v>106</v>
      </c>
      <c r="G1107" s="6" t="s">
        <v>44</v>
      </c>
      <c r="H1107" s="6" t="s">
        <v>159</v>
      </c>
      <c r="I1107" s="6" t="s">
        <v>1242</v>
      </c>
      <c r="J1107" s="12" t="str">
        <f t="shared" si="280"/>
        <v>Glyphosate</v>
      </c>
      <c r="K1107" s="12" t="str">
        <f t="shared" si="275"/>
        <v>Not Identified</v>
      </c>
      <c r="L1107" s="12" t="str">
        <f t="shared" si="276"/>
        <v>General Chemical</v>
      </c>
      <c r="M1107" s="7">
        <v>116100</v>
      </c>
      <c r="N1107" s="7">
        <v>116.1</v>
      </c>
      <c r="O1107" s="7">
        <v>901000</v>
      </c>
      <c r="P1107" s="15">
        <f t="shared" si="279"/>
        <v>7.7605512489233419</v>
      </c>
      <c r="Q1107" s="7"/>
      <c r="R1107" s="7"/>
      <c r="S1107" s="7"/>
    </row>
    <row r="1108" spans="1:19" ht="22" customHeight="1" x14ac:dyDescent="0.3">
      <c r="A1108" s="2">
        <v>43365</v>
      </c>
      <c r="B1108" s="21" t="str">
        <f t="shared" si="277"/>
        <v>September, 2018</v>
      </c>
      <c r="C1108" s="21" t="str">
        <f t="shared" si="278"/>
        <v>September, 2018´</v>
      </c>
      <c r="D1108" s="3" t="s">
        <v>32</v>
      </c>
      <c r="E1108" s="3" t="s">
        <v>507</v>
      </c>
      <c r="F1108" s="3" t="s">
        <v>106</v>
      </c>
      <c r="G1108" s="3" t="s">
        <v>44</v>
      </c>
      <c r="H1108" s="3" t="s">
        <v>159</v>
      </c>
      <c r="I1108" s="3" t="s">
        <v>1243</v>
      </c>
      <c r="J1108" s="12" t="str">
        <f t="shared" si="280"/>
        <v>Glyphosate</v>
      </c>
      <c r="K1108" s="12" t="str">
        <f t="shared" si="275"/>
        <v>Not Identified</v>
      </c>
      <c r="L1108" s="12" t="str">
        <f t="shared" si="276"/>
        <v>General Chemical</v>
      </c>
      <c r="M1108" s="4">
        <v>92880</v>
      </c>
      <c r="N1108" s="4">
        <v>92.88</v>
      </c>
      <c r="O1108" s="4">
        <v>721000</v>
      </c>
      <c r="P1108" s="15">
        <f t="shared" si="279"/>
        <v>7.7627045650301465</v>
      </c>
      <c r="Q1108" s="10"/>
      <c r="R1108" s="10"/>
      <c r="S1108" s="10"/>
    </row>
    <row r="1109" spans="1:19" ht="22" customHeight="1" x14ac:dyDescent="0.3">
      <c r="A1109" s="5">
        <v>43363</v>
      </c>
      <c r="B1109" s="21" t="str">
        <f t="shared" si="277"/>
        <v>September, 2018</v>
      </c>
      <c r="C1109" s="21" t="str">
        <f t="shared" si="278"/>
        <v>September, 2018´</v>
      </c>
      <c r="D1109" s="6" t="s">
        <v>32</v>
      </c>
      <c r="E1109" s="6" t="s">
        <v>77</v>
      </c>
      <c r="F1109" s="6" t="s">
        <v>67</v>
      </c>
      <c r="G1109" s="6" t="s">
        <v>44</v>
      </c>
      <c r="H1109" s="6" t="s">
        <v>82</v>
      </c>
      <c r="I1109" s="6" t="s">
        <v>1129</v>
      </c>
      <c r="J1109" s="12" t="str">
        <f>IF(ISNUMBER(SEARCH("2,4 D",I1109)),"2,4-Dichlorophenoxyacetic acid",IF(ISNUMBER(SEARCH("ACIDO",I1109)),"2,4-Dichlorophenoxyacetic acid",IF(ISNUMBER(SEARCH("NAPHTHA",I1109)),"Aromatic Solvent Mixture",IF(ISNUMBER(SEARCH("DIMETHYLAMINE",I1109)),"Dimethylamine",IF(ISNUMBER(SEARCH("DIMETILAMINA",I1109)),"Dimethylamine",IF(ISNUMBER(SEARCH("JUMP",I1109)),"Diuron",IF(ISNUMBER(SEARCH("2-AMINO-2,3-DIMETHYL BUTYRAMIDE",I1109)),"Herbicide Amine Intermediate",IF(ISNUMBER(SEARCH("TEBUTHIURON",I1109)),"Tebuthiuron","FIXIT"))))))))</f>
        <v>Aromatic Solvent Mixture</v>
      </c>
      <c r="K1109" s="12" t="str">
        <f t="shared" si="275"/>
        <v>Caromax 28</v>
      </c>
      <c r="L1109" s="12" t="str">
        <f t="shared" si="276"/>
        <v>Solvent</v>
      </c>
      <c r="M1109" s="7">
        <v>59880</v>
      </c>
      <c r="N1109" s="7">
        <v>59.88</v>
      </c>
      <c r="O1109" s="7">
        <v>1588000</v>
      </c>
      <c r="P1109" s="15">
        <f t="shared" si="279"/>
        <v>26.519706078824314</v>
      </c>
      <c r="Q1109" s="7"/>
      <c r="R1109" s="7"/>
      <c r="S1109" s="7"/>
    </row>
    <row r="1110" spans="1:19" ht="22" customHeight="1" x14ac:dyDescent="0.3">
      <c r="A1110" s="2">
        <v>43363</v>
      </c>
      <c r="B1110" s="21" t="str">
        <f t="shared" si="277"/>
        <v>September, 2018</v>
      </c>
      <c r="C1110" s="21" t="str">
        <f t="shared" si="278"/>
        <v>September, 2018´</v>
      </c>
      <c r="D1110" s="3" t="s">
        <v>32</v>
      </c>
      <c r="E1110" s="3" t="s">
        <v>77</v>
      </c>
      <c r="F1110" s="3" t="s">
        <v>67</v>
      </c>
      <c r="G1110" s="3" t="s">
        <v>44</v>
      </c>
      <c r="H1110" s="3" t="s">
        <v>82</v>
      </c>
      <c r="I1110" s="3" t="s">
        <v>1244</v>
      </c>
      <c r="J1110" s="18" t="s">
        <v>3193</v>
      </c>
      <c r="K1110" s="12" t="str">
        <f t="shared" si="275"/>
        <v>Galil</v>
      </c>
      <c r="L1110" s="12" t="str">
        <f t="shared" si="276"/>
        <v>Insecticide</v>
      </c>
      <c r="M1110" s="4">
        <v>144270</v>
      </c>
      <c r="N1110" s="4">
        <v>144.27000000000001</v>
      </c>
      <c r="O1110" s="4">
        <v>3825000</v>
      </c>
      <c r="P1110" s="15">
        <f t="shared" si="279"/>
        <v>26.512788521522147</v>
      </c>
      <c r="Q1110" s="10"/>
      <c r="R1110" s="10"/>
      <c r="S1110" s="10"/>
    </row>
    <row r="1111" spans="1:19" ht="22" customHeight="1" x14ac:dyDescent="0.3">
      <c r="A1111" s="5">
        <v>43363</v>
      </c>
      <c r="B1111" s="21" t="str">
        <f t="shared" si="277"/>
        <v>September, 2018</v>
      </c>
      <c r="C1111" s="21" t="str">
        <f t="shared" si="278"/>
        <v>September, 2018´</v>
      </c>
      <c r="D1111" s="6" t="s">
        <v>32</v>
      </c>
      <c r="E1111" s="6" t="s">
        <v>628</v>
      </c>
      <c r="F1111" s="6" t="s">
        <v>195</v>
      </c>
      <c r="G1111" s="6" t="s">
        <v>44</v>
      </c>
      <c r="H1111" s="6" t="s">
        <v>339</v>
      </c>
      <c r="I1111" s="6" t="s">
        <v>1245</v>
      </c>
      <c r="J1111" s="12" t="str">
        <f t="shared" si="280"/>
        <v>Omethoate</v>
      </c>
      <c r="K1111" s="12" t="str">
        <f t="shared" si="275"/>
        <v>Not Identified</v>
      </c>
      <c r="L1111" s="12" t="str">
        <f t="shared" si="276"/>
        <v>General Chemical</v>
      </c>
      <c r="M1111" s="7">
        <v>55800</v>
      </c>
      <c r="N1111" s="7">
        <v>55.8</v>
      </c>
      <c r="O1111" s="7">
        <v>193000</v>
      </c>
      <c r="P1111" s="15">
        <f t="shared" si="279"/>
        <v>3.4587813620071683</v>
      </c>
      <c r="Q1111" s="7"/>
      <c r="R1111" s="7"/>
      <c r="S1111" s="7"/>
    </row>
    <row r="1112" spans="1:19" ht="22" customHeight="1" x14ac:dyDescent="0.3">
      <c r="A1112" s="2">
        <v>43363</v>
      </c>
      <c r="B1112" s="21" t="str">
        <f t="shared" si="277"/>
        <v>September, 2018</v>
      </c>
      <c r="C1112" s="21" t="str">
        <f t="shared" si="278"/>
        <v>September, 2018´</v>
      </c>
      <c r="D1112" s="3" t="s">
        <v>32</v>
      </c>
      <c r="E1112" s="3" t="s">
        <v>77</v>
      </c>
      <c r="F1112" s="3" t="s">
        <v>67</v>
      </c>
      <c r="G1112" s="3" t="s">
        <v>44</v>
      </c>
      <c r="H1112" s="3" t="s">
        <v>82</v>
      </c>
      <c r="I1112" s="3" t="s">
        <v>1246</v>
      </c>
      <c r="J1112" s="12" t="str">
        <f t="shared" ref="J1112" si="281">IF(ISNUMBER(SEARCH("DMS",I1112)),"Dimethyl Sulfate",IF(ISNUMBER(SEARCH("2,4-XILIDIN",I1112)),"2,4-Xylidine",IF(ISNUMBER(SEARCH("GALIGAN",I1112)),"Oxyfluorfen",IF(ISNUMBER(SEARCH("DIMETHYLAMINE",I1112)),"Dimethylamine",IF(ISNUMBER(SEARCH("ORTHOFORMATE",I1112)),"Trimethyl orthoformate",IF(ISNUMBER(SEARCH("NOVALURON",I1112)),"Novaluron",IF(ISNUMBER(SEARCH("DIMETHYL SULPHATE",I1112)),"Dimethyl Sulphate",IF(ISNUMBER(SEARCH("ALTAPYNE",I1112)),"Acid Based Co-Emulsifier",IF(ISNUMBER(SEARCH("METHANESULFONYL",I1112)),"Methanesulfonyl chloride",IF(ISNUMBER(SEARCH("METHYL FORMATE",I1112)),"Methanoate",IF(ISNUMBER(SEARCH("FLUEN",I1112)),"Fluensulfone","FIX IT")))))))))))</f>
        <v>Novaluron</v>
      </c>
      <c r="K1112" s="12" t="str">
        <f t="shared" si="275"/>
        <v>Rimon</v>
      </c>
      <c r="L1112" s="12" t="str">
        <f t="shared" si="276"/>
        <v>Insecticide</v>
      </c>
      <c r="M1112" s="4">
        <v>59400</v>
      </c>
      <c r="N1112" s="4">
        <v>59.4</v>
      </c>
      <c r="O1112" s="4">
        <v>1575000</v>
      </c>
      <c r="P1112" s="15">
        <f t="shared" si="279"/>
        <v>26.515151515151516</v>
      </c>
      <c r="Q1112" s="10"/>
      <c r="R1112" s="10"/>
      <c r="S1112" s="10"/>
    </row>
    <row r="1113" spans="1:19" ht="22" customHeight="1" x14ac:dyDescent="0.3">
      <c r="A1113" s="5">
        <v>43363</v>
      </c>
      <c r="B1113" s="21" t="str">
        <f t="shared" si="277"/>
        <v>September, 2018</v>
      </c>
      <c r="C1113" s="21" t="str">
        <f t="shared" si="278"/>
        <v>September, 2018´</v>
      </c>
      <c r="D1113" s="6" t="s">
        <v>32</v>
      </c>
      <c r="E1113" s="6" t="s">
        <v>739</v>
      </c>
      <c r="F1113" s="6" t="s">
        <v>337</v>
      </c>
      <c r="G1113" s="6" t="s">
        <v>44</v>
      </c>
      <c r="H1113" s="6" t="s">
        <v>339</v>
      </c>
      <c r="I1113" s="6" t="s">
        <v>1247</v>
      </c>
      <c r="J1113" s="12" t="s">
        <v>3142</v>
      </c>
      <c r="K1113" s="12" t="str">
        <f t="shared" si="275"/>
        <v>Not Identified</v>
      </c>
      <c r="L1113" s="12" t="str">
        <f t="shared" si="276"/>
        <v>General Chemical</v>
      </c>
      <c r="M1113" s="7">
        <v>13094</v>
      </c>
      <c r="N1113" s="7">
        <v>13.09</v>
      </c>
      <c r="O1113" s="7">
        <v>43200</v>
      </c>
      <c r="P1113" s="15">
        <f t="shared" si="279"/>
        <v>3.2992210172598138</v>
      </c>
      <c r="Q1113" s="10"/>
      <c r="R1113" s="10"/>
      <c r="S1113" s="10"/>
    </row>
    <row r="1114" spans="1:19" ht="22" customHeight="1" x14ac:dyDescent="0.3">
      <c r="A1114" s="2">
        <v>43363</v>
      </c>
      <c r="B1114" s="21" t="str">
        <f t="shared" si="277"/>
        <v>September, 2018</v>
      </c>
      <c r="C1114" s="21" t="str">
        <f t="shared" si="278"/>
        <v>September, 2018´</v>
      </c>
      <c r="D1114" s="3" t="s">
        <v>32</v>
      </c>
      <c r="E1114" s="3" t="s">
        <v>65</v>
      </c>
      <c r="F1114" s="3" t="s">
        <v>67</v>
      </c>
      <c r="G1114" s="3" t="s">
        <v>44</v>
      </c>
      <c r="H1114" s="3" t="s">
        <v>73</v>
      </c>
      <c r="I1114" s="3" t="s">
        <v>1248</v>
      </c>
      <c r="J1114" s="12" t="str">
        <f t="shared" si="280"/>
        <v>Tebuthiuron</v>
      </c>
      <c r="K1114" s="12" t="str">
        <f t="shared" si="275"/>
        <v>Butiron</v>
      </c>
      <c r="L1114" s="12" t="str">
        <f t="shared" si="276"/>
        <v>Herbicide</v>
      </c>
      <c r="M1114" s="4">
        <v>75880</v>
      </c>
      <c r="N1114" s="4">
        <v>75.88</v>
      </c>
      <c r="O1114" s="4">
        <v>1007000</v>
      </c>
      <c r="P1114" s="15">
        <f t="shared" si="279"/>
        <v>13.27095413811281</v>
      </c>
      <c r="Q1114" s="7"/>
      <c r="R1114" s="7"/>
      <c r="S1114" s="7"/>
    </row>
    <row r="1115" spans="1:19" ht="22" customHeight="1" x14ac:dyDescent="0.3">
      <c r="A1115" s="5">
        <v>43362</v>
      </c>
      <c r="B1115" s="21" t="str">
        <f t="shared" si="277"/>
        <v>September, 2018</v>
      </c>
      <c r="C1115" s="21" t="str">
        <f t="shared" si="278"/>
        <v>September, 2018´</v>
      </c>
      <c r="D1115" s="6" t="s">
        <v>84</v>
      </c>
      <c r="E1115" s="6" t="s">
        <v>769</v>
      </c>
      <c r="F1115" s="6" t="s">
        <v>60</v>
      </c>
      <c r="G1115" s="6" t="s">
        <v>44</v>
      </c>
      <c r="H1115" s="6" t="s">
        <v>63</v>
      </c>
      <c r="I1115" s="6" t="s">
        <v>1249</v>
      </c>
      <c r="J1115" s="12" t="s">
        <v>3167</v>
      </c>
      <c r="K1115" s="12" t="str">
        <f t="shared" si="275"/>
        <v>Not Identified</v>
      </c>
      <c r="L1115" s="12" t="str">
        <f t="shared" si="276"/>
        <v>General Chemical</v>
      </c>
      <c r="M1115" s="7">
        <v>20120</v>
      </c>
      <c r="N1115" s="7">
        <v>20.12</v>
      </c>
      <c r="O1115" s="7">
        <v>287000</v>
      </c>
      <c r="P1115" s="15">
        <f t="shared" si="279"/>
        <v>14.264413518886681</v>
      </c>
      <c r="Q1115" s="7"/>
      <c r="R1115" s="7"/>
      <c r="S1115" s="7"/>
    </row>
    <row r="1116" spans="1:19" ht="22" customHeight="1" x14ac:dyDescent="0.3">
      <c r="A1116" s="2">
        <v>43361</v>
      </c>
      <c r="B1116" s="21" t="str">
        <f t="shared" si="277"/>
        <v>September, 2018</v>
      </c>
      <c r="C1116" s="21" t="str">
        <f t="shared" si="278"/>
        <v>September, 2018´</v>
      </c>
      <c r="D1116" s="3" t="s">
        <v>32</v>
      </c>
      <c r="E1116" s="3" t="s">
        <v>51</v>
      </c>
      <c r="F1116" s="3" t="s">
        <v>60</v>
      </c>
      <c r="G1116" s="3" t="s">
        <v>44</v>
      </c>
      <c r="H1116" s="3" t="s">
        <v>1080</v>
      </c>
      <c r="I1116" s="3" t="s">
        <v>1222</v>
      </c>
      <c r="J1116" s="12" t="str">
        <f t="shared" si="280"/>
        <v>Omethoate</v>
      </c>
      <c r="K1116" s="12" t="str">
        <f t="shared" si="275"/>
        <v>Not Identified</v>
      </c>
      <c r="L1116" s="12" t="str">
        <f t="shared" si="276"/>
        <v>General Chemical</v>
      </c>
      <c r="M1116" s="4">
        <v>362496</v>
      </c>
      <c r="N1116" s="4">
        <v>362.5</v>
      </c>
      <c r="O1116" s="4">
        <v>2814000</v>
      </c>
      <c r="P1116" s="15">
        <f t="shared" si="279"/>
        <v>7.7628442796610173</v>
      </c>
      <c r="Q1116" s="10"/>
      <c r="R1116" s="10"/>
      <c r="S1116" s="10"/>
    </row>
    <row r="1117" spans="1:19" ht="22" customHeight="1" x14ac:dyDescent="0.3">
      <c r="A1117" s="5">
        <v>43360</v>
      </c>
      <c r="B1117" s="21" t="str">
        <f t="shared" si="277"/>
        <v>September, 2018</v>
      </c>
      <c r="C1117" s="21" t="str">
        <f t="shared" si="278"/>
        <v>September, 2018´</v>
      </c>
      <c r="D1117" s="6" t="s">
        <v>32</v>
      </c>
      <c r="E1117" s="6" t="s">
        <v>35</v>
      </c>
      <c r="F1117" s="6" t="s">
        <v>1064</v>
      </c>
      <c r="G1117" s="6" t="s">
        <v>44</v>
      </c>
      <c r="H1117" s="6" t="s">
        <v>47</v>
      </c>
      <c r="I1117" s="6" t="s">
        <v>1250</v>
      </c>
      <c r="J1117" s="12" t="str">
        <f t="shared" ref="J1117" si="282">IF(ISNUMBER(SEARCH("2,4 D",I1117)),"2,4-Dichlorophenoxyacetic acid",IF(ISNUMBER(SEARCH("ACIDO",I1117)),"2,4-Dichlorophenoxyacetic acid",IF(ISNUMBER(SEARCH("NAPHTHA",I1117)),"Aromatic Solvent Mixture",IF(ISNUMBER(SEARCH("DIMETHYLAMINE",I1117)),"Dimethylamine",IF(ISNUMBER(SEARCH("DIMETILAMINA",I1117)),"Dimethylamine",IF(ISNUMBER(SEARCH("JUMP",I1117)),"Diuron",IF(ISNUMBER(SEARCH("2-AMINO-2,3-DIMETHYL BUTYRAMIDE",I1117)),"Herbicide Amine Intermediate",IF(ISNUMBER(SEARCH("TEBUTHIURON",I1117)),"Tebuthiuron","FIXIT"))))))))</f>
        <v>2,4-Dichlorophenoxyacetic acid</v>
      </c>
      <c r="K1117" s="12" t="str">
        <f t="shared" si="275"/>
        <v>2,4-D Main</v>
      </c>
      <c r="L1117" s="12" t="str">
        <f t="shared" si="276"/>
        <v>Herbicide</v>
      </c>
      <c r="M1117" s="7">
        <v>185100.01</v>
      </c>
      <c r="N1117" s="7">
        <v>185.1</v>
      </c>
      <c r="O1117" s="6" t="s">
        <v>49</v>
      </c>
      <c r="P1117" s="15" t="e">
        <f t="shared" si="279"/>
        <v>#VALUE!</v>
      </c>
      <c r="Q1117" s="7"/>
      <c r="R1117" s="7"/>
      <c r="S1117" s="7"/>
    </row>
    <row r="1118" spans="1:19" ht="22" customHeight="1" x14ac:dyDescent="0.3">
      <c r="A1118" s="2">
        <v>43360</v>
      </c>
      <c r="B1118" s="21" t="str">
        <f t="shared" si="277"/>
        <v>September, 2018</v>
      </c>
      <c r="C1118" s="21" t="str">
        <f t="shared" si="278"/>
        <v>September, 2018´</v>
      </c>
      <c r="D1118" s="3" t="s">
        <v>32</v>
      </c>
      <c r="E1118" s="3" t="s">
        <v>65</v>
      </c>
      <c r="F1118" s="3" t="s">
        <v>67</v>
      </c>
      <c r="G1118" s="3" t="s">
        <v>44</v>
      </c>
      <c r="H1118" s="3" t="s">
        <v>73</v>
      </c>
      <c r="I1118" s="3" t="s">
        <v>1126</v>
      </c>
      <c r="J1118" s="12" t="str">
        <f>IF(ISNUMBER(SEARCH("DMS",I1118)),"Dimethyl Sulfate",IF(ISNUMBER(SEARCH("2,4-XILIDIN",I1118)),"2,4-Xylidine",IF(ISNUMBER(SEARCH("GALIGAN",I1118)),"Oxyfluorfen",IF(ISNUMBER(SEARCH("DIMETHYLAMINE",I1118)),"Dimethylamine",IF(ISNUMBER(SEARCH("ORTHOFORMATE",I1118)),"Trimethyl orthoformate",IF(ISNUMBER(SEARCH("NOVALURON",I1118)),"Novaluron",IF(ISNUMBER(SEARCH("DIMETHYL SULPHATE",I1118)),"Dimethyl Sulphate",IF(ISNUMBER(SEARCH("ALTAPYNE",I1118)),"Acid Based Co-Emulsifier",IF(ISNUMBER(SEARCH("METHANESULFONYL",I1118)),"Methanesulfonyl chloride",IF(ISNUMBER(SEARCH("METHYL FORMATE",I1118)),"Methanoate",IF(ISNUMBER(SEARCH("FLUEN",I1118)),"Fluensulfone","FIX IT")))))))))))</f>
        <v>Oxyfluorfen</v>
      </c>
      <c r="K1118" s="12" t="str">
        <f t="shared" si="275"/>
        <v>Galigan 240 EC</v>
      </c>
      <c r="L1118" s="12" t="str">
        <f t="shared" si="276"/>
        <v>Herbicide</v>
      </c>
      <c r="M1118" s="4">
        <v>35236</v>
      </c>
      <c r="N1118" s="4">
        <v>35.24</v>
      </c>
      <c r="O1118" s="4">
        <v>468000</v>
      </c>
      <c r="P1118" s="15">
        <f t="shared" si="279"/>
        <v>13.281870813940289</v>
      </c>
      <c r="Q1118" s="10"/>
      <c r="R1118" s="10"/>
      <c r="S1118" s="10"/>
    </row>
    <row r="1119" spans="1:19" ht="22" customHeight="1" x14ac:dyDescent="0.3">
      <c r="A1119" s="5">
        <v>43358</v>
      </c>
      <c r="B1119" s="21" t="str">
        <f t="shared" si="277"/>
        <v>September, 2018</v>
      </c>
      <c r="C1119" s="21" t="str">
        <f t="shared" si="278"/>
        <v>September, 2018´</v>
      </c>
      <c r="D1119" s="6" t="s">
        <v>32</v>
      </c>
      <c r="E1119" s="6" t="s">
        <v>51</v>
      </c>
      <c r="F1119" s="6" t="s">
        <v>60</v>
      </c>
      <c r="G1119" s="6" t="s">
        <v>44</v>
      </c>
      <c r="H1119" s="6" t="s">
        <v>1080</v>
      </c>
      <c r="I1119" s="6" t="s">
        <v>1251</v>
      </c>
      <c r="J1119" s="12" t="str">
        <f t="shared" si="280"/>
        <v>Omethoate</v>
      </c>
      <c r="K1119" s="12" t="str">
        <f t="shared" si="275"/>
        <v>Not Identified</v>
      </c>
      <c r="L1119" s="12" t="str">
        <f t="shared" si="276"/>
        <v>General Chemical</v>
      </c>
      <c r="M1119" s="7">
        <v>353280</v>
      </c>
      <c r="N1119" s="7">
        <v>353.28</v>
      </c>
      <c r="O1119" s="7">
        <v>2743000</v>
      </c>
      <c r="P1119" s="15">
        <f t="shared" si="279"/>
        <v>7.7643795289855069</v>
      </c>
      <c r="Q1119" s="7"/>
      <c r="R1119" s="7"/>
      <c r="S1119" s="7"/>
    </row>
    <row r="1120" spans="1:19" ht="22" customHeight="1" x14ac:dyDescent="0.3">
      <c r="A1120" s="2">
        <v>43358</v>
      </c>
      <c r="B1120" s="21" t="str">
        <f t="shared" si="277"/>
        <v>September, 2018</v>
      </c>
      <c r="C1120" s="21" t="str">
        <f t="shared" si="278"/>
        <v>September, 2018´</v>
      </c>
      <c r="D1120" s="3" t="s">
        <v>32</v>
      </c>
      <c r="E1120" s="3" t="s">
        <v>538</v>
      </c>
      <c r="F1120" s="3" t="s">
        <v>106</v>
      </c>
      <c r="G1120" s="3" t="s">
        <v>44</v>
      </c>
      <c r="H1120" s="3" t="s">
        <v>580</v>
      </c>
      <c r="I1120" s="19" t="s">
        <v>1253</v>
      </c>
      <c r="J1120" s="12" t="s">
        <v>3172</v>
      </c>
      <c r="K1120" s="12" t="str">
        <f t="shared" si="275"/>
        <v>Not Identified</v>
      </c>
      <c r="L1120" s="12" t="str">
        <f t="shared" si="276"/>
        <v>General Chemical</v>
      </c>
      <c r="M1120" s="4">
        <v>27500</v>
      </c>
      <c r="N1120" s="4">
        <v>27.5</v>
      </c>
      <c r="O1120" s="4">
        <v>729000</v>
      </c>
      <c r="P1120" s="15">
        <f t="shared" si="279"/>
        <v>26.509090909090908</v>
      </c>
      <c r="Q1120" s="7"/>
      <c r="R1120" s="7"/>
      <c r="S1120" s="7"/>
    </row>
    <row r="1121" spans="1:19" ht="22" customHeight="1" x14ac:dyDescent="0.3">
      <c r="A1121" s="5">
        <v>43356</v>
      </c>
      <c r="B1121" s="21" t="str">
        <f t="shared" si="277"/>
        <v>September, 2018</v>
      </c>
      <c r="C1121" s="21" t="str">
        <f t="shared" si="278"/>
        <v>September, 2018´</v>
      </c>
      <c r="D1121" s="6" t="s">
        <v>624</v>
      </c>
      <c r="E1121" s="6" t="s">
        <v>77</v>
      </c>
      <c r="F1121" s="6" t="s">
        <v>67</v>
      </c>
      <c r="G1121" s="6" t="s">
        <v>44</v>
      </c>
      <c r="H1121" s="6" t="s">
        <v>82</v>
      </c>
      <c r="I1121" s="6" t="s">
        <v>1254</v>
      </c>
      <c r="J1121" s="18" t="s">
        <v>3193</v>
      </c>
      <c r="K1121" s="12" t="str">
        <f t="shared" si="275"/>
        <v>Galil</v>
      </c>
      <c r="L1121" s="12" t="str">
        <f t="shared" si="276"/>
        <v>Insecticide</v>
      </c>
      <c r="M1121" s="7">
        <v>22050</v>
      </c>
      <c r="N1121" s="7">
        <v>22.05</v>
      </c>
      <c r="O1121" s="7">
        <v>585000</v>
      </c>
      <c r="P1121" s="15">
        <f t="shared" si="279"/>
        <v>26.530612244897959</v>
      </c>
      <c r="Q1121" s="10"/>
      <c r="R1121" s="10"/>
      <c r="S1121" s="10"/>
    </row>
    <row r="1122" spans="1:19" ht="22" customHeight="1" x14ac:dyDescent="0.3">
      <c r="A1122" s="2">
        <v>43356</v>
      </c>
      <c r="B1122" s="21" t="str">
        <f t="shared" si="277"/>
        <v>September, 2018</v>
      </c>
      <c r="C1122" s="21" t="str">
        <f t="shared" si="278"/>
        <v>September, 2018´</v>
      </c>
      <c r="D1122" s="3" t="s">
        <v>32</v>
      </c>
      <c r="E1122" s="3" t="s">
        <v>65</v>
      </c>
      <c r="F1122" s="3" t="s">
        <v>67</v>
      </c>
      <c r="G1122" s="3" t="s">
        <v>44</v>
      </c>
      <c r="H1122" s="3" t="s">
        <v>73</v>
      </c>
      <c r="I1122" s="3" t="s">
        <v>1101</v>
      </c>
      <c r="J1122" s="12" t="str">
        <f t="shared" ref="J1122:J1127" si="283">IF(ISNUMBER(SEARCH("CARBENDAZIM",I1122)),"Carbendazim",IF(ISNUMBER(SEARCH("4-D",I1122)),"2,4-Dichlorophenoxyacetic acid",IF(ISNUMBER(SEARCH("RIDOVER",I1122)),"Glyphosate",IF(ISNUMBER(SEARCH("POQUER",I1122)),"Clethodim",IF(ISNUMBER(SEARCH("LITER",I1122)),"Imidacloprid",IF(ISNUMBER(SEARCH("PYRINEX",I1122)),"Chlorpyrifos",IF(ISNUMBER(SEARCH("ORBIT",I1122)),"Omethoate",IF(ISNUMBER(SEARCH("HEXARON",I1122)),"Diuron",IF(ISNUMBER(SEARCH("ISOPROPYLAMINE",I1122)),"Isopropylamine",IF(ISNUMBER(SEARCH("GLYPHOSATE",I1122)),"Glyphosate",IF(ISNUMBER(SEARCH("MANCOZEB",I1122)),"Mancozeb Indofil",IF(ISNUMBER(SEARCH("PARAQUAT",I1122)),"Paraquat",IF(ISNUMBER(SEARCH("CAROMAX",I1122)),"Aromatic Solvent Mixture",IF(ISNUMBER(SEARCH("BUTIRON",I1122)),"Tebuthiuron",IF(ISNUMBER(SEARCH("VORAZ",I1122)),"Methomyl",IF(ISNUMBER(SEARCH("IMIDACLOPRID",I1122)),"Imidacloprid",IF(ISNUMBER(SEARCH("2 4 D",I1122)),"2,4-Dichlorophenoxyacetic acid",IF(ISNUMBER(SEARCH("IMIDACL",I1122)),"Imidacloprid",IF(ISNUMBER(SEARCH("DIUREX",I1122)),"Diuron",IF(ISNUMBER(SEARCH("RAPEL",I1122)),"Acephate","fix it"))))))))))))))))))))</f>
        <v>Clethodim</v>
      </c>
      <c r="K1122" s="12" t="str">
        <f t="shared" si="275"/>
        <v>Platinum</v>
      </c>
      <c r="L1122" s="12" t="str">
        <f t="shared" si="276"/>
        <v>Herbicide</v>
      </c>
      <c r="M1122" s="4">
        <v>119966</v>
      </c>
      <c r="N1122" s="4">
        <v>119.97</v>
      </c>
      <c r="O1122" s="4">
        <v>1592000</v>
      </c>
      <c r="P1122" s="15">
        <f t="shared" si="279"/>
        <v>13.270426620875915</v>
      </c>
      <c r="Q1122" s="7"/>
      <c r="R1122" s="7"/>
      <c r="S1122" s="7"/>
    </row>
    <row r="1123" spans="1:19" ht="22" customHeight="1" x14ac:dyDescent="0.3">
      <c r="A1123" s="5">
        <v>43356</v>
      </c>
      <c r="B1123" s="21" t="str">
        <f t="shared" si="277"/>
        <v>September, 2018</v>
      </c>
      <c r="C1123" s="21" t="str">
        <f t="shared" si="278"/>
        <v>September, 2018´</v>
      </c>
      <c r="D1123" s="6" t="s">
        <v>32</v>
      </c>
      <c r="E1123" s="6" t="s">
        <v>77</v>
      </c>
      <c r="F1123" s="6" t="s">
        <v>67</v>
      </c>
      <c r="G1123" s="6" t="s">
        <v>44</v>
      </c>
      <c r="H1123" s="6" t="s">
        <v>82</v>
      </c>
      <c r="I1123" s="6" t="s">
        <v>1255</v>
      </c>
      <c r="J1123" s="18" t="s">
        <v>3193</v>
      </c>
      <c r="K1123" s="12" t="str">
        <f t="shared" si="275"/>
        <v>Galil</v>
      </c>
      <c r="L1123" s="12" t="str">
        <f t="shared" si="276"/>
        <v>Insecticide</v>
      </c>
      <c r="M1123" s="7">
        <v>103050</v>
      </c>
      <c r="N1123" s="7">
        <v>103.05</v>
      </c>
      <c r="O1123" s="7">
        <v>2732000</v>
      </c>
      <c r="P1123" s="15">
        <f t="shared" si="279"/>
        <v>26.511402231926251</v>
      </c>
      <c r="Q1123" s="7"/>
      <c r="R1123" s="7"/>
      <c r="S1123" s="7"/>
    </row>
    <row r="1124" spans="1:19" ht="22" customHeight="1" x14ac:dyDescent="0.3">
      <c r="A1124" s="2">
        <v>43356</v>
      </c>
      <c r="B1124" s="21" t="str">
        <f t="shared" si="277"/>
        <v>September, 2018</v>
      </c>
      <c r="C1124" s="21" t="str">
        <f t="shared" si="278"/>
        <v>September, 2018´</v>
      </c>
      <c r="D1124" s="3" t="s">
        <v>32</v>
      </c>
      <c r="E1124" s="3" t="s">
        <v>77</v>
      </c>
      <c r="F1124" s="3" t="s">
        <v>67</v>
      </c>
      <c r="G1124" s="3" t="s">
        <v>44</v>
      </c>
      <c r="H1124" s="3" t="s">
        <v>82</v>
      </c>
      <c r="I1124" s="3" t="s">
        <v>1256</v>
      </c>
      <c r="J1124" s="12" t="str">
        <f t="shared" ref="J1124" si="284">IF(ISNUMBER(SEARCH("DMS",I1124)),"Dimethyl Sulfate",IF(ISNUMBER(SEARCH("2,4-XILIDIN",I1124)),"2,4-Xylidine",IF(ISNUMBER(SEARCH("GALIGAN",I1124)),"Oxyfluorfen",IF(ISNUMBER(SEARCH("DIMETHYLAMINE",I1124)),"Dimethylamine",IF(ISNUMBER(SEARCH("ORTHOFORMATE",I1124)),"Trimethyl orthoformate",IF(ISNUMBER(SEARCH("NOVALURON",I1124)),"Novaluron",IF(ISNUMBER(SEARCH("DIMETHYL SULPHATE",I1124)),"Dimethyl Sulphate",IF(ISNUMBER(SEARCH("ALTAPYNE",I1124)),"Acid Based Co-Emulsifier",IF(ISNUMBER(SEARCH("METHANESULFONYL",I1124)),"Methanesulfonyl chloride",IF(ISNUMBER(SEARCH("METHYL FORMATE",I1124)),"Methanoate",IF(ISNUMBER(SEARCH("FLUEN",I1124)),"Fluensulfone","FIX IT")))))))))))</f>
        <v>Novaluron</v>
      </c>
      <c r="K1124" s="12" t="str">
        <f t="shared" si="275"/>
        <v>Rimon</v>
      </c>
      <c r="L1124" s="12" t="str">
        <f t="shared" si="276"/>
        <v>Insecticide</v>
      </c>
      <c r="M1124" s="4">
        <v>138600.01</v>
      </c>
      <c r="N1124" s="4">
        <v>138.6</v>
      </c>
      <c r="O1124" s="4">
        <v>3675000</v>
      </c>
      <c r="P1124" s="15">
        <f t="shared" si="279"/>
        <v>26.515149602081557</v>
      </c>
      <c r="Q1124" s="10"/>
      <c r="R1124" s="10"/>
      <c r="S1124" s="10"/>
    </row>
    <row r="1125" spans="1:19" ht="22" customHeight="1" x14ac:dyDescent="0.3">
      <c r="A1125" s="5">
        <v>43356</v>
      </c>
      <c r="B1125" s="21" t="str">
        <f t="shared" si="277"/>
        <v>September, 2018</v>
      </c>
      <c r="C1125" s="21" t="str">
        <f t="shared" si="278"/>
        <v>September, 2018´</v>
      </c>
      <c r="D1125" s="6" t="s">
        <v>32</v>
      </c>
      <c r="E1125" s="6" t="s">
        <v>77</v>
      </c>
      <c r="F1125" s="6" t="s">
        <v>67</v>
      </c>
      <c r="G1125" s="6" t="s">
        <v>44</v>
      </c>
      <c r="H1125" s="6" t="s">
        <v>82</v>
      </c>
      <c r="I1125" s="6" t="s">
        <v>1257</v>
      </c>
      <c r="J1125" s="12" t="s">
        <v>3186</v>
      </c>
      <c r="K1125" s="12" t="str">
        <f t="shared" si="275"/>
        <v>Rimon</v>
      </c>
      <c r="L1125" s="12" t="str">
        <f t="shared" si="276"/>
        <v>Insecticide</v>
      </c>
      <c r="M1125" s="7">
        <v>57960</v>
      </c>
      <c r="N1125" s="7">
        <v>57.96</v>
      </c>
      <c r="O1125" s="7">
        <v>1537000</v>
      </c>
      <c r="P1125" s="15">
        <f t="shared" si="279"/>
        <v>26.518288474810213</v>
      </c>
      <c r="Q1125" s="10"/>
      <c r="R1125" s="10"/>
      <c r="S1125" s="10"/>
    </row>
    <row r="1126" spans="1:19" ht="22" customHeight="1" x14ac:dyDescent="0.3">
      <c r="A1126" s="2">
        <v>43356</v>
      </c>
      <c r="B1126" s="21" t="str">
        <f t="shared" si="277"/>
        <v>September, 2018</v>
      </c>
      <c r="C1126" s="21" t="str">
        <f t="shared" si="278"/>
        <v>September, 2018´</v>
      </c>
      <c r="D1126" s="3" t="s">
        <v>32</v>
      </c>
      <c r="E1126" s="3" t="s">
        <v>77</v>
      </c>
      <c r="F1126" s="3" t="s">
        <v>67</v>
      </c>
      <c r="G1126" s="3" t="s">
        <v>44</v>
      </c>
      <c r="H1126" s="3" t="s">
        <v>241</v>
      </c>
      <c r="I1126" s="3" t="s">
        <v>1258</v>
      </c>
      <c r="J1126" s="12" t="str">
        <f t="shared" ref="J1126" si="285">IF(ISNUMBER(SEARCH("BUTYRAMIDE",I1126)),"2,3-Dimethyl Butyramide",IF(ISNUMBER(SEARCH("FOLPET",I1126)),"Folpet",IF(ISNUMBER(SEARCH("METHYL [2-({[6- (TRIFLUOROMETHYL) PYRIDIN-2-YL] OXY} METHYL) PHENYL",I1126)),"Esther",IF(ISNUMBER(SEARCH("TEBUCONAZOL",I1126)),"Tebuconazole",IF(ISNUMBER(SEARCH("DICHLOROPHENYL",I1126)),"Dichlorophenyl Isocyanates",IF(ISNUMBER(SEARCH("CAPTAN",I1126)),"Captan",IF(ISNUMBER(SEARCH("DIMETHYLACETAMID",I1126)),"Dimethylacetamide",IF(ISNUMBER(SEARCH("AFALON",I1126)),"Linuron","FIX IT"))))))))</f>
        <v>Captan</v>
      </c>
      <c r="K1126" s="12" t="str">
        <f t="shared" si="275"/>
        <v>Captan</v>
      </c>
      <c r="L1126" s="12" t="str">
        <f t="shared" si="276"/>
        <v>Fungicide</v>
      </c>
      <c r="M1126" s="4">
        <v>41504</v>
      </c>
      <c r="N1126" s="4">
        <v>41.5</v>
      </c>
      <c r="O1126" s="4">
        <v>264000</v>
      </c>
      <c r="P1126" s="15">
        <f t="shared" si="279"/>
        <v>6.3608326908249806</v>
      </c>
      <c r="Q1126" s="7"/>
      <c r="R1126" s="7"/>
      <c r="S1126" s="7"/>
    </row>
    <row r="1127" spans="1:19" ht="22" customHeight="1" x14ac:dyDescent="0.3">
      <c r="A1127" s="5">
        <v>43356</v>
      </c>
      <c r="B1127" s="21" t="str">
        <f t="shared" si="277"/>
        <v>September, 2018</v>
      </c>
      <c r="C1127" s="21" t="str">
        <f t="shared" si="278"/>
        <v>September, 2018´</v>
      </c>
      <c r="D1127" s="6" t="s">
        <v>32</v>
      </c>
      <c r="E1127" s="6" t="s">
        <v>77</v>
      </c>
      <c r="F1127" s="6" t="s">
        <v>67</v>
      </c>
      <c r="G1127" s="6" t="s">
        <v>44</v>
      </c>
      <c r="H1127" s="6" t="s">
        <v>82</v>
      </c>
      <c r="I1127" s="6" t="s">
        <v>1259</v>
      </c>
      <c r="J1127" s="12" t="str">
        <f t="shared" si="283"/>
        <v>Chlorpyrifos</v>
      </c>
      <c r="K1127" s="12" t="str">
        <f t="shared" si="275"/>
        <v>Pyrinex</v>
      </c>
      <c r="L1127" s="12" t="str">
        <f t="shared" si="276"/>
        <v>Pesticide</v>
      </c>
      <c r="M1127" s="7">
        <v>59880</v>
      </c>
      <c r="N1127" s="7">
        <v>59.88</v>
      </c>
      <c r="O1127" s="7">
        <v>1588000</v>
      </c>
      <c r="P1127" s="15">
        <f t="shared" si="279"/>
        <v>26.519706078824314</v>
      </c>
      <c r="Q1127" s="10"/>
      <c r="R1127" s="10"/>
      <c r="S1127" s="10"/>
    </row>
    <row r="1128" spans="1:19" ht="22" customHeight="1" x14ac:dyDescent="0.3">
      <c r="A1128" s="2">
        <v>43356</v>
      </c>
      <c r="B1128" s="21" t="str">
        <f t="shared" si="277"/>
        <v>September, 2018</v>
      </c>
      <c r="C1128" s="21" t="str">
        <f t="shared" si="278"/>
        <v>September, 2018´</v>
      </c>
      <c r="D1128" s="3" t="s">
        <v>32</v>
      </c>
      <c r="E1128" s="3" t="s">
        <v>77</v>
      </c>
      <c r="F1128" s="3" t="s">
        <v>67</v>
      </c>
      <c r="G1128" s="3" t="s">
        <v>44</v>
      </c>
      <c r="H1128" s="3" t="s">
        <v>82</v>
      </c>
      <c r="I1128" s="3" t="s">
        <v>963</v>
      </c>
      <c r="J1128" s="12" t="str">
        <f t="shared" ref="J1128" si="286">IF(ISNUMBER(SEARCH("DMS",I1128)),"Dimethyl Sulfate",IF(ISNUMBER(SEARCH("2,4-XILIDIN",I1128)),"2,4-Xylidine",IF(ISNUMBER(SEARCH("GALIGAN",I1128)),"Oxyfluorfen",IF(ISNUMBER(SEARCH("DIMETHYLAMINE",I1128)),"Dimethylamine",IF(ISNUMBER(SEARCH("ORTHOFORMATE",I1128)),"Trimethyl orthoformate",IF(ISNUMBER(SEARCH("NOVALURON",I1128)),"Novaluron",IF(ISNUMBER(SEARCH("DIMETHYL SULPHATE",I1128)),"Dimethyl Sulphate",IF(ISNUMBER(SEARCH("ALTAPYNE",I1128)),"Acid Based Co-Emulsifier",IF(ISNUMBER(SEARCH("METHANESULFONYL",I1128)),"Methanesulfonyl chloride",IF(ISNUMBER(SEARCH("METHYL FORMATE",I1128)),"Methanoate",IF(ISNUMBER(SEARCH("FLUEN",I1128)),"Fluensulfone","FIX IT")))))))))))</f>
        <v>Novaluron</v>
      </c>
      <c r="K1128" s="12" t="str">
        <f t="shared" si="275"/>
        <v>Rimon</v>
      </c>
      <c r="L1128" s="12" t="str">
        <f t="shared" si="276"/>
        <v>Insecticide</v>
      </c>
      <c r="M1128" s="4">
        <v>79200</v>
      </c>
      <c r="N1128" s="4">
        <v>79.2</v>
      </c>
      <c r="O1128" s="4">
        <v>2100000</v>
      </c>
      <c r="P1128" s="15">
        <f t="shared" si="279"/>
        <v>26.515151515151516</v>
      </c>
      <c r="Q1128" s="7"/>
      <c r="R1128" s="7"/>
      <c r="S1128" s="7"/>
    </row>
    <row r="1129" spans="1:19" ht="22" customHeight="1" x14ac:dyDescent="0.3">
      <c r="A1129" s="5">
        <v>43356</v>
      </c>
      <c r="B1129" s="21" t="str">
        <f t="shared" si="277"/>
        <v>September, 2018</v>
      </c>
      <c r="C1129" s="21" t="str">
        <f t="shared" si="278"/>
        <v>September, 2018´</v>
      </c>
      <c r="D1129" s="6" t="s">
        <v>32</v>
      </c>
      <c r="E1129" s="6" t="s">
        <v>77</v>
      </c>
      <c r="F1129" s="6" t="s">
        <v>67</v>
      </c>
      <c r="G1129" s="6" t="s">
        <v>44</v>
      </c>
      <c r="H1129" s="6" t="s">
        <v>243</v>
      </c>
      <c r="I1129" s="6" t="s">
        <v>1260</v>
      </c>
      <c r="J1129" s="12" t="str">
        <f t="shared" ref="J1129" si="287">IF(ISNUMBER(SEARCH("BUTYRAMIDE",I1129)),"2,3-Dimethyl Butyramide",IF(ISNUMBER(SEARCH("FOLPET",I1129)),"Folpet",IF(ISNUMBER(SEARCH("METHYL [2-({[6- (TRIFLUOROMETHYL) PYRIDIN-2-YL] OXY} METHYL) PHENYL",I1129)),"Esther",IF(ISNUMBER(SEARCH("TEBUCONAZOL",I1129)),"Tebuconazole",IF(ISNUMBER(SEARCH("DICHLOROPHENYL",I1129)),"Dichlorophenyl Isocyanates",IF(ISNUMBER(SEARCH("CAPTAN",I1129)),"Captan",IF(ISNUMBER(SEARCH("DIMETHYLACETAMID",I1129)),"Dimethylacetamide",IF(ISNUMBER(SEARCH("AFALON",I1129)),"Linuron","FIX IT"))))))))</f>
        <v>Captan</v>
      </c>
      <c r="K1129" s="12" t="str">
        <f t="shared" si="275"/>
        <v>Captan</v>
      </c>
      <c r="L1129" s="12" t="str">
        <f t="shared" si="276"/>
        <v>Fungicide</v>
      </c>
      <c r="M1129" s="7">
        <v>19455</v>
      </c>
      <c r="N1129" s="7">
        <v>19.45</v>
      </c>
      <c r="O1129" s="7">
        <v>335000</v>
      </c>
      <c r="P1129" s="15">
        <f t="shared" si="279"/>
        <v>17.219223849910048</v>
      </c>
      <c r="Q1129" s="10"/>
      <c r="R1129" s="10"/>
      <c r="S1129" s="10"/>
    </row>
    <row r="1130" spans="1:19" ht="22" customHeight="1" x14ac:dyDescent="0.3">
      <c r="A1130" s="2">
        <v>43356</v>
      </c>
      <c r="B1130" s="21" t="str">
        <f t="shared" si="277"/>
        <v>September, 2018</v>
      </c>
      <c r="C1130" s="21" t="str">
        <f t="shared" si="278"/>
        <v>September, 2018´</v>
      </c>
      <c r="D1130" s="3" t="s">
        <v>624</v>
      </c>
      <c r="E1130" s="3" t="s">
        <v>77</v>
      </c>
      <c r="F1130" s="3" t="s">
        <v>67</v>
      </c>
      <c r="G1130" s="3" t="s">
        <v>44</v>
      </c>
      <c r="H1130" s="3" t="s">
        <v>82</v>
      </c>
      <c r="I1130" s="3" t="s">
        <v>1261</v>
      </c>
      <c r="J1130" s="12" t="s">
        <v>3193</v>
      </c>
      <c r="K1130" s="12" t="str">
        <f t="shared" si="275"/>
        <v>Galil</v>
      </c>
      <c r="L1130" s="12" t="str">
        <f t="shared" si="276"/>
        <v>Insecticide</v>
      </c>
      <c r="M1130" s="4">
        <v>22050</v>
      </c>
      <c r="N1130" s="4">
        <v>22.05</v>
      </c>
      <c r="O1130" s="4">
        <v>585000</v>
      </c>
      <c r="P1130" s="15">
        <f t="shared" si="279"/>
        <v>26.530612244897959</v>
      </c>
      <c r="Q1130" s="7"/>
      <c r="R1130" s="7"/>
      <c r="S1130" s="7"/>
    </row>
    <row r="1131" spans="1:19" ht="22" customHeight="1" x14ac:dyDescent="0.3">
      <c r="A1131" s="5">
        <v>43355</v>
      </c>
      <c r="B1131" s="21" t="str">
        <f t="shared" si="277"/>
        <v>September, 2018</v>
      </c>
      <c r="C1131" s="21" t="str">
        <f t="shared" si="278"/>
        <v>September, 2018´</v>
      </c>
      <c r="D1131" s="6" t="s">
        <v>84</v>
      </c>
      <c r="E1131" s="6" t="s">
        <v>779</v>
      </c>
      <c r="F1131" s="6" t="s">
        <v>96</v>
      </c>
      <c r="G1131" s="6" t="s">
        <v>44</v>
      </c>
      <c r="H1131" s="6" t="s">
        <v>781</v>
      </c>
      <c r="I1131" s="6" t="s">
        <v>1262</v>
      </c>
      <c r="J1131" s="12" t="s">
        <v>3184</v>
      </c>
      <c r="K1131" s="12" t="str">
        <f t="shared" si="275"/>
        <v>Not Identified</v>
      </c>
      <c r="L1131" s="12" t="str">
        <f t="shared" si="276"/>
        <v>General Chemical</v>
      </c>
      <c r="M1131" s="7">
        <v>68520</v>
      </c>
      <c r="N1131" s="7">
        <v>68.52</v>
      </c>
      <c r="O1131" s="7">
        <v>206000</v>
      </c>
      <c r="P1131" s="15">
        <f t="shared" si="279"/>
        <v>3.0064214827787508</v>
      </c>
      <c r="Q1131" s="10"/>
      <c r="R1131" s="10"/>
      <c r="S1131" s="10"/>
    </row>
    <row r="1132" spans="1:19" ht="22" customHeight="1" x14ac:dyDescent="0.3">
      <c r="A1132" s="2">
        <v>43354</v>
      </c>
      <c r="B1132" s="21" t="str">
        <f t="shared" si="277"/>
        <v>September, 2018</v>
      </c>
      <c r="C1132" s="21" t="str">
        <f t="shared" si="278"/>
        <v>September, 2018´</v>
      </c>
      <c r="D1132" s="3" t="s">
        <v>753</v>
      </c>
      <c r="E1132" s="3" t="s">
        <v>77</v>
      </c>
      <c r="F1132" s="3" t="s">
        <v>67</v>
      </c>
      <c r="G1132" s="3" t="s">
        <v>44</v>
      </c>
      <c r="H1132" s="3" t="s">
        <v>243</v>
      </c>
      <c r="I1132" s="3" t="s">
        <v>1263</v>
      </c>
      <c r="J1132" s="12" t="str">
        <f t="shared" ref="J1132" si="288">IF(ISNUMBER(SEARCH("BUTYRAMIDE",I1132)),"2,3-Dimethyl Butyramide",IF(ISNUMBER(SEARCH("FOLPET",I1132)),"Folpet",IF(ISNUMBER(SEARCH("METHYL [2-({[6- (TRIFLUOROMETHYL) PYRIDIN-2-YL] OXY} METHYL) PHENYL",I1132)),"Esther",IF(ISNUMBER(SEARCH("TEBUCONAZOL",I1132)),"Tebuconazole",IF(ISNUMBER(SEARCH("DICHLOROPHENYL",I1132)),"Dichlorophenyl Isocyanates",IF(ISNUMBER(SEARCH("CAPTAN",I1132)),"Captan",IF(ISNUMBER(SEARCH("DIMETHYLACETAMID",I1132)),"Dimethylacetamide",IF(ISNUMBER(SEARCH("AFALON",I1132)),"Linuron","FIX IT"))))))))</f>
        <v>Captan</v>
      </c>
      <c r="K1132" s="12" t="str">
        <f t="shared" si="275"/>
        <v>Captan</v>
      </c>
      <c r="L1132" s="12" t="str">
        <f t="shared" si="276"/>
        <v>Fungicide</v>
      </c>
      <c r="M1132" s="4">
        <v>51880</v>
      </c>
      <c r="N1132" s="4">
        <v>51.88</v>
      </c>
      <c r="O1132" s="4">
        <v>894000</v>
      </c>
      <c r="P1132" s="15">
        <f t="shared" si="279"/>
        <v>17.232074016962219</v>
      </c>
      <c r="Q1132" s="7"/>
      <c r="R1132" s="7"/>
      <c r="S1132" s="7"/>
    </row>
    <row r="1133" spans="1:19" ht="22" customHeight="1" x14ac:dyDescent="0.3">
      <c r="A1133" s="5">
        <v>43354</v>
      </c>
      <c r="B1133" s="21" t="str">
        <f t="shared" si="277"/>
        <v>September, 2018</v>
      </c>
      <c r="C1133" s="21" t="str">
        <f t="shared" si="278"/>
        <v>September, 2018´</v>
      </c>
      <c r="D1133" s="6" t="s">
        <v>84</v>
      </c>
      <c r="E1133" s="6" t="s">
        <v>1264</v>
      </c>
      <c r="F1133" s="6" t="s">
        <v>1267</v>
      </c>
      <c r="G1133" s="6" t="s">
        <v>44</v>
      </c>
      <c r="H1133" s="6" t="s">
        <v>1269</v>
      </c>
      <c r="I1133" s="6" t="s">
        <v>1270</v>
      </c>
      <c r="J1133" s="12" t="s">
        <v>3189</v>
      </c>
      <c r="K1133" s="12" t="str">
        <f t="shared" si="275"/>
        <v>Not Identified</v>
      </c>
      <c r="L1133" s="12" t="str">
        <f t="shared" si="276"/>
        <v>General Chemical</v>
      </c>
      <c r="M1133" s="7">
        <v>80190</v>
      </c>
      <c r="N1133" s="7">
        <v>80.19</v>
      </c>
      <c r="O1133" s="7">
        <v>1995000</v>
      </c>
      <c r="P1133" s="15">
        <f t="shared" si="279"/>
        <v>24.878413767302657</v>
      </c>
      <c r="Q1133" s="12" t="s">
        <v>3189</v>
      </c>
      <c r="R1133" s="17" t="s">
        <v>3250</v>
      </c>
      <c r="S1133" s="12" t="s">
        <v>3163</v>
      </c>
    </row>
    <row r="1134" spans="1:19" ht="22" customHeight="1" x14ac:dyDescent="0.3">
      <c r="A1134" s="2">
        <v>43354</v>
      </c>
      <c r="B1134" s="21" t="str">
        <f t="shared" si="277"/>
        <v>September, 2018</v>
      </c>
      <c r="C1134" s="21" t="str">
        <f t="shared" si="278"/>
        <v>September, 2018´</v>
      </c>
      <c r="D1134" s="3" t="s">
        <v>84</v>
      </c>
      <c r="E1134" s="3" t="s">
        <v>1271</v>
      </c>
      <c r="F1134" s="3" t="s">
        <v>60</v>
      </c>
      <c r="G1134" s="3" t="s">
        <v>44</v>
      </c>
      <c r="H1134" s="3" t="s">
        <v>748</v>
      </c>
      <c r="I1134" s="3" t="s">
        <v>1274</v>
      </c>
      <c r="J1134" s="12" t="s">
        <v>3161</v>
      </c>
      <c r="K1134" s="12" t="str">
        <f t="shared" si="275"/>
        <v>Not Identified</v>
      </c>
      <c r="L1134" s="12" t="str">
        <f t="shared" si="276"/>
        <v>General Chemical</v>
      </c>
      <c r="M1134" s="4">
        <v>33680</v>
      </c>
      <c r="N1134" s="4">
        <v>33.68</v>
      </c>
      <c r="O1134" s="4">
        <v>197000</v>
      </c>
      <c r="P1134" s="15">
        <f t="shared" si="279"/>
        <v>5.8491686460807601</v>
      </c>
      <c r="Q1134" s="7"/>
      <c r="R1134" s="7"/>
      <c r="S1134" s="7"/>
    </row>
    <row r="1135" spans="1:19" ht="22" customHeight="1" x14ac:dyDescent="0.3">
      <c r="A1135" s="5">
        <v>43354</v>
      </c>
      <c r="B1135" s="21" t="str">
        <f t="shared" si="277"/>
        <v>September, 2018</v>
      </c>
      <c r="C1135" s="21" t="str">
        <f t="shared" si="278"/>
        <v>September, 2018´</v>
      </c>
      <c r="D1135" s="6" t="s">
        <v>84</v>
      </c>
      <c r="E1135" s="6" t="s">
        <v>166</v>
      </c>
      <c r="F1135" s="6" t="s">
        <v>60</v>
      </c>
      <c r="G1135" s="6" t="s">
        <v>44</v>
      </c>
      <c r="H1135" s="6" t="s">
        <v>251</v>
      </c>
      <c r="I1135" s="6" t="s">
        <v>1275</v>
      </c>
      <c r="J1135" s="12" t="str">
        <f t="shared" ref="J1135" si="289">IF(ISNUMBER(SEARCH("2,4 D",I1133)),"2,4-Dichlorophenoxyacetic acid",IF(ISNUMBER(SEARCH("ACIDO",I1133)),"2,4-Dichlorophenoxyacetic acid",IF(ISNUMBER(SEARCH("NAPHTHA",I1133)),"Aromatic Solvent Mixture",IF(ISNUMBER(SEARCH("DIMETHYLAMINE",I1133)),"Dimethylamine",IF(ISNUMBER(SEARCH("DIMETILAMINA",I1133)),"Dimethylamine",IF(ISNUMBER(SEARCH("JUMP",I1133)),"Diuron",IF(ISNUMBER(SEARCH(" 2-AMINO-2,3-DIMETHYL BUTYRAMIDE",I1133)),"Herbicide Amine Intermediate",IF(ISNUMBER(SEARCH("TEBUTHIURON",I1133)),"Tebuthiuron",IF(ISNUMBER(SEARCH("DMS",I1133)),"Dimethyl Sulfate",IF(ISNUMBER(SEARCH("2,4-XILIDIN",I1133)),"2,4-Xylidine","FIX IT"))))))))))</f>
        <v>2,4-Dichlorophenoxyacetic acid</v>
      </c>
      <c r="K1135" s="12" t="str">
        <f t="shared" si="275"/>
        <v>2,4-D Main</v>
      </c>
      <c r="L1135" s="12" t="str">
        <f t="shared" si="276"/>
        <v>Herbicide</v>
      </c>
      <c r="M1135" s="7">
        <v>26144</v>
      </c>
      <c r="N1135" s="7">
        <v>26.14</v>
      </c>
      <c r="O1135" s="7">
        <v>139000</v>
      </c>
      <c r="P1135" s="15">
        <f t="shared" si="279"/>
        <v>5.3167074663402696</v>
      </c>
      <c r="Q1135" s="10"/>
      <c r="R1135" s="10"/>
      <c r="S1135" s="10"/>
    </row>
    <row r="1136" spans="1:19" ht="22" customHeight="1" x14ac:dyDescent="0.3">
      <c r="A1136" s="2">
        <v>43353</v>
      </c>
      <c r="B1136" s="21" t="str">
        <f t="shared" si="277"/>
        <v>September, 2018</v>
      </c>
      <c r="C1136" s="21" t="str">
        <f t="shared" si="278"/>
        <v>September, 2018´</v>
      </c>
      <c r="D1136" s="3" t="s">
        <v>32</v>
      </c>
      <c r="E1136" s="3" t="s">
        <v>65</v>
      </c>
      <c r="F1136" s="3" t="s">
        <v>67</v>
      </c>
      <c r="G1136" s="3" t="s">
        <v>44</v>
      </c>
      <c r="H1136" s="3" t="s">
        <v>73</v>
      </c>
      <c r="I1136" s="3" t="s">
        <v>907</v>
      </c>
      <c r="J1136" s="12" t="str">
        <f t="shared" ref="J1136:J1148" si="290">IF(ISNUMBER(SEARCH("CARBENDAZIM",I1136)),"Carbendazim",IF(ISNUMBER(SEARCH("4-D",I1136)),"2,4-Dichlorophenoxyacetic acid",IF(ISNUMBER(SEARCH("RIDOVER",I1136)),"Glyphosate",IF(ISNUMBER(SEARCH("POQUER",I1136)),"Clethodim",IF(ISNUMBER(SEARCH("LITER",I1136)),"Imidacloprid",IF(ISNUMBER(SEARCH("PYRINEX",I1136)),"Chlorpyrifos",IF(ISNUMBER(SEARCH("ORBIT",I1136)),"Omethoate",IF(ISNUMBER(SEARCH("HEXARON",I1136)),"Diuron",IF(ISNUMBER(SEARCH("ISOPROPYLAMINE",I1136)),"Isopropylamine",IF(ISNUMBER(SEARCH("GLYPHOSATE",I1136)),"Glyphosate",IF(ISNUMBER(SEARCH("MANCOZEB",I1136)),"Mancozeb Indofil",IF(ISNUMBER(SEARCH("PARAQUAT",I1136)),"Paraquat",IF(ISNUMBER(SEARCH("CAROMAX",I1136)),"Aromatic Solvent Mixture",IF(ISNUMBER(SEARCH("BUTIRON",I1136)),"Tebuthiuron",IF(ISNUMBER(SEARCH("VORAZ",I1136)),"Methomyl",IF(ISNUMBER(SEARCH("IMIDACLOPRID",I1136)),"Imidacloprid",IF(ISNUMBER(SEARCH("2 4 D",I1136)),"2,4-Dichlorophenoxyacetic acid",IF(ISNUMBER(SEARCH("IMIDACL",I1136)),"Imidacloprid",IF(ISNUMBER(SEARCH("DIUREX",I1136)),"Diuron",IF(ISNUMBER(SEARCH("RAPEL",I1136)),"Acephate","fix it"))))))))))))))))))))</f>
        <v>Clethodim</v>
      </c>
      <c r="K1136" s="12" t="str">
        <f t="shared" si="275"/>
        <v>Platinum</v>
      </c>
      <c r="L1136" s="12" t="str">
        <f t="shared" si="276"/>
        <v>Herbicide</v>
      </c>
      <c r="M1136" s="4">
        <v>25509</v>
      </c>
      <c r="N1136" s="4">
        <v>25.51</v>
      </c>
      <c r="O1136" s="4">
        <v>339000</v>
      </c>
      <c r="P1136" s="15">
        <f t="shared" si="279"/>
        <v>13.289427260966718</v>
      </c>
      <c r="Q1136" s="7"/>
      <c r="R1136" s="7"/>
      <c r="S1136" s="7"/>
    </row>
    <row r="1137" spans="1:19" ht="22" customHeight="1" x14ac:dyDescent="0.3">
      <c r="A1137" s="5">
        <v>43353</v>
      </c>
      <c r="B1137" s="21" t="str">
        <f t="shared" si="277"/>
        <v>September, 2018</v>
      </c>
      <c r="C1137" s="21" t="str">
        <f t="shared" si="278"/>
        <v>September, 2018´</v>
      </c>
      <c r="D1137" s="6" t="s">
        <v>32</v>
      </c>
      <c r="E1137" s="6" t="s">
        <v>578</v>
      </c>
      <c r="F1137" s="6" t="s">
        <v>60</v>
      </c>
      <c r="G1137" s="6" t="s">
        <v>44</v>
      </c>
      <c r="H1137" s="6" t="s">
        <v>580</v>
      </c>
      <c r="I1137" s="6" t="s">
        <v>1276</v>
      </c>
      <c r="J1137" s="12" t="s">
        <v>3172</v>
      </c>
      <c r="K1137" s="12" t="str">
        <f t="shared" si="275"/>
        <v>Not Identified</v>
      </c>
      <c r="L1137" s="12" t="str">
        <f t="shared" si="276"/>
        <v>General Chemical</v>
      </c>
      <c r="M1137" s="7">
        <v>11522</v>
      </c>
      <c r="N1137" s="7">
        <v>11.52</v>
      </c>
      <c r="O1137" s="7">
        <v>305000</v>
      </c>
      <c r="P1137" s="15">
        <f t="shared" si="279"/>
        <v>26.471098767575075</v>
      </c>
      <c r="Q1137" s="10"/>
      <c r="R1137" s="10"/>
      <c r="S1137" s="10"/>
    </row>
    <row r="1138" spans="1:19" ht="22" customHeight="1" x14ac:dyDescent="0.3">
      <c r="A1138" s="2">
        <v>43353</v>
      </c>
      <c r="B1138" s="21" t="str">
        <f t="shared" si="277"/>
        <v>September, 2018</v>
      </c>
      <c r="C1138" s="21" t="str">
        <f t="shared" si="278"/>
        <v>September, 2018´</v>
      </c>
      <c r="D1138" s="3" t="s">
        <v>32</v>
      </c>
      <c r="E1138" s="3" t="s">
        <v>191</v>
      </c>
      <c r="F1138" s="3" t="s">
        <v>186</v>
      </c>
      <c r="G1138" s="3" t="s">
        <v>44</v>
      </c>
      <c r="H1138" s="3" t="s">
        <v>193</v>
      </c>
      <c r="I1138" s="19" t="s">
        <v>1277</v>
      </c>
      <c r="J1138" s="12" t="s">
        <v>3205</v>
      </c>
      <c r="K1138" s="12" t="str">
        <f t="shared" si="275"/>
        <v>Not Identified</v>
      </c>
      <c r="L1138" s="12" t="str">
        <f t="shared" si="276"/>
        <v>General Chemical</v>
      </c>
      <c r="M1138" s="4">
        <v>76820</v>
      </c>
      <c r="N1138" s="4">
        <v>76.819999999999993</v>
      </c>
      <c r="O1138" s="4">
        <v>162000</v>
      </c>
      <c r="P1138" s="15">
        <f t="shared" si="279"/>
        <v>2.1088258266076543</v>
      </c>
      <c r="Q1138" s="10"/>
      <c r="R1138" s="10"/>
      <c r="S1138" s="10"/>
    </row>
    <row r="1139" spans="1:19" ht="22" customHeight="1" x14ac:dyDescent="0.3">
      <c r="A1139" s="5">
        <v>43353</v>
      </c>
      <c r="B1139" s="21" t="str">
        <f t="shared" si="277"/>
        <v>September, 2018</v>
      </c>
      <c r="C1139" s="21" t="str">
        <f t="shared" si="278"/>
        <v>September, 2018´</v>
      </c>
      <c r="D1139" s="6" t="s">
        <v>32</v>
      </c>
      <c r="E1139" s="6" t="s">
        <v>35</v>
      </c>
      <c r="F1139" s="6" t="s">
        <v>1064</v>
      </c>
      <c r="G1139" s="6" t="s">
        <v>44</v>
      </c>
      <c r="H1139" s="6" t="s">
        <v>47</v>
      </c>
      <c r="I1139" s="6" t="s">
        <v>1278</v>
      </c>
      <c r="J1139" s="12" t="str">
        <f t="shared" ref="J1139" si="291">IF(ISNUMBER(SEARCH("2,4 D",I1139)),"2,4-Dichlorophenoxyacetic acid",IF(ISNUMBER(SEARCH("ACIDO",I1139)),"2,4-Dichlorophenoxyacetic acid",IF(ISNUMBER(SEARCH("NAPHTHA",I1139)),"Aromatic Solvent Mixture",IF(ISNUMBER(SEARCH("DIMETHYLAMINE",I1139)),"Dimethylamine",IF(ISNUMBER(SEARCH("DIMETILAMINA",I1139)),"Dimethylamine",IF(ISNUMBER(SEARCH("JUMP",I1139)),"Diuron",IF(ISNUMBER(SEARCH("2-AMINO-2,3-DIMETHYL BUTYRAMIDE",I1139)),"Herbicide Amine Intermediate",IF(ISNUMBER(SEARCH("TEBUTHIURON",I1139)),"Tebuthiuron","FIXIT"))))))))</f>
        <v>2,4-Dichlorophenoxyacetic acid</v>
      </c>
      <c r="K1139" s="12" t="str">
        <f t="shared" si="275"/>
        <v>2,4-D Main</v>
      </c>
      <c r="L1139" s="12" t="str">
        <f t="shared" si="276"/>
        <v>Herbicide</v>
      </c>
      <c r="M1139" s="7">
        <v>259500</v>
      </c>
      <c r="N1139" s="7">
        <v>259.5</v>
      </c>
      <c r="O1139" s="6" t="s">
        <v>49</v>
      </c>
      <c r="P1139" s="15" t="e">
        <f t="shared" si="279"/>
        <v>#VALUE!</v>
      </c>
      <c r="Q1139" s="7"/>
      <c r="R1139" s="7"/>
      <c r="S1139" s="7"/>
    </row>
    <row r="1140" spans="1:19" ht="22" customHeight="1" x14ac:dyDescent="0.3">
      <c r="A1140" s="2">
        <v>43353</v>
      </c>
      <c r="B1140" s="21" t="str">
        <f t="shared" si="277"/>
        <v>September, 2018</v>
      </c>
      <c r="C1140" s="21" t="str">
        <f t="shared" si="278"/>
        <v>September, 2018´</v>
      </c>
      <c r="D1140" s="3" t="s">
        <v>32</v>
      </c>
      <c r="E1140" s="3" t="s">
        <v>173</v>
      </c>
      <c r="F1140" s="3" t="s">
        <v>176</v>
      </c>
      <c r="G1140" s="3" t="s">
        <v>44</v>
      </c>
      <c r="H1140" s="3" t="s">
        <v>179</v>
      </c>
      <c r="I1140" s="3" t="s">
        <v>1279</v>
      </c>
      <c r="J1140" s="12" t="s">
        <v>3217</v>
      </c>
      <c r="K1140" s="12" t="str">
        <f t="shared" si="275"/>
        <v>Not Identified</v>
      </c>
      <c r="L1140" s="12" t="str">
        <f t="shared" si="276"/>
        <v>General Chemical</v>
      </c>
      <c r="M1140" s="4">
        <v>52125</v>
      </c>
      <c r="N1140" s="4">
        <v>52.13</v>
      </c>
      <c r="O1140" s="4">
        <v>27400</v>
      </c>
      <c r="P1140" s="15">
        <f t="shared" si="279"/>
        <v>0.52565947242206235</v>
      </c>
      <c r="Q1140" s="12" t="s">
        <v>3227</v>
      </c>
      <c r="R1140" s="17" t="s">
        <v>3250</v>
      </c>
      <c r="S1140" s="12" t="s">
        <v>3163</v>
      </c>
    </row>
    <row r="1141" spans="1:19" ht="22" customHeight="1" x14ac:dyDescent="0.3">
      <c r="A1141" s="5">
        <v>43353</v>
      </c>
      <c r="B1141" s="21" t="str">
        <f t="shared" si="277"/>
        <v>September, 2018</v>
      </c>
      <c r="C1141" s="21" t="str">
        <f t="shared" si="278"/>
        <v>September, 2018´</v>
      </c>
      <c r="D1141" s="6" t="s">
        <v>32</v>
      </c>
      <c r="E1141" s="6" t="s">
        <v>65</v>
      </c>
      <c r="F1141" s="6" t="s">
        <v>67</v>
      </c>
      <c r="G1141" s="6" t="s">
        <v>44</v>
      </c>
      <c r="H1141" s="6" t="s">
        <v>73</v>
      </c>
      <c r="I1141" s="6" t="s">
        <v>907</v>
      </c>
      <c r="J1141" s="12" t="str">
        <f t="shared" si="290"/>
        <v>Clethodim</v>
      </c>
      <c r="K1141" s="12" t="str">
        <f t="shared" si="275"/>
        <v>Platinum</v>
      </c>
      <c r="L1141" s="12" t="str">
        <f t="shared" si="276"/>
        <v>Herbicide</v>
      </c>
      <c r="M1141" s="7">
        <v>25914</v>
      </c>
      <c r="N1141" s="7">
        <v>25.91</v>
      </c>
      <c r="O1141" s="7">
        <v>344000</v>
      </c>
      <c r="P1141" s="15">
        <f t="shared" si="279"/>
        <v>13.274677780350389</v>
      </c>
      <c r="Q1141" s="7"/>
      <c r="R1141" s="7"/>
      <c r="S1141" s="7"/>
    </row>
    <row r="1142" spans="1:19" ht="22" customHeight="1" x14ac:dyDescent="0.3">
      <c r="A1142" s="2">
        <v>43353</v>
      </c>
      <c r="B1142" s="21" t="str">
        <f t="shared" si="277"/>
        <v>September, 2018</v>
      </c>
      <c r="C1142" s="21" t="str">
        <f t="shared" si="278"/>
        <v>September, 2018´</v>
      </c>
      <c r="D1142" s="3" t="s">
        <v>32</v>
      </c>
      <c r="E1142" s="3" t="s">
        <v>65</v>
      </c>
      <c r="F1142" s="3" t="s">
        <v>67</v>
      </c>
      <c r="G1142" s="3" t="s">
        <v>44</v>
      </c>
      <c r="H1142" s="3" t="s">
        <v>73</v>
      </c>
      <c r="I1142" s="3" t="s">
        <v>907</v>
      </c>
      <c r="J1142" s="12" t="str">
        <f t="shared" si="290"/>
        <v>Clethodim</v>
      </c>
      <c r="K1142" s="12" t="str">
        <f t="shared" si="275"/>
        <v>Platinum</v>
      </c>
      <c r="L1142" s="12" t="str">
        <f t="shared" si="276"/>
        <v>Herbicide</v>
      </c>
      <c r="M1142" s="4">
        <v>25430</v>
      </c>
      <c r="N1142" s="4">
        <v>25.43</v>
      </c>
      <c r="O1142" s="4">
        <v>338000</v>
      </c>
      <c r="P1142" s="15">
        <f t="shared" si="279"/>
        <v>13.291388124262681</v>
      </c>
      <c r="Q1142" s="10"/>
      <c r="R1142" s="10"/>
      <c r="S1142" s="10"/>
    </row>
    <row r="1143" spans="1:19" ht="22" customHeight="1" x14ac:dyDescent="0.3">
      <c r="A1143" s="5">
        <v>43353</v>
      </c>
      <c r="B1143" s="21" t="str">
        <f t="shared" si="277"/>
        <v>September, 2018</v>
      </c>
      <c r="C1143" s="21" t="str">
        <f t="shared" si="278"/>
        <v>September, 2018´</v>
      </c>
      <c r="D1143" s="6" t="s">
        <v>32</v>
      </c>
      <c r="E1143" s="6" t="s">
        <v>65</v>
      </c>
      <c r="F1143" s="6" t="s">
        <v>67</v>
      </c>
      <c r="G1143" s="6" t="s">
        <v>44</v>
      </c>
      <c r="H1143" s="6" t="s">
        <v>73</v>
      </c>
      <c r="I1143" s="6" t="s">
        <v>1280</v>
      </c>
      <c r="J1143" s="12" t="str">
        <f t="shared" si="290"/>
        <v>Clethodim</v>
      </c>
      <c r="K1143" s="12" t="str">
        <f t="shared" si="275"/>
        <v>Platinum</v>
      </c>
      <c r="L1143" s="12" t="str">
        <f t="shared" si="276"/>
        <v>Herbicide</v>
      </c>
      <c r="M1143" s="7">
        <v>25880</v>
      </c>
      <c r="N1143" s="7">
        <v>25.88</v>
      </c>
      <c r="O1143" s="7">
        <v>344000</v>
      </c>
      <c r="P1143" s="15">
        <f t="shared" si="279"/>
        <v>13.292117465224111</v>
      </c>
      <c r="Q1143" s="7"/>
      <c r="R1143" s="7"/>
      <c r="S1143" s="7"/>
    </row>
    <row r="1144" spans="1:19" ht="22" customHeight="1" x14ac:dyDescent="0.3">
      <c r="A1144" s="2">
        <v>43353</v>
      </c>
      <c r="B1144" s="21" t="str">
        <f t="shared" si="277"/>
        <v>September, 2018</v>
      </c>
      <c r="C1144" s="21" t="str">
        <f t="shared" si="278"/>
        <v>September, 2018´</v>
      </c>
      <c r="D1144" s="3" t="s">
        <v>32</v>
      </c>
      <c r="E1144" s="3" t="s">
        <v>65</v>
      </c>
      <c r="F1144" s="3" t="s">
        <v>67</v>
      </c>
      <c r="G1144" s="3" t="s">
        <v>44</v>
      </c>
      <c r="H1144" s="3" t="s">
        <v>73</v>
      </c>
      <c r="I1144" s="3" t="s">
        <v>1281</v>
      </c>
      <c r="J1144" s="12" t="str">
        <f t="shared" si="290"/>
        <v>Tebuthiuron</v>
      </c>
      <c r="K1144" s="12" t="str">
        <f t="shared" si="275"/>
        <v>Butiron</v>
      </c>
      <c r="L1144" s="12" t="str">
        <f t="shared" si="276"/>
        <v>Herbicide</v>
      </c>
      <c r="M1144" s="4">
        <v>18970</v>
      </c>
      <c r="N1144" s="4">
        <v>18.97</v>
      </c>
      <c r="O1144" s="4">
        <v>252000</v>
      </c>
      <c r="P1144" s="15">
        <f t="shared" si="279"/>
        <v>13.284132841328413</v>
      </c>
      <c r="Q1144" s="10"/>
      <c r="R1144" s="10"/>
      <c r="S1144" s="10"/>
    </row>
    <row r="1145" spans="1:19" ht="22" customHeight="1" x14ac:dyDescent="0.3">
      <c r="A1145" s="5">
        <v>43353</v>
      </c>
      <c r="B1145" s="21" t="str">
        <f t="shared" si="277"/>
        <v>September, 2018</v>
      </c>
      <c r="C1145" s="21" t="str">
        <f t="shared" si="278"/>
        <v>September, 2018´</v>
      </c>
      <c r="D1145" s="6" t="s">
        <v>32</v>
      </c>
      <c r="E1145" s="6" t="s">
        <v>65</v>
      </c>
      <c r="F1145" s="6" t="s">
        <v>67</v>
      </c>
      <c r="G1145" s="6" t="s">
        <v>44</v>
      </c>
      <c r="H1145" s="6" t="s">
        <v>73</v>
      </c>
      <c r="I1145" s="6" t="s">
        <v>907</v>
      </c>
      <c r="J1145" s="12" t="str">
        <f t="shared" si="290"/>
        <v>Clethodim</v>
      </c>
      <c r="K1145" s="12" t="str">
        <f t="shared" si="275"/>
        <v>Platinum</v>
      </c>
      <c r="L1145" s="12" t="str">
        <f t="shared" si="276"/>
        <v>Herbicide</v>
      </c>
      <c r="M1145" s="7">
        <v>24759</v>
      </c>
      <c r="N1145" s="7">
        <v>24.76</v>
      </c>
      <c r="O1145" s="7">
        <v>329000</v>
      </c>
      <c r="P1145" s="15">
        <f t="shared" si="279"/>
        <v>13.288097257562907</v>
      </c>
      <c r="Q1145" s="7"/>
      <c r="R1145" s="7"/>
      <c r="S1145" s="7"/>
    </row>
    <row r="1146" spans="1:19" ht="22" customHeight="1" x14ac:dyDescent="0.3">
      <c r="A1146" s="2">
        <v>43353</v>
      </c>
      <c r="B1146" s="21" t="str">
        <f t="shared" si="277"/>
        <v>September, 2018</v>
      </c>
      <c r="C1146" s="21" t="str">
        <f t="shared" si="278"/>
        <v>September, 2018´</v>
      </c>
      <c r="D1146" s="3" t="s">
        <v>32</v>
      </c>
      <c r="E1146" s="3" t="s">
        <v>65</v>
      </c>
      <c r="F1146" s="3" t="s">
        <v>67</v>
      </c>
      <c r="G1146" s="3" t="s">
        <v>44</v>
      </c>
      <c r="H1146" s="3" t="s">
        <v>73</v>
      </c>
      <c r="I1146" s="3" t="s">
        <v>907</v>
      </c>
      <c r="J1146" s="12" t="str">
        <f t="shared" si="290"/>
        <v>Clethodim</v>
      </c>
      <c r="K1146" s="12" t="str">
        <f t="shared" si="275"/>
        <v>Platinum</v>
      </c>
      <c r="L1146" s="12" t="str">
        <f t="shared" si="276"/>
        <v>Herbicide</v>
      </c>
      <c r="M1146" s="4">
        <v>25239</v>
      </c>
      <c r="N1146" s="4">
        <v>25.24</v>
      </c>
      <c r="O1146" s="4">
        <v>335000</v>
      </c>
      <c r="P1146" s="15">
        <f t="shared" si="279"/>
        <v>13.273109077221759</v>
      </c>
      <c r="Q1146" s="10"/>
      <c r="R1146" s="10"/>
      <c r="S1146" s="10"/>
    </row>
    <row r="1147" spans="1:19" ht="22" customHeight="1" x14ac:dyDescent="0.3">
      <c r="A1147" s="5">
        <v>43353</v>
      </c>
      <c r="B1147" s="21" t="str">
        <f t="shared" si="277"/>
        <v>September, 2018</v>
      </c>
      <c r="C1147" s="21" t="str">
        <f t="shared" si="278"/>
        <v>September, 2018´</v>
      </c>
      <c r="D1147" s="6" t="s">
        <v>32</v>
      </c>
      <c r="E1147" s="6" t="s">
        <v>65</v>
      </c>
      <c r="F1147" s="6" t="s">
        <v>67</v>
      </c>
      <c r="G1147" s="6" t="s">
        <v>44</v>
      </c>
      <c r="H1147" s="6" t="s">
        <v>73</v>
      </c>
      <c r="I1147" s="6" t="s">
        <v>907</v>
      </c>
      <c r="J1147" s="12" t="str">
        <f t="shared" si="290"/>
        <v>Clethodim</v>
      </c>
      <c r="K1147" s="12" t="str">
        <f t="shared" si="275"/>
        <v>Platinum</v>
      </c>
      <c r="L1147" s="12" t="str">
        <f t="shared" si="276"/>
        <v>Herbicide</v>
      </c>
      <c r="M1147" s="7">
        <v>25500</v>
      </c>
      <c r="N1147" s="7">
        <v>25.5</v>
      </c>
      <c r="O1147" s="7">
        <v>338000</v>
      </c>
      <c r="P1147" s="15">
        <f t="shared" si="279"/>
        <v>13.254901960784315</v>
      </c>
      <c r="Q1147" s="7"/>
      <c r="R1147" s="7"/>
      <c r="S1147" s="7"/>
    </row>
    <row r="1148" spans="1:19" ht="22" customHeight="1" x14ac:dyDescent="0.3">
      <c r="A1148" s="2">
        <v>43353</v>
      </c>
      <c r="B1148" s="21" t="str">
        <f t="shared" si="277"/>
        <v>September, 2018</v>
      </c>
      <c r="C1148" s="21" t="str">
        <f t="shared" si="278"/>
        <v>September, 2018´</v>
      </c>
      <c r="D1148" s="3" t="s">
        <v>32</v>
      </c>
      <c r="E1148" s="3" t="s">
        <v>65</v>
      </c>
      <c r="F1148" s="3" t="s">
        <v>67</v>
      </c>
      <c r="G1148" s="3" t="s">
        <v>44</v>
      </c>
      <c r="H1148" s="3" t="s">
        <v>73</v>
      </c>
      <c r="I1148" s="3" t="s">
        <v>907</v>
      </c>
      <c r="J1148" s="12" t="str">
        <f t="shared" si="290"/>
        <v>Clethodim</v>
      </c>
      <c r="K1148" s="12" t="str">
        <f t="shared" si="275"/>
        <v>Platinum</v>
      </c>
      <c r="L1148" s="12" t="str">
        <f t="shared" si="276"/>
        <v>Herbicide</v>
      </c>
      <c r="M1148" s="4">
        <v>25724</v>
      </c>
      <c r="N1148" s="4">
        <v>25.72</v>
      </c>
      <c r="O1148" s="4">
        <v>341000</v>
      </c>
      <c r="P1148" s="15">
        <f t="shared" si="279"/>
        <v>13.256103249883378</v>
      </c>
      <c r="Q1148" s="10"/>
      <c r="R1148" s="10"/>
      <c r="S1148" s="10"/>
    </row>
    <row r="1149" spans="1:19" ht="22" customHeight="1" x14ac:dyDescent="0.3">
      <c r="A1149" s="5">
        <v>43352</v>
      </c>
      <c r="B1149" s="21" t="str">
        <f t="shared" si="277"/>
        <v>September, 2018</v>
      </c>
      <c r="C1149" s="21" t="str">
        <f t="shared" si="278"/>
        <v>September, 2018´</v>
      </c>
      <c r="D1149" s="6" t="s">
        <v>32</v>
      </c>
      <c r="E1149" s="6" t="s">
        <v>166</v>
      </c>
      <c r="F1149" s="6" t="s">
        <v>168</v>
      </c>
      <c r="G1149" s="6" t="s">
        <v>44</v>
      </c>
      <c r="H1149" s="6" t="s">
        <v>170</v>
      </c>
      <c r="I1149" s="6" t="s">
        <v>1282</v>
      </c>
      <c r="J1149" s="12" t="s">
        <v>3171</v>
      </c>
      <c r="K1149" s="12" t="str">
        <f t="shared" si="275"/>
        <v>Not Identified</v>
      </c>
      <c r="L1149" s="12" t="str">
        <f t="shared" si="276"/>
        <v>General Chemical</v>
      </c>
      <c r="M1149" s="7">
        <v>37370</v>
      </c>
      <c r="N1149" s="7">
        <v>37.369999999999997</v>
      </c>
      <c r="O1149" s="7">
        <v>205000</v>
      </c>
      <c r="P1149" s="15">
        <f t="shared" si="279"/>
        <v>5.4856837035054857</v>
      </c>
      <c r="Q1149" s="10"/>
      <c r="R1149" s="10"/>
      <c r="S1149" s="10"/>
    </row>
    <row r="1150" spans="1:19" ht="22" customHeight="1" x14ac:dyDescent="0.3">
      <c r="A1150" s="2">
        <v>43352</v>
      </c>
      <c r="B1150" s="21" t="str">
        <f t="shared" si="277"/>
        <v>September, 2018</v>
      </c>
      <c r="C1150" s="21" t="str">
        <f t="shared" si="278"/>
        <v>September, 2018´</v>
      </c>
      <c r="D1150" s="3" t="s">
        <v>32</v>
      </c>
      <c r="E1150" s="3" t="s">
        <v>578</v>
      </c>
      <c r="F1150" s="3" t="s">
        <v>60</v>
      </c>
      <c r="G1150" s="3" t="s">
        <v>44</v>
      </c>
      <c r="H1150" s="3" t="s">
        <v>580</v>
      </c>
      <c r="I1150" s="3" t="s">
        <v>1283</v>
      </c>
      <c r="J1150" s="12" t="s">
        <v>3172</v>
      </c>
      <c r="K1150" s="12" t="str">
        <f t="shared" si="275"/>
        <v>Not Identified</v>
      </c>
      <c r="L1150" s="12" t="str">
        <f t="shared" si="276"/>
        <v>General Chemical</v>
      </c>
      <c r="M1150" s="4">
        <v>16760</v>
      </c>
      <c r="N1150" s="4">
        <v>16.760000000000002</v>
      </c>
      <c r="O1150" s="4">
        <v>444000</v>
      </c>
      <c r="P1150" s="15">
        <f t="shared" si="279"/>
        <v>26.491646778042959</v>
      </c>
      <c r="Q1150" s="7"/>
      <c r="R1150" s="7"/>
      <c r="S1150" s="7"/>
    </row>
    <row r="1151" spans="1:19" ht="22" customHeight="1" x14ac:dyDescent="0.3">
      <c r="A1151" s="5">
        <v>43350</v>
      </c>
      <c r="B1151" s="21" t="str">
        <f t="shared" si="277"/>
        <v>September, 2018</v>
      </c>
      <c r="C1151" s="21" t="str">
        <f t="shared" si="278"/>
        <v>September, 2018´</v>
      </c>
      <c r="D1151" s="6" t="s">
        <v>624</v>
      </c>
      <c r="E1151" s="6" t="s">
        <v>77</v>
      </c>
      <c r="F1151" s="6" t="s">
        <v>67</v>
      </c>
      <c r="G1151" s="6" t="s">
        <v>44</v>
      </c>
      <c r="H1151" s="6" t="s">
        <v>82</v>
      </c>
      <c r="I1151" s="6" t="s">
        <v>1284</v>
      </c>
      <c r="J1151" s="18" t="s">
        <v>3193</v>
      </c>
      <c r="K1151" s="12" t="str">
        <f t="shared" si="275"/>
        <v>Galil</v>
      </c>
      <c r="L1151" s="12" t="str">
        <f t="shared" si="276"/>
        <v>Insecticide</v>
      </c>
      <c r="M1151" s="7">
        <v>22050</v>
      </c>
      <c r="N1151" s="7">
        <v>22.05</v>
      </c>
      <c r="O1151" s="7">
        <v>585000</v>
      </c>
      <c r="P1151" s="15">
        <f t="shared" si="279"/>
        <v>26.530612244897959</v>
      </c>
      <c r="Q1151" s="7"/>
      <c r="R1151" s="7"/>
      <c r="S1151" s="7"/>
    </row>
    <row r="1152" spans="1:19" ht="22" customHeight="1" x14ac:dyDescent="0.3">
      <c r="A1152" s="2">
        <v>43350</v>
      </c>
      <c r="B1152" s="21" t="str">
        <f t="shared" si="277"/>
        <v>September, 2018</v>
      </c>
      <c r="C1152" s="21" t="str">
        <f t="shared" si="278"/>
        <v>September, 2018´</v>
      </c>
      <c r="D1152" s="3" t="s">
        <v>32</v>
      </c>
      <c r="E1152" s="3" t="s">
        <v>77</v>
      </c>
      <c r="F1152" s="3" t="s">
        <v>67</v>
      </c>
      <c r="G1152" s="3" t="s">
        <v>44</v>
      </c>
      <c r="H1152" s="3" t="s">
        <v>243</v>
      </c>
      <c r="I1152" s="3" t="s">
        <v>1285</v>
      </c>
      <c r="J1152" s="12" t="str">
        <f t="shared" ref="J1152" si="292">IF(ISNUMBER(SEARCH("BUTYRAMIDE",I1152)),"2,3-Dimethyl Butyramide",IF(ISNUMBER(SEARCH("FOLPET",I1152)),"Folpet",IF(ISNUMBER(SEARCH("METHYL [2-({[6- (TRIFLUOROMETHYL) PYRIDIN-2-YL] OXY} METHYL) PHENYL",I1152)),"Esther",IF(ISNUMBER(SEARCH("TEBUCONAZOL",I1152)),"Tebuconazole",IF(ISNUMBER(SEARCH("DICHLOROPHENYL",I1152)),"Dichlorophenyl Isocyanates",IF(ISNUMBER(SEARCH("CAPTAN",I1152)),"Captan",IF(ISNUMBER(SEARCH("DIMETHYLACETAMID",I1152)),"Dimethylacetamide",IF(ISNUMBER(SEARCH("AFALON",I1152)),"Linuron","FIX IT"))))))))</f>
        <v>Captan</v>
      </c>
      <c r="K1152" s="12" t="str">
        <f t="shared" si="275"/>
        <v>Captan</v>
      </c>
      <c r="L1152" s="12" t="str">
        <f t="shared" si="276"/>
        <v>Fungicide</v>
      </c>
      <c r="M1152" s="4">
        <v>22049</v>
      </c>
      <c r="N1152" s="4">
        <v>22.05</v>
      </c>
      <c r="O1152" s="4">
        <v>380000</v>
      </c>
      <c r="P1152" s="15">
        <f t="shared" si="279"/>
        <v>17.234341693500838</v>
      </c>
      <c r="Q1152" s="10"/>
      <c r="R1152" s="10"/>
      <c r="S1152" s="10"/>
    </row>
    <row r="1153" spans="1:19" ht="22" customHeight="1" x14ac:dyDescent="0.3">
      <c r="A1153" s="5">
        <v>43350</v>
      </c>
      <c r="B1153" s="21" t="str">
        <f t="shared" si="277"/>
        <v>September, 2018</v>
      </c>
      <c r="C1153" s="21" t="str">
        <f t="shared" si="278"/>
        <v>September, 2018´</v>
      </c>
      <c r="D1153" s="6" t="s">
        <v>32</v>
      </c>
      <c r="E1153" s="6" t="s">
        <v>77</v>
      </c>
      <c r="F1153" s="6" t="s">
        <v>67</v>
      </c>
      <c r="G1153" s="6" t="s">
        <v>44</v>
      </c>
      <c r="H1153" s="6" t="s">
        <v>208</v>
      </c>
      <c r="I1153" s="11" t="s">
        <v>1286</v>
      </c>
      <c r="J1153" s="12" t="s">
        <v>3173</v>
      </c>
      <c r="K1153" s="12" t="str">
        <f t="shared" si="275"/>
        <v>Nimitz</v>
      </c>
      <c r="L1153" s="12" t="str">
        <f t="shared" si="276"/>
        <v>Nematicide</v>
      </c>
      <c r="M1153" s="7">
        <v>31560</v>
      </c>
      <c r="N1153" s="7">
        <v>31.56</v>
      </c>
      <c r="O1153" s="7">
        <v>165000</v>
      </c>
      <c r="P1153" s="15">
        <f t="shared" si="279"/>
        <v>5.2281368821292773</v>
      </c>
      <c r="Q1153" s="10"/>
      <c r="R1153" s="10"/>
      <c r="S1153" s="10"/>
    </row>
    <row r="1154" spans="1:19" ht="22" customHeight="1" x14ac:dyDescent="0.3">
      <c r="A1154" s="2">
        <v>43350</v>
      </c>
      <c r="B1154" s="21" t="str">
        <f t="shared" si="277"/>
        <v>September, 2018</v>
      </c>
      <c r="C1154" s="21" t="str">
        <f t="shared" si="278"/>
        <v>September, 2018´</v>
      </c>
      <c r="D1154" s="3" t="s">
        <v>624</v>
      </c>
      <c r="E1154" s="3" t="s">
        <v>77</v>
      </c>
      <c r="F1154" s="3" t="s">
        <v>67</v>
      </c>
      <c r="G1154" s="3" t="s">
        <v>44</v>
      </c>
      <c r="H1154" s="3" t="s">
        <v>82</v>
      </c>
      <c r="I1154" s="3" t="s">
        <v>1287</v>
      </c>
      <c r="J1154" s="18" t="s">
        <v>3193</v>
      </c>
      <c r="K1154" s="12" t="str">
        <f t="shared" ref="K1154:K1217" si="293">VLOOKUP(J1154,Q:S,2, FALSE)</f>
        <v>Galil</v>
      </c>
      <c r="L1154" s="12" t="str">
        <f t="shared" ref="L1154:L1217" si="294">VLOOKUP(K1154,R:T,2, FALSE)</f>
        <v>Insecticide</v>
      </c>
      <c r="M1154" s="4">
        <v>22050</v>
      </c>
      <c r="N1154" s="4">
        <v>22.05</v>
      </c>
      <c r="O1154" s="4">
        <v>585000</v>
      </c>
      <c r="P1154" s="15">
        <f t="shared" si="279"/>
        <v>26.530612244897959</v>
      </c>
      <c r="Q1154" s="7"/>
      <c r="R1154" s="7"/>
      <c r="S1154" s="7"/>
    </row>
    <row r="1155" spans="1:19" ht="22" customHeight="1" x14ac:dyDescent="0.3">
      <c r="A1155" s="5">
        <v>43350</v>
      </c>
      <c r="B1155" s="21" t="str">
        <f t="shared" ref="B1155:B1218" si="295">TEXT(A1155,"MMMMMMM, YYYY")</f>
        <v>September, 2018</v>
      </c>
      <c r="C1155" s="21" t="str">
        <f t="shared" ref="C1155:C1218" si="296">B1155&amp;"´"</f>
        <v>September, 2018´</v>
      </c>
      <c r="D1155" s="6" t="s">
        <v>32</v>
      </c>
      <c r="E1155" s="6" t="s">
        <v>77</v>
      </c>
      <c r="F1155" s="6" t="s">
        <v>67</v>
      </c>
      <c r="G1155" s="6" t="s">
        <v>44</v>
      </c>
      <c r="H1155" s="6" t="s">
        <v>82</v>
      </c>
      <c r="I1155" s="6" t="s">
        <v>1288</v>
      </c>
      <c r="J1155" s="12" t="str">
        <f t="shared" ref="J1155:J1159" si="297">IF(ISNUMBER(SEARCH("CARBENDAZIM",I1155)),"Carbendazim",IF(ISNUMBER(SEARCH("4-D",I1155)),"2,4-Dichlorophenoxyacetic acid",IF(ISNUMBER(SEARCH("RIDOVER",I1155)),"Glyphosate",IF(ISNUMBER(SEARCH("POQUER",I1155)),"Clethodim",IF(ISNUMBER(SEARCH("LITER",I1155)),"Imidacloprid",IF(ISNUMBER(SEARCH("PYRINEX",I1155)),"Chlorpyrifos",IF(ISNUMBER(SEARCH("ORBIT",I1155)),"Omethoate",IF(ISNUMBER(SEARCH("HEXARON",I1155)),"Diuron",IF(ISNUMBER(SEARCH("ISOPROPYLAMINE",I1155)),"Isopropylamine",IF(ISNUMBER(SEARCH("GLYPHOSATE",I1155)),"Glyphosate",IF(ISNUMBER(SEARCH("MANCOZEB",I1155)),"Mancozeb Indofil",IF(ISNUMBER(SEARCH("PARAQUAT",I1155)),"Paraquat",IF(ISNUMBER(SEARCH("CAROMAX",I1155)),"Aromatic Solvent Mixture",IF(ISNUMBER(SEARCH("BUTIRON",I1155)),"Tebuthiuron",IF(ISNUMBER(SEARCH("VORAZ",I1155)),"Methomyl",IF(ISNUMBER(SEARCH("IMIDACLOPRID",I1155)),"Imidacloprid",IF(ISNUMBER(SEARCH("2 4 D",I1155)),"2,4-Dichlorophenoxyacetic acid",IF(ISNUMBER(SEARCH("IMIDACL",I1155)),"Imidacloprid",IF(ISNUMBER(SEARCH("DIUREX",I1155)),"Diuron",IF(ISNUMBER(SEARCH("RAPEL",I1155)),"Acephate","fix it"))))))))))))))))))))</f>
        <v>Methomyl</v>
      </c>
      <c r="K1155" s="12" t="str">
        <f t="shared" si="293"/>
        <v>Voraz</v>
      </c>
      <c r="L1155" s="12" t="str">
        <f t="shared" si="294"/>
        <v>Insecticide</v>
      </c>
      <c r="M1155" s="7">
        <v>19800</v>
      </c>
      <c r="N1155" s="7">
        <v>19.8</v>
      </c>
      <c r="O1155" s="7">
        <v>525000</v>
      </c>
      <c r="P1155" s="15">
        <f t="shared" ref="P1155:P1218" si="298">O1155/M1155</f>
        <v>26.515151515151516</v>
      </c>
      <c r="Q1155" s="10"/>
      <c r="R1155" s="10"/>
      <c r="S1155" s="10"/>
    </row>
    <row r="1156" spans="1:19" ht="22" customHeight="1" x14ac:dyDescent="0.3">
      <c r="A1156" s="2">
        <v>43350</v>
      </c>
      <c r="B1156" s="21" t="str">
        <f t="shared" si="295"/>
        <v>September, 2018</v>
      </c>
      <c r="C1156" s="21" t="str">
        <f t="shared" si="296"/>
        <v>September, 2018´</v>
      </c>
      <c r="D1156" s="3" t="s">
        <v>32</v>
      </c>
      <c r="E1156" s="3" t="s">
        <v>77</v>
      </c>
      <c r="F1156" s="3" t="s">
        <v>67</v>
      </c>
      <c r="G1156" s="3" t="s">
        <v>44</v>
      </c>
      <c r="H1156" s="3" t="s">
        <v>234</v>
      </c>
      <c r="I1156" s="19" t="s">
        <v>1289</v>
      </c>
      <c r="J1156" s="12" t="s">
        <v>3168</v>
      </c>
      <c r="K1156" s="12" t="str">
        <f t="shared" si="293"/>
        <v>Not Identified</v>
      </c>
      <c r="L1156" s="12" t="str">
        <f t="shared" si="294"/>
        <v>General Chemical</v>
      </c>
      <c r="M1156" s="4">
        <v>37360</v>
      </c>
      <c r="N1156" s="4">
        <v>37.36</v>
      </c>
      <c r="O1156" s="4">
        <v>407000</v>
      </c>
      <c r="P1156" s="15">
        <f t="shared" si="298"/>
        <v>10.894004282655246</v>
      </c>
      <c r="Q1156" s="7"/>
      <c r="R1156" s="7"/>
      <c r="S1156" s="7"/>
    </row>
    <row r="1157" spans="1:19" ht="22" customHeight="1" x14ac:dyDescent="0.3">
      <c r="A1157" s="5">
        <v>43350</v>
      </c>
      <c r="B1157" s="21" t="str">
        <f t="shared" si="295"/>
        <v>September, 2018</v>
      </c>
      <c r="C1157" s="21" t="str">
        <f t="shared" si="296"/>
        <v>September, 2018´</v>
      </c>
      <c r="D1157" s="6" t="s">
        <v>32</v>
      </c>
      <c r="E1157" s="6" t="s">
        <v>77</v>
      </c>
      <c r="F1157" s="6" t="s">
        <v>67</v>
      </c>
      <c r="G1157" s="6" t="s">
        <v>44</v>
      </c>
      <c r="H1157" s="6" t="s">
        <v>208</v>
      </c>
      <c r="I1157" s="6" t="s">
        <v>1290</v>
      </c>
      <c r="J1157" s="18" t="s">
        <v>3193</v>
      </c>
      <c r="K1157" s="12" t="str">
        <f t="shared" si="293"/>
        <v>Galil</v>
      </c>
      <c r="L1157" s="12" t="str">
        <f t="shared" si="294"/>
        <v>Insecticide</v>
      </c>
      <c r="M1157" s="7">
        <v>15780</v>
      </c>
      <c r="N1157" s="7">
        <v>15.78</v>
      </c>
      <c r="O1157" s="7">
        <v>82700</v>
      </c>
      <c r="P1157" s="15">
        <f t="shared" si="298"/>
        <v>5.2408111533586821</v>
      </c>
      <c r="Q1157" s="10"/>
      <c r="R1157" s="10"/>
      <c r="S1157" s="10"/>
    </row>
    <row r="1158" spans="1:19" ht="22" customHeight="1" x14ac:dyDescent="0.3">
      <c r="A1158" s="2">
        <v>43350</v>
      </c>
      <c r="B1158" s="21" t="str">
        <f t="shared" si="295"/>
        <v>September, 2018</v>
      </c>
      <c r="C1158" s="21" t="str">
        <f t="shared" si="296"/>
        <v>September, 2018´</v>
      </c>
      <c r="D1158" s="3" t="s">
        <v>32</v>
      </c>
      <c r="E1158" s="3" t="s">
        <v>65</v>
      </c>
      <c r="F1158" s="3" t="s">
        <v>67</v>
      </c>
      <c r="G1158" s="3" t="s">
        <v>44</v>
      </c>
      <c r="H1158" s="3" t="s">
        <v>73</v>
      </c>
      <c r="I1158" s="3" t="s">
        <v>1291</v>
      </c>
      <c r="J1158" s="12" t="str">
        <f t="shared" si="297"/>
        <v>Tebuthiuron</v>
      </c>
      <c r="K1158" s="12" t="str">
        <f t="shared" si="293"/>
        <v>Butiron</v>
      </c>
      <c r="L1158" s="12" t="str">
        <f t="shared" si="294"/>
        <v>Herbicide</v>
      </c>
      <c r="M1158" s="4">
        <v>132789.99</v>
      </c>
      <c r="N1158" s="4">
        <v>132.79</v>
      </c>
      <c r="O1158" s="4">
        <v>1763000</v>
      </c>
      <c r="P1158" s="15">
        <f t="shared" si="298"/>
        <v>13.276603153596142</v>
      </c>
      <c r="Q1158" s="7"/>
      <c r="R1158" s="7"/>
      <c r="S1158" s="7"/>
    </row>
    <row r="1159" spans="1:19" ht="22" customHeight="1" x14ac:dyDescent="0.3">
      <c r="A1159" s="5">
        <v>43350</v>
      </c>
      <c r="B1159" s="21" t="str">
        <f t="shared" si="295"/>
        <v>September, 2018</v>
      </c>
      <c r="C1159" s="21" t="str">
        <f t="shared" si="296"/>
        <v>September, 2018´</v>
      </c>
      <c r="D1159" s="6" t="s">
        <v>32</v>
      </c>
      <c r="E1159" s="6" t="s">
        <v>77</v>
      </c>
      <c r="F1159" s="6" t="s">
        <v>67</v>
      </c>
      <c r="G1159" s="6" t="s">
        <v>44</v>
      </c>
      <c r="H1159" s="6" t="s">
        <v>82</v>
      </c>
      <c r="I1159" s="6" t="s">
        <v>1292</v>
      </c>
      <c r="J1159" s="12" t="str">
        <f t="shared" si="297"/>
        <v>Chlorpyrifos</v>
      </c>
      <c r="K1159" s="12" t="str">
        <f t="shared" si="293"/>
        <v>Pyrinex</v>
      </c>
      <c r="L1159" s="12" t="str">
        <f t="shared" si="294"/>
        <v>Pesticide</v>
      </c>
      <c r="M1159" s="7">
        <v>99800</v>
      </c>
      <c r="N1159" s="7">
        <v>99.8</v>
      </c>
      <c r="O1159" s="7">
        <v>2646000</v>
      </c>
      <c r="P1159" s="15">
        <f t="shared" si="298"/>
        <v>26.513026052104209</v>
      </c>
      <c r="Q1159" s="10"/>
      <c r="R1159" s="10"/>
      <c r="S1159" s="10"/>
    </row>
    <row r="1160" spans="1:19" ht="22" customHeight="1" x14ac:dyDescent="0.3">
      <c r="A1160" s="2">
        <v>43350</v>
      </c>
      <c r="B1160" s="21" t="str">
        <f t="shared" si="295"/>
        <v>September, 2018</v>
      </c>
      <c r="C1160" s="21" t="str">
        <f t="shared" si="296"/>
        <v>September, 2018´</v>
      </c>
      <c r="D1160" s="3" t="s">
        <v>624</v>
      </c>
      <c r="E1160" s="3" t="s">
        <v>77</v>
      </c>
      <c r="F1160" s="3" t="s">
        <v>67</v>
      </c>
      <c r="G1160" s="3" t="s">
        <v>44</v>
      </c>
      <c r="H1160" s="3" t="s">
        <v>82</v>
      </c>
      <c r="I1160" s="3" t="s">
        <v>1293</v>
      </c>
      <c r="J1160" s="18" t="s">
        <v>3193</v>
      </c>
      <c r="K1160" s="12" t="str">
        <f t="shared" si="293"/>
        <v>Galil</v>
      </c>
      <c r="L1160" s="12" t="str">
        <f t="shared" si="294"/>
        <v>Insecticide</v>
      </c>
      <c r="M1160" s="4">
        <v>22050</v>
      </c>
      <c r="N1160" s="4">
        <v>22.05</v>
      </c>
      <c r="O1160" s="4">
        <v>585000</v>
      </c>
      <c r="P1160" s="15">
        <f t="shared" si="298"/>
        <v>26.530612244897959</v>
      </c>
      <c r="Q1160" s="7"/>
      <c r="R1160" s="7"/>
      <c r="S1160" s="7"/>
    </row>
    <row r="1161" spans="1:19" ht="22" customHeight="1" x14ac:dyDescent="0.3">
      <c r="A1161" s="5">
        <v>43350</v>
      </c>
      <c r="B1161" s="21" t="str">
        <f t="shared" si="295"/>
        <v>September, 2018</v>
      </c>
      <c r="C1161" s="21" t="str">
        <f t="shared" si="296"/>
        <v>September, 2018´</v>
      </c>
      <c r="D1161" s="6" t="s">
        <v>32</v>
      </c>
      <c r="E1161" s="6" t="s">
        <v>77</v>
      </c>
      <c r="F1161" s="6" t="s">
        <v>67</v>
      </c>
      <c r="G1161" s="6" t="s">
        <v>44</v>
      </c>
      <c r="H1161" s="6" t="s">
        <v>82</v>
      </c>
      <c r="I1161" s="6" t="s">
        <v>1294</v>
      </c>
      <c r="J1161" s="18" t="s">
        <v>3193</v>
      </c>
      <c r="K1161" s="12" t="str">
        <f t="shared" si="293"/>
        <v>Galil</v>
      </c>
      <c r="L1161" s="12" t="str">
        <f t="shared" si="294"/>
        <v>Insecticide</v>
      </c>
      <c r="M1161" s="7">
        <v>144270</v>
      </c>
      <c r="N1161" s="7">
        <v>144.27000000000001</v>
      </c>
      <c r="O1161" s="7">
        <v>3825000</v>
      </c>
      <c r="P1161" s="15">
        <f t="shared" si="298"/>
        <v>26.512788521522147</v>
      </c>
      <c r="Q1161" s="10"/>
      <c r="R1161" s="10"/>
      <c r="S1161" s="10"/>
    </row>
    <row r="1162" spans="1:19" ht="22" customHeight="1" x14ac:dyDescent="0.3">
      <c r="A1162" s="2">
        <v>43350</v>
      </c>
      <c r="B1162" s="21" t="str">
        <f t="shared" si="295"/>
        <v>September, 2018</v>
      </c>
      <c r="C1162" s="21" t="str">
        <f t="shared" si="296"/>
        <v>September, 2018´</v>
      </c>
      <c r="D1162" s="3" t="s">
        <v>32</v>
      </c>
      <c r="E1162" s="3" t="s">
        <v>77</v>
      </c>
      <c r="F1162" s="3" t="s">
        <v>67</v>
      </c>
      <c r="G1162" s="3" t="s">
        <v>44</v>
      </c>
      <c r="H1162" s="3" t="s">
        <v>82</v>
      </c>
      <c r="I1162" s="3" t="s">
        <v>1295</v>
      </c>
      <c r="J1162" s="12" t="str">
        <f t="shared" ref="J1162" si="299">IF(ISNUMBER(SEARCH("CARBENDAZIM",I1162)),"Carbendazim",IF(ISNUMBER(SEARCH("4-D",I1162)),"2,4-Dichlorophenoxyacetic acid",IF(ISNUMBER(SEARCH("RIDOVER",I1162)),"Glyphosate",IF(ISNUMBER(SEARCH("POQUER",I1162)),"Clethodim",IF(ISNUMBER(SEARCH("LITER",I1162)),"Imidacloprid",IF(ISNUMBER(SEARCH("PYRINEX",I1162)),"Chlorpyrifos",IF(ISNUMBER(SEARCH("ORBIT",I1162)),"Omethoate",IF(ISNUMBER(SEARCH("HEXARON",I1162)),"Diuron",IF(ISNUMBER(SEARCH("ISOPROPYLAMINE",I1162)),"Isopropylamine",IF(ISNUMBER(SEARCH("GLYPHOSATE",I1162)),"Glyphosate",IF(ISNUMBER(SEARCH("MANCOZEB",I1162)),"Mancozeb Indofil",IF(ISNUMBER(SEARCH("PARAQUAT",I1162)),"Paraquat",IF(ISNUMBER(SEARCH("CAROMAX",I1162)),"Aromatic Solvent Mixture",IF(ISNUMBER(SEARCH("BUTIRON",I1162)),"Tebuthiuron",IF(ISNUMBER(SEARCH("VORAZ",I1162)),"Methomyl",IF(ISNUMBER(SEARCH("IMIDACLOPRID",I1162)),"Imidacloprid",IF(ISNUMBER(SEARCH("2 4 D",I1162)),"2,4-Dichlorophenoxyacetic acid",IF(ISNUMBER(SEARCH("IMIDACL",I1162)),"Imidacloprid",IF(ISNUMBER(SEARCH("DIUREX",I1162)),"Diuron",IF(ISNUMBER(SEARCH("RAPEL",I1162)),"Acephate","fix it"))))))))))))))))))))</f>
        <v>Chlorpyrifos</v>
      </c>
      <c r="K1162" s="12" t="str">
        <f t="shared" si="293"/>
        <v>Pyrinex</v>
      </c>
      <c r="L1162" s="12" t="str">
        <f t="shared" si="294"/>
        <v>Pesticide</v>
      </c>
      <c r="M1162" s="4">
        <v>139720</v>
      </c>
      <c r="N1162" s="4">
        <v>139.72</v>
      </c>
      <c r="O1162" s="4">
        <v>3705000</v>
      </c>
      <c r="P1162" s="15">
        <f t="shared" si="298"/>
        <v>26.517320354995707</v>
      </c>
      <c r="Q1162" s="7"/>
      <c r="R1162" s="7"/>
      <c r="S1162" s="7"/>
    </row>
    <row r="1163" spans="1:19" ht="22" customHeight="1" x14ac:dyDescent="0.3">
      <c r="A1163" s="5">
        <v>43348</v>
      </c>
      <c r="B1163" s="21" t="str">
        <f t="shared" si="295"/>
        <v>September, 2018</v>
      </c>
      <c r="C1163" s="21" t="str">
        <f t="shared" si="296"/>
        <v>September, 2018´</v>
      </c>
      <c r="D1163" s="6" t="s">
        <v>32</v>
      </c>
      <c r="E1163" s="6" t="s">
        <v>77</v>
      </c>
      <c r="F1163" s="6" t="s">
        <v>67</v>
      </c>
      <c r="G1163" s="6" t="s">
        <v>44</v>
      </c>
      <c r="H1163" s="6" t="s">
        <v>208</v>
      </c>
      <c r="I1163" s="6" t="s">
        <v>1296</v>
      </c>
      <c r="J1163" s="12" t="str">
        <f>IF(ISNUMBER(SEARCH("DMS",I1163)),"Dimethyl Sulfate",IF(ISNUMBER(SEARCH("2,4-XILIDIN",I1163)),"2,4-Xylidine",IF(ISNUMBER(SEARCH("GALIGAN",I1163)),"Oxyfluorfen",IF(ISNUMBER(SEARCH("DIMETHYLAMINE",I1163)),"Dimethylamine",IF(ISNUMBER(SEARCH("ORTHOFORMATE",I1163)),"Trimethyl orthoformate",IF(ISNUMBER(SEARCH("NOVALURON",I1163)),"Novaluron",IF(ISNUMBER(SEARCH("DIMETHYL SULPHATE",I1163)),"Dimethyl Sulphate",IF(ISNUMBER(SEARCH("ALTAPYNE",I1163)),"Acid Based Co-Emulsifier",IF(ISNUMBER(SEARCH("METHANESULFONYL",I1163)),"Methanesulfonyl chloride",IF(ISNUMBER(SEARCH("METHYL FORMATE",I1163)),"Methanoate",IF(ISNUMBER(SEARCH("FLUEN",I1163)),"Fluensulfone","FIX IT")))))))))))</f>
        <v>Fluensulfone</v>
      </c>
      <c r="K1163" s="12" t="str">
        <f t="shared" si="293"/>
        <v>Nimitz</v>
      </c>
      <c r="L1163" s="12" t="str">
        <f t="shared" si="294"/>
        <v>Nematicide</v>
      </c>
      <c r="M1163" s="7">
        <v>15780</v>
      </c>
      <c r="N1163" s="7">
        <v>15.78</v>
      </c>
      <c r="O1163" s="7">
        <v>82700</v>
      </c>
      <c r="P1163" s="15">
        <f t="shared" si="298"/>
        <v>5.2408111533586821</v>
      </c>
      <c r="Q1163" s="10"/>
      <c r="R1163" s="10"/>
      <c r="S1163" s="10"/>
    </row>
    <row r="1164" spans="1:19" ht="22" customHeight="1" x14ac:dyDescent="0.3">
      <c r="A1164" s="2">
        <v>43348</v>
      </c>
      <c r="B1164" s="21" t="str">
        <f t="shared" si="295"/>
        <v>September, 2018</v>
      </c>
      <c r="C1164" s="21" t="str">
        <f t="shared" si="296"/>
        <v>September, 2018´</v>
      </c>
      <c r="D1164" s="3" t="s">
        <v>1230</v>
      </c>
      <c r="E1164" s="3" t="s">
        <v>77</v>
      </c>
      <c r="F1164" s="3" t="s">
        <v>67</v>
      </c>
      <c r="G1164" s="3" t="s">
        <v>44</v>
      </c>
      <c r="H1164" s="3" t="s">
        <v>82</v>
      </c>
      <c r="I1164" s="3" t="s">
        <v>1297</v>
      </c>
      <c r="J1164" s="18" t="s">
        <v>3186</v>
      </c>
      <c r="K1164" s="12" t="str">
        <f t="shared" si="293"/>
        <v>Rimon</v>
      </c>
      <c r="L1164" s="12" t="str">
        <f t="shared" si="294"/>
        <v>Insecticide</v>
      </c>
      <c r="M1164" s="4">
        <v>24978</v>
      </c>
      <c r="N1164" s="4">
        <v>24.98</v>
      </c>
      <c r="O1164" s="4">
        <v>662000</v>
      </c>
      <c r="P1164" s="15">
        <f t="shared" si="298"/>
        <v>26.503322924173272</v>
      </c>
      <c r="Q1164" s="7"/>
      <c r="R1164" s="7"/>
      <c r="S1164" s="7"/>
    </row>
    <row r="1165" spans="1:19" ht="22" customHeight="1" x14ac:dyDescent="0.3">
      <c r="A1165" s="5">
        <v>43348</v>
      </c>
      <c r="B1165" s="21" t="str">
        <f t="shared" si="295"/>
        <v>September, 2018</v>
      </c>
      <c r="C1165" s="21" t="str">
        <f t="shared" si="296"/>
        <v>September, 2018´</v>
      </c>
      <c r="D1165" s="6" t="s">
        <v>32</v>
      </c>
      <c r="E1165" s="6" t="s">
        <v>77</v>
      </c>
      <c r="F1165" s="6" t="s">
        <v>67</v>
      </c>
      <c r="G1165" s="6" t="s">
        <v>44</v>
      </c>
      <c r="H1165" s="6" t="s">
        <v>82</v>
      </c>
      <c r="I1165" s="6" t="s">
        <v>1298</v>
      </c>
      <c r="J1165" s="12" t="str">
        <f>IF(ISNUMBER(SEARCH("DMS",I1165)),"Dimethyl Sulfate",IF(ISNUMBER(SEARCH("2,4-XILIDIN",I1165)),"2,4-Xylidine",IF(ISNUMBER(SEARCH("GALIGAN",I1165)),"Oxyfluorfen",IF(ISNUMBER(SEARCH("DIMETHYLAMINE",I1165)),"Dimethylamine",IF(ISNUMBER(SEARCH("ORTHOFORMATE",I1165)),"Trimethyl orthoformate",IF(ISNUMBER(SEARCH("NOVALURON",I1165)),"Novaluron",IF(ISNUMBER(SEARCH("DIMETHYL SULPHATE",I1165)),"Dimethyl Sulphate",IF(ISNUMBER(SEARCH("ALTAPYNE",I1165)),"Acid Based Co-Emulsifier",IF(ISNUMBER(SEARCH("METHANESULFONYL",I1165)),"Methanesulfonyl chloride",IF(ISNUMBER(SEARCH("METHYL FORMATE",I1165)),"Methanoate",IF(ISNUMBER(SEARCH("FLUEN",I1165)),"Fluensulfone","FIX IT")))))))))))</f>
        <v>Novaluron</v>
      </c>
      <c r="K1165" s="12" t="str">
        <f t="shared" si="293"/>
        <v>Rimon</v>
      </c>
      <c r="L1165" s="12" t="str">
        <f t="shared" si="294"/>
        <v>Insecticide</v>
      </c>
      <c r="M1165" s="7">
        <v>59400</v>
      </c>
      <c r="N1165" s="7">
        <v>59.4</v>
      </c>
      <c r="O1165" s="7">
        <v>1575000</v>
      </c>
      <c r="P1165" s="15">
        <f t="shared" si="298"/>
        <v>26.515151515151516</v>
      </c>
      <c r="Q1165" s="10"/>
      <c r="R1165" s="10"/>
      <c r="S1165" s="10"/>
    </row>
    <row r="1166" spans="1:19" ht="22" customHeight="1" x14ac:dyDescent="0.3">
      <c r="A1166" s="2">
        <v>43348</v>
      </c>
      <c r="B1166" s="21" t="str">
        <f t="shared" si="295"/>
        <v>September, 2018</v>
      </c>
      <c r="C1166" s="21" t="str">
        <f t="shared" si="296"/>
        <v>September, 2018´</v>
      </c>
      <c r="D1166" s="3" t="s">
        <v>32</v>
      </c>
      <c r="E1166" s="3" t="s">
        <v>77</v>
      </c>
      <c r="F1166" s="3" t="s">
        <v>67</v>
      </c>
      <c r="G1166" s="3" t="s">
        <v>44</v>
      </c>
      <c r="H1166" s="3" t="s">
        <v>82</v>
      </c>
      <c r="I1166" s="3" t="s">
        <v>1299</v>
      </c>
      <c r="J1166" s="18" t="s">
        <v>3193</v>
      </c>
      <c r="K1166" s="12" t="str">
        <f t="shared" si="293"/>
        <v>Galil</v>
      </c>
      <c r="L1166" s="12" t="str">
        <f t="shared" si="294"/>
        <v>Insecticide</v>
      </c>
      <c r="M1166" s="4">
        <v>144270</v>
      </c>
      <c r="N1166" s="4">
        <v>144.27000000000001</v>
      </c>
      <c r="O1166" s="4">
        <v>3825000</v>
      </c>
      <c r="P1166" s="15">
        <f t="shared" si="298"/>
        <v>26.512788521522147</v>
      </c>
      <c r="Q1166" s="7"/>
      <c r="R1166" s="7"/>
      <c r="S1166" s="7"/>
    </row>
    <row r="1167" spans="1:19" ht="22" customHeight="1" x14ac:dyDescent="0.3">
      <c r="A1167" s="5">
        <v>43348</v>
      </c>
      <c r="B1167" s="21" t="str">
        <f t="shared" si="295"/>
        <v>September, 2018</v>
      </c>
      <c r="C1167" s="21" t="str">
        <f t="shared" si="296"/>
        <v>September, 2018´</v>
      </c>
      <c r="D1167" s="6" t="s">
        <v>624</v>
      </c>
      <c r="E1167" s="6" t="s">
        <v>77</v>
      </c>
      <c r="F1167" s="6" t="s">
        <v>67</v>
      </c>
      <c r="G1167" s="6" t="s">
        <v>44</v>
      </c>
      <c r="H1167" s="6" t="s">
        <v>82</v>
      </c>
      <c r="I1167" s="6" t="s">
        <v>1300</v>
      </c>
      <c r="J1167" s="18" t="s">
        <v>3193</v>
      </c>
      <c r="K1167" s="12" t="str">
        <f t="shared" si="293"/>
        <v>Galil</v>
      </c>
      <c r="L1167" s="12" t="str">
        <f t="shared" si="294"/>
        <v>Insecticide</v>
      </c>
      <c r="M1167" s="7">
        <v>22050</v>
      </c>
      <c r="N1167" s="7">
        <v>22.05</v>
      </c>
      <c r="O1167" s="7">
        <v>585000</v>
      </c>
      <c r="P1167" s="15">
        <f t="shared" si="298"/>
        <v>26.530612244897959</v>
      </c>
      <c r="Q1167" s="10"/>
      <c r="R1167" s="10"/>
      <c r="S1167" s="10"/>
    </row>
    <row r="1168" spans="1:19" ht="22" customHeight="1" x14ac:dyDescent="0.3">
      <c r="A1168" s="2">
        <v>43348</v>
      </c>
      <c r="B1168" s="21" t="str">
        <f t="shared" si="295"/>
        <v>September, 2018</v>
      </c>
      <c r="C1168" s="21" t="str">
        <f t="shared" si="296"/>
        <v>September, 2018´</v>
      </c>
      <c r="D1168" s="3" t="s">
        <v>84</v>
      </c>
      <c r="E1168" s="3" t="s">
        <v>1271</v>
      </c>
      <c r="F1168" s="3" t="s">
        <v>60</v>
      </c>
      <c r="G1168" s="3" t="s">
        <v>44</v>
      </c>
      <c r="H1168" s="3" t="s">
        <v>748</v>
      </c>
      <c r="I1168" s="3" t="s">
        <v>1301</v>
      </c>
      <c r="J1168" s="12" t="s">
        <v>3161</v>
      </c>
      <c r="K1168" s="12" t="str">
        <f t="shared" si="293"/>
        <v>Not Identified</v>
      </c>
      <c r="L1168" s="12" t="str">
        <f t="shared" si="294"/>
        <v>General Chemical</v>
      </c>
      <c r="M1168" s="4">
        <v>16840</v>
      </c>
      <c r="N1168" s="4">
        <v>16.84</v>
      </c>
      <c r="O1168" s="4">
        <v>98700</v>
      </c>
      <c r="P1168" s="15">
        <f t="shared" si="298"/>
        <v>5.8610451306413305</v>
      </c>
      <c r="Q1168" s="7"/>
      <c r="R1168" s="7"/>
      <c r="S1168" s="7"/>
    </row>
    <row r="1169" spans="1:19" ht="22" customHeight="1" x14ac:dyDescent="0.3">
      <c r="A1169" s="5">
        <v>43347</v>
      </c>
      <c r="B1169" s="21" t="str">
        <f t="shared" si="295"/>
        <v>September, 2018</v>
      </c>
      <c r="C1169" s="21" t="str">
        <f t="shared" si="296"/>
        <v>September, 2018´</v>
      </c>
      <c r="D1169" s="6" t="s">
        <v>32</v>
      </c>
      <c r="E1169" s="6" t="s">
        <v>35</v>
      </c>
      <c r="F1169" s="6" t="s">
        <v>40</v>
      </c>
      <c r="G1169" s="6" t="s">
        <v>44</v>
      </c>
      <c r="H1169" s="6" t="s">
        <v>875</v>
      </c>
      <c r="I1169" s="6" t="s">
        <v>1161</v>
      </c>
      <c r="J1169" s="12" t="str">
        <f t="shared" ref="J1169" si="300">IF(ISNUMBER(SEARCH("CARBENDAZIM",I1169)),"Carbendazim",IF(ISNUMBER(SEARCH("4-D",I1169)),"2,4-Dichlorophenoxyacetic acid",IF(ISNUMBER(SEARCH("RIDOVER",I1169)),"Glyphosate",IF(ISNUMBER(SEARCH("POQUER",I1169)),"Clethodim",IF(ISNUMBER(SEARCH("LITER",I1169)),"Imidacloprid",IF(ISNUMBER(SEARCH("PYRINEX",I1169)),"Chlorpyrifos",IF(ISNUMBER(SEARCH("ORBIT",I1169)),"Omethoate",IF(ISNUMBER(SEARCH("HEXARON",I1169)),"Diuron",IF(ISNUMBER(SEARCH("ISOPROPYLAMINE",I1169)),"Isopropylamine",IF(ISNUMBER(SEARCH("GLYPHOSATE",I1169)),"Glyphosate",IF(ISNUMBER(SEARCH("MANCOZEB",I1169)),"Mancozeb Indofil",IF(ISNUMBER(SEARCH("PARAQUAT",I1169)),"Paraquat",IF(ISNUMBER(SEARCH("CAROMAX",I1169)),"Aromatic Solvent Mixture",IF(ISNUMBER(SEARCH("BUTIRON",I1169)),"Tebuthiuron",IF(ISNUMBER(SEARCH("VORAZ",I1169)),"Methomyl",IF(ISNUMBER(SEARCH("IMIDACLOPRID",I1169)),"Imidacloprid",IF(ISNUMBER(SEARCH("2 4 D",I1169)),"2,4-Dichlorophenoxyacetic acid",IF(ISNUMBER(SEARCH("IMIDACL",I1169)),"Imidacloprid",IF(ISNUMBER(SEARCH("DIUREX",I1169)),"Diuron",IF(ISNUMBER(SEARCH("RAPEL",I1169)),"Acephate","fix it"))))))))))))))))))))</f>
        <v>2,4-Dichlorophenoxyacetic acid</v>
      </c>
      <c r="K1169" s="12" t="str">
        <f t="shared" si="293"/>
        <v>2,4-D Main</v>
      </c>
      <c r="L1169" s="12" t="str">
        <f t="shared" si="294"/>
        <v>Herbicide</v>
      </c>
      <c r="M1169" s="7">
        <v>111060</v>
      </c>
      <c r="N1169" s="7">
        <v>111.06</v>
      </c>
      <c r="O1169" s="7">
        <v>152000</v>
      </c>
      <c r="P1169" s="15">
        <f t="shared" si="298"/>
        <v>1.368629569602017</v>
      </c>
      <c r="Q1169" s="10"/>
      <c r="R1169" s="10"/>
      <c r="S1169" s="10"/>
    </row>
    <row r="1170" spans="1:19" ht="22" customHeight="1" x14ac:dyDescent="0.3">
      <c r="A1170" s="2">
        <v>43346</v>
      </c>
      <c r="B1170" s="21" t="str">
        <f t="shared" si="295"/>
        <v>September, 2018</v>
      </c>
      <c r="C1170" s="21" t="str">
        <f t="shared" si="296"/>
        <v>September, 2018´</v>
      </c>
      <c r="D1170" s="3" t="s">
        <v>32</v>
      </c>
      <c r="E1170" s="3" t="s">
        <v>173</v>
      </c>
      <c r="F1170" s="3" t="s">
        <v>176</v>
      </c>
      <c r="G1170" s="3" t="s">
        <v>44</v>
      </c>
      <c r="H1170" s="3" t="s">
        <v>179</v>
      </c>
      <c r="I1170" s="3" t="s">
        <v>1302</v>
      </c>
      <c r="J1170" s="12" t="str">
        <f>IF(ISNUMBER(SEARCH("DMS",I1170)),"Dimethyl Sulfate",IF(ISNUMBER(SEARCH("2,4-XILIDIN",I1170)),"2,4-Xylidine",IF(ISNUMBER(SEARCH("GALIGAN",I1170)),"Oxyfluorfen",IF(ISNUMBER(SEARCH("DIMETHYLAMINE",I1170)),"Dimethylamine",IF(ISNUMBER(SEARCH("ORTHOFORMATE",I1170)),"Trimethyl orthoformate",IF(ISNUMBER(SEARCH("NOVALURON",I1170)),"Novaluron",IF(ISNUMBER(SEARCH("DIMETHYL SULPHATE",I1170)),"Dimethyl Sulphate",IF(ISNUMBER(SEARCH("ALTAPYNE",I1170)),"Acid Based Co-Emulsifier",IF(ISNUMBER(SEARCH("METHANESULFONYL",I1170)),"Methanesulfonyl chloride",IF(ISNUMBER(SEARCH("METHYL FORMATE",I1170)),"Methanoate",IF(ISNUMBER(SEARCH("FLUEN",I1170)),"Fluensulfone","FIX IT")))))))))))</f>
        <v>Acid Based Co-Emulsifier</v>
      </c>
      <c r="K1170" s="12" t="str">
        <f t="shared" si="293"/>
        <v>Not Identified</v>
      </c>
      <c r="L1170" s="12" t="str">
        <f t="shared" si="294"/>
        <v>General Chemical</v>
      </c>
      <c r="M1170" s="4">
        <v>17375</v>
      </c>
      <c r="N1170" s="4">
        <v>17.38</v>
      </c>
      <c r="O1170" s="4">
        <v>9100</v>
      </c>
      <c r="P1170" s="15">
        <f t="shared" si="298"/>
        <v>0.52374100719424466</v>
      </c>
      <c r="Q1170" s="10"/>
      <c r="R1170" s="10"/>
      <c r="S1170" s="10"/>
    </row>
    <row r="1171" spans="1:19" ht="22" customHeight="1" x14ac:dyDescent="0.3">
      <c r="A1171" s="5">
        <v>43345</v>
      </c>
      <c r="B1171" s="21" t="str">
        <f t="shared" si="295"/>
        <v>September, 2018</v>
      </c>
      <c r="C1171" s="21" t="str">
        <f t="shared" si="296"/>
        <v>September, 2018´</v>
      </c>
      <c r="D1171" s="6" t="s">
        <v>32</v>
      </c>
      <c r="E1171" s="6" t="s">
        <v>35</v>
      </c>
      <c r="F1171" s="6" t="s">
        <v>40</v>
      </c>
      <c r="G1171" s="6" t="s">
        <v>44</v>
      </c>
      <c r="H1171" s="6" t="s">
        <v>875</v>
      </c>
      <c r="I1171" s="6" t="s">
        <v>1303</v>
      </c>
      <c r="J1171" s="12" t="str">
        <f t="shared" ref="J1171" si="301">IF(ISNUMBER(SEARCH("2,4 D",I1169)),"2,4-Dichlorophenoxyacetic acid",IF(ISNUMBER(SEARCH("ACIDO",I1169)),"2,4-Dichlorophenoxyacetic acid",IF(ISNUMBER(SEARCH("NAPHTHA",I1169)),"Aromatic Solvent Mixture",IF(ISNUMBER(SEARCH("DIMETHYLAMINE",I1169)),"Dimethylamine",IF(ISNUMBER(SEARCH("DIMETILAMINA",I1169)),"Dimethylamine",IF(ISNUMBER(SEARCH("JUMP",I1169)),"Diuron",IF(ISNUMBER(SEARCH(" 2-AMINO-2,3-DIMETHYL BUTYRAMIDE",I1169)),"Herbicide Amine Intermediate",IF(ISNUMBER(SEARCH("TEBUTHIURON",I1169)),"Tebuthiuron",IF(ISNUMBER(SEARCH("DMS",I1169)),"Dimethyl Sulfate",IF(ISNUMBER(SEARCH("2,4-XILIDIN",I1169)),"2,4-Xylidine","FIX IT"))))))))))</f>
        <v>2,4-Dichlorophenoxyacetic acid</v>
      </c>
      <c r="K1171" s="12" t="str">
        <f t="shared" si="293"/>
        <v>2,4-D Main</v>
      </c>
      <c r="L1171" s="12" t="str">
        <f t="shared" si="294"/>
        <v>Herbicide</v>
      </c>
      <c r="M1171" s="7">
        <v>110860</v>
      </c>
      <c r="N1171" s="7">
        <v>110.86</v>
      </c>
      <c r="O1171" s="7">
        <v>152000</v>
      </c>
      <c r="P1171" s="15">
        <f t="shared" si="298"/>
        <v>1.3710986830236334</v>
      </c>
      <c r="Q1171" s="7"/>
      <c r="R1171" s="7"/>
      <c r="S1171" s="7"/>
    </row>
    <row r="1172" spans="1:19" ht="22" customHeight="1" x14ac:dyDescent="0.3">
      <c r="A1172" s="2">
        <v>43342</v>
      </c>
      <c r="B1172" s="21" t="str">
        <f t="shared" si="295"/>
        <v>August, 2018</v>
      </c>
      <c r="C1172" s="21" t="str">
        <f t="shared" si="296"/>
        <v>August, 2018´</v>
      </c>
      <c r="D1172" s="3" t="s">
        <v>32</v>
      </c>
      <c r="E1172" s="3" t="s">
        <v>1271</v>
      </c>
      <c r="F1172" s="3" t="s">
        <v>60</v>
      </c>
      <c r="G1172" s="3" t="s">
        <v>44</v>
      </c>
      <c r="H1172" s="3" t="s">
        <v>748</v>
      </c>
      <c r="I1172" s="3" t="s">
        <v>1304</v>
      </c>
      <c r="J1172" s="12" t="s">
        <v>3161</v>
      </c>
      <c r="K1172" s="12" t="str">
        <f t="shared" si="293"/>
        <v>Not Identified</v>
      </c>
      <c r="L1172" s="12" t="str">
        <f t="shared" si="294"/>
        <v>General Chemical</v>
      </c>
      <c r="M1172" s="4">
        <v>16840</v>
      </c>
      <c r="N1172" s="4">
        <v>16.84</v>
      </c>
      <c r="O1172" s="4">
        <v>101000</v>
      </c>
      <c r="P1172" s="15">
        <f t="shared" si="298"/>
        <v>5.9976247030878858</v>
      </c>
      <c r="Q1172" s="10"/>
      <c r="R1172" s="10"/>
      <c r="S1172" s="10"/>
    </row>
    <row r="1173" spans="1:19" ht="22" customHeight="1" x14ac:dyDescent="0.3">
      <c r="A1173" s="5">
        <v>43340</v>
      </c>
      <c r="B1173" s="21" t="str">
        <f t="shared" si="295"/>
        <v>August, 2018</v>
      </c>
      <c r="C1173" s="21" t="str">
        <f t="shared" si="296"/>
        <v>August, 2018´</v>
      </c>
      <c r="D1173" s="6" t="s">
        <v>84</v>
      </c>
      <c r="E1173" s="6" t="s">
        <v>769</v>
      </c>
      <c r="F1173" s="6" t="s">
        <v>60</v>
      </c>
      <c r="G1173" s="6" t="s">
        <v>44</v>
      </c>
      <c r="H1173" s="6" t="s">
        <v>63</v>
      </c>
      <c r="I1173" s="6" t="s">
        <v>1305</v>
      </c>
      <c r="J1173" s="12" t="s">
        <v>3167</v>
      </c>
      <c r="K1173" s="12" t="str">
        <f t="shared" si="293"/>
        <v>Not Identified</v>
      </c>
      <c r="L1173" s="12" t="str">
        <f t="shared" si="294"/>
        <v>General Chemical</v>
      </c>
      <c r="M1173" s="7">
        <v>20120</v>
      </c>
      <c r="N1173" s="7">
        <v>20.12</v>
      </c>
      <c r="O1173" s="7">
        <v>302000</v>
      </c>
      <c r="P1173" s="15">
        <f t="shared" si="298"/>
        <v>15.009940357852882</v>
      </c>
      <c r="Q1173" s="7"/>
      <c r="R1173" s="7"/>
      <c r="S1173" s="7"/>
    </row>
    <row r="1174" spans="1:19" ht="22" customHeight="1" x14ac:dyDescent="0.3">
      <c r="A1174" s="2">
        <v>43340</v>
      </c>
      <c r="B1174" s="21" t="str">
        <f t="shared" si="295"/>
        <v>August, 2018</v>
      </c>
      <c r="C1174" s="21" t="str">
        <f t="shared" si="296"/>
        <v>August, 2018´</v>
      </c>
      <c r="D1174" s="3" t="s">
        <v>32</v>
      </c>
      <c r="E1174" s="3" t="s">
        <v>77</v>
      </c>
      <c r="F1174" s="3" t="s">
        <v>135</v>
      </c>
      <c r="G1174" s="3" t="s">
        <v>44</v>
      </c>
      <c r="H1174" s="3" t="s">
        <v>440</v>
      </c>
      <c r="I1174" s="3" t="s">
        <v>1306</v>
      </c>
      <c r="J1174" s="12" t="s">
        <v>3147</v>
      </c>
      <c r="K1174" s="12" t="str">
        <f t="shared" si="293"/>
        <v>Mirador</v>
      </c>
      <c r="L1174" s="12" t="str">
        <f t="shared" si="294"/>
        <v>Fungicide</v>
      </c>
      <c r="M1174" s="4">
        <v>8622</v>
      </c>
      <c r="N1174" s="4">
        <v>8.6199999999999992</v>
      </c>
      <c r="O1174" s="4">
        <v>3308000</v>
      </c>
      <c r="P1174" s="15">
        <f t="shared" si="298"/>
        <v>383.66968220830432</v>
      </c>
      <c r="Q1174" s="10"/>
      <c r="R1174" s="10"/>
      <c r="S1174" s="10"/>
    </row>
    <row r="1175" spans="1:19" ht="22" customHeight="1" x14ac:dyDescent="0.3">
      <c r="A1175" s="5">
        <v>43339</v>
      </c>
      <c r="B1175" s="21" t="str">
        <f t="shared" si="295"/>
        <v>August, 2018</v>
      </c>
      <c r="C1175" s="21" t="str">
        <f t="shared" si="296"/>
        <v>August, 2018´</v>
      </c>
      <c r="D1175" s="6" t="s">
        <v>624</v>
      </c>
      <c r="E1175" s="6" t="s">
        <v>77</v>
      </c>
      <c r="F1175" s="6" t="s">
        <v>67</v>
      </c>
      <c r="G1175" s="6" t="s">
        <v>44</v>
      </c>
      <c r="H1175" s="6" t="s">
        <v>82</v>
      </c>
      <c r="I1175" s="6" t="s">
        <v>1307</v>
      </c>
      <c r="J1175" s="18" t="s">
        <v>3193</v>
      </c>
      <c r="K1175" s="12" t="str">
        <f t="shared" si="293"/>
        <v>Galil</v>
      </c>
      <c r="L1175" s="12" t="str">
        <f t="shared" si="294"/>
        <v>Insecticide</v>
      </c>
      <c r="M1175" s="7">
        <v>22050</v>
      </c>
      <c r="N1175" s="7">
        <v>22.05</v>
      </c>
      <c r="O1175" s="7">
        <v>587000</v>
      </c>
      <c r="P1175" s="15">
        <f t="shared" si="298"/>
        <v>26.621315192743765</v>
      </c>
      <c r="Q1175" s="7"/>
      <c r="R1175" s="7"/>
      <c r="S1175" s="7"/>
    </row>
    <row r="1176" spans="1:19" ht="22" customHeight="1" x14ac:dyDescent="0.3">
      <c r="A1176" s="2">
        <v>43339</v>
      </c>
      <c r="B1176" s="21" t="str">
        <f t="shared" si="295"/>
        <v>August, 2018</v>
      </c>
      <c r="C1176" s="21" t="str">
        <f t="shared" si="296"/>
        <v>August, 2018´</v>
      </c>
      <c r="D1176" s="3" t="s">
        <v>624</v>
      </c>
      <c r="E1176" s="3" t="s">
        <v>77</v>
      </c>
      <c r="F1176" s="3" t="s">
        <v>67</v>
      </c>
      <c r="G1176" s="3" t="s">
        <v>44</v>
      </c>
      <c r="H1176" s="3" t="s">
        <v>82</v>
      </c>
      <c r="I1176" s="3" t="s">
        <v>1308</v>
      </c>
      <c r="J1176" s="18" t="s">
        <v>3193</v>
      </c>
      <c r="K1176" s="12" t="str">
        <f t="shared" si="293"/>
        <v>Galil</v>
      </c>
      <c r="L1176" s="12" t="str">
        <f t="shared" si="294"/>
        <v>Insecticide</v>
      </c>
      <c r="M1176" s="4">
        <v>22050</v>
      </c>
      <c r="N1176" s="4">
        <v>22.05</v>
      </c>
      <c r="O1176" s="4">
        <v>587000</v>
      </c>
      <c r="P1176" s="15">
        <f t="shared" si="298"/>
        <v>26.621315192743765</v>
      </c>
      <c r="Q1176" s="10"/>
      <c r="R1176" s="10"/>
      <c r="S1176" s="10"/>
    </row>
    <row r="1177" spans="1:19" ht="22" customHeight="1" x14ac:dyDescent="0.3">
      <c r="A1177" s="5">
        <v>43339</v>
      </c>
      <c r="B1177" s="21" t="str">
        <f t="shared" si="295"/>
        <v>August, 2018</v>
      </c>
      <c r="C1177" s="21" t="str">
        <f t="shared" si="296"/>
        <v>August, 2018´</v>
      </c>
      <c r="D1177" s="6" t="s">
        <v>32</v>
      </c>
      <c r="E1177" s="6" t="s">
        <v>77</v>
      </c>
      <c r="F1177" s="6" t="s">
        <v>67</v>
      </c>
      <c r="G1177" s="6" t="s">
        <v>44</v>
      </c>
      <c r="H1177" s="6" t="s">
        <v>82</v>
      </c>
      <c r="I1177" s="6" t="s">
        <v>1309</v>
      </c>
      <c r="J1177" s="18" t="s">
        <v>3193</v>
      </c>
      <c r="K1177" s="12" t="str">
        <f t="shared" si="293"/>
        <v>Galil</v>
      </c>
      <c r="L1177" s="12" t="str">
        <f t="shared" si="294"/>
        <v>Insecticide</v>
      </c>
      <c r="M1177" s="7">
        <v>144270</v>
      </c>
      <c r="N1177" s="7">
        <v>144.27000000000001</v>
      </c>
      <c r="O1177" s="7">
        <v>3838000</v>
      </c>
      <c r="P1177" s="15">
        <f t="shared" si="298"/>
        <v>26.602897345255425</v>
      </c>
      <c r="Q1177" s="7"/>
      <c r="R1177" s="7"/>
      <c r="S1177" s="7"/>
    </row>
    <row r="1178" spans="1:19" ht="22" customHeight="1" x14ac:dyDescent="0.3">
      <c r="A1178" s="2">
        <v>43339</v>
      </c>
      <c r="B1178" s="21" t="str">
        <f t="shared" si="295"/>
        <v>August, 2018</v>
      </c>
      <c r="C1178" s="21" t="str">
        <f t="shared" si="296"/>
        <v>August, 2018´</v>
      </c>
      <c r="D1178" s="3" t="s">
        <v>624</v>
      </c>
      <c r="E1178" s="3" t="s">
        <v>77</v>
      </c>
      <c r="F1178" s="3" t="s">
        <v>67</v>
      </c>
      <c r="G1178" s="3" t="s">
        <v>44</v>
      </c>
      <c r="H1178" s="3" t="s">
        <v>82</v>
      </c>
      <c r="I1178" s="3" t="s">
        <v>1310</v>
      </c>
      <c r="J1178" s="18" t="s">
        <v>3193</v>
      </c>
      <c r="K1178" s="12" t="str">
        <f t="shared" si="293"/>
        <v>Galil</v>
      </c>
      <c r="L1178" s="12" t="str">
        <f t="shared" si="294"/>
        <v>Insecticide</v>
      </c>
      <c r="M1178" s="4">
        <v>22050</v>
      </c>
      <c r="N1178" s="4">
        <v>22.05</v>
      </c>
      <c r="O1178" s="4">
        <v>587000</v>
      </c>
      <c r="P1178" s="15">
        <f t="shared" si="298"/>
        <v>26.621315192743765</v>
      </c>
      <c r="Q1178" s="10"/>
      <c r="R1178" s="10"/>
      <c r="S1178" s="10"/>
    </row>
    <row r="1179" spans="1:19" ht="22" customHeight="1" x14ac:dyDescent="0.3">
      <c r="A1179" s="5">
        <v>43339</v>
      </c>
      <c r="B1179" s="21" t="str">
        <f t="shared" si="295"/>
        <v>August, 2018</v>
      </c>
      <c r="C1179" s="21" t="str">
        <f t="shared" si="296"/>
        <v>August, 2018´</v>
      </c>
      <c r="D1179" s="6" t="s">
        <v>624</v>
      </c>
      <c r="E1179" s="6" t="s">
        <v>77</v>
      </c>
      <c r="F1179" s="6" t="s">
        <v>67</v>
      </c>
      <c r="G1179" s="6" t="s">
        <v>44</v>
      </c>
      <c r="H1179" s="6" t="s">
        <v>82</v>
      </c>
      <c r="I1179" s="6" t="s">
        <v>1311</v>
      </c>
      <c r="J1179" s="18" t="s">
        <v>3193</v>
      </c>
      <c r="K1179" s="12" t="str">
        <f t="shared" si="293"/>
        <v>Galil</v>
      </c>
      <c r="L1179" s="12" t="str">
        <f t="shared" si="294"/>
        <v>Insecticide</v>
      </c>
      <c r="M1179" s="7">
        <v>22050</v>
      </c>
      <c r="N1179" s="7">
        <v>22.05</v>
      </c>
      <c r="O1179" s="7">
        <v>587000</v>
      </c>
      <c r="P1179" s="15">
        <f t="shared" si="298"/>
        <v>26.621315192743765</v>
      </c>
      <c r="Q1179" s="7"/>
      <c r="R1179" s="7"/>
      <c r="S1179" s="7"/>
    </row>
    <row r="1180" spans="1:19" ht="22" customHeight="1" x14ac:dyDescent="0.3">
      <c r="A1180" s="2">
        <v>43339</v>
      </c>
      <c r="B1180" s="21" t="str">
        <f t="shared" si="295"/>
        <v>August, 2018</v>
      </c>
      <c r="C1180" s="21" t="str">
        <f t="shared" si="296"/>
        <v>August, 2018´</v>
      </c>
      <c r="D1180" s="3" t="s">
        <v>32</v>
      </c>
      <c r="E1180" s="3" t="s">
        <v>77</v>
      </c>
      <c r="F1180" s="3" t="s">
        <v>67</v>
      </c>
      <c r="G1180" s="3" t="s">
        <v>44</v>
      </c>
      <c r="H1180" s="3" t="s">
        <v>82</v>
      </c>
      <c r="I1180" s="3" t="s">
        <v>1312</v>
      </c>
      <c r="J1180" s="12" t="str">
        <f t="shared" ref="J1180" si="302">IF(ISNUMBER(SEARCH("2,4 D",I1180)),"2,4-Dichlorophenoxyacetic acid",IF(ISNUMBER(SEARCH("ACIDO",I1180)),"2,4-Dichlorophenoxyacetic acid",IF(ISNUMBER(SEARCH("NAPHTHA",I1180)),"Aromatic Solvent Mixture",IF(ISNUMBER(SEARCH("DIMETHYLAMINE",I1180)),"Dimethylamine",IF(ISNUMBER(SEARCH("DIMETILAMINA",I1180)),"Dimethylamine",IF(ISNUMBER(SEARCH("JUMP",I1180)),"Diuron",IF(ISNUMBER(SEARCH("2-AMINO-2,3-DIMETHYL BUTYRAMIDE",I1180)),"Herbicide Amine Intermediate",IF(ISNUMBER(SEARCH("TEBUTHIURON",I1180)),"Tebuthiuron","FIXIT"))))))))</f>
        <v>Aromatic Solvent Mixture</v>
      </c>
      <c r="K1180" s="12" t="str">
        <f t="shared" si="293"/>
        <v>Caromax 28</v>
      </c>
      <c r="L1180" s="12" t="str">
        <f t="shared" si="294"/>
        <v>Solvent</v>
      </c>
      <c r="M1180" s="4">
        <v>59880</v>
      </c>
      <c r="N1180" s="4">
        <v>59.88</v>
      </c>
      <c r="O1180" s="4">
        <v>1593000</v>
      </c>
      <c r="P1180" s="15">
        <f t="shared" si="298"/>
        <v>26.603206412825653</v>
      </c>
      <c r="Q1180" s="10"/>
      <c r="R1180" s="10"/>
      <c r="S1180" s="10"/>
    </row>
    <row r="1181" spans="1:19" ht="22" customHeight="1" x14ac:dyDescent="0.3">
      <c r="A1181" s="5">
        <v>43339</v>
      </c>
      <c r="B1181" s="21" t="str">
        <f t="shared" si="295"/>
        <v>August, 2018</v>
      </c>
      <c r="C1181" s="21" t="str">
        <f t="shared" si="296"/>
        <v>August, 2018´</v>
      </c>
      <c r="D1181" s="6" t="s">
        <v>32</v>
      </c>
      <c r="E1181" s="6" t="s">
        <v>77</v>
      </c>
      <c r="F1181" s="6" t="s">
        <v>67</v>
      </c>
      <c r="G1181" s="6" t="s">
        <v>44</v>
      </c>
      <c r="H1181" s="6" t="s">
        <v>208</v>
      </c>
      <c r="I1181" s="11" t="s">
        <v>1313</v>
      </c>
      <c r="J1181" s="12" t="s">
        <v>3173</v>
      </c>
      <c r="K1181" s="12" t="str">
        <f t="shared" si="293"/>
        <v>Nimitz</v>
      </c>
      <c r="L1181" s="12" t="str">
        <f t="shared" si="294"/>
        <v>Nematicide</v>
      </c>
      <c r="M1181" s="7">
        <v>15704</v>
      </c>
      <c r="N1181" s="7">
        <v>15.7</v>
      </c>
      <c r="O1181" s="7">
        <v>49500</v>
      </c>
      <c r="P1181" s="15">
        <f t="shared" si="298"/>
        <v>3.1520631686194602</v>
      </c>
      <c r="Q1181" s="7"/>
      <c r="R1181" s="7"/>
      <c r="S1181" s="7"/>
    </row>
    <row r="1182" spans="1:19" ht="22" customHeight="1" x14ac:dyDescent="0.3">
      <c r="A1182" s="2">
        <v>43339</v>
      </c>
      <c r="B1182" s="21" t="str">
        <f t="shared" si="295"/>
        <v>August, 2018</v>
      </c>
      <c r="C1182" s="21" t="str">
        <f t="shared" si="296"/>
        <v>August, 2018´</v>
      </c>
      <c r="D1182" s="3" t="s">
        <v>32</v>
      </c>
      <c r="E1182" s="3" t="s">
        <v>77</v>
      </c>
      <c r="F1182" s="3" t="s">
        <v>67</v>
      </c>
      <c r="G1182" s="3" t="s">
        <v>44</v>
      </c>
      <c r="H1182" s="3" t="s">
        <v>234</v>
      </c>
      <c r="I1182" s="3" t="s">
        <v>1314</v>
      </c>
      <c r="J1182" s="12" t="str">
        <f t="shared" ref="J1182" si="303">IF(ISNUMBER(SEARCH("2,4 D",I1180)),"2,4-Dichlorophenoxyacetic acid",IF(ISNUMBER(SEARCH("ACIDO",I1180)),"2,4-Dichlorophenoxyacetic acid",IF(ISNUMBER(SEARCH("NAPHTHA",I1180)),"Aromatic Solvent Mixture",IF(ISNUMBER(SEARCH("DIMETHYLAMINE",I1180)),"Dimethylamine",IF(ISNUMBER(SEARCH("DIMETILAMINA",I1180)),"Dimethylamine",IF(ISNUMBER(SEARCH("JUMP",I1180)),"Diuron",IF(ISNUMBER(SEARCH(" 2-AMINO-2,3-DIMETHYL BUTYRAMIDE",I1180)),"Herbicide Amine Intermediate",IF(ISNUMBER(SEARCH("TEBUTHIURON",I1180)),"Tebuthiuron",IF(ISNUMBER(SEARCH("DMS",I1180)),"Dimethyl Sulfate",IF(ISNUMBER(SEARCH("2,4-XILIDIN",I1180)),"2,4-Xylidine","FIX IT"))))))))))</f>
        <v>Aromatic Solvent Mixture</v>
      </c>
      <c r="K1182" s="12" t="str">
        <f t="shared" si="293"/>
        <v>Caromax 28</v>
      </c>
      <c r="L1182" s="12" t="str">
        <f t="shared" si="294"/>
        <v>Solvent</v>
      </c>
      <c r="M1182" s="4">
        <v>3034</v>
      </c>
      <c r="N1182" s="4">
        <v>3.03</v>
      </c>
      <c r="O1182" s="4">
        <v>28600</v>
      </c>
      <c r="P1182" s="15">
        <f t="shared" si="298"/>
        <v>9.4264996704021087</v>
      </c>
      <c r="Q1182" s="10"/>
      <c r="R1182" s="10"/>
      <c r="S1182" s="10"/>
    </row>
    <row r="1183" spans="1:19" ht="22" customHeight="1" x14ac:dyDescent="0.3">
      <c r="A1183" s="5">
        <v>43339</v>
      </c>
      <c r="B1183" s="21" t="str">
        <f t="shared" si="295"/>
        <v>August, 2018</v>
      </c>
      <c r="C1183" s="21" t="str">
        <f t="shared" si="296"/>
        <v>August, 2018´</v>
      </c>
      <c r="D1183" s="6" t="s">
        <v>32</v>
      </c>
      <c r="E1183" s="6" t="s">
        <v>77</v>
      </c>
      <c r="F1183" s="6" t="s">
        <v>67</v>
      </c>
      <c r="G1183" s="6" t="s">
        <v>44</v>
      </c>
      <c r="H1183" s="6" t="s">
        <v>82</v>
      </c>
      <c r="I1183" s="6" t="s">
        <v>1315</v>
      </c>
      <c r="J1183" s="12" t="str">
        <f t="shared" ref="J1183:J1184" si="304">IF(ISNUMBER(SEARCH("CARBENDAZIM",I1183)),"Carbendazim",IF(ISNUMBER(SEARCH("4-D",I1183)),"2,4-Dichlorophenoxyacetic acid",IF(ISNUMBER(SEARCH("RIDOVER",I1183)),"Glyphosate",IF(ISNUMBER(SEARCH("POQUER",I1183)),"Clethodim",IF(ISNUMBER(SEARCH("LITER",I1183)),"Imidacloprid",IF(ISNUMBER(SEARCH("PYRINEX",I1183)),"Chlorpyrifos",IF(ISNUMBER(SEARCH("ORBIT",I1183)),"Omethoate",IF(ISNUMBER(SEARCH("HEXARON",I1183)),"Diuron",IF(ISNUMBER(SEARCH("ISOPROPYLAMINE",I1183)),"Isopropylamine",IF(ISNUMBER(SEARCH("GLYPHOSATE",I1183)),"Glyphosate",IF(ISNUMBER(SEARCH("MANCOZEB",I1183)),"Mancozeb Indofil",IF(ISNUMBER(SEARCH("PARAQUAT",I1183)),"Paraquat",IF(ISNUMBER(SEARCH("CAROMAX",I1183)),"Aromatic Solvent Mixture",IF(ISNUMBER(SEARCH("BUTIRON",I1183)),"Tebuthiuron",IF(ISNUMBER(SEARCH("VORAZ",I1183)),"Methomyl",IF(ISNUMBER(SEARCH("IMIDACLOPRID",I1183)),"Imidacloprid",IF(ISNUMBER(SEARCH("2 4 D",I1183)),"2,4-Dichlorophenoxyacetic acid",IF(ISNUMBER(SEARCH("IMIDACL",I1183)),"Imidacloprid",IF(ISNUMBER(SEARCH("DIUREX",I1183)),"Diuron",IF(ISNUMBER(SEARCH("RAPEL",I1183)),"Acephate","fix it"))))))))))))))))))))</f>
        <v>Chlorpyrifos</v>
      </c>
      <c r="K1183" s="12" t="str">
        <f t="shared" si="293"/>
        <v>Pyrinex</v>
      </c>
      <c r="L1183" s="12" t="str">
        <f t="shared" si="294"/>
        <v>Pesticide</v>
      </c>
      <c r="M1183" s="7">
        <v>139720</v>
      </c>
      <c r="N1183" s="7">
        <v>139.72</v>
      </c>
      <c r="O1183" s="7">
        <v>3717000</v>
      </c>
      <c r="P1183" s="15">
        <f t="shared" si="298"/>
        <v>26.603206412825653</v>
      </c>
      <c r="Q1183" s="7"/>
      <c r="R1183" s="7"/>
      <c r="S1183" s="7"/>
    </row>
    <row r="1184" spans="1:19" ht="22" customHeight="1" x14ac:dyDescent="0.3">
      <c r="A1184" s="2">
        <v>43339</v>
      </c>
      <c r="B1184" s="21" t="str">
        <f t="shared" si="295"/>
        <v>August, 2018</v>
      </c>
      <c r="C1184" s="21" t="str">
        <f t="shared" si="296"/>
        <v>August, 2018´</v>
      </c>
      <c r="D1184" s="3" t="s">
        <v>32</v>
      </c>
      <c r="E1184" s="3" t="s">
        <v>77</v>
      </c>
      <c r="F1184" s="3" t="s">
        <v>67</v>
      </c>
      <c r="G1184" s="3" t="s">
        <v>44</v>
      </c>
      <c r="H1184" s="3" t="s">
        <v>82</v>
      </c>
      <c r="I1184" s="3" t="s">
        <v>1316</v>
      </c>
      <c r="J1184" s="12" t="str">
        <f t="shared" si="304"/>
        <v>Methomyl</v>
      </c>
      <c r="K1184" s="12" t="str">
        <f t="shared" si="293"/>
        <v>Voraz</v>
      </c>
      <c r="L1184" s="12" t="str">
        <f t="shared" si="294"/>
        <v>Insecticide</v>
      </c>
      <c r="M1184" s="4">
        <v>79200</v>
      </c>
      <c r="N1184" s="4">
        <v>79.2</v>
      </c>
      <c r="O1184" s="4">
        <v>2107000</v>
      </c>
      <c r="P1184" s="15">
        <f t="shared" si="298"/>
        <v>26.603535353535353</v>
      </c>
      <c r="Q1184" s="10"/>
      <c r="R1184" s="10"/>
      <c r="S1184" s="10"/>
    </row>
    <row r="1185" spans="1:19" ht="22" customHeight="1" x14ac:dyDescent="0.3">
      <c r="A1185" s="5">
        <v>43339</v>
      </c>
      <c r="B1185" s="21" t="str">
        <f t="shared" si="295"/>
        <v>August, 2018</v>
      </c>
      <c r="C1185" s="21" t="str">
        <f t="shared" si="296"/>
        <v>August, 2018´</v>
      </c>
      <c r="D1185" s="6" t="s">
        <v>624</v>
      </c>
      <c r="E1185" s="6" t="s">
        <v>77</v>
      </c>
      <c r="F1185" s="6" t="s">
        <v>67</v>
      </c>
      <c r="G1185" s="6" t="s">
        <v>44</v>
      </c>
      <c r="H1185" s="6" t="s">
        <v>82</v>
      </c>
      <c r="I1185" s="6" t="s">
        <v>1317</v>
      </c>
      <c r="J1185" s="18" t="s">
        <v>3193</v>
      </c>
      <c r="K1185" s="12" t="str">
        <f t="shared" si="293"/>
        <v>Galil</v>
      </c>
      <c r="L1185" s="12" t="str">
        <f t="shared" si="294"/>
        <v>Insecticide</v>
      </c>
      <c r="M1185" s="7">
        <v>22050</v>
      </c>
      <c r="N1185" s="7">
        <v>22.05</v>
      </c>
      <c r="O1185" s="7">
        <v>587000</v>
      </c>
      <c r="P1185" s="15">
        <f t="shared" si="298"/>
        <v>26.621315192743765</v>
      </c>
      <c r="Q1185" s="7"/>
      <c r="R1185" s="7"/>
      <c r="S1185" s="7"/>
    </row>
    <row r="1186" spans="1:19" ht="22" customHeight="1" x14ac:dyDescent="0.3">
      <c r="A1186" s="2">
        <v>43339</v>
      </c>
      <c r="B1186" s="21" t="str">
        <f t="shared" si="295"/>
        <v>August, 2018</v>
      </c>
      <c r="C1186" s="21" t="str">
        <f t="shared" si="296"/>
        <v>August, 2018´</v>
      </c>
      <c r="D1186" s="3" t="s">
        <v>32</v>
      </c>
      <c r="E1186" s="3" t="s">
        <v>77</v>
      </c>
      <c r="F1186" s="3" t="s">
        <v>67</v>
      </c>
      <c r="G1186" s="3" t="s">
        <v>44</v>
      </c>
      <c r="H1186" s="3" t="s">
        <v>82</v>
      </c>
      <c r="I1186" s="3" t="s">
        <v>1318</v>
      </c>
      <c r="J1186" s="12" t="str">
        <f t="shared" ref="J1186" si="305">IF(ISNUMBER(SEARCH("DMS",I1186)),"Dimethyl Sulfate",IF(ISNUMBER(SEARCH("2,4-XILIDIN",I1186)),"2,4-Xylidine",IF(ISNUMBER(SEARCH("GALIGAN",I1186)),"Oxyfluorfen",IF(ISNUMBER(SEARCH("DIMETHYLAMINE",I1186)),"Dimethylamine",IF(ISNUMBER(SEARCH("ORTHOFORMATE",I1186)),"Trimethyl orthoformate",IF(ISNUMBER(SEARCH("NOVALURON",I1186)),"Novaluron",IF(ISNUMBER(SEARCH("DIMETHYL SULPHATE",I1186)),"Dimethyl Sulphate",IF(ISNUMBER(SEARCH("ALTAPYNE",I1186)),"Acid Based Co-Emulsifier",IF(ISNUMBER(SEARCH("METHANESULFONYL",I1186)),"Methanesulfonyl chloride",IF(ISNUMBER(SEARCH("METHYL FORMATE",I1186)),"Methanoate",IF(ISNUMBER(SEARCH("FLUEN",I1186)),"Fluensulfone","FIX IT")))))))))))</f>
        <v>Novaluron</v>
      </c>
      <c r="K1186" s="12" t="str">
        <f t="shared" si="293"/>
        <v>Rimon</v>
      </c>
      <c r="L1186" s="12" t="str">
        <f t="shared" si="294"/>
        <v>Insecticide</v>
      </c>
      <c r="M1186" s="4">
        <v>96600</v>
      </c>
      <c r="N1186" s="4">
        <v>96.6</v>
      </c>
      <c r="O1186" s="4">
        <v>2570000</v>
      </c>
      <c r="P1186" s="15">
        <f t="shared" si="298"/>
        <v>26.604554865424429</v>
      </c>
      <c r="Q1186" s="10"/>
      <c r="R1186" s="10"/>
      <c r="S1186" s="10"/>
    </row>
    <row r="1187" spans="1:19" ht="22" customHeight="1" x14ac:dyDescent="0.3">
      <c r="A1187" s="5">
        <v>43336</v>
      </c>
      <c r="B1187" s="21" t="str">
        <f t="shared" si="295"/>
        <v>August, 2018</v>
      </c>
      <c r="C1187" s="21" t="str">
        <f t="shared" si="296"/>
        <v>August, 2018´</v>
      </c>
      <c r="D1187" s="6" t="s">
        <v>84</v>
      </c>
      <c r="E1187" s="6" t="s">
        <v>1271</v>
      </c>
      <c r="F1187" s="6" t="s">
        <v>60</v>
      </c>
      <c r="G1187" s="6" t="s">
        <v>44</v>
      </c>
      <c r="H1187" s="6" t="s">
        <v>748</v>
      </c>
      <c r="I1187" s="6" t="s">
        <v>1304</v>
      </c>
      <c r="J1187" s="12" t="s">
        <v>3161</v>
      </c>
      <c r="K1187" s="12" t="str">
        <f t="shared" si="293"/>
        <v>Not Identified</v>
      </c>
      <c r="L1187" s="12" t="str">
        <f t="shared" si="294"/>
        <v>General Chemical</v>
      </c>
      <c r="M1187" s="7">
        <v>33680</v>
      </c>
      <c r="N1187" s="7">
        <v>33.68</v>
      </c>
      <c r="O1187" s="7">
        <v>203000</v>
      </c>
      <c r="P1187" s="15">
        <f t="shared" si="298"/>
        <v>6.0273159144893116</v>
      </c>
      <c r="Q1187" s="7"/>
      <c r="R1187" s="7"/>
      <c r="S1187" s="7"/>
    </row>
    <row r="1188" spans="1:19" ht="22" customHeight="1" x14ac:dyDescent="0.3">
      <c r="A1188" s="2">
        <v>43334</v>
      </c>
      <c r="B1188" s="21" t="str">
        <f t="shared" si="295"/>
        <v>August, 2018</v>
      </c>
      <c r="C1188" s="21" t="str">
        <f t="shared" si="296"/>
        <v>August, 2018´</v>
      </c>
      <c r="D1188" s="3" t="s">
        <v>32</v>
      </c>
      <c r="E1188" s="3" t="s">
        <v>538</v>
      </c>
      <c r="F1188" s="3" t="s">
        <v>106</v>
      </c>
      <c r="G1188" s="3" t="s">
        <v>44</v>
      </c>
      <c r="H1188" s="3" t="s">
        <v>108</v>
      </c>
      <c r="I1188" s="3" t="s">
        <v>1319</v>
      </c>
      <c r="J1188" s="12" t="str">
        <f t="shared" ref="J1188" si="306">IF(ISNUMBER(SEARCH("2,4 D",I1188)),"2,4-Dichlorophenoxyacetic acid",IF(ISNUMBER(SEARCH("ACIDO",I1188)),"2,4-Dichlorophenoxyacetic acid",IF(ISNUMBER(SEARCH("NAPHTHA",I1188)),"Aromatic Solvent Mixture",IF(ISNUMBER(SEARCH("DIMETHYLAMINE",I1188)),"Dimethylamine",IF(ISNUMBER(SEARCH("DIMETILAMINA",I1188)),"Dimethylamine",IF(ISNUMBER(SEARCH("JUMP",I1188)),"Diuron",IF(ISNUMBER(SEARCH("2-AMINO-2,3-DIMETHYL BUTYRAMIDE",I1188)),"Herbicide Amine Intermediate",IF(ISNUMBER(SEARCH("TEBUTHIURON",I1188)),"Tebuthiuron","FIXIT"))))))))</f>
        <v>Herbicide Amine Intermediate</v>
      </c>
      <c r="K1188" s="12" t="str">
        <f t="shared" si="293"/>
        <v>Not Identified</v>
      </c>
      <c r="L1188" s="12" t="str">
        <f t="shared" si="294"/>
        <v>General Chemical</v>
      </c>
      <c r="M1188" s="4">
        <v>13440</v>
      </c>
      <c r="N1188" s="4">
        <v>13.44</v>
      </c>
      <c r="O1188" s="4">
        <v>71400</v>
      </c>
      <c r="P1188" s="15">
        <f t="shared" si="298"/>
        <v>5.3125</v>
      </c>
      <c r="Q1188" s="12" t="s">
        <v>3209</v>
      </c>
      <c r="R1188" s="17" t="s">
        <v>3250</v>
      </c>
      <c r="S1188" s="12" t="s">
        <v>3163</v>
      </c>
    </row>
    <row r="1189" spans="1:19" ht="22" customHeight="1" x14ac:dyDescent="0.3">
      <c r="A1189" s="5">
        <v>43334</v>
      </c>
      <c r="B1189" s="21" t="str">
        <f t="shared" si="295"/>
        <v>August, 2018</v>
      </c>
      <c r="C1189" s="21" t="str">
        <f t="shared" si="296"/>
        <v>August, 2018´</v>
      </c>
      <c r="D1189" s="6" t="s">
        <v>32</v>
      </c>
      <c r="E1189" s="6" t="s">
        <v>779</v>
      </c>
      <c r="F1189" s="6" t="s">
        <v>96</v>
      </c>
      <c r="G1189" s="6" t="s">
        <v>44</v>
      </c>
      <c r="H1189" s="6" t="s">
        <v>289</v>
      </c>
      <c r="I1189" s="6" t="s">
        <v>1320</v>
      </c>
      <c r="J1189" s="12" t="str">
        <f t="shared" ref="J1189:J1196" si="307">IF(ISNUMBER(SEARCH("CARBENDAZIM",I1189)),"Carbendazim",IF(ISNUMBER(SEARCH("4-D",I1189)),"2,4-Dichlorophenoxyacetic acid",IF(ISNUMBER(SEARCH("RIDOVER",I1189)),"Glyphosate",IF(ISNUMBER(SEARCH("POQUER",I1189)),"Clethodim",IF(ISNUMBER(SEARCH("LITER",I1189)),"Imidacloprid",IF(ISNUMBER(SEARCH("PYRINEX",I1189)),"Chlorpyrifos",IF(ISNUMBER(SEARCH("ORBIT",I1189)),"Omethoate",IF(ISNUMBER(SEARCH("HEXARON",I1189)),"Diuron",IF(ISNUMBER(SEARCH("ISOPROPYLAMINE",I1189)),"Isopropylamine",IF(ISNUMBER(SEARCH("GLYPHOSATE",I1189)),"Glyphosate",IF(ISNUMBER(SEARCH("MANCOZEB",I1189)),"Mancozeb Indofil",IF(ISNUMBER(SEARCH("PARAQUAT",I1189)),"Paraquat",IF(ISNUMBER(SEARCH("CAROMAX",I1189)),"Aromatic Solvent Mixture",IF(ISNUMBER(SEARCH("BUTIRON",I1189)),"Tebuthiuron",IF(ISNUMBER(SEARCH("VORAZ",I1189)),"Methomyl",IF(ISNUMBER(SEARCH("IMIDACLOPRID",I1189)),"Imidacloprid",IF(ISNUMBER(SEARCH("2 4 D",I1189)),"2,4-Dichlorophenoxyacetic acid",IF(ISNUMBER(SEARCH("IMIDACL",I1189)),"Imidacloprid",IF(ISNUMBER(SEARCH("DIUREX",I1189)),"Diuron",IF(ISNUMBER(SEARCH("RAPEL",I1189)),"Acephate","fix it"))))))))))))))))))))</f>
        <v>Isopropylamine</v>
      </c>
      <c r="K1189" s="12" t="str">
        <f t="shared" si="293"/>
        <v>Not Identified</v>
      </c>
      <c r="L1189" s="12" t="str">
        <f t="shared" si="294"/>
        <v>General Chemical</v>
      </c>
      <c r="M1189" s="7">
        <v>115677</v>
      </c>
      <c r="N1189" s="7">
        <v>115.68</v>
      </c>
      <c r="O1189" s="7">
        <v>352000</v>
      </c>
      <c r="P1189" s="15">
        <f t="shared" si="298"/>
        <v>3.0429558166273329</v>
      </c>
      <c r="Q1189" s="12" t="s">
        <v>3211</v>
      </c>
      <c r="R1189" s="17" t="s">
        <v>3250</v>
      </c>
      <c r="S1189" s="18" t="s">
        <v>3163</v>
      </c>
    </row>
    <row r="1190" spans="1:19" ht="22" customHeight="1" x14ac:dyDescent="0.3">
      <c r="A1190" s="2">
        <v>43332</v>
      </c>
      <c r="B1190" s="21" t="str">
        <f t="shared" si="295"/>
        <v>August, 2018</v>
      </c>
      <c r="C1190" s="21" t="str">
        <f t="shared" si="296"/>
        <v>August, 2018´</v>
      </c>
      <c r="D1190" s="3" t="s">
        <v>32</v>
      </c>
      <c r="E1190" s="3" t="s">
        <v>65</v>
      </c>
      <c r="F1190" s="3" t="s">
        <v>67</v>
      </c>
      <c r="G1190" s="3" t="s">
        <v>44</v>
      </c>
      <c r="H1190" s="3" t="s">
        <v>73</v>
      </c>
      <c r="I1190" s="3" t="s">
        <v>1321</v>
      </c>
      <c r="J1190" s="12" t="s">
        <v>3160</v>
      </c>
      <c r="K1190" s="12" t="str">
        <f t="shared" si="293"/>
        <v>Not Identified</v>
      </c>
      <c r="L1190" s="12" t="str">
        <f t="shared" si="294"/>
        <v>General Chemical</v>
      </c>
      <c r="M1190" s="4">
        <v>110059</v>
      </c>
      <c r="N1190" s="4">
        <v>110.06</v>
      </c>
      <c r="O1190" s="4">
        <v>1344000</v>
      </c>
      <c r="P1190" s="15">
        <f t="shared" si="298"/>
        <v>12.211631942867008</v>
      </c>
      <c r="Q1190" s="12"/>
      <c r="R1190" s="12"/>
      <c r="S1190" s="12"/>
    </row>
    <row r="1191" spans="1:19" ht="22" customHeight="1" x14ac:dyDescent="0.3">
      <c r="A1191" s="5">
        <v>43332</v>
      </c>
      <c r="B1191" s="21" t="str">
        <f t="shared" si="295"/>
        <v>August, 2018</v>
      </c>
      <c r="C1191" s="21" t="str">
        <f t="shared" si="296"/>
        <v>August, 2018´</v>
      </c>
      <c r="D1191" s="6" t="s">
        <v>32</v>
      </c>
      <c r="E1191" s="6" t="s">
        <v>35</v>
      </c>
      <c r="F1191" s="6" t="s">
        <v>40</v>
      </c>
      <c r="G1191" s="6" t="s">
        <v>44</v>
      </c>
      <c r="H1191" s="6" t="s">
        <v>875</v>
      </c>
      <c r="I1191" s="6" t="s">
        <v>1322</v>
      </c>
      <c r="J1191" s="12" t="str">
        <f t="shared" ref="J1191" si="308">IF(ISNUMBER(SEARCH("2,4 D",I1191)),"2,4-Dichlorophenoxyacetic acid",IF(ISNUMBER(SEARCH("ACIDO",I1191)),"2,4-Dichlorophenoxyacetic acid",IF(ISNUMBER(SEARCH("NAPHTHA",I1191)),"Aromatic Solvent Mixture",IF(ISNUMBER(SEARCH("DIMETHYLAMINE",I1191)),"Dimethylamine",IF(ISNUMBER(SEARCH("DIMETILAMINA",I1191)),"Dimethylamine",IF(ISNUMBER(SEARCH("JUMP",I1191)),"Diuron",IF(ISNUMBER(SEARCH("2-AMINO-2,3-DIMETHYL BUTYRAMIDE",I1191)),"Herbicide Amine Intermediate",IF(ISNUMBER(SEARCH("TEBUTHIURON",I1191)),"Tebuthiuron","FIXIT"))))))))</f>
        <v>2,4-Dichlorophenoxyacetic acid</v>
      </c>
      <c r="K1191" s="12" t="str">
        <f t="shared" si="293"/>
        <v>2,4-D Main</v>
      </c>
      <c r="L1191" s="12" t="str">
        <f t="shared" si="294"/>
        <v>Herbicide</v>
      </c>
      <c r="M1191" s="7">
        <v>184840</v>
      </c>
      <c r="N1191" s="7">
        <v>184.84</v>
      </c>
      <c r="O1191" s="7">
        <v>505000</v>
      </c>
      <c r="P1191" s="15">
        <f t="shared" si="298"/>
        <v>2.7320926206448819</v>
      </c>
      <c r="Q1191" s="7"/>
      <c r="R1191" s="7"/>
      <c r="S1191" s="7"/>
    </row>
    <row r="1192" spans="1:19" ht="22" customHeight="1" x14ac:dyDescent="0.3">
      <c r="A1192" s="2">
        <v>43332</v>
      </c>
      <c r="B1192" s="21" t="str">
        <f t="shared" si="295"/>
        <v>August, 2018</v>
      </c>
      <c r="C1192" s="21" t="str">
        <f t="shared" si="296"/>
        <v>August, 2018´</v>
      </c>
      <c r="D1192" s="3" t="s">
        <v>32</v>
      </c>
      <c r="E1192" s="3" t="s">
        <v>65</v>
      </c>
      <c r="F1192" s="3" t="s">
        <v>67</v>
      </c>
      <c r="G1192" s="3" t="s">
        <v>44</v>
      </c>
      <c r="H1192" s="3" t="s">
        <v>73</v>
      </c>
      <c r="I1192" s="3" t="s">
        <v>1323</v>
      </c>
      <c r="J1192" s="12" t="s">
        <v>3160</v>
      </c>
      <c r="K1192" s="12" t="str">
        <f t="shared" si="293"/>
        <v>Not Identified</v>
      </c>
      <c r="L1192" s="12" t="str">
        <f t="shared" si="294"/>
        <v>General Chemical</v>
      </c>
      <c r="M1192" s="4">
        <v>85879</v>
      </c>
      <c r="N1192" s="4">
        <v>85.88</v>
      </c>
      <c r="O1192" s="4">
        <v>1049000</v>
      </c>
      <c r="P1192" s="15">
        <f t="shared" si="298"/>
        <v>12.214860443181687</v>
      </c>
      <c r="Q1192" s="12" t="s">
        <v>3248</v>
      </c>
      <c r="R1192" s="17" t="s">
        <v>3250</v>
      </c>
      <c r="S1192" s="12" t="s">
        <v>3163</v>
      </c>
    </row>
    <row r="1193" spans="1:19" ht="22" customHeight="1" x14ac:dyDescent="0.3">
      <c r="A1193" s="5">
        <v>43332</v>
      </c>
      <c r="B1193" s="21" t="str">
        <f t="shared" si="295"/>
        <v>August, 2018</v>
      </c>
      <c r="C1193" s="21" t="str">
        <f t="shared" si="296"/>
        <v>August, 2018´</v>
      </c>
      <c r="D1193" s="6" t="s">
        <v>32</v>
      </c>
      <c r="E1193" s="6" t="s">
        <v>173</v>
      </c>
      <c r="F1193" s="6" t="s">
        <v>176</v>
      </c>
      <c r="G1193" s="6" t="s">
        <v>44</v>
      </c>
      <c r="H1193" s="6" t="s">
        <v>179</v>
      </c>
      <c r="I1193" s="6" t="s">
        <v>1324</v>
      </c>
      <c r="J1193" s="12" t="s">
        <v>3217</v>
      </c>
      <c r="K1193" s="12" t="str">
        <f t="shared" si="293"/>
        <v>Not Identified</v>
      </c>
      <c r="L1193" s="12" t="str">
        <f t="shared" si="294"/>
        <v>General Chemical</v>
      </c>
      <c r="M1193" s="7">
        <v>34750</v>
      </c>
      <c r="N1193" s="7">
        <v>34.75</v>
      </c>
      <c r="O1193" s="7">
        <v>18300</v>
      </c>
      <c r="P1193" s="15">
        <f t="shared" si="298"/>
        <v>0.52661870503597119</v>
      </c>
      <c r="Q1193" s="7"/>
      <c r="R1193" s="7"/>
      <c r="S1193" s="7"/>
    </row>
    <row r="1194" spans="1:19" ht="22" customHeight="1" x14ac:dyDescent="0.3">
      <c r="A1194" s="2">
        <v>43331</v>
      </c>
      <c r="B1194" s="21" t="str">
        <f t="shared" si="295"/>
        <v>August, 2018</v>
      </c>
      <c r="C1194" s="21" t="str">
        <f t="shared" si="296"/>
        <v>August, 2018´</v>
      </c>
      <c r="D1194" s="3" t="s">
        <v>84</v>
      </c>
      <c r="E1194" s="3" t="s">
        <v>1325</v>
      </c>
      <c r="F1194" s="3" t="s">
        <v>115</v>
      </c>
      <c r="G1194" s="3" t="s">
        <v>44</v>
      </c>
      <c r="H1194" s="3" t="s">
        <v>1328</v>
      </c>
      <c r="I1194" s="3" t="s">
        <v>1329</v>
      </c>
      <c r="J1194" s="12" t="s">
        <v>3189</v>
      </c>
      <c r="K1194" s="12" t="str">
        <f t="shared" si="293"/>
        <v>Not Identified</v>
      </c>
      <c r="L1194" s="12" t="str">
        <f t="shared" si="294"/>
        <v>General Chemical</v>
      </c>
      <c r="M1194" s="4">
        <v>23304</v>
      </c>
      <c r="N1194" s="4">
        <v>23.3</v>
      </c>
      <c r="O1194" s="4">
        <v>796000</v>
      </c>
      <c r="P1194" s="15">
        <f t="shared" si="298"/>
        <v>34.157226227257127</v>
      </c>
      <c r="Q1194" s="10"/>
      <c r="R1194" s="10"/>
      <c r="S1194" s="10"/>
    </row>
    <row r="1195" spans="1:19" ht="22" customHeight="1" x14ac:dyDescent="0.3">
      <c r="A1195" s="5">
        <v>43330</v>
      </c>
      <c r="B1195" s="21" t="str">
        <f t="shared" si="295"/>
        <v>August, 2018</v>
      </c>
      <c r="C1195" s="21" t="str">
        <f t="shared" si="296"/>
        <v>August, 2018´</v>
      </c>
      <c r="D1195" s="6" t="s">
        <v>32</v>
      </c>
      <c r="E1195" s="6" t="s">
        <v>51</v>
      </c>
      <c r="F1195" s="6" t="s">
        <v>53</v>
      </c>
      <c r="G1195" s="6" t="s">
        <v>44</v>
      </c>
      <c r="H1195" s="6" t="s">
        <v>57</v>
      </c>
      <c r="I1195" s="6" t="s">
        <v>1330</v>
      </c>
      <c r="J1195" s="12" t="str">
        <f t="shared" si="307"/>
        <v>Carbendazim</v>
      </c>
      <c r="K1195" s="12" t="str">
        <f t="shared" si="293"/>
        <v>Not Identified</v>
      </c>
      <c r="L1195" s="12" t="str">
        <f t="shared" si="294"/>
        <v>General Chemical</v>
      </c>
      <c r="M1195" s="7">
        <v>144720</v>
      </c>
      <c r="N1195" s="7">
        <v>144.72</v>
      </c>
      <c r="O1195" s="7">
        <v>2304000</v>
      </c>
      <c r="P1195" s="15">
        <f t="shared" si="298"/>
        <v>15.920398009950249</v>
      </c>
      <c r="Q1195" s="7"/>
      <c r="R1195" s="7"/>
      <c r="S1195" s="7"/>
    </row>
    <row r="1196" spans="1:19" ht="22" customHeight="1" x14ac:dyDescent="0.3">
      <c r="A1196" s="2">
        <v>43330</v>
      </c>
      <c r="B1196" s="21" t="str">
        <f t="shared" si="295"/>
        <v>August, 2018</v>
      </c>
      <c r="C1196" s="21" t="str">
        <f t="shared" si="296"/>
        <v>August, 2018´</v>
      </c>
      <c r="D1196" s="3" t="s">
        <v>32</v>
      </c>
      <c r="E1196" s="3" t="s">
        <v>77</v>
      </c>
      <c r="F1196" s="3" t="s">
        <v>67</v>
      </c>
      <c r="G1196" s="3" t="s">
        <v>44</v>
      </c>
      <c r="H1196" s="3" t="s">
        <v>82</v>
      </c>
      <c r="I1196" s="3" t="s">
        <v>1331</v>
      </c>
      <c r="J1196" s="12" t="str">
        <f t="shared" si="307"/>
        <v>Methomyl</v>
      </c>
      <c r="K1196" s="12" t="str">
        <f t="shared" si="293"/>
        <v>Voraz</v>
      </c>
      <c r="L1196" s="12" t="str">
        <f t="shared" si="294"/>
        <v>Insecticide</v>
      </c>
      <c r="M1196" s="4">
        <v>19800</v>
      </c>
      <c r="N1196" s="4">
        <v>19.8</v>
      </c>
      <c r="O1196" s="4">
        <v>527000</v>
      </c>
      <c r="P1196" s="15">
        <f t="shared" si="298"/>
        <v>26.616161616161616</v>
      </c>
      <c r="Q1196" s="10"/>
      <c r="R1196" s="10"/>
      <c r="S1196" s="10"/>
    </row>
    <row r="1197" spans="1:19" ht="22" customHeight="1" x14ac:dyDescent="0.3">
      <c r="A1197" s="5">
        <v>43330</v>
      </c>
      <c r="B1197" s="21" t="str">
        <f t="shared" si="295"/>
        <v>August, 2018</v>
      </c>
      <c r="C1197" s="21" t="str">
        <f t="shared" si="296"/>
        <v>August, 2018´</v>
      </c>
      <c r="D1197" s="6" t="s">
        <v>624</v>
      </c>
      <c r="E1197" s="6" t="s">
        <v>77</v>
      </c>
      <c r="F1197" s="6" t="s">
        <v>67</v>
      </c>
      <c r="G1197" s="6" t="s">
        <v>44</v>
      </c>
      <c r="H1197" s="6" t="s">
        <v>82</v>
      </c>
      <c r="I1197" s="6" t="s">
        <v>1332</v>
      </c>
      <c r="J1197" s="18" t="s">
        <v>3193</v>
      </c>
      <c r="K1197" s="12" t="str">
        <f t="shared" si="293"/>
        <v>Galil</v>
      </c>
      <c r="L1197" s="12" t="str">
        <f t="shared" si="294"/>
        <v>Insecticide</v>
      </c>
      <c r="M1197" s="7">
        <v>22050</v>
      </c>
      <c r="N1197" s="7">
        <v>22.05</v>
      </c>
      <c r="O1197" s="7">
        <v>587000</v>
      </c>
      <c r="P1197" s="15">
        <f t="shared" si="298"/>
        <v>26.621315192743765</v>
      </c>
      <c r="Q1197" s="7"/>
      <c r="R1197" s="7"/>
      <c r="S1197" s="7"/>
    </row>
    <row r="1198" spans="1:19" ht="22" customHeight="1" x14ac:dyDescent="0.3">
      <c r="A1198" s="2">
        <v>43330</v>
      </c>
      <c r="B1198" s="21" t="str">
        <f t="shared" si="295"/>
        <v>August, 2018</v>
      </c>
      <c r="C1198" s="21" t="str">
        <f t="shared" si="296"/>
        <v>August, 2018´</v>
      </c>
      <c r="D1198" s="3" t="s">
        <v>624</v>
      </c>
      <c r="E1198" s="3" t="s">
        <v>77</v>
      </c>
      <c r="F1198" s="3" t="s">
        <v>67</v>
      </c>
      <c r="G1198" s="3" t="s">
        <v>44</v>
      </c>
      <c r="H1198" s="3" t="s">
        <v>82</v>
      </c>
      <c r="I1198" s="3" t="s">
        <v>1333</v>
      </c>
      <c r="J1198" s="18" t="s">
        <v>3193</v>
      </c>
      <c r="K1198" s="12" t="str">
        <f t="shared" si="293"/>
        <v>Galil</v>
      </c>
      <c r="L1198" s="12" t="str">
        <f t="shared" si="294"/>
        <v>Insecticide</v>
      </c>
      <c r="M1198" s="4">
        <v>22050</v>
      </c>
      <c r="N1198" s="4">
        <v>22.05</v>
      </c>
      <c r="O1198" s="4">
        <v>587000</v>
      </c>
      <c r="P1198" s="15">
        <f t="shared" si="298"/>
        <v>26.621315192743765</v>
      </c>
      <c r="Q1198" s="10"/>
      <c r="R1198" s="10"/>
      <c r="S1198" s="10"/>
    </row>
    <row r="1199" spans="1:19" ht="22" customHeight="1" x14ac:dyDescent="0.3">
      <c r="A1199" s="5">
        <v>43330</v>
      </c>
      <c r="B1199" s="21" t="str">
        <f t="shared" si="295"/>
        <v>August, 2018</v>
      </c>
      <c r="C1199" s="21" t="str">
        <f t="shared" si="296"/>
        <v>August, 2018´</v>
      </c>
      <c r="D1199" s="6" t="s">
        <v>624</v>
      </c>
      <c r="E1199" s="6" t="s">
        <v>77</v>
      </c>
      <c r="F1199" s="6" t="s">
        <v>67</v>
      </c>
      <c r="G1199" s="6" t="s">
        <v>44</v>
      </c>
      <c r="H1199" s="6" t="s">
        <v>82</v>
      </c>
      <c r="I1199" s="6" t="s">
        <v>1333</v>
      </c>
      <c r="J1199" s="18" t="s">
        <v>3193</v>
      </c>
      <c r="K1199" s="12" t="str">
        <f t="shared" si="293"/>
        <v>Galil</v>
      </c>
      <c r="L1199" s="12" t="str">
        <f t="shared" si="294"/>
        <v>Insecticide</v>
      </c>
      <c r="M1199" s="7">
        <v>22050</v>
      </c>
      <c r="N1199" s="7">
        <v>22.05</v>
      </c>
      <c r="O1199" s="7">
        <v>587000</v>
      </c>
      <c r="P1199" s="15">
        <f t="shared" si="298"/>
        <v>26.621315192743765</v>
      </c>
      <c r="Q1199" s="7"/>
      <c r="R1199" s="7"/>
      <c r="S1199" s="7"/>
    </row>
    <row r="1200" spans="1:19" ht="22" customHeight="1" x14ac:dyDescent="0.3">
      <c r="A1200" s="2">
        <v>43330</v>
      </c>
      <c r="B1200" s="21" t="str">
        <f t="shared" si="295"/>
        <v>August, 2018</v>
      </c>
      <c r="C1200" s="21" t="str">
        <f t="shared" si="296"/>
        <v>August, 2018´</v>
      </c>
      <c r="D1200" s="3" t="s">
        <v>32</v>
      </c>
      <c r="E1200" s="3" t="s">
        <v>65</v>
      </c>
      <c r="F1200" s="3" t="s">
        <v>67</v>
      </c>
      <c r="G1200" s="3" t="s">
        <v>44</v>
      </c>
      <c r="H1200" s="3" t="s">
        <v>71</v>
      </c>
      <c r="I1200" s="3" t="s">
        <v>1334</v>
      </c>
      <c r="J1200" s="12" t="str">
        <f>IF(ISNUMBER(SEARCH("CARBENDAZIM",I1200)),"Carbendazim",IF(ISNUMBER(SEARCH("4-D",I1200)),"2,4-Dichlorophenoxyacetic acid",IF(ISNUMBER(SEARCH("RIDOVER",I1200)),"Glyphosate",IF(ISNUMBER(SEARCH("POQUER",I1200)),"Clethodim",IF(ISNUMBER(SEARCH("LITER",I1200)),"Imidacloprid",IF(ISNUMBER(SEARCH("PYRINEX",I1200)),"Chlorpyrifos",IF(ISNUMBER(SEARCH("ORBIT",I1200)),"Omethoate",IF(ISNUMBER(SEARCH("HEXARON",I1200)),"Diuron",IF(ISNUMBER(SEARCH("ISOPROPYLAMINE",I1200)),"Isopropylamine",IF(ISNUMBER(SEARCH("GLYPHOSATE",I1200)),"Glyphosate",IF(ISNUMBER(SEARCH("MANCOZEB",I1200)),"Mancozeb Indofil",IF(ISNUMBER(SEARCH("PARAQUAT",I1200)),"Paraquat",IF(ISNUMBER(SEARCH("CAROMAX",I1200)),"Aromatic Solvent Mixture",IF(ISNUMBER(SEARCH("BUTIRON",I1200)),"Tebuthiuron",IF(ISNUMBER(SEARCH("VORAZ",I1200)),"Methomyl",IF(ISNUMBER(SEARCH("IMIDACLOPRID",I1200)),"Imidacloprid",IF(ISNUMBER(SEARCH("2 4 D",I1200)),"2,4-Dichlorophenoxyacetic acid",IF(ISNUMBER(SEARCH("IMIDACL",I1200)),"Imidacloprid",IF(ISNUMBER(SEARCH("DIUREX",I1200)),"Diuron",IF(ISNUMBER(SEARCH("RAPEL",I1200)),"Acephate","fix it"))))))))))))))))))))</f>
        <v>Diuron</v>
      </c>
      <c r="K1200" s="12" t="str">
        <f t="shared" si="293"/>
        <v>Jump</v>
      </c>
      <c r="L1200" s="12" t="str">
        <f t="shared" si="294"/>
        <v>Herbicide</v>
      </c>
      <c r="M1200" s="4">
        <v>143039.99</v>
      </c>
      <c r="N1200" s="4">
        <v>143.04</v>
      </c>
      <c r="O1200" s="4">
        <v>1747000</v>
      </c>
      <c r="P1200" s="15">
        <f t="shared" si="298"/>
        <v>12.213367744223138</v>
      </c>
      <c r="Q1200" s="7"/>
      <c r="R1200" s="7"/>
      <c r="S1200" s="7"/>
    </row>
    <row r="1201" spans="1:19" ht="22" customHeight="1" x14ac:dyDescent="0.3">
      <c r="A1201" s="5">
        <v>43330</v>
      </c>
      <c r="B1201" s="21" t="str">
        <f t="shared" si="295"/>
        <v>August, 2018</v>
      </c>
      <c r="C1201" s="21" t="str">
        <f t="shared" si="296"/>
        <v>August, 2018´</v>
      </c>
      <c r="D1201" s="6" t="s">
        <v>624</v>
      </c>
      <c r="E1201" s="6" t="s">
        <v>77</v>
      </c>
      <c r="F1201" s="6" t="s">
        <v>67</v>
      </c>
      <c r="G1201" s="6" t="s">
        <v>44</v>
      </c>
      <c r="H1201" s="6" t="s">
        <v>82</v>
      </c>
      <c r="I1201" s="6" t="s">
        <v>1335</v>
      </c>
      <c r="J1201" s="18" t="s">
        <v>3193</v>
      </c>
      <c r="K1201" s="12" t="str">
        <f t="shared" si="293"/>
        <v>Galil</v>
      </c>
      <c r="L1201" s="12" t="str">
        <f t="shared" si="294"/>
        <v>Insecticide</v>
      </c>
      <c r="M1201" s="7">
        <v>22050</v>
      </c>
      <c r="N1201" s="7">
        <v>22.05</v>
      </c>
      <c r="O1201" s="7">
        <v>587000</v>
      </c>
      <c r="P1201" s="15">
        <f t="shared" si="298"/>
        <v>26.621315192743765</v>
      </c>
      <c r="Q1201" s="10"/>
      <c r="R1201" s="10"/>
      <c r="S1201" s="10"/>
    </row>
    <row r="1202" spans="1:19" ht="22" customHeight="1" x14ac:dyDescent="0.3">
      <c r="A1202" s="2">
        <v>43330</v>
      </c>
      <c r="B1202" s="21" t="str">
        <f t="shared" si="295"/>
        <v>August, 2018</v>
      </c>
      <c r="C1202" s="21" t="str">
        <f t="shared" si="296"/>
        <v>August, 2018´</v>
      </c>
      <c r="D1202" s="3" t="s">
        <v>624</v>
      </c>
      <c r="E1202" s="3" t="s">
        <v>77</v>
      </c>
      <c r="F1202" s="3" t="s">
        <v>67</v>
      </c>
      <c r="G1202" s="3" t="s">
        <v>44</v>
      </c>
      <c r="H1202" s="3" t="s">
        <v>82</v>
      </c>
      <c r="I1202" s="3" t="s">
        <v>1336</v>
      </c>
      <c r="J1202" s="18" t="s">
        <v>3193</v>
      </c>
      <c r="K1202" s="12" t="str">
        <f t="shared" si="293"/>
        <v>Galil</v>
      </c>
      <c r="L1202" s="12" t="str">
        <f t="shared" si="294"/>
        <v>Insecticide</v>
      </c>
      <c r="M1202" s="4">
        <v>22050</v>
      </c>
      <c r="N1202" s="4">
        <v>22.05</v>
      </c>
      <c r="O1202" s="4">
        <v>587000</v>
      </c>
      <c r="P1202" s="15">
        <f t="shared" si="298"/>
        <v>26.621315192743765</v>
      </c>
      <c r="Q1202" s="7"/>
      <c r="R1202" s="7"/>
      <c r="S1202" s="7"/>
    </row>
    <row r="1203" spans="1:19" ht="22" customHeight="1" x14ac:dyDescent="0.3">
      <c r="A1203" s="5">
        <v>43330</v>
      </c>
      <c r="B1203" s="21" t="str">
        <f t="shared" si="295"/>
        <v>August, 2018</v>
      </c>
      <c r="C1203" s="21" t="str">
        <f t="shared" si="296"/>
        <v>August, 2018´</v>
      </c>
      <c r="D1203" s="6" t="s">
        <v>624</v>
      </c>
      <c r="E1203" s="6" t="s">
        <v>77</v>
      </c>
      <c r="F1203" s="6" t="s">
        <v>67</v>
      </c>
      <c r="G1203" s="6" t="s">
        <v>44</v>
      </c>
      <c r="H1203" s="6" t="s">
        <v>82</v>
      </c>
      <c r="I1203" s="6" t="s">
        <v>1333</v>
      </c>
      <c r="J1203" s="18" t="s">
        <v>3193</v>
      </c>
      <c r="K1203" s="12" t="str">
        <f t="shared" si="293"/>
        <v>Galil</v>
      </c>
      <c r="L1203" s="12" t="str">
        <f t="shared" si="294"/>
        <v>Insecticide</v>
      </c>
      <c r="M1203" s="7">
        <v>22050</v>
      </c>
      <c r="N1203" s="7">
        <v>22.05</v>
      </c>
      <c r="O1203" s="7">
        <v>587000</v>
      </c>
      <c r="P1203" s="15">
        <f t="shared" si="298"/>
        <v>26.621315192743765</v>
      </c>
      <c r="Q1203" s="10"/>
      <c r="R1203" s="10"/>
      <c r="S1203" s="10"/>
    </row>
    <row r="1204" spans="1:19" ht="22" customHeight="1" x14ac:dyDescent="0.3">
      <c r="A1204" s="2">
        <v>43330</v>
      </c>
      <c r="B1204" s="21" t="str">
        <f t="shared" si="295"/>
        <v>August, 2018</v>
      </c>
      <c r="C1204" s="21" t="str">
        <f t="shared" si="296"/>
        <v>August, 2018´</v>
      </c>
      <c r="D1204" s="3" t="s">
        <v>624</v>
      </c>
      <c r="E1204" s="3" t="s">
        <v>77</v>
      </c>
      <c r="F1204" s="3" t="s">
        <v>67</v>
      </c>
      <c r="G1204" s="3" t="s">
        <v>44</v>
      </c>
      <c r="H1204" s="3" t="s">
        <v>82</v>
      </c>
      <c r="I1204" s="3" t="s">
        <v>1333</v>
      </c>
      <c r="J1204" s="18" t="s">
        <v>3193</v>
      </c>
      <c r="K1204" s="12" t="str">
        <f t="shared" si="293"/>
        <v>Galil</v>
      </c>
      <c r="L1204" s="12" t="str">
        <f t="shared" si="294"/>
        <v>Insecticide</v>
      </c>
      <c r="M1204" s="4">
        <v>22050</v>
      </c>
      <c r="N1204" s="4">
        <v>22.05</v>
      </c>
      <c r="O1204" s="4">
        <v>587000</v>
      </c>
      <c r="P1204" s="15">
        <f t="shared" si="298"/>
        <v>26.621315192743765</v>
      </c>
      <c r="Q1204" s="7"/>
      <c r="R1204" s="7"/>
      <c r="S1204" s="7"/>
    </row>
    <row r="1205" spans="1:19" ht="22" customHeight="1" x14ac:dyDescent="0.3">
      <c r="A1205" s="5">
        <v>43330</v>
      </c>
      <c r="B1205" s="21" t="str">
        <f t="shared" si="295"/>
        <v>August, 2018</v>
      </c>
      <c r="C1205" s="21" t="str">
        <f t="shared" si="296"/>
        <v>August, 2018´</v>
      </c>
      <c r="D1205" s="6" t="s">
        <v>32</v>
      </c>
      <c r="E1205" s="6" t="s">
        <v>1087</v>
      </c>
      <c r="F1205" s="6" t="s">
        <v>60</v>
      </c>
      <c r="G1205" s="6" t="s">
        <v>44</v>
      </c>
      <c r="H1205" s="6" t="s">
        <v>418</v>
      </c>
      <c r="I1205" s="6" t="s">
        <v>1337</v>
      </c>
      <c r="J1205" s="12" t="s">
        <v>3135</v>
      </c>
      <c r="K1205" s="12" t="str">
        <f t="shared" si="293"/>
        <v>Shelter</v>
      </c>
      <c r="L1205" s="12" t="str">
        <f t="shared" si="294"/>
        <v>Insecticide</v>
      </c>
      <c r="M1205" s="7">
        <v>3018</v>
      </c>
      <c r="N1205" s="7">
        <v>3.02</v>
      </c>
      <c r="O1205" s="7">
        <v>93300</v>
      </c>
      <c r="P1205" s="15">
        <f t="shared" si="298"/>
        <v>30.91451292246521</v>
      </c>
      <c r="Q1205" s="10"/>
      <c r="R1205" s="10"/>
      <c r="S1205" s="10"/>
    </row>
    <row r="1206" spans="1:19" ht="22" customHeight="1" x14ac:dyDescent="0.3">
      <c r="A1206" s="2">
        <v>43330</v>
      </c>
      <c r="B1206" s="21" t="str">
        <f t="shared" si="295"/>
        <v>August, 2018</v>
      </c>
      <c r="C1206" s="21" t="str">
        <f t="shared" si="296"/>
        <v>August, 2018´</v>
      </c>
      <c r="D1206" s="3" t="s">
        <v>624</v>
      </c>
      <c r="E1206" s="3" t="s">
        <v>77</v>
      </c>
      <c r="F1206" s="3" t="s">
        <v>67</v>
      </c>
      <c r="G1206" s="3" t="s">
        <v>44</v>
      </c>
      <c r="H1206" s="3" t="s">
        <v>82</v>
      </c>
      <c r="I1206" s="3" t="s">
        <v>1333</v>
      </c>
      <c r="J1206" s="18" t="s">
        <v>3193</v>
      </c>
      <c r="K1206" s="12" t="str">
        <f t="shared" si="293"/>
        <v>Galil</v>
      </c>
      <c r="L1206" s="12" t="str">
        <f t="shared" si="294"/>
        <v>Insecticide</v>
      </c>
      <c r="M1206" s="4">
        <v>22050</v>
      </c>
      <c r="N1206" s="4">
        <v>22.05</v>
      </c>
      <c r="O1206" s="4">
        <v>587000</v>
      </c>
      <c r="P1206" s="15">
        <f t="shared" si="298"/>
        <v>26.621315192743765</v>
      </c>
      <c r="Q1206" s="7"/>
      <c r="R1206" s="7"/>
      <c r="S1206" s="7"/>
    </row>
    <row r="1207" spans="1:19" ht="22" customHeight="1" x14ac:dyDescent="0.3">
      <c r="A1207" s="5">
        <v>43330</v>
      </c>
      <c r="B1207" s="21" t="str">
        <f t="shared" si="295"/>
        <v>August, 2018</v>
      </c>
      <c r="C1207" s="21" t="str">
        <f t="shared" si="296"/>
        <v>August, 2018´</v>
      </c>
      <c r="D1207" s="6" t="s">
        <v>32</v>
      </c>
      <c r="E1207" s="6" t="s">
        <v>578</v>
      </c>
      <c r="F1207" s="6" t="s">
        <v>60</v>
      </c>
      <c r="G1207" s="6" t="s">
        <v>44</v>
      </c>
      <c r="H1207" s="6" t="s">
        <v>580</v>
      </c>
      <c r="I1207" s="6" t="s">
        <v>1283</v>
      </c>
      <c r="J1207" s="12" t="s">
        <v>3172</v>
      </c>
      <c r="K1207" s="12" t="str">
        <f t="shared" si="293"/>
        <v>Not Identified</v>
      </c>
      <c r="L1207" s="12" t="str">
        <f t="shared" si="294"/>
        <v>General Chemical</v>
      </c>
      <c r="M1207" s="7">
        <v>16760</v>
      </c>
      <c r="N1207" s="7">
        <v>16.760000000000002</v>
      </c>
      <c r="O1207" s="7">
        <v>425000</v>
      </c>
      <c r="P1207" s="15">
        <f t="shared" si="298"/>
        <v>25.35799522673031</v>
      </c>
      <c r="Q1207" s="10"/>
      <c r="R1207" s="10"/>
      <c r="S1207" s="10"/>
    </row>
    <row r="1208" spans="1:19" ht="22" customHeight="1" x14ac:dyDescent="0.3">
      <c r="A1208" s="2">
        <v>43330</v>
      </c>
      <c r="B1208" s="21" t="str">
        <f t="shared" si="295"/>
        <v>August, 2018</v>
      </c>
      <c r="C1208" s="21" t="str">
        <f t="shared" si="296"/>
        <v>August, 2018´</v>
      </c>
      <c r="D1208" s="3" t="s">
        <v>32</v>
      </c>
      <c r="E1208" s="3" t="s">
        <v>77</v>
      </c>
      <c r="F1208" s="3" t="s">
        <v>67</v>
      </c>
      <c r="G1208" s="3" t="s">
        <v>44</v>
      </c>
      <c r="H1208" s="3" t="s">
        <v>82</v>
      </c>
      <c r="I1208" s="3" t="s">
        <v>1338</v>
      </c>
      <c r="J1208" s="12" t="str">
        <f t="shared" ref="J1208" si="309">IF(ISNUMBER(SEARCH("CARBENDAZIM",I1208)),"Carbendazim",IF(ISNUMBER(SEARCH("4-D",I1208)),"2,4-Dichlorophenoxyacetic acid",IF(ISNUMBER(SEARCH("RIDOVER",I1208)),"Glyphosate",IF(ISNUMBER(SEARCH("POQUER",I1208)),"Clethodim",IF(ISNUMBER(SEARCH("LITER",I1208)),"Imidacloprid",IF(ISNUMBER(SEARCH("PYRINEX",I1208)),"Chlorpyrifos",IF(ISNUMBER(SEARCH("ORBIT",I1208)),"Omethoate",IF(ISNUMBER(SEARCH("HEXARON",I1208)),"Diuron",IF(ISNUMBER(SEARCH("ISOPROPYLAMINE",I1208)),"Isopropylamine",IF(ISNUMBER(SEARCH("GLYPHOSATE",I1208)),"Glyphosate",IF(ISNUMBER(SEARCH("MANCOZEB",I1208)),"Mancozeb Indofil",IF(ISNUMBER(SEARCH("PARAQUAT",I1208)),"Paraquat",IF(ISNUMBER(SEARCH("CAROMAX",I1208)),"Aromatic Solvent Mixture",IF(ISNUMBER(SEARCH("BUTIRON",I1208)),"Tebuthiuron",IF(ISNUMBER(SEARCH("VORAZ",I1208)),"Methomyl",IF(ISNUMBER(SEARCH("IMIDACLOPRID",I1208)),"Imidacloprid",IF(ISNUMBER(SEARCH("2 4 D",I1208)),"2,4-Dichlorophenoxyacetic acid",IF(ISNUMBER(SEARCH("IMIDACL",I1208)),"Imidacloprid",IF(ISNUMBER(SEARCH("DIUREX",I1208)),"Diuron",IF(ISNUMBER(SEARCH("RAPEL",I1208)),"Acephate","fix it"))))))))))))))))))))</f>
        <v>Chlorpyrifos</v>
      </c>
      <c r="K1208" s="12" t="str">
        <f t="shared" si="293"/>
        <v>Pyrinex</v>
      </c>
      <c r="L1208" s="12" t="str">
        <f t="shared" si="294"/>
        <v>Pesticide</v>
      </c>
      <c r="M1208" s="4">
        <v>79840</v>
      </c>
      <c r="N1208" s="4">
        <v>79.84</v>
      </c>
      <c r="O1208" s="4">
        <v>2124000</v>
      </c>
      <c r="P1208" s="15">
        <f t="shared" si="298"/>
        <v>26.603206412825653</v>
      </c>
      <c r="Q1208" s="7"/>
      <c r="R1208" s="7"/>
      <c r="S1208" s="7"/>
    </row>
    <row r="1209" spans="1:19" ht="22" customHeight="1" x14ac:dyDescent="0.3">
      <c r="A1209" s="5">
        <v>43330</v>
      </c>
      <c r="B1209" s="21" t="str">
        <f t="shared" si="295"/>
        <v>August, 2018</v>
      </c>
      <c r="C1209" s="21" t="str">
        <f t="shared" si="296"/>
        <v>August, 2018´</v>
      </c>
      <c r="D1209" s="6" t="s">
        <v>624</v>
      </c>
      <c r="E1209" s="6" t="s">
        <v>77</v>
      </c>
      <c r="F1209" s="6" t="s">
        <v>67</v>
      </c>
      <c r="G1209" s="6" t="s">
        <v>44</v>
      </c>
      <c r="H1209" s="6" t="s">
        <v>82</v>
      </c>
      <c r="I1209" s="6" t="s">
        <v>1339</v>
      </c>
      <c r="J1209" s="18" t="s">
        <v>3193</v>
      </c>
      <c r="K1209" s="12" t="str">
        <f t="shared" si="293"/>
        <v>Galil</v>
      </c>
      <c r="L1209" s="12" t="str">
        <f t="shared" si="294"/>
        <v>Insecticide</v>
      </c>
      <c r="M1209" s="7">
        <v>22050</v>
      </c>
      <c r="N1209" s="7">
        <v>22.05</v>
      </c>
      <c r="O1209" s="7">
        <v>587000</v>
      </c>
      <c r="P1209" s="15">
        <f t="shared" si="298"/>
        <v>26.621315192743765</v>
      </c>
      <c r="Q1209" s="10"/>
      <c r="R1209" s="10"/>
      <c r="S1209" s="10"/>
    </row>
    <row r="1210" spans="1:19" ht="22" customHeight="1" x14ac:dyDescent="0.3">
      <c r="A1210" s="2">
        <v>43330</v>
      </c>
      <c r="B1210" s="21" t="str">
        <f t="shared" si="295"/>
        <v>August, 2018</v>
      </c>
      <c r="C1210" s="21" t="str">
        <f t="shared" si="296"/>
        <v>August, 2018´</v>
      </c>
      <c r="D1210" s="3" t="s">
        <v>32</v>
      </c>
      <c r="E1210" s="3" t="s">
        <v>65</v>
      </c>
      <c r="F1210" s="3" t="s">
        <v>67</v>
      </c>
      <c r="G1210" s="3" t="s">
        <v>44</v>
      </c>
      <c r="H1210" s="3" t="s">
        <v>73</v>
      </c>
      <c r="I1210" s="3" t="s">
        <v>1340</v>
      </c>
      <c r="J1210" s="12" t="s">
        <v>3158</v>
      </c>
      <c r="K1210" s="12" t="str">
        <f t="shared" si="293"/>
        <v>Patrol</v>
      </c>
      <c r="L1210" s="12" t="str">
        <f t="shared" si="294"/>
        <v>Herbicide</v>
      </c>
      <c r="M1210" s="4">
        <v>49665</v>
      </c>
      <c r="N1210" s="4">
        <v>49.67</v>
      </c>
      <c r="O1210" s="4">
        <v>606000</v>
      </c>
      <c r="P1210" s="15">
        <f t="shared" si="298"/>
        <v>12.201751736635458</v>
      </c>
      <c r="Q1210" s="7"/>
      <c r="R1210" s="7"/>
      <c r="S1210" s="7"/>
    </row>
    <row r="1211" spans="1:19" ht="22" customHeight="1" x14ac:dyDescent="0.3">
      <c r="A1211" s="5">
        <v>43330</v>
      </c>
      <c r="B1211" s="21" t="str">
        <f t="shared" si="295"/>
        <v>August, 2018</v>
      </c>
      <c r="C1211" s="21" t="str">
        <f t="shared" si="296"/>
        <v>August, 2018´</v>
      </c>
      <c r="D1211" s="6" t="s">
        <v>32</v>
      </c>
      <c r="E1211" s="6" t="s">
        <v>77</v>
      </c>
      <c r="F1211" s="6" t="s">
        <v>67</v>
      </c>
      <c r="G1211" s="6" t="s">
        <v>44</v>
      </c>
      <c r="H1211" s="6" t="s">
        <v>82</v>
      </c>
      <c r="I1211" s="6" t="s">
        <v>1341</v>
      </c>
      <c r="J1211" s="18" t="s">
        <v>3193</v>
      </c>
      <c r="K1211" s="12" t="str">
        <f t="shared" si="293"/>
        <v>Galil</v>
      </c>
      <c r="L1211" s="12" t="str">
        <f t="shared" si="294"/>
        <v>Insecticide</v>
      </c>
      <c r="M1211" s="7">
        <v>144270</v>
      </c>
      <c r="N1211" s="7">
        <v>144.27000000000001</v>
      </c>
      <c r="O1211" s="7">
        <v>3838000</v>
      </c>
      <c r="P1211" s="15">
        <f t="shared" si="298"/>
        <v>26.602897345255425</v>
      </c>
      <c r="Q1211" s="10"/>
      <c r="R1211" s="10"/>
      <c r="S1211" s="10"/>
    </row>
    <row r="1212" spans="1:19" ht="22" customHeight="1" x14ac:dyDescent="0.3">
      <c r="A1212" s="2">
        <v>43330</v>
      </c>
      <c r="B1212" s="21" t="str">
        <f t="shared" si="295"/>
        <v>August, 2018</v>
      </c>
      <c r="C1212" s="21" t="str">
        <f t="shared" si="296"/>
        <v>August, 2018´</v>
      </c>
      <c r="D1212" s="3" t="s">
        <v>624</v>
      </c>
      <c r="E1212" s="3" t="s">
        <v>77</v>
      </c>
      <c r="F1212" s="3" t="s">
        <v>67</v>
      </c>
      <c r="G1212" s="3" t="s">
        <v>44</v>
      </c>
      <c r="H1212" s="3" t="s">
        <v>82</v>
      </c>
      <c r="I1212" s="3" t="s">
        <v>1333</v>
      </c>
      <c r="J1212" s="18" t="s">
        <v>3193</v>
      </c>
      <c r="K1212" s="12" t="str">
        <f t="shared" si="293"/>
        <v>Galil</v>
      </c>
      <c r="L1212" s="12" t="str">
        <f t="shared" si="294"/>
        <v>Insecticide</v>
      </c>
      <c r="M1212" s="4">
        <v>22050</v>
      </c>
      <c r="N1212" s="4">
        <v>22.05</v>
      </c>
      <c r="O1212" s="4">
        <v>587000</v>
      </c>
      <c r="P1212" s="15">
        <f t="shared" si="298"/>
        <v>26.621315192743765</v>
      </c>
      <c r="Q1212" s="7"/>
      <c r="R1212" s="7"/>
      <c r="S1212" s="7"/>
    </row>
    <row r="1213" spans="1:19" ht="22" customHeight="1" x14ac:dyDescent="0.3">
      <c r="A1213" s="5">
        <v>43330</v>
      </c>
      <c r="B1213" s="21" t="str">
        <f t="shared" si="295"/>
        <v>August, 2018</v>
      </c>
      <c r="C1213" s="21" t="str">
        <f t="shared" si="296"/>
        <v>August, 2018´</v>
      </c>
      <c r="D1213" s="6" t="s">
        <v>624</v>
      </c>
      <c r="E1213" s="6" t="s">
        <v>77</v>
      </c>
      <c r="F1213" s="6" t="s">
        <v>67</v>
      </c>
      <c r="G1213" s="6" t="s">
        <v>44</v>
      </c>
      <c r="H1213" s="6" t="s">
        <v>82</v>
      </c>
      <c r="I1213" s="6" t="s">
        <v>1342</v>
      </c>
      <c r="J1213" s="18" t="s">
        <v>3193</v>
      </c>
      <c r="K1213" s="12" t="str">
        <f t="shared" si="293"/>
        <v>Galil</v>
      </c>
      <c r="L1213" s="12" t="str">
        <f t="shared" si="294"/>
        <v>Insecticide</v>
      </c>
      <c r="M1213" s="7">
        <v>22050</v>
      </c>
      <c r="N1213" s="7">
        <v>22.05</v>
      </c>
      <c r="O1213" s="7">
        <v>587000</v>
      </c>
      <c r="P1213" s="15">
        <f t="shared" si="298"/>
        <v>26.621315192743765</v>
      </c>
      <c r="Q1213" s="10"/>
      <c r="R1213" s="10"/>
      <c r="S1213" s="10"/>
    </row>
    <row r="1214" spans="1:19" ht="22" customHeight="1" x14ac:dyDescent="0.3">
      <c r="A1214" s="2">
        <v>43328</v>
      </c>
      <c r="B1214" s="21" t="str">
        <f t="shared" si="295"/>
        <v>August, 2018</v>
      </c>
      <c r="C1214" s="21" t="str">
        <f t="shared" si="296"/>
        <v>August, 2018´</v>
      </c>
      <c r="D1214" s="3" t="s">
        <v>84</v>
      </c>
      <c r="E1214" s="3" t="s">
        <v>87</v>
      </c>
      <c r="F1214" s="3" t="s">
        <v>60</v>
      </c>
      <c r="G1214" s="3" t="s">
        <v>44</v>
      </c>
      <c r="H1214" s="3" t="s">
        <v>92</v>
      </c>
      <c r="I1214" s="3" t="s">
        <v>947</v>
      </c>
      <c r="J1214" s="12" t="str">
        <f>IF(ISNUMBER(SEARCH("DMS",I1214)),"Dimethyl Sulfate",IF(ISNUMBER(SEARCH("2,4-XILIDIN",I1214)),"2,4-Xylidine",IF(ISNUMBER(SEARCH("GALIGAN",I1214)),"Oxyfluorfen",IF(ISNUMBER(SEARCH("DIMETHYLAMINE",I1214)),"Dimethylamine",IF(ISNUMBER(SEARCH("ORTHOFORMATE",I1214)),"Trimethyl orthoformate",IF(ISNUMBER(SEARCH("NOVALURON",I1214)),"Novaluron",IF(ISNUMBER(SEARCH("DIMETHYL SULPHATE",I1214)),"Dimethyl Sulphate",IF(ISNUMBER(SEARCH("ALTAPYNE",I1214)),"Acid Based Co-Emulsifier",IF(ISNUMBER(SEARCH("METHANESULFONYL",I1214)),"Methanesulfonyl chloride",IF(ISNUMBER(SEARCH("METHYL FORMATE",I1214)),"Methanoate",IF(ISNUMBER(SEARCH("FLUEN",I1214)),"Fluensulfone","FIX IT")))))))))))</f>
        <v>Trimethyl orthoformate</v>
      </c>
      <c r="K1214" s="12" t="str">
        <f t="shared" si="293"/>
        <v>Not Identified</v>
      </c>
      <c r="L1214" s="12" t="str">
        <f t="shared" si="294"/>
        <v>General Chemical</v>
      </c>
      <c r="M1214" s="4">
        <v>16760</v>
      </c>
      <c r="N1214" s="4">
        <v>16.760000000000002</v>
      </c>
      <c r="O1214" s="4">
        <v>152000</v>
      </c>
      <c r="P1214" s="15">
        <f t="shared" si="298"/>
        <v>9.0692124105011942</v>
      </c>
      <c r="Q1214" s="7"/>
      <c r="R1214" s="7"/>
      <c r="S1214" s="7"/>
    </row>
    <row r="1215" spans="1:19" ht="22" customHeight="1" x14ac:dyDescent="0.3">
      <c r="A1215" s="5">
        <v>43328</v>
      </c>
      <c r="B1215" s="21" t="str">
        <f t="shared" si="295"/>
        <v>August, 2018</v>
      </c>
      <c r="C1215" s="21" t="str">
        <f t="shared" si="296"/>
        <v>August, 2018´</v>
      </c>
      <c r="D1215" s="6" t="s">
        <v>32</v>
      </c>
      <c r="E1215" s="6" t="s">
        <v>507</v>
      </c>
      <c r="F1215" s="6" t="s">
        <v>106</v>
      </c>
      <c r="G1215" s="6" t="s">
        <v>44</v>
      </c>
      <c r="H1215" s="6" t="s">
        <v>159</v>
      </c>
      <c r="I1215" s="6" t="s">
        <v>1343</v>
      </c>
      <c r="J1215" s="12" t="str">
        <f t="shared" ref="J1215:J1226" si="310">IF(ISNUMBER(SEARCH("CARBENDAZIM",I1215)),"Carbendazim",IF(ISNUMBER(SEARCH("4-D",I1215)),"2,4-Dichlorophenoxyacetic acid",IF(ISNUMBER(SEARCH("RIDOVER",I1215)),"Glyphosate",IF(ISNUMBER(SEARCH("POQUER",I1215)),"Clethodim",IF(ISNUMBER(SEARCH("LITER",I1215)),"Imidacloprid",IF(ISNUMBER(SEARCH("PYRINEX",I1215)),"Chlorpyrifos",IF(ISNUMBER(SEARCH("ORBIT",I1215)),"Omethoate",IF(ISNUMBER(SEARCH("HEXARON",I1215)),"Diuron",IF(ISNUMBER(SEARCH("ISOPROPYLAMINE",I1215)),"Isopropylamine",IF(ISNUMBER(SEARCH("GLYPHOSATE",I1215)),"Glyphosate",IF(ISNUMBER(SEARCH("MANCOZEB",I1215)),"Mancozeb Indofil",IF(ISNUMBER(SEARCH("PARAQUAT",I1215)),"Paraquat",IF(ISNUMBER(SEARCH("CAROMAX",I1215)),"Aromatic Solvent Mixture",IF(ISNUMBER(SEARCH("BUTIRON",I1215)),"Tebuthiuron",IF(ISNUMBER(SEARCH("VORAZ",I1215)),"Methomyl",IF(ISNUMBER(SEARCH("IMIDACLOPRID",I1215)),"Imidacloprid",IF(ISNUMBER(SEARCH("2 4 D",I1215)),"2,4-Dichlorophenoxyacetic acid",IF(ISNUMBER(SEARCH("IMIDACL",I1215)),"Imidacloprid",IF(ISNUMBER(SEARCH("DIUREX",I1215)),"Diuron",IF(ISNUMBER(SEARCH("RAPEL",I1215)),"Acephate","fix it"))))))))))))))))))))</f>
        <v>Glyphosate</v>
      </c>
      <c r="K1215" s="12" t="str">
        <f t="shared" si="293"/>
        <v>Not Identified</v>
      </c>
      <c r="L1215" s="12" t="str">
        <f t="shared" si="294"/>
        <v>General Chemical</v>
      </c>
      <c r="M1215" s="7">
        <v>139320.01</v>
      </c>
      <c r="N1215" s="7">
        <v>139.32</v>
      </c>
      <c r="O1215" s="7">
        <v>945000</v>
      </c>
      <c r="P1215" s="15">
        <f t="shared" si="298"/>
        <v>6.7829452495732658</v>
      </c>
      <c r="Q1215" s="10"/>
      <c r="R1215" s="10"/>
      <c r="S1215" s="10"/>
    </row>
    <row r="1216" spans="1:19" ht="22" customHeight="1" x14ac:dyDescent="0.3">
      <c r="A1216" s="2">
        <v>43328</v>
      </c>
      <c r="B1216" s="21" t="str">
        <f t="shared" si="295"/>
        <v>August, 2018</v>
      </c>
      <c r="C1216" s="21" t="str">
        <f t="shared" si="296"/>
        <v>August, 2018´</v>
      </c>
      <c r="D1216" s="3" t="s">
        <v>32</v>
      </c>
      <c r="E1216" s="3" t="s">
        <v>739</v>
      </c>
      <c r="F1216" s="3" t="s">
        <v>337</v>
      </c>
      <c r="G1216" s="3" t="s">
        <v>44</v>
      </c>
      <c r="H1216" s="3" t="s">
        <v>339</v>
      </c>
      <c r="I1216" s="3" t="s">
        <v>1344</v>
      </c>
      <c r="J1216" s="12" t="s">
        <v>3142</v>
      </c>
      <c r="K1216" s="12" t="str">
        <f t="shared" si="293"/>
        <v>Not Identified</v>
      </c>
      <c r="L1216" s="12" t="str">
        <f t="shared" si="294"/>
        <v>General Chemical</v>
      </c>
      <c r="M1216" s="4">
        <v>13094</v>
      </c>
      <c r="N1216" s="4">
        <v>13.09</v>
      </c>
      <c r="O1216" s="4">
        <v>42900</v>
      </c>
      <c r="P1216" s="15">
        <f t="shared" si="298"/>
        <v>3.2763097601955096</v>
      </c>
      <c r="Q1216" s="7"/>
      <c r="R1216" s="7"/>
      <c r="S1216" s="7"/>
    </row>
    <row r="1217" spans="1:19" ht="22" customHeight="1" x14ac:dyDescent="0.3">
      <c r="A1217" s="5">
        <v>43327</v>
      </c>
      <c r="B1217" s="21" t="str">
        <f t="shared" si="295"/>
        <v>August, 2018</v>
      </c>
      <c r="C1217" s="21" t="str">
        <f t="shared" si="296"/>
        <v>August, 2018´</v>
      </c>
      <c r="D1217" s="6" t="s">
        <v>32</v>
      </c>
      <c r="E1217" s="6" t="s">
        <v>614</v>
      </c>
      <c r="F1217" s="6" t="s">
        <v>151</v>
      </c>
      <c r="G1217" s="6" t="s">
        <v>44</v>
      </c>
      <c r="H1217" s="6" t="s">
        <v>936</v>
      </c>
      <c r="I1217" s="6" t="s">
        <v>1345</v>
      </c>
      <c r="J1217" s="12" t="str">
        <f t="shared" si="310"/>
        <v>Aromatic Solvent Mixture</v>
      </c>
      <c r="K1217" s="12" t="str">
        <f t="shared" si="293"/>
        <v>Caromax 28</v>
      </c>
      <c r="L1217" s="12" t="str">
        <f t="shared" si="294"/>
        <v>Solvent</v>
      </c>
      <c r="M1217" s="7">
        <v>60840</v>
      </c>
      <c r="N1217" s="7">
        <v>60.84</v>
      </c>
      <c r="O1217" s="6" t="s">
        <v>49</v>
      </c>
      <c r="P1217" s="15" t="e">
        <f t="shared" si="298"/>
        <v>#VALUE!</v>
      </c>
      <c r="Q1217" s="10"/>
      <c r="R1217" s="10"/>
      <c r="S1217" s="10"/>
    </row>
    <row r="1218" spans="1:19" ht="22" customHeight="1" x14ac:dyDescent="0.3">
      <c r="A1218" s="2">
        <v>43327</v>
      </c>
      <c r="B1218" s="21" t="str">
        <f t="shared" si="295"/>
        <v>August, 2018</v>
      </c>
      <c r="C1218" s="21" t="str">
        <f t="shared" si="296"/>
        <v>August, 2018´</v>
      </c>
      <c r="D1218" s="3" t="s">
        <v>32</v>
      </c>
      <c r="E1218" s="3" t="s">
        <v>35</v>
      </c>
      <c r="F1218" s="3" t="s">
        <v>40</v>
      </c>
      <c r="G1218" s="3" t="s">
        <v>44</v>
      </c>
      <c r="H1218" s="3" t="s">
        <v>938</v>
      </c>
      <c r="I1218" s="3" t="s">
        <v>1346</v>
      </c>
      <c r="J1218" s="12" t="str">
        <f t="shared" si="310"/>
        <v>2,4-Dichlorophenoxyacetic acid</v>
      </c>
      <c r="K1218" s="12" t="str">
        <f t="shared" ref="K1218:K1281" si="311">VLOOKUP(J1218,Q:S,2, FALSE)</f>
        <v>2,4-D Main</v>
      </c>
      <c r="L1218" s="12" t="str">
        <f t="shared" ref="L1218:L1281" si="312">VLOOKUP(K1218,R:T,2, FALSE)</f>
        <v>Herbicide</v>
      </c>
      <c r="M1218" s="4">
        <v>55680</v>
      </c>
      <c r="N1218" s="4">
        <v>55.68</v>
      </c>
      <c r="O1218" s="4">
        <v>152000</v>
      </c>
      <c r="P1218" s="15">
        <f t="shared" si="298"/>
        <v>2.7298850574712645</v>
      </c>
      <c r="Q1218" s="10"/>
      <c r="R1218" s="10"/>
      <c r="S1218" s="10"/>
    </row>
    <row r="1219" spans="1:19" ht="22" customHeight="1" x14ac:dyDescent="0.3">
      <c r="A1219" s="2">
        <v>43326</v>
      </c>
      <c r="B1219" s="21" t="str">
        <f t="shared" ref="B1219:B1282" si="313">TEXT(A1219,"MMMMMMM, YYYY")</f>
        <v>August, 2018</v>
      </c>
      <c r="C1219" s="21" t="str">
        <f t="shared" ref="C1219:C1282" si="314">B1219&amp;"´"</f>
        <v>August, 2018´</v>
      </c>
      <c r="D1219" s="3" t="s">
        <v>84</v>
      </c>
      <c r="E1219" s="3" t="s">
        <v>1264</v>
      </c>
      <c r="F1219" s="3" t="s">
        <v>1267</v>
      </c>
      <c r="G1219" s="3" t="s">
        <v>44</v>
      </c>
      <c r="H1219" s="3" t="s">
        <v>1269</v>
      </c>
      <c r="I1219" s="3" t="s">
        <v>1351</v>
      </c>
      <c r="J1219" s="12" t="s">
        <v>3189</v>
      </c>
      <c r="K1219" s="12" t="str">
        <f t="shared" si="311"/>
        <v>Not Identified</v>
      </c>
      <c r="L1219" s="12" t="str">
        <f t="shared" si="312"/>
        <v>General Chemical</v>
      </c>
      <c r="M1219" s="4">
        <v>102060</v>
      </c>
      <c r="N1219" s="4">
        <v>102.06</v>
      </c>
      <c r="O1219" s="4">
        <v>2445000</v>
      </c>
      <c r="P1219" s="15">
        <f t="shared" ref="P1219:P1282" si="315">O1219/M1219</f>
        <v>23.9564961787184</v>
      </c>
      <c r="Q1219" s="7"/>
      <c r="R1219" s="7"/>
      <c r="S1219" s="7"/>
    </row>
    <row r="1220" spans="1:19" ht="22" customHeight="1" x14ac:dyDescent="0.3">
      <c r="A1220" s="5">
        <v>43325</v>
      </c>
      <c r="B1220" s="21" t="str">
        <f t="shared" si="313"/>
        <v>August, 2018</v>
      </c>
      <c r="C1220" s="21" t="str">
        <f t="shared" si="314"/>
        <v>August, 2018´</v>
      </c>
      <c r="D1220" s="6" t="s">
        <v>32</v>
      </c>
      <c r="E1220" s="6" t="s">
        <v>35</v>
      </c>
      <c r="F1220" s="6" t="s">
        <v>40</v>
      </c>
      <c r="G1220" s="6" t="s">
        <v>44</v>
      </c>
      <c r="H1220" s="6" t="s">
        <v>1352</v>
      </c>
      <c r="I1220" s="6" t="s">
        <v>1353</v>
      </c>
      <c r="J1220" s="12" t="str">
        <f>IF(ISNUMBER(SEARCH("2,4 D",I1220)),"2,4-Dichlorophenoxyacetic acid",IF(ISNUMBER(SEARCH("ACIDO",I1220)),"2,4-Dichlorophenoxyacetic acid",IF(ISNUMBER(SEARCH("NAPHTHA",I1220)),"Aromatic Solvent Mixture",IF(ISNUMBER(SEARCH("DIMETHYLAMINE",I1220)),"Dimethylamine",IF(ISNUMBER(SEARCH("DIMETILAMINA",I1220)),"Dimethylamine",IF(ISNUMBER(SEARCH("JUMP",I1220)),"Diuron",IF(ISNUMBER(SEARCH("2-AMINO-2,3-DIMETHYL BUTYRAMIDE",I1220)),"Herbicide Amine Intermediate",IF(ISNUMBER(SEARCH("TEBUTHIURON",I1220)),"Tebuthiuron","FIXIT"))))))))</f>
        <v>2,4-Dichlorophenoxyacetic acid</v>
      </c>
      <c r="K1220" s="12" t="str">
        <f t="shared" si="311"/>
        <v>2,4-D Main</v>
      </c>
      <c r="L1220" s="12" t="str">
        <f t="shared" si="312"/>
        <v>Herbicide</v>
      </c>
      <c r="M1220" s="7">
        <v>147620</v>
      </c>
      <c r="N1220" s="7">
        <v>147.62</v>
      </c>
      <c r="O1220" s="7">
        <v>403000</v>
      </c>
      <c r="P1220" s="15">
        <f t="shared" si="315"/>
        <v>2.7299823872104052</v>
      </c>
      <c r="Q1220" s="10"/>
      <c r="R1220" s="10"/>
      <c r="S1220" s="10"/>
    </row>
    <row r="1221" spans="1:19" ht="22" customHeight="1" x14ac:dyDescent="0.3">
      <c r="A1221" s="2">
        <v>43325</v>
      </c>
      <c r="B1221" s="21" t="str">
        <f t="shared" si="313"/>
        <v>August, 2018</v>
      </c>
      <c r="C1221" s="21" t="str">
        <f t="shared" si="314"/>
        <v>August, 2018´</v>
      </c>
      <c r="D1221" s="3" t="s">
        <v>32</v>
      </c>
      <c r="E1221" s="3" t="s">
        <v>65</v>
      </c>
      <c r="F1221" s="3" t="s">
        <v>67</v>
      </c>
      <c r="G1221" s="3" t="s">
        <v>44</v>
      </c>
      <c r="H1221" s="3" t="s">
        <v>219</v>
      </c>
      <c r="I1221" s="3" t="s">
        <v>1354</v>
      </c>
      <c r="J1221" s="12" t="s">
        <v>3120</v>
      </c>
      <c r="K1221" s="12" t="str">
        <f t="shared" si="311"/>
        <v>Jump</v>
      </c>
      <c r="L1221" s="12" t="str">
        <f t="shared" si="312"/>
        <v>Herbicide</v>
      </c>
      <c r="M1221" s="4">
        <v>48348</v>
      </c>
      <c r="N1221" s="4">
        <v>48.35</v>
      </c>
      <c r="O1221" s="4">
        <v>297000</v>
      </c>
      <c r="P1221" s="15">
        <f t="shared" si="315"/>
        <v>6.1429635145197317</v>
      </c>
      <c r="Q1221" s="10"/>
      <c r="R1221" s="10"/>
      <c r="S1221" s="10"/>
    </row>
    <row r="1222" spans="1:19" ht="22" customHeight="1" x14ac:dyDescent="0.3">
      <c r="A1222" s="5">
        <v>43325</v>
      </c>
      <c r="B1222" s="21" t="str">
        <f t="shared" si="313"/>
        <v>August, 2018</v>
      </c>
      <c r="C1222" s="21" t="str">
        <f t="shared" si="314"/>
        <v>August, 2018´</v>
      </c>
      <c r="D1222" s="6" t="s">
        <v>32</v>
      </c>
      <c r="E1222" s="6" t="s">
        <v>35</v>
      </c>
      <c r="F1222" s="6" t="s">
        <v>1064</v>
      </c>
      <c r="G1222" s="6" t="s">
        <v>44</v>
      </c>
      <c r="H1222" s="6" t="s">
        <v>875</v>
      </c>
      <c r="I1222" s="6" t="s">
        <v>1322</v>
      </c>
      <c r="J1222" s="12" t="str">
        <f t="shared" ref="J1222" si="316">IF(ISNUMBER(SEARCH("2,4 D",I1220)),"2,4-Dichlorophenoxyacetic acid",IF(ISNUMBER(SEARCH("ACIDO",I1220)),"2,4-Dichlorophenoxyacetic acid",IF(ISNUMBER(SEARCH("NAPHTHA",I1220)),"Aromatic Solvent Mixture",IF(ISNUMBER(SEARCH("DIMETHYLAMINE",I1220)),"Dimethylamine",IF(ISNUMBER(SEARCH("DIMETILAMINA",I1220)),"Dimethylamine",IF(ISNUMBER(SEARCH("JUMP",I1220)),"Diuron",IF(ISNUMBER(SEARCH(" 2-AMINO-2,3-DIMETHYL BUTYRAMIDE",I1220)),"Herbicide Amine Intermediate",IF(ISNUMBER(SEARCH("TEBUTHIURON",I1220)),"Tebuthiuron",IF(ISNUMBER(SEARCH("DMS",I1220)),"Dimethyl Sulfate",IF(ISNUMBER(SEARCH("2,4-XILIDIN",I1220)),"2,4-Xylidine","FIX IT"))))))))))</f>
        <v>2,4-Dichlorophenoxyacetic acid</v>
      </c>
      <c r="K1222" s="12" t="str">
        <f t="shared" si="311"/>
        <v>2,4-D Main</v>
      </c>
      <c r="L1222" s="12" t="str">
        <f t="shared" si="312"/>
        <v>Herbicide</v>
      </c>
      <c r="M1222" s="7">
        <v>185580</v>
      </c>
      <c r="N1222" s="7">
        <v>185.58</v>
      </c>
      <c r="O1222" s="7">
        <v>1619000</v>
      </c>
      <c r="P1222" s="15">
        <f t="shared" si="315"/>
        <v>8.7240004310809347</v>
      </c>
      <c r="Q1222" s="7"/>
      <c r="R1222" s="7"/>
      <c r="S1222" s="7"/>
    </row>
    <row r="1223" spans="1:19" ht="22" customHeight="1" x14ac:dyDescent="0.3">
      <c r="A1223" s="2">
        <v>43325</v>
      </c>
      <c r="B1223" s="21" t="str">
        <f t="shared" si="313"/>
        <v>August, 2018</v>
      </c>
      <c r="C1223" s="21" t="str">
        <f t="shared" si="314"/>
        <v>August, 2018´</v>
      </c>
      <c r="D1223" s="3" t="s">
        <v>32</v>
      </c>
      <c r="E1223" s="3" t="s">
        <v>65</v>
      </c>
      <c r="F1223" s="3" t="s">
        <v>67</v>
      </c>
      <c r="G1223" s="3" t="s">
        <v>44</v>
      </c>
      <c r="H1223" s="3" t="s">
        <v>73</v>
      </c>
      <c r="I1223" s="3" t="s">
        <v>1355</v>
      </c>
      <c r="J1223" s="18" t="s">
        <v>3193</v>
      </c>
      <c r="K1223" s="12" t="str">
        <f t="shared" si="311"/>
        <v>Galil</v>
      </c>
      <c r="L1223" s="12" t="str">
        <f t="shared" si="312"/>
        <v>Insecticide</v>
      </c>
      <c r="M1223" s="4">
        <v>108417</v>
      </c>
      <c r="N1223" s="4">
        <v>108.42</v>
      </c>
      <c r="O1223" s="4">
        <v>1324000</v>
      </c>
      <c r="P1223" s="15">
        <f t="shared" si="315"/>
        <v>12.21210695739598</v>
      </c>
      <c r="Q1223" s="10"/>
      <c r="R1223" s="10"/>
      <c r="S1223" s="10"/>
    </row>
    <row r="1224" spans="1:19" ht="22" customHeight="1" x14ac:dyDescent="0.3">
      <c r="A1224" s="5">
        <v>43325</v>
      </c>
      <c r="B1224" s="21" t="str">
        <f t="shared" si="313"/>
        <v>August, 2018</v>
      </c>
      <c r="C1224" s="21" t="str">
        <f t="shared" si="314"/>
        <v>August, 2018´</v>
      </c>
      <c r="D1224" s="6" t="s">
        <v>32</v>
      </c>
      <c r="E1224" s="6" t="s">
        <v>77</v>
      </c>
      <c r="F1224" s="6" t="s">
        <v>135</v>
      </c>
      <c r="G1224" s="6" t="s">
        <v>44</v>
      </c>
      <c r="H1224" s="6" t="s">
        <v>440</v>
      </c>
      <c r="I1224" s="6" t="s">
        <v>1356</v>
      </c>
      <c r="J1224" s="12" t="s">
        <v>3147</v>
      </c>
      <c r="K1224" s="12" t="str">
        <f t="shared" si="311"/>
        <v>Mirador</v>
      </c>
      <c r="L1224" s="12" t="str">
        <f t="shared" si="312"/>
        <v>Fungicide</v>
      </c>
      <c r="M1224" s="7">
        <v>18242</v>
      </c>
      <c r="N1224" s="7">
        <v>18.239999999999998</v>
      </c>
      <c r="O1224" s="7">
        <v>7000000</v>
      </c>
      <c r="P1224" s="15">
        <f t="shared" si="315"/>
        <v>383.7298541826554</v>
      </c>
      <c r="Q1224" s="10"/>
      <c r="R1224" s="10"/>
      <c r="S1224" s="10"/>
    </row>
    <row r="1225" spans="1:19" ht="22" customHeight="1" x14ac:dyDescent="0.3">
      <c r="A1225" s="2">
        <v>43323</v>
      </c>
      <c r="B1225" s="21" t="str">
        <f t="shared" si="313"/>
        <v>August, 2018</v>
      </c>
      <c r="C1225" s="21" t="str">
        <f t="shared" si="314"/>
        <v>August, 2018´</v>
      </c>
      <c r="D1225" s="3" t="s">
        <v>32</v>
      </c>
      <c r="E1225" s="3" t="s">
        <v>65</v>
      </c>
      <c r="F1225" s="3" t="s">
        <v>67</v>
      </c>
      <c r="G1225" s="3" t="s">
        <v>44</v>
      </c>
      <c r="H1225" s="3" t="s">
        <v>73</v>
      </c>
      <c r="I1225" s="3" t="s">
        <v>1357</v>
      </c>
      <c r="J1225" s="12" t="s">
        <v>3158</v>
      </c>
      <c r="K1225" s="12" t="str">
        <f t="shared" si="311"/>
        <v>Patrol</v>
      </c>
      <c r="L1225" s="12" t="str">
        <f t="shared" si="312"/>
        <v>Herbicide</v>
      </c>
      <c r="M1225" s="4">
        <v>20790</v>
      </c>
      <c r="N1225" s="4">
        <v>20.79</v>
      </c>
      <c r="O1225" s="4">
        <v>254000</v>
      </c>
      <c r="P1225" s="15">
        <f t="shared" si="315"/>
        <v>12.217412217412218</v>
      </c>
      <c r="Q1225" s="7"/>
      <c r="R1225" s="7"/>
      <c r="S1225" s="7"/>
    </row>
    <row r="1226" spans="1:19" ht="22" customHeight="1" x14ac:dyDescent="0.3">
      <c r="A1226" s="5">
        <v>43323</v>
      </c>
      <c r="B1226" s="21" t="str">
        <f t="shared" si="313"/>
        <v>August, 2018</v>
      </c>
      <c r="C1226" s="21" t="str">
        <f t="shared" si="314"/>
        <v>August, 2018´</v>
      </c>
      <c r="D1226" s="6" t="s">
        <v>32</v>
      </c>
      <c r="E1226" s="6" t="s">
        <v>77</v>
      </c>
      <c r="F1226" s="6" t="s">
        <v>67</v>
      </c>
      <c r="G1226" s="6" t="s">
        <v>44</v>
      </c>
      <c r="H1226" s="6" t="s">
        <v>82</v>
      </c>
      <c r="I1226" s="6" t="s">
        <v>1358</v>
      </c>
      <c r="J1226" s="12" t="str">
        <f t="shared" si="310"/>
        <v>Methomyl</v>
      </c>
      <c r="K1226" s="12" t="str">
        <f t="shared" si="311"/>
        <v>Voraz</v>
      </c>
      <c r="L1226" s="12" t="str">
        <f t="shared" si="312"/>
        <v>Insecticide</v>
      </c>
      <c r="M1226" s="7">
        <v>19800</v>
      </c>
      <c r="N1226" s="7">
        <v>19.8</v>
      </c>
      <c r="O1226" s="7">
        <v>527000</v>
      </c>
      <c r="P1226" s="15">
        <f t="shared" si="315"/>
        <v>26.616161616161616</v>
      </c>
      <c r="Q1226" s="10"/>
      <c r="R1226" s="10"/>
      <c r="S1226" s="10"/>
    </row>
    <row r="1227" spans="1:19" ht="22" customHeight="1" x14ac:dyDescent="0.3">
      <c r="A1227" s="2">
        <v>43321</v>
      </c>
      <c r="B1227" s="21" t="str">
        <f t="shared" si="313"/>
        <v>August, 2018</v>
      </c>
      <c r="C1227" s="21" t="str">
        <f t="shared" si="314"/>
        <v>August, 2018´</v>
      </c>
      <c r="D1227" s="3" t="s">
        <v>32</v>
      </c>
      <c r="E1227" s="3" t="s">
        <v>1052</v>
      </c>
      <c r="F1227" s="3" t="s">
        <v>60</v>
      </c>
      <c r="G1227" s="3" t="s">
        <v>44</v>
      </c>
      <c r="H1227" s="3" t="s">
        <v>403</v>
      </c>
      <c r="I1227" s="3" t="s">
        <v>1359</v>
      </c>
      <c r="J1227" s="12" t="s">
        <v>3141</v>
      </c>
      <c r="K1227" s="12" t="str">
        <f t="shared" si="311"/>
        <v>Not Identified</v>
      </c>
      <c r="L1227" s="12" t="str">
        <f t="shared" si="312"/>
        <v>General Chemical</v>
      </c>
      <c r="M1227" s="4">
        <v>20120</v>
      </c>
      <c r="N1227" s="4">
        <v>20.12</v>
      </c>
      <c r="O1227" s="4">
        <v>177000</v>
      </c>
      <c r="P1227" s="15">
        <f t="shared" si="315"/>
        <v>8.7972166998011936</v>
      </c>
      <c r="Q1227" s="7"/>
      <c r="R1227" s="7"/>
      <c r="S1227" s="7"/>
    </row>
    <row r="1228" spans="1:19" ht="22" customHeight="1" x14ac:dyDescent="0.3">
      <c r="A1228" s="5">
        <v>43321</v>
      </c>
      <c r="B1228" s="21" t="str">
        <f t="shared" si="313"/>
        <v>August, 2018</v>
      </c>
      <c r="C1228" s="21" t="str">
        <f t="shared" si="314"/>
        <v>August, 2018´</v>
      </c>
      <c r="D1228" s="6" t="s">
        <v>213</v>
      </c>
      <c r="E1228" s="6" t="s">
        <v>65</v>
      </c>
      <c r="F1228" s="6" t="s">
        <v>67</v>
      </c>
      <c r="G1228" s="6" t="s">
        <v>44</v>
      </c>
      <c r="H1228" s="6" t="s">
        <v>219</v>
      </c>
      <c r="I1228" s="6" t="s">
        <v>1360</v>
      </c>
      <c r="J1228" s="12" t="s">
        <v>3120</v>
      </c>
      <c r="K1228" s="12" t="str">
        <f t="shared" si="311"/>
        <v>Jump</v>
      </c>
      <c r="L1228" s="12" t="str">
        <f t="shared" si="312"/>
        <v>Herbicide</v>
      </c>
      <c r="M1228" s="7">
        <v>50580</v>
      </c>
      <c r="N1228" s="7">
        <v>50.58</v>
      </c>
      <c r="O1228" s="7">
        <v>311000</v>
      </c>
      <c r="P1228" s="15">
        <f t="shared" si="315"/>
        <v>6.1486753657572164</v>
      </c>
      <c r="Q1228" s="10"/>
      <c r="R1228" s="10"/>
      <c r="S1228" s="10"/>
    </row>
    <row r="1229" spans="1:19" ht="22" customHeight="1" x14ac:dyDescent="0.3">
      <c r="A1229" s="2">
        <v>43321</v>
      </c>
      <c r="B1229" s="21" t="str">
        <f t="shared" si="313"/>
        <v>August, 2018</v>
      </c>
      <c r="C1229" s="21" t="str">
        <f t="shared" si="314"/>
        <v>August, 2018´</v>
      </c>
      <c r="D1229" s="3" t="s">
        <v>32</v>
      </c>
      <c r="E1229" s="3" t="s">
        <v>507</v>
      </c>
      <c r="F1229" s="3" t="s">
        <v>106</v>
      </c>
      <c r="G1229" s="3" t="s">
        <v>44</v>
      </c>
      <c r="H1229" s="3" t="s">
        <v>159</v>
      </c>
      <c r="I1229" s="3" t="s">
        <v>1361</v>
      </c>
      <c r="J1229" s="12" t="str">
        <f t="shared" ref="J1229:J1258" si="317">IF(ISNUMBER(SEARCH("CARBENDAZIM",I1229)),"Carbendazim",IF(ISNUMBER(SEARCH("4-D",I1229)),"2,4-Dichlorophenoxyacetic acid",IF(ISNUMBER(SEARCH("RIDOVER",I1229)),"Glyphosate",IF(ISNUMBER(SEARCH("POQUER",I1229)),"Clethodim",IF(ISNUMBER(SEARCH("LITER",I1229)),"Imidacloprid",IF(ISNUMBER(SEARCH("PYRINEX",I1229)),"Chlorpyrifos",IF(ISNUMBER(SEARCH("ORBIT",I1229)),"Omethoate",IF(ISNUMBER(SEARCH("HEXARON",I1229)),"Diuron",IF(ISNUMBER(SEARCH("ISOPROPYLAMINE",I1229)),"Isopropylamine",IF(ISNUMBER(SEARCH("GLYPHOSATE",I1229)),"Glyphosate",IF(ISNUMBER(SEARCH("MANCOZEB",I1229)),"Mancozeb Indofil",IF(ISNUMBER(SEARCH("PARAQUAT",I1229)),"Paraquat",IF(ISNUMBER(SEARCH("CAROMAX",I1229)),"Aromatic Solvent Mixture",IF(ISNUMBER(SEARCH("BUTIRON",I1229)),"Tebuthiuron",IF(ISNUMBER(SEARCH("VORAZ",I1229)),"Methomyl",IF(ISNUMBER(SEARCH("IMIDACLOPRID",I1229)),"Imidacloprid",IF(ISNUMBER(SEARCH("2 4 D",I1229)),"2,4-Dichlorophenoxyacetic acid",IF(ISNUMBER(SEARCH("IMIDACL",I1229)),"Imidacloprid",IF(ISNUMBER(SEARCH("DIUREX",I1229)),"Diuron",IF(ISNUMBER(SEARCH("RAPEL",I1229)),"Acephate","fix it"))))))))))))))))))))</f>
        <v>Glyphosate</v>
      </c>
      <c r="K1229" s="12" t="str">
        <f t="shared" si="311"/>
        <v>Not Identified</v>
      </c>
      <c r="L1229" s="12" t="str">
        <f t="shared" si="312"/>
        <v>General Chemical</v>
      </c>
      <c r="M1229" s="4">
        <v>139320.01</v>
      </c>
      <c r="N1229" s="4">
        <v>139.32</v>
      </c>
      <c r="O1229" s="4">
        <v>945000</v>
      </c>
      <c r="P1229" s="15">
        <f t="shared" si="315"/>
        <v>6.7829452495732658</v>
      </c>
      <c r="Q1229" s="7"/>
      <c r="R1229" s="7"/>
      <c r="S1229" s="7"/>
    </row>
    <row r="1230" spans="1:19" ht="22" customHeight="1" x14ac:dyDescent="0.3">
      <c r="A1230" s="5">
        <v>43321</v>
      </c>
      <c r="B1230" s="21" t="str">
        <f t="shared" si="313"/>
        <v>August, 2018</v>
      </c>
      <c r="C1230" s="21" t="str">
        <f t="shared" si="314"/>
        <v>August, 2018´</v>
      </c>
      <c r="D1230" s="6" t="s">
        <v>32</v>
      </c>
      <c r="E1230" s="6" t="s">
        <v>739</v>
      </c>
      <c r="F1230" s="6" t="s">
        <v>337</v>
      </c>
      <c r="G1230" s="6" t="s">
        <v>44</v>
      </c>
      <c r="H1230" s="6" t="s">
        <v>1362</v>
      </c>
      <c r="I1230" s="6" t="s">
        <v>1363</v>
      </c>
      <c r="J1230" s="12" t="s">
        <v>3142</v>
      </c>
      <c r="K1230" s="12" t="str">
        <f t="shared" si="311"/>
        <v>Not Identified</v>
      </c>
      <c r="L1230" s="12" t="str">
        <f t="shared" si="312"/>
        <v>General Chemical</v>
      </c>
      <c r="M1230" s="7">
        <v>13094</v>
      </c>
      <c r="N1230" s="7">
        <v>13.09</v>
      </c>
      <c r="O1230" s="7">
        <v>32700</v>
      </c>
      <c r="P1230" s="15">
        <f t="shared" si="315"/>
        <v>2.4973270200091644</v>
      </c>
      <c r="Q1230" s="10"/>
      <c r="R1230" s="10"/>
      <c r="S1230" s="10"/>
    </row>
    <row r="1231" spans="1:19" ht="22" customHeight="1" x14ac:dyDescent="0.3">
      <c r="A1231" s="2">
        <v>43321</v>
      </c>
      <c r="B1231" s="21" t="str">
        <f t="shared" si="313"/>
        <v>August, 2018</v>
      </c>
      <c r="C1231" s="21" t="str">
        <f t="shared" si="314"/>
        <v>August, 2018´</v>
      </c>
      <c r="D1231" s="3" t="s">
        <v>32</v>
      </c>
      <c r="E1231" s="3" t="s">
        <v>507</v>
      </c>
      <c r="F1231" s="3" t="s">
        <v>106</v>
      </c>
      <c r="G1231" s="3" t="s">
        <v>44</v>
      </c>
      <c r="H1231" s="3" t="s">
        <v>159</v>
      </c>
      <c r="I1231" s="3" t="s">
        <v>1361</v>
      </c>
      <c r="J1231" s="12" t="str">
        <f t="shared" si="317"/>
        <v>Glyphosate</v>
      </c>
      <c r="K1231" s="12" t="str">
        <f t="shared" si="311"/>
        <v>Not Identified</v>
      </c>
      <c r="L1231" s="12" t="str">
        <f t="shared" si="312"/>
        <v>General Chemical</v>
      </c>
      <c r="M1231" s="4">
        <v>116100</v>
      </c>
      <c r="N1231" s="4">
        <v>116.1</v>
      </c>
      <c r="O1231" s="4">
        <v>788000</v>
      </c>
      <c r="P1231" s="15">
        <f t="shared" si="315"/>
        <v>6.7872523686477173</v>
      </c>
      <c r="Q1231" s="7"/>
      <c r="R1231" s="7"/>
      <c r="S1231" s="7"/>
    </row>
    <row r="1232" spans="1:19" ht="22" customHeight="1" x14ac:dyDescent="0.3">
      <c r="A1232" s="5">
        <v>43319</v>
      </c>
      <c r="B1232" s="21" t="str">
        <f t="shared" si="313"/>
        <v>August, 2018</v>
      </c>
      <c r="C1232" s="21" t="str">
        <f t="shared" si="314"/>
        <v>August, 2018´</v>
      </c>
      <c r="D1232" s="6" t="s">
        <v>84</v>
      </c>
      <c r="E1232" s="6" t="s">
        <v>769</v>
      </c>
      <c r="F1232" s="6" t="s">
        <v>60</v>
      </c>
      <c r="G1232" s="6" t="s">
        <v>44</v>
      </c>
      <c r="H1232" s="6" t="s">
        <v>410</v>
      </c>
      <c r="I1232" s="6" t="s">
        <v>1364</v>
      </c>
      <c r="J1232" s="18" t="s">
        <v>3193</v>
      </c>
      <c r="K1232" s="12" t="str">
        <f t="shared" si="311"/>
        <v>Galil</v>
      </c>
      <c r="L1232" s="12" t="str">
        <f t="shared" si="312"/>
        <v>Insecticide</v>
      </c>
      <c r="M1232" s="7">
        <v>22088</v>
      </c>
      <c r="N1232" s="7">
        <v>22.09</v>
      </c>
      <c r="O1232" s="7">
        <v>32000</v>
      </c>
      <c r="P1232" s="15">
        <f t="shared" si="315"/>
        <v>1.4487504527345165</v>
      </c>
      <c r="Q1232" s="10"/>
      <c r="R1232" s="10"/>
      <c r="S1232" s="10"/>
    </row>
    <row r="1233" spans="1:19" ht="22" customHeight="1" x14ac:dyDescent="0.3">
      <c r="A1233" s="2">
        <v>43319</v>
      </c>
      <c r="B1233" s="21" t="str">
        <f t="shared" si="313"/>
        <v>August, 2018</v>
      </c>
      <c r="C1233" s="21" t="str">
        <f t="shared" si="314"/>
        <v>August, 2018´</v>
      </c>
      <c r="D1233" s="3" t="s">
        <v>84</v>
      </c>
      <c r="E1233" s="3" t="s">
        <v>902</v>
      </c>
      <c r="F1233" s="3" t="s">
        <v>60</v>
      </c>
      <c r="G1233" s="3" t="s">
        <v>44</v>
      </c>
      <c r="H1233" s="3" t="s">
        <v>1365</v>
      </c>
      <c r="I1233" s="19" t="s">
        <v>1366</v>
      </c>
      <c r="J1233" s="12" t="s">
        <v>3196</v>
      </c>
      <c r="K1233" s="12" t="str">
        <f t="shared" si="311"/>
        <v>Not Identified</v>
      </c>
      <c r="L1233" s="12" t="str">
        <f t="shared" si="312"/>
        <v>General Chemical</v>
      </c>
      <c r="M1233" s="4">
        <v>50000</v>
      </c>
      <c r="N1233" s="4">
        <v>50</v>
      </c>
      <c r="O1233" s="4">
        <v>1769000</v>
      </c>
      <c r="P1233" s="15">
        <f t="shared" si="315"/>
        <v>35.380000000000003</v>
      </c>
      <c r="Q1233" s="7"/>
      <c r="R1233" s="7"/>
      <c r="S1233" s="7"/>
    </row>
    <row r="1234" spans="1:19" ht="22" customHeight="1" x14ac:dyDescent="0.3">
      <c r="A1234" s="5">
        <v>43318</v>
      </c>
      <c r="B1234" s="21" t="str">
        <f t="shared" si="313"/>
        <v>August, 2018</v>
      </c>
      <c r="C1234" s="21" t="str">
        <f t="shared" si="314"/>
        <v>August, 2018´</v>
      </c>
      <c r="D1234" s="6" t="s">
        <v>32</v>
      </c>
      <c r="E1234" s="6" t="s">
        <v>65</v>
      </c>
      <c r="F1234" s="6" t="s">
        <v>67</v>
      </c>
      <c r="G1234" s="6" t="s">
        <v>44</v>
      </c>
      <c r="H1234" s="6" t="s">
        <v>73</v>
      </c>
      <c r="I1234" s="6" t="s">
        <v>1367</v>
      </c>
      <c r="J1234" s="12" t="str">
        <f t="shared" si="317"/>
        <v>Clethodim</v>
      </c>
      <c r="K1234" s="12" t="str">
        <f t="shared" si="311"/>
        <v>Platinum</v>
      </c>
      <c r="L1234" s="12" t="str">
        <f t="shared" si="312"/>
        <v>Herbicide</v>
      </c>
      <c r="M1234" s="7">
        <v>22179</v>
      </c>
      <c r="N1234" s="7">
        <v>22.18</v>
      </c>
      <c r="O1234" s="7">
        <v>271000</v>
      </c>
      <c r="P1234" s="15">
        <f t="shared" si="315"/>
        <v>12.218765498895351</v>
      </c>
      <c r="Q1234" s="10"/>
      <c r="R1234" s="10"/>
      <c r="S1234" s="10"/>
    </row>
    <row r="1235" spans="1:19" ht="22" customHeight="1" x14ac:dyDescent="0.3">
      <c r="A1235" s="2">
        <v>43318</v>
      </c>
      <c r="B1235" s="21" t="str">
        <f t="shared" si="313"/>
        <v>August, 2018</v>
      </c>
      <c r="C1235" s="21" t="str">
        <f t="shared" si="314"/>
        <v>August, 2018´</v>
      </c>
      <c r="D1235" s="3" t="s">
        <v>32</v>
      </c>
      <c r="E1235" s="3" t="s">
        <v>65</v>
      </c>
      <c r="F1235" s="3" t="s">
        <v>67</v>
      </c>
      <c r="G1235" s="3" t="s">
        <v>44</v>
      </c>
      <c r="H1235" s="3" t="s">
        <v>73</v>
      </c>
      <c r="I1235" s="3" t="s">
        <v>1368</v>
      </c>
      <c r="J1235" s="12" t="str">
        <f t="shared" si="317"/>
        <v>Clethodim</v>
      </c>
      <c r="K1235" s="12" t="str">
        <f t="shared" si="311"/>
        <v>Platinum</v>
      </c>
      <c r="L1235" s="12" t="str">
        <f t="shared" si="312"/>
        <v>Herbicide</v>
      </c>
      <c r="M1235" s="4">
        <v>43979</v>
      </c>
      <c r="N1235" s="4">
        <v>43.98</v>
      </c>
      <c r="O1235" s="4">
        <v>537000</v>
      </c>
      <c r="P1235" s="15">
        <f t="shared" si="315"/>
        <v>12.210373132631483</v>
      </c>
      <c r="Q1235" s="7"/>
      <c r="R1235" s="7"/>
      <c r="S1235" s="7"/>
    </row>
    <row r="1236" spans="1:19" ht="22" customHeight="1" x14ac:dyDescent="0.3">
      <c r="A1236" s="5">
        <v>43318</v>
      </c>
      <c r="B1236" s="21" t="str">
        <f t="shared" si="313"/>
        <v>August, 2018</v>
      </c>
      <c r="C1236" s="21" t="str">
        <f t="shared" si="314"/>
        <v>August, 2018´</v>
      </c>
      <c r="D1236" s="6" t="s">
        <v>32</v>
      </c>
      <c r="E1236" s="6" t="s">
        <v>65</v>
      </c>
      <c r="F1236" s="6" t="s">
        <v>67</v>
      </c>
      <c r="G1236" s="6" t="s">
        <v>44</v>
      </c>
      <c r="H1236" s="6" t="s">
        <v>73</v>
      </c>
      <c r="I1236" s="6" t="s">
        <v>1369</v>
      </c>
      <c r="J1236" s="12" t="str">
        <f t="shared" si="317"/>
        <v>Clethodim</v>
      </c>
      <c r="K1236" s="12" t="str">
        <f t="shared" si="311"/>
        <v>Platinum</v>
      </c>
      <c r="L1236" s="12" t="str">
        <f t="shared" si="312"/>
        <v>Herbicide</v>
      </c>
      <c r="M1236" s="7">
        <v>51414</v>
      </c>
      <c r="N1236" s="7">
        <v>51.41</v>
      </c>
      <c r="O1236" s="7">
        <v>628000</v>
      </c>
      <c r="P1236" s="15">
        <f t="shared" si="315"/>
        <v>12.214571906484615</v>
      </c>
      <c r="Q1236" s="10"/>
      <c r="R1236" s="10"/>
      <c r="S1236" s="10"/>
    </row>
    <row r="1237" spans="1:19" ht="22" customHeight="1" x14ac:dyDescent="0.3">
      <c r="A1237" s="2">
        <v>43318</v>
      </c>
      <c r="B1237" s="21" t="str">
        <f t="shared" si="313"/>
        <v>August, 2018</v>
      </c>
      <c r="C1237" s="21" t="str">
        <f t="shared" si="314"/>
        <v>August, 2018´</v>
      </c>
      <c r="D1237" s="3" t="s">
        <v>32</v>
      </c>
      <c r="E1237" s="3" t="s">
        <v>65</v>
      </c>
      <c r="F1237" s="3" t="s">
        <v>67</v>
      </c>
      <c r="G1237" s="3" t="s">
        <v>44</v>
      </c>
      <c r="H1237" s="3" t="s">
        <v>1370</v>
      </c>
      <c r="I1237" s="3" t="s">
        <v>1371</v>
      </c>
      <c r="J1237" s="12" t="str">
        <f t="shared" si="317"/>
        <v>Clethodim</v>
      </c>
      <c r="K1237" s="12" t="str">
        <f t="shared" si="311"/>
        <v>Platinum</v>
      </c>
      <c r="L1237" s="12" t="str">
        <f t="shared" si="312"/>
        <v>Herbicide</v>
      </c>
      <c r="M1237" s="4">
        <v>65697</v>
      </c>
      <c r="N1237" s="4">
        <v>65.7</v>
      </c>
      <c r="O1237" s="4">
        <v>693000</v>
      </c>
      <c r="P1237" s="15">
        <f t="shared" si="315"/>
        <v>10.548426868806795</v>
      </c>
      <c r="Q1237" s="7"/>
      <c r="R1237" s="7"/>
      <c r="S1237" s="7"/>
    </row>
    <row r="1238" spans="1:19" ht="22" customHeight="1" x14ac:dyDescent="0.3">
      <c r="A1238" s="5">
        <v>43318</v>
      </c>
      <c r="B1238" s="21" t="str">
        <f t="shared" si="313"/>
        <v>August, 2018</v>
      </c>
      <c r="C1238" s="21" t="str">
        <f t="shared" si="314"/>
        <v>August, 2018´</v>
      </c>
      <c r="D1238" s="6" t="s">
        <v>32</v>
      </c>
      <c r="E1238" s="6" t="s">
        <v>65</v>
      </c>
      <c r="F1238" s="6" t="s">
        <v>67</v>
      </c>
      <c r="G1238" s="6" t="s">
        <v>44</v>
      </c>
      <c r="H1238" s="6" t="s">
        <v>1370</v>
      </c>
      <c r="I1238" s="6" t="s">
        <v>1372</v>
      </c>
      <c r="J1238" s="12" t="str">
        <f t="shared" si="317"/>
        <v>Clethodim</v>
      </c>
      <c r="K1238" s="12" t="str">
        <f t="shared" si="311"/>
        <v>Platinum</v>
      </c>
      <c r="L1238" s="12" t="str">
        <f t="shared" si="312"/>
        <v>Herbicide</v>
      </c>
      <c r="M1238" s="7">
        <v>23169</v>
      </c>
      <c r="N1238" s="7">
        <v>23.17</v>
      </c>
      <c r="O1238" s="7">
        <v>244000</v>
      </c>
      <c r="P1238" s="15">
        <f t="shared" si="315"/>
        <v>10.531313392895679</v>
      </c>
      <c r="Q1238" s="10"/>
      <c r="R1238" s="10"/>
      <c r="S1238" s="10"/>
    </row>
    <row r="1239" spans="1:19" ht="22" customHeight="1" x14ac:dyDescent="0.3">
      <c r="A1239" s="2">
        <v>43318</v>
      </c>
      <c r="B1239" s="21" t="str">
        <f t="shared" si="313"/>
        <v>August, 2018</v>
      </c>
      <c r="C1239" s="21" t="str">
        <f t="shared" si="314"/>
        <v>August, 2018´</v>
      </c>
      <c r="D1239" s="3" t="s">
        <v>32</v>
      </c>
      <c r="E1239" s="3" t="s">
        <v>35</v>
      </c>
      <c r="F1239" s="3" t="s">
        <v>40</v>
      </c>
      <c r="G1239" s="3" t="s">
        <v>44</v>
      </c>
      <c r="H1239" s="3" t="s">
        <v>938</v>
      </c>
      <c r="I1239" s="3" t="s">
        <v>1373</v>
      </c>
      <c r="J1239" s="12" t="str">
        <f t="shared" si="317"/>
        <v>2,4-Dichlorophenoxyacetic acid</v>
      </c>
      <c r="K1239" s="12" t="str">
        <f t="shared" si="311"/>
        <v>2,4-D Main</v>
      </c>
      <c r="L1239" s="12" t="str">
        <f t="shared" si="312"/>
        <v>Herbicide</v>
      </c>
      <c r="M1239" s="4">
        <v>240039.99</v>
      </c>
      <c r="N1239" s="4">
        <v>240.04</v>
      </c>
      <c r="O1239" s="4">
        <v>655000</v>
      </c>
      <c r="P1239" s="15">
        <f t="shared" si="315"/>
        <v>2.728711995030495</v>
      </c>
      <c r="Q1239" s="7"/>
      <c r="R1239" s="7"/>
      <c r="S1239" s="7"/>
    </row>
    <row r="1240" spans="1:19" ht="22" customHeight="1" x14ac:dyDescent="0.3">
      <c r="A1240" s="5">
        <v>43318</v>
      </c>
      <c r="B1240" s="21" t="str">
        <f t="shared" si="313"/>
        <v>August, 2018</v>
      </c>
      <c r="C1240" s="21" t="str">
        <f t="shared" si="314"/>
        <v>August, 2018´</v>
      </c>
      <c r="D1240" s="6" t="s">
        <v>32</v>
      </c>
      <c r="E1240" s="6" t="s">
        <v>65</v>
      </c>
      <c r="F1240" s="6" t="s">
        <v>67</v>
      </c>
      <c r="G1240" s="6" t="s">
        <v>44</v>
      </c>
      <c r="H1240" s="6" t="s">
        <v>73</v>
      </c>
      <c r="I1240" s="6" t="s">
        <v>1374</v>
      </c>
      <c r="J1240" s="12" t="str">
        <f t="shared" si="317"/>
        <v>Clethodim</v>
      </c>
      <c r="K1240" s="12" t="str">
        <f t="shared" si="311"/>
        <v>Platinum</v>
      </c>
      <c r="L1240" s="12" t="str">
        <f t="shared" si="312"/>
        <v>Herbicide</v>
      </c>
      <c r="M1240" s="7">
        <v>13046</v>
      </c>
      <c r="N1240" s="7">
        <v>13.05</v>
      </c>
      <c r="O1240" s="7">
        <v>159000</v>
      </c>
      <c r="P1240" s="15">
        <f t="shared" si="315"/>
        <v>12.187643722213705</v>
      </c>
      <c r="Q1240" s="10"/>
      <c r="R1240" s="10"/>
      <c r="S1240" s="10"/>
    </row>
    <row r="1241" spans="1:19" ht="22" customHeight="1" x14ac:dyDescent="0.3">
      <c r="A1241" s="2">
        <v>43318</v>
      </c>
      <c r="B1241" s="21" t="str">
        <f t="shared" si="313"/>
        <v>August, 2018</v>
      </c>
      <c r="C1241" s="21" t="str">
        <f t="shared" si="314"/>
        <v>August, 2018´</v>
      </c>
      <c r="D1241" s="3" t="s">
        <v>32</v>
      </c>
      <c r="E1241" s="3" t="s">
        <v>65</v>
      </c>
      <c r="F1241" s="3" t="s">
        <v>67</v>
      </c>
      <c r="G1241" s="3" t="s">
        <v>44</v>
      </c>
      <c r="H1241" s="3" t="s">
        <v>73</v>
      </c>
      <c r="I1241" s="3" t="s">
        <v>1375</v>
      </c>
      <c r="J1241" s="12" t="str">
        <f t="shared" si="317"/>
        <v>Clethodim</v>
      </c>
      <c r="K1241" s="12" t="str">
        <f t="shared" si="311"/>
        <v>Platinum</v>
      </c>
      <c r="L1241" s="12" t="str">
        <f t="shared" si="312"/>
        <v>Herbicide</v>
      </c>
      <c r="M1241" s="4">
        <v>69019</v>
      </c>
      <c r="N1241" s="4">
        <v>69.02</v>
      </c>
      <c r="O1241" s="4">
        <v>843000</v>
      </c>
      <c r="P1241" s="15">
        <f t="shared" si="315"/>
        <v>12.214028021269506</v>
      </c>
      <c r="Q1241" s="7"/>
      <c r="R1241" s="7"/>
      <c r="S1241" s="7"/>
    </row>
    <row r="1242" spans="1:19" ht="22" customHeight="1" x14ac:dyDescent="0.3">
      <c r="A1242" s="5">
        <v>43318</v>
      </c>
      <c r="B1242" s="21" t="str">
        <f t="shared" si="313"/>
        <v>August, 2018</v>
      </c>
      <c r="C1242" s="21" t="str">
        <f t="shared" si="314"/>
        <v>August, 2018´</v>
      </c>
      <c r="D1242" s="6" t="s">
        <v>32</v>
      </c>
      <c r="E1242" s="6" t="s">
        <v>65</v>
      </c>
      <c r="F1242" s="6" t="s">
        <v>67</v>
      </c>
      <c r="G1242" s="6" t="s">
        <v>44</v>
      </c>
      <c r="H1242" s="6" t="s">
        <v>73</v>
      </c>
      <c r="I1242" s="6" t="s">
        <v>1376</v>
      </c>
      <c r="J1242" s="12" t="str">
        <f t="shared" si="317"/>
        <v>Clethodim</v>
      </c>
      <c r="K1242" s="12" t="str">
        <f t="shared" si="311"/>
        <v>Platinum</v>
      </c>
      <c r="L1242" s="12" t="str">
        <f t="shared" si="312"/>
        <v>Herbicide</v>
      </c>
      <c r="M1242" s="7">
        <v>23299</v>
      </c>
      <c r="N1242" s="7">
        <v>23.3</v>
      </c>
      <c r="O1242" s="7">
        <v>285000</v>
      </c>
      <c r="P1242" s="15">
        <f t="shared" si="315"/>
        <v>12.23228464740976</v>
      </c>
      <c r="Q1242" s="10"/>
      <c r="R1242" s="10"/>
      <c r="S1242" s="10"/>
    </row>
    <row r="1243" spans="1:19" ht="22" customHeight="1" x14ac:dyDescent="0.3">
      <c r="A1243" s="2">
        <v>43318</v>
      </c>
      <c r="B1243" s="21" t="str">
        <f t="shared" si="313"/>
        <v>August, 2018</v>
      </c>
      <c r="C1243" s="21" t="str">
        <f t="shared" si="314"/>
        <v>August, 2018´</v>
      </c>
      <c r="D1243" s="3" t="s">
        <v>32</v>
      </c>
      <c r="E1243" s="3" t="s">
        <v>65</v>
      </c>
      <c r="F1243" s="3" t="s">
        <v>67</v>
      </c>
      <c r="G1243" s="3" t="s">
        <v>44</v>
      </c>
      <c r="H1243" s="3" t="s">
        <v>73</v>
      </c>
      <c r="I1243" s="3" t="s">
        <v>1377</v>
      </c>
      <c r="J1243" s="12" t="str">
        <f t="shared" si="317"/>
        <v>Clethodim</v>
      </c>
      <c r="K1243" s="12" t="str">
        <f t="shared" si="311"/>
        <v>Platinum</v>
      </c>
      <c r="L1243" s="12" t="str">
        <f t="shared" si="312"/>
        <v>Herbicide</v>
      </c>
      <c r="M1243" s="4">
        <v>119966</v>
      </c>
      <c r="N1243" s="4">
        <v>119.97</v>
      </c>
      <c r="O1243" s="4">
        <v>1465000</v>
      </c>
      <c r="P1243" s="15">
        <f t="shared" si="315"/>
        <v>12.211793341446743</v>
      </c>
      <c r="Q1243" s="7"/>
      <c r="R1243" s="7"/>
      <c r="S1243" s="7"/>
    </row>
    <row r="1244" spans="1:19" ht="22" customHeight="1" x14ac:dyDescent="0.3">
      <c r="A1244" s="5">
        <v>43317</v>
      </c>
      <c r="B1244" s="21" t="str">
        <f t="shared" si="313"/>
        <v>August, 2018</v>
      </c>
      <c r="C1244" s="21" t="str">
        <f t="shared" si="314"/>
        <v>August, 2018´</v>
      </c>
      <c r="D1244" s="6" t="s">
        <v>32</v>
      </c>
      <c r="E1244" s="6" t="s">
        <v>65</v>
      </c>
      <c r="F1244" s="6" t="s">
        <v>67</v>
      </c>
      <c r="G1244" s="6" t="s">
        <v>44</v>
      </c>
      <c r="H1244" s="6" t="s">
        <v>1370</v>
      </c>
      <c r="I1244" s="6" t="s">
        <v>1380</v>
      </c>
      <c r="J1244" s="12" t="str">
        <f t="shared" si="317"/>
        <v>Clethodim</v>
      </c>
      <c r="K1244" s="12" t="str">
        <f t="shared" si="311"/>
        <v>Platinum</v>
      </c>
      <c r="L1244" s="12" t="str">
        <f t="shared" si="312"/>
        <v>Herbicide</v>
      </c>
      <c r="M1244" s="7">
        <v>67059</v>
      </c>
      <c r="N1244" s="7">
        <v>67.06</v>
      </c>
      <c r="O1244" s="7">
        <v>707000</v>
      </c>
      <c r="P1244" s="15">
        <f t="shared" si="315"/>
        <v>10.54295471152269</v>
      </c>
      <c r="Q1244" s="10"/>
      <c r="R1244" s="10"/>
      <c r="S1244" s="10"/>
    </row>
    <row r="1245" spans="1:19" ht="22" customHeight="1" x14ac:dyDescent="0.3">
      <c r="A1245" s="2">
        <v>43317</v>
      </c>
      <c r="B1245" s="21" t="str">
        <f t="shared" si="313"/>
        <v>August, 2018</v>
      </c>
      <c r="C1245" s="21" t="str">
        <f t="shared" si="314"/>
        <v>August, 2018´</v>
      </c>
      <c r="D1245" s="3" t="s">
        <v>32</v>
      </c>
      <c r="E1245" s="3" t="s">
        <v>65</v>
      </c>
      <c r="F1245" s="3" t="s">
        <v>67</v>
      </c>
      <c r="G1245" s="3" t="s">
        <v>44</v>
      </c>
      <c r="H1245" s="3" t="s">
        <v>73</v>
      </c>
      <c r="I1245" s="3" t="s">
        <v>1381</v>
      </c>
      <c r="J1245" s="12" t="str">
        <f t="shared" si="317"/>
        <v>Clethodim</v>
      </c>
      <c r="K1245" s="12" t="str">
        <f t="shared" si="311"/>
        <v>Platinum</v>
      </c>
      <c r="L1245" s="12" t="str">
        <f t="shared" si="312"/>
        <v>Herbicide</v>
      </c>
      <c r="M1245" s="4">
        <v>66359</v>
      </c>
      <c r="N1245" s="4">
        <v>66.36</v>
      </c>
      <c r="O1245" s="4">
        <v>810000</v>
      </c>
      <c r="P1245" s="15">
        <f t="shared" si="315"/>
        <v>12.206332223210115</v>
      </c>
      <c r="Q1245" s="7"/>
      <c r="R1245" s="7"/>
      <c r="S1245" s="7"/>
    </row>
    <row r="1246" spans="1:19" ht="22" customHeight="1" x14ac:dyDescent="0.3">
      <c r="A1246" s="5">
        <v>43317</v>
      </c>
      <c r="B1246" s="21" t="str">
        <f t="shared" si="313"/>
        <v>August, 2018</v>
      </c>
      <c r="C1246" s="21" t="str">
        <f t="shared" si="314"/>
        <v>August, 2018´</v>
      </c>
      <c r="D1246" s="6" t="s">
        <v>32</v>
      </c>
      <c r="E1246" s="6" t="s">
        <v>65</v>
      </c>
      <c r="F1246" s="6" t="s">
        <v>67</v>
      </c>
      <c r="G1246" s="6" t="s">
        <v>44</v>
      </c>
      <c r="H1246" s="6" t="s">
        <v>73</v>
      </c>
      <c r="I1246" s="6" t="s">
        <v>1382</v>
      </c>
      <c r="J1246" s="12" t="str">
        <f t="shared" si="317"/>
        <v>Clethodim</v>
      </c>
      <c r="K1246" s="12" t="str">
        <f t="shared" si="311"/>
        <v>Platinum</v>
      </c>
      <c r="L1246" s="12" t="str">
        <f t="shared" si="312"/>
        <v>Herbicide</v>
      </c>
      <c r="M1246" s="7">
        <v>66060</v>
      </c>
      <c r="N1246" s="7">
        <v>66.06</v>
      </c>
      <c r="O1246" s="7">
        <v>807000</v>
      </c>
      <c r="P1246" s="15">
        <f t="shared" si="315"/>
        <v>12.216167120799273</v>
      </c>
      <c r="Q1246" s="10"/>
      <c r="R1246" s="10"/>
      <c r="S1246" s="10"/>
    </row>
    <row r="1247" spans="1:19" ht="22" customHeight="1" x14ac:dyDescent="0.3">
      <c r="A1247" s="2">
        <v>43317</v>
      </c>
      <c r="B1247" s="21" t="str">
        <f t="shared" si="313"/>
        <v>August, 2018</v>
      </c>
      <c r="C1247" s="21" t="str">
        <f t="shared" si="314"/>
        <v>August, 2018´</v>
      </c>
      <c r="D1247" s="3" t="s">
        <v>32</v>
      </c>
      <c r="E1247" s="3" t="s">
        <v>35</v>
      </c>
      <c r="F1247" s="3" t="s">
        <v>40</v>
      </c>
      <c r="G1247" s="3" t="s">
        <v>44</v>
      </c>
      <c r="H1247" s="3" t="s">
        <v>1352</v>
      </c>
      <c r="I1247" s="3" t="s">
        <v>1383</v>
      </c>
      <c r="J1247" s="12" t="str">
        <f t="shared" si="317"/>
        <v>2,4-Dichlorophenoxyacetic acid</v>
      </c>
      <c r="K1247" s="12" t="str">
        <f t="shared" si="311"/>
        <v>2,4-D Main</v>
      </c>
      <c r="L1247" s="12" t="str">
        <f t="shared" si="312"/>
        <v>Herbicide</v>
      </c>
      <c r="M1247" s="4">
        <v>166480</v>
      </c>
      <c r="N1247" s="4">
        <v>166.48</v>
      </c>
      <c r="O1247" s="4">
        <v>454000</v>
      </c>
      <c r="P1247" s="15">
        <f t="shared" si="315"/>
        <v>2.7270543008169148</v>
      </c>
      <c r="Q1247" s="7"/>
      <c r="R1247" s="7"/>
      <c r="S1247" s="7"/>
    </row>
    <row r="1248" spans="1:19" ht="22" customHeight="1" x14ac:dyDescent="0.3">
      <c r="A1248" s="5">
        <v>43316</v>
      </c>
      <c r="B1248" s="21" t="str">
        <f t="shared" si="313"/>
        <v>August, 2018</v>
      </c>
      <c r="C1248" s="21" t="str">
        <f t="shared" si="314"/>
        <v>August, 2018´</v>
      </c>
      <c r="D1248" s="6" t="s">
        <v>32</v>
      </c>
      <c r="E1248" s="6" t="s">
        <v>1087</v>
      </c>
      <c r="F1248" s="6" t="s">
        <v>60</v>
      </c>
      <c r="G1248" s="6" t="s">
        <v>44</v>
      </c>
      <c r="H1248" s="6" t="s">
        <v>418</v>
      </c>
      <c r="I1248" s="6" t="s">
        <v>1384</v>
      </c>
      <c r="J1248" s="12" t="s">
        <v>3135</v>
      </c>
      <c r="K1248" s="12" t="str">
        <f t="shared" si="311"/>
        <v>Shelter</v>
      </c>
      <c r="L1248" s="12" t="str">
        <f t="shared" si="312"/>
        <v>Insecticide</v>
      </c>
      <c r="M1248" s="7">
        <v>8048</v>
      </c>
      <c r="N1248" s="7">
        <v>8.0500000000000007</v>
      </c>
      <c r="O1248" s="7">
        <v>249000</v>
      </c>
      <c r="P1248" s="15">
        <f t="shared" si="315"/>
        <v>30.939363817097416</v>
      </c>
      <c r="Q1248" s="10"/>
      <c r="R1248" s="10"/>
      <c r="S1248" s="10"/>
    </row>
    <row r="1249" spans="1:19" ht="22" customHeight="1" x14ac:dyDescent="0.3">
      <c r="A1249" s="2">
        <v>43316</v>
      </c>
      <c r="B1249" s="21" t="str">
        <f t="shared" si="313"/>
        <v>August, 2018</v>
      </c>
      <c r="C1249" s="21" t="str">
        <f t="shared" si="314"/>
        <v>August, 2018´</v>
      </c>
      <c r="D1249" s="3" t="s">
        <v>32</v>
      </c>
      <c r="E1249" s="3" t="s">
        <v>166</v>
      </c>
      <c r="F1249" s="3" t="s">
        <v>168</v>
      </c>
      <c r="G1249" s="3" t="s">
        <v>44</v>
      </c>
      <c r="H1249" s="3" t="s">
        <v>170</v>
      </c>
      <c r="I1249" s="3" t="s">
        <v>1385</v>
      </c>
      <c r="J1249" s="12" t="s">
        <v>3171</v>
      </c>
      <c r="K1249" s="12" t="str">
        <f t="shared" si="311"/>
        <v>Not Identified</v>
      </c>
      <c r="L1249" s="12" t="str">
        <f t="shared" si="312"/>
        <v>General Chemical</v>
      </c>
      <c r="M1249" s="4">
        <v>66660</v>
      </c>
      <c r="N1249" s="4">
        <v>66.66</v>
      </c>
      <c r="O1249" s="4">
        <v>359000</v>
      </c>
      <c r="P1249" s="15">
        <f t="shared" si="315"/>
        <v>5.3855385538553859</v>
      </c>
      <c r="Q1249" s="7"/>
      <c r="R1249" s="7"/>
      <c r="S1249" s="7"/>
    </row>
    <row r="1250" spans="1:19" ht="22" customHeight="1" x14ac:dyDescent="0.3">
      <c r="A1250" s="5">
        <v>43316</v>
      </c>
      <c r="B1250" s="21" t="str">
        <f t="shared" si="313"/>
        <v>August, 2018</v>
      </c>
      <c r="C1250" s="21" t="str">
        <f t="shared" si="314"/>
        <v>August, 2018´</v>
      </c>
      <c r="D1250" s="6" t="s">
        <v>84</v>
      </c>
      <c r="E1250" s="6" t="s">
        <v>166</v>
      </c>
      <c r="F1250" s="6" t="s">
        <v>106</v>
      </c>
      <c r="G1250" s="6" t="s">
        <v>44</v>
      </c>
      <c r="H1250" s="6" t="s">
        <v>1386</v>
      </c>
      <c r="I1250" s="11" t="s">
        <v>1387</v>
      </c>
      <c r="J1250" s="12" t="s">
        <v>3218</v>
      </c>
      <c r="K1250" s="12" t="str">
        <f t="shared" si="311"/>
        <v>Not Identified</v>
      </c>
      <c r="L1250" s="12" t="str">
        <f t="shared" si="312"/>
        <v>General Chemical</v>
      </c>
      <c r="M1250" s="7">
        <v>19380</v>
      </c>
      <c r="N1250" s="7">
        <v>19.38</v>
      </c>
      <c r="O1250" s="7">
        <v>91900</v>
      </c>
      <c r="P1250" s="15">
        <f t="shared" si="315"/>
        <v>4.7420020639834881</v>
      </c>
      <c r="Q1250" s="10"/>
      <c r="R1250" s="10"/>
      <c r="S1250" s="10"/>
    </row>
    <row r="1251" spans="1:19" ht="22" customHeight="1" x14ac:dyDescent="0.3">
      <c r="A1251" s="2">
        <v>43315</v>
      </c>
      <c r="B1251" s="21" t="str">
        <f t="shared" si="313"/>
        <v>August, 2018</v>
      </c>
      <c r="C1251" s="21" t="str">
        <f t="shared" si="314"/>
        <v>August, 2018´</v>
      </c>
      <c r="D1251" s="3" t="s">
        <v>32</v>
      </c>
      <c r="E1251" s="3" t="s">
        <v>77</v>
      </c>
      <c r="F1251" s="3" t="s">
        <v>67</v>
      </c>
      <c r="G1251" s="3" t="s">
        <v>44</v>
      </c>
      <c r="H1251" s="3" t="s">
        <v>82</v>
      </c>
      <c r="I1251" s="3" t="s">
        <v>1388</v>
      </c>
      <c r="J1251" s="18" t="s">
        <v>3193</v>
      </c>
      <c r="K1251" s="12" t="str">
        <f t="shared" si="311"/>
        <v>Galil</v>
      </c>
      <c r="L1251" s="12" t="str">
        <f t="shared" si="312"/>
        <v>Insecticide</v>
      </c>
      <c r="M1251" s="4">
        <v>144270</v>
      </c>
      <c r="N1251" s="4">
        <v>144.27000000000001</v>
      </c>
      <c r="O1251" s="4">
        <v>3838000</v>
      </c>
      <c r="P1251" s="15">
        <f t="shared" si="315"/>
        <v>26.602897345255425</v>
      </c>
      <c r="Q1251" s="7"/>
      <c r="R1251" s="7"/>
      <c r="S1251" s="7"/>
    </row>
    <row r="1252" spans="1:19" ht="22" customHeight="1" x14ac:dyDescent="0.3">
      <c r="A1252" s="5">
        <v>43315</v>
      </c>
      <c r="B1252" s="21" t="str">
        <f t="shared" si="313"/>
        <v>August, 2018</v>
      </c>
      <c r="C1252" s="21" t="str">
        <f t="shared" si="314"/>
        <v>August, 2018´</v>
      </c>
      <c r="D1252" s="6" t="s">
        <v>32</v>
      </c>
      <c r="E1252" s="6" t="s">
        <v>77</v>
      </c>
      <c r="F1252" s="6" t="s">
        <v>67</v>
      </c>
      <c r="G1252" s="6" t="s">
        <v>44</v>
      </c>
      <c r="H1252" s="6" t="s">
        <v>82</v>
      </c>
      <c r="I1252" s="6" t="s">
        <v>1389</v>
      </c>
      <c r="J1252" s="12" t="s">
        <v>3186</v>
      </c>
      <c r="K1252" s="12" t="str">
        <f t="shared" si="311"/>
        <v>Rimon</v>
      </c>
      <c r="L1252" s="12" t="str">
        <f t="shared" si="312"/>
        <v>Insecticide</v>
      </c>
      <c r="M1252" s="7">
        <v>96600</v>
      </c>
      <c r="N1252" s="7">
        <v>96.6</v>
      </c>
      <c r="O1252" s="7">
        <v>2570000</v>
      </c>
      <c r="P1252" s="15">
        <f t="shared" si="315"/>
        <v>26.604554865424429</v>
      </c>
      <c r="Q1252" s="10"/>
      <c r="R1252" s="10"/>
      <c r="S1252" s="10"/>
    </row>
    <row r="1253" spans="1:19" ht="22" customHeight="1" x14ac:dyDescent="0.3">
      <c r="A1253" s="2">
        <v>43315</v>
      </c>
      <c r="B1253" s="21" t="str">
        <f t="shared" si="313"/>
        <v>August, 2018</v>
      </c>
      <c r="C1253" s="21" t="str">
        <f t="shared" si="314"/>
        <v>August, 2018´</v>
      </c>
      <c r="D1253" s="3" t="s">
        <v>32</v>
      </c>
      <c r="E1253" s="3" t="s">
        <v>77</v>
      </c>
      <c r="F1253" s="3" t="s">
        <v>67</v>
      </c>
      <c r="G1253" s="3" t="s">
        <v>44</v>
      </c>
      <c r="H1253" s="3" t="s">
        <v>208</v>
      </c>
      <c r="I1253" s="3" t="s">
        <v>1390</v>
      </c>
      <c r="J1253" s="12" t="s">
        <v>3173</v>
      </c>
      <c r="K1253" s="12" t="str">
        <f t="shared" si="311"/>
        <v>Nimitz</v>
      </c>
      <c r="L1253" s="12" t="str">
        <f t="shared" si="312"/>
        <v>Nematicide</v>
      </c>
      <c r="M1253" s="4">
        <v>15780</v>
      </c>
      <c r="N1253" s="4">
        <v>15.78</v>
      </c>
      <c r="O1253" s="4">
        <v>49700</v>
      </c>
      <c r="P1253" s="15">
        <f t="shared" si="315"/>
        <v>3.1495564005069707</v>
      </c>
      <c r="Q1253" s="7"/>
      <c r="R1253" s="7"/>
      <c r="S1253" s="7"/>
    </row>
    <row r="1254" spans="1:19" ht="22" customHeight="1" x14ac:dyDescent="0.3">
      <c r="A1254" s="5">
        <v>43315</v>
      </c>
      <c r="B1254" s="21" t="str">
        <f t="shared" si="313"/>
        <v>August, 2018</v>
      </c>
      <c r="C1254" s="21" t="str">
        <f t="shared" si="314"/>
        <v>August, 2018´</v>
      </c>
      <c r="D1254" s="6" t="s">
        <v>84</v>
      </c>
      <c r="E1254" s="6" t="s">
        <v>278</v>
      </c>
      <c r="F1254" s="6" t="s">
        <v>60</v>
      </c>
      <c r="G1254" s="6" t="s">
        <v>44</v>
      </c>
      <c r="H1254" s="6" t="s">
        <v>63</v>
      </c>
      <c r="I1254" s="6" t="s">
        <v>1391</v>
      </c>
      <c r="J1254" s="18" t="s">
        <v>3193</v>
      </c>
      <c r="K1254" s="12" t="str">
        <f t="shared" si="311"/>
        <v>Galil</v>
      </c>
      <c r="L1254" s="12" t="str">
        <f t="shared" si="312"/>
        <v>Insecticide</v>
      </c>
      <c r="M1254" s="7">
        <v>20120</v>
      </c>
      <c r="N1254" s="7">
        <v>20.12</v>
      </c>
      <c r="O1254" s="7">
        <v>302000</v>
      </c>
      <c r="P1254" s="15">
        <f t="shared" si="315"/>
        <v>15.009940357852882</v>
      </c>
      <c r="Q1254" s="10"/>
      <c r="R1254" s="10"/>
      <c r="S1254" s="10"/>
    </row>
    <row r="1255" spans="1:19" ht="22" customHeight="1" x14ac:dyDescent="0.3">
      <c r="A1255" s="2">
        <v>43315</v>
      </c>
      <c r="B1255" s="21" t="str">
        <f t="shared" si="313"/>
        <v>August, 2018</v>
      </c>
      <c r="C1255" s="21" t="str">
        <f t="shared" si="314"/>
        <v>August, 2018´</v>
      </c>
      <c r="D1255" s="3" t="s">
        <v>32</v>
      </c>
      <c r="E1255" s="3" t="s">
        <v>65</v>
      </c>
      <c r="F1255" s="3" t="s">
        <v>67</v>
      </c>
      <c r="G1255" s="3" t="s">
        <v>44</v>
      </c>
      <c r="H1255" s="3" t="s">
        <v>73</v>
      </c>
      <c r="I1255" s="3" t="s">
        <v>1392</v>
      </c>
      <c r="J1255" s="18" t="s">
        <v>3193</v>
      </c>
      <c r="K1255" s="12" t="str">
        <f t="shared" si="311"/>
        <v>Galil</v>
      </c>
      <c r="L1255" s="12" t="str">
        <f t="shared" si="312"/>
        <v>Insecticide</v>
      </c>
      <c r="M1255" s="4">
        <v>102903</v>
      </c>
      <c r="N1255" s="4">
        <v>102.9</v>
      </c>
      <c r="O1255" s="4">
        <v>1257000</v>
      </c>
      <c r="P1255" s="15">
        <f t="shared" si="315"/>
        <v>12.215387306492522</v>
      </c>
      <c r="Q1255" s="7"/>
      <c r="R1255" s="7"/>
      <c r="S1255" s="7"/>
    </row>
    <row r="1256" spans="1:19" ht="22" customHeight="1" x14ac:dyDescent="0.3">
      <c r="A1256" s="5">
        <v>43314</v>
      </c>
      <c r="B1256" s="21" t="str">
        <f t="shared" si="313"/>
        <v>August, 2018</v>
      </c>
      <c r="C1256" s="21" t="str">
        <f t="shared" si="314"/>
        <v>August, 2018´</v>
      </c>
      <c r="D1256" s="6" t="s">
        <v>32</v>
      </c>
      <c r="E1256" s="6" t="s">
        <v>1393</v>
      </c>
      <c r="F1256" s="6" t="s">
        <v>60</v>
      </c>
      <c r="G1256" s="6" t="s">
        <v>44</v>
      </c>
      <c r="H1256" s="6" t="s">
        <v>418</v>
      </c>
      <c r="I1256" s="6" t="s">
        <v>1091</v>
      </c>
      <c r="J1256" s="18" t="s">
        <v>3193</v>
      </c>
      <c r="K1256" s="12" t="str">
        <f t="shared" si="311"/>
        <v>Galil</v>
      </c>
      <c r="L1256" s="12" t="str">
        <f t="shared" si="312"/>
        <v>Insecticide</v>
      </c>
      <c r="M1256" s="7">
        <v>5030</v>
      </c>
      <c r="N1256" s="7">
        <v>5.03</v>
      </c>
      <c r="O1256" s="7">
        <v>156000</v>
      </c>
      <c r="P1256" s="15">
        <f t="shared" si="315"/>
        <v>31.013916500994036</v>
      </c>
      <c r="Q1256" s="7"/>
      <c r="R1256" s="7"/>
      <c r="S1256" s="7"/>
    </row>
    <row r="1257" spans="1:19" ht="22" customHeight="1" x14ac:dyDescent="0.3">
      <c r="A1257" s="2">
        <v>43314</v>
      </c>
      <c r="B1257" s="21" t="str">
        <f t="shared" si="313"/>
        <v>August, 2018</v>
      </c>
      <c r="C1257" s="21" t="str">
        <f t="shared" si="314"/>
        <v>August, 2018´</v>
      </c>
      <c r="D1257" s="3" t="s">
        <v>32</v>
      </c>
      <c r="E1257" s="3" t="s">
        <v>399</v>
      </c>
      <c r="F1257" s="3" t="s">
        <v>151</v>
      </c>
      <c r="G1257" s="3" t="s">
        <v>44</v>
      </c>
      <c r="H1257" s="3" t="s">
        <v>936</v>
      </c>
      <c r="I1257" s="3" t="s">
        <v>1396</v>
      </c>
      <c r="J1257" s="12" t="str">
        <f t="shared" si="317"/>
        <v>Aromatic Solvent Mixture</v>
      </c>
      <c r="K1257" s="12" t="str">
        <f t="shared" si="311"/>
        <v>Caromax 28</v>
      </c>
      <c r="L1257" s="12" t="str">
        <f t="shared" si="312"/>
        <v>Solvent</v>
      </c>
      <c r="M1257" s="4">
        <v>159320.01</v>
      </c>
      <c r="N1257" s="4">
        <v>159.32</v>
      </c>
      <c r="O1257" s="3" t="s">
        <v>49</v>
      </c>
      <c r="P1257" s="15" t="e">
        <f t="shared" si="315"/>
        <v>#VALUE!</v>
      </c>
      <c r="Q1257" s="10"/>
      <c r="R1257" s="10"/>
      <c r="S1257" s="10"/>
    </row>
    <row r="1258" spans="1:19" ht="22" customHeight="1" x14ac:dyDescent="0.3">
      <c r="A1258" s="5">
        <v>43314</v>
      </c>
      <c r="B1258" s="21" t="str">
        <f t="shared" si="313"/>
        <v>August, 2018</v>
      </c>
      <c r="C1258" s="21" t="str">
        <f t="shared" si="314"/>
        <v>August, 2018´</v>
      </c>
      <c r="D1258" s="6" t="s">
        <v>32</v>
      </c>
      <c r="E1258" s="6" t="s">
        <v>35</v>
      </c>
      <c r="F1258" s="6" t="s">
        <v>40</v>
      </c>
      <c r="G1258" s="6" t="s">
        <v>44</v>
      </c>
      <c r="H1258" s="6" t="s">
        <v>47</v>
      </c>
      <c r="I1258" s="6" t="s">
        <v>1161</v>
      </c>
      <c r="J1258" s="12" t="str">
        <f t="shared" si="317"/>
        <v>2,4-Dichlorophenoxyacetic acid</v>
      </c>
      <c r="K1258" s="12" t="str">
        <f t="shared" si="311"/>
        <v>2,4-D Main</v>
      </c>
      <c r="L1258" s="12" t="str">
        <f t="shared" si="312"/>
        <v>Herbicide</v>
      </c>
      <c r="M1258" s="7">
        <v>18700</v>
      </c>
      <c r="N1258" s="7">
        <v>18.7</v>
      </c>
      <c r="O1258" s="6" t="s">
        <v>49</v>
      </c>
      <c r="P1258" s="15" t="e">
        <f t="shared" si="315"/>
        <v>#VALUE!</v>
      </c>
      <c r="Q1258" s="7"/>
      <c r="R1258" s="7"/>
      <c r="S1258" s="7"/>
    </row>
    <row r="1259" spans="1:19" ht="22" customHeight="1" x14ac:dyDescent="0.3">
      <c r="A1259" s="2">
        <v>43313</v>
      </c>
      <c r="B1259" s="21" t="str">
        <f t="shared" si="313"/>
        <v>August, 2018</v>
      </c>
      <c r="C1259" s="21" t="str">
        <f t="shared" si="314"/>
        <v>August, 2018´</v>
      </c>
      <c r="D1259" s="3" t="s">
        <v>1230</v>
      </c>
      <c r="E1259" s="3" t="s">
        <v>77</v>
      </c>
      <c r="F1259" s="3" t="s">
        <v>67</v>
      </c>
      <c r="G1259" s="3" t="s">
        <v>44</v>
      </c>
      <c r="H1259" s="3" t="s">
        <v>82</v>
      </c>
      <c r="I1259" s="3" t="s">
        <v>1397</v>
      </c>
      <c r="J1259" s="18" t="s">
        <v>3186</v>
      </c>
      <c r="K1259" s="12" t="str">
        <f t="shared" si="311"/>
        <v>Rimon</v>
      </c>
      <c r="L1259" s="12" t="str">
        <f t="shared" si="312"/>
        <v>Insecticide</v>
      </c>
      <c r="M1259" s="4">
        <v>24978</v>
      </c>
      <c r="N1259" s="4">
        <v>24.98</v>
      </c>
      <c r="O1259" s="4">
        <v>665000</v>
      </c>
      <c r="P1259" s="15">
        <f t="shared" si="315"/>
        <v>26.623428617183119</v>
      </c>
      <c r="Q1259" s="10"/>
      <c r="R1259" s="10"/>
      <c r="S1259" s="10"/>
    </row>
    <row r="1260" spans="1:19" ht="22" customHeight="1" x14ac:dyDescent="0.3">
      <c r="A1260" s="5">
        <v>43313</v>
      </c>
      <c r="B1260" s="21" t="str">
        <f t="shared" si="313"/>
        <v>August, 2018</v>
      </c>
      <c r="C1260" s="21" t="str">
        <f t="shared" si="314"/>
        <v>August, 2018´</v>
      </c>
      <c r="D1260" s="6" t="s">
        <v>84</v>
      </c>
      <c r="E1260" s="6" t="s">
        <v>779</v>
      </c>
      <c r="F1260" s="6" t="s">
        <v>96</v>
      </c>
      <c r="G1260" s="6" t="s">
        <v>44</v>
      </c>
      <c r="H1260" s="6" t="s">
        <v>781</v>
      </c>
      <c r="I1260" s="6" t="s">
        <v>1398</v>
      </c>
      <c r="J1260" s="12" t="s">
        <v>3184</v>
      </c>
      <c r="K1260" s="12" t="str">
        <f t="shared" si="311"/>
        <v>Not Identified</v>
      </c>
      <c r="L1260" s="12" t="str">
        <f t="shared" si="312"/>
        <v>General Chemical</v>
      </c>
      <c r="M1260" s="7">
        <v>135742</v>
      </c>
      <c r="N1260" s="7">
        <v>135.74</v>
      </c>
      <c r="O1260" s="7">
        <v>413000</v>
      </c>
      <c r="P1260" s="15">
        <f t="shared" si="315"/>
        <v>3.042536576741171</v>
      </c>
      <c r="Q1260" s="7"/>
      <c r="R1260" s="7"/>
      <c r="S1260" s="7"/>
    </row>
    <row r="1261" spans="1:19" ht="22" customHeight="1" x14ac:dyDescent="0.3">
      <c r="A1261" s="2">
        <v>43310</v>
      </c>
      <c r="B1261" s="21" t="str">
        <f t="shared" si="313"/>
        <v>July, 2018</v>
      </c>
      <c r="C1261" s="21" t="str">
        <f t="shared" si="314"/>
        <v>July, 2018´</v>
      </c>
      <c r="D1261" s="3" t="s">
        <v>32</v>
      </c>
      <c r="E1261" s="3" t="s">
        <v>1399</v>
      </c>
      <c r="F1261" s="3" t="s">
        <v>999</v>
      </c>
      <c r="G1261" s="3" t="s">
        <v>44</v>
      </c>
      <c r="H1261" s="3" t="s">
        <v>1401</v>
      </c>
      <c r="I1261" s="3" t="s">
        <v>1402</v>
      </c>
      <c r="J1261" s="18" t="s">
        <v>3193</v>
      </c>
      <c r="K1261" s="12" t="str">
        <f t="shared" si="311"/>
        <v>Galil</v>
      </c>
      <c r="L1261" s="12" t="str">
        <f t="shared" si="312"/>
        <v>Insecticide</v>
      </c>
      <c r="M1261" s="4">
        <v>12560</v>
      </c>
      <c r="N1261" s="4">
        <v>12.56</v>
      </c>
      <c r="O1261" s="3" t="s">
        <v>49</v>
      </c>
      <c r="P1261" s="15" t="e">
        <f t="shared" si="315"/>
        <v>#VALUE!</v>
      </c>
      <c r="Q1261" s="10"/>
      <c r="R1261" s="10"/>
      <c r="S1261" s="10"/>
    </row>
    <row r="1262" spans="1:19" ht="22" customHeight="1" x14ac:dyDescent="0.3">
      <c r="A1262" s="5">
        <v>43310</v>
      </c>
      <c r="B1262" s="21" t="str">
        <f t="shared" si="313"/>
        <v>July, 2018</v>
      </c>
      <c r="C1262" s="21" t="str">
        <f t="shared" si="314"/>
        <v>July, 2018´</v>
      </c>
      <c r="D1262" s="6" t="s">
        <v>32</v>
      </c>
      <c r="E1262" s="6" t="s">
        <v>173</v>
      </c>
      <c r="F1262" s="6" t="s">
        <v>176</v>
      </c>
      <c r="G1262" s="6" t="s">
        <v>44</v>
      </c>
      <c r="H1262" s="6" t="s">
        <v>179</v>
      </c>
      <c r="I1262" s="6" t="s">
        <v>1403</v>
      </c>
      <c r="J1262" s="12" t="str">
        <f t="shared" ref="J1262" si="318">IF(ISNUMBER(SEARCH("DMS",I1262)),"Dimethyl Sulfate",IF(ISNUMBER(SEARCH("2,4-XILIDIN",I1262)),"2,4-Xylidine",IF(ISNUMBER(SEARCH("GALIGAN",I1262)),"Oxyfluorfen",IF(ISNUMBER(SEARCH("DIMETHYLAMINE",I1262)),"Dimethylamine",IF(ISNUMBER(SEARCH("ORTHOFORMATE",I1262)),"Trimethyl orthoformate",IF(ISNUMBER(SEARCH("NOVALURON",I1262)),"Novaluron",IF(ISNUMBER(SEARCH("DIMETHYL SULPHATE",I1262)),"Dimethyl Sulphate",IF(ISNUMBER(SEARCH("ALTAPYNE",I1262)),"Acid Based Co-Emulsifier",IF(ISNUMBER(SEARCH("METHANESULFONYL",I1262)),"Methanesulfonyl chloride",IF(ISNUMBER(SEARCH("METHYL FORMATE",I1262)),"Methanoate",IF(ISNUMBER(SEARCH("FLUEN",I1262)),"Fluensulfone","FIX IT")))))))))))</f>
        <v>Acid Based Co-Emulsifier</v>
      </c>
      <c r="K1262" s="12" t="str">
        <f t="shared" si="311"/>
        <v>Not Identified</v>
      </c>
      <c r="L1262" s="12" t="str">
        <f t="shared" si="312"/>
        <v>General Chemical</v>
      </c>
      <c r="M1262" s="7">
        <v>52125</v>
      </c>
      <c r="N1262" s="7">
        <v>52.13</v>
      </c>
      <c r="O1262" s="7">
        <v>27700</v>
      </c>
      <c r="P1262" s="15">
        <f t="shared" si="315"/>
        <v>0.53141486810551564</v>
      </c>
      <c r="Q1262" s="7"/>
      <c r="R1262" s="7"/>
      <c r="S1262" s="7"/>
    </row>
    <row r="1263" spans="1:19" ht="22" customHeight="1" x14ac:dyDescent="0.3">
      <c r="A1263" s="2">
        <v>43310</v>
      </c>
      <c r="B1263" s="21" t="str">
        <f t="shared" si="313"/>
        <v>July, 2018</v>
      </c>
      <c r="C1263" s="21" t="str">
        <f t="shared" si="314"/>
        <v>July, 2018´</v>
      </c>
      <c r="D1263" s="3" t="s">
        <v>84</v>
      </c>
      <c r="E1263" s="3" t="s">
        <v>1399</v>
      </c>
      <c r="F1263" s="3" t="s">
        <v>999</v>
      </c>
      <c r="G1263" s="3" t="s">
        <v>44</v>
      </c>
      <c r="H1263" s="3" t="s">
        <v>1404</v>
      </c>
      <c r="I1263" s="3" t="s">
        <v>1405</v>
      </c>
      <c r="J1263" s="18" t="s">
        <v>3193</v>
      </c>
      <c r="K1263" s="12" t="str">
        <f t="shared" si="311"/>
        <v>Galil</v>
      </c>
      <c r="L1263" s="12" t="str">
        <f t="shared" si="312"/>
        <v>Insecticide</v>
      </c>
      <c r="M1263" s="4">
        <v>12560</v>
      </c>
      <c r="N1263" s="4">
        <v>12.56</v>
      </c>
      <c r="O1263" s="3" t="s">
        <v>49</v>
      </c>
      <c r="P1263" s="15" t="e">
        <f t="shared" si="315"/>
        <v>#VALUE!</v>
      </c>
      <c r="Q1263" s="7"/>
      <c r="R1263" s="7"/>
      <c r="S1263" s="7"/>
    </row>
    <row r="1264" spans="1:19" ht="22" customHeight="1" x14ac:dyDescent="0.3">
      <c r="A1264" s="5">
        <v>43309</v>
      </c>
      <c r="B1264" s="21" t="str">
        <f t="shared" si="313"/>
        <v>July, 2018</v>
      </c>
      <c r="C1264" s="21" t="str">
        <f t="shared" si="314"/>
        <v>July, 2018´</v>
      </c>
      <c r="D1264" s="6" t="s">
        <v>32</v>
      </c>
      <c r="E1264" s="6" t="s">
        <v>51</v>
      </c>
      <c r="F1264" s="6" t="s">
        <v>60</v>
      </c>
      <c r="G1264" s="6" t="s">
        <v>44</v>
      </c>
      <c r="H1264" s="6" t="s">
        <v>63</v>
      </c>
      <c r="I1264" s="6" t="s">
        <v>1406</v>
      </c>
      <c r="J1264" s="12" t="s">
        <v>3162</v>
      </c>
      <c r="K1264" s="12" t="str">
        <f t="shared" si="311"/>
        <v>Not Identified</v>
      </c>
      <c r="L1264" s="12" t="str">
        <f t="shared" si="312"/>
        <v>General Chemical</v>
      </c>
      <c r="M1264" s="7">
        <v>24180</v>
      </c>
      <c r="N1264" s="7">
        <v>24.18</v>
      </c>
      <c r="O1264" s="7">
        <v>366000</v>
      </c>
      <c r="P1264" s="15">
        <f t="shared" si="315"/>
        <v>15.136476426799007</v>
      </c>
      <c r="Q1264" s="7"/>
      <c r="R1264" s="7"/>
      <c r="S1264" s="7"/>
    </row>
    <row r="1265" spans="1:19" ht="22" customHeight="1" x14ac:dyDescent="0.3">
      <c r="A1265" s="2">
        <v>43308</v>
      </c>
      <c r="B1265" s="21" t="str">
        <f t="shared" si="313"/>
        <v>July, 2018</v>
      </c>
      <c r="C1265" s="21" t="str">
        <f t="shared" si="314"/>
        <v>July, 2018´</v>
      </c>
      <c r="D1265" s="3" t="s">
        <v>84</v>
      </c>
      <c r="E1265" s="3" t="s">
        <v>278</v>
      </c>
      <c r="F1265" s="3" t="s">
        <v>60</v>
      </c>
      <c r="G1265" s="3" t="s">
        <v>44</v>
      </c>
      <c r="H1265" s="3" t="s">
        <v>63</v>
      </c>
      <c r="I1265" s="3" t="s">
        <v>1391</v>
      </c>
      <c r="J1265" s="12" t="s">
        <v>3167</v>
      </c>
      <c r="K1265" s="12" t="str">
        <f t="shared" si="311"/>
        <v>Not Identified</v>
      </c>
      <c r="L1265" s="12" t="str">
        <f t="shared" si="312"/>
        <v>General Chemical</v>
      </c>
      <c r="M1265" s="4">
        <v>20120</v>
      </c>
      <c r="N1265" s="4">
        <v>20.12</v>
      </c>
      <c r="O1265" s="4">
        <v>305000</v>
      </c>
      <c r="P1265" s="15">
        <f t="shared" si="315"/>
        <v>15.159045725646124</v>
      </c>
      <c r="Q1265" s="10"/>
      <c r="R1265" s="10"/>
      <c r="S1265" s="10"/>
    </row>
    <row r="1266" spans="1:19" ht="22" customHeight="1" x14ac:dyDescent="0.3">
      <c r="A1266" s="5">
        <v>43308</v>
      </c>
      <c r="B1266" s="21" t="str">
        <f t="shared" si="313"/>
        <v>July, 2018</v>
      </c>
      <c r="C1266" s="21" t="str">
        <f t="shared" si="314"/>
        <v>July, 2018´</v>
      </c>
      <c r="D1266" s="6" t="s">
        <v>84</v>
      </c>
      <c r="E1266" s="6" t="s">
        <v>769</v>
      </c>
      <c r="F1266" s="6" t="s">
        <v>60</v>
      </c>
      <c r="G1266" s="6" t="s">
        <v>44</v>
      </c>
      <c r="H1266" s="6" t="s">
        <v>63</v>
      </c>
      <c r="I1266" s="6" t="s">
        <v>1407</v>
      </c>
      <c r="J1266" s="18" t="s">
        <v>3193</v>
      </c>
      <c r="K1266" s="12" t="str">
        <f t="shared" si="311"/>
        <v>Galil</v>
      </c>
      <c r="L1266" s="12" t="str">
        <f t="shared" si="312"/>
        <v>Insecticide</v>
      </c>
      <c r="M1266" s="7">
        <v>20120</v>
      </c>
      <c r="N1266" s="7">
        <v>20.12</v>
      </c>
      <c r="O1266" s="7">
        <v>305000</v>
      </c>
      <c r="P1266" s="15">
        <f t="shared" si="315"/>
        <v>15.159045725646124</v>
      </c>
      <c r="Q1266" s="7"/>
      <c r="R1266" s="7"/>
      <c r="S1266" s="7"/>
    </row>
    <row r="1267" spans="1:19" ht="22" customHeight="1" x14ac:dyDescent="0.3">
      <c r="A1267" s="2">
        <v>43308</v>
      </c>
      <c r="B1267" s="21" t="str">
        <f t="shared" si="313"/>
        <v>July, 2018</v>
      </c>
      <c r="C1267" s="21" t="str">
        <f t="shared" si="314"/>
        <v>July, 2018´</v>
      </c>
      <c r="D1267" s="3" t="s">
        <v>84</v>
      </c>
      <c r="E1267" s="3" t="s">
        <v>769</v>
      </c>
      <c r="F1267" s="3" t="s">
        <v>60</v>
      </c>
      <c r="G1267" s="3" t="s">
        <v>44</v>
      </c>
      <c r="H1267" s="3" t="s">
        <v>410</v>
      </c>
      <c r="I1267" s="3" t="s">
        <v>1408</v>
      </c>
      <c r="J1267" s="12" t="s">
        <v>3169</v>
      </c>
      <c r="K1267" s="12" t="str">
        <f t="shared" si="311"/>
        <v>Not Identified</v>
      </c>
      <c r="L1267" s="12" t="str">
        <f t="shared" si="312"/>
        <v>General Chemical</v>
      </c>
      <c r="M1267" s="4">
        <v>44176</v>
      </c>
      <c r="N1267" s="4">
        <v>44.18</v>
      </c>
      <c r="O1267" s="4">
        <v>65900</v>
      </c>
      <c r="P1267" s="15">
        <f t="shared" si="315"/>
        <v>1.4917602318000724</v>
      </c>
      <c r="Q1267" s="10"/>
      <c r="R1267" s="10"/>
      <c r="S1267" s="10"/>
    </row>
    <row r="1268" spans="1:19" ht="22" customHeight="1" x14ac:dyDescent="0.3">
      <c r="A1268" s="5">
        <v>43307</v>
      </c>
      <c r="B1268" s="21" t="str">
        <f t="shared" si="313"/>
        <v>July, 2018</v>
      </c>
      <c r="C1268" s="21" t="str">
        <f t="shared" si="314"/>
        <v>July, 2018´</v>
      </c>
      <c r="D1268" s="6" t="s">
        <v>624</v>
      </c>
      <c r="E1268" s="6" t="s">
        <v>77</v>
      </c>
      <c r="F1268" s="6" t="s">
        <v>67</v>
      </c>
      <c r="G1268" s="6" t="s">
        <v>44</v>
      </c>
      <c r="H1268" s="6" t="s">
        <v>82</v>
      </c>
      <c r="I1268" s="6" t="s">
        <v>1409</v>
      </c>
      <c r="J1268" s="18" t="s">
        <v>3193</v>
      </c>
      <c r="K1268" s="12" t="str">
        <f t="shared" si="311"/>
        <v>Galil</v>
      </c>
      <c r="L1268" s="12" t="str">
        <f t="shared" si="312"/>
        <v>Insecticide</v>
      </c>
      <c r="M1268" s="7">
        <v>22050</v>
      </c>
      <c r="N1268" s="7">
        <v>22.05</v>
      </c>
      <c r="O1268" s="7">
        <v>736000</v>
      </c>
      <c r="P1268" s="15">
        <f t="shared" si="315"/>
        <v>33.378684807256235</v>
      </c>
      <c r="Q1268" s="7"/>
      <c r="R1268" s="7"/>
      <c r="S1268" s="7"/>
    </row>
    <row r="1269" spans="1:19" ht="22" customHeight="1" x14ac:dyDescent="0.3">
      <c r="A1269" s="2">
        <v>43307</v>
      </c>
      <c r="B1269" s="21" t="str">
        <f t="shared" si="313"/>
        <v>July, 2018</v>
      </c>
      <c r="C1269" s="21" t="str">
        <f t="shared" si="314"/>
        <v>July, 2018´</v>
      </c>
      <c r="D1269" s="3" t="s">
        <v>624</v>
      </c>
      <c r="E1269" s="3" t="s">
        <v>77</v>
      </c>
      <c r="F1269" s="3" t="s">
        <v>67</v>
      </c>
      <c r="G1269" s="3" t="s">
        <v>44</v>
      </c>
      <c r="H1269" s="3" t="s">
        <v>82</v>
      </c>
      <c r="I1269" s="3" t="s">
        <v>1410</v>
      </c>
      <c r="J1269" s="18" t="s">
        <v>3193</v>
      </c>
      <c r="K1269" s="12" t="str">
        <f t="shared" si="311"/>
        <v>Galil</v>
      </c>
      <c r="L1269" s="12" t="str">
        <f t="shared" si="312"/>
        <v>Insecticide</v>
      </c>
      <c r="M1269" s="4">
        <v>22050</v>
      </c>
      <c r="N1269" s="4">
        <v>22.05</v>
      </c>
      <c r="O1269" s="4">
        <v>736000</v>
      </c>
      <c r="P1269" s="15">
        <f t="shared" si="315"/>
        <v>33.378684807256235</v>
      </c>
      <c r="Q1269" s="7"/>
      <c r="R1269" s="7"/>
      <c r="S1269" s="7"/>
    </row>
    <row r="1270" spans="1:19" ht="22" customHeight="1" x14ac:dyDescent="0.3">
      <c r="A1270" s="5">
        <v>43307</v>
      </c>
      <c r="B1270" s="21" t="str">
        <f t="shared" si="313"/>
        <v>July, 2018</v>
      </c>
      <c r="C1270" s="21" t="str">
        <f t="shared" si="314"/>
        <v>July, 2018´</v>
      </c>
      <c r="D1270" s="6" t="s">
        <v>32</v>
      </c>
      <c r="E1270" s="6" t="s">
        <v>77</v>
      </c>
      <c r="F1270" s="6" t="s">
        <v>67</v>
      </c>
      <c r="G1270" s="6" t="s">
        <v>44</v>
      </c>
      <c r="H1270" s="6" t="s">
        <v>82</v>
      </c>
      <c r="I1270" s="6" t="s">
        <v>1411</v>
      </c>
      <c r="J1270" s="12" t="str">
        <f t="shared" ref="J1270:J1273" si="319">IF(ISNUMBER(SEARCH("CARBENDAZIM",I1270)),"Carbendazim",IF(ISNUMBER(SEARCH("4-D",I1270)),"2,4-Dichlorophenoxyacetic acid",IF(ISNUMBER(SEARCH("RIDOVER",I1270)),"Glyphosate",IF(ISNUMBER(SEARCH("POQUER",I1270)),"Clethodim",IF(ISNUMBER(SEARCH("LITER",I1270)),"Imidacloprid",IF(ISNUMBER(SEARCH("PYRINEX",I1270)),"Chlorpyrifos",IF(ISNUMBER(SEARCH("ORBIT",I1270)),"Omethoate",IF(ISNUMBER(SEARCH("HEXARON",I1270)),"Diuron",IF(ISNUMBER(SEARCH("ISOPROPYLAMINE",I1270)),"Isopropylamine",IF(ISNUMBER(SEARCH("GLYPHOSATE",I1270)),"Glyphosate",IF(ISNUMBER(SEARCH("MANCOZEB",I1270)),"Mancozeb Indofil",IF(ISNUMBER(SEARCH("PARAQUAT",I1270)),"Paraquat",IF(ISNUMBER(SEARCH("CAROMAX",I1270)),"Aromatic Solvent Mixture",IF(ISNUMBER(SEARCH("BUTIRON",I1270)),"Tebuthiuron",IF(ISNUMBER(SEARCH("VORAZ",I1270)),"Methomyl",IF(ISNUMBER(SEARCH("IMIDACLOPRID",I1270)),"Imidacloprid",IF(ISNUMBER(SEARCH("2 4 D",I1270)),"2,4-Dichlorophenoxyacetic acid",IF(ISNUMBER(SEARCH("IMIDACL",I1270)),"Imidacloprid",IF(ISNUMBER(SEARCH("DIUREX",I1270)),"Diuron",IF(ISNUMBER(SEARCH("RAPEL",I1270)),"Acephate","fix it"))))))))))))))))))))</f>
        <v>Methomyl</v>
      </c>
      <c r="K1270" s="12" t="str">
        <f t="shared" si="311"/>
        <v>Voraz</v>
      </c>
      <c r="L1270" s="12" t="str">
        <f t="shared" si="312"/>
        <v>Insecticide</v>
      </c>
      <c r="M1270" s="7">
        <v>19800</v>
      </c>
      <c r="N1270" s="7">
        <v>19.8</v>
      </c>
      <c r="O1270" s="7">
        <v>661000</v>
      </c>
      <c r="P1270" s="15">
        <f t="shared" si="315"/>
        <v>33.383838383838381</v>
      </c>
      <c r="Q1270" s="10"/>
      <c r="R1270" s="10"/>
      <c r="S1270" s="10"/>
    </row>
    <row r="1271" spans="1:19" ht="22" customHeight="1" x14ac:dyDescent="0.3">
      <c r="A1271" s="2">
        <v>43307</v>
      </c>
      <c r="B1271" s="21" t="str">
        <f t="shared" si="313"/>
        <v>July, 2018</v>
      </c>
      <c r="C1271" s="21" t="str">
        <f t="shared" si="314"/>
        <v>July, 2018´</v>
      </c>
      <c r="D1271" s="3" t="s">
        <v>32</v>
      </c>
      <c r="E1271" s="3" t="s">
        <v>77</v>
      </c>
      <c r="F1271" s="3" t="s">
        <v>67</v>
      </c>
      <c r="G1271" s="3" t="s">
        <v>44</v>
      </c>
      <c r="H1271" s="3" t="s">
        <v>82</v>
      </c>
      <c r="I1271" s="3" t="s">
        <v>1412</v>
      </c>
      <c r="J1271" s="18" t="s">
        <v>3193</v>
      </c>
      <c r="K1271" s="12" t="str">
        <f t="shared" si="311"/>
        <v>Galil</v>
      </c>
      <c r="L1271" s="12" t="str">
        <f t="shared" si="312"/>
        <v>Insecticide</v>
      </c>
      <c r="M1271" s="4">
        <v>123660</v>
      </c>
      <c r="N1271" s="4">
        <v>123.66</v>
      </c>
      <c r="O1271" s="4">
        <v>4127000</v>
      </c>
      <c r="P1271" s="15">
        <f t="shared" si="315"/>
        <v>33.37376677988032</v>
      </c>
      <c r="Q1271" s="7"/>
      <c r="R1271" s="7"/>
      <c r="S1271" s="7"/>
    </row>
    <row r="1272" spans="1:19" ht="22" customHeight="1" x14ac:dyDescent="0.3">
      <c r="A1272" s="5">
        <v>43307</v>
      </c>
      <c r="B1272" s="21" t="str">
        <f t="shared" si="313"/>
        <v>July, 2018</v>
      </c>
      <c r="C1272" s="21" t="str">
        <f t="shared" si="314"/>
        <v>July, 2018´</v>
      </c>
      <c r="D1272" s="6" t="s">
        <v>84</v>
      </c>
      <c r="E1272" s="6" t="s">
        <v>77</v>
      </c>
      <c r="F1272" s="6" t="s">
        <v>67</v>
      </c>
      <c r="G1272" s="6" t="s">
        <v>44</v>
      </c>
      <c r="H1272" s="6" t="s">
        <v>145</v>
      </c>
      <c r="I1272" s="11" t="s">
        <v>1413</v>
      </c>
      <c r="J1272" s="12" t="s">
        <v>3140</v>
      </c>
      <c r="K1272" s="12" t="str">
        <f t="shared" si="311"/>
        <v>Not Identified</v>
      </c>
      <c r="L1272" s="12" t="str">
        <f t="shared" si="312"/>
        <v>General Chemical</v>
      </c>
      <c r="M1272" s="7">
        <v>15196</v>
      </c>
      <c r="N1272" s="7">
        <v>15.2</v>
      </c>
      <c r="O1272" s="7">
        <v>12197000</v>
      </c>
      <c r="P1272" s="15">
        <f t="shared" si="315"/>
        <v>802.6454330086865</v>
      </c>
      <c r="Q1272" s="10"/>
      <c r="R1272" s="10"/>
      <c r="S1272" s="10"/>
    </row>
    <row r="1273" spans="1:19" ht="22" customHeight="1" x14ac:dyDescent="0.3">
      <c r="A1273" s="2">
        <v>43306</v>
      </c>
      <c r="B1273" s="21" t="str">
        <f t="shared" si="313"/>
        <v>July, 2018</v>
      </c>
      <c r="C1273" s="21" t="str">
        <f t="shared" si="314"/>
        <v>July, 2018´</v>
      </c>
      <c r="D1273" s="3" t="s">
        <v>32</v>
      </c>
      <c r="E1273" s="3" t="s">
        <v>35</v>
      </c>
      <c r="F1273" s="3" t="s">
        <v>40</v>
      </c>
      <c r="G1273" s="3" t="s">
        <v>44</v>
      </c>
      <c r="H1273" s="3" t="s">
        <v>1414</v>
      </c>
      <c r="I1273" s="3" t="s">
        <v>1415</v>
      </c>
      <c r="J1273" s="12" t="str">
        <f t="shared" si="319"/>
        <v>2,4-Dichlorophenoxyacetic acid</v>
      </c>
      <c r="K1273" s="12" t="str">
        <f t="shared" si="311"/>
        <v>2,4-D Main</v>
      </c>
      <c r="L1273" s="12" t="str">
        <f t="shared" si="312"/>
        <v>Herbicide</v>
      </c>
      <c r="M1273" s="4">
        <v>18500</v>
      </c>
      <c r="N1273" s="4">
        <v>18.5</v>
      </c>
      <c r="O1273" s="3" t="s">
        <v>49</v>
      </c>
      <c r="P1273" s="15" t="e">
        <f t="shared" si="315"/>
        <v>#VALUE!</v>
      </c>
      <c r="Q1273" s="10"/>
      <c r="R1273" s="10"/>
      <c r="S1273" s="10"/>
    </row>
    <row r="1274" spans="1:19" ht="22" customHeight="1" x14ac:dyDescent="0.3">
      <c r="A1274" s="5">
        <v>43306</v>
      </c>
      <c r="B1274" s="21" t="str">
        <f t="shared" si="313"/>
        <v>July, 2018</v>
      </c>
      <c r="C1274" s="21" t="str">
        <f t="shared" si="314"/>
        <v>July, 2018´</v>
      </c>
      <c r="D1274" s="6" t="s">
        <v>1230</v>
      </c>
      <c r="E1274" s="6" t="s">
        <v>77</v>
      </c>
      <c r="F1274" s="6" t="s">
        <v>67</v>
      </c>
      <c r="G1274" s="6" t="s">
        <v>44</v>
      </c>
      <c r="H1274" s="6" t="s">
        <v>82</v>
      </c>
      <c r="I1274" s="6" t="s">
        <v>1416</v>
      </c>
      <c r="J1274" s="18" t="s">
        <v>3193</v>
      </c>
      <c r="K1274" s="12" t="str">
        <f t="shared" si="311"/>
        <v>Galil</v>
      </c>
      <c r="L1274" s="12" t="str">
        <f t="shared" si="312"/>
        <v>Insecticide</v>
      </c>
      <c r="M1274" s="7">
        <v>12489</v>
      </c>
      <c r="N1274" s="7">
        <v>12.49</v>
      </c>
      <c r="O1274" s="7">
        <v>417000</v>
      </c>
      <c r="P1274" s="15">
        <f t="shared" si="315"/>
        <v>33.389382656737929</v>
      </c>
      <c r="Q1274" s="7"/>
      <c r="R1274" s="7"/>
      <c r="S1274" s="7"/>
    </row>
    <row r="1275" spans="1:19" ht="22" customHeight="1" x14ac:dyDescent="0.3">
      <c r="A1275" s="2">
        <v>43306</v>
      </c>
      <c r="B1275" s="21" t="str">
        <f t="shared" si="313"/>
        <v>July, 2018</v>
      </c>
      <c r="C1275" s="21" t="str">
        <f t="shared" si="314"/>
        <v>July, 2018´</v>
      </c>
      <c r="D1275" s="3" t="s">
        <v>213</v>
      </c>
      <c r="E1275" s="3" t="s">
        <v>65</v>
      </c>
      <c r="F1275" s="3" t="s">
        <v>67</v>
      </c>
      <c r="G1275" s="3" t="s">
        <v>44</v>
      </c>
      <c r="H1275" s="3" t="s">
        <v>219</v>
      </c>
      <c r="I1275" s="3" t="s">
        <v>1417</v>
      </c>
      <c r="J1275" s="12" t="s">
        <v>3120</v>
      </c>
      <c r="K1275" s="12" t="str">
        <f t="shared" si="311"/>
        <v>Jump</v>
      </c>
      <c r="L1275" s="12" t="str">
        <f t="shared" si="312"/>
        <v>Herbicide</v>
      </c>
      <c r="M1275" s="4">
        <v>16860</v>
      </c>
      <c r="N1275" s="4">
        <v>16.86</v>
      </c>
      <c r="O1275" s="4">
        <v>105000</v>
      </c>
      <c r="P1275" s="15">
        <f t="shared" si="315"/>
        <v>6.2277580071174379</v>
      </c>
      <c r="Q1275" s="10"/>
      <c r="R1275" s="10"/>
      <c r="S1275" s="10"/>
    </row>
    <row r="1276" spans="1:19" ht="22" customHeight="1" x14ac:dyDescent="0.3">
      <c r="A1276" s="5">
        <v>43305</v>
      </c>
      <c r="B1276" s="21" t="str">
        <f t="shared" si="313"/>
        <v>July, 2018</v>
      </c>
      <c r="C1276" s="21" t="str">
        <f t="shared" si="314"/>
        <v>July, 2018´</v>
      </c>
      <c r="D1276" s="6" t="s">
        <v>84</v>
      </c>
      <c r="E1276" s="6" t="s">
        <v>1419</v>
      </c>
      <c r="F1276" s="6" t="s">
        <v>1064</v>
      </c>
      <c r="G1276" s="6" t="s">
        <v>44</v>
      </c>
      <c r="H1276" s="6" t="s">
        <v>669</v>
      </c>
      <c r="I1276" s="11" t="s">
        <v>1423</v>
      </c>
      <c r="J1276" s="12" t="s">
        <v>3135</v>
      </c>
      <c r="K1276" s="12" t="str">
        <f t="shared" si="311"/>
        <v>Shelter</v>
      </c>
      <c r="L1276" s="12" t="str">
        <f t="shared" si="312"/>
        <v>Insecticide</v>
      </c>
      <c r="M1276" s="7">
        <v>620</v>
      </c>
      <c r="N1276" s="7">
        <v>0.62</v>
      </c>
      <c r="O1276" s="7">
        <v>13200</v>
      </c>
      <c r="P1276" s="15">
        <f t="shared" si="315"/>
        <v>21.29032258064516</v>
      </c>
      <c r="Q1276" s="7"/>
      <c r="R1276" s="7"/>
      <c r="S1276" s="7"/>
    </row>
    <row r="1277" spans="1:19" ht="22" customHeight="1" x14ac:dyDescent="0.3">
      <c r="A1277" s="2">
        <v>43305</v>
      </c>
      <c r="B1277" s="21" t="str">
        <f t="shared" si="313"/>
        <v>July, 2018</v>
      </c>
      <c r="C1277" s="21" t="str">
        <f t="shared" si="314"/>
        <v>July, 2018´</v>
      </c>
      <c r="D1277" s="3" t="s">
        <v>32</v>
      </c>
      <c r="E1277" s="3" t="s">
        <v>77</v>
      </c>
      <c r="F1277" s="3" t="s">
        <v>60</v>
      </c>
      <c r="G1277" s="3" t="s">
        <v>44</v>
      </c>
      <c r="H1277" s="3" t="s">
        <v>1424</v>
      </c>
      <c r="I1277" s="3" t="s">
        <v>1425</v>
      </c>
      <c r="J1277" s="18" t="s">
        <v>3193</v>
      </c>
      <c r="K1277" s="12" t="str">
        <f t="shared" si="311"/>
        <v>Galil</v>
      </c>
      <c r="L1277" s="12" t="str">
        <f t="shared" si="312"/>
        <v>Insecticide</v>
      </c>
      <c r="M1277" s="4">
        <v>20120</v>
      </c>
      <c r="N1277" s="4">
        <v>20.12</v>
      </c>
      <c r="O1277" s="4">
        <v>483000</v>
      </c>
      <c r="P1277" s="15">
        <f t="shared" si="315"/>
        <v>24.005964214711728</v>
      </c>
      <c r="Q1277" s="7"/>
      <c r="R1277" s="7"/>
      <c r="S1277" s="7"/>
    </row>
    <row r="1278" spans="1:19" ht="22" customHeight="1" x14ac:dyDescent="0.3">
      <c r="A1278" s="5">
        <v>43305</v>
      </c>
      <c r="B1278" s="21" t="str">
        <f t="shared" si="313"/>
        <v>July, 2018</v>
      </c>
      <c r="C1278" s="21" t="str">
        <f t="shared" si="314"/>
        <v>July, 2018´</v>
      </c>
      <c r="D1278" s="6" t="s">
        <v>32</v>
      </c>
      <c r="E1278" s="6" t="s">
        <v>1041</v>
      </c>
      <c r="F1278" s="6" t="s">
        <v>60</v>
      </c>
      <c r="G1278" s="6" t="s">
        <v>44</v>
      </c>
      <c r="H1278" s="6" t="s">
        <v>418</v>
      </c>
      <c r="I1278" s="6" t="s">
        <v>1043</v>
      </c>
      <c r="J1278" s="12" t="s">
        <v>3135</v>
      </c>
      <c r="K1278" s="12" t="str">
        <f t="shared" si="311"/>
        <v>Shelter</v>
      </c>
      <c r="L1278" s="12" t="str">
        <f t="shared" si="312"/>
        <v>Insecticide</v>
      </c>
      <c r="M1278" s="7">
        <v>10080</v>
      </c>
      <c r="N1278" s="7">
        <v>10.08</v>
      </c>
      <c r="O1278" s="7">
        <v>324000</v>
      </c>
      <c r="P1278" s="15">
        <f t="shared" si="315"/>
        <v>32.142857142857146</v>
      </c>
      <c r="Q1278" s="10"/>
      <c r="R1278" s="10"/>
      <c r="S1278" s="10"/>
    </row>
    <row r="1279" spans="1:19" ht="22" customHeight="1" x14ac:dyDescent="0.3">
      <c r="A1279" s="2">
        <v>43301</v>
      </c>
      <c r="B1279" s="21" t="str">
        <f t="shared" si="313"/>
        <v>July, 2018</v>
      </c>
      <c r="C1279" s="21" t="str">
        <f t="shared" si="314"/>
        <v>July, 2018´</v>
      </c>
      <c r="D1279" s="3" t="s">
        <v>32</v>
      </c>
      <c r="E1279" s="3" t="s">
        <v>65</v>
      </c>
      <c r="F1279" s="3" t="s">
        <v>67</v>
      </c>
      <c r="G1279" s="3" t="s">
        <v>44</v>
      </c>
      <c r="H1279" s="3" t="s">
        <v>73</v>
      </c>
      <c r="I1279" s="3" t="s">
        <v>1426</v>
      </c>
      <c r="J1279" s="12" t="str">
        <f t="shared" ref="J1279" si="320">IF(ISNUMBER(SEARCH("CARBENDAZIM",I1279)),"Carbendazim",IF(ISNUMBER(SEARCH("4-D",I1279)),"2,4-Dichlorophenoxyacetic acid",IF(ISNUMBER(SEARCH("RIDOVER",I1279)),"Glyphosate",IF(ISNUMBER(SEARCH("POQUER",I1279)),"Clethodim",IF(ISNUMBER(SEARCH("LITER",I1279)),"Imidacloprid",IF(ISNUMBER(SEARCH("PYRINEX",I1279)),"Chlorpyrifos",IF(ISNUMBER(SEARCH("ORBIT",I1279)),"Omethoate",IF(ISNUMBER(SEARCH("HEXARON",I1279)),"Diuron",IF(ISNUMBER(SEARCH("ISOPROPYLAMINE",I1279)),"Isopropylamine",IF(ISNUMBER(SEARCH("GLYPHOSATE",I1279)),"Glyphosate",IF(ISNUMBER(SEARCH("MANCOZEB",I1279)),"Mancozeb Indofil",IF(ISNUMBER(SEARCH("PARAQUAT",I1279)),"Paraquat",IF(ISNUMBER(SEARCH("CAROMAX",I1279)),"Aromatic Solvent Mixture",IF(ISNUMBER(SEARCH("BUTIRON",I1279)),"Tebuthiuron",IF(ISNUMBER(SEARCH("VORAZ",I1279)),"Methomyl",IF(ISNUMBER(SEARCH("IMIDACLOPRID",I1279)),"Imidacloprid",IF(ISNUMBER(SEARCH("2 4 D",I1279)),"2,4-Dichlorophenoxyacetic acid",IF(ISNUMBER(SEARCH("IMIDACL",I1279)),"Imidacloprid",IF(ISNUMBER(SEARCH("DIUREX",I1279)),"Diuron",IF(ISNUMBER(SEARCH("RAPEL",I1279)),"Acephate","fix it"))))))))))))))))))))</f>
        <v>Tebuthiuron</v>
      </c>
      <c r="K1279" s="12" t="str">
        <f t="shared" si="311"/>
        <v>Butiron</v>
      </c>
      <c r="L1279" s="12" t="str">
        <f t="shared" si="312"/>
        <v>Herbicide</v>
      </c>
      <c r="M1279" s="4">
        <v>37940</v>
      </c>
      <c r="N1279" s="4">
        <v>37.94</v>
      </c>
      <c r="O1279" s="4">
        <v>389000</v>
      </c>
      <c r="P1279" s="15">
        <f t="shared" si="315"/>
        <v>10.253031101739589</v>
      </c>
      <c r="Q1279" s="7"/>
      <c r="R1279" s="7"/>
      <c r="S1279" s="7"/>
    </row>
    <row r="1280" spans="1:19" ht="22" customHeight="1" x14ac:dyDescent="0.3">
      <c r="A1280" s="5">
        <v>43301</v>
      </c>
      <c r="B1280" s="21" t="str">
        <f t="shared" si="313"/>
        <v>July, 2018</v>
      </c>
      <c r="C1280" s="21" t="str">
        <f t="shared" si="314"/>
        <v>July, 2018´</v>
      </c>
      <c r="D1280" s="6" t="s">
        <v>32</v>
      </c>
      <c r="E1280" s="6" t="s">
        <v>77</v>
      </c>
      <c r="F1280" s="6" t="s">
        <v>67</v>
      </c>
      <c r="G1280" s="6" t="s">
        <v>44</v>
      </c>
      <c r="H1280" s="6" t="s">
        <v>82</v>
      </c>
      <c r="I1280" s="6" t="s">
        <v>1427</v>
      </c>
      <c r="J1280" s="18" t="s">
        <v>3193</v>
      </c>
      <c r="K1280" s="12" t="str">
        <f t="shared" si="311"/>
        <v>Galil</v>
      </c>
      <c r="L1280" s="12" t="str">
        <f t="shared" si="312"/>
        <v>Insecticide</v>
      </c>
      <c r="M1280" s="7">
        <v>144270</v>
      </c>
      <c r="N1280" s="7">
        <v>144.27000000000001</v>
      </c>
      <c r="O1280" s="7">
        <v>4814000</v>
      </c>
      <c r="P1280" s="15">
        <f t="shared" si="315"/>
        <v>33.367990573230749</v>
      </c>
      <c r="Q1280" s="10"/>
      <c r="R1280" s="10"/>
      <c r="S1280" s="10"/>
    </row>
    <row r="1281" spans="1:19" ht="22" customHeight="1" x14ac:dyDescent="0.3">
      <c r="A1281" s="2">
        <v>43301</v>
      </c>
      <c r="B1281" s="21" t="str">
        <f t="shared" si="313"/>
        <v>July, 2018</v>
      </c>
      <c r="C1281" s="21" t="str">
        <f t="shared" si="314"/>
        <v>July, 2018´</v>
      </c>
      <c r="D1281" s="3" t="s">
        <v>32</v>
      </c>
      <c r="E1281" s="3" t="s">
        <v>77</v>
      </c>
      <c r="F1281" s="3" t="s">
        <v>67</v>
      </c>
      <c r="G1281" s="3" t="s">
        <v>44</v>
      </c>
      <c r="H1281" s="3" t="s">
        <v>82</v>
      </c>
      <c r="I1281" s="3" t="s">
        <v>1428</v>
      </c>
      <c r="J1281" s="18" t="s">
        <v>3193</v>
      </c>
      <c r="K1281" s="12" t="str">
        <f t="shared" si="311"/>
        <v>Galil</v>
      </c>
      <c r="L1281" s="12" t="str">
        <f t="shared" si="312"/>
        <v>Insecticide</v>
      </c>
      <c r="M1281" s="4">
        <v>144270</v>
      </c>
      <c r="N1281" s="4">
        <v>144.27000000000001</v>
      </c>
      <c r="O1281" s="4">
        <v>4814000</v>
      </c>
      <c r="P1281" s="15">
        <f t="shared" si="315"/>
        <v>33.367990573230749</v>
      </c>
      <c r="Q1281" s="7"/>
      <c r="R1281" s="7"/>
      <c r="S1281" s="7"/>
    </row>
    <row r="1282" spans="1:19" ht="22" customHeight="1" x14ac:dyDescent="0.3">
      <c r="A1282" s="5">
        <v>43301</v>
      </c>
      <c r="B1282" s="21" t="str">
        <f t="shared" si="313"/>
        <v>July, 2018</v>
      </c>
      <c r="C1282" s="21" t="str">
        <f t="shared" si="314"/>
        <v>July, 2018´</v>
      </c>
      <c r="D1282" s="6" t="s">
        <v>1429</v>
      </c>
      <c r="E1282" s="6" t="s">
        <v>77</v>
      </c>
      <c r="F1282" s="6" t="s">
        <v>67</v>
      </c>
      <c r="G1282" s="6" t="s">
        <v>44</v>
      </c>
      <c r="H1282" s="6" t="s">
        <v>210</v>
      </c>
      <c r="I1282" s="6" t="s">
        <v>1431</v>
      </c>
      <c r="J1282" s="12" t="str">
        <f t="shared" ref="J1282" si="321">IF(ISNUMBER(SEARCH("BUTYRAMIDE",I1282)),"2,3-Dimethyl Butyramide",IF(ISNUMBER(SEARCH("FOLPET",I1282)),"Folpet",IF(ISNUMBER(SEARCH("METHYL [2-({[6- (TRIFLUOROMETHYL) PYRIDIN-2-YL] OXY} METHYL) PHENYL",I1282)),"Esther",IF(ISNUMBER(SEARCH("TEBUCONAZOL",I1282)),"Tebuconazole",IF(ISNUMBER(SEARCH("DICHLOROPHENYL",I1282)),"Dichlorophenyl Isocyanates",IF(ISNUMBER(SEARCH("CAPTAN",I1282)),"Captan",IF(ISNUMBER(SEARCH("DIMETHYLACETAMID",I1282)),"Dimethylacetamide",IF(ISNUMBER(SEARCH("AFALON",I1282)),"Linuron","FIX IT"))))))))</f>
        <v>Folpet</v>
      </c>
      <c r="K1282" s="12" t="str">
        <f t="shared" ref="K1282:K1345" si="322">VLOOKUP(J1282,Q:S,2, FALSE)</f>
        <v>Folpan</v>
      </c>
      <c r="L1282" s="12" t="str">
        <f t="shared" ref="L1282:L1345" si="323">VLOOKUP(K1282,R:T,2, FALSE)</f>
        <v>Fungicide</v>
      </c>
      <c r="M1282" s="7">
        <v>20940</v>
      </c>
      <c r="N1282" s="7">
        <v>20.94</v>
      </c>
      <c r="O1282" s="7">
        <v>106000</v>
      </c>
      <c r="P1282" s="15">
        <f t="shared" si="315"/>
        <v>5.0620821394460362</v>
      </c>
      <c r="Q1282" s="10"/>
      <c r="R1282" s="10"/>
      <c r="S1282" s="10"/>
    </row>
    <row r="1283" spans="1:19" ht="22" customHeight="1" x14ac:dyDescent="0.3">
      <c r="A1283" s="2">
        <v>43301</v>
      </c>
      <c r="B1283" s="21" t="str">
        <f t="shared" ref="B1283:B1346" si="324">TEXT(A1283,"MMMMMMM, YYYY")</f>
        <v>July, 2018</v>
      </c>
      <c r="C1283" s="21" t="str">
        <f t="shared" ref="C1283:C1346" si="325">B1283&amp;"´"</f>
        <v>July, 2018´</v>
      </c>
      <c r="D1283" s="3" t="s">
        <v>32</v>
      </c>
      <c r="E1283" s="3" t="s">
        <v>77</v>
      </c>
      <c r="F1283" s="3" t="s">
        <v>67</v>
      </c>
      <c r="G1283" s="3" t="s">
        <v>44</v>
      </c>
      <c r="H1283" s="3" t="s">
        <v>82</v>
      </c>
      <c r="I1283" s="3" t="s">
        <v>1432</v>
      </c>
      <c r="J1283" s="12" t="str">
        <f t="shared" ref="J1283" si="326">IF(ISNUMBER(SEARCH("CARBENDAZIM",I1283)),"Carbendazim",IF(ISNUMBER(SEARCH("4-D",I1283)),"2,4-Dichlorophenoxyacetic acid",IF(ISNUMBER(SEARCH("RIDOVER",I1283)),"Glyphosate",IF(ISNUMBER(SEARCH("POQUER",I1283)),"Clethodim",IF(ISNUMBER(SEARCH("LITER",I1283)),"Imidacloprid",IF(ISNUMBER(SEARCH("PYRINEX",I1283)),"Chlorpyrifos",IF(ISNUMBER(SEARCH("ORBIT",I1283)),"Omethoate",IF(ISNUMBER(SEARCH("HEXARON",I1283)),"Diuron",IF(ISNUMBER(SEARCH("ISOPROPYLAMINE",I1283)),"Isopropylamine",IF(ISNUMBER(SEARCH("GLYPHOSATE",I1283)),"Glyphosate",IF(ISNUMBER(SEARCH("MANCOZEB",I1283)),"Mancozeb Indofil",IF(ISNUMBER(SEARCH("PARAQUAT",I1283)),"Paraquat",IF(ISNUMBER(SEARCH("CAROMAX",I1283)),"Aromatic Solvent Mixture",IF(ISNUMBER(SEARCH("BUTIRON",I1283)),"Tebuthiuron",IF(ISNUMBER(SEARCH("VORAZ",I1283)),"Methomyl",IF(ISNUMBER(SEARCH("IMIDACLOPRID",I1283)),"Imidacloprid",IF(ISNUMBER(SEARCH("2 4 D",I1283)),"2,4-Dichlorophenoxyacetic acid",IF(ISNUMBER(SEARCH("IMIDACL",I1283)),"Imidacloprid",IF(ISNUMBER(SEARCH("DIUREX",I1283)),"Diuron",IF(ISNUMBER(SEARCH("RAPEL",I1283)),"Acephate","fix it"))))))))))))))))))))</f>
        <v>Methomyl</v>
      </c>
      <c r="K1283" s="12" t="str">
        <f t="shared" si="322"/>
        <v>Voraz</v>
      </c>
      <c r="L1283" s="12" t="str">
        <f t="shared" si="323"/>
        <v>Insecticide</v>
      </c>
      <c r="M1283" s="4">
        <v>118800</v>
      </c>
      <c r="N1283" s="4">
        <v>118.8</v>
      </c>
      <c r="O1283" s="4">
        <v>3964000</v>
      </c>
      <c r="P1283" s="15">
        <f t="shared" ref="P1283:P1346" si="327">O1283/M1283</f>
        <v>33.36700336700337</v>
      </c>
      <c r="Q1283" s="7"/>
      <c r="R1283" s="7"/>
      <c r="S1283" s="7"/>
    </row>
    <row r="1284" spans="1:19" ht="22" customHeight="1" x14ac:dyDescent="0.3">
      <c r="A1284" s="5">
        <v>43301</v>
      </c>
      <c r="B1284" s="21" t="str">
        <f t="shared" si="324"/>
        <v>July, 2018</v>
      </c>
      <c r="C1284" s="21" t="str">
        <f t="shared" si="325"/>
        <v>July, 2018´</v>
      </c>
      <c r="D1284" s="6" t="s">
        <v>84</v>
      </c>
      <c r="E1284" s="6" t="s">
        <v>77</v>
      </c>
      <c r="F1284" s="6" t="s">
        <v>67</v>
      </c>
      <c r="G1284" s="6" t="s">
        <v>44</v>
      </c>
      <c r="H1284" s="6" t="s">
        <v>145</v>
      </c>
      <c r="I1284" s="11" t="s">
        <v>1433</v>
      </c>
      <c r="J1284" s="12" t="s">
        <v>3140</v>
      </c>
      <c r="K1284" s="12" t="str">
        <f t="shared" si="322"/>
        <v>Not Identified</v>
      </c>
      <c r="L1284" s="12" t="str">
        <f t="shared" si="323"/>
        <v>General Chemical</v>
      </c>
      <c r="M1284" s="7">
        <v>19650</v>
      </c>
      <c r="N1284" s="7">
        <v>19.649999999999999</v>
      </c>
      <c r="O1284" s="7">
        <v>15772000</v>
      </c>
      <c r="P1284" s="15">
        <f t="shared" si="327"/>
        <v>802.64631043256998</v>
      </c>
      <c r="Q1284" s="10"/>
      <c r="R1284" s="10"/>
      <c r="S1284" s="10"/>
    </row>
    <row r="1285" spans="1:19" ht="22" customHeight="1" x14ac:dyDescent="0.3">
      <c r="A1285" s="2">
        <v>43301</v>
      </c>
      <c r="B1285" s="21" t="str">
        <f t="shared" si="324"/>
        <v>July, 2018</v>
      </c>
      <c r="C1285" s="21" t="str">
        <f t="shared" si="325"/>
        <v>July, 2018´</v>
      </c>
      <c r="D1285" s="3" t="s">
        <v>32</v>
      </c>
      <c r="E1285" s="3" t="s">
        <v>65</v>
      </c>
      <c r="F1285" s="3" t="s">
        <v>67</v>
      </c>
      <c r="G1285" s="3" t="s">
        <v>44</v>
      </c>
      <c r="H1285" s="3" t="s">
        <v>73</v>
      </c>
      <c r="I1285" s="3" t="s">
        <v>1434</v>
      </c>
      <c r="J1285" s="12" t="str">
        <f t="shared" ref="J1285" si="328">IF(ISNUMBER(SEARCH("FORMIC ACID",I1227)),"Formic Acid",IF(ISNUMBER(SEARCH("DIMETIL SULFATO",I1227)),"Dimethyl Sulfate",IF(ISNUMBER(SEARCH("CHLOROTHALONIL",I1227)),"Chlorothalonil","FIX IT")))</f>
        <v>Chlorothalonil</v>
      </c>
      <c r="K1285" s="12" t="str">
        <f t="shared" si="322"/>
        <v>Not Identified</v>
      </c>
      <c r="L1285" s="12" t="str">
        <f t="shared" si="323"/>
        <v>General Chemical</v>
      </c>
      <c r="M1285" s="4">
        <v>132789.99</v>
      </c>
      <c r="N1285" s="4">
        <v>132.79</v>
      </c>
      <c r="O1285" s="4">
        <v>1362000</v>
      </c>
      <c r="P1285" s="15">
        <f t="shared" si="327"/>
        <v>10.256797217922827</v>
      </c>
      <c r="Q1285" s="7"/>
      <c r="R1285" s="7"/>
      <c r="S1285" s="7"/>
    </row>
    <row r="1286" spans="1:19" ht="22" customHeight="1" x14ac:dyDescent="0.3">
      <c r="A1286" s="5">
        <v>43301</v>
      </c>
      <c r="B1286" s="21" t="str">
        <f t="shared" si="324"/>
        <v>July, 2018</v>
      </c>
      <c r="C1286" s="21" t="str">
        <f t="shared" si="325"/>
        <v>July, 2018´</v>
      </c>
      <c r="D1286" s="6" t="s">
        <v>624</v>
      </c>
      <c r="E1286" s="6" t="s">
        <v>77</v>
      </c>
      <c r="F1286" s="6" t="s">
        <v>67</v>
      </c>
      <c r="G1286" s="6" t="s">
        <v>44</v>
      </c>
      <c r="H1286" s="6" t="s">
        <v>82</v>
      </c>
      <c r="I1286" s="6" t="s">
        <v>1435</v>
      </c>
      <c r="J1286" s="18" t="s">
        <v>3193</v>
      </c>
      <c r="K1286" s="12" t="str">
        <f t="shared" si="322"/>
        <v>Galil</v>
      </c>
      <c r="L1286" s="12" t="str">
        <f t="shared" si="323"/>
        <v>Insecticide</v>
      </c>
      <c r="M1286" s="7">
        <v>22050</v>
      </c>
      <c r="N1286" s="7">
        <v>22.05</v>
      </c>
      <c r="O1286" s="7">
        <v>736000</v>
      </c>
      <c r="P1286" s="15">
        <f t="shared" si="327"/>
        <v>33.378684807256235</v>
      </c>
      <c r="Q1286" s="10"/>
      <c r="R1286" s="10"/>
      <c r="S1286" s="10"/>
    </row>
    <row r="1287" spans="1:19" ht="22" customHeight="1" x14ac:dyDescent="0.3">
      <c r="A1287" s="2">
        <v>43301</v>
      </c>
      <c r="B1287" s="21" t="str">
        <f t="shared" si="324"/>
        <v>July, 2018</v>
      </c>
      <c r="C1287" s="21" t="str">
        <f t="shared" si="325"/>
        <v>July, 2018´</v>
      </c>
      <c r="D1287" s="3" t="s">
        <v>32</v>
      </c>
      <c r="E1287" s="3" t="s">
        <v>77</v>
      </c>
      <c r="F1287" s="3" t="s">
        <v>67</v>
      </c>
      <c r="G1287" s="3" t="s">
        <v>44</v>
      </c>
      <c r="H1287" s="3" t="s">
        <v>82</v>
      </c>
      <c r="I1287" s="3" t="s">
        <v>1436</v>
      </c>
      <c r="J1287" s="12" t="s">
        <v>3186</v>
      </c>
      <c r="K1287" s="12" t="str">
        <f t="shared" si="322"/>
        <v>Rimon</v>
      </c>
      <c r="L1287" s="12" t="str">
        <f t="shared" si="323"/>
        <v>Insecticide</v>
      </c>
      <c r="M1287" s="4">
        <v>115920</v>
      </c>
      <c r="N1287" s="4">
        <v>115.92</v>
      </c>
      <c r="O1287" s="4">
        <v>3868000</v>
      </c>
      <c r="P1287" s="15">
        <f t="shared" si="327"/>
        <v>33.367839889579017</v>
      </c>
      <c r="Q1287" s="7"/>
      <c r="R1287" s="7"/>
      <c r="S1287" s="7"/>
    </row>
    <row r="1288" spans="1:19" ht="22" customHeight="1" x14ac:dyDescent="0.3">
      <c r="A1288" s="5">
        <v>43301</v>
      </c>
      <c r="B1288" s="21" t="str">
        <f t="shared" si="324"/>
        <v>July, 2018</v>
      </c>
      <c r="C1288" s="21" t="str">
        <f t="shared" si="325"/>
        <v>July, 2018´</v>
      </c>
      <c r="D1288" s="6" t="s">
        <v>32</v>
      </c>
      <c r="E1288" s="6" t="s">
        <v>77</v>
      </c>
      <c r="F1288" s="6" t="s">
        <v>67</v>
      </c>
      <c r="G1288" s="6" t="s">
        <v>44</v>
      </c>
      <c r="H1288" s="6" t="s">
        <v>82</v>
      </c>
      <c r="I1288" s="6" t="s">
        <v>1437</v>
      </c>
      <c r="J1288" s="12" t="str">
        <f t="shared" ref="J1288" si="329">IF(ISNUMBER(SEARCH("CARBENDAZIM",I1288)),"Carbendazim",IF(ISNUMBER(SEARCH("4-D",I1288)),"2,4-Dichlorophenoxyacetic acid",IF(ISNUMBER(SEARCH("RIDOVER",I1288)),"Glyphosate",IF(ISNUMBER(SEARCH("POQUER",I1288)),"Clethodim",IF(ISNUMBER(SEARCH("LITER",I1288)),"Imidacloprid",IF(ISNUMBER(SEARCH("PYRINEX",I1288)),"Chlorpyrifos",IF(ISNUMBER(SEARCH("ORBIT",I1288)),"Omethoate",IF(ISNUMBER(SEARCH("HEXARON",I1288)),"Diuron",IF(ISNUMBER(SEARCH("ISOPROPYLAMINE",I1288)),"Isopropylamine",IF(ISNUMBER(SEARCH("GLYPHOSATE",I1288)),"Glyphosate",IF(ISNUMBER(SEARCH("MANCOZEB",I1288)),"Mancozeb Indofil",IF(ISNUMBER(SEARCH("PARAQUAT",I1288)),"Paraquat",IF(ISNUMBER(SEARCH("CAROMAX",I1288)),"Aromatic Solvent Mixture",IF(ISNUMBER(SEARCH("BUTIRON",I1288)),"Tebuthiuron",IF(ISNUMBER(SEARCH("VORAZ",I1288)),"Methomyl",IF(ISNUMBER(SEARCH("IMIDACLOPRID",I1288)),"Imidacloprid",IF(ISNUMBER(SEARCH("2 4 D",I1288)),"2,4-Dichlorophenoxyacetic acid",IF(ISNUMBER(SEARCH("IMIDACL",I1288)),"Imidacloprid",IF(ISNUMBER(SEARCH("DIUREX",I1288)),"Diuron",IF(ISNUMBER(SEARCH("RAPEL",I1288)),"Acephate","fix it"))))))))))))))))))))</f>
        <v>Methomyl</v>
      </c>
      <c r="K1288" s="12" t="str">
        <f t="shared" si="322"/>
        <v>Voraz</v>
      </c>
      <c r="L1288" s="12" t="str">
        <f t="shared" si="323"/>
        <v>Insecticide</v>
      </c>
      <c r="M1288" s="7">
        <v>19800</v>
      </c>
      <c r="N1288" s="7">
        <v>19.8</v>
      </c>
      <c r="O1288" s="7">
        <v>661000</v>
      </c>
      <c r="P1288" s="15">
        <f t="shared" si="327"/>
        <v>33.383838383838381</v>
      </c>
      <c r="Q1288" s="10"/>
      <c r="R1288" s="10"/>
      <c r="S1288" s="10"/>
    </row>
    <row r="1289" spans="1:19" ht="22" customHeight="1" x14ac:dyDescent="0.3">
      <c r="A1289" s="2">
        <v>43301</v>
      </c>
      <c r="B1289" s="21" t="str">
        <f t="shared" si="324"/>
        <v>July, 2018</v>
      </c>
      <c r="C1289" s="21" t="str">
        <f t="shared" si="325"/>
        <v>July, 2018´</v>
      </c>
      <c r="D1289" s="3" t="s">
        <v>84</v>
      </c>
      <c r="E1289" s="3" t="s">
        <v>131</v>
      </c>
      <c r="F1289" s="3" t="s">
        <v>186</v>
      </c>
      <c r="G1289" s="3" t="s">
        <v>44</v>
      </c>
      <c r="H1289" s="3" t="s">
        <v>1438</v>
      </c>
      <c r="I1289" s="3" t="s">
        <v>1439</v>
      </c>
      <c r="J1289" s="12" t="str">
        <f>IF(ISNUMBER(SEARCH("DMS",I1289)),"Dimethyl Sulfate",IF(ISNUMBER(SEARCH("2,4-XILIDIN",I1289)),"2,4-Xylidine",IF(ISNUMBER(SEARCH("GALIGAN",I1289)),"Oxyfluorfen",IF(ISNUMBER(SEARCH("DIMETHYLAMINE",I1289)),"Dimethylamine",IF(ISNUMBER(SEARCH("ORTHOFORMATE",I1289)),"Trimethyl orthoformate",IF(ISNUMBER(SEARCH("NOVALURON",I1289)),"Novaluron",IF(ISNUMBER(SEARCH("DIMETHYL SULPHATE",I1289)),"Dimethyl Sulphate",IF(ISNUMBER(SEARCH("ALTAPYNE",I1289)),"Acid Based Co-Emulsifier",IF(ISNUMBER(SEARCH("METHANESULFONYL",I1289)),"Methanesulfonyl chloride",IF(ISNUMBER(SEARCH("METHYL FORMATE",I1289)),"Methanoate",IF(ISNUMBER(SEARCH("FLUEN",I1289)),"Fluensulfone","FIX IT")))))))))))</f>
        <v>Methanoate</v>
      </c>
      <c r="K1289" s="12" t="str">
        <f t="shared" si="322"/>
        <v>Not Identified</v>
      </c>
      <c r="L1289" s="12" t="str">
        <f t="shared" si="323"/>
        <v>General Chemical</v>
      </c>
      <c r="M1289" s="4">
        <v>21360</v>
      </c>
      <c r="N1289" s="4">
        <v>21.36</v>
      </c>
      <c r="O1289" s="4">
        <v>47800</v>
      </c>
      <c r="P1289" s="15">
        <f t="shared" si="327"/>
        <v>2.237827715355805</v>
      </c>
      <c r="Q1289" s="7"/>
      <c r="R1289" s="7"/>
      <c r="S1289" s="7"/>
    </row>
    <row r="1290" spans="1:19" ht="22" customHeight="1" x14ac:dyDescent="0.3">
      <c r="A1290" s="5">
        <v>43301</v>
      </c>
      <c r="B1290" s="21" t="str">
        <f t="shared" si="324"/>
        <v>July, 2018</v>
      </c>
      <c r="C1290" s="21" t="str">
        <f t="shared" si="325"/>
        <v>July, 2018´</v>
      </c>
      <c r="D1290" s="6" t="s">
        <v>624</v>
      </c>
      <c r="E1290" s="6" t="s">
        <v>77</v>
      </c>
      <c r="F1290" s="6" t="s">
        <v>67</v>
      </c>
      <c r="G1290" s="6" t="s">
        <v>44</v>
      </c>
      <c r="H1290" s="6" t="s">
        <v>82</v>
      </c>
      <c r="I1290" s="6" t="s">
        <v>1440</v>
      </c>
      <c r="J1290" s="18" t="s">
        <v>3193</v>
      </c>
      <c r="K1290" s="12" t="str">
        <f t="shared" si="322"/>
        <v>Galil</v>
      </c>
      <c r="L1290" s="12" t="str">
        <f t="shared" si="323"/>
        <v>Insecticide</v>
      </c>
      <c r="M1290" s="7">
        <v>22050</v>
      </c>
      <c r="N1290" s="7">
        <v>22.05</v>
      </c>
      <c r="O1290" s="7">
        <v>736000</v>
      </c>
      <c r="P1290" s="15">
        <f t="shared" si="327"/>
        <v>33.378684807256235</v>
      </c>
      <c r="Q1290" s="10"/>
      <c r="R1290" s="10"/>
      <c r="S1290" s="10"/>
    </row>
    <row r="1291" spans="1:19" ht="22" customHeight="1" x14ac:dyDescent="0.3">
      <c r="A1291" s="2">
        <v>43301</v>
      </c>
      <c r="B1291" s="21" t="str">
        <f t="shared" si="324"/>
        <v>July, 2018</v>
      </c>
      <c r="C1291" s="21" t="str">
        <f t="shared" si="325"/>
        <v>July, 2018´</v>
      </c>
      <c r="D1291" s="3" t="s">
        <v>32</v>
      </c>
      <c r="E1291" s="3" t="s">
        <v>65</v>
      </c>
      <c r="F1291" s="3" t="s">
        <v>67</v>
      </c>
      <c r="G1291" s="3" t="s">
        <v>44</v>
      </c>
      <c r="H1291" s="3" t="s">
        <v>73</v>
      </c>
      <c r="I1291" s="3" t="s">
        <v>1441</v>
      </c>
      <c r="J1291" s="12" t="str">
        <f t="shared" ref="J1291" si="330">IF(ISNUMBER(SEARCH("BUTYRAMIDE",I1291)),"2,3-Dimethyl Butyramide",IF(ISNUMBER(SEARCH("FOLPET",I1291)),"Folpet",IF(ISNUMBER(SEARCH("METHYL [2-({[6- (TRIFLUOROMETHYL) PYRIDIN-2-YL] OXY} METHYL) PHENYL",I1291)),"Esther",IF(ISNUMBER(SEARCH("TEBUCONAZOL",I1291)),"Tebuconazole",IF(ISNUMBER(SEARCH("DICHLOROPHENYL",I1291)),"Dichlorophenyl Isocyanates",IF(ISNUMBER(SEARCH("CAPTAN",I1291)),"Captan",IF(ISNUMBER(SEARCH("DIMETHYLACETAMID",I1291)),"Dimethylacetamide",IF(ISNUMBER(SEARCH("AFALON",I1291)),"Linuron","FIX IT"))))))))</f>
        <v>Linuron</v>
      </c>
      <c r="K1291" s="12" t="str">
        <f t="shared" si="322"/>
        <v>Afalon</v>
      </c>
      <c r="L1291" s="12" t="str">
        <f t="shared" si="323"/>
        <v>Herbicide</v>
      </c>
      <c r="M1291" s="4">
        <v>20090</v>
      </c>
      <c r="N1291" s="4">
        <v>20.09</v>
      </c>
      <c r="O1291" s="4">
        <v>206000</v>
      </c>
      <c r="P1291" s="15">
        <f t="shared" si="327"/>
        <v>10.253857640617223</v>
      </c>
      <c r="Q1291" s="7"/>
      <c r="R1291" s="7"/>
      <c r="S1291" s="7"/>
    </row>
    <row r="1292" spans="1:19" ht="22" customHeight="1" x14ac:dyDescent="0.3">
      <c r="A1292" s="5">
        <v>43300</v>
      </c>
      <c r="B1292" s="21" t="str">
        <f t="shared" si="324"/>
        <v>July, 2018</v>
      </c>
      <c r="C1292" s="21" t="str">
        <f t="shared" si="325"/>
        <v>July, 2018´</v>
      </c>
      <c r="D1292" s="6" t="s">
        <v>84</v>
      </c>
      <c r="E1292" s="6" t="s">
        <v>1264</v>
      </c>
      <c r="F1292" s="6" t="s">
        <v>1267</v>
      </c>
      <c r="G1292" s="6" t="s">
        <v>44</v>
      </c>
      <c r="H1292" s="6" t="s">
        <v>1269</v>
      </c>
      <c r="I1292" s="11" t="s">
        <v>1442</v>
      </c>
      <c r="J1292" s="12" t="s">
        <v>3189</v>
      </c>
      <c r="K1292" s="12" t="str">
        <f t="shared" si="322"/>
        <v>Not Identified</v>
      </c>
      <c r="L1292" s="12" t="str">
        <f t="shared" si="323"/>
        <v>General Chemical</v>
      </c>
      <c r="M1292" s="7">
        <v>92848</v>
      </c>
      <c r="N1292" s="7">
        <v>92.85</v>
      </c>
      <c r="O1292" s="7">
        <v>2077000</v>
      </c>
      <c r="P1292" s="15">
        <f t="shared" si="327"/>
        <v>22.36989488195761</v>
      </c>
      <c r="Q1292" s="10"/>
      <c r="R1292" s="10"/>
      <c r="S1292" s="10"/>
    </row>
    <row r="1293" spans="1:19" ht="22" customHeight="1" x14ac:dyDescent="0.3">
      <c r="A1293" s="2">
        <v>43299</v>
      </c>
      <c r="B1293" s="21" t="str">
        <f t="shared" si="324"/>
        <v>July, 2018</v>
      </c>
      <c r="C1293" s="21" t="str">
        <f t="shared" si="325"/>
        <v>July, 2018´</v>
      </c>
      <c r="D1293" s="3" t="s">
        <v>32</v>
      </c>
      <c r="E1293" s="3" t="s">
        <v>538</v>
      </c>
      <c r="F1293" s="3" t="s">
        <v>106</v>
      </c>
      <c r="G1293" s="3" t="s">
        <v>44</v>
      </c>
      <c r="H1293" s="3" t="s">
        <v>108</v>
      </c>
      <c r="I1293" s="3" t="s">
        <v>1443</v>
      </c>
      <c r="J1293" s="12" t="str">
        <f t="shared" ref="J1293" si="331">IF(ISNUMBER(SEARCH("2,4 D",I1293)),"2,4-Dichlorophenoxyacetic acid",IF(ISNUMBER(SEARCH("ACIDO",I1293)),"2,4-Dichlorophenoxyacetic acid",IF(ISNUMBER(SEARCH("NAPHTHA",I1293)),"Aromatic Solvent Mixture",IF(ISNUMBER(SEARCH("DIMETHYLAMINE",I1293)),"Dimethylamine",IF(ISNUMBER(SEARCH("DIMETILAMINA",I1293)),"Dimethylamine",IF(ISNUMBER(SEARCH("JUMP",I1293)),"Diuron",IF(ISNUMBER(SEARCH("2-AMINO-2,3-DIMETHYL BUTYRAMIDE",I1293)),"Herbicide Amine Intermediate",IF(ISNUMBER(SEARCH("TEBUTHIURON",I1293)),"Tebuthiuron","FIXIT"))))))))</f>
        <v>Herbicide Amine Intermediate</v>
      </c>
      <c r="K1293" s="12" t="str">
        <f t="shared" si="322"/>
        <v>Not Identified</v>
      </c>
      <c r="L1293" s="12" t="str">
        <f t="shared" si="323"/>
        <v>General Chemical</v>
      </c>
      <c r="M1293" s="4">
        <v>25760</v>
      </c>
      <c r="N1293" s="4">
        <v>25.76</v>
      </c>
      <c r="O1293" s="4">
        <v>136000</v>
      </c>
      <c r="P1293" s="15">
        <f t="shared" si="327"/>
        <v>5.2795031055900621</v>
      </c>
      <c r="Q1293" s="12" t="s">
        <v>3226</v>
      </c>
      <c r="R1293" s="17" t="s">
        <v>3250</v>
      </c>
      <c r="S1293" s="18" t="s">
        <v>3163</v>
      </c>
    </row>
    <row r="1294" spans="1:19" ht="22" customHeight="1" x14ac:dyDescent="0.3">
      <c r="A1294" s="5">
        <v>43299</v>
      </c>
      <c r="B1294" s="21" t="str">
        <f t="shared" si="324"/>
        <v>July, 2018</v>
      </c>
      <c r="C1294" s="21" t="str">
        <f t="shared" si="325"/>
        <v>July, 2018´</v>
      </c>
      <c r="D1294" s="6" t="s">
        <v>32</v>
      </c>
      <c r="E1294" s="6" t="s">
        <v>507</v>
      </c>
      <c r="F1294" s="6" t="s">
        <v>60</v>
      </c>
      <c r="G1294" s="6" t="s">
        <v>44</v>
      </c>
      <c r="H1294" s="6" t="s">
        <v>1080</v>
      </c>
      <c r="I1294" s="6" t="s">
        <v>1444</v>
      </c>
      <c r="J1294" s="18" t="s">
        <v>3193</v>
      </c>
      <c r="K1294" s="12" t="str">
        <f t="shared" si="322"/>
        <v>Galil</v>
      </c>
      <c r="L1294" s="12" t="str">
        <f t="shared" si="323"/>
        <v>Insecticide</v>
      </c>
      <c r="M1294" s="7">
        <v>150336</v>
      </c>
      <c r="N1294" s="7">
        <v>150.34</v>
      </c>
      <c r="O1294" s="7">
        <v>898000</v>
      </c>
      <c r="P1294" s="15">
        <f t="shared" si="327"/>
        <v>5.9732865048957002</v>
      </c>
      <c r="Q1294" s="7"/>
      <c r="R1294" s="7"/>
      <c r="S1294" s="7"/>
    </row>
    <row r="1295" spans="1:19" ht="22" customHeight="1" x14ac:dyDescent="0.3">
      <c r="A1295" s="2">
        <v>43298</v>
      </c>
      <c r="B1295" s="21" t="str">
        <f t="shared" si="324"/>
        <v>July, 2018</v>
      </c>
      <c r="C1295" s="21" t="str">
        <f t="shared" si="325"/>
        <v>July, 2018´</v>
      </c>
      <c r="D1295" s="3" t="s">
        <v>213</v>
      </c>
      <c r="E1295" s="3" t="s">
        <v>65</v>
      </c>
      <c r="F1295" s="3" t="s">
        <v>67</v>
      </c>
      <c r="G1295" s="3" t="s">
        <v>44</v>
      </c>
      <c r="H1295" s="3" t="s">
        <v>219</v>
      </c>
      <c r="I1295" s="3" t="s">
        <v>1445</v>
      </c>
      <c r="J1295" s="12" t="s">
        <v>3120</v>
      </c>
      <c r="K1295" s="12" t="str">
        <f t="shared" si="322"/>
        <v>Jump</v>
      </c>
      <c r="L1295" s="12" t="str">
        <f t="shared" si="323"/>
        <v>Herbicide</v>
      </c>
      <c r="M1295" s="4">
        <v>84300</v>
      </c>
      <c r="N1295" s="4">
        <v>84.3</v>
      </c>
      <c r="O1295" s="4">
        <v>523000</v>
      </c>
      <c r="P1295" s="15">
        <f t="shared" si="327"/>
        <v>6.2040332147093711</v>
      </c>
      <c r="Q1295" s="10"/>
      <c r="R1295" s="10"/>
      <c r="S1295" s="10"/>
    </row>
    <row r="1296" spans="1:19" ht="22" customHeight="1" x14ac:dyDescent="0.3">
      <c r="A1296" s="5">
        <v>43298</v>
      </c>
      <c r="B1296" s="21" t="str">
        <f t="shared" si="324"/>
        <v>July, 2018</v>
      </c>
      <c r="C1296" s="21" t="str">
        <f t="shared" si="325"/>
        <v>July, 2018´</v>
      </c>
      <c r="D1296" s="6" t="s">
        <v>213</v>
      </c>
      <c r="E1296" s="6" t="s">
        <v>65</v>
      </c>
      <c r="F1296" s="6" t="s">
        <v>67</v>
      </c>
      <c r="G1296" s="6" t="s">
        <v>44</v>
      </c>
      <c r="H1296" s="6" t="s">
        <v>219</v>
      </c>
      <c r="I1296" s="6" t="s">
        <v>1446</v>
      </c>
      <c r="J1296" s="12" t="s">
        <v>3120</v>
      </c>
      <c r="K1296" s="12" t="str">
        <f t="shared" si="322"/>
        <v>Jump</v>
      </c>
      <c r="L1296" s="12" t="str">
        <f t="shared" si="323"/>
        <v>Herbicide</v>
      </c>
      <c r="M1296" s="7">
        <v>101160</v>
      </c>
      <c r="N1296" s="7">
        <v>101.16</v>
      </c>
      <c r="O1296" s="7">
        <v>627000</v>
      </c>
      <c r="P1296" s="15">
        <f t="shared" si="327"/>
        <v>6.198102016607355</v>
      </c>
      <c r="Q1296" s="7"/>
      <c r="R1296" s="7"/>
      <c r="S1296" s="7"/>
    </row>
    <row r="1297" spans="1:19" ht="22" customHeight="1" x14ac:dyDescent="0.3">
      <c r="A1297" s="2">
        <v>43297</v>
      </c>
      <c r="B1297" s="21" t="str">
        <f t="shared" si="324"/>
        <v>July, 2018</v>
      </c>
      <c r="C1297" s="21" t="str">
        <f t="shared" si="325"/>
        <v>July, 2018´</v>
      </c>
      <c r="D1297" s="3" t="s">
        <v>32</v>
      </c>
      <c r="E1297" s="3" t="s">
        <v>65</v>
      </c>
      <c r="F1297" s="3" t="s">
        <v>67</v>
      </c>
      <c r="G1297" s="3" t="s">
        <v>44</v>
      </c>
      <c r="H1297" s="19" t="s">
        <v>73</v>
      </c>
      <c r="I1297" s="3" t="s">
        <v>1447</v>
      </c>
      <c r="J1297" s="12" t="s">
        <v>3198</v>
      </c>
      <c r="K1297" s="12" t="str">
        <f t="shared" si="322"/>
        <v>Platinum</v>
      </c>
      <c r="L1297" s="12" t="str">
        <f t="shared" si="323"/>
        <v>Herbicide</v>
      </c>
      <c r="M1297" s="4">
        <v>35236</v>
      </c>
      <c r="N1297" s="4">
        <v>35.24</v>
      </c>
      <c r="O1297" s="4">
        <v>361000</v>
      </c>
      <c r="P1297" s="15">
        <f t="shared" si="327"/>
        <v>10.245203768872743</v>
      </c>
      <c r="Q1297" s="10"/>
      <c r="R1297" s="10"/>
      <c r="S1297" s="10"/>
    </row>
    <row r="1298" spans="1:19" ht="22" customHeight="1" x14ac:dyDescent="0.3">
      <c r="A1298" s="5">
        <v>43297</v>
      </c>
      <c r="B1298" s="21" t="str">
        <f t="shared" si="324"/>
        <v>July, 2018</v>
      </c>
      <c r="C1298" s="21" t="str">
        <f t="shared" si="325"/>
        <v>July, 2018´</v>
      </c>
      <c r="D1298" s="6" t="s">
        <v>32</v>
      </c>
      <c r="E1298" s="6" t="s">
        <v>65</v>
      </c>
      <c r="F1298" s="6" t="s">
        <v>67</v>
      </c>
      <c r="G1298" s="6" t="s">
        <v>44</v>
      </c>
      <c r="H1298" s="6" t="s">
        <v>73</v>
      </c>
      <c r="I1298" s="6" t="s">
        <v>1448</v>
      </c>
      <c r="J1298" s="12" t="str">
        <f t="shared" ref="J1298:J1324" si="332">IF(ISNUMBER(SEARCH("CARBENDAZIM",I1298)),"Carbendazim",IF(ISNUMBER(SEARCH("4-D",I1298)),"2,4-Dichlorophenoxyacetic acid",IF(ISNUMBER(SEARCH("RIDOVER",I1298)),"Glyphosate",IF(ISNUMBER(SEARCH("POQUER",I1298)),"Clethodim",IF(ISNUMBER(SEARCH("LITER",I1298)),"Imidacloprid",IF(ISNUMBER(SEARCH("PYRINEX",I1298)),"Chlorpyrifos",IF(ISNUMBER(SEARCH("ORBIT",I1298)),"Omethoate",IF(ISNUMBER(SEARCH("HEXARON",I1298)),"Diuron",IF(ISNUMBER(SEARCH("ISOPROPYLAMINE",I1298)),"Isopropylamine",IF(ISNUMBER(SEARCH("GLYPHOSATE",I1298)),"Glyphosate",IF(ISNUMBER(SEARCH("MANCOZEB",I1298)),"Mancozeb Indofil",IF(ISNUMBER(SEARCH("PARAQUAT",I1298)),"Paraquat",IF(ISNUMBER(SEARCH("CAROMAX",I1298)),"Aromatic Solvent Mixture",IF(ISNUMBER(SEARCH("BUTIRON",I1298)),"Tebuthiuron",IF(ISNUMBER(SEARCH("VORAZ",I1298)),"Methomyl",IF(ISNUMBER(SEARCH("IMIDACLOPRID",I1298)),"Imidacloprid",IF(ISNUMBER(SEARCH("2 4 D",I1298)),"2,4-Dichlorophenoxyacetic acid",IF(ISNUMBER(SEARCH("IMIDACL",I1298)),"Imidacloprid",IF(ISNUMBER(SEARCH("DIUREX",I1298)),"Diuron",IF(ISNUMBER(SEARCH("RAPEL",I1298)),"Acephate","fix it"))))))))))))))))))))</f>
        <v>Clethodim</v>
      </c>
      <c r="K1298" s="12" t="str">
        <f t="shared" si="322"/>
        <v>Platinum</v>
      </c>
      <c r="L1298" s="12" t="str">
        <f t="shared" si="323"/>
        <v>Herbicide</v>
      </c>
      <c r="M1298" s="7">
        <v>44339</v>
      </c>
      <c r="N1298" s="7">
        <v>44.34</v>
      </c>
      <c r="O1298" s="7">
        <v>455000</v>
      </c>
      <c r="P1298" s="15">
        <f t="shared" si="327"/>
        <v>10.261846230181105</v>
      </c>
      <c r="Q1298" s="7"/>
      <c r="R1298" s="7"/>
      <c r="S1298" s="7"/>
    </row>
    <row r="1299" spans="1:19" ht="22" customHeight="1" x14ac:dyDescent="0.3">
      <c r="A1299" s="2">
        <v>43297</v>
      </c>
      <c r="B1299" s="21" t="str">
        <f t="shared" si="324"/>
        <v>July, 2018</v>
      </c>
      <c r="C1299" s="21" t="str">
        <f t="shared" si="325"/>
        <v>July, 2018´</v>
      </c>
      <c r="D1299" s="3" t="s">
        <v>32</v>
      </c>
      <c r="E1299" s="3" t="s">
        <v>35</v>
      </c>
      <c r="F1299" s="3" t="s">
        <v>1064</v>
      </c>
      <c r="G1299" s="3" t="s">
        <v>44</v>
      </c>
      <c r="H1299" s="3" t="s">
        <v>875</v>
      </c>
      <c r="I1299" s="3" t="s">
        <v>1449</v>
      </c>
      <c r="J1299" s="12" t="str">
        <f>IF(ISNUMBER(SEARCH("2,4 D",I1299)),"2,4-Dichlorophenoxyacetic acid",IF(ISNUMBER(SEARCH("ACIDO",I1299)),"2,4-Dichlorophenoxyacetic acid",IF(ISNUMBER(SEARCH("NAPHTHA",I1299)),"Aromatic Solvent Mixture",IF(ISNUMBER(SEARCH("DIMETHYLAMINE",I1299)),"Dimethylamine",IF(ISNUMBER(SEARCH("DIMETILAMINA",I1299)),"Dimethylamine",IF(ISNUMBER(SEARCH("JUMP",I1299)),"Diuron",IF(ISNUMBER(SEARCH("2-AMINO-2,3-DIMETHYL BUTYRAMIDE",I1299)),"Herbicide Amine Intermediate",IF(ISNUMBER(SEARCH("TEBUTHIURON",I1299)),"Tebuthiuron","FIXIT"))))))))</f>
        <v>2,4-Dichlorophenoxyacetic acid</v>
      </c>
      <c r="K1299" s="12" t="str">
        <f t="shared" si="322"/>
        <v>2,4-D Main</v>
      </c>
      <c r="L1299" s="12" t="str">
        <f t="shared" si="323"/>
        <v>Herbicide</v>
      </c>
      <c r="M1299" s="4">
        <v>278799.99</v>
      </c>
      <c r="N1299" s="4">
        <v>278.8</v>
      </c>
      <c r="O1299" s="4">
        <v>2448000</v>
      </c>
      <c r="P1299" s="15">
        <f t="shared" si="327"/>
        <v>8.7804881198166473</v>
      </c>
      <c r="Q1299" s="10"/>
      <c r="R1299" s="10"/>
      <c r="S1299" s="10"/>
    </row>
    <row r="1300" spans="1:19" ht="22" customHeight="1" x14ac:dyDescent="0.3">
      <c r="A1300" s="5">
        <v>43297</v>
      </c>
      <c r="B1300" s="21" t="str">
        <f t="shared" si="324"/>
        <v>July, 2018</v>
      </c>
      <c r="C1300" s="21" t="str">
        <f t="shared" si="325"/>
        <v>July, 2018´</v>
      </c>
      <c r="D1300" s="6" t="s">
        <v>32</v>
      </c>
      <c r="E1300" s="6" t="s">
        <v>191</v>
      </c>
      <c r="F1300" s="6" t="s">
        <v>186</v>
      </c>
      <c r="G1300" s="6" t="s">
        <v>44</v>
      </c>
      <c r="H1300" s="6" t="s">
        <v>193</v>
      </c>
      <c r="I1300" s="6" t="s">
        <v>1450</v>
      </c>
      <c r="J1300" s="12" t="s">
        <v>3376</v>
      </c>
      <c r="K1300" s="12" t="str">
        <f t="shared" si="322"/>
        <v>Not Identified</v>
      </c>
      <c r="L1300" s="12" t="str">
        <f t="shared" si="323"/>
        <v>General Chemical</v>
      </c>
      <c r="M1300" s="7">
        <v>25660</v>
      </c>
      <c r="N1300" s="7">
        <v>25.66</v>
      </c>
      <c r="O1300" s="7">
        <v>54100</v>
      </c>
      <c r="P1300" s="15">
        <f t="shared" si="327"/>
        <v>2.1083398285268902</v>
      </c>
      <c r="Q1300" s="7"/>
      <c r="R1300" s="7"/>
      <c r="S1300" s="7"/>
    </row>
    <row r="1301" spans="1:19" ht="22" customHeight="1" x14ac:dyDescent="0.3">
      <c r="A1301" s="2">
        <v>43295</v>
      </c>
      <c r="B1301" s="21" t="str">
        <f t="shared" si="324"/>
        <v>July, 2018</v>
      </c>
      <c r="C1301" s="21" t="str">
        <f t="shared" si="325"/>
        <v>July, 2018´</v>
      </c>
      <c r="D1301" s="3" t="s">
        <v>32</v>
      </c>
      <c r="E1301" s="3" t="s">
        <v>77</v>
      </c>
      <c r="F1301" s="3" t="s">
        <v>67</v>
      </c>
      <c r="G1301" s="3" t="s">
        <v>44</v>
      </c>
      <c r="H1301" s="3" t="s">
        <v>82</v>
      </c>
      <c r="I1301" s="3" t="s">
        <v>1451</v>
      </c>
      <c r="J1301" s="18" t="s">
        <v>3193</v>
      </c>
      <c r="K1301" s="12" t="str">
        <f t="shared" si="322"/>
        <v>Galil</v>
      </c>
      <c r="L1301" s="12" t="str">
        <f t="shared" si="323"/>
        <v>Insecticide</v>
      </c>
      <c r="M1301" s="4">
        <v>144270</v>
      </c>
      <c r="N1301" s="4">
        <v>144.27000000000001</v>
      </c>
      <c r="O1301" s="4">
        <v>4814000</v>
      </c>
      <c r="P1301" s="15">
        <f t="shared" si="327"/>
        <v>33.367990573230749</v>
      </c>
      <c r="Q1301" s="10"/>
      <c r="R1301" s="10"/>
      <c r="S1301" s="10"/>
    </row>
    <row r="1302" spans="1:19" ht="22" customHeight="1" x14ac:dyDescent="0.3">
      <c r="A1302" s="5">
        <v>43295</v>
      </c>
      <c r="B1302" s="21" t="str">
        <f t="shared" si="324"/>
        <v>July, 2018</v>
      </c>
      <c r="C1302" s="21" t="str">
        <f t="shared" si="325"/>
        <v>July, 2018´</v>
      </c>
      <c r="D1302" s="6" t="s">
        <v>32</v>
      </c>
      <c r="E1302" s="6" t="s">
        <v>77</v>
      </c>
      <c r="F1302" s="6" t="s">
        <v>227</v>
      </c>
      <c r="G1302" s="6" t="s">
        <v>44</v>
      </c>
      <c r="H1302" s="6" t="s">
        <v>82</v>
      </c>
      <c r="I1302" s="6" t="s">
        <v>1452</v>
      </c>
      <c r="J1302" s="12" t="str">
        <f t="shared" si="332"/>
        <v>Chlorpyrifos</v>
      </c>
      <c r="K1302" s="12" t="str">
        <f t="shared" si="322"/>
        <v>Pyrinex</v>
      </c>
      <c r="L1302" s="12" t="str">
        <f t="shared" si="323"/>
        <v>Pesticide</v>
      </c>
      <c r="M1302" s="7">
        <v>18520</v>
      </c>
      <c r="N1302" s="7">
        <v>18.52</v>
      </c>
      <c r="O1302" s="7">
        <v>618000</v>
      </c>
      <c r="P1302" s="15">
        <f t="shared" si="327"/>
        <v>33.369330453563713</v>
      </c>
      <c r="Q1302" s="7"/>
      <c r="R1302" s="7"/>
      <c r="S1302" s="7"/>
    </row>
    <row r="1303" spans="1:19" ht="22" customHeight="1" x14ac:dyDescent="0.3">
      <c r="A1303" s="2">
        <v>43295</v>
      </c>
      <c r="B1303" s="21" t="str">
        <f t="shared" si="324"/>
        <v>July, 2018</v>
      </c>
      <c r="C1303" s="21" t="str">
        <f t="shared" si="325"/>
        <v>July, 2018´</v>
      </c>
      <c r="D1303" s="3" t="s">
        <v>84</v>
      </c>
      <c r="E1303" s="3" t="s">
        <v>77</v>
      </c>
      <c r="F1303" s="3" t="s">
        <v>67</v>
      </c>
      <c r="G1303" s="3" t="s">
        <v>44</v>
      </c>
      <c r="H1303" s="3" t="s">
        <v>145</v>
      </c>
      <c r="I1303" s="19" t="s">
        <v>1453</v>
      </c>
      <c r="J1303" s="12" t="s">
        <v>3140</v>
      </c>
      <c r="K1303" s="12" t="str">
        <f t="shared" si="322"/>
        <v>Not Identified</v>
      </c>
      <c r="L1303" s="12" t="str">
        <f t="shared" si="323"/>
        <v>General Chemical</v>
      </c>
      <c r="M1303" s="4">
        <v>15720</v>
      </c>
      <c r="N1303" s="4">
        <v>15.72</v>
      </c>
      <c r="O1303" s="4">
        <v>12618000</v>
      </c>
      <c r="P1303" s="15">
        <f t="shared" si="327"/>
        <v>802.67175572519079</v>
      </c>
      <c r="Q1303" s="10"/>
      <c r="R1303" s="10"/>
      <c r="S1303" s="10"/>
    </row>
    <row r="1304" spans="1:19" ht="22" customHeight="1" x14ac:dyDescent="0.3">
      <c r="A1304" s="5">
        <v>43295</v>
      </c>
      <c r="B1304" s="21" t="str">
        <f t="shared" si="324"/>
        <v>July, 2018</v>
      </c>
      <c r="C1304" s="21" t="str">
        <f t="shared" si="325"/>
        <v>July, 2018´</v>
      </c>
      <c r="D1304" s="6" t="s">
        <v>84</v>
      </c>
      <c r="E1304" s="6" t="s">
        <v>77</v>
      </c>
      <c r="F1304" s="6" t="s">
        <v>227</v>
      </c>
      <c r="G1304" s="6" t="s">
        <v>44</v>
      </c>
      <c r="H1304" s="6" t="s">
        <v>1424</v>
      </c>
      <c r="I1304" s="11" t="s">
        <v>3138</v>
      </c>
      <c r="J1304" s="12" t="s">
        <v>3140</v>
      </c>
      <c r="K1304" s="12" t="str">
        <f t="shared" si="322"/>
        <v>Not Identified</v>
      </c>
      <c r="L1304" s="12" t="str">
        <f t="shared" si="323"/>
        <v>General Chemical</v>
      </c>
      <c r="M1304" s="7">
        <v>19760</v>
      </c>
      <c r="N1304" s="7">
        <v>19.760000000000002</v>
      </c>
      <c r="O1304" s="7">
        <v>15861000</v>
      </c>
      <c r="P1304" s="15">
        <f t="shared" si="327"/>
        <v>802.68218623481778</v>
      </c>
      <c r="Q1304" s="7"/>
      <c r="R1304" s="7"/>
      <c r="S1304" s="7"/>
    </row>
    <row r="1305" spans="1:19" ht="22" customHeight="1" x14ac:dyDescent="0.3">
      <c r="A1305" s="2">
        <v>43295</v>
      </c>
      <c r="B1305" s="21" t="str">
        <f t="shared" si="324"/>
        <v>July, 2018</v>
      </c>
      <c r="C1305" s="21" t="str">
        <f t="shared" si="325"/>
        <v>July, 2018´</v>
      </c>
      <c r="D1305" s="3" t="s">
        <v>32</v>
      </c>
      <c r="E1305" s="3" t="s">
        <v>65</v>
      </c>
      <c r="F1305" s="3" t="s">
        <v>67</v>
      </c>
      <c r="G1305" s="3" t="s">
        <v>44</v>
      </c>
      <c r="H1305" s="3" t="s">
        <v>71</v>
      </c>
      <c r="I1305" s="3" t="s">
        <v>1455</v>
      </c>
      <c r="J1305" s="12" t="str">
        <f t="shared" si="332"/>
        <v>Diuron</v>
      </c>
      <c r="K1305" s="12" t="str">
        <f t="shared" si="322"/>
        <v>Jump</v>
      </c>
      <c r="L1305" s="12" t="str">
        <f t="shared" si="323"/>
        <v>Herbicide</v>
      </c>
      <c r="M1305" s="4">
        <v>143039.99</v>
      </c>
      <c r="N1305" s="4">
        <v>143.04</v>
      </c>
      <c r="O1305" s="4">
        <v>1467000</v>
      </c>
      <c r="P1305" s="15">
        <f t="shared" si="327"/>
        <v>10.25587320021485</v>
      </c>
      <c r="Q1305" s="10"/>
      <c r="R1305" s="10"/>
      <c r="S1305" s="10"/>
    </row>
    <row r="1306" spans="1:19" ht="22" customHeight="1" x14ac:dyDescent="0.3">
      <c r="A1306" s="5">
        <v>43294</v>
      </c>
      <c r="B1306" s="21" t="str">
        <f t="shared" si="324"/>
        <v>July, 2018</v>
      </c>
      <c r="C1306" s="21" t="str">
        <f t="shared" si="325"/>
        <v>July, 2018´</v>
      </c>
      <c r="D1306" s="6" t="s">
        <v>84</v>
      </c>
      <c r="E1306" s="6" t="s">
        <v>1399</v>
      </c>
      <c r="F1306" s="6" t="s">
        <v>999</v>
      </c>
      <c r="G1306" s="6" t="s">
        <v>44</v>
      </c>
      <c r="H1306" s="6" t="s">
        <v>1401</v>
      </c>
      <c r="I1306" s="6" t="s">
        <v>1456</v>
      </c>
      <c r="J1306" s="12" t="str">
        <f>IF(ISNUMBER(SEARCH("TRIFLUOROMETHYL",I1248)),"2-(Trifluoromethyl)pyridine",IF(ISNUMBER(SEARCH("GALIL",I1248)),"Imidachloprid",IF(ISNUMBER(SEARCH("SUPRATHION",I1248)),"Methidathion",IF(ISNUMBER(SEARCH("ETHYLAN",I1248)),"Non Ionic Surfactant",IF(ISNUMBER(SEARCH("FIPRONIL",I1248)),"Fipronil","FIX IT")))))</f>
        <v>Fipronil</v>
      </c>
      <c r="K1306" s="12" t="str">
        <f t="shared" si="322"/>
        <v>Shelter</v>
      </c>
      <c r="L1306" s="12" t="str">
        <f t="shared" si="323"/>
        <v>Insecticide</v>
      </c>
      <c r="M1306" s="7">
        <v>12560</v>
      </c>
      <c r="N1306" s="7">
        <v>12.56</v>
      </c>
      <c r="O1306" s="6" t="s">
        <v>49</v>
      </c>
      <c r="P1306" s="15" t="e">
        <f t="shared" si="327"/>
        <v>#VALUE!</v>
      </c>
      <c r="Q1306" s="7"/>
      <c r="R1306" s="7"/>
      <c r="S1306" s="7"/>
    </row>
    <row r="1307" spans="1:19" ht="22" customHeight="1" x14ac:dyDescent="0.3">
      <c r="A1307" s="2">
        <v>43294</v>
      </c>
      <c r="B1307" s="21" t="str">
        <f t="shared" si="324"/>
        <v>July, 2018</v>
      </c>
      <c r="C1307" s="21" t="str">
        <f t="shared" si="325"/>
        <v>July, 2018´</v>
      </c>
      <c r="D1307" s="3" t="s">
        <v>84</v>
      </c>
      <c r="E1307" s="3" t="s">
        <v>131</v>
      </c>
      <c r="F1307" s="3" t="s">
        <v>186</v>
      </c>
      <c r="G1307" s="3" t="s">
        <v>44</v>
      </c>
      <c r="H1307" s="3" t="s">
        <v>1438</v>
      </c>
      <c r="I1307" s="3" t="s">
        <v>1457</v>
      </c>
      <c r="J1307" s="12" t="str">
        <f t="shared" ref="J1307" si="333">IF(ISNUMBER(SEARCH("DMS",I1307)),"Dimethyl Sulfate",IF(ISNUMBER(SEARCH("2,4-XILIDIN",I1307)),"2,4-Xylidine",IF(ISNUMBER(SEARCH("GALIGAN",I1307)),"Oxyfluorfen",IF(ISNUMBER(SEARCH("DIMETHYLAMINE",I1307)),"Dimethylamine",IF(ISNUMBER(SEARCH("ORTHOFORMATE",I1307)),"Trimethyl orthoformate",IF(ISNUMBER(SEARCH("NOVALURON",I1307)),"Novaluron",IF(ISNUMBER(SEARCH("DIMETHYL SULPHATE",I1307)),"Dimethyl Sulphate",IF(ISNUMBER(SEARCH("ALTAPYNE",I1307)),"Acid Based Co-Emulsifier",IF(ISNUMBER(SEARCH("METHANESULFONYL",I1307)),"Methanesulfonyl chloride",IF(ISNUMBER(SEARCH("METHYL FORMATE",I1307)),"Methanoate",IF(ISNUMBER(SEARCH("FLUEN",I1307)),"Fluensulfone","FIX IT")))))))))))</f>
        <v>Methanoate</v>
      </c>
      <c r="K1307" s="12" t="str">
        <f t="shared" si="322"/>
        <v>Not Identified</v>
      </c>
      <c r="L1307" s="12" t="str">
        <f t="shared" si="323"/>
        <v>General Chemical</v>
      </c>
      <c r="M1307" s="4">
        <v>21240</v>
      </c>
      <c r="N1307" s="4">
        <v>21.24</v>
      </c>
      <c r="O1307" s="4">
        <v>47500</v>
      </c>
      <c r="P1307" s="15">
        <f t="shared" si="327"/>
        <v>2.2363465160075329</v>
      </c>
      <c r="Q1307" s="10"/>
      <c r="R1307" s="10"/>
      <c r="S1307" s="10"/>
    </row>
    <row r="1308" spans="1:19" ht="22" customHeight="1" x14ac:dyDescent="0.3">
      <c r="A1308" s="5">
        <v>43293</v>
      </c>
      <c r="B1308" s="21" t="str">
        <f t="shared" si="324"/>
        <v>July, 2018</v>
      </c>
      <c r="C1308" s="21" t="str">
        <f t="shared" si="325"/>
        <v>July, 2018´</v>
      </c>
      <c r="D1308" s="6" t="s">
        <v>32</v>
      </c>
      <c r="E1308" s="6" t="s">
        <v>35</v>
      </c>
      <c r="F1308" s="6" t="s">
        <v>40</v>
      </c>
      <c r="G1308" s="6" t="s">
        <v>44</v>
      </c>
      <c r="H1308" s="6" t="s">
        <v>1352</v>
      </c>
      <c r="I1308" s="6" t="s">
        <v>1458</v>
      </c>
      <c r="J1308" s="12" t="str">
        <f t="shared" si="332"/>
        <v>2,4-Dichlorophenoxyacetic acid</v>
      </c>
      <c r="K1308" s="12" t="str">
        <f t="shared" si="322"/>
        <v>2,4-D Main</v>
      </c>
      <c r="L1308" s="12" t="str">
        <f t="shared" si="323"/>
        <v>Herbicide</v>
      </c>
      <c r="M1308" s="7">
        <v>55420</v>
      </c>
      <c r="N1308" s="7">
        <v>55.42</v>
      </c>
      <c r="O1308" s="7">
        <v>151000</v>
      </c>
      <c r="P1308" s="15">
        <f t="shared" si="327"/>
        <v>2.7246481414651749</v>
      </c>
      <c r="Q1308" s="7"/>
      <c r="R1308" s="7"/>
      <c r="S1308" s="7"/>
    </row>
    <row r="1309" spans="1:19" ht="22" customHeight="1" x14ac:dyDescent="0.3">
      <c r="A1309" s="2">
        <v>43293</v>
      </c>
      <c r="B1309" s="21" t="str">
        <f t="shared" si="324"/>
        <v>July, 2018</v>
      </c>
      <c r="C1309" s="21" t="str">
        <f t="shared" si="325"/>
        <v>July, 2018´</v>
      </c>
      <c r="D1309" s="3" t="s">
        <v>32</v>
      </c>
      <c r="E1309" s="3" t="s">
        <v>35</v>
      </c>
      <c r="F1309" s="3" t="s">
        <v>40</v>
      </c>
      <c r="G1309" s="3" t="s">
        <v>44</v>
      </c>
      <c r="H1309" s="3" t="s">
        <v>875</v>
      </c>
      <c r="I1309" s="3" t="s">
        <v>1415</v>
      </c>
      <c r="J1309" s="12" t="str">
        <f t="shared" si="332"/>
        <v>2,4-Dichlorophenoxyacetic acid</v>
      </c>
      <c r="K1309" s="12" t="str">
        <f t="shared" si="322"/>
        <v>2,4-D Main</v>
      </c>
      <c r="L1309" s="12" t="str">
        <f t="shared" si="323"/>
        <v>Herbicide</v>
      </c>
      <c r="M1309" s="4">
        <v>74120</v>
      </c>
      <c r="N1309" s="4">
        <v>74.12</v>
      </c>
      <c r="O1309" s="4">
        <v>202000</v>
      </c>
      <c r="P1309" s="15">
        <f t="shared" si="327"/>
        <v>2.7253103076092824</v>
      </c>
      <c r="Q1309" s="10"/>
      <c r="R1309" s="10"/>
      <c r="S1309" s="10"/>
    </row>
    <row r="1310" spans="1:19" ht="22" customHeight="1" x14ac:dyDescent="0.3">
      <c r="A1310" s="5">
        <v>43293</v>
      </c>
      <c r="B1310" s="21" t="str">
        <f t="shared" si="324"/>
        <v>July, 2018</v>
      </c>
      <c r="C1310" s="21" t="str">
        <f t="shared" si="325"/>
        <v>July, 2018´</v>
      </c>
      <c r="D1310" s="6" t="s">
        <v>32</v>
      </c>
      <c r="E1310" s="6" t="s">
        <v>35</v>
      </c>
      <c r="F1310" s="6" t="s">
        <v>40</v>
      </c>
      <c r="G1310" s="6" t="s">
        <v>44</v>
      </c>
      <c r="H1310" s="6" t="s">
        <v>1414</v>
      </c>
      <c r="I1310" s="6" t="s">
        <v>1459</v>
      </c>
      <c r="J1310" s="12" t="str">
        <f t="shared" si="332"/>
        <v>2,4-Dichlorophenoxyacetic acid</v>
      </c>
      <c r="K1310" s="12" t="str">
        <f t="shared" si="322"/>
        <v>2,4-D Main</v>
      </c>
      <c r="L1310" s="12" t="str">
        <f t="shared" si="323"/>
        <v>Herbicide</v>
      </c>
      <c r="M1310" s="7">
        <v>240500</v>
      </c>
      <c r="N1310" s="7">
        <v>240.5</v>
      </c>
      <c r="O1310" s="6" t="s">
        <v>49</v>
      </c>
      <c r="P1310" s="15" t="e">
        <f t="shared" si="327"/>
        <v>#VALUE!</v>
      </c>
      <c r="Q1310" s="7"/>
      <c r="R1310" s="7"/>
      <c r="S1310" s="7"/>
    </row>
    <row r="1311" spans="1:19" ht="22" customHeight="1" x14ac:dyDescent="0.3">
      <c r="A1311" s="2">
        <v>43293</v>
      </c>
      <c r="B1311" s="21" t="str">
        <f t="shared" si="324"/>
        <v>July, 2018</v>
      </c>
      <c r="C1311" s="21" t="str">
        <f t="shared" si="325"/>
        <v>July, 2018´</v>
      </c>
      <c r="D1311" s="3" t="s">
        <v>32</v>
      </c>
      <c r="E1311" s="3" t="s">
        <v>35</v>
      </c>
      <c r="F1311" s="3" t="s">
        <v>40</v>
      </c>
      <c r="G1311" s="3" t="s">
        <v>44</v>
      </c>
      <c r="H1311" s="3" t="s">
        <v>1352</v>
      </c>
      <c r="I1311" s="3" t="s">
        <v>1415</v>
      </c>
      <c r="J1311" s="12" t="str">
        <f t="shared" si="332"/>
        <v>2,4-Dichlorophenoxyacetic acid</v>
      </c>
      <c r="K1311" s="12" t="str">
        <f t="shared" si="322"/>
        <v>2,4-D Main</v>
      </c>
      <c r="L1311" s="12" t="str">
        <f t="shared" si="323"/>
        <v>Herbicide</v>
      </c>
      <c r="M1311" s="4">
        <v>74100</v>
      </c>
      <c r="N1311" s="4">
        <v>74.099999999999994</v>
      </c>
      <c r="O1311" s="4">
        <v>202000</v>
      </c>
      <c r="P1311" s="15">
        <f t="shared" si="327"/>
        <v>2.7260458839406208</v>
      </c>
      <c r="Q1311" s="10"/>
      <c r="R1311" s="10"/>
      <c r="S1311" s="10"/>
    </row>
    <row r="1312" spans="1:19" ht="22" customHeight="1" x14ac:dyDescent="0.3">
      <c r="A1312" s="5">
        <v>43293</v>
      </c>
      <c r="B1312" s="21" t="str">
        <f t="shared" si="324"/>
        <v>July, 2018</v>
      </c>
      <c r="C1312" s="21" t="str">
        <f t="shared" si="325"/>
        <v>July, 2018´</v>
      </c>
      <c r="D1312" s="6" t="s">
        <v>32</v>
      </c>
      <c r="E1312" s="6" t="s">
        <v>191</v>
      </c>
      <c r="F1312" s="6" t="s">
        <v>186</v>
      </c>
      <c r="G1312" s="6" t="s">
        <v>44</v>
      </c>
      <c r="H1312" s="6" t="s">
        <v>239</v>
      </c>
      <c r="I1312" s="6" t="s">
        <v>1460</v>
      </c>
      <c r="J1312" s="12" t="s">
        <v>3376</v>
      </c>
      <c r="K1312" s="12" t="str">
        <f t="shared" si="322"/>
        <v>Not Identified</v>
      </c>
      <c r="L1312" s="12" t="str">
        <f t="shared" si="323"/>
        <v>General Chemical</v>
      </c>
      <c r="M1312" s="7">
        <v>26300</v>
      </c>
      <c r="N1312" s="7">
        <v>26.3</v>
      </c>
      <c r="O1312" s="7">
        <v>55500</v>
      </c>
      <c r="P1312" s="15">
        <f t="shared" si="327"/>
        <v>2.1102661596958177</v>
      </c>
      <c r="Q1312" s="7"/>
      <c r="R1312" s="7"/>
      <c r="S1312" s="7"/>
    </row>
    <row r="1313" spans="1:19" ht="22" customHeight="1" x14ac:dyDescent="0.3">
      <c r="A1313" s="2">
        <v>43293</v>
      </c>
      <c r="B1313" s="21" t="str">
        <f t="shared" si="324"/>
        <v>July, 2018</v>
      </c>
      <c r="C1313" s="21" t="str">
        <f t="shared" si="325"/>
        <v>July, 2018´</v>
      </c>
      <c r="D1313" s="3" t="s">
        <v>84</v>
      </c>
      <c r="E1313" s="3" t="s">
        <v>127</v>
      </c>
      <c r="F1313" s="3" t="s">
        <v>60</v>
      </c>
      <c r="G1313" s="3" t="s">
        <v>44</v>
      </c>
      <c r="H1313" s="3" t="s">
        <v>129</v>
      </c>
      <c r="I1313" s="3" t="s">
        <v>1461</v>
      </c>
      <c r="J1313" s="12" t="s">
        <v>3150</v>
      </c>
      <c r="K1313" s="12" t="str">
        <f t="shared" si="322"/>
        <v>Not Identified</v>
      </c>
      <c r="L1313" s="12" t="str">
        <f t="shared" si="323"/>
        <v>General Chemical</v>
      </c>
      <c r="M1313" s="4">
        <v>17520</v>
      </c>
      <c r="N1313" s="4">
        <v>17.52</v>
      </c>
      <c r="O1313" s="4">
        <v>149000</v>
      </c>
      <c r="P1313" s="15">
        <f t="shared" si="327"/>
        <v>8.5045662100456614</v>
      </c>
      <c r="Q1313" s="10"/>
      <c r="R1313" s="10"/>
      <c r="S1313" s="10"/>
    </row>
    <row r="1314" spans="1:19" ht="22" customHeight="1" x14ac:dyDescent="0.3">
      <c r="A1314" s="5">
        <v>43293</v>
      </c>
      <c r="B1314" s="21" t="str">
        <f t="shared" si="324"/>
        <v>July, 2018</v>
      </c>
      <c r="C1314" s="21" t="str">
        <f t="shared" si="325"/>
        <v>July, 2018´</v>
      </c>
      <c r="D1314" s="6" t="s">
        <v>32</v>
      </c>
      <c r="E1314" s="6" t="s">
        <v>1087</v>
      </c>
      <c r="F1314" s="6" t="s">
        <v>60</v>
      </c>
      <c r="G1314" s="6" t="s">
        <v>44</v>
      </c>
      <c r="H1314" s="6" t="s">
        <v>418</v>
      </c>
      <c r="I1314" s="6" t="s">
        <v>1462</v>
      </c>
      <c r="J1314" s="12" t="str">
        <f>IF(ISNUMBER(SEARCH("TRIFLUOROMETHYL",I1256)),"2-(Trifluoromethyl)pyridine",IF(ISNUMBER(SEARCH("GALIL",I1256)),"Imidachloprid",IF(ISNUMBER(SEARCH("SUPRATHION",I1256)),"Methidathion",IF(ISNUMBER(SEARCH("ETHYLAN",I1256)),"Non Ionic Surfactant",IF(ISNUMBER(SEARCH("FIPRONIL",I1256)),"Fipronil","FIX IT")))))</f>
        <v>Fipronil</v>
      </c>
      <c r="K1314" s="12" t="str">
        <f t="shared" si="322"/>
        <v>Shelter</v>
      </c>
      <c r="L1314" s="12" t="str">
        <f t="shared" si="323"/>
        <v>Insecticide</v>
      </c>
      <c r="M1314" s="7">
        <v>5030</v>
      </c>
      <c r="N1314" s="7">
        <v>5.03</v>
      </c>
      <c r="O1314" s="7">
        <v>162000</v>
      </c>
      <c r="P1314" s="15">
        <f t="shared" si="327"/>
        <v>32.206759443339962</v>
      </c>
      <c r="Q1314" s="7"/>
      <c r="R1314" s="7"/>
      <c r="S1314" s="7"/>
    </row>
    <row r="1315" spans="1:19" ht="22" customHeight="1" x14ac:dyDescent="0.3">
      <c r="A1315" s="2">
        <v>43291</v>
      </c>
      <c r="B1315" s="21" t="str">
        <f t="shared" si="324"/>
        <v>July, 2018</v>
      </c>
      <c r="C1315" s="21" t="str">
        <f t="shared" si="325"/>
        <v>July, 2018´</v>
      </c>
      <c r="D1315" s="3" t="s">
        <v>32</v>
      </c>
      <c r="E1315" s="3" t="s">
        <v>538</v>
      </c>
      <c r="F1315" s="3" t="s">
        <v>106</v>
      </c>
      <c r="G1315" s="3" t="s">
        <v>44</v>
      </c>
      <c r="H1315" s="3" t="s">
        <v>108</v>
      </c>
      <c r="I1315" s="3" t="s">
        <v>1463</v>
      </c>
      <c r="J1315" s="12" t="str">
        <f t="shared" ref="J1315" si="334">IF(ISNUMBER(SEARCH("2,4 D",I1313)),"2,4-Dichlorophenoxyacetic acid",IF(ISNUMBER(SEARCH("ACIDO",I1313)),"2,4-Dichlorophenoxyacetic acid",IF(ISNUMBER(SEARCH("NAPHTHA",I1313)),"Aromatic Solvent Mixture",IF(ISNUMBER(SEARCH("DIMETHYLAMINE",I1313)),"Dimethylamine",IF(ISNUMBER(SEARCH("DIMETILAMINA",I1313)),"Dimethylamine",IF(ISNUMBER(SEARCH("JUMP",I1313)),"Diuron",IF(ISNUMBER(SEARCH(" 2-AMINO-2,3-DIMETHYL BUTYRAMIDE",I1313)),"Herbicide Amine Intermediate",IF(ISNUMBER(SEARCH("TEBUTHIURON",I1313)),"Tebuthiuron",IF(ISNUMBER(SEARCH("DMS",I1313)),"Dimethyl Sulfate",IF(ISNUMBER(SEARCH("2,4-XILIDIN",I1313)),"2,4-Xylidine","FIX IT"))))))))))</f>
        <v>2,4-Xylidine</v>
      </c>
      <c r="K1315" s="12" t="str">
        <f t="shared" si="322"/>
        <v>Not Identified</v>
      </c>
      <c r="L1315" s="12" t="str">
        <f t="shared" si="323"/>
        <v>General Chemical</v>
      </c>
      <c r="M1315" s="4">
        <v>15120</v>
      </c>
      <c r="N1315" s="4">
        <v>15.12</v>
      </c>
      <c r="O1315" s="4">
        <v>79600</v>
      </c>
      <c r="P1315" s="15">
        <f t="shared" si="327"/>
        <v>5.2645502645502642</v>
      </c>
      <c r="Q1315" s="10"/>
      <c r="R1315" s="10"/>
      <c r="S1315" s="10"/>
    </row>
    <row r="1316" spans="1:19" ht="22" customHeight="1" x14ac:dyDescent="0.3">
      <c r="A1316" s="5">
        <v>43291</v>
      </c>
      <c r="B1316" s="21" t="str">
        <f t="shared" si="324"/>
        <v>July, 2018</v>
      </c>
      <c r="C1316" s="21" t="str">
        <f t="shared" si="325"/>
        <v>July, 2018´</v>
      </c>
      <c r="D1316" s="6" t="s">
        <v>32</v>
      </c>
      <c r="E1316" s="6" t="s">
        <v>507</v>
      </c>
      <c r="F1316" s="6" t="s">
        <v>106</v>
      </c>
      <c r="G1316" s="6" t="s">
        <v>44</v>
      </c>
      <c r="H1316" s="6" t="s">
        <v>159</v>
      </c>
      <c r="I1316" s="6" t="s">
        <v>1464</v>
      </c>
      <c r="J1316" s="12" t="str">
        <f t="shared" si="332"/>
        <v>Glyphosate</v>
      </c>
      <c r="K1316" s="12" t="str">
        <f t="shared" si="322"/>
        <v>Not Identified</v>
      </c>
      <c r="L1316" s="12" t="str">
        <f t="shared" si="323"/>
        <v>General Chemical</v>
      </c>
      <c r="M1316" s="7">
        <v>116100</v>
      </c>
      <c r="N1316" s="7">
        <v>116.1</v>
      </c>
      <c r="O1316" s="7">
        <v>694000</v>
      </c>
      <c r="P1316" s="15">
        <f t="shared" si="327"/>
        <v>5.9776055124892338</v>
      </c>
      <c r="Q1316" s="7"/>
      <c r="R1316" s="7"/>
      <c r="S1316" s="7"/>
    </row>
    <row r="1317" spans="1:19" ht="22" customHeight="1" x14ac:dyDescent="0.3">
      <c r="A1317" s="2">
        <v>43290</v>
      </c>
      <c r="B1317" s="21" t="str">
        <f t="shared" si="324"/>
        <v>July, 2018</v>
      </c>
      <c r="C1317" s="21" t="str">
        <f t="shared" si="325"/>
        <v>July, 2018´</v>
      </c>
      <c r="D1317" s="3" t="s">
        <v>32</v>
      </c>
      <c r="E1317" s="3" t="s">
        <v>65</v>
      </c>
      <c r="F1317" s="3" t="s">
        <v>67</v>
      </c>
      <c r="G1317" s="3" t="s">
        <v>44</v>
      </c>
      <c r="H1317" s="3" t="s">
        <v>73</v>
      </c>
      <c r="I1317" s="3" t="s">
        <v>1465</v>
      </c>
      <c r="J1317" s="12" t="str">
        <f t="shared" si="332"/>
        <v>Clethodim</v>
      </c>
      <c r="K1317" s="12" t="str">
        <f t="shared" si="322"/>
        <v>Platinum</v>
      </c>
      <c r="L1317" s="12" t="str">
        <f t="shared" si="323"/>
        <v>Herbicide</v>
      </c>
      <c r="M1317" s="4">
        <v>65363</v>
      </c>
      <c r="N1317" s="4">
        <v>65.36</v>
      </c>
      <c r="O1317" s="4">
        <v>670000</v>
      </c>
      <c r="P1317" s="15">
        <f t="shared" si="327"/>
        <v>10.250447500879703</v>
      </c>
      <c r="Q1317" s="10"/>
      <c r="R1317" s="10"/>
      <c r="S1317" s="10"/>
    </row>
    <row r="1318" spans="1:19" ht="22" customHeight="1" x14ac:dyDescent="0.3">
      <c r="A1318" s="5">
        <v>43290</v>
      </c>
      <c r="B1318" s="21" t="str">
        <f t="shared" si="324"/>
        <v>July, 2018</v>
      </c>
      <c r="C1318" s="21" t="str">
        <f t="shared" si="325"/>
        <v>July, 2018´</v>
      </c>
      <c r="D1318" s="6" t="s">
        <v>32</v>
      </c>
      <c r="E1318" s="6" t="s">
        <v>1466</v>
      </c>
      <c r="F1318" s="6" t="s">
        <v>60</v>
      </c>
      <c r="G1318" s="6" t="s">
        <v>44</v>
      </c>
      <c r="H1318" s="6" t="s">
        <v>418</v>
      </c>
      <c r="I1318" s="6" t="s">
        <v>1468</v>
      </c>
      <c r="J1318" s="12" t="s">
        <v>3135</v>
      </c>
      <c r="K1318" s="12" t="str">
        <f t="shared" si="322"/>
        <v>Shelter</v>
      </c>
      <c r="L1318" s="12" t="str">
        <f t="shared" si="323"/>
        <v>Insecticide</v>
      </c>
      <c r="M1318" s="7">
        <v>3048</v>
      </c>
      <c r="N1318" s="7">
        <v>3.05</v>
      </c>
      <c r="O1318" s="7">
        <v>97900</v>
      </c>
      <c r="P1318" s="15">
        <f t="shared" si="327"/>
        <v>32.119422572178479</v>
      </c>
      <c r="Q1318" s="7"/>
      <c r="R1318" s="7"/>
      <c r="S1318" s="7"/>
    </row>
    <row r="1319" spans="1:19" ht="22" customHeight="1" x14ac:dyDescent="0.3">
      <c r="A1319" s="2">
        <v>43290</v>
      </c>
      <c r="B1319" s="21" t="str">
        <f t="shared" si="324"/>
        <v>July, 2018</v>
      </c>
      <c r="C1319" s="21" t="str">
        <f t="shared" si="325"/>
        <v>July, 2018´</v>
      </c>
      <c r="D1319" s="3" t="s">
        <v>32</v>
      </c>
      <c r="E1319" s="3" t="s">
        <v>65</v>
      </c>
      <c r="F1319" s="3" t="s">
        <v>67</v>
      </c>
      <c r="G1319" s="3" t="s">
        <v>44</v>
      </c>
      <c r="H1319" s="3" t="s">
        <v>73</v>
      </c>
      <c r="I1319" s="3" t="s">
        <v>1469</v>
      </c>
      <c r="J1319" s="12" t="str">
        <f t="shared" si="332"/>
        <v>Clethodim</v>
      </c>
      <c r="K1319" s="12" t="str">
        <f t="shared" si="322"/>
        <v>Platinum</v>
      </c>
      <c r="L1319" s="12" t="str">
        <f t="shared" si="323"/>
        <v>Herbicide</v>
      </c>
      <c r="M1319" s="4">
        <v>66517</v>
      </c>
      <c r="N1319" s="4">
        <v>66.52</v>
      </c>
      <c r="O1319" s="4">
        <v>682000</v>
      </c>
      <c r="P1319" s="15">
        <f t="shared" si="327"/>
        <v>10.253018025467174</v>
      </c>
      <c r="Q1319" s="10"/>
      <c r="R1319" s="10"/>
      <c r="S1319" s="10"/>
    </row>
    <row r="1320" spans="1:19" ht="22" customHeight="1" x14ac:dyDescent="0.3">
      <c r="A1320" s="5">
        <v>43290</v>
      </c>
      <c r="B1320" s="21" t="str">
        <f t="shared" si="324"/>
        <v>July, 2018</v>
      </c>
      <c r="C1320" s="21" t="str">
        <f t="shared" si="325"/>
        <v>July, 2018´</v>
      </c>
      <c r="D1320" s="6" t="s">
        <v>32</v>
      </c>
      <c r="E1320" s="6" t="s">
        <v>65</v>
      </c>
      <c r="F1320" s="6" t="s">
        <v>67</v>
      </c>
      <c r="G1320" s="6" t="s">
        <v>44</v>
      </c>
      <c r="H1320" s="6" t="s">
        <v>73</v>
      </c>
      <c r="I1320" s="6" t="s">
        <v>907</v>
      </c>
      <c r="J1320" s="12" t="str">
        <f t="shared" si="332"/>
        <v>Clethodim</v>
      </c>
      <c r="K1320" s="12" t="str">
        <f t="shared" si="322"/>
        <v>Platinum</v>
      </c>
      <c r="L1320" s="12" t="str">
        <f t="shared" si="323"/>
        <v>Herbicide</v>
      </c>
      <c r="M1320" s="7">
        <v>88456</v>
      </c>
      <c r="N1320" s="7">
        <v>88.46</v>
      </c>
      <c r="O1320" s="7">
        <v>907000</v>
      </c>
      <c r="P1320" s="15">
        <f t="shared" si="327"/>
        <v>10.253685448132405</v>
      </c>
      <c r="Q1320" s="7"/>
      <c r="R1320" s="7"/>
      <c r="S1320" s="7"/>
    </row>
    <row r="1321" spans="1:19" ht="22" customHeight="1" x14ac:dyDescent="0.3">
      <c r="A1321" s="2">
        <v>43289</v>
      </c>
      <c r="B1321" s="21" t="str">
        <f t="shared" si="324"/>
        <v>July, 2018</v>
      </c>
      <c r="C1321" s="21" t="str">
        <f t="shared" si="325"/>
        <v>July, 2018´</v>
      </c>
      <c r="D1321" s="3" t="s">
        <v>32</v>
      </c>
      <c r="E1321" s="3" t="s">
        <v>507</v>
      </c>
      <c r="F1321" s="3" t="s">
        <v>60</v>
      </c>
      <c r="G1321" s="3" t="s">
        <v>44</v>
      </c>
      <c r="H1321" s="3" t="s">
        <v>1080</v>
      </c>
      <c r="I1321" s="19" t="s">
        <v>1470</v>
      </c>
      <c r="J1321" s="12" t="s">
        <v>3206</v>
      </c>
      <c r="K1321" s="12" t="str">
        <f t="shared" si="322"/>
        <v>Gramoking</v>
      </c>
      <c r="L1321" s="12" t="str">
        <f t="shared" si="323"/>
        <v>Herbicide</v>
      </c>
      <c r="M1321" s="4">
        <v>175392</v>
      </c>
      <c r="N1321" s="4">
        <v>175.39</v>
      </c>
      <c r="O1321" s="4">
        <v>1048000</v>
      </c>
      <c r="P1321" s="15">
        <f t="shared" si="327"/>
        <v>5.9751870096697681</v>
      </c>
      <c r="Q1321" s="10"/>
      <c r="R1321" s="10"/>
      <c r="S1321" s="10"/>
    </row>
    <row r="1322" spans="1:19" ht="22" customHeight="1" x14ac:dyDescent="0.3">
      <c r="A1322" s="5">
        <v>43287</v>
      </c>
      <c r="B1322" s="21" t="str">
        <f t="shared" si="324"/>
        <v>July, 2018</v>
      </c>
      <c r="C1322" s="21" t="str">
        <f t="shared" si="325"/>
        <v>July, 2018´</v>
      </c>
      <c r="D1322" s="6" t="s">
        <v>32</v>
      </c>
      <c r="E1322" s="6" t="s">
        <v>1052</v>
      </c>
      <c r="F1322" s="6" t="s">
        <v>60</v>
      </c>
      <c r="G1322" s="6" t="s">
        <v>44</v>
      </c>
      <c r="H1322" s="6" t="s">
        <v>403</v>
      </c>
      <c r="I1322" s="6" t="s">
        <v>1471</v>
      </c>
      <c r="J1322" s="12" t="s">
        <v>3141</v>
      </c>
      <c r="K1322" s="12" t="str">
        <f t="shared" si="322"/>
        <v>Not Identified</v>
      </c>
      <c r="L1322" s="12" t="str">
        <f t="shared" si="323"/>
        <v>General Chemical</v>
      </c>
      <c r="M1322" s="7">
        <v>25150</v>
      </c>
      <c r="N1322" s="7">
        <v>25.15</v>
      </c>
      <c r="O1322" s="7">
        <v>225000</v>
      </c>
      <c r="P1322" s="15">
        <f t="shared" si="327"/>
        <v>8.9463220675944335</v>
      </c>
      <c r="Q1322" s="7"/>
      <c r="R1322" s="7"/>
      <c r="S1322" s="7"/>
    </row>
    <row r="1323" spans="1:19" ht="22" customHeight="1" x14ac:dyDescent="0.3">
      <c r="A1323" s="2">
        <v>43285</v>
      </c>
      <c r="B1323" s="21" t="str">
        <f t="shared" si="324"/>
        <v>July, 2018</v>
      </c>
      <c r="C1323" s="21" t="str">
        <f t="shared" si="325"/>
        <v>July, 2018´</v>
      </c>
      <c r="D1323" s="3" t="s">
        <v>32</v>
      </c>
      <c r="E1323" s="3" t="s">
        <v>614</v>
      </c>
      <c r="F1323" s="3" t="s">
        <v>151</v>
      </c>
      <c r="G1323" s="3" t="s">
        <v>44</v>
      </c>
      <c r="H1323" s="3" t="s">
        <v>936</v>
      </c>
      <c r="I1323" s="3" t="s">
        <v>1472</v>
      </c>
      <c r="J1323" s="12" t="str">
        <f t="shared" si="332"/>
        <v>Aromatic Solvent Mixture</v>
      </c>
      <c r="K1323" s="12" t="str">
        <f t="shared" si="322"/>
        <v>Caromax 28</v>
      </c>
      <c r="L1323" s="12" t="str">
        <f t="shared" si="323"/>
        <v>Solvent</v>
      </c>
      <c r="M1323" s="4">
        <v>162120</v>
      </c>
      <c r="N1323" s="4">
        <v>162.12</v>
      </c>
      <c r="O1323" s="3" t="s">
        <v>49</v>
      </c>
      <c r="P1323" s="15" t="e">
        <f t="shared" si="327"/>
        <v>#VALUE!</v>
      </c>
      <c r="Q1323" s="10"/>
      <c r="R1323" s="10"/>
      <c r="S1323" s="10"/>
    </row>
    <row r="1324" spans="1:19" ht="22" customHeight="1" x14ac:dyDescent="0.3">
      <c r="A1324" s="5">
        <v>43285</v>
      </c>
      <c r="B1324" s="21" t="str">
        <f t="shared" si="324"/>
        <v>July, 2018</v>
      </c>
      <c r="C1324" s="21" t="str">
        <f t="shared" si="325"/>
        <v>July, 2018´</v>
      </c>
      <c r="D1324" s="6" t="s">
        <v>32</v>
      </c>
      <c r="E1324" s="6" t="s">
        <v>507</v>
      </c>
      <c r="F1324" s="6" t="s">
        <v>106</v>
      </c>
      <c r="G1324" s="6" t="s">
        <v>44</v>
      </c>
      <c r="H1324" s="6" t="s">
        <v>159</v>
      </c>
      <c r="I1324" s="6" t="s">
        <v>1473</v>
      </c>
      <c r="J1324" s="12" t="str">
        <f t="shared" si="332"/>
        <v>Glyphosate</v>
      </c>
      <c r="K1324" s="12" t="str">
        <f t="shared" si="322"/>
        <v>Not Identified</v>
      </c>
      <c r="L1324" s="12" t="str">
        <f t="shared" si="323"/>
        <v>General Chemical</v>
      </c>
      <c r="M1324" s="7">
        <v>116100</v>
      </c>
      <c r="N1324" s="7">
        <v>116.1</v>
      </c>
      <c r="O1324" s="7">
        <v>694000</v>
      </c>
      <c r="P1324" s="15">
        <f t="shared" si="327"/>
        <v>5.9776055124892338</v>
      </c>
      <c r="Q1324" s="7"/>
      <c r="R1324" s="7"/>
      <c r="S1324" s="7"/>
    </row>
    <row r="1325" spans="1:19" ht="22" customHeight="1" x14ac:dyDescent="0.3">
      <c r="A1325" s="2">
        <v>43285</v>
      </c>
      <c r="B1325" s="21" t="str">
        <f t="shared" si="324"/>
        <v>July, 2018</v>
      </c>
      <c r="C1325" s="21" t="str">
        <f t="shared" si="325"/>
        <v>July, 2018´</v>
      </c>
      <c r="D1325" s="3" t="s">
        <v>624</v>
      </c>
      <c r="E1325" s="3" t="s">
        <v>77</v>
      </c>
      <c r="F1325" s="3" t="s">
        <v>227</v>
      </c>
      <c r="G1325" s="3" t="s">
        <v>44</v>
      </c>
      <c r="H1325" s="3" t="s">
        <v>82</v>
      </c>
      <c r="I1325" s="3" t="s">
        <v>1474</v>
      </c>
      <c r="J1325" s="18" t="s">
        <v>3193</v>
      </c>
      <c r="K1325" s="12" t="str">
        <f t="shared" si="322"/>
        <v>Galil</v>
      </c>
      <c r="L1325" s="12" t="str">
        <f t="shared" si="323"/>
        <v>Insecticide</v>
      </c>
      <c r="M1325" s="4">
        <v>22050</v>
      </c>
      <c r="N1325" s="4">
        <v>22.05</v>
      </c>
      <c r="O1325" s="4">
        <v>736000</v>
      </c>
      <c r="P1325" s="15">
        <f t="shared" si="327"/>
        <v>33.378684807256235</v>
      </c>
      <c r="Q1325" s="10"/>
      <c r="R1325" s="10"/>
      <c r="S1325" s="10"/>
    </row>
    <row r="1326" spans="1:19" ht="22" customHeight="1" x14ac:dyDescent="0.3">
      <c r="A1326" s="5">
        <v>43285</v>
      </c>
      <c r="B1326" s="21" t="str">
        <f t="shared" si="324"/>
        <v>July, 2018</v>
      </c>
      <c r="C1326" s="21" t="str">
        <f t="shared" si="325"/>
        <v>July, 2018´</v>
      </c>
      <c r="D1326" s="6" t="s">
        <v>32</v>
      </c>
      <c r="E1326" s="6" t="s">
        <v>507</v>
      </c>
      <c r="F1326" s="6" t="s">
        <v>106</v>
      </c>
      <c r="G1326" s="6" t="s">
        <v>44</v>
      </c>
      <c r="H1326" s="6" t="s">
        <v>159</v>
      </c>
      <c r="I1326" s="6" t="s">
        <v>1475</v>
      </c>
      <c r="J1326" s="12" t="str">
        <f t="shared" ref="J1326:J1332" si="335">IF(ISNUMBER(SEARCH("CARBENDAZIM",I1326)),"Carbendazim",IF(ISNUMBER(SEARCH("4-D",I1326)),"2,4-Dichlorophenoxyacetic acid",IF(ISNUMBER(SEARCH("RIDOVER",I1326)),"Glyphosate",IF(ISNUMBER(SEARCH("POQUER",I1326)),"Clethodim",IF(ISNUMBER(SEARCH("LITER",I1326)),"Imidacloprid",IF(ISNUMBER(SEARCH("PYRINEX",I1326)),"Chlorpyrifos",IF(ISNUMBER(SEARCH("ORBIT",I1326)),"Omethoate",IF(ISNUMBER(SEARCH("HEXARON",I1326)),"Diuron",IF(ISNUMBER(SEARCH("ISOPROPYLAMINE",I1326)),"Isopropylamine",IF(ISNUMBER(SEARCH("GLYPHOSATE",I1326)),"Glyphosate",IF(ISNUMBER(SEARCH("MANCOZEB",I1326)),"Mancozeb Indofil",IF(ISNUMBER(SEARCH("PARAQUAT",I1326)),"Paraquat",IF(ISNUMBER(SEARCH("CAROMAX",I1326)),"Aromatic Solvent Mixture",IF(ISNUMBER(SEARCH("BUTIRON",I1326)),"Tebuthiuron",IF(ISNUMBER(SEARCH("VORAZ",I1326)),"Methomyl",IF(ISNUMBER(SEARCH("IMIDACLOPRID",I1326)),"Imidacloprid",IF(ISNUMBER(SEARCH("2 4 D",I1326)),"2,4-Dichlorophenoxyacetic acid",IF(ISNUMBER(SEARCH("IMIDACL",I1326)),"Imidacloprid",IF(ISNUMBER(SEARCH("DIUREX",I1326)),"Diuron",IF(ISNUMBER(SEARCH("RAPEL",I1326)),"Acephate","fix it"))))))))))))))))))))</f>
        <v>Glyphosate</v>
      </c>
      <c r="K1326" s="12" t="str">
        <f t="shared" si="322"/>
        <v>Not Identified</v>
      </c>
      <c r="L1326" s="12" t="str">
        <f t="shared" si="323"/>
        <v>General Chemical</v>
      </c>
      <c r="M1326" s="7">
        <v>139320.01</v>
      </c>
      <c r="N1326" s="7">
        <v>139.32</v>
      </c>
      <c r="O1326" s="7">
        <v>833000</v>
      </c>
      <c r="P1326" s="15">
        <f t="shared" si="327"/>
        <v>5.9790406274016199</v>
      </c>
      <c r="Q1326" s="7"/>
      <c r="R1326" s="7"/>
      <c r="S1326" s="7"/>
    </row>
    <row r="1327" spans="1:19" ht="22" customHeight="1" x14ac:dyDescent="0.3">
      <c r="A1327" s="2">
        <v>43285</v>
      </c>
      <c r="B1327" s="21" t="str">
        <f t="shared" si="324"/>
        <v>July, 2018</v>
      </c>
      <c r="C1327" s="21" t="str">
        <f t="shared" si="325"/>
        <v>July, 2018´</v>
      </c>
      <c r="D1327" s="3" t="s">
        <v>32</v>
      </c>
      <c r="E1327" s="3" t="s">
        <v>1476</v>
      </c>
      <c r="F1327" s="3" t="s">
        <v>186</v>
      </c>
      <c r="G1327" s="3" t="s">
        <v>44</v>
      </c>
      <c r="H1327" s="3" t="s">
        <v>1478</v>
      </c>
      <c r="I1327" s="3" t="s">
        <v>1479</v>
      </c>
      <c r="J1327" s="18" t="s">
        <v>3193</v>
      </c>
      <c r="K1327" s="12" t="str">
        <f t="shared" si="322"/>
        <v>Galil</v>
      </c>
      <c r="L1327" s="12" t="str">
        <f t="shared" si="323"/>
        <v>Insecticide</v>
      </c>
      <c r="M1327" s="4">
        <v>36256</v>
      </c>
      <c r="N1327" s="4">
        <v>36.26</v>
      </c>
      <c r="O1327" s="4">
        <v>66300</v>
      </c>
      <c r="P1327" s="15">
        <f t="shared" si="327"/>
        <v>1.8286628420123565</v>
      </c>
      <c r="Q1327" s="10"/>
      <c r="R1327" s="10"/>
      <c r="S1327" s="10"/>
    </row>
    <row r="1328" spans="1:19" ht="22" customHeight="1" x14ac:dyDescent="0.3">
      <c r="A1328" s="5">
        <v>43285</v>
      </c>
      <c r="B1328" s="21" t="str">
        <f t="shared" si="324"/>
        <v>July, 2018</v>
      </c>
      <c r="C1328" s="21" t="str">
        <f t="shared" si="325"/>
        <v>July, 2018´</v>
      </c>
      <c r="D1328" s="6" t="s">
        <v>32</v>
      </c>
      <c r="E1328" s="6" t="s">
        <v>65</v>
      </c>
      <c r="F1328" s="6" t="s">
        <v>227</v>
      </c>
      <c r="G1328" s="6" t="s">
        <v>44</v>
      </c>
      <c r="H1328" s="6" t="s">
        <v>73</v>
      </c>
      <c r="I1328" s="6" t="s">
        <v>1480</v>
      </c>
      <c r="J1328" s="12" t="str">
        <f t="shared" ref="J1328" si="336">IF(ISNUMBER(SEARCH("DMS",I1328)),"Dimethyl Sulfate",IF(ISNUMBER(SEARCH("2,4-XILIDIN",I1328)),"2,4-Xylidine",IF(ISNUMBER(SEARCH("GALIGAN",I1328)),"Oxyfluorfen",IF(ISNUMBER(SEARCH("DIMETHYLAMINE",I1328)),"Dimethylamine",IF(ISNUMBER(SEARCH("ORTHOFORMATE",I1328)),"Trimethyl orthoformate",IF(ISNUMBER(SEARCH("NOVALURON",I1328)),"Novaluron",IF(ISNUMBER(SEARCH("DIMETHYL SULPHATE",I1328)),"Dimethyl Sulphate",IF(ISNUMBER(SEARCH("ALTAPYNE",I1328)),"Acid Based Co-Emulsifier",IF(ISNUMBER(SEARCH("METHANESULFONYL",I1328)),"Methanesulfonyl chloride",IF(ISNUMBER(SEARCH("METHYL FORMATE",I1328)),"Methanoate",IF(ISNUMBER(SEARCH("FLUEN",I1328)),"Fluensulfone","FIX IT")))))))))))</f>
        <v>Oxyfluorfen</v>
      </c>
      <c r="K1328" s="12" t="str">
        <f t="shared" si="322"/>
        <v>Galigan 240 EC</v>
      </c>
      <c r="L1328" s="12" t="str">
        <f t="shared" si="323"/>
        <v>Herbicide</v>
      </c>
      <c r="M1328" s="7">
        <v>88090</v>
      </c>
      <c r="N1328" s="7">
        <v>88.09</v>
      </c>
      <c r="O1328" s="7">
        <v>903000</v>
      </c>
      <c r="P1328" s="15">
        <f t="shared" si="327"/>
        <v>10.250879782041094</v>
      </c>
      <c r="Q1328" s="7"/>
      <c r="R1328" s="7"/>
      <c r="S1328" s="7"/>
    </row>
    <row r="1329" spans="1:19" ht="22" customHeight="1" x14ac:dyDescent="0.3">
      <c r="A1329" s="2">
        <v>43285</v>
      </c>
      <c r="B1329" s="21" t="str">
        <f t="shared" si="324"/>
        <v>July, 2018</v>
      </c>
      <c r="C1329" s="21" t="str">
        <f t="shared" si="325"/>
        <v>July, 2018´</v>
      </c>
      <c r="D1329" s="3" t="s">
        <v>32</v>
      </c>
      <c r="E1329" s="3" t="s">
        <v>77</v>
      </c>
      <c r="F1329" s="3" t="s">
        <v>227</v>
      </c>
      <c r="G1329" s="3" t="s">
        <v>44</v>
      </c>
      <c r="H1329" s="3" t="s">
        <v>669</v>
      </c>
      <c r="I1329" s="3" t="s">
        <v>1481</v>
      </c>
      <c r="J1329" s="18" t="s">
        <v>3193</v>
      </c>
      <c r="K1329" s="12" t="str">
        <f t="shared" si="322"/>
        <v>Galil</v>
      </c>
      <c r="L1329" s="12" t="str">
        <f t="shared" si="323"/>
        <v>Insecticide</v>
      </c>
      <c r="M1329" s="4">
        <v>144270</v>
      </c>
      <c r="N1329" s="4">
        <v>144.27000000000001</v>
      </c>
      <c r="O1329" s="4">
        <v>1455000</v>
      </c>
      <c r="P1329" s="15">
        <f t="shared" si="327"/>
        <v>10.085256810147639</v>
      </c>
      <c r="Q1329" s="10"/>
      <c r="R1329" s="10"/>
      <c r="S1329" s="10"/>
    </row>
    <row r="1330" spans="1:19" ht="22" customHeight="1" x14ac:dyDescent="0.3">
      <c r="A1330" s="5">
        <v>43285</v>
      </c>
      <c r="B1330" s="21" t="str">
        <f t="shared" si="324"/>
        <v>July, 2018</v>
      </c>
      <c r="C1330" s="21" t="str">
        <f t="shared" si="325"/>
        <v>July, 2018´</v>
      </c>
      <c r="D1330" s="6" t="s">
        <v>32</v>
      </c>
      <c r="E1330" s="6" t="s">
        <v>628</v>
      </c>
      <c r="F1330" s="6" t="s">
        <v>195</v>
      </c>
      <c r="G1330" s="6" t="s">
        <v>44</v>
      </c>
      <c r="H1330" s="6" t="s">
        <v>339</v>
      </c>
      <c r="I1330" s="11" t="s">
        <v>1482</v>
      </c>
      <c r="J1330" s="12" t="str">
        <f t="shared" si="335"/>
        <v>Omethoate</v>
      </c>
      <c r="K1330" s="12" t="str">
        <f t="shared" si="322"/>
        <v>Not Identified</v>
      </c>
      <c r="L1330" s="12" t="str">
        <f t="shared" si="323"/>
        <v>General Chemical</v>
      </c>
      <c r="M1330" s="7">
        <v>37200</v>
      </c>
      <c r="N1330" s="7">
        <v>37.200000000000003</v>
      </c>
      <c r="O1330" s="7">
        <v>89300</v>
      </c>
      <c r="P1330" s="15">
        <f t="shared" si="327"/>
        <v>2.400537634408602</v>
      </c>
      <c r="Q1330" s="7"/>
      <c r="R1330" s="7"/>
      <c r="S1330" s="7"/>
    </row>
    <row r="1331" spans="1:19" ht="22" customHeight="1" x14ac:dyDescent="0.3">
      <c r="A1331" s="2">
        <v>43285</v>
      </c>
      <c r="B1331" s="21" t="str">
        <f t="shared" si="324"/>
        <v>July, 2018</v>
      </c>
      <c r="C1331" s="21" t="str">
        <f t="shared" si="325"/>
        <v>July, 2018´</v>
      </c>
      <c r="D1331" s="3" t="s">
        <v>32</v>
      </c>
      <c r="E1331" s="3" t="s">
        <v>507</v>
      </c>
      <c r="F1331" s="3" t="s">
        <v>106</v>
      </c>
      <c r="G1331" s="3" t="s">
        <v>44</v>
      </c>
      <c r="H1331" s="3" t="s">
        <v>159</v>
      </c>
      <c r="I1331" s="3" t="s">
        <v>1464</v>
      </c>
      <c r="J1331" s="12" t="str">
        <f t="shared" si="335"/>
        <v>Glyphosate</v>
      </c>
      <c r="K1331" s="12" t="str">
        <f t="shared" si="322"/>
        <v>Not Identified</v>
      </c>
      <c r="L1331" s="12" t="str">
        <f t="shared" si="323"/>
        <v>General Chemical</v>
      </c>
      <c r="M1331" s="4">
        <v>139320.01</v>
      </c>
      <c r="N1331" s="4">
        <v>139.32</v>
      </c>
      <c r="O1331" s="4">
        <v>833000</v>
      </c>
      <c r="P1331" s="15">
        <f t="shared" si="327"/>
        <v>5.9790406274016199</v>
      </c>
      <c r="Q1331" s="10"/>
      <c r="R1331" s="10"/>
      <c r="S1331" s="10"/>
    </row>
    <row r="1332" spans="1:19" ht="22" customHeight="1" x14ac:dyDescent="0.3">
      <c r="A1332" s="5">
        <v>43285</v>
      </c>
      <c r="B1332" s="21" t="str">
        <f t="shared" si="324"/>
        <v>July, 2018</v>
      </c>
      <c r="C1332" s="21" t="str">
        <f t="shared" si="325"/>
        <v>July, 2018´</v>
      </c>
      <c r="D1332" s="6" t="s">
        <v>32</v>
      </c>
      <c r="E1332" s="6" t="s">
        <v>507</v>
      </c>
      <c r="F1332" s="6" t="s">
        <v>106</v>
      </c>
      <c r="G1332" s="6" t="s">
        <v>44</v>
      </c>
      <c r="H1332" s="6" t="s">
        <v>159</v>
      </c>
      <c r="I1332" s="6" t="s">
        <v>1483</v>
      </c>
      <c r="J1332" s="12" t="str">
        <f t="shared" si="335"/>
        <v>Glyphosate</v>
      </c>
      <c r="K1332" s="12" t="str">
        <f t="shared" si="322"/>
        <v>Not Identified</v>
      </c>
      <c r="L1332" s="12" t="str">
        <f t="shared" si="323"/>
        <v>General Chemical</v>
      </c>
      <c r="M1332" s="7">
        <v>116100</v>
      </c>
      <c r="N1332" s="7">
        <v>116.1</v>
      </c>
      <c r="O1332" s="7">
        <v>694000</v>
      </c>
      <c r="P1332" s="15">
        <f t="shared" si="327"/>
        <v>5.9776055124892338</v>
      </c>
      <c r="Q1332" s="7"/>
      <c r="R1332" s="7"/>
      <c r="S1332" s="7"/>
    </row>
    <row r="1333" spans="1:19" ht="22" customHeight="1" x14ac:dyDescent="0.3">
      <c r="A1333" s="2">
        <v>43285</v>
      </c>
      <c r="B1333" s="21" t="str">
        <f t="shared" si="324"/>
        <v>July, 2018</v>
      </c>
      <c r="C1333" s="21" t="str">
        <f t="shared" si="325"/>
        <v>July, 2018´</v>
      </c>
      <c r="D1333" s="3" t="s">
        <v>624</v>
      </c>
      <c r="E1333" s="3" t="s">
        <v>77</v>
      </c>
      <c r="F1333" s="3" t="s">
        <v>227</v>
      </c>
      <c r="G1333" s="3" t="s">
        <v>44</v>
      </c>
      <c r="H1333" s="3" t="s">
        <v>82</v>
      </c>
      <c r="I1333" s="3" t="s">
        <v>1484</v>
      </c>
      <c r="J1333" s="18" t="s">
        <v>3193</v>
      </c>
      <c r="K1333" s="12" t="str">
        <f t="shared" si="322"/>
        <v>Galil</v>
      </c>
      <c r="L1333" s="12" t="str">
        <f t="shared" si="323"/>
        <v>Insecticide</v>
      </c>
      <c r="M1333" s="4">
        <v>22050</v>
      </c>
      <c r="N1333" s="4">
        <v>22.05</v>
      </c>
      <c r="O1333" s="4">
        <v>736000</v>
      </c>
      <c r="P1333" s="15">
        <f t="shared" si="327"/>
        <v>33.378684807256235</v>
      </c>
      <c r="Q1333" s="10"/>
      <c r="R1333" s="10"/>
      <c r="S1333" s="10"/>
    </row>
    <row r="1334" spans="1:19" ht="22" customHeight="1" x14ac:dyDescent="0.3">
      <c r="A1334" s="5">
        <v>43285</v>
      </c>
      <c r="B1334" s="21" t="str">
        <f t="shared" si="324"/>
        <v>July, 2018</v>
      </c>
      <c r="C1334" s="21" t="str">
        <f t="shared" si="325"/>
        <v>July, 2018´</v>
      </c>
      <c r="D1334" s="6" t="s">
        <v>32</v>
      </c>
      <c r="E1334" s="6" t="s">
        <v>166</v>
      </c>
      <c r="F1334" s="6" t="s">
        <v>168</v>
      </c>
      <c r="G1334" s="6" t="s">
        <v>44</v>
      </c>
      <c r="H1334" s="6" t="s">
        <v>170</v>
      </c>
      <c r="I1334" s="6" t="s">
        <v>1486</v>
      </c>
      <c r="J1334" s="12" t="s">
        <v>3171</v>
      </c>
      <c r="K1334" s="12" t="str">
        <f t="shared" si="322"/>
        <v>Not Identified</v>
      </c>
      <c r="L1334" s="12" t="str">
        <f t="shared" si="323"/>
        <v>General Chemical</v>
      </c>
      <c r="M1334" s="7">
        <v>66660</v>
      </c>
      <c r="N1334" s="7">
        <v>66.66</v>
      </c>
      <c r="O1334" s="7">
        <v>343000</v>
      </c>
      <c r="P1334" s="15">
        <f t="shared" si="327"/>
        <v>5.1455145514551459</v>
      </c>
      <c r="Q1334" s="7"/>
      <c r="R1334" s="7"/>
      <c r="S1334" s="7"/>
    </row>
    <row r="1335" spans="1:19" ht="22" customHeight="1" x14ac:dyDescent="0.3">
      <c r="A1335" s="2">
        <v>43285</v>
      </c>
      <c r="B1335" s="21" t="str">
        <f t="shared" si="324"/>
        <v>July, 2018</v>
      </c>
      <c r="C1335" s="21" t="str">
        <f t="shared" si="325"/>
        <v>July, 2018´</v>
      </c>
      <c r="D1335" s="3" t="s">
        <v>624</v>
      </c>
      <c r="E1335" s="3" t="s">
        <v>77</v>
      </c>
      <c r="F1335" s="3" t="s">
        <v>227</v>
      </c>
      <c r="G1335" s="3" t="s">
        <v>44</v>
      </c>
      <c r="H1335" s="3" t="s">
        <v>82</v>
      </c>
      <c r="I1335" s="3" t="s">
        <v>1474</v>
      </c>
      <c r="J1335" s="18" t="s">
        <v>3193</v>
      </c>
      <c r="K1335" s="12" t="str">
        <f t="shared" si="322"/>
        <v>Galil</v>
      </c>
      <c r="L1335" s="12" t="str">
        <f t="shared" si="323"/>
        <v>Insecticide</v>
      </c>
      <c r="M1335" s="4">
        <v>22050</v>
      </c>
      <c r="N1335" s="4">
        <v>22.05</v>
      </c>
      <c r="O1335" s="4">
        <v>736000</v>
      </c>
      <c r="P1335" s="15">
        <f t="shared" si="327"/>
        <v>33.378684807256235</v>
      </c>
      <c r="Q1335" s="10"/>
      <c r="R1335" s="10"/>
      <c r="S1335" s="10"/>
    </row>
    <row r="1336" spans="1:19" ht="22" customHeight="1" x14ac:dyDescent="0.3">
      <c r="A1336" s="5">
        <v>43285</v>
      </c>
      <c r="B1336" s="21" t="str">
        <f t="shared" si="324"/>
        <v>July, 2018</v>
      </c>
      <c r="C1336" s="21" t="str">
        <f t="shared" si="325"/>
        <v>July, 2018´</v>
      </c>
      <c r="D1336" s="6" t="s">
        <v>32</v>
      </c>
      <c r="E1336" s="6" t="s">
        <v>507</v>
      </c>
      <c r="F1336" s="6" t="s">
        <v>106</v>
      </c>
      <c r="G1336" s="6" t="s">
        <v>44</v>
      </c>
      <c r="H1336" s="6" t="s">
        <v>159</v>
      </c>
      <c r="I1336" s="6" t="s">
        <v>1487</v>
      </c>
      <c r="J1336" s="12" t="str">
        <f>IF(ISNUMBER(SEARCH("CARBENDAZIM",I1336)),"Carbendazim",IF(ISNUMBER(SEARCH("4-D",I1336)),"2,4-Dichlorophenoxyacetic acid",IF(ISNUMBER(SEARCH("RIDOVER",I1336)),"Glyphosate",IF(ISNUMBER(SEARCH("POQUER",I1336)),"Clethodim",IF(ISNUMBER(SEARCH("LITER",I1336)),"Imidacloprid",IF(ISNUMBER(SEARCH("PYRINEX",I1336)),"Chlorpyrifos",IF(ISNUMBER(SEARCH("ORBIT",I1336)),"Omethoate",IF(ISNUMBER(SEARCH("HEXARON",I1336)),"Diuron",IF(ISNUMBER(SEARCH("ISOPROPYLAMINE",I1336)),"Isopropylamine",IF(ISNUMBER(SEARCH("GLYPHOSATE",I1336)),"Glyphosate",IF(ISNUMBER(SEARCH("MANCOZEB",I1336)),"Mancozeb Indofil",IF(ISNUMBER(SEARCH("PARAQUAT",I1336)),"Paraquat",IF(ISNUMBER(SEARCH("CAROMAX",I1336)),"Aromatic Solvent Mixture",IF(ISNUMBER(SEARCH("BUTIRON",I1336)),"Tebuthiuron",IF(ISNUMBER(SEARCH("VORAZ",I1336)),"Methomyl",IF(ISNUMBER(SEARCH("IMIDACLOPRID",I1336)),"Imidacloprid",IF(ISNUMBER(SEARCH("2 4 D",I1336)),"2,4-Dichlorophenoxyacetic acid",IF(ISNUMBER(SEARCH("IMIDACL",I1336)),"Imidacloprid",IF(ISNUMBER(SEARCH("DIUREX",I1336)),"Diuron",IF(ISNUMBER(SEARCH("RAPEL",I1336)),"Acephate","fix it"))))))))))))))))))))</f>
        <v>Glyphosate</v>
      </c>
      <c r="K1336" s="12" t="str">
        <f t="shared" si="322"/>
        <v>Not Identified</v>
      </c>
      <c r="L1336" s="12" t="str">
        <f t="shared" si="323"/>
        <v>General Chemical</v>
      </c>
      <c r="M1336" s="7">
        <v>139320.01</v>
      </c>
      <c r="N1336" s="7">
        <v>139.32</v>
      </c>
      <c r="O1336" s="7">
        <v>833000</v>
      </c>
      <c r="P1336" s="15">
        <f t="shared" si="327"/>
        <v>5.9790406274016199</v>
      </c>
      <c r="Q1336" s="7"/>
      <c r="R1336" s="7"/>
      <c r="S1336" s="7"/>
    </row>
    <row r="1337" spans="1:19" ht="22" customHeight="1" x14ac:dyDescent="0.3">
      <c r="A1337" s="2">
        <v>43285</v>
      </c>
      <c r="B1337" s="21" t="str">
        <f t="shared" si="324"/>
        <v>July, 2018</v>
      </c>
      <c r="C1337" s="21" t="str">
        <f t="shared" si="325"/>
        <v>July, 2018´</v>
      </c>
      <c r="D1337" s="3" t="s">
        <v>624</v>
      </c>
      <c r="E1337" s="3" t="s">
        <v>77</v>
      </c>
      <c r="F1337" s="3" t="s">
        <v>227</v>
      </c>
      <c r="G1337" s="3" t="s">
        <v>44</v>
      </c>
      <c r="H1337" s="3" t="s">
        <v>82</v>
      </c>
      <c r="I1337" s="3" t="s">
        <v>1488</v>
      </c>
      <c r="J1337" s="18" t="s">
        <v>3193</v>
      </c>
      <c r="K1337" s="12" t="str">
        <f t="shared" si="322"/>
        <v>Galil</v>
      </c>
      <c r="L1337" s="12" t="str">
        <f t="shared" si="323"/>
        <v>Insecticide</v>
      </c>
      <c r="M1337" s="4">
        <v>14700</v>
      </c>
      <c r="N1337" s="4">
        <v>14.7</v>
      </c>
      <c r="O1337" s="4">
        <v>491000</v>
      </c>
      <c r="P1337" s="15">
        <f t="shared" si="327"/>
        <v>33.401360544217688</v>
      </c>
      <c r="Q1337" s="10"/>
      <c r="R1337" s="10"/>
      <c r="S1337" s="10"/>
    </row>
    <row r="1338" spans="1:19" ht="22" customHeight="1" x14ac:dyDescent="0.3">
      <c r="A1338" s="5">
        <v>43285</v>
      </c>
      <c r="B1338" s="21" t="str">
        <f t="shared" si="324"/>
        <v>July, 2018</v>
      </c>
      <c r="C1338" s="21" t="str">
        <f t="shared" si="325"/>
        <v>July, 2018´</v>
      </c>
      <c r="D1338" s="6" t="s">
        <v>624</v>
      </c>
      <c r="E1338" s="6" t="s">
        <v>77</v>
      </c>
      <c r="F1338" s="6" t="s">
        <v>227</v>
      </c>
      <c r="G1338" s="6" t="s">
        <v>44</v>
      </c>
      <c r="H1338" s="6" t="s">
        <v>82</v>
      </c>
      <c r="I1338" s="6" t="s">
        <v>1484</v>
      </c>
      <c r="J1338" s="18" t="s">
        <v>3193</v>
      </c>
      <c r="K1338" s="12" t="str">
        <f t="shared" si="322"/>
        <v>Galil</v>
      </c>
      <c r="L1338" s="12" t="str">
        <f t="shared" si="323"/>
        <v>Insecticide</v>
      </c>
      <c r="M1338" s="7">
        <v>22050</v>
      </c>
      <c r="N1338" s="7">
        <v>22.05</v>
      </c>
      <c r="O1338" s="7">
        <v>736000</v>
      </c>
      <c r="P1338" s="15">
        <f t="shared" si="327"/>
        <v>33.378684807256235</v>
      </c>
      <c r="Q1338" s="7"/>
      <c r="R1338" s="7"/>
      <c r="S1338" s="7"/>
    </row>
    <row r="1339" spans="1:19" ht="22" customHeight="1" x14ac:dyDescent="0.3">
      <c r="A1339" s="2">
        <v>43284</v>
      </c>
      <c r="B1339" s="21" t="str">
        <f t="shared" si="324"/>
        <v>July, 2018</v>
      </c>
      <c r="C1339" s="21" t="str">
        <f t="shared" si="325"/>
        <v>July, 2018´</v>
      </c>
      <c r="D1339" s="3" t="s">
        <v>584</v>
      </c>
      <c r="E1339" s="3" t="s">
        <v>77</v>
      </c>
      <c r="F1339" s="3" t="s">
        <v>67</v>
      </c>
      <c r="G1339" s="3" t="s">
        <v>44</v>
      </c>
      <c r="H1339" s="3" t="s">
        <v>82</v>
      </c>
      <c r="I1339" s="3" t="s">
        <v>1490</v>
      </c>
      <c r="J1339" s="12" t="s">
        <v>3193</v>
      </c>
      <c r="K1339" s="12" t="str">
        <f t="shared" si="322"/>
        <v>Galil</v>
      </c>
      <c r="L1339" s="12" t="str">
        <f t="shared" si="323"/>
        <v>Insecticide</v>
      </c>
      <c r="M1339" s="4">
        <v>22050</v>
      </c>
      <c r="N1339" s="4">
        <v>22.05</v>
      </c>
      <c r="O1339" s="4">
        <v>736000</v>
      </c>
      <c r="P1339" s="15">
        <f t="shared" si="327"/>
        <v>33.378684807256235</v>
      </c>
      <c r="Q1339" s="10"/>
      <c r="R1339" s="10"/>
      <c r="S1339" s="10"/>
    </row>
    <row r="1340" spans="1:19" ht="22" customHeight="1" x14ac:dyDescent="0.3">
      <c r="A1340" s="5">
        <v>43284</v>
      </c>
      <c r="B1340" s="21" t="str">
        <f t="shared" si="324"/>
        <v>July, 2018</v>
      </c>
      <c r="C1340" s="21" t="str">
        <f t="shared" si="325"/>
        <v>July, 2018´</v>
      </c>
      <c r="D1340" s="6" t="s">
        <v>584</v>
      </c>
      <c r="E1340" s="6" t="s">
        <v>77</v>
      </c>
      <c r="F1340" s="6" t="s">
        <v>67</v>
      </c>
      <c r="G1340" s="6" t="s">
        <v>44</v>
      </c>
      <c r="H1340" s="6" t="s">
        <v>82</v>
      </c>
      <c r="I1340" s="6" t="s">
        <v>1491</v>
      </c>
      <c r="J1340" s="18" t="s">
        <v>3193</v>
      </c>
      <c r="K1340" s="12" t="str">
        <f t="shared" si="322"/>
        <v>Galil</v>
      </c>
      <c r="L1340" s="12" t="str">
        <f t="shared" si="323"/>
        <v>Insecticide</v>
      </c>
      <c r="M1340" s="7">
        <v>22050</v>
      </c>
      <c r="N1340" s="7">
        <v>22.05</v>
      </c>
      <c r="O1340" s="7">
        <v>736000</v>
      </c>
      <c r="P1340" s="15">
        <f t="shared" si="327"/>
        <v>33.378684807256235</v>
      </c>
      <c r="Q1340" s="7"/>
      <c r="R1340" s="7"/>
      <c r="S1340" s="7"/>
    </row>
    <row r="1341" spans="1:19" ht="22" customHeight="1" x14ac:dyDescent="0.3">
      <c r="A1341" s="2">
        <v>43284</v>
      </c>
      <c r="B1341" s="21" t="str">
        <f t="shared" si="324"/>
        <v>July, 2018</v>
      </c>
      <c r="C1341" s="21" t="str">
        <f t="shared" si="325"/>
        <v>July, 2018´</v>
      </c>
      <c r="D1341" s="3" t="s">
        <v>32</v>
      </c>
      <c r="E1341" s="3" t="s">
        <v>65</v>
      </c>
      <c r="F1341" s="3" t="s">
        <v>67</v>
      </c>
      <c r="G1341" s="3" t="s">
        <v>44</v>
      </c>
      <c r="H1341" s="3" t="s">
        <v>73</v>
      </c>
      <c r="I1341" s="3" t="s">
        <v>1492</v>
      </c>
      <c r="J1341" s="12" t="str">
        <f t="shared" ref="J1341:J1343" si="337">IF(ISNUMBER(SEARCH("CARBENDAZIM",I1341)),"Carbendazim",IF(ISNUMBER(SEARCH("4-D",I1341)),"2,4-Dichlorophenoxyacetic acid",IF(ISNUMBER(SEARCH("RIDOVER",I1341)),"Glyphosate",IF(ISNUMBER(SEARCH("POQUER",I1341)),"Clethodim",IF(ISNUMBER(SEARCH("LITER",I1341)),"Imidacloprid",IF(ISNUMBER(SEARCH("PYRINEX",I1341)),"Chlorpyrifos",IF(ISNUMBER(SEARCH("ORBIT",I1341)),"Omethoate",IF(ISNUMBER(SEARCH("HEXARON",I1341)),"Diuron",IF(ISNUMBER(SEARCH("ISOPROPYLAMINE",I1341)),"Isopropylamine",IF(ISNUMBER(SEARCH("GLYPHOSATE",I1341)),"Glyphosate",IF(ISNUMBER(SEARCH("MANCOZEB",I1341)),"Mancozeb Indofil",IF(ISNUMBER(SEARCH("PARAQUAT",I1341)),"Paraquat",IF(ISNUMBER(SEARCH("CAROMAX",I1341)),"Aromatic Solvent Mixture",IF(ISNUMBER(SEARCH("BUTIRON",I1341)),"Tebuthiuron",IF(ISNUMBER(SEARCH("VORAZ",I1341)),"Methomyl",IF(ISNUMBER(SEARCH("IMIDACLOPRID",I1341)),"Imidacloprid",IF(ISNUMBER(SEARCH("2 4 D",I1341)),"2,4-Dichlorophenoxyacetic acid",IF(ISNUMBER(SEARCH("IMIDACL",I1341)),"Imidacloprid",IF(ISNUMBER(SEARCH("DIUREX",I1341)),"Diuron",IF(ISNUMBER(SEARCH("RAPEL",I1341)),"Acephate","fix it"))))))))))))))))))))</f>
        <v>Clethodim</v>
      </c>
      <c r="K1341" s="12" t="str">
        <f t="shared" si="322"/>
        <v>Platinum</v>
      </c>
      <c r="L1341" s="12" t="str">
        <f t="shared" si="323"/>
        <v>Herbicide</v>
      </c>
      <c r="M1341" s="4">
        <v>119966</v>
      </c>
      <c r="N1341" s="4">
        <v>119.97</v>
      </c>
      <c r="O1341" s="4">
        <v>1230000</v>
      </c>
      <c r="P1341" s="15">
        <f t="shared" si="327"/>
        <v>10.252904989747096</v>
      </c>
      <c r="Q1341" s="10"/>
      <c r="R1341" s="10"/>
      <c r="S1341" s="10"/>
    </row>
    <row r="1342" spans="1:19" ht="22" customHeight="1" x14ac:dyDescent="0.3">
      <c r="A1342" s="5">
        <v>43284</v>
      </c>
      <c r="B1342" s="21" t="str">
        <f t="shared" si="324"/>
        <v>July, 2018</v>
      </c>
      <c r="C1342" s="21" t="str">
        <f t="shared" si="325"/>
        <v>July, 2018´</v>
      </c>
      <c r="D1342" s="6" t="s">
        <v>32</v>
      </c>
      <c r="E1342" s="6" t="s">
        <v>65</v>
      </c>
      <c r="F1342" s="6" t="s">
        <v>67</v>
      </c>
      <c r="G1342" s="6" t="s">
        <v>44</v>
      </c>
      <c r="H1342" s="6" t="s">
        <v>73</v>
      </c>
      <c r="I1342" s="6" t="s">
        <v>1493</v>
      </c>
      <c r="J1342" s="12" t="s">
        <v>3160</v>
      </c>
      <c r="K1342" s="12" t="str">
        <f t="shared" si="322"/>
        <v>Not Identified</v>
      </c>
      <c r="L1342" s="12" t="str">
        <f t="shared" si="323"/>
        <v>General Chemical</v>
      </c>
      <c r="M1342" s="7">
        <v>132789.99</v>
      </c>
      <c r="N1342" s="7">
        <v>132.79</v>
      </c>
      <c r="O1342" s="7">
        <v>1362000</v>
      </c>
      <c r="P1342" s="15">
        <f t="shared" si="327"/>
        <v>10.256797217922827</v>
      </c>
      <c r="Q1342" s="7"/>
      <c r="R1342" s="7"/>
      <c r="S1342" s="7"/>
    </row>
    <row r="1343" spans="1:19" ht="22" customHeight="1" x14ac:dyDescent="0.3">
      <c r="A1343" s="2">
        <v>43284</v>
      </c>
      <c r="B1343" s="21" t="str">
        <f t="shared" si="324"/>
        <v>July, 2018</v>
      </c>
      <c r="C1343" s="21" t="str">
        <f t="shared" si="325"/>
        <v>July, 2018´</v>
      </c>
      <c r="D1343" s="3" t="s">
        <v>32</v>
      </c>
      <c r="E1343" s="3" t="s">
        <v>65</v>
      </c>
      <c r="F1343" s="3" t="s">
        <v>67</v>
      </c>
      <c r="G1343" s="3" t="s">
        <v>44</v>
      </c>
      <c r="H1343" s="3" t="s">
        <v>73</v>
      </c>
      <c r="I1343" s="3" t="s">
        <v>1494</v>
      </c>
      <c r="J1343" s="12" t="str">
        <f t="shared" si="337"/>
        <v>Tebuthiuron</v>
      </c>
      <c r="K1343" s="12" t="str">
        <f t="shared" si="322"/>
        <v>Butiron</v>
      </c>
      <c r="L1343" s="12" t="str">
        <f t="shared" si="323"/>
        <v>Herbicide</v>
      </c>
      <c r="M1343" s="4">
        <v>132789.99</v>
      </c>
      <c r="N1343" s="4">
        <v>132.79</v>
      </c>
      <c r="O1343" s="4">
        <v>1362000</v>
      </c>
      <c r="P1343" s="15">
        <f t="shared" si="327"/>
        <v>10.256797217922827</v>
      </c>
      <c r="Q1343" s="10"/>
      <c r="R1343" s="10"/>
      <c r="S1343" s="10"/>
    </row>
    <row r="1344" spans="1:19" ht="22" customHeight="1" x14ac:dyDescent="0.3">
      <c r="A1344" s="5">
        <v>43284</v>
      </c>
      <c r="B1344" s="21" t="str">
        <f t="shared" si="324"/>
        <v>July, 2018</v>
      </c>
      <c r="C1344" s="21" t="str">
        <f t="shared" si="325"/>
        <v>July, 2018´</v>
      </c>
      <c r="D1344" s="6" t="s">
        <v>32</v>
      </c>
      <c r="E1344" s="6" t="s">
        <v>65</v>
      </c>
      <c r="F1344" s="6" t="s">
        <v>67</v>
      </c>
      <c r="G1344" s="6" t="s">
        <v>44</v>
      </c>
      <c r="H1344" s="6" t="s">
        <v>73</v>
      </c>
      <c r="I1344" s="6" t="s">
        <v>1495</v>
      </c>
      <c r="J1344" s="12" t="str">
        <f>IF(ISNUMBER(SEARCH("BUTYRAMIDE",I1344)),"2,3-Dimethyl Butyramide",IF(ISNUMBER(SEARCH("FOLPET",I1344)),"Folpet",IF(ISNUMBER(SEARCH("METHYL [2-({[6- (TRIFLUOROMETHYL) PYRIDIN-2-YL] OXY} METHYL) PHENYL",I1344)),"Esther",IF(ISNUMBER(SEARCH("TEBUCONAZOL",I1344)),"Tebuconazole",IF(ISNUMBER(SEARCH("DICHLOROPHENYL",I1344)),"Dichlorophenyl Isocyanates",IF(ISNUMBER(SEARCH("CAPTAN",I1344)),"Captan",IF(ISNUMBER(SEARCH("DIMETHYLACETAMID",I1344)),"Dimethylacetamide",IF(ISNUMBER(SEARCH("AFALON",I1344)),"Linuron","FIX IT"))))))))</f>
        <v>Linuron</v>
      </c>
      <c r="K1344" s="12" t="str">
        <f t="shared" si="322"/>
        <v>Afalon</v>
      </c>
      <c r="L1344" s="12" t="str">
        <f t="shared" si="323"/>
        <v>Herbicide</v>
      </c>
      <c r="M1344" s="7">
        <v>20090</v>
      </c>
      <c r="N1344" s="7">
        <v>20.09</v>
      </c>
      <c r="O1344" s="7">
        <v>206000</v>
      </c>
      <c r="P1344" s="15">
        <f t="shared" si="327"/>
        <v>10.253857640617223</v>
      </c>
      <c r="Q1344" s="7"/>
      <c r="R1344" s="7"/>
      <c r="S1344" s="7"/>
    </row>
    <row r="1345" spans="1:19" ht="22" customHeight="1" x14ac:dyDescent="0.3">
      <c r="A1345" s="2">
        <v>43284</v>
      </c>
      <c r="B1345" s="21" t="str">
        <f t="shared" si="324"/>
        <v>July, 2018</v>
      </c>
      <c r="C1345" s="21" t="str">
        <f t="shared" si="325"/>
        <v>July, 2018´</v>
      </c>
      <c r="D1345" s="3" t="s">
        <v>584</v>
      </c>
      <c r="E1345" s="3" t="s">
        <v>77</v>
      </c>
      <c r="F1345" s="3" t="s">
        <v>67</v>
      </c>
      <c r="G1345" s="3" t="s">
        <v>44</v>
      </c>
      <c r="H1345" s="3" t="s">
        <v>82</v>
      </c>
      <c r="I1345" s="3" t="s">
        <v>1496</v>
      </c>
      <c r="J1345" s="18" t="s">
        <v>3193</v>
      </c>
      <c r="K1345" s="12" t="str">
        <f t="shared" si="322"/>
        <v>Galil</v>
      </c>
      <c r="L1345" s="12" t="str">
        <f t="shared" si="323"/>
        <v>Insecticide</v>
      </c>
      <c r="M1345" s="4">
        <v>14700</v>
      </c>
      <c r="N1345" s="4">
        <v>14.7</v>
      </c>
      <c r="O1345" s="4">
        <v>491000</v>
      </c>
      <c r="P1345" s="15">
        <f t="shared" si="327"/>
        <v>33.401360544217688</v>
      </c>
      <c r="Q1345" s="10"/>
      <c r="R1345" s="10"/>
      <c r="S1345" s="10"/>
    </row>
    <row r="1346" spans="1:19" ht="22" customHeight="1" x14ac:dyDescent="0.3">
      <c r="A1346" s="5">
        <v>43283</v>
      </c>
      <c r="B1346" s="21" t="str">
        <f t="shared" si="324"/>
        <v>July, 2018</v>
      </c>
      <c r="C1346" s="21" t="str">
        <f t="shared" si="325"/>
        <v>July, 2018´</v>
      </c>
      <c r="D1346" s="6" t="s">
        <v>32</v>
      </c>
      <c r="E1346" s="6" t="s">
        <v>507</v>
      </c>
      <c r="F1346" s="6" t="s">
        <v>60</v>
      </c>
      <c r="G1346" s="6" t="s">
        <v>44</v>
      </c>
      <c r="H1346" s="6" t="s">
        <v>1080</v>
      </c>
      <c r="I1346" s="6" t="s">
        <v>1497</v>
      </c>
      <c r="J1346" s="18" t="s">
        <v>3193</v>
      </c>
      <c r="K1346" s="12" t="str">
        <f t="shared" ref="K1346:K1409" si="338">VLOOKUP(J1346,Q:S,2, FALSE)</f>
        <v>Galil</v>
      </c>
      <c r="L1346" s="12" t="str">
        <f t="shared" ref="L1346:L1409" si="339">VLOOKUP(K1346,R:T,2, FALSE)</f>
        <v>Insecticide</v>
      </c>
      <c r="M1346" s="7">
        <v>150336</v>
      </c>
      <c r="N1346" s="7">
        <v>150.34</v>
      </c>
      <c r="O1346" s="7">
        <v>898000</v>
      </c>
      <c r="P1346" s="15">
        <f t="shared" si="327"/>
        <v>5.9732865048957002</v>
      </c>
      <c r="Q1346" s="7"/>
      <c r="R1346" s="7"/>
      <c r="S1346" s="7"/>
    </row>
    <row r="1347" spans="1:19" ht="22" customHeight="1" x14ac:dyDescent="0.3">
      <c r="A1347" s="2">
        <v>43281</v>
      </c>
      <c r="B1347" s="21" t="str">
        <f t="shared" ref="B1347:B1410" si="340">TEXT(A1347,"MMMMMMM, YYYY")</f>
        <v>June, 2018</v>
      </c>
      <c r="C1347" s="21" t="str">
        <f t="shared" ref="C1347:C1410" si="341">B1347&amp;"´"</f>
        <v>June, 2018´</v>
      </c>
      <c r="D1347" s="3" t="s">
        <v>32</v>
      </c>
      <c r="E1347" s="3" t="s">
        <v>1041</v>
      </c>
      <c r="F1347" s="3" t="s">
        <v>60</v>
      </c>
      <c r="G1347" s="3" t="s">
        <v>44</v>
      </c>
      <c r="H1347" s="3" t="s">
        <v>418</v>
      </c>
      <c r="I1347" s="3" t="s">
        <v>1043</v>
      </c>
      <c r="J1347" s="12" t="s">
        <v>3135</v>
      </c>
      <c r="K1347" s="12" t="str">
        <f t="shared" si="338"/>
        <v>Shelter</v>
      </c>
      <c r="L1347" s="12" t="str">
        <f t="shared" si="339"/>
        <v>Insecticide</v>
      </c>
      <c r="M1347" s="4">
        <v>6048</v>
      </c>
      <c r="N1347" s="4">
        <v>6.05</v>
      </c>
      <c r="O1347" s="4">
        <v>199000</v>
      </c>
      <c r="P1347" s="15">
        <f t="shared" ref="P1347:P1410" si="342">O1347/M1347</f>
        <v>32.903439153439152</v>
      </c>
      <c r="Q1347" s="7"/>
      <c r="R1347" s="7"/>
      <c r="S1347" s="7"/>
    </row>
    <row r="1348" spans="1:19" ht="22" customHeight="1" x14ac:dyDescent="0.3">
      <c r="A1348" s="5">
        <v>43281</v>
      </c>
      <c r="B1348" s="21" t="str">
        <f t="shared" si="340"/>
        <v>June, 2018</v>
      </c>
      <c r="C1348" s="21" t="str">
        <f t="shared" si="341"/>
        <v>June, 2018´</v>
      </c>
      <c r="D1348" s="6" t="s">
        <v>32</v>
      </c>
      <c r="E1348" s="6" t="s">
        <v>1087</v>
      </c>
      <c r="F1348" s="6" t="s">
        <v>60</v>
      </c>
      <c r="G1348" s="6" t="s">
        <v>44</v>
      </c>
      <c r="H1348" s="6" t="s">
        <v>418</v>
      </c>
      <c r="I1348" s="6" t="s">
        <v>1498</v>
      </c>
      <c r="J1348" s="18" t="s">
        <v>3193</v>
      </c>
      <c r="K1348" s="12" t="str">
        <f t="shared" si="338"/>
        <v>Galil</v>
      </c>
      <c r="L1348" s="12" t="str">
        <f t="shared" si="339"/>
        <v>Insecticide</v>
      </c>
      <c r="M1348" s="7">
        <v>5030</v>
      </c>
      <c r="N1348" s="7">
        <v>5.03</v>
      </c>
      <c r="O1348" s="7">
        <v>166000</v>
      </c>
      <c r="P1348" s="15">
        <f t="shared" si="342"/>
        <v>33.00198807157058</v>
      </c>
      <c r="Q1348" s="10"/>
      <c r="R1348" s="10"/>
      <c r="S1348" s="10"/>
    </row>
    <row r="1349" spans="1:19" ht="22" customHeight="1" x14ac:dyDescent="0.3">
      <c r="A1349" s="2">
        <v>43280</v>
      </c>
      <c r="B1349" s="21" t="str">
        <f t="shared" si="340"/>
        <v>June, 2018</v>
      </c>
      <c r="C1349" s="21" t="str">
        <f t="shared" si="341"/>
        <v>June, 2018´</v>
      </c>
      <c r="D1349" s="3" t="s">
        <v>32</v>
      </c>
      <c r="E1349" s="3" t="s">
        <v>51</v>
      </c>
      <c r="F1349" s="3" t="s">
        <v>53</v>
      </c>
      <c r="G1349" s="3" t="s">
        <v>44</v>
      </c>
      <c r="H1349" s="3" t="s">
        <v>57</v>
      </c>
      <c r="I1349" s="3" t="s">
        <v>1499</v>
      </c>
      <c r="J1349" s="12" t="str">
        <f t="shared" ref="J1349" si="343">IF(ISNUMBER(SEARCH("CARBENDAZIM",I1349)),"Carbendazim",IF(ISNUMBER(SEARCH("4-D",I1349)),"2,4-Dichlorophenoxyacetic acid",IF(ISNUMBER(SEARCH("RIDOVER",I1349)),"Glyphosate",IF(ISNUMBER(SEARCH("POQUER",I1349)),"Clethodim",IF(ISNUMBER(SEARCH("LITER",I1349)),"Imidacloprid",IF(ISNUMBER(SEARCH("PYRINEX",I1349)),"Chlorpyrifos",IF(ISNUMBER(SEARCH("ORBIT",I1349)),"Omethoate",IF(ISNUMBER(SEARCH("HEXARON",I1349)),"Diuron",IF(ISNUMBER(SEARCH("ISOPROPYLAMINE",I1349)),"Isopropylamine",IF(ISNUMBER(SEARCH("GLYPHOSATE",I1349)),"Glyphosate",IF(ISNUMBER(SEARCH("MANCOZEB",I1349)),"Mancozeb Indofil",IF(ISNUMBER(SEARCH("PARAQUAT",I1349)),"Paraquat",IF(ISNUMBER(SEARCH("CAROMAX",I1349)),"Aromatic Solvent Mixture",IF(ISNUMBER(SEARCH("BUTIRON",I1349)),"Tebuthiuron",IF(ISNUMBER(SEARCH("VORAZ",I1349)),"Methomyl",IF(ISNUMBER(SEARCH("IMIDACLOPRID",I1349)),"Imidacloprid",IF(ISNUMBER(SEARCH("2 4 D",I1349)),"2,4-Dichlorophenoxyacetic acid",IF(ISNUMBER(SEARCH("IMIDACL",I1349)),"Imidacloprid",IF(ISNUMBER(SEARCH("DIUREX",I1349)),"Diuron",IF(ISNUMBER(SEARCH("RAPEL",I1349)),"Acephate","fix it"))))))))))))))))))))</f>
        <v>Carbendazim</v>
      </c>
      <c r="K1349" s="12" t="str">
        <f t="shared" si="338"/>
        <v>Not Identified</v>
      </c>
      <c r="L1349" s="12" t="str">
        <f t="shared" si="339"/>
        <v>General Chemical</v>
      </c>
      <c r="M1349" s="4">
        <v>48240</v>
      </c>
      <c r="N1349" s="4">
        <v>48.24</v>
      </c>
      <c r="O1349" s="4">
        <v>807000</v>
      </c>
      <c r="P1349" s="15">
        <f t="shared" si="342"/>
        <v>16.728855721393035</v>
      </c>
      <c r="Q1349" s="7"/>
      <c r="R1349" s="7"/>
      <c r="S1349" s="7"/>
    </row>
    <row r="1350" spans="1:19" ht="22" customHeight="1" x14ac:dyDescent="0.3">
      <c r="A1350" s="5">
        <v>43279</v>
      </c>
      <c r="B1350" s="21" t="str">
        <f t="shared" si="340"/>
        <v>June, 2018</v>
      </c>
      <c r="C1350" s="21" t="str">
        <f t="shared" si="341"/>
        <v>June, 2018´</v>
      </c>
      <c r="D1350" s="6" t="s">
        <v>624</v>
      </c>
      <c r="E1350" s="6" t="s">
        <v>77</v>
      </c>
      <c r="F1350" s="6" t="s">
        <v>227</v>
      </c>
      <c r="G1350" s="6" t="s">
        <v>44</v>
      </c>
      <c r="H1350" s="6" t="s">
        <v>82</v>
      </c>
      <c r="I1350" s="6" t="s">
        <v>1500</v>
      </c>
      <c r="J1350" s="18" t="s">
        <v>3193</v>
      </c>
      <c r="K1350" s="12" t="str">
        <f t="shared" si="338"/>
        <v>Galil</v>
      </c>
      <c r="L1350" s="12" t="str">
        <f t="shared" si="339"/>
        <v>Insecticide</v>
      </c>
      <c r="M1350" s="7">
        <v>22050</v>
      </c>
      <c r="N1350" s="7">
        <v>22.05</v>
      </c>
      <c r="O1350" s="7">
        <v>747000</v>
      </c>
      <c r="P1350" s="15">
        <f t="shared" si="342"/>
        <v>33.877551020408163</v>
      </c>
      <c r="Q1350" s="10"/>
      <c r="R1350" s="10"/>
      <c r="S1350" s="10"/>
    </row>
    <row r="1351" spans="1:19" ht="22" customHeight="1" x14ac:dyDescent="0.3">
      <c r="A1351" s="2">
        <v>43279</v>
      </c>
      <c r="B1351" s="21" t="str">
        <f t="shared" si="340"/>
        <v>June, 2018</v>
      </c>
      <c r="C1351" s="21" t="str">
        <f t="shared" si="341"/>
        <v>June, 2018´</v>
      </c>
      <c r="D1351" s="3" t="s">
        <v>624</v>
      </c>
      <c r="E1351" s="3" t="s">
        <v>77</v>
      </c>
      <c r="F1351" s="3" t="s">
        <v>227</v>
      </c>
      <c r="G1351" s="3" t="s">
        <v>44</v>
      </c>
      <c r="H1351" s="3" t="s">
        <v>82</v>
      </c>
      <c r="I1351" s="3" t="s">
        <v>1501</v>
      </c>
      <c r="J1351" s="12" t="s">
        <v>3186</v>
      </c>
      <c r="K1351" s="12" t="str">
        <f t="shared" si="338"/>
        <v>Rimon</v>
      </c>
      <c r="L1351" s="12" t="str">
        <f t="shared" si="339"/>
        <v>Insecticide</v>
      </c>
      <c r="M1351" s="4">
        <v>22050</v>
      </c>
      <c r="N1351" s="4">
        <v>22.05</v>
      </c>
      <c r="O1351" s="4">
        <v>747000</v>
      </c>
      <c r="P1351" s="15">
        <f t="shared" si="342"/>
        <v>33.877551020408163</v>
      </c>
      <c r="Q1351" s="7"/>
      <c r="R1351" s="7"/>
      <c r="S1351" s="7"/>
    </row>
    <row r="1352" spans="1:19" ht="22" customHeight="1" x14ac:dyDescent="0.3">
      <c r="A1352" s="5">
        <v>43279</v>
      </c>
      <c r="B1352" s="21" t="str">
        <f t="shared" si="340"/>
        <v>June, 2018</v>
      </c>
      <c r="C1352" s="21" t="str">
        <f t="shared" si="341"/>
        <v>June, 2018´</v>
      </c>
      <c r="D1352" s="6" t="s">
        <v>624</v>
      </c>
      <c r="E1352" s="6" t="s">
        <v>77</v>
      </c>
      <c r="F1352" s="6" t="s">
        <v>227</v>
      </c>
      <c r="G1352" s="6" t="s">
        <v>44</v>
      </c>
      <c r="H1352" s="6" t="s">
        <v>82</v>
      </c>
      <c r="I1352" s="6" t="s">
        <v>1502</v>
      </c>
      <c r="J1352" s="18" t="s">
        <v>3193</v>
      </c>
      <c r="K1352" s="12" t="str">
        <f t="shared" si="338"/>
        <v>Galil</v>
      </c>
      <c r="L1352" s="12" t="str">
        <f t="shared" si="339"/>
        <v>Insecticide</v>
      </c>
      <c r="M1352" s="7">
        <v>22050</v>
      </c>
      <c r="N1352" s="7">
        <v>22.05</v>
      </c>
      <c r="O1352" s="7">
        <v>747000</v>
      </c>
      <c r="P1352" s="15">
        <f t="shared" si="342"/>
        <v>33.877551020408163</v>
      </c>
      <c r="Q1352" s="10"/>
      <c r="R1352" s="10"/>
      <c r="S1352" s="10"/>
    </row>
    <row r="1353" spans="1:19" ht="22" customHeight="1" x14ac:dyDescent="0.3">
      <c r="A1353" s="2">
        <v>43279</v>
      </c>
      <c r="B1353" s="21" t="str">
        <f t="shared" si="340"/>
        <v>June, 2018</v>
      </c>
      <c r="C1353" s="21" t="str">
        <f t="shared" si="341"/>
        <v>June, 2018´</v>
      </c>
      <c r="D1353" s="3" t="s">
        <v>32</v>
      </c>
      <c r="E1353" s="3" t="s">
        <v>628</v>
      </c>
      <c r="F1353" s="3" t="s">
        <v>195</v>
      </c>
      <c r="G1353" s="3" t="s">
        <v>44</v>
      </c>
      <c r="H1353" s="3" t="s">
        <v>339</v>
      </c>
      <c r="I1353" s="3" t="s">
        <v>1503</v>
      </c>
      <c r="J1353" s="12" t="str">
        <f t="shared" ref="J1353:J1355" si="344">IF(ISNUMBER(SEARCH("CARBENDAZIM",I1353)),"Carbendazim",IF(ISNUMBER(SEARCH("4-D",I1353)),"2,4-Dichlorophenoxyacetic acid",IF(ISNUMBER(SEARCH("RIDOVER",I1353)),"Glyphosate",IF(ISNUMBER(SEARCH("POQUER",I1353)),"Clethodim",IF(ISNUMBER(SEARCH("LITER",I1353)),"Imidacloprid",IF(ISNUMBER(SEARCH("PYRINEX",I1353)),"Chlorpyrifos",IF(ISNUMBER(SEARCH("ORBIT",I1353)),"Omethoate",IF(ISNUMBER(SEARCH("HEXARON",I1353)),"Diuron",IF(ISNUMBER(SEARCH("ISOPROPYLAMINE",I1353)),"Isopropylamine",IF(ISNUMBER(SEARCH("GLYPHOSATE",I1353)),"Glyphosate",IF(ISNUMBER(SEARCH("MANCOZEB",I1353)),"Mancozeb Indofil",IF(ISNUMBER(SEARCH("PARAQUAT",I1353)),"Paraquat",IF(ISNUMBER(SEARCH("CAROMAX",I1353)),"Aromatic Solvent Mixture",IF(ISNUMBER(SEARCH("BUTIRON",I1353)),"Tebuthiuron",IF(ISNUMBER(SEARCH("VORAZ",I1353)),"Methomyl",IF(ISNUMBER(SEARCH("IMIDACLOPRID",I1353)),"Imidacloprid",IF(ISNUMBER(SEARCH("2 4 D",I1353)),"2,4-Dichlorophenoxyacetic acid",IF(ISNUMBER(SEARCH("IMIDACL",I1353)),"Imidacloprid",IF(ISNUMBER(SEARCH("DIUREX",I1353)),"Diuron",IF(ISNUMBER(SEARCH("RAPEL",I1353)),"Acephate","fix it"))))))))))))))))))))</f>
        <v>Omethoate</v>
      </c>
      <c r="K1353" s="12" t="str">
        <f t="shared" si="338"/>
        <v>Not Identified</v>
      </c>
      <c r="L1353" s="12" t="str">
        <f t="shared" si="339"/>
        <v>General Chemical</v>
      </c>
      <c r="M1353" s="4">
        <v>55800</v>
      </c>
      <c r="N1353" s="4">
        <v>55.8</v>
      </c>
      <c r="O1353" s="4">
        <v>134000</v>
      </c>
      <c r="P1353" s="15">
        <f t="shared" si="342"/>
        <v>2.4014336917562722</v>
      </c>
      <c r="Q1353" s="7"/>
      <c r="R1353" s="7"/>
      <c r="S1353" s="7"/>
    </row>
    <row r="1354" spans="1:19" ht="22" customHeight="1" x14ac:dyDescent="0.3">
      <c r="A1354" s="2">
        <v>43279</v>
      </c>
      <c r="B1354" s="21" t="str">
        <f t="shared" si="340"/>
        <v>June, 2018</v>
      </c>
      <c r="C1354" s="21" t="str">
        <f t="shared" si="341"/>
        <v>June, 2018´</v>
      </c>
      <c r="D1354" s="3" t="s">
        <v>32</v>
      </c>
      <c r="E1354" s="3" t="s">
        <v>77</v>
      </c>
      <c r="F1354" s="3" t="s">
        <v>227</v>
      </c>
      <c r="G1354" s="3" t="s">
        <v>44</v>
      </c>
      <c r="H1354" s="3" t="s">
        <v>82</v>
      </c>
      <c r="I1354" s="3" t="s">
        <v>1505</v>
      </c>
      <c r="J1354" s="12" t="s">
        <v>3178</v>
      </c>
      <c r="K1354" s="12" t="str">
        <f t="shared" si="338"/>
        <v>Deltamethrin</v>
      </c>
      <c r="L1354" s="12" t="str">
        <f t="shared" si="339"/>
        <v>Insecticide</v>
      </c>
      <c r="M1354" s="4">
        <v>10641</v>
      </c>
      <c r="N1354" s="4">
        <v>10.64</v>
      </c>
      <c r="O1354" s="4">
        <v>361000</v>
      </c>
      <c r="P1354" s="15">
        <f t="shared" si="342"/>
        <v>33.925382952730004</v>
      </c>
      <c r="Q1354" s="10"/>
      <c r="R1354" s="10"/>
      <c r="S1354" s="10"/>
    </row>
    <row r="1355" spans="1:19" ht="22" customHeight="1" x14ac:dyDescent="0.3">
      <c r="A1355" s="5">
        <v>43279</v>
      </c>
      <c r="B1355" s="21" t="str">
        <f t="shared" si="340"/>
        <v>June, 2018</v>
      </c>
      <c r="C1355" s="21" t="str">
        <f t="shared" si="341"/>
        <v>June, 2018´</v>
      </c>
      <c r="D1355" s="6" t="s">
        <v>32</v>
      </c>
      <c r="E1355" s="6" t="s">
        <v>65</v>
      </c>
      <c r="F1355" s="6" t="s">
        <v>227</v>
      </c>
      <c r="G1355" s="6" t="s">
        <v>44</v>
      </c>
      <c r="H1355" s="6" t="s">
        <v>73</v>
      </c>
      <c r="I1355" s="6" t="s">
        <v>1506</v>
      </c>
      <c r="J1355" s="12" t="str">
        <f t="shared" si="344"/>
        <v>Clethodim</v>
      </c>
      <c r="K1355" s="12" t="str">
        <f t="shared" si="338"/>
        <v>Platinum</v>
      </c>
      <c r="L1355" s="12" t="str">
        <f t="shared" si="339"/>
        <v>Herbicide</v>
      </c>
      <c r="M1355" s="7">
        <v>119966</v>
      </c>
      <c r="N1355" s="7">
        <v>119.97</v>
      </c>
      <c r="O1355" s="7">
        <v>826000</v>
      </c>
      <c r="P1355" s="15">
        <f t="shared" si="342"/>
        <v>6.8852841638464231</v>
      </c>
      <c r="Q1355" s="7"/>
      <c r="R1355" s="7"/>
      <c r="S1355" s="7"/>
    </row>
    <row r="1356" spans="1:19" ht="22" customHeight="1" x14ac:dyDescent="0.3">
      <c r="A1356" s="5">
        <v>43279</v>
      </c>
      <c r="B1356" s="21" t="str">
        <f t="shared" si="340"/>
        <v>June, 2018</v>
      </c>
      <c r="C1356" s="21" t="str">
        <f t="shared" si="341"/>
        <v>June, 2018´</v>
      </c>
      <c r="D1356" s="6" t="s">
        <v>32</v>
      </c>
      <c r="E1356" s="6" t="s">
        <v>65</v>
      </c>
      <c r="F1356" s="6" t="s">
        <v>227</v>
      </c>
      <c r="G1356" s="6" t="s">
        <v>44</v>
      </c>
      <c r="H1356" s="6" t="s">
        <v>73</v>
      </c>
      <c r="I1356" s="6" t="s">
        <v>1508</v>
      </c>
      <c r="J1356" s="12" t="str">
        <f t="shared" ref="J1356:J1370" si="345">IF(ISNUMBER(SEARCH("CARBENDAZIM",I1356)),"Carbendazim",IF(ISNUMBER(SEARCH("4-D",I1356)),"2,4-Dichlorophenoxyacetic acid",IF(ISNUMBER(SEARCH("RIDOVER",I1356)),"Glyphosate",IF(ISNUMBER(SEARCH("POQUER",I1356)),"Clethodim",IF(ISNUMBER(SEARCH("LITER",I1356)),"Imidacloprid",IF(ISNUMBER(SEARCH("PYRINEX",I1356)),"Chlorpyrifos",IF(ISNUMBER(SEARCH("ORBIT",I1356)),"Omethoate",IF(ISNUMBER(SEARCH("HEXARON",I1356)),"Diuron",IF(ISNUMBER(SEARCH("ISOPROPYLAMINE",I1356)),"Isopropylamine",IF(ISNUMBER(SEARCH("GLYPHOSATE",I1356)),"Glyphosate",IF(ISNUMBER(SEARCH("MANCOZEB",I1356)),"Mancozeb Indofil",IF(ISNUMBER(SEARCH("PARAQUAT",I1356)),"Paraquat",IF(ISNUMBER(SEARCH("CAROMAX",I1356)),"Aromatic Solvent Mixture",IF(ISNUMBER(SEARCH("BUTIRON",I1356)),"Tebuthiuron",IF(ISNUMBER(SEARCH("VORAZ",I1356)),"Methomyl",IF(ISNUMBER(SEARCH("IMIDACLOPRID",I1356)),"Imidacloprid",IF(ISNUMBER(SEARCH("2 4 D",I1356)),"2,4-Dichlorophenoxyacetic acid",IF(ISNUMBER(SEARCH("IMIDACL",I1356)),"Imidacloprid",IF(ISNUMBER(SEARCH("DIUREX",I1356)),"Diuron",IF(ISNUMBER(SEARCH("RAPEL",I1356)),"Acephate","fix it"))))))))))))))))))))</f>
        <v>Tebuthiuron</v>
      </c>
      <c r="K1356" s="12" t="str">
        <f t="shared" si="338"/>
        <v>Butiron</v>
      </c>
      <c r="L1356" s="12" t="str">
        <f t="shared" si="339"/>
        <v>Herbicide</v>
      </c>
      <c r="M1356" s="7">
        <v>151760</v>
      </c>
      <c r="N1356" s="7">
        <v>151.76</v>
      </c>
      <c r="O1356" s="7">
        <v>1045000</v>
      </c>
      <c r="P1356" s="15">
        <f t="shared" si="342"/>
        <v>6.8858724301528733</v>
      </c>
      <c r="Q1356" s="7"/>
      <c r="R1356" s="7"/>
      <c r="S1356" s="7"/>
    </row>
    <row r="1357" spans="1:19" ht="22" customHeight="1" x14ac:dyDescent="0.3">
      <c r="A1357" s="2">
        <v>43279</v>
      </c>
      <c r="B1357" s="21" t="str">
        <f t="shared" si="340"/>
        <v>June, 2018</v>
      </c>
      <c r="C1357" s="21" t="str">
        <f t="shared" si="341"/>
        <v>June, 2018´</v>
      </c>
      <c r="D1357" s="3" t="s">
        <v>32</v>
      </c>
      <c r="E1357" s="3" t="s">
        <v>77</v>
      </c>
      <c r="F1357" s="3" t="s">
        <v>227</v>
      </c>
      <c r="G1357" s="3" t="s">
        <v>44</v>
      </c>
      <c r="H1357" s="3" t="s">
        <v>82</v>
      </c>
      <c r="I1357" s="3" t="s">
        <v>1509</v>
      </c>
      <c r="J1357" s="12" t="str">
        <f t="shared" si="345"/>
        <v>Methomyl</v>
      </c>
      <c r="K1357" s="12" t="str">
        <f t="shared" si="338"/>
        <v>Voraz</v>
      </c>
      <c r="L1357" s="12" t="str">
        <f t="shared" si="339"/>
        <v>Insecticide</v>
      </c>
      <c r="M1357" s="4">
        <v>39600</v>
      </c>
      <c r="N1357" s="4">
        <v>39.6</v>
      </c>
      <c r="O1357" s="4">
        <v>1342000</v>
      </c>
      <c r="P1357" s="15">
        <f t="shared" si="342"/>
        <v>33.888888888888886</v>
      </c>
      <c r="Q1357" s="10"/>
      <c r="R1357" s="10"/>
      <c r="S1357" s="10"/>
    </row>
    <row r="1358" spans="1:19" ht="22" customHeight="1" x14ac:dyDescent="0.3">
      <c r="A1358" s="5">
        <v>43279</v>
      </c>
      <c r="B1358" s="21" t="str">
        <f t="shared" si="340"/>
        <v>June, 2018</v>
      </c>
      <c r="C1358" s="21" t="str">
        <f t="shared" si="341"/>
        <v>June, 2018´</v>
      </c>
      <c r="D1358" s="6" t="s">
        <v>32</v>
      </c>
      <c r="E1358" s="6" t="s">
        <v>77</v>
      </c>
      <c r="F1358" s="6" t="s">
        <v>227</v>
      </c>
      <c r="G1358" s="6" t="s">
        <v>44</v>
      </c>
      <c r="H1358" s="6" t="s">
        <v>82</v>
      </c>
      <c r="I1358" s="6" t="s">
        <v>1510</v>
      </c>
      <c r="J1358" s="18" t="s">
        <v>3193</v>
      </c>
      <c r="K1358" s="12" t="str">
        <f t="shared" si="338"/>
        <v>Galil</v>
      </c>
      <c r="L1358" s="12" t="str">
        <f t="shared" si="339"/>
        <v>Insecticide</v>
      </c>
      <c r="M1358" s="7">
        <v>144270</v>
      </c>
      <c r="N1358" s="7">
        <v>144.27000000000001</v>
      </c>
      <c r="O1358" s="7">
        <v>4890000</v>
      </c>
      <c r="P1358" s="15">
        <f t="shared" si="342"/>
        <v>33.894780619671451</v>
      </c>
      <c r="Q1358" s="7"/>
      <c r="R1358" s="7"/>
      <c r="S1358" s="7"/>
    </row>
    <row r="1359" spans="1:19" ht="22" customHeight="1" x14ac:dyDescent="0.3">
      <c r="A1359" s="2">
        <v>43278</v>
      </c>
      <c r="B1359" s="21" t="str">
        <f t="shared" si="340"/>
        <v>June, 2018</v>
      </c>
      <c r="C1359" s="21" t="str">
        <f t="shared" si="341"/>
        <v>June, 2018´</v>
      </c>
      <c r="D1359" s="3" t="s">
        <v>84</v>
      </c>
      <c r="E1359" s="3" t="s">
        <v>878</v>
      </c>
      <c r="F1359" s="3" t="s">
        <v>60</v>
      </c>
      <c r="G1359" s="3" t="s">
        <v>44</v>
      </c>
      <c r="H1359" s="3" t="s">
        <v>63</v>
      </c>
      <c r="I1359" s="3" t="s">
        <v>1511</v>
      </c>
      <c r="J1359" s="12" t="s">
        <v>3167</v>
      </c>
      <c r="K1359" s="12" t="str">
        <f t="shared" si="338"/>
        <v>Not Identified</v>
      </c>
      <c r="L1359" s="12" t="str">
        <f t="shared" si="339"/>
        <v>General Chemical</v>
      </c>
      <c r="M1359" s="4">
        <v>20120</v>
      </c>
      <c r="N1359" s="4">
        <v>20.12</v>
      </c>
      <c r="O1359" s="4">
        <v>303000</v>
      </c>
      <c r="P1359" s="15">
        <f t="shared" si="342"/>
        <v>15.059642147117296</v>
      </c>
      <c r="Q1359" s="10"/>
      <c r="R1359" s="10"/>
      <c r="S1359" s="10"/>
    </row>
    <row r="1360" spans="1:19" ht="22" customHeight="1" x14ac:dyDescent="0.3">
      <c r="A1360" s="5">
        <v>43277</v>
      </c>
      <c r="B1360" s="21" t="str">
        <f t="shared" si="340"/>
        <v>June, 2018</v>
      </c>
      <c r="C1360" s="21" t="str">
        <f t="shared" si="341"/>
        <v>June, 2018´</v>
      </c>
      <c r="D1360" s="6" t="s">
        <v>32</v>
      </c>
      <c r="E1360" s="6" t="s">
        <v>507</v>
      </c>
      <c r="F1360" s="6" t="s">
        <v>106</v>
      </c>
      <c r="G1360" s="6" t="s">
        <v>44</v>
      </c>
      <c r="H1360" s="6" t="s">
        <v>159</v>
      </c>
      <c r="I1360" s="6" t="s">
        <v>1464</v>
      </c>
      <c r="J1360" s="12" t="str">
        <f t="shared" si="345"/>
        <v>Glyphosate</v>
      </c>
      <c r="K1360" s="12" t="str">
        <f t="shared" si="338"/>
        <v>Not Identified</v>
      </c>
      <c r="L1360" s="12" t="str">
        <f t="shared" si="339"/>
        <v>General Chemical</v>
      </c>
      <c r="M1360" s="7">
        <v>139320.01</v>
      </c>
      <c r="N1360" s="7">
        <v>139.32</v>
      </c>
      <c r="O1360" s="7">
        <v>833000</v>
      </c>
      <c r="P1360" s="15">
        <f t="shared" si="342"/>
        <v>5.9790406274016199</v>
      </c>
      <c r="Q1360" s="7"/>
      <c r="R1360" s="7"/>
      <c r="S1360" s="7"/>
    </row>
    <row r="1361" spans="1:19" ht="22" customHeight="1" x14ac:dyDescent="0.3">
      <c r="A1361" s="2">
        <v>43277</v>
      </c>
      <c r="B1361" s="21" t="str">
        <f t="shared" si="340"/>
        <v>June, 2018</v>
      </c>
      <c r="C1361" s="21" t="str">
        <f t="shared" si="341"/>
        <v>June, 2018´</v>
      </c>
      <c r="D1361" s="3" t="s">
        <v>32</v>
      </c>
      <c r="E1361" s="3" t="s">
        <v>166</v>
      </c>
      <c r="F1361" s="3" t="s">
        <v>168</v>
      </c>
      <c r="G1361" s="3" t="s">
        <v>44</v>
      </c>
      <c r="H1361" s="3" t="s">
        <v>170</v>
      </c>
      <c r="I1361" s="3" t="s">
        <v>922</v>
      </c>
      <c r="J1361" s="12" t="s">
        <v>3171</v>
      </c>
      <c r="K1361" s="12" t="str">
        <f t="shared" si="338"/>
        <v>Not Identified</v>
      </c>
      <c r="L1361" s="12" t="str">
        <f t="shared" si="339"/>
        <v>General Chemical</v>
      </c>
      <c r="M1361" s="4">
        <v>20200</v>
      </c>
      <c r="N1361" s="4">
        <v>20.2</v>
      </c>
      <c r="O1361" s="4">
        <v>105000</v>
      </c>
      <c r="P1361" s="15">
        <f t="shared" si="342"/>
        <v>5.1980198019801982</v>
      </c>
      <c r="Q1361" s="10"/>
      <c r="R1361" s="10"/>
      <c r="S1361" s="10"/>
    </row>
    <row r="1362" spans="1:19" ht="22" customHeight="1" x14ac:dyDescent="0.3">
      <c r="A1362" s="5">
        <v>43277</v>
      </c>
      <c r="B1362" s="21" t="str">
        <f t="shared" si="340"/>
        <v>June, 2018</v>
      </c>
      <c r="C1362" s="21" t="str">
        <f t="shared" si="341"/>
        <v>June, 2018´</v>
      </c>
      <c r="D1362" s="6" t="s">
        <v>32</v>
      </c>
      <c r="E1362" s="6" t="s">
        <v>507</v>
      </c>
      <c r="F1362" s="6" t="s">
        <v>106</v>
      </c>
      <c r="G1362" s="6" t="s">
        <v>44</v>
      </c>
      <c r="H1362" s="6" t="s">
        <v>159</v>
      </c>
      <c r="I1362" s="6" t="s">
        <v>1512</v>
      </c>
      <c r="J1362" s="12" t="str">
        <f t="shared" si="345"/>
        <v>Glyphosate</v>
      </c>
      <c r="K1362" s="12" t="str">
        <f t="shared" si="338"/>
        <v>Not Identified</v>
      </c>
      <c r="L1362" s="12" t="str">
        <f t="shared" si="339"/>
        <v>General Chemical</v>
      </c>
      <c r="M1362" s="7">
        <v>139320.01</v>
      </c>
      <c r="N1362" s="7">
        <v>139.32</v>
      </c>
      <c r="O1362" s="7">
        <v>833000</v>
      </c>
      <c r="P1362" s="15">
        <f t="shared" si="342"/>
        <v>5.9790406274016199</v>
      </c>
      <c r="Q1362" s="7"/>
      <c r="R1362" s="7"/>
      <c r="S1362" s="7"/>
    </row>
    <row r="1363" spans="1:19" ht="22" customHeight="1" x14ac:dyDescent="0.3">
      <c r="A1363" s="5">
        <v>43277</v>
      </c>
      <c r="B1363" s="21" t="str">
        <f t="shared" si="340"/>
        <v>June, 2018</v>
      </c>
      <c r="C1363" s="21" t="str">
        <f t="shared" si="341"/>
        <v>June, 2018´</v>
      </c>
      <c r="D1363" s="6" t="s">
        <v>32</v>
      </c>
      <c r="E1363" s="6" t="s">
        <v>507</v>
      </c>
      <c r="F1363" s="6" t="s">
        <v>106</v>
      </c>
      <c r="G1363" s="6" t="s">
        <v>44</v>
      </c>
      <c r="H1363" s="6" t="s">
        <v>159</v>
      </c>
      <c r="I1363" s="6" t="s">
        <v>1514</v>
      </c>
      <c r="J1363" s="12" t="str">
        <f t="shared" si="345"/>
        <v>Glyphosate</v>
      </c>
      <c r="K1363" s="12" t="str">
        <f t="shared" si="338"/>
        <v>Not Identified</v>
      </c>
      <c r="L1363" s="12" t="str">
        <f t="shared" si="339"/>
        <v>General Chemical</v>
      </c>
      <c r="M1363" s="7">
        <v>116100</v>
      </c>
      <c r="N1363" s="7">
        <v>116.1</v>
      </c>
      <c r="O1363" s="7">
        <v>694000</v>
      </c>
      <c r="P1363" s="15">
        <f t="shared" si="342"/>
        <v>5.9776055124892338</v>
      </c>
      <c r="Q1363" s="10"/>
      <c r="R1363" s="10"/>
      <c r="S1363" s="10"/>
    </row>
    <row r="1364" spans="1:19" ht="22" customHeight="1" x14ac:dyDescent="0.3">
      <c r="A1364" s="2">
        <v>43277</v>
      </c>
      <c r="B1364" s="21" t="str">
        <f t="shared" si="340"/>
        <v>June, 2018</v>
      </c>
      <c r="C1364" s="21" t="str">
        <f t="shared" si="341"/>
        <v>June, 2018´</v>
      </c>
      <c r="D1364" s="3" t="s">
        <v>32</v>
      </c>
      <c r="E1364" s="3" t="s">
        <v>507</v>
      </c>
      <c r="F1364" s="3" t="s">
        <v>106</v>
      </c>
      <c r="G1364" s="3" t="s">
        <v>44</v>
      </c>
      <c r="H1364" s="3" t="s">
        <v>159</v>
      </c>
      <c r="I1364" s="3" t="s">
        <v>1515</v>
      </c>
      <c r="J1364" s="12" t="str">
        <f t="shared" si="345"/>
        <v>Glyphosate</v>
      </c>
      <c r="K1364" s="12" t="str">
        <f t="shared" si="338"/>
        <v>Not Identified</v>
      </c>
      <c r="L1364" s="12" t="str">
        <f t="shared" si="339"/>
        <v>General Chemical</v>
      </c>
      <c r="M1364" s="4">
        <v>139320.01</v>
      </c>
      <c r="N1364" s="4">
        <v>139.32</v>
      </c>
      <c r="O1364" s="4">
        <v>833000</v>
      </c>
      <c r="P1364" s="15">
        <f t="shared" si="342"/>
        <v>5.9790406274016199</v>
      </c>
      <c r="Q1364" s="7"/>
      <c r="R1364" s="7"/>
      <c r="S1364" s="7"/>
    </row>
    <row r="1365" spans="1:19" ht="22" customHeight="1" x14ac:dyDescent="0.3">
      <c r="A1365" s="5">
        <v>43274</v>
      </c>
      <c r="B1365" s="21" t="str">
        <f t="shared" si="340"/>
        <v>June, 2018</v>
      </c>
      <c r="C1365" s="21" t="str">
        <f t="shared" si="341"/>
        <v>June, 2018´</v>
      </c>
      <c r="D1365" s="6" t="s">
        <v>32</v>
      </c>
      <c r="E1365" s="6" t="s">
        <v>65</v>
      </c>
      <c r="F1365" s="6" t="s">
        <v>227</v>
      </c>
      <c r="G1365" s="6" t="s">
        <v>44</v>
      </c>
      <c r="H1365" s="6" t="s">
        <v>71</v>
      </c>
      <c r="I1365" s="6" t="s">
        <v>1516</v>
      </c>
      <c r="J1365" s="12" t="str">
        <f t="shared" si="345"/>
        <v>Diuron</v>
      </c>
      <c r="K1365" s="12" t="str">
        <f t="shared" si="338"/>
        <v>Jump</v>
      </c>
      <c r="L1365" s="12" t="str">
        <f t="shared" si="339"/>
        <v>Herbicide</v>
      </c>
      <c r="M1365" s="7">
        <v>143039.99</v>
      </c>
      <c r="N1365" s="7">
        <v>143.04</v>
      </c>
      <c r="O1365" s="7">
        <v>985000</v>
      </c>
      <c r="P1365" s="15">
        <f t="shared" si="342"/>
        <v>6.8861861637434405</v>
      </c>
      <c r="Q1365" s="10"/>
      <c r="R1365" s="10"/>
      <c r="S1365" s="10"/>
    </row>
    <row r="1366" spans="1:19" ht="22" customHeight="1" x14ac:dyDescent="0.3">
      <c r="A1366" s="2">
        <v>43274</v>
      </c>
      <c r="B1366" s="21" t="str">
        <f t="shared" si="340"/>
        <v>June, 2018</v>
      </c>
      <c r="C1366" s="21" t="str">
        <f t="shared" si="341"/>
        <v>June, 2018´</v>
      </c>
      <c r="D1366" s="3" t="s">
        <v>32</v>
      </c>
      <c r="E1366" s="3" t="s">
        <v>65</v>
      </c>
      <c r="F1366" s="3" t="s">
        <v>227</v>
      </c>
      <c r="G1366" s="3" t="s">
        <v>44</v>
      </c>
      <c r="H1366" s="3" t="s">
        <v>1517</v>
      </c>
      <c r="I1366" s="3" t="s">
        <v>1518</v>
      </c>
      <c r="J1366" s="12" t="s">
        <v>3120</v>
      </c>
      <c r="K1366" s="12" t="str">
        <f t="shared" si="338"/>
        <v>Jump</v>
      </c>
      <c r="L1366" s="12" t="str">
        <f t="shared" si="339"/>
        <v>Herbicide</v>
      </c>
      <c r="M1366" s="4">
        <v>103778</v>
      </c>
      <c r="N1366" s="4">
        <v>103.78</v>
      </c>
      <c r="O1366" s="4">
        <v>522000</v>
      </c>
      <c r="P1366" s="15">
        <f t="shared" si="342"/>
        <v>5.0299678159147412</v>
      </c>
      <c r="Q1366" s="7"/>
      <c r="R1366" s="7"/>
      <c r="S1366" s="7"/>
    </row>
    <row r="1367" spans="1:19" ht="22" customHeight="1" x14ac:dyDescent="0.3">
      <c r="A1367" s="2">
        <v>43274</v>
      </c>
      <c r="B1367" s="21" t="str">
        <f t="shared" si="340"/>
        <v>June, 2018</v>
      </c>
      <c r="C1367" s="21" t="str">
        <f t="shared" si="341"/>
        <v>June, 2018´</v>
      </c>
      <c r="D1367" s="3" t="s">
        <v>32</v>
      </c>
      <c r="E1367" s="3" t="s">
        <v>65</v>
      </c>
      <c r="F1367" s="3" t="s">
        <v>227</v>
      </c>
      <c r="G1367" s="3" t="s">
        <v>44</v>
      </c>
      <c r="H1367" s="3" t="s">
        <v>73</v>
      </c>
      <c r="I1367" s="3" t="s">
        <v>1520</v>
      </c>
      <c r="J1367" s="12" t="str">
        <f t="shared" si="345"/>
        <v>Clethodim</v>
      </c>
      <c r="K1367" s="12" t="str">
        <f t="shared" si="338"/>
        <v>Platinum</v>
      </c>
      <c r="L1367" s="12" t="str">
        <f t="shared" si="339"/>
        <v>Herbicide</v>
      </c>
      <c r="M1367" s="4">
        <v>51414</v>
      </c>
      <c r="N1367" s="4">
        <v>51.41</v>
      </c>
      <c r="O1367" s="4">
        <v>354000</v>
      </c>
      <c r="P1367" s="15">
        <f t="shared" si="342"/>
        <v>6.8852841638464231</v>
      </c>
      <c r="Q1367" s="10"/>
      <c r="R1367" s="10"/>
      <c r="S1367" s="10"/>
    </row>
    <row r="1368" spans="1:19" ht="22" customHeight="1" x14ac:dyDescent="0.3">
      <c r="A1368" s="5">
        <v>43274</v>
      </c>
      <c r="B1368" s="21" t="str">
        <f t="shared" si="340"/>
        <v>June, 2018</v>
      </c>
      <c r="C1368" s="21" t="str">
        <f t="shared" si="341"/>
        <v>June, 2018´</v>
      </c>
      <c r="D1368" s="6" t="s">
        <v>32</v>
      </c>
      <c r="E1368" s="6" t="s">
        <v>65</v>
      </c>
      <c r="F1368" s="6" t="s">
        <v>227</v>
      </c>
      <c r="G1368" s="6" t="s">
        <v>44</v>
      </c>
      <c r="H1368" s="6" t="s">
        <v>73</v>
      </c>
      <c r="I1368" s="6" t="s">
        <v>1521</v>
      </c>
      <c r="J1368" s="12" t="str">
        <f t="shared" si="345"/>
        <v>Clethodim</v>
      </c>
      <c r="K1368" s="12" t="str">
        <f t="shared" si="338"/>
        <v>Platinum</v>
      </c>
      <c r="L1368" s="12" t="str">
        <f t="shared" si="339"/>
        <v>Herbicide</v>
      </c>
      <c r="M1368" s="7">
        <v>119966</v>
      </c>
      <c r="N1368" s="7">
        <v>119.97</v>
      </c>
      <c r="O1368" s="7">
        <v>826000</v>
      </c>
      <c r="P1368" s="15">
        <f t="shared" si="342"/>
        <v>6.8852841638464231</v>
      </c>
      <c r="Q1368" s="7"/>
      <c r="R1368" s="7"/>
      <c r="S1368" s="7"/>
    </row>
    <row r="1369" spans="1:19" ht="22" customHeight="1" x14ac:dyDescent="0.3">
      <c r="A1369" s="2">
        <v>43274</v>
      </c>
      <c r="B1369" s="21" t="str">
        <f t="shared" si="340"/>
        <v>June, 2018</v>
      </c>
      <c r="C1369" s="21" t="str">
        <f t="shared" si="341"/>
        <v>June, 2018´</v>
      </c>
      <c r="D1369" s="3" t="s">
        <v>32</v>
      </c>
      <c r="E1369" s="3" t="s">
        <v>65</v>
      </c>
      <c r="F1369" s="3" t="s">
        <v>227</v>
      </c>
      <c r="G1369" s="3" t="s">
        <v>44</v>
      </c>
      <c r="H1369" s="3" t="s">
        <v>73</v>
      </c>
      <c r="I1369" s="3" t="s">
        <v>1522</v>
      </c>
      <c r="J1369" s="12" t="str">
        <f t="shared" si="345"/>
        <v>Clethodim</v>
      </c>
      <c r="K1369" s="12" t="str">
        <f t="shared" si="338"/>
        <v>Platinum</v>
      </c>
      <c r="L1369" s="12" t="str">
        <f t="shared" si="339"/>
        <v>Herbicide</v>
      </c>
      <c r="M1369" s="4">
        <v>119966</v>
      </c>
      <c r="N1369" s="4">
        <v>119.97</v>
      </c>
      <c r="O1369" s="4">
        <v>826000</v>
      </c>
      <c r="P1369" s="15">
        <f t="shared" si="342"/>
        <v>6.8852841638464231</v>
      </c>
      <c r="Q1369" s="10"/>
      <c r="R1369" s="10"/>
      <c r="S1369" s="10"/>
    </row>
    <row r="1370" spans="1:19" ht="22" customHeight="1" x14ac:dyDescent="0.3">
      <c r="A1370" s="5">
        <v>43274</v>
      </c>
      <c r="B1370" s="21" t="str">
        <f t="shared" si="340"/>
        <v>June, 2018</v>
      </c>
      <c r="C1370" s="21" t="str">
        <f t="shared" si="341"/>
        <v>June, 2018´</v>
      </c>
      <c r="D1370" s="6" t="s">
        <v>32</v>
      </c>
      <c r="E1370" s="6" t="s">
        <v>65</v>
      </c>
      <c r="F1370" s="6" t="s">
        <v>227</v>
      </c>
      <c r="G1370" s="6" t="s">
        <v>44</v>
      </c>
      <c r="H1370" s="6" t="s">
        <v>71</v>
      </c>
      <c r="I1370" s="6" t="s">
        <v>1523</v>
      </c>
      <c r="J1370" s="12" t="str">
        <f t="shared" si="345"/>
        <v>Diuron</v>
      </c>
      <c r="K1370" s="12" t="str">
        <f t="shared" si="338"/>
        <v>Jump</v>
      </c>
      <c r="L1370" s="12" t="str">
        <f t="shared" si="339"/>
        <v>Herbicide</v>
      </c>
      <c r="M1370" s="7">
        <v>119200</v>
      </c>
      <c r="N1370" s="7">
        <v>119.2</v>
      </c>
      <c r="O1370" s="7">
        <v>821000</v>
      </c>
      <c r="P1370" s="15">
        <f t="shared" si="342"/>
        <v>6.8875838926174495</v>
      </c>
      <c r="Q1370" s="7"/>
      <c r="R1370" s="7"/>
      <c r="S1370" s="7"/>
    </row>
    <row r="1371" spans="1:19" ht="22" customHeight="1" x14ac:dyDescent="0.3">
      <c r="A1371" s="2">
        <v>43274</v>
      </c>
      <c r="B1371" s="21" t="str">
        <f t="shared" si="340"/>
        <v>June, 2018</v>
      </c>
      <c r="C1371" s="21" t="str">
        <f t="shared" si="341"/>
        <v>June, 2018´</v>
      </c>
      <c r="D1371" s="3" t="s">
        <v>624</v>
      </c>
      <c r="E1371" s="3" t="s">
        <v>77</v>
      </c>
      <c r="F1371" s="3" t="s">
        <v>227</v>
      </c>
      <c r="G1371" s="3" t="s">
        <v>44</v>
      </c>
      <c r="H1371" s="3" t="s">
        <v>82</v>
      </c>
      <c r="I1371" s="3" t="s">
        <v>1484</v>
      </c>
      <c r="J1371" s="18" t="s">
        <v>3193</v>
      </c>
      <c r="K1371" s="12" t="str">
        <f t="shared" si="338"/>
        <v>Galil</v>
      </c>
      <c r="L1371" s="12" t="str">
        <f t="shared" si="339"/>
        <v>Insecticide</v>
      </c>
      <c r="M1371" s="4">
        <v>44100</v>
      </c>
      <c r="N1371" s="4">
        <v>44.1</v>
      </c>
      <c r="O1371" s="4">
        <v>1495000</v>
      </c>
      <c r="P1371" s="15">
        <f t="shared" si="342"/>
        <v>33.900226757369616</v>
      </c>
      <c r="Q1371" s="10"/>
      <c r="R1371" s="10"/>
      <c r="S1371" s="10"/>
    </row>
    <row r="1372" spans="1:19" ht="22" customHeight="1" x14ac:dyDescent="0.3">
      <c r="A1372" s="5">
        <v>43274</v>
      </c>
      <c r="B1372" s="21" t="str">
        <f t="shared" si="340"/>
        <v>June, 2018</v>
      </c>
      <c r="C1372" s="21" t="str">
        <f t="shared" si="341"/>
        <v>June, 2018´</v>
      </c>
      <c r="D1372" s="6" t="s">
        <v>32</v>
      </c>
      <c r="E1372" s="6" t="s">
        <v>628</v>
      </c>
      <c r="F1372" s="6" t="s">
        <v>115</v>
      </c>
      <c r="G1372" s="6" t="s">
        <v>44</v>
      </c>
      <c r="H1372" s="6" t="s">
        <v>339</v>
      </c>
      <c r="I1372" s="6" t="s">
        <v>1524</v>
      </c>
      <c r="J1372" s="12" t="str">
        <f>IF(ISNUMBER(SEARCH("TRIFLUOROMETHYL",I1318)),"2-(Trifluoromethyl)pyridine",IF(ISNUMBER(SEARCH("GALIL",I1318)),"Imidachloprid",IF(ISNUMBER(SEARCH("SUPRATHION",I1318)),"Methidathion",IF(ISNUMBER(SEARCH("ETHYLAN",I1318)),"Non Ionic Surfactant",IF(ISNUMBER(SEARCH("FIPRONIL",I1318)),"Fipronil","FIX IT")))))</f>
        <v>Fipronil</v>
      </c>
      <c r="K1372" s="12" t="str">
        <f t="shared" si="338"/>
        <v>Shelter</v>
      </c>
      <c r="L1372" s="12" t="str">
        <f t="shared" si="339"/>
        <v>Insecticide</v>
      </c>
      <c r="M1372" s="7">
        <v>57132</v>
      </c>
      <c r="N1372" s="7">
        <v>57.13</v>
      </c>
      <c r="O1372" s="7">
        <v>137000</v>
      </c>
      <c r="P1372" s="15">
        <f t="shared" si="342"/>
        <v>2.3979556115661977</v>
      </c>
      <c r="Q1372" s="7"/>
      <c r="R1372" s="7"/>
      <c r="S1372" s="7"/>
    </row>
    <row r="1373" spans="1:19" ht="22" customHeight="1" x14ac:dyDescent="0.3">
      <c r="A1373" s="2">
        <v>43274</v>
      </c>
      <c r="B1373" s="21" t="str">
        <f t="shared" si="340"/>
        <v>June, 2018</v>
      </c>
      <c r="C1373" s="21" t="str">
        <f t="shared" si="341"/>
        <v>June, 2018´</v>
      </c>
      <c r="D1373" s="3" t="s">
        <v>32</v>
      </c>
      <c r="E1373" s="3" t="s">
        <v>65</v>
      </c>
      <c r="F1373" s="3" t="s">
        <v>227</v>
      </c>
      <c r="G1373" s="3" t="s">
        <v>44</v>
      </c>
      <c r="H1373" s="3" t="s">
        <v>73</v>
      </c>
      <c r="I1373" s="3" t="s">
        <v>1525</v>
      </c>
      <c r="J1373" s="12" t="str">
        <f t="shared" ref="J1373:J1410" si="346">IF(ISNUMBER(SEARCH("CARBENDAZIM",I1373)),"Carbendazim",IF(ISNUMBER(SEARCH("4-D",I1373)),"2,4-Dichlorophenoxyacetic acid",IF(ISNUMBER(SEARCH("RIDOVER",I1373)),"Glyphosate",IF(ISNUMBER(SEARCH("POQUER",I1373)),"Clethodim",IF(ISNUMBER(SEARCH("LITER",I1373)),"Imidacloprid",IF(ISNUMBER(SEARCH("PYRINEX",I1373)),"Chlorpyrifos",IF(ISNUMBER(SEARCH("ORBIT",I1373)),"Omethoate",IF(ISNUMBER(SEARCH("HEXARON",I1373)),"Diuron",IF(ISNUMBER(SEARCH("ISOPROPYLAMINE",I1373)),"Isopropylamine",IF(ISNUMBER(SEARCH("GLYPHOSATE",I1373)),"Glyphosate",IF(ISNUMBER(SEARCH("MANCOZEB",I1373)),"Mancozeb Indofil",IF(ISNUMBER(SEARCH("PARAQUAT",I1373)),"Paraquat",IF(ISNUMBER(SEARCH("CAROMAX",I1373)),"Aromatic Solvent Mixture",IF(ISNUMBER(SEARCH("BUTIRON",I1373)),"Tebuthiuron",IF(ISNUMBER(SEARCH("VORAZ",I1373)),"Methomyl",IF(ISNUMBER(SEARCH("IMIDACLOPRID",I1373)),"Imidacloprid",IF(ISNUMBER(SEARCH("2 4 D",I1373)),"2,4-Dichlorophenoxyacetic acid",IF(ISNUMBER(SEARCH("IMIDACL",I1373)),"Imidacloprid",IF(ISNUMBER(SEARCH("DIUREX",I1373)),"Diuron",IF(ISNUMBER(SEARCH("RAPEL",I1373)),"Acephate","fix it"))))))))))))))))))))</f>
        <v>Clethodim</v>
      </c>
      <c r="K1373" s="12" t="str">
        <f t="shared" si="338"/>
        <v>Platinum</v>
      </c>
      <c r="L1373" s="12" t="str">
        <f t="shared" si="339"/>
        <v>Herbicide</v>
      </c>
      <c r="M1373" s="4">
        <v>119966</v>
      </c>
      <c r="N1373" s="4">
        <v>119.97</v>
      </c>
      <c r="O1373" s="4">
        <v>826000</v>
      </c>
      <c r="P1373" s="15">
        <f t="shared" si="342"/>
        <v>6.8852841638464231</v>
      </c>
      <c r="Q1373" s="10"/>
      <c r="R1373" s="10"/>
      <c r="S1373" s="10"/>
    </row>
    <row r="1374" spans="1:19" ht="22" customHeight="1" x14ac:dyDescent="0.3">
      <c r="A1374" s="5">
        <v>43269</v>
      </c>
      <c r="B1374" s="21" t="str">
        <f t="shared" si="340"/>
        <v>June, 2018</v>
      </c>
      <c r="C1374" s="21" t="str">
        <f t="shared" si="341"/>
        <v>June, 2018´</v>
      </c>
      <c r="D1374" s="6" t="s">
        <v>32</v>
      </c>
      <c r="E1374" s="6" t="s">
        <v>183</v>
      </c>
      <c r="F1374" s="6" t="s">
        <v>186</v>
      </c>
      <c r="G1374" s="6" t="s">
        <v>44</v>
      </c>
      <c r="H1374" s="6" t="s">
        <v>1526</v>
      </c>
      <c r="I1374" s="6" t="s">
        <v>1527</v>
      </c>
      <c r="J1374" s="12" t="str">
        <f t="shared" si="346"/>
        <v>Isopropylamine</v>
      </c>
      <c r="K1374" s="12" t="str">
        <f t="shared" si="338"/>
        <v>Not Identified</v>
      </c>
      <c r="L1374" s="12" t="str">
        <f t="shared" si="339"/>
        <v>General Chemical</v>
      </c>
      <c r="M1374" s="7">
        <v>151240.01</v>
      </c>
      <c r="N1374" s="7">
        <v>151.24</v>
      </c>
      <c r="O1374" s="7">
        <v>457000</v>
      </c>
      <c r="P1374" s="15">
        <f t="shared" si="342"/>
        <v>3.0216871844956898</v>
      </c>
      <c r="Q1374" s="7"/>
      <c r="R1374" s="7"/>
      <c r="S1374" s="7"/>
    </row>
    <row r="1375" spans="1:19" ht="22" customHeight="1" x14ac:dyDescent="0.3">
      <c r="A1375" s="2">
        <v>43269</v>
      </c>
      <c r="B1375" s="21" t="str">
        <f t="shared" si="340"/>
        <v>June, 2018</v>
      </c>
      <c r="C1375" s="21" t="str">
        <f t="shared" si="341"/>
        <v>June, 2018´</v>
      </c>
      <c r="D1375" s="3" t="s">
        <v>32</v>
      </c>
      <c r="E1375" s="3" t="s">
        <v>173</v>
      </c>
      <c r="F1375" s="3" t="s">
        <v>176</v>
      </c>
      <c r="G1375" s="3" t="s">
        <v>44</v>
      </c>
      <c r="H1375" s="3" t="s">
        <v>179</v>
      </c>
      <c r="I1375" s="3" t="s">
        <v>1528</v>
      </c>
      <c r="J1375" s="12" t="str">
        <f>IF(ISNUMBER(SEARCH("DMS",I1375)),"Dimethyl Sulfate",IF(ISNUMBER(SEARCH("2,4-XILIDIN",I1375)),"2,4-Xylidine",IF(ISNUMBER(SEARCH("GALIGAN",I1375)),"Oxyfluorfen",IF(ISNUMBER(SEARCH("DIMETHYLAMINE",I1375)),"Dimethylamine",IF(ISNUMBER(SEARCH("ORTHOFORMATE",I1375)),"Trimethyl orthoformate",IF(ISNUMBER(SEARCH("NOVALURON",I1375)),"Novaluron",IF(ISNUMBER(SEARCH("DIMETHYL SULPHATE",I1375)),"Dimethyl Sulphate",IF(ISNUMBER(SEARCH("ALTAPYNE",I1375)),"Acid Based Co-Emulsifier",IF(ISNUMBER(SEARCH("METHANESULFONYL",I1375)),"Methanesulfonyl chloride",IF(ISNUMBER(SEARCH("METHYL FORMATE",I1375)),"Methanoate",IF(ISNUMBER(SEARCH("FLUEN",I1375)),"Fluensulfone","FIX IT")))))))))))</f>
        <v>Acid Based Co-Emulsifier</v>
      </c>
      <c r="K1375" s="12" t="str">
        <f t="shared" si="338"/>
        <v>Not Identified</v>
      </c>
      <c r="L1375" s="12" t="str">
        <f t="shared" si="339"/>
        <v>General Chemical</v>
      </c>
      <c r="M1375" s="4">
        <v>17375</v>
      </c>
      <c r="N1375" s="4">
        <v>17.38</v>
      </c>
      <c r="O1375" s="4">
        <v>9000</v>
      </c>
      <c r="P1375" s="15">
        <f t="shared" si="342"/>
        <v>0.51798561151079137</v>
      </c>
      <c r="Q1375" s="10"/>
      <c r="R1375" s="10"/>
      <c r="S1375" s="10"/>
    </row>
    <row r="1376" spans="1:19" ht="22" customHeight="1" x14ac:dyDescent="0.3">
      <c r="A1376" s="5">
        <v>43267</v>
      </c>
      <c r="B1376" s="21" t="str">
        <f t="shared" si="340"/>
        <v>June, 2018</v>
      </c>
      <c r="C1376" s="21" t="str">
        <f t="shared" si="341"/>
        <v>June, 2018´</v>
      </c>
      <c r="D1376" s="6" t="s">
        <v>32</v>
      </c>
      <c r="E1376" s="6" t="s">
        <v>507</v>
      </c>
      <c r="F1376" s="6" t="s">
        <v>106</v>
      </c>
      <c r="G1376" s="6" t="s">
        <v>44</v>
      </c>
      <c r="H1376" s="6" t="s">
        <v>159</v>
      </c>
      <c r="I1376" s="6" t="s">
        <v>1529</v>
      </c>
      <c r="J1376" s="12" t="str">
        <f t="shared" si="346"/>
        <v>Glyphosate</v>
      </c>
      <c r="K1376" s="12" t="str">
        <f t="shared" si="338"/>
        <v>Not Identified</v>
      </c>
      <c r="L1376" s="12" t="str">
        <f t="shared" si="339"/>
        <v>General Chemical</v>
      </c>
      <c r="M1376" s="7">
        <v>139320.01</v>
      </c>
      <c r="N1376" s="7">
        <v>139.32</v>
      </c>
      <c r="O1376" s="7">
        <v>833000</v>
      </c>
      <c r="P1376" s="15">
        <f t="shared" si="342"/>
        <v>5.9790406274016199</v>
      </c>
      <c r="Q1376" s="7"/>
      <c r="R1376" s="7"/>
      <c r="S1376" s="7"/>
    </row>
    <row r="1377" spans="1:19" ht="22" customHeight="1" x14ac:dyDescent="0.3">
      <c r="A1377" s="2">
        <v>43267</v>
      </c>
      <c r="B1377" s="21" t="str">
        <f t="shared" si="340"/>
        <v>June, 2018</v>
      </c>
      <c r="C1377" s="21" t="str">
        <f t="shared" si="341"/>
        <v>June, 2018´</v>
      </c>
      <c r="D1377" s="3" t="s">
        <v>32</v>
      </c>
      <c r="E1377" s="3" t="s">
        <v>507</v>
      </c>
      <c r="F1377" s="3" t="s">
        <v>106</v>
      </c>
      <c r="G1377" s="3" t="s">
        <v>44</v>
      </c>
      <c r="H1377" s="3" t="s">
        <v>159</v>
      </c>
      <c r="I1377" s="3" t="s">
        <v>1529</v>
      </c>
      <c r="J1377" s="12" t="str">
        <f t="shared" si="346"/>
        <v>Glyphosate</v>
      </c>
      <c r="K1377" s="12" t="str">
        <f t="shared" si="338"/>
        <v>Not Identified</v>
      </c>
      <c r="L1377" s="12" t="str">
        <f t="shared" si="339"/>
        <v>General Chemical</v>
      </c>
      <c r="M1377" s="4">
        <v>139320.01</v>
      </c>
      <c r="N1377" s="4">
        <v>139.32</v>
      </c>
      <c r="O1377" s="4">
        <v>833000</v>
      </c>
      <c r="P1377" s="15">
        <f t="shared" si="342"/>
        <v>5.9790406274016199</v>
      </c>
      <c r="Q1377" s="10"/>
      <c r="R1377" s="10"/>
      <c r="S1377" s="10"/>
    </row>
    <row r="1378" spans="1:19" ht="22" customHeight="1" x14ac:dyDescent="0.3">
      <c r="A1378" s="5">
        <v>43267</v>
      </c>
      <c r="B1378" s="21" t="str">
        <f t="shared" si="340"/>
        <v>June, 2018</v>
      </c>
      <c r="C1378" s="21" t="str">
        <f t="shared" si="341"/>
        <v>June, 2018´</v>
      </c>
      <c r="D1378" s="6" t="s">
        <v>32</v>
      </c>
      <c r="E1378" s="6" t="s">
        <v>507</v>
      </c>
      <c r="F1378" s="6" t="s">
        <v>106</v>
      </c>
      <c r="G1378" s="6" t="s">
        <v>44</v>
      </c>
      <c r="H1378" s="6" t="s">
        <v>159</v>
      </c>
      <c r="I1378" s="6" t="s">
        <v>1530</v>
      </c>
      <c r="J1378" s="12" t="str">
        <f t="shared" si="346"/>
        <v>Glyphosate</v>
      </c>
      <c r="K1378" s="12" t="str">
        <f t="shared" si="338"/>
        <v>Not Identified</v>
      </c>
      <c r="L1378" s="12" t="str">
        <f t="shared" si="339"/>
        <v>General Chemical</v>
      </c>
      <c r="M1378" s="7">
        <v>139320.01</v>
      </c>
      <c r="N1378" s="7">
        <v>139.32</v>
      </c>
      <c r="O1378" s="7">
        <v>833000</v>
      </c>
      <c r="P1378" s="15">
        <f t="shared" si="342"/>
        <v>5.9790406274016199</v>
      </c>
      <c r="Q1378" s="7"/>
      <c r="R1378" s="7"/>
      <c r="S1378" s="7"/>
    </row>
    <row r="1379" spans="1:19" ht="22" customHeight="1" x14ac:dyDescent="0.3">
      <c r="A1379" s="2">
        <v>43267</v>
      </c>
      <c r="B1379" s="21" t="str">
        <f t="shared" si="340"/>
        <v>June, 2018</v>
      </c>
      <c r="C1379" s="21" t="str">
        <f t="shared" si="341"/>
        <v>June, 2018´</v>
      </c>
      <c r="D1379" s="3" t="s">
        <v>84</v>
      </c>
      <c r="E1379" s="3" t="s">
        <v>769</v>
      </c>
      <c r="F1379" s="3" t="s">
        <v>60</v>
      </c>
      <c r="G1379" s="3" t="s">
        <v>44</v>
      </c>
      <c r="H1379" s="3" t="s">
        <v>92</v>
      </c>
      <c r="I1379" s="3" t="s">
        <v>1531</v>
      </c>
      <c r="J1379" s="18" t="s">
        <v>3193</v>
      </c>
      <c r="K1379" s="12" t="str">
        <f t="shared" si="338"/>
        <v>Galil</v>
      </c>
      <c r="L1379" s="12" t="str">
        <f t="shared" si="339"/>
        <v>Insecticide</v>
      </c>
      <c r="M1379" s="4">
        <v>16840</v>
      </c>
      <c r="N1379" s="4">
        <v>16.84</v>
      </c>
      <c r="O1379" s="4">
        <v>126000</v>
      </c>
      <c r="P1379" s="15">
        <f t="shared" si="342"/>
        <v>7.4821852731591445</v>
      </c>
      <c r="Q1379" s="10"/>
      <c r="R1379" s="10"/>
      <c r="S1379" s="10"/>
    </row>
    <row r="1380" spans="1:19" ht="22" customHeight="1" x14ac:dyDescent="0.3">
      <c r="A1380" s="5">
        <v>43266</v>
      </c>
      <c r="B1380" s="21" t="str">
        <f t="shared" si="340"/>
        <v>June, 2018</v>
      </c>
      <c r="C1380" s="21" t="str">
        <f t="shared" si="341"/>
        <v>June, 2018´</v>
      </c>
      <c r="D1380" s="6" t="s">
        <v>32</v>
      </c>
      <c r="E1380" s="6" t="s">
        <v>77</v>
      </c>
      <c r="F1380" s="6" t="s">
        <v>67</v>
      </c>
      <c r="G1380" s="6" t="s">
        <v>44</v>
      </c>
      <c r="H1380" s="6" t="s">
        <v>82</v>
      </c>
      <c r="I1380" s="6" t="s">
        <v>1532</v>
      </c>
      <c r="J1380" s="18" t="s">
        <v>3193</v>
      </c>
      <c r="K1380" s="12" t="str">
        <f t="shared" si="338"/>
        <v>Galil</v>
      </c>
      <c r="L1380" s="12" t="str">
        <f t="shared" si="339"/>
        <v>Insecticide</v>
      </c>
      <c r="M1380" s="7">
        <v>61830</v>
      </c>
      <c r="N1380" s="7">
        <v>61.83</v>
      </c>
      <c r="O1380" s="7">
        <v>2096000</v>
      </c>
      <c r="P1380" s="15">
        <f t="shared" si="342"/>
        <v>33.899401584991104</v>
      </c>
      <c r="Q1380" s="7"/>
      <c r="R1380" s="7"/>
      <c r="S1380" s="7"/>
    </row>
    <row r="1381" spans="1:19" ht="22" customHeight="1" x14ac:dyDescent="0.3">
      <c r="A1381" s="2">
        <v>43266</v>
      </c>
      <c r="B1381" s="21" t="str">
        <f t="shared" si="340"/>
        <v>June, 2018</v>
      </c>
      <c r="C1381" s="21" t="str">
        <f t="shared" si="341"/>
        <v>June, 2018´</v>
      </c>
      <c r="D1381" s="3" t="s">
        <v>32</v>
      </c>
      <c r="E1381" s="3" t="s">
        <v>77</v>
      </c>
      <c r="F1381" s="3" t="s">
        <v>135</v>
      </c>
      <c r="G1381" s="3" t="s">
        <v>44</v>
      </c>
      <c r="H1381" s="3" t="s">
        <v>440</v>
      </c>
      <c r="I1381" s="19" t="s">
        <v>1533</v>
      </c>
      <c r="J1381" s="12" t="s">
        <v>3147</v>
      </c>
      <c r="K1381" s="12" t="str">
        <f t="shared" si="338"/>
        <v>Mirador</v>
      </c>
      <c r="L1381" s="12" t="str">
        <f t="shared" si="339"/>
        <v>Fungicide</v>
      </c>
      <c r="M1381" s="4">
        <v>11933</v>
      </c>
      <c r="N1381" s="4">
        <v>11.93</v>
      </c>
      <c r="O1381" s="4">
        <v>4600000</v>
      </c>
      <c r="P1381" s="15">
        <f t="shared" si="342"/>
        <v>385.48562809017011</v>
      </c>
      <c r="Q1381" s="10"/>
      <c r="R1381" s="10"/>
      <c r="S1381" s="10"/>
    </row>
    <row r="1382" spans="1:19" ht="22" customHeight="1" x14ac:dyDescent="0.3">
      <c r="A1382" s="5">
        <v>43266</v>
      </c>
      <c r="B1382" s="21" t="str">
        <f t="shared" si="340"/>
        <v>June, 2018</v>
      </c>
      <c r="C1382" s="21" t="str">
        <f t="shared" si="341"/>
        <v>June, 2018´</v>
      </c>
      <c r="D1382" s="6" t="s">
        <v>32</v>
      </c>
      <c r="E1382" s="6" t="s">
        <v>77</v>
      </c>
      <c r="F1382" s="6" t="s">
        <v>135</v>
      </c>
      <c r="G1382" s="6" t="s">
        <v>44</v>
      </c>
      <c r="H1382" s="6" t="s">
        <v>440</v>
      </c>
      <c r="I1382" s="6" t="s">
        <v>1534</v>
      </c>
      <c r="J1382" s="12" t="s">
        <v>3147</v>
      </c>
      <c r="K1382" s="12" t="str">
        <f t="shared" si="338"/>
        <v>Mirador</v>
      </c>
      <c r="L1382" s="12" t="str">
        <f t="shared" si="339"/>
        <v>Fungicide</v>
      </c>
      <c r="M1382" s="7">
        <v>6244</v>
      </c>
      <c r="N1382" s="7">
        <v>6.24</v>
      </c>
      <c r="O1382" s="7">
        <v>2407000</v>
      </c>
      <c r="P1382" s="15">
        <f t="shared" si="342"/>
        <v>385.49007046764893</v>
      </c>
      <c r="Q1382" s="7"/>
      <c r="R1382" s="7"/>
      <c r="S1382" s="7"/>
    </row>
    <row r="1383" spans="1:19" ht="22" customHeight="1" x14ac:dyDescent="0.3">
      <c r="A1383" s="2">
        <v>43266</v>
      </c>
      <c r="B1383" s="21" t="str">
        <f t="shared" si="340"/>
        <v>June, 2018</v>
      </c>
      <c r="C1383" s="21" t="str">
        <f t="shared" si="341"/>
        <v>June, 2018´</v>
      </c>
      <c r="D1383" s="3" t="s">
        <v>32</v>
      </c>
      <c r="E1383" s="3" t="s">
        <v>77</v>
      </c>
      <c r="F1383" s="3" t="s">
        <v>67</v>
      </c>
      <c r="G1383" s="3" t="s">
        <v>44</v>
      </c>
      <c r="H1383" s="3" t="s">
        <v>82</v>
      </c>
      <c r="I1383" s="3" t="s">
        <v>1535</v>
      </c>
      <c r="J1383" s="18" t="s">
        <v>3193</v>
      </c>
      <c r="K1383" s="12" t="str">
        <f t="shared" si="338"/>
        <v>Galil</v>
      </c>
      <c r="L1383" s="12" t="str">
        <f t="shared" si="339"/>
        <v>Insecticide</v>
      </c>
      <c r="M1383" s="4">
        <v>103050</v>
      </c>
      <c r="N1383" s="4">
        <v>103.05</v>
      </c>
      <c r="O1383" s="4">
        <v>3493000</v>
      </c>
      <c r="P1383" s="15">
        <f t="shared" si="342"/>
        <v>33.896166909267343</v>
      </c>
      <c r="Q1383" s="10"/>
      <c r="R1383" s="10"/>
      <c r="S1383" s="10"/>
    </row>
    <row r="1384" spans="1:19" ht="22" customHeight="1" x14ac:dyDescent="0.3">
      <c r="A1384" s="5">
        <v>43266</v>
      </c>
      <c r="B1384" s="21" t="str">
        <f t="shared" si="340"/>
        <v>June, 2018</v>
      </c>
      <c r="C1384" s="21" t="str">
        <f t="shared" si="341"/>
        <v>June, 2018´</v>
      </c>
      <c r="D1384" s="6" t="s">
        <v>32</v>
      </c>
      <c r="E1384" s="6" t="s">
        <v>1536</v>
      </c>
      <c r="F1384" s="6" t="s">
        <v>195</v>
      </c>
      <c r="G1384" s="6" t="s">
        <v>44</v>
      </c>
      <c r="H1384" s="6" t="s">
        <v>122</v>
      </c>
      <c r="I1384" s="6" t="s">
        <v>1538</v>
      </c>
      <c r="J1384" s="12" t="str">
        <f t="shared" si="346"/>
        <v>Mancozeb Indofil</v>
      </c>
      <c r="K1384" s="12" t="str">
        <f t="shared" si="338"/>
        <v>Mancozeb</v>
      </c>
      <c r="L1384" s="12" t="str">
        <f t="shared" si="339"/>
        <v>Fungicide</v>
      </c>
      <c r="M1384" s="7">
        <v>29422</v>
      </c>
      <c r="N1384" s="7">
        <v>29.42</v>
      </c>
      <c r="O1384" s="7">
        <v>125000</v>
      </c>
      <c r="P1384" s="15">
        <f t="shared" si="342"/>
        <v>4.2485215145129498</v>
      </c>
      <c r="Q1384" s="7"/>
      <c r="R1384" s="7"/>
      <c r="S1384" s="7"/>
    </row>
    <row r="1385" spans="1:19" ht="22" customHeight="1" x14ac:dyDescent="0.3">
      <c r="A1385" s="2">
        <v>43265</v>
      </c>
      <c r="B1385" s="21" t="str">
        <f t="shared" si="340"/>
        <v>June, 2018</v>
      </c>
      <c r="C1385" s="21" t="str">
        <f t="shared" si="341"/>
        <v>June, 2018´</v>
      </c>
      <c r="D1385" s="3" t="s">
        <v>32</v>
      </c>
      <c r="E1385" s="3" t="s">
        <v>65</v>
      </c>
      <c r="F1385" s="3" t="s">
        <v>227</v>
      </c>
      <c r="G1385" s="3" t="s">
        <v>44</v>
      </c>
      <c r="H1385" s="3" t="s">
        <v>219</v>
      </c>
      <c r="I1385" s="3" t="s">
        <v>1539</v>
      </c>
      <c r="J1385" s="12" t="s">
        <v>3120</v>
      </c>
      <c r="K1385" s="12" t="str">
        <f t="shared" si="338"/>
        <v>Jump</v>
      </c>
      <c r="L1385" s="12" t="str">
        <f t="shared" si="339"/>
        <v>Herbicide</v>
      </c>
      <c r="M1385" s="4">
        <v>83440</v>
      </c>
      <c r="N1385" s="4">
        <v>83.44</v>
      </c>
      <c r="O1385" s="4">
        <v>419000</v>
      </c>
      <c r="P1385" s="15">
        <f t="shared" si="342"/>
        <v>5.0215723873441993</v>
      </c>
      <c r="Q1385" s="10"/>
      <c r="R1385" s="10"/>
      <c r="S1385" s="10"/>
    </row>
    <row r="1386" spans="1:19" ht="22" customHeight="1" x14ac:dyDescent="0.3">
      <c r="A1386" s="5">
        <v>43265</v>
      </c>
      <c r="B1386" s="21" t="str">
        <f t="shared" si="340"/>
        <v>June, 2018</v>
      </c>
      <c r="C1386" s="21" t="str">
        <f t="shared" si="341"/>
        <v>June, 2018´</v>
      </c>
      <c r="D1386" s="6" t="s">
        <v>32</v>
      </c>
      <c r="E1386" s="6" t="s">
        <v>77</v>
      </c>
      <c r="F1386" s="6" t="s">
        <v>227</v>
      </c>
      <c r="G1386" s="6" t="s">
        <v>44</v>
      </c>
      <c r="H1386" s="6" t="s">
        <v>243</v>
      </c>
      <c r="I1386" s="6" t="s">
        <v>1540</v>
      </c>
      <c r="J1386" s="12" t="str">
        <f t="shared" ref="J1386" si="347">IF(ISNUMBER(SEARCH("BUTYRAMIDE",I1386)),"2,3-Dimethyl Butyramide",IF(ISNUMBER(SEARCH("FOLPET",I1386)),"Folpet",IF(ISNUMBER(SEARCH("METHYL [2-({[6- (TRIFLUOROMETHYL) PYRIDIN-2-YL] OXY} METHYL) PHENYL",I1386)),"Esther",IF(ISNUMBER(SEARCH("TEBUCONAZOL",I1386)),"Tebuconazole",IF(ISNUMBER(SEARCH("DICHLOROPHENYL",I1386)),"Dichlorophenyl Isocyanates",IF(ISNUMBER(SEARCH("CAPTAN",I1386)),"Captan",IF(ISNUMBER(SEARCH("DIMETHYLACETAMID",I1386)),"Dimethylacetamide",IF(ISNUMBER(SEARCH("AFALON",I1386)),"Linuron","FIX IT"))))))))</f>
        <v>Captan</v>
      </c>
      <c r="K1386" s="12" t="str">
        <f t="shared" si="338"/>
        <v>Captan</v>
      </c>
      <c r="L1386" s="12" t="str">
        <f t="shared" si="339"/>
        <v>Fungicide</v>
      </c>
      <c r="M1386" s="7">
        <v>88196</v>
      </c>
      <c r="N1386" s="7">
        <v>88.2</v>
      </c>
      <c r="O1386" s="7">
        <v>1911000</v>
      </c>
      <c r="P1386" s="15">
        <f t="shared" si="342"/>
        <v>21.667649326500069</v>
      </c>
      <c r="Q1386" s="7"/>
      <c r="R1386" s="7"/>
      <c r="S1386" s="7"/>
    </row>
    <row r="1387" spans="1:19" ht="22" customHeight="1" x14ac:dyDescent="0.3">
      <c r="A1387" s="2">
        <v>43265</v>
      </c>
      <c r="B1387" s="21" t="str">
        <f t="shared" si="340"/>
        <v>June, 2018</v>
      </c>
      <c r="C1387" s="21" t="str">
        <f t="shared" si="341"/>
        <v>June, 2018´</v>
      </c>
      <c r="D1387" s="3" t="s">
        <v>32</v>
      </c>
      <c r="E1387" s="3" t="s">
        <v>77</v>
      </c>
      <c r="F1387" s="3" t="s">
        <v>227</v>
      </c>
      <c r="G1387" s="3" t="s">
        <v>44</v>
      </c>
      <c r="H1387" s="3" t="s">
        <v>82</v>
      </c>
      <c r="I1387" s="3" t="s">
        <v>1481</v>
      </c>
      <c r="J1387" s="18" t="s">
        <v>3193</v>
      </c>
      <c r="K1387" s="12" t="str">
        <f t="shared" si="338"/>
        <v>Galil</v>
      </c>
      <c r="L1387" s="12" t="str">
        <f t="shared" si="339"/>
        <v>Insecticide</v>
      </c>
      <c r="M1387" s="4">
        <v>144270</v>
      </c>
      <c r="N1387" s="4">
        <v>144.27000000000001</v>
      </c>
      <c r="O1387" s="4">
        <v>4890000</v>
      </c>
      <c r="P1387" s="15">
        <f t="shared" si="342"/>
        <v>33.894780619671451</v>
      </c>
      <c r="Q1387" s="10"/>
      <c r="R1387" s="10"/>
      <c r="S1387" s="10"/>
    </row>
    <row r="1388" spans="1:19" ht="22" customHeight="1" x14ac:dyDescent="0.3">
      <c r="A1388" s="5">
        <v>43265</v>
      </c>
      <c r="B1388" s="21" t="str">
        <f t="shared" si="340"/>
        <v>June, 2018</v>
      </c>
      <c r="C1388" s="21" t="str">
        <f t="shared" si="341"/>
        <v>June, 2018´</v>
      </c>
      <c r="D1388" s="6" t="s">
        <v>32</v>
      </c>
      <c r="E1388" s="6" t="s">
        <v>77</v>
      </c>
      <c r="F1388" s="6" t="s">
        <v>227</v>
      </c>
      <c r="G1388" s="6" t="s">
        <v>44</v>
      </c>
      <c r="H1388" s="6" t="s">
        <v>243</v>
      </c>
      <c r="I1388" s="6" t="s">
        <v>1541</v>
      </c>
      <c r="J1388" s="12" t="str">
        <f t="shared" ref="J1388" si="348">IF(ISNUMBER(SEARCH("BUTYRAMIDE",I1388)),"2,3-Dimethyl Butyramide",IF(ISNUMBER(SEARCH("FOLPET",I1388)),"Folpet",IF(ISNUMBER(SEARCH("METHYL [2-({[6- (TRIFLUOROMETHYL) PYRIDIN-2-YL] OXY} METHYL) PHENYL",I1388)),"Esther",IF(ISNUMBER(SEARCH("TEBUCONAZOL",I1388)),"Tebuconazole",IF(ISNUMBER(SEARCH("DICHLOROPHENYL",I1388)),"Dichlorophenyl Isocyanates",IF(ISNUMBER(SEARCH("CAPTAN",I1388)),"Captan",IF(ISNUMBER(SEARCH("DIMETHYLACETAMID",I1388)),"Dimethylacetamide",IF(ISNUMBER(SEARCH("AFALON",I1388)),"Linuron","FIX IT"))))))))</f>
        <v>Captan</v>
      </c>
      <c r="K1388" s="12" t="str">
        <f t="shared" si="338"/>
        <v>Captan</v>
      </c>
      <c r="L1388" s="12" t="str">
        <f t="shared" si="339"/>
        <v>Fungicide</v>
      </c>
      <c r="M1388" s="7">
        <v>12970</v>
      </c>
      <c r="N1388" s="7">
        <v>12.97</v>
      </c>
      <c r="O1388" s="7">
        <v>281000</v>
      </c>
      <c r="P1388" s="15">
        <f t="shared" si="342"/>
        <v>21.66538164996145</v>
      </c>
      <c r="Q1388" s="7"/>
      <c r="R1388" s="7"/>
      <c r="S1388" s="7"/>
    </row>
    <row r="1389" spans="1:19" ht="22" customHeight="1" x14ac:dyDescent="0.3">
      <c r="A1389" s="2">
        <v>43265</v>
      </c>
      <c r="B1389" s="21" t="str">
        <f t="shared" si="340"/>
        <v>June, 2018</v>
      </c>
      <c r="C1389" s="21" t="str">
        <f t="shared" si="341"/>
        <v>June, 2018´</v>
      </c>
      <c r="D1389" s="3" t="s">
        <v>32</v>
      </c>
      <c r="E1389" s="3" t="s">
        <v>77</v>
      </c>
      <c r="F1389" s="3" t="s">
        <v>227</v>
      </c>
      <c r="G1389" s="3" t="s">
        <v>44</v>
      </c>
      <c r="H1389" s="3" t="s">
        <v>82</v>
      </c>
      <c r="I1389" s="3" t="s">
        <v>1542</v>
      </c>
      <c r="J1389" s="12" t="str">
        <f t="shared" si="346"/>
        <v>Methomyl</v>
      </c>
      <c r="K1389" s="12" t="str">
        <f t="shared" si="338"/>
        <v>Voraz</v>
      </c>
      <c r="L1389" s="12" t="str">
        <f t="shared" si="339"/>
        <v>Insecticide</v>
      </c>
      <c r="M1389" s="4">
        <v>99000</v>
      </c>
      <c r="N1389" s="4">
        <v>99</v>
      </c>
      <c r="O1389" s="4">
        <v>3355000</v>
      </c>
      <c r="P1389" s="15">
        <f t="shared" si="342"/>
        <v>33.888888888888886</v>
      </c>
      <c r="Q1389" s="10"/>
      <c r="R1389" s="10"/>
      <c r="S1389" s="10"/>
    </row>
    <row r="1390" spans="1:19" ht="22" customHeight="1" x14ac:dyDescent="0.3">
      <c r="A1390" s="5">
        <v>43263</v>
      </c>
      <c r="B1390" s="21" t="str">
        <f t="shared" si="340"/>
        <v>June, 2018</v>
      </c>
      <c r="C1390" s="21" t="str">
        <f t="shared" si="341"/>
        <v>June, 2018´</v>
      </c>
      <c r="D1390" s="6" t="s">
        <v>32</v>
      </c>
      <c r="E1390" s="6" t="s">
        <v>35</v>
      </c>
      <c r="F1390" s="6" t="s">
        <v>40</v>
      </c>
      <c r="G1390" s="6" t="s">
        <v>44</v>
      </c>
      <c r="H1390" s="6" t="s">
        <v>938</v>
      </c>
      <c r="I1390" s="6" t="s">
        <v>1543</v>
      </c>
      <c r="J1390" s="12" t="str">
        <f t="shared" si="346"/>
        <v>2,4-Dichlorophenoxyacetic acid</v>
      </c>
      <c r="K1390" s="12" t="str">
        <f t="shared" si="338"/>
        <v>2,4-D Main</v>
      </c>
      <c r="L1390" s="12" t="str">
        <f t="shared" si="339"/>
        <v>Herbicide</v>
      </c>
      <c r="M1390" s="7">
        <v>129720</v>
      </c>
      <c r="N1390" s="7">
        <v>129.72</v>
      </c>
      <c r="O1390" s="7">
        <v>354000</v>
      </c>
      <c r="P1390" s="15">
        <f t="shared" si="342"/>
        <v>2.7289546716003699</v>
      </c>
      <c r="Q1390" s="7"/>
      <c r="R1390" s="7"/>
      <c r="S1390" s="7"/>
    </row>
    <row r="1391" spans="1:19" ht="22" customHeight="1" x14ac:dyDescent="0.3">
      <c r="A1391" s="2">
        <v>43263</v>
      </c>
      <c r="B1391" s="21" t="str">
        <f t="shared" si="340"/>
        <v>June, 2018</v>
      </c>
      <c r="C1391" s="21" t="str">
        <f t="shared" si="341"/>
        <v>June, 2018´</v>
      </c>
      <c r="D1391" s="3" t="s">
        <v>32</v>
      </c>
      <c r="E1391" s="3" t="s">
        <v>35</v>
      </c>
      <c r="F1391" s="3" t="s">
        <v>40</v>
      </c>
      <c r="G1391" s="3" t="s">
        <v>44</v>
      </c>
      <c r="H1391" s="3" t="s">
        <v>938</v>
      </c>
      <c r="I1391" s="3" t="s">
        <v>1544</v>
      </c>
      <c r="J1391" s="12" t="str">
        <f t="shared" si="346"/>
        <v>2,4-Dichlorophenoxyacetic acid</v>
      </c>
      <c r="K1391" s="12" t="str">
        <f t="shared" si="338"/>
        <v>2,4-D Main</v>
      </c>
      <c r="L1391" s="12" t="str">
        <f t="shared" si="339"/>
        <v>Herbicide</v>
      </c>
      <c r="M1391" s="4">
        <v>110780</v>
      </c>
      <c r="N1391" s="4">
        <v>110.78</v>
      </c>
      <c r="O1391" s="4">
        <v>302000</v>
      </c>
      <c r="P1391" s="15">
        <f t="shared" si="342"/>
        <v>2.7261238490702291</v>
      </c>
      <c r="Q1391" s="10"/>
      <c r="R1391" s="10"/>
      <c r="S1391" s="10"/>
    </row>
    <row r="1392" spans="1:19" ht="22" customHeight="1" x14ac:dyDescent="0.3">
      <c r="A1392" s="5">
        <v>43260</v>
      </c>
      <c r="B1392" s="21" t="str">
        <f t="shared" si="340"/>
        <v>June, 2018</v>
      </c>
      <c r="C1392" s="21" t="str">
        <f t="shared" si="341"/>
        <v>June, 2018´</v>
      </c>
      <c r="D1392" s="6" t="s">
        <v>32</v>
      </c>
      <c r="E1392" s="6" t="s">
        <v>51</v>
      </c>
      <c r="F1392" s="6" t="s">
        <v>53</v>
      </c>
      <c r="G1392" s="6" t="s">
        <v>44</v>
      </c>
      <c r="H1392" s="6" t="s">
        <v>57</v>
      </c>
      <c r="I1392" s="6" t="s">
        <v>1545</v>
      </c>
      <c r="J1392" s="12" t="str">
        <f t="shared" si="346"/>
        <v>Carbendazim</v>
      </c>
      <c r="K1392" s="12" t="str">
        <f t="shared" si="338"/>
        <v>Not Identified</v>
      </c>
      <c r="L1392" s="12" t="str">
        <f t="shared" si="339"/>
        <v>General Chemical</v>
      </c>
      <c r="M1392" s="7">
        <v>48240</v>
      </c>
      <c r="N1392" s="7">
        <v>48.24</v>
      </c>
      <c r="O1392" s="7">
        <v>807000</v>
      </c>
      <c r="P1392" s="15">
        <f t="shared" si="342"/>
        <v>16.728855721393035</v>
      </c>
      <c r="Q1392" s="7"/>
      <c r="R1392" s="7"/>
      <c r="S1392" s="7"/>
    </row>
    <row r="1393" spans="1:19" ht="22" customHeight="1" x14ac:dyDescent="0.3">
      <c r="A1393" s="2">
        <v>43260</v>
      </c>
      <c r="B1393" s="21" t="str">
        <f t="shared" si="340"/>
        <v>June, 2018</v>
      </c>
      <c r="C1393" s="21" t="str">
        <f t="shared" si="341"/>
        <v>June, 2018´</v>
      </c>
      <c r="D1393" s="3" t="s">
        <v>84</v>
      </c>
      <c r="E1393" s="3" t="s">
        <v>1546</v>
      </c>
      <c r="F1393" s="3" t="s">
        <v>135</v>
      </c>
      <c r="G1393" s="3" t="s">
        <v>44</v>
      </c>
      <c r="H1393" s="3" t="s">
        <v>1548</v>
      </c>
      <c r="I1393" s="3" t="s">
        <v>1549</v>
      </c>
      <c r="J1393" s="12" t="str">
        <f t="shared" ref="J1393" si="349">IF(ISNUMBER(SEARCH("2,4 D",I1391)),"2,4-Dichlorophenoxyacetic acid",IF(ISNUMBER(SEARCH("ACIDO",I1391)),"2,4-Dichlorophenoxyacetic acid",IF(ISNUMBER(SEARCH("NAPHTHA",I1391)),"Aromatic Solvent Mixture",IF(ISNUMBER(SEARCH("DIMETHYLAMINE",I1391)),"Dimethylamine",IF(ISNUMBER(SEARCH("DIMETILAMINA",I1391)),"Dimethylamine",IF(ISNUMBER(SEARCH("JUMP",I1391)),"Diuron",IF(ISNUMBER(SEARCH(" 2-AMINO-2,3-DIMETHYL BUTYRAMIDE",I1391)),"Herbicide Amine Intermediate",IF(ISNUMBER(SEARCH("TEBUTHIURON",I1391)),"Tebuthiuron",IF(ISNUMBER(SEARCH("DMS",I1391)),"Dimethyl Sulfate",IF(ISNUMBER(SEARCH("2,4-XILIDIN",I1391)),"2,4-Xylidine","FIX IT"))))))))))</f>
        <v>2,4-Dichlorophenoxyacetic acid</v>
      </c>
      <c r="K1393" s="12" t="str">
        <f t="shared" si="338"/>
        <v>2,4-D Main</v>
      </c>
      <c r="L1393" s="12" t="str">
        <f t="shared" si="339"/>
        <v>Herbicide</v>
      </c>
      <c r="M1393" s="4">
        <v>22890</v>
      </c>
      <c r="N1393" s="4">
        <v>22.89</v>
      </c>
      <c r="O1393" s="4">
        <v>6111000</v>
      </c>
      <c r="P1393" s="15">
        <f t="shared" si="342"/>
        <v>266.97247706422019</v>
      </c>
      <c r="Q1393" s="10"/>
      <c r="R1393" s="10"/>
      <c r="S1393" s="10"/>
    </row>
    <row r="1394" spans="1:19" ht="22" customHeight="1" x14ac:dyDescent="0.3">
      <c r="A1394" s="5">
        <v>43258</v>
      </c>
      <c r="B1394" s="21" t="str">
        <f t="shared" si="340"/>
        <v>June, 2018</v>
      </c>
      <c r="C1394" s="21" t="str">
        <f t="shared" si="341"/>
        <v>June, 2018´</v>
      </c>
      <c r="D1394" s="6" t="s">
        <v>84</v>
      </c>
      <c r="E1394" s="6" t="s">
        <v>779</v>
      </c>
      <c r="F1394" s="6" t="s">
        <v>96</v>
      </c>
      <c r="G1394" s="6" t="s">
        <v>44</v>
      </c>
      <c r="H1394" s="6" t="s">
        <v>781</v>
      </c>
      <c r="I1394" s="6" t="s">
        <v>1551</v>
      </c>
      <c r="J1394" s="18" t="s">
        <v>3193</v>
      </c>
      <c r="K1394" s="12" t="str">
        <f t="shared" si="338"/>
        <v>Galil</v>
      </c>
      <c r="L1394" s="12" t="str">
        <f t="shared" si="339"/>
        <v>Insecticide</v>
      </c>
      <c r="M1394" s="7">
        <v>84604</v>
      </c>
      <c r="N1394" s="7">
        <v>84.6</v>
      </c>
      <c r="O1394" s="7">
        <v>284000</v>
      </c>
      <c r="P1394" s="15">
        <f t="shared" si="342"/>
        <v>3.3568152806013898</v>
      </c>
      <c r="Q1394" s="7"/>
      <c r="R1394" s="7"/>
      <c r="S1394" s="7"/>
    </row>
    <row r="1395" spans="1:19" ht="22" customHeight="1" x14ac:dyDescent="0.3">
      <c r="A1395" s="2">
        <v>43258</v>
      </c>
      <c r="B1395" s="21" t="str">
        <f t="shared" si="340"/>
        <v>June, 2018</v>
      </c>
      <c r="C1395" s="21" t="str">
        <f t="shared" si="341"/>
        <v>June, 2018´</v>
      </c>
      <c r="D1395" s="3" t="s">
        <v>84</v>
      </c>
      <c r="E1395" s="3" t="s">
        <v>779</v>
      </c>
      <c r="F1395" s="3" t="s">
        <v>96</v>
      </c>
      <c r="G1395" s="3" t="s">
        <v>44</v>
      </c>
      <c r="H1395" s="3" t="s">
        <v>781</v>
      </c>
      <c r="I1395" s="3" t="s">
        <v>1552</v>
      </c>
      <c r="J1395" s="12" t="s">
        <v>3184</v>
      </c>
      <c r="K1395" s="12" t="str">
        <f t="shared" si="338"/>
        <v>Not Identified</v>
      </c>
      <c r="L1395" s="12" t="str">
        <f t="shared" si="339"/>
        <v>General Chemical</v>
      </c>
      <c r="M1395" s="4">
        <v>16946</v>
      </c>
      <c r="N1395" s="4">
        <v>16.95</v>
      </c>
      <c r="O1395" s="4">
        <v>56800</v>
      </c>
      <c r="P1395" s="15">
        <f t="shared" si="342"/>
        <v>3.3518234391596837</v>
      </c>
      <c r="Q1395" s="10"/>
      <c r="R1395" s="10"/>
      <c r="S1395" s="10"/>
    </row>
    <row r="1396" spans="1:19" ht="22" customHeight="1" x14ac:dyDescent="0.3">
      <c r="A1396" s="5">
        <v>43257</v>
      </c>
      <c r="B1396" s="21" t="str">
        <f t="shared" si="340"/>
        <v>June, 2018</v>
      </c>
      <c r="C1396" s="21" t="str">
        <f t="shared" si="341"/>
        <v>June, 2018´</v>
      </c>
      <c r="D1396" s="6" t="s">
        <v>32</v>
      </c>
      <c r="E1396" s="6" t="s">
        <v>305</v>
      </c>
      <c r="F1396" s="6" t="s">
        <v>310</v>
      </c>
      <c r="G1396" s="6" t="s">
        <v>44</v>
      </c>
      <c r="H1396" s="6" t="s">
        <v>140</v>
      </c>
      <c r="I1396" s="6" t="s">
        <v>1554</v>
      </c>
      <c r="J1396" s="12" t="str">
        <f t="shared" ref="J1396" si="350">IF(ISNUMBER(SEARCH("2,4 D",I1396)),"2,4-Dichlorophenoxyacetic acid",IF(ISNUMBER(SEARCH("ACIDO",I1396)),"2,4-Dichlorophenoxyacetic acid",IF(ISNUMBER(SEARCH("NAPHTHA",I1396)),"Aromatic Solvent Mixture",IF(ISNUMBER(SEARCH("DIMETHYLAMINE",I1396)),"Dimethylamine",IF(ISNUMBER(SEARCH("DIMETILAMINA",I1396)),"Dimethylamine",IF(ISNUMBER(SEARCH("JUMP",I1396)),"Diuron",IF(ISNUMBER(SEARCH("2-AMINO-2,3-DIMETHYL BUTYRAMIDE",I1396)),"Herbicide Amine Intermediate",IF(ISNUMBER(SEARCH("TEBUTHIURON",I1396)),"Tebuthiuron","FIXIT"))))))))</f>
        <v>Dimethylamine</v>
      </c>
      <c r="K1396" s="12" t="str">
        <f t="shared" si="338"/>
        <v>Not Identified</v>
      </c>
      <c r="L1396" s="12" t="str">
        <f t="shared" si="339"/>
        <v>General Chemical</v>
      </c>
      <c r="M1396" s="7">
        <v>38430</v>
      </c>
      <c r="N1396" s="7">
        <v>38.43</v>
      </c>
      <c r="O1396" s="7">
        <v>38400</v>
      </c>
      <c r="P1396" s="15">
        <f t="shared" si="342"/>
        <v>0.99921935987509758</v>
      </c>
      <c r="Q1396" s="7"/>
      <c r="R1396" s="7"/>
      <c r="S1396" s="7"/>
    </row>
    <row r="1397" spans="1:19" ht="22" customHeight="1" x14ac:dyDescent="0.3">
      <c r="A1397" s="2">
        <v>43257</v>
      </c>
      <c r="B1397" s="21" t="str">
        <f t="shared" si="340"/>
        <v>June, 2018</v>
      </c>
      <c r="C1397" s="21" t="str">
        <f t="shared" si="341"/>
        <v>June, 2018´</v>
      </c>
      <c r="D1397" s="3" t="s">
        <v>32</v>
      </c>
      <c r="E1397" s="3" t="s">
        <v>1041</v>
      </c>
      <c r="F1397" s="3" t="s">
        <v>60</v>
      </c>
      <c r="G1397" s="3" t="s">
        <v>44</v>
      </c>
      <c r="H1397" s="3" t="s">
        <v>418</v>
      </c>
      <c r="I1397" s="3" t="s">
        <v>1043</v>
      </c>
      <c r="J1397" s="12" t="s">
        <v>3135</v>
      </c>
      <c r="K1397" s="12" t="str">
        <f t="shared" si="338"/>
        <v>Shelter</v>
      </c>
      <c r="L1397" s="12" t="str">
        <f t="shared" si="339"/>
        <v>Insecticide</v>
      </c>
      <c r="M1397" s="4">
        <v>10080</v>
      </c>
      <c r="N1397" s="4">
        <v>10.08</v>
      </c>
      <c r="O1397" s="4">
        <v>332000</v>
      </c>
      <c r="P1397" s="15">
        <f t="shared" si="342"/>
        <v>32.936507936507937</v>
      </c>
      <c r="Q1397" s="10"/>
      <c r="R1397" s="10"/>
      <c r="S1397" s="10"/>
    </row>
    <row r="1398" spans="1:19" ht="22" customHeight="1" x14ac:dyDescent="0.3">
      <c r="A1398" s="5">
        <v>43256</v>
      </c>
      <c r="B1398" s="21" t="str">
        <f t="shared" si="340"/>
        <v>June, 2018</v>
      </c>
      <c r="C1398" s="21" t="str">
        <f t="shared" si="341"/>
        <v>June, 2018´</v>
      </c>
      <c r="D1398" s="6" t="s">
        <v>32</v>
      </c>
      <c r="E1398" s="6" t="s">
        <v>51</v>
      </c>
      <c r="F1398" s="6" t="s">
        <v>53</v>
      </c>
      <c r="G1398" s="6" t="s">
        <v>44</v>
      </c>
      <c r="H1398" s="6" t="s">
        <v>57</v>
      </c>
      <c r="I1398" s="6" t="s">
        <v>1555</v>
      </c>
      <c r="J1398" s="12" t="str">
        <f t="shared" si="346"/>
        <v>Carbendazim</v>
      </c>
      <c r="K1398" s="12" t="str">
        <f t="shared" si="338"/>
        <v>Not Identified</v>
      </c>
      <c r="L1398" s="12" t="str">
        <f t="shared" si="339"/>
        <v>General Chemical</v>
      </c>
      <c r="M1398" s="7">
        <v>72360</v>
      </c>
      <c r="N1398" s="7">
        <v>72.36</v>
      </c>
      <c r="O1398" s="7">
        <v>1210000</v>
      </c>
      <c r="P1398" s="15">
        <f t="shared" si="342"/>
        <v>16.72194582642344</v>
      </c>
      <c r="Q1398" s="7"/>
      <c r="R1398" s="7"/>
      <c r="S1398" s="7"/>
    </row>
    <row r="1399" spans="1:19" ht="22" customHeight="1" x14ac:dyDescent="0.3">
      <c r="A1399" s="2">
        <v>43256</v>
      </c>
      <c r="B1399" s="21" t="str">
        <f t="shared" si="340"/>
        <v>June, 2018</v>
      </c>
      <c r="C1399" s="21" t="str">
        <f t="shared" si="341"/>
        <v>June, 2018´</v>
      </c>
      <c r="D1399" s="3" t="s">
        <v>32</v>
      </c>
      <c r="E1399" s="3" t="s">
        <v>507</v>
      </c>
      <c r="F1399" s="3" t="s">
        <v>106</v>
      </c>
      <c r="G1399" s="3" t="s">
        <v>44</v>
      </c>
      <c r="H1399" s="3" t="s">
        <v>159</v>
      </c>
      <c r="I1399" s="3" t="s">
        <v>1464</v>
      </c>
      <c r="J1399" s="12" t="str">
        <f t="shared" si="346"/>
        <v>Glyphosate</v>
      </c>
      <c r="K1399" s="12" t="str">
        <f t="shared" si="338"/>
        <v>Not Identified</v>
      </c>
      <c r="L1399" s="12" t="str">
        <f t="shared" si="339"/>
        <v>General Chemical</v>
      </c>
      <c r="M1399" s="4">
        <v>139320.01</v>
      </c>
      <c r="N1399" s="4">
        <v>139.32</v>
      </c>
      <c r="O1399" s="4">
        <v>833000</v>
      </c>
      <c r="P1399" s="15">
        <f t="shared" si="342"/>
        <v>5.9790406274016199</v>
      </c>
      <c r="Q1399" s="10"/>
      <c r="R1399" s="10"/>
      <c r="S1399" s="10"/>
    </row>
    <row r="1400" spans="1:19" ht="22" customHeight="1" x14ac:dyDescent="0.3">
      <c r="A1400" s="5">
        <v>43256</v>
      </c>
      <c r="B1400" s="21" t="str">
        <f t="shared" si="340"/>
        <v>June, 2018</v>
      </c>
      <c r="C1400" s="21" t="str">
        <f t="shared" si="341"/>
        <v>June, 2018´</v>
      </c>
      <c r="D1400" s="6" t="s">
        <v>32</v>
      </c>
      <c r="E1400" s="6" t="s">
        <v>614</v>
      </c>
      <c r="F1400" s="6" t="s">
        <v>151</v>
      </c>
      <c r="G1400" s="6" t="s">
        <v>44</v>
      </c>
      <c r="H1400" s="6" t="s">
        <v>153</v>
      </c>
      <c r="I1400" s="6" t="s">
        <v>1556</v>
      </c>
      <c r="J1400" s="12" t="str">
        <f t="shared" si="346"/>
        <v>Aromatic Solvent Mixture</v>
      </c>
      <c r="K1400" s="12" t="str">
        <f t="shared" si="338"/>
        <v>Caromax 28</v>
      </c>
      <c r="L1400" s="12" t="str">
        <f t="shared" si="339"/>
        <v>Solvent</v>
      </c>
      <c r="M1400" s="7">
        <v>162660</v>
      </c>
      <c r="N1400" s="7">
        <v>162.66</v>
      </c>
      <c r="O1400" s="6" t="s">
        <v>49</v>
      </c>
      <c r="P1400" s="15" t="e">
        <f t="shared" si="342"/>
        <v>#VALUE!</v>
      </c>
      <c r="Q1400" s="7"/>
      <c r="R1400" s="7"/>
      <c r="S1400" s="7"/>
    </row>
    <row r="1401" spans="1:19" ht="22" customHeight="1" x14ac:dyDescent="0.3">
      <c r="A1401" s="2">
        <v>43254</v>
      </c>
      <c r="B1401" s="21" t="str">
        <f t="shared" si="340"/>
        <v>June, 2018</v>
      </c>
      <c r="C1401" s="21" t="str">
        <f t="shared" si="341"/>
        <v>June, 2018´</v>
      </c>
      <c r="D1401" s="3" t="s">
        <v>32</v>
      </c>
      <c r="E1401" s="3" t="s">
        <v>65</v>
      </c>
      <c r="F1401" s="3" t="s">
        <v>67</v>
      </c>
      <c r="G1401" s="3" t="s">
        <v>44</v>
      </c>
      <c r="H1401" s="3" t="s">
        <v>73</v>
      </c>
      <c r="I1401" s="3" t="s">
        <v>1557</v>
      </c>
      <c r="J1401" s="12" t="str">
        <f t="shared" si="346"/>
        <v>Clethodim</v>
      </c>
      <c r="K1401" s="12" t="str">
        <f t="shared" si="338"/>
        <v>Platinum</v>
      </c>
      <c r="L1401" s="12" t="str">
        <f t="shared" si="339"/>
        <v>Herbicide</v>
      </c>
      <c r="M1401" s="4">
        <v>119966</v>
      </c>
      <c r="N1401" s="4">
        <v>119.97</v>
      </c>
      <c r="O1401" s="4">
        <v>826000</v>
      </c>
      <c r="P1401" s="15">
        <f t="shared" si="342"/>
        <v>6.8852841638464231</v>
      </c>
      <c r="Q1401" s="10"/>
      <c r="R1401" s="10"/>
      <c r="S1401" s="10"/>
    </row>
    <row r="1402" spans="1:19" ht="22" customHeight="1" x14ac:dyDescent="0.3">
      <c r="A1402" s="5">
        <v>43254</v>
      </c>
      <c r="B1402" s="21" t="str">
        <f t="shared" si="340"/>
        <v>June, 2018</v>
      </c>
      <c r="C1402" s="21" t="str">
        <f t="shared" si="341"/>
        <v>June, 2018´</v>
      </c>
      <c r="D1402" s="6" t="s">
        <v>32</v>
      </c>
      <c r="E1402" s="6" t="s">
        <v>65</v>
      </c>
      <c r="F1402" s="6" t="s">
        <v>67</v>
      </c>
      <c r="G1402" s="6" t="s">
        <v>44</v>
      </c>
      <c r="H1402" s="6" t="s">
        <v>73</v>
      </c>
      <c r="I1402" s="6" t="s">
        <v>1558</v>
      </c>
      <c r="J1402" s="12" t="str">
        <f t="shared" si="346"/>
        <v>Tebuthiuron</v>
      </c>
      <c r="K1402" s="12" t="str">
        <f t="shared" si="338"/>
        <v>Butiron</v>
      </c>
      <c r="L1402" s="12" t="str">
        <f t="shared" si="339"/>
        <v>Herbicide</v>
      </c>
      <c r="M1402" s="7">
        <v>132789.99</v>
      </c>
      <c r="N1402" s="7">
        <v>132.79</v>
      </c>
      <c r="O1402" s="7">
        <v>914000</v>
      </c>
      <c r="P1402" s="15">
        <f t="shared" si="342"/>
        <v>6.883048940661868</v>
      </c>
      <c r="Q1402" s="7"/>
      <c r="R1402" s="7"/>
      <c r="S1402" s="7"/>
    </row>
    <row r="1403" spans="1:19" ht="22" customHeight="1" x14ac:dyDescent="0.3">
      <c r="A1403" s="2">
        <v>43252</v>
      </c>
      <c r="B1403" s="21" t="str">
        <f t="shared" si="340"/>
        <v>June, 2018</v>
      </c>
      <c r="C1403" s="21" t="str">
        <f t="shared" si="341"/>
        <v>June, 2018´</v>
      </c>
      <c r="D1403" s="3" t="s">
        <v>32</v>
      </c>
      <c r="E1403" s="3" t="s">
        <v>65</v>
      </c>
      <c r="F1403" s="3" t="s">
        <v>227</v>
      </c>
      <c r="G1403" s="3" t="s">
        <v>44</v>
      </c>
      <c r="H1403" s="3" t="s">
        <v>219</v>
      </c>
      <c r="I1403" s="3" t="s">
        <v>1559</v>
      </c>
      <c r="J1403" s="12" t="s">
        <v>3120</v>
      </c>
      <c r="K1403" s="12" t="str">
        <f t="shared" si="338"/>
        <v>Jump</v>
      </c>
      <c r="L1403" s="12" t="str">
        <f t="shared" si="339"/>
        <v>Herbicide</v>
      </c>
      <c r="M1403" s="4">
        <v>48348</v>
      </c>
      <c r="N1403" s="4">
        <v>48.35</v>
      </c>
      <c r="O1403" s="4">
        <v>243000</v>
      </c>
      <c r="P1403" s="15">
        <f t="shared" si="342"/>
        <v>5.0260610573343261</v>
      </c>
      <c r="Q1403" s="10"/>
      <c r="R1403" s="10"/>
      <c r="S1403" s="10"/>
    </row>
    <row r="1404" spans="1:19" ht="22" customHeight="1" x14ac:dyDescent="0.3">
      <c r="A1404" s="5">
        <v>43252</v>
      </c>
      <c r="B1404" s="21" t="str">
        <f t="shared" si="340"/>
        <v>June, 2018</v>
      </c>
      <c r="C1404" s="21" t="str">
        <f t="shared" si="341"/>
        <v>June, 2018´</v>
      </c>
      <c r="D1404" s="6" t="s">
        <v>32</v>
      </c>
      <c r="E1404" s="6" t="s">
        <v>65</v>
      </c>
      <c r="F1404" s="6" t="s">
        <v>227</v>
      </c>
      <c r="G1404" s="6" t="s">
        <v>44</v>
      </c>
      <c r="H1404" s="6" t="s">
        <v>73</v>
      </c>
      <c r="I1404" s="6" t="s">
        <v>1560</v>
      </c>
      <c r="J1404" s="12" t="str">
        <f>IF(ISNUMBER(SEARCH("DMS",I1404)),"Dimethyl Sulfate",IF(ISNUMBER(SEARCH("2,4-XILIDIN",I1404)),"2,4-Xylidine",IF(ISNUMBER(SEARCH("GALIGAN",I1404)),"Oxyfluorfen",IF(ISNUMBER(SEARCH("DIMETHYLAMINE",I1404)),"Dimethylamine",IF(ISNUMBER(SEARCH("ORTHOFORMATE",I1404)),"Trimethyl orthoformate",IF(ISNUMBER(SEARCH("NOVALURON",I1404)),"Novaluron",IF(ISNUMBER(SEARCH("DIMETHYL SULPHATE",I1404)),"Dimethyl Sulphate",IF(ISNUMBER(SEARCH("ALTAPYNE",I1404)),"Acid Based Co-Emulsifier",IF(ISNUMBER(SEARCH("METHANESULFONYL",I1404)),"Methanesulfonyl chloride",IF(ISNUMBER(SEARCH("METHYL FORMATE",I1404)),"Methanoate",IF(ISNUMBER(SEARCH("FLUEN",I1404)),"Fluensulfone","FIX IT")))))))))))</f>
        <v>Oxyfluorfen</v>
      </c>
      <c r="K1404" s="12" t="str">
        <f t="shared" si="338"/>
        <v>Galigan 240 EC</v>
      </c>
      <c r="L1404" s="12" t="str">
        <f t="shared" si="339"/>
        <v>Herbicide</v>
      </c>
      <c r="M1404" s="7">
        <v>52854</v>
      </c>
      <c r="N1404" s="7">
        <v>52.85</v>
      </c>
      <c r="O1404" s="7">
        <v>364000</v>
      </c>
      <c r="P1404" s="15">
        <f t="shared" si="342"/>
        <v>6.8868959775986678</v>
      </c>
      <c r="Q1404" s="7"/>
      <c r="R1404" s="7"/>
      <c r="S1404" s="7"/>
    </row>
    <row r="1405" spans="1:19" ht="22" customHeight="1" x14ac:dyDescent="0.3">
      <c r="A1405" s="2">
        <v>43252</v>
      </c>
      <c r="B1405" s="21" t="str">
        <f t="shared" si="340"/>
        <v>June, 2018</v>
      </c>
      <c r="C1405" s="21" t="str">
        <f t="shared" si="341"/>
        <v>June, 2018´</v>
      </c>
      <c r="D1405" s="3" t="s">
        <v>32</v>
      </c>
      <c r="E1405" s="3" t="s">
        <v>65</v>
      </c>
      <c r="F1405" s="3" t="s">
        <v>227</v>
      </c>
      <c r="G1405" s="3" t="s">
        <v>44</v>
      </c>
      <c r="H1405" s="3" t="s">
        <v>219</v>
      </c>
      <c r="I1405" s="3" t="s">
        <v>1561</v>
      </c>
      <c r="J1405" s="12" t="s">
        <v>3120</v>
      </c>
      <c r="K1405" s="12" t="str">
        <f t="shared" si="338"/>
        <v>Jump</v>
      </c>
      <c r="L1405" s="12" t="str">
        <f t="shared" si="339"/>
        <v>Herbicide</v>
      </c>
      <c r="M1405" s="4">
        <v>20860</v>
      </c>
      <c r="N1405" s="4">
        <v>20.86</v>
      </c>
      <c r="O1405" s="4">
        <v>105000</v>
      </c>
      <c r="P1405" s="15">
        <f t="shared" si="342"/>
        <v>5.0335570469798654</v>
      </c>
      <c r="Q1405" s="10"/>
      <c r="R1405" s="10"/>
      <c r="S1405" s="10"/>
    </row>
    <row r="1406" spans="1:19" ht="22" customHeight="1" x14ac:dyDescent="0.3">
      <c r="A1406" s="5">
        <v>43252</v>
      </c>
      <c r="B1406" s="21" t="str">
        <f t="shared" si="340"/>
        <v>June, 2018</v>
      </c>
      <c r="C1406" s="21" t="str">
        <f t="shared" si="341"/>
        <v>June, 2018´</v>
      </c>
      <c r="D1406" s="6" t="s">
        <v>32</v>
      </c>
      <c r="E1406" s="6" t="s">
        <v>77</v>
      </c>
      <c r="F1406" s="6" t="s">
        <v>227</v>
      </c>
      <c r="G1406" s="6" t="s">
        <v>44</v>
      </c>
      <c r="H1406" s="6" t="s">
        <v>270</v>
      </c>
      <c r="I1406" s="6" t="s">
        <v>1562</v>
      </c>
      <c r="J1406" s="18" t="s">
        <v>3193</v>
      </c>
      <c r="K1406" s="12" t="str">
        <f t="shared" si="338"/>
        <v>Galil</v>
      </c>
      <c r="L1406" s="12" t="str">
        <f t="shared" si="339"/>
        <v>Insecticide</v>
      </c>
      <c r="M1406" s="7">
        <v>21060</v>
      </c>
      <c r="N1406" s="7">
        <v>21.06</v>
      </c>
      <c r="O1406" s="7">
        <v>725000</v>
      </c>
      <c r="P1406" s="15">
        <f t="shared" si="342"/>
        <v>34.425451092117761</v>
      </c>
      <c r="Q1406" s="7"/>
      <c r="R1406" s="7"/>
      <c r="S1406" s="7"/>
    </row>
    <row r="1407" spans="1:19" ht="22" customHeight="1" x14ac:dyDescent="0.3">
      <c r="A1407" s="2">
        <v>43252</v>
      </c>
      <c r="B1407" s="21" t="str">
        <f t="shared" si="340"/>
        <v>June, 2018</v>
      </c>
      <c r="C1407" s="21" t="str">
        <f t="shared" si="341"/>
        <v>June, 2018´</v>
      </c>
      <c r="D1407" s="3" t="s">
        <v>32</v>
      </c>
      <c r="E1407" s="3" t="s">
        <v>77</v>
      </c>
      <c r="F1407" s="3" t="s">
        <v>227</v>
      </c>
      <c r="G1407" s="3" t="s">
        <v>44</v>
      </c>
      <c r="H1407" s="3" t="s">
        <v>82</v>
      </c>
      <c r="I1407" s="3" t="s">
        <v>1563</v>
      </c>
      <c r="J1407" s="18" t="s">
        <v>3193</v>
      </c>
      <c r="K1407" s="12" t="str">
        <f t="shared" si="338"/>
        <v>Galil</v>
      </c>
      <c r="L1407" s="12" t="str">
        <f t="shared" si="339"/>
        <v>Insecticide</v>
      </c>
      <c r="M1407" s="4">
        <v>41220</v>
      </c>
      <c r="N1407" s="4">
        <v>41.22</v>
      </c>
      <c r="O1407" s="4">
        <v>1397000</v>
      </c>
      <c r="P1407" s="15">
        <f t="shared" si="342"/>
        <v>33.89131489568171</v>
      </c>
      <c r="Q1407" s="10"/>
      <c r="R1407" s="10"/>
      <c r="S1407" s="10"/>
    </row>
    <row r="1408" spans="1:19" ht="22" customHeight="1" x14ac:dyDescent="0.3">
      <c r="A1408" s="5">
        <v>43252</v>
      </c>
      <c r="B1408" s="21" t="str">
        <f t="shared" si="340"/>
        <v>June, 2018</v>
      </c>
      <c r="C1408" s="21" t="str">
        <f t="shared" si="341"/>
        <v>June, 2018´</v>
      </c>
      <c r="D1408" s="6" t="s">
        <v>84</v>
      </c>
      <c r="E1408" s="6" t="s">
        <v>77</v>
      </c>
      <c r="F1408" s="6" t="s">
        <v>227</v>
      </c>
      <c r="G1408" s="6" t="s">
        <v>44</v>
      </c>
      <c r="H1408" s="6" t="s">
        <v>145</v>
      </c>
      <c r="I1408" s="11" t="s">
        <v>1564</v>
      </c>
      <c r="J1408" s="12" t="s">
        <v>3140</v>
      </c>
      <c r="K1408" s="12" t="str">
        <f t="shared" si="338"/>
        <v>Not Identified</v>
      </c>
      <c r="L1408" s="12" t="str">
        <f t="shared" si="339"/>
        <v>General Chemical</v>
      </c>
      <c r="M1408" s="7">
        <v>19760</v>
      </c>
      <c r="N1408" s="7">
        <v>19.760000000000002</v>
      </c>
      <c r="O1408" s="7">
        <v>15746000</v>
      </c>
      <c r="P1408" s="15">
        <f t="shared" si="342"/>
        <v>796.86234817813761</v>
      </c>
      <c r="Q1408" s="7"/>
      <c r="R1408" s="7"/>
      <c r="S1408" s="7"/>
    </row>
    <row r="1409" spans="1:19" ht="22" customHeight="1" x14ac:dyDescent="0.3">
      <c r="A1409" s="2">
        <v>43252</v>
      </c>
      <c r="B1409" s="21" t="str">
        <f t="shared" si="340"/>
        <v>June, 2018</v>
      </c>
      <c r="C1409" s="21" t="str">
        <f t="shared" si="341"/>
        <v>June, 2018´</v>
      </c>
      <c r="D1409" s="3" t="s">
        <v>32</v>
      </c>
      <c r="E1409" s="3" t="s">
        <v>65</v>
      </c>
      <c r="F1409" s="3" t="s">
        <v>227</v>
      </c>
      <c r="G1409" s="3" t="s">
        <v>44</v>
      </c>
      <c r="H1409" s="3" t="s">
        <v>73</v>
      </c>
      <c r="I1409" s="3" t="s">
        <v>1565</v>
      </c>
      <c r="J1409" s="12" t="str">
        <f t="shared" si="346"/>
        <v>Tebuthiuron</v>
      </c>
      <c r="K1409" s="12" t="str">
        <f t="shared" si="338"/>
        <v>Butiron</v>
      </c>
      <c r="L1409" s="12" t="str">
        <f t="shared" si="339"/>
        <v>Herbicide</v>
      </c>
      <c r="M1409" s="4">
        <v>132789.99</v>
      </c>
      <c r="N1409" s="4">
        <v>132.79</v>
      </c>
      <c r="O1409" s="4">
        <v>914000</v>
      </c>
      <c r="P1409" s="15">
        <f t="shared" si="342"/>
        <v>6.883048940661868</v>
      </c>
      <c r="Q1409" s="10"/>
      <c r="R1409" s="10"/>
      <c r="S1409" s="10"/>
    </row>
    <row r="1410" spans="1:19" ht="22" customHeight="1" x14ac:dyDescent="0.3">
      <c r="A1410" s="5">
        <v>43252</v>
      </c>
      <c r="B1410" s="21" t="str">
        <f t="shared" si="340"/>
        <v>June, 2018</v>
      </c>
      <c r="C1410" s="21" t="str">
        <f t="shared" si="341"/>
        <v>June, 2018´</v>
      </c>
      <c r="D1410" s="6" t="s">
        <v>32</v>
      </c>
      <c r="E1410" s="6" t="s">
        <v>65</v>
      </c>
      <c r="F1410" s="6" t="s">
        <v>227</v>
      </c>
      <c r="G1410" s="6" t="s">
        <v>44</v>
      </c>
      <c r="H1410" s="6" t="s">
        <v>73</v>
      </c>
      <c r="I1410" s="6" t="s">
        <v>1566</v>
      </c>
      <c r="J1410" s="12" t="str">
        <f t="shared" si="346"/>
        <v>Clethodim</v>
      </c>
      <c r="K1410" s="12" t="str">
        <f t="shared" ref="K1410:K1473" si="351">VLOOKUP(J1410,Q:S,2, FALSE)</f>
        <v>Platinum</v>
      </c>
      <c r="L1410" s="12" t="str">
        <f t="shared" ref="L1410:L1473" si="352">VLOOKUP(K1410,R:T,2, FALSE)</f>
        <v>Herbicide</v>
      </c>
      <c r="M1410" s="7">
        <v>119966</v>
      </c>
      <c r="N1410" s="7">
        <v>119.97</v>
      </c>
      <c r="O1410" s="7">
        <v>826000</v>
      </c>
      <c r="P1410" s="15">
        <f t="shared" si="342"/>
        <v>6.8852841638464231</v>
      </c>
      <c r="Q1410" s="7"/>
      <c r="R1410" s="7"/>
      <c r="S1410" s="7"/>
    </row>
    <row r="1411" spans="1:19" ht="22" customHeight="1" x14ac:dyDescent="0.3">
      <c r="A1411" s="2">
        <v>43252</v>
      </c>
      <c r="B1411" s="21" t="str">
        <f t="shared" ref="B1411:B1474" si="353">TEXT(A1411,"MMMMMMM, YYYY")</f>
        <v>June, 2018</v>
      </c>
      <c r="C1411" s="21" t="str">
        <f t="shared" ref="C1411:C1474" si="354">B1411&amp;"´"</f>
        <v>June, 2018´</v>
      </c>
      <c r="D1411" s="3" t="s">
        <v>32</v>
      </c>
      <c r="E1411" s="3" t="s">
        <v>65</v>
      </c>
      <c r="F1411" s="3" t="s">
        <v>227</v>
      </c>
      <c r="G1411" s="3" t="s">
        <v>44</v>
      </c>
      <c r="H1411" s="3" t="s">
        <v>219</v>
      </c>
      <c r="I1411" s="3" t="s">
        <v>1567</v>
      </c>
      <c r="J1411" s="12" t="s">
        <v>3120</v>
      </c>
      <c r="K1411" s="12" t="str">
        <f t="shared" si="351"/>
        <v>Jump</v>
      </c>
      <c r="L1411" s="12" t="str">
        <f t="shared" si="352"/>
        <v>Herbicide</v>
      </c>
      <c r="M1411" s="4">
        <v>104300</v>
      </c>
      <c r="N1411" s="4">
        <v>104.3</v>
      </c>
      <c r="O1411" s="4">
        <v>524000</v>
      </c>
      <c r="P1411" s="15">
        <f t="shared" ref="P1411:P1474" si="355">O1411/M1411</f>
        <v>5.0239693192713331</v>
      </c>
      <c r="Q1411" s="10"/>
      <c r="R1411" s="10"/>
      <c r="S1411" s="10"/>
    </row>
    <row r="1412" spans="1:19" ht="22" customHeight="1" x14ac:dyDescent="0.3">
      <c r="A1412" s="5">
        <v>43250</v>
      </c>
      <c r="B1412" s="21" t="str">
        <f t="shared" si="353"/>
        <v>May, 2018</v>
      </c>
      <c r="C1412" s="21" t="str">
        <f t="shared" si="354"/>
        <v>May, 2018´</v>
      </c>
      <c r="D1412" s="6" t="s">
        <v>213</v>
      </c>
      <c r="E1412" s="6" t="s">
        <v>65</v>
      </c>
      <c r="F1412" s="6" t="s">
        <v>227</v>
      </c>
      <c r="G1412" s="6" t="s">
        <v>44</v>
      </c>
      <c r="H1412" s="6" t="s">
        <v>219</v>
      </c>
      <c r="I1412" s="6" t="s">
        <v>1568</v>
      </c>
      <c r="J1412" s="12" t="s">
        <v>3120</v>
      </c>
      <c r="K1412" s="12" t="str">
        <f t="shared" si="351"/>
        <v>Jump</v>
      </c>
      <c r="L1412" s="12" t="str">
        <f t="shared" si="352"/>
        <v>Herbicide</v>
      </c>
      <c r="M1412" s="7">
        <v>16740</v>
      </c>
      <c r="N1412" s="7">
        <v>16.739999999999998</v>
      </c>
      <c r="O1412" s="7">
        <v>134000</v>
      </c>
      <c r="P1412" s="15">
        <f t="shared" si="355"/>
        <v>8.0047789725209082</v>
      </c>
      <c r="Q1412" s="7"/>
      <c r="R1412" s="7"/>
      <c r="S1412" s="7"/>
    </row>
    <row r="1413" spans="1:19" ht="22" customHeight="1" x14ac:dyDescent="0.3">
      <c r="A1413" s="2">
        <v>43250</v>
      </c>
      <c r="B1413" s="21" t="str">
        <f t="shared" si="353"/>
        <v>May, 2018</v>
      </c>
      <c r="C1413" s="21" t="str">
        <f t="shared" si="354"/>
        <v>May, 2018´</v>
      </c>
      <c r="D1413" s="3" t="s">
        <v>213</v>
      </c>
      <c r="E1413" s="3" t="s">
        <v>65</v>
      </c>
      <c r="F1413" s="3" t="s">
        <v>227</v>
      </c>
      <c r="G1413" s="3" t="s">
        <v>44</v>
      </c>
      <c r="H1413" s="3" t="s">
        <v>219</v>
      </c>
      <c r="I1413" s="3" t="s">
        <v>1569</v>
      </c>
      <c r="J1413" s="12" t="s">
        <v>3120</v>
      </c>
      <c r="K1413" s="12" t="str">
        <f t="shared" si="351"/>
        <v>Jump</v>
      </c>
      <c r="L1413" s="12" t="str">
        <f t="shared" si="352"/>
        <v>Herbicide</v>
      </c>
      <c r="M1413" s="4">
        <v>50220</v>
      </c>
      <c r="N1413" s="4">
        <v>50.22</v>
      </c>
      <c r="O1413" s="4">
        <v>401000</v>
      </c>
      <c r="P1413" s="15">
        <f t="shared" si="355"/>
        <v>7.9848665870171249</v>
      </c>
      <c r="Q1413" s="10"/>
      <c r="R1413" s="10"/>
      <c r="S1413" s="10"/>
    </row>
    <row r="1414" spans="1:19" ht="22" customHeight="1" x14ac:dyDescent="0.3">
      <c r="A1414" s="5">
        <v>43249</v>
      </c>
      <c r="B1414" s="21" t="str">
        <f t="shared" si="353"/>
        <v>May, 2018</v>
      </c>
      <c r="C1414" s="21" t="str">
        <f t="shared" si="354"/>
        <v>May, 2018´</v>
      </c>
      <c r="D1414" s="6" t="s">
        <v>32</v>
      </c>
      <c r="E1414" s="6" t="s">
        <v>166</v>
      </c>
      <c r="F1414" s="6" t="s">
        <v>168</v>
      </c>
      <c r="G1414" s="6" t="s">
        <v>44</v>
      </c>
      <c r="H1414" s="6" t="s">
        <v>170</v>
      </c>
      <c r="I1414" s="6" t="s">
        <v>1570</v>
      </c>
      <c r="J1414" s="18" t="s">
        <v>3193</v>
      </c>
      <c r="K1414" s="12" t="str">
        <f t="shared" si="351"/>
        <v>Galil</v>
      </c>
      <c r="L1414" s="12" t="str">
        <f t="shared" si="352"/>
        <v>Insecticide</v>
      </c>
      <c r="M1414" s="7">
        <v>40400</v>
      </c>
      <c r="N1414" s="7">
        <v>40.4</v>
      </c>
      <c r="O1414" s="7">
        <v>195000</v>
      </c>
      <c r="P1414" s="15">
        <f t="shared" si="355"/>
        <v>4.826732673267327</v>
      </c>
      <c r="Q1414" s="7"/>
      <c r="R1414" s="7"/>
      <c r="S1414" s="7"/>
    </row>
    <row r="1415" spans="1:19" ht="22" customHeight="1" x14ac:dyDescent="0.3">
      <c r="A1415" s="2">
        <v>43249</v>
      </c>
      <c r="B1415" s="21" t="str">
        <f t="shared" si="353"/>
        <v>May, 2018</v>
      </c>
      <c r="C1415" s="21" t="str">
        <f t="shared" si="354"/>
        <v>May, 2018´</v>
      </c>
      <c r="D1415" s="3" t="s">
        <v>32</v>
      </c>
      <c r="E1415" s="3" t="s">
        <v>51</v>
      </c>
      <c r="F1415" s="3" t="s">
        <v>53</v>
      </c>
      <c r="G1415" s="3" t="s">
        <v>44</v>
      </c>
      <c r="H1415" s="3" t="s">
        <v>57</v>
      </c>
      <c r="I1415" s="3" t="s">
        <v>1571</v>
      </c>
      <c r="J1415" s="12" t="str">
        <f t="shared" ref="J1415:J1426" si="356">IF(ISNUMBER(SEARCH("CARBENDAZIM",I1415)),"Carbendazim",IF(ISNUMBER(SEARCH("4-D",I1415)),"2,4-Dichlorophenoxyacetic acid",IF(ISNUMBER(SEARCH("RIDOVER",I1415)),"Glyphosate",IF(ISNUMBER(SEARCH("POQUER",I1415)),"Clethodim",IF(ISNUMBER(SEARCH("LITER",I1415)),"Imidacloprid",IF(ISNUMBER(SEARCH("PYRINEX",I1415)),"Chlorpyrifos",IF(ISNUMBER(SEARCH("ORBIT",I1415)),"Omethoate",IF(ISNUMBER(SEARCH("HEXARON",I1415)),"Diuron",IF(ISNUMBER(SEARCH("ISOPROPYLAMINE",I1415)),"Isopropylamine",IF(ISNUMBER(SEARCH("GLYPHOSATE",I1415)),"Glyphosate",IF(ISNUMBER(SEARCH("MANCOZEB",I1415)),"Mancozeb Indofil",IF(ISNUMBER(SEARCH("PARAQUAT",I1415)),"Paraquat",IF(ISNUMBER(SEARCH("CAROMAX",I1415)),"Aromatic Solvent Mixture",IF(ISNUMBER(SEARCH("BUTIRON",I1415)),"Tebuthiuron",IF(ISNUMBER(SEARCH("VORAZ",I1415)),"Methomyl",IF(ISNUMBER(SEARCH("IMIDACLOPRID",I1415)),"Imidacloprid",IF(ISNUMBER(SEARCH("2 4 D",I1415)),"2,4-Dichlorophenoxyacetic acid",IF(ISNUMBER(SEARCH("IMIDACL",I1415)),"Imidacloprid",IF(ISNUMBER(SEARCH("DIUREX",I1415)),"Diuron",IF(ISNUMBER(SEARCH("RAPEL",I1415)),"Acephate","fix it"))))))))))))))))))))</f>
        <v>Carbendazim</v>
      </c>
      <c r="K1415" s="12" t="str">
        <f t="shared" si="351"/>
        <v>Not Identified</v>
      </c>
      <c r="L1415" s="12" t="str">
        <f t="shared" si="352"/>
        <v>General Chemical</v>
      </c>
      <c r="M1415" s="4">
        <v>96480</v>
      </c>
      <c r="N1415" s="4">
        <v>96.48</v>
      </c>
      <c r="O1415" s="4">
        <v>1645000</v>
      </c>
      <c r="P1415" s="15">
        <f t="shared" si="355"/>
        <v>17.05016583747927</v>
      </c>
      <c r="Q1415" s="10"/>
      <c r="R1415" s="10"/>
      <c r="S1415" s="10"/>
    </row>
    <row r="1416" spans="1:19" ht="22" customHeight="1" x14ac:dyDescent="0.3">
      <c r="A1416" s="5">
        <v>43249</v>
      </c>
      <c r="B1416" s="21" t="str">
        <f t="shared" si="353"/>
        <v>May, 2018</v>
      </c>
      <c r="C1416" s="21" t="str">
        <f t="shared" si="354"/>
        <v>May, 2018´</v>
      </c>
      <c r="D1416" s="6" t="s">
        <v>32</v>
      </c>
      <c r="E1416" s="6" t="s">
        <v>305</v>
      </c>
      <c r="F1416" s="6" t="s">
        <v>310</v>
      </c>
      <c r="G1416" s="6" t="s">
        <v>44</v>
      </c>
      <c r="H1416" s="6" t="s">
        <v>140</v>
      </c>
      <c r="I1416" s="6" t="s">
        <v>1572</v>
      </c>
      <c r="J1416" s="12" t="str">
        <f t="shared" ref="J1416" si="357">IF(ISNUMBER(SEARCH("2,4 D",I1416)),"2,4-Dichlorophenoxyacetic acid",IF(ISNUMBER(SEARCH("ACIDO",I1416)),"2,4-Dichlorophenoxyacetic acid",IF(ISNUMBER(SEARCH("NAPHTHA",I1416)),"Aromatic Solvent Mixture",IF(ISNUMBER(SEARCH("DIMETHYLAMINE",I1416)),"Dimethylamine",IF(ISNUMBER(SEARCH("DIMETILAMINA",I1416)),"Dimethylamine",IF(ISNUMBER(SEARCH("JUMP",I1416)),"Diuron",IF(ISNUMBER(SEARCH("2-AMINO-2,3-DIMETHYL BUTYRAMIDE",I1416)),"Herbicide Amine Intermediate",IF(ISNUMBER(SEARCH("TEBUTHIURON",I1416)),"Tebuthiuron","FIXIT"))))))))</f>
        <v>Dimethylamine</v>
      </c>
      <c r="K1416" s="12" t="str">
        <f t="shared" si="351"/>
        <v>Not Identified</v>
      </c>
      <c r="L1416" s="12" t="str">
        <f t="shared" si="352"/>
        <v>General Chemical</v>
      </c>
      <c r="M1416" s="7">
        <v>76660</v>
      </c>
      <c r="N1416" s="7">
        <v>76.66</v>
      </c>
      <c r="O1416" s="7">
        <v>76700</v>
      </c>
      <c r="P1416" s="15">
        <f t="shared" si="355"/>
        <v>1.0005217845030003</v>
      </c>
      <c r="Q1416" s="7"/>
      <c r="R1416" s="7"/>
      <c r="S1416" s="7"/>
    </row>
    <row r="1417" spans="1:19" ht="22" customHeight="1" x14ac:dyDescent="0.3">
      <c r="A1417" s="2">
        <v>43249</v>
      </c>
      <c r="B1417" s="21" t="str">
        <f t="shared" si="353"/>
        <v>May, 2018</v>
      </c>
      <c r="C1417" s="21" t="str">
        <f t="shared" si="354"/>
        <v>May, 2018´</v>
      </c>
      <c r="D1417" s="3" t="s">
        <v>32</v>
      </c>
      <c r="E1417" s="3" t="s">
        <v>1052</v>
      </c>
      <c r="F1417" s="3" t="s">
        <v>60</v>
      </c>
      <c r="G1417" s="3" t="s">
        <v>44</v>
      </c>
      <c r="H1417" s="3" t="s">
        <v>403</v>
      </c>
      <c r="I1417" s="3" t="s">
        <v>1359</v>
      </c>
      <c r="J1417" s="12" t="s">
        <v>3141</v>
      </c>
      <c r="K1417" s="12" t="str">
        <f t="shared" si="351"/>
        <v>Not Identified</v>
      </c>
      <c r="L1417" s="12" t="str">
        <f t="shared" si="352"/>
        <v>General Chemical</v>
      </c>
      <c r="M1417" s="4">
        <v>20120</v>
      </c>
      <c r="N1417" s="4">
        <v>20.12</v>
      </c>
      <c r="O1417" s="4">
        <v>173000</v>
      </c>
      <c r="P1417" s="15">
        <f t="shared" si="355"/>
        <v>8.5984095427435392</v>
      </c>
      <c r="Q1417" s="10"/>
      <c r="R1417" s="10"/>
      <c r="S1417" s="10"/>
    </row>
    <row r="1418" spans="1:19" ht="22" customHeight="1" x14ac:dyDescent="0.3">
      <c r="A1418" s="5">
        <v>43247</v>
      </c>
      <c r="B1418" s="21" t="str">
        <f t="shared" si="353"/>
        <v>May, 2018</v>
      </c>
      <c r="C1418" s="21" t="str">
        <f t="shared" si="354"/>
        <v>May, 2018´</v>
      </c>
      <c r="D1418" s="6" t="s">
        <v>32</v>
      </c>
      <c r="E1418" s="6" t="s">
        <v>65</v>
      </c>
      <c r="F1418" s="6" t="s">
        <v>67</v>
      </c>
      <c r="G1418" s="6" t="s">
        <v>44</v>
      </c>
      <c r="H1418" s="6" t="s">
        <v>73</v>
      </c>
      <c r="I1418" s="6" t="s">
        <v>1573</v>
      </c>
      <c r="J1418" s="12" t="str">
        <f t="shared" si="356"/>
        <v>Clethodim</v>
      </c>
      <c r="K1418" s="12" t="str">
        <f t="shared" si="351"/>
        <v>Platinum</v>
      </c>
      <c r="L1418" s="12" t="str">
        <f t="shared" si="352"/>
        <v>Herbicide</v>
      </c>
      <c r="M1418" s="7">
        <v>68552</v>
      </c>
      <c r="N1418" s="7">
        <v>68.55</v>
      </c>
      <c r="O1418" s="7">
        <v>463000</v>
      </c>
      <c r="P1418" s="15">
        <f t="shared" si="355"/>
        <v>6.7539969658069783</v>
      </c>
      <c r="Q1418" s="7"/>
      <c r="R1418" s="7"/>
      <c r="S1418" s="7"/>
    </row>
    <row r="1419" spans="1:19" ht="22" customHeight="1" x14ac:dyDescent="0.3">
      <c r="A1419" s="2">
        <v>43247</v>
      </c>
      <c r="B1419" s="21" t="str">
        <f t="shared" si="353"/>
        <v>May, 2018</v>
      </c>
      <c r="C1419" s="21" t="str">
        <f t="shared" si="354"/>
        <v>May, 2018´</v>
      </c>
      <c r="D1419" s="3" t="s">
        <v>32</v>
      </c>
      <c r="E1419" s="3" t="s">
        <v>65</v>
      </c>
      <c r="F1419" s="3" t="s">
        <v>67</v>
      </c>
      <c r="G1419" s="3" t="s">
        <v>44</v>
      </c>
      <c r="H1419" s="3" t="s">
        <v>71</v>
      </c>
      <c r="I1419" s="3" t="s">
        <v>1574</v>
      </c>
      <c r="J1419" s="12" t="str">
        <f t="shared" si="356"/>
        <v>Diuron</v>
      </c>
      <c r="K1419" s="12" t="str">
        <f t="shared" si="351"/>
        <v>Jump</v>
      </c>
      <c r="L1419" s="12" t="str">
        <f t="shared" si="352"/>
        <v>Herbicide</v>
      </c>
      <c r="M1419" s="4">
        <v>143039.99</v>
      </c>
      <c r="N1419" s="4">
        <v>143.04</v>
      </c>
      <c r="O1419" s="4">
        <v>967000</v>
      </c>
      <c r="P1419" s="15">
        <f t="shared" si="355"/>
        <v>6.7603472287714785</v>
      </c>
      <c r="Q1419" s="10"/>
      <c r="R1419" s="10"/>
      <c r="S1419" s="10"/>
    </row>
    <row r="1420" spans="1:19" ht="22" customHeight="1" x14ac:dyDescent="0.3">
      <c r="A1420" s="5">
        <v>43247</v>
      </c>
      <c r="B1420" s="21" t="str">
        <f t="shared" si="353"/>
        <v>May, 2018</v>
      </c>
      <c r="C1420" s="21" t="str">
        <f t="shared" si="354"/>
        <v>May, 2018´</v>
      </c>
      <c r="D1420" s="6" t="s">
        <v>32</v>
      </c>
      <c r="E1420" s="6" t="s">
        <v>65</v>
      </c>
      <c r="F1420" s="6" t="s">
        <v>67</v>
      </c>
      <c r="G1420" s="6" t="s">
        <v>44</v>
      </c>
      <c r="H1420" s="6" t="s">
        <v>73</v>
      </c>
      <c r="I1420" s="6" t="s">
        <v>1575</v>
      </c>
      <c r="J1420" s="12" t="str">
        <f t="shared" si="356"/>
        <v>Clethodim</v>
      </c>
      <c r="K1420" s="12" t="str">
        <f t="shared" si="351"/>
        <v>Platinum</v>
      </c>
      <c r="L1420" s="12" t="str">
        <f t="shared" si="352"/>
        <v>Herbicide</v>
      </c>
      <c r="M1420" s="7">
        <v>34276</v>
      </c>
      <c r="N1420" s="7">
        <v>34.28</v>
      </c>
      <c r="O1420" s="7">
        <v>232000</v>
      </c>
      <c r="P1420" s="15">
        <f t="shared" si="355"/>
        <v>6.768584432255806</v>
      </c>
      <c r="Q1420" s="7"/>
      <c r="R1420" s="7"/>
      <c r="S1420" s="7"/>
    </row>
    <row r="1421" spans="1:19" ht="22" customHeight="1" x14ac:dyDescent="0.3">
      <c r="A1421" s="2">
        <v>43247</v>
      </c>
      <c r="B1421" s="21" t="str">
        <f t="shared" si="353"/>
        <v>May, 2018</v>
      </c>
      <c r="C1421" s="21" t="str">
        <f t="shared" si="354"/>
        <v>May, 2018´</v>
      </c>
      <c r="D1421" s="3" t="s">
        <v>84</v>
      </c>
      <c r="E1421" s="3" t="s">
        <v>77</v>
      </c>
      <c r="F1421" s="3" t="s">
        <v>67</v>
      </c>
      <c r="G1421" s="3" t="s">
        <v>44</v>
      </c>
      <c r="H1421" s="3" t="s">
        <v>145</v>
      </c>
      <c r="I1421" s="19" t="s">
        <v>1576</v>
      </c>
      <c r="J1421" s="12" t="s">
        <v>3140</v>
      </c>
      <c r="K1421" s="12" t="str">
        <f t="shared" si="351"/>
        <v>Not Identified</v>
      </c>
      <c r="L1421" s="12" t="str">
        <f t="shared" si="352"/>
        <v>General Chemical</v>
      </c>
      <c r="M1421" s="4">
        <v>19760</v>
      </c>
      <c r="N1421" s="4">
        <v>19.760000000000002</v>
      </c>
      <c r="O1421" s="4">
        <v>15746000</v>
      </c>
      <c r="P1421" s="15">
        <f t="shared" si="355"/>
        <v>796.86234817813761</v>
      </c>
      <c r="Q1421" s="10"/>
      <c r="R1421" s="10"/>
      <c r="S1421" s="10"/>
    </row>
    <row r="1422" spans="1:19" ht="22" customHeight="1" x14ac:dyDescent="0.3">
      <c r="A1422" s="5">
        <v>43247</v>
      </c>
      <c r="B1422" s="21" t="str">
        <f t="shared" si="353"/>
        <v>May, 2018</v>
      </c>
      <c r="C1422" s="21" t="str">
        <f t="shared" si="354"/>
        <v>May, 2018´</v>
      </c>
      <c r="D1422" s="6" t="s">
        <v>32</v>
      </c>
      <c r="E1422" s="6" t="s">
        <v>77</v>
      </c>
      <c r="F1422" s="6" t="s">
        <v>67</v>
      </c>
      <c r="G1422" s="6" t="s">
        <v>44</v>
      </c>
      <c r="H1422" s="6" t="s">
        <v>82</v>
      </c>
      <c r="I1422" s="6" t="s">
        <v>1577</v>
      </c>
      <c r="J1422" s="12" t="str">
        <f t="shared" si="356"/>
        <v>Chlorpyrifos</v>
      </c>
      <c r="K1422" s="12" t="str">
        <f t="shared" si="351"/>
        <v>Pyrinex</v>
      </c>
      <c r="L1422" s="12" t="str">
        <f t="shared" si="352"/>
        <v>Pesticide</v>
      </c>
      <c r="M1422" s="7">
        <v>18520</v>
      </c>
      <c r="N1422" s="7">
        <v>18.52</v>
      </c>
      <c r="O1422" s="7">
        <v>497000</v>
      </c>
      <c r="P1422" s="15">
        <f t="shared" si="355"/>
        <v>26.83585313174946</v>
      </c>
      <c r="Q1422" s="7"/>
      <c r="R1422" s="7"/>
      <c r="S1422" s="7"/>
    </row>
    <row r="1423" spans="1:19" ht="22" customHeight="1" x14ac:dyDescent="0.3">
      <c r="A1423" s="2">
        <v>43247</v>
      </c>
      <c r="B1423" s="21" t="str">
        <f t="shared" si="353"/>
        <v>May, 2018</v>
      </c>
      <c r="C1423" s="21" t="str">
        <f t="shared" si="354"/>
        <v>May, 2018´</v>
      </c>
      <c r="D1423" s="3" t="s">
        <v>32</v>
      </c>
      <c r="E1423" s="3" t="s">
        <v>65</v>
      </c>
      <c r="F1423" s="3" t="s">
        <v>67</v>
      </c>
      <c r="G1423" s="3" t="s">
        <v>44</v>
      </c>
      <c r="H1423" s="3" t="s">
        <v>73</v>
      </c>
      <c r="I1423" s="3" t="s">
        <v>1578</v>
      </c>
      <c r="J1423" s="12" t="str">
        <f t="shared" si="356"/>
        <v>Clethodim</v>
      </c>
      <c r="K1423" s="12" t="str">
        <f t="shared" si="351"/>
        <v>Platinum</v>
      </c>
      <c r="L1423" s="12" t="str">
        <f t="shared" si="352"/>
        <v>Herbicide</v>
      </c>
      <c r="M1423" s="4">
        <v>34276</v>
      </c>
      <c r="N1423" s="4">
        <v>34.28</v>
      </c>
      <c r="O1423" s="4">
        <v>232000</v>
      </c>
      <c r="P1423" s="15">
        <f t="shared" si="355"/>
        <v>6.768584432255806</v>
      </c>
      <c r="Q1423" s="10"/>
      <c r="R1423" s="10"/>
      <c r="S1423" s="10"/>
    </row>
    <row r="1424" spans="1:19" ht="22" customHeight="1" x14ac:dyDescent="0.3">
      <c r="A1424" s="5">
        <v>43247</v>
      </c>
      <c r="B1424" s="21" t="str">
        <f t="shared" si="353"/>
        <v>May, 2018</v>
      </c>
      <c r="C1424" s="21" t="str">
        <f t="shared" si="354"/>
        <v>May, 2018´</v>
      </c>
      <c r="D1424" s="6" t="s">
        <v>32</v>
      </c>
      <c r="E1424" s="6" t="s">
        <v>65</v>
      </c>
      <c r="F1424" s="6" t="s">
        <v>67</v>
      </c>
      <c r="G1424" s="6" t="s">
        <v>44</v>
      </c>
      <c r="H1424" s="6" t="s">
        <v>73</v>
      </c>
      <c r="I1424" s="6" t="s">
        <v>1579</v>
      </c>
      <c r="J1424" s="12" t="str">
        <f t="shared" si="356"/>
        <v>Tebuthiuron</v>
      </c>
      <c r="K1424" s="12" t="str">
        <f t="shared" si="351"/>
        <v>Butiron</v>
      </c>
      <c r="L1424" s="12" t="str">
        <f t="shared" si="352"/>
        <v>Herbicide</v>
      </c>
      <c r="M1424" s="7">
        <v>132789.99</v>
      </c>
      <c r="N1424" s="7">
        <v>132.79</v>
      </c>
      <c r="O1424" s="7">
        <v>897000</v>
      </c>
      <c r="P1424" s="15">
        <f t="shared" si="355"/>
        <v>6.7550272426408053</v>
      </c>
      <c r="Q1424" s="7"/>
      <c r="R1424" s="7"/>
      <c r="S1424" s="7"/>
    </row>
    <row r="1425" spans="1:19" ht="22" customHeight="1" x14ac:dyDescent="0.3">
      <c r="A1425" s="2">
        <v>43247</v>
      </c>
      <c r="B1425" s="21" t="str">
        <f t="shared" si="353"/>
        <v>May, 2018</v>
      </c>
      <c r="C1425" s="21" t="str">
        <f t="shared" si="354"/>
        <v>May, 2018´</v>
      </c>
      <c r="D1425" s="3" t="s">
        <v>32</v>
      </c>
      <c r="E1425" s="3" t="s">
        <v>77</v>
      </c>
      <c r="F1425" s="3" t="s">
        <v>67</v>
      </c>
      <c r="G1425" s="3" t="s">
        <v>44</v>
      </c>
      <c r="H1425" s="3" t="s">
        <v>82</v>
      </c>
      <c r="I1425" s="3" t="s">
        <v>1580</v>
      </c>
      <c r="J1425" s="18" t="s">
        <v>3193</v>
      </c>
      <c r="K1425" s="12" t="str">
        <f t="shared" si="351"/>
        <v>Galil</v>
      </c>
      <c r="L1425" s="12" t="str">
        <f t="shared" si="352"/>
        <v>Insecticide</v>
      </c>
      <c r="M1425" s="4">
        <v>103050</v>
      </c>
      <c r="N1425" s="4">
        <v>103.05</v>
      </c>
      <c r="O1425" s="4">
        <v>2766000</v>
      </c>
      <c r="P1425" s="15">
        <f t="shared" si="355"/>
        <v>26.841339155749637</v>
      </c>
      <c r="Q1425" s="10"/>
      <c r="R1425" s="10"/>
      <c r="S1425" s="10"/>
    </row>
    <row r="1426" spans="1:19" ht="22" customHeight="1" x14ac:dyDescent="0.3">
      <c r="A1426" s="5">
        <v>43247</v>
      </c>
      <c r="B1426" s="21" t="str">
        <f t="shared" si="353"/>
        <v>May, 2018</v>
      </c>
      <c r="C1426" s="21" t="str">
        <f t="shared" si="354"/>
        <v>May, 2018´</v>
      </c>
      <c r="D1426" s="6" t="s">
        <v>32</v>
      </c>
      <c r="E1426" s="6" t="s">
        <v>65</v>
      </c>
      <c r="F1426" s="6" t="s">
        <v>67</v>
      </c>
      <c r="G1426" s="6" t="s">
        <v>44</v>
      </c>
      <c r="H1426" s="6" t="s">
        <v>73</v>
      </c>
      <c r="I1426" s="6" t="s">
        <v>1573</v>
      </c>
      <c r="J1426" s="12" t="str">
        <f t="shared" si="356"/>
        <v>Clethodim</v>
      </c>
      <c r="K1426" s="12" t="str">
        <f t="shared" si="351"/>
        <v>Platinum</v>
      </c>
      <c r="L1426" s="12" t="str">
        <f t="shared" si="352"/>
        <v>Herbicide</v>
      </c>
      <c r="M1426" s="7">
        <v>119966</v>
      </c>
      <c r="N1426" s="7">
        <v>119.97</v>
      </c>
      <c r="O1426" s="7">
        <v>811000</v>
      </c>
      <c r="P1426" s="15">
        <f t="shared" si="355"/>
        <v>6.7602487371421907</v>
      </c>
      <c r="Q1426" s="7"/>
      <c r="R1426" s="7"/>
      <c r="S1426" s="7"/>
    </row>
    <row r="1427" spans="1:19" ht="22" customHeight="1" x14ac:dyDescent="0.3">
      <c r="A1427" s="2">
        <v>43245</v>
      </c>
      <c r="B1427" s="21" t="str">
        <f t="shared" si="353"/>
        <v>May, 2018</v>
      </c>
      <c r="C1427" s="21" t="str">
        <f t="shared" si="354"/>
        <v>May, 2018´</v>
      </c>
      <c r="D1427" s="3" t="s">
        <v>753</v>
      </c>
      <c r="E1427" s="3" t="s">
        <v>77</v>
      </c>
      <c r="F1427" s="3" t="s">
        <v>67</v>
      </c>
      <c r="G1427" s="3" t="s">
        <v>44</v>
      </c>
      <c r="H1427" s="3" t="s">
        <v>241</v>
      </c>
      <c r="I1427" s="3" t="s">
        <v>1581</v>
      </c>
      <c r="J1427" s="12" t="s">
        <v>3127</v>
      </c>
      <c r="K1427" s="12" t="str">
        <f t="shared" si="351"/>
        <v>Folpan</v>
      </c>
      <c r="L1427" s="12" t="str">
        <f t="shared" si="352"/>
        <v>Fungicide</v>
      </c>
      <c r="M1427" s="4">
        <v>51880</v>
      </c>
      <c r="N1427" s="4">
        <v>51.88</v>
      </c>
      <c r="O1427" s="4">
        <v>295000</v>
      </c>
      <c r="P1427" s="15">
        <f t="shared" si="355"/>
        <v>5.6861989205859675</v>
      </c>
      <c r="Q1427" s="10"/>
      <c r="R1427" s="10"/>
      <c r="S1427" s="10"/>
    </row>
    <row r="1428" spans="1:19" ht="22" customHeight="1" x14ac:dyDescent="0.3">
      <c r="A1428" s="5">
        <v>43245</v>
      </c>
      <c r="B1428" s="21" t="str">
        <f t="shared" si="353"/>
        <v>May, 2018</v>
      </c>
      <c r="C1428" s="21" t="str">
        <f t="shared" si="354"/>
        <v>May, 2018´</v>
      </c>
      <c r="D1428" s="6" t="s">
        <v>84</v>
      </c>
      <c r="E1428" s="6" t="s">
        <v>557</v>
      </c>
      <c r="F1428" s="6" t="s">
        <v>186</v>
      </c>
      <c r="G1428" s="6" t="s">
        <v>44</v>
      </c>
      <c r="H1428" s="6" t="s">
        <v>251</v>
      </c>
      <c r="I1428" s="6" t="s">
        <v>1582</v>
      </c>
      <c r="J1428" s="12" t="str">
        <f>IF(ISNUMBER(SEARCH("BUTYRAMIDE",I1428)),"2,3-Dimethyl Butyramide",IF(ISNUMBER(SEARCH("FOLPET",I1428)),"Folpet",IF(ISNUMBER(SEARCH("METHYL [2-({[6- (TRIFLUOROMETHYL) PYRIDIN-2-YL] OXY} METHYL) PHENYL",I1428)),"Esther",IF(ISNUMBER(SEARCH("TEBUCONAZOL",I1428)),"Tebuconazole",IF(ISNUMBER(SEARCH("DICHLOROPHENYL",I1428)),"Dichlorophenyl Isocyanates",IF(ISNUMBER(SEARCH("CAPTAN",I1428)),"Captan",IF(ISNUMBER(SEARCH("DIMETHYLACETAMID",I1428)),"Dimethylacetamide",IF(ISNUMBER(SEARCH("AFALON",I1428)),"Linuron","FIX IT"))))))))</f>
        <v>Dimethylacetamide</v>
      </c>
      <c r="K1428" s="12" t="str">
        <f t="shared" si="351"/>
        <v>Not Identified</v>
      </c>
      <c r="L1428" s="12" t="str">
        <f t="shared" si="352"/>
        <v>General Chemical</v>
      </c>
      <c r="M1428" s="7">
        <v>17097</v>
      </c>
      <c r="N1428" s="7">
        <v>17.100000000000001</v>
      </c>
      <c r="O1428" s="7">
        <v>5579000</v>
      </c>
      <c r="P1428" s="15">
        <f t="shared" si="355"/>
        <v>326.31455810960989</v>
      </c>
      <c r="Q1428" s="7"/>
      <c r="R1428" s="7"/>
      <c r="S1428" s="7"/>
    </row>
    <row r="1429" spans="1:19" ht="22" customHeight="1" x14ac:dyDescent="0.3">
      <c r="A1429" s="2">
        <v>43244</v>
      </c>
      <c r="B1429" s="21" t="str">
        <f t="shared" si="353"/>
        <v>May, 2018</v>
      </c>
      <c r="C1429" s="21" t="str">
        <f t="shared" si="354"/>
        <v>May, 2018´</v>
      </c>
      <c r="D1429" s="3" t="s">
        <v>32</v>
      </c>
      <c r="E1429" s="3" t="s">
        <v>779</v>
      </c>
      <c r="F1429" s="3" t="s">
        <v>96</v>
      </c>
      <c r="G1429" s="3" t="s">
        <v>44</v>
      </c>
      <c r="H1429" s="3" t="s">
        <v>289</v>
      </c>
      <c r="I1429" s="3" t="s">
        <v>1583</v>
      </c>
      <c r="J1429" s="12" t="str">
        <f t="shared" ref="J1429:J1470" si="358">IF(ISNUMBER(SEARCH("CARBENDAZIM",I1429)),"Carbendazim",IF(ISNUMBER(SEARCH("4-D",I1429)),"2,4-Dichlorophenoxyacetic acid",IF(ISNUMBER(SEARCH("RIDOVER",I1429)),"Glyphosate",IF(ISNUMBER(SEARCH("POQUER",I1429)),"Clethodim",IF(ISNUMBER(SEARCH("LITER",I1429)),"Imidacloprid",IF(ISNUMBER(SEARCH("PYRINEX",I1429)),"Chlorpyrifos",IF(ISNUMBER(SEARCH("ORBIT",I1429)),"Omethoate",IF(ISNUMBER(SEARCH("HEXARON",I1429)),"Diuron",IF(ISNUMBER(SEARCH("ISOPROPYLAMINE",I1429)),"Isopropylamine",IF(ISNUMBER(SEARCH("GLYPHOSATE",I1429)),"Glyphosate",IF(ISNUMBER(SEARCH("MANCOZEB",I1429)),"Mancozeb Indofil",IF(ISNUMBER(SEARCH("PARAQUAT",I1429)),"Paraquat",IF(ISNUMBER(SEARCH("CAROMAX",I1429)),"Aromatic Solvent Mixture",IF(ISNUMBER(SEARCH("BUTIRON",I1429)),"Tebuthiuron",IF(ISNUMBER(SEARCH("VORAZ",I1429)),"Methomyl",IF(ISNUMBER(SEARCH("IMIDACLOPRID",I1429)),"Imidacloprid",IF(ISNUMBER(SEARCH("2 4 D",I1429)),"2,4-Dichlorophenoxyacetic acid",IF(ISNUMBER(SEARCH("IMIDACL",I1429)),"Imidacloprid",IF(ISNUMBER(SEARCH("DIUREX",I1429)),"Diuron",IF(ISNUMBER(SEARCH("RAPEL",I1429)),"Acephate","fix it"))))))))))))))))))))</f>
        <v>Isopropylamine</v>
      </c>
      <c r="K1429" s="12" t="str">
        <f t="shared" si="351"/>
        <v>Not Identified</v>
      </c>
      <c r="L1429" s="12" t="str">
        <f t="shared" si="352"/>
        <v>General Chemical</v>
      </c>
      <c r="M1429" s="4">
        <v>101208</v>
      </c>
      <c r="N1429" s="4">
        <v>101.21</v>
      </c>
      <c r="O1429" s="4">
        <v>359000</v>
      </c>
      <c r="P1429" s="15">
        <f t="shared" si="355"/>
        <v>3.547150422891471</v>
      </c>
      <c r="Q1429" s="10"/>
      <c r="R1429" s="10"/>
      <c r="S1429" s="10"/>
    </row>
    <row r="1430" spans="1:19" ht="22" customHeight="1" x14ac:dyDescent="0.3">
      <c r="A1430" s="5">
        <v>43243</v>
      </c>
      <c r="B1430" s="21" t="str">
        <f t="shared" si="353"/>
        <v>May, 2018</v>
      </c>
      <c r="C1430" s="21" t="str">
        <f t="shared" si="354"/>
        <v>May, 2018´</v>
      </c>
      <c r="D1430" s="6" t="s">
        <v>32</v>
      </c>
      <c r="E1430" s="6" t="s">
        <v>305</v>
      </c>
      <c r="F1430" s="6" t="s">
        <v>310</v>
      </c>
      <c r="G1430" s="6" t="s">
        <v>44</v>
      </c>
      <c r="H1430" s="6" t="s">
        <v>140</v>
      </c>
      <c r="I1430" s="6" t="s">
        <v>1584</v>
      </c>
      <c r="J1430" s="12" t="str">
        <f t="shared" ref="J1430" si="359">IF(ISNUMBER(SEARCH("2,4 D",I1430)),"2,4-Dichlorophenoxyacetic acid",IF(ISNUMBER(SEARCH("ACIDO",I1430)),"2,4-Dichlorophenoxyacetic acid",IF(ISNUMBER(SEARCH("NAPHTHA",I1430)),"Aromatic Solvent Mixture",IF(ISNUMBER(SEARCH("DIMETHYLAMINE",I1430)),"Dimethylamine",IF(ISNUMBER(SEARCH("DIMETILAMINA",I1430)),"Dimethylamine",IF(ISNUMBER(SEARCH("JUMP",I1430)),"Diuron",IF(ISNUMBER(SEARCH("2-AMINO-2,3-DIMETHYL BUTYRAMIDE",I1430)),"Herbicide Amine Intermediate",IF(ISNUMBER(SEARCH("TEBUTHIURON",I1430)),"Tebuthiuron","FIXIT"))))))))</f>
        <v>Dimethylamine</v>
      </c>
      <c r="K1430" s="12" t="str">
        <f t="shared" si="351"/>
        <v>Not Identified</v>
      </c>
      <c r="L1430" s="12" t="str">
        <f t="shared" si="352"/>
        <v>General Chemical</v>
      </c>
      <c r="M1430" s="7">
        <v>76850</v>
      </c>
      <c r="N1430" s="7">
        <v>76.849999999999994</v>
      </c>
      <c r="O1430" s="7">
        <v>76900</v>
      </c>
      <c r="P1430" s="15">
        <f t="shared" si="355"/>
        <v>1.0006506180871828</v>
      </c>
      <c r="Q1430" s="7"/>
      <c r="R1430" s="7"/>
      <c r="S1430" s="7"/>
    </row>
    <row r="1431" spans="1:19" ht="22" customHeight="1" x14ac:dyDescent="0.3">
      <c r="A1431" s="2">
        <v>43242</v>
      </c>
      <c r="B1431" s="21" t="str">
        <f t="shared" si="353"/>
        <v>May, 2018</v>
      </c>
      <c r="C1431" s="21" t="str">
        <f t="shared" si="354"/>
        <v>May, 2018´</v>
      </c>
      <c r="D1431" s="3" t="s">
        <v>32</v>
      </c>
      <c r="E1431" s="3" t="s">
        <v>870</v>
      </c>
      <c r="F1431" s="3" t="s">
        <v>60</v>
      </c>
      <c r="G1431" s="3" t="s">
        <v>44</v>
      </c>
      <c r="H1431" s="3" t="s">
        <v>1585</v>
      </c>
      <c r="I1431" s="3" t="s">
        <v>1586</v>
      </c>
      <c r="J1431" s="12" t="s">
        <v>3194</v>
      </c>
      <c r="K1431" s="12" t="str">
        <f t="shared" si="351"/>
        <v>Not Identified</v>
      </c>
      <c r="L1431" s="12" t="str">
        <f t="shared" si="352"/>
        <v>General Chemical</v>
      </c>
      <c r="M1431" s="4">
        <v>1856</v>
      </c>
      <c r="N1431" s="4">
        <v>1.86</v>
      </c>
      <c r="O1431" s="4">
        <v>4900</v>
      </c>
      <c r="P1431" s="15">
        <f t="shared" si="355"/>
        <v>2.6400862068965516</v>
      </c>
      <c r="Q1431" s="10"/>
      <c r="R1431" s="10"/>
      <c r="S1431" s="10"/>
    </row>
    <row r="1432" spans="1:19" ht="22" customHeight="1" x14ac:dyDescent="0.3">
      <c r="A1432" s="5">
        <v>43242</v>
      </c>
      <c r="B1432" s="21" t="str">
        <f t="shared" si="353"/>
        <v>May, 2018</v>
      </c>
      <c r="C1432" s="21" t="str">
        <f t="shared" si="354"/>
        <v>May, 2018´</v>
      </c>
      <c r="D1432" s="6" t="s">
        <v>32</v>
      </c>
      <c r="E1432" s="6" t="s">
        <v>35</v>
      </c>
      <c r="F1432" s="6" t="s">
        <v>40</v>
      </c>
      <c r="G1432" s="6" t="s">
        <v>44</v>
      </c>
      <c r="H1432" s="6" t="s">
        <v>1352</v>
      </c>
      <c r="I1432" s="6" t="s">
        <v>1459</v>
      </c>
      <c r="J1432" s="12" t="str">
        <f t="shared" si="358"/>
        <v>2,4-Dichlorophenoxyacetic acid</v>
      </c>
      <c r="K1432" s="12" t="str">
        <f t="shared" si="351"/>
        <v>2,4-D Main</v>
      </c>
      <c r="L1432" s="12" t="str">
        <f t="shared" si="352"/>
        <v>Herbicide</v>
      </c>
      <c r="M1432" s="7">
        <v>204340</v>
      </c>
      <c r="N1432" s="7">
        <v>204.34</v>
      </c>
      <c r="O1432" s="7">
        <v>557000</v>
      </c>
      <c r="P1432" s="15">
        <f t="shared" si="355"/>
        <v>2.7258490750709603</v>
      </c>
      <c r="Q1432" s="7"/>
      <c r="R1432" s="7"/>
      <c r="S1432" s="7"/>
    </row>
    <row r="1433" spans="1:19" ht="22" customHeight="1" x14ac:dyDescent="0.3">
      <c r="A1433" s="2">
        <v>43242</v>
      </c>
      <c r="B1433" s="21" t="str">
        <f t="shared" si="353"/>
        <v>May, 2018</v>
      </c>
      <c r="C1433" s="21" t="str">
        <f t="shared" si="354"/>
        <v>May, 2018´</v>
      </c>
      <c r="D1433" s="3" t="s">
        <v>32</v>
      </c>
      <c r="E1433" s="3" t="s">
        <v>35</v>
      </c>
      <c r="F1433" s="3" t="s">
        <v>40</v>
      </c>
      <c r="G1433" s="3" t="s">
        <v>44</v>
      </c>
      <c r="H1433" s="3" t="s">
        <v>1352</v>
      </c>
      <c r="I1433" s="3" t="s">
        <v>1459</v>
      </c>
      <c r="J1433" s="12" t="str">
        <f t="shared" si="358"/>
        <v>2,4-Dichlorophenoxyacetic acid</v>
      </c>
      <c r="K1433" s="12" t="str">
        <f t="shared" si="351"/>
        <v>2,4-D Main</v>
      </c>
      <c r="L1433" s="12" t="str">
        <f t="shared" si="352"/>
        <v>Herbicide</v>
      </c>
      <c r="M1433" s="4">
        <v>315700.01</v>
      </c>
      <c r="N1433" s="4">
        <v>315.7</v>
      </c>
      <c r="O1433" s="4">
        <v>861000</v>
      </c>
      <c r="P1433" s="15">
        <f t="shared" si="355"/>
        <v>2.7272726408846171</v>
      </c>
      <c r="Q1433" s="10"/>
      <c r="R1433" s="10"/>
      <c r="S1433" s="10"/>
    </row>
    <row r="1434" spans="1:19" ht="22" customHeight="1" x14ac:dyDescent="0.3">
      <c r="A1434" s="5">
        <v>43242</v>
      </c>
      <c r="B1434" s="21" t="str">
        <f t="shared" si="353"/>
        <v>May, 2018</v>
      </c>
      <c r="C1434" s="21" t="str">
        <f t="shared" si="354"/>
        <v>May, 2018´</v>
      </c>
      <c r="D1434" s="6" t="s">
        <v>32</v>
      </c>
      <c r="E1434" s="6" t="s">
        <v>77</v>
      </c>
      <c r="F1434" s="6" t="s">
        <v>67</v>
      </c>
      <c r="G1434" s="6" t="s">
        <v>44</v>
      </c>
      <c r="H1434" s="6" t="s">
        <v>82</v>
      </c>
      <c r="I1434" s="6" t="s">
        <v>1587</v>
      </c>
      <c r="J1434" s="18" t="s">
        <v>3193</v>
      </c>
      <c r="K1434" s="12" t="str">
        <f t="shared" si="351"/>
        <v>Galil</v>
      </c>
      <c r="L1434" s="12" t="str">
        <f t="shared" si="352"/>
        <v>Insecticide</v>
      </c>
      <c r="M1434" s="7">
        <v>41220</v>
      </c>
      <c r="N1434" s="7">
        <v>41.22</v>
      </c>
      <c r="O1434" s="7">
        <v>1106000</v>
      </c>
      <c r="P1434" s="15">
        <f t="shared" si="355"/>
        <v>26.831635128578359</v>
      </c>
      <c r="Q1434" s="7"/>
      <c r="R1434" s="7"/>
      <c r="S1434" s="7"/>
    </row>
    <row r="1435" spans="1:19" ht="22" customHeight="1" x14ac:dyDescent="0.3">
      <c r="A1435" s="2">
        <v>43242</v>
      </c>
      <c r="B1435" s="21" t="str">
        <f t="shared" si="353"/>
        <v>May, 2018</v>
      </c>
      <c r="C1435" s="21" t="str">
        <f t="shared" si="354"/>
        <v>May, 2018´</v>
      </c>
      <c r="D1435" s="3" t="s">
        <v>32</v>
      </c>
      <c r="E1435" s="3" t="s">
        <v>191</v>
      </c>
      <c r="F1435" s="3" t="s">
        <v>186</v>
      </c>
      <c r="G1435" s="3" t="s">
        <v>44</v>
      </c>
      <c r="H1435" s="3" t="s">
        <v>193</v>
      </c>
      <c r="I1435" s="3" t="s">
        <v>1588</v>
      </c>
      <c r="J1435" s="12" t="s">
        <v>3376</v>
      </c>
      <c r="K1435" s="12" t="str">
        <f t="shared" si="351"/>
        <v>Not Identified</v>
      </c>
      <c r="L1435" s="12" t="str">
        <f t="shared" si="352"/>
        <v>General Chemical</v>
      </c>
      <c r="M1435" s="4">
        <v>52220</v>
      </c>
      <c r="N1435" s="4">
        <v>52.22</v>
      </c>
      <c r="O1435" s="4">
        <v>112000</v>
      </c>
      <c r="P1435" s="15">
        <f t="shared" si="355"/>
        <v>2.1447721179624666</v>
      </c>
      <c r="Q1435" s="10"/>
      <c r="R1435" s="10"/>
      <c r="S1435" s="10"/>
    </row>
    <row r="1436" spans="1:19" ht="22" customHeight="1" x14ac:dyDescent="0.3">
      <c r="A1436" s="5">
        <v>43242</v>
      </c>
      <c r="B1436" s="21" t="str">
        <f t="shared" si="353"/>
        <v>May, 2018</v>
      </c>
      <c r="C1436" s="21" t="str">
        <f t="shared" si="354"/>
        <v>May, 2018´</v>
      </c>
      <c r="D1436" s="6" t="s">
        <v>32</v>
      </c>
      <c r="E1436" s="6" t="s">
        <v>65</v>
      </c>
      <c r="F1436" s="6" t="s">
        <v>67</v>
      </c>
      <c r="G1436" s="6" t="s">
        <v>44</v>
      </c>
      <c r="H1436" s="6" t="s">
        <v>73</v>
      </c>
      <c r="I1436" s="6" t="s">
        <v>1589</v>
      </c>
      <c r="J1436" s="12" t="str">
        <f t="shared" si="358"/>
        <v>Clethodim</v>
      </c>
      <c r="K1436" s="12" t="str">
        <f t="shared" si="351"/>
        <v>Platinum</v>
      </c>
      <c r="L1436" s="12" t="str">
        <f t="shared" si="352"/>
        <v>Herbicide</v>
      </c>
      <c r="M1436" s="7">
        <v>68552</v>
      </c>
      <c r="N1436" s="7">
        <v>68.55</v>
      </c>
      <c r="O1436" s="7">
        <v>463000</v>
      </c>
      <c r="P1436" s="15">
        <f t="shared" si="355"/>
        <v>6.7539969658069783</v>
      </c>
      <c r="Q1436" s="7"/>
      <c r="R1436" s="7"/>
      <c r="S1436" s="7"/>
    </row>
    <row r="1437" spans="1:19" ht="22" customHeight="1" x14ac:dyDescent="0.3">
      <c r="A1437" s="2">
        <v>43242</v>
      </c>
      <c r="B1437" s="21" t="str">
        <f t="shared" si="353"/>
        <v>May, 2018</v>
      </c>
      <c r="C1437" s="21" t="str">
        <f t="shared" si="354"/>
        <v>May, 2018´</v>
      </c>
      <c r="D1437" s="3" t="s">
        <v>32</v>
      </c>
      <c r="E1437" s="3" t="s">
        <v>77</v>
      </c>
      <c r="F1437" s="3" t="s">
        <v>67</v>
      </c>
      <c r="G1437" s="3" t="s">
        <v>44</v>
      </c>
      <c r="H1437" s="3" t="s">
        <v>270</v>
      </c>
      <c r="I1437" s="3" t="s">
        <v>1590</v>
      </c>
      <c r="J1437" s="12" t="s">
        <v>3151</v>
      </c>
      <c r="K1437" s="12" t="str">
        <f t="shared" si="351"/>
        <v>Seizer</v>
      </c>
      <c r="L1437" s="12" t="str">
        <f t="shared" si="352"/>
        <v>Insecticide</v>
      </c>
      <c r="M1437" s="4">
        <v>8775</v>
      </c>
      <c r="N1437" s="4">
        <v>8.77</v>
      </c>
      <c r="O1437" s="4">
        <v>302000</v>
      </c>
      <c r="P1437" s="15">
        <f t="shared" si="355"/>
        <v>34.415954415954417</v>
      </c>
      <c r="Q1437" s="10"/>
      <c r="R1437" s="10"/>
      <c r="S1437" s="10"/>
    </row>
    <row r="1438" spans="1:19" ht="22" customHeight="1" x14ac:dyDescent="0.3">
      <c r="A1438" s="5">
        <v>43241</v>
      </c>
      <c r="B1438" s="21" t="str">
        <f t="shared" si="353"/>
        <v>May, 2018</v>
      </c>
      <c r="C1438" s="21" t="str">
        <f t="shared" si="354"/>
        <v>May, 2018´</v>
      </c>
      <c r="D1438" s="6" t="s">
        <v>32</v>
      </c>
      <c r="E1438" s="6" t="s">
        <v>173</v>
      </c>
      <c r="F1438" s="6" t="s">
        <v>176</v>
      </c>
      <c r="G1438" s="6" t="s">
        <v>44</v>
      </c>
      <c r="H1438" s="6" t="s">
        <v>179</v>
      </c>
      <c r="I1438" s="6" t="s">
        <v>1591</v>
      </c>
      <c r="J1438" s="12" t="str">
        <f t="shared" ref="J1438:J1439" si="360">IF(ISNUMBER(SEARCH("DMS",I1438)),"Dimethyl Sulfate",IF(ISNUMBER(SEARCH("2,4-XILIDIN",I1438)),"2,4-Xylidine",IF(ISNUMBER(SEARCH("GALIGAN",I1438)),"Oxyfluorfen",IF(ISNUMBER(SEARCH("DIMETHYLAMINE",I1438)),"Dimethylamine",IF(ISNUMBER(SEARCH("ORTHOFORMATE",I1438)),"Trimethyl orthoformate",IF(ISNUMBER(SEARCH("NOVALURON",I1438)),"Novaluron",IF(ISNUMBER(SEARCH("DIMETHYL SULPHATE",I1438)),"Dimethyl Sulphate",IF(ISNUMBER(SEARCH("ALTAPYNE",I1438)),"Acid Based Co-Emulsifier",IF(ISNUMBER(SEARCH("METHANESULFONYL",I1438)),"Methanesulfonyl chloride",IF(ISNUMBER(SEARCH("METHYL FORMATE",I1438)),"Methanoate",IF(ISNUMBER(SEARCH("FLUEN",I1438)),"Fluensulfone","FIX IT")))))))))))</f>
        <v>Acid Based Co-Emulsifier</v>
      </c>
      <c r="K1438" s="12" t="str">
        <f t="shared" si="351"/>
        <v>Not Identified</v>
      </c>
      <c r="L1438" s="12" t="str">
        <f t="shared" si="352"/>
        <v>General Chemical</v>
      </c>
      <c r="M1438" s="7">
        <v>52125</v>
      </c>
      <c r="N1438" s="7">
        <v>52.13</v>
      </c>
      <c r="O1438" s="7">
        <v>26700</v>
      </c>
      <c r="P1438" s="15">
        <f t="shared" si="355"/>
        <v>0.51223021582733808</v>
      </c>
      <c r="Q1438" s="7"/>
      <c r="R1438" s="7"/>
      <c r="S1438" s="7"/>
    </row>
    <row r="1439" spans="1:19" ht="22" customHeight="1" x14ac:dyDescent="0.3">
      <c r="A1439" s="2">
        <v>43239</v>
      </c>
      <c r="B1439" s="21" t="str">
        <f t="shared" si="353"/>
        <v>May, 2018</v>
      </c>
      <c r="C1439" s="21" t="str">
        <f t="shared" si="354"/>
        <v>May, 2018´</v>
      </c>
      <c r="D1439" s="3" t="s">
        <v>32</v>
      </c>
      <c r="E1439" s="3" t="s">
        <v>65</v>
      </c>
      <c r="F1439" s="3" t="s">
        <v>227</v>
      </c>
      <c r="G1439" s="3" t="s">
        <v>44</v>
      </c>
      <c r="H1439" s="3" t="s">
        <v>73</v>
      </c>
      <c r="I1439" s="3" t="s">
        <v>1592</v>
      </c>
      <c r="J1439" s="12" t="str">
        <f t="shared" si="360"/>
        <v>Oxyfluorfen</v>
      </c>
      <c r="K1439" s="12" t="str">
        <f t="shared" si="351"/>
        <v>Galigan 240 EC</v>
      </c>
      <c r="L1439" s="12" t="str">
        <f t="shared" si="352"/>
        <v>Herbicide</v>
      </c>
      <c r="M1439" s="4">
        <v>17618</v>
      </c>
      <c r="N1439" s="4">
        <v>17.62</v>
      </c>
      <c r="O1439" s="4">
        <v>119000</v>
      </c>
      <c r="P1439" s="15">
        <f t="shared" si="355"/>
        <v>6.7544556703371548</v>
      </c>
      <c r="Q1439" s="10"/>
      <c r="R1439" s="10"/>
      <c r="S1439" s="10"/>
    </row>
    <row r="1440" spans="1:19" ht="22" customHeight="1" x14ac:dyDescent="0.3">
      <c r="A1440" s="5">
        <v>43239</v>
      </c>
      <c r="B1440" s="21" t="str">
        <f t="shared" si="353"/>
        <v>May, 2018</v>
      </c>
      <c r="C1440" s="21" t="str">
        <f t="shared" si="354"/>
        <v>May, 2018´</v>
      </c>
      <c r="D1440" s="6" t="s">
        <v>32</v>
      </c>
      <c r="E1440" s="6" t="s">
        <v>77</v>
      </c>
      <c r="F1440" s="6" t="s">
        <v>227</v>
      </c>
      <c r="G1440" s="6" t="s">
        <v>44</v>
      </c>
      <c r="H1440" s="6" t="s">
        <v>643</v>
      </c>
      <c r="I1440" s="6" t="s">
        <v>1593</v>
      </c>
      <c r="J1440" s="12" t="str">
        <f t="shared" si="358"/>
        <v>Methomyl</v>
      </c>
      <c r="K1440" s="12" t="str">
        <f t="shared" si="351"/>
        <v>Voraz</v>
      </c>
      <c r="L1440" s="12" t="str">
        <f t="shared" si="352"/>
        <v>Insecticide</v>
      </c>
      <c r="M1440" s="7">
        <v>39600</v>
      </c>
      <c r="N1440" s="7">
        <v>39.6</v>
      </c>
      <c r="O1440" s="7">
        <v>1063000</v>
      </c>
      <c r="P1440" s="15">
        <f t="shared" si="355"/>
        <v>26.843434343434343</v>
      </c>
      <c r="Q1440" s="7"/>
      <c r="R1440" s="7"/>
      <c r="S1440" s="7"/>
    </row>
    <row r="1441" spans="1:19" ht="22" customHeight="1" x14ac:dyDescent="0.3">
      <c r="A1441" s="2">
        <v>43239</v>
      </c>
      <c r="B1441" s="21" t="str">
        <f t="shared" si="353"/>
        <v>May, 2018</v>
      </c>
      <c r="C1441" s="21" t="str">
        <f t="shared" si="354"/>
        <v>May, 2018´</v>
      </c>
      <c r="D1441" s="3" t="s">
        <v>84</v>
      </c>
      <c r="E1441" s="3" t="s">
        <v>77</v>
      </c>
      <c r="F1441" s="3" t="s">
        <v>227</v>
      </c>
      <c r="G1441" s="3" t="s">
        <v>44</v>
      </c>
      <c r="H1441" s="3" t="s">
        <v>145</v>
      </c>
      <c r="I1441" s="3" t="s">
        <v>1595</v>
      </c>
      <c r="J1441" s="18" t="s">
        <v>3193</v>
      </c>
      <c r="K1441" s="12" t="str">
        <f t="shared" si="351"/>
        <v>Galil</v>
      </c>
      <c r="L1441" s="12" t="str">
        <f t="shared" si="352"/>
        <v>Insecticide</v>
      </c>
      <c r="M1441" s="4">
        <v>16120</v>
      </c>
      <c r="N1441" s="4">
        <v>16.12</v>
      </c>
      <c r="O1441" s="4">
        <v>12846000</v>
      </c>
      <c r="P1441" s="15">
        <f t="shared" si="355"/>
        <v>796.89826302729523</v>
      </c>
      <c r="Q1441" s="10"/>
      <c r="R1441" s="10"/>
      <c r="S1441" s="10"/>
    </row>
    <row r="1442" spans="1:19" ht="22" customHeight="1" x14ac:dyDescent="0.3">
      <c r="A1442" s="5">
        <v>43235</v>
      </c>
      <c r="B1442" s="21" t="str">
        <f t="shared" si="353"/>
        <v>May, 2018</v>
      </c>
      <c r="C1442" s="21" t="str">
        <f t="shared" si="354"/>
        <v>May, 2018´</v>
      </c>
      <c r="D1442" s="6" t="s">
        <v>84</v>
      </c>
      <c r="E1442" s="6" t="s">
        <v>77</v>
      </c>
      <c r="F1442" s="6" t="s">
        <v>227</v>
      </c>
      <c r="G1442" s="6" t="s">
        <v>44</v>
      </c>
      <c r="H1442" s="6" t="s">
        <v>145</v>
      </c>
      <c r="I1442" s="11" t="s">
        <v>1596</v>
      </c>
      <c r="J1442" s="12" t="s">
        <v>3140</v>
      </c>
      <c r="K1442" s="12" t="str">
        <f t="shared" si="351"/>
        <v>Not Identified</v>
      </c>
      <c r="L1442" s="12" t="str">
        <f t="shared" si="352"/>
        <v>General Chemical</v>
      </c>
      <c r="M1442" s="7">
        <v>14868</v>
      </c>
      <c r="N1442" s="7">
        <v>14.87</v>
      </c>
      <c r="O1442" s="7">
        <v>11848000</v>
      </c>
      <c r="P1442" s="15">
        <f t="shared" si="355"/>
        <v>796.87920365886464</v>
      </c>
      <c r="Q1442" s="7"/>
      <c r="R1442" s="7"/>
      <c r="S1442" s="7"/>
    </row>
    <row r="1443" spans="1:19" ht="22" customHeight="1" x14ac:dyDescent="0.3">
      <c r="A1443" s="2">
        <v>43235</v>
      </c>
      <c r="B1443" s="21" t="str">
        <f t="shared" si="353"/>
        <v>May, 2018</v>
      </c>
      <c r="C1443" s="21" t="str">
        <f t="shared" si="354"/>
        <v>May, 2018´</v>
      </c>
      <c r="D1443" s="3" t="s">
        <v>32</v>
      </c>
      <c r="E1443" s="3" t="s">
        <v>870</v>
      </c>
      <c r="F1443" s="3" t="s">
        <v>60</v>
      </c>
      <c r="G1443" s="3" t="s">
        <v>44</v>
      </c>
      <c r="H1443" s="3" t="s">
        <v>872</v>
      </c>
      <c r="I1443" s="3" t="s">
        <v>1597</v>
      </c>
      <c r="J1443" s="12" t="s">
        <v>3195</v>
      </c>
      <c r="K1443" s="12" t="str">
        <f t="shared" si="351"/>
        <v>Not Identified</v>
      </c>
      <c r="L1443" s="12" t="str">
        <f t="shared" si="352"/>
        <v>General Chemical</v>
      </c>
      <c r="M1443" s="4">
        <v>1760</v>
      </c>
      <c r="N1443" s="4">
        <v>1.76</v>
      </c>
      <c r="O1443" s="4">
        <v>10800</v>
      </c>
      <c r="P1443" s="15">
        <f t="shared" si="355"/>
        <v>6.1363636363636367</v>
      </c>
      <c r="Q1443" s="10"/>
      <c r="R1443" s="10"/>
      <c r="S1443" s="10"/>
    </row>
    <row r="1444" spans="1:19" ht="22" customHeight="1" x14ac:dyDescent="0.3">
      <c r="A1444" s="5">
        <v>43235</v>
      </c>
      <c r="B1444" s="21" t="str">
        <f t="shared" si="353"/>
        <v>May, 2018</v>
      </c>
      <c r="C1444" s="21" t="str">
        <f t="shared" si="354"/>
        <v>May, 2018´</v>
      </c>
      <c r="D1444" s="6" t="s">
        <v>32</v>
      </c>
      <c r="E1444" s="6" t="s">
        <v>902</v>
      </c>
      <c r="F1444" s="6" t="s">
        <v>60</v>
      </c>
      <c r="G1444" s="6" t="s">
        <v>44</v>
      </c>
      <c r="H1444" s="6" t="s">
        <v>1365</v>
      </c>
      <c r="I1444" s="6" t="s">
        <v>1366</v>
      </c>
      <c r="J1444" s="12" t="s">
        <v>3196</v>
      </c>
      <c r="K1444" s="12" t="str">
        <f t="shared" si="351"/>
        <v>Not Identified</v>
      </c>
      <c r="L1444" s="12" t="str">
        <f t="shared" si="352"/>
        <v>General Chemical</v>
      </c>
      <c r="M1444" s="7">
        <v>50000</v>
      </c>
      <c r="N1444" s="7">
        <v>50</v>
      </c>
      <c r="O1444" s="7">
        <v>1726000</v>
      </c>
      <c r="P1444" s="15">
        <f t="shared" si="355"/>
        <v>34.520000000000003</v>
      </c>
      <c r="Q1444" s="7"/>
      <c r="R1444" s="7"/>
      <c r="S1444" s="7"/>
    </row>
    <row r="1445" spans="1:19" ht="22" customHeight="1" x14ac:dyDescent="0.3">
      <c r="A1445" s="2">
        <v>43232</v>
      </c>
      <c r="B1445" s="21" t="str">
        <f t="shared" si="353"/>
        <v>May, 2018</v>
      </c>
      <c r="C1445" s="21" t="str">
        <f t="shared" si="354"/>
        <v>May, 2018´</v>
      </c>
      <c r="D1445" s="3" t="s">
        <v>84</v>
      </c>
      <c r="E1445" s="3" t="s">
        <v>77</v>
      </c>
      <c r="F1445" s="3" t="s">
        <v>227</v>
      </c>
      <c r="G1445" s="3" t="s">
        <v>44</v>
      </c>
      <c r="H1445" s="3" t="s">
        <v>145</v>
      </c>
      <c r="I1445" s="3" t="s">
        <v>1598</v>
      </c>
      <c r="J1445" s="18" t="s">
        <v>3193</v>
      </c>
      <c r="K1445" s="12" t="str">
        <f t="shared" si="351"/>
        <v>Galil</v>
      </c>
      <c r="L1445" s="12" t="str">
        <f t="shared" si="352"/>
        <v>Insecticide</v>
      </c>
      <c r="M1445" s="4">
        <v>19760</v>
      </c>
      <c r="N1445" s="4">
        <v>19.760000000000002</v>
      </c>
      <c r="O1445" s="4">
        <v>15746000</v>
      </c>
      <c r="P1445" s="15">
        <f t="shared" si="355"/>
        <v>796.86234817813761</v>
      </c>
      <c r="Q1445" s="10"/>
      <c r="R1445" s="10"/>
      <c r="S1445" s="10"/>
    </row>
    <row r="1446" spans="1:19" ht="22" customHeight="1" x14ac:dyDescent="0.3">
      <c r="A1446" s="5">
        <v>43232</v>
      </c>
      <c r="B1446" s="21" t="str">
        <f t="shared" si="353"/>
        <v>May, 2018</v>
      </c>
      <c r="C1446" s="21" t="str">
        <f t="shared" si="354"/>
        <v>May, 2018´</v>
      </c>
      <c r="D1446" s="6" t="s">
        <v>84</v>
      </c>
      <c r="E1446" s="6" t="s">
        <v>77</v>
      </c>
      <c r="F1446" s="6" t="s">
        <v>227</v>
      </c>
      <c r="G1446" s="6" t="s">
        <v>44</v>
      </c>
      <c r="H1446" s="6" t="s">
        <v>145</v>
      </c>
      <c r="I1446" s="6" t="s">
        <v>1599</v>
      </c>
      <c r="J1446" s="12" t="s">
        <v>3140</v>
      </c>
      <c r="K1446" s="12" t="str">
        <f t="shared" si="351"/>
        <v>Not Identified</v>
      </c>
      <c r="L1446" s="12" t="str">
        <f t="shared" si="352"/>
        <v>General Chemical</v>
      </c>
      <c r="M1446" s="7">
        <v>14820</v>
      </c>
      <c r="N1446" s="7">
        <v>14.82</v>
      </c>
      <c r="O1446" s="7">
        <v>11810000</v>
      </c>
      <c r="P1446" s="15">
        <f t="shared" si="355"/>
        <v>796.89608636977061</v>
      </c>
      <c r="Q1446" s="7"/>
      <c r="R1446" s="7"/>
      <c r="S1446" s="7"/>
    </row>
    <row r="1447" spans="1:19" ht="22" customHeight="1" x14ac:dyDescent="0.3">
      <c r="A1447" s="2">
        <v>43232</v>
      </c>
      <c r="B1447" s="21" t="str">
        <f t="shared" si="353"/>
        <v>May, 2018</v>
      </c>
      <c r="C1447" s="21" t="str">
        <f t="shared" si="354"/>
        <v>May, 2018´</v>
      </c>
      <c r="D1447" s="3" t="s">
        <v>32</v>
      </c>
      <c r="E1447" s="3" t="s">
        <v>65</v>
      </c>
      <c r="F1447" s="3" t="s">
        <v>227</v>
      </c>
      <c r="G1447" s="3" t="s">
        <v>44</v>
      </c>
      <c r="H1447" s="3" t="s">
        <v>480</v>
      </c>
      <c r="I1447" s="3" t="s">
        <v>1600</v>
      </c>
      <c r="J1447" s="12" t="str">
        <f t="shared" si="358"/>
        <v>Tebuthiuron</v>
      </c>
      <c r="K1447" s="12" t="str">
        <f t="shared" si="351"/>
        <v>Butiron</v>
      </c>
      <c r="L1447" s="12" t="str">
        <f t="shared" si="352"/>
        <v>Herbicide</v>
      </c>
      <c r="M1447" s="4">
        <v>37940</v>
      </c>
      <c r="N1447" s="4">
        <v>37.94</v>
      </c>
      <c r="O1447" s="4">
        <v>256000</v>
      </c>
      <c r="P1447" s="15">
        <f t="shared" si="355"/>
        <v>6.7474960463890357</v>
      </c>
      <c r="Q1447" s="10"/>
      <c r="R1447" s="10"/>
      <c r="S1447" s="10"/>
    </row>
    <row r="1448" spans="1:19" ht="22" customHeight="1" x14ac:dyDescent="0.3">
      <c r="A1448" s="5">
        <v>43232</v>
      </c>
      <c r="B1448" s="21" t="str">
        <f t="shared" si="353"/>
        <v>May, 2018</v>
      </c>
      <c r="C1448" s="21" t="str">
        <f t="shared" si="354"/>
        <v>May, 2018´</v>
      </c>
      <c r="D1448" s="6" t="s">
        <v>84</v>
      </c>
      <c r="E1448" s="6" t="s">
        <v>77</v>
      </c>
      <c r="F1448" s="6" t="s">
        <v>227</v>
      </c>
      <c r="G1448" s="6" t="s">
        <v>44</v>
      </c>
      <c r="H1448" s="6" t="s">
        <v>82</v>
      </c>
      <c r="I1448" s="6" t="s">
        <v>1601</v>
      </c>
      <c r="J1448" s="12" t="s">
        <v>3140</v>
      </c>
      <c r="K1448" s="12" t="str">
        <f t="shared" si="351"/>
        <v>Not Identified</v>
      </c>
      <c r="L1448" s="12" t="str">
        <f t="shared" si="352"/>
        <v>General Chemical</v>
      </c>
      <c r="M1448" s="7">
        <v>38640</v>
      </c>
      <c r="N1448" s="7">
        <v>38.64</v>
      </c>
      <c r="O1448" s="7">
        <v>1037000</v>
      </c>
      <c r="P1448" s="15">
        <f t="shared" si="355"/>
        <v>26.837474120082817</v>
      </c>
      <c r="Q1448" s="7"/>
      <c r="R1448" s="7"/>
      <c r="S1448" s="7"/>
    </row>
    <row r="1449" spans="1:19" ht="22" customHeight="1" x14ac:dyDescent="0.3">
      <c r="A1449" s="2">
        <v>43232</v>
      </c>
      <c r="B1449" s="21" t="str">
        <f t="shared" si="353"/>
        <v>May, 2018</v>
      </c>
      <c r="C1449" s="21" t="str">
        <f t="shared" si="354"/>
        <v>May, 2018´</v>
      </c>
      <c r="D1449" s="3" t="s">
        <v>84</v>
      </c>
      <c r="E1449" s="3" t="s">
        <v>77</v>
      </c>
      <c r="F1449" s="3" t="s">
        <v>227</v>
      </c>
      <c r="G1449" s="3" t="s">
        <v>44</v>
      </c>
      <c r="H1449" s="3" t="s">
        <v>82</v>
      </c>
      <c r="I1449" s="3" t="s">
        <v>1602</v>
      </c>
      <c r="J1449" s="12" t="str">
        <f t="shared" si="358"/>
        <v>Chlorpyrifos</v>
      </c>
      <c r="K1449" s="12" t="str">
        <f t="shared" si="351"/>
        <v>Pyrinex</v>
      </c>
      <c r="L1449" s="12" t="str">
        <f t="shared" si="352"/>
        <v>Pesticide</v>
      </c>
      <c r="M1449" s="4">
        <v>74080</v>
      </c>
      <c r="N1449" s="4">
        <v>74.08</v>
      </c>
      <c r="O1449" s="4">
        <v>1988000</v>
      </c>
      <c r="P1449" s="15">
        <f t="shared" si="355"/>
        <v>26.83585313174946</v>
      </c>
      <c r="Q1449" s="10"/>
      <c r="R1449" s="10"/>
      <c r="S1449" s="10"/>
    </row>
    <row r="1450" spans="1:19" ht="22" customHeight="1" x14ac:dyDescent="0.3">
      <c r="A1450" s="5">
        <v>43232</v>
      </c>
      <c r="B1450" s="21" t="str">
        <f t="shared" si="353"/>
        <v>May, 2018</v>
      </c>
      <c r="C1450" s="21" t="str">
        <f t="shared" si="354"/>
        <v>May, 2018´</v>
      </c>
      <c r="D1450" s="6" t="s">
        <v>32</v>
      </c>
      <c r="E1450" s="6" t="s">
        <v>65</v>
      </c>
      <c r="F1450" s="6" t="s">
        <v>227</v>
      </c>
      <c r="G1450" s="6" t="s">
        <v>44</v>
      </c>
      <c r="H1450" s="6" t="s">
        <v>73</v>
      </c>
      <c r="I1450" s="6" t="s">
        <v>1603</v>
      </c>
      <c r="J1450" s="12" t="str">
        <f t="shared" si="358"/>
        <v>Clethodim</v>
      </c>
      <c r="K1450" s="12" t="str">
        <f t="shared" si="351"/>
        <v>Platinum</v>
      </c>
      <c r="L1450" s="12" t="str">
        <f t="shared" si="352"/>
        <v>Herbicide</v>
      </c>
      <c r="M1450" s="7">
        <v>102828</v>
      </c>
      <c r="N1450" s="7">
        <v>102.83</v>
      </c>
      <c r="O1450" s="7">
        <v>695000</v>
      </c>
      <c r="P1450" s="15">
        <f t="shared" si="355"/>
        <v>6.7588594546232548</v>
      </c>
      <c r="Q1450" s="7"/>
      <c r="R1450" s="7"/>
      <c r="S1450" s="7"/>
    </row>
    <row r="1451" spans="1:19" ht="22" customHeight="1" x14ac:dyDescent="0.3">
      <c r="A1451" s="2">
        <v>43232</v>
      </c>
      <c r="B1451" s="21" t="str">
        <f t="shared" si="353"/>
        <v>May, 2018</v>
      </c>
      <c r="C1451" s="21" t="str">
        <f t="shared" si="354"/>
        <v>May, 2018´</v>
      </c>
      <c r="D1451" s="3" t="s">
        <v>32</v>
      </c>
      <c r="E1451" s="3" t="s">
        <v>77</v>
      </c>
      <c r="F1451" s="3" t="s">
        <v>227</v>
      </c>
      <c r="G1451" s="3" t="s">
        <v>44</v>
      </c>
      <c r="H1451" s="3" t="s">
        <v>243</v>
      </c>
      <c r="I1451" s="3" t="s">
        <v>1604</v>
      </c>
      <c r="J1451" s="12" t="str">
        <f t="shared" ref="J1451" si="361">IF(ISNUMBER(SEARCH("BUTYRAMIDE",I1451)),"2,3-Dimethyl Butyramide",IF(ISNUMBER(SEARCH("FOLPET",I1451)),"Folpet",IF(ISNUMBER(SEARCH("METHYL [2-({[6- (TRIFLUOROMETHYL) PYRIDIN-2-YL] OXY} METHYL) PHENYL",I1451)),"Esther",IF(ISNUMBER(SEARCH("TEBUCONAZOL",I1451)),"Tebuconazole",IF(ISNUMBER(SEARCH("DICHLOROPHENYL",I1451)),"Dichlorophenyl Isocyanates",IF(ISNUMBER(SEARCH("CAPTAN",I1451)),"Captan",IF(ISNUMBER(SEARCH("DIMETHYLACETAMID",I1451)),"Dimethylacetamide",IF(ISNUMBER(SEARCH("AFALON",I1451)),"Linuron","FIX IT"))))))))</f>
        <v>Captan</v>
      </c>
      <c r="K1451" s="12" t="str">
        <f t="shared" si="351"/>
        <v>Captan</v>
      </c>
      <c r="L1451" s="12" t="str">
        <f t="shared" si="352"/>
        <v>Fungicide</v>
      </c>
      <c r="M1451" s="4">
        <v>103760</v>
      </c>
      <c r="N1451" s="4">
        <v>103.76</v>
      </c>
      <c r="O1451" s="4">
        <v>2256000</v>
      </c>
      <c r="P1451" s="15">
        <f t="shared" si="355"/>
        <v>21.742482652274479</v>
      </c>
      <c r="Q1451" s="10"/>
      <c r="R1451" s="10"/>
      <c r="S1451" s="10"/>
    </row>
    <row r="1452" spans="1:19" ht="22" customHeight="1" x14ac:dyDescent="0.3">
      <c r="A1452" s="5">
        <v>43232</v>
      </c>
      <c r="B1452" s="21" t="str">
        <f t="shared" si="353"/>
        <v>May, 2018</v>
      </c>
      <c r="C1452" s="21" t="str">
        <f t="shared" si="354"/>
        <v>May, 2018´</v>
      </c>
      <c r="D1452" s="6" t="s">
        <v>32</v>
      </c>
      <c r="E1452" s="6" t="s">
        <v>77</v>
      </c>
      <c r="F1452" s="6" t="s">
        <v>227</v>
      </c>
      <c r="G1452" s="6" t="s">
        <v>44</v>
      </c>
      <c r="H1452" s="6" t="s">
        <v>82</v>
      </c>
      <c r="I1452" s="6" t="s">
        <v>1605</v>
      </c>
      <c r="J1452" s="12" t="s">
        <v>3178</v>
      </c>
      <c r="K1452" s="12" t="str">
        <f t="shared" si="351"/>
        <v>Deltamethrin</v>
      </c>
      <c r="L1452" s="12" t="str">
        <f t="shared" si="352"/>
        <v>Insecticide</v>
      </c>
      <c r="M1452" s="7">
        <v>10641</v>
      </c>
      <c r="N1452" s="7">
        <v>10.64</v>
      </c>
      <c r="O1452" s="7">
        <v>286000</v>
      </c>
      <c r="P1452" s="15">
        <f t="shared" si="355"/>
        <v>26.877173198007707</v>
      </c>
      <c r="Q1452" s="7"/>
      <c r="R1452" s="7"/>
      <c r="S1452" s="7"/>
    </row>
    <row r="1453" spans="1:19" ht="22" customHeight="1" x14ac:dyDescent="0.3">
      <c r="A1453" s="2">
        <v>43232</v>
      </c>
      <c r="B1453" s="21" t="str">
        <f t="shared" si="353"/>
        <v>May, 2018</v>
      </c>
      <c r="C1453" s="21" t="str">
        <f t="shared" si="354"/>
        <v>May, 2018´</v>
      </c>
      <c r="D1453" s="3" t="s">
        <v>84</v>
      </c>
      <c r="E1453" s="3" t="s">
        <v>77</v>
      </c>
      <c r="F1453" s="3" t="s">
        <v>227</v>
      </c>
      <c r="G1453" s="3" t="s">
        <v>44</v>
      </c>
      <c r="H1453" s="3" t="s">
        <v>82</v>
      </c>
      <c r="I1453" s="3" t="s">
        <v>1606</v>
      </c>
      <c r="J1453" s="12" t="str">
        <f t="shared" si="358"/>
        <v>Methomyl</v>
      </c>
      <c r="K1453" s="12" t="str">
        <f t="shared" si="351"/>
        <v>Voraz</v>
      </c>
      <c r="L1453" s="12" t="str">
        <f t="shared" si="352"/>
        <v>Insecticide</v>
      </c>
      <c r="M1453" s="4">
        <v>19800</v>
      </c>
      <c r="N1453" s="4">
        <v>19.8</v>
      </c>
      <c r="O1453" s="4">
        <v>531000</v>
      </c>
      <c r="P1453" s="15">
        <f t="shared" si="355"/>
        <v>26.818181818181817</v>
      </c>
      <c r="Q1453" s="10"/>
      <c r="R1453" s="10"/>
      <c r="S1453" s="10"/>
    </row>
    <row r="1454" spans="1:19" ht="22" customHeight="1" x14ac:dyDescent="0.3">
      <c r="A1454" s="5">
        <v>43232</v>
      </c>
      <c r="B1454" s="21" t="str">
        <f t="shared" si="353"/>
        <v>May, 2018</v>
      </c>
      <c r="C1454" s="21" t="str">
        <f t="shared" si="354"/>
        <v>May, 2018´</v>
      </c>
      <c r="D1454" s="6" t="s">
        <v>32</v>
      </c>
      <c r="E1454" s="6" t="s">
        <v>77</v>
      </c>
      <c r="F1454" s="6" t="s">
        <v>227</v>
      </c>
      <c r="G1454" s="6" t="s">
        <v>44</v>
      </c>
      <c r="H1454" s="6" t="s">
        <v>82</v>
      </c>
      <c r="I1454" s="6" t="s">
        <v>1607</v>
      </c>
      <c r="J1454" s="18" t="s">
        <v>3193</v>
      </c>
      <c r="K1454" s="12" t="str">
        <f t="shared" si="351"/>
        <v>Galil</v>
      </c>
      <c r="L1454" s="12" t="str">
        <f t="shared" si="352"/>
        <v>Insecticide</v>
      </c>
      <c r="M1454" s="7">
        <v>82440</v>
      </c>
      <c r="N1454" s="7">
        <v>82.44</v>
      </c>
      <c r="O1454" s="7">
        <v>2212000</v>
      </c>
      <c r="P1454" s="15">
        <f t="shared" si="355"/>
        <v>26.831635128578359</v>
      </c>
      <c r="Q1454" s="7"/>
      <c r="R1454" s="7"/>
      <c r="S1454" s="7"/>
    </row>
    <row r="1455" spans="1:19" ht="22" customHeight="1" x14ac:dyDescent="0.3">
      <c r="A1455" s="2">
        <v>43232</v>
      </c>
      <c r="B1455" s="21" t="str">
        <f t="shared" si="353"/>
        <v>May, 2018</v>
      </c>
      <c r="C1455" s="21" t="str">
        <f t="shared" si="354"/>
        <v>May, 2018´</v>
      </c>
      <c r="D1455" s="3" t="s">
        <v>32</v>
      </c>
      <c r="E1455" s="3" t="s">
        <v>65</v>
      </c>
      <c r="F1455" s="3" t="s">
        <v>227</v>
      </c>
      <c r="G1455" s="3" t="s">
        <v>44</v>
      </c>
      <c r="H1455" s="3" t="s">
        <v>71</v>
      </c>
      <c r="I1455" s="3" t="s">
        <v>1608</v>
      </c>
      <c r="J1455" s="12" t="str">
        <f>IF(ISNUMBER(SEARCH("2,4 D",I1455)),"2,4-Dichlorophenoxyacetic acid",IF(ISNUMBER(SEARCH("ACIDO",I1455)),"2,4-Dichlorophenoxyacetic acid",IF(ISNUMBER(SEARCH("NAPHTHA",I1455)),"Aromatic Solvent Mixture",IF(ISNUMBER(SEARCH("DIMETHYLAMINE",I1455)),"Dimethylamine",IF(ISNUMBER(SEARCH("DIMETILAMINA",I1455)),"Dimethylamine",IF(ISNUMBER(SEARCH("JUMP",I1455)),"Diuron",IF(ISNUMBER(SEARCH("2-AMINO-2,3-DIMETHYL BUTYRAMIDE",I1455)),"Herbicide Amine Intermediate",IF(ISNUMBER(SEARCH("TEBUTHIURON",I1455)),"Tebuthiuron","FIXIT"))))))))</f>
        <v>Diuron</v>
      </c>
      <c r="K1455" s="12" t="str">
        <f t="shared" si="351"/>
        <v>Jump</v>
      </c>
      <c r="L1455" s="12" t="str">
        <f t="shared" si="352"/>
        <v>Herbicide</v>
      </c>
      <c r="M1455" s="4">
        <v>89392</v>
      </c>
      <c r="N1455" s="4">
        <v>89.39</v>
      </c>
      <c r="O1455" s="4">
        <v>604000</v>
      </c>
      <c r="P1455" s="15">
        <f t="shared" si="355"/>
        <v>6.756756756756757</v>
      </c>
      <c r="Q1455" s="10"/>
      <c r="R1455" s="10"/>
      <c r="S1455" s="10"/>
    </row>
    <row r="1456" spans="1:19" ht="22" customHeight="1" x14ac:dyDescent="0.3">
      <c r="A1456" s="5">
        <v>43231</v>
      </c>
      <c r="B1456" s="21" t="str">
        <f t="shared" si="353"/>
        <v>May, 2018</v>
      </c>
      <c r="C1456" s="21" t="str">
        <f t="shared" si="354"/>
        <v>May, 2018´</v>
      </c>
      <c r="D1456" s="6" t="s">
        <v>32</v>
      </c>
      <c r="E1456" s="6" t="s">
        <v>1609</v>
      </c>
      <c r="F1456" s="6" t="s">
        <v>195</v>
      </c>
      <c r="G1456" s="6" t="s">
        <v>44</v>
      </c>
      <c r="H1456" s="6" t="s">
        <v>1352</v>
      </c>
      <c r="I1456" s="6" t="s">
        <v>1611</v>
      </c>
      <c r="J1456" s="12" t="str">
        <f t="shared" si="358"/>
        <v>2,4-Dichlorophenoxyacetic acid</v>
      </c>
      <c r="K1456" s="12" t="str">
        <f t="shared" si="351"/>
        <v>2,4-D Main</v>
      </c>
      <c r="L1456" s="12" t="str">
        <f t="shared" si="352"/>
        <v>Herbicide</v>
      </c>
      <c r="M1456" s="7">
        <v>37140</v>
      </c>
      <c r="N1456" s="7">
        <v>37.14</v>
      </c>
      <c r="O1456" s="7">
        <v>454000</v>
      </c>
      <c r="P1456" s="15">
        <f t="shared" si="355"/>
        <v>12.224017232094777</v>
      </c>
      <c r="Q1456" s="7"/>
      <c r="R1456" s="7"/>
      <c r="S1456" s="7"/>
    </row>
    <row r="1457" spans="1:19" ht="22" customHeight="1" x14ac:dyDescent="0.3">
      <c r="A1457" s="2">
        <v>43231</v>
      </c>
      <c r="B1457" s="21" t="str">
        <f t="shared" si="353"/>
        <v>May, 2018</v>
      </c>
      <c r="C1457" s="21" t="str">
        <f t="shared" si="354"/>
        <v>May, 2018´</v>
      </c>
      <c r="D1457" s="3" t="s">
        <v>32</v>
      </c>
      <c r="E1457" s="3" t="s">
        <v>65</v>
      </c>
      <c r="F1457" s="3" t="s">
        <v>67</v>
      </c>
      <c r="G1457" s="3" t="s">
        <v>44</v>
      </c>
      <c r="H1457" s="3" t="s">
        <v>73</v>
      </c>
      <c r="I1457" s="3" t="s">
        <v>1557</v>
      </c>
      <c r="J1457" s="12" t="str">
        <f t="shared" si="358"/>
        <v>Clethodim</v>
      </c>
      <c r="K1457" s="12" t="str">
        <f t="shared" si="351"/>
        <v>Platinum</v>
      </c>
      <c r="L1457" s="12" t="str">
        <f t="shared" si="352"/>
        <v>Herbicide</v>
      </c>
      <c r="M1457" s="4">
        <v>34276</v>
      </c>
      <c r="N1457" s="4">
        <v>34.28</v>
      </c>
      <c r="O1457" s="4">
        <v>232000</v>
      </c>
      <c r="P1457" s="15">
        <f t="shared" si="355"/>
        <v>6.768584432255806</v>
      </c>
      <c r="Q1457" s="10"/>
      <c r="R1457" s="10"/>
      <c r="S1457" s="10"/>
    </row>
    <row r="1458" spans="1:19" ht="22" customHeight="1" x14ac:dyDescent="0.3">
      <c r="A1458" s="5">
        <v>43228</v>
      </c>
      <c r="B1458" s="21" t="str">
        <f t="shared" si="353"/>
        <v>May, 2018</v>
      </c>
      <c r="C1458" s="21" t="str">
        <f t="shared" si="354"/>
        <v>May, 2018´</v>
      </c>
      <c r="D1458" s="6" t="s">
        <v>84</v>
      </c>
      <c r="E1458" s="6" t="s">
        <v>966</v>
      </c>
      <c r="F1458" s="6" t="s">
        <v>60</v>
      </c>
      <c r="G1458" s="6" t="s">
        <v>44</v>
      </c>
      <c r="H1458" s="6" t="s">
        <v>969</v>
      </c>
      <c r="I1458" s="11" t="s">
        <v>1612</v>
      </c>
      <c r="J1458" s="12" t="s">
        <v>3219</v>
      </c>
      <c r="K1458" s="12" t="str">
        <f t="shared" si="351"/>
        <v>Not Identified</v>
      </c>
      <c r="L1458" s="12" t="str">
        <f t="shared" si="352"/>
        <v>General Chemical</v>
      </c>
      <c r="M1458" s="7">
        <v>16840</v>
      </c>
      <c r="N1458" s="7">
        <v>16.84</v>
      </c>
      <c r="O1458" s="7">
        <v>84900</v>
      </c>
      <c r="P1458" s="15">
        <f t="shared" si="355"/>
        <v>5.0415676959619953</v>
      </c>
      <c r="Q1458" s="7"/>
      <c r="R1458" s="7"/>
      <c r="S1458" s="7"/>
    </row>
    <row r="1459" spans="1:19" ht="22" customHeight="1" x14ac:dyDescent="0.3">
      <c r="A1459" s="2">
        <v>43228</v>
      </c>
      <c r="B1459" s="21" t="str">
        <f t="shared" si="353"/>
        <v>May, 2018</v>
      </c>
      <c r="C1459" s="21" t="str">
        <f t="shared" si="354"/>
        <v>May, 2018´</v>
      </c>
      <c r="D1459" s="3" t="s">
        <v>84</v>
      </c>
      <c r="E1459" s="3" t="s">
        <v>902</v>
      </c>
      <c r="F1459" s="3" t="s">
        <v>60</v>
      </c>
      <c r="G1459" s="3" t="s">
        <v>44</v>
      </c>
      <c r="H1459" s="3" t="s">
        <v>1365</v>
      </c>
      <c r="I1459" s="19" t="s">
        <v>1366</v>
      </c>
      <c r="J1459" s="12" t="s">
        <v>3196</v>
      </c>
      <c r="K1459" s="12" t="str">
        <f t="shared" si="351"/>
        <v>Not Identified</v>
      </c>
      <c r="L1459" s="12" t="str">
        <f t="shared" si="352"/>
        <v>General Chemical</v>
      </c>
      <c r="M1459" s="4">
        <v>50000</v>
      </c>
      <c r="N1459" s="4">
        <v>50</v>
      </c>
      <c r="O1459" s="4">
        <v>1726000</v>
      </c>
      <c r="P1459" s="15">
        <f t="shared" si="355"/>
        <v>34.520000000000003</v>
      </c>
      <c r="Q1459" s="7"/>
      <c r="R1459" s="7"/>
      <c r="S1459" s="7"/>
    </row>
    <row r="1460" spans="1:19" ht="22" customHeight="1" x14ac:dyDescent="0.3">
      <c r="A1460" s="5">
        <v>43228</v>
      </c>
      <c r="B1460" s="21" t="str">
        <f t="shared" si="353"/>
        <v>May, 2018</v>
      </c>
      <c r="C1460" s="21" t="str">
        <f t="shared" si="354"/>
        <v>May, 2018´</v>
      </c>
      <c r="D1460" s="6" t="s">
        <v>84</v>
      </c>
      <c r="E1460" s="6" t="s">
        <v>902</v>
      </c>
      <c r="F1460" s="6" t="s">
        <v>60</v>
      </c>
      <c r="G1460" s="6" t="s">
        <v>44</v>
      </c>
      <c r="H1460" s="6" t="s">
        <v>1365</v>
      </c>
      <c r="I1460" s="11" t="s">
        <v>1613</v>
      </c>
      <c r="J1460" s="12" t="s">
        <v>3196</v>
      </c>
      <c r="K1460" s="12" t="str">
        <f t="shared" si="351"/>
        <v>Not Identified</v>
      </c>
      <c r="L1460" s="12" t="str">
        <f t="shared" si="352"/>
        <v>General Chemical</v>
      </c>
      <c r="M1460" s="7">
        <v>25000</v>
      </c>
      <c r="N1460" s="7">
        <v>25</v>
      </c>
      <c r="O1460" s="7">
        <v>863000</v>
      </c>
      <c r="P1460" s="15">
        <f t="shared" si="355"/>
        <v>34.520000000000003</v>
      </c>
      <c r="Q1460" s="10"/>
      <c r="R1460" s="10"/>
      <c r="S1460" s="10"/>
    </row>
    <row r="1461" spans="1:19" ht="22" customHeight="1" x14ac:dyDescent="0.3">
      <c r="A1461" s="2">
        <v>43225</v>
      </c>
      <c r="B1461" s="21" t="str">
        <f t="shared" si="353"/>
        <v>May, 2018</v>
      </c>
      <c r="C1461" s="21" t="str">
        <f t="shared" si="354"/>
        <v>May, 2018´</v>
      </c>
      <c r="D1461" s="3" t="s">
        <v>32</v>
      </c>
      <c r="E1461" s="3" t="s">
        <v>65</v>
      </c>
      <c r="F1461" s="3" t="s">
        <v>227</v>
      </c>
      <c r="G1461" s="3" t="s">
        <v>44</v>
      </c>
      <c r="H1461" s="3" t="s">
        <v>73</v>
      </c>
      <c r="I1461" s="3" t="s">
        <v>1377</v>
      </c>
      <c r="J1461" s="12" t="str">
        <f t="shared" si="358"/>
        <v>Clethodim</v>
      </c>
      <c r="K1461" s="12" t="str">
        <f t="shared" si="351"/>
        <v>Platinum</v>
      </c>
      <c r="L1461" s="12" t="str">
        <f t="shared" si="352"/>
        <v>Herbicide</v>
      </c>
      <c r="M1461" s="4">
        <v>119966</v>
      </c>
      <c r="N1461" s="4">
        <v>119.97</v>
      </c>
      <c r="O1461" s="4">
        <v>811000</v>
      </c>
      <c r="P1461" s="15">
        <f t="shared" si="355"/>
        <v>6.7602487371421907</v>
      </c>
      <c r="Q1461" s="7"/>
      <c r="R1461" s="7"/>
      <c r="S1461" s="7"/>
    </row>
    <row r="1462" spans="1:19" ht="22" customHeight="1" x14ac:dyDescent="0.3">
      <c r="A1462" s="5">
        <v>43225</v>
      </c>
      <c r="B1462" s="21" t="str">
        <f t="shared" si="353"/>
        <v>May, 2018</v>
      </c>
      <c r="C1462" s="21" t="str">
        <f t="shared" si="354"/>
        <v>May, 2018´</v>
      </c>
      <c r="D1462" s="6" t="s">
        <v>32</v>
      </c>
      <c r="E1462" s="6" t="s">
        <v>65</v>
      </c>
      <c r="F1462" s="6" t="s">
        <v>227</v>
      </c>
      <c r="G1462" s="6" t="s">
        <v>44</v>
      </c>
      <c r="H1462" s="6" t="s">
        <v>73</v>
      </c>
      <c r="I1462" s="6" t="s">
        <v>1614</v>
      </c>
      <c r="J1462" s="12" t="str">
        <f t="shared" ref="J1462" si="362">IF(ISNUMBER(SEARCH("DMS",I1462)),"Dimethyl Sulfate",IF(ISNUMBER(SEARCH("2,4-XILIDIN",I1462)),"2,4-Xylidine",IF(ISNUMBER(SEARCH("GALIGAN",I1462)),"Oxyfluorfen",IF(ISNUMBER(SEARCH("DIMETHYLAMINE",I1462)),"Dimethylamine",IF(ISNUMBER(SEARCH("ORTHOFORMATE",I1462)),"Trimethyl orthoformate",IF(ISNUMBER(SEARCH("NOVALURON",I1462)),"Novaluron",IF(ISNUMBER(SEARCH("DIMETHYL SULPHATE",I1462)),"Dimethyl Sulphate",IF(ISNUMBER(SEARCH("ALTAPYNE",I1462)),"Acid Based Co-Emulsifier",IF(ISNUMBER(SEARCH("METHANESULFONYL",I1462)),"Methanesulfonyl chloride",IF(ISNUMBER(SEARCH("METHYL FORMATE",I1462)),"Methanoate",IF(ISNUMBER(SEARCH("FLUEN",I1462)),"Fluensulfone","FIX IT")))))))))))</f>
        <v>Oxyfluorfen</v>
      </c>
      <c r="K1462" s="12" t="str">
        <f t="shared" si="351"/>
        <v>Galigan 240 EC</v>
      </c>
      <c r="L1462" s="12" t="str">
        <f t="shared" si="352"/>
        <v>Herbicide</v>
      </c>
      <c r="M1462" s="7">
        <v>17618</v>
      </c>
      <c r="N1462" s="7">
        <v>17.62</v>
      </c>
      <c r="O1462" s="7">
        <v>119000</v>
      </c>
      <c r="P1462" s="15">
        <f t="shared" si="355"/>
        <v>6.7544556703371548</v>
      </c>
      <c r="Q1462" s="10"/>
      <c r="R1462" s="10"/>
      <c r="S1462" s="10"/>
    </row>
    <row r="1463" spans="1:19" ht="22" customHeight="1" x14ac:dyDescent="0.3">
      <c r="A1463" s="2">
        <v>43222</v>
      </c>
      <c r="B1463" s="21" t="str">
        <f t="shared" si="353"/>
        <v>May, 2018</v>
      </c>
      <c r="C1463" s="21" t="str">
        <f t="shared" si="354"/>
        <v>May, 2018´</v>
      </c>
      <c r="D1463" s="3" t="s">
        <v>84</v>
      </c>
      <c r="E1463" s="3" t="s">
        <v>966</v>
      </c>
      <c r="F1463" s="3" t="s">
        <v>60</v>
      </c>
      <c r="G1463" s="3" t="s">
        <v>44</v>
      </c>
      <c r="H1463" s="19" t="s">
        <v>969</v>
      </c>
      <c r="I1463" s="3" t="s">
        <v>1612</v>
      </c>
      <c r="J1463" s="12" t="s">
        <v>3219</v>
      </c>
      <c r="K1463" s="12" t="str">
        <f t="shared" si="351"/>
        <v>Not Identified</v>
      </c>
      <c r="L1463" s="12" t="str">
        <f t="shared" si="352"/>
        <v>General Chemical</v>
      </c>
      <c r="M1463" s="4">
        <v>13682</v>
      </c>
      <c r="N1463" s="4">
        <v>13.68</v>
      </c>
      <c r="O1463" s="4">
        <v>69000</v>
      </c>
      <c r="P1463" s="15">
        <f t="shared" si="355"/>
        <v>5.0431223505335474</v>
      </c>
      <c r="Q1463" s="7"/>
      <c r="R1463" s="7"/>
      <c r="S1463" s="7"/>
    </row>
    <row r="1464" spans="1:19" ht="22" customHeight="1" x14ac:dyDescent="0.3">
      <c r="A1464" s="5">
        <v>43219</v>
      </c>
      <c r="B1464" s="21" t="str">
        <f t="shared" si="353"/>
        <v>April, 2018</v>
      </c>
      <c r="C1464" s="21" t="str">
        <f t="shared" si="354"/>
        <v>April, 2018´</v>
      </c>
      <c r="D1464" s="6" t="s">
        <v>32</v>
      </c>
      <c r="E1464" s="6" t="s">
        <v>557</v>
      </c>
      <c r="F1464" s="6" t="s">
        <v>186</v>
      </c>
      <c r="G1464" s="6" t="s">
        <v>44</v>
      </c>
      <c r="H1464" s="6" t="s">
        <v>251</v>
      </c>
      <c r="I1464" s="6" t="s">
        <v>1615</v>
      </c>
      <c r="J1464" s="12" t="s">
        <v>3197</v>
      </c>
      <c r="K1464" s="12" t="str">
        <f t="shared" si="351"/>
        <v>Not Identified</v>
      </c>
      <c r="L1464" s="12" t="str">
        <f t="shared" si="352"/>
        <v>General Chemical</v>
      </c>
      <c r="M1464" s="7">
        <v>17097</v>
      </c>
      <c r="N1464" s="7">
        <v>17.100000000000001</v>
      </c>
      <c r="O1464" s="7">
        <v>6640000</v>
      </c>
      <c r="P1464" s="15">
        <f t="shared" si="355"/>
        <v>388.37222904603146</v>
      </c>
      <c r="Q1464" s="10"/>
      <c r="R1464" s="10"/>
      <c r="S1464" s="10"/>
    </row>
    <row r="1465" spans="1:19" ht="22" customHeight="1" x14ac:dyDescent="0.3">
      <c r="A1465" s="2">
        <v>43219</v>
      </c>
      <c r="B1465" s="21" t="str">
        <f t="shared" si="353"/>
        <v>April, 2018</v>
      </c>
      <c r="C1465" s="21" t="str">
        <f t="shared" si="354"/>
        <v>April, 2018´</v>
      </c>
      <c r="D1465" s="3" t="s">
        <v>32</v>
      </c>
      <c r="E1465" s="3" t="s">
        <v>305</v>
      </c>
      <c r="F1465" s="3" t="s">
        <v>310</v>
      </c>
      <c r="G1465" s="3" t="s">
        <v>44</v>
      </c>
      <c r="H1465" s="3" t="s">
        <v>140</v>
      </c>
      <c r="I1465" s="3" t="s">
        <v>1616</v>
      </c>
      <c r="J1465" s="18" t="s">
        <v>3193</v>
      </c>
      <c r="K1465" s="12" t="str">
        <f t="shared" si="351"/>
        <v>Galil</v>
      </c>
      <c r="L1465" s="12" t="str">
        <f t="shared" si="352"/>
        <v>Insecticide</v>
      </c>
      <c r="M1465" s="4">
        <v>19210</v>
      </c>
      <c r="N1465" s="4">
        <v>19.21</v>
      </c>
      <c r="O1465" s="4">
        <v>19100</v>
      </c>
      <c r="P1465" s="15">
        <f t="shared" si="355"/>
        <v>0.99427381572097862</v>
      </c>
      <c r="Q1465" s="7"/>
      <c r="R1465" s="7"/>
      <c r="S1465" s="7"/>
    </row>
    <row r="1466" spans="1:19" ht="22" customHeight="1" x14ac:dyDescent="0.3">
      <c r="A1466" s="5">
        <v>43219</v>
      </c>
      <c r="B1466" s="21" t="str">
        <f t="shared" si="353"/>
        <v>April, 2018</v>
      </c>
      <c r="C1466" s="21" t="str">
        <f t="shared" si="354"/>
        <v>April, 2018´</v>
      </c>
      <c r="D1466" s="6" t="s">
        <v>32</v>
      </c>
      <c r="E1466" s="6" t="s">
        <v>305</v>
      </c>
      <c r="F1466" s="6" t="s">
        <v>310</v>
      </c>
      <c r="G1466" s="6" t="s">
        <v>44</v>
      </c>
      <c r="H1466" s="6" t="s">
        <v>140</v>
      </c>
      <c r="I1466" s="6" t="s">
        <v>1617</v>
      </c>
      <c r="J1466" s="12" t="str">
        <f t="shared" ref="J1466" si="363">IF(ISNUMBER(SEARCH("2,4 D",I1466)),"2,4-Dichlorophenoxyacetic acid",IF(ISNUMBER(SEARCH("ACIDO",I1466)),"2,4-Dichlorophenoxyacetic acid",IF(ISNUMBER(SEARCH("NAPHTHA",I1466)),"Aromatic Solvent Mixture",IF(ISNUMBER(SEARCH("DIMETHYLAMINE",I1466)),"Dimethylamine",IF(ISNUMBER(SEARCH("DIMETILAMINA",I1466)),"Dimethylamine",IF(ISNUMBER(SEARCH("JUMP",I1466)),"Diuron",IF(ISNUMBER(SEARCH("2-AMINO-2,3-DIMETHYL BUTYRAMIDE",I1466)),"Herbicide Amine Intermediate",IF(ISNUMBER(SEARCH("TEBUTHIURON",I1466)),"Tebuthiuron","FIXIT"))))))))</f>
        <v>Dimethylamine</v>
      </c>
      <c r="K1466" s="12" t="str">
        <f t="shared" si="351"/>
        <v>Not Identified</v>
      </c>
      <c r="L1466" s="12" t="str">
        <f t="shared" si="352"/>
        <v>General Chemical</v>
      </c>
      <c r="M1466" s="7">
        <v>38380</v>
      </c>
      <c r="N1466" s="7">
        <v>38.380000000000003</v>
      </c>
      <c r="O1466" s="7">
        <v>38200</v>
      </c>
      <c r="P1466" s="15">
        <f t="shared" si="355"/>
        <v>0.99531005732152167</v>
      </c>
      <c r="Q1466" s="10"/>
      <c r="R1466" s="10"/>
      <c r="S1466" s="10"/>
    </row>
    <row r="1467" spans="1:19" ht="22" customHeight="1" x14ac:dyDescent="0.3">
      <c r="A1467" s="2">
        <v>43216</v>
      </c>
      <c r="B1467" s="21" t="str">
        <f t="shared" si="353"/>
        <v>April, 2018</v>
      </c>
      <c r="C1467" s="21" t="str">
        <f t="shared" si="354"/>
        <v>April, 2018´</v>
      </c>
      <c r="D1467" s="3" t="s">
        <v>32</v>
      </c>
      <c r="E1467" s="3" t="s">
        <v>77</v>
      </c>
      <c r="F1467" s="3" t="s">
        <v>67</v>
      </c>
      <c r="G1467" s="3" t="s">
        <v>44</v>
      </c>
      <c r="H1467" s="3" t="s">
        <v>82</v>
      </c>
      <c r="I1467" s="3" t="s">
        <v>1618</v>
      </c>
      <c r="J1467" s="18" t="s">
        <v>3193</v>
      </c>
      <c r="K1467" s="12" t="str">
        <f t="shared" si="351"/>
        <v>Galil</v>
      </c>
      <c r="L1467" s="12" t="str">
        <f t="shared" si="352"/>
        <v>Insecticide</v>
      </c>
      <c r="M1467" s="4">
        <v>144270</v>
      </c>
      <c r="N1467" s="4">
        <v>144.27000000000001</v>
      </c>
      <c r="O1467" s="4">
        <v>3695000</v>
      </c>
      <c r="P1467" s="15">
        <f t="shared" si="355"/>
        <v>25.611700284189368</v>
      </c>
      <c r="Q1467" s="7"/>
      <c r="R1467" s="7"/>
      <c r="S1467" s="7"/>
    </row>
    <row r="1468" spans="1:19" ht="22" customHeight="1" x14ac:dyDescent="0.3">
      <c r="A1468" s="5">
        <v>43216</v>
      </c>
      <c r="B1468" s="21" t="str">
        <f t="shared" si="353"/>
        <v>April, 2018</v>
      </c>
      <c r="C1468" s="21" t="str">
        <f t="shared" si="354"/>
        <v>April, 2018´</v>
      </c>
      <c r="D1468" s="6" t="s">
        <v>32</v>
      </c>
      <c r="E1468" s="6" t="s">
        <v>65</v>
      </c>
      <c r="F1468" s="6" t="s">
        <v>67</v>
      </c>
      <c r="G1468" s="6" t="s">
        <v>44</v>
      </c>
      <c r="H1468" s="6" t="s">
        <v>73</v>
      </c>
      <c r="I1468" s="6" t="s">
        <v>1619</v>
      </c>
      <c r="J1468" s="12" t="str">
        <f t="shared" si="358"/>
        <v>Tebuthiuron</v>
      </c>
      <c r="K1468" s="12" t="str">
        <f t="shared" si="351"/>
        <v>Butiron</v>
      </c>
      <c r="L1468" s="12" t="str">
        <f t="shared" si="352"/>
        <v>Herbicide</v>
      </c>
      <c r="M1468" s="7">
        <v>94850</v>
      </c>
      <c r="N1468" s="7">
        <v>94.85</v>
      </c>
      <c r="O1468" s="7">
        <v>646000</v>
      </c>
      <c r="P1468" s="15">
        <f t="shared" si="355"/>
        <v>6.8107538218239325</v>
      </c>
      <c r="Q1468" s="10"/>
      <c r="R1468" s="10"/>
      <c r="S1468" s="10"/>
    </row>
    <row r="1469" spans="1:19" ht="22" customHeight="1" x14ac:dyDescent="0.3">
      <c r="A1469" s="2">
        <v>43216</v>
      </c>
      <c r="B1469" s="21" t="str">
        <f t="shared" si="353"/>
        <v>April, 2018</v>
      </c>
      <c r="C1469" s="21" t="str">
        <f t="shared" si="354"/>
        <v>April, 2018´</v>
      </c>
      <c r="D1469" s="3" t="s">
        <v>32</v>
      </c>
      <c r="E1469" s="3" t="s">
        <v>65</v>
      </c>
      <c r="F1469" s="3" t="s">
        <v>67</v>
      </c>
      <c r="G1469" s="3" t="s">
        <v>44</v>
      </c>
      <c r="H1469" s="3" t="s">
        <v>71</v>
      </c>
      <c r="I1469" s="3" t="s">
        <v>1620</v>
      </c>
      <c r="J1469" s="12" t="str">
        <f t="shared" si="358"/>
        <v>Diuron</v>
      </c>
      <c r="K1469" s="12" t="str">
        <f t="shared" si="351"/>
        <v>Jump</v>
      </c>
      <c r="L1469" s="12" t="str">
        <f t="shared" si="352"/>
        <v>Herbicide</v>
      </c>
      <c r="M1469" s="4">
        <v>143039.99</v>
      </c>
      <c r="N1469" s="4">
        <v>143.04</v>
      </c>
      <c r="O1469" s="4">
        <v>974000</v>
      </c>
      <c r="P1469" s="15">
        <f t="shared" si="355"/>
        <v>6.8092845923716858</v>
      </c>
      <c r="Q1469" s="7"/>
      <c r="R1469" s="7"/>
      <c r="S1469" s="7"/>
    </row>
    <row r="1470" spans="1:19" ht="22" customHeight="1" x14ac:dyDescent="0.3">
      <c r="A1470" s="5">
        <v>43216</v>
      </c>
      <c r="B1470" s="21" t="str">
        <f t="shared" si="353"/>
        <v>April, 2018</v>
      </c>
      <c r="C1470" s="21" t="str">
        <f t="shared" si="354"/>
        <v>April, 2018´</v>
      </c>
      <c r="D1470" s="6" t="s">
        <v>32</v>
      </c>
      <c r="E1470" s="6" t="s">
        <v>65</v>
      </c>
      <c r="F1470" s="6" t="s">
        <v>67</v>
      </c>
      <c r="G1470" s="6" t="s">
        <v>44</v>
      </c>
      <c r="H1470" s="6" t="s">
        <v>73</v>
      </c>
      <c r="I1470" s="6" t="s">
        <v>1621</v>
      </c>
      <c r="J1470" s="12" t="str">
        <f t="shared" si="358"/>
        <v>Clethodim</v>
      </c>
      <c r="K1470" s="12" t="str">
        <f t="shared" si="351"/>
        <v>Platinum</v>
      </c>
      <c r="L1470" s="12" t="str">
        <f t="shared" si="352"/>
        <v>Herbicide</v>
      </c>
      <c r="M1470" s="7">
        <v>119966</v>
      </c>
      <c r="N1470" s="7">
        <v>119.97</v>
      </c>
      <c r="O1470" s="7">
        <v>817000</v>
      </c>
      <c r="P1470" s="15">
        <f t="shared" si="355"/>
        <v>6.8102629078238834</v>
      </c>
      <c r="Q1470" s="10"/>
      <c r="R1470" s="10"/>
      <c r="S1470" s="10"/>
    </row>
    <row r="1471" spans="1:19" ht="22" customHeight="1" x14ac:dyDescent="0.3">
      <c r="A1471" s="2">
        <v>43216</v>
      </c>
      <c r="B1471" s="21" t="str">
        <f t="shared" si="353"/>
        <v>April, 2018</v>
      </c>
      <c r="C1471" s="21" t="str">
        <f t="shared" si="354"/>
        <v>April, 2018´</v>
      </c>
      <c r="D1471" s="3" t="s">
        <v>32</v>
      </c>
      <c r="E1471" s="3" t="s">
        <v>538</v>
      </c>
      <c r="F1471" s="3" t="s">
        <v>106</v>
      </c>
      <c r="G1471" s="3" t="s">
        <v>44</v>
      </c>
      <c r="H1471" s="3" t="s">
        <v>108</v>
      </c>
      <c r="I1471" s="3" t="s">
        <v>1622</v>
      </c>
      <c r="J1471" s="12" t="str">
        <f t="shared" ref="J1471" si="364">IF(ISNUMBER(SEARCH("2,4 D",I1471)),"2,4-Dichlorophenoxyacetic acid",IF(ISNUMBER(SEARCH("ACIDO",I1471)),"2,4-Dichlorophenoxyacetic acid",IF(ISNUMBER(SEARCH("NAPHTHA",I1471)),"Aromatic Solvent Mixture",IF(ISNUMBER(SEARCH("DIMETHYLAMINE",I1471)),"Dimethylamine",IF(ISNUMBER(SEARCH("DIMETILAMINA",I1471)),"Dimethylamine",IF(ISNUMBER(SEARCH("JUMP",I1471)),"Diuron",IF(ISNUMBER(SEARCH("2-AMINO-2,3-DIMETHYL BUTYRAMIDE",I1471)),"Herbicide Amine Intermediate",IF(ISNUMBER(SEARCH("TEBUTHIURON",I1471)),"Tebuthiuron","FIXIT"))))))))</f>
        <v>Herbicide Amine Intermediate</v>
      </c>
      <c r="K1471" s="12" t="str">
        <f t="shared" si="351"/>
        <v>Not Identified</v>
      </c>
      <c r="L1471" s="12" t="str">
        <f t="shared" si="352"/>
        <v>General Chemical</v>
      </c>
      <c r="M1471" s="4">
        <v>14560</v>
      </c>
      <c r="N1471" s="4">
        <v>14.56</v>
      </c>
      <c r="O1471" s="4">
        <v>77600</v>
      </c>
      <c r="P1471" s="15">
        <f t="shared" si="355"/>
        <v>5.3296703296703294</v>
      </c>
      <c r="Q1471" s="7"/>
      <c r="R1471" s="7"/>
      <c r="S1471" s="7"/>
    </row>
    <row r="1472" spans="1:19" ht="22" customHeight="1" x14ac:dyDescent="0.3">
      <c r="A1472" s="5">
        <v>43216</v>
      </c>
      <c r="B1472" s="21" t="str">
        <f t="shared" si="353"/>
        <v>April, 2018</v>
      </c>
      <c r="C1472" s="21" t="str">
        <f t="shared" si="354"/>
        <v>April, 2018´</v>
      </c>
      <c r="D1472" s="6" t="s">
        <v>84</v>
      </c>
      <c r="E1472" s="6" t="s">
        <v>77</v>
      </c>
      <c r="F1472" s="6" t="s">
        <v>67</v>
      </c>
      <c r="G1472" s="6" t="s">
        <v>44</v>
      </c>
      <c r="H1472" s="6" t="s">
        <v>145</v>
      </c>
      <c r="I1472" s="6" t="s">
        <v>1623</v>
      </c>
      <c r="J1472" s="12" t="s">
        <v>3140</v>
      </c>
      <c r="K1472" s="12" t="str">
        <f t="shared" si="351"/>
        <v>Not Identified</v>
      </c>
      <c r="L1472" s="12" t="str">
        <f t="shared" si="352"/>
        <v>General Chemical</v>
      </c>
      <c r="M1472" s="7">
        <v>11440</v>
      </c>
      <c r="N1472" s="7">
        <v>11.44</v>
      </c>
      <c r="O1472" s="7">
        <v>9123000</v>
      </c>
      <c r="P1472" s="15">
        <f t="shared" si="355"/>
        <v>797.46503496503499</v>
      </c>
      <c r="Q1472" s="10"/>
      <c r="R1472" s="10"/>
      <c r="S1472" s="10"/>
    </row>
    <row r="1473" spans="1:19" ht="22" customHeight="1" x14ac:dyDescent="0.3">
      <c r="A1473" s="2">
        <v>43215</v>
      </c>
      <c r="B1473" s="21" t="str">
        <f t="shared" si="353"/>
        <v>April, 2018</v>
      </c>
      <c r="C1473" s="21" t="str">
        <f t="shared" si="354"/>
        <v>April, 2018´</v>
      </c>
      <c r="D1473" s="3" t="s">
        <v>84</v>
      </c>
      <c r="E1473" s="3" t="s">
        <v>1624</v>
      </c>
      <c r="F1473" s="3" t="s">
        <v>60</v>
      </c>
      <c r="G1473" s="3" t="s">
        <v>44</v>
      </c>
      <c r="H1473" s="3" t="s">
        <v>820</v>
      </c>
      <c r="I1473" s="3" t="s">
        <v>1626</v>
      </c>
      <c r="J1473" s="12" t="str">
        <f t="shared" ref="J1473" si="365">IF(ISNUMBER(SEARCH("2,4 D",I1471)),"2,4-Dichlorophenoxyacetic acid",IF(ISNUMBER(SEARCH("ACIDO",I1471)),"2,4-Dichlorophenoxyacetic acid",IF(ISNUMBER(SEARCH("NAPHTHA",I1471)),"Aromatic Solvent Mixture",IF(ISNUMBER(SEARCH("DIMETHYLAMINE",I1471)),"Dimethylamine",IF(ISNUMBER(SEARCH("DIMETILAMINA",I1471)),"Dimethylamine",IF(ISNUMBER(SEARCH("JUMP",I1471)),"Diuron",IF(ISNUMBER(SEARCH(" 2-AMINO-2,3-DIMETHYL BUTYRAMIDE",I1471)),"Herbicide Amine Intermediate",IF(ISNUMBER(SEARCH("TEBUTHIURON",I1471)),"Tebuthiuron",IF(ISNUMBER(SEARCH("DMS",I1471)),"Dimethyl Sulfate",IF(ISNUMBER(SEARCH("2,4-XILIDIN",I1471)),"2,4-Xylidine","FIX IT"))))))))))</f>
        <v>Herbicide Amine Intermediate</v>
      </c>
      <c r="K1473" s="12" t="str">
        <f t="shared" si="351"/>
        <v>Not Identified</v>
      </c>
      <c r="L1473" s="12" t="str">
        <f t="shared" si="352"/>
        <v>General Chemical</v>
      </c>
      <c r="M1473" s="4">
        <v>64641</v>
      </c>
      <c r="N1473" s="4">
        <v>64.64</v>
      </c>
      <c r="O1473" s="4">
        <v>1135000</v>
      </c>
      <c r="P1473" s="15">
        <f t="shared" si="355"/>
        <v>17.558515493262789</v>
      </c>
      <c r="Q1473" s="7"/>
      <c r="R1473" s="7"/>
      <c r="S1473" s="7"/>
    </row>
    <row r="1474" spans="1:19" ht="22" customHeight="1" x14ac:dyDescent="0.3">
      <c r="A1474" s="5">
        <v>43215</v>
      </c>
      <c r="B1474" s="21" t="str">
        <f t="shared" si="353"/>
        <v>April, 2018</v>
      </c>
      <c r="C1474" s="21" t="str">
        <f t="shared" si="354"/>
        <v>April, 2018´</v>
      </c>
      <c r="D1474" s="6" t="s">
        <v>213</v>
      </c>
      <c r="E1474" s="6" t="s">
        <v>65</v>
      </c>
      <c r="F1474" s="6" t="s">
        <v>67</v>
      </c>
      <c r="G1474" s="6" t="s">
        <v>44</v>
      </c>
      <c r="H1474" s="6" t="s">
        <v>219</v>
      </c>
      <c r="I1474" s="6" t="s">
        <v>1627</v>
      </c>
      <c r="J1474" s="12" t="s">
        <v>3120</v>
      </c>
      <c r="K1474" s="12" t="str">
        <f t="shared" ref="K1474:K1537" si="366">VLOOKUP(J1474,Q:S,2, FALSE)</f>
        <v>Jump</v>
      </c>
      <c r="L1474" s="12" t="str">
        <f t="shared" ref="L1474:L1537" si="367">VLOOKUP(K1474,R:T,2, FALSE)</f>
        <v>Herbicide</v>
      </c>
      <c r="M1474" s="7">
        <v>83700</v>
      </c>
      <c r="N1474" s="7">
        <v>83.7</v>
      </c>
      <c r="O1474" s="7">
        <v>668000</v>
      </c>
      <c r="P1474" s="15">
        <f t="shared" si="355"/>
        <v>7.9808841099163681</v>
      </c>
      <c r="Q1474" s="10"/>
      <c r="R1474" s="10"/>
      <c r="S1474" s="10"/>
    </row>
    <row r="1475" spans="1:19" ht="22" customHeight="1" x14ac:dyDescent="0.3">
      <c r="A1475" s="2">
        <v>43215</v>
      </c>
      <c r="B1475" s="21" t="str">
        <f t="shared" ref="B1475:B1538" si="368">TEXT(A1475,"MMMMMMM, YYYY")</f>
        <v>April, 2018</v>
      </c>
      <c r="C1475" s="21" t="str">
        <f t="shared" ref="C1475:C1538" si="369">B1475&amp;"´"</f>
        <v>April, 2018´</v>
      </c>
      <c r="D1475" s="3" t="s">
        <v>213</v>
      </c>
      <c r="E1475" s="3" t="s">
        <v>65</v>
      </c>
      <c r="F1475" s="3" t="s">
        <v>67</v>
      </c>
      <c r="G1475" s="3" t="s">
        <v>44</v>
      </c>
      <c r="H1475" s="3" t="s">
        <v>219</v>
      </c>
      <c r="I1475" s="3" t="s">
        <v>1628</v>
      </c>
      <c r="J1475" s="12" t="s">
        <v>3120</v>
      </c>
      <c r="K1475" s="12" t="str">
        <f t="shared" si="366"/>
        <v>Jump</v>
      </c>
      <c r="L1475" s="12" t="str">
        <f t="shared" si="367"/>
        <v>Herbicide</v>
      </c>
      <c r="M1475" s="4">
        <v>117180</v>
      </c>
      <c r="N1475" s="4">
        <v>117.18</v>
      </c>
      <c r="O1475" s="4">
        <v>936000</v>
      </c>
      <c r="P1475" s="15">
        <f t="shared" ref="P1475:P1538" si="370">O1475/M1475</f>
        <v>7.9877112135176649</v>
      </c>
      <c r="Q1475" s="7"/>
      <c r="R1475" s="7"/>
      <c r="S1475" s="7"/>
    </row>
    <row r="1476" spans="1:19" ht="22" customHeight="1" x14ac:dyDescent="0.3">
      <c r="A1476" s="5">
        <v>43214</v>
      </c>
      <c r="B1476" s="21" t="str">
        <f t="shared" si="368"/>
        <v>April, 2018</v>
      </c>
      <c r="C1476" s="21" t="str">
        <f t="shared" si="369"/>
        <v>April, 2018´</v>
      </c>
      <c r="D1476" s="6" t="s">
        <v>32</v>
      </c>
      <c r="E1476" s="6" t="s">
        <v>305</v>
      </c>
      <c r="F1476" s="6" t="s">
        <v>310</v>
      </c>
      <c r="G1476" s="6" t="s">
        <v>44</v>
      </c>
      <c r="H1476" s="6" t="s">
        <v>140</v>
      </c>
      <c r="I1476" s="6" t="s">
        <v>1629</v>
      </c>
      <c r="J1476" s="12" t="str">
        <f t="shared" ref="J1476:J1477" si="371">IF(ISNUMBER(SEARCH("2,4 D",I1476)),"2,4-Dichlorophenoxyacetic acid",IF(ISNUMBER(SEARCH("ACIDO",I1476)),"2,4-Dichlorophenoxyacetic acid",IF(ISNUMBER(SEARCH("NAPHTHA",I1476)),"Aromatic Solvent Mixture",IF(ISNUMBER(SEARCH("DIMETHYLAMINE",I1476)),"Dimethylamine",IF(ISNUMBER(SEARCH("DIMETILAMINA",I1476)),"Dimethylamine",IF(ISNUMBER(SEARCH("JUMP",I1476)),"Diuron",IF(ISNUMBER(SEARCH("2-AMINO-2,3-DIMETHYL BUTYRAMIDE",I1476)),"Herbicide Amine Intermediate",IF(ISNUMBER(SEARCH("TEBUTHIURON",I1476)),"Tebuthiuron","FIXIT"))))))))</f>
        <v>Dimethylamine</v>
      </c>
      <c r="K1476" s="12" t="str">
        <f t="shared" si="366"/>
        <v>Not Identified</v>
      </c>
      <c r="L1476" s="12" t="str">
        <f t="shared" si="367"/>
        <v>General Chemical</v>
      </c>
      <c r="M1476" s="7">
        <v>19210</v>
      </c>
      <c r="N1476" s="7">
        <v>19.21</v>
      </c>
      <c r="O1476" s="7">
        <v>19100</v>
      </c>
      <c r="P1476" s="15">
        <f t="shared" si="370"/>
        <v>0.99427381572097862</v>
      </c>
      <c r="Q1476" s="10"/>
      <c r="R1476" s="10"/>
      <c r="S1476" s="10"/>
    </row>
    <row r="1477" spans="1:19" ht="22" customHeight="1" x14ac:dyDescent="0.3">
      <c r="A1477" s="2">
        <v>43214</v>
      </c>
      <c r="B1477" s="21" t="str">
        <f t="shared" si="368"/>
        <v>April, 2018</v>
      </c>
      <c r="C1477" s="21" t="str">
        <f t="shared" si="369"/>
        <v>April, 2018´</v>
      </c>
      <c r="D1477" s="3" t="s">
        <v>32</v>
      </c>
      <c r="E1477" s="3" t="s">
        <v>305</v>
      </c>
      <c r="F1477" s="3" t="s">
        <v>310</v>
      </c>
      <c r="G1477" s="3" t="s">
        <v>44</v>
      </c>
      <c r="H1477" s="3" t="s">
        <v>140</v>
      </c>
      <c r="I1477" s="3" t="s">
        <v>1630</v>
      </c>
      <c r="J1477" s="12" t="str">
        <f t="shared" si="371"/>
        <v>Dimethylamine</v>
      </c>
      <c r="K1477" s="12" t="str">
        <f t="shared" si="366"/>
        <v>Not Identified</v>
      </c>
      <c r="L1477" s="12" t="str">
        <f t="shared" si="367"/>
        <v>General Chemical</v>
      </c>
      <c r="M1477" s="4">
        <v>76750</v>
      </c>
      <c r="N1477" s="4">
        <v>76.75</v>
      </c>
      <c r="O1477" s="4">
        <v>76400</v>
      </c>
      <c r="P1477" s="15">
        <f t="shared" si="370"/>
        <v>0.9954397394136808</v>
      </c>
      <c r="Q1477" s="7"/>
      <c r="R1477" s="7"/>
      <c r="S1477" s="7"/>
    </row>
    <row r="1478" spans="1:19" ht="22" customHeight="1" x14ac:dyDescent="0.3">
      <c r="A1478" s="5">
        <v>43214</v>
      </c>
      <c r="B1478" s="21" t="str">
        <f t="shared" si="368"/>
        <v>April, 2018</v>
      </c>
      <c r="C1478" s="21" t="str">
        <f t="shared" si="369"/>
        <v>April, 2018´</v>
      </c>
      <c r="D1478" s="6" t="s">
        <v>84</v>
      </c>
      <c r="E1478" s="6" t="s">
        <v>779</v>
      </c>
      <c r="F1478" s="6" t="s">
        <v>96</v>
      </c>
      <c r="G1478" s="6" t="s">
        <v>44</v>
      </c>
      <c r="H1478" s="6" t="s">
        <v>781</v>
      </c>
      <c r="I1478" s="6" t="s">
        <v>1631</v>
      </c>
      <c r="J1478" s="12" t="str">
        <f t="shared" ref="J1478" si="372">IF(ISNUMBER(SEARCH("2,4 D",I1476)),"2,4-Dichlorophenoxyacetic acid",IF(ISNUMBER(SEARCH("ACIDO",I1476)),"2,4-Dichlorophenoxyacetic acid",IF(ISNUMBER(SEARCH("NAPHTHA",I1476)),"Aromatic Solvent Mixture",IF(ISNUMBER(SEARCH("DIMETHYLAMINE",I1476)),"Dimethylamine",IF(ISNUMBER(SEARCH("DIMETILAMINA",I1476)),"Dimethylamine",IF(ISNUMBER(SEARCH("JUMP",I1476)),"Diuron",IF(ISNUMBER(SEARCH(" 2-AMINO-2,3-DIMETHYL BUTYRAMIDE",I1476)),"Herbicide Amine Intermediate",IF(ISNUMBER(SEARCH("TEBUTHIURON",I1476)),"Tebuthiuron",IF(ISNUMBER(SEARCH("DMS",I1476)),"Dimethyl Sulfate",IF(ISNUMBER(SEARCH("2,4-XILIDIN",I1476)),"2,4-Xylidine","FIX IT"))))))))))</f>
        <v>Dimethylamine</v>
      </c>
      <c r="K1478" s="12" t="str">
        <f t="shared" si="366"/>
        <v>Not Identified</v>
      </c>
      <c r="L1478" s="12" t="str">
        <f t="shared" si="367"/>
        <v>General Chemical</v>
      </c>
      <c r="M1478" s="7">
        <v>34028</v>
      </c>
      <c r="N1478" s="7">
        <v>34.03</v>
      </c>
      <c r="O1478" s="7">
        <v>130000</v>
      </c>
      <c r="P1478" s="15">
        <f t="shared" si="370"/>
        <v>3.8203832138239098</v>
      </c>
      <c r="Q1478" s="10"/>
      <c r="R1478" s="10"/>
      <c r="S1478" s="10"/>
    </row>
    <row r="1479" spans="1:19" ht="22" customHeight="1" x14ac:dyDescent="0.3">
      <c r="A1479" s="2">
        <v>43212</v>
      </c>
      <c r="B1479" s="21" t="str">
        <f t="shared" si="368"/>
        <v>April, 2018</v>
      </c>
      <c r="C1479" s="21" t="str">
        <f t="shared" si="369"/>
        <v>April, 2018´</v>
      </c>
      <c r="D1479" s="3" t="s">
        <v>32</v>
      </c>
      <c r="E1479" s="3" t="s">
        <v>65</v>
      </c>
      <c r="F1479" s="3" t="s">
        <v>67</v>
      </c>
      <c r="G1479" s="3" t="s">
        <v>44</v>
      </c>
      <c r="H1479" s="3" t="s">
        <v>71</v>
      </c>
      <c r="I1479" s="3" t="s">
        <v>1632</v>
      </c>
      <c r="J1479" s="12" t="str">
        <f t="shared" ref="J1479:J1535" si="373">IF(ISNUMBER(SEARCH("CARBENDAZIM",I1479)),"Carbendazim",IF(ISNUMBER(SEARCH("4-D",I1479)),"2,4-Dichlorophenoxyacetic acid",IF(ISNUMBER(SEARCH("RIDOVER",I1479)),"Glyphosate",IF(ISNUMBER(SEARCH("POQUER",I1479)),"Clethodim",IF(ISNUMBER(SEARCH("LITER",I1479)),"Imidacloprid",IF(ISNUMBER(SEARCH("PYRINEX",I1479)),"Chlorpyrifos",IF(ISNUMBER(SEARCH("ORBIT",I1479)),"Omethoate",IF(ISNUMBER(SEARCH("HEXARON",I1479)),"Diuron",IF(ISNUMBER(SEARCH("ISOPROPYLAMINE",I1479)),"Isopropylamine",IF(ISNUMBER(SEARCH("GLYPHOSATE",I1479)),"Glyphosate",IF(ISNUMBER(SEARCH("MANCOZEB",I1479)),"Mancozeb Indofil",IF(ISNUMBER(SEARCH("PARAQUAT",I1479)),"Paraquat",IF(ISNUMBER(SEARCH("CAROMAX",I1479)),"Aromatic Solvent Mixture",IF(ISNUMBER(SEARCH("BUTIRON",I1479)),"Tebuthiuron",IF(ISNUMBER(SEARCH("VORAZ",I1479)),"Methomyl",IF(ISNUMBER(SEARCH("IMIDACLOPRID",I1479)),"Imidacloprid",IF(ISNUMBER(SEARCH("2 4 D",I1479)),"2,4-Dichlorophenoxyacetic acid",IF(ISNUMBER(SEARCH("IMIDACL",I1479)),"Imidacloprid",IF(ISNUMBER(SEARCH("DIUREX",I1479)),"Diuron",IF(ISNUMBER(SEARCH("RAPEL",I1479)),"Acephate","fix it"))))))))))))))))))))</f>
        <v>Diuron</v>
      </c>
      <c r="K1479" s="12" t="str">
        <f t="shared" si="366"/>
        <v>Jump</v>
      </c>
      <c r="L1479" s="12" t="str">
        <f t="shared" si="367"/>
        <v>Herbicide</v>
      </c>
      <c r="M1479" s="4">
        <v>119200</v>
      </c>
      <c r="N1479" s="4">
        <v>119.2</v>
      </c>
      <c r="O1479" s="4">
        <v>811000</v>
      </c>
      <c r="P1479" s="15">
        <f t="shared" si="370"/>
        <v>6.8036912751677852</v>
      </c>
      <c r="Q1479" s="7"/>
      <c r="R1479" s="7"/>
      <c r="S1479" s="7"/>
    </row>
    <row r="1480" spans="1:19" ht="22" customHeight="1" x14ac:dyDescent="0.3">
      <c r="A1480" s="5">
        <v>43212</v>
      </c>
      <c r="B1480" s="21" t="str">
        <f t="shared" si="368"/>
        <v>April, 2018</v>
      </c>
      <c r="C1480" s="21" t="str">
        <f t="shared" si="369"/>
        <v>April, 2018´</v>
      </c>
      <c r="D1480" s="6" t="s">
        <v>32</v>
      </c>
      <c r="E1480" s="6" t="s">
        <v>77</v>
      </c>
      <c r="F1480" s="6" t="s">
        <v>135</v>
      </c>
      <c r="G1480" s="6" t="s">
        <v>44</v>
      </c>
      <c r="H1480" s="6" t="s">
        <v>440</v>
      </c>
      <c r="I1480" s="6" t="s">
        <v>1633</v>
      </c>
      <c r="J1480" s="12" t="s">
        <v>3147</v>
      </c>
      <c r="K1480" s="12" t="str">
        <f t="shared" si="366"/>
        <v>Mirador</v>
      </c>
      <c r="L1480" s="12" t="str">
        <f t="shared" si="367"/>
        <v>Fungicide</v>
      </c>
      <c r="M1480" s="7">
        <v>14319</v>
      </c>
      <c r="N1480" s="7">
        <v>14.32</v>
      </c>
      <c r="O1480" s="7">
        <v>9405000</v>
      </c>
      <c r="P1480" s="15">
        <f t="shared" si="370"/>
        <v>656.81961030798243</v>
      </c>
      <c r="Q1480" s="10"/>
      <c r="R1480" s="10"/>
      <c r="S1480" s="10"/>
    </row>
    <row r="1481" spans="1:19" ht="22" customHeight="1" x14ac:dyDescent="0.3">
      <c r="A1481" s="2">
        <v>43209</v>
      </c>
      <c r="B1481" s="21" t="str">
        <f t="shared" si="368"/>
        <v>April, 2018</v>
      </c>
      <c r="C1481" s="21" t="str">
        <f t="shared" si="369"/>
        <v>April, 2018´</v>
      </c>
      <c r="D1481" s="3" t="s">
        <v>84</v>
      </c>
      <c r="E1481" s="3" t="s">
        <v>87</v>
      </c>
      <c r="F1481" s="3" t="s">
        <v>60</v>
      </c>
      <c r="G1481" s="3" t="s">
        <v>44</v>
      </c>
      <c r="H1481" s="3" t="s">
        <v>92</v>
      </c>
      <c r="I1481" s="3" t="s">
        <v>1634</v>
      </c>
      <c r="J1481" s="12" t="str">
        <f t="shared" ref="J1481" si="374">IF(ISNUMBER(SEARCH("DMS",I1481)),"Dimethyl Sulfate",IF(ISNUMBER(SEARCH("2,4-XILIDIN",I1481)),"2,4-Xylidine",IF(ISNUMBER(SEARCH("GALIGAN",I1481)),"Oxyfluorfen",IF(ISNUMBER(SEARCH("DIMETHYLAMINE",I1481)),"Dimethylamine",IF(ISNUMBER(SEARCH("ORTHOFORMATE",I1481)),"Trimethyl orthoformate",IF(ISNUMBER(SEARCH("NOVALURON",I1481)),"Novaluron",IF(ISNUMBER(SEARCH("DIMETHYL SULPHATE",I1481)),"Dimethyl Sulphate",IF(ISNUMBER(SEARCH("ALTAPYNE",I1481)),"Acid Based Co-Emulsifier",IF(ISNUMBER(SEARCH("METHANESULFONYL",I1481)),"Methanesulfonyl chloride",IF(ISNUMBER(SEARCH("METHYL FORMATE",I1481)),"Methanoate",IF(ISNUMBER(SEARCH("FLUEN",I1481)),"Fluensulfone","FIX IT")))))))))))</f>
        <v>Trimethyl orthoformate</v>
      </c>
      <c r="K1481" s="12" t="str">
        <f t="shared" si="366"/>
        <v>Not Identified</v>
      </c>
      <c r="L1481" s="12" t="str">
        <f t="shared" si="367"/>
        <v>General Chemical</v>
      </c>
      <c r="M1481" s="4">
        <v>16760</v>
      </c>
      <c r="N1481" s="4">
        <v>16.760000000000002</v>
      </c>
      <c r="O1481" s="4">
        <v>113000</v>
      </c>
      <c r="P1481" s="15">
        <f t="shared" si="370"/>
        <v>6.742243436754177</v>
      </c>
      <c r="Q1481" s="7"/>
      <c r="R1481" s="7"/>
      <c r="S1481" s="7"/>
    </row>
    <row r="1482" spans="1:19" ht="22" customHeight="1" x14ac:dyDescent="0.3">
      <c r="A1482" s="5">
        <v>43209</v>
      </c>
      <c r="B1482" s="21" t="str">
        <f t="shared" si="368"/>
        <v>April, 2018</v>
      </c>
      <c r="C1482" s="21" t="str">
        <f t="shared" si="369"/>
        <v>April, 2018´</v>
      </c>
      <c r="D1482" s="6" t="s">
        <v>32</v>
      </c>
      <c r="E1482" s="6" t="s">
        <v>77</v>
      </c>
      <c r="F1482" s="6" t="s">
        <v>227</v>
      </c>
      <c r="G1482" s="6" t="s">
        <v>44</v>
      </c>
      <c r="H1482" s="6" t="s">
        <v>82</v>
      </c>
      <c r="I1482" s="6" t="s">
        <v>1635</v>
      </c>
      <c r="J1482" s="18" t="s">
        <v>3193</v>
      </c>
      <c r="K1482" s="12" t="str">
        <f t="shared" si="366"/>
        <v>Galil</v>
      </c>
      <c r="L1482" s="12" t="str">
        <f t="shared" si="367"/>
        <v>Insecticide</v>
      </c>
      <c r="M1482" s="7">
        <v>144270</v>
      </c>
      <c r="N1482" s="7">
        <v>144.27000000000001</v>
      </c>
      <c r="O1482" s="7">
        <v>3695000</v>
      </c>
      <c r="P1482" s="15">
        <f t="shared" si="370"/>
        <v>25.611700284189368</v>
      </c>
      <c r="Q1482" s="10"/>
      <c r="R1482" s="10"/>
      <c r="S1482" s="10"/>
    </row>
    <row r="1483" spans="1:19" ht="22" customHeight="1" x14ac:dyDescent="0.3">
      <c r="A1483" s="2">
        <v>43209</v>
      </c>
      <c r="B1483" s="21" t="str">
        <f t="shared" si="368"/>
        <v>April, 2018</v>
      </c>
      <c r="C1483" s="21" t="str">
        <f t="shared" si="369"/>
        <v>April, 2018´</v>
      </c>
      <c r="D1483" s="3" t="s">
        <v>32</v>
      </c>
      <c r="E1483" s="3" t="s">
        <v>77</v>
      </c>
      <c r="F1483" s="3" t="s">
        <v>227</v>
      </c>
      <c r="G1483" s="3" t="s">
        <v>44</v>
      </c>
      <c r="H1483" s="3" t="s">
        <v>643</v>
      </c>
      <c r="I1483" s="3" t="s">
        <v>1636</v>
      </c>
      <c r="J1483" s="18" t="s">
        <v>3193</v>
      </c>
      <c r="K1483" s="12" t="str">
        <f t="shared" si="366"/>
        <v>Galil</v>
      </c>
      <c r="L1483" s="12" t="str">
        <f t="shared" si="367"/>
        <v>Insecticide</v>
      </c>
      <c r="M1483" s="4">
        <v>103050</v>
      </c>
      <c r="N1483" s="4">
        <v>103.05</v>
      </c>
      <c r="O1483" s="4">
        <v>2639000</v>
      </c>
      <c r="P1483" s="15">
        <f t="shared" si="370"/>
        <v>25.608927704997573</v>
      </c>
      <c r="Q1483" s="7"/>
      <c r="R1483" s="7"/>
      <c r="S1483" s="7"/>
    </row>
    <row r="1484" spans="1:19" ht="22" customHeight="1" x14ac:dyDescent="0.3">
      <c r="A1484" s="5">
        <v>43209</v>
      </c>
      <c r="B1484" s="21" t="str">
        <f t="shared" si="368"/>
        <v>April, 2018</v>
      </c>
      <c r="C1484" s="21" t="str">
        <f t="shared" si="369"/>
        <v>April, 2018´</v>
      </c>
      <c r="D1484" s="6" t="s">
        <v>32</v>
      </c>
      <c r="E1484" s="6" t="s">
        <v>77</v>
      </c>
      <c r="F1484" s="6" t="s">
        <v>227</v>
      </c>
      <c r="G1484" s="6" t="s">
        <v>44</v>
      </c>
      <c r="H1484" s="6" t="s">
        <v>243</v>
      </c>
      <c r="I1484" s="6" t="s">
        <v>1637</v>
      </c>
      <c r="J1484" s="12" t="str">
        <f t="shared" ref="J1484" si="375">IF(ISNUMBER(SEARCH("BUTYRAMIDE",I1484)),"2,3-Dimethyl Butyramide",IF(ISNUMBER(SEARCH("FOLPET",I1484)),"Folpet",IF(ISNUMBER(SEARCH("METHYL [2-({[6- (TRIFLUOROMETHYL) PYRIDIN-2-YL] OXY} METHYL) PHENYL",I1484)),"Esther",IF(ISNUMBER(SEARCH("TEBUCONAZOL",I1484)),"Tebuconazole",IF(ISNUMBER(SEARCH("DICHLOROPHENYL",I1484)),"Dichlorophenyl Isocyanates",IF(ISNUMBER(SEARCH("CAPTAN",I1484)),"Captan",IF(ISNUMBER(SEARCH("DIMETHYLACETAMID",I1484)),"Dimethylacetamide",IF(ISNUMBER(SEARCH("AFALON",I1484)),"Linuron","FIX IT"))))))))</f>
        <v>Captan</v>
      </c>
      <c r="K1484" s="12" t="str">
        <f t="shared" si="366"/>
        <v>Captan</v>
      </c>
      <c r="L1484" s="12" t="str">
        <f t="shared" si="367"/>
        <v>Fungicide</v>
      </c>
      <c r="M1484" s="7">
        <v>25940</v>
      </c>
      <c r="N1484" s="7">
        <v>25.94</v>
      </c>
      <c r="O1484" s="7">
        <v>585000</v>
      </c>
      <c r="P1484" s="15">
        <f t="shared" si="370"/>
        <v>22.552043176561295</v>
      </c>
      <c r="Q1484" s="10"/>
      <c r="R1484" s="10"/>
      <c r="S1484" s="10"/>
    </row>
    <row r="1485" spans="1:19" ht="22" customHeight="1" x14ac:dyDescent="0.3">
      <c r="A1485" s="2">
        <v>43209</v>
      </c>
      <c r="B1485" s="21" t="str">
        <f t="shared" si="368"/>
        <v>April, 2018</v>
      </c>
      <c r="C1485" s="21" t="str">
        <f t="shared" si="369"/>
        <v>April, 2018´</v>
      </c>
      <c r="D1485" s="3" t="s">
        <v>84</v>
      </c>
      <c r="E1485" s="3" t="s">
        <v>127</v>
      </c>
      <c r="F1485" s="3" t="s">
        <v>60</v>
      </c>
      <c r="G1485" s="3" t="s">
        <v>44</v>
      </c>
      <c r="H1485" s="3" t="s">
        <v>129</v>
      </c>
      <c r="I1485" s="3" t="s">
        <v>1638</v>
      </c>
      <c r="J1485" s="12" t="str">
        <f t="shared" ref="J1485" si="376">IF(ISNUMBER(SEARCH("DMS",I1485)),"Dimethyl Sulfate",IF(ISNUMBER(SEARCH("2,4-XILIDIN",I1485)),"2,4-Xylidine",IF(ISNUMBER(SEARCH("GALIGAN",I1485)),"Oxyfluorfen",IF(ISNUMBER(SEARCH("DIMETHYLAMINE",I1485)),"Dimethylamine",IF(ISNUMBER(SEARCH("ORTHOFORMATE",I1485)),"Trimethyl orthoformate",IF(ISNUMBER(SEARCH("NOVALURON",I1485)),"Novaluron",IF(ISNUMBER(SEARCH("DIMETHYL SULPHATE",I1485)),"Dimethyl Sulphate",IF(ISNUMBER(SEARCH("ALTAPYNE",I1485)),"Acid Based Co-Emulsifier",IF(ISNUMBER(SEARCH("METHANESULFONYL",I1485)),"Methanesulfonyl chloride",IF(ISNUMBER(SEARCH("METHYL FORMATE",I1485)),"Methanoate",IF(ISNUMBER(SEARCH("FLUEN",I1485)),"Fluensulfone","FIX IT")))))))))))</f>
        <v>2,4-Xylidine</v>
      </c>
      <c r="K1485" s="12" t="str">
        <f t="shared" si="366"/>
        <v>Not Identified</v>
      </c>
      <c r="L1485" s="12" t="str">
        <f t="shared" si="367"/>
        <v>General Chemical</v>
      </c>
      <c r="M1485" s="4">
        <v>17520</v>
      </c>
      <c r="N1485" s="4">
        <v>17.52</v>
      </c>
      <c r="O1485" s="4">
        <v>176000</v>
      </c>
      <c r="P1485" s="15">
        <f t="shared" si="370"/>
        <v>10.045662100456621</v>
      </c>
      <c r="Q1485" s="7"/>
      <c r="R1485" s="7"/>
      <c r="S1485" s="7"/>
    </row>
    <row r="1486" spans="1:19" ht="22" customHeight="1" x14ac:dyDescent="0.3">
      <c r="A1486" s="5">
        <v>43209</v>
      </c>
      <c r="B1486" s="21" t="str">
        <f t="shared" si="368"/>
        <v>April, 2018</v>
      </c>
      <c r="C1486" s="21" t="str">
        <f t="shared" si="369"/>
        <v>April, 2018´</v>
      </c>
      <c r="D1486" s="6" t="s">
        <v>32</v>
      </c>
      <c r="E1486" s="6" t="s">
        <v>65</v>
      </c>
      <c r="F1486" s="6" t="s">
        <v>227</v>
      </c>
      <c r="G1486" s="6" t="s">
        <v>44</v>
      </c>
      <c r="H1486" s="6" t="s">
        <v>71</v>
      </c>
      <c r="I1486" s="6" t="s">
        <v>1049</v>
      </c>
      <c r="J1486" s="12" t="str">
        <f t="shared" si="373"/>
        <v>Diuron</v>
      </c>
      <c r="K1486" s="12" t="str">
        <f t="shared" si="366"/>
        <v>Jump</v>
      </c>
      <c r="L1486" s="12" t="str">
        <f t="shared" si="367"/>
        <v>Herbicide</v>
      </c>
      <c r="M1486" s="7">
        <v>23840</v>
      </c>
      <c r="N1486" s="7">
        <v>23.84</v>
      </c>
      <c r="O1486" s="7">
        <v>162000</v>
      </c>
      <c r="P1486" s="15">
        <f t="shared" si="370"/>
        <v>6.7953020134228188</v>
      </c>
      <c r="Q1486" s="10"/>
      <c r="R1486" s="10"/>
      <c r="S1486" s="10"/>
    </row>
    <row r="1487" spans="1:19" ht="22" customHeight="1" x14ac:dyDescent="0.3">
      <c r="A1487" s="2">
        <v>43208</v>
      </c>
      <c r="B1487" s="21" t="str">
        <f t="shared" si="368"/>
        <v>April, 2018</v>
      </c>
      <c r="C1487" s="21" t="str">
        <f t="shared" si="369"/>
        <v>April, 2018´</v>
      </c>
      <c r="D1487" s="3" t="s">
        <v>84</v>
      </c>
      <c r="E1487" s="3" t="s">
        <v>87</v>
      </c>
      <c r="F1487" s="3" t="s">
        <v>60</v>
      </c>
      <c r="G1487" s="3" t="s">
        <v>44</v>
      </c>
      <c r="H1487" s="3" t="s">
        <v>92</v>
      </c>
      <c r="I1487" s="3" t="s">
        <v>1639</v>
      </c>
      <c r="J1487" s="12" t="str">
        <f t="shared" ref="J1487" si="377">IF(ISNUMBER(SEARCH("2,4 D",I1485)),"2,4-Dichlorophenoxyacetic acid",IF(ISNUMBER(SEARCH("ACIDO",I1485)),"2,4-Dichlorophenoxyacetic acid",IF(ISNUMBER(SEARCH("NAPHTHA",I1485)),"Aromatic Solvent Mixture",IF(ISNUMBER(SEARCH("DIMETHYLAMINE",I1485)),"Dimethylamine",IF(ISNUMBER(SEARCH("DIMETILAMINA",I1485)),"Dimethylamine",IF(ISNUMBER(SEARCH("JUMP",I1485)),"Diuron",IF(ISNUMBER(SEARCH(" 2-AMINO-2,3-DIMETHYL BUTYRAMIDE",I1485)),"Herbicide Amine Intermediate",IF(ISNUMBER(SEARCH("TEBUTHIURON",I1485)),"Tebuthiuron",IF(ISNUMBER(SEARCH("DMS",I1485)),"Dimethyl Sulfate",IF(ISNUMBER(SEARCH("2,4-XILIDIN",I1485)),"2,4-Xylidine","FIX IT"))))))))))</f>
        <v>2,4-Xylidine</v>
      </c>
      <c r="K1487" s="12" t="str">
        <f t="shared" si="366"/>
        <v>Not Identified</v>
      </c>
      <c r="L1487" s="12" t="str">
        <f t="shared" si="367"/>
        <v>General Chemical</v>
      </c>
      <c r="M1487" s="4">
        <v>16760</v>
      </c>
      <c r="N1487" s="4">
        <v>16.760000000000002</v>
      </c>
      <c r="O1487" s="4">
        <v>113000</v>
      </c>
      <c r="P1487" s="15">
        <f t="shared" si="370"/>
        <v>6.742243436754177</v>
      </c>
      <c r="Q1487" s="7"/>
      <c r="R1487" s="7"/>
      <c r="S1487" s="7"/>
    </row>
    <row r="1488" spans="1:19" ht="22" customHeight="1" x14ac:dyDescent="0.3">
      <c r="A1488" s="5">
        <v>43208</v>
      </c>
      <c r="B1488" s="21" t="str">
        <f t="shared" si="368"/>
        <v>April, 2018</v>
      </c>
      <c r="C1488" s="21" t="str">
        <f t="shared" si="369"/>
        <v>April, 2018´</v>
      </c>
      <c r="D1488" s="6" t="s">
        <v>32</v>
      </c>
      <c r="E1488" s="6" t="s">
        <v>65</v>
      </c>
      <c r="F1488" s="6" t="s">
        <v>67</v>
      </c>
      <c r="G1488" s="6" t="s">
        <v>44</v>
      </c>
      <c r="H1488" s="6" t="s">
        <v>71</v>
      </c>
      <c r="I1488" s="6" t="s">
        <v>1640</v>
      </c>
      <c r="J1488" s="12" t="str">
        <f>IF(ISNUMBER(SEARCH("2,4 D",I1488)),"2,4-Dichlorophenoxyacetic acid",IF(ISNUMBER(SEARCH("ACIDO",I1488)),"2,4-Dichlorophenoxyacetic acid",IF(ISNUMBER(SEARCH("NAPHTHA",I1488)),"Aromatic Solvent Mixture",IF(ISNUMBER(SEARCH("DIMETHYLAMINE",I1488)),"Dimethylamine",IF(ISNUMBER(SEARCH("DIMETILAMINA",I1488)),"Dimethylamine",IF(ISNUMBER(SEARCH("JUMP",I1488)),"Diuron",IF(ISNUMBER(SEARCH("2-AMINO-2,3-DIMETHYL BUTYRAMIDE",I1488)),"Herbicide Amine Intermediate",IF(ISNUMBER(SEARCH("TEBUTHIURON",I1488)),"Tebuthiuron","FIXIT"))))))))</f>
        <v>Diuron</v>
      </c>
      <c r="K1488" s="12" t="str">
        <f t="shared" si="366"/>
        <v>Jump</v>
      </c>
      <c r="L1488" s="12" t="str">
        <f t="shared" si="367"/>
        <v>Herbicide</v>
      </c>
      <c r="M1488" s="7">
        <v>89392</v>
      </c>
      <c r="N1488" s="7">
        <v>89.39</v>
      </c>
      <c r="O1488" s="7">
        <v>608000</v>
      </c>
      <c r="P1488" s="15">
        <f t="shared" si="370"/>
        <v>6.8015034902452118</v>
      </c>
      <c r="Q1488" s="10"/>
      <c r="R1488" s="10"/>
      <c r="S1488" s="10"/>
    </row>
    <row r="1489" spans="1:19" ht="22" customHeight="1" x14ac:dyDescent="0.3">
      <c r="A1489" s="2">
        <v>43208</v>
      </c>
      <c r="B1489" s="21" t="str">
        <f t="shared" si="368"/>
        <v>April, 2018</v>
      </c>
      <c r="C1489" s="21" t="str">
        <f t="shared" si="369"/>
        <v>April, 2018´</v>
      </c>
      <c r="D1489" s="3" t="s">
        <v>32</v>
      </c>
      <c r="E1489" s="3" t="s">
        <v>614</v>
      </c>
      <c r="F1489" s="3" t="s">
        <v>186</v>
      </c>
      <c r="G1489" s="3" t="s">
        <v>44</v>
      </c>
      <c r="H1489" s="3" t="s">
        <v>726</v>
      </c>
      <c r="I1489" s="3" t="s">
        <v>1641</v>
      </c>
      <c r="J1489" s="12" t="str">
        <f t="shared" si="373"/>
        <v>Aromatic Solvent Mixture</v>
      </c>
      <c r="K1489" s="12" t="str">
        <f t="shared" si="366"/>
        <v>Caromax 28</v>
      </c>
      <c r="L1489" s="12" t="str">
        <f t="shared" si="367"/>
        <v>Solvent</v>
      </c>
      <c r="M1489" s="4">
        <v>101040</v>
      </c>
      <c r="N1489" s="4">
        <v>101.04</v>
      </c>
      <c r="O1489" s="3" t="s">
        <v>49</v>
      </c>
      <c r="P1489" s="15" t="e">
        <f t="shared" si="370"/>
        <v>#VALUE!</v>
      </c>
      <c r="Q1489" s="7"/>
      <c r="R1489" s="7"/>
      <c r="S1489" s="7"/>
    </row>
    <row r="1490" spans="1:19" ht="22" customHeight="1" x14ac:dyDescent="0.3">
      <c r="A1490" s="5">
        <v>43207</v>
      </c>
      <c r="B1490" s="21" t="str">
        <f t="shared" si="368"/>
        <v>April, 2018</v>
      </c>
      <c r="C1490" s="21" t="str">
        <f t="shared" si="369"/>
        <v>April, 2018´</v>
      </c>
      <c r="D1490" s="6" t="s">
        <v>32</v>
      </c>
      <c r="E1490" s="6" t="s">
        <v>35</v>
      </c>
      <c r="F1490" s="6" t="s">
        <v>40</v>
      </c>
      <c r="G1490" s="6" t="s">
        <v>44</v>
      </c>
      <c r="H1490" s="6" t="s">
        <v>875</v>
      </c>
      <c r="I1490" s="6" t="s">
        <v>1459</v>
      </c>
      <c r="J1490" s="12" t="str">
        <f t="shared" si="373"/>
        <v>2,4-Dichlorophenoxyacetic acid</v>
      </c>
      <c r="K1490" s="12" t="str">
        <f t="shared" si="366"/>
        <v>2,4-D Main</v>
      </c>
      <c r="L1490" s="12" t="str">
        <f t="shared" si="367"/>
        <v>Herbicide</v>
      </c>
      <c r="M1490" s="7">
        <v>185480</v>
      </c>
      <c r="N1490" s="7">
        <v>185.48</v>
      </c>
      <c r="O1490" s="7">
        <v>506000</v>
      </c>
      <c r="P1490" s="15">
        <f t="shared" si="370"/>
        <v>2.7280569333620877</v>
      </c>
      <c r="Q1490" s="10"/>
      <c r="R1490" s="10"/>
      <c r="S1490" s="10"/>
    </row>
    <row r="1491" spans="1:19" ht="22" customHeight="1" x14ac:dyDescent="0.3">
      <c r="A1491" s="2">
        <v>43206</v>
      </c>
      <c r="B1491" s="21" t="str">
        <f t="shared" si="368"/>
        <v>April, 2018</v>
      </c>
      <c r="C1491" s="21" t="str">
        <f t="shared" si="369"/>
        <v>April, 2018´</v>
      </c>
      <c r="D1491" s="3" t="s">
        <v>32</v>
      </c>
      <c r="E1491" s="3" t="s">
        <v>173</v>
      </c>
      <c r="F1491" s="3" t="s">
        <v>176</v>
      </c>
      <c r="G1491" s="3" t="s">
        <v>44</v>
      </c>
      <c r="H1491" s="3" t="s">
        <v>179</v>
      </c>
      <c r="I1491" s="3" t="s">
        <v>1591</v>
      </c>
      <c r="J1491" s="12" t="str">
        <f>IF(ISNUMBER(SEARCH("DMS",I1491)),"Dimethyl Sulfate",IF(ISNUMBER(SEARCH("2,4-XILIDIN",I1491)),"2,4-Xylidine",IF(ISNUMBER(SEARCH("GALIGAN",I1491)),"Oxyfluorfen",IF(ISNUMBER(SEARCH("DIMETHYLAMINE",I1491)),"Dimethylamine",IF(ISNUMBER(SEARCH("ORTHOFORMATE",I1491)),"Trimethyl orthoformate",IF(ISNUMBER(SEARCH("NOVALURON",I1491)),"Novaluron",IF(ISNUMBER(SEARCH("DIMETHYL SULPHATE",I1491)),"Dimethyl Sulphate",IF(ISNUMBER(SEARCH("ALTAPYNE",I1491)),"Acid Based Co-Emulsifier",IF(ISNUMBER(SEARCH("METHANESULFONYL",I1491)),"Methanesulfonyl chloride",IF(ISNUMBER(SEARCH("METHYL FORMATE",I1491)),"Methanoate",IF(ISNUMBER(SEARCH("FLUEN",I1491)),"Fluensulfone","FIX IT")))))))))))</f>
        <v>Acid Based Co-Emulsifier</v>
      </c>
      <c r="K1491" s="12" t="str">
        <f t="shared" si="366"/>
        <v>Not Identified</v>
      </c>
      <c r="L1491" s="12" t="str">
        <f t="shared" si="367"/>
        <v>General Chemical</v>
      </c>
      <c r="M1491" s="4">
        <v>52125</v>
      </c>
      <c r="N1491" s="4">
        <v>52.13</v>
      </c>
      <c r="O1491" s="4">
        <v>26600</v>
      </c>
      <c r="P1491" s="15">
        <f t="shared" si="370"/>
        <v>0.51031175059952039</v>
      </c>
      <c r="Q1491" s="7"/>
      <c r="R1491" s="7"/>
      <c r="S1491" s="7"/>
    </row>
    <row r="1492" spans="1:19" ht="22" customHeight="1" x14ac:dyDescent="0.3">
      <c r="A1492" s="5">
        <v>43205</v>
      </c>
      <c r="B1492" s="21" t="str">
        <f t="shared" si="368"/>
        <v>April, 2018</v>
      </c>
      <c r="C1492" s="21" t="str">
        <f t="shared" si="369"/>
        <v>April, 2018´</v>
      </c>
      <c r="D1492" s="6" t="s">
        <v>32</v>
      </c>
      <c r="E1492" s="6" t="s">
        <v>51</v>
      </c>
      <c r="F1492" s="6" t="s">
        <v>53</v>
      </c>
      <c r="G1492" s="6" t="s">
        <v>44</v>
      </c>
      <c r="H1492" s="6" t="s">
        <v>57</v>
      </c>
      <c r="I1492" s="6" t="s">
        <v>1642</v>
      </c>
      <c r="J1492" s="12" t="str">
        <f t="shared" si="373"/>
        <v>Carbendazim</v>
      </c>
      <c r="K1492" s="12" t="str">
        <f t="shared" si="366"/>
        <v>Not Identified</v>
      </c>
      <c r="L1492" s="12" t="str">
        <f t="shared" si="367"/>
        <v>General Chemical</v>
      </c>
      <c r="M1492" s="7">
        <v>48240</v>
      </c>
      <c r="N1492" s="7">
        <v>48.24</v>
      </c>
      <c r="O1492" s="7">
        <v>934000</v>
      </c>
      <c r="P1492" s="15">
        <f t="shared" si="370"/>
        <v>19.361525704809289</v>
      </c>
      <c r="Q1492" s="10"/>
      <c r="R1492" s="10"/>
      <c r="S1492" s="10"/>
    </row>
    <row r="1493" spans="1:19" ht="22" customHeight="1" x14ac:dyDescent="0.3">
      <c r="A1493" s="2">
        <v>43205</v>
      </c>
      <c r="B1493" s="21" t="str">
        <f t="shared" si="368"/>
        <v>April, 2018</v>
      </c>
      <c r="C1493" s="21" t="str">
        <f t="shared" si="369"/>
        <v>April, 2018´</v>
      </c>
      <c r="D1493" s="3" t="s">
        <v>32</v>
      </c>
      <c r="E1493" s="3" t="s">
        <v>51</v>
      </c>
      <c r="F1493" s="3" t="s">
        <v>53</v>
      </c>
      <c r="G1493" s="3" t="s">
        <v>44</v>
      </c>
      <c r="H1493" s="3" t="s">
        <v>57</v>
      </c>
      <c r="I1493" s="3" t="s">
        <v>1643</v>
      </c>
      <c r="J1493" s="12" t="str">
        <f t="shared" si="373"/>
        <v>Carbendazim</v>
      </c>
      <c r="K1493" s="12" t="str">
        <f t="shared" si="366"/>
        <v>Not Identified</v>
      </c>
      <c r="L1493" s="12" t="str">
        <f t="shared" si="367"/>
        <v>General Chemical</v>
      </c>
      <c r="M1493" s="4">
        <v>24120</v>
      </c>
      <c r="N1493" s="4">
        <v>24.12</v>
      </c>
      <c r="O1493" s="4">
        <v>467000</v>
      </c>
      <c r="P1493" s="15">
        <f t="shared" si="370"/>
        <v>19.361525704809289</v>
      </c>
      <c r="Q1493" s="7"/>
      <c r="R1493" s="7"/>
      <c r="S1493" s="7"/>
    </row>
    <row r="1494" spans="1:19" ht="22" customHeight="1" x14ac:dyDescent="0.3">
      <c r="A1494" s="5">
        <v>43203</v>
      </c>
      <c r="B1494" s="21" t="str">
        <f t="shared" si="368"/>
        <v>April, 2018</v>
      </c>
      <c r="C1494" s="21" t="str">
        <f t="shared" si="369"/>
        <v>April, 2018´</v>
      </c>
      <c r="D1494" s="6" t="s">
        <v>32</v>
      </c>
      <c r="E1494" s="6" t="s">
        <v>65</v>
      </c>
      <c r="F1494" s="6" t="s">
        <v>227</v>
      </c>
      <c r="G1494" s="6" t="s">
        <v>44</v>
      </c>
      <c r="H1494" s="6" t="s">
        <v>71</v>
      </c>
      <c r="I1494" s="6" t="s">
        <v>1644</v>
      </c>
      <c r="J1494" s="12" t="str">
        <f t="shared" si="373"/>
        <v>Diuron</v>
      </c>
      <c r="K1494" s="12" t="str">
        <f t="shared" si="366"/>
        <v>Jump</v>
      </c>
      <c r="L1494" s="12" t="str">
        <f t="shared" si="367"/>
        <v>Herbicide</v>
      </c>
      <c r="M1494" s="7">
        <v>119200</v>
      </c>
      <c r="N1494" s="7">
        <v>119.2</v>
      </c>
      <c r="O1494" s="7">
        <v>811000</v>
      </c>
      <c r="P1494" s="15">
        <f t="shared" si="370"/>
        <v>6.8036912751677852</v>
      </c>
      <c r="Q1494" s="10"/>
      <c r="R1494" s="10"/>
      <c r="S1494" s="10"/>
    </row>
    <row r="1495" spans="1:19" ht="22" customHeight="1" x14ac:dyDescent="0.3">
      <c r="A1495" s="2">
        <v>43203</v>
      </c>
      <c r="B1495" s="21" t="str">
        <f t="shared" si="368"/>
        <v>April, 2018</v>
      </c>
      <c r="C1495" s="21" t="str">
        <f t="shared" si="369"/>
        <v>April, 2018´</v>
      </c>
      <c r="D1495" s="3" t="s">
        <v>84</v>
      </c>
      <c r="E1495" s="3" t="s">
        <v>77</v>
      </c>
      <c r="F1495" s="3" t="s">
        <v>67</v>
      </c>
      <c r="G1495" s="3" t="s">
        <v>44</v>
      </c>
      <c r="H1495" s="3" t="s">
        <v>145</v>
      </c>
      <c r="I1495" s="3" t="s">
        <v>1645</v>
      </c>
      <c r="J1495" s="12" t="s">
        <v>3140</v>
      </c>
      <c r="K1495" s="12" t="str">
        <f t="shared" si="366"/>
        <v>Not Identified</v>
      </c>
      <c r="L1495" s="12" t="str">
        <f t="shared" si="367"/>
        <v>General Chemical</v>
      </c>
      <c r="M1495" s="4">
        <v>10080</v>
      </c>
      <c r="N1495" s="4">
        <v>10.08</v>
      </c>
      <c r="O1495" s="4">
        <v>8039000</v>
      </c>
      <c r="P1495" s="15">
        <f t="shared" si="370"/>
        <v>797.51984126984132</v>
      </c>
      <c r="Q1495" s="7"/>
      <c r="R1495" s="7"/>
      <c r="S1495" s="7"/>
    </row>
    <row r="1496" spans="1:19" ht="22" customHeight="1" x14ac:dyDescent="0.3">
      <c r="A1496" s="5">
        <v>43203</v>
      </c>
      <c r="B1496" s="21" t="str">
        <f t="shared" si="368"/>
        <v>April, 2018</v>
      </c>
      <c r="C1496" s="21" t="str">
        <f t="shared" si="369"/>
        <v>April, 2018´</v>
      </c>
      <c r="D1496" s="6" t="s">
        <v>32</v>
      </c>
      <c r="E1496" s="6" t="s">
        <v>65</v>
      </c>
      <c r="F1496" s="6" t="s">
        <v>227</v>
      </c>
      <c r="G1496" s="6" t="s">
        <v>44</v>
      </c>
      <c r="H1496" s="6" t="s">
        <v>73</v>
      </c>
      <c r="I1496" s="6" t="s">
        <v>1646</v>
      </c>
      <c r="J1496" s="12" t="s">
        <v>3158</v>
      </c>
      <c r="K1496" s="12" t="str">
        <f t="shared" si="366"/>
        <v>Patrol</v>
      </c>
      <c r="L1496" s="12" t="str">
        <f t="shared" si="367"/>
        <v>Herbicide</v>
      </c>
      <c r="M1496" s="7">
        <v>25410</v>
      </c>
      <c r="N1496" s="7">
        <v>25.41</v>
      </c>
      <c r="O1496" s="7">
        <v>173000</v>
      </c>
      <c r="P1496" s="15">
        <f t="shared" si="370"/>
        <v>6.8083431719795353</v>
      </c>
      <c r="Q1496" s="10"/>
      <c r="R1496" s="10"/>
      <c r="S1496" s="10"/>
    </row>
    <row r="1497" spans="1:19" ht="22" customHeight="1" x14ac:dyDescent="0.3">
      <c r="A1497" s="2">
        <v>43203</v>
      </c>
      <c r="B1497" s="21" t="str">
        <f t="shared" si="368"/>
        <v>April, 2018</v>
      </c>
      <c r="C1497" s="21" t="str">
        <f t="shared" si="369"/>
        <v>April, 2018´</v>
      </c>
      <c r="D1497" s="3" t="s">
        <v>32</v>
      </c>
      <c r="E1497" s="3" t="s">
        <v>77</v>
      </c>
      <c r="F1497" s="3" t="s">
        <v>67</v>
      </c>
      <c r="G1497" s="3" t="s">
        <v>44</v>
      </c>
      <c r="H1497" s="3" t="s">
        <v>243</v>
      </c>
      <c r="I1497" s="3" t="s">
        <v>1647</v>
      </c>
      <c r="J1497" s="12" t="str">
        <f t="shared" ref="J1497" si="378">IF(ISNUMBER(SEARCH("BUTYRAMIDE",I1497)),"2,3-Dimethyl Butyramide",IF(ISNUMBER(SEARCH("FOLPET",I1497)),"Folpet",IF(ISNUMBER(SEARCH("METHYL [2-({[6- (TRIFLUOROMETHYL) PYRIDIN-2-YL] OXY} METHYL) PHENYL",I1497)),"Esther",IF(ISNUMBER(SEARCH("TEBUCONAZOL",I1497)),"Tebuconazole",IF(ISNUMBER(SEARCH("DICHLOROPHENYL",I1497)),"Dichlorophenyl Isocyanates",IF(ISNUMBER(SEARCH("CAPTAN",I1497)),"Captan",IF(ISNUMBER(SEARCH("DIMETHYLACETAMID",I1497)),"Dimethylacetamide",IF(ISNUMBER(SEARCH("AFALON",I1497)),"Linuron","FIX IT"))))))))</f>
        <v>Captan</v>
      </c>
      <c r="K1497" s="12" t="str">
        <f t="shared" si="366"/>
        <v>Captan</v>
      </c>
      <c r="L1497" s="12" t="str">
        <f t="shared" si="367"/>
        <v>Fungicide</v>
      </c>
      <c r="M1497" s="4">
        <v>12970</v>
      </c>
      <c r="N1497" s="4">
        <v>12.97</v>
      </c>
      <c r="O1497" s="4">
        <v>292000</v>
      </c>
      <c r="P1497" s="15">
        <f t="shared" si="370"/>
        <v>22.51349267540478</v>
      </c>
      <c r="Q1497" s="7"/>
      <c r="R1497" s="7"/>
      <c r="S1497" s="7"/>
    </row>
    <row r="1498" spans="1:19" ht="22" customHeight="1" x14ac:dyDescent="0.3">
      <c r="A1498" s="5">
        <v>43203</v>
      </c>
      <c r="B1498" s="21" t="str">
        <f t="shared" si="368"/>
        <v>April, 2018</v>
      </c>
      <c r="C1498" s="21" t="str">
        <f t="shared" si="369"/>
        <v>April, 2018´</v>
      </c>
      <c r="D1498" s="6" t="s">
        <v>32</v>
      </c>
      <c r="E1498" s="6" t="s">
        <v>77</v>
      </c>
      <c r="F1498" s="6" t="s">
        <v>67</v>
      </c>
      <c r="G1498" s="6" t="s">
        <v>44</v>
      </c>
      <c r="H1498" s="6" t="s">
        <v>82</v>
      </c>
      <c r="I1498" s="6" t="s">
        <v>1648</v>
      </c>
      <c r="J1498" s="18" t="s">
        <v>3193</v>
      </c>
      <c r="K1498" s="12" t="str">
        <f t="shared" si="366"/>
        <v>Galil</v>
      </c>
      <c r="L1498" s="12" t="str">
        <f t="shared" si="367"/>
        <v>Insecticide</v>
      </c>
      <c r="M1498" s="7">
        <v>103050</v>
      </c>
      <c r="N1498" s="7">
        <v>103.05</v>
      </c>
      <c r="O1498" s="7">
        <v>2639000</v>
      </c>
      <c r="P1498" s="15">
        <f t="shared" si="370"/>
        <v>25.608927704997573</v>
      </c>
      <c r="Q1498" s="7"/>
      <c r="R1498" s="7"/>
      <c r="S1498" s="7"/>
    </row>
    <row r="1499" spans="1:19" ht="22" customHeight="1" x14ac:dyDescent="0.3">
      <c r="A1499" s="2">
        <v>43203</v>
      </c>
      <c r="B1499" s="21" t="str">
        <f t="shared" si="368"/>
        <v>April, 2018</v>
      </c>
      <c r="C1499" s="21" t="str">
        <f t="shared" si="369"/>
        <v>April, 2018´</v>
      </c>
      <c r="D1499" s="3" t="s">
        <v>32</v>
      </c>
      <c r="E1499" s="3" t="s">
        <v>65</v>
      </c>
      <c r="F1499" s="3" t="s">
        <v>227</v>
      </c>
      <c r="G1499" s="3" t="s">
        <v>44</v>
      </c>
      <c r="H1499" s="3" t="s">
        <v>73</v>
      </c>
      <c r="I1499" s="3" t="s">
        <v>1649</v>
      </c>
      <c r="J1499" s="12" t="str">
        <f t="shared" si="373"/>
        <v>Clethodim</v>
      </c>
      <c r="K1499" s="12" t="str">
        <f t="shared" si="366"/>
        <v>Platinum</v>
      </c>
      <c r="L1499" s="12" t="str">
        <f t="shared" si="367"/>
        <v>Herbicide</v>
      </c>
      <c r="M1499" s="4">
        <v>17138</v>
      </c>
      <c r="N1499" s="4">
        <v>17.14</v>
      </c>
      <c r="O1499" s="4">
        <v>117000</v>
      </c>
      <c r="P1499" s="15">
        <f t="shared" si="370"/>
        <v>6.8269342980511141</v>
      </c>
      <c r="Q1499" s="10"/>
      <c r="R1499" s="10"/>
      <c r="S1499" s="10"/>
    </row>
    <row r="1500" spans="1:19" ht="22" customHeight="1" x14ac:dyDescent="0.3">
      <c r="A1500" s="5">
        <v>43203</v>
      </c>
      <c r="B1500" s="21" t="str">
        <f t="shared" si="368"/>
        <v>April, 2018</v>
      </c>
      <c r="C1500" s="21" t="str">
        <f t="shared" si="369"/>
        <v>April, 2018´</v>
      </c>
      <c r="D1500" s="6" t="s">
        <v>32</v>
      </c>
      <c r="E1500" s="6" t="s">
        <v>65</v>
      </c>
      <c r="F1500" s="6" t="s">
        <v>227</v>
      </c>
      <c r="G1500" s="6" t="s">
        <v>44</v>
      </c>
      <c r="H1500" s="6" t="s">
        <v>71</v>
      </c>
      <c r="I1500" s="6" t="s">
        <v>1650</v>
      </c>
      <c r="J1500" s="12" t="str">
        <f>IF(ISNUMBER(SEARCH("2,4 D",I1500)),"2,4-Dichlorophenoxyacetic acid",IF(ISNUMBER(SEARCH("ACIDO",I1500)),"2,4-Dichlorophenoxyacetic acid",IF(ISNUMBER(SEARCH("NAPHTHA",I1500)),"Aromatic Solvent Mixture",IF(ISNUMBER(SEARCH("DIMETHYLAMINE",I1500)),"Dimethylamine",IF(ISNUMBER(SEARCH("DIMETILAMINA",I1500)),"Dimethylamine",IF(ISNUMBER(SEARCH("JUMP",I1500)),"Diuron",IF(ISNUMBER(SEARCH("2-AMINO-2,3-DIMETHYL BUTYRAMIDE",I1500)),"Herbicide Amine Intermediate",IF(ISNUMBER(SEARCH("TEBUTHIURON",I1500)),"Tebuthiuron","FIXIT"))))))))</f>
        <v>Diuron</v>
      </c>
      <c r="K1500" s="12" t="str">
        <f t="shared" si="366"/>
        <v>Jump</v>
      </c>
      <c r="L1500" s="12" t="str">
        <f t="shared" si="367"/>
        <v>Herbicide</v>
      </c>
      <c r="M1500" s="7">
        <v>67044</v>
      </c>
      <c r="N1500" s="7">
        <v>67.040000000000006</v>
      </c>
      <c r="O1500" s="7">
        <v>456000</v>
      </c>
      <c r="P1500" s="15">
        <f t="shared" si="370"/>
        <v>6.8015034902452118</v>
      </c>
      <c r="Q1500" s="7"/>
      <c r="R1500" s="7"/>
      <c r="S1500" s="7"/>
    </row>
    <row r="1501" spans="1:19" ht="22" customHeight="1" x14ac:dyDescent="0.3">
      <c r="A1501" s="2">
        <v>43201</v>
      </c>
      <c r="B1501" s="21" t="str">
        <f t="shared" si="368"/>
        <v>April, 2018</v>
      </c>
      <c r="C1501" s="21" t="str">
        <f t="shared" si="369"/>
        <v>April, 2018´</v>
      </c>
      <c r="D1501" s="3" t="s">
        <v>32</v>
      </c>
      <c r="E1501" s="3" t="s">
        <v>65</v>
      </c>
      <c r="F1501" s="3" t="s">
        <v>67</v>
      </c>
      <c r="G1501" s="3" t="s">
        <v>44</v>
      </c>
      <c r="H1501" s="3" t="s">
        <v>73</v>
      </c>
      <c r="I1501" s="3" t="s">
        <v>1651</v>
      </c>
      <c r="J1501" s="12" t="str">
        <f t="shared" si="373"/>
        <v>Clethodim</v>
      </c>
      <c r="K1501" s="12" t="str">
        <f t="shared" si="366"/>
        <v>Platinum</v>
      </c>
      <c r="L1501" s="12" t="str">
        <f t="shared" si="367"/>
        <v>Herbicide</v>
      </c>
      <c r="M1501" s="4">
        <v>102828</v>
      </c>
      <c r="N1501" s="4">
        <v>102.83</v>
      </c>
      <c r="O1501" s="4">
        <v>700000</v>
      </c>
      <c r="P1501" s="15">
        <f t="shared" si="370"/>
        <v>6.8074843427860117</v>
      </c>
      <c r="Q1501" s="10"/>
      <c r="R1501" s="10"/>
      <c r="S1501" s="10"/>
    </row>
    <row r="1502" spans="1:19" ht="22" customHeight="1" x14ac:dyDescent="0.3">
      <c r="A1502" s="5">
        <v>43201</v>
      </c>
      <c r="B1502" s="21" t="str">
        <f t="shared" si="368"/>
        <v>April, 2018</v>
      </c>
      <c r="C1502" s="21" t="str">
        <f t="shared" si="369"/>
        <v>April, 2018´</v>
      </c>
      <c r="D1502" s="6" t="s">
        <v>32</v>
      </c>
      <c r="E1502" s="6" t="s">
        <v>65</v>
      </c>
      <c r="F1502" s="6" t="s">
        <v>67</v>
      </c>
      <c r="G1502" s="6" t="s">
        <v>44</v>
      </c>
      <c r="H1502" s="6" t="s">
        <v>71</v>
      </c>
      <c r="I1502" s="6" t="s">
        <v>1652</v>
      </c>
      <c r="J1502" s="12" t="str">
        <f t="shared" si="373"/>
        <v>Diuron</v>
      </c>
      <c r="K1502" s="12" t="str">
        <f t="shared" si="366"/>
        <v>Jump</v>
      </c>
      <c r="L1502" s="12" t="str">
        <f t="shared" si="367"/>
        <v>Herbicide</v>
      </c>
      <c r="M1502" s="7">
        <v>95360</v>
      </c>
      <c r="N1502" s="7">
        <v>95.36</v>
      </c>
      <c r="O1502" s="7">
        <v>649000</v>
      </c>
      <c r="P1502" s="15">
        <f t="shared" si="370"/>
        <v>6.8057885906040267</v>
      </c>
      <c r="Q1502" s="7"/>
      <c r="R1502" s="7"/>
      <c r="S1502" s="7"/>
    </row>
    <row r="1503" spans="1:19" ht="22" customHeight="1" x14ac:dyDescent="0.3">
      <c r="A1503" s="2">
        <v>43201</v>
      </c>
      <c r="B1503" s="21" t="str">
        <f t="shared" si="368"/>
        <v>April, 2018</v>
      </c>
      <c r="C1503" s="21" t="str">
        <f t="shared" si="369"/>
        <v>April, 2018´</v>
      </c>
      <c r="D1503" s="3" t="s">
        <v>32</v>
      </c>
      <c r="E1503" s="3" t="s">
        <v>77</v>
      </c>
      <c r="F1503" s="3" t="s">
        <v>67</v>
      </c>
      <c r="G1503" s="3" t="s">
        <v>44</v>
      </c>
      <c r="H1503" s="3" t="s">
        <v>82</v>
      </c>
      <c r="I1503" s="3" t="s">
        <v>1653</v>
      </c>
      <c r="J1503" s="18" t="s">
        <v>3193</v>
      </c>
      <c r="K1503" s="12" t="str">
        <f t="shared" si="366"/>
        <v>Galil</v>
      </c>
      <c r="L1503" s="12" t="str">
        <f t="shared" si="367"/>
        <v>Insecticide</v>
      </c>
      <c r="M1503" s="4">
        <v>41220</v>
      </c>
      <c r="N1503" s="4">
        <v>41.22</v>
      </c>
      <c r="O1503" s="4">
        <v>1056000</v>
      </c>
      <c r="P1503" s="15">
        <f t="shared" si="370"/>
        <v>25.618631732168851</v>
      </c>
      <c r="Q1503" s="10"/>
      <c r="R1503" s="10"/>
      <c r="S1503" s="10"/>
    </row>
    <row r="1504" spans="1:19" ht="22" customHeight="1" x14ac:dyDescent="0.3">
      <c r="A1504" s="5">
        <v>43201</v>
      </c>
      <c r="B1504" s="21" t="str">
        <f t="shared" si="368"/>
        <v>April, 2018</v>
      </c>
      <c r="C1504" s="21" t="str">
        <f t="shared" si="369"/>
        <v>April, 2018´</v>
      </c>
      <c r="D1504" s="6" t="s">
        <v>32</v>
      </c>
      <c r="E1504" s="6" t="s">
        <v>77</v>
      </c>
      <c r="F1504" s="6" t="s">
        <v>135</v>
      </c>
      <c r="G1504" s="6" t="s">
        <v>44</v>
      </c>
      <c r="H1504" s="6" t="s">
        <v>440</v>
      </c>
      <c r="I1504" s="6" t="s">
        <v>1654</v>
      </c>
      <c r="J1504" s="12" t="s">
        <v>3147</v>
      </c>
      <c r="K1504" s="12" t="str">
        <f t="shared" si="366"/>
        <v>Mirador</v>
      </c>
      <c r="L1504" s="12" t="str">
        <f t="shared" si="367"/>
        <v>Fungicide</v>
      </c>
      <c r="M1504" s="7">
        <v>11137</v>
      </c>
      <c r="N1504" s="7">
        <v>11.14</v>
      </c>
      <c r="O1504" s="7">
        <v>7315000</v>
      </c>
      <c r="P1504" s="15">
        <f t="shared" si="370"/>
        <v>656.81961030798243</v>
      </c>
      <c r="Q1504" s="7"/>
      <c r="R1504" s="7"/>
      <c r="S1504" s="7"/>
    </row>
    <row r="1505" spans="1:19" ht="22" customHeight="1" x14ac:dyDescent="0.3">
      <c r="A1505" s="2">
        <v>43201</v>
      </c>
      <c r="B1505" s="21" t="str">
        <f t="shared" si="368"/>
        <v>April, 2018</v>
      </c>
      <c r="C1505" s="21" t="str">
        <f t="shared" si="369"/>
        <v>April, 2018´</v>
      </c>
      <c r="D1505" s="3" t="s">
        <v>32</v>
      </c>
      <c r="E1505" s="3" t="s">
        <v>65</v>
      </c>
      <c r="F1505" s="3" t="s">
        <v>67</v>
      </c>
      <c r="G1505" s="3" t="s">
        <v>44</v>
      </c>
      <c r="H1505" s="3" t="s">
        <v>71</v>
      </c>
      <c r="I1505" s="3" t="s">
        <v>1655</v>
      </c>
      <c r="J1505" s="12" t="str">
        <f t="shared" si="373"/>
        <v>Diuron</v>
      </c>
      <c r="K1505" s="12" t="str">
        <f t="shared" si="366"/>
        <v>Jump</v>
      </c>
      <c r="L1505" s="12" t="str">
        <f t="shared" si="367"/>
        <v>Herbicide</v>
      </c>
      <c r="M1505" s="4">
        <v>47680</v>
      </c>
      <c r="N1505" s="4">
        <v>47.68</v>
      </c>
      <c r="O1505" s="4">
        <v>325000</v>
      </c>
      <c r="P1505" s="15">
        <f t="shared" si="370"/>
        <v>6.8162751677852347</v>
      </c>
      <c r="Q1505" s="10"/>
      <c r="R1505" s="10"/>
      <c r="S1505" s="10"/>
    </row>
    <row r="1506" spans="1:19" ht="22" customHeight="1" x14ac:dyDescent="0.3">
      <c r="A1506" s="5">
        <v>43201</v>
      </c>
      <c r="B1506" s="21" t="str">
        <f t="shared" si="368"/>
        <v>April, 2018</v>
      </c>
      <c r="C1506" s="21" t="str">
        <f t="shared" si="369"/>
        <v>April, 2018´</v>
      </c>
      <c r="D1506" s="6" t="s">
        <v>84</v>
      </c>
      <c r="E1506" s="6" t="s">
        <v>77</v>
      </c>
      <c r="F1506" s="6" t="s">
        <v>67</v>
      </c>
      <c r="G1506" s="6" t="s">
        <v>44</v>
      </c>
      <c r="H1506" s="6" t="s">
        <v>145</v>
      </c>
      <c r="I1506" s="11" t="s">
        <v>1656</v>
      </c>
      <c r="J1506" s="12" t="s">
        <v>3140</v>
      </c>
      <c r="K1506" s="12" t="str">
        <f t="shared" si="366"/>
        <v>Not Identified</v>
      </c>
      <c r="L1506" s="12" t="str">
        <f t="shared" si="367"/>
        <v>General Chemical</v>
      </c>
      <c r="M1506" s="7">
        <v>11088</v>
      </c>
      <c r="N1506" s="7">
        <v>11.09</v>
      </c>
      <c r="O1506" s="7">
        <v>8842000</v>
      </c>
      <c r="P1506" s="15">
        <f t="shared" si="370"/>
        <v>797.43867243867248</v>
      </c>
      <c r="Q1506" s="7"/>
      <c r="R1506" s="7"/>
      <c r="S1506" s="7"/>
    </row>
    <row r="1507" spans="1:19" ht="22" customHeight="1" x14ac:dyDescent="0.3">
      <c r="A1507" s="2">
        <v>43201</v>
      </c>
      <c r="B1507" s="21" t="str">
        <f t="shared" si="368"/>
        <v>April, 2018</v>
      </c>
      <c r="C1507" s="21" t="str">
        <f t="shared" si="369"/>
        <v>April, 2018´</v>
      </c>
      <c r="D1507" s="3" t="s">
        <v>32</v>
      </c>
      <c r="E1507" s="3" t="s">
        <v>65</v>
      </c>
      <c r="F1507" s="3" t="s">
        <v>67</v>
      </c>
      <c r="G1507" s="3" t="s">
        <v>44</v>
      </c>
      <c r="H1507" s="3" t="s">
        <v>73</v>
      </c>
      <c r="I1507" s="3" t="s">
        <v>1657</v>
      </c>
      <c r="J1507" s="12" t="s">
        <v>3158</v>
      </c>
      <c r="K1507" s="12" t="str">
        <f t="shared" si="366"/>
        <v>Patrol</v>
      </c>
      <c r="L1507" s="12" t="str">
        <f t="shared" si="367"/>
        <v>Herbicide</v>
      </c>
      <c r="M1507" s="4">
        <v>20790</v>
      </c>
      <c r="N1507" s="4">
        <v>20.79</v>
      </c>
      <c r="O1507" s="4">
        <v>142000</v>
      </c>
      <c r="P1507" s="15">
        <f t="shared" si="370"/>
        <v>6.8302068302068299</v>
      </c>
      <c r="Q1507" s="10"/>
      <c r="R1507" s="10"/>
      <c r="S1507" s="10"/>
    </row>
    <row r="1508" spans="1:19" ht="22" customHeight="1" x14ac:dyDescent="0.3">
      <c r="A1508" s="5">
        <v>43198</v>
      </c>
      <c r="B1508" s="21" t="str">
        <f t="shared" si="368"/>
        <v>April, 2018</v>
      </c>
      <c r="C1508" s="21" t="str">
        <f t="shared" si="369"/>
        <v>April, 2018´</v>
      </c>
      <c r="D1508" s="6" t="s">
        <v>32</v>
      </c>
      <c r="E1508" s="6" t="s">
        <v>191</v>
      </c>
      <c r="F1508" s="6" t="s">
        <v>186</v>
      </c>
      <c r="G1508" s="6" t="s">
        <v>44</v>
      </c>
      <c r="H1508" s="6" t="s">
        <v>193</v>
      </c>
      <c r="I1508" s="6" t="s">
        <v>1658</v>
      </c>
      <c r="J1508" s="12" t="s">
        <v>3376</v>
      </c>
      <c r="K1508" s="12" t="str">
        <f t="shared" si="366"/>
        <v>Not Identified</v>
      </c>
      <c r="L1508" s="12" t="str">
        <f t="shared" si="367"/>
        <v>General Chemical</v>
      </c>
      <c r="M1508" s="7">
        <v>24740</v>
      </c>
      <c r="N1508" s="7">
        <v>24.74</v>
      </c>
      <c r="O1508" s="6" t="s">
        <v>49</v>
      </c>
      <c r="P1508" s="15" t="e">
        <f t="shared" si="370"/>
        <v>#VALUE!</v>
      </c>
      <c r="Q1508" s="7"/>
      <c r="R1508" s="7"/>
      <c r="S1508" s="7"/>
    </row>
    <row r="1509" spans="1:19" ht="22" customHeight="1" x14ac:dyDescent="0.3">
      <c r="A1509" s="2">
        <v>43198</v>
      </c>
      <c r="B1509" s="21" t="str">
        <f t="shared" si="368"/>
        <v>April, 2018</v>
      </c>
      <c r="C1509" s="21" t="str">
        <f t="shared" si="369"/>
        <v>April, 2018´</v>
      </c>
      <c r="D1509" s="3" t="s">
        <v>32</v>
      </c>
      <c r="E1509" s="3" t="s">
        <v>614</v>
      </c>
      <c r="F1509" s="3" t="s">
        <v>151</v>
      </c>
      <c r="G1509" s="3" t="s">
        <v>44</v>
      </c>
      <c r="H1509" s="3" t="s">
        <v>726</v>
      </c>
      <c r="I1509" s="3" t="s">
        <v>1659</v>
      </c>
      <c r="J1509" s="12" t="str">
        <f t="shared" si="373"/>
        <v>Aromatic Solvent Mixture</v>
      </c>
      <c r="K1509" s="12" t="str">
        <f t="shared" si="366"/>
        <v>Caromax 28</v>
      </c>
      <c r="L1509" s="12" t="str">
        <f t="shared" si="367"/>
        <v>Solvent</v>
      </c>
      <c r="M1509" s="4">
        <v>60840</v>
      </c>
      <c r="N1509" s="4">
        <v>60.84</v>
      </c>
      <c r="O1509" s="3" t="s">
        <v>49</v>
      </c>
      <c r="P1509" s="15" t="e">
        <f t="shared" si="370"/>
        <v>#VALUE!</v>
      </c>
      <c r="Q1509" s="10"/>
      <c r="R1509" s="10"/>
      <c r="S1509" s="10"/>
    </row>
    <row r="1510" spans="1:19" ht="22" customHeight="1" x14ac:dyDescent="0.3">
      <c r="A1510" s="5">
        <v>43198</v>
      </c>
      <c r="B1510" s="21" t="str">
        <f t="shared" si="368"/>
        <v>April, 2018</v>
      </c>
      <c r="C1510" s="21" t="str">
        <f t="shared" si="369"/>
        <v>April, 2018´</v>
      </c>
      <c r="D1510" s="6" t="s">
        <v>32</v>
      </c>
      <c r="E1510" s="6" t="s">
        <v>77</v>
      </c>
      <c r="F1510" s="6" t="s">
        <v>227</v>
      </c>
      <c r="G1510" s="6" t="s">
        <v>44</v>
      </c>
      <c r="H1510" s="6" t="s">
        <v>643</v>
      </c>
      <c r="I1510" s="6" t="s">
        <v>1660</v>
      </c>
      <c r="J1510" s="12" t="str">
        <f t="shared" si="373"/>
        <v>Chlorpyrifos</v>
      </c>
      <c r="K1510" s="12" t="str">
        <f t="shared" si="366"/>
        <v>Pyrinex</v>
      </c>
      <c r="L1510" s="12" t="str">
        <f t="shared" si="367"/>
        <v>Pesticide</v>
      </c>
      <c r="M1510" s="7">
        <v>18520</v>
      </c>
      <c r="N1510" s="7">
        <v>18.52</v>
      </c>
      <c r="O1510" s="7">
        <v>474000</v>
      </c>
      <c r="P1510" s="15">
        <f t="shared" si="370"/>
        <v>25.593952483801296</v>
      </c>
      <c r="Q1510" s="7"/>
      <c r="R1510" s="7"/>
      <c r="S1510" s="7"/>
    </row>
    <row r="1511" spans="1:19" ht="22" customHeight="1" x14ac:dyDescent="0.3">
      <c r="A1511" s="2">
        <v>43197</v>
      </c>
      <c r="B1511" s="21" t="str">
        <f t="shared" si="368"/>
        <v>April, 2018</v>
      </c>
      <c r="C1511" s="21" t="str">
        <f t="shared" si="369"/>
        <v>April, 2018´</v>
      </c>
      <c r="D1511" s="3" t="s">
        <v>84</v>
      </c>
      <c r="E1511" s="3" t="s">
        <v>1661</v>
      </c>
      <c r="F1511" s="3" t="s">
        <v>186</v>
      </c>
      <c r="G1511" s="3" t="s">
        <v>44</v>
      </c>
      <c r="H1511" s="3" t="s">
        <v>138</v>
      </c>
      <c r="I1511" s="3" t="s">
        <v>1663</v>
      </c>
      <c r="J1511" s="12" t="str">
        <f>IF(ISNUMBER(SEARCH("DMS",I1511)),"Dimethyl Sulfate",IF(ISNUMBER(SEARCH("2,4-XILIDIN",I1511)),"2,4-Xylidine",IF(ISNUMBER(SEARCH("GALIGAN",I1511)),"Oxyfluorfen",IF(ISNUMBER(SEARCH("DIMETHYLAMINE",I1511)),"Dimethylamine",IF(ISNUMBER(SEARCH("ORTHOFORMATE",I1511)),"Trimethyl orthoformate",IF(ISNUMBER(SEARCH("NOVALURON",I1511)),"Novaluron",IF(ISNUMBER(SEARCH("DIMETHYL SULPHATE",I1511)),"Dimethyl Sulphate",IF(ISNUMBER(SEARCH("ALTAPYNE",I1511)),"Acid Based Co-Emulsifier",IF(ISNUMBER(SEARCH("METHANESULFONYL",I1511)),"Methanesulfonyl chloride",IF(ISNUMBER(SEARCH("METHYL FORMATE",I1511)),"Methanoate",IF(ISNUMBER(SEARCH("FLUEN",I1511)),"Fluensulfone","FIX IT")))))))))))</f>
        <v>Methanoate</v>
      </c>
      <c r="K1511" s="12" t="str">
        <f t="shared" si="366"/>
        <v>Not Identified</v>
      </c>
      <c r="L1511" s="12" t="str">
        <f t="shared" si="367"/>
        <v>General Chemical</v>
      </c>
      <c r="M1511" s="4">
        <v>21580</v>
      </c>
      <c r="N1511" s="4">
        <v>21.58</v>
      </c>
      <c r="O1511" s="4">
        <v>50000</v>
      </c>
      <c r="P1511" s="15">
        <f t="shared" si="370"/>
        <v>2.3169601482854496</v>
      </c>
      <c r="Q1511" s="10"/>
      <c r="R1511" s="10"/>
      <c r="S1511" s="10"/>
    </row>
    <row r="1512" spans="1:19" ht="22" customHeight="1" x14ac:dyDescent="0.3">
      <c r="A1512" s="5">
        <v>43193</v>
      </c>
      <c r="B1512" s="21" t="str">
        <f t="shared" si="368"/>
        <v>April, 2018</v>
      </c>
      <c r="C1512" s="21" t="str">
        <f t="shared" si="369"/>
        <v>April, 2018´</v>
      </c>
      <c r="D1512" s="6" t="s">
        <v>32</v>
      </c>
      <c r="E1512" s="6" t="s">
        <v>35</v>
      </c>
      <c r="F1512" s="6" t="s">
        <v>40</v>
      </c>
      <c r="G1512" s="6" t="s">
        <v>44</v>
      </c>
      <c r="H1512" s="6" t="s">
        <v>1352</v>
      </c>
      <c r="I1512" s="6" t="s">
        <v>1415</v>
      </c>
      <c r="J1512" s="12" t="str">
        <f t="shared" si="373"/>
        <v>2,4-Dichlorophenoxyacetic acid</v>
      </c>
      <c r="K1512" s="12" t="str">
        <f t="shared" si="366"/>
        <v>2,4-D Main</v>
      </c>
      <c r="L1512" s="12" t="str">
        <f t="shared" si="367"/>
        <v>Herbicide</v>
      </c>
      <c r="M1512" s="7">
        <v>370660</v>
      </c>
      <c r="N1512" s="7">
        <v>370.66</v>
      </c>
      <c r="O1512" s="7">
        <v>1011000</v>
      </c>
      <c r="P1512" s="15">
        <f t="shared" si="370"/>
        <v>2.7275670425727081</v>
      </c>
      <c r="Q1512" s="7"/>
      <c r="R1512" s="7"/>
      <c r="S1512" s="7"/>
    </row>
    <row r="1513" spans="1:19" ht="22" customHeight="1" x14ac:dyDescent="0.3">
      <c r="A1513" s="2">
        <v>43191</v>
      </c>
      <c r="B1513" s="21" t="str">
        <f t="shared" si="368"/>
        <v>April, 2018</v>
      </c>
      <c r="C1513" s="21" t="str">
        <f t="shared" si="369"/>
        <v>April, 2018´</v>
      </c>
      <c r="D1513" s="3" t="s">
        <v>32</v>
      </c>
      <c r="E1513" s="3" t="s">
        <v>65</v>
      </c>
      <c r="F1513" s="3" t="s">
        <v>67</v>
      </c>
      <c r="G1513" s="3" t="s">
        <v>44</v>
      </c>
      <c r="H1513" s="3" t="s">
        <v>73</v>
      </c>
      <c r="I1513" s="3" t="s">
        <v>907</v>
      </c>
      <c r="J1513" s="12" t="str">
        <f t="shared" si="373"/>
        <v>Clethodim</v>
      </c>
      <c r="K1513" s="12" t="str">
        <f t="shared" si="366"/>
        <v>Platinum</v>
      </c>
      <c r="L1513" s="12" t="str">
        <f t="shared" si="367"/>
        <v>Herbicide</v>
      </c>
      <c r="M1513" s="4">
        <v>119966</v>
      </c>
      <c r="N1513" s="4">
        <v>119.97</v>
      </c>
      <c r="O1513" s="4">
        <v>817000</v>
      </c>
      <c r="P1513" s="15">
        <f t="shared" si="370"/>
        <v>6.8102629078238834</v>
      </c>
      <c r="Q1513" s="10"/>
      <c r="R1513" s="10"/>
      <c r="S1513" s="10"/>
    </row>
    <row r="1514" spans="1:19" ht="22" customHeight="1" x14ac:dyDescent="0.3">
      <c r="A1514" s="5">
        <v>43191</v>
      </c>
      <c r="B1514" s="21" t="str">
        <f t="shared" si="368"/>
        <v>April, 2018</v>
      </c>
      <c r="C1514" s="21" t="str">
        <f t="shared" si="369"/>
        <v>April, 2018´</v>
      </c>
      <c r="D1514" s="6" t="s">
        <v>32</v>
      </c>
      <c r="E1514" s="6" t="s">
        <v>191</v>
      </c>
      <c r="F1514" s="6" t="s">
        <v>186</v>
      </c>
      <c r="G1514" s="6" t="s">
        <v>44</v>
      </c>
      <c r="H1514" s="6" t="s">
        <v>193</v>
      </c>
      <c r="I1514" s="6" t="s">
        <v>1664</v>
      </c>
      <c r="J1514" s="12" t="s">
        <v>3376</v>
      </c>
      <c r="K1514" s="12" t="str">
        <f t="shared" si="366"/>
        <v>Not Identified</v>
      </c>
      <c r="L1514" s="12" t="str">
        <f t="shared" si="367"/>
        <v>General Chemical</v>
      </c>
      <c r="M1514" s="7">
        <v>24120</v>
      </c>
      <c r="N1514" s="7">
        <v>24.12</v>
      </c>
      <c r="O1514" s="6" t="s">
        <v>49</v>
      </c>
      <c r="P1514" s="15" t="e">
        <f t="shared" si="370"/>
        <v>#VALUE!</v>
      </c>
      <c r="Q1514" s="7"/>
      <c r="R1514" s="7"/>
      <c r="S1514" s="7"/>
    </row>
    <row r="1515" spans="1:19" ht="22" customHeight="1" x14ac:dyDescent="0.3">
      <c r="A1515" s="2">
        <v>43191</v>
      </c>
      <c r="B1515" s="21" t="str">
        <f t="shared" si="368"/>
        <v>April, 2018</v>
      </c>
      <c r="C1515" s="21" t="str">
        <f t="shared" si="369"/>
        <v>April, 2018´</v>
      </c>
      <c r="D1515" s="3" t="s">
        <v>32</v>
      </c>
      <c r="E1515" s="3" t="s">
        <v>65</v>
      </c>
      <c r="F1515" s="3" t="s">
        <v>67</v>
      </c>
      <c r="G1515" s="3" t="s">
        <v>44</v>
      </c>
      <c r="H1515" s="3" t="s">
        <v>73</v>
      </c>
      <c r="I1515" s="3" t="s">
        <v>1665</v>
      </c>
      <c r="J1515" s="12" t="str">
        <f t="shared" si="373"/>
        <v>Clethodim</v>
      </c>
      <c r="K1515" s="12" t="str">
        <f t="shared" si="366"/>
        <v>Platinum</v>
      </c>
      <c r="L1515" s="12" t="str">
        <f t="shared" si="367"/>
        <v>Herbicide</v>
      </c>
      <c r="M1515" s="4">
        <v>51414</v>
      </c>
      <c r="N1515" s="4">
        <v>51.41</v>
      </c>
      <c r="O1515" s="4">
        <v>350000</v>
      </c>
      <c r="P1515" s="15">
        <f t="shared" si="370"/>
        <v>6.8074843427860117</v>
      </c>
      <c r="Q1515" s="10"/>
      <c r="R1515" s="10"/>
      <c r="S1515" s="10"/>
    </row>
    <row r="1516" spans="1:19" ht="22" customHeight="1" x14ac:dyDescent="0.3">
      <c r="A1516" s="5">
        <v>43191</v>
      </c>
      <c r="B1516" s="21" t="str">
        <f t="shared" si="368"/>
        <v>April, 2018</v>
      </c>
      <c r="C1516" s="21" t="str">
        <f t="shared" si="369"/>
        <v>April, 2018´</v>
      </c>
      <c r="D1516" s="6" t="s">
        <v>32</v>
      </c>
      <c r="E1516" s="6" t="s">
        <v>1609</v>
      </c>
      <c r="F1516" s="6" t="s">
        <v>195</v>
      </c>
      <c r="G1516" s="6" t="s">
        <v>44</v>
      </c>
      <c r="H1516" s="6" t="s">
        <v>1352</v>
      </c>
      <c r="I1516" s="6" t="s">
        <v>1666</v>
      </c>
      <c r="J1516" s="12" t="str">
        <f t="shared" si="373"/>
        <v>2,4-Dichlorophenoxyacetic acid</v>
      </c>
      <c r="K1516" s="12" t="str">
        <f t="shared" si="366"/>
        <v>2,4-D Main</v>
      </c>
      <c r="L1516" s="12" t="str">
        <f t="shared" si="367"/>
        <v>Herbicide</v>
      </c>
      <c r="M1516" s="7">
        <v>37140</v>
      </c>
      <c r="N1516" s="7">
        <v>37.14</v>
      </c>
      <c r="O1516" s="7">
        <v>444000</v>
      </c>
      <c r="P1516" s="15">
        <f t="shared" si="370"/>
        <v>11.954765751211632</v>
      </c>
      <c r="Q1516" s="7"/>
      <c r="R1516" s="7"/>
      <c r="S1516" s="7"/>
    </row>
    <row r="1517" spans="1:19" ht="22" customHeight="1" x14ac:dyDescent="0.3">
      <c r="A1517" s="2">
        <v>43191</v>
      </c>
      <c r="B1517" s="21" t="str">
        <f t="shared" si="368"/>
        <v>April, 2018</v>
      </c>
      <c r="C1517" s="21" t="str">
        <f t="shared" si="369"/>
        <v>April, 2018´</v>
      </c>
      <c r="D1517" s="3" t="s">
        <v>32</v>
      </c>
      <c r="E1517" s="3" t="s">
        <v>65</v>
      </c>
      <c r="F1517" s="3" t="s">
        <v>67</v>
      </c>
      <c r="G1517" s="3" t="s">
        <v>44</v>
      </c>
      <c r="H1517" s="3" t="s">
        <v>73</v>
      </c>
      <c r="I1517" s="3" t="s">
        <v>907</v>
      </c>
      <c r="J1517" s="12" t="str">
        <f t="shared" si="373"/>
        <v>Clethodim</v>
      </c>
      <c r="K1517" s="12" t="str">
        <f t="shared" si="366"/>
        <v>Platinum</v>
      </c>
      <c r="L1517" s="12" t="str">
        <f t="shared" si="367"/>
        <v>Herbicide</v>
      </c>
      <c r="M1517" s="4">
        <v>119966</v>
      </c>
      <c r="N1517" s="4">
        <v>119.97</v>
      </c>
      <c r="O1517" s="4">
        <v>817000</v>
      </c>
      <c r="P1517" s="15">
        <f t="shared" si="370"/>
        <v>6.8102629078238834</v>
      </c>
      <c r="Q1517" s="10"/>
      <c r="R1517" s="10"/>
      <c r="S1517" s="10"/>
    </row>
    <row r="1518" spans="1:19" ht="22" customHeight="1" x14ac:dyDescent="0.3">
      <c r="A1518" s="5">
        <v>43190</v>
      </c>
      <c r="B1518" s="21" t="str">
        <f t="shared" si="368"/>
        <v>March, 2018</v>
      </c>
      <c r="C1518" s="21" t="str">
        <f t="shared" si="369"/>
        <v>March, 2018´</v>
      </c>
      <c r="D1518" s="6" t="s">
        <v>32</v>
      </c>
      <c r="E1518" s="6" t="s">
        <v>557</v>
      </c>
      <c r="F1518" s="6" t="s">
        <v>186</v>
      </c>
      <c r="G1518" s="6" t="s">
        <v>44</v>
      </c>
      <c r="H1518" s="6" t="s">
        <v>251</v>
      </c>
      <c r="I1518" s="6" t="s">
        <v>1667</v>
      </c>
      <c r="J1518" s="12" t="s">
        <v>3197</v>
      </c>
      <c r="K1518" s="12" t="str">
        <f t="shared" si="366"/>
        <v>Not Identified</v>
      </c>
      <c r="L1518" s="12" t="str">
        <f t="shared" si="367"/>
        <v>General Chemical</v>
      </c>
      <c r="M1518" s="7">
        <v>17097</v>
      </c>
      <c r="N1518" s="7">
        <v>17.100000000000001</v>
      </c>
      <c r="O1518" s="7">
        <v>65100</v>
      </c>
      <c r="P1518" s="15">
        <f t="shared" si="370"/>
        <v>3.8076855588699772</v>
      </c>
      <c r="Q1518" s="7"/>
      <c r="R1518" s="7"/>
      <c r="S1518" s="7"/>
    </row>
    <row r="1519" spans="1:19" ht="22" customHeight="1" x14ac:dyDescent="0.3">
      <c r="A1519" s="2">
        <v>43190</v>
      </c>
      <c r="B1519" s="21" t="str">
        <f t="shared" si="368"/>
        <v>March, 2018</v>
      </c>
      <c r="C1519" s="21" t="str">
        <f t="shared" si="369"/>
        <v>March, 2018´</v>
      </c>
      <c r="D1519" s="3" t="s">
        <v>84</v>
      </c>
      <c r="E1519" s="3" t="s">
        <v>1661</v>
      </c>
      <c r="F1519" s="3" t="s">
        <v>186</v>
      </c>
      <c r="G1519" s="3" t="s">
        <v>44</v>
      </c>
      <c r="H1519" s="3" t="s">
        <v>1438</v>
      </c>
      <c r="I1519" s="3" t="s">
        <v>1668</v>
      </c>
      <c r="J1519" s="12" t="str">
        <f>IF(ISNUMBER(SEARCH("DMS",I1519)),"Dimethyl Sulfate",IF(ISNUMBER(SEARCH("2,4-XILIDIN",I1519)),"2,4-Xylidine",IF(ISNUMBER(SEARCH("GALIGAN",I1519)),"Oxyfluorfen",IF(ISNUMBER(SEARCH("DIMETHYLAMINE",I1519)),"Dimethylamine",IF(ISNUMBER(SEARCH("ORTHOFORMATE",I1519)),"Trimethyl orthoformate",IF(ISNUMBER(SEARCH("NOVALURON",I1519)),"Novaluron",IF(ISNUMBER(SEARCH("DIMETHYL SULPHATE",I1519)),"Dimethyl Sulphate",IF(ISNUMBER(SEARCH("ALTAPYNE",I1519)),"Acid Based Co-Emulsifier",IF(ISNUMBER(SEARCH("METHANESULFONYL",I1519)),"Methanesulfonyl chloride",IF(ISNUMBER(SEARCH("METHYL FORMATE",I1519)),"Methanoate",IF(ISNUMBER(SEARCH("FLUEN",I1519)),"Fluensulfone","FIX IT")))))))))))</f>
        <v>Methanoate</v>
      </c>
      <c r="K1519" s="12" t="str">
        <f t="shared" si="366"/>
        <v>Not Identified</v>
      </c>
      <c r="L1519" s="12" t="str">
        <f t="shared" si="367"/>
        <v>General Chemical</v>
      </c>
      <c r="M1519" s="4">
        <v>43820</v>
      </c>
      <c r="N1519" s="4">
        <v>43.82</v>
      </c>
      <c r="O1519" s="4">
        <v>45400</v>
      </c>
      <c r="P1519" s="15">
        <f t="shared" si="370"/>
        <v>1.0360565951620264</v>
      </c>
      <c r="Q1519" s="10"/>
      <c r="R1519" s="10"/>
      <c r="S1519" s="10"/>
    </row>
    <row r="1520" spans="1:19" ht="22" customHeight="1" x14ac:dyDescent="0.3">
      <c r="A1520" s="5">
        <v>43188</v>
      </c>
      <c r="B1520" s="21" t="str">
        <f t="shared" si="368"/>
        <v>March, 2018</v>
      </c>
      <c r="C1520" s="21" t="str">
        <f t="shared" si="369"/>
        <v>March, 2018´</v>
      </c>
      <c r="D1520" s="6" t="s">
        <v>32</v>
      </c>
      <c r="E1520" s="6" t="s">
        <v>77</v>
      </c>
      <c r="F1520" s="6" t="s">
        <v>227</v>
      </c>
      <c r="G1520" s="6" t="s">
        <v>44</v>
      </c>
      <c r="H1520" s="6" t="s">
        <v>82</v>
      </c>
      <c r="I1520" s="6" t="s">
        <v>1669</v>
      </c>
      <c r="J1520" s="18" t="s">
        <v>3193</v>
      </c>
      <c r="K1520" s="12" t="str">
        <f t="shared" si="366"/>
        <v>Galil</v>
      </c>
      <c r="L1520" s="12" t="str">
        <f t="shared" si="367"/>
        <v>Insecticide</v>
      </c>
      <c r="M1520" s="7">
        <v>82440</v>
      </c>
      <c r="N1520" s="7">
        <v>82.44</v>
      </c>
      <c r="O1520" s="7">
        <v>2165000</v>
      </c>
      <c r="P1520" s="15">
        <f t="shared" si="370"/>
        <v>26.26152353226589</v>
      </c>
      <c r="Q1520" s="7"/>
      <c r="R1520" s="7"/>
      <c r="S1520" s="7"/>
    </row>
    <row r="1521" spans="1:19" ht="22" customHeight="1" x14ac:dyDescent="0.3">
      <c r="A1521" s="2">
        <v>43188</v>
      </c>
      <c r="B1521" s="21" t="str">
        <f t="shared" si="368"/>
        <v>March, 2018</v>
      </c>
      <c r="C1521" s="21" t="str">
        <f t="shared" si="369"/>
        <v>March, 2018´</v>
      </c>
      <c r="D1521" s="3" t="s">
        <v>32</v>
      </c>
      <c r="E1521" s="3" t="s">
        <v>77</v>
      </c>
      <c r="F1521" s="3" t="s">
        <v>227</v>
      </c>
      <c r="G1521" s="3" t="s">
        <v>44</v>
      </c>
      <c r="H1521" s="19" t="s">
        <v>243</v>
      </c>
      <c r="I1521" s="3" t="s">
        <v>1670</v>
      </c>
      <c r="J1521" s="12" t="s">
        <v>3130</v>
      </c>
      <c r="K1521" s="12" t="str">
        <f t="shared" si="366"/>
        <v>Captan</v>
      </c>
      <c r="L1521" s="12" t="str">
        <f t="shared" si="367"/>
        <v>Fungicide</v>
      </c>
      <c r="M1521" s="4">
        <v>25940</v>
      </c>
      <c r="N1521" s="4">
        <v>25.94</v>
      </c>
      <c r="O1521" s="4">
        <v>650000</v>
      </c>
      <c r="P1521" s="15">
        <f t="shared" si="370"/>
        <v>25.057825751734772</v>
      </c>
      <c r="Q1521" s="10"/>
      <c r="R1521" s="10"/>
      <c r="S1521" s="10"/>
    </row>
    <row r="1522" spans="1:19" ht="22" customHeight="1" x14ac:dyDescent="0.3">
      <c r="A1522" s="5">
        <v>43188</v>
      </c>
      <c r="B1522" s="21" t="str">
        <f t="shared" si="368"/>
        <v>March, 2018</v>
      </c>
      <c r="C1522" s="21" t="str">
        <f t="shared" si="369"/>
        <v>March, 2018´</v>
      </c>
      <c r="D1522" s="6" t="s">
        <v>32</v>
      </c>
      <c r="E1522" s="6" t="s">
        <v>65</v>
      </c>
      <c r="F1522" s="6" t="s">
        <v>227</v>
      </c>
      <c r="G1522" s="6" t="s">
        <v>44</v>
      </c>
      <c r="H1522" s="6" t="s">
        <v>71</v>
      </c>
      <c r="I1522" s="6" t="s">
        <v>1620</v>
      </c>
      <c r="J1522" s="12" t="str">
        <f t="shared" si="373"/>
        <v>Diuron</v>
      </c>
      <c r="K1522" s="12" t="str">
        <f t="shared" si="366"/>
        <v>Jump</v>
      </c>
      <c r="L1522" s="12" t="str">
        <f t="shared" si="367"/>
        <v>Herbicide</v>
      </c>
      <c r="M1522" s="7">
        <v>47680</v>
      </c>
      <c r="N1522" s="7">
        <v>47.68</v>
      </c>
      <c r="O1522" s="7">
        <v>380000</v>
      </c>
      <c r="P1522" s="15">
        <f t="shared" si="370"/>
        <v>7.9697986577181208</v>
      </c>
      <c r="Q1522" s="7"/>
      <c r="R1522" s="7"/>
      <c r="S1522" s="7"/>
    </row>
    <row r="1523" spans="1:19" ht="22" customHeight="1" x14ac:dyDescent="0.3">
      <c r="A1523" s="2">
        <v>43188</v>
      </c>
      <c r="B1523" s="21" t="str">
        <f t="shared" si="368"/>
        <v>March, 2018</v>
      </c>
      <c r="C1523" s="21" t="str">
        <f t="shared" si="369"/>
        <v>March, 2018´</v>
      </c>
      <c r="D1523" s="3" t="s">
        <v>84</v>
      </c>
      <c r="E1523" s="3" t="s">
        <v>127</v>
      </c>
      <c r="F1523" s="3" t="s">
        <v>60</v>
      </c>
      <c r="G1523" s="3" t="s">
        <v>44</v>
      </c>
      <c r="H1523" s="3" t="s">
        <v>129</v>
      </c>
      <c r="I1523" s="3" t="s">
        <v>1671</v>
      </c>
      <c r="J1523" s="12" t="str">
        <f>IF(ISNUMBER(SEARCH("DMS",I1523)),"Dimethyl Sulfate",IF(ISNUMBER(SEARCH("2,4-XILIDIN",I1523)),"2,4-Xylidine",IF(ISNUMBER(SEARCH("GALIGAN",I1523)),"Oxyfluorfen",IF(ISNUMBER(SEARCH("DIMETHYLAMINE",I1523)),"Dimethylamine",IF(ISNUMBER(SEARCH("ORTHOFORMATE",I1523)),"Trimethyl orthoformate",IF(ISNUMBER(SEARCH("NOVALURON",I1523)),"Novaluron",IF(ISNUMBER(SEARCH("DIMETHYL SULPHATE",I1523)),"Dimethyl Sulphate",IF(ISNUMBER(SEARCH("ALTAPYNE",I1523)),"Acid Based Co-Emulsifier",IF(ISNUMBER(SEARCH("METHANESULFONYL",I1523)),"Methanesulfonyl chloride",IF(ISNUMBER(SEARCH("METHYL FORMATE",I1523)),"Methanoate",IF(ISNUMBER(SEARCH("FLUEN",I1523)),"Fluensulfone","FIX IT")))))))))))</f>
        <v>2,4-Xylidine</v>
      </c>
      <c r="K1523" s="12" t="str">
        <f t="shared" si="366"/>
        <v>Not Identified</v>
      </c>
      <c r="L1523" s="12" t="str">
        <f t="shared" si="367"/>
        <v>General Chemical</v>
      </c>
      <c r="M1523" s="4">
        <v>17536</v>
      </c>
      <c r="N1523" s="4">
        <v>17.54</v>
      </c>
      <c r="O1523" s="4">
        <v>207000</v>
      </c>
      <c r="P1523" s="15">
        <f t="shared" si="370"/>
        <v>11.804288321167883</v>
      </c>
      <c r="Q1523" s="7"/>
      <c r="R1523" s="7"/>
      <c r="S1523" s="7"/>
    </row>
    <row r="1524" spans="1:19" ht="22" customHeight="1" x14ac:dyDescent="0.3">
      <c r="A1524" s="5">
        <v>43186</v>
      </c>
      <c r="B1524" s="21" t="str">
        <f t="shared" si="368"/>
        <v>March, 2018</v>
      </c>
      <c r="C1524" s="21" t="str">
        <f t="shared" si="369"/>
        <v>March, 2018´</v>
      </c>
      <c r="D1524" s="6" t="s">
        <v>32</v>
      </c>
      <c r="E1524" s="6" t="s">
        <v>305</v>
      </c>
      <c r="F1524" s="6" t="s">
        <v>310</v>
      </c>
      <c r="G1524" s="6" t="s">
        <v>44</v>
      </c>
      <c r="H1524" s="6" t="s">
        <v>1672</v>
      </c>
      <c r="I1524" s="6" t="s">
        <v>1673</v>
      </c>
      <c r="J1524" s="12" t="str">
        <f t="shared" ref="J1524" si="379">IF(ISNUMBER(SEARCH("2,4 D",I1524)),"2,4-Dichlorophenoxyacetic acid",IF(ISNUMBER(SEARCH("ACIDO",I1524)),"2,4-Dichlorophenoxyacetic acid",IF(ISNUMBER(SEARCH("NAPHTHA",I1524)),"Aromatic Solvent Mixture",IF(ISNUMBER(SEARCH("DIMETHYLAMINE",I1524)),"Dimethylamine",IF(ISNUMBER(SEARCH("DIMETILAMINA",I1524)),"Dimethylamine",IF(ISNUMBER(SEARCH("JUMP",I1524)),"Diuron",IF(ISNUMBER(SEARCH("2-AMINO-2,3-DIMETHYL BUTYRAMIDE",I1524)),"Herbicide Amine Intermediate",IF(ISNUMBER(SEARCH("TEBUTHIURON",I1524)),"Tebuthiuron","FIXIT"))))))))</f>
        <v>Dimethylamine</v>
      </c>
      <c r="K1524" s="12" t="str">
        <f t="shared" si="366"/>
        <v>Not Identified</v>
      </c>
      <c r="L1524" s="12" t="str">
        <f t="shared" si="367"/>
        <v>General Chemical</v>
      </c>
      <c r="M1524" s="7">
        <v>1</v>
      </c>
      <c r="N1524" s="7">
        <v>0</v>
      </c>
      <c r="O1524" s="6" t="s">
        <v>49</v>
      </c>
      <c r="P1524" s="15" t="e">
        <f t="shared" si="370"/>
        <v>#VALUE!</v>
      </c>
      <c r="Q1524" s="10"/>
      <c r="R1524" s="10"/>
      <c r="S1524" s="10"/>
    </row>
    <row r="1525" spans="1:19" ht="22" customHeight="1" x14ac:dyDescent="0.3">
      <c r="A1525" s="2">
        <v>43186</v>
      </c>
      <c r="B1525" s="21" t="str">
        <f t="shared" si="368"/>
        <v>March, 2018</v>
      </c>
      <c r="C1525" s="21" t="str">
        <f t="shared" si="369"/>
        <v>March, 2018´</v>
      </c>
      <c r="D1525" s="3" t="s">
        <v>32</v>
      </c>
      <c r="E1525" s="3" t="s">
        <v>35</v>
      </c>
      <c r="F1525" s="3" t="s">
        <v>40</v>
      </c>
      <c r="G1525" s="3" t="s">
        <v>44</v>
      </c>
      <c r="H1525" s="3" t="s">
        <v>875</v>
      </c>
      <c r="I1525" s="3" t="s">
        <v>1415</v>
      </c>
      <c r="J1525" s="12" t="str">
        <f t="shared" si="373"/>
        <v>2,4-Dichlorophenoxyacetic acid</v>
      </c>
      <c r="K1525" s="12" t="str">
        <f t="shared" si="366"/>
        <v>2,4-D Main</v>
      </c>
      <c r="L1525" s="12" t="str">
        <f t="shared" si="367"/>
        <v>Herbicide</v>
      </c>
      <c r="M1525" s="4">
        <v>185080</v>
      </c>
      <c r="N1525" s="4">
        <v>185.08</v>
      </c>
      <c r="O1525" s="4">
        <v>505000</v>
      </c>
      <c r="P1525" s="15">
        <f t="shared" si="370"/>
        <v>2.7285498162956561</v>
      </c>
      <c r="Q1525" s="7"/>
      <c r="R1525" s="7"/>
      <c r="S1525" s="7"/>
    </row>
    <row r="1526" spans="1:19" ht="22" customHeight="1" x14ac:dyDescent="0.3">
      <c r="A1526" s="5">
        <v>43183</v>
      </c>
      <c r="B1526" s="21" t="str">
        <f t="shared" si="368"/>
        <v>March, 2018</v>
      </c>
      <c r="C1526" s="21" t="str">
        <f t="shared" si="369"/>
        <v>March, 2018´</v>
      </c>
      <c r="D1526" s="6" t="s">
        <v>32</v>
      </c>
      <c r="E1526" s="6" t="s">
        <v>557</v>
      </c>
      <c r="F1526" s="6" t="s">
        <v>750</v>
      </c>
      <c r="G1526" s="6" t="s">
        <v>44</v>
      </c>
      <c r="H1526" s="6" t="s">
        <v>251</v>
      </c>
      <c r="I1526" s="6" t="s">
        <v>1674</v>
      </c>
      <c r="J1526" s="12" t="str">
        <f>IF(ISNUMBER(SEARCH("2,4 D",I1524)),"2,4-Dichlorophenoxyacetic acid",IF(ISNUMBER(SEARCH("ACIDO",I1524)),"2,4-Dichlorophenoxyacetic acid",IF(ISNUMBER(SEARCH("NAPHTHA",I1524)),"Aromatic Solvent Mixture",IF(ISNUMBER(SEARCH("DIMETHYLAMINE",I1524)),"Dimethylamine",IF(ISNUMBER(SEARCH("DIMETILAMINA",I1524)),"Dimethylamine",IF(ISNUMBER(SEARCH("JUMP",I1524)),"Diuron",IF(ISNUMBER(SEARCH(" 2-AMINO-2,3-DIMETHYL BUTYRAMIDE",I1524)),"Herbicide Amine Intermediate",IF(ISNUMBER(SEARCH("TEBUTHIURON",I1524)),"Tebuthiuron",IF(ISNUMBER(SEARCH("DMS",I1524)),"Dimethyl Sulfate",IF(ISNUMBER(SEARCH("2,4-XILIDIN",I1524)),"2,4-Xylidine","FIX IT"))))))))))</f>
        <v>Dimethylamine</v>
      </c>
      <c r="K1526" s="12" t="str">
        <f t="shared" si="366"/>
        <v>Not Identified</v>
      </c>
      <c r="L1526" s="12" t="str">
        <f t="shared" si="367"/>
        <v>General Chemical</v>
      </c>
      <c r="M1526" s="7">
        <v>17097</v>
      </c>
      <c r="N1526" s="7">
        <v>17.100000000000001</v>
      </c>
      <c r="O1526" s="7">
        <v>65100</v>
      </c>
      <c r="P1526" s="15">
        <f t="shared" si="370"/>
        <v>3.8076855588699772</v>
      </c>
      <c r="Q1526" s="10"/>
      <c r="R1526" s="10"/>
      <c r="S1526" s="10"/>
    </row>
    <row r="1527" spans="1:19" ht="22" customHeight="1" x14ac:dyDescent="0.3">
      <c r="A1527" s="2">
        <v>43182</v>
      </c>
      <c r="B1527" s="21" t="str">
        <f t="shared" si="368"/>
        <v>March, 2018</v>
      </c>
      <c r="C1527" s="21" t="str">
        <f t="shared" si="369"/>
        <v>March, 2018´</v>
      </c>
      <c r="D1527" s="3" t="s">
        <v>32</v>
      </c>
      <c r="E1527" s="3" t="s">
        <v>65</v>
      </c>
      <c r="F1527" s="3" t="s">
        <v>67</v>
      </c>
      <c r="G1527" s="3" t="s">
        <v>44</v>
      </c>
      <c r="H1527" s="3" t="s">
        <v>71</v>
      </c>
      <c r="I1527" s="3" t="s">
        <v>1675</v>
      </c>
      <c r="J1527" s="12" t="str">
        <f t="shared" si="373"/>
        <v>Diuron</v>
      </c>
      <c r="K1527" s="12" t="str">
        <f t="shared" si="366"/>
        <v>Jump</v>
      </c>
      <c r="L1527" s="12" t="str">
        <f t="shared" si="367"/>
        <v>Herbicide</v>
      </c>
      <c r="M1527" s="4">
        <v>143039.99</v>
      </c>
      <c r="N1527" s="4">
        <v>143.04</v>
      </c>
      <c r="O1527" s="4">
        <v>1140000</v>
      </c>
      <c r="P1527" s="15">
        <f t="shared" si="370"/>
        <v>7.9697992148908856</v>
      </c>
      <c r="Q1527" s="7"/>
      <c r="R1527" s="7"/>
      <c r="S1527" s="7"/>
    </row>
    <row r="1528" spans="1:19" ht="22" customHeight="1" x14ac:dyDescent="0.3">
      <c r="A1528" s="5">
        <v>43182</v>
      </c>
      <c r="B1528" s="21" t="str">
        <f t="shared" si="368"/>
        <v>March, 2018</v>
      </c>
      <c r="C1528" s="21" t="str">
        <f t="shared" si="369"/>
        <v>March, 2018´</v>
      </c>
      <c r="D1528" s="6" t="s">
        <v>32</v>
      </c>
      <c r="E1528" s="6" t="s">
        <v>305</v>
      </c>
      <c r="F1528" s="6" t="s">
        <v>310</v>
      </c>
      <c r="G1528" s="6" t="s">
        <v>44</v>
      </c>
      <c r="H1528" s="6" t="s">
        <v>140</v>
      </c>
      <c r="I1528" s="6" t="s">
        <v>1676</v>
      </c>
      <c r="J1528" s="12" t="str">
        <f t="shared" ref="J1528:J1530" si="380">IF(ISNUMBER(SEARCH("2,4 D",I1528)),"2,4-Dichlorophenoxyacetic acid",IF(ISNUMBER(SEARCH("ACIDO",I1528)),"2,4-Dichlorophenoxyacetic acid",IF(ISNUMBER(SEARCH("NAPHTHA",I1528)),"Aromatic Solvent Mixture",IF(ISNUMBER(SEARCH("DIMETHYLAMINE",I1528)),"Dimethylamine",IF(ISNUMBER(SEARCH("DIMETILAMINA",I1528)),"Dimethylamine",IF(ISNUMBER(SEARCH("JUMP",I1528)),"Diuron",IF(ISNUMBER(SEARCH("2-AMINO-2,3-DIMETHYL BUTYRAMIDE",I1528)),"Herbicide Amine Intermediate",IF(ISNUMBER(SEARCH("TEBUTHIURON",I1528)),"Tebuthiuron","FIXIT"))))))))</f>
        <v>Dimethylamine</v>
      </c>
      <c r="K1528" s="12" t="str">
        <f t="shared" si="366"/>
        <v>Not Identified</v>
      </c>
      <c r="L1528" s="12" t="str">
        <f t="shared" si="367"/>
        <v>General Chemical</v>
      </c>
      <c r="M1528" s="7">
        <v>57570</v>
      </c>
      <c r="N1528" s="7">
        <v>57.57</v>
      </c>
      <c r="O1528" s="7">
        <v>57300</v>
      </c>
      <c r="P1528" s="15">
        <f t="shared" si="370"/>
        <v>0.99531005732152167</v>
      </c>
      <c r="Q1528" s="10"/>
      <c r="R1528" s="10"/>
      <c r="S1528" s="10"/>
    </row>
    <row r="1529" spans="1:19" ht="22" customHeight="1" x14ac:dyDescent="0.3">
      <c r="A1529" s="2">
        <v>43182</v>
      </c>
      <c r="B1529" s="21" t="str">
        <f t="shared" si="368"/>
        <v>March, 2018</v>
      </c>
      <c r="C1529" s="21" t="str">
        <f t="shared" si="369"/>
        <v>March, 2018´</v>
      </c>
      <c r="D1529" s="3" t="s">
        <v>32</v>
      </c>
      <c r="E1529" s="3" t="s">
        <v>65</v>
      </c>
      <c r="F1529" s="3" t="s">
        <v>67</v>
      </c>
      <c r="G1529" s="3" t="s">
        <v>44</v>
      </c>
      <c r="H1529" s="3" t="s">
        <v>71</v>
      </c>
      <c r="I1529" s="3" t="s">
        <v>1012</v>
      </c>
      <c r="J1529" s="12" t="str">
        <f t="shared" si="380"/>
        <v>Diuron</v>
      </c>
      <c r="K1529" s="12" t="str">
        <f t="shared" si="366"/>
        <v>Jump</v>
      </c>
      <c r="L1529" s="12" t="str">
        <f t="shared" si="367"/>
        <v>Herbicide</v>
      </c>
      <c r="M1529" s="4">
        <v>44696</v>
      </c>
      <c r="N1529" s="4">
        <v>44.7</v>
      </c>
      <c r="O1529" s="4">
        <v>356000</v>
      </c>
      <c r="P1529" s="15">
        <f t="shared" si="370"/>
        <v>7.9649185609450512</v>
      </c>
      <c r="Q1529" s="7"/>
      <c r="R1529" s="7"/>
      <c r="S1529" s="7"/>
    </row>
    <row r="1530" spans="1:19" ht="22" customHeight="1" x14ac:dyDescent="0.3">
      <c r="A1530" s="5">
        <v>43182</v>
      </c>
      <c r="B1530" s="21" t="str">
        <f t="shared" si="368"/>
        <v>March, 2018</v>
      </c>
      <c r="C1530" s="21" t="str">
        <f t="shared" si="369"/>
        <v>March, 2018´</v>
      </c>
      <c r="D1530" s="6" t="s">
        <v>32</v>
      </c>
      <c r="E1530" s="6" t="s">
        <v>65</v>
      </c>
      <c r="F1530" s="6" t="s">
        <v>67</v>
      </c>
      <c r="G1530" s="6" t="s">
        <v>44</v>
      </c>
      <c r="H1530" s="6" t="s">
        <v>71</v>
      </c>
      <c r="I1530" s="6" t="s">
        <v>1012</v>
      </c>
      <c r="J1530" s="12" t="str">
        <f t="shared" si="380"/>
        <v>Diuron</v>
      </c>
      <c r="K1530" s="12" t="str">
        <f t="shared" si="366"/>
        <v>Jump</v>
      </c>
      <c r="L1530" s="12" t="str">
        <f t="shared" si="367"/>
        <v>Herbicide</v>
      </c>
      <c r="M1530" s="7">
        <v>89392</v>
      </c>
      <c r="N1530" s="7">
        <v>89.39</v>
      </c>
      <c r="O1530" s="7">
        <v>712000</v>
      </c>
      <c r="P1530" s="15">
        <f t="shared" si="370"/>
        <v>7.9649185609450512</v>
      </c>
      <c r="Q1530" s="10"/>
      <c r="R1530" s="10"/>
      <c r="S1530" s="10"/>
    </row>
    <row r="1531" spans="1:19" ht="22" customHeight="1" x14ac:dyDescent="0.3">
      <c r="A1531" s="2">
        <v>43182</v>
      </c>
      <c r="B1531" s="21" t="str">
        <f t="shared" si="368"/>
        <v>March, 2018</v>
      </c>
      <c r="C1531" s="21" t="str">
        <f t="shared" si="369"/>
        <v>March, 2018´</v>
      </c>
      <c r="D1531" s="3" t="s">
        <v>84</v>
      </c>
      <c r="E1531" s="3" t="s">
        <v>65</v>
      </c>
      <c r="F1531" s="3" t="s">
        <v>67</v>
      </c>
      <c r="G1531" s="3" t="s">
        <v>44</v>
      </c>
      <c r="H1531" s="3" t="s">
        <v>71</v>
      </c>
      <c r="I1531" s="3" t="s">
        <v>1677</v>
      </c>
      <c r="J1531" s="12" t="str">
        <f t="shared" si="373"/>
        <v>Diuron</v>
      </c>
      <c r="K1531" s="12" t="str">
        <f t="shared" si="366"/>
        <v>Jump</v>
      </c>
      <c r="L1531" s="12" t="str">
        <f t="shared" si="367"/>
        <v>Herbicide</v>
      </c>
      <c r="M1531" s="4">
        <v>143039.99</v>
      </c>
      <c r="N1531" s="4">
        <v>143.04</v>
      </c>
      <c r="O1531" s="4">
        <v>1140000</v>
      </c>
      <c r="P1531" s="15">
        <f t="shared" si="370"/>
        <v>7.9697992148908856</v>
      </c>
      <c r="Q1531" s="7"/>
      <c r="R1531" s="7"/>
      <c r="S1531" s="7"/>
    </row>
    <row r="1532" spans="1:19" ht="22" customHeight="1" x14ac:dyDescent="0.3">
      <c r="A1532" s="5">
        <v>43182</v>
      </c>
      <c r="B1532" s="21" t="str">
        <f t="shared" si="368"/>
        <v>March, 2018</v>
      </c>
      <c r="C1532" s="21" t="str">
        <f t="shared" si="369"/>
        <v>March, 2018´</v>
      </c>
      <c r="D1532" s="6" t="s">
        <v>32</v>
      </c>
      <c r="E1532" s="6" t="s">
        <v>65</v>
      </c>
      <c r="F1532" s="6" t="s">
        <v>67</v>
      </c>
      <c r="G1532" s="6" t="s">
        <v>44</v>
      </c>
      <c r="H1532" s="6" t="s">
        <v>73</v>
      </c>
      <c r="I1532" s="6" t="s">
        <v>1678</v>
      </c>
      <c r="J1532" s="12" t="str">
        <f t="shared" ref="J1532" si="381">IF(ISNUMBER(SEARCH("2,4 D",I1530)),"2,4-Dichlorophenoxyacetic acid",IF(ISNUMBER(SEARCH("ACIDO",I1530)),"2,4-Dichlorophenoxyacetic acid",IF(ISNUMBER(SEARCH("NAPHTHA",I1530)),"Aromatic Solvent Mixture",IF(ISNUMBER(SEARCH("DIMETHYLAMINE",I1530)),"Dimethylamine",IF(ISNUMBER(SEARCH("DIMETILAMINA",I1530)),"Dimethylamine",IF(ISNUMBER(SEARCH("JUMP",I1530)),"Diuron",IF(ISNUMBER(SEARCH(" 2-AMINO-2,3-DIMETHYL BUTYRAMIDE",I1530)),"Herbicide Amine Intermediate",IF(ISNUMBER(SEARCH("TEBUTHIURON",I1530)),"Tebuthiuron",IF(ISNUMBER(SEARCH("DMS",I1530)),"Dimethyl Sulfate",IF(ISNUMBER(SEARCH("2,4-XILIDIN",I1530)),"2,4-Xylidine","FIX IT"))))))))))</f>
        <v>Diuron</v>
      </c>
      <c r="K1532" s="12" t="str">
        <f t="shared" si="366"/>
        <v>Jump</v>
      </c>
      <c r="L1532" s="12" t="str">
        <f t="shared" si="367"/>
        <v>Herbicide</v>
      </c>
      <c r="M1532" s="7">
        <v>17618</v>
      </c>
      <c r="N1532" s="7">
        <v>17.62</v>
      </c>
      <c r="O1532" s="7">
        <v>140000</v>
      </c>
      <c r="P1532" s="15">
        <f t="shared" si="370"/>
        <v>7.946418435690771</v>
      </c>
      <c r="Q1532" s="10"/>
      <c r="R1532" s="10"/>
      <c r="S1532" s="10"/>
    </row>
    <row r="1533" spans="1:19" ht="22" customHeight="1" x14ac:dyDescent="0.3">
      <c r="A1533" s="2">
        <v>43182</v>
      </c>
      <c r="B1533" s="21" t="str">
        <f t="shared" si="368"/>
        <v>March, 2018</v>
      </c>
      <c r="C1533" s="21" t="str">
        <f t="shared" si="369"/>
        <v>March, 2018´</v>
      </c>
      <c r="D1533" s="3" t="s">
        <v>32</v>
      </c>
      <c r="E1533" s="3" t="s">
        <v>65</v>
      </c>
      <c r="F1533" s="3" t="s">
        <v>67</v>
      </c>
      <c r="G1533" s="3" t="s">
        <v>44</v>
      </c>
      <c r="H1533" s="3" t="s">
        <v>71</v>
      </c>
      <c r="I1533" s="3" t="s">
        <v>1012</v>
      </c>
      <c r="J1533" s="12" t="str">
        <f>IF(ISNUMBER(SEARCH("2,4 D",I1533)),"2,4-Dichlorophenoxyacetic acid",IF(ISNUMBER(SEARCH("ACIDO",I1533)),"2,4-Dichlorophenoxyacetic acid",IF(ISNUMBER(SEARCH("NAPHTHA",I1533)),"Aromatic Solvent Mixture",IF(ISNUMBER(SEARCH("DIMETHYLAMINE",I1533)),"Dimethylamine",IF(ISNUMBER(SEARCH("DIMETILAMINA",I1533)),"Dimethylamine",IF(ISNUMBER(SEARCH("JUMP",I1533)),"Diuron",IF(ISNUMBER(SEARCH("2-AMINO-2,3-DIMETHYL BUTYRAMIDE",I1533)),"Herbicide Amine Intermediate",IF(ISNUMBER(SEARCH("TEBUTHIURON",I1533)),"Tebuthiuron","FIXIT"))))))))</f>
        <v>Diuron</v>
      </c>
      <c r="K1533" s="12" t="str">
        <f t="shared" si="366"/>
        <v>Jump</v>
      </c>
      <c r="L1533" s="12" t="str">
        <f t="shared" si="367"/>
        <v>Herbicide</v>
      </c>
      <c r="M1533" s="4">
        <v>22348</v>
      </c>
      <c r="N1533" s="4">
        <v>22.35</v>
      </c>
      <c r="O1533" s="4">
        <v>178000</v>
      </c>
      <c r="P1533" s="15">
        <f t="shared" si="370"/>
        <v>7.9649185609450512</v>
      </c>
      <c r="Q1533" s="7"/>
      <c r="R1533" s="7"/>
      <c r="S1533" s="7"/>
    </row>
    <row r="1534" spans="1:19" ht="22" customHeight="1" x14ac:dyDescent="0.3">
      <c r="A1534" s="5">
        <v>43181</v>
      </c>
      <c r="B1534" s="21" t="str">
        <f t="shared" si="368"/>
        <v>March, 2018</v>
      </c>
      <c r="C1534" s="21" t="str">
        <f t="shared" si="369"/>
        <v>March, 2018´</v>
      </c>
      <c r="D1534" s="6" t="s">
        <v>32</v>
      </c>
      <c r="E1534" s="6" t="s">
        <v>65</v>
      </c>
      <c r="F1534" s="6" t="s">
        <v>227</v>
      </c>
      <c r="G1534" s="6" t="s">
        <v>44</v>
      </c>
      <c r="H1534" s="6" t="s">
        <v>71</v>
      </c>
      <c r="I1534" s="6" t="s">
        <v>1679</v>
      </c>
      <c r="J1534" s="12" t="str">
        <f t="shared" si="373"/>
        <v>Diuron</v>
      </c>
      <c r="K1534" s="12" t="str">
        <f t="shared" si="366"/>
        <v>Jump</v>
      </c>
      <c r="L1534" s="12" t="str">
        <f t="shared" si="367"/>
        <v>Herbicide</v>
      </c>
      <c r="M1534" s="7">
        <v>71520</v>
      </c>
      <c r="N1534" s="7">
        <v>71.52</v>
      </c>
      <c r="O1534" s="7">
        <v>570000</v>
      </c>
      <c r="P1534" s="15">
        <f t="shared" si="370"/>
        <v>7.9697986577181208</v>
      </c>
      <c r="Q1534" s="10"/>
      <c r="R1534" s="10"/>
      <c r="S1534" s="10"/>
    </row>
    <row r="1535" spans="1:19" ht="22" customHeight="1" x14ac:dyDescent="0.3">
      <c r="A1535" s="2">
        <v>43181</v>
      </c>
      <c r="B1535" s="21" t="str">
        <f t="shared" si="368"/>
        <v>March, 2018</v>
      </c>
      <c r="C1535" s="21" t="str">
        <f t="shared" si="369"/>
        <v>March, 2018´</v>
      </c>
      <c r="D1535" s="3" t="s">
        <v>32</v>
      </c>
      <c r="E1535" s="3" t="s">
        <v>637</v>
      </c>
      <c r="F1535" s="3" t="s">
        <v>639</v>
      </c>
      <c r="G1535" s="3" t="s">
        <v>44</v>
      </c>
      <c r="H1535" s="3" t="s">
        <v>73</v>
      </c>
      <c r="I1535" s="3" t="s">
        <v>1680</v>
      </c>
      <c r="J1535" s="12" t="str">
        <f t="shared" si="373"/>
        <v>Clethodim</v>
      </c>
      <c r="K1535" s="12" t="str">
        <f t="shared" si="366"/>
        <v>Platinum</v>
      </c>
      <c r="L1535" s="12" t="str">
        <f t="shared" si="367"/>
        <v>Herbicide</v>
      </c>
      <c r="M1535" s="4">
        <v>45643</v>
      </c>
      <c r="N1535" s="4">
        <v>45.64</v>
      </c>
      <c r="O1535" s="4">
        <v>111000</v>
      </c>
      <c r="P1535" s="15">
        <f t="shared" si="370"/>
        <v>2.431917270994457</v>
      </c>
      <c r="Q1535" s="7"/>
      <c r="R1535" s="7"/>
      <c r="S1535" s="7"/>
    </row>
    <row r="1536" spans="1:19" ht="22" customHeight="1" x14ac:dyDescent="0.3">
      <c r="A1536" s="5">
        <v>43181</v>
      </c>
      <c r="B1536" s="21" t="str">
        <f t="shared" si="368"/>
        <v>March, 2018</v>
      </c>
      <c r="C1536" s="21" t="str">
        <f t="shared" si="369"/>
        <v>March, 2018´</v>
      </c>
      <c r="D1536" s="6" t="s">
        <v>32</v>
      </c>
      <c r="E1536" s="6" t="s">
        <v>77</v>
      </c>
      <c r="F1536" s="6" t="s">
        <v>227</v>
      </c>
      <c r="G1536" s="6" t="s">
        <v>44</v>
      </c>
      <c r="H1536" s="6" t="s">
        <v>82</v>
      </c>
      <c r="I1536" s="6" t="s">
        <v>1681</v>
      </c>
      <c r="J1536" s="18" t="s">
        <v>3193</v>
      </c>
      <c r="K1536" s="12" t="str">
        <f t="shared" si="366"/>
        <v>Galil</v>
      </c>
      <c r="L1536" s="12" t="str">
        <f t="shared" si="367"/>
        <v>Insecticide</v>
      </c>
      <c r="M1536" s="7">
        <v>144270</v>
      </c>
      <c r="N1536" s="7">
        <v>144.27000000000001</v>
      </c>
      <c r="O1536" s="7">
        <v>3790000</v>
      </c>
      <c r="P1536" s="15">
        <f t="shared" si="370"/>
        <v>26.270187842240244</v>
      </c>
      <c r="Q1536" s="10"/>
      <c r="R1536" s="10"/>
      <c r="S1536" s="10"/>
    </row>
    <row r="1537" spans="1:19" ht="22" customHeight="1" x14ac:dyDescent="0.3">
      <c r="A1537" s="2">
        <v>43181</v>
      </c>
      <c r="B1537" s="21" t="str">
        <f t="shared" si="368"/>
        <v>March, 2018</v>
      </c>
      <c r="C1537" s="21" t="str">
        <f t="shared" si="369"/>
        <v>March, 2018´</v>
      </c>
      <c r="D1537" s="3" t="s">
        <v>32</v>
      </c>
      <c r="E1537" s="3" t="s">
        <v>65</v>
      </c>
      <c r="F1537" s="3" t="s">
        <v>227</v>
      </c>
      <c r="G1537" s="3" t="s">
        <v>44</v>
      </c>
      <c r="H1537" s="3" t="s">
        <v>73</v>
      </c>
      <c r="I1537" s="3" t="s">
        <v>1682</v>
      </c>
      <c r="J1537" s="12" t="s">
        <v>3158</v>
      </c>
      <c r="K1537" s="12" t="str">
        <f t="shared" si="366"/>
        <v>Patrol</v>
      </c>
      <c r="L1537" s="12" t="str">
        <f t="shared" si="367"/>
        <v>Herbicide</v>
      </c>
      <c r="M1537" s="4">
        <v>41580</v>
      </c>
      <c r="N1537" s="4">
        <v>41.58</v>
      </c>
      <c r="O1537" s="4">
        <v>331000</v>
      </c>
      <c r="P1537" s="15">
        <f t="shared" si="370"/>
        <v>7.9605579605579608</v>
      </c>
      <c r="Q1537" s="7"/>
      <c r="R1537" s="7"/>
      <c r="S1537" s="7"/>
    </row>
    <row r="1538" spans="1:19" ht="22" customHeight="1" x14ac:dyDescent="0.3">
      <c r="A1538" s="5">
        <v>43181</v>
      </c>
      <c r="B1538" s="21" t="str">
        <f t="shared" si="368"/>
        <v>March, 2018</v>
      </c>
      <c r="C1538" s="21" t="str">
        <f t="shared" si="369"/>
        <v>March, 2018´</v>
      </c>
      <c r="D1538" s="6" t="s">
        <v>32</v>
      </c>
      <c r="E1538" s="6" t="s">
        <v>77</v>
      </c>
      <c r="F1538" s="6" t="s">
        <v>227</v>
      </c>
      <c r="G1538" s="6" t="s">
        <v>44</v>
      </c>
      <c r="H1538" s="6" t="s">
        <v>82</v>
      </c>
      <c r="I1538" s="6" t="s">
        <v>1683</v>
      </c>
      <c r="J1538" s="12" t="s">
        <v>3118</v>
      </c>
      <c r="K1538" s="12" t="str">
        <f t="shared" ref="K1538:K1601" si="382">VLOOKUP(J1538,Q:S,2, FALSE)</f>
        <v>Pyrinex</v>
      </c>
      <c r="L1538" s="12" t="str">
        <f t="shared" ref="L1538:L1601" si="383">VLOOKUP(K1538,R:T,2, FALSE)</f>
        <v>Pesticide</v>
      </c>
      <c r="M1538" s="7">
        <v>37040</v>
      </c>
      <c r="N1538" s="7">
        <v>37.04</v>
      </c>
      <c r="O1538" s="7">
        <v>973000</v>
      </c>
      <c r="P1538" s="15">
        <f t="shared" si="370"/>
        <v>26.26889848812095</v>
      </c>
      <c r="Q1538" s="10"/>
      <c r="R1538" s="10"/>
      <c r="S1538" s="10"/>
    </row>
    <row r="1539" spans="1:19" ht="22" customHeight="1" x14ac:dyDescent="0.3">
      <c r="A1539" s="2">
        <v>43181</v>
      </c>
      <c r="B1539" s="21" t="str">
        <f t="shared" ref="B1539:B1602" si="384">TEXT(A1539,"MMMMMMM, YYYY")</f>
        <v>March, 2018</v>
      </c>
      <c r="C1539" s="21" t="str">
        <f t="shared" ref="C1539:C1602" si="385">B1539&amp;"´"</f>
        <v>March, 2018´</v>
      </c>
      <c r="D1539" s="3" t="s">
        <v>32</v>
      </c>
      <c r="E1539" s="3" t="s">
        <v>77</v>
      </c>
      <c r="F1539" s="3" t="s">
        <v>227</v>
      </c>
      <c r="G1539" s="3" t="s">
        <v>44</v>
      </c>
      <c r="H1539" s="3" t="s">
        <v>234</v>
      </c>
      <c r="I1539" s="3" t="s">
        <v>1684</v>
      </c>
      <c r="J1539" s="12" t="s">
        <v>3168</v>
      </c>
      <c r="K1539" s="12" t="str">
        <f t="shared" si="382"/>
        <v>Not Identified</v>
      </c>
      <c r="L1539" s="12" t="str">
        <f t="shared" si="383"/>
        <v>General Chemical</v>
      </c>
      <c r="M1539" s="4">
        <v>4350</v>
      </c>
      <c r="N1539" s="4">
        <v>4.3499999999999996</v>
      </c>
      <c r="O1539" s="4">
        <v>13500</v>
      </c>
      <c r="P1539" s="15">
        <f t="shared" ref="P1539:P1602" si="386">O1539/M1539</f>
        <v>3.103448275862069</v>
      </c>
      <c r="Q1539" s="7"/>
      <c r="R1539" s="7"/>
      <c r="S1539" s="7"/>
    </row>
    <row r="1540" spans="1:19" ht="22" customHeight="1" x14ac:dyDescent="0.3">
      <c r="A1540" s="5">
        <v>43181</v>
      </c>
      <c r="B1540" s="21" t="str">
        <f t="shared" si="384"/>
        <v>March, 2018</v>
      </c>
      <c r="C1540" s="21" t="str">
        <f t="shared" si="385"/>
        <v>March, 2018´</v>
      </c>
      <c r="D1540" s="6" t="s">
        <v>32</v>
      </c>
      <c r="E1540" s="6" t="s">
        <v>65</v>
      </c>
      <c r="F1540" s="6" t="s">
        <v>227</v>
      </c>
      <c r="G1540" s="6" t="s">
        <v>44</v>
      </c>
      <c r="H1540" s="6" t="s">
        <v>71</v>
      </c>
      <c r="I1540" s="6" t="s">
        <v>1685</v>
      </c>
      <c r="J1540" s="18" t="s">
        <v>3120</v>
      </c>
      <c r="K1540" s="12" t="str">
        <f t="shared" si="382"/>
        <v>Jump</v>
      </c>
      <c r="L1540" s="12" t="str">
        <f t="shared" si="383"/>
        <v>Herbicide</v>
      </c>
      <c r="M1540" s="7">
        <v>134089</v>
      </c>
      <c r="N1540" s="7">
        <v>134.09</v>
      </c>
      <c r="O1540" s="7">
        <v>1068000</v>
      </c>
      <c r="P1540" s="15">
        <f t="shared" si="386"/>
        <v>7.9648591607066948</v>
      </c>
      <c r="Q1540" s="10"/>
      <c r="R1540" s="10"/>
      <c r="S1540" s="10"/>
    </row>
    <row r="1541" spans="1:19" ht="22" customHeight="1" x14ac:dyDescent="0.3">
      <c r="A1541" s="2">
        <v>43180</v>
      </c>
      <c r="B1541" s="21" t="str">
        <f t="shared" si="384"/>
        <v>March, 2018</v>
      </c>
      <c r="C1541" s="21" t="str">
        <f t="shared" si="385"/>
        <v>March, 2018´</v>
      </c>
      <c r="D1541" s="3" t="s">
        <v>84</v>
      </c>
      <c r="E1541" s="3" t="s">
        <v>1624</v>
      </c>
      <c r="F1541" s="3" t="s">
        <v>60</v>
      </c>
      <c r="G1541" s="3" t="s">
        <v>44</v>
      </c>
      <c r="H1541" s="3" t="s">
        <v>820</v>
      </c>
      <c r="I1541" s="3" t="s">
        <v>1686</v>
      </c>
      <c r="J1541" s="18" t="s">
        <v>3193</v>
      </c>
      <c r="K1541" s="12" t="str">
        <f t="shared" si="382"/>
        <v>Galil</v>
      </c>
      <c r="L1541" s="12" t="str">
        <f t="shared" si="383"/>
        <v>Insecticide</v>
      </c>
      <c r="M1541" s="4">
        <v>43094</v>
      </c>
      <c r="N1541" s="4">
        <v>43.09</v>
      </c>
      <c r="O1541" s="4">
        <v>347000</v>
      </c>
      <c r="P1541" s="15">
        <f t="shared" si="386"/>
        <v>8.0521650345755784</v>
      </c>
      <c r="Q1541" s="7"/>
      <c r="R1541" s="7"/>
      <c r="S1541" s="7"/>
    </row>
    <row r="1542" spans="1:19" ht="22" customHeight="1" x14ac:dyDescent="0.3">
      <c r="A1542" s="5">
        <v>43180</v>
      </c>
      <c r="B1542" s="21" t="str">
        <f t="shared" si="384"/>
        <v>March, 2018</v>
      </c>
      <c r="C1542" s="21" t="str">
        <f t="shared" si="385"/>
        <v>March, 2018´</v>
      </c>
      <c r="D1542" s="6" t="s">
        <v>84</v>
      </c>
      <c r="E1542" s="6" t="s">
        <v>1624</v>
      </c>
      <c r="F1542" s="6" t="s">
        <v>60</v>
      </c>
      <c r="G1542" s="6" t="s">
        <v>44</v>
      </c>
      <c r="H1542" s="6" t="s">
        <v>820</v>
      </c>
      <c r="I1542" s="6" t="s">
        <v>1687</v>
      </c>
      <c r="J1542" s="12" t="s">
        <v>3183</v>
      </c>
      <c r="K1542" s="12" t="str">
        <f t="shared" si="382"/>
        <v>DINITRO</v>
      </c>
      <c r="L1542" s="12" t="str">
        <f t="shared" si="383"/>
        <v>General Chemical</v>
      </c>
      <c r="M1542" s="7">
        <v>43094</v>
      </c>
      <c r="N1542" s="7">
        <v>43.09</v>
      </c>
      <c r="O1542" s="7">
        <v>347000</v>
      </c>
      <c r="P1542" s="15">
        <f t="shared" si="386"/>
        <v>8.0521650345755784</v>
      </c>
      <c r="Q1542" s="10"/>
      <c r="R1542" s="10"/>
      <c r="S1542" s="10"/>
    </row>
    <row r="1543" spans="1:19" ht="22" customHeight="1" x14ac:dyDescent="0.3">
      <c r="A1543" s="2">
        <v>43179</v>
      </c>
      <c r="B1543" s="21" t="str">
        <f t="shared" si="384"/>
        <v>March, 2018</v>
      </c>
      <c r="C1543" s="21" t="str">
        <f t="shared" si="385"/>
        <v>March, 2018´</v>
      </c>
      <c r="D1543" s="3" t="s">
        <v>753</v>
      </c>
      <c r="E1543" s="3" t="s">
        <v>77</v>
      </c>
      <c r="F1543" s="3" t="s">
        <v>227</v>
      </c>
      <c r="G1543" s="3" t="s">
        <v>44</v>
      </c>
      <c r="H1543" s="3" t="s">
        <v>241</v>
      </c>
      <c r="I1543" s="3" t="s">
        <v>1689</v>
      </c>
      <c r="J1543" s="12" t="s">
        <v>3127</v>
      </c>
      <c r="K1543" s="12" t="str">
        <f t="shared" si="382"/>
        <v>Folpan</v>
      </c>
      <c r="L1543" s="12" t="str">
        <f t="shared" si="383"/>
        <v>Fungicide</v>
      </c>
      <c r="M1543" s="4">
        <v>51880</v>
      </c>
      <c r="N1543" s="4">
        <v>51.88</v>
      </c>
      <c r="O1543" s="4">
        <v>321000</v>
      </c>
      <c r="P1543" s="15">
        <f t="shared" si="386"/>
        <v>6.1873554356206633</v>
      </c>
      <c r="Q1543" s="7"/>
      <c r="R1543" s="7"/>
      <c r="S1543" s="7"/>
    </row>
    <row r="1544" spans="1:19" ht="22" customHeight="1" x14ac:dyDescent="0.3">
      <c r="A1544" s="5">
        <v>43175</v>
      </c>
      <c r="B1544" s="21" t="str">
        <f t="shared" si="384"/>
        <v>March, 2018</v>
      </c>
      <c r="C1544" s="21" t="str">
        <f t="shared" si="385"/>
        <v>March, 2018´</v>
      </c>
      <c r="D1544" s="6" t="s">
        <v>32</v>
      </c>
      <c r="E1544" s="6" t="s">
        <v>65</v>
      </c>
      <c r="F1544" s="6" t="s">
        <v>227</v>
      </c>
      <c r="G1544" s="6" t="s">
        <v>44</v>
      </c>
      <c r="H1544" s="6" t="s">
        <v>71</v>
      </c>
      <c r="I1544" s="6" t="s">
        <v>1690</v>
      </c>
      <c r="J1544" s="12" t="str">
        <f t="shared" ref="J1544:J1582" si="387">IF(ISNUMBER(SEARCH("CARBENDAZIM",I1544)),"Carbendazim",IF(ISNUMBER(SEARCH("4-D",I1544)),"2,4-Dichlorophenoxyacetic acid",IF(ISNUMBER(SEARCH("RIDOVER",I1544)),"Glyphosate",IF(ISNUMBER(SEARCH("POQUER",I1544)),"Clethodim",IF(ISNUMBER(SEARCH("LITER",I1544)),"Imidacloprid",IF(ISNUMBER(SEARCH("PYRINEX",I1544)),"Chlorpyrifos",IF(ISNUMBER(SEARCH("ORBIT",I1544)),"Omethoate",IF(ISNUMBER(SEARCH("HEXARON",I1544)),"Diuron",IF(ISNUMBER(SEARCH("ISOPROPYLAMINE",I1544)),"Isopropylamine",IF(ISNUMBER(SEARCH("GLYPHOSATE",I1544)),"Glyphosate",IF(ISNUMBER(SEARCH("MANCOZEB",I1544)),"Mancozeb Indofil",IF(ISNUMBER(SEARCH("PARAQUAT",I1544)),"Paraquat",IF(ISNUMBER(SEARCH("CAROMAX",I1544)),"Aromatic Solvent Mixture",IF(ISNUMBER(SEARCH("BUTIRON",I1544)),"Tebuthiuron",IF(ISNUMBER(SEARCH("VORAZ",I1544)),"Methomyl",IF(ISNUMBER(SEARCH("IMIDACLOPRID",I1544)),"Imidacloprid",IF(ISNUMBER(SEARCH("2 4 D",I1544)),"2,4-Dichlorophenoxyacetic acid",IF(ISNUMBER(SEARCH("IMIDACL",I1544)),"Imidacloprid",IF(ISNUMBER(SEARCH("DIUREX",I1544)),"Diuron",IF(ISNUMBER(SEARCH("RAPEL",I1544)),"Acephate","fix it"))))))))))))))))))))</f>
        <v>Diuron</v>
      </c>
      <c r="K1544" s="12" t="str">
        <f t="shared" si="382"/>
        <v>Jump</v>
      </c>
      <c r="L1544" s="12" t="str">
        <f t="shared" si="383"/>
        <v>Herbicide</v>
      </c>
      <c r="M1544" s="7">
        <v>23840</v>
      </c>
      <c r="N1544" s="7">
        <v>23.84</v>
      </c>
      <c r="O1544" s="7">
        <v>190000</v>
      </c>
      <c r="P1544" s="15">
        <f t="shared" si="386"/>
        <v>7.9697986577181208</v>
      </c>
      <c r="Q1544" s="10"/>
      <c r="R1544" s="10"/>
      <c r="S1544" s="10"/>
    </row>
    <row r="1545" spans="1:19" ht="22" customHeight="1" x14ac:dyDescent="0.3">
      <c r="A1545" s="2">
        <v>43175</v>
      </c>
      <c r="B1545" s="21" t="str">
        <f t="shared" si="384"/>
        <v>March, 2018</v>
      </c>
      <c r="C1545" s="21" t="str">
        <f t="shared" si="385"/>
        <v>March, 2018´</v>
      </c>
      <c r="D1545" s="3" t="s">
        <v>32</v>
      </c>
      <c r="E1545" s="3" t="s">
        <v>65</v>
      </c>
      <c r="F1545" s="3" t="s">
        <v>227</v>
      </c>
      <c r="G1545" s="3" t="s">
        <v>44</v>
      </c>
      <c r="H1545" s="3" t="s">
        <v>73</v>
      </c>
      <c r="I1545" s="3" t="s">
        <v>1691</v>
      </c>
      <c r="J1545" s="12" t="s">
        <v>3158</v>
      </c>
      <c r="K1545" s="12" t="str">
        <f t="shared" si="382"/>
        <v>Patrol</v>
      </c>
      <c r="L1545" s="12" t="str">
        <f t="shared" si="383"/>
        <v>Herbicide</v>
      </c>
      <c r="M1545" s="4">
        <v>62370</v>
      </c>
      <c r="N1545" s="4">
        <v>62.37</v>
      </c>
      <c r="O1545" s="4">
        <v>497000</v>
      </c>
      <c r="P1545" s="15">
        <f t="shared" si="386"/>
        <v>7.9685746352413016</v>
      </c>
      <c r="Q1545" s="7"/>
      <c r="R1545" s="7"/>
      <c r="S1545" s="7"/>
    </row>
    <row r="1546" spans="1:19" ht="22" customHeight="1" x14ac:dyDescent="0.3">
      <c r="A1546" s="5">
        <v>43175</v>
      </c>
      <c r="B1546" s="21" t="str">
        <f t="shared" si="384"/>
        <v>March, 2018</v>
      </c>
      <c r="C1546" s="21" t="str">
        <f t="shared" si="385"/>
        <v>March, 2018´</v>
      </c>
      <c r="D1546" s="6" t="s">
        <v>32</v>
      </c>
      <c r="E1546" s="6" t="s">
        <v>1661</v>
      </c>
      <c r="F1546" s="6" t="s">
        <v>186</v>
      </c>
      <c r="G1546" s="6" t="s">
        <v>44</v>
      </c>
      <c r="H1546" s="6" t="s">
        <v>1438</v>
      </c>
      <c r="I1546" s="6" t="s">
        <v>1692</v>
      </c>
      <c r="J1546" s="12" t="str">
        <f t="shared" ref="J1546" si="388">IF(ISNUMBER(SEARCH("DMS",I1546)),"Dimethyl Sulfate",IF(ISNUMBER(SEARCH("2,4-XILIDIN",I1546)),"2,4-Xylidine",IF(ISNUMBER(SEARCH("GALIGAN",I1546)),"Oxyfluorfen",IF(ISNUMBER(SEARCH("DIMETHYLAMINE",I1546)),"Dimethylamine",IF(ISNUMBER(SEARCH("ORTHOFORMATE",I1546)),"Trimethyl orthoformate",IF(ISNUMBER(SEARCH("NOVALURON",I1546)),"Novaluron",IF(ISNUMBER(SEARCH("DIMETHYL SULPHATE",I1546)),"Dimethyl Sulphate",IF(ISNUMBER(SEARCH("ALTAPYNE",I1546)),"Acid Based Co-Emulsifier",IF(ISNUMBER(SEARCH("METHANESULFONYL",I1546)),"Methanesulfonyl chloride",IF(ISNUMBER(SEARCH("METHYL FORMATE",I1546)),"Methanoate",IF(ISNUMBER(SEARCH("FLUEN",I1546)),"Fluensulfone","FIX IT")))))))))))</f>
        <v>Methanoate</v>
      </c>
      <c r="K1546" s="12" t="str">
        <f t="shared" si="382"/>
        <v>Not Identified</v>
      </c>
      <c r="L1546" s="12" t="str">
        <f t="shared" si="383"/>
        <v>General Chemical</v>
      </c>
      <c r="M1546" s="7">
        <v>21520</v>
      </c>
      <c r="N1546" s="7">
        <v>21.52</v>
      </c>
      <c r="O1546" s="7">
        <v>22300</v>
      </c>
      <c r="P1546" s="15">
        <f t="shared" si="386"/>
        <v>1.0362453531598512</v>
      </c>
      <c r="Q1546" s="10"/>
      <c r="R1546" s="10"/>
      <c r="S1546" s="10"/>
    </row>
    <row r="1547" spans="1:19" ht="22" customHeight="1" x14ac:dyDescent="0.3">
      <c r="A1547" s="2">
        <v>43175</v>
      </c>
      <c r="B1547" s="21" t="str">
        <f t="shared" si="384"/>
        <v>March, 2018</v>
      </c>
      <c r="C1547" s="21" t="str">
        <f t="shared" si="385"/>
        <v>March, 2018´</v>
      </c>
      <c r="D1547" s="3" t="s">
        <v>32</v>
      </c>
      <c r="E1547" s="3" t="s">
        <v>65</v>
      </c>
      <c r="F1547" s="3" t="s">
        <v>227</v>
      </c>
      <c r="G1547" s="3" t="s">
        <v>44</v>
      </c>
      <c r="H1547" s="3" t="s">
        <v>71</v>
      </c>
      <c r="I1547" s="3" t="s">
        <v>1693</v>
      </c>
      <c r="J1547" s="12" t="str">
        <f t="shared" si="387"/>
        <v>Clethodim</v>
      </c>
      <c r="K1547" s="12" t="str">
        <f t="shared" si="382"/>
        <v>Platinum</v>
      </c>
      <c r="L1547" s="12" t="str">
        <f t="shared" si="383"/>
        <v>Herbicide</v>
      </c>
      <c r="M1547" s="4">
        <v>119966</v>
      </c>
      <c r="N1547" s="4">
        <v>119.97</v>
      </c>
      <c r="O1547" s="4">
        <v>956000</v>
      </c>
      <c r="P1547" s="15">
        <f t="shared" si="386"/>
        <v>7.9689245286164416</v>
      </c>
      <c r="Q1547" s="7"/>
      <c r="R1547" s="7"/>
      <c r="S1547" s="7"/>
    </row>
    <row r="1548" spans="1:19" ht="22" customHeight="1" x14ac:dyDescent="0.3">
      <c r="A1548" s="5">
        <v>43175</v>
      </c>
      <c r="B1548" s="21" t="str">
        <f t="shared" si="384"/>
        <v>March, 2018</v>
      </c>
      <c r="C1548" s="21" t="str">
        <f t="shared" si="385"/>
        <v>March, 2018´</v>
      </c>
      <c r="D1548" s="6" t="s">
        <v>32</v>
      </c>
      <c r="E1548" s="6" t="s">
        <v>77</v>
      </c>
      <c r="F1548" s="6" t="s">
        <v>227</v>
      </c>
      <c r="G1548" s="6" t="s">
        <v>44</v>
      </c>
      <c r="H1548" s="6" t="s">
        <v>82</v>
      </c>
      <c r="I1548" s="6" t="s">
        <v>1694</v>
      </c>
      <c r="J1548" s="12" t="s">
        <v>3118</v>
      </c>
      <c r="K1548" s="12" t="str">
        <f t="shared" si="382"/>
        <v>Pyrinex</v>
      </c>
      <c r="L1548" s="12" t="str">
        <f t="shared" si="383"/>
        <v>Pesticide</v>
      </c>
      <c r="M1548" s="7">
        <v>37040</v>
      </c>
      <c r="N1548" s="7">
        <v>37.04</v>
      </c>
      <c r="O1548" s="7">
        <v>973000</v>
      </c>
      <c r="P1548" s="15">
        <f t="shared" si="386"/>
        <v>26.26889848812095</v>
      </c>
      <c r="Q1548" s="10"/>
      <c r="R1548" s="10"/>
      <c r="S1548" s="10"/>
    </row>
    <row r="1549" spans="1:19" ht="22" customHeight="1" x14ac:dyDescent="0.3">
      <c r="A1549" s="2">
        <v>43174</v>
      </c>
      <c r="B1549" s="21" t="str">
        <f t="shared" si="384"/>
        <v>March, 2018</v>
      </c>
      <c r="C1549" s="21" t="str">
        <f t="shared" si="385"/>
        <v>March, 2018´</v>
      </c>
      <c r="D1549" s="3" t="s">
        <v>32</v>
      </c>
      <c r="E1549" s="3" t="s">
        <v>739</v>
      </c>
      <c r="F1549" s="3" t="s">
        <v>337</v>
      </c>
      <c r="G1549" s="3" t="s">
        <v>44</v>
      </c>
      <c r="H1549" s="3" t="s">
        <v>339</v>
      </c>
      <c r="I1549" s="3" t="s">
        <v>1695</v>
      </c>
      <c r="J1549" s="12" t="s">
        <v>3142</v>
      </c>
      <c r="K1549" s="12" t="str">
        <f t="shared" si="382"/>
        <v>Not Identified</v>
      </c>
      <c r="L1549" s="12" t="str">
        <f t="shared" si="383"/>
        <v>General Chemical</v>
      </c>
      <c r="M1549" s="4">
        <v>13094</v>
      </c>
      <c r="N1549" s="4">
        <v>13.09</v>
      </c>
      <c r="O1549" s="4">
        <v>43600</v>
      </c>
      <c r="P1549" s="15">
        <f t="shared" si="386"/>
        <v>3.3297693600122193</v>
      </c>
      <c r="Q1549" s="7"/>
      <c r="R1549" s="7"/>
      <c r="S1549" s="7"/>
    </row>
    <row r="1550" spans="1:19" ht="22" customHeight="1" x14ac:dyDescent="0.3">
      <c r="A1550" s="5">
        <v>43174</v>
      </c>
      <c r="B1550" s="21" t="str">
        <f t="shared" si="384"/>
        <v>March, 2018</v>
      </c>
      <c r="C1550" s="21" t="str">
        <f t="shared" si="385"/>
        <v>March, 2018´</v>
      </c>
      <c r="D1550" s="6" t="s">
        <v>32</v>
      </c>
      <c r="E1550" s="6" t="s">
        <v>51</v>
      </c>
      <c r="F1550" s="6" t="s">
        <v>53</v>
      </c>
      <c r="G1550" s="6" t="s">
        <v>44</v>
      </c>
      <c r="H1550" s="6" t="s">
        <v>57</v>
      </c>
      <c r="I1550" s="6" t="s">
        <v>1696</v>
      </c>
      <c r="J1550" s="12" t="str">
        <f t="shared" si="387"/>
        <v>Carbendazim</v>
      </c>
      <c r="K1550" s="12" t="str">
        <f t="shared" si="382"/>
        <v>Not Identified</v>
      </c>
      <c r="L1550" s="12" t="str">
        <f t="shared" si="383"/>
        <v>General Chemical</v>
      </c>
      <c r="M1550" s="7">
        <v>72360</v>
      </c>
      <c r="N1550" s="7">
        <v>72.36</v>
      </c>
      <c r="O1550" s="7">
        <v>1452000</v>
      </c>
      <c r="P1550" s="15">
        <f t="shared" si="386"/>
        <v>20.066334991708125</v>
      </c>
      <c r="Q1550" s="10"/>
      <c r="R1550" s="10"/>
      <c r="S1550" s="10"/>
    </row>
    <row r="1551" spans="1:19" ht="22" customHeight="1" x14ac:dyDescent="0.3">
      <c r="A1551" s="2">
        <v>43172</v>
      </c>
      <c r="B1551" s="21" t="str">
        <f t="shared" si="384"/>
        <v>March, 2018</v>
      </c>
      <c r="C1551" s="21" t="str">
        <f t="shared" si="385"/>
        <v>March, 2018´</v>
      </c>
      <c r="D1551" s="3" t="s">
        <v>32</v>
      </c>
      <c r="E1551" s="3" t="s">
        <v>35</v>
      </c>
      <c r="F1551" s="3" t="s">
        <v>40</v>
      </c>
      <c r="G1551" s="3" t="s">
        <v>44</v>
      </c>
      <c r="H1551" s="3" t="s">
        <v>875</v>
      </c>
      <c r="I1551" s="3" t="s">
        <v>1415</v>
      </c>
      <c r="J1551" s="12" t="str">
        <f t="shared" si="387"/>
        <v>2,4-Dichlorophenoxyacetic acid</v>
      </c>
      <c r="K1551" s="12" t="str">
        <f t="shared" si="382"/>
        <v>2,4-D Main</v>
      </c>
      <c r="L1551" s="12" t="str">
        <f t="shared" si="383"/>
        <v>Herbicide</v>
      </c>
      <c r="M1551" s="4">
        <v>202899.99</v>
      </c>
      <c r="N1551" s="4">
        <v>202.9</v>
      </c>
      <c r="O1551" s="4">
        <v>554000</v>
      </c>
      <c r="P1551" s="15">
        <f t="shared" si="386"/>
        <v>2.7304092030758604</v>
      </c>
      <c r="Q1551" s="7"/>
      <c r="R1551" s="7"/>
      <c r="S1551" s="7"/>
    </row>
    <row r="1552" spans="1:19" ht="22" customHeight="1" x14ac:dyDescent="0.3">
      <c r="A1552" s="5">
        <v>43172</v>
      </c>
      <c r="B1552" s="21" t="str">
        <f t="shared" si="384"/>
        <v>March, 2018</v>
      </c>
      <c r="C1552" s="21" t="str">
        <f t="shared" si="385"/>
        <v>March, 2018´</v>
      </c>
      <c r="D1552" s="6" t="s">
        <v>32</v>
      </c>
      <c r="E1552" s="6" t="s">
        <v>166</v>
      </c>
      <c r="F1552" s="6" t="s">
        <v>168</v>
      </c>
      <c r="G1552" s="6" t="s">
        <v>44</v>
      </c>
      <c r="H1552" s="6" t="s">
        <v>170</v>
      </c>
      <c r="I1552" s="6" t="s">
        <v>922</v>
      </c>
      <c r="J1552" s="12" t="s">
        <v>3171</v>
      </c>
      <c r="K1552" s="12" t="str">
        <f t="shared" si="382"/>
        <v>Not Identified</v>
      </c>
      <c r="L1552" s="12" t="str">
        <f t="shared" si="383"/>
        <v>General Chemical</v>
      </c>
      <c r="M1552" s="7">
        <v>40400</v>
      </c>
      <c r="N1552" s="7">
        <v>40.4</v>
      </c>
      <c r="O1552" s="7">
        <v>188000</v>
      </c>
      <c r="P1552" s="15">
        <f t="shared" si="386"/>
        <v>4.6534653465346532</v>
      </c>
      <c r="Q1552" s="10"/>
      <c r="R1552" s="10"/>
      <c r="S1552" s="10"/>
    </row>
    <row r="1553" spans="1:19" ht="22" customHeight="1" x14ac:dyDescent="0.3">
      <c r="A1553" s="2">
        <v>43171</v>
      </c>
      <c r="B1553" s="21" t="str">
        <f t="shared" si="384"/>
        <v>March, 2018</v>
      </c>
      <c r="C1553" s="21" t="str">
        <f t="shared" si="385"/>
        <v>March, 2018´</v>
      </c>
      <c r="D1553" s="3" t="s">
        <v>32</v>
      </c>
      <c r="E1553" s="3" t="s">
        <v>1697</v>
      </c>
      <c r="F1553" s="3" t="s">
        <v>135</v>
      </c>
      <c r="G1553" s="3" t="s">
        <v>44</v>
      </c>
      <c r="H1553" s="3" t="s">
        <v>1700</v>
      </c>
      <c r="I1553" s="3" t="s">
        <v>1701</v>
      </c>
      <c r="J1553" s="12" t="str">
        <f t="shared" ref="J1553" si="389">IF(ISNUMBER(SEARCH("2,4 D",I1551)),"2,4-Dichlorophenoxyacetic acid",IF(ISNUMBER(SEARCH("ACIDO",I1551)),"2,4-Dichlorophenoxyacetic acid",IF(ISNUMBER(SEARCH("NAPHTHA",I1551)),"Aromatic Solvent Mixture",IF(ISNUMBER(SEARCH("DIMETHYLAMINE",I1551)),"Dimethylamine",IF(ISNUMBER(SEARCH("DIMETILAMINA",I1551)),"Dimethylamine",IF(ISNUMBER(SEARCH("JUMP",I1551)),"Diuron",IF(ISNUMBER(SEARCH(" 2-AMINO-2,3-DIMETHYL BUTYRAMIDE",I1551)),"Herbicide Amine Intermediate",IF(ISNUMBER(SEARCH("TEBUTHIURON",I1551)),"Tebuthiuron",IF(ISNUMBER(SEARCH("DMS",I1551)),"Dimethyl Sulfate",IF(ISNUMBER(SEARCH("2,4-XILIDIN",I1551)),"2,4-Xylidine","FIX IT"))))))))))</f>
        <v>2,4-Dichlorophenoxyacetic acid</v>
      </c>
      <c r="K1553" s="12" t="str">
        <f t="shared" si="382"/>
        <v>2,4-D Main</v>
      </c>
      <c r="L1553" s="12" t="str">
        <f t="shared" si="383"/>
        <v>Herbicide</v>
      </c>
      <c r="M1553" s="4">
        <v>90450</v>
      </c>
      <c r="N1553" s="4">
        <v>90.45</v>
      </c>
      <c r="O1553" s="4">
        <v>273000</v>
      </c>
      <c r="P1553" s="15">
        <f t="shared" si="386"/>
        <v>3.0182421227197347</v>
      </c>
      <c r="Q1553" s="7"/>
      <c r="R1553" s="7"/>
      <c r="S1553" s="7"/>
    </row>
    <row r="1554" spans="1:19" ht="22" customHeight="1" x14ac:dyDescent="0.3">
      <c r="A1554" s="5">
        <v>43171</v>
      </c>
      <c r="B1554" s="21" t="str">
        <f t="shared" si="384"/>
        <v>March, 2018</v>
      </c>
      <c r="C1554" s="21" t="str">
        <f t="shared" si="385"/>
        <v>March, 2018´</v>
      </c>
      <c r="D1554" s="6" t="s">
        <v>84</v>
      </c>
      <c r="E1554" s="6" t="s">
        <v>65</v>
      </c>
      <c r="F1554" s="6" t="s">
        <v>67</v>
      </c>
      <c r="G1554" s="6" t="s">
        <v>44</v>
      </c>
      <c r="H1554" s="6" t="s">
        <v>73</v>
      </c>
      <c r="I1554" s="6" t="s">
        <v>1377</v>
      </c>
      <c r="J1554" s="12" t="str">
        <f t="shared" si="387"/>
        <v>Clethodim</v>
      </c>
      <c r="K1554" s="12" t="str">
        <f t="shared" si="382"/>
        <v>Platinum</v>
      </c>
      <c r="L1554" s="12" t="str">
        <f t="shared" si="383"/>
        <v>Herbicide</v>
      </c>
      <c r="M1554" s="7">
        <v>68552</v>
      </c>
      <c r="N1554" s="7">
        <v>68.55</v>
      </c>
      <c r="O1554" s="7">
        <v>546000</v>
      </c>
      <c r="P1554" s="15">
        <f t="shared" si="386"/>
        <v>7.964756681059634</v>
      </c>
      <c r="Q1554" s="10"/>
      <c r="R1554" s="10"/>
      <c r="S1554" s="10"/>
    </row>
    <row r="1555" spans="1:19" ht="22" customHeight="1" x14ac:dyDescent="0.3">
      <c r="A1555" s="2">
        <v>43171</v>
      </c>
      <c r="B1555" s="21" t="str">
        <f t="shared" si="384"/>
        <v>March, 2018</v>
      </c>
      <c r="C1555" s="21" t="str">
        <f t="shared" si="385"/>
        <v>March, 2018´</v>
      </c>
      <c r="D1555" s="3" t="s">
        <v>32</v>
      </c>
      <c r="E1555" s="3" t="s">
        <v>1697</v>
      </c>
      <c r="F1555" s="3" t="s">
        <v>135</v>
      </c>
      <c r="G1555" s="3" t="s">
        <v>44</v>
      </c>
      <c r="H1555" s="3" t="s">
        <v>1700</v>
      </c>
      <c r="I1555" s="19" t="s">
        <v>1702</v>
      </c>
      <c r="J1555" s="12" t="s">
        <v>3140</v>
      </c>
      <c r="K1555" s="12" t="str">
        <f t="shared" si="382"/>
        <v>Not Identified</v>
      </c>
      <c r="L1555" s="12" t="str">
        <f t="shared" si="383"/>
        <v>General Chemical</v>
      </c>
      <c r="M1555" s="4">
        <v>90450</v>
      </c>
      <c r="N1555" s="4">
        <v>90.45</v>
      </c>
      <c r="O1555" s="4">
        <v>273000</v>
      </c>
      <c r="P1555" s="15">
        <f t="shared" si="386"/>
        <v>3.0182421227197347</v>
      </c>
      <c r="Q1555" s="7"/>
      <c r="R1555" s="7"/>
      <c r="S1555" s="7"/>
    </row>
    <row r="1556" spans="1:19" ht="22" customHeight="1" x14ac:dyDescent="0.3">
      <c r="A1556" s="5">
        <v>43171</v>
      </c>
      <c r="B1556" s="21" t="str">
        <f t="shared" si="384"/>
        <v>March, 2018</v>
      </c>
      <c r="C1556" s="21" t="str">
        <f t="shared" si="385"/>
        <v>March, 2018´</v>
      </c>
      <c r="D1556" s="6" t="s">
        <v>84</v>
      </c>
      <c r="E1556" s="6" t="s">
        <v>1697</v>
      </c>
      <c r="F1556" s="6" t="s">
        <v>135</v>
      </c>
      <c r="G1556" s="6" t="s">
        <v>44</v>
      </c>
      <c r="H1556" s="6" t="s">
        <v>1700</v>
      </c>
      <c r="I1556" s="6" t="s">
        <v>1703</v>
      </c>
      <c r="J1556" s="18" t="s">
        <v>3193</v>
      </c>
      <c r="K1556" s="12" t="str">
        <f t="shared" si="382"/>
        <v>Galil</v>
      </c>
      <c r="L1556" s="12" t="str">
        <f t="shared" si="383"/>
        <v>Insecticide</v>
      </c>
      <c r="M1556" s="7">
        <v>90450</v>
      </c>
      <c r="N1556" s="7">
        <v>90.45</v>
      </c>
      <c r="O1556" s="7">
        <v>273000</v>
      </c>
      <c r="P1556" s="15">
        <f t="shared" si="386"/>
        <v>3.0182421227197347</v>
      </c>
      <c r="Q1556" s="10"/>
      <c r="R1556" s="10"/>
      <c r="S1556" s="10"/>
    </row>
    <row r="1557" spans="1:19" ht="22" customHeight="1" x14ac:dyDescent="0.3">
      <c r="A1557" s="2">
        <v>43170</v>
      </c>
      <c r="B1557" s="21" t="str">
        <f t="shared" si="384"/>
        <v>March, 2018</v>
      </c>
      <c r="C1557" s="21" t="str">
        <f t="shared" si="385"/>
        <v>March, 2018´</v>
      </c>
      <c r="D1557" s="3" t="s">
        <v>32</v>
      </c>
      <c r="E1557" s="3" t="s">
        <v>637</v>
      </c>
      <c r="F1557" s="3" t="s">
        <v>639</v>
      </c>
      <c r="G1557" s="3" t="s">
        <v>44</v>
      </c>
      <c r="H1557" s="3" t="s">
        <v>73</v>
      </c>
      <c r="I1557" s="3" t="s">
        <v>1704</v>
      </c>
      <c r="J1557" s="12" t="str">
        <f t="shared" si="387"/>
        <v>Clethodim</v>
      </c>
      <c r="K1557" s="12" t="str">
        <f t="shared" si="382"/>
        <v>Platinum</v>
      </c>
      <c r="L1557" s="12" t="str">
        <f t="shared" si="383"/>
        <v>Herbicide</v>
      </c>
      <c r="M1557" s="4">
        <v>122157</v>
      </c>
      <c r="N1557" s="4">
        <v>122.16</v>
      </c>
      <c r="O1557" s="4">
        <v>297000</v>
      </c>
      <c r="P1557" s="15">
        <f t="shared" si="386"/>
        <v>2.4312974287187799</v>
      </c>
      <c r="Q1557" s="7"/>
      <c r="R1557" s="7"/>
      <c r="S1557" s="7"/>
    </row>
    <row r="1558" spans="1:19" ht="22" customHeight="1" x14ac:dyDescent="0.3">
      <c r="A1558" s="5">
        <v>43170</v>
      </c>
      <c r="B1558" s="21" t="str">
        <f t="shared" si="384"/>
        <v>March, 2018</v>
      </c>
      <c r="C1558" s="21" t="str">
        <f t="shared" si="385"/>
        <v>March, 2018´</v>
      </c>
      <c r="D1558" s="6" t="s">
        <v>32</v>
      </c>
      <c r="E1558" s="6" t="s">
        <v>637</v>
      </c>
      <c r="F1558" s="6" t="s">
        <v>639</v>
      </c>
      <c r="G1558" s="6" t="s">
        <v>44</v>
      </c>
      <c r="H1558" s="6" t="s">
        <v>73</v>
      </c>
      <c r="I1558" s="6" t="s">
        <v>1705</v>
      </c>
      <c r="J1558" s="12" t="str">
        <f t="shared" si="387"/>
        <v>Clethodim</v>
      </c>
      <c r="K1558" s="12" t="str">
        <f t="shared" si="382"/>
        <v>Platinum</v>
      </c>
      <c r="L1558" s="12" t="str">
        <f t="shared" si="383"/>
        <v>Herbicide</v>
      </c>
      <c r="M1558" s="7">
        <v>69804</v>
      </c>
      <c r="N1558" s="7">
        <v>69.8</v>
      </c>
      <c r="O1558" s="7">
        <v>170000</v>
      </c>
      <c r="P1558" s="15">
        <f t="shared" si="386"/>
        <v>2.4353905220331211</v>
      </c>
      <c r="Q1558" s="10"/>
      <c r="R1558" s="10"/>
      <c r="S1558" s="10"/>
    </row>
    <row r="1559" spans="1:19" ht="22" customHeight="1" x14ac:dyDescent="0.3">
      <c r="A1559" s="2">
        <v>43170</v>
      </c>
      <c r="B1559" s="21" t="str">
        <f t="shared" si="384"/>
        <v>March, 2018</v>
      </c>
      <c r="C1559" s="21" t="str">
        <f t="shared" si="385"/>
        <v>March, 2018´</v>
      </c>
      <c r="D1559" s="3" t="s">
        <v>32</v>
      </c>
      <c r="E1559" s="3" t="s">
        <v>637</v>
      </c>
      <c r="F1559" s="3" t="s">
        <v>639</v>
      </c>
      <c r="G1559" s="3" t="s">
        <v>44</v>
      </c>
      <c r="H1559" s="3" t="s">
        <v>73</v>
      </c>
      <c r="I1559" s="3" t="s">
        <v>1706</v>
      </c>
      <c r="J1559" s="12" t="str">
        <f t="shared" si="387"/>
        <v>Clethodim</v>
      </c>
      <c r="K1559" s="12" t="str">
        <f t="shared" si="382"/>
        <v>Platinum</v>
      </c>
      <c r="L1559" s="12" t="str">
        <f t="shared" si="383"/>
        <v>Herbicide</v>
      </c>
      <c r="M1559" s="4">
        <v>52353</v>
      </c>
      <c r="N1559" s="4">
        <v>52.35</v>
      </c>
      <c r="O1559" s="4">
        <v>127000</v>
      </c>
      <c r="P1559" s="15">
        <f t="shared" si="386"/>
        <v>2.425839970966325</v>
      </c>
      <c r="Q1559" s="7"/>
      <c r="R1559" s="7"/>
      <c r="S1559" s="7"/>
    </row>
    <row r="1560" spans="1:19" ht="22" customHeight="1" x14ac:dyDescent="0.3">
      <c r="A1560" s="5">
        <v>43169</v>
      </c>
      <c r="B1560" s="21" t="str">
        <f t="shared" si="384"/>
        <v>March, 2018</v>
      </c>
      <c r="C1560" s="21" t="str">
        <f t="shared" si="385"/>
        <v>March, 2018´</v>
      </c>
      <c r="D1560" s="6" t="s">
        <v>32</v>
      </c>
      <c r="E1560" s="6" t="s">
        <v>77</v>
      </c>
      <c r="F1560" s="6" t="s">
        <v>227</v>
      </c>
      <c r="G1560" s="6" t="s">
        <v>44</v>
      </c>
      <c r="H1560" s="6" t="s">
        <v>82</v>
      </c>
      <c r="I1560" s="6" t="s">
        <v>1707</v>
      </c>
      <c r="J1560" s="18" t="s">
        <v>3193</v>
      </c>
      <c r="K1560" s="12" t="str">
        <f t="shared" si="382"/>
        <v>Galil</v>
      </c>
      <c r="L1560" s="12" t="str">
        <f t="shared" si="383"/>
        <v>Insecticide</v>
      </c>
      <c r="M1560" s="7">
        <v>41220</v>
      </c>
      <c r="N1560" s="7">
        <v>41.22</v>
      </c>
      <c r="O1560" s="7">
        <v>1083000</v>
      </c>
      <c r="P1560" s="15">
        <f t="shared" si="386"/>
        <v>26.273653566229985</v>
      </c>
      <c r="Q1560" s="10"/>
      <c r="R1560" s="10"/>
      <c r="S1560" s="10"/>
    </row>
    <row r="1561" spans="1:19" ht="22" customHeight="1" x14ac:dyDescent="0.3">
      <c r="A1561" s="2">
        <v>43169</v>
      </c>
      <c r="B1561" s="21" t="str">
        <f t="shared" si="384"/>
        <v>March, 2018</v>
      </c>
      <c r="C1561" s="21" t="str">
        <f t="shared" si="385"/>
        <v>March, 2018´</v>
      </c>
      <c r="D1561" s="3" t="s">
        <v>32</v>
      </c>
      <c r="E1561" s="3" t="s">
        <v>77</v>
      </c>
      <c r="F1561" s="3" t="s">
        <v>227</v>
      </c>
      <c r="G1561" s="3" t="s">
        <v>44</v>
      </c>
      <c r="H1561" s="3" t="s">
        <v>82</v>
      </c>
      <c r="I1561" s="3" t="s">
        <v>1708</v>
      </c>
      <c r="J1561" s="18" t="s">
        <v>3193</v>
      </c>
      <c r="K1561" s="12" t="str">
        <f t="shared" si="382"/>
        <v>Galil</v>
      </c>
      <c r="L1561" s="12" t="str">
        <f t="shared" si="383"/>
        <v>Insecticide</v>
      </c>
      <c r="M1561" s="4">
        <v>10641</v>
      </c>
      <c r="N1561" s="4">
        <v>10.64</v>
      </c>
      <c r="O1561" s="4">
        <v>280000</v>
      </c>
      <c r="P1561" s="15">
        <f t="shared" si="386"/>
        <v>26.31331641762992</v>
      </c>
      <c r="Q1561" s="7"/>
      <c r="R1561" s="7"/>
      <c r="S1561" s="7"/>
    </row>
    <row r="1562" spans="1:19" ht="22" customHeight="1" x14ac:dyDescent="0.3">
      <c r="A1562" s="5">
        <v>43169</v>
      </c>
      <c r="B1562" s="21" t="str">
        <f t="shared" si="384"/>
        <v>March, 2018</v>
      </c>
      <c r="C1562" s="21" t="str">
        <f t="shared" si="385"/>
        <v>March, 2018´</v>
      </c>
      <c r="D1562" s="6" t="s">
        <v>32</v>
      </c>
      <c r="E1562" s="6" t="s">
        <v>77</v>
      </c>
      <c r="F1562" s="6" t="s">
        <v>227</v>
      </c>
      <c r="G1562" s="6" t="s">
        <v>44</v>
      </c>
      <c r="H1562" s="6" t="s">
        <v>82</v>
      </c>
      <c r="I1562" s="6" t="s">
        <v>1709</v>
      </c>
      <c r="J1562" s="18" t="s">
        <v>3193</v>
      </c>
      <c r="K1562" s="12" t="str">
        <f t="shared" si="382"/>
        <v>Galil</v>
      </c>
      <c r="L1562" s="12" t="str">
        <f t="shared" si="383"/>
        <v>Insecticide</v>
      </c>
      <c r="M1562" s="7">
        <v>61830</v>
      </c>
      <c r="N1562" s="7">
        <v>61.83</v>
      </c>
      <c r="O1562" s="7">
        <v>1624000</v>
      </c>
      <c r="P1562" s="15">
        <f t="shared" si="386"/>
        <v>26.265566876920587</v>
      </c>
      <c r="Q1562" s="10"/>
      <c r="R1562" s="10"/>
      <c r="S1562" s="10"/>
    </row>
    <row r="1563" spans="1:19" ht="22" customHeight="1" x14ac:dyDescent="0.3">
      <c r="A1563" s="2">
        <v>43169</v>
      </c>
      <c r="B1563" s="21" t="str">
        <f t="shared" si="384"/>
        <v>March, 2018</v>
      </c>
      <c r="C1563" s="21" t="str">
        <f t="shared" si="385"/>
        <v>March, 2018´</v>
      </c>
      <c r="D1563" s="3" t="s">
        <v>32</v>
      </c>
      <c r="E1563" s="3" t="s">
        <v>77</v>
      </c>
      <c r="F1563" s="3" t="s">
        <v>227</v>
      </c>
      <c r="G1563" s="3" t="s">
        <v>44</v>
      </c>
      <c r="H1563" s="3" t="s">
        <v>210</v>
      </c>
      <c r="I1563" s="3" t="s">
        <v>1710</v>
      </c>
      <c r="J1563" s="12" t="str">
        <f t="shared" ref="J1563" si="390">IF(ISNUMBER(SEARCH("BUTYRAMIDE",I1563)),"2,3-Dimethyl Butyramide",IF(ISNUMBER(SEARCH("FOLPET",I1563)),"Folpet",IF(ISNUMBER(SEARCH("METHYL [2-({[6- (TRIFLUOROMETHYL) PYRIDIN-2-YL] OXY} METHYL) PHENYL",I1563)),"Esther",IF(ISNUMBER(SEARCH("TEBUCONAZOL",I1563)),"Tebuconazole",IF(ISNUMBER(SEARCH("DICHLOROPHENYL",I1563)),"Dichlorophenyl Isocyanates",IF(ISNUMBER(SEARCH("CAPTAN",I1563)),"Captan",IF(ISNUMBER(SEARCH("DIMETHYLACETAMID",I1563)),"Dimethylacetamide",IF(ISNUMBER(SEARCH("AFALON",I1563)),"Linuron","FIX IT"))))))))</f>
        <v>Folpet</v>
      </c>
      <c r="K1563" s="12" t="str">
        <f t="shared" si="382"/>
        <v>Folpan</v>
      </c>
      <c r="L1563" s="12" t="str">
        <f t="shared" si="383"/>
        <v>Fungicide</v>
      </c>
      <c r="M1563" s="4">
        <v>18846</v>
      </c>
      <c r="N1563" s="4">
        <v>18.850000000000001</v>
      </c>
      <c r="O1563" s="4">
        <v>117000</v>
      </c>
      <c r="P1563" s="15">
        <f t="shared" si="386"/>
        <v>6.2082139446036297</v>
      </c>
      <c r="Q1563" s="7"/>
      <c r="R1563" s="7"/>
      <c r="S1563" s="7"/>
    </row>
    <row r="1564" spans="1:19" ht="22" customHeight="1" x14ac:dyDescent="0.3">
      <c r="A1564" s="5">
        <v>43166</v>
      </c>
      <c r="B1564" s="21" t="str">
        <f t="shared" si="384"/>
        <v>March, 2018</v>
      </c>
      <c r="C1564" s="21" t="str">
        <f t="shared" si="385"/>
        <v>March, 2018´</v>
      </c>
      <c r="D1564" s="6" t="s">
        <v>84</v>
      </c>
      <c r="E1564" s="6" t="s">
        <v>1624</v>
      </c>
      <c r="F1564" s="6" t="s">
        <v>60</v>
      </c>
      <c r="G1564" s="6" t="s">
        <v>44</v>
      </c>
      <c r="H1564" s="6" t="s">
        <v>820</v>
      </c>
      <c r="I1564" s="6" t="s">
        <v>1626</v>
      </c>
      <c r="J1564" s="12" t="s">
        <v>3183</v>
      </c>
      <c r="K1564" s="12" t="str">
        <f t="shared" si="382"/>
        <v>DINITRO</v>
      </c>
      <c r="L1564" s="12" t="str">
        <f t="shared" si="383"/>
        <v>General Chemical</v>
      </c>
      <c r="M1564" s="7">
        <v>21547</v>
      </c>
      <c r="N1564" s="7">
        <v>21.55</v>
      </c>
      <c r="O1564" s="7">
        <v>174000</v>
      </c>
      <c r="P1564" s="15">
        <f t="shared" si="386"/>
        <v>8.0753701211305522</v>
      </c>
      <c r="Q1564" s="10"/>
      <c r="R1564" s="10"/>
      <c r="S1564" s="10"/>
    </row>
    <row r="1565" spans="1:19" ht="22" customHeight="1" x14ac:dyDescent="0.3">
      <c r="A1565" s="2">
        <v>43166</v>
      </c>
      <c r="B1565" s="21" t="str">
        <f t="shared" si="384"/>
        <v>March, 2018</v>
      </c>
      <c r="C1565" s="21" t="str">
        <f t="shared" si="385"/>
        <v>March, 2018´</v>
      </c>
      <c r="D1565" s="3" t="s">
        <v>84</v>
      </c>
      <c r="E1565" s="3" t="s">
        <v>1624</v>
      </c>
      <c r="F1565" s="3" t="s">
        <v>60</v>
      </c>
      <c r="G1565" s="3" t="s">
        <v>44</v>
      </c>
      <c r="H1565" s="3" t="s">
        <v>820</v>
      </c>
      <c r="I1565" s="19" t="s">
        <v>1711</v>
      </c>
      <c r="J1565" s="12" t="s">
        <v>3183</v>
      </c>
      <c r="K1565" s="12" t="str">
        <f t="shared" si="382"/>
        <v>DINITRO</v>
      </c>
      <c r="L1565" s="12" t="str">
        <f t="shared" si="383"/>
        <v>General Chemical</v>
      </c>
      <c r="M1565" s="4">
        <v>21547</v>
      </c>
      <c r="N1565" s="4">
        <v>21.55</v>
      </c>
      <c r="O1565" s="4">
        <v>174000</v>
      </c>
      <c r="P1565" s="15">
        <f t="shared" si="386"/>
        <v>8.0753701211305522</v>
      </c>
      <c r="Q1565" s="7"/>
      <c r="R1565" s="7"/>
      <c r="S1565" s="7"/>
    </row>
    <row r="1566" spans="1:19" ht="22" customHeight="1" x14ac:dyDescent="0.3">
      <c r="A1566" s="5">
        <v>43165</v>
      </c>
      <c r="B1566" s="21" t="str">
        <f t="shared" si="384"/>
        <v>March, 2018</v>
      </c>
      <c r="C1566" s="21" t="str">
        <f t="shared" si="385"/>
        <v>March, 2018´</v>
      </c>
      <c r="D1566" s="6" t="s">
        <v>32</v>
      </c>
      <c r="E1566" s="6" t="s">
        <v>35</v>
      </c>
      <c r="F1566" s="6" t="s">
        <v>40</v>
      </c>
      <c r="G1566" s="6" t="s">
        <v>44</v>
      </c>
      <c r="H1566" s="6" t="s">
        <v>1352</v>
      </c>
      <c r="I1566" s="6" t="s">
        <v>1458</v>
      </c>
      <c r="J1566" s="12" t="str">
        <f t="shared" si="387"/>
        <v>2,4-Dichlorophenoxyacetic acid</v>
      </c>
      <c r="K1566" s="12" t="str">
        <f t="shared" si="382"/>
        <v>2,4-D Main</v>
      </c>
      <c r="L1566" s="12" t="str">
        <f t="shared" si="383"/>
        <v>Herbicide</v>
      </c>
      <c r="M1566" s="7">
        <v>203100.01</v>
      </c>
      <c r="N1566" s="7">
        <v>203.1</v>
      </c>
      <c r="O1566" s="7">
        <v>554000</v>
      </c>
      <c r="P1566" s="15">
        <f t="shared" si="386"/>
        <v>2.7277202005061447</v>
      </c>
      <c r="Q1566" s="10"/>
      <c r="R1566" s="10"/>
      <c r="S1566" s="10"/>
    </row>
    <row r="1567" spans="1:19" ht="22" customHeight="1" x14ac:dyDescent="0.3">
      <c r="A1567" s="2">
        <v>43165</v>
      </c>
      <c r="B1567" s="21" t="str">
        <f t="shared" si="384"/>
        <v>March, 2018</v>
      </c>
      <c r="C1567" s="21" t="str">
        <f t="shared" si="385"/>
        <v>March, 2018´</v>
      </c>
      <c r="D1567" s="3" t="s">
        <v>84</v>
      </c>
      <c r="E1567" s="3" t="s">
        <v>779</v>
      </c>
      <c r="F1567" s="3" t="s">
        <v>96</v>
      </c>
      <c r="G1567" s="3" t="s">
        <v>44</v>
      </c>
      <c r="H1567" s="3" t="s">
        <v>781</v>
      </c>
      <c r="I1567" s="3" t="s">
        <v>1712</v>
      </c>
      <c r="J1567" s="12" t="s">
        <v>3184</v>
      </c>
      <c r="K1567" s="12" t="str">
        <f t="shared" si="382"/>
        <v>Not Identified</v>
      </c>
      <c r="L1567" s="12" t="str">
        <f t="shared" si="383"/>
        <v>General Chemical</v>
      </c>
      <c r="M1567" s="4">
        <v>16366</v>
      </c>
      <c r="N1567" s="4">
        <v>16.37</v>
      </c>
      <c r="O1567" s="4">
        <v>64500</v>
      </c>
      <c r="P1567" s="15">
        <f t="shared" si="386"/>
        <v>3.9410973970426495</v>
      </c>
      <c r="Q1567" s="7"/>
      <c r="R1567" s="7"/>
      <c r="S1567" s="7"/>
    </row>
    <row r="1568" spans="1:19" ht="22" customHeight="1" x14ac:dyDescent="0.3">
      <c r="A1568" s="5">
        <v>43164</v>
      </c>
      <c r="B1568" s="21" t="str">
        <f t="shared" si="384"/>
        <v>March, 2018</v>
      </c>
      <c r="C1568" s="21" t="str">
        <f t="shared" si="385"/>
        <v>March, 2018´</v>
      </c>
      <c r="D1568" s="6" t="s">
        <v>32</v>
      </c>
      <c r="E1568" s="6" t="s">
        <v>435</v>
      </c>
      <c r="F1568" s="6" t="s">
        <v>1714</v>
      </c>
      <c r="G1568" s="6" t="s">
        <v>44</v>
      </c>
      <c r="H1568" s="6" t="s">
        <v>100</v>
      </c>
      <c r="I1568" s="6" t="s">
        <v>1717</v>
      </c>
      <c r="J1568" s="12" t="str">
        <f t="shared" ref="J1568" si="391">IF(ISNUMBER(SEARCH("2,4 D",I1566)),"2,4-Dichlorophenoxyacetic acid",IF(ISNUMBER(SEARCH("ACIDO",I1566)),"2,4-Dichlorophenoxyacetic acid",IF(ISNUMBER(SEARCH("NAPHTHA",I1566)),"Aromatic Solvent Mixture",IF(ISNUMBER(SEARCH("DIMETHYLAMINE",I1566)),"Dimethylamine",IF(ISNUMBER(SEARCH("DIMETILAMINA",I1566)),"Dimethylamine",IF(ISNUMBER(SEARCH("JUMP",I1566)),"Diuron",IF(ISNUMBER(SEARCH(" 2-AMINO-2,3-DIMETHYL BUTYRAMIDE",I1566)),"Herbicide Amine Intermediate",IF(ISNUMBER(SEARCH("TEBUTHIURON",I1566)),"Tebuthiuron",IF(ISNUMBER(SEARCH("DMS",I1566)),"Dimethyl Sulfate",IF(ISNUMBER(SEARCH("2,4-XILIDIN",I1566)),"2,4-Xylidine","FIX IT"))))))))))</f>
        <v>2,4-Dichlorophenoxyacetic acid</v>
      </c>
      <c r="K1568" s="12" t="str">
        <f t="shared" si="382"/>
        <v>2,4-D Main</v>
      </c>
      <c r="L1568" s="12" t="str">
        <f t="shared" si="383"/>
        <v>Herbicide</v>
      </c>
      <c r="M1568" s="7">
        <v>96700</v>
      </c>
      <c r="N1568" s="7">
        <v>96.7</v>
      </c>
      <c r="O1568" s="7">
        <v>104000</v>
      </c>
      <c r="P1568" s="15">
        <f t="shared" si="386"/>
        <v>1.0754912099276113</v>
      </c>
      <c r="Q1568" s="10"/>
      <c r="R1568" s="10"/>
      <c r="S1568" s="10"/>
    </row>
    <row r="1569" spans="1:19" ht="22" customHeight="1" x14ac:dyDescent="0.3">
      <c r="A1569" s="2">
        <v>43163</v>
      </c>
      <c r="B1569" s="21" t="str">
        <f t="shared" si="384"/>
        <v>March, 2018</v>
      </c>
      <c r="C1569" s="21" t="str">
        <f t="shared" si="385"/>
        <v>March, 2018´</v>
      </c>
      <c r="D1569" s="3" t="s">
        <v>32</v>
      </c>
      <c r="E1569" s="3" t="s">
        <v>191</v>
      </c>
      <c r="F1569" s="3" t="s">
        <v>186</v>
      </c>
      <c r="G1569" s="3" t="s">
        <v>44</v>
      </c>
      <c r="H1569" s="3" t="s">
        <v>193</v>
      </c>
      <c r="I1569" s="3" t="s">
        <v>1718</v>
      </c>
      <c r="J1569" s="12" t="s">
        <v>3376</v>
      </c>
      <c r="K1569" s="12" t="str">
        <f t="shared" si="382"/>
        <v>Not Identified</v>
      </c>
      <c r="L1569" s="12" t="str">
        <f t="shared" si="383"/>
        <v>General Chemical</v>
      </c>
      <c r="M1569" s="4">
        <v>77520</v>
      </c>
      <c r="N1569" s="4">
        <v>77.52</v>
      </c>
      <c r="O1569" s="4">
        <v>285000</v>
      </c>
      <c r="P1569" s="15">
        <f t="shared" si="386"/>
        <v>3.6764705882352939</v>
      </c>
      <c r="Q1569" s="7"/>
      <c r="R1569" s="7"/>
      <c r="S1569" s="7"/>
    </row>
    <row r="1570" spans="1:19" ht="22" customHeight="1" x14ac:dyDescent="0.3">
      <c r="A1570" s="5">
        <v>43161</v>
      </c>
      <c r="B1570" s="21" t="str">
        <f t="shared" si="384"/>
        <v>March, 2018</v>
      </c>
      <c r="C1570" s="21" t="str">
        <f t="shared" si="385"/>
        <v>March, 2018´</v>
      </c>
      <c r="D1570" s="6" t="s">
        <v>84</v>
      </c>
      <c r="E1570" s="6" t="s">
        <v>1719</v>
      </c>
      <c r="F1570" s="6" t="s">
        <v>667</v>
      </c>
      <c r="G1570" s="6" t="s">
        <v>44</v>
      </c>
      <c r="H1570" s="6" t="s">
        <v>669</v>
      </c>
      <c r="I1570" s="6" t="s">
        <v>1721</v>
      </c>
      <c r="J1570" s="12" t="str">
        <f t="shared" ref="J1570" si="392">IF(ISNUMBER(SEARCH("2,4 D",I1568)),"2,4-Dichlorophenoxyacetic acid",IF(ISNUMBER(SEARCH("ACIDO",I1568)),"2,4-Dichlorophenoxyacetic acid",IF(ISNUMBER(SEARCH("NAPHTHA",I1568)),"Aromatic Solvent Mixture",IF(ISNUMBER(SEARCH("DIMETHYLAMINE",I1568)),"Dimethylamine",IF(ISNUMBER(SEARCH("DIMETILAMINA",I1568)),"Dimethylamine",IF(ISNUMBER(SEARCH("JUMP",I1568)),"Diuron",IF(ISNUMBER(SEARCH(" 2-AMINO-2,3-DIMETHYL BUTYRAMIDE",I1568)),"Herbicide Amine Intermediate",IF(ISNUMBER(SEARCH("TEBUTHIURON",I1568)),"Tebuthiuron",IF(ISNUMBER(SEARCH("DMS",I1568)),"Dimethyl Sulfate",IF(ISNUMBER(SEARCH("2,4-XILIDIN",I1568)),"2,4-Xylidine","FIX IT"))))))))))</f>
        <v>Dimethylamine</v>
      </c>
      <c r="K1570" s="12" t="str">
        <f t="shared" si="382"/>
        <v>Not Identified</v>
      </c>
      <c r="L1570" s="12" t="str">
        <f t="shared" si="383"/>
        <v>General Chemical</v>
      </c>
      <c r="M1570" s="7">
        <v>307</v>
      </c>
      <c r="N1570" s="7">
        <v>0.31</v>
      </c>
      <c r="O1570" s="7">
        <v>11000</v>
      </c>
      <c r="P1570" s="15">
        <f t="shared" si="386"/>
        <v>35.830618892508141</v>
      </c>
      <c r="Q1570" s="10"/>
      <c r="R1570" s="10"/>
      <c r="S1570" s="10"/>
    </row>
    <row r="1571" spans="1:19" ht="22" customHeight="1" x14ac:dyDescent="0.3">
      <c r="A1571" s="2">
        <v>43160</v>
      </c>
      <c r="B1571" s="21" t="str">
        <f t="shared" si="384"/>
        <v>March, 2018</v>
      </c>
      <c r="C1571" s="21" t="str">
        <f t="shared" si="385"/>
        <v>March, 2018´</v>
      </c>
      <c r="D1571" s="3" t="s">
        <v>32</v>
      </c>
      <c r="E1571" s="3" t="s">
        <v>77</v>
      </c>
      <c r="F1571" s="3" t="s">
        <v>67</v>
      </c>
      <c r="G1571" s="3" t="s">
        <v>44</v>
      </c>
      <c r="H1571" s="3" t="s">
        <v>643</v>
      </c>
      <c r="I1571" s="3" t="s">
        <v>1722</v>
      </c>
      <c r="J1571" s="12" t="str">
        <f>IF(ISNUMBER(SEARCH("DMS",I1571)),"Dimethyl Sulfate",IF(ISNUMBER(SEARCH("2,4-XILIDIN",I1571)),"2,4-Xylidine",IF(ISNUMBER(SEARCH("GALIGAN",I1571)),"Oxyfluorfen",IF(ISNUMBER(SEARCH("DIMETHYLAMINE",I1571)),"Dimethylamine",IF(ISNUMBER(SEARCH("ORTHOFORMATE",I1571)),"Trimethyl orthoformate",IF(ISNUMBER(SEARCH("NOVALURON",I1571)),"Novaluron",IF(ISNUMBER(SEARCH("DIMETHYL SULPHATE",I1571)),"Dimethyl Sulphate",IF(ISNUMBER(SEARCH("ALTAPYNE",I1571)),"Acid Based Co-Emulsifier",IF(ISNUMBER(SEARCH("METHANESULFONYL",I1571)),"Methanesulfonyl chloride",IF(ISNUMBER(SEARCH("METHYL FORMATE",I1571)),"Methanoate",IF(ISNUMBER(SEARCH("FLUEN",I1571)),"Fluensulfone","FIX IT")))))))))))</f>
        <v>Novaluron</v>
      </c>
      <c r="K1571" s="12" t="str">
        <f t="shared" si="382"/>
        <v>Rimon</v>
      </c>
      <c r="L1571" s="12" t="str">
        <f t="shared" si="383"/>
        <v>Insecticide</v>
      </c>
      <c r="M1571" s="4">
        <v>38640</v>
      </c>
      <c r="N1571" s="4">
        <v>38.64</v>
      </c>
      <c r="O1571" s="4">
        <v>990000</v>
      </c>
      <c r="P1571" s="15">
        <f t="shared" si="386"/>
        <v>25.621118012422361</v>
      </c>
      <c r="Q1571" s="10"/>
      <c r="R1571" s="10"/>
      <c r="S1571" s="10"/>
    </row>
    <row r="1572" spans="1:19" ht="22" customHeight="1" x14ac:dyDescent="0.3">
      <c r="A1572" s="5">
        <v>43160</v>
      </c>
      <c r="B1572" s="21" t="str">
        <f t="shared" si="384"/>
        <v>March, 2018</v>
      </c>
      <c r="C1572" s="21" t="str">
        <f t="shared" si="385"/>
        <v>March, 2018´</v>
      </c>
      <c r="D1572" s="6" t="s">
        <v>32</v>
      </c>
      <c r="E1572" s="6" t="s">
        <v>65</v>
      </c>
      <c r="F1572" s="6" t="s">
        <v>67</v>
      </c>
      <c r="G1572" s="6" t="s">
        <v>44</v>
      </c>
      <c r="H1572" s="6" t="s">
        <v>71</v>
      </c>
      <c r="I1572" s="6" t="s">
        <v>1723</v>
      </c>
      <c r="J1572" s="12" t="str">
        <f t="shared" si="387"/>
        <v>Diuron</v>
      </c>
      <c r="K1572" s="12" t="str">
        <f t="shared" si="382"/>
        <v>Jump</v>
      </c>
      <c r="L1572" s="12" t="str">
        <f t="shared" si="383"/>
        <v>Herbicide</v>
      </c>
      <c r="M1572" s="7">
        <v>47680</v>
      </c>
      <c r="N1572" s="7">
        <v>47.68</v>
      </c>
      <c r="O1572" s="7">
        <v>380000</v>
      </c>
      <c r="P1572" s="15">
        <f t="shared" si="386"/>
        <v>7.9697986577181208</v>
      </c>
      <c r="Q1572" s="7"/>
      <c r="R1572" s="7"/>
      <c r="S1572" s="7"/>
    </row>
    <row r="1573" spans="1:19" ht="22" customHeight="1" x14ac:dyDescent="0.3">
      <c r="A1573" s="2">
        <v>43160</v>
      </c>
      <c r="B1573" s="21" t="str">
        <f t="shared" si="384"/>
        <v>March, 2018</v>
      </c>
      <c r="C1573" s="21" t="str">
        <f t="shared" si="385"/>
        <v>March, 2018´</v>
      </c>
      <c r="D1573" s="3" t="s">
        <v>32</v>
      </c>
      <c r="E1573" s="3" t="s">
        <v>65</v>
      </c>
      <c r="F1573" s="3" t="s">
        <v>67</v>
      </c>
      <c r="G1573" s="3" t="s">
        <v>44</v>
      </c>
      <c r="H1573" s="3" t="s">
        <v>219</v>
      </c>
      <c r="I1573" s="3" t="s">
        <v>1724</v>
      </c>
      <c r="J1573" s="12" t="s">
        <v>3120</v>
      </c>
      <c r="K1573" s="12" t="str">
        <f t="shared" si="382"/>
        <v>Jump</v>
      </c>
      <c r="L1573" s="12" t="str">
        <f t="shared" si="383"/>
        <v>Herbicide</v>
      </c>
      <c r="M1573" s="4">
        <v>96696</v>
      </c>
      <c r="N1573" s="4">
        <v>96.7</v>
      </c>
      <c r="O1573" s="4">
        <v>737000</v>
      </c>
      <c r="P1573" s="15">
        <f t="shared" si="386"/>
        <v>7.6218251013485565</v>
      </c>
      <c r="Q1573" s="10"/>
      <c r="R1573" s="10"/>
      <c r="S1573" s="10"/>
    </row>
    <row r="1574" spans="1:19" ht="22" customHeight="1" x14ac:dyDescent="0.3">
      <c r="A1574" s="5">
        <v>43159</v>
      </c>
      <c r="B1574" s="21" t="str">
        <f t="shared" si="384"/>
        <v>February, 2018</v>
      </c>
      <c r="C1574" s="21" t="str">
        <f t="shared" si="385"/>
        <v>February, 2018´</v>
      </c>
      <c r="D1574" s="6" t="s">
        <v>84</v>
      </c>
      <c r="E1574" s="6" t="s">
        <v>779</v>
      </c>
      <c r="F1574" s="6" t="s">
        <v>96</v>
      </c>
      <c r="G1574" s="6" t="s">
        <v>44</v>
      </c>
      <c r="H1574" s="6" t="s">
        <v>781</v>
      </c>
      <c r="I1574" s="6" t="s">
        <v>1725</v>
      </c>
      <c r="J1574" s="12" t="s">
        <v>3184</v>
      </c>
      <c r="K1574" s="12" t="str">
        <f t="shared" si="382"/>
        <v>Not Identified</v>
      </c>
      <c r="L1574" s="12" t="str">
        <f t="shared" si="383"/>
        <v>General Chemical</v>
      </c>
      <c r="M1574" s="7">
        <v>16946</v>
      </c>
      <c r="N1574" s="7">
        <v>16.95</v>
      </c>
      <c r="O1574" s="7">
        <v>67700</v>
      </c>
      <c r="P1574" s="15">
        <f t="shared" si="386"/>
        <v>3.9950430780125101</v>
      </c>
      <c r="Q1574" s="7"/>
      <c r="R1574" s="7"/>
      <c r="S1574" s="7"/>
    </row>
    <row r="1575" spans="1:19" ht="22" customHeight="1" x14ac:dyDescent="0.3">
      <c r="A1575" s="2">
        <v>43154</v>
      </c>
      <c r="B1575" s="21" t="str">
        <f t="shared" si="384"/>
        <v>February, 2018</v>
      </c>
      <c r="C1575" s="21" t="str">
        <f t="shared" si="385"/>
        <v>February, 2018´</v>
      </c>
      <c r="D1575" s="3" t="s">
        <v>32</v>
      </c>
      <c r="E1575" s="3" t="s">
        <v>65</v>
      </c>
      <c r="F1575" s="3" t="s">
        <v>67</v>
      </c>
      <c r="G1575" s="3" t="s">
        <v>44</v>
      </c>
      <c r="H1575" s="3" t="s">
        <v>71</v>
      </c>
      <c r="I1575" s="3" t="s">
        <v>1726</v>
      </c>
      <c r="J1575" s="12" t="str">
        <f t="shared" si="387"/>
        <v>Diuron</v>
      </c>
      <c r="K1575" s="12" t="str">
        <f t="shared" si="382"/>
        <v>Jump</v>
      </c>
      <c r="L1575" s="12" t="str">
        <f t="shared" si="383"/>
        <v>Herbicide</v>
      </c>
      <c r="M1575" s="4">
        <v>119200</v>
      </c>
      <c r="N1575" s="4">
        <v>119.2</v>
      </c>
      <c r="O1575" s="4">
        <v>971000</v>
      </c>
      <c r="P1575" s="15">
        <f t="shared" si="386"/>
        <v>8.1459731543624159</v>
      </c>
      <c r="Q1575" s="10"/>
      <c r="R1575" s="10"/>
      <c r="S1575" s="10"/>
    </row>
    <row r="1576" spans="1:19" ht="22" customHeight="1" x14ac:dyDescent="0.3">
      <c r="A1576" s="5">
        <v>43154</v>
      </c>
      <c r="B1576" s="21" t="str">
        <f t="shared" si="384"/>
        <v>February, 2018</v>
      </c>
      <c r="C1576" s="21" t="str">
        <f t="shared" si="385"/>
        <v>February, 2018´</v>
      </c>
      <c r="D1576" s="6" t="s">
        <v>32</v>
      </c>
      <c r="E1576" s="6" t="s">
        <v>77</v>
      </c>
      <c r="F1576" s="6" t="s">
        <v>67</v>
      </c>
      <c r="G1576" s="6" t="s">
        <v>44</v>
      </c>
      <c r="H1576" s="6" t="s">
        <v>234</v>
      </c>
      <c r="I1576" s="6" t="s">
        <v>1727</v>
      </c>
      <c r="J1576" s="12" t="s">
        <v>3176</v>
      </c>
      <c r="K1576" s="12" t="str">
        <f t="shared" si="382"/>
        <v>Magnate 500 EC</v>
      </c>
      <c r="L1576" s="12" t="str">
        <f t="shared" si="383"/>
        <v>Fungicide</v>
      </c>
      <c r="M1576" s="7">
        <v>3034</v>
      </c>
      <c r="N1576" s="7">
        <v>3.03</v>
      </c>
      <c r="O1576" s="7">
        <v>10000</v>
      </c>
      <c r="P1576" s="15">
        <f t="shared" si="386"/>
        <v>3.2959789057350033</v>
      </c>
      <c r="Q1576" s="7"/>
      <c r="R1576" s="7"/>
      <c r="S1576" s="7"/>
    </row>
    <row r="1577" spans="1:19" ht="22" customHeight="1" x14ac:dyDescent="0.3">
      <c r="A1577" s="2">
        <v>43154</v>
      </c>
      <c r="B1577" s="21" t="str">
        <f t="shared" si="384"/>
        <v>February, 2018</v>
      </c>
      <c r="C1577" s="21" t="str">
        <f t="shared" si="385"/>
        <v>February, 2018´</v>
      </c>
      <c r="D1577" s="3" t="s">
        <v>32</v>
      </c>
      <c r="E1577" s="3" t="s">
        <v>65</v>
      </c>
      <c r="F1577" s="3" t="s">
        <v>67</v>
      </c>
      <c r="G1577" s="3" t="s">
        <v>44</v>
      </c>
      <c r="H1577" s="3" t="s">
        <v>71</v>
      </c>
      <c r="I1577" s="3" t="s">
        <v>1211</v>
      </c>
      <c r="J1577" s="12" t="str">
        <f t="shared" si="387"/>
        <v>Diuron</v>
      </c>
      <c r="K1577" s="12" t="str">
        <f t="shared" si="382"/>
        <v>Jump</v>
      </c>
      <c r="L1577" s="12" t="str">
        <f t="shared" si="383"/>
        <v>Herbicide</v>
      </c>
      <c r="M1577" s="4">
        <v>71520</v>
      </c>
      <c r="N1577" s="4">
        <v>71.52</v>
      </c>
      <c r="O1577" s="4">
        <v>582000</v>
      </c>
      <c r="P1577" s="15">
        <f t="shared" si="386"/>
        <v>8.1375838926174495</v>
      </c>
      <c r="Q1577" s="10"/>
      <c r="R1577" s="10"/>
      <c r="S1577" s="10"/>
    </row>
    <row r="1578" spans="1:19" ht="22" customHeight="1" x14ac:dyDescent="0.3">
      <c r="A1578" s="5">
        <v>43151</v>
      </c>
      <c r="B1578" s="21" t="str">
        <f t="shared" si="384"/>
        <v>February, 2018</v>
      </c>
      <c r="C1578" s="21" t="str">
        <f t="shared" si="385"/>
        <v>February, 2018´</v>
      </c>
      <c r="D1578" s="6" t="s">
        <v>32</v>
      </c>
      <c r="E1578" s="6" t="s">
        <v>305</v>
      </c>
      <c r="F1578" s="6" t="s">
        <v>310</v>
      </c>
      <c r="G1578" s="6" t="s">
        <v>44</v>
      </c>
      <c r="H1578" s="6" t="s">
        <v>140</v>
      </c>
      <c r="I1578" s="6" t="s">
        <v>1728</v>
      </c>
      <c r="J1578" s="12" t="str">
        <f>IF(ISNUMBER(SEARCH("2,4 D",I1578)),"2,4-Dichlorophenoxyacetic acid",IF(ISNUMBER(SEARCH("ACIDO",I1578)),"2,4-Dichlorophenoxyacetic acid",IF(ISNUMBER(SEARCH("NAPHTHA",I1578)),"Aromatic Solvent Mixture",IF(ISNUMBER(SEARCH("DIMETHYLAMINE",I1578)),"Dimethylamine",IF(ISNUMBER(SEARCH("DIMETILAMINA",I1578)),"Dimethylamine",IF(ISNUMBER(SEARCH("JUMP",I1578)),"Diuron",IF(ISNUMBER(SEARCH("2-AMINO-2,3-DIMETHYL BUTYRAMIDE",I1578)),"Herbicide Amine Intermediate",IF(ISNUMBER(SEARCH("TEBUTHIURON",I1578)),"Tebuthiuron","FIXIT"))))))))</f>
        <v>Dimethylamine</v>
      </c>
      <c r="K1578" s="12" t="str">
        <f t="shared" si="382"/>
        <v>Not Identified</v>
      </c>
      <c r="L1578" s="12" t="str">
        <f t="shared" si="383"/>
        <v>General Chemical</v>
      </c>
      <c r="M1578" s="7">
        <v>57660</v>
      </c>
      <c r="N1578" s="7">
        <v>57.66</v>
      </c>
      <c r="O1578" s="7">
        <v>57400</v>
      </c>
      <c r="P1578" s="15">
        <f t="shared" si="386"/>
        <v>0.9954908081859174</v>
      </c>
      <c r="Q1578" s="7"/>
      <c r="R1578" s="7"/>
      <c r="S1578" s="7"/>
    </row>
    <row r="1579" spans="1:19" ht="22" customHeight="1" x14ac:dyDescent="0.3">
      <c r="A1579" s="2">
        <v>43150</v>
      </c>
      <c r="B1579" s="21" t="str">
        <f t="shared" si="384"/>
        <v>February, 2018</v>
      </c>
      <c r="C1579" s="21" t="str">
        <f t="shared" si="385"/>
        <v>February, 2018´</v>
      </c>
      <c r="D1579" s="3" t="s">
        <v>32</v>
      </c>
      <c r="E1579" s="3" t="s">
        <v>191</v>
      </c>
      <c r="F1579" s="3" t="s">
        <v>186</v>
      </c>
      <c r="G1579" s="3" t="s">
        <v>44</v>
      </c>
      <c r="H1579" s="3" t="s">
        <v>193</v>
      </c>
      <c r="I1579" s="3" t="s">
        <v>1729</v>
      </c>
      <c r="J1579" s="12" t="s">
        <v>3376</v>
      </c>
      <c r="K1579" s="12" t="str">
        <f t="shared" si="382"/>
        <v>Not Identified</v>
      </c>
      <c r="L1579" s="12" t="str">
        <f t="shared" si="383"/>
        <v>General Chemical</v>
      </c>
      <c r="M1579" s="4">
        <v>76560</v>
      </c>
      <c r="N1579" s="4">
        <v>76.56</v>
      </c>
      <c r="O1579" s="4">
        <v>284000</v>
      </c>
      <c r="P1579" s="15">
        <f t="shared" si="386"/>
        <v>3.7095088819226749</v>
      </c>
      <c r="Q1579" s="7"/>
      <c r="R1579" s="7"/>
      <c r="S1579" s="7"/>
    </row>
    <row r="1580" spans="1:19" ht="22" customHeight="1" x14ac:dyDescent="0.3">
      <c r="A1580" s="5">
        <v>43146</v>
      </c>
      <c r="B1580" s="21" t="str">
        <f t="shared" si="384"/>
        <v>February, 2018</v>
      </c>
      <c r="C1580" s="21" t="str">
        <f t="shared" si="385"/>
        <v>February, 2018´</v>
      </c>
      <c r="D1580" s="6" t="s">
        <v>32</v>
      </c>
      <c r="E1580" s="6" t="s">
        <v>77</v>
      </c>
      <c r="F1580" s="6" t="s">
        <v>67</v>
      </c>
      <c r="G1580" s="6" t="s">
        <v>44</v>
      </c>
      <c r="H1580" s="6" t="s">
        <v>82</v>
      </c>
      <c r="I1580" s="6" t="s">
        <v>1730</v>
      </c>
      <c r="J1580" s="18" t="s">
        <v>3193</v>
      </c>
      <c r="K1580" s="12" t="str">
        <f t="shared" si="382"/>
        <v>Galil</v>
      </c>
      <c r="L1580" s="12" t="str">
        <f t="shared" si="383"/>
        <v>Insecticide</v>
      </c>
      <c r="M1580" s="7">
        <v>144270</v>
      </c>
      <c r="N1580" s="7">
        <v>144.27000000000001</v>
      </c>
      <c r="O1580" s="7">
        <v>3775000</v>
      </c>
      <c r="P1580" s="15">
        <f t="shared" si="386"/>
        <v>26.166216122548001</v>
      </c>
      <c r="Q1580" s="10"/>
      <c r="R1580" s="10"/>
      <c r="S1580" s="10"/>
    </row>
    <row r="1581" spans="1:19" ht="22" customHeight="1" x14ac:dyDescent="0.3">
      <c r="A1581" s="2">
        <v>43146</v>
      </c>
      <c r="B1581" s="21" t="str">
        <f t="shared" si="384"/>
        <v>February, 2018</v>
      </c>
      <c r="C1581" s="21" t="str">
        <f t="shared" si="385"/>
        <v>February, 2018´</v>
      </c>
      <c r="D1581" s="3" t="s">
        <v>32</v>
      </c>
      <c r="E1581" s="3" t="s">
        <v>77</v>
      </c>
      <c r="F1581" s="3" t="s">
        <v>67</v>
      </c>
      <c r="G1581" s="3" t="s">
        <v>44</v>
      </c>
      <c r="H1581" s="3" t="s">
        <v>82</v>
      </c>
      <c r="I1581" s="3" t="s">
        <v>1731</v>
      </c>
      <c r="J1581" s="12" t="str">
        <f t="shared" si="387"/>
        <v>Chlorpyrifos</v>
      </c>
      <c r="K1581" s="12" t="str">
        <f t="shared" si="382"/>
        <v>Pyrinex</v>
      </c>
      <c r="L1581" s="12" t="str">
        <f t="shared" si="383"/>
        <v>Pesticide</v>
      </c>
      <c r="M1581" s="4">
        <v>55560</v>
      </c>
      <c r="N1581" s="4">
        <v>55.56</v>
      </c>
      <c r="O1581" s="4">
        <v>1454000</v>
      </c>
      <c r="P1581" s="15">
        <f t="shared" si="386"/>
        <v>26.169906407487399</v>
      </c>
      <c r="Q1581" s="10"/>
      <c r="R1581" s="10"/>
      <c r="S1581" s="10"/>
    </row>
    <row r="1582" spans="1:19" ht="22" customHeight="1" x14ac:dyDescent="0.3">
      <c r="A1582" s="5">
        <v>43146</v>
      </c>
      <c r="B1582" s="21" t="str">
        <f t="shared" si="384"/>
        <v>February, 2018</v>
      </c>
      <c r="C1582" s="21" t="str">
        <f t="shared" si="385"/>
        <v>February, 2018´</v>
      </c>
      <c r="D1582" s="6" t="s">
        <v>32</v>
      </c>
      <c r="E1582" s="6" t="s">
        <v>65</v>
      </c>
      <c r="F1582" s="6" t="s">
        <v>67</v>
      </c>
      <c r="G1582" s="6" t="s">
        <v>44</v>
      </c>
      <c r="H1582" s="6" t="s">
        <v>73</v>
      </c>
      <c r="I1582" s="6" t="s">
        <v>1732</v>
      </c>
      <c r="J1582" s="12" t="str">
        <f t="shared" si="387"/>
        <v>Tebuthiuron</v>
      </c>
      <c r="K1582" s="12" t="str">
        <f t="shared" si="382"/>
        <v>Butiron</v>
      </c>
      <c r="L1582" s="12" t="str">
        <f t="shared" si="383"/>
        <v>Herbicide</v>
      </c>
      <c r="M1582" s="7">
        <v>56910</v>
      </c>
      <c r="N1582" s="7">
        <v>56.91</v>
      </c>
      <c r="O1582" s="7">
        <v>463000</v>
      </c>
      <c r="P1582" s="15">
        <f t="shared" si="386"/>
        <v>8.1356527850992801</v>
      </c>
      <c r="Q1582" s="10"/>
      <c r="R1582" s="10"/>
      <c r="S1582" s="10"/>
    </row>
    <row r="1583" spans="1:19" ht="22" customHeight="1" x14ac:dyDescent="0.3">
      <c r="A1583" s="2">
        <v>43146</v>
      </c>
      <c r="B1583" s="21" t="str">
        <f t="shared" si="384"/>
        <v>February, 2018</v>
      </c>
      <c r="C1583" s="21" t="str">
        <f t="shared" si="385"/>
        <v>February, 2018´</v>
      </c>
      <c r="D1583" s="3" t="s">
        <v>624</v>
      </c>
      <c r="E1583" s="3" t="s">
        <v>77</v>
      </c>
      <c r="F1583" s="3" t="s">
        <v>67</v>
      </c>
      <c r="G1583" s="3" t="s">
        <v>44</v>
      </c>
      <c r="H1583" s="3" t="s">
        <v>626</v>
      </c>
      <c r="I1583" s="3" t="s">
        <v>1733</v>
      </c>
      <c r="J1583" s="18" t="s">
        <v>3193</v>
      </c>
      <c r="K1583" s="12" t="str">
        <f t="shared" si="382"/>
        <v>Galil</v>
      </c>
      <c r="L1583" s="12" t="str">
        <f t="shared" si="383"/>
        <v>Insecticide</v>
      </c>
      <c r="M1583" s="4">
        <v>58800</v>
      </c>
      <c r="N1583" s="4">
        <v>58.8</v>
      </c>
      <c r="O1583" s="4">
        <v>1539000</v>
      </c>
      <c r="P1583" s="15">
        <f t="shared" si="386"/>
        <v>26.173469387755102</v>
      </c>
      <c r="Q1583" s="7"/>
      <c r="R1583" s="7"/>
      <c r="S1583" s="7"/>
    </row>
    <row r="1584" spans="1:19" ht="22" customHeight="1" x14ac:dyDescent="0.3">
      <c r="A1584" s="5">
        <v>43144</v>
      </c>
      <c r="B1584" s="21" t="str">
        <f t="shared" si="384"/>
        <v>February, 2018</v>
      </c>
      <c r="C1584" s="21" t="str">
        <f t="shared" si="385"/>
        <v>February, 2018´</v>
      </c>
      <c r="D1584" s="6" t="s">
        <v>32</v>
      </c>
      <c r="E1584" s="6" t="s">
        <v>305</v>
      </c>
      <c r="F1584" s="6" t="s">
        <v>310</v>
      </c>
      <c r="G1584" s="6" t="s">
        <v>44</v>
      </c>
      <c r="H1584" s="6" t="s">
        <v>140</v>
      </c>
      <c r="I1584" s="6" t="s">
        <v>1734</v>
      </c>
      <c r="J1584" s="12" t="str">
        <f>IF(ISNUMBER(SEARCH("2,4 D",I1584)),"2,4-Dichlorophenoxyacetic acid",IF(ISNUMBER(SEARCH("ACIDO",I1584)),"2,4-Dichlorophenoxyacetic acid",IF(ISNUMBER(SEARCH("NAPHTHA",I1584)),"Aromatic Solvent Mixture",IF(ISNUMBER(SEARCH("DIMETHYLAMINE",I1584)),"Dimethylamine",IF(ISNUMBER(SEARCH("DIMETILAMINA",I1584)),"Dimethylamine",IF(ISNUMBER(SEARCH("JUMP",I1584)),"Diuron",IF(ISNUMBER(SEARCH("2-AMINO-2,3-DIMETHYL BUTYRAMIDE",I1584)),"Herbicide Amine Intermediate",IF(ISNUMBER(SEARCH("TEBUTHIURON",I1584)),"Tebuthiuron","FIXIT"))))))))</f>
        <v>Dimethylamine</v>
      </c>
      <c r="K1584" s="12" t="str">
        <f t="shared" si="382"/>
        <v>Not Identified</v>
      </c>
      <c r="L1584" s="12" t="str">
        <f t="shared" si="383"/>
        <v>General Chemical</v>
      </c>
      <c r="M1584" s="7">
        <v>57520</v>
      </c>
      <c r="N1584" s="7">
        <v>57.52</v>
      </c>
      <c r="O1584" s="7">
        <v>57200</v>
      </c>
      <c r="P1584" s="15">
        <f t="shared" si="386"/>
        <v>0.99443671766342145</v>
      </c>
      <c r="Q1584" s="10"/>
      <c r="R1584" s="10"/>
      <c r="S1584" s="10"/>
    </row>
    <row r="1585" spans="1:19" ht="22" customHeight="1" x14ac:dyDescent="0.3">
      <c r="A1585" s="2">
        <v>43143</v>
      </c>
      <c r="B1585" s="21" t="str">
        <f t="shared" si="384"/>
        <v>February, 2018</v>
      </c>
      <c r="C1585" s="21" t="str">
        <f t="shared" si="385"/>
        <v>February, 2018´</v>
      </c>
      <c r="D1585" s="3" t="s">
        <v>32</v>
      </c>
      <c r="E1585" s="3" t="s">
        <v>65</v>
      </c>
      <c r="F1585" s="3" t="s">
        <v>227</v>
      </c>
      <c r="G1585" s="3" t="s">
        <v>44</v>
      </c>
      <c r="H1585" s="3" t="s">
        <v>219</v>
      </c>
      <c r="I1585" s="3" t="s">
        <v>1735</v>
      </c>
      <c r="J1585" s="12" t="s">
        <v>3120</v>
      </c>
      <c r="K1585" s="12" t="str">
        <f t="shared" si="382"/>
        <v>Jump</v>
      </c>
      <c r="L1585" s="12" t="str">
        <f t="shared" si="383"/>
        <v>Herbicide</v>
      </c>
      <c r="M1585" s="4">
        <v>10744</v>
      </c>
      <c r="N1585" s="4">
        <v>10.74</v>
      </c>
      <c r="O1585" s="4">
        <v>345000</v>
      </c>
      <c r="P1585" s="15">
        <f t="shared" si="386"/>
        <v>32.110945644080417</v>
      </c>
      <c r="Q1585" s="7"/>
      <c r="R1585" s="7"/>
      <c r="S1585" s="7"/>
    </row>
    <row r="1586" spans="1:19" ht="22" customHeight="1" x14ac:dyDescent="0.3">
      <c r="A1586" s="5">
        <v>43141</v>
      </c>
      <c r="B1586" s="21" t="str">
        <f t="shared" si="384"/>
        <v>February, 2018</v>
      </c>
      <c r="C1586" s="21" t="str">
        <f t="shared" si="385"/>
        <v>February, 2018´</v>
      </c>
      <c r="D1586" s="6" t="s">
        <v>32</v>
      </c>
      <c r="E1586" s="6" t="s">
        <v>51</v>
      </c>
      <c r="F1586" s="6" t="s">
        <v>53</v>
      </c>
      <c r="G1586" s="6" t="s">
        <v>44</v>
      </c>
      <c r="H1586" s="6" t="s">
        <v>57</v>
      </c>
      <c r="I1586" s="6" t="s">
        <v>1736</v>
      </c>
      <c r="J1586" s="12" t="str">
        <f t="shared" ref="J1586:J1607" si="393">IF(ISNUMBER(SEARCH("CARBENDAZIM",I1586)),"Carbendazim",IF(ISNUMBER(SEARCH("4-D",I1586)),"2,4-Dichlorophenoxyacetic acid",IF(ISNUMBER(SEARCH("RIDOVER",I1586)),"Glyphosate",IF(ISNUMBER(SEARCH("POQUER",I1586)),"Clethodim",IF(ISNUMBER(SEARCH("LITER",I1586)),"Imidacloprid",IF(ISNUMBER(SEARCH("PYRINEX",I1586)),"Chlorpyrifos",IF(ISNUMBER(SEARCH("ORBIT",I1586)),"Omethoate",IF(ISNUMBER(SEARCH("HEXARON",I1586)),"Diuron",IF(ISNUMBER(SEARCH("ISOPROPYLAMINE",I1586)),"Isopropylamine",IF(ISNUMBER(SEARCH("GLYPHOSATE",I1586)),"Glyphosate",IF(ISNUMBER(SEARCH("MANCOZEB",I1586)),"Mancozeb Indofil",IF(ISNUMBER(SEARCH("PARAQUAT",I1586)),"Paraquat",IF(ISNUMBER(SEARCH("CAROMAX",I1586)),"Aromatic Solvent Mixture",IF(ISNUMBER(SEARCH("BUTIRON",I1586)),"Tebuthiuron",IF(ISNUMBER(SEARCH("VORAZ",I1586)),"Methomyl",IF(ISNUMBER(SEARCH("IMIDACLOPRID",I1586)),"Imidacloprid",IF(ISNUMBER(SEARCH("2 4 D",I1586)),"2,4-Dichlorophenoxyacetic acid",IF(ISNUMBER(SEARCH("IMIDACL",I1586)),"Imidacloprid",IF(ISNUMBER(SEARCH("DIUREX",I1586)),"Diuron",IF(ISNUMBER(SEARCH("RAPEL",I1586)),"Acephate","fix it"))))))))))))))))))))</f>
        <v>Carbendazim</v>
      </c>
      <c r="K1586" s="12" t="str">
        <f t="shared" si="382"/>
        <v>Not Identified</v>
      </c>
      <c r="L1586" s="12" t="str">
        <f t="shared" si="383"/>
        <v>General Chemical</v>
      </c>
      <c r="M1586" s="7">
        <v>24120</v>
      </c>
      <c r="N1586" s="7">
        <v>24.12</v>
      </c>
      <c r="O1586" s="7">
        <v>520000</v>
      </c>
      <c r="P1586" s="15">
        <f t="shared" si="386"/>
        <v>21.558872305140962</v>
      </c>
      <c r="Q1586" s="10"/>
      <c r="R1586" s="10"/>
      <c r="S1586" s="10"/>
    </row>
    <row r="1587" spans="1:19" ht="22" customHeight="1" x14ac:dyDescent="0.3">
      <c r="A1587" s="2">
        <v>43141</v>
      </c>
      <c r="B1587" s="21" t="str">
        <f t="shared" si="384"/>
        <v>February, 2018</v>
      </c>
      <c r="C1587" s="21" t="str">
        <f t="shared" si="385"/>
        <v>February, 2018´</v>
      </c>
      <c r="D1587" s="3" t="s">
        <v>84</v>
      </c>
      <c r="E1587" s="3" t="s">
        <v>557</v>
      </c>
      <c r="F1587" s="3" t="s">
        <v>186</v>
      </c>
      <c r="G1587" s="3" t="s">
        <v>44</v>
      </c>
      <c r="H1587" s="3" t="s">
        <v>251</v>
      </c>
      <c r="I1587" s="3" t="s">
        <v>1737</v>
      </c>
      <c r="J1587" s="12" t="str">
        <f>IF(ISNUMBER(SEARCH("BUTYRAMIDE",I1587)),"2,3-Dimethyl Butyramide",IF(ISNUMBER(SEARCH("FOLPET",I1587)),"Folpet",IF(ISNUMBER(SEARCH("METHYL [2-({[6- (TRIFLUOROMETHYL) PYRIDIN-2-YL] OXY} METHYL) PHENYL",I1587)),"Esther",IF(ISNUMBER(SEARCH("TEBUCONAZOL",I1587)),"Tebuconazole",IF(ISNUMBER(SEARCH("DICHLOROPHENYL",I1587)),"Dichlorophenyl Isocyanates",IF(ISNUMBER(SEARCH("CAPTAN",I1587)),"Captan",IF(ISNUMBER(SEARCH("DIMETHYLACETAMID",I1587)),"Dimethylacetamide",IF(ISNUMBER(SEARCH("AFALON",I1587)),"Linuron","FIX IT"))))))))</f>
        <v>Dimethylacetamide</v>
      </c>
      <c r="K1587" s="12" t="str">
        <f t="shared" si="382"/>
        <v>Not Identified</v>
      </c>
      <c r="L1587" s="12" t="str">
        <f t="shared" si="383"/>
        <v>General Chemical</v>
      </c>
      <c r="M1587" s="4">
        <v>17097</v>
      </c>
      <c r="N1587" s="4">
        <v>17.100000000000001</v>
      </c>
      <c r="O1587" s="4">
        <v>64600</v>
      </c>
      <c r="P1587" s="15">
        <f t="shared" si="386"/>
        <v>3.7784406621044626</v>
      </c>
      <c r="Q1587" s="7"/>
      <c r="R1587" s="7"/>
      <c r="S1587" s="7"/>
    </row>
    <row r="1588" spans="1:19" ht="22" customHeight="1" x14ac:dyDescent="0.3">
      <c r="A1588" s="5">
        <v>43139</v>
      </c>
      <c r="B1588" s="21" t="str">
        <f t="shared" si="384"/>
        <v>February, 2018</v>
      </c>
      <c r="C1588" s="21" t="str">
        <f t="shared" si="385"/>
        <v>February, 2018´</v>
      </c>
      <c r="D1588" s="6" t="s">
        <v>32</v>
      </c>
      <c r="E1588" s="6" t="s">
        <v>65</v>
      </c>
      <c r="F1588" s="6" t="s">
        <v>67</v>
      </c>
      <c r="G1588" s="6" t="s">
        <v>44</v>
      </c>
      <c r="H1588" s="6" t="s">
        <v>73</v>
      </c>
      <c r="I1588" s="6" t="s">
        <v>1738</v>
      </c>
      <c r="J1588" s="12" t="str">
        <f t="shared" si="393"/>
        <v>Tebuthiuron</v>
      </c>
      <c r="K1588" s="12" t="str">
        <f t="shared" si="382"/>
        <v>Butiron</v>
      </c>
      <c r="L1588" s="12" t="str">
        <f t="shared" si="383"/>
        <v>Herbicide</v>
      </c>
      <c r="M1588" s="7">
        <v>132789.99</v>
      </c>
      <c r="N1588" s="7">
        <v>132.79</v>
      </c>
      <c r="O1588" s="7">
        <v>1081000</v>
      </c>
      <c r="P1588" s="15">
        <f t="shared" si="386"/>
        <v>8.1406738565158427</v>
      </c>
      <c r="Q1588" s="10"/>
      <c r="R1588" s="10"/>
      <c r="S1588" s="10"/>
    </row>
    <row r="1589" spans="1:19" ht="22" customHeight="1" x14ac:dyDescent="0.3">
      <c r="A1589" s="2">
        <v>43139</v>
      </c>
      <c r="B1589" s="21" t="str">
        <f t="shared" si="384"/>
        <v>February, 2018</v>
      </c>
      <c r="C1589" s="21" t="str">
        <f t="shared" si="385"/>
        <v>February, 2018´</v>
      </c>
      <c r="D1589" s="3" t="s">
        <v>32</v>
      </c>
      <c r="E1589" s="3" t="s">
        <v>65</v>
      </c>
      <c r="F1589" s="3" t="s">
        <v>67</v>
      </c>
      <c r="G1589" s="3" t="s">
        <v>44</v>
      </c>
      <c r="H1589" s="3" t="s">
        <v>73</v>
      </c>
      <c r="I1589" s="3" t="s">
        <v>1739</v>
      </c>
      <c r="J1589" s="12" t="str">
        <f t="shared" si="393"/>
        <v>Tebuthiuron</v>
      </c>
      <c r="K1589" s="12" t="str">
        <f t="shared" si="382"/>
        <v>Butiron</v>
      </c>
      <c r="L1589" s="12" t="str">
        <f t="shared" si="383"/>
        <v>Herbicide</v>
      </c>
      <c r="M1589" s="4">
        <v>75880</v>
      </c>
      <c r="N1589" s="4">
        <v>75.88</v>
      </c>
      <c r="O1589" s="4">
        <v>618000</v>
      </c>
      <c r="P1589" s="15">
        <f t="shared" si="386"/>
        <v>8.1444385872430161</v>
      </c>
      <c r="Q1589" s="7"/>
      <c r="R1589" s="7"/>
      <c r="S1589" s="7"/>
    </row>
    <row r="1590" spans="1:19" ht="22" customHeight="1" x14ac:dyDescent="0.3">
      <c r="A1590" s="5">
        <v>43139</v>
      </c>
      <c r="B1590" s="21" t="str">
        <f t="shared" si="384"/>
        <v>February, 2018</v>
      </c>
      <c r="C1590" s="21" t="str">
        <f t="shared" si="385"/>
        <v>February, 2018´</v>
      </c>
      <c r="D1590" s="6" t="s">
        <v>32</v>
      </c>
      <c r="E1590" s="6" t="s">
        <v>77</v>
      </c>
      <c r="F1590" s="6" t="s">
        <v>67</v>
      </c>
      <c r="G1590" s="6" t="s">
        <v>44</v>
      </c>
      <c r="H1590" s="6" t="s">
        <v>82</v>
      </c>
      <c r="I1590" s="6" t="s">
        <v>1740</v>
      </c>
      <c r="J1590" s="12" t="s">
        <v>3178</v>
      </c>
      <c r="K1590" s="12" t="str">
        <f t="shared" si="382"/>
        <v>Deltamethrin</v>
      </c>
      <c r="L1590" s="12" t="str">
        <f t="shared" si="383"/>
        <v>Insecticide</v>
      </c>
      <c r="M1590" s="7">
        <v>10256</v>
      </c>
      <c r="N1590" s="7">
        <v>10.26</v>
      </c>
      <c r="O1590" s="7">
        <v>268000</v>
      </c>
      <c r="P1590" s="15">
        <f t="shared" si="386"/>
        <v>26.131045241809673</v>
      </c>
      <c r="Q1590" s="10"/>
      <c r="R1590" s="10"/>
      <c r="S1590" s="10"/>
    </row>
    <row r="1591" spans="1:19" ht="22" customHeight="1" x14ac:dyDescent="0.3">
      <c r="A1591" s="2">
        <v>43139</v>
      </c>
      <c r="B1591" s="21" t="str">
        <f t="shared" si="384"/>
        <v>February, 2018</v>
      </c>
      <c r="C1591" s="21" t="str">
        <f t="shared" si="385"/>
        <v>February, 2018´</v>
      </c>
      <c r="D1591" s="3" t="s">
        <v>32</v>
      </c>
      <c r="E1591" s="3" t="s">
        <v>77</v>
      </c>
      <c r="F1591" s="3" t="s">
        <v>67</v>
      </c>
      <c r="G1591" s="3" t="s">
        <v>44</v>
      </c>
      <c r="H1591" s="3" t="s">
        <v>82</v>
      </c>
      <c r="I1591" s="3" t="s">
        <v>1741</v>
      </c>
      <c r="J1591" s="12" t="str">
        <f t="shared" si="393"/>
        <v>Chlorpyrifos</v>
      </c>
      <c r="K1591" s="12" t="str">
        <f t="shared" si="382"/>
        <v>Pyrinex</v>
      </c>
      <c r="L1591" s="12" t="str">
        <f t="shared" si="383"/>
        <v>Pesticide</v>
      </c>
      <c r="M1591" s="4">
        <v>55560</v>
      </c>
      <c r="N1591" s="4">
        <v>55.56</v>
      </c>
      <c r="O1591" s="4">
        <v>1454000</v>
      </c>
      <c r="P1591" s="15">
        <f t="shared" si="386"/>
        <v>26.169906407487399</v>
      </c>
      <c r="Q1591" s="7"/>
      <c r="R1591" s="7"/>
      <c r="S1591" s="7"/>
    </row>
    <row r="1592" spans="1:19" ht="22" customHeight="1" x14ac:dyDescent="0.3">
      <c r="A1592" s="5">
        <v>43139</v>
      </c>
      <c r="B1592" s="21" t="str">
        <f t="shared" si="384"/>
        <v>February, 2018</v>
      </c>
      <c r="C1592" s="21" t="str">
        <f t="shared" si="385"/>
        <v>February, 2018´</v>
      </c>
      <c r="D1592" s="6" t="s">
        <v>32</v>
      </c>
      <c r="E1592" s="6" t="s">
        <v>77</v>
      </c>
      <c r="F1592" s="6" t="s">
        <v>67</v>
      </c>
      <c r="G1592" s="6" t="s">
        <v>44</v>
      </c>
      <c r="H1592" s="6" t="s">
        <v>82</v>
      </c>
      <c r="I1592" s="6" t="s">
        <v>1742</v>
      </c>
      <c r="J1592" s="12" t="str">
        <f t="shared" si="393"/>
        <v>Chlorpyrifos</v>
      </c>
      <c r="K1592" s="12" t="str">
        <f t="shared" si="382"/>
        <v>Pyrinex</v>
      </c>
      <c r="L1592" s="12" t="str">
        <f t="shared" si="383"/>
        <v>Pesticide</v>
      </c>
      <c r="M1592" s="7">
        <v>74080</v>
      </c>
      <c r="N1592" s="7">
        <v>74.08</v>
      </c>
      <c r="O1592" s="7">
        <v>1939000</v>
      </c>
      <c r="P1592" s="15">
        <f t="shared" si="386"/>
        <v>26.1744060475162</v>
      </c>
      <c r="Q1592" s="10"/>
      <c r="R1592" s="10"/>
      <c r="S1592" s="10"/>
    </row>
    <row r="1593" spans="1:19" ht="22" customHeight="1" x14ac:dyDescent="0.3">
      <c r="A1593" s="2">
        <v>43139</v>
      </c>
      <c r="B1593" s="21" t="str">
        <f t="shared" si="384"/>
        <v>February, 2018</v>
      </c>
      <c r="C1593" s="21" t="str">
        <f t="shared" si="385"/>
        <v>February, 2018´</v>
      </c>
      <c r="D1593" s="3" t="s">
        <v>32</v>
      </c>
      <c r="E1593" s="3" t="s">
        <v>65</v>
      </c>
      <c r="F1593" s="3" t="s">
        <v>67</v>
      </c>
      <c r="G1593" s="3" t="s">
        <v>44</v>
      </c>
      <c r="H1593" s="3" t="s">
        <v>73</v>
      </c>
      <c r="I1593" s="3" t="s">
        <v>1743</v>
      </c>
      <c r="J1593" s="12" t="str">
        <f>IF(ISNUMBER(SEARCH("DMS",I1593)),"Dimethyl Sulfate",IF(ISNUMBER(SEARCH("2,4-XILIDIN",I1593)),"2,4-Xylidine",IF(ISNUMBER(SEARCH("GALIGAN",I1593)),"Oxyfluorfen",IF(ISNUMBER(SEARCH("DIMETHYLAMINE",I1593)),"Dimethylamine",IF(ISNUMBER(SEARCH("ORTHOFORMATE",I1593)),"Trimethyl orthoformate",IF(ISNUMBER(SEARCH("NOVALURON",I1593)),"Novaluron",IF(ISNUMBER(SEARCH("DIMETHYL SULPHATE",I1593)),"Dimethyl Sulphate",IF(ISNUMBER(SEARCH("ALTAPYNE",I1593)),"Acid Based Co-Emulsifier",IF(ISNUMBER(SEARCH("METHANESULFONYL",I1593)),"Methanesulfonyl chloride",IF(ISNUMBER(SEARCH("METHYL FORMATE",I1593)),"Methanoate",IF(ISNUMBER(SEARCH("FLUEN",I1593)),"Fluensulfone","FIX IT")))))))))))</f>
        <v>Oxyfluorfen</v>
      </c>
      <c r="K1593" s="12" t="str">
        <f t="shared" si="382"/>
        <v>Galigan 240 EC</v>
      </c>
      <c r="L1593" s="12" t="str">
        <f t="shared" si="383"/>
        <v>Herbicide</v>
      </c>
      <c r="M1593" s="4">
        <v>17618</v>
      </c>
      <c r="N1593" s="4">
        <v>17.62</v>
      </c>
      <c r="O1593" s="4">
        <v>143000</v>
      </c>
      <c r="P1593" s="15">
        <f t="shared" si="386"/>
        <v>8.1166988307412868</v>
      </c>
      <c r="Q1593" s="7"/>
      <c r="R1593" s="7"/>
      <c r="S1593" s="7"/>
    </row>
    <row r="1594" spans="1:19" ht="22" customHeight="1" x14ac:dyDescent="0.3">
      <c r="A1594" s="5">
        <v>43139</v>
      </c>
      <c r="B1594" s="21" t="str">
        <f t="shared" si="384"/>
        <v>February, 2018</v>
      </c>
      <c r="C1594" s="21" t="str">
        <f t="shared" si="385"/>
        <v>February, 2018´</v>
      </c>
      <c r="D1594" s="6" t="s">
        <v>32</v>
      </c>
      <c r="E1594" s="6" t="s">
        <v>65</v>
      </c>
      <c r="F1594" s="6" t="s">
        <v>67</v>
      </c>
      <c r="G1594" s="6" t="s">
        <v>44</v>
      </c>
      <c r="H1594" s="6" t="s">
        <v>73</v>
      </c>
      <c r="I1594" s="6" t="s">
        <v>1744</v>
      </c>
      <c r="J1594" s="12" t="str">
        <f t="shared" si="393"/>
        <v>Tebuthiuron</v>
      </c>
      <c r="K1594" s="12" t="str">
        <f t="shared" si="382"/>
        <v>Butiron</v>
      </c>
      <c r="L1594" s="12" t="str">
        <f t="shared" si="383"/>
        <v>Herbicide</v>
      </c>
      <c r="M1594" s="7">
        <v>94850</v>
      </c>
      <c r="N1594" s="7">
        <v>94.85</v>
      </c>
      <c r="O1594" s="7">
        <v>772000</v>
      </c>
      <c r="P1594" s="15">
        <f t="shared" si="386"/>
        <v>8.1391671059567745</v>
      </c>
      <c r="Q1594" s="10"/>
      <c r="R1594" s="10"/>
      <c r="S1594" s="10"/>
    </row>
    <row r="1595" spans="1:19" ht="22" customHeight="1" x14ac:dyDescent="0.3">
      <c r="A1595" s="2">
        <v>43139</v>
      </c>
      <c r="B1595" s="21" t="str">
        <f t="shared" si="384"/>
        <v>February, 2018</v>
      </c>
      <c r="C1595" s="21" t="str">
        <f t="shared" si="385"/>
        <v>February, 2018´</v>
      </c>
      <c r="D1595" s="3" t="s">
        <v>32</v>
      </c>
      <c r="E1595" s="3" t="s">
        <v>65</v>
      </c>
      <c r="F1595" s="3" t="s">
        <v>67</v>
      </c>
      <c r="G1595" s="3" t="s">
        <v>44</v>
      </c>
      <c r="H1595" s="3" t="s">
        <v>73</v>
      </c>
      <c r="I1595" s="3" t="s">
        <v>1745</v>
      </c>
      <c r="J1595" s="12" t="str">
        <f t="shared" si="393"/>
        <v>Tebuthiuron</v>
      </c>
      <c r="K1595" s="12" t="str">
        <f t="shared" si="382"/>
        <v>Butiron</v>
      </c>
      <c r="L1595" s="12" t="str">
        <f t="shared" si="383"/>
        <v>Herbicide</v>
      </c>
      <c r="M1595" s="4">
        <v>132789.99</v>
      </c>
      <c r="N1595" s="4">
        <v>132.79</v>
      </c>
      <c r="O1595" s="4">
        <v>1081000</v>
      </c>
      <c r="P1595" s="15">
        <f t="shared" si="386"/>
        <v>8.1406738565158427</v>
      </c>
      <c r="Q1595" s="7"/>
      <c r="R1595" s="7"/>
      <c r="S1595" s="7"/>
    </row>
    <row r="1596" spans="1:19" ht="22" customHeight="1" x14ac:dyDescent="0.3">
      <c r="A1596" s="5">
        <v>43138</v>
      </c>
      <c r="B1596" s="21" t="str">
        <f t="shared" si="384"/>
        <v>February, 2018</v>
      </c>
      <c r="C1596" s="21" t="str">
        <f t="shared" si="385"/>
        <v>February, 2018´</v>
      </c>
      <c r="D1596" s="6" t="s">
        <v>32</v>
      </c>
      <c r="E1596" s="6" t="s">
        <v>1624</v>
      </c>
      <c r="F1596" s="6" t="s">
        <v>60</v>
      </c>
      <c r="G1596" s="6" t="s">
        <v>44</v>
      </c>
      <c r="H1596" s="6" t="s">
        <v>820</v>
      </c>
      <c r="I1596" s="11" t="s">
        <v>1746</v>
      </c>
      <c r="J1596" s="12" t="s">
        <v>3183</v>
      </c>
      <c r="K1596" s="12" t="str">
        <f t="shared" si="382"/>
        <v>DINITRO</v>
      </c>
      <c r="L1596" s="12" t="str">
        <f t="shared" si="383"/>
        <v>General Chemical</v>
      </c>
      <c r="M1596" s="7">
        <v>43094</v>
      </c>
      <c r="N1596" s="7">
        <v>43.09</v>
      </c>
      <c r="O1596" s="7">
        <v>378000</v>
      </c>
      <c r="P1596" s="15">
        <f t="shared" si="386"/>
        <v>8.771522717779737</v>
      </c>
      <c r="Q1596" s="10"/>
      <c r="R1596" s="10"/>
      <c r="S1596" s="10"/>
    </row>
    <row r="1597" spans="1:19" ht="22" customHeight="1" x14ac:dyDescent="0.3">
      <c r="A1597" s="2">
        <v>43137</v>
      </c>
      <c r="B1597" s="21" t="str">
        <f t="shared" si="384"/>
        <v>February, 2018</v>
      </c>
      <c r="C1597" s="21" t="str">
        <f t="shared" si="385"/>
        <v>February, 2018´</v>
      </c>
      <c r="D1597" s="3" t="s">
        <v>32</v>
      </c>
      <c r="E1597" s="3" t="s">
        <v>35</v>
      </c>
      <c r="F1597" s="3" t="s">
        <v>40</v>
      </c>
      <c r="G1597" s="3" t="s">
        <v>44</v>
      </c>
      <c r="H1597" s="3" t="s">
        <v>1747</v>
      </c>
      <c r="I1597" s="3" t="s">
        <v>1161</v>
      </c>
      <c r="J1597" s="12" t="str">
        <f t="shared" si="393"/>
        <v>2,4-Dichlorophenoxyacetic acid</v>
      </c>
      <c r="K1597" s="12" t="str">
        <f t="shared" si="382"/>
        <v>2,4-D Main</v>
      </c>
      <c r="L1597" s="12" t="str">
        <f t="shared" si="383"/>
        <v>Herbicide</v>
      </c>
      <c r="M1597" s="4">
        <v>297980.01</v>
      </c>
      <c r="N1597" s="4">
        <v>297.98</v>
      </c>
      <c r="O1597" s="4">
        <v>1249000</v>
      </c>
      <c r="P1597" s="15">
        <f t="shared" si="386"/>
        <v>4.1915563396349977</v>
      </c>
      <c r="Q1597" s="7"/>
      <c r="R1597" s="7"/>
      <c r="S1597" s="7"/>
    </row>
    <row r="1598" spans="1:19" ht="22" customHeight="1" x14ac:dyDescent="0.3">
      <c r="A1598" s="5">
        <v>43135</v>
      </c>
      <c r="B1598" s="21" t="str">
        <f t="shared" si="384"/>
        <v>February, 2018</v>
      </c>
      <c r="C1598" s="21" t="str">
        <f t="shared" si="385"/>
        <v>February, 2018´</v>
      </c>
      <c r="D1598" s="6" t="s">
        <v>32</v>
      </c>
      <c r="E1598" s="6" t="s">
        <v>77</v>
      </c>
      <c r="F1598" s="6" t="s">
        <v>227</v>
      </c>
      <c r="G1598" s="6" t="s">
        <v>44</v>
      </c>
      <c r="H1598" s="6" t="s">
        <v>643</v>
      </c>
      <c r="I1598" s="6" t="s">
        <v>1748</v>
      </c>
      <c r="J1598" s="12" t="str">
        <f t="shared" si="393"/>
        <v>Methomyl</v>
      </c>
      <c r="K1598" s="12" t="str">
        <f t="shared" si="382"/>
        <v>Voraz</v>
      </c>
      <c r="L1598" s="12" t="str">
        <f t="shared" si="383"/>
        <v>Insecticide</v>
      </c>
      <c r="M1598" s="7">
        <v>19800</v>
      </c>
      <c r="N1598" s="7">
        <v>19.8</v>
      </c>
      <c r="O1598" s="7">
        <v>536000</v>
      </c>
      <c r="P1598" s="15">
        <f t="shared" si="386"/>
        <v>27.070707070707069</v>
      </c>
      <c r="Q1598" s="10"/>
      <c r="R1598" s="10"/>
      <c r="S1598" s="10"/>
    </row>
    <row r="1599" spans="1:19" ht="22" customHeight="1" x14ac:dyDescent="0.3">
      <c r="A1599" s="2">
        <v>43132</v>
      </c>
      <c r="B1599" s="21" t="str">
        <f t="shared" si="384"/>
        <v>February, 2018</v>
      </c>
      <c r="C1599" s="21" t="str">
        <f t="shared" si="385"/>
        <v>February, 2018´</v>
      </c>
      <c r="D1599" s="3" t="s">
        <v>32</v>
      </c>
      <c r="E1599" s="3" t="s">
        <v>77</v>
      </c>
      <c r="F1599" s="3" t="s">
        <v>67</v>
      </c>
      <c r="G1599" s="3" t="s">
        <v>44</v>
      </c>
      <c r="H1599" s="3" t="s">
        <v>82</v>
      </c>
      <c r="I1599" s="3" t="s">
        <v>1749</v>
      </c>
      <c r="J1599" s="12" t="str">
        <f t="shared" si="393"/>
        <v>Methomyl</v>
      </c>
      <c r="K1599" s="12" t="str">
        <f t="shared" si="382"/>
        <v>Voraz</v>
      </c>
      <c r="L1599" s="12" t="str">
        <f t="shared" si="383"/>
        <v>Insecticide</v>
      </c>
      <c r="M1599" s="4">
        <v>118800</v>
      </c>
      <c r="N1599" s="4">
        <v>118.8</v>
      </c>
      <c r="O1599" s="4">
        <v>3109000</v>
      </c>
      <c r="P1599" s="15">
        <f t="shared" si="386"/>
        <v>26.170033670033671</v>
      </c>
      <c r="Q1599" s="7"/>
      <c r="R1599" s="7"/>
      <c r="S1599" s="7"/>
    </row>
    <row r="1600" spans="1:19" ht="22" customHeight="1" x14ac:dyDescent="0.3">
      <c r="A1600" s="5">
        <v>43132</v>
      </c>
      <c r="B1600" s="21" t="str">
        <f t="shared" si="384"/>
        <v>February, 2018</v>
      </c>
      <c r="C1600" s="21" t="str">
        <f t="shared" si="385"/>
        <v>February, 2018´</v>
      </c>
      <c r="D1600" s="6" t="s">
        <v>32</v>
      </c>
      <c r="E1600" s="6" t="s">
        <v>65</v>
      </c>
      <c r="F1600" s="6" t="s">
        <v>67</v>
      </c>
      <c r="G1600" s="6" t="s">
        <v>44</v>
      </c>
      <c r="H1600" s="6" t="s">
        <v>73</v>
      </c>
      <c r="I1600" s="6" t="s">
        <v>1750</v>
      </c>
      <c r="J1600" s="12" t="str">
        <f t="shared" si="393"/>
        <v>Tebuthiuron</v>
      </c>
      <c r="K1600" s="12" t="str">
        <f t="shared" si="382"/>
        <v>Butiron</v>
      </c>
      <c r="L1600" s="12" t="str">
        <f t="shared" si="383"/>
        <v>Herbicide</v>
      </c>
      <c r="M1600" s="7">
        <v>132789.99</v>
      </c>
      <c r="N1600" s="7">
        <v>132.79</v>
      </c>
      <c r="O1600" s="7">
        <v>1081000</v>
      </c>
      <c r="P1600" s="15">
        <f t="shared" si="386"/>
        <v>8.1406738565158427</v>
      </c>
      <c r="Q1600" s="10"/>
      <c r="R1600" s="10"/>
      <c r="S1600" s="10"/>
    </row>
    <row r="1601" spans="1:19" ht="22" customHeight="1" x14ac:dyDescent="0.3">
      <c r="A1601" s="2">
        <v>43132</v>
      </c>
      <c r="B1601" s="21" t="str">
        <f t="shared" si="384"/>
        <v>February, 2018</v>
      </c>
      <c r="C1601" s="21" t="str">
        <f t="shared" si="385"/>
        <v>February, 2018´</v>
      </c>
      <c r="D1601" s="3" t="s">
        <v>32</v>
      </c>
      <c r="E1601" s="3" t="s">
        <v>65</v>
      </c>
      <c r="F1601" s="3" t="s">
        <v>67</v>
      </c>
      <c r="G1601" s="3" t="s">
        <v>44</v>
      </c>
      <c r="H1601" s="3" t="s">
        <v>73</v>
      </c>
      <c r="I1601" s="3" t="s">
        <v>1751</v>
      </c>
      <c r="J1601" s="12" t="str">
        <f t="shared" ref="J1601" si="394">IF(ISNUMBER(SEARCH("DMS",I1601)),"Dimethyl Sulfate",IF(ISNUMBER(SEARCH("2,4-XILIDIN",I1601)),"2,4-Xylidine",IF(ISNUMBER(SEARCH("GALIGAN",I1601)),"Oxyfluorfen",IF(ISNUMBER(SEARCH("DIMETHYLAMINE",I1601)),"Dimethylamine",IF(ISNUMBER(SEARCH("ORTHOFORMATE",I1601)),"Trimethyl orthoformate",IF(ISNUMBER(SEARCH("NOVALURON",I1601)),"Novaluron",IF(ISNUMBER(SEARCH("DIMETHYL SULPHATE",I1601)),"Dimethyl Sulphate",IF(ISNUMBER(SEARCH("ALTAPYNE",I1601)),"Acid Based Co-Emulsifier",IF(ISNUMBER(SEARCH("METHANESULFONYL",I1601)),"Methanesulfonyl chloride",IF(ISNUMBER(SEARCH("METHYL FORMATE",I1601)),"Methanoate",IF(ISNUMBER(SEARCH("FLUEN",I1601)),"Fluensulfone","FIX IT")))))))))))</f>
        <v>Oxyfluorfen</v>
      </c>
      <c r="K1601" s="12" t="str">
        <f t="shared" si="382"/>
        <v>Galigan 240 EC</v>
      </c>
      <c r="L1601" s="12" t="str">
        <f t="shared" si="383"/>
        <v>Herbicide</v>
      </c>
      <c r="M1601" s="4">
        <v>17618</v>
      </c>
      <c r="N1601" s="4">
        <v>17.62</v>
      </c>
      <c r="O1601" s="4">
        <v>143000</v>
      </c>
      <c r="P1601" s="15">
        <f t="shared" si="386"/>
        <v>8.1166988307412868</v>
      </c>
      <c r="Q1601" s="7"/>
      <c r="R1601" s="7"/>
      <c r="S1601" s="7"/>
    </row>
    <row r="1602" spans="1:19" ht="22" customHeight="1" x14ac:dyDescent="0.3">
      <c r="A1602" s="5">
        <v>43132</v>
      </c>
      <c r="B1602" s="21" t="str">
        <f t="shared" si="384"/>
        <v>February, 2018</v>
      </c>
      <c r="C1602" s="21" t="str">
        <f t="shared" si="385"/>
        <v>February, 2018´</v>
      </c>
      <c r="D1602" s="6" t="s">
        <v>32</v>
      </c>
      <c r="E1602" s="6" t="s">
        <v>77</v>
      </c>
      <c r="F1602" s="6" t="s">
        <v>67</v>
      </c>
      <c r="G1602" s="6" t="s">
        <v>44</v>
      </c>
      <c r="H1602" s="6" t="s">
        <v>82</v>
      </c>
      <c r="I1602" s="11" t="s">
        <v>1752</v>
      </c>
      <c r="J1602" s="12" t="s">
        <v>3186</v>
      </c>
      <c r="K1602" s="12" t="str">
        <f t="shared" ref="K1602:K1665" si="395">VLOOKUP(J1602,Q:S,2, FALSE)</f>
        <v>Rimon</v>
      </c>
      <c r="L1602" s="12" t="str">
        <f t="shared" ref="L1602:L1665" si="396">VLOOKUP(K1602,R:T,2, FALSE)</f>
        <v>Insecticide</v>
      </c>
      <c r="M1602" s="7">
        <v>19320</v>
      </c>
      <c r="N1602" s="7">
        <v>19.32</v>
      </c>
      <c r="O1602" s="7">
        <v>506000</v>
      </c>
      <c r="P1602" s="15">
        <f t="shared" si="386"/>
        <v>26.19047619047619</v>
      </c>
      <c r="Q1602" s="10"/>
      <c r="R1602" s="10"/>
      <c r="S1602" s="10"/>
    </row>
    <row r="1603" spans="1:19" ht="22" customHeight="1" x14ac:dyDescent="0.3">
      <c r="A1603" s="2">
        <v>43132</v>
      </c>
      <c r="B1603" s="21" t="str">
        <f t="shared" ref="B1603:B1666" si="397">TEXT(A1603,"MMMMMMM, YYYY")</f>
        <v>February, 2018</v>
      </c>
      <c r="C1603" s="21" t="str">
        <f t="shared" ref="C1603:C1666" si="398">B1603&amp;"´"</f>
        <v>February, 2018´</v>
      </c>
      <c r="D1603" s="3" t="s">
        <v>32</v>
      </c>
      <c r="E1603" s="3" t="s">
        <v>65</v>
      </c>
      <c r="F1603" s="3" t="s">
        <v>67</v>
      </c>
      <c r="G1603" s="3" t="s">
        <v>44</v>
      </c>
      <c r="H1603" s="3" t="s">
        <v>73</v>
      </c>
      <c r="I1603" s="3" t="s">
        <v>1753</v>
      </c>
      <c r="J1603" s="12" t="str">
        <f t="shared" si="393"/>
        <v>Tebuthiuron</v>
      </c>
      <c r="K1603" s="12" t="str">
        <f t="shared" si="395"/>
        <v>Butiron</v>
      </c>
      <c r="L1603" s="12" t="str">
        <f t="shared" si="396"/>
        <v>Herbicide</v>
      </c>
      <c r="M1603" s="4">
        <v>94850</v>
      </c>
      <c r="N1603" s="4">
        <v>94.85</v>
      </c>
      <c r="O1603" s="4">
        <v>772000</v>
      </c>
      <c r="P1603" s="15">
        <f t="shared" ref="P1603:P1666" si="399">O1603/M1603</f>
        <v>8.1391671059567745</v>
      </c>
      <c r="Q1603" s="7"/>
      <c r="R1603" s="7"/>
      <c r="S1603" s="7"/>
    </row>
    <row r="1604" spans="1:19" ht="22" customHeight="1" x14ac:dyDescent="0.3">
      <c r="A1604" s="5">
        <v>43132</v>
      </c>
      <c r="B1604" s="21" t="str">
        <f t="shared" si="397"/>
        <v>February, 2018</v>
      </c>
      <c r="C1604" s="21" t="str">
        <f t="shared" si="398"/>
        <v>February, 2018´</v>
      </c>
      <c r="D1604" s="6" t="s">
        <v>32</v>
      </c>
      <c r="E1604" s="6" t="s">
        <v>77</v>
      </c>
      <c r="F1604" s="6" t="s">
        <v>67</v>
      </c>
      <c r="G1604" s="6" t="s">
        <v>44</v>
      </c>
      <c r="H1604" s="6" t="s">
        <v>82</v>
      </c>
      <c r="I1604" s="6" t="s">
        <v>1754</v>
      </c>
      <c r="J1604" s="18" t="s">
        <v>3193</v>
      </c>
      <c r="K1604" s="12" t="str">
        <f t="shared" si="395"/>
        <v>Galil</v>
      </c>
      <c r="L1604" s="12" t="str">
        <f t="shared" si="396"/>
        <v>Insecticide</v>
      </c>
      <c r="M1604" s="7">
        <v>91600</v>
      </c>
      <c r="N1604" s="7">
        <v>91.6</v>
      </c>
      <c r="O1604" s="7">
        <v>2397000</v>
      </c>
      <c r="P1604" s="15">
        <f t="shared" si="399"/>
        <v>26.168122270742359</v>
      </c>
      <c r="Q1604" s="10"/>
      <c r="R1604" s="10"/>
      <c r="S1604" s="10"/>
    </row>
    <row r="1605" spans="1:19" ht="22" customHeight="1" x14ac:dyDescent="0.3">
      <c r="A1605" s="2">
        <v>43128</v>
      </c>
      <c r="B1605" s="21" t="str">
        <f t="shared" si="397"/>
        <v>January, 2018</v>
      </c>
      <c r="C1605" s="21" t="str">
        <f t="shared" si="398"/>
        <v>January, 2018´</v>
      </c>
      <c r="D1605" s="3" t="s">
        <v>32</v>
      </c>
      <c r="E1605" s="3" t="s">
        <v>77</v>
      </c>
      <c r="F1605" s="3" t="s">
        <v>227</v>
      </c>
      <c r="G1605" s="3" t="s">
        <v>44</v>
      </c>
      <c r="H1605" s="3" t="s">
        <v>82</v>
      </c>
      <c r="I1605" s="3" t="s">
        <v>1755</v>
      </c>
      <c r="J1605" s="12" t="str">
        <f t="shared" si="393"/>
        <v>Chlorpyrifos</v>
      </c>
      <c r="K1605" s="12" t="str">
        <f t="shared" si="395"/>
        <v>Pyrinex</v>
      </c>
      <c r="L1605" s="12" t="str">
        <f t="shared" si="396"/>
        <v>Pesticide</v>
      </c>
      <c r="M1605" s="4">
        <v>55560</v>
      </c>
      <c r="N1605" s="4">
        <v>55.56</v>
      </c>
      <c r="O1605" s="4">
        <v>1249000</v>
      </c>
      <c r="P1605" s="15">
        <f t="shared" si="399"/>
        <v>22.480201583873288</v>
      </c>
      <c r="Q1605" s="7"/>
      <c r="R1605" s="7"/>
      <c r="S1605" s="7"/>
    </row>
    <row r="1606" spans="1:19" ht="22" customHeight="1" x14ac:dyDescent="0.3">
      <c r="A1606" s="5">
        <v>43126</v>
      </c>
      <c r="B1606" s="21" t="str">
        <f t="shared" si="397"/>
        <v>January, 2018</v>
      </c>
      <c r="C1606" s="21" t="str">
        <f t="shared" si="398"/>
        <v>January, 2018´</v>
      </c>
      <c r="D1606" s="6" t="s">
        <v>32</v>
      </c>
      <c r="E1606" s="6" t="s">
        <v>65</v>
      </c>
      <c r="F1606" s="6" t="s">
        <v>67</v>
      </c>
      <c r="G1606" s="6" t="s">
        <v>44</v>
      </c>
      <c r="H1606" s="6" t="s">
        <v>71</v>
      </c>
      <c r="I1606" s="6" t="s">
        <v>1211</v>
      </c>
      <c r="J1606" s="12" t="str">
        <f t="shared" si="393"/>
        <v>Diuron</v>
      </c>
      <c r="K1606" s="12" t="str">
        <f t="shared" si="395"/>
        <v>Jump</v>
      </c>
      <c r="L1606" s="12" t="str">
        <f t="shared" si="396"/>
        <v>Herbicide</v>
      </c>
      <c r="M1606" s="7">
        <v>71520</v>
      </c>
      <c r="N1606" s="7">
        <v>71.52</v>
      </c>
      <c r="O1606" s="7">
        <v>558000</v>
      </c>
      <c r="P1606" s="15">
        <f t="shared" si="399"/>
        <v>7.8020134228187921</v>
      </c>
      <c r="Q1606" s="10"/>
      <c r="R1606" s="10"/>
      <c r="S1606" s="10"/>
    </row>
    <row r="1607" spans="1:19" ht="22" customHeight="1" x14ac:dyDescent="0.3">
      <c r="A1607" s="2">
        <v>43126</v>
      </c>
      <c r="B1607" s="21" t="str">
        <f t="shared" si="397"/>
        <v>January, 2018</v>
      </c>
      <c r="C1607" s="21" t="str">
        <f t="shared" si="398"/>
        <v>January, 2018´</v>
      </c>
      <c r="D1607" s="3" t="s">
        <v>1756</v>
      </c>
      <c r="E1607" s="3" t="s">
        <v>77</v>
      </c>
      <c r="F1607" s="3" t="s">
        <v>67</v>
      </c>
      <c r="G1607" s="3" t="s">
        <v>44</v>
      </c>
      <c r="H1607" s="3" t="s">
        <v>643</v>
      </c>
      <c r="I1607" s="3" t="s">
        <v>1758</v>
      </c>
      <c r="J1607" s="12" t="str">
        <f t="shared" si="393"/>
        <v>Chlorpyrifos</v>
      </c>
      <c r="K1607" s="12" t="str">
        <f t="shared" si="395"/>
        <v>Pyrinex</v>
      </c>
      <c r="L1607" s="12" t="str">
        <f t="shared" si="396"/>
        <v>Pesticide</v>
      </c>
      <c r="M1607" s="4">
        <v>18520</v>
      </c>
      <c r="N1607" s="4">
        <v>18.52</v>
      </c>
      <c r="O1607" s="4">
        <v>508000</v>
      </c>
      <c r="P1607" s="15">
        <f t="shared" si="399"/>
        <v>27.429805615550755</v>
      </c>
      <c r="Q1607" s="7"/>
      <c r="R1607" s="7"/>
      <c r="S1607" s="7"/>
    </row>
    <row r="1608" spans="1:19" ht="22" customHeight="1" x14ac:dyDescent="0.3">
      <c r="A1608" s="5">
        <v>43126</v>
      </c>
      <c r="B1608" s="21" t="str">
        <f t="shared" si="397"/>
        <v>January, 2018</v>
      </c>
      <c r="C1608" s="21" t="str">
        <f t="shared" si="398"/>
        <v>January, 2018´</v>
      </c>
      <c r="D1608" s="6" t="s">
        <v>32</v>
      </c>
      <c r="E1608" s="6" t="s">
        <v>77</v>
      </c>
      <c r="F1608" s="6" t="s">
        <v>67</v>
      </c>
      <c r="G1608" s="6" t="s">
        <v>44</v>
      </c>
      <c r="H1608" s="6" t="s">
        <v>234</v>
      </c>
      <c r="I1608" s="6" t="s">
        <v>1759</v>
      </c>
      <c r="J1608" s="12" t="s">
        <v>3168</v>
      </c>
      <c r="K1608" s="12" t="str">
        <f t="shared" si="395"/>
        <v>Not Identified</v>
      </c>
      <c r="L1608" s="12" t="str">
        <f t="shared" si="396"/>
        <v>General Chemical</v>
      </c>
      <c r="M1608" s="7">
        <v>7612</v>
      </c>
      <c r="N1608" s="7">
        <v>7.61</v>
      </c>
      <c r="O1608" s="7">
        <v>21400</v>
      </c>
      <c r="P1608" s="15">
        <f t="shared" si="399"/>
        <v>2.811350499211771</v>
      </c>
      <c r="Q1608" s="10"/>
      <c r="R1608" s="10"/>
      <c r="S1608" s="10"/>
    </row>
    <row r="1609" spans="1:19" ht="22" customHeight="1" x14ac:dyDescent="0.3">
      <c r="A1609" s="2">
        <v>43125</v>
      </c>
      <c r="B1609" s="21" t="str">
        <f t="shared" si="397"/>
        <v>January, 2018</v>
      </c>
      <c r="C1609" s="21" t="str">
        <f t="shared" si="398"/>
        <v>January, 2018´</v>
      </c>
      <c r="D1609" s="3" t="s">
        <v>213</v>
      </c>
      <c r="E1609" s="3" t="s">
        <v>65</v>
      </c>
      <c r="F1609" s="3" t="s">
        <v>67</v>
      </c>
      <c r="G1609" s="3" t="s">
        <v>44</v>
      </c>
      <c r="H1609" s="3" t="s">
        <v>219</v>
      </c>
      <c r="I1609" s="3" t="s">
        <v>1760</v>
      </c>
      <c r="J1609" s="12" t="s">
        <v>3120</v>
      </c>
      <c r="K1609" s="12" t="str">
        <f t="shared" si="395"/>
        <v>Jump</v>
      </c>
      <c r="L1609" s="12" t="str">
        <f t="shared" si="396"/>
        <v>Herbicide</v>
      </c>
      <c r="M1609" s="4">
        <v>16740</v>
      </c>
      <c r="N1609" s="4">
        <v>16.739999999999998</v>
      </c>
      <c r="O1609" s="4">
        <v>388000</v>
      </c>
      <c r="P1609" s="15">
        <f t="shared" si="399"/>
        <v>23.178016726403822</v>
      </c>
      <c r="Q1609" s="10"/>
      <c r="R1609" s="10"/>
      <c r="S1609" s="10"/>
    </row>
    <row r="1610" spans="1:19" ht="22" customHeight="1" x14ac:dyDescent="0.3">
      <c r="A1610" s="5">
        <v>43124</v>
      </c>
      <c r="B1610" s="21" t="str">
        <f t="shared" si="397"/>
        <v>January, 2018</v>
      </c>
      <c r="C1610" s="21" t="str">
        <f t="shared" si="398"/>
        <v>January, 2018´</v>
      </c>
      <c r="D1610" s="6" t="s">
        <v>32</v>
      </c>
      <c r="E1610" s="6" t="s">
        <v>305</v>
      </c>
      <c r="F1610" s="6" t="s">
        <v>310</v>
      </c>
      <c r="G1610" s="6" t="s">
        <v>44</v>
      </c>
      <c r="H1610" s="6" t="s">
        <v>140</v>
      </c>
      <c r="I1610" s="6" t="s">
        <v>1761</v>
      </c>
      <c r="J1610" s="12" t="str">
        <f>IF(ISNUMBER(SEARCH("2,4 D",I1610)),"2,4-Dichlorophenoxyacetic acid",IF(ISNUMBER(SEARCH("ACIDO",I1610)),"2,4-Dichlorophenoxyacetic acid",IF(ISNUMBER(SEARCH("NAPHTHA",I1610)),"Aromatic Solvent Mixture",IF(ISNUMBER(SEARCH("DIMETHYLAMINE",I1610)),"Dimethylamine",IF(ISNUMBER(SEARCH("DIMETILAMINA",I1610)),"Dimethylamine",IF(ISNUMBER(SEARCH("JUMP",I1610)),"Diuron",IF(ISNUMBER(SEARCH("2-AMINO-2,3-DIMETHYL BUTYRAMIDE",I1610)),"Herbicide Amine Intermediate",IF(ISNUMBER(SEARCH("TEBUTHIURON",I1610)),"Tebuthiuron","FIXIT"))))))))</f>
        <v>Dimethylamine</v>
      </c>
      <c r="K1610" s="12" t="str">
        <f t="shared" si="395"/>
        <v>Not Identified</v>
      </c>
      <c r="L1610" s="12" t="str">
        <f t="shared" si="396"/>
        <v>General Chemical</v>
      </c>
      <c r="M1610" s="7">
        <v>77020</v>
      </c>
      <c r="N1610" s="7">
        <v>77.02</v>
      </c>
      <c r="O1610" s="7">
        <v>75500</v>
      </c>
      <c r="P1610" s="15">
        <f t="shared" si="399"/>
        <v>0.98026486626850173</v>
      </c>
      <c r="Q1610" s="7"/>
      <c r="R1610" s="7"/>
      <c r="S1610" s="7"/>
    </row>
    <row r="1611" spans="1:19" ht="22" customHeight="1" x14ac:dyDescent="0.3">
      <c r="A1611" s="2">
        <v>43118</v>
      </c>
      <c r="B1611" s="21" t="str">
        <f t="shared" si="397"/>
        <v>January, 2018</v>
      </c>
      <c r="C1611" s="21" t="str">
        <f t="shared" si="398"/>
        <v>January, 2018´</v>
      </c>
      <c r="D1611" s="3" t="s">
        <v>32</v>
      </c>
      <c r="E1611" s="3" t="s">
        <v>77</v>
      </c>
      <c r="F1611" s="3" t="s">
        <v>67</v>
      </c>
      <c r="G1611" s="3" t="s">
        <v>44</v>
      </c>
      <c r="H1611" s="3" t="s">
        <v>82</v>
      </c>
      <c r="I1611" s="3" t="s">
        <v>1762</v>
      </c>
      <c r="J1611" s="12" t="str">
        <f t="shared" ref="J1611" si="400">IF(ISNUMBER(SEARCH("CARBENDAZIM",I1611)),"Carbendazim",IF(ISNUMBER(SEARCH("4-D",I1611)),"2,4-Dichlorophenoxyacetic acid",IF(ISNUMBER(SEARCH("RIDOVER",I1611)),"Glyphosate",IF(ISNUMBER(SEARCH("POQUER",I1611)),"Clethodim",IF(ISNUMBER(SEARCH("LITER",I1611)),"Imidacloprid",IF(ISNUMBER(SEARCH("PYRINEX",I1611)),"Chlorpyrifos",IF(ISNUMBER(SEARCH("ORBIT",I1611)),"Omethoate",IF(ISNUMBER(SEARCH("HEXARON",I1611)),"Diuron",IF(ISNUMBER(SEARCH("ISOPROPYLAMINE",I1611)),"Isopropylamine",IF(ISNUMBER(SEARCH("GLYPHOSATE",I1611)),"Glyphosate",IF(ISNUMBER(SEARCH("MANCOZEB",I1611)),"Mancozeb Indofil",IF(ISNUMBER(SEARCH("PARAQUAT",I1611)),"Paraquat",IF(ISNUMBER(SEARCH("CAROMAX",I1611)),"Aromatic Solvent Mixture",IF(ISNUMBER(SEARCH("BUTIRON",I1611)),"Tebuthiuron",IF(ISNUMBER(SEARCH("VORAZ",I1611)),"Methomyl",IF(ISNUMBER(SEARCH("IMIDACLOPRID",I1611)),"Imidacloprid",IF(ISNUMBER(SEARCH("2 4 D",I1611)),"2,4-Dichlorophenoxyacetic acid",IF(ISNUMBER(SEARCH("IMIDACL",I1611)),"Imidacloprid",IF(ISNUMBER(SEARCH("DIUREX",I1611)),"Diuron",IF(ISNUMBER(SEARCH("RAPEL",I1611)),"Acephate","fix it"))))))))))))))))))))</f>
        <v>Chlorpyrifos</v>
      </c>
      <c r="K1611" s="12" t="str">
        <f t="shared" si="395"/>
        <v>Pyrinex</v>
      </c>
      <c r="L1611" s="12" t="str">
        <f t="shared" si="396"/>
        <v>Pesticide</v>
      </c>
      <c r="M1611" s="4">
        <v>55560</v>
      </c>
      <c r="N1611" s="4">
        <v>55.56</v>
      </c>
      <c r="O1611" s="4">
        <v>1249000</v>
      </c>
      <c r="P1611" s="15">
        <f t="shared" si="399"/>
        <v>22.480201583873288</v>
      </c>
      <c r="Q1611" s="10"/>
      <c r="R1611" s="10"/>
      <c r="S1611" s="10"/>
    </row>
    <row r="1612" spans="1:19" ht="22" customHeight="1" x14ac:dyDescent="0.3">
      <c r="A1612" s="5">
        <v>43117</v>
      </c>
      <c r="B1612" s="21" t="str">
        <f t="shared" si="397"/>
        <v>January, 2018</v>
      </c>
      <c r="C1612" s="21" t="str">
        <f t="shared" si="398"/>
        <v>January, 2018´</v>
      </c>
      <c r="D1612" s="6" t="s">
        <v>32</v>
      </c>
      <c r="E1612" s="6" t="s">
        <v>305</v>
      </c>
      <c r="F1612" s="6" t="s">
        <v>310</v>
      </c>
      <c r="G1612" s="6" t="s">
        <v>44</v>
      </c>
      <c r="H1612" s="6" t="s">
        <v>140</v>
      </c>
      <c r="I1612" s="6" t="s">
        <v>1763</v>
      </c>
      <c r="J1612" s="12" t="str">
        <f>IF(ISNUMBER(SEARCH("2,4 D",I1610)),"2,4-Dichlorophenoxyacetic acid",IF(ISNUMBER(SEARCH("ACIDO",I1610)),"2,4-Dichlorophenoxyacetic acid",IF(ISNUMBER(SEARCH("NAPHTHA",I1610)),"Aromatic Solvent Mixture",IF(ISNUMBER(SEARCH("DIMETHYLAMINE",I1610)),"Dimethylamine",IF(ISNUMBER(SEARCH("DIMETILAMINA",I1610)),"Dimethylamine",IF(ISNUMBER(SEARCH("JUMP",I1610)),"Diuron",IF(ISNUMBER(SEARCH(" 2-AMINO-2,3-DIMETHYL BUTYRAMIDE",I1610)),"Herbicide Amine Intermediate",IF(ISNUMBER(SEARCH("TEBUTHIURON",I1610)),"Tebuthiuron",IF(ISNUMBER(SEARCH("DMS",I1610)),"Dimethyl Sulfate",IF(ISNUMBER(SEARCH("2,4-XILIDIN",I1610)),"2,4-Xylidine","FIX IT"))))))))))</f>
        <v>Dimethylamine</v>
      </c>
      <c r="K1612" s="12" t="str">
        <f t="shared" si="395"/>
        <v>Not Identified</v>
      </c>
      <c r="L1612" s="12" t="str">
        <f t="shared" si="396"/>
        <v>General Chemical</v>
      </c>
      <c r="M1612" s="7">
        <v>19250</v>
      </c>
      <c r="N1612" s="7">
        <v>19.25</v>
      </c>
      <c r="O1612" s="7">
        <v>18900</v>
      </c>
      <c r="P1612" s="15">
        <f t="shared" si="399"/>
        <v>0.98181818181818181</v>
      </c>
      <c r="Q1612" s="7"/>
      <c r="R1612" s="7"/>
      <c r="S1612" s="7"/>
    </row>
    <row r="1613" spans="1:19" ht="22" customHeight="1" x14ac:dyDescent="0.3">
      <c r="A1613" s="2">
        <v>43117</v>
      </c>
      <c r="B1613" s="21" t="str">
        <f t="shared" si="397"/>
        <v>January, 2018</v>
      </c>
      <c r="C1613" s="21" t="str">
        <f t="shared" si="398"/>
        <v>January, 2018´</v>
      </c>
      <c r="D1613" s="3" t="s">
        <v>624</v>
      </c>
      <c r="E1613" s="3" t="s">
        <v>77</v>
      </c>
      <c r="F1613" s="3" t="s">
        <v>67</v>
      </c>
      <c r="G1613" s="3" t="s">
        <v>44</v>
      </c>
      <c r="H1613" s="3" t="s">
        <v>82</v>
      </c>
      <c r="I1613" s="3" t="s">
        <v>1764</v>
      </c>
      <c r="J1613" s="18" t="s">
        <v>3193</v>
      </c>
      <c r="K1613" s="12" t="str">
        <f t="shared" si="395"/>
        <v>Galil</v>
      </c>
      <c r="L1613" s="12" t="str">
        <f t="shared" si="396"/>
        <v>Insecticide</v>
      </c>
      <c r="M1613" s="4">
        <v>10080</v>
      </c>
      <c r="N1613" s="4">
        <v>10.08</v>
      </c>
      <c r="O1613" s="4">
        <v>227000</v>
      </c>
      <c r="P1613" s="15">
        <f t="shared" si="399"/>
        <v>22.519841269841269</v>
      </c>
      <c r="Q1613" s="10"/>
      <c r="R1613" s="10"/>
      <c r="S1613" s="10"/>
    </row>
    <row r="1614" spans="1:19" ht="22" customHeight="1" x14ac:dyDescent="0.3">
      <c r="A1614" s="5">
        <v>43117</v>
      </c>
      <c r="B1614" s="21" t="str">
        <f t="shared" si="397"/>
        <v>January, 2018</v>
      </c>
      <c r="C1614" s="21" t="str">
        <f t="shared" si="398"/>
        <v>January, 2018´</v>
      </c>
      <c r="D1614" s="6" t="s">
        <v>624</v>
      </c>
      <c r="E1614" s="6" t="s">
        <v>77</v>
      </c>
      <c r="F1614" s="6" t="s">
        <v>67</v>
      </c>
      <c r="G1614" s="6" t="s">
        <v>44</v>
      </c>
      <c r="H1614" s="6" t="s">
        <v>82</v>
      </c>
      <c r="I1614" s="6" t="s">
        <v>1765</v>
      </c>
      <c r="J1614" s="18" t="s">
        <v>3193</v>
      </c>
      <c r="K1614" s="12" t="str">
        <f t="shared" si="395"/>
        <v>Galil</v>
      </c>
      <c r="L1614" s="12" t="str">
        <f t="shared" si="396"/>
        <v>Insecticide</v>
      </c>
      <c r="M1614" s="7">
        <v>14400</v>
      </c>
      <c r="N1614" s="7">
        <v>14.4</v>
      </c>
      <c r="O1614" s="7">
        <v>324000</v>
      </c>
      <c r="P1614" s="15">
        <f t="shared" si="399"/>
        <v>22.5</v>
      </c>
      <c r="Q1614" s="7"/>
      <c r="R1614" s="7"/>
      <c r="S1614" s="7"/>
    </row>
    <row r="1615" spans="1:19" ht="22" customHeight="1" x14ac:dyDescent="0.3">
      <c r="A1615" s="2">
        <v>43111</v>
      </c>
      <c r="B1615" s="21" t="str">
        <f t="shared" si="397"/>
        <v>January, 2018</v>
      </c>
      <c r="C1615" s="21" t="str">
        <f t="shared" si="398"/>
        <v>January, 2018´</v>
      </c>
      <c r="D1615" s="3" t="s">
        <v>32</v>
      </c>
      <c r="E1615" s="3" t="s">
        <v>65</v>
      </c>
      <c r="F1615" s="3" t="s">
        <v>67</v>
      </c>
      <c r="G1615" s="3" t="s">
        <v>44</v>
      </c>
      <c r="H1615" s="3" t="s">
        <v>73</v>
      </c>
      <c r="I1615" s="3" t="s">
        <v>1766</v>
      </c>
      <c r="J1615" s="12" t="str">
        <f>IF(ISNUMBER(SEARCH("DMS",I1615)),"Dimethyl Sulfate",IF(ISNUMBER(SEARCH("2,4-XILIDIN",I1615)),"2,4-Xylidine",IF(ISNUMBER(SEARCH("GALIGAN",I1615)),"Oxyfluorfen",IF(ISNUMBER(SEARCH("DIMETHYLAMINE",I1615)),"Dimethylamine",IF(ISNUMBER(SEARCH("ORTHOFORMATE",I1615)),"Trimethyl orthoformate",IF(ISNUMBER(SEARCH("NOVALURON",I1615)),"Novaluron",IF(ISNUMBER(SEARCH("DIMETHYL SULPHATE",I1615)),"Dimethyl Sulphate",IF(ISNUMBER(SEARCH("ALTAPYNE",I1615)),"Acid Based Co-Emulsifier",IF(ISNUMBER(SEARCH("METHANESULFONYL",I1615)),"Methanesulfonyl chloride",IF(ISNUMBER(SEARCH("METHYL FORMATE",I1615)),"Methanoate",IF(ISNUMBER(SEARCH("FLUEN",I1615)),"Fluensulfone","FIX IT")))))))))))</f>
        <v>Oxyfluorfen</v>
      </c>
      <c r="K1615" s="12" t="str">
        <f t="shared" si="395"/>
        <v>Galigan 240 EC</v>
      </c>
      <c r="L1615" s="12" t="str">
        <f t="shared" si="396"/>
        <v>Herbicide</v>
      </c>
      <c r="M1615" s="4">
        <v>11020</v>
      </c>
      <c r="N1615" s="4">
        <v>11.02</v>
      </c>
      <c r="O1615" s="4">
        <v>85900</v>
      </c>
      <c r="P1615" s="15">
        <f t="shared" si="399"/>
        <v>7.7949183303085299</v>
      </c>
      <c r="Q1615" s="10"/>
      <c r="R1615" s="10"/>
      <c r="S1615" s="10"/>
    </row>
    <row r="1616" spans="1:19" ht="22" customHeight="1" x14ac:dyDescent="0.3">
      <c r="A1616" s="5">
        <v>43110</v>
      </c>
      <c r="B1616" s="21" t="str">
        <f t="shared" si="397"/>
        <v>January, 2018</v>
      </c>
      <c r="C1616" s="21" t="str">
        <f t="shared" si="398"/>
        <v>January, 2018´</v>
      </c>
      <c r="D1616" s="6" t="s">
        <v>32</v>
      </c>
      <c r="E1616" s="6" t="s">
        <v>305</v>
      </c>
      <c r="F1616" s="6" t="s">
        <v>310</v>
      </c>
      <c r="G1616" s="6" t="s">
        <v>44</v>
      </c>
      <c r="H1616" s="6" t="s">
        <v>1767</v>
      </c>
      <c r="I1616" s="6" t="s">
        <v>1768</v>
      </c>
      <c r="J1616" s="12" t="str">
        <f t="shared" ref="J1616" si="401">IF(ISNUMBER(SEARCH("2,4 D",I1616)),"2,4-Dichlorophenoxyacetic acid",IF(ISNUMBER(SEARCH("ACIDO",I1616)),"2,4-Dichlorophenoxyacetic acid",IF(ISNUMBER(SEARCH("NAPHTHA",I1616)),"Aromatic Solvent Mixture",IF(ISNUMBER(SEARCH("DIMETHYLAMINE",I1616)),"Dimethylamine",IF(ISNUMBER(SEARCH("DIMETILAMINA",I1616)),"Dimethylamine",IF(ISNUMBER(SEARCH("JUMP",I1616)),"Diuron",IF(ISNUMBER(SEARCH("2-AMINO-2,3-DIMETHYL BUTYRAMIDE",I1616)),"Herbicide Amine Intermediate",IF(ISNUMBER(SEARCH("TEBUTHIURON",I1616)),"Tebuthiuron","FIXIT"))))))))</f>
        <v>Dimethylamine</v>
      </c>
      <c r="K1616" s="12" t="str">
        <f t="shared" si="395"/>
        <v>Not Identified</v>
      </c>
      <c r="L1616" s="12" t="str">
        <f t="shared" si="396"/>
        <v>General Chemical</v>
      </c>
      <c r="M1616" s="7">
        <v>38540</v>
      </c>
      <c r="N1616" s="7">
        <v>38.54</v>
      </c>
      <c r="O1616" s="7">
        <v>37800</v>
      </c>
      <c r="P1616" s="15">
        <f t="shared" si="399"/>
        <v>0.98079916969382464</v>
      </c>
      <c r="Q1616" s="7"/>
      <c r="R1616" s="7"/>
      <c r="S1616" s="7"/>
    </row>
    <row r="1617" spans="1:19" ht="22" customHeight="1" x14ac:dyDescent="0.3">
      <c r="A1617" s="2">
        <v>43107</v>
      </c>
      <c r="B1617" s="21" t="str">
        <f t="shared" si="397"/>
        <v>January, 2018</v>
      </c>
      <c r="C1617" s="21" t="str">
        <f t="shared" si="398"/>
        <v>January, 2018´</v>
      </c>
      <c r="D1617" s="3" t="s">
        <v>84</v>
      </c>
      <c r="E1617" s="3" t="s">
        <v>817</v>
      </c>
      <c r="F1617" s="3" t="s">
        <v>60</v>
      </c>
      <c r="G1617" s="3" t="s">
        <v>44</v>
      </c>
      <c r="H1617" s="3" t="s">
        <v>820</v>
      </c>
      <c r="I1617" s="3" t="s">
        <v>1769</v>
      </c>
      <c r="J1617" s="12" t="s">
        <v>3183</v>
      </c>
      <c r="K1617" s="12" t="str">
        <f t="shared" si="395"/>
        <v>DINITRO</v>
      </c>
      <c r="L1617" s="12" t="str">
        <f t="shared" si="396"/>
        <v>General Chemical</v>
      </c>
      <c r="M1617" s="4">
        <v>86160</v>
      </c>
      <c r="N1617" s="4">
        <v>86.16</v>
      </c>
      <c r="O1617" s="4">
        <v>633000</v>
      </c>
      <c r="P1617" s="15">
        <f t="shared" si="399"/>
        <v>7.3467966573816152</v>
      </c>
      <c r="Q1617" s="10"/>
      <c r="R1617" s="10"/>
      <c r="S1617" s="10"/>
    </row>
    <row r="1618" spans="1:19" ht="22" customHeight="1" x14ac:dyDescent="0.3">
      <c r="A1618" s="5">
        <v>43107</v>
      </c>
      <c r="B1618" s="21" t="str">
        <f t="shared" si="397"/>
        <v>January, 2018</v>
      </c>
      <c r="C1618" s="21" t="str">
        <f t="shared" si="398"/>
        <v>January, 2018´</v>
      </c>
      <c r="D1618" s="6" t="s">
        <v>84</v>
      </c>
      <c r="E1618" s="6" t="s">
        <v>1770</v>
      </c>
      <c r="F1618" s="6" t="s">
        <v>60</v>
      </c>
      <c r="G1618" s="6" t="s">
        <v>44</v>
      </c>
      <c r="H1618" s="6" t="s">
        <v>820</v>
      </c>
      <c r="I1618" s="6" t="s">
        <v>1772</v>
      </c>
      <c r="J1618" s="12" t="str">
        <f t="shared" ref="J1618" si="402">IF(ISNUMBER(SEARCH("2,4 D",I1616)),"2,4-Dichlorophenoxyacetic acid",IF(ISNUMBER(SEARCH("ACIDO",I1616)),"2,4-Dichlorophenoxyacetic acid",IF(ISNUMBER(SEARCH("NAPHTHA",I1616)),"Aromatic Solvent Mixture",IF(ISNUMBER(SEARCH("DIMETHYLAMINE",I1616)),"Dimethylamine",IF(ISNUMBER(SEARCH("DIMETILAMINA",I1616)),"Dimethylamine",IF(ISNUMBER(SEARCH("JUMP",I1616)),"Diuron",IF(ISNUMBER(SEARCH(" 2-AMINO-2,3-DIMETHYL BUTYRAMIDE",I1616)),"Herbicide Amine Intermediate",IF(ISNUMBER(SEARCH("TEBUTHIURON",I1616)),"Tebuthiuron",IF(ISNUMBER(SEARCH("DMS",I1616)),"Dimethyl Sulfate",IF(ISNUMBER(SEARCH("2,4-XILIDIN",I1616)),"2,4-Xylidine","FIX IT"))))))))))</f>
        <v>Dimethylamine</v>
      </c>
      <c r="K1618" s="12" t="str">
        <f t="shared" si="395"/>
        <v>Not Identified</v>
      </c>
      <c r="L1618" s="12" t="str">
        <f t="shared" si="396"/>
        <v>General Chemical</v>
      </c>
      <c r="M1618" s="7">
        <v>86188</v>
      </c>
      <c r="N1618" s="7">
        <v>86.19</v>
      </c>
      <c r="O1618" s="7">
        <v>633000</v>
      </c>
      <c r="P1618" s="15">
        <f t="shared" si="399"/>
        <v>7.3444098946489067</v>
      </c>
      <c r="Q1618" s="7"/>
      <c r="R1618" s="7"/>
      <c r="S1618" s="7"/>
    </row>
    <row r="1619" spans="1:19" ht="22" customHeight="1" x14ac:dyDescent="0.3">
      <c r="A1619" s="2">
        <v>43105</v>
      </c>
      <c r="B1619" s="21" t="str">
        <f t="shared" si="397"/>
        <v>January, 2018</v>
      </c>
      <c r="C1619" s="21" t="str">
        <f t="shared" si="398"/>
        <v>January, 2018´</v>
      </c>
      <c r="D1619" s="3" t="s">
        <v>32</v>
      </c>
      <c r="E1619" s="3" t="s">
        <v>77</v>
      </c>
      <c r="F1619" s="3" t="s">
        <v>67</v>
      </c>
      <c r="G1619" s="3" t="s">
        <v>44</v>
      </c>
      <c r="H1619" s="3" t="s">
        <v>82</v>
      </c>
      <c r="I1619" s="3" t="s">
        <v>1773</v>
      </c>
      <c r="J1619" s="12" t="s">
        <v>3186</v>
      </c>
      <c r="K1619" s="12" t="str">
        <f t="shared" si="395"/>
        <v>Rimon</v>
      </c>
      <c r="L1619" s="12" t="str">
        <f t="shared" si="396"/>
        <v>Insecticide</v>
      </c>
      <c r="M1619" s="4">
        <v>19320</v>
      </c>
      <c r="N1619" s="4">
        <v>19.32</v>
      </c>
      <c r="O1619" s="4">
        <v>434000</v>
      </c>
      <c r="P1619" s="15">
        <f t="shared" si="399"/>
        <v>22.463768115942027</v>
      </c>
      <c r="Q1619" s="7"/>
      <c r="R1619" s="7"/>
      <c r="S1619" s="7"/>
    </row>
    <row r="1620" spans="1:19" ht="22" customHeight="1" x14ac:dyDescent="0.3">
      <c r="A1620" s="5">
        <v>43105</v>
      </c>
      <c r="B1620" s="21" t="str">
        <f t="shared" si="397"/>
        <v>January, 2018</v>
      </c>
      <c r="C1620" s="21" t="str">
        <f t="shared" si="398"/>
        <v>January, 2018´</v>
      </c>
      <c r="D1620" s="6" t="s">
        <v>32</v>
      </c>
      <c r="E1620" s="6" t="s">
        <v>77</v>
      </c>
      <c r="F1620" s="6" t="s">
        <v>67</v>
      </c>
      <c r="G1620" s="6" t="s">
        <v>44</v>
      </c>
      <c r="H1620" s="6" t="s">
        <v>82</v>
      </c>
      <c r="I1620" s="6" t="s">
        <v>1774</v>
      </c>
      <c r="J1620" s="18" t="s">
        <v>3193</v>
      </c>
      <c r="K1620" s="12" t="str">
        <f t="shared" si="395"/>
        <v>Galil</v>
      </c>
      <c r="L1620" s="12" t="str">
        <f t="shared" si="396"/>
        <v>Insecticide</v>
      </c>
      <c r="M1620" s="7">
        <v>19320</v>
      </c>
      <c r="N1620" s="7">
        <v>19.32</v>
      </c>
      <c r="O1620" s="7">
        <v>434000</v>
      </c>
      <c r="P1620" s="15">
        <f t="shared" si="399"/>
        <v>22.463768115942027</v>
      </c>
      <c r="Q1620" s="10"/>
      <c r="R1620" s="10"/>
      <c r="S1620" s="10"/>
    </row>
    <row r="1621" spans="1:19" ht="22" customHeight="1" x14ac:dyDescent="0.3">
      <c r="A1621" s="2">
        <v>43105</v>
      </c>
      <c r="B1621" s="21" t="str">
        <f t="shared" si="397"/>
        <v>January, 2018</v>
      </c>
      <c r="C1621" s="21" t="str">
        <f t="shared" si="398"/>
        <v>January, 2018´</v>
      </c>
      <c r="D1621" s="3" t="s">
        <v>32</v>
      </c>
      <c r="E1621" s="3" t="s">
        <v>77</v>
      </c>
      <c r="F1621" s="3" t="s">
        <v>67</v>
      </c>
      <c r="G1621" s="3" t="s">
        <v>44</v>
      </c>
      <c r="H1621" s="3" t="s">
        <v>82</v>
      </c>
      <c r="I1621" s="3" t="s">
        <v>1775</v>
      </c>
      <c r="J1621" s="12" t="str">
        <f t="shared" ref="J1621:J1656" si="403">IF(ISNUMBER(SEARCH("CARBENDAZIM",I1621)),"Carbendazim",IF(ISNUMBER(SEARCH("4-D",I1621)),"2,4-Dichlorophenoxyacetic acid",IF(ISNUMBER(SEARCH("RIDOVER",I1621)),"Glyphosate",IF(ISNUMBER(SEARCH("POQUER",I1621)),"Clethodim",IF(ISNUMBER(SEARCH("LITER",I1621)),"Imidacloprid",IF(ISNUMBER(SEARCH("PYRINEX",I1621)),"Chlorpyrifos",IF(ISNUMBER(SEARCH("ORBIT",I1621)),"Omethoate",IF(ISNUMBER(SEARCH("HEXARON",I1621)),"Diuron",IF(ISNUMBER(SEARCH("ISOPROPYLAMINE",I1621)),"Isopropylamine",IF(ISNUMBER(SEARCH("GLYPHOSATE",I1621)),"Glyphosate",IF(ISNUMBER(SEARCH("MANCOZEB",I1621)),"Mancozeb Indofil",IF(ISNUMBER(SEARCH("PARAQUAT",I1621)),"Paraquat",IF(ISNUMBER(SEARCH("CAROMAX",I1621)),"Aromatic Solvent Mixture",IF(ISNUMBER(SEARCH("BUTIRON",I1621)),"Tebuthiuron",IF(ISNUMBER(SEARCH("VORAZ",I1621)),"Methomyl",IF(ISNUMBER(SEARCH("IMIDACLOPRID",I1621)),"Imidacloprid",IF(ISNUMBER(SEARCH("2 4 D",I1621)),"2,4-Dichlorophenoxyacetic acid",IF(ISNUMBER(SEARCH("IMIDACL",I1621)),"Imidacloprid",IF(ISNUMBER(SEARCH("DIUREX",I1621)),"Diuron",IF(ISNUMBER(SEARCH("RAPEL",I1621)),"Acephate","fix it"))))))))))))))))))))</f>
        <v>Chlorpyrifos</v>
      </c>
      <c r="K1621" s="12" t="str">
        <f t="shared" si="395"/>
        <v>Pyrinex</v>
      </c>
      <c r="L1621" s="12" t="str">
        <f t="shared" si="396"/>
        <v>Pesticide</v>
      </c>
      <c r="M1621" s="4">
        <v>74080</v>
      </c>
      <c r="N1621" s="4">
        <v>74.08</v>
      </c>
      <c r="O1621" s="4">
        <v>1665000</v>
      </c>
      <c r="P1621" s="15">
        <f t="shared" si="399"/>
        <v>22.475701943844491</v>
      </c>
      <c r="Q1621" s="7"/>
      <c r="R1621" s="7"/>
      <c r="S1621" s="7"/>
    </row>
    <row r="1622" spans="1:19" ht="22" customHeight="1" x14ac:dyDescent="0.3">
      <c r="A1622" s="5">
        <v>43100</v>
      </c>
      <c r="B1622" s="21" t="str">
        <f t="shared" si="397"/>
        <v>December, 2017</v>
      </c>
      <c r="C1622" s="21" t="str">
        <f t="shared" si="398"/>
        <v>December, 2017´</v>
      </c>
      <c r="D1622" s="6" t="s">
        <v>32</v>
      </c>
      <c r="E1622" s="6" t="s">
        <v>1697</v>
      </c>
      <c r="F1622" s="6" t="s">
        <v>135</v>
      </c>
      <c r="G1622" s="6" t="s">
        <v>44</v>
      </c>
      <c r="H1622" s="6" t="s">
        <v>1700</v>
      </c>
      <c r="I1622" s="6" t="s">
        <v>1776</v>
      </c>
      <c r="J1622" s="12" t="s">
        <v>3140</v>
      </c>
      <c r="K1622" s="12" t="str">
        <f t="shared" si="395"/>
        <v>Not Identified</v>
      </c>
      <c r="L1622" s="12" t="str">
        <f t="shared" si="396"/>
        <v>General Chemical</v>
      </c>
      <c r="M1622" s="7">
        <v>10050</v>
      </c>
      <c r="N1622" s="7">
        <v>10.050000000000001</v>
      </c>
      <c r="O1622" s="7">
        <v>28300</v>
      </c>
      <c r="P1622" s="15">
        <f t="shared" si="399"/>
        <v>2.8159203980099501</v>
      </c>
      <c r="Q1622" s="10"/>
      <c r="R1622" s="10"/>
      <c r="S1622" s="10"/>
    </row>
    <row r="1623" spans="1:19" ht="22" customHeight="1" x14ac:dyDescent="0.3">
      <c r="A1623" s="2">
        <v>43098</v>
      </c>
      <c r="B1623" s="21" t="str">
        <f t="shared" si="397"/>
        <v>December, 2017</v>
      </c>
      <c r="C1623" s="21" t="str">
        <f t="shared" si="398"/>
        <v>December, 2017´</v>
      </c>
      <c r="D1623" s="3" t="s">
        <v>32</v>
      </c>
      <c r="E1623" s="3" t="s">
        <v>77</v>
      </c>
      <c r="F1623" s="3" t="s">
        <v>67</v>
      </c>
      <c r="G1623" s="3" t="s">
        <v>44</v>
      </c>
      <c r="H1623" s="3" t="s">
        <v>82</v>
      </c>
      <c r="I1623" s="3" t="s">
        <v>1777</v>
      </c>
      <c r="J1623" s="18" t="s">
        <v>3193</v>
      </c>
      <c r="K1623" s="12" t="str">
        <f t="shared" si="395"/>
        <v>Galil</v>
      </c>
      <c r="L1623" s="12" t="str">
        <f t="shared" si="396"/>
        <v>Insecticide</v>
      </c>
      <c r="M1623" s="4">
        <v>20610</v>
      </c>
      <c r="N1623" s="4">
        <v>20.61</v>
      </c>
      <c r="O1623" s="4">
        <v>462000</v>
      </c>
      <c r="P1623" s="15">
        <f t="shared" si="399"/>
        <v>22.416302765647742</v>
      </c>
      <c r="Q1623" s="7"/>
      <c r="R1623" s="7"/>
      <c r="S1623" s="7"/>
    </row>
    <row r="1624" spans="1:19" ht="22" customHeight="1" x14ac:dyDescent="0.3">
      <c r="A1624" s="5">
        <v>43093</v>
      </c>
      <c r="B1624" s="21" t="str">
        <f t="shared" si="397"/>
        <v>December, 2017</v>
      </c>
      <c r="C1624" s="21" t="str">
        <f t="shared" si="398"/>
        <v>December, 2017´</v>
      </c>
      <c r="D1624" s="6" t="s">
        <v>84</v>
      </c>
      <c r="E1624" s="6" t="s">
        <v>286</v>
      </c>
      <c r="F1624" s="6" t="s">
        <v>96</v>
      </c>
      <c r="G1624" s="6" t="s">
        <v>44</v>
      </c>
      <c r="H1624" s="6" t="s">
        <v>781</v>
      </c>
      <c r="I1624" s="6" t="s">
        <v>1780</v>
      </c>
      <c r="J1624" s="12" t="s">
        <v>3184</v>
      </c>
      <c r="K1624" s="12" t="str">
        <f t="shared" si="395"/>
        <v>Not Identified</v>
      </c>
      <c r="L1624" s="12" t="str">
        <f t="shared" si="396"/>
        <v>General Chemical</v>
      </c>
      <c r="M1624" s="7">
        <v>50748</v>
      </c>
      <c r="N1624" s="7">
        <v>50.75</v>
      </c>
      <c r="O1624" s="7">
        <v>196000</v>
      </c>
      <c r="P1624" s="15">
        <f t="shared" si="399"/>
        <v>3.8622211712776857</v>
      </c>
      <c r="Q1624" s="10"/>
      <c r="R1624" s="10"/>
      <c r="S1624" s="10"/>
    </row>
    <row r="1625" spans="1:19" ht="22" customHeight="1" x14ac:dyDescent="0.3">
      <c r="A1625" s="2">
        <v>43093</v>
      </c>
      <c r="B1625" s="21" t="str">
        <f t="shared" si="397"/>
        <v>December, 2017</v>
      </c>
      <c r="C1625" s="21" t="str">
        <f t="shared" si="398"/>
        <v>December, 2017´</v>
      </c>
      <c r="D1625" s="3" t="s">
        <v>84</v>
      </c>
      <c r="E1625" s="3" t="s">
        <v>286</v>
      </c>
      <c r="F1625" s="3" t="s">
        <v>96</v>
      </c>
      <c r="G1625" s="3" t="s">
        <v>44</v>
      </c>
      <c r="H1625" s="3" t="s">
        <v>781</v>
      </c>
      <c r="I1625" s="3" t="s">
        <v>1781</v>
      </c>
      <c r="J1625" s="12" t="s">
        <v>3184</v>
      </c>
      <c r="K1625" s="12" t="str">
        <f t="shared" si="395"/>
        <v>Not Identified</v>
      </c>
      <c r="L1625" s="12" t="str">
        <f t="shared" si="396"/>
        <v>General Chemical</v>
      </c>
      <c r="M1625" s="4">
        <v>16901</v>
      </c>
      <c r="N1625" s="4">
        <v>16.899999999999999</v>
      </c>
      <c r="O1625" s="4">
        <v>65200</v>
      </c>
      <c r="P1625" s="15">
        <f t="shared" si="399"/>
        <v>3.8577598958641501</v>
      </c>
      <c r="Q1625" s="7"/>
      <c r="R1625" s="7"/>
      <c r="S1625" s="7"/>
    </row>
    <row r="1626" spans="1:19" ht="22" customHeight="1" x14ac:dyDescent="0.3">
      <c r="A1626" s="5">
        <v>43090</v>
      </c>
      <c r="B1626" s="21" t="str">
        <f t="shared" si="397"/>
        <v>December, 2017</v>
      </c>
      <c r="C1626" s="21" t="str">
        <f t="shared" si="398"/>
        <v>December, 2017´</v>
      </c>
      <c r="D1626" s="6" t="s">
        <v>32</v>
      </c>
      <c r="E1626" s="6" t="s">
        <v>77</v>
      </c>
      <c r="F1626" s="6" t="s">
        <v>67</v>
      </c>
      <c r="G1626" s="6" t="s">
        <v>44</v>
      </c>
      <c r="H1626" s="6" t="s">
        <v>82</v>
      </c>
      <c r="I1626" s="6" t="s">
        <v>1782</v>
      </c>
      <c r="J1626" s="18" t="s">
        <v>3193</v>
      </c>
      <c r="K1626" s="12" t="str">
        <f t="shared" si="395"/>
        <v>Galil</v>
      </c>
      <c r="L1626" s="12" t="str">
        <f t="shared" si="396"/>
        <v>Insecticide</v>
      </c>
      <c r="M1626" s="7">
        <v>18320</v>
      </c>
      <c r="N1626" s="7">
        <v>18.32</v>
      </c>
      <c r="O1626" s="7">
        <v>411000</v>
      </c>
      <c r="P1626" s="15">
        <f t="shared" si="399"/>
        <v>22.434497816593886</v>
      </c>
      <c r="Q1626" s="10"/>
      <c r="R1626" s="10"/>
      <c r="S1626" s="10"/>
    </row>
    <row r="1627" spans="1:19" ht="22" customHeight="1" x14ac:dyDescent="0.3">
      <c r="A1627" s="2">
        <v>43090</v>
      </c>
      <c r="B1627" s="21" t="str">
        <f t="shared" si="397"/>
        <v>December, 2017</v>
      </c>
      <c r="C1627" s="21" t="str">
        <f t="shared" si="398"/>
        <v>December, 2017´</v>
      </c>
      <c r="D1627" s="3" t="s">
        <v>32</v>
      </c>
      <c r="E1627" s="3" t="s">
        <v>65</v>
      </c>
      <c r="F1627" s="3" t="s">
        <v>67</v>
      </c>
      <c r="G1627" s="3" t="s">
        <v>44</v>
      </c>
      <c r="H1627" s="3" t="s">
        <v>71</v>
      </c>
      <c r="I1627" s="3" t="s">
        <v>1783</v>
      </c>
      <c r="J1627" s="12" t="str">
        <f>IF(ISNUMBER(SEARCH("2,4 D",I1627)),"2,4-Dichlorophenoxyacetic acid",IF(ISNUMBER(SEARCH("ACIDO",I1627)),"2,4-Dichlorophenoxyacetic acid",IF(ISNUMBER(SEARCH("NAPHTHA",I1627)),"Aromatic Solvent Mixture",IF(ISNUMBER(SEARCH("DIMETHYLAMINE",I1627)),"Dimethylamine",IF(ISNUMBER(SEARCH("DIMETILAMINA",I1627)),"Dimethylamine",IF(ISNUMBER(SEARCH("JUMP",I1627)),"Diuron",IF(ISNUMBER(SEARCH("2-AMINO-2,3-DIMETHYL BUTYRAMIDE",I1627)),"Herbicide Amine Intermediate",IF(ISNUMBER(SEARCH("TEBUTHIURON",I1627)),"Tebuthiuron","FIXIT"))))))))</f>
        <v>Diuron</v>
      </c>
      <c r="K1627" s="12" t="str">
        <f t="shared" si="395"/>
        <v>Jump</v>
      </c>
      <c r="L1627" s="12" t="str">
        <f t="shared" si="396"/>
        <v>Herbicide</v>
      </c>
      <c r="M1627" s="4">
        <v>22348</v>
      </c>
      <c r="N1627" s="4">
        <v>22.35</v>
      </c>
      <c r="O1627" s="4">
        <v>177000</v>
      </c>
      <c r="P1627" s="15">
        <f t="shared" si="399"/>
        <v>7.9201718274565955</v>
      </c>
      <c r="Q1627" s="7"/>
      <c r="R1627" s="7"/>
      <c r="S1627" s="7"/>
    </row>
    <row r="1628" spans="1:19" ht="22" customHeight="1" x14ac:dyDescent="0.3">
      <c r="A1628" s="5">
        <v>43090</v>
      </c>
      <c r="B1628" s="21" t="str">
        <f t="shared" si="397"/>
        <v>December, 2017</v>
      </c>
      <c r="C1628" s="21" t="str">
        <f t="shared" si="398"/>
        <v>December, 2017´</v>
      </c>
      <c r="D1628" s="6" t="s">
        <v>32</v>
      </c>
      <c r="E1628" s="6" t="s">
        <v>77</v>
      </c>
      <c r="F1628" s="6" t="s">
        <v>67</v>
      </c>
      <c r="G1628" s="6" t="s">
        <v>44</v>
      </c>
      <c r="H1628" s="6" t="s">
        <v>440</v>
      </c>
      <c r="I1628" s="6" t="s">
        <v>1784</v>
      </c>
      <c r="J1628" s="12" t="s">
        <v>3147</v>
      </c>
      <c r="K1628" s="12" t="str">
        <f t="shared" si="395"/>
        <v>Mirador</v>
      </c>
      <c r="L1628" s="12" t="str">
        <f t="shared" si="396"/>
        <v>Fungicide</v>
      </c>
      <c r="M1628" s="7">
        <v>39850</v>
      </c>
      <c r="N1628" s="7">
        <v>39.85</v>
      </c>
      <c r="O1628" s="7">
        <v>1310000</v>
      </c>
      <c r="P1628" s="15">
        <f t="shared" si="399"/>
        <v>32.873274780426598</v>
      </c>
      <c r="Q1628" s="10"/>
      <c r="R1628" s="10"/>
      <c r="S1628" s="10"/>
    </row>
    <row r="1629" spans="1:19" ht="22" customHeight="1" x14ac:dyDescent="0.3">
      <c r="A1629" s="2">
        <v>43090</v>
      </c>
      <c r="B1629" s="21" t="str">
        <f t="shared" si="397"/>
        <v>December, 2017</v>
      </c>
      <c r="C1629" s="21" t="str">
        <f t="shared" si="398"/>
        <v>December, 2017´</v>
      </c>
      <c r="D1629" s="3" t="s">
        <v>32</v>
      </c>
      <c r="E1629" s="3" t="s">
        <v>65</v>
      </c>
      <c r="F1629" s="3" t="s">
        <v>67</v>
      </c>
      <c r="G1629" s="3" t="s">
        <v>44</v>
      </c>
      <c r="H1629" s="3" t="s">
        <v>71</v>
      </c>
      <c r="I1629" s="3" t="s">
        <v>1785</v>
      </c>
      <c r="J1629" s="12" t="str">
        <f>IF(ISNUMBER(SEARCH("2,4 D",I1629)),"2,4-Dichlorophenoxyacetic acid",IF(ISNUMBER(SEARCH("ACIDO",I1629)),"2,4-Dichlorophenoxyacetic acid",IF(ISNUMBER(SEARCH("NAPHTHA",I1629)),"Aromatic Solvent Mixture",IF(ISNUMBER(SEARCH("DIMETHYLAMINE",I1629)),"Dimethylamine",IF(ISNUMBER(SEARCH("DIMETILAMINA",I1629)),"Dimethylamine",IF(ISNUMBER(SEARCH("JUMP",I1629)),"Diuron",IF(ISNUMBER(SEARCH("2-AMINO-2,3-DIMETHYL BUTYRAMIDE",I1629)),"Herbicide Amine Intermediate",IF(ISNUMBER(SEARCH("TEBUTHIURON",I1629)),"Tebuthiuron","FIXIT"))))))))</f>
        <v>Diuron</v>
      </c>
      <c r="K1629" s="12" t="str">
        <f t="shared" si="395"/>
        <v>Jump</v>
      </c>
      <c r="L1629" s="12" t="str">
        <f t="shared" si="396"/>
        <v>Herbicide</v>
      </c>
      <c r="M1629" s="4">
        <v>67044</v>
      </c>
      <c r="N1629" s="4">
        <v>67.040000000000006</v>
      </c>
      <c r="O1629" s="4">
        <v>530000</v>
      </c>
      <c r="P1629" s="15">
        <f t="shared" si="399"/>
        <v>7.9052562496271106</v>
      </c>
      <c r="Q1629" s="7"/>
      <c r="R1629" s="7"/>
      <c r="S1629" s="7"/>
    </row>
    <row r="1630" spans="1:19" ht="22" customHeight="1" x14ac:dyDescent="0.3">
      <c r="A1630" s="5">
        <v>43090</v>
      </c>
      <c r="B1630" s="21" t="str">
        <f t="shared" si="397"/>
        <v>December, 2017</v>
      </c>
      <c r="C1630" s="21" t="str">
        <f t="shared" si="398"/>
        <v>December, 2017´</v>
      </c>
      <c r="D1630" s="6" t="s">
        <v>84</v>
      </c>
      <c r="E1630" s="6" t="s">
        <v>1770</v>
      </c>
      <c r="F1630" s="6" t="s">
        <v>60</v>
      </c>
      <c r="G1630" s="6" t="s">
        <v>44</v>
      </c>
      <c r="H1630" s="6" t="s">
        <v>820</v>
      </c>
      <c r="I1630" s="6" t="s">
        <v>1772</v>
      </c>
      <c r="J1630" s="12" t="s">
        <v>3183</v>
      </c>
      <c r="K1630" s="12" t="str">
        <f t="shared" si="395"/>
        <v>DINITRO</v>
      </c>
      <c r="L1630" s="12" t="str">
        <f t="shared" si="396"/>
        <v>General Chemical</v>
      </c>
      <c r="M1630" s="7">
        <v>86188</v>
      </c>
      <c r="N1630" s="7">
        <v>86.19</v>
      </c>
      <c r="O1630" s="7">
        <v>592000</v>
      </c>
      <c r="P1630" s="15">
        <f t="shared" si="399"/>
        <v>6.8687056202719639</v>
      </c>
      <c r="Q1630" s="10"/>
      <c r="R1630" s="10"/>
      <c r="S1630" s="10"/>
    </row>
    <row r="1631" spans="1:19" ht="22" customHeight="1" x14ac:dyDescent="0.3">
      <c r="A1631" s="2">
        <v>43090</v>
      </c>
      <c r="B1631" s="21" t="str">
        <f t="shared" si="397"/>
        <v>December, 2017</v>
      </c>
      <c r="C1631" s="21" t="str">
        <f t="shared" si="398"/>
        <v>December, 2017´</v>
      </c>
      <c r="D1631" s="3" t="s">
        <v>32</v>
      </c>
      <c r="E1631" s="3" t="s">
        <v>77</v>
      </c>
      <c r="F1631" s="3" t="s">
        <v>67</v>
      </c>
      <c r="G1631" s="3" t="s">
        <v>44</v>
      </c>
      <c r="H1631" s="3" t="s">
        <v>82</v>
      </c>
      <c r="I1631" s="3" t="s">
        <v>1786</v>
      </c>
      <c r="J1631" s="12" t="str">
        <f t="shared" ref="J1631" si="404">IF(ISNUMBER(SEARCH("2,4 D",I1629)),"2,4-Dichlorophenoxyacetic acid",IF(ISNUMBER(SEARCH("ACIDO",I1629)),"2,4-Dichlorophenoxyacetic acid",IF(ISNUMBER(SEARCH("NAPHTHA",I1629)),"Aromatic Solvent Mixture",IF(ISNUMBER(SEARCH("DIMETHYLAMINE",I1629)),"Dimethylamine",IF(ISNUMBER(SEARCH("DIMETILAMINA",I1629)),"Dimethylamine",IF(ISNUMBER(SEARCH("JUMP",I1629)),"Diuron",IF(ISNUMBER(SEARCH(" 2-AMINO-2,3-DIMETHYL BUTYRAMIDE",I1629)),"Herbicide Amine Intermediate",IF(ISNUMBER(SEARCH("TEBUTHIURON",I1629)),"Tebuthiuron",IF(ISNUMBER(SEARCH("DMS",I1629)),"Dimethyl Sulfate",IF(ISNUMBER(SEARCH("2,4-XILIDIN",I1629)),"2,4-Xylidine","FIX IT"))))))))))</f>
        <v>Diuron</v>
      </c>
      <c r="K1631" s="12" t="str">
        <f t="shared" si="395"/>
        <v>Jump</v>
      </c>
      <c r="L1631" s="12" t="str">
        <f t="shared" si="396"/>
        <v>Herbicide</v>
      </c>
      <c r="M1631" s="4">
        <v>103050</v>
      </c>
      <c r="N1631" s="4">
        <v>103.05</v>
      </c>
      <c r="O1631" s="4">
        <v>2311000</v>
      </c>
      <c r="P1631" s="15">
        <f t="shared" si="399"/>
        <v>22.42600679281902</v>
      </c>
      <c r="Q1631" s="7"/>
      <c r="R1631" s="7"/>
      <c r="S1631" s="7"/>
    </row>
    <row r="1632" spans="1:19" ht="22" customHeight="1" x14ac:dyDescent="0.3">
      <c r="A1632" s="5">
        <v>43090</v>
      </c>
      <c r="B1632" s="21" t="str">
        <f t="shared" si="397"/>
        <v>December, 2017</v>
      </c>
      <c r="C1632" s="21" t="str">
        <f t="shared" si="398"/>
        <v>December, 2017´</v>
      </c>
      <c r="D1632" s="6" t="s">
        <v>32</v>
      </c>
      <c r="E1632" s="6" t="s">
        <v>35</v>
      </c>
      <c r="F1632" s="6" t="s">
        <v>40</v>
      </c>
      <c r="G1632" s="6" t="s">
        <v>44</v>
      </c>
      <c r="H1632" s="6" t="s">
        <v>875</v>
      </c>
      <c r="I1632" s="6" t="s">
        <v>1787</v>
      </c>
      <c r="J1632" s="12" t="str">
        <f t="shared" si="403"/>
        <v>2,4-Dichlorophenoxyacetic acid</v>
      </c>
      <c r="K1632" s="12" t="str">
        <f t="shared" si="395"/>
        <v>2,4-D Main</v>
      </c>
      <c r="L1632" s="12" t="str">
        <f t="shared" si="396"/>
        <v>Herbicide</v>
      </c>
      <c r="M1632" s="7">
        <v>222600.01</v>
      </c>
      <c r="N1632" s="7">
        <v>222.6</v>
      </c>
      <c r="O1632" s="7">
        <v>617000</v>
      </c>
      <c r="P1632" s="15">
        <f t="shared" si="399"/>
        <v>2.7717878359484351</v>
      </c>
      <c r="Q1632" s="10"/>
      <c r="R1632" s="10"/>
      <c r="S1632" s="10"/>
    </row>
    <row r="1633" spans="1:19" ht="22" customHeight="1" x14ac:dyDescent="0.3">
      <c r="A1633" s="2">
        <v>43090</v>
      </c>
      <c r="B1633" s="21" t="str">
        <f t="shared" si="397"/>
        <v>December, 2017</v>
      </c>
      <c r="C1633" s="21" t="str">
        <f t="shared" si="398"/>
        <v>December, 2017´</v>
      </c>
      <c r="D1633" s="3" t="s">
        <v>32</v>
      </c>
      <c r="E1633" s="3" t="s">
        <v>77</v>
      </c>
      <c r="F1633" s="3" t="s">
        <v>67</v>
      </c>
      <c r="G1633" s="3" t="s">
        <v>44</v>
      </c>
      <c r="H1633" s="3" t="s">
        <v>82</v>
      </c>
      <c r="I1633" s="3" t="s">
        <v>1788</v>
      </c>
      <c r="J1633" s="12" t="str">
        <f t="shared" si="403"/>
        <v>Chlorpyrifos</v>
      </c>
      <c r="K1633" s="12" t="str">
        <f t="shared" si="395"/>
        <v>Pyrinex</v>
      </c>
      <c r="L1633" s="12" t="str">
        <f t="shared" si="396"/>
        <v>Pesticide</v>
      </c>
      <c r="M1633" s="4">
        <v>37040</v>
      </c>
      <c r="N1633" s="4">
        <v>37.04</v>
      </c>
      <c r="O1633" s="4">
        <v>831000</v>
      </c>
      <c r="P1633" s="15">
        <f t="shared" si="399"/>
        <v>22.435205183585314</v>
      </c>
      <c r="Q1633" s="7"/>
      <c r="R1633" s="7"/>
      <c r="S1633" s="7"/>
    </row>
    <row r="1634" spans="1:19" ht="22" customHeight="1" x14ac:dyDescent="0.3">
      <c r="A1634" s="5">
        <v>43086</v>
      </c>
      <c r="B1634" s="21" t="str">
        <f t="shared" si="397"/>
        <v>December, 2017</v>
      </c>
      <c r="C1634" s="21" t="str">
        <f t="shared" si="398"/>
        <v>December, 2017´</v>
      </c>
      <c r="D1634" s="6" t="s">
        <v>32</v>
      </c>
      <c r="E1634" s="6" t="s">
        <v>1697</v>
      </c>
      <c r="F1634" s="6" t="s">
        <v>135</v>
      </c>
      <c r="G1634" s="6" t="s">
        <v>44</v>
      </c>
      <c r="H1634" s="6" t="s">
        <v>1700</v>
      </c>
      <c r="I1634" s="6" t="s">
        <v>1789</v>
      </c>
      <c r="J1634" s="12" t="s">
        <v>3140</v>
      </c>
      <c r="K1634" s="12" t="str">
        <f t="shared" si="395"/>
        <v>Not Identified</v>
      </c>
      <c r="L1634" s="12" t="str">
        <f t="shared" si="396"/>
        <v>General Chemical</v>
      </c>
      <c r="M1634" s="7">
        <v>54270</v>
      </c>
      <c r="N1634" s="7">
        <v>54.27</v>
      </c>
      <c r="O1634" s="7">
        <v>153000</v>
      </c>
      <c r="P1634" s="15">
        <f t="shared" si="399"/>
        <v>2.8192371475953566</v>
      </c>
      <c r="Q1634" s="10"/>
      <c r="R1634" s="10"/>
      <c r="S1634" s="10"/>
    </row>
    <row r="1635" spans="1:19" ht="22" customHeight="1" x14ac:dyDescent="0.3">
      <c r="A1635" s="2">
        <v>43083</v>
      </c>
      <c r="B1635" s="21" t="str">
        <f t="shared" si="397"/>
        <v>December, 2017</v>
      </c>
      <c r="C1635" s="21" t="str">
        <f t="shared" si="398"/>
        <v>December, 2017´</v>
      </c>
      <c r="D1635" s="3" t="s">
        <v>32</v>
      </c>
      <c r="E1635" s="3" t="s">
        <v>739</v>
      </c>
      <c r="F1635" s="3" t="s">
        <v>337</v>
      </c>
      <c r="G1635" s="3" t="s">
        <v>44</v>
      </c>
      <c r="H1635" s="3" t="s">
        <v>339</v>
      </c>
      <c r="I1635" s="3" t="s">
        <v>1790</v>
      </c>
      <c r="J1635" s="12" t="s">
        <v>3142</v>
      </c>
      <c r="K1635" s="12" t="str">
        <f t="shared" si="395"/>
        <v>Not Identified</v>
      </c>
      <c r="L1635" s="12" t="str">
        <f t="shared" si="396"/>
        <v>General Chemical</v>
      </c>
      <c r="M1635" s="4">
        <v>13094</v>
      </c>
      <c r="N1635" s="4">
        <v>13.09</v>
      </c>
      <c r="O1635" s="4">
        <v>41100</v>
      </c>
      <c r="P1635" s="15">
        <f t="shared" si="399"/>
        <v>3.138842217809684</v>
      </c>
      <c r="Q1635" s="7"/>
      <c r="R1635" s="7"/>
      <c r="S1635" s="7"/>
    </row>
    <row r="1636" spans="1:19" ht="22" customHeight="1" x14ac:dyDescent="0.3">
      <c r="A1636" s="5">
        <v>43083</v>
      </c>
      <c r="B1636" s="21" t="str">
        <f t="shared" si="397"/>
        <v>December, 2017</v>
      </c>
      <c r="C1636" s="21" t="str">
        <f t="shared" si="398"/>
        <v>December, 2017´</v>
      </c>
      <c r="D1636" s="6" t="s">
        <v>32</v>
      </c>
      <c r="E1636" s="6" t="s">
        <v>65</v>
      </c>
      <c r="F1636" s="6" t="s">
        <v>67</v>
      </c>
      <c r="G1636" s="6" t="s">
        <v>44</v>
      </c>
      <c r="H1636" s="6" t="s">
        <v>71</v>
      </c>
      <c r="I1636" s="6" t="s">
        <v>1791</v>
      </c>
      <c r="J1636" s="12" t="str">
        <f>IF(ISNUMBER(SEARCH("2,4 D",I1636)),"2,4-Dichlorophenoxyacetic acid",IF(ISNUMBER(SEARCH("ACIDO",I1636)),"2,4-Dichlorophenoxyacetic acid",IF(ISNUMBER(SEARCH("NAPHTHA",I1636)),"Aromatic Solvent Mixture",IF(ISNUMBER(SEARCH("DIMETHYLAMINE",I1636)),"Dimethylamine",IF(ISNUMBER(SEARCH("DIMETILAMINA",I1636)),"Dimethylamine",IF(ISNUMBER(SEARCH("JUMP",I1636)),"Diuron",IF(ISNUMBER(SEARCH("2-AMINO-2,3-DIMETHYL BUTYRAMIDE",I1636)),"Herbicide Amine Intermediate",IF(ISNUMBER(SEARCH("TEBUTHIURON",I1636)),"Tebuthiuron","FIXIT"))))))))</f>
        <v>Diuron</v>
      </c>
      <c r="K1636" s="12" t="str">
        <f t="shared" si="395"/>
        <v>Jump</v>
      </c>
      <c r="L1636" s="12" t="str">
        <f t="shared" si="396"/>
        <v>Herbicide</v>
      </c>
      <c r="M1636" s="7">
        <v>67044</v>
      </c>
      <c r="N1636" s="7">
        <v>67.040000000000006</v>
      </c>
      <c r="O1636" s="7">
        <v>530000</v>
      </c>
      <c r="P1636" s="15">
        <f t="shared" si="399"/>
        <v>7.9052562496271106</v>
      </c>
      <c r="Q1636" s="10"/>
      <c r="R1636" s="10"/>
      <c r="S1636" s="10"/>
    </row>
    <row r="1637" spans="1:19" ht="22" customHeight="1" x14ac:dyDescent="0.3">
      <c r="A1637" s="2">
        <v>43083</v>
      </c>
      <c r="B1637" s="21" t="str">
        <f t="shared" si="397"/>
        <v>December, 2017</v>
      </c>
      <c r="C1637" s="21" t="str">
        <f t="shared" si="398"/>
        <v>December, 2017´</v>
      </c>
      <c r="D1637" s="3" t="s">
        <v>32</v>
      </c>
      <c r="E1637" s="3" t="s">
        <v>65</v>
      </c>
      <c r="F1637" s="3" t="s">
        <v>67</v>
      </c>
      <c r="G1637" s="3" t="s">
        <v>44</v>
      </c>
      <c r="H1637" s="3" t="s">
        <v>73</v>
      </c>
      <c r="I1637" s="3" t="s">
        <v>1792</v>
      </c>
      <c r="J1637" s="12" t="str">
        <f t="shared" si="403"/>
        <v>Clethodim</v>
      </c>
      <c r="K1637" s="12" t="str">
        <f t="shared" si="395"/>
        <v>Platinum</v>
      </c>
      <c r="L1637" s="12" t="str">
        <f t="shared" si="396"/>
        <v>Herbicide</v>
      </c>
      <c r="M1637" s="4">
        <v>17138</v>
      </c>
      <c r="N1637" s="4">
        <v>17.14</v>
      </c>
      <c r="O1637" s="4">
        <v>135000</v>
      </c>
      <c r="P1637" s="15">
        <f t="shared" si="399"/>
        <v>7.8772318823666705</v>
      </c>
      <c r="Q1637" s="7"/>
      <c r="R1637" s="7"/>
      <c r="S1637" s="7"/>
    </row>
    <row r="1638" spans="1:19" ht="22" customHeight="1" x14ac:dyDescent="0.3">
      <c r="A1638" s="5">
        <v>43083</v>
      </c>
      <c r="B1638" s="21" t="str">
        <f t="shared" si="397"/>
        <v>December, 2017</v>
      </c>
      <c r="C1638" s="21" t="str">
        <f t="shared" si="398"/>
        <v>December, 2017´</v>
      </c>
      <c r="D1638" s="6" t="s">
        <v>32</v>
      </c>
      <c r="E1638" s="6" t="s">
        <v>65</v>
      </c>
      <c r="F1638" s="6" t="s">
        <v>67</v>
      </c>
      <c r="G1638" s="6" t="s">
        <v>44</v>
      </c>
      <c r="H1638" s="6" t="s">
        <v>71</v>
      </c>
      <c r="I1638" s="6" t="s">
        <v>1793</v>
      </c>
      <c r="J1638" s="12" t="str">
        <f>IF(ISNUMBER(SEARCH("2,4 D",I1638)),"2,4-Dichlorophenoxyacetic acid",IF(ISNUMBER(SEARCH("ACIDO",I1638)),"2,4-Dichlorophenoxyacetic acid",IF(ISNUMBER(SEARCH("NAPHTHA",I1638)),"Aromatic Solvent Mixture",IF(ISNUMBER(SEARCH("DIMETHYLAMINE",I1638)),"Dimethylamine",IF(ISNUMBER(SEARCH("DIMETILAMINA",I1638)),"Dimethylamine",IF(ISNUMBER(SEARCH("JUMP",I1638)),"Diuron",IF(ISNUMBER(SEARCH("2-AMINO-2,3-DIMETHYL BUTYRAMIDE",I1638)),"Herbicide Amine Intermediate",IF(ISNUMBER(SEARCH("TEBUTHIURON",I1638)),"Tebuthiuron","FIXIT"))))))))</f>
        <v>Diuron</v>
      </c>
      <c r="K1638" s="12" t="str">
        <f t="shared" si="395"/>
        <v>Jump</v>
      </c>
      <c r="L1638" s="12" t="str">
        <f t="shared" si="396"/>
        <v>Herbicide</v>
      </c>
      <c r="M1638" s="7">
        <v>44696</v>
      </c>
      <c r="N1638" s="7">
        <v>44.7</v>
      </c>
      <c r="O1638" s="7">
        <v>353000</v>
      </c>
      <c r="P1638" s="15">
        <f t="shared" si="399"/>
        <v>7.8977984607123677</v>
      </c>
      <c r="Q1638" s="10"/>
      <c r="R1638" s="10"/>
      <c r="S1638" s="10"/>
    </row>
    <row r="1639" spans="1:19" ht="22" customHeight="1" x14ac:dyDescent="0.3">
      <c r="A1639" s="2">
        <v>43081</v>
      </c>
      <c r="B1639" s="21" t="str">
        <f t="shared" si="397"/>
        <v>December, 2017</v>
      </c>
      <c r="C1639" s="21" t="str">
        <f t="shared" si="398"/>
        <v>December, 2017´</v>
      </c>
      <c r="D1639" s="3" t="s">
        <v>32</v>
      </c>
      <c r="E1639" s="3" t="s">
        <v>35</v>
      </c>
      <c r="F1639" s="3" t="s">
        <v>40</v>
      </c>
      <c r="G1639" s="3" t="s">
        <v>44</v>
      </c>
      <c r="H1639" s="3" t="s">
        <v>1794</v>
      </c>
      <c r="I1639" s="3" t="s">
        <v>1415</v>
      </c>
      <c r="J1639" s="12" t="str">
        <f t="shared" si="403"/>
        <v>2,4-Dichlorophenoxyacetic acid</v>
      </c>
      <c r="K1639" s="12" t="str">
        <f t="shared" si="395"/>
        <v>2,4-D Main</v>
      </c>
      <c r="L1639" s="12" t="str">
        <f t="shared" si="396"/>
        <v>Herbicide</v>
      </c>
      <c r="M1639" s="4">
        <v>74320</v>
      </c>
      <c r="N1639" s="4">
        <v>74.319999999999993</v>
      </c>
      <c r="O1639" s="4">
        <v>206000</v>
      </c>
      <c r="P1639" s="15">
        <f t="shared" si="399"/>
        <v>2.7717976318622175</v>
      </c>
      <c r="Q1639" s="7"/>
      <c r="R1639" s="7"/>
      <c r="S1639" s="7"/>
    </row>
    <row r="1640" spans="1:19" ht="22" customHeight="1" x14ac:dyDescent="0.3">
      <c r="A1640" s="5">
        <v>43076</v>
      </c>
      <c r="B1640" s="21" t="str">
        <f t="shared" si="397"/>
        <v>December, 2017</v>
      </c>
      <c r="C1640" s="21" t="str">
        <f t="shared" si="398"/>
        <v>December, 2017´</v>
      </c>
      <c r="D1640" s="6" t="s">
        <v>32</v>
      </c>
      <c r="E1640" s="6" t="s">
        <v>77</v>
      </c>
      <c r="F1640" s="6" t="s">
        <v>67</v>
      </c>
      <c r="G1640" s="6" t="s">
        <v>44</v>
      </c>
      <c r="H1640" s="6" t="s">
        <v>82</v>
      </c>
      <c r="I1640" s="6" t="s">
        <v>1749</v>
      </c>
      <c r="J1640" s="12" t="str">
        <f t="shared" si="403"/>
        <v>Methomyl</v>
      </c>
      <c r="K1640" s="12" t="str">
        <f t="shared" si="395"/>
        <v>Voraz</v>
      </c>
      <c r="L1640" s="12" t="str">
        <f t="shared" si="396"/>
        <v>Insecticide</v>
      </c>
      <c r="M1640" s="7">
        <v>118800</v>
      </c>
      <c r="N1640" s="7">
        <v>118.8</v>
      </c>
      <c r="O1640" s="7">
        <v>2665000</v>
      </c>
      <c r="P1640" s="15">
        <f t="shared" si="399"/>
        <v>22.432659932659934</v>
      </c>
      <c r="Q1640" s="10"/>
      <c r="R1640" s="10"/>
      <c r="S1640" s="10"/>
    </row>
    <row r="1641" spans="1:19" ht="22" customHeight="1" x14ac:dyDescent="0.3">
      <c r="A1641" s="2">
        <v>43076</v>
      </c>
      <c r="B1641" s="21" t="str">
        <f t="shared" si="397"/>
        <v>December, 2017</v>
      </c>
      <c r="C1641" s="21" t="str">
        <f t="shared" si="398"/>
        <v>December, 2017´</v>
      </c>
      <c r="D1641" s="3" t="s">
        <v>32</v>
      </c>
      <c r="E1641" s="3" t="s">
        <v>77</v>
      </c>
      <c r="F1641" s="3" t="s">
        <v>67</v>
      </c>
      <c r="G1641" s="3" t="s">
        <v>44</v>
      </c>
      <c r="H1641" s="3" t="s">
        <v>82</v>
      </c>
      <c r="I1641" s="3" t="s">
        <v>1795</v>
      </c>
      <c r="J1641" s="18" t="s">
        <v>3193</v>
      </c>
      <c r="K1641" s="12" t="str">
        <f t="shared" si="395"/>
        <v>Galil</v>
      </c>
      <c r="L1641" s="12" t="str">
        <f t="shared" si="396"/>
        <v>Insecticide</v>
      </c>
      <c r="M1641" s="4">
        <v>82440</v>
      </c>
      <c r="N1641" s="4">
        <v>82.44</v>
      </c>
      <c r="O1641" s="4">
        <v>1849000</v>
      </c>
      <c r="P1641" s="15">
        <f t="shared" si="399"/>
        <v>22.428432799611841</v>
      </c>
      <c r="Q1641" s="7"/>
      <c r="R1641" s="7"/>
      <c r="S1641" s="7"/>
    </row>
    <row r="1642" spans="1:19" ht="22" customHeight="1" x14ac:dyDescent="0.3">
      <c r="A1642" s="5">
        <v>43076</v>
      </c>
      <c r="B1642" s="21" t="str">
        <f t="shared" si="397"/>
        <v>December, 2017</v>
      </c>
      <c r="C1642" s="21" t="str">
        <f t="shared" si="398"/>
        <v>December, 2017´</v>
      </c>
      <c r="D1642" s="6" t="s">
        <v>32</v>
      </c>
      <c r="E1642" s="6" t="s">
        <v>65</v>
      </c>
      <c r="F1642" s="6" t="s">
        <v>67</v>
      </c>
      <c r="G1642" s="6" t="s">
        <v>44</v>
      </c>
      <c r="H1642" s="6" t="s">
        <v>73</v>
      </c>
      <c r="I1642" s="6" t="s">
        <v>1796</v>
      </c>
      <c r="J1642" s="12" t="str">
        <f t="shared" si="403"/>
        <v>Clethodim</v>
      </c>
      <c r="K1642" s="12" t="str">
        <f t="shared" si="395"/>
        <v>Platinum</v>
      </c>
      <c r="L1642" s="12" t="str">
        <f t="shared" si="396"/>
        <v>Herbicide</v>
      </c>
      <c r="M1642" s="7">
        <v>119966</v>
      </c>
      <c r="N1642" s="7">
        <v>119.97</v>
      </c>
      <c r="O1642" s="7">
        <v>948000</v>
      </c>
      <c r="P1642" s="15">
        <f t="shared" si="399"/>
        <v>7.9022389677075173</v>
      </c>
      <c r="Q1642" s="10"/>
      <c r="R1642" s="10"/>
      <c r="S1642" s="10"/>
    </row>
    <row r="1643" spans="1:19" ht="22" customHeight="1" x14ac:dyDescent="0.3">
      <c r="A1643" s="2">
        <v>43076</v>
      </c>
      <c r="B1643" s="21" t="str">
        <f t="shared" si="397"/>
        <v>December, 2017</v>
      </c>
      <c r="C1643" s="21" t="str">
        <f t="shared" si="398"/>
        <v>December, 2017´</v>
      </c>
      <c r="D1643" s="3" t="s">
        <v>32</v>
      </c>
      <c r="E1643" s="3" t="s">
        <v>65</v>
      </c>
      <c r="F1643" s="3" t="s">
        <v>67</v>
      </c>
      <c r="G1643" s="3" t="s">
        <v>44</v>
      </c>
      <c r="H1643" s="3" t="s">
        <v>73</v>
      </c>
      <c r="I1643" s="3" t="s">
        <v>1797</v>
      </c>
      <c r="J1643" s="12" t="str">
        <f t="shared" si="403"/>
        <v>Clethodim</v>
      </c>
      <c r="K1643" s="12" t="str">
        <f t="shared" si="395"/>
        <v>Platinum</v>
      </c>
      <c r="L1643" s="12" t="str">
        <f t="shared" si="396"/>
        <v>Herbicide</v>
      </c>
      <c r="M1643" s="4">
        <v>119966</v>
      </c>
      <c r="N1643" s="4">
        <v>119.97</v>
      </c>
      <c r="O1643" s="4">
        <v>948000</v>
      </c>
      <c r="P1643" s="15">
        <f t="shared" si="399"/>
        <v>7.9022389677075173</v>
      </c>
      <c r="Q1643" s="7"/>
      <c r="R1643" s="7"/>
      <c r="S1643" s="7"/>
    </row>
    <row r="1644" spans="1:19" ht="22" customHeight="1" x14ac:dyDescent="0.3">
      <c r="A1644" s="5">
        <v>43075</v>
      </c>
      <c r="B1644" s="21" t="str">
        <f t="shared" si="397"/>
        <v>December, 2017</v>
      </c>
      <c r="C1644" s="21" t="str">
        <f t="shared" si="398"/>
        <v>December, 2017´</v>
      </c>
      <c r="D1644" s="6" t="s">
        <v>32</v>
      </c>
      <c r="E1644" s="6" t="s">
        <v>35</v>
      </c>
      <c r="F1644" s="6" t="s">
        <v>40</v>
      </c>
      <c r="G1644" s="6" t="s">
        <v>44</v>
      </c>
      <c r="H1644" s="6" t="s">
        <v>875</v>
      </c>
      <c r="I1644" s="6" t="s">
        <v>1415</v>
      </c>
      <c r="J1644" s="12" t="str">
        <f t="shared" si="403"/>
        <v>2,4-Dichlorophenoxyacetic acid</v>
      </c>
      <c r="K1644" s="12" t="str">
        <f t="shared" si="395"/>
        <v>2,4-D Main</v>
      </c>
      <c r="L1644" s="12" t="str">
        <f t="shared" si="396"/>
        <v>Herbicide</v>
      </c>
      <c r="M1644" s="7">
        <v>129700</v>
      </c>
      <c r="N1644" s="7">
        <v>129.69999999999999</v>
      </c>
      <c r="O1644" s="7">
        <v>359000</v>
      </c>
      <c r="P1644" s="15">
        <f t="shared" si="399"/>
        <v>2.7679259830377796</v>
      </c>
      <c r="Q1644" s="10"/>
      <c r="R1644" s="10"/>
      <c r="S1644" s="10"/>
    </row>
    <row r="1645" spans="1:19" ht="22" customHeight="1" x14ac:dyDescent="0.3">
      <c r="A1645" s="2">
        <v>43070</v>
      </c>
      <c r="B1645" s="21" t="str">
        <f t="shared" si="397"/>
        <v>December, 2017</v>
      </c>
      <c r="C1645" s="21" t="str">
        <f t="shared" si="398"/>
        <v>December, 2017´</v>
      </c>
      <c r="D1645" s="3" t="s">
        <v>84</v>
      </c>
      <c r="E1645" s="3" t="s">
        <v>1624</v>
      </c>
      <c r="F1645" s="3" t="s">
        <v>60</v>
      </c>
      <c r="G1645" s="3" t="s">
        <v>44</v>
      </c>
      <c r="H1645" s="3" t="s">
        <v>1798</v>
      </c>
      <c r="I1645" s="3" t="s">
        <v>1626</v>
      </c>
      <c r="J1645" s="12" t="s">
        <v>3183</v>
      </c>
      <c r="K1645" s="12" t="str">
        <f t="shared" si="395"/>
        <v>DINITRO</v>
      </c>
      <c r="L1645" s="12" t="str">
        <f t="shared" si="396"/>
        <v>General Chemical</v>
      </c>
      <c r="M1645" s="4">
        <v>43094</v>
      </c>
      <c r="N1645" s="4">
        <v>43.09</v>
      </c>
      <c r="O1645" s="4">
        <v>161000</v>
      </c>
      <c r="P1645" s="15">
        <f t="shared" si="399"/>
        <v>3.736018935350629</v>
      </c>
      <c r="Q1645" s="7"/>
      <c r="R1645" s="7"/>
      <c r="S1645" s="7"/>
    </row>
    <row r="1646" spans="1:19" ht="22" customHeight="1" x14ac:dyDescent="0.3">
      <c r="A1646" s="5">
        <v>43069</v>
      </c>
      <c r="B1646" s="21" t="str">
        <f t="shared" si="397"/>
        <v>November, 2017</v>
      </c>
      <c r="C1646" s="21" t="str">
        <f t="shared" si="398"/>
        <v>November, 2017´</v>
      </c>
      <c r="D1646" s="6" t="s">
        <v>32</v>
      </c>
      <c r="E1646" s="6" t="s">
        <v>77</v>
      </c>
      <c r="F1646" s="6" t="s">
        <v>67</v>
      </c>
      <c r="G1646" s="6" t="s">
        <v>44</v>
      </c>
      <c r="H1646" s="6" t="s">
        <v>82</v>
      </c>
      <c r="I1646" s="6" t="s">
        <v>1799</v>
      </c>
      <c r="J1646" s="18" t="s">
        <v>3193</v>
      </c>
      <c r="K1646" s="12" t="str">
        <f t="shared" si="395"/>
        <v>Galil</v>
      </c>
      <c r="L1646" s="12" t="str">
        <f t="shared" si="396"/>
        <v>Insecticide</v>
      </c>
      <c r="M1646" s="7">
        <v>103050</v>
      </c>
      <c r="N1646" s="7">
        <v>103.05</v>
      </c>
      <c r="O1646" s="7">
        <v>2217000</v>
      </c>
      <c r="P1646" s="15">
        <f t="shared" si="399"/>
        <v>21.513828238719068</v>
      </c>
      <c r="Q1646" s="10"/>
      <c r="R1646" s="10"/>
      <c r="S1646" s="10"/>
    </row>
    <row r="1647" spans="1:19" ht="22" customHeight="1" x14ac:dyDescent="0.3">
      <c r="A1647" s="2">
        <v>43069</v>
      </c>
      <c r="B1647" s="21" t="str">
        <f t="shared" si="397"/>
        <v>November, 2017</v>
      </c>
      <c r="C1647" s="21" t="str">
        <f t="shared" si="398"/>
        <v>November, 2017´</v>
      </c>
      <c r="D1647" s="3" t="s">
        <v>32</v>
      </c>
      <c r="E1647" s="3" t="s">
        <v>65</v>
      </c>
      <c r="F1647" s="3" t="s">
        <v>67</v>
      </c>
      <c r="G1647" s="3" t="s">
        <v>44</v>
      </c>
      <c r="H1647" s="3" t="s">
        <v>73</v>
      </c>
      <c r="I1647" s="3" t="s">
        <v>1800</v>
      </c>
      <c r="J1647" s="12" t="s">
        <v>3158</v>
      </c>
      <c r="K1647" s="12" t="str">
        <f t="shared" si="395"/>
        <v>Patrol</v>
      </c>
      <c r="L1647" s="12" t="str">
        <f t="shared" si="396"/>
        <v>Herbicide</v>
      </c>
      <c r="M1647" s="4">
        <v>135135</v>
      </c>
      <c r="N1647" s="4">
        <v>135.13</v>
      </c>
      <c r="O1647" s="4">
        <v>1158000</v>
      </c>
      <c r="P1647" s="15">
        <f t="shared" si="399"/>
        <v>8.5692085692085698</v>
      </c>
      <c r="Q1647" s="7"/>
      <c r="R1647" s="7"/>
      <c r="S1647" s="7"/>
    </row>
    <row r="1648" spans="1:19" ht="22" customHeight="1" x14ac:dyDescent="0.3">
      <c r="A1648" s="5">
        <v>43069</v>
      </c>
      <c r="B1648" s="21" t="str">
        <f t="shared" si="397"/>
        <v>November, 2017</v>
      </c>
      <c r="C1648" s="21" t="str">
        <f t="shared" si="398"/>
        <v>November, 2017´</v>
      </c>
      <c r="D1648" s="6" t="s">
        <v>32</v>
      </c>
      <c r="E1648" s="6" t="s">
        <v>65</v>
      </c>
      <c r="F1648" s="6" t="s">
        <v>67</v>
      </c>
      <c r="G1648" s="6" t="s">
        <v>44</v>
      </c>
      <c r="H1648" s="6" t="s">
        <v>73</v>
      </c>
      <c r="I1648" s="6" t="s">
        <v>1801</v>
      </c>
      <c r="J1648" s="12" t="str">
        <f t="shared" si="403"/>
        <v>Clethodim</v>
      </c>
      <c r="K1648" s="12" t="str">
        <f t="shared" si="395"/>
        <v>Platinum</v>
      </c>
      <c r="L1648" s="12" t="str">
        <f t="shared" si="396"/>
        <v>Herbicide</v>
      </c>
      <c r="M1648" s="7">
        <v>119966</v>
      </c>
      <c r="N1648" s="7">
        <v>119.97</v>
      </c>
      <c r="O1648" s="7">
        <v>1028000</v>
      </c>
      <c r="P1648" s="15">
        <f t="shared" si="399"/>
        <v>8.5690945767967595</v>
      </c>
      <c r="Q1648" s="10"/>
      <c r="R1648" s="10"/>
      <c r="S1648" s="10"/>
    </row>
    <row r="1649" spans="1:19" ht="22" customHeight="1" x14ac:dyDescent="0.3">
      <c r="A1649" s="2">
        <v>43069</v>
      </c>
      <c r="B1649" s="21" t="str">
        <f t="shared" si="397"/>
        <v>November, 2017</v>
      </c>
      <c r="C1649" s="21" t="str">
        <f t="shared" si="398"/>
        <v>November, 2017´</v>
      </c>
      <c r="D1649" s="3" t="s">
        <v>32</v>
      </c>
      <c r="E1649" s="3" t="s">
        <v>65</v>
      </c>
      <c r="F1649" s="3" t="s">
        <v>67</v>
      </c>
      <c r="G1649" s="3" t="s">
        <v>44</v>
      </c>
      <c r="H1649" s="3" t="s">
        <v>73</v>
      </c>
      <c r="I1649" s="3" t="s">
        <v>1802</v>
      </c>
      <c r="J1649" s="12" t="str">
        <f>IF(ISNUMBER(SEARCH("DMS",I1649)),"Dimethyl Sulfate",IF(ISNUMBER(SEARCH("2,4-XILIDIN",I1649)),"2,4-Xylidine",IF(ISNUMBER(SEARCH("GALIGAN",I1649)),"Oxyfluorfen",IF(ISNUMBER(SEARCH("DIMETHYLAMINE",I1649)),"Dimethylamine",IF(ISNUMBER(SEARCH("ORTHOFORMATE",I1649)),"Trimethyl orthoformate",IF(ISNUMBER(SEARCH("NOVALURON",I1649)),"Novaluron",IF(ISNUMBER(SEARCH("DIMETHYL SULPHATE",I1649)),"Dimethyl Sulphate",IF(ISNUMBER(SEARCH("ALTAPYNE",I1649)),"Acid Based Co-Emulsifier",IF(ISNUMBER(SEARCH("METHANESULFONYL",I1649)),"Methanesulfonyl chloride",IF(ISNUMBER(SEARCH("METHYL FORMATE",I1649)),"Methanoate",IF(ISNUMBER(SEARCH("FLUEN",I1649)),"Fluensulfone","FIX IT")))))))))))</f>
        <v>Oxyfluorfen</v>
      </c>
      <c r="K1649" s="12" t="str">
        <f t="shared" si="395"/>
        <v>Galigan 240 EC</v>
      </c>
      <c r="L1649" s="12" t="str">
        <f t="shared" si="396"/>
        <v>Herbicide</v>
      </c>
      <c r="M1649" s="4">
        <v>17618</v>
      </c>
      <c r="N1649" s="4">
        <v>17.62</v>
      </c>
      <c r="O1649" s="4">
        <v>151000</v>
      </c>
      <c r="P1649" s="15">
        <f t="shared" si="399"/>
        <v>8.5707798842093315</v>
      </c>
      <c r="Q1649" s="7"/>
      <c r="R1649" s="7"/>
      <c r="S1649" s="7"/>
    </row>
    <row r="1650" spans="1:19" ht="22" customHeight="1" x14ac:dyDescent="0.3">
      <c r="A1650" s="5">
        <v>43068</v>
      </c>
      <c r="B1650" s="21" t="str">
        <f t="shared" si="397"/>
        <v>November, 2017</v>
      </c>
      <c r="C1650" s="21" t="str">
        <f t="shared" si="398"/>
        <v>November, 2017´</v>
      </c>
      <c r="D1650" s="6" t="s">
        <v>84</v>
      </c>
      <c r="E1650" s="6" t="s">
        <v>769</v>
      </c>
      <c r="F1650" s="6" t="s">
        <v>60</v>
      </c>
      <c r="G1650" s="6" t="s">
        <v>44</v>
      </c>
      <c r="H1650" s="6" t="s">
        <v>410</v>
      </c>
      <c r="I1650" s="6" t="s">
        <v>1803</v>
      </c>
      <c r="J1650" s="12" t="s">
        <v>3169</v>
      </c>
      <c r="K1650" s="12" t="str">
        <f t="shared" si="395"/>
        <v>Not Identified</v>
      </c>
      <c r="L1650" s="12" t="str">
        <f t="shared" si="396"/>
        <v>General Chemical</v>
      </c>
      <c r="M1650" s="7">
        <v>22088</v>
      </c>
      <c r="N1650" s="7">
        <v>22.09</v>
      </c>
      <c r="O1650" s="7">
        <v>33300</v>
      </c>
      <c r="P1650" s="15">
        <f t="shared" si="399"/>
        <v>1.5076059398768562</v>
      </c>
      <c r="Q1650" s="10"/>
      <c r="R1650" s="10"/>
      <c r="S1650" s="10"/>
    </row>
    <row r="1651" spans="1:19" ht="22" customHeight="1" x14ac:dyDescent="0.3">
      <c r="A1651" s="2">
        <v>43068</v>
      </c>
      <c r="B1651" s="21" t="str">
        <f t="shared" si="397"/>
        <v>November, 2017</v>
      </c>
      <c r="C1651" s="21" t="str">
        <f t="shared" si="398"/>
        <v>November, 2017´</v>
      </c>
      <c r="D1651" s="3" t="s">
        <v>32</v>
      </c>
      <c r="E1651" s="3" t="s">
        <v>278</v>
      </c>
      <c r="F1651" s="3" t="s">
        <v>60</v>
      </c>
      <c r="G1651" s="3" t="s">
        <v>44</v>
      </c>
      <c r="H1651" s="3" t="s">
        <v>1804</v>
      </c>
      <c r="I1651" s="3" t="s">
        <v>1805</v>
      </c>
      <c r="J1651" s="12" t="s">
        <v>3164</v>
      </c>
      <c r="K1651" s="12" t="str">
        <f t="shared" si="395"/>
        <v>Not Identified</v>
      </c>
      <c r="L1651" s="12" t="str">
        <f t="shared" si="396"/>
        <v>General Chemical</v>
      </c>
      <c r="M1651" s="4">
        <v>20140</v>
      </c>
      <c r="N1651" s="4">
        <v>20.14</v>
      </c>
      <c r="O1651" s="4">
        <v>618000</v>
      </c>
      <c r="P1651" s="15">
        <f t="shared" si="399"/>
        <v>30.685203574975173</v>
      </c>
      <c r="Q1651" s="7"/>
      <c r="R1651" s="7"/>
      <c r="S1651" s="7"/>
    </row>
    <row r="1652" spans="1:19" ht="22" customHeight="1" x14ac:dyDescent="0.3">
      <c r="A1652" s="5">
        <v>43068</v>
      </c>
      <c r="B1652" s="21" t="str">
        <f t="shared" si="397"/>
        <v>November, 2017</v>
      </c>
      <c r="C1652" s="21" t="str">
        <f t="shared" si="398"/>
        <v>November, 2017´</v>
      </c>
      <c r="D1652" s="6" t="s">
        <v>84</v>
      </c>
      <c r="E1652" s="6" t="s">
        <v>1770</v>
      </c>
      <c r="F1652" s="6" t="s">
        <v>60</v>
      </c>
      <c r="G1652" s="6" t="s">
        <v>44</v>
      </c>
      <c r="H1652" s="6" t="s">
        <v>820</v>
      </c>
      <c r="I1652" s="6" t="s">
        <v>1806</v>
      </c>
      <c r="J1652" s="12" t="str">
        <f t="shared" ref="J1652" si="405">IF(ISNUMBER(SEARCH("2,4 D",I1650)),"2,4-Dichlorophenoxyacetic acid",IF(ISNUMBER(SEARCH("ACIDO",I1650)),"2,4-Dichlorophenoxyacetic acid",IF(ISNUMBER(SEARCH("NAPHTHA",I1650)),"Aromatic Solvent Mixture",IF(ISNUMBER(SEARCH("DIMETHYLAMINE",I1650)),"Dimethylamine",IF(ISNUMBER(SEARCH("DIMETILAMINA",I1650)),"Dimethylamine",IF(ISNUMBER(SEARCH("JUMP",I1650)),"Diuron",IF(ISNUMBER(SEARCH(" 2-AMINO-2,3-DIMETHYL BUTYRAMIDE",I1650)),"Herbicide Amine Intermediate",IF(ISNUMBER(SEARCH("TEBUTHIURON",I1650)),"Tebuthiuron",IF(ISNUMBER(SEARCH("DMS",I1650)),"Dimethyl Sulfate",IF(ISNUMBER(SEARCH("2,4-XILIDIN",I1650)),"2,4-Xylidine","FIX IT"))))))))))</f>
        <v>2,4-Dichlorophenoxyacetic acid</v>
      </c>
      <c r="K1652" s="12" t="str">
        <f t="shared" si="395"/>
        <v>2,4-D Main</v>
      </c>
      <c r="L1652" s="12" t="str">
        <f t="shared" si="396"/>
        <v>Herbicide</v>
      </c>
      <c r="M1652" s="7">
        <v>86188</v>
      </c>
      <c r="N1652" s="7">
        <v>86.19</v>
      </c>
      <c r="O1652" s="7">
        <v>640000</v>
      </c>
      <c r="P1652" s="15">
        <f t="shared" si="399"/>
        <v>7.4256276975913122</v>
      </c>
      <c r="Q1652" s="10"/>
      <c r="R1652" s="10"/>
      <c r="S1652" s="10"/>
    </row>
    <row r="1653" spans="1:19" ht="22" customHeight="1" x14ac:dyDescent="0.3">
      <c r="A1653" s="2">
        <v>43067</v>
      </c>
      <c r="B1653" s="21" t="str">
        <f t="shared" si="397"/>
        <v>November, 2017</v>
      </c>
      <c r="C1653" s="21" t="str">
        <f t="shared" si="398"/>
        <v>November, 2017´</v>
      </c>
      <c r="D1653" s="3" t="s">
        <v>32</v>
      </c>
      <c r="E1653" s="3" t="s">
        <v>35</v>
      </c>
      <c r="F1653" s="3" t="s">
        <v>40</v>
      </c>
      <c r="G1653" s="3" t="s">
        <v>44</v>
      </c>
      <c r="H1653" s="3" t="s">
        <v>1352</v>
      </c>
      <c r="I1653" s="3" t="s">
        <v>1807</v>
      </c>
      <c r="J1653" s="12" t="str">
        <f t="shared" ref="J1653" si="406">IF(ISNUMBER(SEARCH("2,4 D",I1653)),"2,4-Dichlorophenoxyacetic acid",IF(ISNUMBER(SEARCH("ACIDO",I1653)),"2,4-Dichlorophenoxyacetic acid",IF(ISNUMBER(SEARCH("NAPHTHA",I1653)),"Aromatic Solvent Mixture",IF(ISNUMBER(SEARCH("DIMETHYLAMINE",I1653)),"Dimethylamine",IF(ISNUMBER(SEARCH("DIMETILAMINA",I1653)),"Dimethylamine",IF(ISNUMBER(SEARCH("JUMP",I1653)),"Diuron",IF(ISNUMBER(SEARCH("2-AMINO-2,3-DIMETHYL BUTYRAMIDE",I1653)),"Herbicide Amine Intermediate",IF(ISNUMBER(SEARCH("TEBUTHIURON",I1653)),"Tebuthiuron","FIXIT"))))))))</f>
        <v>2,4-Dichlorophenoxyacetic acid</v>
      </c>
      <c r="K1653" s="12" t="str">
        <f t="shared" si="395"/>
        <v>2,4-D Main</v>
      </c>
      <c r="L1653" s="12" t="str">
        <f t="shared" si="396"/>
        <v>Herbicide</v>
      </c>
      <c r="M1653" s="4">
        <v>129899.99</v>
      </c>
      <c r="N1653" s="4">
        <v>129.9</v>
      </c>
      <c r="O1653" s="4">
        <v>360000</v>
      </c>
      <c r="P1653" s="15">
        <f t="shared" si="399"/>
        <v>2.7713627999509467</v>
      </c>
      <c r="Q1653" s="7"/>
      <c r="R1653" s="7"/>
      <c r="S1653" s="7"/>
    </row>
    <row r="1654" spans="1:19" ht="22" customHeight="1" x14ac:dyDescent="0.3">
      <c r="A1654" s="5">
        <v>43065</v>
      </c>
      <c r="B1654" s="21" t="str">
        <f t="shared" si="397"/>
        <v>November, 2017</v>
      </c>
      <c r="C1654" s="21" t="str">
        <f t="shared" si="398"/>
        <v>November, 2017´</v>
      </c>
      <c r="D1654" s="6" t="s">
        <v>32</v>
      </c>
      <c r="E1654" s="6" t="s">
        <v>1808</v>
      </c>
      <c r="F1654" s="6" t="s">
        <v>115</v>
      </c>
      <c r="G1654" s="6" t="s">
        <v>44</v>
      </c>
      <c r="H1654" s="6" t="s">
        <v>1810</v>
      </c>
      <c r="I1654" s="11" t="s">
        <v>1811</v>
      </c>
      <c r="J1654" s="12" t="s">
        <v>3220</v>
      </c>
      <c r="K1654" s="12" t="str">
        <f t="shared" si="395"/>
        <v>Mancozeb</v>
      </c>
      <c r="L1654" s="12" t="str">
        <f t="shared" si="396"/>
        <v>Fungicide</v>
      </c>
      <c r="M1654" s="7">
        <v>82960</v>
      </c>
      <c r="N1654" s="7">
        <v>82.96</v>
      </c>
      <c r="O1654" s="7">
        <v>328000</v>
      </c>
      <c r="P1654" s="15">
        <f t="shared" si="399"/>
        <v>3.9537126325940211</v>
      </c>
      <c r="Q1654" s="10"/>
      <c r="R1654" s="10"/>
      <c r="S1654" s="10"/>
    </row>
    <row r="1655" spans="1:19" ht="22" customHeight="1" x14ac:dyDescent="0.3">
      <c r="A1655" s="2">
        <v>43064</v>
      </c>
      <c r="B1655" s="21" t="str">
        <f t="shared" si="397"/>
        <v>November, 2017</v>
      </c>
      <c r="C1655" s="21" t="str">
        <f t="shared" si="398"/>
        <v>November, 2017´</v>
      </c>
      <c r="D1655" s="3" t="s">
        <v>32</v>
      </c>
      <c r="E1655" s="3" t="s">
        <v>51</v>
      </c>
      <c r="F1655" s="3" t="s">
        <v>53</v>
      </c>
      <c r="G1655" s="3" t="s">
        <v>44</v>
      </c>
      <c r="H1655" s="3" t="s">
        <v>57</v>
      </c>
      <c r="I1655" s="3" t="s">
        <v>1812</v>
      </c>
      <c r="J1655" s="12" t="str">
        <f t="shared" si="403"/>
        <v>Carbendazim</v>
      </c>
      <c r="K1655" s="12" t="str">
        <f t="shared" si="395"/>
        <v>Not Identified</v>
      </c>
      <c r="L1655" s="12" t="str">
        <f t="shared" si="396"/>
        <v>General Chemical</v>
      </c>
      <c r="M1655" s="4">
        <v>48240</v>
      </c>
      <c r="N1655" s="4">
        <v>48.24</v>
      </c>
      <c r="O1655" s="4">
        <v>1027000</v>
      </c>
      <c r="P1655" s="15">
        <f t="shared" si="399"/>
        <v>21.289386401326698</v>
      </c>
      <c r="Q1655" s="7"/>
      <c r="R1655" s="7"/>
      <c r="S1655" s="7"/>
    </row>
    <row r="1656" spans="1:19" ht="22" customHeight="1" x14ac:dyDescent="0.3">
      <c r="A1656" s="5">
        <v>43063</v>
      </c>
      <c r="B1656" s="21" t="str">
        <f t="shared" si="397"/>
        <v>November, 2017</v>
      </c>
      <c r="C1656" s="21" t="str">
        <f t="shared" si="398"/>
        <v>November, 2017´</v>
      </c>
      <c r="D1656" s="6" t="s">
        <v>32</v>
      </c>
      <c r="E1656" s="6" t="s">
        <v>77</v>
      </c>
      <c r="F1656" s="6" t="s">
        <v>67</v>
      </c>
      <c r="G1656" s="6" t="s">
        <v>44</v>
      </c>
      <c r="H1656" s="6" t="s">
        <v>82</v>
      </c>
      <c r="I1656" s="6" t="s">
        <v>1813</v>
      </c>
      <c r="J1656" s="12" t="str">
        <f t="shared" si="403"/>
        <v>Chlorpyrifos</v>
      </c>
      <c r="K1656" s="12" t="str">
        <f t="shared" si="395"/>
        <v>Pyrinex</v>
      </c>
      <c r="L1656" s="12" t="str">
        <f t="shared" si="396"/>
        <v>Pesticide</v>
      </c>
      <c r="M1656" s="7">
        <v>55560</v>
      </c>
      <c r="N1656" s="7">
        <v>55.56</v>
      </c>
      <c r="O1656" s="7">
        <v>1196000</v>
      </c>
      <c r="P1656" s="15">
        <f t="shared" si="399"/>
        <v>21.526277897768178</v>
      </c>
      <c r="Q1656" s="10"/>
      <c r="R1656" s="10"/>
      <c r="S1656" s="10"/>
    </row>
    <row r="1657" spans="1:19" ht="22" customHeight="1" x14ac:dyDescent="0.3">
      <c r="A1657" s="2">
        <v>43063</v>
      </c>
      <c r="B1657" s="21" t="str">
        <f t="shared" si="397"/>
        <v>November, 2017</v>
      </c>
      <c r="C1657" s="21" t="str">
        <f t="shared" si="398"/>
        <v>November, 2017´</v>
      </c>
      <c r="D1657" s="3" t="s">
        <v>32</v>
      </c>
      <c r="E1657" s="3" t="s">
        <v>77</v>
      </c>
      <c r="F1657" s="3" t="s">
        <v>67</v>
      </c>
      <c r="G1657" s="3" t="s">
        <v>44</v>
      </c>
      <c r="H1657" s="3" t="s">
        <v>440</v>
      </c>
      <c r="I1657" s="3" t="s">
        <v>1814</v>
      </c>
      <c r="J1657" s="12" t="s">
        <v>3147</v>
      </c>
      <c r="K1657" s="12" t="str">
        <f t="shared" si="395"/>
        <v>Mirador</v>
      </c>
      <c r="L1657" s="12" t="str">
        <f t="shared" si="396"/>
        <v>Fungicide</v>
      </c>
      <c r="M1657" s="4">
        <v>7970</v>
      </c>
      <c r="N1657" s="4">
        <v>7.97</v>
      </c>
      <c r="O1657" s="4">
        <v>276000</v>
      </c>
      <c r="P1657" s="15">
        <f t="shared" si="399"/>
        <v>34.629861982434129</v>
      </c>
      <c r="Q1657" s="7"/>
      <c r="R1657" s="7"/>
      <c r="S1657" s="7"/>
    </row>
    <row r="1658" spans="1:19" ht="22" customHeight="1" x14ac:dyDescent="0.3">
      <c r="A1658" s="5">
        <v>43063</v>
      </c>
      <c r="B1658" s="21" t="str">
        <f t="shared" si="397"/>
        <v>November, 2017</v>
      </c>
      <c r="C1658" s="21" t="str">
        <f t="shared" si="398"/>
        <v>November, 2017´</v>
      </c>
      <c r="D1658" s="6" t="s">
        <v>32</v>
      </c>
      <c r="E1658" s="6" t="s">
        <v>77</v>
      </c>
      <c r="F1658" s="6" t="s">
        <v>67</v>
      </c>
      <c r="G1658" s="6" t="s">
        <v>44</v>
      </c>
      <c r="H1658" s="6" t="s">
        <v>270</v>
      </c>
      <c r="I1658" s="6" t="s">
        <v>1815</v>
      </c>
      <c r="J1658" s="12" t="s">
        <v>3151</v>
      </c>
      <c r="K1658" s="12" t="str">
        <f t="shared" si="395"/>
        <v>Seizer</v>
      </c>
      <c r="L1658" s="12" t="str">
        <f t="shared" si="396"/>
        <v>Insecticide</v>
      </c>
      <c r="M1658" s="7">
        <v>3510</v>
      </c>
      <c r="N1658" s="7">
        <v>3.51</v>
      </c>
      <c r="O1658" s="7">
        <v>1217000</v>
      </c>
      <c r="P1658" s="15">
        <f t="shared" si="399"/>
        <v>346.72364672364671</v>
      </c>
      <c r="Q1658" s="10"/>
      <c r="R1658" s="10"/>
      <c r="S1658" s="10"/>
    </row>
    <row r="1659" spans="1:19" ht="22" customHeight="1" x14ac:dyDescent="0.3">
      <c r="A1659" s="2">
        <v>43063</v>
      </c>
      <c r="B1659" s="21" t="str">
        <f t="shared" si="397"/>
        <v>November, 2017</v>
      </c>
      <c r="C1659" s="21" t="str">
        <f t="shared" si="398"/>
        <v>November, 2017´</v>
      </c>
      <c r="D1659" s="3" t="s">
        <v>32</v>
      </c>
      <c r="E1659" s="3" t="s">
        <v>77</v>
      </c>
      <c r="F1659" s="3" t="s">
        <v>67</v>
      </c>
      <c r="G1659" s="3" t="s">
        <v>44</v>
      </c>
      <c r="H1659" s="3" t="s">
        <v>82</v>
      </c>
      <c r="I1659" s="3" t="s">
        <v>1816</v>
      </c>
      <c r="J1659" s="18" t="s">
        <v>3193</v>
      </c>
      <c r="K1659" s="12" t="str">
        <f t="shared" si="395"/>
        <v>Galil</v>
      </c>
      <c r="L1659" s="12" t="str">
        <f t="shared" si="396"/>
        <v>Insecticide</v>
      </c>
      <c r="M1659" s="4">
        <v>20610</v>
      </c>
      <c r="N1659" s="4">
        <v>20.61</v>
      </c>
      <c r="O1659" s="4">
        <v>443000</v>
      </c>
      <c r="P1659" s="15">
        <f t="shared" si="399"/>
        <v>21.494420184376516</v>
      </c>
      <c r="Q1659" s="7"/>
      <c r="R1659" s="7"/>
      <c r="S1659" s="7"/>
    </row>
    <row r="1660" spans="1:19" ht="22" customHeight="1" x14ac:dyDescent="0.3">
      <c r="A1660" s="5">
        <v>43061</v>
      </c>
      <c r="B1660" s="21" t="str">
        <f t="shared" si="397"/>
        <v>November, 2017</v>
      </c>
      <c r="C1660" s="21" t="str">
        <f t="shared" si="398"/>
        <v>November, 2017´</v>
      </c>
      <c r="D1660" s="6" t="s">
        <v>624</v>
      </c>
      <c r="E1660" s="6" t="s">
        <v>77</v>
      </c>
      <c r="F1660" s="6" t="s">
        <v>67</v>
      </c>
      <c r="G1660" s="6" t="s">
        <v>44</v>
      </c>
      <c r="H1660" s="6" t="s">
        <v>626</v>
      </c>
      <c r="I1660" s="6" t="s">
        <v>1817</v>
      </c>
      <c r="J1660" s="18" t="s">
        <v>3193</v>
      </c>
      <c r="K1660" s="12" t="str">
        <f t="shared" si="395"/>
        <v>Galil</v>
      </c>
      <c r="L1660" s="12" t="str">
        <f t="shared" si="396"/>
        <v>Insecticide</v>
      </c>
      <c r="M1660" s="7">
        <v>62880</v>
      </c>
      <c r="N1660" s="7">
        <v>62.88</v>
      </c>
      <c r="O1660" s="7">
        <v>1353000</v>
      </c>
      <c r="P1660" s="15">
        <f t="shared" si="399"/>
        <v>21.517175572519083</v>
      </c>
      <c r="Q1660" s="10"/>
      <c r="R1660" s="10"/>
      <c r="S1660" s="10"/>
    </row>
    <row r="1661" spans="1:19" ht="22" customHeight="1" x14ac:dyDescent="0.3">
      <c r="A1661" s="2">
        <v>43061</v>
      </c>
      <c r="B1661" s="21" t="str">
        <f t="shared" si="397"/>
        <v>November, 2017</v>
      </c>
      <c r="C1661" s="21" t="str">
        <f t="shared" si="398"/>
        <v>November, 2017´</v>
      </c>
      <c r="D1661" s="3" t="s">
        <v>32</v>
      </c>
      <c r="E1661" s="3" t="s">
        <v>305</v>
      </c>
      <c r="F1661" s="3" t="s">
        <v>310</v>
      </c>
      <c r="G1661" s="3" t="s">
        <v>44</v>
      </c>
      <c r="H1661" s="3" t="s">
        <v>140</v>
      </c>
      <c r="I1661" s="3" t="s">
        <v>1818</v>
      </c>
      <c r="J1661" s="12" t="str">
        <f t="shared" ref="J1661" si="407">IF(ISNUMBER(SEARCH("2,4 D",I1661)),"2,4-Dichlorophenoxyacetic acid",IF(ISNUMBER(SEARCH("ACIDO",I1661)),"2,4-Dichlorophenoxyacetic acid",IF(ISNUMBER(SEARCH("NAPHTHA",I1661)),"Aromatic Solvent Mixture",IF(ISNUMBER(SEARCH("DIMETHYLAMINE",I1661)),"Dimethylamine",IF(ISNUMBER(SEARCH("DIMETILAMINA",I1661)),"Dimethylamine",IF(ISNUMBER(SEARCH("JUMP",I1661)),"Diuron",IF(ISNUMBER(SEARCH("2-AMINO-2,3-DIMETHYL BUTYRAMIDE",I1661)),"Herbicide Amine Intermediate",IF(ISNUMBER(SEARCH("TEBUTHIURON",I1661)),"Tebuthiuron","FIXIT"))))))))</f>
        <v>Dimethylamine</v>
      </c>
      <c r="K1661" s="12" t="str">
        <f t="shared" si="395"/>
        <v>Not Identified</v>
      </c>
      <c r="L1661" s="12" t="str">
        <f t="shared" si="396"/>
        <v>General Chemical</v>
      </c>
      <c r="M1661" s="4">
        <v>57730</v>
      </c>
      <c r="N1661" s="4">
        <v>57.73</v>
      </c>
      <c r="O1661" s="4">
        <v>54300</v>
      </c>
      <c r="P1661" s="15">
        <f t="shared" si="399"/>
        <v>0.94058548415035514</v>
      </c>
      <c r="Q1661" s="7"/>
      <c r="R1661" s="7"/>
      <c r="S1661" s="7"/>
    </row>
    <row r="1662" spans="1:19" ht="22" customHeight="1" x14ac:dyDescent="0.3">
      <c r="A1662" s="5">
        <v>43061</v>
      </c>
      <c r="B1662" s="21" t="str">
        <f t="shared" si="397"/>
        <v>November, 2017</v>
      </c>
      <c r="C1662" s="21" t="str">
        <f t="shared" si="398"/>
        <v>November, 2017´</v>
      </c>
      <c r="D1662" s="6" t="s">
        <v>84</v>
      </c>
      <c r="E1662" s="6" t="s">
        <v>166</v>
      </c>
      <c r="F1662" s="6" t="s">
        <v>60</v>
      </c>
      <c r="G1662" s="6" t="s">
        <v>44</v>
      </c>
      <c r="H1662" s="6" t="s">
        <v>251</v>
      </c>
      <c r="I1662" s="6" t="s">
        <v>1819</v>
      </c>
      <c r="J1662" s="12" t="str">
        <f>IF(ISNUMBER(SEARCH("BUTYRAMIDE",I1662)),"2,3-Dimethyl Butyramide",IF(ISNUMBER(SEARCH("FOLPET",I1662)),"Folpet",IF(ISNUMBER(SEARCH("METHYL [2-({[6- (TRIFLUOROMETHYL) PYRIDIN-2-YL] OXY} METHYL) PHENYL",I1662)),"Esther",IF(ISNUMBER(SEARCH("TEBUCONAZOL",I1662)),"Tebuconazole",IF(ISNUMBER(SEARCH("DICHLOROPHENYL",I1662)),"Dichlorophenyl Isocyanates",IF(ISNUMBER(SEARCH("CAPTAN",I1662)),"Captan",IF(ISNUMBER(SEARCH("DIMETHYLACETAMID",I1662)),"Dimethylacetamide",IF(ISNUMBER(SEARCH("AFALON",I1662)),"Linuron","FIX IT"))))))))</f>
        <v>Dimethylacetamide</v>
      </c>
      <c r="K1662" s="12" t="str">
        <f t="shared" si="395"/>
        <v>Not Identified</v>
      </c>
      <c r="L1662" s="12" t="str">
        <f t="shared" si="396"/>
        <v>General Chemical</v>
      </c>
      <c r="M1662" s="7">
        <v>24510</v>
      </c>
      <c r="N1662" s="7">
        <v>24.51</v>
      </c>
      <c r="O1662" s="7">
        <v>113000</v>
      </c>
      <c r="P1662" s="15">
        <f t="shared" si="399"/>
        <v>4.610363117095063</v>
      </c>
      <c r="Q1662" s="10"/>
      <c r="R1662" s="10"/>
      <c r="S1662" s="10"/>
    </row>
    <row r="1663" spans="1:19" ht="22" customHeight="1" x14ac:dyDescent="0.3">
      <c r="A1663" s="2">
        <v>43060</v>
      </c>
      <c r="B1663" s="21" t="str">
        <f t="shared" si="397"/>
        <v>November, 2017</v>
      </c>
      <c r="C1663" s="21" t="str">
        <f t="shared" si="398"/>
        <v>November, 2017´</v>
      </c>
      <c r="D1663" s="3" t="s">
        <v>32</v>
      </c>
      <c r="E1663" s="3" t="s">
        <v>305</v>
      </c>
      <c r="F1663" s="3" t="s">
        <v>310</v>
      </c>
      <c r="G1663" s="3" t="s">
        <v>44</v>
      </c>
      <c r="H1663" s="3" t="s">
        <v>1767</v>
      </c>
      <c r="I1663" s="3" t="s">
        <v>1820</v>
      </c>
      <c r="J1663" s="12" t="str">
        <f t="shared" ref="J1663" si="408">IF(ISNUMBER(SEARCH("2,4 D",I1661)),"2,4-Dichlorophenoxyacetic acid",IF(ISNUMBER(SEARCH("ACIDO",I1661)),"2,4-Dichlorophenoxyacetic acid",IF(ISNUMBER(SEARCH("NAPHTHA",I1661)),"Aromatic Solvent Mixture",IF(ISNUMBER(SEARCH("DIMETHYLAMINE",I1661)),"Dimethylamine",IF(ISNUMBER(SEARCH("DIMETILAMINA",I1661)),"Dimethylamine",IF(ISNUMBER(SEARCH("JUMP",I1661)),"Diuron",IF(ISNUMBER(SEARCH(" 2-AMINO-2,3-DIMETHYL BUTYRAMIDE",I1661)),"Herbicide Amine Intermediate",IF(ISNUMBER(SEARCH("TEBUTHIURON",I1661)),"Tebuthiuron",IF(ISNUMBER(SEARCH("DMS",I1661)),"Dimethyl Sulfate",IF(ISNUMBER(SEARCH("2,4-XILIDIN",I1661)),"2,4-Xylidine","FIX IT"))))))))))</f>
        <v>Dimethylamine</v>
      </c>
      <c r="K1663" s="12" t="str">
        <f t="shared" si="395"/>
        <v>Not Identified</v>
      </c>
      <c r="L1663" s="12" t="str">
        <f t="shared" si="396"/>
        <v>General Chemical</v>
      </c>
      <c r="M1663" s="4">
        <v>38580</v>
      </c>
      <c r="N1663" s="4">
        <v>38.58</v>
      </c>
      <c r="O1663" s="4">
        <v>36300</v>
      </c>
      <c r="P1663" s="15">
        <f t="shared" si="399"/>
        <v>0.94090202177293936</v>
      </c>
      <c r="Q1663" s="7"/>
      <c r="R1663" s="7"/>
      <c r="S1663" s="7"/>
    </row>
    <row r="1664" spans="1:19" ht="22" customHeight="1" x14ac:dyDescent="0.3">
      <c r="A1664" s="5">
        <v>43055</v>
      </c>
      <c r="B1664" s="21" t="str">
        <f t="shared" si="397"/>
        <v>November, 2017</v>
      </c>
      <c r="C1664" s="21" t="str">
        <f t="shared" si="398"/>
        <v>November, 2017´</v>
      </c>
      <c r="D1664" s="6" t="s">
        <v>32</v>
      </c>
      <c r="E1664" s="6" t="s">
        <v>77</v>
      </c>
      <c r="F1664" s="6" t="s">
        <v>67</v>
      </c>
      <c r="G1664" s="6" t="s">
        <v>44</v>
      </c>
      <c r="H1664" s="6" t="s">
        <v>82</v>
      </c>
      <c r="I1664" s="6" t="s">
        <v>1821</v>
      </c>
      <c r="J1664" s="18" t="s">
        <v>3193</v>
      </c>
      <c r="K1664" s="12" t="str">
        <f t="shared" si="395"/>
        <v>Galil</v>
      </c>
      <c r="L1664" s="12" t="str">
        <f t="shared" si="396"/>
        <v>Insecticide</v>
      </c>
      <c r="M1664" s="7">
        <v>82440</v>
      </c>
      <c r="N1664" s="7">
        <v>82.44</v>
      </c>
      <c r="O1664" s="7">
        <v>1774000</v>
      </c>
      <c r="P1664" s="15">
        <f t="shared" si="399"/>
        <v>21.518680252304705</v>
      </c>
      <c r="Q1664" s="10"/>
      <c r="R1664" s="10"/>
      <c r="S1664" s="10"/>
    </row>
    <row r="1665" spans="1:19" ht="22" customHeight="1" x14ac:dyDescent="0.3">
      <c r="A1665" s="2">
        <v>43055</v>
      </c>
      <c r="B1665" s="21" t="str">
        <f t="shared" si="397"/>
        <v>November, 2017</v>
      </c>
      <c r="C1665" s="21" t="str">
        <f t="shared" si="398"/>
        <v>November, 2017´</v>
      </c>
      <c r="D1665" s="3" t="s">
        <v>32</v>
      </c>
      <c r="E1665" s="3" t="s">
        <v>65</v>
      </c>
      <c r="F1665" s="3" t="s">
        <v>67</v>
      </c>
      <c r="G1665" s="3" t="s">
        <v>44</v>
      </c>
      <c r="H1665" s="3" t="s">
        <v>73</v>
      </c>
      <c r="I1665" s="3" t="s">
        <v>1822</v>
      </c>
      <c r="J1665" s="12" t="str">
        <f t="shared" ref="J1665" si="409">IF(ISNUMBER(SEARCH("CARBENDAZIM",I1665)),"Carbendazim",IF(ISNUMBER(SEARCH("4-D",I1665)),"2,4-Dichlorophenoxyacetic acid",IF(ISNUMBER(SEARCH("RIDOVER",I1665)),"Glyphosate",IF(ISNUMBER(SEARCH("POQUER",I1665)),"Clethodim",IF(ISNUMBER(SEARCH("LITER",I1665)),"Imidacloprid",IF(ISNUMBER(SEARCH("PYRINEX",I1665)),"Chlorpyrifos",IF(ISNUMBER(SEARCH("ORBIT",I1665)),"Omethoate",IF(ISNUMBER(SEARCH("HEXARON",I1665)),"Diuron",IF(ISNUMBER(SEARCH("ISOPROPYLAMINE",I1665)),"Isopropylamine",IF(ISNUMBER(SEARCH("GLYPHOSATE",I1665)),"Glyphosate",IF(ISNUMBER(SEARCH("MANCOZEB",I1665)),"Mancozeb Indofil",IF(ISNUMBER(SEARCH("PARAQUAT",I1665)),"Paraquat",IF(ISNUMBER(SEARCH("CAROMAX",I1665)),"Aromatic Solvent Mixture",IF(ISNUMBER(SEARCH("BUTIRON",I1665)),"Tebuthiuron",IF(ISNUMBER(SEARCH("VORAZ",I1665)),"Methomyl",IF(ISNUMBER(SEARCH("IMIDACLOPRID",I1665)),"Imidacloprid",IF(ISNUMBER(SEARCH("2 4 D",I1665)),"2,4-Dichlorophenoxyacetic acid",IF(ISNUMBER(SEARCH("IMIDACL",I1665)),"Imidacloprid",IF(ISNUMBER(SEARCH("DIUREX",I1665)),"Diuron",IF(ISNUMBER(SEARCH("RAPEL",I1665)),"Acephate","fix it"))))))))))))))))))))</f>
        <v>Clethodim</v>
      </c>
      <c r="K1665" s="12" t="str">
        <f t="shared" si="395"/>
        <v>Platinum</v>
      </c>
      <c r="L1665" s="12" t="str">
        <f t="shared" si="396"/>
        <v>Herbicide</v>
      </c>
      <c r="M1665" s="4">
        <v>137104</v>
      </c>
      <c r="N1665" s="4">
        <v>137.1</v>
      </c>
      <c r="O1665" s="4">
        <v>1175000</v>
      </c>
      <c r="P1665" s="15">
        <f t="shared" si="399"/>
        <v>8.5701365386859614</v>
      </c>
      <c r="Q1665" s="7"/>
      <c r="R1665" s="7"/>
      <c r="S1665" s="7"/>
    </row>
    <row r="1666" spans="1:19" ht="22" customHeight="1" x14ac:dyDescent="0.3">
      <c r="A1666" s="5">
        <v>43055</v>
      </c>
      <c r="B1666" s="21" t="str">
        <f t="shared" si="397"/>
        <v>November, 2017</v>
      </c>
      <c r="C1666" s="21" t="str">
        <f t="shared" si="398"/>
        <v>November, 2017´</v>
      </c>
      <c r="D1666" s="6" t="s">
        <v>32</v>
      </c>
      <c r="E1666" s="6" t="s">
        <v>77</v>
      </c>
      <c r="F1666" s="6" t="s">
        <v>67</v>
      </c>
      <c r="G1666" s="6" t="s">
        <v>44</v>
      </c>
      <c r="H1666" s="6" t="s">
        <v>82</v>
      </c>
      <c r="I1666" s="6" t="s">
        <v>1823</v>
      </c>
      <c r="J1666" s="18" t="s">
        <v>3193</v>
      </c>
      <c r="K1666" s="12" t="str">
        <f t="shared" ref="K1666:K1729" si="410">VLOOKUP(J1666,Q:S,2, FALSE)</f>
        <v>Galil</v>
      </c>
      <c r="L1666" s="12" t="str">
        <f t="shared" ref="L1666:L1729" si="411">VLOOKUP(K1666,R:T,2, FALSE)</f>
        <v>Insecticide</v>
      </c>
      <c r="M1666" s="7">
        <v>41220</v>
      </c>
      <c r="N1666" s="7">
        <v>41.22</v>
      </c>
      <c r="O1666" s="7">
        <v>887000</v>
      </c>
      <c r="P1666" s="15">
        <f t="shared" si="399"/>
        <v>21.518680252304705</v>
      </c>
      <c r="Q1666" s="10"/>
      <c r="R1666" s="10"/>
      <c r="S1666" s="10"/>
    </row>
    <row r="1667" spans="1:19" ht="22" customHeight="1" x14ac:dyDescent="0.3">
      <c r="A1667" s="2">
        <v>43055</v>
      </c>
      <c r="B1667" s="21" t="str">
        <f t="shared" ref="B1667:B1730" si="412">TEXT(A1667,"MMMMMMM, YYYY")</f>
        <v>November, 2017</v>
      </c>
      <c r="C1667" s="21" t="str">
        <f t="shared" ref="C1667:C1730" si="413">B1667&amp;"´"</f>
        <v>November, 2017´</v>
      </c>
      <c r="D1667" s="3" t="s">
        <v>32</v>
      </c>
      <c r="E1667" s="3" t="s">
        <v>77</v>
      </c>
      <c r="F1667" s="3" t="s">
        <v>67</v>
      </c>
      <c r="G1667" s="3" t="s">
        <v>44</v>
      </c>
      <c r="H1667" s="3" t="s">
        <v>82</v>
      </c>
      <c r="I1667" s="3" t="s">
        <v>1824</v>
      </c>
      <c r="J1667" s="18" t="s">
        <v>3193</v>
      </c>
      <c r="K1667" s="12" t="str">
        <f t="shared" si="410"/>
        <v>Galil</v>
      </c>
      <c r="L1667" s="12" t="str">
        <f t="shared" si="411"/>
        <v>Insecticide</v>
      </c>
      <c r="M1667" s="4">
        <v>123660</v>
      </c>
      <c r="N1667" s="4">
        <v>123.66</v>
      </c>
      <c r="O1667" s="4">
        <v>2661000</v>
      </c>
      <c r="P1667" s="15">
        <f t="shared" ref="P1667:P1730" si="414">O1667/M1667</f>
        <v>21.518680252304705</v>
      </c>
      <c r="Q1667" s="7"/>
      <c r="R1667" s="7"/>
      <c r="S1667" s="7"/>
    </row>
    <row r="1668" spans="1:19" ht="22" customHeight="1" x14ac:dyDescent="0.3">
      <c r="A1668" s="5">
        <v>43055</v>
      </c>
      <c r="B1668" s="21" t="str">
        <f t="shared" si="412"/>
        <v>November, 2017</v>
      </c>
      <c r="C1668" s="21" t="str">
        <f t="shared" si="413"/>
        <v>November, 2017´</v>
      </c>
      <c r="D1668" s="6" t="s">
        <v>32</v>
      </c>
      <c r="E1668" s="6" t="s">
        <v>65</v>
      </c>
      <c r="F1668" s="6" t="s">
        <v>67</v>
      </c>
      <c r="G1668" s="6" t="s">
        <v>44</v>
      </c>
      <c r="H1668" s="6" t="s">
        <v>73</v>
      </c>
      <c r="I1668" s="6" t="s">
        <v>1825</v>
      </c>
      <c r="J1668" s="12" t="s">
        <v>3158</v>
      </c>
      <c r="K1668" s="12" t="str">
        <f t="shared" si="410"/>
        <v>Patrol</v>
      </c>
      <c r="L1668" s="12" t="str">
        <f t="shared" si="411"/>
        <v>Herbicide</v>
      </c>
      <c r="M1668" s="7">
        <v>16170</v>
      </c>
      <c r="N1668" s="7">
        <v>16.170000000000002</v>
      </c>
      <c r="O1668" s="7">
        <v>139000</v>
      </c>
      <c r="P1668" s="15">
        <f t="shared" si="414"/>
        <v>8.5961657390228812</v>
      </c>
      <c r="Q1668" s="10"/>
      <c r="R1668" s="10"/>
      <c r="S1668" s="10"/>
    </row>
    <row r="1669" spans="1:19" ht="22" customHeight="1" x14ac:dyDescent="0.3">
      <c r="A1669" s="2">
        <v>43054</v>
      </c>
      <c r="B1669" s="21" t="str">
        <f t="shared" si="412"/>
        <v>November, 2017</v>
      </c>
      <c r="C1669" s="21" t="str">
        <f t="shared" si="413"/>
        <v>November, 2017´</v>
      </c>
      <c r="D1669" s="3" t="s">
        <v>624</v>
      </c>
      <c r="E1669" s="3" t="s">
        <v>77</v>
      </c>
      <c r="F1669" s="3" t="s">
        <v>67</v>
      </c>
      <c r="G1669" s="3" t="s">
        <v>44</v>
      </c>
      <c r="H1669" s="3" t="s">
        <v>626</v>
      </c>
      <c r="I1669" s="3" t="s">
        <v>1826</v>
      </c>
      <c r="J1669" s="18" t="s">
        <v>3193</v>
      </c>
      <c r="K1669" s="12" t="str">
        <f t="shared" si="410"/>
        <v>Galil</v>
      </c>
      <c r="L1669" s="12" t="str">
        <f t="shared" si="411"/>
        <v>Insecticide</v>
      </c>
      <c r="M1669" s="4">
        <v>57600</v>
      </c>
      <c r="N1669" s="4">
        <v>57.6</v>
      </c>
      <c r="O1669" s="4">
        <v>1239000</v>
      </c>
      <c r="P1669" s="15">
        <f t="shared" si="414"/>
        <v>21.510416666666668</v>
      </c>
      <c r="Q1669" s="7"/>
      <c r="R1669" s="7"/>
      <c r="S1669" s="7"/>
    </row>
    <row r="1670" spans="1:19" ht="22" customHeight="1" x14ac:dyDescent="0.3">
      <c r="A1670" s="5">
        <v>43054</v>
      </c>
      <c r="B1670" s="21" t="str">
        <f t="shared" si="412"/>
        <v>November, 2017</v>
      </c>
      <c r="C1670" s="21" t="str">
        <f t="shared" si="413"/>
        <v>November, 2017´</v>
      </c>
      <c r="D1670" s="6" t="s">
        <v>32</v>
      </c>
      <c r="E1670" s="6" t="s">
        <v>35</v>
      </c>
      <c r="F1670" s="6" t="s">
        <v>40</v>
      </c>
      <c r="G1670" s="6" t="s">
        <v>44</v>
      </c>
      <c r="H1670" s="6" t="s">
        <v>1827</v>
      </c>
      <c r="I1670" s="6" t="s">
        <v>1415</v>
      </c>
      <c r="J1670" s="12" t="str">
        <f>IF(ISNUMBER(SEARCH("CARBENDAZIM",I1670)),"Carbendazim",IF(ISNUMBER(SEARCH("4-D",I1670)),"2,4-Dichlorophenoxyacetic acid",IF(ISNUMBER(SEARCH("RIDOVER",I1670)),"Glyphosate",IF(ISNUMBER(SEARCH("POQUER",I1670)),"Clethodim",IF(ISNUMBER(SEARCH("LITER",I1670)),"Imidacloprid",IF(ISNUMBER(SEARCH("PYRINEX",I1670)),"Chlorpyrifos",IF(ISNUMBER(SEARCH("ORBIT",I1670)),"Omethoate",IF(ISNUMBER(SEARCH("HEXARON",I1670)),"Diuron",IF(ISNUMBER(SEARCH("ISOPROPYLAMINE",I1670)),"Isopropylamine",IF(ISNUMBER(SEARCH("GLYPHOSATE",I1670)),"Glyphosate",IF(ISNUMBER(SEARCH("MANCOZEB",I1670)),"Mancozeb Indofil",IF(ISNUMBER(SEARCH("PARAQUAT",I1670)),"Paraquat",IF(ISNUMBER(SEARCH("CAROMAX",I1670)),"Aromatic Solvent Mixture",IF(ISNUMBER(SEARCH("BUTIRON",I1670)),"Tebuthiuron",IF(ISNUMBER(SEARCH("VORAZ",I1670)),"Methomyl",IF(ISNUMBER(SEARCH("IMIDACLOPRID",I1670)),"Imidacloprid",IF(ISNUMBER(SEARCH("2 4 D",I1670)),"2,4-Dichlorophenoxyacetic acid",IF(ISNUMBER(SEARCH("IMIDACL",I1670)),"Imidacloprid",IF(ISNUMBER(SEARCH("DIUREX",I1670)),"Diuron",IF(ISNUMBER(SEARCH("RAPEL",I1670)),"Acephate","fix it"))))))))))))))))))))</f>
        <v>2,4-Dichlorophenoxyacetic acid</v>
      </c>
      <c r="K1670" s="12" t="str">
        <f t="shared" si="410"/>
        <v>2,4-D Main</v>
      </c>
      <c r="L1670" s="12" t="str">
        <f t="shared" si="411"/>
        <v>Herbicide</v>
      </c>
      <c r="M1670" s="7">
        <v>129780</v>
      </c>
      <c r="N1670" s="7">
        <v>129.78</v>
      </c>
      <c r="O1670" s="6" t="s">
        <v>49</v>
      </c>
      <c r="P1670" s="15" t="e">
        <f t="shared" si="414"/>
        <v>#VALUE!</v>
      </c>
      <c r="Q1670" s="10"/>
      <c r="R1670" s="10"/>
      <c r="S1670" s="10"/>
    </row>
    <row r="1671" spans="1:19" ht="22" customHeight="1" x14ac:dyDescent="0.3">
      <c r="A1671" s="2">
        <v>43054</v>
      </c>
      <c r="B1671" s="21" t="str">
        <f t="shared" si="412"/>
        <v>November, 2017</v>
      </c>
      <c r="C1671" s="21" t="str">
        <f t="shared" si="413"/>
        <v>November, 2017´</v>
      </c>
      <c r="D1671" s="3" t="s">
        <v>584</v>
      </c>
      <c r="E1671" s="3" t="s">
        <v>77</v>
      </c>
      <c r="F1671" s="3" t="s">
        <v>67</v>
      </c>
      <c r="G1671" s="3" t="s">
        <v>44</v>
      </c>
      <c r="H1671" s="3" t="s">
        <v>626</v>
      </c>
      <c r="I1671" s="3" t="s">
        <v>1828</v>
      </c>
      <c r="J1671" s="18" t="s">
        <v>3193</v>
      </c>
      <c r="K1671" s="12" t="str">
        <f t="shared" si="410"/>
        <v>Galil</v>
      </c>
      <c r="L1671" s="12" t="str">
        <f t="shared" si="411"/>
        <v>Insecticide</v>
      </c>
      <c r="M1671" s="4">
        <v>57600</v>
      </c>
      <c r="N1671" s="4">
        <v>57.6</v>
      </c>
      <c r="O1671" s="4">
        <v>1239000</v>
      </c>
      <c r="P1671" s="15">
        <f t="shared" si="414"/>
        <v>21.510416666666668</v>
      </c>
      <c r="Q1671" s="7"/>
      <c r="R1671" s="7"/>
      <c r="S1671" s="7"/>
    </row>
    <row r="1672" spans="1:19" ht="22" customHeight="1" x14ac:dyDescent="0.3">
      <c r="A1672" s="5">
        <v>43054</v>
      </c>
      <c r="B1672" s="21" t="str">
        <f t="shared" si="412"/>
        <v>November, 2017</v>
      </c>
      <c r="C1672" s="21" t="str">
        <f t="shared" si="413"/>
        <v>November, 2017´</v>
      </c>
      <c r="D1672" s="6" t="s">
        <v>624</v>
      </c>
      <c r="E1672" s="6" t="s">
        <v>77</v>
      </c>
      <c r="F1672" s="6" t="s">
        <v>67</v>
      </c>
      <c r="G1672" s="6" t="s">
        <v>44</v>
      </c>
      <c r="H1672" s="6" t="s">
        <v>643</v>
      </c>
      <c r="I1672" s="6" t="s">
        <v>1829</v>
      </c>
      <c r="J1672" s="18" t="s">
        <v>3193</v>
      </c>
      <c r="K1672" s="12" t="str">
        <f t="shared" si="410"/>
        <v>Galil</v>
      </c>
      <c r="L1672" s="12" t="str">
        <f t="shared" si="411"/>
        <v>Insecticide</v>
      </c>
      <c r="M1672" s="7">
        <v>19200</v>
      </c>
      <c r="N1672" s="7">
        <v>19.2</v>
      </c>
      <c r="O1672" s="7">
        <v>577000</v>
      </c>
      <c r="P1672" s="15">
        <f t="shared" si="414"/>
        <v>30.052083333333332</v>
      </c>
      <c r="Q1672" s="10"/>
      <c r="R1672" s="10"/>
      <c r="S1672" s="10"/>
    </row>
    <row r="1673" spans="1:19" ht="22" customHeight="1" x14ac:dyDescent="0.3">
      <c r="A1673" s="2">
        <v>43054</v>
      </c>
      <c r="B1673" s="21" t="str">
        <f t="shared" si="412"/>
        <v>November, 2017</v>
      </c>
      <c r="C1673" s="21" t="str">
        <f t="shared" si="413"/>
        <v>November, 2017´</v>
      </c>
      <c r="D1673" s="3" t="s">
        <v>32</v>
      </c>
      <c r="E1673" s="3" t="s">
        <v>35</v>
      </c>
      <c r="F1673" s="3" t="s">
        <v>40</v>
      </c>
      <c r="G1673" s="3" t="s">
        <v>44</v>
      </c>
      <c r="H1673" s="3" t="s">
        <v>1827</v>
      </c>
      <c r="I1673" s="3" t="s">
        <v>1415</v>
      </c>
      <c r="J1673" s="12" t="str">
        <f>IF(ISNUMBER(SEARCH("CARBENDAZIM",I1673)),"Carbendazim",IF(ISNUMBER(SEARCH("4-D",I1673)),"2,4-Dichlorophenoxyacetic acid",IF(ISNUMBER(SEARCH("RIDOVER",I1673)),"Glyphosate",IF(ISNUMBER(SEARCH("POQUER",I1673)),"Clethodim",IF(ISNUMBER(SEARCH("LITER",I1673)),"Imidacloprid",IF(ISNUMBER(SEARCH("PYRINEX",I1673)),"Chlorpyrifos",IF(ISNUMBER(SEARCH("ORBIT",I1673)),"Omethoate",IF(ISNUMBER(SEARCH("HEXARON",I1673)),"Diuron",IF(ISNUMBER(SEARCH("ISOPROPYLAMINE",I1673)),"Isopropylamine",IF(ISNUMBER(SEARCH("GLYPHOSATE",I1673)),"Glyphosate",IF(ISNUMBER(SEARCH("MANCOZEB",I1673)),"Mancozeb Indofil",IF(ISNUMBER(SEARCH("PARAQUAT",I1673)),"Paraquat",IF(ISNUMBER(SEARCH("CAROMAX",I1673)),"Aromatic Solvent Mixture",IF(ISNUMBER(SEARCH("BUTIRON",I1673)),"Tebuthiuron",IF(ISNUMBER(SEARCH("VORAZ",I1673)),"Methomyl",IF(ISNUMBER(SEARCH("IMIDACLOPRID",I1673)),"Imidacloprid",IF(ISNUMBER(SEARCH("2 4 D",I1673)),"2,4-Dichlorophenoxyacetic acid",IF(ISNUMBER(SEARCH("IMIDACL",I1673)),"Imidacloprid",IF(ISNUMBER(SEARCH("DIUREX",I1673)),"Diuron",IF(ISNUMBER(SEARCH("RAPEL",I1673)),"Acephate","fix it"))))))))))))))))))))</f>
        <v>2,4-Dichlorophenoxyacetic acid</v>
      </c>
      <c r="K1673" s="12" t="str">
        <f t="shared" si="410"/>
        <v>2,4-D Main</v>
      </c>
      <c r="L1673" s="12" t="str">
        <f t="shared" si="411"/>
        <v>Herbicide</v>
      </c>
      <c r="M1673" s="4">
        <v>55320</v>
      </c>
      <c r="N1673" s="4">
        <v>55.32</v>
      </c>
      <c r="O1673" s="3" t="s">
        <v>49</v>
      </c>
      <c r="P1673" s="15" t="e">
        <f t="shared" si="414"/>
        <v>#VALUE!</v>
      </c>
      <c r="Q1673" s="7"/>
      <c r="R1673" s="7"/>
      <c r="S1673" s="7"/>
    </row>
    <row r="1674" spans="1:19" ht="22" customHeight="1" x14ac:dyDescent="0.3">
      <c r="A1674" s="5">
        <v>43054</v>
      </c>
      <c r="B1674" s="21" t="str">
        <f t="shared" si="412"/>
        <v>November, 2017</v>
      </c>
      <c r="C1674" s="21" t="str">
        <f t="shared" si="413"/>
        <v>November, 2017´</v>
      </c>
      <c r="D1674" s="6" t="s">
        <v>584</v>
      </c>
      <c r="E1674" s="6" t="s">
        <v>77</v>
      </c>
      <c r="F1674" s="6" t="s">
        <v>67</v>
      </c>
      <c r="G1674" s="6" t="s">
        <v>44</v>
      </c>
      <c r="H1674" s="6" t="s">
        <v>626</v>
      </c>
      <c r="I1674" s="6" t="s">
        <v>1830</v>
      </c>
      <c r="J1674" s="18" t="s">
        <v>3193</v>
      </c>
      <c r="K1674" s="12" t="str">
        <f t="shared" si="410"/>
        <v>Galil</v>
      </c>
      <c r="L1674" s="12" t="str">
        <f t="shared" si="411"/>
        <v>Insecticide</v>
      </c>
      <c r="M1674" s="7">
        <v>57600</v>
      </c>
      <c r="N1674" s="7">
        <v>57.6</v>
      </c>
      <c r="O1674" s="7">
        <v>1239000</v>
      </c>
      <c r="P1674" s="15">
        <f t="shared" si="414"/>
        <v>21.510416666666668</v>
      </c>
      <c r="Q1674" s="10"/>
      <c r="R1674" s="10"/>
      <c r="S1674" s="10"/>
    </row>
    <row r="1675" spans="1:19" ht="22" customHeight="1" x14ac:dyDescent="0.3">
      <c r="A1675" s="2">
        <v>43054</v>
      </c>
      <c r="B1675" s="21" t="str">
        <f t="shared" si="412"/>
        <v>November, 2017</v>
      </c>
      <c r="C1675" s="21" t="str">
        <f t="shared" si="413"/>
        <v>November, 2017´</v>
      </c>
      <c r="D1675" s="3" t="s">
        <v>32</v>
      </c>
      <c r="E1675" s="3" t="s">
        <v>35</v>
      </c>
      <c r="F1675" s="3" t="s">
        <v>40</v>
      </c>
      <c r="G1675" s="3" t="s">
        <v>44</v>
      </c>
      <c r="H1675" s="3" t="s">
        <v>1827</v>
      </c>
      <c r="I1675" s="3" t="s">
        <v>1415</v>
      </c>
      <c r="J1675" s="12" t="str">
        <f>IF(ISNUMBER(SEARCH("CARBENDAZIM",I1675)),"Carbendazim",IF(ISNUMBER(SEARCH("4-D",I1675)),"2,4-Dichlorophenoxyacetic acid",IF(ISNUMBER(SEARCH("RIDOVER",I1675)),"Glyphosate",IF(ISNUMBER(SEARCH("POQUER",I1675)),"Clethodim",IF(ISNUMBER(SEARCH("LITER",I1675)),"Imidacloprid",IF(ISNUMBER(SEARCH("PYRINEX",I1675)),"Chlorpyrifos",IF(ISNUMBER(SEARCH("ORBIT",I1675)),"Omethoate",IF(ISNUMBER(SEARCH("HEXARON",I1675)),"Diuron",IF(ISNUMBER(SEARCH("ISOPROPYLAMINE",I1675)),"Isopropylamine",IF(ISNUMBER(SEARCH("GLYPHOSATE",I1675)),"Glyphosate",IF(ISNUMBER(SEARCH("MANCOZEB",I1675)),"Mancozeb Indofil",IF(ISNUMBER(SEARCH("PARAQUAT",I1675)),"Paraquat",IF(ISNUMBER(SEARCH("CAROMAX",I1675)),"Aromatic Solvent Mixture",IF(ISNUMBER(SEARCH("BUTIRON",I1675)),"Tebuthiuron",IF(ISNUMBER(SEARCH("VORAZ",I1675)),"Methomyl",IF(ISNUMBER(SEARCH("IMIDACLOPRID",I1675)),"Imidacloprid",IF(ISNUMBER(SEARCH("2 4 D",I1675)),"2,4-Dichlorophenoxyacetic acid",IF(ISNUMBER(SEARCH("IMIDACL",I1675)),"Imidacloprid",IF(ISNUMBER(SEARCH("DIUREX",I1675)),"Diuron",IF(ISNUMBER(SEARCH("RAPEL",I1675)),"Acephate","fix it"))))))))))))))))))))</f>
        <v>2,4-Dichlorophenoxyacetic acid</v>
      </c>
      <c r="K1675" s="12" t="str">
        <f t="shared" si="410"/>
        <v>2,4-D Main</v>
      </c>
      <c r="L1675" s="12" t="str">
        <f t="shared" si="411"/>
        <v>Herbicide</v>
      </c>
      <c r="M1675" s="4">
        <v>74220</v>
      </c>
      <c r="N1675" s="4">
        <v>74.22</v>
      </c>
      <c r="O1675" s="3" t="s">
        <v>49</v>
      </c>
      <c r="P1675" s="15" t="e">
        <f t="shared" si="414"/>
        <v>#VALUE!</v>
      </c>
      <c r="Q1675" s="7"/>
      <c r="R1675" s="7"/>
      <c r="S1675" s="7"/>
    </row>
    <row r="1676" spans="1:19" ht="22" customHeight="1" x14ac:dyDescent="0.3">
      <c r="A1676" s="5">
        <v>43054</v>
      </c>
      <c r="B1676" s="21" t="str">
        <f t="shared" si="412"/>
        <v>November, 2017</v>
      </c>
      <c r="C1676" s="21" t="str">
        <f t="shared" si="413"/>
        <v>November, 2017´</v>
      </c>
      <c r="D1676" s="6" t="s">
        <v>584</v>
      </c>
      <c r="E1676" s="6" t="s">
        <v>77</v>
      </c>
      <c r="F1676" s="6" t="s">
        <v>67</v>
      </c>
      <c r="G1676" s="6" t="s">
        <v>44</v>
      </c>
      <c r="H1676" s="6" t="s">
        <v>626</v>
      </c>
      <c r="I1676" s="6" t="s">
        <v>1831</v>
      </c>
      <c r="J1676" s="18" t="s">
        <v>3193</v>
      </c>
      <c r="K1676" s="12" t="str">
        <f t="shared" si="410"/>
        <v>Galil</v>
      </c>
      <c r="L1676" s="12" t="str">
        <f t="shared" si="411"/>
        <v>Insecticide</v>
      </c>
      <c r="M1676" s="7">
        <v>57600</v>
      </c>
      <c r="N1676" s="7">
        <v>57.6</v>
      </c>
      <c r="O1676" s="7">
        <v>1239000</v>
      </c>
      <c r="P1676" s="15">
        <f t="shared" si="414"/>
        <v>21.510416666666668</v>
      </c>
      <c r="Q1676" s="10"/>
      <c r="R1676" s="10"/>
      <c r="S1676" s="10"/>
    </row>
    <row r="1677" spans="1:19" ht="22" customHeight="1" x14ac:dyDescent="0.3">
      <c r="A1677" s="2">
        <v>43053</v>
      </c>
      <c r="B1677" s="21" t="str">
        <f t="shared" si="412"/>
        <v>November, 2017</v>
      </c>
      <c r="C1677" s="21" t="str">
        <f t="shared" si="413"/>
        <v>November, 2017´</v>
      </c>
      <c r="D1677" s="3" t="s">
        <v>84</v>
      </c>
      <c r="E1677" s="3" t="s">
        <v>769</v>
      </c>
      <c r="F1677" s="3" t="s">
        <v>60</v>
      </c>
      <c r="G1677" s="3" t="s">
        <v>44</v>
      </c>
      <c r="H1677" s="3" t="s">
        <v>410</v>
      </c>
      <c r="I1677" s="3" t="s">
        <v>1803</v>
      </c>
      <c r="J1677" s="12" t="s">
        <v>3169</v>
      </c>
      <c r="K1677" s="12" t="str">
        <f t="shared" si="410"/>
        <v>Not Identified</v>
      </c>
      <c r="L1677" s="12" t="str">
        <f t="shared" si="411"/>
        <v>General Chemical</v>
      </c>
      <c r="M1677" s="4">
        <v>22088</v>
      </c>
      <c r="N1677" s="4">
        <v>22.09</v>
      </c>
      <c r="O1677" s="4">
        <v>33300</v>
      </c>
      <c r="P1677" s="15">
        <f t="shared" si="414"/>
        <v>1.5076059398768562</v>
      </c>
      <c r="Q1677" s="10"/>
      <c r="R1677" s="10"/>
      <c r="S1677" s="10"/>
    </row>
    <row r="1678" spans="1:19" ht="22" customHeight="1" x14ac:dyDescent="0.3">
      <c r="A1678" s="5">
        <v>43050</v>
      </c>
      <c r="B1678" s="21" t="str">
        <f t="shared" si="412"/>
        <v>November, 2017</v>
      </c>
      <c r="C1678" s="21" t="str">
        <f t="shared" si="413"/>
        <v>November, 2017´</v>
      </c>
      <c r="D1678" s="6" t="s">
        <v>32</v>
      </c>
      <c r="E1678" s="6" t="s">
        <v>51</v>
      </c>
      <c r="F1678" s="6" t="s">
        <v>53</v>
      </c>
      <c r="G1678" s="6" t="s">
        <v>44</v>
      </c>
      <c r="H1678" s="6" t="s">
        <v>57</v>
      </c>
      <c r="I1678" s="6" t="s">
        <v>1736</v>
      </c>
      <c r="J1678" s="12" t="str">
        <f t="shared" ref="J1678:J1703" si="415">IF(ISNUMBER(SEARCH("CARBENDAZIM",I1678)),"Carbendazim",IF(ISNUMBER(SEARCH("4-D",I1678)),"2,4-Dichlorophenoxyacetic acid",IF(ISNUMBER(SEARCH("RIDOVER",I1678)),"Glyphosate",IF(ISNUMBER(SEARCH("POQUER",I1678)),"Clethodim",IF(ISNUMBER(SEARCH("LITER",I1678)),"Imidacloprid",IF(ISNUMBER(SEARCH("PYRINEX",I1678)),"Chlorpyrifos",IF(ISNUMBER(SEARCH("ORBIT",I1678)),"Omethoate",IF(ISNUMBER(SEARCH("HEXARON",I1678)),"Diuron",IF(ISNUMBER(SEARCH("ISOPROPYLAMINE",I1678)),"Isopropylamine",IF(ISNUMBER(SEARCH("GLYPHOSATE",I1678)),"Glyphosate",IF(ISNUMBER(SEARCH("MANCOZEB",I1678)),"Mancozeb Indofil",IF(ISNUMBER(SEARCH("PARAQUAT",I1678)),"Paraquat",IF(ISNUMBER(SEARCH("CAROMAX",I1678)),"Aromatic Solvent Mixture",IF(ISNUMBER(SEARCH("BUTIRON",I1678)),"Tebuthiuron",IF(ISNUMBER(SEARCH("VORAZ",I1678)),"Methomyl",IF(ISNUMBER(SEARCH("IMIDACLOPRID",I1678)),"Imidacloprid",IF(ISNUMBER(SEARCH("2 4 D",I1678)),"2,4-Dichlorophenoxyacetic acid",IF(ISNUMBER(SEARCH("IMIDACL",I1678)),"Imidacloprid",IF(ISNUMBER(SEARCH("DIUREX",I1678)),"Diuron",IF(ISNUMBER(SEARCH("RAPEL",I1678)),"Acephate","fix it"))))))))))))))))))))</f>
        <v>Carbendazim</v>
      </c>
      <c r="K1678" s="12" t="str">
        <f t="shared" si="410"/>
        <v>Not Identified</v>
      </c>
      <c r="L1678" s="12" t="str">
        <f t="shared" si="411"/>
        <v>General Chemical</v>
      </c>
      <c r="M1678" s="7">
        <v>24120</v>
      </c>
      <c r="N1678" s="7">
        <v>24.12</v>
      </c>
      <c r="O1678" s="7">
        <v>514000</v>
      </c>
      <c r="P1678" s="15">
        <f t="shared" si="414"/>
        <v>21.310116086235489</v>
      </c>
      <c r="Q1678" s="7"/>
      <c r="R1678" s="7"/>
      <c r="S1678" s="7"/>
    </row>
    <row r="1679" spans="1:19" ht="22" customHeight="1" x14ac:dyDescent="0.3">
      <c r="A1679" s="2">
        <v>43049</v>
      </c>
      <c r="B1679" s="21" t="str">
        <f t="shared" si="412"/>
        <v>November, 2017</v>
      </c>
      <c r="C1679" s="21" t="str">
        <f t="shared" si="413"/>
        <v>November, 2017´</v>
      </c>
      <c r="D1679" s="3" t="s">
        <v>32</v>
      </c>
      <c r="E1679" s="3" t="s">
        <v>77</v>
      </c>
      <c r="F1679" s="3" t="s">
        <v>227</v>
      </c>
      <c r="G1679" s="3" t="s">
        <v>44</v>
      </c>
      <c r="H1679" s="3" t="s">
        <v>643</v>
      </c>
      <c r="I1679" s="3" t="s">
        <v>1832</v>
      </c>
      <c r="J1679" s="12" t="str">
        <f t="shared" si="415"/>
        <v>Chlorpyrifos</v>
      </c>
      <c r="K1679" s="12" t="str">
        <f t="shared" si="410"/>
        <v>Pyrinex</v>
      </c>
      <c r="L1679" s="12" t="str">
        <f t="shared" si="411"/>
        <v>Pesticide</v>
      </c>
      <c r="M1679" s="4">
        <v>55560</v>
      </c>
      <c r="N1679" s="4">
        <v>55.56</v>
      </c>
      <c r="O1679" s="4">
        <v>1670000</v>
      </c>
      <c r="P1679" s="15">
        <f t="shared" si="414"/>
        <v>30.057595392368611</v>
      </c>
      <c r="Q1679" s="10"/>
      <c r="R1679" s="10"/>
      <c r="S1679" s="10"/>
    </row>
    <row r="1680" spans="1:19" ht="22" customHeight="1" x14ac:dyDescent="0.3">
      <c r="A1680" s="5">
        <v>43049</v>
      </c>
      <c r="B1680" s="21" t="str">
        <f t="shared" si="412"/>
        <v>November, 2017</v>
      </c>
      <c r="C1680" s="21" t="str">
        <f t="shared" si="413"/>
        <v>November, 2017´</v>
      </c>
      <c r="D1680" s="6" t="s">
        <v>32</v>
      </c>
      <c r="E1680" s="6" t="s">
        <v>77</v>
      </c>
      <c r="F1680" s="6" t="s">
        <v>227</v>
      </c>
      <c r="G1680" s="6" t="s">
        <v>44</v>
      </c>
      <c r="H1680" s="6" t="s">
        <v>82</v>
      </c>
      <c r="I1680" s="6" t="s">
        <v>1833</v>
      </c>
      <c r="J1680" s="12" t="s">
        <v>3186</v>
      </c>
      <c r="K1680" s="12" t="str">
        <f t="shared" si="410"/>
        <v>Rimon</v>
      </c>
      <c r="L1680" s="12" t="str">
        <f t="shared" si="411"/>
        <v>Insecticide</v>
      </c>
      <c r="M1680" s="7">
        <v>57960</v>
      </c>
      <c r="N1680" s="7">
        <v>57.96</v>
      </c>
      <c r="O1680" s="7">
        <v>1247000</v>
      </c>
      <c r="P1680" s="15">
        <f t="shared" si="414"/>
        <v>21.514837819185644</v>
      </c>
      <c r="Q1680" s="7"/>
      <c r="R1680" s="7"/>
      <c r="S1680" s="7"/>
    </row>
    <row r="1681" spans="1:19" ht="22" customHeight="1" x14ac:dyDescent="0.3">
      <c r="A1681" s="2">
        <v>43049</v>
      </c>
      <c r="B1681" s="21" t="str">
        <f t="shared" si="412"/>
        <v>November, 2017</v>
      </c>
      <c r="C1681" s="21" t="str">
        <f t="shared" si="413"/>
        <v>November, 2017´</v>
      </c>
      <c r="D1681" s="3" t="s">
        <v>32</v>
      </c>
      <c r="E1681" s="3" t="s">
        <v>77</v>
      </c>
      <c r="F1681" s="3" t="s">
        <v>227</v>
      </c>
      <c r="G1681" s="3" t="s">
        <v>44</v>
      </c>
      <c r="H1681" s="3" t="s">
        <v>234</v>
      </c>
      <c r="I1681" s="3" t="s">
        <v>1834</v>
      </c>
      <c r="J1681" s="18" t="s">
        <v>3193</v>
      </c>
      <c r="K1681" s="12" t="str">
        <f t="shared" si="410"/>
        <v>Galil</v>
      </c>
      <c r="L1681" s="12" t="str">
        <f t="shared" si="411"/>
        <v>Insecticide</v>
      </c>
      <c r="M1681" s="4">
        <v>17400</v>
      </c>
      <c r="N1681" s="4">
        <v>17.399999999999999</v>
      </c>
      <c r="O1681" s="4">
        <v>46500</v>
      </c>
      <c r="P1681" s="15">
        <f t="shared" si="414"/>
        <v>2.6724137931034484</v>
      </c>
      <c r="Q1681" s="10"/>
      <c r="R1681" s="10"/>
      <c r="S1681" s="10"/>
    </row>
    <row r="1682" spans="1:19" ht="22" customHeight="1" x14ac:dyDescent="0.3">
      <c r="A1682" s="5">
        <v>43049</v>
      </c>
      <c r="B1682" s="21" t="str">
        <f t="shared" si="412"/>
        <v>November, 2017</v>
      </c>
      <c r="C1682" s="21" t="str">
        <f t="shared" si="413"/>
        <v>November, 2017´</v>
      </c>
      <c r="D1682" s="6" t="s">
        <v>32</v>
      </c>
      <c r="E1682" s="6" t="s">
        <v>77</v>
      </c>
      <c r="F1682" s="6" t="s">
        <v>227</v>
      </c>
      <c r="G1682" s="6" t="s">
        <v>44</v>
      </c>
      <c r="H1682" s="6" t="s">
        <v>643</v>
      </c>
      <c r="I1682" s="6" t="s">
        <v>1773</v>
      </c>
      <c r="J1682" s="12" t="s">
        <v>3186</v>
      </c>
      <c r="K1682" s="12" t="str">
        <f t="shared" si="410"/>
        <v>Rimon</v>
      </c>
      <c r="L1682" s="12" t="str">
        <f t="shared" si="411"/>
        <v>Insecticide</v>
      </c>
      <c r="M1682" s="7">
        <v>19320</v>
      </c>
      <c r="N1682" s="7">
        <v>19.32</v>
      </c>
      <c r="O1682" s="7">
        <v>581000</v>
      </c>
      <c r="P1682" s="15">
        <f t="shared" si="414"/>
        <v>30.072463768115941</v>
      </c>
      <c r="Q1682" s="7"/>
      <c r="R1682" s="7"/>
      <c r="S1682" s="7"/>
    </row>
    <row r="1683" spans="1:19" ht="22" customHeight="1" x14ac:dyDescent="0.3">
      <c r="A1683" s="2">
        <v>43049</v>
      </c>
      <c r="B1683" s="21" t="str">
        <f t="shared" si="412"/>
        <v>November, 2017</v>
      </c>
      <c r="C1683" s="21" t="str">
        <f t="shared" si="413"/>
        <v>November, 2017´</v>
      </c>
      <c r="D1683" s="3" t="s">
        <v>32</v>
      </c>
      <c r="E1683" s="3" t="s">
        <v>65</v>
      </c>
      <c r="F1683" s="3" t="s">
        <v>227</v>
      </c>
      <c r="G1683" s="3" t="s">
        <v>44</v>
      </c>
      <c r="H1683" s="3" t="s">
        <v>73</v>
      </c>
      <c r="I1683" s="3" t="s">
        <v>1835</v>
      </c>
      <c r="J1683" s="12" t="s">
        <v>3158</v>
      </c>
      <c r="K1683" s="12" t="str">
        <f t="shared" si="410"/>
        <v>Patrol</v>
      </c>
      <c r="L1683" s="12" t="str">
        <f t="shared" si="411"/>
        <v>Herbicide</v>
      </c>
      <c r="M1683" s="4">
        <v>55440</v>
      </c>
      <c r="N1683" s="4">
        <v>55.44</v>
      </c>
      <c r="O1683" s="4">
        <v>475000</v>
      </c>
      <c r="P1683" s="15">
        <f t="shared" si="414"/>
        <v>8.5678210678210682</v>
      </c>
      <c r="Q1683" s="10"/>
      <c r="R1683" s="10"/>
      <c r="S1683" s="10"/>
    </row>
    <row r="1684" spans="1:19" ht="22" customHeight="1" x14ac:dyDescent="0.3">
      <c r="A1684" s="5">
        <v>43049</v>
      </c>
      <c r="B1684" s="21" t="str">
        <f t="shared" si="412"/>
        <v>November, 2017</v>
      </c>
      <c r="C1684" s="21" t="str">
        <f t="shared" si="413"/>
        <v>November, 2017´</v>
      </c>
      <c r="D1684" s="6" t="s">
        <v>32</v>
      </c>
      <c r="E1684" s="6" t="s">
        <v>77</v>
      </c>
      <c r="F1684" s="6" t="s">
        <v>227</v>
      </c>
      <c r="G1684" s="6" t="s">
        <v>44</v>
      </c>
      <c r="H1684" s="6" t="s">
        <v>643</v>
      </c>
      <c r="I1684" s="6" t="s">
        <v>1836</v>
      </c>
      <c r="J1684" s="18" t="s">
        <v>3193</v>
      </c>
      <c r="K1684" s="12" t="str">
        <f t="shared" si="410"/>
        <v>Galil</v>
      </c>
      <c r="L1684" s="12" t="str">
        <f t="shared" si="411"/>
        <v>Insecticide</v>
      </c>
      <c r="M1684" s="7">
        <v>20610</v>
      </c>
      <c r="N1684" s="7">
        <v>20.61</v>
      </c>
      <c r="O1684" s="7">
        <v>619000</v>
      </c>
      <c r="P1684" s="15">
        <f t="shared" si="414"/>
        <v>30.033964095099467</v>
      </c>
      <c r="Q1684" s="10"/>
      <c r="R1684" s="10"/>
      <c r="S1684" s="10"/>
    </row>
    <row r="1685" spans="1:19" ht="22" customHeight="1" x14ac:dyDescent="0.3">
      <c r="A1685" s="2">
        <v>43048</v>
      </c>
      <c r="B1685" s="21" t="str">
        <f t="shared" si="412"/>
        <v>November, 2017</v>
      </c>
      <c r="C1685" s="21" t="str">
        <f t="shared" si="413"/>
        <v>November, 2017´</v>
      </c>
      <c r="D1685" s="3" t="s">
        <v>32</v>
      </c>
      <c r="E1685" s="3" t="s">
        <v>435</v>
      </c>
      <c r="F1685" s="3" t="s">
        <v>1714</v>
      </c>
      <c r="G1685" s="3" t="s">
        <v>44</v>
      </c>
      <c r="H1685" s="3" t="s">
        <v>100</v>
      </c>
      <c r="I1685" s="3" t="s">
        <v>1837</v>
      </c>
      <c r="J1685" s="12" t="str">
        <f>IF(ISNUMBER(SEARCH("2,4 D",I1685)),"2,4-Dichlorophenoxyacetic acid",IF(ISNUMBER(SEARCH("ACIDO",I1685)),"2,4-Dichlorophenoxyacetic acid",IF(ISNUMBER(SEARCH("NAPHTHA",I1685)),"Aromatic Solvent Mixture",IF(ISNUMBER(SEARCH("DIMETHYLAMINE",I1685)),"Dimethylamine",IF(ISNUMBER(SEARCH("DIMETILAMINA",I1685)),"Dimethylamine",IF(ISNUMBER(SEARCH("JUMP",I1685)),"Diuron",IF(ISNUMBER(SEARCH("2-AMINO-2,3-DIMETHYL BUTYRAMIDE",I1685)),"Herbicide Amine Intermediate",IF(ISNUMBER(SEARCH("TEBUTHIURON",I1685)),"Tebuthiuron","FIXIT"))))))))</f>
        <v>Dimethylamine</v>
      </c>
      <c r="K1685" s="12" t="str">
        <f t="shared" si="410"/>
        <v>Not Identified</v>
      </c>
      <c r="L1685" s="12" t="str">
        <f t="shared" si="411"/>
        <v>General Chemical</v>
      </c>
      <c r="M1685" s="4">
        <v>18970</v>
      </c>
      <c r="N1685" s="4">
        <v>18.97</v>
      </c>
      <c r="O1685" s="4">
        <v>22000</v>
      </c>
      <c r="P1685" s="15">
        <f t="shared" si="414"/>
        <v>1.1597258829731154</v>
      </c>
      <c r="Q1685" s="10"/>
      <c r="R1685" s="10"/>
      <c r="S1685" s="10"/>
    </row>
    <row r="1686" spans="1:19" ht="22" customHeight="1" x14ac:dyDescent="0.3">
      <c r="A1686" s="5">
        <v>43046</v>
      </c>
      <c r="B1686" s="21" t="str">
        <f t="shared" si="412"/>
        <v>November, 2017</v>
      </c>
      <c r="C1686" s="21" t="str">
        <f t="shared" si="413"/>
        <v>November, 2017´</v>
      </c>
      <c r="D1686" s="6" t="s">
        <v>32</v>
      </c>
      <c r="E1686" s="6" t="s">
        <v>507</v>
      </c>
      <c r="F1686" s="6" t="s">
        <v>106</v>
      </c>
      <c r="G1686" s="6" t="s">
        <v>44</v>
      </c>
      <c r="H1686" s="6" t="s">
        <v>159</v>
      </c>
      <c r="I1686" s="6" t="s">
        <v>1838</v>
      </c>
      <c r="J1686" s="12" t="str">
        <f t="shared" si="415"/>
        <v>Glyphosate</v>
      </c>
      <c r="K1686" s="12" t="str">
        <f t="shared" si="410"/>
        <v>Not Identified</v>
      </c>
      <c r="L1686" s="12" t="str">
        <f t="shared" si="411"/>
        <v>General Chemical</v>
      </c>
      <c r="M1686" s="7">
        <v>139320.01</v>
      </c>
      <c r="N1686" s="7">
        <v>139.32</v>
      </c>
      <c r="O1686" s="7">
        <v>774000</v>
      </c>
      <c r="P1686" s="15">
        <f t="shared" si="414"/>
        <v>5.5555551567933419</v>
      </c>
      <c r="Q1686" s="7"/>
      <c r="R1686" s="7"/>
      <c r="S1686" s="7"/>
    </row>
    <row r="1687" spans="1:19" ht="22" customHeight="1" x14ac:dyDescent="0.3">
      <c r="A1687" s="2">
        <v>43046</v>
      </c>
      <c r="B1687" s="21" t="str">
        <f t="shared" si="412"/>
        <v>November, 2017</v>
      </c>
      <c r="C1687" s="21" t="str">
        <f t="shared" si="413"/>
        <v>November, 2017´</v>
      </c>
      <c r="D1687" s="3" t="s">
        <v>32</v>
      </c>
      <c r="E1687" s="3" t="s">
        <v>507</v>
      </c>
      <c r="F1687" s="3" t="s">
        <v>106</v>
      </c>
      <c r="G1687" s="3" t="s">
        <v>44</v>
      </c>
      <c r="H1687" s="3" t="s">
        <v>159</v>
      </c>
      <c r="I1687" s="3" t="s">
        <v>1838</v>
      </c>
      <c r="J1687" s="12" t="str">
        <f t="shared" si="415"/>
        <v>Glyphosate</v>
      </c>
      <c r="K1687" s="12" t="str">
        <f t="shared" si="410"/>
        <v>Not Identified</v>
      </c>
      <c r="L1687" s="12" t="str">
        <f t="shared" si="411"/>
        <v>General Chemical</v>
      </c>
      <c r="M1687" s="4">
        <v>139320.01</v>
      </c>
      <c r="N1687" s="4">
        <v>139.32</v>
      </c>
      <c r="O1687" s="4">
        <v>774000</v>
      </c>
      <c r="P1687" s="15">
        <f t="shared" si="414"/>
        <v>5.5555551567933419</v>
      </c>
      <c r="Q1687" s="10"/>
      <c r="R1687" s="10"/>
      <c r="S1687" s="10"/>
    </row>
    <row r="1688" spans="1:19" ht="22" customHeight="1" x14ac:dyDescent="0.3">
      <c r="A1688" s="5">
        <v>43046</v>
      </c>
      <c r="B1688" s="21" t="str">
        <f t="shared" si="412"/>
        <v>November, 2017</v>
      </c>
      <c r="C1688" s="21" t="str">
        <f t="shared" si="413"/>
        <v>November, 2017´</v>
      </c>
      <c r="D1688" s="6" t="s">
        <v>32</v>
      </c>
      <c r="E1688" s="6" t="s">
        <v>305</v>
      </c>
      <c r="F1688" s="6" t="s">
        <v>310</v>
      </c>
      <c r="G1688" s="6" t="s">
        <v>44</v>
      </c>
      <c r="H1688" s="6" t="s">
        <v>140</v>
      </c>
      <c r="I1688" s="6" t="s">
        <v>1839</v>
      </c>
      <c r="J1688" s="12" t="str">
        <f>IF(ISNUMBER(SEARCH("2,4 D",I1688)),"2,4-Dichlorophenoxyacetic acid",IF(ISNUMBER(SEARCH("ACIDO",I1688)),"2,4-Dichlorophenoxyacetic acid",IF(ISNUMBER(SEARCH("NAPHTHA",I1688)),"Aromatic Solvent Mixture",IF(ISNUMBER(SEARCH("DIMETHYLAMINE",I1688)),"Dimethylamine",IF(ISNUMBER(SEARCH("DIMETILAMINA",I1688)),"Dimethylamine",IF(ISNUMBER(SEARCH("JUMP",I1688)),"Diuron",IF(ISNUMBER(SEARCH("2-AMINO-2,3-DIMETHYL BUTYRAMIDE",I1688)),"Herbicide Amine Intermediate",IF(ISNUMBER(SEARCH("TEBUTHIURON",I1688)),"Tebuthiuron","FIXIT"))))))))</f>
        <v>Dimethylamine</v>
      </c>
      <c r="K1688" s="12" t="str">
        <f t="shared" si="410"/>
        <v>Not Identified</v>
      </c>
      <c r="L1688" s="12" t="str">
        <f t="shared" si="411"/>
        <v>General Chemical</v>
      </c>
      <c r="M1688" s="7">
        <v>38470</v>
      </c>
      <c r="N1688" s="7">
        <v>38.47</v>
      </c>
      <c r="O1688" s="7">
        <v>36200</v>
      </c>
      <c r="P1688" s="15">
        <f t="shared" si="414"/>
        <v>0.9409929815440603</v>
      </c>
      <c r="Q1688" s="7"/>
      <c r="R1688" s="7"/>
      <c r="S1688" s="7"/>
    </row>
    <row r="1689" spans="1:19" ht="22" customHeight="1" x14ac:dyDescent="0.3">
      <c r="A1689" s="2">
        <v>43044</v>
      </c>
      <c r="B1689" s="21" t="str">
        <f t="shared" si="412"/>
        <v>November, 2017</v>
      </c>
      <c r="C1689" s="21" t="str">
        <f t="shared" si="413"/>
        <v>November, 2017´</v>
      </c>
      <c r="D1689" s="3" t="s">
        <v>32</v>
      </c>
      <c r="E1689" s="3" t="s">
        <v>51</v>
      </c>
      <c r="F1689" s="3" t="s">
        <v>60</v>
      </c>
      <c r="G1689" s="3" t="s">
        <v>44</v>
      </c>
      <c r="H1689" s="3" t="s">
        <v>519</v>
      </c>
      <c r="I1689" s="3" t="s">
        <v>1840</v>
      </c>
      <c r="J1689" s="12" t="str">
        <f t="shared" si="415"/>
        <v>Acephate</v>
      </c>
      <c r="K1689" s="12" t="str">
        <f t="shared" si="410"/>
        <v>Rapel</v>
      </c>
      <c r="L1689" s="12" t="str">
        <f t="shared" si="411"/>
        <v>Insecticide</v>
      </c>
      <c r="M1689" s="4">
        <v>67500</v>
      </c>
      <c r="N1689" s="4">
        <v>67.5</v>
      </c>
      <c r="O1689" s="4">
        <v>709000</v>
      </c>
      <c r="P1689" s="15">
        <f t="shared" si="414"/>
        <v>10.503703703703703</v>
      </c>
      <c r="Q1689" s="10"/>
      <c r="R1689" s="10"/>
      <c r="S1689" s="10"/>
    </row>
    <row r="1690" spans="1:19" ht="22" customHeight="1" x14ac:dyDescent="0.3">
      <c r="A1690" s="5">
        <v>43042</v>
      </c>
      <c r="B1690" s="21" t="str">
        <f t="shared" si="412"/>
        <v>November, 2017</v>
      </c>
      <c r="C1690" s="21" t="str">
        <f t="shared" si="413"/>
        <v>November, 2017´</v>
      </c>
      <c r="D1690" s="6" t="s">
        <v>32</v>
      </c>
      <c r="E1690" s="6" t="s">
        <v>507</v>
      </c>
      <c r="F1690" s="6" t="s">
        <v>106</v>
      </c>
      <c r="G1690" s="6" t="s">
        <v>44</v>
      </c>
      <c r="H1690" s="6" t="s">
        <v>159</v>
      </c>
      <c r="I1690" s="6" t="s">
        <v>1841</v>
      </c>
      <c r="J1690" s="12" t="str">
        <f t="shared" si="415"/>
        <v>Glyphosate</v>
      </c>
      <c r="K1690" s="12" t="str">
        <f t="shared" si="410"/>
        <v>Not Identified</v>
      </c>
      <c r="L1690" s="12" t="str">
        <f t="shared" si="411"/>
        <v>General Chemical</v>
      </c>
      <c r="M1690" s="7">
        <v>139320.01</v>
      </c>
      <c r="N1690" s="7">
        <v>139.32</v>
      </c>
      <c r="O1690" s="7">
        <v>774000</v>
      </c>
      <c r="P1690" s="15">
        <f t="shared" si="414"/>
        <v>5.5555551567933419</v>
      </c>
      <c r="Q1690" s="7"/>
      <c r="R1690" s="7"/>
      <c r="S1690" s="7"/>
    </row>
    <row r="1691" spans="1:19" ht="22" customHeight="1" x14ac:dyDescent="0.3">
      <c r="A1691" s="2">
        <v>43041</v>
      </c>
      <c r="B1691" s="21" t="str">
        <f t="shared" si="412"/>
        <v>November, 2017</v>
      </c>
      <c r="C1691" s="21" t="str">
        <f t="shared" si="413"/>
        <v>November, 2017´</v>
      </c>
      <c r="D1691" s="3" t="s">
        <v>32</v>
      </c>
      <c r="E1691" s="3" t="s">
        <v>77</v>
      </c>
      <c r="F1691" s="3" t="s">
        <v>227</v>
      </c>
      <c r="G1691" s="3" t="s">
        <v>44</v>
      </c>
      <c r="H1691" s="3" t="s">
        <v>440</v>
      </c>
      <c r="I1691" s="3" t="s">
        <v>1842</v>
      </c>
      <c r="J1691" s="12" t="s">
        <v>3147</v>
      </c>
      <c r="K1691" s="12" t="str">
        <f t="shared" si="410"/>
        <v>Mirador</v>
      </c>
      <c r="L1691" s="12" t="str">
        <f t="shared" si="411"/>
        <v>Fungicide</v>
      </c>
      <c r="M1691" s="4">
        <v>7970</v>
      </c>
      <c r="N1691" s="4">
        <v>7.97</v>
      </c>
      <c r="O1691" s="4">
        <v>276000</v>
      </c>
      <c r="P1691" s="15">
        <f t="shared" si="414"/>
        <v>34.629861982434129</v>
      </c>
      <c r="Q1691" s="10"/>
      <c r="R1691" s="10"/>
      <c r="S1691" s="10"/>
    </row>
    <row r="1692" spans="1:19" ht="22" customHeight="1" x14ac:dyDescent="0.3">
      <c r="A1692" s="5">
        <v>43041</v>
      </c>
      <c r="B1692" s="21" t="str">
        <f t="shared" si="412"/>
        <v>November, 2017</v>
      </c>
      <c r="C1692" s="21" t="str">
        <f t="shared" si="413"/>
        <v>November, 2017´</v>
      </c>
      <c r="D1692" s="6" t="s">
        <v>32</v>
      </c>
      <c r="E1692" s="6" t="s">
        <v>65</v>
      </c>
      <c r="F1692" s="6" t="s">
        <v>227</v>
      </c>
      <c r="G1692" s="6" t="s">
        <v>44</v>
      </c>
      <c r="H1692" s="6" t="s">
        <v>71</v>
      </c>
      <c r="I1692" s="6" t="s">
        <v>1620</v>
      </c>
      <c r="J1692" s="12" t="str">
        <f t="shared" si="415"/>
        <v>Diuron</v>
      </c>
      <c r="K1692" s="12" t="str">
        <f t="shared" si="410"/>
        <v>Jump</v>
      </c>
      <c r="L1692" s="12" t="str">
        <f t="shared" si="411"/>
        <v>Herbicide</v>
      </c>
      <c r="M1692" s="7">
        <v>23840</v>
      </c>
      <c r="N1692" s="7">
        <v>23.84</v>
      </c>
      <c r="O1692" s="7">
        <v>204000</v>
      </c>
      <c r="P1692" s="15">
        <f t="shared" si="414"/>
        <v>8.5570469798657722</v>
      </c>
      <c r="Q1692" s="7"/>
      <c r="R1692" s="7"/>
      <c r="S1692" s="7"/>
    </row>
    <row r="1693" spans="1:19" ht="22" customHeight="1" x14ac:dyDescent="0.3">
      <c r="A1693" s="2">
        <v>43041</v>
      </c>
      <c r="B1693" s="21" t="str">
        <f t="shared" si="412"/>
        <v>November, 2017</v>
      </c>
      <c r="C1693" s="21" t="str">
        <f t="shared" si="413"/>
        <v>November, 2017´</v>
      </c>
      <c r="D1693" s="3" t="s">
        <v>32</v>
      </c>
      <c r="E1693" s="3" t="s">
        <v>77</v>
      </c>
      <c r="F1693" s="3" t="s">
        <v>227</v>
      </c>
      <c r="G1693" s="3" t="s">
        <v>44</v>
      </c>
      <c r="H1693" s="3" t="s">
        <v>82</v>
      </c>
      <c r="I1693" s="3" t="s">
        <v>1843</v>
      </c>
      <c r="J1693" s="12" t="str">
        <f>IF(ISNUMBER(SEARCH("TRIFLUOROMETHYL",I1635)),"2-(Trifluoromethyl)pyridine",IF(ISNUMBER(SEARCH("GALIL",I1635)),"Imidachloprid",IF(ISNUMBER(SEARCH("SUPRATHION",I1635)),"Methidathion",IF(ISNUMBER(SEARCH("ETHYLAN",I1635)),"Non Ionic Surfactant",IF(ISNUMBER(SEARCH("FIPRONIL",I1635)),"Fipronil","FIX IT")))))</f>
        <v>Non Ionic Surfactant</v>
      </c>
      <c r="K1693" s="12" t="str">
        <f t="shared" si="410"/>
        <v>Not Identified</v>
      </c>
      <c r="L1693" s="12" t="str">
        <f t="shared" si="411"/>
        <v>General Chemical</v>
      </c>
      <c r="M1693" s="4">
        <v>82440</v>
      </c>
      <c r="N1693" s="4">
        <v>82.44</v>
      </c>
      <c r="O1693" s="4">
        <v>1774000</v>
      </c>
      <c r="P1693" s="15">
        <f t="shared" si="414"/>
        <v>21.518680252304705</v>
      </c>
      <c r="Q1693" s="10"/>
      <c r="R1693" s="10"/>
      <c r="S1693" s="10"/>
    </row>
    <row r="1694" spans="1:19" ht="22" customHeight="1" x14ac:dyDescent="0.3">
      <c r="A1694" s="5">
        <v>43040</v>
      </c>
      <c r="B1694" s="21" t="str">
        <f t="shared" si="412"/>
        <v>November, 2017</v>
      </c>
      <c r="C1694" s="21" t="str">
        <f t="shared" si="413"/>
        <v>November, 2017´</v>
      </c>
      <c r="D1694" s="6" t="s">
        <v>84</v>
      </c>
      <c r="E1694" s="6" t="s">
        <v>769</v>
      </c>
      <c r="F1694" s="6" t="s">
        <v>60</v>
      </c>
      <c r="G1694" s="6" t="s">
        <v>44</v>
      </c>
      <c r="H1694" s="6" t="s">
        <v>410</v>
      </c>
      <c r="I1694" s="6" t="s">
        <v>1803</v>
      </c>
      <c r="J1694" s="12" t="s">
        <v>3169</v>
      </c>
      <c r="K1694" s="12" t="str">
        <f t="shared" si="410"/>
        <v>Not Identified</v>
      </c>
      <c r="L1694" s="12" t="str">
        <f t="shared" si="411"/>
        <v>General Chemical</v>
      </c>
      <c r="M1694" s="7">
        <v>22088</v>
      </c>
      <c r="N1694" s="7">
        <v>22.09</v>
      </c>
      <c r="O1694" s="7">
        <v>33300</v>
      </c>
      <c r="P1694" s="15">
        <f t="shared" si="414"/>
        <v>1.5076059398768562</v>
      </c>
      <c r="Q1694" s="7"/>
      <c r="R1694" s="7"/>
      <c r="S1694" s="7"/>
    </row>
    <row r="1695" spans="1:19" ht="22" customHeight="1" x14ac:dyDescent="0.3">
      <c r="A1695" s="2">
        <v>43037</v>
      </c>
      <c r="B1695" s="21" t="str">
        <f t="shared" si="412"/>
        <v>October, 2017</v>
      </c>
      <c r="C1695" s="21" t="str">
        <f t="shared" si="413"/>
        <v>October, 2017´</v>
      </c>
      <c r="D1695" s="3" t="s">
        <v>32</v>
      </c>
      <c r="E1695" s="3" t="s">
        <v>77</v>
      </c>
      <c r="F1695" s="3" t="s">
        <v>67</v>
      </c>
      <c r="G1695" s="3" t="s">
        <v>44</v>
      </c>
      <c r="H1695" s="3" t="s">
        <v>440</v>
      </c>
      <c r="I1695" s="3" t="s">
        <v>1844</v>
      </c>
      <c r="J1695" s="12" t="s">
        <v>3147</v>
      </c>
      <c r="K1695" s="12" t="str">
        <f t="shared" si="410"/>
        <v>Mirador</v>
      </c>
      <c r="L1695" s="12" t="str">
        <f t="shared" si="411"/>
        <v>Fungicide</v>
      </c>
      <c r="M1695" s="4">
        <v>15940</v>
      </c>
      <c r="N1695" s="4">
        <v>15.94</v>
      </c>
      <c r="O1695" s="4">
        <v>563000</v>
      </c>
      <c r="P1695" s="15">
        <f t="shared" si="414"/>
        <v>35.319949811794231</v>
      </c>
      <c r="Q1695" s="10"/>
      <c r="R1695" s="10"/>
      <c r="S1695" s="10"/>
    </row>
    <row r="1696" spans="1:19" ht="22" customHeight="1" x14ac:dyDescent="0.3">
      <c r="A1696" s="5">
        <v>43037</v>
      </c>
      <c r="B1696" s="21" t="str">
        <f t="shared" si="412"/>
        <v>October, 2017</v>
      </c>
      <c r="C1696" s="21" t="str">
        <f t="shared" si="413"/>
        <v>October, 2017´</v>
      </c>
      <c r="D1696" s="6" t="s">
        <v>32</v>
      </c>
      <c r="E1696" s="6" t="s">
        <v>77</v>
      </c>
      <c r="F1696" s="6" t="s">
        <v>67</v>
      </c>
      <c r="G1696" s="6" t="s">
        <v>44</v>
      </c>
      <c r="H1696" s="6" t="s">
        <v>643</v>
      </c>
      <c r="I1696" s="6" t="s">
        <v>1845</v>
      </c>
      <c r="J1696" s="12" t="s">
        <v>3193</v>
      </c>
      <c r="K1696" s="12" t="str">
        <f t="shared" si="410"/>
        <v>Galil</v>
      </c>
      <c r="L1696" s="12" t="str">
        <f t="shared" si="411"/>
        <v>Insecticide</v>
      </c>
      <c r="M1696" s="7">
        <v>61830</v>
      </c>
      <c r="N1696" s="7">
        <v>61.83</v>
      </c>
      <c r="O1696" s="7">
        <v>1786000</v>
      </c>
      <c r="P1696" s="15">
        <f t="shared" si="414"/>
        <v>28.885654213165129</v>
      </c>
      <c r="Q1696" s="7"/>
      <c r="R1696" s="7"/>
      <c r="S1696" s="7"/>
    </row>
    <row r="1697" spans="1:19" ht="22" customHeight="1" x14ac:dyDescent="0.3">
      <c r="A1697" s="2">
        <v>43037</v>
      </c>
      <c r="B1697" s="21" t="str">
        <f t="shared" si="412"/>
        <v>October, 2017</v>
      </c>
      <c r="C1697" s="21" t="str">
        <f t="shared" si="413"/>
        <v>October, 2017´</v>
      </c>
      <c r="D1697" s="3" t="s">
        <v>32</v>
      </c>
      <c r="E1697" s="3" t="s">
        <v>77</v>
      </c>
      <c r="F1697" s="3" t="s">
        <v>67</v>
      </c>
      <c r="G1697" s="3" t="s">
        <v>44</v>
      </c>
      <c r="H1697" s="3" t="s">
        <v>234</v>
      </c>
      <c r="I1697" s="3" t="s">
        <v>1846</v>
      </c>
      <c r="J1697" s="12" t="s">
        <v>3223</v>
      </c>
      <c r="K1697" s="12" t="str">
        <f t="shared" si="410"/>
        <v>Ardent</v>
      </c>
      <c r="L1697" s="12" t="str">
        <f t="shared" si="411"/>
        <v>Fungicide</v>
      </c>
      <c r="M1697" s="4">
        <v>17400</v>
      </c>
      <c r="N1697" s="4">
        <v>17.399999999999999</v>
      </c>
      <c r="O1697" s="4">
        <v>67900</v>
      </c>
      <c r="P1697" s="15">
        <f t="shared" si="414"/>
        <v>3.9022988505747125</v>
      </c>
      <c r="Q1697" s="10"/>
      <c r="R1697" s="10"/>
      <c r="S1697" s="10"/>
    </row>
    <row r="1698" spans="1:19" ht="22" customHeight="1" x14ac:dyDescent="0.3">
      <c r="A1698" s="5">
        <v>43037</v>
      </c>
      <c r="B1698" s="21" t="str">
        <f t="shared" si="412"/>
        <v>October, 2017</v>
      </c>
      <c r="C1698" s="21" t="str">
        <f t="shared" si="413"/>
        <v>October, 2017´</v>
      </c>
      <c r="D1698" s="6" t="s">
        <v>32</v>
      </c>
      <c r="E1698" s="6" t="s">
        <v>77</v>
      </c>
      <c r="F1698" s="6" t="s">
        <v>227</v>
      </c>
      <c r="G1698" s="6" t="s">
        <v>44</v>
      </c>
      <c r="H1698" s="6" t="s">
        <v>440</v>
      </c>
      <c r="I1698" s="6" t="s">
        <v>1847</v>
      </c>
      <c r="J1698" s="12" t="s">
        <v>3147</v>
      </c>
      <c r="K1698" s="12" t="str">
        <f t="shared" si="410"/>
        <v>Mirador</v>
      </c>
      <c r="L1698" s="12" t="str">
        <f t="shared" si="411"/>
        <v>Fungicide</v>
      </c>
      <c r="M1698" s="7">
        <v>7173</v>
      </c>
      <c r="N1698" s="7">
        <v>7.17</v>
      </c>
      <c r="O1698" s="7">
        <v>253000</v>
      </c>
      <c r="P1698" s="15">
        <f t="shared" si="414"/>
        <v>35.271155722849578</v>
      </c>
      <c r="Q1698" s="7"/>
      <c r="R1698" s="7"/>
      <c r="S1698" s="7"/>
    </row>
    <row r="1699" spans="1:19" ht="22" customHeight="1" x14ac:dyDescent="0.3">
      <c r="A1699" s="2">
        <v>43037</v>
      </c>
      <c r="B1699" s="21" t="str">
        <f t="shared" si="412"/>
        <v>October, 2017</v>
      </c>
      <c r="C1699" s="21" t="str">
        <f t="shared" si="413"/>
        <v>October, 2017´</v>
      </c>
      <c r="D1699" s="3" t="s">
        <v>32</v>
      </c>
      <c r="E1699" s="3" t="s">
        <v>65</v>
      </c>
      <c r="F1699" s="3" t="s">
        <v>67</v>
      </c>
      <c r="G1699" s="3" t="s">
        <v>44</v>
      </c>
      <c r="H1699" s="3" t="s">
        <v>71</v>
      </c>
      <c r="I1699" s="3" t="s">
        <v>1848</v>
      </c>
      <c r="J1699" s="12" t="str">
        <f t="shared" si="415"/>
        <v>Diuron</v>
      </c>
      <c r="K1699" s="12" t="str">
        <f t="shared" si="410"/>
        <v>Jump</v>
      </c>
      <c r="L1699" s="12" t="str">
        <f t="shared" si="411"/>
        <v>Herbicide</v>
      </c>
      <c r="M1699" s="4">
        <v>119200</v>
      </c>
      <c r="N1699" s="4">
        <v>119.2</v>
      </c>
      <c r="O1699" s="4">
        <v>1043000</v>
      </c>
      <c r="P1699" s="15">
        <f t="shared" si="414"/>
        <v>8.75</v>
      </c>
      <c r="Q1699" s="10"/>
      <c r="R1699" s="10"/>
      <c r="S1699" s="10"/>
    </row>
    <row r="1700" spans="1:19" ht="22" customHeight="1" x14ac:dyDescent="0.3">
      <c r="A1700" s="5">
        <v>43037</v>
      </c>
      <c r="B1700" s="21" t="str">
        <f t="shared" si="412"/>
        <v>October, 2017</v>
      </c>
      <c r="C1700" s="21" t="str">
        <f t="shared" si="413"/>
        <v>October, 2017´</v>
      </c>
      <c r="D1700" s="6" t="s">
        <v>32</v>
      </c>
      <c r="E1700" s="6" t="s">
        <v>65</v>
      </c>
      <c r="F1700" s="6" t="s">
        <v>67</v>
      </c>
      <c r="G1700" s="6" t="s">
        <v>44</v>
      </c>
      <c r="H1700" s="6" t="s">
        <v>71</v>
      </c>
      <c r="I1700" s="6" t="s">
        <v>1187</v>
      </c>
      <c r="J1700" s="12" t="str">
        <f>IF(ISNUMBER(SEARCH("2,4 D",I1700)),"2,4-Dichlorophenoxyacetic acid",IF(ISNUMBER(SEARCH("ACIDO",I1700)),"2,4-Dichlorophenoxyacetic acid",IF(ISNUMBER(SEARCH("NAPHTHA",I1700)),"Aromatic Solvent Mixture",IF(ISNUMBER(SEARCH("DIMETHYLAMINE",I1700)),"Dimethylamine",IF(ISNUMBER(SEARCH("DIMETILAMINA",I1700)),"Dimethylamine",IF(ISNUMBER(SEARCH("JUMP",I1700)),"Diuron",IF(ISNUMBER(SEARCH("2-AMINO-2,3-DIMETHYL BUTYRAMIDE",I1700)),"Herbicide Amine Intermediate",IF(ISNUMBER(SEARCH("TEBUTHIURON",I1700)),"Tebuthiuron","FIXIT"))))))))</f>
        <v>Diuron</v>
      </c>
      <c r="K1700" s="12" t="str">
        <f t="shared" si="410"/>
        <v>Jump</v>
      </c>
      <c r="L1700" s="12" t="str">
        <f t="shared" si="411"/>
        <v>Herbicide</v>
      </c>
      <c r="M1700" s="7">
        <v>22348</v>
      </c>
      <c r="N1700" s="7">
        <v>22.35</v>
      </c>
      <c r="O1700" s="7">
        <v>196000</v>
      </c>
      <c r="P1700" s="15">
        <f t="shared" si="414"/>
        <v>8.7703597637372468</v>
      </c>
      <c r="Q1700" s="7"/>
      <c r="R1700" s="7"/>
      <c r="S1700" s="7"/>
    </row>
    <row r="1701" spans="1:19" ht="22" customHeight="1" x14ac:dyDescent="0.3">
      <c r="A1701" s="2">
        <v>43037</v>
      </c>
      <c r="B1701" s="21" t="str">
        <f t="shared" si="412"/>
        <v>October, 2017</v>
      </c>
      <c r="C1701" s="21" t="str">
        <f t="shared" si="413"/>
        <v>October, 2017´</v>
      </c>
      <c r="D1701" s="3" t="s">
        <v>32</v>
      </c>
      <c r="E1701" s="3" t="s">
        <v>77</v>
      </c>
      <c r="F1701" s="3" t="s">
        <v>67</v>
      </c>
      <c r="G1701" s="3" t="s">
        <v>44</v>
      </c>
      <c r="H1701" s="3" t="s">
        <v>82</v>
      </c>
      <c r="I1701" s="3" t="s">
        <v>1849</v>
      </c>
      <c r="J1701" s="18" t="s">
        <v>3193</v>
      </c>
      <c r="K1701" s="12" t="str">
        <f t="shared" si="410"/>
        <v>Galil</v>
      </c>
      <c r="L1701" s="12" t="str">
        <f t="shared" si="411"/>
        <v>Insecticide</v>
      </c>
      <c r="M1701" s="4">
        <v>144270</v>
      </c>
      <c r="N1701" s="4">
        <v>144.27000000000001</v>
      </c>
      <c r="O1701" s="4">
        <v>3116000</v>
      </c>
      <c r="P1701" s="15">
        <f t="shared" si="414"/>
        <v>21.598391904068759</v>
      </c>
      <c r="Q1701" s="10"/>
      <c r="R1701" s="10"/>
      <c r="S1701" s="10"/>
    </row>
    <row r="1702" spans="1:19" ht="22" customHeight="1" x14ac:dyDescent="0.3">
      <c r="A1702" s="5">
        <v>43037</v>
      </c>
      <c r="B1702" s="21" t="str">
        <f t="shared" si="412"/>
        <v>October, 2017</v>
      </c>
      <c r="C1702" s="21" t="str">
        <f t="shared" si="413"/>
        <v>October, 2017´</v>
      </c>
      <c r="D1702" s="6" t="s">
        <v>32</v>
      </c>
      <c r="E1702" s="6" t="s">
        <v>65</v>
      </c>
      <c r="F1702" s="6" t="s">
        <v>67</v>
      </c>
      <c r="G1702" s="6" t="s">
        <v>44</v>
      </c>
      <c r="H1702" s="6" t="s">
        <v>73</v>
      </c>
      <c r="I1702" s="6" t="s">
        <v>1850</v>
      </c>
      <c r="J1702" s="12" t="str">
        <f t="shared" si="415"/>
        <v>Clethodim</v>
      </c>
      <c r="K1702" s="12" t="str">
        <f t="shared" si="410"/>
        <v>Platinum</v>
      </c>
      <c r="L1702" s="12" t="str">
        <f t="shared" si="411"/>
        <v>Herbicide</v>
      </c>
      <c r="M1702" s="7">
        <v>119966</v>
      </c>
      <c r="N1702" s="7">
        <v>119.97</v>
      </c>
      <c r="O1702" s="7">
        <v>1050000</v>
      </c>
      <c r="P1702" s="15">
        <f t="shared" si="414"/>
        <v>8.7524798692963</v>
      </c>
      <c r="Q1702" s="7"/>
      <c r="R1702" s="7"/>
      <c r="S1702" s="7"/>
    </row>
    <row r="1703" spans="1:19" ht="22" customHeight="1" x14ac:dyDescent="0.3">
      <c r="A1703" s="2">
        <v>43036</v>
      </c>
      <c r="B1703" s="21" t="str">
        <f t="shared" si="412"/>
        <v>October, 2017</v>
      </c>
      <c r="C1703" s="21" t="str">
        <f t="shared" si="413"/>
        <v>October, 2017´</v>
      </c>
      <c r="D1703" s="3" t="s">
        <v>32</v>
      </c>
      <c r="E1703" s="3" t="s">
        <v>51</v>
      </c>
      <c r="F1703" s="3" t="s">
        <v>60</v>
      </c>
      <c r="G1703" s="3" t="s">
        <v>44</v>
      </c>
      <c r="H1703" s="3" t="s">
        <v>519</v>
      </c>
      <c r="I1703" s="3" t="s">
        <v>1840</v>
      </c>
      <c r="J1703" s="12" t="str">
        <f t="shared" si="415"/>
        <v>Acephate</v>
      </c>
      <c r="K1703" s="12" t="str">
        <f t="shared" si="410"/>
        <v>Rapel</v>
      </c>
      <c r="L1703" s="12" t="str">
        <f t="shared" si="411"/>
        <v>Insecticide</v>
      </c>
      <c r="M1703" s="4">
        <v>67500</v>
      </c>
      <c r="N1703" s="4">
        <v>67.5</v>
      </c>
      <c r="O1703" s="4">
        <v>1096000</v>
      </c>
      <c r="P1703" s="15">
        <f t="shared" si="414"/>
        <v>16.237037037037037</v>
      </c>
      <c r="Q1703" s="10"/>
      <c r="R1703" s="10"/>
      <c r="S1703" s="10"/>
    </row>
    <row r="1704" spans="1:19" ht="22" customHeight="1" x14ac:dyDescent="0.3">
      <c r="A1704" s="5">
        <v>43033</v>
      </c>
      <c r="B1704" s="21" t="str">
        <f t="shared" si="412"/>
        <v>October, 2017</v>
      </c>
      <c r="C1704" s="21" t="str">
        <f t="shared" si="413"/>
        <v>October, 2017´</v>
      </c>
      <c r="D1704" s="6" t="s">
        <v>584</v>
      </c>
      <c r="E1704" s="6" t="s">
        <v>77</v>
      </c>
      <c r="F1704" s="6" t="s">
        <v>227</v>
      </c>
      <c r="G1704" s="6" t="s">
        <v>44</v>
      </c>
      <c r="H1704" s="6" t="s">
        <v>626</v>
      </c>
      <c r="I1704" s="6" t="s">
        <v>1851</v>
      </c>
      <c r="J1704" s="18" t="s">
        <v>3193</v>
      </c>
      <c r="K1704" s="12" t="str">
        <f t="shared" si="410"/>
        <v>Galil</v>
      </c>
      <c r="L1704" s="12" t="str">
        <f t="shared" si="411"/>
        <v>Insecticide</v>
      </c>
      <c r="M1704" s="7">
        <v>57600</v>
      </c>
      <c r="N1704" s="7">
        <v>57.6</v>
      </c>
      <c r="O1704" s="7">
        <v>1244000</v>
      </c>
      <c r="P1704" s="15">
        <f t="shared" si="414"/>
        <v>21.597222222222221</v>
      </c>
      <c r="Q1704" s="7"/>
      <c r="R1704" s="7"/>
      <c r="S1704" s="7"/>
    </row>
    <row r="1705" spans="1:19" ht="22" customHeight="1" x14ac:dyDescent="0.3">
      <c r="A1705" s="2">
        <v>43032</v>
      </c>
      <c r="B1705" s="21" t="str">
        <f t="shared" si="412"/>
        <v>October, 2017</v>
      </c>
      <c r="C1705" s="21" t="str">
        <f t="shared" si="413"/>
        <v>October, 2017´</v>
      </c>
      <c r="D1705" s="3" t="s">
        <v>32</v>
      </c>
      <c r="E1705" s="3" t="s">
        <v>278</v>
      </c>
      <c r="F1705" s="3" t="s">
        <v>60</v>
      </c>
      <c r="G1705" s="3" t="s">
        <v>44</v>
      </c>
      <c r="H1705" s="3" t="s">
        <v>80</v>
      </c>
      <c r="I1705" s="3" t="s">
        <v>987</v>
      </c>
      <c r="J1705" s="12" t="s">
        <v>3188</v>
      </c>
      <c r="K1705" s="12" t="str">
        <f t="shared" si="410"/>
        <v>Not Identified</v>
      </c>
      <c r="L1705" s="12" t="str">
        <f t="shared" si="411"/>
        <v>General Chemical</v>
      </c>
      <c r="M1705" s="4">
        <v>10860</v>
      </c>
      <c r="N1705" s="4">
        <v>10.86</v>
      </c>
      <c r="O1705" s="4">
        <v>170000</v>
      </c>
      <c r="P1705" s="15">
        <f t="shared" si="414"/>
        <v>15.653775322283609</v>
      </c>
      <c r="Q1705" s="10"/>
      <c r="R1705" s="10"/>
      <c r="S1705" s="10"/>
    </row>
    <row r="1706" spans="1:19" ht="22" customHeight="1" x14ac:dyDescent="0.3">
      <c r="A1706" s="5">
        <v>43031</v>
      </c>
      <c r="B1706" s="21" t="str">
        <f t="shared" si="412"/>
        <v>October, 2017</v>
      </c>
      <c r="C1706" s="21" t="str">
        <f t="shared" si="413"/>
        <v>October, 2017´</v>
      </c>
      <c r="D1706" s="6" t="s">
        <v>32</v>
      </c>
      <c r="E1706" s="6" t="s">
        <v>77</v>
      </c>
      <c r="F1706" s="6" t="s">
        <v>227</v>
      </c>
      <c r="G1706" s="6" t="s">
        <v>44</v>
      </c>
      <c r="H1706" s="6" t="s">
        <v>82</v>
      </c>
      <c r="I1706" s="6" t="s">
        <v>1852</v>
      </c>
      <c r="J1706" s="12" t="s">
        <v>3186</v>
      </c>
      <c r="K1706" s="12" t="str">
        <f t="shared" si="410"/>
        <v>Rimon</v>
      </c>
      <c r="L1706" s="12" t="str">
        <f t="shared" si="411"/>
        <v>Insecticide</v>
      </c>
      <c r="M1706" s="7">
        <v>28980</v>
      </c>
      <c r="N1706" s="7">
        <v>28.98</v>
      </c>
      <c r="O1706" s="7">
        <v>626000</v>
      </c>
      <c r="P1706" s="15">
        <f t="shared" si="414"/>
        <v>21.60110420979986</v>
      </c>
      <c r="Q1706" s="7"/>
      <c r="R1706" s="7"/>
      <c r="S1706" s="7"/>
    </row>
    <row r="1707" spans="1:19" ht="22" customHeight="1" x14ac:dyDescent="0.3">
      <c r="A1707" s="2">
        <v>43031</v>
      </c>
      <c r="B1707" s="21" t="str">
        <f t="shared" si="412"/>
        <v>October, 2017</v>
      </c>
      <c r="C1707" s="21" t="str">
        <f t="shared" si="413"/>
        <v>October, 2017´</v>
      </c>
      <c r="D1707" s="3" t="s">
        <v>32</v>
      </c>
      <c r="E1707" s="3" t="s">
        <v>65</v>
      </c>
      <c r="F1707" s="3" t="s">
        <v>227</v>
      </c>
      <c r="G1707" s="3" t="s">
        <v>44</v>
      </c>
      <c r="H1707" s="3" t="s">
        <v>73</v>
      </c>
      <c r="I1707" s="3" t="s">
        <v>1853</v>
      </c>
      <c r="J1707" s="12" t="str">
        <f t="shared" ref="J1707" si="416">IF(ISNUMBER(SEARCH("DMS",I1707)),"Dimethyl Sulfate",IF(ISNUMBER(SEARCH("2,4-XILIDIN",I1707)),"2,4-Xylidine",IF(ISNUMBER(SEARCH("GALIGAN",I1707)),"Oxyfluorfen",IF(ISNUMBER(SEARCH("DIMETHYLAMINE",I1707)),"Dimethylamine",IF(ISNUMBER(SEARCH("ORTHOFORMATE",I1707)),"Trimethyl orthoformate",IF(ISNUMBER(SEARCH("NOVALURON",I1707)),"Novaluron",IF(ISNUMBER(SEARCH("DIMETHYL SULPHATE",I1707)),"Dimethyl Sulphate",IF(ISNUMBER(SEARCH("ALTAPYNE",I1707)),"Acid Based Co-Emulsifier",IF(ISNUMBER(SEARCH("METHANESULFONYL",I1707)),"Methanesulfonyl chloride",IF(ISNUMBER(SEARCH("METHYL FORMATE",I1707)),"Methanoate",IF(ISNUMBER(SEARCH("FLUEN",I1707)),"Fluensulfone","FIX IT")))))))))))</f>
        <v>Oxyfluorfen</v>
      </c>
      <c r="K1707" s="12" t="str">
        <f t="shared" si="410"/>
        <v>Galigan 240 EC</v>
      </c>
      <c r="L1707" s="12" t="str">
        <f t="shared" si="411"/>
        <v>Herbicide</v>
      </c>
      <c r="M1707" s="4">
        <v>17618</v>
      </c>
      <c r="N1707" s="4">
        <v>17.62</v>
      </c>
      <c r="O1707" s="4">
        <v>154000</v>
      </c>
      <c r="P1707" s="15">
        <f t="shared" si="414"/>
        <v>8.7410602792598482</v>
      </c>
      <c r="Q1707" s="10"/>
      <c r="R1707" s="10"/>
      <c r="S1707" s="10"/>
    </row>
    <row r="1708" spans="1:19" ht="22" customHeight="1" x14ac:dyDescent="0.3">
      <c r="A1708" s="5">
        <v>43031</v>
      </c>
      <c r="B1708" s="21" t="str">
        <f t="shared" si="412"/>
        <v>October, 2017</v>
      </c>
      <c r="C1708" s="21" t="str">
        <f t="shared" si="413"/>
        <v>October, 2017´</v>
      </c>
      <c r="D1708" s="6" t="s">
        <v>32</v>
      </c>
      <c r="E1708" s="6" t="s">
        <v>65</v>
      </c>
      <c r="F1708" s="6" t="s">
        <v>227</v>
      </c>
      <c r="G1708" s="6" t="s">
        <v>44</v>
      </c>
      <c r="H1708" s="6" t="s">
        <v>73</v>
      </c>
      <c r="I1708" s="6" t="s">
        <v>1854</v>
      </c>
      <c r="J1708" s="12" t="s">
        <v>3158</v>
      </c>
      <c r="K1708" s="12" t="str">
        <f t="shared" si="410"/>
        <v>Patrol</v>
      </c>
      <c r="L1708" s="12" t="str">
        <f t="shared" si="411"/>
        <v>Herbicide</v>
      </c>
      <c r="M1708" s="7">
        <v>49665</v>
      </c>
      <c r="N1708" s="7">
        <v>49.67</v>
      </c>
      <c r="O1708" s="7">
        <v>435000</v>
      </c>
      <c r="P1708" s="15">
        <f t="shared" si="414"/>
        <v>8.7586831772878284</v>
      </c>
      <c r="Q1708" s="7"/>
      <c r="R1708" s="7"/>
      <c r="S1708" s="7"/>
    </row>
    <row r="1709" spans="1:19" ht="22" customHeight="1" x14ac:dyDescent="0.3">
      <c r="A1709" s="2">
        <v>43031</v>
      </c>
      <c r="B1709" s="21" t="str">
        <f t="shared" si="412"/>
        <v>October, 2017</v>
      </c>
      <c r="C1709" s="21" t="str">
        <f t="shared" si="413"/>
        <v>October, 2017´</v>
      </c>
      <c r="D1709" s="3" t="s">
        <v>32</v>
      </c>
      <c r="E1709" s="3" t="s">
        <v>77</v>
      </c>
      <c r="F1709" s="3" t="s">
        <v>227</v>
      </c>
      <c r="G1709" s="3" t="s">
        <v>44</v>
      </c>
      <c r="H1709" s="3" t="s">
        <v>82</v>
      </c>
      <c r="I1709" s="3" t="s">
        <v>1855</v>
      </c>
      <c r="J1709" s="18" t="s">
        <v>3193</v>
      </c>
      <c r="K1709" s="12" t="str">
        <f t="shared" si="410"/>
        <v>Galil</v>
      </c>
      <c r="L1709" s="12" t="str">
        <f t="shared" si="411"/>
        <v>Insecticide</v>
      </c>
      <c r="M1709" s="4">
        <v>144270</v>
      </c>
      <c r="N1709" s="4">
        <v>144.27000000000001</v>
      </c>
      <c r="O1709" s="4">
        <v>3116000</v>
      </c>
      <c r="P1709" s="15">
        <f t="shared" si="414"/>
        <v>21.598391904068759</v>
      </c>
      <c r="Q1709" s="10"/>
      <c r="R1709" s="10"/>
      <c r="S1709" s="10"/>
    </row>
    <row r="1710" spans="1:19" ht="22" customHeight="1" x14ac:dyDescent="0.3">
      <c r="A1710" s="5">
        <v>43031</v>
      </c>
      <c r="B1710" s="21" t="str">
        <f t="shared" si="412"/>
        <v>October, 2017</v>
      </c>
      <c r="C1710" s="21" t="str">
        <f t="shared" si="413"/>
        <v>October, 2017´</v>
      </c>
      <c r="D1710" s="6" t="s">
        <v>32</v>
      </c>
      <c r="E1710" s="6" t="s">
        <v>65</v>
      </c>
      <c r="F1710" s="6" t="s">
        <v>227</v>
      </c>
      <c r="G1710" s="6" t="s">
        <v>44</v>
      </c>
      <c r="H1710" s="6" t="s">
        <v>71</v>
      </c>
      <c r="I1710" s="6" t="s">
        <v>1856</v>
      </c>
      <c r="J1710" s="12" t="str">
        <f>IF(ISNUMBER(SEARCH("2,4 D",I1710)),"2,4-Dichlorophenoxyacetic acid",IF(ISNUMBER(SEARCH("ACIDO",I1710)),"2,4-Dichlorophenoxyacetic acid",IF(ISNUMBER(SEARCH("NAPHTHA",I1710)),"Aromatic Solvent Mixture",IF(ISNUMBER(SEARCH("DIMETHYLAMINE",I1710)),"Dimethylamine",IF(ISNUMBER(SEARCH("DIMETILAMINA",I1710)),"Dimethylamine",IF(ISNUMBER(SEARCH("JUMP",I1710)),"Diuron",IF(ISNUMBER(SEARCH("2-AMINO-2,3-DIMETHYL BUTYRAMIDE",I1710)),"Herbicide Amine Intermediate",IF(ISNUMBER(SEARCH("TEBUTHIURON",I1710)),"Tebuthiuron","FIXIT"))))))))</f>
        <v>Diuron</v>
      </c>
      <c r="K1710" s="12" t="str">
        <f t="shared" si="410"/>
        <v>Jump</v>
      </c>
      <c r="L1710" s="12" t="str">
        <f t="shared" si="411"/>
        <v>Herbicide</v>
      </c>
      <c r="M1710" s="7">
        <v>67044</v>
      </c>
      <c r="N1710" s="7">
        <v>67.040000000000006</v>
      </c>
      <c r="O1710" s="7">
        <v>587000</v>
      </c>
      <c r="P1710" s="15">
        <f t="shared" si="414"/>
        <v>8.7554441859077627</v>
      </c>
      <c r="Q1710" s="7"/>
      <c r="R1710" s="7"/>
      <c r="S1710" s="7"/>
    </row>
    <row r="1711" spans="1:19" ht="22" customHeight="1" x14ac:dyDescent="0.3">
      <c r="A1711" s="2">
        <v>43029</v>
      </c>
      <c r="B1711" s="21" t="str">
        <f t="shared" si="412"/>
        <v>October, 2017</v>
      </c>
      <c r="C1711" s="21" t="str">
        <f t="shared" si="413"/>
        <v>October, 2017´</v>
      </c>
      <c r="D1711" s="3" t="s">
        <v>32</v>
      </c>
      <c r="E1711" s="3" t="s">
        <v>65</v>
      </c>
      <c r="F1711" s="3" t="s">
        <v>67</v>
      </c>
      <c r="G1711" s="3" t="s">
        <v>44</v>
      </c>
      <c r="H1711" s="3" t="s">
        <v>71</v>
      </c>
      <c r="I1711" s="3" t="s">
        <v>1857</v>
      </c>
      <c r="J1711" s="12" t="s">
        <v>3120</v>
      </c>
      <c r="K1711" s="12" t="str">
        <f t="shared" si="410"/>
        <v>Jump</v>
      </c>
      <c r="L1711" s="12" t="str">
        <f t="shared" si="411"/>
        <v>Herbicide</v>
      </c>
      <c r="M1711" s="4">
        <v>22348</v>
      </c>
      <c r="N1711" s="4">
        <v>22.35</v>
      </c>
      <c r="O1711" s="4">
        <v>196000</v>
      </c>
      <c r="P1711" s="15">
        <f t="shared" si="414"/>
        <v>8.7703597637372468</v>
      </c>
      <c r="Q1711" s="10"/>
      <c r="R1711" s="10"/>
      <c r="S1711" s="10"/>
    </row>
    <row r="1712" spans="1:19" ht="22" customHeight="1" x14ac:dyDescent="0.3">
      <c r="A1712" s="5">
        <v>43029</v>
      </c>
      <c r="B1712" s="21" t="str">
        <f t="shared" si="412"/>
        <v>October, 2017</v>
      </c>
      <c r="C1712" s="21" t="str">
        <f t="shared" si="413"/>
        <v>October, 2017´</v>
      </c>
      <c r="D1712" s="6" t="s">
        <v>84</v>
      </c>
      <c r="E1712" s="6" t="s">
        <v>278</v>
      </c>
      <c r="F1712" s="6" t="s">
        <v>60</v>
      </c>
      <c r="G1712" s="6" t="s">
        <v>44</v>
      </c>
      <c r="H1712" s="6" t="s">
        <v>63</v>
      </c>
      <c r="I1712" s="6" t="s">
        <v>1858</v>
      </c>
      <c r="J1712" s="12" t="str">
        <f t="shared" ref="J1712" si="417">IF(ISNUMBER(SEARCH("2,4 D",I1710)),"2,4-Dichlorophenoxyacetic acid",IF(ISNUMBER(SEARCH("ACIDO",I1710)),"2,4-Dichlorophenoxyacetic acid",IF(ISNUMBER(SEARCH("NAPHTHA",I1710)),"Aromatic Solvent Mixture",IF(ISNUMBER(SEARCH("DIMETHYLAMINE",I1710)),"Dimethylamine",IF(ISNUMBER(SEARCH("DIMETILAMINA",I1710)),"Dimethylamine",IF(ISNUMBER(SEARCH("JUMP",I1710)),"Diuron",IF(ISNUMBER(SEARCH(" 2-AMINO-2,3-DIMETHYL BUTYRAMIDE",I1710)),"Herbicide Amine Intermediate",IF(ISNUMBER(SEARCH("TEBUTHIURON",I1710)),"Tebuthiuron",IF(ISNUMBER(SEARCH("DMS",I1710)),"Dimethyl Sulfate",IF(ISNUMBER(SEARCH("2,4-XILIDIN",I1710)),"2,4-Xylidine","FIX IT"))))))))))</f>
        <v>Diuron</v>
      </c>
      <c r="K1712" s="12" t="str">
        <f t="shared" si="410"/>
        <v>Jump</v>
      </c>
      <c r="L1712" s="12" t="str">
        <f t="shared" si="411"/>
        <v>Herbicide</v>
      </c>
      <c r="M1712" s="7">
        <v>20150</v>
      </c>
      <c r="N1712" s="7">
        <v>20.149999999999999</v>
      </c>
      <c r="O1712" s="7">
        <v>226000</v>
      </c>
      <c r="P1712" s="15">
        <f t="shared" si="414"/>
        <v>11.215880893300248</v>
      </c>
      <c r="Q1712" s="7"/>
      <c r="R1712" s="7"/>
      <c r="S1712" s="7"/>
    </row>
    <row r="1713" spans="1:19" ht="22" customHeight="1" x14ac:dyDescent="0.3">
      <c r="A1713" s="2">
        <v>43029</v>
      </c>
      <c r="B1713" s="21" t="str">
        <f t="shared" si="412"/>
        <v>October, 2017</v>
      </c>
      <c r="C1713" s="21" t="str">
        <f t="shared" si="413"/>
        <v>October, 2017´</v>
      </c>
      <c r="D1713" s="3" t="s">
        <v>32</v>
      </c>
      <c r="E1713" s="3" t="s">
        <v>77</v>
      </c>
      <c r="F1713" s="3" t="s">
        <v>67</v>
      </c>
      <c r="G1713" s="3" t="s">
        <v>44</v>
      </c>
      <c r="H1713" s="3" t="s">
        <v>243</v>
      </c>
      <c r="I1713" s="3" t="s">
        <v>1859</v>
      </c>
      <c r="J1713" s="12" t="str">
        <f t="shared" ref="J1713" si="418">IF(ISNUMBER(SEARCH("BUTYRAMIDE",I1713)),"2,3-Dimethyl Butyramide",IF(ISNUMBER(SEARCH("FOLPET",I1713)),"Folpet",IF(ISNUMBER(SEARCH("METHYL [2-({[6- (TRIFLUOROMETHYL) PYRIDIN-2-YL] OXY} METHYL) PHENYL",I1713)),"Esther",IF(ISNUMBER(SEARCH("TEBUCONAZOL",I1713)),"Tebuconazole",IF(ISNUMBER(SEARCH("DICHLOROPHENYL",I1713)),"Dichlorophenyl Isocyanates",IF(ISNUMBER(SEARCH("CAPTAN",I1713)),"Captan",IF(ISNUMBER(SEARCH("DIMETHYLACETAMID",I1713)),"Dimethylacetamide",IF(ISNUMBER(SEARCH("AFALON",I1713)),"Linuron","FIX IT"))))))))</f>
        <v>Captan</v>
      </c>
      <c r="K1713" s="12" t="str">
        <f t="shared" si="410"/>
        <v>Captan</v>
      </c>
      <c r="L1713" s="12" t="str">
        <f t="shared" si="411"/>
        <v>Fungicide</v>
      </c>
      <c r="M1713" s="4">
        <v>38910</v>
      </c>
      <c r="N1713" s="4">
        <v>38.909999999999997</v>
      </c>
      <c r="O1713" s="4">
        <v>911000</v>
      </c>
      <c r="P1713" s="15">
        <f t="shared" si="414"/>
        <v>23.413004369056797</v>
      </c>
      <c r="Q1713" s="10"/>
      <c r="R1713" s="10"/>
      <c r="S1713" s="10"/>
    </row>
    <row r="1714" spans="1:19" ht="22" customHeight="1" x14ac:dyDescent="0.3">
      <c r="A1714" s="5">
        <v>43028</v>
      </c>
      <c r="B1714" s="21" t="str">
        <f t="shared" si="412"/>
        <v>October, 2017</v>
      </c>
      <c r="C1714" s="21" t="str">
        <f t="shared" si="413"/>
        <v>October, 2017´</v>
      </c>
      <c r="D1714" s="6" t="s">
        <v>32</v>
      </c>
      <c r="E1714" s="6" t="s">
        <v>637</v>
      </c>
      <c r="F1714" s="6" t="s">
        <v>639</v>
      </c>
      <c r="G1714" s="6" t="s">
        <v>44</v>
      </c>
      <c r="H1714" s="6" t="s">
        <v>73</v>
      </c>
      <c r="I1714" s="6" t="s">
        <v>1860</v>
      </c>
      <c r="J1714" s="12" t="s">
        <v>3198</v>
      </c>
      <c r="K1714" s="12" t="str">
        <f t="shared" si="410"/>
        <v>Platinum</v>
      </c>
      <c r="L1714" s="12" t="str">
        <f t="shared" si="411"/>
        <v>Herbicide</v>
      </c>
      <c r="M1714" s="7">
        <v>109319</v>
      </c>
      <c r="N1714" s="7">
        <v>109.32</v>
      </c>
      <c r="O1714" s="7">
        <v>251000</v>
      </c>
      <c r="P1714" s="15">
        <f t="shared" si="414"/>
        <v>2.2960327116054851</v>
      </c>
      <c r="Q1714" s="7"/>
      <c r="R1714" s="7"/>
      <c r="S1714" s="7"/>
    </row>
    <row r="1715" spans="1:19" ht="22" customHeight="1" x14ac:dyDescent="0.3">
      <c r="A1715" s="2">
        <v>43027</v>
      </c>
      <c r="B1715" s="21" t="str">
        <f t="shared" si="412"/>
        <v>October, 2017</v>
      </c>
      <c r="C1715" s="21" t="str">
        <f t="shared" si="413"/>
        <v>October, 2017´</v>
      </c>
      <c r="D1715" s="3" t="s">
        <v>584</v>
      </c>
      <c r="E1715" s="3" t="s">
        <v>77</v>
      </c>
      <c r="F1715" s="3" t="s">
        <v>67</v>
      </c>
      <c r="G1715" s="3" t="s">
        <v>44</v>
      </c>
      <c r="H1715" s="3" t="s">
        <v>626</v>
      </c>
      <c r="I1715" s="3" t="s">
        <v>1861</v>
      </c>
      <c r="J1715" s="12" t="s">
        <v>3193</v>
      </c>
      <c r="K1715" s="12" t="str">
        <f t="shared" si="410"/>
        <v>Galil</v>
      </c>
      <c r="L1715" s="12" t="str">
        <f t="shared" si="411"/>
        <v>Insecticide</v>
      </c>
      <c r="M1715" s="4">
        <v>57600</v>
      </c>
      <c r="N1715" s="4">
        <v>57.6</v>
      </c>
      <c r="O1715" s="4">
        <v>1244000</v>
      </c>
      <c r="P1715" s="15">
        <f t="shared" si="414"/>
        <v>21.597222222222221</v>
      </c>
      <c r="Q1715" s="10"/>
      <c r="R1715" s="10"/>
      <c r="S1715" s="10"/>
    </row>
    <row r="1716" spans="1:19" ht="22" customHeight="1" x14ac:dyDescent="0.3">
      <c r="A1716" s="5">
        <v>43027</v>
      </c>
      <c r="B1716" s="21" t="str">
        <f t="shared" si="412"/>
        <v>October, 2017</v>
      </c>
      <c r="C1716" s="21" t="str">
        <f t="shared" si="413"/>
        <v>October, 2017´</v>
      </c>
      <c r="D1716" s="6" t="s">
        <v>84</v>
      </c>
      <c r="E1716" s="6" t="s">
        <v>817</v>
      </c>
      <c r="F1716" s="6" t="s">
        <v>60</v>
      </c>
      <c r="G1716" s="6" t="s">
        <v>44</v>
      </c>
      <c r="H1716" s="6" t="s">
        <v>1798</v>
      </c>
      <c r="I1716" s="6" t="s">
        <v>1862</v>
      </c>
      <c r="J1716" s="12" t="s">
        <v>3183</v>
      </c>
      <c r="K1716" s="12" t="str">
        <f t="shared" si="410"/>
        <v>DINITRO</v>
      </c>
      <c r="L1716" s="12" t="str">
        <f t="shared" si="411"/>
        <v>General Chemical</v>
      </c>
      <c r="M1716" s="7">
        <v>86160</v>
      </c>
      <c r="N1716" s="7">
        <v>86.16</v>
      </c>
      <c r="O1716" s="7">
        <v>309000</v>
      </c>
      <c r="P1716" s="15">
        <f t="shared" si="414"/>
        <v>3.5863509749303621</v>
      </c>
      <c r="Q1716" s="7"/>
      <c r="R1716" s="7"/>
      <c r="S1716" s="7"/>
    </row>
    <row r="1717" spans="1:19" ht="22" customHeight="1" x14ac:dyDescent="0.3">
      <c r="A1717" s="2">
        <v>43026</v>
      </c>
      <c r="B1717" s="21" t="str">
        <f t="shared" si="412"/>
        <v>October, 2017</v>
      </c>
      <c r="C1717" s="21" t="str">
        <f t="shared" si="413"/>
        <v>October, 2017´</v>
      </c>
      <c r="D1717" s="3" t="s">
        <v>84</v>
      </c>
      <c r="E1717" s="3" t="s">
        <v>779</v>
      </c>
      <c r="F1717" s="3" t="s">
        <v>96</v>
      </c>
      <c r="G1717" s="3" t="s">
        <v>44</v>
      </c>
      <c r="H1717" s="3" t="s">
        <v>781</v>
      </c>
      <c r="I1717" s="3" t="s">
        <v>1863</v>
      </c>
      <c r="J1717" s="18" t="s">
        <v>3193</v>
      </c>
      <c r="K1717" s="12" t="str">
        <f t="shared" si="410"/>
        <v>Galil</v>
      </c>
      <c r="L1717" s="12" t="str">
        <f t="shared" si="411"/>
        <v>Insecticide</v>
      </c>
      <c r="M1717" s="4">
        <v>84169</v>
      </c>
      <c r="N1717" s="4">
        <v>84.17</v>
      </c>
      <c r="O1717" s="4">
        <v>285000</v>
      </c>
      <c r="P1717" s="15">
        <f t="shared" si="414"/>
        <v>3.3860447433140468</v>
      </c>
      <c r="Q1717" s="10"/>
      <c r="R1717" s="10"/>
      <c r="S1717" s="10"/>
    </row>
    <row r="1718" spans="1:19" ht="22" customHeight="1" x14ac:dyDescent="0.3">
      <c r="A1718" s="5">
        <v>43024</v>
      </c>
      <c r="B1718" s="21" t="str">
        <f t="shared" si="412"/>
        <v>October, 2017</v>
      </c>
      <c r="C1718" s="21" t="str">
        <f t="shared" si="413"/>
        <v>October, 2017´</v>
      </c>
      <c r="D1718" s="6" t="s">
        <v>32</v>
      </c>
      <c r="E1718" s="6" t="s">
        <v>77</v>
      </c>
      <c r="F1718" s="6" t="s">
        <v>67</v>
      </c>
      <c r="G1718" s="6" t="s">
        <v>44</v>
      </c>
      <c r="H1718" s="6" t="s">
        <v>82</v>
      </c>
      <c r="I1718" s="6" t="s">
        <v>1864</v>
      </c>
      <c r="J1718" s="12" t="str">
        <f t="shared" ref="J1718:J1770" si="419">IF(ISNUMBER(SEARCH("CARBENDAZIM",I1718)),"Carbendazim",IF(ISNUMBER(SEARCH("4-D",I1718)),"2,4-Dichlorophenoxyacetic acid",IF(ISNUMBER(SEARCH("RIDOVER",I1718)),"Glyphosate",IF(ISNUMBER(SEARCH("POQUER",I1718)),"Clethodim",IF(ISNUMBER(SEARCH("LITER",I1718)),"Imidacloprid",IF(ISNUMBER(SEARCH("PYRINEX",I1718)),"Chlorpyrifos",IF(ISNUMBER(SEARCH("ORBIT",I1718)),"Omethoate",IF(ISNUMBER(SEARCH("HEXARON",I1718)),"Diuron",IF(ISNUMBER(SEARCH("ISOPROPYLAMINE",I1718)),"Isopropylamine",IF(ISNUMBER(SEARCH("GLYPHOSATE",I1718)),"Glyphosate",IF(ISNUMBER(SEARCH("MANCOZEB",I1718)),"Mancozeb Indofil",IF(ISNUMBER(SEARCH("PARAQUAT",I1718)),"Paraquat",IF(ISNUMBER(SEARCH("CAROMAX",I1718)),"Aromatic Solvent Mixture",IF(ISNUMBER(SEARCH("BUTIRON",I1718)),"Tebuthiuron",IF(ISNUMBER(SEARCH("VORAZ",I1718)),"Methomyl",IF(ISNUMBER(SEARCH("IMIDACLOPRID",I1718)),"Imidacloprid",IF(ISNUMBER(SEARCH("2 4 D",I1718)),"2,4-Dichlorophenoxyacetic acid",IF(ISNUMBER(SEARCH("IMIDACL",I1718)),"Imidacloprid",IF(ISNUMBER(SEARCH("DIUREX",I1718)),"Diuron",IF(ISNUMBER(SEARCH("RAPEL",I1718)),"Acephate","fix it"))))))))))))))))))))</f>
        <v>Chlorpyrifos</v>
      </c>
      <c r="K1718" s="12" t="str">
        <f t="shared" si="410"/>
        <v>Pyrinex</v>
      </c>
      <c r="L1718" s="12" t="str">
        <f t="shared" si="411"/>
        <v>Pesticide</v>
      </c>
      <c r="M1718" s="7">
        <v>37040</v>
      </c>
      <c r="N1718" s="7">
        <v>37.04</v>
      </c>
      <c r="O1718" s="7">
        <v>800000</v>
      </c>
      <c r="P1718" s="15">
        <f t="shared" si="414"/>
        <v>21.598272138228943</v>
      </c>
      <c r="Q1718" s="10"/>
      <c r="R1718" s="10"/>
      <c r="S1718" s="10"/>
    </row>
    <row r="1719" spans="1:19" ht="22" customHeight="1" x14ac:dyDescent="0.3">
      <c r="A1719" s="2">
        <v>43024</v>
      </c>
      <c r="B1719" s="21" t="str">
        <f t="shared" si="412"/>
        <v>October, 2017</v>
      </c>
      <c r="C1719" s="21" t="str">
        <f t="shared" si="413"/>
        <v>October, 2017´</v>
      </c>
      <c r="D1719" s="3" t="s">
        <v>32</v>
      </c>
      <c r="E1719" s="3" t="s">
        <v>77</v>
      </c>
      <c r="F1719" s="3" t="s">
        <v>67</v>
      </c>
      <c r="G1719" s="3" t="s">
        <v>44</v>
      </c>
      <c r="H1719" s="3" t="s">
        <v>82</v>
      </c>
      <c r="I1719" s="3" t="s">
        <v>1865</v>
      </c>
      <c r="J1719" s="12" t="str">
        <f t="shared" si="419"/>
        <v>Methomyl</v>
      </c>
      <c r="K1719" s="12" t="str">
        <f t="shared" si="410"/>
        <v>Voraz</v>
      </c>
      <c r="L1719" s="12" t="str">
        <f t="shared" si="411"/>
        <v>Insecticide</v>
      </c>
      <c r="M1719" s="4">
        <v>39600</v>
      </c>
      <c r="N1719" s="4">
        <v>39.6</v>
      </c>
      <c r="O1719" s="4">
        <v>855000</v>
      </c>
      <c r="P1719" s="15">
        <f t="shared" si="414"/>
        <v>21.59090909090909</v>
      </c>
      <c r="Q1719" s="7"/>
      <c r="R1719" s="7"/>
      <c r="S1719" s="7"/>
    </row>
    <row r="1720" spans="1:19" ht="22" customHeight="1" x14ac:dyDescent="0.3">
      <c r="A1720" s="5">
        <v>43024</v>
      </c>
      <c r="B1720" s="21" t="str">
        <f t="shared" si="412"/>
        <v>October, 2017</v>
      </c>
      <c r="C1720" s="21" t="str">
        <f t="shared" si="413"/>
        <v>October, 2017´</v>
      </c>
      <c r="D1720" s="6" t="s">
        <v>32</v>
      </c>
      <c r="E1720" s="6" t="s">
        <v>65</v>
      </c>
      <c r="F1720" s="6" t="s">
        <v>67</v>
      </c>
      <c r="G1720" s="6" t="s">
        <v>44</v>
      </c>
      <c r="H1720" s="6" t="s">
        <v>71</v>
      </c>
      <c r="I1720" s="6" t="s">
        <v>1866</v>
      </c>
      <c r="J1720" s="12" t="str">
        <f>IF(ISNUMBER(SEARCH("2,4 D",I1720)),"2,4-Dichlorophenoxyacetic acid",IF(ISNUMBER(SEARCH("ACIDO",I1720)),"2,4-Dichlorophenoxyacetic acid",IF(ISNUMBER(SEARCH("NAPHTHA",I1720)),"Aromatic Solvent Mixture",IF(ISNUMBER(SEARCH("DIMETHYLAMINE",I1720)),"Dimethylamine",IF(ISNUMBER(SEARCH("DIMETILAMINA",I1720)),"Dimethylamine",IF(ISNUMBER(SEARCH("JUMP",I1720)),"Diuron",IF(ISNUMBER(SEARCH("2-AMINO-2,3-DIMETHYL BUTYRAMIDE",I1720)),"Herbicide Amine Intermediate",IF(ISNUMBER(SEARCH("TEBUTHIURON",I1720)),"Tebuthiuron","FIXIT"))))))))</f>
        <v>Diuron</v>
      </c>
      <c r="K1720" s="12" t="str">
        <f t="shared" si="410"/>
        <v>Jump</v>
      </c>
      <c r="L1720" s="12" t="str">
        <f t="shared" si="411"/>
        <v>Herbicide</v>
      </c>
      <c r="M1720" s="7">
        <v>89392</v>
      </c>
      <c r="N1720" s="7">
        <v>89.39</v>
      </c>
      <c r="O1720" s="7">
        <v>782000</v>
      </c>
      <c r="P1720" s="15">
        <f t="shared" si="414"/>
        <v>8.7479863969930189</v>
      </c>
      <c r="Q1720" s="10"/>
      <c r="R1720" s="10"/>
      <c r="S1720" s="10"/>
    </row>
    <row r="1721" spans="1:19" ht="22" customHeight="1" x14ac:dyDescent="0.3">
      <c r="A1721" s="2">
        <v>43024</v>
      </c>
      <c r="B1721" s="21" t="str">
        <f t="shared" si="412"/>
        <v>October, 2017</v>
      </c>
      <c r="C1721" s="21" t="str">
        <f t="shared" si="413"/>
        <v>October, 2017´</v>
      </c>
      <c r="D1721" s="3" t="s">
        <v>32</v>
      </c>
      <c r="E1721" s="3" t="s">
        <v>77</v>
      </c>
      <c r="F1721" s="3" t="s">
        <v>67</v>
      </c>
      <c r="G1721" s="3" t="s">
        <v>44</v>
      </c>
      <c r="H1721" s="3" t="s">
        <v>82</v>
      </c>
      <c r="I1721" s="3" t="s">
        <v>1795</v>
      </c>
      <c r="J1721" s="18" t="s">
        <v>3193</v>
      </c>
      <c r="K1721" s="12" t="str">
        <f t="shared" si="410"/>
        <v>Galil</v>
      </c>
      <c r="L1721" s="12" t="str">
        <f t="shared" si="411"/>
        <v>Insecticide</v>
      </c>
      <c r="M1721" s="4">
        <v>144270</v>
      </c>
      <c r="N1721" s="4">
        <v>144.27000000000001</v>
      </c>
      <c r="O1721" s="4">
        <v>3116000</v>
      </c>
      <c r="P1721" s="15">
        <f t="shared" si="414"/>
        <v>21.598391904068759</v>
      </c>
      <c r="Q1721" s="7"/>
      <c r="R1721" s="7"/>
      <c r="S1721" s="7"/>
    </row>
    <row r="1722" spans="1:19" ht="22" customHeight="1" x14ac:dyDescent="0.3">
      <c r="A1722" s="5">
        <v>43024</v>
      </c>
      <c r="B1722" s="21" t="str">
        <f t="shared" si="412"/>
        <v>October, 2017</v>
      </c>
      <c r="C1722" s="21" t="str">
        <f t="shared" si="413"/>
        <v>October, 2017´</v>
      </c>
      <c r="D1722" s="6" t="s">
        <v>32</v>
      </c>
      <c r="E1722" s="6" t="s">
        <v>77</v>
      </c>
      <c r="F1722" s="6" t="s">
        <v>67</v>
      </c>
      <c r="G1722" s="6" t="s">
        <v>44</v>
      </c>
      <c r="H1722" s="6" t="s">
        <v>82</v>
      </c>
      <c r="I1722" s="6" t="s">
        <v>1867</v>
      </c>
      <c r="J1722" s="12" t="str">
        <f t="shared" si="419"/>
        <v>Chlorpyrifos</v>
      </c>
      <c r="K1722" s="12" t="str">
        <f t="shared" si="410"/>
        <v>Pyrinex</v>
      </c>
      <c r="L1722" s="12" t="str">
        <f t="shared" si="411"/>
        <v>Pesticide</v>
      </c>
      <c r="M1722" s="7">
        <v>148160</v>
      </c>
      <c r="N1722" s="7">
        <v>148.16</v>
      </c>
      <c r="O1722" s="7">
        <v>3200000</v>
      </c>
      <c r="P1722" s="15">
        <f t="shared" si="414"/>
        <v>21.598272138228943</v>
      </c>
      <c r="Q1722" s="10"/>
      <c r="R1722" s="10"/>
      <c r="S1722" s="10"/>
    </row>
    <row r="1723" spans="1:19" ht="22" customHeight="1" x14ac:dyDescent="0.3">
      <c r="A1723" s="2">
        <v>43024</v>
      </c>
      <c r="B1723" s="21" t="str">
        <f t="shared" si="412"/>
        <v>October, 2017</v>
      </c>
      <c r="C1723" s="21" t="str">
        <f t="shared" si="413"/>
        <v>October, 2017´</v>
      </c>
      <c r="D1723" s="3" t="s">
        <v>32</v>
      </c>
      <c r="E1723" s="3" t="s">
        <v>77</v>
      </c>
      <c r="F1723" s="3" t="s">
        <v>67</v>
      </c>
      <c r="G1723" s="3" t="s">
        <v>44</v>
      </c>
      <c r="H1723" s="3" t="s">
        <v>82</v>
      </c>
      <c r="I1723" s="3" t="s">
        <v>1868</v>
      </c>
      <c r="J1723" s="12" t="s">
        <v>3186</v>
      </c>
      <c r="K1723" s="12" t="str">
        <f t="shared" si="410"/>
        <v>Rimon</v>
      </c>
      <c r="L1723" s="12" t="str">
        <f t="shared" si="411"/>
        <v>Insecticide</v>
      </c>
      <c r="M1723" s="4">
        <v>19320</v>
      </c>
      <c r="N1723" s="4">
        <v>19.32</v>
      </c>
      <c r="O1723" s="4">
        <v>417000</v>
      </c>
      <c r="P1723" s="15">
        <f t="shared" si="414"/>
        <v>21.58385093167702</v>
      </c>
      <c r="Q1723" s="7"/>
      <c r="R1723" s="7"/>
      <c r="S1723" s="7"/>
    </row>
    <row r="1724" spans="1:19" ht="22" customHeight="1" x14ac:dyDescent="0.3">
      <c r="A1724" s="5">
        <v>43024</v>
      </c>
      <c r="B1724" s="21" t="str">
        <f t="shared" si="412"/>
        <v>October, 2017</v>
      </c>
      <c r="C1724" s="21" t="str">
        <f t="shared" si="413"/>
        <v>October, 2017´</v>
      </c>
      <c r="D1724" s="6" t="s">
        <v>32</v>
      </c>
      <c r="E1724" s="6" t="s">
        <v>65</v>
      </c>
      <c r="F1724" s="6" t="s">
        <v>67</v>
      </c>
      <c r="G1724" s="6" t="s">
        <v>44</v>
      </c>
      <c r="H1724" s="6" t="s">
        <v>71</v>
      </c>
      <c r="I1724" s="6" t="s">
        <v>1869</v>
      </c>
      <c r="J1724" s="12" t="str">
        <f>IF(ISNUMBER(SEARCH("2,4 D",I1724)),"2,4-Dichlorophenoxyacetic acid",IF(ISNUMBER(SEARCH("ACIDO",I1724)),"2,4-Dichlorophenoxyacetic acid",IF(ISNUMBER(SEARCH("NAPHTHA",I1724)),"Aromatic Solvent Mixture",IF(ISNUMBER(SEARCH("DIMETHYLAMINE",I1724)),"Dimethylamine",IF(ISNUMBER(SEARCH("DIMETILAMINA",I1724)),"Dimethylamine",IF(ISNUMBER(SEARCH("JUMP",I1724)),"Diuron",IF(ISNUMBER(SEARCH("2-AMINO-2,3-DIMETHYL BUTYRAMIDE",I1724)),"Herbicide Amine Intermediate",IF(ISNUMBER(SEARCH("TEBUTHIURON",I1724)),"Tebuthiuron","FIXIT"))))))))</f>
        <v>Diuron</v>
      </c>
      <c r="K1724" s="12" t="str">
        <f t="shared" si="410"/>
        <v>Jump</v>
      </c>
      <c r="L1724" s="12" t="str">
        <f t="shared" si="411"/>
        <v>Herbicide</v>
      </c>
      <c r="M1724" s="7">
        <v>89392</v>
      </c>
      <c r="N1724" s="7">
        <v>89.39</v>
      </c>
      <c r="O1724" s="7">
        <v>782000</v>
      </c>
      <c r="P1724" s="15">
        <f t="shared" si="414"/>
        <v>8.7479863969930189</v>
      </c>
      <c r="Q1724" s="10"/>
      <c r="R1724" s="10"/>
      <c r="S1724" s="10"/>
    </row>
    <row r="1725" spans="1:19" ht="22" customHeight="1" x14ac:dyDescent="0.3">
      <c r="A1725" s="2">
        <v>43024</v>
      </c>
      <c r="B1725" s="21" t="str">
        <f t="shared" si="412"/>
        <v>October, 2017</v>
      </c>
      <c r="C1725" s="21" t="str">
        <f t="shared" si="413"/>
        <v>October, 2017´</v>
      </c>
      <c r="D1725" s="3" t="s">
        <v>32</v>
      </c>
      <c r="E1725" s="3" t="s">
        <v>77</v>
      </c>
      <c r="F1725" s="3" t="s">
        <v>67</v>
      </c>
      <c r="G1725" s="3" t="s">
        <v>44</v>
      </c>
      <c r="H1725" s="3" t="s">
        <v>82</v>
      </c>
      <c r="I1725" s="3" t="s">
        <v>1870</v>
      </c>
      <c r="J1725" s="12" t="str">
        <f t="shared" si="419"/>
        <v>Chlorpyrifos</v>
      </c>
      <c r="K1725" s="12" t="str">
        <f t="shared" si="410"/>
        <v>Pyrinex</v>
      </c>
      <c r="L1725" s="12" t="str">
        <f t="shared" si="411"/>
        <v>Pesticide</v>
      </c>
      <c r="M1725" s="4">
        <v>55560</v>
      </c>
      <c r="N1725" s="4">
        <v>55.56</v>
      </c>
      <c r="O1725" s="4">
        <v>1200000</v>
      </c>
      <c r="P1725" s="15">
        <f t="shared" si="414"/>
        <v>21.598272138228943</v>
      </c>
      <c r="Q1725" s="7"/>
      <c r="R1725" s="7"/>
      <c r="S1725" s="7"/>
    </row>
    <row r="1726" spans="1:19" ht="22" customHeight="1" x14ac:dyDescent="0.3">
      <c r="A1726" s="5">
        <v>43023</v>
      </c>
      <c r="B1726" s="21" t="str">
        <f t="shared" si="412"/>
        <v>October, 2017</v>
      </c>
      <c r="C1726" s="21" t="str">
        <f t="shared" si="413"/>
        <v>October, 2017´</v>
      </c>
      <c r="D1726" s="6" t="s">
        <v>32</v>
      </c>
      <c r="E1726" s="6" t="s">
        <v>35</v>
      </c>
      <c r="F1726" s="6" t="s">
        <v>40</v>
      </c>
      <c r="G1726" s="6" t="s">
        <v>44</v>
      </c>
      <c r="H1726" s="6" t="s">
        <v>1352</v>
      </c>
      <c r="I1726" s="6" t="s">
        <v>1415</v>
      </c>
      <c r="J1726" s="12" t="str">
        <f t="shared" si="419"/>
        <v>2,4-Dichlorophenoxyacetic acid</v>
      </c>
      <c r="K1726" s="12" t="str">
        <f t="shared" si="410"/>
        <v>2,4-D Main</v>
      </c>
      <c r="L1726" s="12" t="str">
        <f t="shared" si="411"/>
        <v>Herbicide</v>
      </c>
      <c r="M1726" s="7">
        <v>37120</v>
      </c>
      <c r="N1726" s="7">
        <v>37.119999999999997</v>
      </c>
      <c r="O1726" s="7">
        <v>103000</v>
      </c>
      <c r="P1726" s="15">
        <f t="shared" si="414"/>
        <v>2.7747844827586206</v>
      </c>
      <c r="Q1726" s="10"/>
      <c r="R1726" s="10"/>
      <c r="S1726" s="10"/>
    </row>
    <row r="1727" spans="1:19" ht="22" customHeight="1" x14ac:dyDescent="0.3">
      <c r="A1727" s="2">
        <v>43023</v>
      </c>
      <c r="B1727" s="21" t="str">
        <f t="shared" si="412"/>
        <v>October, 2017</v>
      </c>
      <c r="C1727" s="21" t="str">
        <f t="shared" si="413"/>
        <v>October, 2017´</v>
      </c>
      <c r="D1727" s="3" t="s">
        <v>32</v>
      </c>
      <c r="E1727" s="3" t="s">
        <v>35</v>
      </c>
      <c r="F1727" s="3" t="s">
        <v>1064</v>
      </c>
      <c r="G1727" s="3" t="s">
        <v>44</v>
      </c>
      <c r="H1727" s="3" t="s">
        <v>1827</v>
      </c>
      <c r="I1727" s="3" t="s">
        <v>1415</v>
      </c>
      <c r="J1727" s="12" t="str">
        <f t="shared" si="419"/>
        <v>2,4-Dichlorophenoxyacetic acid</v>
      </c>
      <c r="K1727" s="12" t="str">
        <f t="shared" si="410"/>
        <v>2,4-D Main</v>
      </c>
      <c r="L1727" s="12" t="str">
        <f t="shared" si="411"/>
        <v>Herbicide</v>
      </c>
      <c r="M1727" s="4">
        <v>92680</v>
      </c>
      <c r="N1727" s="4">
        <v>92.68</v>
      </c>
      <c r="O1727" s="3" t="s">
        <v>49</v>
      </c>
      <c r="P1727" s="15" t="e">
        <f t="shared" si="414"/>
        <v>#VALUE!</v>
      </c>
      <c r="Q1727" s="7"/>
      <c r="R1727" s="7"/>
      <c r="S1727" s="7"/>
    </row>
    <row r="1728" spans="1:19" ht="22" customHeight="1" x14ac:dyDescent="0.3">
      <c r="A1728" s="5">
        <v>43019</v>
      </c>
      <c r="B1728" s="21" t="str">
        <f t="shared" si="412"/>
        <v>October, 2017</v>
      </c>
      <c r="C1728" s="21" t="str">
        <f t="shared" si="413"/>
        <v>October, 2017´</v>
      </c>
      <c r="D1728" s="6" t="s">
        <v>84</v>
      </c>
      <c r="E1728" s="6" t="s">
        <v>878</v>
      </c>
      <c r="F1728" s="6" t="s">
        <v>60</v>
      </c>
      <c r="G1728" s="6" t="s">
        <v>44</v>
      </c>
      <c r="H1728" s="6" t="s">
        <v>748</v>
      </c>
      <c r="I1728" s="6" t="s">
        <v>1871</v>
      </c>
      <c r="J1728" s="12" t="s">
        <v>3161</v>
      </c>
      <c r="K1728" s="12" t="str">
        <f t="shared" si="410"/>
        <v>Not Identified</v>
      </c>
      <c r="L1728" s="12" t="str">
        <f t="shared" si="411"/>
        <v>General Chemical</v>
      </c>
      <c r="M1728" s="7">
        <v>33680</v>
      </c>
      <c r="N1728" s="7">
        <v>33.68</v>
      </c>
      <c r="O1728" s="7">
        <v>215000</v>
      </c>
      <c r="P1728" s="15">
        <f t="shared" si="414"/>
        <v>6.3836104513064136</v>
      </c>
      <c r="Q1728" s="10"/>
      <c r="R1728" s="10"/>
      <c r="S1728" s="10"/>
    </row>
    <row r="1729" spans="1:19" ht="22" customHeight="1" x14ac:dyDescent="0.3">
      <c r="A1729" s="2">
        <v>43019</v>
      </c>
      <c r="B1729" s="21" t="str">
        <f t="shared" si="412"/>
        <v>October, 2017</v>
      </c>
      <c r="C1729" s="21" t="str">
        <f t="shared" si="413"/>
        <v>October, 2017´</v>
      </c>
      <c r="D1729" s="3" t="s">
        <v>84</v>
      </c>
      <c r="E1729" s="3" t="s">
        <v>878</v>
      </c>
      <c r="F1729" s="3" t="s">
        <v>60</v>
      </c>
      <c r="G1729" s="3" t="s">
        <v>44</v>
      </c>
      <c r="H1729" s="3" t="s">
        <v>748</v>
      </c>
      <c r="I1729" s="3" t="s">
        <v>1871</v>
      </c>
      <c r="J1729" s="12" t="s">
        <v>3161</v>
      </c>
      <c r="K1729" s="12" t="str">
        <f t="shared" si="410"/>
        <v>Not Identified</v>
      </c>
      <c r="L1729" s="12" t="str">
        <f t="shared" si="411"/>
        <v>General Chemical</v>
      </c>
      <c r="M1729" s="4">
        <v>33680</v>
      </c>
      <c r="N1729" s="4">
        <v>33.68</v>
      </c>
      <c r="O1729" s="4">
        <v>215000</v>
      </c>
      <c r="P1729" s="15">
        <f t="shared" si="414"/>
        <v>6.3836104513064136</v>
      </c>
      <c r="Q1729" s="7"/>
      <c r="R1729" s="7"/>
      <c r="S1729" s="7"/>
    </row>
    <row r="1730" spans="1:19" ht="22" customHeight="1" x14ac:dyDescent="0.3">
      <c r="A1730" s="5">
        <v>43018</v>
      </c>
      <c r="B1730" s="21" t="str">
        <f t="shared" si="412"/>
        <v>October, 2017</v>
      </c>
      <c r="C1730" s="21" t="str">
        <f t="shared" si="413"/>
        <v>October, 2017´</v>
      </c>
      <c r="D1730" s="6" t="s">
        <v>32</v>
      </c>
      <c r="E1730" s="6" t="s">
        <v>305</v>
      </c>
      <c r="F1730" s="6" t="s">
        <v>310</v>
      </c>
      <c r="G1730" s="6" t="s">
        <v>44</v>
      </c>
      <c r="H1730" s="6" t="s">
        <v>140</v>
      </c>
      <c r="I1730" s="6" t="s">
        <v>1872</v>
      </c>
      <c r="J1730" s="12" t="str">
        <f t="shared" ref="J1730" si="420">IF(ISNUMBER(SEARCH("2,4 D",I1730)),"2,4-Dichlorophenoxyacetic acid",IF(ISNUMBER(SEARCH("ACIDO",I1730)),"2,4-Dichlorophenoxyacetic acid",IF(ISNUMBER(SEARCH("NAPHTHA",I1730)),"Aromatic Solvent Mixture",IF(ISNUMBER(SEARCH("DIMETHYLAMINE",I1730)),"Dimethylamine",IF(ISNUMBER(SEARCH("DIMETILAMINA",I1730)),"Dimethylamine",IF(ISNUMBER(SEARCH("JUMP",I1730)),"Diuron",IF(ISNUMBER(SEARCH("2-AMINO-2,3-DIMETHYL BUTYRAMIDE",I1730)),"Herbicide Amine Intermediate",IF(ISNUMBER(SEARCH("TEBUTHIURON",I1730)),"Tebuthiuron","FIXIT"))))))))</f>
        <v>Dimethylamine</v>
      </c>
      <c r="K1730" s="12" t="str">
        <f t="shared" ref="K1730:K1793" si="421">VLOOKUP(J1730,Q:S,2, FALSE)</f>
        <v>Not Identified</v>
      </c>
      <c r="L1730" s="12" t="str">
        <f t="shared" ref="L1730:L1793" si="422">VLOOKUP(K1730,R:T,2, FALSE)</f>
        <v>General Chemical</v>
      </c>
      <c r="M1730" s="7">
        <v>38540</v>
      </c>
      <c r="N1730" s="7">
        <v>38.54</v>
      </c>
      <c r="O1730" s="7">
        <v>45500</v>
      </c>
      <c r="P1730" s="15">
        <f t="shared" si="414"/>
        <v>1.180591593149974</v>
      </c>
      <c r="Q1730" s="10"/>
      <c r="R1730" s="10"/>
      <c r="S1730" s="10"/>
    </row>
    <row r="1731" spans="1:19" ht="22" customHeight="1" x14ac:dyDescent="0.3">
      <c r="A1731" s="2">
        <v>43018</v>
      </c>
      <c r="B1731" s="21" t="str">
        <f t="shared" ref="B1731:B1794" si="423">TEXT(A1731,"MMMMMMM, YYYY")</f>
        <v>October, 2017</v>
      </c>
      <c r="C1731" s="21" t="str">
        <f t="shared" ref="C1731:C1794" si="424">B1731&amp;"´"</f>
        <v>October, 2017´</v>
      </c>
      <c r="D1731" s="3" t="s">
        <v>32</v>
      </c>
      <c r="E1731" s="3" t="s">
        <v>278</v>
      </c>
      <c r="F1731" s="3" t="s">
        <v>60</v>
      </c>
      <c r="G1731" s="3" t="s">
        <v>44</v>
      </c>
      <c r="H1731" s="3" t="s">
        <v>1804</v>
      </c>
      <c r="I1731" s="3" t="s">
        <v>1805</v>
      </c>
      <c r="J1731" s="12" t="s">
        <v>3164</v>
      </c>
      <c r="K1731" s="12" t="str">
        <f t="shared" si="421"/>
        <v>Not Identified</v>
      </c>
      <c r="L1731" s="12" t="str">
        <f t="shared" si="422"/>
        <v>General Chemical</v>
      </c>
      <c r="M1731" s="4">
        <v>30210</v>
      </c>
      <c r="N1731" s="4">
        <v>30.21</v>
      </c>
      <c r="O1731" s="4">
        <v>1279000</v>
      </c>
      <c r="P1731" s="15">
        <f t="shared" ref="P1731:P1794" si="425">O1731/M1731</f>
        <v>42.336974511751073</v>
      </c>
      <c r="Q1731" s="7"/>
      <c r="R1731" s="7"/>
      <c r="S1731" s="7"/>
    </row>
    <row r="1732" spans="1:19" ht="22" customHeight="1" x14ac:dyDescent="0.3">
      <c r="A1732" s="5">
        <v>43017</v>
      </c>
      <c r="B1732" s="21" t="str">
        <f t="shared" si="423"/>
        <v>October, 2017</v>
      </c>
      <c r="C1732" s="21" t="str">
        <f t="shared" si="424"/>
        <v>October, 2017´</v>
      </c>
      <c r="D1732" s="6" t="s">
        <v>84</v>
      </c>
      <c r="E1732" s="6" t="s">
        <v>1399</v>
      </c>
      <c r="F1732" s="6" t="s">
        <v>999</v>
      </c>
      <c r="G1732" s="6" t="s">
        <v>44</v>
      </c>
      <c r="H1732" s="6" t="s">
        <v>1114</v>
      </c>
      <c r="I1732" s="6" t="s">
        <v>1873</v>
      </c>
      <c r="J1732" s="12" t="str">
        <f t="shared" ref="J1732" si="426">IF(ISNUMBER(SEARCH("2,4 D",I1730)),"2,4-Dichlorophenoxyacetic acid",IF(ISNUMBER(SEARCH("ACIDO",I1730)),"2,4-Dichlorophenoxyacetic acid",IF(ISNUMBER(SEARCH("NAPHTHA",I1730)),"Aromatic Solvent Mixture",IF(ISNUMBER(SEARCH("DIMETHYLAMINE",I1730)),"Dimethylamine",IF(ISNUMBER(SEARCH("DIMETILAMINA",I1730)),"Dimethylamine",IF(ISNUMBER(SEARCH("JUMP",I1730)),"Diuron",IF(ISNUMBER(SEARCH(" 2-AMINO-2,3-DIMETHYL BUTYRAMIDE",I1730)),"Herbicide Amine Intermediate",IF(ISNUMBER(SEARCH("TEBUTHIURON",I1730)),"Tebuthiuron",IF(ISNUMBER(SEARCH("DMS",I1730)),"Dimethyl Sulfate",IF(ISNUMBER(SEARCH("2,4-XILIDIN",I1730)),"2,4-Xylidine","FIX IT"))))))))))</f>
        <v>Dimethylamine</v>
      </c>
      <c r="K1732" s="12" t="str">
        <f t="shared" si="421"/>
        <v>Not Identified</v>
      </c>
      <c r="L1732" s="12" t="str">
        <f t="shared" si="422"/>
        <v>General Chemical</v>
      </c>
      <c r="M1732" s="7">
        <v>7080</v>
      </c>
      <c r="N1732" s="7">
        <v>7.08</v>
      </c>
      <c r="O1732" s="7">
        <v>10700</v>
      </c>
      <c r="P1732" s="15">
        <f t="shared" si="425"/>
        <v>1.5112994350282485</v>
      </c>
      <c r="Q1732" s="10"/>
      <c r="R1732" s="10"/>
      <c r="S1732" s="10"/>
    </row>
    <row r="1733" spans="1:19" ht="22" customHeight="1" x14ac:dyDescent="0.3">
      <c r="A1733" s="2">
        <v>43017</v>
      </c>
      <c r="B1733" s="21" t="str">
        <f t="shared" si="423"/>
        <v>October, 2017</v>
      </c>
      <c r="C1733" s="21" t="str">
        <f t="shared" si="424"/>
        <v>October, 2017´</v>
      </c>
      <c r="D1733" s="3" t="s">
        <v>84</v>
      </c>
      <c r="E1733" s="3" t="s">
        <v>1399</v>
      </c>
      <c r="F1733" s="3" t="s">
        <v>999</v>
      </c>
      <c r="G1733" s="3" t="s">
        <v>44</v>
      </c>
      <c r="H1733" s="3" t="s">
        <v>1114</v>
      </c>
      <c r="I1733" s="3" t="s">
        <v>1002</v>
      </c>
      <c r="J1733" s="12" t="s">
        <v>3166</v>
      </c>
      <c r="K1733" s="12" t="str">
        <f t="shared" si="421"/>
        <v>Not Identified</v>
      </c>
      <c r="L1733" s="12" t="str">
        <f t="shared" si="422"/>
        <v>General Chemical</v>
      </c>
      <c r="M1733" s="4">
        <v>14160</v>
      </c>
      <c r="N1733" s="4">
        <v>14.16</v>
      </c>
      <c r="O1733" s="4">
        <v>21400</v>
      </c>
      <c r="P1733" s="15">
        <f t="shared" si="425"/>
        <v>1.5112994350282485</v>
      </c>
      <c r="Q1733" s="7"/>
      <c r="R1733" s="7"/>
      <c r="S1733" s="7"/>
    </row>
    <row r="1734" spans="1:19" ht="22" customHeight="1" x14ac:dyDescent="0.3">
      <c r="A1734" s="5">
        <v>43015</v>
      </c>
      <c r="B1734" s="21" t="str">
        <f t="shared" si="423"/>
        <v>October, 2017</v>
      </c>
      <c r="C1734" s="21" t="str">
        <f t="shared" si="424"/>
        <v>October, 2017´</v>
      </c>
      <c r="D1734" s="6" t="s">
        <v>32</v>
      </c>
      <c r="E1734" s="6" t="s">
        <v>51</v>
      </c>
      <c r="F1734" s="6" t="s">
        <v>53</v>
      </c>
      <c r="G1734" s="6" t="s">
        <v>44</v>
      </c>
      <c r="H1734" s="6" t="s">
        <v>57</v>
      </c>
      <c r="I1734" s="6" t="s">
        <v>1874</v>
      </c>
      <c r="J1734" s="12" t="str">
        <f t="shared" si="419"/>
        <v>Carbendazim</v>
      </c>
      <c r="K1734" s="12" t="str">
        <f t="shared" si="421"/>
        <v>Not Identified</v>
      </c>
      <c r="L1734" s="12" t="str">
        <f t="shared" si="422"/>
        <v>General Chemical</v>
      </c>
      <c r="M1734" s="7">
        <v>48240</v>
      </c>
      <c r="N1734" s="7">
        <v>48.24</v>
      </c>
      <c r="O1734" s="7">
        <v>869000</v>
      </c>
      <c r="P1734" s="15">
        <f t="shared" si="425"/>
        <v>18.014096185737976</v>
      </c>
      <c r="Q1734" s="10"/>
      <c r="R1734" s="10"/>
      <c r="S1734" s="10"/>
    </row>
    <row r="1735" spans="1:19" ht="22" customHeight="1" x14ac:dyDescent="0.3">
      <c r="A1735" s="2">
        <v>43015</v>
      </c>
      <c r="B1735" s="21" t="str">
        <f t="shared" si="423"/>
        <v>October, 2017</v>
      </c>
      <c r="C1735" s="21" t="str">
        <f t="shared" si="424"/>
        <v>October, 2017´</v>
      </c>
      <c r="D1735" s="3" t="s">
        <v>32</v>
      </c>
      <c r="E1735" s="3" t="s">
        <v>51</v>
      </c>
      <c r="F1735" s="3" t="s">
        <v>53</v>
      </c>
      <c r="G1735" s="3" t="s">
        <v>44</v>
      </c>
      <c r="H1735" s="3" t="s">
        <v>57</v>
      </c>
      <c r="I1735" s="3" t="s">
        <v>1875</v>
      </c>
      <c r="J1735" s="12" t="str">
        <f t="shared" si="419"/>
        <v>Carbendazim</v>
      </c>
      <c r="K1735" s="12" t="str">
        <f t="shared" si="421"/>
        <v>Not Identified</v>
      </c>
      <c r="L1735" s="12" t="str">
        <f t="shared" si="422"/>
        <v>General Chemical</v>
      </c>
      <c r="M1735" s="4">
        <v>24120</v>
      </c>
      <c r="N1735" s="4">
        <v>24.12</v>
      </c>
      <c r="O1735" s="4">
        <v>435000</v>
      </c>
      <c r="P1735" s="15">
        <f t="shared" si="425"/>
        <v>18.034825870646767</v>
      </c>
      <c r="Q1735" s="7"/>
      <c r="R1735" s="7"/>
      <c r="S1735" s="7"/>
    </row>
    <row r="1736" spans="1:19" ht="22" customHeight="1" x14ac:dyDescent="0.3">
      <c r="A1736" s="5">
        <v>43014</v>
      </c>
      <c r="B1736" s="21" t="str">
        <f t="shared" si="423"/>
        <v>October, 2017</v>
      </c>
      <c r="C1736" s="21" t="str">
        <f t="shared" si="424"/>
        <v>October, 2017´</v>
      </c>
      <c r="D1736" s="6" t="s">
        <v>32</v>
      </c>
      <c r="E1736" s="6" t="s">
        <v>77</v>
      </c>
      <c r="F1736" s="6" t="s">
        <v>67</v>
      </c>
      <c r="G1736" s="6" t="s">
        <v>44</v>
      </c>
      <c r="H1736" s="6" t="s">
        <v>82</v>
      </c>
      <c r="I1736" s="6" t="s">
        <v>1795</v>
      </c>
      <c r="J1736" s="18" t="s">
        <v>3193</v>
      </c>
      <c r="K1736" s="12" t="str">
        <f t="shared" si="421"/>
        <v>Galil</v>
      </c>
      <c r="L1736" s="12" t="str">
        <f t="shared" si="422"/>
        <v>Insecticide</v>
      </c>
      <c r="M1736" s="7">
        <v>144270</v>
      </c>
      <c r="N1736" s="7">
        <v>144.27000000000001</v>
      </c>
      <c r="O1736" s="7">
        <v>3116000</v>
      </c>
      <c r="P1736" s="15">
        <f t="shared" si="425"/>
        <v>21.598391904068759</v>
      </c>
      <c r="Q1736" s="10"/>
      <c r="R1736" s="10"/>
      <c r="S1736" s="10"/>
    </row>
    <row r="1737" spans="1:19" ht="22" customHeight="1" x14ac:dyDescent="0.3">
      <c r="A1737" s="2">
        <v>43014</v>
      </c>
      <c r="B1737" s="21" t="str">
        <f t="shared" si="423"/>
        <v>October, 2017</v>
      </c>
      <c r="C1737" s="21" t="str">
        <f t="shared" si="424"/>
        <v>October, 2017´</v>
      </c>
      <c r="D1737" s="3" t="s">
        <v>32</v>
      </c>
      <c r="E1737" s="3" t="s">
        <v>77</v>
      </c>
      <c r="F1737" s="3" t="s">
        <v>67</v>
      </c>
      <c r="G1737" s="3" t="s">
        <v>44</v>
      </c>
      <c r="H1737" s="3" t="s">
        <v>440</v>
      </c>
      <c r="I1737" s="3" t="s">
        <v>1876</v>
      </c>
      <c r="J1737" s="12" t="s">
        <v>3147</v>
      </c>
      <c r="K1737" s="12" t="str">
        <f t="shared" si="421"/>
        <v>Mirador</v>
      </c>
      <c r="L1737" s="12" t="str">
        <f t="shared" si="422"/>
        <v>Fungicide</v>
      </c>
      <c r="M1737" s="4">
        <v>24707</v>
      </c>
      <c r="N1737" s="4">
        <v>24.71</v>
      </c>
      <c r="O1737" s="4">
        <v>873000</v>
      </c>
      <c r="P1737" s="15">
        <f t="shared" si="425"/>
        <v>35.334115837616871</v>
      </c>
      <c r="Q1737" s="7"/>
      <c r="R1737" s="7"/>
      <c r="S1737" s="7"/>
    </row>
    <row r="1738" spans="1:19" ht="22" customHeight="1" x14ac:dyDescent="0.3">
      <c r="A1738" s="5">
        <v>43011</v>
      </c>
      <c r="B1738" s="21" t="str">
        <f t="shared" si="423"/>
        <v>October, 2017</v>
      </c>
      <c r="C1738" s="21" t="str">
        <f t="shared" si="424"/>
        <v>October, 2017´</v>
      </c>
      <c r="D1738" s="6" t="s">
        <v>32</v>
      </c>
      <c r="E1738" s="6" t="s">
        <v>305</v>
      </c>
      <c r="F1738" s="6" t="s">
        <v>310</v>
      </c>
      <c r="G1738" s="6" t="s">
        <v>44</v>
      </c>
      <c r="H1738" s="6" t="s">
        <v>140</v>
      </c>
      <c r="I1738" s="6" t="s">
        <v>1877</v>
      </c>
      <c r="J1738" s="12" t="str">
        <f t="shared" ref="J1738" si="427">IF(ISNUMBER(SEARCH("2,4 D",I1738)),"2,4-Dichlorophenoxyacetic acid",IF(ISNUMBER(SEARCH("ACIDO",I1738)),"2,4-Dichlorophenoxyacetic acid",IF(ISNUMBER(SEARCH("NAPHTHA",I1738)),"Aromatic Solvent Mixture",IF(ISNUMBER(SEARCH("DIMETHYLAMINE",I1738)),"Dimethylamine",IF(ISNUMBER(SEARCH("DIMETILAMINA",I1738)),"Dimethylamine",IF(ISNUMBER(SEARCH("JUMP",I1738)),"Diuron",IF(ISNUMBER(SEARCH("2-AMINO-2,3-DIMETHYL BUTYRAMIDE",I1738)),"Herbicide Amine Intermediate",IF(ISNUMBER(SEARCH("TEBUTHIURON",I1738)),"Tebuthiuron","FIXIT"))))))))</f>
        <v>Dimethylamine</v>
      </c>
      <c r="K1738" s="12" t="str">
        <f t="shared" si="421"/>
        <v>Not Identified</v>
      </c>
      <c r="L1738" s="12" t="str">
        <f t="shared" si="422"/>
        <v>General Chemical</v>
      </c>
      <c r="M1738" s="7">
        <v>38530</v>
      </c>
      <c r="N1738" s="7">
        <v>38.53</v>
      </c>
      <c r="O1738" s="7">
        <v>45500</v>
      </c>
      <c r="P1738" s="15">
        <f t="shared" si="425"/>
        <v>1.1808980015572281</v>
      </c>
      <c r="Q1738" s="10"/>
      <c r="R1738" s="10"/>
      <c r="S1738" s="10"/>
    </row>
    <row r="1739" spans="1:19" ht="22" customHeight="1" x14ac:dyDescent="0.3">
      <c r="A1739" s="2">
        <v>43009</v>
      </c>
      <c r="B1739" s="21" t="str">
        <f t="shared" si="423"/>
        <v>October, 2017</v>
      </c>
      <c r="C1739" s="21" t="str">
        <f t="shared" si="424"/>
        <v>October, 2017´</v>
      </c>
      <c r="D1739" s="3" t="s">
        <v>32</v>
      </c>
      <c r="E1739" s="3" t="s">
        <v>1878</v>
      </c>
      <c r="F1739" s="3" t="s">
        <v>186</v>
      </c>
      <c r="G1739" s="3" t="s">
        <v>44</v>
      </c>
      <c r="H1739" s="3" t="s">
        <v>1700</v>
      </c>
      <c r="I1739" s="3" t="s">
        <v>1880</v>
      </c>
      <c r="J1739" s="12" t="s">
        <v>3140</v>
      </c>
      <c r="K1739" s="12" t="str">
        <f t="shared" si="421"/>
        <v>Not Identified</v>
      </c>
      <c r="L1739" s="12" t="str">
        <f t="shared" si="422"/>
        <v>General Chemical</v>
      </c>
      <c r="M1739" s="4">
        <v>17102</v>
      </c>
      <c r="N1739" s="4">
        <v>17.100000000000001</v>
      </c>
      <c r="O1739" s="4">
        <v>48600</v>
      </c>
      <c r="P1739" s="15">
        <f t="shared" si="425"/>
        <v>2.8417728920594083</v>
      </c>
      <c r="Q1739" s="7"/>
      <c r="R1739" s="7"/>
      <c r="S1739" s="7"/>
    </row>
    <row r="1740" spans="1:19" ht="22" customHeight="1" x14ac:dyDescent="0.3">
      <c r="A1740" s="5">
        <v>43009</v>
      </c>
      <c r="B1740" s="21" t="str">
        <f t="shared" si="423"/>
        <v>October, 2017</v>
      </c>
      <c r="C1740" s="21" t="str">
        <f t="shared" si="424"/>
        <v>October, 2017´</v>
      </c>
      <c r="D1740" s="6" t="s">
        <v>32</v>
      </c>
      <c r="E1740" s="6" t="s">
        <v>305</v>
      </c>
      <c r="F1740" s="6" t="s">
        <v>310</v>
      </c>
      <c r="G1740" s="6" t="s">
        <v>44</v>
      </c>
      <c r="H1740" s="6" t="s">
        <v>140</v>
      </c>
      <c r="I1740" s="6" t="s">
        <v>1881</v>
      </c>
      <c r="J1740" s="12" t="str">
        <f t="shared" ref="J1740:J1742" si="428">IF(ISNUMBER(SEARCH("2,4 D",I1738)),"2,4-Dichlorophenoxyacetic acid",IF(ISNUMBER(SEARCH("ACIDO",I1738)),"2,4-Dichlorophenoxyacetic acid",IF(ISNUMBER(SEARCH("NAPHTHA",I1738)),"Aromatic Solvent Mixture",IF(ISNUMBER(SEARCH("DIMETHYLAMINE",I1738)),"Dimethylamine",IF(ISNUMBER(SEARCH("DIMETILAMINA",I1738)),"Dimethylamine",IF(ISNUMBER(SEARCH("JUMP",I1738)),"Diuron",IF(ISNUMBER(SEARCH(" 2-AMINO-2,3-DIMETHYL BUTYRAMIDE",I1738)),"Herbicide Amine Intermediate",IF(ISNUMBER(SEARCH("TEBUTHIURON",I1738)),"Tebuthiuron",IF(ISNUMBER(SEARCH("DMS",I1738)),"Dimethyl Sulfate",IF(ISNUMBER(SEARCH("2,4-XILIDIN",I1738)),"2,4-Xylidine","FIX IT"))))))))))</f>
        <v>Dimethylamine</v>
      </c>
      <c r="K1740" s="12" t="str">
        <f t="shared" si="421"/>
        <v>Not Identified</v>
      </c>
      <c r="L1740" s="12" t="str">
        <f t="shared" si="422"/>
        <v>General Chemical</v>
      </c>
      <c r="M1740" s="7">
        <v>38500</v>
      </c>
      <c r="N1740" s="7">
        <v>38.5</v>
      </c>
      <c r="O1740" s="7">
        <v>45500</v>
      </c>
      <c r="P1740" s="15">
        <f t="shared" si="425"/>
        <v>1.1818181818181819</v>
      </c>
      <c r="Q1740" s="10"/>
      <c r="R1740" s="10"/>
      <c r="S1740" s="10"/>
    </row>
    <row r="1741" spans="1:19" ht="22" customHeight="1" x14ac:dyDescent="0.3">
      <c r="A1741" s="2">
        <v>43009</v>
      </c>
      <c r="B1741" s="21" t="str">
        <f t="shared" si="423"/>
        <v>October, 2017</v>
      </c>
      <c r="C1741" s="21" t="str">
        <f t="shared" si="424"/>
        <v>October, 2017´</v>
      </c>
      <c r="D1741" s="3" t="s">
        <v>32</v>
      </c>
      <c r="E1741" s="3" t="s">
        <v>1878</v>
      </c>
      <c r="F1741" s="3" t="s">
        <v>186</v>
      </c>
      <c r="G1741" s="3" t="s">
        <v>44</v>
      </c>
      <c r="H1741" s="3" t="s">
        <v>1700</v>
      </c>
      <c r="I1741" s="3" t="s">
        <v>1880</v>
      </c>
      <c r="J1741" s="12" t="s">
        <v>3140</v>
      </c>
      <c r="K1741" s="12" t="str">
        <f t="shared" si="421"/>
        <v>Not Identified</v>
      </c>
      <c r="L1741" s="12" t="str">
        <f t="shared" si="422"/>
        <v>General Chemical</v>
      </c>
      <c r="M1741" s="4">
        <v>17102</v>
      </c>
      <c r="N1741" s="4">
        <v>17.100000000000001</v>
      </c>
      <c r="O1741" s="4">
        <v>48600</v>
      </c>
      <c r="P1741" s="15">
        <f t="shared" si="425"/>
        <v>2.8417728920594083</v>
      </c>
      <c r="Q1741" s="7"/>
      <c r="R1741" s="7"/>
      <c r="S1741" s="7"/>
    </row>
    <row r="1742" spans="1:19" ht="22" customHeight="1" x14ac:dyDescent="0.3">
      <c r="A1742" s="5">
        <v>43009</v>
      </c>
      <c r="B1742" s="21" t="str">
        <f t="shared" si="423"/>
        <v>October, 2017</v>
      </c>
      <c r="C1742" s="21" t="str">
        <f t="shared" si="424"/>
        <v>October, 2017´</v>
      </c>
      <c r="D1742" s="6" t="s">
        <v>32</v>
      </c>
      <c r="E1742" s="6" t="s">
        <v>1878</v>
      </c>
      <c r="F1742" s="6" t="s">
        <v>186</v>
      </c>
      <c r="G1742" s="6" t="s">
        <v>44</v>
      </c>
      <c r="H1742" s="6" t="s">
        <v>1700</v>
      </c>
      <c r="I1742" s="6" t="s">
        <v>1880</v>
      </c>
      <c r="J1742" s="12" t="str">
        <f t="shared" si="428"/>
        <v>Dimethylamine</v>
      </c>
      <c r="K1742" s="12" t="str">
        <f t="shared" si="421"/>
        <v>Not Identified</v>
      </c>
      <c r="L1742" s="12" t="str">
        <f t="shared" si="422"/>
        <v>General Chemical</v>
      </c>
      <c r="M1742" s="7">
        <v>17102</v>
      </c>
      <c r="N1742" s="7">
        <v>17.100000000000001</v>
      </c>
      <c r="O1742" s="7">
        <v>48600</v>
      </c>
      <c r="P1742" s="15">
        <f t="shared" si="425"/>
        <v>2.8417728920594083</v>
      </c>
      <c r="Q1742" s="10"/>
      <c r="R1742" s="10"/>
      <c r="S1742" s="10"/>
    </row>
    <row r="1743" spans="1:19" ht="22" customHeight="1" x14ac:dyDescent="0.3">
      <c r="A1743" s="2">
        <v>43008</v>
      </c>
      <c r="B1743" s="21" t="str">
        <f t="shared" si="423"/>
        <v>September, 2017</v>
      </c>
      <c r="C1743" s="21" t="str">
        <f t="shared" si="424"/>
        <v>September, 2017´</v>
      </c>
      <c r="D1743" s="3" t="s">
        <v>32</v>
      </c>
      <c r="E1743" s="3" t="s">
        <v>35</v>
      </c>
      <c r="F1743" s="3" t="s">
        <v>40</v>
      </c>
      <c r="G1743" s="3" t="s">
        <v>44</v>
      </c>
      <c r="H1743" s="3" t="s">
        <v>1827</v>
      </c>
      <c r="I1743" s="3" t="s">
        <v>1149</v>
      </c>
      <c r="J1743" s="12" t="str">
        <f t="shared" si="419"/>
        <v>2,4-Dichlorophenoxyacetic acid</v>
      </c>
      <c r="K1743" s="12" t="str">
        <f t="shared" si="421"/>
        <v>2,4-D Main</v>
      </c>
      <c r="L1743" s="12" t="str">
        <f t="shared" si="422"/>
        <v>Herbicide</v>
      </c>
      <c r="M1743" s="4">
        <v>259760.01</v>
      </c>
      <c r="N1743" s="4">
        <v>259.76</v>
      </c>
      <c r="O1743" s="3" t="s">
        <v>49</v>
      </c>
      <c r="P1743" s="15" t="e">
        <f t="shared" si="425"/>
        <v>#VALUE!</v>
      </c>
      <c r="Q1743" s="10"/>
      <c r="R1743" s="10"/>
      <c r="S1743" s="10"/>
    </row>
    <row r="1744" spans="1:19" ht="22" customHeight="1" x14ac:dyDescent="0.3">
      <c r="A1744" s="5">
        <v>43008</v>
      </c>
      <c r="B1744" s="21" t="str">
        <f t="shared" si="423"/>
        <v>September, 2017</v>
      </c>
      <c r="C1744" s="21" t="str">
        <f t="shared" si="424"/>
        <v>September, 2017´</v>
      </c>
      <c r="D1744" s="6" t="s">
        <v>32</v>
      </c>
      <c r="E1744" s="6" t="s">
        <v>51</v>
      </c>
      <c r="F1744" s="6" t="s">
        <v>53</v>
      </c>
      <c r="G1744" s="6" t="s">
        <v>44</v>
      </c>
      <c r="H1744" s="6" t="s">
        <v>57</v>
      </c>
      <c r="I1744" s="6" t="s">
        <v>1812</v>
      </c>
      <c r="J1744" s="12" t="str">
        <f t="shared" si="419"/>
        <v>Carbendazim</v>
      </c>
      <c r="K1744" s="12" t="str">
        <f t="shared" si="421"/>
        <v>Not Identified</v>
      </c>
      <c r="L1744" s="12" t="str">
        <f t="shared" si="422"/>
        <v>General Chemical</v>
      </c>
      <c r="M1744" s="7">
        <v>48240</v>
      </c>
      <c r="N1744" s="7">
        <v>48.24</v>
      </c>
      <c r="O1744" s="7">
        <v>2141000</v>
      </c>
      <c r="P1744" s="15">
        <f t="shared" si="425"/>
        <v>44.382255389718075</v>
      </c>
      <c r="Q1744" s="7"/>
      <c r="R1744" s="7"/>
      <c r="S1744" s="7"/>
    </row>
    <row r="1745" spans="1:19" ht="22" customHeight="1" x14ac:dyDescent="0.3">
      <c r="A1745" s="2">
        <v>43007</v>
      </c>
      <c r="B1745" s="21" t="str">
        <f t="shared" si="423"/>
        <v>September, 2017</v>
      </c>
      <c r="C1745" s="21" t="str">
        <f t="shared" si="424"/>
        <v>September, 2017´</v>
      </c>
      <c r="D1745" s="3" t="s">
        <v>32</v>
      </c>
      <c r="E1745" s="3" t="s">
        <v>65</v>
      </c>
      <c r="F1745" s="3" t="s">
        <v>67</v>
      </c>
      <c r="G1745" s="3" t="s">
        <v>44</v>
      </c>
      <c r="H1745" s="3" t="s">
        <v>73</v>
      </c>
      <c r="I1745" s="3" t="s">
        <v>1882</v>
      </c>
      <c r="J1745" s="12" t="str">
        <f t="shared" si="419"/>
        <v>Clethodim</v>
      </c>
      <c r="K1745" s="12" t="str">
        <f t="shared" si="421"/>
        <v>Platinum</v>
      </c>
      <c r="L1745" s="12" t="str">
        <f t="shared" si="422"/>
        <v>Herbicide</v>
      </c>
      <c r="M1745" s="4">
        <v>34276</v>
      </c>
      <c r="N1745" s="4">
        <v>34.28</v>
      </c>
      <c r="O1745" s="4">
        <v>225000</v>
      </c>
      <c r="P1745" s="15">
        <f t="shared" si="425"/>
        <v>6.5643599019722254</v>
      </c>
      <c r="Q1745" s="10"/>
      <c r="R1745" s="10"/>
      <c r="S1745" s="10"/>
    </row>
    <row r="1746" spans="1:19" ht="22" customHeight="1" x14ac:dyDescent="0.3">
      <c r="A1746" s="5">
        <v>43007</v>
      </c>
      <c r="B1746" s="21" t="str">
        <f t="shared" si="423"/>
        <v>September, 2017</v>
      </c>
      <c r="C1746" s="21" t="str">
        <f t="shared" si="424"/>
        <v>September, 2017´</v>
      </c>
      <c r="D1746" s="6" t="s">
        <v>32</v>
      </c>
      <c r="E1746" s="6" t="s">
        <v>65</v>
      </c>
      <c r="F1746" s="6" t="s">
        <v>67</v>
      </c>
      <c r="G1746" s="6" t="s">
        <v>44</v>
      </c>
      <c r="H1746" s="6" t="s">
        <v>73</v>
      </c>
      <c r="I1746" s="6" t="s">
        <v>1883</v>
      </c>
      <c r="J1746" s="12" t="str">
        <f t="shared" si="419"/>
        <v>Clethodim</v>
      </c>
      <c r="K1746" s="12" t="str">
        <f t="shared" si="421"/>
        <v>Platinum</v>
      </c>
      <c r="L1746" s="12" t="str">
        <f t="shared" si="422"/>
        <v>Herbicide</v>
      </c>
      <c r="M1746" s="7">
        <v>119966</v>
      </c>
      <c r="N1746" s="7">
        <v>119.97</v>
      </c>
      <c r="O1746" s="7">
        <v>789000</v>
      </c>
      <c r="P1746" s="15">
        <f t="shared" si="425"/>
        <v>6.5768634446426484</v>
      </c>
      <c r="Q1746" s="7"/>
      <c r="R1746" s="7"/>
      <c r="S1746" s="7"/>
    </row>
    <row r="1747" spans="1:19" ht="22" customHeight="1" x14ac:dyDescent="0.3">
      <c r="A1747" s="2">
        <v>43007</v>
      </c>
      <c r="B1747" s="21" t="str">
        <f t="shared" si="423"/>
        <v>September, 2017</v>
      </c>
      <c r="C1747" s="21" t="str">
        <f t="shared" si="424"/>
        <v>September, 2017´</v>
      </c>
      <c r="D1747" s="3" t="s">
        <v>32</v>
      </c>
      <c r="E1747" s="3" t="s">
        <v>77</v>
      </c>
      <c r="F1747" s="3" t="s">
        <v>67</v>
      </c>
      <c r="G1747" s="3" t="s">
        <v>44</v>
      </c>
      <c r="H1747" s="3" t="s">
        <v>82</v>
      </c>
      <c r="I1747" s="3" t="s">
        <v>1884</v>
      </c>
      <c r="J1747" s="18" t="s">
        <v>3193</v>
      </c>
      <c r="K1747" s="12" t="str">
        <f t="shared" si="421"/>
        <v>Galil</v>
      </c>
      <c r="L1747" s="12" t="str">
        <f t="shared" si="422"/>
        <v>Insecticide</v>
      </c>
      <c r="M1747" s="4">
        <v>144270</v>
      </c>
      <c r="N1747" s="4">
        <v>144.27000000000001</v>
      </c>
      <c r="O1747" s="4">
        <v>2898000</v>
      </c>
      <c r="P1747" s="15">
        <f t="shared" si="425"/>
        <v>20.087336244541486</v>
      </c>
      <c r="Q1747" s="10"/>
      <c r="R1747" s="10"/>
      <c r="S1747" s="10"/>
    </row>
    <row r="1748" spans="1:19" ht="22" customHeight="1" x14ac:dyDescent="0.3">
      <c r="A1748" s="5">
        <v>43007</v>
      </c>
      <c r="B1748" s="21" t="str">
        <f t="shared" si="423"/>
        <v>September, 2017</v>
      </c>
      <c r="C1748" s="21" t="str">
        <f t="shared" si="424"/>
        <v>September, 2017´</v>
      </c>
      <c r="D1748" s="6" t="s">
        <v>32</v>
      </c>
      <c r="E1748" s="6" t="s">
        <v>77</v>
      </c>
      <c r="F1748" s="6" t="s">
        <v>67</v>
      </c>
      <c r="G1748" s="6" t="s">
        <v>44</v>
      </c>
      <c r="H1748" s="6" t="s">
        <v>82</v>
      </c>
      <c r="I1748" s="6" t="s">
        <v>1885</v>
      </c>
      <c r="J1748" s="12" t="str">
        <f t="shared" si="419"/>
        <v>Methomyl</v>
      </c>
      <c r="K1748" s="12" t="str">
        <f t="shared" si="421"/>
        <v>Voraz</v>
      </c>
      <c r="L1748" s="12" t="str">
        <f t="shared" si="422"/>
        <v>Insecticide</v>
      </c>
      <c r="M1748" s="7">
        <v>138600.01</v>
      </c>
      <c r="N1748" s="7">
        <v>138.6</v>
      </c>
      <c r="O1748" s="7">
        <v>2784000</v>
      </c>
      <c r="P1748" s="15">
        <f t="shared" si="425"/>
        <v>20.086578637331986</v>
      </c>
      <c r="Q1748" s="7"/>
      <c r="R1748" s="7"/>
      <c r="S1748" s="7"/>
    </row>
    <row r="1749" spans="1:19" ht="22" customHeight="1" x14ac:dyDescent="0.3">
      <c r="A1749" s="2">
        <v>43006</v>
      </c>
      <c r="B1749" s="21" t="str">
        <f t="shared" si="423"/>
        <v>September, 2017</v>
      </c>
      <c r="C1749" s="21" t="str">
        <f t="shared" si="424"/>
        <v>September, 2017´</v>
      </c>
      <c r="D1749" s="3" t="s">
        <v>84</v>
      </c>
      <c r="E1749" s="3" t="s">
        <v>65</v>
      </c>
      <c r="F1749" s="3" t="s">
        <v>67</v>
      </c>
      <c r="G1749" s="3" t="s">
        <v>44</v>
      </c>
      <c r="H1749" s="3" t="s">
        <v>73</v>
      </c>
      <c r="I1749" s="3" t="s">
        <v>1886</v>
      </c>
      <c r="J1749" s="12" t="str">
        <f t="shared" si="419"/>
        <v>Tebuthiuron</v>
      </c>
      <c r="K1749" s="12" t="str">
        <f t="shared" si="421"/>
        <v>Butiron</v>
      </c>
      <c r="L1749" s="12" t="str">
        <f t="shared" si="422"/>
        <v>Herbicide</v>
      </c>
      <c r="M1749" s="4">
        <v>75880</v>
      </c>
      <c r="N1749" s="4">
        <v>75.88</v>
      </c>
      <c r="O1749" s="4">
        <v>499000</v>
      </c>
      <c r="P1749" s="15">
        <f t="shared" si="425"/>
        <v>6.5761729045861887</v>
      </c>
      <c r="Q1749" s="10"/>
      <c r="R1749" s="10"/>
      <c r="S1749" s="10"/>
    </row>
    <row r="1750" spans="1:19" ht="22" customHeight="1" x14ac:dyDescent="0.3">
      <c r="A1750" s="5">
        <v>43006</v>
      </c>
      <c r="B1750" s="21" t="str">
        <f t="shared" si="423"/>
        <v>September, 2017</v>
      </c>
      <c r="C1750" s="21" t="str">
        <f t="shared" si="424"/>
        <v>September, 2017´</v>
      </c>
      <c r="D1750" s="6" t="s">
        <v>32</v>
      </c>
      <c r="E1750" s="6" t="s">
        <v>77</v>
      </c>
      <c r="F1750" s="6" t="s">
        <v>67</v>
      </c>
      <c r="G1750" s="6" t="s">
        <v>44</v>
      </c>
      <c r="H1750" s="6" t="s">
        <v>82</v>
      </c>
      <c r="I1750" s="6" t="s">
        <v>1887</v>
      </c>
      <c r="J1750" s="12" t="str">
        <f t="shared" si="419"/>
        <v>Chlorpyrifos</v>
      </c>
      <c r="K1750" s="12" t="str">
        <f t="shared" si="421"/>
        <v>Pyrinex</v>
      </c>
      <c r="L1750" s="12" t="str">
        <f t="shared" si="422"/>
        <v>Pesticide</v>
      </c>
      <c r="M1750" s="7">
        <v>37040</v>
      </c>
      <c r="N1750" s="7">
        <v>37.04</v>
      </c>
      <c r="O1750" s="7">
        <v>744000</v>
      </c>
      <c r="P1750" s="15">
        <f t="shared" si="425"/>
        <v>20.086393088552917</v>
      </c>
      <c r="Q1750" s="7"/>
      <c r="R1750" s="7"/>
      <c r="S1750" s="7"/>
    </row>
    <row r="1751" spans="1:19" ht="22" customHeight="1" x14ac:dyDescent="0.3">
      <c r="A1751" s="2">
        <v>43006</v>
      </c>
      <c r="B1751" s="21" t="str">
        <f t="shared" si="423"/>
        <v>September, 2017</v>
      </c>
      <c r="C1751" s="21" t="str">
        <f t="shared" si="424"/>
        <v>September, 2017´</v>
      </c>
      <c r="D1751" s="3" t="s">
        <v>84</v>
      </c>
      <c r="E1751" s="3" t="s">
        <v>878</v>
      </c>
      <c r="F1751" s="3" t="s">
        <v>60</v>
      </c>
      <c r="G1751" s="3" t="s">
        <v>44</v>
      </c>
      <c r="H1751" s="3" t="s">
        <v>748</v>
      </c>
      <c r="I1751" s="3" t="s">
        <v>1871</v>
      </c>
      <c r="J1751" s="12" t="s">
        <v>3161</v>
      </c>
      <c r="K1751" s="12" t="str">
        <f t="shared" si="421"/>
        <v>Not Identified</v>
      </c>
      <c r="L1751" s="12" t="str">
        <f t="shared" si="422"/>
        <v>General Chemical</v>
      </c>
      <c r="M1751" s="4">
        <v>33680</v>
      </c>
      <c r="N1751" s="4">
        <v>33.68</v>
      </c>
      <c r="O1751" s="4">
        <v>202000</v>
      </c>
      <c r="P1751" s="15">
        <f t="shared" si="425"/>
        <v>5.9976247030878858</v>
      </c>
      <c r="Q1751" s="10"/>
      <c r="R1751" s="10"/>
      <c r="S1751" s="10"/>
    </row>
    <row r="1752" spans="1:19" ht="22" customHeight="1" x14ac:dyDescent="0.3">
      <c r="A1752" s="5">
        <v>43006</v>
      </c>
      <c r="B1752" s="21" t="str">
        <f t="shared" si="423"/>
        <v>September, 2017</v>
      </c>
      <c r="C1752" s="21" t="str">
        <f t="shared" si="424"/>
        <v>September, 2017´</v>
      </c>
      <c r="D1752" s="6" t="s">
        <v>84</v>
      </c>
      <c r="E1752" s="6" t="s">
        <v>1271</v>
      </c>
      <c r="F1752" s="6" t="s">
        <v>60</v>
      </c>
      <c r="G1752" s="6" t="s">
        <v>44</v>
      </c>
      <c r="H1752" s="6" t="s">
        <v>748</v>
      </c>
      <c r="I1752" s="6" t="s">
        <v>1888</v>
      </c>
      <c r="J1752" s="12" t="s">
        <v>3161</v>
      </c>
      <c r="K1752" s="12" t="str">
        <f t="shared" si="421"/>
        <v>Not Identified</v>
      </c>
      <c r="L1752" s="12" t="str">
        <f t="shared" si="422"/>
        <v>General Chemical</v>
      </c>
      <c r="M1752" s="7">
        <v>50520</v>
      </c>
      <c r="N1752" s="7">
        <v>50.52</v>
      </c>
      <c r="O1752" s="7">
        <v>302000</v>
      </c>
      <c r="P1752" s="15">
        <f t="shared" si="425"/>
        <v>5.9778305621536028</v>
      </c>
      <c r="Q1752" s="7"/>
      <c r="R1752" s="7"/>
      <c r="S1752" s="7"/>
    </row>
    <row r="1753" spans="1:19" ht="22" customHeight="1" x14ac:dyDescent="0.3">
      <c r="A1753" s="2">
        <v>43002</v>
      </c>
      <c r="B1753" s="21" t="str">
        <f t="shared" si="423"/>
        <v>September, 2017</v>
      </c>
      <c r="C1753" s="21" t="str">
        <f t="shared" si="424"/>
        <v>September, 2017´</v>
      </c>
      <c r="D1753" s="3" t="s">
        <v>32</v>
      </c>
      <c r="E1753" s="3" t="s">
        <v>131</v>
      </c>
      <c r="F1753" s="3" t="s">
        <v>999</v>
      </c>
      <c r="G1753" s="3" t="s">
        <v>44</v>
      </c>
      <c r="H1753" s="19" t="s">
        <v>418</v>
      </c>
      <c r="I1753" s="3" t="s">
        <v>1889</v>
      </c>
      <c r="J1753" s="12" t="s">
        <v>3135</v>
      </c>
      <c r="K1753" s="12" t="str">
        <f t="shared" si="421"/>
        <v>Shelter</v>
      </c>
      <c r="L1753" s="12" t="str">
        <f t="shared" si="422"/>
        <v>Insecticide</v>
      </c>
      <c r="M1753" s="4">
        <v>32755</v>
      </c>
      <c r="N1753" s="4">
        <v>32.76</v>
      </c>
      <c r="O1753" s="4">
        <v>2108000</v>
      </c>
      <c r="P1753" s="15">
        <f t="shared" si="425"/>
        <v>64.356586780644179</v>
      </c>
      <c r="Q1753" s="10"/>
      <c r="R1753" s="10"/>
      <c r="S1753" s="10"/>
    </row>
    <row r="1754" spans="1:19" ht="22" customHeight="1" x14ac:dyDescent="0.3">
      <c r="A1754" s="5">
        <v>42999</v>
      </c>
      <c r="B1754" s="21" t="str">
        <f t="shared" si="423"/>
        <v>September, 2017</v>
      </c>
      <c r="C1754" s="21" t="str">
        <f t="shared" si="424"/>
        <v>September, 2017´</v>
      </c>
      <c r="D1754" s="6" t="s">
        <v>32</v>
      </c>
      <c r="E1754" s="6" t="s">
        <v>77</v>
      </c>
      <c r="F1754" s="6" t="s">
        <v>67</v>
      </c>
      <c r="G1754" s="6" t="s">
        <v>44</v>
      </c>
      <c r="H1754" s="6" t="s">
        <v>82</v>
      </c>
      <c r="I1754" s="6" t="s">
        <v>1890</v>
      </c>
      <c r="J1754" s="12" t="str">
        <f t="shared" si="419"/>
        <v>Chlorpyrifos</v>
      </c>
      <c r="K1754" s="12" t="str">
        <f t="shared" si="421"/>
        <v>Pyrinex</v>
      </c>
      <c r="L1754" s="12" t="str">
        <f t="shared" si="422"/>
        <v>Pesticide</v>
      </c>
      <c r="M1754" s="7">
        <v>129640</v>
      </c>
      <c r="N1754" s="7">
        <v>129.63999999999999</v>
      </c>
      <c r="O1754" s="7">
        <v>2604000</v>
      </c>
      <c r="P1754" s="15">
        <f t="shared" si="425"/>
        <v>20.086393088552917</v>
      </c>
      <c r="Q1754" s="7"/>
      <c r="R1754" s="7"/>
      <c r="S1754" s="7"/>
    </row>
    <row r="1755" spans="1:19" ht="22" customHeight="1" x14ac:dyDescent="0.3">
      <c r="A1755" s="2">
        <v>42999</v>
      </c>
      <c r="B1755" s="21" t="str">
        <f t="shared" si="423"/>
        <v>September, 2017</v>
      </c>
      <c r="C1755" s="21" t="str">
        <f t="shared" si="424"/>
        <v>September, 2017´</v>
      </c>
      <c r="D1755" s="3" t="s">
        <v>84</v>
      </c>
      <c r="E1755" s="3" t="s">
        <v>65</v>
      </c>
      <c r="F1755" s="3" t="s">
        <v>67</v>
      </c>
      <c r="G1755" s="3" t="s">
        <v>44</v>
      </c>
      <c r="H1755" s="3" t="s">
        <v>73</v>
      </c>
      <c r="I1755" s="3" t="s">
        <v>1891</v>
      </c>
      <c r="J1755" s="12" t="str">
        <f t="shared" si="419"/>
        <v>Tebuthiuron</v>
      </c>
      <c r="K1755" s="12" t="str">
        <f t="shared" si="421"/>
        <v>Butiron</v>
      </c>
      <c r="L1755" s="12" t="str">
        <f t="shared" si="422"/>
        <v>Herbicide</v>
      </c>
      <c r="M1755" s="4">
        <v>113820</v>
      </c>
      <c r="N1755" s="4">
        <v>113.82</v>
      </c>
      <c r="O1755" s="4">
        <v>749000</v>
      </c>
      <c r="P1755" s="15">
        <f t="shared" si="425"/>
        <v>6.5805658056580567</v>
      </c>
      <c r="Q1755" s="10"/>
      <c r="R1755" s="10"/>
      <c r="S1755" s="10"/>
    </row>
    <row r="1756" spans="1:19" ht="22" customHeight="1" x14ac:dyDescent="0.3">
      <c r="A1756" s="5">
        <v>42999</v>
      </c>
      <c r="B1756" s="21" t="str">
        <f t="shared" si="423"/>
        <v>September, 2017</v>
      </c>
      <c r="C1756" s="21" t="str">
        <f t="shared" si="424"/>
        <v>September, 2017´</v>
      </c>
      <c r="D1756" s="6" t="s">
        <v>32</v>
      </c>
      <c r="E1756" s="6" t="s">
        <v>77</v>
      </c>
      <c r="F1756" s="6" t="s">
        <v>67</v>
      </c>
      <c r="G1756" s="6" t="s">
        <v>44</v>
      </c>
      <c r="H1756" s="6" t="s">
        <v>643</v>
      </c>
      <c r="I1756" s="6" t="s">
        <v>1795</v>
      </c>
      <c r="J1756" s="18" t="s">
        <v>3193</v>
      </c>
      <c r="K1756" s="12" t="str">
        <f t="shared" si="421"/>
        <v>Galil</v>
      </c>
      <c r="L1756" s="12" t="str">
        <f t="shared" si="422"/>
        <v>Insecticide</v>
      </c>
      <c r="M1756" s="7">
        <v>123660</v>
      </c>
      <c r="N1756" s="7">
        <v>123.66</v>
      </c>
      <c r="O1756" s="7">
        <v>3525000</v>
      </c>
      <c r="P1756" s="15">
        <f t="shared" si="425"/>
        <v>28.505579815623484</v>
      </c>
      <c r="Q1756" s="7"/>
      <c r="R1756" s="7"/>
      <c r="S1756" s="7"/>
    </row>
    <row r="1757" spans="1:19" ht="22" customHeight="1" x14ac:dyDescent="0.3">
      <c r="A1757" s="2">
        <v>42999</v>
      </c>
      <c r="B1757" s="21" t="str">
        <f t="shared" si="423"/>
        <v>September, 2017</v>
      </c>
      <c r="C1757" s="21" t="str">
        <f t="shared" si="424"/>
        <v>September, 2017´</v>
      </c>
      <c r="D1757" s="3" t="s">
        <v>32</v>
      </c>
      <c r="E1757" s="3" t="s">
        <v>286</v>
      </c>
      <c r="F1757" s="3" t="s">
        <v>96</v>
      </c>
      <c r="G1757" s="3" t="s">
        <v>44</v>
      </c>
      <c r="H1757" s="3" t="s">
        <v>289</v>
      </c>
      <c r="I1757" s="3" t="s">
        <v>1892</v>
      </c>
      <c r="J1757" s="12" t="str">
        <f t="shared" si="419"/>
        <v>Isopropylamine</v>
      </c>
      <c r="K1757" s="12" t="str">
        <f t="shared" si="421"/>
        <v>Not Identified</v>
      </c>
      <c r="L1757" s="12" t="str">
        <f t="shared" si="422"/>
        <v>General Chemical</v>
      </c>
      <c r="M1757" s="4">
        <v>115820</v>
      </c>
      <c r="N1757" s="4">
        <v>115.82</v>
      </c>
      <c r="O1757" s="4">
        <v>379000</v>
      </c>
      <c r="P1757" s="15">
        <f t="shared" si="425"/>
        <v>3.2723191158694527</v>
      </c>
      <c r="Q1757" s="10"/>
      <c r="R1757" s="10"/>
      <c r="S1757" s="10"/>
    </row>
    <row r="1758" spans="1:19" ht="22" customHeight="1" x14ac:dyDescent="0.3">
      <c r="A1758" s="5">
        <v>42999</v>
      </c>
      <c r="B1758" s="21" t="str">
        <f t="shared" si="423"/>
        <v>September, 2017</v>
      </c>
      <c r="C1758" s="21" t="str">
        <f t="shared" si="424"/>
        <v>September, 2017´</v>
      </c>
      <c r="D1758" s="6" t="s">
        <v>32</v>
      </c>
      <c r="E1758" s="6" t="s">
        <v>286</v>
      </c>
      <c r="F1758" s="6" t="s">
        <v>96</v>
      </c>
      <c r="G1758" s="6" t="s">
        <v>44</v>
      </c>
      <c r="H1758" s="6" t="s">
        <v>289</v>
      </c>
      <c r="I1758" s="6" t="s">
        <v>1893</v>
      </c>
      <c r="J1758" s="12" t="str">
        <f t="shared" si="419"/>
        <v>Isopropylamine</v>
      </c>
      <c r="K1758" s="12" t="str">
        <f t="shared" si="421"/>
        <v>Not Identified</v>
      </c>
      <c r="L1758" s="12" t="str">
        <f t="shared" si="422"/>
        <v>General Chemical</v>
      </c>
      <c r="M1758" s="7">
        <v>86754</v>
      </c>
      <c r="N1758" s="7">
        <v>86.75</v>
      </c>
      <c r="O1758" s="7">
        <v>284000</v>
      </c>
      <c r="P1758" s="15">
        <f t="shared" si="425"/>
        <v>3.2736242709269892</v>
      </c>
      <c r="Q1758" s="7"/>
      <c r="R1758" s="7"/>
      <c r="S1758" s="7"/>
    </row>
    <row r="1759" spans="1:19" ht="22" customHeight="1" x14ac:dyDescent="0.3">
      <c r="A1759" s="2">
        <v>42999</v>
      </c>
      <c r="B1759" s="21" t="str">
        <f t="shared" si="423"/>
        <v>September, 2017</v>
      </c>
      <c r="C1759" s="21" t="str">
        <f t="shared" si="424"/>
        <v>September, 2017´</v>
      </c>
      <c r="D1759" s="3" t="s">
        <v>32</v>
      </c>
      <c r="E1759" s="3" t="s">
        <v>286</v>
      </c>
      <c r="F1759" s="3" t="s">
        <v>96</v>
      </c>
      <c r="G1759" s="3" t="s">
        <v>44</v>
      </c>
      <c r="H1759" s="3" t="s">
        <v>289</v>
      </c>
      <c r="I1759" s="3" t="s">
        <v>1894</v>
      </c>
      <c r="J1759" s="12" t="str">
        <f t="shared" si="419"/>
        <v>Isopropylamine</v>
      </c>
      <c r="K1759" s="12" t="str">
        <f t="shared" si="421"/>
        <v>Not Identified</v>
      </c>
      <c r="L1759" s="12" t="str">
        <f t="shared" si="422"/>
        <v>General Chemical</v>
      </c>
      <c r="M1759" s="4">
        <v>86864</v>
      </c>
      <c r="N1759" s="4">
        <v>86.86</v>
      </c>
      <c r="O1759" s="4">
        <v>284000</v>
      </c>
      <c r="P1759" s="15">
        <f t="shared" si="425"/>
        <v>3.2694787253637871</v>
      </c>
      <c r="Q1759" s="10"/>
      <c r="R1759" s="10"/>
      <c r="S1759" s="10"/>
    </row>
    <row r="1760" spans="1:19" ht="22" customHeight="1" x14ac:dyDescent="0.3">
      <c r="A1760" s="5">
        <v>42999</v>
      </c>
      <c r="B1760" s="21" t="str">
        <f t="shared" si="423"/>
        <v>September, 2017</v>
      </c>
      <c r="C1760" s="21" t="str">
        <f t="shared" si="424"/>
        <v>September, 2017´</v>
      </c>
      <c r="D1760" s="6" t="s">
        <v>32</v>
      </c>
      <c r="E1760" s="6" t="s">
        <v>637</v>
      </c>
      <c r="F1760" s="6" t="s">
        <v>639</v>
      </c>
      <c r="G1760" s="6" t="s">
        <v>44</v>
      </c>
      <c r="H1760" s="6" t="s">
        <v>73</v>
      </c>
      <c r="I1760" s="6" t="s">
        <v>1895</v>
      </c>
      <c r="J1760" s="12" t="str">
        <f t="shared" si="419"/>
        <v>Clethodim</v>
      </c>
      <c r="K1760" s="12" t="str">
        <f t="shared" si="421"/>
        <v>Platinum</v>
      </c>
      <c r="L1760" s="12" t="str">
        <f t="shared" si="422"/>
        <v>Herbicide</v>
      </c>
      <c r="M1760" s="7">
        <v>109271</v>
      </c>
      <c r="N1760" s="7">
        <v>109.27</v>
      </c>
      <c r="O1760" s="7">
        <v>241000</v>
      </c>
      <c r="P1760" s="15">
        <f t="shared" si="425"/>
        <v>2.2055257113049209</v>
      </c>
      <c r="Q1760" s="7"/>
      <c r="R1760" s="7"/>
      <c r="S1760" s="7"/>
    </row>
    <row r="1761" spans="1:19" ht="22" customHeight="1" x14ac:dyDescent="0.3">
      <c r="A1761" s="2">
        <v>42999</v>
      </c>
      <c r="B1761" s="21" t="str">
        <f t="shared" si="423"/>
        <v>September, 2017</v>
      </c>
      <c r="C1761" s="21" t="str">
        <f t="shared" si="424"/>
        <v>September, 2017´</v>
      </c>
      <c r="D1761" s="3" t="s">
        <v>32</v>
      </c>
      <c r="E1761" s="3" t="s">
        <v>286</v>
      </c>
      <c r="F1761" s="3" t="s">
        <v>96</v>
      </c>
      <c r="G1761" s="3" t="s">
        <v>44</v>
      </c>
      <c r="H1761" s="3" t="s">
        <v>289</v>
      </c>
      <c r="I1761" s="3" t="s">
        <v>1896</v>
      </c>
      <c r="J1761" s="12" t="str">
        <f t="shared" si="419"/>
        <v>Isopropylamine</v>
      </c>
      <c r="K1761" s="12" t="str">
        <f t="shared" si="421"/>
        <v>Not Identified</v>
      </c>
      <c r="L1761" s="12" t="str">
        <f t="shared" si="422"/>
        <v>General Chemical</v>
      </c>
      <c r="M1761" s="4">
        <v>101178</v>
      </c>
      <c r="N1761" s="4">
        <v>101.18</v>
      </c>
      <c r="O1761" s="4">
        <v>331000</v>
      </c>
      <c r="P1761" s="15">
        <f t="shared" si="425"/>
        <v>3.2714621755717648</v>
      </c>
      <c r="Q1761" s="10"/>
      <c r="R1761" s="10"/>
      <c r="S1761" s="10"/>
    </row>
    <row r="1762" spans="1:19" ht="22" customHeight="1" x14ac:dyDescent="0.3">
      <c r="A1762" s="5">
        <v>42999</v>
      </c>
      <c r="B1762" s="21" t="str">
        <f t="shared" si="423"/>
        <v>September, 2017</v>
      </c>
      <c r="C1762" s="21" t="str">
        <f t="shared" si="424"/>
        <v>September, 2017´</v>
      </c>
      <c r="D1762" s="6" t="s">
        <v>32</v>
      </c>
      <c r="E1762" s="6" t="s">
        <v>286</v>
      </c>
      <c r="F1762" s="6" t="s">
        <v>96</v>
      </c>
      <c r="G1762" s="6" t="s">
        <v>44</v>
      </c>
      <c r="H1762" s="6" t="s">
        <v>289</v>
      </c>
      <c r="I1762" s="6" t="s">
        <v>1897</v>
      </c>
      <c r="J1762" s="12" t="str">
        <f t="shared" si="419"/>
        <v>Isopropylamine</v>
      </c>
      <c r="K1762" s="12" t="str">
        <f t="shared" si="421"/>
        <v>Not Identified</v>
      </c>
      <c r="L1762" s="12" t="str">
        <f t="shared" si="422"/>
        <v>General Chemical</v>
      </c>
      <c r="M1762" s="7">
        <v>72340</v>
      </c>
      <c r="N1762" s="7">
        <v>72.34</v>
      </c>
      <c r="O1762" s="7">
        <v>237000</v>
      </c>
      <c r="P1762" s="15">
        <f t="shared" si="425"/>
        <v>3.276195742327896</v>
      </c>
      <c r="Q1762" s="7"/>
      <c r="R1762" s="7"/>
      <c r="S1762" s="7"/>
    </row>
    <row r="1763" spans="1:19" ht="22" customHeight="1" x14ac:dyDescent="0.3">
      <c r="A1763" s="2">
        <v>42998</v>
      </c>
      <c r="B1763" s="21" t="str">
        <f t="shared" si="423"/>
        <v>September, 2017</v>
      </c>
      <c r="C1763" s="21" t="str">
        <f t="shared" si="424"/>
        <v>September, 2017´</v>
      </c>
      <c r="D1763" s="3" t="s">
        <v>84</v>
      </c>
      <c r="E1763" s="3" t="s">
        <v>286</v>
      </c>
      <c r="F1763" s="3" t="s">
        <v>96</v>
      </c>
      <c r="G1763" s="3" t="s">
        <v>44</v>
      </c>
      <c r="H1763" s="3" t="s">
        <v>781</v>
      </c>
      <c r="I1763" s="3" t="s">
        <v>1898</v>
      </c>
      <c r="J1763" s="12" t="s">
        <v>3184</v>
      </c>
      <c r="K1763" s="12" t="str">
        <f t="shared" si="421"/>
        <v>Not Identified</v>
      </c>
      <c r="L1763" s="12" t="str">
        <f t="shared" si="422"/>
        <v>General Chemical</v>
      </c>
      <c r="M1763" s="4">
        <v>52308</v>
      </c>
      <c r="N1763" s="4">
        <v>52.31</v>
      </c>
      <c r="O1763" s="4">
        <v>171000</v>
      </c>
      <c r="P1763" s="15">
        <f t="shared" si="425"/>
        <v>3.2690984170681348</v>
      </c>
      <c r="Q1763" s="10"/>
      <c r="R1763" s="10"/>
      <c r="S1763" s="10"/>
    </row>
    <row r="1764" spans="1:19" ht="22" customHeight="1" x14ac:dyDescent="0.3">
      <c r="A1764" s="5">
        <v>42994</v>
      </c>
      <c r="B1764" s="21" t="str">
        <f t="shared" si="423"/>
        <v>September, 2017</v>
      </c>
      <c r="C1764" s="21" t="str">
        <f t="shared" si="424"/>
        <v>September, 2017´</v>
      </c>
      <c r="D1764" s="6" t="s">
        <v>32</v>
      </c>
      <c r="E1764" s="6" t="s">
        <v>51</v>
      </c>
      <c r="F1764" s="6" t="s">
        <v>60</v>
      </c>
      <c r="G1764" s="6" t="s">
        <v>44</v>
      </c>
      <c r="H1764" s="6" t="s">
        <v>519</v>
      </c>
      <c r="I1764" s="6" t="s">
        <v>1899</v>
      </c>
      <c r="J1764" s="12" t="str">
        <f t="shared" si="419"/>
        <v>Acephate</v>
      </c>
      <c r="K1764" s="12" t="str">
        <f t="shared" si="421"/>
        <v>Rapel</v>
      </c>
      <c r="L1764" s="12" t="str">
        <f t="shared" si="422"/>
        <v>Insecticide</v>
      </c>
      <c r="M1764" s="7">
        <v>135000</v>
      </c>
      <c r="N1764" s="7">
        <v>135</v>
      </c>
      <c r="O1764" s="7">
        <v>2215000</v>
      </c>
      <c r="P1764" s="15">
        <f t="shared" si="425"/>
        <v>16.407407407407408</v>
      </c>
      <c r="Q1764" s="7"/>
      <c r="R1764" s="7"/>
      <c r="S1764" s="7"/>
    </row>
    <row r="1765" spans="1:19" ht="22" customHeight="1" x14ac:dyDescent="0.3">
      <c r="A1765" s="2">
        <v>42994</v>
      </c>
      <c r="B1765" s="21" t="str">
        <f t="shared" si="423"/>
        <v>September, 2017</v>
      </c>
      <c r="C1765" s="21" t="str">
        <f t="shared" si="424"/>
        <v>September, 2017´</v>
      </c>
      <c r="D1765" s="3" t="s">
        <v>32</v>
      </c>
      <c r="E1765" s="3" t="s">
        <v>51</v>
      </c>
      <c r="F1765" s="3" t="s">
        <v>53</v>
      </c>
      <c r="G1765" s="3" t="s">
        <v>44</v>
      </c>
      <c r="H1765" s="3" t="s">
        <v>57</v>
      </c>
      <c r="I1765" s="3" t="s">
        <v>1900</v>
      </c>
      <c r="J1765" s="12" t="str">
        <f t="shared" si="419"/>
        <v>Carbendazim</v>
      </c>
      <c r="K1765" s="12" t="str">
        <f t="shared" si="421"/>
        <v>Not Identified</v>
      </c>
      <c r="L1765" s="12" t="str">
        <f t="shared" si="422"/>
        <v>General Chemical</v>
      </c>
      <c r="M1765" s="4">
        <v>108540</v>
      </c>
      <c r="N1765" s="4">
        <v>108.54</v>
      </c>
      <c r="O1765" s="4">
        <v>4818000</v>
      </c>
      <c r="P1765" s="15">
        <f t="shared" si="425"/>
        <v>44.389165284687671</v>
      </c>
      <c r="Q1765" s="10"/>
      <c r="R1765" s="10"/>
      <c r="S1765" s="10"/>
    </row>
    <row r="1766" spans="1:19" ht="22" customHeight="1" x14ac:dyDescent="0.3">
      <c r="A1766" s="5">
        <v>42993</v>
      </c>
      <c r="B1766" s="21" t="str">
        <f t="shared" si="423"/>
        <v>September, 2017</v>
      </c>
      <c r="C1766" s="21" t="str">
        <f t="shared" si="424"/>
        <v>September, 2017´</v>
      </c>
      <c r="D1766" s="6" t="s">
        <v>32</v>
      </c>
      <c r="E1766" s="6" t="s">
        <v>77</v>
      </c>
      <c r="F1766" s="6" t="s">
        <v>67</v>
      </c>
      <c r="G1766" s="6" t="s">
        <v>44</v>
      </c>
      <c r="H1766" s="6" t="s">
        <v>270</v>
      </c>
      <c r="I1766" s="6" t="s">
        <v>1901</v>
      </c>
      <c r="J1766" s="12" t="s">
        <v>3151</v>
      </c>
      <c r="K1766" s="12" t="str">
        <f t="shared" si="421"/>
        <v>Seizer</v>
      </c>
      <c r="L1766" s="12" t="str">
        <f t="shared" si="422"/>
        <v>Insecticide</v>
      </c>
      <c r="M1766" s="7">
        <v>17550</v>
      </c>
      <c r="N1766" s="7">
        <v>17.55</v>
      </c>
      <c r="O1766" s="7">
        <v>418000</v>
      </c>
      <c r="P1766" s="15">
        <f t="shared" si="425"/>
        <v>23.817663817663817</v>
      </c>
      <c r="Q1766" s="7"/>
      <c r="R1766" s="7"/>
      <c r="S1766" s="7"/>
    </row>
    <row r="1767" spans="1:19" ht="22" customHeight="1" x14ac:dyDescent="0.3">
      <c r="A1767" s="2">
        <v>42993</v>
      </c>
      <c r="B1767" s="21" t="str">
        <f t="shared" si="423"/>
        <v>September, 2017</v>
      </c>
      <c r="C1767" s="21" t="str">
        <f t="shared" si="424"/>
        <v>September, 2017´</v>
      </c>
      <c r="D1767" s="3" t="s">
        <v>84</v>
      </c>
      <c r="E1767" s="3" t="s">
        <v>1271</v>
      </c>
      <c r="F1767" s="3" t="s">
        <v>60</v>
      </c>
      <c r="G1767" s="3" t="s">
        <v>44</v>
      </c>
      <c r="H1767" s="3" t="s">
        <v>748</v>
      </c>
      <c r="I1767" s="3" t="s">
        <v>1902</v>
      </c>
      <c r="J1767" s="18" t="s">
        <v>3193</v>
      </c>
      <c r="K1767" s="12" t="str">
        <f t="shared" si="421"/>
        <v>Galil</v>
      </c>
      <c r="L1767" s="12" t="str">
        <f t="shared" si="422"/>
        <v>Insecticide</v>
      </c>
      <c r="M1767" s="4">
        <v>50520</v>
      </c>
      <c r="N1767" s="4">
        <v>50.52</v>
      </c>
      <c r="O1767" s="4">
        <v>302000</v>
      </c>
      <c r="P1767" s="15">
        <f t="shared" si="425"/>
        <v>5.9778305621536028</v>
      </c>
      <c r="Q1767" s="10"/>
      <c r="R1767" s="10"/>
      <c r="S1767" s="10"/>
    </row>
    <row r="1768" spans="1:19" ht="22" customHeight="1" x14ac:dyDescent="0.3">
      <c r="A1768" s="5">
        <v>42993</v>
      </c>
      <c r="B1768" s="21" t="str">
        <f t="shared" si="423"/>
        <v>September, 2017</v>
      </c>
      <c r="C1768" s="21" t="str">
        <f t="shared" si="424"/>
        <v>September, 2017´</v>
      </c>
      <c r="D1768" s="6" t="s">
        <v>32</v>
      </c>
      <c r="E1768" s="6" t="s">
        <v>77</v>
      </c>
      <c r="F1768" s="6" t="s">
        <v>67</v>
      </c>
      <c r="G1768" s="6" t="s">
        <v>44</v>
      </c>
      <c r="H1768" s="6" t="s">
        <v>643</v>
      </c>
      <c r="I1768" s="6" t="s">
        <v>1903</v>
      </c>
      <c r="J1768" s="18" t="s">
        <v>3193</v>
      </c>
      <c r="K1768" s="12" t="str">
        <f t="shared" si="421"/>
        <v>Galil</v>
      </c>
      <c r="L1768" s="12" t="str">
        <f t="shared" si="422"/>
        <v>Insecticide</v>
      </c>
      <c r="M1768" s="7">
        <v>123660</v>
      </c>
      <c r="N1768" s="7">
        <v>123.66</v>
      </c>
      <c r="O1768" s="7">
        <v>3525000</v>
      </c>
      <c r="P1768" s="15">
        <f t="shared" si="425"/>
        <v>28.505579815623484</v>
      </c>
      <c r="Q1768" s="7"/>
      <c r="R1768" s="7"/>
      <c r="S1768" s="7"/>
    </row>
    <row r="1769" spans="1:19" ht="22" customHeight="1" x14ac:dyDescent="0.3">
      <c r="A1769" s="2">
        <v>42993</v>
      </c>
      <c r="B1769" s="21" t="str">
        <f t="shared" si="423"/>
        <v>September, 2017</v>
      </c>
      <c r="C1769" s="21" t="str">
        <f t="shared" si="424"/>
        <v>September, 2017´</v>
      </c>
      <c r="D1769" s="3" t="s">
        <v>84</v>
      </c>
      <c r="E1769" s="3" t="s">
        <v>65</v>
      </c>
      <c r="F1769" s="3" t="s">
        <v>67</v>
      </c>
      <c r="G1769" s="3" t="s">
        <v>44</v>
      </c>
      <c r="H1769" s="3" t="s">
        <v>73</v>
      </c>
      <c r="I1769" s="3" t="s">
        <v>1904</v>
      </c>
      <c r="J1769" s="12" t="str">
        <f t="shared" si="419"/>
        <v>Tebuthiuron</v>
      </c>
      <c r="K1769" s="12" t="str">
        <f t="shared" si="421"/>
        <v>Butiron</v>
      </c>
      <c r="L1769" s="12" t="str">
        <f t="shared" si="422"/>
        <v>Herbicide</v>
      </c>
      <c r="M1769" s="4">
        <v>18970</v>
      </c>
      <c r="N1769" s="4">
        <v>18.97</v>
      </c>
      <c r="O1769" s="4">
        <v>125000</v>
      </c>
      <c r="P1769" s="15">
        <f t="shared" si="425"/>
        <v>6.5893516078017926</v>
      </c>
      <c r="Q1769" s="10"/>
      <c r="R1769" s="10"/>
      <c r="S1769" s="10"/>
    </row>
    <row r="1770" spans="1:19" ht="22" customHeight="1" x14ac:dyDescent="0.3">
      <c r="A1770" s="5">
        <v>42993</v>
      </c>
      <c r="B1770" s="21" t="str">
        <f t="shared" si="423"/>
        <v>September, 2017</v>
      </c>
      <c r="C1770" s="21" t="str">
        <f t="shared" si="424"/>
        <v>September, 2017´</v>
      </c>
      <c r="D1770" s="6" t="s">
        <v>84</v>
      </c>
      <c r="E1770" s="6" t="s">
        <v>65</v>
      </c>
      <c r="F1770" s="6" t="s">
        <v>67</v>
      </c>
      <c r="G1770" s="6" t="s">
        <v>44</v>
      </c>
      <c r="H1770" s="6" t="s">
        <v>73</v>
      </c>
      <c r="I1770" s="6" t="s">
        <v>1905</v>
      </c>
      <c r="J1770" s="12" t="str">
        <f t="shared" si="419"/>
        <v>Tebuthiuron</v>
      </c>
      <c r="K1770" s="12" t="str">
        <f t="shared" si="421"/>
        <v>Butiron</v>
      </c>
      <c r="L1770" s="12" t="str">
        <f t="shared" si="422"/>
        <v>Herbicide</v>
      </c>
      <c r="M1770" s="7">
        <v>56910</v>
      </c>
      <c r="N1770" s="7">
        <v>56.91</v>
      </c>
      <c r="O1770" s="7">
        <v>374000</v>
      </c>
      <c r="P1770" s="15">
        <f t="shared" si="425"/>
        <v>6.5717800035143208</v>
      </c>
      <c r="Q1770" s="7"/>
      <c r="R1770" s="7"/>
      <c r="S1770" s="7"/>
    </row>
    <row r="1771" spans="1:19" ht="22" customHeight="1" x14ac:dyDescent="0.3">
      <c r="A1771" s="2">
        <v>42992</v>
      </c>
      <c r="B1771" s="21" t="str">
        <f t="shared" si="423"/>
        <v>September, 2017</v>
      </c>
      <c r="C1771" s="21" t="str">
        <f t="shared" si="424"/>
        <v>September, 2017´</v>
      </c>
      <c r="D1771" s="3" t="s">
        <v>84</v>
      </c>
      <c r="E1771" s="3" t="s">
        <v>127</v>
      </c>
      <c r="F1771" s="3" t="s">
        <v>60</v>
      </c>
      <c r="G1771" s="3" t="s">
        <v>44</v>
      </c>
      <c r="H1771" s="3" t="s">
        <v>129</v>
      </c>
      <c r="I1771" s="3" t="s">
        <v>1906</v>
      </c>
      <c r="J1771" s="12" t="str">
        <f>IF(ISNUMBER(SEARCH("DMS",I1771)),"Dimethyl Sulfate",IF(ISNUMBER(SEARCH("2,4-XILIDIN",I1771)),"2,4-Xylidine",IF(ISNUMBER(SEARCH("GALIGAN",I1771)),"Oxyfluorfen",IF(ISNUMBER(SEARCH("DIMETHYLAMINE",I1771)),"Dimethylamine",IF(ISNUMBER(SEARCH("ORTHOFORMATE",I1771)),"Trimethyl orthoformate",IF(ISNUMBER(SEARCH("NOVALURON",I1771)),"Novaluron",IF(ISNUMBER(SEARCH("DIMETHYL SULPHATE",I1771)),"Dimethyl Sulphate",IF(ISNUMBER(SEARCH("ALTAPYNE",I1771)),"Acid Based Co-Emulsifier",IF(ISNUMBER(SEARCH("METHANESULFONYL",I1771)),"Methanesulfonyl chloride",IF(ISNUMBER(SEARCH("METHYL FORMATE",I1771)),"Methanoate",IF(ISNUMBER(SEARCH("FLUEN",I1771)),"Fluensulfone","FIX IT")))))))))))</f>
        <v>2,4-Xylidine</v>
      </c>
      <c r="K1771" s="12" t="str">
        <f t="shared" si="421"/>
        <v>Not Identified</v>
      </c>
      <c r="L1771" s="12" t="str">
        <f t="shared" si="422"/>
        <v>General Chemical</v>
      </c>
      <c r="M1771" s="4">
        <v>17536</v>
      </c>
      <c r="N1771" s="4">
        <v>17.54</v>
      </c>
      <c r="O1771" s="4">
        <v>177000</v>
      </c>
      <c r="P1771" s="15">
        <f t="shared" si="425"/>
        <v>10.093521897810218</v>
      </c>
      <c r="Q1771" s="10"/>
      <c r="R1771" s="10"/>
      <c r="S1771" s="10"/>
    </row>
    <row r="1772" spans="1:19" ht="22" customHeight="1" x14ac:dyDescent="0.3">
      <c r="A1772" s="5">
        <v>42991</v>
      </c>
      <c r="B1772" s="21" t="str">
        <f t="shared" si="423"/>
        <v>September, 2017</v>
      </c>
      <c r="C1772" s="21" t="str">
        <f t="shared" si="424"/>
        <v>September, 2017´</v>
      </c>
      <c r="D1772" s="6" t="s">
        <v>84</v>
      </c>
      <c r="E1772" s="6" t="s">
        <v>77</v>
      </c>
      <c r="F1772" s="6" t="s">
        <v>67</v>
      </c>
      <c r="G1772" s="6" t="s">
        <v>44</v>
      </c>
      <c r="H1772" s="6" t="s">
        <v>82</v>
      </c>
      <c r="I1772" s="6" t="s">
        <v>1907</v>
      </c>
      <c r="J1772" s="18" t="s">
        <v>3193</v>
      </c>
      <c r="K1772" s="12" t="str">
        <f t="shared" si="421"/>
        <v>Galil</v>
      </c>
      <c r="L1772" s="12" t="str">
        <f t="shared" si="422"/>
        <v>Insecticide</v>
      </c>
      <c r="M1772" s="7">
        <v>20610</v>
      </c>
      <c r="N1772" s="7">
        <v>20.61</v>
      </c>
      <c r="O1772" s="7">
        <v>414000</v>
      </c>
      <c r="P1772" s="15">
        <f t="shared" si="425"/>
        <v>20.087336244541486</v>
      </c>
      <c r="Q1772" s="7"/>
      <c r="R1772" s="7"/>
      <c r="S1772" s="7"/>
    </row>
    <row r="1773" spans="1:19" ht="22" customHeight="1" x14ac:dyDescent="0.3">
      <c r="A1773" s="2">
        <v>42991</v>
      </c>
      <c r="B1773" s="21" t="str">
        <f t="shared" si="423"/>
        <v>September, 2017</v>
      </c>
      <c r="C1773" s="21" t="str">
        <f t="shared" si="424"/>
        <v>September, 2017´</v>
      </c>
      <c r="D1773" s="3" t="s">
        <v>32</v>
      </c>
      <c r="E1773" s="3" t="s">
        <v>77</v>
      </c>
      <c r="F1773" s="3" t="s">
        <v>67</v>
      </c>
      <c r="G1773" s="3" t="s">
        <v>44</v>
      </c>
      <c r="H1773" s="3" t="s">
        <v>82</v>
      </c>
      <c r="I1773" s="3" t="s">
        <v>1908</v>
      </c>
      <c r="J1773" s="12" t="str">
        <f>IF(ISNUMBER(SEARCH("2,4 D",I1771)),"2,4-Dichlorophenoxyacetic acid",IF(ISNUMBER(SEARCH("ACIDO",I1771)),"2,4-Dichlorophenoxyacetic acid",IF(ISNUMBER(SEARCH("NAPHTHA",I1771)),"Aromatic Solvent Mixture",IF(ISNUMBER(SEARCH("DIMETHYLAMINE",I1771)),"Dimethylamine",IF(ISNUMBER(SEARCH("DIMETILAMINA",I1771)),"Dimethylamine",IF(ISNUMBER(SEARCH("JUMP",I1771)),"Diuron",IF(ISNUMBER(SEARCH(" 2-AMINO-2,3-DIMETHYL BUTYRAMIDE",I1771)),"Herbicide Amine Intermediate",IF(ISNUMBER(SEARCH("TEBUTHIURON",I1771)),"Tebuthiuron",IF(ISNUMBER(SEARCH("DMS",I1771)),"Dimethyl Sulfate",IF(ISNUMBER(SEARCH("2,4-XILIDIN",I1771)),"2,4-Xylidine","FIX IT"))))))))))</f>
        <v>2,4-Xylidine</v>
      </c>
      <c r="K1773" s="12" t="str">
        <f t="shared" si="421"/>
        <v>Not Identified</v>
      </c>
      <c r="L1773" s="12" t="str">
        <f t="shared" si="422"/>
        <v>General Chemical</v>
      </c>
      <c r="M1773" s="4">
        <v>115920</v>
      </c>
      <c r="N1773" s="4">
        <v>115.92</v>
      </c>
      <c r="O1773" s="4">
        <v>2329000</v>
      </c>
      <c r="P1773" s="15">
        <f t="shared" si="425"/>
        <v>20.09144237405107</v>
      </c>
      <c r="Q1773" s="10"/>
      <c r="R1773" s="10"/>
      <c r="S1773" s="10"/>
    </row>
    <row r="1774" spans="1:19" ht="22" customHeight="1" x14ac:dyDescent="0.3">
      <c r="A1774" s="5">
        <v>42991</v>
      </c>
      <c r="B1774" s="21" t="str">
        <f t="shared" si="423"/>
        <v>September, 2017</v>
      </c>
      <c r="C1774" s="21" t="str">
        <f t="shared" si="424"/>
        <v>September, 2017´</v>
      </c>
      <c r="D1774" s="6" t="s">
        <v>584</v>
      </c>
      <c r="E1774" s="6" t="s">
        <v>77</v>
      </c>
      <c r="F1774" s="6" t="s">
        <v>67</v>
      </c>
      <c r="G1774" s="6" t="s">
        <v>44</v>
      </c>
      <c r="H1774" s="6" t="s">
        <v>626</v>
      </c>
      <c r="I1774" s="6" t="s">
        <v>1909</v>
      </c>
      <c r="J1774" s="18" t="s">
        <v>3193</v>
      </c>
      <c r="K1774" s="12" t="str">
        <f t="shared" si="421"/>
        <v>Galil</v>
      </c>
      <c r="L1774" s="12" t="str">
        <f t="shared" si="422"/>
        <v>Insecticide</v>
      </c>
      <c r="M1774" s="7">
        <v>57600</v>
      </c>
      <c r="N1774" s="7">
        <v>57.6</v>
      </c>
      <c r="O1774" s="7">
        <v>1157000</v>
      </c>
      <c r="P1774" s="15">
        <f t="shared" si="425"/>
        <v>20.086805555555557</v>
      </c>
      <c r="Q1774" s="7"/>
      <c r="R1774" s="7"/>
      <c r="S1774" s="7"/>
    </row>
    <row r="1775" spans="1:19" ht="22" customHeight="1" x14ac:dyDescent="0.3">
      <c r="A1775" s="2">
        <v>42990</v>
      </c>
      <c r="B1775" s="21" t="str">
        <f t="shared" si="423"/>
        <v>September, 2017</v>
      </c>
      <c r="C1775" s="21" t="str">
        <f t="shared" si="424"/>
        <v>September, 2017´</v>
      </c>
      <c r="D1775" s="3" t="s">
        <v>32</v>
      </c>
      <c r="E1775" s="3" t="s">
        <v>305</v>
      </c>
      <c r="F1775" s="3" t="s">
        <v>310</v>
      </c>
      <c r="G1775" s="3" t="s">
        <v>44</v>
      </c>
      <c r="H1775" s="3" t="s">
        <v>140</v>
      </c>
      <c r="I1775" s="3" t="s">
        <v>1910</v>
      </c>
      <c r="J1775" s="12" t="str">
        <f t="shared" ref="J1775" si="429">IF(ISNUMBER(SEARCH("2,4 D",I1775)),"2,4-Dichlorophenoxyacetic acid",IF(ISNUMBER(SEARCH("ACIDO",I1775)),"2,4-Dichlorophenoxyacetic acid",IF(ISNUMBER(SEARCH("NAPHTHA",I1775)),"Aromatic Solvent Mixture",IF(ISNUMBER(SEARCH("DIMETHYLAMINE",I1775)),"Dimethylamine",IF(ISNUMBER(SEARCH("DIMETILAMINA",I1775)),"Dimethylamine",IF(ISNUMBER(SEARCH("JUMP",I1775)),"Diuron",IF(ISNUMBER(SEARCH("2-AMINO-2,3-DIMETHYL BUTYRAMIDE",I1775)),"Herbicide Amine Intermediate",IF(ISNUMBER(SEARCH("TEBUTHIURON",I1775)),"Tebuthiuron","FIXIT"))))))))</f>
        <v>Dimethylamine</v>
      </c>
      <c r="K1775" s="12" t="str">
        <f t="shared" si="421"/>
        <v>Not Identified</v>
      </c>
      <c r="L1775" s="12" t="str">
        <f t="shared" si="422"/>
        <v>General Chemical</v>
      </c>
      <c r="M1775" s="4">
        <v>76990</v>
      </c>
      <c r="N1775" s="4">
        <v>76.989999999999995</v>
      </c>
      <c r="O1775" s="4">
        <v>90900</v>
      </c>
      <c r="P1775" s="15">
        <f t="shared" si="425"/>
        <v>1.1806728146512535</v>
      </c>
      <c r="Q1775" s="10"/>
      <c r="R1775" s="10"/>
      <c r="S1775" s="10"/>
    </row>
    <row r="1776" spans="1:19" ht="22" customHeight="1" x14ac:dyDescent="0.3">
      <c r="A1776" s="5">
        <v>42990</v>
      </c>
      <c r="B1776" s="21" t="str">
        <f t="shared" si="423"/>
        <v>September, 2017</v>
      </c>
      <c r="C1776" s="21" t="str">
        <f t="shared" si="424"/>
        <v>September, 2017´</v>
      </c>
      <c r="D1776" s="6" t="s">
        <v>84</v>
      </c>
      <c r="E1776" s="6" t="s">
        <v>1271</v>
      </c>
      <c r="F1776" s="6" t="s">
        <v>60</v>
      </c>
      <c r="G1776" s="6" t="s">
        <v>44</v>
      </c>
      <c r="H1776" s="6" t="s">
        <v>748</v>
      </c>
      <c r="I1776" s="6" t="s">
        <v>1911</v>
      </c>
      <c r="J1776" s="12" t="s">
        <v>3161</v>
      </c>
      <c r="K1776" s="12" t="str">
        <f t="shared" si="421"/>
        <v>Not Identified</v>
      </c>
      <c r="L1776" s="12" t="str">
        <f t="shared" si="422"/>
        <v>General Chemical</v>
      </c>
      <c r="M1776" s="7">
        <v>16840</v>
      </c>
      <c r="N1776" s="7">
        <v>16.84</v>
      </c>
      <c r="O1776" s="7">
        <v>101000</v>
      </c>
      <c r="P1776" s="15">
        <f t="shared" si="425"/>
        <v>5.9976247030878858</v>
      </c>
      <c r="Q1776" s="7"/>
      <c r="R1776" s="7"/>
      <c r="S1776" s="7"/>
    </row>
    <row r="1777" spans="1:19" ht="22" customHeight="1" x14ac:dyDescent="0.3">
      <c r="A1777" s="2">
        <v>42990</v>
      </c>
      <c r="B1777" s="21" t="str">
        <f t="shared" si="423"/>
        <v>September, 2017</v>
      </c>
      <c r="C1777" s="21" t="str">
        <f t="shared" si="424"/>
        <v>September, 2017´</v>
      </c>
      <c r="D1777" s="3" t="s">
        <v>32</v>
      </c>
      <c r="E1777" s="3" t="s">
        <v>278</v>
      </c>
      <c r="F1777" s="3" t="s">
        <v>60</v>
      </c>
      <c r="G1777" s="3" t="s">
        <v>44</v>
      </c>
      <c r="H1777" s="3" t="s">
        <v>1804</v>
      </c>
      <c r="I1777" s="3" t="s">
        <v>1912</v>
      </c>
      <c r="J1777" s="12" t="str">
        <f t="shared" ref="J1777" si="430">IF(ISNUMBER(SEARCH("2,4 D",I1775)),"2,4-Dichlorophenoxyacetic acid",IF(ISNUMBER(SEARCH("ACIDO",I1775)),"2,4-Dichlorophenoxyacetic acid",IF(ISNUMBER(SEARCH("NAPHTHA",I1775)),"Aromatic Solvent Mixture",IF(ISNUMBER(SEARCH("DIMETHYLAMINE",I1775)),"Dimethylamine",IF(ISNUMBER(SEARCH("DIMETILAMINA",I1775)),"Dimethylamine",IF(ISNUMBER(SEARCH("JUMP",I1775)),"Diuron",IF(ISNUMBER(SEARCH(" 2-AMINO-2,3-DIMETHYL BUTYRAMIDE",I1775)),"Herbicide Amine Intermediate",IF(ISNUMBER(SEARCH("TEBUTHIURON",I1775)),"Tebuthiuron",IF(ISNUMBER(SEARCH("DMS",I1775)),"Dimethyl Sulfate",IF(ISNUMBER(SEARCH("2,4-XILIDIN",I1775)),"2,4-Xylidine","FIX IT"))))))))))</f>
        <v>Dimethylamine</v>
      </c>
      <c r="K1777" s="12" t="str">
        <f t="shared" si="421"/>
        <v>Not Identified</v>
      </c>
      <c r="L1777" s="12" t="str">
        <f t="shared" si="422"/>
        <v>General Chemical</v>
      </c>
      <c r="M1777" s="4">
        <v>30180</v>
      </c>
      <c r="N1777" s="4">
        <v>30.18</v>
      </c>
      <c r="O1777" s="4">
        <v>1246000</v>
      </c>
      <c r="P1777" s="15">
        <f t="shared" si="425"/>
        <v>41.285619615639497</v>
      </c>
      <c r="Q1777" s="10"/>
      <c r="R1777" s="10"/>
      <c r="S1777" s="10"/>
    </row>
    <row r="1778" spans="1:19" ht="22" customHeight="1" x14ac:dyDescent="0.3">
      <c r="A1778" s="5">
        <v>42989</v>
      </c>
      <c r="B1778" s="21" t="str">
        <f t="shared" si="423"/>
        <v>September, 2017</v>
      </c>
      <c r="C1778" s="21" t="str">
        <f t="shared" si="424"/>
        <v>September, 2017´</v>
      </c>
      <c r="D1778" s="6" t="s">
        <v>584</v>
      </c>
      <c r="E1778" s="6" t="s">
        <v>77</v>
      </c>
      <c r="F1778" s="6" t="s">
        <v>67</v>
      </c>
      <c r="G1778" s="6" t="s">
        <v>44</v>
      </c>
      <c r="H1778" s="6" t="s">
        <v>626</v>
      </c>
      <c r="I1778" s="6" t="s">
        <v>1913</v>
      </c>
      <c r="J1778" s="18" t="s">
        <v>3193</v>
      </c>
      <c r="K1778" s="12" t="str">
        <f t="shared" si="421"/>
        <v>Galil</v>
      </c>
      <c r="L1778" s="12" t="str">
        <f t="shared" si="422"/>
        <v>Insecticide</v>
      </c>
      <c r="M1778" s="7">
        <v>43200</v>
      </c>
      <c r="N1778" s="7">
        <v>43.2</v>
      </c>
      <c r="O1778" s="7">
        <v>868000</v>
      </c>
      <c r="P1778" s="15">
        <f t="shared" si="425"/>
        <v>20.092592592592592</v>
      </c>
      <c r="Q1778" s="7"/>
      <c r="R1778" s="7"/>
      <c r="S1778" s="7"/>
    </row>
    <row r="1779" spans="1:19" ht="22" customHeight="1" x14ac:dyDescent="0.3">
      <c r="A1779" s="2">
        <v>42989</v>
      </c>
      <c r="B1779" s="21" t="str">
        <f t="shared" si="423"/>
        <v>September, 2017</v>
      </c>
      <c r="C1779" s="21" t="str">
        <f t="shared" si="424"/>
        <v>September, 2017´</v>
      </c>
      <c r="D1779" s="3" t="s">
        <v>753</v>
      </c>
      <c r="E1779" s="3" t="s">
        <v>77</v>
      </c>
      <c r="F1779" s="3" t="s">
        <v>67</v>
      </c>
      <c r="G1779" s="3" t="s">
        <v>44</v>
      </c>
      <c r="H1779" s="3" t="s">
        <v>210</v>
      </c>
      <c r="I1779" s="3" t="s">
        <v>1916</v>
      </c>
      <c r="J1779" s="12" t="str">
        <f t="shared" ref="J1779" si="431">IF(ISNUMBER(SEARCH("BUTYRAMIDE",I1779)),"2,3-Dimethyl Butyramide",IF(ISNUMBER(SEARCH("FOLPET",I1779)),"Folpet",IF(ISNUMBER(SEARCH("METHYL [2-({[6- (TRIFLUOROMETHYL) PYRIDIN-2-YL] OXY} METHYL) PHENYL",I1779)),"Esther",IF(ISNUMBER(SEARCH("TEBUCONAZOL",I1779)),"Tebuconazole",IF(ISNUMBER(SEARCH("DICHLOROPHENYL",I1779)),"Dichlorophenyl Isocyanates",IF(ISNUMBER(SEARCH("CAPTAN",I1779)),"Captan",IF(ISNUMBER(SEARCH("DIMETHYLACETAMID",I1779)),"Dimethylacetamide",IF(ISNUMBER(SEARCH("AFALON",I1779)),"Linuron","FIX IT"))))))))</f>
        <v>Folpet</v>
      </c>
      <c r="K1779" s="12" t="str">
        <f t="shared" si="421"/>
        <v>Folpan</v>
      </c>
      <c r="L1779" s="12" t="str">
        <f t="shared" si="422"/>
        <v>Fungicide</v>
      </c>
      <c r="M1779" s="4">
        <v>20960</v>
      </c>
      <c r="N1779" s="4">
        <v>20.96</v>
      </c>
      <c r="O1779" s="4">
        <v>99000</v>
      </c>
      <c r="P1779" s="15">
        <f t="shared" si="425"/>
        <v>4.7232824427480917</v>
      </c>
      <c r="Q1779" s="10"/>
      <c r="R1779" s="10"/>
      <c r="S1779" s="10"/>
    </row>
    <row r="1780" spans="1:19" ht="22" customHeight="1" x14ac:dyDescent="0.3">
      <c r="A1780" s="5">
        <v>42988</v>
      </c>
      <c r="B1780" s="21" t="str">
        <f t="shared" si="423"/>
        <v>September, 2017</v>
      </c>
      <c r="C1780" s="21" t="str">
        <f t="shared" si="424"/>
        <v>September, 2017´</v>
      </c>
      <c r="D1780" s="6" t="s">
        <v>32</v>
      </c>
      <c r="E1780" s="6" t="s">
        <v>191</v>
      </c>
      <c r="F1780" s="6" t="s">
        <v>186</v>
      </c>
      <c r="G1780" s="6" t="s">
        <v>44</v>
      </c>
      <c r="H1780" s="6" t="s">
        <v>239</v>
      </c>
      <c r="I1780" s="11" t="s">
        <v>1917</v>
      </c>
      <c r="J1780" s="12" t="s">
        <v>3376</v>
      </c>
      <c r="K1780" s="12" t="str">
        <f t="shared" si="421"/>
        <v>Not Identified</v>
      </c>
      <c r="L1780" s="12" t="str">
        <f t="shared" si="422"/>
        <v>General Chemical</v>
      </c>
      <c r="M1780" s="7">
        <v>24920</v>
      </c>
      <c r="N1780" s="7">
        <v>24.92</v>
      </c>
      <c r="O1780" s="7">
        <v>62700</v>
      </c>
      <c r="P1780" s="15">
        <f t="shared" si="425"/>
        <v>2.5160513643659712</v>
      </c>
      <c r="Q1780" s="7"/>
      <c r="R1780" s="7"/>
      <c r="S1780" s="7"/>
    </row>
    <row r="1781" spans="1:19" ht="22" customHeight="1" x14ac:dyDescent="0.3">
      <c r="A1781" s="2">
        <v>42988</v>
      </c>
      <c r="B1781" s="21" t="str">
        <f t="shared" si="423"/>
        <v>September, 2017</v>
      </c>
      <c r="C1781" s="21" t="str">
        <f t="shared" si="424"/>
        <v>September, 2017´</v>
      </c>
      <c r="D1781" s="3" t="s">
        <v>32</v>
      </c>
      <c r="E1781" s="3" t="s">
        <v>191</v>
      </c>
      <c r="F1781" s="3" t="s">
        <v>186</v>
      </c>
      <c r="G1781" s="3" t="s">
        <v>44</v>
      </c>
      <c r="H1781" s="3" t="s">
        <v>239</v>
      </c>
      <c r="I1781" s="3" t="s">
        <v>1918</v>
      </c>
      <c r="J1781" s="12" t="s">
        <v>3376</v>
      </c>
      <c r="K1781" s="12" t="str">
        <f t="shared" si="421"/>
        <v>Not Identified</v>
      </c>
      <c r="L1781" s="12" t="str">
        <f t="shared" si="422"/>
        <v>General Chemical</v>
      </c>
      <c r="M1781" s="4">
        <v>25980</v>
      </c>
      <c r="N1781" s="4">
        <v>25.98</v>
      </c>
      <c r="O1781" s="4">
        <v>65400</v>
      </c>
      <c r="P1781" s="15">
        <f t="shared" si="425"/>
        <v>2.5173210161662816</v>
      </c>
      <c r="Q1781" s="10"/>
      <c r="R1781" s="10"/>
      <c r="S1781" s="10"/>
    </row>
    <row r="1782" spans="1:19" ht="22" customHeight="1" x14ac:dyDescent="0.3">
      <c r="A1782" s="5">
        <v>42986</v>
      </c>
      <c r="B1782" s="21" t="str">
        <f t="shared" si="423"/>
        <v>September, 2017</v>
      </c>
      <c r="C1782" s="21" t="str">
        <f t="shared" si="424"/>
        <v>September, 2017´</v>
      </c>
      <c r="D1782" s="6" t="s">
        <v>32</v>
      </c>
      <c r="E1782" s="6" t="s">
        <v>77</v>
      </c>
      <c r="F1782" s="6" t="s">
        <v>67</v>
      </c>
      <c r="G1782" s="6" t="s">
        <v>44</v>
      </c>
      <c r="H1782" s="6" t="s">
        <v>241</v>
      </c>
      <c r="I1782" s="6" t="s">
        <v>1919</v>
      </c>
      <c r="J1782" s="12" t="str">
        <f>IF(ISNUMBER(SEARCH("BUTYRAMIDE",I1782)),"2,3-Dimethyl Butyramide",IF(ISNUMBER(SEARCH("FOLPET",I1782)),"Folpet",IF(ISNUMBER(SEARCH("METHYL [2-({[6- (TRIFLUOROMETHYL) PYRIDIN-2-YL] OXY} METHYL) PHENYL",I1782)),"Esther",IF(ISNUMBER(SEARCH("TEBUCONAZOL",I1782)),"Tebuconazole",IF(ISNUMBER(SEARCH("DICHLOROPHENYL",I1782)),"Dichlorophenyl Isocyanates",IF(ISNUMBER(SEARCH("CAPTAN",I1782)),"Captan",IF(ISNUMBER(SEARCH("DIMETHYLACETAMID",I1782)),"Dimethylacetamide",IF(ISNUMBER(SEARCH("AFALON",I1782)),"Linuron","FIX IT"))))))))</f>
        <v>Captan</v>
      </c>
      <c r="K1782" s="12" t="str">
        <f t="shared" si="421"/>
        <v>Captan</v>
      </c>
      <c r="L1782" s="12" t="str">
        <f t="shared" si="422"/>
        <v>Fungicide</v>
      </c>
      <c r="M1782" s="7">
        <v>33722</v>
      </c>
      <c r="N1782" s="7">
        <v>33.72</v>
      </c>
      <c r="O1782" s="7">
        <v>159000</v>
      </c>
      <c r="P1782" s="15">
        <f t="shared" si="425"/>
        <v>4.7150228337583773</v>
      </c>
      <c r="Q1782" s="7"/>
      <c r="R1782" s="7"/>
      <c r="S1782" s="7"/>
    </row>
    <row r="1783" spans="1:19" ht="22" customHeight="1" x14ac:dyDescent="0.3">
      <c r="A1783" s="2">
        <v>42986</v>
      </c>
      <c r="B1783" s="21" t="str">
        <f t="shared" si="423"/>
        <v>September, 2017</v>
      </c>
      <c r="C1783" s="21" t="str">
        <f t="shared" si="424"/>
        <v>September, 2017´</v>
      </c>
      <c r="D1783" s="3" t="s">
        <v>32</v>
      </c>
      <c r="E1783" s="3" t="s">
        <v>65</v>
      </c>
      <c r="F1783" s="3" t="s">
        <v>67</v>
      </c>
      <c r="G1783" s="3" t="s">
        <v>44</v>
      </c>
      <c r="H1783" s="3" t="s">
        <v>480</v>
      </c>
      <c r="I1783" s="3" t="s">
        <v>1377</v>
      </c>
      <c r="J1783" s="12" t="str">
        <f t="shared" ref="J1783" si="432">IF(ISNUMBER(SEARCH("CARBENDAZIM",I1783)),"Carbendazim",IF(ISNUMBER(SEARCH("4-D",I1783)),"2,4-Dichlorophenoxyacetic acid",IF(ISNUMBER(SEARCH("RIDOVER",I1783)),"Glyphosate",IF(ISNUMBER(SEARCH("POQUER",I1783)),"Clethodim",IF(ISNUMBER(SEARCH("LITER",I1783)),"Imidacloprid",IF(ISNUMBER(SEARCH("PYRINEX",I1783)),"Chlorpyrifos",IF(ISNUMBER(SEARCH("ORBIT",I1783)),"Omethoate",IF(ISNUMBER(SEARCH("HEXARON",I1783)),"Diuron",IF(ISNUMBER(SEARCH("ISOPROPYLAMINE",I1783)),"Isopropylamine",IF(ISNUMBER(SEARCH("GLYPHOSATE",I1783)),"Glyphosate",IF(ISNUMBER(SEARCH("MANCOZEB",I1783)),"Mancozeb Indofil",IF(ISNUMBER(SEARCH("PARAQUAT",I1783)),"Paraquat",IF(ISNUMBER(SEARCH("CAROMAX",I1783)),"Aromatic Solvent Mixture",IF(ISNUMBER(SEARCH("BUTIRON",I1783)),"Tebuthiuron",IF(ISNUMBER(SEARCH("VORAZ",I1783)),"Methomyl",IF(ISNUMBER(SEARCH("IMIDACLOPRID",I1783)),"Imidacloprid",IF(ISNUMBER(SEARCH("2 4 D",I1783)),"2,4-Dichlorophenoxyacetic acid",IF(ISNUMBER(SEARCH("IMIDACL",I1783)),"Imidacloprid",IF(ISNUMBER(SEARCH("DIUREX",I1783)),"Diuron",IF(ISNUMBER(SEARCH("RAPEL",I1783)),"Acephate","fix it"))))))))))))))))))))</f>
        <v>Clethodim</v>
      </c>
      <c r="K1783" s="12" t="str">
        <f t="shared" si="421"/>
        <v>Platinum</v>
      </c>
      <c r="L1783" s="12" t="str">
        <f t="shared" si="422"/>
        <v>Herbicide</v>
      </c>
      <c r="M1783" s="4">
        <v>119966</v>
      </c>
      <c r="N1783" s="4">
        <v>119.97</v>
      </c>
      <c r="O1783" s="4">
        <v>740000</v>
      </c>
      <c r="P1783" s="15">
        <f t="shared" si="425"/>
        <v>6.1684143840754881</v>
      </c>
      <c r="Q1783" s="10"/>
      <c r="R1783" s="10"/>
      <c r="S1783" s="10"/>
    </row>
    <row r="1784" spans="1:19" ht="22" customHeight="1" x14ac:dyDescent="0.3">
      <c r="A1784" s="5">
        <v>42985</v>
      </c>
      <c r="B1784" s="21" t="str">
        <f t="shared" si="423"/>
        <v>September, 2017</v>
      </c>
      <c r="C1784" s="21" t="str">
        <f t="shared" si="424"/>
        <v>September, 2017´</v>
      </c>
      <c r="D1784" s="6" t="s">
        <v>584</v>
      </c>
      <c r="E1784" s="6" t="s">
        <v>77</v>
      </c>
      <c r="F1784" s="6" t="s">
        <v>67</v>
      </c>
      <c r="G1784" s="6" t="s">
        <v>44</v>
      </c>
      <c r="H1784" s="6" t="s">
        <v>626</v>
      </c>
      <c r="I1784" s="6" t="s">
        <v>1920</v>
      </c>
      <c r="J1784" s="18" t="s">
        <v>3193</v>
      </c>
      <c r="K1784" s="12" t="str">
        <f t="shared" si="421"/>
        <v>Galil</v>
      </c>
      <c r="L1784" s="12" t="str">
        <f t="shared" si="422"/>
        <v>Insecticide</v>
      </c>
      <c r="M1784" s="7">
        <v>28800</v>
      </c>
      <c r="N1784" s="7">
        <v>28.8</v>
      </c>
      <c r="O1784" s="7">
        <v>579000</v>
      </c>
      <c r="P1784" s="15">
        <f t="shared" si="425"/>
        <v>20.104166666666668</v>
      </c>
      <c r="Q1784" s="10"/>
      <c r="R1784" s="10"/>
      <c r="S1784" s="10"/>
    </row>
    <row r="1785" spans="1:19" ht="22" customHeight="1" x14ac:dyDescent="0.3">
      <c r="A1785" s="2">
        <v>42985</v>
      </c>
      <c r="B1785" s="21" t="str">
        <f t="shared" si="423"/>
        <v>September, 2017</v>
      </c>
      <c r="C1785" s="21" t="str">
        <f t="shared" si="424"/>
        <v>September, 2017´</v>
      </c>
      <c r="D1785" s="3" t="s">
        <v>32</v>
      </c>
      <c r="E1785" s="3" t="s">
        <v>305</v>
      </c>
      <c r="F1785" s="3" t="s">
        <v>310</v>
      </c>
      <c r="G1785" s="3" t="s">
        <v>44</v>
      </c>
      <c r="H1785" s="3" t="s">
        <v>140</v>
      </c>
      <c r="I1785" s="3" t="s">
        <v>1921</v>
      </c>
      <c r="J1785" s="12" t="str">
        <f>IF(ISNUMBER(SEARCH("2,4 D",I1785)),"2,4-Dichlorophenoxyacetic acid",IF(ISNUMBER(SEARCH("ACIDO",I1785)),"2,4-Dichlorophenoxyacetic acid",IF(ISNUMBER(SEARCH("NAPHTHA",I1785)),"Aromatic Solvent Mixture",IF(ISNUMBER(SEARCH("DIMETHYLAMINE",I1785)),"Dimethylamine",IF(ISNUMBER(SEARCH("DIMETILAMINA",I1785)),"Dimethylamine",IF(ISNUMBER(SEARCH("JUMP",I1785)),"Diuron",IF(ISNUMBER(SEARCH("2-AMINO-2,3-DIMETHYL BUTYRAMIDE",I1785)),"Herbicide Amine Intermediate",IF(ISNUMBER(SEARCH("TEBUTHIURON",I1785)),"Tebuthiuron","FIXIT"))))))))</f>
        <v>Dimethylamine</v>
      </c>
      <c r="K1785" s="12" t="str">
        <f t="shared" si="421"/>
        <v>Not Identified</v>
      </c>
      <c r="L1785" s="12" t="str">
        <f t="shared" si="422"/>
        <v>General Chemical</v>
      </c>
      <c r="M1785" s="4">
        <v>76700</v>
      </c>
      <c r="N1785" s="4">
        <v>76.7</v>
      </c>
      <c r="O1785" s="4">
        <v>90600</v>
      </c>
      <c r="P1785" s="15">
        <f t="shared" si="425"/>
        <v>1.1812255541069101</v>
      </c>
      <c r="Q1785" s="7"/>
      <c r="R1785" s="7"/>
      <c r="S1785" s="7"/>
    </row>
    <row r="1786" spans="1:19" ht="22" customHeight="1" x14ac:dyDescent="0.3">
      <c r="A1786" s="5">
        <v>42985</v>
      </c>
      <c r="B1786" s="21" t="str">
        <f t="shared" si="423"/>
        <v>September, 2017</v>
      </c>
      <c r="C1786" s="21" t="str">
        <f t="shared" si="424"/>
        <v>September, 2017´</v>
      </c>
      <c r="D1786" s="6" t="s">
        <v>584</v>
      </c>
      <c r="E1786" s="6" t="s">
        <v>77</v>
      </c>
      <c r="F1786" s="6" t="s">
        <v>67</v>
      </c>
      <c r="G1786" s="6" t="s">
        <v>44</v>
      </c>
      <c r="H1786" s="6" t="s">
        <v>643</v>
      </c>
      <c r="I1786" s="6" t="s">
        <v>1922</v>
      </c>
      <c r="J1786" s="18" t="s">
        <v>3193</v>
      </c>
      <c r="K1786" s="12" t="str">
        <f t="shared" si="421"/>
        <v>Galil</v>
      </c>
      <c r="L1786" s="12" t="str">
        <f t="shared" si="422"/>
        <v>Insecticide</v>
      </c>
      <c r="M1786" s="7">
        <v>43200</v>
      </c>
      <c r="N1786" s="7">
        <v>43.2</v>
      </c>
      <c r="O1786" s="7">
        <v>1232000</v>
      </c>
      <c r="P1786" s="15">
        <f t="shared" si="425"/>
        <v>28.518518518518519</v>
      </c>
      <c r="Q1786" s="10"/>
      <c r="R1786" s="10"/>
      <c r="S1786" s="10"/>
    </row>
    <row r="1787" spans="1:19" ht="22" customHeight="1" x14ac:dyDescent="0.3">
      <c r="A1787" s="2">
        <v>42984</v>
      </c>
      <c r="B1787" s="21" t="str">
        <f t="shared" si="423"/>
        <v>September, 2017</v>
      </c>
      <c r="C1787" s="21" t="str">
        <f t="shared" si="424"/>
        <v>September, 2017´</v>
      </c>
      <c r="D1787" s="3" t="s">
        <v>32</v>
      </c>
      <c r="E1787" s="3" t="s">
        <v>131</v>
      </c>
      <c r="F1787" s="3" t="s">
        <v>999</v>
      </c>
      <c r="G1787" s="3" t="s">
        <v>44</v>
      </c>
      <c r="H1787" s="3" t="s">
        <v>418</v>
      </c>
      <c r="I1787" s="3" t="s">
        <v>1923</v>
      </c>
      <c r="J1787" s="12" t="str">
        <f t="shared" ref="J1787" si="433">IF(ISNUMBER(SEARCH("2,4 D",I1785)),"2,4-Dichlorophenoxyacetic acid",IF(ISNUMBER(SEARCH("ACIDO",I1785)),"2,4-Dichlorophenoxyacetic acid",IF(ISNUMBER(SEARCH("NAPHTHA",I1785)),"Aromatic Solvent Mixture",IF(ISNUMBER(SEARCH("DIMETHYLAMINE",I1785)),"Dimethylamine",IF(ISNUMBER(SEARCH("DIMETILAMINA",I1785)),"Dimethylamine",IF(ISNUMBER(SEARCH("JUMP",I1785)),"Diuron",IF(ISNUMBER(SEARCH(" 2-AMINO-2,3-DIMETHYL BUTYRAMIDE",I1785)),"Herbicide Amine Intermediate",IF(ISNUMBER(SEARCH("TEBUTHIURON",I1785)),"Tebuthiuron",IF(ISNUMBER(SEARCH("DMS",I1785)),"Dimethyl Sulfate",IF(ISNUMBER(SEARCH("2,4-XILIDIN",I1785)),"2,4-Xylidine","FIX IT"))))))))))</f>
        <v>Dimethylamine</v>
      </c>
      <c r="K1787" s="12" t="str">
        <f t="shared" si="421"/>
        <v>Not Identified</v>
      </c>
      <c r="L1787" s="12" t="str">
        <f t="shared" si="422"/>
        <v>General Chemical</v>
      </c>
      <c r="M1787" s="4">
        <v>21857</v>
      </c>
      <c r="N1787" s="4">
        <v>21.86</v>
      </c>
      <c r="O1787" s="4">
        <v>1406000</v>
      </c>
      <c r="P1787" s="15">
        <f t="shared" si="425"/>
        <v>64.327217824953109</v>
      </c>
      <c r="Q1787" s="7"/>
      <c r="R1787" s="7"/>
      <c r="S1787" s="7"/>
    </row>
    <row r="1788" spans="1:19" ht="22" customHeight="1" x14ac:dyDescent="0.3">
      <c r="A1788" s="5">
        <v>42984</v>
      </c>
      <c r="B1788" s="21" t="str">
        <f t="shared" si="423"/>
        <v>September, 2017</v>
      </c>
      <c r="C1788" s="21" t="str">
        <f t="shared" si="424"/>
        <v>September, 2017´</v>
      </c>
      <c r="D1788" s="6" t="s">
        <v>32</v>
      </c>
      <c r="E1788" s="6" t="s">
        <v>1924</v>
      </c>
      <c r="F1788" s="6" t="s">
        <v>337</v>
      </c>
      <c r="G1788" s="6" t="s">
        <v>44</v>
      </c>
      <c r="H1788" s="6" t="s">
        <v>339</v>
      </c>
      <c r="I1788" s="6" t="s">
        <v>1926</v>
      </c>
      <c r="J1788" s="12" t="s">
        <v>3142</v>
      </c>
      <c r="K1788" s="12" t="str">
        <f t="shared" si="421"/>
        <v>Not Identified</v>
      </c>
      <c r="L1788" s="12" t="str">
        <f t="shared" si="422"/>
        <v>General Chemical</v>
      </c>
      <c r="M1788" s="7">
        <v>13094</v>
      </c>
      <c r="N1788" s="7">
        <v>13.09</v>
      </c>
      <c r="O1788" s="7">
        <v>38900</v>
      </c>
      <c r="P1788" s="15">
        <f t="shared" si="425"/>
        <v>2.9708263326714524</v>
      </c>
      <c r="Q1788" s="10"/>
      <c r="R1788" s="10"/>
      <c r="S1788" s="10"/>
    </row>
    <row r="1789" spans="1:19" ht="22" customHeight="1" x14ac:dyDescent="0.3">
      <c r="A1789" s="2">
        <v>42983</v>
      </c>
      <c r="B1789" s="21" t="str">
        <f t="shared" si="423"/>
        <v>September, 2017</v>
      </c>
      <c r="C1789" s="21" t="str">
        <f t="shared" si="424"/>
        <v>September, 2017´</v>
      </c>
      <c r="D1789" s="3" t="s">
        <v>84</v>
      </c>
      <c r="E1789" s="3" t="s">
        <v>87</v>
      </c>
      <c r="F1789" s="3" t="s">
        <v>106</v>
      </c>
      <c r="G1789" s="3" t="s">
        <v>44</v>
      </c>
      <c r="H1789" s="3" t="s">
        <v>92</v>
      </c>
      <c r="I1789" s="3" t="s">
        <v>1927</v>
      </c>
      <c r="J1789" s="12" t="str">
        <f t="shared" ref="J1789" si="434">IF(ISNUMBER(SEARCH("DMS",I1789)),"Dimethyl Sulfate",IF(ISNUMBER(SEARCH("2,4-XILIDIN",I1789)),"2,4-Xylidine",IF(ISNUMBER(SEARCH("GALIGAN",I1789)),"Oxyfluorfen",IF(ISNUMBER(SEARCH("DIMETHYLAMINE",I1789)),"Dimethylamine",IF(ISNUMBER(SEARCH("ORTHOFORMATE",I1789)),"Trimethyl orthoformate",IF(ISNUMBER(SEARCH("NOVALURON",I1789)),"Novaluron",IF(ISNUMBER(SEARCH("DIMETHYL SULPHATE",I1789)),"Dimethyl Sulphate",IF(ISNUMBER(SEARCH("ALTAPYNE",I1789)),"Acid Based Co-Emulsifier",IF(ISNUMBER(SEARCH("METHANESULFONYL",I1789)),"Methanesulfonyl chloride",IF(ISNUMBER(SEARCH("METHYL FORMATE",I1789)),"Methanoate",IF(ISNUMBER(SEARCH("FLUEN",I1789)),"Fluensulfone","FIX IT")))))))))))</f>
        <v>Trimethyl orthoformate</v>
      </c>
      <c r="K1789" s="12" t="str">
        <f t="shared" si="421"/>
        <v>Not Identified</v>
      </c>
      <c r="L1789" s="12" t="str">
        <f t="shared" si="422"/>
        <v>General Chemical</v>
      </c>
      <c r="M1789" s="4">
        <v>16760</v>
      </c>
      <c r="N1789" s="4">
        <v>16.760000000000002</v>
      </c>
      <c r="O1789" s="4">
        <v>82600</v>
      </c>
      <c r="P1789" s="15">
        <f t="shared" si="425"/>
        <v>4.928400954653938</v>
      </c>
      <c r="Q1789" s="10"/>
      <c r="R1789" s="10"/>
      <c r="S1789" s="10"/>
    </row>
    <row r="1790" spans="1:19" ht="22" customHeight="1" x14ac:dyDescent="0.3">
      <c r="A1790" s="5">
        <v>42980</v>
      </c>
      <c r="B1790" s="21" t="str">
        <f t="shared" si="423"/>
        <v>September, 2017</v>
      </c>
      <c r="C1790" s="21" t="str">
        <f t="shared" si="424"/>
        <v>September, 2017´</v>
      </c>
      <c r="D1790" s="6" t="s">
        <v>32</v>
      </c>
      <c r="E1790" s="6" t="s">
        <v>35</v>
      </c>
      <c r="F1790" s="6" t="s">
        <v>40</v>
      </c>
      <c r="G1790" s="6" t="s">
        <v>44</v>
      </c>
      <c r="H1790" s="6" t="s">
        <v>1827</v>
      </c>
      <c r="I1790" s="6" t="s">
        <v>1161</v>
      </c>
      <c r="J1790" s="12" t="str">
        <f t="shared" ref="J1790:J1818" si="435">IF(ISNUMBER(SEARCH("CARBENDAZIM",I1790)),"Carbendazim",IF(ISNUMBER(SEARCH("4-D",I1790)),"2,4-Dichlorophenoxyacetic acid",IF(ISNUMBER(SEARCH("RIDOVER",I1790)),"Glyphosate",IF(ISNUMBER(SEARCH("POQUER",I1790)),"Clethodim",IF(ISNUMBER(SEARCH("LITER",I1790)),"Imidacloprid",IF(ISNUMBER(SEARCH("PYRINEX",I1790)),"Chlorpyrifos",IF(ISNUMBER(SEARCH("ORBIT",I1790)),"Omethoate",IF(ISNUMBER(SEARCH("HEXARON",I1790)),"Diuron",IF(ISNUMBER(SEARCH("ISOPROPYLAMINE",I1790)),"Isopropylamine",IF(ISNUMBER(SEARCH("GLYPHOSATE",I1790)),"Glyphosate",IF(ISNUMBER(SEARCH("MANCOZEB",I1790)),"Mancozeb Indofil",IF(ISNUMBER(SEARCH("PARAQUAT",I1790)),"Paraquat",IF(ISNUMBER(SEARCH("CAROMAX",I1790)),"Aromatic Solvent Mixture",IF(ISNUMBER(SEARCH("BUTIRON",I1790)),"Tebuthiuron",IF(ISNUMBER(SEARCH("VORAZ",I1790)),"Methomyl",IF(ISNUMBER(SEARCH("IMIDACLOPRID",I1790)),"Imidacloprid",IF(ISNUMBER(SEARCH("2 4 D",I1790)),"2,4-Dichlorophenoxyacetic acid",IF(ISNUMBER(SEARCH("IMIDACL",I1790)),"Imidacloprid",IF(ISNUMBER(SEARCH("DIUREX",I1790)),"Diuron",IF(ISNUMBER(SEARCH("RAPEL",I1790)),"Acephate","fix it"))))))))))))))))))))</f>
        <v>2,4-Dichlorophenoxyacetic acid</v>
      </c>
      <c r="K1790" s="12" t="str">
        <f t="shared" si="421"/>
        <v>2,4-D Main</v>
      </c>
      <c r="L1790" s="12" t="str">
        <f t="shared" si="422"/>
        <v>Herbicide</v>
      </c>
      <c r="M1790" s="7">
        <v>223060</v>
      </c>
      <c r="N1790" s="7">
        <v>223.06</v>
      </c>
      <c r="O1790" s="6" t="s">
        <v>49</v>
      </c>
      <c r="P1790" s="15" t="e">
        <f t="shared" si="425"/>
        <v>#VALUE!</v>
      </c>
      <c r="Q1790" s="7"/>
      <c r="R1790" s="7"/>
      <c r="S1790" s="7"/>
    </row>
    <row r="1791" spans="1:19" ht="22" customHeight="1" x14ac:dyDescent="0.3">
      <c r="A1791" s="2">
        <v>42978</v>
      </c>
      <c r="B1791" s="21" t="str">
        <f t="shared" si="423"/>
        <v>August, 2017</v>
      </c>
      <c r="C1791" s="21" t="str">
        <f t="shared" si="424"/>
        <v>August, 2017´</v>
      </c>
      <c r="D1791" s="3" t="s">
        <v>32</v>
      </c>
      <c r="E1791" s="3" t="s">
        <v>65</v>
      </c>
      <c r="F1791" s="3" t="s">
        <v>67</v>
      </c>
      <c r="G1791" s="3" t="s">
        <v>44</v>
      </c>
      <c r="H1791" s="3" t="s">
        <v>73</v>
      </c>
      <c r="I1791" s="3" t="s">
        <v>1928</v>
      </c>
      <c r="J1791" s="12" t="s">
        <v>3160</v>
      </c>
      <c r="K1791" s="12" t="str">
        <f t="shared" si="421"/>
        <v>Not Identified</v>
      </c>
      <c r="L1791" s="12" t="str">
        <f t="shared" si="422"/>
        <v>General Chemical</v>
      </c>
      <c r="M1791" s="4">
        <v>137104</v>
      </c>
      <c r="N1791" s="4">
        <v>137.1</v>
      </c>
      <c r="O1791" s="4">
        <v>985000</v>
      </c>
      <c r="P1791" s="15">
        <f t="shared" si="425"/>
        <v>7.1843272260473805</v>
      </c>
      <c r="Q1791" s="10"/>
      <c r="R1791" s="10"/>
      <c r="S1791" s="10"/>
    </row>
    <row r="1792" spans="1:19" ht="22" customHeight="1" x14ac:dyDescent="0.3">
      <c r="A1792" s="5">
        <v>42978</v>
      </c>
      <c r="B1792" s="21" t="str">
        <f t="shared" si="423"/>
        <v>August, 2017</v>
      </c>
      <c r="C1792" s="21" t="str">
        <f t="shared" si="424"/>
        <v>August, 2017´</v>
      </c>
      <c r="D1792" s="6" t="s">
        <v>32</v>
      </c>
      <c r="E1792" s="6" t="s">
        <v>77</v>
      </c>
      <c r="F1792" s="6" t="s">
        <v>67</v>
      </c>
      <c r="G1792" s="6" t="s">
        <v>44</v>
      </c>
      <c r="H1792" s="6" t="s">
        <v>82</v>
      </c>
      <c r="I1792" s="6" t="s">
        <v>1929</v>
      </c>
      <c r="J1792" s="18" t="s">
        <v>3193</v>
      </c>
      <c r="K1792" s="12" t="str">
        <f t="shared" si="421"/>
        <v>Galil</v>
      </c>
      <c r="L1792" s="12" t="str">
        <f t="shared" si="422"/>
        <v>Insecticide</v>
      </c>
      <c r="M1792" s="7">
        <v>123660</v>
      </c>
      <c r="N1792" s="7">
        <v>123.66</v>
      </c>
      <c r="O1792" s="7">
        <v>2326000</v>
      </c>
      <c r="P1792" s="15">
        <f t="shared" si="425"/>
        <v>18.809639333656801</v>
      </c>
      <c r="Q1792" s="7"/>
      <c r="R1792" s="7"/>
      <c r="S1792" s="7"/>
    </row>
    <row r="1793" spans="1:19" ht="22" customHeight="1" x14ac:dyDescent="0.3">
      <c r="A1793" s="2">
        <v>42978</v>
      </c>
      <c r="B1793" s="21" t="str">
        <f t="shared" si="423"/>
        <v>August, 2017</v>
      </c>
      <c r="C1793" s="21" t="str">
        <f t="shared" si="424"/>
        <v>August, 2017´</v>
      </c>
      <c r="D1793" s="3" t="s">
        <v>32</v>
      </c>
      <c r="E1793" s="3" t="s">
        <v>65</v>
      </c>
      <c r="F1793" s="3" t="s">
        <v>67</v>
      </c>
      <c r="G1793" s="3" t="s">
        <v>44</v>
      </c>
      <c r="H1793" s="3" t="s">
        <v>73</v>
      </c>
      <c r="I1793" s="3" t="s">
        <v>1930</v>
      </c>
      <c r="J1793" s="12" t="str">
        <f>IF(ISNUMBER(SEARCH("DMS",I1793)),"Dimethyl Sulfate",IF(ISNUMBER(SEARCH("2,4-XILIDIN",I1793)),"2,4-Xylidine",IF(ISNUMBER(SEARCH("GALIGAN",I1793)),"Oxyfluorfen",IF(ISNUMBER(SEARCH("DIMETHYLAMINE",I1793)),"Dimethylamine",IF(ISNUMBER(SEARCH("ORTHOFORMATE",I1793)),"Trimethyl orthoformate",IF(ISNUMBER(SEARCH("NOVALURON",I1793)),"Novaluron",IF(ISNUMBER(SEARCH("DIMETHYL SULPHATE",I1793)),"Dimethyl Sulphate",IF(ISNUMBER(SEARCH("ALTAPYNE",I1793)),"Acid Based Co-Emulsifier",IF(ISNUMBER(SEARCH("METHANESULFONYL",I1793)),"Methanesulfonyl chloride",IF(ISNUMBER(SEARCH("METHYL FORMATE",I1793)),"Methanoate",IF(ISNUMBER(SEARCH("FLUEN",I1793)),"Fluensulfone","FIX IT")))))))))))</f>
        <v>Oxyfluorfen</v>
      </c>
      <c r="K1793" s="12" t="str">
        <f t="shared" si="421"/>
        <v>Galigan 240 EC</v>
      </c>
      <c r="L1793" s="12" t="str">
        <f t="shared" si="422"/>
        <v>Herbicide</v>
      </c>
      <c r="M1793" s="4">
        <v>17618</v>
      </c>
      <c r="N1793" s="4">
        <v>17.62</v>
      </c>
      <c r="O1793" s="4">
        <v>127000</v>
      </c>
      <c r="P1793" s="15">
        <f t="shared" si="425"/>
        <v>7.2085367238051994</v>
      </c>
      <c r="Q1793" s="10"/>
      <c r="R1793" s="10"/>
      <c r="S1793" s="10"/>
    </row>
    <row r="1794" spans="1:19" ht="22" customHeight="1" x14ac:dyDescent="0.3">
      <c r="A1794" s="5">
        <v>42976</v>
      </c>
      <c r="B1794" s="21" t="str">
        <f t="shared" si="423"/>
        <v>August, 2017</v>
      </c>
      <c r="C1794" s="21" t="str">
        <f t="shared" si="424"/>
        <v>August, 2017´</v>
      </c>
      <c r="D1794" s="6" t="s">
        <v>32</v>
      </c>
      <c r="E1794" s="6" t="s">
        <v>65</v>
      </c>
      <c r="F1794" s="6" t="s">
        <v>67</v>
      </c>
      <c r="G1794" s="6" t="s">
        <v>44</v>
      </c>
      <c r="H1794" s="6" t="s">
        <v>480</v>
      </c>
      <c r="I1794" s="6" t="s">
        <v>1931</v>
      </c>
      <c r="J1794" s="12" t="str">
        <f t="shared" si="435"/>
        <v>Diuron</v>
      </c>
      <c r="K1794" s="12" t="str">
        <f t="shared" ref="K1794:K1857" si="436">VLOOKUP(J1794,Q:S,2, FALSE)</f>
        <v>Jump</v>
      </c>
      <c r="L1794" s="12" t="str">
        <f t="shared" ref="L1794:L1857" si="437">VLOOKUP(K1794,R:T,2, FALSE)</f>
        <v>Herbicide</v>
      </c>
      <c r="M1794" s="7">
        <v>95360</v>
      </c>
      <c r="N1794" s="7">
        <v>95.36</v>
      </c>
      <c r="O1794" s="7">
        <v>606000</v>
      </c>
      <c r="P1794" s="15">
        <f t="shared" si="425"/>
        <v>6.3548657718120802</v>
      </c>
      <c r="Q1794" s="10"/>
      <c r="R1794" s="10"/>
      <c r="S1794" s="10"/>
    </row>
    <row r="1795" spans="1:19" ht="22" customHeight="1" x14ac:dyDescent="0.3">
      <c r="A1795" s="2">
        <v>42976</v>
      </c>
      <c r="B1795" s="21" t="str">
        <f t="shared" ref="B1795:B1858" si="438">TEXT(A1795,"MMMMMMM, YYYY")</f>
        <v>August, 2017</v>
      </c>
      <c r="C1795" s="21" t="str">
        <f t="shared" ref="C1795:C1858" si="439">B1795&amp;"´"</f>
        <v>August, 2017´</v>
      </c>
      <c r="D1795" s="3" t="s">
        <v>84</v>
      </c>
      <c r="E1795" s="3" t="s">
        <v>65</v>
      </c>
      <c r="F1795" s="3" t="s">
        <v>67</v>
      </c>
      <c r="G1795" s="3" t="s">
        <v>44</v>
      </c>
      <c r="H1795" s="3" t="s">
        <v>73</v>
      </c>
      <c r="I1795" s="3" t="s">
        <v>1932</v>
      </c>
      <c r="J1795" s="12" t="str">
        <f t="shared" si="435"/>
        <v>Clethodim</v>
      </c>
      <c r="K1795" s="12" t="str">
        <f t="shared" si="436"/>
        <v>Platinum</v>
      </c>
      <c r="L1795" s="12" t="str">
        <f t="shared" si="437"/>
        <v>Herbicide</v>
      </c>
      <c r="M1795" s="4">
        <v>34276</v>
      </c>
      <c r="N1795" s="4">
        <v>34.28</v>
      </c>
      <c r="O1795" s="4">
        <v>246000</v>
      </c>
      <c r="P1795" s="15">
        <f t="shared" ref="P1795:P1858" si="440">O1795/M1795</f>
        <v>7.1770334928229662</v>
      </c>
      <c r="Q1795" s="7"/>
      <c r="R1795" s="7"/>
      <c r="S1795" s="7"/>
    </row>
    <row r="1796" spans="1:19" ht="22" customHeight="1" x14ac:dyDescent="0.3">
      <c r="A1796" s="5">
        <v>42975</v>
      </c>
      <c r="B1796" s="21" t="str">
        <f t="shared" si="438"/>
        <v>August, 2017</v>
      </c>
      <c r="C1796" s="21" t="str">
        <f t="shared" si="439"/>
        <v>August, 2017´</v>
      </c>
      <c r="D1796" s="6" t="s">
        <v>32</v>
      </c>
      <c r="E1796" s="6" t="s">
        <v>507</v>
      </c>
      <c r="F1796" s="6" t="s">
        <v>106</v>
      </c>
      <c r="G1796" s="6" t="s">
        <v>44</v>
      </c>
      <c r="H1796" s="6" t="s">
        <v>1933</v>
      </c>
      <c r="I1796" s="6" t="s">
        <v>1934</v>
      </c>
      <c r="J1796" s="12" t="s">
        <v>3200</v>
      </c>
      <c r="K1796" s="12" t="str">
        <f t="shared" si="436"/>
        <v>Not Identified</v>
      </c>
      <c r="L1796" s="12" t="str">
        <f t="shared" si="437"/>
        <v>General Chemical</v>
      </c>
      <c r="M1796" s="7">
        <v>141008</v>
      </c>
      <c r="N1796" s="7">
        <v>141.01</v>
      </c>
      <c r="O1796" s="7">
        <v>299000</v>
      </c>
      <c r="P1796" s="15">
        <f t="shared" si="440"/>
        <v>2.1204470668330875</v>
      </c>
      <c r="Q1796" s="10"/>
      <c r="R1796" s="10"/>
      <c r="S1796" s="10"/>
    </row>
    <row r="1797" spans="1:19" ht="22" customHeight="1" x14ac:dyDescent="0.3">
      <c r="A1797" s="2">
        <v>42975</v>
      </c>
      <c r="B1797" s="21" t="str">
        <f t="shared" si="438"/>
        <v>August, 2017</v>
      </c>
      <c r="C1797" s="21" t="str">
        <f t="shared" si="439"/>
        <v>August, 2017´</v>
      </c>
      <c r="D1797" s="3" t="s">
        <v>32</v>
      </c>
      <c r="E1797" s="3" t="s">
        <v>51</v>
      </c>
      <c r="F1797" s="3" t="s">
        <v>60</v>
      </c>
      <c r="G1797" s="3" t="s">
        <v>44</v>
      </c>
      <c r="H1797" s="3" t="s">
        <v>63</v>
      </c>
      <c r="I1797" s="3" t="s">
        <v>1935</v>
      </c>
      <c r="J1797" s="12" t="s">
        <v>3162</v>
      </c>
      <c r="K1797" s="12" t="str">
        <f t="shared" si="436"/>
        <v>Not Identified</v>
      </c>
      <c r="L1797" s="12" t="str">
        <f t="shared" si="437"/>
        <v>General Chemical</v>
      </c>
      <c r="M1797" s="4">
        <v>12090</v>
      </c>
      <c r="N1797" s="4">
        <v>12.09</v>
      </c>
      <c r="O1797" s="4">
        <v>133000</v>
      </c>
      <c r="P1797" s="15">
        <f t="shared" si="440"/>
        <v>11.000827129859388</v>
      </c>
      <c r="Q1797" s="7"/>
      <c r="R1797" s="7"/>
      <c r="S1797" s="7"/>
    </row>
    <row r="1798" spans="1:19" ht="22" customHeight="1" x14ac:dyDescent="0.3">
      <c r="A1798" s="5">
        <v>42973</v>
      </c>
      <c r="B1798" s="21" t="str">
        <f t="shared" si="438"/>
        <v>August, 2017</v>
      </c>
      <c r="C1798" s="21" t="str">
        <f t="shared" si="439"/>
        <v>August, 2017´</v>
      </c>
      <c r="D1798" s="6" t="s">
        <v>32</v>
      </c>
      <c r="E1798" s="6" t="s">
        <v>35</v>
      </c>
      <c r="F1798" s="6" t="s">
        <v>40</v>
      </c>
      <c r="G1798" s="6" t="s">
        <v>44</v>
      </c>
      <c r="H1798" s="6" t="s">
        <v>1827</v>
      </c>
      <c r="I1798" s="6" t="s">
        <v>1458</v>
      </c>
      <c r="J1798" s="12" t="str">
        <f t="shared" si="435"/>
        <v>2,4-Dichlorophenoxyacetic acid</v>
      </c>
      <c r="K1798" s="12" t="str">
        <f t="shared" si="436"/>
        <v>2,4-D Main</v>
      </c>
      <c r="L1798" s="12" t="str">
        <f t="shared" si="437"/>
        <v>Herbicide</v>
      </c>
      <c r="M1798" s="7">
        <v>278420.01</v>
      </c>
      <c r="N1798" s="7">
        <v>278.42</v>
      </c>
      <c r="O1798" s="6" t="s">
        <v>49</v>
      </c>
      <c r="P1798" s="15" t="e">
        <f t="shared" si="440"/>
        <v>#VALUE!</v>
      </c>
      <c r="Q1798" s="10"/>
      <c r="R1798" s="10"/>
      <c r="S1798" s="10"/>
    </row>
    <row r="1799" spans="1:19" ht="22" customHeight="1" x14ac:dyDescent="0.3">
      <c r="A1799" s="2">
        <v>42973</v>
      </c>
      <c r="B1799" s="21" t="str">
        <f t="shared" si="438"/>
        <v>August, 2017</v>
      </c>
      <c r="C1799" s="21" t="str">
        <f t="shared" si="439"/>
        <v>August, 2017´</v>
      </c>
      <c r="D1799" s="3" t="s">
        <v>32</v>
      </c>
      <c r="E1799" s="3" t="s">
        <v>77</v>
      </c>
      <c r="F1799" s="3" t="s">
        <v>67</v>
      </c>
      <c r="G1799" s="3" t="s">
        <v>44</v>
      </c>
      <c r="H1799" s="3" t="s">
        <v>82</v>
      </c>
      <c r="I1799" s="3" t="s">
        <v>1936</v>
      </c>
      <c r="J1799" s="12" t="str">
        <f t="shared" si="435"/>
        <v>Methomyl</v>
      </c>
      <c r="K1799" s="12" t="str">
        <f t="shared" si="436"/>
        <v>Voraz</v>
      </c>
      <c r="L1799" s="12" t="str">
        <f t="shared" si="437"/>
        <v>Insecticide</v>
      </c>
      <c r="M1799" s="4">
        <v>19800</v>
      </c>
      <c r="N1799" s="4">
        <v>19.8</v>
      </c>
      <c r="O1799" s="4">
        <v>372000</v>
      </c>
      <c r="P1799" s="15">
        <f t="shared" si="440"/>
        <v>18.787878787878789</v>
      </c>
      <c r="Q1799" s="7"/>
      <c r="R1799" s="7"/>
      <c r="S1799" s="7"/>
    </row>
    <row r="1800" spans="1:19" ht="22" customHeight="1" x14ac:dyDescent="0.3">
      <c r="A1800" s="5">
        <v>42973</v>
      </c>
      <c r="B1800" s="21" t="str">
        <f t="shared" si="438"/>
        <v>August, 2017</v>
      </c>
      <c r="C1800" s="21" t="str">
        <f t="shared" si="439"/>
        <v>August, 2017´</v>
      </c>
      <c r="D1800" s="6" t="s">
        <v>32</v>
      </c>
      <c r="E1800" s="6" t="s">
        <v>77</v>
      </c>
      <c r="F1800" s="6" t="s">
        <v>67</v>
      </c>
      <c r="G1800" s="6" t="s">
        <v>44</v>
      </c>
      <c r="H1800" s="6" t="s">
        <v>82</v>
      </c>
      <c r="I1800" s="6" t="s">
        <v>1937</v>
      </c>
      <c r="J1800" s="12" t="str">
        <f t="shared" si="435"/>
        <v>Chlorpyrifos</v>
      </c>
      <c r="K1800" s="12" t="str">
        <f t="shared" si="436"/>
        <v>Pyrinex</v>
      </c>
      <c r="L1800" s="12" t="str">
        <f t="shared" si="437"/>
        <v>Pesticide</v>
      </c>
      <c r="M1800" s="7">
        <v>148160</v>
      </c>
      <c r="N1800" s="7">
        <v>148.16</v>
      </c>
      <c r="O1800" s="7">
        <v>2787000</v>
      </c>
      <c r="P1800" s="15">
        <f t="shared" si="440"/>
        <v>18.810745140388768</v>
      </c>
      <c r="Q1800" s="10"/>
      <c r="R1800" s="10"/>
      <c r="S1800" s="10"/>
    </row>
    <row r="1801" spans="1:19" ht="22" customHeight="1" x14ac:dyDescent="0.3">
      <c r="A1801" s="2">
        <v>42973</v>
      </c>
      <c r="B1801" s="21" t="str">
        <f t="shared" si="438"/>
        <v>August, 2017</v>
      </c>
      <c r="C1801" s="21" t="str">
        <f t="shared" si="439"/>
        <v>August, 2017´</v>
      </c>
      <c r="D1801" s="3" t="s">
        <v>32</v>
      </c>
      <c r="E1801" s="3" t="s">
        <v>65</v>
      </c>
      <c r="F1801" s="3" t="s">
        <v>67</v>
      </c>
      <c r="G1801" s="3" t="s">
        <v>44</v>
      </c>
      <c r="H1801" s="3" t="s">
        <v>71</v>
      </c>
      <c r="I1801" s="3" t="s">
        <v>1938</v>
      </c>
      <c r="J1801" s="12" t="str">
        <f>IF(ISNUMBER(SEARCH("2,4 D",I1801)),"2,4-Dichlorophenoxyacetic acid",IF(ISNUMBER(SEARCH("ACIDO",I1801)),"2,4-Dichlorophenoxyacetic acid",IF(ISNUMBER(SEARCH("NAPHTHA",I1801)),"Aromatic Solvent Mixture",IF(ISNUMBER(SEARCH("DIMETHYLAMINE",I1801)),"Dimethylamine",IF(ISNUMBER(SEARCH("DIMETILAMINA",I1801)),"Dimethylamine",IF(ISNUMBER(SEARCH("JUMP",I1801)),"Diuron",IF(ISNUMBER(SEARCH("2-AMINO-2,3-DIMETHYL BUTYRAMIDE",I1801)),"Herbicide Amine Intermediate",IF(ISNUMBER(SEARCH("TEBUTHIURON",I1801)),"Tebuthiuron","FIXIT"))))))))</f>
        <v>Diuron</v>
      </c>
      <c r="K1801" s="12" t="str">
        <f t="shared" si="436"/>
        <v>Jump</v>
      </c>
      <c r="L1801" s="12" t="str">
        <f t="shared" si="437"/>
        <v>Herbicide</v>
      </c>
      <c r="M1801" s="4">
        <v>111740</v>
      </c>
      <c r="N1801" s="4">
        <v>111.74</v>
      </c>
      <c r="O1801" s="4">
        <v>803000</v>
      </c>
      <c r="P1801" s="15">
        <f t="shared" si="440"/>
        <v>7.1863253982459279</v>
      </c>
      <c r="Q1801" s="7"/>
      <c r="R1801" s="7"/>
      <c r="S1801" s="7"/>
    </row>
    <row r="1802" spans="1:19" ht="22" customHeight="1" x14ac:dyDescent="0.3">
      <c r="A1802" s="5">
        <v>42973</v>
      </c>
      <c r="B1802" s="21" t="str">
        <f t="shared" si="438"/>
        <v>August, 2017</v>
      </c>
      <c r="C1802" s="21" t="str">
        <f t="shared" si="439"/>
        <v>August, 2017´</v>
      </c>
      <c r="D1802" s="6" t="s">
        <v>32</v>
      </c>
      <c r="E1802" s="6" t="s">
        <v>77</v>
      </c>
      <c r="F1802" s="6" t="s">
        <v>67</v>
      </c>
      <c r="G1802" s="6" t="s">
        <v>44</v>
      </c>
      <c r="H1802" s="6" t="s">
        <v>82</v>
      </c>
      <c r="I1802" s="6" t="s">
        <v>1939</v>
      </c>
      <c r="J1802" s="12" t="str">
        <f t="shared" si="435"/>
        <v>Methomyl</v>
      </c>
      <c r="K1802" s="12" t="str">
        <f t="shared" si="436"/>
        <v>Voraz</v>
      </c>
      <c r="L1802" s="12" t="str">
        <f t="shared" si="437"/>
        <v>Insecticide</v>
      </c>
      <c r="M1802" s="7">
        <v>19800</v>
      </c>
      <c r="N1802" s="7">
        <v>19.8</v>
      </c>
      <c r="O1802" s="7">
        <v>372000</v>
      </c>
      <c r="P1802" s="15">
        <f t="shared" si="440"/>
        <v>18.787878787878789</v>
      </c>
      <c r="Q1802" s="10"/>
      <c r="R1802" s="10"/>
      <c r="S1802" s="10"/>
    </row>
    <row r="1803" spans="1:19" ht="22" customHeight="1" x14ac:dyDescent="0.3">
      <c r="A1803" s="2">
        <v>42973</v>
      </c>
      <c r="B1803" s="21" t="str">
        <f t="shared" si="438"/>
        <v>August, 2017</v>
      </c>
      <c r="C1803" s="21" t="str">
        <f t="shared" si="439"/>
        <v>August, 2017´</v>
      </c>
      <c r="D1803" s="3" t="s">
        <v>84</v>
      </c>
      <c r="E1803" s="3" t="s">
        <v>769</v>
      </c>
      <c r="F1803" s="3" t="s">
        <v>60</v>
      </c>
      <c r="G1803" s="3" t="s">
        <v>44</v>
      </c>
      <c r="H1803" s="3" t="s">
        <v>410</v>
      </c>
      <c r="I1803" s="3" t="s">
        <v>1940</v>
      </c>
      <c r="J1803" s="12" t="str">
        <f t="shared" ref="J1803" si="441">IF(ISNUMBER(SEARCH("2,4 D",I1801)),"2,4-Dichlorophenoxyacetic acid",IF(ISNUMBER(SEARCH("ACIDO",I1801)),"2,4-Dichlorophenoxyacetic acid",IF(ISNUMBER(SEARCH("NAPHTHA",I1801)),"Aromatic Solvent Mixture",IF(ISNUMBER(SEARCH("DIMETHYLAMINE",I1801)),"Dimethylamine",IF(ISNUMBER(SEARCH("DIMETILAMINA",I1801)),"Dimethylamine",IF(ISNUMBER(SEARCH("JUMP",I1801)),"Diuron",IF(ISNUMBER(SEARCH(" 2-AMINO-2,3-DIMETHYL BUTYRAMIDE",I1801)),"Herbicide Amine Intermediate",IF(ISNUMBER(SEARCH("TEBUTHIURON",I1801)),"Tebuthiuron",IF(ISNUMBER(SEARCH("DMS",I1801)),"Dimethyl Sulfate",IF(ISNUMBER(SEARCH("2,4-XILIDIN",I1801)),"2,4-Xylidine","FIX IT"))))))))))</f>
        <v>Diuron</v>
      </c>
      <c r="K1803" s="12" t="str">
        <f t="shared" si="436"/>
        <v>Jump</v>
      </c>
      <c r="L1803" s="12" t="str">
        <f t="shared" si="437"/>
        <v>Herbicide</v>
      </c>
      <c r="M1803" s="4">
        <v>22088</v>
      </c>
      <c r="N1803" s="4">
        <v>22.09</v>
      </c>
      <c r="O1803" s="4">
        <v>30100</v>
      </c>
      <c r="P1803" s="15">
        <f t="shared" si="440"/>
        <v>1.3627308946034045</v>
      </c>
      <c r="Q1803" s="7"/>
      <c r="R1803" s="7"/>
      <c r="S1803" s="7"/>
    </row>
    <row r="1804" spans="1:19" ht="22" customHeight="1" x14ac:dyDescent="0.3">
      <c r="A1804" s="5">
        <v>42973</v>
      </c>
      <c r="B1804" s="21" t="str">
        <f t="shared" si="438"/>
        <v>August, 2017</v>
      </c>
      <c r="C1804" s="21" t="str">
        <f t="shared" si="439"/>
        <v>August, 2017´</v>
      </c>
      <c r="D1804" s="6" t="s">
        <v>32</v>
      </c>
      <c r="E1804" s="6" t="s">
        <v>77</v>
      </c>
      <c r="F1804" s="6" t="s">
        <v>67</v>
      </c>
      <c r="G1804" s="6" t="s">
        <v>44</v>
      </c>
      <c r="H1804" s="6" t="s">
        <v>82</v>
      </c>
      <c r="I1804" s="6" t="s">
        <v>1941</v>
      </c>
      <c r="J1804" s="12" t="s">
        <v>3178</v>
      </c>
      <c r="K1804" s="12" t="str">
        <f t="shared" si="436"/>
        <v>Deltamethrin</v>
      </c>
      <c r="L1804" s="12" t="str">
        <f t="shared" si="437"/>
        <v>Insecticide</v>
      </c>
      <c r="M1804" s="7">
        <v>10256</v>
      </c>
      <c r="N1804" s="7">
        <v>10.26</v>
      </c>
      <c r="O1804" s="7">
        <v>193000</v>
      </c>
      <c r="P1804" s="15">
        <f t="shared" si="440"/>
        <v>18.818252730109204</v>
      </c>
      <c r="Q1804" s="10"/>
      <c r="R1804" s="10"/>
      <c r="S1804" s="10"/>
    </row>
    <row r="1805" spans="1:19" ht="22" customHeight="1" x14ac:dyDescent="0.3">
      <c r="A1805" s="2">
        <v>42973</v>
      </c>
      <c r="B1805" s="21" t="str">
        <f t="shared" si="438"/>
        <v>August, 2017</v>
      </c>
      <c r="C1805" s="21" t="str">
        <f t="shared" si="439"/>
        <v>August, 2017´</v>
      </c>
      <c r="D1805" s="3" t="s">
        <v>84</v>
      </c>
      <c r="E1805" s="3" t="s">
        <v>77</v>
      </c>
      <c r="F1805" s="3" t="s">
        <v>67</v>
      </c>
      <c r="G1805" s="3" t="s">
        <v>44</v>
      </c>
      <c r="H1805" s="3" t="s">
        <v>82</v>
      </c>
      <c r="I1805" s="3" t="s">
        <v>1942</v>
      </c>
      <c r="J1805" s="18" t="s">
        <v>3193</v>
      </c>
      <c r="K1805" s="12" t="str">
        <f t="shared" si="436"/>
        <v>Galil</v>
      </c>
      <c r="L1805" s="12" t="str">
        <f t="shared" si="437"/>
        <v>Insecticide</v>
      </c>
      <c r="M1805" s="4">
        <v>144270</v>
      </c>
      <c r="N1805" s="4">
        <v>144.27000000000001</v>
      </c>
      <c r="O1805" s="4">
        <v>2714000</v>
      </c>
      <c r="P1805" s="15">
        <f t="shared" si="440"/>
        <v>18.811949816316627</v>
      </c>
      <c r="Q1805" s="7"/>
      <c r="R1805" s="7"/>
      <c r="S1805" s="7"/>
    </row>
    <row r="1806" spans="1:19" ht="22" customHeight="1" x14ac:dyDescent="0.3">
      <c r="A1806" s="5">
        <v>42973</v>
      </c>
      <c r="B1806" s="21" t="str">
        <f t="shared" si="438"/>
        <v>August, 2017</v>
      </c>
      <c r="C1806" s="21" t="str">
        <f t="shared" si="439"/>
        <v>August, 2017´</v>
      </c>
      <c r="D1806" s="6" t="s">
        <v>32</v>
      </c>
      <c r="E1806" s="6" t="s">
        <v>77</v>
      </c>
      <c r="F1806" s="6" t="s">
        <v>67</v>
      </c>
      <c r="G1806" s="6" t="s">
        <v>44</v>
      </c>
      <c r="H1806" s="6" t="s">
        <v>243</v>
      </c>
      <c r="I1806" s="6" t="s">
        <v>1943</v>
      </c>
      <c r="J1806" s="12" t="str">
        <f t="shared" ref="J1806" si="442">IF(ISNUMBER(SEARCH("BUTYRAMIDE",I1806)),"2,3-Dimethyl Butyramide",IF(ISNUMBER(SEARCH("FOLPET",I1806)),"Folpet",IF(ISNUMBER(SEARCH("METHYL [2-({[6- (TRIFLUOROMETHYL) PYRIDIN-2-YL] OXY} METHYL) PHENYL",I1806)),"Esther",IF(ISNUMBER(SEARCH("TEBUCONAZOL",I1806)),"Tebuconazole",IF(ISNUMBER(SEARCH("DICHLOROPHENYL",I1806)),"Dichlorophenyl Isocyanates",IF(ISNUMBER(SEARCH("CAPTAN",I1806)),"Captan",IF(ISNUMBER(SEARCH("DIMETHYLACETAMID",I1806)),"Dimethylacetamide",IF(ISNUMBER(SEARCH("AFALON",I1806)),"Linuron","FIX IT"))))))))</f>
        <v>Captan</v>
      </c>
      <c r="K1806" s="12" t="str">
        <f t="shared" si="436"/>
        <v>Captan</v>
      </c>
      <c r="L1806" s="12" t="str">
        <f t="shared" si="437"/>
        <v>Fungicide</v>
      </c>
      <c r="M1806" s="7">
        <v>38910</v>
      </c>
      <c r="N1806" s="7">
        <v>38.909999999999997</v>
      </c>
      <c r="O1806" s="7">
        <v>583000</v>
      </c>
      <c r="P1806" s="15">
        <f t="shared" si="440"/>
        <v>14.983294782832177</v>
      </c>
      <c r="Q1806" s="10"/>
      <c r="R1806" s="10"/>
      <c r="S1806" s="10"/>
    </row>
    <row r="1807" spans="1:19" ht="22" customHeight="1" x14ac:dyDescent="0.3">
      <c r="A1807" s="2">
        <v>42969</v>
      </c>
      <c r="B1807" s="21" t="str">
        <f t="shared" si="438"/>
        <v>August, 2017</v>
      </c>
      <c r="C1807" s="21" t="str">
        <f t="shared" si="439"/>
        <v>August, 2017´</v>
      </c>
      <c r="D1807" s="3" t="s">
        <v>84</v>
      </c>
      <c r="E1807" s="3" t="s">
        <v>65</v>
      </c>
      <c r="F1807" s="3" t="s">
        <v>67</v>
      </c>
      <c r="G1807" s="3" t="s">
        <v>44</v>
      </c>
      <c r="H1807" s="3" t="s">
        <v>73</v>
      </c>
      <c r="I1807" s="3" t="s">
        <v>1944</v>
      </c>
      <c r="J1807" s="12" t="str">
        <f t="shared" si="435"/>
        <v>Clethodim</v>
      </c>
      <c r="K1807" s="12" t="str">
        <f t="shared" si="436"/>
        <v>Platinum</v>
      </c>
      <c r="L1807" s="12" t="str">
        <f t="shared" si="437"/>
        <v>Herbicide</v>
      </c>
      <c r="M1807" s="4">
        <v>85690</v>
      </c>
      <c r="N1807" s="4">
        <v>85.69</v>
      </c>
      <c r="O1807" s="4">
        <v>616000</v>
      </c>
      <c r="P1807" s="15">
        <f t="shared" si="440"/>
        <v>7.1887034659820284</v>
      </c>
      <c r="Q1807" s="7"/>
      <c r="R1807" s="7"/>
      <c r="S1807" s="7"/>
    </row>
    <row r="1808" spans="1:19" ht="22" customHeight="1" x14ac:dyDescent="0.3">
      <c r="A1808" s="5">
        <v>42968</v>
      </c>
      <c r="B1808" s="21" t="str">
        <f t="shared" si="438"/>
        <v>August, 2017</v>
      </c>
      <c r="C1808" s="21" t="str">
        <f t="shared" si="439"/>
        <v>August, 2017´</v>
      </c>
      <c r="D1808" s="6" t="s">
        <v>84</v>
      </c>
      <c r="E1808" s="6" t="s">
        <v>77</v>
      </c>
      <c r="F1808" s="6" t="s">
        <v>67</v>
      </c>
      <c r="G1808" s="6" t="s">
        <v>44</v>
      </c>
      <c r="H1808" s="6" t="s">
        <v>82</v>
      </c>
      <c r="I1808" s="6" t="s">
        <v>1945</v>
      </c>
      <c r="J1808" s="18" t="s">
        <v>3193</v>
      </c>
      <c r="K1808" s="12" t="str">
        <f t="shared" si="436"/>
        <v>Galil</v>
      </c>
      <c r="L1808" s="12" t="str">
        <f t="shared" si="437"/>
        <v>Insecticide</v>
      </c>
      <c r="M1808" s="7">
        <v>103050</v>
      </c>
      <c r="N1808" s="7">
        <v>103.05</v>
      </c>
      <c r="O1808" s="7">
        <v>1938000</v>
      </c>
      <c r="P1808" s="15">
        <f t="shared" si="440"/>
        <v>18.806404657933044</v>
      </c>
      <c r="Q1808" s="10"/>
      <c r="R1808" s="10"/>
      <c r="S1808" s="10"/>
    </row>
    <row r="1809" spans="1:19" ht="22" customHeight="1" x14ac:dyDescent="0.3">
      <c r="A1809" s="2">
        <v>42968</v>
      </c>
      <c r="B1809" s="21" t="str">
        <f t="shared" si="438"/>
        <v>August, 2017</v>
      </c>
      <c r="C1809" s="21" t="str">
        <f t="shared" si="439"/>
        <v>August, 2017´</v>
      </c>
      <c r="D1809" s="3" t="s">
        <v>32</v>
      </c>
      <c r="E1809" s="3" t="s">
        <v>77</v>
      </c>
      <c r="F1809" s="3" t="s">
        <v>67</v>
      </c>
      <c r="G1809" s="3" t="s">
        <v>44</v>
      </c>
      <c r="H1809" s="3" t="s">
        <v>82</v>
      </c>
      <c r="I1809" s="3" t="s">
        <v>1946</v>
      </c>
      <c r="J1809" s="12" t="str">
        <f t="shared" si="435"/>
        <v>Chlorpyrifos</v>
      </c>
      <c r="K1809" s="12" t="str">
        <f t="shared" si="436"/>
        <v>Pyrinex</v>
      </c>
      <c r="L1809" s="12" t="str">
        <f t="shared" si="437"/>
        <v>Pesticide</v>
      </c>
      <c r="M1809" s="4">
        <v>148160</v>
      </c>
      <c r="N1809" s="4">
        <v>148.16</v>
      </c>
      <c r="O1809" s="4">
        <v>2787000</v>
      </c>
      <c r="P1809" s="15">
        <f t="shared" si="440"/>
        <v>18.810745140388768</v>
      </c>
      <c r="Q1809" s="7"/>
      <c r="R1809" s="7"/>
      <c r="S1809" s="7"/>
    </row>
    <row r="1810" spans="1:19" ht="22" customHeight="1" x14ac:dyDescent="0.3">
      <c r="A1810" s="5">
        <v>42968</v>
      </c>
      <c r="B1810" s="21" t="str">
        <f t="shared" si="438"/>
        <v>August, 2017</v>
      </c>
      <c r="C1810" s="21" t="str">
        <f t="shared" si="439"/>
        <v>August, 2017´</v>
      </c>
      <c r="D1810" s="6" t="s">
        <v>32</v>
      </c>
      <c r="E1810" s="6" t="s">
        <v>65</v>
      </c>
      <c r="F1810" s="6" t="s">
        <v>67</v>
      </c>
      <c r="G1810" s="6" t="s">
        <v>44</v>
      </c>
      <c r="H1810" s="6" t="s">
        <v>71</v>
      </c>
      <c r="I1810" s="6" t="s">
        <v>1947</v>
      </c>
      <c r="J1810" s="12" t="s">
        <v>3120</v>
      </c>
      <c r="K1810" s="12" t="str">
        <f t="shared" si="436"/>
        <v>Jump</v>
      </c>
      <c r="L1810" s="12" t="str">
        <f t="shared" si="437"/>
        <v>Herbicide</v>
      </c>
      <c r="M1810" s="7">
        <v>111740</v>
      </c>
      <c r="N1810" s="7">
        <v>111.74</v>
      </c>
      <c r="O1810" s="7">
        <v>803000</v>
      </c>
      <c r="P1810" s="15">
        <f t="shared" si="440"/>
        <v>7.1863253982459279</v>
      </c>
      <c r="Q1810" s="10"/>
      <c r="R1810" s="10"/>
      <c r="S1810" s="10"/>
    </row>
    <row r="1811" spans="1:19" ht="22" customHeight="1" x14ac:dyDescent="0.3">
      <c r="A1811" s="2">
        <v>42968</v>
      </c>
      <c r="B1811" s="21" t="str">
        <f t="shared" si="438"/>
        <v>August, 2017</v>
      </c>
      <c r="C1811" s="21" t="str">
        <f t="shared" si="439"/>
        <v>August, 2017´</v>
      </c>
      <c r="D1811" s="3" t="s">
        <v>32</v>
      </c>
      <c r="E1811" s="3" t="s">
        <v>77</v>
      </c>
      <c r="F1811" s="3" t="s">
        <v>67</v>
      </c>
      <c r="G1811" s="3" t="s">
        <v>44</v>
      </c>
      <c r="H1811" s="3" t="s">
        <v>82</v>
      </c>
      <c r="I1811" s="3" t="s">
        <v>1948</v>
      </c>
      <c r="J1811" s="12" t="s">
        <v>3178</v>
      </c>
      <c r="K1811" s="12" t="str">
        <f t="shared" si="436"/>
        <v>Deltamethrin</v>
      </c>
      <c r="L1811" s="12" t="str">
        <f t="shared" si="437"/>
        <v>Insecticide</v>
      </c>
      <c r="M1811" s="4">
        <v>10256</v>
      </c>
      <c r="N1811" s="4">
        <v>10.26</v>
      </c>
      <c r="O1811" s="4">
        <v>193000</v>
      </c>
      <c r="P1811" s="15">
        <f t="shared" si="440"/>
        <v>18.818252730109204</v>
      </c>
      <c r="Q1811" s="7"/>
      <c r="R1811" s="7"/>
      <c r="S1811" s="7"/>
    </row>
    <row r="1812" spans="1:19" ht="22" customHeight="1" x14ac:dyDescent="0.3">
      <c r="A1812" s="5">
        <v>42968</v>
      </c>
      <c r="B1812" s="21" t="str">
        <f t="shared" si="438"/>
        <v>August, 2017</v>
      </c>
      <c r="C1812" s="21" t="str">
        <f t="shared" si="439"/>
        <v>August, 2017´</v>
      </c>
      <c r="D1812" s="6" t="s">
        <v>84</v>
      </c>
      <c r="E1812" s="6" t="s">
        <v>65</v>
      </c>
      <c r="F1812" s="6" t="s">
        <v>67</v>
      </c>
      <c r="G1812" s="6" t="s">
        <v>44</v>
      </c>
      <c r="H1812" s="6" t="s">
        <v>73</v>
      </c>
      <c r="I1812" s="6" t="s">
        <v>1949</v>
      </c>
      <c r="J1812" s="12" t="str">
        <f t="shared" ref="J1812" si="443">IF(ISNUMBER(SEARCH("BUTYRAMIDE",I1812)),"2,3-Dimethyl Butyramide",IF(ISNUMBER(SEARCH("FOLPET",I1812)),"Folpet",IF(ISNUMBER(SEARCH("METHYL [2-({[6- (TRIFLUOROMETHYL) PYRIDIN-2-YL] OXY} METHYL) PHENYL",I1812)),"Esther",IF(ISNUMBER(SEARCH("TEBUCONAZOL",I1812)),"Tebuconazole",IF(ISNUMBER(SEARCH("DICHLOROPHENYL",I1812)),"Dichlorophenyl Isocyanates",IF(ISNUMBER(SEARCH("CAPTAN",I1812)),"Captan",IF(ISNUMBER(SEARCH("DIMETHYLACETAMID",I1812)),"Dimethylacetamide",IF(ISNUMBER(SEARCH("AFALON",I1812)),"Linuron","FIX IT"))))))))</f>
        <v>Linuron</v>
      </c>
      <c r="K1812" s="12" t="str">
        <f t="shared" si="436"/>
        <v>Afalon</v>
      </c>
      <c r="L1812" s="12" t="str">
        <f t="shared" si="437"/>
        <v>Herbicide</v>
      </c>
      <c r="M1812" s="7">
        <v>20090</v>
      </c>
      <c r="N1812" s="7">
        <v>20.09</v>
      </c>
      <c r="O1812" s="7">
        <v>144000</v>
      </c>
      <c r="P1812" s="15">
        <f t="shared" si="440"/>
        <v>7.1677451468392235</v>
      </c>
      <c r="Q1812" s="10"/>
      <c r="R1812" s="10"/>
      <c r="S1812" s="10"/>
    </row>
    <row r="1813" spans="1:19" ht="22" customHeight="1" x14ac:dyDescent="0.3">
      <c r="A1813" s="2">
        <v>42968</v>
      </c>
      <c r="B1813" s="21" t="str">
        <f t="shared" si="438"/>
        <v>August, 2017</v>
      </c>
      <c r="C1813" s="21" t="str">
        <f t="shared" si="439"/>
        <v>August, 2017´</v>
      </c>
      <c r="D1813" s="3" t="s">
        <v>84</v>
      </c>
      <c r="E1813" s="3" t="s">
        <v>1399</v>
      </c>
      <c r="F1813" s="3" t="s">
        <v>999</v>
      </c>
      <c r="G1813" s="3" t="s">
        <v>44</v>
      </c>
      <c r="H1813" s="3" t="s">
        <v>1950</v>
      </c>
      <c r="I1813" s="3" t="s">
        <v>1951</v>
      </c>
      <c r="J1813" s="12" t="s">
        <v>3174</v>
      </c>
      <c r="K1813" s="12" t="str">
        <f t="shared" si="436"/>
        <v>Not Identified</v>
      </c>
      <c r="L1813" s="12" t="str">
        <f t="shared" si="437"/>
        <v>General Chemical</v>
      </c>
      <c r="M1813" s="4">
        <v>16300</v>
      </c>
      <c r="N1813" s="4">
        <v>16.3</v>
      </c>
      <c r="O1813" s="4">
        <v>486000</v>
      </c>
      <c r="P1813" s="15">
        <f t="shared" si="440"/>
        <v>29.815950920245399</v>
      </c>
      <c r="Q1813" s="7"/>
      <c r="R1813" s="7"/>
      <c r="S1813" s="7"/>
    </row>
    <row r="1814" spans="1:19" ht="22" customHeight="1" x14ac:dyDescent="0.3">
      <c r="A1814" s="5">
        <v>42968</v>
      </c>
      <c r="B1814" s="21" t="str">
        <f t="shared" si="438"/>
        <v>August, 2017</v>
      </c>
      <c r="C1814" s="21" t="str">
        <f t="shared" si="439"/>
        <v>August, 2017´</v>
      </c>
      <c r="D1814" s="6" t="s">
        <v>84</v>
      </c>
      <c r="E1814" s="6" t="s">
        <v>77</v>
      </c>
      <c r="F1814" s="6" t="s">
        <v>67</v>
      </c>
      <c r="G1814" s="6" t="s">
        <v>44</v>
      </c>
      <c r="H1814" s="6" t="s">
        <v>82</v>
      </c>
      <c r="I1814" s="6" t="s">
        <v>1952</v>
      </c>
      <c r="J1814" s="12" t="str">
        <f t="shared" ref="J1814" si="444">IF(ISNUMBER(SEARCH("DMS",I1814)),"Dimethyl Sulfate",IF(ISNUMBER(SEARCH("2,4-XILIDIN",I1814)),"2,4-Xylidine",IF(ISNUMBER(SEARCH("GALIGAN",I1814)),"Oxyfluorfen",IF(ISNUMBER(SEARCH("DIMETHYLAMINE",I1814)),"Dimethylamine",IF(ISNUMBER(SEARCH("ORTHOFORMATE",I1814)),"Trimethyl orthoformate",IF(ISNUMBER(SEARCH("NOVALURON",I1814)),"Novaluron",IF(ISNUMBER(SEARCH("DIMETHYL SULPHATE",I1814)),"Dimethyl Sulphate",IF(ISNUMBER(SEARCH("ALTAPYNE",I1814)),"Acid Based Co-Emulsifier",IF(ISNUMBER(SEARCH("METHANESULFONYL",I1814)),"Methanesulfonyl chloride",IF(ISNUMBER(SEARCH("METHYL FORMATE",I1814)),"Methanoate",IF(ISNUMBER(SEARCH("FLUEN",I1814)),"Fluensulfone","FIX IT")))))))))))</f>
        <v>Novaluron</v>
      </c>
      <c r="K1814" s="12" t="str">
        <f t="shared" si="436"/>
        <v>Rimon</v>
      </c>
      <c r="L1814" s="12" t="str">
        <f t="shared" si="437"/>
        <v>Insecticide</v>
      </c>
      <c r="M1814" s="7">
        <v>138600.01</v>
      </c>
      <c r="N1814" s="7">
        <v>138.6</v>
      </c>
      <c r="O1814" s="7">
        <v>2607000</v>
      </c>
      <c r="P1814" s="15">
        <f t="shared" si="440"/>
        <v>18.809522452415408</v>
      </c>
      <c r="Q1814" s="7"/>
      <c r="R1814" s="7"/>
      <c r="S1814" s="7"/>
    </row>
    <row r="1815" spans="1:19" ht="22" customHeight="1" x14ac:dyDescent="0.3">
      <c r="A1815" s="2">
        <v>42966</v>
      </c>
      <c r="B1815" s="21" t="str">
        <f t="shared" si="438"/>
        <v>August, 2017</v>
      </c>
      <c r="C1815" s="21" t="str">
        <f t="shared" si="439"/>
        <v>August, 2017´</v>
      </c>
      <c r="D1815" s="3" t="s">
        <v>32</v>
      </c>
      <c r="E1815" s="3" t="s">
        <v>166</v>
      </c>
      <c r="F1815" s="3" t="s">
        <v>60</v>
      </c>
      <c r="G1815" s="3" t="s">
        <v>44</v>
      </c>
      <c r="H1815" s="3" t="s">
        <v>170</v>
      </c>
      <c r="I1815" s="3" t="s">
        <v>922</v>
      </c>
      <c r="J1815" s="12" t="s">
        <v>3171</v>
      </c>
      <c r="K1815" s="12" t="str">
        <f t="shared" si="436"/>
        <v>Not Identified</v>
      </c>
      <c r="L1815" s="12" t="str">
        <f t="shared" si="437"/>
        <v>General Chemical</v>
      </c>
      <c r="M1815" s="4">
        <v>40400</v>
      </c>
      <c r="N1815" s="4">
        <v>40.4</v>
      </c>
      <c r="O1815" s="4">
        <v>177000</v>
      </c>
      <c r="P1815" s="15">
        <f t="shared" si="440"/>
        <v>4.3811881188118811</v>
      </c>
      <c r="Q1815" s="10"/>
      <c r="R1815" s="10"/>
      <c r="S1815" s="10"/>
    </row>
    <row r="1816" spans="1:19" ht="22" customHeight="1" x14ac:dyDescent="0.3">
      <c r="A1816" s="5">
        <v>42966</v>
      </c>
      <c r="B1816" s="21" t="str">
        <f t="shared" si="438"/>
        <v>August, 2017</v>
      </c>
      <c r="C1816" s="21" t="str">
        <f t="shared" si="439"/>
        <v>August, 2017´</v>
      </c>
      <c r="D1816" s="6" t="s">
        <v>84</v>
      </c>
      <c r="E1816" s="6" t="s">
        <v>65</v>
      </c>
      <c r="F1816" s="6" t="s">
        <v>67</v>
      </c>
      <c r="G1816" s="6" t="s">
        <v>44</v>
      </c>
      <c r="H1816" s="6" t="s">
        <v>73</v>
      </c>
      <c r="I1816" s="6" t="s">
        <v>1953</v>
      </c>
      <c r="J1816" s="12" t="str">
        <f t="shared" si="435"/>
        <v>Clethodim</v>
      </c>
      <c r="K1816" s="12" t="str">
        <f t="shared" si="436"/>
        <v>Platinum</v>
      </c>
      <c r="L1816" s="12" t="str">
        <f t="shared" si="437"/>
        <v>Herbicide</v>
      </c>
      <c r="M1816" s="7">
        <v>17138</v>
      </c>
      <c r="N1816" s="7">
        <v>17.14</v>
      </c>
      <c r="O1816" s="7">
        <v>123000</v>
      </c>
      <c r="P1816" s="15">
        <f t="shared" si="440"/>
        <v>7.1770334928229662</v>
      </c>
      <c r="Q1816" s="7"/>
      <c r="R1816" s="7"/>
      <c r="S1816" s="7"/>
    </row>
    <row r="1817" spans="1:19" ht="22" customHeight="1" x14ac:dyDescent="0.3">
      <c r="A1817" s="2">
        <v>42965</v>
      </c>
      <c r="B1817" s="21" t="str">
        <f t="shared" si="438"/>
        <v>August, 2017</v>
      </c>
      <c r="C1817" s="21" t="str">
        <f t="shared" si="439"/>
        <v>August, 2017´</v>
      </c>
      <c r="D1817" s="3" t="s">
        <v>32</v>
      </c>
      <c r="E1817" s="3" t="s">
        <v>278</v>
      </c>
      <c r="F1817" s="3" t="s">
        <v>60</v>
      </c>
      <c r="G1817" s="3" t="s">
        <v>44</v>
      </c>
      <c r="H1817" s="3" t="s">
        <v>80</v>
      </c>
      <c r="I1817" s="3" t="s">
        <v>1954</v>
      </c>
      <c r="J1817" s="12" t="s">
        <v>3188</v>
      </c>
      <c r="K1817" s="12" t="str">
        <f t="shared" si="436"/>
        <v>Not Identified</v>
      </c>
      <c r="L1817" s="12" t="str">
        <f t="shared" si="437"/>
        <v>General Chemical</v>
      </c>
      <c r="M1817" s="4">
        <v>43440</v>
      </c>
      <c r="N1817" s="4">
        <v>43.44</v>
      </c>
      <c r="O1817" s="4">
        <v>677000</v>
      </c>
      <c r="P1817" s="15">
        <f t="shared" si="440"/>
        <v>15.584714548802946</v>
      </c>
      <c r="Q1817" s="10"/>
      <c r="R1817" s="10"/>
      <c r="S1817" s="10"/>
    </row>
    <row r="1818" spans="1:19" ht="22" customHeight="1" x14ac:dyDescent="0.3">
      <c r="A1818" s="5">
        <v>42965</v>
      </c>
      <c r="B1818" s="21" t="str">
        <f t="shared" si="438"/>
        <v>August, 2017</v>
      </c>
      <c r="C1818" s="21" t="str">
        <f t="shared" si="439"/>
        <v>August, 2017´</v>
      </c>
      <c r="D1818" s="6" t="s">
        <v>32</v>
      </c>
      <c r="E1818" s="6" t="s">
        <v>507</v>
      </c>
      <c r="F1818" s="6" t="s">
        <v>106</v>
      </c>
      <c r="G1818" s="6" t="s">
        <v>44</v>
      </c>
      <c r="H1818" s="6" t="s">
        <v>159</v>
      </c>
      <c r="I1818" s="6" t="s">
        <v>1955</v>
      </c>
      <c r="J1818" s="12" t="str">
        <f t="shared" si="435"/>
        <v>Glyphosate</v>
      </c>
      <c r="K1818" s="12" t="str">
        <f t="shared" si="436"/>
        <v>Not Identified</v>
      </c>
      <c r="L1818" s="12" t="str">
        <f t="shared" si="437"/>
        <v>General Chemical</v>
      </c>
      <c r="M1818" s="7">
        <v>139320.01</v>
      </c>
      <c r="N1818" s="7">
        <v>139.32</v>
      </c>
      <c r="O1818" s="7">
        <v>630000</v>
      </c>
      <c r="P1818" s="15">
        <f t="shared" si="440"/>
        <v>4.5219634997155111</v>
      </c>
      <c r="Q1818" s="7"/>
      <c r="R1818" s="7"/>
      <c r="S1818" s="7"/>
    </row>
    <row r="1819" spans="1:19" ht="22" customHeight="1" x14ac:dyDescent="0.3">
      <c r="A1819" s="2">
        <v>42964</v>
      </c>
      <c r="B1819" s="21" t="str">
        <f t="shared" si="438"/>
        <v>August, 2017</v>
      </c>
      <c r="C1819" s="21" t="str">
        <f t="shared" si="439"/>
        <v>August, 2017´</v>
      </c>
      <c r="D1819" s="3" t="s">
        <v>32</v>
      </c>
      <c r="E1819" s="3" t="s">
        <v>1697</v>
      </c>
      <c r="F1819" s="3" t="s">
        <v>135</v>
      </c>
      <c r="G1819" s="3" t="s">
        <v>44</v>
      </c>
      <c r="H1819" s="3" t="s">
        <v>1700</v>
      </c>
      <c r="I1819" s="3" t="s">
        <v>1956</v>
      </c>
      <c r="J1819" s="12" t="s">
        <v>3140</v>
      </c>
      <c r="K1819" s="12" t="str">
        <f t="shared" si="436"/>
        <v>Not Identified</v>
      </c>
      <c r="L1819" s="12" t="str">
        <f t="shared" si="437"/>
        <v>General Chemical</v>
      </c>
      <c r="M1819" s="4">
        <v>72360</v>
      </c>
      <c r="N1819" s="4">
        <v>72.36</v>
      </c>
      <c r="O1819" s="4">
        <v>206000</v>
      </c>
      <c r="P1819" s="15">
        <f t="shared" si="440"/>
        <v>2.8468767274737425</v>
      </c>
      <c r="Q1819" s="10"/>
      <c r="R1819" s="10"/>
      <c r="S1819" s="10"/>
    </row>
    <row r="1820" spans="1:19" ht="22" customHeight="1" x14ac:dyDescent="0.3">
      <c r="A1820" s="5">
        <v>42964</v>
      </c>
      <c r="B1820" s="21" t="str">
        <f t="shared" si="438"/>
        <v>August, 2017</v>
      </c>
      <c r="C1820" s="21" t="str">
        <f t="shared" si="439"/>
        <v>August, 2017´</v>
      </c>
      <c r="D1820" s="6" t="s">
        <v>584</v>
      </c>
      <c r="E1820" s="6" t="s">
        <v>77</v>
      </c>
      <c r="F1820" s="6" t="s">
        <v>67</v>
      </c>
      <c r="G1820" s="6" t="s">
        <v>44</v>
      </c>
      <c r="H1820" s="6" t="s">
        <v>626</v>
      </c>
      <c r="I1820" s="6" t="s">
        <v>1957</v>
      </c>
      <c r="J1820" s="18" t="s">
        <v>3193</v>
      </c>
      <c r="K1820" s="12" t="str">
        <f t="shared" si="436"/>
        <v>Galil</v>
      </c>
      <c r="L1820" s="12" t="str">
        <f t="shared" si="437"/>
        <v>Insecticide</v>
      </c>
      <c r="M1820" s="7">
        <v>40680</v>
      </c>
      <c r="N1820" s="7">
        <v>40.68</v>
      </c>
      <c r="O1820" s="7">
        <v>765000</v>
      </c>
      <c r="P1820" s="15">
        <f t="shared" si="440"/>
        <v>18.805309734513273</v>
      </c>
      <c r="Q1820" s="10"/>
      <c r="R1820" s="10"/>
      <c r="S1820" s="10"/>
    </row>
    <row r="1821" spans="1:19" ht="22" customHeight="1" x14ac:dyDescent="0.3">
      <c r="A1821" s="2">
        <v>42962</v>
      </c>
      <c r="B1821" s="21" t="str">
        <f t="shared" si="438"/>
        <v>August, 2017</v>
      </c>
      <c r="C1821" s="21" t="str">
        <f t="shared" si="439"/>
        <v>August, 2017´</v>
      </c>
      <c r="D1821" s="3" t="s">
        <v>32</v>
      </c>
      <c r="E1821" s="3" t="s">
        <v>51</v>
      </c>
      <c r="F1821" s="3" t="s">
        <v>53</v>
      </c>
      <c r="G1821" s="3" t="s">
        <v>44</v>
      </c>
      <c r="H1821" s="3" t="s">
        <v>57</v>
      </c>
      <c r="I1821" s="3" t="s">
        <v>1958</v>
      </c>
      <c r="J1821" s="12" t="str">
        <f t="shared" ref="J1821:J1845" si="445">IF(ISNUMBER(SEARCH("CARBENDAZIM",I1821)),"Carbendazim",IF(ISNUMBER(SEARCH("4-D",I1821)),"2,4-Dichlorophenoxyacetic acid",IF(ISNUMBER(SEARCH("RIDOVER",I1821)),"Glyphosate",IF(ISNUMBER(SEARCH("POQUER",I1821)),"Clethodim",IF(ISNUMBER(SEARCH("LITER",I1821)),"Imidacloprid",IF(ISNUMBER(SEARCH("PYRINEX",I1821)),"Chlorpyrifos",IF(ISNUMBER(SEARCH("ORBIT",I1821)),"Omethoate",IF(ISNUMBER(SEARCH("HEXARON",I1821)),"Diuron",IF(ISNUMBER(SEARCH("ISOPROPYLAMINE",I1821)),"Isopropylamine",IF(ISNUMBER(SEARCH("GLYPHOSATE",I1821)),"Glyphosate",IF(ISNUMBER(SEARCH("MANCOZEB",I1821)),"Mancozeb Indofil",IF(ISNUMBER(SEARCH("PARAQUAT",I1821)),"Paraquat",IF(ISNUMBER(SEARCH("CAROMAX",I1821)),"Aromatic Solvent Mixture",IF(ISNUMBER(SEARCH("BUTIRON",I1821)),"Tebuthiuron",IF(ISNUMBER(SEARCH("VORAZ",I1821)),"Methomyl",IF(ISNUMBER(SEARCH("IMIDACLOPRID",I1821)),"Imidacloprid",IF(ISNUMBER(SEARCH("2 4 D",I1821)),"2,4-Dichlorophenoxyacetic acid",IF(ISNUMBER(SEARCH("IMIDACL",I1821)),"Imidacloprid",IF(ISNUMBER(SEARCH("DIUREX",I1821)),"Diuron",IF(ISNUMBER(SEARCH("RAPEL",I1821)),"Acephate","fix it"))))))))))))))))))))</f>
        <v>Carbendazim</v>
      </c>
      <c r="K1821" s="12" t="str">
        <f t="shared" si="436"/>
        <v>Not Identified</v>
      </c>
      <c r="L1821" s="12" t="str">
        <f t="shared" si="437"/>
        <v>General Chemical</v>
      </c>
      <c r="M1821" s="4">
        <v>24120</v>
      </c>
      <c r="N1821" s="4">
        <v>24.12</v>
      </c>
      <c r="O1821" s="4">
        <v>1068000</v>
      </c>
      <c r="P1821" s="15">
        <f t="shared" si="440"/>
        <v>44.278606965174127</v>
      </c>
      <c r="Q1821" s="7"/>
      <c r="R1821" s="7"/>
      <c r="S1821" s="7"/>
    </row>
    <row r="1822" spans="1:19" ht="22" customHeight="1" x14ac:dyDescent="0.3">
      <c r="A1822" s="5">
        <v>42962</v>
      </c>
      <c r="B1822" s="21" t="str">
        <f t="shared" si="438"/>
        <v>August, 2017</v>
      </c>
      <c r="C1822" s="21" t="str">
        <f t="shared" si="439"/>
        <v>August, 2017´</v>
      </c>
      <c r="D1822" s="6" t="s">
        <v>32</v>
      </c>
      <c r="E1822" s="6" t="s">
        <v>305</v>
      </c>
      <c r="F1822" s="6" t="s">
        <v>310</v>
      </c>
      <c r="G1822" s="6" t="s">
        <v>44</v>
      </c>
      <c r="H1822" s="6" t="s">
        <v>140</v>
      </c>
      <c r="I1822" s="6" t="s">
        <v>1959</v>
      </c>
      <c r="J1822" s="12" t="str">
        <f t="shared" ref="J1822" si="446">IF(ISNUMBER(SEARCH("2,4 D",I1822)),"2,4-Dichlorophenoxyacetic acid",IF(ISNUMBER(SEARCH("ACIDO",I1822)),"2,4-Dichlorophenoxyacetic acid",IF(ISNUMBER(SEARCH("NAPHTHA",I1822)),"Aromatic Solvent Mixture",IF(ISNUMBER(SEARCH("DIMETHYLAMINE",I1822)),"Dimethylamine",IF(ISNUMBER(SEARCH("DIMETILAMINA",I1822)),"Dimethylamine",IF(ISNUMBER(SEARCH("JUMP",I1822)),"Diuron",IF(ISNUMBER(SEARCH("2-AMINO-2,3-DIMETHYL BUTYRAMIDE",I1822)),"Herbicide Amine Intermediate",IF(ISNUMBER(SEARCH("TEBUTHIURON",I1822)),"Tebuthiuron","FIXIT"))))))))</f>
        <v>Dimethylamine</v>
      </c>
      <c r="K1822" s="12" t="str">
        <f t="shared" si="436"/>
        <v>Not Identified</v>
      </c>
      <c r="L1822" s="12" t="str">
        <f t="shared" si="437"/>
        <v>General Chemical</v>
      </c>
      <c r="M1822" s="7">
        <v>115450</v>
      </c>
      <c r="N1822" s="7">
        <v>115.45</v>
      </c>
      <c r="O1822" s="7">
        <v>132000</v>
      </c>
      <c r="P1822" s="15">
        <f t="shared" si="440"/>
        <v>1.1433521004763967</v>
      </c>
      <c r="Q1822" s="10"/>
      <c r="R1822" s="10"/>
      <c r="S1822" s="10"/>
    </row>
    <row r="1823" spans="1:19" ht="22" customHeight="1" x14ac:dyDescent="0.3">
      <c r="A1823" s="2">
        <v>42960</v>
      </c>
      <c r="B1823" s="21" t="str">
        <f t="shared" si="438"/>
        <v>August, 2017</v>
      </c>
      <c r="C1823" s="21" t="str">
        <f t="shared" si="439"/>
        <v>August, 2017´</v>
      </c>
      <c r="D1823" s="3" t="s">
        <v>32</v>
      </c>
      <c r="E1823" s="3" t="s">
        <v>77</v>
      </c>
      <c r="F1823" s="3" t="s">
        <v>67</v>
      </c>
      <c r="G1823" s="3" t="s">
        <v>44</v>
      </c>
      <c r="H1823" s="3" t="s">
        <v>243</v>
      </c>
      <c r="I1823" s="3" t="s">
        <v>1960</v>
      </c>
      <c r="J1823" s="12" t="str">
        <f t="shared" ref="J1823" si="447">IF(ISNUMBER(SEARCH("BUTYRAMIDE",I1823)),"2,3-Dimethyl Butyramide",IF(ISNUMBER(SEARCH("FOLPET",I1823)),"Folpet",IF(ISNUMBER(SEARCH("METHYL [2-({[6- (TRIFLUOROMETHYL) PYRIDIN-2-YL] OXY} METHYL) PHENYL",I1823)),"Esther",IF(ISNUMBER(SEARCH("TEBUCONAZOL",I1823)),"Tebuconazole",IF(ISNUMBER(SEARCH("DICHLOROPHENYL",I1823)),"Dichlorophenyl Isocyanates",IF(ISNUMBER(SEARCH("CAPTAN",I1823)),"Captan",IF(ISNUMBER(SEARCH("DIMETHYLACETAMID",I1823)),"Dimethylacetamide",IF(ISNUMBER(SEARCH("AFALON",I1823)),"Linuron","FIX IT"))))))))</f>
        <v>Captan</v>
      </c>
      <c r="K1823" s="12" t="str">
        <f t="shared" si="436"/>
        <v>Captan</v>
      </c>
      <c r="L1823" s="12" t="str">
        <f t="shared" si="437"/>
        <v>Fungicide</v>
      </c>
      <c r="M1823" s="4">
        <v>25940</v>
      </c>
      <c r="N1823" s="4">
        <v>25.94</v>
      </c>
      <c r="O1823" s="4">
        <v>389000</v>
      </c>
      <c r="P1823" s="15">
        <f t="shared" si="440"/>
        <v>14.996144949884348</v>
      </c>
      <c r="Q1823" s="7"/>
      <c r="R1823" s="7"/>
      <c r="S1823" s="7"/>
    </row>
    <row r="1824" spans="1:19" ht="22" customHeight="1" x14ac:dyDescent="0.3">
      <c r="A1824" s="5">
        <v>42960</v>
      </c>
      <c r="B1824" s="21" t="str">
        <f t="shared" si="438"/>
        <v>August, 2017</v>
      </c>
      <c r="C1824" s="21" t="str">
        <f t="shared" si="439"/>
        <v>August, 2017´</v>
      </c>
      <c r="D1824" s="6" t="s">
        <v>84</v>
      </c>
      <c r="E1824" s="6" t="s">
        <v>77</v>
      </c>
      <c r="F1824" s="6" t="s">
        <v>67</v>
      </c>
      <c r="G1824" s="6" t="s">
        <v>44</v>
      </c>
      <c r="H1824" s="6" t="s">
        <v>82</v>
      </c>
      <c r="I1824" s="6" t="s">
        <v>1961</v>
      </c>
      <c r="J1824" s="18" t="s">
        <v>3193</v>
      </c>
      <c r="K1824" s="12" t="str">
        <f t="shared" si="436"/>
        <v>Galil</v>
      </c>
      <c r="L1824" s="12" t="str">
        <f t="shared" si="437"/>
        <v>Insecticide</v>
      </c>
      <c r="M1824" s="7">
        <v>206100.01</v>
      </c>
      <c r="N1824" s="7">
        <v>206.1</v>
      </c>
      <c r="O1824" s="7">
        <v>3877000</v>
      </c>
      <c r="P1824" s="15">
        <f t="shared" si="440"/>
        <v>18.811255758793994</v>
      </c>
      <c r="Q1824" s="10"/>
      <c r="R1824" s="10"/>
      <c r="S1824" s="10"/>
    </row>
    <row r="1825" spans="1:19" ht="22" customHeight="1" x14ac:dyDescent="0.3">
      <c r="A1825" s="2">
        <v>42960</v>
      </c>
      <c r="B1825" s="21" t="str">
        <f t="shared" si="438"/>
        <v>August, 2017</v>
      </c>
      <c r="C1825" s="21" t="str">
        <f t="shared" si="439"/>
        <v>August, 2017´</v>
      </c>
      <c r="D1825" s="3" t="s">
        <v>32</v>
      </c>
      <c r="E1825" s="3" t="s">
        <v>77</v>
      </c>
      <c r="F1825" s="3" t="s">
        <v>67</v>
      </c>
      <c r="G1825" s="3" t="s">
        <v>44</v>
      </c>
      <c r="H1825" s="3" t="s">
        <v>243</v>
      </c>
      <c r="I1825" s="3" t="s">
        <v>1962</v>
      </c>
      <c r="J1825" s="12" t="s">
        <v>3130</v>
      </c>
      <c r="K1825" s="12" t="str">
        <f t="shared" si="436"/>
        <v>Captan</v>
      </c>
      <c r="L1825" s="12" t="str">
        <f t="shared" si="437"/>
        <v>Fungicide</v>
      </c>
      <c r="M1825" s="4">
        <v>103760</v>
      </c>
      <c r="N1825" s="4">
        <v>103.76</v>
      </c>
      <c r="O1825" s="4">
        <v>1555000</v>
      </c>
      <c r="P1825" s="15">
        <f t="shared" si="440"/>
        <v>14.98650732459522</v>
      </c>
      <c r="Q1825" s="7"/>
      <c r="R1825" s="7"/>
      <c r="S1825" s="7"/>
    </row>
    <row r="1826" spans="1:19" ht="22" customHeight="1" x14ac:dyDescent="0.3">
      <c r="A1826" s="5">
        <v>42960</v>
      </c>
      <c r="B1826" s="21" t="str">
        <f t="shared" si="438"/>
        <v>August, 2017</v>
      </c>
      <c r="C1826" s="21" t="str">
        <f t="shared" si="439"/>
        <v>August, 2017´</v>
      </c>
      <c r="D1826" s="6" t="s">
        <v>84</v>
      </c>
      <c r="E1826" s="6" t="s">
        <v>77</v>
      </c>
      <c r="F1826" s="6" t="s">
        <v>67</v>
      </c>
      <c r="G1826" s="6" t="s">
        <v>44</v>
      </c>
      <c r="H1826" s="6" t="s">
        <v>234</v>
      </c>
      <c r="I1826" s="6" t="s">
        <v>1963</v>
      </c>
      <c r="J1826" s="12" t="s">
        <v>3168</v>
      </c>
      <c r="K1826" s="12" t="str">
        <f t="shared" si="436"/>
        <v>Not Identified</v>
      </c>
      <c r="L1826" s="12" t="str">
        <f t="shared" si="437"/>
        <v>General Chemical</v>
      </c>
      <c r="M1826" s="7">
        <v>17400</v>
      </c>
      <c r="N1826" s="7">
        <v>17.399999999999999</v>
      </c>
      <c r="O1826" s="7">
        <v>99400</v>
      </c>
      <c r="P1826" s="15">
        <f t="shared" si="440"/>
        <v>5.7126436781609193</v>
      </c>
      <c r="Q1826" s="10"/>
      <c r="R1826" s="10"/>
      <c r="S1826" s="10"/>
    </row>
    <row r="1827" spans="1:19" ht="22" customHeight="1" x14ac:dyDescent="0.3">
      <c r="A1827" s="2">
        <v>42956</v>
      </c>
      <c r="B1827" s="21" t="str">
        <f t="shared" si="438"/>
        <v>August, 2017</v>
      </c>
      <c r="C1827" s="21" t="str">
        <f t="shared" si="439"/>
        <v>August, 2017´</v>
      </c>
      <c r="D1827" s="3" t="s">
        <v>84</v>
      </c>
      <c r="E1827" s="3" t="s">
        <v>878</v>
      </c>
      <c r="F1827" s="3" t="s">
        <v>60</v>
      </c>
      <c r="G1827" s="3" t="s">
        <v>44</v>
      </c>
      <c r="H1827" s="3" t="s">
        <v>748</v>
      </c>
      <c r="I1827" s="3" t="s">
        <v>1964</v>
      </c>
      <c r="J1827" s="12" t="s">
        <v>3161</v>
      </c>
      <c r="K1827" s="12" t="str">
        <f t="shared" si="436"/>
        <v>Not Identified</v>
      </c>
      <c r="L1827" s="12" t="str">
        <f t="shared" si="437"/>
        <v>General Chemical</v>
      </c>
      <c r="M1827" s="4">
        <v>16840</v>
      </c>
      <c r="N1827" s="4">
        <v>16.84</v>
      </c>
      <c r="O1827" s="4">
        <v>69700</v>
      </c>
      <c r="P1827" s="15">
        <f t="shared" si="440"/>
        <v>4.1389548693586695</v>
      </c>
      <c r="Q1827" s="7"/>
      <c r="R1827" s="7"/>
      <c r="S1827" s="7"/>
    </row>
    <row r="1828" spans="1:19" ht="22" customHeight="1" x14ac:dyDescent="0.3">
      <c r="A1828" s="5">
        <v>42955</v>
      </c>
      <c r="B1828" s="21" t="str">
        <f t="shared" si="438"/>
        <v>August, 2017</v>
      </c>
      <c r="C1828" s="21" t="str">
        <f t="shared" si="439"/>
        <v>August, 2017´</v>
      </c>
      <c r="D1828" s="6" t="s">
        <v>84</v>
      </c>
      <c r="E1828" s="6" t="s">
        <v>1264</v>
      </c>
      <c r="F1828" s="6" t="s">
        <v>1267</v>
      </c>
      <c r="G1828" s="6" t="s">
        <v>44</v>
      </c>
      <c r="H1828" s="6" t="s">
        <v>1269</v>
      </c>
      <c r="I1828" s="6" t="s">
        <v>1965</v>
      </c>
      <c r="J1828" s="12" t="s">
        <v>3189</v>
      </c>
      <c r="K1828" s="12" t="str">
        <f t="shared" si="436"/>
        <v>Not Identified</v>
      </c>
      <c r="L1828" s="12" t="str">
        <f t="shared" si="437"/>
        <v>General Chemical</v>
      </c>
      <c r="M1828" s="7">
        <v>29624</v>
      </c>
      <c r="N1828" s="7">
        <v>29.62</v>
      </c>
      <c r="O1828" s="7">
        <v>2581000</v>
      </c>
      <c r="P1828" s="15">
        <f t="shared" si="440"/>
        <v>87.125303807723469</v>
      </c>
      <c r="Q1828" s="10"/>
      <c r="R1828" s="10"/>
      <c r="S1828" s="10"/>
    </row>
    <row r="1829" spans="1:19" ht="22" customHeight="1" x14ac:dyDescent="0.3">
      <c r="A1829" s="2">
        <v>42953</v>
      </c>
      <c r="B1829" s="21" t="str">
        <f t="shared" si="438"/>
        <v>August, 2017</v>
      </c>
      <c r="C1829" s="21" t="str">
        <f t="shared" si="439"/>
        <v>August, 2017´</v>
      </c>
      <c r="D1829" s="3" t="s">
        <v>32</v>
      </c>
      <c r="E1829" s="3" t="s">
        <v>51</v>
      </c>
      <c r="F1829" s="3" t="s">
        <v>1966</v>
      </c>
      <c r="G1829" s="3" t="s">
        <v>44</v>
      </c>
      <c r="H1829" s="3" t="s">
        <v>57</v>
      </c>
      <c r="I1829" s="3" t="s">
        <v>1812</v>
      </c>
      <c r="J1829" s="12" t="str">
        <f t="shared" si="445"/>
        <v>Carbendazim</v>
      </c>
      <c r="K1829" s="12" t="str">
        <f t="shared" si="436"/>
        <v>Not Identified</v>
      </c>
      <c r="L1829" s="12" t="str">
        <f t="shared" si="437"/>
        <v>General Chemical</v>
      </c>
      <c r="M1829" s="4">
        <v>48240</v>
      </c>
      <c r="N1829" s="4">
        <v>48.24</v>
      </c>
      <c r="O1829" s="4">
        <v>2136000</v>
      </c>
      <c r="P1829" s="15">
        <f t="shared" si="440"/>
        <v>44.278606965174127</v>
      </c>
      <c r="Q1829" s="7"/>
      <c r="R1829" s="7"/>
      <c r="S1829" s="7"/>
    </row>
    <row r="1830" spans="1:19" ht="22" customHeight="1" x14ac:dyDescent="0.3">
      <c r="A1830" s="5">
        <v>42953</v>
      </c>
      <c r="B1830" s="21" t="str">
        <f t="shared" si="438"/>
        <v>August, 2017</v>
      </c>
      <c r="C1830" s="21" t="str">
        <f t="shared" si="439"/>
        <v>August, 2017´</v>
      </c>
      <c r="D1830" s="6" t="s">
        <v>32</v>
      </c>
      <c r="E1830" s="6" t="s">
        <v>278</v>
      </c>
      <c r="F1830" s="6" t="s">
        <v>60</v>
      </c>
      <c r="G1830" s="6" t="s">
        <v>44</v>
      </c>
      <c r="H1830" s="6" t="s">
        <v>1804</v>
      </c>
      <c r="I1830" s="6" t="s">
        <v>1968</v>
      </c>
      <c r="J1830" s="12" t="s">
        <v>3164</v>
      </c>
      <c r="K1830" s="12" t="str">
        <f t="shared" si="436"/>
        <v>Not Identified</v>
      </c>
      <c r="L1830" s="12" t="str">
        <f t="shared" si="437"/>
        <v>General Chemical</v>
      </c>
      <c r="M1830" s="7">
        <v>10070</v>
      </c>
      <c r="N1830" s="7">
        <v>10.07</v>
      </c>
      <c r="O1830" s="7">
        <v>443000</v>
      </c>
      <c r="P1830" s="15">
        <f t="shared" si="440"/>
        <v>43.992055610724925</v>
      </c>
      <c r="Q1830" s="10"/>
      <c r="R1830" s="10"/>
      <c r="S1830" s="10"/>
    </row>
    <row r="1831" spans="1:19" ht="22" customHeight="1" x14ac:dyDescent="0.3">
      <c r="A1831" s="2">
        <v>42953</v>
      </c>
      <c r="B1831" s="21" t="str">
        <f t="shared" si="438"/>
        <v>August, 2017</v>
      </c>
      <c r="C1831" s="21" t="str">
        <f t="shared" si="439"/>
        <v>August, 2017´</v>
      </c>
      <c r="D1831" s="3" t="s">
        <v>32</v>
      </c>
      <c r="E1831" s="3" t="s">
        <v>1969</v>
      </c>
      <c r="F1831" s="3" t="s">
        <v>60</v>
      </c>
      <c r="G1831" s="3" t="s">
        <v>44</v>
      </c>
      <c r="H1831" s="3" t="s">
        <v>580</v>
      </c>
      <c r="I1831" s="3" t="s">
        <v>1971</v>
      </c>
      <c r="J1831" s="12" t="s">
        <v>3172</v>
      </c>
      <c r="K1831" s="12" t="str">
        <f t="shared" si="436"/>
        <v>Not Identified</v>
      </c>
      <c r="L1831" s="12" t="str">
        <f t="shared" si="437"/>
        <v>General Chemical</v>
      </c>
      <c r="M1831" s="4">
        <v>16800</v>
      </c>
      <c r="N1831" s="4">
        <v>16.8</v>
      </c>
      <c r="O1831" s="4">
        <v>262000</v>
      </c>
      <c r="P1831" s="15">
        <f t="shared" si="440"/>
        <v>15.595238095238095</v>
      </c>
      <c r="Q1831" s="7"/>
      <c r="R1831" s="7"/>
      <c r="S1831" s="7"/>
    </row>
    <row r="1832" spans="1:19" ht="22" customHeight="1" x14ac:dyDescent="0.3">
      <c r="A1832" s="5">
        <v>42950</v>
      </c>
      <c r="B1832" s="21" t="str">
        <f t="shared" si="438"/>
        <v>August, 2017</v>
      </c>
      <c r="C1832" s="21" t="str">
        <f t="shared" si="439"/>
        <v>August, 2017´</v>
      </c>
      <c r="D1832" s="6" t="s">
        <v>84</v>
      </c>
      <c r="E1832" s="6" t="s">
        <v>878</v>
      </c>
      <c r="F1832" s="6" t="s">
        <v>60</v>
      </c>
      <c r="G1832" s="6" t="s">
        <v>44</v>
      </c>
      <c r="H1832" s="6" t="s">
        <v>748</v>
      </c>
      <c r="I1832" s="6" t="s">
        <v>1972</v>
      </c>
      <c r="J1832" s="18" t="s">
        <v>3193</v>
      </c>
      <c r="K1832" s="12" t="str">
        <f t="shared" si="436"/>
        <v>Galil</v>
      </c>
      <c r="L1832" s="12" t="str">
        <f t="shared" si="437"/>
        <v>Insecticide</v>
      </c>
      <c r="M1832" s="7">
        <v>33680</v>
      </c>
      <c r="N1832" s="7">
        <v>33.68</v>
      </c>
      <c r="O1832" s="7">
        <v>139000</v>
      </c>
      <c r="P1832" s="15">
        <f t="shared" si="440"/>
        <v>4.1270783847981001</v>
      </c>
      <c r="Q1832" s="10"/>
      <c r="R1832" s="10"/>
      <c r="S1832" s="10"/>
    </row>
    <row r="1833" spans="1:19" ht="22" customHeight="1" x14ac:dyDescent="0.3">
      <c r="A1833" s="2">
        <v>42950</v>
      </c>
      <c r="B1833" s="21" t="str">
        <f t="shared" si="438"/>
        <v>August, 2017</v>
      </c>
      <c r="C1833" s="21" t="str">
        <f t="shared" si="439"/>
        <v>August, 2017´</v>
      </c>
      <c r="D1833" s="3" t="s">
        <v>32</v>
      </c>
      <c r="E1833" s="3" t="s">
        <v>507</v>
      </c>
      <c r="F1833" s="3" t="s">
        <v>106</v>
      </c>
      <c r="G1833" s="3" t="s">
        <v>44</v>
      </c>
      <c r="H1833" s="3" t="s">
        <v>159</v>
      </c>
      <c r="I1833" s="3" t="s">
        <v>1464</v>
      </c>
      <c r="J1833" s="12" t="str">
        <f t="shared" si="445"/>
        <v>Glyphosate</v>
      </c>
      <c r="K1833" s="12" t="str">
        <f t="shared" si="436"/>
        <v>Not Identified</v>
      </c>
      <c r="L1833" s="12" t="str">
        <f t="shared" si="437"/>
        <v>General Chemical</v>
      </c>
      <c r="M1833" s="4">
        <v>139320.01</v>
      </c>
      <c r="N1833" s="4">
        <v>139.32</v>
      </c>
      <c r="O1833" s="4">
        <v>630000</v>
      </c>
      <c r="P1833" s="15">
        <f t="shared" si="440"/>
        <v>4.5219634997155111</v>
      </c>
      <c r="Q1833" s="7"/>
      <c r="R1833" s="7"/>
      <c r="S1833" s="7"/>
    </row>
    <row r="1834" spans="1:19" ht="22" customHeight="1" x14ac:dyDescent="0.3">
      <c r="A1834" s="5">
        <v>42950</v>
      </c>
      <c r="B1834" s="21" t="str">
        <f t="shared" si="438"/>
        <v>August, 2017</v>
      </c>
      <c r="C1834" s="21" t="str">
        <f t="shared" si="439"/>
        <v>August, 2017´</v>
      </c>
      <c r="D1834" s="6" t="s">
        <v>32</v>
      </c>
      <c r="E1834" s="6" t="s">
        <v>65</v>
      </c>
      <c r="F1834" s="6" t="s">
        <v>67</v>
      </c>
      <c r="G1834" s="6" t="s">
        <v>44</v>
      </c>
      <c r="H1834" s="6" t="s">
        <v>71</v>
      </c>
      <c r="I1834" s="6" t="s">
        <v>1973</v>
      </c>
      <c r="J1834" s="12" t="str">
        <f t="shared" si="445"/>
        <v>Diuron</v>
      </c>
      <c r="K1834" s="12" t="str">
        <f t="shared" si="436"/>
        <v>Jump</v>
      </c>
      <c r="L1834" s="12" t="str">
        <f t="shared" si="437"/>
        <v>Herbicide</v>
      </c>
      <c r="M1834" s="7">
        <v>23840</v>
      </c>
      <c r="N1834" s="7">
        <v>23.84</v>
      </c>
      <c r="O1834" s="7">
        <v>171000</v>
      </c>
      <c r="P1834" s="15">
        <f t="shared" si="440"/>
        <v>7.1728187919463089</v>
      </c>
      <c r="Q1834" s="10"/>
      <c r="R1834" s="10"/>
      <c r="S1834" s="10"/>
    </row>
    <row r="1835" spans="1:19" ht="22" customHeight="1" x14ac:dyDescent="0.3">
      <c r="A1835" s="2">
        <v>42950</v>
      </c>
      <c r="B1835" s="21" t="str">
        <f t="shared" si="438"/>
        <v>August, 2017</v>
      </c>
      <c r="C1835" s="21" t="str">
        <f t="shared" si="439"/>
        <v>August, 2017´</v>
      </c>
      <c r="D1835" s="3" t="s">
        <v>84</v>
      </c>
      <c r="E1835" s="3" t="s">
        <v>65</v>
      </c>
      <c r="F1835" s="3" t="s">
        <v>67</v>
      </c>
      <c r="G1835" s="3" t="s">
        <v>44</v>
      </c>
      <c r="H1835" s="3" t="s">
        <v>73</v>
      </c>
      <c r="I1835" s="3" t="s">
        <v>1974</v>
      </c>
      <c r="J1835" s="12" t="str">
        <f t="shared" si="445"/>
        <v>Clethodim</v>
      </c>
      <c r="K1835" s="12" t="str">
        <f t="shared" si="436"/>
        <v>Platinum</v>
      </c>
      <c r="L1835" s="12" t="str">
        <f t="shared" si="437"/>
        <v>Herbicide</v>
      </c>
      <c r="M1835" s="4">
        <v>102828</v>
      </c>
      <c r="N1835" s="4">
        <v>102.83</v>
      </c>
      <c r="O1835" s="4">
        <v>739000</v>
      </c>
      <c r="P1835" s="15">
        <f t="shared" si="440"/>
        <v>7.1867584704555183</v>
      </c>
      <c r="Q1835" s="7"/>
      <c r="R1835" s="7"/>
      <c r="S1835" s="7"/>
    </row>
    <row r="1836" spans="1:19" ht="22" customHeight="1" x14ac:dyDescent="0.3">
      <c r="A1836" s="5">
        <v>42950</v>
      </c>
      <c r="B1836" s="21" t="str">
        <f t="shared" si="438"/>
        <v>August, 2017</v>
      </c>
      <c r="C1836" s="21" t="str">
        <f t="shared" si="439"/>
        <v>August, 2017´</v>
      </c>
      <c r="D1836" s="6" t="s">
        <v>84</v>
      </c>
      <c r="E1836" s="6" t="s">
        <v>51</v>
      </c>
      <c r="F1836" s="6" t="s">
        <v>60</v>
      </c>
      <c r="G1836" s="6" t="s">
        <v>44</v>
      </c>
      <c r="H1836" s="6" t="s">
        <v>519</v>
      </c>
      <c r="I1836" s="6" t="s">
        <v>1975</v>
      </c>
      <c r="J1836" s="12" t="str">
        <f t="shared" si="445"/>
        <v>Acephate</v>
      </c>
      <c r="K1836" s="12" t="str">
        <f t="shared" si="436"/>
        <v>Rapel</v>
      </c>
      <c r="L1836" s="12" t="str">
        <f t="shared" si="437"/>
        <v>Insecticide</v>
      </c>
      <c r="M1836" s="7">
        <v>135000</v>
      </c>
      <c r="N1836" s="7">
        <v>135</v>
      </c>
      <c r="O1836" s="7">
        <v>2210000</v>
      </c>
      <c r="P1836" s="15">
        <f t="shared" si="440"/>
        <v>16.37037037037037</v>
      </c>
      <c r="Q1836" s="10"/>
      <c r="R1836" s="10"/>
      <c r="S1836" s="10"/>
    </row>
    <row r="1837" spans="1:19" ht="22" customHeight="1" x14ac:dyDescent="0.3">
      <c r="A1837" s="2">
        <v>42949</v>
      </c>
      <c r="B1837" s="21" t="str">
        <f t="shared" si="438"/>
        <v>August, 2017</v>
      </c>
      <c r="C1837" s="21" t="str">
        <f t="shared" si="439"/>
        <v>August, 2017´</v>
      </c>
      <c r="D1837" s="3" t="s">
        <v>84</v>
      </c>
      <c r="E1837" s="3" t="s">
        <v>1976</v>
      </c>
      <c r="F1837" s="3" t="s">
        <v>60</v>
      </c>
      <c r="G1837" s="3" t="s">
        <v>44</v>
      </c>
      <c r="H1837" s="3" t="s">
        <v>1386</v>
      </c>
      <c r="I1837" s="3" t="s">
        <v>1978</v>
      </c>
      <c r="J1837" s="12" t="str">
        <f>IF(ISNUMBER(SEARCH("DMS",I1837)),"Dimethyl Sulfate",IF(ISNUMBER(SEARCH("2,4-XILIDIN",I1837)),"2,4-Xylidine",IF(ISNUMBER(SEARCH("GALIGAN",I1837)),"Oxyfluorfen",IF(ISNUMBER(SEARCH("DIMETHYLAMINE",I1837)),"Dimethylamine",IF(ISNUMBER(SEARCH("ORTHOFORMATE",I1837)),"Trimethyl orthoformate",IF(ISNUMBER(SEARCH("NOVALURON",I1837)),"Novaluron",IF(ISNUMBER(SEARCH("DIMETHYL SULPHATE",I1837)),"Dimethyl Sulphate",IF(ISNUMBER(SEARCH("ALTAPYNE",I1837)),"Acid Based Co-Emulsifier",IF(ISNUMBER(SEARCH("METHANESULFONYL",I1837)),"Methanesulfonyl chloride",IF(ISNUMBER(SEARCH("METHYL FORMATE",I1837)),"Methanoate",IF(ISNUMBER(SEARCH("FLUEN",I1837)),"Fluensulfone","FIX IT")))))))))))</f>
        <v>Dimethyl Sulfate</v>
      </c>
      <c r="K1837" s="12" t="str">
        <f t="shared" si="436"/>
        <v>Not Identified</v>
      </c>
      <c r="L1837" s="12" t="str">
        <f t="shared" si="437"/>
        <v>General Chemical</v>
      </c>
      <c r="M1837" s="4">
        <v>20880</v>
      </c>
      <c r="N1837" s="4">
        <v>20.88</v>
      </c>
      <c r="O1837" s="4">
        <v>82700</v>
      </c>
      <c r="P1837" s="15">
        <f t="shared" si="440"/>
        <v>3.960727969348659</v>
      </c>
      <c r="Q1837" s="7"/>
      <c r="R1837" s="7"/>
      <c r="S1837" s="7"/>
    </row>
    <row r="1838" spans="1:19" ht="22" customHeight="1" x14ac:dyDescent="0.3">
      <c r="A1838" s="5">
        <v>42948</v>
      </c>
      <c r="B1838" s="21" t="str">
        <f t="shared" si="438"/>
        <v>August, 2017</v>
      </c>
      <c r="C1838" s="21" t="str">
        <f t="shared" si="439"/>
        <v>August, 2017´</v>
      </c>
      <c r="D1838" s="6" t="s">
        <v>32</v>
      </c>
      <c r="E1838" s="6" t="s">
        <v>77</v>
      </c>
      <c r="F1838" s="6" t="s">
        <v>60</v>
      </c>
      <c r="G1838" s="6" t="s">
        <v>44</v>
      </c>
      <c r="H1838" s="6" t="s">
        <v>80</v>
      </c>
      <c r="I1838" s="6" t="s">
        <v>1979</v>
      </c>
      <c r="J1838" s="18" t="s">
        <v>3193</v>
      </c>
      <c r="K1838" s="12" t="str">
        <f t="shared" si="436"/>
        <v>Galil</v>
      </c>
      <c r="L1838" s="12" t="str">
        <f t="shared" si="437"/>
        <v>Insecticide</v>
      </c>
      <c r="M1838" s="7">
        <v>10060</v>
      </c>
      <c r="N1838" s="7">
        <v>10.06</v>
      </c>
      <c r="O1838" s="7">
        <v>157000</v>
      </c>
      <c r="P1838" s="15">
        <f t="shared" si="440"/>
        <v>15.606361829025845</v>
      </c>
      <c r="Q1838" s="10"/>
      <c r="R1838" s="10"/>
      <c r="S1838" s="10"/>
    </row>
    <row r="1839" spans="1:19" ht="22" customHeight="1" x14ac:dyDescent="0.3">
      <c r="A1839" s="2">
        <v>42946</v>
      </c>
      <c r="B1839" s="21" t="str">
        <f t="shared" si="438"/>
        <v>July, 2017</v>
      </c>
      <c r="C1839" s="21" t="str">
        <f t="shared" si="439"/>
        <v>July, 2017´</v>
      </c>
      <c r="D1839" s="3" t="s">
        <v>32</v>
      </c>
      <c r="E1839" s="3" t="s">
        <v>65</v>
      </c>
      <c r="F1839" s="3" t="s">
        <v>67</v>
      </c>
      <c r="G1839" s="3" t="s">
        <v>44</v>
      </c>
      <c r="H1839" s="3" t="s">
        <v>71</v>
      </c>
      <c r="I1839" s="3" t="s">
        <v>1334</v>
      </c>
      <c r="J1839" s="12" t="str">
        <f t="shared" si="445"/>
        <v>Diuron</v>
      </c>
      <c r="K1839" s="12" t="str">
        <f t="shared" si="436"/>
        <v>Jump</v>
      </c>
      <c r="L1839" s="12" t="str">
        <f t="shared" si="437"/>
        <v>Herbicide</v>
      </c>
      <c r="M1839" s="4">
        <v>71520</v>
      </c>
      <c r="N1839" s="4">
        <v>71.52</v>
      </c>
      <c r="O1839" s="4">
        <v>550000</v>
      </c>
      <c r="P1839" s="15">
        <f t="shared" si="440"/>
        <v>7.6901565995525729</v>
      </c>
      <c r="Q1839" s="7"/>
      <c r="R1839" s="7"/>
      <c r="S1839" s="7"/>
    </row>
    <row r="1840" spans="1:19" ht="22" customHeight="1" x14ac:dyDescent="0.3">
      <c r="A1840" s="5">
        <v>42946</v>
      </c>
      <c r="B1840" s="21" t="str">
        <f t="shared" si="438"/>
        <v>July, 2017</v>
      </c>
      <c r="C1840" s="21" t="str">
        <f t="shared" si="439"/>
        <v>July, 2017´</v>
      </c>
      <c r="D1840" s="6" t="s">
        <v>32</v>
      </c>
      <c r="E1840" s="6" t="s">
        <v>65</v>
      </c>
      <c r="F1840" s="6" t="s">
        <v>67</v>
      </c>
      <c r="G1840" s="6" t="s">
        <v>44</v>
      </c>
      <c r="H1840" s="6" t="s">
        <v>71</v>
      </c>
      <c r="I1840" s="6" t="s">
        <v>1012</v>
      </c>
      <c r="J1840" s="12" t="str">
        <f>IF(ISNUMBER(SEARCH("2,4 D",I1840)),"2,4-Dichlorophenoxyacetic acid",IF(ISNUMBER(SEARCH("ACIDO",I1840)),"2,4-Dichlorophenoxyacetic acid",IF(ISNUMBER(SEARCH("NAPHTHA",I1840)),"Aromatic Solvent Mixture",IF(ISNUMBER(SEARCH("DIMETHYLAMINE",I1840)),"Dimethylamine",IF(ISNUMBER(SEARCH("DIMETILAMINA",I1840)),"Dimethylamine",IF(ISNUMBER(SEARCH("JUMP",I1840)),"Diuron",IF(ISNUMBER(SEARCH("2-AMINO-2,3-DIMETHYL BUTYRAMIDE",I1840)),"Herbicide Amine Intermediate",IF(ISNUMBER(SEARCH("TEBUTHIURON",I1840)),"Tebuthiuron","FIXIT"))))))))</f>
        <v>Diuron</v>
      </c>
      <c r="K1840" s="12" t="str">
        <f t="shared" si="436"/>
        <v>Jump</v>
      </c>
      <c r="L1840" s="12" t="str">
        <f t="shared" si="437"/>
        <v>Herbicide</v>
      </c>
      <c r="M1840" s="7">
        <v>22348</v>
      </c>
      <c r="N1840" s="7">
        <v>22.35</v>
      </c>
      <c r="O1840" s="7">
        <v>172000</v>
      </c>
      <c r="P1840" s="15">
        <f t="shared" si="440"/>
        <v>7.6964381600143188</v>
      </c>
      <c r="Q1840" s="10"/>
      <c r="R1840" s="10"/>
      <c r="S1840" s="10"/>
    </row>
    <row r="1841" spans="1:19" ht="22" customHeight="1" x14ac:dyDescent="0.3">
      <c r="A1841" s="2">
        <v>42946</v>
      </c>
      <c r="B1841" s="21" t="str">
        <f t="shared" si="438"/>
        <v>July, 2017</v>
      </c>
      <c r="C1841" s="21" t="str">
        <f t="shared" si="439"/>
        <v>July, 2017´</v>
      </c>
      <c r="D1841" s="3" t="s">
        <v>32</v>
      </c>
      <c r="E1841" s="3" t="s">
        <v>65</v>
      </c>
      <c r="F1841" s="3" t="s">
        <v>67</v>
      </c>
      <c r="G1841" s="3" t="s">
        <v>44</v>
      </c>
      <c r="H1841" s="3" t="s">
        <v>73</v>
      </c>
      <c r="I1841" s="3" t="s">
        <v>1980</v>
      </c>
      <c r="J1841" s="12" t="s">
        <v>3160</v>
      </c>
      <c r="K1841" s="12" t="str">
        <f t="shared" si="436"/>
        <v>Not Identified</v>
      </c>
      <c r="L1841" s="12" t="str">
        <f t="shared" si="437"/>
        <v>General Chemical</v>
      </c>
      <c r="M1841" s="4">
        <v>119966</v>
      </c>
      <c r="N1841" s="4">
        <v>119.97</v>
      </c>
      <c r="O1841" s="4">
        <v>922000</v>
      </c>
      <c r="P1841" s="15">
        <f t="shared" si="440"/>
        <v>7.6855108947535138</v>
      </c>
      <c r="Q1841" s="7"/>
      <c r="R1841" s="7"/>
      <c r="S1841" s="7"/>
    </row>
    <row r="1842" spans="1:19" ht="22" customHeight="1" x14ac:dyDescent="0.3">
      <c r="A1842" s="5">
        <v>42946</v>
      </c>
      <c r="B1842" s="21" t="str">
        <f t="shared" si="438"/>
        <v>July, 2017</v>
      </c>
      <c r="C1842" s="21" t="str">
        <f t="shared" si="439"/>
        <v>July, 2017´</v>
      </c>
      <c r="D1842" s="6" t="s">
        <v>32</v>
      </c>
      <c r="E1842" s="6" t="s">
        <v>65</v>
      </c>
      <c r="F1842" s="6" t="s">
        <v>67</v>
      </c>
      <c r="G1842" s="6" t="s">
        <v>44</v>
      </c>
      <c r="H1842" s="6" t="s">
        <v>71</v>
      </c>
      <c r="I1842" s="6" t="s">
        <v>1981</v>
      </c>
      <c r="J1842" s="12" t="str">
        <f t="shared" si="445"/>
        <v>Diuron</v>
      </c>
      <c r="K1842" s="12" t="str">
        <f t="shared" si="436"/>
        <v>Jump</v>
      </c>
      <c r="L1842" s="12" t="str">
        <f t="shared" si="437"/>
        <v>Herbicide</v>
      </c>
      <c r="M1842" s="7">
        <v>71520</v>
      </c>
      <c r="N1842" s="7">
        <v>71.52</v>
      </c>
      <c r="O1842" s="7">
        <v>550000</v>
      </c>
      <c r="P1842" s="15">
        <f t="shared" si="440"/>
        <v>7.6901565995525729</v>
      </c>
      <c r="Q1842" s="10"/>
      <c r="R1842" s="10"/>
      <c r="S1842" s="10"/>
    </row>
    <row r="1843" spans="1:19" ht="22" customHeight="1" x14ac:dyDescent="0.3">
      <c r="A1843" s="2">
        <v>42946</v>
      </c>
      <c r="B1843" s="21" t="str">
        <f t="shared" si="438"/>
        <v>July, 2017</v>
      </c>
      <c r="C1843" s="21" t="str">
        <f t="shared" si="439"/>
        <v>July, 2017´</v>
      </c>
      <c r="D1843" s="3" t="s">
        <v>32</v>
      </c>
      <c r="E1843" s="3" t="s">
        <v>77</v>
      </c>
      <c r="F1843" s="3" t="s">
        <v>67</v>
      </c>
      <c r="G1843" s="3" t="s">
        <v>44</v>
      </c>
      <c r="H1843" s="3" t="s">
        <v>440</v>
      </c>
      <c r="I1843" s="3" t="s">
        <v>1982</v>
      </c>
      <c r="J1843" s="12" t="s">
        <v>3147</v>
      </c>
      <c r="K1843" s="12" t="str">
        <f t="shared" si="436"/>
        <v>Mirador</v>
      </c>
      <c r="L1843" s="12" t="str">
        <f t="shared" si="437"/>
        <v>Fungicide</v>
      </c>
      <c r="M1843" s="4">
        <v>20722</v>
      </c>
      <c r="N1843" s="4">
        <v>20.72</v>
      </c>
      <c r="O1843" s="4">
        <v>1048000</v>
      </c>
      <c r="P1843" s="15">
        <f t="shared" si="440"/>
        <v>50.574268892964</v>
      </c>
      <c r="Q1843" s="7"/>
      <c r="R1843" s="7"/>
      <c r="S1843" s="7"/>
    </row>
    <row r="1844" spans="1:19" ht="22" customHeight="1" x14ac:dyDescent="0.3">
      <c r="A1844" s="5">
        <v>42946</v>
      </c>
      <c r="B1844" s="21" t="str">
        <f t="shared" si="438"/>
        <v>July, 2017</v>
      </c>
      <c r="C1844" s="21" t="str">
        <f t="shared" si="439"/>
        <v>July, 2017´</v>
      </c>
      <c r="D1844" s="6" t="s">
        <v>32</v>
      </c>
      <c r="E1844" s="6" t="s">
        <v>65</v>
      </c>
      <c r="F1844" s="6" t="s">
        <v>67</v>
      </c>
      <c r="G1844" s="6" t="s">
        <v>44</v>
      </c>
      <c r="H1844" s="6" t="s">
        <v>219</v>
      </c>
      <c r="I1844" s="6" t="s">
        <v>1983</v>
      </c>
      <c r="J1844" s="12" t="s">
        <v>3120</v>
      </c>
      <c r="K1844" s="12" t="str">
        <f t="shared" si="436"/>
        <v>Jump</v>
      </c>
      <c r="L1844" s="12" t="str">
        <f t="shared" si="437"/>
        <v>Herbicide</v>
      </c>
      <c r="M1844" s="7">
        <v>7386</v>
      </c>
      <c r="N1844" s="7">
        <v>7.39</v>
      </c>
      <c r="O1844" s="7">
        <v>609000</v>
      </c>
      <c r="P1844" s="15">
        <f t="shared" si="440"/>
        <v>82.453290008123474</v>
      </c>
      <c r="Q1844" s="10"/>
      <c r="R1844" s="10"/>
      <c r="S1844" s="10"/>
    </row>
    <row r="1845" spans="1:19" ht="22" customHeight="1" x14ac:dyDescent="0.3">
      <c r="A1845" s="2">
        <v>42945</v>
      </c>
      <c r="B1845" s="21" t="str">
        <f t="shared" si="438"/>
        <v>July, 2017</v>
      </c>
      <c r="C1845" s="21" t="str">
        <f t="shared" si="439"/>
        <v>July, 2017´</v>
      </c>
      <c r="D1845" s="3" t="s">
        <v>32</v>
      </c>
      <c r="E1845" s="3" t="s">
        <v>35</v>
      </c>
      <c r="F1845" s="3" t="s">
        <v>40</v>
      </c>
      <c r="G1845" s="3" t="s">
        <v>44</v>
      </c>
      <c r="H1845" s="3" t="s">
        <v>1984</v>
      </c>
      <c r="I1845" s="3" t="s">
        <v>1458</v>
      </c>
      <c r="J1845" s="12" t="str">
        <f t="shared" si="445"/>
        <v>2,4-Dichlorophenoxyacetic acid</v>
      </c>
      <c r="K1845" s="12" t="str">
        <f t="shared" si="436"/>
        <v>2,4-D Main</v>
      </c>
      <c r="L1845" s="12" t="str">
        <f t="shared" si="437"/>
        <v>Herbicide</v>
      </c>
      <c r="M1845" s="4">
        <v>241220</v>
      </c>
      <c r="N1845" s="4">
        <v>241.22</v>
      </c>
      <c r="O1845" s="3" t="s">
        <v>49</v>
      </c>
      <c r="P1845" s="15" t="e">
        <f t="shared" si="440"/>
        <v>#VALUE!</v>
      </c>
      <c r="Q1845" s="7"/>
      <c r="R1845" s="7"/>
      <c r="S1845" s="7"/>
    </row>
    <row r="1846" spans="1:19" ht="22" customHeight="1" x14ac:dyDescent="0.3">
      <c r="A1846" s="5">
        <v>42944</v>
      </c>
      <c r="B1846" s="21" t="str">
        <f t="shared" si="438"/>
        <v>July, 2017</v>
      </c>
      <c r="C1846" s="21" t="str">
        <f t="shared" si="439"/>
        <v>July, 2017´</v>
      </c>
      <c r="D1846" s="6" t="s">
        <v>213</v>
      </c>
      <c r="E1846" s="6" t="s">
        <v>65</v>
      </c>
      <c r="F1846" s="6" t="s">
        <v>67</v>
      </c>
      <c r="G1846" s="6" t="s">
        <v>44</v>
      </c>
      <c r="H1846" s="6" t="s">
        <v>219</v>
      </c>
      <c r="I1846" s="6" t="s">
        <v>1985</v>
      </c>
      <c r="J1846" s="12" t="s">
        <v>3120</v>
      </c>
      <c r="K1846" s="12" t="str">
        <f t="shared" si="436"/>
        <v>Jump</v>
      </c>
      <c r="L1846" s="12" t="str">
        <f t="shared" si="437"/>
        <v>Herbicide</v>
      </c>
      <c r="M1846" s="7">
        <v>33720</v>
      </c>
      <c r="N1846" s="7">
        <v>33.72</v>
      </c>
      <c r="O1846" s="7">
        <v>2782000</v>
      </c>
      <c r="P1846" s="15">
        <f t="shared" si="440"/>
        <v>82.502965599051009</v>
      </c>
      <c r="Q1846" s="10"/>
      <c r="R1846" s="10"/>
      <c r="S1846" s="10"/>
    </row>
    <row r="1847" spans="1:19" ht="22" customHeight="1" x14ac:dyDescent="0.3">
      <c r="A1847" s="2">
        <v>42944</v>
      </c>
      <c r="B1847" s="21" t="str">
        <f t="shared" si="438"/>
        <v>July, 2017</v>
      </c>
      <c r="C1847" s="21" t="str">
        <f t="shared" si="439"/>
        <v>July, 2017´</v>
      </c>
      <c r="D1847" s="3" t="s">
        <v>84</v>
      </c>
      <c r="E1847" s="3" t="s">
        <v>1264</v>
      </c>
      <c r="F1847" s="3" t="s">
        <v>1267</v>
      </c>
      <c r="G1847" s="3" t="s">
        <v>44</v>
      </c>
      <c r="H1847" s="3" t="s">
        <v>1269</v>
      </c>
      <c r="I1847" s="3" t="s">
        <v>1986</v>
      </c>
      <c r="J1847" s="12" t="s">
        <v>3189</v>
      </c>
      <c r="K1847" s="12" t="str">
        <f t="shared" si="436"/>
        <v>Not Identified</v>
      </c>
      <c r="L1847" s="12" t="str">
        <f t="shared" si="437"/>
        <v>General Chemical</v>
      </c>
      <c r="M1847" s="4">
        <v>57132</v>
      </c>
      <c r="N1847" s="4">
        <v>57.13</v>
      </c>
      <c r="O1847" s="4">
        <v>2549000</v>
      </c>
      <c r="P1847" s="15">
        <f t="shared" si="440"/>
        <v>44.615977035636774</v>
      </c>
      <c r="Q1847" s="7"/>
      <c r="R1847" s="7"/>
      <c r="S1847" s="7"/>
    </row>
    <row r="1848" spans="1:19" ht="22" customHeight="1" x14ac:dyDescent="0.3">
      <c r="A1848" s="5">
        <v>42944</v>
      </c>
      <c r="B1848" s="21" t="str">
        <f t="shared" si="438"/>
        <v>July, 2017</v>
      </c>
      <c r="C1848" s="21" t="str">
        <f t="shared" si="439"/>
        <v>July, 2017´</v>
      </c>
      <c r="D1848" s="6" t="s">
        <v>32</v>
      </c>
      <c r="E1848" s="6" t="s">
        <v>286</v>
      </c>
      <c r="F1848" s="6" t="s">
        <v>337</v>
      </c>
      <c r="G1848" s="6" t="s">
        <v>44</v>
      </c>
      <c r="H1848" s="6" t="s">
        <v>289</v>
      </c>
      <c r="I1848" s="6" t="s">
        <v>1987</v>
      </c>
      <c r="J1848" s="12" t="str">
        <f t="shared" ref="J1848:J1887" si="448">IF(ISNUMBER(SEARCH("CARBENDAZIM",I1848)),"Carbendazim",IF(ISNUMBER(SEARCH("4-D",I1848)),"2,4-Dichlorophenoxyacetic acid",IF(ISNUMBER(SEARCH("RIDOVER",I1848)),"Glyphosate",IF(ISNUMBER(SEARCH("POQUER",I1848)),"Clethodim",IF(ISNUMBER(SEARCH("LITER",I1848)),"Imidacloprid",IF(ISNUMBER(SEARCH("PYRINEX",I1848)),"Chlorpyrifos",IF(ISNUMBER(SEARCH("ORBIT",I1848)),"Omethoate",IF(ISNUMBER(SEARCH("HEXARON",I1848)),"Diuron",IF(ISNUMBER(SEARCH("ISOPROPYLAMINE",I1848)),"Isopropylamine",IF(ISNUMBER(SEARCH("GLYPHOSATE",I1848)),"Glyphosate",IF(ISNUMBER(SEARCH("MANCOZEB",I1848)),"Mancozeb Indofil",IF(ISNUMBER(SEARCH("PARAQUAT",I1848)),"Paraquat",IF(ISNUMBER(SEARCH("CAROMAX",I1848)),"Aromatic Solvent Mixture",IF(ISNUMBER(SEARCH("BUTIRON",I1848)),"Tebuthiuron",IF(ISNUMBER(SEARCH("VORAZ",I1848)),"Methomyl",IF(ISNUMBER(SEARCH("IMIDACLOPRID",I1848)),"Imidacloprid",IF(ISNUMBER(SEARCH("2 4 D",I1848)),"2,4-Dichlorophenoxyacetic acid",IF(ISNUMBER(SEARCH("IMIDACL",I1848)),"Imidacloprid",IF(ISNUMBER(SEARCH("DIUREX",I1848)),"Diuron",IF(ISNUMBER(SEARCH("RAPEL",I1848)),"Acephate","fix it"))))))))))))))))))))</f>
        <v>Isopropylamine</v>
      </c>
      <c r="K1848" s="12" t="str">
        <f t="shared" si="436"/>
        <v>Not Identified</v>
      </c>
      <c r="L1848" s="12" t="str">
        <f t="shared" si="437"/>
        <v>General Chemical</v>
      </c>
      <c r="M1848" s="7">
        <v>84893</v>
      </c>
      <c r="N1848" s="7">
        <v>84.89</v>
      </c>
      <c r="O1848" s="7">
        <v>280000</v>
      </c>
      <c r="P1848" s="15">
        <f t="shared" si="440"/>
        <v>3.2982695864205529</v>
      </c>
      <c r="Q1848" s="10"/>
      <c r="R1848" s="10"/>
      <c r="S1848" s="10"/>
    </row>
    <row r="1849" spans="1:19" ht="22" customHeight="1" x14ac:dyDescent="0.3">
      <c r="A1849" s="2">
        <v>42944</v>
      </c>
      <c r="B1849" s="21" t="str">
        <f t="shared" si="438"/>
        <v>July, 2017</v>
      </c>
      <c r="C1849" s="21" t="str">
        <f t="shared" si="439"/>
        <v>July, 2017´</v>
      </c>
      <c r="D1849" s="3" t="s">
        <v>32</v>
      </c>
      <c r="E1849" s="3" t="s">
        <v>1271</v>
      </c>
      <c r="F1849" s="3" t="s">
        <v>60</v>
      </c>
      <c r="G1849" s="3" t="s">
        <v>44</v>
      </c>
      <c r="H1849" s="3" t="s">
        <v>748</v>
      </c>
      <c r="I1849" s="3" t="s">
        <v>1988</v>
      </c>
      <c r="J1849" s="12" t="s">
        <v>3161</v>
      </c>
      <c r="K1849" s="12" t="str">
        <f t="shared" si="436"/>
        <v>Not Identified</v>
      </c>
      <c r="L1849" s="12" t="str">
        <f t="shared" si="437"/>
        <v>General Chemical</v>
      </c>
      <c r="M1849" s="4">
        <v>50520</v>
      </c>
      <c r="N1849" s="4">
        <v>50.52</v>
      </c>
      <c r="O1849" s="4">
        <v>202000</v>
      </c>
      <c r="P1849" s="15">
        <f t="shared" si="440"/>
        <v>3.9984164687252575</v>
      </c>
      <c r="Q1849" s="7"/>
      <c r="R1849" s="7"/>
      <c r="S1849" s="7"/>
    </row>
    <row r="1850" spans="1:19" ht="22" customHeight="1" x14ac:dyDescent="0.3">
      <c r="A1850" s="5">
        <v>42944</v>
      </c>
      <c r="B1850" s="21" t="str">
        <f t="shared" si="438"/>
        <v>July, 2017</v>
      </c>
      <c r="C1850" s="21" t="str">
        <f t="shared" si="439"/>
        <v>July, 2017´</v>
      </c>
      <c r="D1850" s="6" t="s">
        <v>32</v>
      </c>
      <c r="E1850" s="6" t="s">
        <v>286</v>
      </c>
      <c r="F1850" s="6" t="s">
        <v>337</v>
      </c>
      <c r="G1850" s="6" t="s">
        <v>44</v>
      </c>
      <c r="H1850" s="6" t="s">
        <v>289</v>
      </c>
      <c r="I1850" s="6" t="s">
        <v>1989</v>
      </c>
      <c r="J1850" s="12" t="str">
        <f t="shared" si="448"/>
        <v>Isopropylamine</v>
      </c>
      <c r="K1850" s="12" t="str">
        <f t="shared" si="436"/>
        <v>Not Identified</v>
      </c>
      <c r="L1850" s="12" t="str">
        <f t="shared" si="437"/>
        <v>General Chemical</v>
      </c>
      <c r="M1850" s="7">
        <v>101059</v>
      </c>
      <c r="N1850" s="7">
        <v>101.06</v>
      </c>
      <c r="O1850" s="7">
        <v>334000</v>
      </c>
      <c r="P1850" s="15">
        <f t="shared" si="440"/>
        <v>3.3050000494760488</v>
      </c>
      <c r="Q1850" s="10"/>
      <c r="R1850" s="10"/>
      <c r="S1850" s="10"/>
    </row>
    <row r="1851" spans="1:19" ht="22" customHeight="1" x14ac:dyDescent="0.3">
      <c r="A1851" s="2">
        <v>42944</v>
      </c>
      <c r="B1851" s="21" t="str">
        <f t="shared" si="438"/>
        <v>July, 2017</v>
      </c>
      <c r="C1851" s="21" t="str">
        <f t="shared" si="439"/>
        <v>July, 2017´</v>
      </c>
      <c r="D1851" s="3" t="s">
        <v>84</v>
      </c>
      <c r="E1851" s="3" t="s">
        <v>1264</v>
      </c>
      <c r="F1851" s="3" t="s">
        <v>1267</v>
      </c>
      <c r="G1851" s="3" t="s">
        <v>44</v>
      </c>
      <c r="H1851" s="3" t="s">
        <v>1269</v>
      </c>
      <c r="I1851" s="3" t="s">
        <v>1990</v>
      </c>
      <c r="J1851" s="12" t="s">
        <v>3189</v>
      </c>
      <c r="K1851" s="12" t="str">
        <f t="shared" si="436"/>
        <v>Not Identified</v>
      </c>
      <c r="L1851" s="12" t="str">
        <f t="shared" si="437"/>
        <v>General Chemical</v>
      </c>
      <c r="M1851" s="4">
        <v>47610</v>
      </c>
      <c r="N1851" s="4">
        <v>47.61</v>
      </c>
      <c r="O1851" s="4">
        <v>2124000</v>
      </c>
      <c r="P1851" s="15">
        <f t="shared" si="440"/>
        <v>44.6124763705104</v>
      </c>
      <c r="Q1851" s="7"/>
      <c r="R1851" s="7"/>
      <c r="S1851" s="7"/>
    </row>
    <row r="1852" spans="1:19" ht="22" customHeight="1" x14ac:dyDescent="0.3">
      <c r="A1852" s="5">
        <v>42942</v>
      </c>
      <c r="B1852" s="21" t="str">
        <f t="shared" si="438"/>
        <v>July, 2017</v>
      </c>
      <c r="C1852" s="21" t="str">
        <f t="shared" si="439"/>
        <v>July, 2017´</v>
      </c>
      <c r="D1852" s="6" t="s">
        <v>32</v>
      </c>
      <c r="E1852" s="6" t="s">
        <v>507</v>
      </c>
      <c r="F1852" s="6" t="s">
        <v>106</v>
      </c>
      <c r="G1852" s="6" t="s">
        <v>44</v>
      </c>
      <c r="H1852" s="6" t="s">
        <v>159</v>
      </c>
      <c r="I1852" s="6" t="s">
        <v>1464</v>
      </c>
      <c r="J1852" s="12" t="str">
        <f t="shared" si="448"/>
        <v>Glyphosate</v>
      </c>
      <c r="K1852" s="12" t="str">
        <f t="shared" si="436"/>
        <v>Not Identified</v>
      </c>
      <c r="L1852" s="12" t="str">
        <f t="shared" si="437"/>
        <v>General Chemical</v>
      </c>
      <c r="M1852" s="7">
        <v>139320.01</v>
      </c>
      <c r="N1852" s="7">
        <v>139.32</v>
      </c>
      <c r="O1852" s="7">
        <v>656000</v>
      </c>
      <c r="P1852" s="15">
        <f t="shared" si="440"/>
        <v>4.7085842155767859</v>
      </c>
      <c r="Q1852" s="10"/>
      <c r="R1852" s="10"/>
      <c r="S1852" s="10"/>
    </row>
    <row r="1853" spans="1:19" ht="22" customHeight="1" x14ac:dyDescent="0.3">
      <c r="A1853" s="2">
        <v>42942</v>
      </c>
      <c r="B1853" s="21" t="str">
        <f t="shared" si="438"/>
        <v>July, 2017</v>
      </c>
      <c r="C1853" s="21" t="str">
        <f t="shared" si="439"/>
        <v>July, 2017´</v>
      </c>
      <c r="D1853" s="3" t="s">
        <v>32</v>
      </c>
      <c r="E1853" s="3" t="s">
        <v>507</v>
      </c>
      <c r="F1853" s="3" t="s">
        <v>106</v>
      </c>
      <c r="G1853" s="3" t="s">
        <v>44</v>
      </c>
      <c r="H1853" s="3" t="s">
        <v>159</v>
      </c>
      <c r="I1853" s="3" t="s">
        <v>1464</v>
      </c>
      <c r="J1853" s="12" t="str">
        <f t="shared" si="448"/>
        <v>Glyphosate</v>
      </c>
      <c r="K1853" s="12" t="str">
        <f t="shared" si="436"/>
        <v>Not Identified</v>
      </c>
      <c r="L1853" s="12" t="str">
        <f t="shared" si="437"/>
        <v>General Chemical</v>
      </c>
      <c r="M1853" s="4">
        <v>139320.01</v>
      </c>
      <c r="N1853" s="4">
        <v>139.32</v>
      </c>
      <c r="O1853" s="4">
        <v>656000</v>
      </c>
      <c r="P1853" s="15">
        <f t="shared" si="440"/>
        <v>4.7085842155767859</v>
      </c>
      <c r="Q1853" s="7"/>
      <c r="R1853" s="7"/>
      <c r="S1853" s="7"/>
    </row>
    <row r="1854" spans="1:19" ht="22" customHeight="1" x14ac:dyDescent="0.3">
      <c r="A1854" s="5">
        <v>42942</v>
      </c>
      <c r="B1854" s="21" t="str">
        <f t="shared" si="438"/>
        <v>July, 2017</v>
      </c>
      <c r="C1854" s="21" t="str">
        <f t="shared" si="439"/>
        <v>July, 2017´</v>
      </c>
      <c r="D1854" s="6" t="s">
        <v>84</v>
      </c>
      <c r="E1854" s="6" t="s">
        <v>286</v>
      </c>
      <c r="F1854" s="6" t="s">
        <v>96</v>
      </c>
      <c r="G1854" s="6" t="s">
        <v>44</v>
      </c>
      <c r="H1854" s="6" t="s">
        <v>781</v>
      </c>
      <c r="I1854" s="6" t="s">
        <v>1991</v>
      </c>
      <c r="J1854" s="12" t="s">
        <v>3184</v>
      </c>
      <c r="K1854" s="12" t="str">
        <f t="shared" si="436"/>
        <v>Not Identified</v>
      </c>
      <c r="L1854" s="12" t="str">
        <f t="shared" si="437"/>
        <v>General Chemical</v>
      </c>
      <c r="M1854" s="7">
        <v>67739</v>
      </c>
      <c r="N1854" s="7">
        <v>67.739999999999995</v>
      </c>
      <c r="O1854" s="7">
        <v>224000</v>
      </c>
      <c r="P1854" s="15">
        <f t="shared" si="440"/>
        <v>3.3068099617650097</v>
      </c>
      <c r="Q1854" s="10"/>
      <c r="R1854" s="10"/>
      <c r="S1854" s="10"/>
    </row>
    <row r="1855" spans="1:19" ht="22" customHeight="1" x14ac:dyDescent="0.3">
      <c r="A1855" s="2">
        <v>42942</v>
      </c>
      <c r="B1855" s="21" t="str">
        <f t="shared" si="438"/>
        <v>July, 2017</v>
      </c>
      <c r="C1855" s="21" t="str">
        <f t="shared" si="439"/>
        <v>July, 2017´</v>
      </c>
      <c r="D1855" s="3" t="s">
        <v>32</v>
      </c>
      <c r="E1855" s="3" t="s">
        <v>507</v>
      </c>
      <c r="F1855" s="3" t="s">
        <v>106</v>
      </c>
      <c r="G1855" s="3" t="s">
        <v>44</v>
      </c>
      <c r="H1855" s="3" t="s">
        <v>1933</v>
      </c>
      <c r="I1855" s="3" t="s">
        <v>1992</v>
      </c>
      <c r="J1855" s="12" t="s">
        <v>3200</v>
      </c>
      <c r="K1855" s="12" t="str">
        <f t="shared" si="436"/>
        <v>Not Identified</v>
      </c>
      <c r="L1855" s="12" t="str">
        <f t="shared" si="437"/>
        <v>General Chemical</v>
      </c>
      <c r="M1855" s="4">
        <v>20144</v>
      </c>
      <c r="N1855" s="4">
        <v>20.14</v>
      </c>
      <c r="O1855" s="4">
        <v>43200</v>
      </c>
      <c r="P1855" s="15">
        <f t="shared" si="440"/>
        <v>2.1445591739475773</v>
      </c>
      <c r="Q1855" s="7"/>
      <c r="R1855" s="7"/>
      <c r="S1855" s="7"/>
    </row>
    <row r="1856" spans="1:19" ht="22" customHeight="1" x14ac:dyDescent="0.3">
      <c r="A1856" s="5">
        <v>42941</v>
      </c>
      <c r="B1856" s="21" t="str">
        <f t="shared" si="438"/>
        <v>July, 2017</v>
      </c>
      <c r="C1856" s="21" t="str">
        <f t="shared" si="439"/>
        <v>July, 2017´</v>
      </c>
      <c r="D1856" s="6" t="s">
        <v>32</v>
      </c>
      <c r="E1856" s="6" t="s">
        <v>77</v>
      </c>
      <c r="F1856" s="6" t="s">
        <v>60</v>
      </c>
      <c r="G1856" s="6" t="s">
        <v>44</v>
      </c>
      <c r="H1856" s="6" t="s">
        <v>80</v>
      </c>
      <c r="I1856" s="6" t="s">
        <v>1993</v>
      </c>
      <c r="J1856" s="18" t="s">
        <v>3193</v>
      </c>
      <c r="K1856" s="12" t="str">
        <f t="shared" si="436"/>
        <v>Galil</v>
      </c>
      <c r="L1856" s="12" t="str">
        <f t="shared" si="437"/>
        <v>Insecticide</v>
      </c>
      <c r="M1856" s="7">
        <v>20120</v>
      </c>
      <c r="N1856" s="7">
        <v>20.12</v>
      </c>
      <c r="O1856" s="7">
        <v>331000</v>
      </c>
      <c r="P1856" s="15">
        <f t="shared" si="440"/>
        <v>16.451292246520875</v>
      </c>
      <c r="Q1856" s="10"/>
      <c r="R1856" s="10"/>
      <c r="S1856" s="10"/>
    </row>
    <row r="1857" spans="1:19" ht="22" customHeight="1" x14ac:dyDescent="0.3">
      <c r="A1857" s="2">
        <v>42939</v>
      </c>
      <c r="B1857" s="21" t="str">
        <f t="shared" si="438"/>
        <v>July, 2017</v>
      </c>
      <c r="C1857" s="21" t="str">
        <f t="shared" si="439"/>
        <v>July, 2017´</v>
      </c>
      <c r="D1857" s="3" t="s">
        <v>32</v>
      </c>
      <c r="E1857" s="3" t="s">
        <v>35</v>
      </c>
      <c r="F1857" s="3" t="s">
        <v>40</v>
      </c>
      <c r="G1857" s="3" t="s">
        <v>44</v>
      </c>
      <c r="H1857" s="3" t="s">
        <v>1984</v>
      </c>
      <c r="I1857" s="3" t="s">
        <v>1458</v>
      </c>
      <c r="J1857" s="12" t="str">
        <f t="shared" si="448"/>
        <v>2,4-Dichlorophenoxyacetic acid</v>
      </c>
      <c r="K1857" s="12" t="str">
        <f t="shared" si="436"/>
        <v>2,4-D Main</v>
      </c>
      <c r="L1857" s="12" t="str">
        <f t="shared" si="437"/>
        <v>Herbicide</v>
      </c>
      <c r="M1857" s="4">
        <v>241260</v>
      </c>
      <c r="N1857" s="4">
        <v>241.26</v>
      </c>
      <c r="O1857" s="3" t="s">
        <v>49</v>
      </c>
      <c r="P1857" s="15" t="e">
        <f t="shared" si="440"/>
        <v>#VALUE!</v>
      </c>
      <c r="Q1857" s="7"/>
      <c r="R1857" s="7"/>
      <c r="S1857" s="7"/>
    </row>
    <row r="1858" spans="1:19" ht="22" customHeight="1" x14ac:dyDescent="0.3">
      <c r="A1858" s="5">
        <v>42939</v>
      </c>
      <c r="B1858" s="21" t="str">
        <f t="shared" si="438"/>
        <v>July, 2017</v>
      </c>
      <c r="C1858" s="21" t="str">
        <f t="shared" si="439"/>
        <v>July, 2017´</v>
      </c>
      <c r="D1858" s="6" t="s">
        <v>32</v>
      </c>
      <c r="E1858" s="6" t="s">
        <v>35</v>
      </c>
      <c r="F1858" s="6" t="s">
        <v>40</v>
      </c>
      <c r="G1858" s="6" t="s">
        <v>44</v>
      </c>
      <c r="H1858" s="6" t="s">
        <v>1984</v>
      </c>
      <c r="I1858" s="6" t="s">
        <v>1458</v>
      </c>
      <c r="J1858" s="12" t="str">
        <f t="shared" si="448"/>
        <v>2,4-Dichlorophenoxyacetic acid</v>
      </c>
      <c r="K1858" s="12" t="str">
        <f t="shared" ref="K1858:K1921" si="449">VLOOKUP(J1858,Q:S,2, FALSE)</f>
        <v>2,4-D Main</v>
      </c>
      <c r="L1858" s="12" t="str">
        <f t="shared" ref="L1858:L1921" si="450">VLOOKUP(K1858,R:T,2, FALSE)</f>
        <v>Herbicide</v>
      </c>
      <c r="M1858" s="7">
        <v>167080</v>
      </c>
      <c r="N1858" s="7">
        <v>167.08</v>
      </c>
      <c r="O1858" s="6" t="s">
        <v>49</v>
      </c>
      <c r="P1858" s="15" t="e">
        <f t="shared" si="440"/>
        <v>#VALUE!</v>
      </c>
      <c r="Q1858" s="10"/>
      <c r="R1858" s="10"/>
      <c r="S1858" s="10"/>
    </row>
    <row r="1859" spans="1:19" ht="22" customHeight="1" x14ac:dyDescent="0.3">
      <c r="A1859" s="2">
        <v>42939</v>
      </c>
      <c r="B1859" s="21" t="str">
        <f t="shared" ref="B1859:B1922" si="451">TEXT(A1859,"MMMMMMM, YYYY")</f>
        <v>July, 2017</v>
      </c>
      <c r="C1859" s="21" t="str">
        <f t="shared" ref="C1859:C1922" si="452">B1859&amp;"´"</f>
        <v>July, 2017´</v>
      </c>
      <c r="D1859" s="3" t="s">
        <v>32</v>
      </c>
      <c r="E1859" s="3" t="s">
        <v>51</v>
      </c>
      <c r="F1859" s="3" t="s">
        <v>60</v>
      </c>
      <c r="G1859" s="3" t="s">
        <v>44</v>
      </c>
      <c r="H1859" s="3" t="s">
        <v>519</v>
      </c>
      <c r="I1859" s="3" t="s">
        <v>1994</v>
      </c>
      <c r="J1859" s="12" t="str">
        <f t="shared" si="448"/>
        <v>Acephate</v>
      </c>
      <c r="K1859" s="12" t="str">
        <f t="shared" si="449"/>
        <v>Rapel</v>
      </c>
      <c r="L1859" s="12" t="str">
        <f t="shared" si="450"/>
        <v>Insecticide</v>
      </c>
      <c r="M1859" s="4">
        <v>270000</v>
      </c>
      <c r="N1859" s="4">
        <v>270</v>
      </c>
      <c r="O1859" s="4">
        <v>4524000</v>
      </c>
      <c r="P1859" s="15">
        <f t="shared" ref="P1859:P1922" si="453">O1859/M1859</f>
        <v>16.755555555555556</v>
      </c>
      <c r="Q1859" s="7"/>
      <c r="R1859" s="7"/>
      <c r="S1859" s="7"/>
    </row>
    <row r="1860" spans="1:19" ht="22" customHeight="1" x14ac:dyDescent="0.3">
      <c r="A1860" s="5">
        <v>42938</v>
      </c>
      <c r="B1860" s="21" t="str">
        <f t="shared" si="451"/>
        <v>July, 2017</v>
      </c>
      <c r="C1860" s="21" t="str">
        <f t="shared" si="452"/>
        <v>July, 2017´</v>
      </c>
      <c r="D1860" s="6" t="s">
        <v>84</v>
      </c>
      <c r="E1860" s="6" t="s">
        <v>1271</v>
      </c>
      <c r="F1860" s="6" t="s">
        <v>60</v>
      </c>
      <c r="G1860" s="6" t="s">
        <v>44</v>
      </c>
      <c r="H1860" s="6" t="s">
        <v>748</v>
      </c>
      <c r="I1860" s="6" t="s">
        <v>1995</v>
      </c>
      <c r="J1860" s="12" t="s">
        <v>3161</v>
      </c>
      <c r="K1860" s="12" t="str">
        <f t="shared" si="449"/>
        <v>Not Identified</v>
      </c>
      <c r="L1860" s="12" t="str">
        <f t="shared" si="450"/>
        <v>General Chemical</v>
      </c>
      <c r="M1860" s="7">
        <v>50520</v>
      </c>
      <c r="N1860" s="7">
        <v>50.52</v>
      </c>
      <c r="O1860" s="7">
        <v>202000</v>
      </c>
      <c r="P1860" s="15">
        <f t="shared" si="453"/>
        <v>3.9984164687252575</v>
      </c>
      <c r="Q1860" s="10"/>
      <c r="R1860" s="10"/>
      <c r="S1860" s="10"/>
    </row>
    <row r="1861" spans="1:19" ht="22" customHeight="1" x14ac:dyDescent="0.3">
      <c r="A1861" s="2">
        <v>42936</v>
      </c>
      <c r="B1861" s="21" t="str">
        <f t="shared" si="451"/>
        <v>July, 2017</v>
      </c>
      <c r="C1861" s="21" t="str">
        <f t="shared" si="452"/>
        <v>July, 2017´</v>
      </c>
      <c r="D1861" s="3" t="s">
        <v>32</v>
      </c>
      <c r="E1861" s="3" t="s">
        <v>305</v>
      </c>
      <c r="F1861" s="3" t="s">
        <v>310</v>
      </c>
      <c r="G1861" s="3" t="s">
        <v>44</v>
      </c>
      <c r="H1861" s="3" t="s">
        <v>140</v>
      </c>
      <c r="I1861" s="3" t="s">
        <v>1996</v>
      </c>
      <c r="J1861" s="12" t="str">
        <f t="shared" ref="J1861:J1862" si="454">IF(ISNUMBER(SEARCH("2,4 D",I1861)),"2,4-Dichlorophenoxyacetic acid",IF(ISNUMBER(SEARCH("ACIDO",I1861)),"2,4-Dichlorophenoxyacetic acid",IF(ISNUMBER(SEARCH("NAPHTHA",I1861)),"Aromatic Solvent Mixture",IF(ISNUMBER(SEARCH("DIMETHYLAMINE",I1861)),"Dimethylamine",IF(ISNUMBER(SEARCH("DIMETILAMINA",I1861)),"Dimethylamine",IF(ISNUMBER(SEARCH("JUMP",I1861)),"Diuron",IF(ISNUMBER(SEARCH("2-AMINO-2,3-DIMETHYL BUTYRAMIDE",I1861)),"Herbicide Amine Intermediate",IF(ISNUMBER(SEARCH("TEBUTHIURON",I1861)),"Tebuthiuron","FIXIT"))))))))</f>
        <v>Dimethylamine</v>
      </c>
      <c r="K1861" s="12" t="str">
        <f t="shared" si="449"/>
        <v>Not Identified</v>
      </c>
      <c r="L1861" s="12" t="str">
        <f t="shared" si="450"/>
        <v>General Chemical</v>
      </c>
      <c r="M1861" s="4">
        <v>115530</v>
      </c>
      <c r="N1861" s="4">
        <v>115.53</v>
      </c>
      <c r="O1861" s="4">
        <v>135000</v>
      </c>
      <c r="P1861" s="15">
        <f t="shared" si="453"/>
        <v>1.1685276551545054</v>
      </c>
      <c r="Q1861" s="7"/>
      <c r="R1861" s="7"/>
      <c r="S1861" s="7"/>
    </row>
    <row r="1862" spans="1:19" ht="22" customHeight="1" x14ac:dyDescent="0.3">
      <c r="A1862" s="5">
        <v>42936</v>
      </c>
      <c r="B1862" s="21" t="str">
        <f t="shared" si="451"/>
        <v>July, 2017</v>
      </c>
      <c r="C1862" s="21" t="str">
        <f t="shared" si="452"/>
        <v>July, 2017´</v>
      </c>
      <c r="D1862" s="6" t="s">
        <v>32</v>
      </c>
      <c r="E1862" s="6" t="s">
        <v>600</v>
      </c>
      <c r="F1862" s="6" t="s">
        <v>106</v>
      </c>
      <c r="G1862" s="6" t="s">
        <v>44</v>
      </c>
      <c r="H1862" s="6" t="s">
        <v>108</v>
      </c>
      <c r="I1862" s="6" t="s">
        <v>1998</v>
      </c>
      <c r="J1862" s="12" t="str">
        <f t="shared" si="454"/>
        <v>Herbicide Amine Intermediate</v>
      </c>
      <c r="K1862" s="12" t="str">
        <f t="shared" si="449"/>
        <v>Not Identified</v>
      </c>
      <c r="L1862" s="12" t="str">
        <f t="shared" si="450"/>
        <v>General Chemical</v>
      </c>
      <c r="M1862" s="7">
        <v>14560</v>
      </c>
      <c r="N1862" s="7">
        <v>14.56</v>
      </c>
      <c r="O1862" s="7">
        <v>85500</v>
      </c>
      <c r="P1862" s="15">
        <f t="shared" si="453"/>
        <v>5.8722527472527473</v>
      </c>
      <c r="Q1862" s="10"/>
      <c r="R1862" s="10"/>
      <c r="S1862" s="10"/>
    </row>
    <row r="1863" spans="1:19" ht="22" customHeight="1" x14ac:dyDescent="0.3">
      <c r="A1863" s="2">
        <v>42936</v>
      </c>
      <c r="B1863" s="21" t="str">
        <f t="shared" si="451"/>
        <v>July, 2017</v>
      </c>
      <c r="C1863" s="21" t="str">
        <f t="shared" si="452"/>
        <v>July, 2017´</v>
      </c>
      <c r="D1863" s="3" t="s">
        <v>32</v>
      </c>
      <c r="E1863" s="3" t="s">
        <v>65</v>
      </c>
      <c r="F1863" s="3" t="s">
        <v>67</v>
      </c>
      <c r="G1863" s="3" t="s">
        <v>44</v>
      </c>
      <c r="H1863" s="3" t="s">
        <v>73</v>
      </c>
      <c r="I1863" s="3" t="s">
        <v>1999</v>
      </c>
      <c r="J1863" s="12" t="str">
        <f t="shared" ref="J1863" si="455">IF(ISNUMBER(SEARCH("2,4 D",I1861)),"2,4-Dichlorophenoxyacetic acid",IF(ISNUMBER(SEARCH("ACIDO",I1861)),"2,4-Dichlorophenoxyacetic acid",IF(ISNUMBER(SEARCH("NAPHTHA",I1861)),"Aromatic Solvent Mixture",IF(ISNUMBER(SEARCH("DIMETHYLAMINE",I1861)),"Dimethylamine",IF(ISNUMBER(SEARCH("DIMETILAMINA",I1861)),"Dimethylamine",IF(ISNUMBER(SEARCH("JUMP",I1861)),"Diuron",IF(ISNUMBER(SEARCH(" 2-AMINO-2,3-DIMETHYL BUTYRAMIDE",I1861)),"Herbicide Amine Intermediate",IF(ISNUMBER(SEARCH("TEBUTHIURON",I1861)),"Tebuthiuron",IF(ISNUMBER(SEARCH("DMS",I1861)),"Dimethyl Sulfate",IF(ISNUMBER(SEARCH("2,4-XILIDIN",I1861)),"2,4-Xylidine","FIX IT"))))))))))</f>
        <v>Dimethylamine</v>
      </c>
      <c r="K1863" s="12" t="str">
        <f t="shared" si="449"/>
        <v>Not Identified</v>
      </c>
      <c r="L1863" s="12" t="str">
        <f t="shared" si="450"/>
        <v>General Chemical</v>
      </c>
      <c r="M1863" s="4">
        <v>88657</v>
      </c>
      <c r="N1863" s="4">
        <v>88.66</v>
      </c>
      <c r="O1863" s="4">
        <v>681000</v>
      </c>
      <c r="P1863" s="15">
        <f t="shared" si="453"/>
        <v>7.6812885615349042</v>
      </c>
      <c r="Q1863" s="7"/>
      <c r="R1863" s="7"/>
      <c r="S1863" s="7"/>
    </row>
    <row r="1864" spans="1:19" ht="22" customHeight="1" x14ac:dyDescent="0.3">
      <c r="A1864" s="5">
        <v>42936</v>
      </c>
      <c r="B1864" s="21" t="str">
        <f t="shared" si="451"/>
        <v>July, 2017</v>
      </c>
      <c r="C1864" s="21" t="str">
        <f t="shared" si="452"/>
        <v>July, 2017´</v>
      </c>
      <c r="D1864" s="6" t="s">
        <v>32</v>
      </c>
      <c r="E1864" s="6" t="s">
        <v>65</v>
      </c>
      <c r="F1864" s="6" t="s">
        <v>67</v>
      </c>
      <c r="G1864" s="6" t="s">
        <v>44</v>
      </c>
      <c r="H1864" s="6" t="s">
        <v>71</v>
      </c>
      <c r="I1864" s="6" t="s">
        <v>1981</v>
      </c>
      <c r="J1864" s="12" t="str">
        <f t="shared" si="448"/>
        <v>Diuron</v>
      </c>
      <c r="K1864" s="12" t="str">
        <f t="shared" si="449"/>
        <v>Jump</v>
      </c>
      <c r="L1864" s="12" t="str">
        <f t="shared" si="450"/>
        <v>Herbicide</v>
      </c>
      <c r="M1864" s="7">
        <v>47680</v>
      </c>
      <c r="N1864" s="7">
        <v>47.68</v>
      </c>
      <c r="O1864" s="7">
        <v>366000</v>
      </c>
      <c r="P1864" s="15">
        <f t="shared" si="453"/>
        <v>7.6761744966442951</v>
      </c>
      <c r="Q1864" s="10"/>
      <c r="R1864" s="10"/>
      <c r="S1864" s="10"/>
    </row>
    <row r="1865" spans="1:19" ht="22" customHeight="1" x14ac:dyDescent="0.3">
      <c r="A1865" s="2">
        <v>42936</v>
      </c>
      <c r="B1865" s="21" t="str">
        <f t="shared" si="451"/>
        <v>July, 2017</v>
      </c>
      <c r="C1865" s="21" t="str">
        <f t="shared" si="452"/>
        <v>July, 2017´</v>
      </c>
      <c r="D1865" s="3" t="s">
        <v>32</v>
      </c>
      <c r="E1865" s="3" t="s">
        <v>1969</v>
      </c>
      <c r="F1865" s="3" t="s">
        <v>60</v>
      </c>
      <c r="G1865" s="3" t="s">
        <v>44</v>
      </c>
      <c r="H1865" s="3" t="s">
        <v>580</v>
      </c>
      <c r="I1865" s="3" t="s">
        <v>2000</v>
      </c>
      <c r="J1865" s="12" t="s">
        <v>3172</v>
      </c>
      <c r="K1865" s="12" t="str">
        <f t="shared" si="449"/>
        <v>Not Identified</v>
      </c>
      <c r="L1865" s="12" t="str">
        <f t="shared" si="450"/>
        <v>General Chemical</v>
      </c>
      <c r="M1865" s="4">
        <v>8400</v>
      </c>
      <c r="N1865" s="4">
        <v>8.4</v>
      </c>
      <c r="O1865" s="4">
        <v>138000</v>
      </c>
      <c r="P1865" s="15">
        <f t="shared" si="453"/>
        <v>16.428571428571427</v>
      </c>
      <c r="Q1865" s="7"/>
      <c r="R1865" s="7"/>
      <c r="S1865" s="7"/>
    </row>
    <row r="1866" spans="1:19" ht="22" customHeight="1" x14ac:dyDescent="0.3">
      <c r="A1866" s="5">
        <v>42936</v>
      </c>
      <c r="B1866" s="21" t="str">
        <f t="shared" si="451"/>
        <v>July, 2017</v>
      </c>
      <c r="C1866" s="21" t="str">
        <f t="shared" si="452"/>
        <v>July, 2017´</v>
      </c>
      <c r="D1866" s="6" t="s">
        <v>32</v>
      </c>
      <c r="E1866" s="6" t="s">
        <v>278</v>
      </c>
      <c r="F1866" s="6" t="s">
        <v>60</v>
      </c>
      <c r="G1866" s="6" t="s">
        <v>44</v>
      </c>
      <c r="H1866" s="6" t="s">
        <v>1804</v>
      </c>
      <c r="I1866" s="6" t="s">
        <v>1805</v>
      </c>
      <c r="J1866" s="18" t="s">
        <v>3193</v>
      </c>
      <c r="K1866" s="12" t="str">
        <f t="shared" si="449"/>
        <v>Galil</v>
      </c>
      <c r="L1866" s="12" t="str">
        <f t="shared" si="450"/>
        <v>Insecticide</v>
      </c>
      <c r="M1866" s="7">
        <v>20140</v>
      </c>
      <c r="N1866" s="7">
        <v>20.14</v>
      </c>
      <c r="O1866" s="7">
        <v>929000</v>
      </c>
      <c r="P1866" s="15">
        <f t="shared" si="453"/>
        <v>46.127110228401193</v>
      </c>
      <c r="Q1866" s="10"/>
      <c r="R1866" s="10"/>
      <c r="S1866" s="10"/>
    </row>
    <row r="1867" spans="1:19" ht="22" customHeight="1" x14ac:dyDescent="0.3">
      <c r="A1867" s="2">
        <v>42936</v>
      </c>
      <c r="B1867" s="21" t="str">
        <f t="shared" si="451"/>
        <v>July, 2017</v>
      </c>
      <c r="C1867" s="21" t="str">
        <f t="shared" si="452"/>
        <v>July, 2017´</v>
      </c>
      <c r="D1867" s="3" t="s">
        <v>32</v>
      </c>
      <c r="E1867" s="3" t="s">
        <v>65</v>
      </c>
      <c r="F1867" s="3" t="s">
        <v>67</v>
      </c>
      <c r="G1867" s="3" t="s">
        <v>44</v>
      </c>
      <c r="H1867" s="3" t="s">
        <v>71</v>
      </c>
      <c r="I1867" s="3" t="s">
        <v>1211</v>
      </c>
      <c r="J1867" s="12" t="str">
        <f t="shared" si="448"/>
        <v>Diuron</v>
      </c>
      <c r="K1867" s="12" t="str">
        <f t="shared" si="449"/>
        <v>Jump</v>
      </c>
      <c r="L1867" s="12" t="str">
        <f t="shared" si="450"/>
        <v>Herbicide</v>
      </c>
      <c r="M1867" s="4">
        <v>47680</v>
      </c>
      <c r="N1867" s="4">
        <v>47.68</v>
      </c>
      <c r="O1867" s="4">
        <v>366000</v>
      </c>
      <c r="P1867" s="15">
        <f t="shared" si="453"/>
        <v>7.6761744966442951</v>
      </c>
      <c r="Q1867" s="7"/>
      <c r="R1867" s="7"/>
      <c r="S1867" s="7"/>
    </row>
    <row r="1868" spans="1:19" ht="22" customHeight="1" x14ac:dyDescent="0.3">
      <c r="A1868" s="5">
        <v>42935</v>
      </c>
      <c r="B1868" s="21" t="str">
        <f t="shared" si="451"/>
        <v>July, 2017</v>
      </c>
      <c r="C1868" s="21" t="str">
        <f t="shared" si="452"/>
        <v>July, 2017´</v>
      </c>
      <c r="D1868" s="6" t="s">
        <v>84</v>
      </c>
      <c r="E1868" s="6" t="s">
        <v>637</v>
      </c>
      <c r="F1868" s="6" t="s">
        <v>639</v>
      </c>
      <c r="G1868" s="6" t="s">
        <v>44</v>
      </c>
      <c r="H1868" s="6" t="s">
        <v>73</v>
      </c>
      <c r="I1868" s="6" t="s">
        <v>2001</v>
      </c>
      <c r="J1868" s="12" t="s">
        <v>3198</v>
      </c>
      <c r="K1868" s="12" t="str">
        <f t="shared" si="449"/>
        <v>Platinum</v>
      </c>
      <c r="L1868" s="12" t="str">
        <f t="shared" si="450"/>
        <v>Herbicide</v>
      </c>
      <c r="M1868" s="7">
        <v>104736</v>
      </c>
      <c r="N1868" s="7">
        <v>104.74</v>
      </c>
      <c r="O1868" s="7">
        <v>239000</v>
      </c>
      <c r="P1868" s="15">
        <f t="shared" si="453"/>
        <v>2.2819278948976476</v>
      </c>
      <c r="Q1868" s="10"/>
      <c r="R1868" s="10"/>
      <c r="S1868" s="10"/>
    </row>
    <row r="1869" spans="1:19" ht="22" customHeight="1" x14ac:dyDescent="0.3">
      <c r="A1869" s="2">
        <v>42935</v>
      </c>
      <c r="B1869" s="21" t="str">
        <f t="shared" si="451"/>
        <v>July, 2017</v>
      </c>
      <c r="C1869" s="21" t="str">
        <f t="shared" si="452"/>
        <v>July, 2017´</v>
      </c>
      <c r="D1869" s="3" t="s">
        <v>84</v>
      </c>
      <c r="E1869" s="3" t="s">
        <v>1264</v>
      </c>
      <c r="F1869" s="3" t="s">
        <v>1267</v>
      </c>
      <c r="G1869" s="3" t="s">
        <v>44</v>
      </c>
      <c r="H1869" s="3" t="s">
        <v>1269</v>
      </c>
      <c r="I1869" s="3" t="s">
        <v>2002</v>
      </c>
      <c r="J1869" s="12" t="s">
        <v>3189</v>
      </c>
      <c r="K1869" s="12" t="str">
        <f t="shared" si="449"/>
        <v>Not Identified</v>
      </c>
      <c r="L1869" s="12" t="str">
        <f t="shared" si="450"/>
        <v>General Chemical</v>
      </c>
      <c r="M1869" s="4">
        <v>38088</v>
      </c>
      <c r="N1869" s="4">
        <v>38.090000000000003</v>
      </c>
      <c r="O1869" s="4">
        <v>1699000</v>
      </c>
      <c r="P1869" s="15">
        <f t="shared" si="453"/>
        <v>44.607225372820835</v>
      </c>
      <c r="Q1869" s="7"/>
      <c r="R1869" s="7"/>
      <c r="S1869" s="7"/>
    </row>
    <row r="1870" spans="1:19" ht="22" customHeight="1" x14ac:dyDescent="0.3">
      <c r="A1870" s="5">
        <v>42935</v>
      </c>
      <c r="B1870" s="21" t="str">
        <f t="shared" si="451"/>
        <v>July, 2017</v>
      </c>
      <c r="C1870" s="21" t="str">
        <f t="shared" si="452"/>
        <v>July, 2017´</v>
      </c>
      <c r="D1870" s="6" t="s">
        <v>84</v>
      </c>
      <c r="E1870" s="6" t="s">
        <v>817</v>
      </c>
      <c r="F1870" s="6" t="s">
        <v>60</v>
      </c>
      <c r="G1870" s="6" t="s">
        <v>44</v>
      </c>
      <c r="H1870" s="6" t="s">
        <v>820</v>
      </c>
      <c r="I1870" s="6" t="s">
        <v>2003</v>
      </c>
      <c r="J1870" s="12" t="s">
        <v>3183</v>
      </c>
      <c r="K1870" s="12" t="str">
        <f t="shared" si="449"/>
        <v>DINITRO</v>
      </c>
      <c r="L1870" s="12" t="str">
        <f t="shared" si="450"/>
        <v>General Chemical</v>
      </c>
      <c r="M1870" s="7">
        <v>172320.01</v>
      </c>
      <c r="N1870" s="7">
        <v>172.32</v>
      </c>
      <c r="O1870" s="7">
        <v>1156000</v>
      </c>
      <c r="P1870" s="15">
        <f t="shared" si="453"/>
        <v>6.7084490071698575</v>
      </c>
      <c r="Q1870" s="10"/>
      <c r="R1870" s="10"/>
      <c r="S1870" s="10"/>
    </row>
    <row r="1871" spans="1:19" ht="22" customHeight="1" x14ac:dyDescent="0.3">
      <c r="A1871" s="2">
        <v>42934</v>
      </c>
      <c r="B1871" s="21" t="str">
        <f t="shared" si="451"/>
        <v>July, 2017</v>
      </c>
      <c r="C1871" s="21" t="str">
        <f t="shared" si="452"/>
        <v>July, 2017´</v>
      </c>
      <c r="D1871" s="3" t="s">
        <v>32</v>
      </c>
      <c r="E1871" s="3" t="s">
        <v>507</v>
      </c>
      <c r="F1871" s="3" t="s">
        <v>106</v>
      </c>
      <c r="G1871" s="3" t="s">
        <v>44</v>
      </c>
      <c r="H1871" s="3" t="s">
        <v>159</v>
      </c>
      <c r="I1871" s="3" t="s">
        <v>1464</v>
      </c>
      <c r="J1871" s="12" t="str">
        <f t="shared" si="448"/>
        <v>Glyphosate</v>
      </c>
      <c r="K1871" s="12" t="str">
        <f t="shared" si="449"/>
        <v>Not Identified</v>
      </c>
      <c r="L1871" s="12" t="str">
        <f t="shared" si="450"/>
        <v>General Chemical</v>
      </c>
      <c r="M1871" s="4">
        <v>139320.01</v>
      </c>
      <c r="N1871" s="4">
        <v>139.32</v>
      </c>
      <c r="O1871" s="4">
        <v>656000</v>
      </c>
      <c r="P1871" s="15">
        <f t="shared" si="453"/>
        <v>4.7085842155767859</v>
      </c>
      <c r="Q1871" s="7"/>
      <c r="R1871" s="7"/>
      <c r="S1871" s="7"/>
    </row>
    <row r="1872" spans="1:19" ht="22" customHeight="1" x14ac:dyDescent="0.3">
      <c r="A1872" s="5">
        <v>42934</v>
      </c>
      <c r="B1872" s="21" t="str">
        <f t="shared" si="451"/>
        <v>July, 2017</v>
      </c>
      <c r="C1872" s="21" t="str">
        <f t="shared" si="452"/>
        <v>July, 2017´</v>
      </c>
      <c r="D1872" s="6" t="s">
        <v>84</v>
      </c>
      <c r="E1872" s="6" t="s">
        <v>2004</v>
      </c>
      <c r="F1872" s="6" t="s">
        <v>2007</v>
      </c>
      <c r="G1872" s="6" t="s">
        <v>44</v>
      </c>
      <c r="H1872" s="11" t="s">
        <v>2009</v>
      </c>
      <c r="I1872" s="6" t="s">
        <v>2010</v>
      </c>
      <c r="J1872" s="18" t="s">
        <v>3193</v>
      </c>
      <c r="K1872" s="12" t="str">
        <f t="shared" si="449"/>
        <v>Galil</v>
      </c>
      <c r="L1872" s="12" t="str">
        <f t="shared" si="450"/>
        <v>Insecticide</v>
      </c>
      <c r="M1872" s="7">
        <v>16724</v>
      </c>
      <c r="N1872" s="7">
        <v>16.72</v>
      </c>
      <c r="O1872" s="7">
        <v>33000</v>
      </c>
      <c r="P1872" s="15">
        <f t="shared" si="453"/>
        <v>1.9732121502033007</v>
      </c>
      <c r="Q1872" s="10"/>
      <c r="R1872" s="10"/>
      <c r="S1872" s="10"/>
    </row>
    <row r="1873" spans="1:19" ht="22" customHeight="1" x14ac:dyDescent="0.3">
      <c r="A1873" s="2">
        <v>42933</v>
      </c>
      <c r="B1873" s="21" t="str">
        <f t="shared" si="451"/>
        <v>July, 2017</v>
      </c>
      <c r="C1873" s="21" t="str">
        <f t="shared" si="452"/>
        <v>July, 2017´</v>
      </c>
      <c r="D1873" s="3" t="s">
        <v>32</v>
      </c>
      <c r="E1873" s="3" t="s">
        <v>51</v>
      </c>
      <c r="F1873" s="3" t="s">
        <v>60</v>
      </c>
      <c r="G1873" s="3" t="s">
        <v>44</v>
      </c>
      <c r="H1873" s="3" t="s">
        <v>63</v>
      </c>
      <c r="I1873" s="3" t="s">
        <v>2011</v>
      </c>
      <c r="J1873" s="12" t="s">
        <v>3162</v>
      </c>
      <c r="K1873" s="12" t="str">
        <f t="shared" si="449"/>
        <v>Not Identified</v>
      </c>
      <c r="L1873" s="12" t="str">
        <f t="shared" si="450"/>
        <v>General Chemical</v>
      </c>
      <c r="M1873" s="4">
        <v>12090</v>
      </c>
      <c r="N1873" s="4">
        <v>12.09</v>
      </c>
      <c r="O1873" s="4">
        <v>134000</v>
      </c>
      <c r="P1873" s="15">
        <f t="shared" si="453"/>
        <v>11.083540115798181</v>
      </c>
      <c r="Q1873" s="10"/>
      <c r="R1873" s="10"/>
      <c r="S1873" s="10"/>
    </row>
    <row r="1874" spans="1:19" ht="22" customHeight="1" x14ac:dyDescent="0.3">
      <c r="A1874" s="5">
        <v>42933</v>
      </c>
      <c r="B1874" s="21" t="str">
        <f t="shared" si="451"/>
        <v>July, 2017</v>
      </c>
      <c r="C1874" s="21" t="str">
        <f t="shared" si="452"/>
        <v>July, 2017´</v>
      </c>
      <c r="D1874" s="6" t="s">
        <v>32</v>
      </c>
      <c r="E1874" s="6" t="s">
        <v>51</v>
      </c>
      <c r="F1874" s="6" t="s">
        <v>60</v>
      </c>
      <c r="G1874" s="6" t="s">
        <v>44</v>
      </c>
      <c r="H1874" s="6" t="s">
        <v>63</v>
      </c>
      <c r="I1874" s="6" t="s">
        <v>2011</v>
      </c>
      <c r="J1874" s="12" t="s">
        <v>3162</v>
      </c>
      <c r="K1874" s="12" t="str">
        <f t="shared" si="449"/>
        <v>Not Identified</v>
      </c>
      <c r="L1874" s="12" t="str">
        <f t="shared" si="450"/>
        <v>General Chemical</v>
      </c>
      <c r="M1874" s="7">
        <v>12090</v>
      </c>
      <c r="N1874" s="7">
        <v>12.09</v>
      </c>
      <c r="O1874" s="7">
        <v>134000</v>
      </c>
      <c r="P1874" s="15">
        <f t="shared" si="453"/>
        <v>11.083540115798181</v>
      </c>
      <c r="Q1874" s="7"/>
      <c r="R1874" s="7"/>
      <c r="S1874" s="7"/>
    </row>
    <row r="1875" spans="1:19" ht="22" customHeight="1" x14ac:dyDescent="0.3">
      <c r="A1875" s="2">
        <v>42932</v>
      </c>
      <c r="B1875" s="21" t="str">
        <f t="shared" si="451"/>
        <v>July, 2017</v>
      </c>
      <c r="C1875" s="21" t="str">
        <f t="shared" si="452"/>
        <v>July, 2017´</v>
      </c>
      <c r="D1875" s="3" t="s">
        <v>84</v>
      </c>
      <c r="E1875" s="3" t="s">
        <v>1399</v>
      </c>
      <c r="F1875" s="3" t="s">
        <v>999</v>
      </c>
      <c r="G1875" s="3" t="s">
        <v>44</v>
      </c>
      <c r="H1875" s="3" t="s">
        <v>2012</v>
      </c>
      <c r="I1875" s="3" t="s">
        <v>2013</v>
      </c>
      <c r="J1875" s="12" t="s">
        <v>3174</v>
      </c>
      <c r="K1875" s="12" t="str">
        <f t="shared" si="449"/>
        <v>Not Identified</v>
      </c>
      <c r="L1875" s="12" t="str">
        <f t="shared" si="450"/>
        <v>General Chemical</v>
      </c>
      <c r="M1875" s="4">
        <v>20210</v>
      </c>
      <c r="N1875" s="4">
        <v>20.21</v>
      </c>
      <c r="O1875" s="3" t="s">
        <v>49</v>
      </c>
      <c r="P1875" s="15" t="e">
        <f t="shared" si="453"/>
        <v>#VALUE!</v>
      </c>
      <c r="Q1875" s="7"/>
      <c r="R1875" s="7"/>
      <c r="S1875" s="7"/>
    </row>
    <row r="1876" spans="1:19" ht="22" customHeight="1" x14ac:dyDescent="0.3">
      <c r="A1876" s="5">
        <v>42932</v>
      </c>
      <c r="B1876" s="21" t="str">
        <f t="shared" si="451"/>
        <v>July, 2017</v>
      </c>
      <c r="C1876" s="21" t="str">
        <f t="shared" si="452"/>
        <v>July, 2017´</v>
      </c>
      <c r="D1876" s="6" t="s">
        <v>32</v>
      </c>
      <c r="E1876" s="6" t="s">
        <v>1697</v>
      </c>
      <c r="F1876" s="6" t="s">
        <v>135</v>
      </c>
      <c r="G1876" s="6" t="s">
        <v>44</v>
      </c>
      <c r="H1876" s="6" t="s">
        <v>1700</v>
      </c>
      <c r="I1876" s="6" t="s">
        <v>2014</v>
      </c>
      <c r="J1876" s="12" t="s">
        <v>3140</v>
      </c>
      <c r="K1876" s="12" t="str">
        <f t="shared" si="449"/>
        <v>Not Identified</v>
      </c>
      <c r="L1876" s="12" t="str">
        <f t="shared" si="450"/>
        <v>General Chemical</v>
      </c>
      <c r="M1876" s="7">
        <v>54270</v>
      </c>
      <c r="N1876" s="7">
        <v>54.27</v>
      </c>
      <c r="O1876" s="7">
        <v>155000</v>
      </c>
      <c r="P1876" s="15">
        <f t="shared" si="453"/>
        <v>2.8560899207665376</v>
      </c>
      <c r="Q1876" s="10"/>
      <c r="R1876" s="10"/>
      <c r="S1876" s="10"/>
    </row>
    <row r="1877" spans="1:19" ht="22" customHeight="1" x14ac:dyDescent="0.3">
      <c r="A1877" s="2">
        <v>42931</v>
      </c>
      <c r="B1877" s="21" t="str">
        <f t="shared" si="451"/>
        <v>July, 2017</v>
      </c>
      <c r="C1877" s="21" t="str">
        <f t="shared" si="452"/>
        <v>July, 2017´</v>
      </c>
      <c r="D1877" s="3" t="s">
        <v>32</v>
      </c>
      <c r="E1877" s="3" t="s">
        <v>77</v>
      </c>
      <c r="F1877" s="3" t="s">
        <v>60</v>
      </c>
      <c r="G1877" s="3" t="s">
        <v>44</v>
      </c>
      <c r="H1877" s="3" t="s">
        <v>80</v>
      </c>
      <c r="I1877" s="3" t="s">
        <v>2015</v>
      </c>
      <c r="J1877" s="18" t="s">
        <v>3193</v>
      </c>
      <c r="K1877" s="12" t="str">
        <f t="shared" si="449"/>
        <v>Galil</v>
      </c>
      <c r="L1877" s="12" t="str">
        <f t="shared" si="450"/>
        <v>Insecticide</v>
      </c>
      <c r="M1877" s="4">
        <v>20120</v>
      </c>
      <c r="N1877" s="4">
        <v>20.12</v>
      </c>
      <c r="O1877" s="4">
        <v>331000</v>
      </c>
      <c r="P1877" s="15">
        <f t="shared" si="453"/>
        <v>16.451292246520875</v>
      </c>
      <c r="Q1877" s="7"/>
      <c r="R1877" s="7"/>
      <c r="S1877" s="7"/>
    </row>
    <row r="1878" spans="1:19" ht="22" customHeight="1" x14ac:dyDescent="0.3">
      <c r="A1878" s="5">
        <v>42930</v>
      </c>
      <c r="B1878" s="21" t="str">
        <f t="shared" si="451"/>
        <v>July, 2017</v>
      </c>
      <c r="C1878" s="21" t="str">
        <f t="shared" si="452"/>
        <v>July, 2017´</v>
      </c>
      <c r="D1878" s="6" t="s">
        <v>32</v>
      </c>
      <c r="E1878" s="6" t="s">
        <v>65</v>
      </c>
      <c r="F1878" s="6" t="s">
        <v>67</v>
      </c>
      <c r="G1878" s="6" t="s">
        <v>44</v>
      </c>
      <c r="H1878" s="6" t="s">
        <v>2016</v>
      </c>
      <c r="I1878" s="6" t="s">
        <v>2017</v>
      </c>
      <c r="J1878" s="18" t="s">
        <v>3193</v>
      </c>
      <c r="K1878" s="12" t="str">
        <f t="shared" si="449"/>
        <v>Galil</v>
      </c>
      <c r="L1878" s="12" t="str">
        <f t="shared" si="450"/>
        <v>Insecticide</v>
      </c>
      <c r="M1878" s="7">
        <v>74580</v>
      </c>
      <c r="N1878" s="7">
        <v>74.58</v>
      </c>
      <c r="O1878" s="7">
        <v>103887000</v>
      </c>
      <c r="P1878" s="15">
        <f t="shared" si="453"/>
        <v>1392.9605792437651</v>
      </c>
      <c r="Q1878" s="10"/>
      <c r="R1878" s="10"/>
      <c r="S1878" s="10"/>
    </row>
    <row r="1879" spans="1:19" ht="22" customHeight="1" x14ac:dyDescent="0.3">
      <c r="A1879" s="2">
        <v>42930</v>
      </c>
      <c r="B1879" s="21" t="str">
        <f t="shared" si="451"/>
        <v>July, 2017</v>
      </c>
      <c r="C1879" s="21" t="str">
        <f t="shared" si="452"/>
        <v>July, 2017´</v>
      </c>
      <c r="D1879" s="3" t="s">
        <v>84</v>
      </c>
      <c r="E1879" s="3" t="s">
        <v>65</v>
      </c>
      <c r="F1879" s="3" t="s">
        <v>67</v>
      </c>
      <c r="G1879" s="3" t="s">
        <v>44</v>
      </c>
      <c r="H1879" s="3" t="s">
        <v>73</v>
      </c>
      <c r="I1879" s="3" t="s">
        <v>2018</v>
      </c>
      <c r="J1879" s="12" t="str">
        <f t="shared" si="448"/>
        <v>Clethodim</v>
      </c>
      <c r="K1879" s="12" t="str">
        <f t="shared" si="449"/>
        <v>Platinum</v>
      </c>
      <c r="L1879" s="12" t="str">
        <f t="shared" si="450"/>
        <v>Herbicide</v>
      </c>
      <c r="M1879" s="4">
        <v>68552</v>
      </c>
      <c r="N1879" s="4">
        <v>68.55</v>
      </c>
      <c r="O1879" s="4">
        <v>527000</v>
      </c>
      <c r="P1879" s="15">
        <f t="shared" si="453"/>
        <v>7.6875948185319176</v>
      </c>
      <c r="Q1879" s="7"/>
      <c r="R1879" s="7"/>
      <c r="S1879" s="7"/>
    </row>
    <row r="1880" spans="1:19" ht="22" customHeight="1" x14ac:dyDescent="0.3">
      <c r="A1880" s="5">
        <v>42930</v>
      </c>
      <c r="B1880" s="21" t="str">
        <f t="shared" si="451"/>
        <v>July, 2017</v>
      </c>
      <c r="C1880" s="21" t="str">
        <f t="shared" si="452"/>
        <v>July, 2017´</v>
      </c>
      <c r="D1880" s="6" t="s">
        <v>84</v>
      </c>
      <c r="E1880" s="6" t="s">
        <v>65</v>
      </c>
      <c r="F1880" s="6" t="s">
        <v>67</v>
      </c>
      <c r="G1880" s="6" t="s">
        <v>44</v>
      </c>
      <c r="H1880" s="6" t="s">
        <v>73</v>
      </c>
      <c r="I1880" s="6" t="s">
        <v>2019</v>
      </c>
      <c r="J1880" s="12" t="str">
        <f t="shared" si="448"/>
        <v>Clethodim</v>
      </c>
      <c r="K1880" s="12" t="str">
        <f t="shared" si="449"/>
        <v>Platinum</v>
      </c>
      <c r="L1880" s="12" t="str">
        <f t="shared" si="450"/>
        <v>Herbicide</v>
      </c>
      <c r="M1880" s="7">
        <v>119966</v>
      </c>
      <c r="N1880" s="7">
        <v>119.97</v>
      </c>
      <c r="O1880" s="7">
        <v>922000</v>
      </c>
      <c r="P1880" s="15">
        <f t="shared" si="453"/>
        <v>7.6855108947535138</v>
      </c>
      <c r="Q1880" s="10"/>
      <c r="R1880" s="10"/>
      <c r="S1880" s="10"/>
    </row>
    <row r="1881" spans="1:19" ht="22" customHeight="1" x14ac:dyDescent="0.3">
      <c r="A1881" s="2">
        <v>42930</v>
      </c>
      <c r="B1881" s="21" t="str">
        <f t="shared" si="451"/>
        <v>July, 2017</v>
      </c>
      <c r="C1881" s="21" t="str">
        <f t="shared" si="452"/>
        <v>July, 2017´</v>
      </c>
      <c r="D1881" s="3" t="s">
        <v>32</v>
      </c>
      <c r="E1881" s="3" t="s">
        <v>65</v>
      </c>
      <c r="F1881" s="3" t="s">
        <v>67</v>
      </c>
      <c r="G1881" s="3" t="s">
        <v>44</v>
      </c>
      <c r="H1881" s="3" t="s">
        <v>71</v>
      </c>
      <c r="I1881" s="3" t="s">
        <v>1981</v>
      </c>
      <c r="J1881" s="12" t="str">
        <f t="shared" si="448"/>
        <v>Diuron</v>
      </c>
      <c r="K1881" s="12" t="str">
        <f t="shared" si="449"/>
        <v>Jump</v>
      </c>
      <c r="L1881" s="12" t="str">
        <f t="shared" si="450"/>
        <v>Herbicide</v>
      </c>
      <c r="M1881" s="4">
        <v>47680</v>
      </c>
      <c r="N1881" s="4">
        <v>47.68</v>
      </c>
      <c r="O1881" s="4">
        <v>366000</v>
      </c>
      <c r="P1881" s="15">
        <f t="shared" si="453"/>
        <v>7.6761744966442951</v>
      </c>
      <c r="Q1881" s="7"/>
      <c r="R1881" s="7"/>
      <c r="S1881" s="7"/>
    </row>
    <row r="1882" spans="1:19" ht="22" customHeight="1" x14ac:dyDescent="0.3">
      <c r="A1882" s="5">
        <v>42930</v>
      </c>
      <c r="B1882" s="21" t="str">
        <f t="shared" si="451"/>
        <v>July, 2017</v>
      </c>
      <c r="C1882" s="21" t="str">
        <f t="shared" si="452"/>
        <v>July, 2017´</v>
      </c>
      <c r="D1882" s="6" t="s">
        <v>84</v>
      </c>
      <c r="E1882" s="6" t="s">
        <v>65</v>
      </c>
      <c r="F1882" s="6" t="s">
        <v>67</v>
      </c>
      <c r="G1882" s="6" t="s">
        <v>44</v>
      </c>
      <c r="H1882" s="6" t="s">
        <v>73</v>
      </c>
      <c r="I1882" s="6" t="s">
        <v>1126</v>
      </c>
      <c r="J1882" s="12" t="str">
        <f>IF(ISNUMBER(SEARCH("DMS",I1882)),"Dimethyl Sulfate",IF(ISNUMBER(SEARCH("2,4-XILIDIN",I1882)),"2,4-Xylidine",IF(ISNUMBER(SEARCH("GALIGAN",I1882)),"Oxyfluorfen",IF(ISNUMBER(SEARCH("DIMETHYLAMINE",I1882)),"Dimethylamine",IF(ISNUMBER(SEARCH("ORTHOFORMATE",I1882)),"Trimethyl orthoformate",IF(ISNUMBER(SEARCH("NOVALURON",I1882)),"Novaluron",IF(ISNUMBER(SEARCH("DIMETHYL SULPHATE",I1882)),"Dimethyl Sulphate",IF(ISNUMBER(SEARCH("ALTAPYNE",I1882)),"Acid Based Co-Emulsifier",IF(ISNUMBER(SEARCH("METHANESULFONYL",I1882)),"Methanesulfonyl chloride",IF(ISNUMBER(SEARCH("METHYL FORMATE",I1882)),"Methanoate",IF(ISNUMBER(SEARCH("FLUEN",I1882)),"Fluensulfone","FIX IT")))))))))))</f>
        <v>Oxyfluorfen</v>
      </c>
      <c r="K1882" s="12" t="str">
        <f t="shared" si="449"/>
        <v>Galigan 240 EC</v>
      </c>
      <c r="L1882" s="12" t="str">
        <f t="shared" si="450"/>
        <v>Herbicide</v>
      </c>
      <c r="M1882" s="7">
        <v>35236</v>
      </c>
      <c r="N1882" s="7">
        <v>35.24</v>
      </c>
      <c r="O1882" s="7">
        <v>271000</v>
      </c>
      <c r="P1882" s="15">
        <f t="shared" si="453"/>
        <v>7.6909978431149959</v>
      </c>
      <c r="Q1882" s="10"/>
      <c r="R1882" s="10"/>
      <c r="S1882" s="10"/>
    </row>
    <row r="1883" spans="1:19" ht="22" customHeight="1" x14ac:dyDescent="0.3">
      <c r="A1883" s="2">
        <v>42930</v>
      </c>
      <c r="B1883" s="21" t="str">
        <f t="shared" si="451"/>
        <v>July, 2017</v>
      </c>
      <c r="C1883" s="21" t="str">
        <f t="shared" si="452"/>
        <v>July, 2017´</v>
      </c>
      <c r="D1883" s="3" t="s">
        <v>32</v>
      </c>
      <c r="E1883" s="3" t="s">
        <v>65</v>
      </c>
      <c r="F1883" s="3" t="s">
        <v>67</v>
      </c>
      <c r="G1883" s="3" t="s">
        <v>44</v>
      </c>
      <c r="H1883" s="3" t="s">
        <v>71</v>
      </c>
      <c r="I1883" s="3" t="s">
        <v>1334</v>
      </c>
      <c r="J1883" s="12" t="str">
        <f t="shared" si="448"/>
        <v>Diuron</v>
      </c>
      <c r="K1883" s="12" t="str">
        <f t="shared" si="449"/>
        <v>Jump</v>
      </c>
      <c r="L1883" s="12" t="str">
        <f t="shared" si="450"/>
        <v>Herbicide</v>
      </c>
      <c r="M1883" s="4">
        <v>95360</v>
      </c>
      <c r="N1883" s="4">
        <v>95.36</v>
      </c>
      <c r="O1883" s="4">
        <v>733000</v>
      </c>
      <c r="P1883" s="15">
        <f t="shared" si="453"/>
        <v>7.686661073825503</v>
      </c>
      <c r="Q1883" s="7"/>
      <c r="R1883" s="7"/>
      <c r="S1883" s="7"/>
    </row>
    <row r="1884" spans="1:19" ht="22" customHeight="1" x14ac:dyDescent="0.3">
      <c r="A1884" s="5">
        <v>42930</v>
      </c>
      <c r="B1884" s="21" t="str">
        <f t="shared" si="451"/>
        <v>July, 2017</v>
      </c>
      <c r="C1884" s="21" t="str">
        <f t="shared" si="452"/>
        <v>July, 2017´</v>
      </c>
      <c r="D1884" s="6" t="s">
        <v>84</v>
      </c>
      <c r="E1884" s="6" t="s">
        <v>77</v>
      </c>
      <c r="F1884" s="6" t="s">
        <v>67</v>
      </c>
      <c r="G1884" s="6" t="s">
        <v>44</v>
      </c>
      <c r="H1884" s="6" t="s">
        <v>643</v>
      </c>
      <c r="I1884" s="6" t="s">
        <v>2020</v>
      </c>
      <c r="J1884" s="12" t="str">
        <f t="shared" si="448"/>
        <v>Methomyl</v>
      </c>
      <c r="K1884" s="12" t="str">
        <f t="shared" si="449"/>
        <v>Voraz</v>
      </c>
      <c r="L1884" s="12" t="str">
        <f t="shared" si="450"/>
        <v>Insecticide</v>
      </c>
      <c r="M1884" s="7">
        <v>118800</v>
      </c>
      <c r="N1884" s="7">
        <v>118.8</v>
      </c>
      <c r="O1884" s="7">
        <v>3265000</v>
      </c>
      <c r="P1884" s="15">
        <f t="shared" si="453"/>
        <v>27.483164983164983</v>
      </c>
      <c r="Q1884" s="10"/>
      <c r="R1884" s="10"/>
      <c r="S1884" s="10"/>
    </row>
    <row r="1885" spans="1:19" ht="22" customHeight="1" x14ac:dyDescent="0.3">
      <c r="A1885" s="2">
        <v>42930</v>
      </c>
      <c r="B1885" s="21" t="str">
        <f t="shared" si="451"/>
        <v>July, 2017</v>
      </c>
      <c r="C1885" s="21" t="str">
        <f t="shared" si="452"/>
        <v>July, 2017´</v>
      </c>
      <c r="D1885" s="3" t="s">
        <v>84</v>
      </c>
      <c r="E1885" s="3" t="s">
        <v>1271</v>
      </c>
      <c r="F1885" s="3" t="s">
        <v>60</v>
      </c>
      <c r="G1885" s="3" t="s">
        <v>44</v>
      </c>
      <c r="H1885" s="3" t="s">
        <v>748</v>
      </c>
      <c r="I1885" s="3" t="s">
        <v>2021</v>
      </c>
      <c r="J1885" s="12" t="s">
        <v>3161</v>
      </c>
      <c r="K1885" s="12" t="str">
        <f t="shared" si="449"/>
        <v>Not Identified</v>
      </c>
      <c r="L1885" s="12" t="str">
        <f t="shared" si="450"/>
        <v>General Chemical</v>
      </c>
      <c r="M1885" s="4">
        <v>33680</v>
      </c>
      <c r="N1885" s="4">
        <v>33.68</v>
      </c>
      <c r="O1885" s="4">
        <v>135000</v>
      </c>
      <c r="P1885" s="15">
        <f t="shared" si="453"/>
        <v>4.0083135391923994</v>
      </c>
      <c r="Q1885" s="7"/>
      <c r="R1885" s="7"/>
      <c r="S1885" s="7"/>
    </row>
    <row r="1886" spans="1:19" ht="22" customHeight="1" x14ac:dyDescent="0.3">
      <c r="A1886" s="5">
        <v>42930</v>
      </c>
      <c r="B1886" s="21" t="str">
        <f t="shared" si="451"/>
        <v>July, 2017</v>
      </c>
      <c r="C1886" s="21" t="str">
        <f t="shared" si="452"/>
        <v>July, 2017´</v>
      </c>
      <c r="D1886" s="6" t="s">
        <v>84</v>
      </c>
      <c r="E1886" s="6" t="s">
        <v>1264</v>
      </c>
      <c r="F1886" s="6" t="s">
        <v>1267</v>
      </c>
      <c r="G1886" s="6" t="s">
        <v>44</v>
      </c>
      <c r="H1886" s="6" t="s">
        <v>1269</v>
      </c>
      <c r="I1886" s="6" t="s">
        <v>2022</v>
      </c>
      <c r="J1886" s="12" t="s">
        <v>3189</v>
      </c>
      <c r="K1886" s="12" t="str">
        <f t="shared" si="449"/>
        <v>Not Identified</v>
      </c>
      <c r="L1886" s="12" t="str">
        <f t="shared" si="450"/>
        <v>General Chemical</v>
      </c>
      <c r="M1886" s="7">
        <v>38088</v>
      </c>
      <c r="N1886" s="7">
        <v>38.090000000000003</v>
      </c>
      <c r="O1886" s="7">
        <v>1699000</v>
      </c>
      <c r="P1886" s="15">
        <f t="shared" si="453"/>
        <v>44.607225372820835</v>
      </c>
      <c r="Q1886" s="10"/>
      <c r="R1886" s="10"/>
      <c r="S1886" s="10"/>
    </row>
    <row r="1887" spans="1:19" ht="22" customHeight="1" x14ac:dyDescent="0.3">
      <c r="A1887" s="2">
        <v>42930</v>
      </c>
      <c r="B1887" s="21" t="str">
        <f t="shared" si="451"/>
        <v>July, 2017</v>
      </c>
      <c r="C1887" s="21" t="str">
        <f t="shared" si="452"/>
        <v>July, 2017´</v>
      </c>
      <c r="D1887" s="3" t="s">
        <v>84</v>
      </c>
      <c r="E1887" s="3" t="s">
        <v>65</v>
      </c>
      <c r="F1887" s="3" t="s">
        <v>67</v>
      </c>
      <c r="G1887" s="3" t="s">
        <v>44</v>
      </c>
      <c r="H1887" s="3" t="s">
        <v>73</v>
      </c>
      <c r="I1887" s="3" t="s">
        <v>2023</v>
      </c>
      <c r="J1887" s="12" t="str">
        <f t="shared" si="448"/>
        <v>Clethodim</v>
      </c>
      <c r="K1887" s="12" t="str">
        <f t="shared" si="449"/>
        <v>Platinum</v>
      </c>
      <c r="L1887" s="12" t="str">
        <f t="shared" si="450"/>
        <v>Herbicide</v>
      </c>
      <c r="M1887" s="4">
        <v>85690</v>
      </c>
      <c r="N1887" s="4">
        <v>85.69</v>
      </c>
      <c r="O1887" s="4">
        <v>658000</v>
      </c>
      <c r="P1887" s="15">
        <f t="shared" si="453"/>
        <v>7.678842338662621</v>
      </c>
      <c r="Q1887" s="7"/>
      <c r="R1887" s="7"/>
      <c r="S1887" s="7"/>
    </row>
    <row r="1888" spans="1:19" ht="22" customHeight="1" x14ac:dyDescent="0.3">
      <c r="A1888" s="5">
        <v>42929</v>
      </c>
      <c r="B1888" s="21" t="str">
        <f t="shared" si="451"/>
        <v>July, 2017</v>
      </c>
      <c r="C1888" s="21" t="str">
        <f t="shared" si="452"/>
        <v>July, 2017´</v>
      </c>
      <c r="D1888" s="6" t="s">
        <v>213</v>
      </c>
      <c r="E1888" s="6" t="s">
        <v>65</v>
      </c>
      <c r="F1888" s="6" t="s">
        <v>67</v>
      </c>
      <c r="G1888" s="6" t="s">
        <v>44</v>
      </c>
      <c r="H1888" s="6" t="s">
        <v>219</v>
      </c>
      <c r="I1888" s="6" t="s">
        <v>2024</v>
      </c>
      <c r="J1888" s="12" t="s">
        <v>3120</v>
      </c>
      <c r="K1888" s="12" t="str">
        <f t="shared" si="449"/>
        <v>Jump</v>
      </c>
      <c r="L1888" s="12" t="str">
        <f t="shared" si="450"/>
        <v>Herbicide</v>
      </c>
      <c r="M1888" s="7">
        <v>67440</v>
      </c>
      <c r="N1888" s="7">
        <v>67.44</v>
      </c>
      <c r="O1888" s="7">
        <v>5563000</v>
      </c>
      <c r="P1888" s="15">
        <f t="shared" si="453"/>
        <v>82.488137603795963</v>
      </c>
      <c r="Q1888" s="10"/>
      <c r="R1888" s="10"/>
      <c r="S1888" s="10"/>
    </row>
    <row r="1889" spans="1:19" ht="22" customHeight="1" x14ac:dyDescent="0.3">
      <c r="A1889" s="2">
        <v>42929</v>
      </c>
      <c r="B1889" s="21" t="str">
        <f t="shared" si="451"/>
        <v>July, 2017</v>
      </c>
      <c r="C1889" s="21" t="str">
        <f t="shared" si="452"/>
        <v>July, 2017´</v>
      </c>
      <c r="D1889" s="3" t="s">
        <v>84</v>
      </c>
      <c r="E1889" s="3" t="s">
        <v>637</v>
      </c>
      <c r="F1889" s="3" t="s">
        <v>639</v>
      </c>
      <c r="G1889" s="3" t="s">
        <v>44</v>
      </c>
      <c r="H1889" s="3" t="s">
        <v>73</v>
      </c>
      <c r="I1889" s="3" t="s">
        <v>2025</v>
      </c>
      <c r="J1889" s="12" t="str">
        <f t="shared" ref="J1889:J1891" si="456">IF(ISNUMBER(SEARCH("CARBENDAZIM",I1889)),"Carbendazim",IF(ISNUMBER(SEARCH("4-D",I1889)),"2,4-Dichlorophenoxyacetic acid",IF(ISNUMBER(SEARCH("RIDOVER",I1889)),"Glyphosate",IF(ISNUMBER(SEARCH("POQUER",I1889)),"Clethodim",IF(ISNUMBER(SEARCH("LITER",I1889)),"Imidacloprid",IF(ISNUMBER(SEARCH("PYRINEX",I1889)),"Chlorpyrifos",IF(ISNUMBER(SEARCH("ORBIT",I1889)),"Omethoate",IF(ISNUMBER(SEARCH("HEXARON",I1889)),"Diuron",IF(ISNUMBER(SEARCH("ISOPROPYLAMINE",I1889)),"Isopropylamine",IF(ISNUMBER(SEARCH("GLYPHOSATE",I1889)),"Glyphosate",IF(ISNUMBER(SEARCH("MANCOZEB",I1889)),"Mancozeb Indofil",IF(ISNUMBER(SEARCH("PARAQUAT",I1889)),"Paraquat",IF(ISNUMBER(SEARCH("CAROMAX",I1889)),"Aromatic Solvent Mixture",IF(ISNUMBER(SEARCH("BUTIRON",I1889)),"Tebuthiuron",IF(ISNUMBER(SEARCH("VORAZ",I1889)),"Methomyl",IF(ISNUMBER(SEARCH("IMIDACLOPRID",I1889)),"Imidacloprid",IF(ISNUMBER(SEARCH("2 4 D",I1889)),"2,4-Dichlorophenoxyacetic acid",IF(ISNUMBER(SEARCH("IMIDACL",I1889)),"Imidacloprid",IF(ISNUMBER(SEARCH("DIUREX",I1889)),"Diuron",IF(ISNUMBER(SEARCH("RAPEL",I1889)),"Acephate","fix it"))))))))))))))))))))</f>
        <v>Clethodim</v>
      </c>
      <c r="K1889" s="12" t="str">
        <f t="shared" si="449"/>
        <v>Platinum</v>
      </c>
      <c r="L1889" s="12" t="str">
        <f t="shared" si="450"/>
        <v>Herbicide</v>
      </c>
      <c r="M1889" s="4">
        <v>157104</v>
      </c>
      <c r="N1889" s="4">
        <v>157.1</v>
      </c>
      <c r="O1889" s="4">
        <v>358000</v>
      </c>
      <c r="P1889" s="15">
        <f t="shared" si="453"/>
        <v>2.2787452897443732</v>
      </c>
      <c r="Q1889" s="7"/>
      <c r="R1889" s="7"/>
      <c r="S1889" s="7"/>
    </row>
    <row r="1890" spans="1:19" ht="22" customHeight="1" x14ac:dyDescent="0.3">
      <c r="A1890" s="5">
        <v>42928</v>
      </c>
      <c r="B1890" s="21" t="str">
        <f t="shared" si="451"/>
        <v>July, 2017</v>
      </c>
      <c r="C1890" s="21" t="str">
        <f t="shared" si="452"/>
        <v>July, 2017´</v>
      </c>
      <c r="D1890" s="6" t="s">
        <v>32</v>
      </c>
      <c r="E1890" s="6" t="s">
        <v>65</v>
      </c>
      <c r="F1890" s="6" t="s">
        <v>227</v>
      </c>
      <c r="G1890" s="6" t="s">
        <v>44</v>
      </c>
      <c r="H1890" s="6" t="s">
        <v>71</v>
      </c>
      <c r="I1890" s="6" t="s">
        <v>2026</v>
      </c>
      <c r="J1890" s="12" t="s">
        <v>3120</v>
      </c>
      <c r="K1890" s="12" t="str">
        <f t="shared" si="449"/>
        <v>Jump</v>
      </c>
      <c r="L1890" s="12" t="str">
        <f t="shared" si="450"/>
        <v>Herbicide</v>
      </c>
      <c r="M1890" s="7">
        <v>22348</v>
      </c>
      <c r="N1890" s="7">
        <v>22.35</v>
      </c>
      <c r="O1890" s="7">
        <v>172000</v>
      </c>
      <c r="P1890" s="15">
        <f t="shared" si="453"/>
        <v>7.6964381600143188</v>
      </c>
      <c r="Q1890" s="10"/>
      <c r="R1890" s="10"/>
      <c r="S1890" s="10"/>
    </row>
    <row r="1891" spans="1:19" ht="22" customHeight="1" x14ac:dyDescent="0.3">
      <c r="A1891" s="2">
        <v>42928</v>
      </c>
      <c r="B1891" s="21" t="str">
        <f t="shared" si="451"/>
        <v>July, 2017</v>
      </c>
      <c r="C1891" s="21" t="str">
        <f t="shared" si="452"/>
        <v>July, 2017´</v>
      </c>
      <c r="D1891" s="3" t="s">
        <v>84</v>
      </c>
      <c r="E1891" s="3" t="s">
        <v>65</v>
      </c>
      <c r="F1891" s="3" t="s">
        <v>67</v>
      </c>
      <c r="G1891" s="3" t="s">
        <v>44</v>
      </c>
      <c r="H1891" s="3" t="s">
        <v>73</v>
      </c>
      <c r="I1891" s="3" t="s">
        <v>1188</v>
      </c>
      <c r="J1891" s="12" t="str">
        <f t="shared" si="456"/>
        <v>Clethodim</v>
      </c>
      <c r="K1891" s="12" t="str">
        <f t="shared" si="449"/>
        <v>Platinum</v>
      </c>
      <c r="L1891" s="12" t="str">
        <f t="shared" si="450"/>
        <v>Herbicide</v>
      </c>
      <c r="M1891" s="4">
        <v>51414</v>
      </c>
      <c r="N1891" s="4">
        <v>51.41</v>
      </c>
      <c r="O1891" s="4">
        <v>395000</v>
      </c>
      <c r="P1891" s="15">
        <f t="shared" si="453"/>
        <v>7.682732329715642</v>
      </c>
      <c r="Q1891" s="7"/>
      <c r="R1891" s="7"/>
      <c r="S1891" s="7"/>
    </row>
    <row r="1892" spans="1:19" ht="22" customHeight="1" x14ac:dyDescent="0.3">
      <c r="A1892" s="5">
        <v>42928</v>
      </c>
      <c r="B1892" s="21" t="str">
        <f t="shared" si="451"/>
        <v>July, 2017</v>
      </c>
      <c r="C1892" s="21" t="str">
        <f t="shared" si="452"/>
        <v>July, 2017´</v>
      </c>
      <c r="D1892" s="6" t="s">
        <v>32</v>
      </c>
      <c r="E1892" s="6" t="s">
        <v>65</v>
      </c>
      <c r="F1892" s="6" t="s">
        <v>67</v>
      </c>
      <c r="G1892" s="6" t="s">
        <v>44</v>
      </c>
      <c r="H1892" s="6" t="s">
        <v>71</v>
      </c>
      <c r="I1892" s="6" t="s">
        <v>2027</v>
      </c>
      <c r="J1892" s="12" t="s">
        <v>3120</v>
      </c>
      <c r="K1892" s="12" t="str">
        <f t="shared" si="449"/>
        <v>Jump</v>
      </c>
      <c r="L1892" s="12" t="str">
        <f t="shared" si="450"/>
        <v>Herbicide</v>
      </c>
      <c r="M1892" s="7">
        <v>44696</v>
      </c>
      <c r="N1892" s="7">
        <v>44.7</v>
      </c>
      <c r="O1892" s="7">
        <v>343000</v>
      </c>
      <c r="P1892" s="15">
        <f t="shared" si="453"/>
        <v>7.6740647932700909</v>
      </c>
      <c r="Q1892" s="10"/>
      <c r="R1892" s="10"/>
      <c r="S1892" s="10"/>
    </row>
    <row r="1893" spans="1:19" ht="22" customHeight="1" x14ac:dyDescent="0.3">
      <c r="A1893" s="2">
        <v>42927</v>
      </c>
      <c r="B1893" s="21" t="str">
        <f t="shared" si="451"/>
        <v>July, 2017</v>
      </c>
      <c r="C1893" s="21" t="str">
        <f t="shared" si="452"/>
        <v>July, 2017´</v>
      </c>
      <c r="D1893" s="3" t="s">
        <v>32</v>
      </c>
      <c r="E1893" s="3" t="s">
        <v>77</v>
      </c>
      <c r="F1893" s="3" t="s">
        <v>67</v>
      </c>
      <c r="G1893" s="3" t="s">
        <v>44</v>
      </c>
      <c r="H1893" s="3" t="s">
        <v>643</v>
      </c>
      <c r="I1893" s="3" t="s">
        <v>2028</v>
      </c>
      <c r="J1893" s="18" t="s">
        <v>3193</v>
      </c>
      <c r="K1893" s="12" t="str">
        <f t="shared" si="449"/>
        <v>Galil</v>
      </c>
      <c r="L1893" s="12" t="str">
        <f t="shared" si="450"/>
        <v>Insecticide</v>
      </c>
      <c r="M1893" s="4">
        <v>164880.01</v>
      </c>
      <c r="N1893" s="4">
        <v>164.88</v>
      </c>
      <c r="O1893" s="4">
        <v>4531000</v>
      </c>
      <c r="P1893" s="15">
        <f t="shared" si="453"/>
        <v>27.480590278954978</v>
      </c>
      <c r="Q1893" s="7"/>
      <c r="R1893" s="7"/>
      <c r="S1893" s="7"/>
    </row>
    <row r="1894" spans="1:19" ht="22" customHeight="1" x14ac:dyDescent="0.3">
      <c r="A1894" s="5">
        <v>42927</v>
      </c>
      <c r="B1894" s="21" t="str">
        <f t="shared" si="451"/>
        <v>July, 2017</v>
      </c>
      <c r="C1894" s="21" t="str">
        <f t="shared" si="452"/>
        <v>July, 2017´</v>
      </c>
      <c r="D1894" s="6" t="s">
        <v>584</v>
      </c>
      <c r="E1894" s="6" t="s">
        <v>77</v>
      </c>
      <c r="F1894" s="6" t="s">
        <v>67</v>
      </c>
      <c r="G1894" s="6" t="s">
        <v>44</v>
      </c>
      <c r="H1894" s="6" t="s">
        <v>626</v>
      </c>
      <c r="I1894" s="6" t="s">
        <v>2029</v>
      </c>
      <c r="J1894" s="18" t="s">
        <v>3193</v>
      </c>
      <c r="K1894" s="12" t="str">
        <f t="shared" si="449"/>
        <v>Galil</v>
      </c>
      <c r="L1894" s="12" t="str">
        <f t="shared" si="450"/>
        <v>Insecticide</v>
      </c>
      <c r="M1894" s="7">
        <v>13560</v>
      </c>
      <c r="N1894" s="7">
        <v>13.56</v>
      </c>
      <c r="O1894" s="7">
        <v>245000</v>
      </c>
      <c r="P1894" s="15">
        <f t="shared" si="453"/>
        <v>18.067846607669615</v>
      </c>
      <c r="Q1894" s="10"/>
      <c r="R1894" s="10"/>
      <c r="S1894" s="10"/>
    </row>
    <row r="1895" spans="1:19" ht="22" customHeight="1" x14ac:dyDescent="0.3">
      <c r="A1895" s="2">
        <v>42927</v>
      </c>
      <c r="B1895" s="21" t="str">
        <f t="shared" si="451"/>
        <v>July, 2017</v>
      </c>
      <c r="C1895" s="21" t="str">
        <f t="shared" si="452"/>
        <v>July, 2017´</v>
      </c>
      <c r="D1895" s="3" t="s">
        <v>32</v>
      </c>
      <c r="E1895" s="3" t="s">
        <v>77</v>
      </c>
      <c r="F1895" s="3" t="s">
        <v>67</v>
      </c>
      <c r="G1895" s="3" t="s">
        <v>44</v>
      </c>
      <c r="H1895" s="3" t="s">
        <v>210</v>
      </c>
      <c r="I1895" s="3" t="s">
        <v>2030</v>
      </c>
      <c r="J1895" s="12" t="str">
        <f t="shared" ref="J1895" si="457">IF(ISNUMBER(SEARCH("BUTYRAMIDE",I1895)),"2,3-Dimethyl Butyramide",IF(ISNUMBER(SEARCH("FOLPET",I1895)),"Folpet",IF(ISNUMBER(SEARCH("METHYL [2-({[6- (TRIFLUOROMETHYL) PYRIDIN-2-YL] OXY} METHYL) PHENYL",I1895)),"Esther",IF(ISNUMBER(SEARCH("TEBUCONAZOL",I1895)),"Tebuconazole",IF(ISNUMBER(SEARCH("DICHLOROPHENYL",I1895)),"Dichlorophenyl Isocyanates",IF(ISNUMBER(SEARCH("CAPTAN",I1895)),"Captan",IF(ISNUMBER(SEARCH("DIMETHYLACETAMID",I1895)),"Dimethylacetamide",IF(ISNUMBER(SEARCH("AFALON",I1895)),"Linuron","FIX IT"))))))))</f>
        <v>Folpet</v>
      </c>
      <c r="K1895" s="12" t="str">
        <f t="shared" si="449"/>
        <v>Folpan</v>
      </c>
      <c r="L1895" s="12" t="str">
        <f t="shared" si="450"/>
        <v>Fungicide</v>
      </c>
      <c r="M1895" s="4">
        <v>8376</v>
      </c>
      <c r="N1895" s="4">
        <v>8.3800000000000008</v>
      </c>
      <c r="O1895" s="4">
        <v>34700</v>
      </c>
      <c r="P1895" s="15">
        <f t="shared" si="453"/>
        <v>4.1427889207258835</v>
      </c>
      <c r="Q1895" s="7"/>
      <c r="R1895" s="7"/>
      <c r="S1895" s="7"/>
    </row>
    <row r="1896" spans="1:19" ht="22" customHeight="1" x14ac:dyDescent="0.3">
      <c r="A1896" s="5">
        <v>42927</v>
      </c>
      <c r="B1896" s="21" t="str">
        <f t="shared" si="451"/>
        <v>July, 2017</v>
      </c>
      <c r="C1896" s="21" t="str">
        <f t="shared" si="452"/>
        <v>July, 2017´</v>
      </c>
      <c r="D1896" s="6" t="s">
        <v>32</v>
      </c>
      <c r="E1896" s="6" t="s">
        <v>65</v>
      </c>
      <c r="F1896" s="6" t="s">
        <v>67</v>
      </c>
      <c r="G1896" s="6" t="s">
        <v>44</v>
      </c>
      <c r="H1896" s="6" t="s">
        <v>71</v>
      </c>
      <c r="I1896" s="6" t="s">
        <v>2031</v>
      </c>
      <c r="J1896" s="12" t="str">
        <f t="shared" ref="J1896:J1897" si="458">IF(ISNUMBER(SEARCH("CARBENDAZIM",I1896)),"Carbendazim",IF(ISNUMBER(SEARCH("4-D",I1896)),"2,4-Dichlorophenoxyacetic acid",IF(ISNUMBER(SEARCH("RIDOVER",I1896)),"Glyphosate",IF(ISNUMBER(SEARCH("POQUER",I1896)),"Clethodim",IF(ISNUMBER(SEARCH("LITER",I1896)),"Imidacloprid",IF(ISNUMBER(SEARCH("PYRINEX",I1896)),"Chlorpyrifos",IF(ISNUMBER(SEARCH("ORBIT",I1896)),"Omethoate",IF(ISNUMBER(SEARCH("HEXARON",I1896)),"Diuron",IF(ISNUMBER(SEARCH("ISOPROPYLAMINE",I1896)),"Isopropylamine",IF(ISNUMBER(SEARCH("GLYPHOSATE",I1896)),"Glyphosate",IF(ISNUMBER(SEARCH("MANCOZEB",I1896)),"Mancozeb Indofil",IF(ISNUMBER(SEARCH("PARAQUAT",I1896)),"Paraquat",IF(ISNUMBER(SEARCH("CAROMAX",I1896)),"Aromatic Solvent Mixture",IF(ISNUMBER(SEARCH("BUTIRON",I1896)),"Tebuthiuron",IF(ISNUMBER(SEARCH("VORAZ",I1896)),"Methomyl",IF(ISNUMBER(SEARCH("IMIDACLOPRID",I1896)),"Imidacloprid",IF(ISNUMBER(SEARCH("2 4 D",I1896)),"2,4-Dichlorophenoxyacetic acid",IF(ISNUMBER(SEARCH("IMIDACL",I1896)),"Imidacloprid",IF(ISNUMBER(SEARCH("DIUREX",I1896)),"Diuron",IF(ISNUMBER(SEARCH("RAPEL",I1896)),"Acephate","fix it"))))))))))))))))))))</f>
        <v>Diuron</v>
      </c>
      <c r="K1896" s="12" t="str">
        <f t="shared" si="449"/>
        <v>Jump</v>
      </c>
      <c r="L1896" s="12" t="str">
        <f t="shared" si="450"/>
        <v>Herbicide</v>
      </c>
      <c r="M1896" s="7">
        <v>47680</v>
      </c>
      <c r="N1896" s="7">
        <v>47.68</v>
      </c>
      <c r="O1896" s="7">
        <v>366000</v>
      </c>
      <c r="P1896" s="15">
        <f t="shared" si="453"/>
        <v>7.6761744966442951</v>
      </c>
      <c r="Q1896" s="10"/>
      <c r="R1896" s="10"/>
      <c r="S1896" s="10"/>
    </row>
    <row r="1897" spans="1:19" ht="22" customHeight="1" x14ac:dyDescent="0.3">
      <c r="A1897" s="2">
        <v>42927</v>
      </c>
      <c r="B1897" s="21" t="str">
        <f t="shared" si="451"/>
        <v>July, 2017</v>
      </c>
      <c r="C1897" s="21" t="str">
        <f t="shared" si="452"/>
        <v>July, 2017´</v>
      </c>
      <c r="D1897" s="3" t="s">
        <v>84</v>
      </c>
      <c r="E1897" s="3" t="s">
        <v>65</v>
      </c>
      <c r="F1897" s="3" t="s">
        <v>67</v>
      </c>
      <c r="G1897" s="3" t="s">
        <v>44</v>
      </c>
      <c r="H1897" s="3" t="s">
        <v>73</v>
      </c>
      <c r="I1897" s="3" t="s">
        <v>1188</v>
      </c>
      <c r="J1897" s="12" t="str">
        <f t="shared" si="458"/>
        <v>Clethodim</v>
      </c>
      <c r="K1897" s="12" t="str">
        <f t="shared" si="449"/>
        <v>Platinum</v>
      </c>
      <c r="L1897" s="12" t="str">
        <f t="shared" si="450"/>
        <v>Herbicide</v>
      </c>
      <c r="M1897" s="4">
        <v>137104</v>
      </c>
      <c r="N1897" s="4">
        <v>137.1</v>
      </c>
      <c r="O1897" s="4">
        <v>1054000</v>
      </c>
      <c r="P1897" s="15">
        <f t="shared" si="453"/>
        <v>7.6875948185319176</v>
      </c>
      <c r="Q1897" s="7"/>
      <c r="R1897" s="7"/>
      <c r="S1897" s="7"/>
    </row>
    <row r="1898" spans="1:19" ht="22" customHeight="1" x14ac:dyDescent="0.3">
      <c r="A1898" s="2">
        <v>42927</v>
      </c>
      <c r="B1898" s="21" t="str">
        <f t="shared" si="451"/>
        <v>July, 2017</v>
      </c>
      <c r="C1898" s="21" t="str">
        <f t="shared" si="452"/>
        <v>July, 2017´</v>
      </c>
      <c r="D1898" s="3" t="s">
        <v>584</v>
      </c>
      <c r="E1898" s="3" t="s">
        <v>77</v>
      </c>
      <c r="F1898" s="3" t="s">
        <v>227</v>
      </c>
      <c r="G1898" s="3" t="s">
        <v>44</v>
      </c>
      <c r="H1898" s="3" t="s">
        <v>626</v>
      </c>
      <c r="I1898" s="3" t="s">
        <v>2033</v>
      </c>
      <c r="J1898" s="18" t="s">
        <v>3193</v>
      </c>
      <c r="K1898" s="12" t="str">
        <f t="shared" si="449"/>
        <v>Galil</v>
      </c>
      <c r="L1898" s="12" t="str">
        <f t="shared" si="450"/>
        <v>Insecticide</v>
      </c>
      <c r="M1898" s="4">
        <v>40680</v>
      </c>
      <c r="N1898" s="4">
        <v>40.68</v>
      </c>
      <c r="O1898" s="4">
        <v>735000</v>
      </c>
      <c r="P1898" s="15">
        <f t="shared" si="453"/>
        <v>18.067846607669615</v>
      </c>
      <c r="Q1898" s="7"/>
      <c r="R1898" s="7"/>
      <c r="S1898" s="7"/>
    </row>
    <row r="1899" spans="1:19" ht="22" customHeight="1" x14ac:dyDescent="0.3">
      <c r="A1899" s="5">
        <v>42926</v>
      </c>
      <c r="B1899" s="21" t="str">
        <f t="shared" si="451"/>
        <v>July, 2017</v>
      </c>
      <c r="C1899" s="21" t="str">
        <f t="shared" si="452"/>
        <v>July, 2017´</v>
      </c>
      <c r="D1899" s="6" t="s">
        <v>32</v>
      </c>
      <c r="E1899" s="6" t="s">
        <v>1609</v>
      </c>
      <c r="F1899" s="6" t="s">
        <v>115</v>
      </c>
      <c r="G1899" s="6" t="s">
        <v>44</v>
      </c>
      <c r="H1899" s="6" t="s">
        <v>1352</v>
      </c>
      <c r="I1899" s="6" t="s">
        <v>2034</v>
      </c>
      <c r="J1899" s="12" t="str">
        <f t="shared" ref="J1899" si="459">IF(ISNUMBER(SEARCH("CARBENDAZIM",I1899)),"Carbendazim",IF(ISNUMBER(SEARCH("4-D",I1899)),"2,4-Dichlorophenoxyacetic acid",IF(ISNUMBER(SEARCH("RIDOVER",I1899)),"Glyphosate",IF(ISNUMBER(SEARCH("POQUER",I1899)),"Clethodim",IF(ISNUMBER(SEARCH("LITER",I1899)),"Imidacloprid",IF(ISNUMBER(SEARCH("PYRINEX",I1899)),"Chlorpyrifos",IF(ISNUMBER(SEARCH("ORBIT",I1899)),"Omethoate",IF(ISNUMBER(SEARCH("HEXARON",I1899)),"Diuron",IF(ISNUMBER(SEARCH("ISOPROPYLAMINE",I1899)),"Isopropylamine",IF(ISNUMBER(SEARCH("GLYPHOSATE",I1899)),"Glyphosate",IF(ISNUMBER(SEARCH("MANCOZEB",I1899)),"Mancozeb Indofil",IF(ISNUMBER(SEARCH("PARAQUAT",I1899)),"Paraquat",IF(ISNUMBER(SEARCH("CAROMAX",I1899)),"Aromatic Solvent Mixture",IF(ISNUMBER(SEARCH("BUTIRON",I1899)),"Tebuthiuron",IF(ISNUMBER(SEARCH("VORAZ",I1899)),"Methomyl",IF(ISNUMBER(SEARCH("IMIDACLOPRID",I1899)),"Imidacloprid",IF(ISNUMBER(SEARCH("2 4 D",I1899)),"2,4-Dichlorophenoxyacetic acid",IF(ISNUMBER(SEARCH("IMIDACL",I1899)),"Imidacloprid",IF(ISNUMBER(SEARCH("DIUREX",I1899)),"Diuron",IF(ISNUMBER(SEARCH("RAPEL",I1899)),"Acephate","fix it"))))))))))))))))))))</f>
        <v>2,4-Dichlorophenoxyacetic acid</v>
      </c>
      <c r="K1899" s="12" t="str">
        <f t="shared" si="449"/>
        <v>2,4-D Main</v>
      </c>
      <c r="L1899" s="12" t="str">
        <f t="shared" si="450"/>
        <v>Herbicide</v>
      </c>
      <c r="M1899" s="7">
        <v>111420</v>
      </c>
      <c r="N1899" s="7">
        <v>111.42</v>
      </c>
      <c r="O1899" s="7">
        <v>1211000</v>
      </c>
      <c r="P1899" s="15">
        <f t="shared" si="453"/>
        <v>10.868784778316281</v>
      </c>
      <c r="Q1899" s="10"/>
      <c r="R1899" s="10"/>
      <c r="S1899" s="10"/>
    </row>
    <row r="1900" spans="1:19" ht="22" customHeight="1" x14ac:dyDescent="0.3">
      <c r="A1900" s="2">
        <v>42925</v>
      </c>
      <c r="B1900" s="21" t="str">
        <f t="shared" si="451"/>
        <v>July, 2017</v>
      </c>
      <c r="C1900" s="21" t="str">
        <f t="shared" si="452"/>
        <v>July, 2017´</v>
      </c>
      <c r="D1900" s="3" t="s">
        <v>84</v>
      </c>
      <c r="E1900" s="3" t="s">
        <v>131</v>
      </c>
      <c r="F1900" s="3" t="s">
        <v>2035</v>
      </c>
      <c r="G1900" s="3" t="s">
        <v>44</v>
      </c>
      <c r="H1900" s="3" t="s">
        <v>2037</v>
      </c>
      <c r="I1900" s="3" t="s">
        <v>2038</v>
      </c>
      <c r="J1900" s="12" t="s">
        <v>3222</v>
      </c>
      <c r="K1900" s="12" t="str">
        <f t="shared" si="449"/>
        <v>Not Identified</v>
      </c>
      <c r="L1900" s="12" t="str">
        <f t="shared" si="450"/>
        <v>General Chemical</v>
      </c>
      <c r="M1900" s="4">
        <v>10236</v>
      </c>
      <c r="N1900" s="4">
        <v>10.24</v>
      </c>
      <c r="O1900" s="4">
        <v>23600</v>
      </c>
      <c r="P1900" s="15">
        <f t="shared" si="453"/>
        <v>2.3055881203595154</v>
      </c>
      <c r="Q1900" s="7"/>
      <c r="R1900" s="7"/>
      <c r="S1900" s="7"/>
    </row>
    <row r="1901" spans="1:19" ht="22" customHeight="1" x14ac:dyDescent="0.3">
      <c r="A1901" s="5">
        <v>42924</v>
      </c>
      <c r="B1901" s="21" t="str">
        <f t="shared" si="451"/>
        <v>July, 2017</v>
      </c>
      <c r="C1901" s="21" t="str">
        <f t="shared" si="452"/>
        <v>July, 2017´</v>
      </c>
      <c r="D1901" s="6" t="s">
        <v>584</v>
      </c>
      <c r="E1901" s="6" t="s">
        <v>77</v>
      </c>
      <c r="F1901" s="6" t="s">
        <v>67</v>
      </c>
      <c r="G1901" s="6" t="s">
        <v>44</v>
      </c>
      <c r="H1901" s="6" t="s">
        <v>626</v>
      </c>
      <c r="I1901" s="6" t="s">
        <v>2039</v>
      </c>
      <c r="J1901" s="18" t="s">
        <v>3193</v>
      </c>
      <c r="K1901" s="12" t="str">
        <f t="shared" si="449"/>
        <v>Galil</v>
      </c>
      <c r="L1901" s="12" t="str">
        <f t="shared" si="450"/>
        <v>Insecticide</v>
      </c>
      <c r="M1901" s="7">
        <v>54240</v>
      </c>
      <c r="N1901" s="7">
        <v>54.24</v>
      </c>
      <c r="O1901" s="7">
        <v>980000</v>
      </c>
      <c r="P1901" s="15">
        <f t="shared" si="453"/>
        <v>18.067846607669615</v>
      </c>
      <c r="Q1901" s="10"/>
      <c r="R1901" s="10"/>
      <c r="S1901" s="10"/>
    </row>
    <row r="1902" spans="1:19" ht="22" customHeight="1" x14ac:dyDescent="0.3">
      <c r="A1902" s="2">
        <v>42924</v>
      </c>
      <c r="B1902" s="21" t="str">
        <f t="shared" si="451"/>
        <v>July, 2017</v>
      </c>
      <c r="C1902" s="21" t="str">
        <f t="shared" si="452"/>
        <v>July, 2017´</v>
      </c>
      <c r="D1902" s="3" t="s">
        <v>32</v>
      </c>
      <c r="E1902" s="3" t="s">
        <v>51</v>
      </c>
      <c r="F1902" s="3" t="s">
        <v>60</v>
      </c>
      <c r="G1902" s="3" t="s">
        <v>44</v>
      </c>
      <c r="H1902" s="3" t="s">
        <v>63</v>
      </c>
      <c r="I1902" s="3" t="s">
        <v>2040</v>
      </c>
      <c r="J1902" s="12" t="s">
        <v>3162</v>
      </c>
      <c r="K1902" s="12" t="str">
        <f t="shared" si="449"/>
        <v>Not Identified</v>
      </c>
      <c r="L1902" s="12" t="str">
        <f t="shared" si="450"/>
        <v>General Chemical</v>
      </c>
      <c r="M1902" s="4">
        <v>24180</v>
      </c>
      <c r="N1902" s="4">
        <v>24.18</v>
      </c>
      <c r="O1902" s="4">
        <v>268000</v>
      </c>
      <c r="P1902" s="15">
        <f t="shared" si="453"/>
        <v>11.083540115798181</v>
      </c>
      <c r="Q1902" s="7"/>
      <c r="R1902" s="7"/>
      <c r="S1902" s="7"/>
    </row>
    <row r="1903" spans="1:19" ht="22" customHeight="1" x14ac:dyDescent="0.3">
      <c r="A1903" s="5">
        <v>42923</v>
      </c>
      <c r="B1903" s="21" t="str">
        <f t="shared" si="451"/>
        <v>July, 2017</v>
      </c>
      <c r="C1903" s="21" t="str">
        <f t="shared" si="452"/>
        <v>July, 2017´</v>
      </c>
      <c r="D1903" s="6" t="s">
        <v>32</v>
      </c>
      <c r="E1903" s="6" t="s">
        <v>507</v>
      </c>
      <c r="F1903" s="6" t="s">
        <v>106</v>
      </c>
      <c r="G1903" s="6" t="s">
        <v>44</v>
      </c>
      <c r="H1903" s="6" t="s">
        <v>159</v>
      </c>
      <c r="I1903" s="6" t="s">
        <v>2041</v>
      </c>
      <c r="J1903" s="12" t="str">
        <f t="shared" ref="J1903:J1921" si="460">IF(ISNUMBER(SEARCH("CARBENDAZIM",I1903)),"Carbendazim",IF(ISNUMBER(SEARCH("4-D",I1903)),"2,4-Dichlorophenoxyacetic acid",IF(ISNUMBER(SEARCH("RIDOVER",I1903)),"Glyphosate",IF(ISNUMBER(SEARCH("POQUER",I1903)),"Clethodim",IF(ISNUMBER(SEARCH("LITER",I1903)),"Imidacloprid",IF(ISNUMBER(SEARCH("PYRINEX",I1903)),"Chlorpyrifos",IF(ISNUMBER(SEARCH("ORBIT",I1903)),"Omethoate",IF(ISNUMBER(SEARCH("HEXARON",I1903)),"Diuron",IF(ISNUMBER(SEARCH("ISOPROPYLAMINE",I1903)),"Isopropylamine",IF(ISNUMBER(SEARCH("GLYPHOSATE",I1903)),"Glyphosate",IF(ISNUMBER(SEARCH("MANCOZEB",I1903)),"Mancozeb Indofil",IF(ISNUMBER(SEARCH("PARAQUAT",I1903)),"Paraquat",IF(ISNUMBER(SEARCH("CAROMAX",I1903)),"Aromatic Solvent Mixture",IF(ISNUMBER(SEARCH("BUTIRON",I1903)),"Tebuthiuron",IF(ISNUMBER(SEARCH("VORAZ",I1903)),"Methomyl",IF(ISNUMBER(SEARCH("IMIDACLOPRID",I1903)),"Imidacloprid",IF(ISNUMBER(SEARCH("2 4 D",I1903)),"2,4-Dichlorophenoxyacetic acid",IF(ISNUMBER(SEARCH("IMIDACL",I1903)),"Imidacloprid",IF(ISNUMBER(SEARCH("DIUREX",I1903)),"Diuron",IF(ISNUMBER(SEARCH("RAPEL",I1903)),"Acephate","fix it"))))))))))))))))))))</f>
        <v>Glyphosate</v>
      </c>
      <c r="K1903" s="12" t="str">
        <f t="shared" si="449"/>
        <v>Not Identified</v>
      </c>
      <c r="L1903" s="12" t="str">
        <f t="shared" si="450"/>
        <v>General Chemical</v>
      </c>
      <c r="M1903" s="7">
        <v>139320.01</v>
      </c>
      <c r="N1903" s="7">
        <v>139.32</v>
      </c>
      <c r="O1903" s="7">
        <v>656000</v>
      </c>
      <c r="P1903" s="15">
        <f t="shared" si="453"/>
        <v>4.7085842155767859</v>
      </c>
      <c r="Q1903" s="10"/>
      <c r="R1903" s="10"/>
      <c r="S1903" s="10"/>
    </row>
    <row r="1904" spans="1:19" ht="22" customHeight="1" x14ac:dyDescent="0.3">
      <c r="A1904" s="2">
        <v>42923</v>
      </c>
      <c r="B1904" s="21" t="str">
        <f t="shared" si="451"/>
        <v>July, 2017</v>
      </c>
      <c r="C1904" s="21" t="str">
        <f t="shared" si="452"/>
        <v>July, 2017´</v>
      </c>
      <c r="D1904" s="3" t="s">
        <v>84</v>
      </c>
      <c r="E1904" s="3" t="s">
        <v>1264</v>
      </c>
      <c r="F1904" s="3" t="s">
        <v>1267</v>
      </c>
      <c r="G1904" s="3" t="s">
        <v>44</v>
      </c>
      <c r="H1904" s="3" t="s">
        <v>1269</v>
      </c>
      <c r="I1904" s="3" t="s">
        <v>2042</v>
      </c>
      <c r="J1904" s="12" t="s">
        <v>3189</v>
      </c>
      <c r="K1904" s="12" t="str">
        <f t="shared" si="449"/>
        <v>Not Identified</v>
      </c>
      <c r="L1904" s="12" t="str">
        <f t="shared" si="450"/>
        <v>General Chemical</v>
      </c>
      <c r="M1904" s="4">
        <v>38088</v>
      </c>
      <c r="N1904" s="4">
        <v>38.090000000000003</v>
      </c>
      <c r="O1904" s="4">
        <v>1699000</v>
      </c>
      <c r="P1904" s="15">
        <f t="shared" si="453"/>
        <v>44.607225372820835</v>
      </c>
      <c r="Q1904" s="7"/>
      <c r="R1904" s="7"/>
      <c r="S1904" s="7"/>
    </row>
    <row r="1905" spans="1:19" ht="22" customHeight="1" x14ac:dyDescent="0.3">
      <c r="A1905" s="5">
        <v>42921</v>
      </c>
      <c r="B1905" s="21" t="str">
        <f t="shared" si="451"/>
        <v>July, 2017</v>
      </c>
      <c r="C1905" s="21" t="str">
        <f t="shared" si="452"/>
        <v>July, 2017´</v>
      </c>
      <c r="D1905" s="6" t="s">
        <v>84</v>
      </c>
      <c r="E1905" s="6" t="s">
        <v>637</v>
      </c>
      <c r="F1905" s="6" t="s">
        <v>639</v>
      </c>
      <c r="G1905" s="6" t="s">
        <v>44</v>
      </c>
      <c r="H1905" s="6" t="s">
        <v>73</v>
      </c>
      <c r="I1905" s="6" t="s">
        <v>2043</v>
      </c>
      <c r="J1905" s="12" t="str">
        <f t="shared" si="460"/>
        <v>Clethodim</v>
      </c>
      <c r="K1905" s="12" t="str">
        <f t="shared" si="449"/>
        <v>Platinum</v>
      </c>
      <c r="L1905" s="12" t="str">
        <f t="shared" si="450"/>
        <v>Herbicide</v>
      </c>
      <c r="M1905" s="7">
        <v>52368</v>
      </c>
      <c r="N1905" s="7">
        <v>52.37</v>
      </c>
      <c r="O1905" s="7">
        <v>119000</v>
      </c>
      <c r="P1905" s="15">
        <f t="shared" si="453"/>
        <v>2.2723800794378248</v>
      </c>
      <c r="Q1905" s="10"/>
      <c r="R1905" s="10"/>
      <c r="S1905" s="10"/>
    </row>
    <row r="1906" spans="1:19" ht="22" customHeight="1" x14ac:dyDescent="0.3">
      <c r="A1906" s="2">
        <v>42921</v>
      </c>
      <c r="B1906" s="21" t="str">
        <f t="shared" si="451"/>
        <v>July, 2017</v>
      </c>
      <c r="C1906" s="21" t="str">
        <f t="shared" si="452"/>
        <v>July, 2017´</v>
      </c>
      <c r="D1906" s="3" t="s">
        <v>84</v>
      </c>
      <c r="E1906" s="3" t="s">
        <v>769</v>
      </c>
      <c r="F1906" s="3" t="s">
        <v>60</v>
      </c>
      <c r="G1906" s="3" t="s">
        <v>44</v>
      </c>
      <c r="H1906" s="3" t="s">
        <v>410</v>
      </c>
      <c r="I1906" s="3" t="s">
        <v>1803</v>
      </c>
      <c r="J1906" s="12" t="s">
        <v>3169</v>
      </c>
      <c r="K1906" s="12" t="str">
        <f t="shared" si="449"/>
        <v>Not Identified</v>
      </c>
      <c r="L1906" s="12" t="str">
        <f t="shared" si="450"/>
        <v>General Chemical</v>
      </c>
      <c r="M1906" s="4">
        <v>44176</v>
      </c>
      <c r="N1906" s="4">
        <v>44.18</v>
      </c>
      <c r="O1906" s="4">
        <v>60000</v>
      </c>
      <c r="P1906" s="15">
        <f t="shared" si="453"/>
        <v>1.3582035494386091</v>
      </c>
      <c r="Q1906" s="7"/>
      <c r="R1906" s="7"/>
      <c r="S1906" s="7"/>
    </row>
    <row r="1907" spans="1:19" ht="22" customHeight="1" x14ac:dyDescent="0.3">
      <c r="A1907" s="5">
        <v>42920</v>
      </c>
      <c r="B1907" s="21" t="str">
        <f t="shared" si="451"/>
        <v>July, 2017</v>
      </c>
      <c r="C1907" s="21" t="str">
        <f t="shared" si="452"/>
        <v>July, 2017´</v>
      </c>
      <c r="D1907" s="6" t="s">
        <v>32</v>
      </c>
      <c r="E1907" s="6" t="s">
        <v>77</v>
      </c>
      <c r="F1907" s="6" t="s">
        <v>227</v>
      </c>
      <c r="G1907" s="6" t="s">
        <v>44</v>
      </c>
      <c r="H1907" s="6" t="s">
        <v>231</v>
      </c>
      <c r="I1907" s="6" t="s">
        <v>2044</v>
      </c>
      <c r="J1907" s="12" t="s">
        <v>3229</v>
      </c>
      <c r="K1907" s="12" t="str">
        <f t="shared" si="449"/>
        <v>Sphinx</v>
      </c>
      <c r="L1907" s="12" t="str">
        <f t="shared" si="450"/>
        <v>Fungicide</v>
      </c>
      <c r="M1907" s="7">
        <v>11457</v>
      </c>
      <c r="N1907" s="7">
        <v>11.46</v>
      </c>
      <c r="O1907" s="7">
        <v>144000</v>
      </c>
      <c r="P1907" s="15">
        <f t="shared" si="453"/>
        <v>12.568735271013354</v>
      </c>
      <c r="Q1907" s="10"/>
      <c r="R1907" s="10"/>
      <c r="S1907" s="10"/>
    </row>
    <row r="1908" spans="1:19" ht="22" customHeight="1" x14ac:dyDescent="0.3">
      <c r="A1908" s="2">
        <v>42920</v>
      </c>
      <c r="B1908" s="21" t="str">
        <f t="shared" si="451"/>
        <v>July, 2017</v>
      </c>
      <c r="C1908" s="21" t="str">
        <f t="shared" si="452"/>
        <v>July, 2017´</v>
      </c>
      <c r="D1908" s="3" t="s">
        <v>32</v>
      </c>
      <c r="E1908" s="3" t="s">
        <v>65</v>
      </c>
      <c r="F1908" s="3" t="s">
        <v>227</v>
      </c>
      <c r="G1908" s="3" t="s">
        <v>44</v>
      </c>
      <c r="H1908" s="3" t="s">
        <v>71</v>
      </c>
      <c r="I1908" s="3" t="s">
        <v>2045</v>
      </c>
      <c r="J1908" s="12" t="str">
        <f t="shared" si="460"/>
        <v>Diuron</v>
      </c>
      <c r="K1908" s="12" t="str">
        <f t="shared" si="449"/>
        <v>Jump</v>
      </c>
      <c r="L1908" s="12" t="str">
        <f t="shared" si="450"/>
        <v>Herbicide</v>
      </c>
      <c r="M1908" s="4">
        <v>143039.99</v>
      </c>
      <c r="N1908" s="4">
        <v>143.04</v>
      </c>
      <c r="O1908" s="4">
        <v>1099000</v>
      </c>
      <c r="P1908" s="15">
        <f t="shared" si="453"/>
        <v>7.6831660852325285</v>
      </c>
      <c r="Q1908" s="7"/>
      <c r="R1908" s="7"/>
      <c r="S1908" s="7"/>
    </row>
    <row r="1909" spans="1:19" ht="22" customHeight="1" x14ac:dyDescent="0.3">
      <c r="A1909" s="5">
        <v>42919</v>
      </c>
      <c r="B1909" s="21" t="str">
        <f t="shared" si="451"/>
        <v>July, 2017</v>
      </c>
      <c r="C1909" s="21" t="str">
        <f t="shared" si="452"/>
        <v>July, 2017´</v>
      </c>
      <c r="D1909" s="6" t="s">
        <v>32</v>
      </c>
      <c r="E1909" s="6" t="s">
        <v>35</v>
      </c>
      <c r="F1909" s="6" t="s">
        <v>40</v>
      </c>
      <c r="G1909" s="6" t="s">
        <v>44</v>
      </c>
      <c r="H1909" s="6" t="s">
        <v>1827</v>
      </c>
      <c r="I1909" s="6" t="s">
        <v>1161</v>
      </c>
      <c r="J1909" s="12" t="str">
        <f t="shared" si="460"/>
        <v>2,4-Dichlorophenoxyacetic acid</v>
      </c>
      <c r="K1909" s="12" t="str">
        <f t="shared" si="449"/>
        <v>2,4-D Main</v>
      </c>
      <c r="L1909" s="12" t="str">
        <f t="shared" si="450"/>
        <v>Herbicide</v>
      </c>
      <c r="M1909" s="7">
        <v>93020</v>
      </c>
      <c r="N1909" s="7">
        <v>93.02</v>
      </c>
      <c r="O1909" s="6" t="s">
        <v>49</v>
      </c>
      <c r="P1909" s="15" t="e">
        <f t="shared" si="453"/>
        <v>#VALUE!</v>
      </c>
      <c r="Q1909" s="10"/>
      <c r="R1909" s="10"/>
      <c r="S1909" s="10"/>
    </row>
    <row r="1910" spans="1:19" ht="22" customHeight="1" x14ac:dyDescent="0.3">
      <c r="A1910" s="2">
        <v>42916</v>
      </c>
      <c r="B1910" s="21" t="str">
        <f t="shared" si="451"/>
        <v>June, 2017</v>
      </c>
      <c r="C1910" s="21" t="str">
        <f t="shared" si="452"/>
        <v>June, 2017´</v>
      </c>
      <c r="D1910" s="3" t="s">
        <v>84</v>
      </c>
      <c r="E1910" s="3" t="s">
        <v>1264</v>
      </c>
      <c r="F1910" s="3" t="s">
        <v>1267</v>
      </c>
      <c r="G1910" s="3" t="s">
        <v>44</v>
      </c>
      <c r="H1910" s="3" t="s">
        <v>1269</v>
      </c>
      <c r="I1910" s="3" t="s">
        <v>2046</v>
      </c>
      <c r="J1910" s="12" t="s">
        <v>3189</v>
      </c>
      <c r="K1910" s="12" t="str">
        <f t="shared" si="449"/>
        <v>Not Identified</v>
      </c>
      <c r="L1910" s="12" t="str">
        <f t="shared" si="450"/>
        <v>General Chemical</v>
      </c>
      <c r="M1910" s="4">
        <v>38088</v>
      </c>
      <c r="N1910" s="4">
        <v>38.090000000000003</v>
      </c>
      <c r="O1910" s="4">
        <v>1615000</v>
      </c>
      <c r="P1910" s="15">
        <f t="shared" si="453"/>
        <v>42.401806343205209</v>
      </c>
      <c r="Q1910" s="7"/>
      <c r="R1910" s="7"/>
      <c r="S1910" s="7"/>
    </row>
    <row r="1911" spans="1:19" ht="22" customHeight="1" x14ac:dyDescent="0.3">
      <c r="A1911" s="5">
        <v>42916</v>
      </c>
      <c r="B1911" s="21" t="str">
        <f t="shared" si="451"/>
        <v>June, 2017</v>
      </c>
      <c r="C1911" s="21" t="str">
        <f t="shared" si="452"/>
        <v>June, 2017´</v>
      </c>
      <c r="D1911" s="6" t="s">
        <v>84</v>
      </c>
      <c r="E1911" s="6" t="s">
        <v>769</v>
      </c>
      <c r="F1911" s="6" t="s">
        <v>60</v>
      </c>
      <c r="G1911" s="6" t="s">
        <v>44</v>
      </c>
      <c r="H1911" s="6" t="s">
        <v>410</v>
      </c>
      <c r="I1911" s="6" t="s">
        <v>1803</v>
      </c>
      <c r="J1911" s="12" t="s">
        <v>3169</v>
      </c>
      <c r="K1911" s="12" t="str">
        <f t="shared" si="449"/>
        <v>Not Identified</v>
      </c>
      <c r="L1911" s="12" t="str">
        <f t="shared" si="450"/>
        <v>General Chemical</v>
      </c>
      <c r="M1911" s="7">
        <v>22088</v>
      </c>
      <c r="N1911" s="7">
        <v>22.09</v>
      </c>
      <c r="O1911" s="7">
        <v>29400</v>
      </c>
      <c r="P1911" s="15">
        <f t="shared" si="453"/>
        <v>1.3310394784498369</v>
      </c>
      <c r="Q1911" s="10"/>
      <c r="R1911" s="10"/>
      <c r="S1911" s="10"/>
    </row>
    <row r="1912" spans="1:19" ht="22" customHeight="1" x14ac:dyDescent="0.3">
      <c r="A1912" s="2">
        <v>42916</v>
      </c>
      <c r="B1912" s="21" t="str">
        <f t="shared" si="451"/>
        <v>June, 2017</v>
      </c>
      <c r="C1912" s="21" t="str">
        <f t="shared" si="452"/>
        <v>June, 2017´</v>
      </c>
      <c r="D1912" s="3" t="s">
        <v>84</v>
      </c>
      <c r="E1912" s="3" t="s">
        <v>1264</v>
      </c>
      <c r="F1912" s="3" t="s">
        <v>1267</v>
      </c>
      <c r="G1912" s="3" t="s">
        <v>44</v>
      </c>
      <c r="H1912" s="3" t="s">
        <v>1269</v>
      </c>
      <c r="I1912" s="19" t="s">
        <v>2047</v>
      </c>
      <c r="J1912" s="12" t="str">
        <f t="shared" ref="J1912" si="461">IF(ISNUMBER(SEARCH("2,4 D",I1910)),"2,4-Dichlorophenoxyacetic acid",IF(ISNUMBER(SEARCH("ACIDO",I1910)),"2,4-Dichlorophenoxyacetic acid",IF(ISNUMBER(SEARCH("NAPHTHA",I1910)),"Aromatic Solvent Mixture",IF(ISNUMBER(SEARCH("DIMETHYLAMINE",I1910)),"Dimethylamine",IF(ISNUMBER(SEARCH("DIMETILAMINA",I1910)),"Dimethylamine",IF(ISNUMBER(SEARCH("JUMP",I1910)),"Diuron",IF(ISNUMBER(SEARCH(" 2-AMINO-2,3-DIMETHYL BUTYRAMIDE",I1910)),"Herbicide Amine Intermediate",IF(ISNUMBER(SEARCH("TEBUTHIURON",I1910)),"Tebuthiuron",IF(ISNUMBER(SEARCH("DMS",I1910)),"Dimethyl Sulfate",IF(ISNUMBER(SEARCH("2,4-XILIDIN",I1910)),"2,4-Xylidine","FIX IT"))))))))))</f>
        <v>2,4-Dichlorophenoxyacetic acid</v>
      </c>
      <c r="K1912" s="12" t="str">
        <f t="shared" si="449"/>
        <v>2,4-D Main</v>
      </c>
      <c r="L1912" s="12" t="str">
        <f t="shared" si="450"/>
        <v>Herbicide</v>
      </c>
      <c r="M1912" s="4">
        <v>57132</v>
      </c>
      <c r="N1912" s="4">
        <v>57.13</v>
      </c>
      <c r="O1912" s="4">
        <v>2422000</v>
      </c>
      <c r="P1912" s="15">
        <f t="shared" si="453"/>
        <v>42.393054680389277</v>
      </c>
      <c r="Q1912" s="7"/>
      <c r="R1912" s="7"/>
      <c r="S1912" s="7"/>
    </row>
    <row r="1913" spans="1:19" ht="22" customHeight="1" x14ac:dyDescent="0.3">
      <c r="A1913" s="5">
        <v>42915</v>
      </c>
      <c r="B1913" s="21" t="str">
        <f t="shared" si="451"/>
        <v>June, 2017</v>
      </c>
      <c r="C1913" s="21" t="str">
        <f t="shared" si="452"/>
        <v>June, 2017´</v>
      </c>
      <c r="D1913" s="6" t="s">
        <v>32</v>
      </c>
      <c r="E1913" s="6" t="s">
        <v>507</v>
      </c>
      <c r="F1913" s="6" t="s">
        <v>106</v>
      </c>
      <c r="G1913" s="6" t="s">
        <v>44</v>
      </c>
      <c r="H1913" s="6" t="s">
        <v>1933</v>
      </c>
      <c r="I1913" s="6" t="s">
        <v>2048</v>
      </c>
      <c r="J1913" s="12" t="s">
        <v>3200</v>
      </c>
      <c r="K1913" s="12" t="str">
        <f t="shared" si="449"/>
        <v>Not Identified</v>
      </c>
      <c r="L1913" s="12" t="str">
        <f t="shared" si="450"/>
        <v>General Chemical</v>
      </c>
      <c r="M1913" s="7">
        <v>120864</v>
      </c>
      <c r="N1913" s="7">
        <v>120.86</v>
      </c>
      <c r="O1913" s="7">
        <v>274000</v>
      </c>
      <c r="P1913" s="15">
        <f t="shared" si="453"/>
        <v>2.2670108551760655</v>
      </c>
      <c r="Q1913" s="10"/>
      <c r="R1913" s="10"/>
      <c r="S1913" s="10"/>
    </row>
    <row r="1914" spans="1:19" ht="22" customHeight="1" x14ac:dyDescent="0.3">
      <c r="A1914" s="2">
        <v>42915</v>
      </c>
      <c r="B1914" s="21" t="str">
        <f t="shared" si="451"/>
        <v>June, 2017</v>
      </c>
      <c r="C1914" s="21" t="str">
        <f t="shared" si="452"/>
        <v>June, 2017´</v>
      </c>
      <c r="D1914" s="3" t="s">
        <v>32</v>
      </c>
      <c r="E1914" s="3" t="s">
        <v>305</v>
      </c>
      <c r="F1914" s="3" t="s">
        <v>310</v>
      </c>
      <c r="G1914" s="3" t="s">
        <v>44</v>
      </c>
      <c r="H1914" s="3" t="s">
        <v>140</v>
      </c>
      <c r="I1914" s="3" t="s">
        <v>2049</v>
      </c>
      <c r="J1914" s="12" t="s">
        <v>3201</v>
      </c>
      <c r="K1914" s="12" t="str">
        <f t="shared" si="449"/>
        <v>Not Identified</v>
      </c>
      <c r="L1914" s="12" t="str">
        <f t="shared" si="450"/>
        <v>General Chemical</v>
      </c>
      <c r="M1914" s="4">
        <v>39090</v>
      </c>
      <c r="N1914" s="4">
        <v>39.090000000000003</v>
      </c>
      <c r="O1914" s="4">
        <v>44000</v>
      </c>
      <c r="P1914" s="15">
        <f t="shared" si="453"/>
        <v>1.1256075722691226</v>
      </c>
      <c r="Q1914" s="7"/>
      <c r="R1914" s="7"/>
      <c r="S1914" s="7"/>
    </row>
    <row r="1915" spans="1:19" ht="22" customHeight="1" x14ac:dyDescent="0.3">
      <c r="A1915" s="5">
        <v>42913</v>
      </c>
      <c r="B1915" s="21" t="str">
        <f t="shared" si="451"/>
        <v>June, 2017</v>
      </c>
      <c r="C1915" s="21" t="str">
        <f t="shared" si="452"/>
        <v>June, 2017´</v>
      </c>
      <c r="D1915" s="6" t="s">
        <v>32</v>
      </c>
      <c r="E1915" s="6" t="s">
        <v>507</v>
      </c>
      <c r="F1915" s="6" t="s">
        <v>106</v>
      </c>
      <c r="G1915" s="6" t="s">
        <v>44</v>
      </c>
      <c r="H1915" s="6" t="s">
        <v>159</v>
      </c>
      <c r="I1915" s="6" t="s">
        <v>1464</v>
      </c>
      <c r="J1915" s="12" t="str">
        <f t="shared" si="460"/>
        <v>Glyphosate</v>
      </c>
      <c r="K1915" s="12" t="str">
        <f t="shared" si="449"/>
        <v>Not Identified</v>
      </c>
      <c r="L1915" s="12" t="str">
        <f t="shared" si="450"/>
        <v>General Chemical</v>
      </c>
      <c r="M1915" s="7">
        <v>139320.01</v>
      </c>
      <c r="N1915" s="7">
        <v>139.32</v>
      </c>
      <c r="O1915" s="7">
        <v>697000</v>
      </c>
      <c r="P1915" s="15">
        <f t="shared" si="453"/>
        <v>5.0028707290503354</v>
      </c>
      <c r="Q1915" s="10"/>
      <c r="R1915" s="10"/>
      <c r="S1915" s="10"/>
    </row>
    <row r="1916" spans="1:19" ht="22" customHeight="1" x14ac:dyDescent="0.3">
      <c r="A1916" s="2">
        <v>42912</v>
      </c>
      <c r="B1916" s="21" t="str">
        <f t="shared" si="451"/>
        <v>June, 2017</v>
      </c>
      <c r="C1916" s="21" t="str">
        <f t="shared" si="452"/>
        <v>June, 2017´</v>
      </c>
      <c r="D1916" s="3" t="s">
        <v>32</v>
      </c>
      <c r="E1916" s="3" t="s">
        <v>77</v>
      </c>
      <c r="F1916" s="3" t="s">
        <v>67</v>
      </c>
      <c r="G1916" s="3" t="s">
        <v>44</v>
      </c>
      <c r="H1916" s="3" t="s">
        <v>241</v>
      </c>
      <c r="I1916" s="3" t="s">
        <v>2050</v>
      </c>
      <c r="J1916" s="12" t="str">
        <f t="shared" ref="J1916" si="462">IF(ISNUMBER(SEARCH("BUTYRAMIDE",I1916)),"2,3-Dimethyl Butyramide",IF(ISNUMBER(SEARCH("FOLPET",I1916)),"Folpet",IF(ISNUMBER(SEARCH("METHYL [2-({[6- (TRIFLUOROMETHYL) PYRIDIN-2-YL] OXY} METHYL) PHENYL",I1916)),"Esther",IF(ISNUMBER(SEARCH("TEBUCONAZOL",I1916)),"Tebuconazole",IF(ISNUMBER(SEARCH("DICHLOROPHENYL",I1916)),"Dichlorophenyl Isocyanates",IF(ISNUMBER(SEARCH("CAPTAN",I1916)),"Captan",IF(ISNUMBER(SEARCH("DIMETHYLACETAMID",I1916)),"Dimethylacetamide",IF(ISNUMBER(SEARCH("AFALON",I1916)),"Linuron","FIX IT"))))))))</f>
        <v>Folpet</v>
      </c>
      <c r="K1916" s="12" t="str">
        <f t="shared" si="449"/>
        <v>Folpan</v>
      </c>
      <c r="L1916" s="12" t="str">
        <f t="shared" si="450"/>
        <v>Fungicide</v>
      </c>
      <c r="M1916" s="4">
        <v>18846</v>
      </c>
      <c r="N1916" s="4">
        <v>18.850000000000001</v>
      </c>
      <c r="O1916" s="4">
        <v>90500</v>
      </c>
      <c r="P1916" s="15">
        <f t="shared" si="453"/>
        <v>4.8020800169797306</v>
      </c>
      <c r="Q1916" s="7"/>
      <c r="R1916" s="7"/>
      <c r="S1916" s="7"/>
    </row>
    <row r="1917" spans="1:19" ht="22" customHeight="1" x14ac:dyDescent="0.3">
      <c r="A1917" s="5">
        <v>42912</v>
      </c>
      <c r="B1917" s="21" t="str">
        <f t="shared" si="451"/>
        <v>June, 2017</v>
      </c>
      <c r="C1917" s="21" t="str">
        <f t="shared" si="452"/>
        <v>June, 2017´</v>
      </c>
      <c r="D1917" s="6" t="s">
        <v>84</v>
      </c>
      <c r="E1917" s="6" t="s">
        <v>65</v>
      </c>
      <c r="F1917" s="6" t="s">
        <v>67</v>
      </c>
      <c r="G1917" s="6" t="s">
        <v>44</v>
      </c>
      <c r="H1917" s="6" t="s">
        <v>73</v>
      </c>
      <c r="I1917" s="6" t="s">
        <v>2051</v>
      </c>
      <c r="J1917" s="12" t="str">
        <f t="shared" si="460"/>
        <v>Tebuthiuron</v>
      </c>
      <c r="K1917" s="12" t="str">
        <f t="shared" si="449"/>
        <v>Butiron</v>
      </c>
      <c r="L1917" s="12" t="str">
        <f t="shared" si="450"/>
        <v>Herbicide</v>
      </c>
      <c r="M1917" s="7">
        <v>131376.01</v>
      </c>
      <c r="N1917" s="7">
        <v>131.38</v>
      </c>
      <c r="O1917" s="7">
        <v>933000</v>
      </c>
      <c r="P1917" s="15">
        <f t="shared" si="453"/>
        <v>7.1017532044092366</v>
      </c>
      <c r="Q1917" s="10"/>
      <c r="R1917" s="10"/>
      <c r="S1917" s="10"/>
    </row>
    <row r="1918" spans="1:19" ht="22" customHeight="1" x14ac:dyDescent="0.3">
      <c r="A1918" s="2">
        <v>42912</v>
      </c>
      <c r="B1918" s="21" t="str">
        <f t="shared" si="451"/>
        <v>June, 2017</v>
      </c>
      <c r="C1918" s="21" t="str">
        <f t="shared" si="452"/>
        <v>June, 2017´</v>
      </c>
      <c r="D1918" s="3" t="s">
        <v>84</v>
      </c>
      <c r="E1918" s="3" t="s">
        <v>65</v>
      </c>
      <c r="F1918" s="3" t="s">
        <v>67</v>
      </c>
      <c r="G1918" s="3" t="s">
        <v>44</v>
      </c>
      <c r="H1918" s="3" t="s">
        <v>73</v>
      </c>
      <c r="I1918" s="3" t="s">
        <v>2052</v>
      </c>
      <c r="J1918" s="12" t="str">
        <f t="shared" si="460"/>
        <v>Clethodim</v>
      </c>
      <c r="K1918" s="12" t="str">
        <f t="shared" si="449"/>
        <v>Platinum</v>
      </c>
      <c r="L1918" s="12" t="str">
        <f t="shared" si="450"/>
        <v>Herbicide</v>
      </c>
      <c r="M1918" s="4">
        <v>137104</v>
      </c>
      <c r="N1918" s="4">
        <v>137.1</v>
      </c>
      <c r="O1918" s="4">
        <v>974000</v>
      </c>
      <c r="P1918" s="15">
        <f t="shared" si="453"/>
        <v>7.1040961605788304</v>
      </c>
      <c r="Q1918" s="10"/>
      <c r="R1918" s="10"/>
      <c r="S1918" s="10"/>
    </row>
    <row r="1919" spans="1:19" ht="22" customHeight="1" x14ac:dyDescent="0.3">
      <c r="A1919" s="5">
        <v>42912</v>
      </c>
      <c r="B1919" s="21" t="str">
        <f t="shared" si="451"/>
        <v>June, 2017</v>
      </c>
      <c r="C1919" s="21" t="str">
        <f t="shared" si="452"/>
        <v>June, 2017´</v>
      </c>
      <c r="D1919" s="6" t="s">
        <v>84</v>
      </c>
      <c r="E1919" s="6" t="s">
        <v>65</v>
      </c>
      <c r="F1919" s="6" t="s">
        <v>67</v>
      </c>
      <c r="G1919" s="6" t="s">
        <v>44</v>
      </c>
      <c r="H1919" s="6" t="s">
        <v>73</v>
      </c>
      <c r="I1919" s="6" t="s">
        <v>2053</v>
      </c>
      <c r="J1919" s="12" t="str">
        <f t="shared" si="460"/>
        <v>Clethodim</v>
      </c>
      <c r="K1919" s="12" t="str">
        <f t="shared" si="449"/>
        <v>Platinum</v>
      </c>
      <c r="L1919" s="12" t="str">
        <f t="shared" si="450"/>
        <v>Herbicide</v>
      </c>
      <c r="M1919" s="7">
        <v>137104</v>
      </c>
      <c r="N1919" s="7">
        <v>137.1</v>
      </c>
      <c r="O1919" s="7">
        <v>974000</v>
      </c>
      <c r="P1919" s="15">
        <f t="shared" si="453"/>
        <v>7.1040961605788304</v>
      </c>
      <c r="Q1919" s="7"/>
      <c r="R1919" s="7"/>
      <c r="S1919" s="7"/>
    </row>
    <row r="1920" spans="1:19" ht="22" customHeight="1" x14ac:dyDescent="0.3">
      <c r="A1920" s="2">
        <v>42912</v>
      </c>
      <c r="B1920" s="21" t="str">
        <f t="shared" si="451"/>
        <v>June, 2017</v>
      </c>
      <c r="C1920" s="21" t="str">
        <f t="shared" si="452"/>
        <v>June, 2017´</v>
      </c>
      <c r="D1920" s="3" t="s">
        <v>32</v>
      </c>
      <c r="E1920" s="3" t="s">
        <v>77</v>
      </c>
      <c r="F1920" s="3" t="s">
        <v>67</v>
      </c>
      <c r="G1920" s="3" t="s">
        <v>44</v>
      </c>
      <c r="H1920" s="3" t="s">
        <v>643</v>
      </c>
      <c r="I1920" s="3" t="s">
        <v>2054</v>
      </c>
      <c r="J1920" s="12" t="s">
        <v>3178</v>
      </c>
      <c r="K1920" s="12" t="str">
        <f t="shared" si="449"/>
        <v>Deltamethrin</v>
      </c>
      <c r="L1920" s="12" t="str">
        <f t="shared" si="450"/>
        <v>Insecticide</v>
      </c>
      <c r="M1920" s="4">
        <v>10256</v>
      </c>
      <c r="N1920" s="4">
        <v>10.26</v>
      </c>
      <c r="O1920" s="4">
        <v>232000</v>
      </c>
      <c r="P1920" s="15">
        <f t="shared" si="453"/>
        <v>22.620904836193446</v>
      </c>
      <c r="Q1920" s="10"/>
      <c r="R1920" s="10"/>
      <c r="S1920" s="10"/>
    </row>
    <row r="1921" spans="1:19" ht="22" customHeight="1" x14ac:dyDescent="0.3">
      <c r="A1921" s="5">
        <v>42911</v>
      </c>
      <c r="B1921" s="21" t="str">
        <f t="shared" si="451"/>
        <v>June, 2017</v>
      </c>
      <c r="C1921" s="21" t="str">
        <f t="shared" si="452"/>
        <v>June, 2017´</v>
      </c>
      <c r="D1921" s="6" t="s">
        <v>84</v>
      </c>
      <c r="E1921" s="6" t="s">
        <v>191</v>
      </c>
      <c r="F1921" s="6" t="s">
        <v>186</v>
      </c>
      <c r="G1921" s="6" t="s">
        <v>44</v>
      </c>
      <c r="H1921" s="6" t="s">
        <v>2055</v>
      </c>
      <c r="I1921" s="6" t="s">
        <v>2056</v>
      </c>
      <c r="J1921" s="12" t="str">
        <f t="shared" si="460"/>
        <v>2,4-Dichlorophenoxyacetic acid</v>
      </c>
      <c r="K1921" s="12" t="str">
        <f t="shared" si="449"/>
        <v>2,4-D Main</v>
      </c>
      <c r="L1921" s="12" t="str">
        <f t="shared" si="450"/>
        <v>Herbicide</v>
      </c>
      <c r="M1921" s="7">
        <v>29347</v>
      </c>
      <c r="N1921" s="7">
        <v>29.35</v>
      </c>
      <c r="O1921" s="7">
        <v>74700</v>
      </c>
      <c r="P1921" s="15">
        <f t="shared" si="453"/>
        <v>2.5454049817698574</v>
      </c>
      <c r="Q1921" s="7"/>
      <c r="R1921" s="7"/>
      <c r="S1921" s="7"/>
    </row>
    <row r="1922" spans="1:19" ht="22" customHeight="1" x14ac:dyDescent="0.3">
      <c r="A1922" s="2">
        <v>42909</v>
      </c>
      <c r="B1922" s="21" t="str">
        <f t="shared" si="451"/>
        <v>June, 2017</v>
      </c>
      <c r="C1922" s="21" t="str">
        <f t="shared" si="452"/>
        <v>June, 2017´</v>
      </c>
      <c r="D1922" s="3" t="s">
        <v>753</v>
      </c>
      <c r="E1922" s="3" t="s">
        <v>77</v>
      </c>
      <c r="F1922" s="3" t="s">
        <v>67</v>
      </c>
      <c r="G1922" s="3" t="s">
        <v>44</v>
      </c>
      <c r="H1922" s="3" t="s">
        <v>243</v>
      </c>
      <c r="I1922" s="3" t="s">
        <v>2057</v>
      </c>
      <c r="J1922" s="12" t="str">
        <f t="shared" ref="J1922" si="463">IF(ISNUMBER(SEARCH("BUTYRAMIDE",I1922)),"2,3-Dimethyl Butyramide",IF(ISNUMBER(SEARCH("FOLPET",I1922)),"Folpet",IF(ISNUMBER(SEARCH("METHYL [2-({[6- (TRIFLUOROMETHYL) PYRIDIN-2-YL] OXY} METHYL) PHENYL",I1922)),"Esther",IF(ISNUMBER(SEARCH("TEBUCONAZOL",I1922)),"Tebuconazole",IF(ISNUMBER(SEARCH("DICHLOROPHENYL",I1922)),"Dichlorophenyl Isocyanates",IF(ISNUMBER(SEARCH("CAPTAN",I1922)),"Captan",IF(ISNUMBER(SEARCH("DIMETHYLACETAMID",I1922)),"Dimethylacetamide",IF(ISNUMBER(SEARCH("AFALON",I1922)),"Linuron","FIX IT"))))))))</f>
        <v>Captan</v>
      </c>
      <c r="K1922" s="12" t="str">
        <f t="shared" ref="K1922:K1985" si="464">VLOOKUP(J1922,Q:S,2, FALSE)</f>
        <v>Captan</v>
      </c>
      <c r="L1922" s="12" t="str">
        <f t="shared" ref="L1922:L1985" si="465">VLOOKUP(K1922,R:T,2, FALSE)</f>
        <v>Fungicide</v>
      </c>
      <c r="M1922" s="4">
        <v>51880</v>
      </c>
      <c r="N1922" s="4">
        <v>51.88</v>
      </c>
      <c r="O1922" s="4">
        <v>838000</v>
      </c>
      <c r="P1922" s="15">
        <f t="shared" si="453"/>
        <v>16.152659984579799</v>
      </c>
      <c r="Q1922" s="10"/>
      <c r="R1922" s="10"/>
      <c r="S1922" s="10"/>
    </row>
    <row r="1923" spans="1:19" ht="22" customHeight="1" x14ac:dyDescent="0.3">
      <c r="A1923" s="5">
        <v>42909</v>
      </c>
      <c r="B1923" s="21" t="str">
        <f t="shared" ref="B1923:B1986" si="466">TEXT(A1923,"MMMMMMM, YYYY")</f>
        <v>June, 2017</v>
      </c>
      <c r="C1923" s="21" t="str">
        <f t="shared" ref="C1923:C1986" si="467">B1923&amp;"´"</f>
        <v>June, 2017´</v>
      </c>
      <c r="D1923" s="6" t="s">
        <v>84</v>
      </c>
      <c r="E1923" s="6" t="s">
        <v>1264</v>
      </c>
      <c r="F1923" s="6" t="s">
        <v>1267</v>
      </c>
      <c r="G1923" s="6" t="s">
        <v>44</v>
      </c>
      <c r="H1923" s="6" t="s">
        <v>1269</v>
      </c>
      <c r="I1923" s="6" t="s">
        <v>2058</v>
      </c>
      <c r="J1923" s="12" t="s">
        <v>3189</v>
      </c>
      <c r="K1923" s="12" t="str">
        <f t="shared" si="464"/>
        <v>Not Identified</v>
      </c>
      <c r="L1923" s="12" t="str">
        <f t="shared" si="465"/>
        <v>General Chemical</v>
      </c>
      <c r="M1923" s="7">
        <v>19044</v>
      </c>
      <c r="N1923" s="7">
        <v>19.04</v>
      </c>
      <c r="O1923" s="7">
        <v>807000</v>
      </c>
      <c r="P1923" s="15">
        <f t="shared" ref="P1923:P1986" si="468">O1923/M1923</f>
        <v>42.375551354757405</v>
      </c>
      <c r="Q1923" s="7"/>
      <c r="R1923" s="7"/>
      <c r="S1923" s="7"/>
    </row>
    <row r="1924" spans="1:19" ht="22" customHeight="1" x14ac:dyDescent="0.3">
      <c r="A1924" s="2">
        <v>42907</v>
      </c>
      <c r="B1924" s="21" t="str">
        <f t="shared" si="466"/>
        <v>June, 2017</v>
      </c>
      <c r="C1924" s="21" t="str">
        <f t="shared" si="467"/>
        <v>June, 2017´</v>
      </c>
      <c r="D1924" s="3" t="s">
        <v>32</v>
      </c>
      <c r="E1924" s="3" t="s">
        <v>507</v>
      </c>
      <c r="F1924" s="3" t="s">
        <v>106</v>
      </c>
      <c r="G1924" s="3" t="s">
        <v>44</v>
      </c>
      <c r="H1924" s="3" t="s">
        <v>159</v>
      </c>
      <c r="I1924" s="3" t="s">
        <v>1464</v>
      </c>
      <c r="J1924" s="12" t="str">
        <f t="shared" ref="J1924:J1926" si="469">IF(ISNUMBER(SEARCH("CARBENDAZIM",I1924)),"Carbendazim",IF(ISNUMBER(SEARCH("4-D",I1924)),"2,4-Dichlorophenoxyacetic acid",IF(ISNUMBER(SEARCH("RIDOVER",I1924)),"Glyphosate",IF(ISNUMBER(SEARCH("POQUER",I1924)),"Clethodim",IF(ISNUMBER(SEARCH("LITER",I1924)),"Imidacloprid",IF(ISNUMBER(SEARCH("PYRINEX",I1924)),"Chlorpyrifos",IF(ISNUMBER(SEARCH("ORBIT",I1924)),"Omethoate",IF(ISNUMBER(SEARCH("HEXARON",I1924)),"Diuron",IF(ISNUMBER(SEARCH("ISOPROPYLAMINE",I1924)),"Isopropylamine",IF(ISNUMBER(SEARCH("GLYPHOSATE",I1924)),"Glyphosate",IF(ISNUMBER(SEARCH("MANCOZEB",I1924)),"Mancozeb Indofil",IF(ISNUMBER(SEARCH("PARAQUAT",I1924)),"Paraquat",IF(ISNUMBER(SEARCH("CAROMAX",I1924)),"Aromatic Solvent Mixture",IF(ISNUMBER(SEARCH("BUTIRON",I1924)),"Tebuthiuron",IF(ISNUMBER(SEARCH("VORAZ",I1924)),"Methomyl",IF(ISNUMBER(SEARCH("IMIDACLOPRID",I1924)),"Imidacloprid",IF(ISNUMBER(SEARCH("2 4 D",I1924)),"2,4-Dichlorophenoxyacetic acid",IF(ISNUMBER(SEARCH("IMIDACL",I1924)),"Imidacloprid",IF(ISNUMBER(SEARCH("DIUREX",I1924)),"Diuron",IF(ISNUMBER(SEARCH("RAPEL",I1924)),"Acephate","fix it"))))))))))))))))))))</f>
        <v>Glyphosate</v>
      </c>
      <c r="K1924" s="12" t="str">
        <f t="shared" si="464"/>
        <v>Not Identified</v>
      </c>
      <c r="L1924" s="12" t="str">
        <f t="shared" si="465"/>
        <v>General Chemical</v>
      </c>
      <c r="M1924" s="4">
        <v>116100</v>
      </c>
      <c r="N1924" s="4">
        <v>116.1</v>
      </c>
      <c r="O1924" s="4">
        <v>581000</v>
      </c>
      <c r="P1924" s="15">
        <f t="shared" si="468"/>
        <v>5.0043066322136092</v>
      </c>
      <c r="Q1924" s="10"/>
      <c r="R1924" s="10"/>
      <c r="S1924" s="10"/>
    </row>
    <row r="1925" spans="1:19" ht="22" customHeight="1" x14ac:dyDescent="0.3">
      <c r="A1925" s="5">
        <v>42906</v>
      </c>
      <c r="B1925" s="21" t="str">
        <f t="shared" si="466"/>
        <v>June, 2017</v>
      </c>
      <c r="C1925" s="21" t="str">
        <f t="shared" si="467"/>
        <v>June, 2017´</v>
      </c>
      <c r="D1925" s="6" t="s">
        <v>32</v>
      </c>
      <c r="E1925" s="6" t="s">
        <v>65</v>
      </c>
      <c r="F1925" s="6" t="s">
        <v>67</v>
      </c>
      <c r="G1925" s="6" t="s">
        <v>44</v>
      </c>
      <c r="H1925" s="6" t="s">
        <v>71</v>
      </c>
      <c r="I1925" s="6" t="s">
        <v>2059</v>
      </c>
      <c r="J1925" s="12" t="s">
        <v>3120</v>
      </c>
      <c r="K1925" s="12" t="str">
        <f t="shared" si="464"/>
        <v>Jump</v>
      </c>
      <c r="L1925" s="12" t="str">
        <f t="shared" si="465"/>
        <v>Herbicide</v>
      </c>
      <c r="M1925" s="7">
        <v>143039.99</v>
      </c>
      <c r="N1925" s="7">
        <v>143.04</v>
      </c>
      <c r="O1925" s="7">
        <v>1016000</v>
      </c>
      <c r="P1925" s="15">
        <f t="shared" si="468"/>
        <v>7.1029087739729295</v>
      </c>
      <c r="Q1925" s="7"/>
      <c r="R1925" s="7"/>
      <c r="S1925" s="7"/>
    </row>
    <row r="1926" spans="1:19" ht="22" customHeight="1" x14ac:dyDescent="0.3">
      <c r="A1926" s="2">
        <v>42906</v>
      </c>
      <c r="B1926" s="21" t="str">
        <f t="shared" si="466"/>
        <v>June, 2017</v>
      </c>
      <c r="C1926" s="21" t="str">
        <f t="shared" si="467"/>
        <v>June, 2017´</v>
      </c>
      <c r="D1926" s="3" t="s">
        <v>32</v>
      </c>
      <c r="E1926" s="3" t="s">
        <v>65</v>
      </c>
      <c r="F1926" s="3" t="s">
        <v>67</v>
      </c>
      <c r="G1926" s="3" t="s">
        <v>44</v>
      </c>
      <c r="H1926" s="3" t="s">
        <v>71</v>
      </c>
      <c r="I1926" s="3" t="s">
        <v>2060</v>
      </c>
      <c r="J1926" s="12" t="str">
        <f t="shared" si="469"/>
        <v>Diuron</v>
      </c>
      <c r="K1926" s="12" t="str">
        <f t="shared" si="464"/>
        <v>Jump</v>
      </c>
      <c r="L1926" s="12" t="str">
        <f t="shared" si="465"/>
        <v>Herbicide</v>
      </c>
      <c r="M1926" s="4">
        <v>95360</v>
      </c>
      <c r="N1926" s="4">
        <v>95.36</v>
      </c>
      <c r="O1926" s="4">
        <v>678000</v>
      </c>
      <c r="P1926" s="15">
        <f t="shared" si="468"/>
        <v>7.1098993288590604</v>
      </c>
      <c r="Q1926" s="10"/>
      <c r="R1926" s="10"/>
      <c r="S1926" s="10"/>
    </row>
    <row r="1927" spans="1:19" ht="22" customHeight="1" x14ac:dyDescent="0.3">
      <c r="A1927" s="5">
        <v>42906</v>
      </c>
      <c r="B1927" s="21" t="str">
        <f t="shared" si="466"/>
        <v>June, 2017</v>
      </c>
      <c r="C1927" s="21" t="str">
        <f t="shared" si="467"/>
        <v>June, 2017´</v>
      </c>
      <c r="D1927" s="6" t="s">
        <v>32</v>
      </c>
      <c r="E1927" s="6" t="s">
        <v>77</v>
      </c>
      <c r="F1927" s="6" t="s">
        <v>67</v>
      </c>
      <c r="G1927" s="6" t="s">
        <v>44</v>
      </c>
      <c r="H1927" s="6" t="s">
        <v>243</v>
      </c>
      <c r="I1927" s="6" t="s">
        <v>2061</v>
      </c>
      <c r="J1927" s="12" t="str">
        <f t="shared" ref="J1927" si="470">IF(ISNUMBER(SEARCH("BUTYRAMIDE",I1927)),"2,3-Dimethyl Butyramide",IF(ISNUMBER(SEARCH("FOLPET",I1927)),"Folpet",IF(ISNUMBER(SEARCH("METHYL [2-({[6- (TRIFLUOROMETHYL) PYRIDIN-2-YL] OXY} METHYL) PHENYL",I1927)),"Esther",IF(ISNUMBER(SEARCH("TEBUCONAZOL",I1927)),"Tebuconazole",IF(ISNUMBER(SEARCH("DICHLOROPHENYL",I1927)),"Dichlorophenyl Isocyanates",IF(ISNUMBER(SEARCH("CAPTAN",I1927)),"Captan",IF(ISNUMBER(SEARCH("DIMETHYLACETAMID",I1927)),"Dimethylacetamide",IF(ISNUMBER(SEARCH("AFALON",I1927)),"Linuron","FIX IT"))))))))</f>
        <v>Captan</v>
      </c>
      <c r="K1927" s="12" t="str">
        <f t="shared" si="464"/>
        <v>Captan</v>
      </c>
      <c r="L1927" s="12" t="str">
        <f t="shared" si="465"/>
        <v>Fungicide</v>
      </c>
      <c r="M1927" s="7">
        <v>83008</v>
      </c>
      <c r="N1927" s="7">
        <v>83.01</v>
      </c>
      <c r="O1927" s="7">
        <v>1341000</v>
      </c>
      <c r="P1927" s="15">
        <f t="shared" si="468"/>
        <v>16.155069390902081</v>
      </c>
      <c r="Q1927" s="7"/>
      <c r="R1927" s="7"/>
      <c r="S1927" s="7"/>
    </row>
    <row r="1928" spans="1:19" ht="22" customHeight="1" x14ac:dyDescent="0.3">
      <c r="A1928" s="2">
        <v>42905</v>
      </c>
      <c r="B1928" s="21" t="str">
        <f t="shared" si="466"/>
        <v>June, 2017</v>
      </c>
      <c r="C1928" s="21" t="str">
        <f t="shared" si="467"/>
        <v>June, 2017´</v>
      </c>
      <c r="D1928" s="3" t="s">
        <v>32</v>
      </c>
      <c r="E1928" s="3" t="s">
        <v>1697</v>
      </c>
      <c r="F1928" s="3" t="s">
        <v>135</v>
      </c>
      <c r="G1928" s="3" t="s">
        <v>44</v>
      </c>
      <c r="H1928" s="3" t="s">
        <v>1700</v>
      </c>
      <c r="I1928" s="3" t="s">
        <v>2062</v>
      </c>
      <c r="J1928" s="12" t="s">
        <v>3140</v>
      </c>
      <c r="K1928" s="12" t="str">
        <f t="shared" si="464"/>
        <v>Not Identified</v>
      </c>
      <c r="L1928" s="12" t="str">
        <f t="shared" si="465"/>
        <v>General Chemical</v>
      </c>
      <c r="M1928" s="4">
        <v>54270</v>
      </c>
      <c r="N1928" s="4">
        <v>54.27</v>
      </c>
      <c r="O1928" s="4">
        <v>155000</v>
      </c>
      <c r="P1928" s="15">
        <f t="shared" si="468"/>
        <v>2.8560899207665376</v>
      </c>
      <c r="Q1928" s="10"/>
      <c r="R1928" s="10"/>
      <c r="S1928" s="10"/>
    </row>
    <row r="1929" spans="1:19" ht="22" customHeight="1" x14ac:dyDescent="0.3">
      <c r="A1929" s="5">
        <v>42905</v>
      </c>
      <c r="B1929" s="21" t="str">
        <f t="shared" si="466"/>
        <v>June, 2017</v>
      </c>
      <c r="C1929" s="21" t="str">
        <f t="shared" si="467"/>
        <v>June, 2017´</v>
      </c>
      <c r="D1929" s="6" t="s">
        <v>624</v>
      </c>
      <c r="E1929" s="6" t="s">
        <v>77</v>
      </c>
      <c r="F1929" s="6" t="s">
        <v>67</v>
      </c>
      <c r="G1929" s="6" t="s">
        <v>44</v>
      </c>
      <c r="H1929" s="6" t="s">
        <v>643</v>
      </c>
      <c r="I1929" s="6" t="s">
        <v>2063</v>
      </c>
      <c r="J1929" s="18" t="s">
        <v>3193</v>
      </c>
      <c r="K1929" s="12" t="str">
        <f t="shared" si="464"/>
        <v>Galil</v>
      </c>
      <c r="L1929" s="12" t="str">
        <f t="shared" si="465"/>
        <v>Insecticide</v>
      </c>
      <c r="M1929" s="7">
        <v>40680</v>
      </c>
      <c r="N1929" s="7">
        <v>40.68</v>
      </c>
      <c r="O1929" s="7">
        <v>918000</v>
      </c>
      <c r="P1929" s="15">
        <f t="shared" si="468"/>
        <v>22.56637168141593</v>
      </c>
      <c r="Q1929" s="7"/>
      <c r="R1929" s="7"/>
      <c r="S1929" s="7"/>
    </row>
    <row r="1930" spans="1:19" ht="22" customHeight="1" x14ac:dyDescent="0.3">
      <c r="A1930" s="2">
        <v>42903</v>
      </c>
      <c r="B1930" s="21" t="str">
        <f t="shared" si="466"/>
        <v>June, 2017</v>
      </c>
      <c r="C1930" s="21" t="str">
        <f t="shared" si="467"/>
        <v>June, 2017´</v>
      </c>
      <c r="D1930" s="3" t="s">
        <v>32</v>
      </c>
      <c r="E1930" s="3" t="s">
        <v>191</v>
      </c>
      <c r="F1930" s="3" t="s">
        <v>186</v>
      </c>
      <c r="G1930" s="3" t="s">
        <v>44</v>
      </c>
      <c r="H1930" s="3" t="s">
        <v>193</v>
      </c>
      <c r="I1930" s="3" t="s">
        <v>2064</v>
      </c>
      <c r="J1930" s="12" t="s">
        <v>3376</v>
      </c>
      <c r="K1930" s="12" t="str">
        <f t="shared" si="464"/>
        <v>Not Identified</v>
      </c>
      <c r="L1930" s="12" t="str">
        <f t="shared" si="465"/>
        <v>General Chemical</v>
      </c>
      <c r="M1930" s="4">
        <v>26400</v>
      </c>
      <c r="N1930" s="4">
        <v>26.4</v>
      </c>
      <c r="O1930" s="4">
        <v>51500</v>
      </c>
      <c r="P1930" s="15">
        <f t="shared" si="468"/>
        <v>1.9507575757575757</v>
      </c>
      <c r="Q1930" s="10"/>
      <c r="R1930" s="10"/>
      <c r="S1930" s="10"/>
    </row>
    <row r="1931" spans="1:19" ht="22" customHeight="1" x14ac:dyDescent="0.3">
      <c r="A1931" s="5">
        <v>42900</v>
      </c>
      <c r="B1931" s="21" t="str">
        <f t="shared" si="466"/>
        <v>June, 2017</v>
      </c>
      <c r="C1931" s="21" t="str">
        <f t="shared" si="467"/>
        <v>June, 2017´</v>
      </c>
      <c r="D1931" s="6" t="s">
        <v>84</v>
      </c>
      <c r="E1931" s="6" t="s">
        <v>77</v>
      </c>
      <c r="F1931" s="6" t="s">
        <v>67</v>
      </c>
      <c r="G1931" s="6" t="s">
        <v>44</v>
      </c>
      <c r="H1931" s="6" t="s">
        <v>643</v>
      </c>
      <c r="I1931" s="6" t="s">
        <v>2065</v>
      </c>
      <c r="J1931" s="18" t="s">
        <v>3193</v>
      </c>
      <c r="K1931" s="12" t="str">
        <f t="shared" si="464"/>
        <v>Galil</v>
      </c>
      <c r="L1931" s="12" t="str">
        <f t="shared" si="465"/>
        <v>Insecticide</v>
      </c>
      <c r="M1931" s="7">
        <v>68700</v>
      </c>
      <c r="N1931" s="7">
        <v>68.7</v>
      </c>
      <c r="O1931" s="7">
        <v>1551000</v>
      </c>
      <c r="P1931" s="15">
        <f t="shared" si="468"/>
        <v>22.5764192139738</v>
      </c>
      <c r="Q1931" s="7"/>
      <c r="R1931" s="7"/>
      <c r="S1931" s="7"/>
    </row>
    <row r="1932" spans="1:19" ht="22" customHeight="1" x14ac:dyDescent="0.3">
      <c r="A1932" s="2">
        <v>42900</v>
      </c>
      <c r="B1932" s="21" t="str">
        <f t="shared" si="466"/>
        <v>June, 2017</v>
      </c>
      <c r="C1932" s="21" t="str">
        <f t="shared" si="467"/>
        <v>June, 2017´</v>
      </c>
      <c r="D1932" s="3" t="s">
        <v>32</v>
      </c>
      <c r="E1932" s="3" t="s">
        <v>305</v>
      </c>
      <c r="F1932" s="3" t="s">
        <v>310</v>
      </c>
      <c r="G1932" s="3" t="s">
        <v>44</v>
      </c>
      <c r="H1932" s="3" t="s">
        <v>140</v>
      </c>
      <c r="I1932" s="3" t="s">
        <v>2066</v>
      </c>
      <c r="J1932" s="12" t="str">
        <f>IF(ISNUMBER(SEARCH("2,4 D",I1932)),"2,4-Dichlorophenoxyacetic acid",IF(ISNUMBER(SEARCH("ACIDO",I1932)),"2,4-Dichlorophenoxyacetic acid",IF(ISNUMBER(SEARCH("NAPHTHA",I1932)),"Aromatic Solvent Mixture",IF(ISNUMBER(SEARCH("DIMETHYLAMINE",I1932)),"Dimethylamine",IF(ISNUMBER(SEARCH("DIMETILAMINA",I1932)),"Dimethylamine",IF(ISNUMBER(SEARCH("JUMP",I1932)),"Diuron",IF(ISNUMBER(SEARCH("2-AMINO-2,3-DIMETHYL BUTYRAMIDE",I1932)),"Herbicide Amine Intermediate",IF(ISNUMBER(SEARCH("TEBUTHIURON",I1932)),"Tebuthiuron","FIXIT"))))))))</f>
        <v>Dimethylamine</v>
      </c>
      <c r="K1932" s="12" t="str">
        <f t="shared" si="464"/>
        <v>Not Identified</v>
      </c>
      <c r="L1932" s="12" t="str">
        <f t="shared" si="465"/>
        <v>General Chemical</v>
      </c>
      <c r="M1932" s="4">
        <v>95740</v>
      </c>
      <c r="N1932" s="4">
        <v>95.74</v>
      </c>
      <c r="O1932" s="4">
        <v>108000</v>
      </c>
      <c r="P1932" s="15">
        <f t="shared" si="468"/>
        <v>1.1280551493628577</v>
      </c>
      <c r="Q1932" s="10"/>
      <c r="R1932" s="10"/>
      <c r="S1932" s="10"/>
    </row>
    <row r="1933" spans="1:19" ht="22" customHeight="1" x14ac:dyDescent="0.3">
      <c r="A1933" s="5">
        <v>42899</v>
      </c>
      <c r="B1933" s="21" t="str">
        <f t="shared" si="466"/>
        <v>June, 2017</v>
      </c>
      <c r="C1933" s="21" t="str">
        <f t="shared" si="467"/>
        <v>June, 2017´</v>
      </c>
      <c r="D1933" s="6" t="s">
        <v>32</v>
      </c>
      <c r="E1933" s="6" t="s">
        <v>507</v>
      </c>
      <c r="F1933" s="6" t="s">
        <v>106</v>
      </c>
      <c r="G1933" s="6" t="s">
        <v>44</v>
      </c>
      <c r="H1933" s="6" t="s">
        <v>159</v>
      </c>
      <c r="I1933" s="6" t="s">
        <v>2067</v>
      </c>
      <c r="J1933" s="12" t="str">
        <f t="shared" ref="J1933:J1980" si="471">IF(ISNUMBER(SEARCH("CARBENDAZIM",I1933)),"Carbendazim",IF(ISNUMBER(SEARCH("4-D",I1933)),"2,4-Dichlorophenoxyacetic acid",IF(ISNUMBER(SEARCH("RIDOVER",I1933)),"Glyphosate",IF(ISNUMBER(SEARCH("POQUER",I1933)),"Clethodim",IF(ISNUMBER(SEARCH("LITER",I1933)),"Imidacloprid",IF(ISNUMBER(SEARCH("PYRINEX",I1933)),"Chlorpyrifos",IF(ISNUMBER(SEARCH("ORBIT",I1933)),"Omethoate",IF(ISNUMBER(SEARCH("HEXARON",I1933)),"Diuron",IF(ISNUMBER(SEARCH("ISOPROPYLAMINE",I1933)),"Isopropylamine",IF(ISNUMBER(SEARCH("GLYPHOSATE",I1933)),"Glyphosate",IF(ISNUMBER(SEARCH("MANCOZEB",I1933)),"Mancozeb Indofil",IF(ISNUMBER(SEARCH("PARAQUAT",I1933)),"Paraquat",IF(ISNUMBER(SEARCH("CAROMAX",I1933)),"Aromatic Solvent Mixture",IF(ISNUMBER(SEARCH("BUTIRON",I1933)),"Tebuthiuron",IF(ISNUMBER(SEARCH("VORAZ",I1933)),"Methomyl",IF(ISNUMBER(SEARCH("IMIDACLOPRID",I1933)),"Imidacloprid",IF(ISNUMBER(SEARCH("2 4 D",I1933)),"2,4-Dichlorophenoxyacetic acid",IF(ISNUMBER(SEARCH("IMIDACL",I1933)),"Imidacloprid",IF(ISNUMBER(SEARCH("DIUREX",I1933)),"Diuron",IF(ISNUMBER(SEARCH("RAPEL",I1933)),"Acephate","fix it"))))))))))))))))))))</f>
        <v>Glyphosate</v>
      </c>
      <c r="K1933" s="12" t="str">
        <f t="shared" si="464"/>
        <v>Not Identified</v>
      </c>
      <c r="L1933" s="12" t="str">
        <f t="shared" si="465"/>
        <v>General Chemical</v>
      </c>
      <c r="M1933" s="7">
        <v>116100</v>
      </c>
      <c r="N1933" s="7">
        <v>116.1</v>
      </c>
      <c r="O1933" s="7">
        <v>581000</v>
      </c>
      <c r="P1933" s="15">
        <f t="shared" si="468"/>
        <v>5.0043066322136092</v>
      </c>
      <c r="Q1933" s="7"/>
      <c r="R1933" s="7"/>
      <c r="S1933" s="7"/>
    </row>
    <row r="1934" spans="1:19" ht="22" customHeight="1" x14ac:dyDescent="0.3">
      <c r="A1934" s="2">
        <v>42899</v>
      </c>
      <c r="B1934" s="21" t="str">
        <f t="shared" si="466"/>
        <v>June, 2017</v>
      </c>
      <c r="C1934" s="21" t="str">
        <f t="shared" si="467"/>
        <v>June, 2017´</v>
      </c>
      <c r="D1934" s="3" t="s">
        <v>32</v>
      </c>
      <c r="E1934" s="3" t="s">
        <v>507</v>
      </c>
      <c r="F1934" s="3" t="s">
        <v>106</v>
      </c>
      <c r="G1934" s="3" t="s">
        <v>44</v>
      </c>
      <c r="H1934" s="3" t="s">
        <v>159</v>
      </c>
      <c r="I1934" s="3" t="s">
        <v>2068</v>
      </c>
      <c r="J1934" s="12" t="str">
        <f t="shared" si="471"/>
        <v>Glyphosate</v>
      </c>
      <c r="K1934" s="12" t="str">
        <f t="shared" si="464"/>
        <v>Not Identified</v>
      </c>
      <c r="L1934" s="12" t="str">
        <f t="shared" si="465"/>
        <v>General Chemical</v>
      </c>
      <c r="M1934" s="4">
        <v>116100</v>
      </c>
      <c r="N1934" s="4">
        <v>116.1</v>
      </c>
      <c r="O1934" s="4">
        <v>581000</v>
      </c>
      <c r="P1934" s="15">
        <f t="shared" si="468"/>
        <v>5.0043066322136092</v>
      </c>
      <c r="Q1934" s="10"/>
      <c r="R1934" s="10"/>
      <c r="S1934" s="10"/>
    </row>
    <row r="1935" spans="1:19" ht="22" customHeight="1" x14ac:dyDescent="0.3">
      <c r="A1935" s="5">
        <v>42896</v>
      </c>
      <c r="B1935" s="21" t="str">
        <f t="shared" si="466"/>
        <v>June, 2017</v>
      </c>
      <c r="C1935" s="21" t="str">
        <f t="shared" si="467"/>
        <v>June, 2017´</v>
      </c>
      <c r="D1935" s="6" t="s">
        <v>32</v>
      </c>
      <c r="E1935" s="6" t="s">
        <v>65</v>
      </c>
      <c r="F1935" s="6" t="s">
        <v>67</v>
      </c>
      <c r="G1935" s="6" t="s">
        <v>44</v>
      </c>
      <c r="H1935" s="6" t="s">
        <v>71</v>
      </c>
      <c r="I1935" s="6" t="s">
        <v>2069</v>
      </c>
      <c r="J1935" s="12" t="s">
        <v>3120</v>
      </c>
      <c r="K1935" s="12" t="str">
        <f t="shared" si="464"/>
        <v>Jump</v>
      </c>
      <c r="L1935" s="12" t="str">
        <f t="shared" si="465"/>
        <v>Herbicide</v>
      </c>
      <c r="M1935" s="7">
        <v>22348</v>
      </c>
      <c r="N1935" s="7">
        <v>22.35</v>
      </c>
      <c r="O1935" s="7">
        <v>159000</v>
      </c>
      <c r="P1935" s="15">
        <f t="shared" si="468"/>
        <v>7.1147306246643991</v>
      </c>
      <c r="Q1935" s="7"/>
      <c r="R1935" s="7"/>
      <c r="S1935" s="7"/>
    </row>
    <row r="1936" spans="1:19" ht="22" customHeight="1" x14ac:dyDescent="0.3">
      <c r="A1936" s="2">
        <v>42896</v>
      </c>
      <c r="B1936" s="21" t="str">
        <f t="shared" si="466"/>
        <v>June, 2017</v>
      </c>
      <c r="C1936" s="21" t="str">
        <f t="shared" si="467"/>
        <v>June, 2017´</v>
      </c>
      <c r="D1936" s="3" t="s">
        <v>84</v>
      </c>
      <c r="E1936" s="3" t="s">
        <v>77</v>
      </c>
      <c r="F1936" s="3" t="s">
        <v>67</v>
      </c>
      <c r="G1936" s="3" t="s">
        <v>44</v>
      </c>
      <c r="H1936" s="3" t="s">
        <v>643</v>
      </c>
      <c r="I1936" s="3" t="s">
        <v>2070</v>
      </c>
      <c r="J1936" s="18" t="s">
        <v>3193</v>
      </c>
      <c r="K1936" s="12" t="str">
        <f t="shared" si="464"/>
        <v>Galil</v>
      </c>
      <c r="L1936" s="12" t="str">
        <f t="shared" si="465"/>
        <v>Insecticide</v>
      </c>
      <c r="M1936" s="4">
        <v>144270</v>
      </c>
      <c r="N1936" s="4">
        <v>144.27000000000001</v>
      </c>
      <c r="O1936" s="4">
        <v>3257000</v>
      </c>
      <c r="P1936" s="15">
        <f t="shared" si="468"/>
        <v>22.57572606917585</v>
      </c>
      <c r="Q1936" s="10"/>
      <c r="R1936" s="10"/>
      <c r="S1936" s="10"/>
    </row>
    <row r="1937" spans="1:19" ht="22" customHeight="1" x14ac:dyDescent="0.3">
      <c r="A1937" s="5">
        <v>42896</v>
      </c>
      <c r="B1937" s="21" t="str">
        <f t="shared" si="466"/>
        <v>June, 2017</v>
      </c>
      <c r="C1937" s="21" t="str">
        <f t="shared" si="467"/>
        <v>June, 2017´</v>
      </c>
      <c r="D1937" s="6" t="s">
        <v>84</v>
      </c>
      <c r="E1937" s="6" t="s">
        <v>65</v>
      </c>
      <c r="F1937" s="6" t="s">
        <v>67</v>
      </c>
      <c r="G1937" s="6" t="s">
        <v>44</v>
      </c>
      <c r="H1937" s="6" t="s">
        <v>73</v>
      </c>
      <c r="I1937" s="6" t="s">
        <v>2071</v>
      </c>
      <c r="J1937" s="12" t="str">
        <f t="shared" si="471"/>
        <v>Clethodim</v>
      </c>
      <c r="K1937" s="12" t="str">
        <f t="shared" si="464"/>
        <v>Platinum</v>
      </c>
      <c r="L1937" s="12" t="str">
        <f t="shared" si="465"/>
        <v>Herbicide</v>
      </c>
      <c r="M1937" s="7">
        <v>85690</v>
      </c>
      <c r="N1937" s="7">
        <v>85.69</v>
      </c>
      <c r="O1937" s="7">
        <v>609000</v>
      </c>
      <c r="P1937" s="15">
        <f t="shared" si="468"/>
        <v>7.107013653868596</v>
      </c>
      <c r="Q1937" s="7"/>
      <c r="R1937" s="7"/>
      <c r="S1937" s="7"/>
    </row>
    <row r="1938" spans="1:19" ht="22" customHeight="1" x14ac:dyDescent="0.3">
      <c r="A1938" s="2">
        <v>42896</v>
      </c>
      <c r="B1938" s="21" t="str">
        <f t="shared" si="466"/>
        <v>June, 2017</v>
      </c>
      <c r="C1938" s="21" t="str">
        <f t="shared" si="467"/>
        <v>June, 2017´</v>
      </c>
      <c r="D1938" s="3" t="s">
        <v>32</v>
      </c>
      <c r="E1938" s="3" t="s">
        <v>166</v>
      </c>
      <c r="F1938" s="3" t="s">
        <v>60</v>
      </c>
      <c r="G1938" s="3" t="s">
        <v>44</v>
      </c>
      <c r="H1938" s="3" t="s">
        <v>251</v>
      </c>
      <c r="I1938" s="3" t="s">
        <v>2072</v>
      </c>
      <c r="J1938" s="12" t="str">
        <f>IF(ISNUMBER(SEARCH("BUTYRAMIDE",I1938)),"2,3-Dimethyl Butyramide",IF(ISNUMBER(SEARCH("FOLPET",I1938)),"Folpet",IF(ISNUMBER(SEARCH("METHYL [2-({[6- (TRIFLUOROMETHYL) PYRIDIN-2-YL] OXY} METHYL) PHENYL",I1938)),"Esther",IF(ISNUMBER(SEARCH("TEBUCONAZOL",I1938)),"Tebuconazole",IF(ISNUMBER(SEARCH("DICHLOROPHENYL",I1938)),"Dichlorophenyl Isocyanates",IF(ISNUMBER(SEARCH("CAPTAN",I1938)),"Captan",IF(ISNUMBER(SEARCH("DIMETHYLACETAMID",I1938)),"Dimethylacetamide",IF(ISNUMBER(SEARCH("AFALON",I1938)),"Linuron","FIX IT"))))))))</f>
        <v>Dimethylacetamide</v>
      </c>
      <c r="K1938" s="12" t="str">
        <f t="shared" si="464"/>
        <v>Not Identified</v>
      </c>
      <c r="L1938" s="12" t="str">
        <f t="shared" si="465"/>
        <v>General Chemical</v>
      </c>
      <c r="M1938" s="4">
        <v>24510</v>
      </c>
      <c r="N1938" s="4">
        <v>24.51</v>
      </c>
      <c r="O1938" s="4">
        <v>155000</v>
      </c>
      <c r="P1938" s="15">
        <f t="shared" si="468"/>
        <v>6.323949408404733</v>
      </c>
      <c r="Q1938" s="10"/>
      <c r="R1938" s="10"/>
      <c r="S1938" s="10"/>
    </row>
    <row r="1939" spans="1:19" ht="22" customHeight="1" x14ac:dyDescent="0.3">
      <c r="A1939" s="5">
        <v>42896</v>
      </c>
      <c r="B1939" s="21" t="str">
        <f t="shared" si="466"/>
        <v>June, 2017</v>
      </c>
      <c r="C1939" s="21" t="str">
        <f t="shared" si="467"/>
        <v>June, 2017´</v>
      </c>
      <c r="D1939" s="6" t="s">
        <v>84</v>
      </c>
      <c r="E1939" s="6" t="s">
        <v>65</v>
      </c>
      <c r="F1939" s="6" t="s">
        <v>67</v>
      </c>
      <c r="G1939" s="6" t="s">
        <v>44</v>
      </c>
      <c r="H1939" s="6" t="s">
        <v>73</v>
      </c>
      <c r="I1939" s="6" t="s">
        <v>1508</v>
      </c>
      <c r="J1939" s="12" t="str">
        <f t="shared" si="471"/>
        <v>Tebuthiuron</v>
      </c>
      <c r="K1939" s="12" t="str">
        <f t="shared" si="464"/>
        <v>Butiron</v>
      </c>
      <c r="L1939" s="12" t="str">
        <f t="shared" si="465"/>
        <v>Herbicide</v>
      </c>
      <c r="M1939" s="7">
        <v>56910</v>
      </c>
      <c r="N1939" s="7">
        <v>56.91</v>
      </c>
      <c r="O1939" s="7">
        <v>404000</v>
      </c>
      <c r="P1939" s="15">
        <f t="shared" si="468"/>
        <v>7.0989281321384645</v>
      </c>
      <c r="Q1939" s="7"/>
      <c r="R1939" s="7"/>
      <c r="S1939" s="7"/>
    </row>
    <row r="1940" spans="1:19" ht="22" customHeight="1" x14ac:dyDescent="0.3">
      <c r="A1940" s="2">
        <v>42896</v>
      </c>
      <c r="B1940" s="21" t="str">
        <f t="shared" si="466"/>
        <v>June, 2017</v>
      </c>
      <c r="C1940" s="21" t="str">
        <f t="shared" si="467"/>
        <v>June, 2017´</v>
      </c>
      <c r="D1940" s="3" t="s">
        <v>84</v>
      </c>
      <c r="E1940" s="3" t="s">
        <v>77</v>
      </c>
      <c r="F1940" s="3" t="s">
        <v>67</v>
      </c>
      <c r="G1940" s="3" t="s">
        <v>44</v>
      </c>
      <c r="H1940" s="3" t="s">
        <v>231</v>
      </c>
      <c r="I1940" s="19" t="s">
        <v>2073</v>
      </c>
      <c r="J1940" s="12" t="s">
        <v>3223</v>
      </c>
      <c r="K1940" s="12" t="str">
        <f t="shared" si="464"/>
        <v>Ardent</v>
      </c>
      <c r="L1940" s="12" t="str">
        <f t="shared" si="465"/>
        <v>Fungicide</v>
      </c>
      <c r="M1940" s="4">
        <v>17400</v>
      </c>
      <c r="N1940" s="4">
        <v>17.399999999999999</v>
      </c>
      <c r="O1940" s="4">
        <v>224000</v>
      </c>
      <c r="P1940" s="15">
        <f t="shared" si="468"/>
        <v>12.873563218390805</v>
      </c>
      <c r="Q1940" s="10"/>
      <c r="R1940" s="10"/>
      <c r="S1940" s="10"/>
    </row>
    <row r="1941" spans="1:19" ht="22" customHeight="1" x14ac:dyDescent="0.3">
      <c r="A1941" s="5">
        <v>42896</v>
      </c>
      <c r="B1941" s="21" t="str">
        <f t="shared" si="466"/>
        <v>June, 2017</v>
      </c>
      <c r="C1941" s="21" t="str">
        <f t="shared" si="467"/>
        <v>June, 2017´</v>
      </c>
      <c r="D1941" s="6" t="s">
        <v>84</v>
      </c>
      <c r="E1941" s="6" t="s">
        <v>77</v>
      </c>
      <c r="F1941" s="6" t="s">
        <v>67</v>
      </c>
      <c r="G1941" s="6" t="s">
        <v>44</v>
      </c>
      <c r="H1941" s="6" t="s">
        <v>643</v>
      </c>
      <c r="I1941" s="6" t="s">
        <v>2074</v>
      </c>
      <c r="J1941" s="12" t="str">
        <f t="shared" si="471"/>
        <v>Methomyl</v>
      </c>
      <c r="K1941" s="12" t="str">
        <f t="shared" si="464"/>
        <v>Voraz</v>
      </c>
      <c r="L1941" s="12" t="str">
        <f t="shared" si="465"/>
        <v>Insecticide</v>
      </c>
      <c r="M1941" s="7">
        <v>39600</v>
      </c>
      <c r="N1941" s="7">
        <v>39.6</v>
      </c>
      <c r="O1941" s="7">
        <v>894000</v>
      </c>
      <c r="P1941" s="15">
        <f t="shared" si="468"/>
        <v>22.575757575757574</v>
      </c>
      <c r="Q1941" s="7"/>
      <c r="R1941" s="7"/>
      <c r="S1941" s="7"/>
    </row>
    <row r="1942" spans="1:19" ht="22" customHeight="1" x14ac:dyDescent="0.3">
      <c r="A1942" s="2">
        <v>42896</v>
      </c>
      <c r="B1942" s="21" t="str">
        <f t="shared" si="466"/>
        <v>June, 2017</v>
      </c>
      <c r="C1942" s="21" t="str">
        <f t="shared" si="467"/>
        <v>June, 2017´</v>
      </c>
      <c r="D1942" s="3" t="s">
        <v>84</v>
      </c>
      <c r="E1942" s="3" t="s">
        <v>65</v>
      </c>
      <c r="F1942" s="3" t="s">
        <v>67</v>
      </c>
      <c r="G1942" s="3" t="s">
        <v>44</v>
      </c>
      <c r="H1942" s="3" t="s">
        <v>73</v>
      </c>
      <c r="I1942" s="3" t="s">
        <v>2075</v>
      </c>
      <c r="J1942" s="12" t="str">
        <f t="shared" si="471"/>
        <v>Clethodim</v>
      </c>
      <c r="K1942" s="12" t="str">
        <f t="shared" si="464"/>
        <v>Platinum</v>
      </c>
      <c r="L1942" s="12" t="str">
        <f t="shared" si="465"/>
        <v>Herbicide</v>
      </c>
      <c r="M1942" s="4">
        <v>137104</v>
      </c>
      <c r="N1942" s="4">
        <v>137.1</v>
      </c>
      <c r="O1942" s="4">
        <v>974000</v>
      </c>
      <c r="P1942" s="15">
        <f t="shared" si="468"/>
        <v>7.1040961605788304</v>
      </c>
      <c r="Q1942" s="10"/>
      <c r="R1942" s="10"/>
      <c r="S1942" s="10"/>
    </row>
    <row r="1943" spans="1:19" ht="22" customHeight="1" x14ac:dyDescent="0.3">
      <c r="A1943" s="5">
        <v>42896</v>
      </c>
      <c r="B1943" s="21" t="str">
        <f t="shared" si="466"/>
        <v>June, 2017</v>
      </c>
      <c r="C1943" s="21" t="str">
        <f t="shared" si="467"/>
        <v>June, 2017´</v>
      </c>
      <c r="D1943" s="6" t="s">
        <v>84</v>
      </c>
      <c r="E1943" s="6" t="s">
        <v>65</v>
      </c>
      <c r="F1943" s="6" t="s">
        <v>67</v>
      </c>
      <c r="G1943" s="6" t="s">
        <v>44</v>
      </c>
      <c r="H1943" s="6" t="s">
        <v>73</v>
      </c>
      <c r="I1943" s="6" t="s">
        <v>2076</v>
      </c>
      <c r="J1943" s="12" t="str">
        <f t="shared" ref="J1943" si="472">IF(ISNUMBER(SEARCH("BUTYRAMIDE",I1943)),"2,3-Dimethyl Butyramide",IF(ISNUMBER(SEARCH("FOLPET",I1943)),"Folpet",IF(ISNUMBER(SEARCH("METHYL [2-({[6- (TRIFLUOROMETHYL) PYRIDIN-2-YL] OXY} METHYL) PHENYL",I1943)),"Esther",IF(ISNUMBER(SEARCH("TEBUCONAZOL",I1943)),"Tebuconazole",IF(ISNUMBER(SEARCH("DICHLOROPHENYL",I1943)),"Dichlorophenyl Isocyanates",IF(ISNUMBER(SEARCH("CAPTAN",I1943)),"Captan",IF(ISNUMBER(SEARCH("DIMETHYLACETAMID",I1943)),"Dimethylacetamide",IF(ISNUMBER(SEARCH("AFALON",I1943)),"Linuron","FIX IT"))))))))</f>
        <v>Linuron</v>
      </c>
      <c r="K1943" s="12" t="str">
        <f t="shared" si="464"/>
        <v>Afalon</v>
      </c>
      <c r="L1943" s="12" t="str">
        <f t="shared" si="465"/>
        <v>Herbicide</v>
      </c>
      <c r="M1943" s="7">
        <v>40180</v>
      </c>
      <c r="N1943" s="7">
        <v>40.18</v>
      </c>
      <c r="O1943" s="7">
        <v>285000</v>
      </c>
      <c r="P1943" s="15">
        <f t="shared" si="468"/>
        <v>7.0930811348929819</v>
      </c>
      <c r="Q1943" s="7"/>
      <c r="R1943" s="7"/>
      <c r="S1943" s="7"/>
    </row>
    <row r="1944" spans="1:19" ht="22" customHeight="1" x14ac:dyDescent="0.3">
      <c r="A1944" s="2">
        <v>42896</v>
      </c>
      <c r="B1944" s="21" t="str">
        <f t="shared" si="466"/>
        <v>June, 2017</v>
      </c>
      <c r="C1944" s="21" t="str">
        <f t="shared" si="467"/>
        <v>June, 2017´</v>
      </c>
      <c r="D1944" s="3" t="s">
        <v>32</v>
      </c>
      <c r="E1944" s="3" t="s">
        <v>77</v>
      </c>
      <c r="F1944" s="3" t="s">
        <v>67</v>
      </c>
      <c r="G1944" s="3" t="s">
        <v>44</v>
      </c>
      <c r="H1944" s="3" t="s">
        <v>231</v>
      </c>
      <c r="I1944" s="19" t="s">
        <v>2077</v>
      </c>
      <c r="J1944" s="12" t="s">
        <v>3229</v>
      </c>
      <c r="K1944" s="12" t="str">
        <f t="shared" si="464"/>
        <v>Sphinx</v>
      </c>
      <c r="L1944" s="12" t="str">
        <f t="shared" si="465"/>
        <v>Fungicide</v>
      </c>
      <c r="M1944" s="4">
        <v>13680</v>
      </c>
      <c r="N1944" s="4">
        <v>13.68</v>
      </c>
      <c r="O1944" s="4">
        <v>176000</v>
      </c>
      <c r="P1944" s="15">
        <f t="shared" si="468"/>
        <v>12.865497076023392</v>
      </c>
      <c r="Q1944" s="10"/>
      <c r="R1944" s="10"/>
      <c r="S1944" s="10"/>
    </row>
    <row r="1945" spans="1:19" ht="22" customHeight="1" x14ac:dyDescent="0.3">
      <c r="A1945" s="5">
        <v>42896</v>
      </c>
      <c r="B1945" s="21" t="str">
        <f t="shared" si="466"/>
        <v>June, 2017</v>
      </c>
      <c r="C1945" s="21" t="str">
        <f t="shared" si="467"/>
        <v>June, 2017´</v>
      </c>
      <c r="D1945" s="6" t="s">
        <v>84</v>
      </c>
      <c r="E1945" s="6" t="s">
        <v>65</v>
      </c>
      <c r="F1945" s="6" t="s">
        <v>67</v>
      </c>
      <c r="G1945" s="6" t="s">
        <v>44</v>
      </c>
      <c r="H1945" s="6" t="s">
        <v>73</v>
      </c>
      <c r="I1945" s="6" t="s">
        <v>1079</v>
      </c>
      <c r="J1945" s="12" t="str">
        <f t="shared" ref="J1945:J1947" si="473">IF(ISNUMBER(SEARCH("DMS",I1945)),"Dimethyl Sulfate",IF(ISNUMBER(SEARCH("2,4-XILIDIN",I1945)),"2,4-Xylidine",IF(ISNUMBER(SEARCH("GALIGAN",I1945)),"Oxyfluorfen",IF(ISNUMBER(SEARCH("DIMETHYLAMINE",I1945)),"Dimethylamine",IF(ISNUMBER(SEARCH("ORTHOFORMATE",I1945)),"Trimethyl orthoformate",IF(ISNUMBER(SEARCH("NOVALURON",I1945)),"Novaluron",IF(ISNUMBER(SEARCH("DIMETHYL SULPHATE",I1945)),"Dimethyl Sulphate",IF(ISNUMBER(SEARCH("ALTAPYNE",I1945)),"Acid Based Co-Emulsifier",IF(ISNUMBER(SEARCH("METHANESULFONYL",I1945)),"Methanesulfonyl chloride",IF(ISNUMBER(SEARCH("METHYL FORMATE",I1945)),"Methanoate",IF(ISNUMBER(SEARCH("FLUEN",I1945)),"Fluensulfone","FIX IT")))))))))))</f>
        <v>Oxyfluorfen</v>
      </c>
      <c r="K1945" s="12" t="str">
        <f t="shared" si="464"/>
        <v>Galigan 240 EC</v>
      </c>
      <c r="L1945" s="12" t="str">
        <f t="shared" si="465"/>
        <v>Herbicide</v>
      </c>
      <c r="M1945" s="7">
        <v>17618</v>
      </c>
      <c r="N1945" s="7">
        <v>17.62</v>
      </c>
      <c r="O1945" s="7">
        <v>125000</v>
      </c>
      <c r="P1945" s="15">
        <f t="shared" si="468"/>
        <v>7.0950164604381882</v>
      </c>
      <c r="Q1945" s="7"/>
      <c r="R1945" s="7"/>
      <c r="S1945" s="7"/>
    </row>
    <row r="1946" spans="1:19" ht="22" customHeight="1" x14ac:dyDescent="0.3">
      <c r="A1946" s="2">
        <v>42896</v>
      </c>
      <c r="B1946" s="21" t="str">
        <f t="shared" si="466"/>
        <v>June, 2017</v>
      </c>
      <c r="C1946" s="21" t="str">
        <f t="shared" si="467"/>
        <v>June, 2017´</v>
      </c>
      <c r="D1946" s="3" t="s">
        <v>32</v>
      </c>
      <c r="E1946" s="3" t="s">
        <v>77</v>
      </c>
      <c r="F1946" s="3" t="s">
        <v>67</v>
      </c>
      <c r="G1946" s="3" t="s">
        <v>44</v>
      </c>
      <c r="H1946" s="3" t="s">
        <v>241</v>
      </c>
      <c r="I1946" s="3" t="s">
        <v>1258</v>
      </c>
      <c r="J1946" s="12" t="str">
        <f>IF(ISNUMBER(SEARCH("BUTYRAMIDE",I1946)),"2,3-Dimethyl Butyramide",IF(ISNUMBER(SEARCH("FOLPET",I1946)),"Folpet",IF(ISNUMBER(SEARCH("METHYL [2-({[6- (TRIFLUOROMETHYL) PYRIDIN-2-YL] OXY} METHYL) PHENYL",I1946)),"Esther",IF(ISNUMBER(SEARCH("TEBUCONAZOL",I1946)),"Tebuconazole",IF(ISNUMBER(SEARCH("DICHLOROPHENYL",I1946)),"Dichlorophenyl Isocyanates",IF(ISNUMBER(SEARCH("CAPTAN",I1946)),"Captan",IF(ISNUMBER(SEARCH("DIMETHYLACETAMID",I1946)),"Dimethylacetamide",IF(ISNUMBER(SEARCH("AFALON",I1946)),"Linuron","FIX IT"))))))))</f>
        <v>Captan</v>
      </c>
      <c r="K1946" s="12" t="str">
        <f t="shared" si="464"/>
        <v>Captan</v>
      </c>
      <c r="L1946" s="12" t="str">
        <f t="shared" si="465"/>
        <v>Fungicide</v>
      </c>
      <c r="M1946" s="4">
        <v>38910</v>
      </c>
      <c r="N1946" s="4">
        <v>38.909999999999997</v>
      </c>
      <c r="O1946" s="4">
        <v>187000</v>
      </c>
      <c r="P1946" s="15">
        <f t="shared" si="468"/>
        <v>4.8059624775122076</v>
      </c>
      <c r="Q1946" s="10"/>
      <c r="R1946" s="10"/>
      <c r="S1946" s="10"/>
    </row>
    <row r="1947" spans="1:19" ht="22" customHeight="1" x14ac:dyDescent="0.3">
      <c r="A1947" s="5">
        <v>42894</v>
      </c>
      <c r="B1947" s="21" t="str">
        <f t="shared" si="466"/>
        <v>June, 2017</v>
      </c>
      <c r="C1947" s="21" t="str">
        <f t="shared" si="467"/>
        <v>June, 2017´</v>
      </c>
      <c r="D1947" s="6" t="s">
        <v>84</v>
      </c>
      <c r="E1947" s="6" t="s">
        <v>87</v>
      </c>
      <c r="F1947" s="6" t="s">
        <v>106</v>
      </c>
      <c r="G1947" s="6" t="s">
        <v>44</v>
      </c>
      <c r="H1947" s="6" t="s">
        <v>92</v>
      </c>
      <c r="I1947" s="6" t="s">
        <v>2078</v>
      </c>
      <c r="J1947" s="12" t="str">
        <f t="shared" si="473"/>
        <v>Trimethyl orthoformate</v>
      </c>
      <c r="K1947" s="12" t="str">
        <f t="shared" si="464"/>
        <v>Not Identified</v>
      </c>
      <c r="L1947" s="12" t="str">
        <f t="shared" si="465"/>
        <v>General Chemical</v>
      </c>
      <c r="M1947" s="7">
        <v>16760</v>
      </c>
      <c r="N1947" s="7">
        <v>16.760000000000002</v>
      </c>
      <c r="O1947" s="7">
        <v>72600</v>
      </c>
      <c r="P1947" s="15">
        <f t="shared" si="468"/>
        <v>4.3317422434367545</v>
      </c>
      <c r="Q1947" s="7"/>
      <c r="R1947" s="7"/>
      <c r="S1947" s="7"/>
    </row>
    <row r="1948" spans="1:19" ht="22" customHeight="1" x14ac:dyDescent="0.3">
      <c r="A1948" s="2">
        <v>42892</v>
      </c>
      <c r="B1948" s="21" t="str">
        <f t="shared" si="466"/>
        <v>June, 2017</v>
      </c>
      <c r="C1948" s="21" t="str">
        <f t="shared" si="467"/>
        <v>June, 2017´</v>
      </c>
      <c r="D1948" s="3" t="s">
        <v>32</v>
      </c>
      <c r="E1948" s="3" t="s">
        <v>305</v>
      </c>
      <c r="F1948" s="3" t="s">
        <v>310</v>
      </c>
      <c r="G1948" s="3" t="s">
        <v>44</v>
      </c>
      <c r="H1948" s="3" t="s">
        <v>140</v>
      </c>
      <c r="I1948" s="3" t="s">
        <v>2079</v>
      </c>
      <c r="J1948" s="12" t="str">
        <f t="shared" ref="J1948" si="474">IF(ISNUMBER(SEARCH("2,4 D",I1948)),"2,4-Dichlorophenoxyacetic acid",IF(ISNUMBER(SEARCH("ACIDO",I1948)),"2,4-Dichlorophenoxyacetic acid",IF(ISNUMBER(SEARCH("NAPHTHA",I1948)),"Aromatic Solvent Mixture",IF(ISNUMBER(SEARCH("DIMETHYLAMINE",I1948)),"Dimethylamine",IF(ISNUMBER(SEARCH("DIMETILAMINA",I1948)),"Dimethylamine",IF(ISNUMBER(SEARCH("JUMP",I1948)),"Diuron",IF(ISNUMBER(SEARCH("2-AMINO-2,3-DIMETHYL BUTYRAMIDE",I1948)),"Herbicide Amine Intermediate",IF(ISNUMBER(SEARCH("TEBUTHIURON",I1948)),"Tebuthiuron","FIXIT"))))))))</f>
        <v>Dimethylamine</v>
      </c>
      <c r="K1948" s="12" t="str">
        <f t="shared" si="464"/>
        <v>Not Identified</v>
      </c>
      <c r="L1948" s="12" t="str">
        <f t="shared" si="465"/>
        <v>General Chemical</v>
      </c>
      <c r="M1948" s="4">
        <v>38520</v>
      </c>
      <c r="N1948" s="4">
        <v>38.520000000000003</v>
      </c>
      <c r="O1948" s="4">
        <v>43300</v>
      </c>
      <c r="P1948" s="15">
        <f t="shared" si="468"/>
        <v>1.1240913811007269</v>
      </c>
      <c r="Q1948" s="10"/>
      <c r="R1948" s="10"/>
      <c r="S1948" s="10"/>
    </row>
    <row r="1949" spans="1:19" ht="22" customHeight="1" x14ac:dyDescent="0.3">
      <c r="A1949" s="5">
        <v>42890</v>
      </c>
      <c r="B1949" s="21" t="str">
        <f t="shared" si="466"/>
        <v>June, 2017</v>
      </c>
      <c r="C1949" s="21" t="str">
        <f t="shared" si="467"/>
        <v>June, 2017´</v>
      </c>
      <c r="D1949" s="6" t="s">
        <v>32</v>
      </c>
      <c r="E1949" s="6" t="s">
        <v>35</v>
      </c>
      <c r="F1949" s="6" t="s">
        <v>40</v>
      </c>
      <c r="G1949" s="6" t="s">
        <v>44</v>
      </c>
      <c r="H1949" s="6" t="s">
        <v>2080</v>
      </c>
      <c r="I1949" s="6" t="s">
        <v>1458</v>
      </c>
      <c r="J1949" s="12" t="str">
        <f t="shared" si="471"/>
        <v>2,4-Dichlorophenoxyacetic acid</v>
      </c>
      <c r="K1949" s="12" t="str">
        <f t="shared" si="464"/>
        <v>2,4-D Main</v>
      </c>
      <c r="L1949" s="12" t="str">
        <f t="shared" si="465"/>
        <v>Herbicide</v>
      </c>
      <c r="M1949" s="7">
        <v>185520</v>
      </c>
      <c r="N1949" s="7">
        <v>185.52</v>
      </c>
      <c r="O1949" s="6" t="s">
        <v>49</v>
      </c>
      <c r="P1949" s="15" t="e">
        <f t="shared" si="468"/>
        <v>#VALUE!</v>
      </c>
      <c r="Q1949" s="7"/>
      <c r="R1949" s="7"/>
      <c r="S1949" s="7"/>
    </row>
    <row r="1950" spans="1:19" ht="22" customHeight="1" x14ac:dyDescent="0.3">
      <c r="A1950" s="2">
        <v>42887</v>
      </c>
      <c r="B1950" s="21" t="str">
        <f t="shared" si="466"/>
        <v>June, 2017</v>
      </c>
      <c r="C1950" s="21" t="str">
        <f t="shared" si="467"/>
        <v>June, 2017´</v>
      </c>
      <c r="D1950" s="3" t="s">
        <v>84</v>
      </c>
      <c r="E1950" s="3" t="s">
        <v>65</v>
      </c>
      <c r="F1950" s="3" t="s">
        <v>227</v>
      </c>
      <c r="G1950" s="3" t="s">
        <v>44</v>
      </c>
      <c r="H1950" s="3" t="s">
        <v>73</v>
      </c>
      <c r="I1950" s="3" t="s">
        <v>1904</v>
      </c>
      <c r="J1950" s="12" t="str">
        <f t="shared" si="471"/>
        <v>Tebuthiuron</v>
      </c>
      <c r="K1950" s="12" t="str">
        <f t="shared" si="464"/>
        <v>Butiron</v>
      </c>
      <c r="L1950" s="12" t="str">
        <f t="shared" si="465"/>
        <v>Herbicide</v>
      </c>
      <c r="M1950" s="4">
        <v>132789.99</v>
      </c>
      <c r="N1950" s="4">
        <v>132.79</v>
      </c>
      <c r="O1950" s="4">
        <v>943000</v>
      </c>
      <c r="P1950" s="15">
        <f t="shared" si="468"/>
        <v>7.1014388961095642</v>
      </c>
      <c r="Q1950" s="10"/>
      <c r="R1950" s="10"/>
      <c r="S1950" s="10"/>
    </row>
    <row r="1951" spans="1:19" ht="22" customHeight="1" x14ac:dyDescent="0.3">
      <c r="A1951" s="5">
        <v>42887</v>
      </c>
      <c r="B1951" s="21" t="str">
        <f t="shared" si="466"/>
        <v>June, 2017</v>
      </c>
      <c r="C1951" s="21" t="str">
        <f t="shared" si="467"/>
        <v>June, 2017´</v>
      </c>
      <c r="D1951" s="6" t="s">
        <v>84</v>
      </c>
      <c r="E1951" s="6" t="s">
        <v>65</v>
      </c>
      <c r="F1951" s="6" t="s">
        <v>227</v>
      </c>
      <c r="G1951" s="6" t="s">
        <v>44</v>
      </c>
      <c r="H1951" s="6" t="s">
        <v>73</v>
      </c>
      <c r="I1951" s="6" t="s">
        <v>2081</v>
      </c>
      <c r="J1951" s="12" t="str">
        <f t="shared" si="471"/>
        <v>Tebuthiuron</v>
      </c>
      <c r="K1951" s="12" t="str">
        <f t="shared" si="464"/>
        <v>Butiron</v>
      </c>
      <c r="L1951" s="12" t="str">
        <f t="shared" si="465"/>
        <v>Herbicide</v>
      </c>
      <c r="M1951" s="7">
        <v>75880</v>
      </c>
      <c r="N1951" s="7">
        <v>75.88</v>
      </c>
      <c r="O1951" s="7">
        <v>539000</v>
      </c>
      <c r="P1951" s="15">
        <f t="shared" si="468"/>
        <v>7.1033210332103325</v>
      </c>
      <c r="Q1951" s="7"/>
      <c r="R1951" s="7"/>
      <c r="S1951" s="7"/>
    </row>
    <row r="1952" spans="1:19" ht="22" customHeight="1" x14ac:dyDescent="0.3">
      <c r="A1952" s="2">
        <v>42886</v>
      </c>
      <c r="B1952" s="21" t="str">
        <f t="shared" si="466"/>
        <v>May, 2017</v>
      </c>
      <c r="C1952" s="21" t="str">
        <f t="shared" si="467"/>
        <v>May, 2017´</v>
      </c>
      <c r="D1952" s="3" t="s">
        <v>84</v>
      </c>
      <c r="E1952" s="3" t="s">
        <v>1264</v>
      </c>
      <c r="F1952" s="3" t="s">
        <v>1267</v>
      </c>
      <c r="G1952" s="3" t="s">
        <v>44</v>
      </c>
      <c r="H1952" s="3" t="s">
        <v>1269</v>
      </c>
      <c r="I1952" s="19" t="s">
        <v>2082</v>
      </c>
      <c r="J1952" s="12" t="s">
        <v>3189</v>
      </c>
      <c r="K1952" s="12" t="str">
        <f t="shared" si="464"/>
        <v>Not Identified</v>
      </c>
      <c r="L1952" s="12" t="str">
        <f t="shared" si="465"/>
        <v>General Chemical</v>
      </c>
      <c r="M1952" s="4">
        <v>57132</v>
      </c>
      <c r="N1952" s="4">
        <v>57.13</v>
      </c>
      <c r="O1952" s="4">
        <v>2270000</v>
      </c>
      <c r="P1952" s="15">
        <f t="shared" si="468"/>
        <v>39.732549184345025</v>
      </c>
      <c r="Q1952" s="7"/>
      <c r="R1952" s="7"/>
      <c r="S1952" s="7"/>
    </row>
    <row r="1953" spans="1:19" ht="22" customHeight="1" x14ac:dyDescent="0.3">
      <c r="A1953" s="5">
        <v>42885</v>
      </c>
      <c r="B1953" s="21" t="str">
        <f t="shared" si="466"/>
        <v>May, 2017</v>
      </c>
      <c r="C1953" s="21" t="str">
        <f t="shared" si="467"/>
        <v>May, 2017´</v>
      </c>
      <c r="D1953" s="6" t="s">
        <v>32</v>
      </c>
      <c r="E1953" s="6" t="s">
        <v>305</v>
      </c>
      <c r="F1953" s="6" t="s">
        <v>310</v>
      </c>
      <c r="G1953" s="6" t="s">
        <v>44</v>
      </c>
      <c r="H1953" s="6" t="s">
        <v>140</v>
      </c>
      <c r="I1953" s="6" t="s">
        <v>2083</v>
      </c>
      <c r="J1953" s="12" t="str">
        <f t="shared" ref="J1953" si="475">IF(ISNUMBER(SEARCH("2,4 D",I1953)),"2,4-Dichlorophenoxyacetic acid",IF(ISNUMBER(SEARCH("ACIDO",I1953)),"2,4-Dichlorophenoxyacetic acid",IF(ISNUMBER(SEARCH("NAPHTHA",I1953)),"Aromatic Solvent Mixture",IF(ISNUMBER(SEARCH("DIMETHYLAMINE",I1953)),"Dimethylamine",IF(ISNUMBER(SEARCH("DIMETILAMINA",I1953)),"Dimethylamine",IF(ISNUMBER(SEARCH("JUMP",I1953)),"Diuron",IF(ISNUMBER(SEARCH("2-AMINO-2,3-DIMETHYL BUTYRAMIDE",I1953)),"Herbicide Amine Intermediate",IF(ISNUMBER(SEARCH("TEBUTHIURON",I1953)),"Tebuthiuron","FIXIT"))))))))</f>
        <v>Dimethylamine</v>
      </c>
      <c r="K1953" s="12" t="str">
        <f t="shared" si="464"/>
        <v>Not Identified</v>
      </c>
      <c r="L1953" s="12" t="str">
        <f t="shared" si="465"/>
        <v>General Chemical</v>
      </c>
      <c r="M1953" s="7">
        <v>77030</v>
      </c>
      <c r="N1953" s="7">
        <v>77.03</v>
      </c>
      <c r="O1953" s="7">
        <v>90000</v>
      </c>
      <c r="P1953" s="15">
        <f t="shared" si="468"/>
        <v>1.1683759574191874</v>
      </c>
      <c r="Q1953" s="10"/>
      <c r="R1953" s="10"/>
      <c r="S1953" s="10"/>
    </row>
    <row r="1954" spans="1:19" ht="22" customHeight="1" x14ac:dyDescent="0.3">
      <c r="A1954" s="2">
        <v>42882</v>
      </c>
      <c r="B1954" s="21" t="str">
        <f t="shared" si="466"/>
        <v>May, 2017</v>
      </c>
      <c r="C1954" s="21" t="str">
        <f t="shared" si="467"/>
        <v>May, 2017´</v>
      </c>
      <c r="D1954" s="3" t="s">
        <v>32</v>
      </c>
      <c r="E1954" s="3" t="s">
        <v>51</v>
      </c>
      <c r="F1954" s="3" t="s">
        <v>1966</v>
      </c>
      <c r="G1954" s="3" t="s">
        <v>44</v>
      </c>
      <c r="H1954" s="3" t="s">
        <v>57</v>
      </c>
      <c r="I1954" s="3" t="s">
        <v>2084</v>
      </c>
      <c r="J1954" s="12" t="str">
        <f t="shared" si="471"/>
        <v>Carbendazim</v>
      </c>
      <c r="K1954" s="12" t="str">
        <f t="shared" si="464"/>
        <v>Not Identified</v>
      </c>
      <c r="L1954" s="12" t="str">
        <f t="shared" si="465"/>
        <v>General Chemical</v>
      </c>
      <c r="M1954" s="4">
        <v>48240</v>
      </c>
      <c r="N1954" s="4">
        <v>48.24</v>
      </c>
      <c r="O1954" s="4">
        <v>2490000</v>
      </c>
      <c r="P1954" s="15">
        <f t="shared" si="468"/>
        <v>51.616915422885569</v>
      </c>
      <c r="Q1954" s="7"/>
      <c r="R1954" s="7"/>
      <c r="S1954" s="7"/>
    </row>
    <row r="1955" spans="1:19" ht="22" customHeight="1" x14ac:dyDescent="0.3">
      <c r="A1955" s="5">
        <v>42882</v>
      </c>
      <c r="B1955" s="21" t="str">
        <f t="shared" si="466"/>
        <v>May, 2017</v>
      </c>
      <c r="C1955" s="21" t="str">
        <f t="shared" si="467"/>
        <v>May, 2017´</v>
      </c>
      <c r="D1955" s="6" t="s">
        <v>84</v>
      </c>
      <c r="E1955" s="6" t="s">
        <v>1399</v>
      </c>
      <c r="F1955" s="6" t="s">
        <v>999</v>
      </c>
      <c r="G1955" s="6" t="s">
        <v>44</v>
      </c>
      <c r="H1955" s="6" t="s">
        <v>1114</v>
      </c>
      <c r="I1955" s="6" t="s">
        <v>2085</v>
      </c>
      <c r="J1955" s="12" t="str">
        <f t="shared" ref="J1955" si="476">IF(ISNUMBER(SEARCH("2,4 D",I1953)),"2,4-Dichlorophenoxyacetic acid",IF(ISNUMBER(SEARCH("ACIDO",I1953)),"2,4-Dichlorophenoxyacetic acid",IF(ISNUMBER(SEARCH("NAPHTHA",I1953)),"Aromatic Solvent Mixture",IF(ISNUMBER(SEARCH("DIMETHYLAMINE",I1953)),"Dimethylamine",IF(ISNUMBER(SEARCH("DIMETILAMINA",I1953)),"Dimethylamine",IF(ISNUMBER(SEARCH("JUMP",I1953)),"Diuron",IF(ISNUMBER(SEARCH(" 2-AMINO-2,3-DIMETHYL BUTYRAMIDE",I1953)),"Herbicide Amine Intermediate",IF(ISNUMBER(SEARCH("TEBUTHIURON",I1953)),"Tebuthiuron",IF(ISNUMBER(SEARCH("DMS",I1953)),"Dimethyl Sulfate",IF(ISNUMBER(SEARCH("2,4-XILIDIN",I1953)),"2,4-Xylidine","FIX IT"))))))))))</f>
        <v>Dimethylamine</v>
      </c>
      <c r="K1955" s="12" t="str">
        <f t="shared" si="464"/>
        <v>Not Identified</v>
      </c>
      <c r="L1955" s="12" t="str">
        <f t="shared" si="465"/>
        <v>General Chemical</v>
      </c>
      <c r="M1955" s="7">
        <v>14160</v>
      </c>
      <c r="N1955" s="7">
        <v>14.16</v>
      </c>
      <c r="O1955" s="7">
        <v>22000</v>
      </c>
      <c r="P1955" s="15">
        <f t="shared" si="468"/>
        <v>1.5536723163841808</v>
      </c>
      <c r="Q1955" s="10"/>
      <c r="R1955" s="10"/>
      <c r="S1955" s="10"/>
    </row>
    <row r="1956" spans="1:19" ht="22" customHeight="1" x14ac:dyDescent="0.3">
      <c r="A1956" s="2">
        <v>42882</v>
      </c>
      <c r="B1956" s="21" t="str">
        <f t="shared" si="466"/>
        <v>May, 2017</v>
      </c>
      <c r="C1956" s="21" t="str">
        <f t="shared" si="467"/>
        <v>May, 2017´</v>
      </c>
      <c r="D1956" s="3" t="s">
        <v>84</v>
      </c>
      <c r="E1956" s="3" t="s">
        <v>1399</v>
      </c>
      <c r="F1956" s="3" t="s">
        <v>999</v>
      </c>
      <c r="G1956" s="3" t="s">
        <v>44</v>
      </c>
      <c r="H1956" s="3" t="s">
        <v>1114</v>
      </c>
      <c r="I1956" s="3" t="s">
        <v>2086</v>
      </c>
      <c r="J1956" s="18" t="s">
        <v>3193</v>
      </c>
      <c r="K1956" s="12" t="str">
        <f t="shared" si="464"/>
        <v>Galil</v>
      </c>
      <c r="L1956" s="12" t="str">
        <f t="shared" si="465"/>
        <v>Insecticide</v>
      </c>
      <c r="M1956" s="4">
        <v>14160</v>
      </c>
      <c r="N1956" s="4">
        <v>14.16</v>
      </c>
      <c r="O1956" s="4">
        <v>22000</v>
      </c>
      <c r="P1956" s="15">
        <f t="shared" si="468"/>
        <v>1.5536723163841808</v>
      </c>
      <c r="Q1956" s="7"/>
      <c r="R1956" s="7"/>
      <c r="S1956" s="7"/>
    </row>
    <row r="1957" spans="1:19" ht="22" customHeight="1" x14ac:dyDescent="0.3">
      <c r="A1957" s="5">
        <v>42882</v>
      </c>
      <c r="B1957" s="21" t="str">
        <f t="shared" si="466"/>
        <v>May, 2017</v>
      </c>
      <c r="C1957" s="21" t="str">
        <f t="shared" si="467"/>
        <v>May, 2017´</v>
      </c>
      <c r="D1957" s="6" t="s">
        <v>32</v>
      </c>
      <c r="E1957" s="6" t="s">
        <v>278</v>
      </c>
      <c r="F1957" s="6" t="s">
        <v>60</v>
      </c>
      <c r="G1957" s="6" t="s">
        <v>44</v>
      </c>
      <c r="H1957" s="6" t="s">
        <v>1804</v>
      </c>
      <c r="I1957" s="6" t="s">
        <v>2087</v>
      </c>
      <c r="J1957" s="12" t="s">
        <v>3164</v>
      </c>
      <c r="K1957" s="12" t="str">
        <f t="shared" si="464"/>
        <v>Not Identified</v>
      </c>
      <c r="L1957" s="12" t="str">
        <f t="shared" si="465"/>
        <v>General Chemical</v>
      </c>
      <c r="M1957" s="7">
        <v>20140</v>
      </c>
      <c r="N1957" s="7">
        <v>20.14</v>
      </c>
      <c r="O1957" s="7">
        <v>965000</v>
      </c>
      <c r="P1957" s="15">
        <f t="shared" si="468"/>
        <v>47.91459781529295</v>
      </c>
      <c r="Q1957" s="10"/>
      <c r="R1957" s="10"/>
      <c r="S1957" s="10"/>
    </row>
    <row r="1958" spans="1:19" ht="22" customHeight="1" x14ac:dyDescent="0.3">
      <c r="A1958" s="2">
        <v>42881</v>
      </c>
      <c r="B1958" s="21" t="str">
        <f t="shared" si="466"/>
        <v>May, 2017</v>
      </c>
      <c r="C1958" s="21" t="str">
        <f t="shared" si="467"/>
        <v>May, 2017´</v>
      </c>
      <c r="D1958" s="3" t="s">
        <v>84</v>
      </c>
      <c r="E1958" s="3" t="s">
        <v>65</v>
      </c>
      <c r="F1958" s="3" t="s">
        <v>227</v>
      </c>
      <c r="G1958" s="3" t="s">
        <v>44</v>
      </c>
      <c r="H1958" s="3" t="s">
        <v>73</v>
      </c>
      <c r="I1958" s="3" t="s">
        <v>2023</v>
      </c>
      <c r="J1958" s="12" t="str">
        <f t="shared" si="471"/>
        <v>Clethodim</v>
      </c>
      <c r="K1958" s="12" t="str">
        <f t="shared" si="464"/>
        <v>Platinum</v>
      </c>
      <c r="L1958" s="12" t="str">
        <f t="shared" si="465"/>
        <v>Herbicide</v>
      </c>
      <c r="M1958" s="4">
        <v>137104</v>
      </c>
      <c r="N1958" s="4">
        <v>137.1</v>
      </c>
      <c r="O1958" s="4">
        <v>936000</v>
      </c>
      <c r="P1958" s="15">
        <f t="shared" si="468"/>
        <v>6.8269342980511141</v>
      </c>
      <c r="Q1958" s="10"/>
      <c r="R1958" s="10"/>
      <c r="S1958" s="10"/>
    </row>
    <row r="1959" spans="1:19" ht="22" customHeight="1" x14ac:dyDescent="0.3">
      <c r="A1959" s="5">
        <v>42881</v>
      </c>
      <c r="B1959" s="21" t="str">
        <f t="shared" si="466"/>
        <v>May, 2017</v>
      </c>
      <c r="C1959" s="21" t="str">
        <f t="shared" si="467"/>
        <v>May, 2017´</v>
      </c>
      <c r="D1959" s="6" t="s">
        <v>84</v>
      </c>
      <c r="E1959" s="6" t="s">
        <v>77</v>
      </c>
      <c r="F1959" s="6" t="s">
        <v>227</v>
      </c>
      <c r="G1959" s="6" t="s">
        <v>44</v>
      </c>
      <c r="H1959" s="6" t="s">
        <v>643</v>
      </c>
      <c r="I1959" s="6" t="s">
        <v>2088</v>
      </c>
      <c r="J1959" s="18" t="s">
        <v>3193</v>
      </c>
      <c r="K1959" s="12" t="str">
        <f t="shared" si="464"/>
        <v>Galil</v>
      </c>
      <c r="L1959" s="12" t="str">
        <f t="shared" si="465"/>
        <v>Insecticide</v>
      </c>
      <c r="M1959" s="7">
        <v>226710.01</v>
      </c>
      <c r="N1959" s="7">
        <v>226.71</v>
      </c>
      <c r="O1959" s="7">
        <v>5075000</v>
      </c>
      <c r="P1959" s="15">
        <f t="shared" si="468"/>
        <v>22.385425328153794</v>
      </c>
      <c r="Q1959" s="7"/>
      <c r="R1959" s="7"/>
      <c r="S1959" s="7"/>
    </row>
    <row r="1960" spans="1:19" ht="22" customHeight="1" x14ac:dyDescent="0.3">
      <c r="A1960" s="2">
        <v>42881</v>
      </c>
      <c r="B1960" s="21" t="str">
        <f t="shared" si="466"/>
        <v>May, 2017</v>
      </c>
      <c r="C1960" s="21" t="str">
        <f t="shared" si="467"/>
        <v>May, 2017´</v>
      </c>
      <c r="D1960" s="3" t="s">
        <v>84</v>
      </c>
      <c r="E1960" s="3" t="s">
        <v>65</v>
      </c>
      <c r="F1960" s="3" t="s">
        <v>227</v>
      </c>
      <c r="G1960" s="3" t="s">
        <v>44</v>
      </c>
      <c r="H1960" s="3" t="s">
        <v>73</v>
      </c>
      <c r="I1960" s="3" t="s">
        <v>2089</v>
      </c>
      <c r="J1960" s="12" t="str">
        <f t="shared" si="471"/>
        <v>Tebuthiuron</v>
      </c>
      <c r="K1960" s="12" t="str">
        <f t="shared" si="464"/>
        <v>Butiron</v>
      </c>
      <c r="L1960" s="12" t="str">
        <f t="shared" si="465"/>
        <v>Herbicide</v>
      </c>
      <c r="M1960" s="4">
        <v>56910</v>
      </c>
      <c r="N1960" s="4">
        <v>56.91</v>
      </c>
      <c r="O1960" s="4">
        <v>389000</v>
      </c>
      <c r="P1960" s="15">
        <f t="shared" si="468"/>
        <v>6.8353540678263922</v>
      </c>
      <c r="Q1960" s="10"/>
      <c r="R1960" s="10"/>
      <c r="S1960" s="10"/>
    </row>
    <row r="1961" spans="1:19" ht="22" customHeight="1" x14ac:dyDescent="0.3">
      <c r="A1961" s="5">
        <v>42881</v>
      </c>
      <c r="B1961" s="21" t="str">
        <f t="shared" si="466"/>
        <v>May, 2017</v>
      </c>
      <c r="C1961" s="21" t="str">
        <f t="shared" si="467"/>
        <v>May, 2017´</v>
      </c>
      <c r="D1961" s="6" t="s">
        <v>84</v>
      </c>
      <c r="E1961" s="6" t="s">
        <v>65</v>
      </c>
      <c r="F1961" s="6" t="s">
        <v>227</v>
      </c>
      <c r="G1961" s="6" t="s">
        <v>44</v>
      </c>
      <c r="H1961" s="6" t="s">
        <v>73</v>
      </c>
      <c r="I1961" s="6" t="s">
        <v>2019</v>
      </c>
      <c r="J1961" s="12" t="str">
        <f t="shared" si="471"/>
        <v>Clethodim</v>
      </c>
      <c r="K1961" s="12" t="str">
        <f t="shared" si="464"/>
        <v>Platinum</v>
      </c>
      <c r="L1961" s="12" t="str">
        <f t="shared" si="465"/>
        <v>Herbicide</v>
      </c>
      <c r="M1961" s="7">
        <v>137104</v>
      </c>
      <c r="N1961" s="7">
        <v>137.1</v>
      </c>
      <c r="O1961" s="7">
        <v>936000</v>
      </c>
      <c r="P1961" s="15">
        <f t="shared" si="468"/>
        <v>6.8269342980511141</v>
      </c>
      <c r="Q1961" s="7"/>
      <c r="R1961" s="7"/>
      <c r="S1961" s="7"/>
    </row>
    <row r="1962" spans="1:19" ht="22" customHeight="1" x14ac:dyDescent="0.3">
      <c r="A1962" s="2">
        <v>42881</v>
      </c>
      <c r="B1962" s="21" t="str">
        <f t="shared" si="466"/>
        <v>May, 2017</v>
      </c>
      <c r="C1962" s="21" t="str">
        <f t="shared" si="467"/>
        <v>May, 2017´</v>
      </c>
      <c r="D1962" s="3" t="s">
        <v>84</v>
      </c>
      <c r="E1962" s="3" t="s">
        <v>65</v>
      </c>
      <c r="F1962" s="3" t="s">
        <v>227</v>
      </c>
      <c r="G1962" s="3" t="s">
        <v>44</v>
      </c>
      <c r="H1962" s="3" t="s">
        <v>73</v>
      </c>
      <c r="I1962" s="3" t="s">
        <v>2089</v>
      </c>
      <c r="J1962" s="12" t="str">
        <f t="shared" si="471"/>
        <v>Tebuthiuron</v>
      </c>
      <c r="K1962" s="12" t="str">
        <f t="shared" si="464"/>
        <v>Butiron</v>
      </c>
      <c r="L1962" s="12" t="str">
        <f t="shared" si="465"/>
        <v>Herbicide</v>
      </c>
      <c r="M1962" s="4">
        <v>37940</v>
      </c>
      <c r="N1962" s="4">
        <v>37.94</v>
      </c>
      <c r="O1962" s="4">
        <v>259000</v>
      </c>
      <c r="P1962" s="15">
        <f t="shared" si="468"/>
        <v>6.8265682656826572</v>
      </c>
      <c r="Q1962" s="10"/>
      <c r="R1962" s="10"/>
      <c r="S1962" s="10"/>
    </row>
    <row r="1963" spans="1:19" ht="22" customHeight="1" x14ac:dyDescent="0.3">
      <c r="A1963" s="5">
        <v>42881</v>
      </c>
      <c r="B1963" s="21" t="str">
        <f t="shared" si="466"/>
        <v>May, 2017</v>
      </c>
      <c r="C1963" s="21" t="str">
        <f t="shared" si="467"/>
        <v>May, 2017´</v>
      </c>
      <c r="D1963" s="6" t="s">
        <v>84</v>
      </c>
      <c r="E1963" s="6" t="s">
        <v>65</v>
      </c>
      <c r="F1963" s="6" t="s">
        <v>227</v>
      </c>
      <c r="G1963" s="6" t="s">
        <v>44</v>
      </c>
      <c r="H1963" s="6" t="s">
        <v>73</v>
      </c>
      <c r="I1963" s="6" t="s">
        <v>1248</v>
      </c>
      <c r="J1963" s="12" t="str">
        <f t="shared" si="471"/>
        <v>Tebuthiuron</v>
      </c>
      <c r="K1963" s="12" t="str">
        <f t="shared" si="464"/>
        <v>Butiron</v>
      </c>
      <c r="L1963" s="12" t="str">
        <f t="shared" si="465"/>
        <v>Herbicide</v>
      </c>
      <c r="M1963" s="7">
        <v>132789.99</v>
      </c>
      <c r="N1963" s="7">
        <v>132.79</v>
      </c>
      <c r="O1963" s="7">
        <v>907000</v>
      </c>
      <c r="P1963" s="15">
        <f t="shared" si="468"/>
        <v>6.8303341238296653</v>
      </c>
      <c r="Q1963" s="7"/>
      <c r="R1963" s="7"/>
      <c r="S1963" s="7"/>
    </row>
    <row r="1964" spans="1:19" ht="22" customHeight="1" x14ac:dyDescent="0.3">
      <c r="A1964" s="2">
        <v>42881</v>
      </c>
      <c r="B1964" s="21" t="str">
        <f t="shared" si="466"/>
        <v>May, 2017</v>
      </c>
      <c r="C1964" s="21" t="str">
        <f t="shared" si="467"/>
        <v>May, 2017´</v>
      </c>
      <c r="D1964" s="3" t="s">
        <v>32</v>
      </c>
      <c r="E1964" s="3" t="s">
        <v>77</v>
      </c>
      <c r="F1964" s="3" t="s">
        <v>227</v>
      </c>
      <c r="G1964" s="3" t="s">
        <v>44</v>
      </c>
      <c r="H1964" s="3" t="s">
        <v>243</v>
      </c>
      <c r="I1964" s="3" t="s">
        <v>2090</v>
      </c>
      <c r="J1964" s="12" t="str">
        <f t="shared" ref="J1964" si="477">IF(ISNUMBER(SEARCH("BUTYRAMIDE",I1964)),"2,3-Dimethyl Butyramide",IF(ISNUMBER(SEARCH("FOLPET",I1964)),"Folpet",IF(ISNUMBER(SEARCH("METHYL [2-({[6- (TRIFLUOROMETHYL) PYRIDIN-2-YL] OXY} METHYL) PHENYL",I1964)),"Esther",IF(ISNUMBER(SEARCH("TEBUCONAZOL",I1964)),"Tebuconazole",IF(ISNUMBER(SEARCH("DICHLOROPHENYL",I1964)),"Dichlorophenyl Isocyanates",IF(ISNUMBER(SEARCH("CAPTAN",I1964)),"Captan",IF(ISNUMBER(SEARCH("DIMETHYLACETAMID",I1964)),"Dimethylacetamide",IF(ISNUMBER(SEARCH("AFALON",I1964)),"Linuron","FIX IT"))))))))</f>
        <v>Captan</v>
      </c>
      <c r="K1964" s="12" t="str">
        <f t="shared" si="464"/>
        <v>Captan</v>
      </c>
      <c r="L1964" s="12" t="str">
        <f t="shared" si="465"/>
        <v>Fungicide</v>
      </c>
      <c r="M1964" s="4">
        <v>38910</v>
      </c>
      <c r="N1964" s="4">
        <v>38.909999999999997</v>
      </c>
      <c r="O1964" s="4">
        <v>643000</v>
      </c>
      <c r="P1964" s="15">
        <f t="shared" si="468"/>
        <v>16.525314829092778</v>
      </c>
      <c r="Q1964" s="10"/>
      <c r="R1964" s="10"/>
      <c r="S1964" s="10"/>
    </row>
    <row r="1965" spans="1:19" ht="22" customHeight="1" x14ac:dyDescent="0.3">
      <c r="A1965" s="5">
        <v>42881</v>
      </c>
      <c r="B1965" s="21" t="str">
        <f t="shared" si="466"/>
        <v>May, 2017</v>
      </c>
      <c r="C1965" s="21" t="str">
        <f t="shared" si="467"/>
        <v>May, 2017´</v>
      </c>
      <c r="D1965" s="6" t="s">
        <v>32</v>
      </c>
      <c r="E1965" s="6" t="s">
        <v>77</v>
      </c>
      <c r="F1965" s="6" t="s">
        <v>227</v>
      </c>
      <c r="G1965" s="6" t="s">
        <v>44</v>
      </c>
      <c r="H1965" s="6" t="s">
        <v>270</v>
      </c>
      <c r="I1965" s="6" t="s">
        <v>2091</v>
      </c>
      <c r="J1965" s="12" t="s">
        <v>3151</v>
      </c>
      <c r="K1965" s="12" t="str">
        <f t="shared" si="464"/>
        <v>Seizer</v>
      </c>
      <c r="L1965" s="12" t="str">
        <f t="shared" si="465"/>
        <v>Insecticide</v>
      </c>
      <c r="M1965" s="7">
        <v>8775</v>
      </c>
      <c r="N1965" s="7">
        <v>8.77</v>
      </c>
      <c r="O1965" s="7">
        <v>305000</v>
      </c>
      <c r="P1965" s="15">
        <f t="shared" si="468"/>
        <v>34.757834757834758</v>
      </c>
      <c r="Q1965" s="7"/>
      <c r="R1965" s="7"/>
      <c r="S1965" s="7"/>
    </row>
    <row r="1966" spans="1:19" ht="22" customHeight="1" x14ac:dyDescent="0.3">
      <c r="A1966" s="2">
        <v>42878</v>
      </c>
      <c r="B1966" s="21" t="str">
        <f t="shared" si="466"/>
        <v>May, 2017</v>
      </c>
      <c r="C1966" s="21" t="str">
        <f t="shared" si="467"/>
        <v>May, 2017´</v>
      </c>
      <c r="D1966" s="3" t="s">
        <v>32</v>
      </c>
      <c r="E1966" s="3" t="s">
        <v>305</v>
      </c>
      <c r="F1966" s="3" t="s">
        <v>310</v>
      </c>
      <c r="G1966" s="3" t="s">
        <v>44</v>
      </c>
      <c r="H1966" s="3" t="s">
        <v>140</v>
      </c>
      <c r="I1966" s="3" t="s">
        <v>2092</v>
      </c>
      <c r="J1966" s="12" t="str">
        <f t="shared" ref="J1966:J1967" si="478">IF(ISNUMBER(SEARCH("2,4 D",I1966)),"2,4-Dichlorophenoxyacetic acid",IF(ISNUMBER(SEARCH("ACIDO",I1966)),"2,4-Dichlorophenoxyacetic acid",IF(ISNUMBER(SEARCH("NAPHTHA",I1966)),"Aromatic Solvent Mixture",IF(ISNUMBER(SEARCH("DIMETHYLAMINE",I1966)),"Dimethylamine",IF(ISNUMBER(SEARCH("DIMETILAMINA",I1966)),"Dimethylamine",IF(ISNUMBER(SEARCH("JUMP",I1966)),"Diuron",IF(ISNUMBER(SEARCH("2-AMINO-2,3-DIMETHYL BUTYRAMIDE",I1966)),"Herbicide Amine Intermediate",IF(ISNUMBER(SEARCH("TEBUTHIURON",I1966)),"Tebuthiuron","FIXIT"))))))))</f>
        <v>Dimethylamine</v>
      </c>
      <c r="K1966" s="12" t="str">
        <f t="shared" si="464"/>
        <v>Not Identified</v>
      </c>
      <c r="L1966" s="12" t="str">
        <f t="shared" si="465"/>
        <v>General Chemical</v>
      </c>
      <c r="M1966" s="4">
        <v>57760</v>
      </c>
      <c r="N1966" s="4">
        <v>57.76</v>
      </c>
      <c r="O1966" s="4">
        <v>67500</v>
      </c>
      <c r="P1966" s="15">
        <f t="shared" si="468"/>
        <v>1.168628808864266</v>
      </c>
      <c r="Q1966" s="10"/>
      <c r="R1966" s="10"/>
      <c r="S1966" s="10"/>
    </row>
    <row r="1967" spans="1:19" ht="22" customHeight="1" x14ac:dyDescent="0.3">
      <c r="A1967" s="5">
        <v>42878</v>
      </c>
      <c r="B1967" s="21" t="str">
        <f t="shared" si="466"/>
        <v>May, 2017</v>
      </c>
      <c r="C1967" s="21" t="str">
        <f t="shared" si="467"/>
        <v>May, 2017´</v>
      </c>
      <c r="D1967" s="6" t="s">
        <v>32</v>
      </c>
      <c r="E1967" s="6" t="s">
        <v>600</v>
      </c>
      <c r="F1967" s="6" t="s">
        <v>106</v>
      </c>
      <c r="G1967" s="6" t="s">
        <v>44</v>
      </c>
      <c r="H1967" s="6" t="s">
        <v>108</v>
      </c>
      <c r="I1967" s="6" t="s">
        <v>2093</v>
      </c>
      <c r="J1967" s="12" t="str">
        <f t="shared" si="478"/>
        <v>Herbicide Amine Intermediate</v>
      </c>
      <c r="K1967" s="12" t="str">
        <f t="shared" si="464"/>
        <v>Not Identified</v>
      </c>
      <c r="L1967" s="12" t="str">
        <f t="shared" si="465"/>
        <v>General Chemical</v>
      </c>
      <c r="M1967" s="7">
        <v>14820</v>
      </c>
      <c r="N1967" s="7">
        <v>14.82</v>
      </c>
      <c r="O1967" s="7">
        <v>99000</v>
      </c>
      <c r="P1967" s="15">
        <f t="shared" si="468"/>
        <v>6.6801619433198383</v>
      </c>
      <c r="Q1967" s="7"/>
      <c r="R1967" s="7"/>
      <c r="S1967" s="7"/>
    </row>
    <row r="1968" spans="1:19" ht="22" customHeight="1" x14ac:dyDescent="0.3">
      <c r="A1968" s="2">
        <v>42878</v>
      </c>
      <c r="B1968" s="21" t="str">
        <f t="shared" si="466"/>
        <v>May, 2017</v>
      </c>
      <c r="C1968" s="21" t="str">
        <f t="shared" si="467"/>
        <v>May, 2017´</v>
      </c>
      <c r="D1968" s="3" t="s">
        <v>32</v>
      </c>
      <c r="E1968" s="3" t="s">
        <v>507</v>
      </c>
      <c r="F1968" s="3" t="s">
        <v>106</v>
      </c>
      <c r="G1968" s="3" t="s">
        <v>44</v>
      </c>
      <c r="H1968" s="3" t="s">
        <v>1933</v>
      </c>
      <c r="I1968" s="3" t="s">
        <v>2094</v>
      </c>
      <c r="J1968" s="12" t="str">
        <f t="shared" ref="J1968" si="479">IF(ISNUMBER(SEARCH("2,4 D",I1966)),"2,4-Dichlorophenoxyacetic acid",IF(ISNUMBER(SEARCH("ACIDO",I1966)),"2,4-Dichlorophenoxyacetic acid",IF(ISNUMBER(SEARCH("NAPHTHA",I1966)),"Aromatic Solvent Mixture",IF(ISNUMBER(SEARCH("DIMETHYLAMINE",I1966)),"Dimethylamine",IF(ISNUMBER(SEARCH("DIMETILAMINA",I1966)),"Dimethylamine",IF(ISNUMBER(SEARCH("JUMP",I1966)),"Diuron",IF(ISNUMBER(SEARCH(" 2-AMINO-2,3-DIMETHYL BUTYRAMIDE",I1966)),"Herbicide Amine Intermediate",IF(ISNUMBER(SEARCH("TEBUTHIURON",I1966)),"Tebuthiuron",IF(ISNUMBER(SEARCH("DMS",I1966)),"Dimethyl Sulfate",IF(ISNUMBER(SEARCH("2,4-XILIDIN",I1966)),"2,4-Xylidine","FIX IT"))))))))))</f>
        <v>Dimethylamine</v>
      </c>
      <c r="K1968" s="12" t="str">
        <f t="shared" si="464"/>
        <v>Not Identified</v>
      </c>
      <c r="L1968" s="12" t="str">
        <f t="shared" si="465"/>
        <v>General Chemical</v>
      </c>
      <c r="M1968" s="4">
        <v>60432</v>
      </c>
      <c r="N1968" s="4">
        <v>60.43</v>
      </c>
      <c r="O1968" s="4">
        <v>147000</v>
      </c>
      <c r="P1968" s="15">
        <f t="shared" si="468"/>
        <v>2.4324861000794282</v>
      </c>
      <c r="Q1968" s="10"/>
      <c r="R1968" s="10"/>
      <c r="S1968" s="10"/>
    </row>
    <row r="1969" spans="1:19" ht="22" customHeight="1" x14ac:dyDescent="0.3">
      <c r="A1969" s="5">
        <v>42877</v>
      </c>
      <c r="B1969" s="21" t="str">
        <f t="shared" si="466"/>
        <v>May, 2017</v>
      </c>
      <c r="C1969" s="21" t="str">
        <f t="shared" si="467"/>
        <v>May, 2017´</v>
      </c>
      <c r="D1969" s="6" t="s">
        <v>32</v>
      </c>
      <c r="E1969" s="6" t="s">
        <v>35</v>
      </c>
      <c r="F1969" s="6" t="s">
        <v>40</v>
      </c>
      <c r="G1969" s="6" t="s">
        <v>44</v>
      </c>
      <c r="H1969" s="6" t="s">
        <v>2080</v>
      </c>
      <c r="I1969" s="6" t="s">
        <v>1458</v>
      </c>
      <c r="J1969" s="12" t="str">
        <f t="shared" si="471"/>
        <v>2,4-Dichlorophenoxyacetic acid</v>
      </c>
      <c r="K1969" s="12" t="str">
        <f t="shared" si="464"/>
        <v>2,4-D Main</v>
      </c>
      <c r="L1969" s="12" t="str">
        <f t="shared" si="465"/>
        <v>Herbicide</v>
      </c>
      <c r="M1969" s="7">
        <v>259880</v>
      </c>
      <c r="N1969" s="7">
        <v>259.88</v>
      </c>
      <c r="O1969" s="6" t="s">
        <v>49</v>
      </c>
      <c r="P1969" s="15" t="e">
        <f t="shared" si="468"/>
        <v>#VALUE!</v>
      </c>
      <c r="Q1969" s="7"/>
      <c r="R1969" s="7"/>
      <c r="S1969" s="7"/>
    </row>
    <row r="1970" spans="1:19" ht="22" customHeight="1" x14ac:dyDescent="0.3">
      <c r="A1970" s="2">
        <v>42877</v>
      </c>
      <c r="B1970" s="21" t="str">
        <f t="shared" si="466"/>
        <v>May, 2017</v>
      </c>
      <c r="C1970" s="21" t="str">
        <f t="shared" si="467"/>
        <v>May, 2017´</v>
      </c>
      <c r="D1970" s="3" t="s">
        <v>32</v>
      </c>
      <c r="E1970" s="3" t="s">
        <v>1697</v>
      </c>
      <c r="F1970" s="3" t="s">
        <v>135</v>
      </c>
      <c r="G1970" s="3" t="s">
        <v>44</v>
      </c>
      <c r="H1970" s="3" t="s">
        <v>1700</v>
      </c>
      <c r="I1970" s="3" t="s">
        <v>2095</v>
      </c>
      <c r="J1970" s="12" t="s">
        <v>3140</v>
      </c>
      <c r="K1970" s="12" t="str">
        <f t="shared" si="464"/>
        <v>Not Identified</v>
      </c>
      <c r="L1970" s="12" t="str">
        <f t="shared" si="465"/>
        <v>General Chemical</v>
      </c>
      <c r="M1970" s="4">
        <v>40200</v>
      </c>
      <c r="N1970" s="4">
        <v>40.200000000000003</v>
      </c>
      <c r="O1970" s="4">
        <v>113000</v>
      </c>
      <c r="P1970" s="15">
        <f t="shared" si="468"/>
        <v>2.810945273631841</v>
      </c>
      <c r="Q1970" s="10"/>
      <c r="R1970" s="10"/>
      <c r="S1970" s="10"/>
    </row>
    <row r="1971" spans="1:19" ht="22" customHeight="1" x14ac:dyDescent="0.3">
      <c r="A1971" s="5">
        <v>42874</v>
      </c>
      <c r="B1971" s="21" t="str">
        <f t="shared" si="466"/>
        <v>May, 2017</v>
      </c>
      <c r="C1971" s="21" t="str">
        <f t="shared" si="467"/>
        <v>May, 2017´</v>
      </c>
      <c r="D1971" s="6" t="s">
        <v>32</v>
      </c>
      <c r="E1971" s="6" t="s">
        <v>65</v>
      </c>
      <c r="F1971" s="6" t="s">
        <v>227</v>
      </c>
      <c r="G1971" s="6" t="s">
        <v>44</v>
      </c>
      <c r="H1971" s="6" t="s">
        <v>71</v>
      </c>
      <c r="I1971" s="6" t="s">
        <v>1211</v>
      </c>
      <c r="J1971" s="12" t="str">
        <f t="shared" si="471"/>
        <v>Diuron</v>
      </c>
      <c r="K1971" s="12" t="str">
        <f t="shared" si="464"/>
        <v>Jump</v>
      </c>
      <c r="L1971" s="12" t="str">
        <f t="shared" si="465"/>
        <v>Herbicide</v>
      </c>
      <c r="M1971" s="7">
        <v>143039.99</v>
      </c>
      <c r="N1971" s="7">
        <v>143.04</v>
      </c>
      <c r="O1971" s="7">
        <v>977000</v>
      </c>
      <c r="P1971" s="15">
        <f t="shared" si="468"/>
        <v>6.8302577482003466</v>
      </c>
      <c r="Q1971" s="7"/>
      <c r="R1971" s="7"/>
      <c r="S1971" s="7"/>
    </row>
    <row r="1972" spans="1:19" ht="22" customHeight="1" x14ac:dyDescent="0.3">
      <c r="A1972" s="2">
        <v>42874</v>
      </c>
      <c r="B1972" s="21" t="str">
        <f t="shared" si="466"/>
        <v>May, 2017</v>
      </c>
      <c r="C1972" s="21" t="str">
        <f t="shared" si="467"/>
        <v>May, 2017´</v>
      </c>
      <c r="D1972" s="3" t="s">
        <v>32</v>
      </c>
      <c r="E1972" s="3" t="s">
        <v>65</v>
      </c>
      <c r="F1972" s="3" t="s">
        <v>227</v>
      </c>
      <c r="G1972" s="3" t="s">
        <v>44</v>
      </c>
      <c r="H1972" s="3" t="s">
        <v>71</v>
      </c>
      <c r="I1972" s="3" t="s">
        <v>2096</v>
      </c>
      <c r="J1972" s="12" t="str">
        <f>IF(ISNUMBER(SEARCH("2,4 D",I1972)),"2,4-Dichlorophenoxyacetic acid",IF(ISNUMBER(SEARCH("ACIDO",I1972)),"2,4-Dichlorophenoxyacetic acid",IF(ISNUMBER(SEARCH("NAPHTHA",I1972)),"Aromatic Solvent Mixture",IF(ISNUMBER(SEARCH("DIMETHYLAMINE",I1972)),"Dimethylamine",IF(ISNUMBER(SEARCH("DIMETILAMINA",I1972)),"Dimethylamine",IF(ISNUMBER(SEARCH("JUMP",I1972)),"Diuron",IF(ISNUMBER(SEARCH("2-AMINO-2,3-DIMETHYL BUTYRAMIDE",I1972)),"Herbicide Amine Intermediate",IF(ISNUMBER(SEARCH("TEBUTHIURON",I1972)),"Tebuthiuron","FIXIT"))))))))</f>
        <v>Diuron</v>
      </c>
      <c r="K1972" s="12" t="str">
        <f t="shared" si="464"/>
        <v>Jump</v>
      </c>
      <c r="L1972" s="12" t="str">
        <f t="shared" si="465"/>
        <v>Herbicide</v>
      </c>
      <c r="M1972" s="4">
        <v>44696</v>
      </c>
      <c r="N1972" s="4">
        <v>44.7</v>
      </c>
      <c r="O1972" s="4">
        <v>305000</v>
      </c>
      <c r="P1972" s="15">
        <f t="shared" si="468"/>
        <v>6.8238768569894397</v>
      </c>
      <c r="Q1972" s="10"/>
      <c r="R1972" s="10"/>
      <c r="S1972" s="10"/>
    </row>
    <row r="1973" spans="1:19" ht="22" customHeight="1" x14ac:dyDescent="0.3">
      <c r="A1973" s="5">
        <v>42870</v>
      </c>
      <c r="B1973" s="21" t="str">
        <f t="shared" si="466"/>
        <v>May, 2017</v>
      </c>
      <c r="C1973" s="21" t="str">
        <f t="shared" si="467"/>
        <v>May, 2017´</v>
      </c>
      <c r="D1973" s="6" t="s">
        <v>32</v>
      </c>
      <c r="E1973" s="6" t="s">
        <v>166</v>
      </c>
      <c r="F1973" s="6" t="s">
        <v>168</v>
      </c>
      <c r="G1973" s="6" t="s">
        <v>44</v>
      </c>
      <c r="H1973" s="6" t="s">
        <v>2097</v>
      </c>
      <c r="I1973" s="6" t="s">
        <v>922</v>
      </c>
      <c r="J1973" s="12" t="s">
        <v>3171</v>
      </c>
      <c r="K1973" s="12" t="str">
        <f t="shared" si="464"/>
        <v>Not Identified</v>
      </c>
      <c r="L1973" s="12" t="str">
        <f t="shared" si="465"/>
        <v>General Chemical</v>
      </c>
      <c r="M1973" s="7">
        <v>20200</v>
      </c>
      <c r="N1973" s="7">
        <v>20.2</v>
      </c>
      <c r="O1973" s="6" t="s">
        <v>49</v>
      </c>
      <c r="P1973" s="15" t="e">
        <f t="shared" si="468"/>
        <v>#VALUE!</v>
      </c>
      <c r="Q1973" s="7"/>
      <c r="R1973" s="7"/>
      <c r="S1973" s="7"/>
    </row>
    <row r="1974" spans="1:19" ht="22" customHeight="1" x14ac:dyDescent="0.3">
      <c r="A1974" s="2">
        <v>42868</v>
      </c>
      <c r="B1974" s="21" t="str">
        <f t="shared" si="466"/>
        <v>May, 2017</v>
      </c>
      <c r="C1974" s="21" t="str">
        <f t="shared" si="467"/>
        <v>May, 2017´</v>
      </c>
      <c r="D1974" s="3" t="s">
        <v>32</v>
      </c>
      <c r="E1974" s="3" t="s">
        <v>191</v>
      </c>
      <c r="F1974" s="3" t="s">
        <v>186</v>
      </c>
      <c r="G1974" s="3" t="s">
        <v>44</v>
      </c>
      <c r="H1974" s="3" t="s">
        <v>239</v>
      </c>
      <c r="I1974" s="3" t="s">
        <v>2064</v>
      </c>
      <c r="J1974" s="12" t="s">
        <v>3376</v>
      </c>
      <c r="K1974" s="12" t="str">
        <f t="shared" si="464"/>
        <v>Not Identified</v>
      </c>
      <c r="L1974" s="12" t="str">
        <f t="shared" si="465"/>
        <v>General Chemical</v>
      </c>
      <c r="M1974" s="4">
        <v>25440</v>
      </c>
      <c r="N1974" s="4">
        <v>25.44</v>
      </c>
      <c r="O1974" s="4">
        <v>76400</v>
      </c>
      <c r="P1974" s="15">
        <f t="shared" si="468"/>
        <v>3.0031446540880502</v>
      </c>
      <c r="Q1974" s="10"/>
      <c r="R1974" s="10"/>
      <c r="S1974" s="10"/>
    </row>
    <row r="1975" spans="1:19" ht="22" customHeight="1" x14ac:dyDescent="0.3">
      <c r="A1975" s="5">
        <v>42868</v>
      </c>
      <c r="B1975" s="21" t="str">
        <f t="shared" si="466"/>
        <v>May, 2017</v>
      </c>
      <c r="C1975" s="21" t="str">
        <f t="shared" si="467"/>
        <v>May, 2017´</v>
      </c>
      <c r="D1975" s="6" t="s">
        <v>32</v>
      </c>
      <c r="E1975" s="6" t="s">
        <v>51</v>
      </c>
      <c r="F1975" s="6" t="s">
        <v>1966</v>
      </c>
      <c r="G1975" s="6" t="s">
        <v>44</v>
      </c>
      <c r="H1975" s="11" t="s">
        <v>57</v>
      </c>
      <c r="I1975" s="6" t="s">
        <v>2098</v>
      </c>
      <c r="J1975" s="12" t="s">
        <v>3225</v>
      </c>
      <c r="K1975" s="12" t="str">
        <f t="shared" si="464"/>
        <v>Not Identified</v>
      </c>
      <c r="L1975" s="12" t="str">
        <f t="shared" si="465"/>
        <v>General Chemical</v>
      </c>
      <c r="M1975" s="7">
        <v>48240</v>
      </c>
      <c r="N1975" s="7">
        <v>48.24</v>
      </c>
      <c r="O1975" s="7">
        <v>2490000</v>
      </c>
      <c r="P1975" s="15">
        <f t="shared" si="468"/>
        <v>51.616915422885569</v>
      </c>
      <c r="Q1975" s="7"/>
      <c r="R1975" s="7"/>
      <c r="S1975" s="7"/>
    </row>
    <row r="1976" spans="1:19" ht="22" customHeight="1" x14ac:dyDescent="0.3">
      <c r="A1976" s="2">
        <v>42866</v>
      </c>
      <c r="B1976" s="21" t="str">
        <f t="shared" si="466"/>
        <v>May, 2017</v>
      </c>
      <c r="C1976" s="21" t="str">
        <f t="shared" si="467"/>
        <v>May, 2017´</v>
      </c>
      <c r="D1976" s="3" t="s">
        <v>84</v>
      </c>
      <c r="E1976" s="3" t="s">
        <v>769</v>
      </c>
      <c r="F1976" s="3" t="s">
        <v>60</v>
      </c>
      <c r="G1976" s="3" t="s">
        <v>44</v>
      </c>
      <c r="H1976" s="3" t="s">
        <v>410</v>
      </c>
      <c r="I1976" s="3" t="s">
        <v>2099</v>
      </c>
      <c r="J1976" s="12" t="s">
        <v>3169</v>
      </c>
      <c r="K1976" s="12" t="str">
        <f t="shared" si="464"/>
        <v>Not Identified</v>
      </c>
      <c r="L1976" s="12" t="str">
        <f t="shared" si="465"/>
        <v>General Chemical</v>
      </c>
      <c r="M1976" s="4">
        <v>22088</v>
      </c>
      <c r="N1976" s="4">
        <v>22.09</v>
      </c>
      <c r="O1976" s="4">
        <v>29000</v>
      </c>
      <c r="P1976" s="15">
        <f t="shared" si="468"/>
        <v>1.3129300977906555</v>
      </c>
      <c r="Q1976" s="10"/>
      <c r="R1976" s="10"/>
      <c r="S1976" s="10"/>
    </row>
    <row r="1977" spans="1:19" ht="22" customHeight="1" x14ac:dyDescent="0.3">
      <c r="A1977" s="5">
        <v>42865</v>
      </c>
      <c r="B1977" s="21" t="str">
        <f t="shared" si="466"/>
        <v>May, 2017</v>
      </c>
      <c r="C1977" s="21" t="str">
        <f t="shared" si="467"/>
        <v>May, 2017´</v>
      </c>
      <c r="D1977" s="6" t="s">
        <v>84</v>
      </c>
      <c r="E1977" s="6" t="s">
        <v>166</v>
      </c>
      <c r="F1977" s="6" t="s">
        <v>60</v>
      </c>
      <c r="G1977" s="6" t="s">
        <v>44</v>
      </c>
      <c r="H1977" s="6" t="s">
        <v>251</v>
      </c>
      <c r="I1977" s="6" t="s">
        <v>2100</v>
      </c>
      <c r="J1977" s="12" t="str">
        <f>IF(ISNUMBER(SEARCH("BUTYRAMIDE",I1977)),"2,3-Dimethyl Butyramide",IF(ISNUMBER(SEARCH("FOLPET",I1977)),"Folpet",IF(ISNUMBER(SEARCH("METHYL [2-({[6- (TRIFLUOROMETHYL) PYRIDIN-2-YL] OXY} METHYL) PHENYL",I1977)),"Esther",IF(ISNUMBER(SEARCH("TEBUCONAZOL",I1977)),"Tebuconazole",IF(ISNUMBER(SEARCH("DICHLOROPHENYL",I1977)),"Dichlorophenyl Isocyanates",IF(ISNUMBER(SEARCH("CAPTAN",I1977)),"Captan",IF(ISNUMBER(SEARCH("DIMETHYLACETAMID",I1977)),"Dimethylacetamide",IF(ISNUMBER(SEARCH("AFALON",I1977)),"Linuron","FIX IT"))))))))</f>
        <v>Dimethylacetamide</v>
      </c>
      <c r="K1977" s="12" t="str">
        <f t="shared" si="464"/>
        <v>Not Identified</v>
      </c>
      <c r="L1977" s="12" t="str">
        <f t="shared" si="465"/>
        <v>General Chemical</v>
      </c>
      <c r="M1977" s="7">
        <v>32680</v>
      </c>
      <c r="N1977" s="7">
        <v>32.68</v>
      </c>
      <c r="O1977" s="7">
        <v>218000</v>
      </c>
      <c r="P1977" s="15">
        <f t="shared" si="468"/>
        <v>6.6707466340269281</v>
      </c>
      <c r="Q1977" s="7"/>
      <c r="R1977" s="7"/>
      <c r="S1977" s="7"/>
    </row>
    <row r="1978" spans="1:19" ht="22" customHeight="1" x14ac:dyDescent="0.3">
      <c r="A1978" s="2">
        <v>42864</v>
      </c>
      <c r="B1978" s="21" t="str">
        <f t="shared" si="466"/>
        <v>May, 2017</v>
      </c>
      <c r="C1978" s="21" t="str">
        <f t="shared" si="467"/>
        <v>May, 2017´</v>
      </c>
      <c r="D1978" s="3" t="s">
        <v>32</v>
      </c>
      <c r="E1978" s="3" t="s">
        <v>305</v>
      </c>
      <c r="F1978" s="3" t="s">
        <v>310</v>
      </c>
      <c r="G1978" s="3" t="s">
        <v>44</v>
      </c>
      <c r="H1978" s="3" t="s">
        <v>140</v>
      </c>
      <c r="I1978" s="3" t="s">
        <v>2101</v>
      </c>
      <c r="J1978" s="12" t="s">
        <v>3201</v>
      </c>
      <c r="K1978" s="12" t="str">
        <f t="shared" si="464"/>
        <v>Not Identified</v>
      </c>
      <c r="L1978" s="12" t="str">
        <f t="shared" si="465"/>
        <v>General Chemical</v>
      </c>
      <c r="M1978" s="4">
        <v>77110</v>
      </c>
      <c r="N1978" s="4">
        <v>77.11</v>
      </c>
      <c r="O1978" s="4">
        <v>90100</v>
      </c>
      <c r="P1978" s="15">
        <f t="shared" si="468"/>
        <v>1.168460640643237</v>
      </c>
      <c r="Q1978" s="10"/>
      <c r="R1978" s="10"/>
      <c r="S1978" s="10"/>
    </row>
    <row r="1979" spans="1:19" ht="22" customHeight="1" x14ac:dyDescent="0.3">
      <c r="A1979" s="5">
        <v>42863</v>
      </c>
      <c r="B1979" s="21" t="str">
        <f t="shared" si="466"/>
        <v>May, 2017</v>
      </c>
      <c r="C1979" s="21" t="str">
        <f t="shared" si="467"/>
        <v>May, 2017´</v>
      </c>
      <c r="D1979" s="6" t="s">
        <v>32</v>
      </c>
      <c r="E1979" s="6" t="s">
        <v>278</v>
      </c>
      <c r="F1979" s="6" t="s">
        <v>60</v>
      </c>
      <c r="G1979" s="6" t="s">
        <v>44</v>
      </c>
      <c r="H1979" s="6" t="s">
        <v>80</v>
      </c>
      <c r="I1979" s="6" t="s">
        <v>987</v>
      </c>
      <c r="J1979" s="12" t="s">
        <v>3188</v>
      </c>
      <c r="K1979" s="12" t="str">
        <f t="shared" si="464"/>
        <v>Not Identified</v>
      </c>
      <c r="L1979" s="12" t="str">
        <f t="shared" si="465"/>
        <v>General Chemical</v>
      </c>
      <c r="M1979" s="7">
        <v>21720</v>
      </c>
      <c r="N1979" s="7">
        <v>21.72</v>
      </c>
      <c r="O1979" s="7">
        <v>294000</v>
      </c>
      <c r="P1979" s="15">
        <f t="shared" si="468"/>
        <v>13.535911602209945</v>
      </c>
      <c r="Q1979" s="7"/>
      <c r="R1979" s="7"/>
      <c r="S1979" s="7"/>
    </row>
    <row r="1980" spans="1:19" ht="22" customHeight="1" x14ac:dyDescent="0.3">
      <c r="A1980" s="2">
        <v>42859</v>
      </c>
      <c r="B1980" s="21" t="str">
        <f t="shared" si="466"/>
        <v>May, 2017</v>
      </c>
      <c r="C1980" s="21" t="str">
        <f t="shared" si="467"/>
        <v>May, 2017´</v>
      </c>
      <c r="D1980" s="3" t="s">
        <v>84</v>
      </c>
      <c r="E1980" s="3" t="s">
        <v>65</v>
      </c>
      <c r="F1980" s="3" t="s">
        <v>67</v>
      </c>
      <c r="G1980" s="3" t="s">
        <v>44</v>
      </c>
      <c r="H1980" s="3" t="s">
        <v>73</v>
      </c>
      <c r="I1980" s="3" t="s">
        <v>2102</v>
      </c>
      <c r="J1980" s="12" t="str">
        <f t="shared" si="471"/>
        <v>Clethodim</v>
      </c>
      <c r="K1980" s="12" t="str">
        <f t="shared" si="464"/>
        <v>Platinum</v>
      </c>
      <c r="L1980" s="12" t="str">
        <f t="shared" si="465"/>
        <v>Herbicide</v>
      </c>
      <c r="M1980" s="4">
        <v>34276</v>
      </c>
      <c r="N1980" s="4">
        <v>34.28</v>
      </c>
      <c r="O1980" s="4">
        <v>234000</v>
      </c>
      <c r="P1980" s="15">
        <f t="shared" si="468"/>
        <v>6.8269342980511141</v>
      </c>
      <c r="Q1980" s="10"/>
      <c r="R1980" s="10"/>
      <c r="S1980" s="10"/>
    </row>
    <row r="1981" spans="1:19" ht="22" customHeight="1" x14ac:dyDescent="0.3">
      <c r="A1981" s="5">
        <v>42859</v>
      </c>
      <c r="B1981" s="21" t="str">
        <f t="shared" si="466"/>
        <v>May, 2017</v>
      </c>
      <c r="C1981" s="21" t="str">
        <f t="shared" si="467"/>
        <v>May, 2017´</v>
      </c>
      <c r="D1981" s="6" t="s">
        <v>32</v>
      </c>
      <c r="E1981" s="6" t="s">
        <v>77</v>
      </c>
      <c r="F1981" s="6" t="s">
        <v>67</v>
      </c>
      <c r="G1981" s="6" t="s">
        <v>44</v>
      </c>
      <c r="H1981" s="6" t="s">
        <v>243</v>
      </c>
      <c r="I1981" s="6" t="s">
        <v>2103</v>
      </c>
      <c r="J1981" s="12" t="s">
        <v>3130</v>
      </c>
      <c r="K1981" s="12" t="str">
        <f t="shared" si="464"/>
        <v>Captan</v>
      </c>
      <c r="L1981" s="12" t="str">
        <f t="shared" si="465"/>
        <v>Fungicide</v>
      </c>
      <c r="M1981" s="7">
        <v>38910</v>
      </c>
      <c r="N1981" s="7">
        <v>38.909999999999997</v>
      </c>
      <c r="O1981" s="7">
        <v>643000</v>
      </c>
      <c r="P1981" s="15">
        <f t="shared" si="468"/>
        <v>16.525314829092778</v>
      </c>
      <c r="Q1981" s="7"/>
      <c r="R1981" s="7"/>
      <c r="S1981" s="7"/>
    </row>
    <row r="1982" spans="1:19" ht="22" customHeight="1" x14ac:dyDescent="0.3">
      <c r="A1982" s="2">
        <v>42859</v>
      </c>
      <c r="B1982" s="21" t="str">
        <f t="shared" si="466"/>
        <v>May, 2017</v>
      </c>
      <c r="C1982" s="21" t="str">
        <f t="shared" si="467"/>
        <v>May, 2017´</v>
      </c>
      <c r="D1982" s="3" t="s">
        <v>32</v>
      </c>
      <c r="E1982" s="3" t="s">
        <v>127</v>
      </c>
      <c r="F1982" s="3" t="s">
        <v>106</v>
      </c>
      <c r="G1982" s="3" t="s">
        <v>44</v>
      </c>
      <c r="H1982" s="3" t="s">
        <v>129</v>
      </c>
      <c r="I1982" s="3" t="s">
        <v>2104</v>
      </c>
      <c r="J1982" s="12" t="str">
        <f t="shared" ref="J1982" si="480">IF(ISNUMBER(SEARCH("DMS",I1982)),"Dimethyl Sulfate",IF(ISNUMBER(SEARCH("2,4-XILIDIN",I1982)),"2,4-Xylidine",IF(ISNUMBER(SEARCH("GALIGAN",I1982)),"Oxyfluorfen",IF(ISNUMBER(SEARCH("DIMETHYLAMINE",I1982)),"Dimethylamine",IF(ISNUMBER(SEARCH("ORTHOFORMATE",I1982)),"Trimethyl orthoformate",IF(ISNUMBER(SEARCH("NOVALURON",I1982)),"Novaluron",IF(ISNUMBER(SEARCH("DIMETHYL SULPHATE",I1982)),"Dimethyl Sulphate",IF(ISNUMBER(SEARCH("ALTAPYNE",I1982)),"Acid Based Co-Emulsifier",IF(ISNUMBER(SEARCH("METHANESULFONYL",I1982)),"Methanesulfonyl chloride",IF(ISNUMBER(SEARCH("METHYL FORMATE",I1982)),"Methanoate",IF(ISNUMBER(SEARCH("FLUEN",I1982)),"Fluensulfone","FIX IT")))))))))))</f>
        <v>2,4-Xylidine</v>
      </c>
      <c r="K1982" s="12" t="str">
        <f t="shared" si="464"/>
        <v>Not Identified</v>
      </c>
      <c r="L1982" s="12" t="str">
        <f t="shared" si="465"/>
        <v>General Chemical</v>
      </c>
      <c r="M1982" s="4">
        <v>35088</v>
      </c>
      <c r="N1982" s="4">
        <v>35.090000000000003</v>
      </c>
      <c r="O1982" s="4">
        <v>248000</v>
      </c>
      <c r="P1982" s="15">
        <f t="shared" si="468"/>
        <v>7.0679434564523484</v>
      </c>
      <c r="Q1982" s="10"/>
      <c r="R1982" s="10"/>
      <c r="S1982" s="10"/>
    </row>
    <row r="1983" spans="1:19" ht="22" customHeight="1" x14ac:dyDescent="0.3">
      <c r="A1983" s="5">
        <v>42859</v>
      </c>
      <c r="B1983" s="21" t="str">
        <f t="shared" si="466"/>
        <v>May, 2017</v>
      </c>
      <c r="C1983" s="21" t="str">
        <f t="shared" si="467"/>
        <v>May, 2017´</v>
      </c>
      <c r="D1983" s="6" t="s">
        <v>213</v>
      </c>
      <c r="E1983" s="6" t="s">
        <v>65</v>
      </c>
      <c r="F1983" s="6" t="s">
        <v>67</v>
      </c>
      <c r="G1983" s="6" t="s">
        <v>44</v>
      </c>
      <c r="H1983" s="6" t="s">
        <v>219</v>
      </c>
      <c r="I1983" s="6" t="s">
        <v>2105</v>
      </c>
      <c r="J1983" s="12" t="s">
        <v>3120</v>
      </c>
      <c r="K1983" s="12" t="str">
        <f t="shared" si="464"/>
        <v>Jump</v>
      </c>
      <c r="L1983" s="12" t="str">
        <f t="shared" si="465"/>
        <v>Herbicide</v>
      </c>
      <c r="M1983" s="7">
        <v>84300</v>
      </c>
      <c r="N1983" s="7">
        <v>84.3</v>
      </c>
      <c r="O1983" s="7">
        <v>7310000</v>
      </c>
      <c r="P1983" s="15">
        <f t="shared" si="468"/>
        <v>86.714116251482793</v>
      </c>
      <c r="Q1983" s="7"/>
      <c r="R1983" s="7"/>
      <c r="S1983" s="7"/>
    </row>
    <row r="1984" spans="1:19" ht="22" customHeight="1" x14ac:dyDescent="0.3">
      <c r="A1984" s="2">
        <v>42859</v>
      </c>
      <c r="B1984" s="21" t="str">
        <f t="shared" si="466"/>
        <v>May, 2017</v>
      </c>
      <c r="C1984" s="21" t="str">
        <f t="shared" si="467"/>
        <v>May, 2017´</v>
      </c>
      <c r="D1984" s="3" t="s">
        <v>32</v>
      </c>
      <c r="E1984" s="3" t="s">
        <v>77</v>
      </c>
      <c r="F1984" s="3" t="s">
        <v>67</v>
      </c>
      <c r="G1984" s="3" t="s">
        <v>44</v>
      </c>
      <c r="H1984" s="3" t="s">
        <v>643</v>
      </c>
      <c r="I1984" s="3" t="s">
        <v>2106</v>
      </c>
      <c r="J1984" s="12" t="str">
        <f t="shared" ref="J1984" si="481">IF(ISNUMBER(SEARCH("2,4 D",I1982)),"2,4-Dichlorophenoxyacetic acid",IF(ISNUMBER(SEARCH("ACIDO",I1982)),"2,4-Dichlorophenoxyacetic acid",IF(ISNUMBER(SEARCH("NAPHTHA",I1982)),"Aromatic Solvent Mixture",IF(ISNUMBER(SEARCH("DIMETHYLAMINE",I1982)),"Dimethylamine",IF(ISNUMBER(SEARCH("DIMETILAMINA",I1982)),"Dimethylamine",IF(ISNUMBER(SEARCH("JUMP",I1982)),"Diuron",IF(ISNUMBER(SEARCH(" 2-AMINO-2,3-DIMETHYL BUTYRAMIDE",I1982)),"Herbicide Amine Intermediate",IF(ISNUMBER(SEARCH("TEBUTHIURON",I1982)),"Tebuthiuron",IF(ISNUMBER(SEARCH("DMS",I1982)),"Dimethyl Sulfate",IF(ISNUMBER(SEARCH("2,4-XILIDIN",I1982)),"2,4-Xylidine","FIX IT"))))))))))</f>
        <v>2,4-Xylidine</v>
      </c>
      <c r="K1984" s="12" t="str">
        <f t="shared" si="464"/>
        <v>Not Identified</v>
      </c>
      <c r="L1984" s="12" t="str">
        <f t="shared" si="465"/>
        <v>General Chemical</v>
      </c>
      <c r="M1984" s="4">
        <v>82440</v>
      </c>
      <c r="N1984" s="4">
        <v>82.44</v>
      </c>
      <c r="O1984" s="4">
        <v>1846000</v>
      </c>
      <c r="P1984" s="15">
        <f t="shared" si="468"/>
        <v>22.392042697719553</v>
      </c>
      <c r="Q1984" s="10"/>
      <c r="R1984" s="10"/>
      <c r="S1984" s="10"/>
    </row>
    <row r="1985" spans="1:19" ht="22" customHeight="1" x14ac:dyDescent="0.3">
      <c r="A1985" s="5">
        <v>42859</v>
      </c>
      <c r="B1985" s="21" t="str">
        <f t="shared" si="466"/>
        <v>May, 2017</v>
      </c>
      <c r="C1985" s="21" t="str">
        <f t="shared" si="467"/>
        <v>May, 2017´</v>
      </c>
      <c r="D1985" s="6" t="s">
        <v>84</v>
      </c>
      <c r="E1985" s="6" t="s">
        <v>77</v>
      </c>
      <c r="F1985" s="6" t="s">
        <v>67</v>
      </c>
      <c r="G1985" s="6" t="s">
        <v>44</v>
      </c>
      <c r="H1985" s="11" t="s">
        <v>231</v>
      </c>
      <c r="I1985" s="6" t="s">
        <v>2107</v>
      </c>
      <c r="J1985" s="12" t="s">
        <v>3168</v>
      </c>
      <c r="K1985" s="12" t="str">
        <f t="shared" si="464"/>
        <v>Not Identified</v>
      </c>
      <c r="L1985" s="12" t="str">
        <f t="shared" si="465"/>
        <v>General Chemical</v>
      </c>
      <c r="M1985" s="7">
        <v>17400</v>
      </c>
      <c r="N1985" s="7">
        <v>17.399999999999999</v>
      </c>
      <c r="O1985" s="7">
        <v>246000</v>
      </c>
      <c r="P1985" s="15">
        <f t="shared" si="468"/>
        <v>14.137931034482758</v>
      </c>
      <c r="Q1985" s="7"/>
      <c r="R1985" s="7"/>
      <c r="S1985" s="7"/>
    </row>
    <row r="1986" spans="1:19" ht="22" customHeight="1" x14ac:dyDescent="0.3">
      <c r="A1986" s="2">
        <v>42859</v>
      </c>
      <c r="B1986" s="21" t="str">
        <f t="shared" si="466"/>
        <v>May, 2017</v>
      </c>
      <c r="C1986" s="21" t="str">
        <f t="shared" si="467"/>
        <v>May, 2017´</v>
      </c>
      <c r="D1986" s="3" t="s">
        <v>213</v>
      </c>
      <c r="E1986" s="3" t="s">
        <v>65</v>
      </c>
      <c r="F1986" s="3" t="s">
        <v>67</v>
      </c>
      <c r="G1986" s="3" t="s">
        <v>44</v>
      </c>
      <c r="H1986" s="3" t="s">
        <v>219</v>
      </c>
      <c r="I1986" s="3" t="s">
        <v>2108</v>
      </c>
      <c r="J1986" s="12" t="s">
        <v>3120</v>
      </c>
      <c r="K1986" s="12" t="str">
        <f t="shared" ref="K1986:K2049" si="482">VLOOKUP(J1986,Q:S,2, FALSE)</f>
        <v>Jump</v>
      </c>
      <c r="L1986" s="12" t="str">
        <f t="shared" ref="L1986:L2049" si="483">VLOOKUP(K1986,R:T,2, FALSE)</f>
        <v>Herbicide</v>
      </c>
      <c r="M1986" s="4">
        <v>101160</v>
      </c>
      <c r="N1986" s="4">
        <v>101.16</v>
      </c>
      <c r="O1986" s="4">
        <v>8772000</v>
      </c>
      <c r="P1986" s="15">
        <f t="shared" si="468"/>
        <v>86.714116251482793</v>
      </c>
      <c r="Q1986" s="10"/>
      <c r="R1986" s="10"/>
      <c r="S1986" s="10"/>
    </row>
    <row r="1987" spans="1:19" ht="22" customHeight="1" x14ac:dyDescent="0.3">
      <c r="A1987" s="5">
        <v>42859</v>
      </c>
      <c r="B1987" s="21" t="str">
        <f t="shared" ref="B1987:B2050" si="484">TEXT(A1987,"MMMMMMM, YYYY")</f>
        <v>May, 2017</v>
      </c>
      <c r="C1987" s="21" t="str">
        <f t="shared" ref="C1987:C2050" si="485">B1987&amp;"´"</f>
        <v>May, 2017´</v>
      </c>
      <c r="D1987" s="6" t="s">
        <v>84</v>
      </c>
      <c r="E1987" s="6" t="s">
        <v>65</v>
      </c>
      <c r="F1987" s="6" t="s">
        <v>67</v>
      </c>
      <c r="G1987" s="6" t="s">
        <v>44</v>
      </c>
      <c r="H1987" s="6" t="s">
        <v>73</v>
      </c>
      <c r="I1987" s="6" t="s">
        <v>2102</v>
      </c>
      <c r="J1987" s="12" t="str">
        <f t="shared" ref="J1987:J2029" si="486">IF(ISNUMBER(SEARCH("CARBENDAZIM",I1987)),"Carbendazim",IF(ISNUMBER(SEARCH("4-D",I1987)),"2,4-Dichlorophenoxyacetic acid",IF(ISNUMBER(SEARCH("RIDOVER",I1987)),"Glyphosate",IF(ISNUMBER(SEARCH("POQUER",I1987)),"Clethodim",IF(ISNUMBER(SEARCH("LITER",I1987)),"Imidacloprid",IF(ISNUMBER(SEARCH("PYRINEX",I1987)),"Chlorpyrifos",IF(ISNUMBER(SEARCH("ORBIT",I1987)),"Omethoate",IF(ISNUMBER(SEARCH("HEXARON",I1987)),"Diuron",IF(ISNUMBER(SEARCH("ISOPROPYLAMINE",I1987)),"Isopropylamine",IF(ISNUMBER(SEARCH("GLYPHOSATE",I1987)),"Glyphosate",IF(ISNUMBER(SEARCH("MANCOZEB",I1987)),"Mancozeb Indofil",IF(ISNUMBER(SEARCH("PARAQUAT",I1987)),"Paraquat",IF(ISNUMBER(SEARCH("CAROMAX",I1987)),"Aromatic Solvent Mixture",IF(ISNUMBER(SEARCH("BUTIRON",I1987)),"Tebuthiuron",IF(ISNUMBER(SEARCH("VORAZ",I1987)),"Methomyl",IF(ISNUMBER(SEARCH("IMIDACLOPRID",I1987)),"Imidacloprid",IF(ISNUMBER(SEARCH("2 4 D",I1987)),"2,4-Dichlorophenoxyacetic acid",IF(ISNUMBER(SEARCH("IMIDACL",I1987)),"Imidacloprid",IF(ISNUMBER(SEARCH("DIUREX",I1987)),"Diuron",IF(ISNUMBER(SEARCH("RAPEL",I1987)),"Acephate","fix it"))))))))))))))))))))</f>
        <v>Clethodim</v>
      </c>
      <c r="K1987" s="12" t="str">
        <f t="shared" si="482"/>
        <v>Platinum</v>
      </c>
      <c r="L1987" s="12" t="str">
        <f t="shared" si="483"/>
        <v>Herbicide</v>
      </c>
      <c r="M1987" s="7">
        <v>119966</v>
      </c>
      <c r="N1987" s="7">
        <v>119.97</v>
      </c>
      <c r="O1987" s="7">
        <v>819000</v>
      </c>
      <c r="P1987" s="15">
        <f t="shared" ref="P1987:P2050" si="487">O1987/M1987</f>
        <v>6.8269342980511141</v>
      </c>
      <c r="Q1987" s="7"/>
      <c r="R1987" s="7"/>
      <c r="S1987" s="7"/>
    </row>
    <row r="1988" spans="1:19" ht="22" customHeight="1" x14ac:dyDescent="0.3">
      <c r="A1988" s="2">
        <v>42858</v>
      </c>
      <c r="B1988" s="21" t="str">
        <f t="shared" si="484"/>
        <v>May, 2017</v>
      </c>
      <c r="C1988" s="21" t="str">
        <f t="shared" si="485"/>
        <v>May, 2017´</v>
      </c>
      <c r="D1988" s="3" t="s">
        <v>84</v>
      </c>
      <c r="E1988" s="3" t="s">
        <v>637</v>
      </c>
      <c r="F1988" s="3" t="s">
        <v>639</v>
      </c>
      <c r="G1988" s="3" t="s">
        <v>44</v>
      </c>
      <c r="H1988" s="19" t="s">
        <v>643</v>
      </c>
      <c r="I1988" s="19" t="s">
        <v>2109</v>
      </c>
      <c r="J1988" s="18" t="s">
        <v>3193</v>
      </c>
      <c r="K1988" s="12" t="str">
        <f t="shared" si="482"/>
        <v>Galil</v>
      </c>
      <c r="L1988" s="12" t="str">
        <f t="shared" si="483"/>
        <v>Insecticide</v>
      </c>
      <c r="M1988" s="4">
        <v>6137</v>
      </c>
      <c r="N1988" s="4">
        <v>6.14</v>
      </c>
      <c r="O1988" s="4">
        <v>137000</v>
      </c>
      <c r="P1988" s="15">
        <f t="shared" si="487"/>
        <v>22.323610884797134</v>
      </c>
      <c r="Q1988" s="10"/>
      <c r="R1988" s="10"/>
      <c r="S1988" s="10"/>
    </row>
    <row r="1989" spans="1:19" ht="22" customHeight="1" x14ac:dyDescent="0.3">
      <c r="A1989" s="5">
        <v>42858</v>
      </c>
      <c r="B1989" s="21" t="str">
        <f t="shared" si="484"/>
        <v>May, 2017</v>
      </c>
      <c r="C1989" s="21" t="str">
        <f t="shared" si="485"/>
        <v>May, 2017´</v>
      </c>
      <c r="D1989" s="6" t="s">
        <v>84</v>
      </c>
      <c r="E1989" s="6" t="s">
        <v>637</v>
      </c>
      <c r="F1989" s="6" t="s">
        <v>639</v>
      </c>
      <c r="G1989" s="6" t="s">
        <v>44</v>
      </c>
      <c r="H1989" s="6" t="s">
        <v>73</v>
      </c>
      <c r="I1989" s="6" t="s">
        <v>2110</v>
      </c>
      <c r="J1989" s="12" t="str">
        <f t="shared" si="486"/>
        <v>Clethodim</v>
      </c>
      <c r="K1989" s="12" t="str">
        <f t="shared" si="482"/>
        <v>Platinum</v>
      </c>
      <c r="L1989" s="12" t="str">
        <f t="shared" si="483"/>
        <v>Herbicide</v>
      </c>
      <c r="M1989" s="7">
        <v>55649</v>
      </c>
      <c r="N1989" s="7">
        <v>55.65</v>
      </c>
      <c r="O1989" s="7">
        <v>151000</v>
      </c>
      <c r="P1989" s="15">
        <f t="shared" si="487"/>
        <v>2.713436000646912</v>
      </c>
      <c r="Q1989" s="7"/>
      <c r="R1989" s="7"/>
      <c r="S1989" s="7"/>
    </row>
    <row r="1990" spans="1:19" ht="22" customHeight="1" x14ac:dyDescent="0.3">
      <c r="A1990" s="2">
        <v>42857</v>
      </c>
      <c r="B1990" s="21" t="str">
        <f t="shared" si="484"/>
        <v>May, 2017</v>
      </c>
      <c r="C1990" s="21" t="str">
        <f t="shared" si="485"/>
        <v>May, 2017´</v>
      </c>
      <c r="D1990" s="3" t="s">
        <v>84</v>
      </c>
      <c r="E1990" s="3" t="s">
        <v>769</v>
      </c>
      <c r="F1990" s="3" t="s">
        <v>60</v>
      </c>
      <c r="G1990" s="3" t="s">
        <v>44</v>
      </c>
      <c r="H1990" s="3" t="s">
        <v>410</v>
      </c>
      <c r="I1990" s="3" t="s">
        <v>1940</v>
      </c>
      <c r="J1990" s="12" t="s">
        <v>3169</v>
      </c>
      <c r="K1990" s="12" t="str">
        <f t="shared" si="482"/>
        <v>Not Identified</v>
      </c>
      <c r="L1990" s="12" t="str">
        <f t="shared" si="483"/>
        <v>General Chemical</v>
      </c>
      <c r="M1990" s="4">
        <v>22088</v>
      </c>
      <c r="N1990" s="4">
        <v>22.09</v>
      </c>
      <c r="O1990" s="4">
        <v>29000</v>
      </c>
      <c r="P1990" s="15">
        <f t="shared" si="487"/>
        <v>1.3129300977906555</v>
      </c>
      <c r="Q1990" s="10"/>
      <c r="R1990" s="10"/>
      <c r="S1990" s="10"/>
    </row>
    <row r="1991" spans="1:19" ht="22" customHeight="1" x14ac:dyDescent="0.3">
      <c r="A1991" s="5">
        <v>42857</v>
      </c>
      <c r="B1991" s="21" t="str">
        <f t="shared" si="484"/>
        <v>May, 2017</v>
      </c>
      <c r="C1991" s="21" t="str">
        <f t="shared" si="485"/>
        <v>May, 2017´</v>
      </c>
      <c r="D1991" s="6" t="s">
        <v>32</v>
      </c>
      <c r="E1991" s="6" t="s">
        <v>305</v>
      </c>
      <c r="F1991" s="6" t="s">
        <v>310</v>
      </c>
      <c r="G1991" s="6" t="s">
        <v>44</v>
      </c>
      <c r="H1991" s="6" t="s">
        <v>140</v>
      </c>
      <c r="I1991" s="6" t="s">
        <v>2111</v>
      </c>
      <c r="J1991" s="12" t="str">
        <f t="shared" ref="J1991" si="488">IF(ISNUMBER(SEARCH("2,4 D",I1991)),"2,4-Dichlorophenoxyacetic acid",IF(ISNUMBER(SEARCH("ACIDO",I1991)),"2,4-Dichlorophenoxyacetic acid",IF(ISNUMBER(SEARCH("NAPHTHA",I1991)),"Aromatic Solvent Mixture",IF(ISNUMBER(SEARCH("DIMETHYLAMINE",I1991)),"Dimethylamine",IF(ISNUMBER(SEARCH("DIMETILAMINA",I1991)),"Dimethylamine",IF(ISNUMBER(SEARCH("JUMP",I1991)),"Diuron",IF(ISNUMBER(SEARCH("2-AMINO-2,3-DIMETHYL BUTYRAMIDE",I1991)),"Herbicide Amine Intermediate",IF(ISNUMBER(SEARCH("TEBUTHIURON",I1991)),"Tebuthiuron","FIXIT"))))))))</f>
        <v>Dimethylamine</v>
      </c>
      <c r="K1991" s="12" t="str">
        <f t="shared" si="482"/>
        <v>Not Identified</v>
      </c>
      <c r="L1991" s="12" t="str">
        <f t="shared" si="483"/>
        <v>General Chemical</v>
      </c>
      <c r="M1991" s="7">
        <v>77180</v>
      </c>
      <c r="N1991" s="7">
        <v>77.180000000000007</v>
      </c>
      <c r="O1991" s="7">
        <v>90100</v>
      </c>
      <c r="P1991" s="15">
        <f t="shared" si="487"/>
        <v>1.1674008810572687</v>
      </c>
      <c r="Q1991" s="7"/>
      <c r="R1991" s="7"/>
      <c r="S1991" s="7"/>
    </row>
    <row r="1992" spans="1:19" ht="22" customHeight="1" x14ac:dyDescent="0.3">
      <c r="A1992" s="2">
        <v>42856</v>
      </c>
      <c r="B1992" s="21" t="str">
        <f t="shared" si="484"/>
        <v>May, 2017</v>
      </c>
      <c r="C1992" s="21" t="str">
        <f t="shared" si="485"/>
        <v>May, 2017´</v>
      </c>
      <c r="D1992" s="3" t="s">
        <v>32</v>
      </c>
      <c r="E1992" s="3" t="s">
        <v>65</v>
      </c>
      <c r="F1992" s="3" t="s">
        <v>67</v>
      </c>
      <c r="G1992" s="3" t="s">
        <v>44</v>
      </c>
      <c r="H1992" s="3" t="s">
        <v>71</v>
      </c>
      <c r="I1992" s="3" t="s">
        <v>2112</v>
      </c>
      <c r="J1992" s="12" t="str">
        <f t="shared" si="486"/>
        <v>Diuron</v>
      </c>
      <c r="K1992" s="12" t="str">
        <f t="shared" si="482"/>
        <v>Jump</v>
      </c>
      <c r="L1992" s="12" t="str">
        <f t="shared" si="483"/>
        <v>Herbicide</v>
      </c>
      <c r="M1992" s="4">
        <v>47680</v>
      </c>
      <c r="N1992" s="4">
        <v>47.68</v>
      </c>
      <c r="O1992" s="4">
        <v>326000</v>
      </c>
      <c r="P1992" s="15">
        <f t="shared" si="487"/>
        <v>6.8372483221476514</v>
      </c>
      <c r="Q1992" s="10"/>
      <c r="R1992" s="10"/>
      <c r="S1992" s="10"/>
    </row>
    <row r="1993" spans="1:19" ht="22" customHeight="1" x14ac:dyDescent="0.3">
      <c r="A1993" s="5">
        <v>42856</v>
      </c>
      <c r="B1993" s="21" t="str">
        <f t="shared" si="484"/>
        <v>May, 2017</v>
      </c>
      <c r="C1993" s="21" t="str">
        <f t="shared" si="485"/>
        <v>May, 2017´</v>
      </c>
      <c r="D1993" s="6" t="s">
        <v>32</v>
      </c>
      <c r="E1993" s="6" t="s">
        <v>77</v>
      </c>
      <c r="F1993" s="6" t="s">
        <v>67</v>
      </c>
      <c r="G1993" s="6" t="s">
        <v>44</v>
      </c>
      <c r="H1993" s="6" t="s">
        <v>241</v>
      </c>
      <c r="I1993" s="6" t="s">
        <v>2113</v>
      </c>
      <c r="J1993" s="12" t="s">
        <v>3130</v>
      </c>
      <c r="K1993" s="12" t="str">
        <f t="shared" si="482"/>
        <v>Captan</v>
      </c>
      <c r="L1993" s="12" t="str">
        <f t="shared" si="483"/>
        <v>Fungicide</v>
      </c>
      <c r="M1993" s="7">
        <v>12970</v>
      </c>
      <c r="N1993" s="7">
        <v>12.97</v>
      </c>
      <c r="O1993" s="7">
        <v>75700</v>
      </c>
      <c r="P1993" s="15">
        <f t="shared" si="487"/>
        <v>5.8365458750963759</v>
      </c>
      <c r="Q1993" s="7"/>
      <c r="R1993" s="7"/>
      <c r="S1993" s="7"/>
    </row>
    <row r="1994" spans="1:19" ht="22" customHeight="1" x14ac:dyDescent="0.3">
      <c r="A1994" s="2">
        <v>42856</v>
      </c>
      <c r="B1994" s="21" t="str">
        <f t="shared" si="484"/>
        <v>May, 2017</v>
      </c>
      <c r="C1994" s="21" t="str">
        <f t="shared" si="485"/>
        <v>May, 2017´</v>
      </c>
      <c r="D1994" s="3" t="s">
        <v>32</v>
      </c>
      <c r="E1994" s="3" t="s">
        <v>65</v>
      </c>
      <c r="F1994" s="3" t="s">
        <v>67</v>
      </c>
      <c r="G1994" s="3" t="s">
        <v>44</v>
      </c>
      <c r="H1994" s="3" t="s">
        <v>71</v>
      </c>
      <c r="I1994" s="3" t="s">
        <v>2114</v>
      </c>
      <c r="J1994" s="12" t="str">
        <f t="shared" si="486"/>
        <v>Diuron</v>
      </c>
      <c r="K1994" s="12" t="str">
        <f t="shared" si="482"/>
        <v>Jump</v>
      </c>
      <c r="L1994" s="12" t="str">
        <f t="shared" si="483"/>
        <v>Herbicide</v>
      </c>
      <c r="M1994" s="4">
        <v>47680</v>
      </c>
      <c r="N1994" s="4">
        <v>47.68</v>
      </c>
      <c r="O1994" s="4">
        <v>326000</v>
      </c>
      <c r="P1994" s="15">
        <f t="shared" si="487"/>
        <v>6.8372483221476514</v>
      </c>
      <c r="Q1994" s="10"/>
      <c r="R1994" s="10"/>
      <c r="S1994" s="10"/>
    </row>
    <row r="1995" spans="1:19" ht="22" customHeight="1" x14ac:dyDescent="0.3">
      <c r="A1995" s="5">
        <v>42856</v>
      </c>
      <c r="B1995" s="21" t="str">
        <f t="shared" si="484"/>
        <v>May, 2017</v>
      </c>
      <c r="C1995" s="21" t="str">
        <f t="shared" si="485"/>
        <v>May, 2017´</v>
      </c>
      <c r="D1995" s="6" t="s">
        <v>84</v>
      </c>
      <c r="E1995" s="6" t="s">
        <v>77</v>
      </c>
      <c r="F1995" s="6" t="s">
        <v>67</v>
      </c>
      <c r="G1995" s="6" t="s">
        <v>44</v>
      </c>
      <c r="H1995" s="6" t="s">
        <v>643</v>
      </c>
      <c r="I1995" s="6" t="s">
        <v>2115</v>
      </c>
      <c r="J1995" s="18" t="s">
        <v>3193</v>
      </c>
      <c r="K1995" s="12" t="str">
        <f t="shared" si="482"/>
        <v>Galil</v>
      </c>
      <c r="L1995" s="12" t="str">
        <f t="shared" si="483"/>
        <v>Insecticide</v>
      </c>
      <c r="M1995" s="7">
        <v>41220</v>
      </c>
      <c r="N1995" s="7">
        <v>41.22</v>
      </c>
      <c r="O1995" s="7">
        <v>923000</v>
      </c>
      <c r="P1995" s="15">
        <f t="shared" si="487"/>
        <v>22.392042697719553</v>
      </c>
      <c r="Q1995" s="7"/>
      <c r="R1995" s="7"/>
      <c r="S1995" s="7"/>
    </row>
    <row r="1996" spans="1:19" ht="22" customHeight="1" x14ac:dyDescent="0.3">
      <c r="A1996" s="2">
        <v>42856</v>
      </c>
      <c r="B1996" s="21" t="str">
        <f t="shared" si="484"/>
        <v>May, 2017</v>
      </c>
      <c r="C1996" s="21" t="str">
        <f t="shared" si="485"/>
        <v>May, 2017´</v>
      </c>
      <c r="D1996" s="3" t="s">
        <v>32</v>
      </c>
      <c r="E1996" s="3" t="s">
        <v>65</v>
      </c>
      <c r="F1996" s="3" t="s">
        <v>67</v>
      </c>
      <c r="G1996" s="3" t="s">
        <v>44</v>
      </c>
      <c r="H1996" s="3" t="s">
        <v>2016</v>
      </c>
      <c r="I1996" s="3" t="s">
        <v>2116</v>
      </c>
      <c r="J1996" s="12" t="s">
        <v>3153</v>
      </c>
      <c r="K1996" s="12" t="str">
        <f t="shared" si="482"/>
        <v>Butiron</v>
      </c>
      <c r="L1996" s="12" t="str">
        <f t="shared" si="483"/>
        <v>Herbicide</v>
      </c>
      <c r="M1996" s="4">
        <v>74580</v>
      </c>
      <c r="N1996" s="4">
        <v>74.58</v>
      </c>
      <c r="O1996" s="4">
        <v>18341685000</v>
      </c>
      <c r="P1996" s="15">
        <f t="shared" si="487"/>
        <v>245933.02493966211</v>
      </c>
      <c r="Q1996" s="10"/>
      <c r="R1996" s="10"/>
      <c r="S1996" s="10"/>
    </row>
    <row r="1997" spans="1:19" ht="22" customHeight="1" x14ac:dyDescent="0.3">
      <c r="A1997" s="5">
        <v>42856</v>
      </c>
      <c r="B1997" s="21" t="str">
        <f t="shared" si="484"/>
        <v>May, 2017</v>
      </c>
      <c r="C1997" s="21" t="str">
        <f t="shared" si="485"/>
        <v>May, 2017´</v>
      </c>
      <c r="D1997" s="6" t="s">
        <v>84</v>
      </c>
      <c r="E1997" s="6" t="s">
        <v>77</v>
      </c>
      <c r="F1997" s="6" t="s">
        <v>67</v>
      </c>
      <c r="G1997" s="6" t="s">
        <v>44</v>
      </c>
      <c r="H1997" s="6" t="s">
        <v>643</v>
      </c>
      <c r="I1997" s="6" t="s">
        <v>2117</v>
      </c>
      <c r="J1997" s="12" t="str">
        <f t="shared" si="486"/>
        <v>Methomyl</v>
      </c>
      <c r="K1997" s="12" t="str">
        <f t="shared" si="482"/>
        <v>Voraz</v>
      </c>
      <c r="L1997" s="12" t="str">
        <f t="shared" si="483"/>
        <v>Insecticide</v>
      </c>
      <c r="M1997" s="7">
        <v>39600</v>
      </c>
      <c r="N1997" s="7">
        <v>39.6</v>
      </c>
      <c r="O1997" s="7">
        <v>887000</v>
      </c>
      <c r="P1997" s="15">
        <f t="shared" si="487"/>
        <v>22.3989898989899</v>
      </c>
      <c r="Q1997" s="7"/>
      <c r="R1997" s="7"/>
      <c r="S1997" s="7"/>
    </row>
    <row r="1998" spans="1:19" ht="22" customHeight="1" x14ac:dyDescent="0.3">
      <c r="A1998" s="2">
        <v>42856</v>
      </c>
      <c r="B1998" s="21" t="str">
        <f t="shared" si="484"/>
        <v>May, 2017</v>
      </c>
      <c r="C1998" s="21" t="str">
        <f t="shared" si="485"/>
        <v>May, 2017´</v>
      </c>
      <c r="D1998" s="3" t="s">
        <v>84</v>
      </c>
      <c r="E1998" s="3" t="s">
        <v>77</v>
      </c>
      <c r="F1998" s="3" t="s">
        <v>67</v>
      </c>
      <c r="G1998" s="3" t="s">
        <v>44</v>
      </c>
      <c r="H1998" s="3" t="s">
        <v>643</v>
      </c>
      <c r="I1998" s="3" t="s">
        <v>2118</v>
      </c>
      <c r="J1998" s="18" t="s">
        <v>3193</v>
      </c>
      <c r="K1998" s="12" t="str">
        <f t="shared" si="482"/>
        <v>Galil</v>
      </c>
      <c r="L1998" s="12" t="str">
        <f t="shared" si="483"/>
        <v>Insecticide</v>
      </c>
      <c r="M1998" s="4">
        <v>82440</v>
      </c>
      <c r="N1998" s="4">
        <v>82.44</v>
      </c>
      <c r="O1998" s="4">
        <v>1846000</v>
      </c>
      <c r="P1998" s="15">
        <f t="shared" si="487"/>
        <v>22.392042697719553</v>
      </c>
      <c r="Q1998" s="10"/>
      <c r="R1998" s="10"/>
      <c r="S1998" s="10"/>
    </row>
    <row r="1999" spans="1:19" ht="22" customHeight="1" x14ac:dyDescent="0.3">
      <c r="A1999" s="5">
        <v>42856</v>
      </c>
      <c r="B1999" s="21" t="str">
        <f t="shared" si="484"/>
        <v>May, 2017</v>
      </c>
      <c r="C1999" s="21" t="str">
        <f t="shared" si="485"/>
        <v>May, 2017´</v>
      </c>
      <c r="D1999" s="6" t="s">
        <v>32</v>
      </c>
      <c r="E1999" s="6" t="s">
        <v>65</v>
      </c>
      <c r="F1999" s="6" t="s">
        <v>67</v>
      </c>
      <c r="G1999" s="6" t="s">
        <v>44</v>
      </c>
      <c r="H1999" s="6" t="s">
        <v>2016</v>
      </c>
      <c r="I1999" s="6" t="s">
        <v>2119</v>
      </c>
      <c r="J1999" s="12" t="s">
        <v>3153</v>
      </c>
      <c r="K1999" s="12" t="str">
        <f t="shared" si="482"/>
        <v>Butiron</v>
      </c>
      <c r="L1999" s="12" t="str">
        <f t="shared" si="483"/>
        <v>Herbicide</v>
      </c>
      <c r="M1999" s="7">
        <v>124300</v>
      </c>
      <c r="N1999" s="7">
        <v>124.3</v>
      </c>
      <c r="O1999" s="7">
        <v>30569476000</v>
      </c>
      <c r="P1999" s="15">
        <f t="shared" si="487"/>
        <v>245933.0329847144</v>
      </c>
      <c r="Q1999" s="7"/>
      <c r="R1999" s="7"/>
      <c r="S1999" s="7"/>
    </row>
    <row r="2000" spans="1:19" ht="22" customHeight="1" x14ac:dyDescent="0.3">
      <c r="A2000" s="2">
        <v>42856</v>
      </c>
      <c r="B2000" s="21" t="str">
        <f t="shared" si="484"/>
        <v>May, 2017</v>
      </c>
      <c r="C2000" s="21" t="str">
        <f t="shared" si="485"/>
        <v>May, 2017´</v>
      </c>
      <c r="D2000" s="3" t="s">
        <v>32</v>
      </c>
      <c r="E2000" s="3" t="s">
        <v>77</v>
      </c>
      <c r="F2000" s="3" t="s">
        <v>67</v>
      </c>
      <c r="G2000" s="3" t="s">
        <v>44</v>
      </c>
      <c r="H2000" s="3" t="s">
        <v>643</v>
      </c>
      <c r="I2000" s="3" t="s">
        <v>2120</v>
      </c>
      <c r="J2000" s="12" t="str">
        <f t="shared" si="486"/>
        <v>Methomyl</v>
      </c>
      <c r="K2000" s="12" t="str">
        <f t="shared" si="482"/>
        <v>Voraz</v>
      </c>
      <c r="L2000" s="12" t="str">
        <f t="shared" si="483"/>
        <v>Insecticide</v>
      </c>
      <c r="M2000" s="4">
        <v>79200</v>
      </c>
      <c r="N2000" s="4">
        <v>79.2</v>
      </c>
      <c r="O2000" s="4">
        <v>1773000</v>
      </c>
      <c r="P2000" s="15">
        <f t="shared" si="487"/>
        <v>22.386363636363637</v>
      </c>
      <c r="Q2000" s="10"/>
      <c r="R2000" s="10"/>
      <c r="S2000" s="10"/>
    </row>
    <row r="2001" spans="1:19" ht="22" customHeight="1" x14ac:dyDescent="0.3">
      <c r="A2001" s="5">
        <v>42856</v>
      </c>
      <c r="B2001" s="21" t="str">
        <f t="shared" si="484"/>
        <v>May, 2017</v>
      </c>
      <c r="C2001" s="21" t="str">
        <f t="shared" si="485"/>
        <v>May, 2017´</v>
      </c>
      <c r="D2001" s="6" t="s">
        <v>84</v>
      </c>
      <c r="E2001" s="6" t="s">
        <v>65</v>
      </c>
      <c r="F2001" s="6" t="s">
        <v>67</v>
      </c>
      <c r="G2001" s="6" t="s">
        <v>44</v>
      </c>
      <c r="H2001" s="6" t="s">
        <v>73</v>
      </c>
      <c r="I2001" s="6" t="s">
        <v>2121</v>
      </c>
      <c r="J2001" s="12" t="str">
        <f t="shared" si="486"/>
        <v>Clethodim</v>
      </c>
      <c r="K2001" s="12" t="str">
        <f t="shared" si="482"/>
        <v>Platinum</v>
      </c>
      <c r="L2001" s="12" t="str">
        <f t="shared" si="483"/>
        <v>Herbicide</v>
      </c>
      <c r="M2001" s="7">
        <v>119966</v>
      </c>
      <c r="N2001" s="7">
        <v>119.97</v>
      </c>
      <c r="O2001" s="7">
        <v>819000</v>
      </c>
      <c r="P2001" s="15">
        <f t="shared" si="487"/>
        <v>6.8269342980511141</v>
      </c>
      <c r="Q2001" s="7"/>
      <c r="R2001" s="7"/>
      <c r="S2001" s="7"/>
    </row>
    <row r="2002" spans="1:19" ht="22" customHeight="1" x14ac:dyDescent="0.3">
      <c r="A2002" s="2">
        <v>42856</v>
      </c>
      <c r="B2002" s="21" t="str">
        <f t="shared" si="484"/>
        <v>May, 2017</v>
      </c>
      <c r="C2002" s="21" t="str">
        <f t="shared" si="485"/>
        <v>May, 2017´</v>
      </c>
      <c r="D2002" s="3" t="s">
        <v>32</v>
      </c>
      <c r="E2002" s="3" t="s">
        <v>166</v>
      </c>
      <c r="F2002" s="3" t="s">
        <v>168</v>
      </c>
      <c r="G2002" s="3" t="s">
        <v>44</v>
      </c>
      <c r="H2002" s="3" t="s">
        <v>2097</v>
      </c>
      <c r="I2002" s="3" t="s">
        <v>922</v>
      </c>
      <c r="J2002" s="12" t="s">
        <v>3171</v>
      </c>
      <c r="K2002" s="12" t="str">
        <f t="shared" si="482"/>
        <v>Not Identified</v>
      </c>
      <c r="L2002" s="12" t="str">
        <f t="shared" si="483"/>
        <v>General Chemical</v>
      </c>
      <c r="M2002" s="4">
        <v>20200</v>
      </c>
      <c r="N2002" s="4">
        <v>20.2</v>
      </c>
      <c r="O2002" s="3" t="s">
        <v>49</v>
      </c>
      <c r="P2002" s="15" t="e">
        <f t="shared" si="487"/>
        <v>#VALUE!</v>
      </c>
      <c r="Q2002" s="10"/>
      <c r="R2002" s="10"/>
      <c r="S2002" s="10"/>
    </row>
    <row r="2003" spans="1:19" ht="22" customHeight="1" x14ac:dyDescent="0.3">
      <c r="A2003" s="5">
        <v>42855</v>
      </c>
      <c r="B2003" s="21" t="str">
        <f t="shared" si="484"/>
        <v>April, 2017</v>
      </c>
      <c r="C2003" s="21" t="str">
        <f t="shared" si="485"/>
        <v>April, 2017´</v>
      </c>
      <c r="D2003" s="6" t="s">
        <v>32</v>
      </c>
      <c r="E2003" s="6" t="s">
        <v>35</v>
      </c>
      <c r="F2003" s="6" t="s">
        <v>40</v>
      </c>
      <c r="G2003" s="6" t="s">
        <v>44</v>
      </c>
      <c r="H2003" s="6" t="s">
        <v>47</v>
      </c>
      <c r="I2003" s="6" t="s">
        <v>1459</v>
      </c>
      <c r="J2003" s="12" t="str">
        <f t="shared" si="486"/>
        <v>2,4-Dichlorophenoxyacetic acid</v>
      </c>
      <c r="K2003" s="12" t="str">
        <f t="shared" si="482"/>
        <v>2,4-D Main</v>
      </c>
      <c r="L2003" s="12" t="str">
        <f t="shared" si="483"/>
        <v>Herbicide</v>
      </c>
      <c r="M2003" s="7">
        <v>223100.01</v>
      </c>
      <c r="N2003" s="7">
        <v>223.1</v>
      </c>
      <c r="O2003" s="6" t="s">
        <v>49</v>
      </c>
      <c r="P2003" s="15" t="e">
        <f t="shared" si="487"/>
        <v>#VALUE!</v>
      </c>
      <c r="Q2003" s="7"/>
      <c r="R2003" s="7"/>
      <c r="S2003" s="7"/>
    </row>
    <row r="2004" spans="1:19" ht="22" customHeight="1" x14ac:dyDescent="0.3">
      <c r="A2004" s="2">
        <v>42855</v>
      </c>
      <c r="B2004" s="21" t="str">
        <f t="shared" si="484"/>
        <v>April, 2017</v>
      </c>
      <c r="C2004" s="21" t="str">
        <f t="shared" si="485"/>
        <v>April, 2017´</v>
      </c>
      <c r="D2004" s="3" t="s">
        <v>32</v>
      </c>
      <c r="E2004" s="3" t="s">
        <v>51</v>
      </c>
      <c r="F2004" s="3" t="s">
        <v>1966</v>
      </c>
      <c r="G2004" s="3" t="s">
        <v>44</v>
      </c>
      <c r="H2004" s="3" t="s">
        <v>57</v>
      </c>
      <c r="I2004" s="3" t="s">
        <v>1812</v>
      </c>
      <c r="J2004" s="12" t="str">
        <f t="shared" si="486"/>
        <v>Carbendazim</v>
      </c>
      <c r="K2004" s="12" t="str">
        <f t="shared" si="482"/>
        <v>Not Identified</v>
      </c>
      <c r="L2004" s="12" t="str">
        <f t="shared" si="483"/>
        <v>General Chemical</v>
      </c>
      <c r="M2004" s="4">
        <v>48240</v>
      </c>
      <c r="N2004" s="4">
        <v>48.24</v>
      </c>
      <c r="O2004" s="4">
        <v>3271000</v>
      </c>
      <c r="P2004" s="15">
        <f t="shared" si="487"/>
        <v>67.806799336650087</v>
      </c>
      <c r="Q2004" s="10"/>
      <c r="R2004" s="10"/>
      <c r="S2004" s="10"/>
    </row>
    <row r="2005" spans="1:19" ht="22" customHeight="1" x14ac:dyDescent="0.3">
      <c r="A2005" s="5">
        <v>42854</v>
      </c>
      <c r="B2005" s="21" t="str">
        <f t="shared" si="484"/>
        <v>April, 2017</v>
      </c>
      <c r="C2005" s="21" t="str">
        <f t="shared" si="485"/>
        <v>April, 2017´</v>
      </c>
      <c r="D2005" s="6" t="s">
        <v>84</v>
      </c>
      <c r="E2005" s="6" t="s">
        <v>1624</v>
      </c>
      <c r="F2005" s="6" t="s">
        <v>60</v>
      </c>
      <c r="G2005" s="6" t="s">
        <v>44</v>
      </c>
      <c r="H2005" s="6" t="s">
        <v>2122</v>
      </c>
      <c r="I2005" s="6" t="s">
        <v>1626</v>
      </c>
      <c r="J2005" t="s">
        <v>3183</v>
      </c>
      <c r="K2005" s="12" t="str">
        <f t="shared" si="482"/>
        <v>DINITRO</v>
      </c>
      <c r="L2005" s="12" t="str">
        <f t="shared" si="483"/>
        <v>General Chemical</v>
      </c>
      <c r="M2005" s="7">
        <v>43094</v>
      </c>
      <c r="N2005" s="7">
        <v>43.09</v>
      </c>
      <c r="O2005" s="7">
        <v>140000</v>
      </c>
      <c r="P2005" s="15">
        <f t="shared" si="487"/>
        <v>3.2487121176961988</v>
      </c>
      <c r="Q2005" s="7"/>
      <c r="R2005" s="7"/>
      <c r="S2005" s="7"/>
    </row>
    <row r="2006" spans="1:19" ht="22" customHeight="1" x14ac:dyDescent="0.3">
      <c r="A2006" s="2">
        <v>42850</v>
      </c>
      <c r="B2006" s="21" t="str">
        <f t="shared" si="484"/>
        <v>April, 2017</v>
      </c>
      <c r="C2006" s="21" t="str">
        <f t="shared" si="485"/>
        <v>April, 2017´</v>
      </c>
      <c r="D2006" s="3" t="s">
        <v>84</v>
      </c>
      <c r="E2006" s="3" t="s">
        <v>769</v>
      </c>
      <c r="F2006" s="3" t="s">
        <v>60</v>
      </c>
      <c r="G2006" s="3" t="s">
        <v>44</v>
      </c>
      <c r="H2006" s="3" t="s">
        <v>410</v>
      </c>
      <c r="I2006" s="3" t="s">
        <v>1803</v>
      </c>
      <c r="J2006" s="12" t="s">
        <v>3169</v>
      </c>
      <c r="K2006" s="12" t="str">
        <f t="shared" si="482"/>
        <v>Not Identified</v>
      </c>
      <c r="L2006" s="12" t="str">
        <f t="shared" si="483"/>
        <v>General Chemical</v>
      </c>
      <c r="M2006" s="4">
        <v>22088</v>
      </c>
      <c r="N2006" s="4">
        <v>22.09</v>
      </c>
      <c r="O2006" s="4">
        <v>29300</v>
      </c>
      <c r="P2006" s="15">
        <f t="shared" si="487"/>
        <v>1.3265121332850416</v>
      </c>
      <c r="Q2006" s="10"/>
      <c r="R2006" s="10"/>
      <c r="S2006" s="10"/>
    </row>
    <row r="2007" spans="1:19" ht="22" customHeight="1" x14ac:dyDescent="0.3">
      <c r="A2007" s="5">
        <v>42850</v>
      </c>
      <c r="B2007" s="21" t="str">
        <f t="shared" si="484"/>
        <v>April, 2017</v>
      </c>
      <c r="C2007" s="21" t="str">
        <f t="shared" si="485"/>
        <v>April, 2017´</v>
      </c>
      <c r="D2007" s="6" t="s">
        <v>32</v>
      </c>
      <c r="E2007" s="6" t="s">
        <v>1969</v>
      </c>
      <c r="F2007" s="6" t="s">
        <v>60</v>
      </c>
      <c r="G2007" s="6" t="s">
        <v>44</v>
      </c>
      <c r="H2007" s="6" t="s">
        <v>580</v>
      </c>
      <c r="I2007" s="6" t="s">
        <v>2123</v>
      </c>
      <c r="J2007" s="12" t="s">
        <v>3172</v>
      </c>
      <c r="K2007" s="12" t="str">
        <f t="shared" si="482"/>
        <v>Not Identified</v>
      </c>
      <c r="L2007" s="12" t="str">
        <f t="shared" si="483"/>
        <v>General Chemical</v>
      </c>
      <c r="M2007" s="7">
        <v>16800</v>
      </c>
      <c r="N2007" s="7">
        <v>16.8</v>
      </c>
      <c r="O2007" s="7">
        <v>356000</v>
      </c>
      <c r="P2007" s="15">
        <f t="shared" si="487"/>
        <v>21.19047619047619</v>
      </c>
      <c r="Q2007" s="7"/>
      <c r="R2007" s="7"/>
      <c r="S2007" s="7"/>
    </row>
    <row r="2008" spans="1:19" ht="22" customHeight="1" x14ac:dyDescent="0.3">
      <c r="A2008" s="2">
        <v>42845</v>
      </c>
      <c r="B2008" s="21" t="str">
        <f t="shared" si="484"/>
        <v>April, 2017</v>
      </c>
      <c r="C2008" s="21" t="str">
        <f t="shared" si="485"/>
        <v>April, 2017´</v>
      </c>
      <c r="D2008" s="3" t="s">
        <v>84</v>
      </c>
      <c r="E2008" s="3" t="s">
        <v>77</v>
      </c>
      <c r="F2008" s="3" t="s">
        <v>67</v>
      </c>
      <c r="G2008" s="3" t="s">
        <v>44</v>
      </c>
      <c r="H2008" s="3" t="s">
        <v>643</v>
      </c>
      <c r="I2008" s="3" t="s">
        <v>2124</v>
      </c>
      <c r="J2008" s="12" t="s">
        <v>3115</v>
      </c>
      <c r="K2008" s="12" t="str">
        <f t="shared" si="482"/>
        <v>Voraz</v>
      </c>
      <c r="L2008" s="12" t="str">
        <f t="shared" si="483"/>
        <v>Insecticide</v>
      </c>
      <c r="M2008" s="4">
        <v>39600</v>
      </c>
      <c r="N2008" s="4">
        <v>39.6</v>
      </c>
      <c r="O2008" s="4">
        <v>898000</v>
      </c>
      <c r="P2008" s="15">
        <f t="shared" si="487"/>
        <v>22.676767676767678</v>
      </c>
      <c r="Q2008" s="7"/>
      <c r="R2008" s="7"/>
      <c r="S2008" s="7"/>
    </row>
    <row r="2009" spans="1:19" ht="22" customHeight="1" x14ac:dyDescent="0.3">
      <c r="A2009" s="5">
        <v>42845</v>
      </c>
      <c r="B2009" s="21" t="str">
        <f t="shared" si="484"/>
        <v>April, 2017</v>
      </c>
      <c r="C2009" s="21" t="str">
        <f t="shared" si="485"/>
        <v>April, 2017´</v>
      </c>
      <c r="D2009" s="6" t="s">
        <v>84</v>
      </c>
      <c r="E2009" s="6" t="s">
        <v>77</v>
      </c>
      <c r="F2009" s="6" t="s">
        <v>67</v>
      </c>
      <c r="G2009" s="6" t="s">
        <v>44</v>
      </c>
      <c r="H2009" s="6" t="s">
        <v>643</v>
      </c>
      <c r="I2009" s="6" t="s">
        <v>2125</v>
      </c>
      <c r="J2009" s="12" t="str">
        <f t="shared" si="486"/>
        <v>Methomyl</v>
      </c>
      <c r="K2009" s="12" t="str">
        <f t="shared" si="482"/>
        <v>Voraz</v>
      </c>
      <c r="L2009" s="12" t="str">
        <f t="shared" si="483"/>
        <v>Insecticide</v>
      </c>
      <c r="M2009" s="7">
        <v>19800</v>
      </c>
      <c r="N2009" s="7">
        <v>19.8</v>
      </c>
      <c r="O2009" s="7">
        <v>449000</v>
      </c>
      <c r="P2009" s="15">
        <f t="shared" si="487"/>
        <v>22.676767676767678</v>
      </c>
      <c r="Q2009" s="7"/>
      <c r="R2009" s="7"/>
      <c r="S2009" s="7"/>
    </row>
    <row r="2010" spans="1:19" ht="22" customHeight="1" x14ac:dyDescent="0.3">
      <c r="A2010" s="2">
        <v>42845</v>
      </c>
      <c r="B2010" s="21" t="str">
        <f t="shared" si="484"/>
        <v>April, 2017</v>
      </c>
      <c r="C2010" s="21" t="str">
        <f t="shared" si="485"/>
        <v>April, 2017´</v>
      </c>
      <c r="D2010" s="3" t="s">
        <v>84</v>
      </c>
      <c r="E2010" s="3" t="s">
        <v>77</v>
      </c>
      <c r="F2010" s="3" t="s">
        <v>67</v>
      </c>
      <c r="G2010" s="3" t="s">
        <v>44</v>
      </c>
      <c r="H2010" s="3" t="s">
        <v>643</v>
      </c>
      <c r="I2010" s="3" t="s">
        <v>2126</v>
      </c>
      <c r="J2010" s="18" t="s">
        <v>3193</v>
      </c>
      <c r="K2010" s="12" t="str">
        <f t="shared" si="482"/>
        <v>Galil</v>
      </c>
      <c r="L2010" s="12" t="str">
        <f t="shared" si="483"/>
        <v>Insecticide</v>
      </c>
      <c r="M2010" s="4">
        <v>20610</v>
      </c>
      <c r="N2010" s="4">
        <v>20.61</v>
      </c>
      <c r="O2010" s="4">
        <v>468000</v>
      </c>
      <c r="P2010" s="15">
        <f t="shared" si="487"/>
        <v>22.707423580786028</v>
      </c>
      <c r="Q2010" s="7"/>
      <c r="R2010" s="7"/>
      <c r="S2010" s="7"/>
    </row>
    <row r="2011" spans="1:19" ht="22" customHeight="1" x14ac:dyDescent="0.3">
      <c r="A2011" s="5">
        <v>42845</v>
      </c>
      <c r="B2011" s="21" t="str">
        <f t="shared" si="484"/>
        <v>April, 2017</v>
      </c>
      <c r="C2011" s="21" t="str">
        <f t="shared" si="485"/>
        <v>April, 2017´</v>
      </c>
      <c r="D2011" s="6" t="s">
        <v>32</v>
      </c>
      <c r="E2011" s="6" t="s">
        <v>77</v>
      </c>
      <c r="F2011" s="6" t="s">
        <v>67</v>
      </c>
      <c r="G2011" s="6" t="s">
        <v>44</v>
      </c>
      <c r="H2011" s="6" t="s">
        <v>231</v>
      </c>
      <c r="I2011" s="6" t="s">
        <v>2127</v>
      </c>
      <c r="J2011" s="12" t="s">
        <v>3168</v>
      </c>
      <c r="K2011" s="12" t="str">
        <f t="shared" si="482"/>
        <v>Not Identified</v>
      </c>
      <c r="L2011" s="12" t="str">
        <f t="shared" si="483"/>
        <v>General Chemical</v>
      </c>
      <c r="M2011" s="7">
        <v>26160</v>
      </c>
      <c r="N2011" s="7">
        <v>26.16</v>
      </c>
      <c r="O2011" s="7">
        <v>372000</v>
      </c>
      <c r="P2011" s="15">
        <f t="shared" si="487"/>
        <v>14.220183486238533</v>
      </c>
      <c r="Q2011" s="10"/>
      <c r="R2011" s="10"/>
      <c r="S2011" s="10"/>
    </row>
    <row r="2012" spans="1:19" ht="22" customHeight="1" x14ac:dyDescent="0.3">
      <c r="A2012" s="2">
        <v>42845</v>
      </c>
      <c r="B2012" s="21" t="str">
        <f t="shared" si="484"/>
        <v>April, 2017</v>
      </c>
      <c r="C2012" s="21" t="str">
        <f t="shared" si="485"/>
        <v>April, 2017´</v>
      </c>
      <c r="D2012" s="3" t="s">
        <v>32</v>
      </c>
      <c r="E2012" s="3" t="s">
        <v>77</v>
      </c>
      <c r="F2012" s="3" t="s">
        <v>67</v>
      </c>
      <c r="G2012" s="3" t="s">
        <v>44</v>
      </c>
      <c r="H2012" s="3" t="s">
        <v>440</v>
      </c>
      <c r="I2012" s="3" t="s">
        <v>2128</v>
      </c>
      <c r="J2012" s="12" t="s">
        <v>3147</v>
      </c>
      <c r="K2012" s="12" t="str">
        <f t="shared" si="482"/>
        <v>Mirador</v>
      </c>
      <c r="L2012" s="12" t="str">
        <f t="shared" si="483"/>
        <v>Fungicide</v>
      </c>
      <c r="M2012" s="4">
        <v>11158</v>
      </c>
      <c r="N2012" s="4">
        <v>11.16</v>
      </c>
      <c r="O2012" s="4">
        <v>210000</v>
      </c>
      <c r="P2012" s="15">
        <f t="shared" si="487"/>
        <v>18.820577164366373</v>
      </c>
      <c r="Q2012" s="7"/>
      <c r="R2012" s="7"/>
      <c r="S2012" s="7"/>
    </row>
    <row r="2013" spans="1:19" ht="22" customHeight="1" x14ac:dyDescent="0.3">
      <c r="A2013" s="5">
        <v>42845</v>
      </c>
      <c r="B2013" s="21" t="str">
        <f t="shared" si="484"/>
        <v>April, 2017</v>
      </c>
      <c r="C2013" s="21" t="str">
        <f t="shared" si="485"/>
        <v>April, 2017´</v>
      </c>
      <c r="D2013" s="6" t="s">
        <v>84</v>
      </c>
      <c r="E2013" s="6" t="s">
        <v>77</v>
      </c>
      <c r="F2013" s="6" t="s">
        <v>67</v>
      </c>
      <c r="G2013" s="6" t="s">
        <v>44</v>
      </c>
      <c r="H2013" s="6" t="s">
        <v>643</v>
      </c>
      <c r="I2013" s="6" t="s">
        <v>2129</v>
      </c>
      <c r="J2013" s="18" t="s">
        <v>3193</v>
      </c>
      <c r="K2013" s="12" t="str">
        <f t="shared" si="482"/>
        <v>Galil</v>
      </c>
      <c r="L2013" s="12" t="str">
        <f t="shared" si="483"/>
        <v>Insecticide</v>
      </c>
      <c r="M2013" s="7">
        <v>82440</v>
      </c>
      <c r="N2013" s="7">
        <v>82.44</v>
      </c>
      <c r="O2013" s="7">
        <v>1870000</v>
      </c>
      <c r="P2013" s="15">
        <f t="shared" si="487"/>
        <v>22.683163512857835</v>
      </c>
      <c r="Q2013" s="10"/>
      <c r="R2013" s="10"/>
      <c r="S2013" s="10"/>
    </row>
    <row r="2014" spans="1:19" ht="22" customHeight="1" x14ac:dyDescent="0.3">
      <c r="A2014" s="2">
        <v>42845</v>
      </c>
      <c r="B2014" s="21" t="str">
        <f t="shared" si="484"/>
        <v>April, 2017</v>
      </c>
      <c r="C2014" s="21" t="str">
        <f t="shared" si="485"/>
        <v>April, 2017´</v>
      </c>
      <c r="D2014" s="3" t="s">
        <v>32</v>
      </c>
      <c r="E2014" s="3" t="s">
        <v>77</v>
      </c>
      <c r="F2014" s="3" t="s">
        <v>67</v>
      </c>
      <c r="G2014" s="3" t="s">
        <v>44</v>
      </c>
      <c r="H2014" s="3" t="s">
        <v>231</v>
      </c>
      <c r="I2014" s="3" t="s">
        <v>2130</v>
      </c>
      <c r="J2014" s="12" t="s">
        <v>3168</v>
      </c>
      <c r="K2014" s="12" t="str">
        <f t="shared" si="482"/>
        <v>Not Identified</v>
      </c>
      <c r="L2014" s="12" t="str">
        <f t="shared" si="483"/>
        <v>General Chemical</v>
      </c>
      <c r="M2014" s="4">
        <v>65400</v>
      </c>
      <c r="N2014" s="4">
        <v>65.400000000000006</v>
      </c>
      <c r="O2014" s="4">
        <v>930000</v>
      </c>
      <c r="P2014" s="15">
        <f t="shared" si="487"/>
        <v>14.220183486238533</v>
      </c>
      <c r="Q2014" s="7"/>
      <c r="R2014" s="7"/>
      <c r="S2014" s="7"/>
    </row>
    <row r="2015" spans="1:19" ht="22" customHeight="1" x14ac:dyDescent="0.3">
      <c r="A2015" s="5">
        <v>42843</v>
      </c>
      <c r="B2015" s="21" t="str">
        <f t="shared" si="484"/>
        <v>April, 2017</v>
      </c>
      <c r="C2015" s="21" t="str">
        <f t="shared" si="485"/>
        <v>April, 2017´</v>
      </c>
      <c r="D2015" s="6" t="s">
        <v>32</v>
      </c>
      <c r="E2015" s="6" t="s">
        <v>1969</v>
      </c>
      <c r="F2015" s="6" t="s">
        <v>60</v>
      </c>
      <c r="G2015" s="6" t="s">
        <v>44</v>
      </c>
      <c r="H2015" s="6" t="s">
        <v>580</v>
      </c>
      <c r="I2015" s="6" t="s">
        <v>2131</v>
      </c>
      <c r="J2015" s="12" t="s">
        <v>3172</v>
      </c>
      <c r="K2015" s="12" t="str">
        <f t="shared" si="482"/>
        <v>Not Identified</v>
      </c>
      <c r="L2015" s="12" t="str">
        <f t="shared" si="483"/>
        <v>General Chemical</v>
      </c>
      <c r="M2015" s="7">
        <v>16800</v>
      </c>
      <c r="N2015" s="7">
        <v>16.8</v>
      </c>
      <c r="O2015" s="7">
        <v>356000</v>
      </c>
      <c r="P2015" s="15">
        <f t="shared" si="487"/>
        <v>21.19047619047619</v>
      </c>
      <c r="Q2015" s="10"/>
      <c r="R2015" s="10"/>
      <c r="S2015" s="10"/>
    </row>
    <row r="2016" spans="1:19" ht="22" customHeight="1" x14ac:dyDescent="0.3">
      <c r="A2016" s="2">
        <v>42838</v>
      </c>
      <c r="B2016" s="21" t="str">
        <f t="shared" si="484"/>
        <v>April, 2017</v>
      </c>
      <c r="C2016" s="21" t="str">
        <f t="shared" si="485"/>
        <v>April, 2017´</v>
      </c>
      <c r="D2016" s="3" t="s">
        <v>84</v>
      </c>
      <c r="E2016" s="3" t="s">
        <v>65</v>
      </c>
      <c r="F2016" s="3" t="s">
        <v>67</v>
      </c>
      <c r="G2016" s="3" t="s">
        <v>44</v>
      </c>
      <c r="H2016" s="3" t="s">
        <v>73</v>
      </c>
      <c r="I2016" s="3" t="s">
        <v>2132</v>
      </c>
      <c r="J2016" s="12" t="str">
        <f t="shared" ref="J2016" si="489">IF(ISNUMBER(SEARCH("DMS",I2016)),"Dimethyl Sulfate",IF(ISNUMBER(SEARCH("2,4-XILIDIN",I2016)),"2,4-Xylidine",IF(ISNUMBER(SEARCH("GALIGAN",I2016)),"Oxyfluorfen",IF(ISNUMBER(SEARCH("DIMETHYLAMINE",I2016)),"Dimethylamine",IF(ISNUMBER(SEARCH("ORTHOFORMATE",I2016)),"Trimethyl orthoformate",IF(ISNUMBER(SEARCH("NOVALURON",I2016)),"Novaluron",IF(ISNUMBER(SEARCH("DIMETHYL SULPHATE",I2016)),"Dimethyl Sulphate",IF(ISNUMBER(SEARCH("ALTAPYNE",I2016)),"Acid Based Co-Emulsifier",IF(ISNUMBER(SEARCH("METHANESULFONYL",I2016)),"Methanesulfonyl chloride",IF(ISNUMBER(SEARCH("METHYL FORMATE",I2016)),"Methanoate",IF(ISNUMBER(SEARCH("FLUEN",I2016)),"Fluensulfone","FIX IT")))))))))))</f>
        <v>Oxyfluorfen</v>
      </c>
      <c r="K2016" s="12" t="str">
        <f t="shared" si="482"/>
        <v>Galigan 240 EC</v>
      </c>
      <c r="L2016" s="12" t="str">
        <f t="shared" si="483"/>
        <v>Herbicide</v>
      </c>
      <c r="M2016" s="4">
        <v>17618</v>
      </c>
      <c r="N2016" s="4">
        <v>17.62</v>
      </c>
      <c r="O2016" s="4">
        <v>160000</v>
      </c>
      <c r="P2016" s="15">
        <f t="shared" si="487"/>
        <v>9.0816210693608816</v>
      </c>
      <c r="Q2016" s="7"/>
      <c r="R2016" s="7"/>
      <c r="S2016" s="7"/>
    </row>
    <row r="2017" spans="1:19" ht="22" customHeight="1" x14ac:dyDescent="0.3">
      <c r="A2017" s="5">
        <v>42838</v>
      </c>
      <c r="B2017" s="21" t="str">
        <f t="shared" si="484"/>
        <v>April, 2017</v>
      </c>
      <c r="C2017" s="21" t="str">
        <f t="shared" si="485"/>
        <v>April, 2017´</v>
      </c>
      <c r="D2017" s="6" t="s">
        <v>32</v>
      </c>
      <c r="E2017" s="6" t="s">
        <v>769</v>
      </c>
      <c r="F2017" s="6" t="s">
        <v>106</v>
      </c>
      <c r="G2017" s="6" t="s">
        <v>44</v>
      </c>
      <c r="H2017" s="6" t="s">
        <v>92</v>
      </c>
      <c r="I2017" s="6" t="s">
        <v>2133</v>
      </c>
      <c r="J2017" s="18" t="s">
        <v>3193</v>
      </c>
      <c r="K2017" s="12" t="str">
        <f t="shared" si="482"/>
        <v>Galil</v>
      </c>
      <c r="L2017" s="12" t="str">
        <f t="shared" si="483"/>
        <v>Insecticide</v>
      </c>
      <c r="M2017" s="7">
        <v>16680</v>
      </c>
      <c r="N2017" s="7">
        <v>16.68</v>
      </c>
      <c r="O2017" s="7">
        <v>73400</v>
      </c>
      <c r="P2017" s="15">
        <f t="shared" si="487"/>
        <v>4.4004796163069546</v>
      </c>
      <c r="Q2017" s="10"/>
      <c r="R2017" s="10"/>
      <c r="S2017" s="10"/>
    </row>
    <row r="2018" spans="1:19" ht="22" customHeight="1" x14ac:dyDescent="0.3">
      <c r="A2018" s="2">
        <v>42838</v>
      </c>
      <c r="B2018" s="21" t="str">
        <f t="shared" si="484"/>
        <v>April, 2017</v>
      </c>
      <c r="C2018" s="21" t="str">
        <f t="shared" si="485"/>
        <v>April, 2017´</v>
      </c>
      <c r="D2018" s="3" t="s">
        <v>84</v>
      </c>
      <c r="E2018" s="3" t="s">
        <v>65</v>
      </c>
      <c r="F2018" s="3" t="s">
        <v>67</v>
      </c>
      <c r="G2018" s="3" t="s">
        <v>44</v>
      </c>
      <c r="H2018" s="3" t="s">
        <v>73</v>
      </c>
      <c r="I2018" s="3" t="s">
        <v>1944</v>
      </c>
      <c r="J2018" s="12" t="str">
        <f t="shared" si="486"/>
        <v>Clethodim</v>
      </c>
      <c r="K2018" s="12" t="str">
        <f t="shared" si="482"/>
        <v>Platinum</v>
      </c>
      <c r="L2018" s="12" t="str">
        <f t="shared" si="483"/>
        <v>Herbicide</v>
      </c>
      <c r="M2018" s="4">
        <v>119966</v>
      </c>
      <c r="N2018" s="4">
        <v>119.97</v>
      </c>
      <c r="O2018" s="4">
        <v>1093000</v>
      </c>
      <c r="P2018" s="15">
        <f t="shared" si="487"/>
        <v>9.1109147591817674</v>
      </c>
      <c r="Q2018" s="7"/>
      <c r="R2018" s="7"/>
      <c r="S2018" s="7"/>
    </row>
    <row r="2019" spans="1:19" ht="22" customHeight="1" x14ac:dyDescent="0.3">
      <c r="A2019" s="5">
        <v>42838</v>
      </c>
      <c r="B2019" s="21" t="str">
        <f t="shared" si="484"/>
        <v>April, 2017</v>
      </c>
      <c r="C2019" s="21" t="str">
        <f t="shared" si="485"/>
        <v>April, 2017´</v>
      </c>
      <c r="D2019" s="6" t="s">
        <v>32</v>
      </c>
      <c r="E2019" s="6" t="s">
        <v>65</v>
      </c>
      <c r="F2019" s="6" t="s">
        <v>67</v>
      </c>
      <c r="G2019" s="6" t="s">
        <v>44</v>
      </c>
      <c r="H2019" s="6" t="s">
        <v>71</v>
      </c>
      <c r="I2019" s="6" t="s">
        <v>1211</v>
      </c>
      <c r="J2019" s="12" t="str">
        <f t="shared" si="486"/>
        <v>Diuron</v>
      </c>
      <c r="K2019" s="12" t="str">
        <f t="shared" si="482"/>
        <v>Jump</v>
      </c>
      <c r="L2019" s="12" t="str">
        <f t="shared" si="483"/>
        <v>Herbicide</v>
      </c>
      <c r="M2019" s="7">
        <v>47680</v>
      </c>
      <c r="N2019" s="7">
        <v>47.68</v>
      </c>
      <c r="O2019" s="7">
        <v>434000</v>
      </c>
      <c r="P2019" s="15">
        <f t="shared" si="487"/>
        <v>9.1023489932885902</v>
      </c>
      <c r="Q2019" s="10"/>
      <c r="R2019" s="10"/>
      <c r="S2019" s="10"/>
    </row>
    <row r="2020" spans="1:19" ht="22" customHeight="1" x14ac:dyDescent="0.3">
      <c r="A2020" s="2">
        <v>42838</v>
      </c>
      <c r="B2020" s="21" t="str">
        <f t="shared" si="484"/>
        <v>April, 2017</v>
      </c>
      <c r="C2020" s="21" t="str">
        <f t="shared" si="485"/>
        <v>April, 2017´</v>
      </c>
      <c r="D2020" s="3" t="s">
        <v>32</v>
      </c>
      <c r="E2020" s="3" t="s">
        <v>65</v>
      </c>
      <c r="F2020" s="3" t="s">
        <v>67</v>
      </c>
      <c r="G2020" s="3" t="s">
        <v>44</v>
      </c>
      <c r="H2020" s="3" t="s">
        <v>71</v>
      </c>
      <c r="I2020" s="3" t="s">
        <v>1211</v>
      </c>
      <c r="J2020" s="12" t="str">
        <f t="shared" si="486"/>
        <v>Diuron</v>
      </c>
      <c r="K2020" s="12" t="str">
        <f t="shared" si="482"/>
        <v>Jump</v>
      </c>
      <c r="L2020" s="12" t="str">
        <f t="shared" si="483"/>
        <v>Herbicide</v>
      </c>
      <c r="M2020" s="4">
        <v>95360</v>
      </c>
      <c r="N2020" s="4">
        <v>95.36</v>
      </c>
      <c r="O2020" s="4">
        <v>868000</v>
      </c>
      <c r="P2020" s="15">
        <f t="shared" si="487"/>
        <v>9.1023489932885902</v>
      </c>
      <c r="Q2020" s="7"/>
      <c r="R2020" s="7"/>
      <c r="S2020" s="7"/>
    </row>
    <row r="2021" spans="1:19" ht="22" customHeight="1" x14ac:dyDescent="0.3">
      <c r="A2021" s="5">
        <v>42837</v>
      </c>
      <c r="B2021" s="21" t="str">
        <f t="shared" si="484"/>
        <v>April, 2017</v>
      </c>
      <c r="C2021" s="21" t="str">
        <f t="shared" si="485"/>
        <v>April, 2017´</v>
      </c>
      <c r="D2021" s="6" t="s">
        <v>32</v>
      </c>
      <c r="E2021" s="6" t="s">
        <v>1924</v>
      </c>
      <c r="F2021" s="6" t="s">
        <v>2134</v>
      </c>
      <c r="G2021" s="6" t="s">
        <v>44</v>
      </c>
      <c r="H2021" s="6" t="s">
        <v>2136</v>
      </c>
      <c r="I2021" s="6" t="s">
        <v>2137</v>
      </c>
      <c r="J2021" s="12" t="s">
        <v>3226</v>
      </c>
      <c r="K2021" s="12" t="str">
        <f t="shared" si="482"/>
        <v>Not Identified</v>
      </c>
      <c r="L2021" s="12" t="str">
        <f t="shared" si="483"/>
        <v>General Chemical</v>
      </c>
      <c r="M2021" s="7">
        <v>6200</v>
      </c>
      <c r="N2021" s="7">
        <v>6.2</v>
      </c>
      <c r="O2021" s="7">
        <v>18300</v>
      </c>
      <c r="P2021" s="15">
        <f t="shared" si="487"/>
        <v>2.9516129032258065</v>
      </c>
      <c r="Q2021" s="10"/>
      <c r="R2021" s="10"/>
      <c r="S2021" s="10"/>
    </row>
    <row r="2022" spans="1:19" ht="22" customHeight="1" x14ac:dyDescent="0.3">
      <c r="A2022" s="2">
        <v>42835</v>
      </c>
      <c r="B2022" s="21" t="str">
        <f t="shared" si="484"/>
        <v>April, 2017</v>
      </c>
      <c r="C2022" s="21" t="str">
        <f t="shared" si="485"/>
        <v>April, 2017´</v>
      </c>
      <c r="D2022" s="3" t="s">
        <v>32</v>
      </c>
      <c r="E2022" s="3" t="s">
        <v>65</v>
      </c>
      <c r="F2022" s="3" t="s">
        <v>67</v>
      </c>
      <c r="G2022" s="3" t="s">
        <v>44</v>
      </c>
      <c r="H2022" s="3" t="s">
        <v>71</v>
      </c>
      <c r="I2022" s="3" t="s">
        <v>1036</v>
      </c>
      <c r="J2022" s="12" t="str">
        <f>IF(ISNUMBER(SEARCH("2,4 D",I2022)),"2,4-Dichlorophenoxyacetic acid",IF(ISNUMBER(SEARCH("ACIDO",I2022)),"2,4-Dichlorophenoxyacetic acid",IF(ISNUMBER(SEARCH("NAPHTHA",I2022)),"Aromatic Solvent Mixture",IF(ISNUMBER(SEARCH("DIMETHYLAMINE",I2022)),"Dimethylamine",IF(ISNUMBER(SEARCH("DIMETILAMINA",I2022)),"Dimethylamine",IF(ISNUMBER(SEARCH("JUMP",I2022)),"Diuron",IF(ISNUMBER(SEARCH("2-AMINO-2,3-DIMETHYL BUTYRAMIDE",I2022)),"Herbicide Amine Intermediate",IF(ISNUMBER(SEARCH("TEBUTHIURON",I2022)),"Tebuthiuron","FIXIT"))))))))</f>
        <v>Diuron</v>
      </c>
      <c r="K2022" s="12" t="str">
        <f t="shared" si="482"/>
        <v>Jump</v>
      </c>
      <c r="L2022" s="12" t="str">
        <f t="shared" si="483"/>
        <v>Herbicide</v>
      </c>
      <c r="M2022" s="4">
        <v>22348</v>
      </c>
      <c r="N2022" s="4">
        <v>22.35</v>
      </c>
      <c r="O2022" s="4">
        <v>204000</v>
      </c>
      <c r="P2022" s="15">
        <f t="shared" si="487"/>
        <v>9.1283336316448906</v>
      </c>
      <c r="Q2022" s="7"/>
      <c r="R2022" s="7"/>
      <c r="S2022" s="7"/>
    </row>
    <row r="2023" spans="1:19" ht="22" customHeight="1" x14ac:dyDescent="0.3">
      <c r="A2023" s="5">
        <v>42835</v>
      </c>
      <c r="B2023" s="21" t="str">
        <f t="shared" si="484"/>
        <v>April, 2017</v>
      </c>
      <c r="C2023" s="21" t="str">
        <f t="shared" si="485"/>
        <v>April, 2017´</v>
      </c>
      <c r="D2023" s="6" t="s">
        <v>32</v>
      </c>
      <c r="E2023" s="6" t="s">
        <v>35</v>
      </c>
      <c r="F2023" s="6" t="s">
        <v>40</v>
      </c>
      <c r="G2023" s="6" t="s">
        <v>44</v>
      </c>
      <c r="H2023" s="6" t="s">
        <v>1827</v>
      </c>
      <c r="I2023" s="6" t="s">
        <v>1458</v>
      </c>
      <c r="J2023" s="12" t="str">
        <f t="shared" si="486"/>
        <v>2,4-Dichlorophenoxyacetic acid</v>
      </c>
      <c r="K2023" s="12" t="str">
        <f t="shared" si="482"/>
        <v>2,4-D Main</v>
      </c>
      <c r="L2023" s="12" t="str">
        <f t="shared" si="483"/>
        <v>Herbicide</v>
      </c>
      <c r="M2023" s="7">
        <v>279000</v>
      </c>
      <c r="N2023" s="7">
        <v>279</v>
      </c>
      <c r="O2023" s="6" t="s">
        <v>49</v>
      </c>
      <c r="P2023" s="15" t="e">
        <f t="shared" si="487"/>
        <v>#VALUE!</v>
      </c>
      <c r="Q2023" s="10"/>
      <c r="R2023" s="10"/>
      <c r="S2023" s="10"/>
    </row>
    <row r="2024" spans="1:19" ht="22" customHeight="1" x14ac:dyDescent="0.3">
      <c r="A2024" s="2">
        <v>42835</v>
      </c>
      <c r="B2024" s="21" t="str">
        <f t="shared" si="484"/>
        <v>April, 2017</v>
      </c>
      <c r="C2024" s="21" t="str">
        <f t="shared" si="485"/>
        <v>April, 2017´</v>
      </c>
      <c r="D2024" s="3" t="s">
        <v>32</v>
      </c>
      <c r="E2024" s="3" t="s">
        <v>1609</v>
      </c>
      <c r="F2024" s="3" t="s">
        <v>195</v>
      </c>
      <c r="G2024" s="3" t="s">
        <v>44</v>
      </c>
      <c r="H2024" s="3" t="s">
        <v>1352</v>
      </c>
      <c r="I2024" s="3" t="s">
        <v>2138</v>
      </c>
      <c r="J2024" s="12" t="str">
        <f>IF(ISNUMBER(SEARCH("2,4 D",I2022)),"2,4-Dichlorophenoxyacetic acid",IF(ISNUMBER(SEARCH("ACIDO",I2022)),"2,4-Dichlorophenoxyacetic acid",IF(ISNUMBER(SEARCH("NAPHTHA",I2022)),"Aromatic Solvent Mixture",IF(ISNUMBER(SEARCH("DIMETHYLAMINE",I2022)),"Dimethylamine",IF(ISNUMBER(SEARCH("DIMETILAMINA",I2022)),"Dimethylamine",IF(ISNUMBER(SEARCH("JUMP",I2022)),"Diuron",IF(ISNUMBER(SEARCH(" 2-AMINO-2,3-DIMETHYL BUTYRAMIDE",I2022)),"Herbicide Amine Intermediate",IF(ISNUMBER(SEARCH("TEBUTHIURON",I2022)),"Tebuthiuron",IF(ISNUMBER(SEARCH("DMS",I2022)),"Dimethyl Sulfate",IF(ISNUMBER(SEARCH("2,4-XILIDIN",I2022)),"2,4-Xylidine","FIX IT"))))))))))</f>
        <v>Diuron</v>
      </c>
      <c r="K2024" s="12" t="str">
        <f t="shared" si="482"/>
        <v>Jump</v>
      </c>
      <c r="L2024" s="12" t="str">
        <f t="shared" si="483"/>
        <v>Herbicide</v>
      </c>
      <c r="M2024" s="4">
        <v>111420</v>
      </c>
      <c r="N2024" s="4">
        <v>111.42</v>
      </c>
      <c r="O2024" s="4">
        <v>1376000</v>
      </c>
      <c r="P2024" s="15">
        <f t="shared" si="487"/>
        <v>12.349667923173577</v>
      </c>
      <c r="Q2024" s="7"/>
      <c r="R2024" s="7"/>
      <c r="S2024" s="7"/>
    </row>
    <row r="2025" spans="1:19" ht="22" customHeight="1" x14ac:dyDescent="0.3">
      <c r="A2025" s="5">
        <v>42835</v>
      </c>
      <c r="B2025" s="21" t="str">
        <f t="shared" si="484"/>
        <v>April, 2017</v>
      </c>
      <c r="C2025" s="21" t="str">
        <f t="shared" si="485"/>
        <v>April, 2017´</v>
      </c>
      <c r="D2025" s="6" t="s">
        <v>84</v>
      </c>
      <c r="E2025" s="6" t="s">
        <v>65</v>
      </c>
      <c r="F2025" s="6" t="s">
        <v>67</v>
      </c>
      <c r="G2025" s="6" t="s">
        <v>44</v>
      </c>
      <c r="H2025" s="6" t="s">
        <v>73</v>
      </c>
      <c r="I2025" s="6" t="s">
        <v>2139</v>
      </c>
      <c r="J2025" s="12" t="str">
        <f t="shared" si="486"/>
        <v>Clethodim</v>
      </c>
      <c r="K2025" s="12" t="str">
        <f t="shared" si="482"/>
        <v>Platinum</v>
      </c>
      <c r="L2025" s="12" t="str">
        <f t="shared" si="483"/>
        <v>Herbicide</v>
      </c>
      <c r="M2025" s="7">
        <v>102828</v>
      </c>
      <c r="N2025" s="7">
        <v>102.83</v>
      </c>
      <c r="O2025" s="7">
        <v>936000</v>
      </c>
      <c r="P2025" s="15">
        <f t="shared" si="487"/>
        <v>9.1025790640681521</v>
      </c>
      <c r="Q2025" s="10"/>
      <c r="R2025" s="10"/>
      <c r="S2025" s="10"/>
    </row>
    <row r="2026" spans="1:19" ht="22" customHeight="1" x14ac:dyDescent="0.3">
      <c r="A2026" s="2">
        <v>42835</v>
      </c>
      <c r="B2026" s="21" t="str">
        <f t="shared" si="484"/>
        <v>April, 2017</v>
      </c>
      <c r="C2026" s="21" t="str">
        <f t="shared" si="485"/>
        <v>April, 2017´</v>
      </c>
      <c r="D2026" s="3" t="s">
        <v>84</v>
      </c>
      <c r="E2026" s="3" t="s">
        <v>65</v>
      </c>
      <c r="F2026" s="3" t="s">
        <v>67</v>
      </c>
      <c r="G2026" s="3" t="s">
        <v>44</v>
      </c>
      <c r="H2026" s="3" t="s">
        <v>73</v>
      </c>
      <c r="I2026" s="3" t="s">
        <v>1480</v>
      </c>
      <c r="J2026" s="12" t="s">
        <v>3125</v>
      </c>
      <c r="K2026" s="12" t="str">
        <f t="shared" si="482"/>
        <v>Galigan 240 EC</v>
      </c>
      <c r="L2026" s="12" t="str">
        <f t="shared" si="483"/>
        <v>Herbicide</v>
      </c>
      <c r="M2026" s="4">
        <v>17618</v>
      </c>
      <c r="N2026" s="4">
        <v>17.62</v>
      </c>
      <c r="O2026" s="4">
        <v>160000</v>
      </c>
      <c r="P2026" s="15">
        <f t="shared" si="487"/>
        <v>9.0816210693608816</v>
      </c>
      <c r="Q2026" s="7"/>
      <c r="R2026" s="7"/>
      <c r="S2026" s="7"/>
    </row>
    <row r="2027" spans="1:19" ht="22" customHeight="1" x14ac:dyDescent="0.3">
      <c r="A2027" s="5">
        <v>42835</v>
      </c>
      <c r="B2027" s="21" t="str">
        <f t="shared" si="484"/>
        <v>April, 2017</v>
      </c>
      <c r="C2027" s="21" t="str">
        <f t="shared" si="485"/>
        <v>April, 2017´</v>
      </c>
      <c r="D2027" s="6" t="s">
        <v>32</v>
      </c>
      <c r="E2027" s="6" t="s">
        <v>65</v>
      </c>
      <c r="F2027" s="6" t="s">
        <v>67</v>
      </c>
      <c r="G2027" s="6" t="s">
        <v>44</v>
      </c>
      <c r="H2027" s="6" t="s">
        <v>71</v>
      </c>
      <c r="I2027" s="6" t="s">
        <v>2140</v>
      </c>
      <c r="J2027" s="12" t="str">
        <f>IF(ISNUMBER(SEARCH("2,4 D",I2027)),"2,4-Dichlorophenoxyacetic acid",IF(ISNUMBER(SEARCH("ACIDO",I2027)),"2,4-Dichlorophenoxyacetic acid",IF(ISNUMBER(SEARCH("NAPHTHA",I2027)),"Aromatic Solvent Mixture",IF(ISNUMBER(SEARCH("DIMETHYLAMINE",I2027)),"Dimethylamine",IF(ISNUMBER(SEARCH("DIMETILAMINA",I2027)),"Dimethylamine",IF(ISNUMBER(SEARCH("JUMP",I2027)),"Diuron",IF(ISNUMBER(SEARCH("2-AMINO-2,3-DIMETHYL BUTYRAMIDE",I2027)),"Herbicide Amine Intermediate",IF(ISNUMBER(SEARCH("TEBUTHIURON",I2027)),"Tebuthiuron","FIXIT"))))))))</f>
        <v>Diuron</v>
      </c>
      <c r="K2027" s="12" t="str">
        <f t="shared" si="482"/>
        <v>Jump</v>
      </c>
      <c r="L2027" s="12" t="str">
        <f t="shared" si="483"/>
        <v>Herbicide</v>
      </c>
      <c r="M2027" s="7">
        <v>89392</v>
      </c>
      <c r="N2027" s="7">
        <v>89.39</v>
      </c>
      <c r="O2027" s="7">
        <v>814000</v>
      </c>
      <c r="P2027" s="15">
        <f t="shared" si="487"/>
        <v>9.1059602649006628</v>
      </c>
      <c r="Q2027" s="10"/>
      <c r="R2027" s="10"/>
      <c r="S2027" s="10"/>
    </row>
    <row r="2028" spans="1:19" ht="22" customHeight="1" x14ac:dyDescent="0.3">
      <c r="A2028" s="2">
        <v>42835</v>
      </c>
      <c r="B2028" s="21" t="str">
        <f t="shared" si="484"/>
        <v>April, 2017</v>
      </c>
      <c r="C2028" s="21" t="str">
        <f t="shared" si="485"/>
        <v>April, 2017´</v>
      </c>
      <c r="D2028" s="3" t="s">
        <v>32</v>
      </c>
      <c r="E2028" s="3" t="s">
        <v>65</v>
      </c>
      <c r="F2028" s="3" t="s">
        <v>67</v>
      </c>
      <c r="G2028" s="3" t="s">
        <v>44</v>
      </c>
      <c r="H2028" s="3" t="s">
        <v>71</v>
      </c>
      <c r="I2028" s="3" t="s">
        <v>1620</v>
      </c>
      <c r="J2028" s="12" t="str">
        <f t="shared" si="486"/>
        <v>Diuron</v>
      </c>
      <c r="K2028" s="12" t="str">
        <f t="shared" si="482"/>
        <v>Jump</v>
      </c>
      <c r="L2028" s="12" t="str">
        <f t="shared" si="483"/>
        <v>Herbicide</v>
      </c>
      <c r="M2028" s="4">
        <v>95360</v>
      </c>
      <c r="N2028" s="4">
        <v>95.36</v>
      </c>
      <c r="O2028" s="4">
        <v>868000</v>
      </c>
      <c r="P2028" s="15">
        <f t="shared" si="487"/>
        <v>9.1023489932885902</v>
      </c>
      <c r="Q2028" s="7"/>
      <c r="R2028" s="7"/>
      <c r="S2028" s="7"/>
    </row>
    <row r="2029" spans="1:19" ht="22" customHeight="1" x14ac:dyDescent="0.3">
      <c r="A2029" s="5">
        <v>42835</v>
      </c>
      <c r="B2029" s="21" t="str">
        <f t="shared" si="484"/>
        <v>April, 2017</v>
      </c>
      <c r="C2029" s="21" t="str">
        <f t="shared" si="485"/>
        <v>April, 2017´</v>
      </c>
      <c r="D2029" s="6" t="s">
        <v>32</v>
      </c>
      <c r="E2029" s="6" t="s">
        <v>65</v>
      </c>
      <c r="F2029" s="6" t="s">
        <v>67</v>
      </c>
      <c r="G2029" s="6" t="s">
        <v>44</v>
      </c>
      <c r="H2029" s="6" t="s">
        <v>73</v>
      </c>
      <c r="I2029" s="6" t="s">
        <v>2023</v>
      </c>
      <c r="J2029" s="12" t="str">
        <f t="shared" si="486"/>
        <v>Clethodim</v>
      </c>
      <c r="K2029" s="12" t="str">
        <f t="shared" si="482"/>
        <v>Platinum</v>
      </c>
      <c r="L2029" s="12" t="str">
        <f t="shared" si="483"/>
        <v>Herbicide</v>
      </c>
      <c r="M2029" s="7">
        <v>119966</v>
      </c>
      <c r="N2029" s="7">
        <v>119.97</v>
      </c>
      <c r="O2029" s="7">
        <v>1093000</v>
      </c>
      <c r="P2029" s="15">
        <f t="shared" si="487"/>
        <v>9.1109147591817674</v>
      </c>
      <c r="Q2029" s="10"/>
      <c r="R2029" s="10"/>
      <c r="S2029" s="10"/>
    </row>
    <row r="2030" spans="1:19" ht="22" customHeight="1" x14ac:dyDescent="0.3">
      <c r="A2030" s="2">
        <v>42831</v>
      </c>
      <c r="B2030" s="21" t="str">
        <f t="shared" si="484"/>
        <v>April, 2017</v>
      </c>
      <c r="C2030" s="21" t="str">
        <f t="shared" si="485"/>
        <v>April, 2017´</v>
      </c>
      <c r="D2030" s="3" t="s">
        <v>32</v>
      </c>
      <c r="E2030" s="3" t="s">
        <v>1924</v>
      </c>
      <c r="F2030" s="3" t="s">
        <v>2134</v>
      </c>
      <c r="G2030" s="3" t="s">
        <v>44</v>
      </c>
      <c r="H2030" s="3" t="s">
        <v>2136</v>
      </c>
      <c r="I2030" s="19" t="s">
        <v>2141</v>
      </c>
      <c r="J2030" s="12" t="s">
        <v>3226</v>
      </c>
      <c r="K2030" s="12" t="str">
        <f t="shared" si="482"/>
        <v>Not Identified</v>
      </c>
      <c r="L2030" s="12" t="str">
        <f t="shared" si="483"/>
        <v>General Chemical</v>
      </c>
      <c r="M2030" s="4">
        <v>11659</v>
      </c>
      <c r="N2030" s="4">
        <v>11.66</v>
      </c>
      <c r="O2030" s="4">
        <v>34300</v>
      </c>
      <c r="P2030" s="15">
        <f t="shared" si="487"/>
        <v>2.9419332704348573</v>
      </c>
      <c r="Q2030" s="7"/>
      <c r="R2030" s="7"/>
      <c r="S2030" s="7"/>
    </row>
    <row r="2031" spans="1:19" ht="22" customHeight="1" x14ac:dyDescent="0.3">
      <c r="A2031" s="5">
        <v>42831</v>
      </c>
      <c r="B2031" s="21" t="str">
        <f t="shared" si="484"/>
        <v>April, 2017</v>
      </c>
      <c r="C2031" s="21" t="str">
        <f t="shared" si="485"/>
        <v>April, 2017´</v>
      </c>
      <c r="D2031" s="6" t="s">
        <v>213</v>
      </c>
      <c r="E2031" s="6" t="s">
        <v>65</v>
      </c>
      <c r="F2031" s="6" t="s">
        <v>67</v>
      </c>
      <c r="G2031" s="6" t="s">
        <v>44</v>
      </c>
      <c r="H2031" s="6" t="s">
        <v>219</v>
      </c>
      <c r="I2031" s="6" t="s">
        <v>2142</v>
      </c>
      <c r="J2031" s="12" t="s">
        <v>3120</v>
      </c>
      <c r="K2031" s="12" t="str">
        <f t="shared" si="482"/>
        <v>Jump</v>
      </c>
      <c r="L2031" s="12" t="str">
        <f t="shared" si="483"/>
        <v>Herbicide</v>
      </c>
      <c r="M2031" s="7">
        <v>101160</v>
      </c>
      <c r="N2031" s="7">
        <v>101.16</v>
      </c>
      <c r="O2031" s="7">
        <v>9411000</v>
      </c>
      <c r="P2031" s="15">
        <f t="shared" si="487"/>
        <v>93.030842230130489</v>
      </c>
      <c r="Q2031" s="10"/>
      <c r="R2031" s="10"/>
      <c r="S2031" s="10"/>
    </row>
    <row r="2032" spans="1:19" ht="22" customHeight="1" x14ac:dyDescent="0.3">
      <c r="A2032" s="2">
        <v>42829</v>
      </c>
      <c r="B2032" s="21" t="str">
        <f t="shared" si="484"/>
        <v>April, 2017</v>
      </c>
      <c r="C2032" s="21" t="str">
        <f t="shared" si="485"/>
        <v>April, 2017´</v>
      </c>
      <c r="D2032" s="3" t="s">
        <v>32</v>
      </c>
      <c r="E2032" s="3" t="s">
        <v>65</v>
      </c>
      <c r="F2032" s="3" t="s">
        <v>67</v>
      </c>
      <c r="G2032" s="3" t="s">
        <v>44</v>
      </c>
      <c r="H2032" s="3" t="s">
        <v>71</v>
      </c>
      <c r="I2032" s="3" t="s">
        <v>1679</v>
      </c>
      <c r="J2032" s="12" t="str">
        <f t="shared" ref="J2032:J2065" si="490">IF(ISNUMBER(SEARCH("CARBENDAZIM",I2032)),"Carbendazim",IF(ISNUMBER(SEARCH("4-D",I2032)),"2,4-Dichlorophenoxyacetic acid",IF(ISNUMBER(SEARCH("RIDOVER",I2032)),"Glyphosate",IF(ISNUMBER(SEARCH("POQUER",I2032)),"Clethodim",IF(ISNUMBER(SEARCH("LITER",I2032)),"Imidacloprid",IF(ISNUMBER(SEARCH("PYRINEX",I2032)),"Chlorpyrifos",IF(ISNUMBER(SEARCH("ORBIT",I2032)),"Omethoate",IF(ISNUMBER(SEARCH("HEXARON",I2032)),"Diuron",IF(ISNUMBER(SEARCH("ISOPROPYLAMINE",I2032)),"Isopropylamine",IF(ISNUMBER(SEARCH("GLYPHOSATE",I2032)),"Glyphosate",IF(ISNUMBER(SEARCH("MANCOZEB",I2032)),"Mancozeb Indofil",IF(ISNUMBER(SEARCH("PARAQUAT",I2032)),"Paraquat",IF(ISNUMBER(SEARCH("CAROMAX",I2032)),"Aromatic Solvent Mixture",IF(ISNUMBER(SEARCH("BUTIRON",I2032)),"Tebuthiuron",IF(ISNUMBER(SEARCH("VORAZ",I2032)),"Methomyl",IF(ISNUMBER(SEARCH("IMIDACLOPRID",I2032)),"Imidacloprid",IF(ISNUMBER(SEARCH("2 4 D",I2032)),"2,4-Dichlorophenoxyacetic acid",IF(ISNUMBER(SEARCH("IMIDACL",I2032)),"Imidacloprid",IF(ISNUMBER(SEARCH("DIUREX",I2032)),"Diuron",IF(ISNUMBER(SEARCH("RAPEL",I2032)),"Acephate","fix it"))))))))))))))))))))</f>
        <v>Diuron</v>
      </c>
      <c r="K2032" s="12" t="str">
        <f t="shared" si="482"/>
        <v>Jump</v>
      </c>
      <c r="L2032" s="12" t="str">
        <f t="shared" si="483"/>
        <v>Herbicide</v>
      </c>
      <c r="M2032" s="4">
        <v>71520</v>
      </c>
      <c r="N2032" s="4">
        <v>71.52</v>
      </c>
      <c r="O2032" s="4">
        <v>651000</v>
      </c>
      <c r="P2032" s="15">
        <f t="shared" si="487"/>
        <v>9.1023489932885902</v>
      </c>
      <c r="Q2032" s="7"/>
      <c r="R2032" s="7"/>
      <c r="S2032" s="7"/>
    </row>
    <row r="2033" spans="1:19" ht="22" customHeight="1" x14ac:dyDescent="0.3">
      <c r="A2033" s="5">
        <v>42829</v>
      </c>
      <c r="B2033" s="21" t="str">
        <f t="shared" si="484"/>
        <v>April, 2017</v>
      </c>
      <c r="C2033" s="21" t="str">
        <f t="shared" si="485"/>
        <v>April, 2017´</v>
      </c>
      <c r="D2033" s="6" t="s">
        <v>32</v>
      </c>
      <c r="E2033" s="6" t="s">
        <v>305</v>
      </c>
      <c r="F2033" s="6" t="s">
        <v>310</v>
      </c>
      <c r="G2033" s="6" t="s">
        <v>44</v>
      </c>
      <c r="H2033" s="6" t="s">
        <v>140</v>
      </c>
      <c r="I2033" s="6" t="s">
        <v>2143</v>
      </c>
      <c r="J2033" s="12" t="str">
        <f>IF(ISNUMBER(SEARCH("2,4 D",I2033)),"2,4-Dichlorophenoxyacetic acid",IF(ISNUMBER(SEARCH("ACIDO",I2033)),"2,4-Dichlorophenoxyacetic acid",IF(ISNUMBER(SEARCH("NAPHTHA",I2033)),"Aromatic Solvent Mixture",IF(ISNUMBER(SEARCH("DIMETHYLAMINE",I2033)),"Dimethylamine",IF(ISNUMBER(SEARCH("DIMETILAMINA",I2033)),"Dimethylamine",IF(ISNUMBER(SEARCH("JUMP",I2033)),"Diuron",IF(ISNUMBER(SEARCH("2-AMINO-2,3-DIMETHYL BUTYRAMIDE",I2033)),"Herbicide Amine Intermediate",IF(ISNUMBER(SEARCH("TEBUTHIURON",I2033)),"Tebuthiuron","FIXIT"))))))))</f>
        <v>Dimethylamine</v>
      </c>
      <c r="K2033" s="12" t="str">
        <f t="shared" si="482"/>
        <v>Not Identified</v>
      </c>
      <c r="L2033" s="12" t="str">
        <f t="shared" si="483"/>
        <v>General Chemical</v>
      </c>
      <c r="M2033" s="7">
        <v>38310</v>
      </c>
      <c r="N2033" s="7">
        <v>38.31</v>
      </c>
      <c r="O2033" s="7">
        <v>32700</v>
      </c>
      <c r="P2033" s="15">
        <f t="shared" si="487"/>
        <v>0.85356303837118241</v>
      </c>
      <c r="Q2033" s="10"/>
      <c r="R2033" s="10"/>
      <c r="S2033" s="10"/>
    </row>
    <row r="2034" spans="1:19" ht="22" customHeight="1" x14ac:dyDescent="0.3">
      <c r="A2034" s="2">
        <v>42827</v>
      </c>
      <c r="B2034" s="21" t="str">
        <f t="shared" si="484"/>
        <v>April, 2017</v>
      </c>
      <c r="C2034" s="21" t="str">
        <f t="shared" si="485"/>
        <v>April, 2017´</v>
      </c>
      <c r="D2034" s="3" t="s">
        <v>32</v>
      </c>
      <c r="E2034" s="3" t="s">
        <v>51</v>
      </c>
      <c r="F2034" s="3" t="s">
        <v>1966</v>
      </c>
      <c r="G2034" s="3" t="s">
        <v>44</v>
      </c>
      <c r="H2034" s="3" t="s">
        <v>57</v>
      </c>
      <c r="I2034" s="3" t="s">
        <v>2144</v>
      </c>
      <c r="J2034" s="12" t="str">
        <f t="shared" si="490"/>
        <v>Carbendazim</v>
      </c>
      <c r="K2034" s="12" t="str">
        <f t="shared" si="482"/>
        <v>Not Identified</v>
      </c>
      <c r="L2034" s="12" t="str">
        <f t="shared" si="483"/>
        <v>General Chemical</v>
      </c>
      <c r="M2034" s="4">
        <v>24120</v>
      </c>
      <c r="N2034" s="4">
        <v>24.12</v>
      </c>
      <c r="O2034" s="4">
        <v>1636000</v>
      </c>
      <c r="P2034" s="15">
        <f t="shared" si="487"/>
        <v>67.827529021558874</v>
      </c>
      <c r="Q2034" s="7"/>
      <c r="R2034" s="7"/>
      <c r="S2034" s="7"/>
    </row>
    <row r="2035" spans="1:19" ht="22" customHeight="1" x14ac:dyDescent="0.3">
      <c r="A2035" s="5">
        <v>42824</v>
      </c>
      <c r="B2035" s="21" t="str">
        <f t="shared" si="484"/>
        <v>March, 2017</v>
      </c>
      <c r="C2035" s="21" t="str">
        <f t="shared" si="485"/>
        <v>March, 2017´</v>
      </c>
      <c r="D2035" s="6" t="s">
        <v>84</v>
      </c>
      <c r="E2035" s="6" t="s">
        <v>769</v>
      </c>
      <c r="F2035" s="6" t="s">
        <v>106</v>
      </c>
      <c r="G2035" s="6" t="s">
        <v>44</v>
      </c>
      <c r="H2035" s="6" t="s">
        <v>410</v>
      </c>
      <c r="I2035" s="6" t="s">
        <v>2145</v>
      </c>
      <c r="J2035" s="12" t="str">
        <f t="shared" ref="J2035:J2038" si="491">IF(ISNUMBER(SEARCH("2,4 D",I2033)),"2,4-Dichlorophenoxyacetic acid",IF(ISNUMBER(SEARCH("ACIDO",I2033)),"2,4-Dichlorophenoxyacetic acid",IF(ISNUMBER(SEARCH("NAPHTHA",I2033)),"Aromatic Solvent Mixture",IF(ISNUMBER(SEARCH("DIMETHYLAMINE",I2033)),"Dimethylamine",IF(ISNUMBER(SEARCH("DIMETILAMINA",I2033)),"Dimethylamine",IF(ISNUMBER(SEARCH("JUMP",I2033)),"Diuron",IF(ISNUMBER(SEARCH(" 2-AMINO-2,3-DIMETHYL BUTYRAMIDE",I2033)),"Herbicide Amine Intermediate",IF(ISNUMBER(SEARCH("TEBUTHIURON",I2033)),"Tebuthiuron",IF(ISNUMBER(SEARCH("DMS",I2033)),"Dimethyl Sulfate",IF(ISNUMBER(SEARCH("2,4-XILIDIN",I2033)),"2,4-Xylidine","FIX IT"))))))))))</f>
        <v>Dimethylamine</v>
      </c>
      <c r="K2035" s="12" t="str">
        <f t="shared" si="482"/>
        <v>Not Identified</v>
      </c>
      <c r="L2035" s="12" t="str">
        <f t="shared" si="483"/>
        <v>General Chemical</v>
      </c>
      <c r="M2035" s="7">
        <v>22088</v>
      </c>
      <c r="N2035" s="7">
        <v>22.09</v>
      </c>
      <c r="O2035" s="7">
        <v>29100</v>
      </c>
      <c r="P2035" s="15">
        <f t="shared" si="487"/>
        <v>1.3174574429554509</v>
      </c>
      <c r="Q2035" s="10"/>
      <c r="R2035" s="10"/>
      <c r="S2035" s="10"/>
    </row>
    <row r="2036" spans="1:19" ht="22" customHeight="1" x14ac:dyDescent="0.3">
      <c r="A2036" s="2">
        <v>42823</v>
      </c>
      <c r="B2036" s="21" t="str">
        <f t="shared" si="484"/>
        <v>March, 2017</v>
      </c>
      <c r="C2036" s="21" t="str">
        <f t="shared" si="485"/>
        <v>March, 2017´</v>
      </c>
      <c r="D2036" s="3" t="s">
        <v>32</v>
      </c>
      <c r="E2036" s="3" t="s">
        <v>305</v>
      </c>
      <c r="F2036" s="3" t="s">
        <v>310</v>
      </c>
      <c r="G2036" s="3" t="s">
        <v>44</v>
      </c>
      <c r="H2036" s="3" t="s">
        <v>140</v>
      </c>
      <c r="I2036" s="3" t="s">
        <v>2146</v>
      </c>
      <c r="J2036" s="12" t="str">
        <f t="shared" ref="J2036" si="492">IF(ISNUMBER(SEARCH("2,4 D",I2036)),"2,4-Dichlorophenoxyacetic acid",IF(ISNUMBER(SEARCH("ACIDO",I2036)),"2,4-Dichlorophenoxyacetic acid",IF(ISNUMBER(SEARCH("NAPHTHA",I2036)),"Aromatic Solvent Mixture",IF(ISNUMBER(SEARCH("DIMETHYLAMINE",I2036)),"Dimethylamine",IF(ISNUMBER(SEARCH("DIMETILAMINA",I2036)),"Dimethylamine",IF(ISNUMBER(SEARCH("JUMP",I2036)),"Diuron",IF(ISNUMBER(SEARCH("2-AMINO-2,3-DIMETHYL BUTYRAMIDE",I2036)),"Herbicide Amine Intermediate",IF(ISNUMBER(SEARCH("TEBUTHIURON",I2036)),"Tebuthiuron","FIXIT"))))))))</f>
        <v>Dimethylamine</v>
      </c>
      <c r="K2036" s="12" t="str">
        <f t="shared" si="482"/>
        <v>Not Identified</v>
      </c>
      <c r="L2036" s="12" t="str">
        <f t="shared" si="483"/>
        <v>General Chemical</v>
      </c>
      <c r="M2036" s="4">
        <v>76570</v>
      </c>
      <c r="N2036" s="4">
        <v>76.569999999999993</v>
      </c>
      <c r="O2036" s="4">
        <v>64300</v>
      </c>
      <c r="P2036" s="15">
        <f t="shared" si="487"/>
        <v>0.83975447303121331</v>
      </c>
      <c r="Q2036" s="7"/>
      <c r="R2036" s="7"/>
      <c r="S2036" s="7"/>
    </row>
    <row r="2037" spans="1:19" ht="22" customHeight="1" x14ac:dyDescent="0.3">
      <c r="A2037" s="5">
        <v>42823</v>
      </c>
      <c r="B2037" s="21" t="str">
        <f t="shared" si="484"/>
        <v>March, 2017</v>
      </c>
      <c r="C2037" s="21" t="str">
        <f t="shared" si="485"/>
        <v>March, 2017´</v>
      </c>
      <c r="D2037" s="6" t="s">
        <v>84</v>
      </c>
      <c r="E2037" s="6" t="s">
        <v>1271</v>
      </c>
      <c r="F2037" s="6" t="s">
        <v>60</v>
      </c>
      <c r="G2037" s="6" t="s">
        <v>44</v>
      </c>
      <c r="H2037" s="6" t="s">
        <v>748</v>
      </c>
      <c r="I2037" s="6" t="s">
        <v>2147</v>
      </c>
      <c r="J2037" s="12" t="s">
        <v>3161</v>
      </c>
      <c r="K2037" s="12" t="str">
        <f t="shared" si="482"/>
        <v>Not Identified</v>
      </c>
      <c r="L2037" s="12" t="str">
        <f t="shared" si="483"/>
        <v>General Chemical</v>
      </c>
      <c r="M2037" s="7">
        <v>67360</v>
      </c>
      <c r="N2037" s="7">
        <v>67.36</v>
      </c>
      <c r="O2037" s="7">
        <v>218000</v>
      </c>
      <c r="P2037" s="15">
        <f t="shared" si="487"/>
        <v>3.2363420427553442</v>
      </c>
      <c r="Q2037" s="10"/>
      <c r="R2037" s="10"/>
      <c r="S2037" s="10"/>
    </row>
    <row r="2038" spans="1:19" ht="22" customHeight="1" x14ac:dyDescent="0.3">
      <c r="A2038" s="2">
        <v>42822</v>
      </c>
      <c r="B2038" s="21" t="str">
        <f t="shared" si="484"/>
        <v>March, 2017</v>
      </c>
      <c r="C2038" s="21" t="str">
        <f t="shared" si="485"/>
        <v>March, 2017´</v>
      </c>
      <c r="D2038" s="3" t="s">
        <v>32</v>
      </c>
      <c r="E2038" s="3" t="s">
        <v>278</v>
      </c>
      <c r="F2038" s="3" t="s">
        <v>60</v>
      </c>
      <c r="G2038" s="3" t="s">
        <v>44</v>
      </c>
      <c r="H2038" s="3" t="s">
        <v>1804</v>
      </c>
      <c r="I2038" s="3" t="s">
        <v>2148</v>
      </c>
      <c r="J2038" s="12" t="str">
        <f t="shared" si="491"/>
        <v>Dimethylamine</v>
      </c>
      <c r="K2038" s="12" t="str">
        <f t="shared" si="482"/>
        <v>Not Identified</v>
      </c>
      <c r="L2038" s="12" t="str">
        <f t="shared" si="483"/>
        <v>General Chemical</v>
      </c>
      <c r="M2038" s="4">
        <v>20140</v>
      </c>
      <c r="N2038" s="4">
        <v>20.14</v>
      </c>
      <c r="O2038" s="4">
        <v>845000</v>
      </c>
      <c r="P2038" s="15">
        <f t="shared" si="487"/>
        <v>41.956305858987093</v>
      </c>
      <c r="Q2038" s="7"/>
      <c r="R2038" s="7"/>
      <c r="S2038" s="7"/>
    </row>
    <row r="2039" spans="1:19" ht="22" customHeight="1" x14ac:dyDescent="0.3">
      <c r="A2039" s="5">
        <v>42821</v>
      </c>
      <c r="B2039" s="21" t="str">
        <f t="shared" si="484"/>
        <v>March, 2017</v>
      </c>
      <c r="C2039" s="21" t="str">
        <f t="shared" si="485"/>
        <v>March, 2017´</v>
      </c>
      <c r="D2039" s="6" t="s">
        <v>84</v>
      </c>
      <c r="E2039" s="6" t="s">
        <v>2149</v>
      </c>
      <c r="F2039" s="6" t="s">
        <v>1064</v>
      </c>
      <c r="G2039" s="6" t="s">
        <v>44</v>
      </c>
      <c r="H2039" s="6" t="s">
        <v>1349</v>
      </c>
      <c r="I2039" s="6" t="s">
        <v>2153</v>
      </c>
      <c r="J2039" s="12" t="s">
        <v>3167</v>
      </c>
      <c r="K2039" s="12" t="str">
        <f t="shared" si="482"/>
        <v>Not Identified</v>
      </c>
      <c r="L2039" s="12" t="str">
        <f t="shared" si="483"/>
        <v>General Chemical</v>
      </c>
      <c r="M2039" s="7">
        <v>45584</v>
      </c>
      <c r="N2039" s="7">
        <v>45.58</v>
      </c>
      <c r="O2039" s="7">
        <v>2002000</v>
      </c>
      <c r="P2039" s="15">
        <f t="shared" si="487"/>
        <v>43.918918918918919</v>
      </c>
      <c r="Q2039" s="10"/>
      <c r="R2039" s="10"/>
      <c r="S2039" s="10"/>
    </row>
    <row r="2040" spans="1:19" ht="22" customHeight="1" x14ac:dyDescent="0.3">
      <c r="A2040" s="2">
        <v>42820</v>
      </c>
      <c r="B2040" s="21" t="str">
        <f t="shared" si="484"/>
        <v>March, 2017</v>
      </c>
      <c r="C2040" s="21" t="str">
        <f t="shared" si="485"/>
        <v>March, 2017´</v>
      </c>
      <c r="D2040" s="3" t="s">
        <v>32</v>
      </c>
      <c r="E2040" s="3" t="s">
        <v>65</v>
      </c>
      <c r="F2040" s="3" t="s">
        <v>67</v>
      </c>
      <c r="G2040" s="3" t="s">
        <v>44</v>
      </c>
      <c r="H2040" s="3" t="s">
        <v>71</v>
      </c>
      <c r="I2040" s="3" t="s">
        <v>2154</v>
      </c>
      <c r="J2040" s="12" t="str">
        <f t="shared" si="490"/>
        <v>Diuron</v>
      </c>
      <c r="K2040" s="12" t="str">
        <f t="shared" si="482"/>
        <v>Jump</v>
      </c>
      <c r="L2040" s="12" t="str">
        <f t="shared" si="483"/>
        <v>Herbicide</v>
      </c>
      <c r="M2040" s="4">
        <v>47680</v>
      </c>
      <c r="N2040" s="4">
        <v>47.68</v>
      </c>
      <c r="O2040" s="4">
        <v>437000</v>
      </c>
      <c r="P2040" s="15">
        <f t="shared" si="487"/>
        <v>9.1652684563758395</v>
      </c>
      <c r="Q2040" s="7"/>
      <c r="R2040" s="7"/>
      <c r="S2040" s="7"/>
    </row>
    <row r="2041" spans="1:19" ht="22" customHeight="1" x14ac:dyDescent="0.3">
      <c r="A2041" s="5">
        <v>42820</v>
      </c>
      <c r="B2041" s="21" t="str">
        <f t="shared" si="484"/>
        <v>March, 2017</v>
      </c>
      <c r="C2041" s="21" t="str">
        <f t="shared" si="485"/>
        <v>March, 2017´</v>
      </c>
      <c r="D2041" s="6" t="s">
        <v>32</v>
      </c>
      <c r="E2041" s="6" t="s">
        <v>65</v>
      </c>
      <c r="F2041" s="6" t="s">
        <v>67</v>
      </c>
      <c r="G2041" s="6" t="s">
        <v>44</v>
      </c>
      <c r="H2041" s="6" t="s">
        <v>71</v>
      </c>
      <c r="I2041" s="6" t="s">
        <v>2155</v>
      </c>
      <c r="J2041" s="12" t="str">
        <f>IF(ISNUMBER(SEARCH("2,4 D",I2041)),"2,4-Dichlorophenoxyacetic acid",IF(ISNUMBER(SEARCH("ACIDO",I2041)),"2,4-Dichlorophenoxyacetic acid",IF(ISNUMBER(SEARCH("NAPHTHA",I2041)),"Aromatic Solvent Mixture",IF(ISNUMBER(SEARCH("DIMETHYLAMINE",I2041)),"Dimethylamine",IF(ISNUMBER(SEARCH("DIMETILAMINA",I2041)),"Dimethylamine",IF(ISNUMBER(SEARCH("JUMP",I2041)),"Diuron",IF(ISNUMBER(SEARCH("2-AMINO-2,3-DIMETHYL BUTYRAMIDE",I2041)),"Herbicide Amine Intermediate",IF(ISNUMBER(SEARCH("TEBUTHIURON",I2041)),"Tebuthiuron","FIXIT"))))))))</f>
        <v>Diuron</v>
      </c>
      <c r="K2041" s="12" t="str">
        <f t="shared" si="482"/>
        <v>Jump</v>
      </c>
      <c r="L2041" s="12" t="str">
        <f t="shared" si="483"/>
        <v>Herbicide</v>
      </c>
      <c r="M2041" s="7">
        <v>67044</v>
      </c>
      <c r="N2041" s="7">
        <v>67.040000000000006</v>
      </c>
      <c r="O2041" s="7">
        <v>614000</v>
      </c>
      <c r="P2041" s="15">
        <f t="shared" si="487"/>
        <v>9.1581647873038605</v>
      </c>
      <c r="Q2041" s="10"/>
      <c r="R2041" s="10"/>
      <c r="S2041" s="10"/>
    </row>
    <row r="2042" spans="1:19" ht="22" customHeight="1" x14ac:dyDescent="0.3">
      <c r="A2042" s="2">
        <v>42820</v>
      </c>
      <c r="B2042" s="21" t="str">
        <f t="shared" si="484"/>
        <v>March, 2017</v>
      </c>
      <c r="C2042" s="21" t="str">
        <f t="shared" si="485"/>
        <v>March, 2017´</v>
      </c>
      <c r="D2042" s="3" t="s">
        <v>32</v>
      </c>
      <c r="E2042" s="3" t="s">
        <v>65</v>
      </c>
      <c r="F2042" s="3" t="s">
        <v>67</v>
      </c>
      <c r="G2042" s="3" t="s">
        <v>44</v>
      </c>
      <c r="H2042" s="3" t="s">
        <v>71</v>
      </c>
      <c r="I2042" s="3" t="s">
        <v>2156</v>
      </c>
      <c r="J2042" s="12" t="str">
        <f t="shared" si="490"/>
        <v>Diuron</v>
      </c>
      <c r="K2042" s="12" t="str">
        <f t="shared" si="482"/>
        <v>Jump</v>
      </c>
      <c r="L2042" s="12" t="str">
        <f t="shared" si="483"/>
        <v>Herbicide</v>
      </c>
      <c r="M2042" s="4">
        <v>71520</v>
      </c>
      <c r="N2042" s="4">
        <v>71.52</v>
      </c>
      <c r="O2042" s="4">
        <v>655000</v>
      </c>
      <c r="P2042" s="15">
        <f t="shared" si="487"/>
        <v>9.1582774049216997</v>
      </c>
      <c r="Q2042" s="7"/>
      <c r="R2042" s="7"/>
      <c r="S2042" s="7"/>
    </row>
    <row r="2043" spans="1:19" ht="22" customHeight="1" x14ac:dyDescent="0.3">
      <c r="A2043" s="5">
        <v>42819</v>
      </c>
      <c r="B2043" s="21" t="str">
        <f t="shared" si="484"/>
        <v>March, 2017</v>
      </c>
      <c r="C2043" s="21" t="str">
        <f t="shared" si="485"/>
        <v>March, 2017´</v>
      </c>
      <c r="D2043" s="6" t="s">
        <v>32</v>
      </c>
      <c r="E2043" s="6" t="s">
        <v>191</v>
      </c>
      <c r="F2043" s="6" t="s">
        <v>186</v>
      </c>
      <c r="G2043" s="6" t="s">
        <v>44</v>
      </c>
      <c r="H2043" s="6" t="s">
        <v>239</v>
      </c>
      <c r="I2043" s="6" t="s">
        <v>2157</v>
      </c>
      <c r="J2043" s="12" t="s">
        <v>3376</v>
      </c>
      <c r="K2043" s="12" t="str">
        <f t="shared" si="482"/>
        <v>Not Identified</v>
      </c>
      <c r="L2043" s="12" t="str">
        <f t="shared" si="483"/>
        <v>General Chemical</v>
      </c>
      <c r="M2043" s="7">
        <v>51520</v>
      </c>
      <c r="N2043" s="7">
        <v>51.52</v>
      </c>
      <c r="O2043" s="7">
        <v>155000</v>
      </c>
      <c r="P2043" s="15">
        <f t="shared" si="487"/>
        <v>3.0085403726708075</v>
      </c>
      <c r="Q2043" s="10"/>
      <c r="R2043" s="10"/>
      <c r="S2043" s="10"/>
    </row>
    <row r="2044" spans="1:19" ht="22" customHeight="1" x14ac:dyDescent="0.3">
      <c r="A2044" s="2">
        <v>42819</v>
      </c>
      <c r="B2044" s="21" t="str">
        <f t="shared" si="484"/>
        <v>March, 2017</v>
      </c>
      <c r="C2044" s="21" t="str">
        <f t="shared" si="485"/>
        <v>March, 2017´</v>
      </c>
      <c r="D2044" s="3" t="s">
        <v>32</v>
      </c>
      <c r="E2044" s="3" t="s">
        <v>35</v>
      </c>
      <c r="F2044" s="3" t="s">
        <v>40</v>
      </c>
      <c r="G2044" s="3" t="s">
        <v>44</v>
      </c>
      <c r="H2044" s="3" t="s">
        <v>47</v>
      </c>
      <c r="I2044" s="3" t="s">
        <v>1415</v>
      </c>
      <c r="J2044" s="12" t="str">
        <f t="shared" si="490"/>
        <v>2,4-Dichlorophenoxyacetic acid</v>
      </c>
      <c r="K2044" s="12" t="str">
        <f t="shared" si="482"/>
        <v>2,4-D Main</v>
      </c>
      <c r="L2044" s="12" t="str">
        <f t="shared" si="483"/>
        <v>Herbicide</v>
      </c>
      <c r="M2044" s="4">
        <v>297209.99</v>
      </c>
      <c r="N2044" s="4">
        <v>297.20999999999998</v>
      </c>
      <c r="O2044" s="3" t="s">
        <v>49</v>
      </c>
      <c r="P2044" s="15" t="e">
        <f t="shared" si="487"/>
        <v>#VALUE!</v>
      </c>
      <c r="Q2044" s="7"/>
      <c r="R2044" s="7"/>
      <c r="S2044" s="7"/>
    </row>
    <row r="2045" spans="1:19" ht="22" customHeight="1" x14ac:dyDescent="0.3">
      <c r="A2045" s="5">
        <v>42819</v>
      </c>
      <c r="B2045" s="21" t="str">
        <f t="shared" si="484"/>
        <v>March, 2017</v>
      </c>
      <c r="C2045" s="21" t="str">
        <f t="shared" si="485"/>
        <v>March, 2017´</v>
      </c>
      <c r="D2045" s="6" t="s">
        <v>32</v>
      </c>
      <c r="E2045" s="6" t="s">
        <v>191</v>
      </c>
      <c r="F2045" s="6" t="s">
        <v>186</v>
      </c>
      <c r="G2045" s="6" t="s">
        <v>44</v>
      </c>
      <c r="H2045" s="6" t="s">
        <v>239</v>
      </c>
      <c r="I2045" s="6" t="s">
        <v>2158</v>
      </c>
      <c r="J2045" s="12" t="s">
        <v>3376</v>
      </c>
      <c r="K2045" s="12" t="str">
        <f t="shared" si="482"/>
        <v>Not Identified</v>
      </c>
      <c r="L2045" s="12" t="str">
        <f t="shared" si="483"/>
        <v>General Chemical</v>
      </c>
      <c r="M2045" s="7">
        <v>25700</v>
      </c>
      <c r="N2045" s="7">
        <v>25.7</v>
      </c>
      <c r="O2045" s="7">
        <v>77100</v>
      </c>
      <c r="P2045" s="15">
        <f t="shared" si="487"/>
        <v>3</v>
      </c>
      <c r="Q2045" s="10"/>
      <c r="R2045" s="10"/>
      <c r="S2045" s="10"/>
    </row>
    <row r="2046" spans="1:19" ht="22" customHeight="1" x14ac:dyDescent="0.3">
      <c r="A2046" s="2">
        <v>42813</v>
      </c>
      <c r="B2046" s="21" t="str">
        <f t="shared" si="484"/>
        <v>March, 2017</v>
      </c>
      <c r="C2046" s="21" t="str">
        <f t="shared" si="485"/>
        <v>March, 2017´</v>
      </c>
      <c r="D2046" s="3" t="s">
        <v>84</v>
      </c>
      <c r="E2046" s="3" t="s">
        <v>2149</v>
      </c>
      <c r="F2046" s="3" t="s">
        <v>1064</v>
      </c>
      <c r="G2046" s="3" t="s">
        <v>44</v>
      </c>
      <c r="H2046" s="3" t="s">
        <v>274</v>
      </c>
      <c r="I2046" s="3" t="s">
        <v>1216</v>
      </c>
      <c r="J2046" s="12" t="s">
        <v>3167</v>
      </c>
      <c r="K2046" s="12" t="str">
        <f t="shared" si="482"/>
        <v>Not Identified</v>
      </c>
      <c r="L2046" s="12" t="str">
        <f t="shared" si="483"/>
        <v>General Chemical</v>
      </c>
      <c r="M2046" s="4">
        <v>45584</v>
      </c>
      <c r="N2046" s="4">
        <v>45.58</v>
      </c>
      <c r="O2046" s="4">
        <v>22976000</v>
      </c>
      <c r="P2046" s="15">
        <f t="shared" si="487"/>
        <v>504.03650403650403</v>
      </c>
      <c r="Q2046" s="7"/>
      <c r="R2046" s="7"/>
      <c r="S2046" s="7"/>
    </row>
    <row r="2047" spans="1:19" ht="22" customHeight="1" x14ac:dyDescent="0.3">
      <c r="A2047" s="5">
        <v>42813</v>
      </c>
      <c r="B2047" s="21" t="str">
        <f t="shared" si="484"/>
        <v>March, 2017</v>
      </c>
      <c r="C2047" s="21" t="str">
        <f t="shared" si="485"/>
        <v>March, 2017´</v>
      </c>
      <c r="D2047" s="6" t="s">
        <v>32</v>
      </c>
      <c r="E2047" s="6" t="s">
        <v>35</v>
      </c>
      <c r="F2047" s="6" t="s">
        <v>40</v>
      </c>
      <c r="G2047" s="6" t="s">
        <v>44</v>
      </c>
      <c r="H2047" s="6" t="s">
        <v>1827</v>
      </c>
      <c r="I2047" s="6" t="s">
        <v>1415</v>
      </c>
      <c r="J2047" s="12" t="str">
        <f t="shared" si="490"/>
        <v>2,4-Dichlorophenoxyacetic acid</v>
      </c>
      <c r="K2047" s="12" t="str">
        <f t="shared" si="482"/>
        <v>2,4-D Main</v>
      </c>
      <c r="L2047" s="12" t="str">
        <f t="shared" si="483"/>
        <v>Herbicide</v>
      </c>
      <c r="M2047" s="7">
        <v>317179.99</v>
      </c>
      <c r="N2047" s="7">
        <v>317.18</v>
      </c>
      <c r="O2047" s="6" t="s">
        <v>49</v>
      </c>
      <c r="P2047" s="15" t="e">
        <f t="shared" si="487"/>
        <v>#VALUE!</v>
      </c>
      <c r="Q2047" s="10"/>
      <c r="R2047" s="10"/>
      <c r="S2047" s="10"/>
    </row>
    <row r="2048" spans="1:19" ht="22" customHeight="1" x14ac:dyDescent="0.3">
      <c r="A2048" s="2">
        <v>42813</v>
      </c>
      <c r="B2048" s="21" t="str">
        <f t="shared" si="484"/>
        <v>March, 2017</v>
      </c>
      <c r="C2048" s="21" t="str">
        <f t="shared" si="485"/>
        <v>March, 2017´</v>
      </c>
      <c r="D2048" s="3" t="s">
        <v>32</v>
      </c>
      <c r="E2048" s="3" t="s">
        <v>1697</v>
      </c>
      <c r="F2048" s="3" t="s">
        <v>135</v>
      </c>
      <c r="G2048" s="3" t="s">
        <v>44</v>
      </c>
      <c r="H2048" s="3" t="s">
        <v>1700</v>
      </c>
      <c r="I2048" s="3" t="s">
        <v>2159</v>
      </c>
      <c r="J2048" s="12" t="s">
        <v>3140</v>
      </c>
      <c r="K2048" s="12" t="str">
        <f t="shared" si="482"/>
        <v>Not Identified</v>
      </c>
      <c r="L2048" s="12" t="str">
        <f t="shared" si="483"/>
        <v>General Chemical</v>
      </c>
      <c r="M2048" s="4">
        <v>43880</v>
      </c>
      <c r="N2048" s="4">
        <v>43.88</v>
      </c>
      <c r="O2048" s="4">
        <v>130000</v>
      </c>
      <c r="P2048" s="15">
        <f t="shared" si="487"/>
        <v>2.9626253418413855</v>
      </c>
      <c r="Q2048" s="7"/>
      <c r="R2048" s="7"/>
      <c r="S2048" s="7"/>
    </row>
    <row r="2049" spans="1:19" ht="22" customHeight="1" x14ac:dyDescent="0.3">
      <c r="A2049" s="5">
        <v>42810</v>
      </c>
      <c r="B2049" s="21" t="str">
        <f t="shared" si="484"/>
        <v>March, 2017</v>
      </c>
      <c r="C2049" s="21" t="str">
        <f t="shared" si="485"/>
        <v>March, 2017´</v>
      </c>
      <c r="D2049" s="6" t="s">
        <v>32</v>
      </c>
      <c r="E2049" s="6" t="s">
        <v>65</v>
      </c>
      <c r="F2049" s="6" t="s">
        <v>67</v>
      </c>
      <c r="G2049" s="6" t="s">
        <v>44</v>
      </c>
      <c r="H2049" s="6" t="s">
        <v>71</v>
      </c>
      <c r="I2049" s="6" t="s">
        <v>2160</v>
      </c>
      <c r="J2049" s="12" t="str">
        <f>IF(ISNUMBER(SEARCH("2,4 D",I2049)),"2,4-Dichlorophenoxyacetic acid",IF(ISNUMBER(SEARCH("ACIDO",I2049)),"2,4-Dichlorophenoxyacetic acid",IF(ISNUMBER(SEARCH("NAPHTHA",I2049)),"Aromatic Solvent Mixture",IF(ISNUMBER(SEARCH("DIMETHYLAMINE",I2049)),"Dimethylamine",IF(ISNUMBER(SEARCH("DIMETILAMINA",I2049)),"Dimethylamine",IF(ISNUMBER(SEARCH("JUMP",I2049)),"Diuron",IF(ISNUMBER(SEARCH("2-AMINO-2,3-DIMETHYL BUTYRAMIDE",I2049)),"Herbicide Amine Intermediate",IF(ISNUMBER(SEARCH("TEBUTHIURON",I2049)),"Tebuthiuron","FIXIT"))))))))</f>
        <v>Diuron</v>
      </c>
      <c r="K2049" s="12" t="str">
        <f t="shared" si="482"/>
        <v>Jump</v>
      </c>
      <c r="L2049" s="12" t="str">
        <f t="shared" si="483"/>
        <v>Herbicide</v>
      </c>
      <c r="M2049" s="7">
        <v>22348</v>
      </c>
      <c r="N2049" s="7">
        <v>22.35</v>
      </c>
      <c r="O2049" s="7">
        <v>205000</v>
      </c>
      <c r="P2049" s="15">
        <f t="shared" si="487"/>
        <v>9.1730803651333446</v>
      </c>
      <c r="Q2049" s="10"/>
      <c r="R2049" s="10"/>
      <c r="S2049" s="10"/>
    </row>
    <row r="2050" spans="1:19" ht="22" customHeight="1" x14ac:dyDescent="0.3">
      <c r="A2050" s="2">
        <v>42810</v>
      </c>
      <c r="B2050" s="21" t="str">
        <f t="shared" si="484"/>
        <v>March, 2017</v>
      </c>
      <c r="C2050" s="21" t="str">
        <f t="shared" si="485"/>
        <v>March, 2017´</v>
      </c>
      <c r="D2050" s="3" t="s">
        <v>32</v>
      </c>
      <c r="E2050" s="3" t="s">
        <v>65</v>
      </c>
      <c r="F2050" s="3" t="s">
        <v>67</v>
      </c>
      <c r="G2050" s="3" t="s">
        <v>44</v>
      </c>
      <c r="H2050" s="3" t="s">
        <v>71</v>
      </c>
      <c r="I2050" s="3" t="s">
        <v>2161</v>
      </c>
      <c r="J2050" s="12" t="str">
        <f t="shared" si="490"/>
        <v>Diuron</v>
      </c>
      <c r="K2050" s="12" t="str">
        <f t="shared" ref="K2050:K2113" si="493">VLOOKUP(J2050,Q:S,2, FALSE)</f>
        <v>Jump</v>
      </c>
      <c r="L2050" s="12" t="str">
        <f t="shared" ref="L2050:L2113" si="494">VLOOKUP(K2050,R:T,2, FALSE)</f>
        <v>Herbicide</v>
      </c>
      <c r="M2050" s="4">
        <v>139634</v>
      </c>
      <c r="N2050" s="4">
        <v>139.63</v>
      </c>
      <c r="O2050" s="4">
        <v>1279000</v>
      </c>
      <c r="P2050" s="15">
        <f t="shared" si="487"/>
        <v>9.1596602546657699</v>
      </c>
      <c r="Q2050" s="7"/>
      <c r="R2050" s="7"/>
      <c r="S2050" s="7"/>
    </row>
    <row r="2051" spans="1:19" ht="22" customHeight="1" x14ac:dyDescent="0.3">
      <c r="A2051" s="5">
        <v>42810</v>
      </c>
      <c r="B2051" s="21" t="str">
        <f t="shared" ref="B2051:B2114" si="495">TEXT(A2051,"MMMMMMM, YYYY")</f>
        <v>March, 2017</v>
      </c>
      <c r="C2051" s="21" t="str">
        <f t="shared" ref="C2051:C2114" si="496">B2051&amp;"´"</f>
        <v>March, 2017´</v>
      </c>
      <c r="D2051" s="6" t="s">
        <v>32</v>
      </c>
      <c r="E2051" s="6" t="s">
        <v>65</v>
      </c>
      <c r="F2051" s="6" t="s">
        <v>67</v>
      </c>
      <c r="G2051" s="6" t="s">
        <v>44</v>
      </c>
      <c r="H2051" s="6" t="s">
        <v>2162</v>
      </c>
      <c r="I2051" s="6" t="s">
        <v>2163</v>
      </c>
      <c r="J2051" s="12" t="str">
        <f t="shared" ref="J2051" si="497">IF(ISNUMBER(SEARCH("2,4 D",I2049)),"2,4-Dichlorophenoxyacetic acid",IF(ISNUMBER(SEARCH("ACIDO",I2049)),"2,4-Dichlorophenoxyacetic acid",IF(ISNUMBER(SEARCH("NAPHTHA",I2049)),"Aromatic Solvent Mixture",IF(ISNUMBER(SEARCH("DIMETHYLAMINE",I2049)),"Dimethylamine",IF(ISNUMBER(SEARCH("DIMETILAMINA",I2049)),"Dimethylamine",IF(ISNUMBER(SEARCH("JUMP",I2049)),"Diuron",IF(ISNUMBER(SEARCH(" 2-AMINO-2,3-DIMETHYL BUTYRAMIDE",I2049)),"Herbicide Amine Intermediate",IF(ISNUMBER(SEARCH("TEBUTHIURON",I2049)),"Tebuthiuron",IF(ISNUMBER(SEARCH("DMS",I2049)),"Dimethyl Sulfate",IF(ISNUMBER(SEARCH("2,4-XILIDIN",I2049)),"2,4-Xylidine","FIX IT"))))))))))</f>
        <v>Diuron</v>
      </c>
      <c r="K2051" s="12" t="str">
        <f t="shared" si="493"/>
        <v>Jump</v>
      </c>
      <c r="L2051" s="12" t="str">
        <f t="shared" si="494"/>
        <v>Herbicide</v>
      </c>
      <c r="M2051" s="7">
        <v>99440</v>
      </c>
      <c r="N2051" s="7">
        <v>99.44</v>
      </c>
      <c r="O2051" s="7">
        <v>6973441000</v>
      </c>
      <c r="P2051" s="15">
        <f t="shared" ref="P2051:P2114" si="498">O2051/M2051</f>
        <v>70127.12188254224</v>
      </c>
      <c r="Q2051" s="10"/>
      <c r="R2051" s="10"/>
      <c r="S2051" s="10"/>
    </row>
    <row r="2052" spans="1:19" ht="22" customHeight="1" x14ac:dyDescent="0.3">
      <c r="A2052" s="2">
        <v>42810</v>
      </c>
      <c r="B2052" s="21" t="str">
        <f t="shared" si="495"/>
        <v>March, 2017</v>
      </c>
      <c r="C2052" s="21" t="str">
        <f t="shared" si="496"/>
        <v>March, 2017´</v>
      </c>
      <c r="D2052" s="3" t="s">
        <v>84</v>
      </c>
      <c r="E2052" s="3" t="s">
        <v>278</v>
      </c>
      <c r="F2052" s="3" t="s">
        <v>60</v>
      </c>
      <c r="G2052" s="3" t="s">
        <v>44</v>
      </c>
      <c r="H2052" s="3" t="s">
        <v>274</v>
      </c>
      <c r="I2052" s="3" t="s">
        <v>2164</v>
      </c>
      <c r="J2052" s="12" t="s">
        <v>3167</v>
      </c>
      <c r="K2052" s="12" t="str">
        <f t="shared" si="493"/>
        <v>Not Identified</v>
      </c>
      <c r="L2052" s="12" t="str">
        <f t="shared" si="494"/>
        <v>General Chemical</v>
      </c>
      <c r="M2052" s="4">
        <v>20150</v>
      </c>
      <c r="N2052" s="4">
        <v>20.149999999999999</v>
      </c>
      <c r="O2052" s="4">
        <v>256000</v>
      </c>
      <c r="P2052" s="15">
        <f t="shared" si="498"/>
        <v>12.704714640198512</v>
      </c>
      <c r="Q2052" s="7"/>
      <c r="R2052" s="7"/>
      <c r="S2052" s="7"/>
    </row>
    <row r="2053" spans="1:19" ht="22" customHeight="1" x14ac:dyDescent="0.3">
      <c r="A2053" s="5">
        <v>42810</v>
      </c>
      <c r="B2053" s="21" t="str">
        <f t="shared" si="495"/>
        <v>March, 2017</v>
      </c>
      <c r="C2053" s="21" t="str">
        <f t="shared" si="496"/>
        <v>March, 2017´</v>
      </c>
      <c r="D2053" s="6" t="s">
        <v>84</v>
      </c>
      <c r="E2053" s="6" t="s">
        <v>65</v>
      </c>
      <c r="F2053" s="6" t="s">
        <v>67</v>
      </c>
      <c r="G2053" s="6" t="s">
        <v>44</v>
      </c>
      <c r="H2053" s="6" t="s">
        <v>73</v>
      </c>
      <c r="I2053" s="6" t="s">
        <v>2165</v>
      </c>
      <c r="J2053" s="12" t="str">
        <f t="shared" si="490"/>
        <v>Tebuthiuron</v>
      </c>
      <c r="K2053" s="12" t="str">
        <f t="shared" si="493"/>
        <v>Butiron</v>
      </c>
      <c r="L2053" s="12" t="str">
        <f t="shared" si="494"/>
        <v>Herbicide</v>
      </c>
      <c r="M2053" s="7">
        <v>75880</v>
      </c>
      <c r="N2053" s="7">
        <v>75.88</v>
      </c>
      <c r="O2053" s="7">
        <v>695000</v>
      </c>
      <c r="P2053" s="15">
        <f t="shared" si="498"/>
        <v>9.159198734844491</v>
      </c>
      <c r="Q2053" s="10"/>
      <c r="R2053" s="10"/>
      <c r="S2053" s="10"/>
    </row>
    <row r="2054" spans="1:19" ht="22" customHeight="1" x14ac:dyDescent="0.3">
      <c r="A2054" s="2">
        <v>42810</v>
      </c>
      <c r="B2054" s="21" t="str">
        <f t="shared" si="495"/>
        <v>March, 2017</v>
      </c>
      <c r="C2054" s="21" t="str">
        <f t="shared" si="496"/>
        <v>March, 2017´</v>
      </c>
      <c r="D2054" s="3" t="s">
        <v>32</v>
      </c>
      <c r="E2054" s="3" t="s">
        <v>65</v>
      </c>
      <c r="F2054" s="3" t="s">
        <v>67</v>
      </c>
      <c r="G2054" s="3" t="s">
        <v>44</v>
      </c>
      <c r="H2054" s="3" t="s">
        <v>71</v>
      </c>
      <c r="I2054" s="3" t="s">
        <v>2166</v>
      </c>
      <c r="J2054" s="12" t="str">
        <f t="shared" si="490"/>
        <v>Diuron</v>
      </c>
      <c r="K2054" s="12" t="str">
        <f t="shared" si="493"/>
        <v>Jump</v>
      </c>
      <c r="L2054" s="12" t="str">
        <f t="shared" si="494"/>
        <v>Herbicide</v>
      </c>
      <c r="M2054" s="4">
        <v>78294</v>
      </c>
      <c r="N2054" s="4">
        <v>78.290000000000006</v>
      </c>
      <c r="O2054" s="4">
        <v>717000</v>
      </c>
      <c r="P2054" s="15">
        <f t="shared" si="498"/>
        <v>9.1577898689554758</v>
      </c>
      <c r="Q2054" s="7"/>
      <c r="R2054" s="7"/>
      <c r="S2054" s="7"/>
    </row>
    <row r="2055" spans="1:19" ht="22" customHeight="1" x14ac:dyDescent="0.3">
      <c r="A2055" s="5">
        <v>42810</v>
      </c>
      <c r="B2055" s="21" t="str">
        <f t="shared" si="495"/>
        <v>March, 2017</v>
      </c>
      <c r="C2055" s="21" t="str">
        <f t="shared" si="496"/>
        <v>March, 2017´</v>
      </c>
      <c r="D2055" s="6" t="s">
        <v>32</v>
      </c>
      <c r="E2055" s="6" t="s">
        <v>2167</v>
      </c>
      <c r="F2055" s="6" t="s">
        <v>1714</v>
      </c>
      <c r="G2055" s="6" t="s">
        <v>44</v>
      </c>
      <c r="H2055" s="6" t="s">
        <v>339</v>
      </c>
      <c r="I2055" s="6" t="s">
        <v>2169</v>
      </c>
      <c r="J2055" s="12" t="s">
        <v>3202</v>
      </c>
      <c r="K2055" s="12" t="str">
        <f t="shared" si="493"/>
        <v>Not Identified</v>
      </c>
      <c r="L2055" s="12" t="str">
        <f t="shared" si="494"/>
        <v>General Chemical</v>
      </c>
      <c r="M2055" s="7">
        <v>80050</v>
      </c>
      <c r="N2055" s="7">
        <v>80.05</v>
      </c>
      <c r="O2055" s="7">
        <v>238000</v>
      </c>
      <c r="P2055" s="15">
        <f t="shared" si="498"/>
        <v>2.9731417863835103</v>
      </c>
      <c r="Q2055" s="10"/>
      <c r="R2055" s="10"/>
      <c r="S2055" s="10"/>
    </row>
    <row r="2056" spans="1:19" ht="22" customHeight="1" x14ac:dyDescent="0.3">
      <c r="A2056" s="2">
        <v>42810</v>
      </c>
      <c r="B2056" s="21" t="str">
        <f t="shared" si="495"/>
        <v>March, 2017</v>
      </c>
      <c r="C2056" s="21" t="str">
        <f t="shared" si="496"/>
        <v>March, 2017´</v>
      </c>
      <c r="D2056" s="3" t="s">
        <v>32</v>
      </c>
      <c r="E2056" s="3" t="s">
        <v>77</v>
      </c>
      <c r="F2056" s="3" t="s">
        <v>67</v>
      </c>
      <c r="G2056" s="3" t="s">
        <v>44</v>
      </c>
      <c r="H2056" s="3" t="s">
        <v>643</v>
      </c>
      <c r="I2056" s="3" t="s">
        <v>2170</v>
      </c>
      <c r="J2056" s="12" t="str">
        <f t="shared" ref="J2056" si="499">IF(ISNUMBER(SEARCH("DMS",I2056)),"Dimethyl Sulfate",IF(ISNUMBER(SEARCH("2,4-XILIDIN",I2056)),"2,4-Xylidine",IF(ISNUMBER(SEARCH("GALIGAN",I2056)),"Oxyfluorfen",IF(ISNUMBER(SEARCH("DIMETHYLAMINE",I2056)),"Dimethylamine",IF(ISNUMBER(SEARCH("ORTHOFORMATE",I2056)),"Trimethyl orthoformate",IF(ISNUMBER(SEARCH("NOVALURON",I2056)),"Novaluron",IF(ISNUMBER(SEARCH("DIMETHYL SULPHATE",I2056)),"Dimethyl Sulphate",IF(ISNUMBER(SEARCH("ALTAPYNE",I2056)),"Acid Based Co-Emulsifier",IF(ISNUMBER(SEARCH("METHANESULFONYL",I2056)),"Methanesulfonyl chloride",IF(ISNUMBER(SEARCH("METHYL FORMATE",I2056)),"Methanoate",IF(ISNUMBER(SEARCH("FLUEN",I2056)),"Fluensulfone","FIX IT")))))))))))</f>
        <v>Novaluron</v>
      </c>
      <c r="K2056" s="12" t="str">
        <f t="shared" si="493"/>
        <v>Rimon</v>
      </c>
      <c r="L2056" s="12" t="str">
        <f t="shared" si="494"/>
        <v>Insecticide</v>
      </c>
      <c r="M2056" s="4">
        <v>59400</v>
      </c>
      <c r="N2056" s="4">
        <v>59.4</v>
      </c>
      <c r="O2056" s="4">
        <v>1379000</v>
      </c>
      <c r="P2056" s="15">
        <f t="shared" si="498"/>
        <v>23.215488215488215</v>
      </c>
      <c r="Q2056" s="7"/>
      <c r="R2056" s="7"/>
      <c r="S2056" s="7"/>
    </row>
    <row r="2057" spans="1:19" ht="22" customHeight="1" x14ac:dyDescent="0.3">
      <c r="A2057" s="5">
        <v>42809</v>
      </c>
      <c r="B2057" s="21" t="str">
        <f t="shared" si="495"/>
        <v>March, 2017</v>
      </c>
      <c r="C2057" s="21" t="str">
        <f t="shared" si="496"/>
        <v>March, 2017´</v>
      </c>
      <c r="D2057" s="6" t="s">
        <v>84</v>
      </c>
      <c r="E2057" s="6" t="s">
        <v>77</v>
      </c>
      <c r="F2057" s="6" t="s">
        <v>67</v>
      </c>
      <c r="G2057" s="6" t="s">
        <v>44</v>
      </c>
      <c r="H2057" s="6" t="s">
        <v>643</v>
      </c>
      <c r="I2057" s="6" t="s">
        <v>2171</v>
      </c>
      <c r="J2057" s="12" t="str">
        <f t="shared" si="490"/>
        <v>Methomyl</v>
      </c>
      <c r="K2057" s="12" t="str">
        <f t="shared" si="493"/>
        <v>Voraz</v>
      </c>
      <c r="L2057" s="12" t="str">
        <f t="shared" si="494"/>
        <v>Insecticide</v>
      </c>
      <c r="M2057" s="7">
        <v>39600</v>
      </c>
      <c r="N2057" s="7">
        <v>39.6</v>
      </c>
      <c r="O2057" s="7">
        <v>919000</v>
      </c>
      <c r="P2057" s="15">
        <f t="shared" si="498"/>
        <v>23.207070707070706</v>
      </c>
      <c r="Q2057" s="10"/>
      <c r="R2057" s="10"/>
      <c r="S2057" s="10"/>
    </row>
    <row r="2058" spans="1:19" ht="22" customHeight="1" x14ac:dyDescent="0.3">
      <c r="A2058" s="2">
        <v>42809</v>
      </c>
      <c r="B2058" s="21" t="str">
        <f t="shared" si="495"/>
        <v>March, 2017</v>
      </c>
      <c r="C2058" s="21" t="str">
        <f t="shared" si="496"/>
        <v>March, 2017´</v>
      </c>
      <c r="D2058" s="3" t="s">
        <v>32</v>
      </c>
      <c r="E2058" s="3" t="s">
        <v>77</v>
      </c>
      <c r="F2058" s="3" t="s">
        <v>67</v>
      </c>
      <c r="G2058" s="3" t="s">
        <v>44</v>
      </c>
      <c r="H2058" s="3" t="s">
        <v>210</v>
      </c>
      <c r="I2058" s="3" t="s">
        <v>2172</v>
      </c>
      <c r="J2058" s="12" t="str">
        <f t="shared" ref="J2058" si="500">IF(ISNUMBER(SEARCH("BUTYRAMIDE",I2058)),"2,3-Dimethyl Butyramide",IF(ISNUMBER(SEARCH("FOLPET",I2058)),"Folpet",IF(ISNUMBER(SEARCH("METHYL [2-({[6- (TRIFLUOROMETHYL) PYRIDIN-2-YL] OXY} METHYL) PHENYL",I2058)),"Esther",IF(ISNUMBER(SEARCH("TEBUCONAZOL",I2058)),"Tebuconazole",IF(ISNUMBER(SEARCH("DICHLOROPHENYL",I2058)),"Dichlorophenyl Isocyanates",IF(ISNUMBER(SEARCH("CAPTAN",I2058)),"Captan",IF(ISNUMBER(SEARCH("DIMETHYLACETAMID",I2058)),"Dimethylacetamide",IF(ISNUMBER(SEARCH("AFALON",I2058)),"Linuron","FIX IT"))))))))</f>
        <v>Folpet</v>
      </c>
      <c r="K2058" s="12" t="str">
        <f t="shared" si="493"/>
        <v>Folpan</v>
      </c>
      <c r="L2058" s="12" t="str">
        <f t="shared" si="494"/>
        <v>Fungicide</v>
      </c>
      <c r="M2058" s="4">
        <v>20940</v>
      </c>
      <c r="N2058" s="4">
        <v>20.94</v>
      </c>
      <c r="O2058" s="4">
        <v>52800</v>
      </c>
      <c r="P2058" s="15">
        <f t="shared" si="498"/>
        <v>2.5214899713467047</v>
      </c>
      <c r="Q2058" s="7"/>
      <c r="R2058" s="7"/>
      <c r="S2058" s="7"/>
    </row>
    <row r="2059" spans="1:19" ht="22" customHeight="1" x14ac:dyDescent="0.3">
      <c r="A2059" s="5">
        <v>42809</v>
      </c>
      <c r="B2059" s="21" t="str">
        <f t="shared" si="495"/>
        <v>March, 2017</v>
      </c>
      <c r="C2059" s="21" t="str">
        <f t="shared" si="496"/>
        <v>March, 2017´</v>
      </c>
      <c r="D2059" s="6" t="s">
        <v>32</v>
      </c>
      <c r="E2059" s="6" t="s">
        <v>779</v>
      </c>
      <c r="F2059" s="6" t="s">
        <v>96</v>
      </c>
      <c r="G2059" s="6" t="s">
        <v>44</v>
      </c>
      <c r="H2059" s="6" t="s">
        <v>781</v>
      </c>
      <c r="I2059" s="6" t="s">
        <v>2173</v>
      </c>
      <c r="J2059" s="12" t="s">
        <v>3184</v>
      </c>
      <c r="K2059" s="12" t="str">
        <f t="shared" si="493"/>
        <v>Not Identified</v>
      </c>
      <c r="L2059" s="12" t="str">
        <f t="shared" si="494"/>
        <v>General Chemical</v>
      </c>
      <c r="M2059" s="7">
        <v>34083</v>
      </c>
      <c r="N2059" s="7">
        <v>34.08</v>
      </c>
      <c r="O2059" s="7">
        <v>162000</v>
      </c>
      <c r="P2059" s="15">
        <f t="shared" si="498"/>
        <v>4.7531027198310012</v>
      </c>
      <c r="Q2059" s="10"/>
      <c r="R2059" s="10"/>
      <c r="S2059" s="10"/>
    </row>
    <row r="2060" spans="1:19" ht="22" customHeight="1" x14ac:dyDescent="0.3">
      <c r="A2060" s="2">
        <v>42809</v>
      </c>
      <c r="B2060" s="21" t="str">
        <f t="shared" si="495"/>
        <v>March, 2017</v>
      </c>
      <c r="C2060" s="21" t="str">
        <f t="shared" si="496"/>
        <v>March, 2017´</v>
      </c>
      <c r="D2060" s="3" t="s">
        <v>84</v>
      </c>
      <c r="E2060" s="3" t="s">
        <v>77</v>
      </c>
      <c r="F2060" s="3" t="s">
        <v>67</v>
      </c>
      <c r="G2060" s="3" t="s">
        <v>44</v>
      </c>
      <c r="H2060" s="3" t="s">
        <v>643</v>
      </c>
      <c r="I2060" s="3" t="s">
        <v>2174</v>
      </c>
      <c r="J2060" s="18" t="s">
        <v>3193</v>
      </c>
      <c r="K2060" s="12" t="str">
        <f t="shared" si="493"/>
        <v>Galil</v>
      </c>
      <c r="L2060" s="12" t="str">
        <f t="shared" si="494"/>
        <v>Insecticide</v>
      </c>
      <c r="M2060" s="4">
        <v>103050</v>
      </c>
      <c r="N2060" s="4">
        <v>103.05</v>
      </c>
      <c r="O2060" s="4">
        <v>2392000</v>
      </c>
      <c r="P2060" s="15">
        <f t="shared" si="498"/>
        <v>23.212032993692382</v>
      </c>
      <c r="Q2060" s="7"/>
      <c r="R2060" s="7"/>
      <c r="S2060" s="7"/>
    </row>
    <row r="2061" spans="1:19" ht="22" customHeight="1" x14ac:dyDescent="0.3">
      <c r="A2061" s="5">
        <v>42809</v>
      </c>
      <c r="B2061" s="21" t="str">
        <f t="shared" si="495"/>
        <v>March, 2017</v>
      </c>
      <c r="C2061" s="21" t="str">
        <f t="shared" si="496"/>
        <v>March, 2017´</v>
      </c>
      <c r="D2061" s="6" t="s">
        <v>84</v>
      </c>
      <c r="E2061" s="6" t="s">
        <v>1271</v>
      </c>
      <c r="F2061" s="6" t="s">
        <v>60</v>
      </c>
      <c r="G2061" s="6" t="s">
        <v>44</v>
      </c>
      <c r="H2061" s="6" t="s">
        <v>748</v>
      </c>
      <c r="I2061" s="6" t="s">
        <v>2175</v>
      </c>
      <c r="J2061" s="12" t="s">
        <v>3161</v>
      </c>
      <c r="K2061" s="12" t="str">
        <f t="shared" si="493"/>
        <v>Not Identified</v>
      </c>
      <c r="L2061" s="12" t="str">
        <f t="shared" si="494"/>
        <v>General Chemical</v>
      </c>
      <c r="M2061" s="7">
        <v>16840</v>
      </c>
      <c r="N2061" s="7">
        <v>16.84</v>
      </c>
      <c r="O2061" s="7">
        <v>54400</v>
      </c>
      <c r="P2061" s="15">
        <f t="shared" si="498"/>
        <v>3.2304038004750595</v>
      </c>
      <c r="Q2061" s="10"/>
      <c r="R2061" s="10"/>
      <c r="S2061" s="10"/>
    </row>
    <row r="2062" spans="1:19" ht="22" customHeight="1" x14ac:dyDescent="0.3">
      <c r="A2062" s="2">
        <v>42806</v>
      </c>
      <c r="B2062" s="21" t="str">
        <f t="shared" si="495"/>
        <v>March, 2017</v>
      </c>
      <c r="C2062" s="21" t="str">
        <f t="shared" si="496"/>
        <v>March, 2017´</v>
      </c>
      <c r="D2062" s="3" t="s">
        <v>32</v>
      </c>
      <c r="E2062" s="3" t="s">
        <v>120</v>
      </c>
      <c r="F2062" s="3" t="s">
        <v>195</v>
      </c>
      <c r="G2062" s="3" t="s">
        <v>44</v>
      </c>
      <c r="H2062" s="3" t="s">
        <v>2176</v>
      </c>
      <c r="I2062" s="3" t="s">
        <v>2177</v>
      </c>
      <c r="J2062" s="12" t="str">
        <f t="shared" si="490"/>
        <v>Mancozeb Indofil</v>
      </c>
      <c r="K2062" s="12" t="str">
        <f t="shared" si="493"/>
        <v>Mancozeb</v>
      </c>
      <c r="L2062" s="12" t="str">
        <f t="shared" si="494"/>
        <v>Fungicide</v>
      </c>
      <c r="M2062" s="4">
        <v>104160</v>
      </c>
      <c r="N2062" s="4">
        <v>104.16</v>
      </c>
      <c r="O2062" s="4">
        <v>389000</v>
      </c>
      <c r="P2062" s="15">
        <f t="shared" si="498"/>
        <v>3.7346390168970816</v>
      </c>
      <c r="Q2062" s="7"/>
      <c r="R2062" s="7"/>
      <c r="S2062" s="7"/>
    </row>
    <row r="2063" spans="1:19" ht="22" customHeight="1" x14ac:dyDescent="0.3">
      <c r="A2063" s="5">
        <v>42805</v>
      </c>
      <c r="B2063" s="21" t="str">
        <f t="shared" si="495"/>
        <v>March, 2017</v>
      </c>
      <c r="C2063" s="21" t="str">
        <f t="shared" si="496"/>
        <v>March, 2017´</v>
      </c>
      <c r="D2063" s="6" t="s">
        <v>32</v>
      </c>
      <c r="E2063" s="6" t="s">
        <v>183</v>
      </c>
      <c r="F2063" s="6" t="s">
        <v>186</v>
      </c>
      <c r="G2063" s="6" t="s">
        <v>44</v>
      </c>
      <c r="H2063" s="6" t="s">
        <v>289</v>
      </c>
      <c r="I2063" s="6" t="s">
        <v>2178</v>
      </c>
      <c r="J2063" s="12" t="str">
        <f t="shared" si="490"/>
        <v>Isopropylamine</v>
      </c>
      <c r="K2063" s="12" t="str">
        <f t="shared" si="493"/>
        <v>Not Identified</v>
      </c>
      <c r="L2063" s="12" t="str">
        <f t="shared" si="494"/>
        <v>General Chemical</v>
      </c>
      <c r="M2063" s="7">
        <v>122720</v>
      </c>
      <c r="N2063" s="7">
        <v>122.72</v>
      </c>
      <c r="O2063" s="7">
        <v>1675000</v>
      </c>
      <c r="P2063" s="15">
        <f t="shared" si="498"/>
        <v>13.648956975228161</v>
      </c>
      <c r="Q2063" s="10"/>
      <c r="R2063" s="10"/>
      <c r="S2063" s="10"/>
    </row>
    <row r="2064" spans="1:19" ht="22" customHeight="1" x14ac:dyDescent="0.3">
      <c r="A2064" s="2">
        <v>42803</v>
      </c>
      <c r="B2064" s="21" t="str">
        <f t="shared" si="495"/>
        <v>March, 2017</v>
      </c>
      <c r="C2064" s="21" t="str">
        <f t="shared" si="496"/>
        <v>March, 2017´</v>
      </c>
      <c r="D2064" s="3" t="s">
        <v>32</v>
      </c>
      <c r="E2064" s="3" t="s">
        <v>65</v>
      </c>
      <c r="F2064" s="3" t="s">
        <v>67</v>
      </c>
      <c r="G2064" s="3" t="s">
        <v>44</v>
      </c>
      <c r="H2064" s="3" t="s">
        <v>71</v>
      </c>
      <c r="I2064" s="3" t="s">
        <v>1608</v>
      </c>
      <c r="J2064" s="12" t="str">
        <f>IF(ISNUMBER(SEARCH("2,4 D",I2064)),"2,4-Dichlorophenoxyacetic acid",IF(ISNUMBER(SEARCH("ACIDO",I2064)),"2,4-Dichlorophenoxyacetic acid",IF(ISNUMBER(SEARCH("NAPHTHA",I2064)),"Aromatic Solvent Mixture",IF(ISNUMBER(SEARCH("DIMETHYLAMINE",I2064)),"Dimethylamine",IF(ISNUMBER(SEARCH("DIMETILAMINA",I2064)),"Dimethylamine",IF(ISNUMBER(SEARCH("JUMP",I2064)),"Diuron",IF(ISNUMBER(SEARCH("2-AMINO-2,3-DIMETHYL BUTYRAMIDE",I2064)),"Herbicide Amine Intermediate",IF(ISNUMBER(SEARCH("TEBUTHIURON",I2064)),"Tebuthiuron","FIXIT"))))))))</f>
        <v>Diuron</v>
      </c>
      <c r="K2064" s="12" t="str">
        <f t="shared" si="493"/>
        <v>Jump</v>
      </c>
      <c r="L2064" s="12" t="str">
        <f t="shared" si="494"/>
        <v>Herbicide</v>
      </c>
      <c r="M2064" s="4">
        <v>44696</v>
      </c>
      <c r="N2064" s="4">
        <v>44.7</v>
      </c>
      <c r="O2064" s="4">
        <v>409000</v>
      </c>
      <c r="P2064" s="15">
        <f t="shared" si="498"/>
        <v>9.1507069983891167</v>
      </c>
      <c r="Q2064" s="7"/>
      <c r="R2064" s="7"/>
      <c r="S2064" s="7"/>
    </row>
    <row r="2065" spans="1:19" ht="22" customHeight="1" x14ac:dyDescent="0.3">
      <c r="A2065" s="5">
        <v>42803</v>
      </c>
      <c r="B2065" s="21" t="str">
        <f t="shared" si="495"/>
        <v>March, 2017</v>
      </c>
      <c r="C2065" s="21" t="str">
        <f t="shared" si="496"/>
        <v>March, 2017´</v>
      </c>
      <c r="D2065" s="6" t="s">
        <v>84</v>
      </c>
      <c r="E2065" s="6" t="s">
        <v>65</v>
      </c>
      <c r="F2065" s="6" t="s">
        <v>67</v>
      </c>
      <c r="G2065" s="6" t="s">
        <v>44</v>
      </c>
      <c r="H2065" s="6" t="s">
        <v>73</v>
      </c>
      <c r="I2065" s="6" t="s">
        <v>2089</v>
      </c>
      <c r="J2065" s="12" t="str">
        <f t="shared" si="490"/>
        <v>Tebuthiuron</v>
      </c>
      <c r="K2065" s="12" t="str">
        <f t="shared" si="493"/>
        <v>Butiron</v>
      </c>
      <c r="L2065" s="12" t="str">
        <f t="shared" si="494"/>
        <v>Herbicide</v>
      </c>
      <c r="M2065" s="7">
        <v>132789.99</v>
      </c>
      <c r="N2065" s="7">
        <v>132.79</v>
      </c>
      <c r="O2065" s="7">
        <v>1216000</v>
      </c>
      <c r="P2065" s="15">
        <f t="shared" si="498"/>
        <v>9.1573167525654622</v>
      </c>
      <c r="Q2065" s="10"/>
      <c r="R2065" s="10"/>
      <c r="S2065" s="10"/>
    </row>
    <row r="2066" spans="1:19" ht="22" customHeight="1" x14ac:dyDescent="0.3">
      <c r="A2066" s="2">
        <v>42803</v>
      </c>
      <c r="B2066" s="21" t="str">
        <f t="shared" si="495"/>
        <v>March, 2017</v>
      </c>
      <c r="C2066" s="21" t="str">
        <f t="shared" si="496"/>
        <v>March, 2017´</v>
      </c>
      <c r="D2066" s="3" t="s">
        <v>753</v>
      </c>
      <c r="E2066" s="3" t="s">
        <v>77</v>
      </c>
      <c r="F2066" s="3" t="s">
        <v>227</v>
      </c>
      <c r="G2066" s="3" t="s">
        <v>44</v>
      </c>
      <c r="H2066" s="3" t="s">
        <v>243</v>
      </c>
      <c r="I2066" s="3" t="s">
        <v>2179</v>
      </c>
      <c r="J2066" s="12" t="str">
        <f t="shared" ref="J2066:J2067" si="501">IF(ISNUMBER(SEARCH("BUTYRAMIDE",I2066)),"2,3-Dimethyl Butyramide",IF(ISNUMBER(SEARCH("FOLPET",I2066)),"Folpet",IF(ISNUMBER(SEARCH("METHYL [2-({[6- (TRIFLUOROMETHYL) PYRIDIN-2-YL] OXY} METHYL) PHENYL",I2066)),"Esther",IF(ISNUMBER(SEARCH("TEBUCONAZOL",I2066)),"Tebuconazole",IF(ISNUMBER(SEARCH("DICHLOROPHENYL",I2066)),"Dichlorophenyl Isocyanates",IF(ISNUMBER(SEARCH("CAPTAN",I2066)),"Captan",IF(ISNUMBER(SEARCH("DIMETHYLACETAMID",I2066)),"Dimethylacetamide",IF(ISNUMBER(SEARCH("AFALON",I2066)),"Linuron","FIX IT"))))))))</f>
        <v>Captan</v>
      </c>
      <c r="K2066" s="12" t="str">
        <f t="shared" si="493"/>
        <v>Captan</v>
      </c>
      <c r="L2066" s="12" t="str">
        <f t="shared" si="494"/>
        <v>Fungicide</v>
      </c>
      <c r="M2066" s="4">
        <v>38910</v>
      </c>
      <c r="N2066" s="4">
        <v>38.909999999999997</v>
      </c>
      <c r="O2066" s="4">
        <v>925000</v>
      </c>
      <c r="P2066" s="15">
        <f t="shared" si="498"/>
        <v>23.772809046517605</v>
      </c>
      <c r="Q2066" s="7"/>
      <c r="R2066" s="7"/>
      <c r="S2066" s="7"/>
    </row>
    <row r="2067" spans="1:19" ht="22" customHeight="1" x14ac:dyDescent="0.3">
      <c r="A2067" s="5">
        <v>42803</v>
      </c>
      <c r="B2067" s="21" t="str">
        <f t="shared" si="495"/>
        <v>March, 2017</v>
      </c>
      <c r="C2067" s="21" t="str">
        <f t="shared" si="496"/>
        <v>March, 2017´</v>
      </c>
      <c r="D2067" s="6" t="s">
        <v>32</v>
      </c>
      <c r="E2067" s="6" t="s">
        <v>77</v>
      </c>
      <c r="F2067" s="6" t="s">
        <v>67</v>
      </c>
      <c r="G2067" s="6" t="s">
        <v>44</v>
      </c>
      <c r="H2067" s="6" t="s">
        <v>243</v>
      </c>
      <c r="I2067" s="6" t="s">
        <v>2180</v>
      </c>
      <c r="J2067" s="12" t="str">
        <f t="shared" si="501"/>
        <v>Captan</v>
      </c>
      <c r="K2067" s="12" t="str">
        <f t="shared" si="493"/>
        <v>Captan</v>
      </c>
      <c r="L2067" s="12" t="str">
        <f t="shared" si="494"/>
        <v>Fungicide</v>
      </c>
      <c r="M2067" s="7">
        <v>25940</v>
      </c>
      <c r="N2067" s="7">
        <v>25.94</v>
      </c>
      <c r="O2067" s="7">
        <v>617000</v>
      </c>
      <c r="P2067" s="15">
        <f t="shared" si="498"/>
        <v>23.785659213569776</v>
      </c>
      <c r="Q2067" s="10"/>
      <c r="R2067" s="10"/>
      <c r="S2067" s="10"/>
    </row>
    <row r="2068" spans="1:19" ht="22" customHeight="1" x14ac:dyDescent="0.3">
      <c r="A2068" s="2">
        <v>42803</v>
      </c>
      <c r="B2068" s="21" t="str">
        <f t="shared" si="495"/>
        <v>March, 2017</v>
      </c>
      <c r="C2068" s="21" t="str">
        <f t="shared" si="496"/>
        <v>March, 2017´</v>
      </c>
      <c r="D2068" s="3" t="s">
        <v>84</v>
      </c>
      <c r="E2068" s="3" t="s">
        <v>65</v>
      </c>
      <c r="F2068" s="3" t="s">
        <v>67</v>
      </c>
      <c r="G2068" s="3" t="s">
        <v>44</v>
      </c>
      <c r="H2068" s="3" t="s">
        <v>73</v>
      </c>
      <c r="I2068" s="3" t="s">
        <v>2081</v>
      </c>
      <c r="J2068" s="12" t="str">
        <f t="shared" ref="J2068:J2072" si="502">IF(ISNUMBER(SEARCH("CARBENDAZIM",I2068)),"Carbendazim",IF(ISNUMBER(SEARCH("4-D",I2068)),"2,4-Dichlorophenoxyacetic acid",IF(ISNUMBER(SEARCH("RIDOVER",I2068)),"Glyphosate",IF(ISNUMBER(SEARCH("POQUER",I2068)),"Clethodim",IF(ISNUMBER(SEARCH("LITER",I2068)),"Imidacloprid",IF(ISNUMBER(SEARCH("PYRINEX",I2068)),"Chlorpyrifos",IF(ISNUMBER(SEARCH("ORBIT",I2068)),"Omethoate",IF(ISNUMBER(SEARCH("HEXARON",I2068)),"Diuron",IF(ISNUMBER(SEARCH("ISOPROPYLAMINE",I2068)),"Isopropylamine",IF(ISNUMBER(SEARCH("GLYPHOSATE",I2068)),"Glyphosate",IF(ISNUMBER(SEARCH("MANCOZEB",I2068)),"Mancozeb Indofil",IF(ISNUMBER(SEARCH("PARAQUAT",I2068)),"Paraquat",IF(ISNUMBER(SEARCH("CAROMAX",I2068)),"Aromatic Solvent Mixture",IF(ISNUMBER(SEARCH("BUTIRON",I2068)),"Tebuthiuron",IF(ISNUMBER(SEARCH("VORAZ",I2068)),"Methomyl",IF(ISNUMBER(SEARCH("IMIDACLOPRID",I2068)),"Imidacloprid",IF(ISNUMBER(SEARCH("2 4 D",I2068)),"2,4-Dichlorophenoxyacetic acid",IF(ISNUMBER(SEARCH("IMIDACL",I2068)),"Imidacloprid",IF(ISNUMBER(SEARCH("DIUREX",I2068)),"Diuron",IF(ISNUMBER(SEARCH("RAPEL",I2068)),"Acephate","fix it"))))))))))))))))))))</f>
        <v>Tebuthiuron</v>
      </c>
      <c r="K2068" s="12" t="str">
        <f t="shared" si="493"/>
        <v>Butiron</v>
      </c>
      <c r="L2068" s="12" t="str">
        <f t="shared" si="494"/>
        <v>Herbicide</v>
      </c>
      <c r="M2068" s="4">
        <v>98644</v>
      </c>
      <c r="N2068" s="4">
        <v>98.64</v>
      </c>
      <c r="O2068" s="4">
        <v>903000</v>
      </c>
      <c r="P2068" s="15">
        <f t="shared" si="498"/>
        <v>9.1541300028384907</v>
      </c>
      <c r="Q2068" s="7"/>
      <c r="R2068" s="7"/>
      <c r="S2068" s="7"/>
    </row>
    <row r="2069" spans="1:19" ht="22" customHeight="1" x14ac:dyDescent="0.3">
      <c r="A2069" s="5">
        <v>42803</v>
      </c>
      <c r="B2069" s="21" t="str">
        <f t="shared" si="495"/>
        <v>March, 2017</v>
      </c>
      <c r="C2069" s="21" t="str">
        <f t="shared" si="496"/>
        <v>March, 2017´</v>
      </c>
      <c r="D2069" s="6" t="s">
        <v>84</v>
      </c>
      <c r="E2069" s="6" t="s">
        <v>65</v>
      </c>
      <c r="F2069" s="6" t="s">
        <v>67</v>
      </c>
      <c r="G2069" s="6" t="s">
        <v>44</v>
      </c>
      <c r="H2069" s="6" t="s">
        <v>71</v>
      </c>
      <c r="I2069" s="6" t="s">
        <v>2089</v>
      </c>
      <c r="J2069" s="12" t="s">
        <v>3120</v>
      </c>
      <c r="K2069" s="12" t="str">
        <f t="shared" si="493"/>
        <v>Jump</v>
      </c>
      <c r="L2069" s="12" t="str">
        <f t="shared" si="494"/>
        <v>Herbicide</v>
      </c>
      <c r="M2069" s="7">
        <v>34146</v>
      </c>
      <c r="N2069" s="7">
        <v>34.15</v>
      </c>
      <c r="O2069" s="7">
        <v>313000</v>
      </c>
      <c r="P2069" s="15">
        <f t="shared" si="498"/>
        <v>9.1665202366309373</v>
      </c>
      <c r="Q2069" s="10"/>
      <c r="R2069" s="10"/>
      <c r="S2069" s="10"/>
    </row>
    <row r="2070" spans="1:19" ht="22" customHeight="1" x14ac:dyDescent="0.3">
      <c r="A2070" s="2">
        <v>42803</v>
      </c>
      <c r="B2070" s="21" t="str">
        <f t="shared" si="495"/>
        <v>March, 2017</v>
      </c>
      <c r="C2070" s="21" t="str">
        <f t="shared" si="496"/>
        <v>March, 2017´</v>
      </c>
      <c r="D2070" s="3" t="s">
        <v>84</v>
      </c>
      <c r="E2070" s="3" t="s">
        <v>127</v>
      </c>
      <c r="F2070" s="3" t="s">
        <v>106</v>
      </c>
      <c r="G2070" s="3" t="s">
        <v>44</v>
      </c>
      <c r="H2070" s="3" t="s">
        <v>129</v>
      </c>
      <c r="I2070" s="3" t="s">
        <v>2181</v>
      </c>
      <c r="J2070" s="12" t="str">
        <f t="shared" ref="J2070" si="503">IF(ISNUMBER(SEARCH("DMS",I2070)),"Dimethyl Sulfate",IF(ISNUMBER(SEARCH("2,4-XILIDIN",I2070)),"2,4-Xylidine",IF(ISNUMBER(SEARCH("GALIGAN",I2070)),"Oxyfluorfen",IF(ISNUMBER(SEARCH("DIMETHYLAMINE",I2070)),"Dimethylamine",IF(ISNUMBER(SEARCH("ORTHOFORMATE",I2070)),"Trimethyl orthoformate",IF(ISNUMBER(SEARCH("NOVALURON",I2070)),"Novaluron",IF(ISNUMBER(SEARCH("DIMETHYL SULPHATE",I2070)),"Dimethyl Sulphate",IF(ISNUMBER(SEARCH("ALTAPYNE",I2070)),"Acid Based Co-Emulsifier",IF(ISNUMBER(SEARCH("METHANESULFONYL",I2070)),"Methanesulfonyl chloride",IF(ISNUMBER(SEARCH("METHYL FORMATE",I2070)),"Methanoate",IF(ISNUMBER(SEARCH("FLUEN",I2070)),"Fluensulfone","FIX IT")))))))))))</f>
        <v>2,4-Xylidine</v>
      </c>
      <c r="K2070" s="12" t="str">
        <f t="shared" si="493"/>
        <v>Not Identified</v>
      </c>
      <c r="L2070" s="12" t="str">
        <f t="shared" si="494"/>
        <v>General Chemical</v>
      </c>
      <c r="M2070" s="4">
        <v>17536</v>
      </c>
      <c r="N2070" s="4">
        <v>17.54</v>
      </c>
      <c r="O2070" s="4">
        <v>119000</v>
      </c>
      <c r="P2070" s="15">
        <f t="shared" si="498"/>
        <v>6.7860401459854014</v>
      </c>
      <c r="Q2070" s="7"/>
      <c r="R2070" s="7"/>
      <c r="S2070" s="7"/>
    </row>
    <row r="2071" spans="1:19" ht="22" customHeight="1" x14ac:dyDescent="0.3">
      <c r="A2071" s="5">
        <v>42803</v>
      </c>
      <c r="B2071" s="21" t="str">
        <f t="shared" si="495"/>
        <v>March, 2017</v>
      </c>
      <c r="C2071" s="21" t="str">
        <f t="shared" si="496"/>
        <v>March, 2017´</v>
      </c>
      <c r="D2071" s="6" t="s">
        <v>84</v>
      </c>
      <c r="E2071" s="6" t="s">
        <v>769</v>
      </c>
      <c r="F2071" s="6" t="s">
        <v>106</v>
      </c>
      <c r="G2071" s="6" t="s">
        <v>44</v>
      </c>
      <c r="H2071" s="6" t="s">
        <v>92</v>
      </c>
      <c r="I2071" s="11" t="s">
        <v>2133</v>
      </c>
      <c r="J2071" s="12" t="s">
        <v>3210</v>
      </c>
      <c r="K2071" s="12" t="str">
        <f t="shared" si="493"/>
        <v>Not Identified</v>
      </c>
      <c r="L2071" s="12" t="str">
        <f t="shared" si="494"/>
        <v>General Chemical</v>
      </c>
      <c r="M2071" s="7">
        <v>16680</v>
      </c>
      <c r="N2071" s="7">
        <v>16.68</v>
      </c>
      <c r="O2071" s="7">
        <v>74800</v>
      </c>
      <c r="P2071" s="15">
        <f t="shared" si="498"/>
        <v>4.4844124700239805</v>
      </c>
      <c r="Q2071" s="10"/>
      <c r="R2071" s="10"/>
      <c r="S2071" s="10"/>
    </row>
    <row r="2072" spans="1:19" ht="22" customHeight="1" x14ac:dyDescent="0.3">
      <c r="A2072" s="2">
        <v>42803</v>
      </c>
      <c r="B2072" s="21" t="str">
        <f t="shared" si="495"/>
        <v>March, 2017</v>
      </c>
      <c r="C2072" s="21" t="str">
        <f t="shared" si="496"/>
        <v>March, 2017´</v>
      </c>
      <c r="D2072" s="3" t="s">
        <v>84</v>
      </c>
      <c r="E2072" s="3" t="s">
        <v>637</v>
      </c>
      <c r="F2072" s="3" t="s">
        <v>639</v>
      </c>
      <c r="G2072" s="3" t="s">
        <v>44</v>
      </c>
      <c r="H2072" s="3" t="s">
        <v>480</v>
      </c>
      <c r="I2072" s="3" t="s">
        <v>2182</v>
      </c>
      <c r="J2072" s="12" t="str">
        <f t="shared" si="502"/>
        <v>Clethodim</v>
      </c>
      <c r="K2072" s="12" t="str">
        <f t="shared" si="493"/>
        <v>Platinum</v>
      </c>
      <c r="L2072" s="12" t="str">
        <f t="shared" si="494"/>
        <v>Herbicide</v>
      </c>
      <c r="M2072" s="4">
        <v>119032</v>
      </c>
      <c r="N2072" s="4">
        <v>119.03</v>
      </c>
      <c r="O2072" s="4">
        <v>870000</v>
      </c>
      <c r="P2072" s="15">
        <f t="shared" si="498"/>
        <v>7.3089589354123259</v>
      </c>
      <c r="Q2072" s="7"/>
      <c r="R2072" s="7"/>
      <c r="S2072" s="7"/>
    </row>
    <row r="2073" spans="1:19" ht="22" customHeight="1" x14ac:dyDescent="0.3">
      <c r="A2073" s="5">
        <v>42803</v>
      </c>
      <c r="B2073" s="21" t="str">
        <f t="shared" si="495"/>
        <v>March, 2017</v>
      </c>
      <c r="C2073" s="21" t="str">
        <f t="shared" si="496"/>
        <v>March, 2017´</v>
      </c>
      <c r="D2073" s="6" t="s">
        <v>753</v>
      </c>
      <c r="E2073" s="6" t="s">
        <v>77</v>
      </c>
      <c r="F2073" s="6" t="s">
        <v>67</v>
      </c>
      <c r="G2073" s="6" t="s">
        <v>44</v>
      </c>
      <c r="H2073" s="6" t="s">
        <v>241</v>
      </c>
      <c r="I2073" s="6" t="s">
        <v>2183</v>
      </c>
      <c r="J2073" s="18" t="s">
        <v>3127</v>
      </c>
      <c r="K2073" s="12" t="str">
        <f t="shared" si="493"/>
        <v>Folpan</v>
      </c>
      <c r="L2073" s="12" t="str">
        <f t="shared" si="494"/>
        <v>Fungicide</v>
      </c>
      <c r="M2073" s="7">
        <v>12970</v>
      </c>
      <c r="N2073" s="7">
        <v>12.97</v>
      </c>
      <c r="O2073" s="7">
        <v>32700</v>
      </c>
      <c r="P2073" s="15">
        <f t="shared" si="498"/>
        <v>2.5212027756360831</v>
      </c>
      <c r="Q2073" s="10"/>
      <c r="R2073" s="10"/>
      <c r="S2073" s="10"/>
    </row>
    <row r="2074" spans="1:19" ht="22" customHeight="1" x14ac:dyDescent="0.3">
      <c r="A2074" s="2">
        <v>42803</v>
      </c>
      <c r="B2074" s="21" t="str">
        <f t="shared" si="495"/>
        <v>March, 2017</v>
      </c>
      <c r="C2074" s="21" t="str">
        <f t="shared" si="496"/>
        <v>March, 2017´</v>
      </c>
      <c r="D2074" s="3" t="s">
        <v>84</v>
      </c>
      <c r="E2074" s="3" t="s">
        <v>769</v>
      </c>
      <c r="F2074" s="3" t="s">
        <v>106</v>
      </c>
      <c r="G2074" s="3" t="s">
        <v>44</v>
      </c>
      <c r="H2074" s="3" t="s">
        <v>92</v>
      </c>
      <c r="I2074" s="3" t="s">
        <v>2133</v>
      </c>
      <c r="J2074" s="12" t="s">
        <v>3210</v>
      </c>
      <c r="K2074" s="12" t="str">
        <f t="shared" si="493"/>
        <v>Not Identified</v>
      </c>
      <c r="L2074" s="12" t="str">
        <f t="shared" si="494"/>
        <v>General Chemical</v>
      </c>
      <c r="M2074" s="4">
        <v>16680</v>
      </c>
      <c r="N2074" s="4">
        <v>16.68</v>
      </c>
      <c r="O2074" s="4">
        <v>74800</v>
      </c>
      <c r="P2074" s="15">
        <f t="shared" si="498"/>
        <v>4.4844124700239805</v>
      </c>
      <c r="Q2074" s="7"/>
      <c r="R2074" s="7"/>
      <c r="S2074" s="7"/>
    </row>
    <row r="2075" spans="1:19" ht="22" customHeight="1" x14ac:dyDescent="0.3">
      <c r="A2075" s="5">
        <v>42803</v>
      </c>
      <c r="B2075" s="21" t="str">
        <f t="shared" si="495"/>
        <v>March, 2017</v>
      </c>
      <c r="C2075" s="21" t="str">
        <f t="shared" si="496"/>
        <v>March, 2017´</v>
      </c>
      <c r="D2075" s="6" t="s">
        <v>32</v>
      </c>
      <c r="E2075" s="6" t="s">
        <v>65</v>
      </c>
      <c r="F2075" s="6" t="s">
        <v>67</v>
      </c>
      <c r="G2075" s="6" t="s">
        <v>44</v>
      </c>
      <c r="H2075" s="6" t="s">
        <v>71</v>
      </c>
      <c r="I2075" s="6" t="s">
        <v>2184</v>
      </c>
      <c r="J2075" s="12" t="str">
        <f>IF(ISNUMBER(SEARCH("2,4 D",I2075)),"2,4-Dichlorophenoxyacetic acid",IF(ISNUMBER(SEARCH("ACIDO",I2075)),"2,4-Dichlorophenoxyacetic acid",IF(ISNUMBER(SEARCH("NAPHTHA",I2075)),"Aromatic Solvent Mixture",IF(ISNUMBER(SEARCH("DIMETHYLAMINE",I2075)),"Dimethylamine",IF(ISNUMBER(SEARCH("DIMETILAMINA",I2075)),"Dimethylamine",IF(ISNUMBER(SEARCH("JUMP",I2075)),"Diuron",IF(ISNUMBER(SEARCH("2-AMINO-2,3-DIMETHYL BUTYRAMIDE",I2075)),"Herbicide Amine Intermediate",IF(ISNUMBER(SEARCH("TEBUTHIURON",I2075)),"Tebuthiuron","FIXIT"))))))))</f>
        <v>Diuron</v>
      </c>
      <c r="K2075" s="12" t="str">
        <f t="shared" si="493"/>
        <v>Jump</v>
      </c>
      <c r="L2075" s="12" t="str">
        <f t="shared" si="494"/>
        <v>Herbicide</v>
      </c>
      <c r="M2075" s="7">
        <v>67044</v>
      </c>
      <c r="N2075" s="7">
        <v>67.040000000000006</v>
      </c>
      <c r="O2075" s="7">
        <v>614000</v>
      </c>
      <c r="P2075" s="15">
        <f t="shared" si="498"/>
        <v>9.1581647873038605</v>
      </c>
      <c r="Q2075" s="10"/>
      <c r="R2075" s="10"/>
      <c r="S2075" s="10"/>
    </row>
    <row r="2076" spans="1:19" ht="22" customHeight="1" x14ac:dyDescent="0.3">
      <c r="A2076" s="2">
        <v>42803</v>
      </c>
      <c r="B2076" s="21" t="str">
        <f t="shared" si="495"/>
        <v>March, 2017</v>
      </c>
      <c r="C2076" s="21" t="str">
        <f t="shared" si="496"/>
        <v>March, 2017´</v>
      </c>
      <c r="D2076" s="3" t="s">
        <v>84</v>
      </c>
      <c r="E2076" s="3" t="s">
        <v>1264</v>
      </c>
      <c r="F2076" s="3" t="s">
        <v>1267</v>
      </c>
      <c r="G2076" s="3" t="s">
        <v>44</v>
      </c>
      <c r="H2076" s="3" t="s">
        <v>1269</v>
      </c>
      <c r="I2076" s="3" t="s">
        <v>2185</v>
      </c>
      <c r="J2076" s="12" t="s">
        <v>3189</v>
      </c>
      <c r="K2076" s="12" t="str">
        <f t="shared" si="493"/>
        <v>Not Identified</v>
      </c>
      <c r="L2076" s="12" t="str">
        <f t="shared" si="494"/>
        <v>General Chemical</v>
      </c>
      <c r="M2076" s="4">
        <v>21850</v>
      </c>
      <c r="N2076" s="4">
        <v>21.85</v>
      </c>
      <c r="O2076" s="4">
        <v>990000</v>
      </c>
      <c r="P2076" s="15">
        <f t="shared" si="498"/>
        <v>45.308924485125857</v>
      </c>
      <c r="Q2076" s="7"/>
      <c r="R2076" s="7"/>
      <c r="S2076" s="7"/>
    </row>
    <row r="2077" spans="1:19" ht="22" customHeight="1" x14ac:dyDescent="0.3">
      <c r="A2077" s="5">
        <v>42803</v>
      </c>
      <c r="B2077" s="21" t="str">
        <f t="shared" si="495"/>
        <v>March, 2017</v>
      </c>
      <c r="C2077" s="21" t="str">
        <f t="shared" si="496"/>
        <v>March, 2017´</v>
      </c>
      <c r="D2077" s="6" t="s">
        <v>32</v>
      </c>
      <c r="E2077" s="6" t="s">
        <v>65</v>
      </c>
      <c r="F2077" s="6" t="s">
        <v>67</v>
      </c>
      <c r="G2077" s="6" t="s">
        <v>44</v>
      </c>
      <c r="H2077" s="6" t="s">
        <v>2016</v>
      </c>
      <c r="I2077" s="6" t="s">
        <v>2186</v>
      </c>
      <c r="J2077" s="12" t="str">
        <f t="shared" ref="J2077" si="504">IF(ISNUMBER(SEARCH("2,4 D",I2075)),"2,4-Dichlorophenoxyacetic acid",IF(ISNUMBER(SEARCH("ACIDO",I2075)),"2,4-Dichlorophenoxyacetic acid",IF(ISNUMBER(SEARCH("NAPHTHA",I2075)),"Aromatic Solvent Mixture",IF(ISNUMBER(SEARCH("DIMETHYLAMINE",I2075)),"Dimethylamine",IF(ISNUMBER(SEARCH("DIMETILAMINA",I2075)),"Dimethylamine",IF(ISNUMBER(SEARCH("JUMP",I2075)),"Diuron",IF(ISNUMBER(SEARCH(" 2-AMINO-2,3-DIMETHYL BUTYRAMIDE",I2075)),"Herbicide Amine Intermediate",IF(ISNUMBER(SEARCH("TEBUTHIURON",I2075)),"Tebuthiuron",IF(ISNUMBER(SEARCH("DMS",I2075)),"Dimethyl Sulfate",IF(ISNUMBER(SEARCH("2,4-XILIDIN",I2075)),"2,4-Xylidine","FIX IT"))))))))))</f>
        <v>Diuron</v>
      </c>
      <c r="K2077" s="12" t="str">
        <f t="shared" si="493"/>
        <v>Jump</v>
      </c>
      <c r="L2077" s="12" t="str">
        <f t="shared" si="494"/>
        <v>Herbicide</v>
      </c>
      <c r="M2077" s="7">
        <v>74580</v>
      </c>
      <c r="N2077" s="7">
        <v>74.58</v>
      </c>
      <c r="O2077" s="7">
        <v>5601232000</v>
      </c>
      <c r="P2077" s="15">
        <f t="shared" si="498"/>
        <v>75103.673907213728</v>
      </c>
      <c r="Q2077" s="10"/>
      <c r="R2077" s="10"/>
      <c r="S2077" s="10"/>
    </row>
    <row r="2078" spans="1:19" ht="22" customHeight="1" x14ac:dyDescent="0.3">
      <c r="A2078" s="2">
        <v>42803</v>
      </c>
      <c r="B2078" s="21" t="str">
        <f t="shared" si="495"/>
        <v>March, 2017</v>
      </c>
      <c r="C2078" s="21" t="str">
        <f t="shared" si="496"/>
        <v>March, 2017´</v>
      </c>
      <c r="D2078" s="3" t="s">
        <v>32</v>
      </c>
      <c r="E2078" s="3" t="s">
        <v>65</v>
      </c>
      <c r="F2078" s="3" t="s">
        <v>67</v>
      </c>
      <c r="G2078" s="3" t="s">
        <v>44</v>
      </c>
      <c r="H2078" s="3" t="s">
        <v>71</v>
      </c>
      <c r="I2078" s="3" t="s">
        <v>2187</v>
      </c>
      <c r="J2078" s="12" t="str">
        <f>IF(ISNUMBER(SEARCH("2,4 D",I2078)),"2,4-Dichlorophenoxyacetic acid",IF(ISNUMBER(SEARCH("ACIDO",I2078)),"2,4-Dichlorophenoxyacetic acid",IF(ISNUMBER(SEARCH("NAPHTHA",I2078)),"Aromatic Solvent Mixture",IF(ISNUMBER(SEARCH("DIMETHYLAMINE",I2078)),"Dimethylamine",IF(ISNUMBER(SEARCH("DIMETILAMINA",I2078)),"Dimethylamine",IF(ISNUMBER(SEARCH("JUMP",I2078)),"Diuron",IF(ISNUMBER(SEARCH("2-AMINO-2,3-DIMETHYL BUTYRAMIDE",I2078)),"Herbicide Amine Intermediate",IF(ISNUMBER(SEARCH("TEBUTHIURON",I2078)),"Tebuthiuron","FIXIT"))))))))</f>
        <v>Diuron</v>
      </c>
      <c r="K2078" s="12" t="str">
        <f t="shared" si="493"/>
        <v>Jump</v>
      </c>
      <c r="L2078" s="12" t="str">
        <f t="shared" si="494"/>
        <v>Herbicide</v>
      </c>
      <c r="M2078" s="4">
        <v>67044</v>
      </c>
      <c r="N2078" s="4">
        <v>67.040000000000006</v>
      </c>
      <c r="O2078" s="4">
        <v>614000</v>
      </c>
      <c r="P2078" s="15">
        <f t="shared" si="498"/>
        <v>9.1581647873038605</v>
      </c>
      <c r="Q2078" s="7"/>
      <c r="R2078" s="7"/>
      <c r="S2078" s="7"/>
    </row>
    <row r="2079" spans="1:19" ht="22" customHeight="1" x14ac:dyDescent="0.3">
      <c r="A2079" s="5">
        <v>42803</v>
      </c>
      <c r="B2079" s="21" t="str">
        <f t="shared" si="495"/>
        <v>March, 2017</v>
      </c>
      <c r="C2079" s="21" t="str">
        <f t="shared" si="496"/>
        <v>March, 2017´</v>
      </c>
      <c r="D2079" s="6" t="s">
        <v>84</v>
      </c>
      <c r="E2079" s="6" t="s">
        <v>637</v>
      </c>
      <c r="F2079" s="6" t="s">
        <v>639</v>
      </c>
      <c r="G2079" s="6" t="s">
        <v>44</v>
      </c>
      <c r="H2079" s="6" t="s">
        <v>73</v>
      </c>
      <c r="I2079" s="6" t="s">
        <v>2188</v>
      </c>
      <c r="J2079" s="12" t="str">
        <f t="shared" ref="J2079:J2117" si="505">IF(ISNUMBER(SEARCH("CARBENDAZIM",I2079)),"Carbendazim",IF(ISNUMBER(SEARCH("4-D",I2079)),"2,4-Dichlorophenoxyacetic acid",IF(ISNUMBER(SEARCH("RIDOVER",I2079)),"Glyphosate",IF(ISNUMBER(SEARCH("POQUER",I2079)),"Clethodim",IF(ISNUMBER(SEARCH("LITER",I2079)),"Imidacloprid",IF(ISNUMBER(SEARCH("PYRINEX",I2079)),"Chlorpyrifos",IF(ISNUMBER(SEARCH("ORBIT",I2079)),"Omethoate",IF(ISNUMBER(SEARCH("HEXARON",I2079)),"Diuron",IF(ISNUMBER(SEARCH("ISOPROPYLAMINE",I2079)),"Isopropylamine",IF(ISNUMBER(SEARCH("GLYPHOSATE",I2079)),"Glyphosate",IF(ISNUMBER(SEARCH("MANCOZEB",I2079)),"Mancozeb Indofil",IF(ISNUMBER(SEARCH("PARAQUAT",I2079)),"Paraquat",IF(ISNUMBER(SEARCH("CAROMAX",I2079)),"Aromatic Solvent Mixture",IF(ISNUMBER(SEARCH("BUTIRON",I2079)),"Tebuthiuron",IF(ISNUMBER(SEARCH("VORAZ",I2079)),"Methomyl",IF(ISNUMBER(SEARCH("IMIDACLOPRID",I2079)),"Imidacloprid",IF(ISNUMBER(SEARCH("2 4 D",I2079)),"2,4-Dichlorophenoxyacetic acid",IF(ISNUMBER(SEARCH("IMIDACL",I2079)),"Imidacloprid",IF(ISNUMBER(SEARCH("DIUREX",I2079)),"Diuron",IF(ISNUMBER(SEARCH("RAPEL",I2079)),"Acephate","fix it"))))))))))))))))))))</f>
        <v>Clethodim</v>
      </c>
      <c r="K2079" s="12" t="str">
        <f t="shared" si="493"/>
        <v>Platinum</v>
      </c>
      <c r="L2079" s="12" t="str">
        <f t="shared" si="494"/>
        <v>Herbicide</v>
      </c>
      <c r="M2079" s="7">
        <v>17456</v>
      </c>
      <c r="N2079" s="7">
        <v>17.46</v>
      </c>
      <c r="O2079" s="7">
        <v>70600</v>
      </c>
      <c r="P2079" s="15">
        <f t="shared" si="498"/>
        <v>4.0444546287809349</v>
      </c>
      <c r="Q2079" s="10"/>
      <c r="R2079" s="10"/>
      <c r="S2079" s="10"/>
    </row>
    <row r="2080" spans="1:19" ht="22" customHeight="1" x14ac:dyDescent="0.3">
      <c r="A2080" s="2">
        <v>42802</v>
      </c>
      <c r="B2080" s="21" t="str">
        <f t="shared" si="495"/>
        <v>March, 2017</v>
      </c>
      <c r="C2080" s="21" t="str">
        <f t="shared" si="496"/>
        <v>March, 2017´</v>
      </c>
      <c r="D2080" s="3" t="s">
        <v>32</v>
      </c>
      <c r="E2080" s="3" t="s">
        <v>77</v>
      </c>
      <c r="F2080" s="3" t="s">
        <v>67</v>
      </c>
      <c r="G2080" s="3" t="s">
        <v>44</v>
      </c>
      <c r="H2080" s="3" t="s">
        <v>231</v>
      </c>
      <c r="I2080" s="3" t="s">
        <v>2189</v>
      </c>
      <c r="J2080" s="12" t="str">
        <f>IF(ISNUMBER(SEARCH("2,4 D",I2078)),"2,4-Dichlorophenoxyacetic acid",IF(ISNUMBER(SEARCH("ACIDO",I2078)),"2,4-Dichlorophenoxyacetic acid",IF(ISNUMBER(SEARCH("NAPHTHA",I2078)),"Aromatic Solvent Mixture",IF(ISNUMBER(SEARCH("DIMETHYLAMINE",I2078)),"Dimethylamine",IF(ISNUMBER(SEARCH("DIMETILAMINA",I2078)),"Dimethylamine",IF(ISNUMBER(SEARCH("JUMP",I2078)),"Diuron",IF(ISNUMBER(SEARCH(" 2-AMINO-2,3-DIMETHYL BUTYRAMIDE",I2078)),"Herbicide Amine Intermediate",IF(ISNUMBER(SEARCH("TEBUTHIURON",I2078)),"Tebuthiuron",IF(ISNUMBER(SEARCH("DMS",I2078)),"Dimethyl Sulfate",IF(ISNUMBER(SEARCH("2,4-XILIDIN",I2078)),"2,4-Xylidine","FIX IT"))))))))))</f>
        <v>Diuron</v>
      </c>
      <c r="K2080" s="12" t="str">
        <f t="shared" si="493"/>
        <v>Jump</v>
      </c>
      <c r="L2080" s="12" t="str">
        <f t="shared" si="494"/>
        <v>Herbicide</v>
      </c>
      <c r="M2080" s="4">
        <v>11400</v>
      </c>
      <c r="N2080" s="4">
        <v>11.4</v>
      </c>
      <c r="O2080" s="4">
        <v>159000</v>
      </c>
      <c r="P2080" s="15">
        <f t="shared" si="498"/>
        <v>13.947368421052632</v>
      </c>
      <c r="Q2080" s="7"/>
      <c r="R2080" s="7"/>
      <c r="S2080" s="7"/>
    </row>
    <row r="2081" spans="1:19" ht="22" customHeight="1" x14ac:dyDescent="0.3">
      <c r="A2081" s="5">
        <v>42802</v>
      </c>
      <c r="B2081" s="21" t="str">
        <f t="shared" si="495"/>
        <v>March, 2017</v>
      </c>
      <c r="C2081" s="21" t="str">
        <f t="shared" si="496"/>
        <v>March, 2017´</v>
      </c>
      <c r="D2081" s="6" t="s">
        <v>84</v>
      </c>
      <c r="E2081" s="6" t="s">
        <v>77</v>
      </c>
      <c r="F2081" s="6" t="s">
        <v>67</v>
      </c>
      <c r="G2081" s="6" t="s">
        <v>44</v>
      </c>
      <c r="H2081" s="6" t="s">
        <v>643</v>
      </c>
      <c r="I2081" s="6" t="s">
        <v>2190</v>
      </c>
      <c r="J2081" s="18" t="s">
        <v>3193</v>
      </c>
      <c r="K2081" s="12" t="str">
        <f t="shared" si="493"/>
        <v>Galil</v>
      </c>
      <c r="L2081" s="12" t="str">
        <f t="shared" si="494"/>
        <v>Insecticide</v>
      </c>
      <c r="M2081" s="7">
        <v>329760.01</v>
      </c>
      <c r="N2081" s="7">
        <v>329.76</v>
      </c>
      <c r="O2081" s="7">
        <v>7656000</v>
      </c>
      <c r="P2081" s="15">
        <f t="shared" si="498"/>
        <v>23.216884303224031</v>
      </c>
      <c r="Q2081" s="10"/>
      <c r="R2081" s="10"/>
      <c r="S2081" s="10"/>
    </row>
    <row r="2082" spans="1:19" ht="22" customHeight="1" x14ac:dyDescent="0.3">
      <c r="A2082" s="2">
        <v>42802</v>
      </c>
      <c r="B2082" s="21" t="str">
        <f t="shared" si="495"/>
        <v>March, 2017</v>
      </c>
      <c r="C2082" s="21" t="str">
        <f t="shared" si="496"/>
        <v>March, 2017´</v>
      </c>
      <c r="D2082" s="3" t="s">
        <v>32</v>
      </c>
      <c r="E2082" s="3" t="s">
        <v>65</v>
      </c>
      <c r="F2082" s="3" t="s">
        <v>227</v>
      </c>
      <c r="G2082" s="3" t="s">
        <v>44</v>
      </c>
      <c r="H2082" s="3" t="s">
        <v>2191</v>
      </c>
      <c r="I2082" s="3" t="s">
        <v>2192</v>
      </c>
      <c r="J2082" s="12" t="str">
        <f>IF(ISNUMBER(SEARCH("BUTYRAMIDE",I2082)),"2,3-Dimethyl Butyramide",IF(ISNUMBER(SEARCH("FOLPET",I2082)),"Folpet",IF(ISNUMBER(SEARCH("METHYL [2-({[6- (TRIFLUOROMETHYL) PYRIDIN-2-YL] OXY} METHYL) PHENYL",I2082)),"Esther",IF(ISNUMBER(SEARCH("TEBUCONAZOL",I2082)),"Tebuconazole",IF(ISNUMBER(SEARCH("DICHLOROPHENYL",I2082)),"Dichlorophenyl Isocyanates",IF(ISNUMBER(SEARCH("CAPTAN",I2082)),"Captan",IF(ISNUMBER(SEARCH("DIMETHYLACETAMID",I2082)),"Dimethylacetamide",IF(ISNUMBER(SEARCH("AFALON",I2082)),"Linuron","FIX IT"))))))))</f>
        <v>Linuron</v>
      </c>
      <c r="K2082" s="12" t="str">
        <f t="shared" si="493"/>
        <v>Afalon</v>
      </c>
      <c r="L2082" s="12" t="str">
        <f t="shared" si="494"/>
        <v>Herbicide</v>
      </c>
      <c r="M2082" s="4">
        <v>40180</v>
      </c>
      <c r="N2082" s="4">
        <v>40.18</v>
      </c>
      <c r="O2082" s="4">
        <v>514000</v>
      </c>
      <c r="P2082" s="15">
        <f t="shared" si="498"/>
        <v>12.792434046789447</v>
      </c>
      <c r="Q2082" s="7"/>
      <c r="R2082" s="7"/>
      <c r="S2082" s="7"/>
    </row>
    <row r="2083" spans="1:19" ht="22" customHeight="1" x14ac:dyDescent="0.3">
      <c r="A2083" s="5">
        <v>42802</v>
      </c>
      <c r="B2083" s="21" t="str">
        <f t="shared" si="495"/>
        <v>March, 2017</v>
      </c>
      <c r="C2083" s="21" t="str">
        <f t="shared" si="496"/>
        <v>March, 2017´</v>
      </c>
      <c r="D2083" s="6" t="s">
        <v>32</v>
      </c>
      <c r="E2083" s="6" t="s">
        <v>65</v>
      </c>
      <c r="F2083" s="6" t="s">
        <v>227</v>
      </c>
      <c r="G2083" s="6" t="s">
        <v>44</v>
      </c>
      <c r="H2083" s="6" t="s">
        <v>71</v>
      </c>
      <c r="I2083" s="6" t="s">
        <v>2193</v>
      </c>
      <c r="J2083" s="12" t="str">
        <f t="shared" si="505"/>
        <v>Diuron</v>
      </c>
      <c r="K2083" s="12" t="str">
        <f t="shared" si="493"/>
        <v>Jump</v>
      </c>
      <c r="L2083" s="12" t="str">
        <f t="shared" si="494"/>
        <v>Herbicide</v>
      </c>
      <c r="M2083" s="7">
        <v>64708</v>
      </c>
      <c r="N2083" s="7">
        <v>64.709999999999994</v>
      </c>
      <c r="O2083" s="7">
        <v>593000</v>
      </c>
      <c r="P2083" s="15">
        <f t="shared" si="498"/>
        <v>9.1642455337825304</v>
      </c>
      <c r="Q2083" s="10"/>
      <c r="R2083" s="10"/>
      <c r="S2083" s="10"/>
    </row>
    <row r="2084" spans="1:19" ht="22" customHeight="1" x14ac:dyDescent="0.3">
      <c r="A2084" s="2">
        <v>42802</v>
      </c>
      <c r="B2084" s="21" t="str">
        <f t="shared" si="495"/>
        <v>March, 2017</v>
      </c>
      <c r="C2084" s="21" t="str">
        <f t="shared" si="496"/>
        <v>March, 2017´</v>
      </c>
      <c r="D2084" s="3" t="s">
        <v>32</v>
      </c>
      <c r="E2084" s="3" t="s">
        <v>65</v>
      </c>
      <c r="F2084" s="3" t="s">
        <v>227</v>
      </c>
      <c r="G2084" s="3" t="s">
        <v>44</v>
      </c>
      <c r="H2084" s="3" t="s">
        <v>73</v>
      </c>
      <c r="I2084" s="3" t="s">
        <v>2192</v>
      </c>
      <c r="J2084" s="12" t="str">
        <f t="shared" ref="J2084" si="506">IF(ISNUMBER(SEARCH("BUTYRAMIDE",I2084)),"2,3-Dimethyl Butyramide",IF(ISNUMBER(SEARCH("FOLPET",I2084)),"Folpet",IF(ISNUMBER(SEARCH("METHYL [2-({[6- (TRIFLUOROMETHYL) PYRIDIN-2-YL] OXY} METHYL) PHENYL",I2084)),"Esther",IF(ISNUMBER(SEARCH("TEBUCONAZOL",I2084)),"Tebuconazole",IF(ISNUMBER(SEARCH("DICHLOROPHENYL",I2084)),"Dichlorophenyl Isocyanates",IF(ISNUMBER(SEARCH("CAPTAN",I2084)),"Captan",IF(ISNUMBER(SEARCH("DIMETHYLACETAMID",I2084)),"Dimethylacetamide",IF(ISNUMBER(SEARCH("AFALON",I2084)),"Linuron","FIX IT"))))))))</f>
        <v>Linuron</v>
      </c>
      <c r="K2084" s="12" t="str">
        <f t="shared" si="493"/>
        <v>Afalon</v>
      </c>
      <c r="L2084" s="12" t="str">
        <f t="shared" si="494"/>
        <v>Herbicide</v>
      </c>
      <c r="M2084" s="4">
        <v>20090</v>
      </c>
      <c r="N2084" s="4">
        <v>20.09</v>
      </c>
      <c r="O2084" s="4">
        <v>184000</v>
      </c>
      <c r="P2084" s="15">
        <f t="shared" si="498"/>
        <v>9.1587854654056748</v>
      </c>
      <c r="Q2084" s="7"/>
      <c r="R2084" s="7"/>
      <c r="S2084" s="7"/>
    </row>
    <row r="2085" spans="1:19" ht="22" customHeight="1" x14ac:dyDescent="0.3">
      <c r="A2085" s="5">
        <v>42801</v>
      </c>
      <c r="B2085" s="21" t="str">
        <f t="shared" si="495"/>
        <v>March, 2017</v>
      </c>
      <c r="C2085" s="21" t="str">
        <f t="shared" si="496"/>
        <v>March, 2017´</v>
      </c>
      <c r="D2085" s="6" t="s">
        <v>84</v>
      </c>
      <c r="E2085" s="6" t="s">
        <v>1969</v>
      </c>
      <c r="F2085" s="6" t="s">
        <v>60</v>
      </c>
      <c r="G2085" s="6" t="s">
        <v>44</v>
      </c>
      <c r="H2085" s="6" t="s">
        <v>256</v>
      </c>
      <c r="I2085" s="6" t="s">
        <v>2194</v>
      </c>
      <c r="J2085" s="12" t="s">
        <v>3227</v>
      </c>
      <c r="K2085" s="12" t="str">
        <f t="shared" si="493"/>
        <v>Not Identified</v>
      </c>
      <c r="L2085" s="12" t="str">
        <f t="shared" si="494"/>
        <v>General Chemical</v>
      </c>
      <c r="M2085" s="7">
        <v>16840</v>
      </c>
      <c r="N2085" s="7">
        <v>16.84</v>
      </c>
      <c r="O2085" s="7">
        <v>100000</v>
      </c>
      <c r="P2085" s="15">
        <f t="shared" si="498"/>
        <v>5.9382422802850359</v>
      </c>
      <c r="Q2085" s="10"/>
      <c r="R2085" s="10"/>
      <c r="S2085" s="10"/>
    </row>
    <row r="2086" spans="1:19" ht="22" customHeight="1" x14ac:dyDescent="0.3">
      <c r="A2086" s="2">
        <v>42800</v>
      </c>
      <c r="B2086" s="21" t="str">
        <f t="shared" si="495"/>
        <v>March, 2017</v>
      </c>
      <c r="C2086" s="21" t="str">
        <f t="shared" si="496"/>
        <v>March, 2017´</v>
      </c>
      <c r="D2086" s="3" t="s">
        <v>32</v>
      </c>
      <c r="E2086" s="3" t="s">
        <v>35</v>
      </c>
      <c r="F2086" s="3" t="s">
        <v>40</v>
      </c>
      <c r="G2086" s="3" t="s">
        <v>44</v>
      </c>
      <c r="H2086" s="3" t="s">
        <v>1827</v>
      </c>
      <c r="I2086" s="3" t="s">
        <v>1458</v>
      </c>
      <c r="J2086" s="12" t="str">
        <f t="shared" si="505"/>
        <v>2,4-Dichlorophenoxyacetic acid</v>
      </c>
      <c r="K2086" s="12" t="str">
        <f t="shared" si="493"/>
        <v>2,4-D Main</v>
      </c>
      <c r="L2086" s="12" t="str">
        <f t="shared" si="494"/>
        <v>Herbicide</v>
      </c>
      <c r="M2086" s="4">
        <v>353660</v>
      </c>
      <c r="N2086" s="4">
        <v>353.66</v>
      </c>
      <c r="O2086" s="3" t="s">
        <v>49</v>
      </c>
      <c r="P2086" s="15" t="e">
        <f t="shared" si="498"/>
        <v>#VALUE!</v>
      </c>
      <c r="Q2086" s="7"/>
      <c r="R2086" s="7"/>
      <c r="S2086" s="7"/>
    </row>
    <row r="2087" spans="1:19" ht="22" customHeight="1" x14ac:dyDescent="0.3">
      <c r="A2087" s="5">
        <v>42799</v>
      </c>
      <c r="B2087" s="21" t="str">
        <f t="shared" si="495"/>
        <v>March, 2017</v>
      </c>
      <c r="C2087" s="21" t="str">
        <f t="shared" si="496"/>
        <v>March, 2017´</v>
      </c>
      <c r="D2087" s="6" t="s">
        <v>84</v>
      </c>
      <c r="E2087" s="6" t="s">
        <v>1399</v>
      </c>
      <c r="F2087" s="6" t="s">
        <v>999</v>
      </c>
      <c r="G2087" s="6" t="s">
        <v>44</v>
      </c>
      <c r="H2087" s="6" t="s">
        <v>2195</v>
      </c>
      <c r="I2087" s="6" t="s">
        <v>2196</v>
      </c>
      <c r="J2087" s="12" t="s">
        <v>3174</v>
      </c>
      <c r="K2087" s="12" t="str">
        <f t="shared" si="493"/>
        <v>Not Identified</v>
      </c>
      <c r="L2087" s="12" t="str">
        <f t="shared" si="494"/>
        <v>General Chemical</v>
      </c>
      <c r="M2087" s="7">
        <v>15500</v>
      </c>
      <c r="N2087" s="7">
        <v>15.5</v>
      </c>
      <c r="O2087" s="6" t="s">
        <v>49</v>
      </c>
      <c r="P2087" s="15" t="e">
        <f t="shared" si="498"/>
        <v>#VALUE!</v>
      </c>
      <c r="Q2087" s="10"/>
      <c r="R2087" s="10"/>
      <c r="S2087" s="10"/>
    </row>
    <row r="2088" spans="1:19" ht="22" customHeight="1" x14ac:dyDescent="0.3">
      <c r="A2088" s="2">
        <v>42798</v>
      </c>
      <c r="B2088" s="21" t="str">
        <f t="shared" si="495"/>
        <v>March, 2017</v>
      </c>
      <c r="C2088" s="21" t="str">
        <f t="shared" si="496"/>
        <v>March, 2017´</v>
      </c>
      <c r="D2088" s="3" t="s">
        <v>84</v>
      </c>
      <c r="E2088" s="3" t="s">
        <v>1271</v>
      </c>
      <c r="F2088" s="3" t="s">
        <v>60</v>
      </c>
      <c r="G2088" s="3" t="s">
        <v>44</v>
      </c>
      <c r="H2088" s="3" t="s">
        <v>748</v>
      </c>
      <c r="I2088" s="3" t="s">
        <v>2197</v>
      </c>
      <c r="J2088" s="12" t="str">
        <f t="shared" ref="J2088" si="507">IF(ISNUMBER(SEARCH("2,4 D",I2086)),"2,4-Dichlorophenoxyacetic acid",IF(ISNUMBER(SEARCH("ACIDO",I2086)),"2,4-Dichlorophenoxyacetic acid",IF(ISNUMBER(SEARCH("NAPHTHA",I2086)),"Aromatic Solvent Mixture",IF(ISNUMBER(SEARCH("DIMETHYLAMINE",I2086)),"Dimethylamine",IF(ISNUMBER(SEARCH("DIMETILAMINA",I2086)),"Dimethylamine",IF(ISNUMBER(SEARCH("JUMP",I2086)),"Diuron",IF(ISNUMBER(SEARCH(" 2-AMINO-2,3-DIMETHYL BUTYRAMIDE",I2086)),"Herbicide Amine Intermediate",IF(ISNUMBER(SEARCH("TEBUTHIURON",I2086)),"Tebuthiuron",IF(ISNUMBER(SEARCH("DMS",I2086)),"Dimethyl Sulfate",IF(ISNUMBER(SEARCH("2,4-XILIDIN",I2086)),"2,4-Xylidine","FIX IT"))))))))))</f>
        <v>2,4-Dichlorophenoxyacetic acid</v>
      </c>
      <c r="K2088" s="12" t="str">
        <f t="shared" si="493"/>
        <v>2,4-D Main</v>
      </c>
      <c r="L2088" s="12" t="str">
        <f t="shared" si="494"/>
        <v>Herbicide</v>
      </c>
      <c r="M2088" s="4">
        <v>16840</v>
      </c>
      <c r="N2088" s="4">
        <v>16.84</v>
      </c>
      <c r="O2088" s="4">
        <v>54400</v>
      </c>
      <c r="P2088" s="15">
        <f t="shared" si="498"/>
        <v>3.2304038004750595</v>
      </c>
      <c r="Q2088" s="7"/>
      <c r="R2088" s="7"/>
      <c r="S2088" s="7"/>
    </row>
    <row r="2089" spans="1:19" ht="22" customHeight="1" x14ac:dyDescent="0.3">
      <c r="A2089" s="5">
        <v>42796</v>
      </c>
      <c r="B2089" s="21" t="str">
        <f t="shared" si="495"/>
        <v>March, 2017</v>
      </c>
      <c r="C2089" s="21" t="str">
        <f t="shared" si="496"/>
        <v>March, 2017´</v>
      </c>
      <c r="D2089" s="6" t="s">
        <v>84</v>
      </c>
      <c r="E2089" s="6" t="s">
        <v>2198</v>
      </c>
      <c r="F2089" s="6" t="s">
        <v>310</v>
      </c>
      <c r="G2089" s="6" t="s">
        <v>44</v>
      </c>
      <c r="H2089" s="6" t="s">
        <v>2200</v>
      </c>
      <c r="I2089" s="6" t="s">
        <v>2201</v>
      </c>
      <c r="J2089" s="12" t="s">
        <v>3203</v>
      </c>
      <c r="K2089" s="12" t="str">
        <f t="shared" si="493"/>
        <v>Not Identified</v>
      </c>
      <c r="L2089" s="12" t="str">
        <f t="shared" si="494"/>
        <v>General Chemical</v>
      </c>
      <c r="M2089" s="7">
        <v>61500</v>
      </c>
      <c r="N2089" s="7">
        <v>61.5</v>
      </c>
      <c r="O2089" s="7">
        <v>54400</v>
      </c>
      <c r="P2089" s="15">
        <f t="shared" si="498"/>
        <v>0.88455284552845526</v>
      </c>
      <c r="Q2089" s="10"/>
      <c r="R2089" s="10"/>
      <c r="S2089" s="10"/>
    </row>
    <row r="2090" spans="1:19" ht="22" customHeight="1" x14ac:dyDescent="0.3">
      <c r="A2090" s="2">
        <v>42795</v>
      </c>
      <c r="B2090" s="21" t="str">
        <f t="shared" si="495"/>
        <v>March, 2017</v>
      </c>
      <c r="C2090" s="21" t="str">
        <f t="shared" si="496"/>
        <v>March, 2017´</v>
      </c>
      <c r="D2090" s="3" t="s">
        <v>32</v>
      </c>
      <c r="E2090" s="3" t="s">
        <v>65</v>
      </c>
      <c r="F2090" s="3" t="s">
        <v>227</v>
      </c>
      <c r="G2090" s="3" t="s">
        <v>44</v>
      </c>
      <c r="H2090" s="3" t="s">
        <v>219</v>
      </c>
      <c r="I2090" s="3" t="s">
        <v>2202</v>
      </c>
      <c r="J2090" s="12" t="s">
        <v>3120</v>
      </c>
      <c r="K2090" s="12" t="str">
        <f t="shared" si="493"/>
        <v>Jump</v>
      </c>
      <c r="L2090" s="12" t="str">
        <f t="shared" si="494"/>
        <v>Herbicide</v>
      </c>
      <c r="M2090" s="4">
        <v>68493</v>
      </c>
      <c r="N2090" s="4">
        <v>68.489999999999995</v>
      </c>
      <c r="O2090" s="4">
        <v>1780000</v>
      </c>
      <c r="P2090" s="15">
        <f t="shared" si="498"/>
        <v>25.988057173725782</v>
      </c>
      <c r="Q2090" s="7"/>
      <c r="R2090" s="7"/>
      <c r="S2090" s="7"/>
    </row>
    <row r="2091" spans="1:19" ht="22" customHeight="1" x14ac:dyDescent="0.3">
      <c r="A2091" s="5">
        <v>42795</v>
      </c>
      <c r="B2091" s="21" t="str">
        <f t="shared" si="495"/>
        <v>March, 2017</v>
      </c>
      <c r="C2091" s="21" t="str">
        <f t="shared" si="496"/>
        <v>March, 2017´</v>
      </c>
      <c r="D2091" s="6" t="s">
        <v>32</v>
      </c>
      <c r="E2091" s="6" t="s">
        <v>65</v>
      </c>
      <c r="F2091" s="6" t="s">
        <v>227</v>
      </c>
      <c r="G2091" s="6" t="s">
        <v>44</v>
      </c>
      <c r="H2091" s="6" t="s">
        <v>71</v>
      </c>
      <c r="I2091" s="6" t="s">
        <v>2203</v>
      </c>
      <c r="J2091" s="12" t="str">
        <f t="shared" si="505"/>
        <v>Diuron</v>
      </c>
      <c r="K2091" s="12" t="str">
        <f t="shared" si="493"/>
        <v>Jump</v>
      </c>
      <c r="L2091" s="12" t="str">
        <f t="shared" si="494"/>
        <v>Herbicide</v>
      </c>
      <c r="M2091" s="7">
        <v>71520</v>
      </c>
      <c r="N2091" s="7">
        <v>71.52</v>
      </c>
      <c r="O2091" s="7">
        <v>655000</v>
      </c>
      <c r="P2091" s="15">
        <f t="shared" si="498"/>
        <v>9.1582774049216997</v>
      </c>
      <c r="Q2091" s="10"/>
      <c r="R2091" s="10"/>
      <c r="S2091" s="10"/>
    </row>
    <row r="2092" spans="1:19" ht="22" customHeight="1" x14ac:dyDescent="0.3">
      <c r="A2092" s="2">
        <v>42795</v>
      </c>
      <c r="B2092" s="21" t="str">
        <f t="shared" si="495"/>
        <v>March, 2017</v>
      </c>
      <c r="C2092" s="21" t="str">
        <f t="shared" si="496"/>
        <v>March, 2017´</v>
      </c>
      <c r="D2092" s="3" t="s">
        <v>32</v>
      </c>
      <c r="E2092" s="3" t="s">
        <v>77</v>
      </c>
      <c r="F2092" s="3" t="s">
        <v>227</v>
      </c>
      <c r="G2092" s="3" t="s">
        <v>44</v>
      </c>
      <c r="H2092" s="3" t="s">
        <v>440</v>
      </c>
      <c r="I2092" s="3" t="s">
        <v>2204</v>
      </c>
      <c r="J2092" s="12" t="s">
        <v>3147</v>
      </c>
      <c r="K2092" s="12" t="str">
        <f t="shared" si="493"/>
        <v>Mirador</v>
      </c>
      <c r="L2092" s="12" t="str">
        <f t="shared" si="494"/>
        <v>Fungicide</v>
      </c>
      <c r="M2092" s="4">
        <v>31880</v>
      </c>
      <c r="N2092" s="4">
        <v>31.88</v>
      </c>
      <c r="O2092" s="4">
        <v>588000</v>
      </c>
      <c r="P2092" s="15">
        <f t="shared" si="498"/>
        <v>18.444165621079048</v>
      </c>
      <c r="Q2092" s="7"/>
      <c r="R2092" s="7"/>
      <c r="S2092" s="7"/>
    </row>
    <row r="2093" spans="1:19" ht="22" customHeight="1" x14ac:dyDescent="0.3">
      <c r="A2093" s="5">
        <v>42795</v>
      </c>
      <c r="B2093" s="21" t="str">
        <f t="shared" si="495"/>
        <v>March, 2017</v>
      </c>
      <c r="C2093" s="21" t="str">
        <f t="shared" si="496"/>
        <v>March, 2017´</v>
      </c>
      <c r="D2093" s="6" t="s">
        <v>32</v>
      </c>
      <c r="E2093" s="6" t="s">
        <v>65</v>
      </c>
      <c r="F2093" s="6" t="s">
        <v>67</v>
      </c>
      <c r="G2093" s="6" t="s">
        <v>44</v>
      </c>
      <c r="H2093" s="6" t="s">
        <v>2016</v>
      </c>
      <c r="I2093" s="6" t="s">
        <v>2205</v>
      </c>
      <c r="J2093" s="12" t="s">
        <v>3153</v>
      </c>
      <c r="K2093" s="12" t="str">
        <f t="shared" si="493"/>
        <v>Butiron</v>
      </c>
      <c r="L2093" s="12" t="str">
        <f t="shared" si="494"/>
        <v>Herbicide</v>
      </c>
      <c r="M2093" s="7">
        <v>99440</v>
      </c>
      <c r="N2093" s="7">
        <v>99.44</v>
      </c>
      <c r="O2093" s="7">
        <v>7468310000</v>
      </c>
      <c r="P2093" s="15">
        <f t="shared" si="498"/>
        <v>75103.680611423973</v>
      </c>
      <c r="Q2093" s="10"/>
      <c r="R2093" s="10"/>
      <c r="S2093" s="10"/>
    </row>
    <row r="2094" spans="1:19" ht="22" customHeight="1" x14ac:dyDescent="0.3">
      <c r="A2094" s="2">
        <v>42795</v>
      </c>
      <c r="B2094" s="21" t="str">
        <f t="shared" si="495"/>
        <v>March, 2017</v>
      </c>
      <c r="C2094" s="21" t="str">
        <f t="shared" si="496"/>
        <v>March, 2017´</v>
      </c>
      <c r="D2094" s="3" t="s">
        <v>32</v>
      </c>
      <c r="E2094" s="3" t="s">
        <v>65</v>
      </c>
      <c r="F2094" s="3" t="s">
        <v>67</v>
      </c>
      <c r="G2094" s="3" t="s">
        <v>44</v>
      </c>
      <c r="H2094" s="3" t="s">
        <v>73</v>
      </c>
      <c r="I2094" s="3" t="s">
        <v>898</v>
      </c>
      <c r="J2094" s="12" t="s">
        <v>3160</v>
      </c>
      <c r="K2094" s="12" t="str">
        <f t="shared" si="493"/>
        <v>Not Identified</v>
      </c>
      <c r="L2094" s="12" t="str">
        <f t="shared" si="494"/>
        <v>General Chemical</v>
      </c>
      <c r="M2094" s="4">
        <v>17618</v>
      </c>
      <c r="N2094" s="4">
        <v>17.62</v>
      </c>
      <c r="O2094" s="4">
        <v>161000</v>
      </c>
      <c r="P2094" s="15">
        <f t="shared" si="498"/>
        <v>9.1383812010443872</v>
      </c>
      <c r="Q2094" s="7"/>
      <c r="R2094" s="7"/>
      <c r="S2094" s="7"/>
    </row>
    <row r="2095" spans="1:19" ht="22" customHeight="1" x14ac:dyDescent="0.3">
      <c r="A2095" s="5">
        <v>42795</v>
      </c>
      <c r="B2095" s="21" t="str">
        <f t="shared" si="495"/>
        <v>March, 2017</v>
      </c>
      <c r="C2095" s="21" t="str">
        <f t="shared" si="496"/>
        <v>March, 2017´</v>
      </c>
      <c r="D2095" s="6" t="s">
        <v>32</v>
      </c>
      <c r="E2095" s="6" t="s">
        <v>65</v>
      </c>
      <c r="F2095" s="6" t="s">
        <v>67</v>
      </c>
      <c r="G2095" s="6" t="s">
        <v>44</v>
      </c>
      <c r="H2095" s="6" t="s">
        <v>71</v>
      </c>
      <c r="I2095" s="6" t="s">
        <v>1187</v>
      </c>
      <c r="J2095" s="12" t="str">
        <f>IF(ISNUMBER(SEARCH("2,4 D",I2095)),"2,4-Dichlorophenoxyacetic acid",IF(ISNUMBER(SEARCH("ACIDO",I2095)),"2,4-Dichlorophenoxyacetic acid",IF(ISNUMBER(SEARCH("NAPHTHA",I2095)),"Aromatic Solvent Mixture",IF(ISNUMBER(SEARCH("DIMETHYLAMINE",I2095)),"Dimethylamine",IF(ISNUMBER(SEARCH("DIMETILAMINA",I2095)),"Dimethylamine",IF(ISNUMBER(SEARCH("JUMP",I2095)),"Diuron",IF(ISNUMBER(SEARCH("2-AMINO-2,3-DIMETHYL BUTYRAMIDE",I2095)),"Herbicide Amine Intermediate",IF(ISNUMBER(SEARCH("TEBUTHIURON",I2095)),"Tebuthiuron","FIXIT"))))))))</f>
        <v>Diuron</v>
      </c>
      <c r="K2095" s="12" t="str">
        <f t="shared" si="493"/>
        <v>Jump</v>
      </c>
      <c r="L2095" s="12" t="str">
        <f t="shared" si="494"/>
        <v>Herbicide</v>
      </c>
      <c r="M2095" s="7">
        <v>44696</v>
      </c>
      <c r="N2095" s="7">
        <v>44.7</v>
      </c>
      <c r="O2095" s="7">
        <v>409000</v>
      </c>
      <c r="P2095" s="15">
        <f t="shared" si="498"/>
        <v>9.1507069983891167</v>
      </c>
      <c r="Q2095" s="10"/>
      <c r="R2095" s="10"/>
      <c r="S2095" s="10"/>
    </row>
    <row r="2096" spans="1:19" ht="22" customHeight="1" x14ac:dyDescent="0.3">
      <c r="A2096" s="2">
        <v>42793</v>
      </c>
      <c r="B2096" s="21" t="str">
        <f t="shared" si="495"/>
        <v>February, 2017</v>
      </c>
      <c r="C2096" s="21" t="str">
        <f t="shared" si="496"/>
        <v>February, 2017´</v>
      </c>
      <c r="D2096" s="3" t="s">
        <v>32</v>
      </c>
      <c r="E2096" s="3" t="s">
        <v>65</v>
      </c>
      <c r="F2096" s="3" t="s">
        <v>67</v>
      </c>
      <c r="G2096" s="3" t="s">
        <v>44</v>
      </c>
      <c r="H2096" s="3" t="s">
        <v>71</v>
      </c>
      <c r="I2096" s="3" t="s">
        <v>2206</v>
      </c>
      <c r="J2096" s="12" t="s">
        <v>3120</v>
      </c>
      <c r="K2096" s="12" t="str">
        <f t="shared" si="493"/>
        <v>Jump</v>
      </c>
      <c r="L2096" s="12" t="str">
        <f t="shared" si="494"/>
        <v>Herbicide</v>
      </c>
      <c r="M2096" s="4">
        <v>67044</v>
      </c>
      <c r="N2096" s="4">
        <v>67.040000000000006</v>
      </c>
      <c r="O2096" s="4">
        <v>621000</v>
      </c>
      <c r="P2096" s="15">
        <f t="shared" si="498"/>
        <v>9.262573832110256</v>
      </c>
      <c r="Q2096" s="7"/>
      <c r="R2096" s="7"/>
      <c r="S2096" s="7"/>
    </row>
    <row r="2097" spans="1:19" ht="22" customHeight="1" x14ac:dyDescent="0.3">
      <c r="A2097" s="5">
        <v>42793</v>
      </c>
      <c r="B2097" s="21" t="str">
        <f t="shared" si="495"/>
        <v>February, 2017</v>
      </c>
      <c r="C2097" s="21" t="str">
        <f t="shared" si="496"/>
        <v>February, 2017´</v>
      </c>
      <c r="D2097" s="6" t="s">
        <v>84</v>
      </c>
      <c r="E2097" s="6" t="s">
        <v>65</v>
      </c>
      <c r="F2097" s="6" t="s">
        <v>67</v>
      </c>
      <c r="G2097" s="6" t="s">
        <v>44</v>
      </c>
      <c r="H2097" s="6" t="s">
        <v>73</v>
      </c>
      <c r="I2097" s="6" t="s">
        <v>2207</v>
      </c>
      <c r="J2097" s="12" t="str">
        <f t="shared" si="505"/>
        <v>Tebuthiuron</v>
      </c>
      <c r="K2097" s="12" t="str">
        <f t="shared" si="493"/>
        <v>Butiron</v>
      </c>
      <c r="L2097" s="12" t="str">
        <f t="shared" si="494"/>
        <v>Herbicide</v>
      </c>
      <c r="M2097" s="7">
        <v>18272</v>
      </c>
      <c r="N2097" s="7">
        <v>18.27</v>
      </c>
      <c r="O2097" s="7">
        <v>169000</v>
      </c>
      <c r="P2097" s="15">
        <f t="shared" si="498"/>
        <v>9.2491243432574439</v>
      </c>
      <c r="Q2097" s="10"/>
      <c r="R2097" s="10"/>
      <c r="S2097" s="10"/>
    </row>
    <row r="2098" spans="1:19" ht="22" customHeight="1" x14ac:dyDescent="0.3">
      <c r="A2098" s="2">
        <v>42791</v>
      </c>
      <c r="B2098" s="21" t="str">
        <f t="shared" si="495"/>
        <v>February, 2017</v>
      </c>
      <c r="C2098" s="21" t="str">
        <f t="shared" si="496"/>
        <v>February, 2017´</v>
      </c>
      <c r="D2098" s="3" t="s">
        <v>84</v>
      </c>
      <c r="E2098" s="3" t="s">
        <v>1271</v>
      </c>
      <c r="F2098" s="3" t="s">
        <v>60</v>
      </c>
      <c r="G2098" s="3" t="s">
        <v>44</v>
      </c>
      <c r="H2098" s="3" t="s">
        <v>748</v>
      </c>
      <c r="I2098" s="3" t="s">
        <v>2208</v>
      </c>
      <c r="J2098" s="12" t="s">
        <v>3161</v>
      </c>
      <c r="K2098" s="12" t="str">
        <f t="shared" si="493"/>
        <v>Not Identified</v>
      </c>
      <c r="L2098" s="12" t="str">
        <f t="shared" si="494"/>
        <v>General Chemical</v>
      </c>
      <c r="M2098" s="4">
        <v>16840</v>
      </c>
      <c r="N2098" s="4">
        <v>16.84</v>
      </c>
      <c r="O2098" s="4">
        <v>54800</v>
      </c>
      <c r="P2098" s="15">
        <f t="shared" si="498"/>
        <v>3.2541567695961997</v>
      </c>
      <c r="Q2098" s="7"/>
      <c r="R2098" s="7"/>
      <c r="S2098" s="7"/>
    </row>
    <row r="2099" spans="1:19" ht="22" customHeight="1" x14ac:dyDescent="0.3">
      <c r="A2099" s="5">
        <v>42790</v>
      </c>
      <c r="B2099" s="21" t="str">
        <f t="shared" si="495"/>
        <v>February, 2017</v>
      </c>
      <c r="C2099" s="21" t="str">
        <f t="shared" si="496"/>
        <v>February, 2017´</v>
      </c>
      <c r="D2099" s="6" t="s">
        <v>84</v>
      </c>
      <c r="E2099" s="6" t="s">
        <v>1264</v>
      </c>
      <c r="F2099" s="6" t="s">
        <v>1267</v>
      </c>
      <c r="G2099" s="6" t="s">
        <v>44</v>
      </c>
      <c r="H2099" s="6" t="s">
        <v>1269</v>
      </c>
      <c r="I2099" s="6" t="s">
        <v>2209</v>
      </c>
      <c r="J2099" s="12" t="s">
        <v>3189</v>
      </c>
      <c r="K2099" s="12" t="str">
        <f t="shared" si="493"/>
        <v>Not Identified</v>
      </c>
      <c r="L2099" s="12" t="str">
        <f t="shared" si="494"/>
        <v>General Chemical</v>
      </c>
      <c r="M2099" s="7">
        <v>21580</v>
      </c>
      <c r="N2099" s="7">
        <v>21.58</v>
      </c>
      <c r="O2099" s="7">
        <v>916000</v>
      </c>
      <c r="P2099" s="15">
        <f t="shared" si="498"/>
        <v>42.446709916589434</v>
      </c>
      <c r="Q2099" s="10"/>
      <c r="R2099" s="10"/>
      <c r="S2099" s="10"/>
    </row>
    <row r="2100" spans="1:19" ht="22" customHeight="1" x14ac:dyDescent="0.3">
      <c r="A2100" s="2">
        <v>42789</v>
      </c>
      <c r="B2100" s="21" t="str">
        <f t="shared" si="495"/>
        <v>February, 2017</v>
      </c>
      <c r="C2100" s="21" t="str">
        <f t="shared" si="496"/>
        <v>February, 2017´</v>
      </c>
      <c r="D2100" s="3" t="s">
        <v>84</v>
      </c>
      <c r="E2100" s="3" t="s">
        <v>779</v>
      </c>
      <c r="F2100" s="3" t="s">
        <v>96</v>
      </c>
      <c r="G2100" s="3" t="s">
        <v>44</v>
      </c>
      <c r="H2100" s="3" t="s">
        <v>781</v>
      </c>
      <c r="I2100" s="3" t="s">
        <v>2210</v>
      </c>
      <c r="J2100" s="12" t="s">
        <v>3184</v>
      </c>
      <c r="K2100" s="12" t="str">
        <f t="shared" si="493"/>
        <v>Not Identified</v>
      </c>
      <c r="L2100" s="12" t="str">
        <f t="shared" si="494"/>
        <v>General Chemical</v>
      </c>
      <c r="M2100" s="4">
        <v>17046</v>
      </c>
      <c r="N2100" s="4">
        <v>17.05</v>
      </c>
      <c r="O2100" s="4">
        <v>81600</v>
      </c>
      <c r="P2100" s="15">
        <f t="shared" si="498"/>
        <v>4.7870468145019363</v>
      </c>
      <c r="Q2100" s="7"/>
      <c r="R2100" s="7"/>
      <c r="S2100" s="7"/>
    </row>
    <row r="2101" spans="1:19" ht="22" customHeight="1" x14ac:dyDescent="0.3">
      <c r="A2101" s="5">
        <v>42788</v>
      </c>
      <c r="B2101" s="21" t="str">
        <f t="shared" si="495"/>
        <v>February, 2017</v>
      </c>
      <c r="C2101" s="21" t="str">
        <f t="shared" si="496"/>
        <v>February, 2017´</v>
      </c>
      <c r="D2101" s="6" t="s">
        <v>32</v>
      </c>
      <c r="E2101" s="6" t="s">
        <v>120</v>
      </c>
      <c r="F2101" s="6" t="s">
        <v>195</v>
      </c>
      <c r="G2101" s="6" t="s">
        <v>44</v>
      </c>
      <c r="H2101" s="6" t="s">
        <v>2176</v>
      </c>
      <c r="I2101" s="6" t="s">
        <v>2211</v>
      </c>
      <c r="J2101" s="12" t="str">
        <f t="shared" si="505"/>
        <v>Mancozeb Indofil</v>
      </c>
      <c r="K2101" s="12" t="str">
        <f t="shared" si="493"/>
        <v>Mancozeb</v>
      </c>
      <c r="L2101" s="12" t="str">
        <f t="shared" si="494"/>
        <v>Fungicide</v>
      </c>
      <c r="M2101" s="7">
        <v>74400</v>
      </c>
      <c r="N2101" s="7">
        <v>74.400000000000006</v>
      </c>
      <c r="O2101" s="7">
        <v>241000</v>
      </c>
      <c r="P2101" s="15">
        <f t="shared" si="498"/>
        <v>3.239247311827957</v>
      </c>
      <c r="Q2101" s="10"/>
      <c r="R2101" s="10"/>
      <c r="S2101" s="10"/>
    </row>
    <row r="2102" spans="1:19" ht="22" customHeight="1" x14ac:dyDescent="0.3">
      <c r="A2102" s="2">
        <v>42788</v>
      </c>
      <c r="B2102" s="21" t="str">
        <f t="shared" si="495"/>
        <v>February, 2017</v>
      </c>
      <c r="C2102" s="21" t="str">
        <f t="shared" si="496"/>
        <v>February, 2017´</v>
      </c>
      <c r="D2102" s="3" t="s">
        <v>32</v>
      </c>
      <c r="E2102" s="3" t="s">
        <v>183</v>
      </c>
      <c r="F2102" s="3" t="s">
        <v>186</v>
      </c>
      <c r="G2102" s="3" t="s">
        <v>44</v>
      </c>
      <c r="H2102" s="3" t="s">
        <v>289</v>
      </c>
      <c r="I2102" s="3" t="s">
        <v>2213</v>
      </c>
      <c r="J2102" s="12" t="str">
        <f t="shared" si="505"/>
        <v>Isopropylamine</v>
      </c>
      <c r="K2102" s="12" t="str">
        <f t="shared" si="493"/>
        <v>Not Identified</v>
      </c>
      <c r="L2102" s="12" t="str">
        <f t="shared" si="494"/>
        <v>General Chemical</v>
      </c>
      <c r="M2102" s="4">
        <v>170460.01</v>
      </c>
      <c r="N2102" s="4">
        <v>170.46</v>
      </c>
      <c r="O2102" s="4">
        <v>2506000</v>
      </c>
      <c r="P2102" s="15">
        <f t="shared" si="498"/>
        <v>14.701395359533299</v>
      </c>
      <c r="Q2102" s="7"/>
      <c r="R2102" s="7"/>
      <c r="S2102" s="7"/>
    </row>
    <row r="2103" spans="1:19" ht="22" customHeight="1" x14ac:dyDescent="0.3">
      <c r="A2103" s="5">
        <v>42788</v>
      </c>
      <c r="B2103" s="21" t="str">
        <f t="shared" si="495"/>
        <v>February, 2017</v>
      </c>
      <c r="C2103" s="21" t="str">
        <f t="shared" si="496"/>
        <v>February, 2017´</v>
      </c>
      <c r="D2103" s="6" t="s">
        <v>32</v>
      </c>
      <c r="E2103" s="6" t="s">
        <v>120</v>
      </c>
      <c r="F2103" s="6" t="s">
        <v>195</v>
      </c>
      <c r="G2103" s="6" t="s">
        <v>44</v>
      </c>
      <c r="H2103" s="6" t="s">
        <v>2176</v>
      </c>
      <c r="I2103" s="6" t="s">
        <v>2214</v>
      </c>
      <c r="J2103" s="12" t="str">
        <f t="shared" si="505"/>
        <v>Mancozeb Indofil</v>
      </c>
      <c r="K2103" s="12" t="str">
        <f t="shared" si="493"/>
        <v>Mancozeb</v>
      </c>
      <c r="L2103" s="12" t="str">
        <f t="shared" si="494"/>
        <v>Fungicide</v>
      </c>
      <c r="M2103" s="7">
        <v>29760</v>
      </c>
      <c r="N2103" s="7">
        <v>29.76</v>
      </c>
      <c r="O2103" s="7">
        <v>96500</v>
      </c>
      <c r="P2103" s="15">
        <f t="shared" si="498"/>
        <v>3.2426075268817205</v>
      </c>
      <c r="Q2103" s="10"/>
      <c r="R2103" s="10"/>
      <c r="S2103" s="10"/>
    </row>
    <row r="2104" spans="1:19" ht="22" customHeight="1" x14ac:dyDescent="0.3">
      <c r="A2104" s="2">
        <v>42787</v>
      </c>
      <c r="B2104" s="21" t="str">
        <f t="shared" si="495"/>
        <v>February, 2017</v>
      </c>
      <c r="C2104" s="21" t="str">
        <f t="shared" si="496"/>
        <v>February, 2017´</v>
      </c>
      <c r="D2104" s="3" t="s">
        <v>32</v>
      </c>
      <c r="E2104" s="3" t="s">
        <v>507</v>
      </c>
      <c r="F2104" s="3" t="s">
        <v>106</v>
      </c>
      <c r="G2104" s="3" t="s">
        <v>44</v>
      </c>
      <c r="H2104" s="3" t="s">
        <v>1933</v>
      </c>
      <c r="I2104" s="3" t="s">
        <v>2215</v>
      </c>
      <c r="J2104" s="12" t="s">
        <v>3200</v>
      </c>
      <c r="K2104" s="12" t="str">
        <f t="shared" si="493"/>
        <v>Not Identified</v>
      </c>
      <c r="L2104" s="12" t="str">
        <f t="shared" si="494"/>
        <v>General Chemical</v>
      </c>
      <c r="M2104" s="4">
        <v>60432</v>
      </c>
      <c r="N2104" s="4">
        <v>60.43</v>
      </c>
      <c r="O2104" s="4">
        <v>137000</v>
      </c>
      <c r="P2104" s="15">
        <f t="shared" si="498"/>
        <v>2.2670108551760655</v>
      </c>
      <c r="Q2104" s="7"/>
      <c r="R2104" s="7"/>
      <c r="S2104" s="7"/>
    </row>
    <row r="2105" spans="1:19" ht="22" customHeight="1" x14ac:dyDescent="0.3">
      <c r="A2105" s="5">
        <v>42786</v>
      </c>
      <c r="B2105" s="21" t="str">
        <f t="shared" si="495"/>
        <v>February, 2017</v>
      </c>
      <c r="C2105" s="21" t="str">
        <f t="shared" si="496"/>
        <v>February, 2017´</v>
      </c>
      <c r="D2105" s="6" t="s">
        <v>32</v>
      </c>
      <c r="E2105" s="6" t="s">
        <v>77</v>
      </c>
      <c r="F2105" s="6" t="s">
        <v>67</v>
      </c>
      <c r="G2105" s="6" t="s">
        <v>44</v>
      </c>
      <c r="H2105" s="6" t="s">
        <v>643</v>
      </c>
      <c r="I2105" s="6" t="s">
        <v>2216</v>
      </c>
      <c r="J2105" s="12" t="s">
        <v>3178</v>
      </c>
      <c r="K2105" s="12" t="str">
        <f t="shared" si="493"/>
        <v>Deltamethrin</v>
      </c>
      <c r="L2105" s="12" t="str">
        <f t="shared" si="494"/>
        <v>Insecticide</v>
      </c>
      <c r="M2105" s="7">
        <v>20512</v>
      </c>
      <c r="N2105" s="7">
        <v>20.51</v>
      </c>
      <c r="O2105" s="7">
        <v>506000</v>
      </c>
      <c r="P2105" s="15">
        <f t="shared" si="498"/>
        <v>24.668486739469579</v>
      </c>
      <c r="Q2105" s="10"/>
      <c r="R2105" s="10"/>
      <c r="S2105" s="10"/>
    </row>
    <row r="2106" spans="1:19" ht="22" customHeight="1" x14ac:dyDescent="0.3">
      <c r="A2106" s="2">
        <v>42785</v>
      </c>
      <c r="B2106" s="21" t="str">
        <f t="shared" si="495"/>
        <v>February, 2017</v>
      </c>
      <c r="C2106" s="21" t="str">
        <f t="shared" si="496"/>
        <v>February, 2017´</v>
      </c>
      <c r="D2106" s="3" t="s">
        <v>32</v>
      </c>
      <c r="E2106" s="3" t="s">
        <v>35</v>
      </c>
      <c r="F2106" s="3" t="s">
        <v>40</v>
      </c>
      <c r="G2106" s="3" t="s">
        <v>44</v>
      </c>
      <c r="H2106" s="3" t="s">
        <v>1827</v>
      </c>
      <c r="I2106" s="3" t="s">
        <v>2217</v>
      </c>
      <c r="J2106" s="12" t="str">
        <f t="shared" si="505"/>
        <v>2,4-Dichlorophenoxyacetic acid</v>
      </c>
      <c r="K2106" s="12" t="str">
        <f t="shared" si="493"/>
        <v>2,4-D Main</v>
      </c>
      <c r="L2106" s="12" t="str">
        <f t="shared" si="494"/>
        <v>Herbicide</v>
      </c>
      <c r="M2106" s="4">
        <v>352280</v>
      </c>
      <c r="N2106" s="4">
        <v>352.28</v>
      </c>
      <c r="O2106" s="3" t="s">
        <v>49</v>
      </c>
      <c r="P2106" s="15" t="e">
        <f t="shared" si="498"/>
        <v>#VALUE!</v>
      </c>
      <c r="Q2106" s="7"/>
      <c r="R2106" s="7"/>
      <c r="S2106" s="7"/>
    </row>
    <row r="2107" spans="1:19" ht="22" customHeight="1" x14ac:dyDescent="0.3">
      <c r="A2107" s="5">
        <v>42784</v>
      </c>
      <c r="B2107" s="21" t="str">
        <f t="shared" si="495"/>
        <v>February, 2017</v>
      </c>
      <c r="C2107" s="21" t="str">
        <f t="shared" si="496"/>
        <v>February, 2017´</v>
      </c>
      <c r="D2107" s="6" t="s">
        <v>84</v>
      </c>
      <c r="E2107" s="6" t="s">
        <v>637</v>
      </c>
      <c r="F2107" s="6" t="s">
        <v>639</v>
      </c>
      <c r="G2107" s="6" t="s">
        <v>44</v>
      </c>
      <c r="H2107" s="6" t="s">
        <v>480</v>
      </c>
      <c r="I2107" s="6" t="s">
        <v>2218</v>
      </c>
      <c r="J2107" s="12" t="str">
        <f t="shared" si="505"/>
        <v>Clethodim</v>
      </c>
      <c r="K2107" s="12" t="str">
        <f t="shared" si="493"/>
        <v>Platinum</v>
      </c>
      <c r="L2107" s="12" t="str">
        <f t="shared" si="494"/>
        <v>Herbicide</v>
      </c>
      <c r="M2107" s="7">
        <v>144011.99</v>
      </c>
      <c r="N2107" s="7">
        <v>144.01</v>
      </c>
      <c r="O2107" s="7">
        <v>1050000</v>
      </c>
      <c r="P2107" s="15">
        <f t="shared" si="498"/>
        <v>7.2910595846915252</v>
      </c>
      <c r="Q2107" s="10"/>
      <c r="R2107" s="10"/>
      <c r="S2107" s="10"/>
    </row>
    <row r="2108" spans="1:19" ht="22" customHeight="1" x14ac:dyDescent="0.3">
      <c r="A2108" s="2">
        <v>42784</v>
      </c>
      <c r="B2108" s="21" t="str">
        <f t="shared" si="495"/>
        <v>February, 2017</v>
      </c>
      <c r="C2108" s="21" t="str">
        <f t="shared" si="496"/>
        <v>February, 2017´</v>
      </c>
      <c r="D2108" s="3" t="s">
        <v>84</v>
      </c>
      <c r="E2108" s="3" t="s">
        <v>1271</v>
      </c>
      <c r="F2108" s="3" t="s">
        <v>60</v>
      </c>
      <c r="G2108" s="3" t="s">
        <v>44</v>
      </c>
      <c r="H2108" s="3" t="s">
        <v>748</v>
      </c>
      <c r="I2108" s="3" t="s">
        <v>2219</v>
      </c>
      <c r="J2108" s="12" t="str">
        <f t="shared" ref="J2108" si="508">IF(ISNUMBER(SEARCH("2,4 D",I2106)),"2,4-Dichlorophenoxyacetic acid",IF(ISNUMBER(SEARCH("ACIDO",I2106)),"2,4-Dichlorophenoxyacetic acid",IF(ISNUMBER(SEARCH("NAPHTHA",I2106)),"Aromatic Solvent Mixture",IF(ISNUMBER(SEARCH("DIMETHYLAMINE",I2106)),"Dimethylamine",IF(ISNUMBER(SEARCH("DIMETILAMINA",I2106)),"Dimethylamine",IF(ISNUMBER(SEARCH("JUMP",I2106)),"Diuron",IF(ISNUMBER(SEARCH(" 2-AMINO-2,3-DIMETHYL BUTYRAMIDE",I2106)),"Herbicide Amine Intermediate",IF(ISNUMBER(SEARCH("TEBUTHIURON",I2106)),"Tebuthiuron",IF(ISNUMBER(SEARCH("DMS",I2106)),"Dimethyl Sulfate",IF(ISNUMBER(SEARCH("2,4-XILIDIN",I2106)),"2,4-Xylidine","FIX IT"))))))))))</f>
        <v>2,4-Dichlorophenoxyacetic acid</v>
      </c>
      <c r="K2108" s="12" t="str">
        <f t="shared" si="493"/>
        <v>2,4-D Main</v>
      </c>
      <c r="L2108" s="12" t="str">
        <f t="shared" si="494"/>
        <v>Herbicide</v>
      </c>
      <c r="M2108" s="4">
        <v>33680</v>
      </c>
      <c r="N2108" s="4">
        <v>33.68</v>
      </c>
      <c r="O2108" s="4">
        <v>110000</v>
      </c>
      <c r="P2108" s="15">
        <f t="shared" si="498"/>
        <v>3.2660332541567696</v>
      </c>
      <c r="Q2108" s="10"/>
      <c r="R2108" s="10"/>
      <c r="S2108" s="10"/>
    </row>
    <row r="2109" spans="1:19" ht="22" customHeight="1" x14ac:dyDescent="0.3">
      <c r="A2109" s="5">
        <v>42782</v>
      </c>
      <c r="B2109" s="21" t="str">
        <f t="shared" si="495"/>
        <v>February, 2017</v>
      </c>
      <c r="C2109" s="21" t="str">
        <f t="shared" si="496"/>
        <v>February, 2017´</v>
      </c>
      <c r="D2109" s="6" t="s">
        <v>84</v>
      </c>
      <c r="E2109" s="6" t="s">
        <v>1271</v>
      </c>
      <c r="F2109" s="6" t="s">
        <v>60</v>
      </c>
      <c r="G2109" s="6" t="s">
        <v>44</v>
      </c>
      <c r="H2109" s="6" t="s">
        <v>748</v>
      </c>
      <c r="I2109" s="6" t="s">
        <v>2220</v>
      </c>
      <c r="J2109" s="12" t="s">
        <v>3161</v>
      </c>
      <c r="K2109" s="12" t="str">
        <f t="shared" si="493"/>
        <v>Not Identified</v>
      </c>
      <c r="L2109" s="12" t="str">
        <f t="shared" si="494"/>
        <v>General Chemical</v>
      </c>
      <c r="M2109" s="7">
        <v>16840</v>
      </c>
      <c r="N2109" s="7">
        <v>16.84</v>
      </c>
      <c r="O2109" s="7">
        <v>54800</v>
      </c>
      <c r="P2109" s="15">
        <f t="shared" si="498"/>
        <v>3.2541567695961997</v>
      </c>
      <c r="Q2109" s="7"/>
      <c r="R2109" s="7"/>
      <c r="S2109" s="7"/>
    </row>
    <row r="2110" spans="1:19" ht="22" customHeight="1" x14ac:dyDescent="0.3">
      <c r="A2110" s="2">
        <v>42782</v>
      </c>
      <c r="B2110" s="21" t="str">
        <f t="shared" si="495"/>
        <v>February, 2017</v>
      </c>
      <c r="C2110" s="21" t="str">
        <f t="shared" si="496"/>
        <v>February, 2017´</v>
      </c>
      <c r="D2110" s="3" t="s">
        <v>84</v>
      </c>
      <c r="E2110" s="3" t="s">
        <v>637</v>
      </c>
      <c r="F2110" s="3" t="s">
        <v>639</v>
      </c>
      <c r="G2110" s="3" t="s">
        <v>44</v>
      </c>
      <c r="H2110" s="3" t="s">
        <v>480</v>
      </c>
      <c r="I2110" s="3" t="s">
        <v>2221</v>
      </c>
      <c r="J2110" s="12" t="s">
        <v>3198</v>
      </c>
      <c r="K2110" s="12" t="str">
        <f t="shared" si="493"/>
        <v>Platinum</v>
      </c>
      <c r="L2110" s="12" t="str">
        <f t="shared" si="494"/>
        <v>Herbicide</v>
      </c>
      <c r="M2110" s="4">
        <v>87280</v>
      </c>
      <c r="N2110" s="4">
        <v>87.28</v>
      </c>
      <c r="O2110" s="4">
        <v>636000</v>
      </c>
      <c r="P2110" s="15">
        <f t="shared" si="498"/>
        <v>7.2868927589367551</v>
      </c>
      <c r="Q2110" s="10"/>
      <c r="R2110" s="10"/>
      <c r="S2110" s="10"/>
    </row>
    <row r="2111" spans="1:19" ht="22" customHeight="1" x14ac:dyDescent="0.3">
      <c r="A2111" s="5">
        <v>42780</v>
      </c>
      <c r="B2111" s="21" t="str">
        <f t="shared" si="495"/>
        <v>February, 2017</v>
      </c>
      <c r="C2111" s="21" t="str">
        <f t="shared" si="496"/>
        <v>February, 2017´</v>
      </c>
      <c r="D2111" s="6" t="s">
        <v>32</v>
      </c>
      <c r="E2111" s="6" t="s">
        <v>2222</v>
      </c>
      <c r="F2111" s="6" t="s">
        <v>60</v>
      </c>
      <c r="G2111" s="6" t="s">
        <v>44</v>
      </c>
      <c r="H2111" s="6" t="s">
        <v>2225</v>
      </c>
      <c r="I2111" s="6" t="s">
        <v>2226</v>
      </c>
      <c r="J2111" s="12" t="s">
        <v>3223</v>
      </c>
      <c r="K2111" s="12" t="str">
        <f t="shared" si="493"/>
        <v>Ardent</v>
      </c>
      <c r="L2111" s="12" t="str">
        <f t="shared" si="494"/>
        <v>Fungicide</v>
      </c>
      <c r="M2111" s="7">
        <v>3360</v>
      </c>
      <c r="N2111" s="7">
        <v>3.36</v>
      </c>
      <c r="O2111" s="7">
        <v>52500</v>
      </c>
      <c r="P2111" s="15">
        <f t="shared" si="498"/>
        <v>15.625</v>
      </c>
      <c r="Q2111" s="7"/>
      <c r="R2111" s="7"/>
      <c r="S2111" s="7"/>
    </row>
    <row r="2112" spans="1:19" ht="22" customHeight="1" x14ac:dyDescent="0.3">
      <c r="A2112" s="2">
        <v>42780</v>
      </c>
      <c r="B2112" s="21" t="str">
        <f t="shared" si="495"/>
        <v>February, 2017</v>
      </c>
      <c r="C2112" s="21" t="str">
        <f t="shared" si="496"/>
        <v>February, 2017´</v>
      </c>
      <c r="D2112" s="3" t="s">
        <v>32</v>
      </c>
      <c r="E2112" s="3" t="s">
        <v>2227</v>
      </c>
      <c r="F2112" s="3" t="s">
        <v>60</v>
      </c>
      <c r="G2112" s="3" t="s">
        <v>44</v>
      </c>
      <c r="H2112" s="3" t="s">
        <v>1424</v>
      </c>
      <c r="I2112" s="3" t="s">
        <v>2230</v>
      </c>
      <c r="J2112" s="18" t="s">
        <v>3193</v>
      </c>
      <c r="K2112" s="12" t="str">
        <f t="shared" si="493"/>
        <v>Galil</v>
      </c>
      <c r="L2112" s="12" t="str">
        <f t="shared" si="494"/>
        <v>Insecticide</v>
      </c>
      <c r="M2112" s="4">
        <v>10060</v>
      </c>
      <c r="N2112" s="4">
        <v>10.06</v>
      </c>
      <c r="O2112" s="4">
        <v>218000</v>
      </c>
      <c r="P2112" s="15">
        <f t="shared" si="498"/>
        <v>21.669980119284293</v>
      </c>
      <c r="Q2112" s="10"/>
      <c r="R2112" s="10"/>
      <c r="S2112" s="10"/>
    </row>
    <row r="2113" spans="1:19" ht="22" customHeight="1" x14ac:dyDescent="0.3">
      <c r="A2113" s="5">
        <v>42780</v>
      </c>
      <c r="B2113" s="21" t="str">
        <f t="shared" si="495"/>
        <v>February, 2017</v>
      </c>
      <c r="C2113" s="21" t="str">
        <f t="shared" si="496"/>
        <v>February, 2017´</v>
      </c>
      <c r="D2113" s="6" t="s">
        <v>32</v>
      </c>
      <c r="E2113" s="6" t="s">
        <v>166</v>
      </c>
      <c r="F2113" s="6" t="s">
        <v>106</v>
      </c>
      <c r="G2113" s="6" t="s">
        <v>44</v>
      </c>
      <c r="H2113" s="6" t="s">
        <v>405</v>
      </c>
      <c r="I2113" s="6" t="s">
        <v>2231</v>
      </c>
      <c r="J2113" s="12" t="s">
        <v>3143</v>
      </c>
      <c r="K2113" s="12" t="str">
        <f t="shared" si="493"/>
        <v>Not Identified</v>
      </c>
      <c r="L2113" s="12" t="str">
        <f t="shared" si="494"/>
        <v>General Chemical</v>
      </c>
      <c r="M2113" s="7">
        <v>19080</v>
      </c>
      <c r="N2113" s="7">
        <v>19.079999999999998</v>
      </c>
      <c r="O2113" s="7">
        <v>26600</v>
      </c>
      <c r="P2113" s="15">
        <f t="shared" si="498"/>
        <v>1.3941299790356394</v>
      </c>
      <c r="Q2113" s="7"/>
      <c r="R2113" s="7"/>
      <c r="S2113" s="7"/>
    </row>
    <row r="2114" spans="1:19" ht="22" customHeight="1" x14ac:dyDescent="0.3">
      <c r="A2114" s="2">
        <v>42780</v>
      </c>
      <c r="B2114" s="21" t="str">
        <f t="shared" si="495"/>
        <v>February, 2017</v>
      </c>
      <c r="C2114" s="21" t="str">
        <f t="shared" si="496"/>
        <v>February, 2017´</v>
      </c>
      <c r="D2114" s="3" t="s">
        <v>32</v>
      </c>
      <c r="E2114" s="3" t="s">
        <v>305</v>
      </c>
      <c r="F2114" s="3" t="s">
        <v>310</v>
      </c>
      <c r="G2114" s="3" t="s">
        <v>44</v>
      </c>
      <c r="H2114" s="3" t="s">
        <v>140</v>
      </c>
      <c r="I2114" s="3" t="s">
        <v>2232</v>
      </c>
      <c r="J2114" s="12" t="str">
        <f t="shared" ref="J2114" si="509">IF(ISNUMBER(SEARCH("2,4 D",I2114)),"2,4-Dichlorophenoxyacetic acid",IF(ISNUMBER(SEARCH("ACIDO",I2114)),"2,4-Dichlorophenoxyacetic acid",IF(ISNUMBER(SEARCH("NAPHTHA",I2114)),"Aromatic Solvent Mixture",IF(ISNUMBER(SEARCH("DIMETHYLAMINE",I2114)),"Dimethylamine",IF(ISNUMBER(SEARCH("DIMETILAMINA",I2114)),"Dimethylamine",IF(ISNUMBER(SEARCH("JUMP",I2114)),"Diuron",IF(ISNUMBER(SEARCH("2-AMINO-2,3-DIMETHYL BUTYRAMIDE",I2114)),"Herbicide Amine Intermediate",IF(ISNUMBER(SEARCH("TEBUTHIURON",I2114)),"Tebuthiuron","FIXIT"))))))))</f>
        <v>Dimethylamine</v>
      </c>
      <c r="K2114" s="12" t="str">
        <f t="shared" ref="K2114:K2177" si="510">VLOOKUP(J2114,Q:S,2, FALSE)</f>
        <v>Not Identified</v>
      </c>
      <c r="L2114" s="12" t="str">
        <f t="shared" ref="L2114:L2177" si="511">VLOOKUP(K2114,R:T,2, FALSE)</f>
        <v>General Chemical</v>
      </c>
      <c r="M2114" s="4">
        <v>115040</v>
      </c>
      <c r="N2114" s="4">
        <v>115.04</v>
      </c>
      <c r="O2114" s="4">
        <v>92600</v>
      </c>
      <c r="P2114" s="15">
        <f t="shared" si="498"/>
        <v>0.80493741307371347</v>
      </c>
      <c r="Q2114" s="10"/>
      <c r="R2114" s="10"/>
      <c r="S2114" s="10"/>
    </row>
    <row r="2115" spans="1:19" ht="22" customHeight="1" x14ac:dyDescent="0.3">
      <c r="A2115" s="5">
        <v>42780</v>
      </c>
      <c r="B2115" s="21" t="str">
        <f t="shared" ref="B2115:B2178" si="512">TEXT(A2115,"MMMMMMM, YYYY")</f>
        <v>February, 2017</v>
      </c>
      <c r="C2115" s="21" t="str">
        <f t="shared" ref="C2115:C2178" si="513">B2115&amp;"´"</f>
        <v>February, 2017´</v>
      </c>
      <c r="D2115" s="6" t="s">
        <v>32</v>
      </c>
      <c r="E2115" s="6" t="s">
        <v>278</v>
      </c>
      <c r="F2115" s="6" t="s">
        <v>60</v>
      </c>
      <c r="G2115" s="6" t="s">
        <v>44</v>
      </c>
      <c r="H2115" s="6" t="s">
        <v>1804</v>
      </c>
      <c r="I2115" s="6" t="s">
        <v>2233</v>
      </c>
      <c r="J2115" s="12" t="s">
        <v>3164</v>
      </c>
      <c r="K2115" s="12" t="str">
        <f t="shared" si="510"/>
        <v>Not Identified</v>
      </c>
      <c r="L2115" s="12" t="str">
        <f t="shared" si="511"/>
        <v>General Chemical</v>
      </c>
      <c r="M2115" s="7">
        <v>20140</v>
      </c>
      <c r="N2115" s="7">
        <v>20.14</v>
      </c>
      <c r="O2115" s="7">
        <v>729000</v>
      </c>
      <c r="P2115" s="15">
        <f t="shared" ref="P2115:P2178" si="514">O2115/M2115</f>
        <v>36.196623634558094</v>
      </c>
      <c r="Q2115" s="7"/>
      <c r="R2115" s="7"/>
      <c r="S2115" s="7"/>
    </row>
    <row r="2116" spans="1:19" ht="22" customHeight="1" x14ac:dyDescent="0.3">
      <c r="A2116" s="2">
        <v>42780</v>
      </c>
      <c r="B2116" s="21" t="str">
        <f t="shared" si="512"/>
        <v>February, 2017</v>
      </c>
      <c r="C2116" s="21" t="str">
        <f t="shared" si="513"/>
        <v>February, 2017´</v>
      </c>
      <c r="D2116" s="3" t="s">
        <v>32</v>
      </c>
      <c r="E2116" s="3" t="s">
        <v>2227</v>
      </c>
      <c r="F2116" s="3" t="s">
        <v>60</v>
      </c>
      <c r="G2116" s="3" t="s">
        <v>44</v>
      </c>
      <c r="H2116" s="3" t="s">
        <v>1424</v>
      </c>
      <c r="I2116" s="3" t="s">
        <v>2234</v>
      </c>
      <c r="J2116" s="18" t="s">
        <v>3193</v>
      </c>
      <c r="K2116" s="12" t="str">
        <f t="shared" si="510"/>
        <v>Galil</v>
      </c>
      <c r="L2116" s="12" t="str">
        <f t="shared" si="511"/>
        <v>Insecticide</v>
      </c>
      <c r="M2116" s="4">
        <v>20120</v>
      </c>
      <c r="N2116" s="4">
        <v>20.12</v>
      </c>
      <c r="O2116" s="4">
        <v>436000</v>
      </c>
      <c r="P2116" s="15">
        <f t="shared" si="514"/>
        <v>21.669980119284293</v>
      </c>
      <c r="Q2116" s="10"/>
      <c r="R2116" s="10"/>
      <c r="S2116" s="10"/>
    </row>
    <row r="2117" spans="1:19" ht="22" customHeight="1" x14ac:dyDescent="0.3">
      <c r="A2117" s="5">
        <v>42777</v>
      </c>
      <c r="B2117" s="21" t="str">
        <f t="shared" si="512"/>
        <v>February, 2017</v>
      </c>
      <c r="C2117" s="21" t="str">
        <f t="shared" si="513"/>
        <v>February, 2017´</v>
      </c>
      <c r="D2117" s="6" t="s">
        <v>32</v>
      </c>
      <c r="E2117" s="6" t="s">
        <v>51</v>
      </c>
      <c r="F2117" s="6" t="s">
        <v>1966</v>
      </c>
      <c r="G2117" s="6" t="s">
        <v>44</v>
      </c>
      <c r="H2117" s="6" t="s">
        <v>57</v>
      </c>
      <c r="I2117" s="6" t="s">
        <v>1736</v>
      </c>
      <c r="J2117" s="12" t="str">
        <f t="shared" si="505"/>
        <v>Carbendazim</v>
      </c>
      <c r="K2117" s="12" t="str">
        <f t="shared" si="510"/>
        <v>Not Identified</v>
      </c>
      <c r="L2117" s="12" t="str">
        <f t="shared" si="511"/>
        <v>General Chemical</v>
      </c>
      <c r="M2117" s="7">
        <v>24120</v>
      </c>
      <c r="N2117" s="7">
        <v>24.12</v>
      </c>
      <c r="O2117" s="7">
        <v>1582000</v>
      </c>
      <c r="P2117" s="15">
        <f t="shared" si="514"/>
        <v>65.588723051409616</v>
      </c>
      <c r="Q2117" s="7"/>
      <c r="R2117" s="7"/>
      <c r="S2117" s="7"/>
    </row>
    <row r="2118" spans="1:19" ht="22" customHeight="1" x14ac:dyDescent="0.3">
      <c r="A2118" s="2">
        <v>42775</v>
      </c>
      <c r="B2118" s="21" t="str">
        <f t="shared" si="512"/>
        <v>February, 2017</v>
      </c>
      <c r="C2118" s="21" t="str">
        <f t="shared" si="513"/>
        <v>February, 2017´</v>
      </c>
      <c r="D2118" s="3" t="s">
        <v>84</v>
      </c>
      <c r="E2118" s="3" t="s">
        <v>65</v>
      </c>
      <c r="F2118" s="3" t="s">
        <v>67</v>
      </c>
      <c r="G2118" s="3" t="s">
        <v>44</v>
      </c>
      <c r="H2118" s="3" t="s">
        <v>73</v>
      </c>
      <c r="I2118" s="3" t="s">
        <v>2235</v>
      </c>
      <c r="J2118" s="12" t="str">
        <f t="shared" ref="J2118" si="515">IF(ISNUMBER(SEARCH("DMS",I2118)),"Dimethyl Sulfate",IF(ISNUMBER(SEARCH("2,4-XILIDIN",I2118)),"2,4-Xylidine",IF(ISNUMBER(SEARCH("GALIGAN",I2118)),"Oxyfluorfen",IF(ISNUMBER(SEARCH("DIMETHYLAMINE",I2118)),"Dimethylamine",IF(ISNUMBER(SEARCH("ORTHOFORMATE",I2118)),"Trimethyl orthoformate",IF(ISNUMBER(SEARCH("NOVALURON",I2118)),"Novaluron",IF(ISNUMBER(SEARCH("DIMETHYL SULPHATE",I2118)),"Dimethyl Sulphate",IF(ISNUMBER(SEARCH("ALTAPYNE",I2118)),"Acid Based Co-Emulsifier",IF(ISNUMBER(SEARCH("METHANESULFONYL",I2118)),"Methanesulfonyl chloride",IF(ISNUMBER(SEARCH("METHYL FORMATE",I2118)),"Methanoate",IF(ISNUMBER(SEARCH("FLUEN",I2118)),"Fluensulfone","FIX IT")))))))))))</f>
        <v>Oxyfluorfen</v>
      </c>
      <c r="K2118" s="12" t="str">
        <f t="shared" si="510"/>
        <v>Galigan 240 EC</v>
      </c>
      <c r="L2118" s="12" t="str">
        <f t="shared" si="511"/>
        <v>Herbicide</v>
      </c>
      <c r="M2118" s="4">
        <v>35236</v>
      </c>
      <c r="N2118" s="4">
        <v>35.24</v>
      </c>
      <c r="O2118" s="4">
        <v>326000</v>
      </c>
      <c r="P2118" s="15">
        <f t="shared" si="514"/>
        <v>9.2519014644113966</v>
      </c>
      <c r="Q2118" s="10"/>
      <c r="R2118" s="10"/>
      <c r="S2118" s="10"/>
    </row>
    <row r="2119" spans="1:19" ht="22" customHeight="1" x14ac:dyDescent="0.3">
      <c r="A2119" s="5">
        <v>42775</v>
      </c>
      <c r="B2119" s="21" t="str">
        <f t="shared" si="512"/>
        <v>February, 2017</v>
      </c>
      <c r="C2119" s="21" t="str">
        <f t="shared" si="513"/>
        <v>February, 2017´</v>
      </c>
      <c r="D2119" s="6" t="s">
        <v>32</v>
      </c>
      <c r="E2119" s="6" t="s">
        <v>77</v>
      </c>
      <c r="F2119" s="6" t="s">
        <v>67</v>
      </c>
      <c r="G2119" s="6" t="s">
        <v>44</v>
      </c>
      <c r="H2119" s="6" t="s">
        <v>231</v>
      </c>
      <c r="I2119" s="6" t="s">
        <v>2236</v>
      </c>
      <c r="J2119" s="12" t="s">
        <v>3229</v>
      </c>
      <c r="K2119" s="12" t="str">
        <f t="shared" si="510"/>
        <v>Sphinx</v>
      </c>
      <c r="L2119" s="12" t="str">
        <f t="shared" si="511"/>
        <v>Fungicide</v>
      </c>
      <c r="M2119" s="7">
        <v>11457</v>
      </c>
      <c r="N2119" s="7">
        <v>11.46</v>
      </c>
      <c r="O2119" s="7">
        <v>155000</v>
      </c>
      <c r="P2119" s="15">
        <f t="shared" si="514"/>
        <v>13.528846993104652</v>
      </c>
      <c r="Q2119" s="7"/>
      <c r="R2119" s="7"/>
      <c r="S2119" s="7"/>
    </row>
    <row r="2120" spans="1:19" ht="22" customHeight="1" x14ac:dyDescent="0.3">
      <c r="A2120" s="2">
        <v>42775</v>
      </c>
      <c r="B2120" s="21" t="str">
        <f t="shared" si="512"/>
        <v>February, 2017</v>
      </c>
      <c r="C2120" s="21" t="str">
        <f t="shared" si="513"/>
        <v>February, 2017´</v>
      </c>
      <c r="D2120" s="3" t="s">
        <v>84</v>
      </c>
      <c r="E2120" s="3" t="s">
        <v>77</v>
      </c>
      <c r="F2120" s="3" t="s">
        <v>67</v>
      </c>
      <c r="G2120" s="3" t="s">
        <v>44</v>
      </c>
      <c r="H2120" s="3" t="s">
        <v>643</v>
      </c>
      <c r="I2120" s="3" t="s">
        <v>2237</v>
      </c>
      <c r="J2120" s="18" t="s">
        <v>3193</v>
      </c>
      <c r="K2120" s="12" t="str">
        <f t="shared" si="510"/>
        <v>Galil</v>
      </c>
      <c r="L2120" s="12" t="str">
        <f t="shared" si="511"/>
        <v>Insecticide</v>
      </c>
      <c r="M2120" s="4">
        <v>144270</v>
      </c>
      <c r="N2120" s="4">
        <v>144.27000000000001</v>
      </c>
      <c r="O2120" s="4">
        <v>3556000</v>
      </c>
      <c r="P2120" s="15">
        <f t="shared" si="514"/>
        <v>24.648229015041242</v>
      </c>
      <c r="Q2120" s="10"/>
      <c r="R2120" s="10"/>
      <c r="S2120" s="10"/>
    </row>
    <row r="2121" spans="1:19" ht="22" customHeight="1" x14ac:dyDescent="0.3">
      <c r="A2121" s="5">
        <v>42774</v>
      </c>
      <c r="B2121" s="21" t="str">
        <f t="shared" si="512"/>
        <v>February, 2017</v>
      </c>
      <c r="C2121" s="21" t="str">
        <f t="shared" si="513"/>
        <v>February, 2017´</v>
      </c>
      <c r="D2121" s="6" t="s">
        <v>32</v>
      </c>
      <c r="E2121" s="6" t="s">
        <v>628</v>
      </c>
      <c r="F2121" s="6" t="s">
        <v>115</v>
      </c>
      <c r="G2121" s="6" t="s">
        <v>44</v>
      </c>
      <c r="H2121" s="6" t="s">
        <v>339</v>
      </c>
      <c r="I2121" s="6" t="s">
        <v>2238</v>
      </c>
      <c r="J2121" s="12" t="s">
        <v>3202</v>
      </c>
      <c r="K2121" s="12" t="str">
        <f t="shared" si="510"/>
        <v>Not Identified</v>
      </c>
      <c r="L2121" s="12" t="str">
        <f t="shared" si="511"/>
        <v>General Chemical</v>
      </c>
      <c r="M2121" s="7">
        <v>10580</v>
      </c>
      <c r="N2121" s="7">
        <v>10.58</v>
      </c>
      <c r="O2121" s="7">
        <v>31000</v>
      </c>
      <c r="P2121" s="15">
        <f t="shared" si="514"/>
        <v>2.9300567107750473</v>
      </c>
      <c r="Q2121" s="7"/>
      <c r="R2121" s="7"/>
      <c r="S2121" s="7"/>
    </row>
    <row r="2122" spans="1:19" ht="22" customHeight="1" x14ac:dyDescent="0.3">
      <c r="A2122" s="2">
        <v>42774</v>
      </c>
      <c r="B2122" s="21" t="str">
        <f t="shared" si="512"/>
        <v>February, 2017</v>
      </c>
      <c r="C2122" s="21" t="str">
        <f t="shared" si="513"/>
        <v>February, 2017´</v>
      </c>
      <c r="D2122" s="3" t="s">
        <v>32</v>
      </c>
      <c r="E2122" s="3" t="s">
        <v>507</v>
      </c>
      <c r="F2122" s="3" t="s">
        <v>106</v>
      </c>
      <c r="G2122" s="3" t="s">
        <v>44</v>
      </c>
      <c r="H2122" s="3" t="s">
        <v>1933</v>
      </c>
      <c r="I2122" s="3" t="s">
        <v>2239</v>
      </c>
      <c r="J2122" s="12" t="s">
        <v>3200</v>
      </c>
      <c r="K2122" s="12" t="str">
        <f t="shared" si="510"/>
        <v>Not Identified</v>
      </c>
      <c r="L2122" s="12" t="str">
        <f t="shared" si="511"/>
        <v>General Chemical</v>
      </c>
      <c r="M2122" s="4">
        <v>100720</v>
      </c>
      <c r="N2122" s="4">
        <v>100.72</v>
      </c>
      <c r="O2122" s="4">
        <v>228000</v>
      </c>
      <c r="P2122" s="15">
        <f t="shared" si="514"/>
        <v>2.2637013502779983</v>
      </c>
      <c r="Q2122" s="10"/>
      <c r="R2122" s="10"/>
      <c r="S2122" s="10"/>
    </row>
    <row r="2123" spans="1:19" ht="22" customHeight="1" x14ac:dyDescent="0.3">
      <c r="A2123" s="5">
        <v>42773</v>
      </c>
      <c r="B2123" s="21" t="str">
        <f t="shared" si="512"/>
        <v>February, 2017</v>
      </c>
      <c r="C2123" s="21" t="str">
        <f t="shared" si="513"/>
        <v>February, 2017´</v>
      </c>
      <c r="D2123" s="6" t="s">
        <v>32</v>
      </c>
      <c r="E2123" s="6" t="s">
        <v>278</v>
      </c>
      <c r="F2123" s="6" t="s">
        <v>60</v>
      </c>
      <c r="G2123" s="6" t="s">
        <v>44</v>
      </c>
      <c r="H2123" s="6" t="s">
        <v>1424</v>
      </c>
      <c r="I2123" s="6" t="s">
        <v>987</v>
      </c>
      <c r="J2123" s="12" t="s">
        <v>3188</v>
      </c>
      <c r="K2123" s="12" t="str">
        <f t="shared" si="510"/>
        <v>Not Identified</v>
      </c>
      <c r="L2123" s="12" t="str">
        <f t="shared" si="511"/>
        <v>General Chemical</v>
      </c>
      <c r="M2123" s="7">
        <v>21720</v>
      </c>
      <c r="N2123" s="7">
        <v>21.72</v>
      </c>
      <c r="O2123" s="7">
        <v>471000</v>
      </c>
      <c r="P2123" s="15">
        <f t="shared" si="514"/>
        <v>21.685082872928177</v>
      </c>
      <c r="Q2123" s="7"/>
      <c r="R2123" s="7"/>
      <c r="S2123" s="7"/>
    </row>
    <row r="2124" spans="1:19" ht="22" customHeight="1" x14ac:dyDescent="0.3">
      <c r="A2124" s="2">
        <v>42772</v>
      </c>
      <c r="B2124" s="21" t="str">
        <f t="shared" si="512"/>
        <v>February, 2017</v>
      </c>
      <c r="C2124" s="21" t="str">
        <f t="shared" si="513"/>
        <v>February, 2017´</v>
      </c>
      <c r="D2124" s="3" t="s">
        <v>584</v>
      </c>
      <c r="E2124" s="3" t="s">
        <v>77</v>
      </c>
      <c r="F2124" s="3" t="s">
        <v>67</v>
      </c>
      <c r="G2124" s="3" t="s">
        <v>44</v>
      </c>
      <c r="H2124" s="3" t="s">
        <v>643</v>
      </c>
      <c r="I2124" s="3" t="s">
        <v>2240</v>
      </c>
      <c r="J2124" s="18" t="s">
        <v>3193</v>
      </c>
      <c r="K2124" s="12" t="str">
        <f t="shared" si="510"/>
        <v>Galil</v>
      </c>
      <c r="L2124" s="12" t="str">
        <f t="shared" si="511"/>
        <v>Insecticide</v>
      </c>
      <c r="M2124" s="4">
        <v>40680</v>
      </c>
      <c r="N2124" s="4">
        <v>40.68</v>
      </c>
      <c r="O2124" s="4">
        <v>1003000</v>
      </c>
      <c r="P2124" s="15">
        <f t="shared" si="514"/>
        <v>24.655850540806291</v>
      </c>
      <c r="Q2124" s="10"/>
      <c r="R2124" s="10"/>
      <c r="S2124" s="10"/>
    </row>
    <row r="2125" spans="1:19" ht="22" customHeight="1" x14ac:dyDescent="0.3">
      <c r="A2125" s="5">
        <v>42772</v>
      </c>
      <c r="B2125" s="21" t="str">
        <f t="shared" si="512"/>
        <v>February, 2017</v>
      </c>
      <c r="C2125" s="21" t="str">
        <f t="shared" si="513"/>
        <v>February, 2017´</v>
      </c>
      <c r="D2125" s="6" t="s">
        <v>584</v>
      </c>
      <c r="E2125" s="6" t="s">
        <v>77</v>
      </c>
      <c r="F2125" s="6" t="s">
        <v>67</v>
      </c>
      <c r="G2125" s="6" t="s">
        <v>44</v>
      </c>
      <c r="H2125" s="6" t="s">
        <v>643</v>
      </c>
      <c r="I2125" s="6" t="s">
        <v>2241</v>
      </c>
      <c r="J2125" s="18" t="s">
        <v>3193</v>
      </c>
      <c r="K2125" s="12" t="str">
        <f t="shared" si="510"/>
        <v>Galil</v>
      </c>
      <c r="L2125" s="12" t="str">
        <f t="shared" si="511"/>
        <v>Insecticide</v>
      </c>
      <c r="M2125" s="7">
        <v>27120</v>
      </c>
      <c r="N2125" s="7">
        <v>27.12</v>
      </c>
      <c r="O2125" s="7">
        <v>668000</v>
      </c>
      <c r="P2125" s="15">
        <f t="shared" si="514"/>
        <v>24.631268436578171</v>
      </c>
      <c r="Q2125" s="7"/>
      <c r="R2125" s="7"/>
      <c r="S2125" s="7"/>
    </row>
    <row r="2126" spans="1:19" ht="22" customHeight="1" x14ac:dyDescent="0.3">
      <c r="A2126" s="2">
        <v>42772</v>
      </c>
      <c r="B2126" s="21" t="str">
        <f t="shared" si="512"/>
        <v>February, 2017</v>
      </c>
      <c r="C2126" s="21" t="str">
        <f t="shared" si="513"/>
        <v>February, 2017´</v>
      </c>
      <c r="D2126" s="3" t="s">
        <v>584</v>
      </c>
      <c r="E2126" s="3" t="s">
        <v>77</v>
      </c>
      <c r="F2126" s="3" t="s">
        <v>67</v>
      </c>
      <c r="G2126" s="3" t="s">
        <v>44</v>
      </c>
      <c r="H2126" s="3" t="s">
        <v>643</v>
      </c>
      <c r="I2126" s="3" t="s">
        <v>2242</v>
      </c>
      <c r="J2126" s="18" t="s">
        <v>3193</v>
      </c>
      <c r="K2126" s="12" t="str">
        <f t="shared" si="510"/>
        <v>Galil</v>
      </c>
      <c r="L2126" s="12" t="str">
        <f t="shared" si="511"/>
        <v>Insecticide</v>
      </c>
      <c r="M2126" s="4">
        <v>27120</v>
      </c>
      <c r="N2126" s="4">
        <v>27.12</v>
      </c>
      <c r="O2126" s="4">
        <v>668000</v>
      </c>
      <c r="P2126" s="15">
        <f t="shared" si="514"/>
        <v>24.631268436578171</v>
      </c>
      <c r="Q2126" s="10"/>
      <c r="R2126" s="10"/>
      <c r="S2126" s="10"/>
    </row>
    <row r="2127" spans="1:19" ht="22" customHeight="1" x14ac:dyDescent="0.3">
      <c r="A2127" s="5">
        <v>42769</v>
      </c>
      <c r="B2127" s="21" t="str">
        <f t="shared" si="512"/>
        <v>February, 2017</v>
      </c>
      <c r="C2127" s="21" t="str">
        <f t="shared" si="513"/>
        <v>February, 2017´</v>
      </c>
      <c r="D2127" s="6" t="s">
        <v>84</v>
      </c>
      <c r="E2127" s="6" t="s">
        <v>1271</v>
      </c>
      <c r="F2127" s="6" t="s">
        <v>60</v>
      </c>
      <c r="G2127" s="6" t="s">
        <v>44</v>
      </c>
      <c r="H2127" s="6" t="s">
        <v>748</v>
      </c>
      <c r="I2127" s="6" t="s">
        <v>2208</v>
      </c>
      <c r="J2127" s="12" t="s">
        <v>3161</v>
      </c>
      <c r="K2127" s="12" t="str">
        <f t="shared" si="510"/>
        <v>Not Identified</v>
      </c>
      <c r="L2127" s="12" t="str">
        <f t="shared" si="511"/>
        <v>General Chemical</v>
      </c>
      <c r="M2127" s="7">
        <v>16840</v>
      </c>
      <c r="N2127" s="7">
        <v>16.84</v>
      </c>
      <c r="O2127" s="7">
        <v>54800</v>
      </c>
      <c r="P2127" s="15">
        <f t="shared" si="514"/>
        <v>3.2541567695961997</v>
      </c>
      <c r="Q2127" s="7"/>
      <c r="R2127" s="7"/>
      <c r="S2127" s="7"/>
    </row>
    <row r="2128" spans="1:19" ht="22" customHeight="1" x14ac:dyDescent="0.3">
      <c r="A2128" s="2">
        <v>42768</v>
      </c>
      <c r="B2128" s="21" t="str">
        <f t="shared" si="512"/>
        <v>February, 2017</v>
      </c>
      <c r="C2128" s="21" t="str">
        <f t="shared" si="513"/>
        <v>February, 2017´</v>
      </c>
      <c r="D2128" s="3" t="s">
        <v>584</v>
      </c>
      <c r="E2128" s="3" t="s">
        <v>77</v>
      </c>
      <c r="F2128" s="3" t="s">
        <v>67</v>
      </c>
      <c r="G2128" s="3" t="s">
        <v>44</v>
      </c>
      <c r="H2128" s="3" t="s">
        <v>643</v>
      </c>
      <c r="I2128" s="3" t="s">
        <v>2243</v>
      </c>
      <c r="J2128" s="18" t="s">
        <v>3193</v>
      </c>
      <c r="K2128" s="12" t="str">
        <f t="shared" si="510"/>
        <v>Galil</v>
      </c>
      <c r="L2128" s="12" t="str">
        <f t="shared" si="511"/>
        <v>Insecticide</v>
      </c>
      <c r="M2128" s="4">
        <v>27120</v>
      </c>
      <c r="N2128" s="4">
        <v>27.12</v>
      </c>
      <c r="O2128" s="4">
        <v>668000</v>
      </c>
      <c r="P2128" s="15">
        <f t="shared" si="514"/>
        <v>24.631268436578171</v>
      </c>
      <c r="Q2128" s="10"/>
      <c r="R2128" s="10"/>
      <c r="S2128" s="10"/>
    </row>
    <row r="2129" spans="1:19" ht="22" customHeight="1" x14ac:dyDescent="0.3">
      <c r="A2129" s="5">
        <v>42768</v>
      </c>
      <c r="B2129" s="21" t="str">
        <f t="shared" si="512"/>
        <v>February, 2017</v>
      </c>
      <c r="C2129" s="21" t="str">
        <f t="shared" si="513"/>
        <v>February, 2017´</v>
      </c>
      <c r="D2129" s="6" t="s">
        <v>84</v>
      </c>
      <c r="E2129" s="6" t="s">
        <v>1271</v>
      </c>
      <c r="F2129" s="6" t="s">
        <v>60</v>
      </c>
      <c r="G2129" s="6" t="s">
        <v>44</v>
      </c>
      <c r="H2129" s="6" t="s">
        <v>748</v>
      </c>
      <c r="I2129" s="6" t="s">
        <v>2244</v>
      </c>
      <c r="J2129" s="12" t="s">
        <v>3161</v>
      </c>
      <c r="K2129" s="12" t="str">
        <f t="shared" si="510"/>
        <v>Not Identified</v>
      </c>
      <c r="L2129" s="12" t="str">
        <f t="shared" si="511"/>
        <v>General Chemical</v>
      </c>
      <c r="M2129" s="7">
        <v>33680</v>
      </c>
      <c r="N2129" s="7">
        <v>33.68</v>
      </c>
      <c r="O2129" s="7">
        <v>110000</v>
      </c>
      <c r="P2129" s="15">
        <f t="shared" si="514"/>
        <v>3.2660332541567696</v>
      </c>
      <c r="Q2129" s="7"/>
      <c r="R2129" s="7"/>
      <c r="S2129" s="7"/>
    </row>
    <row r="2130" spans="1:19" ht="22" customHeight="1" x14ac:dyDescent="0.3">
      <c r="A2130" s="2">
        <v>42768</v>
      </c>
      <c r="B2130" s="21" t="str">
        <f t="shared" si="512"/>
        <v>February, 2017</v>
      </c>
      <c r="C2130" s="21" t="str">
        <f t="shared" si="513"/>
        <v>February, 2017´</v>
      </c>
      <c r="D2130" s="3" t="s">
        <v>584</v>
      </c>
      <c r="E2130" s="3" t="s">
        <v>77</v>
      </c>
      <c r="F2130" s="3" t="s">
        <v>67</v>
      </c>
      <c r="G2130" s="3" t="s">
        <v>44</v>
      </c>
      <c r="H2130" s="3" t="s">
        <v>643</v>
      </c>
      <c r="I2130" s="3" t="s">
        <v>2245</v>
      </c>
      <c r="J2130" s="18" t="s">
        <v>3193</v>
      </c>
      <c r="K2130" s="12" t="str">
        <f t="shared" si="510"/>
        <v>Galil</v>
      </c>
      <c r="L2130" s="12" t="str">
        <f t="shared" si="511"/>
        <v>Insecticide</v>
      </c>
      <c r="M2130" s="4">
        <v>54240</v>
      </c>
      <c r="N2130" s="4">
        <v>54.24</v>
      </c>
      <c r="O2130" s="4">
        <v>1337000</v>
      </c>
      <c r="P2130" s="15">
        <f t="shared" si="514"/>
        <v>24.649705014749262</v>
      </c>
      <c r="Q2130" s="10"/>
      <c r="R2130" s="10"/>
      <c r="S2130" s="10"/>
    </row>
    <row r="2131" spans="1:19" ht="22" customHeight="1" x14ac:dyDescent="0.3">
      <c r="A2131" s="5">
        <v>42767</v>
      </c>
      <c r="B2131" s="21" t="str">
        <f t="shared" si="512"/>
        <v>February, 2017</v>
      </c>
      <c r="C2131" s="21" t="str">
        <f t="shared" si="513"/>
        <v>February, 2017´</v>
      </c>
      <c r="D2131" s="6" t="s">
        <v>32</v>
      </c>
      <c r="E2131" s="6" t="s">
        <v>2167</v>
      </c>
      <c r="F2131" s="6" t="s">
        <v>1714</v>
      </c>
      <c r="G2131" s="6" t="s">
        <v>44</v>
      </c>
      <c r="H2131" s="6" t="s">
        <v>339</v>
      </c>
      <c r="I2131" s="6" t="s">
        <v>2246</v>
      </c>
      <c r="J2131" s="12" t="s">
        <v>3202</v>
      </c>
      <c r="K2131" s="12" t="str">
        <f t="shared" si="510"/>
        <v>Not Identified</v>
      </c>
      <c r="L2131" s="12" t="str">
        <f t="shared" si="511"/>
        <v>General Chemical</v>
      </c>
      <c r="M2131" s="7">
        <v>59640</v>
      </c>
      <c r="N2131" s="7">
        <v>59.64</v>
      </c>
      <c r="O2131" s="7">
        <v>175000</v>
      </c>
      <c r="P2131" s="15">
        <f t="shared" si="514"/>
        <v>2.9342723004694835</v>
      </c>
      <c r="Q2131" s="7"/>
      <c r="R2131" s="7"/>
      <c r="S2131" s="7"/>
    </row>
    <row r="2132" spans="1:19" ht="22" customHeight="1" x14ac:dyDescent="0.3">
      <c r="A2132" s="2">
        <v>42767</v>
      </c>
      <c r="B2132" s="21" t="str">
        <f t="shared" si="512"/>
        <v>February, 2017</v>
      </c>
      <c r="C2132" s="21" t="str">
        <f t="shared" si="513"/>
        <v>February, 2017´</v>
      </c>
      <c r="D2132" s="3" t="s">
        <v>32</v>
      </c>
      <c r="E2132" s="3" t="s">
        <v>77</v>
      </c>
      <c r="F2132" s="3" t="s">
        <v>67</v>
      </c>
      <c r="G2132" s="3" t="s">
        <v>44</v>
      </c>
      <c r="H2132" s="3" t="s">
        <v>231</v>
      </c>
      <c r="I2132" s="19" t="s">
        <v>2247</v>
      </c>
      <c r="J2132" s="12" t="s">
        <v>3176</v>
      </c>
      <c r="K2132" s="12" t="str">
        <f t="shared" si="510"/>
        <v>Magnate 500 EC</v>
      </c>
      <c r="L2132" s="12" t="str">
        <f t="shared" si="511"/>
        <v>Fungicide</v>
      </c>
      <c r="M2132" s="4">
        <v>2926</v>
      </c>
      <c r="N2132" s="4">
        <v>2.93</v>
      </c>
      <c r="O2132" s="4">
        <v>39600</v>
      </c>
      <c r="P2132" s="15">
        <f t="shared" si="514"/>
        <v>13.533834586466165</v>
      </c>
      <c r="Q2132" s="10"/>
      <c r="R2132" s="10"/>
      <c r="S2132" s="10"/>
    </row>
    <row r="2133" spans="1:19" ht="22" customHeight="1" x14ac:dyDescent="0.3">
      <c r="A2133" s="5">
        <v>42766</v>
      </c>
      <c r="B2133" s="21" t="str">
        <f t="shared" si="512"/>
        <v>January, 2017</v>
      </c>
      <c r="C2133" s="21" t="str">
        <f t="shared" si="513"/>
        <v>January, 2017´</v>
      </c>
      <c r="D2133" s="6" t="s">
        <v>32</v>
      </c>
      <c r="E2133" s="6" t="s">
        <v>305</v>
      </c>
      <c r="F2133" s="6" t="s">
        <v>310</v>
      </c>
      <c r="G2133" s="6" t="s">
        <v>44</v>
      </c>
      <c r="H2133" s="6" t="s">
        <v>140</v>
      </c>
      <c r="I2133" s="6" t="s">
        <v>2066</v>
      </c>
      <c r="J2133" s="12" t="str">
        <f t="shared" ref="J2133" si="516">IF(ISNUMBER(SEARCH("2,4 D",I2133)),"2,4-Dichlorophenoxyacetic acid",IF(ISNUMBER(SEARCH("ACIDO",I2133)),"2,4-Dichlorophenoxyacetic acid",IF(ISNUMBER(SEARCH("NAPHTHA",I2133)),"Aromatic Solvent Mixture",IF(ISNUMBER(SEARCH("DIMETHYLAMINE",I2133)),"Dimethylamine",IF(ISNUMBER(SEARCH("DIMETILAMINA",I2133)),"Dimethylamine",IF(ISNUMBER(SEARCH("JUMP",I2133)),"Diuron",IF(ISNUMBER(SEARCH("2-AMINO-2,3-DIMETHYL BUTYRAMIDE",I2133)),"Herbicide Amine Intermediate",IF(ISNUMBER(SEARCH("TEBUTHIURON",I2133)),"Tebuthiuron","FIXIT"))))))))</f>
        <v>Dimethylamine</v>
      </c>
      <c r="K2133" s="12" t="str">
        <f t="shared" si="510"/>
        <v>Not Identified</v>
      </c>
      <c r="L2133" s="12" t="str">
        <f t="shared" si="511"/>
        <v>General Chemical</v>
      </c>
      <c r="M2133" s="7">
        <v>95910</v>
      </c>
      <c r="N2133" s="7">
        <v>95.91</v>
      </c>
      <c r="O2133" s="7">
        <v>77200</v>
      </c>
      <c r="P2133" s="15">
        <f t="shared" si="514"/>
        <v>0.80492128036701072</v>
      </c>
      <c r="Q2133" s="7"/>
      <c r="R2133" s="7"/>
      <c r="S2133" s="7"/>
    </row>
    <row r="2134" spans="1:19" ht="22" customHeight="1" x14ac:dyDescent="0.3">
      <c r="A2134" s="2">
        <v>42763</v>
      </c>
      <c r="B2134" s="21" t="str">
        <f t="shared" si="512"/>
        <v>January, 2017</v>
      </c>
      <c r="C2134" s="21" t="str">
        <f t="shared" si="513"/>
        <v>January, 2017´</v>
      </c>
      <c r="D2134" s="3" t="s">
        <v>84</v>
      </c>
      <c r="E2134" s="3" t="s">
        <v>1271</v>
      </c>
      <c r="F2134" s="3" t="s">
        <v>60</v>
      </c>
      <c r="G2134" s="3" t="s">
        <v>44</v>
      </c>
      <c r="H2134" s="3" t="s">
        <v>748</v>
      </c>
      <c r="I2134" s="3" t="s">
        <v>2248</v>
      </c>
      <c r="J2134" s="12" t="s">
        <v>3161</v>
      </c>
      <c r="K2134" s="12" t="str">
        <f t="shared" si="510"/>
        <v>Not Identified</v>
      </c>
      <c r="L2134" s="12" t="str">
        <f t="shared" si="511"/>
        <v>General Chemical</v>
      </c>
      <c r="M2134" s="4">
        <v>16840</v>
      </c>
      <c r="N2134" s="4">
        <v>16.84</v>
      </c>
      <c r="O2134" s="4">
        <v>60000</v>
      </c>
      <c r="P2134" s="15">
        <f t="shared" si="514"/>
        <v>3.5629453681710213</v>
      </c>
      <c r="Q2134" s="10"/>
      <c r="R2134" s="10"/>
      <c r="S2134" s="10"/>
    </row>
    <row r="2135" spans="1:19" ht="22" customHeight="1" x14ac:dyDescent="0.3">
      <c r="A2135" s="5">
        <v>42761</v>
      </c>
      <c r="B2135" s="21" t="str">
        <f t="shared" si="512"/>
        <v>January, 2017</v>
      </c>
      <c r="C2135" s="21" t="str">
        <f t="shared" si="513"/>
        <v>January, 2017´</v>
      </c>
      <c r="D2135" s="6" t="s">
        <v>32</v>
      </c>
      <c r="E2135" s="6" t="s">
        <v>65</v>
      </c>
      <c r="F2135" s="6" t="s">
        <v>67</v>
      </c>
      <c r="G2135" s="6" t="s">
        <v>44</v>
      </c>
      <c r="H2135" s="6" t="s">
        <v>71</v>
      </c>
      <c r="I2135" s="6" t="s">
        <v>2249</v>
      </c>
      <c r="J2135" s="12" t="str">
        <f t="shared" ref="J2135:J2193" si="517">IF(ISNUMBER(SEARCH("CARBENDAZIM",I2135)),"Carbendazim",IF(ISNUMBER(SEARCH("4-D",I2135)),"2,4-Dichlorophenoxyacetic acid",IF(ISNUMBER(SEARCH("RIDOVER",I2135)),"Glyphosate",IF(ISNUMBER(SEARCH("POQUER",I2135)),"Clethodim",IF(ISNUMBER(SEARCH("LITER",I2135)),"Imidacloprid",IF(ISNUMBER(SEARCH("PYRINEX",I2135)),"Chlorpyrifos",IF(ISNUMBER(SEARCH("ORBIT",I2135)),"Omethoate",IF(ISNUMBER(SEARCH("HEXARON",I2135)),"Diuron",IF(ISNUMBER(SEARCH("ISOPROPYLAMINE",I2135)),"Isopropylamine",IF(ISNUMBER(SEARCH("GLYPHOSATE",I2135)),"Glyphosate",IF(ISNUMBER(SEARCH("MANCOZEB",I2135)),"Mancozeb Indofil",IF(ISNUMBER(SEARCH("PARAQUAT",I2135)),"Paraquat",IF(ISNUMBER(SEARCH("CAROMAX",I2135)),"Aromatic Solvent Mixture",IF(ISNUMBER(SEARCH("BUTIRON",I2135)),"Tebuthiuron",IF(ISNUMBER(SEARCH("VORAZ",I2135)),"Methomyl",IF(ISNUMBER(SEARCH("IMIDACLOPRID",I2135)),"Imidacloprid",IF(ISNUMBER(SEARCH("2 4 D",I2135)),"2,4-Dichlorophenoxyacetic acid",IF(ISNUMBER(SEARCH("IMIDACL",I2135)),"Imidacloprid",IF(ISNUMBER(SEARCH("DIUREX",I2135)),"Diuron",IF(ISNUMBER(SEARCH("RAPEL",I2135)),"Acephate","fix it"))))))))))))))))))))</f>
        <v>Diuron</v>
      </c>
      <c r="K2135" s="12" t="str">
        <f t="shared" si="510"/>
        <v>Jump</v>
      </c>
      <c r="L2135" s="12" t="str">
        <f t="shared" si="511"/>
        <v>Herbicide</v>
      </c>
      <c r="M2135" s="7">
        <v>23840</v>
      </c>
      <c r="N2135" s="7">
        <v>23.84</v>
      </c>
      <c r="O2135" s="7">
        <v>220000</v>
      </c>
      <c r="P2135" s="15">
        <f t="shared" si="514"/>
        <v>9.2281879194630871</v>
      </c>
      <c r="Q2135" s="7"/>
      <c r="R2135" s="7"/>
      <c r="S2135" s="7"/>
    </row>
    <row r="2136" spans="1:19" ht="22" customHeight="1" x14ac:dyDescent="0.3">
      <c r="A2136" s="2">
        <v>42760</v>
      </c>
      <c r="B2136" s="21" t="str">
        <f t="shared" si="512"/>
        <v>January, 2017</v>
      </c>
      <c r="C2136" s="21" t="str">
        <f t="shared" si="513"/>
        <v>January, 2017´</v>
      </c>
      <c r="D2136" s="3" t="s">
        <v>84</v>
      </c>
      <c r="E2136" s="3" t="s">
        <v>127</v>
      </c>
      <c r="F2136" s="3" t="s">
        <v>106</v>
      </c>
      <c r="G2136" s="3" t="s">
        <v>44</v>
      </c>
      <c r="H2136" s="3" t="s">
        <v>129</v>
      </c>
      <c r="I2136" s="3" t="s">
        <v>2250</v>
      </c>
      <c r="J2136" s="12" t="str">
        <f>IF(ISNUMBER(SEARCH("DMS",I2136)),"Dimethyl Sulfate",IF(ISNUMBER(SEARCH("2,4-XILIDIN",I2136)),"2,4-Xylidine",IF(ISNUMBER(SEARCH("GALIGAN",I2136)),"Oxyfluorfen",IF(ISNUMBER(SEARCH("DIMETHYLAMINE",I2136)),"Dimethylamine",IF(ISNUMBER(SEARCH("ORTHOFORMATE",I2136)),"Trimethyl orthoformate",IF(ISNUMBER(SEARCH("NOVALURON",I2136)),"Novaluron",IF(ISNUMBER(SEARCH("DIMETHYL SULPHATE",I2136)),"Dimethyl Sulphate",IF(ISNUMBER(SEARCH("ALTAPYNE",I2136)),"Acid Based Co-Emulsifier",IF(ISNUMBER(SEARCH("METHANESULFONYL",I2136)),"Methanesulfonyl chloride",IF(ISNUMBER(SEARCH("METHYL FORMATE",I2136)),"Methanoate",IF(ISNUMBER(SEARCH("FLUEN",I2136)),"Fluensulfone","FIX IT")))))))))))</f>
        <v>2,4-Xylidine</v>
      </c>
      <c r="K2136" s="12" t="str">
        <f t="shared" si="510"/>
        <v>Not Identified</v>
      </c>
      <c r="L2136" s="12" t="str">
        <f t="shared" si="511"/>
        <v>General Chemical</v>
      </c>
      <c r="M2136" s="4">
        <v>35072</v>
      </c>
      <c r="N2136" s="4">
        <v>35.07</v>
      </c>
      <c r="O2136" s="4">
        <v>231000</v>
      </c>
      <c r="P2136" s="15">
        <f t="shared" si="514"/>
        <v>6.586450729927007</v>
      </c>
      <c r="Q2136" s="7"/>
      <c r="R2136" s="7"/>
      <c r="S2136" s="7"/>
    </row>
    <row r="2137" spans="1:19" ht="22" customHeight="1" x14ac:dyDescent="0.3">
      <c r="A2137" s="5">
        <v>42760</v>
      </c>
      <c r="B2137" s="21" t="str">
        <f t="shared" si="512"/>
        <v>January, 2017</v>
      </c>
      <c r="C2137" s="21" t="str">
        <f t="shared" si="513"/>
        <v>January, 2017´</v>
      </c>
      <c r="D2137" s="6" t="s">
        <v>32</v>
      </c>
      <c r="E2137" s="6" t="s">
        <v>305</v>
      </c>
      <c r="F2137" s="6" t="s">
        <v>310</v>
      </c>
      <c r="G2137" s="6" t="s">
        <v>44</v>
      </c>
      <c r="H2137" s="6" t="s">
        <v>140</v>
      </c>
      <c r="I2137" s="6" t="s">
        <v>2251</v>
      </c>
      <c r="J2137" s="12" t="str">
        <f t="shared" ref="J2137" si="518">IF(ISNUMBER(SEARCH("2,4 D",I2137)),"2,4-Dichlorophenoxyacetic acid",IF(ISNUMBER(SEARCH("ACIDO",I2137)),"2,4-Dichlorophenoxyacetic acid",IF(ISNUMBER(SEARCH("NAPHTHA",I2137)),"Aromatic Solvent Mixture",IF(ISNUMBER(SEARCH("DIMETHYLAMINE",I2137)),"Dimethylamine",IF(ISNUMBER(SEARCH("DIMETILAMINA",I2137)),"Dimethylamine",IF(ISNUMBER(SEARCH("JUMP",I2137)),"Diuron",IF(ISNUMBER(SEARCH("2-AMINO-2,3-DIMETHYL BUTYRAMIDE",I2137)),"Herbicide Amine Intermediate",IF(ISNUMBER(SEARCH("TEBUTHIURON",I2137)),"Tebuthiuron","FIXIT"))))))))</f>
        <v>Dimethylamine</v>
      </c>
      <c r="K2137" s="12" t="str">
        <f t="shared" si="510"/>
        <v>Not Identified</v>
      </c>
      <c r="L2137" s="12" t="str">
        <f t="shared" si="511"/>
        <v>General Chemical</v>
      </c>
      <c r="M2137" s="7">
        <v>57470</v>
      </c>
      <c r="N2137" s="7">
        <v>57.47</v>
      </c>
      <c r="O2137" s="7">
        <v>46300</v>
      </c>
      <c r="P2137" s="15">
        <f t="shared" si="514"/>
        <v>0.80563772402992861</v>
      </c>
      <c r="Q2137" s="10"/>
      <c r="R2137" s="10"/>
      <c r="S2137" s="10"/>
    </row>
    <row r="2138" spans="1:19" ht="22" customHeight="1" x14ac:dyDescent="0.3">
      <c r="A2138" s="2">
        <v>42757</v>
      </c>
      <c r="B2138" s="21" t="str">
        <f t="shared" si="512"/>
        <v>January, 2017</v>
      </c>
      <c r="C2138" s="21" t="str">
        <f t="shared" si="513"/>
        <v>January, 2017´</v>
      </c>
      <c r="D2138" s="3" t="s">
        <v>32</v>
      </c>
      <c r="E2138" s="3" t="s">
        <v>35</v>
      </c>
      <c r="F2138" s="3" t="s">
        <v>40</v>
      </c>
      <c r="G2138" s="3" t="s">
        <v>44</v>
      </c>
      <c r="H2138" s="3" t="s">
        <v>47</v>
      </c>
      <c r="I2138" s="3" t="s">
        <v>2252</v>
      </c>
      <c r="J2138" s="12" t="str">
        <f t="shared" ref="J2138" si="519">IF(ISNUMBER(SEARCH("2,4 D",I2136)),"2,4-Dichlorophenoxyacetic acid",IF(ISNUMBER(SEARCH("ACIDO",I2136)),"2,4-Dichlorophenoxyacetic acid",IF(ISNUMBER(SEARCH("NAPHTHA",I2136)),"Aromatic Solvent Mixture",IF(ISNUMBER(SEARCH("DIMETHYLAMINE",I2136)),"Dimethylamine",IF(ISNUMBER(SEARCH("DIMETILAMINA",I2136)),"Dimethylamine",IF(ISNUMBER(SEARCH("JUMP",I2136)),"Diuron",IF(ISNUMBER(SEARCH(" 2-AMINO-2,3-DIMETHYL BUTYRAMIDE",I2136)),"Herbicide Amine Intermediate",IF(ISNUMBER(SEARCH("TEBUTHIURON",I2136)),"Tebuthiuron",IF(ISNUMBER(SEARCH("DMS",I2136)),"Dimethyl Sulfate",IF(ISNUMBER(SEARCH("2,4-XILIDIN",I2136)),"2,4-Xylidine","FIX IT"))))))))))</f>
        <v>2,4-Xylidine</v>
      </c>
      <c r="K2138" s="12" t="str">
        <f t="shared" si="510"/>
        <v>Not Identified</v>
      </c>
      <c r="L2138" s="12" t="str">
        <f t="shared" si="511"/>
        <v>General Chemical</v>
      </c>
      <c r="M2138" s="4">
        <v>223020</v>
      </c>
      <c r="N2138" s="4">
        <v>223.02</v>
      </c>
      <c r="O2138" s="3" t="s">
        <v>49</v>
      </c>
      <c r="P2138" s="15" t="e">
        <f t="shared" si="514"/>
        <v>#VALUE!</v>
      </c>
      <c r="Q2138" s="7"/>
      <c r="R2138" s="7"/>
      <c r="S2138" s="7"/>
    </row>
    <row r="2139" spans="1:19" ht="22" customHeight="1" x14ac:dyDescent="0.3">
      <c r="A2139" s="5">
        <v>42757</v>
      </c>
      <c r="B2139" s="21" t="str">
        <f t="shared" si="512"/>
        <v>January, 2017</v>
      </c>
      <c r="C2139" s="21" t="str">
        <f t="shared" si="513"/>
        <v>January, 2017´</v>
      </c>
      <c r="D2139" s="6" t="s">
        <v>32</v>
      </c>
      <c r="E2139" s="6" t="s">
        <v>183</v>
      </c>
      <c r="F2139" s="6" t="s">
        <v>186</v>
      </c>
      <c r="G2139" s="6" t="s">
        <v>44</v>
      </c>
      <c r="H2139" s="6" t="s">
        <v>289</v>
      </c>
      <c r="I2139" s="6" t="s">
        <v>2253</v>
      </c>
      <c r="J2139" s="12" t="str">
        <f t="shared" si="517"/>
        <v>Isopropylamine</v>
      </c>
      <c r="K2139" s="12" t="str">
        <f t="shared" si="510"/>
        <v>Not Identified</v>
      </c>
      <c r="L2139" s="12" t="str">
        <f t="shared" si="511"/>
        <v>General Chemical</v>
      </c>
      <c r="M2139" s="7">
        <v>29720</v>
      </c>
      <c r="N2139" s="7">
        <v>29.72</v>
      </c>
      <c r="O2139" s="7">
        <v>434000</v>
      </c>
      <c r="P2139" s="15">
        <f t="shared" si="514"/>
        <v>14.602960969044414</v>
      </c>
      <c r="Q2139" s="10"/>
      <c r="R2139" s="10"/>
      <c r="S2139" s="10"/>
    </row>
    <row r="2140" spans="1:19" ht="22" customHeight="1" x14ac:dyDescent="0.3">
      <c r="A2140" s="2">
        <v>42755</v>
      </c>
      <c r="B2140" s="21" t="str">
        <f t="shared" si="512"/>
        <v>January, 2017</v>
      </c>
      <c r="C2140" s="21" t="str">
        <f t="shared" si="513"/>
        <v>January, 2017´</v>
      </c>
      <c r="D2140" s="3" t="s">
        <v>84</v>
      </c>
      <c r="E2140" s="3" t="s">
        <v>1271</v>
      </c>
      <c r="F2140" s="3" t="s">
        <v>60</v>
      </c>
      <c r="G2140" s="3" t="s">
        <v>44</v>
      </c>
      <c r="H2140" s="3" t="s">
        <v>748</v>
      </c>
      <c r="I2140" s="3" t="s">
        <v>2254</v>
      </c>
      <c r="J2140" s="12" t="str">
        <f>IF(ISNUMBER(SEARCH("2,4 D",I2138)),"2,4-Dichlorophenoxyacetic acid",IF(ISNUMBER(SEARCH("ACIDO",I2138)),"2,4-Dichlorophenoxyacetic acid",IF(ISNUMBER(SEARCH("NAPHTHA",I2138)),"Aromatic Solvent Mixture",IF(ISNUMBER(SEARCH("DIMETHYLAMINE",I2138)),"Dimethylamine",IF(ISNUMBER(SEARCH("DIMETILAMINA",I2138)),"Dimethylamine",IF(ISNUMBER(SEARCH("JUMP",I2138)),"Diuron",IF(ISNUMBER(SEARCH(" 2-AMINO-2,3-DIMETHYL BUTYRAMIDE",I2138)),"Herbicide Amine Intermediate",IF(ISNUMBER(SEARCH("TEBUTHIURON",I2138)),"Tebuthiuron",IF(ISNUMBER(SEARCH("DMS",I2138)),"Dimethyl Sulfate",IF(ISNUMBER(SEARCH("2,4-XILIDIN",I2138)),"2,4-Xylidine","FIX IT"))))))))))</f>
        <v>2,4-Dichlorophenoxyacetic acid</v>
      </c>
      <c r="K2140" s="12" t="str">
        <f t="shared" si="510"/>
        <v>2,4-D Main</v>
      </c>
      <c r="L2140" s="12" t="str">
        <f t="shared" si="511"/>
        <v>Herbicide</v>
      </c>
      <c r="M2140" s="4">
        <v>16840</v>
      </c>
      <c r="N2140" s="4">
        <v>16.84</v>
      </c>
      <c r="O2140" s="4">
        <v>60000</v>
      </c>
      <c r="P2140" s="15">
        <f t="shared" si="514"/>
        <v>3.5629453681710213</v>
      </c>
      <c r="Q2140" s="7"/>
      <c r="R2140" s="7"/>
      <c r="S2140" s="7"/>
    </row>
    <row r="2141" spans="1:19" ht="22" customHeight="1" x14ac:dyDescent="0.3">
      <c r="A2141" s="5">
        <v>42754</v>
      </c>
      <c r="B2141" s="21" t="str">
        <f t="shared" si="512"/>
        <v>January, 2017</v>
      </c>
      <c r="C2141" s="21" t="str">
        <f t="shared" si="513"/>
        <v>January, 2017´</v>
      </c>
      <c r="D2141" s="6" t="s">
        <v>32</v>
      </c>
      <c r="E2141" s="6" t="s">
        <v>65</v>
      </c>
      <c r="F2141" s="6" t="s">
        <v>67</v>
      </c>
      <c r="G2141" s="6" t="s">
        <v>44</v>
      </c>
      <c r="H2141" s="6" t="s">
        <v>71</v>
      </c>
      <c r="I2141" s="6" t="s">
        <v>948</v>
      </c>
      <c r="J2141" s="12" t="str">
        <f t="shared" si="517"/>
        <v>Diuron</v>
      </c>
      <c r="K2141" s="12" t="str">
        <f t="shared" si="510"/>
        <v>Jump</v>
      </c>
      <c r="L2141" s="12" t="str">
        <f t="shared" si="511"/>
        <v>Herbicide</v>
      </c>
      <c r="M2141" s="7">
        <v>47680</v>
      </c>
      <c r="N2141" s="7">
        <v>47.68</v>
      </c>
      <c r="O2141" s="7">
        <v>441000</v>
      </c>
      <c r="P2141" s="15">
        <f t="shared" si="514"/>
        <v>9.249161073825503</v>
      </c>
      <c r="Q2141" s="10"/>
      <c r="R2141" s="10"/>
      <c r="S2141" s="10"/>
    </row>
    <row r="2142" spans="1:19" ht="22" customHeight="1" x14ac:dyDescent="0.3">
      <c r="A2142" s="2">
        <v>42754</v>
      </c>
      <c r="B2142" s="21" t="str">
        <f t="shared" si="512"/>
        <v>January, 2017</v>
      </c>
      <c r="C2142" s="21" t="str">
        <f t="shared" si="513"/>
        <v>January, 2017´</v>
      </c>
      <c r="D2142" s="3" t="s">
        <v>84</v>
      </c>
      <c r="E2142" s="3" t="s">
        <v>77</v>
      </c>
      <c r="F2142" s="3" t="s">
        <v>67</v>
      </c>
      <c r="G2142" s="3" t="s">
        <v>44</v>
      </c>
      <c r="H2142" s="3" t="s">
        <v>669</v>
      </c>
      <c r="I2142" s="3" t="s">
        <v>2255</v>
      </c>
      <c r="J2142" s="18" t="s">
        <v>3193</v>
      </c>
      <c r="K2142" s="12" t="str">
        <f t="shared" si="510"/>
        <v>Galil</v>
      </c>
      <c r="L2142" s="12" t="str">
        <f t="shared" si="511"/>
        <v>Insecticide</v>
      </c>
      <c r="M2142" s="4">
        <v>51525</v>
      </c>
      <c r="N2142" s="4">
        <v>51.53</v>
      </c>
      <c r="O2142" s="4">
        <v>572000</v>
      </c>
      <c r="P2142" s="15">
        <f t="shared" si="514"/>
        <v>11.101407083939835</v>
      </c>
      <c r="Q2142" s="7"/>
      <c r="R2142" s="7"/>
      <c r="S2142" s="7"/>
    </row>
    <row r="2143" spans="1:19" ht="22" customHeight="1" x14ac:dyDescent="0.3">
      <c r="A2143" s="5">
        <v>42753</v>
      </c>
      <c r="B2143" s="21" t="str">
        <f t="shared" si="512"/>
        <v>January, 2017</v>
      </c>
      <c r="C2143" s="21" t="str">
        <f t="shared" si="513"/>
        <v>January, 2017´</v>
      </c>
      <c r="D2143" s="6" t="s">
        <v>84</v>
      </c>
      <c r="E2143" s="6" t="s">
        <v>1271</v>
      </c>
      <c r="F2143" s="6" t="s">
        <v>60</v>
      </c>
      <c r="G2143" s="6" t="s">
        <v>44</v>
      </c>
      <c r="H2143" s="6" t="s">
        <v>748</v>
      </c>
      <c r="I2143" s="6" t="s">
        <v>2256</v>
      </c>
      <c r="J2143" s="12" t="s">
        <v>3161</v>
      </c>
      <c r="K2143" s="12" t="str">
        <f t="shared" si="510"/>
        <v>Not Identified</v>
      </c>
      <c r="L2143" s="12" t="str">
        <f t="shared" si="511"/>
        <v>General Chemical</v>
      </c>
      <c r="M2143" s="7">
        <v>16840</v>
      </c>
      <c r="N2143" s="7">
        <v>16.84</v>
      </c>
      <c r="O2143" s="7">
        <v>60000</v>
      </c>
      <c r="P2143" s="15">
        <f t="shared" si="514"/>
        <v>3.5629453681710213</v>
      </c>
      <c r="Q2143" s="10"/>
      <c r="R2143" s="10"/>
      <c r="S2143" s="10"/>
    </row>
    <row r="2144" spans="1:19" ht="22" customHeight="1" x14ac:dyDescent="0.3">
      <c r="A2144" s="2">
        <v>42753</v>
      </c>
      <c r="B2144" s="21" t="str">
        <f t="shared" si="512"/>
        <v>January, 2017</v>
      </c>
      <c r="C2144" s="21" t="str">
        <f t="shared" si="513"/>
        <v>January, 2017´</v>
      </c>
      <c r="D2144" s="3" t="s">
        <v>84</v>
      </c>
      <c r="E2144" s="3" t="s">
        <v>1624</v>
      </c>
      <c r="F2144" s="3" t="s">
        <v>60</v>
      </c>
      <c r="G2144" s="3" t="s">
        <v>44</v>
      </c>
      <c r="H2144" s="3" t="s">
        <v>2122</v>
      </c>
      <c r="I2144" s="3" t="s">
        <v>2257</v>
      </c>
      <c r="J2144" s="12" t="s">
        <v>3183</v>
      </c>
      <c r="K2144" s="12" t="str">
        <f t="shared" si="510"/>
        <v>DINITRO</v>
      </c>
      <c r="L2144" s="12" t="str">
        <f t="shared" si="511"/>
        <v>General Chemical</v>
      </c>
      <c r="M2144" s="4">
        <v>43094</v>
      </c>
      <c r="N2144" s="4">
        <v>43.09</v>
      </c>
      <c r="O2144" s="4">
        <v>182000</v>
      </c>
      <c r="P2144" s="15">
        <f t="shared" si="514"/>
        <v>4.2233257530050583</v>
      </c>
      <c r="Q2144" s="7"/>
      <c r="R2144" s="7"/>
      <c r="S2144" s="7"/>
    </row>
    <row r="2145" spans="1:19" ht="22" customHeight="1" x14ac:dyDescent="0.3">
      <c r="A2145" s="5">
        <v>42752</v>
      </c>
      <c r="B2145" s="21" t="str">
        <f t="shared" si="512"/>
        <v>January, 2017</v>
      </c>
      <c r="C2145" s="21" t="str">
        <f t="shared" si="513"/>
        <v>January, 2017´</v>
      </c>
      <c r="D2145" s="6" t="s">
        <v>32</v>
      </c>
      <c r="E2145" s="6" t="s">
        <v>870</v>
      </c>
      <c r="F2145" s="6" t="s">
        <v>60</v>
      </c>
      <c r="G2145" s="6" t="s">
        <v>44</v>
      </c>
      <c r="H2145" s="6" t="s">
        <v>2258</v>
      </c>
      <c r="I2145" s="6" t="s">
        <v>2259</v>
      </c>
      <c r="J2145" s="12" t="s">
        <v>3195</v>
      </c>
      <c r="K2145" s="12" t="str">
        <f t="shared" si="510"/>
        <v>Not Identified</v>
      </c>
      <c r="L2145" s="12" t="str">
        <f t="shared" si="511"/>
        <v>General Chemical</v>
      </c>
      <c r="M2145" s="7">
        <v>1430</v>
      </c>
      <c r="N2145" s="7">
        <v>1.43</v>
      </c>
      <c r="O2145" s="7">
        <v>17200</v>
      </c>
      <c r="P2145" s="15">
        <f t="shared" si="514"/>
        <v>12.027972027972028</v>
      </c>
      <c r="Q2145" s="10"/>
      <c r="R2145" s="10"/>
      <c r="S2145" s="10"/>
    </row>
    <row r="2146" spans="1:19" ht="22" customHeight="1" x14ac:dyDescent="0.3">
      <c r="A2146" s="2">
        <v>42752</v>
      </c>
      <c r="B2146" s="21" t="str">
        <f t="shared" si="512"/>
        <v>January, 2017</v>
      </c>
      <c r="C2146" s="21" t="str">
        <f t="shared" si="513"/>
        <v>January, 2017´</v>
      </c>
      <c r="D2146" s="3" t="s">
        <v>32</v>
      </c>
      <c r="E2146" s="3" t="s">
        <v>507</v>
      </c>
      <c r="F2146" s="3" t="s">
        <v>106</v>
      </c>
      <c r="G2146" s="3" t="s">
        <v>44</v>
      </c>
      <c r="H2146" s="3" t="s">
        <v>1933</v>
      </c>
      <c r="I2146" s="3" t="s">
        <v>2260</v>
      </c>
      <c r="J2146" s="12" t="s">
        <v>3200</v>
      </c>
      <c r="K2146" s="12" t="str">
        <f t="shared" si="510"/>
        <v>Not Identified</v>
      </c>
      <c r="L2146" s="12" t="str">
        <f t="shared" si="511"/>
        <v>General Chemical</v>
      </c>
      <c r="M2146" s="4">
        <v>100720</v>
      </c>
      <c r="N2146" s="4">
        <v>100.72</v>
      </c>
      <c r="O2146" s="4">
        <v>225000</v>
      </c>
      <c r="P2146" s="15">
        <f t="shared" si="514"/>
        <v>2.2339158061953932</v>
      </c>
      <c r="Q2146" s="7"/>
      <c r="R2146" s="7"/>
      <c r="S2146" s="7"/>
    </row>
    <row r="2147" spans="1:19" ht="22" customHeight="1" x14ac:dyDescent="0.3">
      <c r="A2147" s="5">
        <v>42750</v>
      </c>
      <c r="B2147" s="21" t="str">
        <f t="shared" si="512"/>
        <v>January, 2017</v>
      </c>
      <c r="C2147" s="21" t="str">
        <f t="shared" si="513"/>
        <v>January, 2017´</v>
      </c>
      <c r="D2147" s="6" t="s">
        <v>32</v>
      </c>
      <c r="E2147" s="6" t="s">
        <v>557</v>
      </c>
      <c r="F2147" s="6" t="s">
        <v>186</v>
      </c>
      <c r="G2147" s="6" t="s">
        <v>44</v>
      </c>
      <c r="H2147" s="6" t="s">
        <v>251</v>
      </c>
      <c r="I2147" s="6" t="s">
        <v>2261</v>
      </c>
      <c r="J2147" s="12" t="str">
        <f t="shared" ref="J2147" si="520">IF(ISNUMBER(SEARCH("BUTYRAMIDE",I2147)),"2,3-Dimethyl Butyramide",IF(ISNUMBER(SEARCH("FOLPET",I2147)),"Folpet",IF(ISNUMBER(SEARCH("METHYL [2-({[6- (TRIFLUOROMETHYL) PYRIDIN-2-YL] OXY} METHYL) PHENYL",I2147)),"Esther",IF(ISNUMBER(SEARCH("TEBUCONAZOL",I2147)),"Tebuconazole",IF(ISNUMBER(SEARCH("DICHLOROPHENYL",I2147)),"Dichlorophenyl Isocyanates",IF(ISNUMBER(SEARCH("CAPTAN",I2147)),"Captan",IF(ISNUMBER(SEARCH("DIMETHYLACETAMID",I2147)),"Dimethylacetamide",IF(ISNUMBER(SEARCH("AFALON",I2147)),"Linuron","FIX IT"))))))))</f>
        <v>Dimethylacetamide</v>
      </c>
      <c r="K2147" s="12" t="str">
        <f t="shared" si="510"/>
        <v>Not Identified</v>
      </c>
      <c r="L2147" s="12" t="str">
        <f t="shared" si="511"/>
        <v>General Chemical</v>
      </c>
      <c r="M2147" s="7">
        <v>17097</v>
      </c>
      <c r="N2147" s="7">
        <v>17.100000000000001</v>
      </c>
      <c r="O2147" s="7">
        <v>27300</v>
      </c>
      <c r="P2147" s="15">
        <f t="shared" si="514"/>
        <v>1.5967713633970873</v>
      </c>
      <c r="Q2147" s="10"/>
      <c r="R2147" s="10"/>
      <c r="S2147" s="10"/>
    </row>
    <row r="2148" spans="1:19" ht="22" customHeight="1" x14ac:dyDescent="0.3">
      <c r="A2148" s="2">
        <v>42748</v>
      </c>
      <c r="B2148" s="21" t="str">
        <f t="shared" si="512"/>
        <v>January, 2017</v>
      </c>
      <c r="C2148" s="21" t="str">
        <f t="shared" si="513"/>
        <v>January, 2017´</v>
      </c>
      <c r="D2148" s="3" t="s">
        <v>32</v>
      </c>
      <c r="E2148" s="3" t="s">
        <v>77</v>
      </c>
      <c r="F2148" s="3" t="s">
        <v>67</v>
      </c>
      <c r="G2148" s="3" t="s">
        <v>44</v>
      </c>
      <c r="H2148" s="3" t="s">
        <v>231</v>
      </c>
      <c r="I2148" s="3" t="s">
        <v>2262</v>
      </c>
      <c r="J2148" s="12" t="s">
        <v>3229</v>
      </c>
      <c r="K2148" s="12" t="str">
        <f t="shared" si="510"/>
        <v>Sphinx</v>
      </c>
      <c r="L2148" s="12" t="str">
        <f t="shared" si="511"/>
        <v>Fungicide</v>
      </c>
      <c r="M2148" s="4">
        <v>3437</v>
      </c>
      <c r="N2148" s="4">
        <v>3.44</v>
      </c>
      <c r="O2148" s="4">
        <v>46100</v>
      </c>
      <c r="P2148" s="15">
        <f t="shared" si="514"/>
        <v>13.412860052371254</v>
      </c>
      <c r="Q2148" s="10"/>
      <c r="R2148" s="10"/>
      <c r="S2148" s="10"/>
    </row>
    <row r="2149" spans="1:19" ht="22" customHeight="1" x14ac:dyDescent="0.3">
      <c r="A2149" s="5">
        <v>42748</v>
      </c>
      <c r="B2149" s="21" t="str">
        <f t="shared" si="512"/>
        <v>January, 2017</v>
      </c>
      <c r="C2149" s="21" t="str">
        <f t="shared" si="513"/>
        <v>January, 2017´</v>
      </c>
      <c r="D2149" s="6" t="s">
        <v>32</v>
      </c>
      <c r="E2149" s="6" t="s">
        <v>65</v>
      </c>
      <c r="F2149" s="6" t="s">
        <v>67</v>
      </c>
      <c r="G2149" s="6" t="s">
        <v>44</v>
      </c>
      <c r="H2149" s="6" t="s">
        <v>71</v>
      </c>
      <c r="I2149" s="6" t="s">
        <v>1848</v>
      </c>
      <c r="J2149" s="12" t="str">
        <f t="shared" si="517"/>
        <v>Diuron</v>
      </c>
      <c r="K2149" s="12" t="str">
        <f t="shared" si="510"/>
        <v>Jump</v>
      </c>
      <c r="L2149" s="12" t="str">
        <f t="shared" si="511"/>
        <v>Herbicide</v>
      </c>
      <c r="M2149" s="7">
        <v>47680</v>
      </c>
      <c r="N2149" s="7">
        <v>47.68</v>
      </c>
      <c r="O2149" s="7">
        <v>441000</v>
      </c>
      <c r="P2149" s="15">
        <f t="shared" si="514"/>
        <v>9.249161073825503</v>
      </c>
      <c r="Q2149" s="7"/>
      <c r="R2149" s="7"/>
      <c r="S2149" s="7"/>
    </row>
    <row r="2150" spans="1:19" ht="22" customHeight="1" x14ac:dyDescent="0.3">
      <c r="A2150" s="2">
        <v>42747</v>
      </c>
      <c r="B2150" s="21" t="str">
        <f t="shared" si="512"/>
        <v>January, 2017</v>
      </c>
      <c r="C2150" s="21" t="str">
        <f t="shared" si="513"/>
        <v>January, 2017´</v>
      </c>
      <c r="D2150" s="3" t="s">
        <v>84</v>
      </c>
      <c r="E2150" s="3" t="s">
        <v>166</v>
      </c>
      <c r="F2150" s="3" t="s">
        <v>106</v>
      </c>
      <c r="G2150" s="3" t="s">
        <v>44</v>
      </c>
      <c r="H2150" s="3" t="s">
        <v>1386</v>
      </c>
      <c r="I2150" s="3" t="s">
        <v>2263</v>
      </c>
      <c r="J2150" s="12" t="s">
        <v>3218</v>
      </c>
      <c r="K2150" s="12" t="str">
        <f t="shared" si="510"/>
        <v>Not Identified</v>
      </c>
      <c r="L2150" s="12" t="str">
        <f t="shared" si="511"/>
        <v>General Chemical</v>
      </c>
      <c r="M2150" s="4">
        <v>19380</v>
      </c>
      <c r="N2150" s="4">
        <v>19.38</v>
      </c>
      <c r="O2150" s="4">
        <v>96000</v>
      </c>
      <c r="P2150" s="15">
        <f t="shared" si="514"/>
        <v>4.9535603715170282</v>
      </c>
      <c r="Q2150" s="10"/>
      <c r="R2150" s="10"/>
      <c r="S2150" s="10"/>
    </row>
    <row r="2151" spans="1:19" ht="22" customHeight="1" x14ac:dyDescent="0.3">
      <c r="A2151" s="5">
        <v>42746</v>
      </c>
      <c r="B2151" s="21" t="str">
        <f t="shared" si="512"/>
        <v>January, 2017</v>
      </c>
      <c r="C2151" s="21" t="str">
        <f t="shared" si="513"/>
        <v>January, 2017´</v>
      </c>
      <c r="D2151" s="6" t="s">
        <v>84</v>
      </c>
      <c r="E2151" s="6" t="s">
        <v>779</v>
      </c>
      <c r="F2151" s="6" t="s">
        <v>337</v>
      </c>
      <c r="G2151" s="6" t="s">
        <v>44</v>
      </c>
      <c r="H2151" s="6" t="s">
        <v>1950</v>
      </c>
      <c r="I2151" s="6" t="s">
        <v>2264</v>
      </c>
      <c r="J2151" s="12" t="s">
        <v>3174</v>
      </c>
      <c r="K2151" s="12" t="str">
        <f t="shared" si="510"/>
        <v>Not Identified</v>
      </c>
      <c r="L2151" s="12" t="str">
        <f t="shared" si="511"/>
        <v>General Chemical</v>
      </c>
      <c r="M2151" s="7">
        <v>15141</v>
      </c>
      <c r="N2151" s="7">
        <v>15.14</v>
      </c>
      <c r="O2151" s="7">
        <v>4500</v>
      </c>
      <c r="P2151" s="15">
        <f t="shared" si="514"/>
        <v>0.2972062611452348</v>
      </c>
      <c r="Q2151" s="7"/>
      <c r="R2151" s="7"/>
      <c r="S2151" s="7"/>
    </row>
    <row r="2152" spans="1:19" ht="22" customHeight="1" x14ac:dyDescent="0.3">
      <c r="A2152" s="2">
        <v>42745</v>
      </c>
      <c r="B2152" s="21" t="str">
        <f t="shared" si="512"/>
        <v>January, 2017</v>
      </c>
      <c r="C2152" s="21" t="str">
        <f t="shared" si="513"/>
        <v>January, 2017´</v>
      </c>
      <c r="D2152" s="3" t="s">
        <v>32</v>
      </c>
      <c r="E2152" s="3" t="s">
        <v>637</v>
      </c>
      <c r="F2152" s="3" t="s">
        <v>639</v>
      </c>
      <c r="G2152" s="3" t="s">
        <v>44</v>
      </c>
      <c r="H2152" s="3" t="s">
        <v>73</v>
      </c>
      <c r="I2152" s="3" t="s">
        <v>2265</v>
      </c>
      <c r="J2152" s="12" t="str">
        <f t="shared" si="517"/>
        <v>Clethodim</v>
      </c>
      <c r="K2152" s="12" t="str">
        <f t="shared" si="510"/>
        <v>Platinum</v>
      </c>
      <c r="L2152" s="12" t="str">
        <f t="shared" si="511"/>
        <v>Herbicide</v>
      </c>
      <c r="M2152" s="4">
        <v>71000</v>
      </c>
      <c r="N2152" s="4">
        <v>71</v>
      </c>
      <c r="O2152" s="4">
        <v>291000</v>
      </c>
      <c r="P2152" s="15">
        <f t="shared" si="514"/>
        <v>4.098591549295775</v>
      </c>
      <c r="Q2152" s="10"/>
      <c r="R2152" s="10"/>
      <c r="S2152" s="10"/>
    </row>
    <row r="2153" spans="1:19" ht="22" customHeight="1" x14ac:dyDescent="0.3">
      <c r="A2153" s="5">
        <v>42743</v>
      </c>
      <c r="B2153" s="21" t="str">
        <f t="shared" si="512"/>
        <v>January, 2017</v>
      </c>
      <c r="C2153" s="21" t="str">
        <f t="shared" si="513"/>
        <v>January, 2017´</v>
      </c>
      <c r="D2153" s="6" t="s">
        <v>84</v>
      </c>
      <c r="E2153" s="6" t="s">
        <v>2266</v>
      </c>
      <c r="F2153" s="6" t="s">
        <v>135</v>
      </c>
      <c r="G2153" s="6" t="s">
        <v>44</v>
      </c>
      <c r="H2153" s="6" t="s">
        <v>1269</v>
      </c>
      <c r="I2153" s="6" t="s">
        <v>2268</v>
      </c>
      <c r="J2153" s="12" t="s">
        <v>3189</v>
      </c>
      <c r="K2153" s="12" t="str">
        <f t="shared" si="510"/>
        <v>Not Identified</v>
      </c>
      <c r="L2153" s="12" t="str">
        <f t="shared" si="511"/>
        <v>General Chemical</v>
      </c>
      <c r="M2153" s="7">
        <v>26309</v>
      </c>
      <c r="N2153" s="7">
        <v>26.31</v>
      </c>
      <c r="O2153" s="7">
        <v>12076000</v>
      </c>
      <c r="P2153" s="15">
        <f t="shared" si="514"/>
        <v>459.00642365730357</v>
      </c>
      <c r="Q2153" s="7"/>
      <c r="R2153" s="7"/>
      <c r="S2153" s="7"/>
    </row>
    <row r="2154" spans="1:19" ht="22" customHeight="1" x14ac:dyDescent="0.3">
      <c r="A2154" s="2">
        <v>42743</v>
      </c>
      <c r="B2154" s="21" t="str">
        <f t="shared" si="512"/>
        <v>January, 2017</v>
      </c>
      <c r="C2154" s="21" t="str">
        <f t="shared" si="513"/>
        <v>January, 2017´</v>
      </c>
      <c r="D2154" s="3" t="s">
        <v>84</v>
      </c>
      <c r="E2154" s="3" t="s">
        <v>1399</v>
      </c>
      <c r="F2154" s="3" t="s">
        <v>999</v>
      </c>
      <c r="G2154" s="3" t="s">
        <v>44</v>
      </c>
      <c r="H2154" s="3" t="s">
        <v>1114</v>
      </c>
      <c r="I2154" s="3" t="s">
        <v>2269</v>
      </c>
      <c r="J2154" s="12" t="s">
        <v>3166</v>
      </c>
      <c r="K2154" s="12" t="str">
        <f t="shared" si="510"/>
        <v>Not Identified</v>
      </c>
      <c r="L2154" s="12" t="str">
        <f t="shared" si="511"/>
        <v>General Chemical</v>
      </c>
      <c r="M2154" s="4">
        <v>14160</v>
      </c>
      <c r="N2154" s="4">
        <v>14.16</v>
      </c>
      <c r="O2154" s="4">
        <v>23600</v>
      </c>
      <c r="P2154" s="15">
        <f t="shared" si="514"/>
        <v>1.6666666666666667</v>
      </c>
      <c r="Q2154" s="10"/>
      <c r="R2154" s="10"/>
      <c r="S2154" s="10"/>
    </row>
    <row r="2155" spans="1:19" ht="22" customHeight="1" x14ac:dyDescent="0.3">
      <c r="A2155" s="5">
        <v>42743</v>
      </c>
      <c r="B2155" s="21" t="str">
        <f t="shared" si="512"/>
        <v>January, 2017</v>
      </c>
      <c r="C2155" s="21" t="str">
        <f t="shared" si="513"/>
        <v>January, 2017´</v>
      </c>
      <c r="D2155" s="6" t="s">
        <v>84</v>
      </c>
      <c r="E2155" s="6" t="s">
        <v>1399</v>
      </c>
      <c r="F2155" s="6" t="s">
        <v>999</v>
      </c>
      <c r="G2155" s="6" t="s">
        <v>44</v>
      </c>
      <c r="H2155" s="6" t="s">
        <v>1114</v>
      </c>
      <c r="I2155" s="6" t="s">
        <v>2269</v>
      </c>
      <c r="J2155" s="12" t="s">
        <v>3166</v>
      </c>
      <c r="K2155" s="12" t="str">
        <f t="shared" si="510"/>
        <v>Not Identified</v>
      </c>
      <c r="L2155" s="12" t="str">
        <f t="shared" si="511"/>
        <v>General Chemical</v>
      </c>
      <c r="M2155" s="7">
        <v>14160</v>
      </c>
      <c r="N2155" s="7">
        <v>14.16</v>
      </c>
      <c r="O2155" s="7">
        <v>23600</v>
      </c>
      <c r="P2155" s="15">
        <f t="shared" si="514"/>
        <v>1.6666666666666667</v>
      </c>
      <c r="Q2155" s="7"/>
      <c r="R2155" s="7"/>
      <c r="S2155" s="7"/>
    </row>
    <row r="2156" spans="1:19" ht="22" customHeight="1" x14ac:dyDescent="0.3">
      <c r="A2156" s="2">
        <v>42742</v>
      </c>
      <c r="B2156" s="21" t="str">
        <f t="shared" si="512"/>
        <v>January, 2017</v>
      </c>
      <c r="C2156" s="21" t="str">
        <f t="shared" si="513"/>
        <v>January, 2017´</v>
      </c>
      <c r="D2156" s="3" t="s">
        <v>32</v>
      </c>
      <c r="E2156" s="3" t="s">
        <v>1697</v>
      </c>
      <c r="F2156" s="3" t="s">
        <v>135</v>
      </c>
      <c r="G2156" s="3" t="s">
        <v>44</v>
      </c>
      <c r="H2156" s="3" t="s">
        <v>1700</v>
      </c>
      <c r="I2156" s="3" t="s">
        <v>2270</v>
      </c>
      <c r="J2156" s="12" t="s">
        <v>3140</v>
      </c>
      <c r="K2156" s="12" t="str">
        <f t="shared" si="510"/>
        <v>Not Identified</v>
      </c>
      <c r="L2156" s="12" t="str">
        <f t="shared" si="511"/>
        <v>General Chemical</v>
      </c>
      <c r="M2156" s="4">
        <v>22000</v>
      </c>
      <c r="N2156" s="4">
        <v>22</v>
      </c>
      <c r="O2156" s="4">
        <v>64100</v>
      </c>
      <c r="P2156" s="15">
        <f t="shared" si="514"/>
        <v>2.9136363636363636</v>
      </c>
      <c r="Q2156" s="10"/>
      <c r="R2156" s="10"/>
      <c r="S2156" s="10"/>
    </row>
    <row r="2157" spans="1:19" ht="22" customHeight="1" x14ac:dyDescent="0.3">
      <c r="A2157" s="5">
        <v>42739</v>
      </c>
      <c r="B2157" s="21" t="str">
        <f t="shared" si="512"/>
        <v>January, 2017</v>
      </c>
      <c r="C2157" s="21" t="str">
        <f t="shared" si="513"/>
        <v>January, 2017´</v>
      </c>
      <c r="D2157" s="6" t="s">
        <v>32</v>
      </c>
      <c r="E2157" s="6" t="s">
        <v>65</v>
      </c>
      <c r="F2157" s="6" t="s">
        <v>67</v>
      </c>
      <c r="G2157" s="6" t="s">
        <v>44</v>
      </c>
      <c r="H2157" s="6" t="s">
        <v>2271</v>
      </c>
      <c r="I2157" s="6" t="s">
        <v>2272</v>
      </c>
      <c r="J2157" s="12" t="str">
        <f t="shared" si="517"/>
        <v>Diuron</v>
      </c>
      <c r="K2157" s="12" t="str">
        <f t="shared" si="510"/>
        <v>Jump</v>
      </c>
      <c r="L2157" s="12" t="str">
        <f t="shared" si="511"/>
        <v>Herbicide</v>
      </c>
      <c r="M2157" s="7">
        <v>47680</v>
      </c>
      <c r="N2157" s="7">
        <v>47.68</v>
      </c>
      <c r="O2157" s="7">
        <v>563000</v>
      </c>
      <c r="P2157" s="15">
        <f t="shared" si="514"/>
        <v>11.807885906040269</v>
      </c>
      <c r="Q2157" s="7"/>
      <c r="R2157" s="7"/>
      <c r="S2157" s="7"/>
    </row>
    <row r="2158" spans="1:19" ht="22" customHeight="1" x14ac:dyDescent="0.3">
      <c r="A2158" s="2">
        <v>42739</v>
      </c>
      <c r="B2158" s="21" t="str">
        <f t="shared" si="512"/>
        <v>January, 2017</v>
      </c>
      <c r="C2158" s="21" t="str">
        <f t="shared" si="513"/>
        <v>January, 2017´</v>
      </c>
      <c r="D2158" s="3" t="s">
        <v>32</v>
      </c>
      <c r="E2158" s="3" t="s">
        <v>65</v>
      </c>
      <c r="F2158" s="3" t="s">
        <v>67</v>
      </c>
      <c r="G2158" s="3" t="s">
        <v>44</v>
      </c>
      <c r="H2158" s="3" t="s">
        <v>71</v>
      </c>
      <c r="I2158" s="3" t="s">
        <v>2272</v>
      </c>
      <c r="J2158" s="12" t="str">
        <f t="shared" si="517"/>
        <v>Diuron</v>
      </c>
      <c r="K2158" s="12" t="str">
        <f t="shared" si="510"/>
        <v>Jump</v>
      </c>
      <c r="L2158" s="12" t="str">
        <f t="shared" si="511"/>
        <v>Herbicide</v>
      </c>
      <c r="M2158" s="4">
        <v>119200</v>
      </c>
      <c r="N2158" s="4">
        <v>119.2</v>
      </c>
      <c r="O2158" s="4">
        <v>1102000</v>
      </c>
      <c r="P2158" s="15">
        <f t="shared" si="514"/>
        <v>9.2449664429530198</v>
      </c>
      <c r="Q2158" s="10"/>
      <c r="R2158" s="10"/>
      <c r="S2158" s="10"/>
    </row>
    <row r="2159" spans="1:19" ht="22" customHeight="1" x14ac:dyDescent="0.3">
      <c r="A2159" s="5">
        <v>42739</v>
      </c>
      <c r="B2159" s="21" t="str">
        <f t="shared" si="512"/>
        <v>January, 2017</v>
      </c>
      <c r="C2159" s="21" t="str">
        <f t="shared" si="513"/>
        <v>January, 2017´</v>
      </c>
      <c r="D2159" s="6" t="s">
        <v>32</v>
      </c>
      <c r="E2159" s="6" t="s">
        <v>65</v>
      </c>
      <c r="F2159" s="6" t="s">
        <v>67</v>
      </c>
      <c r="G2159" s="6" t="s">
        <v>44</v>
      </c>
      <c r="H2159" s="6" t="s">
        <v>71</v>
      </c>
      <c r="I2159" s="6" t="s">
        <v>1127</v>
      </c>
      <c r="J2159" s="12" t="str">
        <f t="shared" si="517"/>
        <v>Diuron</v>
      </c>
      <c r="K2159" s="12" t="str">
        <f t="shared" si="510"/>
        <v>Jump</v>
      </c>
      <c r="L2159" s="12" t="str">
        <f t="shared" si="511"/>
        <v>Herbicide</v>
      </c>
      <c r="M2159" s="7">
        <v>23840</v>
      </c>
      <c r="N2159" s="7">
        <v>23.84</v>
      </c>
      <c r="O2159" s="7">
        <v>220000</v>
      </c>
      <c r="P2159" s="15">
        <f t="shared" si="514"/>
        <v>9.2281879194630871</v>
      </c>
      <c r="Q2159" s="10"/>
      <c r="R2159" s="10"/>
      <c r="S2159" s="10"/>
    </row>
    <row r="2160" spans="1:19" ht="22" customHeight="1" x14ac:dyDescent="0.3">
      <c r="A2160" s="2">
        <v>42739</v>
      </c>
      <c r="B2160" s="21" t="str">
        <f t="shared" si="512"/>
        <v>January, 2017</v>
      </c>
      <c r="C2160" s="21" t="str">
        <f t="shared" si="513"/>
        <v>January, 2017´</v>
      </c>
      <c r="D2160" s="3" t="s">
        <v>84</v>
      </c>
      <c r="E2160" s="3" t="s">
        <v>87</v>
      </c>
      <c r="F2160" s="3" t="s">
        <v>106</v>
      </c>
      <c r="G2160" s="3" t="s">
        <v>44</v>
      </c>
      <c r="H2160" s="3" t="s">
        <v>92</v>
      </c>
      <c r="I2160" s="3" t="s">
        <v>2273</v>
      </c>
      <c r="J2160" s="12" t="str">
        <f t="shared" ref="J2160" si="521">IF(ISNUMBER(SEARCH("DMS",I2160)),"Dimethyl Sulfate",IF(ISNUMBER(SEARCH("2,4-XILIDIN",I2160)),"2,4-Xylidine",IF(ISNUMBER(SEARCH("GALIGAN",I2160)),"Oxyfluorfen",IF(ISNUMBER(SEARCH("DIMETHYLAMINE",I2160)),"Dimethylamine",IF(ISNUMBER(SEARCH("ORTHOFORMATE",I2160)),"Trimethyl orthoformate",IF(ISNUMBER(SEARCH("NOVALURON",I2160)),"Novaluron",IF(ISNUMBER(SEARCH("DIMETHYL SULPHATE",I2160)),"Dimethyl Sulphate",IF(ISNUMBER(SEARCH("ALTAPYNE",I2160)),"Acid Based Co-Emulsifier",IF(ISNUMBER(SEARCH("METHANESULFONYL",I2160)),"Methanesulfonyl chloride",IF(ISNUMBER(SEARCH("METHYL FORMATE",I2160)),"Methanoate",IF(ISNUMBER(SEARCH("FLUEN",I2160)),"Fluensulfone","FIX IT")))))))))))</f>
        <v>Trimethyl orthoformate</v>
      </c>
      <c r="K2160" s="12" t="str">
        <f t="shared" si="510"/>
        <v>Not Identified</v>
      </c>
      <c r="L2160" s="12" t="str">
        <f t="shared" si="511"/>
        <v>General Chemical</v>
      </c>
      <c r="M2160" s="4">
        <v>16760</v>
      </c>
      <c r="N2160" s="4">
        <v>16.760000000000002</v>
      </c>
      <c r="O2160" s="4">
        <v>76700</v>
      </c>
      <c r="P2160" s="15">
        <f t="shared" si="514"/>
        <v>4.5763723150357993</v>
      </c>
      <c r="Q2160" s="7"/>
      <c r="R2160" s="7"/>
      <c r="S2160" s="7"/>
    </row>
    <row r="2161" spans="1:19" ht="22" customHeight="1" x14ac:dyDescent="0.3">
      <c r="A2161" s="5">
        <v>42738</v>
      </c>
      <c r="B2161" s="21" t="str">
        <f t="shared" si="512"/>
        <v>January, 2017</v>
      </c>
      <c r="C2161" s="21" t="str">
        <f t="shared" si="513"/>
        <v>January, 2017´</v>
      </c>
      <c r="D2161" s="6" t="s">
        <v>84</v>
      </c>
      <c r="E2161" s="6" t="s">
        <v>166</v>
      </c>
      <c r="F2161" s="6" t="s">
        <v>106</v>
      </c>
      <c r="G2161" s="6" t="s">
        <v>44</v>
      </c>
      <c r="H2161" s="6" t="s">
        <v>405</v>
      </c>
      <c r="I2161" s="6" t="s">
        <v>2274</v>
      </c>
      <c r="J2161" s="12" t="s">
        <v>3143</v>
      </c>
      <c r="K2161" s="12" t="str">
        <f t="shared" si="510"/>
        <v>Not Identified</v>
      </c>
      <c r="L2161" s="12" t="str">
        <f t="shared" si="511"/>
        <v>General Chemical</v>
      </c>
      <c r="M2161" s="7">
        <v>38160</v>
      </c>
      <c r="N2161" s="7">
        <v>38.159999999999997</v>
      </c>
      <c r="O2161" s="7">
        <v>52700</v>
      </c>
      <c r="P2161" s="15">
        <f t="shared" si="514"/>
        <v>1.3810272536687631</v>
      </c>
      <c r="Q2161" s="10"/>
      <c r="R2161" s="10"/>
      <c r="S2161" s="10"/>
    </row>
    <row r="2162" spans="1:19" ht="22" customHeight="1" x14ac:dyDescent="0.3">
      <c r="A2162" s="2">
        <v>42738</v>
      </c>
      <c r="B2162" s="21" t="str">
        <f t="shared" si="512"/>
        <v>January, 2017</v>
      </c>
      <c r="C2162" s="21" t="str">
        <f t="shared" si="513"/>
        <v>January, 2017´</v>
      </c>
      <c r="D2162" s="3" t="s">
        <v>32</v>
      </c>
      <c r="E2162" s="3" t="s">
        <v>2275</v>
      </c>
      <c r="F2162" s="3" t="s">
        <v>60</v>
      </c>
      <c r="G2162" s="3" t="s">
        <v>44</v>
      </c>
      <c r="H2162" s="3" t="s">
        <v>418</v>
      </c>
      <c r="I2162" s="3" t="s">
        <v>2277</v>
      </c>
      <c r="J2162" s="12" t="s">
        <v>3135</v>
      </c>
      <c r="K2162" s="12" t="str">
        <f t="shared" si="510"/>
        <v>Shelter</v>
      </c>
      <c r="L2162" s="12" t="str">
        <f t="shared" si="511"/>
        <v>Insecticide</v>
      </c>
      <c r="M2162" s="4">
        <v>5030</v>
      </c>
      <c r="N2162" s="4">
        <v>5.03</v>
      </c>
      <c r="O2162" s="4">
        <v>89900</v>
      </c>
      <c r="P2162" s="15">
        <f t="shared" si="514"/>
        <v>17.8727634194831</v>
      </c>
      <c r="Q2162" s="7"/>
      <c r="R2162" s="7"/>
      <c r="S2162" s="7"/>
    </row>
    <row r="2163" spans="1:19" ht="22" customHeight="1" x14ac:dyDescent="0.3">
      <c r="A2163" s="5">
        <v>42738</v>
      </c>
      <c r="B2163" s="21" t="str">
        <f t="shared" si="512"/>
        <v>January, 2017</v>
      </c>
      <c r="C2163" s="21" t="str">
        <f t="shared" si="513"/>
        <v>January, 2017´</v>
      </c>
      <c r="D2163" s="6" t="s">
        <v>32</v>
      </c>
      <c r="E2163" s="6" t="s">
        <v>278</v>
      </c>
      <c r="F2163" s="6" t="s">
        <v>60</v>
      </c>
      <c r="G2163" s="6" t="s">
        <v>44</v>
      </c>
      <c r="H2163" s="6" t="s">
        <v>1804</v>
      </c>
      <c r="I2163" s="6" t="s">
        <v>2278</v>
      </c>
      <c r="J2163" s="12" t="s">
        <v>3164</v>
      </c>
      <c r="K2163" s="12" t="str">
        <f t="shared" si="510"/>
        <v>Not Identified</v>
      </c>
      <c r="L2163" s="12" t="str">
        <f t="shared" si="511"/>
        <v>General Chemical</v>
      </c>
      <c r="M2163" s="7">
        <v>20140</v>
      </c>
      <c r="N2163" s="7">
        <v>20.14</v>
      </c>
      <c r="O2163" s="7">
        <v>676000</v>
      </c>
      <c r="P2163" s="15">
        <f t="shared" si="514"/>
        <v>33.565044687189669</v>
      </c>
      <c r="Q2163" s="10"/>
      <c r="R2163" s="10"/>
      <c r="S2163" s="10"/>
    </row>
    <row r="2164" spans="1:19" ht="22" customHeight="1" x14ac:dyDescent="0.3">
      <c r="A2164" s="2">
        <v>42735</v>
      </c>
      <c r="B2164" s="21" t="str">
        <f t="shared" si="512"/>
        <v>December, 2016</v>
      </c>
      <c r="C2164" s="21" t="str">
        <f t="shared" si="513"/>
        <v>December, 2016´</v>
      </c>
      <c r="D2164" s="3" t="s">
        <v>32</v>
      </c>
      <c r="E2164" s="3" t="s">
        <v>51</v>
      </c>
      <c r="F2164" s="3" t="s">
        <v>1966</v>
      </c>
      <c r="G2164" s="3" t="s">
        <v>44</v>
      </c>
      <c r="H2164" s="3" t="s">
        <v>57</v>
      </c>
      <c r="I2164" s="3" t="s">
        <v>2279</v>
      </c>
      <c r="J2164" s="12" t="str">
        <f t="shared" si="517"/>
        <v>Carbendazim</v>
      </c>
      <c r="K2164" s="12" t="str">
        <f t="shared" si="510"/>
        <v>Not Identified</v>
      </c>
      <c r="L2164" s="12" t="str">
        <f t="shared" si="511"/>
        <v>General Chemical</v>
      </c>
      <c r="M2164" s="4">
        <v>60300</v>
      </c>
      <c r="N2164" s="4">
        <v>60.3</v>
      </c>
      <c r="O2164" s="4">
        <v>3650000</v>
      </c>
      <c r="P2164" s="15">
        <f t="shared" si="514"/>
        <v>60.530679933665006</v>
      </c>
      <c r="Q2164" s="7"/>
      <c r="R2164" s="7"/>
      <c r="S2164" s="7"/>
    </row>
    <row r="2165" spans="1:19" ht="22" customHeight="1" x14ac:dyDescent="0.3">
      <c r="A2165" s="5">
        <v>42735</v>
      </c>
      <c r="B2165" s="21" t="str">
        <f t="shared" si="512"/>
        <v>December, 2016</v>
      </c>
      <c r="C2165" s="21" t="str">
        <f t="shared" si="513"/>
        <v>December, 2016´</v>
      </c>
      <c r="D2165" s="6" t="s">
        <v>32</v>
      </c>
      <c r="E2165" s="6" t="s">
        <v>1697</v>
      </c>
      <c r="F2165" s="6" t="s">
        <v>135</v>
      </c>
      <c r="G2165" s="6" t="s">
        <v>44</v>
      </c>
      <c r="H2165" s="6" t="s">
        <v>1700</v>
      </c>
      <c r="I2165" s="6" t="s">
        <v>2281</v>
      </c>
      <c r="J2165" s="12" t="s">
        <v>3140</v>
      </c>
      <c r="K2165" s="12" t="str">
        <f t="shared" si="510"/>
        <v>Not Identified</v>
      </c>
      <c r="L2165" s="12" t="str">
        <f t="shared" si="511"/>
        <v>General Chemical</v>
      </c>
      <c r="M2165" s="7">
        <v>21980</v>
      </c>
      <c r="N2165" s="7">
        <v>21.98</v>
      </c>
      <c r="O2165" s="7">
        <v>61800</v>
      </c>
      <c r="P2165" s="15">
        <f t="shared" si="514"/>
        <v>2.8116469517743403</v>
      </c>
      <c r="Q2165" s="10"/>
      <c r="R2165" s="10"/>
      <c r="S2165" s="10"/>
    </row>
    <row r="2166" spans="1:19" ht="22" customHeight="1" x14ac:dyDescent="0.3">
      <c r="A2166" s="2">
        <v>42735</v>
      </c>
      <c r="B2166" s="21" t="str">
        <f t="shared" si="512"/>
        <v>December, 2016</v>
      </c>
      <c r="C2166" s="21" t="str">
        <f t="shared" si="513"/>
        <v>December, 2016´</v>
      </c>
      <c r="D2166" s="3" t="s">
        <v>32</v>
      </c>
      <c r="E2166" s="3" t="s">
        <v>35</v>
      </c>
      <c r="F2166" s="3" t="s">
        <v>40</v>
      </c>
      <c r="G2166" s="3" t="s">
        <v>44</v>
      </c>
      <c r="H2166" s="3" t="s">
        <v>1827</v>
      </c>
      <c r="I2166" s="3" t="s">
        <v>1459</v>
      </c>
      <c r="J2166" s="12" t="str">
        <f t="shared" si="517"/>
        <v>2,4-Dichlorophenoxyacetic acid</v>
      </c>
      <c r="K2166" s="12" t="str">
        <f t="shared" si="510"/>
        <v>2,4-D Main</v>
      </c>
      <c r="L2166" s="12" t="str">
        <f t="shared" si="511"/>
        <v>Herbicide</v>
      </c>
      <c r="M2166" s="4">
        <v>92540</v>
      </c>
      <c r="N2166" s="4">
        <v>92.54</v>
      </c>
      <c r="O2166" s="3" t="s">
        <v>49</v>
      </c>
      <c r="P2166" s="15" t="e">
        <f t="shared" si="514"/>
        <v>#VALUE!</v>
      </c>
      <c r="Q2166" s="7"/>
      <c r="R2166" s="7"/>
      <c r="S2166" s="7"/>
    </row>
    <row r="2167" spans="1:19" ht="22" customHeight="1" x14ac:dyDescent="0.3">
      <c r="A2167" s="5">
        <v>42733</v>
      </c>
      <c r="B2167" s="21" t="str">
        <f t="shared" si="512"/>
        <v>December, 2016</v>
      </c>
      <c r="C2167" s="21" t="str">
        <f t="shared" si="513"/>
        <v>December, 2016´</v>
      </c>
      <c r="D2167" s="6" t="s">
        <v>84</v>
      </c>
      <c r="E2167" s="6" t="s">
        <v>769</v>
      </c>
      <c r="F2167" s="6" t="s">
        <v>106</v>
      </c>
      <c r="G2167" s="6" t="s">
        <v>44</v>
      </c>
      <c r="H2167" s="6" t="s">
        <v>92</v>
      </c>
      <c r="I2167" s="6" t="s">
        <v>2133</v>
      </c>
      <c r="J2167" s="12" t="s">
        <v>3210</v>
      </c>
      <c r="K2167" s="12" t="str">
        <f t="shared" si="510"/>
        <v>Not Identified</v>
      </c>
      <c r="L2167" s="12" t="str">
        <f t="shared" si="511"/>
        <v>General Chemical</v>
      </c>
      <c r="M2167" s="7">
        <v>16680</v>
      </c>
      <c r="N2167" s="7">
        <v>16.68</v>
      </c>
      <c r="O2167" s="7">
        <v>77800</v>
      </c>
      <c r="P2167" s="15">
        <f t="shared" si="514"/>
        <v>4.6642685851318948</v>
      </c>
      <c r="Q2167" s="10"/>
      <c r="R2167" s="10"/>
      <c r="S2167" s="10"/>
    </row>
    <row r="2168" spans="1:19" ht="22" customHeight="1" x14ac:dyDescent="0.3">
      <c r="A2168" s="2">
        <v>42732</v>
      </c>
      <c r="B2168" s="21" t="str">
        <f t="shared" si="512"/>
        <v>December, 2016</v>
      </c>
      <c r="C2168" s="21" t="str">
        <f t="shared" si="513"/>
        <v>December, 2016´</v>
      </c>
      <c r="D2168" s="3" t="s">
        <v>32</v>
      </c>
      <c r="E2168" s="3" t="s">
        <v>65</v>
      </c>
      <c r="F2168" s="3" t="s">
        <v>67</v>
      </c>
      <c r="G2168" s="3" t="s">
        <v>44</v>
      </c>
      <c r="H2168" s="3" t="s">
        <v>71</v>
      </c>
      <c r="I2168" s="3" t="s">
        <v>2282</v>
      </c>
      <c r="J2168" s="12" t="str">
        <f t="shared" si="517"/>
        <v>Diuron</v>
      </c>
      <c r="K2168" s="12" t="str">
        <f t="shared" si="510"/>
        <v>Jump</v>
      </c>
      <c r="L2168" s="12" t="str">
        <f t="shared" si="511"/>
        <v>Herbicide</v>
      </c>
      <c r="M2168" s="4">
        <v>47680</v>
      </c>
      <c r="N2168" s="4">
        <v>47.68</v>
      </c>
      <c r="O2168" s="4">
        <v>458000</v>
      </c>
      <c r="P2168" s="15">
        <f t="shared" si="514"/>
        <v>9.6057046979865763</v>
      </c>
      <c r="Q2168" s="7"/>
      <c r="R2168" s="7"/>
      <c r="S2168" s="7"/>
    </row>
    <row r="2169" spans="1:19" ht="22" customHeight="1" x14ac:dyDescent="0.3">
      <c r="A2169" s="5">
        <v>42732</v>
      </c>
      <c r="B2169" s="21" t="str">
        <f t="shared" si="512"/>
        <v>December, 2016</v>
      </c>
      <c r="C2169" s="21" t="str">
        <f t="shared" si="513"/>
        <v>December, 2016´</v>
      </c>
      <c r="D2169" s="6" t="s">
        <v>32</v>
      </c>
      <c r="E2169" s="6" t="s">
        <v>65</v>
      </c>
      <c r="F2169" s="6" t="s">
        <v>67</v>
      </c>
      <c r="G2169" s="6" t="s">
        <v>44</v>
      </c>
      <c r="H2169" s="6" t="s">
        <v>71</v>
      </c>
      <c r="I2169" s="6" t="s">
        <v>2283</v>
      </c>
      <c r="J2169" s="12" t="str">
        <f>IF(ISNUMBER(SEARCH("2,4 D",I2169)),"2,4-Dichlorophenoxyacetic acid",IF(ISNUMBER(SEARCH("ACIDO",I2169)),"2,4-Dichlorophenoxyacetic acid",IF(ISNUMBER(SEARCH("NAPHTHA",I2169)),"Aromatic Solvent Mixture",IF(ISNUMBER(SEARCH("DIMETHYLAMINE",I2169)),"Dimethylamine",IF(ISNUMBER(SEARCH("DIMETILAMINA",I2169)),"Dimethylamine",IF(ISNUMBER(SEARCH("JUMP",I2169)),"Diuron",IF(ISNUMBER(SEARCH("2-AMINO-2,3-DIMETHYL BUTYRAMIDE",I2169)),"Herbicide Amine Intermediate",IF(ISNUMBER(SEARCH("TEBUTHIURON",I2169)),"Tebuthiuron","FIXIT"))))))))</f>
        <v>Diuron</v>
      </c>
      <c r="K2169" s="12" t="str">
        <f t="shared" si="510"/>
        <v>Jump</v>
      </c>
      <c r="L2169" s="12" t="str">
        <f t="shared" si="511"/>
        <v>Herbicide</v>
      </c>
      <c r="M2169" s="7">
        <v>67044</v>
      </c>
      <c r="N2169" s="7">
        <v>67.040000000000006</v>
      </c>
      <c r="O2169" s="7">
        <v>643000</v>
      </c>
      <c r="P2169" s="15">
        <f t="shared" si="514"/>
        <v>9.5907165443589282</v>
      </c>
      <c r="Q2169" s="10"/>
      <c r="R2169" s="10"/>
      <c r="S2169" s="10"/>
    </row>
    <row r="2170" spans="1:19" ht="22" customHeight="1" x14ac:dyDescent="0.3">
      <c r="A2170" s="2">
        <v>42732</v>
      </c>
      <c r="B2170" s="21" t="str">
        <f t="shared" si="512"/>
        <v>December, 2016</v>
      </c>
      <c r="C2170" s="21" t="str">
        <f t="shared" si="513"/>
        <v>December, 2016´</v>
      </c>
      <c r="D2170" s="3" t="s">
        <v>32</v>
      </c>
      <c r="E2170" s="3" t="s">
        <v>65</v>
      </c>
      <c r="F2170" s="3" t="s">
        <v>67</v>
      </c>
      <c r="G2170" s="3" t="s">
        <v>44</v>
      </c>
      <c r="H2170" s="3" t="s">
        <v>71</v>
      </c>
      <c r="I2170" s="3" t="s">
        <v>2284</v>
      </c>
      <c r="J2170" s="12" t="s">
        <v>3120</v>
      </c>
      <c r="K2170" s="12" t="str">
        <f t="shared" si="510"/>
        <v>Jump</v>
      </c>
      <c r="L2170" s="12" t="str">
        <f t="shared" si="511"/>
        <v>Herbicide</v>
      </c>
      <c r="M2170" s="4">
        <v>22348</v>
      </c>
      <c r="N2170" s="4">
        <v>22.35</v>
      </c>
      <c r="O2170" s="4">
        <v>214000</v>
      </c>
      <c r="P2170" s="15">
        <f t="shared" si="514"/>
        <v>9.5758009665294441</v>
      </c>
      <c r="Q2170" s="7"/>
      <c r="R2170" s="7"/>
      <c r="S2170" s="7"/>
    </row>
    <row r="2171" spans="1:19" ht="22" customHeight="1" x14ac:dyDescent="0.3">
      <c r="A2171" s="5">
        <v>42732</v>
      </c>
      <c r="B2171" s="21" t="str">
        <f t="shared" si="512"/>
        <v>December, 2016</v>
      </c>
      <c r="C2171" s="21" t="str">
        <f t="shared" si="513"/>
        <v>December, 2016´</v>
      </c>
      <c r="D2171" s="6" t="s">
        <v>32</v>
      </c>
      <c r="E2171" s="6" t="s">
        <v>77</v>
      </c>
      <c r="F2171" s="6" t="s">
        <v>67</v>
      </c>
      <c r="G2171" s="6" t="s">
        <v>44</v>
      </c>
      <c r="H2171" s="6" t="s">
        <v>643</v>
      </c>
      <c r="I2171" s="6" t="s">
        <v>2285</v>
      </c>
      <c r="J2171" s="18" t="s">
        <v>3193</v>
      </c>
      <c r="K2171" s="12" t="str">
        <f t="shared" si="510"/>
        <v>Galil</v>
      </c>
      <c r="L2171" s="12" t="str">
        <f t="shared" si="511"/>
        <v>Insecticide</v>
      </c>
      <c r="M2171" s="7">
        <v>111065</v>
      </c>
      <c r="N2171" s="7">
        <v>111.07</v>
      </c>
      <c r="O2171" s="7">
        <v>2816000</v>
      </c>
      <c r="P2171" s="15">
        <f t="shared" si="514"/>
        <v>25.354522126682575</v>
      </c>
      <c r="Q2171" s="10"/>
      <c r="R2171" s="10"/>
      <c r="S2171" s="10"/>
    </row>
    <row r="2172" spans="1:19" ht="22" customHeight="1" x14ac:dyDescent="0.3">
      <c r="A2172" s="2">
        <v>42732</v>
      </c>
      <c r="B2172" s="21" t="str">
        <f t="shared" si="512"/>
        <v>December, 2016</v>
      </c>
      <c r="C2172" s="21" t="str">
        <f t="shared" si="513"/>
        <v>December, 2016´</v>
      </c>
      <c r="D2172" s="3" t="s">
        <v>32</v>
      </c>
      <c r="E2172" s="3" t="s">
        <v>77</v>
      </c>
      <c r="F2172" s="3" t="s">
        <v>67</v>
      </c>
      <c r="G2172" s="3" t="s">
        <v>44</v>
      </c>
      <c r="H2172" s="3" t="s">
        <v>243</v>
      </c>
      <c r="I2172" s="3" t="s">
        <v>2286</v>
      </c>
      <c r="J2172" s="12" t="str">
        <f t="shared" ref="J2172" si="522">IF(ISNUMBER(SEARCH("BUTYRAMIDE",I2172)),"2,3-Dimethyl Butyramide",IF(ISNUMBER(SEARCH("FOLPET",I2172)),"Folpet",IF(ISNUMBER(SEARCH("METHYL [2-({[6- (TRIFLUOROMETHYL) PYRIDIN-2-YL] OXY} METHYL) PHENYL",I2172)),"Esther",IF(ISNUMBER(SEARCH("TEBUCONAZOL",I2172)),"Tebuconazole",IF(ISNUMBER(SEARCH("DICHLOROPHENYL",I2172)),"Dichlorophenyl Isocyanates",IF(ISNUMBER(SEARCH("CAPTAN",I2172)),"Captan",IF(ISNUMBER(SEARCH("DIMETHYLACETAMID",I2172)),"Dimethylacetamide",IF(ISNUMBER(SEARCH("AFALON",I2172)),"Linuron","FIX IT"))))))))</f>
        <v>Captan</v>
      </c>
      <c r="K2172" s="12" t="str">
        <f t="shared" si="510"/>
        <v>Captan</v>
      </c>
      <c r="L2172" s="12" t="str">
        <f t="shared" si="511"/>
        <v>Fungicide</v>
      </c>
      <c r="M2172" s="4">
        <v>64850</v>
      </c>
      <c r="N2172" s="4">
        <v>64.849999999999994</v>
      </c>
      <c r="O2172" s="4">
        <v>1405000</v>
      </c>
      <c r="P2172" s="15">
        <f t="shared" si="514"/>
        <v>21.66538164996145</v>
      </c>
      <c r="Q2172" s="7"/>
      <c r="R2172" s="7"/>
      <c r="S2172" s="7"/>
    </row>
    <row r="2173" spans="1:19" ht="22" customHeight="1" x14ac:dyDescent="0.3">
      <c r="A2173" s="5">
        <v>42727</v>
      </c>
      <c r="B2173" s="21" t="str">
        <f t="shared" si="512"/>
        <v>December, 2016</v>
      </c>
      <c r="C2173" s="21" t="str">
        <f t="shared" si="513"/>
        <v>December, 2016´</v>
      </c>
      <c r="D2173" s="6" t="s">
        <v>84</v>
      </c>
      <c r="E2173" s="6" t="s">
        <v>1271</v>
      </c>
      <c r="F2173" s="6" t="s">
        <v>60</v>
      </c>
      <c r="G2173" s="6" t="s">
        <v>44</v>
      </c>
      <c r="H2173" s="6" t="s">
        <v>748</v>
      </c>
      <c r="I2173" s="6" t="s">
        <v>2287</v>
      </c>
      <c r="J2173" s="12" t="s">
        <v>3161</v>
      </c>
      <c r="K2173" s="12" t="str">
        <f t="shared" si="510"/>
        <v>Not Identified</v>
      </c>
      <c r="L2173" s="12" t="str">
        <f t="shared" si="511"/>
        <v>General Chemical</v>
      </c>
      <c r="M2173" s="7">
        <v>33680</v>
      </c>
      <c r="N2173" s="7">
        <v>33.68</v>
      </c>
      <c r="O2173" s="7">
        <v>118000</v>
      </c>
      <c r="P2173" s="15">
        <f t="shared" si="514"/>
        <v>3.5035629453681709</v>
      </c>
      <c r="Q2173" s="10"/>
      <c r="R2173" s="10"/>
      <c r="S2173" s="10"/>
    </row>
    <row r="2174" spans="1:19" ht="22" customHeight="1" x14ac:dyDescent="0.3">
      <c r="A2174" s="2">
        <v>42725</v>
      </c>
      <c r="B2174" s="21" t="str">
        <f t="shared" si="512"/>
        <v>December, 2016</v>
      </c>
      <c r="C2174" s="21" t="str">
        <f t="shared" si="513"/>
        <v>December, 2016´</v>
      </c>
      <c r="D2174" s="3" t="s">
        <v>32</v>
      </c>
      <c r="E2174" s="3" t="s">
        <v>65</v>
      </c>
      <c r="F2174" s="3" t="s">
        <v>67</v>
      </c>
      <c r="G2174" s="3" t="s">
        <v>44</v>
      </c>
      <c r="H2174" s="3" t="s">
        <v>2271</v>
      </c>
      <c r="I2174" s="3" t="s">
        <v>2288</v>
      </c>
      <c r="J2174" s="12" t="str">
        <f t="shared" si="517"/>
        <v>Diuron</v>
      </c>
      <c r="K2174" s="12" t="str">
        <f t="shared" si="510"/>
        <v>Jump</v>
      </c>
      <c r="L2174" s="12" t="str">
        <f t="shared" si="511"/>
        <v>Herbicide</v>
      </c>
      <c r="M2174" s="4">
        <v>23840</v>
      </c>
      <c r="N2174" s="4">
        <v>23.84</v>
      </c>
      <c r="O2174" s="4">
        <v>288000</v>
      </c>
      <c r="P2174" s="15">
        <f t="shared" si="514"/>
        <v>12.080536912751677</v>
      </c>
      <c r="Q2174" s="7"/>
      <c r="R2174" s="7"/>
      <c r="S2174" s="7"/>
    </row>
    <row r="2175" spans="1:19" ht="22" customHeight="1" x14ac:dyDescent="0.3">
      <c r="A2175" s="5">
        <v>42724</v>
      </c>
      <c r="B2175" s="21" t="str">
        <f t="shared" si="512"/>
        <v>December, 2016</v>
      </c>
      <c r="C2175" s="21" t="str">
        <f t="shared" si="513"/>
        <v>December, 2016´</v>
      </c>
      <c r="D2175" s="6" t="s">
        <v>32</v>
      </c>
      <c r="E2175" s="6" t="s">
        <v>278</v>
      </c>
      <c r="F2175" s="6" t="s">
        <v>60</v>
      </c>
      <c r="G2175" s="6" t="s">
        <v>44</v>
      </c>
      <c r="H2175" s="6" t="s">
        <v>80</v>
      </c>
      <c r="I2175" s="6" t="s">
        <v>987</v>
      </c>
      <c r="J2175" s="12" t="s">
        <v>3188</v>
      </c>
      <c r="K2175" s="12" t="str">
        <f t="shared" si="510"/>
        <v>Not Identified</v>
      </c>
      <c r="L2175" s="12" t="str">
        <f t="shared" si="511"/>
        <v>General Chemical</v>
      </c>
      <c r="M2175" s="7">
        <v>21720</v>
      </c>
      <c r="N2175" s="7">
        <v>21.72</v>
      </c>
      <c r="O2175" s="7">
        <v>476000</v>
      </c>
      <c r="P2175" s="15">
        <f t="shared" si="514"/>
        <v>21.915285451197054</v>
      </c>
      <c r="Q2175" s="10"/>
      <c r="R2175" s="10"/>
      <c r="S2175" s="10"/>
    </row>
    <row r="2176" spans="1:19" ht="22" customHeight="1" x14ac:dyDescent="0.3">
      <c r="A2176" s="2">
        <v>42722</v>
      </c>
      <c r="B2176" s="21" t="str">
        <f t="shared" si="512"/>
        <v>December, 2016</v>
      </c>
      <c r="C2176" s="21" t="str">
        <f t="shared" si="513"/>
        <v>December, 2016´</v>
      </c>
      <c r="D2176" s="3" t="s">
        <v>32</v>
      </c>
      <c r="E2176" s="3" t="s">
        <v>183</v>
      </c>
      <c r="F2176" s="3" t="s">
        <v>186</v>
      </c>
      <c r="G2176" s="3" t="s">
        <v>44</v>
      </c>
      <c r="H2176" s="3" t="s">
        <v>289</v>
      </c>
      <c r="I2176" s="3" t="s">
        <v>2289</v>
      </c>
      <c r="J2176" s="12" t="str">
        <f t="shared" si="517"/>
        <v>Isopropylamine</v>
      </c>
      <c r="K2176" s="12" t="str">
        <f t="shared" si="510"/>
        <v>Not Identified</v>
      </c>
      <c r="L2176" s="12" t="str">
        <f t="shared" si="511"/>
        <v>General Chemical</v>
      </c>
      <c r="M2176" s="4">
        <v>76920</v>
      </c>
      <c r="N2176" s="4">
        <v>76.92</v>
      </c>
      <c r="O2176" s="4">
        <v>1130000</v>
      </c>
      <c r="P2176" s="15">
        <f t="shared" si="514"/>
        <v>14.690587623504941</v>
      </c>
      <c r="Q2176" s="7"/>
      <c r="R2176" s="7"/>
      <c r="S2176" s="7"/>
    </row>
    <row r="2177" spans="1:19" ht="22" customHeight="1" x14ac:dyDescent="0.3">
      <c r="A2177" s="5">
        <v>42722</v>
      </c>
      <c r="B2177" s="21" t="str">
        <f t="shared" si="512"/>
        <v>December, 2016</v>
      </c>
      <c r="C2177" s="21" t="str">
        <f t="shared" si="513"/>
        <v>December, 2016´</v>
      </c>
      <c r="D2177" s="6" t="s">
        <v>32</v>
      </c>
      <c r="E2177" s="6" t="s">
        <v>183</v>
      </c>
      <c r="F2177" s="6" t="s">
        <v>186</v>
      </c>
      <c r="G2177" s="6" t="s">
        <v>44</v>
      </c>
      <c r="H2177" s="6" t="s">
        <v>289</v>
      </c>
      <c r="I2177" s="6" t="s">
        <v>2290</v>
      </c>
      <c r="J2177" s="12" t="str">
        <f t="shared" si="517"/>
        <v>Isopropylamine</v>
      </c>
      <c r="K2177" s="12" t="str">
        <f t="shared" si="510"/>
        <v>Not Identified</v>
      </c>
      <c r="L2177" s="12" t="str">
        <f t="shared" si="511"/>
        <v>General Chemical</v>
      </c>
      <c r="M2177" s="7">
        <v>31260</v>
      </c>
      <c r="N2177" s="7">
        <v>31.26</v>
      </c>
      <c r="O2177" s="7">
        <v>459000</v>
      </c>
      <c r="P2177" s="15">
        <f t="shared" si="514"/>
        <v>14.683301343570058</v>
      </c>
      <c r="Q2177" s="7"/>
      <c r="R2177" s="7"/>
      <c r="S2177" s="7"/>
    </row>
    <row r="2178" spans="1:19" ht="22" customHeight="1" x14ac:dyDescent="0.3">
      <c r="A2178" s="2">
        <v>42721</v>
      </c>
      <c r="B2178" s="21" t="str">
        <f t="shared" si="512"/>
        <v>December, 2016</v>
      </c>
      <c r="C2178" s="21" t="str">
        <f t="shared" si="513"/>
        <v>December, 2016´</v>
      </c>
      <c r="D2178" s="3" t="s">
        <v>84</v>
      </c>
      <c r="E2178" s="3" t="s">
        <v>1271</v>
      </c>
      <c r="F2178" s="3" t="s">
        <v>60</v>
      </c>
      <c r="G2178" s="3" t="s">
        <v>44</v>
      </c>
      <c r="H2178" s="3" t="s">
        <v>748</v>
      </c>
      <c r="I2178" s="3" t="s">
        <v>2291</v>
      </c>
      <c r="J2178" s="18" t="s">
        <v>3193</v>
      </c>
      <c r="K2178" s="12" t="str">
        <f t="shared" ref="K2178:K2241" si="523">VLOOKUP(J2178,Q:S,2, FALSE)</f>
        <v>Galil</v>
      </c>
      <c r="L2178" s="12" t="str">
        <f t="shared" ref="L2178:L2241" si="524">VLOOKUP(K2178,R:T,2, FALSE)</f>
        <v>Insecticide</v>
      </c>
      <c r="M2178" s="4">
        <v>16840</v>
      </c>
      <c r="N2178" s="4">
        <v>16.84</v>
      </c>
      <c r="O2178" s="4">
        <v>59000</v>
      </c>
      <c r="P2178" s="15">
        <f t="shared" si="514"/>
        <v>3.5035629453681709</v>
      </c>
      <c r="Q2178" s="10"/>
      <c r="R2178" s="10"/>
      <c r="S2178" s="10"/>
    </row>
    <row r="2179" spans="1:19" ht="22" customHeight="1" x14ac:dyDescent="0.3">
      <c r="A2179" s="5">
        <v>42721</v>
      </c>
      <c r="B2179" s="21" t="str">
        <f t="shared" ref="B2179:B2242" si="525">TEXT(A2179,"MMMMMMM, YYYY")</f>
        <v>December, 2016</v>
      </c>
      <c r="C2179" s="21" t="str">
        <f t="shared" ref="C2179:C2242" si="526">B2179&amp;"´"</f>
        <v>December, 2016´</v>
      </c>
      <c r="D2179" s="6" t="s">
        <v>84</v>
      </c>
      <c r="E2179" s="6" t="s">
        <v>166</v>
      </c>
      <c r="F2179" s="6" t="s">
        <v>60</v>
      </c>
      <c r="G2179" s="6" t="s">
        <v>44</v>
      </c>
      <c r="H2179" s="6" t="s">
        <v>251</v>
      </c>
      <c r="I2179" s="6" t="s">
        <v>2292</v>
      </c>
      <c r="J2179" s="12" t="s">
        <v>3197</v>
      </c>
      <c r="K2179" s="12" t="str">
        <f t="shared" si="523"/>
        <v>Not Identified</v>
      </c>
      <c r="L2179" s="12" t="str">
        <f t="shared" si="524"/>
        <v>General Chemical</v>
      </c>
      <c r="M2179" s="7">
        <v>32680</v>
      </c>
      <c r="N2179" s="7">
        <v>32.68</v>
      </c>
      <c r="O2179" s="7">
        <v>192000</v>
      </c>
      <c r="P2179" s="15">
        <f t="shared" ref="P2179:P2242" si="527">O2179/M2179</f>
        <v>5.8751529987760094</v>
      </c>
      <c r="Q2179" s="7"/>
      <c r="R2179" s="7"/>
      <c r="S2179" s="7"/>
    </row>
    <row r="2180" spans="1:19" ht="22" customHeight="1" x14ac:dyDescent="0.3">
      <c r="A2180" s="2">
        <v>42719</v>
      </c>
      <c r="B2180" s="21" t="str">
        <f t="shared" si="525"/>
        <v>December, 2016</v>
      </c>
      <c r="C2180" s="21" t="str">
        <f t="shared" si="526"/>
        <v>December, 2016´</v>
      </c>
      <c r="D2180" s="3" t="s">
        <v>84</v>
      </c>
      <c r="E2180" s="3" t="s">
        <v>817</v>
      </c>
      <c r="F2180" s="3" t="s">
        <v>60</v>
      </c>
      <c r="G2180" s="3" t="s">
        <v>44</v>
      </c>
      <c r="H2180" s="3" t="s">
        <v>2122</v>
      </c>
      <c r="I2180" s="3" t="s">
        <v>2293</v>
      </c>
      <c r="J2180" s="12" t="s">
        <v>3183</v>
      </c>
      <c r="K2180" s="12" t="str">
        <f t="shared" si="523"/>
        <v>DINITRO</v>
      </c>
      <c r="L2180" s="12" t="str">
        <f t="shared" si="524"/>
        <v>General Chemical</v>
      </c>
      <c r="M2180" s="4">
        <v>86162</v>
      </c>
      <c r="N2180" s="4">
        <v>86.16</v>
      </c>
      <c r="O2180" s="4">
        <v>317000</v>
      </c>
      <c r="P2180" s="15">
        <f t="shared" si="527"/>
        <v>3.6791160836563681</v>
      </c>
      <c r="Q2180" s="10"/>
      <c r="R2180" s="10"/>
      <c r="S2180" s="10"/>
    </row>
    <row r="2181" spans="1:19" ht="22" customHeight="1" x14ac:dyDescent="0.3">
      <c r="A2181" s="5">
        <v>42719</v>
      </c>
      <c r="B2181" s="21" t="str">
        <f t="shared" si="525"/>
        <v>December, 2016</v>
      </c>
      <c r="C2181" s="21" t="str">
        <f t="shared" si="526"/>
        <v>December, 2016´</v>
      </c>
      <c r="D2181" s="6" t="s">
        <v>84</v>
      </c>
      <c r="E2181" s="6" t="s">
        <v>878</v>
      </c>
      <c r="F2181" s="6" t="s">
        <v>60</v>
      </c>
      <c r="G2181" s="6" t="s">
        <v>44</v>
      </c>
      <c r="H2181" s="6" t="s">
        <v>63</v>
      </c>
      <c r="I2181" s="6" t="s">
        <v>2294</v>
      </c>
      <c r="J2181" s="12" t="s">
        <v>3167</v>
      </c>
      <c r="K2181" s="12" t="str">
        <f t="shared" si="523"/>
        <v>Not Identified</v>
      </c>
      <c r="L2181" s="12" t="str">
        <f t="shared" si="524"/>
        <v>General Chemical</v>
      </c>
      <c r="M2181" s="7">
        <v>40240</v>
      </c>
      <c r="N2181" s="7">
        <v>40.24</v>
      </c>
      <c r="O2181" s="7">
        <v>504000</v>
      </c>
      <c r="P2181" s="15">
        <f t="shared" si="527"/>
        <v>12.524850894632207</v>
      </c>
      <c r="Q2181" s="7"/>
      <c r="R2181" s="7"/>
      <c r="S2181" s="7"/>
    </row>
    <row r="2182" spans="1:19" ht="22" customHeight="1" x14ac:dyDescent="0.3">
      <c r="A2182" s="2">
        <v>42718</v>
      </c>
      <c r="B2182" s="21" t="str">
        <f t="shared" si="525"/>
        <v>December, 2016</v>
      </c>
      <c r="C2182" s="21" t="str">
        <f t="shared" si="526"/>
        <v>December, 2016´</v>
      </c>
      <c r="D2182" s="3" t="s">
        <v>32</v>
      </c>
      <c r="E2182" s="3" t="s">
        <v>2167</v>
      </c>
      <c r="F2182" s="3" t="s">
        <v>1714</v>
      </c>
      <c r="G2182" s="3" t="s">
        <v>44</v>
      </c>
      <c r="H2182" s="3" t="s">
        <v>339</v>
      </c>
      <c r="I2182" s="3" t="s">
        <v>2295</v>
      </c>
      <c r="J2182" s="12" t="s">
        <v>3202</v>
      </c>
      <c r="K2182" s="12" t="str">
        <f t="shared" si="523"/>
        <v>Not Identified</v>
      </c>
      <c r="L2182" s="12" t="str">
        <f t="shared" si="524"/>
        <v>General Chemical</v>
      </c>
      <c r="M2182" s="4">
        <v>19980</v>
      </c>
      <c r="N2182" s="4">
        <v>19.98</v>
      </c>
      <c r="O2182" s="4">
        <v>58000</v>
      </c>
      <c r="P2182" s="15">
        <f t="shared" si="527"/>
        <v>2.9029029029029028</v>
      </c>
      <c r="Q2182" s="10"/>
      <c r="R2182" s="10"/>
      <c r="S2182" s="10"/>
    </row>
    <row r="2183" spans="1:19" ht="22" customHeight="1" x14ac:dyDescent="0.3">
      <c r="A2183" s="5">
        <v>42718</v>
      </c>
      <c r="B2183" s="21" t="str">
        <f t="shared" si="525"/>
        <v>December, 2016</v>
      </c>
      <c r="C2183" s="21" t="str">
        <f t="shared" si="526"/>
        <v>December, 2016´</v>
      </c>
      <c r="D2183" s="6" t="s">
        <v>32</v>
      </c>
      <c r="E2183" s="6" t="s">
        <v>65</v>
      </c>
      <c r="F2183" s="6" t="s">
        <v>67</v>
      </c>
      <c r="G2183" s="6" t="s">
        <v>44</v>
      </c>
      <c r="H2183" s="6" t="s">
        <v>71</v>
      </c>
      <c r="I2183" s="6" t="s">
        <v>2296</v>
      </c>
      <c r="J2183" s="12" t="str">
        <f>IF(ISNUMBER(SEARCH("2,4 D",I2183)),"2,4-Dichlorophenoxyacetic acid",IF(ISNUMBER(SEARCH("ACIDO",I2183)),"2,4-Dichlorophenoxyacetic acid",IF(ISNUMBER(SEARCH("NAPHTHA",I2183)),"Aromatic Solvent Mixture",IF(ISNUMBER(SEARCH("DIMETHYLAMINE",I2183)),"Dimethylamine",IF(ISNUMBER(SEARCH("DIMETILAMINA",I2183)),"Dimethylamine",IF(ISNUMBER(SEARCH("JUMP",I2183)),"Diuron",IF(ISNUMBER(SEARCH("2-AMINO-2,3-DIMETHYL BUTYRAMIDE",I2183)),"Herbicide Amine Intermediate",IF(ISNUMBER(SEARCH("TEBUTHIURON",I2183)),"Tebuthiuron","FIXIT"))))))))</f>
        <v>Diuron</v>
      </c>
      <c r="K2183" s="12" t="str">
        <f t="shared" si="523"/>
        <v>Jump</v>
      </c>
      <c r="L2183" s="12" t="str">
        <f t="shared" si="524"/>
        <v>Herbicide</v>
      </c>
      <c r="M2183" s="7">
        <v>67044</v>
      </c>
      <c r="N2183" s="7">
        <v>67.040000000000006</v>
      </c>
      <c r="O2183" s="7">
        <v>643000</v>
      </c>
      <c r="P2183" s="15">
        <f t="shared" si="527"/>
        <v>9.5907165443589282</v>
      </c>
      <c r="Q2183" s="7"/>
      <c r="R2183" s="7"/>
      <c r="S2183" s="7"/>
    </row>
    <row r="2184" spans="1:19" ht="22" customHeight="1" x14ac:dyDescent="0.3">
      <c r="A2184" s="2">
        <v>42718</v>
      </c>
      <c r="B2184" s="21" t="str">
        <f t="shared" si="525"/>
        <v>December, 2016</v>
      </c>
      <c r="C2184" s="21" t="str">
        <f t="shared" si="526"/>
        <v>December, 2016´</v>
      </c>
      <c r="D2184" s="3" t="s">
        <v>32</v>
      </c>
      <c r="E2184" s="3" t="s">
        <v>779</v>
      </c>
      <c r="F2184" s="3" t="s">
        <v>96</v>
      </c>
      <c r="G2184" s="3" t="s">
        <v>44</v>
      </c>
      <c r="H2184" s="3" t="s">
        <v>781</v>
      </c>
      <c r="I2184" s="3" t="s">
        <v>2297</v>
      </c>
      <c r="J2184" s="18" t="s">
        <v>3193</v>
      </c>
      <c r="K2184" s="12" t="str">
        <f t="shared" si="523"/>
        <v>Galil</v>
      </c>
      <c r="L2184" s="12" t="str">
        <f t="shared" si="524"/>
        <v>Insecticide</v>
      </c>
      <c r="M2184" s="4">
        <v>32000</v>
      </c>
      <c r="N2184" s="4">
        <v>32</v>
      </c>
      <c r="O2184" s="4">
        <v>152000</v>
      </c>
      <c r="P2184" s="15">
        <f t="shared" si="527"/>
        <v>4.75</v>
      </c>
      <c r="Q2184" s="10"/>
      <c r="R2184" s="10"/>
      <c r="S2184" s="10"/>
    </row>
    <row r="2185" spans="1:19" ht="22" customHeight="1" x14ac:dyDescent="0.3">
      <c r="A2185" s="5">
        <v>42717</v>
      </c>
      <c r="B2185" s="21" t="str">
        <f t="shared" si="525"/>
        <v>December, 2016</v>
      </c>
      <c r="C2185" s="21" t="str">
        <f t="shared" si="526"/>
        <v>December, 2016´</v>
      </c>
      <c r="D2185" s="6" t="s">
        <v>32</v>
      </c>
      <c r="E2185" s="6" t="s">
        <v>2275</v>
      </c>
      <c r="F2185" s="6" t="s">
        <v>60</v>
      </c>
      <c r="G2185" s="6" t="s">
        <v>44</v>
      </c>
      <c r="H2185" s="6" t="s">
        <v>418</v>
      </c>
      <c r="I2185" s="6" t="s">
        <v>2298</v>
      </c>
      <c r="J2185" s="12" t="str">
        <f t="shared" ref="J2185" si="528">IF(ISNUMBER(SEARCH("2,4 D",I2183)),"2,4-Dichlorophenoxyacetic acid",IF(ISNUMBER(SEARCH("ACIDO",I2183)),"2,4-Dichlorophenoxyacetic acid",IF(ISNUMBER(SEARCH("NAPHTHA",I2183)),"Aromatic Solvent Mixture",IF(ISNUMBER(SEARCH("DIMETHYLAMINE",I2183)),"Dimethylamine",IF(ISNUMBER(SEARCH("DIMETILAMINA",I2183)),"Dimethylamine",IF(ISNUMBER(SEARCH("JUMP",I2183)),"Diuron",IF(ISNUMBER(SEARCH(" 2-AMINO-2,3-DIMETHYL BUTYRAMIDE",I2183)),"Herbicide Amine Intermediate",IF(ISNUMBER(SEARCH("TEBUTHIURON",I2183)),"Tebuthiuron",IF(ISNUMBER(SEARCH("DMS",I2183)),"Dimethyl Sulfate",IF(ISNUMBER(SEARCH("2,4-XILIDIN",I2183)),"2,4-Xylidine","FIX IT"))))))))))</f>
        <v>Diuron</v>
      </c>
      <c r="K2185" s="12" t="str">
        <f t="shared" si="523"/>
        <v>Jump</v>
      </c>
      <c r="L2185" s="12" t="str">
        <f t="shared" si="524"/>
        <v>Herbicide</v>
      </c>
      <c r="M2185" s="7">
        <v>10160</v>
      </c>
      <c r="N2185" s="7">
        <v>10.16</v>
      </c>
      <c r="O2185" s="7">
        <v>180000</v>
      </c>
      <c r="P2185" s="15">
        <f t="shared" si="527"/>
        <v>17.716535433070867</v>
      </c>
      <c r="Q2185" s="10"/>
      <c r="R2185" s="10"/>
      <c r="S2185" s="10"/>
    </row>
    <row r="2186" spans="1:19" ht="22" customHeight="1" x14ac:dyDescent="0.3">
      <c r="A2186" s="2">
        <v>42715</v>
      </c>
      <c r="B2186" s="21" t="str">
        <f t="shared" si="525"/>
        <v>December, 2016</v>
      </c>
      <c r="C2186" s="21" t="str">
        <f t="shared" si="526"/>
        <v>December, 2016´</v>
      </c>
      <c r="D2186" s="3" t="s">
        <v>32</v>
      </c>
      <c r="E2186" s="3" t="s">
        <v>278</v>
      </c>
      <c r="F2186" s="3" t="s">
        <v>60</v>
      </c>
      <c r="G2186" s="3" t="s">
        <v>44</v>
      </c>
      <c r="H2186" s="3" t="s">
        <v>1804</v>
      </c>
      <c r="I2186" s="3" t="s">
        <v>2299</v>
      </c>
      <c r="J2186" s="18" t="s">
        <v>3193</v>
      </c>
      <c r="K2186" s="12" t="str">
        <f t="shared" si="523"/>
        <v>Galil</v>
      </c>
      <c r="L2186" s="12" t="str">
        <f t="shared" si="524"/>
        <v>Insecticide</v>
      </c>
      <c r="M2186" s="4">
        <v>20140</v>
      </c>
      <c r="N2186" s="4">
        <v>20.14</v>
      </c>
      <c r="O2186" s="4">
        <v>559000</v>
      </c>
      <c r="P2186" s="15">
        <f t="shared" si="527"/>
        <v>27.755710029791459</v>
      </c>
      <c r="Q2186" s="7"/>
      <c r="R2186" s="7"/>
      <c r="S2186" s="7"/>
    </row>
    <row r="2187" spans="1:19" ht="22" customHeight="1" x14ac:dyDescent="0.3">
      <c r="A2187" s="5">
        <v>42715</v>
      </c>
      <c r="B2187" s="21" t="str">
        <f t="shared" si="525"/>
        <v>December, 2016</v>
      </c>
      <c r="C2187" s="21" t="str">
        <f t="shared" si="526"/>
        <v>December, 2016´</v>
      </c>
      <c r="D2187" s="6" t="s">
        <v>84</v>
      </c>
      <c r="E2187" s="6" t="s">
        <v>2266</v>
      </c>
      <c r="F2187" s="6" t="s">
        <v>135</v>
      </c>
      <c r="G2187" s="6" t="s">
        <v>44</v>
      </c>
      <c r="H2187" s="6" t="s">
        <v>1269</v>
      </c>
      <c r="I2187" s="6" t="s">
        <v>2300</v>
      </c>
      <c r="J2187" s="12" t="s">
        <v>3189</v>
      </c>
      <c r="K2187" s="12" t="str">
        <f t="shared" si="523"/>
        <v>Not Identified</v>
      </c>
      <c r="L2187" s="12" t="str">
        <f t="shared" si="524"/>
        <v>General Chemical</v>
      </c>
      <c r="M2187" s="7">
        <v>20462</v>
      </c>
      <c r="N2187" s="7">
        <v>20.46</v>
      </c>
      <c r="O2187" s="7">
        <v>8594000</v>
      </c>
      <c r="P2187" s="15">
        <f t="shared" si="527"/>
        <v>419.99804515687617</v>
      </c>
      <c r="Q2187" s="10"/>
      <c r="R2187" s="10"/>
      <c r="S2187" s="10"/>
    </row>
    <row r="2188" spans="1:19" ht="22" customHeight="1" x14ac:dyDescent="0.3">
      <c r="A2188" s="2">
        <v>42715</v>
      </c>
      <c r="B2188" s="21" t="str">
        <f t="shared" si="525"/>
        <v>December, 2016</v>
      </c>
      <c r="C2188" s="21" t="str">
        <f t="shared" si="526"/>
        <v>December, 2016´</v>
      </c>
      <c r="D2188" s="3" t="s">
        <v>32</v>
      </c>
      <c r="E2188" s="3" t="s">
        <v>51</v>
      </c>
      <c r="F2188" s="3" t="s">
        <v>1966</v>
      </c>
      <c r="G2188" s="3" t="s">
        <v>44</v>
      </c>
      <c r="H2188" s="3" t="s">
        <v>57</v>
      </c>
      <c r="I2188" s="3" t="s">
        <v>2301</v>
      </c>
      <c r="J2188" s="12" t="str">
        <f t="shared" si="517"/>
        <v>Carbendazim</v>
      </c>
      <c r="K2188" s="12" t="str">
        <f t="shared" si="523"/>
        <v>Not Identified</v>
      </c>
      <c r="L2188" s="12" t="str">
        <f t="shared" si="524"/>
        <v>General Chemical</v>
      </c>
      <c r="M2188" s="4">
        <v>36180</v>
      </c>
      <c r="N2188" s="4">
        <v>36.18</v>
      </c>
      <c r="O2188" s="4">
        <v>2190000</v>
      </c>
      <c r="P2188" s="15">
        <f t="shared" si="527"/>
        <v>60.530679933665006</v>
      </c>
      <c r="Q2188" s="7"/>
      <c r="R2188" s="7"/>
      <c r="S2188" s="7"/>
    </row>
    <row r="2189" spans="1:19" ht="22" customHeight="1" x14ac:dyDescent="0.3">
      <c r="A2189" s="5">
        <v>42714</v>
      </c>
      <c r="B2189" s="21" t="str">
        <f t="shared" si="525"/>
        <v>December, 2016</v>
      </c>
      <c r="C2189" s="21" t="str">
        <f t="shared" si="526"/>
        <v>December, 2016´</v>
      </c>
      <c r="D2189" s="6" t="s">
        <v>84</v>
      </c>
      <c r="E2189" s="6" t="s">
        <v>1624</v>
      </c>
      <c r="F2189" s="6" t="s">
        <v>60</v>
      </c>
      <c r="G2189" s="6" t="s">
        <v>44</v>
      </c>
      <c r="H2189" s="6" t="s">
        <v>2122</v>
      </c>
      <c r="I2189" s="6" t="s">
        <v>2302</v>
      </c>
      <c r="J2189" s="12" t="s">
        <v>3183</v>
      </c>
      <c r="K2189" s="12" t="str">
        <f t="shared" si="523"/>
        <v>DINITRO</v>
      </c>
      <c r="L2189" s="12" t="str">
        <f t="shared" si="524"/>
        <v>General Chemical</v>
      </c>
      <c r="M2189" s="7">
        <v>64642</v>
      </c>
      <c r="N2189" s="7">
        <v>64.64</v>
      </c>
      <c r="O2189" s="7">
        <v>237000</v>
      </c>
      <c r="P2189" s="15">
        <f t="shared" si="527"/>
        <v>3.666346957086724</v>
      </c>
      <c r="Q2189" s="10"/>
      <c r="R2189" s="10"/>
      <c r="S2189" s="10"/>
    </row>
    <row r="2190" spans="1:19" ht="22" customHeight="1" x14ac:dyDescent="0.3">
      <c r="A2190" s="2">
        <v>42713</v>
      </c>
      <c r="B2190" s="21" t="str">
        <f t="shared" si="525"/>
        <v>December, 2016</v>
      </c>
      <c r="C2190" s="21" t="str">
        <f t="shared" si="526"/>
        <v>December, 2016´</v>
      </c>
      <c r="D2190" s="3" t="s">
        <v>84</v>
      </c>
      <c r="E2190" s="3" t="s">
        <v>1271</v>
      </c>
      <c r="F2190" s="3" t="s">
        <v>60</v>
      </c>
      <c r="G2190" s="3" t="s">
        <v>44</v>
      </c>
      <c r="H2190" s="3" t="s">
        <v>748</v>
      </c>
      <c r="I2190" s="3" t="s">
        <v>2303</v>
      </c>
      <c r="J2190" s="12" t="s">
        <v>3161</v>
      </c>
      <c r="K2190" s="12" t="str">
        <f t="shared" si="523"/>
        <v>Not Identified</v>
      </c>
      <c r="L2190" s="12" t="str">
        <f t="shared" si="524"/>
        <v>General Chemical</v>
      </c>
      <c r="M2190" s="4">
        <v>33680</v>
      </c>
      <c r="N2190" s="4">
        <v>33.68</v>
      </c>
      <c r="O2190" s="4">
        <v>118000</v>
      </c>
      <c r="P2190" s="15">
        <f t="shared" si="527"/>
        <v>3.5035629453681709</v>
      </c>
      <c r="Q2190" s="7"/>
      <c r="R2190" s="7"/>
      <c r="S2190" s="7"/>
    </row>
    <row r="2191" spans="1:19" ht="22" customHeight="1" x14ac:dyDescent="0.3">
      <c r="A2191" s="5">
        <v>42712</v>
      </c>
      <c r="B2191" s="21" t="str">
        <f t="shared" si="525"/>
        <v>December, 2016</v>
      </c>
      <c r="C2191" s="21" t="str">
        <f t="shared" si="526"/>
        <v>December, 2016´</v>
      </c>
      <c r="D2191" s="6" t="s">
        <v>32</v>
      </c>
      <c r="E2191" s="6" t="s">
        <v>2167</v>
      </c>
      <c r="F2191" s="6" t="s">
        <v>1714</v>
      </c>
      <c r="G2191" s="6" t="s">
        <v>44</v>
      </c>
      <c r="H2191" s="6" t="s">
        <v>339</v>
      </c>
      <c r="I2191" s="6" t="s">
        <v>2304</v>
      </c>
      <c r="J2191" s="12" t="s">
        <v>3202</v>
      </c>
      <c r="K2191" s="12" t="str">
        <f t="shared" si="523"/>
        <v>Not Identified</v>
      </c>
      <c r="L2191" s="12" t="str">
        <f t="shared" si="524"/>
        <v>General Chemical</v>
      </c>
      <c r="M2191" s="7">
        <v>99640</v>
      </c>
      <c r="N2191" s="7">
        <v>99.64</v>
      </c>
      <c r="O2191" s="7">
        <v>289000</v>
      </c>
      <c r="P2191" s="15">
        <f t="shared" si="527"/>
        <v>2.9004415897230027</v>
      </c>
      <c r="Q2191" s="10"/>
      <c r="R2191" s="10"/>
      <c r="S2191" s="10"/>
    </row>
    <row r="2192" spans="1:19" ht="22" customHeight="1" x14ac:dyDescent="0.3">
      <c r="A2192" s="2">
        <v>42711</v>
      </c>
      <c r="B2192" s="21" t="str">
        <f t="shared" si="525"/>
        <v>December, 2016</v>
      </c>
      <c r="C2192" s="21" t="str">
        <f t="shared" si="526"/>
        <v>December, 2016´</v>
      </c>
      <c r="D2192" s="3" t="s">
        <v>32</v>
      </c>
      <c r="E2192" s="3" t="s">
        <v>77</v>
      </c>
      <c r="F2192" s="3" t="s">
        <v>67</v>
      </c>
      <c r="G2192" s="3" t="s">
        <v>44</v>
      </c>
      <c r="H2192" s="3" t="s">
        <v>643</v>
      </c>
      <c r="I2192" s="3" t="s">
        <v>2305</v>
      </c>
      <c r="J2192" s="18" t="s">
        <v>3193</v>
      </c>
      <c r="K2192" s="12" t="str">
        <f t="shared" si="523"/>
        <v>Galil</v>
      </c>
      <c r="L2192" s="12" t="str">
        <f t="shared" si="524"/>
        <v>Insecticide</v>
      </c>
      <c r="M2192" s="4">
        <v>164880.01</v>
      </c>
      <c r="N2192" s="4">
        <v>164.88</v>
      </c>
      <c r="O2192" s="4">
        <v>4180000</v>
      </c>
      <c r="P2192" s="15">
        <f t="shared" si="527"/>
        <v>25.351769447369634</v>
      </c>
      <c r="Q2192" s="7"/>
      <c r="R2192" s="7"/>
      <c r="S2192" s="7"/>
    </row>
    <row r="2193" spans="1:19" ht="22" customHeight="1" x14ac:dyDescent="0.3">
      <c r="A2193" s="5">
        <v>42711</v>
      </c>
      <c r="B2193" s="21" t="str">
        <f t="shared" si="525"/>
        <v>December, 2016</v>
      </c>
      <c r="C2193" s="21" t="str">
        <f t="shared" si="526"/>
        <v>December, 2016´</v>
      </c>
      <c r="D2193" s="6" t="s">
        <v>32</v>
      </c>
      <c r="E2193" s="6" t="s">
        <v>507</v>
      </c>
      <c r="F2193" s="6" t="s">
        <v>106</v>
      </c>
      <c r="G2193" s="6" t="s">
        <v>44</v>
      </c>
      <c r="H2193" s="6" t="s">
        <v>159</v>
      </c>
      <c r="I2193" s="6" t="s">
        <v>2306</v>
      </c>
      <c r="J2193" s="12" t="str">
        <f t="shared" si="517"/>
        <v>Glyphosate</v>
      </c>
      <c r="K2193" s="12" t="str">
        <f t="shared" si="523"/>
        <v>Not Identified</v>
      </c>
      <c r="L2193" s="12" t="str">
        <f t="shared" si="524"/>
        <v>General Chemical</v>
      </c>
      <c r="M2193" s="7">
        <v>116100</v>
      </c>
      <c r="N2193" s="7">
        <v>116.1</v>
      </c>
      <c r="O2193" s="7">
        <v>477000</v>
      </c>
      <c r="P2193" s="15">
        <f t="shared" si="527"/>
        <v>4.1085271317829459</v>
      </c>
      <c r="Q2193" s="7"/>
      <c r="R2193" s="7"/>
      <c r="S2193" s="7"/>
    </row>
    <row r="2194" spans="1:19" ht="22" customHeight="1" x14ac:dyDescent="0.3">
      <c r="A2194" s="2">
        <v>42711</v>
      </c>
      <c r="B2194" s="21" t="str">
        <f t="shared" si="525"/>
        <v>December, 2016</v>
      </c>
      <c r="C2194" s="21" t="str">
        <f t="shared" si="526"/>
        <v>December, 2016´</v>
      </c>
      <c r="D2194" s="3" t="s">
        <v>32</v>
      </c>
      <c r="E2194" s="3" t="s">
        <v>65</v>
      </c>
      <c r="F2194" s="3" t="s">
        <v>67</v>
      </c>
      <c r="G2194" s="3" t="s">
        <v>44</v>
      </c>
      <c r="H2194" s="3" t="s">
        <v>71</v>
      </c>
      <c r="I2194" s="3" t="s">
        <v>2307</v>
      </c>
      <c r="J2194" s="12" t="str">
        <f>IF(ISNUMBER(SEARCH("2,4 D",I2194)),"2,4-Dichlorophenoxyacetic acid",IF(ISNUMBER(SEARCH("ACIDO",I2194)),"2,4-Dichlorophenoxyacetic acid",IF(ISNUMBER(SEARCH("NAPHTHA",I2194)),"Aromatic Solvent Mixture",IF(ISNUMBER(SEARCH("DIMETHYLAMINE",I2194)),"Dimethylamine",IF(ISNUMBER(SEARCH("DIMETILAMINA",I2194)),"Dimethylamine",IF(ISNUMBER(SEARCH("JUMP",I2194)),"Diuron",IF(ISNUMBER(SEARCH("2-AMINO-2,3-DIMETHYL BUTYRAMIDE",I2194)),"Herbicide Amine Intermediate",IF(ISNUMBER(SEARCH("TEBUTHIURON",I2194)),"Tebuthiuron","FIXIT"))))))))</f>
        <v>Diuron</v>
      </c>
      <c r="K2194" s="12" t="str">
        <f t="shared" si="523"/>
        <v>Jump</v>
      </c>
      <c r="L2194" s="12" t="str">
        <f t="shared" si="524"/>
        <v>Herbicide</v>
      </c>
      <c r="M2194" s="4">
        <v>89392</v>
      </c>
      <c r="N2194" s="4">
        <v>89.39</v>
      </c>
      <c r="O2194" s="4">
        <v>858000</v>
      </c>
      <c r="P2194" s="15">
        <f t="shared" si="527"/>
        <v>9.5981743332736702</v>
      </c>
      <c r="Q2194" s="10"/>
      <c r="R2194" s="10"/>
      <c r="S2194" s="10"/>
    </row>
    <row r="2195" spans="1:19" ht="22" customHeight="1" x14ac:dyDescent="0.3">
      <c r="A2195" s="5">
        <v>42711</v>
      </c>
      <c r="B2195" s="21" t="str">
        <f t="shared" si="525"/>
        <v>December, 2016</v>
      </c>
      <c r="C2195" s="21" t="str">
        <f t="shared" si="526"/>
        <v>December, 2016´</v>
      </c>
      <c r="D2195" s="6" t="s">
        <v>32</v>
      </c>
      <c r="E2195" s="6" t="s">
        <v>77</v>
      </c>
      <c r="F2195" s="6" t="s">
        <v>67</v>
      </c>
      <c r="G2195" s="6" t="s">
        <v>44</v>
      </c>
      <c r="H2195" s="6" t="s">
        <v>643</v>
      </c>
      <c r="I2195" s="6" t="s">
        <v>2308</v>
      </c>
      <c r="J2195" s="18" t="s">
        <v>3193</v>
      </c>
      <c r="K2195" s="12" t="str">
        <f t="shared" si="523"/>
        <v>Galil</v>
      </c>
      <c r="L2195" s="12" t="str">
        <f t="shared" si="524"/>
        <v>Insecticide</v>
      </c>
      <c r="M2195" s="7">
        <v>123660</v>
      </c>
      <c r="N2195" s="7">
        <v>123.66</v>
      </c>
      <c r="O2195" s="7">
        <v>3135000</v>
      </c>
      <c r="P2195" s="15">
        <f t="shared" si="527"/>
        <v>25.351770984958758</v>
      </c>
      <c r="Q2195" s="7"/>
      <c r="R2195" s="7"/>
      <c r="S2195" s="7"/>
    </row>
    <row r="2196" spans="1:19" ht="22" customHeight="1" x14ac:dyDescent="0.3">
      <c r="A2196" s="2">
        <v>42711</v>
      </c>
      <c r="B2196" s="21" t="str">
        <f t="shared" si="525"/>
        <v>December, 2016</v>
      </c>
      <c r="C2196" s="21" t="str">
        <f t="shared" si="526"/>
        <v>December, 2016´</v>
      </c>
      <c r="D2196" s="3" t="s">
        <v>84</v>
      </c>
      <c r="E2196" s="3" t="s">
        <v>1271</v>
      </c>
      <c r="F2196" s="3" t="s">
        <v>60</v>
      </c>
      <c r="G2196" s="3" t="s">
        <v>44</v>
      </c>
      <c r="H2196" s="3" t="s">
        <v>748</v>
      </c>
      <c r="I2196" s="3" t="s">
        <v>2309</v>
      </c>
      <c r="J2196" s="12" t="str">
        <f t="shared" ref="J2196" si="529">IF(ISNUMBER(SEARCH("2,4 D",I2194)),"2,4-Dichlorophenoxyacetic acid",IF(ISNUMBER(SEARCH("ACIDO",I2194)),"2,4-Dichlorophenoxyacetic acid",IF(ISNUMBER(SEARCH("NAPHTHA",I2194)),"Aromatic Solvent Mixture",IF(ISNUMBER(SEARCH("DIMETHYLAMINE",I2194)),"Dimethylamine",IF(ISNUMBER(SEARCH("DIMETILAMINA",I2194)),"Dimethylamine",IF(ISNUMBER(SEARCH("JUMP",I2194)),"Diuron",IF(ISNUMBER(SEARCH(" 2-AMINO-2,3-DIMETHYL BUTYRAMIDE",I2194)),"Herbicide Amine Intermediate",IF(ISNUMBER(SEARCH("TEBUTHIURON",I2194)),"Tebuthiuron",IF(ISNUMBER(SEARCH("DMS",I2194)),"Dimethyl Sulfate",IF(ISNUMBER(SEARCH("2,4-XILIDIN",I2194)),"2,4-Xylidine","FIX IT"))))))))))</f>
        <v>Diuron</v>
      </c>
      <c r="K2196" s="12" t="str">
        <f t="shared" si="523"/>
        <v>Jump</v>
      </c>
      <c r="L2196" s="12" t="str">
        <f t="shared" si="524"/>
        <v>Herbicide</v>
      </c>
      <c r="M2196" s="4">
        <v>33680</v>
      </c>
      <c r="N2196" s="4">
        <v>33.68</v>
      </c>
      <c r="O2196" s="4">
        <v>118000</v>
      </c>
      <c r="P2196" s="15">
        <f t="shared" si="527"/>
        <v>3.5035629453681709</v>
      </c>
      <c r="Q2196" s="7"/>
      <c r="R2196" s="7"/>
      <c r="S2196" s="7"/>
    </row>
    <row r="2197" spans="1:19" ht="22" customHeight="1" x14ac:dyDescent="0.3">
      <c r="A2197" s="5">
        <v>42708</v>
      </c>
      <c r="B2197" s="21" t="str">
        <f t="shared" si="525"/>
        <v>December, 2016</v>
      </c>
      <c r="C2197" s="21" t="str">
        <f t="shared" si="526"/>
        <v>December, 2016´</v>
      </c>
      <c r="D2197" s="6" t="s">
        <v>84</v>
      </c>
      <c r="E2197" s="6" t="s">
        <v>817</v>
      </c>
      <c r="F2197" s="6" t="s">
        <v>60</v>
      </c>
      <c r="G2197" s="6" t="s">
        <v>44</v>
      </c>
      <c r="H2197" s="6" t="s">
        <v>2122</v>
      </c>
      <c r="I2197" s="6" t="s">
        <v>2310</v>
      </c>
      <c r="J2197" s="12" t="s">
        <v>3183</v>
      </c>
      <c r="K2197" s="12" t="str">
        <f t="shared" si="523"/>
        <v>DINITRO</v>
      </c>
      <c r="L2197" s="12" t="str">
        <f t="shared" si="524"/>
        <v>General Chemical</v>
      </c>
      <c r="M2197" s="7">
        <v>43081</v>
      </c>
      <c r="N2197" s="7">
        <v>43.08</v>
      </c>
      <c r="O2197" s="7">
        <v>158000</v>
      </c>
      <c r="P2197" s="15">
        <f t="shared" si="527"/>
        <v>3.6675100392284303</v>
      </c>
      <c r="Q2197" s="10"/>
      <c r="R2197" s="10"/>
      <c r="S2197" s="10"/>
    </row>
    <row r="2198" spans="1:19" ht="22" customHeight="1" x14ac:dyDescent="0.3">
      <c r="A2198" s="2">
        <v>42708</v>
      </c>
      <c r="B2198" s="21" t="str">
        <f t="shared" si="525"/>
        <v>December, 2016</v>
      </c>
      <c r="C2198" s="21" t="str">
        <f t="shared" si="526"/>
        <v>December, 2016´</v>
      </c>
      <c r="D2198" s="3" t="s">
        <v>84</v>
      </c>
      <c r="E2198" s="3" t="s">
        <v>1271</v>
      </c>
      <c r="F2198" s="3" t="s">
        <v>60</v>
      </c>
      <c r="G2198" s="3" t="s">
        <v>44</v>
      </c>
      <c r="H2198" s="3" t="s">
        <v>748</v>
      </c>
      <c r="I2198" s="3" t="s">
        <v>2311</v>
      </c>
      <c r="J2198" s="12" t="s">
        <v>3161</v>
      </c>
      <c r="K2198" s="12" t="str">
        <f t="shared" si="523"/>
        <v>Not Identified</v>
      </c>
      <c r="L2198" s="12" t="str">
        <f t="shared" si="524"/>
        <v>General Chemical</v>
      </c>
      <c r="M2198" s="4">
        <v>84200</v>
      </c>
      <c r="N2198" s="4">
        <v>84.2</v>
      </c>
      <c r="O2198" s="4">
        <v>295000</v>
      </c>
      <c r="P2198" s="15">
        <f t="shared" si="527"/>
        <v>3.5035629453681709</v>
      </c>
      <c r="Q2198" s="7"/>
      <c r="R2198" s="7"/>
      <c r="S2198" s="7"/>
    </row>
    <row r="2199" spans="1:19" ht="22" customHeight="1" x14ac:dyDescent="0.3">
      <c r="A2199" s="5">
        <v>42705</v>
      </c>
      <c r="B2199" s="21" t="str">
        <f t="shared" si="525"/>
        <v>December, 2016</v>
      </c>
      <c r="C2199" s="21" t="str">
        <f t="shared" si="526"/>
        <v>December, 2016´</v>
      </c>
      <c r="D2199" s="6" t="s">
        <v>84</v>
      </c>
      <c r="E2199" s="6" t="s">
        <v>1770</v>
      </c>
      <c r="F2199" s="6" t="s">
        <v>60</v>
      </c>
      <c r="G2199" s="6" t="s">
        <v>44</v>
      </c>
      <c r="H2199" s="6" t="s">
        <v>2122</v>
      </c>
      <c r="I2199" s="6" t="s">
        <v>2312</v>
      </c>
      <c r="J2199" s="12" t="s">
        <v>3183</v>
      </c>
      <c r="K2199" s="12" t="str">
        <f t="shared" si="523"/>
        <v>DINITRO</v>
      </c>
      <c r="L2199" s="12" t="str">
        <f t="shared" si="524"/>
        <v>General Chemical</v>
      </c>
      <c r="M2199" s="7">
        <v>21540</v>
      </c>
      <c r="N2199" s="7">
        <v>21.54</v>
      </c>
      <c r="O2199" s="7">
        <v>79100</v>
      </c>
      <c r="P2199" s="15">
        <f t="shared" si="527"/>
        <v>3.6722376973073354</v>
      </c>
      <c r="Q2199" s="7"/>
      <c r="R2199" s="7"/>
      <c r="S2199" s="7"/>
    </row>
    <row r="2200" spans="1:19" ht="22" customHeight="1" x14ac:dyDescent="0.3">
      <c r="A2200" s="2">
        <v>42701</v>
      </c>
      <c r="B2200" s="21" t="str">
        <f t="shared" si="525"/>
        <v>November, 2016</v>
      </c>
      <c r="C2200" s="21" t="str">
        <f t="shared" si="526"/>
        <v>November, 2016´</v>
      </c>
      <c r="D2200" s="3" t="s">
        <v>32</v>
      </c>
      <c r="E2200" s="3" t="s">
        <v>278</v>
      </c>
      <c r="F2200" s="3" t="s">
        <v>60</v>
      </c>
      <c r="G2200" s="3" t="s">
        <v>44</v>
      </c>
      <c r="H2200" s="3" t="s">
        <v>1804</v>
      </c>
      <c r="I2200" s="3" t="s">
        <v>2313</v>
      </c>
      <c r="J2200" s="12" t="s">
        <v>3164</v>
      </c>
      <c r="K2200" s="12" t="str">
        <f t="shared" si="523"/>
        <v>Not Identified</v>
      </c>
      <c r="L2200" s="12" t="str">
        <f t="shared" si="524"/>
        <v>General Chemical</v>
      </c>
      <c r="M2200" s="4">
        <v>30210</v>
      </c>
      <c r="N2200" s="4">
        <v>30.21</v>
      </c>
      <c r="O2200" s="4">
        <v>742000</v>
      </c>
      <c r="P2200" s="15">
        <f t="shared" si="527"/>
        <v>24.561403508771932</v>
      </c>
      <c r="Q2200" s="10"/>
      <c r="R2200" s="10"/>
      <c r="S2200" s="10"/>
    </row>
    <row r="2201" spans="1:19" ht="22" customHeight="1" x14ac:dyDescent="0.3">
      <c r="A2201" s="5">
        <v>42701</v>
      </c>
      <c r="B2201" s="21" t="str">
        <f t="shared" si="525"/>
        <v>November, 2016</v>
      </c>
      <c r="C2201" s="21" t="str">
        <f t="shared" si="526"/>
        <v>November, 2016´</v>
      </c>
      <c r="D2201" s="6" t="s">
        <v>32</v>
      </c>
      <c r="E2201" s="6" t="s">
        <v>557</v>
      </c>
      <c r="F2201" s="6" t="s">
        <v>186</v>
      </c>
      <c r="G2201" s="6" t="s">
        <v>44</v>
      </c>
      <c r="H2201" s="6" t="s">
        <v>251</v>
      </c>
      <c r="I2201" s="6" t="s">
        <v>2314</v>
      </c>
      <c r="J2201" s="12" t="str">
        <f t="shared" ref="J2201:J2202" si="530">IF(ISNUMBER(SEARCH("BUTYRAMIDE",I2201)),"2,3-Dimethyl Butyramide",IF(ISNUMBER(SEARCH("FOLPET",I2201)),"Folpet",IF(ISNUMBER(SEARCH("METHYL [2-({[6- (TRIFLUOROMETHYL) PYRIDIN-2-YL] OXY} METHYL) PHENYL",I2201)),"Esther",IF(ISNUMBER(SEARCH("TEBUCONAZOL",I2201)),"Tebuconazole",IF(ISNUMBER(SEARCH("DICHLOROPHENYL",I2201)),"Dichlorophenyl Isocyanates",IF(ISNUMBER(SEARCH("CAPTAN",I2201)),"Captan",IF(ISNUMBER(SEARCH("DIMETHYLACETAMID",I2201)),"Dimethylacetamide",IF(ISNUMBER(SEARCH("AFALON",I2201)),"Linuron","FIX IT"))))))))</f>
        <v>Dimethylacetamide</v>
      </c>
      <c r="K2201" s="12" t="str">
        <f t="shared" si="523"/>
        <v>Not Identified</v>
      </c>
      <c r="L2201" s="12" t="str">
        <f t="shared" si="524"/>
        <v>General Chemical</v>
      </c>
      <c r="M2201" s="7">
        <v>17097</v>
      </c>
      <c r="N2201" s="7">
        <v>17.100000000000001</v>
      </c>
      <c r="O2201" s="7">
        <v>22800</v>
      </c>
      <c r="P2201" s="15">
        <f t="shared" si="527"/>
        <v>1.3335672925074575</v>
      </c>
      <c r="Q2201" s="10"/>
      <c r="R2201" s="10"/>
      <c r="S2201" s="10"/>
    </row>
    <row r="2202" spans="1:19" ht="22" customHeight="1" x14ac:dyDescent="0.3">
      <c r="A2202" s="2">
        <v>42701</v>
      </c>
      <c r="B2202" s="21" t="str">
        <f t="shared" si="525"/>
        <v>November, 2016</v>
      </c>
      <c r="C2202" s="21" t="str">
        <f t="shared" si="526"/>
        <v>November, 2016´</v>
      </c>
      <c r="D2202" s="3" t="s">
        <v>32</v>
      </c>
      <c r="E2202" s="3" t="s">
        <v>557</v>
      </c>
      <c r="F2202" s="3" t="s">
        <v>186</v>
      </c>
      <c r="G2202" s="3" t="s">
        <v>44</v>
      </c>
      <c r="H2202" s="3" t="s">
        <v>2315</v>
      </c>
      <c r="I2202" s="3" t="s">
        <v>2316</v>
      </c>
      <c r="J2202" s="12" t="str">
        <f t="shared" si="530"/>
        <v>Dimethylacetamide</v>
      </c>
      <c r="K2202" s="12" t="str">
        <f t="shared" si="523"/>
        <v>Not Identified</v>
      </c>
      <c r="L2202" s="12" t="str">
        <f t="shared" si="524"/>
        <v>General Chemical</v>
      </c>
      <c r="M2202" s="4">
        <v>17097</v>
      </c>
      <c r="N2202" s="4">
        <v>17.100000000000001</v>
      </c>
      <c r="O2202" s="4">
        <v>88400</v>
      </c>
      <c r="P2202" s="15">
        <f t="shared" si="527"/>
        <v>5.1704977481429495</v>
      </c>
      <c r="Q2202" s="7"/>
      <c r="R2202" s="7"/>
      <c r="S2202" s="7"/>
    </row>
    <row r="2203" spans="1:19" ht="22" customHeight="1" x14ac:dyDescent="0.3">
      <c r="A2203" s="5">
        <v>42695</v>
      </c>
      <c r="B2203" s="21" t="str">
        <f t="shared" si="525"/>
        <v>November, 2016</v>
      </c>
      <c r="C2203" s="21" t="str">
        <f t="shared" si="526"/>
        <v>November, 2016´</v>
      </c>
      <c r="D2203" s="6" t="s">
        <v>32</v>
      </c>
      <c r="E2203" s="6" t="s">
        <v>278</v>
      </c>
      <c r="F2203" s="6" t="s">
        <v>60</v>
      </c>
      <c r="G2203" s="6" t="s">
        <v>44</v>
      </c>
      <c r="H2203" s="6" t="s">
        <v>80</v>
      </c>
      <c r="I2203" s="6" t="s">
        <v>987</v>
      </c>
      <c r="J2203" s="12" t="s">
        <v>3188</v>
      </c>
      <c r="K2203" s="12" t="str">
        <f t="shared" si="523"/>
        <v>Not Identified</v>
      </c>
      <c r="L2203" s="12" t="str">
        <f t="shared" si="524"/>
        <v>General Chemical</v>
      </c>
      <c r="M2203" s="7">
        <v>21720</v>
      </c>
      <c r="N2203" s="7">
        <v>21.72</v>
      </c>
      <c r="O2203" s="7">
        <v>478000</v>
      </c>
      <c r="P2203" s="15">
        <f t="shared" si="527"/>
        <v>22.007366482504604</v>
      </c>
      <c r="Q2203" s="10"/>
      <c r="R2203" s="10"/>
      <c r="S2203" s="10"/>
    </row>
    <row r="2204" spans="1:19" ht="22" customHeight="1" x14ac:dyDescent="0.3">
      <c r="A2204" s="2">
        <v>42693</v>
      </c>
      <c r="B2204" s="21" t="str">
        <f t="shared" si="525"/>
        <v>November, 2016</v>
      </c>
      <c r="C2204" s="21" t="str">
        <f t="shared" si="526"/>
        <v>November, 2016´</v>
      </c>
      <c r="D2204" s="3" t="s">
        <v>84</v>
      </c>
      <c r="E2204" s="3" t="s">
        <v>2266</v>
      </c>
      <c r="F2204" s="3" t="s">
        <v>135</v>
      </c>
      <c r="G2204" s="3" t="s">
        <v>44</v>
      </c>
      <c r="H2204" s="3" t="s">
        <v>1269</v>
      </c>
      <c r="I2204" s="3" t="s">
        <v>2317</v>
      </c>
      <c r="J2204" s="12" t="s">
        <v>3189</v>
      </c>
      <c r="K2204" s="12" t="str">
        <f t="shared" si="523"/>
        <v>Not Identified</v>
      </c>
      <c r="L2204" s="12" t="str">
        <f t="shared" si="524"/>
        <v>General Chemical</v>
      </c>
      <c r="M2204" s="4">
        <v>20462</v>
      </c>
      <c r="N2204" s="4">
        <v>20.46</v>
      </c>
      <c r="O2204" s="4">
        <v>7466000</v>
      </c>
      <c r="P2204" s="15">
        <f t="shared" si="527"/>
        <v>364.87146906460754</v>
      </c>
      <c r="Q2204" s="7"/>
      <c r="R2204" s="7"/>
      <c r="S2204" s="7"/>
    </row>
    <row r="2205" spans="1:19" ht="22" customHeight="1" x14ac:dyDescent="0.3">
      <c r="A2205" s="5">
        <v>42691</v>
      </c>
      <c r="B2205" s="21" t="str">
        <f t="shared" si="525"/>
        <v>November, 2016</v>
      </c>
      <c r="C2205" s="21" t="str">
        <f t="shared" si="526"/>
        <v>November, 2016´</v>
      </c>
      <c r="D2205" s="6" t="s">
        <v>32</v>
      </c>
      <c r="E2205" s="6" t="s">
        <v>878</v>
      </c>
      <c r="F2205" s="6" t="s">
        <v>60</v>
      </c>
      <c r="G2205" s="6" t="s">
        <v>44</v>
      </c>
      <c r="H2205" s="6" t="s">
        <v>63</v>
      </c>
      <c r="I2205" s="6" t="s">
        <v>2318</v>
      </c>
      <c r="J2205" s="12" t="s">
        <v>3167</v>
      </c>
      <c r="K2205" s="12" t="str">
        <f t="shared" si="523"/>
        <v>Not Identified</v>
      </c>
      <c r="L2205" s="12" t="str">
        <f t="shared" si="524"/>
        <v>General Chemical</v>
      </c>
      <c r="M2205" s="7">
        <v>20120</v>
      </c>
      <c r="N2205" s="7">
        <v>20.12</v>
      </c>
      <c r="O2205" s="7">
        <v>254000</v>
      </c>
      <c r="P2205" s="15">
        <f t="shared" si="527"/>
        <v>12.624254473161034</v>
      </c>
      <c r="Q2205" s="10"/>
      <c r="R2205" s="10"/>
      <c r="S2205" s="10"/>
    </row>
    <row r="2206" spans="1:19" ht="22" customHeight="1" x14ac:dyDescent="0.3">
      <c r="A2206" s="2">
        <v>42691</v>
      </c>
      <c r="B2206" s="21" t="str">
        <f t="shared" si="525"/>
        <v>November, 2016</v>
      </c>
      <c r="C2206" s="21" t="str">
        <f t="shared" si="526"/>
        <v>November, 2016´</v>
      </c>
      <c r="D2206" s="3" t="s">
        <v>32</v>
      </c>
      <c r="E2206" s="3" t="s">
        <v>65</v>
      </c>
      <c r="F2206" s="3" t="s">
        <v>67</v>
      </c>
      <c r="G2206" s="3" t="s">
        <v>44</v>
      </c>
      <c r="H2206" s="3" t="s">
        <v>73</v>
      </c>
      <c r="I2206" s="3" t="s">
        <v>2319</v>
      </c>
      <c r="J2206" s="12" t="str">
        <f t="shared" ref="J2206:J2222" si="531">IF(ISNUMBER(SEARCH("CARBENDAZIM",I2206)),"Carbendazim",IF(ISNUMBER(SEARCH("4-D",I2206)),"2,4-Dichlorophenoxyacetic acid",IF(ISNUMBER(SEARCH("RIDOVER",I2206)),"Glyphosate",IF(ISNUMBER(SEARCH("POQUER",I2206)),"Clethodim",IF(ISNUMBER(SEARCH("LITER",I2206)),"Imidacloprid",IF(ISNUMBER(SEARCH("PYRINEX",I2206)),"Chlorpyrifos",IF(ISNUMBER(SEARCH("ORBIT",I2206)),"Omethoate",IF(ISNUMBER(SEARCH("HEXARON",I2206)),"Diuron",IF(ISNUMBER(SEARCH("ISOPROPYLAMINE",I2206)),"Isopropylamine",IF(ISNUMBER(SEARCH("GLYPHOSATE",I2206)),"Glyphosate",IF(ISNUMBER(SEARCH("MANCOZEB",I2206)),"Mancozeb Indofil",IF(ISNUMBER(SEARCH("PARAQUAT",I2206)),"Paraquat",IF(ISNUMBER(SEARCH("CAROMAX",I2206)),"Aromatic Solvent Mixture",IF(ISNUMBER(SEARCH("BUTIRON",I2206)),"Tebuthiuron",IF(ISNUMBER(SEARCH("VORAZ",I2206)),"Methomyl",IF(ISNUMBER(SEARCH("IMIDACLOPRID",I2206)),"Imidacloprid",IF(ISNUMBER(SEARCH("2 4 D",I2206)),"2,4-Dichlorophenoxyacetic acid",IF(ISNUMBER(SEARCH("IMIDACL",I2206)),"Imidacloprid",IF(ISNUMBER(SEARCH("DIUREX",I2206)),"Diuron",IF(ISNUMBER(SEARCH("RAPEL",I2206)),"Acephate","fix it"))))))))))))))))))))</f>
        <v>Tebuthiuron</v>
      </c>
      <c r="K2206" s="12" t="str">
        <f t="shared" si="523"/>
        <v>Butiron</v>
      </c>
      <c r="L2206" s="12" t="str">
        <f t="shared" si="524"/>
        <v>Herbicide</v>
      </c>
      <c r="M2206" s="4">
        <v>56910</v>
      </c>
      <c r="N2206" s="4">
        <v>56.91</v>
      </c>
      <c r="O2206" s="4">
        <v>559000</v>
      </c>
      <c r="P2206" s="15">
        <f t="shared" si="527"/>
        <v>9.8225267966965379</v>
      </c>
      <c r="Q2206" s="7"/>
      <c r="R2206" s="7"/>
      <c r="S2206" s="7"/>
    </row>
    <row r="2207" spans="1:19" ht="22" customHeight="1" x14ac:dyDescent="0.3">
      <c r="A2207" s="5">
        <v>42691</v>
      </c>
      <c r="B2207" s="21" t="str">
        <f t="shared" si="525"/>
        <v>November, 2016</v>
      </c>
      <c r="C2207" s="21" t="str">
        <f t="shared" si="526"/>
        <v>November, 2016´</v>
      </c>
      <c r="D2207" s="6" t="s">
        <v>84</v>
      </c>
      <c r="E2207" s="6" t="s">
        <v>1624</v>
      </c>
      <c r="F2207" s="6" t="s">
        <v>60</v>
      </c>
      <c r="G2207" s="6" t="s">
        <v>44</v>
      </c>
      <c r="H2207" s="6" t="s">
        <v>2122</v>
      </c>
      <c r="I2207" s="6" t="s">
        <v>2320</v>
      </c>
      <c r="J2207" s="12" t="s">
        <v>3183</v>
      </c>
      <c r="K2207" s="12" t="str">
        <f t="shared" si="523"/>
        <v>DINITRO</v>
      </c>
      <c r="L2207" s="12" t="str">
        <f t="shared" si="524"/>
        <v>General Chemical</v>
      </c>
      <c r="M2207" s="7">
        <v>64642</v>
      </c>
      <c r="N2207" s="7">
        <v>64.64</v>
      </c>
      <c r="O2207" s="7">
        <v>243000</v>
      </c>
      <c r="P2207" s="15">
        <f t="shared" si="527"/>
        <v>3.7591658673927166</v>
      </c>
      <c r="Q2207" s="10"/>
      <c r="R2207" s="10"/>
      <c r="S2207" s="10"/>
    </row>
    <row r="2208" spans="1:19" ht="22" customHeight="1" x14ac:dyDescent="0.3">
      <c r="A2208" s="2">
        <v>42691</v>
      </c>
      <c r="B2208" s="21" t="str">
        <f t="shared" si="525"/>
        <v>November, 2016</v>
      </c>
      <c r="C2208" s="21" t="str">
        <f t="shared" si="526"/>
        <v>November, 2016´</v>
      </c>
      <c r="D2208" s="3" t="s">
        <v>84</v>
      </c>
      <c r="E2208" s="3" t="s">
        <v>878</v>
      </c>
      <c r="F2208" s="3" t="s">
        <v>60</v>
      </c>
      <c r="G2208" s="3" t="s">
        <v>44</v>
      </c>
      <c r="H2208" s="3" t="s">
        <v>63</v>
      </c>
      <c r="I2208" s="3" t="s">
        <v>2321</v>
      </c>
      <c r="J2208" s="12" t="s">
        <v>3167</v>
      </c>
      <c r="K2208" s="12" t="str">
        <f t="shared" si="523"/>
        <v>Not Identified</v>
      </c>
      <c r="L2208" s="12" t="str">
        <f t="shared" si="524"/>
        <v>General Chemical</v>
      </c>
      <c r="M2208" s="4">
        <v>20120</v>
      </c>
      <c r="N2208" s="4">
        <v>20.12</v>
      </c>
      <c r="O2208" s="4">
        <v>254000</v>
      </c>
      <c r="P2208" s="15">
        <f t="shared" si="527"/>
        <v>12.624254473161034</v>
      </c>
      <c r="Q2208" s="7"/>
      <c r="R2208" s="7"/>
      <c r="S2208" s="7"/>
    </row>
    <row r="2209" spans="1:19" ht="22" customHeight="1" x14ac:dyDescent="0.3">
      <c r="A2209" s="5">
        <v>42691</v>
      </c>
      <c r="B2209" s="21" t="str">
        <f t="shared" si="525"/>
        <v>November, 2016</v>
      </c>
      <c r="C2209" s="21" t="str">
        <f t="shared" si="526"/>
        <v>November, 2016´</v>
      </c>
      <c r="D2209" s="6" t="s">
        <v>84</v>
      </c>
      <c r="E2209" s="6" t="s">
        <v>65</v>
      </c>
      <c r="F2209" s="6" t="s">
        <v>67</v>
      </c>
      <c r="G2209" s="6" t="s">
        <v>44</v>
      </c>
      <c r="H2209" s="6" t="s">
        <v>73</v>
      </c>
      <c r="I2209" s="6" t="s">
        <v>2322</v>
      </c>
      <c r="J2209" s="12" t="s">
        <v>3154</v>
      </c>
      <c r="K2209" s="12" t="str">
        <f t="shared" si="523"/>
        <v>Arreio Pasto</v>
      </c>
      <c r="L2209" s="12" t="str">
        <f t="shared" si="524"/>
        <v>Herbicide</v>
      </c>
      <c r="M2209" s="7">
        <v>18330</v>
      </c>
      <c r="N2209" s="7">
        <v>18.329999999999998</v>
      </c>
      <c r="O2209" s="7">
        <v>180000</v>
      </c>
      <c r="P2209" s="15">
        <f t="shared" si="527"/>
        <v>9.8199672667757767</v>
      </c>
      <c r="Q2209" s="10"/>
      <c r="R2209" s="10"/>
      <c r="S2209" s="10"/>
    </row>
    <row r="2210" spans="1:19" ht="22" customHeight="1" x14ac:dyDescent="0.3">
      <c r="A2210" s="2">
        <v>42691</v>
      </c>
      <c r="B2210" s="21" t="str">
        <f t="shared" si="525"/>
        <v>November, 2016</v>
      </c>
      <c r="C2210" s="21" t="str">
        <f t="shared" si="526"/>
        <v>November, 2016´</v>
      </c>
      <c r="D2210" s="3" t="s">
        <v>32</v>
      </c>
      <c r="E2210" s="3" t="s">
        <v>65</v>
      </c>
      <c r="F2210" s="3" t="s">
        <v>67</v>
      </c>
      <c r="G2210" s="3" t="s">
        <v>44</v>
      </c>
      <c r="H2210" s="3" t="s">
        <v>73</v>
      </c>
      <c r="I2210" s="3" t="s">
        <v>2323</v>
      </c>
      <c r="J2210" s="12" t="str">
        <f t="shared" si="531"/>
        <v>Clethodim</v>
      </c>
      <c r="K2210" s="12" t="str">
        <f t="shared" si="523"/>
        <v>Platinum</v>
      </c>
      <c r="L2210" s="12" t="str">
        <f t="shared" si="524"/>
        <v>Herbicide</v>
      </c>
      <c r="M2210" s="4">
        <v>102828</v>
      </c>
      <c r="N2210" s="4">
        <v>102.83</v>
      </c>
      <c r="O2210" s="4">
        <v>1009000</v>
      </c>
      <c r="P2210" s="15">
        <f t="shared" si="527"/>
        <v>9.8125024312444076</v>
      </c>
      <c r="Q2210" s="7"/>
      <c r="R2210" s="7"/>
      <c r="S2210" s="7"/>
    </row>
    <row r="2211" spans="1:19" ht="22" customHeight="1" x14ac:dyDescent="0.3">
      <c r="A2211" s="5">
        <v>42691</v>
      </c>
      <c r="B2211" s="21" t="str">
        <f t="shared" si="525"/>
        <v>November, 2016</v>
      </c>
      <c r="C2211" s="21" t="str">
        <f t="shared" si="526"/>
        <v>November, 2016´</v>
      </c>
      <c r="D2211" s="6" t="s">
        <v>32</v>
      </c>
      <c r="E2211" s="6" t="s">
        <v>77</v>
      </c>
      <c r="F2211" s="6" t="s">
        <v>67</v>
      </c>
      <c r="G2211" s="6" t="s">
        <v>44</v>
      </c>
      <c r="H2211" s="6" t="s">
        <v>643</v>
      </c>
      <c r="I2211" s="6" t="s">
        <v>2190</v>
      </c>
      <c r="J2211" s="18" t="s">
        <v>3193</v>
      </c>
      <c r="K2211" s="12" t="str">
        <f t="shared" si="523"/>
        <v>Galil</v>
      </c>
      <c r="L2211" s="12" t="str">
        <f t="shared" si="524"/>
        <v>Insecticide</v>
      </c>
      <c r="M2211" s="7">
        <v>82440</v>
      </c>
      <c r="N2211" s="7">
        <v>82.44</v>
      </c>
      <c r="O2211" s="7">
        <v>2074000</v>
      </c>
      <c r="P2211" s="15">
        <f t="shared" si="527"/>
        <v>25.157690441533237</v>
      </c>
      <c r="Q2211" s="10"/>
      <c r="R2211" s="10"/>
      <c r="S2211" s="10"/>
    </row>
    <row r="2212" spans="1:19" ht="22" customHeight="1" x14ac:dyDescent="0.3">
      <c r="A2212" s="2">
        <v>42691</v>
      </c>
      <c r="B2212" s="21" t="str">
        <f t="shared" si="525"/>
        <v>November, 2016</v>
      </c>
      <c r="C2212" s="21" t="str">
        <f t="shared" si="526"/>
        <v>November, 2016´</v>
      </c>
      <c r="D2212" s="3" t="s">
        <v>84</v>
      </c>
      <c r="E2212" s="3" t="s">
        <v>878</v>
      </c>
      <c r="F2212" s="3" t="s">
        <v>60</v>
      </c>
      <c r="G2212" s="3" t="s">
        <v>44</v>
      </c>
      <c r="H2212" s="3" t="s">
        <v>63</v>
      </c>
      <c r="I2212" s="3" t="s">
        <v>2321</v>
      </c>
      <c r="J2212" s="12" t="s">
        <v>3167</v>
      </c>
      <c r="K2212" s="12" t="str">
        <f t="shared" si="523"/>
        <v>Not Identified</v>
      </c>
      <c r="L2212" s="12" t="str">
        <f t="shared" si="524"/>
        <v>General Chemical</v>
      </c>
      <c r="M2212" s="4">
        <v>20120</v>
      </c>
      <c r="N2212" s="4">
        <v>20.12</v>
      </c>
      <c r="O2212" s="4">
        <v>254000</v>
      </c>
      <c r="P2212" s="15">
        <f t="shared" si="527"/>
        <v>12.624254473161034</v>
      </c>
      <c r="Q2212" s="7"/>
      <c r="R2212" s="7"/>
      <c r="S2212" s="7"/>
    </row>
    <row r="2213" spans="1:19" ht="22" customHeight="1" x14ac:dyDescent="0.3">
      <c r="A2213" s="5">
        <v>42691</v>
      </c>
      <c r="B2213" s="21" t="str">
        <f t="shared" si="525"/>
        <v>November, 2016</v>
      </c>
      <c r="C2213" s="21" t="str">
        <f t="shared" si="526"/>
        <v>November, 2016´</v>
      </c>
      <c r="D2213" s="6" t="s">
        <v>32</v>
      </c>
      <c r="E2213" s="6" t="s">
        <v>65</v>
      </c>
      <c r="F2213" s="6" t="s">
        <v>67</v>
      </c>
      <c r="G2213" s="6" t="s">
        <v>44</v>
      </c>
      <c r="H2213" s="6" t="s">
        <v>71</v>
      </c>
      <c r="I2213" s="6" t="s">
        <v>2324</v>
      </c>
      <c r="J2213" s="12" t="str">
        <f t="shared" si="531"/>
        <v>Diuron</v>
      </c>
      <c r="K2213" s="12" t="str">
        <f t="shared" si="523"/>
        <v>Jump</v>
      </c>
      <c r="L2213" s="12" t="str">
        <f t="shared" si="524"/>
        <v>Herbicide</v>
      </c>
      <c r="M2213" s="7">
        <v>18163</v>
      </c>
      <c r="N2213" s="7">
        <v>18.16</v>
      </c>
      <c r="O2213" s="7">
        <v>178000</v>
      </c>
      <c r="P2213" s="15">
        <f t="shared" si="527"/>
        <v>9.8001431481583445</v>
      </c>
      <c r="Q2213" s="10"/>
      <c r="R2213" s="10"/>
      <c r="S2213" s="10"/>
    </row>
    <row r="2214" spans="1:19" ht="22" customHeight="1" x14ac:dyDescent="0.3">
      <c r="A2214" s="2">
        <v>42691</v>
      </c>
      <c r="B2214" s="21" t="str">
        <f t="shared" si="525"/>
        <v>November, 2016</v>
      </c>
      <c r="C2214" s="21" t="str">
        <f t="shared" si="526"/>
        <v>November, 2016´</v>
      </c>
      <c r="D2214" s="3" t="s">
        <v>32</v>
      </c>
      <c r="E2214" s="3" t="s">
        <v>77</v>
      </c>
      <c r="F2214" s="3" t="s">
        <v>67</v>
      </c>
      <c r="G2214" s="3" t="s">
        <v>44</v>
      </c>
      <c r="H2214" s="3" t="s">
        <v>643</v>
      </c>
      <c r="I2214" s="3" t="s">
        <v>2325</v>
      </c>
      <c r="J2214" s="18" t="s">
        <v>3193</v>
      </c>
      <c r="K2214" s="12" t="str">
        <f t="shared" si="523"/>
        <v>Galil</v>
      </c>
      <c r="L2214" s="12" t="str">
        <f t="shared" si="524"/>
        <v>Insecticide</v>
      </c>
      <c r="M2214" s="4">
        <v>20610</v>
      </c>
      <c r="N2214" s="4">
        <v>20.61</v>
      </c>
      <c r="O2214" s="4">
        <v>519000</v>
      </c>
      <c r="P2214" s="15">
        <f t="shared" si="527"/>
        <v>25.181950509461426</v>
      </c>
      <c r="Q2214" s="7"/>
      <c r="R2214" s="7"/>
      <c r="S2214" s="7"/>
    </row>
    <row r="2215" spans="1:19" ht="22" customHeight="1" x14ac:dyDescent="0.3">
      <c r="A2215" s="5">
        <v>42691</v>
      </c>
      <c r="B2215" s="21" t="str">
        <f t="shared" si="525"/>
        <v>November, 2016</v>
      </c>
      <c r="C2215" s="21" t="str">
        <f t="shared" si="526"/>
        <v>November, 2016´</v>
      </c>
      <c r="D2215" s="6" t="s">
        <v>84</v>
      </c>
      <c r="E2215" s="6" t="s">
        <v>878</v>
      </c>
      <c r="F2215" s="6" t="s">
        <v>60</v>
      </c>
      <c r="G2215" s="6" t="s">
        <v>44</v>
      </c>
      <c r="H2215" s="6" t="s">
        <v>63</v>
      </c>
      <c r="I2215" s="6" t="s">
        <v>2326</v>
      </c>
      <c r="J2215" s="12" t="s">
        <v>3167</v>
      </c>
      <c r="K2215" s="12" t="str">
        <f t="shared" si="523"/>
        <v>Not Identified</v>
      </c>
      <c r="L2215" s="12" t="str">
        <f t="shared" si="524"/>
        <v>General Chemical</v>
      </c>
      <c r="M2215" s="7">
        <v>20120</v>
      </c>
      <c r="N2215" s="7">
        <v>20.12</v>
      </c>
      <c r="O2215" s="7">
        <v>254000</v>
      </c>
      <c r="P2215" s="15">
        <f t="shared" si="527"/>
        <v>12.624254473161034</v>
      </c>
      <c r="Q2215" s="10"/>
      <c r="R2215" s="10"/>
      <c r="S2215" s="10"/>
    </row>
    <row r="2216" spans="1:19" ht="22" customHeight="1" x14ac:dyDescent="0.3">
      <c r="A2216" s="2">
        <v>42690</v>
      </c>
      <c r="B2216" s="21" t="str">
        <f t="shared" si="525"/>
        <v>November, 2016</v>
      </c>
      <c r="C2216" s="21" t="str">
        <f t="shared" si="526"/>
        <v>November, 2016´</v>
      </c>
      <c r="D2216" s="3" t="s">
        <v>84</v>
      </c>
      <c r="E2216" s="3" t="s">
        <v>286</v>
      </c>
      <c r="F2216" s="3" t="s">
        <v>96</v>
      </c>
      <c r="G2216" s="3" t="s">
        <v>44</v>
      </c>
      <c r="H2216" s="3" t="s">
        <v>758</v>
      </c>
      <c r="I2216" s="3" t="s">
        <v>2327</v>
      </c>
      <c r="J2216" s="12" t="s">
        <v>3184</v>
      </c>
      <c r="K2216" s="12" t="str">
        <f t="shared" si="523"/>
        <v>Not Identified</v>
      </c>
      <c r="L2216" s="12" t="str">
        <f t="shared" si="524"/>
        <v>General Chemical</v>
      </c>
      <c r="M2216" s="4">
        <v>17046</v>
      </c>
      <c r="N2216" s="4">
        <v>17.05</v>
      </c>
      <c r="O2216" s="4">
        <v>79900</v>
      </c>
      <c r="P2216" s="15">
        <f t="shared" si="527"/>
        <v>4.6873166725331457</v>
      </c>
      <c r="Q2216" s="7"/>
      <c r="R2216" s="7"/>
      <c r="S2216" s="7"/>
    </row>
    <row r="2217" spans="1:19" ht="22" customHeight="1" x14ac:dyDescent="0.3">
      <c r="A2217" s="5">
        <v>42688</v>
      </c>
      <c r="B2217" s="21" t="str">
        <f t="shared" si="525"/>
        <v>November, 2016</v>
      </c>
      <c r="C2217" s="21" t="str">
        <f t="shared" si="526"/>
        <v>November, 2016´</v>
      </c>
      <c r="D2217" s="6" t="s">
        <v>84</v>
      </c>
      <c r="E2217" s="6" t="s">
        <v>2266</v>
      </c>
      <c r="F2217" s="6" t="s">
        <v>135</v>
      </c>
      <c r="G2217" s="6" t="s">
        <v>44</v>
      </c>
      <c r="H2217" s="6" t="s">
        <v>1269</v>
      </c>
      <c r="I2217" s="6" t="s">
        <v>2317</v>
      </c>
      <c r="J2217" s="12" t="s">
        <v>3189</v>
      </c>
      <c r="K2217" s="12" t="str">
        <f t="shared" si="523"/>
        <v>Not Identified</v>
      </c>
      <c r="L2217" s="12" t="str">
        <f t="shared" si="524"/>
        <v>General Chemical</v>
      </c>
      <c r="M2217" s="7">
        <v>20462</v>
      </c>
      <c r="N2217" s="7">
        <v>20.46</v>
      </c>
      <c r="O2217" s="7">
        <v>7466000</v>
      </c>
      <c r="P2217" s="15">
        <f t="shared" si="527"/>
        <v>364.87146906460754</v>
      </c>
      <c r="Q2217" s="10"/>
      <c r="R2217" s="10"/>
      <c r="S2217" s="10"/>
    </row>
    <row r="2218" spans="1:19" ht="22" customHeight="1" x14ac:dyDescent="0.3">
      <c r="A2218" s="2">
        <v>42686</v>
      </c>
      <c r="B2218" s="21" t="str">
        <f t="shared" si="525"/>
        <v>November, 2016</v>
      </c>
      <c r="C2218" s="21" t="str">
        <f t="shared" si="526"/>
        <v>November, 2016´</v>
      </c>
      <c r="D2218" s="3" t="s">
        <v>32</v>
      </c>
      <c r="E2218" s="3" t="s">
        <v>1697</v>
      </c>
      <c r="F2218" s="3" t="s">
        <v>135</v>
      </c>
      <c r="G2218" s="3" t="s">
        <v>44</v>
      </c>
      <c r="H2218" s="3" t="s">
        <v>1700</v>
      </c>
      <c r="I2218" s="3" t="s">
        <v>2328</v>
      </c>
      <c r="J2218" s="12" t="s">
        <v>3140</v>
      </c>
      <c r="K2218" s="12" t="str">
        <f t="shared" si="523"/>
        <v>Not Identified</v>
      </c>
      <c r="L2218" s="12" t="str">
        <f t="shared" si="524"/>
        <v>General Chemical</v>
      </c>
      <c r="M2218" s="4">
        <v>22000</v>
      </c>
      <c r="N2218" s="4">
        <v>22</v>
      </c>
      <c r="O2218" s="4">
        <v>59600</v>
      </c>
      <c r="P2218" s="15">
        <f t="shared" si="527"/>
        <v>2.709090909090909</v>
      </c>
      <c r="Q2218" s="7"/>
      <c r="R2218" s="7"/>
      <c r="S2218" s="7"/>
    </row>
    <row r="2219" spans="1:19" ht="22" customHeight="1" x14ac:dyDescent="0.3">
      <c r="A2219" s="5">
        <v>42686</v>
      </c>
      <c r="B2219" s="21" t="str">
        <f t="shared" si="525"/>
        <v>November, 2016</v>
      </c>
      <c r="C2219" s="21" t="str">
        <f t="shared" si="526"/>
        <v>November, 2016´</v>
      </c>
      <c r="D2219" s="6" t="s">
        <v>84</v>
      </c>
      <c r="E2219" s="6" t="s">
        <v>1271</v>
      </c>
      <c r="F2219" s="6" t="s">
        <v>60</v>
      </c>
      <c r="G2219" s="6" t="s">
        <v>44</v>
      </c>
      <c r="H2219" s="6" t="s">
        <v>748</v>
      </c>
      <c r="I2219" s="6" t="s">
        <v>2329</v>
      </c>
      <c r="J2219" s="12" t="s">
        <v>3161</v>
      </c>
      <c r="K2219" s="12" t="str">
        <f t="shared" si="523"/>
        <v>Not Identified</v>
      </c>
      <c r="L2219" s="12" t="str">
        <f t="shared" si="524"/>
        <v>General Chemical</v>
      </c>
      <c r="M2219" s="7">
        <v>33680</v>
      </c>
      <c r="N2219" s="7">
        <v>33.68</v>
      </c>
      <c r="O2219" s="7">
        <v>115000</v>
      </c>
      <c r="P2219" s="15">
        <f t="shared" si="527"/>
        <v>3.4144893111638956</v>
      </c>
      <c r="Q2219" s="10"/>
      <c r="R2219" s="10"/>
      <c r="S2219" s="10"/>
    </row>
    <row r="2220" spans="1:19" ht="22" customHeight="1" x14ac:dyDescent="0.3">
      <c r="A2220" s="2">
        <v>42684</v>
      </c>
      <c r="B2220" s="21" t="str">
        <f t="shared" si="525"/>
        <v>November, 2016</v>
      </c>
      <c r="C2220" s="21" t="str">
        <f t="shared" si="526"/>
        <v>November, 2016´</v>
      </c>
      <c r="D2220" s="3" t="s">
        <v>32</v>
      </c>
      <c r="E2220" s="3" t="s">
        <v>1808</v>
      </c>
      <c r="F2220" s="3" t="s">
        <v>115</v>
      </c>
      <c r="G2220" s="3" t="s">
        <v>44</v>
      </c>
      <c r="H2220" s="3" t="s">
        <v>643</v>
      </c>
      <c r="I2220" s="3" t="s">
        <v>2330</v>
      </c>
      <c r="J2220" s="12" t="str">
        <f t="shared" ref="J2220" si="532">IF(ISNUMBER(SEARCH("TRIFLUOROMETHYL",I2162)),"2-(Trifluoromethyl)pyridine",IF(ISNUMBER(SEARCH("GALIL",I2162)),"Imidachloprid",IF(ISNUMBER(SEARCH("SUPRATHION",I2162)),"Methidathion",IF(ISNUMBER(SEARCH("ETHYLAN",I2162)),"Non Ionic Surfactant",IF(ISNUMBER(SEARCH("FIPRONIL",I2162)),"Fipronil","FIX IT")))))</f>
        <v>Fipronil</v>
      </c>
      <c r="K2220" s="12" t="str">
        <f t="shared" si="523"/>
        <v>Shelter</v>
      </c>
      <c r="L2220" s="12" t="str">
        <f t="shared" si="524"/>
        <v>Insecticide</v>
      </c>
      <c r="M2220" s="4">
        <v>34496</v>
      </c>
      <c r="N2220" s="4">
        <v>34.5</v>
      </c>
      <c r="O2220" s="4">
        <v>868000</v>
      </c>
      <c r="P2220" s="15">
        <f t="shared" si="527"/>
        <v>25.162337662337663</v>
      </c>
      <c r="Q2220" s="7"/>
      <c r="R2220" s="7"/>
      <c r="S2220" s="7"/>
    </row>
    <row r="2221" spans="1:19" ht="22" customHeight="1" x14ac:dyDescent="0.3">
      <c r="A2221" s="5">
        <v>42684</v>
      </c>
      <c r="B2221" s="21" t="str">
        <f t="shared" si="525"/>
        <v>November, 2016</v>
      </c>
      <c r="C2221" s="21" t="str">
        <f t="shared" si="526"/>
        <v>November, 2016´</v>
      </c>
      <c r="D2221" s="6" t="s">
        <v>32</v>
      </c>
      <c r="E2221" s="6" t="s">
        <v>1808</v>
      </c>
      <c r="F2221" s="6" t="s">
        <v>115</v>
      </c>
      <c r="G2221" s="6" t="s">
        <v>44</v>
      </c>
      <c r="H2221" s="6" t="s">
        <v>643</v>
      </c>
      <c r="I2221" s="6" t="s">
        <v>2331</v>
      </c>
      <c r="J2221" s="12" t="s">
        <v>3122</v>
      </c>
      <c r="K2221" s="12" t="str">
        <f t="shared" si="523"/>
        <v>Rapel</v>
      </c>
      <c r="L2221" s="12" t="str">
        <f t="shared" si="524"/>
        <v>Insecticide</v>
      </c>
      <c r="M2221" s="7">
        <v>34480</v>
      </c>
      <c r="N2221" s="7">
        <v>34.479999999999997</v>
      </c>
      <c r="O2221" s="7">
        <v>868000</v>
      </c>
      <c r="P2221" s="15">
        <f t="shared" si="527"/>
        <v>25.174013921113691</v>
      </c>
      <c r="Q2221" s="10"/>
      <c r="R2221" s="10"/>
      <c r="S2221" s="10"/>
    </row>
    <row r="2222" spans="1:19" ht="22" customHeight="1" x14ac:dyDescent="0.3">
      <c r="A2222" s="2">
        <v>42684</v>
      </c>
      <c r="B2222" s="21" t="str">
        <f t="shared" si="525"/>
        <v>November, 2016</v>
      </c>
      <c r="C2222" s="21" t="str">
        <f t="shared" si="526"/>
        <v>November, 2016´</v>
      </c>
      <c r="D2222" s="3" t="s">
        <v>32</v>
      </c>
      <c r="E2222" s="3" t="s">
        <v>65</v>
      </c>
      <c r="F2222" s="3" t="s">
        <v>67</v>
      </c>
      <c r="G2222" s="3" t="s">
        <v>44</v>
      </c>
      <c r="H2222" s="3" t="s">
        <v>73</v>
      </c>
      <c r="I2222" s="3" t="s">
        <v>2332</v>
      </c>
      <c r="J2222" s="12" t="str">
        <f t="shared" si="531"/>
        <v>Tebuthiuron</v>
      </c>
      <c r="K2222" s="12" t="str">
        <f t="shared" si="523"/>
        <v>Butiron</v>
      </c>
      <c r="L2222" s="12" t="str">
        <f t="shared" si="524"/>
        <v>Herbicide</v>
      </c>
      <c r="M2222" s="4">
        <v>132789.99</v>
      </c>
      <c r="N2222" s="4">
        <v>132.79</v>
      </c>
      <c r="O2222" s="4">
        <v>1303000</v>
      </c>
      <c r="P2222" s="15">
        <f t="shared" si="527"/>
        <v>9.8124866189085491</v>
      </c>
      <c r="Q2222" s="7"/>
      <c r="R2222" s="7"/>
      <c r="S2222" s="7"/>
    </row>
    <row r="2223" spans="1:19" ht="22" customHeight="1" x14ac:dyDescent="0.3">
      <c r="A2223" s="5">
        <v>42684</v>
      </c>
      <c r="B2223" s="21" t="str">
        <f t="shared" si="525"/>
        <v>November, 2016</v>
      </c>
      <c r="C2223" s="21" t="str">
        <f t="shared" si="526"/>
        <v>November, 2016´</v>
      </c>
      <c r="D2223" s="6" t="s">
        <v>32</v>
      </c>
      <c r="E2223" s="6" t="s">
        <v>2167</v>
      </c>
      <c r="F2223" s="6" t="s">
        <v>1714</v>
      </c>
      <c r="G2223" s="6" t="s">
        <v>44</v>
      </c>
      <c r="H2223" s="6" t="s">
        <v>339</v>
      </c>
      <c r="I2223" s="11" t="s">
        <v>2333</v>
      </c>
      <c r="J2223" s="12" t="s">
        <v>3202</v>
      </c>
      <c r="K2223" s="12" t="str">
        <f t="shared" si="523"/>
        <v>Not Identified</v>
      </c>
      <c r="L2223" s="12" t="str">
        <f t="shared" si="524"/>
        <v>General Chemical</v>
      </c>
      <c r="M2223" s="7">
        <v>42240</v>
      </c>
      <c r="N2223" s="7">
        <v>42.24</v>
      </c>
      <c r="O2223" s="7">
        <v>118000</v>
      </c>
      <c r="P2223" s="15">
        <f t="shared" si="527"/>
        <v>2.793560606060606</v>
      </c>
      <c r="Q2223" s="10"/>
      <c r="R2223" s="10"/>
      <c r="S2223" s="10"/>
    </row>
    <row r="2224" spans="1:19" ht="22" customHeight="1" x14ac:dyDescent="0.3">
      <c r="A2224" s="2">
        <v>42684</v>
      </c>
      <c r="B2224" s="21" t="str">
        <f t="shared" si="525"/>
        <v>November, 2016</v>
      </c>
      <c r="C2224" s="21" t="str">
        <f t="shared" si="526"/>
        <v>November, 2016´</v>
      </c>
      <c r="D2224" s="3" t="s">
        <v>32</v>
      </c>
      <c r="E2224" s="3" t="s">
        <v>1808</v>
      </c>
      <c r="F2224" s="3" t="s">
        <v>115</v>
      </c>
      <c r="G2224" s="3" t="s">
        <v>44</v>
      </c>
      <c r="H2224" s="3" t="s">
        <v>643</v>
      </c>
      <c r="I2224" s="3" t="s">
        <v>2334</v>
      </c>
      <c r="J2224" s="12" t="s">
        <v>3122</v>
      </c>
      <c r="K2224" s="12" t="str">
        <f t="shared" si="523"/>
        <v>Rapel</v>
      </c>
      <c r="L2224" s="12" t="str">
        <f t="shared" si="524"/>
        <v>Insecticide</v>
      </c>
      <c r="M2224" s="4">
        <v>34496</v>
      </c>
      <c r="N2224" s="4">
        <v>34.5</v>
      </c>
      <c r="O2224" s="4">
        <v>868000</v>
      </c>
      <c r="P2224" s="15">
        <f t="shared" si="527"/>
        <v>25.162337662337663</v>
      </c>
      <c r="Q2224" s="7"/>
      <c r="R2224" s="7"/>
      <c r="S2224" s="7"/>
    </row>
    <row r="2225" spans="1:19" ht="22" customHeight="1" x14ac:dyDescent="0.3">
      <c r="A2225" s="5">
        <v>42684</v>
      </c>
      <c r="B2225" s="21" t="str">
        <f t="shared" si="525"/>
        <v>November, 2016</v>
      </c>
      <c r="C2225" s="21" t="str">
        <f t="shared" si="526"/>
        <v>November, 2016´</v>
      </c>
      <c r="D2225" s="6" t="s">
        <v>32</v>
      </c>
      <c r="E2225" s="6" t="s">
        <v>1808</v>
      </c>
      <c r="F2225" s="6" t="s">
        <v>115</v>
      </c>
      <c r="G2225" s="6" t="s">
        <v>44</v>
      </c>
      <c r="H2225" s="6" t="s">
        <v>643</v>
      </c>
      <c r="I2225" s="6" t="s">
        <v>2335</v>
      </c>
      <c r="J2225" s="12" t="s">
        <v>3122</v>
      </c>
      <c r="K2225" s="12" t="str">
        <f t="shared" si="523"/>
        <v>Rapel</v>
      </c>
      <c r="L2225" s="12" t="str">
        <f t="shared" si="524"/>
        <v>Insecticide</v>
      </c>
      <c r="M2225" s="7">
        <v>51816</v>
      </c>
      <c r="N2225" s="7">
        <v>51.82</v>
      </c>
      <c r="O2225" s="7">
        <v>1304000</v>
      </c>
      <c r="P2225" s="15">
        <f t="shared" si="527"/>
        <v>25.165971900571254</v>
      </c>
      <c r="Q2225" s="10"/>
      <c r="R2225" s="10"/>
      <c r="S2225" s="10"/>
    </row>
    <row r="2226" spans="1:19" ht="22" customHeight="1" x14ac:dyDescent="0.3">
      <c r="A2226" s="2">
        <v>42683</v>
      </c>
      <c r="B2226" s="21" t="str">
        <f t="shared" si="525"/>
        <v>November, 2016</v>
      </c>
      <c r="C2226" s="21" t="str">
        <f t="shared" si="526"/>
        <v>November, 2016´</v>
      </c>
      <c r="D2226" s="3" t="s">
        <v>32</v>
      </c>
      <c r="E2226" s="3" t="s">
        <v>1808</v>
      </c>
      <c r="F2226" s="3" t="s">
        <v>115</v>
      </c>
      <c r="G2226" s="3" t="s">
        <v>44</v>
      </c>
      <c r="H2226" s="3" t="s">
        <v>643</v>
      </c>
      <c r="I2226" s="3" t="s">
        <v>2336</v>
      </c>
      <c r="J2226" s="12" t="s">
        <v>3122</v>
      </c>
      <c r="K2226" s="12" t="str">
        <f t="shared" si="523"/>
        <v>Rapel</v>
      </c>
      <c r="L2226" s="12" t="str">
        <f t="shared" si="524"/>
        <v>Insecticide</v>
      </c>
      <c r="M2226" s="4">
        <v>51816</v>
      </c>
      <c r="N2226" s="4">
        <v>51.82</v>
      </c>
      <c r="O2226" s="4">
        <v>1304000</v>
      </c>
      <c r="P2226" s="15">
        <f t="shared" si="527"/>
        <v>25.165971900571254</v>
      </c>
      <c r="Q2226" s="7"/>
      <c r="R2226" s="7"/>
      <c r="S2226" s="7"/>
    </row>
    <row r="2227" spans="1:19" ht="22" customHeight="1" x14ac:dyDescent="0.3">
      <c r="A2227" s="5">
        <v>42683</v>
      </c>
      <c r="B2227" s="21" t="str">
        <f t="shared" si="525"/>
        <v>November, 2016</v>
      </c>
      <c r="C2227" s="21" t="str">
        <f t="shared" si="526"/>
        <v>November, 2016´</v>
      </c>
      <c r="D2227" s="6" t="s">
        <v>84</v>
      </c>
      <c r="E2227" s="6" t="s">
        <v>779</v>
      </c>
      <c r="F2227" s="6" t="s">
        <v>96</v>
      </c>
      <c r="G2227" s="6" t="s">
        <v>44</v>
      </c>
      <c r="H2227" s="6" t="s">
        <v>781</v>
      </c>
      <c r="I2227" s="6" t="s">
        <v>2337</v>
      </c>
      <c r="J2227" s="12" t="s">
        <v>3184</v>
      </c>
      <c r="K2227" s="12" t="str">
        <f t="shared" si="523"/>
        <v>Not Identified</v>
      </c>
      <c r="L2227" s="12" t="str">
        <f t="shared" si="524"/>
        <v>General Chemical</v>
      </c>
      <c r="M2227" s="7">
        <v>17073</v>
      </c>
      <c r="N2227" s="7">
        <v>17.07</v>
      </c>
      <c r="O2227" s="7">
        <v>80100</v>
      </c>
      <c r="P2227" s="15">
        <f t="shared" si="527"/>
        <v>4.6916183447548763</v>
      </c>
      <c r="Q2227" s="10"/>
      <c r="R2227" s="10"/>
      <c r="S2227" s="10"/>
    </row>
    <row r="2228" spans="1:19" ht="22" customHeight="1" x14ac:dyDescent="0.3">
      <c r="A2228" s="2">
        <v>42682</v>
      </c>
      <c r="B2228" s="21" t="str">
        <f t="shared" si="525"/>
        <v>November, 2016</v>
      </c>
      <c r="C2228" s="21" t="str">
        <f t="shared" si="526"/>
        <v>November, 2016´</v>
      </c>
      <c r="D2228" s="3" t="s">
        <v>32</v>
      </c>
      <c r="E2228" s="3" t="s">
        <v>278</v>
      </c>
      <c r="F2228" s="3" t="s">
        <v>60</v>
      </c>
      <c r="G2228" s="3" t="s">
        <v>44</v>
      </c>
      <c r="H2228" s="3" t="s">
        <v>80</v>
      </c>
      <c r="I2228" s="3" t="s">
        <v>2338</v>
      </c>
      <c r="J2228" s="12" t="s">
        <v>3188</v>
      </c>
      <c r="K2228" s="12" t="str">
        <f t="shared" si="523"/>
        <v>Not Identified</v>
      </c>
      <c r="L2228" s="12" t="str">
        <f t="shared" si="524"/>
        <v>General Chemical</v>
      </c>
      <c r="M2228" s="4">
        <v>21720</v>
      </c>
      <c r="N2228" s="4">
        <v>21.72</v>
      </c>
      <c r="O2228" s="4">
        <v>478000</v>
      </c>
      <c r="P2228" s="15">
        <f t="shared" si="527"/>
        <v>22.007366482504604</v>
      </c>
      <c r="Q2228" s="7"/>
      <c r="R2228" s="7"/>
      <c r="S2228" s="7"/>
    </row>
    <row r="2229" spans="1:19" ht="22" customHeight="1" x14ac:dyDescent="0.3">
      <c r="A2229" s="5">
        <v>42681</v>
      </c>
      <c r="B2229" s="21" t="str">
        <f t="shared" si="525"/>
        <v>November, 2016</v>
      </c>
      <c r="C2229" s="21" t="str">
        <f t="shared" si="526"/>
        <v>November, 2016´</v>
      </c>
      <c r="D2229" s="6" t="s">
        <v>753</v>
      </c>
      <c r="E2229" s="6" t="s">
        <v>77</v>
      </c>
      <c r="F2229" s="6" t="s">
        <v>67</v>
      </c>
      <c r="G2229" s="6" t="s">
        <v>44</v>
      </c>
      <c r="H2229" s="6" t="s">
        <v>241</v>
      </c>
      <c r="I2229" s="6" t="s">
        <v>2340</v>
      </c>
      <c r="J2229" s="12" t="str">
        <f t="shared" ref="J2229" si="533">IF(ISNUMBER(SEARCH("BUTYRAMIDE",I2229)),"2,3-Dimethyl Butyramide",IF(ISNUMBER(SEARCH("FOLPET",I2229)),"Folpet",IF(ISNUMBER(SEARCH("METHYL [2-({[6- (TRIFLUOROMETHYL) PYRIDIN-2-YL] OXY} METHYL) PHENYL",I2229)),"Esther",IF(ISNUMBER(SEARCH("TEBUCONAZOL",I2229)),"Tebuconazole",IF(ISNUMBER(SEARCH("DICHLOROPHENYL",I2229)),"Dichlorophenyl Isocyanates",IF(ISNUMBER(SEARCH("CAPTAN",I2229)),"Captan",IF(ISNUMBER(SEARCH("DIMETHYLACETAMID",I2229)),"Dimethylacetamide",IF(ISNUMBER(SEARCH("AFALON",I2229)),"Linuron","FIX IT"))))))))</f>
        <v>Folpet</v>
      </c>
      <c r="K2229" s="12" t="str">
        <f t="shared" si="523"/>
        <v>Folpan</v>
      </c>
      <c r="L2229" s="12" t="str">
        <f t="shared" si="524"/>
        <v>Fungicide</v>
      </c>
      <c r="M2229" s="7">
        <v>15720</v>
      </c>
      <c r="N2229" s="7">
        <v>15.72</v>
      </c>
      <c r="O2229" s="7">
        <v>42400</v>
      </c>
      <c r="P2229" s="15">
        <f t="shared" si="527"/>
        <v>2.6972010178117047</v>
      </c>
      <c r="Q2229" s="10"/>
      <c r="R2229" s="10"/>
      <c r="S2229" s="10"/>
    </row>
    <row r="2230" spans="1:19" ht="22" customHeight="1" x14ac:dyDescent="0.3">
      <c r="A2230" s="2">
        <v>42679</v>
      </c>
      <c r="B2230" s="21" t="str">
        <f t="shared" si="525"/>
        <v>November, 2016</v>
      </c>
      <c r="C2230" s="21" t="str">
        <f t="shared" si="526"/>
        <v>November, 2016´</v>
      </c>
      <c r="D2230" s="3" t="s">
        <v>32</v>
      </c>
      <c r="E2230" s="3" t="s">
        <v>51</v>
      </c>
      <c r="F2230" s="3" t="s">
        <v>1966</v>
      </c>
      <c r="G2230" s="3" t="s">
        <v>44</v>
      </c>
      <c r="H2230" s="3" t="s">
        <v>57</v>
      </c>
      <c r="I2230" s="3" t="s">
        <v>2341</v>
      </c>
      <c r="J2230" s="12" t="str">
        <f t="shared" ref="J2230:J2242" si="534">IF(ISNUMBER(SEARCH("CARBENDAZIM",I2230)),"Carbendazim",IF(ISNUMBER(SEARCH("4-D",I2230)),"2,4-Dichlorophenoxyacetic acid",IF(ISNUMBER(SEARCH("RIDOVER",I2230)),"Glyphosate",IF(ISNUMBER(SEARCH("POQUER",I2230)),"Clethodim",IF(ISNUMBER(SEARCH("LITER",I2230)),"Imidacloprid",IF(ISNUMBER(SEARCH("PYRINEX",I2230)),"Chlorpyrifos",IF(ISNUMBER(SEARCH("ORBIT",I2230)),"Omethoate",IF(ISNUMBER(SEARCH("HEXARON",I2230)),"Diuron",IF(ISNUMBER(SEARCH("ISOPROPYLAMINE",I2230)),"Isopropylamine",IF(ISNUMBER(SEARCH("GLYPHOSATE",I2230)),"Glyphosate",IF(ISNUMBER(SEARCH("MANCOZEB",I2230)),"Mancozeb Indofil",IF(ISNUMBER(SEARCH("PARAQUAT",I2230)),"Paraquat",IF(ISNUMBER(SEARCH("CAROMAX",I2230)),"Aromatic Solvent Mixture",IF(ISNUMBER(SEARCH("BUTIRON",I2230)),"Tebuthiuron",IF(ISNUMBER(SEARCH("VORAZ",I2230)),"Methomyl",IF(ISNUMBER(SEARCH("IMIDACLOPRID",I2230)),"Imidacloprid",IF(ISNUMBER(SEARCH("2 4 D",I2230)),"2,4-Dichlorophenoxyacetic acid",IF(ISNUMBER(SEARCH("IMIDACL",I2230)),"Imidacloprid",IF(ISNUMBER(SEARCH("DIUREX",I2230)),"Diuron",IF(ISNUMBER(SEARCH("RAPEL",I2230)),"Acephate","fix it"))))))))))))))))))))</f>
        <v>Carbendazim</v>
      </c>
      <c r="K2230" s="12" t="str">
        <f t="shared" si="523"/>
        <v>Not Identified</v>
      </c>
      <c r="L2230" s="12" t="str">
        <f t="shared" si="524"/>
        <v>General Chemical</v>
      </c>
      <c r="M2230" s="4">
        <v>36180</v>
      </c>
      <c r="N2230" s="4">
        <v>36.18</v>
      </c>
      <c r="O2230" s="4">
        <v>2090000</v>
      </c>
      <c r="P2230" s="15">
        <f t="shared" si="527"/>
        <v>57.766721945826426</v>
      </c>
      <c r="Q2230" s="7"/>
      <c r="R2230" s="7"/>
      <c r="S2230" s="7"/>
    </row>
    <row r="2231" spans="1:19" ht="22" customHeight="1" x14ac:dyDescent="0.3">
      <c r="A2231" s="5">
        <v>42678</v>
      </c>
      <c r="B2231" s="21" t="str">
        <f t="shared" si="525"/>
        <v>November, 2016</v>
      </c>
      <c r="C2231" s="21" t="str">
        <f t="shared" si="526"/>
        <v>November, 2016´</v>
      </c>
      <c r="D2231" s="6" t="s">
        <v>84</v>
      </c>
      <c r="E2231" s="6" t="s">
        <v>769</v>
      </c>
      <c r="F2231" s="6" t="s">
        <v>60</v>
      </c>
      <c r="G2231" s="6" t="s">
        <v>44</v>
      </c>
      <c r="H2231" s="6" t="s">
        <v>63</v>
      </c>
      <c r="I2231" s="6" t="s">
        <v>2342</v>
      </c>
      <c r="J2231" s="12" t="s">
        <v>3167</v>
      </c>
      <c r="K2231" s="12" t="str">
        <f t="shared" si="523"/>
        <v>Not Identified</v>
      </c>
      <c r="L2231" s="12" t="str">
        <f t="shared" si="524"/>
        <v>General Chemical</v>
      </c>
      <c r="M2231" s="7">
        <v>20120</v>
      </c>
      <c r="N2231" s="7">
        <v>20.12</v>
      </c>
      <c r="O2231" s="7">
        <v>254000</v>
      </c>
      <c r="P2231" s="15">
        <f t="shared" si="527"/>
        <v>12.624254473161034</v>
      </c>
      <c r="Q2231" s="10"/>
      <c r="R2231" s="10"/>
      <c r="S2231" s="10"/>
    </row>
    <row r="2232" spans="1:19" ht="22" customHeight="1" x14ac:dyDescent="0.3">
      <c r="A2232" s="2">
        <v>42677</v>
      </c>
      <c r="B2232" s="21" t="str">
        <f t="shared" si="525"/>
        <v>November, 2016</v>
      </c>
      <c r="C2232" s="21" t="str">
        <f t="shared" si="526"/>
        <v>November, 2016´</v>
      </c>
      <c r="D2232" s="3" t="s">
        <v>32</v>
      </c>
      <c r="E2232" s="3" t="s">
        <v>77</v>
      </c>
      <c r="F2232" s="3" t="s">
        <v>67</v>
      </c>
      <c r="G2232" s="3" t="s">
        <v>44</v>
      </c>
      <c r="H2232" s="3" t="s">
        <v>643</v>
      </c>
      <c r="I2232" s="3" t="s">
        <v>2343</v>
      </c>
      <c r="J2232" s="12" t="str">
        <f t="shared" ref="J2232" si="535">IF(ISNUMBER(SEARCH("DMS",I2232)),"Dimethyl Sulfate",IF(ISNUMBER(SEARCH("2,4-XILIDIN",I2232)),"2,4-Xylidine",IF(ISNUMBER(SEARCH("GALIGAN",I2232)),"Oxyfluorfen",IF(ISNUMBER(SEARCH("DIMETHYLAMINE",I2232)),"Dimethylamine",IF(ISNUMBER(SEARCH("ORTHOFORMATE",I2232)),"Trimethyl orthoformate",IF(ISNUMBER(SEARCH("NOVALURON",I2232)),"Novaluron",IF(ISNUMBER(SEARCH("DIMETHYL SULPHATE",I2232)),"Dimethyl Sulphate",IF(ISNUMBER(SEARCH("ALTAPYNE",I2232)),"Acid Based Co-Emulsifier",IF(ISNUMBER(SEARCH("METHANESULFONYL",I2232)),"Methanesulfonyl chloride",IF(ISNUMBER(SEARCH("METHYL FORMATE",I2232)),"Methanoate",IF(ISNUMBER(SEARCH("FLUEN",I2232)),"Fluensulfone","FIX IT")))))))))))</f>
        <v>Novaluron</v>
      </c>
      <c r="K2232" s="12" t="str">
        <f t="shared" si="523"/>
        <v>Rimon</v>
      </c>
      <c r="L2232" s="12" t="str">
        <f t="shared" si="524"/>
        <v>Insecticide</v>
      </c>
      <c r="M2232" s="4">
        <v>37799</v>
      </c>
      <c r="N2232" s="4">
        <v>37.799999999999997</v>
      </c>
      <c r="O2232" s="4">
        <v>951000</v>
      </c>
      <c r="P2232" s="15">
        <f t="shared" si="527"/>
        <v>25.159395751210351</v>
      </c>
      <c r="Q2232" s="7"/>
      <c r="R2232" s="7"/>
      <c r="S2232" s="7"/>
    </row>
    <row r="2233" spans="1:19" ht="22" customHeight="1" x14ac:dyDescent="0.3">
      <c r="A2233" s="5">
        <v>42677</v>
      </c>
      <c r="B2233" s="21" t="str">
        <f t="shared" si="525"/>
        <v>November, 2016</v>
      </c>
      <c r="C2233" s="21" t="str">
        <f t="shared" si="526"/>
        <v>November, 2016´</v>
      </c>
      <c r="D2233" s="6" t="s">
        <v>32</v>
      </c>
      <c r="E2233" s="6" t="s">
        <v>65</v>
      </c>
      <c r="F2233" s="6" t="s">
        <v>67</v>
      </c>
      <c r="G2233" s="6" t="s">
        <v>44</v>
      </c>
      <c r="H2233" s="6" t="s">
        <v>73</v>
      </c>
      <c r="I2233" s="6" t="s">
        <v>1665</v>
      </c>
      <c r="J2233" s="12" t="str">
        <f t="shared" si="534"/>
        <v>Clethodim</v>
      </c>
      <c r="K2233" s="12" t="str">
        <f t="shared" si="523"/>
        <v>Platinum</v>
      </c>
      <c r="L2233" s="12" t="str">
        <f t="shared" si="524"/>
        <v>Herbicide</v>
      </c>
      <c r="M2233" s="7">
        <v>51414</v>
      </c>
      <c r="N2233" s="7">
        <v>51.41</v>
      </c>
      <c r="O2233" s="7">
        <v>505000</v>
      </c>
      <c r="P2233" s="15">
        <f t="shared" si="527"/>
        <v>9.8222274088769588</v>
      </c>
      <c r="Q2233" s="10"/>
      <c r="R2233" s="10"/>
      <c r="S2233" s="10"/>
    </row>
    <row r="2234" spans="1:19" ht="22" customHeight="1" x14ac:dyDescent="0.3">
      <c r="A2234" s="2">
        <v>42677</v>
      </c>
      <c r="B2234" s="21" t="str">
        <f t="shared" si="525"/>
        <v>November, 2016</v>
      </c>
      <c r="C2234" s="21" t="str">
        <f t="shared" si="526"/>
        <v>November, 2016´</v>
      </c>
      <c r="D2234" s="3" t="s">
        <v>32</v>
      </c>
      <c r="E2234" s="3" t="s">
        <v>77</v>
      </c>
      <c r="F2234" s="3" t="s">
        <v>67</v>
      </c>
      <c r="G2234" s="3" t="s">
        <v>44</v>
      </c>
      <c r="H2234" s="3" t="s">
        <v>643</v>
      </c>
      <c r="I2234" s="3" t="s">
        <v>2308</v>
      </c>
      <c r="J2234" s="18" t="s">
        <v>3193</v>
      </c>
      <c r="K2234" s="12" t="str">
        <f t="shared" si="523"/>
        <v>Galil</v>
      </c>
      <c r="L2234" s="12" t="str">
        <f t="shared" si="524"/>
        <v>Insecticide</v>
      </c>
      <c r="M2234" s="4">
        <v>61830</v>
      </c>
      <c r="N2234" s="4">
        <v>61.83</v>
      </c>
      <c r="O2234" s="4">
        <v>1556000</v>
      </c>
      <c r="P2234" s="15">
        <f t="shared" si="527"/>
        <v>25.165777130842635</v>
      </c>
      <c r="Q2234" s="7"/>
      <c r="R2234" s="7"/>
      <c r="S2234" s="7"/>
    </row>
    <row r="2235" spans="1:19" ht="22" customHeight="1" x14ac:dyDescent="0.3">
      <c r="A2235" s="5">
        <v>42677</v>
      </c>
      <c r="B2235" s="21" t="str">
        <f t="shared" si="525"/>
        <v>November, 2016</v>
      </c>
      <c r="C2235" s="21" t="str">
        <f t="shared" si="526"/>
        <v>November, 2016´</v>
      </c>
      <c r="D2235" s="6" t="s">
        <v>32</v>
      </c>
      <c r="E2235" s="6" t="s">
        <v>65</v>
      </c>
      <c r="F2235" s="6" t="s">
        <v>67</v>
      </c>
      <c r="G2235" s="6" t="s">
        <v>44</v>
      </c>
      <c r="H2235" s="6" t="s">
        <v>73</v>
      </c>
      <c r="I2235" s="6" t="s">
        <v>2344</v>
      </c>
      <c r="J2235" s="12" t="str">
        <f t="shared" si="534"/>
        <v>Tebuthiuron</v>
      </c>
      <c r="K2235" s="12" t="str">
        <f t="shared" si="523"/>
        <v>Butiron</v>
      </c>
      <c r="L2235" s="12" t="str">
        <f t="shared" si="524"/>
        <v>Herbicide</v>
      </c>
      <c r="M2235" s="7">
        <v>18970</v>
      </c>
      <c r="N2235" s="7">
        <v>18.97</v>
      </c>
      <c r="O2235" s="7">
        <v>186000</v>
      </c>
      <c r="P2235" s="15">
        <f t="shared" si="527"/>
        <v>9.8049551924090661</v>
      </c>
      <c r="Q2235" s="10"/>
      <c r="R2235" s="10"/>
      <c r="S2235" s="10"/>
    </row>
    <row r="2236" spans="1:19" ht="22" customHeight="1" x14ac:dyDescent="0.3">
      <c r="A2236" s="2">
        <v>42670</v>
      </c>
      <c r="B2236" s="21" t="str">
        <f t="shared" si="525"/>
        <v>October, 2016</v>
      </c>
      <c r="C2236" s="21" t="str">
        <f t="shared" si="526"/>
        <v>October, 2016´</v>
      </c>
      <c r="D2236" s="3" t="s">
        <v>32</v>
      </c>
      <c r="E2236" s="3" t="s">
        <v>77</v>
      </c>
      <c r="F2236" s="3" t="s">
        <v>67</v>
      </c>
      <c r="G2236" s="3" t="s">
        <v>44</v>
      </c>
      <c r="H2236" s="3" t="s">
        <v>243</v>
      </c>
      <c r="I2236" s="3" t="s">
        <v>2345</v>
      </c>
      <c r="J2236" s="12" t="str">
        <f t="shared" ref="J2236" si="536">IF(ISNUMBER(SEARCH("BUTYRAMIDE",I2236)),"2,3-Dimethyl Butyramide",IF(ISNUMBER(SEARCH("FOLPET",I2236)),"Folpet",IF(ISNUMBER(SEARCH("METHYL [2-({[6- (TRIFLUOROMETHYL) PYRIDIN-2-YL] OXY} METHYL) PHENYL",I2236)),"Esther",IF(ISNUMBER(SEARCH("TEBUCONAZOL",I2236)),"Tebuconazole",IF(ISNUMBER(SEARCH("DICHLOROPHENYL",I2236)),"Dichlorophenyl Isocyanates",IF(ISNUMBER(SEARCH("CAPTAN",I2236)),"Captan",IF(ISNUMBER(SEARCH("DIMETHYLACETAMID",I2236)),"Dimethylacetamide",IF(ISNUMBER(SEARCH("AFALON",I2236)),"Linuron","FIX IT"))))))))</f>
        <v>Captan</v>
      </c>
      <c r="K2236" s="12" t="str">
        <f t="shared" si="523"/>
        <v>Captan</v>
      </c>
      <c r="L2236" s="12" t="str">
        <f t="shared" si="524"/>
        <v>Fungicide</v>
      </c>
      <c r="M2236" s="4">
        <v>25940</v>
      </c>
      <c r="N2236" s="4">
        <v>25.94</v>
      </c>
      <c r="O2236" s="4">
        <v>564000</v>
      </c>
      <c r="P2236" s="15">
        <f t="shared" si="527"/>
        <v>21.742482652274479</v>
      </c>
      <c r="Q2236" s="7"/>
      <c r="R2236" s="7"/>
      <c r="S2236" s="7"/>
    </row>
    <row r="2237" spans="1:19" ht="22" customHeight="1" x14ac:dyDescent="0.3">
      <c r="A2237" s="5">
        <v>42670</v>
      </c>
      <c r="B2237" s="21" t="str">
        <f t="shared" si="525"/>
        <v>October, 2016</v>
      </c>
      <c r="C2237" s="21" t="str">
        <f t="shared" si="526"/>
        <v>October, 2016´</v>
      </c>
      <c r="D2237" s="6" t="s">
        <v>32</v>
      </c>
      <c r="E2237" s="6" t="s">
        <v>65</v>
      </c>
      <c r="F2237" s="6" t="s">
        <v>67</v>
      </c>
      <c r="G2237" s="6" t="s">
        <v>44</v>
      </c>
      <c r="H2237" s="6" t="s">
        <v>71</v>
      </c>
      <c r="I2237" s="6" t="s">
        <v>2346</v>
      </c>
      <c r="J2237" s="12" t="str">
        <f>IF(ISNUMBER(SEARCH("2,4 D",I2237)),"2,4-Dichlorophenoxyacetic acid",IF(ISNUMBER(SEARCH("ACIDO",I2237)),"2,4-Dichlorophenoxyacetic acid",IF(ISNUMBER(SEARCH("NAPHTHA",I2237)),"Aromatic Solvent Mixture",IF(ISNUMBER(SEARCH("DIMETHYLAMINE",I2237)),"Dimethylamine",IF(ISNUMBER(SEARCH("DIMETILAMINA",I2237)),"Dimethylamine",IF(ISNUMBER(SEARCH("JUMP",I2237)),"Diuron",IF(ISNUMBER(SEARCH("2-AMINO-2,3-DIMETHYL BUTYRAMIDE",I2237)),"Herbicide Amine Intermediate",IF(ISNUMBER(SEARCH("TEBUTHIURON",I2237)),"Tebuthiuron","FIXIT"))))))))</f>
        <v>Diuron</v>
      </c>
      <c r="K2237" s="12" t="str">
        <f t="shared" si="523"/>
        <v>Jump</v>
      </c>
      <c r="L2237" s="12" t="str">
        <f t="shared" si="524"/>
        <v>Herbicide</v>
      </c>
      <c r="M2237" s="7">
        <v>44696</v>
      </c>
      <c r="N2237" s="7">
        <v>44.7</v>
      </c>
      <c r="O2237" s="7">
        <v>376000</v>
      </c>
      <c r="P2237" s="15">
        <f t="shared" si="527"/>
        <v>8.4123858958296047</v>
      </c>
      <c r="Q2237" s="10"/>
      <c r="R2237" s="10"/>
      <c r="S2237" s="10"/>
    </row>
    <row r="2238" spans="1:19" ht="22" customHeight="1" x14ac:dyDescent="0.3">
      <c r="A2238" s="2">
        <v>42670</v>
      </c>
      <c r="B2238" s="21" t="str">
        <f t="shared" si="525"/>
        <v>October, 2016</v>
      </c>
      <c r="C2238" s="21" t="str">
        <f t="shared" si="526"/>
        <v>October, 2016´</v>
      </c>
      <c r="D2238" s="3" t="s">
        <v>32</v>
      </c>
      <c r="E2238" s="3" t="s">
        <v>65</v>
      </c>
      <c r="F2238" s="3" t="s">
        <v>67</v>
      </c>
      <c r="G2238" s="3" t="s">
        <v>44</v>
      </c>
      <c r="H2238" s="3" t="s">
        <v>73</v>
      </c>
      <c r="I2238" s="3" t="s">
        <v>2347</v>
      </c>
      <c r="J2238" s="12" t="str">
        <f t="shared" si="534"/>
        <v>Tebuthiuron</v>
      </c>
      <c r="K2238" s="12" t="str">
        <f t="shared" si="523"/>
        <v>Butiron</v>
      </c>
      <c r="L2238" s="12" t="str">
        <f t="shared" si="524"/>
        <v>Herbicide</v>
      </c>
      <c r="M2238" s="4">
        <v>56910</v>
      </c>
      <c r="N2238" s="4">
        <v>56.91</v>
      </c>
      <c r="O2238" s="4">
        <v>478000</v>
      </c>
      <c r="P2238" s="15">
        <f t="shared" si="527"/>
        <v>8.3992268494113507</v>
      </c>
      <c r="Q2238" s="7"/>
      <c r="R2238" s="7"/>
      <c r="S2238" s="7"/>
    </row>
    <row r="2239" spans="1:19" ht="22" customHeight="1" x14ac:dyDescent="0.3">
      <c r="A2239" s="5">
        <v>42669</v>
      </c>
      <c r="B2239" s="21" t="str">
        <f t="shared" si="525"/>
        <v>October, 2016</v>
      </c>
      <c r="C2239" s="21" t="str">
        <f t="shared" si="526"/>
        <v>October, 2016´</v>
      </c>
      <c r="D2239" s="6" t="s">
        <v>84</v>
      </c>
      <c r="E2239" s="6" t="s">
        <v>878</v>
      </c>
      <c r="F2239" s="6" t="s">
        <v>60</v>
      </c>
      <c r="G2239" s="6" t="s">
        <v>44</v>
      </c>
      <c r="H2239" s="6" t="s">
        <v>748</v>
      </c>
      <c r="I2239" s="6" t="s">
        <v>1871</v>
      </c>
      <c r="J2239" s="12" t="str">
        <f t="shared" ref="J2239" si="537">IF(ISNUMBER(SEARCH("2,4 D",I2237)),"2,4-Dichlorophenoxyacetic acid",IF(ISNUMBER(SEARCH("ACIDO",I2237)),"2,4-Dichlorophenoxyacetic acid",IF(ISNUMBER(SEARCH("NAPHTHA",I2237)),"Aromatic Solvent Mixture",IF(ISNUMBER(SEARCH("DIMETHYLAMINE",I2237)),"Dimethylamine",IF(ISNUMBER(SEARCH("DIMETILAMINA",I2237)),"Dimethylamine",IF(ISNUMBER(SEARCH("JUMP",I2237)),"Diuron",IF(ISNUMBER(SEARCH(" 2-AMINO-2,3-DIMETHYL BUTYRAMIDE",I2237)),"Herbicide Amine Intermediate",IF(ISNUMBER(SEARCH("TEBUTHIURON",I2237)),"Tebuthiuron",IF(ISNUMBER(SEARCH("DMS",I2237)),"Dimethyl Sulfate",IF(ISNUMBER(SEARCH("2,4-XILIDIN",I2237)),"2,4-Xylidine","FIX IT"))))))))))</f>
        <v>Diuron</v>
      </c>
      <c r="K2239" s="12" t="str">
        <f t="shared" si="523"/>
        <v>Jump</v>
      </c>
      <c r="L2239" s="12" t="str">
        <f t="shared" si="524"/>
        <v>Herbicide</v>
      </c>
      <c r="M2239" s="7">
        <v>33680</v>
      </c>
      <c r="N2239" s="7">
        <v>33.68</v>
      </c>
      <c r="O2239" s="7">
        <v>115000</v>
      </c>
      <c r="P2239" s="15">
        <f t="shared" si="527"/>
        <v>3.4144893111638956</v>
      </c>
      <c r="Q2239" s="10"/>
      <c r="R2239" s="10"/>
      <c r="S2239" s="10"/>
    </row>
    <row r="2240" spans="1:19" ht="22" customHeight="1" x14ac:dyDescent="0.3">
      <c r="A2240" s="2">
        <v>42669</v>
      </c>
      <c r="B2240" s="21" t="str">
        <f t="shared" si="525"/>
        <v>October, 2016</v>
      </c>
      <c r="C2240" s="21" t="str">
        <f t="shared" si="526"/>
        <v>October, 2016´</v>
      </c>
      <c r="D2240" s="3" t="s">
        <v>84</v>
      </c>
      <c r="E2240" s="3" t="s">
        <v>1271</v>
      </c>
      <c r="F2240" s="3" t="s">
        <v>60</v>
      </c>
      <c r="G2240" s="3" t="s">
        <v>44</v>
      </c>
      <c r="H2240" s="3" t="s">
        <v>748</v>
      </c>
      <c r="I2240" s="3" t="s">
        <v>2348</v>
      </c>
      <c r="J2240" s="12" t="s">
        <v>3161</v>
      </c>
      <c r="K2240" s="12" t="str">
        <f t="shared" si="523"/>
        <v>Not Identified</v>
      </c>
      <c r="L2240" s="12" t="str">
        <f t="shared" si="524"/>
        <v>General Chemical</v>
      </c>
      <c r="M2240" s="4">
        <v>50520</v>
      </c>
      <c r="N2240" s="4">
        <v>50.52</v>
      </c>
      <c r="O2240" s="4">
        <v>173000</v>
      </c>
      <c r="P2240" s="15">
        <f t="shared" si="527"/>
        <v>3.4243863816310371</v>
      </c>
      <c r="Q2240" s="7"/>
      <c r="R2240" s="7"/>
      <c r="S2240" s="7"/>
    </row>
    <row r="2241" spans="1:19" ht="22" customHeight="1" x14ac:dyDescent="0.3">
      <c r="A2241" s="5">
        <v>42669</v>
      </c>
      <c r="B2241" s="21" t="str">
        <f t="shared" si="525"/>
        <v>October, 2016</v>
      </c>
      <c r="C2241" s="21" t="str">
        <f t="shared" si="526"/>
        <v>October, 2016´</v>
      </c>
      <c r="D2241" s="6" t="s">
        <v>84</v>
      </c>
      <c r="E2241" s="6" t="s">
        <v>878</v>
      </c>
      <c r="F2241" s="6" t="s">
        <v>60</v>
      </c>
      <c r="G2241" s="6" t="s">
        <v>44</v>
      </c>
      <c r="H2241" s="6" t="s">
        <v>63</v>
      </c>
      <c r="I2241" s="6" t="s">
        <v>1216</v>
      </c>
      <c r="J2241" s="12" t="s">
        <v>3167</v>
      </c>
      <c r="K2241" s="12" t="str">
        <f t="shared" si="523"/>
        <v>Not Identified</v>
      </c>
      <c r="L2241" s="12" t="str">
        <f t="shared" si="524"/>
        <v>General Chemical</v>
      </c>
      <c r="M2241" s="7">
        <v>20120</v>
      </c>
      <c r="N2241" s="7">
        <v>20.12</v>
      </c>
      <c r="O2241" s="7">
        <v>268000</v>
      </c>
      <c r="P2241" s="15">
        <f t="shared" si="527"/>
        <v>13.320079522862823</v>
      </c>
      <c r="Q2241" s="10"/>
      <c r="R2241" s="10"/>
      <c r="S2241" s="10"/>
    </row>
    <row r="2242" spans="1:19" ht="22" customHeight="1" x14ac:dyDescent="0.3">
      <c r="A2242" s="2">
        <v>42669</v>
      </c>
      <c r="B2242" s="21" t="str">
        <f t="shared" si="525"/>
        <v>October, 2016</v>
      </c>
      <c r="C2242" s="21" t="str">
        <f t="shared" si="526"/>
        <v>October, 2016´</v>
      </c>
      <c r="D2242" s="3" t="s">
        <v>32</v>
      </c>
      <c r="E2242" s="3" t="s">
        <v>637</v>
      </c>
      <c r="F2242" s="3" t="s">
        <v>639</v>
      </c>
      <c r="G2242" s="3" t="s">
        <v>44</v>
      </c>
      <c r="H2242" s="3" t="s">
        <v>73</v>
      </c>
      <c r="I2242" s="3" t="s">
        <v>2349</v>
      </c>
      <c r="J2242" s="12" t="str">
        <f t="shared" si="534"/>
        <v>Clethodim</v>
      </c>
      <c r="K2242" s="12" t="str">
        <f t="shared" ref="K2242:K2305" si="538">VLOOKUP(J2242,Q:S,2, FALSE)</f>
        <v>Platinum</v>
      </c>
      <c r="L2242" s="12" t="str">
        <f t="shared" ref="L2242:L2305" si="539">VLOOKUP(K2242,R:T,2, FALSE)</f>
        <v>Herbicide</v>
      </c>
      <c r="M2242" s="4">
        <v>109998</v>
      </c>
      <c r="N2242" s="4">
        <v>110</v>
      </c>
      <c r="O2242" s="4">
        <v>381000</v>
      </c>
      <c r="P2242" s="15">
        <f t="shared" si="527"/>
        <v>3.4636993399879996</v>
      </c>
      <c r="Q2242" s="7"/>
      <c r="R2242" s="7"/>
      <c r="S2242" s="7"/>
    </row>
    <row r="2243" spans="1:19" ht="22" customHeight="1" x14ac:dyDescent="0.3">
      <c r="A2243" s="5">
        <v>42668</v>
      </c>
      <c r="B2243" s="21" t="str">
        <f t="shared" ref="B2243:B2306" si="540">TEXT(A2243,"MMMMMMM, YYYY")</f>
        <v>October, 2016</v>
      </c>
      <c r="C2243" s="21" t="str">
        <f t="shared" ref="C2243:C2306" si="541">B2243&amp;"´"</f>
        <v>October, 2016´</v>
      </c>
      <c r="D2243" s="6" t="s">
        <v>32</v>
      </c>
      <c r="E2243" s="6" t="s">
        <v>305</v>
      </c>
      <c r="F2243" s="6" t="s">
        <v>310</v>
      </c>
      <c r="G2243" s="6" t="s">
        <v>44</v>
      </c>
      <c r="H2243" s="6" t="s">
        <v>140</v>
      </c>
      <c r="I2243" s="6" t="s">
        <v>2350</v>
      </c>
      <c r="J2243" s="12" t="str">
        <f t="shared" ref="J2243" si="542">IF(ISNUMBER(SEARCH("2,4 D",I2243)),"2,4-Dichlorophenoxyacetic acid",IF(ISNUMBER(SEARCH("ACIDO",I2243)),"2,4-Dichlorophenoxyacetic acid",IF(ISNUMBER(SEARCH("NAPHTHA",I2243)),"Aromatic Solvent Mixture",IF(ISNUMBER(SEARCH("DIMETHYLAMINE",I2243)),"Dimethylamine",IF(ISNUMBER(SEARCH("DIMETILAMINA",I2243)),"Dimethylamine",IF(ISNUMBER(SEARCH("JUMP",I2243)),"Diuron",IF(ISNUMBER(SEARCH("2-AMINO-2,3-DIMETHYL BUTYRAMIDE",I2243)),"Herbicide Amine Intermediate",IF(ISNUMBER(SEARCH("TEBUTHIURON",I2243)),"Tebuthiuron","FIXIT"))))))))</f>
        <v>Dimethylamine</v>
      </c>
      <c r="K2243" s="12" t="str">
        <f t="shared" si="538"/>
        <v>Not Identified</v>
      </c>
      <c r="L2243" s="12" t="str">
        <f t="shared" si="539"/>
        <v>General Chemical</v>
      </c>
      <c r="M2243" s="7">
        <v>19920</v>
      </c>
      <c r="N2243" s="7">
        <v>19.920000000000002</v>
      </c>
      <c r="O2243" s="7">
        <v>16500</v>
      </c>
      <c r="P2243" s="15">
        <f t="shared" ref="P2243:P2306" si="543">O2243/M2243</f>
        <v>0.82831325301204817</v>
      </c>
      <c r="Q2243" s="10"/>
      <c r="R2243" s="10"/>
      <c r="S2243" s="10"/>
    </row>
    <row r="2244" spans="1:19" ht="22" customHeight="1" x14ac:dyDescent="0.3">
      <c r="A2244" s="2">
        <v>42668</v>
      </c>
      <c r="B2244" s="21" t="str">
        <f t="shared" si="540"/>
        <v>October, 2016</v>
      </c>
      <c r="C2244" s="21" t="str">
        <f t="shared" si="541"/>
        <v>October, 2016´</v>
      </c>
      <c r="D2244" s="3" t="s">
        <v>32</v>
      </c>
      <c r="E2244" s="3" t="s">
        <v>278</v>
      </c>
      <c r="F2244" s="3" t="s">
        <v>60</v>
      </c>
      <c r="G2244" s="3" t="s">
        <v>44</v>
      </c>
      <c r="H2244" s="3" t="s">
        <v>80</v>
      </c>
      <c r="I2244" s="3" t="s">
        <v>2351</v>
      </c>
      <c r="J2244" s="12" t="s">
        <v>3188</v>
      </c>
      <c r="K2244" s="12" t="str">
        <f t="shared" si="538"/>
        <v>Not Identified</v>
      </c>
      <c r="L2244" s="12" t="str">
        <f t="shared" si="539"/>
        <v>General Chemical</v>
      </c>
      <c r="M2244" s="4">
        <v>65160</v>
      </c>
      <c r="N2244" s="4">
        <v>65.16</v>
      </c>
      <c r="O2244" s="4">
        <v>1023000</v>
      </c>
      <c r="P2244" s="15">
        <f t="shared" si="543"/>
        <v>15.699815837937384</v>
      </c>
      <c r="Q2244" s="7"/>
      <c r="R2244" s="7"/>
      <c r="S2244" s="7"/>
    </row>
    <row r="2245" spans="1:19" ht="22" customHeight="1" x14ac:dyDescent="0.3">
      <c r="A2245" s="5">
        <v>42667</v>
      </c>
      <c r="B2245" s="21" t="str">
        <f t="shared" si="540"/>
        <v>October, 2016</v>
      </c>
      <c r="C2245" s="21" t="str">
        <f t="shared" si="541"/>
        <v>October, 2016´</v>
      </c>
      <c r="D2245" s="6" t="s">
        <v>584</v>
      </c>
      <c r="E2245" s="6" t="s">
        <v>77</v>
      </c>
      <c r="F2245" s="6" t="s">
        <v>67</v>
      </c>
      <c r="G2245" s="6" t="s">
        <v>44</v>
      </c>
      <c r="H2245" s="6" t="s">
        <v>643</v>
      </c>
      <c r="I2245" s="6" t="s">
        <v>2352</v>
      </c>
      <c r="J2245" s="18" t="s">
        <v>3193</v>
      </c>
      <c r="K2245" s="12" t="str">
        <f t="shared" si="538"/>
        <v>Galil</v>
      </c>
      <c r="L2245" s="12" t="str">
        <f t="shared" si="539"/>
        <v>Insecticide</v>
      </c>
      <c r="M2245" s="7">
        <v>40680</v>
      </c>
      <c r="N2245" s="7">
        <v>40.68</v>
      </c>
      <c r="O2245" s="7">
        <v>1012000</v>
      </c>
      <c r="P2245" s="15">
        <f t="shared" si="543"/>
        <v>24.877089478859389</v>
      </c>
      <c r="Q2245" s="10"/>
      <c r="R2245" s="10"/>
      <c r="S2245" s="10"/>
    </row>
    <row r="2246" spans="1:19" ht="22" customHeight="1" x14ac:dyDescent="0.3">
      <c r="A2246" s="2">
        <v>42667</v>
      </c>
      <c r="B2246" s="21" t="str">
        <f t="shared" si="540"/>
        <v>October, 2016</v>
      </c>
      <c r="C2246" s="21" t="str">
        <f t="shared" si="541"/>
        <v>October, 2016´</v>
      </c>
      <c r="D2246" s="3" t="s">
        <v>584</v>
      </c>
      <c r="E2246" s="3" t="s">
        <v>77</v>
      </c>
      <c r="F2246" s="3" t="s">
        <v>67</v>
      </c>
      <c r="G2246" s="3" t="s">
        <v>44</v>
      </c>
      <c r="H2246" s="3" t="s">
        <v>643</v>
      </c>
      <c r="I2246" s="3" t="s">
        <v>2353</v>
      </c>
      <c r="J2246" s="18" t="s">
        <v>3193</v>
      </c>
      <c r="K2246" s="12" t="str">
        <f t="shared" si="538"/>
        <v>Galil</v>
      </c>
      <c r="L2246" s="12" t="str">
        <f t="shared" si="539"/>
        <v>Insecticide</v>
      </c>
      <c r="M2246" s="4">
        <v>40680</v>
      </c>
      <c r="N2246" s="4">
        <v>40.68</v>
      </c>
      <c r="O2246" s="4">
        <v>1012000</v>
      </c>
      <c r="P2246" s="15">
        <f t="shared" si="543"/>
        <v>24.877089478859389</v>
      </c>
      <c r="Q2246" s="10"/>
      <c r="R2246" s="10"/>
      <c r="S2246" s="10"/>
    </row>
    <row r="2247" spans="1:19" ht="22" customHeight="1" x14ac:dyDescent="0.3">
      <c r="A2247" s="5">
        <v>42667</v>
      </c>
      <c r="B2247" s="21" t="str">
        <f t="shared" si="540"/>
        <v>October, 2016</v>
      </c>
      <c r="C2247" s="21" t="str">
        <f t="shared" si="541"/>
        <v>October, 2016´</v>
      </c>
      <c r="D2247" s="6" t="s">
        <v>584</v>
      </c>
      <c r="E2247" s="6" t="s">
        <v>77</v>
      </c>
      <c r="F2247" s="6" t="s">
        <v>67</v>
      </c>
      <c r="G2247" s="6" t="s">
        <v>44</v>
      </c>
      <c r="H2247" s="6" t="s">
        <v>643</v>
      </c>
      <c r="I2247" s="6" t="s">
        <v>2354</v>
      </c>
      <c r="J2247" s="18" t="s">
        <v>3193</v>
      </c>
      <c r="K2247" s="12" t="str">
        <f t="shared" si="538"/>
        <v>Galil</v>
      </c>
      <c r="L2247" s="12" t="str">
        <f t="shared" si="539"/>
        <v>Insecticide</v>
      </c>
      <c r="M2247" s="7">
        <v>27120</v>
      </c>
      <c r="N2247" s="7">
        <v>27.12</v>
      </c>
      <c r="O2247" s="7">
        <v>675000</v>
      </c>
      <c r="P2247" s="15">
        <f t="shared" si="543"/>
        <v>24.889380530973451</v>
      </c>
      <c r="Q2247" s="7"/>
      <c r="R2247" s="7"/>
      <c r="S2247" s="7"/>
    </row>
    <row r="2248" spans="1:19" ht="22" customHeight="1" x14ac:dyDescent="0.3">
      <c r="A2248" s="2">
        <v>42667</v>
      </c>
      <c r="B2248" s="21" t="str">
        <f t="shared" si="540"/>
        <v>October, 2016</v>
      </c>
      <c r="C2248" s="21" t="str">
        <f t="shared" si="541"/>
        <v>October, 2016´</v>
      </c>
      <c r="D2248" s="3" t="s">
        <v>584</v>
      </c>
      <c r="E2248" s="3" t="s">
        <v>77</v>
      </c>
      <c r="F2248" s="3" t="s">
        <v>67</v>
      </c>
      <c r="G2248" s="3" t="s">
        <v>44</v>
      </c>
      <c r="H2248" s="3" t="s">
        <v>643</v>
      </c>
      <c r="I2248" s="3" t="s">
        <v>2355</v>
      </c>
      <c r="J2248" s="18" t="s">
        <v>3193</v>
      </c>
      <c r="K2248" s="12" t="str">
        <f t="shared" si="538"/>
        <v>Galil</v>
      </c>
      <c r="L2248" s="12" t="str">
        <f t="shared" si="539"/>
        <v>Insecticide</v>
      </c>
      <c r="M2248" s="4">
        <v>38646</v>
      </c>
      <c r="N2248" s="4">
        <v>38.65</v>
      </c>
      <c r="O2248" s="4">
        <v>962000</v>
      </c>
      <c r="P2248" s="15">
        <f t="shared" si="543"/>
        <v>24.892615018371888</v>
      </c>
      <c r="Q2248" s="10"/>
      <c r="R2248" s="10"/>
      <c r="S2248" s="10"/>
    </row>
    <row r="2249" spans="1:19" ht="22" customHeight="1" x14ac:dyDescent="0.3">
      <c r="A2249" s="5">
        <v>42666</v>
      </c>
      <c r="B2249" s="21" t="str">
        <f t="shared" si="540"/>
        <v>October, 2016</v>
      </c>
      <c r="C2249" s="21" t="str">
        <f t="shared" si="541"/>
        <v>October, 2016´</v>
      </c>
      <c r="D2249" s="6" t="s">
        <v>32</v>
      </c>
      <c r="E2249" s="6" t="s">
        <v>35</v>
      </c>
      <c r="F2249" s="6" t="s">
        <v>40</v>
      </c>
      <c r="G2249" s="6" t="s">
        <v>44</v>
      </c>
      <c r="H2249" s="6" t="s">
        <v>47</v>
      </c>
      <c r="I2249" s="6" t="s">
        <v>1161</v>
      </c>
      <c r="J2249" s="12" t="str">
        <f t="shared" ref="J2249:J2260" si="544">IF(ISNUMBER(SEARCH("CARBENDAZIM",I2249)),"Carbendazim",IF(ISNUMBER(SEARCH("4-D",I2249)),"2,4-Dichlorophenoxyacetic acid",IF(ISNUMBER(SEARCH("RIDOVER",I2249)),"Glyphosate",IF(ISNUMBER(SEARCH("POQUER",I2249)),"Clethodim",IF(ISNUMBER(SEARCH("LITER",I2249)),"Imidacloprid",IF(ISNUMBER(SEARCH("PYRINEX",I2249)),"Chlorpyrifos",IF(ISNUMBER(SEARCH("ORBIT",I2249)),"Omethoate",IF(ISNUMBER(SEARCH("HEXARON",I2249)),"Diuron",IF(ISNUMBER(SEARCH("ISOPROPYLAMINE",I2249)),"Isopropylamine",IF(ISNUMBER(SEARCH("GLYPHOSATE",I2249)),"Glyphosate",IF(ISNUMBER(SEARCH("MANCOZEB",I2249)),"Mancozeb Indofil",IF(ISNUMBER(SEARCH("PARAQUAT",I2249)),"Paraquat",IF(ISNUMBER(SEARCH("CAROMAX",I2249)),"Aromatic Solvent Mixture",IF(ISNUMBER(SEARCH("BUTIRON",I2249)),"Tebuthiuron",IF(ISNUMBER(SEARCH("VORAZ",I2249)),"Methomyl",IF(ISNUMBER(SEARCH("IMIDACLOPRID",I2249)),"Imidacloprid",IF(ISNUMBER(SEARCH("2 4 D",I2249)),"2,4-Dichlorophenoxyacetic acid",IF(ISNUMBER(SEARCH("IMIDACL",I2249)),"Imidacloprid",IF(ISNUMBER(SEARCH("DIUREX",I2249)),"Diuron",IF(ISNUMBER(SEARCH("RAPEL",I2249)),"Acephate","fix it"))))))))))))))))))))</f>
        <v>2,4-Dichlorophenoxyacetic acid</v>
      </c>
      <c r="K2249" s="12" t="str">
        <f t="shared" si="538"/>
        <v>2,4-D Main</v>
      </c>
      <c r="L2249" s="12" t="str">
        <f t="shared" si="539"/>
        <v>Herbicide</v>
      </c>
      <c r="M2249" s="7">
        <v>111160</v>
      </c>
      <c r="N2249" s="7">
        <v>111.16</v>
      </c>
      <c r="O2249" s="6" t="s">
        <v>49</v>
      </c>
      <c r="P2249" s="15" t="e">
        <f t="shared" si="543"/>
        <v>#VALUE!</v>
      </c>
      <c r="Q2249" s="7"/>
      <c r="R2249" s="7"/>
      <c r="S2249" s="7"/>
    </row>
    <row r="2250" spans="1:19" ht="22" customHeight="1" x14ac:dyDescent="0.3">
      <c r="A2250" s="2">
        <v>42666</v>
      </c>
      <c r="B2250" s="21" t="str">
        <f t="shared" si="540"/>
        <v>October, 2016</v>
      </c>
      <c r="C2250" s="21" t="str">
        <f t="shared" si="541"/>
        <v>October, 2016´</v>
      </c>
      <c r="D2250" s="3" t="s">
        <v>32</v>
      </c>
      <c r="E2250" s="3" t="s">
        <v>1697</v>
      </c>
      <c r="F2250" s="3" t="s">
        <v>135</v>
      </c>
      <c r="G2250" s="3" t="s">
        <v>44</v>
      </c>
      <c r="H2250" s="3" t="s">
        <v>1700</v>
      </c>
      <c r="I2250" s="3" t="s">
        <v>2356</v>
      </c>
      <c r="J2250" s="18" t="s">
        <v>3193</v>
      </c>
      <c r="K2250" s="12" t="str">
        <f t="shared" si="538"/>
        <v>Galil</v>
      </c>
      <c r="L2250" s="12" t="str">
        <f t="shared" si="539"/>
        <v>Insecticide</v>
      </c>
      <c r="M2250" s="4">
        <v>22040</v>
      </c>
      <c r="N2250" s="4">
        <v>22.04</v>
      </c>
      <c r="O2250" s="4">
        <v>56500</v>
      </c>
      <c r="P2250" s="15">
        <f t="shared" si="543"/>
        <v>2.5635208711433757</v>
      </c>
      <c r="Q2250" s="10"/>
      <c r="R2250" s="10"/>
      <c r="S2250" s="10"/>
    </row>
    <row r="2251" spans="1:19" ht="22" customHeight="1" x14ac:dyDescent="0.3">
      <c r="A2251" s="5">
        <v>42664</v>
      </c>
      <c r="B2251" s="21" t="str">
        <f t="shared" si="540"/>
        <v>October, 2016</v>
      </c>
      <c r="C2251" s="21" t="str">
        <f t="shared" si="541"/>
        <v>October, 2016´</v>
      </c>
      <c r="D2251" s="6" t="s">
        <v>84</v>
      </c>
      <c r="E2251" s="6" t="s">
        <v>878</v>
      </c>
      <c r="F2251" s="6" t="s">
        <v>60</v>
      </c>
      <c r="G2251" s="6" t="s">
        <v>44</v>
      </c>
      <c r="H2251" s="6" t="s">
        <v>748</v>
      </c>
      <c r="I2251" s="6" t="s">
        <v>2357</v>
      </c>
      <c r="J2251" s="12" t="str">
        <f t="shared" ref="J2251" si="545">IF(ISNUMBER(SEARCH("2,4 D",I2249)),"2,4-Dichlorophenoxyacetic acid",IF(ISNUMBER(SEARCH("ACIDO",I2249)),"2,4-Dichlorophenoxyacetic acid",IF(ISNUMBER(SEARCH("NAPHTHA",I2249)),"Aromatic Solvent Mixture",IF(ISNUMBER(SEARCH("DIMETHYLAMINE",I2249)),"Dimethylamine",IF(ISNUMBER(SEARCH("DIMETILAMINA",I2249)),"Dimethylamine",IF(ISNUMBER(SEARCH("JUMP",I2249)),"Diuron",IF(ISNUMBER(SEARCH(" 2-AMINO-2,3-DIMETHYL BUTYRAMIDE",I2249)),"Herbicide Amine Intermediate",IF(ISNUMBER(SEARCH("TEBUTHIURON",I2249)),"Tebuthiuron",IF(ISNUMBER(SEARCH("DMS",I2249)),"Dimethyl Sulfate",IF(ISNUMBER(SEARCH("2,4-XILIDIN",I2249)),"2,4-Xylidine","FIX IT"))))))))))</f>
        <v>2,4-Dichlorophenoxyacetic acid</v>
      </c>
      <c r="K2251" s="12" t="str">
        <f t="shared" si="538"/>
        <v>2,4-D Main</v>
      </c>
      <c r="L2251" s="12" t="str">
        <f t="shared" si="539"/>
        <v>Herbicide</v>
      </c>
      <c r="M2251" s="7">
        <v>16840</v>
      </c>
      <c r="N2251" s="7">
        <v>16.84</v>
      </c>
      <c r="O2251" s="7">
        <v>57500</v>
      </c>
      <c r="P2251" s="15">
        <f t="shared" si="543"/>
        <v>3.4144893111638956</v>
      </c>
      <c r="Q2251" s="7"/>
      <c r="R2251" s="7"/>
      <c r="S2251" s="7"/>
    </row>
    <row r="2252" spans="1:19" ht="22" customHeight="1" x14ac:dyDescent="0.3">
      <c r="A2252" s="2">
        <v>42664</v>
      </c>
      <c r="B2252" s="21" t="str">
        <f t="shared" si="540"/>
        <v>October, 2016</v>
      </c>
      <c r="C2252" s="21" t="str">
        <f t="shared" si="541"/>
        <v>October, 2016´</v>
      </c>
      <c r="D2252" s="3" t="s">
        <v>84</v>
      </c>
      <c r="E2252" s="3" t="s">
        <v>769</v>
      </c>
      <c r="F2252" s="3" t="s">
        <v>60</v>
      </c>
      <c r="G2252" s="3" t="s">
        <v>44</v>
      </c>
      <c r="H2252" s="3" t="s">
        <v>63</v>
      </c>
      <c r="I2252" s="3" t="s">
        <v>1305</v>
      </c>
      <c r="J2252" s="12" t="s">
        <v>3167</v>
      </c>
      <c r="K2252" s="12" t="str">
        <f t="shared" si="538"/>
        <v>Not Identified</v>
      </c>
      <c r="L2252" s="12" t="str">
        <f t="shared" si="539"/>
        <v>General Chemical</v>
      </c>
      <c r="M2252" s="4">
        <v>20120</v>
      </c>
      <c r="N2252" s="4">
        <v>20.12</v>
      </c>
      <c r="O2252" s="4">
        <v>268000</v>
      </c>
      <c r="P2252" s="15">
        <f t="shared" si="543"/>
        <v>13.320079522862823</v>
      </c>
      <c r="Q2252" s="10"/>
      <c r="R2252" s="10"/>
      <c r="S2252" s="10"/>
    </row>
    <row r="2253" spans="1:19" ht="22" customHeight="1" x14ac:dyDescent="0.3">
      <c r="A2253" s="5">
        <v>42664</v>
      </c>
      <c r="B2253" s="21" t="str">
        <f t="shared" si="540"/>
        <v>October, 2016</v>
      </c>
      <c r="C2253" s="21" t="str">
        <f t="shared" si="541"/>
        <v>October, 2016´</v>
      </c>
      <c r="D2253" s="6" t="s">
        <v>84</v>
      </c>
      <c r="E2253" s="6" t="s">
        <v>1264</v>
      </c>
      <c r="F2253" s="6" t="s">
        <v>1267</v>
      </c>
      <c r="G2253" s="6" t="s">
        <v>44</v>
      </c>
      <c r="H2253" s="6" t="s">
        <v>1269</v>
      </c>
      <c r="I2253" s="6" t="s">
        <v>2358</v>
      </c>
      <c r="J2253" s="12" t="s">
        <v>3189</v>
      </c>
      <c r="K2253" s="12" t="str">
        <f t="shared" si="538"/>
        <v>Not Identified</v>
      </c>
      <c r="L2253" s="12" t="str">
        <f t="shared" si="539"/>
        <v>General Chemical</v>
      </c>
      <c r="M2253" s="7">
        <v>21022</v>
      </c>
      <c r="N2253" s="7">
        <v>21.02</v>
      </c>
      <c r="O2253" s="7">
        <v>1184000</v>
      </c>
      <c r="P2253" s="15">
        <f t="shared" si="543"/>
        <v>56.321948434972889</v>
      </c>
      <c r="Q2253" s="7"/>
      <c r="R2253" s="7"/>
      <c r="S2253" s="7"/>
    </row>
    <row r="2254" spans="1:19" ht="22" customHeight="1" x14ac:dyDescent="0.3">
      <c r="A2254" s="2">
        <v>42663</v>
      </c>
      <c r="B2254" s="21" t="str">
        <f t="shared" si="540"/>
        <v>October, 2016</v>
      </c>
      <c r="C2254" s="21" t="str">
        <f t="shared" si="541"/>
        <v>October, 2016´</v>
      </c>
      <c r="D2254" s="3" t="s">
        <v>32</v>
      </c>
      <c r="E2254" s="3" t="s">
        <v>77</v>
      </c>
      <c r="F2254" s="3" t="s">
        <v>67</v>
      </c>
      <c r="G2254" s="3" t="s">
        <v>44</v>
      </c>
      <c r="H2254" s="3" t="s">
        <v>643</v>
      </c>
      <c r="I2254" s="3" t="s">
        <v>2359</v>
      </c>
      <c r="J2254" s="18" t="s">
        <v>3193</v>
      </c>
      <c r="K2254" s="12" t="str">
        <f t="shared" si="538"/>
        <v>Galil</v>
      </c>
      <c r="L2254" s="12" t="str">
        <f t="shared" si="539"/>
        <v>Insecticide</v>
      </c>
      <c r="M2254" s="4">
        <v>41220</v>
      </c>
      <c r="N2254" s="4">
        <v>41.22</v>
      </c>
      <c r="O2254" s="4">
        <v>1026000</v>
      </c>
      <c r="P2254" s="15">
        <f t="shared" si="543"/>
        <v>24.890829694323145</v>
      </c>
      <c r="Q2254" s="10"/>
      <c r="R2254" s="10"/>
      <c r="S2254" s="10"/>
    </row>
    <row r="2255" spans="1:19" ht="22" customHeight="1" x14ac:dyDescent="0.3">
      <c r="A2255" s="5">
        <v>42663</v>
      </c>
      <c r="B2255" s="21" t="str">
        <f t="shared" si="540"/>
        <v>October, 2016</v>
      </c>
      <c r="C2255" s="21" t="str">
        <f t="shared" si="541"/>
        <v>October, 2016´</v>
      </c>
      <c r="D2255" s="6" t="s">
        <v>32</v>
      </c>
      <c r="E2255" s="6" t="s">
        <v>65</v>
      </c>
      <c r="F2255" s="6" t="s">
        <v>67</v>
      </c>
      <c r="G2255" s="6" t="s">
        <v>44</v>
      </c>
      <c r="H2255" s="6" t="s">
        <v>71</v>
      </c>
      <c r="I2255" s="6" t="s">
        <v>2360</v>
      </c>
      <c r="J2255" s="12" t="str">
        <f t="shared" si="544"/>
        <v>Diuron</v>
      </c>
      <c r="K2255" s="12" t="str">
        <f t="shared" si="538"/>
        <v>Jump</v>
      </c>
      <c r="L2255" s="12" t="str">
        <f t="shared" si="539"/>
        <v>Herbicide</v>
      </c>
      <c r="M2255" s="7">
        <v>47680</v>
      </c>
      <c r="N2255" s="7">
        <v>47.68</v>
      </c>
      <c r="O2255" s="7">
        <v>401000</v>
      </c>
      <c r="P2255" s="15">
        <f t="shared" si="543"/>
        <v>8.4102348993288594</v>
      </c>
      <c r="Q2255" s="7"/>
      <c r="R2255" s="7"/>
      <c r="S2255" s="7"/>
    </row>
    <row r="2256" spans="1:19" ht="22" customHeight="1" x14ac:dyDescent="0.3">
      <c r="A2256" s="2">
        <v>42663</v>
      </c>
      <c r="B2256" s="21" t="str">
        <f t="shared" si="540"/>
        <v>October, 2016</v>
      </c>
      <c r="C2256" s="21" t="str">
        <f t="shared" si="541"/>
        <v>October, 2016´</v>
      </c>
      <c r="D2256" s="3" t="s">
        <v>32</v>
      </c>
      <c r="E2256" s="3" t="s">
        <v>65</v>
      </c>
      <c r="F2256" s="3" t="s">
        <v>67</v>
      </c>
      <c r="G2256" s="3" t="s">
        <v>44</v>
      </c>
      <c r="H2256" s="3" t="s">
        <v>73</v>
      </c>
      <c r="I2256" s="3" t="s">
        <v>2361</v>
      </c>
      <c r="J2256" s="12" t="str">
        <f t="shared" si="544"/>
        <v>Tebuthiuron</v>
      </c>
      <c r="K2256" s="12" t="str">
        <f t="shared" si="538"/>
        <v>Butiron</v>
      </c>
      <c r="L2256" s="12" t="str">
        <f t="shared" si="539"/>
        <v>Herbicide</v>
      </c>
      <c r="M2256" s="4">
        <v>132789.99</v>
      </c>
      <c r="N2256" s="4">
        <v>132.79</v>
      </c>
      <c r="O2256" s="4">
        <v>1116000</v>
      </c>
      <c r="P2256" s="15">
        <f t="shared" si="543"/>
        <v>8.4042479406768535</v>
      </c>
      <c r="Q2256" s="10"/>
      <c r="R2256" s="10"/>
      <c r="S2256" s="10"/>
    </row>
    <row r="2257" spans="1:19" ht="22" customHeight="1" x14ac:dyDescent="0.3">
      <c r="A2257" s="5">
        <v>42662</v>
      </c>
      <c r="B2257" s="21" t="str">
        <f t="shared" si="540"/>
        <v>October, 2016</v>
      </c>
      <c r="C2257" s="21" t="str">
        <f t="shared" si="541"/>
        <v>October, 2016´</v>
      </c>
      <c r="D2257" s="6" t="s">
        <v>32</v>
      </c>
      <c r="E2257" s="6" t="s">
        <v>77</v>
      </c>
      <c r="F2257" s="6" t="s">
        <v>67</v>
      </c>
      <c r="G2257" s="6" t="s">
        <v>44</v>
      </c>
      <c r="H2257" s="6" t="s">
        <v>643</v>
      </c>
      <c r="I2257" s="6" t="s">
        <v>2362</v>
      </c>
      <c r="J2257" s="18" t="s">
        <v>3193</v>
      </c>
      <c r="K2257" s="12" t="str">
        <f t="shared" si="538"/>
        <v>Galil</v>
      </c>
      <c r="L2257" s="12" t="str">
        <f t="shared" si="539"/>
        <v>Insecticide</v>
      </c>
      <c r="M2257" s="7">
        <v>41220</v>
      </c>
      <c r="N2257" s="7">
        <v>41.22</v>
      </c>
      <c r="O2257" s="7">
        <v>1026000</v>
      </c>
      <c r="P2257" s="15">
        <f t="shared" si="543"/>
        <v>24.890829694323145</v>
      </c>
      <c r="Q2257" s="7"/>
      <c r="R2257" s="7"/>
      <c r="S2257" s="7"/>
    </row>
    <row r="2258" spans="1:19" ht="22" customHeight="1" x14ac:dyDescent="0.3">
      <c r="A2258" s="2">
        <v>42662</v>
      </c>
      <c r="B2258" s="21" t="str">
        <f t="shared" si="540"/>
        <v>October, 2016</v>
      </c>
      <c r="C2258" s="21" t="str">
        <f t="shared" si="541"/>
        <v>October, 2016´</v>
      </c>
      <c r="D2258" s="3" t="s">
        <v>32</v>
      </c>
      <c r="E2258" s="3" t="s">
        <v>77</v>
      </c>
      <c r="F2258" s="3" t="s">
        <v>67</v>
      </c>
      <c r="G2258" s="3" t="s">
        <v>44</v>
      </c>
      <c r="H2258" s="3" t="s">
        <v>643</v>
      </c>
      <c r="I2258" s="3" t="s">
        <v>2363</v>
      </c>
      <c r="J2258" s="18" t="s">
        <v>3193</v>
      </c>
      <c r="K2258" s="12" t="str">
        <f t="shared" si="538"/>
        <v>Galil</v>
      </c>
      <c r="L2258" s="12" t="str">
        <f t="shared" si="539"/>
        <v>Insecticide</v>
      </c>
      <c r="M2258" s="4">
        <v>61830</v>
      </c>
      <c r="N2258" s="4">
        <v>61.83</v>
      </c>
      <c r="O2258" s="4">
        <v>1539000</v>
      </c>
      <c r="P2258" s="15">
        <f t="shared" si="543"/>
        <v>24.890829694323145</v>
      </c>
      <c r="Q2258" s="7"/>
      <c r="R2258" s="7"/>
      <c r="S2258" s="7"/>
    </row>
    <row r="2259" spans="1:19" ht="22" customHeight="1" x14ac:dyDescent="0.3">
      <c r="A2259" s="5">
        <v>42662</v>
      </c>
      <c r="B2259" s="21" t="str">
        <f t="shared" si="540"/>
        <v>October, 2016</v>
      </c>
      <c r="C2259" s="21" t="str">
        <f t="shared" si="541"/>
        <v>October, 2016´</v>
      </c>
      <c r="D2259" s="6" t="s">
        <v>32</v>
      </c>
      <c r="E2259" s="6" t="s">
        <v>65</v>
      </c>
      <c r="F2259" s="6" t="s">
        <v>67</v>
      </c>
      <c r="G2259" s="6" t="s">
        <v>44</v>
      </c>
      <c r="H2259" s="6" t="s">
        <v>71</v>
      </c>
      <c r="I2259" s="6" t="s">
        <v>2364</v>
      </c>
      <c r="J2259" s="12" t="str">
        <f>IF(ISNUMBER(SEARCH("2,4 D",I2259)),"2,4-Dichlorophenoxyacetic acid",IF(ISNUMBER(SEARCH("ACIDO",I2259)),"2,4-Dichlorophenoxyacetic acid",IF(ISNUMBER(SEARCH("NAPHTHA",I2259)),"Aromatic Solvent Mixture",IF(ISNUMBER(SEARCH("DIMETHYLAMINE",I2259)),"Dimethylamine",IF(ISNUMBER(SEARCH("DIMETILAMINA",I2259)),"Dimethylamine",IF(ISNUMBER(SEARCH("JUMP",I2259)),"Diuron",IF(ISNUMBER(SEARCH("2-AMINO-2,3-DIMETHYL BUTYRAMIDE",I2259)),"Herbicide Amine Intermediate",IF(ISNUMBER(SEARCH("TEBUTHIURON",I2259)),"Tebuthiuron","FIXIT"))))))))</f>
        <v>Diuron</v>
      </c>
      <c r="K2259" s="12" t="str">
        <f t="shared" si="538"/>
        <v>Jump</v>
      </c>
      <c r="L2259" s="12" t="str">
        <f t="shared" si="539"/>
        <v>Herbicide</v>
      </c>
      <c r="M2259" s="7">
        <v>44696</v>
      </c>
      <c r="N2259" s="7">
        <v>44.7</v>
      </c>
      <c r="O2259" s="7">
        <v>376000</v>
      </c>
      <c r="P2259" s="15">
        <f t="shared" si="543"/>
        <v>8.4123858958296047</v>
      </c>
      <c r="Q2259" s="10"/>
      <c r="R2259" s="10"/>
      <c r="S2259" s="10"/>
    </row>
    <row r="2260" spans="1:19" ht="22" customHeight="1" x14ac:dyDescent="0.3">
      <c r="A2260" s="2">
        <v>42661</v>
      </c>
      <c r="B2260" s="21" t="str">
        <f t="shared" si="540"/>
        <v>October, 2016</v>
      </c>
      <c r="C2260" s="21" t="str">
        <f t="shared" si="541"/>
        <v>October, 2016´</v>
      </c>
      <c r="D2260" s="3" t="s">
        <v>32</v>
      </c>
      <c r="E2260" s="3" t="s">
        <v>507</v>
      </c>
      <c r="F2260" s="3" t="s">
        <v>106</v>
      </c>
      <c r="G2260" s="3" t="s">
        <v>44</v>
      </c>
      <c r="H2260" s="3" t="s">
        <v>159</v>
      </c>
      <c r="I2260" s="3" t="s">
        <v>2365</v>
      </c>
      <c r="J2260" s="12" t="str">
        <f t="shared" si="544"/>
        <v>Glyphosate</v>
      </c>
      <c r="K2260" s="12" t="str">
        <f t="shared" si="538"/>
        <v>Not Identified</v>
      </c>
      <c r="L2260" s="12" t="str">
        <f t="shared" si="539"/>
        <v>General Chemical</v>
      </c>
      <c r="M2260" s="4">
        <v>139320.01</v>
      </c>
      <c r="N2260" s="4">
        <v>139.32</v>
      </c>
      <c r="O2260" s="4">
        <v>864000</v>
      </c>
      <c r="P2260" s="15">
        <f t="shared" si="543"/>
        <v>6.2015499424669862</v>
      </c>
      <c r="Q2260" s="7"/>
      <c r="R2260" s="7"/>
      <c r="S2260" s="7"/>
    </row>
    <row r="2261" spans="1:19" ht="22" customHeight="1" x14ac:dyDescent="0.3">
      <c r="A2261" s="5">
        <v>42661</v>
      </c>
      <c r="B2261" s="21" t="str">
        <f t="shared" si="540"/>
        <v>October, 2016</v>
      </c>
      <c r="C2261" s="21" t="str">
        <f t="shared" si="541"/>
        <v>October, 2016´</v>
      </c>
      <c r="D2261" s="6" t="s">
        <v>32</v>
      </c>
      <c r="E2261" s="6" t="s">
        <v>305</v>
      </c>
      <c r="F2261" s="6" t="s">
        <v>310</v>
      </c>
      <c r="G2261" s="6" t="s">
        <v>44</v>
      </c>
      <c r="H2261" s="6" t="s">
        <v>140</v>
      </c>
      <c r="I2261" s="6" t="s">
        <v>2366</v>
      </c>
      <c r="J2261" s="12" t="str">
        <f>IF(ISNUMBER(SEARCH("2,4 D",I2259)),"2,4-Dichlorophenoxyacetic acid",IF(ISNUMBER(SEARCH("ACIDO",I2259)),"2,4-Dichlorophenoxyacetic acid",IF(ISNUMBER(SEARCH("NAPHTHA",I2259)),"Aromatic Solvent Mixture",IF(ISNUMBER(SEARCH("DIMETHYLAMINE",I2259)),"Dimethylamine",IF(ISNUMBER(SEARCH("DIMETILAMINA",I2259)),"Dimethylamine",IF(ISNUMBER(SEARCH("JUMP",I2259)),"Diuron",IF(ISNUMBER(SEARCH(" 2-AMINO-2,3-DIMETHYL BUTYRAMIDE",I2259)),"Herbicide Amine Intermediate",IF(ISNUMBER(SEARCH("TEBUTHIURON",I2259)),"Tebuthiuron",IF(ISNUMBER(SEARCH("DMS",I2259)),"Dimethyl Sulfate",IF(ISNUMBER(SEARCH("2,4-XILIDIN",I2259)),"2,4-Xylidine","FIX IT"))))))))))</f>
        <v>Diuron</v>
      </c>
      <c r="K2261" s="12" t="str">
        <f t="shared" si="538"/>
        <v>Jump</v>
      </c>
      <c r="L2261" s="12" t="str">
        <f t="shared" si="539"/>
        <v>Herbicide</v>
      </c>
      <c r="M2261" s="7">
        <v>95730</v>
      </c>
      <c r="N2261" s="7">
        <v>95.73</v>
      </c>
      <c r="O2261" s="7">
        <v>79500</v>
      </c>
      <c r="P2261" s="15">
        <f t="shared" si="543"/>
        <v>0.83046067063616424</v>
      </c>
      <c r="Q2261" s="10"/>
      <c r="R2261" s="10"/>
      <c r="S2261" s="10"/>
    </row>
    <row r="2262" spans="1:19" ht="22" customHeight="1" x14ac:dyDescent="0.3">
      <c r="A2262" s="2">
        <v>42660</v>
      </c>
      <c r="B2262" s="21" t="str">
        <f t="shared" si="540"/>
        <v>October, 2016</v>
      </c>
      <c r="C2262" s="21" t="str">
        <f t="shared" si="541"/>
        <v>October, 2016´</v>
      </c>
      <c r="D2262" s="3" t="s">
        <v>584</v>
      </c>
      <c r="E2262" s="3" t="s">
        <v>77</v>
      </c>
      <c r="F2262" s="3" t="s">
        <v>67</v>
      </c>
      <c r="G2262" s="3" t="s">
        <v>44</v>
      </c>
      <c r="H2262" s="3" t="s">
        <v>643</v>
      </c>
      <c r="I2262" s="3" t="s">
        <v>2367</v>
      </c>
      <c r="J2262" s="18" t="s">
        <v>3193</v>
      </c>
      <c r="K2262" s="12" t="str">
        <f t="shared" si="538"/>
        <v>Galil</v>
      </c>
      <c r="L2262" s="12" t="str">
        <f t="shared" si="539"/>
        <v>Insecticide</v>
      </c>
      <c r="M2262" s="4">
        <v>32770</v>
      </c>
      <c r="N2262" s="4">
        <v>32.770000000000003</v>
      </c>
      <c r="O2262" s="4">
        <v>816000</v>
      </c>
      <c r="P2262" s="15">
        <f t="shared" si="543"/>
        <v>24.900823924321024</v>
      </c>
      <c r="Q2262" s="7"/>
      <c r="R2262" s="7"/>
      <c r="S2262" s="7"/>
    </row>
    <row r="2263" spans="1:19" ht="22" customHeight="1" x14ac:dyDescent="0.3">
      <c r="A2263" s="5">
        <v>42660</v>
      </c>
      <c r="B2263" s="21" t="str">
        <f t="shared" si="540"/>
        <v>October, 2016</v>
      </c>
      <c r="C2263" s="21" t="str">
        <f t="shared" si="541"/>
        <v>October, 2016´</v>
      </c>
      <c r="D2263" s="6" t="s">
        <v>584</v>
      </c>
      <c r="E2263" s="6" t="s">
        <v>77</v>
      </c>
      <c r="F2263" s="6" t="s">
        <v>67</v>
      </c>
      <c r="G2263" s="6" t="s">
        <v>44</v>
      </c>
      <c r="H2263" s="6" t="s">
        <v>643</v>
      </c>
      <c r="I2263" s="6" t="s">
        <v>2367</v>
      </c>
      <c r="J2263" s="18" t="s">
        <v>3193</v>
      </c>
      <c r="K2263" s="12" t="str">
        <f t="shared" si="538"/>
        <v>Galil</v>
      </c>
      <c r="L2263" s="12" t="str">
        <f t="shared" si="539"/>
        <v>Insecticide</v>
      </c>
      <c r="M2263" s="7">
        <v>54240</v>
      </c>
      <c r="N2263" s="7">
        <v>54.24</v>
      </c>
      <c r="O2263" s="7">
        <v>1350000</v>
      </c>
      <c r="P2263" s="15">
        <f t="shared" si="543"/>
        <v>24.889380530973451</v>
      </c>
      <c r="Q2263" s="10"/>
      <c r="R2263" s="10"/>
      <c r="S2263" s="10"/>
    </row>
    <row r="2264" spans="1:19" ht="22" customHeight="1" x14ac:dyDescent="0.3">
      <c r="A2264" s="2">
        <v>42660</v>
      </c>
      <c r="B2264" s="21" t="str">
        <f t="shared" si="540"/>
        <v>October, 2016</v>
      </c>
      <c r="C2264" s="21" t="str">
        <f t="shared" si="541"/>
        <v>October, 2016´</v>
      </c>
      <c r="D2264" s="3" t="s">
        <v>584</v>
      </c>
      <c r="E2264" s="3" t="s">
        <v>77</v>
      </c>
      <c r="F2264" s="3" t="s">
        <v>67</v>
      </c>
      <c r="G2264" s="3" t="s">
        <v>44</v>
      </c>
      <c r="H2264" s="3" t="s">
        <v>643</v>
      </c>
      <c r="I2264" s="3" t="s">
        <v>2367</v>
      </c>
      <c r="J2264" s="18" t="s">
        <v>3193</v>
      </c>
      <c r="K2264" s="12" t="str">
        <f t="shared" si="538"/>
        <v>Galil</v>
      </c>
      <c r="L2264" s="12" t="str">
        <f t="shared" si="539"/>
        <v>Insecticide</v>
      </c>
      <c r="M2264" s="4">
        <v>54240</v>
      </c>
      <c r="N2264" s="4">
        <v>54.24</v>
      </c>
      <c r="O2264" s="4">
        <v>1350000</v>
      </c>
      <c r="P2264" s="15">
        <f t="shared" si="543"/>
        <v>24.889380530973451</v>
      </c>
      <c r="Q2264" s="7"/>
      <c r="R2264" s="7"/>
      <c r="S2264" s="7"/>
    </row>
    <row r="2265" spans="1:19" ht="22" customHeight="1" x14ac:dyDescent="0.3">
      <c r="A2265" s="5">
        <v>42656</v>
      </c>
      <c r="B2265" s="21" t="str">
        <f t="shared" si="540"/>
        <v>October, 2016</v>
      </c>
      <c r="C2265" s="21" t="str">
        <f t="shared" si="541"/>
        <v>October, 2016´</v>
      </c>
      <c r="D2265" s="6" t="s">
        <v>32</v>
      </c>
      <c r="E2265" s="6" t="s">
        <v>166</v>
      </c>
      <c r="F2265" s="6" t="s">
        <v>106</v>
      </c>
      <c r="G2265" s="6" t="s">
        <v>44</v>
      </c>
      <c r="H2265" s="6" t="s">
        <v>405</v>
      </c>
      <c r="I2265" s="6" t="s">
        <v>2368</v>
      </c>
      <c r="J2265" s="12" t="s">
        <v>3143</v>
      </c>
      <c r="K2265" s="12" t="str">
        <f t="shared" si="538"/>
        <v>Not Identified</v>
      </c>
      <c r="L2265" s="12" t="str">
        <f t="shared" si="539"/>
        <v>General Chemical</v>
      </c>
      <c r="M2265" s="7">
        <v>57240</v>
      </c>
      <c r="N2265" s="7">
        <v>57.24</v>
      </c>
      <c r="O2265" s="7">
        <v>74600</v>
      </c>
      <c r="P2265" s="15">
        <f t="shared" si="543"/>
        <v>1.3032844164919637</v>
      </c>
      <c r="Q2265" s="10"/>
      <c r="R2265" s="10"/>
      <c r="S2265" s="10"/>
    </row>
    <row r="2266" spans="1:19" ht="22" customHeight="1" x14ac:dyDescent="0.3">
      <c r="A2266" s="2">
        <v>42655</v>
      </c>
      <c r="B2266" s="21" t="str">
        <f t="shared" si="540"/>
        <v>October, 2016</v>
      </c>
      <c r="C2266" s="21" t="str">
        <f t="shared" si="541"/>
        <v>October, 2016´</v>
      </c>
      <c r="D2266" s="3" t="s">
        <v>84</v>
      </c>
      <c r="E2266" s="3" t="s">
        <v>878</v>
      </c>
      <c r="F2266" s="3" t="s">
        <v>60</v>
      </c>
      <c r="G2266" s="3" t="s">
        <v>44</v>
      </c>
      <c r="H2266" s="3" t="s">
        <v>63</v>
      </c>
      <c r="I2266" s="3" t="s">
        <v>2369</v>
      </c>
      <c r="J2266" s="12" t="s">
        <v>3167</v>
      </c>
      <c r="K2266" s="12" t="str">
        <f t="shared" si="538"/>
        <v>Not Identified</v>
      </c>
      <c r="L2266" s="12" t="str">
        <f t="shared" si="539"/>
        <v>General Chemical</v>
      </c>
      <c r="M2266" s="4">
        <v>20120</v>
      </c>
      <c r="N2266" s="4">
        <v>20.12</v>
      </c>
      <c r="O2266" s="4">
        <v>268000</v>
      </c>
      <c r="P2266" s="15">
        <f t="shared" si="543"/>
        <v>13.320079522862823</v>
      </c>
      <c r="Q2266" s="7"/>
      <c r="R2266" s="7"/>
      <c r="S2266" s="7"/>
    </row>
    <row r="2267" spans="1:19" ht="22" customHeight="1" x14ac:dyDescent="0.3">
      <c r="A2267" s="5">
        <v>42655</v>
      </c>
      <c r="B2267" s="21" t="str">
        <f t="shared" si="540"/>
        <v>October, 2016</v>
      </c>
      <c r="C2267" s="21" t="str">
        <f t="shared" si="541"/>
        <v>October, 2016´</v>
      </c>
      <c r="D2267" s="6" t="s">
        <v>84</v>
      </c>
      <c r="E2267" s="6" t="s">
        <v>1969</v>
      </c>
      <c r="F2267" s="6" t="s">
        <v>60</v>
      </c>
      <c r="G2267" s="6" t="s">
        <v>44</v>
      </c>
      <c r="H2267" s="6" t="s">
        <v>256</v>
      </c>
      <c r="I2267" s="6" t="s">
        <v>2370</v>
      </c>
      <c r="J2267" s="12" t="s">
        <v>3227</v>
      </c>
      <c r="K2267" s="12" t="str">
        <f t="shared" si="538"/>
        <v>Not Identified</v>
      </c>
      <c r="L2267" s="12" t="str">
        <f t="shared" si="539"/>
        <v>General Chemical</v>
      </c>
      <c r="M2267" s="7">
        <v>16840</v>
      </c>
      <c r="N2267" s="7">
        <v>16.84</v>
      </c>
      <c r="O2267" s="7">
        <v>99500</v>
      </c>
      <c r="P2267" s="15">
        <f t="shared" si="543"/>
        <v>5.90855106888361</v>
      </c>
      <c r="Q2267" s="10"/>
      <c r="R2267" s="10"/>
      <c r="S2267" s="10"/>
    </row>
    <row r="2268" spans="1:19" ht="22" customHeight="1" x14ac:dyDescent="0.3">
      <c r="A2268" s="2">
        <v>42655</v>
      </c>
      <c r="B2268" s="21" t="str">
        <f t="shared" si="540"/>
        <v>October, 2016</v>
      </c>
      <c r="C2268" s="21" t="str">
        <f t="shared" si="541"/>
        <v>October, 2016´</v>
      </c>
      <c r="D2268" s="3" t="s">
        <v>84</v>
      </c>
      <c r="E2268" s="3" t="s">
        <v>769</v>
      </c>
      <c r="F2268" s="3" t="s">
        <v>60</v>
      </c>
      <c r="G2268" s="3" t="s">
        <v>44</v>
      </c>
      <c r="H2268" s="3" t="s">
        <v>63</v>
      </c>
      <c r="I2268" s="3" t="s">
        <v>2371</v>
      </c>
      <c r="J2268" s="12" t="s">
        <v>3167</v>
      </c>
      <c r="K2268" s="12" t="str">
        <f t="shared" si="538"/>
        <v>Not Identified</v>
      </c>
      <c r="L2268" s="12" t="str">
        <f t="shared" si="539"/>
        <v>General Chemical</v>
      </c>
      <c r="M2268" s="4">
        <v>20120</v>
      </c>
      <c r="N2268" s="4">
        <v>20.12</v>
      </c>
      <c r="O2268" s="4">
        <v>268000</v>
      </c>
      <c r="P2268" s="15">
        <f t="shared" si="543"/>
        <v>13.320079522862823</v>
      </c>
      <c r="Q2268" s="7"/>
      <c r="R2268" s="7"/>
      <c r="S2268" s="7"/>
    </row>
    <row r="2269" spans="1:19" ht="22" customHeight="1" x14ac:dyDescent="0.3">
      <c r="A2269" s="5">
        <v>42654</v>
      </c>
      <c r="B2269" s="21" t="str">
        <f t="shared" si="540"/>
        <v>October, 2016</v>
      </c>
      <c r="C2269" s="21" t="str">
        <f t="shared" si="541"/>
        <v>October, 2016´</v>
      </c>
      <c r="D2269" s="6" t="s">
        <v>32</v>
      </c>
      <c r="E2269" s="6" t="s">
        <v>507</v>
      </c>
      <c r="F2269" s="6" t="s">
        <v>106</v>
      </c>
      <c r="G2269" s="6" t="s">
        <v>44</v>
      </c>
      <c r="H2269" s="6" t="s">
        <v>159</v>
      </c>
      <c r="I2269" s="6" t="s">
        <v>2372</v>
      </c>
      <c r="J2269" s="12" t="str">
        <f t="shared" ref="J2269:J2274" si="546">IF(ISNUMBER(SEARCH("CARBENDAZIM",I2269)),"Carbendazim",IF(ISNUMBER(SEARCH("4-D",I2269)),"2,4-Dichlorophenoxyacetic acid",IF(ISNUMBER(SEARCH("RIDOVER",I2269)),"Glyphosate",IF(ISNUMBER(SEARCH("POQUER",I2269)),"Clethodim",IF(ISNUMBER(SEARCH("LITER",I2269)),"Imidacloprid",IF(ISNUMBER(SEARCH("PYRINEX",I2269)),"Chlorpyrifos",IF(ISNUMBER(SEARCH("ORBIT",I2269)),"Omethoate",IF(ISNUMBER(SEARCH("HEXARON",I2269)),"Diuron",IF(ISNUMBER(SEARCH("ISOPROPYLAMINE",I2269)),"Isopropylamine",IF(ISNUMBER(SEARCH("GLYPHOSATE",I2269)),"Glyphosate",IF(ISNUMBER(SEARCH("MANCOZEB",I2269)),"Mancozeb Indofil",IF(ISNUMBER(SEARCH("PARAQUAT",I2269)),"Paraquat",IF(ISNUMBER(SEARCH("CAROMAX",I2269)),"Aromatic Solvent Mixture",IF(ISNUMBER(SEARCH("BUTIRON",I2269)),"Tebuthiuron",IF(ISNUMBER(SEARCH("VORAZ",I2269)),"Methomyl",IF(ISNUMBER(SEARCH("IMIDACLOPRID",I2269)),"Imidacloprid",IF(ISNUMBER(SEARCH("2 4 D",I2269)),"2,4-Dichlorophenoxyacetic acid",IF(ISNUMBER(SEARCH("IMIDACL",I2269)),"Imidacloprid",IF(ISNUMBER(SEARCH("DIUREX",I2269)),"Diuron",IF(ISNUMBER(SEARCH("RAPEL",I2269)),"Acephate","fix it"))))))))))))))))))))</f>
        <v>Glyphosate</v>
      </c>
      <c r="K2269" s="12" t="str">
        <f t="shared" si="538"/>
        <v>Not Identified</v>
      </c>
      <c r="L2269" s="12" t="str">
        <f t="shared" si="539"/>
        <v>General Chemical</v>
      </c>
      <c r="M2269" s="7">
        <v>162539.99</v>
      </c>
      <c r="N2269" s="7">
        <v>162.54</v>
      </c>
      <c r="O2269" s="7">
        <v>1008000</v>
      </c>
      <c r="P2269" s="15">
        <f t="shared" si="543"/>
        <v>6.2015507691368752</v>
      </c>
      <c r="Q2269" s="10"/>
      <c r="R2269" s="10"/>
      <c r="S2269" s="10"/>
    </row>
    <row r="2270" spans="1:19" ht="22" customHeight="1" x14ac:dyDescent="0.3">
      <c r="A2270" s="2">
        <v>42654</v>
      </c>
      <c r="B2270" s="21" t="str">
        <f t="shared" si="540"/>
        <v>October, 2016</v>
      </c>
      <c r="C2270" s="21" t="str">
        <f t="shared" si="541"/>
        <v>October, 2016´</v>
      </c>
      <c r="D2270" s="3" t="s">
        <v>32</v>
      </c>
      <c r="E2270" s="3" t="s">
        <v>507</v>
      </c>
      <c r="F2270" s="3" t="s">
        <v>106</v>
      </c>
      <c r="G2270" s="3" t="s">
        <v>44</v>
      </c>
      <c r="H2270" s="3" t="s">
        <v>159</v>
      </c>
      <c r="I2270" s="3" t="s">
        <v>2372</v>
      </c>
      <c r="J2270" s="12" t="str">
        <f t="shared" si="546"/>
        <v>Glyphosate</v>
      </c>
      <c r="K2270" s="12" t="str">
        <f t="shared" si="538"/>
        <v>Not Identified</v>
      </c>
      <c r="L2270" s="12" t="str">
        <f t="shared" si="539"/>
        <v>General Chemical</v>
      </c>
      <c r="M2270" s="4">
        <v>139320.01</v>
      </c>
      <c r="N2270" s="4">
        <v>139.32</v>
      </c>
      <c r="O2270" s="4">
        <v>864000</v>
      </c>
      <c r="P2270" s="15">
        <f t="shared" si="543"/>
        <v>6.2015499424669862</v>
      </c>
      <c r="Q2270" s="7"/>
      <c r="R2270" s="7"/>
      <c r="S2270" s="7"/>
    </row>
    <row r="2271" spans="1:19" ht="22" customHeight="1" x14ac:dyDescent="0.3">
      <c r="A2271" s="5">
        <v>42654</v>
      </c>
      <c r="B2271" s="21" t="str">
        <f t="shared" si="540"/>
        <v>October, 2016</v>
      </c>
      <c r="C2271" s="21" t="str">
        <f t="shared" si="541"/>
        <v>October, 2016´</v>
      </c>
      <c r="D2271" s="6" t="s">
        <v>32</v>
      </c>
      <c r="E2271" s="6" t="s">
        <v>305</v>
      </c>
      <c r="F2271" s="6" t="s">
        <v>310</v>
      </c>
      <c r="G2271" s="6" t="s">
        <v>44</v>
      </c>
      <c r="H2271" s="6" t="s">
        <v>140</v>
      </c>
      <c r="I2271" s="6" t="s">
        <v>2143</v>
      </c>
      <c r="J2271" s="12" t="str">
        <f t="shared" ref="J2271" si="547">IF(ISNUMBER(SEARCH("2,4 D",I2271)),"2,4-Dichlorophenoxyacetic acid",IF(ISNUMBER(SEARCH("ACIDO",I2271)),"2,4-Dichlorophenoxyacetic acid",IF(ISNUMBER(SEARCH("NAPHTHA",I2271)),"Aromatic Solvent Mixture",IF(ISNUMBER(SEARCH("DIMETHYLAMINE",I2271)),"Dimethylamine",IF(ISNUMBER(SEARCH("DIMETILAMINA",I2271)),"Dimethylamine",IF(ISNUMBER(SEARCH("JUMP",I2271)),"Diuron",IF(ISNUMBER(SEARCH("2-AMINO-2,3-DIMETHYL BUTYRAMIDE",I2271)),"Herbicide Amine Intermediate",IF(ISNUMBER(SEARCH("TEBUTHIURON",I2271)),"Tebuthiuron","FIXIT"))))))))</f>
        <v>Dimethylamine</v>
      </c>
      <c r="K2271" s="12" t="str">
        <f t="shared" si="538"/>
        <v>Not Identified</v>
      </c>
      <c r="L2271" s="12" t="str">
        <f t="shared" si="539"/>
        <v>General Chemical</v>
      </c>
      <c r="M2271" s="7">
        <v>38320</v>
      </c>
      <c r="N2271" s="7">
        <v>38.32</v>
      </c>
      <c r="O2271" s="7">
        <v>31800</v>
      </c>
      <c r="P2271" s="15">
        <f t="shared" si="543"/>
        <v>0.82985386221294366</v>
      </c>
      <c r="Q2271" s="10"/>
      <c r="R2271" s="10"/>
      <c r="S2271" s="10"/>
    </row>
    <row r="2272" spans="1:19" ht="22" customHeight="1" x14ac:dyDescent="0.3">
      <c r="A2272" s="2">
        <v>42652</v>
      </c>
      <c r="B2272" s="21" t="str">
        <f t="shared" si="540"/>
        <v>October, 2016</v>
      </c>
      <c r="C2272" s="21" t="str">
        <f t="shared" si="541"/>
        <v>October, 2016´</v>
      </c>
      <c r="D2272" s="3" t="s">
        <v>84</v>
      </c>
      <c r="E2272" s="3" t="s">
        <v>2149</v>
      </c>
      <c r="F2272" s="3" t="s">
        <v>1064</v>
      </c>
      <c r="G2272" s="3" t="s">
        <v>44</v>
      </c>
      <c r="H2272" s="3" t="s">
        <v>63</v>
      </c>
      <c r="I2272" s="3" t="s">
        <v>2373</v>
      </c>
      <c r="J2272" s="18" t="s">
        <v>3193</v>
      </c>
      <c r="K2272" s="12" t="str">
        <f t="shared" si="538"/>
        <v>Galil</v>
      </c>
      <c r="L2272" s="12" t="str">
        <f t="shared" si="539"/>
        <v>Insecticide</v>
      </c>
      <c r="M2272" s="4">
        <v>10250</v>
      </c>
      <c r="N2272" s="4">
        <v>10.25</v>
      </c>
      <c r="O2272" s="4">
        <v>14323000</v>
      </c>
      <c r="P2272" s="15">
        <f t="shared" si="543"/>
        <v>1397.3658536585365</v>
      </c>
      <c r="Q2272" s="7"/>
      <c r="R2272" s="7"/>
      <c r="S2272" s="7"/>
    </row>
    <row r="2273" spans="1:19" ht="22" customHeight="1" x14ac:dyDescent="0.3">
      <c r="A2273" s="5">
        <v>42652</v>
      </c>
      <c r="B2273" s="21" t="str">
        <f t="shared" si="540"/>
        <v>October, 2016</v>
      </c>
      <c r="C2273" s="21" t="str">
        <f t="shared" si="541"/>
        <v>October, 2016´</v>
      </c>
      <c r="D2273" s="6" t="s">
        <v>32</v>
      </c>
      <c r="E2273" s="6" t="s">
        <v>557</v>
      </c>
      <c r="F2273" s="6" t="s">
        <v>186</v>
      </c>
      <c r="G2273" s="6" t="s">
        <v>44</v>
      </c>
      <c r="H2273" s="6" t="s">
        <v>140</v>
      </c>
      <c r="I2273" s="6" t="s">
        <v>2374</v>
      </c>
      <c r="J2273" s="12" t="str">
        <f t="shared" ref="J2273" si="548">IF(ISNUMBER(SEARCH("2,4 D",I2271)),"2,4-Dichlorophenoxyacetic acid",IF(ISNUMBER(SEARCH("ACIDO",I2271)),"2,4-Dichlorophenoxyacetic acid",IF(ISNUMBER(SEARCH("NAPHTHA",I2271)),"Aromatic Solvent Mixture",IF(ISNUMBER(SEARCH("DIMETHYLAMINE",I2271)),"Dimethylamine",IF(ISNUMBER(SEARCH("DIMETILAMINA",I2271)),"Dimethylamine",IF(ISNUMBER(SEARCH("JUMP",I2271)),"Diuron",IF(ISNUMBER(SEARCH(" 2-AMINO-2,3-DIMETHYL BUTYRAMIDE",I2271)),"Herbicide Amine Intermediate",IF(ISNUMBER(SEARCH("TEBUTHIURON",I2271)),"Tebuthiuron",IF(ISNUMBER(SEARCH("DMS",I2271)),"Dimethyl Sulfate",IF(ISNUMBER(SEARCH("2,4-XILIDIN",I2271)),"2,4-Xylidine","FIX IT"))))))))))</f>
        <v>Dimethylamine</v>
      </c>
      <c r="K2273" s="12" t="str">
        <f t="shared" si="538"/>
        <v>Not Identified</v>
      </c>
      <c r="L2273" s="12" t="str">
        <f t="shared" si="539"/>
        <v>General Chemical</v>
      </c>
      <c r="M2273" s="7">
        <v>75860</v>
      </c>
      <c r="N2273" s="7">
        <v>75.86</v>
      </c>
      <c r="O2273" s="7">
        <v>245000</v>
      </c>
      <c r="P2273" s="15">
        <f t="shared" si="543"/>
        <v>3.2296335354600578</v>
      </c>
      <c r="Q2273" s="7"/>
      <c r="R2273" s="7"/>
      <c r="S2273" s="7"/>
    </row>
    <row r="2274" spans="1:19" ht="22" customHeight="1" x14ac:dyDescent="0.3">
      <c r="A2274" s="2">
        <v>42652</v>
      </c>
      <c r="B2274" s="21" t="str">
        <f t="shared" si="540"/>
        <v>October, 2016</v>
      </c>
      <c r="C2274" s="21" t="str">
        <f t="shared" si="541"/>
        <v>October, 2016´</v>
      </c>
      <c r="D2274" s="3" t="s">
        <v>32</v>
      </c>
      <c r="E2274" s="3" t="s">
        <v>183</v>
      </c>
      <c r="F2274" s="3" t="s">
        <v>186</v>
      </c>
      <c r="G2274" s="3" t="s">
        <v>44</v>
      </c>
      <c r="H2274" s="3" t="s">
        <v>289</v>
      </c>
      <c r="I2274" s="3" t="s">
        <v>2375</v>
      </c>
      <c r="J2274" s="12" t="str">
        <f t="shared" si="546"/>
        <v>Isopropylamine</v>
      </c>
      <c r="K2274" s="12" t="str">
        <f t="shared" si="538"/>
        <v>Not Identified</v>
      </c>
      <c r="L2274" s="12" t="str">
        <f t="shared" si="539"/>
        <v>General Chemical</v>
      </c>
      <c r="M2274" s="4">
        <v>118220</v>
      </c>
      <c r="N2274" s="4">
        <v>118.22</v>
      </c>
      <c r="O2274" s="4">
        <v>3508000</v>
      </c>
      <c r="P2274" s="15">
        <f t="shared" si="543"/>
        <v>29.673490103197427</v>
      </c>
      <c r="Q2274" s="10"/>
      <c r="R2274" s="10"/>
      <c r="S2274" s="10"/>
    </row>
    <row r="2275" spans="1:19" ht="22" customHeight="1" x14ac:dyDescent="0.3">
      <c r="A2275" s="5">
        <v>42650</v>
      </c>
      <c r="B2275" s="21" t="str">
        <f t="shared" si="540"/>
        <v>October, 2016</v>
      </c>
      <c r="C2275" s="21" t="str">
        <f t="shared" si="541"/>
        <v>October, 2016´</v>
      </c>
      <c r="D2275" s="6" t="s">
        <v>32</v>
      </c>
      <c r="E2275" s="6" t="s">
        <v>507</v>
      </c>
      <c r="F2275" s="6" t="s">
        <v>106</v>
      </c>
      <c r="G2275" s="6" t="s">
        <v>44</v>
      </c>
      <c r="H2275" s="6" t="s">
        <v>1933</v>
      </c>
      <c r="I2275" s="6" t="s">
        <v>2376</v>
      </c>
      <c r="J2275" s="12" t="str">
        <f t="shared" ref="J2275" si="549">IF(ISNUMBER(SEARCH("2,4 D",I2273)),"2,4-Dichlorophenoxyacetic acid",IF(ISNUMBER(SEARCH("ACIDO",I2273)),"2,4-Dichlorophenoxyacetic acid",IF(ISNUMBER(SEARCH("NAPHTHA",I2273)),"Aromatic Solvent Mixture",IF(ISNUMBER(SEARCH("DIMETHYLAMINE",I2273)),"Dimethylamine",IF(ISNUMBER(SEARCH("DIMETILAMINA",I2273)),"Dimethylamine",IF(ISNUMBER(SEARCH("JUMP",I2273)),"Diuron",IF(ISNUMBER(SEARCH(" 2-AMINO-2,3-DIMETHYL BUTYRAMIDE",I2273)),"Herbicide Amine Intermediate",IF(ISNUMBER(SEARCH("TEBUTHIURON",I2273)),"Tebuthiuron",IF(ISNUMBER(SEARCH("DMS",I2273)),"Dimethyl Sulfate",IF(ISNUMBER(SEARCH("2,4-XILIDIN",I2273)),"2,4-Xylidine","FIX IT"))))))))))</f>
        <v>Dimethylamine</v>
      </c>
      <c r="K2275" s="12" t="str">
        <f t="shared" si="538"/>
        <v>Not Identified</v>
      </c>
      <c r="L2275" s="12" t="str">
        <f t="shared" si="539"/>
        <v>General Chemical</v>
      </c>
      <c r="M2275" s="7">
        <v>120672</v>
      </c>
      <c r="N2275" s="7">
        <v>120.67</v>
      </c>
      <c r="O2275" s="7">
        <v>240000</v>
      </c>
      <c r="P2275" s="15">
        <f t="shared" si="543"/>
        <v>1.9888623707239459</v>
      </c>
      <c r="Q2275" s="7"/>
      <c r="R2275" s="7"/>
      <c r="S2275" s="7"/>
    </row>
    <row r="2276" spans="1:19" ht="22" customHeight="1" x14ac:dyDescent="0.3">
      <c r="A2276" s="2">
        <v>42650</v>
      </c>
      <c r="B2276" s="21" t="str">
        <f t="shared" si="540"/>
        <v>October, 2016</v>
      </c>
      <c r="C2276" s="21" t="str">
        <f t="shared" si="541"/>
        <v>October, 2016´</v>
      </c>
      <c r="D2276" s="3" t="s">
        <v>32</v>
      </c>
      <c r="E2276" s="3" t="s">
        <v>278</v>
      </c>
      <c r="F2276" s="3" t="s">
        <v>60</v>
      </c>
      <c r="G2276" s="3" t="s">
        <v>44</v>
      </c>
      <c r="H2276" s="3" t="s">
        <v>1804</v>
      </c>
      <c r="I2276" s="3" t="s">
        <v>2377</v>
      </c>
      <c r="J2276" s="12" t="s">
        <v>3164</v>
      </c>
      <c r="K2276" s="12" t="str">
        <f t="shared" si="538"/>
        <v>Not Identified</v>
      </c>
      <c r="L2276" s="12" t="str">
        <f t="shared" si="539"/>
        <v>General Chemical</v>
      </c>
      <c r="M2276" s="4">
        <v>10070</v>
      </c>
      <c r="N2276" s="4">
        <v>10.07</v>
      </c>
      <c r="O2276" s="4">
        <v>254000</v>
      </c>
      <c r="P2276" s="15">
        <f t="shared" si="543"/>
        <v>25.22343594836147</v>
      </c>
      <c r="Q2276" s="10"/>
      <c r="R2276" s="10"/>
      <c r="S2276" s="10"/>
    </row>
    <row r="2277" spans="1:19" ht="22" customHeight="1" x14ac:dyDescent="0.3">
      <c r="A2277" s="5">
        <v>42649</v>
      </c>
      <c r="B2277" s="21" t="str">
        <f t="shared" si="540"/>
        <v>October, 2016</v>
      </c>
      <c r="C2277" s="21" t="str">
        <f t="shared" si="541"/>
        <v>October, 2016´</v>
      </c>
      <c r="D2277" s="6" t="s">
        <v>213</v>
      </c>
      <c r="E2277" s="6" t="s">
        <v>65</v>
      </c>
      <c r="F2277" s="6" t="s">
        <v>67</v>
      </c>
      <c r="G2277" s="6" t="s">
        <v>44</v>
      </c>
      <c r="H2277" s="6" t="s">
        <v>2378</v>
      </c>
      <c r="I2277" s="6" t="s">
        <v>2379</v>
      </c>
      <c r="J2277" s="12" t="s">
        <v>3120</v>
      </c>
      <c r="K2277" s="12" t="str">
        <f t="shared" si="538"/>
        <v>Jump</v>
      </c>
      <c r="L2277" s="12" t="str">
        <f t="shared" si="539"/>
        <v>Herbicide</v>
      </c>
      <c r="M2277" s="7">
        <v>16860</v>
      </c>
      <c r="N2277" s="7">
        <v>16.86</v>
      </c>
      <c r="O2277" s="7">
        <v>146000</v>
      </c>
      <c r="P2277" s="15">
        <f t="shared" si="543"/>
        <v>8.6595492289442468</v>
      </c>
      <c r="Q2277" s="7"/>
      <c r="R2277" s="7"/>
      <c r="S2277" s="7"/>
    </row>
    <row r="2278" spans="1:19" ht="22" customHeight="1" x14ac:dyDescent="0.3">
      <c r="A2278" s="2">
        <v>42649</v>
      </c>
      <c r="B2278" s="21" t="str">
        <f t="shared" si="540"/>
        <v>October, 2016</v>
      </c>
      <c r="C2278" s="21" t="str">
        <f t="shared" si="541"/>
        <v>October, 2016´</v>
      </c>
      <c r="D2278" s="3" t="s">
        <v>32</v>
      </c>
      <c r="E2278" s="3" t="s">
        <v>65</v>
      </c>
      <c r="F2278" s="3" t="s">
        <v>67</v>
      </c>
      <c r="G2278" s="3" t="s">
        <v>44</v>
      </c>
      <c r="H2278" s="3" t="s">
        <v>480</v>
      </c>
      <c r="I2278" s="3" t="s">
        <v>2380</v>
      </c>
      <c r="J2278" s="12" t="str">
        <f t="shared" ref="J2278:J2287" si="550">IF(ISNUMBER(SEARCH("CARBENDAZIM",I2278)),"Carbendazim",IF(ISNUMBER(SEARCH("4-D",I2278)),"2,4-Dichlorophenoxyacetic acid",IF(ISNUMBER(SEARCH("RIDOVER",I2278)),"Glyphosate",IF(ISNUMBER(SEARCH("POQUER",I2278)),"Clethodim",IF(ISNUMBER(SEARCH("LITER",I2278)),"Imidacloprid",IF(ISNUMBER(SEARCH("PYRINEX",I2278)),"Chlorpyrifos",IF(ISNUMBER(SEARCH("ORBIT",I2278)),"Omethoate",IF(ISNUMBER(SEARCH("HEXARON",I2278)),"Diuron",IF(ISNUMBER(SEARCH("ISOPROPYLAMINE",I2278)),"Isopropylamine",IF(ISNUMBER(SEARCH("GLYPHOSATE",I2278)),"Glyphosate",IF(ISNUMBER(SEARCH("MANCOZEB",I2278)),"Mancozeb Indofil",IF(ISNUMBER(SEARCH("PARAQUAT",I2278)),"Paraquat",IF(ISNUMBER(SEARCH("CAROMAX",I2278)),"Aromatic Solvent Mixture",IF(ISNUMBER(SEARCH("BUTIRON",I2278)),"Tebuthiuron",IF(ISNUMBER(SEARCH("VORAZ",I2278)),"Methomyl",IF(ISNUMBER(SEARCH("IMIDACLOPRID",I2278)),"Imidacloprid",IF(ISNUMBER(SEARCH("2 4 D",I2278)),"2,4-Dichlorophenoxyacetic acid",IF(ISNUMBER(SEARCH("IMIDACL",I2278)),"Imidacloprid",IF(ISNUMBER(SEARCH("DIUREX",I2278)),"Diuron",IF(ISNUMBER(SEARCH("RAPEL",I2278)),"Acephate","fix it"))))))))))))))))))))</f>
        <v>Diuron</v>
      </c>
      <c r="K2278" s="12" t="str">
        <f t="shared" si="538"/>
        <v>Jump</v>
      </c>
      <c r="L2278" s="12" t="str">
        <f t="shared" si="539"/>
        <v>Herbicide</v>
      </c>
      <c r="M2278" s="4">
        <v>119200</v>
      </c>
      <c r="N2278" s="4">
        <v>119.2</v>
      </c>
      <c r="O2278" s="4">
        <v>859000</v>
      </c>
      <c r="P2278" s="15">
        <f t="shared" si="543"/>
        <v>7.2063758389261743</v>
      </c>
      <c r="Q2278" s="10"/>
      <c r="R2278" s="10"/>
      <c r="S2278" s="10"/>
    </row>
    <row r="2279" spans="1:19" ht="22" customHeight="1" x14ac:dyDescent="0.3">
      <c r="A2279" s="5">
        <v>42649</v>
      </c>
      <c r="B2279" s="21" t="str">
        <f t="shared" si="540"/>
        <v>October, 2016</v>
      </c>
      <c r="C2279" s="21" t="str">
        <f t="shared" si="541"/>
        <v>October, 2016´</v>
      </c>
      <c r="D2279" s="6" t="s">
        <v>32</v>
      </c>
      <c r="E2279" s="6" t="s">
        <v>77</v>
      </c>
      <c r="F2279" s="6" t="s">
        <v>67</v>
      </c>
      <c r="G2279" s="6" t="s">
        <v>44</v>
      </c>
      <c r="H2279" s="6" t="s">
        <v>643</v>
      </c>
      <c r="I2279" s="6" t="s">
        <v>2381</v>
      </c>
      <c r="J2279" s="12" t="str">
        <f t="shared" ref="J2279" si="551">IF(ISNUMBER(SEARCH("DMS",I2279)),"Dimethyl Sulfate",IF(ISNUMBER(SEARCH("2,4-XILIDIN",I2279)),"2,4-Xylidine",IF(ISNUMBER(SEARCH("GALIGAN",I2279)),"Oxyfluorfen",IF(ISNUMBER(SEARCH("DIMETHYLAMINE",I2279)),"Dimethylamine",IF(ISNUMBER(SEARCH("ORTHOFORMATE",I2279)),"Trimethyl orthoformate",IF(ISNUMBER(SEARCH("NOVALURON",I2279)),"Novaluron",IF(ISNUMBER(SEARCH("DIMETHYL SULPHATE",I2279)),"Dimethyl Sulphate",IF(ISNUMBER(SEARCH("ALTAPYNE",I2279)),"Acid Based Co-Emulsifier",IF(ISNUMBER(SEARCH("METHANESULFONYL",I2279)),"Methanesulfonyl chloride",IF(ISNUMBER(SEARCH("METHYL FORMATE",I2279)),"Methanoate",IF(ISNUMBER(SEARCH("FLUEN",I2279)),"Fluensulfone","FIX IT")))))))))))</f>
        <v>Novaluron</v>
      </c>
      <c r="K2279" s="12" t="str">
        <f t="shared" si="538"/>
        <v>Rimon</v>
      </c>
      <c r="L2279" s="12" t="str">
        <f t="shared" si="539"/>
        <v>Insecticide</v>
      </c>
      <c r="M2279" s="7">
        <v>14107</v>
      </c>
      <c r="N2279" s="7">
        <v>14.11</v>
      </c>
      <c r="O2279" s="7">
        <v>351000</v>
      </c>
      <c r="P2279" s="15">
        <f t="shared" si="543"/>
        <v>24.881264620401218</v>
      </c>
      <c r="Q2279" s="7"/>
      <c r="R2279" s="7"/>
      <c r="S2279" s="7"/>
    </row>
    <row r="2280" spans="1:19" ht="22" customHeight="1" x14ac:dyDescent="0.3">
      <c r="A2280" s="2">
        <v>42648</v>
      </c>
      <c r="B2280" s="21" t="str">
        <f t="shared" si="540"/>
        <v>October, 2016</v>
      </c>
      <c r="C2280" s="21" t="str">
        <f t="shared" si="541"/>
        <v>October, 2016´</v>
      </c>
      <c r="D2280" s="3" t="s">
        <v>32</v>
      </c>
      <c r="E2280" s="3" t="s">
        <v>2167</v>
      </c>
      <c r="F2280" s="3" t="s">
        <v>1714</v>
      </c>
      <c r="G2280" s="3" t="s">
        <v>44</v>
      </c>
      <c r="H2280" s="3" t="s">
        <v>339</v>
      </c>
      <c r="I2280" s="3" t="s">
        <v>2382</v>
      </c>
      <c r="J2280" s="12" t="s">
        <v>3202</v>
      </c>
      <c r="K2280" s="12" t="str">
        <f t="shared" si="538"/>
        <v>Not Identified</v>
      </c>
      <c r="L2280" s="12" t="str">
        <f t="shared" si="539"/>
        <v>General Chemical</v>
      </c>
      <c r="M2280" s="4">
        <v>20080</v>
      </c>
      <c r="N2280" s="4">
        <v>20.079999999999998</v>
      </c>
      <c r="O2280" s="4">
        <v>55200</v>
      </c>
      <c r="P2280" s="15">
        <f t="shared" si="543"/>
        <v>2.7490039840637448</v>
      </c>
      <c r="Q2280" s="10"/>
      <c r="R2280" s="10"/>
      <c r="S2280" s="10"/>
    </row>
    <row r="2281" spans="1:19" ht="22" customHeight="1" x14ac:dyDescent="0.3">
      <c r="A2281" s="5">
        <v>42648</v>
      </c>
      <c r="B2281" s="21" t="str">
        <f t="shared" si="540"/>
        <v>October, 2016</v>
      </c>
      <c r="C2281" s="21" t="str">
        <f t="shared" si="541"/>
        <v>October, 2016´</v>
      </c>
      <c r="D2281" s="6" t="s">
        <v>84</v>
      </c>
      <c r="E2281" s="6" t="s">
        <v>878</v>
      </c>
      <c r="F2281" s="6" t="s">
        <v>60</v>
      </c>
      <c r="G2281" s="6" t="s">
        <v>44</v>
      </c>
      <c r="H2281" s="6" t="s">
        <v>63</v>
      </c>
      <c r="I2281" s="6" t="s">
        <v>2369</v>
      </c>
      <c r="J2281" s="12" t="s">
        <v>3167</v>
      </c>
      <c r="K2281" s="12" t="str">
        <f t="shared" si="538"/>
        <v>Not Identified</v>
      </c>
      <c r="L2281" s="12" t="str">
        <f t="shared" si="539"/>
        <v>General Chemical</v>
      </c>
      <c r="M2281" s="7">
        <v>20120</v>
      </c>
      <c r="N2281" s="7">
        <v>20.12</v>
      </c>
      <c r="O2281" s="7">
        <v>268000</v>
      </c>
      <c r="P2281" s="15">
        <f t="shared" si="543"/>
        <v>13.320079522862823</v>
      </c>
      <c r="Q2281" s="7"/>
      <c r="R2281" s="7"/>
      <c r="S2281" s="7"/>
    </row>
    <row r="2282" spans="1:19" ht="22" customHeight="1" x14ac:dyDescent="0.3">
      <c r="A2282" s="2">
        <v>42647</v>
      </c>
      <c r="B2282" s="21" t="str">
        <f t="shared" si="540"/>
        <v>October, 2016</v>
      </c>
      <c r="C2282" s="21" t="str">
        <f t="shared" si="541"/>
        <v>October, 2016´</v>
      </c>
      <c r="D2282" s="3" t="s">
        <v>32</v>
      </c>
      <c r="E2282" s="3" t="s">
        <v>507</v>
      </c>
      <c r="F2282" s="3" t="s">
        <v>106</v>
      </c>
      <c r="G2282" s="3" t="s">
        <v>44</v>
      </c>
      <c r="H2282" s="3" t="s">
        <v>1933</v>
      </c>
      <c r="I2282" s="3" t="s">
        <v>2383</v>
      </c>
      <c r="J2282" s="12" t="s">
        <v>3200</v>
      </c>
      <c r="K2282" s="12" t="str">
        <f t="shared" si="538"/>
        <v>Not Identified</v>
      </c>
      <c r="L2282" s="12" t="str">
        <f t="shared" si="539"/>
        <v>General Chemical</v>
      </c>
      <c r="M2282" s="4">
        <v>100560</v>
      </c>
      <c r="N2282" s="4">
        <v>100.56</v>
      </c>
      <c r="O2282" s="4">
        <v>200000</v>
      </c>
      <c r="P2282" s="15">
        <f t="shared" si="543"/>
        <v>1.9888623707239459</v>
      </c>
      <c r="Q2282" s="10"/>
      <c r="R2282" s="10"/>
      <c r="S2282" s="10"/>
    </row>
    <row r="2283" spans="1:19" ht="22" customHeight="1" x14ac:dyDescent="0.3">
      <c r="A2283" s="5">
        <v>42647</v>
      </c>
      <c r="B2283" s="21" t="str">
        <f t="shared" si="540"/>
        <v>October, 2016</v>
      </c>
      <c r="C2283" s="21" t="str">
        <f t="shared" si="541"/>
        <v>October, 2016´</v>
      </c>
      <c r="D2283" s="6" t="s">
        <v>84</v>
      </c>
      <c r="E2283" s="6" t="s">
        <v>779</v>
      </c>
      <c r="F2283" s="6" t="s">
        <v>337</v>
      </c>
      <c r="G2283" s="6" t="s">
        <v>44</v>
      </c>
      <c r="H2283" s="6" t="s">
        <v>2195</v>
      </c>
      <c r="I2283" s="6" t="s">
        <v>2384</v>
      </c>
      <c r="J2283" s="12" t="s">
        <v>3174</v>
      </c>
      <c r="K2283" s="12" t="str">
        <f t="shared" si="538"/>
        <v>Not Identified</v>
      </c>
      <c r="L2283" s="12" t="str">
        <f t="shared" si="539"/>
        <v>General Chemical</v>
      </c>
      <c r="M2283" s="7">
        <v>15114</v>
      </c>
      <c r="N2283" s="7">
        <v>15.11</v>
      </c>
      <c r="O2283" s="6" t="s">
        <v>49</v>
      </c>
      <c r="P2283" s="15" t="e">
        <f t="shared" si="543"/>
        <v>#VALUE!</v>
      </c>
      <c r="Q2283" s="7"/>
      <c r="R2283" s="7"/>
      <c r="S2283" s="7"/>
    </row>
    <row r="2284" spans="1:19" ht="22" customHeight="1" x14ac:dyDescent="0.3">
      <c r="A2284" s="2">
        <v>42645</v>
      </c>
      <c r="B2284" s="21" t="str">
        <f t="shared" si="540"/>
        <v>October, 2016</v>
      </c>
      <c r="C2284" s="21" t="str">
        <f t="shared" si="541"/>
        <v>October, 2016´</v>
      </c>
      <c r="D2284" s="3" t="s">
        <v>84</v>
      </c>
      <c r="E2284" s="3" t="s">
        <v>2266</v>
      </c>
      <c r="F2284" s="3" t="s">
        <v>135</v>
      </c>
      <c r="G2284" s="3" t="s">
        <v>44</v>
      </c>
      <c r="H2284" s="3" t="s">
        <v>1269</v>
      </c>
      <c r="I2284" s="3" t="s">
        <v>2385</v>
      </c>
      <c r="J2284" s="12" t="s">
        <v>3189</v>
      </c>
      <c r="K2284" s="12" t="str">
        <f t="shared" si="538"/>
        <v>Not Identified</v>
      </c>
      <c r="L2284" s="12" t="str">
        <f t="shared" si="539"/>
        <v>General Chemical</v>
      </c>
      <c r="M2284" s="4">
        <v>20462</v>
      </c>
      <c r="N2284" s="4">
        <v>20.46</v>
      </c>
      <c r="O2284" s="4">
        <v>35212000</v>
      </c>
      <c r="P2284" s="15">
        <f t="shared" si="543"/>
        <v>1720.8484019157463</v>
      </c>
      <c r="Q2284" s="10"/>
      <c r="R2284" s="10"/>
      <c r="S2284" s="10"/>
    </row>
    <row r="2285" spans="1:19" ht="22" customHeight="1" x14ac:dyDescent="0.3">
      <c r="A2285" s="5">
        <v>42645</v>
      </c>
      <c r="B2285" s="21" t="str">
        <f t="shared" si="540"/>
        <v>October, 2016</v>
      </c>
      <c r="C2285" s="21" t="str">
        <f t="shared" si="541"/>
        <v>October, 2016´</v>
      </c>
      <c r="D2285" s="6" t="s">
        <v>84</v>
      </c>
      <c r="E2285" s="6" t="s">
        <v>2149</v>
      </c>
      <c r="F2285" s="6" t="s">
        <v>1064</v>
      </c>
      <c r="G2285" s="6" t="s">
        <v>44</v>
      </c>
      <c r="H2285" s="6" t="s">
        <v>63</v>
      </c>
      <c r="I2285" s="6" t="s">
        <v>2386</v>
      </c>
      <c r="J2285" s="12" t="s">
        <v>3167</v>
      </c>
      <c r="K2285" s="12" t="str">
        <f t="shared" si="538"/>
        <v>Not Identified</v>
      </c>
      <c r="L2285" s="12" t="str">
        <f t="shared" si="539"/>
        <v>General Chemical</v>
      </c>
      <c r="M2285" s="7">
        <v>20500</v>
      </c>
      <c r="N2285" s="7">
        <v>20.5</v>
      </c>
      <c r="O2285" s="7">
        <v>28645000</v>
      </c>
      <c r="P2285" s="15">
        <f t="shared" si="543"/>
        <v>1397.3170731707316</v>
      </c>
      <c r="Q2285" s="7"/>
      <c r="R2285" s="7"/>
      <c r="S2285" s="7"/>
    </row>
    <row r="2286" spans="1:19" ht="22" customHeight="1" x14ac:dyDescent="0.3">
      <c r="A2286" s="2">
        <v>42645</v>
      </c>
      <c r="B2286" s="21" t="str">
        <f t="shared" si="540"/>
        <v>October, 2016</v>
      </c>
      <c r="C2286" s="21" t="str">
        <f t="shared" si="541"/>
        <v>October, 2016´</v>
      </c>
      <c r="D2286" s="3" t="s">
        <v>84</v>
      </c>
      <c r="E2286" s="3" t="s">
        <v>2266</v>
      </c>
      <c r="F2286" s="3" t="s">
        <v>135</v>
      </c>
      <c r="G2286" s="3" t="s">
        <v>44</v>
      </c>
      <c r="H2286" s="3" t="s">
        <v>1269</v>
      </c>
      <c r="I2286" s="3" t="s">
        <v>2387</v>
      </c>
      <c r="J2286" s="12" t="s">
        <v>3189</v>
      </c>
      <c r="K2286" s="12" t="str">
        <f t="shared" si="538"/>
        <v>Not Identified</v>
      </c>
      <c r="L2286" s="12" t="str">
        <f t="shared" si="539"/>
        <v>General Chemical</v>
      </c>
      <c r="M2286" s="4">
        <v>20462</v>
      </c>
      <c r="N2286" s="4">
        <v>20.46</v>
      </c>
      <c r="O2286" s="4">
        <v>35212000</v>
      </c>
      <c r="P2286" s="15">
        <f t="shared" si="543"/>
        <v>1720.8484019157463</v>
      </c>
      <c r="Q2286" s="10"/>
      <c r="R2286" s="10"/>
      <c r="S2286" s="10"/>
    </row>
    <row r="2287" spans="1:19" ht="22" customHeight="1" x14ac:dyDescent="0.3">
      <c r="A2287" s="2">
        <v>42643</v>
      </c>
      <c r="B2287" s="21" t="str">
        <f t="shared" si="540"/>
        <v>September, 2016</v>
      </c>
      <c r="C2287" s="21" t="str">
        <f t="shared" si="541"/>
        <v>September, 2016´</v>
      </c>
      <c r="D2287" s="3" t="s">
        <v>32</v>
      </c>
      <c r="E2287" s="3" t="s">
        <v>51</v>
      </c>
      <c r="F2287" s="3" t="s">
        <v>1966</v>
      </c>
      <c r="G2287" s="3" t="s">
        <v>44</v>
      </c>
      <c r="H2287" s="3" t="s">
        <v>57</v>
      </c>
      <c r="I2287" s="3" t="s">
        <v>2396</v>
      </c>
      <c r="J2287" s="12" t="str">
        <f t="shared" si="550"/>
        <v>Carbendazim</v>
      </c>
      <c r="K2287" s="12" t="str">
        <f t="shared" si="538"/>
        <v>Not Identified</v>
      </c>
      <c r="L2287" s="12" t="str">
        <f t="shared" si="539"/>
        <v>General Chemical</v>
      </c>
      <c r="M2287" s="4">
        <v>12060</v>
      </c>
      <c r="N2287" s="4">
        <v>12.06</v>
      </c>
      <c r="O2287" s="4">
        <v>239000</v>
      </c>
      <c r="P2287" s="15">
        <f t="shared" si="543"/>
        <v>19.817578772802655</v>
      </c>
      <c r="Q2287" s="10"/>
      <c r="R2287" s="10"/>
      <c r="S2287" s="10"/>
    </row>
    <row r="2288" spans="1:19" ht="22" customHeight="1" x14ac:dyDescent="0.3">
      <c r="A2288" s="5">
        <v>42642</v>
      </c>
      <c r="B2288" s="21" t="str">
        <f t="shared" si="540"/>
        <v>September, 2016</v>
      </c>
      <c r="C2288" s="21" t="str">
        <f t="shared" si="541"/>
        <v>September, 2016´</v>
      </c>
      <c r="D2288" s="6" t="s">
        <v>584</v>
      </c>
      <c r="E2288" s="6" t="s">
        <v>77</v>
      </c>
      <c r="F2288" s="6" t="s">
        <v>67</v>
      </c>
      <c r="G2288" s="6" t="s">
        <v>44</v>
      </c>
      <c r="H2288" s="6" t="s">
        <v>643</v>
      </c>
      <c r="I2288" s="6" t="s">
        <v>2397</v>
      </c>
      <c r="J2288" s="18" t="s">
        <v>3193</v>
      </c>
      <c r="K2288" s="12" t="str">
        <f t="shared" si="538"/>
        <v>Galil</v>
      </c>
      <c r="L2288" s="12" t="str">
        <f t="shared" si="539"/>
        <v>Insecticide</v>
      </c>
      <c r="M2288" s="7">
        <v>54240</v>
      </c>
      <c r="N2288" s="7">
        <v>54.24</v>
      </c>
      <c r="O2288" s="7">
        <v>1330000</v>
      </c>
      <c r="P2288" s="15">
        <f t="shared" si="543"/>
        <v>24.520648967551622</v>
      </c>
      <c r="Q2288" s="10"/>
      <c r="R2288" s="10"/>
      <c r="S2288" s="10"/>
    </row>
    <row r="2289" spans="1:19" ht="22" customHeight="1" x14ac:dyDescent="0.3">
      <c r="A2289" s="2">
        <v>42641</v>
      </c>
      <c r="B2289" s="21" t="str">
        <f t="shared" si="540"/>
        <v>September, 2016</v>
      </c>
      <c r="C2289" s="21" t="str">
        <f t="shared" si="541"/>
        <v>September, 2016´</v>
      </c>
      <c r="D2289" s="3" t="s">
        <v>84</v>
      </c>
      <c r="E2289" s="3" t="s">
        <v>769</v>
      </c>
      <c r="F2289" s="3" t="s">
        <v>106</v>
      </c>
      <c r="G2289" s="3" t="s">
        <v>44</v>
      </c>
      <c r="H2289" s="3" t="s">
        <v>92</v>
      </c>
      <c r="I2289" s="3" t="s">
        <v>2398</v>
      </c>
      <c r="J2289" s="12" t="s">
        <v>3210</v>
      </c>
      <c r="K2289" s="12" t="str">
        <f t="shared" si="538"/>
        <v>Not Identified</v>
      </c>
      <c r="L2289" s="12" t="str">
        <f t="shared" si="539"/>
        <v>General Chemical</v>
      </c>
      <c r="M2289" s="4">
        <v>16680</v>
      </c>
      <c r="N2289" s="4">
        <v>16.68</v>
      </c>
      <c r="O2289" s="4">
        <v>82700</v>
      </c>
      <c r="P2289" s="15">
        <f t="shared" si="543"/>
        <v>4.9580335731414866</v>
      </c>
      <c r="Q2289" s="7"/>
      <c r="R2289" s="7"/>
      <c r="S2289" s="7"/>
    </row>
    <row r="2290" spans="1:19" ht="22" customHeight="1" x14ac:dyDescent="0.3">
      <c r="A2290" s="5">
        <v>42641</v>
      </c>
      <c r="B2290" s="21" t="str">
        <f t="shared" si="540"/>
        <v>September, 2016</v>
      </c>
      <c r="C2290" s="21" t="str">
        <f t="shared" si="541"/>
        <v>September, 2016´</v>
      </c>
      <c r="D2290" s="6" t="s">
        <v>84</v>
      </c>
      <c r="E2290" s="6" t="s">
        <v>769</v>
      </c>
      <c r="F2290" s="6" t="s">
        <v>60</v>
      </c>
      <c r="G2290" s="6" t="s">
        <v>44</v>
      </c>
      <c r="H2290" s="6" t="s">
        <v>410</v>
      </c>
      <c r="I2290" s="6" t="s">
        <v>1803</v>
      </c>
      <c r="J2290" s="12" t="s">
        <v>3169</v>
      </c>
      <c r="K2290" s="12" t="str">
        <f t="shared" si="538"/>
        <v>Not Identified</v>
      </c>
      <c r="L2290" s="12" t="str">
        <f t="shared" si="539"/>
        <v>General Chemical</v>
      </c>
      <c r="M2290" s="7">
        <v>22088</v>
      </c>
      <c r="N2290" s="7">
        <v>22.09</v>
      </c>
      <c r="O2290" s="7">
        <v>23600</v>
      </c>
      <c r="P2290" s="15">
        <f t="shared" si="543"/>
        <v>1.0684534588917058</v>
      </c>
      <c r="Q2290" s="10"/>
      <c r="R2290" s="10"/>
      <c r="S2290" s="10"/>
    </row>
    <row r="2291" spans="1:19" ht="22" customHeight="1" x14ac:dyDescent="0.3">
      <c r="A2291" s="2">
        <v>42640</v>
      </c>
      <c r="B2291" s="21" t="str">
        <f t="shared" si="540"/>
        <v>September, 2016</v>
      </c>
      <c r="C2291" s="21" t="str">
        <f t="shared" si="541"/>
        <v>September, 2016´</v>
      </c>
      <c r="D2291" s="3" t="s">
        <v>32</v>
      </c>
      <c r="E2291" s="3" t="s">
        <v>77</v>
      </c>
      <c r="F2291" s="3" t="s">
        <v>67</v>
      </c>
      <c r="G2291" s="3" t="s">
        <v>44</v>
      </c>
      <c r="H2291" s="3" t="s">
        <v>643</v>
      </c>
      <c r="I2291" s="3" t="s">
        <v>2399</v>
      </c>
      <c r="J2291" s="18" t="s">
        <v>3193</v>
      </c>
      <c r="K2291" s="12" t="str">
        <f t="shared" si="538"/>
        <v>Galil</v>
      </c>
      <c r="L2291" s="12" t="str">
        <f t="shared" si="539"/>
        <v>Insecticide</v>
      </c>
      <c r="M2291" s="4">
        <v>288540.01</v>
      </c>
      <c r="N2291" s="4">
        <v>288.54000000000002</v>
      </c>
      <c r="O2291" s="4">
        <v>7074000</v>
      </c>
      <c r="P2291" s="15">
        <f t="shared" si="543"/>
        <v>24.516530653755783</v>
      </c>
      <c r="Q2291" s="7"/>
      <c r="R2291" s="7"/>
      <c r="S2291" s="7"/>
    </row>
    <row r="2292" spans="1:19" ht="22" customHeight="1" x14ac:dyDescent="0.3">
      <c r="A2292" s="5">
        <v>42638</v>
      </c>
      <c r="B2292" s="21" t="str">
        <f t="shared" si="540"/>
        <v>September, 2016</v>
      </c>
      <c r="C2292" s="21" t="str">
        <f t="shared" si="541"/>
        <v>September, 2016´</v>
      </c>
      <c r="D2292" s="6" t="s">
        <v>32</v>
      </c>
      <c r="E2292" s="6" t="s">
        <v>183</v>
      </c>
      <c r="F2292" s="6" t="s">
        <v>186</v>
      </c>
      <c r="G2292" s="6" t="s">
        <v>44</v>
      </c>
      <c r="H2292" s="6" t="s">
        <v>289</v>
      </c>
      <c r="I2292" s="6" t="s">
        <v>2400</v>
      </c>
      <c r="J2292" s="12" t="s">
        <v>3228</v>
      </c>
      <c r="K2292" s="12" t="str">
        <f t="shared" si="538"/>
        <v>Not Identified</v>
      </c>
      <c r="L2292" s="12" t="str">
        <f t="shared" si="539"/>
        <v>General Chemical</v>
      </c>
      <c r="M2292" s="7">
        <v>75580</v>
      </c>
      <c r="N2292" s="7">
        <v>75.58</v>
      </c>
      <c r="O2292" s="7">
        <v>1986000</v>
      </c>
      <c r="P2292" s="15">
        <f t="shared" si="543"/>
        <v>26.276792802328657</v>
      </c>
      <c r="Q2292" s="10"/>
      <c r="R2292" s="10"/>
      <c r="S2292" s="10"/>
    </row>
    <row r="2293" spans="1:19" ht="22" customHeight="1" x14ac:dyDescent="0.3">
      <c r="A2293" s="2">
        <v>42638</v>
      </c>
      <c r="B2293" s="21" t="str">
        <f t="shared" si="540"/>
        <v>September, 2016</v>
      </c>
      <c r="C2293" s="21" t="str">
        <f t="shared" si="541"/>
        <v>September, 2016´</v>
      </c>
      <c r="D2293" s="3" t="s">
        <v>32</v>
      </c>
      <c r="E2293" s="3" t="s">
        <v>1697</v>
      </c>
      <c r="F2293" s="3" t="s">
        <v>135</v>
      </c>
      <c r="G2293" s="3" t="s">
        <v>44</v>
      </c>
      <c r="H2293" s="3" t="s">
        <v>1700</v>
      </c>
      <c r="I2293" s="3" t="s">
        <v>2401</v>
      </c>
      <c r="J2293" s="12" t="s">
        <v>3140</v>
      </c>
      <c r="K2293" s="12" t="str">
        <f t="shared" si="538"/>
        <v>Not Identified</v>
      </c>
      <c r="L2293" s="12" t="str">
        <f t="shared" si="539"/>
        <v>General Chemical</v>
      </c>
      <c r="M2293" s="4">
        <v>43980</v>
      </c>
      <c r="N2293" s="4">
        <v>43.98</v>
      </c>
      <c r="O2293" s="4">
        <v>105000</v>
      </c>
      <c r="P2293" s="15">
        <f t="shared" si="543"/>
        <v>2.387448840381992</v>
      </c>
      <c r="Q2293" s="7"/>
      <c r="R2293" s="7"/>
      <c r="S2293" s="7"/>
    </row>
    <row r="2294" spans="1:19" ht="22" customHeight="1" x14ac:dyDescent="0.3">
      <c r="A2294" s="5">
        <v>42635</v>
      </c>
      <c r="B2294" s="21" t="str">
        <f t="shared" si="540"/>
        <v>September, 2016</v>
      </c>
      <c r="C2294" s="21" t="str">
        <f t="shared" si="541"/>
        <v>September, 2016´</v>
      </c>
      <c r="D2294" s="6" t="s">
        <v>32</v>
      </c>
      <c r="E2294" s="6" t="s">
        <v>65</v>
      </c>
      <c r="F2294" s="6" t="s">
        <v>67</v>
      </c>
      <c r="G2294" s="6" t="s">
        <v>44</v>
      </c>
      <c r="H2294" s="6" t="s">
        <v>71</v>
      </c>
      <c r="I2294" s="6" t="s">
        <v>1131</v>
      </c>
      <c r="J2294" s="12" t="str">
        <f>IF(ISNUMBER(SEARCH("2,4 D",I2294)),"2,4-Dichlorophenoxyacetic acid",IF(ISNUMBER(SEARCH("ACIDO",I2294)),"2,4-Dichlorophenoxyacetic acid",IF(ISNUMBER(SEARCH("NAPHTHA",I2294)),"Aromatic Solvent Mixture",IF(ISNUMBER(SEARCH("DIMETHYLAMINE",I2294)),"Dimethylamine",IF(ISNUMBER(SEARCH("DIMETILAMINA",I2294)),"Dimethylamine",IF(ISNUMBER(SEARCH("JUMP",I2294)),"Diuron",IF(ISNUMBER(SEARCH("2-AMINO-2,3-DIMETHYL BUTYRAMIDE",I2294)),"Herbicide Amine Intermediate",IF(ISNUMBER(SEARCH("TEBUTHIURON",I2294)),"Tebuthiuron","FIXIT"))))))))</f>
        <v>Diuron</v>
      </c>
      <c r="K2294" s="12" t="str">
        <f t="shared" si="538"/>
        <v>Jump</v>
      </c>
      <c r="L2294" s="12" t="str">
        <f t="shared" si="539"/>
        <v>Herbicide</v>
      </c>
      <c r="M2294" s="7">
        <v>44696</v>
      </c>
      <c r="N2294" s="7">
        <v>44.7</v>
      </c>
      <c r="O2294" s="7">
        <v>377000</v>
      </c>
      <c r="P2294" s="15">
        <f t="shared" si="543"/>
        <v>8.4347592625738326</v>
      </c>
      <c r="Q2294" s="10"/>
      <c r="R2294" s="10"/>
      <c r="S2294" s="10"/>
    </row>
    <row r="2295" spans="1:19" ht="22" customHeight="1" x14ac:dyDescent="0.3">
      <c r="A2295" s="2">
        <v>42635</v>
      </c>
      <c r="B2295" s="21" t="str">
        <f t="shared" si="540"/>
        <v>September, 2016</v>
      </c>
      <c r="C2295" s="21" t="str">
        <f t="shared" si="541"/>
        <v>September, 2016´</v>
      </c>
      <c r="D2295" s="3" t="s">
        <v>32</v>
      </c>
      <c r="E2295" s="3" t="s">
        <v>77</v>
      </c>
      <c r="F2295" s="3" t="s">
        <v>67</v>
      </c>
      <c r="G2295" s="3" t="s">
        <v>44</v>
      </c>
      <c r="H2295" s="3" t="s">
        <v>643</v>
      </c>
      <c r="I2295" s="3" t="s">
        <v>2308</v>
      </c>
      <c r="J2295" s="18" t="s">
        <v>3193</v>
      </c>
      <c r="K2295" s="12" t="str">
        <f t="shared" si="538"/>
        <v>Galil</v>
      </c>
      <c r="L2295" s="12" t="str">
        <f t="shared" si="539"/>
        <v>Insecticide</v>
      </c>
      <c r="M2295" s="4">
        <v>226710.01</v>
      </c>
      <c r="N2295" s="4">
        <v>226.71</v>
      </c>
      <c r="O2295" s="4">
        <v>5558000</v>
      </c>
      <c r="P2295" s="15">
        <f t="shared" si="543"/>
        <v>24.515900290419467</v>
      </c>
      <c r="Q2295" s="7"/>
      <c r="R2295" s="7"/>
      <c r="S2295" s="7"/>
    </row>
    <row r="2296" spans="1:19" ht="22" customHeight="1" x14ac:dyDescent="0.3">
      <c r="A2296" s="5">
        <v>42635</v>
      </c>
      <c r="B2296" s="21" t="str">
        <f t="shared" si="540"/>
        <v>September, 2016</v>
      </c>
      <c r="C2296" s="21" t="str">
        <f t="shared" si="541"/>
        <v>September, 2016´</v>
      </c>
      <c r="D2296" s="6" t="s">
        <v>32</v>
      </c>
      <c r="E2296" s="6" t="s">
        <v>77</v>
      </c>
      <c r="F2296" s="6" t="s">
        <v>67</v>
      </c>
      <c r="G2296" s="6" t="s">
        <v>44</v>
      </c>
      <c r="H2296" s="6" t="s">
        <v>231</v>
      </c>
      <c r="I2296" s="6" t="s">
        <v>2402</v>
      </c>
      <c r="J2296" s="12" t="str">
        <f t="shared" ref="J2296" si="552">IF(ISNUMBER(SEARCH("2,4 D",I2294)),"2,4-Dichlorophenoxyacetic acid",IF(ISNUMBER(SEARCH("ACIDO",I2294)),"2,4-Dichlorophenoxyacetic acid",IF(ISNUMBER(SEARCH("NAPHTHA",I2294)),"Aromatic Solvent Mixture",IF(ISNUMBER(SEARCH("DIMETHYLAMINE",I2294)),"Dimethylamine",IF(ISNUMBER(SEARCH("DIMETILAMINA",I2294)),"Dimethylamine",IF(ISNUMBER(SEARCH("JUMP",I2294)),"Diuron",IF(ISNUMBER(SEARCH(" 2-AMINO-2,3-DIMETHYL BUTYRAMIDE",I2294)),"Herbicide Amine Intermediate",IF(ISNUMBER(SEARCH("TEBUTHIURON",I2294)),"Tebuthiuron",IF(ISNUMBER(SEARCH("DMS",I2294)),"Dimethyl Sulfate",IF(ISNUMBER(SEARCH("2,4-XILIDIN",I2294)),"2,4-Xylidine","FIX IT"))))))))))</f>
        <v>Diuron</v>
      </c>
      <c r="K2296" s="12" t="str">
        <f t="shared" si="538"/>
        <v>Jump</v>
      </c>
      <c r="L2296" s="12" t="str">
        <f t="shared" si="539"/>
        <v>Herbicide</v>
      </c>
      <c r="M2296" s="7">
        <v>13080</v>
      </c>
      <c r="N2296" s="7">
        <v>13.08</v>
      </c>
      <c r="O2296" s="7">
        <v>157000</v>
      </c>
      <c r="P2296" s="15">
        <f t="shared" si="543"/>
        <v>12.003058103975535</v>
      </c>
      <c r="Q2296" s="10"/>
      <c r="R2296" s="10"/>
      <c r="S2296" s="10"/>
    </row>
    <row r="2297" spans="1:19" ht="22" customHeight="1" x14ac:dyDescent="0.3">
      <c r="A2297" s="2">
        <v>42635</v>
      </c>
      <c r="B2297" s="21" t="str">
        <f t="shared" si="540"/>
        <v>September, 2016</v>
      </c>
      <c r="C2297" s="21" t="str">
        <f t="shared" si="541"/>
        <v>September, 2016´</v>
      </c>
      <c r="D2297" s="3" t="s">
        <v>32</v>
      </c>
      <c r="E2297" s="3" t="s">
        <v>65</v>
      </c>
      <c r="F2297" s="3" t="s">
        <v>67</v>
      </c>
      <c r="G2297" s="3" t="s">
        <v>44</v>
      </c>
      <c r="H2297" s="3" t="s">
        <v>73</v>
      </c>
      <c r="I2297" s="3" t="s">
        <v>1678</v>
      </c>
      <c r="J2297" s="12" t="str">
        <f>IF(ISNUMBER(SEARCH("DMS",I2297)),"Dimethyl Sulfate",IF(ISNUMBER(SEARCH("2,4-XILIDIN",I2297)),"2,4-Xylidine",IF(ISNUMBER(SEARCH("GALIGAN",I2297)),"Oxyfluorfen",IF(ISNUMBER(SEARCH("DIMETHYLAMINE",I2297)),"Dimethylamine",IF(ISNUMBER(SEARCH("ORTHOFORMATE",I2297)),"Trimethyl orthoformate",IF(ISNUMBER(SEARCH("NOVALURON",I2297)),"Novaluron",IF(ISNUMBER(SEARCH("DIMETHYL SULPHATE",I2297)),"Dimethyl Sulphate",IF(ISNUMBER(SEARCH("ALTAPYNE",I2297)),"Acid Based Co-Emulsifier",IF(ISNUMBER(SEARCH("METHANESULFONYL",I2297)),"Methanesulfonyl chloride",IF(ISNUMBER(SEARCH("METHYL FORMATE",I2297)),"Methanoate",IF(ISNUMBER(SEARCH("FLUEN",I2297)),"Fluensulfone","FIX IT")))))))))))</f>
        <v>Oxyfluorfen</v>
      </c>
      <c r="K2297" s="12" t="str">
        <f t="shared" si="538"/>
        <v>Galigan 240 EC</v>
      </c>
      <c r="L2297" s="12" t="str">
        <f t="shared" si="539"/>
        <v>Herbicide</v>
      </c>
      <c r="M2297" s="4">
        <v>17618</v>
      </c>
      <c r="N2297" s="4">
        <v>17.62</v>
      </c>
      <c r="O2297" s="4">
        <v>149000</v>
      </c>
      <c r="P2297" s="15">
        <f t="shared" si="543"/>
        <v>8.4572596208423203</v>
      </c>
      <c r="Q2297" s="7"/>
      <c r="R2297" s="7"/>
      <c r="S2297" s="7"/>
    </row>
    <row r="2298" spans="1:19" ht="22" customHeight="1" x14ac:dyDescent="0.3">
      <c r="A2298" s="5">
        <v>42635</v>
      </c>
      <c r="B2298" s="21" t="str">
        <f t="shared" si="540"/>
        <v>September, 2016</v>
      </c>
      <c r="C2298" s="21" t="str">
        <f t="shared" si="541"/>
        <v>September, 2016´</v>
      </c>
      <c r="D2298" s="6" t="s">
        <v>32</v>
      </c>
      <c r="E2298" s="6" t="s">
        <v>77</v>
      </c>
      <c r="F2298" s="6" t="s">
        <v>67</v>
      </c>
      <c r="G2298" s="6" t="s">
        <v>44</v>
      </c>
      <c r="H2298" s="6" t="s">
        <v>643</v>
      </c>
      <c r="I2298" s="6" t="s">
        <v>2308</v>
      </c>
      <c r="J2298" s="18" t="s">
        <v>3193</v>
      </c>
      <c r="K2298" s="12" t="str">
        <f t="shared" si="538"/>
        <v>Galil</v>
      </c>
      <c r="L2298" s="12" t="str">
        <f t="shared" si="539"/>
        <v>Insecticide</v>
      </c>
      <c r="M2298" s="7">
        <v>103050</v>
      </c>
      <c r="N2298" s="7">
        <v>103.05</v>
      </c>
      <c r="O2298" s="7">
        <v>2527000</v>
      </c>
      <c r="P2298" s="15">
        <f t="shared" si="543"/>
        <v>24.522076661814655</v>
      </c>
      <c r="Q2298" s="10"/>
      <c r="R2298" s="10"/>
      <c r="S2298" s="10"/>
    </row>
    <row r="2299" spans="1:19" ht="22" customHeight="1" x14ac:dyDescent="0.3">
      <c r="A2299" s="2">
        <v>42635</v>
      </c>
      <c r="B2299" s="21" t="str">
        <f t="shared" si="540"/>
        <v>September, 2016</v>
      </c>
      <c r="C2299" s="21" t="str">
        <f t="shared" si="541"/>
        <v>September, 2016´</v>
      </c>
      <c r="D2299" s="3" t="s">
        <v>32</v>
      </c>
      <c r="E2299" s="3" t="s">
        <v>65</v>
      </c>
      <c r="F2299" s="3" t="s">
        <v>67</v>
      </c>
      <c r="G2299" s="3" t="s">
        <v>44</v>
      </c>
      <c r="H2299" s="3" t="s">
        <v>73</v>
      </c>
      <c r="I2299" s="3" t="s">
        <v>2403</v>
      </c>
      <c r="J2299" s="12" t="str">
        <f t="shared" ref="J2299:J2304" si="553">IF(ISNUMBER(SEARCH("CARBENDAZIM",I2299)),"Carbendazim",IF(ISNUMBER(SEARCH("4-D",I2299)),"2,4-Dichlorophenoxyacetic acid",IF(ISNUMBER(SEARCH("RIDOVER",I2299)),"Glyphosate",IF(ISNUMBER(SEARCH("POQUER",I2299)),"Clethodim",IF(ISNUMBER(SEARCH("LITER",I2299)),"Imidacloprid",IF(ISNUMBER(SEARCH("PYRINEX",I2299)),"Chlorpyrifos",IF(ISNUMBER(SEARCH("ORBIT",I2299)),"Omethoate",IF(ISNUMBER(SEARCH("HEXARON",I2299)),"Diuron",IF(ISNUMBER(SEARCH("ISOPROPYLAMINE",I2299)),"Isopropylamine",IF(ISNUMBER(SEARCH("GLYPHOSATE",I2299)),"Glyphosate",IF(ISNUMBER(SEARCH("MANCOZEB",I2299)),"Mancozeb Indofil",IF(ISNUMBER(SEARCH("PARAQUAT",I2299)),"Paraquat",IF(ISNUMBER(SEARCH("CAROMAX",I2299)),"Aromatic Solvent Mixture",IF(ISNUMBER(SEARCH("BUTIRON",I2299)),"Tebuthiuron",IF(ISNUMBER(SEARCH("VORAZ",I2299)),"Methomyl",IF(ISNUMBER(SEARCH("IMIDACLOPRID",I2299)),"Imidacloprid",IF(ISNUMBER(SEARCH("2 4 D",I2299)),"2,4-Dichlorophenoxyacetic acid",IF(ISNUMBER(SEARCH("IMIDACL",I2299)),"Imidacloprid",IF(ISNUMBER(SEARCH("DIUREX",I2299)),"Diuron",IF(ISNUMBER(SEARCH("RAPEL",I2299)),"Acephate","fix it"))))))))))))))))))))</f>
        <v>Clethodim</v>
      </c>
      <c r="K2299" s="12" t="str">
        <f t="shared" si="538"/>
        <v>Platinum</v>
      </c>
      <c r="L2299" s="12" t="str">
        <f t="shared" si="539"/>
        <v>Herbicide</v>
      </c>
      <c r="M2299" s="4">
        <v>51414</v>
      </c>
      <c r="N2299" s="4">
        <v>51.41</v>
      </c>
      <c r="O2299" s="4">
        <v>433000</v>
      </c>
      <c r="P2299" s="15">
        <f t="shared" si="543"/>
        <v>8.421830629789552</v>
      </c>
      <c r="Q2299" s="7"/>
      <c r="R2299" s="7"/>
      <c r="S2299" s="7"/>
    </row>
    <row r="2300" spans="1:19" ht="22" customHeight="1" x14ac:dyDescent="0.3">
      <c r="A2300" s="5">
        <v>42635</v>
      </c>
      <c r="B2300" s="21" t="str">
        <f t="shared" si="540"/>
        <v>September, 2016</v>
      </c>
      <c r="C2300" s="21" t="str">
        <f t="shared" si="541"/>
        <v>September, 2016´</v>
      </c>
      <c r="D2300" s="6" t="s">
        <v>32</v>
      </c>
      <c r="E2300" s="6" t="s">
        <v>628</v>
      </c>
      <c r="F2300" s="6" t="s">
        <v>115</v>
      </c>
      <c r="G2300" s="6" t="s">
        <v>44</v>
      </c>
      <c r="H2300" s="6" t="s">
        <v>339</v>
      </c>
      <c r="I2300" s="6" t="s">
        <v>2404</v>
      </c>
      <c r="J2300" s="12" t="s">
        <v>3202</v>
      </c>
      <c r="K2300" s="12" t="str">
        <f t="shared" si="538"/>
        <v>Not Identified</v>
      </c>
      <c r="L2300" s="12" t="str">
        <f t="shared" si="539"/>
        <v>General Chemical</v>
      </c>
      <c r="M2300" s="7">
        <v>76176</v>
      </c>
      <c r="N2300" s="7">
        <v>76.180000000000007</v>
      </c>
      <c r="O2300" s="7">
        <v>209000</v>
      </c>
      <c r="P2300" s="15">
        <f t="shared" si="543"/>
        <v>2.7436462927956313</v>
      </c>
      <c r="Q2300" s="10"/>
      <c r="R2300" s="10"/>
      <c r="S2300" s="10"/>
    </row>
    <row r="2301" spans="1:19" ht="22" customHeight="1" x14ac:dyDescent="0.3">
      <c r="A2301" s="2">
        <v>42635</v>
      </c>
      <c r="B2301" s="21" t="str">
        <f t="shared" si="540"/>
        <v>September, 2016</v>
      </c>
      <c r="C2301" s="21" t="str">
        <f t="shared" si="541"/>
        <v>September, 2016´</v>
      </c>
      <c r="D2301" s="3" t="s">
        <v>32</v>
      </c>
      <c r="E2301" s="3" t="s">
        <v>65</v>
      </c>
      <c r="F2301" s="3" t="s">
        <v>67</v>
      </c>
      <c r="G2301" s="3" t="s">
        <v>44</v>
      </c>
      <c r="H2301" s="3" t="s">
        <v>73</v>
      </c>
      <c r="I2301" s="3" t="s">
        <v>2405</v>
      </c>
      <c r="J2301" s="12" t="s">
        <v>3154</v>
      </c>
      <c r="K2301" s="12" t="str">
        <f t="shared" si="538"/>
        <v>Arreio Pasto</v>
      </c>
      <c r="L2301" s="12" t="str">
        <f t="shared" si="539"/>
        <v>Herbicide</v>
      </c>
      <c r="M2301" s="4">
        <v>36660</v>
      </c>
      <c r="N2301" s="4">
        <v>36.659999999999997</v>
      </c>
      <c r="O2301" s="4">
        <v>309000</v>
      </c>
      <c r="P2301" s="15">
        <f t="shared" si="543"/>
        <v>8.4288052373158759</v>
      </c>
      <c r="Q2301" s="7"/>
      <c r="R2301" s="7"/>
      <c r="S2301" s="7"/>
    </row>
    <row r="2302" spans="1:19" ht="22" customHeight="1" x14ac:dyDescent="0.3">
      <c r="A2302" s="5">
        <v>42635</v>
      </c>
      <c r="B2302" s="21" t="str">
        <f t="shared" si="540"/>
        <v>September, 2016</v>
      </c>
      <c r="C2302" s="21" t="str">
        <f t="shared" si="541"/>
        <v>September, 2016´</v>
      </c>
      <c r="D2302" s="6" t="s">
        <v>84</v>
      </c>
      <c r="E2302" s="6" t="s">
        <v>127</v>
      </c>
      <c r="F2302" s="6" t="s">
        <v>60</v>
      </c>
      <c r="G2302" s="6" t="s">
        <v>44</v>
      </c>
      <c r="H2302" s="6" t="s">
        <v>129</v>
      </c>
      <c r="I2302" s="6" t="s">
        <v>2406</v>
      </c>
      <c r="J2302" s="12" t="str">
        <f t="shared" ref="J2302" si="554">IF(ISNUMBER(SEARCH("DMS",I2302)),"Dimethyl Sulfate",IF(ISNUMBER(SEARCH("2,4-XILIDIN",I2302)),"2,4-Xylidine",IF(ISNUMBER(SEARCH("GALIGAN",I2302)),"Oxyfluorfen",IF(ISNUMBER(SEARCH("DIMETHYLAMINE",I2302)),"Dimethylamine",IF(ISNUMBER(SEARCH("ORTHOFORMATE",I2302)),"Trimethyl orthoformate",IF(ISNUMBER(SEARCH("NOVALURON",I2302)),"Novaluron",IF(ISNUMBER(SEARCH("DIMETHYL SULPHATE",I2302)),"Dimethyl Sulphate",IF(ISNUMBER(SEARCH("ALTAPYNE",I2302)),"Acid Based Co-Emulsifier",IF(ISNUMBER(SEARCH("METHANESULFONYL",I2302)),"Methanesulfonyl chloride",IF(ISNUMBER(SEARCH("METHYL FORMATE",I2302)),"Methanoate",IF(ISNUMBER(SEARCH("FLUEN",I2302)),"Fluensulfone","FIX IT")))))))))))</f>
        <v>2,4-Xylidine</v>
      </c>
      <c r="K2302" s="12" t="str">
        <f t="shared" si="538"/>
        <v>Not Identified</v>
      </c>
      <c r="L2302" s="12" t="str">
        <f t="shared" si="539"/>
        <v>General Chemical</v>
      </c>
      <c r="M2302" s="7">
        <v>17560</v>
      </c>
      <c r="N2302" s="7">
        <v>17.559999999999999</v>
      </c>
      <c r="O2302" s="7">
        <v>100000</v>
      </c>
      <c r="P2302" s="15">
        <f t="shared" si="543"/>
        <v>5.6947608200455582</v>
      </c>
      <c r="Q2302" s="10"/>
      <c r="R2302" s="10"/>
      <c r="S2302" s="10"/>
    </row>
    <row r="2303" spans="1:19" ht="22" customHeight="1" x14ac:dyDescent="0.3">
      <c r="A2303" s="2">
        <v>42635</v>
      </c>
      <c r="B2303" s="21" t="str">
        <f t="shared" si="540"/>
        <v>September, 2016</v>
      </c>
      <c r="C2303" s="21" t="str">
        <f t="shared" si="541"/>
        <v>September, 2016´</v>
      </c>
      <c r="D2303" s="3" t="s">
        <v>32</v>
      </c>
      <c r="E2303" s="3" t="s">
        <v>65</v>
      </c>
      <c r="F2303" s="3" t="s">
        <v>67</v>
      </c>
      <c r="G2303" s="3" t="s">
        <v>44</v>
      </c>
      <c r="H2303" s="3" t="s">
        <v>73</v>
      </c>
      <c r="I2303" s="3" t="s">
        <v>2403</v>
      </c>
      <c r="J2303" s="12" t="str">
        <f t="shared" si="553"/>
        <v>Clethodim</v>
      </c>
      <c r="K2303" s="12" t="str">
        <f t="shared" si="538"/>
        <v>Platinum</v>
      </c>
      <c r="L2303" s="12" t="str">
        <f t="shared" si="539"/>
        <v>Herbicide</v>
      </c>
      <c r="M2303" s="4">
        <v>85690</v>
      </c>
      <c r="N2303" s="4">
        <v>85.69</v>
      </c>
      <c r="O2303" s="4">
        <v>722000</v>
      </c>
      <c r="P2303" s="15">
        <f t="shared" si="543"/>
        <v>8.4257206208425721</v>
      </c>
      <c r="Q2303" s="7"/>
      <c r="R2303" s="7"/>
      <c r="S2303" s="7"/>
    </row>
    <row r="2304" spans="1:19" ht="22" customHeight="1" x14ac:dyDescent="0.3">
      <c r="A2304" s="5">
        <v>42635</v>
      </c>
      <c r="B2304" s="21" t="str">
        <f t="shared" si="540"/>
        <v>September, 2016</v>
      </c>
      <c r="C2304" s="21" t="str">
        <f t="shared" si="541"/>
        <v>September, 2016´</v>
      </c>
      <c r="D2304" s="6" t="s">
        <v>32</v>
      </c>
      <c r="E2304" s="6" t="s">
        <v>77</v>
      </c>
      <c r="F2304" s="6" t="s">
        <v>67</v>
      </c>
      <c r="G2304" s="6" t="s">
        <v>44</v>
      </c>
      <c r="H2304" s="6" t="s">
        <v>643</v>
      </c>
      <c r="I2304" s="6" t="s">
        <v>2125</v>
      </c>
      <c r="J2304" s="12" t="str">
        <f t="shared" si="553"/>
        <v>Methomyl</v>
      </c>
      <c r="K2304" s="12" t="str">
        <f t="shared" si="538"/>
        <v>Voraz</v>
      </c>
      <c r="L2304" s="12" t="str">
        <f t="shared" si="539"/>
        <v>Insecticide</v>
      </c>
      <c r="M2304" s="7">
        <v>198000</v>
      </c>
      <c r="N2304" s="7">
        <v>198</v>
      </c>
      <c r="O2304" s="7">
        <v>4854000</v>
      </c>
      <c r="P2304" s="15">
        <f t="shared" si="543"/>
        <v>24.515151515151516</v>
      </c>
      <c r="Q2304" s="10"/>
      <c r="R2304" s="10"/>
      <c r="S2304" s="10"/>
    </row>
    <row r="2305" spans="1:19" ht="22" customHeight="1" x14ac:dyDescent="0.3">
      <c r="A2305" s="2">
        <v>42634</v>
      </c>
      <c r="B2305" s="21" t="str">
        <f t="shared" si="540"/>
        <v>September, 2016</v>
      </c>
      <c r="C2305" s="21" t="str">
        <f t="shared" si="541"/>
        <v>September, 2016´</v>
      </c>
      <c r="D2305" s="3" t="s">
        <v>84</v>
      </c>
      <c r="E2305" s="3" t="s">
        <v>2198</v>
      </c>
      <c r="F2305" s="3" t="s">
        <v>310</v>
      </c>
      <c r="G2305" s="3" t="s">
        <v>44</v>
      </c>
      <c r="H2305" s="3" t="s">
        <v>2407</v>
      </c>
      <c r="I2305" s="19" t="s">
        <v>2408</v>
      </c>
      <c r="J2305" s="12" t="s">
        <v>3203</v>
      </c>
      <c r="K2305" s="12" t="str">
        <f t="shared" si="538"/>
        <v>Not Identified</v>
      </c>
      <c r="L2305" s="12" t="str">
        <f t="shared" si="539"/>
        <v>General Chemical</v>
      </c>
      <c r="M2305" s="4">
        <v>41000</v>
      </c>
      <c r="N2305" s="4">
        <v>41</v>
      </c>
      <c r="O2305" s="4">
        <v>10200</v>
      </c>
      <c r="P2305" s="15">
        <f t="shared" si="543"/>
        <v>0.24878048780487805</v>
      </c>
      <c r="Q2305" s="7"/>
      <c r="R2305" s="7"/>
      <c r="S2305" s="7"/>
    </row>
    <row r="2306" spans="1:19" ht="22" customHeight="1" x14ac:dyDescent="0.3">
      <c r="A2306" s="5">
        <v>42634</v>
      </c>
      <c r="B2306" s="21" t="str">
        <f t="shared" si="540"/>
        <v>September, 2016</v>
      </c>
      <c r="C2306" s="21" t="str">
        <f t="shared" si="541"/>
        <v>September, 2016´</v>
      </c>
      <c r="D2306" s="6" t="s">
        <v>32</v>
      </c>
      <c r="E2306" s="6" t="s">
        <v>2167</v>
      </c>
      <c r="F2306" s="6" t="s">
        <v>1714</v>
      </c>
      <c r="G2306" s="6" t="s">
        <v>44</v>
      </c>
      <c r="H2306" s="6" t="s">
        <v>339</v>
      </c>
      <c r="I2306" s="6" t="s">
        <v>2409</v>
      </c>
      <c r="J2306" s="12" t="s">
        <v>3202</v>
      </c>
      <c r="K2306" s="12" t="str">
        <f t="shared" ref="K2306:K2369" si="555">VLOOKUP(J2306,Q:S,2, FALSE)</f>
        <v>Not Identified</v>
      </c>
      <c r="L2306" s="12" t="str">
        <f t="shared" ref="L2306:L2369" si="556">VLOOKUP(K2306,R:T,2, FALSE)</f>
        <v>General Chemical</v>
      </c>
      <c r="M2306" s="7">
        <v>120700</v>
      </c>
      <c r="N2306" s="7">
        <v>120.7</v>
      </c>
      <c r="O2306" s="7">
        <v>331000</v>
      </c>
      <c r="P2306" s="15">
        <f t="shared" si="543"/>
        <v>2.7423363711681854</v>
      </c>
      <c r="Q2306" s="10"/>
      <c r="R2306" s="10"/>
      <c r="S2306" s="10"/>
    </row>
    <row r="2307" spans="1:19" ht="22" customHeight="1" x14ac:dyDescent="0.3">
      <c r="A2307" s="2">
        <v>42633</v>
      </c>
      <c r="B2307" s="21" t="str">
        <f t="shared" ref="B2307:B2370" si="557">TEXT(A2307,"MMMMMMM, YYYY")</f>
        <v>September, 2016</v>
      </c>
      <c r="C2307" s="21" t="str">
        <f t="shared" ref="C2307:C2370" si="558">B2307&amp;"´"</f>
        <v>September, 2016´</v>
      </c>
      <c r="D2307" s="3" t="s">
        <v>213</v>
      </c>
      <c r="E2307" s="3" t="s">
        <v>65</v>
      </c>
      <c r="F2307" s="3" t="s">
        <v>67</v>
      </c>
      <c r="G2307" s="3" t="s">
        <v>44</v>
      </c>
      <c r="H2307" s="3" t="s">
        <v>219</v>
      </c>
      <c r="I2307" s="3" t="s">
        <v>2410</v>
      </c>
      <c r="J2307" s="12" t="s">
        <v>3120</v>
      </c>
      <c r="K2307" s="12" t="str">
        <f t="shared" si="555"/>
        <v>Jump</v>
      </c>
      <c r="L2307" s="12" t="str">
        <f t="shared" si="556"/>
        <v>Herbicide</v>
      </c>
      <c r="M2307" s="4">
        <v>33720</v>
      </c>
      <c r="N2307" s="4">
        <v>33.72</v>
      </c>
      <c r="O2307" s="4">
        <v>5439000</v>
      </c>
      <c r="P2307" s="15">
        <f t="shared" ref="P2307:P2370" si="559">O2307/M2307</f>
        <v>161.29893238434164</v>
      </c>
      <c r="Q2307" s="7"/>
      <c r="R2307" s="7"/>
      <c r="S2307" s="7"/>
    </row>
    <row r="2308" spans="1:19" ht="22" customHeight="1" x14ac:dyDescent="0.3">
      <c r="A2308" s="5">
        <v>42630</v>
      </c>
      <c r="B2308" s="21" t="str">
        <f t="shared" si="557"/>
        <v>September, 2016</v>
      </c>
      <c r="C2308" s="21" t="str">
        <f t="shared" si="558"/>
        <v>September, 2016´</v>
      </c>
      <c r="D2308" s="6" t="s">
        <v>32</v>
      </c>
      <c r="E2308" s="6" t="s">
        <v>183</v>
      </c>
      <c r="F2308" s="6" t="s">
        <v>186</v>
      </c>
      <c r="G2308" s="6" t="s">
        <v>44</v>
      </c>
      <c r="H2308" s="6" t="s">
        <v>289</v>
      </c>
      <c r="I2308" s="6" t="s">
        <v>2411</v>
      </c>
      <c r="J2308" s="12" t="str">
        <f t="shared" ref="J2308:J2311" si="560">IF(ISNUMBER(SEARCH("CARBENDAZIM",I2308)),"Carbendazim",IF(ISNUMBER(SEARCH("4-D",I2308)),"2,4-Dichlorophenoxyacetic acid",IF(ISNUMBER(SEARCH("RIDOVER",I2308)),"Glyphosate",IF(ISNUMBER(SEARCH("POQUER",I2308)),"Clethodim",IF(ISNUMBER(SEARCH("LITER",I2308)),"Imidacloprid",IF(ISNUMBER(SEARCH("PYRINEX",I2308)),"Chlorpyrifos",IF(ISNUMBER(SEARCH("ORBIT",I2308)),"Omethoate",IF(ISNUMBER(SEARCH("HEXARON",I2308)),"Diuron",IF(ISNUMBER(SEARCH("ISOPROPYLAMINE",I2308)),"Isopropylamine",IF(ISNUMBER(SEARCH("GLYPHOSATE",I2308)),"Glyphosate",IF(ISNUMBER(SEARCH("MANCOZEB",I2308)),"Mancozeb Indofil",IF(ISNUMBER(SEARCH("PARAQUAT",I2308)),"Paraquat",IF(ISNUMBER(SEARCH("CAROMAX",I2308)),"Aromatic Solvent Mixture",IF(ISNUMBER(SEARCH("BUTIRON",I2308)),"Tebuthiuron",IF(ISNUMBER(SEARCH("VORAZ",I2308)),"Methomyl",IF(ISNUMBER(SEARCH("IMIDACLOPRID",I2308)),"Imidacloprid",IF(ISNUMBER(SEARCH("2 4 D",I2308)),"2,4-Dichlorophenoxyacetic acid",IF(ISNUMBER(SEARCH("IMIDACL",I2308)),"Imidacloprid",IF(ISNUMBER(SEARCH("DIUREX",I2308)),"Diuron",IF(ISNUMBER(SEARCH("RAPEL",I2308)),"Acephate","fix it"))))))))))))))))))))</f>
        <v>Isopropylamine</v>
      </c>
      <c r="K2308" s="12" t="str">
        <f t="shared" si="555"/>
        <v>Not Identified</v>
      </c>
      <c r="L2308" s="12" t="str">
        <f t="shared" si="556"/>
        <v>General Chemical</v>
      </c>
      <c r="M2308" s="7">
        <v>15440</v>
      </c>
      <c r="N2308" s="7">
        <v>15.44</v>
      </c>
      <c r="O2308" s="7">
        <v>406000</v>
      </c>
      <c r="P2308" s="15">
        <f t="shared" si="559"/>
        <v>26.295336787564768</v>
      </c>
      <c r="Q2308" s="10"/>
      <c r="R2308" s="10"/>
      <c r="S2308" s="10"/>
    </row>
    <row r="2309" spans="1:19" ht="22" customHeight="1" x14ac:dyDescent="0.3">
      <c r="A2309" s="2">
        <v>42628</v>
      </c>
      <c r="B2309" s="21" t="str">
        <f t="shared" si="557"/>
        <v>September, 2016</v>
      </c>
      <c r="C2309" s="21" t="str">
        <f t="shared" si="558"/>
        <v>September, 2016´</v>
      </c>
      <c r="D2309" s="3" t="s">
        <v>84</v>
      </c>
      <c r="E2309" s="3" t="s">
        <v>286</v>
      </c>
      <c r="F2309" s="3" t="s">
        <v>96</v>
      </c>
      <c r="G2309" s="3" t="s">
        <v>44</v>
      </c>
      <c r="H2309" s="3" t="s">
        <v>781</v>
      </c>
      <c r="I2309" s="3" t="s">
        <v>2412</v>
      </c>
      <c r="J2309" s="12" t="s">
        <v>3184</v>
      </c>
      <c r="K2309" s="12" t="str">
        <f t="shared" si="555"/>
        <v>Not Identified</v>
      </c>
      <c r="L2309" s="12" t="str">
        <f t="shared" si="556"/>
        <v>General Chemical</v>
      </c>
      <c r="M2309" s="4">
        <v>16973</v>
      </c>
      <c r="N2309" s="4">
        <v>16.97</v>
      </c>
      <c r="O2309" s="4">
        <v>69200</v>
      </c>
      <c r="P2309" s="15">
        <f t="shared" si="559"/>
        <v>4.077063571554822</v>
      </c>
      <c r="Q2309" s="7"/>
      <c r="R2309" s="7"/>
      <c r="S2309" s="7"/>
    </row>
    <row r="2310" spans="1:19" ht="22" customHeight="1" x14ac:dyDescent="0.3">
      <c r="A2310" s="5">
        <v>42627</v>
      </c>
      <c r="B2310" s="21" t="str">
        <f t="shared" si="557"/>
        <v>September, 2016</v>
      </c>
      <c r="C2310" s="21" t="str">
        <f t="shared" si="558"/>
        <v>September, 2016´</v>
      </c>
      <c r="D2310" s="6" t="s">
        <v>32</v>
      </c>
      <c r="E2310" s="6" t="s">
        <v>77</v>
      </c>
      <c r="F2310" s="6" t="s">
        <v>67</v>
      </c>
      <c r="G2310" s="6" t="s">
        <v>44</v>
      </c>
      <c r="H2310" s="6" t="s">
        <v>643</v>
      </c>
      <c r="I2310" s="6" t="s">
        <v>2308</v>
      </c>
      <c r="J2310" s="18" t="s">
        <v>3193</v>
      </c>
      <c r="K2310" s="12" t="str">
        <f t="shared" si="555"/>
        <v>Galil</v>
      </c>
      <c r="L2310" s="12" t="str">
        <f t="shared" si="556"/>
        <v>Insecticide</v>
      </c>
      <c r="M2310" s="7">
        <v>185490.01</v>
      </c>
      <c r="N2310" s="7">
        <v>185.49</v>
      </c>
      <c r="O2310" s="7">
        <v>4548000</v>
      </c>
      <c r="P2310" s="15">
        <f t="shared" si="559"/>
        <v>24.51884066424925</v>
      </c>
      <c r="Q2310" s="10"/>
      <c r="R2310" s="10"/>
      <c r="S2310" s="10"/>
    </row>
    <row r="2311" spans="1:19" ht="22" customHeight="1" x14ac:dyDescent="0.3">
      <c r="A2311" s="2">
        <v>42627</v>
      </c>
      <c r="B2311" s="21" t="str">
        <f t="shared" si="557"/>
        <v>September, 2016</v>
      </c>
      <c r="C2311" s="21" t="str">
        <f t="shared" si="558"/>
        <v>September, 2016´</v>
      </c>
      <c r="D2311" s="3" t="s">
        <v>32</v>
      </c>
      <c r="E2311" s="3" t="s">
        <v>65</v>
      </c>
      <c r="F2311" s="3" t="s">
        <v>67</v>
      </c>
      <c r="G2311" s="3" t="s">
        <v>44</v>
      </c>
      <c r="H2311" s="3" t="s">
        <v>73</v>
      </c>
      <c r="I2311" s="3" t="s">
        <v>2403</v>
      </c>
      <c r="J2311" s="12" t="str">
        <f t="shared" si="560"/>
        <v>Clethodim</v>
      </c>
      <c r="K2311" s="12" t="str">
        <f t="shared" si="555"/>
        <v>Platinum</v>
      </c>
      <c r="L2311" s="12" t="str">
        <f t="shared" si="556"/>
        <v>Herbicide</v>
      </c>
      <c r="M2311" s="4">
        <v>119966</v>
      </c>
      <c r="N2311" s="4">
        <v>119.97</v>
      </c>
      <c r="O2311" s="4">
        <v>1011000</v>
      </c>
      <c r="P2311" s="15">
        <f t="shared" si="559"/>
        <v>8.4273877598652955</v>
      </c>
      <c r="Q2311" s="10"/>
      <c r="R2311" s="10"/>
      <c r="S2311" s="10"/>
    </row>
    <row r="2312" spans="1:19" ht="22" customHeight="1" x14ac:dyDescent="0.3">
      <c r="A2312" s="5">
        <v>42627</v>
      </c>
      <c r="B2312" s="21" t="str">
        <f t="shared" si="557"/>
        <v>September, 2016</v>
      </c>
      <c r="C2312" s="21" t="str">
        <f t="shared" si="558"/>
        <v>September, 2016´</v>
      </c>
      <c r="D2312" s="6" t="s">
        <v>32</v>
      </c>
      <c r="E2312" s="6" t="s">
        <v>65</v>
      </c>
      <c r="F2312" s="6" t="s">
        <v>67</v>
      </c>
      <c r="G2312" s="6" t="s">
        <v>44</v>
      </c>
      <c r="H2312" s="6" t="s">
        <v>71</v>
      </c>
      <c r="I2312" s="6" t="s">
        <v>2413</v>
      </c>
      <c r="J2312" s="12" t="s">
        <v>3120</v>
      </c>
      <c r="K2312" s="12" t="str">
        <f t="shared" si="555"/>
        <v>Jump</v>
      </c>
      <c r="L2312" s="12" t="str">
        <f t="shared" si="556"/>
        <v>Herbicide</v>
      </c>
      <c r="M2312" s="7">
        <v>89392</v>
      </c>
      <c r="N2312" s="7">
        <v>89.39</v>
      </c>
      <c r="O2312" s="7">
        <v>754000</v>
      </c>
      <c r="P2312" s="15">
        <f t="shared" si="559"/>
        <v>8.4347592625738326</v>
      </c>
      <c r="Q2312" s="7"/>
      <c r="R2312" s="7"/>
      <c r="S2312" s="7"/>
    </row>
    <row r="2313" spans="1:19" ht="22" customHeight="1" x14ac:dyDescent="0.3">
      <c r="A2313" s="2">
        <v>42626</v>
      </c>
      <c r="B2313" s="21" t="str">
        <f t="shared" si="557"/>
        <v>September, 2016</v>
      </c>
      <c r="C2313" s="21" t="str">
        <f t="shared" si="558"/>
        <v>September, 2016´</v>
      </c>
      <c r="D2313" s="3" t="s">
        <v>32</v>
      </c>
      <c r="E2313" s="3" t="s">
        <v>507</v>
      </c>
      <c r="F2313" s="3" t="s">
        <v>106</v>
      </c>
      <c r="G2313" s="3" t="s">
        <v>44</v>
      </c>
      <c r="H2313" s="3" t="s">
        <v>1933</v>
      </c>
      <c r="I2313" s="3" t="s">
        <v>2414</v>
      </c>
      <c r="J2313" s="12" t="s">
        <v>3200</v>
      </c>
      <c r="K2313" s="12" t="str">
        <f t="shared" si="555"/>
        <v>Not Identified</v>
      </c>
      <c r="L2313" s="12" t="str">
        <f t="shared" si="556"/>
        <v>General Chemical</v>
      </c>
      <c r="M2313" s="4">
        <v>100560</v>
      </c>
      <c r="N2313" s="4">
        <v>100.56</v>
      </c>
      <c r="O2313" s="4">
        <v>189000</v>
      </c>
      <c r="P2313" s="15">
        <f t="shared" si="559"/>
        <v>1.8794749403341289</v>
      </c>
      <c r="Q2313" s="10"/>
      <c r="R2313" s="10"/>
      <c r="S2313" s="10"/>
    </row>
    <row r="2314" spans="1:19" ht="22" customHeight="1" x14ac:dyDescent="0.3">
      <c r="A2314" s="5">
        <v>42626</v>
      </c>
      <c r="B2314" s="21" t="str">
        <f t="shared" si="557"/>
        <v>September, 2016</v>
      </c>
      <c r="C2314" s="21" t="str">
        <f t="shared" si="558"/>
        <v>September, 2016´</v>
      </c>
      <c r="D2314" s="6" t="s">
        <v>32</v>
      </c>
      <c r="E2314" s="6" t="s">
        <v>278</v>
      </c>
      <c r="F2314" s="6" t="s">
        <v>60</v>
      </c>
      <c r="G2314" s="6" t="s">
        <v>44</v>
      </c>
      <c r="H2314" s="6" t="s">
        <v>1804</v>
      </c>
      <c r="I2314" s="6" t="s">
        <v>2299</v>
      </c>
      <c r="J2314" s="18" t="s">
        <v>3193</v>
      </c>
      <c r="K2314" s="12" t="str">
        <f t="shared" si="555"/>
        <v>Galil</v>
      </c>
      <c r="L2314" s="12" t="str">
        <f t="shared" si="556"/>
        <v>Insecticide</v>
      </c>
      <c r="M2314" s="7">
        <v>20140</v>
      </c>
      <c r="N2314" s="7">
        <v>20.14</v>
      </c>
      <c r="O2314" s="7">
        <v>519000</v>
      </c>
      <c r="P2314" s="15">
        <f t="shared" si="559"/>
        <v>25.769612711022841</v>
      </c>
      <c r="Q2314" s="7"/>
      <c r="R2314" s="7"/>
      <c r="S2314" s="7"/>
    </row>
    <row r="2315" spans="1:19" ht="22" customHeight="1" x14ac:dyDescent="0.3">
      <c r="A2315" s="2">
        <v>42626</v>
      </c>
      <c r="B2315" s="21" t="str">
        <f t="shared" si="557"/>
        <v>September, 2016</v>
      </c>
      <c r="C2315" s="21" t="str">
        <f t="shared" si="558"/>
        <v>September, 2016´</v>
      </c>
      <c r="D2315" s="3" t="s">
        <v>32</v>
      </c>
      <c r="E2315" s="3" t="s">
        <v>305</v>
      </c>
      <c r="F2315" s="3" t="s">
        <v>310</v>
      </c>
      <c r="G2315" s="3" t="s">
        <v>44</v>
      </c>
      <c r="H2315" s="3" t="s">
        <v>140</v>
      </c>
      <c r="I2315" s="3" t="s">
        <v>2415</v>
      </c>
      <c r="J2315" s="12" t="str">
        <f t="shared" ref="J2315" si="561">IF(ISNUMBER(SEARCH("2,4 D",I2315)),"2,4-Dichlorophenoxyacetic acid",IF(ISNUMBER(SEARCH("ACIDO",I2315)),"2,4-Dichlorophenoxyacetic acid",IF(ISNUMBER(SEARCH("NAPHTHA",I2315)),"Aromatic Solvent Mixture",IF(ISNUMBER(SEARCH("DIMETHYLAMINE",I2315)),"Dimethylamine",IF(ISNUMBER(SEARCH("DIMETILAMINA",I2315)),"Dimethylamine",IF(ISNUMBER(SEARCH("JUMP",I2315)),"Diuron",IF(ISNUMBER(SEARCH("2-AMINO-2,3-DIMETHYL BUTYRAMIDE",I2315)),"Herbicide Amine Intermediate",IF(ISNUMBER(SEARCH("TEBUTHIURON",I2315)),"Tebuthiuron","FIXIT"))))))))</f>
        <v>Dimethylamine</v>
      </c>
      <c r="K2315" s="12" t="str">
        <f t="shared" si="555"/>
        <v>Not Identified</v>
      </c>
      <c r="L2315" s="12" t="str">
        <f t="shared" si="556"/>
        <v>General Chemical</v>
      </c>
      <c r="M2315" s="4">
        <v>153020</v>
      </c>
      <c r="N2315" s="4">
        <v>153.02000000000001</v>
      </c>
      <c r="O2315" s="4">
        <v>125000</v>
      </c>
      <c r="P2315" s="15">
        <f t="shared" si="559"/>
        <v>0.81688668147954513</v>
      </c>
      <c r="Q2315" s="10"/>
      <c r="R2315" s="10"/>
      <c r="S2315" s="10"/>
    </row>
    <row r="2316" spans="1:19" ht="22" customHeight="1" x14ac:dyDescent="0.3">
      <c r="A2316" s="5">
        <v>42626</v>
      </c>
      <c r="B2316" s="21" t="str">
        <f t="shared" si="557"/>
        <v>September, 2016</v>
      </c>
      <c r="C2316" s="21" t="str">
        <f t="shared" si="558"/>
        <v>September, 2016´</v>
      </c>
      <c r="D2316" s="6" t="s">
        <v>584</v>
      </c>
      <c r="E2316" s="6" t="s">
        <v>77</v>
      </c>
      <c r="F2316" s="6" t="s">
        <v>227</v>
      </c>
      <c r="G2316" s="6" t="s">
        <v>44</v>
      </c>
      <c r="H2316" s="6" t="s">
        <v>643</v>
      </c>
      <c r="I2316" s="6" t="s">
        <v>2416</v>
      </c>
      <c r="J2316" s="18" t="s">
        <v>3193</v>
      </c>
      <c r="K2316" s="12" t="str">
        <f t="shared" si="555"/>
        <v>Galil</v>
      </c>
      <c r="L2316" s="12" t="str">
        <f t="shared" si="556"/>
        <v>Insecticide</v>
      </c>
      <c r="M2316" s="7">
        <v>23284</v>
      </c>
      <c r="N2316" s="7">
        <v>23.28</v>
      </c>
      <c r="O2316" s="7">
        <v>571000</v>
      </c>
      <c r="P2316" s="15">
        <f t="shared" si="559"/>
        <v>24.523277787321767</v>
      </c>
      <c r="Q2316" s="7"/>
      <c r="R2316" s="7"/>
      <c r="S2316" s="7"/>
    </row>
    <row r="2317" spans="1:19" ht="22" customHeight="1" x14ac:dyDescent="0.3">
      <c r="A2317" s="2">
        <v>42624</v>
      </c>
      <c r="B2317" s="21" t="str">
        <f t="shared" si="557"/>
        <v>September, 2016</v>
      </c>
      <c r="C2317" s="21" t="str">
        <f t="shared" si="558"/>
        <v>September, 2016´</v>
      </c>
      <c r="D2317" s="3" t="s">
        <v>32</v>
      </c>
      <c r="E2317" s="3" t="s">
        <v>507</v>
      </c>
      <c r="F2317" s="3" t="s">
        <v>106</v>
      </c>
      <c r="G2317" s="3" t="s">
        <v>44</v>
      </c>
      <c r="H2317" s="3" t="s">
        <v>1933</v>
      </c>
      <c r="I2317" s="3" t="s">
        <v>2417</v>
      </c>
      <c r="J2317" s="12" t="str">
        <f t="shared" ref="J2317" si="562">IF(ISNUMBER(SEARCH("2,4 D",I2315)),"2,4-Dichlorophenoxyacetic acid",IF(ISNUMBER(SEARCH("ACIDO",I2315)),"2,4-Dichlorophenoxyacetic acid",IF(ISNUMBER(SEARCH("NAPHTHA",I2315)),"Aromatic Solvent Mixture",IF(ISNUMBER(SEARCH("DIMETHYLAMINE",I2315)),"Dimethylamine",IF(ISNUMBER(SEARCH("DIMETILAMINA",I2315)),"Dimethylamine",IF(ISNUMBER(SEARCH("JUMP",I2315)),"Diuron",IF(ISNUMBER(SEARCH(" 2-AMINO-2,3-DIMETHYL BUTYRAMIDE",I2315)),"Herbicide Amine Intermediate",IF(ISNUMBER(SEARCH("TEBUTHIURON",I2315)),"Tebuthiuron",IF(ISNUMBER(SEARCH("DMS",I2315)),"Dimethyl Sulfate",IF(ISNUMBER(SEARCH("2,4-XILIDIN",I2315)),"2,4-Xylidine","FIX IT"))))))))))</f>
        <v>Dimethylamine</v>
      </c>
      <c r="K2317" s="12" t="str">
        <f t="shared" si="555"/>
        <v>Not Identified</v>
      </c>
      <c r="L2317" s="12" t="str">
        <f t="shared" si="556"/>
        <v>General Chemical</v>
      </c>
      <c r="M2317" s="4">
        <v>120672</v>
      </c>
      <c r="N2317" s="4">
        <v>120.67</v>
      </c>
      <c r="O2317" s="4">
        <v>227000</v>
      </c>
      <c r="P2317" s="15">
        <f t="shared" si="559"/>
        <v>1.8811323256430654</v>
      </c>
      <c r="Q2317" s="10"/>
      <c r="R2317" s="10"/>
      <c r="S2317" s="10"/>
    </row>
    <row r="2318" spans="1:19" ht="22" customHeight="1" x14ac:dyDescent="0.3">
      <c r="A2318" s="5">
        <v>42624</v>
      </c>
      <c r="B2318" s="21" t="str">
        <f t="shared" si="557"/>
        <v>September, 2016</v>
      </c>
      <c r="C2318" s="21" t="str">
        <f t="shared" si="558"/>
        <v>September, 2016´</v>
      </c>
      <c r="D2318" s="6" t="s">
        <v>84</v>
      </c>
      <c r="E2318" s="6" t="s">
        <v>2266</v>
      </c>
      <c r="F2318" s="6" t="s">
        <v>135</v>
      </c>
      <c r="G2318" s="6" t="s">
        <v>44</v>
      </c>
      <c r="H2318" s="6" t="s">
        <v>1269</v>
      </c>
      <c r="I2318" s="6" t="s">
        <v>2418</v>
      </c>
      <c r="J2318" s="12" t="s">
        <v>3189</v>
      </c>
      <c r="K2318" s="12" t="str">
        <f t="shared" si="555"/>
        <v>Not Identified</v>
      </c>
      <c r="L2318" s="12" t="str">
        <f t="shared" si="556"/>
        <v>General Chemical</v>
      </c>
      <c r="M2318" s="7">
        <v>20462</v>
      </c>
      <c r="N2318" s="7">
        <v>20.46</v>
      </c>
      <c r="O2318" s="7">
        <v>35212000</v>
      </c>
      <c r="P2318" s="15">
        <f t="shared" si="559"/>
        <v>1720.8484019157463</v>
      </c>
      <c r="Q2318" s="7"/>
      <c r="R2318" s="7"/>
      <c r="S2318" s="7"/>
    </row>
    <row r="2319" spans="1:19" ht="22" customHeight="1" x14ac:dyDescent="0.3">
      <c r="A2319" s="2">
        <v>42624</v>
      </c>
      <c r="B2319" s="21" t="str">
        <f t="shared" si="557"/>
        <v>September, 2016</v>
      </c>
      <c r="C2319" s="21" t="str">
        <f t="shared" si="558"/>
        <v>September, 2016´</v>
      </c>
      <c r="D2319" s="3" t="s">
        <v>84</v>
      </c>
      <c r="E2319" s="3" t="s">
        <v>2266</v>
      </c>
      <c r="F2319" s="3" t="s">
        <v>135</v>
      </c>
      <c r="G2319" s="3" t="s">
        <v>44</v>
      </c>
      <c r="H2319" s="3" t="s">
        <v>1269</v>
      </c>
      <c r="I2319" s="3" t="s">
        <v>2419</v>
      </c>
      <c r="J2319" s="12" t="s">
        <v>3189</v>
      </c>
      <c r="K2319" s="12" t="str">
        <f t="shared" si="555"/>
        <v>Not Identified</v>
      </c>
      <c r="L2319" s="12" t="str">
        <f t="shared" si="556"/>
        <v>General Chemical</v>
      </c>
      <c r="M2319" s="4">
        <v>20462</v>
      </c>
      <c r="N2319" s="4">
        <v>20.46</v>
      </c>
      <c r="O2319" s="4">
        <v>35212000</v>
      </c>
      <c r="P2319" s="15">
        <f t="shared" si="559"/>
        <v>1720.8484019157463</v>
      </c>
      <c r="Q2319" s="10"/>
      <c r="R2319" s="10"/>
      <c r="S2319" s="10"/>
    </row>
    <row r="2320" spans="1:19" ht="22" customHeight="1" x14ac:dyDescent="0.3">
      <c r="A2320" s="5">
        <v>42621</v>
      </c>
      <c r="B2320" s="21" t="str">
        <f t="shared" si="557"/>
        <v>September, 2016</v>
      </c>
      <c r="C2320" s="21" t="str">
        <f t="shared" si="558"/>
        <v>September, 2016´</v>
      </c>
      <c r="D2320" s="6" t="s">
        <v>32</v>
      </c>
      <c r="E2320" s="6" t="s">
        <v>65</v>
      </c>
      <c r="F2320" s="6" t="s">
        <v>67</v>
      </c>
      <c r="G2320" s="6" t="s">
        <v>44</v>
      </c>
      <c r="H2320" s="6" t="s">
        <v>73</v>
      </c>
      <c r="I2320" s="6" t="s">
        <v>2420</v>
      </c>
      <c r="J2320" s="12" t="str">
        <f t="shared" ref="J2320:J2324" si="563">IF(ISNUMBER(SEARCH("CARBENDAZIM",I2320)),"Carbendazim",IF(ISNUMBER(SEARCH("4-D",I2320)),"2,4-Dichlorophenoxyacetic acid",IF(ISNUMBER(SEARCH("RIDOVER",I2320)),"Glyphosate",IF(ISNUMBER(SEARCH("POQUER",I2320)),"Clethodim",IF(ISNUMBER(SEARCH("LITER",I2320)),"Imidacloprid",IF(ISNUMBER(SEARCH("PYRINEX",I2320)),"Chlorpyrifos",IF(ISNUMBER(SEARCH("ORBIT",I2320)),"Omethoate",IF(ISNUMBER(SEARCH("HEXARON",I2320)),"Diuron",IF(ISNUMBER(SEARCH("ISOPROPYLAMINE",I2320)),"Isopropylamine",IF(ISNUMBER(SEARCH("GLYPHOSATE",I2320)),"Glyphosate",IF(ISNUMBER(SEARCH("MANCOZEB",I2320)),"Mancozeb Indofil",IF(ISNUMBER(SEARCH("PARAQUAT",I2320)),"Paraquat",IF(ISNUMBER(SEARCH("CAROMAX",I2320)),"Aromatic Solvent Mixture",IF(ISNUMBER(SEARCH("BUTIRON",I2320)),"Tebuthiuron",IF(ISNUMBER(SEARCH("VORAZ",I2320)),"Methomyl",IF(ISNUMBER(SEARCH("IMIDACLOPRID",I2320)),"Imidacloprid",IF(ISNUMBER(SEARCH("2 4 D",I2320)),"2,4-Dichlorophenoxyacetic acid",IF(ISNUMBER(SEARCH("IMIDACL",I2320)),"Imidacloprid",IF(ISNUMBER(SEARCH("DIUREX",I2320)),"Diuron",IF(ISNUMBER(SEARCH("RAPEL",I2320)),"Acephate","fix it"))))))))))))))))))))</f>
        <v>Tebuthiuron</v>
      </c>
      <c r="K2320" s="12" t="str">
        <f t="shared" si="555"/>
        <v>Butiron</v>
      </c>
      <c r="L2320" s="12" t="str">
        <f t="shared" si="556"/>
        <v>Herbicide</v>
      </c>
      <c r="M2320" s="7">
        <v>113820</v>
      </c>
      <c r="N2320" s="7">
        <v>113.82</v>
      </c>
      <c r="O2320" s="7">
        <v>959000</v>
      </c>
      <c r="P2320" s="15">
        <f t="shared" si="559"/>
        <v>8.4255842558425584</v>
      </c>
      <c r="Q2320" s="7"/>
      <c r="R2320" s="7"/>
      <c r="S2320" s="7"/>
    </row>
    <row r="2321" spans="1:19" ht="22" customHeight="1" x14ac:dyDescent="0.3">
      <c r="A2321" s="2">
        <v>42621</v>
      </c>
      <c r="B2321" s="21" t="str">
        <f t="shared" si="557"/>
        <v>September, 2016</v>
      </c>
      <c r="C2321" s="21" t="str">
        <f t="shared" si="558"/>
        <v>September, 2016´</v>
      </c>
      <c r="D2321" s="3" t="s">
        <v>32</v>
      </c>
      <c r="E2321" s="3" t="s">
        <v>628</v>
      </c>
      <c r="F2321" s="3" t="s">
        <v>115</v>
      </c>
      <c r="G2321" s="3" t="s">
        <v>44</v>
      </c>
      <c r="H2321" s="3" t="s">
        <v>339</v>
      </c>
      <c r="I2321" s="3" t="s">
        <v>2421</v>
      </c>
      <c r="J2321" s="12" t="s">
        <v>3202</v>
      </c>
      <c r="K2321" s="12" t="str">
        <f t="shared" si="555"/>
        <v>Not Identified</v>
      </c>
      <c r="L2321" s="12" t="str">
        <f t="shared" si="556"/>
        <v>General Chemical</v>
      </c>
      <c r="M2321" s="4">
        <v>10580</v>
      </c>
      <c r="N2321" s="4">
        <v>10.58</v>
      </c>
      <c r="O2321" s="4">
        <v>29000</v>
      </c>
      <c r="P2321" s="15">
        <f t="shared" si="559"/>
        <v>2.7410207939508506</v>
      </c>
      <c r="Q2321" s="10"/>
      <c r="R2321" s="10"/>
      <c r="S2321" s="10"/>
    </row>
    <row r="2322" spans="1:19" ht="22" customHeight="1" x14ac:dyDescent="0.3">
      <c r="A2322" s="5">
        <v>42621</v>
      </c>
      <c r="B2322" s="21" t="str">
        <f t="shared" si="557"/>
        <v>September, 2016</v>
      </c>
      <c r="C2322" s="21" t="str">
        <f t="shared" si="558"/>
        <v>September, 2016´</v>
      </c>
      <c r="D2322" s="6" t="s">
        <v>32</v>
      </c>
      <c r="E2322" s="6" t="s">
        <v>65</v>
      </c>
      <c r="F2322" s="6" t="s">
        <v>67</v>
      </c>
      <c r="G2322" s="6" t="s">
        <v>44</v>
      </c>
      <c r="H2322" s="6" t="s">
        <v>73</v>
      </c>
      <c r="I2322" s="6" t="s">
        <v>2403</v>
      </c>
      <c r="J2322" s="12" t="str">
        <f t="shared" si="563"/>
        <v>Clethodim</v>
      </c>
      <c r="K2322" s="12" t="str">
        <f t="shared" si="555"/>
        <v>Platinum</v>
      </c>
      <c r="L2322" s="12" t="str">
        <f t="shared" si="556"/>
        <v>Herbicide</v>
      </c>
      <c r="M2322" s="7">
        <v>119966</v>
      </c>
      <c r="N2322" s="7">
        <v>119.97</v>
      </c>
      <c r="O2322" s="7">
        <v>1011000</v>
      </c>
      <c r="P2322" s="15">
        <f t="shared" si="559"/>
        <v>8.4273877598652955</v>
      </c>
      <c r="Q2322" s="7"/>
      <c r="R2322" s="7"/>
      <c r="S2322" s="7"/>
    </row>
    <row r="2323" spans="1:19" ht="22" customHeight="1" x14ac:dyDescent="0.3">
      <c r="A2323" s="2">
        <v>42621</v>
      </c>
      <c r="B2323" s="21" t="str">
        <f t="shared" si="557"/>
        <v>September, 2016</v>
      </c>
      <c r="C2323" s="21" t="str">
        <f t="shared" si="558"/>
        <v>September, 2016´</v>
      </c>
      <c r="D2323" s="3" t="s">
        <v>84</v>
      </c>
      <c r="E2323" s="3" t="s">
        <v>779</v>
      </c>
      <c r="F2323" s="3" t="s">
        <v>337</v>
      </c>
      <c r="G2323" s="3" t="s">
        <v>44</v>
      </c>
      <c r="H2323" s="3" t="s">
        <v>2195</v>
      </c>
      <c r="I2323" s="3" t="s">
        <v>2264</v>
      </c>
      <c r="J2323" s="12" t="s">
        <v>3174</v>
      </c>
      <c r="K2323" s="12" t="str">
        <f t="shared" si="555"/>
        <v>Not Identified</v>
      </c>
      <c r="L2323" s="12" t="str">
        <f t="shared" si="556"/>
        <v>General Chemical</v>
      </c>
      <c r="M2323" s="4">
        <v>15114</v>
      </c>
      <c r="N2323" s="4">
        <v>15.11</v>
      </c>
      <c r="O2323" s="3" t="s">
        <v>49</v>
      </c>
      <c r="P2323" s="15" t="e">
        <f t="shared" si="559"/>
        <v>#VALUE!</v>
      </c>
      <c r="Q2323" s="10"/>
      <c r="R2323" s="10"/>
      <c r="S2323" s="10"/>
    </row>
    <row r="2324" spans="1:19" ht="22" customHeight="1" x14ac:dyDescent="0.3">
      <c r="A2324" s="5">
        <v>42621</v>
      </c>
      <c r="B2324" s="21" t="str">
        <f t="shared" si="557"/>
        <v>September, 2016</v>
      </c>
      <c r="C2324" s="21" t="str">
        <f t="shared" si="558"/>
        <v>September, 2016´</v>
      </c>
      <c r="D2324" s="6" t="s">
        <v>32</v>
      </c>
      <c r="E2324" s="6" t="s">
        <v>65</v>
      </c>
      <c r="F2324" s="6" t="s">
        <v>67</v>
      </c>
      <c r="G2324" s="6" t="s">
        <v>44</v>
      </c>
      <c r="H2324" s="6" t="s">
        <v>73</v>
      </c>
      <c r="I2324" s="6" t="s">
        <v>2422</v>
      </c>
      <c r="J2324" s="12" t="str">
        <f t="shared" si="563"/>
        <v>Tebuthiuron</v>
      </c>
      <c r="K2324" s="12" t="str">
        <f t="shared" si="555"/>
        <v>Butiron</v>
      </c>
      <c r="L2324" s="12" t="str">
        <f t="shared" si="556"/>
        <v>Herbicide</v>
      </c>
      <c r="M2324" s="7">
        <v>132789.99</v>
      </c>
      <c r="N2324" s="7">
        <v>132.79</v>
      </c>
      <c r="O2324" s="7">
        <v>1119000</v>
      </c>
      <c r="P2324" s="15">
        <f t="shared" si="559"/>
        <v>8.4268400050335117</v>
      </c>
      <c r="Q2324" s="7"/>
      <c r="R2324" s="7"/>
      <c r="S2324" s="7"/>
    </row>
    <row r="2325" spans="1:19" ht="22" customHeight="1" x14ac:dyDescent="0.3">
      <c r="A2325" s="2">
        <v>42618</v>
      </c>
      <c r="B2325" s="21" t="str">
        <f t="shared" si="557"/>
        <v>September, 2016</v>
      </c>
      <c r="C2325" s="21" t="str">
        <f t="shared" si="558"/>
        <v>September, 2016´</v>
      </c>
      <c r="D2325" s="3" t="s">
        <v>584</v>
      </c>
      <c r="E2325" s="3" t="s">
        <v>77</v>
      </c>
      <c r="F2325" s="3" t="s">
        <v>227</v>
      </c>
      <c r="G2325" s="3" t="s">
        <v>44</v>
      </c>
      <c r="H2325" s="3" t="s">
        <v>643</v>
      </c>
      <c r="I2325" s="3" t="s">
        <v>2423</v>
      </c>
      <c r="J2325" s="18" t="s">
        <v>3193</v>
      </c>
      <c r="K2325" s="12" t="str">
        <f t="shared" si="555"/>
        <v>Galil</v>
      </c>
      <c r="L2325" s="12" t="str">
        <f t="shared" si="556"/>
        <v>Insecticide</v>
      </c>
      <c r="M2325" s="4">
        <v>54240</v>
      </c>
      <c r="N2325" s="4">
        <v>54.24</v>
      </c>
      <c r="O2325" s="4">
        <v>1330000</v>
      </c>
      <c r="P2325" s="15">
        <f t="shared" si="559"/>
        <v>24.520648967551622</v>
      </c>
      <c r="Q2325" s="10"/>
      <c r="R2325" s="10"/>
      <c r="S2325" s="10"/>
    </row>
    <row r="2326" spans="1:19" ht="22" customHeight="1" x14ac:dyDescent="0.3">
      <c r="A2326" s="5">
        <v>42618</v>
      </c>
      <c r="B2326" s="21" t="str">
        <f t="shared" si="557"/>
        <v>September, 2016</v>
      </c>
      <c r="C2326" s="21" t="str">
        <f t="shared" si="558"/>
        <v>September, 2016´</v>
      </c>
      <c r="D2326" s="6" t="s">
        <v>584</v>
      </c>
      <c r="E2326" s="6" t="s">
        <v>77</v>
      </c>
      <c r="F2326" s="6" t="s">
        <v>227</v>
      </c>
      <c r="G2326" s="6" t="s">
        <v>44</v>
      </c>
      <c r="H2326" s="6" t="s">
        <v>643</v>
      </c>
      <c r="I2326" s="6" t="s">
        <v>2423</v>
      </c>
      <c r="J2326" s="18" t="s">
        <v>3193</v>
      </c>
      <c r="K2326" s="12" t="str">
        <f t="shared" si="555"/>
        <v>Galil</v>
      </c>
      <c r="L2326" s="12" t="str">
        <f t="shared" si="556"/>
        <v>Insecticide</v>
      </c>
      <c r="M2326" s="7">
        <v>27120</v>
      </c>
      <c r="N2326" s="7">
        <v>27.12</v>
      </c>
      <c r="O2326" s="7">
        <v>665000</v>
      </c>
      <c r="P2326" s="15">
        <f t="shared" si="559"/>
        <v>24.520648967551622</v>
      </c>
      <c r="Q2326" s="7"/>
      <c r="R2326" s="7"/>
      <c r="S2326" s="7"/>
    </row>
    <row r="2327" spans="1:19" ht="22" customHeight="1" x14ac:dyDescent="0.3">
      <c r="A2327" s="2">
        <v>42618</v>
      </c>
      <c r="B2327" s="21" t="str">
        <f t="shared" si="557"/>
        <v>September, 2016</v>
      </c>
      <c r="C2327" s="21" t="str">
        <f t="shared" si="558"/>
        <v>September, 2016´</v>
      </c>
      <c r="D2327" s="3" t="s">
        <v>584</v>
      </c>
      <c r="E2327" s="3" t="s">
        <v>77</v>
      </c>
      <c r="F2327" s="3" t="s">
        <v>227</v>
      </c>
      <c r="G2327" s="3" t="s">
        <v>44</v>
      </c>
      <c r="H2327" s="3" t="s">
        <v>643</v>
      </c>
      <c r="I2327" s="3" t="s">
        <v>2424</v>
      </c>
      <c r="J2327" s="18" t="s">
        <v>3193</v>
      </c>
      <c r="K2327" s="12" t="str">
        <f t="shared" si="555"/>
        <v>Galil</v>
      </c>
      <c r="L2327" s="12" t="str">
        <f t="shared" si="556"/>
        <v>Insecticide</v>
      </c>
      <c r="M2327" s="4">
        <v>54240</v>
      </c>
      <c r="N2327" s="4">
        <v>54.24</v>
      </c>
      <c r="O2327" s="4">
        <v>1330000</v>
      </c>
      <c r="P2327" s="15">
        <f t="shared" si="559"/>
        <v>24.520648967551622</v>
      </c>
      <c r="Q2327" s="10"/>
      <c r="R2327" s="10"/>
      <c r="S2327" s="10"/>
    </row>
    <row r="2328" spans="1:19" ht="22" customHeight="1" x14ac:dyDescent="0.3">
      <c r="A2328" s="5">
        <v>42617</v>
      </c>
      <c r="B2328" s="21" t="str">
        <f t="shared" si="557"/>
        <v>September, 2016</v>
      </c>
      <c r="C2328" s="21" t="str">
        <f t="shared" si="558"/>
        <v>September, 2016´</v>
      </c>
      <c r="D2328" s="6" t="s">
        <v>84</v>
      </c>
      <c r="E2328" s="6" t="s">
        <v>2266</v>
      </c>
      <c r="F2328" s="6" t="s">
        <v>135</v>
      </c>
      <c r="G2328" s="6" t="s">
        <v>44</v>
      </c>
      <c r="H2328" s="6" t="s">
        <v>1269</v>
      </c>
      <c r="I2328" s="6" t="s">
        <v>2418</v>
      </c>
      <c r="J2328" s="12" t="s">
        <v>3189</v>
      </c>
      <c r="K2328" s="12" t="str">
        <f t="shared" si="555"/>
        <v>Not Identified</v>
      </c>
      <c r="L2328" s="12" t="str">
        <f t="shared" si="556"/>
        <v>General Chemical</v>
      </c>
      <c r="M2328" s="7">
        <v>20462</v>
      </c>
      <c r="N2328" s="7">
        <v>20.46</v>
      </c>
      <c r="O2328" s="7">
        <v>35212000</v>
      </c>
      <c r="P2328" s="15">
        <f t="shared" si="559"/>
        <v>1720.8484019157463</v>
      </c>
      <c r="Q2328" s="7"/>
      <c r="R2328" s="7"/>
      <c r="S2328" s="7"/>
    </row>
    <row r="2329" spans="1:19" ht="22" customHeight="1" x14ac:dyDescent="0.3">
      <c r="A2329" s="2">
        <v>42617</v>
      </c>
      <c r="B2329" s="21" t="str">
        <f t="shared" si="557"/>
        <v>September, 2016</v>
      </c>
      <c r="C2329" s="21" t="str">
        <f t="shared" si="558"/>
        <v>September, 2016´</v>
      </c>
      <c r="D2329" s="3" t="s">
        <v>84</v>
      </c>
      <c r="E2329" s="3" t="s">
        <v>191</v>
      </c>
      <c r="F2329" s="3" t="s">
        <v>186</v>
      </c>
      <c r="G2329" s="3" t="s">
        <v>44</v>
      </c>
      <c r="H2329" s="3" t="s">
        <v>1349</v>
      </c>
      <c r="I2329" s="3" t="s">
        <v>2425</v>
      </c>
      <c r="J2329" s="12" t="s">
        <v>3167</v>
      </c>
      <c r="K2329" s="12" t="str">
        <f t="shared" si="555"/>
        <v>Not Identified</v>
      </c>
      <c r="L2329" s="12" t="str">
        <f t="shared" si="556"/>
        <v>General Chemical</v>
      </c>
      <c r="M2329" s="4">
        <v>22590</v>
      </c>
      <c r="N2329" s="4">
        <v>22.59</v>
      </c>
      <c r="O2329" s="4">
        <v>1197000</v>
      </c>
      <c r="P2329" s="15">
        <f t="shared" si="559"/>
        <v>52.988047808764939</v>
      </c>
      <c r="Q2329" s="10"/>
      <c r="R2329" s="10"/>
      <c r="S2329" s="10"/>
    </row>
    <row r="2330" spans="1:19" ht="22" customHeight="1" x14ac:dyDescent="0.3">
      <c r="A2330" s="5">
        <v>42616</v>
      </c>
      <c r="B2330" s="21" t="str">
        <f t="shared" si="557"/>
        <v>September, 2016</v>
      </c>
      <c r="C2330" s="21" t="str">
        <f t="shared" si="558"/>
        <v>September, 2016´</v>
      </c>
      <c r="D2330" s="6" t="s">
        <v>84</v>
      </c>
      <c r="E2330" s="6" t="s">
        <v>769</v>
      </c>
      <c r="F2330" s="6" t="s">
        <v>60</v>
      </c>
      <c r="G2330" s="6" t="s">
        <v>44</v>
      </c>
      <c r="H2330" s="6" t="s">
        <v>410</v>
      </c>
      <c r="I2330" s="6" t="s">
        <v>2426</v>
      </c>
      <c r="J2330" s="12" t="s">
        <v>3169</v>
      </c>
      <c r="K2330" s="12" t="str">
        <f t="shared" si="555"/>
        <v>Not Identified</v>
      </c>
      <c r="L2330" s="12" t="str">
        <f t="shared" si="556"/>
        <v>General Chemical</v>
      </c>
      <c r="M2330" s="7">
        <v>66264</v>
      </c>
      <c r="N2330" s="7">
        <v>66.260000000000005</v>
      </c>
      <c r="O2330" s="7">
        <v>70900</v>
      </c>
      <c r="P2330" s="15">
        <f t="shared" si="559"/>
        <v>1.0699625739466376</v>
      </c>
      <c r="Q2330" s="7"/>
      <c r="R2330" s="7"/>
      <c r="S2330" s="7"/>
    </row>
    <row r="2331" spans="1:19" ht="22" customHeight="1" x14ac:dyDescent="0.3">
      <c r="A2331" s="2">
        <v>42614</v>
      </c>
      <c r="B2331" s="21" t="str">
        <f t="shared" si="557"/>
        <v>September, 2016</v>
      </c>
      <c r="C2331" s="21" t="str">
        <f t="shared" si="558"/>
        <v>September, 2016´</v>
      </c>
      <c r="D2331" s="3" t="s">
        <v>213</v>
      </c>
      <c r="E2331" s="3" t="s">
        <v>65</v>
      </c>
      <c r="F2331" s="3" t="s">
        <v>67</v>
      </c>
      <c r="G2331" s="3" t="s">
        <v>44</v>
      </c>
      <c r="H2331" s="3" t="s">
        <v>219</v>
      </c>
      <c r="I2331" s="3" t="s">
        <v>2427</v>
      </c>
      <c r="J2331" s="12" t="s">
        <v>3120</v>
      </c>
      <c r="K2331" s="12" t="str">
        <f t="shared" si="555"/>
        <v>Jump</v>
      </c>
      <c r="L2331" s="12" t="str">
        <f t="shared" si="556"/>
        <v>Herbicide</v>
      </c>
      <c r="M2331" s="4">
        <v>16860</v>
      </c>
      <c r="N2331" s="4">
        <v>16.86</v>
      </c>
      <c r="O2331" s="4">
        <v>2719000</v>
      </c>
      <c r="P2331" s="15">
        <f t="shared" si="559"/>
        <v>161.26927639383155</v>
      </c>
      <c r="Q2331" s="10"/>
      <c r="R2331" s="10"/>
      <c r="S2331" s="10"/>
    </row>
    <row r="2332" spans="1:19" ht="22" customHeight="1" x14ac:dyDescent="0.3">
      <c r="A2332" s="5">
        <v>42613</v>
      </c>
      <c r="B2332" s="21" t="str">
        <f t="shared" si="557"/>
        <v>August, 2016</v>
      </c>
      <c r="C2332" s="21" t="str">
        <f t="shared" si="558"/>
        <v>August, 2016´</v>
      </c>
      <c r="D2332" s="6" t="s">
        <v>32</v>
      </c>
      <c r="E2332" s="6" t="s">
        <v>77</v>
      </c>
      <c r="F2332" s="6" t="s">
        <v>67</v>
      </c>
      <c r="G2332" s="6" t="s">
        <v>44</v>
      </c>
      <c r="H2332" s="6" t="s">
        <v>643</v>
      </c>
      <c r="I2332" s="6" t="s">
        <v>2428</v>
      </c>
      <c r="J2332" s="18" t="s">
        <v>3193</v>
      </c>
      <c r="K2332" s="12" t="str">
        <f t="shared" si="555"/>
        <v>Galil</v>
      </c>
      <c r="L2332" s="12" t="str">
        <f t="shared" si="556"/>
        <v>Insecticide</v>
      </c>
      <c r="M2332" s="7">
        <v>123660</v>
      </c>
      <c r="N2332" s="7">
        <v>123.66</v>
      </c>
      <c r="O2332" s="7">
        <v>2902000</v>
      </c>
      <c r="P2332" s="15">
        <f t="shared" si="559"/>
        <v>23.46757237586932</v>
      </c>
      <c r="Q2332" s="10"/>
      <c r="R2332" s="10"/>
      <c r="S2332" s="10"/>
    </row>
    <row r="2333" spans="1:19" ht="22" customHeight="1" x14ac:dyDescent="0.3">
      <c r="A2333" s="2">
        <v>42613</v>
      </c>
      <c r="B2333" s="21" t="str">
        <f t="shared" si="557"/>
        <v>August, 2016</v>
      </c>
      <c r="C2333" s="21" t="str">
        <f t="shared" si="558"/>
        <v>August, 2016´</v>
      </c>
      <c r="D2333" s="3" t="s">
        <v>32</v>
      </c>
      <c r="E2333" s="3" t="s">
        <v>65</v>
      </c>
      <c r="F2333" s="3" t="s">
        <v>67</v>
      </c>
      <c r="G2333" s="3" t="s">
        <v>44</v>
      </c>
      <c r="H2333" s="3" t="s">
        <v>71</v>
      </c>
      <c r="I2333" s="3" t="s">
        <v>2429</v>
      </c>
      <c r="J2333" s="12" t="str">
        <f t="shared" ref="J2333:J2334" si="564">IF(ISNUMBER(SEARCH("CARBENDAZIM",I2333)),"Carbendazim",IF(ISNUMBER(SEARCH("4-D",I2333)),"2,4-Dichlorophenoxyacetic acid",IF(ISNUMBER(SEARCH("RIDOVER",I2333)),"Glyphosate",IF(ISNUMBER(SEARCH("POQUER",I2333)),"Clethodim",IF(ISNUMBER(SEARCH("LITER",I2333)),"Imidacloprid",IF(ISNUMBER(SEARCH("PYRINEX",I2333)),"Chlorpyrifos",IF(ISNUMBER(SEARCH("ORBIT",I2333)),"Omethoate",IF(ISNUMBER(SEARCH("HEXARON",I2333)),"Diuron",IF(ISNUMBER(SEARCH("ISOPROPYLAMINE",I2333)),"Isopropylamine",IF(ISNUMBER(SEARCH("GLYPHOSATE",I2333)),"Glyphosate",IF(ISNUMBER(SEARCH("MANCOZEB",I2333)),"Mancozeb Indofil",IF(ISNUMBER(SEARCH("PARAQUAT",I2333)),"Paraquat",IF(ISNUMBER(SEARCH("CAROMAX",I2333)),"Aromatic Solvent Mixture",IF(ISNUMBER(SEARCH("BUTIRON",I2333)),"Tebuthiuron",IF(ISNUMBER(SEARCH("VORAZ",I2333)),"Methomyl",IF(ISNUMBER(SEARCH("IMIDACLOPRID",I2333)),"Imidacloprid",IF(ISNUMBER(SEARCH("2 4 D",I2333)),"2,4-Dichlorophenoxyacetic acid",IF(ISNUMBER(SEARCH("IMIDACL",I2333)),"Imidacloprid",IF(ISNUMBER(SEARCH("DIUREX",I2333)),"Diuron",IF(ISNUMBER(SEARCH("RAPEL",I2333)),"Acephate","fix it"))))))))))))))))))))</f>
        <v>Diuron</v>
      </c>
      <c r="K2333" s="12" t="str">
        <f t="shared" si="555"/>
        <v>Jump</v>
      </c>
      <c r="L2333" s="12" t="str">
        <f t="shared" si="556"/>
        <v>Herbicide</v>
      </c>
      <c r="M2333" s="4">
        <v>71520</v>
      </c>
      <c r="N2333" s="4">
        <v>71.52</v>
      </c>
      <c r="O2333" s="4">
        <v>535000</v>
      </c>
      <c r="P2333" s="15">
        <f t="shared" si="559"/>
        <v>7.4804250559284116</v>
      </c>
      <c r="Q2333" s="7"/>
      <c r="R2333" s="7"/>
      <c r="S2333" s="7"/>
    </row>
    <row r="2334" spans="1:19" ht="22" customHeight="1" x14ac:dyDescent="0.3">
      <c r="A2334" s="5">
        <v>42613</v>
      </c>
      <c r="B2334" s="21" t="str">
        <f t="shared" si="557"/>
        <v>August, 2016</v>
      </c>
      <c r="C2334" s="21" t="str">
        <f t="shared" si="558"/>
        <v>August, 2016´</v>
      </c>
      <c r="D2334" s="6" t="s">
        <v>32</v>
      </c>
      <c r="E2334" s="6" t="s">
        <v>65</v>
      </c>
      <c r="F2334" s="6" t="s">
        <v>67</v>
      </c>
      <c r="G2334" s="6" t="s">
        <v>44</v>
      </c>
      <c r="H2334" s="6" t="s">
        <v>73</v>
      </c>
      <c r="I2334" s="6" t="s">
        <v>2430</v>
      </c>
      <c r="J2334" s="12" t="str">
        <f t="shared" si="564"/>
        <v>Tebuthiuron</v>
      </c>
      <c r="K2334" s="12" t="str">
        <f t="shared" si="555"/>
        <v>Butiron</v>
      </c>
      <c r="L2334" s="12" t="str">
        <f t="shared" si="556"/>
        <v>Herbicide</v>
      </c>
      <c r="M2334" s="7">
        <v>151760</v>
      </c>
      <c r="N2334" s="7">
        <v>151.76</v>
      </c>
      <c r="O2334" s="7">
        <v>1136000</v>
      </c>
      <c r="P2334" s="15">
        <f t="shared" si="559"/>
        <v>7.4855034264628362</v>
      </c>
      <c r="Q2334" s="10"/>
      <c r="R2334" s="10"/>
      <c r="S2334" s="10"/>
    </row>
    <row r="2335" spans="1:19" ht="22" customHeight="1" x14ac:dyDescent="0.3">
      <c r="A2335" s="2">
        <v>42613</v>
      </c>
      <c r="B2335" s="21" t="str">
        <f t="shared" si="557"/>
        <v>August, 2016</v>
      </c>
      <c r="C2335" s="21" t="str">
        <f t="shared" si="558"/>
        <v>August, 2016´</v>
      </c>
      <c r="D2335" s="3" t="s">
        <v>753</v>
      </c>
      <c r="E2335" s="3" t="s">
        <v>77</v>
      </c>
      <c r="F2335" s="3" t="s">
        <v>67</v>
      </c>
      <c r="G2335" s="3" t="s">
        <v>44</v>
      </c>
      <c r="H2335" s="3" t="s">
        <v>210</v>
      </c>
      <c r="I2335" s="3" t="s">
        <v>2431</v>
      </c>
      <c r="J2335" s="12" t="str">
        <f t="shared" ref="J2335" si="565">IF(ISNUMBER(SEARCH("BUTYRAMIDE",I2335)),"2,3-Dimethyl Butyramide",IF(ISNUMBER(SEARCH("FOLPET",I2335)),"Folpet",IF(ISNUMBER(SEARCH("METHYL [2-({[6- (TRIFLUOROMETHYL) PYRIDIN-2-YL] OXY} METHYL) PHENYL",I2335)),"Esther",IF(ISNUMBER(SEARCH("TEBUCONAZOL",I2335)),"Tebuconazole",IF(ISNUMBER(SEARCH("DICHLOROPHENYL",I2335)),"Dichlorophenyl Isocyanates",IF(ISNUMBER(SEARCH("CAPTAN",I2335)),"Captan",IF(ISNUMBER(SEARCH("DIMETHYLACETAMID",I2335)),"Dimethylacetamide",IF(ISNUMBER(SEARCH("AFALON",I2335)),"Linuron","FIX IT"))))))))</f>
        <v>Folpet</v>
      </c>
      <c r="K2335" s="12" t="str">
        <f t="shared" si="555"/>
        <v>Folpan</v>
      </c>
      <c r="L2335" s="12" t="str">
        <f t="shared" si="556"/>
        <v>Fungicide</v>
      </c>
      <c r="M2335" s="4">
        <v>15720</v>
      </c>
      <c r="N2335" s="4">
        <v>15.72</v>
      </c>
      <c r="O2335" s="4">
        <v>86300</v>
      </c>
      <c r="P2335" s="15">
        <f t="shared" si="559"/>
        <v>5.4898218829516541</v>
      </c>
      <c r="Q2335" s="7"/>
      <c r="R2335" s="7"/>
      <c r="S2335" s="7"/>
    </row>
    <row r="2336" spans="1:19" ht="22" customHeight="1" x14ac:dyDescent="0.3">
      <c r="A2336" s="5">
        <v>42613</v>
      </c>
      <c r="B2336" s="21" t="str">
        <f t="shared" si="557"/>
        <v>August, 2016</v>
      </c>
      <c r="C2336" s="21" t="str">
        <f t="shared" si="558"/>
        <v>August, 2016´</v>
      </c>
      <c r="D2336" s="6" t="s">
        <v>32</v>
      </c>
      <c r="E2336" s="6" t="s">
        <v>65</v>
      </c>
      <c r="F2336" s="6" t="s">
        <v>67</v>
      </c>
      <c r="G2336" s="6" t="s">
        <v>44</v>
      </c>
      <c r="H2336" s="6" t="s">
        <v>73</v>
      </c>
      <c r="I2336" s="6" t="s">
        <v>2432</v>
      </c>
      <c r="J2336" s="12" t="str">
        <f t="shared" ref="J2336" si="566">IF(ISNUMBER(SEARCH("CARBENDAZIM",I2336)),"Carbendazim",IF(ISNUMBER(SEARCH("4-D",I2336)),"2,4-Dichlorophenoxyacetic acid",IF(ISNUMBER(SEARCH("RIDOVER",I2336)),"Glyphosate",IF(ISNUMBER(SEARCH("POQUER",I2336)),"Clethodim",IF(ISNUMBER(SEARCH("LITER",I2336)),"Imidacloprid",IF(ISNUMBER(SEARCH("PYRINEX",I2336)),"Chlorpyrifos",IF(ISNUMBER(SEARCH("ORBIT",I2336)),"Omethoate",IF(ISNUMBER(SEARCH("HEXARON",I2336)),"Diuron",IF(ISNUMBER(SEARCH("ISOPROPYLAMINE",I2336)),"Isopropylamine",IF(ISNUMBER(SEARCH("GLYPHOSATE",I2336)),"Glyphosate",IF(ISNUMBER(SEARCH("MANCOZEB",I2336)),"Mancozeb Indofil",IF(ISNUMBER(SEARCH("PARAQUAT",I2336)),"Paraquat",IF(ISNUMBER(SEARCH("CAROMAX",I2336)),"Aromatic Solvent Mixture",IF(ISNUMBER(SEARCH("BUTIRON",I2336)),"Tebuthiuron",IF(ISNUMBER(SEARCH("VORAZ",I2336)),"Methomyl",IF(ISNUMBER(SEARCH("IMIDACLOPRID",I2336)),"Imidacloprid",IF(ISNUMBER(SEARCH("2 4 D",I2336)),"2,4-Dichlorophenoxyacetic acid",IF(ISNUMBER(SEARCH("IMIDACL",I2336)),"Imidacloprid",IF(ISNUMBER(SEARCH("DIUREX",I2336)),"Diuron",IF(ISNUMBER(SEARCH("RAPEL",I2336)),"Acephate","fix it"))))))))))))))))))))</f>
        <v>Clethodim</v>
      </c>
      <c r="K2336" s="12" t="str">
        <f t="shared" si="555"/>
        <v>Platinum</v>
      </c>
      <c r="L2336" s="12" t="str">
        <f t="shared" si="556"/>
        <v>Herbicide</v>
      </c>
      <c r="M2336" s="7">
        <v>119966</v>
      </c>
      <c r="N2336" s="7">
        <v>119.97</v>
      </c>
      <c r="O2336" s="7">
        <v>898000</v>
      </c>
      <c r="P2336" s="15">
        <f t="shared" si="559"/>
        <v>7.4854542120267409</v>
      </c>
      <c r="Q2336" s="10"/>
      <c r="R2336" s="10"/>
      <c r="S2336" s="10"/>
    </row>
    <row r="2337" spans="1:19" ht="22" customHeight="1" x14ac:dyDescent="0.3">
      <c r="A2337" s="2">
        <v>42613</v>
      </c>
      <c r="B2337" s="21" t="str">
        <f t="shared" si="557"/>
        <v>August, 2016</v>
      </c>
      <c r="C2337" s="21" t="str">
        <f t="shared" si="558"/>
        <v>August, 2016´</v>
      </c>
      <c r="D2337" s="3" t="s">
        <v>32</v>
      </c>
      <c r="E2337" s="3" t="s">
        <v>77</v>
      </c>
      <c r="F2337" s="3" t="s">
        <v>67</v>
      </c>
      <c r="G2337" s="3" t="s">
        <v>44</v>
      </c>
      <c r="H2337" s="3" t="s">
        <v>440</v>
      </c>
      <c r="I2337" s="3" t="s">
        <v>2433</v>
      </c>
      <c r="J2337" s="12" t="s">
        <v>3147</v>
      </c>
      <c r="K2337" s="12" t="str">
        <f t="shared" si="555"/>
        <v>Mirador</v>
      </c>
      <c r="L2337" s="12" t="str">
        <f t="shared" si="556"/>
        <v>Fungicide</v>
      </c>
      <c r="M2337" s="4">
        <v>15940</v>
      </c>
      <c r="N2337" s="4">
        <v>15.94</v>
      </c>
      <c r="O2337" s="4">
        <v>850000</v>
      </c>
      <c r="P2337" s="15">
        <f t="shared" si="559"/>
        <v>53.324968632371395</v>
      </c>
      <c r="Q2337" s="7"/>
      <c r="R2337" s="7"/>
      <c r="S2337" s="7"/>
    </row>
    <row r="2338" spans="1:19" ht="22" customHeight="1" x14ac:dyDescent="0.3">
      <c r="A2338" s="5">
        <v>42611</v>
      </c>
      <c r="B2338" s="21" t="str">
        <f t="shared" si="557"/>
        <v>August, 2016</v>
      </c>
      <c r="C2338" s="21" t="str">
        <f t="shared" si="558"/>
        <v>August, 2016´</v>
      </c>
      <c r="D2338" s="6" t="s">
        <v>753</v>
      </c>
      <c r="E2338" s="6" t="s">
        <v>77</v>
      </c>
      <c r="F2338" s="6" t="s">
        <v>67</v>
      </c>
      <c r="G2338" s="6" t="s">
        <v>44</v>
      </c>
      <c r="H2338" s="6" t="s">
        <v>243</v>
      </c>
      <c r="I2338" s="6" t="s">
        <v>931</v>
      </c>
      <c r="J2338" s="12" t="s">
        <v>3130</v>
      </c>
      <c r="K2338" s="12" t="str">
        <f t="shared" si="555"/>
        <v>Captan</v>
      </c>
      <c r="L2338" s="12" t="str">
        <f t="shared" si="556"/>
        <v>Fungicide</v>
      </c>
      <c r="M2338" s="7">
        <v>25940</v>
      </c>
      <c r="N2338" s="7">
        <v>25.94</v>
      </c>
      <c r="O2338" s="7">
        <v>484000</v>
      </c>
      <c r="P2338" s="15">
        <f t="shared" si="559"/>
        <v>18.658442559753276</v>
      </c>
      <c r="Q2338" s="10"/>
      <c r="R2338" s="10"/>
      <c r="S2338" s="10"/>
    </row>
    <row r="2339" spans="1:19" ht="22" customHeight="1" x14ac:dyDescent="0.3">
      <c r="A2339" s="2">
        <v>42610</v>
      </c>
      <c r="B2339" s="21" t="str">
        <f t="shared" si="557"/>
        <v>August, 2016</v>
      </c>
      <c r="C2339" s="21" t="str">
        <f t="shared" si="558"/>
        <v>August, 2016´</v>
      </c>
      <c r="D2339" s="3" t="s">
        <v>32</v>
      </c>
      <c r="E2339" s="3" t="s">
        <v>507</v>
      </c>
      <c r="F2339" s="3" t="s">
        <v>106</v>
      </c>
      <c r="G2339" s="3" t="s">
        <v>44</v>
      </c>
      <c r="H2339" s="3" t="s">
        <v>1933</v>
      </c>
      <c r="I2339" s="3" t="s">
        <v>2434</v>
      </c>
      <c r="J2339" s="12" t="s">
        <v>3200</v>
      </c>
      <c r="K2339" s="12" t="str">
        <f t="shared" si="555"/>
        <v>Not Identified</v>
      </c>
      <c r="L2339" s="12" t="str">
        <f t="shared" si="556"/>
        <v>General Chemical</v>
      </c>
      <c r="M2339" s="4">
        <v>100560</v>
      </c>
      <c r="N2339" s="4">
        <v>100.56</v>
      </c>
      <c r="O2339" s="4">
        <v>174000</v>
      </c>
      <c r="P2339" s="15">
        <f t="shared" si="559"/>
        <v>1.730310262529833</v>
      </c>
      <c r="Q2339" s="7"/>
      <c r="R2339" s="7"/>
      <c r="S2339" s="7"/>
    </row>
    <row r="2340" spans="1:19" ht="22" customHeight="1" x14ac:dyDescent="0.3">
      <c r="A2340" s="5">
        <v>42610</v>
      </c>
      <c r="B2340" s="21" t="str">
        <f t="shared" si="557"/>
        <v>August, 2016</v>
      </c>
      <c r="C2340" s="21" t="str">
        <f t="shared" si="558"/>
        <v>August, 2016´</v>
      </c>
      <c r="D2340" s="6" t="s">
        <v>32</v>
      </c>
      <c r="E2340" s="6" t="s">
        <v>51</v>
      </c>
      <c r="F2340" s="6" t="s">
        <v>1966</v>
      </c>
      <c r="G2340" s="6" t="s">
        <v>44</v>
      </c>
      <c r="H2340" s="6" t="s">
        <v>57</v>
      </c>
      <c r="I2340" s="6" t="s">
        <v>2435</v>
      </c>
      <c r="J2340" s="12" t="str">
        <f t="shared" ref="J2340:J2381" si="567">IF(ISNUMBER(SEARCH("CARBENDAZIM",I2340)),"Carbendazim",IF(ISNUMBER(SEARCH("4-D",I2340)),"2,4-Dichlorophenoxyacetic acid",IF(ISNUMBER(SEARCH("RIDOVER",I2340)),"Glyphosate",IF(ISNUMBER(SEARCH("POQUER",I2340)),"Clethodim",IF(ISNUMBER(SEARCH("LITER",I2340)),"Imidacloprid",IF(ISNUMBER(SEARCH("PYRINEX",I2340)),"Chlorpyrifos",IF(ISNUMBER(SEARCH("ORBIT",I2340)),"Omethoate",IF(ISNUMBER(SEARCH("HEXARON",I2340)),"Diuron",IF(ISNUMBER(SEARCH("ISOPROPYLAMINE",I2340)),"Isopropylamine",IF(ISNUMBER(SEARCH("GLYPHOSATE",I2340)),"Glyphosate",IF(ISNUMBER(SEARCH("MANCOZEB",I2340)),"Mancozeb Indofil",IF(ISNUMBER(SEARCH("PARAQUAT",I2340)),"Paraquat",IF(ISNUMBER(SEARCH("CAROMAX",I2340)),"Aromatic Solvent Mixture",IF(ISNUMBER(SEARCH("BUTIRON",I2340)),"Tebuthiuron",IF(ISNUMBER(SEARCH("VORAZ",I2340)),"Methomyl",IF(ISNUMBER(SEARCH("IMIDACLOPRID",I2340)),"Imidacloprid",IF(ISNUMBER(SEARCH("2 4 D",I2340)),"2,4-Dichlorophenoxyacetic acid",IF(ISNUMBER(SEARCH("IMIDACL",I2340)),"Imidacloprid",IF(ISNUMBER(SEARCH("DIUREX",I2340)),"Diuron",IF(ISNUMBER(SEARCH("RAPEL",I2340)),"Acephate","fix it"))))))))))))))))))))</f>
        <v>Carbendazim</v>
      </c>
      <c r="K2340" s="12" t="str">
        <f t="shared" si="555"/>
        <v>Not Identified</v>
      </c>
      <c r="L2340" s="12" t="str">
        <f t="shared" si="556"/>
        <v>General Chemical</v>
      </c>
      <c r="M2340" s="7">
        <v>84420</v>
      </c>
      <c r="N2340" s="7">
        <v>84.42</v>
      </c>
      <c r="O2340" s="7">
        <v>1903000</v>
      </c>
      <c r="P2340" s="15">
        <f t="shared" si="559"/>
        <v>22.542051646529259</v>
      </c>
      <c r="Q2340" s="10"/>
      <c r="R2340" s="10"/>
      <c r="S2340" s="10"/>
    </row>
    <row r="2341" spans="1:19" ht="22" customHeight="1" x14ac:dyDescent="0.3">
      <c r="A2341" s="2">
        <v>42610</v>
      </c>
      <c r="B2341" s="21" t="str">
        <f t="shared" si="557"/>
        <v>August, 2016</v>
      </c>
      <c r="C2341" s="21" t="str">
        <f t="shared" si="558"/>
        <v>August, 2016´</v>
      </c>
      <c r="D2341" s="3" t="s">
        <v>84</v>
      </c>
      <c r="E2341" s="3" t="s">
        <v>2266</v>
      </c>
      <c r="F2341" s="3" t="s">
        <v>135</v>
      </c>
      <c r="G2341" s="3" t="s">
        <v>44</v>
      </c>
      <c r="H2341" s="3" t="s">
        <v>1269</v>
      </c>
      <c r="I2341" s="3" t="s">
        <v>2418</v>
      </c>
      <c r="J2341" s="12" t="s">
        <v>3189</v>
      </c>
      <c r="K2341" s="12" t="str">
        <f t="shared" si="555"/>
        <v>Not Identified</v>
      </c>
      <c r="L2341" s="12" t="str">
        <f t="shared" si="556"/>
        <v>General Chemical</v>
      </c>
      <c r="M2341" s="4">
        <v>20462</v>
      </c>
      <c r="N2341" s="4">
        <v>20.46</v>
      </c>
      <c r="O2341" s="4">
        <v>36760000</v>
      </c>
      <c r="P2341" s="15">
        <f t="shared" si="559"/>
        <v>1796.5008308083277</v>
      </c>
      <c r="Q2341" s="7"/>
      <c r="R2341" s="7"/>
      <c r="S2341" s="7"/>
    </row>
    <row r="2342" spans="1:19" ht="22" customHeight="1" x14ac:dyDescent="0.3">
      <c r="A2342" s="5">
        <v>42609</v>
      </c>
      <c r="B2342" s="21" t="str">
        <f t="shared" si="557"/>
        <v>August, 2016</v>
      </c>
      <c r="C2342" s="21" t="str">
        <f t="shared" si="558"/>
        <v>August, 2016´</v>
      </c>
      <c r="D2342" s="6" t="s">
        <v>32</v>
      </c>
      <c r="E2342" s="6" t="s">
        <v>35</v>
      </c>
      <c r="F2342" s="6" t="s">
        <v>40</v>
      </c>
      <c r="G2342" s="6" t="s">
        <v>44</v>
      </c>
      <c r="H2342" s="6" t="s">
        <v>1827</v>
      </c>
      <c r="I2342" s="6" t="s">
        <v>1459</v>
      </c>
      <c r="J2342" s="12" t="str">
        <f t="shared" si="567"/>
        <v>2,4-Dichlorophenoxyacetic acid</v>
      </c>
      <c r="K2342" s="12" t="str">
        <f t="shared" si="555"/>
        <v>2,4-D Main</v>
      </c>
      <c r="L2342" s="12" t="str">
        <f t="shared" si="556"/>
        <v>Herbicide</v>
      </c>
      <c r="M2342" s="7">
        <v>259679.99</v>
      </c>
      <c r="N2342" s="7">
        <v>259.68</v>
      </c>
      <c r="O2342" s="6" t="s">
        <v>49</v>
      </c>
      <c r="P2342" s="15" t="e">
        <f t="shared" si="559"/>
        <v>#VALUE!</v>
      </c>
      <c r="Q2342" s="10"/>
      <c r="R2342" s="10"/>
      <c r="S2342" s="10"/>
    </row>
    <row r="2343" spans="1:19" ht="22" customHeight="1" x14ac:dyDescent="0.3">
      <c r="A2343" s="2">
        <v>42609</v>
      </c>
      <c r="B2343" s="21" t="str">
        <f t="shared" si="557"/>
        <v>August, 2016</v>
      </c>
      <c r="C2343" s="21" t="str">
        <f t="shared" si="558"/>
        <v>August, 2016´</v>
      </c>
      <c r="D2343" s="3" t="s">
        <v>32</v>
      </c>
      <c r="E2343" s="3" t="s">
        <v>183</v>
      </c>
      <c r="F2343" s="3" t="s">
        <v>186</v>
      </c>
      <c r="G2343" s="3" t="s">
        <v>44</v>
      </c>
      <c r="H2343" s="3" t="s">
        <v>289</v>
      </c>
      <c r="I2343" s="3" t="s">
        <v>2436</v>
      </c>
      <c r="J2343" s="12" t="str">
        <f t="shared" si="567"/>
        <v>Isopropylamine</v>
      </c>
      <c r="K2343" s="12" t="str">
        <f t="shared" si="555"/>
        <v>Not Identified</v>
      </c>
      <c r="L2343" s="12" t="str">
        <f t="shared" si="556"/>
        <v>General Chemical</v>
      </c>
      <c r="M2343" s="4">
        <v>197420</v>
      </c>
      <c r="N2343" s="4">
        <v>197.42</v>
      </c>
      <c r="O2343" s="4">
        <v>5253000</v>
      </c>
      <c r="P2343" s="15">
        <f t="shared" si="559"/>
        <v>26.608246378279809</v>
      </c>
      <c r="Q2343" s="7"/>
      <c r="R2343" s="7"/>
      <c r="S2343" s="7"/>
    </row>
    <row r="2344" spans="1:19" ht="22" customHeight="1" x14ac:dyDescent="0.3">
      <c r="A2344" s="5">
        <v>42609</v>
      </c>
      <c r="B2344" s="21" t="str">
        <f t="shared" si="557"/>
        <v>August, 2016</v>
      </c>
      <c r="C2344" s="21" t="str">
        <f t="shared" si="558"/>
        <v>August, 2016´</v>
      </c>
      <c r="D2344" s="6" t="s">
        <v>32</v>
      </c>
      <c r="E2344" s="6" t="s">
        <v>35</v>
      </c>
      <c r="F2344" s="6" t="s">
        <v>40</v>
      </c>
      <c r="G2344" s="6" t="s">
        <v>44</v>
      </c>
      <c r="H2344" s="6" t="s">
        <v>1827</v>
      </c>
      <c r="I2344" s="6" t="s">
        <v>1459</v>
      </c>
      <c r="J2344" s="12" t="str">
        <f t="shared" si="567"/>
        <v>2,4-Dichlorophenoxyacetic acid</v>
      </c>
      <c r="K2344" s="12" t="str">
        <f t="shared" si="555"/>
        <v>2,4-D Main</v>
      </c>
      <c r="L2344" s="12" t="str">
        <f t="shared" si="556"/>
        <v>Herbicide</v>
      </c>
      <c r="M2344" s="7">
        <v>185880.01</v>
      </c>
      <c r="N2344" s="7">
        <v>185.88</v>
      </c>
      <c r="O2344" s="6" t="s">
        <v>49</v>
      </c>
      <c r="P2344" s="15" t="e">
        <f t="shared" si="559"/>
        <v>#VALUE!</v>
      </c>
      <c r="Q2344" s="10"/>
      <c r="R2344" s="10"/>
      <c r="S2344" s="10"/>
    </row>
    <row r="2345" spans="1:19" ht="22" customHeight="1" x14ac:dyDescent="0.3">
      <c r="A2345" s="2">
        <v>42608</v>
      </c>
      <c r="B2345" s="21" t="str">
        <f t="shared" si="557"/>
        <v>August, 2016</v>
      </c>
      <c r="C2345" s="21" t="str">
        <f t="shared" si="558"/>
        <v>August, 2016´</v>
      </c>
      <c r="D2345" s="3" t="s">
        <v>32</v>
      </c>
      <c r="E2345" s="3" t="s">
        <v>305</v>
      </c>
      <c r="F2345" s="3" t="s">
        <v>310</v>
      </c>
      <c r="G2345" s="3" t="s">
        <v>44</v>
      </c>
      <c r="H2345" s="3" t="s">
        <v>140</v>
      </c>
      <c r="I2345" s="3" t="s">
        <v>2437</v>
      </c>
      <c r="J2345" s="12" t="str">
        <f>IF(ISNUMBER(SEARCH("2,4 D",I2345)),"2,4-Dichlorophenoxyacetic acid",IF(ISNUMBER(SEARCH("ACIDO",I2345)),"2,4-Dichlorophenoxyacetic acid",IF(ISNUMBER(SEARCH("NAPHTHA",I2345)),"Aromatic Solvent Mixture",IF(ISNUMBER(SEARCH("DIMETHYLAMINE",I2345)),"Dimethylamine",IF(ISNUMBER(SEARCH("DIMETILAMINA",I2345)),"Dimethylamine",IF(ISNUMBER(SEARCH("JUMP",I2345)),"Diuron",IF(ISNUMBER(SEARCH("2-AMINO-2,3-DIMETHYL BUTYRAMIDE",I2345)),"Herbicide Amine Intermediate",IF(ISNUMBER(SEARCH("TEBUTHIURON",I2345)),"Tebuthiuron","FIXIT"))))))))</f>
        <v>Dimethylamine</v>
      </c>
      <c r="K2345" s="12" t="str">
        <f t="shared" si="555"/>
        <v>Not Identified</v>
      </c>
      <c r="L2345" s="12" t="str">
        <f t="shared" si="556"/>
        <v>General Chemical</v>
      </c>
      <c r="M2345" s="4">
        <v>95640</v>
      </c>
      <c r="N2345" s="4">
        <v>95.64</v>
      </c>
      <c r="O2345" s="4">
        <v>78200</v>
      </c>
      <c r="P2345" s="15">
        <f t="shared" si="559"/>
        <v>0.81764951902969474</v>
      </c>
      <c r="Q2345" s="7"/>
      <c r="R2345" s="7"/>
      <c r="S2345" s="7"/>
    </row>
    <row r="2346" spans="1:19" ht="22" customHeight="1" x14ac:dyDescent="0.3">
      <c r="A2346" s="5">
        <v>42607</v>
      </c>
      <c r="B2346" s="21" t="str">
        <f t="shared" si="557"/>
        <v>August, 2016</v>
      </c>
      <c r="C2346" s="21" t="str">
        <f t="shared" si="558"/>
        <v>August, 2016´</v>
      </c>
      <c r="D2346" s="6" t="s">
        <v>32</v>
      </c>
      <c r="E2346" s="6" t="s">
        <v>65</v>
      </c>
      <c r="F2346" s="6" t="s">
        <v>67</v>
      </c>
      <c r="G2346" s="6" t="s">
        <v>44</v>
      </c>
      <c r="H2346" s="6" t="s">
        <v>73</v>
      </c>
      <c r="I2346" s="6" t="s">
        <v>1614</v>
      </c>
      <c r="J2346" s="12" t="s">
        <v>3125</v>
      </c>
      <c r="K2346" s="12" t="str">
        <f t="shared" si="555"/>
        <v>Galigan 240 EC</v>
      </c>
      <c r="L2346" s="12" t="str">
        <f t="shared" si="556"/>
        <v>Herbicide</v>
      </c>
      <c r="M2346" s="7">
        <v>17618</v>
      </c>
      <c r="N2346" s="7">
        <v>17.62</v>
      </c>
      <c r="O2346" s="7">
        <v>132000</v>
      </c>
      <c r="P2346" s="15">
        <f t="shared" si="559"/>
        <v>7.4923373822227264</v>
      </c>
      <c r="Q2346" s="10"/>
      <c r="R2346" s="10"/>
      <c r="S2346" s="10"/>
    </row>
    <row r="2347" spans="1:19" ht="22" customHeight="1" x14ac:dyDescent="0.3">
      <c r="A2347" s="2">
        <v>42607</v>
      </c>
      <c r="B2347" s="21" t="str">
        <f t="shared" si="557"/>
        <v>August, 2016</v>
      </c>
      <c r="C2347" s="21" t="str">
        <f t="shared" si="558"/>
        <v>August, 2016´</v>
      </c>
      <c r="D2347" s="3" t="s">
        <v>32</v>
      </c>
      <c r="E2347" s="3" t="s">
        <v>65</v>
      </c>
      <c r="F2347" s="3" t="s">
        <v>67</v>
      </c>
      <c r="G2347" s="3" t="s">
        <v>44</v>
      </c>
      <c r="H2347" s="3" t="s">
        <v>73</v>
      </c>
      <c r="I2347" s="3" t="s">
        <v>1188</v>
      </c>
      <c r="J2347" s="12" t="str">
        <f t="shared" si="567"/>
        <v>Clethodim</v>
      </c>
      <c r="K2347" s="12" t="str">
        <f t="shared" si="555"/>
        <v>Platinum</v>
      </c>
      <c r="L2347" s="12" t="str">
        <f t="shared" si="556"/>
        <v>Herbicide</v>
      </c>
      <c r="M2347" s="4">
        <v>119966</v>
      </c>
      <c r="N2347" s="4">
        <v>119.97</v>
      </c>
      <c r="O2347" s="4">
        <v>898000</v>
      </c>
      <c r="P2347" s="15">
        <f t="shared" si="559"/>
        <v>7.4854542120267409</v>
      </c>
      <c r="Q2347" s="7"/>
      <c r="R2347" s="7"/>
      <c r="S2347" s="7"/>
    </row>
    <row r="2348" spans="1:19" ht="22" customHeight="1" x14ac:dyDescent="0.3">
      <c r="A2348" s="5">
        <v>42607</v>
      </c>
      <c r="B2348" s="21" t="str">
        <f t="shared" si="557"/>
        <v>August, 2016</v>
      </c>
      <c r="C2348" s="21" t="str">
        <f t="shared" si="558"/>
        <v>August, 2016´</v>
      </c>
      <c r="D2348" s="6" t="s">
        <v>32</v>
      </c>
      <c r="E2348" s="6" t="s">
        <v>77</v>
      </c>
      <c r="F2348" s="6" t="s">
        <v>67</v>
      </c>
      <c r="G2348" s="6" t="s">
        <v>44</v>
      </c>
      <c r="H2348" s="6" t="s">
        <v>243</v>
      </c>
      <c r="I2348" s="6" t="s">
        <v>2438</v>
      </c>
      <c r="J2348" s="12" t="str">
        <f t="shared" ref="J2348" si="568">IF(ISNUMBER(SEARCH("BUTYRAMIDE",I2348)),"2,3-Dimethyl Butyramide",IF(ISNUMBER(SEARCH("FOLPET",I2348)),"Folpet",IF(ISNUMBER(SEARCH("METHYL [2-({[6- (TRIFLUOROMETHYL) PYRIDIN-2-YL] OXY} METHYL) PHENYL",I2348)),"Esther",IF(ISNUMBER(SEARCH("TEBUCONAZOL",I2348)),"Tebuconazole",IF(ISNUMBER(SEARCH("DICHLOROPHENYL",I2348)),"Dichlorophenyl Isocyanates",IF(ISNUMBER(SEARCH("CAPTAN",I2348)),"Captan",IF(ISNUMBER(SEARCH("DIMETHYLACETAMID",I2348)),"Dimethylacetamide",IF(ISNUMBER(SEARCH("AFALON",I2348)),"Linuron","FIX IT"))))))))</f>
        <v>Captan</v>
      </c>
      <c r="K2348" s="12" t="str">
        <f t="shared" si="555"/>
        <v>Captan</v>
      </c>
      <c r="L2348" s="12" t="str">
        <f t="shared" si="556"/>
        <v>Fungicide</v>
      </c>
      <c r="M2348" s="7">
        <v>64848</v>
      </c>
      <c r="N2348" s="7">
        <v>64.849999999999994</v>
      </c>
      <c r="O2348" s="7">
        <v>1210000</v>
      </c>
      <c r="P2348" s="15">
        <f t="shared" si="559"/>
        <v>18.659018011349616</v>
      </c>
      <c r="Q2348" s="10"/>
      <c r="R2348" s="10"/>
      <c r="S2348" s="10"/>
    </row>
    <row r="2349" spans="1:19" ht="22" customHeight="1" x14ac:dyDescent="0.3">
      <c r="A2349" s="2">
        <v>42607</v>
      </c>
      <c r="B2349" s="21" t="str">
        <f t="shared" si="557"/>
        <v>August, 2016</v>
      </c>
      <c r="C2349" s="21" t="str">
        <f t="shared" si="558"/>
        <v>August, 2016´</v>
      </c>
      <c r="D2349" s="3" t="s">
        <v>32</v>
      </c>
      <c r="E2349" s="3" t="s">
        <v>65</v>
      </c>
      <c r="F2349" s="3" t="s">
        <v>67</v>
      </c>
      <c r="G2349" s="3" t="s">
        <v>44</v>
      </c>
      <c r="H2349" s="3" t="s">
        <v>2016</v>
      </c>
      <c r="I2349" s="3" t="s">
        <v>2439</v>
      </c>
      <c r="J2349" s="12" t="s">
        <v>3153</v>
      </c>
      <c r="K2349" s="12" t="str">
        <f t="shared" si="555"/>
        <v>Butiron</v>
      </c>
      <c r="L2349" s="12" t="str">
        <f t="shared" si="556"/>
        <v>Herbicide</v>
      </c>
      <c r="M2349" s="4">
        <v>12430</v>
      </c>
      <c r="N2349" s="4">
        <v>12.43</v>
      </c>
      <c r="O2349" s="4">
        <v>41977000</v>
      </c>
      <c r="P2349" s="15">
        <f t="shared" si="559"/>
        <v>3377.0716009654061</v>
      </c>
      <c r="Q2349" s="7"/>
      <c r="R2349" s="7"/>
      <c r="S2349" s="7"/>
    </row>
    <row r="2350" spans="1:19" ht="22" customHeight="1" x14ac:dyDescent="0.3">
      <c r="A2350" s="5">
        <v>42607</v>
      </c>
      <c r="B2350" s="21" t="str">
        <f t="shared" si="557"/>
        <v>August, 2016</v>
      </c>
      <c r="C2350" s="21" t="str">
        <f t="shared" si="558"/>
        <v>August, 2016´</v>
      </c>
      <c r="D2350" s="6" t="s">
        <v>32</v>
      </c>
      <c r="E2350" s="6" t="s">
        <v>65</v>
      </c>
      <c r="F2350" s="6" t="s">
        <v>67</v>
      </c>
      <c r="G2350" s="6" t="s">
        <v>44</v>
      </c>
      <c r="H2350" s="6" t="s">
        <v>71</v>
      </c>
      <c r="I2350" s="6" t="s">
        <v>2440</v>
      </c>
      <c r="J2350" s="12" t="str">
        <f t="shared" si="567"/>
        <v>Diuron</v>
      </c>
      <c r="K2350" s="12" t="str">
        <f t="shared" si="555"/>
        <v>Jump</v>
      </c>
      <c r="L2350" s="12" t="str">
        <f t="shared" si="556"/>
        <v>Herbicide</v>
      </c>
      <c r="M2350" s="7">
        <v>95360</v>
      </c>
      <c r="N2350" s="7">
        <v>95.36</v>
      </c>
      <c r="O2350" s="7">
        <v>714000</v>
      </c>
      <c r="P2350" s="15">
        <f t="shared" si="559"/>
        <v>7.4874161073825505</v>
      </c>
      <c r="Q2350" s="10"/>
      <c r="R2350" s="10"/>
      <c r="S2350" s="10"/>
    </row>
    <row r="2351" spans="1:19" ht="22" customHeight="1" x14ac:dyDescent="0.3">
      <c r="A2351" s="2">
        <v>42607</v>
      </c>
      <c r="B2351" s="21" t="str">
        <f t="shared" si="557"/>
        <v>August, 2016</v>
      </c>
      <c r="C2351" s="21" t="str">
        <f t="shared" si="558"/>
        <v>August, 2016´</v>
      </c>
      <c r="D2351" s="3" t="s">
        <v>32</v>
      </c>
      <c r="E2351" s="3" t="s">
        <v>65</v>
      </c>
      <c r="F2351" s="3" t="s">
        <v>67</v>
      </c>
      <c r="G2351" s="3" t="s">
        <v>44</v>
      </c>
      <c r="H2351" s="3" t="s">
        <v>73</v>
      </c>
      <c r="I2351" s="3" t="s">
        <v>2441</v>
      </c>
      <c r="J2351" s="12" t="str">
        <f t="shared" si="567"/>
        <v>Clethodim</v>
      </c>
      <c r="K2351" s="12" t="str">
        <f t="shared" si="555"/>
        <v>Platinum</v>
      </c>
      <c r="L2351" s="12" t="str">
        <f t="shared" si="556"/>
        <v>Herbicide</v>
      </c>
      <c r="M2351" s="4">
        <v>119966</v>
      </c>
      <c r="N2351" s="4">
        <v>119.97</v>
      </c>
      <c r="O2351" s="4">
        <v>898000</v>
      </c>
      <c r="P2351" s="15">
        <f t="shared" si="559"/>
        <v>7.4854542120267409</v>
      </c>
      <c r="Q2351" s="7"/>
      <c r="R2351" s="7"/>
      <c r="S2351" s="7"/>
    </row>
    <row r="2352" spans="1:19" ht="22" customHeight="1" x14ac:dyDescent="0.3">
      <c r="A2352" s="5">
        <v>42607</v>
      </c>
      <c r="B2352" s="21" t="str">
        <f t="shared" si="557"/>
        <v>August, 2016</v>
      </c>
      <c r="C2352" s="21" t="str">
        <f t="shared" si="558"/>
        <v>August, 2016´</v>
      </c>
      <c r="D2352" s="6" t="s">
        <v>32</v>
      </c>
      <c r="E2352" s="6" t="s">
        <v>628</v>
      </c>
      <c r="F2352" s="6" t="s">
        <v>115</v>
      </c>
      <c r="G2352" s="6" t="s">
        <v>44</v>
      </c>
      <c r="H2352" s="6" t="s">
        <v>339</v>
      </c>
      <c r="I2352" s="6" t="s">
        <v>2442</v>
      </c>
      <c r="J2352" s="12" t="s">
        <v>3202</v>
      </c>
      <c r="K2352" s="12" t="str">
        <f t="shared" si="555"/>
        <v>Not Identified</v>
      </c>
      <c r="L2352" s="12" t="str">
        <f t="shared" si="556"/>
        <v>General Chemical</v>
      </c>
      <c r="M2352" s="7">
        <v>95220</v>
      </c>
      <c r="N2352" s="7">
        <v>95.22</v>
      </c>
      <c r="O2352" s="7">
        <v>257000</v>
      </c>
      <c r="P2352" s="15">
        <f t="shared" si="559"/>
        <v>2.6990128124343626</v>
      </c>
      <c r="Q2352" s="10"/>
      <c r="R2352" s="10"/>
      <c r="S2352" s="10"/>
    </row>
    <row r="2353" spans="1:19" ht="22" customHeight="1" x14ac:dyDescent="0.3">
      <c r="A2353" s="2">
        <v>42607</v>
      </c>
      <c r="B2353" s="21" t="str">
        <f t="shared" si="557"/>
        <v>August, 2016</v>
      </c>
      <c r="C2353" s="21" t="str">
        <f t="shared" si="558"/>
        <v>August, 2016´</v>
      </c>
      <c r="D2353" s="3" t="s">
        <v>32</v>
      </c>
      <c r="E2353" s="3" t="s">
        <v>65</v>
      </c>
      <c r="F2353" s="3" t="s">
        <v>67</v>
      </c>
      <c r="G2353" s="3" t="s">
        <v>44</v>
      </c>
      <c r="H2353" s="3" t="s">
        <v>71</v>
      </c>
      <c r="I2353" s="3" t="s">
        <v>2443</v>
      </c>
      <c r="J2353" s="12" t="str">
        <f t="shared" si="567"/>
        <v>Diuron</v>
      </c>
      <c r="K2353" s="12" t="str">
        <f t="shared" si="555"/>
        <v>Jump</v>
      </c>
      <c r="L2353" s="12" t="str">
        <f t="shared" si="556"/>
        <v>Herbicide</v>
      </c>
      <c r="M2353" s="4">
        <v>95360</v>
      </c>
      <c r="N2353" s="4">
        <v>95.36</v>
      </c>
      <c r="O2353" s="4">
        <v>714000</v>
      </c>
      <c r="P2353" s="15">
        <f t="shared" si="559"/>
        <v>7.4874161073825505</v>
      </c>
      <c r="Q2353" s="7"/>
      <c r="R2353" s="7"/>
      <c r="S2353" s="7"/>
    </row>
    <row r="2354" spans="1:19" ht="22" customHeight="1" x14ac:dyDescent="0.3">
      <c r="A2354" s="5">
        <v>42606</v>
      </c>
      <c r="B2354" s="21" t="str">
        <f t="shared" si="557"/>
        <v>August, 2016</v>
      </c>
      <c r="C2354" s="21" t="str">
        <f t="shared" si="558"/>
        <v>August, 2016´</v>
      </c>
      <c r="D2354" s="6" t="s">
        <v>32</v>
      </c>
      <c r="E2354" s="6" t="s">
        <v>2167</v>
      </c>
      <c r="F2354" s="6" t="s">
        <v>1714</v>
      </c>
      <c r="G2354" s="6" t="s">
        <v>44</v>
      </c>
      <c r="H2354" s="6" t="s">
        <v>339</v>
      </c>
      <c r="I2354" s="11" t="s">
        <v>2444</v>
      </c>
      <c r="J2354" s="12" t="s">
        <v>3202</v>
      </c>
      <c r="K2354" s="12" t="str">
        <f t="shared" si="555"/>
        <v>Not Identified</v>
      </c>
      <c r="L2354" s="12" t="str">
        <f t="shared" si="556"/>
        <v>General Chemical</v>
      </c>
      <c r="M2354" s="7">
        <v>162039.99</v>
      </c>
      <c r="N2354" s="7">
        <v>162.04</v>
      </c>
      <c r="O2354" s="7">
        <v>438000</v>
      </c>
      <c r="P2354" s="15">
        <f t="shared" si="559"/>
        <v>2.7030364541493741</v>
      </c>
      <c r="Q2354" s="10"/>
      <c r="R2354" s="10"/>
      <c r="S2354" s="10"/>
    </row>
    <row r="2355" spans="1:19" ht="22" customHeight="1" x14ac:dyDescent="0.3">
      <c r="A2355" s="2">
        <v>42605</v>
      </c>
      <c r="B2355" s="21" t="str">
        <f t="shared" si="557"/>
        <v>August, 2016</v>
      </c>
      <c r="C2355" s="21" t="str">
        <f t="shared" si="558"/>
        <v>August, 2016´</v>
      </c>
      <c r="D2355" s="3" t="s">
        <v>32</v>
      </c>
      <c r="E2355" s="3" t="s">
        <v>507</v>
      </c>
      <c r="F2355" s="3" t="s">
        <v>106</v>
      </c>
      <c r="G2355" s="3" t="s">
        <v>44</v>
      </c>
      <c r="H2355" s="3" t="s">
        <v>159</v>
      </c>
      <c r="I2355" s="3" t="s">
        <v>2445</v>
      </c>
      <c r="J2355" s="12" t="str">
        <f t="shared" si="567"/>
        <v>Glyphosate</v>
      </c>
      <c r="K2355" s="12" t="str">
        <f t="shared" si="555"/>
        <v>Not Identified</v>
      </c>
      <c r="L2355" s="12" t="str">
        <f t="shared" si="556"/>
        <v>General Chemical</v>
      </c>
      <c r="M2355" s="4">
        <v>162539.99</v>
      </c>
      <c r="N2355" s="4">
        <v>162.54</v>
      </c>
      <c r="O2355" s="4">
        <v>544000</v>
      </c>
      <c r="P2355" s="15">
        <f t="shared" si="559"/>
        <v>3.3468686690579963</v>
      </c>
      <c r="Q2355" s="7"/>
      <c r="R2355" s="7"/>
      <c r="S2355" s="7"/>
    </row>
    <row r="2356" spans="1:19" ht="22" customHeight="1" x14ac:dyDescent="0.3">
      <c r="A2356" s="5">
        <v>42604</v>
      </c>
      <c r="B2356" s="21" t="str">
        <f t="shared" si="557"/>
        <v>August, 2016</v>
      </c>
      <c r="C2356" s="21" t="str">
        <f t="shared" si="558"/>
        <v>August, 2016´</v>
      </c>
      <c r="D2356" s="6" t="s">
        <v>32</v>
      </c>
      <c r="E2356" s="6" t="s">
        <v>507</v>
      </c>
      <c r="F2356" s="6" t="s">
        <v>106</v>
      </c>
      <c r="G2356" s="6" t="s">
        <v>44</v>
      </c>
      <c r="H2356" s="6" t="s">
        <v>159</v>
      </c>
      <c r="I2356" s="6" t="s">
        <v>2446</v>
      </c>
      <c r="J2356" s="12" t="str">
        <f t="shared" si="567"/>
        <v>Glyphosate</v>
      </c>
      <c r="K2356" s="12" t="str">
        <f t="shared" si="555"/>
        <v>Not Identified</v>
      </c>
      <c r="L2356" s="12" t="str">
        <f t="shared" si="556"/>
        <v>General Chemical</v>
      </c>
      <c r="M2356" s="7">
        <v>162539.99</v>
      </c>
      <c r="N2356" s="7">
        <v>162.54</v>
      </c>
      <c r="O2356" s="7">
        <v>544000</v>
      </c>
      <c r="P2356" s="15">
        <f t="shared" si="559"/>
        <v>3.3468686690579963</v>
      </c>
      <c r="Q2356" s="10"/>
      <c r="R2356" s="10"/>
      <c r="S2356" s="10"/>
    </row>
    <row r="2357" spans="1:19" ht="22" customHeight="1" x14ac:dyDescent="0.3">
      <c r="A2357" s="2">
        <v>42603</v>
      </c>
      <c r="B2357" s="21" t="str">
        <f t="shared" si="557"/>
        <v>August, 2016</v>
      </c>
      <c r="C2357" s="21" t="str">
        <f t="shared" si="558"/>
        <v>August, 2016´</v>
      </c>
      <c r="D2357" s="3" t="s">
        <v>84</v>
      </c>
      <c r="E2357" s="3" t="s">
        <v>1399</v>
      </c>
      <c r="F2357" s="3" t="s">
        <v>999</v>
      </c>
      <c r="G2357" s="3" t="s">
        <v>44</v>
      </c>
      <c r="H2357" s="3" t="s">
        <v>2195</v>
      </c>
      <c r="I2357" s="3" t="s">
        <v>2447</v>
      </c>
      <c r="J2357" s="12" t="s">
        <v>3174</v>
      </c>
      <c r="K2357" s="12" t="str">
        <f t="shared" si="555"/>
        <v>Not Identified</v>
      </c>
      <c r="L2357" s="12" t="str">
        <f t="shared" si="556"/>
        <v>General Chemical</v>
      </c>
      <c r="M2357" s="4">
        <v>12560</v>
      </c>
      <c r="N2357" s="4">
        <v>12.56</v>
      </c>
      <c r="O2357" s="3" t="s">
        <v>49</v>
      </c>
      <c r="P2357" s="15" t="e">
        <f t="shared" si="559"/>
        <v>#VALUE!</v>
      </c>
      <c r="Q2357" s="7"/>
      <c r="R2357" s="7"/>
      <c r="S2357" s="7"/>
    </row>
    <row r="2358" spans="1:19" ht="22" customHeight="1" x14ac:dyDescent="0.3">
      <c r="A2358" s="5">
        <v>42600</v>
      </c>
      <c r="B2358" s="21" t="str">
        <f t="shared" si="557"/>
        <v>August, 2016</v>
      </c>
      <c r="C2358" s="21" t="str">
        <f t="shared" si="558"/>
        <v>August, 2016´</v>
      </c>
      <c r="D2358" s="6" t="s">
        <v>32</v>
      </c>
      <c r="E2358" s="6" t="s">
        <v>77</v>
      </c>
      <c r="F2358" s="6" t="s">
        <v>67</v>
      </c>
      <c r="G2358" s="6" t="s">
        <v>44</v>
      </c>
      <c r="H2358" s="6" t="s">
        <v>330</v>
      </c>
      <c r="I2358" s="6" t="s">
        <v>2448</v>
      </c>
      <c r="J2358" s="12" t="s">
        <v>3146</v>
      </c>
      <c r="K2358" s="12" t="str">
        <f t="shared" si="555"/>
        <v>Suprathion</v>
      </c>
      <c r="L2358" s="12" t="str">
        <f t="shared" si="556"/>
        <v>Insecticide</v>
      </c>
      <c r="M2358" s="7">
        <v>24120</v>
      </c>
      <c r="N2358" s="7">
        <v>24.12</v>
      </c>
      <c r="O2358" s="7">
        <v>81455000</v>
      </c>
      <c r="P2358" s="15">
        <f t="shared" si="559"/>
        <v>3377.0729684908788</v>
      </c>
      <c r="Q2358" s="10"/>
      <c r="R2358" s="10"/>
      <c r="S2358" s="10"/>
    </row>
    <row r="2359" spans="1:19" ht="22" customHeight="1" x14ac:dyDescent="0.3">
      <c r="A2359" s="2">
        <v>42598</v>
      </c>
      <c r="B2359" s="21" t="str">
        <f t="shared" si="557"/>
        <v>August, 2016</v>
      </c>
      <c r="C2359" s="21" t="str">
        <f t="shared" si="558"/>
        <v>August, 2016´</v>
      </c>
      <c r="D2359" s="3" t="s">
        <v>32</v>
      </c>
      <c r="E2359" s="3" t="s">
        <v>507</v>
      </c>
      <c r="F2359" s="3" t="s">
        <v>106</v>
      </c>
      <c r="G2359" s="3" t="s">
        <v>44</v>
      </c>
      <c r="H2359" s="3" t="s">
        <v>1933</v>
      </c>
      <c r="I2359" s="3" t="s">
        <v>2449</v>
      </c>
      <c r="J2359" s="12" t="s">
        <v>3200</v>
      </c>
      <c r="K2359" s="12" t="str">
        <f t="shared" si="555"/>
        <v>Not Identified</v>
      </c>
      <c r="L2359" s="12" t="str">
        <f t="shared" si="556"/>
        <v>General Chemical</v>
      </c>
      <c r="M2359" s="4">
        <v>60336</v>
      </c>
      <c r="N2359" s="4">
        <v>60.34</v>
      </c>
      <c r="O2359" s="4">
        <v>104000</v>
      </c>
      <c r="P2359" s="15">
        <f t="shared" si="559"/>
        <v>1.7236807212940866</v>
      </c>
      <c r="Q2359" s="7"/>
      <c r="R2359" s="7"/>
      <c r="S2359" s="7"/>
    </row>
    <row r="2360" spans="1:19" ht="22" customHeight="1" x14ac:dyDescent="0.3">
      <c r="A2360" s="5">
        <v>42597</v>
      </c>
      <c r="B2360" s="21" t="str">
        <f t="shared" si="557"/>
        <v>August, 2016</v>
      </c>
      <c r="C2360" s="21" t="str">
        <f t="shared" si="558"/>
        <v>August, 2016´</v>
      </c>
      <c r="D2360" s="6" t="s">
        <v>84</v>
      </c>
      <c r="E2360" s="6" t="s">
        <v>2266</v>
      </c>
      <c r="F2360" s="6" t="s">
        <v>135</v>
      </c>
      <c r="G2360" s="6" t="s">
        <v>44</v>
      </c>
      <c r="H2360" s="6" t="s">
        <v>1269</v>
      </c>
      <c r="I2360" s="6" t="s">
        <v>2450</v>
      </c>
      <c r="J2360" s="12" t="s">
        <v>3189</v>
      </c>
      <c r="K2360" s="12" t="str">
        <f t="shared" si="555"/>
        <v>Not Identified</v>
      </c>
      <c r="L2360" s="12" t="str">
        <f t="shared" si="556"/>
        <v>General Chemical</v>
      </c>
      <c r="M2360" s="7">
        <v>20462</v>
      </c>
      <c r="N2360" s="7">
        <v>20.46</v>
      </c>
      <c r="O2360" s="7">
        <v>36760000</v>
      </c>
      <c r="P2360" s="15">
        <f t="shared" si="559"/>
        <v>1796.5008308083277</v>
      </c>
      <c r="Q2360" s="10"/>
      <c r="R2360" s="10"/>
      <c r="S2360" s="10"/>
    </row>
    <row r="2361" spans="1:19" ht="22" customHeight="1" x14ac:dyDescent="0.3">
      <c r="A2361" s="2">
        <v>42596</v>
      </c>
      <c r="B2361" s="21" t="str">
        <f t="shared" si="557"/>
        <v>August, 2016</v>
      </c>
      <c r="C2361" s="21" t="str">
        <f t="shared" si="558"/>
        <v>August, 2016´</v>
      </c>
      <c r="D2361" s="3" t="s">
        <v>32</v>
      </c>
      <c r="E2361" s="3" t="s">
        <v>278</v>
      </c>
      <c r="F2361" s="3" t="s">
        <v>60</v>
      </c>
      <c r="G2361" s="3" t="s">
        <v>44</v>
      </c>
      <c r="H2361" s="3" t="s">
        <v>1804</v>
      </c>
      <c r="I2361" s="3" t="s">
        <v>2451</v>
      </c>
      <c r="J2361" s="12" t="s">
        <v>3164</v>
      </c>
      <c r="K2361" s="12" t="str">
        <f t="shared" si="555"/>
        <v>Not Identified</v>
      </c>
      <c r="L2361" s="12" t="str">
        <f t="shared" si="556"/>
        <v>General Chemical</v>
      </c>
      <c r="M2361" s="4">
        <v>10070</v>
      </c>
      <c r="N2361" s="4">
        <v>10.07</v>
      </c>
      <c r="O2361" s="4">
        <v>248000</v>
      </c>
      <c r="P2361" s="15">
        <f t="shared" si="559"/>
        <v>24.627606752730884</v>
      </c>
      <c r="Q2361" s="7"/>
      <c r="R2361" s="7"/>
      <c r="S2361" s="7"/>
    </row>
    <row r="2362" spans="1:19" ht="22" customHeight="1" x14ac:dyDescent="0.3">
      <c r="A2362" s="5">
        <v>42596</v>
      </c>
      <c r="B2362" s="21" t="str">
        <f t="shared" si="557"/>
        <v>August, 2016</v>
      </c>
      <c r="C2362" s="21" t="str">
        <f t="shared" si="558"/>
        <v>August, 2016´</v>
      </c>
      <c r="D2362" s="6" t="s">
        <v>32</v>
      </c>
      <c r="E2362" s="6" t="s">
        <v>51</v>
      </c>
      <c r="F2362" s="6" t="s">
        <v>1966</v>
      </c>
      <c r="G2362" s="6" t="s">
        <v>44</v>
      </c>
      <c r="H2362" s="6" t="s">
        <v>57</v>
      </c>
      <c r="I2362" s="6" t="s">
        <v>2452</v>
      </c>
      <c r="J2362" s="12" t="str">
        <f t="shared" si="567"/>
        <v>Carbendazim</v>
      </c>
      <c r="K2362" s="12" t="str">
        <f t="shared" si="555"/>
        <v>Not Identified</v>
      </c>
      <c r="L2362" s="12" t="str">
        <f t="shared" si="556"/>
        <v>General Chemical</v>
      </c>
      <c r="M2362" s="7">
        <v>168840</v>
      </c>
      <c r="N2362" s="7">
        <v>168.84</v>
      </c>
      <c r="O2362" s="7">
        <v>3807000</v>
      </c>
      <c r="P2362" s="15">
        <f t="shared" si="559"/>
        <v>22.547974413646056</v>
      </c>
      <c r="Q2362" s="10"/>
      <c r="R2362" s="10"/>
      <c r="S2362" s="10"/>
    </row>
    <row r="2363" spans="1:19" ht="22" customHeight="1" x14ac:dyDescent="0.3">
      <c r="A2363" s="2">
        <v>42594</v>
      </c>
      <c r="B2363" s="21" t="str">
        <f t="shared" si="557"/>
        <v>August, 2016</v>
      </c>
      <c r="C2363" s="21" t="str">
        <f t="shared" si="558"/>
        <v>August, 2016´</v>
      </c>
      <c r="D2363" s="3" t="s">
        <v>32</v>
      </c>
      <c r="E2363" s="3" t="s">
        <v>507</v>
      </c>
      <c r="F2363" s="3" t="s">
        <v>106</v>
      </c>
      <c r="G2363" s="3" t="s">
        <v>44</v>
      </c>
      <c r="H2363" s="3" t="s">
        <v>159</v>
      </c>
      <c r="I2363" s="3" t="s">
        <v>2445</v>
      </c>
      <c r="J2363" s="12" t="str">
        <f t="shared" si="567"/>
        <v>Glyphosate</v>
      </c>
      <c r="K2363" s="12" t="str">
        <f t="shared" si="555"/>
        <v>Not Identified</v>
      </c>
      <c r="L2363" s="12" t="str">
        <f t="shared" si="556"/>
        <v>General Chemical</v>
      </c>
      <c r="M2363" s="4">
        <v>162539.99</v>
      </c>
      <c r="N2363" s="4">
        <v>162.54</v>
      </c>
      <c r="O2363" s="4">
        <v>544000</v>
      </c>
      <c r="P2363" s="15">
        <f t="shared" si="559"/>
        <v>3.3468686690579963</v>
      </c>
      <c r="Q2363" s="7"/>
      <c r="R2363" s="7"/>
      <c r="S2363" s="7"/>
    </row>
    <row r="2364" spans="1:19" ht="22" customHeight="1" x14ac:dyDescent="0.3">
      <c r="A2364" s="5">
        <v>42594</v>
      </c>
      <c r="B2364" s="21" t="str">
        <f t="shared" si="557"/>
        <v>August, 2016</v>
      </c>
      <c r="C2364" s="21" t="str">
        <f t="shared" si="558"/>
        <v>August, 2016´</v>
      </c>
      <c r="D2364" s="6" t="s">
        <v>32</v>
      </c>
      <c r="E2364" s="6" t="s">
        <v>2275</v>
      </c>
      <c r="F2364" s="6" t="s">
        <v>60</v>
      </c>
      <c r="G2364" s="6" t="s">
        <v>44</v>
      </c>
      <c r="H2364" s="6" t="s">
        <v>418</v>
      </c>
      <c r="I2364" s="6" t="s">
        <v>2453</v>
      </c>
      <c r="J2364" s="12" t="s">
        <v>3135</v>
      </c>
      <c r="K2364" s="12" t="str">
        <f t="shared" si="555"/>
        <v>Shelter</v>
      </c>
      <c r="L2364" s="12" t="str">
        <f t="shared" si="556"/>
        <v>Insecticide</v>
      </c>
      <c r="M2364" s="7">
        <v>8128</v>
      </c>
      <c r="N2364" s="7">
        <v>8.1300000000000008</v>
      </c>
      <c r="O2364" s="7">
        <v>175000</v>
      </c>
      <c r="P2364" s="15">
        <f t="shared" si="559"/>
        <v>21.530511811023622</v>
      </c>
      <c r="Q2364" s="10"/>
      <c r="R2364" s="10"/>
      <c r="S2364" s="10"/>
    </row>
    <row r="2365" spans="1:19" ht="22" customHeight="1" x14ac:dyDescent="0.3">
      <c r="A2365" s="2">
        <v>42593</v>
      </c>
      <c r="B2365" s="21" t="str">
        <f t="shared" si="557"/>
        <v>August, 2016</v>
      </c>
      <c r="C2365" s="21" t="str">
        <f t="shared" si="558"/>
        <v>August, 2016´</v>
      </c>
      <c r="D2365" s="3" t="s">
        <v>84</v>
      </c>
      <c r="E2365" s="3" t="s">
        <v>878</v>
      </c>
      <c r="F2365" s="3" t="s">
        <v>60</v>
      </c>
      <c r="G2365" s="3" t="s">
        <v>44</v>
      </c>
      <c r="H2365" s="3" t="s">
        <v>63</v>
      </c>
      <c r="I2365" s="3" t="s">
        <v>2454</v>
      </c>
      <c r="J2365" s="12" t="s">
        <v>3167</v>
      </c>
      <c r="K2365" s="12" t="str">
        <f t="shared" si="555"/>
        <v>Not Identified</v>
      </c>
      <c r="L2365" s="12" t="str">
        <f t="shared" si="556"/>
        <v>General Chemical</v>
      </c>
      <c r="M2365" s="4">
        <v>20120</v>
      </c>
      <c r="N2365" s="4">
        <v>20.12</v>
      </c>
      <c r="O2365" s="4">
        <v>267000</v>
      </c>
      <c r="P2365" s="15">
        <f t="shared" si="559"/>
        <v>13.27037773359841</v>
      </c>
      <c r="Q2365" s="7"/>
      <c r="R2365" s="7"/>
      <c r="S2365" s="7"/>
    </row>
    <row r="2366" spans="1:19" ht="22" customHeight="1" x14ac:dyDescent="0.3">
      <c r="A2366" s="5">
        <v>42592</v>
      </c>
      <c r="B2366" s="21" t="str">
        <f t="shared" si="557"/>
        <v>August, 2016</v>
      </c>
      <c r="C2366" s="21" t="str">
        <f t="shared" si="558"/>
        <v>August, 2016´</v>
      </c>
      <c r="D2366" s="6" t="s">
        <v>32</v>
      </c>
      <c r="E2366" s="6" t="s">
        <v>77</v>
      </c>
      <c r="F2366" s="6" t="s">
        <v>67</v>
      </c>
      <c r="G2366" s="6" t="s">
        <v>44</v>
      </c>
      <c r="H2366" s="6" t="s">
        <v>440</v>
      </c>
      <c r="I2366" s="6" t="s">
        <v>2455</v>
      </c>
      <c r="J2366" s="12" t="s">
        <v>3147</v>
      </c>
      <c r="K2366" s="12" t="str">
        <f t="shared" si="555"/>
        <v>Mirador</v>
      </c>
      <c r="L2366" s="12" t="str">
        <f t="shared" si="556"/>
        <v>Fungicide</v>
      </c>
      <c r="M2366" s="7">
        <v>15940</v>
      </c>
      <c r="N2366" s="7">
        <v>15.94</v>
      </c>
      <c r="O2366" s="7">
        <v>850000</v>
      </c>
      <c r="P2366" s="15">
        <f t="shared" si="559"/>
        <v>53.324968632371395</v>
      </c>
      <c r="Q2366" s="10"/>
      <c r="R2366" s="10"/>
      <c r="S2366" s="10"/>
    </row>
    <row r="2367" spans="1:19" ht="22" customHeight="1" x14ac:dyDescent="0.3">
      <c r="A2367" s="2">
        <v>42592</v>
      </c>
      <c r="B2367" s="21" t="str">
        <f t="shared" si="557"/>
        <v>August, 2016</v>
      </c>
      <c r="C2367" s="21" t="str">
        <f t="shared" si="558"/>
        <v>August, 2016´</v>
      </c>
      <c r="D2367" s="3" t="s">
        <v>32</v>
      </c>
      <c r="E2367" s="3" t="s">
        <v>65</v>
      </c>
      <c r="F2367" s="3" t="s">
        <v>67</v>
      </c>
      <c r="G2367" s="3" t="s">
        <v>44</v>
      </c>
      <c r="H2367" s="3" t="s">
        <v>71</v>
      </c>
      <c r="I2367" s="3" t="s">
        <v>2456</v>
      </c>
      <c r="J2367" s="12" t="str">
        <f>IF(ISNUMBER(SEARCH("2,4 D",I2367)),"2,4-Dichlorophenoxyacetic acid",IF(ISNUMBER(SEARCH("ACIDO",I2367)),"2,4-Dichlorophenoxyacetic acid",IF(ISNUMBER(SEARCH("NAPHTHA",I2367)),"Aromatic Solvent Mixture",IF(ISNUMBER(SEARCH("DIMETHYLAMINE",I2367)),"Dimethylamine",IF(ISNUMBER(SEARCH("DIMETILAMINA",I2367)),"Dimethylamine",IF(ISNUMBER(SEARCH("JUMP",I2367)),"Diuron",IF(ISNUMBER(SEARCH("2-AMINO-2,3-DIMETHYL BUTYRAMIDE",I2367)),"Herbicide Amine Intermediate",IF(ISNUMBER(SEARCH("TEBUTHIURON",I2367)),"Tebuthiuron","FIXIT"))))))))</f>
        <v>Diuron</v>
      </c>
      <c r="K2367" s="12" t="str">
        <f t="shared" si="555"/>
        <v>Jump</v>
      </c>
      <c r="L2367" s="12" t="str">
        <f t="shared" si="556"/>
        <v>Herbicide</v>
      </c>
      <c r="M2367" s="4">
        <v>67044</v>
      </c>
      <c r="N2367" s="4">
        <v>67.040000000000006</v>
      </c>
      <c r="O2367" s="4">
        <v>502000</v>
      </c>
      <c r="P2367" s="15">
        <f t="shared" si="559"/>
        <v>7.487620070401527</v>
      </c>
      <c r="Q2367" s="7"/>
      <c r="R2367" s="7"/>
      <c r="S2367" s="7"/>
    </row>
    <row r="2368" spans="1:19" ht="22" customHeight="1" x14ac:dyDescent="0.3">
      <c r="A2368" s="5">
        <v>42592</v>
      </c>
      <c r="B2368" s="21" t="str">
        <f t="shared" si="557"/>
        <v>August, 2016</v>
      </c>
      <c r="C2368" s="21" t="str">
        <f t="shared" si="558"/>
        <v>August, 2016´</v>
      </c>
      <c r="D2368" s="6" t="s">
        <v>32</v>
      </c>
      <c r="E2368" s="6" t="s">
        <v>35</v>
      </c>
      <c r="F2368" s="6" t="s">
        <v>40</v>
      </c>
      <c r="G2368" s="6" t="s">
        <v>44</v>
      </c>
      <c r="H2368" s="6" t="s">
        <v>47</v>
      </c>
      <c r="I2368" s="6" t="s">
        <v>2457</v>
      </c>
      <c r="J2368" s="12" t="str">
        <f t="shared" si="567"/>
        <v>2,4-Dichlorophenoxyacetic acid</v>
      </c>
      <c r="K2368" s="12" t="str">
        <f t="shared" si="555"/>
        <v>2,4-D Main</v>
      </c>
      <c r="L2368" s="12" t="str">
        <f t="shared" si="556"/>
        <v>Herbicide</v>
      </c>
      <c r="M2368" s="7">
        <v>278359.99</v>
      </c>
      <c r="N2368" s="7">
        <v>278.36</v>
      </c>
      <c r="O2368" s="6" t="s">
        <v>49</v>
      </c>
      <c r="P2368" s="15" t="e">
        <f t="shared" si="559"/>
        <v>#VALUE!</v>
      </c>
      <c r="Q2368" s="10"/>
      <c r="R2368" s="10"/>
      <c r="S2368" s="10"/>
    </row>
    <row r="2369" spans="1:19" ht="22" customHeight="1" x14ac:dyDescent="0.3">
      <c r="A2369" s="2">
        <v>42592</v>
      </c>
      <c r="B2369" s="21" t="str">
        <f t="shared" si="557"/>
        <v>August, 2016</v>
      </c>
      <c r="C2369" s="21" t="str">
        <f t="shared" si="558"/>
        <v>August, 2016´</v>
      </c>
      <c r="D2369" s="3" t="s">
        <v>32</v>
      </c>
      <c r="E2369" s="3" t="s">
        <v>2458</v>
      </c>
      <c r="F2369" s="3" t="s">
        <v>115</v>
      </c>
      <c r="G2369" s="3" t="s">
        <v>44</v>
      </c>
      <c r="H2369" s="3" t="s">
        <v>339</v>
      </c>
      <c r="I2369" s="3" t="s">
        <v>2461</v>
      </c>
      <c r="J2369" s="12" t="s">
        <v>3202</v>
      </c>
      <c r="K2369" s="12" t="str">
        <f t="shared" si="555"/>
        <v>Not Identified</v>
      </c>
      <c r="L2369" s="12" t="str">
        <f t="shared" si="556"/>
        <v>General Chemical</v>
      </c>
      <c r="M2369" s="4">
        <v>19152</v>
      </c>
      <c r="N2369" s="4">
        <v>19.149999999999999</v>
      </c>
      <c r="O2369" s="4">
        <v>51800</v>
      </c>
      <c r="P2369" s="15">
        <f t="shared" si="559"/>
        <v>2.7046783625730995</v>
      </c>
      <c r="Q2369" s="7"/>
      <c r="R2369" s="7"/>
      <c r="S2369" s="7"/>
    </row>
    <row r="2370" spans="1:19" ht="22" customHeight="1" x14ac:dyDescent="0.3">
      <c r="A2370" s="5">
        <v>42592</v>
      </c>
      <c r="B2370" s="21" t="str">
        <f t="shared" si="557"/>
        <v>August, 2016</v>
      </c>
      <c r="C2370" s="21" t="str">
        <f t="shared" si="558"/>
        <v>August, 2016´</v>
      </c>
      <c r="D2370" s="6" t="s">
        <v>32</v>
      </c>
      <c r="E2370" s="6" t="s">
        <v>65</v>
      </c>
      <c r="F2370" s="6" t="s">
        <v>67</v>
      </c>
      <c r="G2370" s="6" t="s">
        <v>44</v>
      </c>
      <c r="H2370" s="6" t="s">
        <v>71</v>
      </c>
      <c r="I2370" s="6" t="s">
        <v>2462</v>
      </c>
      <c r="J2370" s="12" t="str">
        <f t="shared" si="567"/>
        <v>Diuron</v>
      </c>
      <c r="K2370" s="12" t="str">
        <f t="shared" ref="K2370:K2433" si="569">VLOOKUP(J2370,Q:S,2, FALSE)</f>
        <v>Jump</v>
      </c>
      <c r="L2370" s="12" t="str">
        <f t="shared" ref="L2370:L2433" si="570">VLOOKUP(K2370,R:T,2, FALSE)</f>
        <v>Herbicide</v>
      </c>
      <c r="M2370" s="7">
        <v>71520</v>
      </c>
      <c r="N2370" s="7">
        <v>71.52</v>
      </c>
      <c r="O2370" s="7">
        <v>535000</v>
      </c>
      <c r="P2370" s="15">
        <f t="shared" si="559"/>
        <v>7.4804250559284116</v>
      </c>
      <c r="Q2370" s="10"/>
      <c r="R2370" s="10"/>
      <c r="S2370" s="10"/>
    </row>
    <row r="2371" spans="1:19" ht="22" customHeight="1" x14ac:dyDescent="0.3">
      <c r="A2371" s="2">
        <v>42592</v>
      </c>
      <c r="B2371" s="21" t="str">
        <f t="shared" ref="B2371:B2434" si="571">TEXT(A2371,"MMMMMMM, YYYY")</f>
        <v>August, 2016</v>
      </c>
      <c r="C2371" s="21" t="str">
        <f t="shared" ref="C2371:C2434" si="572">B2371&amp;"´"</f>
        <v>August, 2016´</v>
      </c>
      <c r="D2371" s="3" t="s">
        <v>32</v>
      </c>
      <c r="E2371" s="3" t="s">
        <v>77</v>
      </c>
      <c r="F2371" s="3" t="s">
        <v>67</v>
      </c>
      <c r="G2371" s="3" t="s">
        <v>44</v>
      </c>
      <c r="H2371" s="3" t="s">
        <v>643</v>
      </c>
      <c r="I2371" s="3" t="s">
        <v>2463</v>
      </c>
      <c r="J2371" s="18" t="s">
        <v>3193</v>
      </c>
      <c r="K2371" s="12" t="str">
        <f t="shared" si="569"/>
        <v>Galil</v>
      </c>
      <c r="L2371" s="12" t="str">
        <f t="shared" si="570"/>
        <v>Insecticide</v>
      </c>
      <c r="M2371" s="4">
        <v>164880.01</v>
      </c>
      <c r="N2371" s="4">
        <v>164.88</v>
      </c>
      <c r="O2371" s="4">
        <v>3869000</v>
      </c>
      <c r="P2371" s="15">
        <f t="shared" ref="P2371:P2434" si="573">O2371/M2371</f>
        <v>23.46554928035242</v>
      </c>
      <c r="Q2371" s="7"/>
      <c r="R2371" s="7"/>
      <c r="S2371" s="7"/>
    </row>
    <row r="2372" spans="1:19" ht="22" customHeight="1" x14ac:dyDescent="0.3">
      <c r="A2372" s="5">
        <v>42592</v>
      </c>
      <c r="B2372" s="21" t="str">
        <f t="shared" si="571"/>
        <v>August, 2016</v>
      </c>
      <c r="C2372" s="21" t="str">
        <f t="shared" si="572"/>
        <v>August, 2016´</v>
      </c>
      <c r="D2372" s="6" t="s">
        <v>32</v>
      </c>
      <c r="E2372" s="6" t="s">
        <v>65</v>
      </c>
      <c r="F2372" s="6" t="s">
        <v>67</v>
      </c>
      <c r="G2372" s="6" t="s">
        <v>44</v>
      </c>
      <c r="H2372" s="6" t="s">
        <v>71</v>
      </c>
      <c r="I2372" s="6" t="s">
        <v>2464</v>
      </c>
      <c r="J2372" s="12" t="str">
        <f t="shared" si="567"/>
        <v>Diuron</v>
      </c>
      <c r="K2372" s="12" t="str">
        <f t="shared" si="569"/>
        <v>Jump</v>
      </c>
      <c r="L2372" s="12" t="str">
        <f t="shared" si="570"/>
        <v>Herbicide</v>
      </c>
      <c r="M2372" s="7">
        <v>23840</v>
      </c>
      <c r="N2372" s="7">
        <v>23.84</v>
      </c>
      <c r="O2372" s="7">
        <v>178000</v>
      </c>
      <c r="P2372" s="15">
        <f t="shared" si="573"/>
        <v>7.4664429530201346</v>
      </c>
      <c r="Q2372" s="10"/>
      <c r="R2372" s="10"/>
      <c r="S2372" s="10"/>
    </row>
    <row r="2373" spans="1:19" ht="22" customHeight="1" x14ac:dyDescent="0.3">
      <c r="A2373" s="2">
        <v>42592</v>
      </c>
      <c r="B2373" s="21" t="str">
        <f t="shared" si="571"/>
        <v>August, 2016</v>
      </c>
      <c r="C2373" s="21" t="str">
        <f t="shared" si="572"/>
        <v>August, 2016´</v>
      </c>
      <c r="D2373" s="3" t="s">
        <v>32</v>
      </c>
      <c r="E2373" s="3" t="s">
        <v>65</v>
      </c>
      <c r="F2373" s="3" t="s">
        <v>67</v>
      </c>
      <c r="G2373" s="3" t="s">
        <v>44</v>
      </c>
      <c r="H2373" s="3" t="s">
        <v>480</v>
      </c>
      <c r="I2373" s="3" t="s">
        <v>2465</v>
      </c>
      <c r="J2373" s="12" t="str">
        <f t="shared" si="567"/>
        <v>Clethodim</v>
      </c>
      <c r="K2373" s="12" t="str">
        <f t="shared" si="569"/>
        <v>Platinum</v>
      </c>
      <c r="L2373" s="12" t="str">
        <f t="shared" si="570"/>
        <v>Herbicide</v>
      </c>
      <c r="M2373" s="4">
        <v>34276</v>
      </c>
      <c r="N2373" s="4">
        <v>34.28</v>
      </c>
      <c r="O2373" s="4">
        <v>241000</v>
      </c>
      <c r="P2373" s="15">
        <f t="shared" si="573"/>
        <v>7.0311588283346946</v>
      </c>
      <c r="Q2373" s="7"/>
      <c r="R2373" s="7"/>
      <c r="S2373" s="7"/>
    </row>
    <row r="2374" spans="1:19" ht="22" customHeight="1" x14ac:dyDescent="0.3">
      <c r="A2374" s="5">
        <v>42592</v>
      </c>
      <c r="B2374" s="21" t="str">
        <f t="shared" si="571"/>
        <v>August, 2016</v>
      </c>
      <c r="C2374" s="21" t="str">
        <f t="shared" si="572"/>
        <v>August, 2016´</v>
      </c>
      <c r="D2374" s="6" t="s">
        <v>32</v>
      </c>
      <c r="E2374" s="6" t="s">
        <v>77</v>
      </c>
      <c r="F2374" s="6" t="s">
        <v>67</v>
      </c>
      <c r="G2374" s="6" t="s">
        <v>44</v>
      </c>
      <c r="H2374" s="6" t="s">
        <v>643</v>
      </c>
      <c r="I2374" s="6" t="s">
        <v>2463</v>
      </c>
      <c r="J2374" s="18" t="s">
        <v>3193</v>
      </c>
      <c r="K2374" s="12" t="str">
        <f t="shared" si="569"/>
        <v>Galil</v>
      </c>
      <c r="L2374" s="12" t="str">
        <f t="shared" si="570"/>
        <v>Insecticide</v>
      </c>
      <c r="M2374" s="7">
        <v>144270</v>
      </c>
      <c r="N2374" s="7">
        <v>144.27000000000001</v>
      </c>
      <c r="O2374" s="7">
        <v>3386000</v>
      </c>
      <c r="P2374" s="15">
        <f t="shared" si="573"/>
        <v>23.469882858529147</v>
      </c>
      <c r="Q2374" s="7"/>
      <c r="R2374" s="7"/>
      <c r="S2374" s="7"/>
    </row>
    <row r="2375" spans="1:19" ht="22" customHeight="1" x14ac:dyDescent="0.3">
      <c r="A2375" s="2">
        <v>42592</v>
      </c>
      <c r="B2375" s="21" t="str">
        <f t="shared" si="571"/>
        <v>August, 2016</v>
      </c>
      <c r="C2375" s="21" t="str">
        <f t="shared" si="572"/>
        <v>August, 2016´</v>
      </c>
      <c r="D2375" s="3" t="s">
        <v>32</v>
      </c>
      <c r="E2375" s="3" t="s">
        <v>65</v>
      </c>
      <c r="F2375" s="3" t="s">
        <v>67</v>
      </c>
      <c r="G2375" s="3" t="s">
        <v>44</v>
      </c>
      <c r="H2375" s="3" t="s">
        <v>73</v>
      </c>
      <c r="I2375" s="3" t="s">
        <v>1678</v>
      </c>
      <c r="J2375" s="12" t="str">
        <f>IF(ISNUMBER(SEARCH("DMS",I2375)),"Dimethyl Sulfate",IF(ISNUMBER(SEARCH("2,4-XILIDIN",I2375)),"2,4-Xylidine",IF(ISNUMBER(SEARCH("GALIGAN",I2375)),"Oxyfluorfen",IF(ISNUMBER(SEARCH("DIMETHYLAMINE",I2375)),"Dimethylamine",IF(ISNUMBER(SEARCH("ORTHOFORMATE",I2375)),"Trimethyl orthoformate",IF(ISNUMBER(SEARCH("NOVALURON",I2375)),"Novaluron",IF(ISNUMBER(SEARCH("DIMETHYL SULPHATE",I2375)),"Dimethyl Sulphate",IF(ISNUMBER(SEARCH("ALTAPYNE",I2375)),"Acid Based Co-Emulsifier",IF(ISNUMBER(SEARCH("METHANESULFONYL",I2375)),"Methanesulfonyl chloride",IF(ISNUMBER(SEARCH("METHYL FORMATE",I2375)),"Methanoate",IF(ISNUMBER(SEARCH("FLUEN",I2375)),"Fluensulfone","FIX IT")))))))))))</f>
        <v>Oxyfluorfen</v>
      </c>
      <c r="K2375" s="12" t="str">
        <f t="shared" si="569"/>
        <v>Galigan 240 EC</v>
      </c>
      <c r="L2375" s="12" t="str">
        <f t="shared" si="570"/>
        <v>Herbicide</v>
      </c>
      <c r="M2375" s="4">
        <v>17618</v>
      </c>
      <c r="N2375" s="4">
        <v>17.62</v>
      </c>
      <c r="O2375" s="4">
        <v>132000</v>
      </c>
      <c r="P2375" s="15">
        <f t="shared" si="573"/>
        <v>7.4923373822227264</v>
      </c>
      <c r="Q2375" s="10"/>
      <c r="R2375" s="10"/>
      <c r="S2375" s="10"/>
    </row>
    <row r="2376" spans="1:19" ht="22" customHeight="1" x14ac:dyDescent="0.3">
      <c r="A2376" s="5">
        <v>42592</v>
      </c>
      <c r="B2376" s="21" t="str">
        <f t="shared" si="571"/>
        <v>August, 2016</v>
      </c>
      <c r="C2376" s="21" t="str">
        <f t="shared" si="572"/>
        <v>August, 2016´</v>
      </c>
      <c r="D2376" s="6" t="s">
        <v>32</v>
      </c>
      <c r="E2376" s="6" t="s">
        <v>65</v>
      </c>
      <c r="F2376" s="6" t="s">
        <v>67</v>
      </c>
      <c r="G2376" s="6" t="s">
        <v>44</v>
      </c>
      <c r="H2376" s="6" t="s">
        <v>73</v>
      </c>
      <c r="I2376" s="6" t="s">
        <v>2403</v>
      </c>
      <c r="J2376" s="12" t="str">
        <f t="shared" si="567"/>
        <v>Clethodim</v>
      </c>
      <c r="K2376" s="12" t="str">
        <f t="shared" si="569"/>
        <v>Platinum</v>
      </c>
      <c r="L2376" s="12" t="str">
        <f t="shared" si="570"/>
        <v>Herbicide</v>
      </c>
      <c r="M2376" s="7">
        <v>119966</v>
      </c>
      <c r="N2376" s="7">
        <v>119.97</v>
      </c>
      <c r="O2376" s="7">
        <v>898000</v>
      </c>
      <c r="P2376" s="15">
        <f t="shared" si="573"/>
        <v>7.4854542120267409</v>
      </c>
      <c r="Q2376" s="7"/>
      <c r="R2376" s="7"/>
      <c r="S2376" s="7"/>
    </row>
    <row r="2377" spans="1:19" ht="22" customHeight="1" x14ac:dyDescent="0.3">
      <c r="A2377" s="2">
        <v>42592</v>
      </c>
      <c r="B2377" s="21" t="str">
        <f t="shared" si="571"/>
        <v>August, 2016</v>
      </c>
      <c r="C2377" s="21" t="str">
        <f t="shared" si="572"/>
        <v>August, 2016´</v>
      </c>
      <c r="D2377" s="3" t="s">
        <v>32</v>
      </c>
      <c r="E2377" s="3" t="s">
        <v>65</v>
      </c>
      <c r="F2377" s="3" t="s">
        <v>67</v>
      </c>
      <c r="G2377" s="3" t="s">
        <v>44</v>
      </c>
      <c r="H2377" s="3" t="s">
        <v>73</v>
      </c>
      <c r="I2377" s="3" t="s">
        <v>2466</v>
      </c>
      <c r="J2377" s="12" t="str">
        <f t="shared" si="567"/>
        <v>Clethodim</v>
      </c>
      <c r="K2377" s="12" t="str">
        <f t="shared" si="569"/>
        <v>Platinum</v>
      </c>
      <c r="L2377" s="12" t="str">
        <f t="shared" si="570"/>
        <v>Herbicide</v>
      </c>
      <c r="M2377" s="4">
        <v>17138</v>
      </c>
      <c r="N2377" s="4">
        <v>17.14</v>
      </c>
      <c r="O2377" s="4">
        <v>128000</v>
      </c>
      <c r="P2377" s="15">
        <f t="shared" si="573"/>
        <v>7.4687828217995103</v>
      </c>
      <c r="Q2377" s="10"/>
      <c r="R2377" s="10"/>
      <c r="S2377" s="10"/>
    </row>
    <row r="2378" spans="1:19" ht="22" customHeight="1" x14ac:dyDescent="0.3">
      <c r="A2378" s="5">
        <v>42592</v>
      </c>
      <c r="B2378" s="21" t="str">
        <f t="shared" si="571"/>
        <v>August, 2016</v>
      </c>
      <c r="C2378" s="21" t="str">
        <f t="shared" si="572"/>
        <v>August, 2016´</v>
      </c>
      <c r="D2378" s="6" t="s">
        <v>32</v>
      </c>
      <c r="E2378" s="6" t="s">
        <v>65</v>
      </c>
      <c r="F2378" s="6" t="s">
        <v>67</v>
      </c>
      <c r="G2378" s="6" t="s">
        <v>44</v>
      </c>
      <c r="H2378" s="6" t="s">
        <v>73</v>
      </c>
      <c r="I2378" s="6" t="s">
        <v>2467</v>
      </c>
      <c r="J2378" s="12" t="str">
        <f t="shared" si="567"/>
        <v>Clethodim</v>
      </c>
      <c r="K2378" s="12" t="str">
        <f t="shared" si="569"/>
        <v>Platinum</v>
      </c>
      <c r="L2378" s="12" t="str">
        <f t="shared" si="570"/>
        <v>Herbicide</v>
      </c>
      <c r="M2378" s="7">
        <v>119966</v>
      </c>
      <c r="N2378" s="7">
        <v>119.97</v>
      </c>
      <c r="O2378" s="7">
        <v>898000</v>
      </c>
      <c r="P2378" s="15">
        <f t="shared" si="573"/>
        <v>7.4854542120267409</v>
      </c>
      <c r="Q2378" s="7"/>
      <c r="R2378" s="7"/>
      <c r="S2378" s="7"/>
    </row>
    <row r="2379" spans="1:19" ht="22" customHeight="1" x14ac:dyDescent="0.3">
      <c r="A2379" s="2">
        <v>42591</v>
      </c>
      <c r="B2379" s="21" t="str">
        <f t="shared" si="571"/>
        <v>August, 2016</v>
      </c>
      <c r="C2379" s="21" t="str">
        <f t="shared" si="572"/>
        <v>August, 2016´</v>
      </c>
      <c r="D2379" s="3" t="s">
        <v>84</v>
      </c>
      <c r="E2379" s="3" t="s">
        <v>286</v>
      </c>
      <c r="F2379" s="3" t="s">
        <v>96</v>
      </c>
      <c r="G2379" s="3" t="s">
        <v>44</v>
      </c>
      <c r="H2379" s="3" t="s">
        <v>781</v>
      </c>
      <c r="I2379" s="3" t="s">
        <v>2468</v>
      </c>
      <c r="J2379" s="12" t="s">
        <v>3184</v>
      </c>
      <c r="K2379" s="12" t="str">
        <f t="shared" si="569"/>
        <v>Not Identified</v>
      </c>
      <c r="L2379" s="12" t="str">
        <f t="shared" si="570"/>
        <v>General Chemical</v>
      </c>
      <c r="M2379" s="4">
        <v>33847</v>
      </c>
      <c r="N2379" s="4">
        <v>33.85</v>
      </c>
      <c r="O2379" s="4">
        <v>137000</v>
      </c>
      <c r="P2379" s="15">
        <f t="shared" si="573"/>
        <v>4.0476260820752206</v>
      </c>
      <c r="Q2379" s="10"/>
      <c r="R2379" s="10"/>
      <c r="S2379" s="10"/>
    </row>
    <row r="2380" spans="1:19" ht="22" customHeight="1" x14ac:dyDescent="0.3">
      <c r="A2380" s="5">
        <v>42590</v>
      </c>
      <c r="B2380" s="21" t="str">
        <f t="shared" si="571"/>
        <v>August, 2016</v>
      </c>
      <c r="C2380" s="21" t="str">
        <f t="shared" si="572"/>
        <v>August, 2016´</v>
      </c>
      <c r="D2380" s="6" t="s">
        <v>32</v>
      </c>
      <c r="E2380" s="6" t="s">
        <v>2469</v>
      </c>
      <c r="F2380" s="6" t="s">
        <v>60</v>
      </c>
      <c r="G2380" s="6" t="s">
        <v>44</v>
      </c>
      <c r="H2380" s="6" t="s">
        <v>2470</v>
      </c>
      <c r="I2380" s="6" t="s">
        <v>2471</v>
      </c>
      <c r="J2380" s="12" t="str">
        <f t="shared" si="567"/>
        <v>Glyphosate</v>
      </c>
      <c r="K2380" s="12" t="str">
        <f t="shared" si="569"/>
        <v>Not Identified</v>
      </c>
      <c r="L2380" s="12" t="str">
        <f t="shared" si="570"/>
        <v>General Chemical</v>
      </c>
      <c r="M2380" s="7">
        <v>252840</v>
      </c>
      <c r="N2380" s="7">
        <v>252.84</v>
      </c>
      <c r="O2380" s="7">
        <v>750000</v>
      </c>
      <c r="P2380" s="15">
        <f t="shared" si="573"/>
        <v>2.9663028001898435</v>
      </c>
      <c r="Q2380" s="7"/>
      <c r="R2380" s="7"/>
      <c r="S2380" s="7"/>
    </row>
    <row r="2381" spans="1:19" ht="22" customHeight="1" x14ac:dyDescent="0.3">
      <c r="A2381" s="2">
        <v>42590</v>
      </c>
      <c r="B2381" s="21" t="str">
        <f t="shared" si="571"/>
        <v>August, 2016</v>
      </c>
      <c r="C2381" s="21" t="str">
        <f t="shared" si="572"/>
        <v>August, 2016´</v>
      </c>
      <c r="D2381" s="3" t="s">
        <v>32</v>
      </c>
      <c r="E2381" s="3" t="s">
        <v>507</v>
      </c>
      <c r="F2381" s="3" t="s">
        <v>106</v>
      </c>
      <c r="G2381" s="3" t="s">
        <v>44</v>
      </c>
      <c r="H2381" s="3" t="s">
        <v>159</v>
      </c>
      <c r="I2381" s="3" t="s">
        <v>2472</v>
      </c>
      <c r="J2381" s="12" t="str">
        <f t="shared" si="567"/>
        <v>Glyphosate</v>
      </c>
      <c r="K2381" s="12" t="str">
        <f t="shared" si="569"/>
        <v>Not Identified</v>
      </c>
      <c r="L2381" s="12" t="str">
        <f t="shared" si="570"/>
        <v>General Chemical</v>
      </c>
      <c r="M2381" s="4">
        <v>139320.01</v>
      </c>
      <c r="N2381" s="4">
        <v>139.32</v>
      </c>
      <c r="O2381" s="4">
        <v>466000</v>
      </c>
      <c r="P2381" s="15">
        <f t="shared" si="573"/>
        <v>3.3448174458213145</v>
      </c>
      <c r="Q2381" s="10"/>
      <c r="R2381" s="10"/>
      <c r="S2381" s="10"/>
    </row>
    <row r="2382" spans="1:19" ht="22" customHeight="1" x14ac:dyDescent="0.3">
      <c r="A2382" s="5">
        <v>42589</v>
      </c>
      <c r="B2382" s="21" t="str">
        <f t="shared" si="571"/>
        <v>August, 2016</v>
      </c>
      <c r="C2382" s="21" t="str">
        <f t="shared" si="572"/>
        <v>August, 2016´</v>
      </c>
      <c r="D2382" s="6" t="s">
        <v>84</v>
      </c>
      <c r="E2382" s="6" t="s">
        <v>2266</v>
      </c>
      <c r="F2382" s="6" t="s">
        <v>135</v>
      </c>
      <c r="G2382" s="6" t="s">
        <v>44</v>
      </c>
      <c r="H2382" s="6" t="s">
        <v>1269</v>
      </c>
      <c r="I2382" s="6" t="s">
        <v>2473</v>
      </c>
      <c r="J2382" s="12" t="s">
        <v>3189</v>
      </c>
      <c r="K2382" s="12" t="str">
        <f t="shared" si="569"/>
        <v>Not Identified</v>
      </c>
      <c r="L2382" s="12" t="str">
        <f t="shared" si="570"/>
        <v>General Chemical</v>
      </c>
      <c r="M2382" s="7">
        <v>20462</v>
      </c>
      <c r="N2382" s="7">
        <v>20.46</v>
      </c>
      <c r="O2382" s="7">
        <v>36760000</v>
      </c>
      <c r="P2382" s="15">
        <f t="shared" si="573"/>
        <v>1796.5008308083277</v>
      </c>
      <c r="Q2382" s="7"/>
      <c r="R2382" s="7"/>
      <c r="S2382" s="7"/>
    </row>
    <row r="2383" spans="1:19" ht="22" customHeight="1" x14ac:dyDescent="0.3">
      <c r="A2383" s="2">
        <v>42587</v>
      </c>
      <c r="B2383" s="21" t="str">
        <f t="shared" si="571"/>
        <v>August, 2016</v>
      </c>
      <c r="C2383" s="21" t="str">
        <f t="shared" si="572"/>
        <v>August, 2016´</v>
      </c>
      <c r="D2383" s="3" t="s">
        <v>32</v>
      </c>
      <c r="E2383" s="3" t="s">
        <v>769</v>
      </c>
      <c r="F2383" s="3" t="s">
        <v>60</v>
      </c>
      <c r="G2383" s="3" t="s">
        <v>44</v>
      </c>
      <c r="H2383" s="3" t="s">
        <v>410</v>
      </c>
      <c r="I2383" s="3" t="s">
        <v>2474</v>
      </c>
      <c r="J2383" s="18" t="s">
        <v>3193</v>
      </c>
      <c r="K2383" s="12" t="str">
        <f t="shared" si="569"/>
        <v>Galil</v>
      </c>
      <c r="L2383" s="12" t="str">
        <f t="shared" si="570"/>
        <v>Insecticide</v>
      </c>
      <c r="M2383" s="4">
        <v>66264</v>
      </c>
      <c r="N2383" s="4">
        <v>66.260000000000005</v>
      </c>
      <c r="O2383" s="4">
        <v>72000</v>
      </c>
      <c r="P2383" s="15">
        <f t="shared" si="573"/>
        <v>1.0865628395508873</v>
      </c>
      <c r="Q2383" s="10"/>
      <c r="R2383" s="10"/>
      <c r="S2383" s="10"/>
    </row>
    <row r="2384" spans="1:19" ht="22" customHeight="1" x14ac:dyDescent="0.3">
      <c r="A2384" s="5">
        <v>42586</v>
      </c>
      <c r="B2384" s="21" t="str">
        <f t="shared" si="571"/>
        <v>August, 2016</v>
      </c>
      <c r="C2384" s="21" t="str">
        <f t="shared" si="572"/>
        <v>August, 2016´</v>
      </c>
      <c r="D2384" s="6" t="s">
        <v>213</v>
      </c>
      <c r="E2384" s="6" t="s">
        <v>65</v>
      </c>
      <c r="F2384" s="6" t="s">
        <v>67</v>
      </c>
      <c r="G2384" s="6" t="s">
        <v>44</v>
      </c>
      <c r="H2384" s="6" t="s">
        <v>219</v>
      </c>
      <c r="I2384" s="6" t="s">
        <v>2475</v>
      </c>
      <c r="J2384" s="12" t="s">
        <v>3120</v>
      </c>
      <c r="K2384" s="12" t="str">
        <f t="shared" si="569"/>
        <v>Jump</v>
      </c>
      <c r="L2384" s="12" t="str">
        <f t="shared" si="570"/>
        <v>Herbicide</v>
      </c>
      <c r="M2384" s="7">
        <v>67440</v>
      </c>
      <c r="N2384" s="7">
        <v>67.44</v>
      </c>
      <c r="O2384" s="7">
        <v>1492000</v>
      </c>
      <c r="P2384" s="15">
        <f t="shared" si="573"/>
        <v>22.123368920521944</v>
      </c>
      <c r="Q2384" s="7"/>
      <c r="R2384" s="7"/>
      <c r="S2384" s="7"/>
    </row>
    <row r="2385" spans="1:19" ht="22" customHeight="1" x14ac:dyDescent="0.3">
      <c r="A2385" s="2">
        <v>42585</v>
      </c>
      <c r="B2385" s="21" t="str">
        <f t="shared" si="571"/>
        <v>August, 2016</v>
      </c>
      <c r="C2385" s="21" t="str">
        <f t="shared" si="572"/>
        <v>August, 2016´</v>
      </c>
      <c r="D2385" s="3" t="s">
        <v>32</v>
      </c>
      <c r="E2385" s="3" t="s">
        <v>65</v>
      </c>
      <c r="F2385" s="3" t="s">
        <v>67</v>
      </c>
      <c r="G2385" s="3" t="s">
        <v>44</v>
      </c>
      <c r="H2385" s="3" t="s">
        <v>73</v>
      </c>
      <c r="I2385" s="3" t="s">
        <v>1614</v>
      </c>
      <c r="J2385" s="12" t="str">
        <f t="shared" ref="J2385" si="574">IF(ISNUMBER(SEARCH("DMS",I2385)),"Dimethyl Sulfate",IF(ISNUMBER(SEARCH("2,4-XILIDIN",I2385)),"2,4-Xylidine",IF(ISNUMBER(SEARCH("GALIGAN",I2385)),"Oxyfluorfen",IF(ISNUMBER(SEARCH("DIMETHYLAMINE",I2385)),"Dimethylamine",IF(ISNUMBER(SEARCH("ORTHOFORMATE",I2385)),"Trimethyl orthoformate",IF(ISNUMBER(SEARCH("NOVALURON",I2385)),"Novaluron",IF(ISNUMBER(SEARCH("DIMETHYL SULPHATE",I2385)),"Dimethyl Sulphate",IF(ISNUMBER(SEARCH("ALTAPYNE",I2385)),"Acid Based Co-Emulsifier",IF(ISNUMBER(SEARCH("METHANESULFONYL",I2385)),"Methanesulfonyl chloride",IF(ISNUMBER(SEARCH("METHYL FORMATE",I2385)),"Methanoate",IF(ISNUMBER(SEARCH("FLUEN",I2385)),"Fluensulfone","FIX IT")))))))))))</f>
        <v>Oxyfluorfen</v>
      </c>
      <c r="K2385" s="12" t="str">
        <f t="shared" si="569"/>
        <v>Galigan 240 EC</v>
      </c>
      <c r="L2385" s="12" t="str">
        <f t="shared" si="570"/>
        <v>Herbicide</v>
      </c>
      <c r="M2385" s="4">
        <v>17618</v>
      </c>
      <c r="N2385" s="4">
        <v>17.62</v>
      </c>
      <c r="O2385" s="4">
        <v>132000</v>
      </c>
      <c r="P2385" s="15">
        <f t="shared" si="573"/>
        <v>7.4923373822227264</v>
      </c>
      <c r="Q2385" s="10"/>
      <c r="R2385" s="10"/>
      <c r="S2385" s="10"/>
    </row>
    <row r="2386" spans="1:19" ht="22" customHeight="1" x14ac:dyDescent="0.3">
      <c r="A2386" s="5">
        <v>42585</v>
      </c>
      <c r="B2386" s="21" t="str">
        <f t="shared" si="571"/>
        <v>August, 2016</v>
      </c>
      <c r="C2386" s="21" t="str">
        <f t="shared" si="572"/>
        <v>August, 2016´</v>
      </c>
      <c r="D2386" s="6" t="s">
        <v>32</v>
      </c>
      <c r="E2386" s="6" t="s">
        <v>1924</v>
      </c>
      <c r="F2386" s="6" t="s">
        <v>337</v>
      </c>
      <c r="G2386" s="6" t="s">
        <v>44</v>
      </c>
      <c r="H2386" s="6" t="s">
        <v>339</v>
      </c>
      <c r="I2386" s="6" t="s">
        <v>2476</v>
      </c>
      <c r="J2386" s="12" t="s">
        <v>3202</v>
      </c>
      <c r="K2386" s="12" t="str">
        <f t="shared" si="569"/>
        <v>Not Identified</v>
      </c>
      <c r="L2386" s="12" t="str">
        <f t="shared" si="570"/>
        <v>General Chemical</v>
      </c>
      <c r="M2386" s="7">
        <v>15496</v>
      </c>
      <c r="N2386" s="7">
        <v>15.5</v>
      </c>
      <c r="O2386" s="7">
        <v>41900</v>
      </c>
      <c r="P2386" s="15">
        <f t="shared" si="573"/>
        <v>2.7039235931853383</v>
      </c>
      <c r="Q2386" s="7"/>
      <c r="R2386" s="7"/>
      <c r="S2386" s="7"/>
    </row>
    <row r="2387" spans="1:19" ht="22" customHeight="1" x14ac:dyDescent="0.3">
      <c r="A2387" s="2">
        <v>42585</v>
      </c>
      <c r="B2387" s="21" t="str">
        <f t="shared" si="571"/>
        <v>August, 2016</v>
      </c>
      <c r="C2387" s="21" t="str">
        <f t="shared" si="572"/>
        <v>August, 2016´</v>
      </c>
      <c r="D2387" s="3" t="s">
        <v>32</v>
      </c>
      <c r="E2387" s="3" t="s">
        <v>77</v>
      </c>
      <c r="F2387" s="3" t="s">
        <v>67</v>
      </c>
      <c r="G2387" s="3" t="s">
        <v>44</v>
      </c>
      <c r="H2387" s="3" t="s">
        <v>243</v>
      </c>
      <c r="I2387" s="3" t="s">
        <v>2477</v>
      </c>
      <c r="J2387" s="12" t="str">
        <f t="shared" ref="J2387" si="575">IF(ISNUMBER(SEARCH("BUTYRAMIDE",I2387)),"2,3-Dimethyl Butyramide",IF(ISNUMBER(SEARCH("FOLPET",I2387)),"Folpet",IF(ISNUMBER(SEARCH("METHYL [2-({[6- (TRIFLUOROMETHYL) PYRIDIN-2-YL] OXY} METHYL) PHENYL",I2387)),"Esther",IF(ISNUMBER(SEARCH("TEBUCONAZOL",I2387)),"Tebuconazole",IF(ISNUMBER(SEARCH("DICHLOROPHENYL",I2387)),"Dichlorophenyl Isocyanates",IF(ISNUMBER(SEARCH("CAPTAN",I2387)),"Captan",IF(ISNUMBER(SEARCH("DIMETHYLACETAMID",I2387)),"Dimethylacetamide",IF(ISNUMBER(SEARCH("AFALON",I2387)),"Linuron","FIX IT"))))))))</f>
        <v>Captan</v>
      </c>
      <c r="K2387" s="12" t="str">
        <f t="shared" si="569"/>
        <v>Captan</v>
      </c>
      <c r="L2387" s="12" t="str">
        <f t="shared" si="570"/>
        <v>Fungicide</v>
      </c>
      <c r="M2387" s="4">
        <v>90790</v>
      </c>
      <c r="N2387" s="4">
        <v>90.79</v>
      </c>
      <c r="O2387" s="4">
        <v>1694000</v>
      </c>
      <c r="P2387" s="15">
        <f t="shared" si="573"/>
        <v>18.658442559753276</v>
      </c>
      <c r="Q2387" s="10"/>
      <c r="R2387" s="10"/>
      <c r="S2387" s="10"/>
    </row>
    <row r="2388" spans="1:19" ht="22" customHeight="1" x14ac:dyDescent="0.3">
      <c r="A2388" s="5">
        <v>42585</v>
      </c>
      <c r="B2388" s="21" t="str">
        <f t="shared" si="571"/>
        <v>August, 2016</v>
      </c>
      <c r="C2388" s="21" t="str">
        <f t="shared" si="572"/>
        <v>August, 2016´</v>
      </c>
      <c r="D2388" s="6" t="s">
        <v>32</v>
      </c>
      <c r="E2388" s="6" t="s">
        <v>65</v>
      </c>
      <c r="F2388" s="6" t="s">
        <v>67</v>
      </c>
      <c r="G2388" s="6" t="s">
        <v>44</v>
      </c>
      <c r="H2388" s="6" t="s">
        <v>73</v>
      </c>
      <c r="I2388" s="6" t="s">
        <v>2403</v>
      </c>
      <c r="J2388" s="12" t="str">
        <f t="shared" ref="J2388:J2396" si="576">IF(ISNUMBER(SEARCH("CARBENDAZIM",I2388)),"Carbendazim",IF(ISNUMBER(SEARCH("4-D",I2388)),"2,4-Dichlorophenoxyacetic acid",IF(ISNUMBER(SEARCH("RIDOVER",I2388)),"Glyphosate",IF(ISNUMBER(SEARCH("POQUER",I2388)),"Clethodim",IF(ISNUMBER(SEARCH("LITER",I2388)),"Imidacloprid",IF(ISNUMBER(SEARCH("PYRINEX",I2388)),"Chlorpyrifos",IF(ISNUMBER(SEARCH("ORBIT",I2388)),"Omethoate",IF(ISNUMBER(SEARCH("HEXARON",I2388)),"Diuron",IF(ISNUMBER(SEARCH("ISOPROPYLAMINE",I2388)),"Isopropylamine",IF(ISNUMBER(SEARCH("GLYPHOSATE",I2388)),"Glyphosate",IF(ISNUMBER(SEARCH("MANCOZEB",I2388)),"Mancozeb Indofil",IF(ISNUMBER(SEARCH("PARAQUAT",I2388)),"Paraquat",IF(ISNUMBER(SEARCH("CAROMAX",I2388)),"Aromatic Solvent Mixture",IF(ISNUMBER(SEARCH("BUTIRON",I2388)),"Tebuthiuron",IF(ISNUMBER(SEARCH("VORAZ",I2388)),"Methomyl",IF(ISNUMBER(SEARCH("IMIDACLOPRID",I2388)),"Imidacloprid",IF(ISNUMBER(SEARCH("2 4 D",I2388)),"2,4-Dichlorophenoxyacetic acid",IF(ISNUMBER(SEARCH("IMIDACL",I2388)),"Imidacloprid",IF(ISNUMBER(SEARCH("DIUREX",I2388)),"Diuron",IF(ISNUMBER(SEARCH("RAPEL",I2388)),"Acephate","fix it"))))))))))))))))))))</f>
        <v>Clethodim</v>
      </c>
      <c r="K2388" s="12" t="str">
        <f t="shared" si="569"/>
        <v>Platinum</v>
      </c>
      <c r="L2388" s="12" t="str">
        <f t="shared" si="570"/>
        <v>Herbicide</v>
      </c>
      <c r="M2388" s="7">
        <v>68552</v>
      </c>
      <c r="N2388" s="7">
        <v>68.55</v>
      </c>
      <c r="O2388" s="7">
        <v>513000</v>
      </c>
      <c r="P2388" s="15">
        <f t="shared" si="573"/>
        <v>7.4833702882483371</v>
      </c>
      <c r="Q2388" s="7"/>
      <c r="R2388" s="7"/>
      <c r="S2388" s="7"/>
    </row>
    <row r="2389" spans="1:19" ht="22" customHeight="1" x14ac:dyDescent="0.3">
      <c r="A2389" s="2">
        <v>42585</v>
      </c>
      <c r="B2389" s="21" t="str">
        <f t="shared" si="571"/>
        <v>August, 2016</v>
      </c>
      <c r="C2389" s="21" t="str">
        <f t="shared" si="572"/>
        <v>August, 2016´</v>
      </c>
      <c r="D2389" s="3" t="s">
        <v>32</v>
      </c>
      <c r="E2389" s="3" t="s">
        <v>77</v>
      </c>
      <c r="F2389" s="3" t="s">
        <v>67</v>
      </c>
      <c r="G2389" s="3" t="s">
        <v>44</v>
      </c>
      <c r="H2389" s="3" t="s">
        <v>643</v>
      </c>
      <c r="I2389" s="3" t="s">
        <v>2478</v>
      </c>
      <c r="J2389" s="12" t="str">
        <f t="shared" si="576"/>
        <v>Methomyl</v>
      </c>
      <c r="K2389" s="12" t="str">
        <f t="shared" si="569"/>
        <v>Voraz</v>
      </c>
      <c r="L2389" s="12" t="str">
        <f t="shared" si="570"/>
        <v>Insecticide</v>
      </c>
      <c r="M2389" s="4">
        <v>99000</v>
      </c>
      <c r="N2389" s="4">
        <v>99</v>
      </c>
      <c r="O2389" s="4">
        <v>2323000</v>
      </c>
      <c r="P2389" s="15">
        <f t="shared" si="573"/>
        <v>23.464646464646464</v>
      </c>
      <c r="Q2389" s="10"/>
      <c r="R2389" s="10"/>
      <c r="S2389" s="10"/>
    </row>
    <row r="2390" spans="1:19" ht="22" customHeight="1" x14ac:dyDescent="0.3">
      <c r="A2390" s="5">
        <v>42584</v>
      </c>
      <c r="B2390" s="21" t="str">
        <f t="shared" si="571"/>
        <v>August, 2016</v>
      </c>
      <c r="C2390" s="21" t="str">
        <f t="shared" si="572"/>
        <v>August, 2016´</v>
      </c>
      <c r="D2390" s="6" t="s">
        <v>32</v>
      </c>
      <c r="E2390" s="6" t="s">
        <v>305</v>
      </c>
      <c r="F2390" s="6" t="s">
        <v>310</v>
      </c>
      <c r="G2390" s="6" t="s">
        <v>44</v>
      </c>
      <c r="H2390" s="6" t="s">
        <v>140</v>
      </c>
      <c r="I2390" s="6" t="s">
        <v>2479</v>
      </c>
      <c r="J2390" s="12" t="s">
        <v>3201</v>
      </c>
      <c r="K2390" s="12" t="str">
        <f t="shared" si="569"/>
        <v>Not Identified</v>
      </c>
      <c r="L2390" s="12" t="str">
        <f t="shared" si="570"/>
        <v>General Chemical</v>
      </c>
      <c r="M2390" s="7">
        <v>38260</v>
      </c>
      <c r="N2390" s="7">
        <v>38.26</v>
      </c>
      <c r="O2390" s="7">
        <v>31300</v>
      </c>
      <c r="P2390" s="15">
        <f t="shared" si="573"/>
        <v>0.81808677469942503</v>
      </c>
      <c r="Q2390" s="7"/>
      <c r="R2390" s="7"/>
      <c r="S2390" s="7"/>
    </row>
    <row r="2391" spans="1:19" ht="22" customHeight="1" x14ac:dyDescent="0.3">
      <c r="A2391" s="2">
        <v>42582</v>
      </c>
      <c r="B2391" s="21" t="str">
        <f t="shared" si="571"/>
        <v>July, 2016</v>
      </c>
      <c r="C2391" s="21" t="str">
        <f t="shared" si="572"/>
        <v>July, 2016´</v>
      </c>
      <c r="D2391" s="3" t="s">
        <v>84</v>
      </c>
      <c r="E2391" s="3" t="s">
        <v>2266</v>
      </c>
      <c r="F2391" s="3" t="s">
        <v>135</v>
      </c>
      <c r="G2391" s="3" t="s">
        <v>44</v>
      </c>
      <c r="H2391" s="3" t="s">
        <v>1269</v>
      </c>
      <c r="I2391" s="3" t="s">
        <v>2450</v>
      </c>
      <c r="J2391" s="12" t="s">
        <v>3189</v>
      </c>
      <c r="K2391" s="12" t="str">
        <f t="shared" si="569"/>
        <v>Not Identified</v>
      </c>
      <c r="L2391" s="12" t="str">
        <f t="shared" si="570"/>
        <v>General Chemical</v>
      </c>
      <c r="M2391" s="4">
        <v>20462</v>
      </c>
      <c r="N2391" s="4">
        <v>20.46</v>
      </c>
      <c r="O2391" s="4">
        <v>36705000</v>
      </c>
      <c r="P2391" s="15">
        <f t="shared" si="573"/>
        <v>1793.8129215130487</v>
      </c>
      <c r="Q2391" s="10"/>
      <c r="R2391" s="10"/>
      <c r="S2391" s="10"/>
    </row>
    <row r="2392" spans="1:19" ht="22" customHeight="1" x14ac:dyDescent="0.3">
      <c r="A2392" s="5">
        <v>42582</v>
      </c>
      <c r="B2392" s="21" t="str">
        <f t="shared" si="571"/>
        <v>July, 2016</v>
      </c>
      <c r="C2392" s="21" t="str">
        <f t="shared" si="572"/>
        <v>July, 2016´</v>
      </c>
      <c r="D2392" s="6" t="s">
        <v>32</v>
      </c>
      <c r="E2392" s="6" t="s">
        <v>637</v>
      </c>
      <c r="F2392" s="6" t="s">
        <v>639</v>
      </c>
      <c r="G2392" s="6" t="s">
        <v>44</v>
      </c>
      <c r="H2392" s="6" t="s">
        <v>643</v>
      </c>
      <c r="I2392" s="11" t="s">
        <v>2480</v>
      </c>
      <c r="J2392" s="12" t="s">
        <v>3135</v>
      </c>
      <c r="K2392" s="12" t="str">
        <f t="shared" si="569"/>
        <v>Shelter</v>
      </c>
      <c r="L2392" s="12" t="str">
        <f t="shared" si="570"/>
        <v>Insecticide</v>
      </c>
      <c r="M2392" s="7">
        <v>9498</v>
      </c>
      <c r="N2392" s="7">
        <v>9.5</v>
      </c>
      <c r="O2392" s="7">
        <v>217000</v>
      </c>
      <c r="P2392" s="15">
        <f t="shared" si="573"/>
        <v>22.846915140029481</v>
      </c>
      <c r="Q2392" s="7"/>
      <c r="R2392" s="7"/>
      <c r="S2392" s="7"/>
    </row>
    <row r="2393" spans="1:19" ht="22" customHeight="1" x14ac:dyDescent="0.3">
      <c r="A2393" s="2">
        <v>42581</v>
      </c>
      <c r="B2393" s="21" t="str">
        <f t="shared" si="571"/>
        <v>July, 2016</v>
      </c>
      <c r="C2393" s="21" t="str">
        <f t="shared" si="572"/>
        <v>July, 2016´</v>
      </c>
      <c r="D2393" s="3" t="s">
        <v>84</v>
      </c>
      <c r="E2393" s="3" t="s">
        <v>769</v>
      </c>
      <c r="F2393" s="3" t="s">
        <v>60</v>
      </c>
      <c r="G2393" s="3" t="s">
        <v>44</v>
      </c>
      <c r="H2393" s="3" t="s">
        <v>63</v>
      </c>
      <c r="I2393" s="3" t="s">
        <v>2481</v>
      </c>
      <c r="J2393" s="12" t="s">
        <v>3167</v>
      </c>
      <c r="K2393" s="12" t="str">
        <f t="shared" si="569"/>
        <v>Not Identified</v>
      </c>
      <c r="L2393" s="12" t="str">
        <f t="shared" si="570"/>
        <v>General Chemical</v>
      </c>
      <c r="M2393" s="4">
        <v>20120</v>
      </c>
      <c r="N2393" s="4">
        <v>20.12</v>
      </c>
      <c r="O2393" s="4">
        <v>275000</v>
      </c>
      <c r="P2393" s="15">
        <f t="shared" si="573"/>
        <v>13.667992047713717</v>
      </c>
      <c r="Q2393" s="10"/>
      <c r="R2393" s="10"/>
      <c r="S2393" s="10"/>
    </row>
    <row r="2394" spans="1:19" ht="22" customHeight="1" x14ac:dyDescent="0.3">
      <c r="A2394" s="5">
        <v>42581</v>
      </c>
      <c r="B2394" s="21" t="str">
        <f t="shared" si="571"/>
        <v>July, 2016</v>
      </c>
      <c r="C2394" s="21" t="str">
        <f t="shared" si="572"/>
        <v>July, 2016´</v>
      </c>
      <c r="D2394" s="6" t="s">
        <v>32</v>
      </c>
      <c r="E2394" s="6" t="s">
        <v>35</v>
      </c>
      <c r="F2394" s="6" t="s">
        <v>40</v>
      </c>
      <c r="G2394" s="6" t="s">
        <v>44</v>
      </c>
      <c r="H2394" s="6" t="s">
        <v>47</v>
      </c>
      <c r="I2394" s="6" t="s">
        <v>2482</v>
      </c>
      <c r="J2394" s="12" t="str">
        <f t="shared" si="576"/>
        <v>2,4-Dichlorophenoxyacetic acid</v>
      </c>
      <c r="K2394" s="12" t="str">
        <f t="shared" si="569"/>
        <v>2,4-D Main</v>
      </c>
      <c r="L2394" s="12" t="str">
        <f t="shared" si="570"/>
        <v>Herbicide</v>
      </c>
      <c r="M2394" s="7">
        <v>257376.01</v>
      </c>
      <c r="N2394" s="7">
        <v>257.38</v>
      </c>
      <c r="O2394" s="6" t="s">
        <v>49</v>
      </c>
      <c r="P2394" s="15" t="e">
        <f t="shared" si="573"/>
        <v>#VALUE!</v>
      </c>
      <c r="Q2394" s="7"/>
      <c r="R2394" s="7"/>
      <c r="S2394" s="7"/>
    </row>
    <row r="2395" spans="1:19" ht="22" customHeight="1" x14ac:dyDescent="0.3">
      <c r="A2395" s="2">
        <v>42581</v>
      </c>
      <c r="B2395" s="21" t="str">
        <f t="shared" si="571"/>
        <v>July, 2016</v>
      </c>
      <c r="C2395" s="21" t="str">
        <f t="shared" si="572"/>
        <v>July, 2016´</v>
      </c>
      <c r="D2395" s="3" t="s">
        <v>32</v>
      </c>
      <c r="E2395" s="3" t="s">
        <v>2483</v>
      </c>
      <c r="F2395" s="3" t="s">
        <v>2485</v>
      </c>
      <c r="G2395" s="3" t="s">
        <v>44</v>
      </c>
      <c r="H2395" s="19" t="s">
        <v>2225</v>
      </c>
      <c r="I2395" s="3" t="s">
        <v>2487</v>
      </c>
      <c r="J2395" s="12" t="s">
        <v>3223</v>
      </c>
      <c r="K2395" s="12" t="str">
        <f t="shared" si="569"/>
        <v>Ardent</v>
      </c>
      <c r="L2395" s="12" t="str">
        <f t="shared" si="570"/>
        <v>Fungicide</v>
      </c>
      <c r="M2395" s="4">
        <v>20880</v>
      </c>
      <c r="N2395" s="4">
        <v>20.88</v>
      </c>
      <c r="O2395" s="4">
        <v>39100000</v>
      </c>
      <c r="P2395" s="15">
        <f t="shared" si="573"/>
        <v>1872.6053639846743</v>
      </c>
      <c r="Q2395" s="10"/>
      <c r="R2395" s="10"/>
      <c r="S2395" s="10"/>
    </row>
    <row r="2396" spans="1:19" ht="22" customHeight="1" x14ac:dyDescent="0.3">
      <c r="A2396" s="5">
        <v>42581</v>
      </c>
      <c r="B2396" s="21" t="str">
        <f t="shared" si="571"/>
        <v>July, 2016</v>
      </c>
      <c r="C2396" s="21" t="str">
        <f t="shared" si="572"/>
        <v>July, 2016´</v>
      </c>
      <c r="D2396" s="6" t="s">
        <v>32</v>
      </c>
      <c r="E2396" s="6" t="s">
        <v>35</v>
      </c>
      <c r="F2396" s="6" t="s">
        <v>40</v>
      </c>
      <c r="G2396" s="6" t="s">
        <v>44</v>
      </c>
      <c r="H2396" s="6" t="s">
        <v>47</v>
      </c>
      <c r="I2396" s="6" t="s">
        <v>2482</v>
      </c>
      <c r="J2396" s="12" t="str">
        <f t="shared" si="576"/>
        <v>2,4-Dichlorophenoxyacetic acid</v>
      </c>
      <c r="K2396" s="12" t="str">
        <f t="shared" si="569"/>
        <v>2,4-D Main</v>
      </c>
      <c r="L2396" s="12" t="str">
        <f t="shared" si="570"/>
        <v>Herbicide</v>
      </c>
      <c r="M2396" s="7">
        <v>257376.01</v>
      </c>
      <c r="N2396" s="7">
        <v>257.38</v>
      </c>
      <c r="O2396" s="6" t="s">
        <v>49</v>
      </c>
      <c r="P2396" s="15" t="e">
        <f t="shared" si="573"/>
        <v>#VALUE!</v>
      </c>
      <c r="Q2396" s="7"/>
      <c r="R2396" s="7"/>
      <c r="S2396" s="7"/>
    </row>
    <row r="2397" spans="1:19" ht="22" customHeight="1" x14ac:dyDescent="0.3">
      <c r="A2397" s="2">
        <v>42579</v>
      </c>
      <c r="B2397" s="21" t="str">
        <f t="shared" si="571"/>
        <v>July, 2016</v>
      </c>
      <c r="C2397" s="21" t="str">
        <f t="shared" si="572"/>
        <v>July, 2016´</v>
      </c>
      <c r="D2397" s="3" t="s">
        <v>213</v>
      </c>
      <c r="E2397" s="3" t="s">
        <v>65</v>
      </c>
      <c r="F2397" s="3" t="s">
        <v>67</v>
      </c>
      <c r="G2397" s="3" t="s">
        <v>44</v>
      </c>
      <c r="H2397" s="3" t="s">
        <v>219</v>
      </c>
      <c r="I2397" s="3" t="s">
        <v>2489</v>
      </c>
      <c r="J2397" s="12" t="s">
        <v>3120</v>
      </c>
      <c r="K2397" s="12" t="str">
        <f t="shared" si="569"/>
        <v>Jump</v>
      </c>
      <c r="L2397" s="12" t="str">
        <f t="shared" si="570"/>
        <v>Herbicide</v>
      </c>
      <c r="M2397" s="4">
        <v>50580</v>
      </c>
      <c r="N2397" s="4">
        <v>50.58</v>
      </c>
      <c r="O2397" s="4">
        <v>1118000</v>
      </c>
      <c r="P2397" s="15">
        <f t="shared" si="573"/>
        <v>22.10359826018189</v>
      </c>
      <c r="Q2397" s="10"/>
      <c r="R2397" s="10"/>
      <c r="S2397" s="10"/>
    </row>
    <row r="2398" spans="1:19" ht="22" customHeight="1" x14ac:dyDescent="0.3">
      <c r="A2398" s="5">
        <v>42578</v>
      </c>
      <c r="B2398" s="21" t="str">
        <f t="shared" si="571"/>
        <v>July, 2016</v>
      </c>
      <c r="C2398" s="21" t="str">
        <f t="shared" si="572"/>
        <v>July, 2016´</v>
      </c>
      <c r="D2398" s="6" t="s">
        <v>32</v>
      </c>
      <c r="E2398" s="6" t="s">
        <v>65</v>
      </c>
      <c r="F2398" s="6" t="s">
        <v>67</v>
      </c>
      <c r="G2398" s="6" t="s">
        <v>44</v>
      </c>
      <c r="H2398" s="6" t="s">
        <v>71</v>
      </c>
      <c r="I2398" s="6" t="s">
        <v>2490</v>
      </c>
      <c r="J2398" s="12" t="str">
        <f t="shared" ref="J2398:J2411" si="577">IF(ISNUMBER(SEARCH("CARBENDAZIM",I2398)),"Carbendazim",IF(ISNUMBER(SEARCH("4-D",I2398)),"2,4-Dichlorophenoxyacetic acid",IF(ISNUMBER(SEARCH("RIDOVER",I2398)),"Glyphosate",IF(ISNUMBER(SEARCH("POQUER",I2398)),"Clethodim",IF(ISNUMBER(SEARCH("LITER",I2398)),"Imidacloprid",IF(ISNUMBER(SEARCH("PYRINEX",I2398)),"Chlorpyrifos",IF(ISNUMBER(SEARCH("ORBIT",I2398)),"Omethoate",IF(ISNUMBER(SEARCH("HEXARON",I2398)),"Diuron",IF(ISNUMBER(SEARCH("ISOPROPYLAMINE",I2398)),"Isopropylamine",IF(ISNUMBER(SEARCH("GLYPHOSATE",I2398)),"Glyphosate",IF(ISNUMBER(SEARCH("MANCOZEB",I2398)),"Mancozeb Indofil",IF(ISNUMBER(SEARCH("PARAQUAT",I2398)),"Paraquat",IF(ISNUMBER(SEARCH("CAROMAX",I2398)),"Aromatic Solvent Mixture",IF(ISNUMBER(SEARCH("BUTIRON",I2398)),"Tebuthiuron",IF(ISNUMBER(SEARCH("VORAZ",I2398)),"Methomyl",IF(ISNUMBER(SEARCH("IMIDACLOPRID",I2398)),"Imidacloprid",IF(ISNUMBER(SEARCH("2 4 D",I2398)),"2,4-Dichlorophenoxyacetic acid",IF(ISNUMBER(SEARCH("IMIDACL",I2398)),"Imidacloprid",IF(ISNUMBER(SEARCH("DIUREX",I2398)),"Diuron",IF(ISNUMBER(SEARCH("RAPEL",I2398)),"Acephate","fix it"))))))))))))))))))))</f>
        <v>Diuron</v>
      </c>
      <c r="K2398" s="12" t="str">
        <f t="shared" si="569"/>
        <v>Jump</v>
      </c>
      <c r="L2398" s="12" t="str">
        <f t="shared" si="570"/>
        <v>Herbicide</v>
      </c>
      <c r="M2398" s="7">
        <v>143039.99</v>
      </c>
      <c r="N2398" s="7">
        <v>143.04</v>
      </c>
      <c r="O2398" s="7">
        <v>975000</v>
      </c>
      <c r="P2398" s="15">
        <f t="shared" si="573"/>
        <v>6.8162756443145733</v>
      </c>
      <c r="Q2398" s="7"/>
      <c r="R2398" s="7"/>
      <c r="S2398" s="7"/>
    </row>
    <row r="2399" spans="1:19" ht="22" customHeight="1" x14ac:dyDescent="0.3">
      <c r="A2399" s="2">
        <v>42578</v>
      </c>
      <c r="B2399" s="21" t="str">
        <f t="shared" si="571"/>
        <v>July, 2016</v>
      </c>
      <c r="C2399" s="21" t="str">
        <f t="shared" si="572"/>
        <v>July, 2016´</v>
      </c>
      <c r="D2399" s="3" t="s">
        <v>32</v>
      </c>
      <c r="E2399" s="3" t="s">
        <v>507</v>
      </c>
      <c r="F2399" s="3" t="s">
        <v>106</v>
      </c>
      <c r="G2399" s="3" t="s">
        <v>44</v>
      </c>
      <c r="H2399" s="3" t="s">
        <v>159</v>
      </c>
      <c r="I2399" s="3" t="s">
        <v>2491</v>
      </c>
      <c r="J2399" s="12" t="str">
        <f t="shared" si="577"/>
        <v>Glyphosate</v>
      </c>
      <c r="K2399" s="12" t="str">
        <f t="shared" si="569"/>
        <v>Not Identified</v>
      </c>
      <c r="L2399" s="12" t="str">
        <f t="shared" si="570"/>
        <v>General Chemical</v>
      </c>
      <c r="M2399" s="4">
        <v>139320.01</v>
      </c>
      <c r="N2399" s="4">
        <v>139.32</v>
      </c>
      <c r="O2399" s="4">
        <v>589000</v>
      </c>
      <c r="P2399" s="15">
        <f t="shared" si="573"/>
        <v>4.2276769862419616</v>
      </c>
      <c r="Q2399" s="10"/>
      <c r="R2399" s="10"/>
      <c r="S2399" s="10"/>
    </row>
    <row r="2400" spans="1:19" ht="22" customHeight="1" x14ac:dyDescent="0.3">
      <c r="A2400" s="5">
        <v>42578</v>
      </c>
      <c r="B2400" s="21" t="str">
        <f t="shared" si="571"/>
        <v>July, 2016</v>
      </c>
      <c r="C2400" s="21" t="str">
        <f t="shared" si="572"/>
        <v>July, 2016´</v>
      </c>
      <c r="D2400" s="6" t="s">
        <v>32</v>
      </c>
      <c r="E2400" s="6" t="s">
        <v>77</v>
      </c>
      <c r="F2400" s="6" t="s">
        <v>67</v>
      </c>
      <c r="G2400" s="6" t="s">
        <v>44</v>
      </c>
      <c r="H2400" s="6" t="s">
        <v>643</v>
      </c>
      <c r="I2400" s="6" t="s">
        <v>2492</v>
      </c>
      <c r="J2400" s="18" t="s">
        <v>3193</v>
      </c>
      <c r="K2400" s="12" t="str">
        <f t="shared" si="569"/>
        <v>Galil</v>
      </c>
      <c r="L2400" s="12" t="str">
        <f t="shared" si="570"/>
        <v>Insecticide</v>
      </c>
      <c r="M2400" s="7">
        <v>13560</v>
      </c>
      <c r="N2400" s="7">
        <v>13.56</v>
      </c>
      <c r="O2400" s="7">
        <v>310000</v>
      </c>
      <c r="P2400" s="15">
        <f t="shared" si="573"/>
        <v>22.861356932153392</v>
      </c>
      <c r="Q2400" s="7"/>
      <c r="R2400" s="7"/>
      <c r="S2400" s="7"/>
    </row>
    <row r="2401" spans="1:19" ht="22" customHeight="1" x14ac:dyDescent="0.3">
      <c r="A2401" s="2">
        <v>42578</v>
      </c>
      <c r="B2401" s="21" t="str">
        <f t="shared" si="571"/>
        <v>July, 2016</v>
      </c>
      <c r="C2401" s="21" t="str">
        <f t="shared" si="572"/>
        <v>July, 2016´</v>
      </c>
      <c r="D2401" s="3" t="s">
        <v>32</v>
      </c>
      <c r="E2401" s="3" t="s">
        <v>278</v>
      </c>
      <c r="F2401" s="3" t="s">
        <v>60</v>
      </c>
      <c r="G2401" s="3" t="s">
        <v>44</v>
      </c>
      <c r="H2401" s="3" t="s">
        <v>80</v>
      </c>
      <c r="I2401" s="3" t="s">
        <v>2493</v>
      </c>
      <c r="J2401" s="12" t="s">
        <v>3188</v>
      </c>
      <c r="K2401" s="12" t="str">
        <f t="shared" si="569"/>
        <v>Not Identified</v>
      </c>
      <c r="L2401" s="12" t="str">
        <f t="shared" si="570"/>
        <v>General Chemical</v>
      </c>
      <c r="M2401" s="4">
        <v>69504</v>
      </c>
      <c r="N2401" s="4">
        <v>69.5</v>
      </c>
      <c r="O2401" s="4">
        <v>728000</v>
      </c>
      <c r="P2401" s="15">
        <f t="shared" si="573"/>
        <v>10.474217311233886</v>
      </c>
      <c r="Q2401" s="10"/>
      <c r="R2401" s="10"/>
      <c r="S2401" s="10"/>
    </row>
    <row r="2402" spans="1:19" ht="22" customHeight="1" x14ac:dyDescent="0.3">
      <c r="A2402" s="5">
        <v>42578</v>
      </c>
      <c r="B2402" s="21" t="str">
        <f t="shared" si="571"/>
        <v>July, 2016</v>
      </c>
      <c r="C2402" s="21" t="str">
        <f t="shared" si="572"/>
        <v>July, 2016´</v>
      </c>
      <c r="D2402" s="6" t="s">
        <v>32</v>
      </c>
      <c r="E2402" s="6" t="s">
        <v>1609</v>
      </c>
      <c r="F2402" s="6" t="s">
        <v>195</v>
      </c>
      <c r="G2402" s="6" t="s">
        <v>44</v>
      </c>
      <c r="H2402" s="6" t="s">
        <v>1352</v>
      </c>
      <c r="I2402" s="6" t="s">
        <v>2494</v>
      </c>
      <c r="J2402" s="12" t="str">
        <f t="shared" si="577"/>
        <v>2,4-Dichlorophenoxyacetic acid</v>
      </c>
      <c r="K2402" s="12" t="str">
        <f t="shared" si="569"/>
        <v>2,4-D Main</v>
      </c>
      <c r="L2402" s="12" t="str">
        <f t="shared" si="570"/>
        <v>Herbicide</v>
      </c>
      <c r="M2402" s="7">
        <v>74280</v>
      </c>
      <c r="N2402" s="7">
        <v>74.28</v>
      </c>
      <c r="O2402" s="7">
        <v>1273000</v>
      </c>
      <c r="P2402" s="15">
        <f t="shared" si="573"/>
        <v>17.13785675821217</v>
      </c>
      <c r="Q2402" s="7"/>
      <c r="R2402" s="7"/>
      <c r="S2402" s="7"/>
    </row>
    <row r="2403" spans="1:19" ht="22" customHeight="1" x14ac:dyDescent="0.3">
      <c r="A2403" s="2">
        <v>42578</v>
      </c>
      <c r="B2403" s="21" t="str">
        <f t="shared" si="571"/>
        <v>July, 2016</v>
      </c>
      <c r="C2403" s="21" t="str">
        <f t="shared" si="572"/>
        <v>July, 2016´</v>
      </c>
      <c r="D2403" s="3" t="s">
        <v>32</v>
      </c>
      <c r="E2403" s="3" t="s">
        <v>2495</v>
      </c>
      <c r="F2403" s="3" t="s">
        <v>60</v>
      </c>
      <c r="G2403" s="3" t="s">
        <v>44</v>
      </c>
      <c r="H2403" s="3" t="s">
        <v>80</v>
      </c>
      <c r="I2403" s="3" t="s">
        <v>2499</v>
      </c>
      <c r="J2403" s="18" t="s">
        <v>3193</v>
      </c>
      <c r="K2403" s="12" t="str">
        <f t="shared" si="569"/>
        <v>Galil</v>
      </c>
      <c r="L2403" s="12" t="str">
        <f t="shared" si="570"/>
        <v>Insecticide</v>
      </c>
      <c r="M2403" s="4">
        <v>20120</v>
      </c>
      <c r="N2403" s="4">
        <v>20.12</v>
      </c>
      <c r="O2403" s="4">
        <v>211000</v>
      </c>
      <c r="P2403" s="15">
        <f t="shared" si="573"/>
        <v>10.487077534791252</v>
      </c>
      <c r="Q2403" s="10"/>
      <c r="R2403" s="10"/>
      <c r="S2403" s="10"/>
    </row>
    <row r="2404" spans="1:19" ht="22" customHeight="1" x14ac:dyDescent="0.3">
      <c r="A2404" s="5">
        <v>42578</v>
      </c>
      <c r="B2404" s="21" t="str">
        <f t="shared" si="571"/>
        <v>July, 2016</v>
      </c>
      <c r="C2404" s="21" t="str">
        <f t="shared" si="572"/>
        <v>July, 2016´</v>
      </c>
      <c r="D2404" s="6" t="s">
        <v>32</v>
      </c>
      <c r="E2404" s="6" t="s">
        <v>65</v>
      </c>
      <c r="F2404" s="6" t="s">
        <v>67</v>
      </c>
      <c r="G2404" s="6" t="s">
        <v>44</v>
      </c>
      <c r="H2404" s="6" t="s">
        <v>73</v>
      </c>
      <c r="I2404" s="6" t="s">
        <v>2403</v>
      </c>
      <c r="J2404" s="12" t="str">
        <f t="shared" si="577"/>
        <v>Clethodim</v>
      </c>
      <c r="K2404" s="12" t="str">
        <f t="shared" si="569"/>
        <v>Platinum</v>
      </c>
      <c r="L2404" s="12" t="str">
        <f t="shared" si="570"/>
        <v>Herbicide</v>
      </c>
      <c r="M2404" s="7">
        <v>119966</v>
      </c>
      <c r="N2404" s="7">
        <v>119.97</v>
      </c>
      <c r="O2404" s="7">
        <v>818000</v>
      </c>
      <c r="P2404" s="15">
        <f t="shared" si="573"/>
        <v>6.8185986029374988</v>
      </c>
      <c r="Q2404" s="7"/>
      <c r="R2404" s="7"/>
      <c r="S2404" s="7"/>
    </row>
    <row r="2405" spans="1:19" ht="22" customHeight="1" x14ac:dyDescent="0.3">
      <c r="A2405" s="2">
        <v>42578</v>
      </c>
      <c r="B2405" s="21" t="str">
        <f t="shared" si="571"/>
        <v>July, 2016</v>
      </c>
      <c r="C2405" s="21" t="str">
        <f t="shared" si="572"/>
        <v>July, 2016´</v>
      </c>
      <c r="D2405" s="3" t="s">
        <v>32</v>
      </c>
      <c r="E2405" s="3" t="s">
        <v>65</v>
      </c>
      <c r="F2405" s="3" t="s">
        <v>67</v>
      </c>
      <c r="G2405" s="3" t="s">
        <v>44</v>
      </c>
      <c r="H2405" s="3" t="s">
        <v>73</v>
      </c>
      <c r="I2405" s="3" t="s">
        <v>2403</v>
      </c>
      <c r="J2405" s="12" t="str">
        <f t="shared" si="577"/>
        <v>Clethodim</v>
      </c>
      <c r="K2405" s="12" t="str">
        <f t="shared" si="569"/>
        <v>Platinum</v>
      </c>
      <c r="L2405" s="12" t="str">
        <f t="shared" si="570"/>
        <v>Herbicide</v>
      </c>
      <c r="M2405" s="4">
        <v>119966</v>
      </c>
      <c r="N2405" s="4">
        <v>119.97</v>
      </c>
      <c r="O2405" s="4">
        <v>818000</v>
      </c>
      <c r="P2405" s="15">
        <f t="shared" si="573"/>
        <v>6.8185986029374988</v>
      </c>
      <c r="Q2405" s="10"/>
      <c r="R2405" s="10"/>
      <c r="S2405" s="10"/>
    </row>
    <row r="2406" spans="1:19" ht="22" customHeight="1" x14ac:dyDescent="0.3">
      <c r="A2406" s="5">
        <v>42574</v>
      </c>
      <c r="B2406" s="21" t="str">
        <f t="shared" si="571"/>
        <v>July, 2016</v>
      </c>
      <c r="C2406" s="21" t="str">
        <f t="shared" si="572"/>
        <v>July, 2016´</v>
      </c>
      <c r="D2406" s="6" t="s">
        <v>84</v>
      </c>
      <c r="E2406" s="6" t="s">
        <v>769</v>
      </c>
      <c r="F2406" s="6" t="s">
        <v>60</v>
      </c>
      <c r="G2406" s="6" t="s">
        <v>44</v>
      </c>
      <c r="H2406" s="6" t="s">
        <v>410</v>
      </c>
      <c r="I2406" s="6" t="s">
        <v>2500</v>
      </c>
      <c r="J2406" s="12" t="s">
        <v>3169</v>
      </c>
      <c r="K2406" s="12" t="str">
        <f t="shared" si="569"/>
        <v>Not Identified</v>
      </c>
      <c r="L2406" s="12" t="str">
        <f t="shared" si="570"/>
        <v>General Chemical</v>
      </c>
      <c r="M2406" s="7">
        <v>22088</v>
      </c>
      <c r="N2406" s="7">
        <v>22.09</v>
      </c>
      <c r="O2406" s="7">
        <v>24300</v>
      </c>
      <c r="P2406" s="15">
        <f t="shared" si="573"/>
        <v>1.1001448750452734</v>
      </c>
      <c r="Q2406" s="7"/>
      <c r="R2406" s="7"/>
      <c r="S2406" s="7"/>
    </row>
    <row r="2407" spans="1:19" ht="22" customHeight="1" x14ac:dyDescent="0.3">
      <c r="A2407" s="2">
        <v>42574</v>
      </c>
      <c r="B2407" s="21" t="str">
        <f t="shared" si="571"/>
        <v>July, 2016</v>
      </c>
      <c r="C2407" s="21" t="str">
        <f t="shared" si="572"/>
        <v>July, 2016´</v>
      </c>
      <c r="D2407" s="3" t="s">
        <v>84</v>
      </c>
      <c r="E2407" s="3" t="s">
        <v>166</v>
      </c>
      <c r="F2407" s="3" t="s">
        <v>60</v>
      </c>
      <c r="G2407" s="3" t="s">
        <v>44</v>
      </c>
      <c r="H2407" s="3" t="s">
        <v>251</v>
      </c>
      <c r="I2407" s="3" t="s">
        <v>2501</v>
      </c>
      <c r="J2407" s="12" t="str">
        <f>IF(ISNUMBER(SEARCH("BUTYRAMIDE",I2407)),"2,3-Dimethyl Butyramide",IF(ISNUMBER(SEARCH("FOLPET",I2407)),"Folpet",IF(ISNUMBER(SEARCH("METHYL [2-({[6- (TRIFLUOROMETHYL) PYRIDIN-2-YL] OXY} METHYL) PHENYL",I2407)),"Esther",IF(ISNUMBER(SEARCH("TEBUCONAZOL",I2407)),"Tebuconazole",IF(ISNUMBER(SEARCH("DICHLOROPHENYL",I2407)),"Dichlorophenyl Isocyanates",IF(ISNUMBER(SEARCH("CAPTAN",I2407)),"Captan",IF(ISNUMBER(SEARCH("DIMETHYLACETAMID",I2407)),"Dimethylacetamide",IF(ISNUMBER(SEARCH("AFALON",I2407)),"Linuron","FIX IT"))))))))</f>
        <v>Dimethylacetamide</v>
      </c>
      <c r="K2407" s="12" t="str">
        <f t="shared" si="569"/>
        <v>Not Identified</v>
      </c>
      <c r="L2407" s="12" t="str">
        <f t="shared" si="570"/>
        <v>General Chemical</v>
      </c>
      <c r="M2407" s="4">
        <v>32680</v>
      </c>
      <c r="N2407" s="4">
        <v>32.68</v>
      </c>
      <c r="O2407" s="4">
        <v>193000</v>
      </c>
      <c r="P2407" s="15">
        <f t="shared" si="573"/>
        <v>5.9057527539779686</v>
      </c>
      <c r="Q2407" s="10"/>
      <c r="R2407" s="10"/>
      <c r="S2407" s="10"/>
    </row>
    <row r="2408" spans="1:19" ht="22" customHeight="1" x14ac:dyDescent="0.3">
      <c r="A2408" s="5">
        <v>42574</v>
      </c>
      <c r="B2408" s="21" t="str">
        <f t="shared" si="571"/>
        <v>July, 2016</v>
      </c>
      <c r="C2408" s="21" t="str">
        <f t="shared" si="572"/>
        <v>July, 2016´</v>
      </c>
      <c r="D2408" s="6" t="s">
        <v>84</v>
      </c>
      <c r="E2408" s="6" t="s">
        <v>166</v>
      </c>
      <c r="F2408" s="6" t="s">
        <v>106</v>
      </c>
      <c r="G2408" s="6" t="s">
        <v>44</v>
      </c>
      <c r="H2408" s="6" t="s">
        <v>1386</v>
      </c>
      <c r="I2408" s="6" t="s">
        <v>2502</v>
      </c>
      <c r="J2408" s="12" t="str">
        <f t="shared" ref="J2408:J2410" si="578">IF(ISNUMBER(SEARCH("2,4 D",I2406)),"2,4-Dichlorophenoxyacetic acid",IF(ISNUMBER(SEARCH("ACIDO",I2406)),"2,4-Dichlorophenoxyacetic acid",IF(ISNUMBER(SEARCH("NAPHTHA",I2406)),"Aromatic Solvent Mixture",IF(ISNUMBER(SEARCH("DIMETHYLAMINE",I2406)),"Dimethylamine",IF(ISNUMBER(SEARCH("DIMETILAMINA",I2406)),"Dimethylamine",IF(ISNUMBER(SEARCH("JUMP",I2406)),"Diuron",IF(ISNUMBER(SEARCH(" 2-AMINO-2,3-DIMETHYL BUTYRAMIDE",I2406)),"Herbicide Amine Intermediate",IF(ISNUMBER(SEARCH("TEBUTHIURON",I2406)),"Tebuthiuron",IF(ISNUMBER(SEARCH("DMS",I2406)),"Dimethyl Sulfate",IF(ISNUMBER(SEARCH("2,4-XILIDIN",I2406)),"2,4-Xylidine","FIX IT"))))))))))</f>
        <v>2,4-Dichlorophenoxyacetic acid</v>
      </c>
      <c r="K2408" s="12" t="str">
        <f t="shared" si="569"/>
        <v>2,4-D Main</v>
      </c>
      <c r="L2408" s="12" t="str">
        <f t="shared" si="570"/>
        <v>Herbicide</v>
      </c>
      <c r="M2408" s="7">
        <v>19380</v>
      </c>
      <c r="N2408" s="7">
        <v>19.38</v>
      </c>
      <c r="O2408" s="7">
        <v>114000</v>
      </c>
      <c r="P2408" s="15">
        <f t="shared" si="573"/>
        <v>5.882352941176471</v>
      </c>
      <c r="Q2408" s="7"/>
      <c r="R2408" s="7"/>
      <c r="S2408" s="7"/>
    </row>
    <row r="2409" spans="1:19" ht="22" customHeight="1" x14ac:dyDescent="0.3">
      <c r="A2409" s="2">
        <v>42574</v>
      </c>
      <c r="B2409" s="21" t="str">
        <f t="shared" si="571"/>
        <v>July, 2016</v>
      </c>
      <c r="C2409" s="21" t="str">
        <f t="shared" si="572"/>
        <v>July, 2016´</v>
      </c>
      <c r="D2409" s="3" t="s">
        <v>84</v>
      </c>
      <c r="E2409" s="3" t="s">
        <v>2266</v>
      </c>
      <c r="F2409" s="3" t="s">
        <v>135</v>
      </c>
      <c r="G2409" s="3" t="s">
        <v>44</v>
      </c>
      <c r="H2409" s="3" t="s">
        <v>1269</v>
      </c>
      <c r="I2409" s="3" t="s">
        <v>2450</v>
      </c>
      <c r="J2409" s="12" t="s">
        <v>3189</v>
      </c>
      <c r="K2409" s="12" t="str">
        <f t="shared" si="569"/>
        <v>Not Identified</v>
      </c>
      <c r="L2409" s="12" t="str">
        <f t="shared" si="570"/>
        <v>General Chemical</v>
      </c>
      <c r="M2409" s="4">
        <v>20462</v>
      </c>
      <c r="N2409" s="4">
        <v>20.46</v>
      </c>
      <c r="O2409" s="4">
        <v>36705000</v>
      </c>
      <c r="P2409" s="15">
        <f t="shared" si="573"/>
        <v>1793.8129215130487</v>
      </c>
      <c r="Q2409" s="10"/>
      <c r="R2409" s="10"/>
      <c r="S2409" s="10"/>
    </row>
    <row r="2410" spans="1:19" ht="22" customHeight="1" x14ac:dyDescent="0.3">
      <c r="A2410" s="5">
        <v>42574</v>
      </c>
      <c r="B2410" s="21" t="str">
        <f t="shared" si="571"/>
        <v>July, 2016</v>
      </c>
      <c r="C2410" s="21" t="str">
        <f t="shared" si="572"/>
        <v>July, 2016´</v>
      </c>
      <c r="D2410" s="6" t="s">
        <v>32</v>
      </c>
      <c r="E2410" s="6" t="s">
        <v>1697</v>
      </c>
      <c r="F2410" s="6" t="s">
        <v>135</v>
      </c>
      <c r="G2410" s="6" t="s">
        <v>44</v>
      </c>
      <c r="H2410" s="6" t="s">
        <v>1700</v>
      </c>
      <c r="I2410" s="6" t="s">
        <v>2503</v>
      </c>
      <c r="J2410" s="12" t="str">
        <f t="shared" si="578"/>
        <v>Dimethyl Sulfate</v>
      </c>
      <c r="K2410" s="12" t="str">
        <f t="shared" si="569"/>
        <v>Not Identified</v>
      </c>
      <c r="L2410" s="12" t="str">
        <f t="shared" si="570"/>
        <v>General Chemical</v>
      </c>
      <c r="M2410" s="7">
        <v>88020</v>
      </c>
      <c r="N2410" s="7">
        <v>88.02</v>
      </c>
      <c r="O2410" s="7">
        <v>198000</v>
      </c>
      <c r="P2410" s="15">
        <f t="shared" si="573"/>
        <v>2.2494887525562373</v>
      </c>
      <c r="Q2410" s="7"/>
      <c r="R2410" s="7"/>
      <c r="S2410" s="7"/>
    </row>
    <row r="2411" spans="1:19" ht="22" customHeight="1" x14ac:dyDescent="0.3">
      <c r="A2411" s="2">
        <v>42574</v>
      </c>
      <c r="B2411" s="21" t="str">
        <f t="shared" si="571"/>
        <v>July, 2016</v>
      </c>
      <c r="C2411" s="21" t="str">
        <f t="shared" si="572"/>
        <v>July, 2016´</v>
      </c>
      <c r="D2411" s="3" t="s">
        <v>32</v>
      </c>
      <c r="E2411" s="3" t="s">
        <v>65</v>
      </c>
      <c r="F2411" s="3" t="s">
        <v>67</v>
      </c>
      <c r="G2411" s="3" t="s">
        <v>44</v>
      </c>
      <c r="H2411" s="3" t="s">
        <v>480</v>
      </c>
      <c r="I2411" s="3" t="s">
        <v>2504</v>
      </c>
      <c r="J2411" s="12" t="str">
        <f t="shared" si="577"/>
        <v>Clethodim</v>
      </c>
      <c r="K2411" s="12" t="str">
        <f t="shared" si="569"/>
        <v>Platinum</v>
      </c>
      <c r="L2411" s="12" t="str">
        <f t="shared" si="570"/>
        <v>Herbicide</v>
      </c>
      <c r="M2411" s="4">
        <v>119966</v>
      </c>
      <c r="N2411" s="4">
        <v>119.97</v>
      </c>
      <c r="O2411" s="4">
        <v>852000</v>
      </c>
      <c r="P2411" s="15">
        <f t="shared" si="573"/>
        <v>7.1020122368004266</v>
      </c>
      <c r="Q2411" s="10"/>
      <c r="R2411" s="10"/>
      <c r="S2411" s="10"/>
    </row>
    <row r="2412" spans="1:19" ht="22" customHeight="1" x14ac:dyDescent="0.3">
      <c r="A2412" s="5">
        <v>42573</v>
      </c>
      <c r="B2412" s="21" t="str">
        <f t="shared" si="571"/>
        <v>July, 2016</v>
      </c>
      <c r="C2412" s="21" t="str">
        <f t="shared" si="572"/>
        <v>July, 2016´</v>
      </c>
      <c r="D2412" s="6" t="s">
        <v>32</v>
      </c>
      <c r="E2412" s="6" t="s">
        <v>2505</v>
      </c>
      <c r="F2412" s="6" t="s">
        <v>310</v>
      </c>
      <c r="G2412" s="6" t="s">
        <v>44</v>
      </c>
      <c r="H2412" s="6" t="s">
        <v>140</v>
      </c>
      <c r="I2412" s="6" t="s">
        <v>2509</v>
      </c>
      <c r="J2412" s="12" t="str">
        <f>IF(ISNUMBER(SEARCH("2,4 D",I2412)),"2,4-Dichlorophenoxyacetic acid",IF(ISNUMBER(SEARCH("ACIDO",I2412)),"2,4-Dichlorophenoxyacetic acid",IF(ISNUMBER(SEARCH("NAPHTHA",I2412)),"Aromatic Solvent Mixture",IF(ISNUMBER(SEARCH("DIMETHYLAMINE",I2412)),"Dimethylamine",IF(ISNUMBER(SEARCH("DIMETILAMINA",I2412)),"Dimethylamine",IF(ISNUMBER(SEARCH("JUMP",I2412)),"Diuron",IF(ISNUMBER(SEARCH("2-AMINO-2,3-DIMETHYL BUTYRAMIDE",I2412)),"Herbicide Amine Intermediate",IF(ISNUMBER(SEARCH("TEBUTHIURON",I2412)),"Tebuthiuron","FIXIT"))))))))</f>
        <v>Dimethylamine</v>
      </c>
      <c r="K2412" s="12" t="str">
        <f t="shared" si="569"/>
        <v>Not Identified</v>
      </c>
      <c r="L2412" s="12" t="str">
        <f t="shared" si="570"/>
        <v>General Chemical</v>
      </c>
      <c r="M2412" s="7">
        <v>79810</v>
      </c>
      <c r="N2412" s="7">
        <v>79.81</v>
      </c>
      <c r="O2412" s="7">
        <v>65300</v>
      </c>
      <c r="P2412" s="15">
        <f t="shared" si="573"/>
        <v>0.81819320887106883</v>
      </c>
      <c r="Q2412" s="7"/>
      <c r="R2412" s="7"/>
      <c r="S2412" s="7"/>
    </row>
    <row r="2413" spans="1:19" ht="22" customHeight="1" x14ac:dyDescent="0.3">
      <c r="A2413" s="2">
        <v>42572</v>
      </c>
      <c r="B2413" s="21" t="str">
        <f t="shared" si="571"/>
        <v>July, 2016</v>
      </c>
      <c r="C2413" s="21" t="str">
        <f t="shared" si="572"/>
        <v>July, 2016´</v>
      </c>
      <c r="D2413" s="3" t="s">
        <v>584</v>
      </c>
      <c r="E2413" s="3" t="s">
        <v>77</v>
      </c>
      <c r="F2413" s="3" t="s">
        <v>67</v>
      </c>
      <c r="G2413" s="3" t="s">
        <v>44</v>
      </c>
      <c r="H2413" s="3" t="s">
        <v>643</v>
      </c>
      <c r="I2413" s="3" t="s">
        <v>2510</v>
      </c>
      <c r="J2413" s="18" t="s">
        <v>3193</v>
      </c>
      <c r="K2413" s="12" t="str">
        <f t="shared" si="569"/>
        <v>Galil</v>
      </c>
      <c r="L2413" s="12" t="str">
        <f t="shared" si="570"/>
        <v>Insecticide</v>
      </c>
      <c r="M2413" s="4">
        <v>54240</v>
      </c>
      <c r="N2413" s="4">
        <v>54.24</v>
      </c>
      <c r="O2413" s="4">
        <v>1239000</v>
      </c>
      <c r="P2413" s="15">
        <f t="shared" si="573"/>
        <v>22.842920353982301</v>
      </c>
      <c r="Q2413" s="10"/>
      <c r="R2413" s="10"/>
      <c r="S2413" s="10"/>
    </row>
    <row r="2414" spans="1:19" ht="22" customHeight="1" x14ac:dyDescent="0.3">
      <c r="A2414" s="5">
        <v>42571</v>
      </c>
      <c r="B2414" s="21" t="str">
        <f t="shared" si="571"/>
        <v>July, 2016</v>
      </c>
      <c r="C2414" s="21" t="str">
        <f t="shared" si="572"/>
        <v>July, 2016´</v>
      </c>
      <c r="D2414" s="6" t="s">
        <v>32</v>
      </c>
      <c r="E2414" s="6" t="s">
        <v>65</v>
      </c>
      <c r="F2414" s="6" t="s">
        <v>67</v>
      </c>
      <c r="G2414" s="6" t="s">
        <v>44</v>
      </c>
      <c r="H2414" s="6" t="s">
        <v>219</v>
      </c>
      <c r="I2414" s="6" t="s">
        <v>2511</v>
      </c>
      <c r="J2414" s="12" t="s">
        <v>3120</v>
      </c>
      <c r="K2414" s="12" t="str">
        <f t="shared" si="569"/>
        <v>Jump</v>
      </c>
      <c r="L2414" s="12" t="str">
        <f t="shared" si="570"/>
        <v>Herbicide</v>
      </c>
      <c r="M2414" s="7">
        <v>26860</v>
      </c>
      <c r="N2414" s="7">
        <v>26.86</v>
      </c>
      <c r="O2414" s="7">
        <v>594000</v>
      </c>
      <c r="P2414" s="15">
        <f t="shared" si="573"/>
        <v>22.114668652271035</v>
      </c>
      <c r="Q2414" s="7"/>
      <c r="R2414" s="7"/>
      <c r="S2414" s="7"/>
    </row>
    <row r="2415" spans="1:19" ht="22" customHeight="1" x14ac:dyDescent="0.3">
      <c r="A2415" s="2">
        <v>42571</v>
      </c>
      <c r="B2415" s="21" t="str">
        <f t="shared" si="571"/>
        <v>July, 2016</v>
      </c>
      <c r="C2415" s="21" t="str">
        <f t="shared" si="572"/>
        <v>July, 2016´</v>
      </c>
      <c r="D2415" s="3" t="s">
        <v>32</v>
      </c>
      <c r="E2415" s="3" t="s">
        <v>77</v>
      </c>
      <c r="F2415" s="3" t="s">
        <v>67</v>
      </c>
      <c r="G2415" s="3" t="s">
        <v>44</v>
      </c>
      <c r="H2415" s="3" t="s">
        <v>643</v>
      </c>
      <c r="I2415" s="3" t="s">
        <v>2512</v>
      </c>
      <c r="J2415" s="18" t="s">
        <v>3193</v>
      </c>
      <c r="K2415" s="12" t="str">
        <f t="shared" si="569"/>
        <v>Galil</v>
      </c>
      <c r="L2415" s="12" t="str">
        <f t="shared" si="570"/>
        <v>Insecticide</v>
      </c>
      <c r="M2415" s="4">
        <v>185490.01</v>
      </c>
      <c r="N2415" s="4">
        <v>185.49</v>
      </c>
      <c r="O2415" s="4">
        <v>4238000</v>
      </c>
      <c r="P2415" s="15">
        <f t="shared" si="573"/>
        <v>22.847591630406402</v>
      </c>
      <c r="Q2415" s="10"/>
      <c r="R2415" s="10"/>
      <c r="S2415" s="10"/>
    </row>
    <row r="2416" spans="1:19" ht="22" customHeight="1" x14ac:dyDescent="0.3">
      <c r="A2416" s="5">
        <v>42571</v>
      </c>
      <c r="B2416" s="21" t="str">
        <f t="shared" si="571"/>
        <v>July, 2016</v>
      </c>
      <c r="C2416" s="21" t="str">
        <f t="shared" si="572"/>
        <v>July, 2016´</v>
      </c>
      <c r="D2416" s="6" t="s">
        <v>84</v>
      </c>
      <c r="E2416" s="6" t="s">
        <v>817</v>
      </c>
      <c r="F2416" s="6" t="s">
        <v>60</v>
      </c>
      <c r="G2416" s="6" t="s">
        <v>44</v>
      </c>
      <c r="H2416" s="6" t="s">
        <v>2122</v>
      </c>
      <c r="I2416" s="6" t="s">
        <v>1862</v>
      </c>
      <c r="J2416" s="12" t="s">
        <v>3183</v>
      </c>
      <c r="K2416" s="12" t="str">
        <f t="shared" si="569"/>
        <v>DINITRO</v>
      </c>
      <c r="L2416" s="12" t="str">
        <f t="shared" si="570"/>
        <v>General Chemical</v>
      </c>
      <c r="M2416" s="7">
        <v>64620</v>
      </c>
      <c r="N2416" s="7">
        <v>64.62</v>
      </c>
      <c r="O2416" s="7">
        <v>235000</v>
      </c>
      <c r="P2416" s="15">
        <f t="shared" si="573"/>
        <v>3.6366450015475085</v>
      </c>
      <c r="Q2416" s="10"/>
      <c r="R2416" s="10"/>
      <c r="S2416" s="10"/>
    </row>
    <row r="2417" spans="1:19" ht="22" customHeight="1" x14ac:dyDescent="0.3">
      <c r="A2417" s="2">
        <v>42571</v>
      </c>
      <c r="B2417" s="21" t="str">
        <f t="shared" si="571"/>
        <v>July, 2016</v>
      </c>
      <c r="C2417" s="21" t="str">
        <f t="shared" si="572"/>
        <v>July, 2016´</v>
      </c>
      <c r="D2417" s="3" t="s">
        <v>32</v>
      </c>
      <c r="E2417" s="3" t="s">
        <v>65</v>
      </c>
      <c r="F2417" s="3" t="s">
        <v>67</v>
      </c>
      <c r="G2417" s="3" t="s">
        <v>44</v>
      </c>
      <c r="H2417" s="3" t="s">
        <v>71</v>
      </c>
      <c r="I2417" s="3" t="s">
        <v>2513</v>
      </c>
      <c r="J2417" s="12" t="str">
        <f t="shared" ref="J2417:J2429" si="579">IF(ISNUMBER(SEARCH("CARBENDAZIM",I2417)),"Carbendazim",IF(ISNUMBER(SEARCH("4-D",I2417)),"2,4-Dichlorophenoxyacetic acid",IF(ISNUMBER(SEARCH("RIDOVER",I2417)),"Glyphosate",IF(ISNUMBER(SEARCH("POQUER",I2417)),"Clethodim",IF(ISNUMBER(SEARCH("LITER",I2417)),"Imidacloprid",IF(ISNUMBER(SEARCH("PYRINEX",I2417)),"Chlorpyrifos",IF(ISNUMBER(SEARCH("ORBIT",I2417)),"Omethoate",IF(ISNUMBER(SEARCH("HEXARON",I2417)),"Diuron",IF(ISNUMBER(SEARCH("ISOPROPYLAMINE",I2417)),"Isopropylamine",IF(ISNUMBER(SEARCH("GLYPHOSATE",I2417)),"Glyphosate",IF(ISNUMBER(SEARCH("MANCOZEB",I2417)),"Mancozeb Indofil",IF(ISNUMBER(SEARCH("PARAQUAT",I2417)),"Paraquat",IF(ISNUMBER(SEARCH("CAROMAX",I2417)),"Aromatic Solvent Mixture",IF(ISNUMBER(SEARCH("BUTIRON",I2417)),"Tebuthiuron",IF(ISNUMBER(SEARCH("VORAZ",I2417)),"Methomyl",IF(ISNUMBER(SEARCH("IMIDACLOPRID",I2417)),"Imidacloprid",IF(ISNUMBER(SEARCH("2 4 D",I2417)),"2,4-Dichlorophenoxyacetic acid",IF(ISNUMBER(SEARCH("IMIDACL",I2417)),"Imidacloprid",IF(ISNUMBER(SEARCH("DIUREX",I2417)),"Diuron",IF(ISNUMBER(SEARCH("RAPEL",I2417)),"Acephate","fix it"))))))))))))))))))))</f>
        <v>Diuron</v>
      </c>
      <c r="K2417" s="12" t="str">
        <f t="shared" si="569"/>
        <v>Jump</v>
      </c>
      <c r="L2417" s="12" t="str">
        <f t="shared" si="570"/>
        <v>Herbicide</v>
      </c>
      <c r="M2417" s="4">
        <v>95360</v>
      </c>
      <c r="N2417" s="4">
        <v>95.36</v>
      </c>
      <c r="O2417" s="4">
        <v>650000</v>
      </c>
      <c r="P2417" s="15">
        <f t="shared" si="573"/>
        <v>6.8162751677852347</v>
      </c>
      <c r="Q2417" s="10"/>
      <c r="R2417" s="10"/>
      <c r="S2417" s="10"/>
    </row>
    <row r="2418" spans="1:19" ht="22" customHeight="1" x14ac:dyDescent="0.3">
      <c r="A2418" s="5">
        <v>42571</v>
      </c>
      <c r="B2418" s="21" t="str">
        <f t="shared" si="571"/>
        <v>July, 2016</v>
      </c>
      <c r="C2418" s="21" t="str">
        <f t="shared" si="572"/>
        <v>July, 2016´</v>
      </c>
      <c r="D2418" s="6" t="s">
        <v>32</v>
      </c>
      <c r="E2418" s="6" t="s">
        <v>65</v>
      </c>
      <c r="F2418" s="6" t="s">
        <v>67</v>
      </c>
      <c r="G2418" s="6" t="s">
        <v>44</v>
      </c>
      <c r="H2418" s="6" t="s">
        <v>71</v>
      </c>
      <c r="I2418" s="6" t="s">
        <v>2514</v>
      </c>
      <c r="J2418" s="12" t="str">
        <f t="shared" si="579"/>
        <v>Diuron</v>
      </c>
      <c r="K2418" s="12" t="str">
        <f t="shared" si="569"/>
        <v>Jump</v>
      </c>
      <c r="L2418" s="12" t="str">
        <f t="shared" si="570"/>
        <v>Herbicide</v>
      </c>
      <c r="M2418" s="7">
        <v>95360</v>
      </c>
      <c r="N2418" s="7">
        <v>95.36</v>
      </c>
      <c r="O2418" s="7">
        <v>650000</v>
      </c>
      <c r="P2418" s="15">
        <f t="shared" si="573"/>
        <v>6.8162751677852347</v>
      </c>
      <c r="Q2418" s="7"/>
      <c r="R2418" s="7"/>
      <c r="S2418" s="7"/>
    </row>
    <row r="2419" spans="1:19" ht="22" customHeight="1" x14ac:dyDescent="0.3">
      <c r="A2419" s="2">
        <v>42571</v>
      </c>
      <c r="B2419" s="21" t="str">
        <f t="shared" si="571"/>
        <v>July, 2016</v>
      </c>
      <c r="C2419" s="21" t="str">
        <f t="shared" si="572"/>
        <v>July, 2016´</v>
      </c>
      <c r="D2419" s="3" t="s">
        <v>32</v>
      </c>
      <c r="E2419" s="3" t="s">
        <v>77</v>
      </c>
      <c r="F2419" s="3" t="s">
        <v>67</v>
      </c>
      <c r="G2419" s="3" t="s">
        <v>44</v>
      </c>
      <c r="H2419" s="3" t="s">
        <v>351</v>
      </c>
      <c r="I2419" s="3" t="s">
        <v>2515</v>
      </c>
      <c r="J2419" s="12" t="s">
        <v>3146</v>
      </c>
      <c r="K2419" s="12" t="str">
        <f t="shared" si="569"/>
        <v>Suprathion</v>
      </c>
      <c r="L2419" s="12" t="str">
        <f t="shared" si="570"/>
        <v>Insecticide</v>
      </c>
      <c r="M2419" s="4">
        <v>18425</v>
      </c>
      <c r="N2419" s="4">
        <v>18.420000000000002</v>
      </c>
      <c r="O2419" s="4">
        <v>1927000</v>
      </c>
      <c r="P2419" s="15">
        <f t="shared" si="573"/>
        <v>104.58616010854817</v>
      </c>
      <c r="Q2419" s="10"/>
      <c r="R2419" s="10"/>
      <c r="S2419" s="10"/>
    </row>
    <row r="2420" spans="1:19" ht="22" customHeight="1" x14ac:dyDescent="0.3">
      <c r="A2420" s="5">
        <v>42571</v>
      </c>
      <c r="B2420" s="21" t="str">
        <f t="shared" si="571"/>
        <v>July, 2016</v>
      </c>
      <c r="C2420" s="21" t="str">
        <f t="shared" si="572"/>
        <v>July, 2016´</v>
      </c>
      <c r="D2420" s="6" t="s">
        <v>32</v>
      </c>
      <c r="E2420" s="6" t="s">
        <v>77</v>
      </c>
      <c r="F2420" s="6" t="s">
        <v>67</v>
      </c>
      <c r="G2420" s="6" t="s">
        <v>44</v>
      </c>
      <c r="H2420" s="6" t="s">
        <v>440</v>
      </c>
      <c r="I2420" s="6" t="s">
        <v>2516</v>
      </c>
      <c r="J2420" s="12" t="s">
        <v>3147</v>
      </c>
      <c r="K2420" s="12" t="str">
        <f t="shared" si="569"/>
        <v>Mirador</v>
      </c>
      <c r="L2420" s="12" t="str">
        <f t="shared" si="570"/>
        <v>Fungicide</v>
      </c>
      <c r="M2420" s="7">
        <v>15940</v>
      </c>
      <c r="N2420" s="7">
        <v>15.94</v>
      </c>
      <c r="O2420" s="7">
        <v>802000</v>
      </c>
      <c r="P2420" s="15">
        <f t="shared" si="573"/>
        <v>50.31367628607277</v>
      </c>
      <c r="Q2420" s="10"/>
      <c r="R2420" s="10"/>
      <c r="S2420" s="10"/>
    </row>
    <row r="2421" spans="1:19" ht="22" customHeight="1" x14ac:dyDescent="0.3">
      <c r="A2421" s="2">
        <v>42571</v>
      </c>
      <c r="B2421" s="21" t="str">
        <f t="shared" si="571"/>
        <v>July, 2016</v>
      </c>
      <c r="C2421" s="21" t="str">
        <f t="shared" si="572"/>
        <v>July, 2016´</v>
      </c>
      <c r="D2421" s="3" t="s">
        <v>32</v>
      </c>
      <c r="E2421" s="3" t="s">
        <v>77</v>
      </c>
      <c r="F2421" s="3" t="s">
        <v>67</v>
      </c>
      <c r="G2421" s="3" t="s">
        <v>44</v>
      </c>
      <c r="H2421" s="3" t="s">
        <v>643</v>
      </c>
      <c r="I2421" s="3" t="s">
        <v>2517</v>
      </c>
      <c r="J2421" s="12" t="str">
        <f t="shared" si="579"/>
        <v>Methomyl</v>
      </c>
      <c r="K2421" s="12" t="str">
        <f t="shared" si="569"/>
        <v>Voraz</v>
      </c>
      <c r="L2421" s="12" t="str">
        <f t="shared" si="570"/>
        <v>Insecticide</v>
      </c>
      <c r="M2421" s="4">
        <v>336600.01</v>
      </c>
      <c r="N2421" s="4">
        <v>336.6</v>
      </c>
      <c r="O2421" s="4">
        <v>7691000</v>
      </c>
      <c r="P2421" s="15">
        <f t="shared" si="573"/>
        <v>22.849078346729698</v>
      </c>
      <c r="Q2421" s="7"/>
      <c r="R2421" s="7"/>
      <c r="S2421" s="7"/>
    </row>
    <row r="2422" spans="1:19" ht="22" customHeight="1" x14ac:dyDescent="0.3">
      <c r="A2422" s="5">
        <v>42571</v>
      </c>
      <c r="B2422" s="21" t="str">
        <f t="shared" si="571"/>
        <v>July, 2016</v>
      </c>
      <c r="C2422" s="21" t="str">
        <f t="shared" si="572"/>
        <v>July, 2016´</v>
      </c>
      <c r="D2422" s="6" t="s">
        <v>32</v>
      </c>
      <c r="E2422" s="6" t="s">
        <v>77</v>
      </c>
      <c r="F2422" s="6" t="s">
        <v>67</v>
      </c>
      <c r="G2422" s="6" t="s">
        <v>44</v>
      </c>
      <c r="H2422" s="6" t="s">
        <v>440</v>
      </c>
      <c r="I2422" s="6" t="s">
        <v>2518</v>
      </c>
      <c r="J2422" s="12" t="str">
        <f>IF(ISNUMBER(SEARCH("TRIFLUOROMETHYL",I2364)),"2-(Trifluoromethyl)pyridine",IF(ISNUMBER(SEARCH("GALIL",I2364)),"Imidachloprid",IF(ISNUMBER(SEARCH("SUPRATHION",I2364)),"Methidathion",IF(ISNUMBER(SEARCH("ETHYLAN",I2364)),"Non Ionic Surfactant",IF(ISNUMBER(SEARCH("FIPRONIL",I2364)),"Fipronil","FIX IT")))))</f>
        <v>Fipronil</v>
      </c>
      <c r="K2422" s="12" t="str">
        <f t="shared" si="569"/>
        <v>Shelter</v>
      </c>
      <c r="L2422" s="12" t="str">
        <f t="shared" si="570"/>
        <v>Insecticide</v>
      </c>
      <c r="M2422" s="7">
        <v>31880</v>
      </c>
      <c r="N2422" s="7">
        <v>31.88</v>
      </c>
      <c r="O2422" s="7">
        <v>1604000</v>
      </c>
      <c r="P2422" s="15">
        <f t="shared" si="573"/>
        <v>50.31367628607277</v>
      </c>
      <c r="Q2422" s="10"/>
      <c r="R2422" s="10"/>
      <c r="S2422" s="10"/>
    </row>
    <row r="2423" spans="1:19" ht="22" customHeight="1" x14ac:dyDescent="0.3">
      <c r="A2423" s="2">
        <v>42571</v>
      </c>
      <c r="B2423" s="21" t="str">
        <f t="shared" si="571"/>
        <v>July, 2016</v>
      </c>
      <c r="C2423" s="21" t="str">
        <f t="shared" si="572"/>
        <v>July, 2016´</v>
      </c>
      <c r="D2423" s="3" t="s">
        <v>32</v>
      </c>
      <c r="E2423" s="3" t="s">
        <v>65</v>
      </c>
      <c r="F2423" s="3" t="s">
        <v>67</v>
      </c>
      <c r="G2423" s="3" t="s">
        <v>44</v>
      </c>
      <c r="H2423" s="3" t="s">
        <v>73</v>
      </c>
      <c r="I2423" s="3" t="s">
        <v>2519</v>
      </c>
      <c r="J2423" s="12" t="str">
        <f t="shared" si="579"/>
        <v>Tebuthiuron</v>
      </c>
      <c r="K2423" s="12" t="str">
        <f t="shared" si="569"/>
        <v>Butiron</v>
      </c>
      <c r="L2423" s="12" t="str">
        <f t="shared" si="570"/>
        <v>Herbicide</v>
      </c>
      <c r="M2423" s="4">
        <v>16608</v>
      </c>
      <c r="N2423" s="4">
        <v>16.61</v>
      </c>
      <c r="O2423" s="4">
        <v>113000</v>
      </c>
      <c r="P2423" s="15">
        <f t="shared" si="573"/>
        <v>6.8039499036608859</v>
      </c>
      <c r="Q2423" s="7"/>
      <c r="R2423" s="7"/>
      <c r="S2423" s="7"/>
    </row>
    <row r="2424" spans="1:19" ht="22" customHeight="1" x14ac:dyDescent="0.3">
      <c r="A2424" s="5">
        <v>42571</v>
      </c>
      <c r="B2424" s="21" t="str">
        <f t="shared" si="571"/>
        <v>July, 2016</v>
      </c>
      <c r="C2424" s="21" t="str">
        <f t="shared" si="572"/>
        <v>July, 2016´</v>
      </c>
      <c r="D2424" s="6" t="s">
        <v>32</v>
      </c>
      <c r="E2424" s="6" t="s">
        <v>77</v>
      </c>
      <c r="F2424" s="6" t="s">
        <v>67</v>
      </c>
      <c r="G2424" s="6" t="s">
        <v>44</v>
      </c>
      <c r="H2424" s="6" t="s">
        <v>643</v>
      </c>
      <c r="I2424" s="6" t="s">
        <v>2520</v>
      </c>
      <c r="J2424" s="18" t="s">
        <v>3193</v>
      </c>
      <c r="K2424" s="12" t="str">
        <f t="shared" si="569"/>
        <v>Galil</v>
      </c>
      <c r="L2424" s="12" t="str">
        <f t="shared" si="570"/>
        <v>Insecticide</v>
      </c>
      <c r="M2424" s="7">
        <v>81360</v>
      </c>
      <c r="N2424" s="7">
        <v>81.36</v>
      </c>
      <c r="O2424" s="7">
        <v>1859000</v>
      </c>
      <c r="P2424" s="15">
        <f t="shared" si="573"/>
        <v>22.84906588003933</v>
      </c>
      <c r="Q2424" s="10"/>
      <c r="R2424" s="10"/>
      <c r="S2424" s="10"/>
    </row>
    <row r="2425" spans="1:19" ht="22" customHeight="1" x14ac:dyDescent="0.3">
      <c r="A2425" s="2">
        <v>42571</v>
      </c>
      <c r="B2425" s="21" t="str">
        <f t="shared" si="571"/>
        <v>July, 2016</v>
      </c>
      <c r="C2425" s="21" t="str">
        <f t="shared" si="572"/>
        <v>July, 2016´</v>
      </c>
      <c r="D2425" s="3" t="s">
        <v>32</v>
      </c>
      <c r="E2425" s="3" t="s">
        <v>77</v>
      </c>
      <c r="F2425" s="3" t="s">
        <v>67</v>
      </c>
      <c r="G2425" s="3" t="s">
        <v>44</v>
      </c>
      <c r="H2425" s="3" t="s">
        <v>643</v>
      </c>
      <c r="I2425" s="3" t="s">
        <v>2521</v>
      </c>
      <c r="J2425" s="18" t="s">
        <v>3193</v>
      </c>
      <c r="K2425" s="12" t="str">
        <f t="shared" si="569"/>
        <v>Galil</v>
      </c>
      <c r="L2425" s="12" t="str">
        <f t="shared" si="570"/>
        <v>Insecticide</v>
      </c>
      <c r="M2425" s="4">
        <v>135600.01</v>
      </c>
      <c r="N2425" s="4">
        <v>135.6</v>
      </c>
      <c r="O2425" s="4">
        <v>3098000</v>
      </c>
      <c r="P2425" s="15">
        <f t="shared" si="573"/>
        <v>22.846605984763571</v>
      </c>
      <c r="Q2425" s="7"/>
      <c r="R2425" s="7"/>
      <c r="S2425" s="7"/>
    </row>
    <row r="2426" spans="1:19" ht="22" customHeight="1" x14ac:dyDescent="0.3">
      <c r="A2426" s="5">
        <v>42571</v>
      </c>
      <c r="B2426" s="21" t="str">
        <f t="shared" si="571"/>
        <v>July, 2016</v>
      </c>
      <c r="C2426" s="21" t="str">
        <f t="shared" si="572"/>
        <v>July, 2016´</v>
      </c>
      <c r="D2426" s="6" t="s">
        <v>32</v>
      </c>
      <c r="E2426" s="6" t="s">
        <v>65</v>
      </c>
      <c r="F2426" s="6" t="s">
        <v>67</v>
      </c>
      <c r="G2426" s="6" t="s">
        <v>44</v>
      </c>
      <c r="H2426" s="6" t="s">
        <v>73</v>
      </c>
      <c r="I2426" s="6" t="s">
        <v>2522</v>
      </c>
      <c r="J2426" s="12" t="str">
        <f t="shared" si="579"/>
        <v>Clethodim</v>
      </c>
      <c r="K2426" s="12" t="str">
        <f t="shared" si="569"/>
        <v>Platinum</v>
      </c>
      <c r="L2426" s="12" t="str">
        <f t="shared" si="570"/>
        <v>Herbicide</v>
      </c>
      <c r="M2426" s="7">
        <v>119966</v>
      </c>
      <c r="N2426" s="7">
        <v>119.97</v>
      </c>
      <c r="O2426" s="7">
        <v>818000</v>
      </c>
      <c r="P2426" s="15">
        <f t="shared" si="573"/>
        <v>6.8185986029374988</v>
      </c>
      <c r="Q2426" s="10"/>
      <c r="R2426" s="10"/>
      <c r="S2426" s="10"/>
    </row>
    <row r="2427" spans="1:19" ht="22" customHeight="1" x14ac:dyDescent="0.3">
      <c r="A2427" s="2">
        <v>42567</v>
      </c>
      <c r="B2427" s="21" t="str">
        <f t="shared" si="571"/>
        <v>July, 2016</v>
      </c>
      <c r="C2427" s="21" t="str">
        <f t="shared" si="572"/>
        <v>July, 2016´</v>
      </c>
      <c r="D2427" s="3" t="s">
        <v>32</v>
      </c>
      <c r="E2427" s="3" t="s">
        <v>65</v>
      </c>
      <c r="F2427" s="3" t="s">
        <v>227</v>
      </c>
      <c r="G2427" s="3" t="s">
        <v>44</v>
      </c>
      <c r="H2427" s="3" t="s">
        <v>480</v>
      </c>
      <c r="I2427" s="3" t="s">
        <v>2523</v>
      </c>
      <c r="J2427" s="12" t="str">
        <f t="shared" si="579"/>
        <v>Tebuthiuron</v>
      </c>
      <c r="K2427" s="12" t="str">
        <f t="shared" si="569"/>
        <v>Butiron</v>
      </c>
      <c r="L2427" s="12" t="str">
        <f t="shared" si="570"/>
        <v>Herbicide</v>
      </c>
      <c r="M2427" s="4">
        <v>132789.99</v>
      </c>
      <c r="N2427" s="4">
        <v>132.79</v>
      </c>
      <c r="O2427" s="4">
        <v>943000</v>
      </c>
      <c r="P2427" s="15">
        <f t="shared" si="573"/>
        <v>7.1014388961095642</v>
      </c>
      <c r="Q2427" s="7"/>
      <c r="R2427" s="7"/>
      <c r="S2427" s="7"/>
    </row>
    <row r="2428" spans="1:19" ht="22" customHeight="1" x14ac:dyDescent="0.3">
      <c r="A2428" s="5">
        <v>42567</v>
      </c>
      <c r="B2428" s="21" t="str">
        <f t="shared" si="571"/>
        <v>July, 2016</v>
      </c>
      <c r="C2428" s="21" t="str">
        <f t="shared" si="572"/>
        <v>July, 2016´</v>
      </c>
      <c r="D2428" s="6" t="s">
        <v>32</v>
      </c>
      <c r="E2428" s="6" t="s">
        <v>35</v>
      </c>
      <c r="F2428" s="6" t="s">
        <v>40</v>
      </c>
      <c r="G2428" s="6" t="s">
        <v>44</v>
      </c>
      <c r="H2428" s="6" t="s">
        <v>47</v>
      </c>
      <c r="I2428" s="6" t="s">
        <v>2524</v>
      </c>
      <c r="J2428" s="12" t="str">
        <f t="shared" si="579"/>
        <v>2,4-Dichlorophenoxyacetic acid</v>
      </c>
      <c r="K2428" s="12" t="str">
        <f t="shared" si="569"/>
        <v>2,4-D Main</v>
      </c>
      <c r="L2428" s="12" t="str">
        <f t="shared" si="570"/>
        <v>Herbicide</v>
      </c>
      <c r="M2428" s="7">
        <v>183840</v>
      </c>
      <c r="N2428" s="7">
        <v>183.84</v>
      </c>
      <c r="O2428" s="6" t="s">
        <v>49</v>
      </c>
      <c r="P2428" s="15" t="e">
        <f t="shared" si="573"/>
        <v>#VALUE!</v>
      </c>
      <c r="Q2428" s="10"/>
      <c r="R2428" s="10"/>
      <c r="S2428" s="10"/>
    </row>
    <row r="2429" spans="1:19" ht="22" customHeight="1" x14ac:dyDescent="0.3">
      <c r="A2429" s="2">
        <v>42567</v>
      </c>
      <c r="B2429" s="21" t="str">
        <f t="shared" si="571"/>
        <v>July, 2016</v>
      </c>
      <c r="C2429" s="21" t="str">
        <f t="shared" si="572"/>
        <v>July, 2016´</v>
      </c>
      <c r="D2429" s="3" t="s">
        <v>32</v>
      </c>
      <c r="E2429" s="3" t="s">
        <v>65</v>
      </c>
      <c r="F2429" s="3" t="s">
        <v>227</v>
      </c>
      <c r="G2429" s="3" t="s">
        <v>44</v>
      </c>
      <c r="H2429" s="3" t="s">
        <v>480</v>
      </c>
      <c r="I2429" s="3" t="s">
        <v>2525</v>
      </c>
      <c r="J2429" s="12" t="str">
        <f t="shared" si="579"/>
        <v>Tebuthiuron</v>
      </c>
      <c r="K2429" s="12" t="str">
        <f t="shared" si="569"/>
        <v>Butiron</v>
      </c>
      <c r="L2429" s="12" t="str">
        <f t="shared" si="570"/>
        <v>Herbicide</v>
      </c>
      <c r="M2429" s="4">
        <v>132789.99</v>
      </c>
      <c r="N2429" s="4">
        <v>132.79</v>
      </c>
      <c r="O2429" s="4">
        <v>943000</v>
      </c>
      <c r="P2429" s="15">
        <f t="shared" si="573"/>
        <v>7.1014388961095642</v>
      </c>
      <c r="Q2429" s="7"/>
      <c r="R2429" s="7"/>
      <c r="S2429" s="7"/>
    </row>
    <row r="2430" spans="1:19" ht="22" customHeight="1" x14ac:dyDescent="0.3">
      <c r="A2430" s="5">
        <v>42565</v>
      </c>
      <c r="B2430" s="21" t="str">
        <f t="shared" si="571"/>
        <v>July, 2016</v>
      </c>
      <c r="C2430" s="21" t="str">
        <f t="shared" si="572"/>
        <v>July, 2016´</v>
      </c>
      <c r="D2430" s="6" t="s">
        <v>584</v>
      </c>
      <c r="E2430" s="6" t="s">
        <v>77</v>
      </c>
      <c r="F2430" s="6" t="s">
        <v>67</v>
      </c>
      <c r="G2430" s="6" t="s">
        <v>44</v>
      </c>
      <c r="H2430" s="6" t="s">
        <v>643</v>
      </c>
      <c r="I2430" s="6" t="s">
        <v>2526</v>
      </c>
      <c r="J2430" s="18" t="s">
        <v>3193</v>
      </c>
      <c r="K2430" s="12" t="str">
        <f t="shared" si="569"/>
        <v>Galil</v>
      </c>
      <c r="L2430" s="12" t="str">
        <f t="shared" si="570"/>
        <v>Insecticide</v>
      </c>
      <c r="M2430" s="7">
        <v>23284</v>
      </c>
      <c r="N2430" s="7">
        <v>23.28</v>
      </c>
      <c r="O2430" s="7">
        <v>532000</v>
      </c>
      <c r="P2430" s="15">
        <f t="shared" si="573"/>
        <v>22.848307850884726</v>
      </c>
      <c r="Q2430" s="10"/>
      <c r="R2430" s="10"/>
      <c r="S2430" s="10"/>
    </row>
    <row r="2431" spans="1:19" ht="22" customHeight="1" x14ac:dyDescent="0.3">
      <c r="A2431" s="2">
        <v>42565</v>
      </c>
      <c r="B2431" s="21" t="str">
        <f t="shared" si="571"/>
        <v>July, 2016</v>
      </c>
      <c r="C2431" s="21" t="str">
        <f t="shared" si="572"/>
        <v>July, 2016´</v>
      </c>
      <c r="D2431" s="3" t="s">
        <v>584</v>
      </c>
      <c r="E2431" s="3" t="s">
        <v>77</v>
      </c>
      <c r="F2431" s="3" t="s">
        <v>67</v>
      </c>
      <c r="G2431" s="3" t="s">
        <v>44</v>
      </c>
      <c r="H2431" s="3" t="s">
        <v>643</v>
      </c>
      <c r="I2431" s="3" t="s">
        <v>2527</v>
      </c>
      <c r="J2431" s="18" t="s">
        <v>3193</v>
      </c>
      <c r="K2431" s="12" t="str">
        <f t="shared" si="569"/>
        <v>Galil</v>
      </c>
      <c r="L2431" s="12" t="str">
        <f t="shared" si="570"/>
        <v>Insecticide</v>
      </c>
      <c r="M2431" s="4">
        <v>27120</v>
      </c>
      <c r="N2431" s="4">
        <v>27.12</v>
      </c>
      <c r="O2431" s="4">
        <v>620000</v>
      </c>
      <c r="P2431" s="15">
        <f t="shared" si="573"/>
        <v>22.861356932153392</v>
      </c>
      <c r="Q2431" s="7"/>
      <c r="R2431" s="7"/>
      <c r="S2431" s="7"/>
    </row>
    <row r="2432" spans="1:19" ht="22" customHeight="1" x14ac:dyDescent="0.3">
      <c r="A2432" s="5">
        <v>42565</v>
      </c>
      <c r="B2432" s="21" t="str">
        <f t="shared" si="571"/>
        <v>July, 2016</v>
      </c>
      <c r="C2432" s="21" t="str">
        <f t="shared" si="572"/>
        <v>July, 2016´</v>
      </c>
      <c r="D2432" s="6" t="s">
        <v>584</v>
      </c>
      <c r="E2432" s="6" t="s">
        <v>77</v>
      </c>
      <c r="F2432" s="6" t="s">
        <v>67</v>
      </c>
      <c r="G2432" s="6" t="s">
        <v>44</v>
      </c>
      <c r="H2432" s="6" t="s">
        <v>643</v>
      </c>
      <c r="I2432" s="6" t="s">
        <v>2528</v>
      </c>
      <c r="J2432" s="18" t="s">
        <v>3193</v>
      </c>
      <c r="K2432" s="12" t="str">
        <f t="shared" si="569"/>
        <v>Galil</v>
      </c>
      <c r="L2432" s="12" t="str">
        <f t="shared" si="570"/>
        <v>Insecticide</v>
      </c>
      <c r="M2432" s="7">
        <v>23284</v>
      </c>
      <c r="N2432" s="7">
        <v>23.28</v>
      </c>
      <c r="O2432" s="7">
        <v>532000</v>
      </c>
      <c r="P2432" s="15">
        <f t="shared" si="573"/>
        <v>22.848307850884726</v>
      </c>
      <c r="Q2432" s="10"/>
      <c r="R2432" s="10"/>
      <c r="S2432" s="10"/>
    </row>
    <row r="2433" spans="1:19" ht="22" customHeight="1" x14ac:dyDescent="0.3">
      <c r="A2433" s="2">
        <v>42565</v>
      </c>
      <c r="B2433" s="21" t="str">
        <f t="shared" si="571"/>
        <v>July, 2016</v>
      </c>
      <c r="C2433" s="21" t="str">
        <f t="shared" si="572"/>
        <v>July, 2016´</v>
      </c>
      <c r="D2433" s="3" t="s">
        <v>753</v>
      </c>
      <c r="E2433" s="3" t="s">
        <v>77</v>
      </c>
      <c r="F2433" s="3" t="s">
        <v>67</v>
      </c>
      <c r="G2433" s="3" t="s">
        <v>44</v>
      </c>
      <c r="H2433" s="3" t="s">
        <v>243</v>
      </c>
      <c r="I2433" s="3" t="s">
        <v>2529</v>
      </c>
      <c r="J2433" s="12" t="str">
        <f t="shared" ref="J2433" si="580">IF(ISNUMBER(SEARCH("BUTYRAMIDE",I2433)),"2,3-Dimethyl Butyramide",IF(ISNUMBER(SEARCH("FOLPET",I2433)),"Folpet",IF(ISNUMBER(SEARCH("METHYL [2-({[6- (TRIFLUOROMETHYL) PYRIDIN-2-YL] OXY} METHYL) PHENYL",I2433)),"Esther",IF(ISNUMBER(SEARCH("TEBUCONAZOL",I2433)),"Tebuconazole",IF(ISNUMBER(SEARCH("DICHLOROPHENYL",I2433)),"Dichlorophenyl Isocyanates",IF(ISNUMBER(SEARCH("CAPTAN",I2433)),"Captan",IF(ISNUMBER(SEARCH("DIMETHYLACETAMID",I2433)),"Dimethylacetamide",IF(ISNUMBER(SEARCH("AFALON",I2433)),"Linuron","FIX IT"))))))))</f>
        <v>Captan</v>
      </c>
      <c r="K2433" s="12" t="str">
        <f t="shared" si="569"/>
        <v>Captan</v>
      </c>
      <c r="L2433" s="12" t="str">
        <f t="shared" si="570"/>
        <v>Fungicide</v>
      </c>
      <c r="M2433" s="4">
        <v>25940</v>
      </c>
      <c r="N2433" s="4">
        <v>25.94</v>
      </c>
      <c r="O2433" s="4">
        <v>486000</v>
      </c>
      <c r="P2433" s="15">
        <f t="shared" si="573"/>
        <v>18.735543562066308</v>
      </c>
      <c r="Q2433" s="10"/>
      <c r="R2433" s="10"/>
      <c r="S2433" s="10"/>
    </row>
    <row r="2434" spans="1:19" ht="22" customHeight="1" x14ac:dyDescent="0.3">
      <c r="A2434" s="5">
        <v>42565</v>
      </c>
      <c r="B2434" s="21" t="str">
        <f t="shared" si="571"/>
        <v>July, 2016</v>
      </c>
      <c r="C2434" s="21" t="str">
        <f t="shared" si="572"/>
        <v>July, 2016´</v>
      </c>
      <c r="D2434" s="6" t="s">
        <v>584</v>
      </c>
      <c r="E2434" s="6" t="s">
        <v>77</v>
      </c>
      <c r="F2434" s="6" t="s">
        <v>67</v>
      </c>
      <c r="G2434" s="6" t="s">
        <v>44</v>
      </c>
      <c r="H2434" s="6" t="s">
        <v>643</v>
      </c>
      <c r="I2434" s="6" t="s">
        <v>2530</v>
      </c>
      <c r="J2434" s="18" t="s">
        <v>3193</v>
      </c>
      <c r="K2434" s="12" t="str">
        <f t="shared" ref="K2434:K2497" si="581">VLOOKUP(J2434,Q:S,2, FALSE)</f>
        <v>Galil</v>
      </c>
      <c r="L2434" s="12" t="str">
        <f t="shared" ref="L2434:L2497" si="582">VLOOKUP(K2434,R:T,2, FALSE)</f>
        <v>Insecticide</v>
      </c>
      <c r="M2434" s="7">
        <v>54240</v>
      </c>
      <c r="N2434" s="7">
        <v>54.24</v>
      </c>
      <c r="O2434" s="7">
        <v>1239000</v>
      </c>
      <c r="P2434" s="15">
        <f t="shared" si="573"/>
        <v>22.842920353982301</v>
      </c>
      <c r="Q2434" s="7"/>
      <c r="R2434" s="7"/>
      <c r="S2434" s="7"/>
    </row>
    <row r="2435" spans="1:19" ht="22" customHeight="1" x14ac:dyDescent="0.3">
      <c r="A2435" s="2">
        <v>42564</v>
      </c>
      <c r="B2435" s="21" t="str">
        <f t="shared" ref="B2435:B2498" si="583">TEXT(A2435,"MMMMMMM, YYYY")</f>
        <v>July, 2016</v>
      </c>
      <c r="C2435" s="21" t="str">
        <f t="shared" ref="C2435:C2498" si="584">B2435&amp;"´"</f>
        <v>July, 2016´</v>
      </c>
      <c r="D2435" s="3" t="s">
        <v>32</v>
      </c>
      <c r="E2435" s="3" t="s">
        <v>166</v>
      </c>
      <c r="F2435" s="3" t="s">
        <v>106</v>
      </c>
      <c r="G2435" s="3" t="s">
        <v>44</v>
      </c>
      <c r="H2435" s="19" t="s">
        <v>405</v>
      </c>
      <c r="I2435" s="3" t="s">
        <v>2531</v>
      </c>
      <c r="J2435" s="12" t="s">
        <v>3143</v>
      </c>
      <c r="K2435" s="12" t="str">
        <f t="shared" si="581"/>
        <v>Not Identified</v>
      </c>
      <c r="L2435" s="12" t="str">
        <f t="shared" si="582"/>
        <v>General Chemical</v>
      </c>
      <c r="M2435" s="4">
        <v>76320</v>
      </c>
      <c r="N2435" s="4">
        <v>76.319999999999993</v>
      </c>
      <c r="O2435" s="4">
        <v>90000</v>
      </c>
      <c r="P2435" s="15">
        <f t="shared" ref="P2435:P2498" si="585">O2435/M2435</f>
        <v>1.179245283018868</v>
      </c>
      <c r="Q2435" s="10"/>
      <c r="R2435" s="10"/>
      <c r="S2435" s="10"/>
    </row>
    <row r="2436" spans="1:19" ht="22" customHeight="1" x14ac:dyDescent="0.3">
      <c r="A2436" s="5">
        <v>42563</v>
      </c>
      <c r="B2436" s="21" t="str">
        <f t="shared" si="583"/>
        <v>July, 2016</v>
      </c>
      <c r="C2436" s="21" t="str">
        <f t="shared" si="584"/>
        <v>July, 2016´</v>
      </c>
      <c r="D2436" s="6" t="s">
        <v>32</v>
      </c>
      <c r="E2436" s="6" t="s">
        <v>305</v>
      </c>
      <c r="F2436" s="6" t="s">
        <v>310</v>
      </c>
      <c r="G2436" s="6" t="s">
        <v>44</v>
      </c>
      <c r="H2436" s="6" t="s">
        <v>140</v>
      </c>
      <c r="I2436" s="6" t="s">
        <v>2532</v>
      </c>
      <c r="J2436" s="12" t="s">
        <v>3201</v>
      </c>
      <c r="K2436" s="12" t="str">
        <f t="shared" si="581"/>
        <v>Not Identified</v>
      </c>
      <c r="L2436" s="12" t="str">
        <f t="shared" si="582"/>
        <v>General Chemical</v>
      </c>
      <c r="M2436" s="7">
        <v>38330</v>
      </c>
      <c r="N2436" s="7">
        <v>38.33</v>
      </c>
      <c r="O2436" s="7">
        <v>31400</v>
      </c>
      <c r="P2436" s="15">
        <f t="shared" si="585"/>
        <v>0.81920166971040964</v>
      </c>
      <c r="Q2436" s="7"/>
      <c r="R2436" s="7"/>
      <c r="S2436" s="7"/>
    </row>
    <row r="2437" spans="1:19" ht="22" customHeight="1" x14ac:dyDescent="0.3">
      <c r="A2437" s="2">
        <v>42563</v>
      </c>
      <c r="B2437" s="21" t="str">
        <f t="shared" si="583"/>
        <v>July, 2016</v>
      </c>
      <c r="C2437" s="21" t="str">
        <f t="shared" si="584"/>
        <v>July, 2016´</v>
      </c>
      <c r="D2437" s="3" t="s">
        <v>84</v>
      </c>
      <c r="E2437" s="3" t="s">
        <v>286</v>
      </c>
      <c r="F2437" s="3" t="s">
        <v>96</v>
      </c>
      <c r="G2437" s="3" t="s">
        <v>44</v>
      </c>
      <c r="H2437" s="3" t="s">
        <v>781</v>
      </c>
      <c r="I2437" s="3" t="s">
        <v>2533</v>
      </c>
      <c r="J2437" s="12" t="s">
        <v>3184</v>
      </c>
      <c r="K2437" s="12" t="str">
        <f t="shared" si="581"/>
        <v>Not Identified</v>
      </c>
      <c r="L2437" s="12" t="str">
        <f t="shared" si="582"/>
        <v>General Chemical</v>
      </c>
      <c r="M2437" s="4">
        <v>51573</v>
      </c>
      <c r="N2437" s="4">
        <v>51.57</v>
      </c>
      <c r="O2437" s="4">
        <v>206000</v>
      </c>
      <c r="P2437" s="15">
        <f t="shared" si="585"/>
        <v>3.9943381226610826</v>
      </c>
      <c r="Q2437" s="10"/>
      <c r="R2437" s="10"/>
      <c r="S2437" s="10"/>
    </row>
    <row r="2438" spans="1:19" ht="22" customHeight="1" x14ac:dyDescent="0.3">
      <c r="A2438" s="5">
        <v>42563</v>
      </c>
      <c r="B2438" s="21" t="str">
        <f t="shared" si="583"/>
        <v>July, 2016</v>
      </c>
      <c r="C2438" s="21" t="str">
        <f t="shared" si="584"/>
        <v>July, 2016´</v>
      </c>
      <c r="D2438" s="6" t="s">
        <v>32</v>
      </c>
      <c r="E2438" s="6" t="s">
        <v>507</v>
      </c>
      <c r="F2438" s="6" t="s">
        <v>106</v>
      </c>
      <c r="G2438" s="6" t="s">
        <v>44</v>
      </c>
      <c r="H2438" s="6" t="s">
        <v>1933</v>
      </c>
      <c r="I2438" s="6" t="s">
        <v>2534</v>
      </c>
      <c r="J2438" s="12" t="s">
        <v>3200</v>
      </c>
      <c r="K2438" s="12" t="str">
        <f t="shared" si="581"/>
        <v>Not Identified</v>
      </c>
      <c r="L2438" s="12" t="str">
        <f t="shared" si="582"/>
        <v>General Chemical</v>
      </c>
      <c r="M2438" s="7">
        <v>20112</v>
      </c>
      <c r="N2438" s="7">
        <v>20.11</v>
      </c>
      <c r="O2438" s="7">
        <v>34700</v>
      </c>
      <c r="P2438" s="15">
        <f t="shared" si="585"/>
        <v>1.7253381066030231</v>
      </c>
      <c r="Q2438" s="7"/>
      <c r="R2438" s="7"/>
      <c r="S2438" s="7"/>
    </row>
    <row r="2439" spans="1:19" ht="22" customHeight="1" x14ac:dyDescent="0.3">
      <c r="A2439" s="2">
        <v>42561</v>
      </c>
      <c r="B2439" s="21" t="str">
        <f t="shared" si="583"/>
        <v>July, 2016</v>
      </c>
      <c r="C2439" s="21" t="str">
        <f t="shared" si="584"/>
        <v>July, 2016´</v>
      </c>
      <c r="D2439" s="3" t="s">
        <v>84</v>
      </c>
      <c r="E2439" s="3" t="s">
        <v>2266</v>
      </c>
      <c r="F2439" s="3" t="s">
        <v>135</v>
      </c>
      <c r="G2439" s="3" t="s">
        <v>44</v>
      </c>
      <c r="H2439" s="3" t="s">
        <v>1269</v>
      </c>
      <c r="I2439" s="3" t="s">
        <v>2473</v>
      </c>
      <c r="J2439" s="12" t="s">
        <v>3189</v>
      </c>
      <c r="K2439" s="12" t="str">
        <f t="shared" si="581"/>
        <v>Not Identified</v>
      </c>
      <c r="L2439" s="12" t="str">
        <f t="shared" si="582"/>
        <v>General Chemical</v>
      </c>
      <c r="M2439" s="4">
        <v>20462</v>
      </c>
      <c r="N2439" s="4">
        <v>20.46</v>
      </c>
      <c r="O2439" s="4">
        <v>36705000</v>
      </c>
      <c r="P2439" s="15">
        <f t="shared" si="585"/>
        <v>1793.8129215130487</v>
      </c>
      <c r="Q2439" s="10"/>
      <c r="R2439" s="10"/>
      <c r="S2439" s="10"/>
    </row>
    <row r="2440" spans="1:19" ht="22" customHeight="1" x14ac:dyDescent="0.3">
      <c r="A2440" s="5">
        <v>42560</v>
      </c>
      <c r="B2440" s="21" t="str">
        <f t="shared" si="583"/>
        <v>July, 2016</v>
      </c>
      <c r="C2440" s="21" t="str">
        <f t="shared" si="584"/>
        <v>July, 2016´</v>
      </c>
      <c r="D2440" s="6" t="s">
        <v>84</v>
      </c>
      <c r="E2440" s="6" t="s">
        <v>1399</v>
      </c>
      <c r="F2440" s="6" t="s">
        <v>999</v>
      </c>
      <c r="G2440" s="6" t="s">
        <v>44</v>
      </c>
      <c r="H2440" s="6" t="s">
        <v>1114</v>
      </c>
      <c r="I2440" s="6" t="s">
        <v>2535</v>
      </c>
      <c r="J2440" s="12" t="s">
        <v>3166</v>
      </c>
      <c r="K2440" s="12" t="str">
        <f t="shared" si="581"/>
        <v>Not Identified</v>
      </c>
      <c r="L2440" s="12" t="str">
        <f t="shared" si="582"/>
        <v>General Chemical</v>
      </c>
      <c r="M2440" s="7">
        <v>14160</v>
      </c>
      <c r="N2440" s="7">
        <v>14.16</v>
      </c>
      <c r="O2440" s="7">
        <v>22500</v>
      </c>
      <c r="P2440" s="15">
        <f t="shared" si="585"/>
        <v>1.5889830508474576</v>
      </c>
      <c r="Q2440" s="7"/>
      <c r="R2440" s="7"/>
      <c r="S2440" s="7"/>
    </row>
    <row r="2441" spans="1:19" ht="22" customHeight="1" x14ac:dyDescent="0.3">
      <c r="A2441" s="2">
        <v>42558</v>
      </c>
      <c r="B2441" s="21" t="str">
        <f t="shared" si="583"/>
        <v>July, 2016</v>
      </c>
      <c r="C2441" s="21" t="str">
        <f t="shared" si="584"/>
        <v>July, 2016´</v>
      </c>
      <c r="D2441" s="3" t="s">
        <v>84</v>
      </c>
      <c r="E2441" s="3" t="s">
        <v>878</v>
      </c>
      <c r="F2441" s="3" t="s">
        <v>60</v>
      </c>
      <c r="G2441" s="3" t="s">
        <v>44</v>
      </c>
      <c r="H2441" s="3" t="s">
        <v>63</v>
      </c>
      <c r="I2441" s="3" t="s">
        <v>2536</v>
      </c>
      <c r="J2441" s="12" t="s">
        <v>3167</v>
      </c>
      <c r="K2441" s="12" t="str">
        <f t="shared" si="581"/>
        <v>Not Identified</v>
      </c>
      <c r="L2441" s="12" t="str">
        <f t="shared" si="582"/>
        <v>General Chemical</v>
      </c>
      <c r="M2441" s="4">
        <v>20120</v>
      </c>
      <c r="N2441" s="4">
        <v>20.12</v>
      </c>
      <c r="O2441" s="4">
        <v>275000</v>
      </c>
      <c r="P2441" s="15">
        <f t="shared" si="585"/>
        <v>13.667992047713717</v>
      </c>
      <c r="Q2441" s="7"/>
      <c r="R2441" s="7"/>
      <c r="S2441" s="7"/>
    </row>
    <row r="2442" spans="1:19" ht="22" customHeight="1" x14ac:dyDescent="0.3">
      <c r="A2442" s="5">
        <v>42558</v>
      </c>
      <c r="B2442" s="21" t="str">
        <f t="shared" si="583"/>
        <v>July, 2016</v>
      </c>
      <c r="C2442" s="21" t="str">
        <f t="shared" si="584"/>
        <v>July, 2016´</v>
      </c>
      <c r="D2442" s="6" t="s">
        <v>84</v>
      </c>
      <c r="E2442" s="6" t="s">
        <v>878</v>
      </c>
      <c r="F2442" s="6" t="s">
        <v>60</v>
      </c>
      <c r="G2442" s="6" t="s">
        <v>44</v>
      </c>
      <c r="H2442" s="6" t="s">
        <v>748</v>
      </c>
      <c r="I2442" s="6" t="s">
        <v>2537</v>
      </c>
      <c r="J2442" s="12" t="s">
        <v>3161</v>
      </c>
      <c r="K2442" s="12" t="str">
        <f t="shared" si="581"/>
        <v>Not Identified</v>
      </c>
      <c r="L2442" s="12" t="str">
        <f t="shared" si="582"/>
        <v>General Chemical</v>
      </c>
      <c r="M2442" s="7">
        <v>50520</v>
      </c>
      <c r="N2442" s="7">
        <v>50.52</v>
      </c>
      <c r="O2442" s="7">
        <v>188000</v>
      </c>
      <c r="P2442" s="15">
        <f t="shared" si="585"/>
        <v>3.7212984956452888</v>
      </c>
      <c r="Q2442" s="10"/>
      <c r="R2442" s="10"/>
      <c r="S2442" s="10"/>
    </row>
    <row r="2443" spans="1:19" ht="22" customHeight="1" x14ac:dyDescent="0.3">
      <c r="A2443" s="2">
        <v>42558</v>
      </c>
      <c r="B2443" s="21" t="str">
        <f t="shared" si="583"/>
        <v>July, 2016</v>
      </c>
      <c r="C2443" s="21" t="str">
        <f t="shared" si="584"/>
        <v>July, 2016´</v>
      </c>
      <c r="D2443" s="3" t="s">
        <v>84</v>
      </c>
      <c r="E2443" s="3" t="s">
        <v>1271</v>
      </c>
      <c r="F2443" s="3" t="s">
        <v>60</v>
      </c>
      <c r="G2443" s="3" t="s">
        <v>44</v>
      </c>
      <c r="H2443" s="3" t="s">
        <v>748</v>
      </c>
      <c r="I2443" s="3" t="s">
        <v>2538</v>
      </c>
      <c r="J2443" s="12" t="s">
        <v>3161</v>
      </c>
      <c r="K2443" s="12" t="str">
        <f t="shared" si="581"/>
        <v>Not Identified</v>
      </c>
      <c r="L2443" s="12" t="str">
        <f t="shared" si="582"/>
        <v>General Chemical</v>
      </c>
      <c r="M2443" s="4">
        <v>16840</v>
      </c>
      <c r="N2443" s="4">
        <v>16.84</v>
      </c>
      <c r="O2443" s="4">
        <v>62800</v>
      </c>
      <c r="P2443" s="15">
        <f t="shared" si="585"/>
        <v>3.7292161520190024</v>
      </c>
      <c r="Q2443" s="7"/>
      <c r="R2443" s="7"/>
      <c r="S2443" s="7"/>
    </row>
    <row r="2444" spans="1:19" ht="22" customHeight="1" x14ac:dyDescent="0.3">
      <c r="A2444" s="5">
        <v>42557</v>
      </c>
      <c r="B2444" s="21" t="str">
        <f t="shared" si="583"/>
        <v>July, 2016</v>
      </c>
      <c r="C2444" s="21" t="str">
        <f t="shared" si="584"/>
        <v>July, 2016´</v>
      </c>
      <c r="D2444" s="6" t="s">
        <v>84</v>
      </c>
      <c r="E2444" s="6" t="s">
        <v>1624</v>
      </c>
      <c r="F2444" s="6" t="s">
        <v>60</v>
      </c>
      <c r="G2444" s="6" t="s">
        <v>44</v>
      </c>
      <c r="H2444" s="6" t="s">
        <v>2122</v>
      </c>
      <c r="I2444" s="6" t="s">
        <v>2539</v>
      </c>
      <c r="J2444" s="12" t="str">
        <f t="shared" ref="J2444" si="586">IF(ISNUMBER(SEARCH("TRIFLUOROMETHYL",I2386)),"2-(Trifluoromethyl)pyridine",IF(ISNUMBER(SEARCH("GALIL",I2386)),"Imidachloprid",IF(ISNUMBER(SEARCH("SUPRATHION",I2386)),"Methidathion",IF(ISNUMBER(SEARCH("ETHYLAN",I2386)),"Non Ionic Surfactant",IF(ISNUMBER(SEARCH("FIPRONIL",I2386)),"Fipronil","FIX IT")))))</f>
        <v>Non Ionic Surfactant</v>
      </c>
      <c r="K2444" s="12" t="str">
        <f t="shared" si="581"/>
        <v>Not Identified</v>
      </c>
      <c r="L2444" s="12" t="str">
        <f t="shared" si="582"/>
        <v>General Chemical</v>
      </c>
      <c r="M2444" s="7">
        <v>64641</v>
      </c>
      <c r="N2444" s="7">
        <v>64.64</v>
      </c>
      <c r="O2444" s="7">
        <v>236000</v>
      </c>
      <c r="P2444" s="15">
        <f t="shared" si="585"/>
        <v>3.6509336179823952</v>
      </c>
      <c r="Q2444" s="10"/>
      <c r="R2444" s="10"/>
      <c r="S2444" s="10"/>
    </row>
    <row r="2445" spans="1:19" ht="22" customHeight="1" x14ac:dyDescent="0.3">
      <c r="A2445" s="2">
        <v>42557</v>
      </c>
      <c r="B2445" s="21" t="str">
        <f t="shared" si="583"/>
        <v>July, 2016</v>
      </c>
      <c r="C2445" s="21" t="str">
        <f t="shared" si="584"/>
        <v>July, 2016´</v>
      </c>
      <c r="D2445" s="3" t="s">
        <v>32</v>
      </c>
      <c r="E2445" s="3" t="s">
        <v>278</v>
      </c>
      <c r="F2445" s="3" t="s">
        <v>60</v>
      </c>
      <c r="G2445" s="3" t="s">
        <v>44</v>
      </c>
      <c r="H2445" s="3" t="s">
        <v>1804</v>
      </c>
      <c r="I2445" s="3" t="s">
        <v>2540</v>
      </c>
      <c r="J2445" s="12" t="s">
        <v>3164</v>
      </c>
      <c r="K2445" s="12" t="str">
        <f t="shared" si="581"/>
        <v>Not Identified</v>
      </c>
      <c r="L2445" s="12" t="str">
        <f t="shared" si="582"/>
        <v>General Chemical</v>
      </c>
      <c r="M2445" s="4">
        <v>20140</v>
      </c>
      <c r="N2445" s="4">
        <v>20.14</v>
      </c>
      <c r="O2445" s="4">
        <v>803000</v>
      </c>
      <c r="P2445" s="15">
        <f t="shared" si="585"/>
        <v>39.870903674280036</v>
      </c>
      <c r="Q2445" s="7"/>
      <c r="R2445" s="7"/>
      <c r="S2445" s="7"/>
    </row>
    <row r="2446" spans="1:19" ht="22" customHeight="1" x14ac:dyDescent="0.3">
      <c r="A2446" s="5">
        <v>42557</v>
      </c>
      <c r="B2446" s="21" t="str">
        <f t="shared" si="583"/>
        <v>July, 2016</v>
      </c>
      <c r="C2446" s="21" t="str">
        <f t="shared" si="584"/>
        <v>July, 2016´</v>
      </c>
      <c r="D2446" s="6" t="s">
        <v>84</v>
      </c>
      <c r="E2446" s="6" t="s">
        <v>127</v>
      </c>
      <c r="F2446" s="6" t="s">
        <v>60</v>
      </c>
      <c r="G2446" s="6" t="s">
        <v>44</v>
      </c>
      <c r="H2446" s="6" t="s">
        <v>129</v>
      </c>
      <c r="I2446" s="6" t="s">
        <v>2541</v>
      </c>
      <c r="J2446" s="12" t="s">
        <v>3208</v>
      </c>
      <c r="K2446" s="12" t="str">
        <f t="shared" si="581"/>
        <v>Not Identified</v>
      </c>
      <c r="L2446" s="12" t="str">
        <f t="shared" si="582"/>
        <v>General Chemical</v>
      </c>
      <c r="M2446" s="7">
        <v>17560</v>
      </c>
      <c r="N2446" s="7">
        <v>17.559999999999999</v>
      </c>
      <c r="O2446" s="7">
        <v>89300</v>
      </c>
      <c r="P2446" s="15">
        <f t="shared" si="585"/>
        <v>5.0854214123006836</v>
      </c>
      <c r="Q2446" s="10"/>
      <c r="R2446" s="10"/>
      <c r="S2446" s="10"/>
    </row>
    <row r="2447" spans="1:19" ht="22" customHeight="1" x14ac:dyDescent="0.3">
      <c r="A2447" s="2">
        <v>42556</v>
      </c>
      <c r="B2447" s="21" t="str">
        <f t="shared" si="583"/>
        <v>July, 2016</v>
      </c>
      <c r="C2447" s="21" t="str">
        <f t="shared" si="584"/>
        <v>July, 2016´</v>
      </c>
      <c r="D2447" s="3" t="s">
        <v>32</v>
      </c>
      <c r="E2447" s="3" t="s">
        <v>305</v>
      </c>
      <c r="F2447" s="3" t="s">
        <v>310</v>
      </c>
      <c r="G2447" s="3" t="s">
        <v>44</v>
      </c>
      <c r="H2447" s="3" t="s">
        <v>2542</v>
      </c>
      <c r="I2447" s="3" t="s">
        <v>2532</v>
      </c>
      <c r="J2447" s="12" t="s">
        <v>3201</v>
      </c>
      <c r="K2447" s="12" t="str">
        <f t="shared" si="581"/>
        <v>Not Identified</v>
      </c>
      <c r="L2447" s="12" t="str">
        <f t="shared" si="582"/>
        <v>General Chemical</v>
      </c>
      <c r="M2447" s="4">
        <v>133940</v>
      </c>
      <c r="N2447" s="4">
        <v>133.94</v>
      </c>
      <c r="O2447" s="4">
        <v>110000</v>
      </c>
      <c r="P2447" s="15">
        <f t="shared" si="585"/>
        <v>0.82126325220247876</v>
      </c>
      <c r="Q2447" s="7"/>
      <c r="R2447" s="7"/>
      <c r="S2447" s="7"/>
    </row>
    <row r="2448" spans="1:19" ht="22" customHeight="1" x14ac:dyDescent="0.3">
      <c r="A2448" s="5">
        <v>42555</v>
      </c>
      <c r="B2448" s="21" t="str">
        <f t="shared" si="583"/>
        <v>July, 2016</v>
      </c>
      <c r="C2448" s="21" t="str">
        <f t="shared" si="584"/>
        <v>July, 2016´</v>
      </c>
      <c r="D2448" s="6" t="s">
        <v>32</v>
      </c>
      <c r="E2448" s="6" t="s">
        <v>65</v>
      </c>
      <c r="F2448" s="6" t="s">
        <v>227</v>
      </c>
      <c r="G2448" s="6" t="s">
        <v>44</v>
      </c>
      <c r="H2448" s="6" t="s">
        <v>480</v>
      </c>
      <c r="I2448" s="6" t="s">
        <v>2543</v>
      </c>
      <c r="J2448" s="12" t="str">
        <f t="shared" ref="J2448:J2457" si="587">IF(ISNUMBER(SEARCH("CARBENDAZIM",I2448)),"Carbendazim",IF(ISNUMBER(SEARCH("4-D",I2448)),"2,4-Dichlorophenoxyacetic acid",IF(ISNUMBER(SEARCH("RIDOVER",I2448)),"Glyphosate",IF(ISNUMBER(SEARCH("POQUER",I2448)),"Clethodim",IF(ISNUMBER(SEARCH("LITER",I2448)),"Imidacloprid",IF(ISNUMBER(SEARCH("PYRINEX",I2448)),"Chlorpyrifos",IF(ISNUMBER(SEARCH("ORBIT",I2448)),"Omethoate",IF(ISNUMBER(SEARCH("HEXARON",I2448)),"Diuron",IF(ISNUMBER(SEARCH("ISOPROPYLAMINE",I2448)),"Isopropylamine",IF(ISNUMBER(SEARCH("GLYPHOSATE",I2448)),"Glyphosate",IF(ISNUMBER(SEARCH("MANCOZEB",I2448)),"Mancozeb Indofil",IF(ISNUMBER(SEARCH("PARAQUAT",I2448)),"Paraquat",IF(ISNUMBER(SEARCH("CAROMAX",I2448)),"Aromatic Solvent Mixture",IF(ISNUMBER(SEARCH("BUTIRON",I2448)),"Tebuthiuron",IF(ISNUMBER(SEARCH("VORAZ",I2448)),"Methomyl",IF(ISNUMBER(SEARCH("IMIDACLOPRID",I2448)),"Imidacloprid",IF(ISNUMBER(SEARCH("2 4 D",I2448)),"2,4-Dichlorophenoxyacetic acid",IF(ISNUMBER(SEARCH("IMIDACL",I2448)),"Imidacloprid",IF(ISNUMBER(SEARCH("DIUREX",I2448)),"Diuron",IF(ISNUMBER(SEARCH("RAPEL",I2448)),"Acephate","fix it"))))))))))))))))))))</f>
        <v>Diuron</v>
      </c>
      <c r="K2448" s="12" t="str">
        <f t="shared" si="581"/>
        <v>Jump</v>
      </c>
      <c r="L2448" s="12" t="str">
        <f t="shared" si="582"/>
        <v>Herbicide</v>
      </c>
      <c r="M2448" s="7">
        <v>143039.99</v>
      </c>
      <c r="N2448" s="7">
        <v>143.04</v>
      </c>
      <c r="O2448" s="7">
        <v>1016000</v>
      </c>
      <c r="P2448" s="15">
        <f t="shared" si="585"/>
        <v>7.1029087739729295</v>
      </c>
      <c r="Q2448" s="10"/>
      <c r="R2448" s="10"/>
      <c r="S2448" s="10"/>
    </row>
    <row r="2449" spans="1:19" ht="22" customHeight="1" x14ac:dyDescent="0.3">
      <c r="A2449" s="2">
        <v>42555</v>
      </c>
      <c r="B2449" s="21" t="str">
        <f t="shared" si="583"/>
        <v>July, 2016</v>
      </c>
      <c r="C2449" s="21" t="str">
        <f t="shared" si="584"/>
        <v>July, 2016´</v>
      </c>
      <c r="D2449" s="3" t="s">
        <v>32</v>
      </c>
      <c r="E2449" s="3" t="s">
        <v>65</v>
      </c>
      <c r="F2449" s="3" t="s">
        <v>227</v>
      </c>
      <c r="G2449" s="3" t="s">
        <v>44</v>
      </c>
      <c r="H2449" s="3" t="s">
        <v>71</v>
      </c>
      <c r="I2449" s="3" t="s">
        <v>2544</v>
      </c>
      <c r="J2449" s="12" t="str">
        <f t="shared" si="587"/>
        <v>Diuron</v>
      </c>
      <c r="K2449" s="12" t="str">
        <f t="shared" si="581"/>
        <v>Jump</v>
      </c>
      <c r="L2449" s="12" t="str">
        <f t="shared" si="582"/>
        <v>Herbicide</v>
      </c>
      <c r="M2449" s="4">
        <v>23840</v>
      </c>
      <c r="N2449" s="4">
        <v>23.84</v>
      </c>
      <c r="O2449" s="4">
        <v>162000</v>
      </c>
      <c r="P2449" s="15">
        <f t="shared" si="585"/>
        <v>6.7953020134228188</v>
      </c>
      <c r="Q2449" s="7"/>
      <c r="R2449" s="7"/>
      <c r="S2449" s="7"/>
    </row>
    <row r="2450" spans="1:19" ht="22" customHeight="1" x14ac:dyDescent="0.3">
      <c r="A2450" s="5">
        <v>42555</v>
      </c>
      <c r="B2450" s="21" t="str">
        <f t="shared" si="583"/>
        <v>July, 2016</v>
      </c>
      <c r="C2450" s="21" t="str">
        <f t="shared" si="584"/>
        <v>July, 2016´</v>
      </c>
      <c r="D2450" s="6" t="s">
        <v>32</v>
      </c>
      <c r="E2450" s="6" t="s">
        <v>65</v>
      </c>
      <c r="F2450" s="6" t="s">
        <v>227</v>
      </c>
      <c r="G2450" s="6" t="s">
        <v>44</v>
      </c>
      <c r="H2450" s="6" t="s">
        <v>73</v>
      </c>
      <c r="I2450" s="6" t="s">
        <v>2545</v>
      </c>
      <c r="J2450" s="12" t="str">
        <f t="shared" si="587"/>
        <v>Clethodim</v>
      </c>
      <c r="K2450" s="12" t="str">
        <f t="shared" si="581"/>
        <v>Platinum</v>
      </c>
      <c r="L2450" s="12" t="str">
        <f t="shared" si="582"/>
        <v>Herbicide</v>
      </c>
      <c r="M2450" s="7">
        <v>17138</v>
      </c>
      <c r="N2450" s="7">
        <v>17.14</v>
      </c>
      <c r="O2450" s="7">
        <v>117000</v>
      </c>
      <c r="P2450" s="15">
        <f t="shared" si="585"/>
        <v>6.8269342980511141</v>
      </c>
      <c r="Q2450" s="10"/>
      <c r="R2450" s="10"/>
      <c r="S2450" s="10"/>
    </row>
    <row r="2451" spans="1:19" ht="22" customHeight="1" x14ac:dyDescent="0.3">
      <c r="A2451" s="2">
        <v>42554</v>
      </c>
      <c r="B2451" s="21" t="str">
        <f t="shared" si="583"/>
        <v>July, 2016</v>
      </c>
      <c r="C2451" s="21" t="str">
        <f t="shared" si="584"/>
        <v>July, 2016´</v>
      </c>
      <c r="D2451" s="3" t="s">
        <v>32</v>
      </c>
      <c r="E2451" s="3" t="s">
        <v>2469</v>
      </c>
      <c r="F2451" s="3" t="s">
        <v>60</v>
      </c>
      <c r="G2451" s="3" t="s">
        <v>44</v>
      </c>
      <c r="H2451" s="3" t="s">
        <v>2470</v>
      </c>
      <c r="I2451" s="3" t="s">
        <v>2546</v>
      </c>
      <c r="J2451" s="12" t="str">
        <f t="shared" si="587"/>
        <v>Glyphosate</v>
      </c>
      <c r="K2451" s="12" t="str">
        <f t="shared" si="581"/>
        <v>Not Identified</v>
      </c>
      <c r="L2451" s="12" t="str">
        <f t="shared" si="582"/>
        <v>General Chemical</v>
      </c>
      <c r="M2451" s="4">
        <v>180899.99</v>
      </c>
      <c r="N2451" s="4">
        <v>180.9</v>
      </c>
      <c r="O2451" s="4">
        <v>548000</v>
      </c>
      <c r="P2451" s="15">
        <f t="shared" si="585"/>
        <v>3.0292981221281439</v>
      </c>
      <c r="Q2451" s="7"/>
      <c r="R2451" s="7"/>
      <c r="S2451" s="7"/>
    </row>
    <row r="2452" spans="1:19" ht="22" customHeight="1" x14ac:dyDescent="0.3">
      <c r="A2452" s="5">
        <v>42554</v>
      </c>
      <c r="B2452" s="21" t="str">
        <f t="shared" si="583"/>
        <v>July, 2016</v>
      </c>
      <c r="C2452" s="21" t="str">
        <f t="shared" si="584"/>
        <v>July, 2016´</v>
      </c>
      <c r="D2452" s="6" t="s">
        <v>32</v>
      </c>
      <c r="E2452" s="6" t="s">
        <v>2469</v>
      </c>
      <c r="F2452" s="6" t="s">
        <v>2547</v>
      </c>
      <c r="G2452" s="6" t="s">
        <v>44</v>
      </c>
      <c r="H2452" s="6" t="s">
        <v>2470</v>
      </c>
      <c r="I2452" s="6" t="s">
        <v>2549</v>
      </c>
      <c r="J2452" s="12" t="str">
        <f t="shared" si="587"/>
        <v>Glyphosate</v>
      </c>
      <c r="K2452" s="12" t="str">
        <f t="shared" si="581"/>
        <v>Not Identified</v>
      </c>
      <c r="L2452" s="12" t="str">
        <f t="shared" si="582"/>
        <v>General Chemical</v>
      </c>
      <c r="M2452" s="7">
        <v>307530</v>
      </c>
      <c r="N2452" s="7">
        <v>307.52999999999997</v>
      </c>
      <c r="O2452" s="7">
        <v>932000</v>
      </c>
      <c r="P2452" s="15">
        <f t="shared" si="585"/>
        <v>3.0305986407830132</v>
      </c>
      <c r="Q2452" s="10"/>
      <c r="R2452" s="10"/>
      <c r="S2452" s="10"/>
    </row>
    <row r="2453" spans="1:19" ht="22" customHeight="1" x14ac:dyDescent="0.3">
      <c r="A2453" s="2">
        <v>42553</v>
      </c>
      <c r="B2453" s="21" t="str">
        <f t="shared" si="583"/>
        <v>July, 2016</v>
      </c>
      <c r="C2453" s="21" t="str">
        <f t="shared" si="584"/>
        <v>July, 2016´</v>
      </c>
      <c r="D2453" s="3" t="s">
        <v>32</v>
      </c>
      <c r="E2453" s="3" t="s">
        <v>35</v>
      </c>
      <c r="F2453" s="3" t="s">
        <v>40</v>
      </c>
      <c r="G2453" s="3" t="s">
        <v>44</v>
      </c>
      <c r="H2453" s="3" t="s">
        <v>1827</v>
      </c>
      <c r="I2453" s="3" t="s">
        <v>1459</v>
      </c>
      <c r="J2453" s="12" t="str">
        <f t="shared" si="587"/>
        <v>2,4-Dichlorophenoxyacetic acid</v>
      </c>
      <c r="K2453" s="12" t="str">
        <f t="shared" si="581"/>
        <v>2,4-D Main</v>
      </c>
      <c r="L2453" s="12" t="str">
        <f t="shared" si="582"/>
        <v>Herbicide</v>
      </c>
      <c r="M2453" s="4">
        <v>349295.99</v>
      </c>
      <c r="N2453" s="4">
        <v>349.3</v>
      </c>
      <c r="O2453" s="3" t="s">
        <v>49</v>
      </c>
      <c r="P2453" s="15" t="e">
        <f t="shared" si="585"/>
        <v>#VALUE!</v>
      </c>
      <c r="Q2453" s="7"/>
      <c r="R2453" s="7"/>
      <c r="S2453" s="7"/>
    </row>
    <row r="2454" spans="1:19" ht="22" customHeight="1" x14ac:dyDescent="0.3">
      <c r="A2454" s="5">
        <v>42551</v>
      </c>
      <c r="B2454" s="21" t="str">
        <f t="shared" si="583"/>
        <v>June, 2016</v>
      </c>
      <c r="C2454" s="21" t="str">
        <f t="shared" si="584"/>
        <v>June, 2016´</v>
      </c>
      <c r="D2454" s="6" t="s">
        <v>32</v>
      </c>
      <c r="E2454" s="6" t="s">
        <v>2469</v>
      </c>
      <c r="F2454" s="6" t="s">
        <v>60</v>
      </c>
      <c r="G2454" s="6" t="s">
        <v>44</v>
      </c>
      <c r="H2454" s="6" t="s">
        <v>2470</v>
      </c>
      <c r="I2454" s="6" t="s">
        <v>2550</v>
      </c>
      <c r="J2454" s="12" t="str">
        <f t="shared" si="587"/>
        <v>Glyphosate</v>
      </c>
      <c r="K2454" s="12" t="str">
        <f t="shared" si="581"/>
        <v>Not Identified</v>
      </c>
      <c r="L2454" s="12" t="str">
        <f t="shared" si="582"/>
        <v>General Chemical</v>
      </c>
      <c r="M2454" s="7">
        <v>180899.99</v>
      </c>
      <c r="N2454" s="7">
        <v>180.9</v>
      </c>
      <c r="O2454" s="7">
        <v>548000</v>
      </c>
      <c r="P2454" s="15">
        <f t="shared" si="585"/>
        <v>3.0292981221281439</v>
      </c>
      <c r="Q2454" s="10"/>
      <c r="R2454" s="10"/>
      <c r="S2454" s="10"/>
    </row>
    <row r="2455" spans="1:19" ht="22" customHeight="1" x14ac:dyDescent="0.3">
      <c r="A2455" s="2">
        <v>42551</v>
      </c>
      <c r="B2455" s="21" t="str">
        <f t="shared" si="583"/>
        <v>June, 2016</v>
      </c>
      <c r="C2455" s="21" t="str">
        <f t="shared" si="584"/>
        <v>June, 2016´</v>
      </c>
      <c r="D2455" s="3" t="s">
        <v>32</v>
      </c>
      <c r="E2455" s="3" t="s">
        <v>305</v>
      </c>
      <c r="F2455" s="3" t="s">
        <v>310</v>
      </c>
      <c r="G2455" s="3" t="s">
        <v>44</v>
      </c>
      <c r="H2455" s="3" t="s">
        <v>140</v>
      </c>
      <c r="I2455" s="3" t="s">
        <v>2551</v>
      </c>
      <c r="J2455" s="12" t="str">
        <f>IF(ISNUMBER(SEARCH("2,4 D",I2453)),"2,4-Dichlorophenoxyacetic acid",IF(ISNUMBER(SEARCH("ACIDO",I2453)),"2,4-Dichlorophenoxyacetic acid",IF(ISNUMBER(SEARCH("NAPHTHA",I2453)),"Aromatic Solvent Mixture",IF(ISNUMBER(SEARCH("DIMETHYLAMINE",I2453)),"Dimethylamine",IF(ISNUMBER(SEARCH("DIMETILAMINA",I2453)),"Dimethylamine",IF(ISNUMBER(SEARCH("JUMP",I2453)),"Diuron",IF(ISNUMBER(SEARCH(" 2-AMINO-2,3-DIMETHYL BUTYRAMIDE",I2453)),"Herbicide Amine Intermediate",IF(ISNUMBER(SEARCH("TEBUTHIURON",I2453)),"Tebuthiuron",IF(ISNUMBER(SEARCH("DMS",I2453)),"Dimethyl Sulfate",IF(ISNUMBER(SEARCH("2,4-XILIDIN",I2453)),"2,4-Xylidine","FIX IT"))))))))))</f>
        <v>2,4-Dichlorophenoxyacetic acid</v>
      </c>
      <c r="K2455" s="12" t="str">
        <f t="shared" si="581"/>
        <v>2,4-D Main</v>
      </c>
      <c r="L2455" s="12" t="str">
        <f t="shared" si="582"/>
        <v>Herbicide</v>
      </c>
      <c r="M2455" s="4">
        <v>38240</v>
      </c>
      <c r="N2455" s="4">
        <v>38.24</v>
      </c>
      <c r="O2455" s="4">
        <v>32100</v>
      </c>
      <c r="P2455" s="15">
        <f t="shared" si="585"/>
        <v>0.83943514644351469</v>
      </c>
      <c r="Q2455" s="7"/>
      <c r="R2455" s="7"/>
      <c r="S2455" s="7"/>
    </row>
    <row r="2456" spans="1:19" ht="22" customHeight="1" x14ac:dyDescent="0.3">
      <c r="A2456" s="5">
        <v>42551</v>
      </c>
      <c r="B2456" s="21" t="str">
        <f t="shared" si="583"/>
        <v>June, 2016</v>
      </c>
      <c r="C2456" s="21" t="str">
        <f t="shared" si="584"/>
        <v>June, 2016´</v>
      </c>
      <c r="D2456" s="6" t="s">
        <v>32</v>
      </c>
      <c r="E2456" s="6" t="s">
        <v>65</v>
      </c>
      <c r="F2456" s="6" t="s">
        <v>67</v>
      </c>
      <c r="G2456" s="6" t="s">
        <v>44</v>
      </c>
      <c r="H2456" s="6" t="s">
        <v>480</v>
      </c>
      <c r="I2456" s="6" t="s">
        <v>2552</v>
      </c>
      <c r="J2456" s="12" t="str">
        <f t="shared" si="587"/>
        <v>Diuron</v>
      </c>
      <c r="K2456" s="12" t="str">
        <f t="shared" si="581"/>
        <v>Jump</v>
      </c>
      <c r="L2456" s="12" t="str">
        <f t="shared" si="582"/>
        <v>Herbicide</v>
      </c>
      <c r="M2456" s="7">
        <v>95360</v>
      </c>
      <c r="N2456" s="7">
        <v>95.36</v>
      </c>
      <c r="O2456" s="7">
        <v>678000</v>
      </c>
      <c r="P2456" s="15">
        <f t="shared" si="585"/>
        <v>7.1098993288590604</v>
      </c>
      <c r="Q2456" s="10"/>
      <c r="R2456" s="10"/>
      <c r="S2456" s="10"/>
    </row>
    <row r="2457" spans="1:19" ht="22" customHeight="1" x14ac:dyDescent="0.3">
      <c r="A2457" s="2">
        <v>42551</v>
      </c>
      <c r="B2457" s="21" t="str">
        <f t="shared" si="583"/>
        <v>June, 2016</v>
      </c>
      <c r="C2457" s="21" t="str">
        <f t="shared" si="584"/>
        <v>June, 2016´</v>
      </c>
      <c r="D2457" s="3" t="s">
        <v>32</v>
      </c>
      <c r="E2457" s="3" t="s">
        <v>2469</v>
      </c>
      <c r="F2457" s="3" t="s">
        <v>2547</v>
      </c>
      <c r="G2457" s="3" t="s">
        <v>44</v>
      </c>
      <c r="H2457" s="3" t="s">
        <v>2470</v>
      </c>
      <c r="I2457" s="3" t="s">
        <v>2553</v>
      </c>
      <c r="J2457" s="12" t="str">
        <f t="shared" si="587"/>
        <v>Glyphosate</v>
      </c>
      <c r="K2457" s="12" t="str">
        <f t="shared" si="581"/>
        <v>Not Identified</v>
      </c>
      <c r="L2457" s="12" t="str">
        <f t="shared" si="582"/>
        <v>General Chemical</v>
      </c>
      <c r="M2457" s="4">
        <v>108540</v>
      </c>
      <c r="N2457" s="4">
        <v>108.54</v>
      </c>
      <c r="O2457" s="4">
        <v>329000</v>
      </c>
      <c r="P2457" s="15">
        <f t="shared" si="585"/>
        <v>3.0311405933296482</v>
      </c>
      <c r="Q2457" s="7"/>
      <c r="R2457" s="7"/>
      <c r="S2457" s="7"/>
    </row>
    <row r="2458" spans="1:19" ht="22" customHeight="1" x14ac:dyDescent="0.3">
      <c r="A2458" s="5">
        <v>42551</v>
      </c>
      <c r="B2458" s="21" t="str">
        <f t="shared" si="583"/>
        <v>June, 2016</v>
      </c>
      <c r="C2458" s="21" t="str">
        <f t="shared" si="584"/>
        <v>June, 2016´</v>
      </c>
      <c r="D2458" s="6" t="s">
        <v>584</v>
      </c>
      <c r="E2458" s="6" t="s">
        <v>77</v>
      </c>
      <c r="F2458" s="6" t="s">
        <v>67</v>
      </c>
      <c r="G2458" s="6" t="s">
        <v>44</v>
      </c>
      <c r="H2458" s="6" t="s">
        <v>643</v>
      </c>
      <c r="I2458" s="6" t="s">
        <v>2554</v>
      </c>
      <c r="J2458" s="18" t="s">
        <v>3193</v>
      </c>
      <c r="K2458" s="12" t="str">
        <f t="shared" si="581"/>
        <v>Galil</v>
      </c>
      <c r="L2458" s="12" t="str">
        <f t="shared" si="582"/>
        <v>Insecticide</v>
      </c>
      <c r="M2458" s="7">
        <v>45426</v>
      </c>
      <c r="N2458" s="7">
        <v>45.43</v>
      </c>
      <c r="O2458" s="7">
        <v>977000</v>
      </c>
      <c r="P2458" s="15">
        <f t="shared" si="585"/>
        <v>21.507506714216529</v>
      </c>
      <c r="Q2458" s="10"/>
      <c r="R2458" s="10"/>
      <c r="S2458" s="10"/>
    </row>
    <row r="2459" spans="1:19" ht="22" customHeight="1" x14ac:dyDescent="0.3">
      <c r="A2459" s="2">
        <v>42551</v>
      </c>
      <c r="B2459" s="21" t="str">
        <f t="shared" si="583"/>
        <v>June, 2016</v>
      </c>
      <c r="C2459" s="21" t="str">
        <f t="shared" si="584"/>
        <v>June, 2016´</v>
      </c>
      <c r="D2459" s="3" t="s">
        <v>32</v>
      </c>
      <c r="E2459" s="3" t="s">
        <v>2469</v>
      </c>
      <c r="F2459" s="3" t="s">
        <v>2547</v>
      </c>
      <c r="G2459" s="3" t="s">
        <v>44</v>
      </c>
      <c r="H2459" s="3" t="s">
        <v>2470</v>
      </c>
      <c r="I2459" s="3" t="s">
        <v>2553</v>
      </c>
      <c r="J2459" s="12" t="str">
        <f t="shared" ref="J2459:J2464" si="588">IF(ISNUMBER(SEARCH("CARBENDAZIM",I2459)),"Carbendazim",IF(ISNUMBER(SEARCH("4-D",I2459)),"2,4-Dichlorophenoxyacetic acid",IF(ISNUMBER(SEARCH("RIDOVER",I2459)),"Glyphosate",IF(ISNUMBER(SEARCH("POQUER",I2459)),"Clethodim",IF(ISNUMBER(SEARCH("LITER",I2459)),"Imidacloprid",IF(ISNUMBER(SEARCH("PYRINEX",I2459)),"Chlorpyrifos",IF(ISNUMBER(SEARCH("ORBIT",I2459)),"Omethoate",IF(ISNUMBER(SEARCH("HEXARON",I2459)),"Diuron",IF(ISNUMBER(SEARCH("ISOPROPYLAMINE",I2459)),"Isopropylamine",IF(ISNUMBER(SEARCH("GLYPHOSATE",I2459)),"Glyphosate",IF(ISNUMBER(SEARCH("MANCOZEB",I2459)),"Mancozeb Indofil",IF(ISNUMBER(SEARCH("PARAQUAT",I2459)),"Paraquat",IF(ISNUMBER(SEARCH("CAROMAX",I2459)),"Aromatic Solvent Mixture",IF(ISNUMBER(SEARCH("BUTIRON",I2459)),"Tebuthiuron",IF(ISNUMBER(SEARCH("VORAZ",I2459)),"Methomyl",IF(ISNUMBER(SEARCH("IMIDACLOPRID",I2459)),"Imidacloprid",IF(ISNUMBER(SEARCH("2 4 D",I2459)),"2,4-Dichlorophenoxyacetic acid",IF(ISNUMBER(SEARCH("IMIDACL",I2459)),"Imidacloprid",IF(ISNUMBER(SEARCH("DIUREX",I2459)),"Diuron",IF(ISNUMBER(SEARCH("RAPEL",I2459)),"Acephate","fix it"))))))))))))))))))))</f>
        <v>Glyphosate</v>
      </c>
      <c r="K2459" s="12" t="str">
        <f t="shared" si="581"/>
        <v>Not Identified</v>
      </c>
      <c r="L2459" s="12" t="str">
        <f t="shared" si="582"/>
        <v>General Chemical</v>
      </c>
      <c r="M2459" s="4">
        <v>108540</v>
      </c>
      <c r="N2459" s="4">
        <v>108.54</v>
      </c>
      <c r="O2459" s="4">
        <v>329000</v>
      </c>
      <c r="P2459" s="15">
        <f t="shared" si="585"/>
        <v>3.0311405933296482</v>
      </c>
      <c r="Q2459" s="7"/>
      <c r="R2459" s="7"/>
      <c r="S2459" s="7"/>
    </row>
    <row r="2460" spans="1:19" ht="22" customHeight="1" x14ac:dyDescent="0.3">
      <c r="A2460" s="5">
        <v>42551</v>
      </c>
      <c r="B2460" s="21" t="str">
        <f t="shared" si="583"/>
        <v>June, 2016</v>
      </c>
      <c r="C2460" s="21" t="str">
        <f t="shared" si="584"/>
        <v>June, 2016´</v>
      </c>
      <c r="D2460" s="6" t="s">
        <v>32</v>
      </c>
      <c r="E2460" s="6" t="s">
        <v>2469</v>
      </c>
      <c r="F2460" s="6" t="s">
        <v>2547</v>
      </c>
      <c r="G2460" s="6" t="s">
        <v>44</v>
      </c>
      <c r="H2460" s="6" t="s">
        <v>2470</v>
      </c>
      <c r="I2460" s="6" t="s">
        <v>2553</v>
      </c>
      <c r="J2460" s="12" t="str">
        <f t="shared" si="588"/>
        <v>Glyphosate</v>
      </c>
      <c r="K2460" s="12" t="str">
        <f t="shared" si="581"/>
        <v>Not Identified</v>
      </c>
      <c r="L2460" s="12" t="str">
        <f t="shared" si="582"/>
        <v>General Chemical</v>
      </c>
      <c r="M2460" s="7">
        <v>108540</v>
      </c>
      <c r="N2460" s="7">
        <v>108.54</v>
      </c>
      <c r="O2460" s="7">
        <v>329000</v>
      </c>
      <c r="P2460" s="15">
        <f t="shared" si="585"/>
        <v>3.0311405933296482</v>
      </c>
      <c r="Q2460" s="10"/>
      <c r="R2460" s="10"/>
      <c r="S2460" s="10"/>
    </row>
    <row r="2461" spans="1:19" ht="22" customHeight="1" x14ac:dyDescent="0.3">
      <c r="A2461" s="2">
        <v>42550</v>
      </c>
      <c r="B2461" s="21" t="str">
        <f t="shared" si="583"/>
        <v>June, 2016</v>
      </c>
      <c r="C2461" s="21" t="str">
        <f t="shared" si="584"/>
        <v>June, 2016´</v>
      </c>
      <c r="D2461" s="3" t="s">
        <v>32</v>
      </c>
      <c r="E2461" s="3" t="s">
        <v>65</v>
      </c>
      <c r="F2461" s="3" t="s">
        <v>67</v>
      </c>
      <c r="G2461" s="3" t="s">
        <v>44</v>
      </c>
      <c r="H2461" s="3" t="s">
        <v>73</v>
      </c>
      <c r="I2461" s="3" t="s">
        <v>2555</v>
      </c>
      <c r="J2461" s="12" t="str">
        <f t="shared" si="588"/>
        <v>Tebuthiuron</v>
      </c>
      <c r="K2461" s="12" t="str">
        <f t="shared" si="581"/>
        <v>Butiron</v>
      </c>
      <c r="L2461" s="12" t="str">
        <f t="shared" si="582"/>
        <v>Herbicide</v>
      </c>
      <c r="M2461" s="4">
        <v>113820</v>
      </c>
      <c r="N2461" s="4">
        <v>113.82</v>
      </c>
      <c r="O2461" s="4">
        <v>637000</v>
      </c>
      <c r="P2461" s="15">
        <f t="shared" si="585"/>
        <v>5.5965559655596557</v>
      </c>
      <c r="Q2461" s="7"/>
      <c r="R2461" s="7"/>
      <c r="S2461" s="7"/>
    </row>
    <row r="2462" spans="1:19" ht="22" customHeight="1" x14ac:dyDescent="0.3">
      <c r="A2462" s="5">
        <v>42548</v>
      </c>
      <c r="B2462" s="21" t="str">
        <f t="shared" si="583"/>
        <v>June, 2016</v>
      </c>
      <c r="C2462" s="21" t="str">
        <f t="shared" si="584"/>
        <v>June, 2016´</v>
      </c>
      <c r="D2462" s="6" t="s">
        <v>32</v>
      </c>
      <c r="E2462" s="6" t="s">
        <v>2556</v>
      </c>
      <c r="F2462" s="6" t="s">
        <v>2547</v>
      </c>
      <c r="G2462" s="6" t="s">
        <v>44</v>
      </c>
      <c r="H2462" s="6" t="s">
        <v>289</v>
      </c>
      <c r="I2462" s="6" t="s">
        <v>2559</v>
      </c>
      <c r="J2462" s="12" t="s">
        <v>3228</v>
      </c>
      <c r="K2462" s="12" t="str">
        <f t="shared" si="581"/>
        <v>Not Identified</v>
      </c>
      <c r="L2462" s="12" t="str">
        <f t="shared" si="582"/>
        <v>General Chemical</v>
      </c>
      <c r="M2462" s="7">
        <v>108680</v>
      </c>
      <c r="N2462" s="7">
        <v>108.68</v>
      </c>
      <c r="O2462" s="7">
        <v>261000</v>
      </c>
      <c r="P2462" s="15">
        <f t="shared" si="585"/>
        <v>2.4015458225984543</v>
      </c>
      <c r="Q2462" s="10"/>
      <c r="R2462" s="10"/>
      <c r="S2462" s="10"/>
    </row>
    <row r="2463" spans="1:19" ht="22" customHeight="1" x14ac:dyDescent="0.3">
      <c r="A2463" s="2">
        <v>42547</v>
      </c>
      <c r="B2463" s="21" t="str">
        <f t="shared" si="583"/>
        <v>June, 2016</v>
      </c>
      <c r="C2463" s="21" t="str">
        <f t="shared" si="584"/>
        <v>June, 2016´</v>
      </c>
      <c r="D2463" s="3" t="s">
        <v>32</v>
      </c>
      <c r="E2463" s="3" t="s">
        <v>2469</v>
      </c>
      <c r="F2463" s="3" t="s">
        <v>60</v>
      </c>
      <c r="G2463" s="3" t="s">
        <v>44</v>
      </c>
      <c r="H2463" s="3" t="s">
        <v>2470</v>
      </c>
      <c r="I2463" s="3" t="s">
        <v>2560</v>
      </c>
      <c r="J2463" s="12" t="str">
        <f t="shared" si="588"/>
        <v>Glyphosate</v>
      </c>
      <c r="K2463" s="12" t="str">
        <f t="shared" si="581"/>
        <v>Not Identified</v>
      </c>
      <c r="L2463" s="12" t="str">
        <f t="shared" si="582"/>
        <v>General Chemical</v>
      </c>
      <c r="M2463" s="4">
        <v>361799.99</v>
      </c>
      <c r="N2463" s="4">
        <v>361.8</v>
      </c>
      <c r="O2463" s="4">
        <v>1096000</v>
      </c>
      <c r="P2463" s="15">
        <f t="shared" si="585"/>
        <v>3.029298038399614</v>
      </c>
      <c r="Q2463" s="7"/>
      <c r="R2463" s="7"/>
      <c r="S2463" s="7"/>
    </row>
    <row r="2464" spans="1:19" ht="22" customHeight="1" x14ac:dyDescent="0.3">
      <c r="A2464" s="5">
        <v>42547</v>
      </c>
      <c r="B2464" s="21" t="str">
        <f t="shared" si="583"/>
        <v>June, 2016</v>
      </c>
      <c r="C2464" s="21" t="str">
        <f t="shared" si="584"/>
        <v>June, 2016´</v>
      </c>
      <c r="D2464" s="6" t="s">
        <v>32</v>
      </c>
      <c r="E2464" s="6" t="s">
        <v>51</v>
      </c>
      <c r="F2464" s="6" t="s">
        <v>1966</v>
      </c>
      <c r="G2464" s="6" t="s">
        <v>44</v>
      </c>
      <c r="H2464" s="6" t="s">
        <v>57</v>
      </c>
      <c r="I2464" s="6" t="s">
        <v>2561</v>
      </c>
      <c r="J2464" s="12" t="str">
        <f t="shared" si="588"/>
        <v>Carbendazim</v>
      </c>
      <c r="K2464" s="12" t="str">
        <f t="shared" si="581"/>
        <v>Not Identified</v>
      </c>
      <c r="L2464" s="12" t="str">
        <f t="shared" si="582"/>
        <v>General Chemical</v>
      </c>
      <c r="M2464" s="7">
        <v>60300</v>
      </c>
      <c r="N2464" s="7">
        <v>60.3</v>
      </c>
      <c r="O2464" s="7">
        <v>1416000</v>
      </c>
      <c r="P2464" s="15">
        <f t="shared" si="585"/>
        <v>23.482587064676618</v>
      </c>
      <c r="Q2464" s="10"/>
      <c r="R2464" s="10"/>
      <c r="S2464" s="10"/>
    </row>
    <row r="2465" spans="1:19" ht="22" customHeight="1" x14ac:dyDescent="0.3">
      <c r="A2465" s="2">
        <v>42547</v>
      </c>
      <c r="B2465" s="21" t="str">
        <f t="shared" si="583"/>
        <v>June, 2016</v>
      </c>
      <c r="C2465" s="21" t="str">
        <f t="shared" si="584"/>
        <v>June, 2016´</v>
      </c>
      <c r="D2465" s="3" t="s">
        <v>84</v>
      </c>
      <c r="E2465" s="3" t="s">
        <v>131</v>
      </c>
      <c r="F2465" s="3" t="s">
        <v>2035</v>
      </c>
      <c r="G2465" s="3" t="s">
        <v>44</v>
      </c>
      <c r="H2465" s="3" t="s">
        <v>181</v>
      </c>
      <c r="I2465" s="3" t="s">
        <v>2562</v>
      </c>
      <c r="J2465" s="12" t="s">
        <v>3222</v>
      </c>
      <c r="K2465" s="12" t="str">
        <f t="shared" si="581"/>
        <v>Not Identified</v>
      </c>
      <c r="L2465" s="12" t="str">
        <f t="shared" si="582"/>
        <v>General Chemical</v>
      </c>
      <c r="M2465" s="4">
        <v>17061</v>
      </c>
      <c r="N2465" s="4">
        <v>17.059999999999999</v>
      </c>
      <c r="O2465" s="4">
        <v>32200</v>
      </c>
      <c r="P2465" s="15">
        <f t="shared" si="585"/>
        <v>1.8873454076548855</v>
      </c>
      <c r="Q2465" s="7"/>
      <c r="R2465" s="7"/>
      <c r="S2465" s="7"/>
    </row>
    <row r="2466" spans="1:19" ht="22" customHeight="1" x14ac:dyDescent="0.3">
      <c r="A2466" s="5">
        <v>42544</v>
      </c>
      <c r="B2466" s="21" t="str">
        <f t="shared" si="583"/>
        <v>June, 2016</v>
      </c>
      <c r="C2466" s="21" t="str">
        <f t="shared" si="584"/>
        <v>June, 2016´</v>
      </c>
      <c r="D2466" s="6" t="s">
        <v>32</v>
      </c>
      <c r="E2466" s="6" t="s">
        <v>77</v>
      </c>
      <c r="F2466" s="6" t="s">
        <v>67</v>
      </c>
      <c r="G2466" s="6" t="s">
        <v>44</v>
      </c>
      <c r="H2466" s="6" t="s">
        <v>241</v>
      </c>
      <c r="I2466" s="6" t="s">
        <v>2563</v>
      </c>
      <c r="J2466" s="12" t="str">
        <f>IF(ISNUMBER(SEARCH("BUTYRAMIDE",I2466)),"2,3-Dimethyl Butyramide",IF(ISNUMBER(SEARCH("FOLPET",I2466)),"Folpet",IF(ISNUMBER(SEARCH("METHYL [2-({[6- (TRIFLUOROMETHYL) PYRIDIN-2-YL] OXY} METHYL) PHENYL",I2466)),"Esther",IF(ISNUMBER(SEARCH("TEBUCONAZOL",I2466)),"Tebuconazole",IF(ISNUMBER(SEARCH("DICHLOROPHENYL",I2466)),"Dichlorophenyl Isocyanates",IF(ISNUMBER(SEARCH("CAPTAN",I2466)),"Captan",IF(ISNUMBER(SEARCH("DIMETHYLACETAMID",I2466)),"Dimethylacetamide",IF(ISNUMBER(SEARCH("AFALON",I2466)),"Linuron","FIX IT"))))))))</f>
        <v>Folpet</v>
      </c>
      <c r="K2466" s="12" t="str">
        <f t="shared" si="581"/>
        <v>Folpan</v>
      </c>
      <c r="L2466" s="12" t="str">
        <f t="shared" si="582"/>
        <v>Fungicide</v>
      </c>
      <c r="M2466" s="7">
        <v>19893</v>
      </c>
      <c r="N2466" s="7">
        <v>19.89</v>
      </c>
      <c r="O2466" s="7">
        <v>108000</v>
      </c>
      <c r="P2466" s="15">
        <f t="shared" si="585"/>
        <v>5.4290453928517568</v>
      </c>
      <c r="Q2466" s="10"/>
      <c r="R2466" s="10"/>
      <c r="S2466" s="10"/>
    </row>
    <row r="2467" spans="1:19" ht="22" customHeight="1" x14ac:dyDescent="0.3">
      <c r="A2467" s="2">
        <v>42544</v>
      </c>
      <c r="B2467" s="21" t="str">
        <f t="shared" si="583"/>
        <v>June, 2016</v>
      </c>
      <c r="C2467" s="21" t="str">
        <f t="shared" si="584"/>
        <v>June, 2016´</v>
      </c>
      <c r="D2467" s="3" t="s">
        <v>213</v>
      </c>
      <c r="E2467" s="3" t="s">
        <v>65</v>
      </c>
      <c r="F2467" s="3" t="s">
        <v>67</v>
      </c>
      <c r="G2467" s="3" t="s">
        <v>44</v>
      </c>
      <c r="H2467" s="3" t="s">
        <v>219</v>
      </c>
      <c r="I2467" s="3" t="s">
        <v>2564</v>
      </c>
      <c r="J2467" s="12" t="s">
        <v>3120</v>
      </c>
      <c r="K2467" s="12" t="str">
        <f t="shared" si="581"/>
        <v>Jump</v>
      </c>
      <c r="L2467" s="12" t="str">
        <f t="shared" si="582"/>
        <v>Herbicide</v>
      </c>
      <c r="M2467" s="4">
        <v>118020</v>
      </c>
      <c r="N2467" s="4">
        <v>118.02</v>
      </c>
      <c r="O2467" s="4">
        <v>2608000</v>
      </c>
      <c r="P2467" s="15">
        <f t="shared" si="585"/>
        <v>22.097949500084731</v>
      </c>
      <c r="Q2467" s="7"/>
      <c r="R2467" s="7"/>
      <c r="S2467" s="7"/>
    </row>
    <row r="2468" spans="1:19" ht="22" customHeight="1" x14ac:dyDescent="0.3">
      <c r="A2468" s="5">
        <v>42544</v>
      </c>
      <c r="B2468" s="21" t="str">
        <f t="shared" si="583"/>
        <v>June, 2016</v>
      </c>
      <c r="C2468" s="21" t="str">
        <f t="shared" si="584"/>
        <v>June, 2016´</v>
      </c>
      <c r="D2468" s="6" t="s">
        <v>213</v>
      </c>
      <c r="E2468" s="6" t="s">
        <v>65</v>
      </c>
      <c r="F2468" s="6" t="s">
        <v>67</v>
      </c>
      <c r="G2468" s="6" t="s">
        <v>44</v>
      </c>
      <c r="H2468" s="6" t="s">
        <v>219</v>
      </c>
      <c r="I2468" s="6" t="s">
        <v>2565</v>
      </c>
      <c r="J2468" s="12" t="s">
        <v>3120</v>
      </c>
      <c r="K2468" s="12" t="str">
        <f t="shared" si="581"/>
        <v>Jump</v>
      </c>
      <c r="L2468" s="12" t="str">
        <f t="shared" si="582"/>
        <v>Herbicide</v>
      </c>
      <c r="M2468" s="7">
        <v>118020</v>
      </c>
      <c r="N2468" s="7">
        <v>118.02</v>
      </c>
      <c r="O2468" s="7">
        <v>2608000</v>
      </c>
      <c r="P2468" s="15">
        <f t="shared" si="585"/>
        <v>22.097949500084731</v>
      </c>
      <c r="Q2468" s="10"/>
      <c r="R2468" s="10"/>
      <c r="S2468" s="10"/>
    </row>
    <row r="2469" spans="1:19" ht="22" customHeight="1" x14ac:dyDescent="0.3">
      <c r="A2469" s="2">
        <v>42543</v>
      </c>
      <c r="B2469" s="21" t="str">
        <f t="shared" si="583"/>
        <v>June, 2016</v>
      </c>
      <c r="C2469" s="21" t="str">
        <f t="shared" si="584"/>
        <v>June, 2016´</v>
      </c>
      <c r="D2469" s="3" t="s">
        <v>32</v>
      </c>
      <c r="E2469" s="3" t="s">
        <v>77</v>
      </c>
      <c r="F2469" s="3" t="s">
        <v>67</v>
      </c>
      <c r="G2469" s="3" t="s">
        <v>44</v>
      </c>
      <c r="H2469" s="3" t="s">
        <v>440</v>
      </c>
      <c r="I2469" s="3" t="s">
        <v>2566</v>
      </c>
      <c r="J2469" s="12" t="s">
        <v>3147</v>
      </c>
      <c r="K2469" s="12" t="str">
        <f t="shared" si="581"/>
        <v>Mirador</v>
      </c>
      <c r="L2469" s="12" t="str">
        <f t="shared" si="582"/>
        <v>Fungicide</v>
      </c>
      <c r="M2469" s="4">
        <v>31880</v>
      </c>
      <c r="N2469" s="4">
        <v>31.88</v>
      </c>
      <c r="O2469" s="4">
        <v>2136000</v>
      </c>
      <c r="P2469" s="15">
        <f t="shared" si="585"/>
        <v>67.001254705144291</v>
      </c>
      <c r="Q2469" s="7"/>
      <c r="R2469" s="7"/>
      <c r="S2469" s="7"/>
    </row>
    <row r="2470" spans="1:19" ht="22" customHeight="1" x14ac:dyDescent="0.3">
      <c r="A2470" s="5">
        <v>42543</v>
      </c>
      <c r="B2470" s="21" t="str">
        <f t="shared" si="583"/>
        <v>June, 2016</v>
      </c>
      <c r="C2470" s="21" t="str">
        <f t="shared" si="584"/>
        <v>June, 2016´</v>
      </c>
      <c r="D2470" s="6" t="s">
        <v>84</v>
      </c>
      <c r="E2470" s="6" t="s">
        <v>1624</v>
      </c>
      <c r="F2470" s="6" t="s">
        <v>60</v>
      </c>
      <c r="G2470" s="6" t="s">
        <v>44</v>
      </c>
      <c r="H2470" s="6" t="s">
        <v>2122</v>
      </c>
      <c r="I2470" s="6" t="s">
        <v>2567</v>
      </c>
      <c r="J2470" s="12" t="s">
        <v>3183</v>
      </c>
      <c r="K2470" s="12" t="str">
        <f t="shared" si="581"/>
        <v>DINITRO</v>
      </c>
      <c r="L2470" s="12" t="str">
        <f t="shared" si="582"/>
        <v>General Chemical</v>
      </c>
      <c r="M2470" s="7">
        <v>43094</v>
      </c>
      <c r="N2470" s="7">
        <v>43.09</v>
      </c>
      <c r="O2470" s="7">
        <v>159000</v>
      </c>
      <c r="P2470" s="15">
        <f t="shared" si="585"/>
        <v>3.6896087622406832</v>
      </c>
      <c r="Q2470" s="10"/>
      <c r="R2470" s="10"/>
      <c r="S2470" s="10"/>
    </row>
    <row r="2471" spans="1:19" ht="22" customHeight="1" x14ac:dyDescent="0.3">
      <c r="A2471" s="2">
        <v>42543</v>
      </c>
      <c r="B2471" s="21" t="str">
        <f t="shared" si="583"/>
        <v>June, 2016</v>
      </c>
      <c r="C2471" s="21" t="str">
        <f t="shared" si="584"/>
        <v>June, 2016´</v>
      </c>
      <c r="D2471" s="3" t="s">
        <v>32</v>
      </c>
      <c r="E2471" s="3" t="s">
        <v>77</v>
      </c>
      <c r="F2471" s="3" t="s">
        <v>67</v>
      </c>
      <c r="G2471" s="3" t="s">
        <v>44</v>
      </c>
      <c r="H2471" s="3" t="s">
        <v>643</v>
      </c>
      <c r="I2471" s="3" t="s">
        <v>2568</v>
      </c>
      <c r="J2471" s="18" t="s">
        <v>3193</v>
      </c>
      <c r="K2471" s="12" t="str">
        <f t="shared" si="581"/>
        <v>Galil</v>
      </c>
      <c r="L2471" s="12" t="str">
        <f t="shared" si="582"/>
        <v>Insecticide</v>
      </c>
      <c r="M2471" s="4">
        <v>183200</v>
      </c>
      <c r="N2471" s="4">
        <v>183.2</v>
      </c>
      <c r="O2471" s="4">
        <v>3940000</v>
      </c>
      <c r="P2471" s="15">
        <f t="shared" si="585"/>
        <v>21.50655021834061</v>
      </c>
      <c r="Q2471" s="7"/>
      <c r="R2471" s="7"/>
      <c r="S2471" s="7"/>
    </row>
    <row r="2472" spans="1:19" ht="22" customHeight="1" x14ac:dyDescent="0.3">
      <c r="A2472" s="5">
        <v>42543</v>
      </c>
      <c r="B2472" s="21" t="str">
        <f t="shared" si="583"/>
        <v>June, 2016</v>
      </c>
      <c r="C2472" s="21" t="str">
        <f t="shared" si="584"/>
        <v>June, 2016´</v>
      </c>
      <c r="D2472" s="6" t="s">
        <v>84</v>
      </c>
      <c r="E2472" s="6" t="s">
        <v>878</v>
      </c>
      <c r="F2472" s="6" t="s">
        <v>60</v>
      </c>
      <c r="G2472" s="6" t="s">
        <v>44</v>
      </c>
      <c r="H2472" s="6" t="s">
        <v>748</v>
      </c>
      <c r="I2472" s="6" t="s">
        <v>2569</v>
      </c>
      <c r="J2472" s="12" t="s">
        <v>3161</v>
      </c>
      <c r="K2472" s="12" t="str">
        <f t="shared" si="581"/>
        <v>Not Identified</v>
      </c>
      <c r="L2472" s="12" t="str">
        <f t="shared" si="582"/>
        <v>General Chemical</v>
      </c>
      <c r="M2472" s="7">
        <v>50520</v>
      </c>
      <c r="N2472" s="7">
        <v>50.52</v>
      </c>
      <c r="O2472" s="7">
        <v>191000</v>
      </c>
      <c r="P2472" s="15">
        <f t="shared" si="585"/>
        <v>3.7806809184481391</v>
      </c>
      <c r="Q2472" s="10"/>
      <c r="R2472" s="10"/>
      <c r="S2472" s="10"/>
    </row>
    <row r="2473" spans="1:19" ht="22" customHeight="1" x14ac:dyDescent="0.3">
      <c r="A2473" s="2">
        <v>42542</v>
      </c>
      <c r="B2473" s="21" t="str">
        <f t="shared" si="583"/>
        <v>June, 2016</v>
      </c>
      <c r="C2473" s="21" t="str">
        <f t="shared" si="584"/>
        <v>June, 2016´</v>
      </c>
      <c r="D2473" s="3" t="s">
        <v>32</v>
      </c>
      <c r="E2473" s="3" t="s">
        <v>305</v>
      </c>
      <c r="F2473" s="3" t="s">
        <v>310</v>
      </c>
      <c r="G2473" s="3" t="s">
        <v>44</v>
      </c>
      <c r="H2473" s="3" t="s">
        <v>140</v>
      </c>
      <c r="I2473" s="3" t="s">
        <v>2570</v>
      </c>
      <c r="J2473" s="18" t="s">
        <v>3193</v>
      </c>
      <c r="K2473" s="12" t="str">
        <f t="shared" si="581"/>
        <v>Galil</v>
      </c>
      <c r="L2473" s="12" t="str">
        <f t="shared" si="582"/>
        <v>Insecticide</v>
      </c>
      <c r="M2473" s="4">
        <v>155980</v>
      </c>
      <c r="N2473" s="4">
        <v>155.97999999999999</v>
      </c>
      <c r="O2473" s="4">
        <v>131000</v>
      </c>
      <c r="P2473" s="15">
        <f t="shared" si="585"/>
        <v>0.83985126298243362</v>
      </c>
      <c r="Q2473" s="7"/>
      <c r="R2473" s="7"/>
      <c r="S2473" s="7"/>
    </row>
    <row r="2474" spans="1:19" ht="22" customHeight="1" x14ac:dyDescent="0.3">
      <c r="A2474" s="5">
        <v>42542</v>
      </c>
      <c r="B2474" s="21" t="str">
        <f t="shared" si="583"/>
        <v>June, 2016</v>
      </c>
      <c r="C2474" s="21" t="str">
        <f t="shared" si="584"/>
        <v>June, 2016´</v>
      </c>
      <c r="D2474" s="6" t="s">
        <v>32</v>
      </c>
      <c r="E2474" s="6" t="s">
        <v>507</v>
      </c>
      <c r="F2474" s="6" t="s">
        <v>106</v>
      </c>
      <c r="G2474" s="6" t="s">
        <v>44</v>
      </c>
      <c r="H2474" s="6" t="s">
        <v>159</v>
      </c>
      <c r="I2474" s="6" t="s">
        <v>2571</v>
      </c>
      <c r="J2474" s="12" t="str">
        <f t="shared" ref="J2474:J2478" si="589">IF(ISNUMBER(SEARCH("CARBENDAZIM",I2474)),"Carbendazim",IF(ISNUMBER(SEARCH("4-D",I2474)),"2,4-Dichlorophenoxyacetic acid",IF(ISNUMBER(SEARCH("RIDOVER",I2474)),"Glyphosate",IF(ISNUMBER(SEARCH("POQUER",I2474)),"Clethodim",IF(ISNUMBER(SEARCH("LITER",I2474)),"Imidacloprid",IF(ISNUMBER(SEARCH("PYRINEX",I2474)),"Chlorpyrifos",IF(ISNUMBER(SEARCH("ORBIT",I2474)),"Omethoate",IF(ISNUMBER(SEARCH("HEXARON",I2474)),"Diuron",IF(ISNUMBER(SEARCH("ISOPROPYLAMINE",I2474)),"Isopropylamine",IF(ISNUMBER(SEARCH("GLYPHOSATE",I2474)),"Glyphosate",IF(ISNUMBER(SEARCH("MANCOZEB",I2474)),"Mancozeb Indofil",IF(ISNUMBER(SEARCH("PARAQUAT",I2474)),"Paraquat",IF(ISNUMBER(SEARCH("CAROMAX",I2474)),"Aromatic Solvent Mixture",IF(ISNUMBER(SEARCH("BUTIRON",I2474)),"Tebuthiuron",IF(ISNUMBER(SEARCH("VORAZ",I2474)),"Methomyl",IF(ISNUMBER(SEARCH("IMIDACLOPRID",I2474)),"Imidacloprid",IF(ISNUMBER(SEARCH("2 4 D",I2474)),"2,4-Dichlorophenoxyacetic acid",IF(ISNUMBER(SEARCH("IMIDACL",I2474)),"Imidacloprid",IF(ISNUMBER(SEARCH("DIUREX",I2474)),"Diuron",IF(ISNUMBER(SEARCH("RAPEL",I2474)),"Acephate","fix it"))))))))))))))))))))</f>
        <v>Glyphosate</v>
      </c>
      <c r="K2474" s="12" t="str">
        <f t="shared" si="581"/>
        <v>Not Identified</v>
      </c>
      <c r="L2474" s="12" t="str">
        <f t="shared" si="582"/>
        <v>General Chemical</v>
      </c>
      <c r="M2474" s="7">
        <v>139320.01</v>
      </c>
      <c r="N2474" s="7">
        <v>139.32</v>
      </c>
      <c r="O2474" s="7">
        <v>671000</v>
      </c>
      <c r="P2474" s="15">
        <f t="shared" si="585"/>
        <v>4.8162500131890598</v>
      </c>
      <c r="Q2474" s="10"/>
      <c r="R2474" s="10"/>
      <c r="S2474" s="10"/>
    </row>
    <row r="2475" spans="1:19" ht="22" customHeight="1" x14ac:dyDescent="0.3">
      <c r="A2475" s="2">
        <v>42542</v>
      </c>
      <c r="B2475" s="21" t="str">
        <f t="shared" si="583"/>
        <v>June, 2016</v>
      </c>
      <c r="C2475" s="21" t="str">
        <f t="shared" si="584"/>
        <v>June, 2016´</v>
      </c>
      <c r="D2475" s="3" t="s">
        <v>84</v>
      </c>
      <c r="E2475" s="3" t="s">
        <v>286</v>
      </c>
      <c r="F2475" s="3" t="s">
        <v>96</v>
      </c>
      <c r="G2475" s="3" t="s">
        <v>44</v>
      </c>
      <c r="H2475" s="3" t="s">
        <v>781</v>
      </c>
      <c r="I2475" s="3" t="s">
        <v>2572</v>
      </c>
      <c r="J2475" s="12" t="s">
        <v>3184</v>
      </c>
      <c r="K2475" s="12" t="str">
        <f t="shared" si="581"/>
        <v>Not Identified</v>
      </c>
      <c r="L2475" s="12" t="str">
        <f t="shared" si="582"/>
        <v>General Chemical</v>
      </c>
      <c r="M2475" s="4">
        <v>16919</v>
      </c>
      <c r="N2475" s="4">
        <v>16.920000000000002</v>
      </c>
      <c r="O2475" s="4">
        <v>70300</v>
      </c>
      <c r="P2475" s="15">
        <f t="shared" si="585"/>
        <v>4.1550919085052307</v>
      </c>
      <c r="Q2475" s="7"/>
      <c r="R2475" s="7"/>
      <c r="S2475" s="7"/>
    </row>
    <row r="2476" spans="1:19" ht="22" customHeight="1" x14ac:dyDescent="0.3">
      <c r="A2476" s="5">
        <v>42542</v>
      </c>
      <c r="B2476" s="21" t="str">
        <f t="shared" si="583"/>
        <v>June, 2016</v>
      </c>
      <c r="C2476" s="21" t="str">
        <f t="shared" si="584"/>
        <v>June, 2016´</v>
      </c>
      <c r="D2476" s="6" t="s">
        <v>32</v>
      </c>
      <c r="E2476" s="6" t="s">
        <v>507</v>
      </c>
      <c r="F2476" s="6" t="s">
        <v>106</v>
      </c>
      <c r="G2476" s="6" t="s">
        <v>44</v>
      </c>
      <c r="H2476" s="6" t="s">
        <v>159</v>
      </c>
      <c r="I2476" s="6" t="s">
        <v>2571</v>
      </c>
      <c r="J2476" s="12" t="str">
        <f t="shared" si="589"/>
        <v>Glyphosate</v>
      </c>
      <c r="K2476" s="12" t="str">
        <f t="shared" si="581"/>
        <v>Not Identified</v>
      </c>
      <c r="L2476" s="12" t="str">
        <f t="shared" si="582"/>
        <v>General Chemical</v>
      </c>
      <c r="M2476" s="7">
        <v>139320.01</v>
      </c>
      <c r="N2476" s="7">
        <v>139.32</v>
      </c>
      <c r="O2476" s="7">
        <v>671000</v>
      </c>
      <c r="P2476" s="15">
        <f t="shared" si="585"/>
        <v>4.8162500131890598</v>
      </c>
      <c r="Q2476" s="10"/>
      <c r="R2476" s="10"/>
      <c r="S2476" s="10"/>
    </row>
    <row r="2477" spans="1:19" ht="22" customHeight="1" x14ac:dyDescent="0.3">
      <c r="A2477" s="2">
        <v>42540</v>
      </c>
      <c r="B2477" s="21" t="str">
        <f t="shared" si="583"/>
        <v>June, 2016</v>
      </c>
      <c r="C2477" s="21" t="str">
        <f t="shared" si="584"/>
        <v>June, 2016´</v>
      </c>
      <c r="D2477" s="3" t="s">
        <v>32</v>
      </c>
      <c r="E2477" s="3" t="s">
        <v>51</v>
      </c>
      <c r="F2477" s="3" t="s">
        <v>1966</v>
      </c>
      <c r="G2477" s="3" t="s">
        <v>44</v>
      </c>
      <c r="H2477" s="3" t="s">
        <v>57</v>
      </c>
      <c r="I2477" s="3" t="s">
        <v>2573</v>
      </c>
      <c r="J2477" s="12" t="str">
        <f t="shared" si="589"/>
        <v>Carbendazim</v>
      </c>
      <c r="K2477" s="12" t="str">
        <f t="shared" si="581"/>
        <v>Not Identified</v>
      </c>
      <c r="L2477" s="12" t="str">
        <f t="shared" si="582"/>
        <v>General Chemical</v>
      </c>
      <c r="M2477" s="4">
        <v>60300</v>
      </c>
      <c r="N2477" s="4">
        <v>60.3</v>
      </c>
      <c r="O2477" s="4">
        <v>1416000</v>
      </c>
      <c r="P2477" s="15">
        <f t="shared" si="585"/>
        <v>23.482587064676618</v>
      </c>
      <c r="Q2477" s="7"/>
      <c r="R2477" s="7"/>
      <c r="S2477" s="7"/>
    </row>
    <row r="2478" spans="1:19" ht="22" customHeight="1" x14ac:dyDescent="0.3">
      <c r="A2478" s="5">
        <v>42539</v>
      </c>
      <c r="B2478" s="21" t="str">
        <f t="shared" si="583"/>
        <v>June, 2016</v>
      </c>
      <c r="C2478" s="21" t="str">
        <f t="shared" si="584"/>
        <v>June, 2016´</v>
      </c>
      <c r="D2478" s="6" t="s">
        <v>32</v>
      </c>
      <c r="E2478" s="6" t="s">
        <v>35</v>
      </c>
      <c r="F2478" s="6" t="s">
        <v>40</v>
      </c>
      <c r="G2478" s="6" t="s">
        <v>44</v>
      </c>
      <c r="H2478" s="6" t="s">
        <v>1827</v>
      </c>
      <c r="I2478" s="6" t="s">
        <v>2574</v>
      </c>
      <c r="J2478" s="12" t="str">
        <f t="shared" si="589"/>
        <v>2,4-Dichlorophenoxyacetic acid</v>
      </c>
      <c r="K2478" s="12" t="str">
        <f t="shared" si="581"/>
        <v>2,4-D Main</v>
      </c>
      <c r="L2478" s="12" t="str">
        <f t="shared" si="582"/>
        <v>Herbicide</v>
      </c>
      <c r="M2478" s="7">
        <v>367600.01</v>
      </c>
      <c r="N2478" s="7">
        <v>367.6</v>
      </c>
      <c r="O2478" s="6" t="s">
        <v>49</v>
      </c>
      <c r="P2478" s="15" t="e">
        <f t="shared" si="585"/>
        <v>#VALUE!</v>
      </c>
      <c r="Q2478" s="10"/>
      <c r="R2478" s="10"/>
      <c r="S2478" s="10"/>
    </row>
    <row r="2479" spans="1:19" ht="22" customHeight="1" x14ac:dyDescent="0.3">
      <c r="A2479" s="2">
        <v>42537</v>
      </c>
      <c r="B2479" s="21" t="str">
        <f t="shared" si="583"/>
        <v>June, 2016</v>
      </c>
      <c r="C2479" s="21" t="str">
        <f t="shared" si="584"/>
        <v>June, 2016´</v>
      </c>
      <c r="D2479" s="3" t="s">
        <v>84</v>
      </c>
      <c r="E2479" s="3" t="s">
        <v>878</v>
      </c>
      <c r="F2479" s="3" t="s">
        <v>60</v>
      </c>
      <c r="G2479" s="3" t="s">
        <v>44</v>
      </c>
      <c r="H2479" s="3" t="s">
        <v>748</v>
      </c>
      <c r="I2479" s="3" t="s">
        <v>2575</v>
      </c>
      <c r="J2479" s="12" t="s">
        <v>3161</v>
      </c>
      <c r="K2479" s="12" t="str">
        <f t="shared" si="581"/>
        <v>Not Identified</v>
      </c>
      <c r="L2479" s="12" t="str">
        <f t="shared" si="582"/>
        <v>General Chemical</v>
      </c>
      <c r="M2479" s="4">
        <v>33680</v>
      </c>
      <c r="N2479" s="4">
        <v>33.68</v>
      </c>
      <c r="O2479" s="4">
        <v>127000</v>
      </c>
      <c r="P2479" s="15">
        <f t="shared" si="585"/>
        <v>3.7707838479809976</v>
      </c>
      <c r="Q2479" s="7"/>
      <c r="R2479" s="7"/>
      <c r="S2479" s="7"/>
    </row>
    <row r="2480" spans="1:19" ht="22" customHeight="1" x14ac:dyDescent="0.3">
      <c r="A2480" s="5">
        <v>42537</v>
      </c>
      <c r="B2480" s="21" t="str">
        <f t="shared" si="583"/>
        <v>June, 2016</v>
      </c>
      <c r="C2480" s="21" t="str">
        <f t="shared" si="584"/>
        <v>June, 2016´</v>
      </c>
      <c r="D2480" s="6" t="s">
        <v>32</v>
      </c>
      <c r="E2480" s="6" t="s">
        <v>77</v>
      </c>
      <c r="F2480" s="6" t="s">
        <v>67</v>
      </c>
      <c r="G2480" s="6" t="s">
        <v>44</v>
      </c>
      <c r="H2480" s="6" t="s">
        <v>351</v>
      </c>
      <c r="I2480" s="11" t="s">
        <v>2576</v>
      </c>
      <c r="J2480" s="12" t="s">
        <v>3146</v>
      </c>
      <c r="K2480" s="12" t="str">
        <f t="shared" si="581"/>
        <v>Suprathion</v>
      </c>
      <c r="L2480" s="12" t="str">
        <f t="shared" si="582"/>
        <v>Insecticide</v>
      </c>
      <c r="M2480" s="7">
        <v>18425</v>
      </c>
      <c r="N2480" s="7">
        <v>18.420000000000002</v>
      </c>
      <c r="O2480" s="7">
        <v>1622000</v>
      </c>
      <c r="P2480" s="15">
        <f t="shared" si="585"/>
        <v>88.032564450474894</v>
      </c>
      <c r="Q2480" s="7"/>
      <c r="R2480" s="7"/>
      <c r="S2480" s="7"/>
    </row>
    <row r="2481" spans="1:19" ht="22" customHeight="1" x14ac:dyDescent="0.3">
      <c r="A2481" s="2">
        <v>42537</v>
      </c>
      <c r="B2481" s="21" t="str">
        <f t="shared" si="583"/>
        <v>June, 2016</v>
      </c>
      <c r="C2481" s="21" t="str">
        <f t="shared" si="584"/>
        <v>June, 2016´</v>
      </c>
      <c r="D2481" s="3" t="s">
        <v>84</v>
      </c>
      <c r="E2481" s="3" t="s">
        <v>87</v>
      </c>
      <c r="F2481" s="3" t="s">
        <v>106</v>
      </c>
      <c r="G2481" s="3" t="s">
        <v>44</v>
      </c>
      <c r="H2481" s="3" t="s">
        <v>92</v>
      </c>
      <c r="I2481" s="3" t="s">
        <v>2577</v>
      </c>
      <c r="J2481" s="12" t="str">
        <f>IF(ISNUMBER(SEARCH("DMS",I2481)),"Dimethyl Sulfate",IF(ISNUMBER(SEARCH("2,4-XILIDIN",I2481)),"2,4-Xylidine",IF(ISNUMBER(SEARCH("GALIGAN",I2481)),"Oxyfluorfen",IF(ISNUMBER(SEARCH("DIMETHYLAMINE",I2481)),"Dimethylamine",IF(ISNUMBER(SEARCH("ORTHOFORMATE",I2481)),"Trimethyl orthoformate",IF(ISNUMBER(SEARCH("NOVALURON",I2481)),"Novaluron",IF(ISNUMBER(SEARCH("DIMETHYL SULPHATE",I2481)),"Dimethyl Sulphate",IF(ISNUMBER(SEARCH("ALTAPYNE",I2481)),"Acid Based Co-Emulsifier",IF(ISNUMBER(SEARCH("METHANESULFONYL",I2481)),"Methanesulfonyl chloride",IF(ISNUMBER(SEARCH("METHYL FORMATE",I2481)),"Methanoate",IF(ISNUMBER(SEARCH("FLUEN",I2481)),"Fluensulfone","FIX IT")))))))))))</f>
        <v>Trimethyl orthoformate</v>
      </c>
      <c r="K2481" s="12" t="str">
        <f t="shared" si="581"/>
        <v>Not Identified</v>
      </c>
      <c r="L2481" s="12" t="str">
        <f t="shared" si="582"/>
        <v>General Chemical</v>
      </c>
      <c r="M2481" s="4">
        <v>33520</v>
      </c>
      <c r="N2481" s="4">
        <v>33.520000000000003</v>
      </c>
      <c r="O2481" s="4">
        <v>146000</v>
      </c>
      <c r="P2481" s="15">
        <f t="shared" si="585"/>
        <v>4.3556085918854412</v>
      </c>
      <c r="Q2481" s="10"/>
      <c r="R2481" s="10"/>
      <c r="S2481" s="10"/>
    </row>
    <row r="2482" spans="1:19" ht="22" customHeight="1" x14ac:dyDescent="0.3">
      <c r="A2482" s="5">
        <v>42537</v>
      </c>
      <c r="B2482" s="21" t="str">
        <f t="shared" si="583"/>
        <v>June, 2016</v>
      </c>
      <c r="C2482" s="21" t="str">
        <f t="shared" si="584"/>
        <v>June, 2016´</v>
      </c>
      <c r="D2482" s="6" t="s">
        <v>753</v>
      </c>
      <c r="E2482" s="6" t="s">
        <v>77</v>
      </c>
      <c r="F2482" s="6" t="s">
        <v>67</v>
      </c>
      <c r="G2482" s="6" t="s">
        <v>44</v>
      </c>
      <c r="H2482" s="6" t="s">
        <v>243</v>
      </c>
      <c r="I2482" s="6" t="s">
        <v>2578</v>
      </c>
      <c r="J2482" s="12" t="str">
        <f t="shared" ref="J2482" si="590">IF(ISNUMBER(SEARCH("BUTYRAMIDE",I2482)),"2,3-Dimethyl Butyramide",IF(ISNUMBER(SEARCH("FOLPET",I2482)),"Folpet",IF(ISNUMBER(SEARCH("METHYL [2-({[6- (TRIFLUOROMETHYL) PYRIDIN-2-YL] OXY} METHYL) PHENYL",I2482)),"Esther",IF(ISNUMBER(SEARCH("TEBUCONAZOL",I2482)),"Tebuconazole",IF(ISNUMBER(SEARCH("DICHLOROPHENYL",I2482)),"Dichlorophenyl Isocyanates",IF(ISNUMBER(SEARCH("CAPTAN",I2482)),"Captan",IF(ISNUMBER(SEARCH("DIMETHYLACETAMID",I2482)),"Dimethylacetamide",IF(ISNUMBER(SEARCH("AFALON",I2482)),"Linuron","FIX IT"))))))))</f>
        <v>Captan</v>
      </c>
      <c r="K2482" s="12" t="str">
        <f t="shared" si="581"/>
        <v>Captan</v>
      </c>
      <c r="L2482" s="12" t="str">
        <f t="shared" si="582"/>
        <v>Fungicide</v>
      </c>
      <c r="M2482" s="7">
        <v>25940</v>
      </c>
      <c r="N2482" s="7">
        <v>25.94</v>
      </c>
      <c r="O2482" s="7">
        <v>490000</v>
      </c>
      <c r="P2482" s="15">
        <f t="shared" si="585"/>
        <v>18.889745566692365</v>
      </c>
      <c r="Q2482" s="7"/>
      <c r="R2482" s="7"/>
      <c r="S2482" s="7"/>
    </row>
    <row r="2483" spans="1:19" ht="22" customHeight="1" x14ac:dyDescent="0.3">
      <c r="A2483" s="2">
        <v>42537</v>
      </c>
      <c r="B2483" s="21" t="str">
        <f t="shared" si="583"/>
        <v>June, 2016</v>
      </c>
      <c r="C2483" s="21" t="str">
        <f t="shared" si="584"/>
        <v>June, 2016´</v>
      </c>
      <c r="D2483" s="3" t="s">
        <v>32</v>
      </c>
      <c r="E2483" s="3" t="s">
        <v>77</v>
      </c>
      <c r="F2483" s="3" t="s">
        <v>67</v>
      </c>
      <c r="G2483" s="3" t="s">
        <v>44</v>
      </c>
      <c r="H2483" s="3" t="s">
        <v>643</v>
      </c>
      <c r="I2483" s="3" t="s">
        <v>2579</v>
      </c>
      <c r="J2483" s="18" t="s">
        <v>3193</v>
      </c>
      <c r="K2483" s="12" t="str">
        <f t="shared" si="581"/>
        <v>Galil</v>
      </c>
      <c r="L2483" s="12" t="str">
        <f t="shared" si="582"/>
        <v>Insecticide</v>
      </c>
      <c r="M2483" s="4">
        <v>309149.99</v>
      </c>
      <c r="N2483" s="4">
        <v>309.14999999999998</v>
      </c>
      <c r="O2483" s="4">
        <v>6649000</v>
      </c>
      <c r="P2483" s="15">
        <f t="shared" si="585"/>
        <v>21.507359582964892</v>
      </c>
      <c r="Q2483" s="10"/>
      <c r="R2483" s="10"/>
      <c r="S2483" s="10"/>
    </row>
    <row r="2484" spans="1:19" ht="22" customHeight="1" x14ac:dyDescent="0.3">
      <c r="A2484" s="5">
        <v>42536</v>
      </c>
      <c r="B2484" s="21" t="str">
        <f t="shared" si="583"/>
        <v>June, 2016</v>
      </c>
      <c r="C2484" s="21" t="str">
        <f t="shared" si="584"/>
        <v>June, 2016´</v>
      </c>
      <c r="D2484" s="6" t="s">
        <v>32</v>
      </c>
      <c r="E2484" s="6" t="s">
        <v>65</v>
      </c>
      <c r="F2484" s="6" t="s">
        <v>67</v>
      </c>
      <c r="G2484" s="6" t="s">
        <v>44</v>
      </c>
      <c r="H2484" s="6" t="s">
        <v>73</v>
      </c>
      <c r="I2484" s="6" t="s">
        <v>2580</v>
      </c>
      <c r="J2484" s="12" t="str">
        <f t="shared" ref="J2484:J2523" si="591">IF(ISNUMBER(SEARCH("CARBENDAZIM",I2484)),"Carbendazim",IF(ISNUMBER(SEARCH("4-D",I2484)),"2,4-Dichlorophenoxyacetic acid",IF(ISNUMBER(SEARCH("RIDOVER",I2484)),"Glyphosate",IF(ISNUMBER(SEARCH("POQUER",I2484)),"Clethodim",IF(ISNUMBER(SEARCH("LITER",I2484)),"Imidacloprid",IF(ISNUMBER(SEARCH("PYRINEX",I2484)),"Chlorpyrifos",IF(ISNUMBER(SEARCH("ORBIT",I2484)),"Omethoate",IF(ISNUMBER(SEARCH("HEXARON",I2484)),"Diuron",IF(ISNUMBER(SEARCH("ISOPROPYLAMINE",I2484)),"Isopropylamine",IF(ISNUMBER(SEARCH("GLYPHOSATE",I2484)),"Glyphosate",IF(ISNUMBER(SEARCH("MANCOZEB",I2484)),"Mancozeb Indofil",IF(ISNUMBER(SEARCH("PARAQUAT",I2484)),"Paraquat",IF(ISNUMBER(SEARCH("CAROMAX",I2484)),"Aromatic Solvent Mixture",IF(ISNUMBER(SEARCH("BUTIRON",I2484)),"Tebuthiuron",IF(ISNUMBER(SEARCH("VORAZ",I2484)),"Methomyl",IF(ISNUMBER(SEARCH("IMIDACLOPRID",I2484)),"Imidacloprid",IF(ISNUMBER(SEARCH("2 4 D",I2484)),"2,4-Dichlorophenoxyacetic acid",IF(ISNUMBER(SEARCH("IMIDACL",I2484)),"Imidacloprid",IF(ISNUMBER(SEARCH("DIUREX",I2484)),"Diuron",IF(ISNUMBER(SEARCH("RAPEL",I2484)),"Acephate","fix it"))))))))))))))))))))</f>
        <v>Tebuthiuron</v>
      </c>
      <c r="K2484" s="12" t="str">
        <f t="shared" si="581"/>
        <v>Butiron</v>
      </c>
      <c r="L2484" s="12" t="str">
        <f t="shared" si="582"/>
        <v>Herbicide</v>
      </c>
      <c r="M2484" s="7">
        <v>18970</v>
      </c>
      <c r="N2484" s="7">
        <v>18.97</v>
      </c>
      <c r="O2484" s="7">
        <v>106000</v>
      </c>
      <c r="P2484" s="15">
        <f t="shared" si="585"/>
        <v>5.5877701634159198</v>
      </c>
      <c r="Q2484" s="7"/>
      <c r="R2484" s="7"/>
      <c r="S2484" s="7"/>
    </row>
    <row r="2485" spans="1:19" ht="22" customHeight="1" x14ac:dyDescent="0.3">
      <c r="A2485" s="2">
        <v>42536</v>
      </c>
      <c r="B2485" s="21" t="str">
        <f t="shared" si="583"/>
        <v>June, 2016</v>
      </c>
      <c r="C2485" s="21" t="str">
        <f t="shared" si="584"/>
        <v>June, 2016´</v>
      </c>
      <c r="D2485" s="3" t="s">
        <v>32</v>
      </c>
      <c r="E2485" s="3" t="s">
        <v>77</v>
      </c>
      <c r="F2485" s="3" t="s">
        <v>67</v>
      </c>
      <c r="G2485" s="3" t="s">
        <v>44</v>
      </c>
      <c r="H2485" s="3" t="s">
        <v>243</v>
      </c>
      <c r="I2485" s="3" t="s">
        <v>2581</v>
      </c>
      <c r="J2485" s="12" t="str">
        <f t="shared" ref="J2485" si="592">IF(ISNUMBER(SEARCH("BUTYRAMIDE",I2485)),"2,3-Dimethyl Butyramide",IF(ISNUMBER(SEARCH("FOLPET",I2485)),"Folpet",IF(ISNUMBER(SEARCH("METHYL [2-({[6- (TRIFLUOROMETHYL) PYRIDIN-2-YL] OXY} METHYL) PHENYL",I2485)),"Esther",IF(ISNUMBER(SEARCH("TEBUCONAZOL",I2485)),"Tebuconazole",IF(ISNUMBER(SEARCH("DICHLOROPHENYL",I2485)),"Dichlorophenyl Isocyanates",IF(ISNUMBER(SEARCH("CAPTAN",I2485)),"Captan",IF(ISNUMBER(SEARCH("DIMETHYLACETAMID",I2485)),"Dimethylacetamide",IF(ISNUMBER(SEARCH("AFALON",I2485)),"Linuron","FIX IT"))))))))</f>
        <v>Captan</v>
      </c>
      <c r="K2485" s="12" t="str">
        <f t="shared" si="581"/>
        <v>Captan</v>
      </c>
      <c r="L2485" s="12" t="str">
        <f t="shared" si="582"/>
        <v>Fungicide</v>
      </c>
      <c r="M2485" s="4">
        <v>103760</v>
      </c>
      <c r="N2485" s="4">
        <v>103.76</v>
      </c>
      <c r="O2485" s="4">
        <v>1958000</v>
      </c>
      <c r="P2485" s="15">
        <f t="shared" si="585"/>
        <v>18.870470316114108</v>
      </c>
      <c r="Q2485" s="10"/>
      <c r="R2485" s="10"/>
      <c r="S2485" s="10"/>
    </row>
    <row r="2486" spans="1:19" ht="22" customHeight="1" x14ac:dyDescent="0.3">
      <c r="A2486" s="5">
        <v>42536</v>
      </c>
      <c r="B2486" s="21" t="str">
        <f t="shared" si="583"/>
        <v>June, 2016</v>
      </c>
      <c r="C2486" s="21" t="str">
        <f t="shared" si="584"/>
        <v>June, 2016´</v>
      </c>
      <c r="D2486" s="6" t="s">
        <v>32</v>
      </c>
      <c r="E2486" s="6" t="s">
        <v>65</v>
      </c>
      <c r="F2486" s="6" t="s">
        <v>67</v>
      </c>
      <c r="G2486" s="6" t="s">
        <v>44</v>
      </c>
      <c r="H2486" s="6" t="s">
        <v>73</v>
      </c>
      <c r="I2486" s="6" t="s">
        <v>2582</v>
      </c>
      <c r="J2486" s="12" t="str">
        <f t="shared" si="591"/>
        <v>Tebuthiuron</v>
      </c>
      <c r="K2486" s="12" t="str">
        <f t="shared" si="581"/>
        <v>Butiron</v>
      </c>
      <c r="L2486" s="12" t="str">
        <f t="shared" si="582"/>
        <v>Herbicide</v>
      </c>
      <c r="M2486" s="7">
        <v>132789.99</v>
      </c>
      <c r="N2486" s="7">
        <v>132.79</v>
      </c>
      <c r="O2486" s="7">
        <v>744000</v>
      </c>
      <c r="P2486" s="15">
        <f t="shared" si="585"/>
        <v>5.602831960451236</v>
      </c>
      <c r="Q2486" s="7"/>
      <c r="R2486" s="7"/>
      <c r="S2486" s="7"/>
    </row>
    <row r="2487" spans="1:19" ht="22" customHeight="1" x14ac:dyDescent="0.3">
      <c r="A2487" s="2">
        <v>42535</v>
      </c>
      <c r="B2487" s="21" t="str">
        <f t="shared" si="583"/>
        <v>June, 2016</v>
      </c>
      <c r="C2487" s="21" t="str">
        <f t="shared" si="584"/>
        <v>June, 2016´</v>
      </c>
      <c r="D2487" s="3" t="s">
        <v>32</v>
      </c>
      <c r="E2487" s="3" t="s">
        <v>2556</v>
      </c>
      <c r="F2487" s="3" t="s">
        <v>2547</v>
      </c>
      <c r="G2487" s="3" t="s">
        <v>44</v>
      </c>
      <c r="H2487" s="3" t="s">
        <v>289</v>
      </c>
      <c r="I2487" s="3" t="s">
        <v>2583</v>
      </c>
      <c r="J2487" s="12" t="str">
        <f t="shared" si="591"/>
        <v>Isopropylamine</v>
      </c>
      <c r="K2487" s="12" t="str">
        <f t="shared" si="581"/>
        <v>Not Identified</v>
      </c>
      <c r="L2487" s="12" t="str">
        <f t="shared" si="582"/>
        <v>General Chemical</v>
      </c>
      <c r="M2487" s="4">
        <v>107740</v>
      </c>
      <c r="N2487" s="4">
        <v>107.74</v>
      </c>
      <c r="O2487" s="4">
        <v>259000</v>
      </c>
      <c r="P2487" s="15">
        <f t="shared" si="585"/>
        <v>2.4039354000371262</v>
      </c>
      <c r="Q2487" s="10"/>
      <c r="R2487" s="10"/>
      <c r="S2487" s="10"/>
    </row>
    <row r="2488" spans="1:19" ht="22" customHeight="1" x14ac:dyDescent="0.3">
      <c r="A2488" s="5">
        <v>42535</v>
      </c>
      <c r="B2488" s="21" t="str">
        <f t="shared" si="583"/>
        <v>June, 2016</v>
      </c>
      <c r="C2488" s="21" t="str">
        <f t="shared" si="584"/>
        <v>June, 2016´</v>
      </c>
      <c r="D2488" s="6" t="s">
        <v>32</v>
      </c>
      <c r="E2488" s="6" t="s">
        <v>2556</v>
      </c>
      <c r="F2488" s="6" t="s">
        <v>2547</v>
      </c>
      <c r="G2488" s="6" t="s">
        <v>44</v>
      </c>
      <c r="H2488" s="6" t="s">
        <v>289</v>
      </c>
      <c r="I2488" s="6" t="s">
        <v>2583</v>
      </c>
      <c r="J2488" s="12" t="str">
        <f t="shared" si="591"/>
        <v>Isopropylamine</v>
      </c>
      <c r="K2488" s="12" t="str">
        <f t="shared" si="581"/>
        <v>Not Identified</v>
      </c>
      <c r="L2488" s="12" t="str">
        <f t="shared" si="582"/>
        <v>General Chemical</v>
      </c>
      <c r="M2488" s="7">
        <v>107700</v>
      </c>
      <c r="N2488" s="7">
        <v>107.7</v>
      </c>
      <c r="O2488" s="7">
        <v>259000</v>
      </c>
      <c r="P2488" s="15">
        <f t="shared" si="585"/>
        <v>2.4048282265552459</v>
      </c>
      <c r="Q2488" s="7"/>
      <c r="R2488" s="7"/>
      <c r="S2488" s="7"/>
    </row>
    <row r="2489" spans="1:19" ht="22" customHeight="1" x14ac:dyDescent="0.3">
      <c r="A2489" s="2">
        <v>42535</v>
      </c>
      <c r="B2489" s="21" t="str">
        <f t="shared" si="583"/>
        <v>June, 2016</v>
      </c>
      <c r="C2489" s="21" t="str">
        <f t="shared" si="584"/>
        <v>June, 2016´</v>
      </c>
      <c r="D2489" s="3" t="s">
        <v>84</v>
      </c>
      <c r="E2489" s="3" t="s">
        <v>2584</v>
      </c>
      <c r="F2489" s="3" t="s">
        <v>2587</v>
      </c>
      <c r="G2489" s="3" t="s">
        <v>44</v>
      </c>
      <c r="H2489" s="3" t="s">
        <v>2009</v>
      </c>
      <c r="I2489" s="3" t="s">
        <v>2589</v>
      </c>
      <c r="J2489" s="18" t="s">
        <v>3193</v>
      </c>
      <c r="K2489" s="12" t="str">
        <f t="shared" si="581"/>
        <v>Galil</v>
      </c>
      <c r="L2489" s="12" t="str">
        <f t="shared" si="582"/>
        <v>Insecticide</v>
      </c>
      <c r="M2489" s="4">
        <v>16711</v>
      </c>
      <c r="N2489" s="4">
        <v>16.71</v>
      </c>
      <c r="O2489" s="4">
        <v>30600</v>
      </c>
      <c r="P2489" s="15">
        <f t="shared" si="585"/>
        <v>1.8311291963377416</v>
      </c>
      <c r="Q2489" s="10"/>
      <c r="R2489" s="10"/>
      <c r="S2489" s="10"/>
    </row>
    <row r="2490" spans="1:19" ht="22" customHeight="1" x14ac:dyDescent="0.3">
      <c r="A2490" s="5">
        <v>42535</v>
      </c>
      <c r="B2490" s="21" t="str">
        <f t="shared" si="583"/>
        <v>June, 2016</v>
      </c>
      <c r="C2490" s="21" t="str">
        <f t="shared" si="584"/>
        <v>June, 2016´</v>
      </c>
      <c r="D2490" s="6" t="s">
        <v>32</v>
      </c>
      <c r="E2490" s="6" t="s">
        <v>2556</v>
      </c>
      <c r="F2490" s="6" t="s">
        <v>2547</v>
      </c>
      <c r="G2490" s="6" t="s">
        <v>44</v>
      </c>
      <c r="H2490" s="6" t="s">
        <v>289</v>
      </c>
      <c r="I2490" s="6" t="s">
        <v>2583</v>
      </c>
      <c r="J2490" s="12" t="str">
        <f t="shared" si="591"/>
        <v>Isopropylamine</v>
      </c>
      <c r="K2490" s="12" t="str">
        <f t="shared" si="581"/>
        <v>Not Identified</v>
      </c>
      <c r="L2490" s="12" t="str">
        <f t="shared" si="582"/>
        <v>General Chemical</v>
      </c>
      <c r="M2490" s="7">
        <v>108280</v>
      </c>
      <c r="N2490" s="7">
        <v>108.28</v>
      </c>
      <c r="O2490" s="7">
        <v>260000</v>
      </c>
      <c r="P2490" s="15">
        <f t="shared" si="585"/>
        <v>2.4011821204285186</v>
      </c>
      <c r="Q2490" s="7"/>
      <c r="R2490" s="7"/>
      <c r="S2490" s="7"/>
    </row>
    <row r="2491" spans="1:19" ht="22" customHeight="1" x14ac:dyDescent="0.3">
      <c r="A2491" s="2">
        <v>42533</v>
      </c>
      <c r="B2491" s="21" t="str">
        <f t="shared" si="583"/>
        <v>June, 2016</v>
      </c>
      <c r="C2491" s="21" t="str">
        <f t="shared" si="584"/>
        <v>June, 2016´</v>
      </c>
      <c r="D2491" s="3" t="s">
        <v>32</v>
      </c>
      <c r="E2491" s="3" t="s">
        <v>2483</v>
      </c>
      <c r="F2491" s="3" t="s">
        <v>2485</v>
      </c>
      <c r="G2491" s="3" t="s">
        <v>44</v>
      </c>
      <c r="H2491" s="3" t="s">
        <v>2225</v>
      </c>
      <c r="I2491" s="19" t="s">
        <v>2590</v>
      </c>
      <c r="J2491" s="12" t="s">
        <v>3223</v>
      </c>
      <c r="K2491" s="12" t="str">
        <f t="shared" si="581"/>
        <v>Ardent</v>
      </c>
      <c r="L2491" s="12" t="str">
        <f t="shared" si="582"/>
        <v>Fungicide</v>
      </c>
      <c r="M2491" s="4">
        <v>20120</v>
      </c>
      <c r="N2491" s="4">
        <v>20.12</v>
      </c>
      <c r="O2491" s="4">
        <v>2960000</v>
      </c>
      <c r="P2491" s="15">
        <f t="shared" si="585"/>
        <v>147.11729622266401</v>
      </c>
      <c r="Q2491" s="10"/>
      <c r="R2491" s="10"/>
      <c r="S2491" s="10"/>
    </row>
    <row r="2492" spans="1:19" ht="22" customHeight="1" x14ac:dyDescent="0.3">
      <c r="A2492" s="5">
        <v>42533</v>
      </c>
      <c r="B2492" s="21" t="str">
        <f t="shared" si="583"/>
        <v>June, 2016</v>
      </c>
      <c r="C2492" s="21" t="str">
        <f t="shared" si="584"/>
        <v>June, 2016´</v>
      </c>
      <c r="D2492" s="6" t="s">
        <v>32</v>
      </c>
      <c r="E2492" s="6" t="s">
        <v>35</v>
      </c>
      <c r="F2492" s="6" t="s">
        <v>40</v>
      </c>
      <c r="G2492" s="6" t="s">
        <v>44</v>
      </c>
      <c r="H2492" s="6" t="s">
        <v>47</v>
      </c>
      <c r="I2492" s="6" t="s">
        <v>2591</v>
      </c>
      <c r="J2492" s="12" t="str">
        <f t="shared" si="591"/>
        <v>2,4-Dichlorophenoxyacetic acid</v>
      </c>
      <c r="K2492" s="12" t="str">
        <f t="shared" si="581"/>
        <v>2,4-D Main</v>
      </c>
      <c r="L2492" s="12" t="str">
        <f t="shared" si="582"/>
        <v>Herbicide</v>
      </c>
      <c r="M2492" s="7">
        <v>55140</v>
      </c>
      <c r="N2492" s="7">
        <v>55.14</v>
      </c>
      <c r="O2492" s="6" t="s">
        <v>49</v>
      </c>
      <c r="P2492" s="15" t="e">
        <f t="shared" si="585"/>
        <v>#VALUE!</v>
      </c>
      <c r="Q2492" s="7"/>
      <c r="R2492" s="7"/>
      <c r="S2492" s="7"/>
    </row>
    <row r="2493" spans="1:19" ht="22" customHeight="1" x14ac:dyDescent="0.3">
      <c r="A2493" s="2">
        <v>42533</v>
      </c>
      <c r="B2493" s="21" t="str">
        <f t="shared" si="583"/>
        <v>June, 2016</v>
      </c>
      <c r="C2493" s="21" t="str">
        <f t="shared" si="584"/>
        <v>June, 2016´</v>
      </c>
      <c r="D2493" s="3" t="s">
        <v>32</v>
      </c>
      <c r="E2493" s="3" t="s">
        <v>191</v>
      </c>
      <c r="F2493" s="3" t="s">
        <v>186</v>
      </c>
      <c r="G2493" s="3" t="s">
        <v>44</v>
      </c>
      <c r="H2493" s="3" t="s">
        <v>239</v>
      </c>
      <c r="I2493" s="3" t="s">
        <v>2592</v>
      </c>
      <c r="J2493" s="12" t="s">
        <v>3376</v>
      </c>
      <c r="K2493" s="12" t="str">
        <f t="shared" si="581"/>
        <v>Not Identified</v>
      </c>
      <c r="L2493" s="12" t="str">
        <f t="shared" si="582"/>
        <v>General Chemical</v>
      </c>
      <c r="M2493" s="4">
        <v>26360</v>
      </c>
      <c r="N2493" s="4">
        <v>26.36</v>
      </c>
      <c r="O2493" s="4">
        <v>75200</v>
      </c>
      <c r="P2493" s="15">
        <f t="shared" si="585"/>
        <v>2.8528072837632776</v>
      </c>
      <c r="Q2493" s="10"/>
      <c r="R2493" s="10"/>
      <c r="S2493" s="10"/>
    </row>
    <row r="2494" spans="1:19" ht="22" customHeight="1" x14ac:dyDescent="0.3">
      <c r="A2494" s="5">
        <v>42533</v>
      </c>
      <c r="B2494" s="21" t="str">
        <f t="shared" si="583"/>
        <v>June, 2016</v>
      </c>
      <c r="C2494" s="21" t="str">
        <f t="shared" si="584"/>
        <v>June, 2016´</v>
      </c>
      <c r="D2494" s="6" t="s">
        <v>32</v>
      </c>
      <c r="E2494" s="6" t="s">
        <v>35</v>
      </c>
      <c r="F2494" s="6" t="s">
        <v>40</v>
      </c>
      <c r="G2494" s="6" t="s">
        <v>44</v>
      </c>
      <c r="H2494" s="6" t="s">
        <v>47</v>
      </c>
      <c r="I2494" s="6" t="s">
        <v>2593</v>
      </c>
      <c r="J2494" s="12" t="str">
        <f t="shared" si="591"/>
        <v>2,4-Dichlorophenoxyacetic acid</v>
      </c>
      <c r="K2494" s="12" t="str">
        <f t="shared" si="581"/>
        <v>2,4-D Main</v>
      </c>
      <c r="L2494" s="12" t="str">
        <f t="shared" si="582"/>
        <v>Herbicide</v>
      </c>
      <c r="M2494" s="7">
        <v>367600.01</v>
      </c>
      <c r="N2494" s="7">
        <v>367.6</v>
      </c>
      <c r="O2494" s="6" t="s">
        <v>49</v>
      </c>
      <c r="P2494" s="15" t="e">
        <f t="shared" si="585"/>
        <v>#VALUE!</v>
      </c>
      <c r="Q2494" s="7"/>
      <c r="R2494" s="7"/>
      <c r="S2494" s="7"/>
    </row>
    <row r="2495" spans="1:19" ht="22" customHeight="1" x14ac:dyDescent="0.3">
      <c r="A2495" s="2">
        <v>42530</v>
      </c>
      <c r="B2495" s="21" t="str">
        <f t="shared" si="583"/>
        <v>June, 2016</v>
      </c>
      <c r="C2495" s="21" t="str">
        <f t="shared" si="584"/>
        <v>June, 2016´</v>
      </c>
      <c r="D2495" s="3" t="s">
        <v>84</v>
      </c>
      <c r="E2495" s="3" t="s">
        <v>878</v>
      </c>
      <c r="F2495" s="3" t="s">
        <v>60</v>
      </c>
      <c r="G2495" s="3" t="s">
        <v>44</v>
      </c>
      <c r="H2495" s="3" t="s">
        <v>748</v>
      </c>
      <c r="I2495" s="3" t="s">
        <v>2594</v>
      </c>
      <c r="J2495" s="12" t="s">
        <v>3161</v>
      </c>
      <c r="K2495" s="12" t="str">
        <f t="shared" si="581"/>
        <v>Not Identified</v>
      </c>
      <c r="L2495" s="12" t="str">
        <f t="shared" si="582"/>
        <v>General Chemical</v>
      </c>
      <c r="M2495" s="4">
        <v>33680</v>
      </c>
      <c r="N2495" s="4">
        <v>33.68</v>
      </c>
      <c r="O2495" s="4">
        <v>127000</v>
      </c>
      <c r="P2495" s="15">
        <f t="shared" si="585"/>
        <v>3.7707838479809976</v>
      </c>
      <c r="Q2495" s="10"/>
      <c r="R2495" s="10"/>
      <c r="S2495" s="10"/>
    </row>
    <row r="2496" spans="1:19" ht="22" customHeight="1" x14ac:dyDescent="0.3">
      <c r="A2496" s="5">
        <v>42530</v>
      </c>
      <c r="B2496" s="21" t="str">
        <f t="shared" si="583"/>
        <v>June, 2016</v>
      </c>
      <c r="C2496" s="21" t="str">
        <f t="shared" si="584"/>
        <v>June, 2016´</v>
      </c>
      <c r="D2496" s="6" t="s">
        <v>32</v>
      </c>
      <c r="E2496" s="6" t="s">
        <v>77</v>
      </c>
      <c r="F2496" s="6" t="s">
        <v>67</v>
      </c>
      <c r="G2496" s="6" t="s">
        <v>44</v>
      </c>
      <c r="H2496" s="6" t="s">
        <v>243</v>
      </c>
      <c r="I2496" s="6" t="s">
        <v>2595</v>
      </c>
      <c r="J2496" s="12" t="str">
        <f t="shared" ref="J2496" si="593">IF(ISNUMBER(SEARCH("BUTYRAMIDE",I2496)),"2,3-Dimethyl Butyramide",IF(ISNUMBER(SEARCH("FOLPET",I2496)),"Folpet",IF(ISNUMBER(SEARCH("METHYL [2-({[6- (TRIFLUOROMETHYL) PYRIDIN-2-YL] OXY} METHYL) PHENYL",I2496)),"Esther",IF(ISNUMBER(SEARCH("TEBUCONAZOL",I2496)),"Tebuconazole",IF(ISNUMBER(SEARCH("DICHLOROPHENYL",I2496)),"Dichlorophenyl Isocyanates",IF(ISNUMBER(SEARCH("CAPTAN",I2496)),"Captan",IF(ISNUMBER(SEARCH("DIMETHYLACETAMID",I2496)),"Dimethylacetamide",IF(ISNUMBER(SEARCH("AFALON",I2496)),"Linuron","FIX IT"))))))))</f>
        <v>Captan</v>
      </c>
      <c r="K2496" s="12" t="str">
        <f t="shared" si="581"/>
        <v>Captan</v>
      </c>
      <c r="L2496" s="12" t="str">
        <f t="shared" si="582"/>
        <v>Fungicide</v>
      </c>
      <c r="M2496" s="7">
        <v>51880</v>
      </c>
      <c r="N2496" s="7">
        <v>51.88</v>
      </c>
      <c r="O2496" s="7">
        <v>979000</v>
      </c>
      <c r="P2496" s="15">
        <f t="shared" si="585"/>
        <v>18.870470316114108</v>
      </c>
      <c r="Q2496" s="7"/>
      <c r="R2496" s="7"/>
      <c r="S2496" s="7"/>
    </row>
    <row r="2497" spans="1:19" ht="22" customHeight="1" x14ac:dyDescent="0.3">
      <c r="A2497" s="2">
        <v>42530</v>
      </c>
      <c r="B2497" s="21" t="str">
        <f t="shared" si="583"/>
        <v>June, 2016</v>
      </c>
      <c r="C2497" s="21" t="str">
        <f t="shared" si="584"/>
        <v>June, 2016´</v>
      </c>
      <c r="D2497" s="3" t="s">
        <v>32</v>
      </c>
      <c r="E2497" s="3" t="s">
        <v>65</v>
      </c>
      <c r="F2497" s="3" t="s">
        <v>67</v>
      </c>
      <c r="G2497" s="3" t="s">
        <v>44</v>
      </c>
      <c r="H2497" s="3" t="s">
        <v>73</v>
      </c>
      <c r="I2497" s="3" t="s">
        <v>2596</v>
      </c>
      <c r="J2497" s="12" t="str">
        <f t="shared" si="591"/>
        <v>Clethodim</v>
      </c>
      <c r="K2497" s="12" t="str">
        <f t="shared" si="581"/>
        <v>Platinum</v>
      </c>
      <c r="L2497" s="12" t="str">
        <f t="shared" si="582"/>
        <v>Herbicide</v>
      </c>
      <c r="M2497" s="4">
        <v>119966</v>
      </c>
      <c r="N2497" s="4">
        <v>119.97</v>
      </c>
      <c r="O2497" s="4">
        <v>672000</v>
      </c>
      <c r="P2497" s="15">
        <f t="shared" si="585"/>
        <v>5.6015871163496325</v>
      </c>
      <c r="Q2497" s="7"/>
      <c r="R2497" s="7"/>
      <c r="S2497" s="7"/>
    </row>
    <row r="2498" spans="1:19" ht="22" customHeight="1" x14ac:dyDescent="0.3">
      <c r="A2498" s="5">
        <v>42530</v>
      </c>
      <c r="B2498" s="21" t="str">
        <f t="shared" si="583"/>
        <v>June, 2016</v>
      </c>
      <c r="C2498" s="21" t="str">
        <f t="shared" si="584"/>
        <v>June, 2016´</v>
      </c>
      <c r="D2498" s="6" t="s">
        <v>32</v>
      </c>
      <c r="E2498" s="6" t="s">
        <v>77</v>
      </c>
      <c r="F2498" s="6" t="s">
        <v>67</v>
      </c>
      <c r="G2498" s="6" t="s">
        <v>44</v>
      </c>
      <c r="H2498" s="6" t="s">
        <v>243</v>
      </c>
      <c r="I2498" s="6" t="s">
        <v>2597</v>
      </c>
      <c r="J2498" s="12" t="str">
        <f t="shared" ref="J2498" si="594">IF(ISNUMBER(SEARCH("BUTYRAMIDE",I2498)),"2,3-Dimethyl Butyramide",IF(ISNUMBER(SEARCH("FOLPET",I2498)),"Folpet",IF(ISNUMBER(SEARCH("METHYL [2-({[6- (TRIFLUOROMETHYL) PYRIDIN-2-YL] OXY} METHYL) PHENYL",I2498)),"Esther",IF(ISNUMBER(SEARCH("TEBUCONAZOL",I2498)),"Tebuconazole",IF(ISNUMBER(SEARCH("DICHLOROPHENYL",I2498)),"Dichlorophenyl Isocyanates",IF(ISNUMBER(SEARCH("CAPTAN",I2498)),"Captan",IF(ISNUMBER(SEARCH("DIMETHYLACETAMID",I2498)),"Dimethylacetamide",IF(ISNUMBER(SEARCH("AFALON",I2498)),"Linuron","FIX IT"))))))))</f>
        <v>Captan</v>
      </c>
      <c r="K2498" s="12" t="str">
        <f t="shared" ref="K2498:K2561" si="595">VLOOKUP(J2498,Q:S,2, FALSE)</f>
        <v>Captan</v>
      </c>
      <c r="L2498" s="12" t="str">
        <f t="shared" ref="L2498:L2561" si="596">VLOOKUP(K2498,R:T,2, FALSE)</f>
        <v>Fungicide</v>
      </c>
      <c r="M2498" s="7">
        <v>77820</v>
      </c>
      <c r="N2498" s="7">
        <v>77.819999999999993</v>
      </c>
      <c r="O2498" s="7">
        <v>1469000</v>
      </c>
      <c r="P2498" s="15">
        <f t="shared" si="585"/>
        <v>18.876895399640194</v>
      </c>
      <c r="Q2498" s="10"/>
      <c r="R2498" s="10"/>
      <c r="S2498" s="10"/>
    </row>
    <row r="2499" spans="1:19" ht="22" customHeight="1" x14ac:dyDescent="0.3">
      <c r="A2499" s="2">
        <v>42530</v>
      </c>
      <c r="B2499" s="21" t="str">
        <f t="shared" ref="B2499:B2562" si="597">TEXT(A2499,"MMMMMMM, YYYY")</f>
        <v>June, 2016</v>
      </c>
      <c r="C2499" s="21" t="str">
        <f t="shared" ref="C2499:C2562" si="598">B2499&amp;"´"</f>
        <v>June, 2016´</v>
      </c>
      <c r="D2499" s="3" t="s">
        <v>84</v>
      </c>
      <c r="E2499" s="3" t="s">
        <v>878</v>
      </c>
      <c r="F2499" s="3" t="s">
        <v>60</v>
      </c>
      <c r="G2499" s="3" t="s">
        <v>44</v>
      </c>
      <c r="H2499" s="3" t="s">
        <v>748</v>
      </c>
      <c r="I2499" s="3" t="s">
        <v>2598</v>
      </c>
      <c r="J2499" s="12" t="s">
        <v>3161</v>
      </c>
      <c r="K2499" s="12" t="str">
        <f t="shared" si="595"/>
        <v>Not Identified</v>
      </c>
      <c r="L2499" s="12" t="str">
        <f t="shared" si="596"/>
        <v>General Chemical</v>
      </c>
      <c r="M2499" s="4">
        <v>50520</v>
      </c>
      <c r="N2499" s="4">
        <v>50.52</v>
      </c>
      <c r="O2499" s="4">
        <v>191000</v>
      </c>
      <c r="P2499" s="15">
        <f t="shared" ref="P2499:P2562" si="599">O2499/M2499</f>
        <v>3.7806809184481391</v>
      </c>
      <c r="Q2499" s="7"/>
      <c r="R2499" s="7"/>
      <c r="S2499" s="7"/>
    </row>
    <row r="2500" spans="1:19" ht="22" customHeight="1" x14ac:dyDescent="0.3">
      <c r="A2500" s="5">
        <v>42530</v>
      </c>
      <c r="B2500" s="21" t="str">
        <f t="shared" si="597"/>
        <v>June, 2016</v>
      </c>
      <c r="C2500" s="21" t="str">
        <f t="shared" si="598"/>
        <v>June, 2016´</v>
      </c>
      <c r="D2500" s="6" t="s">
        <v>84</v>
      </c>
      <c r="E2500" s="6" t="s">
        <v>166</v>
      </c>
      <c r="F2500" s="6" t="s">
        <v>60</v>
      </c>
      <c r="G2500" s="6" t="s">
        <v>44</v>
      </c>
      <c r="H2500" s="6" t="s">
        <v>251</v>
      </c>
      <c r="I2500" s="6" t="s">
        <v>2599</v>
      </c>
      <c r="J2500" s="12" t="str">
        <f t="shared" ref="J2500" si="600">IF(ISNUMBER(SEARCH("BUTYRAMIDE",I2500)),"2,3-Dimethyl Butyramide",IF(ISNUMBER(SEARCH("FOLPET",I2500)),"Folpet",IF(ISNUMBER(SEARCH("METHYL [2-({[6- (TRIFLUOROMETHYL) PYRIDIN-2-YL] OXY} METHYL) PHENYL",I2500)),"Esther",IF(ISNUMBER(SEARCH("TEBUCONAZOL",I2500)),"Tebuconazole",IF(ISNUMBER(SEARCH("DICHLOROPHENYL",I2500)),"Dichlorophenyl Isocyanates",IF(ISNUMBER(SEARCH("CAPTAN",I2500)),"Captan",IF(ISNUMBER(SEARCH("DIMETHYLACETAMID",I2500)),"Dimethylacetamide",IF(ISNUMBER(SEARCH("AFALON",I2500)),"Linuron","FIX IT"))))))))</f>
        <v>Dimethylacetamide</v>
      </c>
      <c r="K2500" s="12" t="str">
        <f t="shared" si="595"/>
        <v>Not Identified</v>
      </c>
      <c r="L2500" s="12" t="str">
        <f t="shared" si="596"/>
        <v>General Chemical</v>
      </c>
      <c r="M2500" s="7">
        <v>32680</v>
      </c>
      <c r="N2500" s="7">
        <v>32.68</v>
      </c>
      <c r="O2500" s="7">
        <v>192000</v>
      </c>
      <c r="P2500" s="15">
        <f t="shared" si="599"/>
        <v>5.8751529987760094</v>
      </c>
      <c r="Q2500" s="10"/>
      <c r="R2500" s="10"/>
      <c r="S2500" s="10"/>
    </row>
    <row r="2501" spans="1:19" ht="22" customHeight="1" x14ac:dyDescent="0.3">
      <c r="A2501" s="2">
        <v>42530</v>
      </c>
      <c r="B2501" s="21" t="str">
        <f t="shared" si="597"/>
        <v>June, 2016</v>
      </c>
      <c r="C2501" s="21" t="str">
        <f t="shared" si="598"/>
        <v>June, 2016´</v>
      </c>
      <c r="D2501" s="3" t="s">
        <v>84</v>
      </c>
      <c r="E2501" s="3" t="s">
        <v>1271</v>
      </c>
      <c r="F2501" s="3" t="s">
        <v>60</v>
      </c>
      <c r="G2501" s="3" t="s">
        <v>44</v>
      </c>
      <c r="H2501" s="3" t="s">
        <v>748</v>
      </c>
      <c r="I2501" s="3" t="s">
        <v>2600</v>
      </c>
      <c r="J2501" s="12" t="s">
        <v>3161</v>
      </c>
      <c r="K2501" s="12" t="str">
        <f t="shared" si="595"/>
        <v>Not Identified</v>
      </c>
      <c r="L2501" s="12" t="str">
        <f t="shared" si="596"/>
        <v>General Chemical</v>
      </c>
      <c r="M2501" s="4">
        <v>16840</v>
      </c>
      <c r="N2501" s="4">
        <v>16.84</v>
      </c>
      <c r="O2501" s="4">
        <v>63700</v>
      </c>
      <c r="P2501" s="15">
        <f t="shared" si="599"/>
        <v>3.7826603325415675</v>
      </c>
      <c r="Q2501" s="7"/>
      <c r="R2501" s="7"/>
      <c r="S2501" s="7"/>
    </row>
    <row r="2502" spans="1:19" ht="22" customHeight="1" x14ac:dyDescent="0.3">
      <c r="A2502" s="5">
        <v>42530</v>
      </c>
      <c r="B2502" s="21" t="str">
        <f t="shared" si="597"/>
        <v>June, 2016</v>
      </c>
      <c r="C2502" s="21" t="str">
        <f t="shared" si="598"/>
        <v>June, 2016´</v>
      </c>
      <c r="D2502" s="6" t="s">
        <v>84</v>
      </c>
      <c r="E2502" s="6" t="s">
        <v>769</v>
      </c>
      <c r="F2502" s="6" t="s">
        <v>60</v>
      </c>
      <c r="G2502" s="6" t="s">
        <v>44</v>
      </c>
      <c r="H2502" s="6" t="s">
        <v>63</v>
      </c>
      <c r="I2502" s="6" t="s">
        <v>2342</v>
      </c>
      <c r="J2502" s="12" t="s">
        <v>3167</v>
      </c>
      <c r="K2502" s="12" t="str">
        <f t="shared" si="595"/>
        <v>Not Identified</v>
      </c>
      <c r="L2502" s="12" t="str">
        <f t="shared" si="596"/>
        <v>General Chemical</v>
      </c>
      <c r="M2502" s="7">
        <v>20120</v>
      </c>
      <c r="N2502" s="7">
        <v>20.12</v>
      </c>
      <c r="O2502" s="7">
        <v>276000</v>
      </c>
      <c r="P2502" s="15">
        <f t="shared" si="599"/>
        <v>13.717693836978132</v>
      </c>
      <c r="Q2502" s="10"/>
      <c r="R2502" s="10"/>
      <c r="S2502" s="10"/>
    </row>
    <row r="2503" spans="1:19" ht="22" customHeight="1" x14ac:dyDescent="0.3">
      <c r="A2503" s="2">
        <v>42529</v>
      </c>
      <c r="B2503" s="21" t="str">
        <f t="shared" si="597"/>
        <v>June, 2016</v>
      </c>
      <c r="C2503" s="21" t="str">
        <f t="shared" si="598"/>
        <v>June, 2016´</v>
      </c>
      <c r="D2503" s="3" t="s">
        <v>32</v>
      </c>
      <c r="E2503" s="3" t="s">
        <v>278</v>
      </c>
      <c r="F2503" s="3" t="s">
        <v>60</v>
      </c>
      <c r="G2503" s="3" t="s">
        <v>44</v>
      </c>
      <c r="H2503" s="3" t="s">
        <v>1804</v>
      </c>
      <c r="I2503" s="3" t="s">
        <v>2601</v>
      </c>
      <c r="J2503" s="12" t="s">
        <v>3164</v>
      </c>
      <c r="K2503" s="12" t="str">
        <f t="shared" si="595"/>
        <v>Not Identified</v>
      </c>
      <c r="L2503" s="12" t="str">
        <f t="shared" si="596"/>
        <v>General Chemical</v>
      </c>
      <c r="M2503" s="4">
        <v>10070</v>
      </c>
      <c r="N2503" s="4">
        <v>10.07</v>
      </c>
      <c r="O2503" s="4">
        <v>378000</v>
      </c>
      <c r="P2503" s="15">
        <f t="shared" si="599"/>
        <v>37.537239324726912</v>
      </c>
      <c r="Q2503" s="7"/>
      <c r="R2503" s="7"/>
      <c r="S2503" s="7"/>
    </row>
    <row r="2504" spans="1:19" ht="22" customHeight="1" x14ac:dyDescent="0.3">
      <c r="A2504" s="5">
        <v>42527</v>
      </c>
      <c r="B2504" s="21" t="str">
        <f t="shared" si="597"/>
        <v>June, 2016</v>
      </c>
      <c r="C2504" s="21" t="str">
        <f t="shared" si="598"/>
        <v>June, 2016´</v>
      </c>
      <c r="D2504" s="6" t="s">
        <v>32</v>
      </c>
      <c r="E2504" s="6" t="s">
        <v>507</v>
      </c>
      <c r="F2504" s="6" t="s">
        <v>106</v>
      </c>
      <c r="G2504" s="6" t="s">
        <v>44</v>
      </c>
      <c r="H2504" s="6" t="s">
        <v>159</v>
      </c>
      <c r="I2504" s="6" t="s">
        <v>2602</v>
      </c>
      <c r="J2504" s="12" t="str">
        <f t="shared" si="591"/>
        <v>Glyphosate</v>
      </c>
      <c r="K2504" s="12" t="str">
        <f t="shared" si="595"/>
        <v>Not Identified</v>
      </c>
      <c r="L2504" s="12" t="str">
        <f t="shared" si="596"/>
        <v>General Chemical</v>
      </c>
      <c r="M2504" s="7">
        <v>139320.01</v>
      </c>
      <c r="N2504" s="7">
        <v>139.32</v>
      </c>
      <c r="O2504" s="7">
        <v>671000</v>
      </c>
      <c r="P2504" s="15">
        <f t="shared" si="599"/>
        <v>4.8162500131890598</v>
      </c>
      <c r="Q2504" s="10"/>
      <c r="R2504" s="10"/>
      <c r="S2504" s="10"/>
    </row>
    <row r="2505" spans="1:19" ht="22" customHeight="1" x14ac:dyDescent="0.3">
      <c r="A2505" s="2">
        <v>42527</v>
      </c>
      <c r="B2505" s="21" t="str">
        <f t="shared" si="597"/>
        <v>June, 2016</v>
      </c>
      <c r="C2505" s="21" t="str">
        <f t="shared" si="598"/>
        <v>June, 2016´</v>
      </c>
      <c r="D2505" s="3" t="s">
        <v>32</v>
      </c>
      <c r="E2505" s="3" t="s">
        <v>2556</v>
      </c>
      <c r="F2505" s="3" t="s">
        <v>2547</v>
      </c>
      <c r="G2505" s="3" t="s">
        <v>44</v>
      </c>
      <c r="H2505" s="3" t="s">
        <v>289</v>
      </c>
      <c r="I2505" s="3" t="s">
        <v>2603</v>
      </c>
      <c r="J2505" s="12" t="str">
        <f t="shared" si="591"/>
        <v>Isopropylamine</v>
      </c>
      <c r="K2505" s="12" t="str">
        <f t="shared" si="595"/>
        <v>Not Identified</v>
      </c>
      <c r="L2505" s="12" t="str">
        <f t="shared" si="596"/>
        <v>General Chemical</v>
      </c>
      <c r="M2505" s="4">
        <v>170000</v>
      </c>
      <c r="N2505" s="4">
        <v>170</v>
      </c>
      <c r="O2505" s="4">
        <v>409000</v>
      </c>
      <c r="P2505" s="15">
        <f t="shared" si="599"/>
        <v>2.4058823529411764</v>
      </c>
      <c r="Q2505" s="7"/>
      <c r="R2505" s="7"/>
      <c r="S2505" s="7"/>
    </row>
    <row r="2506" spans="1:19" ht="22" customHeight="1" x14ac:dyDescent="0.3">
      <c r="A2506" s="5">
        <v>42526</v>
      </c>
      <c r="B2506" s="21" t="str">
        <f t="shared" si="597"/>
        <v>June, 2016</v>
      </c>
      <c r="C2506" s="21" t="str">
        <f t="shared" si="598"/>
        <v>June, 2016´</v>
      </c>
      <c r="D2506" s="6" t="s">
        <v>84</v>
      </c>
      <c r="E2506" s="6" t="s">
        <v>1399</v>
      </c>
      <c r="F2506" s="6" t="s">
        <v>999</v>
      </c>
      <c r="G2506" s="6" t="s">
        <v>44</v>
      </c>
      <c r="H2506" s="6" t="s">
        <v>777</v>
      </c>
      <c r="I2506" s="6" t="s">
        <v>2604</v>
      </c>
      <c r="J2506" s="12" t="s">
        <v>3166</v>
      </c>
      <c r="K2506" s="12" t="str">
        <f t="shared" si="595"/>
        <v>Not Identified</v>
      </c>
      <c r="L2506" s="12" t="str">
        <f t="shared" si="596"/>
        <v>General Chemical</v>
      </c>
      <c r="M2506" s="7">
        <v>14160</v>
      </c>
      <c r="N2506" s="7">
        <v>14.16</v>
      </c>
      <c r="O2506" s="7">
        <v>26600</v>
      </c>
      <c r="P2506" s="15">
        <f t="shared" si="599"/>
        <v>1.8785310734463276</v>
      </c>
      <c r="Q2506" s="10"/>
      <c r="R2506" s="10"/>
      <c r="S2506" s="10"/>
    </row>
    <row r="2507" spans="1:19" ht="22" customHeight="1" x14ac:dyDescent="0.3">
      <c r="A2507" s="2">
        <v>42525</v>
      </c>
      <c r="B2507" s="21" t="str">
        <f t="shared" si="597"/>
        <v>June, 2016</v>
      </c>
      <c r="C2507" s="21" t="str">
        <f t="shared" si="598"/>
        <v>June, 2016´</v>
      </c>
      <c r="D2507" s="3" t="s">
        <v>32</v>
      </c>
      <c r="E2507" s="3" t="s">
        <v>35</v>
      </c>
      <c r="F2507" s="3" t="s">
        <v>40</v>
      </c>
      <c r="G2507" s="3" t="s">
        <v>44</v>
      </c>
      <c r="H2507" s="3" t="s">
        <v>47</v>
      </c>
      <c r="I2507" s="3" t="s">
        <v>2605</v>
      </c>
      <c r="J2507" s="12" t="str">
        <f t="shared" si="591"/>
        <v>2,4-Dichlorophenoxyacetic acid</v>
      </c>
      <c r="K2507" s="12" t="str">
        <f t="shared" si="595"/>
        <v>2,4-D Main</v>
      </c>
      <c r="L2507" s="12" t="str">
        <f t="shared" si="596"/>
        <v>Herbicide</v>
      </c>
      <c r="M2507" s="4">
        <v>220560</v>
      </c>
      <c r="N2507" s="4">
        <v>220.56</v>
      </c>
      <c r="O2507" s="3" t="s">
        <v>49</v>
      </c>
      <c r="P2507" s="15" t="e">
        <f t="shared" si="599"/>
        <v>#VALUE!</v>
      </c>
      <c r="Q2507" s="7"/>
      <c r="R2507" s="7"/>
      <c r="S2507" s="7"/>
    </row>
    <row r="2508" spans="1:19" ht="22" customHeight="1" x14ac:dyDescent="0.3">
      <c r="A2508" s="5">
        <v>42523</v>
      </c>
      <c r="B2508" s="21" t="str">
        <f t="shared" si="597"/>
        <v>June, 2016</v>
      </c>
      <c r="C2508" s="21" t="str">
        <f t="shared" si="598"/>
        <v>June, 2016´</v>
      </c>
      <c r="D2508" s="6" t="s">
        <v>32</v>
      </c>
      <c r="E2508" s="6" t="s">
        <v>2606</v>
      </c>
      <c r="F2508" s="6" t="s">
        <v>2609</v>
      </c>
      <c r="G2508" s="6" t="s">
        <v>44</v>
      </c>
      <c r="H2508" s="6" t="s">
        <v>339</v>
      </c>
      <c r="I2508" s="11" t="s">
        <v>2611</v>
      </c>
      <c r="J2508" s="12" t="str">
        <f t="shared" si="591"/>
        <v>Omethoate</v>
      </c>
      <c r="K2508" s="12" t="str">
        <f t="shared" si="595"/>
        <v>Not Identified</v>
      </c>
      <c r="L2508" s="12" t="str">
        <f t="shared" si="596"/>
        <v>General Chemical</v>
      </c>
      <c r="M2508" s="7">
        <v>55198</v>
      </c>
      <c r="N2508" s="7">
        <v>55.2</v>
      </c>
      <c r="O2508" s="7">
        <v>149000</v>
      </c>
      <c r="P2508" s="15">
        <f t="shared" si="599"/>
        <v>2.6993731656944093</v>
      </c>
      <c r="Q2508" s="10"/>
      <c r="R2508" s="10"/>
      <c r="S2508" s="10"/>
    </row>
    <row r="2509" spans="1:19" ht="22" customHeight="1" x14ac:dyDescent="0.3">
      <c r="A2509" s="2">
        <v>42523</v>
      </c>
      <c r="B2509" s="21" t="str">
        <f t="shared" si="597"/>
        <v>June, 2016</v>
      </c>
      <c r="C2509" s="21" t="str">
        <f t="shared" si="598"/>
        <v>June, 2016´</v>
      </c>
      <c r="D2509" s="3" t="s">
        <v>32</v>
      </c>
      <c r="E2509" s="3" t="s">
        <v>65</v>
      </c>
      <c r="F2509" s="3" t="s">
        <v>67</v>
      </c>
      <c r="G2509" s="3" t="s">
        <v>44</v>
      </c>
      <c r="H2509" s="3" t="s">
        <v>71</v>
      </c>
      <c r="I2509" s="3" t="s">
        <v>2612</v>
      </c>
      <c r="J2509" s="12" t="str">
        <f>IF(ISNUMBER(SEARCH("2,4 D",I2509)),"2,4-Dichlorophenoxyacetic acid",IF(ISNUMBER(SEARCH("ACIDO",I2509)),"2,4-Dichlorophenoxyacetic acid",IF(ISNUMBER(SEARCH("NAPHTHA",I2509)),"Aromatic Solvent Mixture",IF(ISNUMBER(SEARCH("DIMETHYLAMINE",I2509)),"Dimethylamine",IF(ISNUMBER(SEARCH("DIMETILAMINA",I2509)),"Dimethylamine",IF(ISNUMBER(SEARCH("JUMP",I2509)),"Diuron",IF(ISNUMBER(SEARCH("2-AMINO-2,3-DIMETHYL BUTYRAMIDE",I2509)),"Herbicide Amine Intermediate",IF(ISNUMBER(SEARCH("TEBUTHIURON",I2509)),"Tebuthiuron","FIXIT"))))))))</f>
        <v>Diuron</v>
      </c>
      <c r="K2509" s="12" t="str">
        <f t="shared" si="595"/>
        <v>Jump</v>
      </c>
      <c r="L2509" s="12" t="str">
        <f t="shared" si="596"/>
        <v>Herbicide</v>
      </c>
      <c r="M2509" s="4">
        <v>89392</v>
      </c>
      <c r="N2509" s="4">
        <v>89.39</v>
      </c>
      <c r="O2509" s="4">
        <v>501000</v>
      </c>
      <c r="P2509" s="15">
        <f t="shared" si="599"/>
        <v>5.6045283694290315</v>
      </c>
      <c r="Q2509" s="7"/>
      <c r="R2509" s="7"/>
      <c r="S2509" s="7"/>
    </row>
    <row r="2510" spans="1:19" ht="22" customHeight="1" x14ac:dyDescent="0.3">
      <c r="A2510" s="5">
        <v>42523</v>
      </c>
      <c r="B2510" s="21" t="str">
        <f t="shared" si="597"/>
        <v>June, 2016</v>
      </c>
      <c r="C2510" s="21" t="str">
        <f t="shared" si="598"/>
        <v>June, 2016´</v>
      </c>
      <c r="D2510" s="6" t="s">
        <v>84</v>
      </c>
      <c r="E2510" s="6" t="s">
        <v>769</v>
      </c>
      <c r="F2510" s="6" t="s">
        <v>60</v>
      </c>
      <c r="G2510" s="6" t="s">
        <v>44</v>
      </c>
      <c r="H2510" s="6" t="s">
        <v>63</v>
      </c>
      <c r="I2510" s="6" t="s">
        <v>2342</v>
      </c>
      <c r="J2510" s="12" t="s">
        <v>3167</v>
      </c>
      <c r="K2510" s="12" t="str">
        <f t="shared" si="595"/>
        <v>Not Identified</v>
      </c>
      <c r="L2510" s="12" t="str">
        <f t="shared" si="596"/>
        <v>General Chemical</v>
      </c>
      <c r="M2510" s="7">
        <v>20120</v>
      </c>
      <c r="N2510" s="7">
        <v>20.12</v>
      </c>
      <c r="O2510" s="7">
        <v>276000</v>
      </c>
      <c r="P2510" s="15">
        <f t="shared" si="599"/>
        <v>13.717693836978132</v>
      </c>
      <c r="Q2510" s="10"/>
      <c r="R2510" s="10"/>
      <c r="S2510" s="10"/>
    </row>
    <row r="2511" spans="1:19" ht="22" customHeight="1" x14ac:dyDescent="0.3">
      <c r="A2511" s="2">
        <v>42522</v>
      </c>
      <c r="B2511" s="21" t="str">
        <f t="shared" si="597"/>
        <v>June, 2016</v>
      </c>
      <c r="C2511" s="21" t="str">
        <f t="shared" si="598"/>
        <v>June, 2016´</v>
      </c>
      <c r="D2511" s="3" t="s">
        <v>84</v>
      </c>
      <c r="E2511" s="3" t="s">
        <v>769</v>
      </c>
      <c r="F2511" s="3" t="s">
        <v>60</v>
      </c>
      <c r="G2511" s="3" t="s">
        <v>44</v>
      </c>
      <c r="H2511" s="3" t="s">
        <v>410</v>
      </c>
      <c r="I2511" s="3" t="s">
        <v>2613</v>
      </c>
      <c r="J2511" s="12" t="str">
        <f t="shared" ref="J2511" si="601">IF(ISNUMBER(SEARCH("2,4 D",I2509)),"2,4-Dichlorophenoxyacetic acid",IF(ISNUMBER(SEARCH("ACIDO",I2509)),"2,4-Dichlorophenoxyacetic acid",IF(ISNUMBER(SEARCH("NAPHTHA",I2509)),"Aromatic Solvent Mixture",IF(ISNUMBER(SEARCH("DIMETHYLAMINE",I2509)),"Dimethylamine",IF(ISNUMBER(SEARCH("DIMETILAMINA",I2509)),"Dimethylamine",IF(ISNUMBER(SEARCH("JUMP",I2509)),"Diuron",IF(ISNUMBER(SEARCH(" 2-AMINO-2,3-DIMETHYL BUTYRAMIDE",I2509)),"Herbicide Amine Intermediate",IF(ISNUMBER(SEARCH("TEBUTHIURON",I2509)),"Tebuthiuron",IF(ISNUMBER(SEARCH("DMS",I2509)),"Dimethyl Sulfate",IF(ISNUMBER(SEARCH("2,4-XILIDIN",I2509)),"2,4-Xylidine","FIX IT"))))))))))</f>
        <v>Diuron</v>
      </c>
      <c r="K2511" s="12" t="str">
        <f t="shared" si="595"/>
        <v>Jump</v>
      </c>
      <c r="L2511" s="12" t="str">
        <f t="shared" si="596"/>
        <v>Herbicide</v>
      </c>
      <c r="M2511" s="4">
        <v>22088</v>
      </c>
      <c r="N2511" s="4">
        <v>22.09</v>
      </c>
      <c r="O2511" s="4">
        <v>24400</v>
      </c>
      <c r="P2511" s="15">
        <f t="shared" si="599"/>
        <v>1.1046722202100687</v>
      </c>
      <c r="Q2511" s="7"/>
      <c r="R2511" s="7"/>
      <c r="S2511" s="7"/>
    </row>
    <row r="2512" spans="1:19" ht="22" customHeight="1" x14ac:dyDescent="0.3">
      <c r="A2512" s="5">
        <v>42522</v>
      </c>
      <c r="B2512" s="21" t="str">
        <f t="shared" si="597"/>
        <v>June, 2016</v>
      </c>
      <c r="C2512" s="21" t="str">
        <f t="shared" si="598"/>
        <v>June, 2016´</v>
      </c>
      <c r="D2512" s="6" t="s">
        <v>32</v>
      </c>
      <c r="E2512" s="6" t="s">
        <v>127</v>
      </c>
      <c r="F2512" s="6" t="s">
        <v>60</v>
      </c>
      <c r="G2512" s="6" t="s">
        <v>44</v>
      </c>
      <c r="H2512" s="6" t="s">
        <v>129</v>
      </c>
      <c r="I2512" s="6" t="s">
        <v>2614</v>
      </c>
      <c r="J2512" s="12" t="s">
        <v>3208</v>
      </c>
      <c r="K2512" s="12" t="str">
        <f t="shared" si="595"/>
        <v>Not Identified</v>
      </c>
      <c r="L2512" s="12" t="str">
        <f t="shared" si="596"/>
        <v>General Chemical</v>
      </c>
      <c r="M2512" s="7">
        <v>17560</v>
      </c>
      <c r="N2512" s="7">
        <v>17.559999999999999</v>
      </c>
      <c r="O2512" s="7">
        <v>85900</v>
      </c>
      <c r="P2512" s="15">
        <f t="shared" si="599"/>
        <v>4.8917995444191344</v>
      </c>
      <c r="Q2512" s="10"/>
      <c r="R2512" s="10"/>
      <c r="S2512" s="10"/>
    </row>
    <row r="2513" spans="1:19" ht="22" customHeight="1" x14ac:dyDescent="0.3">
      <c r="A2513" s="2">
        <v>42521</v>
      </c>
      <c r="B2513" s="21" t="str">
        <f t="shared" si="597"/>
        <v>May, 2016</v>
      </c>
      <c r="C2513" s="21" t="str">
        <f t="shared" si="598"/>
        <v>May, 2016´</v>
      </c>
      <c r="D2513" s="3" t="s">
        <v>32</v>
      </c>
      <c r="E2513" s="3" t="s">
        <v>769</v>
      </c>
      <c r="F2513" s="3" t="s">
        <v>60</v>
      </c>
      <c r="G2513" s="3" t="s">
        <v>44</v>
      </c>
      <c r="H2513" s="3" t="s">
        <v>2470</v>
      </c>
      <c r="I2513" s="3" t="s">
        <v>2615</v>
      </c>
      <c r="J2513" s="12" t="str">
        <f t="shared" si="591"/>
        <v>Glyphosate</v>
      </c>
      <c r="K2513" s="12" t="str">
        <f t="shared" si="595"/>
        <v>Not Identified</v>
      </c>
      <c r="L2513" s="12" t="str">
        <f t="shared" si="596"/>
        <v>General Chemical</v>
      </c>
      <c r="M2513" s="4">
        <v>90450</v>
      </c>
      <c r="N2513" s="4">
        <v>90.45</v>
      </c>
      <c r="O2513" s="4">
        <v>278000</v>
      </c>
      <c r="P2513" s="15">
        <f t="shared" si="599"/>
        <v>3.0735212824765066</v>
      </c>
      <c r="Q2513" s="7"/>
      <c r="R2513" s="7"/>
      <c r="S2513" s="7"/>
    </row>
    <row r="2514" spans="1:19" ht="22" customHeight="1" x14ac:dyDescent="0.3">
      <c r="A2514" s="5">
        <v>42520</v>
      </c>
      <c r="B2514" s="21" t="str">
        <f t="shared" si="597"/>
        <v>May, 2016</v>
      </c>
      <c r="C2514" s="21" t="str">
        <f t="shared" si="598"/>
        <v>May, 2016´</v>
      </c>
      <c r="D2514" s="6" t="s">
        <v>32</v>
      </c>
      <c r="E2514" s="6" t="s">
        <v>507</v>
      </c>
      <c r="F2514" s="6" t="s">
        <v>106</v>
      </c>
      <c r="G2514" s="6" t="s">
        <v>44</v>
      </c>
      <c r="H2514" s="6" t="s">
        <v>159</v>
      </c>
      <c r="I2514" s="6" t="s">
        <v>2616</v>
      </c>
      <c r="J2514" s="12" t="str">
        <f t="shared" si="591"/>
        <v>Glyphosate</v>
      </c>
      <c r="K2514" s="12" t="str">
        <f t="shared" si="595"/>
        <v>Not Identified</v>
      </c>
      <c r="L2514" s="12" t="str">
        <f t="shared" si="596"/>
        <v>General Chemical</v>
      </c>
      <c r="M2514" s="7">
        <v>139320.01</v>
      </c>
      <c r="N2514" s="7">
        <v>139.32</v>
      </c>
      <c r="O2514" s="7">
        <v>876000</v>
      </c>
      <c r="P2514" s="15">
        <f t="shared" si="599"/>
        <v>6.2876825805568055</v>
      </c>
      <c r="Q2514" s="10"/>
      <c r="R2514" s="10"/>
      <c r="S2514" s="10"/>
    </row>
    <row r="2515" spans="1:19" ht="22" customHeight="1" x14ac:dyDescent="0.3">
      <c r="A2515" s="2">
        <v>42520</v>
      </c>
      <c r="B2515" s="21" t="str">
        <f t="shared" si="597"/>
        <v>May, 2016</v>
      </c>
      <c r="C2515" s="21" t="str">
        <f t="shared" si="598"/>
        <v>May, 2016´</v>
      </c>
      <c r="D2515" s="3" t="s">
        <v>32</v>
      </c>
      <c r="E2515" s="3" t="s">
        <v>769</v>
      </c>
      <c r="F2515" s="3" t="s">
        <v>60</v>
      </c>
      <c r="G2515" s="3" t="s">
        <v>44</v>
      </c>
      <c r="H2515" s="3" t="s">
        <v>2470</v>
      </c>
      <c r="I2515" s="3" t="s">
        <v>2617</v>
      </c>
      <c r="J2515" s="12" t="str">
        <f t="shared" si="591"/>
        <v>Glyphosate</v>
      </c>
      <c r="K2515" s="12" t="str">
        <f t="shared" si="595"/>
        <v>Not Identified</v>
      </c>
      <c r="L2515" s="12" t="str">
        <f t="shared" si="596"/>
        <v>General Chemical</v>
      </c>
      <c r="M2515" s="4">
        <v>271350.01</v>
      </c>
      <c r="N2515" s="4">
        <v>271.35000000000002</v>
      </c>
      <c r="O2515" s="4">
        <v>834000</v>
      </c>
      <c r="P2515" s="15">
        <f t="shared" si="599"/>
        <v>3.0735211692087279</v>
      </c>
      <c r="Q2515" s="7"/>
      <c r="R2515" s="7"/>
      <c r="S2515" s="7"/>
    </row>
    <row r="2516" spans="1:19" ht="22" customHeight="1" x14ac:dyDescent="0.3">
      <c r="A2516" s="5">
        <v>42517</v>
      </c>
      <c r="B2516" s="21" t="str">
        <f t="shared" si="597"/>
        <v>May, 2016</v>
      </c>
      <c r="C2516" s="21" t="str">
        <f t="shared" si="598"/>
        <v>May, 2016´</v>
      </c>
      <c r="D2516" s="6" t="s">
        <v>32</v>
      </c>
      <c r="E2516" s="6" t="s">
        <v>65</v>
      </c>
      <c r="F2516" s="6" t="s">
        <v>67</v>
      </c>
      <c r="G2516" s="6" t="s">
        <v>44</v>
      </c>
      <c r="H2516" s="6" t="s">
        <v>480</v>
      </c>
      <c r="I2516" s="6" t="s">
        <v>2618</v>
      </c>
      <c r="J2516" s="12" t="str">
        <f t="shared" si="591"/>
        <v>Diuron</v>
      </c>
      <c r="K2516" s="12" t="str">
        <f t="shared" si="595"/>
        <v>Jump</v>
      </c>
      <c r="L2516" s="12" t="str">
        <f t="shared" si="596"/>
        <v>Herbicide</v>
      </c>
      <c r="M2516" s="7">
        <v>47680</v>
      </c>
      <c r="N2516" s="7">
        <v>47.68</v>
      </c>
      <c r="O2516" s="7">
        <v>311000</v>
      </c>
      <c r="P2516" s="15">
        <f t="shared" si="599"/>
        <v>6.522651006711409</v>
      </c>
      <c r="Q2516" s="10"/>
      <c r="R2516" s="10"/>
      <c r="S2516" s="10"/>
    </row>
    <row r="2517" spans="1:19" ht="22" customHeight="1" x14ac:dyDescent="0.3">
      <c r="A2517" s="2">
        <v>42517</v>
      </c>
      <c r="B2517" s="21" t="str">
        <f t="shared" si="597"/>
        <v>May, 2016</v>
      </c>
      <c r="C2517" s="21" t="str">
        <f t="shared" si="598"/>
        <v>May, 2016´</v>
      </c>
      <c r="D2517" s="3" t="s">
        <v>32</v>
      </c>
      <c r="E2517" s="3" t="s">
        <v>65</v>
      </c>
      <c r="F2517" s="3" t="s">
        <v>67</v>
      </c>
      <c r="G2517" s="3" t="s">
        <v>44</v>
      </c>
      <c r="H2517" s="3" t="s">
        <v>480</v>
      </c>
      <c r="I2517" s="3" t="s">
        <v>2619</v>
      </c>
      <c r="J2517" s="12" t="str">
        <f t="shared" si="591"/>
        <v>Diuron</v>
      </c>
      <c r="K2517" s="12" t="str">
        <f t="shared" si="595"/>
        <v>Jump</v>
      </c>
      <c r="L2517" s="12" t="str">
        <f t="shared" si="596"/>
        <v>Herbicide</v>
      </c>
      <c r="M2517" s="4">
        <v>95360</v>
      </c>
      <c r="N2517" s="4">
        <v>95.36</v>
      </c>
      <c r="O2517" s="4">
        <v>622000</v>
      </c>
      <c r="P2517" s="15">
        <f t="shared" si="599"/>
        <v>6.522651006711409</v>
      </c>
      <c r="Q2517" s="7"/>
      <c r="R2517" s="7"/>
      <c r="S2517" s="7"/>
    </row>
    <row r="2518" spans="1:19" ht="22" customHeight="1" x14ac:dyDescent="0.3">
      <c r="A2518" s="5">
        <v>42517</v>
      </c>
      <c r="B2518" s="21" t="str">
        <f t="shared" si="597"/>
        <v>May, 2016</v>
      </c>
      <c r="C2518" s="21" t="str">
        <f t="shared" si="598"/>
        <v>May, 2016´</v>
      </c>
      <c r="D2518" s="6" t="s">
        <v>32</v>
      </c>
      <c r="E2518" s="6" t="s">
        <v>65</v>
      </c>
      <c r="F2518" s="6" t="s">
        <v>67</v>
      </c>
      <c r="G2518" s="6" t="s">
        <v>44</v>
      </c>
      <c r="H2518" s="6" t="s">
        <v>480</v>
      </c>
      <c r="I2518" s="6" t="s">
        <v>2620</v>
      </c>
      <c r="J2518" s="12" t="str">
        <f t="shared" si="591"/>
        <v>Diuron</v>
      </c>
      <c r="K2518" s="12" t="str">
        <f t="shared" si="595"/>
        <v>Jump</v>
      </c>
      <c r="L2518" s="12" t="str">
        <f t="shared" si="596"/>
        <v>Herbicide</v>
      </c>
      <c r="M2518" s="7">
        <v>47680</v>
      </c>
      <c r="N2518" s="7">
        <v>47.68</v>
      </c>
      <c r="O2518" s="7">
        <v>311000</v>
      </c>
      <c r="P2518" s="15">
        <f t="shared" si="599"/>
        <v>6.522651006711409</v>
      </c>
      <c r="Q2518" s="10"/>
      <c r="R2518" s="10"/>
      <c r="S2518" s="10"/>
    </row>
    <row r="2519" spans="1:19" ht="22" customHeight="1" x14ac:dyDescent="0.3">
      <c r="A2519" s="2">
        <v>42516</v>
      </c>
      <c r="B2519" s="21" t="str">
        <f t="shared" si="597"/>
        <v>May, 2016</v>
      </c>
      <c r="C2519" s="21" t="str">
        <f t="shared" si="598"/>
        <v>May, 2016´</v>
      </c>
      <c r="D2519" s="3" t="s">
        <v>32</v>
      </c>
      <c r="E2519" s="3" t="s">
        <v>77</v>
      </c>
      <c r="F2519" s="3" t="s">
        <v>67</v>
      </c>
      <c r="G2519" s="3" t="s">
        <v>44</v>
      </c>
      <c r="H2519" s="3" t="s">
        <v>243</v>
      </c>
      <c r="I2519" s="3" t="s">
        <v>2621</v>
      </c>
      <c r="J2519" s="12" t="str">
        <f t="shared" ref="J2519" si="602">IF(ISNUMBER(SEARCH("BUTYRAMIDE",I2519)),"2,3-Dimethyl Butyramide",IF(ISNUMBER(SEARCH("FOLPET",I2519)),"Folpet",IF(ISNUMBER(SEARCH("METHYL [2-({[6- (TRIFLUOROMETHYL) PYRIDIN-2-YL] OXY} METHYL) PHENYL",I2519)),"Esther",IF(ISNUMBER(SEARCH("TEBUCONAZOL",I2519)),"Tebuconazole",IF(ISNUMBER(SEARCH("DICHLOROPHENYL",I2519)),"Dichlorophenyl Isocyanates",IF(ISNUMBER(SEARCH("CAPTAN",I2519)),"Captan",IF(ISNUMBER(SEARCH("DIMETHYLACETAMID",I2519)),"Dimethylacetamide",IF(ISNUMBER(SEARCH("AFALON",I2519)),"Linuron","FIX IT"))))))))</f>
        <v>Captan</v>
      </c>
      <c r="K2519" s="12" t="str">
        <f t="shared" si="595"/>
        <v>Captan</v>
      </c>
      <c r="L2519" s="12" t="str">
        <f t="shared" si="596"/>
        <v>Fungicide</v>
      </c>
      <c r="M2519" s="4">
        <v>19455</v>
      </c>
      <c r="N2519" s="4">
        <v>19.45</v>
      </c>
      <c r="O2519" s="4">
        <v>360000</v>
      </c>
      <c r="P2519" s="15">
        <f t="shared" si="599"/>
        <v>18.504240555127218</v>
      </c>
      <c r="Q2519" s="7"/>
      <c r="R2519" s="7"/>
      <c r="S2519" s="7"/>
    </row>
    <row r="2520" spans="1:19" ht="22" customHeight="1" x14ac:dyDescent="0.3">
      <c r="A2520" s="5">
        <v>42516</v>
      </c>
      <c r="B2520" s="21" t="str">
        <f t="shared" si="597"/>
        <v>May, 2016</v>
      </c>
      <c r="C2520" s="21" t="str">
        <f t="shared" si="598"/>
        <v>May, 2016´</v>
      </c>
      <c r="D2520" s="6" t="s">
        <v>32</v>
      </c>
      <c r="E2520" s="6" t="s">
        <v>65</v>
      </c>
      <c r="F2520" s="6" t="s">
        <v>67</v>
      </c>
      <c r="G2520" s="6" t="s">
        <v>44</v>
      </c>
      <c r="H2520" s="6" t="s">
        <v>73</v>
      </c>
      <c r="I2520" s="6" t="s">
        <v>2622</v>
      </c>
      <c r="J2520" s="12" t="str">
        <f t="shared" si="591"/>
        <v>Clethodim</v>
      </c>
      <c r="K2520" s="12" t="str">
        <f t="shared" si="595"/>
        <v>Platinum</v>
      </c>
      <c r="L2520" s="12" t="str">
        <f t="shared" si="596"/>
        <v>Herbicide</v>
      </c>
      <c r="M2520" s="7">
        <v>68552</v>
      </c>
      <c r="N2520" s="7">
        <v>68.55</v>
      </c>
      <c r="O2520" s="7">
        <v>397000</v>
      </c>
      <c r="P2520" s="15">
        <f t="shared" si="599"/>
        <v>5.7912241801843853</v>
      </c>
      <c r="Q2520" s="10"/>
      <c r="R2520" s="10"/>
      <c r="S2520" s="10"/>
    </row>
    <row r="2521" spans="1:19" ht="22" customHeight="1" x14ac:dyDescent="0.3">
      <c r="A2521" s="2">
        <v>42516</v>
      </c>
      <c r="B2521" s="21" t="str">
        <f t="shared" si="597"/>
        <v>May, 2016</v>
      </c>
      <c r="C2521" s="21" t="str">
        <f t="shared" si="598"/>
        <v>May, 2016´</v>
      </c>
      <c r="D2521" s="3" t="s">
        <v>32</v>
      </c>
      <c r="E2521" s="3" t="s">
        <v>77</v>
      </c>
      <c r="F2521" s="3" t="s">
        <v>67</v>
      </c>
      <c r="G2521" s="3" t="s">
        <v>44</v>
      </c>
      <c r="H2521" s="3" t="s">
        <v>231</v>
      </c>
      <c r="I2521" s="3" t="s">
        <v>2623</v>
      </c>
      <c r="J2521" s="12" t="s">
        <v>3168</v>
      </c>
      <c r="K2521" s="12" t="str">
        <f t="shared" si="595"/>
        <v>Not Identified</v>
      </c>
      <c r="L2521" s="12" t="str">
        <f t="shared" si="596"/>
        <v>General Chemical</v>
      </c>
      <c r="M2521" s="4">
        <v>13080</v>
      </c>
      <c r="N2521" s="4">
        <v>13.08</v>
      </c>
      <c r="O2521" s="4">
        <v>167000</v>
      </c>
      <c r="P2521" s="15">
        <f t="shared" si="599"/>
        <v>12.767584097859327</v>
      </c>
      <c r="Q2521" s="7"/>
      <c r="R2521" s="7"/>
      <c r="S2521" s="7"/>
    </row>
    <row r="2522" spans="1:19" ht="22" customHeight="1" x14ac:dyDescent="0.3">
      <c r="A2522" s="5">
        <v>42516</v>
      </c>
      <c r="B2522" s="21" t="str">
        <f t="shared" si="597"/>
        <v>May, 2016</v>
      </c>
      <c r="C2522" s="21" t="str">
        <f t="shared" si="598"/>
        <v>May, 2016´</v>
      </c>
      <c r="D2522" s="6" t="s">
        <v>32</v>
      </c>
      <c r="E2522" s="6" t="s">
        <v>65</v>
      </c>
      <c r="F2522" s="6" t="s">
        <v>67</v>
      </c>
      <c r="G2522" s="6" t="s">
        <v>44</v>
      </c>
      <c r="H2522" s="6" t="s">
        <v>73</v>
      </c>
      <c r="I2522" s="6" t="s">
        <v>2624</v>
      </c>
      <c r="J2522" s="12" t="str">
        <f t="shared" ref="J2522" si="603">IF(ISNUMBER(SEARCH("DMS",I2522)),"Dimethyl Sulfate",IF(ISNUMBER(SEARCH("2,4-XILIDIN",I2522)),"2,4-Xylidine",IF(ISNUMBER(SEARCH("GALIGAN",I2522)),"Oxyfluorfen",IF(ISNUMBER(SEARCH("DIMETHYLAMINE",I2522)),"Dimethylamine",IF(ISNUMBER(SEARCH("ORTHOFORMATE",I2522)),"Trimethyl orthoformate",IF(ISNUMBER(SEARCH("NOVALURON",I2522)),"Novaluron",IF(ISNUMBER(SEARCH("DIMETHYL SULPHATE",I2522)),"Dimethyl Sulphate",IF(ISNUMBER(SEARCH("ALTAPYNE",I2522)),"Acid Based Co-Emulsifier",IF(ISNUMBER(SEARCH("METHANESULFONYL",I2522)),"Methanesulfonyl chloride",IF(ISNUMBER(SEARCH("METHYL FORMATE",I2522)),"Methanoate",IF(ISNUMBER(SEARCH("FLUEN",I2522)),"Fluensulfone","FIX IT")))))))))))</f>
        <v>Oxyfluorfen</v>
      </c>
      <c r="K2522" s="12" t="str">
        <f t="shared" si="595"/>
        <v>Galigan 240 EC</v>
      </c>
      <c r="L2522" s="12" t="str">
        <f t="shared" si="596"/>
        <v>Herbicide</v>
      </c>
      <c r="M2522" s="7">
        <v>17618</v>
      </c>
      <c r="N2522" s="7">
        <v>17.62</v>
      </c>
      <c r="O2522" s="7">
        <v>102000</v>
      </c>
      <c r="P2522" s="15">
        <f t="shared" si="599"/>
        <v>5.7895334317175617</v>
      </c>
      <c r="Q2522" s="7"/>
      <c r="R2522" s="7"/>
      <c r="S2522" s="7"/>
    </row>
    <row r="2523" spans="1:19" ht="22" customHeight="1" x14ac:dyDescent="0.3">
      <c r="A2523" s="2">
        <v>42516</v>
      </c>
      <c r="B2523" s="21" t="str">
        <f t="shared" si="597"/>
        <v>May, 2016</v>
      </c>
      <c r="C2523" s="21" t="str">
        <f t="shared" si="598"/>
        <v>May, 2016´</v>
      </c>
      <c r="D2523" s="3" t="s">
        <v>32</v>
      </c>
      <c r="E2523" s="3" t="s">
        <v>65</v>
      </c>
      <c r="F2523" s="3" t="s">
        <v>67</v>
      </c>
      <c r="G2523" s="3" t="s">
        <v>44</v>
      </c>
      <c r="H2523" s="3" t="s">
        <v>73</v>
      </c>
      <c r="I2523" s="3" t="s">
        <v>2625</v>
      </c>
      <c r="J2523" s="12" t="str">
        <f t="shared" si="591"/>
        <v>Clethodim</v>
      </c>
      <c r="K2523" s="12" t="str">
        <f t="shared" si="595"/>
        <v>Platinum</v>
      </c>
      <c r="L2523" s="12" t="str">
        <f t="shared" si="596"/>
        <v>Herbicide</v>
      </c>
      <c r="M2523" s="4">
        <v>53127</v>
      </c>
      <c r="N2523" s="4">
        <v>53.13</v>
      </c>
      <c r="O2523" s="4">
        <v>308000</v>
      </c>
      <c r="P2523" s="15">
        <f t="shared" si="599"/>
        <v>5.7974288026803693</v>
      </c>
      <c r="Q2523" s="10"/>
      <c r="R2523" s="10"/>
      <c r="S2523" s="10"/>
    </row>
    <row r="2524" spans="1:19" ht="22" customHeight="1" x14ac:dyDescent="0.3">
      <c r="A2524" s="5">
        <v>42516</v>
      </c>
      <c r="B2524" s="21" t="str">
        <f t="shared" si="597"/>
        <v>May, 2016</v>
      </c>
      <c r="C2524" s="21" t="str">
        <f t="shared" si="598"/>
        <v>May, 2016´</v>
      </c>
      <c r="D2524" s="6" t="s">
        <v>32</v>
      </c>
      <c r="E2524" s="6" t="s">
        <v>77</v>
      </c>
      <c r="F2524" s="6" t="s">
        <v>67</v>
      </c>
      <c r="G2524" s="6" t="s">
        <v>44</v>
      </c>
      <c r="H2524" s="6" t="s">
        <v>643</v>
      </c>
      <c r="I2524" s="11" t="s">
        <v>2626</v>
      </c>
      <c r="J2524" s="12" t="s">
        <v>3177</v>
      </c>
      <c r="K2524" s="12" t="str">
        <f t="shared" si="595"/>
        <v>Not Identified</v>
      </c>
      <c r="L2524" s="12" t="str">
        <f t="shared" si="596"/>
        <v>General Chemical</v>
      </c>
      <c r="M2524" s="7">
        <v>20512</v>
      </c>
      <c r="N2524" s="7">
        <v>20.51</v>
      </c>
      <c r="O2524" s="7">
        <v>423000</v>
      </c>
      <c r="P2524" s="15">
        <f t="shared" si="599"/>
        <v>20.622074882995321</v>
      </c>
      <c r="Q2524" s="7"/>
      <c r="R2524" s="7"/>
      <c r="S2524" s="7"/>
    </row>
    <row r="2525" spans="1:19" ht="22" customHeight="1" x14ac:dyDescent="0.3">
      <c r="A2525" s="2">
        <v>42516</v>
      </c>
      <c r="B2525" s="21" t="str">
        <f t="shared" si="597"/>
        <v>May, 2016</v>
      </c>
      <c r="C2525" s="21" t="str">
        <f t="shared" si="598"/>
        <v>May, 2016´</v>
      </c>
      <c r="D2525" s="3" t="s">
        <v>753</v>
      </c>
      <c r="E2525" s="3" t="s">
        <v>77</v>
      </c>
      <c r="F2525" s="3" t="s">
        <v>67</v>
      </c>
      <c r="G2525" s="3" t="s">
        <v>44</v>
      </c>
      <c r="H2525" s="3" t="s">
        <v>243</v>
      </c>
      <c r="I2525" s="3" t="s">
        <v>2627</v>
      </c>
      <c r="J2525" s="12" t="str">
        <f t="shared" ref="J2525" si="604">IF(ISNUMBER(SEARCH("BUTYRAMIDE",I2525)),"2,3-Dimethyl Butyramide",IF(ISNUMBER(SEARCH("FOLPET",I2525)),"Folpet",IF(ISNUMBER(SEARCH("METHYL [2-({[6- (TRIFLUOROMETHYL) PYRIDIN-2-YL] OXY} METHYL) PHENYL",I2525)),"Esther",IF(ISNUMBER(SEARCH("TEBUCONAZOL",I2525)),"Tebuconazole",IF(ISNUMBER(SEARCH("DICHLOROPHENYL",I2525)),"Dichlorophenyl Isocyanates",IF(ISNUMBER(SEARCH("CAPTAN",I2525)),"Captan",IF(ISNUMBER(SEARCH("DIMETHYLACETAMID",I2525)),"Dimethylacetamide",IF(ISNUMBER(SEARCH("AFALON",I2525)),"Linuron","FIX IT"))))))))</f>
        <v>Captan</v>
      </c>
      <c r="K2525" s="12" t="str">
        <f t="shared" si="595"/>
        <v>Captan</v>
      </c>
      <c r="L2525" s="12" t="str">
        <f t="shared" si="596"/>
        <v>Fungicide</v>
      </c>
      <c r="M2525" s="4">
        <v>38910</v>
      </c>
      <c r="N2525" s="4">
        <v>38.909999999999997</v>
      </c>
      <c r="O2525" s="4">
        <v>721000</v>
      </c>
      <c r="P2525" s="15">
        <f t="shared" si="599"/>
        <v>18.529940889231561</v>
      </c>
      <c r="Q2525" s="10"/>
      <c r="R2525" s="10"/>
      <c r="S2525" s="10"/>
    </row>
    <row r="2526" spans="1:19" ht="22" customHeight="1" x14ac:dyDescent="0.3">
      <c r="A2526" s="5">
        <v>42516</v>
      </c>
      <c r="B2526" s="21" t="str">
        <f t="shared" si="597"/>
        <v>May, 2016</v>
      </c>
      <c r="C2526" s="21" t="str">
        <f t="shared" si="598"/>
        <v>May, 2016´</v>
      </c>
      <c r="D2526" s="6" t="s">
        <v>32</v>
      </c>
      <c r="E2526" s="6" t="s">
        <v>77</v>
      </c>
      <c r="F2526" s="6" t="s">
        <v>67</v>
      </c>
      <c r="G2526" s="6" t="s">
        <v>44</v>
      </c>
      <c r="H2526" s="6" t="s">
        <v>643</v>
      </c>
      <c r="I2526" s="6" t="s">
        <v>2628</v>
      </c>
      <c r="J2526" s="18" t="s">
        <v>3193</v>
      </c>
      <c r="K2526" s="12" t="str">
        <f t="shared" si="595"/>
        <v>Galil</v>
      </c>
      <c r="L2526" s="12" t="str">
        <f t="shared" si="596"/>
        <v>Insecticide</v>
      </c>
      <c r="M2526" s="7">
        <v>175314</v>
      </c>
      <c r="N2526" s="7">
        <v>175.31</v>
      </c>
      <c r="O2526" s="7">
        <v>3615000</v>
      </c>
      <c r="P2526" s="15">
        <f t="shared" si="599"/>
        <v>20.620144426571752</v>
      </c>
      <c r="Q2526" s="7"/>
      <c r="R2526" s="7"/>
      <c r="S2526" s="7"/>
    </row>
    <row r="2527" spans="1:19" ht="22" customHeight="1" x14ac:dyDescent="0.3">
      <c r="A2527" s="2">
        <v>42516</v>
      </c>
      <c r="B2527" s="21" t="str">
        <f t="shared" si="597"/>
        <v>May, 2016</v>
      </c>
      <c r="C2527" s="21" t="str">
        <f t="shared" si="598"/>
        <v>May, 2016´</v>
      </c>
      <c r="D2527" s="3" t="s">
        <v>32</v>
      </c>
      <c r="E2527" s="3" t="s">
        <v>65</v>
      </c>
      <c r="F2527" s="3" t="s">
        <v>67</v>
      </c>
      <c r="G2527" s="3" t="s">
        <v>44</v>
      </c>
      <c r="H2527" s="3" t="s">
        <v>71</v>
      </c>
      <c r="I2527" s="3" t="s">
        <v>2629</v>
      </c>
      <c r="J2527" s="12" t="str">
        <f>IF(ISNUMBER(SEARCH("2,4 D",I2527)),"2,4-Dichlorophenoxyacetic acid",IF(ISNUMBER(SEARCH("ACIDO",I2527)),"2,4-Dichlorophenoxyacetic acid",IF(ISNUMBER(SEARCH("NAPHTHA",I2527)),"Aromatic Solvent Mixture",IF(ISNUMBER(SEARCH("DIMETHYLAMINE",I2527)),"Dimethylamine",IF(ISNUMBER(SEARCH("DIMETILAMINA",I2527)),"Dimethylamine",IF(ISNUMBER(SEARCH("JUMP",I2527)),"Diuron",IF(ISNUMBER(SEARCH("2-AMINO-2,3-DIMETHYL BUTYRAMIDE",I2527)),"Herbicide Amine Intermediate",IF(ISNUMBER(SEARCH("TEBUTHIURON",I2527)),"Tebuthiuron","FIXIT"))))))))</f>
        <v>Diuron</v>
      </c>
      <c r="K2527" s="12" t="str">
        <f t="shared" si="595"/>
        <v>Jump</v>
      </c>
      <c r="L2527" s="12" t="str">
        <f t="shared" si="596"/>
        <v>Herbicide</v>
      </c>
      <c r="M2527" s="4">
        <v>44696</v>
      </c>
      <c r="N2527" s="4">
        <v>44.7</v>
      </c>
      <c r="O2527" s="4">
        <v>259000</v>
      </c>
      <c r="P2527" s="15">
        <f t="shared" si="599"/>
        <v>5.7947019867549665</v>
      </c>
      <c r="Q2527" s="10"/>
      <c r="R2527" s="10"/>
      <c r="S2527" s="10"/>
    </row>
    <row r="2528" spans="1:19" ht="22" customHeight="1" x14ac:dyDescent="0.3">
      <c r="A2528" s="5">
        <v>42513</v>
      </c>
      <c r="B2528" s="21" t="str">
        <f t="shared" si="597"/>
        <v>May, 2016</v>
      </c>
      <c r="C2528" s="21" t="str">
        <f t="shared" si="598"/>
        <v>May, 2016´</v>
      </c>
      <c r="D2528" s="6" t="s">
        <v>32</v>
      </c>
      <c r="E2528" s="6" t="s">
        <v>769</v>
      </c>
      <c r="F2528" s="6" t="s">
        <v>60</v>
      </c>
      <c r="G2528" s="6" t="s">
        <v>44</v>
      </c>
      <c r="H2528" s="6" t="s">
        <v>2470</v>
      </c>
      <c r="I2528" s="6" t="s">
        <v>2630</v>
      </c>
      <c r="J2528" s="12" t="str">
        <f t="shared" ref="J2528:J2563" si="605">IF(ISNUMBER(SEARCH("CARBENDAZIM",I2528)),"Carbendazim",IF(ISNUMBER(SEARCH("4-D",I2528)),"2,4-Dichlorophenoxyacetic acid",IF(ISNUMBER(SEARCH("RIDOVER",I2528)),"Glyphosate",IF(ISNUMBER(SEARCH("POQUER",I2528)),"Clethodim",IF(ISNUMBER(SEARCH("LITER",I2528)),"Imidacloprid",IF(ISNUMBER(SEARCH("PYRINEX",I2528)),"Chlorpyrifos",IF(ISNUMBER(SEARCH("ORBIT",I2528)),"Omethoate",IF(ISNUMBER(SEARCH("HEXARON",I2528)),"Diuron",IF(ISNUMBER(SEARCH("ISOPROPYLAMINE",I2528)),"Isopropylamine",IF(ISNUMBER(SEARCH("GLYPHOSATE",I2528)),"Glyphosate",IF(ISNUMBER(SEARCH("MANCOZEB",I2528)),"Mancozeb Indofil",IF(ISNUMBER(SEARCH("PARAQUAT",I2528)),"Paraquat",IF(ISNUMBER(SEARCH("CAROMAX",I2528)),"Aromatic Solvent Mixture",IF(ISNUMBER(SEARCH("BUTIRON",I2528)),"Tebuthiuron",IF(ISNUMBER(SEARCH("VORAZ",I2528)),"Methomyl",IF(ISNUMBER(SEARCH("IMIDACLOPRID",I2528)),"Imidacloprid",IF(ISNUMBER(SEARCH("2 4 D",I2528)),"2,4-Dichlorophenoxyacetic acid",IF(ISNUMBER(SEARCH("IMIDACL",I2528)),"Imidacloprid",IF(ISNUMBER(SEARCH("DIUREX",I2528)),"Diuron",IF(ISNUMBER(SEARCH("RAPEL",I2528)),"Acephate","fix it"))))))))))))))))))))</f>
        <v>Glyphosate</v>
      </c>
      <c r="K2528" s="12" t="str">
        <f t="shared" si="595"/>
        <v>Not Identified</v>
      </c>
      <c r="L2528" s="12" t="str">
        <f t="shared" si="596"/>
        <v>General Chemical</v>
      </c>
      <c r="M2528" s="7">
        <v>452250</v>
      </c>
      <c r="N2528" s="7">
        <v>452.25</v>
      </c>
      <c r="O2528" s="7">
        <v>1390000</v>
      </c>
      <c r="P2528" s="15">
        <f t="shared" si="599"/>
        <v>3.0735212824765066</v>
      </c>
      <c r="Q2528" s="7"/>
      <c r="R2528" s="7"/>
      <c r="S2528" s="7"/>
    </row>
    <row r="2529" spans="1:19" ht="22" customHeight="1" x14ac:dyDescent="0.3">
      <c r="A2529" s="2">
        <v>42511</v>
      </c>
      <c r="B2529" s="21" t="str">
        <f t="shared" si="597"/>
        <v>May, 2016</v>
      </c>
      <c r="C2529" s="21" t="str">
        <f t="shared" si="598"/>
        <v>May, 2016´</v>
      </c>
      <c r="D2529" s="3" t="s">
        <v>84</v>
      </c>
      <c r="E2529" s="3" t="s">
        <v>878</v>
      </c>
      <c r="F2529" s="3" t="s">
        <v>310</v>
      </c>
      <c r="G2529" s="3" t="s">
        <v>44</v>
      </c>
      <c r="H2529" s="3" t="s">
        <v>748</v>
      </c>
      <c r="I2529" s="3" t="s">
        <v>2631</v>
      </c>
      <c r="J2529" s="12" t="str">
        <f t="shared" ref="J2529" si="606">IF(ISNUMBER(SEARCH("2,4 D",I2527)),"2,4-Dichlorophenoxyacetic acid",IF(ISNUMBER(SEARCH("ACIDO",I2527)),"2,4-Dichlorophenoxyacetic acid",IF(ISNUMBER(SEARCH("NAPHTHA",I2527)),"Aromatic Solvent Mixture",IF(ISNUMBER(SEARCH("DIMETHYLAMINE",I2527)),"Dimethylamine",IF(ISNUMBER(SEARCH("DIMETILAMINA",I2527)),"Dimethylamine",IF(ISNUMBER(SEARCH("JUMP",I2527)),"Diuron",IF(ISNUMBER(SEARCH(" 2-AMINO-2,3-DIMETHYL BUTYRAMIDE",I2527)),"Herbicide Amine Intermediate",IF(ISNUMBER(SEARCH("TEBUTHIURON",I2527)),"Tebuthiuron",IF(ISNUMBER(SEARCH("DMS",I2527)),"Dimethyl Sulfate",IF(ISNUMBER(SEARCH("2,4-XILIDIN",I2527)),"2,4-Xylidine","FIX IT"))))))))))</f>
        <v>Diuron</v>
      </c>
      <c r="K2529" s="12" t="str">
        <f t="shared" si="595"/>
        <v>Jump</v>
      </c>
      <c r="L2529" s="12" t="str">
        <f t="shared" si="596"/>
        <v>Herbicide</v>
      </c>
      <c r="M2529" s="4">
        <v>33680</v>
      </c>
      <c r="N2529" s="4">
        <v>33.68</v>
      </c>
      <c r="O2529" s="4">
        <v>96600</v>
      </c>
      <c r="P2529" s="15">
        <f t="shared" si="599"/>
        <v>2.8681710213776723</v>
      </c>
      <c r="Q2529" s="10"/>
      <c r="R2529" s="10"/>
      <c r="S2529" s="10"/>
    </row>
    <row r="2530" spans="1:19" ht="22" customHeight="1" x14ac:dyDescent="0.3">
      <c r="A2530" s="5">
        <v>42511</v>
      </c>
      <c r="B2530" s="21" t="str">
        <f t="shared" si="597"/>
        <v>May, 2016</v>
      </c>
      <c r="C2530" s="21" t="str">
        <f t="shared" si="598"/>
        <v>May, 2016´</v>
      </c>
      <c r="D2530" s="6" t="s">
        <v>84</v>
      </c>
      <c r="E2530" s="6" t="s">
        <v>166</v>
      </c>
      <c r="F2530" s="6" t="s">
        <v>60</v>
      </c>
      <c r="G2530" s="6" t="s">
        <v>44</v>
      </c>
      <c r="H2530" s="6" t="s">
        <v>251</v>
      </c>
      <c r="I2530" s="6" t="s">
        <v>2632</v>
      </c>
      <c r="J2530" s="12" t="str">
        <f>IF(ISNUMBER(SEARCH("BUTYRAMIDE",I2530)),"2,3-Dimethyl Butyramide",IF(ISNUMBER(SEARCH("FOLPET",I2530)),"Folpet",IF(ISNUMBER(SEARCH("METHYL [2-({[6- (TRIFLUOROMETHYL) PYRIDIN-2-YL] OXY} METHYL) PHENYL",I2530)),"Esther",IF(ISNUMBER(SEARCH("TEBUCONAZOL",I2530)),"Tebuconazole",IF(ISNUMBER(SEARCH("DICHLOROPHENYL",I2530)),"Dichlorophenyl Isocyanates",IF(ISNUMBER(SEARCH("CAPTAN",I2530)),"Captan",IF(ISNUMBER(SEARCH("DIMETHYLACETAMID",I2530)),"Dimethylacetamide",IF(ISNUMBER(SEARCH("AFALON",I2530)),"Linuron","FIX IT"))))))))</f>
        <v>Dimethylacetamide</v>
      </c>
      <c r="K2530" s="12" t="str">
        <f t="shared" si="595"/>
        <v>Not Identified</v>
      </c>
      <c r="L2530" s="12" t="str">
        <f t="shared" si="596"/>
        <v>General Chemical</v>
      </c>
      <c r="M2530" s="7">
        <v>32680</v>
      </c>
      <c r="N2530" s="7">
        <v>32.68</v>
      </c>
      <c r="O2530" s="7">
        <v>191000</v>
      </c>
      <c r="P2530" s="15">
        <f t="shared" si="599"/>
        <v>5.844553243574051</v>
      </c>
      <c r="Q2530" s="7"/>
      <c r="R2530" s="7"/>
      <c r="S2530" s="7"/>
    </row>
    <row r="2531" spans="1:19" ht="22" customHeight="1" x14ac:dyDescent="0.3">
      <c r="A2531" s="2">
        <v>42511</v>
      </c>
      <c r="B2531" s="21" t="str">
        <f t="shared" si="597"/>
        <v>May, 2016</v>
      </c>
      <c r="C2531" s="21" t="str">
        <f t="shared" si="598"/>
        <v>May, 2016´</v>
      </c>
      <c r="D2531" s="3" t="s">
        <v>32</v>
      </c>
      <c r="E2531" s="3" t="s">
        <v>65</v>
      </c>
      <c r="F2531" s="3" t="s">
        <v>67</v>
      </c>
      <c r="G2531" s="3" t="s">
        <v>44</v>
      </c>
      <c r="H2531" s="3" t="s">
        <v>480</v>
      </c>
      <c r="I2531" s="3" t="s">
        <v>2633</v>
      </c>
      <c r="J2531" s="12" t="str">
        <f t="shared" si="605"/>
        <v>Diuron</v>
      </c>
      <c r="K2531" s="12" t="str">
        <f t="shared" si="595"/>
        <v>Jump</v>
      </c>
      <c r="L2531" s="12" t="str">
        <f t="shared" si="596"/>
        <v>Herbicide</v>
      </c>
      <c r="M2531" s="4">
        <v>143039.99</v>
      </c>
      <c r="N2531" s="4">
        <v>143.04</v>
      </c>
      <c r="O2531" s="4">
        <v>934000</v>
      </c>
      <c r="P2531" s="15">
        <f t="shared" si="599"/>
        <v>6.5296425146562163</v>
      </c>
      <c r="Q2531" s="10"/>
      <c r="R2531" s="10"/>
      <c r="S2531" s="10"/>
    </row>
    <row r="2532" spans="1:19" ht="22" customHeight="1" x14ac:dyDescent="0.3">
      <c r="A2532" s="5">
        <v>42511</v>
      </c>
      <c r="B2532" s="21" t="str">
        <f t="shared" si="597"/>
        <v>May, 2016</v>
      </c>
      <c r="C2532" s="21" t="str">
        <f t="shared" si="598"/>
        <v>May, 2016´</v>
      </c>
      <c r="D2532" s="6" t="s">
        <v>32</v>
      </c>
      <c r="E2532" s="6" t="s">
        <v>65</v>
      </c>
      <c r="F2532" s="6" t="s">
        <v>67</v>
      </c>
      <c r="G2532" s="6" t="s">
        <v>44</v>
      </c>
      <c r="H2532" s="6" t="s">
        <v>480</v>
      </c>
      <c r="I2532" s="6" t="s">
        <v>2634</v>
      </c>
      <c r="J2532" s="12" t="str">
        <f t="shared" si="605"/>
        <v>Diuron</v>
      </c>
      <c r="K2532" s="12" t="str">
        <f t="shared" si="595"/>
        <v>Jump</v>
      </c>
      <c r="L2532" s="12" t="str">
        <f t="shared" si="596"/>
        <v>Herbicide</v>
      </c>
      <c r="M2532" s="7">
        <v>95360</v>
      </c>
      <c r="N2532" s="7">
        <v>95.36</v>
      </c>
      <c r="O2532" s="7">
        <v>622000</v>
      </c>
      <c r="P2532" s="15">
        <f t="shared" si="599"/>
        <v>6.522651006711409</v>
      </c>
      <c r="Q2532" s="7"/>
      <c r="R2532" s="7"/>
      <c r="S2532" s="7"/>
    </row>
    <row r="2533" spans="1:19" ht="22" customHeight="1" x14ac:dyDescent="0.3">
      <c r="A2533" s="2">
        <v>42509</v>
      </c>
      <c r="B2533" s="21" t="str">
        <f t="shared" si="597"/>
        <v>May, 2016</v>
      </c>
      <c r="C2533" s="21" t="str">
        <f t="shared" si="598"/>
        <v>May, 2016´</v>
      </c>
      <c r="D2533" s="3" t="s">
        <v>32</v>
      </c>
      <c r="E2533" s="3" t="s">
        <v>77</v>
      </c>
      <c r="F2533" s="3" t="s">
        <v>67</v>
      </c>
      <c r="G2533" s="3" t="s">
        <v>44</v>
      </c>
      <c r="H2533" s="3" t="s">
        <v>231</v>
      </c>
      <c r="I2533" s="3" t="s">
        <v>2635</v>
      </c>
      <c r="J2533" s="12" t="s">
        <v>3168</v>
      </c>
      <c r="K2533" s="12" t="str">
        <f t="shared" si="595"/>
        <v>Not Identified</v>
      </c>
      <c r="L2533" s="12" t="str">
        <f t="shared" si="596"/>
        <v>General Chemical</v>
      </c>
      <c r="M2533" s="4">
        <v>13080</v>
      </c>
      <c r="N2533" s="4">
        <v>13.08</v>
      </c>
      <c r="O2533" s="4">
        <v>167000</v>
      </c>
      <c r="P2533" s="15">
        <f t="shared" si="599"/>
        <v>12.767584097859327</v>
      </c>
      <c r="Q2533" s="10"/>
      <c r="R2533" s="10"/>
      <c r="S2533" s="10"/>
    </row>
    <row r="2534" spans="1:19" ht="22" customHeight="1" x14ac:dyDescent="0.3">
      <c r="A2534" s="5">
        <v>42509</v>
      </c>
      <c r="B2534" s="21" t="str">
        <f t="shared" si="597"/>
        <v>May, 2016</v>
      </c>
      <c r="C2534" s="21" t="str">
        <f t="shared" si="598"/>
        <v>May, 2016´</v>
      </c>
      <c r="D2534" s="6" t="s">
        <v>32</v>
      </c>
      <c r="E2534" s="6" t="s">
        <v>77</v>
      </c>
      <c r="F2534" s="6" t="s">
        <v>67</v>
      </c>
      <c r="G2534" s="6" t="s">
        <v>44</v>
      </c>
      <c r="H2534" s="6" t="s">
        <v>643</v>
      </c>
      <c r="I2534" s="6" t="s">
        <v>2636</v>
      </c>
      <c r="J2534" s="18" t="s">
        <v>3193</v>
      </c>
      <c r="K2534" s="12" t="str">
        <f t="shared" si="595"/>
        <v>Galil</v>
      </c>
      <c r="L2534" s="12" t="str">
        <f t="shared" si="596"/>
        <v>Insecticide</v>
      </c>
      <c r="M2534" s="7">
        <v>95800</v>
      </c>
      <c r="N2534" s="7">
        <v>95.8</v>
      </c>
      <c r="O2534" s="7">
        <v>1975000</v>
      </c>
      <c r="P2534" s="15">
        <f t="shared" si="599"/>
        <v>20.615866388308977</v>
      </c>
      <c r="Q2534" s="7"/>
      <c r="R2534" s="7"/>
      <c r="S2534" s="7"/>
    </row>
    <row r="2535" spans="1:19" ht="22" customHeight="1" x14ac:dyDescent="0.3">
      <c r="A2535" s="2">
        <v>42509</v>
      </c>
      <c r="B2535" s="21" t="str">
        <f t="shared" si="597"/>
        <v>May, 2016</v>
      </c>
      <c r="C2535" s="21" t="str">
        <f t="shared" si="598"/>
        <v>May, 2016´</v>
      </c>
      <c r="D2535" s="3" t="s">
        <v>32</v>
      </c>
      <c r="E2535" s="3" t="s">
        <v>77</v>
      </c>
      <c r="F2535" s="3" t="s">
        <v>67</v>
      </c>
      <c r="G2535" s="3" t="s">
        <v>44</v>
      </c>
      <c r="H2535" s="3" t="s">
        <v>418</v>
      </c>
      <c r="I2535" s="3" t="s">
        <v>2637</v>
      </c>
      <c r="J2535" s="12" t="s">
        <v>3135</v>
      </c>
      <c r="K2535" s="12" t="str">
        <f t="shared" si="595"/>
        <v>Shelter</v>
      </c>
      <c r="L2535" s="12" t="str">
        <f t="shared" si="596"/>
        <v>Insecticide</v>
      </c>
      <c r="M2535" s="4">
        <v>37168</v>
      </c>
      <c r="N2535" s="4">
        <v>37.17</v>
      </c>
      <c r="O2535" s="4">
        <v>3679000</v>
      </c>
      <c r="P2535" s="15">
        <f t="shared" si="599"/>
        <v>98.982996125699529</v>
      </c>
      <c r="Q2535" s="10"/>
      <c r="R2535" s="10"/>
      <c r="S2535" s="10"/>
    </row>
    <row r="2536" spans="1:19" ht="22" customHeight="1" x14ac:dyDescent="0.3">
      <c r="A2536" s="5">
        <v>42509</v>
      </c>
      <c r="B2536" s="21" t="str">
        <f t="shared" si="597"/>
        <v>May, 2016</v>
      </c>
      <c r="C2536" s="21" t="str">
        <f t="shared" si="598"/>
        <v>May, 2016´</v>
      </c>
      <c r="D2536" s="6" t="s">
        <v>32</v>
      </c>
      <c r="E2536" s="6" t="s">
        <v>65</v>
      </c>
      <c r="F2536" s="6" t="s">
        <v>67</v>
      </c>
      <c r="G2536" s="6" t="s">
        <v>44</v>
      </c>
      <c r="H2536" s="11" t="s">
        <v>71</v>
      </c>
      <c r="I2536" s="6" t="s">
        <v>2638</v>
      </c>
      <c r="J2536" s="12" t="s">
        <v>3120</v>
      </c>
      <c r="K2536" s="12" t="str">
        <f t="shared" si="595"/>
        <v>Jump</v>
      </c>
      <c r="L2536" s="12" t="str">
        <f t="shared" si="596"/>
        <v>Herbicide</v>
      </c>
      <c r="M2536" s="7">
        <v>23840</v>
      </c>
      <c r="N2536" s="7">
        <v>23.84</v>
      </c>
      <c r="O2536" s="7">
        <v>138000</v>
      </c>
      <c r="P2536" s="15">
        <f t="shared" si="599"/>
        <v>5.7885906040268456</v>
      </c>
      <c r="Q2536" s="7"/>
      <c r="R2536" s="7"/>
      <c r="S2536" s="7"/>
    </row>
    <row r="2537" spans="1:19" ht="22" customHeight="1" x14ac:dyDescent="0.3">
      <c r="A2537" s="2">
        <v>42509</v>
      </c>
      <c r="B2537" s="21" t="str">
        <f t="shared" si="597"/>
        <v>May, 2016</v>
      </c>
      <c r="C2537" s="21" t="str">
        <f t="shared" si="598"/>
        <v>May, 2016´</v>
      </c>
      <c r="D2537" s="3" t="s">
        <v>32</v>
      </c>
      <c r="E2537" s="3" t="s">
        <v>65</v>
      </c>
      <c r="F2537" s="3" t="s">
        <v>67</v>
      </c>
      <c r="G2537" s="3" t="s">
        <v>44</v>
      </c>
      <c r="H2537" s="3" t="s">
        <v>73</v>
      </c>
      <c r="I2537" s="3" t="s">
        <v>2639</v>
      </c>
      <c r="J2537" s="12" t="s">
        <v>3160</v>
      </c>
      <c r="K2537" s="12" t="str">
        <f t="shared" si="595"/>
        <v>Not Identified</v>
      </c>
      <c r="L2537" s="12" t="str">
        <f t="shared" si="596"/>
        <v>General Chemical</v>
      </c>
      <c r="M2537" s="4">
        <v>51414</v>
      </c>
      <c r="N2537" s="4">
        <v>51.41</v>
      </c>
      <c r="O2537" s="4">
        <v>298000</v>
      </c>
      <c r="P2537" s="15">
        <f t="shared" si="599"/>
        <v>5.7960866690006609</v>
      </c>
      <c r="Q2537" s="10"/>
      <c r="R2537" s="10"/>
      <c r="S2537" s="10"/>
    </row>
    <row r="2538" spans="1:19" ht="22" customHeight="1" x14ac:dyDescent="0.3">
      <c r="A2538" s="5">
        <v>42508</v>
      </c>
      <c r="B2538" s="21" t="str">
        <f t="shared" si="597"/>
        <v>May, 2016</v>
      </c>
      <c r="C2538" s="21" t="str">
        <f t="shared" si="598"/>
        <v>May, 2016´</v>
      </c>
      <c r="D2538" s="6" t="s">
        <v>32</v>
      </c>
      <c r="E2538" s="6" t="s">
        <v>1609</v>
      </c>
      <c r="F2538" s="6" t="s">
        <v>115</v>
      </c>
      <c r="G2538" s="6" t="s">
        <v>44</v>
      </c>
      <c r="H2538" s="6" t="s">
        <v>1352</v>
      </c>
      <c r="I2538" s="6" t="s">
        <v>2640</v>
      </c>
      <c r="J2538" s="12" t="str">
        <f t="shared" ref="J2538" si="607">IF(ISNUMBER(SEARCH("2,4 D",I2538)),"2,4-Dichlorophenoxyacetic acid",IF(ISNUMBER(SEARCH("ACIDO",I2538)),"2,4-Dichlorophenoxyacetic acid",IF(ISNUMBER(SEARCH("NAPHTHA",I2538)),"Aromatic Solvent Mixture",IF(ISNUMBER(SEARCH("DIMETHYLAMINE",I2538)),"Dimethylamine",IF(ISNUMBER(SEARCH("DIMETILAMINA",I2538)),"Dimethylamine",IF(ISNUMBER(SEARCH("JUMP",I2538)),"Diuron",IF(ISNUMBER(SEARCH("2-AMINO-2,3-DIMETHYL BUTYRAMIDE",I2538)),"Herbicide Amine Intermediate",IF(ISNUMBER(SEARCH("TEBUTHIURON",I2538)),"Tebuthiuron","FIXIT"))))))))</f>
        <v>2,4-Dichlorophenoxyacetic acid</v>
      </c>
      <c r="K2538" s="12" t="str">
        <f t="shared" si="595"/>
        <v>2,4-D Main</v>
      </c>
      <c r="L2538" s="12" t="str">
        <f t="shared" si="596"/>
        <v>Herbicide</v>
      </c>
      <c r="M2538" s="7">
        <v>37140</v>
      </c>
      <c r="N2538" s="7">
        <v>37.14</v>
      </c>
      <c r="O2538" s="7">
        <v>557000</v>
      </c>
      <c r="P2538" s="15">
        <f t="shared" si="599"/>
        <v>14.997307485191168</v>
      </c>
      <c r="Q2538" s="7"/>
      <c r="R2538" s="7"/>
      <c r="S2538" s="7"/>
    </row>
    <row r="2539" spans="1:19" ht="22" customHeight="1" x14ac:dyDescent="0.3">
      <c r="A2539" s="2">
        <v>42506</v>
      </c>
      <c r="B2539" s="21" t="str">
        <f t="shared" si="597"/>
        <v>May, 2016</v>
      </c>
      <c r="C2539" s="21" t="str">
        <f t="shared" si="598"/>
        <v>May, 2016´</v>
      </c>
      <c r="D2539" s="3" t="s">
        <v>32</v>
      </c>
      <c r="E2539" s="3" t="s">
        <v>278</v>
      </c>
      <c r="F2539" s="3" t="s">
        <v>60</v>
      </c>
      <c r="G2539" s="3" t="s">
        <v>44</v>
      </c>
      <c r="H2539" s="3" t="s">
        <v>80</v>
      </c>
      <c r="I2539" s="3" t="s">
        <v>2641</v>
      </c>
      <c r="J2539" s="12" t="s">
        <v>3188</v>
      </c>
      <c r="K2539" s="12" t="str">
        <f t="shared" si="595"/>
        <v>Not Identified</v>
      </c>
      <c r="L2539" s="12" t="str">
        <f t="shared" si="596"/>
        <v>General Chemical</v>
      </c>
      <c r="M2539" s="4">
        <v>43440</v>
      </c>
      <c r="N2539" s="4">
        <v>43.44</v>
      </c>
      <c r="O2539" s="4">
        <v>399000</v>
      </c>
      <c r="P2539" s="15">
        <f t="shared" si="599"/>
        <v>9.1850828729281773</v>
      </c>
      <c r="Q2539" s="10"/>
      <c r="R2539" s="10"/>
      <c r="S2539" s="10"/>
    </row>
    <row r="2540" spans="1:19" ht="22" customHeight="1" x14ac:dyDescent="0.3">
      <c r="A2540" s="5">
        <v>42502</v>
      </c>
      <c r="B2540" s="21" t="str">
        <f t="shared" si="597"/>
        <v>May, 2016</v>
      </c>
      <c r="C2540" s="21" t="str">
        <f t="shared" si="598"/>
        <v>May, 2016´</v>
      </c>
      <c r="D2540" s="6" t="s">
        <v>32</v>
      </c>
      <c r="E2540" s="6" t="s">
        <v>65</v>
      </c>
      <c r="F2540" s="6" t="s">
        <v>67</v>
      </c>
      <c r="G2540" s="6" t="s">
        <v>44</v>
      </c>
      <c r="H2540" s="6" t="s">
        <v>73</v>
      </c>
      <c r="I2540" s="6" t="s">
        <v>2642</v>
      </c>
      <c r="J2540" s="12" t="str">
        <f t="shared" si="605"/>
        <v>Clethodim</v>
      </c>
      <c r="K2540" s="12" t="str">
        <f t="shared" si="595"/>
        <v>Platinum</v>
      </c>
      <c r="L2540" s="12" t="str">
        <f t="shared" si="596"/>
        <v>Herbicide</v>
      </c>
      <c r="M2540" s="7">
        <v>17138</v>
      </c>
      <c r="N2540" s="7">
        <v>17.14</v>
      </c>
      <c r="O2540" s="7">
        <v>99300</v>
      </c>
      <c r="P2540" s="15">
        <f t="shared" si="599"/>
        <v>5.7941416734741509</v>
      </c>
      <c r="Q2540" s="7"/>
      <c r="R2540" s="7"/>
      <c r="S2540" s="7"/>
    </row>
    <row r="2541" spans="1:19" ht="22" customHeight="1" x14ac:dyDescent="0.3">
      <c r="A2541" s="2">
        <v>42502</v>
      </c>
      <c r="B2541" s="21" t="str">
        <f t="shared" si="597"/>
        <v>May, 2016</v>
      </c>
      <c r="C2541" s="21" t="str">
        <f t="shared" si="598"/>
        <v>May, 2016´</v>
      </c>
      <c r="D2541" s="3" t="s">
        <v>32</v>
      </c>
      <c r="E2541" s="3" t="s">
        <v>77</v>
      </c>
      <c r="F2541" s="3" t="s">
        <v>67</v>
      </c>
      <c r="G2541" s="3" t="s">
        <v>44</v>
      </c>
      <c r="H2541" s="3" t="s">
        <v>643</v>
      </c>
      <c r="I2541" s="3" t="s">
        <v>2643</v>
      </c>
      <c r="J2541" s="18" t="s">
        <v>3193</v>
      </c>
      <c r="K2541" s="12" t="str">
        <f t="shared" si="595"/>
        <v>Galil</v>
      </c>
      <c r="L2541" s="12" t="str">
        <f t="shared" si="596"/>
        <v>Insecticide</v>
      </c>
      <c r="M2541" s="4">
        <v>10256</v>
      </c>
      <c r="N2541" s="4">
        <v>10.26</v>
      </c>
      <c r="O2541" s="4">
        <v>211000</v>
      </c>
      <c r="P2541" s="15">
        <f t="shared" si="599"/>
        <v>20.573322932917318</v>
      </c>
      <c r="Q2541" s="10"/>
      <c r="R2541" s="10"/>
      <c r="S2541" s="10"/>
    </row>
    <row r="2542" spans="1:19" ht="22" customHeight="1" x14ac:dyDescent="0.3">
      <c r="A2542" s="5">
        <v>42502</v>
      </c>
      <c r="B2542" s="21" t="str">
        <f t="shared" si="597"/>
        <v>May, 2016</v>
      </c>
      <c r="C2542" s="21" t="str">
        <f t="shared" si="598"/>
        <v>May, 2016´</v>
      </c>
      <c r="D2542" s="6" t="s">
        <v>32</v>
      </c>
      <c r="E2542" s="6" t="s">
        <v>77</v>
      </c>
      <c r="F2542" s="6" t="s">
        <v>67</v>
      </c>
      <c r="G2542" s="6" t="s">
        <v>44</v>
      </c>
      <c r="H2542" s="6" t="s">
        <v>210</v>
      </c>
      <c r="I2542" s="6" t="s">
        <v>2644</v>
      </c>
      <c r="J2542" s="12" t="str">
        <f t="shared" ref="J2542" si="608">IF(ISNUMBER(SEARCH("BUTYRAMIDE",I2542)),"2,3-Dimethyl Butyramide",IF(ISNUMBER(SEARCH("FOLPET",I2542)),"Folpet",IF(ISNUMBER(SEARCH("METHYL [2-({[6- (TRIFLUOROMETHYL) PYRIDIN-2-YL] OXY} METHYL) PHENYL",I2542)),"Esther",IF(ISNUMBER(SEARCH("TEBUCONAZOL",I2542)),"Tebuconazole",IF(ISNUMBER(SEARCH("DICHLOROPHENYL",I2542)),"Dichlorophenyl Isocyanates",IF(ISNUMBER(SEARCH("CAPTAN",I2542)),"Captan",IF(ISNUMBER(SEARCH("DIMETHYLACETAMID",I2542)),"Dimethylacetamide",IF(ISNUMBER(SEARCH("AFALON",I2542)),"Linuron","FIX IT"))))))))</f>
        <v>Folpet</v>
      </c>
      <c r="K2542" s="12" t="str">
        <f t="shared" si="595"/>
        <v>Folpan</v>
      </c>
      <c r="L2542" s="12" t="str">
        <f t="shared" si="596"/>
        <v>Fungicide</v>
      </c>
      <c r="M2542" s="7">
        <v>16752</v>
      </c>
      <c r="N2542" s="7">
        <v>16.75</v>
      </c>
      <c r="O2542" s="7">
        <v>115000</v>
      </c>
      <c r="P2542" s="15">
        <f t="shared" si="599"/>
        <v>6.8648519579751675</v>
      </c>
      <c r="Q2542" s="7"/>
      <c r="R2542" s="7"/>
      <c r="S2542" s="7"/>
    </row>
    <row r="2543" spans="1:19" ht="22" customHeight="1" x14ac:dyDescent="0.3">
      <c r="A2543" s="2">
        <v>42502</v>
      </c>
      <c r="B2543" s="21" t="str">
        <f t="shared" si="597"/>
        <v>May, 2016</v>
      </c>
      <c r="C2543" s="21" t="str">
        <f t="shared" si="598"/>
        <v>May, 2016´</v>
      </c>
      <c r="D2543" s="3" t="s">
        <v>84</v>
      </c>
      <c r="E2543" s="3" t="s">
        <v>878</v>
      </c>
      <c r="F2543" s="3" t="s">
        <v>60</v>
      </c>
      <c r="G2543" s="3" t="s">
        <v>44</v>
      </c>
      <c r="H2543" s="3" t="s">
        <v>748</v>
      </c>
      <c r="I2543" s="3" t="s">
        <v>2645</v>
      </c>
      <c r="J2543" s="12" t="s">
        <v>3161</v>
      </c>
      <c r="K2543" s="12" t="str">
        <f t="shared" si="595"/>
        <v>Not Identified</v>
      </c>
      <c r="L2543" s="12" t="str">
        <f t="shared" si="596"/>
        <v>General Chemical</v>
      </c>
      <c r="M2543" s="4">
        <v>16840</v>
      </c>
      <c r="N2543" s="4">
        <v>16.84</v>
      </c>
      <c r="O2543" s="4">
        <v>65800</v>
      </c>
      <c r="P2543" s="15">
        <f t="shared" si="599"/>
        <v>3.9073634204275534</v>
      </c>
      <c r="Q2543" s="10"/>
      <c r="R2543" s="10"/>
      <c r="S2543" s="10"/>
    </row>
    <row r="2544" spans="1:19" ht="22" customHeight="1" x14ac:dyDescent="0.3">
      <c r="A2544" s="5">
        <v>42502</v>
      </c>
      <c r="B2544" s="21" t="str">
        <f t="shared" si="597"/>
        <v>May, 2016</v>
      </c>
      <c r="C2544" s="21" t="str">
        <f t="shared" si="598"/>
        <v>May, 2016´</v>
      </c>
      <c r="D2544" s="6" t="s">
        <v>32</v>
      </c>
      <c r="E2544" s="6" t="s">
        <v>77</v>
      </c>
      <c r="F2544" s="6" t="s">
        <v>67</v>
      </c>
      <c r="G2544" s="6" t="s">
        <v>44</v>
      </c>
      <c r="H2544" s="6" t="s">
        <v>643</v>
      </c>
      <c r="I2544" s="6" t="s">
        <v>2646</v>
      </c>
      <c r="J2544" s="18" t="s">
        <v>3193</v>
      </c>
      <c r="K2544" s="12" t="str">
        <f t="shared" si="595"/>
        <v>Galil</v>
      </c>
      <c r="L2544" s="12" t="str">
        <f t="shared" si="596"/>
        <v>Insecticide</v>
      </c>
      <c r="M2544" s="7">
        <v>172440</v>
      </c>
      <c r="N2544" s="7">
        <v>172.44</v>
      </c>
      <c r="O2544" s="7">
        <v>3556000</v>
      </c>
      <c r="P2544" s="15">
        <f t="shared" si="599"/>
        <v>20.621665506842959</v>
      </c>
      <c r="Q2544" s="7"/>
      <c r="R2544" s="7"/>
      <c r="S2544" s="7"/>
    </row>
    <row r="2545" spans="1:19" ht="22" customHeight="1" x14ac:dyDescent="0.3">
      <c r="A2545" s="2">
        <v>42497</v>
      </c>
      <c r="B2545" s="21" t="str">
        <f t="shared" si="597"/>
        <v>May, 2016</v>
      </c>
      <c r="C2545" s="21" t="str">
        <f t="shared" si="598"/>
        <v>May, 2016´</v>
      </c>
      <c r="D2545" s="3" t="s">
        <v>32</v>
      </c>
      <c r="E2545" s="3" t="s">
        <v>35</v>
      </c>
      <c r="F2545" s="3" t="s">
        <v>40</v>
      </c>
      <c r="G2545" s="3" t="s">
        <v>44</v>
      </c>
      <c r="H2545" s="3" t="s">
        <v>47</v>
      </c>
      <c r="I2545" s="3" t="s">
        <v>2647</v>
      </c>
      <c r="J2545" s="12" t="str">
        <f t="shared" si="605"/>
        <v>2,4-Dichlorophenoxyacetic acid</v>
      </c>
      <c r="K2545" s="12" t="str">
        <f t="shared" si="595"/>
        <v>2,4-D Main</v>
      </c>
      <c r="L2545" s="12" t="str">
        <f t="shared" si="596"/>
        <v>Herbicide</v>
      </c>
      <c r="M2545" s="4">
        <v>91900</v>
      </c>
      <c r="N2545" s="4">
        <v>91.9</v>
      </c>
      <c r="O2545" s="3" t="s">
        <v>49</v>
      </c>
      <c r="P2545" s="15" t="e">
        <f t="shared" si="599"/>
        <v>#VALUE!</v>
      </c>
      <c r="Q2545" s="10"/>
      <c r="R2545" s="10"/>
      <c r="S2545" s="10"/>
    </row>
    <row r="2546" spans="1:19" ht="22" customHeight="1" x14ac:dyDescent="0.3">
      <c r="A2546" s="5">
        <v>42497</v>
      </c>
      <c r="B2546" s="21" t="str">
        <f t="shared" si="597"/>
        <v>May, 2016</v>
      </c>
      <c r="C2546" s="21" t="str">
        <f t="shared" si="598"/>
        <v>May, 2016´</v>
      </c>
      <c r="D2546" s="6" t="s">
        <v>32</v>
      </c>
      <c r="E2546" s="6" t="s">
        <v>183</v>
      </c>
      <c r="F2546" s="6" t="s">
        <v>186</v>
      </c>
      <c r="G2546" s="6" t="s">
        <v>44</v>
      </c>
      <c r="H2546" s="6" t="s">
        <v>289</v>
      </c>
      <c r="I2546" s="6" t="s">
        <v>2648</v>
      </c>
      <c r="J2546" s="12" t="str">
        <f t="shared" si="605"/>
        <v>Isopropylamine</v>
      </c>
      <c r="K2546" s="12" t="str">
        <f t="shared" si="595"/>
        <v>Not Identified</v>
      </c>
      <c r="L2546" s="12" t="str">
        <f t="shared" si="596"/>
        <v>General Chemical</v>
      </c>
      <c r="M2546" s="7">
        <v>59660</v>
      </c>
      <c r="N2546" s="7">
        <v>59.66</v>
      </c>
      <c r="O2546" s="7">
        <v>694000</v>
      </c>
      <c r="P2546" s="15">
        <f t="shared" si="599"/>
        <v>11.6325846463292</v>
      </c>
      <c r="Q2546" s="7"/>
      <c r="R2546" s="7"/>
      <c r="S2546" s="7"/>
    </row>
    <row r="2547" spans="1:19" ht="22" customHeight="1" x14ac:dyDescent="0.3">
      <c r="A2547" s="2">
        <v>42495</v>
      </c>
      <c r="B2547" s="21" t="str">
        <f t="shared" si="597"/>
        <v>May, 2016</v>
      </c>
      <c r="C2547" s="21" t="str">
        <f t="shared" si="598"/>
        <v>May, 2016´</v>
      </c>
      <c r="D2547" s="3" t="s">
        <v>32</v>
      </c>
      <c r="E2547" s="3" t="s">
        <v>65</v>
      </c>
      <c r="F2547" s="3" t="s">
        <v>67</v>
      </c>
      <c r="G2547" s="3" t="s">
        <v>44</v>
      </c>
      <c r="H2547" s="3" t="s">
        <v>71</v>
      </c>
      <c r="I2547" s="3" t="s">
        <v>2649</v>
      </c>
      <c r="J2547" s="12" t="str">
        <f>IF(ISNUMBER(SEARCH("2,4 D",I2547)),"2,4-Dichlorophenoxyacetic acid",IF(ISNUMBER(SEARCH("ACIDO",I2547)),"2,4-Dichlorophenoxyacetic acid",IF(ISNUMBER(SEARCH("NAPHTHA",I2547)),"Aromatic Solvent Mixture",IF(ISNUMBER(SEARCH("DIMETHYLAMINE",I2547)),"Dimethylamine",IF(ISNUMBER(SEARCH("DIMETILAMINA",I2547)),"Dimethylamine",IF(ISNUMBER(SEARCH("JUMP",I2547)),"Diuron",IF(ISNUMBER(SEARCH("2-AMINO-2,3-DIMETHYL BUTYRAMIDE",I2547)),"Herbicide Amine Intermediate",IF(ISNUMBER(SEARCH("TEBUTHIURON",I2547)),"Tebuthiuron","FIXIT"))))))))</f>
        <v>Diuron</v>
      </c>
      <c r="K2547" s="12" t="str">
        <f t="shared" si="595"/>
        <v>Jump</v>
      </c>
      <c r="L2547" s="12" t="str">
        <f t="shared" si="596"/>
        <v>Herbicide</v>
      </c>
      <c r="M2547" s="4">
        <v>65980</v>
      </c>
      <c r="N2547" s="4">
        <v>65.98</v>
      </c>
      <c r="O2547" s="4">
        <v>382000</v>
      </c>
      <c r="P2547" s="15">
        <f t="shared" si="599"/>
        <v>5.7896332221885416</v>
      </c>
      <c r="Q2547" s="10"/>
      <c r="R2547" s="10"/>
      <c r="S2547" s="10"/>
    </row>
    <row r="2548" spans="1:19" ht="22" customHeight="1" x14ac:dyDescent="0.3">
      <c r="A2548" s="5">
        <v>42495</v>
      </c>
      <c r="B2548" s="21" t="str">
        <f t="shared" si="597"/>
        <v>May, 2016</v>
      </c>
      <c r="C2548" s="21" t="str">
        <f t="shared" si="598"/>
        <v>May, 2016´</v>
      </c>
      <c r="D2548" s="6" t="s">
        <v>32</v>
      </c>
      <c r="E2548" s="6" t="s">
        <v>65</v>
      </c>
      <c r="F2548" s="6" t="s">
        <v>67</v>
      </c>
      <c r="G2548" s="6" t="s">
        <v>44</v>
      </c>
      <c r="H2548" s="6" t="s">
        <v>73</v>
      </c>
      <c r="I2548" s="6" t="s">
        <v>2650</v>
      </c>
      <c r="J2548" s="12" t="str">
        <f t="shared" si="605"/>
        <v>Tebuthiuron</v>
      </c>
      <c r="K2548" s="12" t="str">
        <f t="shared" si="595"/>
        <v>Butiron</v>
      </c>
      <c r="L2548" s="12" t="str">
        <f t="shared" si="596"/>
        <v>Herbicide</v>
      </c>
      <c r="M2548" s="7">
        <v>132789.99</v>
      </c>
      <c r="N2548" s="7">
        <v>132.79</v>
      </c>
      <c r="O2548" s="7">
        <v>769000</v>
      </c>
      <c r="P2548" s="15">
        <f t="shared" si="599"/>
        <v>5.7910991634233877</v>
      </c>
      <c r="Q2548" s="7"/>
      <c r="R2548" s="7"/>
      <c r="S2548" s="7"/>
    </row>
    <row r="2549" spans="1:19" ht="22" customHeight="1" x14ac:dyDescent="0.3">
      <c r="A2549" s="2">
        <v>42495</v>
      </c>
      <c r="B2549" s="21" t="str">
        <f t="shared" si="597"/>
        <v>May, 2016</v>
      </c>
      <c r="C2549" s="21" t="str">
        <f t="shared" si="598"/>
        <v>May, 2016´</v>
      </c>
      <c r="D2549" s="3" t="s">
        <v>32</v>
      </c>
      <c r="E2549" s="3" t="s">
        <v>65</v>
      </c>
      <c r="F2549" s="3" t="s">
        <v>67</v>
      </c>
      <c r="G2549" s="3" t="s">
        <v>44</v>
      </c>
      <c r="H2549" s="3" t="s">
        <v>73</v>
      </c>
      <c r="I2549" s="3" t="s">
        <v>2651</v>
      </c>
      <c r="J2549" s="12" t="str">
        <f t="shared" si="605"/>
        <v>Clethodim</v>
      </c>
      <c r="K2549" s="12" t="str">
        <f t="shared" si="595"/>
        <v>Platinum</v>
      </c>
      <c r="L2549" s="12" t="str">
        <f t="shared" si="596"/>
        <v>Herbicide</v>
      </c>
      <c r="M2549" s="4">
        <v>85690</v>
      </c>
      <c r="N2549" s="4">
        <v>85.69</v>
      </c>
      <c r="O2549" s="4">
        <v>496000</v>
      </c>
      <c r="P2549" s="15">
        <f t="shared" si="599"/>
        <v>5.7883066868946198</v>
      </c>
      <c r="Q2549" s="7"/>
      <c r="R2549" s="7"/>
      <c r="S2549" s="7"/>
    </row>
    <row r="2550" spans="1:19" ht="22" customHeight="1" x14ac:dyDescent="0.3">
      <c r="A2550" s="5">
        <v>42495</v>
      </c>
      <c r="B2550" s="21" t="str">
        <f t="shared" si="597"/>
        <v>May, 2016</v>
      </c>
      <c r="C2550" s="21" t="str">
        <f t="shared" si="598"/>
        <v>May, 2016´</v>
      </c>
      <c r="D2550" s="6" t="s">
        <v>32</v>
      </c>
      <c r="E2550" s="6" t="s">
        <v>65</v>
      </c>
      <c r="F2550" s="6" t="s">
        <v>67</v>
      </c>
      <c r="G2550" s="6" t="s">
        <v>44</v>
      </c>
      <c r="H2550" s="6" t="s">
        <v>71</v>
      </c>
      <c r="I2550" s="6" t="s">
        <v>2652</v>
      </c>
      <c r="J2550" s="12" t="str">
        <f t="shared" si="605"/>
        <v>Diuron</v>
      </c>
      <c r="K2550" s="12" t="str">
        <f t="shared" si="595"/>
        <v>Jump</v>
      </c>
      <c r="L2550" s="12" t="str">
        <f t="shared" si="596"/>
        <v>Herbicide</v>
      </c>
      <c r="M2550" s="7">
        <v>23840</v>
      </c>
      <c r="N2550" s="7">
        <v>23.84</v>
      </c>
      <c r="O2550" s="7">
        <v>138000</v>
      </c>
      <c r="P2550" s="15">
        <f t="shared" si="599"/>
        <v>5.7885906040268456</v>
      </c>
      <c r="Q2550" s="10"/>
      <c r="R2550" s="10"/>
      <c r="S2550" s="10"/>
    </row>
    <row r="2551" spans="1:19" ht="22" customHeight="1" x14ac:dyDescent="0.3">
      <c r="A2551" s="2">
        <v>42495</v>
      </c>
      <c r="B2551" s="21" t="str">
        <f t="shared" si="597"/>
        <v>May, 2016</v>
      </c>
      <c r="C2551" s="21" t="str">
        <f t="shared" si="598"/>
        <v>May, 2016´</v>
      </c>
      <c r="D2551" s="3" t="s">
        <v>32</v>
      </c>
      <c r="E2551" s="3" t="s">
        <v>65</v>
      </c>
      <c r="F2551" s="3" t="s">
        <v>67</v>
      </c>
      <c r="G2551" s="3" t="s">
        <v>44</v>
      </c>
      <c r="H2551" s="3" t="s">
        <v>71</v>
      </c>
      <c r="I2551" s="3" t="s">
        <v>2653</v>
      </c>
      <c r="J2551" s="12" t="str">
        <f t="shared" si="605"/>
        <v>Diuron</v>
      </c>
      <c r="K2551" s="12" t="str">
        <f t="shared" si="595"/>
        <v>Jump</v>
      </c>
      <c r="L2551" s="12" t="str">
        <f t="shared" si="596"/>
        <v>Herbicide</v>
      </c>
      <c r="M2551" s="4">
        <v>47680</v>
      </c>
      <c r="N2551" s="4">
        <v>47.68</v>
      </c>
      <c r="O2551" s="4">
        <v>276000</v>
      </c>
      <c r="P2551" s="15">
        <f t="shared" si="599"/>
        <v>5.7885906040268456</v>
      </c>
      <c r="Q2551" s="7"/>
      <c r="R2551" s="7"/>
      <c r="S2551" s="7"/>
    </row>
    <row r="2552" spans="1:19" ht="22" customHeight="1" x14ac:dyDescent="0.3">
      <c r="A2552" s="5">
        <v>42495</v>
      </c>
      <c r="B2552" s="21" t="str">
        <f t="shared" si="597"/>
        <v>May, 2016</v>
      </c>
      <c r="C2552" s="21" t="str">
        <f t="shared" si="598"/>
        <v>May, 2016´</v>
      </c>
      <c r="D2552" s="6" t="s">
        <v>32</v>
      </c>
      <c r="E2552" s="6" t="s">
        <v>65</v>
      </c>
      <c r="F2552" s="6" t="s">
        <v>67</v>
      </c>
      <c r="G2552" s="6" t="s">
        <v>44</v>
      </c>
      <c r="H2552" s="6" t="s">
        <v>71</v>
      </c>
      <c r="I2552" s="6" t="s">
        <v>2652</v>
      </c>
      <c r="J2552" s="12" t="str">
        <f t="shared" si="605"/>
        <v>Diuron</v>
      </c>
      <c r="K2552" s="12" t="str">
        <f t="shared" si="595"/>
        <v>Jump</v>
      </c>
      <c r="L2552" s="12" t="str">
        <f t="shared" si="596"/>
        <v>Herbicide</v>
      </c>
      <c r="M2552" s="7">
        <v>23840</v>
      </c>
      <c r="N2552" s="7">
        <v>23.84</v>
      </c>
      <c r="O2552" s="7">
        <v>138000</v>
      </c>
      <c r="P2552" s="15">
        <f t="shared" si="599"/>
        <v>5.7885906040268456</v>
      </c>
      <c r="Q2552" s="10"/>
      <c r="R2552" s="10"/>
      <c r="S2552" s="10"/>
    </row>
    <row r="2553" spans="1:19" ht="22" customHeight="1" x14ac:dyDescent="0.3">
      <c r="A2553" s="2">
        <v>42495</v>
      </c>
      <c r="B2553" s="21" t="str">
        <f t="shared" si="597"/>
        <v>May, 2016</v>
      </c>
      <c r="C2553" s="21" t="str">
        <f t="shared" si="598"/>
        <v>May, 2016´</v>
      </c>
      <c r="D2553" s="3" t="s">
        <v>32</v>
      </c>
      <c r="E2553" s="3" t="s">
        <v>77</v>
      </c>
      <c r="F2553" s="3" t="s">
        <v>67</v>
      </c>
      <c r="G2553" s="3" t="s">
        <v>44</v>
      </c>
      <c r="H2553" s="3" t="s">
        <v>365</v>
      </c>
      <c r="I2553" s="3" t="s">
        <v>2654</v>
      </c>
      <c r="J2553" s="12" t="s">
        <v>3135</v>
      </c>
      <c r="K2553" s="12" t="str">
        <f t="shared" si="595"/>
        <v>Shelter</v>
      </c>
      <c r="L2553" s="12" t="str">
        <f t="shared" si="596"/>
        <v>Insecticide</v>
      </c>
      <c r="M2553" s="4">
        <v>2617</v>
      </c>
      <c r="N2553" s="4">
        <v>2.62</v>
      </c>
      <c r="O2553" s="4">
        <v>258000</v>
      </c>
      <c r="P2553" s="15">
        <f t="shared" si="599"/>
        <v>98.586167367214372</v>
      </c>
      <c r="Q2553" s="7"/>
      <c r="R2553" s="7"/>
      <c r="S2553" s="7"/>
    </row>
    <row r="2554" spans="1:19" ht="22" customHeight="1" x14ac:dyDescent="0.3">
      <c r="A2554" s="5">
        <v>42495</v>
      </c>
      <c r="B2554" s="21" t="str">
        <f t="shared" si="597"/>
        <v>May, 2016</v>
      </c>
      <c r="C2554" s="21" t="str">
        <f t="shared" si="598"/>
        <v>May, 2016´</v>
      </c>
      <c r="D2554" s="6" t="s">
        <v>32</v>
      </c>
      <c r="E2554" s="6" t="s">
        <v>65</v>
      </c>
      <c r="F2554" s="6" t="s">
        <v>67</v>
      </c>
      <c r="G2554" s="6" t="s">
        <v>44</v>
      </c>
      <c r="H2554" s="6" t="s">
        <v>73</v>
      </c>
      <c r="I2554" s="6" t="s">
        <v>2655</v>
      </c>
      <c r="J2554" s="12" t="str">
        <f t="shared" si="605"/>
        <v>Tebuthiuron</v>
      </c>
      <c r="K2554" s="12" t="str">
        <f t="shared" si="595"/>
        <v>Butiron</v>
      </c>
      <c r="L2554" s="12" t="str">
        <f t="shared" si="596"/>
        <v>Herbicide</v>
      </c>
      <c r="M2554" s="7">
        <v>94850</v>
      </c>
      <c r="N2554" s="7">
        <v>94.85</v>
      </c>
      <c r="O2554" s="7">
        <v>549000</v>
      </c>
      <c r="P2554" s="15">
        <f t="shared" si="599"/>
        <v>5.7880864522930944</v>
      </c>
      <c r="Q2554" s="10"/>
      <c r="R2554" s="10"/>
      <c r="S2554" s="10"/>
    </row>
    <row r="2555" spans="1:19" ht="22" customHeight="1" x14ac:dyDescent="0.3">
      <c r="A2555" s="2">
        <v>42492</v>
      </c>
      <c r="B2555" s="21" t="str">
        <f t="shared" si="597"/>
        <v>May, 2016</v>
      </c>
      <c r="C2555" s="21" t="str">
        <f t="shared" si="598"/>
        <v>May, 2016´</v>
      </c>
      <c r="D2555" s="3" t="s">
        <v>32</v>
      </c>
      <c r="E2555" s="3" t="s">
        <v>35</v>
      </c>
      <c r="F2555" s="3" t="s">
        <v>40</v>
      </c>
      <c r="G2555" s="3" t="s">
        <v>44</v>
      </c>
      <c r="H2555" s="3" t="s">
        <v>47</v>
      </c>
      <c r="I2555" s="3" t="s">
        <v>2656</v>
      </c>
      <c r="J2555" s="12" t="str">
        <f t="shared" si="605"/>
        <v>2,4-Dichlorophenoxyacetic acid</v>
      </c>
      <c r="K2555" s="12" t="str">
        <f t="shared" si="595"/>
        <v>2,4-D Main</v>
      </c>
      <c r="L2555" s="12" t="str">
        <f t="shared" si="596"/>
        <v>Herbicide</v>
      </c>
      <c r="M2555" s="4">
        <v>147039.99</v>
      </c>
      <c r="N2555" s="4">
        <v>147.04</v>
      </c>
      <c r="O2555" s="3" t="s">
        <v>49</v>
      </c>
      <c r="P2555" s="15" t="e">
        <f t="shared" si="599"/>
        <v>#VALUE!</v>
      </c>
      <c r="Q2555" s="7"/>
      <c r="R2555" s="7"/>
      <c r="S2555" s="7"/>
    </row>
    <row r="2556" spans="1:19" ht="22" customHeight="1" x14ac:dyDescent="0.3">
      <c r="A2556" s="5">
        <v>42492</v>
      </c>
      <c r="B2556" s="21" t="str">
        <f t="shared" si="597"/>
        <v>May, 2016</v>
      </c>
      <c r="C2556" s="21" t="str">
        <f t="shared" si="598"/>
        <v>May, 2016´</v>
      </c>
      <c r="D2556" s="6" t="s">
        <v>32</v>
      </c>
      <c r="E2556" s="6" t="s">
        <v>183</v>
      </c>
      <c r="F2556" s="6" t="s">
        <v>186</v>
      </c>
      <c r="G2556" s="6" t="s">
        <v>44</v>
      </c>
      <c r="H2556" s="11" t="s">
        <v>289</v>
      </c>
      <c r="I2556" s="11" t="s">
        <v>2657</v>
      </c>
      <c r="J2556" s="12" t="s">
        <v>3228</v>
      </c>
      <c r="K2556" s="12" t="str">
        <f t="shared" si="595"/>
        <v>Not Identified</v>
      </c>
      <c r="L2556" s="12" t="str">
        <f t="shared" si="596"/>
        <v>General Chemical</v>
      </c>
      <c r="M2556" s="7">
        <v>60120</v>
      </c>
      <c r="N2556" s="7">
        <v>60.12</v>
      </c>
      <c r="O2556" s="7">
        <v>699000</v>
      </c>
      <c r="P2556" s="15">
        <f t="shared" si="599"/>
        <v>11.626746506986027</v>
      </c>
      <c r="Q2556" s="10"/>
      <c r="R2556" s="10"/>
      <c r="S2556" s="10"/>
    </row>
    <row r="2557" spans="1:19" ht="22" customHeight="1" x14ac:dyDescent="0.3">
      <c r="A2557" s="2">
        <v>42489</v>
      </c>
      <c r="B2557" s="21" t="str">
        <f t="shared" si="597"/>
        <v>April, 2016</v>
      </c>
      <c r="C2557" s="21" t="str">
        <f t="shared" si="598"/>
        <v>April, 2016´</v>
      </c>
      <c r="D2557" s="3" t="s">
        <v>32</v>
      </c>
      <c r="E2557" s="3" t="s">
        <v>65</v>
      </c>
      <c r="F2557" s="3" t="s">
        <v>67</v>
      </c>
      <c r="G2557" s="3" t="s">
        <v>44</v>
      </c>
      <c r="H2557" s="3" t="s">
        <v>73</v>
      </c>
      <c r="I2557" s="3" t="s">
        <v>2658</v>
      </c>
      <c r="J2557" s="12" t="str">
        <f t="shared" si="605"/>
        <v>Tebuthiuron</v>
      </c>
      <c r="K2557" s="12" t="str">
        <f t="shared" si="595"/>
        <v>Butiron</v>
      </c>
      <c r="L2557" s="12" t="str">
        <f t="shared" si="596"/>
        <v>Herbicide</v>
      </c>
      <c r="M2557" s="4">
        <v>132789.99</v>
      </c>
      <c r="N2557" s="4">
        <v>132.79</v>
      </c>
      <c r="O2557" s="4">
        <v>856000</v>
      </c>
      <c r="P2557" s="15">
        <f t="shared" si="599"/>
        <v>6.4462690297664764</v>
      </c>
      <c r="Q2557" s="7"/>
      <c r="R2557" s="7"/>
      <c r="S2557" s="7"/>
    </row>
    <row r="2558" spans="1:19" ht="22" customHeight="1" x14ac:dyDescent="0.3">
      <c r="A2558" s="5">
        <v>42489</v>
      </c>
      <c r="B2558" s="21" t="str">
        <f t="shared" si="597"/>
        <v>April, 2016</v>
      </c>
      <c r="C2558" s="21" t="str">
        <f t="shared" si="598"/>
        <v>April, 2016´</v>
      </c>
      <c r="D2558" s="6" t="s">
        <v>32</v>
      </c>
      <c r="E2558" s="6" t="s">
        <v>77</v>
      </c>
      <c r="F2558" s="6" t="s">
        <v>67</v>
      </c>
      <c r="G2558" s="6" t="s">
        <v>44</v>
      </c>
      <c r="H2558" s="6" t="s">
        <v>231</v>
      </c>
      <c r="I2558" s="11" t="s">
        <v>2659</v>
      </c>
      <c r="J2558" s="12" t="s">
        <v>3168</v>
      </c>
      <c r="K2558" s="12" t="str">
        <f t="shared" si="595"/>
        <v>Not Identified</v>
      </c>
      <c r="L2558" s="12" t="str">
        <f t="shared" si="596"/>
        <v>General Chemical</v>
      </c>
      <c r="M2558" s="7">
        <v>13080</v>
      </c>
      <c r="N2558" s="7">
        <v>13.08</v>
      </c>
      <c r="O2558" s="7">
        <v>163000</v>
      </c>
      <c r="P2558" s="15">
        <f t="shared" si="599"/>
        <v>12.461773700305811</v>
      </c>
      <c r="Q2558" s="10"/>
      <c r="R2558" s="10"/>
      <c r="S2558" s="10"/>
    </row>
    <row r="2559" spans="1:19" ht="22" customHeight="1" x14ac:dyDescent="0.3">
      <c r="A2559" s="2">
        <v>42489</v>
      </c>
      <c r="B2559" s="21" t="str">
        <f t="shared" si="597"/>
        <v>April, 2016</v>
      </c>
      <c r="C2559" s="21" t="str">
        <f t="shared" si="598"/>
        <v>April, 2016´</v>
      </c>
      <c r="D2559" s="3" t="s">
        <v>32</v>
      </c>
      <c r="E2559" s="3" t="s">
        <v>65</v>
      </c>
      <c r="F2559" s="3" t="s">
        <v>67</v>
      </c>
      <c r="G2559" s="3" t="s">
        <v>44</v>
      </c>
      <c r="H2559" s="3" t="s">
        <v>71</v>
      </c>
      <c r="I2559" s="3" t="s">
        <v>2660</v>
      </c>
      <c r="J2559" s="12" t="str">
        <f t="shared" si="605"/>
        <v>Diuron</v>
      </c>
      <c r="K2559" s="12" t="str">
        <f t="shared" si="595"/>
        <v>Jump</v>
      </c>
      <c r="L2559" s="12" t="str">
        <f t="shared" si="596"/>
        <v>Herbicide</v>
      </c>
      <c r="M2559" s="4">
        <v>71520</v>
      </c>
      <c r="N2559" s="4">
        <v>71.52</v>
      </c>
      <c r="O2559" s="4">
        <v>461000</v>
      </c>
      <c r="P2559" s="15">
        <f t="shared" si="599"/>
        <v>6.4457494407158835</v>
      </c>
      <c r="Q2559" s="7"/>
      <c r="R2559" s="7"/>
      <c r="S2559" s="7"/>
    </row>
    <row r="2560" spans="1:19" ht="22" customHeight="1" x14ac:dyDescent="0.3">
      <c r="A2560" s="5">
        <v>42489</v>
      </c>
      <c r="B2560" s="21" t="str">
        <f t="shared" si="597"/>
        <v>April, 2016</v>
      </c>
      <c r="C2560" s="21" t="str">
        <f t="shared" si="598"/>
        <v>April, 2016´</v>
      </c>
      <c r="D2560" s="6" t="s">
        <v>32</v>
      </c>
      <c r="E2560" s="6" t="s">
        <v>77</v>
      </c>
      <c r="F2560" s="6" t="s">
        <v>67</v>
      </c>
      <c r="G2560" s="6" t="s">
        <v>44</v>
      </c>
      <c r="H2560" s="6" t="s">
        <v>231</v>
      </c>
      <c r="I2560" s="6" t="s">
        <v>2661</v>
      </c>
      <c r="J2560" s="12" t="s">
        <v>3168</v>
      </c>
      <c r="K2560" s="12" t="str">
        <f t="shared" si="595"/>
        <v>Not Identified</v>
      </c>
      <c r="L2560" s="12" t="str">
        <f t="shared" si="596"/>
        <v>General Chemical</v>
      </c>
      <c r="M2560" s="7">
        <v>13080</v>
      </c>
      <c r="N2560" s="7">
        <v>13.08</v>
      </c>
      <c r="O2560" s="7">
        <v>163000</v>
      </c>
      <c r="P2560" s="15">
        <f t="shared" si="599"/>
        <v>12.461773700305811</v>
      </c>
      <c r="Q2560" s="10"/>
      <c r="R2560" s="10"/>
      <c r="S2560" s="10"/>
    </row>
    <row r="2561" spans="1:19" ht="22" customHeight="1" x14ac:dyDescent="0.3">
      <c r="A2561" s="2">
        <v>42489</v>
      </c>
      <c r="B2561" s="21" t="str">
        <f t="shared" si="597"/>
        <v>April, 2016</v>
      </c>
      <c r="C2561" s="21" t="str">
        <f t="shared" si="598"/>
        <v>April, 2016´</v>
      </c>
      <c r="D2561" s="3" t="s">
        <v>84</v>
      </c>
      <c r="E2561" s="3" t="s">
        <v>878</v>
      </c>
      <c r="F2561" s="3" t="s">
        <v>60</v>
      </c>
      <c r="G2561" s="3" t="s">
        <v>44</v>
      </c>
      <c r="H2561" s="3" t="s">
        <v>748</v>
      </c>
      <c r="I2561" s="3" t="s">
        <v>2662</v>
      </c>
      <c r="J2561" s="12" t="s">
        <v>3161</v>
      </c>
      <c r="K2561" s="12" t="str">
        <f t="shared" si="595"/>
        <v>Not Identified</v>
      </c>
      <c r="L2561" s="12" t="str">
        <f t="shared" si="596"/>
        <v>General Chemical</v>
      </c>
      <c r="M2561" s="4">
        <v>33680</v>
      </c>
      <c r="N2561" s="4">
        <v>33.68</v>
      </c>
      <c r="O2561" s="4">
        <v>141000</v>
      </c>
      <c r="P2561" s="15">
        <f t="shared" si="599"/>
        <v>4.18646080760095</v>
      </c>
      <c r="Q2561" s="10"/>
      <c r="R2561" s="10"/>
      <c r="S2561" s="10"/>
    </row>
    <row r="2562" spans="1:19" ht="22" customHeight="1" x14ac:dyDescent="0.3">
      <c r="A2562" s="5">
        <v>42489</v>
      </c>
      <c r="B2562" s="21" t="str">
        <f t="shared" si="597"/>
        <v>April, 2016</v>
      </c>
      <c r="C2562" s="21" t="str">
        <f t="shared" si="598"/>
        <v>April, 2016´</v>
      </c>
      <c r="D2562" s="6" t="s">
        <v>32</v>
      </c>
      <c r="E2562" s="6" t="s">
        <v>65</v>
      </c>
      <c r="F2562" s="6" t="s">
        <v>67</v>
      </c>
      <c r="G2562" s="6" t="s">
        <v>44</v>
      </c>
      <c r="H2562" s="6" t="s">
        <v>480</v>
      </c>
      <c r="I2562" s="6" t="s">
        <v>2663</v>
      </c>
      <c r="J2562" s="12" t="str">
        <f t="shared" si="605"/>
        <v>Clethodim</v>
      </c>
      <c r="K2562" s="12" t="str">
        <f t="shared" ref="K2562:K2625" si="609">VLOOKUP(J2562,Q:S,2, FALSE)</f>
        <v>Platinum</v>
      </c>
      <c r="L2562" s="12" t="str">
        <f t="shared" ref="L2562:L2625" si="610">VLOOKUP(K2562,R:T,2, FALSE)</f>
        <v>Herbicide</v>
      </c>
      <c r="M2562" s="7">
        <v>68552</v>
      </c>
      <c r="N2562" s="7">
        <v>68.55</v>
      </c>
      <c r="O2562" s="7">
        <v>454000</v>
      </c>
      <c r="P2562" s="15">
        <f t="shared" si="599"/>
        <v>6.6227097677675344</v>
      </c>
      <c r="Q2562" s="7"/>
      <c r="R2562" s="7"/>
      <c r="S2562" s="7"/>
    </row>
    <row r="2563" spans="1:19" ht="22" customHeight="1" x14ac:dyDescent="0.3">
      <c r="A2563" s="2">
        <v>42489</v>
      </c>
      <c r="B2563" s="21" t="str">
        <f t="shared" ref="B2563:B2626" si="611">TEXT(A2563,"MMMMMMM, YYYY")</f>
        <v>April, 2016</v>
      </c>
      <c r="C2563" s="21" t="str">
        <f t="shared" ref="C2563:C2626" si="612">B2563&amp;"´"</f>
        <v>April, 2016´</v>
      </c>
      <c r="D2563" s="3" t="s">
        <v>32</v>
      </c>
      <c r="E2563" s="3" t="s">
        <v>65</v>
      </c>
      <c r="F2563" s="3" t="s">
        <v>67</v>
      </c>
      <c r="G2563" s="3" t="s">
        <v>44</v>
      </c>
      <c r="H2563" s="3" t="s">
        <v>71</v>
      </c>
      <c r="I2563" s="3" t="s">
        <v>2664</v>
      </c>
      <c r="J2563" s="12" t="str">
        <f t="shared" si="605"/>
        <v>Diuron</v>
      </c>
      <c r="K2563" s="12" t="str">
        <f t="shared" si="609"/>
        <v>Jump</v>
      </c>
      <c r="L2563" s="12" t="str">
        <f t="shared" si="610"/>
        <v>Herbicide</v>
      </c>
      <c r="M2563" s="4">
        <v>47680</v>
      </c>
      <c r="N2563" s="4">
        <v>47.68</v>
      </c>
      <c r="O2563" s="4">
        <v>307000</v>
      </c>
      <c r="P2563" s="15">
        <f t="shared" ref="P2563:P2626" si="613">O2563/M2563</f>
        <v>6.4387583892617446</v>
      </c>
      <c r="Q2563" s="10"/>
      <c r="R2563" s="10"/>
      <c r="S2563" s="10"/>
    </row>
    <row r="2564" spans="1:19" ht="22" customHeight="1" x14ac:dyDescent="0.3">
      <c r="A2564" s="5">
        <v>42487</v>
      </c>
      <c r="B2564" s="21" t="str">
        <f t="shared" si="611"/>
        <v>April, 2016</v>
      </c>
      <c r="C2564" s="21" t="str">
        <f t="shared" si="612"/>
        <v>April, 2016´</v>
      </c>
      <c r="D2564" s="6" t="s">
        <v>84</v>
      </c>
      <c r="E2564" s="6" t="s">
        <v>769</v>
      </c>
      <c r="F2564" s="6" t="s">
        <v>60</v>
      </c>
      <c r="G2564" s="6" t="s">
        <v>44</v>
      </c>
      <c r="H2564" s="6" t="s">
        <v>63</v>
      </c>
      <c r="I2564" s="6" t="s">
        <v>2342</v>
      </c>
      <c r="J2564" s="12" t="s">
        <v>3167</v>
      </c>
      <c r="K2564" s="12" t="str">
        <f t="shared" si="609"/>
        <v>Not Identified</v>
      </c>
      <c r="L2564" s="12" t="str">
        <f t="shared" si="610"/>
        <v>General Chemical</v>
      </c>
      <c r="M2564" s="7">
        <v>20120</v>
      </c>
      <c r="N2564" s="7">
        <v>20.12</v>
      </c>
      <c r="O2564" s="7">
        <v>257000</v>
      </c>
      <c r="P2564" s="15">
        <f t="shared" si="613"/>
        <v>12.773359840954274</v>
      </c>
      <c r="Q2564" s="7"/>
      <c r="R2564" s="7"/>
      <c r="S2564" s="7"/>
    </row>
    <row r="2565" spans="1:19" ht="22" customHeight="1" x14ac:dyDescent="0.3">
      <c r="A2565" s="2">
        <v>42487</v>
      </c>
      <c r="B2565" s="21" t="str">
        <f t="shared" si="611"/>
        <v>April, 2016</v>
      </c>
      <c r="C2565" s="21" t="str">
        <f t="shared" si="612"/>
        <v>April, 2016´</v>
      </c>
      <c r="D2565" s="3" t="s">
        <v>84</v>
      </c>
      <c r="E2565" s="3" t="s">
        <v>1271</v>
      </c>
      <c r="F2565" s="3" t="s">
        <v>60</v>
      </c>
      <c r="G2565" s="3" t="s">
        <v>44</v>
      </c>
      <c r="H2565" s="3" t="s">
        <v>748</v>
      </c>
      <c r="I2565" s="3" t="s">
        <v>2665</v>
      </c>
      <c r="J2565" s="12" t="s">
        <v>3161</v>
      </c>
      <c r="K2565" s="12" t="str">
        <f t="shared" si="609"/>
        <v>Not Identified</v>
      </c>
      <c r="L2565" s="12" t="str">
        <f t="shared" si="610"/>
        <v>General Chemical</v>
      </c>
      <c r="M2565" s="4">
        <v>50520</v>
      </c>
      <c r="N2565" s="4">
        <v>50.52</v>
      </c>
      <c r="O2565" s="4">
        <v>212000</v>
      </c>
      <c r="P2565" s="15">
        <f t="shared" si="613"/>
        <v>4.1963578780680919</v>
      </c>
      <c r="Q2565" s="10"/>
      <c r="R2565" s="10"/>
      <c r="S2565" s="10"/>
    </row>
    <row r="2566" spans="1:19" ht="22" customHeight="1" x14ac:dyDescent="0.3">
      <c r="A2566" s="5">
        <v>42487</v>
      </c>
      <c r="B2566" s="21" t="str">
        <f t="shared" si="611"/>
        <v>April, 2016</v>
      </c>
      <c r="C2566" s="21" t="str">
        <f t="shared" si="612"/>
        <v>April, 2016´</v>
      </c>
      <c r="D2566" s="6" t="s">
        <v>84</v>
      </c>
      <c r="E2566" s="6" t="s">
        <v>769</v>
      </c>
      <c r="F2566" s="6" t="s">
        <v>106</v>
      </c>
      <c r="G2566" s="6" t="s">
        <v>44</v>
      </c>
      <c r="H2566" s="6" t="s">
        <v>92</v>
      </c>
      <c r="I2566" s="6" t="s">
        <v>2666</v>
      </c>
      <c r="J2566" s="12" t="s">
        <v>3210</v>
      </c>
      <c r="K2566" s="12" t="str">
        <f t="shared" si="609"/>
        <v>Not Identified</v>
      </c>
      <c r="L2566" s="12" t="str">
        <f t="shared" si="610"/>
        <v>General Chemical</v>
      </c>
      <c r="M2566" s="7">
        <v>16680</v>
      </c>
      <c r="N2566" s="7">
        <v>16.68</v>
      </c>
      <c r="O2566" s="7">
        <v>73700</v>
      </c>
      <c r="P2566" s="15">
        <f t="shared" si="613"/>
        <v>4.4184652278177454</v>
      </c>
      <c r="Q2566" s="7"/>
      <c r="R2566" s="7"/>
      <c r="S2566" s="7"/>
    </row>
    <row r="2567" spans="1:19" ht="22" customHeight="1" x14ac:dyDescent="0.3">
      <c r="A2567" s="2">
        <v>42486</v>
      </c>
      <c r="B2567" s="21" t="str">
        <f t="shared" si="611"/>
        <v>April, 2016</v>
      </c>
      <c r="C2567" s="21" t="str">
        <f t="shared" si="612"/>
        <v>April, 2016´</v>
      </c>
      <c r="D2567" s="3" t="s">
        <v>32</v>
      </c>
      <c r="E2567" s="3" t="s">
        <v>507</v>
      </c>
      <c r="F2567" s="3" t="s">
        <v>106</v>
      </c>
      <c r="G2567" s="3" t="s">
        <v>44</v>
      </c>
      <c r="H2567" s="3" t="s">
        <v>1933</v>
      </c>
      <c r="I2567" s="3" t="s">
        <v>2667</v>
      </c>
      <c r="J2567" s="12" t="s">
        <v>3200</v>
      </c>
      <c r="K2567" s="12" t="str">
        <f t="shared" si="609"/>
        <v>Not Identified</v>
      </c>
      <c r="L2567" s="12" t="str">
        <f t="shared" si="610"/>
        <v>General Chemical</v>
      </c>
      <c r="M2567" s="4">
        <v>20144</v>
      </c>
      <c r="N2567" s="4">
        <v>20.14</v>
      </c>
      <c r="O2567" s="4">
        <v>38800</v>
      </c>
      <c r="P2567" s="15">
        <f t="shared" si="613"/>
        <v>1.926131850675139</v>
      </c>
      <c r="Q2567" s="10"/>
      <c r="R2567" s="10"/>
      <c r="S2567" s="10"/>
    </row>
    <row r="2568" spans="1:19" ht="22" customHeight="1" x14ac:dyDescent="0.3">
      <c r="A2568" s="5">
        <v>42485</v>
      </c>
      <c r="B2568" s="21" t="str">
        <f t="shared" si="611"/>
        <v>April, 2016</v>
      </c>
      <c r="C2568" s="21" t="str">
        <f t="shared" si="612"/>
        <v>April, 2016´</v>
      </c>
      <c r="D2568" s="6" t="s">
        <v>753</v>
      </c>
      <c r="E2568" s="6" t="s">
        <v>77</v>
      </c>
      <c r="F2568" s="6" t="s">
        <v>67</v>
      </c>
      <c r="G2568" s="6" t="s">
        <v>44</v>
      </c>
      <c r="H2568" s="6" t="s">
        <v>210</v>
      </c>
      <c r="I2568" s="6" t="s">
        <v>2668</v>
      </c>
      <c r="J2568" s="12" t="str">
        <f t="shared" ref="J2568" si="614">IF(ISNUMBER(SEARCH("BUTYRAMIDE",I2568)),"2,3-Dimethyl Butyramide",IF(ISNUMBER(SEARCH("FOLPET",I2568)),"Folpet",IF(ISNUMBER(SEARCH("METHYL [2-({[6- (TRIFLUOROMETHYL) PYRIDIN-2-YL] OXY} METHYL) PHENYL",I2568)),"Esther",IF(ISNUMBER(SEARCH("TEBUCONAZOL",I2568)),"Tebuconazole",IF(ISNUMBER(SEARCH("DICHLOROPHENYL",I2568)),"Dichlorophenyl Isocyanates",IF(ISNUMBER(SEARCH("CAPTAN",I2568)),"Captan",IF(ISNUMBER(SEARCH("DIMETHYLACETAMID",I2568)),"Dimethylacetamide",IF(ISNUMBER(SEARCH("AFALON",I2568)),"Linuron","FIX IT"))))))))</f>
        <v>Folpet</v>
      </c>
      <c r="K2568" s="12" t="str">
        <f t="shared" si="609"/>
        <v>Folpan</v>
      </c>
      <c r="L2568" s="12" t="str">
        <f t="shared" si="610"/>
        <v>Fungicide</v>
      </c>
      <c r="M2568" s="7">
        <v>31440</v>
      </c>
      <c r="N2568" s="7">
        <v>31.44</v>
      </c>
      <c r="O2568" s="7">
        <v>160000</v>
      </c>
      <c r="P2568" s="15">
        <f t="shared" si="613"/>
        <v>5.0890585241730282</v>
      </c>
      <c r="Q2568" s="7"/>
      <c r="R2568" s="7"/>
      <c r="S2568" s="7"/>
    </row>
    <row r="2569" spans="1:19" ht="22" customHeight="1" x14ac:dyDescent="0.3">
      <c r="A2569" s="2">
        <v>42482</v>
      </c>
      <c r="B2569" s="21" t="str">
        <f t="shared" si="611"/>
        <v>April, 2016</v>
      </c>
      <c r="C2569" s="21" t="str">
        <f t="shared" si="612"/>
        <v>April, 2016´</v>
      </c>
      <c r="D2569" s="3" t="s">
        <v>32</v>
      </c>
      <c r="E2569" s="3" t="s">
        <v>35</v>
      </c>
      <c r="F2569" s="3" t="s">
        <v>40</v>
      </c>
      <c r="G2569" s="3" t="s">
        <v>44</v>
      </c>
      <c r="H2569" s="3" t="s">
        <v>47</v>
      </c>
      <c r="I2569" s="3" t="s">
        <v>2669</v>
      </c>
      <c r="J2569" s="12" t="str">
        <f>IF(ISNUMBER(SEARCH("CARBENDAZIM",I2569)),"Carbendazim",IF(ISNUMBER(SEARCH("4-D",I2569)),"2,4-Dichlorophenoxyacetic acid",IF(ISNUMBER(SEARCH("RIDOVER",I2569)),"Glyphosate",IF(ISNUMBER(SEARCH("POQUER",I2569)),"Clethodim",IF(ISNUMBER(SEARCH("LITER",I2569)),"Imidacloprid",IF(ISNUMBER(SEARCH("PYRINEX",I2569)),"Chlorpyrifos",IF(ISNUMBER(SEARCH("ORBIT",I2569)),"Omethoate",IF(ISNUMBER(SEARCH("HEXARON",I2569)),"Diuron",IF(ISNUMBER(SEARCH("ISOPROPYLAMINE",I2569)),"Isopropylamine",IF(ISNUMBER(SEARCH("GLYPHOSATE",I2569)),"Glyphosate",IF(ISNUMBER(SEARCH("MANCOZEB",I2569)),"Mancozeb Indofil",IF(ISNUMBER(SEARCH("PARAQUAT",I2569)),"Paraquat",IF(ISNUMBER(SEARCH("CAROMAX",I2569)),"Aromatic Solvent Mixture",IF(ISNUMBER(SEARCH("BUTIRON",I2569)),"Tebuthiuron",IF(ISNUMBER(SEARCH("VORAZ",I2569)),"Methomyl",IF(ISNUMBER(SEARCH("IMIDACLOPRID",I2569)),"Imidacloprid",IF(ISNUMBER(SEARCH("2 4 D",I2569)),"2,4-Dichlorophenoxyacetic acid",IF(ISNUMBER(SEARCH("IMIDACL",I2569)),"Imidacloprid",IF(ISNUMBER(SEARCH("DIUREX",I2569)),"Diuron",IF(ISNUMBER(SEARCH("RAPEL",I2569)),"Acephate","fix it"))))))))))))))))))))</f>
        <v>2,4-Dichlorophenoxyacetic acid</v>
      </c>
      <c r="K2569" s="12" t="str">
        <f t="shared" si="609"/>
        <v>2,4-D Main</v>
      </c>
      <c r="L2569" s="12" t="str">
        <f t="shared" si="610"/>
        <v>Herbicide</v>
      </c>
      <c r="M2569" s="4">
        <v>238940</v>
      </c>
      <c r="N2569" s="4">
        <v>238.94</v>
      </c>
      <c r="O2569" s="3" t="s">
        <v>49</v>
      </c>
      <c r="P2569" s="15" t="e">
        <f t="shared" si="613"/>
        <v>#VALUE!</v>
      </c>
      <c r="Q2569" s="10"/>
      <c r="R2569" s="10"/>
      <c r="S2569" s="10"/>
    </row>
    <row r="2570" spans="1:19" ht="22" customHeight="1" x14ac:dyDescent="0.3">
      <c r="A2570" s="5">
        <v>42481</v>
      </c>
      <c r="B2570" s="21" t="str">
        <f t="shared" si="611"/>
        <v>April, 2016</v>
      </c>
      <c r="C2570" s="21" t="str">
        <f t="shared" si="612"/>
        <v>April, 2016´</v>
      </c>
      <c r="D2570" s="6" t="s">
        <v>2670</v>
      </c>
      <c r="E2570" s="6" t="s">
        <v>65</v>
      </c>
      <c r="F2570" s="6" t="s">
        <v>67</v>
      </c>
      <c r="G2570" s="6" t="s">
        <v>44</v>
      </c>
      <c r="H2570" s="6" t="s">
        <v>71</v>
      </c>
      <c r="I2570" s="6" t="s">
        <v>2673</v>
      </c>
      <c r="J2570" s="18" t="s">
        <v>3120</v>
      </c>
      <c r="K2570" s="12" t="str">
        <f t="shared" si="609"/>
        <v>Jump</v>
      </c>
      <c r="L2570" s="12" t="str">
        <f t="shared" si="610"/>
        <v>Herbicide</v>
      </c>
      <c r="M2570" s="7">
        <v>23840</v>
      </c>
      <c r="N2570" s="7">
        <v>23.84</v>
      </c>
      <c r="O2570" s="7">
        <v>154000</v>
      </c>
      <c r="P2570" s="15">
        <f t="shared" si="613"/>
        <v>6.4597315436241614</v>
      </c>
      <c r="Q2570" s="7"/>
      <c r="R2570" s="7"/>
      <c r="S2570" s="7"/>
    </row>
    <row r="2571" spans="1:19" ht="22" customHeight="1" x14ac:dyDescent="0.3">
      <c r="A2571" s="2">
        <v>42481</v>
      </c>
      <c r="B2571" s="21" t="str">
        <f t="shared" si="611"/>
        <v>April, 2016</v>
      </c>
      <c r="C2571" s="21" t="str">
        <f t="shared" si="612"/>
        <v>April, 2016´</v>
      </c>
      <c r="D2571" s="3" t="s">
        <v>2670</v>
      </c>
      <c r="E2571" s="3" t="s">
        <v>65</v>
      </c>
      <c r="F2571" s="3" t="s">
        <v>67</v>
      </c>
      <c r="G2571" s="3" t="s">
        <v>44</v>
      </c>
      <c r="H2571" s="3" t="s">
        <v>73</v>
      </c>
      <c r="I2571" s="3" t="s">
        <v>2674</v>
      </c>
      <c r="J2571" s="12" t="s">
        <v>3153</v>
      </c>
      <c r="K2571" s="12" t="str">
        <f t="shared" si="609"/>
        <v>Butiron</v>
      </c>
      <c r="L2571" s="12" t="str">
        <f t="shared" si="610"/>
        <v>Herbicide</v>
      </c>
      <c r="M2571" s="4">
        <v>18970</v>
      </c>
      <c r="N2571" s="4">
        <v>18.97</v>
      </c>
      <c r="O2571" s="4">
        <v>122000</v>
      </c>
      <c r="P2571" s="15">
        <f t="shared" si="613"/>
        <v>6.4312071692145496</v>
      </c>
      <c r="Q2571" s="10"/>
      <c r="R2571" s="10"/>
      <c r="S2571" s="10"/>
    </row>
    <row r="2572" spans="1:19" ht="22" customHeight="1" x14ac:dyDescent="0.3">
      <c r="A2572" s="5">
        <v>42481</v>
      </c>
      <c r="B2572" s="21" t="str">
        <f t="shared" si="611"/>
        <v>April, 2016</v>
      </c>
      <c r="C2572" s="21" t="str">
        <f t="shared" si="612"/>
        <v>April, 2016´</v>
      </c>
      <c r="D2572" s="6" t="s">
        <v>2670</v>
      </c>
      <c r="E2572" s="6" t="s">
        <v>65</v>
      </c>
      <c r="F2572" s="6" t="s">
        <v>67</v>
      </c>
      <c r="G2572" s="6" t="s">
        <v>44</v>
      </c>
      <c r="H2572" s="6" t="s">
        <v>73</v>
      </c>
      <c r="I2572" s="6" t="s">
        <v>2675</v>
      </c>
      <c r="J2572" s="18" t="s">
        <v>3153</v>
      </c>
      <c r="K2572" s="12" t="str">
        <f t="shared" si="609"/>
        <v>Butiron</v>
      </c>
      <c r="L2572" s="12" t="str">
        <f t="shared" si="610"/>
        <v>Herbicide</v>
      </c>
      <c r="M2572" s="7">
        <v>132789.99</v>
      </c>
      <c r="N2572" s="7">
        <v>132.79</v>
      </c>
      <c r="O2572" s="7">
        <v>856000</v>
      </c>
      <c r="P2572" s="15">
        <f t="shared" si="613"/>
        <v>6.4462690297664764</v>
      </c>
      <c r="Q2572" s="7"/>
      <c r="R2572" s="7"/>
      <c r="S2572" s="7"/>
    </row>
    <row r="2573" spans="1:19" ht="22" customHeight="1" x14ac:dyDescent="0.3">
      <c r="A2573" s="2">
        <v>42481</v>
      </c>
      <c r="B2573" s="21" t="str">
        <f t="shared" si="611"/>
        <v>April, 2016</v>
      </c>
      <c r="C2573" s="21" t="str">
        <f t="shared" si="612"/>
        <v>April, 2016´</v>
      </c>
      <c r="D2573" s="3" t="s">
        <v>84</v>
      </c>
      <c r="E2573" s="3" t="s">
        <v>166</v>
      </c>
      <c r="F2573" s="3" t="s">
        <v>60</v>
      </c>
      <c r="G2573" s="3" t="s">
        <v>44</v>
      </c>
      <c r="H2573" s="3" t="s">
        <v>251</v>
      </c>
      <c r="I2573" s="3" t="s">
        <v>2676</v>
      </c>
      <c r="J2573" s="12" t="str">
        <f t="shared" ref="J2573" si="615">IF(ISNUMBER(SEARCH("BUTYRAMIDE",I2573)),"2,3-Dimethyl Butyramide",IF(ISNUMBER(SEARCH("FOLPET",I2573)),"Folpet",IF(ISNUMBER(SEARCH("METHYL [2-({[6- (TRIFLUOROMETHYL) PYRIDIN-2-YL] OXY} METHYL) PHENYL",I2573)),"Esther",IF(ISNUMBER(SEARCH("TEBUCONAZOL",I2573)),"Tebuconazole",IF(ISNUMBER(SEARCH("DICHLOROPHENYL",I2573)),"Dichlorophenyl Isocyanates",IF(ISNUMBER(SEARCH("CAPTAN",I2573)),"Captan",IF(ISNUMBER(SEARCH("DIMETHYLACETAMID",I2573)),"Dimethylacetamide",IF(ISNUMBER(SEARCH("AFALON",I2573)),"Linuron","FIX IT"))))))))</f>
        <v>Dimethylacetamide</v>
      </c>
      <c r="K2573" s="12" t="str">
        <f t="shared" si="609"/>
        <v>Not Identified</v>
      </c>
      <c r="L2573" s="12" t="str">
        <f t="shared" si="610"/>
        <v>General Chemical</v>
      </c>
      <c r="M2573" s="4">
        <v>32680</v>
      </c>
      <c r="N2573" s="4">
        <v>32.68</v>
      </c>
      <c r="O2573" s="4">
        <v>195000</v>
      </c>
      <c r="P2573" s="15">
        <f t="shared" si="613"/>
        <v>5.9669522643818853</v>
      </c>
      <c r="Q2573" s="10"/>
      <c r="R2573" s="10"/>
      <c r="S2573" s="10"/>
    </row>
    <row r="2574" spans="1:19" ht="22" customHeight="1" x14ac:dyDescent="0.3">
      <c r="A2574" s="5">
        <v>42481</v>
      </c>
      <c r="B2574" s="21" t="str">
        <f t="shared" si="611"/>
        <v>April, 2016</v>
      </c>
      <c r="C2574" s="21" t="str">
        <f t="shared" si="612"/>
        <v>April, 2016´</v>
      </c>
      <c r="D2574" s="6" t="s">
        <v>84</v>
      </c>
      <c r="E2574" s="6" t="s">
        <v>769</v>
      </c>
      <c r="F2574" s="6" t="s">
        <v>60</v>
      </c>
      <c r="G2574" s="6" t="s">
        <v>44</v>
      </c>
      <c r="H2574" s="6" t="s">
        <v>63</v>
      </c>
      <c r="I2574" s="6" t="s">
        <v>2342</v>
      </c>
      <c r="J2574" s="12" t="s">
        <v>3167</v>
      </c>
      <c r="K2574" s="12" t="str">
        <f t="shared" si="609"/>
        <v>Not Identified</v>
      </c>
      <c r="L2574" s="12" t="str">
        <f t="shared" si="610"/>
        <v>General Chemical</v>
      </c>
      <c r="M2574" s="7">
        <v>20120</v>
      </c>
      <c r="N2574" s="7">
        <v>20.12</v>
      </c>
      <c r="O2574" s="7">
        <v>257000</v>
      </c>
      <c r="P2574" s="15">
        <f t="shared" si="613"/>
        <v>12.773359840954274</v>
      </c>
      <c r="Q2574" s="7"/>
      <c r="R2574" s="7"/>
      <c r="S2574" s="7"/>
    </row>
    <row r="2575" spans="1:19" ht="22" customHeight="1" x14ac:dyDescent="0.3">
      <c r="A2575" s="2">
        <v>42481</v>
      </c>
      <c r="B2575" s="21" t="str">
        <f t="shared" si="611"/>
        <v>April, 2016</v>
      </c>
      <c r="C2575" s="21" t="str">
        <f t="shared" si="612"/>
        <v>April, 2016´</v>
      </c>
      <c r="D2575" s="3" t="s">
        <v>2670</v>
      </c>
      <c r="E2575" s="3" t="s">
        <v>65</v>
      </c>
      <c r="F2575" s="3" t="s">
        <v>67</v>
      </c>
      <c r="G2575" s="3" t="s">
        <v>44</v>
      </c>
      <c r="H2575" s="3" t="s">
        <v>71</v>
      </c>
      <c r="I2575" s="3" t="s">
        <v>2677</v>
      </c>
      <c r="J2575" s="12" t="str">
        <f>IF(ISNUMBER(SEARCH("2,4 D",I2575)),"2,4-Dichlorophenoxyacetic acid",IF(ISNUMBER(SEARCH("ACIDO",I2575)),"2,4-Dichlorophenoxyacetic acid",IF(ISNUMBER(SEARCH("NAPHTHA",I2575)),"Aromatic Solvent Mixture",IF(ISNUMBER(SEARCH("DIMETHYLAMINE",I2575)),"Dimethylamine",IF(ISNUMBER(SEARCH("DIMETILAMINA",I2575)),"Dimethylamine",IF(ISNUMBER(SEARCH("JUMP",I2575)),"Diuron",IF(ISNUMBER(SEARCH("2-AMINO-2,3-DIMETHYL BUTYRAMIDE",I2575)),"Herbicide Amine Intermediate",IF(ISNUMBER(SEARCH("TEBUTHIURON",I2575)),"Tebuthiuron","FIXIT"))))))))</f>
        <v>Diuron</v>
      </c>
      <c r="K2575" s="12" t="str">
        <f t="shared" si="609"/>
        <v>Jump</v>
      </c>
      <c r="L2575" s="12" t="str">
        <f t="shared" si="610"/>
        <v>Herbicide</v>
      </c>
      <c r="M2575" s="4">
        <v>111740</v>
      </c>
      <c r="N2575" s="4">
        <v>111.74</v>
      </c>
      <c r="O2575" s="4">
        <v>720000</v>
      </c>
      <c r="P2575" s="15">
        <f t="shared" si="613"/>
        <v>6.4435296223375698</v>
      </c>
      <c r="Q2575" s="10"/>
      <c r="R2575" s="10"/>
      <c r="S2575" s="10"/>
    </row>
    <row r="2576" spans="1:19" ht="22" customHeight="1" x14ac:dyDescent="0.3">
      <c r="A2576" s="5">
        <v>42481</v>
      </c>
      <c r="B2576" s="21" t="str">
        <f t="shared" si="611"/>
        <v>April, 2016</v>
      </c>
      <c r="C2576" s="21" t="str">
        <f t="shared" si="612"/>
        <v>April, 2016´</v>
      </c>
      <c r="D2576" s="6" t="s">
        <v>2670</v>
      </c>
      <c r="E2576" s="6" t="s">
        <v>65</v>
      </c>
      <c r="F2576" s="6" t="s">
        <v>67</v>
      </c>
      <c r="G2576" s="6" t="s">
        <v>44</v>
      </c>
      <c r="H2576" s="6" t="s">
        <v>73</v>
      </c>
      <c r="I2576" s="6" t="s">
        <v>2678</v>
      </c>
      <c r="J2576" s="18" t="s">
        <v>3125</v>
      </c>
      <c r="K2576" s="12" t="str">
        <f t="shared" si="609"/>
        <v>Galigan 240 EC</v>
      </c>
      <c r="L2576" s="12" t="str">
        <f t="shared" si="610"/>
        <v>Herbicide</v>
      </c>
      <c r="M2576" s="7">
        <v>17618</v>
      </c>
      <c r="N2576" s="7">
        <v>17.62</v>
      </c>
      <c r="O2576" s="7">
        <v>114000</v>
      </c>
      <c r="P2576" s="15">
        <f t="shared" si="613"/>
        <v>6.4706550119196278</v>
      </c>
      <c r="Q2576" s="7"/>
      <c r="R2576" s="7"/>
      <c r="S2576" s="7"/>
    </row>
    <row r="2577" spans="1:19" ht="22" customHeight="1" x14ac:dyDescent="0.3">
      <c r="A2577" s="2">
        <v>42481</v>
      </c>
      <c r="B2577" s="21" t="str">
        <f t="shared" si="611"/>
        <v>April, 2016</v>
      </c>
      <c r="C2577" s="21" t="str">
        <f t="shared" si="612"/>
        <v>April, 2016´</v>
      </c>
      <c r="D2577" s="3" t="s">
        <v>84</v>
      </c>
      <c r="E2577" s="3" t="s">
        <v>1271</v>
      </c>
      <c r="F2577" s="3" t="s">
        <v>60</v>
      </c>
      <c r="G2577" s="3" t="s">
        <v>44</v>
      </c>
      <c r="H2577" s="3" t="s">
        <v>748</v>
      </c>
      <c r="I2577" s="3" t="s">
        <v>2679</v>
      </c>
      <c r="J2577" s="12" t="str">
        <f>IF(ISNUMBER(SEARCH("2,4 D",I2575)),"2,4-Dichlorophenoxyacetic acid",IF(ISNUMBER(SEARCH("ACIDO",I2575)),"2,4-Dichlorophenoxyacetic acid",IF(ISNUMBER(SEARCH("NAPHTHA",I2575)),"Aromatic Solvent Mixture",IF(ISNUMBER(SEARCH("DIMETHYLAMINE",I2575)),"Dimethylamine",IF(ISNUMBER(SEARCH("DIMETILAMINA",I2575)),"Dimethylamine",IF(ISNUMBER(SEARCH("JUMP",I2575)),"Diuron",IF(ISNUMBER(SEARCH(" 2-AMINO-2,3-DIMETHYL BUTYRAMIDE",I2575)),"Herbicide Amine Intermediate",IF(ISNUMBER(SEARCH("TEBUTHIURON",I2575)),"Tebuthiuron",IF(ISNUMBER(SEARCH("DMS",I2575)),"Dimethyl Sulfate",IF(ISNUMBER(SEARCH("2,4-XILIDIN",I2575)),"2,4-Xylidine","FIX IT"))))))))))</f>
        <v>Diuron</v>
      </c>
      <c r="K2577" s="12" t="str">
        <f t="shared" si="609"/>
        <v>Jump</v>
      </c>
      <c r="L2577" s="12" t="str">
        <f t="shared" si="610"/>
        <v>Herbicide</v>
      </c>
      <c r="M2577" s="4">
        <v>32838</v>
      </c>
      <c r="N2577" s="4">
        <v>32.840000000000003</v>
      </c>
      <c r="O2577" s="4">
        <v>138000</v>
      </c>
      <c r="P2577" s="15">
        <f t="shared" si="613"/>
        <v>4.2024483829709487</v>
      </c>
      <c r="Q2577" s="10"/>
      <c r="R2577" s="10"/>
      <c r="S2577" s="10"/>
    </row>
    <row r="2578" spans="1:19" ht="22" customHeight="1" x14ac:dyDescent="0.3">
      <c r="A2578" s="5">
        <v>42481</v>
      </c>
      <c r="B2578" s="21" t="str">
        <f t="shared" si="611"/>
        <v>April, 2016</v>
      </c>
      <c r="C2578" s="21" t="str">
        <f t="shared" si="612"/>
        <v>April, 2016´</v>
      </c>
      <c r="D2578" s="6" t="s">
        <v>2670</v>
      </c>
      <c r="E2578" s="6" t="s">
        <v>65</v>
      </c>
      <c r="F2578" s="6" t="s">
        <v>67</v>
      </c>
      <c r="G2578" s="6" t="s">
        <v>44</v>
      </c>
      <c r="H2578" s="6" t="s">
        <v>73</v>
      </c>
      <c r="I2578" s="6" t="s">
        <v>2680</v>
      </c>
      <c r="J2578" s="18" t="s">
        <v>3198</v>
      </c>
      <c r="K2578" s="12" t="str">
        <f t="shared" si="609"/>
        <v>Platinum</v>
      </c>
      <c r="L2578" s="12" t="str">
        <f t="shared" si="610"/>
        <v>Herbicide</v>
      </c>
      <c r="M2578" s="7">
        <v>17138</v>
      </c>
      <c r="N2578" s="7">
        <v>17.14</v>
      </c>
      <c r="O2578" s="7">
        <v>110000</v>
      </c>
      <c r="P2578" s="15">
        <f t="shared" si="613"/>
        <v>6.4184852374839538</v>
      </c>
      <c r="Q2578" s="7"/>
      <c r="R2578" s="7"/>
      <c r="S2578" s="7"/>
    </row>
    <row r="2579" spans="1:19" ht="22" customHeight="1" x14ac:dyDescent="0.3">
      <c r="A2579" s="2">
        <v>42479</v>
      </c>
      <c r="B2579" s="21" t="str">
        <f t="shared" si="611"/>
        <v>April, 2016</v>
      </c>
      <c r="C2579" s="21" t="str">
        <f t="shared" si="612"/>
        <v>April, 2016´</v>
      </c>
      <c r="D2579" s="3" t="s">
        <v>32</v>
      </c>
      <c r="E2579" s="3" t="s">
        <v>2681</v>
      </c>
      <c r="F2579" s="3" t="s">
        <v>310</v>
      </c>
      <c r="G2579" s="3" t="s">
        <v>44</v>
      </c>
      <c r="H2579" s="3" t="s">
        <v>140</v>
      </c>
      <c r="I2579" s="3" t="s">
        <v>2684</v>
      </c>
      <c r="J2579" s="12" t="s">
        <v>3201</v>
      </c>
      <c r="K2579" s="12" t="str">
        <f t="shared" si="609"/>
        <v>Not Identified</v>
      </c>
      <c r="L2579" s="12" t="str">
        <f t="shared" si="610"/>
        <v>General Chemical</v>
      </c>
      <c r="M2579" s="4">
        <v>172470</v>
      </c>
      <c r="N2579" s="4">
        <v>172.47</v>
      </c>
      <c r="O2579" s="4">
        <v>147000</v>
      </c>
      <c r="P2579" s="15">
        <f t="shared" si="613"/>
        <v>0.85232214298138809</v>
      </c>
      <c r="Q2579" s="10"/>
      <c r="R2579" s="10"/>
      <c r="S2579" s="10"/>
    </row>
    <row r="2580" spans="1:19" ht="22" customHeight="1" x14ac:dyDescent="0.3">
      <c r="A2580" s="5">
        <v>42476</v>
      </c>
      <c r="B2580" s="21" t="str">
        <f t="shared" si="611"/>
        <v>April, 2016</v>
      </c>
      <c r="C2580" s="21" t="str">
        <f t="shared" si="612"/>
        <v>April, 2016´</v>
      </c>
      <c r="D2580" s="6" t="s">
        <v>32</v>
      </c>
      <c r="E2580" s="6" t="s">
        <v>191</v>
      </c>
      <c r="F2580" s="6" t="s">
        <v>186</v>
      </c>
      <c r="G2580" s="6" t="s">
        <v>44</v>
      </c>
      <c r="H2580" s="6" t="s">
        <v>239</v>
      </c>
      <c r="I2580" s="6" t="s">
        <v>2685</v>
      </c>
      <c r="J2580" s="12" t="s">
        <v>3376</v>
      </c>
      <c r="K2580" s="12" t="str">
        <f t="shared" si="609"/>
        <v>Not Identified</v>
      </c>
      <c r="L2580" s="12" t="str">
        <f t="shared" si="610"/>
        <v>General Chemical</v>
      </c>
      <c r="M2580" s="7">
        <v>26120</v>
      </c>
      <c r="N2580" s="7">
        <v>26.12</v>
      </c>
      <c r="O2580" s="7">
        <v>43400</v>
      </c>
      <c r="P2580" s="15">
        <f t="shared" si="613"/>
        <v>1.6615620214395099</v>
      </c>
      <c r="Q2580" s="7"/>
      <c r="R2580" s="7"/>
      <c r="S2580" s="7"/>
    </row>
    <row r="2581" spans="1:19" ht="22" customHeight="1" x14ac:dyDescent="0.3">
      <c r="A2581" s="2">
        <v>42476</v>
      </c>
      <c r="B2581" s="21" t="str">
        <f t="shared" si="611"/>
        <v>April, 2016</v>
      </c>
      <c r="C2581" s="21" t="str">
        <f t="shared" si="612"/>
        <v>April, 2016´</v>
      </c>
      <c r="D2581" s="3" t="s">
        <v>32</v>
      </c>
      <c r="E2581" s="3" t="s">
        <v>191</v>
      </c>
      <c r="F2581" s="3" t="s">
        <v>186</v>
      </c>
      <c r="G2581" s="3" t="s">
        <v>44</v>
      </c>
      <c r="H2581" s="3" t="s">
        <v>1110</v>
      </c>
      <c r="I2581" s="3" t="s">
        <v>2686</v>
      </c>
      <c r="J2581" s="12" t="s">
        <v>3376</v>
      </c>
      <c r="K2581" s="12" t="str">
        <f t="shared" si="609"/>
        <v>Not Identified</v>
      </c>
      <c r="L2581" s="12" t="str">
        <f t="shared" si="610"/>
        <v>General Chemical</v>
      </c>
      <c r="M2581" s="4">
        <v>25680</v>
      </c>
      <c r="N2581" s="4">
        <v>25.68</v>
      </c>
      <c r="O2581" s="4">
        <v>42600</v>
      </c>
      <c r="P2581" s="15">
        <f t="shared" si="613"/>
        <v>1.6588785046728971</v>
      </c>
      <c r="Q2581" s="10"/>
      <c r="R2581" s="10"/>
      <c r="S2581" s="10"/>
    </row>
    <row r="2582" spans="1:19" ht="22" customHeight="1" x14ac:dyDescent="0.3">
      <c r="A2582" s="5">
        <v>42476</v>
      </c>
      <c r="B2582" s="21" t="str">
        <f t="shared" si="611"/>
        <v>April, 2016</v>
      </c>
      <c r="C2582" s="21" t="str">
        <f t="shared" si="612"/>
        <v>April, 2016´</v>
      </c>
      <c r="D2582" s="6" t="s">
        <v>32</v>
      </c>
      <c r="E2582" s="6" t="s">
        <v>191</v>
      </c>
      <c r="F2582" s="6" t="s">
        <v>186</v>
      </c>
      <c r="G2582" s="6" t="s">
        <v>44</v>
      </c>
      <c r="H2582" s="6" t="s">
        <v>239</v>
      </c>
      <c r="I2582" s="6" t="s">
        <v>2687</v>
      </c>
      <c r="J2582" s="12" t="s">
        <v>3376</v>
      </c>
      <c r="K2582" s="12" t="str">
        <f t="shared" si="609"/>
        <v>Not Identified</v>
      </c>
      <c r="L2582" s="12" t="str">
        <f t="shared" si="610"/>
        <v>General Chemical</v>
      </c>
      <c r="M2582" s="7">
        <v>25760</v>
      </c>
      <c r="N2582" s="7">
        <v>25.76</v>
      </c>
      <c r="O2582" s="7">
        <v>42800</v>
      </c>
      <c r="P2582" s="15">
        <f t="shared" si="613"/>
        <v>1.6614906832298137</v>
      </c>
      <c r="Q2582" s="7"/>
      <c r="R2582" s="7"/>
      <c r="S2582" s="7"/>
    </row>
    <row r="2583" spans="1:19" ht="22" customHeight="1" x14ac:dyDescent="0.3">
      <c r="A2583" s="2">
        <v>42476</v>
      </c>
      <c r="B2583" s="21" t="str">
        <f t="shared" si="611"/>
        <v>April, 2016</v>
      </c>
      <c r="C2583" s="21" t="str">
        <f t="shared" si="612"/>
        <v>April, 2016´</v>
      </c>
      <c r="D2583" s="3" t="s">
        <v>32</v>
      </c>
      <c r="E2583" s="3" t="s">
        <v>35</v>
      </c>
      <c r="F2583" s="3" t="s">
        <v>40</v>
      </c>
      <c r="G2583" s="3" t="s">
        <v>44</v>
      </c>
      <c r="H2583" s="3" t="s">
        <v>47</v>
      </c>
      <c r="I2583" s="3" t="s">
        <v>2688</v>
      </c>
      <c r="J2583" s="12" t="str">
        <f t="shared" ref="J2583:J2588" si="616">IF(ISNUMBER(SEARCH("CARBENDAZIM",I2583)),"Carbendazim",IF(ISNUMBER(SEARCH("4-D",I2583)),"2,4-Dichlorophenoxyacetic acid",IF(ISNUMBER(SEARCH("RIDOVER",I2583)),"Glyphosate",IF(ISNUMBER(SEARCH("POQUER",I2583)),"Clethodim",IF(ISNUMBER(SEARCH("LITER",I2583)),"Imidacloprid",IF(ISNUMBER(SEARCH("PYRINEX",I2583)),"Chlorpyrifos",IF(ISNUMBER(SEARCH("ORBIT",I2583)),"Omethoate",IF(ISNUMBER(SEARCH("HEXARON",I2583)),"Diuron",IF(ISNUMBER(SEARCH("ISOPROPYLAMINE",I2583)),"Isopropylamine",IF(ISNUMBER(SEARCH("GLYPHOSATE",I2583)),"Glyphosate",IF(ISNUMBER(SEARCH("MANCOZEB",I2583)),"Mancozeb Indofil",IF(ISNUMBER(SEARCH("PARAQUAT",I2583)),"Paraquat",IF(ISNUMBER(SEARCH("CAROMAX",I2583)),"Aromatic Solvent Mixture",IF(ISNUMBER(SEARCH("BUTIRON",I2583)),"Tebuthiuron",IF(ISNUMBER(SEARCH("VORAZ",I2583)),"Methomyl",IF(ISNUMBER(SEARCH("IMIDACLOPRID",I2583)),"Imidacloprid",IF(ISNUMBER(SEARCH("2 4 D",I2583)),"2,4-Dichlorophenoxyacetic acid",IF(ISNUMBER(SEARCH("IMIDACL",I2583)),"Imidacloprid",IF(ISNUMBER(SEARCH("DIUREX",I2583)),"Diuron",IF(ISNUMBER(SEARCH("RAPEL",I2583)),"Acephate","fix it"))))))))))))))))))))</f>
        <v>2,4-Dichlorophenoxyacetic acid</v>
      </c>
      <c r="K2583" s="12" t="str">
        <f t="shared" si="609"/>
        <v>2,4-D Main</v>
      </c>
      <c r="L2583" s="12" t="str">
        <f t="shared" si="610"/>
        <v>Herbicide</v>
      </c>
      <c r="M2583" s="4">
        <v>238940</v>
      </c>
      <c r="N2583" s="4">
        <v>238.94</v>
      </c>
      <c r="O2583" s="3" t="s">
        <v>49</v>
      </c>
      <c r="P2583" s="15" t="e">
        <f t="shared" si="613"/>
        <v>#VALUE!</v>
      </c>
      <c r="Q2583" s="10"/>
      <c r="R2583" s="10"/>
      <c r="S2583" s="10"/>
    </row>
    <row r="2584" spans="1:19" ht="22" customHeight="1" x14ac:dyDescent="0.3">
      <c r="A2584" s="5">
        <v>42476</v>
      </c>
      <c r="B2584" s="21" t="str">
        <f t="shared" si="611"/>
        <v>April, 2016</v>
      </c>
      <c r="C2584" s="21" t="str">
        <f t="shared" si="612"/>
        <v>April, 2016´</v>
      </c>
      <c r="D2584" s="6" t="s">
        <v>32</v>
      </c>
      <c r="E2584" s="6" t="s">
        <v>191</v>
      </c>
      <c r="F2584" s="6" t="s">
        <v>186</v>
      </c>
      <c r="G2584" s="6" t="s">
        <v>44</v>
      </c>
      <c r="H2584" s="6" t="s">
        <v>239</v>
      </c>
      <c r="I2584" s="6" t="s">
        <v>2687</v>
      </c>
      <c r="J2584" s="12" t="s">
        <v>3376</v>
      </c>
      <c r="K2584" s="12" t="str">
        <f t="shared" si="609"/>
        <v>Not Identified</v>
      </c>
      <c r="L2584" s="12" t="str">
        <f t="shared" si="610"/>
        <v>General Chemical</v>
      </c>
      <c r="M2584" s="7">
        <v>26240</v>
      </c>
      <c r="N2584" s="7">
        <v>26.24</v>
      </c>
      <c r="O2584" s="7">
        <v>43600</v>
      </c>
      <c r="P2584" s="15">
        <f t="shared" si="613"/>
        <v>1.6615853658536586</v>
      </c>
      <c r="Q2584" s="7"/>
      <c r="R2584" s="7"/>
      <c r="S2584" s="7"/>
    </row>
    <row r="2585" spans="1:19" ht="22" customHeight="1" x14ac:dyDescent="0.3">
      <c r="A2585" s="2">
        <v>42475</v>
      </c>
      <c r="B2585" s="21" t="str">
        <f t="shared" si="611"/>
        <v>April, 2016</v>
      </c>
      <c r="C2585" s="21" t="str">
        <f t="shared" si="612"/>
        <v>April, 2016´</v>
      </c>
      <c r="D2585" s="3" t="s">
        <v>32</v>
      </c>
      <c r="E2585" s="3" t="s">
        <v>51</v>
      </c>
      <c r="F2585" s="3" t="s">
        <v>1966</v>
      </c>
      <c r="G2585" s="3" t="s">
        <v>44</v>
      </c>
      <c r="H2585" s="3" t="s">
        <v>57</v>
      </c>
      <c r="I2585" s="3" t="s">
        <v>2689</v>
      </c>
      <c r="J2585" s="12" t="str">
        <f t="shared" si="616"/>
        <v>Carbendazim</v>
      </c>
      <c r="K2585" s="12" t="str">
        <f t="shared" si="609"/>
        <v>Not Identified</v>
      </c>
      <c r="L2585" s="12" t="str">
        <f t="shared" si="610"/>
        <v>General Chemical</v>
      </c>
      <c r="M2585" s="4">
        <v>48240</v>
      </c>
      <c r="N2585" s="4">
        <v>48.24</v>
      </c>
      <c r="O2585" s="4">
        <v>1206000</v>
      </c>
      <c r="P2585" s="15">
        <f t="shared" si="613"/>
        <v>25</v>
      </c>
      <c r="Q2585" s="10"/>
      <c r="R2585" s="10"/>
      <c r="S2585" s="10"/>
    </row>
    <row r="2586" spans="1:19" ht="22" customHeight="1" x14ac:dyDescent="0.3">
      <c r="A2586" s="5">
        <v>42474</v>
      </c>
      <c r="B2586" s="21" t="str">
        <f t="shared" si="611"/>
        <v>April, 2016</v>
      </c>
      <c r="C2586" s="21" t="str">
        <f t="shared" si="612"/>
        <v>April, 2016´</v>
      </c>
      <c r="D2586" s="6" t="s">
        <v>32</v>
      </c>
      <c r="E2586" s="6" t="s">
        <v>65</v>
      </c>
      <c r="F2586" s="6" t="s">
        <v>67</v>
      </c>
      <c r="G2586" s="6" t="s">
        <v>44</v>
      </c>
      <c r="H2586" s="6" t="s">
        <v>73</v>
      </c>
      <c r="I2586" s="6" t="s">
        <v>2690</v>
      </c>
      <c r="J2586" s="12" t="str">
        <f t="shared" ref="J2586" si="617">IF(ISNUMBER(SEARCH("2,4 D",I2586)),"2,4-Dichlorophenoxyacetic acid",IF(ISNUMBER(SEARCH("ACIDO",I2586)),"2,4-Dichlorophenoxyacetic acid",IF(ISNUMBER(SEARCH("NAPHTHA",I2586)),"Aromatic Solvent Mixture",IF(ISNUMBER(SEARCH("DIMETHYLAMINE",I2586)),"Dimethylamine",IF(ISNUMBER(SEARCH("DIMETILAMINA",I2586)),"Dimethylamine",IF(ISNUMBER(SEARCH("JUMP",I2586)),"Diuron",IF(ISNUMBER(SEARCH("2-AMINO-2,3-DIMETHYL BUTYRAMIDE",I2586)),"Herbicide Amine Intermediate",IF(ISNUMBER(SEARCH("TEBUTHIURON",I2586)),"Tebuthiuron","FIXIT"))))))))</f>
        <v>Diuron</v>
      </c>
      <c r="K2586" s="12" t="str">
        <f t="shared" si="609"/>
        <v>Jump</v>
      </c>
      <c r="L2586" s="12" t="str">
        <f t="shared" si="610"/>
        <v>Herbicide</v>
      </c>
      <c r="M2586" s="7">
        <v>44696</v>
      </c>
      <c r="N2586" s="7">
        <v>44.7</v>
      </c>
      <c r="O2586" s="7">
        <v>288000</v>
      </c>
      <c r="P2586" s="15">
        <f t="shared" si="613"/>
        <v>6.4435296223375698</v>
      </c>
      <c r="Q2586" s="7"/>
      <c r="R2586" s="7"/>
      <c r="S2586" s="7"/>
    </row>
    <row r="2587" spans="1:19" ht="22" customHeight="1" x14ac:dyDescent="0.3">
      <c r="A2587" s="2">
        <v>42474</v>
      </c>
      <c r="B2587" s="21" t="str">
        <f t="shared" si="611"/>
        <v>April, 2016</v>
      </c>
      <c r="C2587" s="21" t="str">
        <f t="shared" si="612"/>
        <v>April, 2016´</v>
      </c>
      <c r="D2587" s="3" t="s">
        <v>32</v>
      </c>
      <c r="E2587" s="3" t="s">
        <v>77</v>
      </c>
      <c r="F2587" s="3" t="s">
        <v>67</v>
      </c>
      <c r="G2587" s="3" t="s">
        <v>44</v>
      </c>
      <c r="H2587" s="3" t="s">
        <v>243</v>
      </c>
      <c r="I2587" s="3" t="s">
        <v>2691</v>
      </c>
      <c r="J2587" s="12" t="str">
        <f t="shared" ref="J2587" si="618">IF(ISNUMBER(SEARCH("BUTYRAMIDE",I2587)),"2,3-Dimethyl Butyramide",IF(ISNUMBER(SEARCH("FOLPET",I2587)),"Folpet",IF(ISNUMBER(SEARCH("METHYL [2-({[6- (TRIFLUOROMETHYL) PYRIDIN-2-YL] OXY} METHYL) PHENYL",I2587)),"Esther",IF(ISNUMBER(SEARCH("TEBUCONAZOL",I2587)),"Tebuconazole",IF(ISNUMBER(SEARCH("DICHLOROPHENYL",I2587)),"Dichlorophenyl Isocyanates",IF(ISNUMBER(SEARCH("CAPTAN",I2587)),"Captan",IF(ISNUMBER(SEARCH("DIMETHYLACETAMID",I2587)),"Dimethylacetamide",IF(ISNUMBER(SEARCH("AFALON",I2587)),"Linuron","FIX IT"))))))))</f>
        <v>Captan</v>
      </c>
      <c r="K2587" s="12" t="str">
        <f t="shared" si="609"/>
        <v>Captan</v>
      </c>
      <c r="L2587" s="12" t="str">
        <f t="shared" si="610"/>
        <v>Fungicide</v>
      </c>
      <c r="M2587" s="4">
        <v>58365</v>
      </c>
      <c r="N2587" s="4">
        <v>58.37</v>
      </c>
      <c r="O2587" s="4">
        <v>1083000</v>
      </c>
      <c r="P2587" s="15">
        <f t="shared" si="613"/>
        <v>18.555641223335904</v>
      </c>
      <c r="Q2587" s="10"/>
      <c r="R2587" s="10"/>
      <c r="S2587" s="10"/>
    </row>
    <row r="2588" spans="1:19" ht="22" customHeight="1" x14ac:dyDescent="0.3">
      <c r="A2588" s="5">
        <v>42474</v>
      </c>
      <c r="B2588" s="21" t="str">
        <f t="shared" si="611"/>
        <v>April, 2016</v>
      </c>
      <c r="C2588" s="21" t="str">
        <f t="shared" si="612"/>
        <v>April, 2016´</v>
      </c>
      <c r="D2588" s="6" t="s">
        <v>32</v>
      </c>
      <c r="E2588" s="6" t="s">
        <v>65</v>
      </c>
      <c r="F2588" s="6" t="s">
        <v>67</v>
      </c>
      <c r="G2588" s="6" t="s">
        <v>44</v>
      </c>
      <c r="H2588" s="6" t="s">
        <v>73</v>
      </c>
      <c r="I2588" s="6" t="s">
        <v>2692</v>
      </c>
      <c r="J2588" s="12" t="str">
        <f t="shared" si="616"/>
        <v>Tebuthiuron</v>
      </c>
      <c r="K2588" s="12" t="str">
        <f t="shared" si="609"/>
        <v>Butiron</v>
      </c>
      <c r="L2588" s="12" t="str">
        <f t="shared" si="610"/>
        <v>Herbicide</v>
      </c>
      <c r="M2588" s="7">
        <v>132789.99</v>
      </c>
      <c r="N2588" s="7">
        <v>132.79</v>
      </c>
      <c r="O2588" s="7">
        <v>856000</v>
      </c>
      <c r="P2588" s="15">
        <f t="shared" si="613"/>
        <v>6.4462690297664764</v>
      </c>
      <c r="Q2588" s="7"/>
      <c r="R2588" s="7"/>
      <c r="S2588" s="7"/>
    </row>
    <row r="2589" spans="1:19" ht="22" customHeight="1" x14ac:dyDescent="0.3">
      <c r="A2589" s="2">
        <v>42474</v>
      </c>
      <c r="B2589" s="21" t="str">
        <f t="shared" si="611"/>
        <v>April, 2016</v>
      </c>
      <c r="C2589" s="21" t="str">
        <f t="shared" si="612"/>
        <v>April, 2016´</v>
      </c>
      <c r="D2589" s="3" t="s">
        <v>32</v>
      </c>
      <c r="E2589" s="3" t="s">
        <v>65</v>
      </c>
      <c r="F2589" s="3" t="s">
        <v>67</v>
      </c>
      <c r="G2589" s="3" t="s">
        <v>44</v>
      </c>
      <c r="H2589" s="3" t="s">
        <v>73</v>
      </c>
      <c r="I2589" s="3" t="s">
        <v>2693</v>
      </c>
      <c r="J2589" s="12" t="str">
        <f t="shared" ref="J2589" si="619">IF(ISNUMBER(SEARCH("2,4 D",I2589)),"2,4-Dichlorophenoxyacetic acid",IF(ISNUMBER(SEARCH("ACIDO",I2589)),"2,4-Dichlorophenoxyacetic acid",IF(ISNUMBER(SEARCH("NAPHTHA",I2589)),"Aromatic Solvent Mixture",IF(ISNUMBER(SEARCH("DIMETHYLAMINE",I2589)),"Dimethylamine",IF(ISNUMBER(SEARCH("DIMETILAMINA",I2589)),"Dimethylamine",IF(ISNUMBER(SEARCH("JUMP",I2589)),"Diuron",IF(ISNUMBER(SEARCH("2-AMINO-2,3-DIMETHYL BUTYRAMIDE",I2589)),"Herbicide Amine Intermediate",IF(ISNUMBER(SEARCH("TEBUTHIURON",I2589)),"Tebuthiuron","FIXIT"))))))))</f>
        <v>Diuron</v>
      </c>
      <c r="K2589" s="12" t="str">
        <f t="shared" si="609"/>
        <v>Jump</v>
      </c>
      <c r="L2589" s="12" t="str">
        <f t="shared" si="610"/>
        <v>Herbicide</v>
      </c>
      <c r="M2589" s="4">
        <v>67044</v>
      </c>
      <c r="N2589" s="4">
        <v>67.040000000000006</v>
      </c>
      <c r="O2589" s="4">
        <v>432000</v>
      </c>
      <c r="P2589" s="15">
        <f t="shared" si="613"/>
        <v>6.4435296223375698</v>
      </c>
      <c r="Q2589" s="10"/>
      <c r="R2589" s="10"/>
      <c r="S2589" s="10"/>
    </row>
    <row r="2590" spans="1:19" ht="22" customHeight="1" x14ac:dyDescent="0.3">
      <c r="A2590" s="5">
        <v>42474</v>
      </c>
      <c r="B2590" s="21" t="str">
        <f t="shared" si="611"/>
        <v>April, 2016</v>
      </c>
      <c r="C2590" s="21" t="str">
        <f t="shared" si="612"/>
        <v>April, 2016´</v>
      </c>
      <c r="D2590" s="6" t="s">
        <v>32</v>
      </c>
      <c r="E2590" s="6" t="s">
        <v>77</v>
      </c>
      <c r="F2590" s="6" t="s">
        <v>67</v>
      </c>
      <c r="G2590" s="6" t="s">
        <v>44</v>
      </c>
      <c r="H2590" s="6" t="s">
        <v>643</v>
      </c>
      <c r="I2590" s="6" t="s">
        <v>2694</v>
      </c>
      <c r="J2590" s="18" t="s">
        <v>3193</v>
      </c>
      <c r="K2590" s="12" t="str">
        <f t="shared" si="609"/>
        <v>Galil</v>
      </c>
      <c r="L2590" s="12" t="str">
        <f t="shared" si="610"/>
        <v>Insecticide</v>
      </c>
      <c r="M2590" s="7">
        <v>191600.01</v>
      </c>
      <c r="N2590" s="7">
        <v>191.6</v>
      </c>
      <c r="O2590" s="7">
        <v>3975000</v>
      </c>
      <c r="P2590" s="15">
        <f t="shared" si="613"/>
        <v>20.74634547252894</v>
      </c>
      <c r="Q2590" s="7"/>
      <c r="R2590" s="7"/>
      <c r="S2590" s="7"/>
    </row>
    <row r="2591" spans="1:19" ht="22" customHeight="1" x14ac:dyDescent="0.3">
      <c r="A2591" s="2">
        <v>42474</v>
      </c>
      <c r="B2591" s="21" t="str">
        <f t="shared" si="611"/>
        <v>April, 2016</v>
      </c>
      <c r="C2591" s="21" t="str">
        <f t="shared" si="612"/>
        <v>April, 2016´</v>
      </c>
      <c r="D2591" s="3" t="s">
        <v>32</v>
      </c>
      <c r="E2591" s="3" t="s">
        <v>65</v>
      </c>
      <c r="F2591" s="3" t="s">
        <v>67</v>
      </c>
      <c r="G2591" s="3" t="s">
        <v>44</v>
      </c>
      <c r="H2591" s="3" t="s">
        <v>73</v>
      </c>
      <c r="I2591" s="3" t="s">
        <v>2695</v>
      </c>
      <c r="J2591" s="12" t="str">
        <f t="shared" ref="J2591" si="620">IF(ISNUMBER(SEARCH("2,4 D",I2589)),"2,4-Dichlorophenoxyacetic acid",IF(ISNUMBER(SEARCH("ACIDO",I2589)),"2,4-Dichlorophenoxyacetic acid",IF(ISNUMBER(SEARCH("NAPHTHA",I2589)),"Aromatic Solvent Mixture",IF(ISNUMBER(SEARCH("DIMETHYLAMINE",I2589)),"Dimethylamine",IF(ISNUMBER(SEARCH("DIMETILAMINA",I2589)),"Dimethylamine",IF(ISNUMBER(SEARCH("JUMP",I2589)),"Diuron",IF(ISNUMBER(SEARCH(" 2-AMINO-2,3-DIMETHYL BUTYRAMIDE",I2589)),"Herbicide Amine Intermediate",IF(ISNUMBER(SEARCH("TEBUTHIURON",I2589)),"Tebuthiuron",IF(ISNUMBER(SEARCH("DMS",I2589)),"Dimethyl Sulfate",IF(ISNUMBER(SEARCH("2,4-XILIDIN",I2589)),"2,4-Xylidine","FIX IT"))))))))))</f>
        <v>Diuron</v>
      </c>
      <c r="K2591" s="12" t="str">
        <f t="shared" si="609"/>
        <v>Jump</v>
      </c>
      <c r="L2591" s="12" t="str">
        <f t="shared" si="610"/>
        <v>Herbicide</v>
      </c>
      <c r="M2591" s="4">
        <v>44696</v>
      </c>
      <c r="N2591" s="4">
        <v>44.7</v>
      </c>
      <c r="O2591" s="4">
        <v>288000</v>
      </c>
      <c r="P2591" s="15">
        <f t="shared" si="613"/>
        <v>6.4435296223375698</v>
      </c>
      <c r="Q2591" s="10"/>
      <c r="R2591" s="10"/>
      <c r="S2591" s="10"/>
    </row>
    <row r="2592" spans="1:19" ht="22" customHeight="1" x14ac:dyDescent="0.3">
      <c r="A2592" s="5">
        <v>42471</v>
      </c>
      <c r="B2592" s="21" t="str">
        <f t="shared" si="611"/>
        <v>April, 2016</v>
      </c>
      <c r="C2592" s="21" t="str">
        <f t="shared" si="612"/>
        <v>April, 2016´</v>
      </c>
      <c r="D2592" s="6" t="s">
        <v>753</v>
      </c>
      <c r="E2592" s="6" t="s">
        <v>77</v>
      </c>
      <c r="F2592" s="6" t="s">
        <v>67</v>
      </c>
      <c r="G2592" s="6" t="s">
        <v>44</v>
      </c>
      <c r="H2592" s="6" t="s">
        <v>241</v>
      </c>
      <c r="I2592" s="6" t="s">
        <v>2696</v>
      </c>
      <c r="J2592" s="12" t="str">
        <f t="shared" ref="J2592:J2594" si="621">IF(ISNUMBER(SEARCH("BUTYRAMIDE",I2592)),"2,3-Dimethyl Butyramide",IF(ISNUMBER(SEARCH("FOLPET",I2592)),"Folpet",IF(ISNUMBER(SEARCH("METHYL [2-({[6- (TRIFLUOROMETHYL) PYRIDIN-2-YL] OXY} METHYL) PHENYL",I2592)),"Esther",IF(ISNUMBER(SEARCH("TEBUCONAZOL",I2592)),"Tebuconazole",IF(ISNUMBER(SEARCH("DICHLOROPHENYL",I2592)),"Dichlorophenyl Isocyanates",IF(ISNUMBER(SEARCH("CAPTAN",I2592)),"Captan",IF(ISNUMBER(SEARCH("DIMETHYLACETAMID",I2592)),"Dimethylacetamide",IF(ISNUMBER(SEARCH("AFALON",I2592)),"Linuron","FIX IT"))))))))</f>
        <v>Folpet</v>
      </c>
      <c r="K2592" s="12" t="str">
        <f t="shared" si="609"/>
        <v>Folpan</v>
      </c>
      <c r="L2592" s="12" t="str">
        <f t="shared" si="610"/>
        <v>Fungicide</v>
      </c>
      <c r="M2592" s="7">
        <v>5240</v>
      </c>
      <c r="N2592" s="7">
        <v>5.24</v>
      </c>
      <c r="O2592" s="7">
        <v>26600</v>
      </c>
      <c r="P2592" s="15">
        <f t="shared" si="613"/>
        <v>5.0763358778625953</v>
      </c>
      <c r="Q2592" s="7"/>
      <c r="R2592" s="7"/>
      <c r="S2592" s="7"/>
    </row>
    <row r="2593" spans="1:19" ht="22" customHeight="1" x14ac:dyDescent="0.3">
      <c r="A2593" s="2">
        <v>42471</v>
      </c>
      <c r="B2593" s="21" t="str">
        <f t="shared" si="611"/>
        <v>April, 2016</v>
      </c>
      <c r="C2593" s="21" t="str">
        <f t="shared" si="612"/>
        <v>April, 2016´</v>
      </c>
      <c r="D2593" s="3" t="s">
        <v>753</v>
      </c>
      <c r="E2593" s="3" t="s">
        <v>77</v>
      </c>
      <c r="F2593" s="3" t="s">
        <v>67</v>
      </c>
      <c r="G2593" s="3" t="s">
        <v>44</v>
      </c>
      <c r="H2593" s="3" t="s">
        <v>241</v>
      </c>
      <c r="I2593" s="3" t="s">
        <v>2697</v>
      </c>
      <c r="J2593" s="12" t="str">
        <f t="shared" si="621"/>
        <v>Folpet</v>
      </c>
      <c r="K2593" s="12" t="str">
        <f t="shared" si="609"/>
        <v>Folpan</v>
      </c>
      <c r="L2593" s="12" t="str">
        <f t="shared" si="610"/>
        <v>Fungicide</v>
      </c>
      <c r="M2593" s="4">
        <v>5240</v>
      </c>
      <c r="N2593" s="4">
        <v>5.24</v>
      </c>
      <c r="O2593" s="4">
        <v>26600</v>
      </c>
      <c r="P2593" s="15">
        <f t="shared" si="613"/>
        <v>5.0763358778625953</v>
      </c>
      <c r="Q2593" s="10"/>
      <c r="R2593" s="10"/>
      <c r="S2593" s="10"/>
    </row>
    <row r="2594" spans="1:19" ht="22" customHeight="1" x14ac:dyDescent="0.3">
      <c r="A2594" s="5">
        <v>42471</v>
      </c>
      <c r="B2594" s="21" t="str">
        <f t="shared" si="611"/>
        <v>April, 2016</v>
      </c>
      <c r="C2594" s="21" t="str">
        <f t="shared" si="612"/>
        <v>April, 2016´</v>
      </c>
      <c r="D2594" s="6" t="s">
        <v>753</v>
      </c>
      <c r="E2594" s="6" t="s">
        <v>77</v>
      </c>
      <c r="F2594" s="6" t="s">
        <v>67</v>
      </c>
      <c r="G2594" s="6" t="s">
        <v>44</v>
      </c>
      <c r="H2594" s="6" t="s">
        <v>241</v>
      </c>
      <c r="I2594" s="6" t="s">
        <v>2698</v>
      </c>
      <c r="J2594" s="12" t="str">
        <f t="shared" si="621"/>
        <v>Folpet</v>
      </c>
      <c r="K2594" s="12" t="str">
        <f t="shared" si="609"/>
        <v>Folpan</v>
      </c>
      <c r="L2594" s="12" t="str">
        <f t="shared" si="610"/>
        <v>Fungicide</v>
      </c>
      <c r="M2594" s="7">
        <v>10480</v>
      </c>
      <c r="N2594" s="7">
        <v>10.48</v>
      </c>
      <c r="O2594" s="7">
        <v>53300</v>
      </c>
      <c r="P2594" s="15">
        <f t="shared" si="613"/>
        <v>5.08587786259542</v>
      </c>
      <c r="Q2594" s="7"/>
      <c r="R2594" s="7"/>
      <c r="S2594" s="7"/>
    </row>
    <row r="2595" spans="1:19" ht="22" customHeight="1" x14ac:dyDescent="0.3">
      <c r="A2595" s="2">
        <v>42468</v>
      </c>
      <c r="B2595" s="21" t="str">
        <f t="shared" si="611"/>
        <v>April, 2016</v>
      </c>
      <c r="C2595" s="21" t="str">
        <f t="shared" si="612"/>
        <v>April, 2016´</v>
      </c>
      <c r="D2595" s="3" t="s">
        <v>32</v>
      </c>
      <c r="E2595" s="3" t="s">
        <v>77</v>
      </c>
      <c r="F2595" s="3" t="s">
        <v>67</v>
      </c>
      <c r="G2595" s="3" t="s">
        <v>44</v>
      </c>
      <c r="H2595" s="3" t="s">
        <v>643</v>
      </c>
      <c r="I2595" s="3" t="s">
        <v>2699</v>
      </c>
      <c r="J2595" s="18" t="s">
        <v>3193</v>
      </c>
      <c r="K2595" s="12" t="str">
        <f t="shared" si="609"/>
        <v>Galil</v>
      </c>
      <c r="L2595" s="12" t="str">
        <f t="shared" si="610"/>
        <v>Insecticide</v>
      </c>
      <c r="M2595" s="4">
        <v>134120</v>
      </c>
      <c r="N2595" s="4">
        <v>134.12</v>
      </c>
      <c r="O2595" s="4">
        <v>2783000</v>
      </c>
      <c r="P2595" s="15">
        <f t="shared" si="613"/>
        <v>20.750074560095438</v>
      </c>
      <c r="Q2595" s="10"/>
      <c r="R2595" s="10"/>
      <c r="S2595" s="10"/>
    </row>
    <row r="2596" spans="1:19" ht="22" customHeight="1" x14ac:dyDescent="0.3">
      <c r="A2596" s="5">
        <v>42468</v>
      </c>
      <c r="B2596" s="21" t="str">
        <f t="shared" si="611"/>
        <v>April, 2016</v>
      </c>
      <c r="C2596" s="21" t="str">
        <f t="shared" si="612"/>
        <v>April, 2016´</v>
      </c>
      <c r="D2596" s="6" t="s">
        <v>32</v>
      </c>
      <c r="E2596" s="6" t="s">
        <v>77</v>
      </c>
      <c r="F2596" s="6" t="s">
        <v>67</v>
      </c>
      <c r="G2596" s="6" t="s">
        <v>44</v>
      </c>
      <c r="H2596" s="6" t="s">
        <v>73</v>
      </c>
      <c r="I2596" s="6" t="s">
        <v>2700</v>
      </c>
      <c r="J2596" s="12" t="str">
        <f t="shared" ref="J2596:J2600" si="622">IF(ISNUMBER(SEARCH("CARBENDAZIM",I2596)),"Carbendazim",IF(ISNUMBER(SEARCH("4-D",I2596)),"2,4-Dichlorophenoxyacetic acid",IF(ISNUMBER(SEARCH("RIDOVER",I2596)),"Glyphosate",IF(ISNUMBER(SEARCH("POQUER",I2596)),"Clethodim",IF(ISNUMBER(SEARCH("LITER",I2596)),"Imidacloprid",IF(ISNUMBER(SEARCH("PYRINEX",I2596)),"Chlorpyrifos",IF(ISNUMBER(SEARCH("ORBIT",I2596)),"Omethoate",IF(ISNUMBER(SEARCH("HEXARON",I2596)),"Diuron",IF(ISNUMBER(SEARCH("ISOPROPYLAMINE",I2596)),"Isopropylamine",IF(ISNUMBER(SEARCH("GLYPHOSATE",I2596)),"Glyphosate",IF(ISNUMBER(SEARCH("MANCOZEB",I2596)),"Mancozeb Indofil",IF(ISNUMBER(SEARCH("PARAQUAT",I2596)),"Paraquat",IF(ISNUMBER(SEARCH("CAROMAX",I2596)),"Aromatic Solvent Mixture",IF(ISNUMBER(SEARCH("BUTIRON",I2596)),"Tebuthiuron",IF(ISNUMBER(SEARCH("VORAZ",I2596)),"Methomyl",IF(ISNUMBER(SEARCH("IMIDACLOPRID",I2596)),"Imidacloprid",IF(ISNUMBER(SEARCH("2 4 D",I2596)),"2,4-Dichlorophenoxyacetic acid",IF(ISNUMBER(SEARCH("IMIDACL",I2596)),"Imidacloprid",IF(ISNUMBER(SEARCH("DIUREX",I2596)),"Diuron",IF(ISNUMBER(SEARCH("RAPEL",I2596)),"Acephate","fix it"))))))))))))))))))))</f>
        <v>Tebuthiuron</v>
      </c>
      <c r="K2596" s="12" t="str">
        <f t="shared" si="609"/>
        <v>Butiron</v>
      </c>
      <c r="L2596" s="12" t="str">
        <f t="shared" si="610"/>
        <v>Herbicide</v>
      </c>
      <c r="M2596" s="7">
        <v>132789.99</v>
      </c>
      <c r="N2596" s="7">
        <v>132.79</v>
      </c>
      <c r="O2596" s="7">
        <v>856000</v>
      </c>
      <c r="P2596" s="15">
        <f t="shared" si="613"/>
        <v>6.4462690297664764</v>
      </c>
      <c r="Q2596" s="7"/>
      <c r="R2596" s="7"/>
      <c r="S2596" s="7"/>
    </row>
    <row r="2597" spans="1:19" ht="22" customHeight="1" x14ac:dyDescent="0.3">
      <c r="A2597" s="2">
        <v>42468</v>
      </c>
      <c r="B2597" s="21" t="str">
        <f t="shared" si="611"/>
        <v>April, 2016</v>
      </c>
      <c r="C2597" s="21" t="str">
        <f t="shared" si="612"/>
        <v>April, 2016´</v>
      </c>
      <c r="D2597" s="3" t="s">
        <v>32</v>
      </c>
      <c r="E2597" s="3" t="s">
        <v>77</v>
      </c>
      <c r="F2597" s="3" t="s">
        <v>67</v>
      </c>
      <c r="G2597" s="3" t="s">
        <v>44</v>
      </c>
      <c r="H2597" s="3" t="s">
        <v>643</v>
      </c>
      <c r="I2597" s="3" t="s">
        <v>2701</v>
      </c>
      <c r="J2597" s="18" t="s">
        <v>3193</v>
      </c>
      <c r="K2597" s="12" t="str">
        <f t="shared" si="609"/>
        <v>Galil</v>
      </c>
      <c r="L2597" s="12" t="str">
        <f t="shared" si="610"/>
        <v>Insecticide</v>
      </c>
      <c r="M2597" s="4">
        <v>134120</v>
      </c>
      <c r="N2597" s="4">
        <v>134.12</v>
      </c>
      <c r="O2597" s="4">
        <v>2783000</v>
      </c>
      <c r="P2597" s="15">
        <f t="shared" si="613"/>
        <v>20.750074560095438</v>
      </c>
      <c r="Q2597" s="10"/>
      <c r="R2597" s="10"/>
      <c r="S2597" s="10"/>
    </row>
    <row r="2598" spans="1:19" ht="22" customHeight="1" x14ac:dyDescent="0.3">
      <c r="A2598" s="5">
        <v>42461</v>
      </c>
      <c r="B2598" s="21" t="str">
        <f t="shared" si="611"/>
        <v>April, 2016</v>
      </c>
      <c r="C2598" s="21" t="str">
        <f t="shared" si="612"/>
        <v>April, 2016´</v>
      </c>
      <c r="D2598" s="6" t="s">
        <v>32</v>
      </c>
      <c r="E2598" s="6" t="s">
        <v>77</v>
      </c>
      <c r="F2598" s="6" t="s">
        <v>67</v>
      </c>
      <c r="G2598" s="6" t="s">
        <v>44</v>
      </c>
      <c r="H2598" s="6" t="s">
        <v>231</v>
      </c>
      <c r="I2598" s="6" t="s">
        <v>2702</v>
      </c>
      <c r="J2598" s="12" t="s">
        <v>3168</v>
      </c>
      <c r="K2598" s="12" t="str">
        <f t="shared" si="609"/>
        <v>Not Identified</v>
      </c>
      <c r="L2598" s="12" t="str">
        <f t="shared" si="610"/>
        <v>General Chemical</v>
      </c>
      <c r="M2598" s="7">
        <v>39240</v>
      </c>
      <c r="N2598" s="7">
        <v>39.24</v>
      </c>
      <c r="O2598" s="7">
        <v>489000</v>
      </c>
      <c r="P2598" s="15">
        <f t="shared" si="613"/>
        <v>12.461773700305811</v>
      </c>
      <c r="Q2598" s="7"/>
      <c r="R2598" s="7"/>
      <c r="S2598" s="7"/>
    </row>
    <row r="2599" spans="1:19" ht="22" customHeight="1" x14ac:dyDescent="0.3">
      <c r="A2599" s="2">
        <v>42461</v>
      </c>
      <c r="B2599" s="21" t="str">
        <f t="shared" si="611"/>
        <v>April, 2016</v>
      </c>
      <c r="C2599" s="21" t="str">
        <f t="shared" si="612"/>
        <v>April, 2016´</v>
      </c>
      <c r="D2599" s="3" t="s">
        <v>32</v>
      </c>
      <c r="E2599" s="3" t="s">
        <v>35</v>
      </c>
      <c r="F2599" s="3" t="s">
        <v>40</v>
      </c>
      <c r="G2599" s="3" t="s">
        <v>44</v>
      </c>
      <c r="H2599" s="3" t="s">
        <v>47</v>
      </c>
      <c r="I2599" s="3" t="s">
        <v>2703</v>
      </c>
      <c r="J2599" s="12" t="str">
        <f t="shared" si="622"/>
        <v>2,4-Dichlorophenoxyacetic acid</v>
      </c>
      <c r="K2599" s="12" t="str">
        <f t="shared" si="609"/>
        <v>2,4-D Main</v>
      </c>
      <c r="L2599" s="12" t="str">
        <f t="shared" si="610"/>
        <v>Herbicide</v>
      </c>
      <c r="M2599" s="4">
        <v>183800</v>
      </c>
      <c r="N2599" s="4">
        <v>183.8</v>
      </c>
      <c r="O2599" s="3" t="s">
        <v>49</v>
      </c>
      <c r="P2599" s="15" t="e">
        <f t="shared" si="613"/>
        <v>#VALUE!</v>
      </c>
      <c r="Q2599" s="10"/>
      <c r="R2599" s="10"/>
      <c r="S2599" s="10"/>
    </row>
    <row r="2600" spans="1:19" ht="22" customHeight="1" x14ac:dyDescent="0.3">
      <c r="A2600" s="5">
        <v>42461</v>
      </c>
      <c r="B2600" s="21" t="str">
        <f t="shared" si="611"/>
        <v>April, 2016</v>
      </c>
      <c r="C2600" s="21" t="str">
        <f t="shared" si="612"/>
        <v>April, 2016´</v>
      </c>
      <c r="D2600" s="6" t="s">
        <v>32</v>
      </c>
      <c r="E2600" s="6" t="s">
        <v>65</v>
      </c>
      <c r="F2600" s="6" t="s">
        <v>67</v>
      </c>
      <c r="G2600" s="6" t="s">
        <v>44</v>
      </c>
      <c r="H2600" s="6" t="s">
        <v>73</v>
      </c>
      <c r="I2600" s="6" t="s">
        <v>2704</v>
      </c>
      <c r="J2600" s="12" t="str">
        <f t="shared" si="622"/>
        <v>Tebuthiuron</v>
      </c>
      <c r="K2600" s="12" t="str">
        <f t="shared" si="609"/>
        <v>Butiron</v>
      </c>
      <c r="L2600" s="12" t="str">
        <f t="shared" si="610"/>
        <v>Herbicide</v>
      </c>
      <c r="M2600" s="7">
        <v>132789.99</v>
      </c>
      <c r="N2600" s="7">
        <v>132.79</v>
      </c>
      <c r="O2600" s="7">
        <v>856000</v>
      </c>
      <c r="P2600" s="15">
        <f t="shared" si="613"/>
        <v>6.4462690297664764</v>
      </c>
      <c r="Q2600" s="7"/>
      <c r="R2600" s="7"/>
      <c r="S2600" s="7"/>
    </row>
    <row r="2601" spans="1:19" ht="22" customHeight="1" x14ac:dyDescent="0.3">
      <c r="A2601" s="2">
        <v>42461</v>
      </c>
      <c r="B2601" s="21" t="str">
        <f t="shared" si="611"/>
        <v>April, 2016</v>
      </c>
      <c r="C2601" s="21" t="str">
        <f t="shared" si="612"/>
        <v>April, 2016´</v>
      </c>
      <c r="D2601" s="3" t="s">
        <v>32</v>
      </c>
      <c r="E2601" s="3" t="s">
        <v>77</v>
      </c>
      <c r="F2601" s="3" t="s">
        <v>67</v>
      </c>
      <c r="G2601" s="3" t="s">
        <v>44</v>
      </c>
      <c r="H2601" s="3" t="s">
        <v>2705</v>
      </c>
      <c r="I2601" s="3" t="s">
        <v>2706</v>
      </c>
      <c r="J2601" s="12" t="s">
        <v>3147</v>
      </c>
      <c r="K2601" s="12" t="str">
        <f t="shared" si="609"/>
        <v>Mirador</v>
      </c>
      <c r="L2601" s="12" t="str">
        <f t="shared" si="610"/>
        <v>Fungicide</v>
      </c>
      <c r="M2601" s="4">
        <v>23910</v>
      </c>
      <c r="N2601" s="4">
        <v>23.91</v>
      </c>
      <c r="O2601" s="3" t="s">
        <v>49</v>
      </c>
      <c r="P2601" s="15" t="e">
        <f t="shared" si="613"/>
        <v>#VALUE!</v>
      </c>
      <c r="Q2601" s="10"/>
      <c r="R2601" s="10"/>
      <c r="S2601" s="10"/>
    </row>
    <row r="2602" spans="1:19" ht="22" customHeight="1" x14ac:dyDescent="0.3">
      <c r="A2602" s="5">
        <v>42460</v>
      </c>
      <c r="B2602" s="21" t="str">
        <f t="shared" si="611"/>
        <v>March, 2016</v>
      </c>
      <c r="C2602" s="21" t="str">
        <f t="shared" si="612"/>
        <v>March, 2016´</v>
      </c>
      <c r="D2602" s="6" t="s">
        <v>84</v>
      </c>
      <c r="E2602" s="6" t="s">
        <v>769</v>
      </c>
      <c r="F2602" s="6" t="s">
        <v>60</v>
      </c>
      <c r="G2602" s="6" t="s">
        <v>44</v>
      </c>
      <c r="H2602" s="6" t="s">
        <v>63</v>
      </c>
      <c r="I2602" s="6" t="s">
        <v>2707</v>
      </c>
      <c r="J2602" s="18" t="s">
        <v>3193</v>
      </c>
      <c r="K2602" s="12" t="str">
        <f t="shared" si="609"/>
        <v>Galil</v>
      </c>
      <c r="L2602" s="12" t="str">
        <f t="shared" si="610"/>
        <v>Insecticide</v>
      </c>
      <c r="M2602" s="7">
        <v>20120</v>
      </c>
      <c r="N2602" s="7">
        <v>20.12</v>
      </c>
      <c r="O2602" s="7">
        <v>259000</v>
      </c>
      <c r="P2602" s="15">
        <f t="shared" si="613"/>
        <v>12.872763419483102</v>
      </c>
      <c r="Q2602" s="7"/>
      <c r="R2602" s="7"/>
      <c r="S2602" s="7"/>
    </row>
    <row r="2603" spans="1:19" ht="22" customHeight="1" x14ac:dyDescent="0.3">
      <c r="A2603" s="2">
        <v>42457</v>
      </c>
      <c r="B2603" s="21" t="str">
        <f t="shared" si="611"/>
        <v>March, 2016</v>
      </c>
      <c r="C2603" s="21" t="str">
        <f t="shared" si="612"/>
        <v>March, 2016´</v>
      </c>
      <c r="D2603" s="3" t="s">
        <v>753</v>
      </c>
      <c r="E2603" s="3" t="s">
        <v>77</v>
      </c>
      <c r="F2603" s="3" t="s">
        <v>67</v>
      </c>
      <c r="G2603" s="3" t="s">
        <v>44</v>
      </c>
      <c r="H2603" s="3" t="s">
        <v>241</v>
      </c>
      <c r="I2603" s="3" t="s">
        <v>2708</v>
      </c>
      <c r="J2603" s="12" t="s">
        <v>3127</v>
      </c>
      <c r="K2603" s="12" t="str">
        <f t="shared" si="609"/>
        <v>Folpan</v>
      </c>
      <c r="L2603" s="12" t="str">
        <f t="shared" si="610"/>
        <v>Fungicide</v>
      </c>
      <c r="M2603" s="4">
        <v>12970</v>
      </c>
      <c r="N2603" s="4">
        <v>12.97</v>
      </c>
      <c r="O2603" s="4">
        <v>66500</v>
      </c>
      <c r="P2603" s="15">
        <f t="shared" si="613"/>
        <v>5.1272166538164994</v>
      </c>
      <c r="Q2603" s="7"/>
      <c r="R2603" s="7"/>
      <c r="S2603" s="7"/>
    </row>
    <row r="2604" spans="1:19" ht="22" customHeight="1" x14ac:dyDescent="0.3">
      <c r="A2604" s="5">
        <v>42453</v>
      </c>
      <c r="B2604" s="21" t="str">
        <f t="shared" si="611"/>
        <v>March, 2016</v>
      </c>
      <c r="C2604" s="21" t="str">
        <f t="shared" si="612"/>
        <v>March, 2016´</v>
      </c>
      <c r="D2604" s="6" t="s">
        <v>32</v>
      </c>
      <c r="E2604" s="6" t="s">
        <v>65</v>
      </c>
      <c r="F2604" s="6" t="s">
        <v>67</v>
      </c>
      <c r="G2604" s="6" t="s">
        <v>44</v>
      </c>
      <c r="H2604" s="6" t="s">
        <v>71</v>
      </c>
      <c r="I2604" s="6" t="s">
        <v>2709</v>
      </c>
      <c r="J2604" s="12" t="str">
        <f>IF(ISNUMBER(SEARCH("2,4 D",I2604)),"2,4-Dichlorophenoxyacetic acid",IF(ISNUMBER(SEARCH("ACIDO",I2604)),"2,4-Dichlorophenoxyacetic acid",IF(ISNUMBER(SEARCH("NAPHTHA",I2604)),"Aromatic Solvent Mixture",IF(ISNUMBER(SEARCH("DIMETHYLAMINE",I2604)),"Dimethylamine",IF(ISNUMBER(SEARCH("DIMETILAMINA",I2604)),"Dimethylamine",IF(ISNUMBER(SEARCH("JUMP",I2604)),"Diuron",IF(ISNUMBER(SEARCH("2-AMINO-2,3-DIMETHYL BUTYRAMIDE",I2604)),"Herbicide Amine Intermediate",IF(ISNUMBER(SEARCH("TEBUTHIURON",I2604)),"Tebuthiuron","FIXIT"))))))))</f>
        <v>Diuron</v>
      </c>
      <c r="K2604" s="12" t="str">
        <f t="shared" si="609"/>
        <v>Jump</v>
      </c>
      <c r="L2604" s="12" t="str">
        <f t="shared" si="610"/>
        <v>Herbicide</v>
      </c>
      <c r="M2604" s="7">
        <v>44696</v>
      </c>
      <c r="N2604" s="7">
        <v>44.7</v>
      </c>
      <c r="O2604" s="7">
        <v>297000</v>
      </c>
      <c r="P2604" s="15">
        <f t="shared" si="613"/>
        <v>6.6448899230356187</v>
      </c>
      <c r="Q2604" s="10"/>
      <c r="R2604" s="10"/>
      <c r="S2604" s="10"/>
    </row>
    <row r="2605" spans="1:19" ht="22" customHeight="1" x14ac:dyDescent="0.3">
      <c r="A2605" s="2">
        <v>42453</v>
      </c>
      <c r="B2605" s="21" t="str">
        <f t="shared" si="611"/>
        <v>March, 2016</v>
      </c>
      <c r="C2605" s="21" t="str">
        <f t="shared" si="612"/>
        <v>March, 2016´</v>
      </c>
      <c r="D2605" s="3" t="s">
        <v>32</v>
      </c>
      <c r="E2605" s="3" t="s">
        <v>65</v>
      </c>
      <c r="F2605" s="3" t="s">
        <v>67</v>
      </c>
      <c r="G2605" s="3" t="s">
        <v>44</v>
      </c>
      <c r="H2605" s="3" t="s">
        <v>73</v>
      </c>
      <c r="I2605" s="3" t="s">
        <v>2710</v>
      </c>
      <c r="J2605" s="12" t="str">
        <f t="shared" ref="J2605:J2641" si="623">IF(ISNUMBER(SEARCH("CARBENDAZIM",I2605)),"Carbendazim",IF(ISNUMBER(SEARCH("4-D",I2605)),"2,4-Dichlorophenoxyacetic acid",IF(ISNUMBER(SEARCH("RIDOVER",I2605)),"Glyphosate",IF(ISNUMBER(SEARCH("POQUER",I2605)),"Clethodim",IF(ISNUMBER(SEARCH("LITER",I2605)),"Imidacloprid",IF(ISNUMBER(SEARCH("PYRINEX",I2605)),"Chlorpyrifos",IF(ISNUMBER(SEARCH("ORBIT",I2605)),"Omethoate",IF(ISNUMBER(SEARCH("HEXARON",I2605)),"Diuron",IF(ISNUMBER(SEARCH("ISOPROPYLAMINE",I2605)),"Isopropylamine",IF(ISNUMBER(SEARCH("GLYPHOSATE",I2605)),"Glyphosate",IF(ISNUMBER(SEARCH("MANCOZEB",I2605)),"Mancozeb Indofil",IF(ISNUMBER(SEARCH("PARAQUAT",I2605)),"Paraquat",IF(ISNUMBER(SEARCH("CAROMAX",I2605)),"Aromatic Solvent Mixture",IF(ISNUMBER(SEARCH("BUTIRON",I2605)),"Tebuthiuron",IF(ISNUMBER(SEARCH("VORAZ",I2605)),"Methomyl",IF(ISNUMBER(SEARCH("IMIDACLOPRID",I2605)),"Imidacloprid",IF(ISNUMBER(SEARCH("2 4 D",I2605)),"2,4-Dichlorophenoxyacetic acid",IF(ISNUMBER(SEARCH("IMIDACL",I2605)),"Imidacloprid",IF(ISNUMBER(SEARCH("DIUREX",I2605)),"Diuron",IF(ISNUMBER(SEARCH("RAPEL",I2605)),"Acephate","fix it"))))))))))))))))))))</f>
        <v>Tebuthiuron</v>
      </c>
      <c r="K2605" s="12" t="str">
        <f t="shared" si="609"/>
        <v>Butiron</v>
      </c>
      <c r="L2605" s="12" t="str">
        <f t="shared" si="610"/>
        <v>Herbicide</v>
      </c>
      <c r="M2605" s="4">
        <v>94850</v>
      </c>
      <c r="N2605" s="4">
        <v>94.85</v>
      </c>
      <c r="O2605" s="4">
        <v>630000</v>
      </c>
      <c r="P2605" s="15">
        <f t="shared" si="613"/>
        <v>6.6420664206642064</v>
      </c>
      <c r="Q2605" s="7"/>
      <c r="R2605" s="7"/>
      <c r="S2605" s="7"/>
    </row>
    <row r="2606" spans="1:19" ht="22" customHeight="1" x14ac:dyDescent="0.3">
      <c r="A2606" s="5">
        <v>42453</v>
      </c>
      <c r="B2606" s="21" t="str">
        <f t="shared" si="611"/>
        <v>March, 2016</v>
      </c>
      <c r="C2606" s="21" t="str">
        <f t="shared" si="612"/>
        <v>March, 2016´</v>
      </c>
      <c r="D2606" s="6" t="s">
        <v>32</v>
      </c>
      <c r="E2606" s="6" t="s">
        <v>65</v>
      </c>
      <c r="F2606" s="6" t="s">
        <v>67</v>
      </c>
      <c r="G2606" s="6" t="s">
        <v>44</v>
      </c>
      <c r="H2606" s="6" t="s">
        <v>73</v>
      </c>
      <c r="I2606" s="6" t="s">
        <v>2711</v>
      </c>
      <c r="J2606" s="12" t="str">
        <f t="shared" si="623"/>
        <v>Tebuthiuron</v>
      </c>
      <c r="K2606" s="12" t="str">
        <f t="shared" si="609"/>
        <v>Butiron</v>
      </c>
      <c r="L2606" s="12" t="str">
        <f t="shared" si="610"/>
        <v>Herbicide</v>
      </c>
      <c r="M2606" s="7">
        <v>56910</v>
      </c>
      <c r="N2606" s="7">
        <v>56.91</v>
      </c>
      <c r="O2606" s="7">
        <v>378000</v>
      </c>
      <c r="P2606" s="15">
        <f t="shared" si="613"/>
        <v>6.6420664206642064</v>
      </c>
      <c r="Q2606" s="10"/>
      <c r="R2606" s="10"/>
      <c r="S2606" s="10"/>
    </row>
    <row r="2607" spans="1:19" ht="22" customHeight="1" x14ac:dyDescent="0.3">
      <c r="A2607" s="2">
        <v>42448</v>
      </c>
      <c r="B2607" s="21" t="str">
        <f t="shared" si="611"/>
        <v>March, 2016</v>
      </c>
      <c r="C2607" s="21" t="str">
        <f t="shared" si="612"/>
        <v>March, 2016´</v>
      </c>
      <c r="D2607" s="3" t="s">
        <v>32</v>
      </c>
      <c r="E2607" s="3" t="s">
        <v>35</v>
      </c>
      <c r="F2607" s="3" t="s">
        <v>40</v>
      </c>
      <c r="G2607" s="3" t="s">
        <v>44</v>
      </c>
      <c r="H2607" s="3" t="s">
        <v>47</v>
      </c>
      <c r="I2607" s="3" t="s">
        <v>2712</v>
      </c>
      <c r="J2607" s="12" t="str">
        <f t="shared" si="623"/>
        <v>2,4-Dichlorophenoxyacetic acid</v>
      </c>
      <c r="K2607" s="12" t="str">
        <f t="shared" si="609"/>
        <v>2,4-D Main</v>
      </c>
      <c r="L2607" s="12" t="str">
        <f t="shared" si="610"/>
        <v>Herbicide</v>
      </c>
      <c r="M2607" s="4">
        <v>257320.01</v>
      </c>
      <c r="N2607" s="4">
        <v>257.32</v>
      </c>
      <c r="O2607" s="3" t="s">
        <v>49</v>
      </c>
      <c r="P2607" s="15" t="e">
        <f t="shared" si="613"/>
        <v>#VALUE!</v>
      </c>
      <c r="Q2607" s="7"/>
      <c r="R2607" s="7"/>
      <c r="S2607" s="7"/>
    </row>
    <row r="2608" spans="1:19" ht="22" customHeight="1" x14ac:dyDescent="0.3">
      <c r="A2608" s="5">
        <v>42448</v>
      </c>
      <c r="B2608" s="21" t="str">
        <f t="shared" si="611"/>
        <v>March, 2016</v>
      </c>
      <c r="C2608" s="21" t="str">
        <f t="shared" si="612"/>
        <v>March, 2016´</v>
      </c>
      <c r="D2608" s="6" t="s">
        <v>32</v>
      </c>
      <c r="E2608" s="6" t="s">
        <v>1697</v>
      </c>
      <c r="F2608" s="6" t="s">
        <v>135</v>
      </c>
      <c r="G2608" s="6" t="s">
        <v>44</v>
      </c>
      <c r="H2608" s="6" t="s">
        <v>1700</v>
      </c>
      <c r="I2608" s="6" t="s">
        <v>2713</v>
      </c>
      <c r="J2608" s="12" t="s">
        <v>3140</v>
      </c>
      <c r="K2608" s="12" t="str">
        <f t="shared" si="609"/>
        <v>Not Identified</v>
      </c>
      <c r="L2608" s="12" t="str">
        <f t="shared" si="610"/>
        <v>General Chemical</v>
      </c>
      <c r="M2608" s="7">
        <v>65960</v>
      </c>
      <c r="N2608" s="7">
        <v>65.959999999999994</v>
      </c>
      <c r="O2608" s="7">
        <v>148000</v>
      </c>
      <c r="P2608" s="15">
        <f t="shared" si="613"/>
        <v>2.2437841115827775</v>
      </c>
      <c r="Q2608" s="10"/>
      <c r="R2608" s="10"/>
      <c r="S2608" s="10"/>
    </row>
    <row r="2609" spans="1:19" ht="22" customHeight="1" x14ac:dyDescent="0.3">
      <c r="A2609" s="2">
        <v>42448</v>
      </c>
      <c r="B2609" s="21" t="str">
        <f t="shared" si="611"/>
        <v>March, 2016</v>
      </c>
      <c r="C2609" s="21" t="str">
        <f t="shared" si="612"/>
        <v>March, 2016´</v>
      </c>
      <c r="D2609" s="3" t="s">
        <v>32</v>
      </c>
      <c r="E2609" s="3" t="s">
        <v>35</v>
      </c>
      <c r="F2609" s="3" t="s">
        <v>40</v>
      </c>
      <c r="G2609" s="3" t="s">
        <v>44</v>
      </c>
      <c r="H2609" s="3" t="s">
        <v>47</v>
      </c>
      <c r="I2609" s="3" t="s">
        <v>2714</v>
      </c>
      <c r="J2609" s="12" t="str">
        <f t="shared" si="623"/>
        <v>2,4-Dichlorophenoxyacetic acid</v>
      </c>
      <c r="K2609" s="12" t="str">
        <f t="shared" si="609"/>
        <v>2,4-D Main</v>
      </c>
      <c r="L2609" s="12" t="str">
        <f t="shared" si="610"/>
        <v>Herbicide</v>
      </c>
      <c r="M2609" s="4">
        <v>73520</v>
      </c>
      <c r="N2609" s="4">
        <v>73.52</v>
      </c>
      <c r="O2609" s="3" t="s">
        <v>49</v>
      </c>
      <c r="P2609" s="15" t="e">
        <f t="shared" si="613"/>
        <v>#VALUE!</v>
      </c>
      <c r="Q2609" s="7"/>
      <c r="R2609" s="7"/>
      <c r="S2609" s="7"/>
    </row>
    <row r="2610" spans="1:19" ht="22" customHeight="1" x14ac:dyDescent="0.3">
      <c r="A2610" s="5">
        <v>42447</v>
      </c>
      <c r="B2610" s="21" t="str">
        <f t="shared" si="611"/>
        <v>March, 2016</v>
      </c>
      <c r="C2610" s="21" t="str">
        <f t="shared" si="612"/>
        <v>March, 2016´</v>
      </c>
      <c r="D2610" s="6" t="s">
        <v>32</v>
      </c>
      <c r="E2610" s="6" t="s">
        <v>77</v>
      </c>
      <c r="F2610" s="6" t="s">
        <v>67</v>
      </c>
      <c r="G2610" s="6" t="s">
        <v>44</v>
      </c>
      <c r="H2610" s="6" t="s">
        <v>231</v>
      </c>
      <c r="I2610" s="11" t="s">
        <v>2715</v>
      </c>
      <c r="J2610" s="12" t="s">
        <v>3168</v>
      </c>
      <c r="K2610" s="12" t="str">
        <f t="shared" si="609"/>
        <v>Not Identified</v>
      </c>
      <c r="L2610" s="12" t="str">
        <f t="shared" si="610"/>
        <v>General Chemical</v>
      </c>
      <c r="M2610" s="7">
        <v>26160</v>
      </c>
      <c r="N2610" s="7">
        <v>26.16</v>
      </c>
      <c r="O2610" s="7">
        <v>334000</v>
      </c>
      <c r="P2610" s="15">
        <f t="shared" si="613"/>
        <v>12.767584097859327</v>
      </c>
      <c r="Q2610" s="10"/>
      <c r="R2610" s="10"/>
      <c r="S2610" s="10"/>
    </row>
    <row r="2611" spans="1:19" ht="22" customHeight="1" x14ac:dyDescent="0.3">
      <c r="A2611" s="2">
        <v>42447</v>
      </c>
      <c r="B2611" s="21" t="str">
        <f t="shared" si="611"/>
        <v>March, 2016</v>
      </c>
      <c r="C2611" s="21" t="str">
        <f t="shared" si="612"/>
        <v>March, 2016´</v>
      </c>
      <c r="D2611" s="3" t="s">
        <v>32</v>
      </c>
      <c r="E2611" s="3" t="s">
        <v>77</v>
      </c>
      <c r="F2611" s="3" t="s">
        <v>67</v>
      </c>
      <c r="G2611" s="3" t="s">
        <v>44</v>
      </c>
      <c r="H2611" s="3" t="s">
        <v>210</v>
      </c>
      <c r="I2611" s="19" t="s">
        <v>2716</v>
      </c>
      <c r="J2611" s="12" t="str">
        <f t="shared" ref="J2611" si="624">IF(ISNUMBER(SEARCH("BUTYRAMIDE",I2611)),"2,3-Dimethyl Butyramide",IF(ISNUMBER(SEARCH("FOLPET",I2611)),"Folpet",IF(ISNUMBER(SEARCH("METHYL [2-({[6- (TRIFLUOROMETHYL) PYRIDIN-2-YL] OXY} METHYL) PHENYL",I2611)),"Esther",IF(ISNUMBER(SEARCH("TEBUCONAZOL",I2611)),"Tebuconazole",IF(ISNUMBER(SEARCH("DICHLOROPHENYL",I2611)),"Dichlorophenyl Isocyanates",IF(ISNUMBER(SEARCH("CAPTAN",I2611)),"Captan",IF(ISNUMBER(SEARCH("DIMETHYLACETAMID",I2611)),"Dimethylacetamide",IF(ISNUMBER(SEARCH("AFALON",I2611)),"Linuron","FIX IT"))))))))</f>
        <v>Folpet</v>
      </c>
      <c r="K2611" s="12" t="str">
        <f t="shared" si="609"/>
        <v>Folpan</v>
      </c>
      <c r="L2611" s="12" t="str">
        <f t="shared" si="610"/>
        <v>Fungicide</v>
      </c>
      <c r="M2611" s="4">
        <v>5235</v>
      </c>
      <c r="N2611" s="4">
        <v>5.24</v>
      </c>
      <c r="O2611" s="4">
        <v>26800</v>
      </c>
      <c r="P2611" s="15">
        <f t="shared" si="613"/>
        <v>5.1193887297039158</v>
      </c>
      <c r="Q2611" s="7"/>
      <c r="R2611" s="7"/>
      <c r="S2611" s="7"/>
    </row>
    <row r="2612" spans="1:19" ht="22" customHeight="1" x14ac:dyDescent="0.3">
      <c r="A2612" s="5">
        <v>42447</v>
      </c>
      <c r="B2612" s="21" t="str">
        <f t="shared" si="611"/>
        <v>March, 2016</v>
      </c>
      <c r="C2612" s="21" t="str">
        <f t="shared" si="612"/>
        <v>March, 2016´</v>
      </c>
      <c r="D2612" s="6" t="s">
        <v>32</v>
      </c>
      <c r="E2612" s="6" t="s">
        <v>65</v>
      </c>
      <c r="F2612" s="6" t="s">
        <v>67</v>
      </c>
      <c r="G2612" s="6" t="s">
        <v>44</v>
      </c>
      <c r="H2612" s="6" t="s">
        <v>73</v>
      </c>
      <c r="I2612" s="6" t="s">
        <v>2582</v>
      </c>
      <c r="J2612" s="12" t="str">
        <f t="shared" si="623"/>
        <v>Tebuthiuron</v>
      </c>
      <c r="K2612" s="12" t="str">
        <f t="shared" si="609"/>
        <v>Butiron</v>
      </c>
      <c r="L2612" s="12" t="str">
        <f t="shared" si="610"/>
        <v>Herbicide</v>
      </c>
      <c r="M2612" s="7">
        <v>132789.99</v>
      </c>
      <c r="N2612" s="7">
        <v>132.79</v>
      </c>
      <c r="O2612" s="7">
        <v>883000</v>
      </c>
      <c r="P2612" s="15">
        <f t="shared" si="613"/>
        <v>6.6495976089764</v>
      </c>
      <c r="Q2612" s="10"/>
      <c r="R2612" s="10"/>
      <c r="S2612" s="10"/>
    </row>
    <row r="2613" spans="1:19" ht="22" customHeight="1" x14ac:dyDescent="0.3">
      <c r="A2613" s="2">
        <v>42447</v>
      </c>
      <c r="B2613" s="21" t="str">
        <f t="shared" si="611"/>
        <v>March, 2016</v>
      </c>
      <c r="C2613" s="21" t="str">
        <f t="shared" si="612"/>
        <v>March, 2016´</v>
      </c>
      <c r="D2613" s="3" t="s">
        <v>84</v>
      </c>
      <c r="E2613" s="3" t="s">
        <v>1624</v>
      </c>
      <c r="F2613" s="3" t="s">
        <v>60</v>
      </c>
      <c r="G2613" s="3" t="s">
        <v>44</v>
      </c>
      <c r="H2613" s="3" t="s">
        <v>2122</v>
      </c>
      <c r="I2613" s="3" t="s">
        <v>2717</v>
      </c>
      <c r="J2613" s="12" t="s">
        <v>3183</v>
      </c>
      <c r="K2613" s="12" t="str">
        <f t="shared" si="609"/>
        <v>DINITRO</v>
      </c>
      <c r="L2613" s="12" t="str">
        <f t="shared" si="610"/>
        <v>General Chemical</v>
      </c>
      <c r="M2613" s="4">
        <v>43094</v>
      </c>
      <c r="N2613" s="4">
        <v>43.09</v>
      </c>
      <c r="O2613" s="4">
        <v>151000</v>
      </c>
      <c r="P2613" s="15">
        <f t="shared" si="613"/>
        <v>3.5039680698009001</v>
      </c>
      <c r="Q2613" s="7"/>
      <c r="R2613" s="7"/>
      <c r="S2613" s="7"/>
    </row>
    <row r="2614" spans="1:19" ht="22" customHeight="1" x14ac:dyDescent="0.3">
      <c r="A2614" s="5">
        <v>42447</v>
      </c>
      <c r="B2614" s="21" t="str">
        <f t="shared" si="611"/>
        <v>March, 2016</v>
      </c>
      <c r="C2614" s="21" t="str">
        <f t="shared" si="612"/>
        <v>March, 2016´</v>
      </c>
      <c r="D2614" s="6" t="s">
        <v>32</v>
      </c>
      <c r="E2614" s="6" t="s">
        <v>65</v>
      </c>
      <c r="F2614" s="6" t="s">
        <v>67</v>
      </c>
      <c r="G2614" s="6" t="s">
        <v>44</v>
      </c>
      <c r="H2614" s="6" t="s">
        <v>480</v>
      </c>
      <c r="I2614" s="6" t="s">
        <v>2718</v>
      </c>
      <c r="J2614" s="12" t="str">
        <f t="shared" si="623"/>
        <v>Tebuthiuron</v>
      </c>
      <c r="K2614" s="12" t="str">
        <f t="shared" si="609"/>
        <v>Butiron</v>
      </c>
      <c r="L2614" s="12" t="str">
        <f t="shared" si="610"/>
        <v>Herbicide</v>
      </c>
      <c r="M2614" s="7">
        <v>75880</v>
      </c>
      <c r="N2614" s="7">
        <v>75.88</v>
      </c>
      <c r="O2614" s="7">
        <v>525000</v>
      </c>
      <c r="P2614" s="15">
        <f t="shared" si="613"/>
        <v>6.9188191881918817</v>
      </c>
      <c r="Q2614" s="10"/>
      <c r="R2614" s="10"/>
      <c r="S2614" s="10"/>
    </row>
    <row r="2615" spans="1:19" ht="22" customHeight="1" x14ac:dyDescent="0.3">
      <c r="A2615" s="2">
        <v>42447</v>
      </c>
      <c r="B2615" s="21" t="str">
        <f t="shared" si="611"/>
        <v>March, 2016</v>
      </c>
      <c r="C2615" s="21" t="str">
        <f t="shared" si="612"/>
        <v>March, 2016´</v>
      </c>
      <c r="D2615" s="3" t="s">
        <v>32</v>
      </c>
      <c r="E2615" s="3" t="s">
        <v>65</v>
      </c>
      <c r="F2615" s="3" t="s">
        <v>67</v>
      </c>
      <c r="G2615" s="3" t="s">
        <v>44</v>
      </c>
      <c r="H2615" s="3" t="s">
        <v>71</v>
      </c>
      <c r="I2615" s="3" t="s">
        <v>2719</v>
      </c>
      <c r="J2615" s="12" t="str">
        <f t="shared" si="623"/>
        <v>Diuron</v>
      </c>
      <c r="K2615" s="12" t="str">
        <f t="shared" si="609"/>
        <v>Jump</v>
      </c>
      <c r="L2615" s="12" t="str">
        <f t="shared" si="610"/>
        <v>Herbicide</v>
      </c>
      <c r="M2615" s="4">
        <v>23840</v>
      </c>
      <c r="N2615" s="4">
        <v>23.84</v>
      </c>
      <c r="O2615" s="4">
        <v>158000</v>
      </c>
      <c r="P2615" s="15">
        <f t="shared" si="613"/>
        <v>6.6275167785234901</v>
      </c>
      <c r="Q2615" s="7"/>
      <c r="R2615" s="7"/>
      <c r="S2615" s="7"/>
    </row>
    <row r="2616" spans="1:19" ht="22" customHeight="1" x14ac:dyDescent="0.3">
      <c r="A2616" s="5">
        <v>42445</v>
      </c>
      <c r="B2616" s="21" t="str">
        <f t="shared" si="611"/>
        <v>March, 2016</v>
      </c>
      <c r="C2616" s="21" t="str">
        <f t="shared" si="612"/>
        <v>March, 2016´</v>
      </c>
      <c r="D2616" s="6" t="s">
        <v>32</v>
      </c>
      <c r="E2616" s="6" t="s">
        <v>183</v>
      </c>
      <c r="F2616" s="6" t="s">
        <v>186</v>
      </c>
      <c r="G2616" s="6" t="s">
        <v>44</v>
      </c>
      <c r="H2616" s="6" t="s">
        <v>289</v>
      </c>
      <c r="I2616" s="6" t="s">
        <v>2720</v>
      </c>
      <c r="J2616" s="12" t="str">
        <f t="shared" si="623"/>
        <v>Isopropylamine</v>
      </c>
      <c r="K2616" s="12" t="str">
        <f t="shared" si="609"/>
        <v>Not Identified</v>
      </c>
      <c r="L2616" s="12" t="str">
        <f t="shared" si="610"/>
        <v>General Chemical</v>
      </c>
      <c r="M2616" s="7">
        <v>77560</v>
      </c>
      <c r="N2616" s="7">
        <v>77.56</v>
      </c>
      <c r="O2616" s="7">
        <v>1004000</v>
      </c>
      <c r="P2616" s="15">
        <f t="shared" si="613"/>
        <v>12.94481691593605</v>
      </c>
      <c r="Q2616" s="10"/>
      <c r="R2616" s="10"/>
      <c r="S2616" s="10"/>
    </row>
    <row r="2617" spans="1:19" ht="22" customHeight="1" x14ac:dyDescent="0.3">
      <c r="A2617" s="2">
        <v>42445</v>
      </c>
      <c r="B2617" s="21" t="str">
        <f t="shared" si="611"/>
        <v>March, 2016</v>
      </c>
      <c r="C2617" s="21" t="str">
        <f t="shared" si="612"/>
        <v>March, 2016´</v>
      </c>
      <c r="D2617" s="3" t="s">
        <v>84</v>
      </c>
      <c r="E2617" s="3" t="s">
        <v>2721</v>
      </c>
      <c r="F2617" s="3" t="s">
        <v>96</v>
      </c>
      <c r="G2617" s="3" t="s">
        <v>44</v>
      </c>
      <c r="H2617" s="3" t="s">
        <v>781</v>
      </c>
      <c r="I2617" s="3" t="s">
        <v>2723</v>
      </c>
      <c r="J2617" s="12" t="s">
        <v>3184</v>
      </c>
      <c r="K2617" s="12" t="str">
        <f t="shared" si="609"/>
        <v>Not Identified</v>
      </c>
      <c r="L2617" s="12" t="str">
        <f t="shared" si="610"/>
        <v>General Chemical</v>
      </c>
      <c r="M2617" s="4">
        <v>34020</v>
      </c>
      <c r="N2617" s="4">
        <v>34.020000000000003</v>
      </c>
      <c r="O2617" s="4">
        <v>111000</v>
      </c>
      <c r="P2617" s="15">
        <f t="shared" si="613"/>
        <v>3.2627865961199296</v>
      </c>
      <c r="Q2617" s="7"/>
      <c r="R2617" s="7"/>
      <c r="S2617" s="7"/>
    </row>
    <row r="2618" spans="1:19" ht="22" customHeight="1" x14ac:dyDescent="0.3">
      <c r="A2618" s="5">
        <v>42441</v>
      </c>
      <c r="B2618" s="21" t="str">
        <f t="shared" si="611"/>
        <v>March, 2016</v>
      </c>
      <c r="C2618" s="21" t="str">
        <f t="shared" si="612"/>
        <v>March, 2016´</v>
      </c>
      <c r="D2618" s="6" t="s">
        <v>32</v>
      </c>
      <c r="E2618" s="6" t="s">
        <v>35</v>
      </c>
      <c r="F2618" s="6" t="s">
        <v>40</v>
      </c>
      <c r="G2618" s="6" t="s">
        <v>44</v>
      </c>
      <c r="H2618" s="6" t="s">
        <v>47</v>
      </c>
      <c r="I2618" s="6" t="s">
        <v>2724</v>
      </c>
      <c r="J2618" s="12" t="str">
        <f t="shared" si="623"/>
        <v>2,4-Dichlorophenoxyacetic acid</v>
      </c>
      <c r="K2618" s="12" t="str">
        <f t="shared" si="609"/>
        <v>2,4-D Main</v>
      </c>
      <c r="L2618" s="12" t="str">
        <f t="shared" si="610"/>
        <v>Herbicide</v>
      </c>
      <c r="M2618" s="7">
        <v>330840</v>
      </c>
      <c r="N2618" s="7">
        <v>330.84</v>
      </c>
      <c r="O2618" s="6" t="s">
        <v>49</v>
      </c>
      <c r="P2618" s="15" t="e">
        <f t="shared" si="613"/>
        <v>#VALUE!</v>
      </c>
      <c r="Q2618" s="10"/>
      <c r="R2618" s="10"/>
      <c r="S2618" s="10"/>
    </row>
    <row r="2619" spans="1:19" ht="22" customHeight="1" x14ac:dyDescent="0.3">
      <c r="A2619" s="2">
        <v>42438</v>
      </c>
      <c r="B2619" s="21" t="str">
        <f t="shared" si="611"/>
        <v>March, 2016</v>
      </c>
      <c r="C2619" s="21" t="str">
        <f t="shared" si="612"/>
        <v>March, 2016´</v>
      </c>
      <c r="D2619" s="3" t="s">
        <v>32</v>
      </c>
      <c r="E2619" s="3" t="s">
        <v>183</v>
      </c>
      <c r="F2619" s="3" t="s">
        <v>186</v>
      </c>
      <c r="G2619" s="3" t="s">
        <v>44</v>
      </c>
      <c r="H2619" s="3" t="s">
        <v>289</v>
      </c>
      <c r="I2619" s="3" t="s">
        <v>2725</v>
      </c>
      <c r="J2619" s="12" t="str">
        <f t="shared" si="623"/>
        <v>Isopropylamine</v>
      </c>
      <c r="K2619" s="12" t="str">
        <f t="shared" si="609"/>
        <v>Not Identified</v>
      </c>
      <c r="L2619" s="12" t="str">
        <f t="shared" si="610"/>
        <v>General Chemical</v>
      </c>
      <c r="M2619" s="4">
        <v>75800</v>
      </c>
      <c r="N2619" s="4">
        <v>75.8</v>
      </c>
      <c r="O2619" s="4">
        <v>981000</v>
      </c>
      <c r="P2619" s="15">
        <f t="shared" si="613"/>
        <v>12.941952506596307</v>
      </c>
      <c r="Q2619" s="7"/>
      <c r="R2619" s="7"/>
      <c r="S2619" s="7"/>
    </row>
    <row r="2620" spans="1:19" ht="22" customHeight="1" x14ac:dyDescent="0.3">
      <c r="A2620" s="5">
        <v>42438</v>
      </c>
      <c r="B2620" s="21" t="str">
        <f t="shared" si="611"/>
        <v>March, 2016</v>
      </c>
      <c r="C2620" s="21" t="str">
        <f t="shared" si="612"/>
        <v>March, 2016´</v>
      </c>
      <c r="D2620" s="6" t="s">
        <v>84</v>
      </c>
      <c r="E2620" s="6" t="s">
        <v>166</v>
      </c>
      <c r="F2620" s="6" t="s">
        <v>106</v>
      </c>
      <c r="G2620" s="6" t="s">
        <v>44</v>
      </c>
      <c r="H2620" s="6" t="s">
        <v>405</v>
      </c>
      <c r="I2620" s="6" t="s">
        <v>2726</v>
      </c>
      <c r="J2620" s="12" t="s">
        <v>3143</v>
      </c>
      <c r="K2620" s="12" t="str">
        <f t="shared" si="609"/>
        <v>Not Identified</v>
      </c>
      <c r="L2620" s="12" t="str">
        <f t="shared" si="610"/>
        <v>General Chemical</v>
      </c>
      <c r="M2620" s="7">
        <v>44000</v>
      </c>
      <c r="N2620" s="7">
        <v>44</v>
      </c>
      <c r="O2620" s="7">
        <v>51300</v>
      </c>
      <c r="P2620" s="15">
        <f t="shared" si="613"/>
        <v>1.165909090909091</v>
      </c>
      <c r="Q2620" s="10"/>
      <c r="R2620" s="10"/>
      <c r="S2620" s="10"/>
    </row>
    <row r="2621" spans="1:19" ht="22" customHeight="1" x14ac:dyDescent="0.3">
      <c r="A2621" s="2">
        <v>42434</v>
      </c>
      <c r="B2621" s="21" t="str">
        <f t="shared" si="611"/>
        <v>March, 2016</v>
      </c>
      <c r="C2621" s="21" t="str">
        <f t="shared" si="612"/>
        <v>March, 2016´</v>
      </c>
      <c r="D2621" s="3" t="s">
        <v>84</v>
      </c>
      <c r="E2621" s="3" t="s">
        <v>769</v>
      </c>
      <c r="F2621" s="3" t="s">
        <v>106</v>
      </c>
      <c r="G2621" s="3" t="s">
        <v>44</v>
      </c>
      <c r="H2621" s="3" t="s">
        <v>92</v>
      </c>
      <c r="I2621" s="3" t="s">
        <v>2727</v>
      </c>
      <c r="J2621" s="12" t="s">
        <v>3140</v>
      </c>
      <c r="K2621" s="12" t="str">
        <f t="shared" si="609"/>
        <v>Not Identified</v>
      </c>
      <c r="L2621" s="12" t="str">
        <f t="shared" si="610"/>
        <v>General Chemical</v>
      </c>
      <c r="M2621" s="4">
        <v>16680</v>
      </c>
      <c r="N2621" s="4">
        <v>16.68</v>
      </c>
      <c r="O2621" s="4">
        <v>75500</v>
      </c>
      <c r="P2621" s="15">
        <f t="shared" si="613"/>
        <v>4.5263788968824938</v>
      </c>
      <c r="Q2621" s="7"/>
      <c r="R2621" s="7"/>
      <c r="S2621" s="7"/>
    </row>
    <row r="2622" spans="1:19" ht="22" customHeight="1" x14ac:dyDescent="0.3">
      <c r="A2622" s="5">
        <v>42433</v>
      </c>
      <c r="B2622" s="21" t="str">
        <f t="shared" si="611"/>
        <v>March, 2016</v>
      </c>
      <c r="C2622" s="21" t="str">
        <f t="shared" si="612"/>
        <v>March, 2016´</v>
      </c>
      <c r="D2622" s="6" t="s">
        <v>32</v>
      </c>
      <c r="E2622" s="6" t="s">
        <v>77</v>
      </c>
      <c r="F2622" s="6" t="s">
        <v>67</v>
      </c>
      <c r="G2622" s="6" t="s">
        <v>44</v>
      </c>
      <c r="H2622" s="6" t="s">
        <v>1213</v>
      </c>
      <c r="I2622" s="6" t="s">
        <v>2728</v>
      </c>
      <c r="J2622" s="12" t="s">
        <v>3147</v>
      </c>
      <c r="K2622" s="12" t="str">
        <f t="shared" si="609"/>
        <v>Mirador</v>
      </c>
      <c r="L2622" s="12" t="str">
        <f t="shared" si="610"/>
        <v>Fungicide</v>
      </c>
      <c r="M2622" s="7">
        <v>7970</v>
      </c>
      <c r="N2622" s="7">
        <v>7.97</v>
      </c>
      <c r="O2622" s="7">
        <v>243000</v>
      </c>
      <c r="P2622" s="15">
        <f t="shared" si="613"/>
        <v>30.489335006273524</v>
      </c>
      <c r="Q2622" s="10"/>
      <c r="R2622" s="10"/>
      <c r="S2622" s="10"/>
    </row>
    <row r="2623" spans="1:19" ht="22" customHeight="1" x14ac:dyDescent="0.3">
      <c r="A2623" s="2">
        <v>42433</v>
      </c>
      <c r="B2623" s="21" t="str">
        <f t="shared" si="611"/>
        <v>March, 2016</v>
      </c>
      <c r="C2623" s="21" t="str">
        <f t="shared" si="612"/>
        <v>March, 2016´</v>
      </c>
      <c r="D2623" s="3" t="s">
        <v>32</v>
      </c>
      <c r="E2623" s="3" t="s">
        <v>77</v>
      </c>
      <c r="F2623" s="3" t="s">
        <v>67</v>
      </c>
      <c r="G2623" s="3" t="s">
        <v>44</v>
      </c>
      <c r="H2623" s="3" t="s">
        <v>643</v>
      </c>
      <c r="I2623" s="3" t="s">
        <v>2729</v>
      </c>
      <c r="J2623" s="12" t="str">
        <f t="shared" si="623"/>
        <v>Methomyl</v>
      </c>
      <c r="K2623" s="12" t="str">
        <f t="shared" si="609"/>
        <v>Voraz</v>
      </c>
      <c r="L2623" s="12" t="str">
        <f t="shared" si="610"/>
        <v>Insecticide</v>
      </c>
      <c r="M2623" s="4">
        <v>5445</v>
      </c>
      <c r="N2623" s="4">
        <v>5.45</v>
      </c>
      <c r="O2623" s="4">
        <v>113000</v>
      </c>
      <c r="P2623" s="15">
        <f t="shared" si="613"/>
        <v>20.752984389348025</v>
      </c>
      <c r="Q2623" s="7"/>
      <c r="R2623" s="7"/>
      <c r="S2623" s="7"/>
    </row>
    <row r="2624" spans="1:19" ht="22" customHeight="1" x14ac:dyDescent="0.3">
      <c r="A2624" s="5">
        <v>42433</v>
      </c>
      <c r="B2624" s="21" t="str">
        <f t="shared" si="611"/>
        <v>March, 2016</v>
      </c>
      <c r="C2624" s="21" t="str">
        <f t="shared" si="612"/>
        <v>March, 2016´</v>
      </c>
      <c r="D2624" s="6" t="s">
        <v>32</v>
      </c>
      <c r="E2624" s="6" t="s">
        <v>65</v>
      </c>
      <c r="F2624" s="6" t="s">
        <v>67</v>
      </c>
      <c r="G2624" s="6" t="s">
        <v>44</v>
      </c>
      <c r="H2624" s="6" t="s">
        <v>73</v>
      </c>
      <c r="I2624" s="6" t="s">
        <v>2730</v>
      </c>
      <c r="J2624" s="12" t="str">
        <f>IF(ISNUMBER(SEARCH("DMS",I2624)),"Dimethyl Sulfate",IF(ISNUMBER(SEARCH("2,4-XILIDIN",I2624)),"2,4-Xylidine",IF(ISNUMBER(SEARCH("GALIGAN",I2624)),"Oxyfluorfen",IF(ISNUMBER(SEARCH("DIMETHYLAMINE",I2624)),"Dimethylamine",IF(ISNUMBER(SEARCH("ORTHOFORMATE",I2624)),"Trimethyl orthoformate",IF(ISNUMBER(SEARCH("NOVALURON",I2624)),"Novaluron",IF(ISNUMBER(SEARCH("DIMETHYL SULPHATE",I2624)),"Dimethyl Sulphate",IF(ISNUMBER(SEARCH("ALTAPYNE",I2624)),"Acid Based Co-Emulsifier",IF(ISNUMBER(SEARCH("METHANESULFONYL",I2624)),"Methanesulfonyl chloride",IF(ISNUMBER(SEARCH("METHYL FORMATE",I2624)),"Methanoate",IF(ISNUMBER(SEARCH("FLUEN",I2624)),"Fluensulfone","FIX IT")))))))))))</f>
        <v>Oxyfluorfen</v>
      </c>
      <c r="K2624" s="12" t="str">
        <f t="shared" si="609"/>
        <v>Galigan 240 EC</v>
      </c>
      <c r="L2624" s="12" t="str">
        <f t="shared" si="610"/>
        <v>Herbicide</v>
      </c>
      <c r="M2624" s="7">
        <v>17618</v>
      </c>
      <c r="N2624" s="7">
        <v>17.62</v>
      </c>
      <c r="O2624" s="7">
        <v>117000</v>
      </c>
      <c r="P2624" s="15">
        <f t="shared" si="613"/>
        <v>6.6409354069701445</v>
      </c>
      <c r="Q2624" s="10"/>
      <c r="R2624" s="10"/>
      <c r="S2624" s="10"/>
    </row>
    <row r="2625" spans="1:19" ht="22" customHeight="1" x14ac:dyDescent="0.3">
      <c r="A2625" s="2">
        <v>42433</v>
      </c>
      <c r="B2625" s="21" t="str">
        <f t="shared" si="611"/>
        <v>March, 2016</v>
      </c>
      <c r="C2625" s="21" t="str">
        <f t="shared" si="612"/>
        <v>March, 2016´</v>
      </c>
      <c r="D2625" s="3" t="s">
        <v>32</v>
      </c>
      <c r="E2625" s="3" t="s">
        <v>65</v>
      </c>
      <c r="F2625" s="3" t="s">
        <v>67</v>
      </c>
      <c r="G2625" s="3" t="s">
        <v>44</v>
      </c>
      <c r="H2625" s="3" t="s">
        <v>71</v>
      </c>
      <c r="I2625" s="3" t="s">
        <v>2731</v>
      </c>
      <c r="J2625" s="12" t="str">
        <f t="shared" si="623"/>
        <v>Diuron</v>
      </c>
      <c r="K2625" s="12" t="str">
        <f t="shared" si="609"/>
        <v>Jump</v>
      </c>
      <c r="L2625" s="12" t="str">
        <f t="shared" si="610"/>
        <v>Herbicide</v>
      </c>
      <c r="M2625" s="4">
        <v>86260</v>
      </c>
      <c r="N2625" s="4">
        <v>86.26</v>
      </c>
      <c r="O2625" s="4">
        <v>573000</v>
      </c>
      <c r="P2625" s="15">
        <f t="shared" si="613"/>
        <v>6.6427080918154413</v>
      </c>
      <c r="Q2625" s="7"/>
      <c r="R2625" s="7"/>
      <c r="S2625" s="7"/>
    </row>
    <row r="2626" spans="1:19" ht="22" customHeight="1" x14ac:dyDescent="0.3">
      <c r="A2626" s="5">
        <v>42431</v>
      </c>
      <c r="B2626" s="21" t="str">
        <f t="shared" si="611"/>
        <v>March, 2016</v>
      </c>
      <c r="C2626" s="21" t="str">
        <f t="shared" si="612"/>
        <v>March, 2016´</v>
      </c>
      <c r="D2626" s="6" t="s">
        <v>84</v>
      </c>
      <c r="E2626" s="6" t="s">
        <v>2721</v>
      </c>
      <c r="F2626" s="6" t="s">
        <v>96</v>
      </c>
      <c r="G2626" s="6" t="s">
        <v>44</v>
      </c>
      <c r="H2626" s="6" t="s">
        <v>781</v>
      </c>
      <c r="I2626" s="6" t="s">
        <v>2732</v>
      </c>
      <c r="J2626" s="12" t="s">
        <v>3184</v>
      </c>
      <c r="K2626" s="12" t="str">
        <f t="shared" ref="K2626:K2689" si="625">VLOOKUP(J2626,Q:S,2, FALSE)</f>
        <v>Not Identified</v>
      </c>
      <c r="L2626" s="12" t="str">
        <f t="shared" ref="L2626:L2689" si="626">VLOOKUP(K2626,R:T,2, FALSE)</f>
        <v>General Chemical</v>
      </c>
      <c r="M2626" s="7">
        <v>34029</v>
      </c>
      <c r="N2626" s="7">
        <v>34.03</v>
      </c>
      <c r="O2626" s="7">
        <v>111000</v>
      </c>
      <c r="P2626" s="15">
        <f t="shared" si="613"/>
        <v>3.2619236533544917</v>
      </c>
      <c r="Q2626" s="7"/>
      <c r="R2626" s="7"/>
      <c r="S2626" s="7"/>
    </row>
    <row r="2627" spans="1:19" ht="22" customHeight="1" x14ac:dyDescent="0.3">
      <c r="A2627" s="2">
        <v>42431</v>
      </c>
      <c r="B2627" s="21" t="str">
        <f t="shared" ref="B2627:B2690" si="627">TEXT(A2627,"MMMMMMM, YYYY")</f>
        <v>March, 2016</v>
      </c>
      <c r="C2627" s="21" t="str">
        <f t="shared" ref="C2627:C2690" si="628">B2627&amp;"´"</f>
        <v>March, 2016´</v>
      </c>
      <c r="D2627" s="3" t="s">
        <v>32</v>
      </c>
      <c r="E2627" s="3" t="s">
        <v>2495</v>
      </c>
      <c r="F2627" s="3" t="s">
        <v>227</v>
      </c>
      <c r="G2627" s="3" t="s">
        <v>44</v>
      </c>
      <c r="H2627" s="3" t="s">
        <v>73</v>
      </c>
      <c r="I2627" s="3" t="s">
        <v>2734</v>
      </c>
      <c r="J2627" s="12" t="str">
        <f t="shared" si="623"/>
        <v>Tebuthiuron</v>
      </c>
      <c r="K2627" s="12" t="str">
        <f t="shared" si="625"/>
        <v>Butiron</v>
      </c>
      <c r="L2627" s="12" t="str">
        <f t="shared" si="626"/>
        <v>Herbicide</v>
      </c>
      <c r="M2627" s="4">
        <v>75880</v>
      </c>
      <c r="N2627" s="4">
        <v>75.88</v>
      </c>
      <c r="O2627" s="4">
        <v>504000</v>
      </c>
      <c r="P2627" s="15">
        <f t="shared" ref="P2627:P2690" si="629">O2627/M2627</f>
        <v>6.6420664206642064</v>
      </c>
      <c r="Q2627" s="10"/>
      <c r="R2627" s="10"/>
      <c r="S2627" s="10"/>
    </row>
    <row r="2628" spans="1:19" ht="22" customHeight="1" x14ac:dyDescent="0.3">
      <c r="A2628" s="5">
        <v>42426</v>
      </c>
      <c r="B2628" s="21" t="str">
        <f t="shared" si="627"/>
        <v>February, 2016</v>
      </c>
      <c r="C2628" s="21" t="str">
        <f t="shared" si="628"/>
        <v>February, 2016´</v>
      </c>
      <c r="D2628" s="6" t="s">
        <v>32</v>
      </c>
      <c r="E2628" s="6" t="s">
        <v>65</v>
      </c>
      <c r="F2628" s="6" t="s">
        <v>67</v>
      </c>
      <c r="G2628" s="6" t="s">
        <v>44</v>
      </c>
      <c r="H2628" s="6" t="s">
        <v>71</v>
      </c>
      <c r="I2628" s="6" t="s">
        <v>2735</v>
      </c>
      <c r="J2628" s="12" t="str">
        <f>IF(ISNUMBER(SEARCH("2,4 D",I2628)),"2,4-Dichlorophenoxyacetic acid",IF(ISNUMBER(SEARCH("ACIDO",I2628)),"2,4-Dichlorophenoxyacetic acid",IF(ISNUMBER(SEARCH("NAPHTHA",I2628)),"Aromatic Solvent Mixture",IF(ISNUMBER(SEARCH("DIMETHYLAMINE",I2628)),"Dimethylamine",IF(ISNUMBER(SEARCH("DIMETILAMINA",I2628)),"Dimethylamine",IF(ISNUMBER(SEARCH("JUMP",I2628)),"Diuron",IF(ISNUMBER(SEARCH("2-AMINO-2,3-DIMETHYL BUTYRAMIDE",I2628)),"Herbicide Amine Intermediate",IF(ISNUMBER(SEARCH("TEBUTHIURON",I2628)),"Tebuthiuron","FIXIT"))))))))</f>
        <v>Diuron</v>
      </c>
      <c r="K2628" s="12" t="str">
        <f t="shared" si="625"/>
        <v>Jump</v>
      </c>
      <c r="L2628" s="12" t="str">
        <f t="shared" si="626"/>
        <v>Herbicide</v>
      </c>
      <c r="M2628" s="7">
        <v>134088</v>
      </c>
      <c r="N2628" s="7">
        <v>134.09</v>
      </c>
      <c r="O2628" s="7">
        <v>911000</v>
      </c>
      <c r="P2628" s="15">
        <f t="shared" si="629"/>
        <v>6.7940457013304698</v>
      </c>
      <c r="Q2628" s="7"/>
      <c r="R2628" s="7"/>
      <c r="S2628" s="7"/>
    </row>
    <row r="2629" spans="1:19" ht="22" customHeight="1" x14ac:dyDescent="0.3">
      <c r="A2629" s="2">
        <v>42426</v>
      </c>
      <c r="B2629" s="21" t="str">
        <f t="shared" si="627"/>
        <v>February, 2016</v>
      </c>
      <c r="C2629" s="21" t="str">
        <f t="shared" si="628"/>
        <v>February, 2016´</v>
      </c>
      <c r="D2629" s="3" t="s">
        <v>32</v>
      </c>
      <c r="E2629" s="3" t="s">
        <v>65</v>
      </c>
      <c r="F2629" s="3" t="s">
        <v>67</v>
      </c>
      <c r="G2629" s="3" t="s">
        <v>44</v>
      </c>
      <c r="H2629" s="3" t="s">
        <v>73</v>
      </c>
      <c r="I2629" s="3" t="s">
        <v>2736</v>
      </c>
      <c r="J2629" s="12" t="str">
        <f t="shared" si="623"/>
        <v>Clethodim</v>
      </c>
      <c r="K2629" s="12" t="str">
        <f t="shared" si="625"/>
        <v>Platinum</v>
      </c>
      <c r="L2629" s="12" t="str">
        <f t="shared" si="626"/>
        <v>Herbicide</v>
      </c>
      <c r="M2629" s="4">
        <v>119966</v>
      </c>
      <c r="N2629" s="4">
        <v>119.97</v>
      </c>
      <c r="O2629" s="4">
        <v>815000</v>
      </c>
      <c r="P2629" s="15">
        <f t="shared" si="629"/>
        <v>6.7935915175966528</v>
      </c>
      <c r="Q2629" s="10"/>
      <c r="R2629" s="10"/>
      <c r="S2629" s="10"/>
    </row>
    <row r="2630" spans="1:19" ht="22" customHeight="1" x14ac:dyDescent="0.3">
      <c r="A2630" s="5">
        <v>42425</v>
      </c>
      <c r="B2630" s="21" t="str">
        <f t="shared" si="627"/>
        <v>February, 2016</v>
      </c>
      <c r="C2630" s="21" t="str">
        <f t="shared" si="628"/>
        <v>February, 2016´</v>
      </c>
      <c r="D2630" s="6" t="s">
        <v>84</v>
      </c>
      <c r="E2630" s="6" t="s">
        <v>1624</v>
      </c>
      <c r="F2630" s="6" t="s">
        <v>60</v>
      </c>
      <c r="G2630" s="6" t="s">
        <v>44</v>
      </c>
      <c r="H2630" s="6" t="s">
        <v>2122</v>
      </c>
      <c r="I2630" s="6" t="s">
        <v>2737</v>
      </c>
      <c r="J2630" s="12" t="str">
        <f t="shared" ref="J2630" si="630">IF(ISNUMBER(SEARCH("2,4 D",I2628)),"2,4-Dichlorophenoxyacetic acid",IF(ISNUMBER(SEARCH("ACIDO",I2628)),"2,4-Dichlorophenoxyacetic acid",IF(ISNUMBER(SEARCH("NAPHTHA",I2628)),"Aromatic Solvent Mixture",IF(ISNUMBER(SEARCH("DIMETHYLAMINE",I2628)),"Dimethylamine",IF(ISNUMBER(SEARCH("DIMETILAMINA",I2628)),"Dimethylamine",IF(ISNUMBER(SEARCH("JUMP",I2628)),"Diuron",IF(ISNUMBER(SEARCH(" 2-AMINO-2,3-DIMETHYL BUTYRAMIDE",I2628)),"Herbicide Amine Intermediate",IF(ISNUMBER(SEARCH("TEBUTHIURON",I2628)),"Tebuthiuron",IF(ISNUMBER(SEARCH("DMS",I2628)),"Dimethyl Sulfate",IF(ISNUMBER(SEARCH("2,4-XILIDIN",I2628)),"2,4-Xylidine","FIX IT"))))))))))</f>
        <v>Diuron</v>
      </c>
      <c r="K2630" s="12" t="str">
        <f t="shared" si="625"/>
        <v>Jump</v>
      </c>
      <c r="L2630" s="12" t="str">
        <f t="shared" si="626"/>
        <v>Herbicide</v>
      </c>
      <c r="M2630" s="7">
        <v>150830</v>
      </c>
      <c r="N2630" s="7">
        <v>150.83000000000001</v>
      </c>
      <c r="O2630" s="7">
        <v>526000</v>
      </c>
      <c r="P2630" s="15">
        <f t="shared" si="629"/>
        <v>3.4873698866273286</v>
      </c>
      <c r="Q2630" s="7"/>
      <c r="R2630" s="7"/>
      <c r="S2630" s="7"/>
    </row>
    <row r="2631" spans="1:19" ht="22" customHeight="1" x14ac:dyDescent="0.3">
      <c r="A2631" s="2">
        <v>42424</v>
      </c>
      <c r="B2631" s="21" t="str">
        <f t="shared" si="627"/>
        <v>February, 2016</v>
      </c>
      <c r="C2631" s="21" t="str">
        <f t="shared" si="628"/>
        <v>February, 2016´</v>
      </c>
      <c r="D2631" s="3" t="s">
        <v>32</v>
      </c>
      <c r="E2631" s="3" t="s">
        <v>628</v>
      </c>
      <c r="F2631" s="3" t="s">
        <v>115</v>
      </c>
      <c r="G2631" s="3" t="s">
        <v>44</v>
      </c>
      <c r="H2631" s="3" t="s">
        <v>339</v>
      </c>
      <c r="I2631" s="3" t="s">
        <v>2738</v>
      </c>
      <c r="J2631" s="12" t="s">
        <v>3202</v>
      </c>
      <c r="K2631" s="12" t="str">
        <f t="shared" si="625"/>
        <v>Not Identified</v>
      </c>
      <c r="L2631" s="12" t="str">
        <f t="shared" si="626"/>
        <v>General Chemical</v>
      </c>
      <c r="M2631" s="4">
        <v>17440</v>
      </c>
      <c r="N2631" s="4">
        <v>17.440000000000001</v>
      </c>
      <c r="O2631" s="4">
        <v>50100</v>
      </c>
      <c r="P2631" s="15">
        <f t="shared" si="629"/>
        <v>2.8727064220183487</v>
      </c>
      <c r="Q2631" s="10"/>
      <c r="R2631" s="10"/>
      <c r="S2631" s="10"/>
    </row>
    <row r="2632" spans="1:19" ht="22" customHeight="1" x14ac:dyDescent="0.3">
      <c r="A2632" s="5">
        <v>42424</v>
      </c>
      <c r="B2632" s="21" t="str">
        <f t="shared" si="627"/>
        <v>February, 2016</v>
      </c>
      <c r="C2632" s="21" t="str">
        <f t="shared" si="628"/>
        <v>February, 2016´</v>
      </c>
      <c r="D2632" s="6" t="s">
        <v>84</v>
      </c>
      <c r="E2632" s="6" t="s">
        <v>966</v>
      </c>
      <c r="F2632" s="6" t="s">
        <v>106</v>
      </c>
      <c r="G2632" s="6" t="s">
        <v>44</v>
      </c>
      <c r="H2632" s="6" t="s">
        <v>129</v>
      </c>
      <c r="I2632" s="6" t="s">
        <v>2739</v>
      </c>
      <c r="J2632" s="12" t="s">
        <v>3150</v>
      </c>
      <c r="K2632" s="12" t="str">
        <f t="shared" si="625"/>
        <v>Not Identified</v>
      </c>
      <c r="L2632" s="12" t="str">
        <f t="shared" si="626"/>
        <v>General Chemical</v>
      </c>
      <c r="M2632" s="7">
        <v>17560</v>
      </c>
      <c r="N2632" s="7">
        <v>17.559999999999999</v>
      </c>
      <c r="O2632" s="7">
        <v>88200</v>
      </c>
      <c r="P2632" s="15">
        <f t="shared" si="629"/>
        <v>5.022779043280182</v>
      </c>
      <c r="Q2632" s="7"/>
      <c r="R2632" s="7"/>
      <c r="S2632" s="7"/>
    </row>
    <row r="2633" spans="1:19" ht="22" customHeight="1" x14ac:dyDescent="0.3">
      <c r="A2633" s="2">
        <v>42422</v>
      </c>
      <c r="B2633" s="21" t="str">
        <f t="shared" si="627"/>
        <v>February, 2016</v>
      </c>
      <c r="C2633" s="21" t="str">
        <f t="shared" si="628"/>
        <v>February, 2016´</v>
      </c>
      <c r="D2633" s="3" t="s">
        <v>32</v>
      </c>
      <c r="E2633" s="3" t="s">
        <v>2681</v>
      </c>
      <c r="F2633" s="3" t="s">
        <v>310</v>
      </c>
      <c r="G2633" s="3" t="s">
        <v>44</v>
      </c>
      <c r="H2633" s="3" t="s">
        <v>140</v>
      </c>
      <c r="I2633" s="3" t="s">
        <v>2740</v>
      </c>
      <c r="J2633" s="12" t="s">
        <v>3201</v>
      </c>
      <c r="K2633" s="12" t="str">
        <f t="shared" si="625"/>
        <v>Not Identified</v>
      </c>
      <c r="L2633" s="12" t="str">
        <f t="shared" si="626"/>
        <v>General Chemical</v>
      </c>
      <c r="M2633" s="4">
        <v>95730</v>
      </c>
      <c r="N2633" s="4">
        <v>95.73</v>
      </c>
      <c r="O2633" s="4">
        <v>86500</v>
      </c>
      <c r="P2633" s="15">
        <f t="shared" si="629"/>
        <v>0.90358299383683272</v>
      </c>
      <c r="Q2633" s="10"/>
      <c r="R2633" s="10"/>
      <c r="S2633" s="10"/>
    </row>
    <row r="2634" spans="1:19" ht="22" customHeight="1" x14ac:dyDescent="0.3">
      <c r="A2634" s="5">
        <v>42419</v>
      </c>
      <c r="B2634" s="21" t="str">
        <f t="shared" si="627"/>
        <v>February, 2016</v>
      </c>
      <c r="C2634" s="21" t="str">
        <f t="shared" si="628"/>
        <v>February, 2016´</v>
      </c>
      <c r="D2634" s="6" t="s">
        <v>32</v>
      </c>
      <c r="E2634" s="6" t="s">
        <v>65</v>
      </c>
      <c r="F2634" s="6" t="s">
        <v>67</v>
      </c>
      <c r="G2634" s="6" t="s">
        <v>44</v>
      </c>
      <c r="H2634" s="6" t="s">
        <v>71</v>
      </c>
      <c r="I2634" s="6" t="s">
        <v>2741</v>
      </c>
      <c r="J2634" s="12" t="s">
        <v>3120</v>
      </c>
      <c r="K2634" s="12" t="str">
        <f t="shared" si="625"/>
        <v>Jump</v>
      </c>
      <c r="L2634" s="12" t="str">
        <f t="shared" si="626"/>
        <v>Herbicide</v>
      </c>
      <c r="M2634" s="7">
        <v>22348</v>
      </c>
      <c r="N2634" s="7">
        <v>22.35</v>
      </c>
      <c r="O2634" s="7">
        <v>152000</v>
      </c>
      <c r="P2634" s="15">
        <f t="shared" si="629"/>
        <v>6.8015034902452118</v>
      </c>
      <c r="Q2634" s="7"/>
      <c r="R2634" s="7"/>
      <c r="S2634" s="7"/>
    </row>
    <row r="2635" spans="1:19" ht="22" customHeight="1" x14ac:dyDescent="0.3">
      <c r="A2635" s="2">
        <v>42419</v>
      </c>
      <c r="B2635" s="21" t="str">
        <f t="shared" si="627"/>
        <v>February, 2016</v>
      </c>
      <c r="C2635" s="21" t="str">
        <f t="shared" si="628"/>
        <v>February, 2016´</v>
      </c>
      <c r="D2635" s="3" t="s">
        <v>32</v>
      </c>
      <c r="E2635" s="3" t="s">
        <v>65</v>
      </c>
      <c r="F2635" s="3" t="s">
        <v>67</v>
      </c>
      <c r="G2635" s="3" t="s">
        <v>44</v>
      </c>
      <c r="H2635" s="3" t="s">
        <v>71</v>
      </c>
      <c r="I2635" s="3" t="s">
        <v>2742</v>
      </c>
      <c r="J2635" s="12" t="str">
        <f t="shared" si="623"/>
        <v>Diuron</v>
      </c>
      <c r="K2635" s="12" t="str">
        <f t="shared" si="625"/>
        <v>Jump</v>
      </c>
      <c r="L2635" s="12" t="str">
        <f t="shared" si="626"/>
        <v>Herbicide</v>
      </c>
      <c r="M2635" s="4">
        <v>43130</v>
      </c>
      <c r="N2635" s="4">
        <v>43.13</v>
      </c>
      <c r="O2635" s="4">
        <v>293000</v>
      </c>
      <c r="P2635" s="15">
        <f t="shared" si="629"/>
        <v>6.7934152562021799</v>
      </c>
      <c r="Q2635" s="10"/>
      <c r="R2635" s="10"/>
      <c r="S2635" s="10"/>
    </row>
    <row r="2636" spans="1:19" ht="22" customHeight="1" x14ac:dyDescent="0.3">
      <c r="A2636" s="5">
        <v>42419</v>
      </c>
      <c r="B2636" s="21" t="str">
        <f t="shared" si="627"/>
        <v>February, 2016</v>
      </c>
      <c r="C2636" s="21" t="str">
        <f t="shared" si="628"/>
        <v>February, 2016´</v>
      </c>
      <c r="D2636" s="6" t="s">
        <v>32</v>
      </c>
      <c r="E2636" s="6" t="s">
        <v>65</v>
      </c>
      <c r="F2636" s="6" t="s">
        <v>67</v>
      </c>
      <c r="G2636" s="6" t="s">
        <v>44</v>
      </c>
      <c r="H2636" s="6" t="s">
        <v>71</v>
      </c>
      <c r="I2636" s="6" t="s">
        <v>2743</v>
      </c>
      <c r="J2636" s="12" t="str">
        <f>IF(ISNUMBER(SEARCH("2,4 D",I2636)),"2,4-Dichlorophenoxyacetic acid",IF(ISNUMBER(SEARCH("ACIDO",I2636)),"2,4-Dichlorophenoxyacetic acid",IF(ISNUMBER(SEARCH("NAPHTHA",I2636)),"Aromatic Solvent Mixture",IF(ISNUMBER(SEARCH("DIMETHYLAMINE",I2636)),"Dimethylamine",IF(ISNUMBER(SEARCH("DIMETILAMINA",I2636)),"Dimethylamine",IF(ISNUMBER(SEARCH("JUMP",I2636)),"Diuron",IF(ISNUMBER(SEARCH("2-AMINO-2,3-DIMETHYL BUTYRAMIDE",I2636)),"Herbicide Amine Intermediate",IF(ISNUMBER(SEARCH("TEBUTHIURON",I2636)),"Tebuthiuron","FIXIT"))))))))</f>
        <v>Diuron</v>
      </c>
      <c r="K2636" s="12" t="str">
        <f t="shared" si="625"/>
        <v>Jump</v>
      </c>
      <c r="L2636" s="12" t="str">
        <f t="shared" si="626"/>
        <v>Herbicide</v>
      </c>
      <c r="M2636" s="7">
        <v>111740</v>
      </c>
      <c r="N2636" s="7">
        <v>111.74</v>
      </c>
      <c r="O2636" s="7">
        <v>759000</v>
      </c>
      <c r="P2636" s="15">
        <f t="shared" si="629"/>
        <v>6.7925541435475214</v>
      </c>
      <c r="Q2636" s="7"/>
      <c r="R2636" s="7"/>
      <c r="S2636" s="7"/>
    </row>
    <row r="2637" spans="1:19" ht="22" customHeight="1" x14ac:dyDescent="0.3">
      <c r="A2637" s="2">
        <v>42418</v>
      </c>
      <c r="B2637" s="21" t="str">
        <f t="shared" si="627"/>
        <v>February, 2016</v>
      </c>
      <c r="C2637" s="21" t="str">
        <f t="shared" si="628"/>
        <v>February, 2016´</v>
      </c>
      <c r="D2637" s="3" t="s">
        <v>32</v>
      </c>
      <c r="E2637" s="3" t="s">
        <v>628</v>
      </c>
      <c r="F2637" s="3" t="s">
        <v>115</v>
      </c>
      <c r="G2637" s="3" t="s">
        <v>44</v>
      </c>
      <c r="H2637" s="19" t="s">
        <v>339</v>
      </c>
      <c r="I2637" s="3" t="s">
        <v>2744</v>
      </c>
      <c r="J2637" s="12" t="s">
        <v>3202</v>
      </c>
      <c r="K2637" s="12" t="str">
        <f t="shared" si="625"/>
        <v>Not Identified</v>
      </c>
      <c r="L2637" s="12" t="str">
        <f t="shared" si="626"/>
        <v>General Chemical</v>
      </c>
      <c r="M2637" s="4">
        <v>18320</v>
      </c>
      <c r="N2637" s="4">
        <v>18.32</v>
      </c>
      <c r="O2637" s="4">
        <v>52600</v>
      </c>
      <c r="P2637" s="15">
        <f t="shared" si="629"/>
        <v>2.8711790393013099</v>
      </c>
      <c r="Q2637" s="10"/>
      <c r="R2637" s="10"/>
      <c r="S2637" s="10"/>
    </row>
    <row r="2638" spans="1:19" ht="22" customHeight="1" x14ac:dyDescent="0.3">
      <c r="A2638" s="5">
        <v>42418</v>
      </c>
      <c r="B2638" s="21" t="str">
        <f t="shared" si="627"/>
        <v>February, 2016</v>
      </c>
      <c r="C2638" s="21" t="str">
        <f t="shared" si="628"/>
        <v>February, 2016´</v>
      </c>
      <c r="D2638" s="6" t="s">
        <v>84</v>
      </c>
      <c r="E2638" s="6" t="s">
        <v>1969</v>
      </c>
      <c r="F2638" s="6" t="s">
        <v>60</v>
      </c>
      <c r="G2638" s="6" t="s">
        <v>44</v>
      </c>
      <c r="H2638" s="6" t="s">
        <v>256</v>
      </c>
      <c r="I2638" s="6" t="s">
        <v>2745</v>
      </c>
      <c r="J2638" s="12" t="str">
        <f t="shared" ref="J2638" si="631">IF(ISNUMBER(SEARCH("2,4 D",I2636)),"2,4-Dichlorophenoxyacetic acid",IF(ISNUMBER(SEARCH("ACIDO",I2636)),"2,4-Dichlorophenoxyacetic acid",IF(ISNUMBER(SEARCH("NAPHTHA",I2636)),"Aromatic Solvent Mixture",IF(ISNUMBER(SEARCH("DIMETHYLAMINE",I2636)),"Dimethylamine",IF(ISNUMBER(SEARCH("DIMETILAMINA",I2636)),"Dimethylamine",IF(ISNUMBER(SEARCH("JUMP",I2636)),"Diuron",IF(ISNUMBER(SEARCH(" 2-AMINO-2,3-DIMETHYL BUTYRAMIDE",I2636)),"Herbicide Amine Intermediate",IF(ISNUMBER(SEARCH("TEBUTHIURON",I2636)),"Tebuthiuron",IF(ISNUMBER(SEARCH("DMS",I2636)),"Dimethyl Sulfate",IF(ISNUMBER(SEARCH("2,4-XILIDIN",I2636)),"2,4-Xylidine","FIX IT"))))))))))</f>
        <v>Diuron</v>
      </c>
      <c r="K2638" s="12" t="str">
        <f t="shared" si="625"/>
        <v>Jump</v>
      </c>
      <c r="L2638" s="12" t="str">
        <f t="shared" si="626"/>
        <v>Herbicide</v>
      </c>
      <c r="M2638" s="7">
        <v>16840</v>
      </c>
      <c r="N2638" s="7">
        <v>16.84</v>
      </c>
      <c r="O2638" s="7">
        <v>102000</v>
      </c>
      <c r="P2638" s="15">
        <f t="shared" si="629"/>
        <v>6.0570071258907365</v>
      </c>
      <c r="Q2638" s="7"/>
      <c r="R2638" s="7"/>
      <c r="S2638" s="7"/>
    </row>
    <row r="2639" spans="1:19" ht="22" customHeight="1" x14ac:dyDescent="0.3">
      <c r="A2639" s="2">
        <v>42416</v>
      </c>
      <c r="B2639" s="21" t="str">
        <f t="shared" si="627"/>
        <v>February, 2016</v>
      </c>
      <c r="C2639" s="21" t="str">
        <f t="shared" si="628"/>
        <v>February, 2016´</v>
      </c>
      <c r="D2639" s="3" t="s">
        <v>32</v>
      </c>
      <c r="E2639" s="3" t="s">
        <v>2681</v>
      </c>
      <c r="F2639" s="3" t="s">
        <v>310</v>
      </c>
      <c r="G2639" s="3" t="s">
        <v>44</v>
      </c>
      <c r="H2639" s="3" t="s">
        <v>140</v>
      </c>
      <c r="I2639" s="3" t="s">
        <v>2746</v>
      </c>
      <c r="J2639" s="12" t="str">
        <f t="shared" ref="J2639" si="632">IF(ISNUMBER(SEARCH("2,4 D",I2639)),"2,4-Dichlorophenoxyacetic acid",IF(ISNUMBER(SEARCH("ACIDO",I2639)),"2,4-Dichlorophenoxyacetic acid",IF(ISNUMBER(SEARCH("NAPHTHA",I2639)),"Aromatic Solvent Mixture",IF(ISNUMBER(SEARCH("DIMETHYLAMINE",I2639)),"Dimethylamine",IF(ISNUMBER(SEARCH("DIMETILAMINA",I2639)),"Dimethylamine",IF(ISNUMBER(SEARCH("JUMP",I2639)),"Diuron",IF(ISNUMBER(SEARCH("2-AMINO-2,3-DIMETHYL BUTYRAMIDE",I2639)),"Herbicide Amine Intermediate",IF(ISNUMBER(SEARCH("TEBUTHIURON",I2639)),"Tebuthiuron","FIXIT"))))))))</f>
        <v>Dimethylamine</v>
      </c>
      <c r="K2639" s="12" t="str">
        <f t="shared" si="625"/>
        <v>Not Identified</v>
      </c>
      <c r="L2639" s="12" t="str">
        <f t="shared" si="626"/>
        <v>General Chemical</v>
      </c>
      <c r="M2639" s="4">
        <v>115110</v>
      </c>
      <c r="N2639" s="4">
        <v>115.11</v>
      </c>
      <c r="O2639" s="4">
        <v>104000</v>
      </c>
      <c r="P2639" s="15">
        <f t="shared" si="629"/>
        <v>0.90348362435930851</v>
      </c>
      <c r="Q2639" s="10"/>
      <c r="R2639" s="10"/>
      <c r="S2639" s="10"/>
    </row>
    <row r="2640" spans="1:19" ht="22" customHeight="1" x14ac:dyDescent="0.3">
      <c r="A2640" s="5">
        <v>42414</v>
      </c>
      <c r="B2640" s="21" t="str">
        <f t="shared" si="627"/>
        <v>February, 2016</v>
      </c>
      <c r="C2640" s="21" t="str">
        <f t="shared" si="628"/>
        <v>February, 2016´</v>
      </c>
      <c r="D2640" s="6" t="s">
        <v>32</v>
      </c>
      <c r="E2640" s="6" t="s">
        <v>278</v>
      </c>
      <c r="F2640" s="6" t="s">
        <v>60</v>
      </c>
      <c r="G2640" s="6" t="s">
        <v>44</v>
      </c>
      <c r="H2640" s="6" t="s">
        <v>80</v>
      </c>
      <c r="I2640" s="6" t="s">
        <v>2747</v>
      </c>
      <c r="J2640" s="12" t="s">
        <v>3188</v>
      </c>
      <c r="K2640" s="12" t="str">
        <f t="shared" si="625"/>
        <v>Not Identified</v>
      </c>
      <c r="L2640" s="12" t="str">
        <f t="shared" si="626"/>
        <v>General Chemical</v>
      </c>
      <c r="M2640" s="7">
        <v>21720</v>
      </c>
      <c r="N2640" s="7">
        <v>21.72</v>
      </c>
      <c r="O2640" s="7">
        <v>399000</v>
      </c>
      <c r="P2640" s="15">
        <f t="shared" si="629"/>
        <v>18.370165745856355</v>
      </c>
      <c r="Q2640" s="7"/>
      <c r="R2640" s="7"/>
      <c r="S2640" s="7"/>
    </row>
    <row r="2641" spans="1:19" ht="22" customHeight="1" x14ac:dyDescent="0.3">
      <c r="A2641" s="2">
        <v>42414</v>
      </c>
      <c r="B2641" s="21" t="str">
        <f t="shared" si="627"/>
        <v>February, 2016</v>
      </c>
      <c r="C2641" s="21" t="str">
        <f t="shared" si="628"/>
        <v>February, 2016´</v>
      </c>
      <c r="D2641" s="3" t="s">
        <v>32</v>
      </c>
      <c r="E2641" s="3" t="s">
        <v>51</v>
      </c>
      <c r="F2641" s="3" t="s">
        <v>1966</v>
      </c>
      <c r="G2641" s="3" t="s">
        <v>44</v>
      </c>
      <c r="H2641" s="3" t="s">
        <v>57</v>
      </c>
      <c r="I2641" s="3" t="s">
        <v>2748</v>
      </c>
      <c r="J2641" s="12" t="str">
        <f t="shared" si="623"/>
        <v>Carbendazim</v>
      </c>
      <c r="K2641" s="12" t="str">
        <f t="shared" si="625"/>
        <v>Not Identified</v>
      </c>
      <c r="L2641" s="12" t="str">
        <f t="shared" si="626"/>
        <v>General Chemical</v>
      </c>
      <c r="M2641" s="4">
        <v>36180</v>
      </c>
      <c r="N2641" s="4">
        <v>36.18</v>
      </c>
      <c r="O2641" s="4">
        <v>763000</v>
      </c>
      <c r="P2641" s="15">
        <f t="shared" si="629"/>
        <v>21.088999447208401</v>
      </c>
      <c r="Q2641" s="10"/>
      <c r="R2641" s="10"/>
      <c r="S2641" s="10"/>
    </row>
    <row r="2642" spans="1:19" ht="22" customHeight="1" x14ac:dyDescent="0.3">
      <c r="A2642" s="5">
        <v>42414</v>
      </c>
      <c r="B2642" s="21" t="str">
        <f t="shared" si="627"/>
        <v>February, 2016</v>
      </c>
      <c r="C2642" s="21" t="str">
        <f t="shared" si="628"/>
        <v>February, 2016´</v>
      </c>
      <c r="D2642" s="6" t="s">
        <v>32</v>
      </c>
      <c r="E2642" s="6" t="s">
        <v>278</v>
      </c>
      <c r="F2642" s="6" t="s">
        <v>60</v>
      </c>
      <c r="G2642" s="6" t="s">
        <v>44</v>
      </c>
      <c r="H2642" s="6" t="s">
        <v>1804</v>
      </c>
      <c r="I2642" s="6" t="s">
        <v>2749</v>
      </c>
      <c r="J2642" s="12" t="s">
        <v>3164</v>
      </c>
      <c r="K2642" s="12" t="str">
        <f t="shared" si="625"/>
        <v>Not Identified</v>
      </c>
      <c r="L2642" s="12" t="str">
        <f t="shared" si="626"/>
        <v>General Chemical</v>
      </c>
      <c r="M2642" s="7">
        <v>30210</v>
      </c>
      <c r="N2642" s="7">
        <v>30.21</v>
      </c>
      <c r="O2642" s="7">
        <v>1294000</v>
      </c>
      <c r="P2642" s="15">
        <f t="shared" si="629"/>
        <v>42.83349884144323</v>
      </c>
      <c r="Q2642" s="7"/>
      <c r="R2642" s="7"/>
      <c r="S2642" s="7"/>
    </row>
    <row r="2643" spans="1:19" ht="22" customHeight="1" x14ac:dyDescent="0.3">
      <c r="A2643" s="2">
        <v>42413</v>
      </c>
      <c r="B2643" s="21" t="str">
        <f t="shared" si="627"/>
        <v>February, 2016</v>
      </c>
      <c r="C2643" s="21" t="str">
        <f t="shared" si="628"/>
        <v>February, 2016´</v>
      </c>
      <c r="D2643" s="3" t="s">
        <v>753</v>
      </c>
      <c r="E2643" s="3" t="s">
        <v>77</v>
      </c>
      <c r="F2643" s="3" t="s">
        <v>67</v>
      </c>
      <c r="G2643" s="3" t="s">
        <v>44</v>
      </c>
      <c r="H2643" s="3" t="s">
        <v>241</v>
      </c>
      <c r="I2643" s="3" t="s">
        <v>2750</v>
      </c>
      <c r="J2643" s="12" t="s">
        <v>3127</v>
      </c>
      <c r="K2643" s="12" t="str">
        <f t="shared" si="625"/>
        <v>Folpan</v>
      </c>
      <c r="L2643" s="12" t="str">
        <f t="shared" si="626"/>
        <v>Fungicide</v>
      </c>
      <c r="M2643" s="4">
        <v>25940</v>
      </c>
      <c r="N2643" s="4">
        <v>25.94</v>
      </c>
      <c r="O2643" s="4">
        <v>133000</v>
      </c>
      <c r="P2643" s="15">
        <f t="shared" si="629"/>
        <v>5.1272166538164994</v>
      </c>
      <c r="Q2643" s="10"/>
      <c r="R2643" s="10"/>
      <c r="S2643" s="10"/>
    </row>
    <row r="2644" spans="1:19" ht="22" customHeight="1" x14ac:dyDescent="0.3">
      <c r="A2644" s="5">
        <v>42411</v>
      </c>
      <c r="B2644" s="21" t="str">
        <f t="shared" si="627"/>
        <v>February, 2016</v>
      </c>
      <c r="C2644" s="21" t="str">
        <f t="shared" si="628"/>
        <v>February, 2016´</v>
      </c>
      <c r="D2644" s="6" t="s">
        <v>84</v>
      </c>
      <c r="E2644" s="6" t="s">
        <v>2751</v>
      </c>
      <c r="F2644" s="6" t="s">
        <v>310</v>
      </c>
      <c r="G2644" s="6" t="s">
        <v>44</v>
      </c>
      <c r="H2644" s="11" t="s">
        <v>2407</v>
      </c>
      <c r="I2644" s="11" t="s">
        <v>2753</v>
      </c>
      <c r="J2644" s="12" t="s">
        <v>3203</v>
      </c>
      <c r="K2644" s="12" t="str">
        <f t="shared" si="625"/>
        <v>Not Identified</v>
      </c>
      <c r="L2644" s="12" t="str">
        <f t="shared" si="626"/>
        <v>General Chemical</v>
      </c>
      <c r="M2644" s="7">
        <v>20500</v>
      </c>
      <c r="N2644" s="7">
        <v>20.5</v>
      </c>
      <c r="O2644" s="7">
        <v>6000</v>
      </c>
      <c r="P2644" s="15">
        <f t="shared" si="629"/>
        <v>0.29268292682926828</v>
      </c>
      <c r="Q2644" s="7"/>
      <c r="R2644" s="7"/>
      <c r="S2644" s="7"/>
    </row>
    <row r="2645" spans="1:19" ht="22" customHeight="1" x14ac:dyDescent="0.3">
      <c r="A2645" s="2">
        <v>42408</v>
      </c>
      <c r="B2645" s="21" t="str">
        <f t="shared" si="627"/>
        <v>February, 2016</v>
      </c>
      <c r="C2645" s="21" t="str">
        <f t="shared" si="628"/>
        <v>February, 2016´</v>
      </c>
      <c r="D2645" s="3" t="s">
        <v>32</v>
      </c>
      <c r="E2645" s="3" t="s">
        <v>77</v>
      </c>
      <c r="F2645" s="3" t="s">
        <v>67</v>
      </c>
      <c r="G2645" s="3" t="s">
        <v>44</v>
      </c>
      <c r="H2645" s="3" t="s">
        <v>243</v>
      </c>
      <c r="I2645" s="3" t="s">
        <v>2754</v>
      </c>
      <c r="J2645" s="12" t="str">
        <f t="shared" ref="J2645" si="633">IF(ISNUMBER(SEARCH("BUTYRAMIDE",I2645)),"2,3-Dimethyl Butyramide",IF(ISNUMBER(SEARCH("FOLPET",I2645)),"Folpet",IF(ISNUMBER(SEARCH("METHYL [2-({[6- (TRIFLUOROMETHYL) PYRIDIN-2-YL] OXY} METHYL) PHENYL",I2645)),"Esther",IF(ISNUMBER(SEARCH("TEBUCONAZOL",I2645)),"Tebuconazole",IF(ISNUMBER(SEARCH("DICHLOROPHENYL",I2645)),"Dichlorophenyl Isocyanates",IF(ISNUMBER(SEARCH("CAPTAN",I2645)),"Captan",IF(ISNUMBER(SEARCH("DIMETHYLACETAMID",I2645)),"Dimethylacetamide",IF(ISNUMBER(SEARCH("AFALON",I2645)),"Linuron","FIX IT"))))))))</f>
        <v>Captan</v>
      </c>
      <c r="K2645" s="12" t="str">
        <f t="shared" si="625"/>
        <v>Captan</v>
      </c>
      <c r="L2645" s="12" t="str">
        <f t="shared" si="626"/>
        <v>Fungicide</v>
      </c>
      <c r="M2645" s="4">
        <v>25940</v>
      </c>
      <c r="N2645" s="4">
        <v>25.94</v>
      </c>
      <c r="O2645" s="4">
        <v>576000</v>
      </c>
      <c r="P2645" s="15">
        <f t="shared" si="629"/>
        <v>22.205088666152658</v>
      </c>
      <c r="Q2645" s="10"/>
      <c r="R2645" s="10"/>
      <c r="S2645" s="10"/>
    </row>
    <row r="2646" spans="1:19" ht="22" customHeight="1" x14ac:dyDescent="0.3">
      <c r="A2646" s="5">
        <v>42407</v>
      </c>
      <c r="B2646" s="21" t="str">
        <f t="shared" si="627"/>
        <v>February, 2016</v>
      </c>
      <c r="C2646" s="21" t="str">
        <f t="shared" si="628"/>
        <v>February, 2016´</v>
      </c>
      <c r="D2646" s="6" t="s">
        <v>84</v>
      </c>
      <c r="E2646" s="6" t="s">
        <v>2266</v>
      </c>
      <c r="F2646" s="6" t="s">
        <v>135</v>
      </c>
      <c r="G2646" s="6" t="s">
        <v>44</v>
      </c>
      <c r="H2646" s="6" t="s">
        <v>2755</v>
      </c>
      <c r="I2646" s="6" t="s">
        <v>2756</v>
      </c>
      <c r="J2646" s="12" t="s">
        <v>3189</v>
      </c>
      <c r="K2646" s="12" t="str">
        <f t="shared" si="625"/>
        <v>Not Identified</v>
      </c>
      <c r="L2646" s="12" t="str">
        <f t="shared" si="626"/>
        <v>General Chemical</v>
      </c>
      <c r="M2646" s="7">
        <v>17539</v>
      </c>
      <c r="N2646" s="7">
        <v>17.54</v>
      </c>
      <c r="O2646" s="7">
        <v>935000</v>
      </c>
      <c r="P2646" s="15">
        <f t="shared" si="629"/>
        <v>53.309766805405097</v>
      </c>
      <c r="Q2646" s="7"/>
      <c r="R2646" s="7"/>
      <c r="S2646" s="7"/>
    </row>
    <row r="2647" spans="1:19" ht="22" customHeight="1" x14ac:dyDescent="0.3">
      <c r="A2647" s="2">
        <v>42405</v>
      </c>
      <c r="B2647" s="21" t="str">
        <f t="shared" si="627"/>
        <v>February, 2016</v>
      </c>
      <c r="C2647" s="21" t="str">
        <f t="shared" si="628"/>
        <v>February, 2016´</v>
      </c>
      <c r="D2647" s="3" t="s">
        <v>32</v>
      </c>
      <c r="E2647" s="3" t="s">
        <v>65</v>
      </c>
      <c r="F2647" s="3" t="s">
        <v>67</v>
      </c>
      <c r="G2647" s="3" t="s">
        <v>44</v>
      </c>
      <c r="H2647" s="3" t="s">
        <v>71</v>
      </c>
      <c r="I2647" s="3" t="s">
        <v>2757</v>
      </c>
      <c r="J2647" s="12" t="str">
        <f t="shared" ref="J2647:J2660" si="634">IF(ISNUMBER(SEARCH("CARBENDAZIM",I2647)),"Carbendazim",IF(ISNUMBER(SEARCH("4-D",I2647)),"2,4-Dichlorophenoxyacetic acid",IF(ISNUMBER(SEARCH("RIDOVER",I2647)),"Glyphosate",IF(ISNUMBER(SEARCH("POQUER",I2647)),"Clethodim",IF(ISNUMBER(SEARCH("LITER",I2647)),"Imidacloprid",IF(ISNUMBER(SEARCH("PYRINEX",I2647)),"Chlorpyrifos",IF(ISNUMBER(SEARCH("ORBIT",I2647)),"Omethoate",IF(ISNUMBER(SEARCH("HEXARON",I2647)),"Diuron",IF(ISNUMBER(SEARCH("ISOPROPYLAMINE",I2647)),"Isopropylamine",IF(ISNUMBER(SEARCH("GLYPHOSATE",I2647)),"Glyphosate",IF(ISNUMBER(SEARCH("MANCOZEB",I2647)),"Mancozeb Indofil",IF(ISNUMBER(SEARCH("PARAQUAT",I2647)),"Paraquat",IF(ISNUMBER(SEARCH("CAROMAX",I2647)),"Aromatic Solvent Mixture",IF(ISNUMBER(SEARCH("BUTIRON",I2647)),"Tebuthiuron",IF(ISNUMBER(SEARCH("VORAZ",I2647)),"Methomyl",IF(ISNUMBER(SEARCH("IMIDACLOPRID",I2647)),"Imidacloprid",IF(ISNUMBER(SEARCH("2 4 D",I2647)),"2,4-Dichlorophenoxyacetic acid",IF(ISNUMBER(SEARCH("IMIDACL",I2647)),"Imidacloprid",IF(ISNUMBER(SEARCH("DIUREX",I2647)),"Diuron",IF(ISNUMBER(SEARCH("RAPEL",I2647)),"Acephate","fix it"))))))))))))))))))))</f>
        <v>Diuron</v>
      </c>
      <c r="K2647" s="12" t="str">
        <f t="shared" si="625"/>
        <v>Jump</v>
      </c>
      <c r="L2647" s="12" t="str">
        <f t="shared" si="626"/>
        <v>Herbicide</v>
      </c>
      <c r="M2647" s="4">
        <v>107825</v>
      </c>
      <c r="N2647" s="4">
        <v>107.82</v>
      </c>
      <c r="O2647" s="4">
        <v>732000</v>
      </c>
      <c r="P2647" s="15">
        <f t="shared" si="629"/>
        <v>6.7887781126825875</v>
      </c>
      <c r="Q2647" s="10"/>
      <c r="R2647" s="10"/>
      <c r="S2647" s="10"/>
    </row>
    <row r="2648" spans="1:19" ht="22" customHeight="1" x14ac:dyDescent="0.3">
      <c r="A2648" s="5">
        <v>42405</v>
      </c>
      <c r="B2648" s="21" t="str">
        <f t="shared" si="627"/>
        <v>February, 2016</v>
      </c>
      <c r="C2648" s="21" t="str">
        <f t="shared" si="628"/>
        <v>February, 2016´</v>
      </c>
      <c r="D2648" s="6" t="s">
        <v>32</v>
      </c>
      <c r="E2648" s="6" t="s">
        <v>65</v>
      </c>
      <c r="F2648" s="6" t="s">
        <v>67</v>
      </c>
      <c r="G2648" s="6" t="s">
        <v>44</v>
      </c>
      <c r="H2648" s="6" t="s">
        <v>219</v>
      </c>
      <c r="I2648" s="6" t="s">
        <v>2758</v>
      </c>
      <c r="J2648" s="12" t="s">
        <v>3120</v>
      </c>
      <c r="K2648" s="12" t="str">
        <f t="shared" si="625"/>
        <v>Jump</v>
      </c>
      <c r="L2648" s="12" t="str">
        <f t="shared" si="626"/>
        <v>Herbicide</v>
      </c>
      <c r="M2648" s="7">
        <v>48348</v>
      </c>
      <c r="N2648" s="7">
        <v>48.35</v>
      </c>
      <c r="O2648" s="7">
        <v>1280000</v>
      </c>
      <c r="P2648" s="15">
        <f t="shared" si="629"/>
        <v>26.474724911061472</v>
      </c>
      <c r="Q2648" s="7"/>
      <c r="R2648" s="7"/>
      <c r="S2648" s="7"/>
    </row>
    <row r="2649" spans="1:19" ht="22" customHeight="1" x14ac:dyDescent="0.3">
      <c r="A2649" s="2">
        <v>42400</v>
      </c>
      <c r="B2649" s="21" t="str">
        <f t="shared" si="627"/>
        <v>January, 2016</v>
      </c>
      <c r="C2649" s="21" t="str">
        <f t="shared" si="628"/>
        <v>January, 2016´</v>
      </c>
      <c r="D2649" s="3" t="s">
        <v>84</v>
      </c>
      <c r="E2649" s="3" t="s">
        <v>2266</v>
      </c>
      <c r="F2649" s="3" t="s">
        <v>135</v>
      </c>
      <c r="G2649" s="3" t="s">
        <v>44</v>
      </c>
      <c r="H2649" s="3" t="s">
        <v>1269</v>
      </c>
      <c r="I2649" s="3" t="s">
        <v>2473</v>
      </c>
      <c r="J2649" s="12" t="s">
        <v>3189</v>
      </c>
      <c r="K2649" s="12" t="str">
        <f t="shared" si="625"/>
        <v>Not Identified</v>
      </c>
      <c r="L2649" s="12" t="str">
        <f t="shared" si="626"/>
        <v>General Chemical</v>
      </c>
      <c r="M2649" s="4">
        <v>20462</v>
      </c>
      <c r="N2649" s="4">
        <v>20.46</v>
      </c>
      <c r="O2649" s="4">
        <v>11296000</v>
      </c>
      <c r="P2649" s="15">
        <f t="shared" si="629"/>
        <v>552.04769817222166</v>
      </c>
      <c r="Q2649" s="10"/>
      <c r="R2649" s="10"/>
      <c r="S2649" s="10"/>
    </row>
    <row r="2650" spans="1:19" ht="22" customHeight="1" x14ac:dyDescent="0.3">
      <c r="A2650" s="5">
        <v>42398</v>
      </c>
      <c r="B2650" s="21" t="str">
        <f t="shared" si="627"/>
        <v>January, 2016</v>
      </c>
      <c r="C2650" s="21" t="str">
        <f t="shared" si="628"/>
        <v>January, 2016´</v>
      </c>
      <c r="D2650" s="6" t="s">
        <v>32</v>
      </c>
      <c r="E2650" s="6" t="s">
        <v>2495</v>
      </c>
      <c r="F2650" s="6" t="s">
        <v>67</v>
      </c>
      <c r="G2650" s="6" t="s">
        <v>44</v>
      </c>
      <c r="H2650" s="6" t="s">
        <v>71</v>
      </c>
      <c r="I2650" s="6" t="s">
        <v>2759</v>
      </c>
      <c r="J2650" s="12" t="str">
        <f t="shared" si="634"/>
        <v>Diuron</v>
      </c>
      <c r="K2650" s="12" t="str">
        <f t="shared" si="625"/>
        <v>Jump</v>
      </c>
      <c r="L2650" s="12" t="str">
        <f t="shared" si="626"/>
        <v>Herbicide</v>
      </c>
      <c r="M2650" s="7">
        <v>86260</v>
      </c>
      <c r="N2650" s="7">
        <v>86.26</v>
      </c>
      <c r="O2650" s="7">
        <v>602000</v>
      </c>
      <c r="P2650" s="15">
        <f t="shared" si="629"/>
        <v>6.9789009969858569</v>
      </c>
      <c r="Q2650" s="7"/>
      <c r="R2650" s="7"/>
      <c r="S2650" s="7"/>
    </row>
    <row r="2651" spans="1:19" ht="22" customHeight="1" x14ac:dyDescent="0.3">
      <c r="A2651" s="2">
        <v>42393</v>
      </c>
      <c r="B2651" s="21" t="str">
        <f t="shared" si="627"/>
        <v>January, 2016</v>
      </c>
      <c r="C2651" s="21" t="str">
        <f t="shared" si="628"/>
        <v>January, 2016´</v>
      </c>
      <c r="D2651" s="3" t="s">
        <v>84</v>
      </c>
      <c r="E2651" s="3" t="s">
        <v>2266</v>
      </c>
      <c r="F2651" s="3" t="s">
        <v>135</v>
      </c>
      <c r="G2651" s="3" t="s">
        <v>44</v>
      </c>
      <c r="H2651" s="3" t="s">
        <v>1269</v>
      </c>
      <c r="I2651" s="3" t="s">
        <v>2387</v>
      </c>
      <c r="J2651" s="12" t="s">
        <v>3189</v>
      </c>
      <c r="K2651" s="12" t="str">
        <f t="shared" si="625"/>
        <v>Not Identified</v>
      </c>
      <c r="L2651" s="12" t="str">
        <f t="shared" si="626"/>
        <v>General Chemical</v>
      </c>
      <c r="M2651" s="4">
        <v>20462</v>
      </c>
      <c r="N2651" s="4">
        <v>20.46</v>
      </c>
      <c r="O2651" s="4">
        <v>11296000</v>
      </c>
      <c r="P2651" s="15">
        <f t="shared" si="629"/>
        <v>552.04769817222166</v>
      </c>
      <c r="Q2651" s="7"/>
      <c r="R2651" s="7"/>
      <c r="S2651" s="7"/>
    </row>
    <row r="2652" spans="1:19" ht="22" customHeight="1" x14ac:dyDescent="0.3">
      <c r="A2652" s="5">
        <v>42392</v>
      </c>
      <c r="B2652" s="21" t="str">
        <f t="shared" si="627"/>
        <v>January, 2016</v>
      </c>
      <c r="C2652" s="21" t="str">
        <f t="shared" si="628"/>
        <v>January, 2016´</v>
      </c>
      <c r="D2652" s="6" t="s">
        <v>84</v>
      </c>
      <c r="E2652" s="6" t="s">
        <v>878</v>
      </c>
      <c r="F2652" s="6" t="s">
        <v>60</v>
      </c>
      <c r="G2652" s="6" t="s">
        <v>44</v>
      </c>
      <c r="H2652" s="6" t="s">
        <v>63</v>
      </c>
      <c r="I2652" s="6" t="s">
        <v>2760</v>
      </c>
      <c r="J2652" s="12" t="s">
        <v>3167</v>
      </c>
      <c r="K2652" s="12" t="str">
        <f t="shared" si="625"/>
        <v>Not Identified</v>
      </c>
      <c r="L2652" s="12" t="str">
        <f t="shared" si="626"/>
        <v>General Chemical</v>
      </c>
      <c r="M2652" s="7">
        <v>40240</v>
      </c>
      <c r="N2652" s="7">
        <v>40.24</v>
      </c>
      <c r="O2652" s="7">
        <v>524000</v>
      </c>
      <c r="P2652" s="15">
        <f t="shared" si="629"/>
        <v>13.021868787276341</v>
      </c>
      <c r="Q2652" s="10"/>
      <c r="R2652" s="10"/>
      <c r="S2652" s="10"/>
    </row>
    <row r="2653" spans="1:19" ht="22" customHeight="1" x14ac:dyDescent="0.3">
      <c r="A2653" s="2">
        <v>42386</v>
      </c>
      <c r="B2653" s="21" t="str">
        <f t="shared" si="627"/>
        <v>January, 2016</v>
      </c>
      <c r="C2653" s="21" t="str">
        <f t="shared" si="628"/>
        <v>January, 2016´</v>
      </c>
      <c r="D2653" s="3" t="s">
        <v>84</v>
      </c>
      <c r="E2653" s="3" t="s">
        <v>2266</v>
      </c>
      <c r="F2653" s="3" t="s">
        <v>135</v>
      </c>
      <c r="G2653" s="3" t="s">
        <v>44</v>
      </c>
      <c r="H2653" s="3" t="s">
        <v>2755</v>
      </c>
      <c r="I2653" s="3" t="s">
        <v>2385</v>
      </c>
      <c r="J2653" s="12" t="s">
        <v>3189</v>
      </c>
      <c r="K2653" s="12" t="str">
        <f t="shared" si="625"/>
        <v>Not Identified</v>
      </c>
      <c r="L2653" s="12" t="str">
        <f t="shared" si="626"/>
        <v>General Chemical</v>
      </c>
      <c r="M2653" s="4">
        <v>20462</v>
      </c>
      <c r="N2653" s="4">
        <v>20.46</v>
      </c>
      <c r="O2653" s="4">
        <v>1084000</v>
      </c>
      <c r="P2653" s="15">
        <f t="shared" si="629"/>
        <v>52.97624865604535</v>
      </c>
      <c r="Q2653" s="7"/>
      <c r="R2653" s="7"/>
      <c r="S2653" s="7"/>
    </row>
    <row r="2654" spans="1:19" ht="22" customHeight="1" x14ac:dyDescent="0.3">
      <c r="A2654" s="5">
        <v>42384</v>
      </c>
      <c r="B2654" s="21" t="str">
        <f t="shared" si="627"/>
        <v>January, 2016</v>
      </c>
      <c r="C2654" s="21" t="str">
        <f t="shared" si="628"/>
        <v>January, 2016´</v>
      </c>
      <c r="D2654" s="6" t="s">
        <v>84</v>
      </c>
      <c r="E2654" s="6" t="s">
        <v>2198</v>
      </c>
      <c r="F2654" s="6" t="s">
        <v>310</v>
      </c>
      <c r="G2654" s="6" t="s">
        <v>44</v>
      </c>
      <c r="H2654" s="6" t="s">
        <v>2407</v>
      </c>
      <c r="I2654" s="6" t="s">
        <v>2761</v>
      </c>
      <c r="J2654" s="12" t="s">
        <v>3203</v>
      </c>
      <c r="K2654" s="12" t="str">
        <f t="shared" si="625"/>
        <v>Not Identified</v>
      </c>
      <c r="L2654" s="12" t="str">
        <f t="shared" si="626"/>
        <v>General Chemical</v>
      </c>
      <c r="M2654" s="7">
        <v>20500</v>
      </c>
      <c r="N2654" s="7">
        <v>20.5</v>
      </c>
      <c r="O2654" s="7">
        <v>6200</v>
      </c>
      <c r="P2654" s="15">
        <f t="shared" si="629"/>
        <v>0.30243902439024389</v>
      </c>
      <c r="Q2654" s="10"/>
      <c r="R2654" s="10"/>
      <c r="S2654" s="10"/>
    </row>
    <row r="2655" spans="1:19" ht="22" customHeight="1" x14ac:dyDescent="0.3">
      <c r="A2655" s="2">
        <v>42383</v>
      </c>
      <c r="B2655" s="21" t="str">
        <f t="shared" si="627"/>
        <v>January, 2016</v>
      </c>
      <c r="C2655" s="21" t="str">
        <f t="shared" si="628"/>
        <v>January, 2016´</v>
      </c>
      <c r="D2655" s="3" t="s">
        <v>84</v>
      </c>
      <c r="E2655" s="3" t="s">
        <v>769</v>
      </c>
      <c r="F2655" s="3" t="s">
        <v>60</v>
      </c>
      <c r="G2655" s="3" t="s">
        <v>44</v>
      </c>
      <c r="H2655" s="3" t="s">
        <v>410</v>
      </c>
      <c r="I2655" s="3" t="s">
        <v>2762</v>
      </c>
      <c r="J2655" s="12" t="s">
        <v>3169</v>
      </c>
      <c r="K2655" s="12" t="str">
        <f t="shared" si="625"/>
        <v>Not Identified</v>
      </c>
      <c r="L2655" s="12" t="str">
        <f t="shared" si="626"/>
        <v>General Chemical</v>
      </c>
      <c r="M2655" s="4">
        <v>22088</v>
      </c>
      <c r="N2655" s="4">
        <v>22.09</v>
      </c>
      <c r="O2655" s="4">
        <v>23000</v>
      </c>
      <c r="P2655" s="15">
        <f t="shared" si="629"/>
        <v>1.0412893879029337</v>
      </c>
      <c r="Q2655" s="7"/>
      <c r="R2655" s="7"/>
      <c r="S2655" s="7"/>
    </row>
    <row r="2656" spans="1:19" ht="22" customHeight="1" x14ac:dyDescent="0.3">
      <c r="A2656" s="5">
        <v>42382</v>
      </c>
      <c r="B2656" s="21" t="str">
        <f t="shared" si="627"/>
        <v>January, 2016</v>
      </c>
      <c r="C2656" s="21" t="str">
        <f t="shared" si="628"/>
        <v>January, 2016´</v>
      </c>
      <c r="D2656" s="6" t="s">
        <v>32</v>
      </c>
      <c r="E2656" s="6" t="s">
        <v>2495</v>
      </c>
      <c r="F2656" s="6" t="s">
        <v>115</v>
      </c>
      <c r="G2656" s="6" t="s">
        <v>44</v>
      </c>
      <c r="H2656" s="6" t="s">
        <v>643</v>
      </c>
      <c r="I2656" s="6" t="s">
        <v>2763</v>
      </c>
      <c r="J2656" s="18" t="s">
        <v>3193</v>
      </c>
      <c r="K2656" s="12" t="str">
        <f t="shared" si="625"/>
        <v>Galil</v>
      </c>
      <c r="L2656" s="12" t="str">
        <f t="shared" si="626"/>
        <v>Insecticide</v>
      </c>
      <c r="M2656" s="7">
        <v>29442</v>
      </c>
      <c r="N2656" s="7">
        <v>29.44</v>
      </c>
      <c r="O2656" s="7">
        <v>626000</v>
      </c>
      <c r="P2656" s="15">
        <f t="shared" si="629"/>
        <v>21.26214251749202</v>
      </c>
      <c r="Q2656" s="10"/>
      <c r="R2656" s="10"/>
      <c r="S2656" s="10"/>
    </row>
    <row r="2657" spans="1:19" ht="22" customHeight="1" x14ac:dyDescent="0.3">
      <c r="A2657" s="2">
        <v>42381</v>
      </c>
      <c r="B2657" s="21" t="str">
        <f t="shared" si="627"/>
        <v>January, 2016</v>
      </c>
      <c r="C2657" s="21" t="str">
        <f t="shared" si="628"/>
        <v>January, 2016´</v>
      </c>
      <c r="D2657" s="3" t="s">
        <v>32</v>
      </c>
      <c r="E2657" s="3" t="s">
        <v>2681</v>
      </c>
      <c r="F2657" s="3" t="s">
        <v>310</v>
      </c>
      <c r="G2657" s="3" t="s">
        <v>44</v>
      </c>
      <c r="H2657" s="3" t="s">
        <v>140</v>
      </c>
      <c r="I2657" s="3" t="s">
        <v>2764</v>
      </c>
      <c r="J2657" s="12" t="s">
        <v>3201</v>
      </c>
      <c r="K2657" s="12" t="str">
        <f t="shared" si="625"/>
        <v>Not Identified</v>
      </c>
      <c r="L2657" s="12" t="str">
        <f t="shared" si="626"/>
        <v>General Chemical</v>
      </c>
      <c r="M2657" s="4">
        <v>20000</v>
      </c>
      <c r="N2657" s="4">
        <v>20</v>
      </c>
      <c r="O2657" s="4">
        <v>18100</v>
      </c>
      <c r="P2657" s="15">
        <f t="shared" si="629"/>
        <v>0.90500000000000003</v>
      </c>
      <c r="Q2657" s="7"/>
      <c r="R2657" s="7"/>
      <c r="S2657" s="7"/>
    </row>
    <row r="2658" spans="1:19" ht="22" customHeight="1" x14ac:dyDescent="0.3">
      <c r="A2658" s="5">
        <v>42381</v>
      </c>
      <c r="B2658" s="21" t="str">
        <f t="shared" si="627"/>
        <v>January, 2016</v>
      </c>
      <c r="C2658" s="21" t="str">
        <f t="shared" si="628"/>
        <v>January, 2016´</v>
      </c>
      <c r="D2658" s="6" t="s">
        <v>32</v>
      </c>
      <c r="E2658" s="6" t="s">
        <v>278</v>
      </c>
      <c r="F2658" s="6" t="s">
        <v>60</v>
      </c>
      <c r="G2658" s="6" t="s">
        <v>44</v>
      </c>
      <c r="H2658" s="6" t="s">
        <v>80</v>
      </c>
      <c r="I2658" s="6" t="s">
        <v>2765</v>
      </c>
      <c r="J2658" s="12" t="s">
        <v>3188</v>
      </c>
      <c r="K2658" s="12" t="str">
        <f t="shared" si="625"/>
        <v>Not Identified</v>
      </c>
      <c r="L2658" s="12" t="str">
        <f t="shared" si="626"/>
        <v>General Chemical</v>
      </c>
      <c r="M2658" s="7">
        <v>15204</v>
      </c>
      <c r="N2658" s="7">
        <v>15.2</v>
      </c>
      <c r="O2658" s="7">
        <v>290000</v>
      </c>
      <c r="P2658" s="15">
        <f t="shared" si="629"/>
        <v>19.073927913706918</v>
      </c>
      <c r="Q2658" s="10"/>
      <c r="R2658" s="10"/>
      <c r="S2658" s="10"/>
    </row>
    <row r="2659" spans="1:19" ht="22" customHeight="1" x14ac:dyDescent="0.3">
      <c r="A2659" s="2">
        <v>42379</v>
      </c>
      <c r="B2659" s="21" t="str">
        <f t="shared" si="627"/>
        <v>January, 2016</v>
      </c>
      <c r="C2659" s="21" t="str">
        <f t="shared" si="628"/>
        <v>January, 2016´</v>
      </c>
      <c r="D2659" s="3" t="s">
        <v>84</v>
      </c>
      <c r="E2659" s="3" t="s">
        <v>2266</v>
      </c>
      <c r="F2659" s="3" t="s">
        <v>135</v>
      </c>
      <c r="G2659" s="3" t="s">
        <v>44</v>
      </c>
      <c r="H2659" s="3" t="s">
        <v>2755</v>
      </c>
      <c r="I2659" s="3" t="s">
        <v>2766</v>
      </c>
      <c r="J2659" s="12" t="s">
        <v>3189</v>
      </c>
      <c r="K2659" s="12" t="str">
        <f t="shared" si="625"/>
        <v>Not Identified</v>
      </c>
      <c r="L2659" s="12" t="str">
        <f t="shared" si="626"/>
        <v>General Chemical</v>
      </c>
      <c r="M2659" s="4">
        <v>20462</v>
      </c>
      <c r="N2659" s="4">
        <v>20.46</v>
      </c>
      <c r="O2659" s="4">
        <v>1084000</v>
      </c>
      <c r="P2659" s="15">
        <f t="shared" si="629"/>
        <v>52.97624865604535</v>
      </c>
      <c r="Q2659" s="7"/>
      <c r="R2659" s="7"/>
      <c r="S2659" s="7"/>
    </row>
    <row r="2660" spans="1:19" ht="22" customHeight="1" x14ac:dyDescent="0.3">
      <c r="A2660" s="5">
        <v>42378</v>
      </c>
      <c r="B2660" s="21" t="str">
        <f t="shared" si="627"/>
        <v>January, 2016</v>
      </c>
      <c r="C2660" s="21" t="str">
        <f t="shared" si="628"/>
        <v>January, 2016´</v>
      </c>
      <c r="D2660" s="6" t="s">
        <v>32</v>
      </c>
      <c r="E2660" s="6" t="s">
        <v>35</v>
      </c>
      <c r="F2660" s="6" t="s">
        <v>40</v>
      </c>
      <c r="G2660" s="6" t="s">
        <v>44</v>
      </c>
      <c r="H2660" s="6" t="s">
        <v>47</v>
      </c>
      <c r="I2660" s="6" t="s">
        <v>2767</v>
      </c>
      <c r="J2660" s="12" t="str">
        <f t="shared" si="634"/>
        <v>2,4-Dichlorophenoxyacetic acid</v>
      </c>
      <c r="K2660" s="12" t="str">
        <f t="shared" si="625"/>
        <v>2,4-D Main</v>
      </c>
      <c r="L2660" s="12" t="str">
        <f t="shared" si="626"/>
        <v>Herbicide</v>
      </c>
      <c r="M2660" s="7">
        <v>73520</v>
      </c>
      <c r="N2660" s="7">
        <v>73.52</v>
      </c>
      <c r="O2660" s="6" t="s">
        <v>49</v>
      </c>
      <c r="P2660" s="15" t="e">
        <f t="shared" si="629"/>
        <v>#VALUE!</v>
      </c>
      <c r="Q2660" s="10"/>
      <c r="R2660" s="10"/>
      <c r="S2660" s="10"/>
    </row>
    <row r="2661" spans="1:19" ht="22" customHeight="1" x14ac:dyDescent="0.3">
      <c r="A2661" s="2">
        <v>42378</v>
      </c>
      <c r="B2661" s="21" t="str">
        <f t="shared" si="627"/>
        <v>January, 2016</v>
      </c>
      <c r="C2661" s="21" t="str">
        <f t="shared" si="628"/>
        <v>January, 2016´</v>
      </c>
      <c r="D2661" s="3" t="s">
        <v>584</v>
      </c>
      <c r="E2661" s="3" t="s">
        <v>77</v>
      </c>
      <c r="F2661" s="3" t="s">
        <v>67</v>
      </c>
      <c r="G2661" s="3" t="s">
        <v>44</v>
      </c>
      <c r="H2661" s="3" t="s">
        <v>643</v>
      </c>
      <c r="I2661" s="3" t="s">
        <v>2768</v>
      </c>
      <c r="J2661" s="12" t="s">
        <v>3186</v>
      </c>
      <c r="K2661" s="12" t="str">
        <f t="shared" si="625"/>
        <v>Rimon</v>
      </c>
      <c r="L2661" s="12" t="str">
        <f t="shared" si="626"/>
        <v>Insecticide</v>
      </c>
      <c r="M2661" s="4">
        <v>23285</v>
      </c>
      <c r="N2661" s="4">
        <v>23.28</v>
      </c>
      <c r="O2661" s="4">
        <v>495000</v>
      </c>
      <c r="P2661" s="15">
        <f t="shared" si="629"/>
        <v>21.258320807386731</v>
      </c>
      <c r="Q2661" s="7"/>
      <c r="R2661" s="7"/>
      <c r="S2661" s="7"/>
    </row>
    <row r="2662" spans="1:19" ht="22" customHeight="1" x14ac:dyDescent="0.3">
      <c r="A2662" s="5">
        <v>42376</v>
      </c>
      <c r="B2662" s="21" t="str">
        <f t="shared" si="627"/>
        <v>January, 2016</v>
      </c>
      <c r="C2662" s="21" t="str">
        <f t="shared" si="628"/>
        <v>January, 2016´</v>
      </c>
      <c r="D2662" s="6" t="s">
        <v>32</v>
      </c>
      <c r="E2662" s="6" t="s">
        <v>65</v>
      </c>
      <c r="F2662" s="6" t="s">
        <v>67</v>
      </c>
      <c r="G2662" s="6" t="s">
        <v>44</v>
      </c>
      <c r="H2662" s="6" t="s">
        <v>71</v>
      </c>
      <c r="I2662" s="6" t="s">
        <v>2769</v>
      </c>
      <c r="J2662" s="12" t="str">
        <f t="shared" ref="J2662:J2685" si="635">IF(ISNUMBER(SEARCH("CARBENDAZIM",I2662)),"Carbendazim",IF(ISNUMBER(SEARCH("4-D",I2662)),"2,4-Dichlorophenoxyacetic acid",IF(ISNUMBER(SEARCH("RIDOVER",I2662)),"Glyphosate",IF(ISNUMBER(SEARCH("POQUER",I2662)),"Clethodim",IF(ISNUMBER(SEARCH("LITER",I2662)),"Imidacloprid",IF(ISNUMBER(SEARCH("PYRINEX",I2662)),"Chlorpyrifos",IF(ISNUMBER(SEARCH("ORBIT",I2662)),"Omethoate",IF(ISNUMBER(SEARCH("HEXARON",I2662)),"Diuron",IF(ISNUMBER(SEARCH("ISOPROPYLAMINE",I2662)),"Isopropylamine",IF(ISNUMBER(SEARCH("GLYPHOSATE",I2662)),"Glyphosate",IF(ISNUMBER(SEARCH("MANCOZEB",I2662)),"Mancozeb Indofil",IF(ISNUMBER(SEARCH("PARAQUAT",I2662)),"Paraquat",IF(ISNUMBER(SEARCH("CAROMAX",I2662)),"Aromatic Solvent Mixture",IF(ISNUMBER(SEARCH("BUTIRON",I2662)),"Tebuthiuron",IF(ISNUMBER(SEARCH("VORAZ",I2662)),"Methomyl",IF(ISNUMBER(SEARCH("IMIDACLOPRID",I2662)),"Imidacloprid",IF(ISNUMBER(SEARCH("2 4 D",I2662)),"2,4-Dichlorophenoxyacetic acid",IF(ISNUMBER(SEARCH("IMIDACL",I2662)),"Imidacloprid",IF(ISNUMBER(SEARCH("DIUREX",I2662)),"Diuron",IF(ISNUMBER(SEARCH("RAPEL",I2662)),"Acephate","fix it"))))))))))))))))))))</f>
        <v>Diuron</v>
      </c>
      <c r="K2662" s="12" t="str">
        <f t="shared" si="625"/>
        <v>Jump</v>
      </c>
      <c r="L2662" s="12" t="str">
        <f t="shared" si="626"/>
        <v>Herbicide</v>
      </c>
      <c r="M2662" s="7">
        <v>86260</v>
      </c>
      <c r="N2662" s="7">
        <v>86.26</v>
      </c>
      <c r="O2662" s="7">
        <v>602000</v>
      </c>
      <c r="P2662" s="15">
        <f t="shared" si="629"/>
        <v>6.9789009969858569</v>
      </c>
      <c r="Q2662" s="10"/>
      <c r="R2662" s="10"/>
      <c r="S2662" s="10"/>
    </row>
    <row r="2663" spans="1:19" ht="22" customHeight="1" x14ac:dyDescent="0.3">
      <c r="A2663" s="2">
        <v>42373</v>
      </c>
      <c r="B2663" s="21" t="str">
        <f t="shared" si="627"/>
        <v>January, 2016</v>
      </c>
      <c r="C2663" s="21" t="str">
        <f t="shared" si="628"/>
        <v>January, 2016´</v>
      </c>
      <c r="D2663" s="3" t="s">
        <v>32</v>
      </c>
      <c r="E2663" s="3" t="s">
        <v>77</v>
      </c>
      <c r="F2663" s="3" t="s">
        <v>67</v>
      </c>
      <c r="G2663" s="3" t="s">
        <v>44</v>
      </c>
      <c r="H2663" s="3" t="s">
        <v>643</v>
      </c>
      <c r="I2663" s="3" t="s">
        <v>2770</v>
      </c>
      <c r="J2663" s="12" t="str">
        <f t="shared" si="635"/>
        <v>Methomyl</v>
      </c>
      <c r="K2663" s="12" t="str">
        <f t="shared" si="625"/>
        <v>Voraz</v>
      </c>
      <c r="L2663" s="12" t="str">
        <f t="shared" si="626"/>
        <v>Insecticide</v>
      </c>
      <c r="M2663" s="4">
        <v>111870</v>
      </c>
      <c r="N2663" s="4">
        <v>111.87</v>
      </c>
      <c r="O2663" s="4">
        <v>2380000</v>
      </c>
      <c r="P2663" s="15">
        <f t="shared" si="629"/>
        <v>21.274693841065524</v>
      </c>
      <c r="Q2663" s="7"/>
      <c r="R2663" s="7"/>
      <c r="S2663" s="7"/>
    </row>
    <row r="2664" spans="1:19" ht="22" customHeight="1" x14ac:dyDescent="0.3">
      <c r="A2664" s="5">
        <v>42373</v>
      </c>
      <c r="B2664" s="21" t="str">
        <f t="shared" si="627"/>
        <v>January, 2016</v>
      </c>
      <c r="C2664" s="21" t="str">
        <f t="shared" si="628"/>
        <v>January, 2016´</v>
      </c>
      <c r="D2664" s="6" t="s">
        <v>32</v>
      </c>
      <c r="E2664" s="6" t="s">
        <v>65</v>
      </c>
      <c r="F2664" s="6" t="s">
        <v>67</v>
      </c>
      <c r="G2664" s="6" t="s">
        <v>44</v>
      </c>
      <c r="H2664" s="6" t="s">
        <v>73</v>
      </c>
      <c r="I2664" s="6" t="s">
        <v>2771</v>
      </c>
      <c r="J2664" s="12" t="str">
        <f>IF(ISNUMBER(SEARCH("DMS",I2664)),"Dimethyl Sulfate",IF(ISNUMBER(SEARCH("2,4-XILIDIN",I2664)),"2,4-Xylidine",IF(ISNUMBER(SEARCH("GALIGAN",I2664)),"Oxyfluorfen",IF(ISNUMBER(SEARCH("DIMETHYLAMINE",I2664)),"Dimethylamine",IF(ISNUMBER(SEARCH("ORTHOFORMATE",I2664)),"Trimethyl orthoformate",IF(ISNUMBER(SEARCH("NOVALURON",I2664)),"Novaluron",IF(ISNUMBER(SEARCH("DIMETHYL SULPHATE",I2664)),"Dimethyl Sulphate",IF(ISNUMBER(SEARCH("ALTAPYNE",I2664)),"Acid Based Co-Emulsifier",IF(ISNUMBER(SEARCH("METHANESULFONYL",I2664)),"Methanesulfonyl chloride",IF(ISNUMBER(SEARCH("METHYL FORMATE",I2664)),"Methanoate",IF(ISNUMBER(SEARCH("FLUEN",I2664)),"Fluensulfone","FIX IT")))))))))))</f>
        <v>Oxyfluorfen</v>
      </c>
      <c r="K2664" s="12" t="str">
        <f t="shared" si="625"/>
        <v>Galigan 240 EC</v>
      </c>
      <c r="L2664" s="12" t="str">
        <f t="shared" si="626"/>
        <v>Herbicide</v>
      </c>
      <c r="M2664" s="7">
        <v>17618</v>
      </c>
      <c r="N2664" s="7">
        <v>17.62</v>
      </c>
      <c r="O2664" s="7">
        <v>123000</v>
      </c>
      <c r="P2664" s="15">
        <f t="shared" si="629"/>
        <v>6.9814961970711771</v>
      </c>
      <c r="Q2664" s="10"/>
      <c r="R2664" s="10"/>
      <c r="S2664" s="10"/>
    </row>
    <row r="2665" spans="1:19" ht="22" customHeight="1" x14ac:dyDescent="0.3">
      <c r="A2665" s="2">
        <v>42367</v>
      </c>
      <c r="B2665" s="21" t="str">
        <f t="shared" si="627"/>
        <v>December, 2015</v>
      </c>
      <c r="C2665" s="21" t="str">
        <f t="shared" si="628"/>
        <v>December, 2015´</v>
      </c>
      <c r="D2665" s="3" t="s">
        <v>32</v>
      </c>
      <c r="E2665" s="3" t="s">
        <v>2681</v>
      </c>
      <c r="F2665" s="3" t="s">
        <v>310</v>
      </c>
      <c r="G2665" s="3" t="s">
        <v>44</v>
      </c>
      <c r="H2665" s="3" t="s">
        <v>140</v>
      </c>
      <c r="I2665" s="3" t="s">
        <v>2772</v>
      </c>
      <c r="J2665" s="12" t="str">
        <f t="shared" ref="J2665" si="636">IF(ISNUMBER(SEARCH("2,4 D",I2665)),"2,4-Dichlorophenoxyacetic acid",IF(ISNUMBER(SEARCH("ACIDO",I2665)),"2,4-Dichlorophenoxyacetic acid",IF(ISNUMBER(SEARCH("NAPHTHA",I2665)),"Aromatic Solvent Mixture",IF(ISNUMBER(SEARCH("DIMETHYLAMINE",I2665)),"Dimethylamine",IF(ISNUMBER(SEARCH("DIMETILAMINA",I2665)),"Dimethylamine",IF(ISNUMBER(SEARCH("JUMP",I2665)),"Diuron",IF(ISNUMBER(SEARCH("2-AMINO-2,3-DIMETHYL BUTYRAMIDE",I2665)),"Herbicide Amine Intermediate",IF(ISNUMBER(SEARCH("TEBUTHIURON",I2665)),"Tebuthiuron","FIXIT"))))))))</f>
        <v>Dimethylamine</v>
      </c>
      <c r="K2665" s="12" t="str">
        <f t="shared" si="625"/>
        <v>Not Identified</v>
      </c>
      <c r="L2665" s="12" t="str">
        <f t="shared" si="626"/>
        <v>General Chemical</v>
      </c>
      <c r="M2665" s="4">
        <v>95850</v>
      </c>
      <c r="N2665" s="4">
        <v>95.85</v>
      </c>
      <c r="O2665" s="4">
        <v>87000</v>
      </c>
      <c r="P2665" s="15">
        <f t="shared" si="629"/>
        <v>0.90766823161189358</v>
      </c>
      <c r="Q2665" s="7"/>
      <c r="R2665" s="7"/>
      <c r="S2665" s="7"/>
    </row>
    <row r="2666" spans="1:19" ht="22" customHeight="1" x14ac:dyDescent="0.3">
      <c r="A2666" s="5">
        <v>42365</v>
      </c>
      <c r="B2666" s="21" t="str">
        <f t="shared" si="627"/>
        <v>December, 2015</v>
      </c>
      <c r="C2666" s="21" t="str">
        <f t="shared" si="628"/>
        <v>December, 2015´</v>
      </c>
      <c r="D2666" s="6" t="s">
        <v>84</v>
      </c>
      <c r="E2666" s="6" t="s">
        <v>2266</v>
      </c>
      <c r="F2666" s="6" t="s">
        <v>135</v>
      </c>
      <c r="G2666" s="6" t="s">
        <v>44</v>
      </c>
      <c r="H2666" s="6" t="s">
        <v>2755</v>
      </c>
      <c r="I2666" s="6" t="s">
        <v>2773</v>
      </c>
      <c r="J2666" s="12" t="s">
        <v>3189</v>
      </c>
      <c r="K2666" s="12" t="str">
        <f t="shared" si="625"/>
        <v>Not Identified</v>
      </c>
      <c r="L2666" s="12" t="str">
        <f t="shared" si="626"/>
        <v>General Chemical</v>
      </c>
      <c r="M2666" s="7">
        <v>20462</v>
      </c>
      <c r="N2666" s="7">
        <v>20.46</v>
      </c>
      <c r="O2666" s="7">
        <v>1091000</v>
      </c>
      <c r="P2666" s="15">
        <f t="shared" si="629"/>
        <v>53.31834620271723</v>
      </c>
      <c r="Q2666" s="10"/>
      <c r="R2666" s="10"/>
      <c r="S2666" s="10"/>
    </row>
    <row r="2667" spans="1:19" ht="22" customHeight="1" x14ac:dyDescent="0.3">
      <c r="A2667" s="2">
        <v>42364</v>
      </c>
      <c r="B2667" s="21" t="str">
        <f t="shared" si="627"/>
        <v>December, 2015</v>
      </c>
      <c r="C2667" s="21" t="str">
        <f t="shared" si="628"/>
        <v>December, 2015´</v>
      </c>
      <c r="D2667" s="3" t="s">
        <v>32</v>
      </c>
      <c r="E2667" s="3" t="s">
        <v>1878</v>
      </c>
      <c r="F2667" s="3" t="s">
        <v>186</v>
      </c>
      <c r="G2667" s="3" t="s">
        <v>44</v>
      </c>
      <c r="H2667" s="3" t="s">
        <v>1700</v>
      </c>
      <c r="I2667" s="3" t="s">
        <v>2774</v>
      </c>
      <c r="J2667" s="12" t="str">
        <f t="shared" ref="J2667" si="637">IF(ISNUMBER(SEARCH("2,4 D",I2665)),"2,4-Dichlorophenoxyacetic acid",IF(ISNUMBER(SEARCH("ACIDO",I2665)),"2,4-Dichlorophenoxyacetic acid",IF(ISNUMBER(SEARCH("NAPHTHA",I2665)),"Aromatic Solvent Mixture",IF(ISNUMBER(SEARCH("DIMETHYLAMINE",I2665)),"Dimethylamine",IF(ISNUMBER(SEARCH("DIMETILAMINA",I2665)),"Dimethylamine",IF(ISNUMBER(SEARCH("JUMP",I2665)),"Diuron",IF(ISNUMBER(SEARCH(" 2-AMINO-2,3-DIMETHYL BUTYRAMIDE",I2665)),"Herbicide Amine Intermediate",IF(ISNUMBER(SEARCH("TEBUTHIURON",I2665)),"Tebuthiuron",IF(ISNUMBER(SEARCH("DMS",I2665)),"Dimethyl Sulfate",IF(ISNUMBER(SEARCH("2,4-XILIDIN",I2665)),"2,4-Xylidine","FIX IT"))))))))))</f>
        <v>Dimethylamine</v>
      </c>
      <c r="K2667" s="12" t="str">
        <f t="shared" si="625"/>
        <v>Not Identified</v>
      </c>
      <c r="L2667" s="12" t="str">
        <f t="shared" si="626"/>
        <v>General Chemical</v>
      </c>
      <c r="M2667" s="4">
        <v>23780</v>
      </c>
      <c r="N2667" s="4">
        <v>23.78</v>
      </c>
      <c r="O2667" s="4">
        <v>53700</v>
      </c>
      <c r="P2667" s="15">
        <f t="shared" si="629"/>
        <v>2.2582001682085786</v>
      </c>
      <c r="Q2667" s="7"/>
      <c r="R2667" s="7"/>
      <c r="S2667" s="7"/>
    </row>
    <row r="2668" spans="1:19" ht="22" customHeight="1" x14ac:dyDescent="0.3">
      <c r="A2668" s="5">
        <v>42364</v>
      </c>
      <c r="B2668" s="21" t="str">
        <f t="shared" si="627"/>
        <v>December, 2015</v>
      </c>
      <c r="C2668" s="21" t="str">
        <f t="shared" si="628"/>
        <v>December, 2015´</v>
      </c>
      <c r="D2668" s="6" t="s">
        <v>84</v>
      </c>
      <c r="E2668" s="6" t="s">
        <v>2775</v>
      </c>
      <c r="F2668" s="6" t="s">
        <v>115</v>
      </c>
      <c r="G2668" s="6" t="s">
        <v>44</v>
      </c>
      <c r="H2668" s="6" t="s">
        <v>129</v>
      </c>
      <c r="I2668" s="6" t="s">
        <v>2777</v>
      </c>
      <c r="J2668" s="12" t="s">
        <v>3150</v>
      </c>
      <c r="K2668" s="12" t="str">
        <f t="shared" si="625"/>
        <v>Not Identified</v>
      </c>
      <c r="L2668" s="12" t="str">
        <f t="shared" si="626"/>
        <v>General Chemical</v>
      </c>
      <c r="M2668" s="7">
        <v>17746</v>
      </c>
      <c r="N2668" s="7">
        <v>17.75</v>
      </c>
      <c r="O2668" s="7">
        <v>1453000</v>
      </c>
      <c r="P2668" s="15">
        <f t="shared" si="629"/>
        <v>81.877606221120246</v>
      </c>
      <c r="Q2668" s="10"/>
      <c r="R2668" s="10"/>
      <c r="S2668" s="10"/>
    </row>
    <row r="2669" spans="1:19" ht="22" customHeight="1" x14ac:dyDescent="0.3">
      <c r="A2669" s="2">
        <v>42364</v>
      </c>
      <c r="B2669" s="21" t="str">
        <f t="shared" si="627"/>
        <v>December, 2015</v>
      </c>
      <c r="C2669" s="21" t="str">
        <f t="shared" si="628"/>
        <v>December, 2015´</v>
      </c>
      <c r="D2669" s="3" t="s">
        <v>32</v>
      </c>
      <c r="E2669" s="3" t="s">
        <v>1697</v>
      </c>
      <c r="F2669" s="3" t="s">
        <v>135</v>
      </c>
      <c r="G2669" s="3" t="s">
        <v>44</v>
      </c>
      <c r="H2669" s="3" t="s">
        <v>1700</v>
      </c>
      <c r="I2669" s="3" t="s">
        <v>2778</v>
      </c>
      <c r="J2669" s="12" t="s">
        <v>3140</v>
      </c>
      <c r="K2669" s="12" t="str">
        <f t="shared" si="625"/>
        <v>Not Identified</v>
      </c>
      <c r="L2669" s="12" t="str">
        <f t="shared" si="626"/>
        <v>General Chemical</v>
      </c>
      <c r="M2669" s="4">
        <v>22000</v>
      </c>
      <c r="N2669" s="4">
        <v>22</v>
      </c>
      <c r="O2669" s="4">
        <v>49700</v>
      </c>
      <c r="P2669" s="15">
        <f t="shared" si="629"/>
        <v>2.2590909090909093</v>
      </c>
      <c r="Q2669" s="7"/>
      <c r="R2669" s="7"/>
      <c r="S2669" s="7"/>
    </row>
    <row r="2670" spans="1:19" ht="22" customHeight="1" x14ac:dyDescent="0.3">
      <c r="A2670" s="5">
        <v>42359</v>
      </c>
      <c r="B2670" s="21" t="str">
        <f t="shared" si="627"/>
        <v>December, 2015</v>
      </c>
      <c r="C2670" s="21" t="str">
        <f t="shared" si="628"/>
        <v>December, 2015´</v>
      </c>
      <c r="D2670" s="6" t="s">
        <v>32</v>
      </c>
      <c r="E2670" s="6" t="s">
        <v>77</v>
      </c>
      <c r="F2670" s="6" t="s">
        <v>227</v>
      </c>
      <c r="G2670" s="6" t="s">
        <v>44</v>
      </c>
      <c r="H2670" s="6" t="s">
        <v>351</v>
      </c>
      <c r="I2670" s="6" t="s">
        <v>2779</v>
      </c>
      <c r="J2670" s="12" t="str">
        <f t="shared" ref="J2670" si="638">IF(ISNUMBER(SEARCH("GALIL", I2670)), "Imidachloprid", IF(ISNUMBER(SEARCH("SUPRATHION", I2670)), "Methidathion", "FIX IT"))</f>
        <v>Methidathion</v>
      </c>
      <c r="K2670" s="12" t="str">
        <f t="shared" si="625"/>
        <v>Suprathion</v>
      </c>
      <c r="L2670" s="12" t="str">
        <f t="shared" si="626"/>
        <v>Insecticide</v>
      </c>
      <c r="M2670" s="7">
        <v>3350</v>
      </c>
      <c r="N2670" s="7">
        <v>3.35</v>
      </c>
      <c r="O2670" s="7">
        <v>612000</v>
      </c>
      <c r="P2670" s="15">
        <f t="shared" si="629"/>
        <v>182.68656716417911</v>
      </c>
      <c r="Q2670" s="10"/>
      <c r="R2670" s="10"/>
      <c r="S2670" s="10"/>
    </row>
    <row r="2671" spans="1:19" ht="22" customHeight="1" x14ac:dyDescent="0.3">
      <c r="A2671" s="2">
        <v>42358</v>
      </c>
      <c r="B2671" s="21" t="str">
        <f t="shared" si="627"/>
        <v>December, 2015</v>
      </c>
      <c r="C2671" s="21" t="str">
        <f t="shared" si="628"/>
        <v>December, 2015´</v>
      </c>
      <c r="D2671" s="3" t="s">
        <v>84</v>
      </c>
      <c r="E2671" s="3" t="s">
        <v>2266</v>
      </c>
      <c r="F2671" s="3" t="s">
        <v>135</v>
      </c>
      <c r="G2671" s="3" t="s">
        <v>44</v>
      </c>
      <c r="H2671" s="3" t="s">
        <v>2755</v>
      </c>
      <c r="I2671" s="3" t="s">
        <v>2450</v>
      </c>
      <c r="J2671" s="12" t="s">
        <v>3189</v>
      </c>
      <c r="K2671" s="12" t="str">
        <f t="shared" si="625"/>
        <v>Not Identified</v>
      </c>
      <c r="L2671" s="12" t="str">
        <f t="shared" si="626"/>
        <v>General Chemical</v>
      </c>
      <c r="M2671" s="4">
        <v>20462</v>
      </c>
      <c r="N2671" s="4">
        <v>20.46</v>
      </c>
      <c r="O2671" s="4">
        <v>1091000</v>
      </c>
      <c r="P2671" s="15">
        <f t="shared" si="629"/>
        <v>53.31834620271723</v>
      </c>
      <c r="Q2671" s="7"/>
      <c r="R2671" s="7"/>
      <c r="S2671" s="7"/>
    </row>
    <row r="2672" spans="1:19" ht="22" customHeight="1" x14ac:dyDescent="0.3">
      <c r="A2672" s="5">
        <v>42357</v>
      </c>
      <c r="B2672" s="21" t="str">
        <f t="shared" si="627"/>
        <v>December, 2015</v>
      </c>
      <c r="C2672" s="21" t="str">
        <f t="shared" si="628"/>
        <v>December, 2015´</v>
      </c>
      <c r="D2672" s="6" t="s">
        <v>84</v>
      </c>
      <c r="E2672" s="6" t="s">
        <v>878</v>
      </c>
      <c r="F2672" s="6" t="s">
        <v>60</v>
      </c>
      <c r="G2672" s="6" t="s">
        <v>44</v>
      </c>
      <c r="H2672" s="6" t="s">
        <v>748</v>
      </c>
      <c r="I2672" s="6" t="s">
        <v>2780</v>
      </c>
      <c r="J2672" s="12" t="s">
        <v>3161</v>
      </c>
      <c r="K2672" s="12" t="str">
        <f t="shared" si="625"/>
        <v>Not Identified</v>
      </c>
      <c r="L2672" s="12" t="str">
        <f t="shared" si="626"/>
        <v>General Chemical</v>
      </c>
      <c r="M2672" s="7">
        <v>33680</v>
      </c>
      <c r="N2672" s="7">
        <v>33.68</v>
      </c>
      <c r="O2672" s="7">
        <v>169000</v>
      </c>
      <c r="P2672" s="15">
        <f t="shared" si="629"/>
        <v>5.0178147268408555</v>
      </c>
      <c r="Q2672" s="10"/>
      <c r="R2672" s="10"/>
      <c r="S2672" s="10"/>
    </row>
    <row r="2673" spans="1:19" ht="22" customHeight="1" x14ac:dyDescent="0.3">
      <c r="A2673" s="2">
        <v>42357</v>
      </c>
      <c r="B2673" s="21" t="str">
        <f t="shared" si="627"/>
        <v>December, 2015</v>
      </c>
      <c r="C2673" s="21" t="str">
        <f t="shared" si="628"/>
        <v>December, 2015´</v>
      </c>
      <c r="D2673" s="3" t="s">
        <v>32</v>
      </c>
      <c r="E2673" s="3" t="s">
        <v>35</v>
      </c>
      <c r="F2673" s="3" t="s">
        <v>40</v>
      </c>
      <c r="G2673" s="3" t="s">
        <v>44</v>
      </c>
      <c r="H2673" s="3" t="s">
        <v>47</v>
      </c>
      <c r="I2673" s="3" t="s">
        <v>2781</v>
      </c>
      <c r="J2673" s="12" t="str">
        <f t="shared" si="635"/>
        <v>2,4-Dichlorophenoxyacetic acid</v>
      </c>
      <c r="K2673" s="12" t="str">
        <f t="shared" si="625"/>
        <v>2,4-D Main</v>
      </c>
      <c r="L2673" s="12" t="str">
        <f t="shared" si="626"/>
        <v>Herbicide</v>
      </c>
      <c r="M2673" s="4">
        <v>202179.99</v>
      </c>
      <c r="N2673" s="4">
        <v>202.18</v>
      </c>
      <c r="O2673" s="3" t="s">
        <v>49</v>
      </c>
      <c r="P2673" s="15" t="e">
        <f t="shared" si="629"/>
        <v>#VALUE!</v>
      </c>
      <c r="Q2673" s="10"/>
      <c r="R2673" s="10"/>
      <c r="S2673" s="10"/>
    </row>
    <row r="2674" spans="1:19" ht="22" customHeight="1" x14ac:dyDescent="0.3">
      <c r="A2674" s="5">
        <v>42348</v>
      </c>
      <c r="B2674" s="21" t="str">
        <f t="shared" si="627"/>
        <v>December, 2015</v>
      </c>
      <c r="C2674" s="21" t="str">
        <f t="shared" si="628"/>
        <v>December, 2015´</v>
      </c>
      <c r="D2674" s="6" t="s">
        <v>32</v>
      </c>
      <c r="E2674" s="6" t="s">
        <v>65</v>
      </c>
      <c r="F2674" s="6" t="s">
        <v>67</v>
      </c>
      <c r="G2674" s="6" t="s">
        <v>44</v>
      </c>
      <c r="H2674" s="6" t="s">
        <v>71</v>
      </c>
      <c r="I2674" s="6" t="s">
        <v>2782</v>
      </c>
      <c r="J2674" s="12" t="str">
        <f t="shared" si="635"/>
        <v>Diuron</v>
      </c>
      <c r="K2674" s="12" t="str">
        <f t="shared" si="625"/>
        <v>Jump</v>
      </c>
      <c r="L2674" s="12" t="str">
        <f t="shared" si="626"/>
        <v>Herbicide</v>
      </c>
      <c r="M2674" s="7">
        <v>21565</v>
      </c>
      <c r="N2674" s="7">
        <v>21.57</v>
      </c>
      <c r="O2674" s="7">
        <v>151000</v>
      </c>
      <c r="P2674" s="15">
        <f t="shared" si="629"/>
        <v>7.0020867145838164</v>
      </c>
      <c r="Q2674" s="7"/>
      <c r="R2674" s="7"/>
      <c r="S2674" s="7"/>
    </row>
    <row r="2675" spans="1:19" ht="22" customHeight="1" x14ac:dyDescent="0.3">
      <c r="A2675" s="2">
        <v>42346</v>
      </c>
      <c r="B2675" s="21" t="str">
        <f t="shared" si="627"/>
        <v>December, 2015</v>
      </c>
      <c r="C2675" s="21" t="str">
        <f t="shared" si="628"/>
        <v>December, 2015´</v>
      </c>
      <c r="D2675" s="3" t="s">
        <v>32</v>
      </c>
      <c r="E2675" s="3" t="s">
        <v>769</v>
      </c>
      <c r="F2675" s="3" t="s">
        <v>60</v>
      </c>
      <c r="G2675" s="3" t="s">
        <v>44</v>
      </c>
      <c r="H2675" s="3" t="s">
        <v>2705</v>
      </c>
      <c r="I2675" s="19" t="s">
        <v>2783</v>
      </c>
      <c r="J2675" s="12" t="str">
        <f t="shared" ref="J2675:J2677" si="639">IF(ISNUMBER(SEARCH("2,4 D",I2673)),"2,4-Dichlorophenoxyacetic acid",IF(ISNUMBER(SEARCH("ACIDO",I2673)),"2,4-Dichlorophenoxyacetic acid",IF(ISNUMBER(SEARCH("NAPHTHA",I2673)),"Aromatic Solvent Mixture",IF(ISNUMBER(SEARCH("DIMETHYLAMINE",I2673)),"Dimethylamine",IF(ISNUMBER(SEARCH("DIMETILAMINA",I2673)),"Dimethylamine",IF(ISNUMBER(SEARCH("JUMP",I2673)),"Diuron",IF(ISNUMBER(SEARCH(" 2-AMINO-2,3-DIMETHYL BUTYRAMIDE",I2673)),"Herbicide Amine Intermediate",IF(ISNUMBER(SEARCH("TEBUTHIURON",I2673)),"Tebuthiuron",IF(ISNUMBER(SEARCH("DMS",I2673)),"Dimethyl Sulfate",IF(ISNUMBER(SEARCH("2,4-XILIDIN",I2673)),"2,4-Xylidine","FIX IT"))))))))))</f>
        <v>2,4-Dichlorophenoxyacetic acid</v>
      </c>
      <c r="K2675" s="12" t="str">
        <f t="shared" si="625"/>
        <v>2,4-D Main</v>
      </c>
      <c r="L2675" s="12" t="str">
        <f t="shared" si="626"/>
        <v>Herbicide</v>
      </c>
      <c r="M2675" s="4">
        <v>31</v>
      </c>
      <c r="N2675" s="4">
        <v>0.03</v>
      </c>
      <c r="O2675" s="3" t="s">
        <v>49</v>
      </c>
      <c r="P2675" s="15" t="e">
        <f t="shared" si="629"/>
        <v>#VALUE!</v>
      </c>
      <c r="Q2675" s="10"/>
      <c r="R2675" s="10"/>
      <c r="S2675" s="10"/>
    </row>
    <row r="2676" spans="1:19" ht="22" customHeight="1" x14ac:dyDescent="0.3">
      <c r="A2676" s="5">
        <v>42345</v>
      </c>
      <c r="B2676" s="21" t="str">
        <f t="shared" si="627"/>
        <v>December, 2015</v>
      </c>
      <c r="C2676" s="21" t="str">
        <f t="shared" si="628"/>
        <v>December, 2015´</v>
      </c>
      <c r="D2676" s="6" t="s">
        <v>32</v>
      </c>
      <c r="E2676" s="6" t="s">
        <v>166</v>
      </c>
      <c r="F2676" s="6" t="s">
        <v>106</v>
      </c>
      <c r="G2676" s="6" t="s">
        <v>44</v>
      </c>
      <c r="H2676" s="6" t="s">
        <v>405</v>
      </c>
      <c r="I2676" s="6" t="s">
        <v>2784</v>
      </c>
      <c r="J2676" s="12" t="s">
        <v>3143</v>
      </c>
      <c r="K2676" s="12" t="str">
        <f t="shared" si="625"/>
        <v>Not Identified</v>
      </c>
      <c r="L2676" s="12" t="str">
        <f t="shared" si="626"/>
        <v>General Chemical</v>
      </c>
      <c r="M2676" s="7">
        <v>38160</v>
      </c>
      <c r="N2676" s="7">
        <v>38.159999999999997</v>
      </c>
      <c r="O2676" s="7">
        <v>47600</v>
      </c>
      <c r="P2676" s="15">
        <f t="shared" si="629"/>
        <v>1.2473794549266248</v>
      </c>
      <c r="Q2676" s="7"/>
      <c r="R2676" s="7"/>
      <c r="S2676" s="7"/>
    </row>
    <row r="2677" spans="1:19" ht="22" customHeight="1" x14ac:dyDescent="0.3">
      <c r="A2677" s="2">
        <v>42345</v>
      </c>
      <c r="B2677" s="21" t="str">
        <f t="shared" si="627"/>
        <v>December, 2015</v>
      </c>
      <c r="C2677" s="21" t="str">
        <f t="shared" si="628"/>
        <v>December, 2015´</v>
      </c>
      <c r="D2677" s="3" t="s">
        <v>32</v>
      </c>
      <c r="E2677" s="3" t="s">
        <v>278</v>
      </c>
      <c r="F2677" s="3" t="s">
        <v>60</v>
      </c>
      <c r="G2677" s="3" t="s">
        <v>44</v>
      </c>
      <c r="H2677" s="3" t="s">
        <v>80</v>
      </c>
      <c r="I2677" s="3" t="s">
        <v>2785</v>
      </c>
      <c r="J2677" s="12" t="str">
        <f t="shared" si="639"/>
        <v>2,4-Dichlorophenoxyacetic acid</v>
      </c>
      <c r="K2677" s="12" t="str">
        <f t="shared" si="625"/>
        <v>2,4-D Main</v>
      </c>
      <c r="L2677" s="12" t="str">
        <f t="shared" si="626"/>
        <v>Herbicide</v>
      </c>
      <c r="M2677" s="4">
        <v>21720</v>
      </c>
      <c r="N2677" s="4">
        <v>21.72</v>
      </c>
      <c r="O2677" s="4">
        <v>419000</v>
      </c>
      <c r="P2677" s="15">
        <f t="shared" si="629"/>
        <v>19.290976058931861</v>
      </c>
      <c r="Q2677" s="10"/>
      <c r="R2677" s="10"/>
      <c r="S2677" s="10"/>
    </row>
    <row r="2678" spans="1:19" ht="22" customHeight="1" x14ac:dyDescent="0.3">
      <c r="A2678" s="5">
        <v>42344</v>
      </c>
      <c r="B2678" s="21" t="str">
        <f t="shared" si="627"/>
        <v>December, 2015</v>
      </c>
      <c r="C2678" s="21" t="str">
        <f t="shared" si="628"/>
        <v>December, 2015´</v>
      </c>
      <c r="D2678" s="6" t="s">
        <v>84</v>
      </c>
      <c r="E2678" s="6" t="s">
        <v>2266</v>
      </c>
      <c r="F2678" s="6" t="s">
        <v>135</v>
      </c>
      <c r="G2678" s="6" t="s">
        <v>44</v>
      </c>
      <c r="H2678" s="6" t="s">
        <v>2755</v>
      </c>
      <c r="I2678" s="6" t="s">
        <v>2473</v>
      </c>
      <c r="J2678" s="12" t="s">
        <v>3189</v>
      </c>
      <c r="K2678" s="12" t="str">
        <f t="shared" si="625"/>
        <v>Not Identified</v>
      </c>
      <c r="L2678" s="12" t="str">
        <f t="shared" si="626"/>
        <v>General Chemical</v>
      </c>
      <c r="M2678" s="7">
        <v>20462</v>
      </c>
      <c r="N2678" s="7">
        <v>20.46</v>
      </c>
      <c r="O2678" s="7">
        <v>1091000</v>
      </c>
      <c r="P2678" s="15">
        <f t="shared" si="629"/>
        <v>53.31834620271723</v>
      </c>
      <c r="Q2678" s="7"/>
      <c r="R2678" s="7"/>
      <c r="S2678" s="7"/>
    </row>
    <row r="2679" spans="1:19" ht="22" customHeight="1" x14ac:dyDescent="0.3">
      <c r="A2679" s="2">
        <v>42343</v>
      </c>
      <c r="B2679" s="21" t="str">
        <f t="shared" si="627"/>
        <v>December, 2015</v>
      </c>
      <c r="C2679" s="21" t="str">
        <f t="shared" si="628"/>
        <v>December, 2015´</v>
      </c>
      <c r="D2679" s="3" t="s">
        <v>32</v>
      </c>
      <c r="E2679" s="3" t="s">
        <v>35</v>
      </c>
      <c r="F2679" s="3" t="s">
        <v>40</v>
      </c>
      <c r="G2679" s="3" t="s">
        <v>44</v>
      </c>
      <c r="H2679" s="3" t="s">
        <v>47</v>
      </c>
      <c r="I2679" s="3" t="s">
        <v>2786</v>
      </c>
      <c r="J2679" s="12" t="str">
        <f t="shared" si="635"/>
        <v>2,4-Dichlorophenoxyacetic acid</v>
      </c>
      <c r="K2679" s="12" t="str">
        <f t="shared" si="625"/>
        <v>2,4-D Main</v>
      </c>
      <c r="L2679" s="12" t="str">
        <f t="shared" si="626"/>
        <v>Herbicide</v>
      </c>
      <c r="M2679" s="4">
        <v>202179.99</v>
      </c>
      <c r="N2679" s="4">
        <v>202.18</v>
      </c>
      <c r="O2679" s="3" t="s">
        <v>49</v>
      </c>
      <c r="P2679" s="15" t="e">
        <f t="shared" si="629"/>
        <v>#VALUE!</v>
      </c>
      <c r="Q2679" s="10"/>
      <c r="R2679" s="10"/>
      <c r="S2679" s="10"/>
    </row>
    <row r="2680" spans="1:19" ht="22" customHeight="1" x14ac:dyDescent="0.3">
      <c r="A2680" s="5">
        <v>42342</v>
      </c>
      <c r="B2680" s="21" t="str">
        <f t="shared" si="627"/>
        <v>December, 2015</v>
      </c>
      <c r="C2680" s="21" t="str">
        <f t="shared" si="628"/>
        <v>December, 2015´</v>
      </c>
      <c r="D2680" s="6" t="s">
        <v>32</v>
      </c>
      <c r="E2680" s="6" t="s">
        <v>1609</v>
      </c>
      <c r="F2680" s="6" t="s">
        <v>195</v>
      </c>
      <c r="G2680" s="6" t="s">
        <v>44</v>
      </c>
      <c r="H2680" s="6" t="s">
        <v>1352</v>
      </c>
      <c r="I2680" s="6" t="s">
        <v>2787</v>
      </c>
      <c r="J2680" s="12" t="str">
        <f t="shared" si="635"/>
        <v>2,4-Dichlorophenoxyacetic acid</v>
      </c>
      <c r="K2680" s="12" t="str">
        <f t="shared" si="625"/>
        <v>2,4-D Main</v>
      </c>
      <c r="L2680" s="12" t="str">
        <f t="shared" si="626"/>
        <v>Herbicide</v>
      </c>
      <c r="M2680" s="7">
        <v>37140</v>
      </c>
      <c r="N2680" s="7">
        <v>37.14</v>
      </c>
      <c r="O2680" s="7">
        <v>688000</v>
      </c>
      <c r="P2680" s="15">
        <f t="shared" si="629"/>
        <v>18.524501884760365</v>
      </c>
      <c r="Q2680" s="7"/>
      <c r="R2680" s="7"/>
      <c r="S2680" s="7"/>
    </row>
    <row r="2681" spans="1:19" ht="22" customHeight="1" x14ac:dyDescent="0.3">
      <c r="A2681" s="2">
        <v>42340</v>
      </c>
      <c r="B2681" s="21" t="str">
        <f t="shared" si="627"/>
        <v>December, 2015</v>
      </c>
      <c r="C2681" s="21" t="str">
        <f t="shared" si="628"/>
        <v>December, 2015´</v>
      </c>
      <c r="D2681" s="3" t="s">
        <v>32</v>
      </c>
      <c r="E2681" s="3" t="s">
        <v>65</v>
      </c>
      <c r="F2681" s="3" t="s">
        <v>67</v>
      </c>
      <c r="G2681" s="3" t="s">
        <v>44</v>
      </c>
      <c r="H2681" s="3" t="s">
        <v>71</v>
      </c>
      <c r="I2681" s="3" t="s">
        <v>2788</v>
      </c>
      <c r="J2681" s="12" t="str">
        <f t="shared" si="635"/>
        <v>Diuron</v>
      </c>
      <c r="K2681" s="12" t="str">
        <f t="shared" si="625"/>
        <v>Jump</v>
      </c>
      <c r="L2681" s="12" t="str">
        <f t="shared" si="626"/>
        <v>Herbicide</v>
      </c>
      <c r="M2681" s="4">
        <v>86260</v>
      </c>
      <c r="N2681" s="4">
        <v>86.26</v>
      </c>
      <c r="O2681" s="4">
        <v>604000</v>
      </c>
      <c r="P2681" s="15">
        <f t="shared" si="629"/>
        <v>7.0020867145838164</v>
      </c>
      <c r="Q2681" s="10"/>
      <c r="R2681" s="10"/>
      <c r="S2681" s="10"/>
    </row>
    <row r="2682" spans="1:19" ht="22" customHeight="1" x14ac:dyDescent="0.3">
      <c r="A2682" s="5">
        <v>42340</v>
      </c>
      <c r="B2682" s="21" t="str">
        <f t="shared" si="627"/>
        <v>December, 2015</v>
      </c>
      <c r="C2682" s="21" t="str">
        <f t="shared" si="628"/>
        <v>December, 2015´</v>
      </c>
      <c r="D2682" s="6" t="s">
        <v>84</v>
      </c>
      <c r="E2682" s="6" t="s">
        <v>87</v>
      </c>
      <c r="F2682" s="6" t="s">
        <v>60</v>
      </c>
      <c r="G2682" s="6" t="s">
        <v>44</v>
      </c>
      <c r="H2682" s="6" t="s">
        <v>92</v>
      </c>
      <c r="I2682" s="6" t="s">
        <v>2789</v>
      </c>
      <c r="J2682" s="12" t="str">
        <f t="shared" ref="J2682" si="640">IF(ISNUMBER(SEARCH("2,4 D",I2680)),"2,4-Dichlorophenoxyacetic acid",IF(ISNUMBER(SEARCH("ACIDO",I2680)),"2,4-Dichlorophenoxyacetic acid",IF(ISNUMBER(SEARCH("NAPHTHA",I2680)),"Aromatic Solvent Mixture",IF(ISNUMBER(SEARCH("DIMETHYLAMINE",I2680)),"Dimethylamine",IF(ISNUMBER(SEARCH("DIMETILAMINA",I2680)),"Dimethylamine",IF(ISNUMBER(SEARCH("JUMP",I2680)),"Diuron",IF(ISNUMBER(SEARCH(" 2-AMINO-2,3-DIMETHYL BUTYRAMIDE",I2680)),"Herbicide Amine Intermediate",IF(ISNUMBER(SEARCH("TEBUTHIURON",I2680)),"Tebuthiuron",IF(ISNUMBER(SEARCH("DMS",I2680)),"Dimethyl Sulfate",IF(ISNUMBER(SEARCH("2,4-XILIDIN",I2680)),"2,4-Xylidine","FIX IT"))))))))))</f>
        <v>2,4-Dichlorophenoxyacetic acid</v>
      </c>
      <c r="K2682" s="12" t="str">
        <f t="shared" si="625"/>
        <v>2,4-D Main</v>
      </c>
      <c r="L2682" s="12" t="str">
        <f t="shared" si="626"/>
        <v>Herbicide</v>
      </c>
      <c r="M2682" s="7">
        <v>16840</v>
      </c>
      <c r="N2682" s="7">
        <v>16.84</v>
      </c>
      <c r="O2682" s="7">
        <v>74400</v>
      </c>
      <c r="P2682" s="15">
        <f t="shared" si="629"/>
        <v>4.4180522565320661</v>
      </c>
      <c r="Q2682" s="7"/>
      <c r="R2682" s="7"/>
      <c r="S2682" s="7"/>
    </row>
    <row r="2683" spans="1:19" ht="22" customHeight="1" x14ac:dyDescent="0.3">
      <c r="A2683" s="2">
        <v>42338</v>
      </c>
      <c r="B2683" s="21" t="str">
        <f t="shared" si="627"/>
        <v>November, 2015</v>
      </c>
      <c r="C2683" s="21" t="str">
        <f t="shared" si="628"/>
        <v>November, 2015´</v>
      </c>
      <c r="D2683" s="3" t="s">
        <v>32</v>
      </c>
      <c r="E2683" s="3" t="s">
        <v>628</v>
      </c>
      <c r="F2683" s="3" t="s">
        <v>115</v>
      </c>
      <c r="G2683" s="3" t="s">
        <v>44</v>
      </c>
      <c r="H2683" s="3" t="s">
        <v>339</v>
      </c>
      <c r="I2683" s="3" t="s">
        <v>2790</v>
      </c>
      <c r="J2683" s="12" t="s">
        <v>3202</v>
      </c>
      <c r="K2683" s="12" t="str">
        <f t="shared" si="625"/>
        <v>Not Identified</v>
      </c>
      <c r="L2683" s="12" t="str">
        <f t="shared" si="626"/>
        <v>General Chemical</v>
      </c>
      <c r="M2683" s="4">
        <v>10900</v>
      </c>
      <c r="N2683" s="4">
        <v>10.9</v>
      </c>
      <c r="O2683" s="4">
        <v>31000</v>
      </c>
      <c r="P2683" s="15">
        <f t="shared" si="629"/>
        <v>2.8440366972477062</v>
      </c>
      <c r="Q2683" s="10"/>
      <c r="R2683" s="10"/>
      <c r="S2683" s="10"/>
    </row>
    <row r="2684" spans="1:19" ht="22" customHeight="1" x14ac:dyDescent="0.3">
      <c r="A2684" s="5">
        <v>42337</v>
      </c>
      <c r="B2684" s="21" t="str">
        <f t="shared" si="627"/>
        <v>November, 2015</v>
      </c>
      <c r="C2684" s="21" t="str">
        <f t="shared" si="628"/>
        <v>November, 2015´</v>
      </c>
      <c r="D2684" s="6" t="s">
        <v>84</v>
      </c>
      <c r="E2684" s="6" t="s">
        <v>2266</v>
      </c>
      <c r="F2684" s="6" t="s">
        <v>135</v>
      </c>
      <c r="G2684" s="6" t="s">
        <v>44</v>
      </c>
      <c r="H2684" s="6" t="s">
        <v>2755</v>
      </c>
      <c r="I2684" s="6" t="s">
        <v>2473</v>
      </c>
      <c r="J2684" s="12" t="s">
        <v>3189</v>
      </c>
      <c r="K2684" s="12" t="str">
        <f t="shared" si="625"/>
        <v>Not Identified</v>
      </c>
      <c r="L2684" s="12" t="str">
        <f t="shared" si="626"/>
        <v>General Chemical</v>
      </c>
      <c r="M2684" s="7">
        <v>20462</v>
      </c>
      <c r="N2684" s="7">
        <v>20.46</v>
      </c>
      <c r="O2684" s="7">
        <v>1239000</v>
      </c>
      <c r="P2684" s="15">
        <f t="shared" si="629"/>
        <v>60.551265760922689</v>
      </c>
      <c r="Q2684" s="7"/>
      <c r="R2684" s="7"/>
      <c r="S2684" s="7"/>
    </row>
    <row r="2685" spans="1:19" ht="22" customHeight="1" x14ac:dyDescent="0.3">
      <c r="A2685" s="2">
        <v>42337</v>
      </c>
      <c r="B2685" s="21" t="str">
        <f t="shared" si="627"/>
        <v>November, 2015</v>
      </c>
      <c r="C2685" s="21" t="str">
        <f t="shared" si="628"/>
        <v>November, 2015´</v>
      </c>
      <c r="D2685" s="3" t="s">
        <v>32</v>
      </c>
      <c r="E2685" s="3" t="s">
        <v>35</v>
      </c>
      <c r="F2685" s="3" t="s">
        <v>40</v>
      </c>
      <c r="G2685" s="3" t="s">
        <v>44</v>
      </c>
      <c r="H2685" s="3" t="s">
        <v>47</v>
      </c>
      <c r="I2685" s="3" t="s">
        <v>2791</v>
      </c>
      <c r="J2685" s="12" t="str">
        <f t="shared" si="635"/>
        <v>2,4-Dichlorophenoxyacetic acid</v>
      </c>
      <c r="K2685" s="12" t="str">
        <f t="shared" si="625"/>
        <v>2,4-D Main</v>
      </c>
      <c r="L2685" s="12" t="str">
        <f t="shared" si="626"/>
        <v>Herbicide</v>
      </c>
      <c r="M2685" s="4">
        <v>275700.01</v>
      </c>
      <c r="N2685" s="4">
        <v>275.7</v>
      </c>
      <c r="O2685" s="3" t="s">
        <v>49</v>
      </c>
      <c r="P2685" s="15" t="e">
        <f t="shared" si="629"/>
        <v>#VALUE!</v>
      </c>
      <c r="Q2685" s="10"/>
      <c r="R2685" s="10"/>
      <c r="S2685" s="10"/>
    </row>
    <row r="2686" spans="1:19" ht="22" customHeight="1" x14ac:dyDescent="0.3">
      <c r="A2686" s="5">
        <v>42335</v>
      </c>
      <c r="B2686" s="21" t="str">
        <f t="shared" si="627"/>
        <v>November, 2015</v>
      </c>
      <c r="C2686" s="21" t="str">
        <f t="shared" si="628"/>
        <v>November, 2015´</v>
      </c>
      <c r="D2686" s="6" t="s">
        <v>32</v>
      </c>
      <c r="E2686" s="6" t="s">
        <v>65</v>
      </c>
      <c r="F2686" s="6" t="s">
        <v>67</v>
      </c>
      <c r="G2686" s="6" t="s">
        <v>44</v>
      </c>
      <c r="H2686" s="6" t="s">
        <v>73</v>
      </c>
      <c r="I2686" s="6" t="s">
        <v>2792</v>
      </c>
      <c r="J2686" s="12" t="s">
        <v>3209</v>
      </c>
      <c r="K2686" s="12" t="str">
        <f t="shared" si="625"/>
        <v>Not Identified</v>
      </c>
      <c r="L2686" s="12" t="str">
        <f t="shared" si="626"/>
        <v>General Chemical</v>
      </c>
      <c r="M2686" s="7">
        <v>34634</v>
      </c>
      <c r="N2686" s="7">
        <v>34.630000000000003</v>
      </c>
      <c r="O2686" s="7">
        <v>240000</v>
      </c>
      <c r="P2686" s="15">
        <f t="shared" si="629"/>
        <v>6.9296067448172316</v>
      </c>
      <c r="Q2686" s="7"/>
      <c r="R2686" s="7"/>
      <c r="S2686" s="7"/>
    </row>
    <row r="2687" spans="1:19" ht="22" customHeight="1" x14ac:dyDescent="0.3">
      <c r="A2687" s="2">
        <v>42331</v>
      </c>
      <c r="B2687" s="21" t="str">
        <f t="shared" si="627"/>
        <v>November, 2015</v>
      </c>
      <c r="C2687" s="21" t="str">
        <f t="shared" si="628"/>
        <v>November, 2015´</v>
      </c>
      <c r="D2687" s="3" t="s">
        <v>753</v>
      </c>
      <c r="E2687" s="3" t="s">
        <v>77</v>
      </c>
      <c r="F2687" s="3" t="s">
        <v>67</v>
      </c>
      <c r="G2687" s="3" t="s">
        <v>44</v>
      </c>
      <c r="H2687" s="3" t="s">
        <v>241</v>
      </c>
      <c r="I2687" s="3" t="s">
        <v>2793</v>
      </c>
      <c r="J2687" s="12" t="str">
        <f t="shared" ref="J2687:J2688" si="641">IF(ISNUMBER(SEARCH("BUTYRAMIDE",I2687)),"2,3-Dimethyl Butyramide",IF(ISNUMBER(SEARCH("FOLPET",I2687)),"Folpet",IF(ISNUMBER(SEARCH("METHYL [2-({[6- (TRIFLUOROMETHYL) PYRIDIN-2-YL] OXY} METHYL) PHENYL",I2687)),"Esther",IF(ISNUMBER(SEARCH("TEBUCONAZOL",I2687)),"Tebuconazole",IF(ISNUMBER(SEARCH("DICHLOROPHENYL",I2687)),"Dichlorophenyl Isocyanates",IF(ISNUMBER(SEARCH("CAPTAN",I2687)),"Captan",IF(ISNUMBER(SEARCH("DIMETHYLACETAMID",I2687)),"Dimethylacetamide",IF(ISNUMBER(SEARCH("AFALON",I2687)),"Linuron","FIX IT"))))))))</f>
        <v>Folpet</v>
      </c>
      <c r="K2687" s="12" t="str">
        <f t="shared" si="625"/>
        <v>Folpan</v>
      </c>
      <c r="L2687" s="12" t="str">
        <f t="shared" si="626"/>
        <v>Fungicide</v>
      </c>
      <c r="M2687" s="4">
        <v>5240</v>
      </c>
      <c r="N2687" s="4">
        <v>5.24</v>
      </c>
      <c r="O2687" s="4">
        <v>23100</v>
      </c>
      <c r="P2687" s="15">
        <f t="shared" si="629"/>
        <v>4.4083969465648858</v>
      </c>
      <c r="Q2687" s="7"/>
      <c r="R2687" s="7"/>
      <c r="S2687" s="7"/>
    </row>
    <row r="2688" spans="1:19" ht="22" customHeight="1" x14ac:dyDescent="0.3">
      <c r="A2688" s="5">
        <v>42330</v>
      </c>
      <c r="B2688" s="21" t="str">
        <f t="shared" si="627"/>
        <v>November, 2015</v>
      </c>
      <c r="C2688" s="21" t="str">
        <f t="shared" si="628"/>
        <v>November, 2015´</v>
      </c>
      <c r="D2688" s="6" t="s">
        <v>32</v>
      </c>
      <c r="E2688" s="6" t="s">
        <v>77</v>
      </c>
      <c r="F2688" s="6" t="s">
        <v>67</v>
      </c>
      <c r="G2688" s="6" t="s">
        <v>44</v>
      </c>
      <c r="H2688" s="6" t="s">
        <v>210</v>
      </c>
      <c r="I2688" s="6" t="s">
        <v>2794</v>
      </c>
      <c r="J2688" s="12" t="str">
        <f t="shared" si="641"/>
        <v>Folpet</v>
      </c>
      <c r="K2688" s="12" t="str">
        <f t="shared" si="625"/>
        <v>Folpan</v>
      </c>
      <c r="L2688" s="12" t="str">
        <f t="shared" si="626"/>
        <v>Fungicide</v>
      </c>
      <c r="M2688" s="7">
        <v>5235</v>
      </c>
      <c r="N2688" s="7">
        <v>5.24</v>
      </c>
      <c r="O2688" s="7">
        <v>23100</v>
      </c>
      <c r="P2688" s="15">
        <f t="shared" si="629"/>
        <v>4.4126074498567336</v>
      </c>
      <c r="Q2688" s="10"/>
      <c r="R2688" s="10"/>
      <c r="S2688" s="10"/>
    </row>
    <row r="2689" spans="1:19" ht="22" customHeight="1" x14ac:dyDescent="0.3">
      <c r="A2689" s="2">
        <v>42330</v>
      </c>
      <c r="B2689" s="21" t="str">
        <f t="shared" si="627"/>
        <v>November, 2015</v>
      </c>
      <c r="C2689" s="21" t="str">
        <f t="shared" si="628"/>
        <v>November, 2015´</v>
      </c>
      <c r="D2689" s="3" t="s">
        <v>32</v>
      </c>
      <c r="E2689" s="3" t="s">
        <v>65</v>
      </c>
      <c r="F2689" s="3" t="s">
        <v>67</v>
      </c>
      <c r="G2689" s="3" t="s">
        <v>44</v>
      </c>
      <c r="H2689" s="3" t="s">
        <v>71</v>
      </c>
      <c r="I2689" s="3" t="s">
        <v>2795</v>
      </c>
      <c r="J2689" s="12" t="str">
        <f t="shared" ref="J2689:J2690" si="642">IF(ISNUMBER(SEARCH("2,4 D",I2689)),"2,4-Dichlorophenoxyacetic acid",IF(ISNUMBER(SEARCH("ACIDO",I2689)),"2,4-Dichlorophenoxyacetic acid",IF(ISNUMBER(SEARCH("NAPHTHA",I2689)),"Aromatic Solvent Mixture",IF(ISNUMBER(SEARCH("DIMETHYLAMINE",I2689)),"Dimethylamine",IF(ISNUMBER(SEARCH("DIMETILAMINA",I2689)),"Dimethylamine",IF(ISNUMBER(SEARCH("JUMP",I2689)),"Diuron",IF(ISNUMBER(SEARCH("2-AMINO-2,3-DIMETHYL BUTYRAMIDE",I2689)),"Herbicide Amine Intermediate",IF(ISNUMBER(SEARCH("TEBUTHIURON",I2689)),"Tebuthiuron","FIXIT"))))))))</f>
        <v>Diuron</v>
      </c>
      <c r="K2689" s="12" t="str">
        <f t="shared" si="625"/>
        <v>Jump</v>
      </c>
      <c r="L2689" s="12" t="str">
        <f t="shared" si="626"/>
        <v>Herbicide</v>
      </c>
      <c r="M2689" s="4">
        <v>178784</v>
      </c>
      <c r="N2689" s="4">
        <v>178.78</v>
      </c>
      <c r="O2689" s="4">
        <v>1239000</v>
      </c>
      <c r="P2689" s="15">
        <f t="shared" si="629"/>
        <v>6.9301503490245215</v>
      </c>
      <c r="Q2689" s="7"/>
      <c r="R2689" s="7"/>
      <c r="S2689" s="7"/>
    </row>
    <row r="2690" spans="1:19" ht="22" customHeight="1" x14ac:dyDescent="0.3">
      <c r="A2690" s="5">
        <v>42330</v>
      </c>
      <c r="B2690" s="21" t="str">
        <f t="shared" si="627"/>
        <v>November, 2015</v>
      </c>
      <c r="C2690" s="21" t="str">
        <f t="shared" si="628"/>
        <v>November, 2015´</v>
      </c>
      <c r="D2690" s="6" t="s">
        <v>32</v>
      </c>
      <c r="E2690" s="6" t="s">
        <v>65</v>
      </c>
      <c r="F2690" s="6" t="s">
        <v>67</v>
      </c>
      <c r="G2690" s="6" t="s">
        <v>44</v>
      </c>
      <c r="H2690" s="6" t="s">
        <v>71</v>
      </c>
      <c r="I2690" s="6" t="s">
        <v>2796</v>
      </c>
      <c r="J2690" s="12" t="str">
        <f t="shared" si="642"/>
        <v>Diuron</v>
      </c>
      <c r="K2690" s="12" t="str">
        <f t="shared" ref="K2690:K2753" si="643">VLOOKUP(J2690,Q:S,2, FALSE)</f>
        <v>Jump</v>
      </c>
      <c r="L2690" s="12" t="str">
        <f t="shared" ref="L2690:L2753" si="644">VLOOKUP(K2690,R:T,2, FALSE)</f>
        <v>Herbicide</v>
      </c>
      <c r="M2690" s="7">
        <v>44696</v>
      </c>
      <c r="N2690" s="7">
        <v>44.7</v>
      </c>
      <c r="O2690" s="7">
        <v>310000</v>
      </c>
      <c r="P2690" s="15">
        <f t="shared" si="629"/>
        <v>6.9357436907105781</v>
      </c>
      <c r="Q2690" s="10"/>
      <c r="R2690" s="10"/>
      <c r="S2690" s="10"/>
    </row>
    <row r="2691" spans="1:19" ht="22" customHeight="1" x14ac:dyDescent="0.3">
      <c r="A2691" s="2">
        <v>42329</v>
      </c>
      <c r="B2691" s="21" t="str">
        <f t="shared" ref="B2691:B2754" si="645">TEXT(A2691,"MMMMMMM, YYYY")</f>
        <v>November, 2015</v>
      </c>
      <c r="C2691" s="21" t="str">
        <f t="shared" ref="C2691:C2754" si="646">B2691&amp;"´"</f>
        <v>November, 2015´</v>
      </c>
      <c r="D2691" s="3" t="s">
        <v>84</v>
      </c>
      <c r="E2691" s="3" t="s">
        <v>2266</v>
      </c>
      <c r="F2691" s="3" t="s">
        <v>135</v>
      </c>
      <c r="G2691" s="3" t="s">
        <v>44</v>
      </c>
      <c r="H2691" s="3" t="s">
        <v>1269</v>
      </c>
      <c r="I2691" s="3" t="s">
        <v>2473</v>
      </c>
      <c r="J2691" s="12" t="s">
        <v>3189</v>
      </c>
      <c r="K2691" s="12" t="str">
        <f t="shared" si="643"/>
        <v>Not Identified</v>
      </c>
      <c r="L2691" s="12" t="str">
        <f t="shared" si="644"/>
        <v>General Chemical</v>
      </c>
      <c r="M2691" s="4">
        <v>20462</v>
      </c>
      <c r="N2691" s="4">
        <v>20.46</v>
      </c>
      <c r="O2691" s="4">
        <v>14467000</v>
      </c>
      <c r="P2691" s="15">
        <f t="shared" ref="P2691:P2754" si="647">O2691/M2691</f>
        <v>707.01788681458311</v>
      </c>
      <c r="Q2691" s="7"/>
      <c r="R2691" s="7"/>
      <c r="S2691" s="7"/>
    </row>
    <row r="2692" spans="1:19" ht="22" customHeight="1" x14ac:dyDescent="0.3">
      <c r="A2692" s="5">
        <v>42320</v>
      </c>
      <c r="B2692" s="21" t="str">
        <f t="shared" si="645"/>
        <v>November, 2015</v>
      </c>
      <c r="C2692" s="21" t="str">
        <f t="shared" si="646"/>
        <v>November, 2015´</v>
      </c>
      <c r="D2692" s="6" t="s">
        <v>32</v>
      </c>
      <c r="E2692" s="6" t="s">
        <v>65</v>
      </c>
      <c r="F2692" s="6" t="s">
        <v>67</v>
      </c>
      <c r="G2692" s="6" t="s">
        <v>44</v>
      </c>
      <c r="H2692" s="6" t="s">
        <v>71</v>
      </c>
      <c r="I2692" s="6" t="s">
        <v>2797</v>
      </c>
      <c r="J2692" s="12" t="str">
        <f t="shared" ref="J2692:J2695" si="648">IF(ISNUMBER(SEARCH("2,4 D",I2690)),"2,4-Dichlorophenoxyacetic acid",IF(ISNUMBER(SEARCH("ACIDO",I2690)),"2,4-Dichlorophenoxyacetic acid",IF(ISNUMBER(SEARCH("NAPHTHA",I2690)),"Aromatic Solvent Mixture",IF(ISNUMBER(SEARCH("DIMETHYLAMINE",I2690)),"Dimethylamine",IF(ISNUMBER(SEARCH("DIMETILAMINA",I2690)),"Dimethylamine",IF(ISNUMBER(SEARCH("JUMP",I2690)),"Diuron",IF(ISNUMBER(SEARCH(" 2-AMINO-2,3-DIMETHYL BUTYRAMIDE",I2690)),"Herbicide Amine Intermediate",IF(ISNUMBER(SEARCH("TEBUTHIURON",I2690)),"Tebuthiuron",IF(ISNUMBER(SEARCH("DMS",I2690)),"Dimethyl Sulfate",IF(ISNUMBER(SEARCH("2,4-XILIDIN",I2690)),"2,4-Xylidine","FIX IT"))))))))))</f>
        <v>Diuron</v>
      </c>
      <c r="K2692" s="12" t="str">
        <f t="shared" si="643"/>
        <v>Jump</v>
      </c>
      <c r="L2692" s="12" t="str">
        <f t="shared" si="644"/>
        <v>Herbicide</v>
      </c>
      <c r="M2692" s="7">
        <v>22607</v>
      </c>
      <c r="N2692" s="7">
        <v>22.61</v>
      </c>
      <c r="O2692" s="7">
        <v>157000</v>
      </c>
      <c r="P2692" s="15">
        <f t="shared" si="647"/>
        <v>6.9447516256026898</v>
      </c>
      <c r="Q2692" s="10"/>
      <c r="R2692" s="10"/>
      <c r="S2692" s="10"/>
    </row>
    <row r="2693" spans="1:19" ht="22" customHeight="1" x14ac:dyDescent="0.3">
      <c r="A2693" s="2">
        <v>42319</v>
      </c>
      <c r="B2693" s="21" t="str">
        <f t="shared" si="645"/>
        <v>November, 2015</v>
      </c>
      <c r="C2693" s="21" t="str">
        <f t="shared" si="646"/>
        <v>November, 2015´</v>
      </c>
      <c r="D2693" s="3" t="s">
        <v>32</v>
      </c>
      <c r="E2693" s="3" t="s">
        <v>65</v>
      </c>
      <c r="F2693" s="3" t="s">
        <v>67</v>
      </c>
      <c r="G2693" s="3" t="s">
        <v>44</v>
      </c>
      <c r="H2693" s="3" t="s">
        <v>71</v>
      </c>
      <c r="I2693" s="3" t="s">
        <v>2798</v>
      </c>
      <c r="J2693" s="12" t="str">
        <f>IF(ISNUMBER(SEARCH("2,4 D",I2693)),"2,4-Dichlorophenoxyacetic acid",IF(ISNUMBER(SEARCH("ACIDO",I2693)),"2,4-Dichlorophenoxyacetic acid",IF(ISNUMBER(SEARCH("NAPHTHA",I2693)),"Aromatic Solvent Mixture",IF(ISNUMBER(SEARCH("DIMETHYLAMINE",I2693)),"Dimethylamine",IF(ISNUMBER(SEARCH("DIMETILAMINA",I2693)),"Dimethylamine",IF(ISNUMBER(SEARCH("JUMP",I2693)),"Diuron",IF(ISNUMBER(SEARCH("2-AMINO-2,3-DIMETHYL BUTYRAMIDE",I2693)),"Herbicide Amine Intermediate",IF(ISNUMBER(SEARCH("TEBUTHIURON",I2693)),"Tebuthiuron","FIXIT"))))))))</f>
        <v>Diuron</v>
      </c>
      <c r="K2693" s="12" t="str">
        <f t="shared" si="643"/>
        <v>Jump</v>
      </c>
      <c r="L2693" s="12" t="str">
        <f t="shared" si="644"/>
        <v>Herbicide</v>
      </c>
      <c r="M2693" s="4">
        <v>44696</v>
      </c>
      <c r="N2693" s="4">
        <v>44.7</v>
      </c>
      <c r="O2693" s="4">
        <v>310000</v>
      </c>
      <c r="P2693" s="15">
        <f t="shared" si="647"/>
        <v>6.9357436907105781</v>
      </c>
      <c r="Q2693" s="7"/>
      <c r="R2693" s="7"/>
      <c r="S2693" s="7"/>
    </row>
    <row r="2694" spans="1:19" ht="22" customHeight="1" x14ac:dyDescent="0.3">
      <c r="A2694" s="5">
        <v>42319</v>
      </c>
      <c r="B2694" s="21" t="str">
        <f t="shared" si="645"/>
        <v>November, 2015</v>
      </c>
      <c r="C2694" s="21" t="str">
        <f t="shared" si="646"/>
        <v>November, 2015´</v>
      </c>
      <c r="D2694" s="6" t="s">
        <v>32</v>
      </c>
      <c r="E2694" s="6" t="s">
        <v>2799</v>
      </c>
      <c r="F2694" s="6" t="s">
        <v>115</v>
      </c>
      <c r="G2694" s="6" t="s">
        <v>44</v>
      </c>
      <c r="H2694" s="6" t="s">
        <v>643</v>
      </c>
      <c r="I2694" s="6" t="s">
        <v>2801</v>
      </c>
      <c r="J2694" s="12" t="s">
        <v>3122</v>
      </c>
      <c r="K2694" s="12" t="str">
        <f t="shared" si="643"/>
        <v>Rapel</v>
      </c>
      <c r="L2694" s="12" t="str">
        <f t="shared" si="644"/>
        <v>Insecticide</v>
      </c>
      <c r="M2694" s="7">
        <v>86860</v>
      </c>
      <c r="N2694" s="7">
        <v>86.86</v>
      </c>
      <c r="O2694" s="7">
        <v>1989000</v>
      </c>
      <c r="P2694" s="15">
        <f t="shared" si="647"/>
        <v>22.898917798756621</v>
      </c>
      <c r="Q2694" s="10"/>
      <c r="R2694" s="10"/>
      <c r="S2694" s="10"/>
    </row>
    <row r="2695" spans="1:19" ht="22" customHeight="1" x14ac:dyDescent="0.3">
      <c r="A2695" s="2">
        <v>42316</v>
      </c>
      <c r="B2695" s="21" t="str">
        <f t="shared" si="645"/>
        <v>November, 2015</v>
      </c>
      <c r="C2695" s="21" t="str">
        <f t="shared" si="646"/>
        <v>November, 2015´</v>
      </c>
      <c r="D2695" s="3" t="s">
        <v>32</v>
      </c>
      <c r="E2695" s="3" t="s">
        <v>278</v>
      </c>
      <c r="F2695" s="3" t="s">
        <v>60</v>
      </c>
      <c r="G2695" s="3" t="s">
        <v>44</v>
      </c>
      <c r="H2695" s="3" t="s">
        <v>1804</v>
      </c>
      <c r="I2695" s="3" t="s">
        <v>2802</v>
      </c>
      <c r="J2695" s="12" t="str">
        <f t="shared" si="648"/>
        <v>Diuron</v>
      </c>
      <c r="K2695" s="12" t="str">
        <f t="shared" si="643"/>
        <v>Jump</v>
      </c>
      <c r="L2695" s="12" t="str">
        <f t="shared" si="644"/>
        <v>Herbicide</v>
      </c>
      <c r="M2695" s="4">
        <v>10070</v>
      </c>
      <c r="N2695" s="4">
        <v>10.07</v>
      </c>
      <c r="O2695" s="4">
        <v>424000</v>
      </c>
      <c r="P2695" s="15">
        <f t="shared" si="647"/>
        <v>42.10526315789474</v>
      </c>
      <c r="Q2695" s="7"/>
      <c r="R2695" s="7"/>
      <c r="S2695" s="7"/>
    </row>
    <row r="2696" spans="1:19" ht="22" customHeight="1" x14ac:dyDescent="0.3">
      <c r="A2696" s="5">
        <v>42315</v>
      </c>
      <c r="B2696" s="21" t="str">
        <f t="shared" si="645"/>
        <v>November, 2015</v>
      </c>
      <c r="C2696" s="21" t="str">
        <f t="shared" si="646"/>
        <v>November, 2015´</v>
      </c>
      <c r="D2696" s="6" t="s">
        <v>84</v>
      </c>
      <c r="E2696" s="6" t="s">
        <v>2266</v>
      </c>
      <c r="F2696" s="6" t="s">
        <v>135</v>
      </c>
      <c r="G2696" s="6" t="s">
        <v>44</v>
      </c>
      <c r="H2696" s="6" t="s">
        <v>2755</v>
      </c>
      <c r="I2696" s="6" t="s">
        <v>2803</v>
      </c>
      <c r="J2696" s="12" t="s">
        <v>3189</v>
      </c>
      <c r="K2696" s="12" t="str">
        <f t="shared" si="643"/>
        <v>Not Identified</v>
      </c>
      <c r="L2696" s="12" t="str">
        <f t="shared" si="644"/>
        <v>General Chemical</v>
      </c>
      <c r="M2696" s="7">
        <v>40925</v>
      </c>
      <c r="N2696" s="7">
        <v>40.92</v>
      </c>
      <c r="O2696" s="7">
        <v>2478000</v>
      </c>
      <c r="P2696" s="15">
        <f t="shared" si="647"/>
        <v>60.549786194257791</v>
      </c>
      <c r="Q2696" s="10"/>
      <c r="R2696" s="10"/>
      <c r="S2696" s="10"/>
    </row>
    <row r="2697" spans="1:19" ht="22" customHeight="1" x14ac:dyDescent="0.3">
      <c r="A2697" s="2">
        <v>42313</v>
      </c>
      <c r="B2697" s="21" t="str">
        <f t="shared" si="645"/>
        <v>November, 2015</v>
      </c>
      <c r="C2697" s="21" t="str">
        <f t="shared" si="646"/>
        <v>November, 2015´</v>
      </c>
      <c r="D2697" s="3" t="s">
        <v>84</v>
      </c>
      <c r="E2697" s="3" t="s">
        <v>2266</v>
      </c>
      <c r="F2697" s="3" t="s">
        <v>135</v>
      </c>
      <c r="G2697" s="3" t="s">
        <v>44</v>
      </c>
      <c r="H2697" s="3" t="s">
        <v>1269</v>
      </c>
      <c r="I2697" s="3" t="s">
        <v>2473</v>
      </c>
      <c r="J2697" s="12" t="s">
        <v>3189</v>
      </c>
      <c r="K2697" s="12" t="str">
        <f t="shared" si="643"/>
        <v>Not Identified</v>
      </c>
      <c r="L2697" s="12" t="str">
        <f t="shared" si="644"/>
        <v>General Chemical</v>
      </c>
      <c r="M2697" s="4">
        <v>20462</v>
      </c>
      <c r="N2697" s="4">
        <v>20.46</v>
      </c>
      <c r="O2697" s="4">
        <v>14467000</v>
      </c>
      <c r="P2697" s="15">
        <f t="shared" si="647"/>
        <v>707.01788681458311</v>
      </c>
      <c r="Q2697" s="7"/>
      <c r="R2697" s="7"/>
      <c r="S2697" s="7"/>
    </row>
    <row r="2698" spans="1:19" ht="22" customHeight="1" x14ac:dyDescent="0.3">
      <c r="A2698" s="5">
        <v>42312</v>
      </c>
      <c r="B2698" s="21" t="str">
        <f t="shared" si="645"/>
        <v>November, 2015</v>
      </c>
      <c r="C2698" s="21" t="str">
        <f t="shared" si="646"/>
        <v>November, 2015´</v>
      </c>
      <c r="D2698" s="6" t="s">
        <v>32</v>
      </c>
      <c r="E2698" s="6" t="s">
        <v>65</v>
      </c>
      <c r="F2698" s="6" t="s">
        <v>67</v>
      </c>
      <c r="G2698" s="6" t="s">
        <v>44</v>
      </c>
      <c r="H2698" s="6" t="s">
        <v>73</v>
      </c>
      <c r="I2698" s="6" t="s">
        <v>2804</v>
      </c>
      <c r="J2698" s="12" t="str">
        <f t="shared" ref="J2698:J2709" si="649">IF(ISNUMBER(SEARCH("CARBENDAZIM",I2698)),"Carbendazim",IF(ISNUMBER(SEARCH("4-D",I2698)),"2,4-Dichlorophenoxyacetic acid",IF(ISNUMBER(SEARCH("RIDOVER",I2698)),"Glyphosate",IF(ISNUMBER(SEARCH("POQUER",I2698)),"Clethodim",IF(ISNUMBER(SEARCH("LITER",I2698)),"Imidacloprid",IF(ISNUMBER(SEARCH("PYRINEX",I2698)),"Chlorpyrifos",IF(ISNUMBER(SEARCH("ORBIT",I2698)),"Omethoate",IF(ISNUMBER(SEARCH("HEXARON",I2698)),"Diuron",IF(ISNUMBER(SEARCH("ISOPROPYLAMINE",I2698)),"Isopropylamine",IF(ISNUMBER(SEARCH("GLYPHOSATE",I2698)),"Glyphosate",IF(ISNUMBER(SEARCH("MANCOZEB",I2698)),"Mancozeb Indofil",IF(ISNUMBER(SEARCH("PARAQUAT",I2698)),"Paraquat",IF(ISNUMBER(SEARCH("CAROMAX",I2698)),"Aromatic Solvent Mixture",IF(ISNUMBER(SEARCH("BUTIRON",I2698)),"Tebuthiuron",IF(ISNUMBER(SEARCH("VORAZ",I2698)),"Methomyl",IF(ISNUMBER(SEARCH("IMIDACLOPRID",I2698)),"Imidacloprid",IF(ISNUMBER(SEARCH("2 4 D",I2698)),"2,4-Dichlorophenoxyacetic acid",IF(ISNUMBER(SEARCH("IMIDACL",I2698)),"Imidacloprid",IF(ISNUMBER(SEARCH("DIUREX",I2698)),"Diuron",IF(ISNUMBER(SEARCH("RAPEL",I2698)),"Acephate","fix it"))))))))))))))))))))</f>
        <v>Clethodim</v>
      </c>
      <c r="K2698" s="12" t="str">
        <f t="shared" si="643"/>
        <v>Platinum</v>
      </c>
      <c r="L2698" s="12" t="str">
        <f t="shared" si="644"/>
        <v>Herbicide</v>
      </c>
      <c r="M2698" s="7">
        <v>34276</v>
      </c>
      <c r="N2698" s="7">
        <v>34.28</v>
      </c>
      <c r="O2698" s="7">
        <v>238000</v>
      </c>
      <c r="P2698" s="15">
        <f t="shared" si="647"/>
        <v>6.943634029641732</v>
      </c>
      <c r="Q2698" s="10"/>
      <c r="R2698" s="10"/>
      <c r="S2698" s="10"/>
    </row>
    <row r="2699" spans="1:19" ht="22" customHeight="1" x14ac:dyDescent="0.3">
      <c r="A2699" s="2">
        <v>42312</v>
      </c>
      <c r="B2699" s="21" t="str">
        <f t="shared" si="645"/>
        <v>November, 2015</v>
      </c>
      <c r="C2699" s="21" t="str">
        <f t="shared" si="646"/>
        <v>November, 2015´</v>
      </c>
      <c r="D2699" s="3" t="s">
        <v>32</v>
      </c>
      <c r="E2699" s="3" t="s">
        <v>65</v>
      </c>
      <c r="F2699" s="3" t="s">
        <v>67</v>
      </c>
      <c r="G2699" s="3" t="s">
        <v>44</v>
      </c>
      <c r="H2699" s="3" t="s">
        <v>73</v>
      </c>
      <c r="I2699" s="3" t="s">
        <v>2805</v>
      </c>
      <c r="J2699" s="12" t="s">
        <v>3154</v>
      </c>
      <c r="K2699" s="12" t="str">
        <f t="shared" si="643"/>
        <v>Arreio Pasto</v>
      </c>
      <c r="L2699" s="12" t="str">
        <f t="shared" si="644"/>
        <v>Herbicide</v>
      </c>
      <c r="M2699" s="4">
        <v>29571</v>
      </c>
      <c r="N2699" s="4">
        <v>29.57</v>
      </c>
      <c r="O2699" s="4">
        <v>205000</v>
      </c>
      <c r="P2699" s="15">
        <f t="shared" si="647"/>
        <v>6.9324676203036759</v>
      </c>
      <c r="Q2699" s="7"/>
      <c r="R2699" s="7"/>
      <c r="S2699" s="7"/>
    </row>
    <row r="2700" spans="1:19" ht="22" customHeight="1" x14ac:dyDescent="0.3">
      <c r="A2700" s="5">
        <v>42312</v>
      </c>
      <c r="B2700" s="21" t="str">
        <f t="shared" si="645"/>
        <v>November, 2015</v>
      </c>
      <c r="C2700" s="21" t="str">
        <f t="shared" si="646"/>
        <v>November, 2015´</v>
      </c>
      <c r="D2700" s="6" t="s">
        <v>32</v>
      </c>
      <c r="E2700" s="6" t="s">
        <v>2806</v>
      </c>
      <c r="F2700" s="6" t="s">
        <v>115</v>
      </c>
      <c r="G2700" s="6" t="s">
        <v>44</v>
      </c>
      <c r="H2700" s="6" t="s">
        <v>643</v>
      </c>
      <c r="I2700" s="6" t="s">
        <v>2801</v>
      </c>
      <c r="J2700" s="12" t="s">
        <v>3122</v>
      </c>
      <c r="K2700" s="12" t="str">
        <f t="shared" si="643"/>
        <v>Rapel</v>
      </c>
      <c r="L2700" s="12" t="str">
        <f t="shared" si="644"/>
        <v>Insecticide</v>
      </c>
      <c r="M2700" s="7">
        <v>69488</v>
      </c>
      <c r="N2700" s="7">
        <v>69.489999999999995</v>
      </c>
      <c r="O2700" s="7">
        <v>1591000</v>
      </c>
      <c r="P2700" s="15">
        <f t="shared" si="647"/>
        <v>22.896039603960396</v>
      </c>
      <c r="Q2700" s="10"/>
      <c r="R2700" s="10"/>
      <c r="S2700" s="10"/>
    </row>
    <row r="2701" spans="1:19" ht="22" customHeight="1" x14ac:dyDescent="0.3">
      <c r="A2701" s="2">
        <v>42309</v>
      </c>
      <c r="B2701" s="21" t="str">
        <f t="shared" si="645"/>
        <v>November, 2015</v>
      </c>
      <c r="C2701" s="21" t="str">
        <f t="shared" si="646"/>
        <v>November, 2015´</v>
      </c>
      <c r="D2701" s="3" t="s">
        <v>32</v>
      </c>
      <c r="E2701" s="3" t="s">
        <v>2266</v>
      </c>
      <c r="F2701" s="3" t="s">
        <v>135</v>
      </c>
      <c r="G2701" s="3" t="s">
        <v>44</v>
      </c>
      <c r="H2701" s="3" t="s">
        <v>2755</v>
      </c>
      <c r="I2701" s="3" t="s">
        <v>2473</v>
      </c>
      <c r="J2701" s="12" t="s">
        <v>3189</v>
      </c>
      <c r="K2701" s="12" t="str">
        <f t="shared" si="643"/>
        <v>Not Identified</v>
      </c>
      <c r="L2701" s="12" t="str">
        <f t="shared" si="644"/>
        <v>General Chemical</v>
      </c>
      <c r="M2701" s="4">
        <v>20462</v>
      </c>
      <c r="N2701" s="4">
        <v>20.46</v>
      </c>
      <c r="O2701" s="4">
        <v>1239000</v>
      </c>
      <c r="P2701" s="15">
        <f t="shared" si="647"/>
        <v>60.551265760922689</v>
      </c>
      <c r="Q2701" s="7"/>
      <c r="R2701" s="7"/>
      <c r="S2701" s="7"/>
    </row>
    <row r="2702" spans="1:19" ht="22" customHeight="1" x14ac:dyDescent="0.3">
      <c r="A2702" s="5">
        <v>42308</v>
      </c>
      <c r="B2702" s="21" t="str">
        <f t="shared" si="645"/>
        <v>October, 2015</v>
      </c>
      <c r="C2702" s="21" t="str">
        <f t="shared" si="646"/>
        <v>October, 2015´</v>
      </c>
      <c r="D2702" s="6" t="s">
        <v>32</v>
      </c>
      <c r="E2702" s="6" t="s">
        <v>35</v>
      </c>
      <c r="F2702" s="6" t="s">
        <v>2809</v>
      </c>
      <c r="G2702" s="6" t="s">
        <v>44</v>
      </c>
      <c r="H2702" s="6" t="s">
        <v>47</v>
      </c>
      <c r="I2702" s="6" t="s">
        <v>2811</v>
      </c>
      <c r="J2702" s="12" t="str">
        <f t="shared" si="649"/>
        <v>2,4-Dichlorophenoxyacetic acid</v>
      </c>
      <c r="K2702" s="12" t="str">
        <f t="shared" si="643"/>
        <v>2,4-D Main</v>
      </c>
      <c r="L2702" s="12" t="str">
        <f t="shared" si="644"/>
        <v>Herbicide</v>
      </c>
      <c r="M2702" s="7">
        <v>275700.01</v>
      </c>
      <c r="N2702" s="7">
        <v>275.7</v>
      </c>
      <c r="O2702" s="6" t="s">
        <v>49</v>
      </c>
      <c r="P2702" s="15" t="e">
        <f t="shared" si="647"/>
        <v>#VALUE!</v>
      </c>
      <c r="Q2702" s="10"/>
      <c r="R2702" s="10"/>
      <c r="S2702" s="10"/>
    </row>
    <row r="2703" spans="1:19" ht="22" customHeight="1" x14ac:dyDescent="0.3">
      <c r="A2703" s="2">
        <v>42307</v>
      </c>
      <c r="B2703" s="21" t="str">
        <f t="shared" si="645"/>
        <v>October, 2015</v>
      </c>
      <c r="C2703" s="21" t="str">
        <f t="shared" si="646"/>
        <v>October, 2015´</v>
      </c>
      <c r="D2703" s="3" t="s">
        <v>84</v>
      </c>
      <c r="E2703" s="3" t="s">
        <v>878</v>
      </c>
      <c r="F2703" s="3" t="s">
        <v>60</v>
      </c>
      <c r="G2703" s="3" t="s">
        <v>44</v>
      </c>
      <c r="H2703" s="3" t="s">
        <v>63</v>
      </c>
      <c r="I2703" s="3" t="s">
        <v>2812</v>
      </c>
      <c r="J2703" s="12" t="s">
        <v>3167</v>
      </c>
      <c r="K2703" s="12" t="str">
        <f t="shared" si="643"/>
        <v>Not Identified</v>
      </c>
      <c r="L2703" s="12" t="str">
        <f t="shared" si="644"/>
        <v>General Chemical</v>
      </c>
      <c r="M2703" s="4">
        <v>20120</v>
      </c>
      <c r="N2703" s="4">
        <v>20.12</v>
      </c>
      <c r="O2703" s="4">
        <v>253000</v>
      </c>
      <c r="P2703" s="15">
        <f t="shared" si="647"/>
        <v>12.57455268389662</v>
      </c>
      <c r="Q2703" s="7"/>
      <c r="R2703" s="7"/>
      <c r="S2703" s="7"/>
    </row>
    <row r="2704" spans="1:19" ht="22" customHeight="1" x14ac:dyDescent="0.3">
      <c r="A2704" s="5">
        <v>42305</v>
      </c>
      <c r="B2704" s="21" t="str">
        <f t="shared" si="645"/>
        <v>October, 2015</v>
      </c>
      <c r="C2704" s="21" t="str">
        <f t="shared" si="646"/>
        <v>October, 2015´</v>
      </c>
      <c r="D2704" s="6" t="s">
        <v>32</v>
      </c>
      <c r="E2704" s="6" t="s">
        <v>77</v>
      </c>
      <c r="F2704" s="6" t="s">
        <v>67</v>
      </c>
      <c r="G2704" s="6" t="s">
        <v>44</v>
      </c>
      <c r="H2704" s="6" t="s">
        <v>270</v>
      </c>
      <c r="I2704" s="11" t="s">
        <v>2813</v>
      </c>
      <c r="J2704" s="12" t="str">
        <f t="shared" ref="J2704:J2708" si="650">IF(ISNUMBER(SEARCH("2,4 D",I2702)),"2,4-Dichlorophenoxyacetic acid",IF(ISNUMBER(SEARCH("ACIDO",I2702)),"2,4-Dichlorophenoxyacetic acid",IF(ISNUMBER(SEARCH("NAPHTHA",I2702)),"Aromatic Solvent Mixture",IF(ISNUMBER(SEARCH("DIMETHYLAMINE",I2702)),"Dimethylamine",IF(ISNUMBER(SEARCH("DIMETILAMINA",I2702)),"Dimethylamine",IF(ISNUMBER(SEARCH("JUMP",I2702)),"Diuron",IF(ISNUMBER(SEARCH(" 2-AMINO-2,3-DIMETHYL BUTYRAMIDE",I2702)),"Herbicide Amine Intermediate",IF(ISNUMBER(SEARCH("TEBUTHIURON",I2702)),"Tebuthiuron",IF(ISNUMBER(SEARCH("DMS",I2702)),"Dimethyl Sulfate",IF(ISNUMBER(SEARCH("2,4-XILIDIN",I2702)),"2,4-Xylidine","FIX IT"))))))))))</f>
        <v>2,4-Dichlorophenoxyacetic acid</v>
      </c>
      <c r="K2704" s="12" t="str">
        <f t="shared" si="643"/>
        <v>2,4-D Main</v>
      </c>
      <c r="L2704" s="12" t="str">
        <f t="shared" si="644"/>
        <v>Herbicide</v>
      </c>
      <c r="M2704" s="7">
        <v>8775</v>
      </c>
      <c r="N2704" s="7">
        <v>8.77</v>
      </c>
      <c r="O2704" s="7">
        <v>7903000</v>
      </c>
      <c r="P2704" s="15">
        <f t="shared" si="647"/>
        <v>900.6267806267806</v>
      </c>
      <c r="Q2704" s="10"/>
      <c r="R2704" s="10"/>
      <c r="S2704" s="10"/>
    </row>
    <row r="2705" spans="1:19" ht="22" customHeight="1" x14ac:dyDescent="0.3">
      <c r="A2705" s="2">
        <v>42305</v>
      </c>
      <c r="B2705" s="21" t="str">
        <f t="shared" si="645"/>
        <v>October, 2015</v>
      </c>
      <c r="C2705" s="21" t="str">
        <f t="shared" si="646"/>
        <v>October, 2015´</v>
      </c>
      <c r="D2705" s="3" t="s">
        <v>32</v>
      </c>
      <c r="E2705" s="3" t="s">
        <v>2814</v>
      </c>
      <c r="F2705" s="3" t="s">
        <v>115</v>
      </c>
      <c r="G2705" s="3" t="s">
        <v>44</v>
      </c>
      <c r="H2705" s="3" t="s">
        <v>643</v>
      </c>
      <c r="I2705" s="3" t="s">
        <v>2816</v>
      </c>
      <c r="J2705" s="12" t="s">
        <v>3122</v>
      </c>
      <c r="K2705" s="12" t="str">
        <f t="shared" si="643"/>
        <v>Rapel</v>
      </c>
      <c r="L2705" s="12" t="str">
        <f t="shared" si="644"/>
        <v>Insecticide</v>
      </c>
      <c r="M2705" s="4">
        <v>51916</v>
      </c>
      <c r="N2705" s="4">
        <v>51.92</v>
      </c>
      <c r="O2705" s="4">
        <v>1176000</v>
      </c>
      <c r="P2705" s="15">
        <f t="shared" si="647"/>
        <v>22.651976269358194</v>
      </c>
      <c r="Q2705" s="7"/>
      <c r="R2705" s="7"/>
      <c r="S2705" s="7"/>
    </row>
    <row r="2706" spans="1:19" ht="22" customHeight="1" x14ac:dyDescent="0.3">
      <c r="A2706" s="5">
        <v>42305</v>
      </c>
      <c r="B2706" s="21" t="str">
        <f t="shared" si="645"/>
        <v>October, 2015</v>
      </c>
      <c r="C2706" s="21" t="str">
        <f t="shared" si="646"/>
        <v>October, 2015´</v>
      </c>
      <c r="D2706" s="6" t="s">
        <v>32</v>
      </c>
      <c r="E2706" s="6" t="s">
        <v>2681</v>
      </c>
      <c r="F2706" s="6" t="s">
        <v>310</v>
      </c>
      <c r="G2706" s="6" t="s">
        <v>44</v>
      </c>
      <c r="H2706" s="6" t="s">
        <v>140</v>
      </c>
      <c r="I2706" s="6" t="s">
        <v>2817</v>
      </c>
      <c r="J2706" s="12" t="str">
        <f t="shared" ref="J2706:J2707" si="651">IF(ISNUMBER(SEARCH("2,4 D",I2706)),"2,4-Dichlorophenoxyacetic acid",IF(ISNUMBER(SEARCH("ACIDO",I2706)),"2,4-Dichlorophenoxyacetic acid",IF(ISNUMBER(SEARCH("NAPHTHA",I2706)),"Aromatic Solvent Mixture",IF(ISNUMBER(SEARCH("DIMETHYLAMINE",I2706)),"Dimethylamine",IF(ISNUMBER(SEARCH("DIMETILAMINA",I2706)),"Dimethylamine",IF(ISNUMBER(SEARCH("JUMP",I2706)),"Diuron",IF(ISNUMBER(SEARCH("2-AMINO-2,3-DIMETHYL BUTYRAMIDE",I2706)),"Herbicide Amine Intermediate",IF(ISNUMBER(SEARCH("TEBUTHIURON",I2706)),"Tebuthiuron","FIXIT"))))))))</f>
        <v>Dimethylamine</v>
      </c>
      <c r="K2706" s="12" t="str">
        <f t="shared" si="643"/>
        <v>Not Identified</v>
      </c>
      <c r="L2706" s="12" t="str">
        <f t="shared" si="644"/>
        <v>General Chemical</v>
      </c>
      <c r="M2706" s="7">
        <v>79330</v>
      </c>
      <c r="N2706" s="7">
        <v>79.33</v>
      </c>
      <c r="O2706" s="7">
        <v>86400</v>
      </c>
      <c r="P2706" s="15">
        <f t="shared" si="647"/>
        <v>1.0891213916551115</v>
      </c>
      <c r="Q2706" s="10"/>
      <c r="R2706" s="10"/>
      <c r="S2706" s="10"/>
    </row>
    <row r="2707" spans="1:19" ht="22" customHeight="1" x14ac:dyDescent="0.3">
      <c r="A2707" s="2">
        <v>42305</v>
      </c>
      <c r="B2707" s="21" t="str">
        <f t="shared" si="645"/>
        <v>October, 2015</v>
      </c>
      <c r="C2707" s="21" t="str">
        <f t="shared" si="646"/>
        <v>October, 2015´</v>
      </c>
      <c r="D2707" s="3" t="s">
        <v>32</v>
      </c>
      <c r="E2707" s="3" t="s">
        <v>2681</v>
      </c>
      <c r="F2707" s="3" t="s">
        <v>310</v>
      </c>
      <c r="G2707" s="3" t="s">
        <v>44</v>
      </c>
      <c r="H2707" s="3" t="s">
        <v>140</v>
      </c>
      <c r="I2707" s="3" t="s">
        <v>2818</v>
      </c>
      <c r="J2707" s="12" t="str">
        <f t="shared" si="651"/>
        <v>Dimethylamine</v>
      </c>
      <c r="K2707" s="12" t="str">
        <f t="shared" si="643"/>
        <v>Not Identified</v>
      </c>
      <c r="L2707" s="12" t="str">
        <f t="shared" si="644"/>
        <v>General Chemical</v>
      </c>
      <c r="M2707" s="4">
        <v>38220</v>
      </c>
      <c r="N2707" s="4">
        <v>38.22</v>
      </c>
      <c r="O2707" s="4">
        <v>41600</v>
      </c>
      <c r="P2707" s="15">
        <f t="shared" si="647"/>
        <v>1.08843537414966</v>
      </c>
      <c r="Q2707" s="7"/>
      <c r="R2707" s="7"/>
      <c r="S2707" s="7"/>
    </row>
    <row r="2708" spans="1:19" ht="22" customHeight="1" x14ac:dyDescent="0.3">
      <c r="A2708" s="5">
        <v>42300</v>
      </c>
      <c r="B2708" s="21" t="str">
        <f t="shared" si="645"/>
        <v>October, 2015</v>
      </c>
      <c r="C2708" s="21" t="str">
        <f t="shared" si="646"/>
        <v>October, 2015´</v>
      </c>
      <c r="D2708" s="6" t="s">
        <v>84</v>
      </c>
      <c r="E2708" s="6" t="s">
        <v>1624</v>
      </c>
      <c r="F2708" s="6" t="s">
        <v>60</v>
      </c>
      <c r="G2708" s="6" t="s">
        <v>44</v>
      </c>
      <c r="H2708" s="6" t="s">
        <v>2122</v>
      </c>
      <c r="I2708" s="6" t="s">
        <v>2819</v>
      </c>
      <c r="J2708" s="12" t="str">
        <f t="shared" si="650"/>
        <v>Dimethylamine</v>
      </c>
      <c r="K2708" s="12" t="str">
        <f t="shared" si="643"/>
        <v>Not Identified</v>
      </c>
      <c r="L2708" s="12" t="str">
        <f t="shared" si="644"/>
        <v>General Chemical</v>
      </c>
      <c r="M2708" s="7">
        <v>64642</v>
      </c>
      <c r="N2708" s="7">
        <v>64.64</v>
      </c>
      <c r="O2708" s="7">
        <v>211000</v>
      </c>
      <c r="P2708" s="15">
        <f t="shared" si="647"/>
        <v>3.2641316790940875</v>
      </c>
      <c r="Q2708" s="10"/>
      <c r="R2708" s="10"/>
      <c r="S2708" s="10"/>
    </row>
    <row r="2709" spans="1:19" ht="22" customHeight="1" x14ac:dyDescent="0.3">
      <c r="A2709" s="2">
        <v>42299</v>
      </c>
      <c r="B2709" s="21" t="str">
        <f t="shared" si="645"/>
        <v>October, 2015</v>
      </c>
      <c r="C2709" s="21" t="str">
        <f t="shared" si="646"/>
        <v>October, 2015´</v>
      </c>
      <c r="D2709" s="3" t="s">
        <v>32</v>
      </c>
      <c r="E2709" s="3" t="s">
        <v>1609</v>
      </c>
      <c r="F2709" s="3" t="s">
        <v>195</v>
      </c>
      <c r="G2709" s="3" t="s">
        <v>44</v>
      </c>
      <c r="H2709" s="3" t="s">
        <v>1352</v>
      </c>
      <c r="I2709" s="3" t="s">
        <v>2820</v>
      </c>
      <c r="J2709" s="12" t="str">
        <f t="shared" si="649"/>
        <v>2,4-Dichlorophenoxyacetic acid</v>
      </c>
      <c r="K2709" s="12" t="str">
        <f t="shared" si="643"/>
        <v>2,4-D Main</v>
      </c>
      <c r="L2709" s="12" t="str">
        <f t="shared" si="644"/>
        <v>Herbicide</v>
      </c>
      <c r="M2709" s="4">
        <v>92850</v>
      </c>
      <c r="N2709" s="4">
        <v>92.85</v>
      </c>
      <c r="O2709" s="4">
        <v>1701000</v>
      </c>
      <c r="P2709" s="15">
        <f t="shared" si="647"/>
        <v>18.319870759289177</v>
      </c>
      <c r="Q2709" s="7"/>
      <c r="R2709" s="7"/>
      <c r="S2709" s="7"/>
    </row>
    <row r="2710" spans="1:19" ht="22" customHeight="1" x14ac:dyDescent="0.3">
      <c r="A2710" s="5">
        <v>42298</v>
      </c>
      <c r="B2710" s="21" t="str">
        <f t="shared" si="645"/>
        <v>October, 2015</v>
      </c>
      <c r="C2710" s="21" t="str">
        <f t="shared" si="646"/>
        <v>October, 2015´</v>
      </c>
      <c r="D2710" s="6" t="s">
        <v>84</v>
      </c>
      <c r="E2710" s="6" t="s">
        <v>1399</v>
      </c>
      <c r="F2710" s="6" t="s">
        <v>999</v>
      </c>
      <c r="G2710" s="6" t="s">
        <v>44</v>
      </c>
      <c r="H2710" s="6" t="s">
        <v>2195</v>
      </c>
      <c r="I2710" s="6" t="s">
        <v>2821</v>
      </c>
      <c r="J2710" s="12" t="s">
        <v>3174</v>
      </c>
      <c r="K2710" s="12" t="str">
        <f t="shared" si="643"/>
        <v>Not Identified</v>
      </c>
      <c r="L2710" s="12" t="str">
        <f t="shared" si="644"/>
        <v>General Chemical</v>
      </c>
      <c r="M2710" s="7">
        <v>12560</v>
      </c>
      <c r="N2710" s="7">
        <v>12.56</v>
      </c>
      <c r="O2710" s="6" t="s">
        <v>49</v>
      </c>
      <c r="P2710" s="15" t="e">
        <f t="shared" si="647"/>
        <v>#VALUE!</v>
      </c>
      <c r="Q2710" s="10"/>
      <c r="R2710" s="10"/>
      <c r="S2710" s="10"/>
    </row>
    <row r="2711" spans="1:19" ht="22" customHeight="1" x14ac:dyDescent="0.3">
      <c r="A2711" s="2">
        <v>42298</v>
      </c>
      <c r="B2711" s="21" t="str">
        <f t="shared" si="645"/>
        <v>October, 2015</v>
      </c>
      <c r="C2711" s="21" t="str">
        <f t="shared" si="646"/>
        <v>October, 2015´</v>
      </c>
      <c r="D2711" s="3" t="s">
        <v>84</v>
      </c>
      <c r="E2711" s="3" t="s">
        <v>1399</v>
      </c>
      <c r="F2711" s="3" t="s">
        <v>999</v>
      </c>
      <c r="G2711" s="3" t="s">
        <v>44</v>
      </c>
      <c r="H2711" s="3" t="s">
        <v>2195</v>
      </c>
      <c r="I2711" s="19" t="s">
        <v>2822</v>
      </c>
      <c r="J2711" s="12" t="str">
        <f t="shared" ref="J2711" si="652">IF(ISNUMBER(SEARCH("2,4 D",I2709)),"2,4-Dichlorophenoxyacetic acid",IF(ISNUMBER(SEARCH("ACIDO",I2709)),"2,4-Dichlorophenoxyacetic acid",IF(ISNUMBER(SEARCH("NAPHTHA",I2709)),"Aromatic Solvent Mixture",IF(ISNUMBER(SEARCH("DIMETHYLAMINE",I2709)),"Dimethylamine",IF(ISNUMBER(SEARCH("DIMETILAMINA",I2709)),"Dimethylamine",IF(ISNUMBER(SEARCH("JUMP",I2709)),"Diuron",IF(ISNUMBER(SEARCH(" 2-AMINO-2,3-DIMETHYL BUTYRAMIDE",I2709)),"Herbicide Amine Intermediate",IF(ISNUMBER(SEARCH("TEBUTHIURON",I2709)),"Tebuthiuron",IF(ISNUMBER(SEARCH("DMS",I2709)),"Dimethyl Sulfate",IF(ISNUMBER(SEARCH("2,4-XILIDIN",I2709)),"2,4-Xylidine","FIX IT"))))))))))</f>
        <v>2,4-Dichlorophenoxyacetic acid</v>
      </c>
      <c r="K2711" s="12" t="str">
        <f t="shared" si="643"/>
        <v>2,4-D Main</v>
      </c>
      <c r="L2711" s="12" t="str">
        <f t="shared" si="644"/>
        <v>Herbicide</v>
      </c>
      <c r="M2711" s="4">
        <v>12560</v>
      </c>
      <c r="N2711" s="4">
        <v>12.56</v>
      </c>
      <c r="O2711" s="3" t="s">
        <v>49</v>
      </c>
      <c r="P2711" s="15" t="e">
        <f t="shared" si="647"/>
        <v>#VALUE!</v>
      </c>
      <c r="Q2711" s="7"/>
      <c r="R2711" s="7"/>
      <c r="S2711" s="7"/>
    </row>
    <row r="2712" spans="1:19" ht="22" customHeight="1" x14ac:dyDescent="0.3">
      <c r="A2712" s="5">
        <v>42298</v>
      </c>
      <c r="B2712" s="21" t="str">
        <f t="shared" si="645"/>
        <v>October, 2015</v>
      </c>
      <c r="C2712" s="21" t="str">
        <f t="shared" si="646"/>
        <v>October, 2015´</v>
      </c>
      <c r="D2712" s="6" t="s">
        <v>32</v>
      </c>
      <c r="E2712" s="6" t="s">
        <v>2814</v>
      </c>
      <c r="F2712" s="6" t="s">
        <v>115</v>
      </c>
      <c r="G2712" s="6" t="s">
        <v>44</v>
      </c>
      <c r="H2712" s="6" t="s">
        <v>643</v>
      </c>
      <c r="I2712" s="6" t="s">
        <v>2823</v>
      </c>
      <c r="J2712" s="12" t="s">
        <v>3122</v>
      </c>
      <c r="K2712" s="12" t="str">
        <f t="shared" si="643"/>
        <v>Rapel</v>
      </c>
      <c r="L2712" s="12" t="str">
        <f t="shared" si="644"/>
        <v>Insecticide</v>
      </c>
      <c r="M2712" s="7">
        <v>69088</v>
      </c>
      <c r="N2712" s="7">
        <v>69.09</v>
      </c>
      <c r="O2712" s="7">
        <v>1565000</v>
      </c>
      <c r="P2712" s="15">
        <f t="shared" si="647"/>
        <v>22.652269569245021</v>
      </c>
      <c r="Q2712" s="10"/>
      <c r="R2712" s="10"/>
      <c r="S2712" s="10"/>
    </row>
    <row r="2713" spans="1:19" ht="22" customHeight="1" x14ac:dyDescent="0.3">
      <c r="A2713" s="2">
        <v>42298</v>
      </c>
      <c r="B2713" s="21" t="str">
        <f t="shared" si="645"/>
        <v>October, 2015</v>
      </c>
      <c r="C2713" s="21" t="str">
        <f t="shared" si="646"/>
        <v>October, 2015´</v>
      </c>
      <c r="D2713" s="3" t="s">
        <v>32</v>
      </c>
      <c r="E2713" s="3" t="s">
        <v>65</v>
      </c>
      <c r="F2713" s="3" t="s">
        <v>67</v>
      </c>
      <c r="G2713" s="3" t="s">
        <v>44</v>
      </c>
      <c r="H2713" s="3" t="s">
        <v>480</v>
      </c>
      <c r="I2713" s="3" t="s">
        <v>2824</v>
      </c>
      <c r="J2713" s="12" t="s">
        <v>3154</v>
      </c>
      <c r="K2713" s="12" t="str">
        <f t="shared" si="643"/>
        <v>Arreio Pasto</v>
      </c>
      <c r="L2713" s="12" t="str">
        <f t="shared" si="644"/>
        <v>Herbicide</v>
      </c>
      <c r="M2713" s="4">
        <v>73320</v>
      </c>
      <c r="N2713" s="4">
        <v>73.319999999999993</v>
      </c>
      <c r="O2713" s="4">
        <v>603000</v>
      </c>
      <c r="P2713" s="15">
        <f t="shared" si="647"/>
        <v>8.2242225859247142</v>
      </c>
      <c r="Q2713" s="7"/>
      <c r="R2713" s="7"/>
      <c r="S2713" s="7"/>
    </row>
    <row r="2714" spans="1:19" ht="22" customHeight="1" x14ac:dyDescent="0.3">
      <c r="A2714" s="5">
        <v>42298</v>
      </c>
      <c r="B2714" s="21" t="str">
        <f t="shared" si="645"/>
        <v>October, 2015</v>
      </c>
      <c r="C2714" s="21" t="str">
        <f t="shared" si="646"/>
        <v>October, 2015´</v>
      </c>
      <c r="D2714" s="6" t="s">
        <v>84</v>
      </c>
      <c r="E2714" s="6" t="s">
        <v>2266</v>
      </c>
      <c r="F2714" s="6" t="s">
        <v>135</v>
      </c>
      <c r="G2714" s="6" t="s">
        <v>44</v>
      </c>
      <c r="H2714" s="6" t="s">
        <v>2755</v>
      </c>
      <c r="I2714" s="6" t="s">
        <v>2825</v>
      </c>
      <c r="J2714" s="12" t="s">
        <v>3189</v>
      </c>
      <c r="K2714" s="12" t="str">
        <f t="shared" si="643"/>
        <v>Not Identified</v>
      </c>
      <c r="L2714" s="12" t="str">
        <f t="shared" si="644"/>
        <v>General Chemical</v>
      </c>
      <c r="M2714" s="7">
        <v>20462</v>
      </c>
      <c r="N2714" s="7">
        <v>20.46</v>
      </c>
      <c r="O2714" s="7">
        <v>3580000</v>
      </c>
      <c r="P2714" s="15">
        <f t="shared" si="647"/>
        <v>174.95845958361841</v>
      </c>
      <c r="Q2714" s="10"/>
      <c r="R2714" s="10"/>
      <c r="S2714" s="10"/>
    </row>
    <row r="2715" spans="1:19" ht="22" customHeight="1" x14ac:dyDescent="0.3">
      <c r="A2715" s="2">
        <v>42297</v>
      </c>
      <c r="B2715" s="21" t="str">
        <f t="shared" si="645"/>
        <v>October, 2015</v>
      </c>
      <c r="C2715" s="21" t="str">
        <f t="shared" si="646"/>
        <v>October, 2015´</v>
      </c>
      <c r="D2715" s="3" t="s">
        <v>584</v>
      </c>
      <c r="E2715" s="3" t="s">
        <v>77</v>
      </c>
      <c r="F2715" s="3" t="s">
        <v>67</v>
      </c>
      <c r="G2715" s="3" t="s">
        <v>44</v>
      </c>
      <c r="H2715" s="3" t="s">
        <v>643</v>
      </c>
      <c r="I2715" s="3" t="s">
        <v>2826</v>
      </c>
      <c r="J2715" s="12" t="s">
        <v>3186</v>
      </c>
      <c r="K2715" s="12" t="str">
        <f t="shared" si="643"/>
        <v>Rimon</v>
      </c>
      <c r="L2715" s="12" t="str">
        <f t="shared" si="644"/>
        <v>Insecticide</v>
      </c>
      <c r="M2715" s="4">
        <v>23284</v>
      </c>
      <c r="N2715" s="4">
        <v>23.28</v>
      </c>
      <c r="O2715" s="4">
        <v>527000</v>
      </c>
      <c r="P2715" s="15">
        <f t="shared" si="647"/>
        <v>22.633568115444081</v>
      </c>
      <c r="Q2715" s="7"/>
      <c r="R2715" s="7"/>
      <c r="S2715" s="7"/>
    </row>
    <row r="2716" spans="1:19" ht="22" customHeight="1" x14ac:dyDescent="0.3">
      <c r="A2716" s="5">
        <v>42295</v>
      </c>
      <c r="B2716" s="21" t="str">
        <f t="shared" si="645"/>
        <v>October, 2015</v>
      </c>
      <c r="C2716" s="21" t="str">
        <f t="shared" si="646"/>
        <v>October, 2015´</v>
      </c>
      <c r="D2716" s="6" t="s">
        <v>32</v>
      </c>
      <c r="E2716" s="6" t="s">
        <v>1697</v>
      </c>
      <c r="F2716" s="6" t="s">
        <v>135</v>
      </c>
      <c r="G2716" s="6" t="s">
        <v>44</v>
      </c>
      <c r="H2716" s="6" t="s">
        <v>1700</v>
      </c>
      <c r="I2716" s="6" t="s">
        <v>2827</v>
      </c>
      <c r="J2716" s="12" t="s">
        <v>3140</v>
      </c>
      <c r="K2716" s="12" t="str">
        <f t="shared" si="643"/>
        <v>Not Identified</v>
      </c>
      <c r="L2716" s="12" t="str">
        <f t="shared" si="644"/>
        <v>General Chemical</v>
      </c>
      <c r="M2716" s="7">
        <v>43800</v>
      </c>
      <c r="N2716" s="7">
        <v>43.8</v>
      </c>
      <c r="O2716" s="7">
        <v>96800</v>
      </c>
      <c r="P2716" s="15">
        <f t="shared" si="647"/>
        <v>2.2100456621004567</v>
      </c>
      <c r="Q2716" s="10"/>
      <c r="R2716" s="10"/>
      <c r="S2716" s="10"/>
    </row>
    <row r="2717" spans="1:19" ht="22" customHeight="1" x14ac:dyDescent="0.3">
      <c r="A2717" s="2">
        <v>42295</v>
      </c>
      <c r="B2717" s="21" t="str">
        <f t="shared" si="645"/>
        <v>October, 2015</v>
      </c>
      <c r="C2717" s="21" t="str">
        <f t="shared" si="646"/>
        <v>October, 2015´</v>
      </c>
      <c r="D2717" s="3" t="s">
        <v>32</v>
      </c>
      <c r="E2717" s="3" t="s">
        <v>35</v>
      </c>
      <c r="F2717" s="3" t="s">
        <v>40</v>
      </c>
      <c r="G2717" s="3" t="s">
        <v>44</v>
      </c>
      <c r="H2717" s="3" t="s">
        <v>47</v>
      </c>
      <c r="I2717" s="3" t="s">
        <v>2828</v>
      </c>
      <c r="J2717" s="12" t="str">
        <f t="shared" ref="J2717" si="653">IF(ISNUMBER(SEARCH("CARBENDAZIM",I2717)),"Carbendazim",IF(ISNUMBER(SEARCH("4-D",I2717)),"2,4-Dichlorophenoxyacetic acid",IF(ISNUMBER(SEARCH("RIDOVER",I2717)),"Glyphosate",IF(ISNUMBER(SEARCH("POQUER",I2717)),"Clethodim",IF(ISNUMBER(SEARCH("LITER",I2717)),"Imidacloprid",IF(ISNUMBER(SEARCH("PYRINEX",I2717)),"Chlorpyrifos",IF(ISNUMBER(SEARCH("ORBIT",I2717)),"Omethoate",IF(ISNUMBER(SEARCH("HEXARON",I2717)),"Diuron",IF(ISNUMBER(SEARCH("ISOPROPYLAMINE",I2717)),"Isopropylamine",IF(ISNUMBER(SEARCH("GLYPHOSATE",I2717)),"Glyphosate",IF(ISNUMBER(SEARCH("MANCOZEB",I2717)),"Mancozeb Indofil",IF(ISNUMBER(SEARCH("PARAQUAT",I2717)),"Paraquat",IF(ISNUMBER(SEARCH("CAROMAX",I2717)),"Aromatic Solvent Mixture",IF(ISNUMBER(SEARCH("BUTIRON",I2717)),"Tebuthiuron",IF(ISNUMBER(SEARCH("VORAZ",I2717)),"Methomyl",IF(ISNUMBER(SEARCH("IMIDACLOPRID",I2717)),"Imidacloprid",IF(ISNUMBER(SEARCH("2 4 D",I2717)),"2,4-Dichlorophenoxyacetic acid",IF(ISNUMBER(SEARCH("IMIDACL",I2717)),"Imidacloprid",IF(ISNUMBER(SEARCH("DIUREX",I2717)),"Diuron",IF(ISNUMBER(SEARCH("RAPEL",I2717)),"Acephate","fix it"))))))))))))))))))))</f>
        <v>2,4-Dichlorophenoxyacetic acid</v>
      </c>
      <c r="K2717" s="12" t="str">
        <f t="shared" si="643"/>
        <v>2,4-D Main</v>
      </c>
      <c r="L2717" s="12" t="str">
        <f t="shared" si="644"/>
        <v>Herbicide</v>
      </c>
      <c r="M2717" s="4">
        <v>238940</v>
      </c>
      <c r="N2717" s="4">
        <v>238.94</v>
      </c>
      <c r="O2717" s="3" t="s">
        <v>49</v>
      </c>
      <c r="P2717" s="15" t="e">
        <f t="shared" si="647"/>
        <v>#VALUE!</v>
      </c>
      <c r="Q2717" s="7"/>
      <c r="R2717" s="7"/>
      <c r="S2717" s="7"/>
    </row>
    <row r="2718" spans="1:19" ht="22" customHeight="1" x14ac:dyDescent="0.3">
      <c r="A2718" s="5">
        <v>42294</v>
      </c>
      <c r="B2718" s="21" t="str">
        <f t="shared" si="645"/>
        <v>October, 2015</v>
      </c>
      <c r="C2718" s="21" t="str">
        <f t="shared" si="646"/>
        <v>October, 2015´</v>
      </c>
      <c r="D2718" s="6" t="s">
        <v>84</v>
      </c>
      <c r="E2718" s="6" t="s">
        <v>769</v>
      </c>
      <c r="F2718" s="6" t="s">
        <v>60</v>
      </c>
      <c r="G2718" s="6" t="s">
        <v>44</v>
      </c>
      <c r="H2718" s="6" t="s">
        <v>63</v>
      </c>
      <c r="I2718" s="6" t="s">
        <v>2829</v>
      </c>
      <c r="J2718" s="12" t="s">
        <v>3167</v>
      </c>
      <c r="K2718" s="12" t="str">
        <f t="shared" si="643"/>
        <v>Not Identified</v>
      </c>
      <c r="L2718" s="12" t="str">
        <f t="shared" si="644"/>
        <v>General Chemical</v>
      </c>
      <c r="M2718" s="7">
        <v>20120</v>
      </c>
      <c r="N2718" s="7">
        <v>20.12</v>
      </c>
      <c r="O2718" s="7">
        <v>253000</v>
      </c>
      <c r="P2718" s="15">
        <f t="shared" si="647"/>
        <v>12.57455268389662</v>
      </c>
      <c r="Q2718" s="10"/>
      <c r="R2718" s="10"/>
      <c r="S2718" s="10"/>
    </row>
    <row r="2719" spans="1:19" ht="22" customHeight="1" x14ac:dyDescent="0.3">
      <c r="A2719" s="2">
        <v>42293</v>
      </c>
      <c r="B2719" s="21" t="str">
        <f t="shared" si="645"/>
        <v>October, 2015</v>
      </c>
      <c r="C2719" s="21" t="str">
        <f t="shared" si="646"/>
        <v>October, 2015´</v>
      </c>
      <c r="D2719" s="3" t="s">
        <v>84</v>
      </c>
      <c r="E2719" s="3" t="s">
        <v>2721</v>
      </c>
      <c r="F2719" s="3" t="s">
        <v>96</v>
      </c>
      <c r="G2719" s="3" t="s">
        <v>44</v>
      </c>
      <c r="H2719" s="3" t="s">
        <v>781</v>
      </c>
      <c r="I2719" s="3" t="s">
        <v>2830</v>
      </c>
      <c r="J2719" s="12" t="s">
        <v>3184</v>
      </c>
      <c r="K2719" s="12" t="str">
        <f t="shared" si="643"/>
        <v>Not Identified</v>
      </c>
      <c r="L2719" s="12" t="str">
        <f t="shared" si="644"/>
        <v>General Chemical</v>
      </c>
      <c r="M2719" s="4">
        <v>17055</v>
      </c>
      <c r="N2719" s="4">
        <v>17.059999999999999</v>
      </c>
      <c r="O2719" s="4">
        <v>61300</v>
      </c>
      <c r="P2719" s="15">
        <f t="shared" si="647"/>
        <v>3.5942538844913514</v>
      </c>
      <c r="Q2719" s="7"/>
      <c r="R2719" s="7"/>
      <c r="S2719" s="7"/>
    </row>
    <row r="2720" spans="1:19" ht="22" customHeight="1" x14ac:dyDescent="0.3">
      <c r="A2720" s="5">
        <v>42292</v>
      </c>
      <c r="B2720" s="21" t="str">
        <f t="shared" si="645"/>
        <v>October, 2015</v>
      </c>
      <c r="C2720" s="21" t="str">
        <f t="shared" si="646"/>
        <v>October, 2015´</v>
      </c>
      <c r="D2720" s="6" t="s">
        <v>84</v>
      </c>
      <c r="E2720" s="6" t="s">
        <v>966</v>
      </c>
      <c r="F2720" s="6" t="s">
        <v>2831</v>
      </c>
      <c r="G2720" s="6" t="s">
        <v>44</v>
      </c>
      <c r="H2720" s="6" t="s">
        <v>129</v>
      </c>
      <c r="I2720" s="6" t="s">
        <v>2833</v>
      </c>
      <c r="J2720" s="12" t="s">
        <v>3150</v>
      </c>
      <c r="K2720" s="12" t="str">
        <f t="shared" si="643"/>
        <v>Not Identified</v>
      </c>
      <c r="L2720" s="12" t="str">
        <f t="shared" si="644"/>
        <v>General Chemical</v>
      </c>
      <c r="M2720" s="7">
        <v>17560</v>
      </c>
      <c r="N2720" s="7">
        <v>17.559999999999999</v>
      </c>
      <c r="O2720" s="7">
        <v>121000</v>
      </c>
      <c r="P2720" s="15">
        <f t="shared" si="647"/>
        <v>6.8906605922551254</v>
      </c>
      <c r="Q2720" s="10"/>
      <c r="R2720" s="10"/>
      <c r="S2720" s="10"/>
    </row>
    <row r="2721" spans="1:19" ht="22" customHeight="1" x14ac:dyDescent="0.3">
      <c r="A2721" s="2">
        <v>42291</v>
      </c>
      <c r="B2721" s="21" t="str">
        <f t="shared" si="645"/>
        <v>October, 2015</v>
      </c>
      <c r="C2721" s="21" t="str">
        <f t="shared" si="646"/>
        <v>October, 2015´</v>
      </c>
      <c r="D2721" s="3" t="s">
        <v>32</v>
      </c>
      <c r="E2721" s="3" t="s">
        <v>2495</v>
      </c>
      <c r="F2721" s="3" t="s">
        <v>115</v>
      </c>
      <c r="G2721" s="3" t="s">
        <v>44</v>
      </c>
      <c r="H2721" s="3" t="s">
        <v>643</v>
      </c>
      <c r="I2721" s="3" t="s">
        <v>2834</v>
      </c>
      <c r="J2721" s="12" t="s">
        <v>3122</v>
      </c>
      <c r="K2721" s="12" t="str">
        <f t="shared" si="643"/>
        <v>Rapel</v>
      </c>
      <c r="L2721" s="12" t="str">
        <f t="shared" si="644"/>
        <v>Insecticide</v>
      </c>
      <c r="M2721" s="4">
        <v>17272</v>
      </c>
      <c r="N2721" s="4">
        <v>17.27</v>
      </c>
      <c r="O2721" s="4">
        <v>391000</v>
      </c>
      <c r="P2721" s="15">
        <f t="shared" si="647"/>
        <v>22.637795275590552</v>
      </c>
      <c r="Q2721" s="7"/>
      <c r="R2721" s="7"/>
      <c r="S2721" s="7"/>
    </row>
    <row r="2722" spans="1:19" ht="22" customHeight="1" x14ac:dyDescent="0.3">
      <c r="A2722" s="5">
        <v>42291</v>
      </c>
      <c r="B2722" s="21" t="str">
        <f t="shared" si="645"/>
        <v>October, 2015</v>
      </c>
      <c r="C2722" s="21" t="str">
        <f t="shared" si="646"/>
        <v>October, 2015´</v>
      </c>
      <c r="D2722" s="6" t="s">
        <v>32</v>
      </c>
      <c r="E2722" s="6" t="s">
        <v>77</v>
      </c>
      <c r="F2722" s="6" t="s">
        <v>67</v>
      </c>
      <c r="G2722" s="6" t="s">
        <v>44</v>
      </c>
      <c r="H2722" s="6" t="s">
        <v>418</v>
      </c>
      <c r="I2722" s="6" t="s">
        <v>2835</v>
      </c>
      <c r="J2722" s="12" t="s">
        <v>3135</v>
      </c>
      <c r="K2722" s="12" t="str">
        <f t="shared" si="643"/>
        <v>Shelter</v>
      </c>
      <c r="L2722" s="12" t="str">
        <f t="shared" si="644"/>
        <v>Insecticide</v>
      </c>
      <c r="M2722" s="7">
        <v>26175</v>
      </c>
      <c r="N2722" s="7">
        <v>26.17</v>
      </c>
      <c r="O2722" s="7">
        <v>3885000</v>
      </c>
      <c r="P2722" s="15">
        <f t="shared" si="647"/>
        <v>148.4240687679083</v>
      </c>
      <c r="Q2722" s="10"/>
      <c r="R2722" s="10"/>
      <c r="S2722" s="10"/>
    </row>
    <row r="2723" spans="1:19" ht="22" customHeight="1" x14ac:dyDescent="0.3">
      <c r="A2723" s="2">
        <v>42291</v>
      </c>
      <c r="B2723" s="21" t="str">
        <f t="shared" si="645"/>
        <v>October, 2015</v>
      </c>
      <c r="C2723" s="21" t="str">
        <f t="shared" si="646"/>
        <v>October, 2015´</v>
      </c>
      <c r="D2723" s="3" t="s">
        <v>32</v>
      </c>
      <c r="E2723" s="3" t="s">
        <v>65</v>
      </c>
      <c r="F2723" s="3" t="s">
        <v>67</v>
      </c>
      <c r="G2723" s="3" t="s">
        <v>44</v>
      </c>
      <c r="H2723" s="3" t="s">
        <v>73</v>
      </c>
      <c r="I2723" s="3" t="s">
        <v>2836</v>
      </c>
      <c r="J2723" s="12" t="s">
        <v>3154</v>
      </c>
      <c r="K2723" s="12" t="str">
        <f t="shared" si="643"/>
        <v>Arreio Pasto</v>
      </c>
      <c r="L2723" s="12" t="str">
        <f t="shared" si="644"/>
        <v>Herbicide</v>
      </c>
      <c r="M2723" s="4">
        <v>36660</v>
      </c>
      <c r="N2723" s="4">
        <v>36.659999999999997</v>
      </c>
      <c r="O2723" s="4">
        <v>333000</v>
      </c>
      <c r="P2723" s="15">
        <f t="shared" si="647"/>
        <v>9.0834697217675942</v>
      </c>
      <c r="Q2723" s="7"/>
      <c r="R2723" s="7"/>
      <c r="S2723" s="7"/>
    </row>
    <row r="2724" spans="1:19" ht="22" customHeight="1" x14ac:dyDescent="0.3">
      <c r="A2724" s="5">
        <v>42291</v>
      </c>
      <c r="B2724" s="21" t="str">
        <f t="shared" si="645"/>
        <v>October, 2015</v>
      </c>
      <c r="C2724" s="21" t="str">
        <f t="shared" si="646"/>
        <v>October, 2015´</v>
      </c>
      <c r="D2724" s="6" t="s">
        <v>32</v>
      </c>
      <c r="E2724" s="6" t="s">
        <v>77</v>
      </c>
      <c r="F2724" s="6" t="s">
        <v>67</v>
      </c>
      <c r="G2724" s="6" t="s">
        <v>44</v>
      </c>
      <c r="H2724" s="6" t="s">
        <v>643</v>
      </c>
      <c r="I2724" s="6" t="s">
        <v>2837</v>
      </c>
      <c r="J2724" s="12" t="str">
        <f t="shared" ref="J2724" si="654">IF(ISNUMBER(SEARCH("DMS",I2724)),"Dimethyl Sulfate",IF(ISNUMBER(SEARCH("2,4-XILIDIN",I2724)),"2,4-Xylidine",IF(ISNUMBER(SEARCH("GALIGAN",I2724)),"Oxyfluorfen",IF(ISNUMBER(SEARCH("DIMETHYLAMINE",I2724)),"Dimethylamine",IF(ISNUMBER(SEARCH("ORTHOFORMATE",I2724)),"Trimethyl orthoformate",IF(ISNUMBER(SEARCH("NOVALURON",I2724)),"Novaluron",IF(ISNUMBER(SEARCH("DIMETHYL SULPHATE",I2724)),"Dimethyl Sulphate",IF(ISNUMBER(SEARCH("ALTAPYNE",I2724)),"Acid Based Co-Emulsifier",IF(ISNUMBER(SEARCH("METHANESULFONYL",I2724)),"Methanesulfonyl chloride",IF(ISNUMBER(SEARCH("METHYL FORMATE",I2724)),"Methanoate",IF(ISNUMBER(SEARCH("FLUEN",I2724)),"Fluensulfone","FIX IT")))))))))))</f>
        <v>Novaluron</v>
      </c>
      <c r="K2724" s="12" t="str">
        <f t="shared" si="643"/>
        <v>Rimon</v>
      </c>
      <c r="L2724" s="12" t="str">
        <f t="shared" si="644"/>
        <v>Insecticide</v>
      </c>
      <c r="M2724" s="7">
        <v>38640</v>
      </c>
      <c r="N2724" s="7">
        <v>38.64</v>
      </c>
      <c r="O2724" s="7">
        <v>875000</v>
      </c>
      <c r="P2724" s="15">
        <f t="shared" si="647"/>
        <v>22.644927536231883</v>
      </c>
      <c r="Q2724" s="10"/>
      <c r="R2724" s="10"/>
      <c r="S2724" s="10"/>
    </row>
    <row r="2725" spans="1:19" ht="22" customHeight="1" x14ac:dyDescent="0.3">
      <c r="A2725" s="2">
        <v>42291</v>
      </c>
      <c r="B2725" s="21" t="str">
        <f t="shared" si="645"/>
        <v>October, 2015</v>
      </c>
      <c r="C2725" s="21" t="str">
        <f t="shared" si="646"/>
        <v>October, 2015´</v>
      </c>
      <c r="D2725" s="3" t="s">
        <v>32</v>
      </c>
      <c r="E2725" s="3" t="s">
        <v>77</v>
      </c>
      <c r="F2725" s="3" t="s">
        <v>67</v>
      </c>
      <c r="G2725" s="3" t="s">
        <v>44</v>
      </c>
      <c r="H2725" s="3" t="s">
        <v>643</v>
      </c>
      <c r="I2725" s="3" t="s">
        <v>2838</v>
      </c>
      <c r="J2725" s="12" t="s">
        <v>3178</v>
      </c>
      <c r="K2725" s="12" t="str">
        <f t="shared" si="643"/>
        <v>Deltamethrin</v>
      </c>
      <c r="L2725" s="12" t="str">
        <f t="shared" si="644"/>
        <v>Insecticide</v>
      </c>
      <c r="M2725" s="4">
        <v>10256</v>
      </c>
      <c r="N2725" s="4">
        <v>10.26</v>
      </c>
      <c r="O2725" s="4">
        <v>232000</v>
      </c>
      <c r="P2725" s="15">
        <f t="shared" si="647"/>
        <v>22.620904836193446</v>
      </c>
      <c r="Q2725" s="7"/>
      <c r="R2725" s="7"/>
      <c r="S2725" s="7"/>
    </row>
    <row r="2726" spans="1:19" ht="22" customHeight="1" x14ac:dyDescent="0.3">
      <c r="A2726" s="5">
        <v>42291</v>
      </c>
      <c r="B2726" s="21" t="str">
        <f t="shared" si="645"/>
        <v>October, 2015</v>
      </c>
      <c r="C2726" s="21" t="str">
        <f t="shared" si="646"/>
        <v>October, 2015´</v>
      </c>
      <c r="D2726" s="6" t="s">
        <v>32</v>
      </c>
      <c r="E2726" s="6" t="s">
        <v>77</v>
      </c>
      <c r="F2726" s="6" t="s">
        <v>67</v>
      </c>
      <c r="G2726" s="6" t="s">
        <v>44</v>
      </c>
      <c r="H2726" s="6" t="s">
        <v>270</v>
      </c>
      <c r="I2726" s="6" t="s">
        <v>2839</v>
      </c>
      <c r="J2726" s="12" t="s">
        <v>3151</v>
      </c>
      <c r="K2726" s="12" t="str">
        <f t="shared" si="643"/>
        <v>Seizer</v>
      </c>
      <c r="L2726" s="12" t="str">
        <f t="shared" si="644"/>
        <v>Insecticide</v>
      </c>
      <c r="M2726" s="7">
        <v>26325</v>
      </c>
      <c r="N2726" s="7">
        <v>26.33</v>
      </c>
      <c r="O2726" s="7">
        <v>23708000</v>
      </c>
      <c r="P2726" s="15">
        <f t="shared" si="647"/>
        <v>900.58879392212725</v>
      </c>
      <c r="Q2726" s="10"/>
      <c r="R2726" s="10"/>
      <c r="S2726" s="10"/>
    </row>
    <row r="2727" spans="1:19" ht="22" customHeight="1" x14ac:dyDescent="0.3">
      <c r="A2727" s="2">
        <v>42291</v>
      </c>
      <c r="B2727" s="21" t="str">
        <f t="shared" si="645"/>
        <v>October, 2015</v>
      </c>
      <c r="C2727" s="21" t="str">
        <f t="shared" si="646"/>
        <v>October, 2015´</v>
      </c>
      <c r="D2727" s="3" t="s">
        <v>32</v>
      </c>
      <c r="E2727" s="3" t="s">
        <v>2814</v>
      </c>
      <c r="F2727" s="3" t="s">
        <v>115</v>
      </c>
      <c r="G2727" s="3" t="s">
        <v>44</v>
      </c>
      <c r="H2727" s="3" t="s">
        <v>643</v>
      </c>
      <c r="I2727" s="3" t="s">
        <v>2840</v>
      </c>
      <c r="J2727" s="12" t="s">
        <v>3122</v>
      </c>
      <c r="K2727" s="12" t="str">
        <f t="shared" si="643"/>
        <v>Rapel</v>
      </c>
      <c r="L2727" s="12" t="str">
        <f t="shared" si="644"/>
        <v>Insecticide</v>
      </c>
      <c r="M2727" s="4">
        <v>34544</v>
      </c>
      <c r="N2727" s="4">
        <v>34.54</v>
      </c>
      <c r="O2727" s="4">
        <v>782000</v>
      </c>
      <c r="P2727" s="15">
        <f t="shared" si="647"/>
        <v>22.637795275590552</v>
      </c>
      <c r="Q2727" s="7"/>
      <c r="R2727" s="7"/>
      <c r="S2727" s="7"/>
    </row>
    <row r="2728" spans="1:19" ht="22" customHeight="1" x14ac:dyDescent="0.3">
      <c r="A2728" s="5">
        <v>42290</v>
      </c>
      <c r="B2728" s="21" t="str">
        <f t="shared" si="645"/>
        <v>October, 2015</v>
      </c>
      <c r="C2728" s="21" t="str">
        <f t="shared" si="646"/>
        <v>October, 2015´</v>
      </c>
      <c r="D2728" s="6" t="s">
        <v>753</v>
      </c>
      <c r="E2728" s="6" t="s">
        <v>77</v>
      </c>
      <c r="F2728" s="6" t="s">
        <v>67</v>
      </c>
      <c r="G2728" s="6" t="s">
        <v>44</v>
      </c>
      <c r="H2728" s="6" t="s">
        <v>241</v>
      </c>
      <c r="I2728" s="6" t="s">
        <v>2841</v>
      </c>
      <c r="J2728" s="12" t="str">
        <f t="shared" ref="J2728" si="655">IF(ISNUMBER(SEARCH("BUTYRAMIDE",I2728)),"2,3-Dimethyl Butyramide",IF(ISNUMBER(SEARCH("FOLPET",I2728)),"Folpet",IF(ISNUMBER(SEARCH("METHYL [2-({[6- (TRIFLUOROMETHYL) PYRIDIN-2-YL] OXY} METHYL) PHENYL",I2728)),"Esther",IF(ISNUMBER(SEARCH("TEBUCONAZOL",I2728)),"Tebuconazole",IF(ISNUMBER(SEARCH("DICHLOROPHENYL",I2728)),"Dichlorophenyl Isocyanates",IF(ISNUMBER(SEARCH("CAPTAN",I2728)),"Captan",IF(ISNUMBER(SEARCH("DIMETHYLACETAMID",I2728)),"Dimethylacetamide",IF(ISNUMBER(SEARCH("AFALON",I2728)),"Linuron","FIX IT"))))))))</f>
        <v>Folpet</v>
      </c>
      <c r="K2728" s="12" t="str">
        <f t="shared" si="643"/>
        <v>Folpan</v>
      </c>
      <c r="L2728" s="12" t="str">
        <f t="shared" si="644"/>
        <v>Fungicide</v>
      </c>
      <c r="M2728" s="7">
        <v>5240</v>
      </c>
      <c r="N2728" s="7">
        <v>5.24</v>
      </c>
      <c r="O2728" s="7">
        <v>26900</v>
      </c>
      <c r="P2728" s="15">
        <f t="shared" si="647"/>
        <v>5.1335877862595423</v>
      </c>
      <c r="Q2728" s="10"/>
      <c r="R2728" s="10"/>
      <c r="S2728" s="10"/>
    </row>
    <row r="2729" spans="1:19" ht="22" customHeight="1" x14ac:dyDescent="0.3">
      <c r="A2729" s="2">
        <v>42285</v>
      </c>
      <c r="B2729" s="21" t="str">
        <f t="shared" si="645"/>
        <v>October, 2015</v>
      </c>
      <c r="C2729" s="21" t="str">
        <f t="shared" si="646"/>
        <v>October, 2015´</v>
      </c>
      <c r="D2729" s="3" t="s">
        <v>84</v>
      </c>
      <c r="E2729" s="3" t="s">
        <v>878</v>
      </c>
      <c r="F2729" s="3" t="s">
        <v>60</v>
      </c>
      <c r="G2729" s="3" t="s">
        <v>44</v>
      </c>
      <c r="H2729" s="3" t="s">
        <v>748</v>
      </c>
      <c r="I2729" s="3" t="s">
        <v>2842</v>
      </c>
      <c r="J2729" s="12" t="s">
        <v>3161</v>
      </c>
      <c r="K2729" s="12" t="str">
        <f t="shared" si="643"/>
        <v>Not Identified</v>
      </c>
      <c r="L2729" s="12" t="str">
        <f t="shared" si="644"/>
        <v>General Chemical</v>
      </c>
      <c r="M2729" s="4">
        <v>50520</v>
      </c>
      <c r="N2729" s="4">
        <v>50.52</v>
      </c>
      <c r="O2729" s="4">
        <v>256000</v>
      </c>
      <c r="P2729" s="15">
        <f t="shared" si="647"/>
        <v>5.0673000791765634</v>
      </c>
      <c r="Q2729" s="7"/>
      <c r="R2729" s="7"/>
      <c r="S2729" s="7"/>
    </row>
    <row r="2730" spans="1:19" ht="22" customHeight="1" x14ac:dyDescent="0.3">
      <c r="A2730" s="5">
        <v>42285</v>
      </c>
      <c r="B2730" s="21" t="str">
        <f t="shared" si="645"/>
        <v>October, 2015</v>
      </c>
      <c r="C2730" s="21" t="str">
        <f t="shared" si="646"/>
        <v>October, 2015´</v>
      </c>
      <c r="D2730" s="6" t="s">
        <v>32</v>
      </c>
      <c r="E2730" s="6" t="s">
        <v>278</v>
      </c>
      <c r="F2730" s="6" t="s">
        <v>60</v>
      </c>
      <c r="G2730" s="6" t="s">
        <v>44</v>
      </c>
      <c r="H2730" s="6" t="s">
        <v>1804</v>
      </c>
      <c r="I2730" s="6" t="s">
        <v>2843</v>
      </c>
      <c r="J2730" s="12" t="s">
        <v>3164</v>
      </c>
      <c r="K2730" s="12" t="str">
        <f t="shared" si="643"/>
        <v>Not Identified</v>
      </c>
      <c r="L2730" s="12" t="str">
        <f t="shared" si="644"/>
        <v>General Chemical</v>
      </c>
      <c r="M2730" s="7">
        <v>30210</v>
      </c>
      <c r="N2730" s="7">
        <v>30.21</v>
      </c>
      <c r="O2730" s="7">
        <v>1263000</v>
      </c>
      <c r="P2730" s="15">
        <f t="shared" si="647"/>
        <v>41.807348560079447</v>
      </c>
      <c r="Q2730" s="10"/>
      <c r="R2730" s="10"/>
      <c r="S2730" s="10"/>
    </row>
    <row r="2731" spans="1:19" ht="22" customHeight="1" x14ac:dyDescent="0.3">
      <c r="A2731" s="2">
        <v>42284</v>
      </c>
      <c r="B2731" s="21" t="str">
        <f t="shared" si="645"/>
        <v>October, 2015</v>
      </c>
      <c r="C2731" s="21" t="str">
        <f t="shared" si="646"/>
        <v>October, 2015´</v>
      </c>
      <c r="D2731" s="3" t="s">
        <v>32</v>
      </c>
      <c r="E2731" s="3" t="s">
        <v>65</v>
      </c>
      <c r="F2731" s="3" t="s">
        <v>67</v>
      </c>
      <c r="G2731" s="3" t="s">
        <v>44</v>
      </c>
      <c r="H2731" s="3" t="s">
        <v>480</v>
      </c>
      <c r="I2731" s="3" t="s">
        <v>2844</v>
      </c>
      <c r="J2731" s="12" t="s">
        <v>3154</v>
      </c>
      <c r="K2731" s="12" t="str">
        <f t="shared" si="643"/>
        <v>Arreio Pasto</v>
      </c>
      <c r="L2731" s="12" t="str">
        <f t="shared" si="644"/>
        <v>Herbicide</v>
      </c>
      <c r="M2731" s="4">
        <v>36660</v>
      </c>
      <c r="N2731" s="4">
        <v>36.659999999999997</v>
      </c>
      <c r="O2731" s="4">
        <v>301000</v>
      </c>
      <c r="P2731" s="15">
        <f t="shared" si="647"/>
        <v>8.2105837424986365</v>
      </c>
      <c r="Q2731" s="7"/>
      <c r="R2731" s="7"/>
      <c r="S2731" s="7"/>
    </row>
    <row r="2732" spans="1:19" ht="22" customHeight="1" x14ac:dyDescent="0.3">
      <c r="A2732" s="5">
        <v>42284</v>
      </c>
      <c r="B2732" s="21" t="str">
        <f t="shared" si="645"/>
        <v>October, 2015</v>
      </c>
      <c r="C2732" s="21" t="str">
        <f t="shared" si="646"/>
        <v>October, 2015´</v>
      </c>
      <c r="D2732" s="6" t="s">
        <v>32</v>
      </c>
      <c r="E2732" s="6" t="s">
        <v>2495</v>
      </c>
      <c r="F2732" s="6" t="s">
        <v>115</v>
      </c>
      <c r="G2732" s="6" t="s">
        <v>44</v>
      </c>
      <c r="H2732" s="6" t="s">
        <v>669</v>
      </c>
      <c r="I2732" s="6" t="s">
        <v>2845</v>
      </c>
      <c r="J2732" s="12" t="s">
        <v>3122</v>
      </c>
      <c r="K2732" s="12" t="str">
        <f t="shared" si="643"/>
        <v>Rapel</v>
      </c>
      <c r="L2732" s="12" t="str">
        <f t="shared" si="644"/>
        <v>Insecticide</v>
      </c>
      <c r="M2732" s="7">
        <v>34544</v>
      </c>
      <c r="N2732" s="7">
        <v>34.54</v>
      </c>
      <c r="O2732" s="7">
        <v>343000</v>
      </c>
      <c r="P2732" s="15">
        <f t="shared" si="647"/>
        <v>9.9293654469661874</v>
      </c>
      <c r="Q2732" s="10"/>
      <c r="R2732" s="10"/>
      <c r="S2732" s="10"/>
    </row>
    <row r="2733" spans="1:19" ht="22" customHeight="1" x14ac:dyDescent="0.3">
      <c r="A2733" s="2">
        <v>42284</v>
      </c>
      <c r="B2733" s="21" t="str">
        <f t="shared" si="645"/>
        <v>October, 2015</v>
      </c>
      <c r="C2733" s="21" t="str">
        <f t="shared" si="646"/>
        <v>October, 2015´</v>
      </c>
      <c r="D2733" s="3" t="s">
        <v>32</v>
      </c>
      <c r="E2733" s="3" t="s">
        <v>65</v>
      </c>
      <c r="F2733" s="3" t="s">
        <v>67</v>
      </c>
      <c r="G2733" s="3" t="s">
        <v>44</v>
      </c>
      <c r="H2733" s="3" t="s">
        <v>71</v>
      </c>
      <c r="I2733" s="3" t="s">
        <v>2796</v>
      </c>
      <c r="J2733" s="12" t="str">
        <f t="shared" ref="J2733:J2734" si="656">IF(ISNUMBER(SEARCH("2,4 D",I2733)),"2,4-Dichlorophenoxyacetic acid",IF(ISNUMBER(SEARCH("ACIDO",I2733)),"2,4-Dichlorophenoxyacetic acid",IF(ISNUMBER(SEARCH("NAPHTHA",I2733)),"Aromatic Solvent Mixture",IF(ISNUMBER(SEARCH("DIMETHYLAMINE",I2733)),"Dimethylamine",IF(ISNUMBER(SEARCH("DIMETILAMINA",I2733)),"Dimethylamine",IF(ISNUMBER(SEARCH("JUMP",I2733)),"Diuron",IF(ISNUMBER(SEARCH("2-AMINO-2,3-DIMETHYL BUTYRAMIDE",I2733)),"Herbicide Amine Intermediate",IF(ISNUMBER(SEARCH("TEBUTHIURON",I2733)),"Tebuthiuron","FIXIT"))))))))</f>
        <v>Diuron</v>
      </c>
      <c r="K2733" s="12" t="str">
        <f t="shared" si="643"/>
        <v>Jump</v>
      </c>
      <c r="L2733" s="12" t="str">
        <f t="shared" si="644"/>
        <v>Herbicide</v>
      </c>
      <c r="M2733" s="4">
        <v>67044</v>
      </c>
      <c r="N2733" s="4">
        <v>67.040000000000006</v>
      </c>
      <c r="O2733" s="4">
        <v>608000</v>
      </c>
      <c r="P2733" s="15">
        <f t="shared" si="647"/>
        <v>9.0686713203269491</v>
      </c>
      <c r="Q2733" s="7"/>
      <c r="R2733" s="7"/>
      <c r="S2733" s="7"/>
    </row>
    <row r="2734" spans="1:19" ht="22" customHeight="1" x14ac:dyDescent="0.3">
      <c r="A2734" s="5">
        <v>42284</v>
      </c>
      <c r="B2734" s="21" t="str">
        <f t="shared" si="645"/>
        <v>October, 2015</v>
      </c>
      <c r="C2734" s="21" t="str">
        <f t="shared" si="646"/>
        <v>October, 2015´</v>
      </c>
      <c r="D2734" s="6" t="s">
        <v>32</v>
      </c>
      <c r="E2734" s="6" t="s">
        <v>65</v>
      </c>
      <c r="F2734" s="6" t="s">
        <v>67</v>
      </c>
      <c r="G2734" s="6" t="s">
        <v>44</v>
      </c>
      <c r="H2734" s="6" t="s">
        <v>71</v>
      </c>
      <c r="I2734" s="6" t="s">
        <v>2846</v>
      </c>
      <c r="J2734" s="12" t="str">
        <f t="shared" si="656"/>
        <v>Diuron</v>
      </c>
      <c r="K2734" s="12" t="str">
        <f t="shared" si="643"/>
        <v>Jump</v>
      </c>
      <c r="L2734" s="12" t="str">
        <f t="shared" si="644"/>
        <v>Herbicide</v>
      </c>
      <c r="M2734" s="7">
        <v>44696</v>
      </c>
      <c r="N2734" s="7">
        <v>44.7</v>
      </c>
      <c r="O2734" s="7">
        <v>406000</v>
      </c>
      <c r="P2734" s="15">
        <f t="shared" si="647"/>
        <v>9.0835868981564349</v>
      </c>
      <c r="Q2734" s="10"/>
      <c r="R2734" s="10"/>
      <c r="S2734" s="10"/>
    </row>
    <row r="2735" spans="1:19" ht="22" customHeight="1" x14ac:dyDescent="0.3">
      <c r="A2735" s="2">
        <v>42284</v>
      </c>
      <c r="B2735" s="21" t="str">
        <f t="shared" si="645"/>
        <v>October, 2015</v>
      </c>
      <c r="C2735" s="21" t="str">
        <f t="shared" si="646"/>
        <v>October, 2015´</v>
      </c>
      <c r="D2735" s="3" t="s">
        <v>32</v>
      </c>
      <c r="E2735" s="3" t="s">
        <v>65</v>
      </c>
      <c r="F2735" s="3" t="s">
        <v>67</v>
      </c>
      <c r="G2735" s="3" t="s">
        <v>44</v>
      </c>
      <c r="H2735" s="3" t="s">
        <v>73</v>
      </c>
      <c r="I2735" s="3" t="s">
        <v>2847</v>
      </c>
      <c r="J2735" s="12" t="str">
        <f t="shared" ref="J2735:J2758" si="657">IF(ISNUMBER(SEARCH("CARBENDAZIM",I2735)),"Carbendazim",IF(ISNUMBER(SEARCH("4-D",I2735)),"2,4-Dichlorophenoxyacetic acid",IF(ISNUMBER(SEARCH("RIDOVER",I2735)),"Glyphosate",IF(ISNUMBER(SEARCH("POQUER",I2735)),"Clethodim",IF(ISNUMBER(SEARCH("LITER",I2735)),"Imidacloprid",IF(ISNUMBER(SEARCH("PYRINEX",I2735)),"Chlorpyrifos",IF(ISNUMBER(SEARCH("ORBIT",I2735)),"Omethoate",IF(ISNUMBER(SEARCH("HEXARON",I2735)),"Diuron",IF(ISNUMBER(SEARCH("ISOPROPYLAMINE",I2735)),"Isopropylamine",IF(ISNUMBER(SEARCH("GLYPHOSATE",I2735)),"Glyphosate",IF(ISNUMBER(SEARCH("MANCOZEB",I2735)),"Mancozeb Indofil",IF(ISNUMBER(SEARCH("PARAQUAT",I2735)),"Paraquat",IF(ISNUMBER(SEARCH("CAROMAX",I2735)),"Aromatic Solvent Mixture",IF(ISNUMBER(SEARCH("BUTIRON",I2735)),"Tebuthiuron",IF(ISNUMBER(SEARCH("VORAZ",I2735)),"Methomyl",IF(ISNUMBER(SEARCH("IMIDACLOPRID",I2735)),"Imidacloprid",IF(ISNUMBER(SEARCH("2 4 D",I2735)),"2,4-Dichlorophenoxyacetic acid",IF(ISNUMBER(SEARCH("IMIDACL",I2735)),"Imidacloprid",IF(ISNUMBER(SEARCH("DIUREX",I2735)),"Diuron",IF(ISNUMBER(SEARCH("RAPEL",I2735)),"Acephate","fix it"))))))))))))))))))))</f>
        <v>Clethodim</v>
      </c>
      <c r="K2735" s="12" t="str">
        <f t="shared" si="643"/>
        <v>Platinum</v>
      </c>
      <c r="L2735" s="12" t="str">
        <f t="shared" si="644"/>
        <v>Herbicide</v>
      </c>
      <c r="M2735" s="4">
        <v>85690</v>
      </c>
      <c r="N2735" s="4">
        <v>85.69</v>
      </c>
      <c r="O2735" s="4">
        <v>778000</v>
      </c>
      <c r="P2735" s="15">
        <f t="shared" si="647"/>
        <v>9.0792391177500296</v>
      </c>
      <c r="Q2735" s="7"/>
      <c r="R2735" s="7"/>
      <c r="S2735" s="7"/>
    </row>
    <row r="2736" spans="1:19" ht="22" customHeight="1" x14ac:dyDescent="0.3">
      <c r="A2736" s="5">
        <v>42284</v>
      </c>
      <c r="B2736" s="21" t="str">
        <f t="shared" si="645"/>
        <v>October, 2015</v>
      </c>
      <c r="C2736" s="21" t="str">
        <f t="shared" si="646"/>
        <v>October, 2015´</v>
      </c>
      <c r="D2736" s="6" t="s">
        <v>32</v>
      </c>
      <c r="E2736" s="6" t="s">
        <v>2848</v>
      </c>
      <c r="F2736" s="6" t="s">
        <v>337</v>
      </c>
      <c r="G2736" s="6" t="s">
        <v>44</v>
      </c>
      <c r="H2736" s="6" t="s">
        <v>2851</v>
      </c>
      <c r="I2736" s="6" t="s">
        <v>2852</v>
      </c>
      <c r="J2736" s="12" t="str">
        <f>IF(ISNUMBER(SEARCH("2,4 D",I2734)),"2,4-Dichlorophenoxyacetic acid",IF(ISNUMBER(SEARCH("ACIDO",I2734)),"2,4-Dichlorophenoxyacetic acid",IF(ISNUMBER(SEARCH("NAPHTHA",I2734)),"Aromatic Solvent Mixture",IF(ISNUMBER(SEARCH("DIMETHYLAMINE",I2734)),"Dimethylamine",IF(ISNUMBER(SEARCH("DIMETILAMINA",I2734)),"Dimethylamine",IF(ISNUMBER(SEARCH("JUMP",I2734)),"Diuron",IF(ISNUMBER(SEARCH(" 2-AMINO-2,3-DIMETHYL BUTYRAMIDE",I2734)),"Herbicide Amine Intermediate",IF(ISNUMBER(SEARCH("TEBUTHIURON",I2734)),"Tebuthiuron",IF(ISNUMBER(SEARCH("DMS",I2734)),"Dimethyl Sulfate",IF(ISNUMBER(SEARCH("2,4-XILIDIN",I2734)),"2,4-Xylidine","FIX IT"))))))))))</f>
        <v>Diuron</v>
      </c>
      <c r="K2736" s="12" t="str">
        <f t="shared" si="643"/>
        <v>Jump</v>
      </c>
      <c r="L2736" s="12" t="str">
        <f t="shared" si="644"/>
        <v>Herbicide</v>
      </c>
      <c r="M2736" s="7">
        <v>6641</v>
      </c>
      <c r="N2736" s="7">
        <v>6.64</v>
      </c>
      <c r="O2736" s="6" t="s">
        <v>49</v>
      </c>
      <c r="P2736" s="15" t="e">
        <f t="shared" si="647"/>
        <v>#VALUE!</v>
      </c>
      <c r="Q2736" s="10"/>
      <c r="R2736" s="10"/>
      <c r="S2736" s="10"/>
    </row>
    <row r="2737" spans="1:19" ht="22" customHeight="1" x14ac:dyDescent="0.3">
      <c r="A2737" s="2">
        <v>42284</v>
      </c>
      <c r="B2737" s="21" t="str">
        <f t="shared" si="645"/>
        <v>October, 2015</v>
      </c>
      <c r="C2737" s="21" t="str">
        <f t="shared" si="646"/>
        <v>October, 2015´</v>
      </c>
      <c r="D2737" s="3" t="s">
        <v>32</v>
      </c>
      <c r="E2737" s="3" t="s">
        <v>65</v>
      </c>
      <c r="F2737" s="3" t="s">
        <v>67</v>
      </c>
      <c r="G2737" s="3" t="s">
        <v>44</v>
      </c>
      <c r="H2737" s="3" t="s">
        <v>1517</v>
      </c>
      <c r="I2737" s="3" t="s">
        <v>2853</v>
      </c>
      <c r="J2737" s="12" t="s">
        <v>3120</v>
      </c>
      <c r="K2737" s="12" t="str">
        <f t="shared" si="643"/>
        <v>Jump</v>
      </c>
      <c r="L2737" s="12" t="str">
        <f t="shared" si="644"/>
        <v>Herbicide</v>
      </c>
      <c r="M2737" s="4">
        <v>24174</v>
      </c>
      <c r="N2737" s="4">
        <v>24.17</v>
      </c>
      <c r="O2737" s="4">
        <v>79900</v>
      </c>
      <c r="P2737" s="15">
        <f t="shared" si="647"/>
        <v>3.3052039381153304</v>
      </c>
      <c r="Q2737" s="7"/>
      <c r="R2737" s="7"/>
      <c r="S2737" s="7"/>
    </row>
    <row r="2738" spans="1:19" ht="22" customHeight="1" x14ac:dyDescent="0.3">
      <c r="A2738" s="5">
        <v>42282</v>
      </c>
      <c r="B2738" s="21" t="str">
        <f t="shared" si="645"/>
        <v>October, 2015</v>
      </c>
      <c r="C2738" s="21" t="str">
        <f t="shared" si="646"/>
        <v>October, 2015´</v>
      </c>
      <c r="D2738" s="6" t="s">
        <v>84</v>
      </c>
      <c r="E2738" s="6" t="s">
        <v>878</v>
      </c>
      <c r="F2738" s="6" t="s">
        <v>60</v>
      </c>
      <c r="G2738" s="6" t="s">
        <v>44</v>
      </c>
      <c r="H2738" s="6" t="s">
        <v>63</v>
      </c>
      <c r="I2738" s="6" t="s">
        <v>2812</v>
      </c>
      <c r="J2738" s="12" t="s">
        <v>3167</v>
      </c>
      <c r="K2738" s="12" t="str">
        <f t="shared" si="643"/>
        <v>Not Identified</v>
      </c>
      <c r="L2738" s="12" t="str">
        <f t="shared" si="644"/>
        <v>General Chemical</v>
      </c>
      <c r="M2738" s="7">
        <v>20120</v>
      </c>
      <c r="N2738" s="7">
        <v>20.12</v>
      </c>
      <c r="O2738" s="7">
        <v>253000</v>
      </c>
      <c r="P2738" s="15">
        <f t="shared" si="647"/>
        <v>12.57455268389662</v>
      </c>
      <c r="Q2738" s="10"/>
      <c r="R2738" s="10"/>
      <c r="S2738" s="10"/>
    </row>
    <row r="2739" spans="1:19" ht="22" customHeight="1" x14ac:dyDescent="0.3">
      <c r="A2739" s="2">
        <v>42282</v>
      </c>
      <c r="B2739" s="21" t="str">
        <f t="shared" si="645"/>
        <v>October, 2015</v>
      </c>
      <c r="C2739" s="21" t="str">
        <f t="shared" si="646"/>
        <v>October, 2015´</v>
      </c>
      <c r="D2739" s="3" t="s">
        <v>32</v>
      </c>
      <c r="E2739" s="3" t="s">
        <v>166</v>
      </c>
      <c r="F2739" s="3" t="s">
        <v>106</v>
      </c>
      <c r="G2739" s="3" t="s">
        <v>44</v>
      </c>
      <c r="H2739" s="3" t="s">
        <v>405</v>
      </c>
      <c r="I2739" s="3" t="s">
        <v>2854</v>
      </c>
      <c r="J2739" s="12" t="s">
        <v>3143</v>
      </c>
      <c r="K2739" s="12" t="str">
        <f t="shared" si="643"/>
        <v>Not Identified</v>
      </c>
      <c r="L2739" s="12" t="str">
        <f t="shared" si="644"/>
        <v>General Chemical</v>
      </c>
      <c r="M2739" s="4">
        <v>38160</v>
      </c>
      <c r="N2739" s="4">
        <v>38.159999999999997</v>
      </c>
      <c r="O2739" s="4">
        <v>51300</v>
      </c>
      <c r="P2739" s="15">
        <f t="shared" si="647"/>
        <v>1.3443396226415094</v>
      </c>
      <c r="Q2739" s="7"/>
      <c r="R2739" s="7"/>
      <c r="S2739" s="7"/>
    </row>
    <row r="2740" spans="1:19" ht="22" customHeight="1" x14ac:dyDescent="0.3">
      <c r="A2740" s="5">
        <v>42281</v>
      </c>
      <c r="B2740" s="21" t="str">
        <f t="shared" si="645"/>
        <v>October, 2015</v>
      </c>
      <c r="C2740" s="21" t="str">
        <f t="shared" si="646"/>
        <v>October, 2015´</v>
      </c>
      <c r="D2740" s="6" t="s">
        <v>84</v>
      </c>
      <c r="E2740" s="6" t="s">
        <v>2266</v>
      </c>
      <c r="F2740" s="6" t="s">
        <v>135</v>
      </c>
      <c r="G2740" s="6" t="s">
        <v>44</v>
      </c>
      <c r="H2740" s="6" t="s">
        <v>2755</v>
      </c>
      <c r="I2740" s="6" t="s">
        <v>2855</v>
      </c>
      <c r="J2740" s="12" t="s">
        <v>3189</v>
      </c>
      <c r="K2740" s="12" t="str">
        <f t="shared" si="643"/>
        <v>Not Identified</v>
      </c>
      <c r="L2740" s="12" t="str">
        <f t="shared" si="644"/>
        <v>General Chemical</v>
      </c>
      <c r="M2740" s="7">
        <v>20462</v>
      </c>
      <c r="N2740" s="7">
        <v>20.46</v>
      </c>
      <c r="O2740" s="7">
        <v>3580000</v>
      </c>
      <c r="P2740" s="15">
        <f t="shared" si="647"/>
        <v>174.95845958361841</v>
      </c>
      <c r="Q2740" s="10"/>
      <c r="R2740" s="10"/>
      <c r="S2740" s="10"/>
    </row>
    <row r="2741" spans="1:19" ht="22" customHeight="1" x14ac:dyDescent="0.3">
      <c r="A2741" s="2">
        <v>42281</v>
      </c>
      <c r="B2741" s="21" t="str">
        <f t="shared" si="645"/>
        <v>October, 2015</v>
      </c>
      <c r="C2741" s="21" t="str">
        <f t="shared" si="646"/>
        <v>October, 2015´</v>
      </c>
      <c r="D2741" s="3" t="s">
        <v>32</v>
      </c>
      <c r="E2741" s="3" t="s">
        <v>2681</v>
      </c>
      <c r="F2741" s="3" t="s">
        <v>310</v>
      </c>
      <c r="G2741" s="3" t="s">
        <v>44</v>
      </c>
      <c r="H2741" s="3" t="s">
        <v>140</v>
      </c>
      <c r="I2741" s="3" t="s">
        <v>2856</v>
      </c>
      <c r="J2741" s="12" t="s">
        <v>3201</v>
      </c>
      <c r="K2741" s="12" t="str">
        <f t="shared" si="643"/>
        <v>Not Identified</v>
      </c>
      <c r="L2741" s="12" t="str">
        <f t="shared" si="644"/>
        <v>General Chemical</v>
      </c>
      <c r="M2741" s="4">
        <v>191050</v>
      </c>
      <c r="N2741" s="4">
        <v>191.05</v>
      </c>
      <c r="O2741" s="4">
        <v>208000</v>
      </c>
      <c r="P2741" s="15">
        <f t="shared" si="647"/>
        <v>1.0887202303062025</v>
      </c>
      <c r="Q2741" s="7"/>
      <c r="R2741" s="7"/>
      <c r="S2741" s="7"/>
    </row>
    <row r="2742" spans="1:19" ht="22" customHeight="1" x14ac:dyDescent="0.3">
      <c r="A2742" s="5">
        <v>42280</v>
      </c>
      <c r="B2742" s="21" t="str">
        <f t="shared" si="645"/>
        <v>October, 2015</v>
      </c>
      <c r="C2742" s="21" t="str">
        <f t="shared" si="646"/>
        <v>October, 2015´</v>
      </c>
      <c r="D2742" s="6" t="s">
        <v>84</v>
      </c>
      <c r="E2742" s="6" t="s">
        <v>769</v>
      </c>
      <c r="F2742" s="6" t="s">
        <v>60</v>
      </c>
      <c r="G2742" s="6" t="s">
        <v>44</v>
      </c>
      <c r="H2742" s="6" t="s">
        <v>410</v>
      </c>
      <c r="I2742" s="6" t="s">
        <v>2857</v>
      </c>
      <c r="J2742" s="12" t="s">
        <v>3169</v>
      </c>
      <c r="K2742" s="12" t="str">
        <f t="shared" si="643"/>
        <v>Not Identified</v>
      </c>
      <c r="L2742" s="12" t="str">
        <f t="shared" si="644"/>
        <v>General Chemical</v>
      </c>
      <c r="M2742" s="7">
        <v>22088</v>
      </c>
      <c r="N2742" s="7">
        <v>22.09</v>
      </c>
      <c r="O2742" s="7">
        <v>23100</v>
      </c>
      <c r="P2742" s="15">
        <f t="shared" si="647"/>
        <v>1.045816733067729</v>
      </c>
      <c r="Q2742" s="10"/>
      <c r="R2742" s="10"/>
      <c r="S2742" s="10"/>
    </row>
    <row r="2743" spans="1:19" ht="22" customHeight="1" x14ac:dyDescent="0.3">
      <c r="A2743" s="2">
        <v>42277</v>
      </c>
      <c r="B2743" s="21" t="str">
        <f t="shared" si="645"/>
        <v>September, 2015</v>
      </c>
      <c r="C2743" s="21" t="str">
        <f t="shared" si="646"/>
        <v>September, 2015´</v>
      </c>
      <c r="D2743" s="3" t="s">
        <v>32</v>
      </c>
      <c r="E2743" s="3" t="s">
        <v>77</v>
      </c>
      <c r="F2743" s="3" t="s">
        <v>67</v>
      </c>
      <c r="G2743" s="3" t="s">
        <v>44</v>
      </c>
      <c r="H2743" s="3" t="s">
        <v>270</v>
      </c>
      <c r="I2743" s="3" t="s">
        <v>2858</v>
      </c>
      <c r="J2743" s="12" t="s">
        <v>3151</v>
      </c>
      <c r="K2743" s="12" t="str">
        <f t="shared" si="643"/>
        <v>Seizer</v>
      </c>
      <c r="L2743" s="12" t="str">
        <f t="shared" si="644"/>
        <v>Insecticide</v>
      </c>
      <c r="M2743" s="4">
        <v>26325</v>
      </c>
      <c r="N2743" s="4">
        <v>26.33</v>
      </c>
      <c r="O2743" s="4">
        <v>16410000</v>
      </c>
      <c r="P2743" s="15">
        <f t="shared" si="647"/>
        <v>623.36182336182333</v>
      </c>
      <c r="Q2743" s="7"/>
      <c r="R2743" s="7"/>
      <c r="S2743" s="7"/>
    </row>
    <row r="2744" spans="1:19" ht="22" customHeight="1" x14ac:dyDescent="0.3">
      <c r="A2744" s="5">
        <v>42277</v>
      </c>
      <c r="B2744" s="21" t="str">
        <f t="shared" si="645"/>
        <v>September, 2015</v>
      </c>
      <c r="C2744" s="21" t="str">
        <f t="shared" si="646"/>
        <v>September, 2015´</v>
      </c>
      <c r="D2744" s="6" t="s">
        <v>32</v>
      </c>
      <c r="E2744" s="6" t="s">
        <v>77</v>
      </c>
      <c r="F2744" s="6" t="s">
        <v>67</v>
      </c>
      <c r="G2744" s="6" t="s">
        <v>44</v>
      </c>
      <c r="H2744" s="6" t="s">
        <v>243</v>
      </c>
      <c r="I2744" s="6" t="s">
        <v>2859</v>
      </c>
      <c r="J2744" s="12" t="str">
        <f t="shared" ref="J2744" si="658">IF(ISNUMBER(SEARCH("BUTYRAMIDE",I2744)),"2,3-Dimethyl Butyramide",IF(ISNUMBER(SEARCH("FOLPET",I2744)),"Folpet",IF(ISNUMBER(SEARCH("METHYL [2-({[6- (TRIFLUOROMETHYL) PYRIDIN-2-YL] OXY} METHYL) PHENYL",I2744)),"Esther",IF(ISNUMBER(SEARCH("TEBUCONAZOL",I2744)),"Tebuconazole",IF(ISNUMBER(SEARCH("DICHLOROPHENYL",I2744)),"Dichlorophenyl Isocyanates",IF(ISNUMBER(SEARCH("CAPTAN",I2744)),"Captan",IF(ISNUMBER(SEARCH("DIMETHYLACETAMID",I2744)),"Dimethylacetamide",IF(ISNUMBER(SEARCH("AFALON",I2744)),"Linuron","FIX IT"))))))))</f>
        <v>Captan</v>
      </c>
      <c r="K2744" s="12" t="str">
        <f t="shared" si="643"/>
        <v>Captan</v>
      </c>
      <c r="L2744" s="12" t="str">
        <f t="shared" si="644"/>
        <v>Fungicide</v>
      </c>
      <c r="M2744" s="7">
        <v>38910</v>
      </c>
      <c r="N2744" s="7">
        <v>38.909999999999997</v>
      </c>
      <c r="O2744" s="7">
        <v>801000</v>
      </c>
      <c r="P2744" s="15">
        <f t="shared" si="647"/>
        <v>20.58596761757903</v>
      </c>
      <c r="Q2744" s="10"/>
      <c r="R2744" s="10"/>
      <c r="S2744" s="10"/>
    </row>
    <row r="2745" spans="1:19" ht="22" customHeight="1" x14ac:dyDescent="0.3">
      <c r="A2745" s="2">
        <v>42274</v>
      </c>
      <c r="B2745" s="21" t="str">
        <f t="shared" si="645"/>
        <v>September, 2015</v>
      </c>
      <c r="C2745" s="21" t="str">
        <f t="shared" si="646"/>
        <v>September, 2015´</v>
      </c>
      <c r="D2745" s="3" t="s">
        <v>32</v>
      </c>
      <c r="E2745" s="3" t="s">
        <v>2556</v>
      </c>
      <c r="F2745" s="3" t="s">
        <v>2547</v>
      </c>
      <c r="G2745" s="3" t="s">
        <v>44</v>
      </c>
      <c r="H2745" s="3" t="s">
        <v>289</v>
      </c>
      <c r="I2745" s="3" t="s">
        <v>2860</v>
      </c>
      <c r="J2745" s="12" t="s">
        <v>3228</v>
      </c>
      <c r="K2745" s="12" t="str">
        <f t="shared" si="643"/>
        <v>Not Identified</v>
      </c>
      <c r="L2745" s="12" t="str">
        <f t="shared" si="644"/>
        <v>General Chemical</v>
      </c>
      <c r="M2745" s="4">
        <v>138120</v>
      </c>
      <c r="N2745" s="4">
        <v>138.12</v>
      </c>
      <c r="O2745" s="4">
        <v>330000</v>
      </c>
      <c r="P2745" s="15">
        <f t="shared" si="647"/>
        <v>2.3892267593397047</v>
      </c>
      <c r="Q2745" s="7"/>
      <c r="R2745" s="7"/>
      <c r="S2745" s="7"/>
    </row>
    <row r="2746" spans="1:19" ht="22" customHeight="1" x14ac:dyDescent="0.3">
      <c r="A2746" s="5">
        <v>42273</v>
      </c>
      <c r="B2746" s="21" t="str">
        <f t="shared" si="645"/>
        <v>September, 2015</v>
      </c>
      <c r="C2746" s="21" t="str">
        <f t="shared" si="646"/>
        <v>September, 2015´</v>
      </c>
      <c r="D2746" s="6" t="s">
        <v>84</v>
      </c>
      <c r="E2746" s="6" t="s">
        <v>769</v>
      </c>
      <c r="F2746" s="6" t="s">
        <v>60</v>
      </c>
      <c r="G2746" s="6" t="s">
        <v>44</v>
      </c>
      <c r="H2746" s="6" t="s">
        <v>410</v>
      </c>
      <c r="I2746" s="6" t="s">
        <v>2861</v>
      </c>
      <c r="J2746" s="12" t="s">
        <v>3169</v>
      </c>
      <c r="K2746" s="12" t="str">
        <f t="shared" si="643"/>
        <v>Not Identified</v>
      </c>
      <c r="L2746" s="12" t="str">
        <f t="shared" si="644"/>
        <v>General Chemical</v>
      </c>
      <c r="M2746" s="7">
        <v>44176</v>
      </c>
      <c r="N2746" s="7">
        <v>44.18</v>
      </c>
      <c r="O2746" s="7">
        <v>51100</v>
      </c>
      <c r="P2746" s="15">
        <f t="shared" si="647"/>
        <v>1.1567366896052156</v>
      </c>
      <c r="Q2746" s="10"/>
      <c r="R2746" s="10"/>
      <c r="S2746" s="10"/>
    </row>
    <row r="2747" spans="1:19" ht="22" customHeight="1" x14ac:dyDescent="0.3">
      <c r="A2747" s="2">
        <v>42273</v>
      </c>
      <c r="B2747" s="21" t="str">
        <f t="shared" si="645"/>
        <v>September, 2015</v>
      </c>
      <c r="C2747" s="21" t="str">
        <f t="shared" si="646"/>
        <v>September, 2015´</v>
      </c>
      <c r="D2747" s="3" t="s">
        <v>84</v>
      </c>
      <c r="E2747" s="3" t="s">
        <v>902</v>
      </c>
      <c r="F2747" s="3" t="s">
        <v>96</v>
      </c>
      <c r="G2747" s="3" t="s">
        <v>44</v>
      </c>
      <c r="H2747" s="3" t="s">
        <v>781</v>
      </c>
      <c r="I2747" s="3" t="s">
        <v>2862</v>
      </c>
      <c r="J2747" s="12" t="s">
        <v>3201</v>
      </c>
      <c r="K2747" s="12" t="str">
        <f t="shared" si="643"/>
        <v>Not Identified</v>
      </c>
      <c r="L2747" s="12" t="str">
        <f t="shared" si="644"/>
        <v>General Chemical</v>
      </c>
      <c r="M2747" s="4">
        <v>17019</v>
      </c>
      <c r="N2747" s="4">
        <v>17.02</v>
      </c>
      <c r="O2747" s="4">
        <v>59000</v>
      </c>
      <c r="P2747" s="15">
        <f t="shared" si="647"/>
        <v>3.4667136729537575</v>
      </c>
      <c r="Q2747" s="7"/>
      <c r="R2747" s="7"/>
      <c r="S2747" s="7"/>
    </row>
    <row r="2748" spans="1:19" ht="22" customHeight="1" x14ac:dyDescent="0.3">
      <c r="A2748" s="5">
        <v>42272</v>
      </c>
      <c r="B2748" s="21" t="str">
        <f t="shared" si="645"/>
        <v>September, 2015</v>
      </c>
      <c r="C2748" s="21" t="str">
        <f t="shared" si="646"/>
        <v>September, 2015´</v>
      </c>
      <c r="D2748" s="6" t="s">
        <v>84</v>
      </c>
      <c r="E2748" s="6" t="s">
        <v>878</v>
      </c>
      <c r="F2748" s="6" t="s">
        <v>310</v>
      </c>
      <c r="G2748" s="6" t="s">
        <v>44</v>
      </c>
      <c r="H2748" s="6" t="s">
        <v>63</v>
      </c>
      <c r="I2748" s="6" t="s">
        <v>2863</v>
      </c>
      <c r="J2748" s="12" t="s">
        <v>3167</v>
      </c>
      <c r="K2748" s="12" t="str">
        <f t="shared" si="643"/>
        <v>Not Identified</v>
      </c>
      <c r="L2748" s="12" t="str">
        <f t="shared" si="644"/>
        <v>General Chemical</v>
      </c>
      <c r="M2748" s="7">
        <v>20120</v>
      </c>
      <c r="N2748" s="7">
        <v>20.12</v>
      </c>
      <c r="O2748" s="7">
        <v>561000</v>
      </c>
      <c r="P2748" s="15">
        <f t="shared" si="647"/>
        <v>27.882703777335983</v>
      </c>
      <c r="Q2748" s="10"/>
      <c r="R2748" s="10"/>
      <c r="S2748" s="10"/>
    </row>
    <row r="2749" spans="1:19" ht="22" customHeight="1" x14ac:dyDescent="0.3">
      <c r="A2749" s="2">
        <v>42271</v>
      </c>
      <c r="B2749" s="21" t="str">
        <f t="shared" si="645"/>
        <v>September, 2015</v>
      </c>
      <c r="C2749" s="21" t="str">
        <f t="shared" si="646"/>
        <v>September, 2015´</v>
      </c>
      <c r="D2749" s="3" t="s">
        <v>32</v>
      </c>
      <c r="E2749" s="3" t="s">
        <v>2469</v>
      </c>
      <c r="F2749" s="3" t="s">
        <v>60</v>
      </c>
      <c r="G2749" s="3" t="s">
        <v>44</v>
      </c>
      <c r="H2749" s="3" t="s">
        <v>2470</v>
      </c>
      <c r="I2749" s="3" t="s">
        <v>2864</v>
      </c>
      <c r="J2749" s="12" t="str">
        <f t="shared" si="657"/>
        <v>Glyphosate</v>
      </c>
      <c r="K2749" s="12" t="str">
        <f t="shared" si="643"/>
        <v>Not Identified</v>
      </c>
      <c r="L2749" s="12" t="str">
        <f t="shared" si="644"/>
        <v>General Chemical</v>
      </c>
      <c r="M2749" s="4">
        <v>270899.99</v>
      </c>
      <c r="N2749" s="4">
        <v>270.89999999999998</v>
      </c>
      <c r="O2749" s="4">
        <v>999000</v>
      </c>
      <c r="P2749" s="15">
        <f t="shared" si="647"/>
        <v>3.687707777324023</v>
      </c>
      <c r="Q2749" s="7"/>
      <c r="R2749" s="7"/>
      <c r="S2749" s="7"/>
    </row>
    <row r="2750" spans="1:19" ht="22" customHeight="1" x14ac:dyDescent="0.3">
      <c r="A2750" s="5">
        <v>42270</v>
      </c>
      <c r="B2750" s="21" t="str">
        <f t="shared" si="645"/>
        <v>September, 2015</v>
      </c>
      <c r="C2750" s="21" t="str">
        <f t="shared" si="646"/>
        <v>September, 2015´</v>
      </c>
      <c r="D2750" s="6" t="s">
        <v>32</v>
      </c>
      <c r="E2750" s="6" t="s">
        <v>77</v>
      </c>
      <c r="F2750" s="6" t="s">
        <v>67</v>
      </c>
      <c r="G2750" s="6" t="s">
        <v>44</v>
      </c>
      <c r="H2750" s="6" t="s">
        <v>231</v>
      </c>
      <c r="I2750" s="6" t="s">
        <v>2865</v>
      </c>
      <c r="J2750" s="12" t="s">
        <v>3176</v>
      </c>
      <c r="K2750" s="12" t="str">
        <f t="shared" si="643"/>
        <v>Magnate 500 EC</v>
      </c>
      <c r="L2750" s="12" t="str">
        <f t="shared" si="644"/>
        <v>Fungicide</v>
      </c>
      <c r="M2750" s="7">
        <v>2942</v>
      </c>
      <c r="N2750" s="7">
        <v>2.94</v>
      </c>
      <c r="O2750" s="7">
        <v>37500</v>
      </c>
      <c r="P2750" s="15">
        <f t="shared" si="647"/>
        <v>12.746430999320191</v>
      </c>
      <c r="Q2750" s="10"/>
      <c r="R2750" s="10"/>
      <c r="S2750" s="10"/>
    </row>
    <row r="2751" spans="1:19" ht="22" customHeight="1" x14ac:dyDescent="0.3">
      <c r="A2751" s="2">
        <v>42270</v>
      </c>
      <c r="B2751" s="21" t="str">
        <f t="shared" si="645"/>
        <v>September, 2015</v>
      </c>
      <c r="C2751" s="21" t="str">
        <f t="shared" si="646"/>
        <v>September, 2015´</v>
      </c>
      <c r="D2751" s="3" t="s">
        <v>32</v>
      </c>
      <c r="E2751" s="3" t="s">
        <v>77</v>
      </c>
      <c r="F2751" s="3" t="s">
        <v>67</v>
      </c>
      <c r="G2751" s="3" t="s">
        <v>44</v>
      </c>
      <c r="H2751" s="3" t="s">
        <v>2866</v>
      </c>
      <c r="I2751" s="3" t="s">
        <v>2867</v>
      </c>
      <c r="J2751" s="12" t="s">
        <v>3131</v>
      </c>
      <c r="K2751" s="12" t="str">
        <f t="shared" si="643"/>
        <v>Afalon</v>
      </c>
      <c r="L2751" s="12" t="str">
        <f t="shared" si="644"/>
        <v>Herbicide</v>
      </c>
      <c r="M2751" s="4">
        <v>20860</v>
      </c>
      <c r="N2751" s="4">
        <v>20.86</v>
      </c>
      <c r="O2751" s="4">
        <v>146000</v>
      </c>
      <c r="P2751" s="15">
        <f t="shared" si="647"/>
        <v>6.9990412272291467</v>
      </c>
      <c r="Q2751" s="7"/>
      <c r="R2751" s="7"/>
      <c r="S2751" s="7"/>
    </row>
    <row r="2752" spans="1:19" ht="22" customHeight="1" x14ac:dyDescent="0.3">
      <c r="A2752" s="5">
        <v>42270</v>
      </c>
      <c r="B2752" s="21" t="str">
        <f t="shared" si="645"/>
        <v>September, 2015</v>
      </c>
      <c r="C2752" s="21" t="str">
        <f t="shared" si="646"/>
        <v>September, 2015´</v>
      </c>
      <c r="D2752" s="6" t="s">
        <v>32</v>
      </c>
      <c r="E2752" s="6" t="s">
        <v>77</v>
      </c>
      <c r="F2752" s="6" t="s">
        <v>67</v>
      </c>
      <c r="G2752" s="6" t="s">
        <v>44</v>
      </c>
      <c r="H2752" s="6" t="s">
        <v>71</v>
      </c>
      <c r="I2752" s="6" t="s">
        <v>2868</v>
      </c>
      <c r="J2752" s="12" t="str">
        <f>IF(ISNUMBER(SEARCH("2,4 D",I2752)),"2,4-Dichlorophenoxyacetic acid",IF(ISNUMBER(SEARCH("ACIDO",I2752)),"2,4-Dichlorophenoxyacetic acid",IF(ISNUMBER(SEARCH("NAPHTHA",I2752)),"Aromatic Solvent Mixture",IF(ISNUMBER(SEARCH("DIMETHYLAMINE",I2752)),"Dimethylamine",IF(ISNUMBER(SEARCH("DIMETILAMINA",I2752)),"Dimethylamine",IF(ISNUMBER(SEARCH("JUMP",I2752)),"Diuron",IF(ISNUMBER(SEARCH("2-AMINO-2,3-DIMETHYL BUTYRAMIDE",I2752)),"Herbicide Amine Intermediate",IF(ISNUMBER(SEARCH("TEBUTHIURON",I2752)),"Tebuthiuron","FIXIT"))))))))</f>
        <v>Diuron</v>
      </c>
      <c r="K2752" s="12" t="str">
        <f t="shared" si="643"/>
        <v>Jump</v>
      </c>
      <c r="L2752" s="12" t="str">
        <f t="shared" si="644"/>
        <v>Herbicide</v>
      </c>
      <c r="M2752" s="7">
        <v>44696</v>
      </c>
      <c r="N2752" s="7">
        <v>44.7</v>
      </c>
      <c r="O2752" s="7">
        <v>311000</v>
      </c>
      <c r="P2752" s="15">
        <f t="shared" si="647"/>
        <v>6.9581170574548059</v>
      </c>
      <c r="Q2752" s="10"/>
      <c r="R2752" s="10"/>
      <c r="S2752" s="10"/>
    </row>
    <row r="2753" spans="1:19" ht="22" customHeight="1" x14ac:dyDescent="0.3">
      <c r="A2753" s="2">
        <v>42270</v>
      </c>
      <c r="B2753" s="21" t="str">
        <f t="shared" si="645"/>
        <v>September, 2015</v>
      </c>
      <c r="C2753" s="21" t="str">
        <f t="shared" si="646"/>
        <v>September, 2015´</v>
      </c>
      <c r="D2753" s="3" t="s">
        <v>32</v>
      </c>
      <c r="E2753" s="3" t="s">
        <v>77</v>
      </c>
      <c r="F2753" s="3" t="s">
        <v>67</v>
      </c>
      <c r="G2753" s="3" t="s">
        <v>44</v>
      </c>
      <c r="H2753" s="3" t="s">
        <v>210</v>
      </c>
      <c r="I2753" s="3" t="s">
        <v>2869</v>
      </c>
      <c r="J2753" s="12" t="str">
        <f t="shared" ref="J2753" si="659">IF(ISNUMBER(SEARCH("BUTYRAMIDE",I2753)),"2,3-Dimethyl Butyramide",IF(ISNUMBER(SEARCH("FOLPET",I2753)),"Folpet",IF(ISNUMBER(SEARCH("METHYL [2-({[6- (TRIFLUOROMETHYL) PYRIDIN-2-YL] OXY} METHYL) PHENYL",I2753)),"Esther",IF(ISNUMBER(SEARCH("TEBUCONAZOL",I2753)),"Tebuconazole",IF(ISNUMBER(SEARCH("DICHLOROPHENYL",I2753)),"Dichlorophenyl Isocyanates",IF(ISNUMBER(SEARCH("CAPTAN",I2753)),"Captan",IF(ISNUMBER(SEARCH("DIMETHYLACETAMID",I2753)),"Dimethylacetamide",IF(ISNUMBER(SEARCH("AFALON",I2753)),"Linuron","FIX IT"))))))))</f>
        <v>Folpet</v>
      </c>
      <c r="K2753" s="12" t="str">
        <f t="shared" si="643"/>
        <v>Folpan</v>
      </c>
      <c r="L2753" s="12" t="str">
        <f t="shared" si="644"/>
        <v>Fungicide</v>
      </c>
      <c r="M2753" s="4">
        <v>4711</v>
      </c>
      <c r="N2753" s="4">
        <v>4.71</v>
      </c>
      <c r="O2753" s="4">
        <v>29900</v>
      </c>
      <c r="P2753" s="15">
        <f t="shared" si="647"/>
        <v>6.3468478030142217</v>
      </c>
      <c r="Q2753" s="7"/>
      <c r="R2753" s="7"/>
      <c r="S2753" s="7"/>
    </row>
    <row r="2754" spans="1:19" ht="22" customHeight="1" x14ac:dyDescent="0.3">
      <c r="A2754" s="5">
        <v>42270</v>
      </c>
      <c r="B2754" s="21" t="str">
        <f t="shared" si="645"/>
        <v>September, 2015</v>
      </c>
      <c r="C2754" s="21" t="str">
        <f t="shared" si="646"/>
        <v>September, 2015´</v>
      </c>
      <c r="D2754" s="6" t="s">
        <v>32</v>
      </c>
      <c r="E2754" s="6" t="s">
        <v>77</v>
      </c>
      <c r="F2754" s="6" t="s">
        <v>67</v>
      </c>
      <c r="G2754" s="6" t="s">
        <v>44</v>
      </c>
      <c r="H2754" s="6" t="s">
        <v>231</v>
      </c>
      <c r="I2754" s="6" t="s">
        <v>2870</v>
      </c>
      <c r="J2754" s="12" t="str">
        <f t="shared" ref="J2754" si="660">IF(ISNUMBER(SEARCH("2,4 D",I2752)),"2,4-Dichlorophenoxyacetic acid",IF(ISNUMBER(SEARCH("ACIDO",I2752)),"2,4-Dichlorophenoxyacetic acid",IF(ISNUMBER(SEARCH("NAPHTHA",I2752)),"Aromatic Solvent Mixture",IF(ISNUMBER(SEARCH("DIMETHYLAMINE",I2752)),"Dimethylamine",IF(ISNUMBER(SEARCH("DIMETILAMINA",I2752)),"Dimethylamine",IF(ISNUMBER(SEARCH("JUMP",I2752)),"Diuron",IF(ISNUMBER(SEARCH(" 2-AMINO-2,3-DIMETHYL BUTYRAMIDE",I2752)),"Herbicide Amine Intermediate",IF(ISNUMBER(SEARCH("TEBUTHIURON",I2752)),"Tebuthiuron",IF(ISNUMBER(SEARCH("DMS",I2752)),"Dimethyl Sulfate",IF(ISNUMBER(SEARCH("2,4-XILIDIN",I2752)),"2,4-Xylidine","FIX IT"))))))))))</f>
        <v>Diuron</v>
      </c>
      <c r="K2754" s="12" t="str">
        <f t="shared" ref="K2754:K2817" si="661">VLOOKUP(J2754,Q:S,2, FALSE)</f>
        <v>Jump</v>
      </c>
      <c r="L2754" s="12" t="str">
        <f t="shared" ref="L2754:L2817" si="662">VLOOKUP(K2754,R:T,2, FALSE)</f>
        <v>Herbicide</v>
      </c>
      <c r="M2754" s="7">
        <v>2942</v>
      </c>
      <c r="N2754" s="7">
        <v>2.94</v>
      </c>
      <c r="O2754" s="7">
        <v>37500</v>
      </c>
      <c r="P2754" s="15">
        <f t="shared" si="647"/>
        <v>12.746430999320191</v>
      </c>
      <c r="Q2754" s="10"/>
      <c r="R2754" s="10"/>
      <c r="S2754" s="10"/>
    </row>
    <row r="2755" spans="1:19" ht="22" customHeight="1" x14ac:dyDescent="0.3">
      <c r="A2755" s="2">
        <v>42267</v>
      </c>
      <c r="B2755" s="21" t="str">
        <f t="shared" ref="B2755:B2818" si="663">TEXT(A2755,"MMMMMMM, YYYY")</f>
        <v>September, 2015</v>
      </c>
      <c r="C2755" s="21" t="str">
        <f t="shared" ref="C2755:C2818" si="664">B2755&amp;"´"</f>
        <v>September, 2015´</v>
      </c>
      <c r="D2755" s="3" t="s">
        <v>32</v>
      </c>
      <c r="E2755" s="3" t="s">
        <v>2871</v>
      </c>
      <c r="F2755" s="3" t="s">
        <v>115</v>
      </c>
      <c r="G2755" s="3" t="s">
        <v>44</v>
      </c>
      <c r="H2755" s="3" t="s">
        <v>339</v>
      </c>
      <c r="I2755" s="3" t="s">
        <v>2873</v>
      </c>
      <c r="J2755" s="12" t="s">
        <v>3202</v>
      </c>
      <c r="K2755" s="12" t="str">
        <f t="shared" si="661"/>
        <v>Not Identified</v>
      </c>
      <c r="L2755" s="12" t="str">
        <f t="shared" si="662"/>
        <v>General Chemical</v>
      </c>
      <c r="M2755" s="4">
        <v>19098</v>
      </c>
      <c r="N2755" s="4">
        <v>19.100000000000001</v>
      </c>
      <c r="O2755" s="4">
        <v>50400</v>
      </c>
      <c r="P2755" s="15">
        <f t="shared" ref="P2755:P2818" si="665">O2755/M2755</f>
        <v>2.6390197926484449</v>
      </c>
      <c r="Q2755" s="7"/>
      <c r="R2755" s="7"/>
      <c r="S2755" s="7"/>
    </row>
    <row r="2756" spans="1:19" ht="22" customHeight="1" x14ac:dyDescent="0.3">
      <c r="A2756" s="5">
        <v>42267</v>
      </c>
      <c r="B2756" s="21" t="str">
        <f t="shared" si="663"/>
        <v>September, 2015</v>
      </c>
      <c r="C2756" s="21" t="str">
        <f t="shared" si="664"/>
        <v>September, 2015´</v>
      </c>
      <c r="D2756" s="6" t="s">
        <v>32</v>
      </c>
      <c r="E2756" s="6" t="s">
        <v>35</v>
      </c>
      <c r="F2756" s="6" t="s">
        <v>40</v>
      </c>
      <c r="G2756" s="6" t="s">
        <v>44</v>
      </c>
      <c r="H2756" s="6" t="s">
        <v>47</v>
      </c>
      <c r="I2756" s="6" t="s">
        <v>2874</v>
      </c>
      <c r="J2756" s="12" t="str">
        <f t="shared" si="657"/>
        <v>2,4-Dichlorophenoxyacetic acid</v>
      </c>
      <c r="K2756" s="12" t="str">
        <f t="shared" si="661"/>
        <v>2,4-D Main</v>
      </c>
      <c r="L2756" s="12" t="str">
        <f t="shared" si="662"/>
        <v>Herbicide</v>
      </c>
      <c r="M2756" s="7">
        <v>110280</v>
      </c>
      <c r="N2756" s="7">
        <v>110.28</v>
      </c>
      <c r="O2756" s="6" t="s">
        <v>49</v>
      </c>
      <c r="P2756" s="15" t="e">
        <f t="shared" si="665"/>
        <v>#VALUE!</v>
      </c>
      <c r="Q2756" s="10"/>
      <c r="R2756" s="10"/>
      <c r="S2756" s="10"/>
    </row>
    <row r="2757" spans="1:19" ht="22" customHeight="1" x14ac:dyDescent="0.3">
      <c r="A2757" s="2">
        <v>42267</v>
      </c>
      <c r="B2757" s="21" t="str">
        <f t="shared" si="663"/>
        <v>September, 2015</v>
      </c>
      <c r="C2757" s="21" t="str">
        <f t="shared" si="664"/>
        <v>September, 2015´</v>
      </c>
      <c r="D2757" s="3" t="s">
        <v>32</v>
      </c>
      <c r="E2757" s="3" t="s">
        <v>183</v>
      </c>
      <c r="F2757" s="3" t="s">
        <v>135</v>
      </c>
      <c r="G2757" s="3" t="s">
        <v>44</v>
      </c>
      <c r="H2757" s="3" t="s">
        <v>289</v>
      </c>
      <c r="I2757" s="3" t="s">
        <v>2875</v>
      </c>
      <c r="J2757" s="12" t="str">
        <f t="shared" si="657"/>
        <v>Isopropylamine</v>
      </c>
      <c r="K2757" s="12" t="str">
        <f t="shared" si="661"/>
        <v>Not Identified</v>
      </c>
      <c r="L2757" s="12" t="str">
        <f t="shared" si="662"/>
        <v>General Chemical</v>
      </c>
      <c r="M2757" s="4">
        <v>15620</v>
      </c>
      <c r="N2757" s="4">
        <v>15.62</v>
      </c>
      <c r="O2757" s="4">
        <v>110000</v>
      </c>
      <c r="P2757" s="15">
        <f t="shared" si="665"/>
        <v>7.042253521126761</v>
      </c>
      <c r="Q2757" s="7"/>
      <c r="R2757" s="7"/>
      <c r="S2757" s="7"/>
    </row>
    <row r="2758" spans="1:19" ht="22" customHeight="1" x14ac:dyDescent="0.3">
      <c r="A2758" s="5">
        <v>42267</v>
      </c>
      <c r="B2758" s="21" t="str">
        <f t="shared" si="663"/>
        <v>September, 2015</v>
      </c>
      <c r="C2758" s="21" t="str">
        <f t="shared" si="664"/>
        <v>September, 2015´</v>
      </c>
      <c r="D2758" s="6" t="s">
        <v>32</v>
      </c>
      <c r="E2758" s="6" t="s">
        <v>2469</v>
      </c>
      <c r="F2758" s="6" t="s">
        <v>60</v>
      </c>
      <c r="G2758" s="6" t="s">
        <v>44</v>
      </c>
      <c r="H2758" s="6" t="s">
        <v>2470</v>
      </c>
      <c r="I2758" s="6" t="s">
        <v>2876</v>
      </c>
      <c r="J2758" s="12" t="str">
        <f t="shared" si="657"/>
        <v>Glyphosate</v>
      </c>
      <c r="K2758" s="12" t="str">
        <f t="shared" si="661"/>
        <v>Not Identified</v>
      </c>
      <c r="L2758" s="12" t="str">
        <f t="shared" si="662"/>
        <v>General Chemical</v>
      </c>
      <c r="M2758" s="7">
        <v>270899.99</v>
      </c>
      <c r="N2758" s="7">
        <v>270.89999999999998</v>
      </c>
      <c r="O2758" s="7">
        <v>999000</v>
      </c>
      <c r="P2758" s="15">
        <f t="shared" si="665"/>
        <v>3.687707777324023</v>
      </c>
      <c r="Q2758" s="10"/>
      <c r="R2758" s="10"/>
      <c r="S2758" s="10"/>
    </row>
    <row r="2759" spans="1:19" ht="22" customHeight="1" x14ac:dyDescent="0.3">
      <c r="A2759" s="2">
        <v>42266</v>
      </c>
      <c r="B2759" s="21" t="str">
        <f t="shared" si="663"/>
        <v>September, 2015</v>
      </c>
      <c r="C2759" s="21" t="str">
        <f t="shared" si="664"/>
        <v>September, 2015´</v>
      </c>
      <c r="D2759" s="3" t="s">
        <v>32</v>
      </c>
      <c r="E2759" s="3" t="s">
        <v>2877</v>
      </c>
      <c r="F2759" s="3" t="s">
        <v>667</v>
      </c>
      <c r="G2759" s="3" t="s">
        <v>44</v>
      </c>
      <c r="H2759" s="3" t="s">
        <v>543</v>
      </c>
      <c r="I2759" s="3" t="s">
        <v>2881</v>
      </c>
      <c r="J2759" s="12" t="s">
        <v>3211</v>
      </c>
      <c r="K2759" s="12" t="str">
        <f t="shared" si="661"/>
        <v>Not Identified</v>
      </c>
      <c r="L2759" s="12" t="str">
        <f t="shared" si="662"/>
        <v>General Chemical</v>
      </c>
      <c r="M2759" s="4">
        <v>34016</v>
      </c>
      <c r="N2759" s="4">
        <v>34.020000000000003</v>
      </c>
      <c r="O2759" s="3" t="s">
        <v>49</v>
      </c>
      <c r="P2759" s="15" t="e">
        <f t="shared" si="665"/>
        <v>#VALUE!</v>
      </c>
      <c r="Q2759" s="7"/>
      <c r="R2759" s="7"/>
      <c r="S2759" s="7"/>
    </row>
    <row r="2760" spans="1:19" ht="22" customHeight="1" x14ac:dyDescent="0.3">
      <c r="A2760" s="5">
        <v>42264</v>
      </c>
      <c r="B2760" s="21" t="str">
        <f t="shared" si="663"/>
        <v>September, 2015</v>
      </c>
      <c r="C2760" s="21" t="str">
        <f t="shared" si="664"/>
        <v>September, 2015´</v>
      </c>
      <c r="D2760" s="6" t="s">
        <v>84</v>
      </c>
      <c r="E2760" s="6" t="s">
        <v>1624</v>
      </c>
      <c r="F2760" s="6" t="s">
        <v>60</v>
      </c>
      <c r="G2760" s="6" t="s">
        <v>44</v>
      </c>
      <c r="H2760" s="6" t="s">
        <v>2122</v>
      </c>
      <c r="I2760" s="6" t="s">
        <v>2882</v>
      </c>
      <c r="J2760" t="s">
        <v>3183</v>
      </c>
      <c r="K2760" s="12" t="str">
        <f t="shared" si="661"/>
        <v>DINITRO</v>
      </c>
      <c r="L2760" s="12" t="str">
        <f t="shared" si="662"/>
        <v>General Chemical</v>
      </c>
      <c r="M2760" s="7">
        <v>107736</v>
      </c>
      <c r="N2760" s="7">
        <v>107.74</v>
      </c>
      <c r="O2760" s="7">
        <v>735000</v>
      </c>
      <c r="P2760" s="15">
        <f t="shared" si="665"/>
        <v>6.8222321229672529</v>
      </c>
      <c r="Q2760" s="10"/>
      <c r="R2760" s="10"/>
      <c r="S2760" s="10"/>
    </row>
    <row r="2761" spans="1:19" ht="22" customHeight="1" x14ac:dyDescent="0.3">
      <c r="A2761" s="2">
        <v>42264</v>
      </c>
      <c r="B2761" s="21" t="str">
        <f t="shared" si="663"/>
        <v>September, 2015</v>
      </c>
      <c r="C2761" s="21" t="str">
        <f t="shared" si="664"/>
        <v>September, 2015´</v>
      </c>
      <c r="D2761" s="3" t="s">
        <v>32</v>
      </c>
      <c r="E2761" s="3" t="s">
        <v>278</v>
      </c>
      <c r="F2761" s="3" t="s">
        <v>60</v>
      </c>
      <c r="G2761" s="3" t="s">
        <v>44</v>
      </c>
      <c r="H2761" s="3" t="s">
        <v>1804</v>
      </c>
      <c r="I2761" s="3" t="s">
        <v>2883</v>
      </c>
      <c r="J2761" s="12" t="s">
        <v>3164</v>
      </c>
      <c r="K2761" s="12" t="str">
        <f t="shared" si="661"/>
        <v>Not Identified</v>
      </c>
      <c r="L2761" s="12" t="str">
        <f t="shared" si="662"/>
        <v>General Chemical</v>
      </c>
      <c r="M2761" s="4">
        <v>30210</v>
      </c>
      <c r="N2761" s="4">
        <v>30.21</v>
      </c>
      <c r="O2761" s="4">
        <v>1265000</v>
      </c>
      <c r="P2761" s="15">
        <f t="shared" si="665"/>
        <v>41.873551804038399</v>
      </c>
      <c r="Q2761" s="7"/>
      <c r="R2761" s="7"/>
      <c r="S2761" s="7"/>
    </row>
    <row r="2762" spans="1:19" ht="22" customHeight="1" x14ac:dyDescent="0.3">
      <c r="A2762" s="5">
        <v>42264</v>
      </c>
      <c r="B2762" s="21" t="str">
        <f t="shared" si="663"/>
        <v>September, 2015</v>
      </c>
      <c r="C2762" s="21" t="str">
        <f t="shared" si="664"/>
        <v>September, 2015´</v>
      </c>
      <c r="D2762" s="6" t="s">
        <v>84</v>
      </c>
      <c r="E2762" s="6" t="s">
        <v>2266</v>
      </c>
      <c r="F2762" s="6" t="s">
        <v>135</v>
      </c>
      <c r="G2762" s="6" t="s">
        <v>44</v>
      </c>
      <c r="H2762" s="6" t="s">
        <v>2755</v>
      </c>
      <c r="I2762" s="11" t="s">
        <v>2385</v>
      </c>
      <c r="J2762" s="12" t="s">
        <v>3189</v>
      </c>
      <c r="K2762" s="12" t="str">
        <f t="shared" si="661"/>
        <v>Not Identified</v>
      </c>
      <c r="L2762" s="12" t="str">
        <f t="shared" si="662"/>
        <v>General Chemical</v>
      </c>
      <c r="M2762" s="7">
        <v>20462</v>
      </c>
      <c r="N2762" s="7">
        <v>20.46</v>
      </c>
      <c r="O2762" s="7">
        <v>3658000</v>
      </c>
      <c r="P2762" s="15">
        <f t="shared" si="665"/>
        <v>178.77040367510509</v>
      </c>
      <c r="Q2762" s="10"/>
      <c r="R2762" s="10"/>
      <c r="S2762" s="10"/>
    </row>
    <row r="2763" spans="1:19" ht="22" customHeight="1" x14ac:dyDescent="0.3">
      <c r="A2763" s="2">
        <v>42263</v>
      </c>
      <c r="B2763" s="21" t="str">
        <f t="shared" si="663"/>
        <v>September, 2015</v>
      </c>
      <c r="C2763" s="21" t="str">
        <f t="shared" si="664"/>
        <v>September, 2015´</v>
      </c>
      <c r="D2763" s="3" t="s">
        <v>32</v>
      </c>
      <c r="E2763" s="3" t="s">
        <v>77</v>
      </c>
      <c r="F2763" s="3" t="s">
        <v>67</v>
      </c>
      <c r="G2763" s="3" t="s">
        <v>44</v>
      </c>
      <c r="H2763" s="3" t="s">
        <v>365</v>
      </c>
      <c r="I2763" s="3" t="s">
        <v>2884</v>
      </c>
      <c r="J2763" s="12" t="s">
        <v>3135</v>
      </c>
      <c r="K2763" s="12" t="str">
        <f t="shared" si="661"/>
        <v>Shelter</v>
      </c>
      <c r="L2763" s="12" t="str">
        <f t="shared" si="662"/>
        <v>Insecticide</v>
      </c>
      <c r="M2763" s="4">
        <v>10470</v>
      </c>
      <c r="N2763" s="4">
        <v>10.47</v>
      </c>
      <c r="O2763" s="4">
        <v>3569000</v>
      </c>
      <c r="P2763" s="15">
        <f t="shared" si="665"/>
        <v>340.8787010506208</v>
      </c>
      <c r="Q2763" s="7"/>
      <c r="R2763" s="7"/>
      <c r="S2763" s="7"/>
    </row>
    <row r="2764" spans="1:19" ht="22" customHeight="1" x14ac:dyDescent="0.3">
      <c r="A2764" s="5">
        <v>42263</v>
      </c>
      <c r="B2764" s="21" t="str">
        <f t="shared" si="663"/>
        <v>September, 2015</v>
      </c>
      <c r="C2764" s="21" t="str">
        <f t="shared" si="664"/>
        <v>September, 2015´</v>
      </c>
      <c r="D2764" s="6" t="s">
        <v>32</v>
      </c>
      <c r="E2764" s="6" t="s">
        <v>77</v>
      </c>
      <c r="F2764" s="6" t="s">
        <v>67</v>
      </c>
      <c r="G2764" s="6" t="s">
        <v>44</v>
      </c>
      <c r="H2764" s="6" t="s">
        <v>231</v>
      </c>
      <c r="I2764" s="6" t="s">
        <v>2885</v>
      </c>
      <c r="J2764" s="12" t="s">
        <v>3168</v>
      </c>
      <c r="K2764" s="12" t="str">
        <f t="shared" si="661"/>
        <v>Not Identified</v>
      </c>
      <c r="L2764" s="12" t="str">
        <f t="shared" si="662"/>
        <v>General Chemical</v>
      </c>
      <c r="M2764" s="7">
        <v>10995</v>
      </c>
      <c r="N2764" s="7">
        <v>10.99</v>
      </c>
      <c r="O2764" s="7">
        <v>140000</v>
      </c>
      <c r="P2764" s="15">
        <f t="shared" si="665"/>
        <v>12.73306048203729</v>
      </c>
      <c r="Q2764" s="10"/>
      <c r="R2764" s="10"/>
      <c r="S2764" s="10"/>
    </row>
    <row r="2765" spans="1:19" ht="22" customHeight="1" x14ac:dyDescent="0.3">
      <c r="A2765" s="2">
        <v>42263</v>
      </c>
      <c r="B2765" s="21" t="str">
        <f t="shared" si="663"/>
        <v>September, 2015</v>
      </c>
      <c r="C2765" s="21" t="str">
        <f t="shared" si="664"/>
        <v>September, 2015´</v>
      </c>
      <c r="D2765" s="3" t="s">
        <v>32</v>
      </c>
      <c r="E2765" s="3" t="s">
        <v>65</v>
      </c>
      <c r="F2765" s="3" t="s">
        <v>67</v>
      </c>
      <c r="G2765" s="3" t="s">
        <v>44</v>
      </c>
      <c r="H2765" s="3" t="s">
        <v>73</v>
      </c>
      <c r="I2765" s="3" t="s">
        <v>2886</v>
      </c>
      <c r="J2765" s="12" t="s">
        <v>3154</v>
      </c>
      <c r="K2765" s="12" t="str">
        <f t="shared" si="661"/>
        <v>Arreio Pasto</v>
      </c>
      <c r="L2765" s="12" t="str">
        <f t="shared" si="662"/>
        <v>Herbicide</v>
      </c>
      <c r="M2765" s="4">
        <v>36660</v>
      </c>
      <c r="N2765" s="4">
        <v>36.659999999999997</v>
      </c>
      <c r="O2765" s="4">
        <v>255000</v>
      </c>
      <c r="P2765" s="15">
        <f t="shared" si="665"/>
        <v>6.9558101472995091</v>
      </c>
      <c r="Q2765" s="7"/>
      <c r="R2765" s="7"/>
      <c r="S2765" s="7"/>
    </row>
    <row r="2766" spans="1:19" ht="22" customHeight="1" x14ac:dyDescent="0.3">
      <c r="A2766" s="5">
        <v>42263</v>
      </c>
      <c r="B2766" s="21" t="str">
        <f t="shared" si="663"/>
        <v>September, 2015</v>
      </c>
      <c r="C2766" s="21" t="str">
        <f t="shared" si="664"/>
        <v>September, 2015´</v>
      </c>
      <c r="D2766" s="6" t="s">
        <v>32</v>
      </c>
      <c r="E2766" s="6" t="s">
        <v>77</v>
      </c>
      <c r="F2766" s="6" t="s">
        <v>67</v>
      </c>
      <c r="G2766" s="6" t="s">
        <v>44</v>
      </c>
      <c r="H2766" s="6" t="s">
        <v>643</v>
      </c>
      <c r="I2766" s="6" t="s">
        <v>2887</v>
      </c>
      <c r="J2766" s="12" t="str">
        <f t="shared" ref="J2766" si="666">IF(ISNUMBER(SEARCH("DMS",I2766)),"Dimethyl Sulfate",IF(ISNUMBER(SEARCH("2,4-XILIDIN",I2766)),"2,4-Xylidine",IF(ISNUMBER(SEARCH("GALIGAN",I2766)),"Oxyfluorfen",IF(ISNUMBER(SEARCH("DIMETHYLAMINE",I2766)),"Dimethylamine",IF(ISNUMBER(SEARCH("ORTHOFORMATE",I2766)),"Trimethyl orthoformate",IF(ISNUMBER(SEARCH("NOVALURON",I2766)),"Novaluron",IF(ISNUMBER(SEARCH("DIMETHYL SULPHATE",I2766)),"Dimethyl Sulphate",IF(ISNUMBER(SEARCH("ALTAPYNE",I2766)),"Acid Based Co-Emulsifier",IF(ISNUMBER(SEARCH("METHANESULFONYL",I2766)),"Methanesulfonyl chloride",IF(ISNUMBER(SEARCH("METHYL FORMATE",I2766)),"Methanoate",IF(ISNUMBER(SEARCH("FLUEN",I2766)),"Fluensulfone","FIX IT")))))))))))</f>
        <v>Novaluron</v>
      </c>
      <c r="K2766" s="12" t="str">
        <f t="shared" si="661"/>
        <v>Rimon</v>
      </c>
      <c r="L2766" s="12" t="str">
        <f t="shared" si="662"/>
        <v>Insecticide</v>
      </c>
      <c r="M2766" s="7">
        <v>57960</v>
      </c>
      <c r="N2766" s="7">
        <v>57.96</v>
      </c>
      <c r="O2766" s="7">
        <v>1274000</v>
      </c>
      <c r="P2766" s="15">
        <f t="shared" si="665"/>
        <v>21.980676328502415</v>
      </c>
      <c r="Q2766" s="10"/>
      <c r="R2766" s="10"/>
      <c r="S2766" s="10"/>
    </row>
    <row r="2767" spans="1:19" ht="22" customHeight="1" x14ac:dyDescent="0.3">
      <c r="A2767" s="2">
        <v>42263</v>
      </c>
      <c r="B2767" s="21" t="str">
        <f t="shared" si="663"/>
        <v>September, 2015</v>
      </c>
      <c r="C2767" s="21" t="str">
        <f t="shared" si="664"/>
        <v>September, 2015´</v>
      </c>
      <c r="D2767" s="3" t="s">
        <v>32</v>
      </c>
      <c r="E2767" s="3" t="s">
        <v>77</v>
      </c>
      <c r="F2767" s="3" t="s">
        <v>67</v>
      </c>
      <c r="G2767" s="3" t="s">
        <v>44</v>
      </c>
      <c r="H2767" s="3" t="s">
        <v>643</v>
      </c>
      <c r="I2767" s="3" t="s">
        <v>2888</v>
      </c>
      <c r="J2767" s="12" t="s">
        <v>3178</v>
      </c>
      <c r="K2767" s="12" t="str">
        <f t="shared" si="661"/>
        <v>Deltamethrin</v>
      </c>
      <c r="L2767" s="12" t="str">
        <f t="shared" si="662"/>
        <v>Insecticide</v>
      </c>
      <c r="M2767" s="4">
        <v>10256</v>
      </c>
      <c r="N2767" s="4">
        <v>10.26</v>
      </c>
      <c r="O2767" s="4">
        <v>225000</v>
      </c>
      <c r="P2767" s="15">
        <f t="shared" si="665"/>
        <v>21.938377535101402</v>
      </c>
      <c r="Q2767" s="10"/>
      <c r="R2767" s="10"/>
      <c r="S2767" s="10"/>
    </row>
    <row r="2768" spans="1:19" ht="22" customHeight="1" x14ac:dyDescent="0.3">
      <c r="A2768" s="5">
        <v>42262</v>
      </c>
      <c r="B2768" s="21" t="str">
        <f t="shared" si="663"/>
        <v>September, 2015</v>
      </c>
      <c r="C2768" s="21" t="str">
        <f t="shared" si="664"/>
        <v>September, 2015´</v>
      </c>
      <c r="D2768" s="6" t="s">
        <v>32</v>
      </c>
      <c r="E2768" s="6" t="s">
        <v>166</v>
      </c>
      <c r="F2768" s="6" t="s">
        <v>168</v>
      </c>
      <c r="G2768" s="6" t="s">
        <v>44</v>
      </c>
      <c r="H2768" s="6" t="s">
        <v>2889</v>
      </c>
      <c r="I2768" s="6" t="s">
        <v>2890</v>
      </c>
      <c r="J2768" s="12" t="s">
        <v>3171</v>
      </c>
      <c r="K2768" s="12" t="str">
        <f t="shared" si="661"/>
        <v>Not Identified</v>
      </c>
      <c r="L2768" s="12" t="str">
        <f t="shared" si="662"/>
        <v>General Chemical</v>
      </c>
      <c r="M2768" s="7">
        <v>36360</v>
      </c>
      <c r="N2768" s="7">
        <v>36.36</v>
      </c>
      <c r="O2768" s="7">
        <v>140000</v>
      </c>
      <c r="P2768" s="15">
        <f t="shared" si="665"/>
        <v>3.8503850385038505</v>
      </c>
      <c r="Q2768" s="10"/>
      <c r="R2768" s="10"/>
      <c r="S2768" s="10"/>
    </row>
    <row r="2769" spans="1:19" ht="22" customHeight="1" x14ac:dyDescent="0.3">
      <c r="A2769" s="2">
        <v>42262</v>
      </c>
      <c r="B2769" s="21" t="str">
        <f t="shared" si="663"/>
        <v>September, 2015</v>
      </c>
      <c r="C2769" s="21" t="str">
        <f t="shared" si="664"/>
        <v>September, 2015´</v>
      </c>
      <c r="D2769" s="3" t="s">
        <v>84</v>
      </c>
      <c r="E2769" s="3" t="s">
        <v>286</v>
      </c>
      <c r="F2769" s="3" t="s">
        <v>96</v>
      </c>
      <c r="G2769" s="3" t="s">
        <v>44</v>
      </c>
      <c r="H2769" s="3" t="s">
        <v>781</v>
      </c>
      <c r="I2769" s="3" t="s">
        <v>2891</v>
      </c>
      <c r="J2769" s="12" t="s">
        <v>3184</v>
      </c>
      <c r="K2769" s="12" t="str">
        <f t="shared" si="661"/>
        <v>Not Identified</v>
      </c>
      <c r="L2769" s="12" t="str">
        <f t="shared" si="662"/>
        <v>General Chemical</v>
      </c>
      <c r="M2769" s="4">
        <v>17082</v>
      </c>
      <c r="N2769" s="4">
        <v>17.079999999999998</v>
      </c>
      <c r="O2769" s="4">
        <v>59200</v>
      </c>
      <c r="P2769" s="15">
        <f t="shared" si="665"/>
        <v>3.4656363423486711</v>
      </c>
      <c r="Q2769" s="7"/>
      <c r="R2769" s="7"/>
      <c r="S2769" s="7"/>
    </row>
    <row r="2770" spans="1:19" ht="22" customHeight="1" x14ac:dyDescent="0.3">
      <c r="A2770" s="5">
        <v>42261</v>
      </c>
      <c r="B2770" s="21" t="str">
        <f t="shared" si="663"/>
        <v>September, 2015</v>
      </c>
      <c r="C2770" s="21" t="str">
        <f t="shared" si="664"/>
        <v>September, 2015´</v>
      </c>
      <c r="D2770" s="6" t="s">
        <v>32</v>
      </c>
      <c r="E2770" s="6" t="s">
        <v>2681</v>
      </c>
      <c r="F2770" s="6" t="s">
        <v>310</v>
      </c>
      <c r="G2770" s="6" t="s">
        <v>44</v>
      </c>
      <c r="H2770" s="6" t="s">
        <v>140</v>
      </c>
      <c r="I2770" s="6" t="s">
        <v>2892</v>
      </c>
      <c r="J2770" s="12" t="str">
        <f t="shared" ref="J2770" si="667">IF(ISNUMBER(SEARCH("2,4 D",I2770)),"2,4-Dichlorophenoxyacetic acid",IF(ISNUMBER(SEARCH("ACIDO",I2770)),"2,4-Dichlorophenoxyacetic acid",IF(ISNUMBER(SEARCH("NAPHTHA",I2770)),"Aromatic Solvent Mixture",IF(ISNUMBER(SEARCH("DIMETHYLAMINE",I2770)),"Dimethylamine",IF(ISNUMBER(SEARCH("DIMETILAMINA",I2770)),"Dimethylamine",IF(ISNUMBER(SEARCH("JUMP",I2770)),"Diuron",IF(ISNUMBER(SEARCH("2-AMINO-2,3-DIMETHYL BUTYRAMIDE",I2770)),"Herbicide Amine Intermediate",IF(ISNUMBER(SEARCH("TEBUTHIURON",I2770)),"Tebuthiuron","FIXIT"))))))))</f>
        <v>Dimethylamine</v>
      </c>
      <c r="K2770" s="12" t="str">
        <f t="shared" si="661"/>
        <v>Not Identified</v>
      </c>
      <c r="L2770" s="12" t="str">
        <f t="shared" si="662"/>
        <v>General Chemical</v>
      </c>
      <c r="M2770" s="7">
        <v>153270</v>
      </c>
      <c r="N2770" s="7">
        <v>153.27000000000001</v>
      </c>
      <c r="O2770" s="7">
        <v>169000</v>
      </c>
      <c r="P2770" s="15">
        <f t="shared" si="665"/>
        <v>1.1026293469041561</v>
      </c>
      <c r="Q2770" s="10"/>
      <c r="R2770" s="10"/>
      <c r="S2770" s="10"/>
    </row>
    <row r="2771" spans="1:19" ht="22" customHeight="1" x14ac:dyDescent="0.3">
      <c r="A2771" s="2">
        <v>42261</v>
      </c>
      <c r="B2771" s="21" t="str">
        <f t="shared" si="663"/>
        <v>September, 2015</v>
      </c>
      <c r="C2771" s="21" t="str">
        <f t="shared" si="664"/>
        <v>September, 2015´</v>
      </c>
      <c r="D2771" s="3" t="s">
        <v>753</v>
      </c>
      <c r="E2771" s="3" t="s">
        <v>77</v>
      </c>
      <c r="F2771" s="3" t="s">
        <v>67</v>
      </c>
      <c r="G2771" s="3" t="s">
        <v>44</v>
      </c>
      <c r="H2771" s="3" t="s">
        <v>241</v>
      </c>
      <c r="I2771" s="3" t="s">
        <v>2893</v>
      </c>
      <c r="J2771" s="12" t="str">
        <f t="shared" ref="J2771" si="668">IF(ISNUMBER(SEARCH("BUTYRAMIDE",I2771)),"2,3-Dimethyl Butyramide",IF(ISNUMBER(SEARCH("FOLPET",I2771)),"Folpet",IF(ISNUMBER(SEARCH("METHYL [2-({[6- (TRIFLUOROMETHYL) PYRIDIN-2-YL] OXY} METHYL) PHENYL",I2771)),"Esther",IF(ISNUMBER(SEARCH("TEBUCONAZOL",I2771)),"Tebuconazole",IF(ISNUMBER(SEARCH("DICHLOROPHENYL",I2771)),"Dichlorophenyl Isocyanates",IF(ISNUMBER(SEARCH("CAPTAN",I2771)),"Captan",IF(ISNUMBER(SEARCH("DIMETHYLACETAMID",I2771)),"Dimethylacetamide",IF(ISNUMBER(SEARCH("AFALON",I2771)),"Linuron","FIX IT"))))))))</f>
        <v>Folpet</v>
      </c>
      <c r="K2771" s="12" t="str">
        <f t="shared" si="661"/>
        <v>Folpan</v>
      </c>
      <c r="L2771" s="12" t="str">
        <f t="shared" si="662"/>
        <v>Fungicide</v>
      </c>
      <c r="M2771" s="4">
        <v>5240</v>
      </c>
      <c r="N2771" s="4">
        <v>5.24</v>
      </c>
      <c r="O2771" s="4">
        <v>33300</v>
      </c>
      <c r="P2771" s="15">
        <f t="shared" si="665"/>
        <v>6.3549618320610683</v>
      </c>
      <c r="Q2771" s="7"/>
      <c r="R2771" s="7"/>
      <c r="S2771" s="7"/>
    </row>
    <row r="2772" spans="1:19" ht="22" customHeight="1" x14ac:dyDescent="0.3">
      <c r="A2772" s="5">
        <v>42260</v>
      </c>
      <c r="B2772" s="21" t="str">
        <f t="shared" si="663"/>
        <v>September, 2015</v>
      </c>
      <c r="C2772" s="21" t="str">
        <f t="shared" si="664"/>
        <v>September, 2015´</v>
      </c>
      <c r="D2772" s="6" t="s">
        <v>32</v>
      </c>
      <c r="E2772" s="6" t="s">
        <v>183</v>
      </c>
      <c r="F2772" s="6" t="s">
        <v>135</v>
      </c>
      <c r="G2772" s="6" t="s">
        <v>44</v>
      </c>
      <c r="H2772" s="6" t="s">
        <v>289</v>
      </c>
      <c r="I2772" s="6" t="s">
        <v>2894</v>
      </c>
      <c r="J2772" s="12" t="str">
        <f t="shared" ref="J2772:J2782" si="669">IF(ISNUMBER(SEARCH("CARBENDAZIM",I2772)),"Carbendazim",IF(ISNUMBER(SEARCH("4-D",I2772)),"2,4-Dichlorophenoxyacetic acid",IF(ISNUMBER(SEARCH("RIDOVER",I2772)),"Glyphosate",IF(ISNUMBER(SEARCH("POQUER",I2772)),"Clethodim",IF(ISNUMBER(SEARCH("LITER",I2772)),"Imidacloprid",IF(ISNUMBER(SEARCH("PYRINEX",I2772)),"Chlorpyrifos",IF(ISNUMBER(SEARCH("ORBIT",I2772)),"Omethoate",IF(ISNUMBER(SEARCH("HEXARON",I2772)),"Diuron",IF(ISNUMBER(SEARCH("ISOPROPYLAMINE",I2772)),"Isopropylamine",IF(ISNUMBER(SEARCH("GLYPHOSATE",I2772)),"Glyphosate",IF(ISNUMBER(SEARCH("MANCOZEB",I2772)),"Mancozeb Indofil",IF(ISNUMBER(SEARCH("PARAQUAT",I2772)),"Paraquat",IF(ISNUMBER(SEARCH("CAROMAX",I2772)),"Aromatic Solvent Mixture",IF(ISNUMBER(SEARCH("BUTIRON",I2772)),"Tebuthiuron",IF(ISNUMBER(SEARCH("VORAZ",I2772)),"Methomyl",IF(ISNUMBER(SEARCH("IMIDACLOPRID",I2772)),"Imidacloprid",IF(ISNUMBER(SEARCH("2 4 D",I2772)),"2,4-Dichlorophenoxyacetic acid",IF(ISNUMBER(SEARCH("IMIDACL",I2772)),"Imidacloprid",IF(ISNUMBER(SEARCH("DIUREX",I2772)),"Diuron",IF(ISNUMBER(SEARCH("RAPEL",I2772)),"Acephate","fix it"))))))))))))))))))))</f>
        <v>Isopropylamine</v>
      </c>
      <c r="K2772" s="12" t="str">
        <f t="shared" si="661"/>
        <v>Not Identified</v>
      </c>
      <c r="L2772" s="12" t="str">
        <f t="shared" si="662"/>
        <v>General Chemical</v>
      </c>
      <c r="M2772" s="7">
        <v>45620</v>
      </c>
      <c r="N2772" s="7">
        <v>45.62</v>
      </c>
      <c r="O2772" s="7">
        <v>320000</v>
      </c>
      <c r="P2772" s="15">
        <f t="shared" si="665"/>
        <v>7.0144673388864529</v>
      </c>
      <c r="Q2772" s="10"/>
      <c r="R2772" s="10"/>
      <c r="S2772" s="10"/>
    </row>
    <row r="2773" spans="1:19" ht="22" customHeight="1" x14ac:dyDescent="0.3">
      <c r="A2773" s="2">
        <v>42260</v>
      </c>
      <c r="B2773" s="21" t="str">
        <f t="shared" si="663"/>
        <v>September, 2015</v>
      </c>
      <c r="C2773" s="21" t="str">
        <f t="shared" si="664"/>
        <v>September, 2015´</v>
      </c>
      <c r="D2773" s="3" t="s">
        <v>32</v>
      </c>
      <c r="E2773" s="3" t="s">
        <v>35</v>
      </c>
      <c r="F2773" s="3" t="s">
        <v>40</v>
      </c>
      <c r="G2773" s="3" t="s">
        <v>44</v>
      </c>
      <c r="H2773" s="3" t="s">
        <v>47</v>
      </c>
      <c r="I2773" s="3" t="s">
        <v>2895</v>
      </c>
      <c r="J2773" s="12" t="str">
        <f t="shared" si="669"/>
        <v>2,4-Dichlorophenoxyacetic acid</v>
      </c>
      <c r="K2773" s="12" t="str">
        <f t="shared" si="661"/>
        <v>2,4-D Main</v>
      </c>
      <c r="L2773" s="12" t="str">
        <f t="shared" si="662"/>
        <v>Herbicide</v>
      </c>
      <c r="M2773" s="4">
        <v>183800</v>
      </c>
      <c r="N2773" s="4">
        <v>183.8</v>
      </c>
      <c r="O2773" s="3" t="s">
        <v>49</v>
      </c>
      <c r="P2773" s="15" t="e">
        <f t="shared" si="665"/>
        <v>#VALUE!</v>
      </c>
      <c r="Q2773" s="7"/>
      <c r="R2773" s="7"/>
      <c r="S2773" s="7"/>
    </row>
    <row r="2774" spans="1:19" ht="22" customHeight="1" x14ac:dyDescent="0.3">
      <c r="A2774" s="5">
        <v>42260</v>
      </c>
      <c r="B2774" s="21" t="str">
        <f t="shared" si="663"/>
        <v>September, 2015</v>
      </c>
      <c r="C2774" s="21" t="str">
        <f t="shared" si="664"/>
        <v>September, 2015´</v>
      </c>
      <c r="D2774" s="6" t="s">
        <v>84</v>
      </c>
      <c r="E2774" s="6" t="s">
        <v>2266</v>
      </c>
      <c r="F2774" s="6" t="s">
        <v>135</v>
      </c>
      <c r="G2774" s="6" t="s">
        <v>44</v>
      </c>
      <c r="H2774" s="6" t="s">
        <v>2755</v>
      </c>
      <c r="I2774" s="6" t="s">
        <v>2473</v>
      </c>
      <c r="J2774" s="12" t="s">
        <v>3189</v>
      </c>
      <c r="K2774" s="12" t="str">
        <f t="shared" si="661"/>
        <v>Not Identified</v>
      </c>
      <c r="L2774" s="12" t="str">
        <f t="shared" si="662"/>
        <v>General Chemical</v>
      </c>
      <c r="M2774" s="7">
        <v>20462</v>
      </c>
      <c r="N2774" s="7">
        <v>20.46</v>
      </c>
      <c r="O2774" s="7">
        <v>3658000</v>
      </c>
      <c r="P2774" s="15">
        <f t="shared" si="665"/>
        <v>178.77040367510509</v>
      </c>
      <c r="Q2774" s="10"/>
      <c r="R2774" s="10"/>
      <c r="S2774" s="10"/>
    </row>
    <row r="2775" spans="1:19" ht="22" customHeight="1" x14ac:dyDescent="0.3">
      <c r="A2775" s="2">
        <v>42256</v>
      </c>
      <c r="B2775" s="21" t="str">
        <f t="shared" si="663"/>
        <v>September, 2015</v>
      </c>
      <c r="C2775" s="21" t="str">
        <f t="shared" si="664"/>
        <v>September, 2015´</v>
      </c>
      <c r="D2775" s="3" t="s">
        <v>32</v>
      </c>
      <c r="E2775" s="3" t="s">
        <v>65</v>
      </c>
      <c r="F2775" s="3" t="s">
        <v>67</v>
      </c>
      <c r="G2775" s="3" t="s">
        <v>44</v>
      </c>
      <c r="H2775" s="3" t="s">
        <v>71</v>
      </c>
      <c r="I2775" s="3" t="s">
        <v>2896</v>
      </c>
      <c r="J2775" s="12" t="str">
        <f>IF(ISNUMBER(SEARCH("2,4 D",I2775)),"2,4-Dichlorophenoxyacetic acid",IF(ISNUMBER(SEARCH("ACIDO",I2775)),"2,4-Dichlorophenoxyacetic acid",IF(ISNUMBER(SEARCH("NAPHTHA",I2775)),"Aromatic Solvent Mixture",IF(ISNUMBER(SEARCH("DIMETHYLAMINE",I2775)),"Dimethylamine",IF(ISNUMBER(SEARCH("DIMETILAMINA",I2775)),"Dimethylamine",IF(ISNUMBER(SEARCH("JUMP",I2775)),"Diuron",IF(ISNUMBER(SEARCH("2-AMINO-2,3-DIMETHYL BUTYRAMIDE",I2775)),"Herbicide Amine Intermediate",IF(ISNUMBER(SEARCH("TEBUTHIURON",I2775)),"Tebuthiuron","FIXIT"))))))))</f>
        <v>Diuron</v>
      </c>
      <c r="K2775" s="12" t="str">
        <f t="shared" si="661"/>
        <v>Jump</v>
      </c>
      <c r="L2775" s="12" t="str">
        <f t="shared" si="662"/>
        <v>Herbicide</v>
      </c>
      <c r="M2775" s="4">
        <v>89392</v>
      </c>
      <c r="N2775" s="4">
        <v>89.39</v>
      </c>
      <c r="O2775" s="4">
        <v>621000</v>
      </c>
      <c r="P2775" s="15">
        <f t="shared" si="665"/>
        <v>6.946930374082692</v>
      </c>
      <c r="Q2775" s="7"/>
      <c r="R2775" s="7"/>
      <c r="S2775" s="7"/>
    </row>
    <row r="2776" spans="1:19" ht="22" customHeight="1" x14ac:dyDescent="0.3">
      <c r="A2776" s="5">
        <v>42256</v>
      </c>
      <c r="B2776" s="21" t="str">
        <f t="shared" si="663"/>
        <v>September, 2015</v>
      </c>
      <c r="C2776" s="21" t="str">
        <f t="shared" si="664"/>
        <v>September, 2015´</v>
      </c>
      <c r="D2776" s="6" t="s">
        <v>32</v>
      </c>
      <c r="E2776" s="6" t="s">
        <v>65</v>
      </c>
      <c r="F2776" s="6" t="s">
        <v>67</v>
      </c>
      <c r="G2776" s="6" t="s">
        <v>44</v>
      </c>
      <c r="H2776" s="6" t="s">
        <v>219</v>
      </c>
      <c r="I2776" s="6" t="s">
        <v>2897</v>
      </c>
      <c r="J2776" s="12" t="s">
        <v>3120</v>
      </c>
      <c r="K2776" s="12" t="str">
        <f t="shared" si="661"/>
        <v>Jump</v>
      </c>
      <c r="L2776" s="12" t="str">
        <f t="shared" si="662"/>
        <v>Herbicide</v>
      </c>
      <c r="M2776" s="7">
        <v>72522</v>
      </c>
      <c r="N2776" s="7">
        <v>72.52</v>
      </c>
      <c r="O2776" s="7">
        <v>1847000</v>
      </c>
      <c r="P2776" s="15">
        <f t="shared" si="665"/>
        <v>25.468133807672153</v>
      </c>
      <c r="Q2776" s="10"/>
      <c r="R2776" s="10"/>
      <c r="S2776" s="10"/>
    </row>
    <row r="2777" spans="1:19" ht="22" customHeight="1" x14ac:dyDescent="0.3">
      <c r="A2777" s="2">
        <v>42256</v>
      </c>
      <c r="B2777" s="21" t="str">
        <f t="shared" si="663"/>
        <v>September, 2015</v>
      </c>
      <c r="C2777" s="21" t="str">
        <f t="shared" si="664"/>
        <v>September, 2015´</v>
      </c>
      <c r="D2777" s="3" t="s">
        <v>32</v>
      </c>
      <c r="E2777" s="3" t="s">
        <v>65</v>
      </c>
      <c r="F2777" s="3" t="s">
        <v>67</v>
      </c>
      <c r="G2777" s="3" t="s">
        <v>44</v>
      </c>
      <c r="H2777" s="3" t="s">
        <v>73</v>
      </c>
      <c r="I2777" s="3" t="s">
        <v>2898</v>
      </c>
      <c r="J2777" s="12" t="str">
        <f t="shared" si="669"/>
        <v>Clethodim</v>
      </c>
      <c r="K2777" s="12" t="str">
        <f t="shared" si="661"/>
        <v>Platinum</v>
      </c>
      <c r="L2777" s="12" t="str">
        <f t="shared" si="662"/>
        <v>Herbicide</v>
      </c>
      <c r="M2777" s="4">
        <v>68552</v>
      </c>
      <c r="N2777" s="4">
        <v>68.55</v>
      </c>
      <c r="O2777" s="4">
        <v>477000</v>
      </c>
      <c r="P2777" s="15">
        <f t="shared" si="665"/>
        <v>6.9582214960905588</v>
      </c>
      <c r="Q2777" s="7"/>
      <c r="R2777" s="7"/>
      <c r="S2777" s="7"/>
    </row>
    <row r="2778" spans="1:19" ht="22" customHeight="1" x14ac:dyDescent="0.3">
      <c r="A2778" s="5">
        <v>42256</v>
      </c>
      <c r="B2778" s="21" t="str">
        <f t="shared" si="663"/>
        <v>September, 2015</v>
      </c>
      <c r="C2778" s="21" t="str">
        <f t="shared" si="664"/>
        <v>September, 2015´</v>
      </c>
      <c r="D2778" s="6" t="s">
        <v>32</v>
      </c>
      <c r="E2778" s="6" t="s">
        <v>65</v>
      </c>
      <c r="F2778" s="6" t="s">
        <v>67</v>
      </c>
      <c r="G2778" s="6" t="s">
        <v>44</v>
      </c>
      <c r="H2778" s="6" t="s">
        <v>219</v>
      </c>
      <c r="I2778" s="6" t="s">
        <v>2899</v>
      </c>
      <c r="J2778" s="12" t="s">
        <v>3120</v>
      </c>
      <c r="K2778" s="12" t="str">
        <f t="shared" si="661"/>
        <v>Jump</v>
      </c>
      <c r="L2778" s="12" t="str">
        <f t="shared" si="662"/>
        <v>Herbicide</v>
      </c>
      <c r="M2778" s="7">
        <v>36932</v>
      </c>
      <c r="N2778" s="7">
        <v>36.93</v>
      </c>
      <c r="O2778" s="7">
        <v>941000</v>
      </c>
      <c r="P2778" s="15">
        <f t="shared" si="665"/>
        <v>25.479259179031732</v>
      </c>
      <c r="Q2778" s="10"/>
      <c r="R2778" s="10"/>
      <c r="S2778" s="10"/>
    </row>
    <row r="2779" spans="1:19" ht="22" customHeight="1" x14ac:dyDescent="0.3">
      <c r="A2779" s="2">
        <v>42256</v>
      </c>
      <c r="B2779" s="21" t="str">
        <f t="shared" si="663"/>
        <v>September, 2015</v>
      </c>
      <c r="C2779" s="21" t="str">
        <f t="shared" si="664"/>
        <v>September, 2015´</v>
      </c>
      <c r="D2779" s="3" t="s">
        <v>84</v>
      </c>
      <c r="E2779" s="3" t="s">
        <v>2721</v>
      </c>
      <c r="F2779" s="3" t="s">
        <v>96</v>
      </c>
      <c r="G2779" s="3" t="s">
        <v>44</v>
      </c>
      <c r="H2779" s="3" t="s">
        <v>781</v>
      </c>
      <c r="I2779" s="19" t="s">
        <v>2900</v>
      </c>
      <c r="J2779" s="12" t="s">
        <v>3184</v>
      </c>
      <c r="K2779" s="12" t="str">
        <f t="shared" si="661"/>
        <v>Not Identified</v>
      </c>
      <c r="L2779" s="12" t="str">
        <f t="shared" si="662"/>
        <v>General Chemical</v>
      </c>
      <c r="M2779" s="4">
        <v>34083</v>
      </c>
      <c r="N2779" s="4">
        <v>34.08</v>
      </c>
      <c r="O2779" s="4">
        <v>118000</v>
      </c>
      <c r="P2779" s="15">
        <f t="shared" si="665"/>
        <v>3.4621365490127043</v>
      </c>
      <c r="Q2779" s="7"/>
      <c r="R2779" s="7"/>
      <c r="S2779" s="7"/>
    </row>
    <row r="2780" spans="1:19" ht="22" customHeight="1" x14ac:dyDescent="0.3">
      <c r="A2780" s="5">
        <v>42256</v>
      </c>
      <c r="B2780" s="21" t="str">
        <f t="shared" si="663"/>
        <v>September, 2015</v>
      </c>
      <c r="C2780" s="21" t="str">
        <f t="shared" si="664"/>
        <v>September, 2015´</v>
      </c>
      <c r="D2780" s="6" t="s">
        <v>32</v>
      </c>
      <c r="E2780" s="6" t="s">
        <v>77</v>
      </c>
      <c r="F2780" s="6" t="s">
        <v>67</v>
      </c>
      <c r="G2780" s="6" t="s">
        <v>44</v>
      </c>
      <c r="H2780" s="6" t="s">
        <v>643</v>
      </c>
      <c r="I2780" s="6" t="s">
        <v>2901</v>
      </c>
      <c r="J2780" s="12" t="str">
        <f t="shared" ref="J2780" si="670">IF(ISNUMBER(SEARCH("DMS",I2780)),"Dimethyl Sulfate",IF(ISNUMBER(SEARCH("2,4-XILIDIN",I2780)),"2,4-Xylidine",IF(ISNUMBER(SEARCH("GALIGAN",I2780)),"Oxyfluorfen",IF(ISNUMBER(SEARCH("DIMETHYLAMINE",I2780)),"Dimethylamine",IF(ISNUMBER(SEARCH("ORTHOFORMATE",I2780)),"Trimethyl orthoformate",IF(ISNUMBER(SEARCH("NOVALURON",I2780)),"Novaluron",IF(ISNUMBER(SEARCH("DIMETHYL SULPHATE",I2780)),"Dimethyl Sulphate",IF(ISNUMBER(SEARCH("ALTAPYNE",I2780)),"Acid Based Co-Emulsifier",IF(ISNUMBER(SEARCH("METHANESULFONYL",I2780)),"Methanesulfonyl chloride",IF(ISNUMBER(SEARCH("METHYL FORMATE",I2780)),"Methanoate",IF(ISNUMBER(SEARCH("FLUEN",I2780)),"Fluensulfone","FIX IT")))))))))))</f>
        <v>Novaluron</v>
      </c>
      <c r="K2780" s="12" t="str">
        <f t="shared" si="661"/>
        <v>Rimon</v>
      </c>
      <c r="L2780" s="12" t="str">
        <f t="shared" si="662"/>
        <v>Insecticide</v>
      </c>
      <c r="M2780" s="7">
        <v>96600</v>
      </c>
      <c r="N2780" s="7">
        <v>96.6</v>
      </c>
      <c r="O2780" s="7">
        <v>2124000</v>
      </c>
      <c r="P2780" s="15">
        <f t="shared" si="665"/>
        <v>21.987577639751553</v>
      </c>
      <c r="Q2780" s="10"/>
      <c r="R2780" s="10"/>
      <c r="S2780" s="10"/>
    </row>
    <row r="2781" spans="1:19" ht="22" customHeight="1" x14ac:dyDescent="0.3">
      <c r="A2781" s="2">
        <v>42256</v>
      </c>
      <c r="B2781" s="21" t="str">
        <f t="shared" si="663"/>
        <v>September, 2015</v>
      </c>
      <c r="C2781" s="21" t="str">
        <f t="shared" si="664"/>
        <v>September, 2015´</v>
      </c>
      <c r="D2781" s="3" t="s">
        <v>32</v>
      </c>
      <c r="E2781" s="3" t="s">
        <v>1609</v>
      </c>
      <c r="F2781" s="3" t="s">
        <v>115</v>
      </c>
      <c r="G2781" s="3" t="s">
        <v>44</v>
      </c>
      <c r="H2781" s="3" t="s">
        <v>1352</v>
      </c>
      <c r="I2781" s="3" t="s">
        <v>2902</v>
      </c>
      <c r="J2781" s="12" t="str">
        <f t="shared" si="669"/>
        <v>2,4-Dichlorophenoxyacetic acid</v>
      </c>
      <c r="K2781" s="12" t="str">
        <f t="shared" si="661"/>
        <v>2,4-D Main</v>
      </c>
      <c r="L2781" s="12" t="str">
        <f t="shared" si="662"/>
        <v>Herbicide</v>
      </c>
      <c r="M2781" s="4">
        <v>92850</v>
      </c>
      <c r="N2781" s="4">
        <v>92.85</v>
      </c>
      <c r="O2781" s="4">
        <v>1827000</v>
      </c>
      <c r="P2781" s="15">
        <f t="shared" si="665"/>
        <v>19.676898222940228</v>
      </c>
      <c r="Q2781" s="7"/>
      <c r="R2781" s="7"/>
      <c r="S2781" s="7"/>
    </row>
    <row r="2782" spans="1:19" ht="22" customHeight="1" x14ac:dyDescent="0.3">
      <c r="A2782" s="5">
        <v>42256</v>
      </c>
      <c r="B2782" s="21" t="str">
        <f t="shared" si="663"/>
        <v>September, 2015</v>
      </c>
      <c r="C2782" s="21" t="str">
        <f t="shared" si="664"/>
        <v>September, 2015´</v>
      </c>
      <c r="D2782" s="6" t="s">
        <v>32</v>
      </c>
      <c r="E2782" s="6" t="s">
        <v>65</v>
      </c>
      <c r="F2782" s="6" t="s">
        <v>67</v>
      </c>
      <c r="G2782" s="6" t="s">
        <v>44</v>
      </c>
      <c r="H2782" s="6" t="s">
        <v>480</v>
      </c>
      <c r="I2782" s="6" t="s">
        <v>2700</v>
      </c>
      <c r="J2782" s="12" t="str">
        <f t="shared" si="669"/>
        <v>Tebuthiuron</v>
      </c>
      <c r="K2782" s="12" t="str">
        <f t="shared" si="661"/>
        <v>Butiron</v>
      </c>
      <c r="L2782" s="12" t="str">
        <f t="shared" si="662"/>
        <v>Herbicide</v>
      </c>
      <c r="M2782" s="7">
        <v>18970</v>
      </c>
      <c r="N2782" s="7">
        <v>18.97</v>
      </c>
      <c r="O2782" s="7">
        <v>153000</v>
      </c>
      <c r="P2782" s="15">
        <f t="shared" si="665"/>
        <v>8.0653663679493945</v>
      </c>
      <c r="Q2782" s="10"/>
      <c r="R2782" s="10"/>
      <c r="S2782" s="10"/>
    </row>
    <row r="2783" spans="1:19" ht="22" customHeight="1" x14ac:dyDescent="0.3">
      <c r="A2783" s="2">
        <v>42255</v>
      </c>
      <c r="B2783" s="21" t="str">
        <f t="shared" si="663"/>
        <v>September, 2015</v>
      </c>
      <c r="C2783" s="21" t="str">
        <f t="shared" si="664"/>
        <v>September, 2015´</v>
      </c>
      <c r="D2783" s="3" t="s">
        <v>753</v>
      </c>
      <c r="E2783" s="3" t="s">
        <v>77</v>
      </c>
      <c r="F2783" s="3" t="s">
        <v>67</v>
      </c>
      <c r="G2783" s="3" t="s">
        <v>44</v>
      </c>
      <c r="H2783" s="3" t="s">
        <v>210</v>
      </c>
      <c r="I2783" s="3" t="s">
        <v>2903</v>
      </c>
      <c r="J2783" s="12" t="str">
        <f t="shared" ref="J2783" si="671">IF(ISNUMBER(SEARCH("BUTYRAMIDE",I2783)),"2,3-Dimethyl Butyramide",IF(ISNUMBER(SEARCH("FOLPET",I2783)),"Folpet",IF(ISNUMBER(SEARCH("METHYL [2-({[6- (TRIFLUOROMETHYL) PYRIDIN-2-YL] OXY} METHYL) PHENYL",I2783)),"Esther",IF(ISNUMBER(SEARCH("TEBUCONAZOL",I2783)),"Tebuconazole",IF(ISNUMBER(SEARCH("DICHLOROPHENYL",I2783)),"Dichlorophenyl Isocyanates",IF(ISNUMBER(SEARCH("CAPTAN",I2783)),"Captan",IF(ISNUMBER(SEARCH("DIMETHYLACETAMID",I2783)),"Dimethylacetamide",IF(ISNUMBER(SEARCH("AFALON",I2783)),"Linuron","FIX IT"))))))))</f>
        <v>Folpet</v>
      </c>
      <c r="K2783" s="12" t="str">
        <f t="shared" si="661"/>
        <v>Folpan</v>
      </c>
      <c r="L2783" s="12" t="str">
        <f t="shared" si="662"/>
        <v>Fungicide</v>
      </c>
      <c r="M2783" s="4">
        <v>5240</v>
      </c>
      <c r="N2783" s="4">
        <v>5.24</v>
      </c>
      <c r="O2783" s="4">
        <v>33300</v>
      </c>
      <c r="P2783" s="15">
        <f t="shared" si="665"/>
        <v>6.3549618320610683</v>
      </c>
      <c r="Q2783" s="7"/>
      <c r="R2783" s="7"/>
      <c r="S2783" s="7"/>
    </row>
    <row r="2784" spans="1:19" ht="22" customHeight="1" x14ac:dyDescent="0.3">
      <c r="A2784" s="5">
        <v>42255</v>
      </c>
      <c r="B2784" s="21" t="str">
        <f t="shared" si="663"/>
        <v>September, 2015</v>
      </c>
      <c r="C2784" s="21" t="str">
        <f t="shared" si="664"/>
        <v>September, 2015´</v>
      </c>
      <c r="D2784" s="6" t="s">
        <v>753</v>
      </c>
      <c r="E2784" s="6" t="s">
        <v>77</v>
      </c>
      <c r="F2784" s="6" t="s">
        <v>67</v>
      </c>
      <c r="G2784" s="6" t="s">
        <v>44</v>
      </c>
      <c r="H2784" s="6" t="s">
        <v>243</v>
      </c>
      <c r="I2784" s="6" t="s">
        <v>2904</v>
      </c>
      <c r="J2784" s="12" t="str">
        <f t="shared" ref="J2784" si="672">IF(ISNUMBER(SEARCH("BUTYRAMIDE",I2784)),"2,3-Dimethyl Butyramide",IF(ISNUMBER(SEARCH("FOLPET",I2784)),"Folpet",IF(ISNUMBER(SEARCH("METHYL [2-({[6- (TRIFLUOROMETHYL) PYRIDIN-2-YL] OXY} METHYL) PHENYL",I2784)),"Esther",IF(ISNUMBER(SEARCH("TEBUCONAZOL",I2784)),"Tebuconazole",IF(ISNUMBER(SEARCH("DICHLOROPHENYL",I2784)),"Dichlorophenyl Isocyanates",IF(ISNUMBER(SEARCH("CAPTAN",I2784)),"Captan",IF(ISNUMBER(SEARCH("DIMETHYLACETAMID",I2784)),"Dimethylacetamide",IF(ISNUMBER(SEARCH("AFALON",I2784)),"Linuron","FIX IT"))))))))</f>
        <v>Captan</v>
      </c>
      <c r="K2784" s="12" t="str">
        <f t="shared" si="661"/>
        <v>Captan</v>
      </c>
      <c r="L2784" s="12" t="str">
        <f t="shared" si="662"/>
        <v>Fungicide</v>
      </c>
      <c r="M2784" s="7">
        <v>25940</v>
      </c>
      <c r="N2784" s="7">
        <v>25.94</v>
      </c>
      <c r="O2784" s="7">
        <v>534000</v>
      </c>
      <c r="P2784" s="15">
        <f t="shared" si="665"/>
        <v>20.58596761757903</v>
      </c>
      <c r="Q2784" s="10"/>
      <c r="R2784" s="10"/>
      <c r="S2784" s="10"/>
    </row>
    <row r="2785" spans="1:19" ht="22" customHeight="1" x14ac:dyDescent="0.3">
      <c r="A2785" s="2">
        <v>42253</v>
      </c>
      <c r="B2785" s="21" t="str">
        <f t="shared" si="663"/>
        <v>September, 2015</v>
      </c>
      <c r="C2785" s="21" t="str">
        <f t="shared" si="664"/>
        <v>September, 2015´</v>
      </c>
      <c r="D2785" s="3" t="s">
        <v>32</v>
      </c>
      <c r="E2785" s="3" t="s">
        <v>2905</v>
      </c>
      <c r="F2785" s="3" t="s">
        <v>186</v>
      </c>
      <c r="G2785" s="3" t="s">
        <v>44</v>
      </c>
      <c r="H2785" s="3" t="s">
        <v>2889</v>
      </c>
      <c r="I2785" s="3" t="s">
        <v>2908</v>
      </c>
      <c r="J2785" s="12" t="s">
        <v>3171</v>
      </c>
      <c r="K2785" s="12" t="str">
        <f t="shared" si="661"/>
        <v>Not Identified</v>
      </c>
      <c r="L2785" s="12" t="str">
        <f t="shared" si="662"/>
        <v>General Chemical</v>
      </c>
      <c r="M2785" s="4">
        <v>36252</v>
      </c>
      <c r="N2785" s="4">
        <v>36.25</v>
      </c>
      <c r="O2785" s="4">
        <v>93000</v>
      </c>
      <c r="P2785" s="15">
        <f t="shared" si="665"/>
        <v>2.5653757034094671</v>
      </c>
      <c r="Q2785" s="7"/>
      <c r="R2785" s="7"/>
      <c r="S2785" s="7"/>
    </row>
    <row r="2786" spans="1:19" ht="22" customHeight="1" x14ac:dyDescent="0.3">
      <c r="A2786" s="5">
        <v>42252</v>
      </c>
      <c r="B2786" s="21" t="str">
        <f t="shared" si="663"/>
        <v>September, 2015</v>
      </c>
      <c r="C2786" s="21" t="str">
        <f t="shared" si="664"/>
        <v>September, 2015´</v>
      </c>
      <c r="D2786" s="6" t="s">
        <v>84</v>
      </c>
      <c r="E2786" s="6" t="s">
        <v>2909</v>
      </c>
      <c r="F2786" s="6" t="s">
        <v>1064</v>
      </c>
      <c r="G2786" s="6" t="s">
        <v>44</v>
      </c>
      <c r="H2786" s="11" t="s">
        <v>777</v>
      </c>
      <c r="I2786" s="11" t="s">
        <v>2911</v>
      </c>
      <c r="J2786" s="12" t="s">
        <v>3166</v>
      </c>
      <c r="K2786" s="12" t="str">
        <f t="shared" si="661"/>
        <v>Not Identified</v>
      </c>
      <c r="L2786" s="12" t="str">
        <f t="shared" si="662"/>
        <v>General Chemical</v>
      </c>
      <c r="M2786" s="7">
        <v>14180</v>
      </c>
      <c r="N2786" s="7">
        <v>14.18</v>
      </c>
      <c r="O2786" s="7">
        <v>32100</v>
      </c>
      <c r="P2786" s="15">
        <f t="shared" si="665"/>
        <v>2.2637517630465442</v>
      </c>
      <c r="Q2786" s="10"/>
      <c r="R2786" s="10"/>
      <c r="S2786" s="10"/>
    </row>
    <row r="2787" spans="1:19" ht="22" customHeight="1" x14ac:dyDescent="0.3">
      <c r="A2787" s="2">
        <v>42251</v>
      </c>
      <c r="B2787" s="21" t="str">
        <f t="shared" si="663"/>
        <v>September, 2015</v>
      </c>
      <c r="C2787" s="21" t="str">
        <f t="shared" si="664"/>
        <v>September, 2015´</v>
      </c>
      <c r="D2787" s="3" t="s">
        <v>84</v>
      </c>
      <c r="E2787" s="3" t="s">
        <v>2198</v>
      </c>
      <c r="F2787" s="3" t="s">
        <v>310</v>
      </c>
      <c r="G2787" s="3" t="s">
        <v>44</v>
      </c>
      <c r="H2787" s="3" t="s">
        <v>2200</v>
      </c>
      <c r="I2787" s="3" t="s">
        <v>2912</v>
      </c>
      <c r="J2787" s="12" t="s">
        <v>3203</v>
      </c>
      <c r="K2787" s="12" t="str">
        <f t="shared" si="661"/>
        <v>Not Identified</v>
      </c>
      <c r="L2787" s="12" t="str">
        <f t="shared" si="662"/>
        <v>General Chemical</v>
      </c>
      <c r="M2787" s="4">
        <v>41000</v>
      </c>
      <c r="N2787" s="4">
        <v>41</v>
      </c>
      <c r="O2787" s="4">
        <v>41600</v>
      </c>
      <c r="P2787" s="15">
        <f t="shared" si="665"/>
        <v>1.0146341463414634</v>
      </c>
      <c r="Q2787" s="7"/>
      <c r="R2787" s="7"/>
      <c r="S2787" s="7"/>
    </row>
    <row r="2788" spans="1:19" ht="22" customHeight="1" x14ac:dyDescent="0.3">
      <c r="A2788" s="5">
        <v>42249</v>
      </c>
      <c r="B2788" s="21" t="str">
        <f t="shared" si="663"/>
        <v>September, 2015</v>
      </c>
      <c r="C2788" s="21" t="str">
        <f t="shared" si="664"/>
        <v>September, 2015´</v>
      </c>
      <c r="D2788" s="6" t="s">
        <v>32</v>
      </c>
      <c r="E2788" s="6" t="s">
        <v>65</v>
      </c>
      <c r="F2788" s="6" t="s">
        <v>67</v>
      </c>
      <c r="G2788" s="6" t="s">
        <v>44</v>
      </c>
      <c r="H2788" s="6" t="s">
        <v>73</v>
      </c>
      <c r="I2788" s="6" t="s">
        <v>2913</v>
      </c>
      <c r="J2788" s="12" t="s">
        <v>3209</v>
      </c>
      <c r="K2788" s="12" t="str">
        <f t="shared" si="661"/>
        <v>Not Identified</v>
      </c>
      <c r="L2788" s="12" t="str">
        <f t="shared" si="662"/>
        <v>General Chemical</v>
      </c>
      <c r="M2788" s="7">
        <v>16544</v>
      </c>
      <c r="N2788" s="7">
        <v>16.54</v>
      </c>
      <c r="O2788" s="7">
        <v>115000</v>
      </c>
      <c r="P2788" s="15">
        <f t="shared" si="665"/>
        <v>6.9511605415860735</v>
      </c>
      <c r="Q2788" s="10"/>
      <c r="R2788" s="10"/>
      <c r="S2788" s="10"/>
    </row>
    <row r="2789" spans="1:19" ht="22" customHeight="1" x14ac:dyDescent="0.3">
      <c r="A2789" s="2">
        <v>42249</v>
      </c>
      <c r="B2789" s="21" t="str">
        <f t="shared" si="663"/>
        <v>September, 2015</v>
      </c>
      <c r="C2789" s="21" t="str">
        <f t="shared" si="664"/>
        <v>September, 2015´</v>
      </c>
      <c r="D2789" s="3" t="s">
        <v>32</v>
      </c>
      <c r="E2789" s="3" t="s">
        <v>77</v>
      </c>
      <c r="F2789" s="3" t="s">
        <v>67</v>
      </c>
      <c r="G2789" s="3" t="s">
        <v>44</v>
      </c>
      <c r="H2789" s="3" t="s">
        <v>270</v>
      </c>
      <c r="I2789" s="3" t="s">
        <v>2914</v>
      </c>
      <c r="J2789" s="12" t="s">
        <v>3151</v>
      </c>
      <c r="K2789" s="12" t="str">
        <f t="shared" si="661"/>
        <v>Seizer</v>
      </c>
      <c r="L2789" s="12" t="str">
        <f t="shared" si="662"/>
        <v>Insecticide</v>
      </c>
      <c r="M2789" s="4">
        <v>17550</v>
      </c>
      <c r="N2789" s="4">
        <v>17.55</v>
      </c>
      <c r="O2789" s="4">
        <v>10940000</v>
      </c>
      <c r="P2789" s="15">
        <f t="shared" si="665"/>
        <v>623.36182336182333</v>
      </c>
      <c r="Q2789" s="7"/>
      <c r="R2789" s="7"/>
      <c r="S2789" s="7"/>
    </row>
    <row r="2790" spans="1:19" ht="22" customHeight="1" x14ac:dyDescent="0.3">
      <c r="A2790" s="5">
        <v>42249</v>
      </c>
      <c r="B2790" s="21" t="str">
        <f t="shared" si="663"/>
        <v>September, 2015</v>
      </c>
      <c r="C2790" s="21" t="str">
        <f t="shared" si="664"/>
        <v>September, 2015´</v>
      </c>
      <c r="D2790" s="6" t="s">
        <v>32</v>
      </c>
      <c r="E2790" s="6" t="s">
        <v>77</v>
      </c>
      <c r="F2790" s="6" t="s">
        <v>67</v>
      </c>
      <c r="G2790" s="6" t="s">
        <v>44</v>
      </c>
      <c r="H2790" s="6" t="s">
        <v>270</v>
      </c>
      <c r="I2790" s="6" t="s">
        <v>2915</v>
      </c>
      <c r="J2790" s="12" t="s">
        <v>3151</v>
      </c>
      <c r="K2790" s="12" t="str">
        <f t="shared" si="661"/>
        <v>Seizer</v>
      </c>
      <c r="L2790" s="12" t="str">
        <f t="shared" si="662"/>
        <v>Insecticide</v>
      </c>
      <c r="M2790" s="7">
        <v>13893</v>
      </c>
      <c r="N2790" s="7">
        <v>13.89</v>
      </c>
      <c r="O2790" s="7">
        <v>8660000</v>
      </c>
      <c r="P2790" s="15">
        <f t="shared" si="665"/>
        <v>623.33549269416255</v>
      </c>
      <c r="Q2790" s="10"/>
      <c r="R2790" s="10"/>
      <c r="S2790" s="10"/>
    </row>
    <row r="2791" spans="1:19" ht="22" customHeight="1" x14ac:dyDescent="0.3">
      <c r="A2791" s="2">
        <v>42249</v>
      </c>
      <c r="B2791" s="21" t="str">
        <f t="shared" si="663"/>
        <v>September, 2015</v>
      </c>
      <c r="C2791" s="21" t="str">
        <f t="shared" si="664"/>
        <v>September, 2015´</v>
      </c>
      <c r="D2791" s="3" t="s">
        <v>32</v>
      </c>
      <c r="E2791" s="3" t="s">
        <v>77</v>
      </c>
      <c r="F2791" s="3" t="s">
        <v>67</v>
      </c>
      <c r="G2791" s="3" t="s">
        <v>44</v>
      </c>
      <c r="H2791" s="3" t="s">
        <v>351</v>
      </c>
      <c r="I2791" s="3" t="s">
        <v>2916</v>
      </c>
      <c r="J2791" s="12" t="str">
        <f>IF(ISNUMBER(SEARCH("GALIL", I2791)), "Imidachloprid", IF(ISNUMBER(SEARCH("SUPRATHION", I2791)), "Methidathion", "FIX IT"))</f>
        <v>Methidathion</v>
      </c>
      <c r="K2791" s="12" t="str">
        <f t="shared" si="661"/>
        <v>Suprathion</v>
      </c>
      <c r="L2791" s="12" t="str">
        <f t="shared" si="662"/>
        <v>Insecticide</v>
      </c>
      <c r="M2791" s="4">
        <v>18090</v>
      </c>
      <c r="N2791" s="4">
        <v>18.09</v>
      </c>
      <c r="O2791" s="4">
        <v>2899000</v>
      </c>
      <c r="P2791" s="15">
        <f t="shared" si="665"/>
        <v>160.25428413488115</v>
      </c>
      <c r="Q2791" s="7"/>
      <c r="R2791" s="7"/>
      <c r="S2791" s="7"/>
    </row>
    <row r="2792" spans="1:19" ht="22" customHeight="1" x14ac:dyDescent="0.3">
      <c r="A2792" s="5">
        <v>42249</v>
      </c>
      <c r="B2792" s="21" t="str">
        <f t="shared" si="663"/>
        <v>September, 2015</v>
      </c>
      <c r="C2792" s="21" t="str">
        <f t="shared" si="664"/>
        <v>September, 2015´</v>
      </c>
      <c r="D2792" s="6" t="s">
        <v>32</v>
      </c>
      <c r="E2792" s="6" t="s">
        <v>77</v>
      </c>
      <c r="F2792" s="6" t="s">
        <v>67</v>
      </c>
      <c r="G2792" s="6" t="s">
        <v>44</v>
      </c>
      <c r="H2792" s="6" t="s">
        <v>643</v>
      </c>
      <c r="I2792" s="6" t="s">
        <v>2917</v>
      </c>
      <c r="J2792" s="12" t="str">
        <f t="shared" ref="J2792:J2793" si="673">IF(ISNUMBER(SEARCH("DMS",I2792)),"Dimethyl Sulfate",IF(ISNUMBER(SEARCH("2,4-XILIDIN",I2792)),"2,4-Xylidine",IF(ISNUMBER(SEARCH("GALIGAN",I2792)),"Oxyfluorfen",IF(ISNUMBER(SEARCH("DIMETHYLAMINE",I2792)),"Dimethylamine",IF(ISNUMBER(SEARCH("ORTHOFORMATE",I2792)),"Trimethyl orthoformate",IF(ISNUMBER(SEARCH("NOVALURON",I2792)),"Novaluron",IF(ISNUMBER(SEARCH("DIMETHYL SULPHATE",I2792)),"Dimethyl Sulphate",IF(ISNUMBER(SEARCH("ALTAPYNE",I2792)),"Acid Based Co-Emulsifier",IF(ISNUMBER(SEARCH("METHANESULFONYL",I2792)),"Methanesulfonyl chloride",IF(ISNUMBER(SEARCH("METHYL FORMATE",I2792)),"Methanoate",IF(ISNUMBER(SEARCH("FLUEN",I2792)),"Fluensulfone","FIX IT")))))))))))</f>
        <v>Novaluron</v>
      </c>
      <c r="K2792" s="12" t="str">
        <f t="shared" si="661"/>
        <v>Rimon</v>
      </c>
      <c r="L2792" s="12" t="str">
        <f t="shared" si="662"/>
        <v>Insecticide</v>
      </c>
      <c r="M2792" s="7">
        <v>23284</v>
      </c>
      <c r="N2792" s="7">
        <v>23.28</v>
      </c>
      <c r="O2792" s="7">
        <v>512000</v>
      </c>
      <c r="P2792" s="15">
        <f t="shared" si="665"/>
        <v>21.989348909122143</v>
      </c>
      <c r="Q2792" s="10"/>
      <c r="R2792" s="10"/>
      <c r="S2792" s="10"/>
    </row>
    <row r="2793" spans="1:19" ht="22" customHeight="1" x14ac:dyDescent="0.3">
      <c r="A2793" s="2">
        <v>42249</v>
      </c>
      <c r="B2793" s="21" t="str">
        <f t="shared" si="663"/>
        <v>September, 2015</v>
      </c>
      <c r="C2793" s="21" t="str">
        <f t="shared" si="664"/>
        <v>September, 2015´</v>
      </c>
      <c r="D2793" s="3" t="s">
        <v>32</v>
      </c>
      <c r="E2793" s="3" t="s">
        <v>77</v>
      </c>
      <c r="F2793" s="3" t="s">
        <v>67</v>
      </c>
      <c r="G2793" s="3" t="s">
        <v>44</v>
      </c>
      <c r="H2793" s="3" t="s">
        <v>643</v>
      </c>
      <c r="I2793" s="3" t="s">
        <v>2918</v>
      </c>
      <c r="J2793" s="12" t="str">
        <f t="shared" si="673"/>
        <v>Novaluron</v>
      </c>
      <c r="K2793" s="12" t="str">
        <f t="shared" si="661"/>
        <v>Rimon</v>
      </c>
      <c r="L2793" s="12" t="str">
        <f t="shared" si="662"/>
        <v>Insecticide</v>
      </c>
      <c r="M2793" s="4">
        <v>173880.01</v>
      </c>
      <c r="N2793" s="4">
        <v>173.88</v>
      </c>
      <c r="O2793" s="4">
        <v>3823000</v>
      </c>
      <c r="P2793" s="15">
        <f t="shared" si="665"/>
        <v>21.986426156750277</v>
      </c>
      <c r="Q2793" s="7"/>
      <c r="R2793" s="7"/>
      <c r="S2793" s="7"/>
    </row>
    <row r="2794" spans="1:19" ht="22" customHeight="1" x14ac:dyDescent="0.3">
      <c r="A2794" s="5">
        <v>42249</v>
      </c>
      <c r="B2794" s="21" t="str">
        <f t="shared" si="663"/>
        <v>September, 2015</v>
      </c>
      <c r="C2794" s="21" t="str">
        <f t="shared" si="664"/>
        <v>September, 2015´</v>
      </c>
      <c r="D2794" s="6" t="s">
        <v>32</v>
      </c>
      <c r="E2794" s="6" t="s">
        <v>65</v>
      </c>
      <c r="F2794" s="6" t="s">
        <v>67</v>
      </c>
      <c r="G2794" s="6" t="s">
        <v>44</v>
      </c>
      <c r="H2794" s="6" t="s">
        <v>73</v>
      </c>
      <c r="I2794" s="6" t="s">
        <v>2642</v>
      </c>
      <c r="J2794" s="12" t="str">
        <f t="shared" ref="J2794:J2796" si="674">IF(ISNUMBER(SEARCH("CARBENDAZIM",I2794)),"Carbendazim",IF(ISNUMBER(SEARCH("4-D",I2794)),"2,4-Dichlorophenoxyacetic acid",IF(ISNUMBER(SEARCH("RIDOVER",I2794)),"Glyphosate",IF(ISNUMBER(SEARCH("POQUER",I2794)),"Clethodim",IF(ISNUMBER(SEARCH("LITER",I2794)),"Imidacloprid",IF(ISNUMBER(SEARCH("PYRINEX",I2794)),"Chlorpyrifos",IF(ISNUMBER(SEARCH("ORBIT",I2794)),"Omethoate",IF(ISNUMBER(SEARCH("HEXARON",I2794)),"Diuron",IF(ISNUMBER(SEARCH("ISOPROPYLAMINE",I2794)),"Isopropylamine",IF(ISNUMBER(SEARCH("GLYPHOSATE",I2794)),"Glyphosate",IF(ISNUMBER(SEARCH("MANCOZEB",I2794)),"Mancozeb Indofil",IF(ISNUMBER(SEARCH("PARAQUAT",I2794)),"Paraquat",IF(ISNUMBER(SEARCH("CAROMAX",I2794)),"Aromatic Solvent Mixture",IF(ISNUMBER(SEARCH("BUTIRON",I2794)),"Tebuthiuron",IF(ISNUMBER(SEARCH("VORAZ",I2794)),"Methomyl",IF(ISNUMBER(SEARCH("IMIDACLOPRID",I2794)),"Imidacloprid",IF(ISNUMBER(SEARCH("2 4 D",I2794)),"2,4-Dichlorophenoxyacetic acid",IF(ISNUMBER(SEARCH("IMIDACL",I2794)),"Imidacloprid",IF(ISNUMBER(SEARCH("DIUREX",I2794)),"Diuron",IF(ISNUMBER(SEARCH("RAPEL",I2794)),"Acephate","fix it"))))))))))))))))))))</f>
        <v>Clethodim</v>
      </c>
      <c r="K2794" s="12" t="str">
        <f t="shared" si="661"/>
        <v>Platinum</v>
      </c>
      <c r="L2794" s="12" t="str">
        <f t="shared" si="662"/>
        <v>Herbicide</v>
      </c>
      <c r="M2794" s="7">
        <v>257070.01</v>
      </c>
      <c r="N2794" s="7">
        <v>257.07</v>
      </c>
      <c r="O2794" s="7">
        <v>1787000</v>
      </c>
      <c r="P2794" s="15">
        <f t="shared" si="665"/>
        <v>6.9514137413384001</v>
      </c>
      <c r="Q2794" s="10"/>
      <c r="R2794" s="10"/>
      <c r="S2794" s="10"/>
    </row>
    <row r="2795" spans="1:19" ht="22" customHeight="1" x14ac:dyDescent="0.3">
      <c r="A2795" s="2">
        <v>42249</v>
      </c>
      <c r="B2795" s="21" t="str">
        <f t="shared" si="663"/>
        <v>September, 2015</v>
      </c>
      <c r="C2795" s="21" t="str">
        <f t="shared" si="664"/>
        <v>September, 2015´</v>
      </c>
      <c r="D2795" s="3" t="s">
        <v>32</v>
      </c>
      <c r="E2795" s="3" t="s">
        <v>65</v>
      </c>
      <c r="F2795" s="3" t="s">
        <v>67</v>
      </c>
      <c r="G2795" s="3" t="s">
        <v>44</v>
      </c>
      <c r="H2795" s="3" t="s">
        <v>71</v>
      </c>
      <c r="I2795" s="3" t="s">
        <v>2919</v>
      </c>
      <c r="J2795" s="12" t="str">
        <f>IF(ISNUMBER(SEARCH("2,4 D",I2795)),"2,4-Dichlorophenoxyacetic acid",IF(ISNUMBER(SEARCH("ACIDO",I2795)),"2,4-Dichlorophenoxyacetic acid",IF(ISNUMBER(SEARCH("NAPHTHA",I2795)),"Aromatic Solvent Mixture",IF(ISNUMBER(SEARCH("DIMETHYLAMINE",I2795)),"Dimethylamine",IF(ISNUMBER(SEARCH("DIMETILAMINA",I2795)),"Dimethylamine",IF(ISNUMBER(SEARCH("JUMP",I2795)),"Diuron",IF(ISNUMBER(SEARCH("2-AMINO-2,3-DIMETHYL BUTYRAMIDE",I2795)),"Herbicide Amine Intermediate",IF(ISNUMBER(SEARCH("TEBUTHIURON",I2795)),"Tebuthiuron","FIXIT"))))))))</f>
        <v>Diuron</v>
      </c>
      <c r="K2795" s="12" t="str">
        <f t="shared" si="661"/>
        <v>Jump</v>
      </c>
      <c r="L2795" s="12" t="str">
        <f t="shared" si="662"/>
        <v>Herbicide</v>
      </c>
      <c r="M2795" s="4">
        <v>89392</v>
      </c>
      <c r="N2795" s="4">
        <v>89.39</v>
      </c>
      <c r="O2795" s="4">
        <v>621000</v>
      </c>
      <c r="P2795" s="15">
        <f t="shared" si="665"/>
        <v>6.946930374082692</v>
      </c>
      <c r="Q2795" s="7"/>
      <c r="R2795" s="7"/>
      <c r="S2795" s="7"/>
    </row>
    <row r="2796" spans="1:19" ht="22" customHeight="1" x14ac:dyDescent="0.3">
      <c r="A2796" s="5">
        <v>42249</v>
      </c>
      <c r="B2796" s="21" t="str">
        <f t="shared" si="663"/>
        <v>September, 2015</v>
      </c>
      <c r="C2796" s="21" t="str">
        <f t="shared" si="664"/>
        <v>September, 2015´</v>
      </c>
      <c r="D2796" s="6" t="s">
        <v>32</v>
      </c>
      <c r="E2796" s="6" t="s">
        <v>65</v>
      </c>
      <c r="F2796" s="6" t="s">
        <v>67</v>
      </c>
      <c r="G2796" s="6" t="s">
        <v>44</v>
      </c>
      <c r="H2796" s="6" t="s">
        <v>71</v>
      </c>
      <c r="I2796" s="6" t="s">
        <v>2920</v>
      </c>
      <c r="J2796" s="12" t="str">
        <f t="shared" si="674"/>
        <v>Diuron</v>
      </c>
      <c r="K2796" s="12" t="str">
        <f t="shared" si="661"/>
        <v>Jump</v>
      </c>
      <c r="L2796" s="12" t="str">
        <f t="shared" si="662"/>
        <v>Herbicide</v>
      </c>
      <c r="M2796" s="7">
        <v>86260</v>
      </c>
      <c r="N2796" s="7">
        <v>86.26</v>
      </c>
      <c r="O2796" s="7">
        <v>600000</v>
      </c>
      <c r="P2796" s="15">
        <f t="shared" si="665"/>
        <v>6.9557152793878974</v>
      </c>
      <c r="Q2796" s="10"/>
      <c r="R2796" s="10"/>
      <c r="S2796" s="10"/>
    </row>
    <row r="2797" spans="1:19" ht="22" customHeight="1" x14ac:dyDescent="0.3">
      <c r="A2797" s="2">
        <v>42247</v>
      </c>
      <c r="B2797" s="21" t="str">
        <f t="shared" si="663"/>
        <v>August, 2015</v>
      </c>
      <c r="C2797" s="21" t="str">
        <f t="shared" si="664"/>
        <v>August, 2015´</v>
      </c>
      <c r="D2797" s="3" t="s">
        <v>753</v>
      </c>
      <c r="E2797" s="3" t="s">
        <v>77</v>
      </c>
      <c r="F2797" s="3" t="s">
        <v>67</v>
      </c>
      <c r="G2797" s="3" t="s">
        <v>44</v>
      </c>
      <c r="H2797" s="3" t="s">
        <v>210</v>
      </c>
      <c r="I2797" s="3" t="s">
        <v>2921</v>
      </c>
      <c r="J2797" s="12" t="str">
        <f t="shared" ref="J2797" si="675">IF(ISNUMBER(SEARCH("BUTYRAMIDE",I2797)),"2,3-Dimethyl Butyramide",IF(ISNUMBER(SEARCH("FOLPET",I2797)),"Folpet",IF(ISNUMBER(SEARCH("METHYL [2-({[6- (TRIFLUOROMETHYL) PYRIDIN-2-YL] OXY} METHYL) PHENYL",I2797)),"Esther",IF(ISNUMBER(SEARCH("TEBUCONAZOL",I2797)),"Tebuconazole",IF(ISNUMBER(SEARCH("DICHLOROPHENYL",I2797)),"Dichlorophenyl Isocyanates",IF(ISNUMBER(SEARCH("CAPTAN",I2797)),"Captan",IF(ISNUMBER(SEARCH("DIMETHYLACETAMID",I2797)),"Dimethylacetamide",IF(ISNUMBER(SEARCH("AFALON",I2797)),"Linuron","FIX IT"))))))))</f>
        <v>Folpet</v>
      </c>
      <c r="K2797" s="12" t="str">
        <f t="shared" si="661"/>
        <v>Folpan</v>
      </c>
      <c r="L2797" s="12" t="str">
        <f t="shared" si="662"/>
        <v>Fungicide</v>
      </c>
      <c r="M2797" s="4">
        <v>5240</v>
      </c>
      <c r="N2797" s="4">
        <v>5.24</v>
      </c>
      <c r="O2797" s="4">
        <v>40800</v>
      </c>
      <c r="P2797" s="15">
        <f t="shared" si="665"/>
        <v>7.7862595419847329</v>
      </c>
      <c r="Q2797" s="7"/>
      <c r="R2797" s="7"/>
      <c r="S2797" s="7"/>
    </row>
    <row r="2798" spans="1:19" ht="22" customHeight="1" x14ac:dyDescent="0.3">
      <c r="A2798" s="5">
        <v>42247</v>
      </c>
      <c r="B2798" s="21" t="str">
        <f t="shared" si="663"/>
        <v>August, 2015</v>
      </c>
      <c r="C2798" s="21" t="str">
        <f t="shared" si="664"/>
        <v>August, 2015´</v>
      </c>
      <c r="D2798" s="6" t="s">
        <v>32</v>
      </c>
      <c r="E2798" s="6" t="s">
        <v>2681</v>
      </c>
      <c r="F2798" s="6" t="s">
        <v>310</v>
      </c>
      <c r="G2798" s="6" t="s">
        <v>44</v>
      </c>
      <c r="H2798" s="6" t="s">
        <v>140</v>
      </c>
      <c r="I2798" s="6" t="s">
        <v>2922</v>
      </c>
      <c r="J2798" s="12" t="s">
        <v>3201</v>
      </c>
      <c r="K2798" s="12" t="str">
        <f t="shared" si="661"/>
        <v>Not Identified</v>
      </c>
      <c r="L2798" s="12" t="str">
        <f t="shared" si="662"/>
        <v>General Chemical</v>
      </c>
      <c r="M2798" s="7">
        <v>191039.99</v>
      </c>
      <c r="N2798" s="7">
        <v>191.04</v>
      </c>
      <c r="O2798" s="7">
        <v>206000</v>
      </c>
      <c r="P2798" s="15">
        <f t="shared" si="665"/>
        <v>1.078308264149302</v>
      </c>
      <c r="Q2798" s="10"/>
      <c r="R2798" s="10"/>
      <c r="S2798" s="10"/>
    </row>
    <row r="2799" spans="1:19" ht="22" customHeight="1" x14ac:dyDescent="0.3">
      <c r="A2799" s="2">
        <v>42246</v>
      </c>
      <c r="B2799" s="21" t="str">
        <f t="shared" si="663"/>
        <v>August, 2015</v>
      </c>
      <c r="C2799" s="21" t="str">
        <f t="shared" si="664"/>
        <v>August, 2015´</v>
      </c>
      <c r="D2799" s="3" t="s">
        <v>84</v>
      </c>
      <c r="E2799" s="3" t="s">
        <v>2266</v>
      </c>
      <c r="F2799" s="3" t="s">
        <v>135</v>
      </c>
      <c r="G2799" s="3" t="s">
        <v>44</v>
      </c>
      <c r="H2799" s="3" t="s">
        <v>2755</v>
      </c>
      <c r="I2799" s="3" t="s">
        <v>2923</v>
      </c>
      <c r="J2799" s="12" t="s">
        <v>3189</v>
      </c>
      <c r="K2799" s="12" t="str">
        <f t="shared" si="661"/>
        <v>Not Identified</v>
      </c>
      <c r="L2799" s="12" t="str">
        <f t="shared" si="662"/>
        <v>General Chemical</v>
      </c>
      <c r="M2799" s="4">
        <v>61387</v>
      </c>
      <c r="N2799" s="4">
        <v>61.39</v>
      </c>
      <c r="O2799" s="4">
        <v>11042000</v>
      </c>
      <c r="P2799" s="15">
        <f t="shared" si="665"/>
        <v>179.87521788000717</v>
      </c>
      <c r="Q2799" s="7"/>
      <c r="R2799" s="7"/>
      <c r="S2799" s="7"/>
    </row>
    <row r="2800" spans="1:19" ht="22" customHeight="1" x14ac:dyDescent="0.3">
      <c r="A2800" s="5">
        <v>42243</v>
      </c>
      <c r="B2800" s="21" t="str">
        <f t="shared" si="663"/>
        <v>August, 2015</v>
      </c>
      <c r="C2800" s="21" t="str">
        <f t="shared" si="664"/>
        <v>August, 2015´</v>
      </c>
      <c r="D2800" s="6" t="s">
        <v>84</v>
      </c>
      <c r="E2800" s="6" t="s">
        <v>966</v>
      </c>
      <c r="F2800" s="6" t="s">
        <v>60</v>
      </c>
      <c r="G2800" s="6" t="s">
        <v>44</v>
      </c>
      <c r="H2800" s="6" t="s">
        <v>1386</v>
      </c>
      <c r="I2800" s="6" t="s">
        <v>2924</v>
      </c>
      <c r="J2800" s="12" t="s">
        <v>3218</v>
      </c>
      <c r="K2800" s="12" t="str">
        <f t="shared" si="661"/>
        <v>Not Identified</v>
      </c>
      <c r="L2800" s="12" t="str">
        <f t="shared" si="662"/>
        <v>General Chemical</v>
      </c>
      <c r="M2800" s="7">
        <v>18800</v>
      </c>
      <c r="N2800" s="7">
        <v>18.8</v>
      </c>
      <c r="O2800" s="7">
        <v>156000</v>
      </c>
      <c r="P2800" s="15">
        <f t="shared" si="665"/>
        <v>8.2978723404255312</v>
      </c>
      <c r="Q2800" s="10"/>
      <c r="R2800" s="10"/>
      <c r="S2800" s="10"/>
    </row>
    <row r="2801" spans="1:19" ht="22" customHeight="1" x14ac:dyDescent="0.3">
      <c r="A2801" s="2">
        <v>42242</v>
      </c>
      <c r="B2801" s="21" t="str">
        <f t="shared" si="663"/>
        <v>August, 2015</v>
      </c>
      <c r="C2801" s="21" t="str">
        <f t="shared" si="664"/>
        <v>August, 2015´</v>
      </c>
      <c r="D2801" s="3" t="s">
        <v>32</v>
      </c>
      <c r="E2801" s="3" t="s">
        <v>65</v>
      </c>
      <c r="F2801" s="3" t="s">
        <v>67</v>
      </c>
      <c r="G2801" s="3" t="s">
        <v>44</v>
      </c>
      <c r="H2801" s="3" t="s">
        <v>73</v>
      </c>
      <c r="I2801" s="3" t="s">
        <v>2925</v>
      </c>
      <c r="J2801" s="12" t="str">
        <f t="shared" ref="J2801:J2817" si="676">IF(ISNUMBER(SEARCH("CARBENDAZIM",I2801)),"Carbendazim",IF(ISNUMBER(SEARCH("4-D",I2801)),"2,4-Dichlorophenoxyacetic acid",IF(ISNUMBER(SEARCH("RIDOVER",I2801)),"Glyphosate",IF(ISNUMBER(SEARCH("POQUER",I2801)),"Clethodim",IF(ISNUMBER(SEARCH("LITER",I2801)),"Imidacloprid",IF(ISNUMBER(SEARCH("PYRINEX",I2801)),"Chlorpyrifos",IF(ISNUMBER(SEARCH("ORBIT",I2801)),"Omethoate",IF(ISNUMBER(SEARCH("HEXARON",I2801)),"Diuron",IF(ISNUMBER(SEARCH("ISOPROPYLAMINE",I2801)),"Isopropylamine",IF(ISNUMBER(SEARCH("GLYPHOSATE",I2801)),"Glyphosate",IF(ISNUMBER(SEARCH("MANCOZEB",I2801)),"Mancozeb Indofil",IF(ISNUMBER(SEARCH("PARAQUAT",I2801)),"Paraquat",IF(ISNUMBER(SEARCH("CAROMAX",I2801)),"Aromatic Solvent Mixture",IF(ISNUMBER(SEARCH("BUTIRON",I2801)),"Tebuthiuron",IF(ISNUMBER(SEARCH("VORAZ",I2801)),"Methomyl",IF(ISNUMBER(SEARCH("IMIDACLOPRID",I2801)),"Imidacloprid",IF(ISNUMBER(SEARCH("2 4 D",I2801)),"2,4-Dichlorophenoxyacetic acid",IF(ISNUMBER(SEARCH("IMIDACL",I2801)),"Imidacloprid",IF(ISNUMBER(SEARCH("DIUREX",I2801)),"Diuron",IF(ISNUMBER(SEARCH("RAPEL",I2801)),"Acephate","fix it"))))))))))))))))))))</f>
        <v>Tebuthiuron</v>
      </c>
      <c r="K2801" s="12" t="str">
        <f t="shared" si="661"/>
        <v>Butiron</v>
      </c>
      <c r="L2801" s="12" t="str">
        <f t="shared" si="662"/>
        <v>Herbicide</v>
      </c>
      <c r="M2801" s="4">
        <v>7123</v>
      </c>
      <c r="N2801" s="4">
        <v>7.12</v>
      </c>
      <c r="O2801" s="4">
        <v>42700</v>
      </c>
      <c r="P2801" s="15">
        <f t="shared" si="665"/>
        <v>5.9946651691702932</v>
      </c>
      <c r="Q2801" s="7"/>
      <c r="R2801" s="7"/>
      <c r="S2801" s="7"/>
    </row>
    <row r="2802" spans="1:19" ht="22" customHeight="1" x14ac:dyDescent="0.3">
      <c r="A2802" s="5">
        <v>42240</v>
      </c>
      <c r="B2802" s="21" t="str">
        <f t="shared" si="663"/>
        <v>August, 2015</v>
      </c>
      <c r="C2802" s="21" t="str">
        <f t="shared" si="664"/>
        <v>August, 2015´</v>
      </c>
      <c r="D2802" s="6" t="s">
        <v>32</v>
      </c>
      <c r="E2802" s="6" t="s">
        <v>2926</v>
      </c>
      <c r="F2802" s="6" t="s">
        <v>60</v>
      </c>
      <c r="G2802" s="6" t="s">
        <v>44</v>
      </c>
      <c r="H2802" s="6" t="s">
        <v>289</v>
      </c>
      <c r="I2802" s="6" t="s">
        <v>2930</v>
      </c>
      <c r="J2802" s="12" t="s">
        <v>3228</v>
      </c>
      <c r="K2802" s="12" t="str">
        <f t="shared" si="661"/>
        <v>Not Identified</v>
      </c>
      <c r="L2802" s="12" t="str">
        <f t="shared" si="662"/>
        <v>General Chemical</v>
      </c>
      <c r="M2802" s="7">
        <v>168350.01</v>
      </c>
      <c r="N2802" s="7">
        <v>168.35</v>
      </c>
      <c r="O2802" s="7">
        <v>399000</v>
      </c>
      <c r="P2802" s="15">
        <f t="shared" si="665"/>
        <v>2.3700622292805327</v>
      </c>
    </row>
    <row r="2803" spans="1:19" ht="22" customHeight="1" x14ac:dyDescent="0.3">
      <c r="A2803" s="2">
        <v>42239</v>
      </c>
      <c r="B2803" s="21" t="str">
        <f t="shared" si="663"/>
        <v>August, 2015</v>
      </c>
      <c r="C2803" s="21" t="str">
        <f t="shared" si="664"/>
        <v>August, 2015´</v>
      </c>
      <c r="D2803" s="3" t="s">
        <v>32</v>
      </c>
      <c r="E2803" s="3" t="s">
        <v>2931</v>
      </c>
      <c r="F2803" s="3" t="s">
        <v>40</v>
      </c>
      <c r="G2803" s="3" t="s">
        <v>44</v>
      </c>
      <c r="H2803" s="3" t="s">
        <v>1827</v>
      </c>
      <c r="I2803" s="3" t="s">
        <v>2669</v>
      </c>
      <c r="J2803" s="12" t="str">
        <f t="shared" si="676"/>
        <v>2,4-Dichlorophenoxyacetic acid</v>
      </c>
      <c r="K2803" s="12" t="str">
        <f t="shared" si="661"/>
        <v>2,4-D Main</v>
      </c>
      <c r="L2803" s="12" t="str">
        <f t="shared" si="662"/>
        <v>Herbicide</v>
      </c>
      <c r="M2803" s="4">
        <v>238940</v>
      </c>
      <c r="N2803" s="4">
        <v>238.94</v>
      </c>
      <c r="O2803" s="3" t="s">
        <v>49</v>
      </c>
      <c r="P2803" s="15" t="e">
        <f t="shared" si="665"/>
        <v>#VALUE!</v>
      </c>
    </row>
    <row r="2804" spans="1:19" ht="22" customHeight="1" x14ac:dyDescent="0.3">
      <c r="A2804" s="5">
        <v>42236</v>
      </c>
      <c r="B2804" s="21" t="str">
        <f t="shared" si="663"/>
        <v>August, 2015</v>
      </c>
      <c r="C2804" s="21" t="str">
        <f t="shared" si="664"/>
        <v>August, 2015´</v>
      </c>
      <c r="D2804" s="6" t="s">
        <v>32</v>
      </c>
      <c r="E2804" s="6" t="s">
        <v>2877</v>
      </c>
      <c r="F2804" s="6" t="s">
        <v>667</v>
      </c>
      <c r="G2804" s="6" t="s">
        <v>44</v>
      </c>
      <c r="H2804" s="6" t="s">
        <v>2933</v>
      </c>
      <c r="I2804" s="6" t="s">
        <v>2934</v>
      </c>
      <c r="J2804" s="12" t="s">
        <v>3211</v>
      </c>
      <c r="K2804" s="12" t="str">
        <f t="shared" si="661"/>
        <v>Not Identified</v>
      </c>
      <c r="L2804" s="12" t="str">
        <f t="shared" si="662"/>
        <v>General Chemical</v>
      </c>
      <c r="M2804" s="7">
        <v>17008</v>
      </c>
      <c r="N2804" s="7">
        <v>17.010000000000002</v>
      </c>
      <c r="O2804" s="7">
        <v>71700</v>
      </c>
      <c r="P2804" s="15">
        <f t="shared" si="665"/>
        <v>4.2156632173095012</v>
      </c>
    </row>
    <row r="2805" spans="1:19" ht="22" customHeight="1" x14ac:dyDescent="0.3">
      <c r="A2805" s="2">
        <v>42235</v>
      </c>
      <c r="B2805" s="21" t="str">
        <f t="shared" si="663"/>
        <v>August, 2015</v>
      </c>
      <c r="C2805" s="21" t="str">
        <f t="shared" si="664"/>
        <v>August, 2015´</v>
      </c>
      <c r="D2805" s="3" t="s">
        <v>32</v>
      </c>
      <c r="E2805" s="3" t="s">
        <v>77</v>
      </c>
      <c r="F2805" s="3" t="s">
        <v>67</v>
      </c>
      <c r="G2805" s="3" t="s">
        <v>44</v>
      </c>
      <c r="H2805" s="3" t="s">
        <v>643</v>
      </c>
      <c r="I2805" s="3" t="s">
        <v>2935</v>
      </c>
      <c r="J2805" s="12" t="str">
        <f t="shared" si="676"/>
        <v>Chlorpyrifos</v>
      </c>
      <c r="K2805" s="12" t="str">
        <f t="shared" si="661"/>
        <v>Pyrinex</v>
      </c>
      <c r="L2805" s="12" t="str">
        <f t="shared" si="662"/>
        <v>Pesticide</v>
      </c>
      <c r="M2805" s="4">
        <v>277799.99</v>
      </c>
      <c r="N2805" s="4">
        <v>277.8</v>
      </c>
      <c r="O2805" s="4">
        <v>5798000</v>
      </c>
      <c r="P2805" s="15">
        <f t="shared" si="665"/>
        <v>20.87113106087585</v>
      </c>
    </row>
    <row r="2806" spans="1:19" ht="22" customHeight="1" x14ac:dyDescent="0.3">
      <c r="A2806" s="5">
        <v>42235</v>
      </c>
      <c r="B2806" s="21" t="str">
        <f t="shared" si="663"/>
        <v>August, 2015</v>
      </c>
      <c r="C2806" s="21" t="str">
        <f t="shared" si="664"/>
        <v>August, 2015´</v>
      </c>
      <c r="D2806" s="6" t="s">
        <v>32</v>
      </c>
      <c r="E2806" s="6" t="s">
        <v>77</v>
      </c>
      <c r="F2806" s="6" t="s">
        <v>67</v>
      </c>
      <c r="G2806" s="6" t="s">
        <v>44</v>
      </c>
      <c r="H2806" s="6" t="s">
        <v>480</v>
      </c>
      <c r="I2806" s="6" t="s">
        <v>2936</v>
      </c>
      <c r="J2806" s="12" t="s">
        <v>3156</v>
      </c>
      <c r="K2806" s="12" t="str">
        <f t="shared" si="661"/>
        <v>Acert</v>
      </c>
      <c r="L2806" s="12" t="str">
        <f t="shared" si="662"/>
        <v>Herbicide</v>
      </c>
      <c r="M2806" s="7">
        <v>86359</v>
      </c>
      <c r="N2806" s="7">
        <v>86.36</v>
      </c>
      <c r="O2806" s="7">
        <v>703000</v>
      </c>
      <c r="P2806" s="15">
        <f t="shared" si="665"/>
        <v>8.1404370129343793</v>
      </c>
    </row>
    <row r="2807" spans="1:19" ht="22" customHeight="1" x14ac:dyDescent="0.3">
      <c r="A2807" s="2">
        <v>42235</v>
      </c>
      <c r="B2807" s="21" t="str">
        <f t="shared" si="663"/>
        <v>August, 2015</v>
      </c>
      <c r="C2807" s="21" t="str">
        <f t="shared" si="664"/>
        <v>August, 2015´</v>
      </c>
      <c r="D2807" s="3" t="s">
        <v>32</v>
      </c>
      <c r="E2807" s="3" t="s">
        <v>77</v>
      </c>
      <c r="F2807" s="3" t="s">
        <v>67</v>
      </c>
      <c r="G2807" s="3" t="s">
        <v>44</v>
      </c>
      <c r="H2807" s="3" t="s">
        <v>270</v>
      </c>
      <c r="I2807" s="3" t="s">
        <v>2937</v>
      </c>
      <c r="J2807" s="12" t="s">
        <v>3151</v>
      </c>
      <c r="K2807" s="12" t="str">
        <f t="shared" si="661"/>
        <v>Seizer</v>
      </c>
      <c r="L2807" s="12" t="str">
        <f t="shared" si="662"/>
        <v>Insecticide</v>
      </c>
      <c r="M2807" s="4">
        <v>17550</v>
      </c>
      <c r="N2807" s="4">
        <v>17.55</v>
      </c>
      <c r="O2807" s="4">
        <v>10905000</v>
      </c>
      <c r="P2807" s="15">
        <f t="shared" si="665"/>
        <v>621.36752136752136</v>
      </c>
    </row>
    <row r="2808" spans="1:19" ht="22" customHeight="1" x14ac:dyDescent="0.3">
      <c r="A2808" s="5">
        <v>42235</v>
      </c>
      <c r="B2808" s="21" t="str">
        <f t="shared" si="663"/>
        <v>August, 2015</v>
      </c>
      <c r="C2808" s="21" t="str">
        <f t="shared" si="664"/>
        <v>August, 2015´</v>
      </c>
      <c r="D2808" s="6" t="s">
        <v>32</v>
      </c>
      <c r="E2808" s="6" t="s">
        <v>77</v>
      </c>
      <c r="F2808" s="6" t="s">
        <v>67</v>
      </c>
      <c r="G2808" s="6" t="s">
        <v>44</v>
      </c>
      <c r="H2808" s="6" t="s">
        <v>71</v>
      </c>
      <c r="I2808" s="6" t="s">
        <v>1127</v>
      </c>
      <c r="J2808" s="12" t="str">
        <f t="shared" si="676"/>
        <v>Diuron</v>
      </c>
      <c r="K2808" s="12" t="str">
        <f t="shared" si="661"/>
        <v>Jump</v>
      </c>
      <c r="L2808" s="12" t="str">
        <f t="shared" si="662"/>
        <v>Herbicide</v>
      </c>
      <c r="M2808" s="7">
        <v>107835</v>
      </c>
      <c r="N2808" s="7">
        <v>107.83</v>
      </c>
      <c r="O2808" s="7">
        <v>647000</v>
      </c>
      <c r="P2808" s="15">
        <f t="shared" si="665"/>
        <v>5.9999072657300507</v>
      </c>
    </row>
    <row r="2809" spans="1:19" ht="22" customHeight="1" x14ac:dyDescent="0.3">
      <c r="A2809" s="2">
        <v>42235</v>
      </c>
      <c r="B2809" s="21" t="str">
        <f t="shared" si="663"/>
        <v>August, 2015</v>
      </c>
      <c r="C2809" s="21" t="str">
        <f t="shared" si="664"/>
        <v>August, 2015´</v>
      </c>
      <c r="D2809" s="3" t="s">
        <v>32</v>
      </c>
      <c r="E2809" s="3" t="s">
        <v>77</v>
      </c>
      <c r="F2809" s="3" t="s">
        <v>67</v>
      </c>
      <c r="G2809" s="3" t="s">
        <v>44</v>
      </c>
      <c r="H2809" s="3" t="s">
        <v>73</v>
      </c>
      <c r="I2809" s="3" t="s">
        <v>2938</v>
      </c>
      <c r="J2809" s="12" t="str">
        <f t="shared" si="676"/>
        <v>Clethodim</v>
      </c>
      <c r="K2809" s="12" t="str">
        <f t="shared" si="661"/>
        <v>Platinum</v>
      </c>
      <c r="L2809" s="12" t="str">
        <f t="shared" si="662"/>
        <v>Herbicide</v>
      </c>
      <c r="M2809" s="4">
        <v>171380.01</v>
      </c>
      <c r="N2809" s="4">
        <v>171.38</v>
      </c>
      <c r="O2809" s="4">
        <v>1028000</v>
      </c>
      <c r="P2809" s="15">
        <f t="shared" si="665"/>
        <v>5.9983658537538886</v>
      </c>
    </row>
    <row r="2810" spans="1:19" ht="22" customHeight="1" x14ac:dyDescent="0.3">
      <c r="A2810" s="5">
        <v>42235</v>
      </c>
      <c r="B2810" s="21" t="str">
        <f t="shared" si="663"/>
        <v>August, 2015</v>
      </c>
      <c r="C2810" s="21" t="str">
        <f t="shared" si="664"/>
        <v>August, 2015´</v>
      </c>
      <c r="D2810" s="6" t="s">
        <v>32</v>
      </c>
      <c r="E2810" s="6" t="s">
        <v>77</v>
      </c>
      <c r="F2810" s="6" t="s">
        <v>67</v>
      </c>
      <c r="G2810" s="6" t="s">
        <v>44</v>
      </c>
      <c r="H2810" s="6" t="s">
        <v>73</v>
      </c>
      <c r="I2810" s="6" t="s">
        <v>2938</v>
      </c>
      <c r="J2810" s="12" t="str">
        <f t="shared" si="676"/>
        <v>Clethodim</v>
      </c>
      <c r="K2810" s="12" t="str">
        <f t="shared" si="661"/>
        <v>Platinum</v>
      </c>
      <c r="L2810" s="12" t="str">
        <f t="shared" si="662"/>
        <v>Herbicide</v>
      </c>
      <c r="M2810" s="7">
        <v>239932.01</v>
      </c>
      <c r="N2810" s="7">
        <v>239.93</v>
      </c>
      <c r="O2810" s="7">
        <v>1439000</v>
      </c>
      <c r="P2810" s="15">
        <f t="shared" si="665"/>
        <v>5.9975323842783625</v>
      </c>
    </row>
    <row r="2811" spans="1:19" ht="22" customHeight="1" x14ac:dyDescent="0.3">
      <c r="A2811" s="2">
        <v>42235</v>
      </c>
      <c r="B2811" s="21" t="str">
        <f t="shared" si="663"/>
        <v>August, 2015</v>
      </c>
      <c r="C2811" s="21" t="str">
        <f t="shared" si="664"/>
        <v>August, 2015´</v>
      </c>
      <c r="D2811" s="3" t="s">
        <v>32</v>
      </c>
      <c r="E2811" s="3" t="s">
        <v>77</v>
      </c>
      <c r="F2811" s="3" t="s">
        <v>67</v>
      </c>
      <c r="G2811" s="3" t="s">
        <v>44</v>
      </c>
      <c r="H2811" s="3" t="s">
        <v>643</v>
      </c>
      <c r="I2811" s="3" t="s">
        <v>2939</v>
      </c>
      <c r="J2811" s="12" t="s">
        <v>3186</v>
      </c>
      <c r="K2811" s="12" t="str">
        <f t="shared" si="661"/>
        <v>Rimon</v>
      </c>
      <c r="L2811" s="12" t="str">
        <f t="shared" si="662"/>
        <v>Insecticide</v>
      </c>
      <c r="M2811" s="4">
        <v>38640</v>
      </c>
      <c r="N2811" s="4">
        <v>38.64</v>
      </c>
      <c r="O2811" s="4">
        <v>806000</v>
      </c>
      <c r="P2811" s="15">
        <f t="shared" si="665"/>
        <v>20.859213250517598</v>
      </c>
    </row>
    <row r="2812" spans="1:19" ht="22" customHeight="1" x14ac:dyDescent="0.3">
      <c r="A2812" s="5">
        <v>42235</v>
      </c>
      <c r="B2812" s="21" t="str">
        <f t="shared" si="663"/>
        <v>August, 2015</v>
      </c>
      <c r="C2812" s="21" t="str">
        <f t="shared" si="664"/>
        <v>August, 2015´</v>
      </c>
      <c r="D2812" s="6" t="s">
        <v>32</v>
      </c>
      <c r="E2812" s="6" t="s">
        <v>77</v>
      </c>
      <c r="F2812" s="6" t="s">
        <v>67</v>
      </c>
      <c r="G2812" s="6" t="s">
        <v>44</v>
      </c>
      <c r="H2812" s="6" t="s">
        <v>73</v>
      </c>
      <c r="I2812" s="6" t="s">
        <v>2938</v>
      </c>
      <c r="J2812" s="12" t="str">
        <f t="shared" si="676"/>
        <v>Clethodim</v>
      </c>
      <c r="K2812" s="12" t="str">
        <f t="shared" si="661"/>
        <v>Platinum</v>
      </c>
      <c r="L2812" s="12" t="str">
        <f t="shared" si="662"/>
        <v>Herbicide</v>
      </c>
      <c r="M2812" s="7">
        <v>68552</v>
      </c>
      <c r="N2812" s="7">
        <v>68.55</v>
      </c>
      <c r="O2812" s="7">
        <v>411000</v>
      </c>
      <c r="P2812" s="15">
        <f t="shared" si="665"/>
        <v>5.9954487104679659</v>
      </c>
    </row>
    <row r="2813" spans="1:19" ht="22" customHeight="1" x14ac:dyDescent="0.3">
      <c r="A2813" s="2">
        <v>42235</v>
      </c>
      <c r="B2813" s="21" t="str">
        <f t="shared" si="663"/>
        <v>August, 2015</v>
      </c>
      <c r="C2813" s="21" t="str">
        <f t="shared" si="664"/>
        <v>August, 2015´</v>
      </c>
      <c r="D2813" s="3" t="s">
        <v>32</v>
      </c>
      <c r="E2813" s="3" t="s">
        <v>77</v>
      </c>
      <c r="F2813" s="3" t="s">
        <v>67</v>
      </c>
      <c r="G2813" s="3" t="s">
        <v>44</v>
      </c>
      <c r="H2813" s="3" t="s">
        <v>219</v>
      </c>
      <c r="I2813" s="3" t="s">
        <v>2940</v>
      </c>
      <c r="J2813" s="12" t="s">
        <v>3120</v>
      </c>
      <c r="K2813" s="12" t="str">
        <f t="shared" si="661"/>
        <v>Jump</v>
      </c>
      <c r="L2813" s="12" t="str">
        <f t="shared" si="662"/>
        <v>Herbicide</v>
      </c>
      <c r="M2813" s="4">
        <v>120870</v>
      </c>
      <c r="N2813" s="4">
        <v>120.87</v>
      </c>
      <c r="O2813" s="4">
        <v>3301000</v>
      </c>
      <c r="P2813" s="15">
        <f t="shared" si="665"/>
        <v>27.31033341606685</v>
      </c>
    </row>
    <row r="2814" spans="1:19" ht="22" customHeight="1" x14ac:dyDescent="0.3">
      <c r="A2814" s="5">
        <v>42235</v>
      </c>
      <c r="B2814" s="21" t="str">
        <f t="shared" si="663"/>
        <v>August, 2015</v>
      </c>
      <c r="C2814" s="21" t="str">
        <f t="shared" si="664"/>
        <v>August, 2015´</v>
      </c>
      <c r="D2814" s="6" t="s">
        <v>32</v>
      </c>
      <c r="E2814" s="6" t="s">
        <v>77</v>
      </c>
      <c r="F2814" s="6" t="s">
        <v>67</v>
      </c>
      <c r="G2814" s="6" t="s">
        <v>44</v>
      </c>
      <c r="H2814" s="6" t="s">
        <v>643</v>
      </c>
      <c r="I2814" s="6" t="s">
        <v>1946</v>
      </c>
      <c r="J2814" s="12" t="str">
        <f t="shared" si="676"/>
        <v>Chlorpyrifos</v>
      </c>
      <c r="K2814" s="12" t="str">
        <f t="shared" si="661"/>
        <v>Pyrinex</v>
      </c>
      <c r="L2814" s="12" t="str">
        <f t="shared" si="662"/>
        <v>Pesticide</v>
      </c>
      <c r="M2814" s="7">
        <v>185200</v>
      </c>
      <c r="N2814" s="7">
        <v>185.2</v>
      </c>
      <c r="O2814" s="7">
        <v>3865000</v>
      </c>
      <c r="P2814" s="15">
        <f t="shared" si="665"/>
        <v>20.869330453563716</v>
      </c>
    </row>
    <row r="2815" spans="1:19" ht="22" customHeight="1" x14ac:dyDescent="0.3">
      <c r="A2815" s="2">
        <v>42235</v>
      </c>
      <c r="B2815" s="21" t="str">
        <f t="shared" si="663"/>
        <v>August, 2015</v>
      </c>
      <c r="C2815" s="21" t="str">
        <f t="shared" si="664"/>
        <v>August, 2015´</v>
      </c>
      <c r="D2815" s="3" t="s">
        <v>32</v>
      </c>
      <c r="E2815" s="3" t="s">
        <v>77</v>
      </c>
      <c r="F2815" s="3" t="s">
        <v>67</v>
      </c>
      <c r="G2815" s="3" t="s">
        <v>44</v>
      </c>
      <c r="H2815" s="3" t="s">
        <v>243</v>
      </c>
      <c r="I2815" s="3" t="s">
        <v>2941</v>
      </c>
      <c r="J2815" s="12" t="str">
        <f t="shared" ref="J2815" si="677">IF(ISNUMBER(SEARCH("BUTYRAMIDE",I2815)),"2,3-Dimethyl Butyramide",IF(ISNUMBER(SEARCH("FOLPET",I2815)),"Folpet",IF(ISNUMBER(SEARCH("METHYL [2-({[6- (TRIFLUOROMETHYL) PYRIDIN-2-YL] OXY} METHYL) PHENYL",I2815)),"Esther",IF(ISNUMBER(SEARCH("TEBUCONAZOL",I2815)),"Tebuconazole",IF(ISNUMBER(SEARCH("DICHLOROPHENYL",I2815)),"Dichlorophenyl Isocyanates",IF(ISNUMBER(SEARCH("CAPTAN",I2815)),"Captan",IF(ISNUMBER(SEARCH("DIMETHYLACETAMID",I2815)),"Dimethylacetamide",IF(ISNUMBER(SEARCH("AFALON",I2815)),"Linuron","FIX IT"))))))))</f>
        <v>Captan</v>
      </c>
      <c r="K2815" s="12" t="str">
        <f t="shared" si="661"/>
        <v>Captan</v>
      </c>
      <c r="L2815" s="12" t="str">
        <f t="shared" si="662"/>
        <v>Fungicide</v>
      </c>
      <c r="M2815" s="4">
        <v>25940</v>
      </c>
      <c r="N2815" s="4">
        <v>25.94</v>
      </c>
      <c r="O2815" s="4">
        <v>508000</v>
      </c>
      <c r="P2815" s="15">
        <f t="shared" si="665"/>
        <v>19.583654587509638</v>
      </c>
    </row>
    <row r="2816" spans="1:19" ht="22" customHeight="1" x14ac:dyDescent="0.3">
      <c r="A2816" s="5">
        <v>42235</v>
      </c>
      <c r="B2816" s="21" t="str">
        <f t="shared" si="663"/>
        <v>August, 2015</v>
      </c>
      <c r="C2816" s="21" t="str">
        <f t="shared" si="664"/>
        <v>August, 2015´</v>
      </c>
      <c r="D2816" s="6" t="s">
        <v>32</v>
      </c>
      <c r="E2816" s="6" t="s">
        <v>77</v>
      </c>
      <c r="F2816" s="6" t="s">
        <v>67</v>
      </c>
      <c r="G2816" s="6" t="s">
        <v>44</v>
      </c>
      <c r="H2816" s="6" t="s">
        <v>643</v>
      </c>
      <c r="I2816" s="6" t="s">
        <v>2942</v>
      </c>
      <c r="J2816" s="12" t="str">
        <f t="shared" si="676"/>
        <v>Chlorpyrifos</v>
      </c>
      <c r="K2816" s="12" t="str">
        <f t="shared" si="661"/>
        <v>Pyrinex</v>
      </c>
      <c r="L2816" s="12" t="str">
        <f t="shared" si="662"/>
        <v>Pesticide</v>
      </c>
      <c r="M2816" s="7">
        <v>92600</v>
      </c>
      <c r="N2816" s="7">
        <v>92.6</v>
      </c>
      <c r="O2816" s="7">
        <v>1933000</v>
      </c>
      <c r="P2816" s="15">
        <f t="shared" si="665"/>
        <v>20.874730021598271</v>
      </c>
    </row>
    <row r="2817" spans="1:16" ht="22" customHeight="1" x14ac:dyDescent="0.3">
      <c r="A2817" s="2">
        <v>42235</v>
      </c>
      <c r="B2817" s="21" t="str">
        <f t="shared" si="663"/>
        <v>August, 2015</v>
      </c>
      <c r="C2817" s="21" t="str">
        <f t="shared" si="664"/>
        <v>August, 2015´</v>
      </c>
      <c r="D2817" s="3" t="s">
        <v>32</v>
      </c>
      <c r="E2817" s="3" t="s">
        <v>77</v>
      </c>
      <c r="F2817" s="3" t="s">
        <v>67</v>
      </c>
      <c r="G2817" s="3" t="s">
        <v>44</v>
      </c>
      <c r="H2817" s="3" t="s">
        <v>71</v>
      </c>
      <c r="I2817" s="3" t="s">
        <v>1127</v>
      </c>
      <c r="J2817" s="12" t="str">
        <f t="shared" si="676"/>
        <v>Diuron</v>
      </c>
      <c r="K2817" s="12" t="str">
        <f t="shared" si="661"/>
        <v>Jump</v>
      </c>
      <c r="L2817" s="12" t="str">
        <f t="shared" si="662"/>
        <v>Herbicide</v>
      </c>
      <c r="M2817" s="4">
        <v>64701</v>
      </c>
      <c r="N2817" s="4">
        <v>64.7</v>
      </c>
      <c r="O2817" s="4">
        <v>388000</v>
      </c>
      <c r="P2817" s="15">
        <f t="shared" si="665"/>
        <v>5.9968161233984016</v>
      </c>
    </row>
    <row r="2818" spans="1:16" ht="22" customHeight="1" x14ac:dyDescent="0.3">
      <c r="A2818" s="5">
        <v>42235</v>
      </c>
      <c r="B2818" s="21" t="str">
        <f t="shared" si="663"/>
        <v>August, 2015</v>
      </c>
      <c r="C2818" s="21" t="str">
        <f t="shared" si="664"/>
        <v>August, 2015´</v>
      </c>
      <c r="D2818" s="6" t="s">
        <v>32</v>
      </c>
      <c r="E2818" s="6" t="s">
        <v>77</v>
      </c>
      <c r="F2818" s="6" t="s">
        <v>67</v>
      </c>
      <c r="G2818" s="6" t="s">
        <v>44</v>
      </c>
      <c r="H2818" s="6" t="s">
        <v>418</v>
      </c>
      <c r="I2818" s="6" t="s">
        <v>2943</v>
      </c>
      <c r="J2818" s="12" t="s">
        <v>3135</v>
      </c>
      <c r="K2818" s="12" t="str">
        <f t="shared" ref="K2818:K2881" si="678">VLOOKUP(J2818,Q:S,2, FALSE)</f>
        <v>Shelter</v>
      </c>
      <c r="L2818" s="12" t="str">
        <f t="shared" ref="L2818:L2881" si="679">VLOOKUP(K2818,R:T,2, FALSE)</f>
        <v>Insecticide</v>
      </c>
      <c r="M2818" s="7">
        <v>14658</v>
      </c>
      <c r="N2818" s="7">
        <v>14.66</v>
      </c>
      <c r="O2818" s="7">
        <v>1920000</v>
      </c>
      <c r="P2818" s="15">
        <f t="shared" si="665"/>
        <v>130.98649201801064</v>
      </c>
    </row>
    <row r="2819" spans="1:16" ht="22" customHeight="1" x14ac:dyDescent="0.3">
      <c r="A2819" s="2">
        <v>42234</v>
      </c>
      <c r="B2819" s="21" t="str">
        <f t="shared" ref="B2819:B2882" si="680">TEXT(A2819,"MMMMMMM, YYYY")</f>
        <v>August, 2015</v>
      </c>
      <c r="C2819" s="21" t="str">
        <f t="shared" ref="C2819:C2882" si="681">B2819&amp;"´"</f>
        <v>August, 2015´</v>
      </c>
      <c r="D2819" s="3" t="s">
        <v>32</v>
      </c>
      <c r="E2819" s="3" t="s">
        <v>600</v>
      </c>
      <c r="F2819" s="3" t="s">
        <v>106</v>
      </c>
      <c r="G2819" s="3" t="s">
        <v>44</v>
      </c>
      <c r="H2819" s="3" t="s">
        <v>108</v>
      </c>
      <c r="I2819" s="3" t="s">
        <v>2944</v>
      </c>
      <c r="J2819" s="12" t="str">
        <f t="shared" ref="J2819" si="682">IF(ISNUMBER(SEARCH("BUTYRAMIDE",I2819)),"2,3-Dimethyl Butyramide",IF(ISNUMBER(SEARCH("FOLPET",I2819)),"Folpet",IF(ISNUMBER(SEARCH("METHYL [2-({[6- (TRIFLUOROMETHYL) PYRIDIN-2-YL] OXY} METHYL) PHENYL",I2819)),"Esther",IF(ISNUMBER(SEARCH("TEBUCONAZOL",I2819)),"Tebuconazole",IF(ISNUMBER(SEARCH("DICHLOROPHENYL",I2819)),"Dichlorophenyl Isocyanates",IF(ISNUMBER(SEARCH("CAPTAN",I2819)),"Captan",IF(ISNUMBER(SEARCH("DIMETHYLACETAMID",I2819)),"Dimethylacetamide",IF(ISNUMBER(SEARCH("AFALON",I2819)),"Linuron","FIX IT"))))))))</f>
        <v>2,3-Dimethyl Butyramide</v>
      </c>
      <c r="K2819" s="12" t="str">
        <f t="shared" si="678"/>
        <v>Not Identified</v>
      </c>
      <c r="L2819" s="12" t="str">
        <f t="shared" si="679"/>
        <v>General Chemical</v>
      </c>
      <c r="M2819" s="4">
        <v>27360</v>
      </c>
      <c r="N2819" s="4">
        <v>27.36</v>
      </c>
      <c r="O2819" s="4">
        <v>187000</v>
      </c>
      <c r="P2819" s="15">
        <f t="shared" ref="P2819:P2882" si="683">O2819/M2819</f>
        <v>6.8347953216374266</v>
      </c>
    </row>
    <row r="2820" spans="1:16" ht="22" customHeight="1" x14ac:dyDescent="0.3">
      <c r="A2820" s="5">
        <v>42234</v>
      </c>
      <c r="B2820" s="21" t="str">
        <f t="shared" si="680"/>
        <v>August, 2015</v>
      </c>
      <c r="C2820" s="21" t="str">
        <f t="shared" si="681"/>
        <v>August, 2015´</v>
      </c>
      <c r="D2820" s="6" t="s">
        <v>32</v>
      </c>
      <c r="E2820" s="6" t="s">
        <v>166</v>
      </c>
      <c r="F2820" s="6" t="s">
        <v>106</v>
      </c>
      <c r="G2820" s="6" t="s">
        <v>44</v>
      </c>
      <c r="H2820" s="6" t="s">
        <v>405</v>
      </c>
      <c r="I2820" s="6" t="s">
        <v>2945</v>
      </c>
      <c r="J2820" s="12" t="s">
        <v>3143</v>
      </c>
      <c r="K2820" s="12" t="str">
        <f t="shared" si="678"/>
        <v>Not Identified</v>
      </c>
      <c r="L2820" s="12" t="str">
        <f t="shared" si="679"/>
        <v>General Chemical</v>
      </c>
      <c r="M2820" s="7">
        <v>76320</v>
      </c>
      <c r="N2820" s="7">
        <v>76.319999999999993</v>
      </c>
      <c r="O2820" s="7">
        <v>109000</v>
      </c>
      <c r="P2820" s="15">
        <f t="shared" si="683"/>
        <v>1.4281970649895179</v>
      </c>
    </row>
    <row r="2821" spans="1:16" ht="22" customHeight="1" x14ac:dyDescent="0.3">
      <c r="A2821" s="2">
        <v>42234</v>
      </c>
      <c r="B2821" s="21" t="str">
        <f t="shared" si="680"/>
        <v>August, 2015</v>
      </c>
      <c r="C2821" s="21" t="str">
        <f t="shared" si="681"/>
        <v>August, 2015´</v>
      </c>
      <c r="D2821" s="3" t="s">
        <v>84</v>
      </c>
      <c r="E2821" s="3" t="s">
        <v>878</v>
      </c>
      <c r="F2821" s="3" t="s">
        <v>310</v>
      </c>
      <c r="G2821" s="3" t="s">
        <v>44</v>
      </c>
      <c r="H2821" s="3" t="s">
        <v>63</v>
      </c>
      <c r="I2821" s="3" t="s">
        <v>2946</v>
      </c>
      <c r="J2821" s="12" t="str">
        <f t="shared" ref="J2821" si="684">IF(ISNUMBER(SEARCH("TRIFLUOROMETHYL",I2763)),"2-(Trifluoromethyl)pyridine",IF(ISNUMBER(SEARCH("GALIL",I2763)),"Imidachloprid",IF(ISNUMBER(SEARCH("SUPRATHION",I2763)),"Methidathion",IF(ISNUMBER(SEARCH("ETHYLAN",I2763)),"Non Ionic Surfactant",IF(ISNUMBER(SEARCH("FIPRONIL",I2763)),"Fipronil","FIX IT")))))</f>
        <v>Fipronil</v>
      </c>
      <c r="K2821" s="12" t="str">
        <f t="shared" si="678"/>
        <v>Shelter</v>
      </c>
      <c r="L2821" s="12" t="str">
        <f t="shared" si="679"/>
        <v>Insecticide</v>
      </c>
      <c r="M2821" s="4">
        <v>20120</v>
      </c>
      <c r="N2821" s="4">
        <v>20.12</v>
      </c>
      <c r="O2821" s="4">
        <v>1145000</v>
      </c>
      <c r="P2821" s="15">
        <f t="shared" si="683"/>
        <v>56.908548707753482</v>
      </c>
    </row>
    <row r="2822" spans="1:16" ht="22" customHeight="1" x14ac:dyDescent="0.3">
      <c r="A2822" s="5">
        <v>42234</v>
      </c>
      <c r="B2822" s="21" t="str">
        <f t="shared" si="680"/>
        <v>August, 2015</v>
      </c>
      <c r="C2822" s="21" t="str">
        <f t="shared" si="681"/>
        <v>August, 2015´</v>
      </c>
      <c r="D2822" s="6" t="s">
        <v>84</v>
      </c>
      <c r="E2822" s="6" t="s">
        <v>769</v>
      </c>
      <c r="F2822" s="6" t="s">
        <v>106</v>
      </c>
      <c r="G2822" s="6" t="s">
        <v>44</v>
      </c>
      <c r="H2822" s="6" t="s">
        <v>92</v>
      </c>
      <c r="I2822" s="6" t="s">
        <v>2727</v>
      </c>
      <c r="J2822" s="12" t="s">
        <v>3210</v>
      </c>
      <c r="K2822" s="12" t="str">
        <f t="shared" si="678"/>
        <v>Not Identified</v>
      </c>
      <c r="L2822" s="12" t="str">
        <f t="shared" si="679"/>
        <v>General Chemical</v>
      </c>
      <c r="M2822" s="7">
        <v>16680</v>
      </c>
      <c r="N2822" s="7">
        <v>16.68</v>
      </c>
      <c r="O2822" s="7">
        <v>47700</v>
      </c>
      <c r="P2822" s="15">
        <f t="shared" si="683"/>
        <v>2.8597122302158273</v>
      </c>
    </row>
    <row r="2823" spans="1:16" ht="22" customHeight="1" x14ac:dyDescent="0.3">
      <c r="A2823" s="2">
        <v>42233</v>
      </c>
      <c r="B2823" s="21" t="str">
        <f t="shared" si="680"/>
        <v>August, 2015</v>
      </c>
      <c r="C2823" s="21" t="str">
        <f t="shared" si="681"/>
        <v>August, 2015´</v>
      </c>
      <c r="D2823" s="3" t="s">
        <v>753</v>
      </c>
      <c r="E2823" s="3" t="s">
        <v>77</v>
      </c>
      <c r="F2823" s="3" t="s">
        <v>67</v>
      </c>
      <c r="G2823" s="3" t="s">
        <v>44</v>
      </c>
      <c r="H2823" s="3" t="s">
        <v>243</v>
      </c>
      <c r="I2823" s="3" t="s">
        <v>2904</v>
      </c>
      <c r="J2823" s="12" t="str">
        <f t="shared" ref="J2823" si="685">IF(ISNUMBER(SEARCH("BUTYRAMIDE",I2823)),"2,3-Dimethyl Butyramide",IF(ISNUMBER(SEARCH("FOLPET",I2823)),"Folpet",IF(ISNUMBER(SEARCH("METHYL [2-({[6- (TRIFLUOROMETHYL) PYRIDIN-2-YL] OXY} METHYL) PHENYL",I2823)),"Esther",IF(ISNUMBER(SEARCH("TEBUCONAZOL",I2823)),"Tebuconazole",IF(ISNUMBER(SEARCH("DICHLOROPHENYL",I2823)),"Dichlorophenyl Isocyanates",IF(ISNUMBER(SEARCH("CAPTAN",I2823)),"Captan",IF(ISNUMBER(SEARCH("DIMETHYLACETAMID",I2823)),"Dimethylacetamide",IF(ISNUMBER(SEARCH("AFALON",I2823)),"Linuron","FIX IT"))))))))</f>
        <v>Captan</v>
      </c>
      <c r="K2823" s="12" t="str">
        <f t="shared" si="678"/>
        <v>Captan</v>
      </c>
      <c r="L2823" s="12" t="str">
        <f t="shared" si="679"/>
        <v>Fungicide</v>
      </c>
      <c r="M2823" s="4">
        <v>25940</v>
      </c>
      <c r="N2823" s="4">
        <v>25.94</v>
      </c>
      <c r="O2823" s="4">
        <v>508000</v>
      </c>
      <c r="P2823" s="15">
        <f t="shared" si="683"/>
        <v>19.583654587509638</v>
      </c>
    </row>
    <row r="2824" spans="1:16" ht="22" customHeight="1" x14ac:dyDescent="0.3">
      <c r="A2824" s="5">
        <v>42229</v>
      </c>
      <c r="B2824" s="21" t="str">
        <f t="shared" si="680"/>
        <v>August, 2015</v>
      </c>
      <c r="C2824" s="21" t="str">
        <f t="shared" si="681"/>
        <v>August, 2015´</v>
      </c>
      <c r="D2824" s="6" t="s">
        <v>32</v>
      </c>
      <c r="E2824" s="6" t="s">
        <v>1924</v>
      </c>
      <c r="F2824" s="6" t="s">
        <v>337</v>
      </c>
      <c r="G2824" s="6" t="s">
        <v>44</v>
      </c>
      <c r="H2824" s="6" t="s">
        <v>2947</v>
      </c>
      <c r="I2824" s="6" t="s">
        <v>2948</v>
      </c>
      <c r="J2824" s="12" t="s">
        <v>3142</v>
      </c>
      <c r="K2824" s="12" t="str">
        <f t="shared" si="678"/>
        <v>Not Identified</v>
      </c>
      <c r="L2824" s="12" t="str">
        <f t="shared" si="679"/>
        <v>General Chemical</v>
      </c>
      <c r="M2824" s="7">
        <v>13282</v>
      </c>
      <c r="N2824" s="7">
        <v>13.28</v>
      </c>
      <c r="O2824" s="7">
        <v>43200</v>
      </c>
      <c r="P2824" s="15">
        <f t="shared" si="683"/>
        <v>3.2525222105104654</v>
      </c>
    </row>
    <row r="2825" spans="1:16" ht="22" customHeight="1" x14ac:dyDescent="0.3">
      <c r="A2825" s="2">
        <v>42229</v>
      </c>
      <c r="B2825" s="21" t="str">
        <f t="shared" si="680"/>
        <v>August, 2015</v>
      </c>
      <c r="C2825" s="21" t="str">
        <f t="shared" si="681"/>
        <v>August, 2015´</v>
      </c>
      <c r="D2825" s="3" t="s">
        <v>32</v>
      </c>
      <c r="E2825" s="3" t="s">
        <v>578</v>
      </c>
      <c r="F2825" s="3" t="s">
        <v>60</v>
      </c>
      <c r="G2825" s="3" t="s">
        <v>44</v>
      </c>
      <c r="H2825" s="3" t="s">
        <v>580</v>
      </c>
      <c r="I2825" s="3" t="s">
        <v>2949</v>
      </c>
      <c r="J2825" s="12" t="s">
        <v>3172</v>
      </c>
      <c r="K2825" s="12" t="str">
        <f t="shared" si="678"/>
        <v>Not Identified</v>
      </c>
      <c r="L2825" s="12" t="str">
        <f t="shared" si="679"/>
        <v>General Chemical</v>
      </c>
      <c r="M2825" s="4">
        <v>16760</v>
      </c>
      <c r="N2825" s="4">
        <v>16.760000000000002</v>
      </c>
      <c r="O2825" s="4">
        <v>243000</v>
      </c>
      <c r="P2825" s="15">
        <f t="shared" si="683"/>
        <v>14.498806682577566</v>
      </c>
    </row>
    <row r="2826" spans="1:16" ht="22" customHeight="1" x14ac:dyDescent="0.3">
      <c r="A2826" s="5">
        <v>42229</v>
      </c>
      <c r="B2826" s="21" t="str">
        <f t="shared" si="680"/>
        <v>August, 2015</v>
      </c>
      <c r="C2826" s="21" t="str">
        <f t="shared" si="681"/>
        <v>August, 2015´</v>
      </c>
      <c r="D2826" s="6" t="s">
        <v>32</v>
      </c>
      <c r="E2826" s="6" t="s">
        <v>278</v>
      </c>
      <c r="F2826" s="6" t="s">
        <v>60</v>
      </c>
      <c r="G2826" s="6" t="s">
        <v>44</v>
      </c>
      <c r="H2826" s="6" t="s">
        <v>1804</v>
      </c>
      <c r="I2826" s="6" t="s">
        <v>2950</v>
      </c>
      <c r="J2826" s="12" t="s">
        <v>3164</v>
      </c>
      <c r="K2826" s="12" t="str">
        <f t="shared" si="678"/>
        <v>Not Identified</v>
      </c>
      <c r="L2826" s="12" t="str">
        <f t="shared" si="679"/>
        <v>General Chemical</v>
      </c>
      <c r="M2826" s="7">
        <v>30210</v>
      </c>
      <c r="N2826" s="7">
        <v>30.21</v>
      </c>
      <c r="O2826" s="7">
        <v>1403000</v>
      </c>
      <c r="P2826" s="15">
        <f t="shared" si="683"/>
        <v>46.441575637206221</v>
      </c>
    </row>
    <row r="2827" spans="1:16" ht="22" customHeight="1" x14ac:dyDescent="0.3">
      <c r="A2827" s="2">
        <v>42229</v>
      </c>
      <c r="B2827" s="21" t="str">
        <f t="shared" si="680"/>
        <v>August, 2015</v>
      </c>
      <c r="C2827" s="21" t="str">
        <f t="shared" si="681"/>
        <v>August, 2015´</v>
      </c>
      <c r="D2827" s="3" t="s">
        <v>32</v>
      </c>
      <c r="E2827" s="3" t="s">
        <v>2469</v>
      </c>
      <c r="F2827" s="3" t="s">
        <v>60</v>
      </c>
      <c r="G2827" s="3" t="s">
        <v>44</v>
      </c>
      <c r="H2827" s="3" t="s">
        <v>2470</v>
      </c>
      <c r="I2827" s="3" t="s">
        <v>2951</v>
      </c>
      <c r="J2827" s="12" t="str">
        <f t="shared" ref="J2827:J2845" si="686">IF(ISNUMBER(SEARCH("CARBENDAZIM",I2827)),"Carbendazim",IF(ISNUMBER(SEARCH("4-D",I2827)),"2,4-Dichlorophenoxyacetic acid",IF(ISNUMBER(SEARCH("RIDOVER",I2827)),"Glyphosate",IF(ISNUMBER(SEARCH("POQUER",I2827)),"Clethodim",IF(ISNUMBER(SEARCH("LITER",I2827)),"Imidacloprid",IF(ISNUMBER(SEARCH("PYRINEX",I2827)),"Chlorpyrifos",IF(ISNUMBER(SEARCH("ORBIT",I2827)),"Omethoate",IF(ISNUMBER(SEARCH("HEXARON",I2827)),"Diuron",IF(ISNUMBER(SEARCH("ISOPROPYLAMINE",I2827)),"Isopropylamine",IF(ISNUMBER(SEARCH("GLYPHOSATE",I2827)),"Glyphosate",IF(ISNUMBER(SEARCH("MANCOZEB",I2827)),"Mancozeb Indofil",IF(ISNUMBER(SEARCH("PARAQUAT",I2827)),"Paraquat",IF(ISNUMBER(SEARCH("CAROMAX",I2827)),"Aromatic Solvent Mixture",IF(ISNUMBER(SEARCH("BUTIRON",I2827)),"Tebuthiuron",IF(ISNUMBER(SEARCH("VORAZ",I2827)),"Methomyl",IF(ISNUMBER(SEARCH("IMIDACLOPRID",I2827)),"Imidacloprid",IF(ISNUMBER(SEARCH("2 4 D",I2827)),"2,4-Dichlorophenoxyacetic acid",IF(ISNUMBER(SEARCH("IMIDACL",I2827)),"Imidacloprid",IF(ISNUMBER(SEARCH("DIUREX",I2827)),"Diuron",IF(ISNUMBER(SEARCH("RAPEL",I2827)),"Acephate","fix it"))))))))))))))))))))</f>
        <v>Glyphosate</v>
      </c>
      <c r="K2827" s="12" t="str">
        <f t="shared" si="678"/>
        <v>Not Identified</v>
      </c>
      <c r="L2827" s="12" t="str">
        <f t="shared" si="679"/>
        <v>General Chemical</v>
      </c>
      <c r="M2827" s="4">
        <v>271350.01</v>
      </c>
      <c r="N2827" s="4">
        <v>271.35000000000002</v>
      </c>
      <c r="O2827" s="4">
        <v>980000</v>
      </c>
      <c r="P2827" s="15">
        <f t="shared" si="683"/>
        <v>3.6115716376793205</v>
      </c>
    </row>
    <row r="2828" spans="1:16" ht="22" customHeight="1" x14ac:dyDescent="0.3">
      <c r="A2828" s="5">
        <v>42229</v>
      </c>
      <c r="B2828" s="21" t="str">
        <f t="shared" si="680"/>
        <v>August, 2015</v>
      </c>
      <c r="C2828" s="21" t="str">
        <f t="shared" si="681"/>
        <v>August, 2015´</v>
      </c>
      <c r="D2828" s="6" t="s">
        <v>32</v>
      </c>
      <c r="E2828" s="6" t="s">
        <v>1969</v>
      </c>
      <c r="F2828" s="6" t="s">
        <v>60</v>
      </c>
      <c r="G2828" s="6" t="s">
        <v>44</v>
      </c>
      <c r="H2828" s="6" t="s">
        <v>580</v>
      </c>
      <c r="I2828" s="6" t="s">
        <v>2952</v>
      </c>
      <c r="J2828" s="12" t="s">
        <v>3172</v>
      </c>
      <c r="K2828" s="12" t="str">
        <f t="shared" si="678"/>
        <v>Not Identified</v>
      </c>
      <c r="L2828" s="12" t="str">
        <f t="shared" si="679"/>
        <v>General Chemical</v>
      </c>
      <c r="M2828" s="7">
        <v>16800</v>
      </c>
      <c r="N2828" s="7">
        <v>16.8</v>
      </c>
      <c r="O2828" s="7">
        <v>243000</v>
      </c>
      <c r="P2828" s="15">
        <f t="shared" si="683"/>
        <v>14.464285714285714</v>
      </c>
    </row>
    <row r="2829" spans="1:16" ht="22" customHeight="1" x14ac:dyDescent="0.3">
      <c r="A2829" s="2">
        <v>42228</v>
      </c>
      <c r="B2829" s="21" t="str">
        <f t="shared" si="680"/>
        <v>August, 2015</v>
      </c>
      <c r="C2829" s="21" t="str">
        <f t="shared" si="681"/>
        <v>August, 2015´</v>
      </c>
      <c r="D2829" s="3" t="s">
        <v>84</v>
      </c>
      <c r="E2829" s="3" t="s">
        <v>902</v>
      </c>
      <c r="F2829" s="3" t="s">
        <v>96</v>
      </c>
      <c r="G2829" s="3" t="s">
        <v>44</v>
      </c>
      <c r="H2829" s="3" t="s">
        <v>781</v>
      </c>
      <c r="I2829" s="3" t="s">
        <v>2953</v>
      </c>
      <c r="J2829" s="12" t="s">
        <v>3184</v>
      </c>
      <c r="K2829" s="12" t="str">
        <f t="shared" si="678"/>
        <v>Not Identified</v>
      </c>
      <c r="L2829" s="12" t="str">
        <f t="shared" si="679"/>
        <v>General Chemical</v>
      </c>
      <c r="M2829" s="4">
        <v>17028</v>
      </c>
      <c r="N2829" s="4">
        <v>17.03</v>
      </c>
      <c r="O2829" s="4">
        <v>58800</v>
      </c>
      <c r="P2829" s="15">
        <f t="shared" si="683"/>
        <v>3.453136011275546</v>
      </c>
    </row>
    <row r="2830" spans="1:16" ht="22" customHeight="1" x14ac:dyDescent="0.3">
      <c r="A2830" s="5">
        <v>42228</v>
      </c>
      <c r="B2830" s="21" t="str">
        <f t="shared" si="680"/>
        <v>August, 2015</v>
      </c>
      <c r="C2830" s="21" t="str">
        <f t="shared" si="681"/>
        <v>August, 2015´</v>
      </c>
      <c r="D2830" s="6" t="s">
        <v>84</v>
      </c>
      <c r="E2830" s="6" t="s">
        <v>286</v>
      </c>
      <c r="F2830" s="6" t="s">
        <v>96</v>
      </c>
      <c r="G2830" s="6" t="s">
        <v>44</v>
      </c>
      <c r="H2830" s="6" t="s">
        <v>2954</v>
      </c>
      <c r="I2830" s="6" t="s">
        <v>2955</v>
      </c>
      <c r="J2830" s="12" t="s">
        <v>3184</v>
      </c>
      <c r="K2830" s="12" t="str">
        <f t="shared" si="678"/>
        <v>Not Identified</v>
      </c>
      <c r="L2830" s="12" t="str">
        <f t="shared" si="679"/>
        <v>General Chemical</v>
      </c>
      <c r="M2830" s="7">
        <v>16946</v>
      </c>
      <c r="N2830" s="7">
        <v>16.95</v>
      </c>
      <c r="O2830" s="7">
        <v>51000</v>
      </c>
      <c r="P2830" s="15">
        <f t="shared" si="683"/>
        <v>3.0095597781187302</v>
      </c>
    </row>
    <row r="2831" spans="1:16" ht="22" customHeight="1" x14ac:dyDescent="0.3">
      <c r="A2831" s="2">
        <v>42228</v>
      </c>
      <c r="B2831" s="21" t="str">
        <f t="shared" si="680"/>
        <v>August, 2015</v>
      </c>
      <c r="C2831" s="21" t="str">
        <f t="shared" si="681"/>
        <v>August, 2015´</v>
      </c>
      <c r="D2831" s="3" t="s">
        <v>32</v>
      </c>
      <c r="E2831" s="3" t="s">
        <v>65</v>
      </c>
      <c r="F2831" s="3" t="s">
        <v>67</v>
      </c>
      <c r="G2831" s="3" t="s">
        <v>44</v>
      </c>
      <c r="H2831" s="3" t="s">
        <v>480</v>
      </c>
      <c r="I2831" s="19" t="s">
        <v>2956</v>
      </c>
      <c r="J2831" s="12" t="str">
        <f t="shared" si="686"/>
        <v>Tebuthiuron</v>
      </c>
      <c r="K2831" s="12" t="str">
        <f t="shared" si="678"/>
        <v>Butiron</v>
      </c>
      <c r="L2831" s="12" t="str">
        <f t="shared" si="679"/>
        <v>Herbicide</v>
      </c>
      <c r="M2831" s="4">
        <v>54510</v>
      </c>
      <c r="N2831" s="4">
        <v>54.51</v>
      </c>
      <c r="O2831" s="4">
        <v>444000</v>
      </c>
      <c r="P2831" s="15">
        <f t="shared" si="683"/>
        <v>8.145294441386902</v>
      </c>
    </row>
    <row r="2832" spans="1:16" ht="22" customHeight="1" x14ac:dyDescent="0.3">
      <c r="A2832" s="5">
        <v>42227</v>
      </c>
      <c r="B2832" s="21" t="str">
        <f t="shared" si="680"/>
        <v>August, 2015</v>
      </c>
      <c r="C2832" s="21" t="str">
        <f t="shared" si="681"/>
        <v>August, 2015´</v>
      </c>
      <c r="D2832" s="6" t="s">
        <v>84</v>
      </c>
      <c r="E2832" s="6" t="s">
        <v>1969</v>
      </c>
      <c r="F2832" s="6" t="s">
        <v>60</v>
      </c>
      <c r="G2832" s="6" t="s">
        <v>44</v>
      </c>
      <c r="H2832" s="6" t="s">
        <v>256</v>
      </c>
      <c r="I2832" s="6" t="s">
        <v>2957</v>
      </c>
      <c r="J2832" s="12" t="s">
        <v>3227</v>
      </c>
      <c r="K2832" s="12" t="str">
        <f t="shared" si="678"/>
        <v>Not Identified</v>
      </c>
      <c r="L2832" s="12" t="str">
        <f t="shared" si="679"/>
        <v>General Chemical</v>
      </c>
      <c r="M2832" s="7">
        <v>16840</v>
      </c>
      <c r="N2832" s="7">
        <v>16.84</v>
      </c>
      <c r="O2832" s="7">
        <v>115000</v>
      </c>
      <c r="P2832" s="15">
        <f t="shared" si="683"/>
        <v>6.8289786223277913</v>
      </c>
    </row>
    <row r="2833" spans="1:16" ht="22" customHeight="1" x14ac:dyDescent="0.3">
      <c r="A2833" s="2">
        <v>42226</v>
      </c>
      <c r="B2833" s="21" t="str">
        <f t="shared" si="680"/>
        <v>August, 2015</v>
      </c>
      <c r="C2833" s="21" t="str">
        <f t="shared" si="681"/>
        <v>August, 2015´</v>
      </c>
      <c r="D2833" s="3" t="s">
        <v>32</v>
      </c>
      <c r="E2833" s="3" t="s">
        <v>2469</v>
      </c>
      <c r="F2833" s="3" t="s">
        <v>60</v>
      </c>
      <c r="G2833" s="3" t="s">
        <v>44</v>
      </c>
      <c r="H2833" s="3" t="s">
        <v>2470</v>
      </c>
      <c r="I2833" s="3" t="s">
        <v>2958</v>
      </c>
      <c r="J2833" s="12" t="str">
        <f t="shared" si="686"/>
        <v>Glyphosate</v>
      </c>
      <c r="K2833" s="12" t="str">
        <f t="shared" si="678"/>
        <v>Not Identified</v>
      </c>
      <c r="L2833" s="12" t="str">
        <f t="shared" si="679"/>
        <v>General Chemical</v>
      </c>
      <c r="M2833" s="4">
        <v>271350.01</v>
      </c>
      <c r="N2833" s="4">
        <v>271.35000000000002</v>
      </c>
      <c r="O2833" s="4">
        <v>980000</v>
      </c>
      <c r="P2833" s="15">
        <f t="shared" si="683"/>
        <v>3.6115716376793205</v>
      </c>
    </row>
    <row r="2834" spans="1:16" ht="22" customHeight="1" x14ac:dyDescent="0.3">
      <c r="A2834" s="5">
        <v>42226</v>
      </c>
      <c r="B2834" s="21" t="str">
        <f t="shared" si="680"/>
        <v>August, 2015</v>
      </c>
      <c r="C2834" s="21" t="str">
        <f t="shared" si="681"/>
        <v>August, 2015´</v>
      </c>
      <c r="D2834" s="6" t="s">
        <v>32</v>
      </c>
      <c r="E2834" s="6" t="s">
        <v>2222</v>
      </c>
      <c r="F2834" s="6" t="s">
        <v>60</v>
      </c>
      <c r="G2834" s="6" t="s">
        <v>44</v>
      </c>
      <c r="H2834" s="6" t="s">
        <v>2225</v>
      </c>
      <c r="I2834" s="6" t="s">
        <v>2959</v>
      </c>
      <c r="J2834" s="12" t="s">
        <v>3223</v>
      </c>
      <c r="K2834" s="12" t="str">
        <f t="shared" si="678"/>
        <v>Ardent</v>
      </c>
      <c r="L2834" s="12" t="str">
        <f t="shared" si="679"/>
        <v>Fungicide</v>
      </c>
      <c r="M2834" s="7">
        <v>3360</v>
      </c>
      <c r="N2834" s="7">
        <v>3.36</v>
      </c>
      <c r="O2834" s="7">
        <v>65300</v>
      </c>
      <c r="P2834" s="15">
        <f t="shared" si="683"/>
        <v>19.43452380952381</v>
      </c>
    </row>
    <row r="2835" spans="1:16" ht="22" customHeight="1" x14ac:dyDescent="0.3">
      <c r="A2835" s="2">
        <v>42226</v>
      </c>
      <c r="B2835" s="21" t="str">
        <f t="shared" si="680"/>
        <v>August, 2015</v>
      </c>
      <c r="C2835" s="21" t="str">
        <f t="shared" si="681"/>
        <v>August, 2015´</v>
      </c>
      <c r="D2835" s="3" t="s">
        <v>32</v>
      </c>
      <c r="E2835" s="3" t="s">
        <v>600</v>
      </c>
      <c r="F2835" s="3" t="s">
        <v>106</v>
      </c>
      <c r="G2835" s="3" t="s">
        <v>44</v>
      </c>
      <c r="H2835" s="3" t="s">
        <v>108</v>
      </c>
      <c r="I2835" s="3" t="s">
        <v>2960</v>
      </c>
      <c r="J2835" s="12" t="str">
        <f t="shared" ref="J2835" si="687">IF(ISNUMBER(SEARCH("2,4 D",I2833)),"2,4-Dichlorophenoxyacetic acid",IF(ISNUMBER(SEARCH("ACIDO",I2833)),"2,4-Dichlorophenoxyacetic acid",IF(ISNUMBER(SEARCH("NAPHTHA",I2833)),"Aromatic Solvent Mixture",IF(ISNUMBER(SEARCH("DIMETHYLAMINE",I2833)),"Dimethylamine",IF(ISNUMBER(SEARCH("DIMETILAMINA",I2833)),"Dimethylamine",IF(ISNUMBER(SEARCH("JUMP",I2833)),"Diuron",IF(ISNUMBER(SEARCH(" 2-AMINO-2,3-DIMETHYL BUTYRAMIDE",I2833)),"Herbicide Amine Intermediate",IF(ISNUMBER(SEARCH("TEBUTHIURON",I2833)),"Tebuthiuron",IF(ISNUMBER(SEARCH("DMS",I2833)),"Dimethyl Sulfate",IF(ISNUMBER(SEARCH("2,4-XILIDIN",I2833)),"2,4-Xylidine","FIX IT"))))))))))</f>
        <v>2,4-Dichlorophenoxyacetic acid</v>
      </c>
      <c r="K2835" s="12" t="str">
        <f t="shared" si="678"/>
        <v>2,4-D Main</v>
      </c>
      <c r="L2835" s="12" t="str">
        <f t="shared" si="679"/>
        <v>Herbicide</v>
      </c>
      <c r="M2835" s="4">
        <v>13680</v>
      </c>
      <c r="N2835" s="4">
        <v>13.68</v>
      </c>
      <c r="O2835" s="4">
        <v>93500</v>
      </c>
      <c r="P2835" s="15">
        <f t="shared" si="683"/>
        <v>6.8347953216374266</v>
      </c>
    </row>
    <row r="2836" spans="1:16" ht="22" customHeight="1" x14ac:dyDescent="0.3">
      <c r="A2836" s="5">
        <v>42224</v>
      </c>
      <c r="B2836" s="21" t="str">
        <f t="shared" si="680"/>
        <v>August, 2015</v>
      </c>
      <c r="C2836" s="21" t="str">
        <f t="shared" si="681"/>
        <v>August, 2015´</v>
      </c>
      <c r="D2836" s="6" t="s">
        <v>32</v>
      </c>
      <c r="E2836" s="6" t="s">
        <v>35</v>
      </c>
      <c r="F2836" s="6" t="s">
        <v>40</v>
      </c>
      <c r="G2836" s="6" t="s">
        <v>44</v>
      </c>
      <c r="H2836" s="6" t="s">
        <v>875</v>
      </c>
      <c r="I2836" s="6" t="s">
        <v>2961</v>
      </c>
      <c r="J2836" s="12" t="str">
        <f t="shared" si="686"/>
        <v>2,4-Dichlorophenoxyacetic acid</v>
      </c>
      <c r="K2836" s="12" t="str">
        <f t="shared" si="678"/>
        <v>2,4-D Main</v>
      </c>
      <c r="L2836" s="12" t="str">
        <f t="shared" si="679"/>
        <v>Herbicide</v>
      </c>
      <c r="M2836" s="7">
        <v>367600.01</v>
      </c>
      <c r="N2836" s="7">
        <v>367.6</v>
      </c>
      <c r="O2836" s="7">
        <v>6921000</v>
      </c>
      <c r="P2836" s="15">
        <f t="shared" si="683"/>
        <v>18.827529411655892</v>
      </c>
    </row>
    <row r="2837" spans="1:16" ht="22" customHeight="1" x14ac:dyDescent="0.3">
      <c r="A2837" s="2">
        <v>42224</v>
      </c>
      <c r="B2837" s="21" t="str">
        <f t="shared" si="680"/>
        <v>August, 2015</v>
      </c>
      <c r="C2837" s="21" t="str">
        <f t="shared" si="681"/>
        <v>August, 2015´</v>
      </c>
      <c r="D2837" s="3" t="s">
        <v>32</v>
      </c>
      <c r="E2837" s="3" t="s">
        <v>191</v>
      </c>
      <c r="F2837" s="3" t="s">
        <v>186</v>
      </c>
      <c r="G2837" s="3" t="s">
        <v>44</v>
      </c>
      <c r="H2837" s="3" t="s">
        <v>1110</v>
      </c>
      <c r="I2837" s="3" t="s">
        <v>2962</v>
      </c>
      <c r="J2837" s="12" t="s">
        <v>3376</v>
      </c>
      <c r="K2837" s="12" t="str">
        <f t="shared" si="678"/>
        <v>Not Identified</v>
      </c>
      <c r="L2837" s="12" t="str">
        <f t="shared" si="679"/>
        <v>General Chemical</v>
      </c>
      <c r="M2837" s="4">
        <v>26060</v>
      </c>
      <c r="N2837" s="4">
        <v>26.06</v>
      </c>
      <c r="O2837" s="4">
        <v>202000</v>
      </c>
      <c r="P2837" s="15">
        <f t="shared" si="683"/>
        <v>7.7513430544896389</v>
      </c>
    </row>
    <row r="2838" spans="1:16" ht="22" customHeight="1" x14ac:dyDescent="0.3">
      <c r="A2838" s="5">
        <v>42221</v>
      </c>
      <c r="B2838" s="21" t="str">
        <f t="shared" si="680"/>
        <v>August, 2015</v>
      </c>
      <c r="C2838" s="21" t="str">
        <f t="shared" si="681"/>
        <v>August, 2015´</v>
      </c>
      <c r="D2838" s="6" t="s">
        <v>32</v>
      </c>
      <c r="E2838" s="6" t="s">
        <v>65</v>
      </c>
      <c r="F2838" s="6" t="s">
        <v>67</v>
      </c>
      <c r="G2838" s="6" t="s">
        <v>44</v>
      </c>
      <c r="H2838" s="6" t="s">
        <v>73</v>
      </c>
      <c r="I2838" s="6" t="s">
        <v>2963</v>
      </c>
      <c r="J2838" s="12" t="str">
        <f t="shared" si="686"/>
        <v>Clethodim</v>
      </c>
      <c r="K2838" s="12" t="str">
        <f t="shared" si="678"/>
        <v>Platinum</v>
      </c>
      <c r="L2838" s="12" t="str">
        <f t="shared" si="679"/>
        <v>Herbicide</v>
      </c>
      <c r="M2838" s="7">
        <v>51414</v>
      </c>
      <c r="N2838" s="7">
        <v>51.41</v>
      </c>
      <c r="O2838" s="7">
        <v>308000</v>
      </c>
      <c r="P2838" s="15">
        <f t="shared" si="683"/>
        <v>5.9905862216516903</v>
      </c>
    </row>
    <row r="2839" spans="1:16" ht="22" customHeight="1" x14ac:dyDescent="0.3">
      <c r="A2839" s="2">
        <v>42221</v>
      </c>
      <c r="B2839" s="21" t="str">
        <f t="shared" si="680"/>
        <v>August, 2015</v>
      </c>
      <c r="C2839" s="21" t="str">
        <f t="shared" si="681"/>
        <v>August, 2015´</v>
      </c>
      <c r="D2839" s="3" t="s">
        <v>32</v>
      </c>
      <c r="E2839" s="3" t="s">
        <v>77</v>
      </c>
      <c r="F2839" s="3" t="s">
        <v>67</v>
      </c>
      <c r="G2839" s="3" t="s">
        <v>44</v>
      </c>
      <c r="H2839" s="3" t="s">
        <v>643</v>
      </c>
      <c r="I2839" s="3" t="s">
        <v>2964</v>
      </c>
      <c r="J2839" s="12" t="str">
        <f t="shared" si="686"/>
        <v>Chlorpyrifos</v>
      </c>
      <c r="K2839" s="12" t="str">
        <f t="shared" si="678"/>
        <v>Pyrinex</v>
      </c>
      <c r="L2839" s="12" t="str">
        <f t="shared" si="679"/>
        <v>Pesticide</v>
      </c>
      <c r="M2839" s="4">
        <v>111120</v>
      </c>
      <c r="N2839" s="4">
        <v>111.12</v>
      </c>
      <c r="O2839" s="4">
        <v>2319000</v>
      </c>
      <c r="P2839" s="15">
        <f t="shared" si="683"/>
        <v>20.869330453563716</v>
      </c>
    </row>
    <row r="2840" spans="1:16" ht="22" customHeight="1" x14ac:dyDescent="0.3">
      <c r="A2840" s="5">
        <v>42221</v>
      </c>
      <c r="B2840" s="21" t="str">
        <f t="shared" si="680"/>
        <v>August, 2015</v>
      </c>
      <c r="C2840" s="21" t="str">
        <f t="shared" si="681"/>
        <v>August, 2015´</v>
      </c>
      <c r="D2840" s="6" t="s">
        <v>32</v>
      </c>
      <c r="E2840" s="6" t="s">
        <v>77</v>
      </c>
      <c r="F2840" s="6" t="s">
        <v>67</v>
      </c>
      <c r="G2840" s="6" t="s">
        <v>44</v>
      </c>
      <c r="H2840" s="6" t="s">
        <v>270</v>
      </c>
      <c r="I2840" s="6" t="s">
        <v>2965</v>
      </c>
      <c r="J2840" s="12" t="s">
        <v>3151</v>
      </c>
      <c r="K2840" s="12" t="str">
        <f t="shared" si="678"/>
        <v>Seizer</v>
      </c>
      <c r="L2840" s="12" t="str">
        <f t="shared" si="679"/>
        <v>Insecticide</v>
      </c>
      <c r="M2840" s="7">
        <v>35100</v>
      </c>
      <c r="N2840" s="7">
        <v>35.1</v>
      </c>
      <c r="O2840" s="7">
        <v>21810000</v>
      </c>
      <c r="P2840" s="15">
        <f t="shared" si="683"/>
        <v>621.36752136752136</v>
      </c>
    </row>
    <row r="2841" spans="1:16" ht="22" customHeight="1" x14ac:dyDescent="0.3">
      <c r="A2841" s="2">
        <v>42221</v>
      </c>
      <c r="B2841" s="21" t="str">
        <f t="shared" si="680"/>
        <v>August, 2015</v>
      </c>
      <c r="C2841" s="21" t="str">
        <f t="shared" si="681"/>
        <v>August, 2015´</v>
      </c>
      <c r="D2841" s="3" t="s">
        <v>32</v>
      </c>
      <c r="E2841" s="3" t="s">
        <v>65</v>
      </c>
      <c r="F2841" s="3" t="s">
        <v>67</v>
      </c>
      <c r="G2841" s="3" t="s">
        <v>44</v>
      </c>
      <c r="H2841" s="3" t="s">
        <v>73</v>
      </c>
      <c r="I2841" s="3" t="s">
        <v>2966</v>
      </c>
      <c r="J2841" s="12" t="s">
        <v>3156</v>
      </c>
      <c r="K2841" s="12" t="str">
        <f t="shared" si="678"/>
        <v>Acert</v>
      </c>
      <c r="L2841" s="12" t="str">
        <f t="shared" si="679"/>
        <v>Herbicide</v>
      </c>
      <c r="M2841" s="4">
        <v>13766</v>
      </c>
      <c r="N2841" s="4">
        <v>13.77</v>
      </c>
      <c r="O2841" s="4">
        <v>82600</v>
      </c>
      <c r="P2841" s="15">
        <f t="shared" si="683"/>
        <v>6.0002905709719601</v>
      </c>
    </row>
    <row r="2842" spans="1:16" ht="22" customHeight="1" x14ac:dyDescent="0.3">
      <c r="A2842" s="5">
        <v>42221</v>
      </c>
      <c r="B2842" s="21" t="str">
        <f t="shared" si="680"/>
        <v>August, 2015</v>
      </c>
      <c r="C2842" s="21" t="str">
        <f t="shared" si="681"/>
        <v>August, 2015´</v>
      </c>
      <c r="D2842" s="6" t="s">
        <v>32</v>
      </c>
      <c r="E2842" s="6" t="s">
        <v>65</v>
      </c>
      <c r="F2842" s="6" t="s">
        <v>67</v>
      </c>
      <c r="G2842" s="6" t="s">
        <v>44</v>
      </c>
      <c r="H2842" s="6" t="s">
        <v>71</v>
      </c>
      <c r="I2842" s="6" t="s">
        <v>2967</v>
      </c>
      <c r="J2842" s="12" t="str">
        <f t="shared" si="686"/>
        <v>Diuron</v>
      </c>
      <c r="K2842" s="12" t="str">
        <f t="shared" si="678"/>
        <v>Jump</v>
      </c>
      <c r="L2842" s="12" t="str">
        <f t="shared" si="679"/>
        <v>Herbicide</v>
      </c>
      <c r="M2842" s="7">
        <v>42356</v>
      </c>
      <c r="N2842" s="7">
        <v>42.36</v>
      </c>
      <c r="O2842" s="7">
        <v>254000</v>
      </c>
      <c r="P2842" s="15">
        <f t="shared" si="683"/>
        <v>5.9967891207857207</v>
      </c>
    </row>
    <row r="2843" spans="1:16" ht="22" customHeight="1" x14ac:dyDescent="0.3">
      <c r="A2843" s="2">
        <v>42221</v>
      </c>
      <c r="B2843" s="21" t="str">
        <f t="shared" si="680"/>
        <v>August, 2015</v>
      </c>
      <c r="C2843" s="21" t="str">
        <f t="shared" si="681"/>
        <v>August, 2015´</v>
      </c>
      <c r="D2843" s="3" t="s">
        <v>32</v>
      </c>
      <c r="E2843" s="3" t="s">
        <v>65</v>
      </c>
      <c r="F2843" s="3" t="s">
        <v>67</v>
      </c>
      <c r="G2843" s="3" t="s">
        <v>44</v>
      </c>
      <c r="H2843" s="3" t="s">
        <v>73</v>
      </c>
      <c r="I2843" s="3" t="s">
        <v>2968</v>
      </c>
      <c r="J2843" s="12" t="str">
        <f t="shared" si="686"/>
        <v>Clethodim</v>
      </c>
      <c r="K2843" s="12" t="str">
        <f t="shared" si="678"/>
        <v>Platinum</v>
      </c>
      <c r="L2843" s="12" t="str">
        <f t="shared" si="679"/>
        <v>Herbicide</v>
      </c>
      <c r="M2843" s="4">
        <v>188518</v>
      </c>
      <c r="N2843" s="4">
        <v>188.52</v>
      </c>
      <c r="O2843" s="4">
        <v>1131000</v>
      </c>
      <c r="P2843" s="15">
        <f t="shared" si="683"/>
        <v>5.999427110408555</v>
      </c>
    </row>
    <row r="2844" spans="1:16" ht="22" customHeight="1" x14ac:dyDescent="0.3">
      <c r="A2844" s="5">
        <v>42221</v>
      </c>
      <c r="B2844" s="21" t="str">
        <f t="shared" si="680"/>
        <v>August, 2015</v>
      </c>
      <c r="C2844" s="21" t="str">
        <f t="shared" si="681"/>
        <v>August, 2015´</v>
      </c>
      <c r="D2844" s="6" t="s">
        <v>32</v>
      </c>
      <c r="E2844" s="6" t="s">
        <v>1609</v>
      </c>
      <c r="F2844" s="6" t="s">
        <v>115</v>
      </c>
      <c r="G2844" s="6" t="s">
        <v>44</v>
      </c>
      <c r="H2844" s="6" t="s">
        <v>1352</v>
      </c>
      <c r="I2844" s="6" t="s">
        <v>2969</v>
      </c>
      <c r="J2844" s="12" t="str">
        <f t="shared" si="686"/>
        <v>2,4-Dichlorophenoxyacetic acid</v>
      </c>
      <c r="K2844" s="12" t="str">
        <f t="shared" si="678"/>
        <v>2,4-D Main</v>
      </c>
      <c r="L2844" s="12" t="str">
        <f t="shared" si="679"/>
        <v>Herbicide</v>
      </c>
      <c r="M2844" s="7">
        <v>111420</v>
      </c>
      <c r="N2844" s="7">
        <v>111.42</v>
      </c>
      <c r="O2844" s="7">
        <v>2099000</v>
      </c>
      <c r="P2844" s="15">
        <f t="shared" si="683"/>
        <v>18.83862861245737</v>
      </c>
    </row>
    <row r="2845" spans="1:16" ht="22" customHeight="1" x14ac:dyDescent="0.3">
      <c r="A2845" s="2">
        <v>42221</v>
      </c>
      <c r="B2845" s="21" t="str">
        <f t="shared" si="680"/>
        <v>August, 2015</v>
      </c>
      <c r="C2845" s="21" t="str">
        <f t="shared" si="681"/>
        <v>August, 2015´</v>
      </c>
      <c r="D2845" s="3" t="s">
        <v>32</v>
      </c>
      <c r="E2845" s="3" t="s">
        <v>77</v>
      </c>
      <c r="F2845" s="3" t="s">
        <v>67</v>
      </c>
      <c r="G2845" s="3" t="s">
        <v>44</v>
      </c>
      <c r="H2845" s="3" t="s">
        <v>643</v>
      </c>
      <c r="I2845" s="3" t="s">
        <v>2970</v>
      </c>
      <c r="J2845" s="12" t="str">
        <f t="shared" si="686"/>
        <v>Chlorpyrifos</v>
      </c>
      <c r="K2845" s="12" t="str">
        <f t="shared" si="678"/>
        <v>Pyrinex</v>
      </c>
      <c r="L2845" s="12" t="str">
        <f t="shared" si="679"/>
        <v>Pesticide</v>
      </c>
      <c r="M2845" s="4">
        <v>74080</v>
      </c>
      <c r="N2845" s="4">
        <v>74.08</v>
      </c>
      <c r="O2845" s="4">
        <v>1546000</v>
      </c>
      <c r="P2845" s="15">
        <f t="shared" si="683"/>
        <v>20.869330453563716</v>
      </c>
    </row>
    <row r="2846" spans="1:16" ht="22" customHeight="1" x14ac:dyDescent="0.3">
      <c r="A2846" s="5">
        <v>42220</v>
      </c>
      <c r="B2846" s="21" t="str">
        <f t="shared" si="680"/>
        <v>August, 2015</v>
      </c>
      <c r="C2846" s="21" t="str">
        <f t="shared" si="681"/>
        <v>August, 2015´</v>
      </c>
      <c r="D2846" s="6" t="s">
        <v>584</v>
      </c>
      <c r="E2846" s="6" t="s">
        <v>77</v>
      </c>
      <c r="F2846" s="6" t="s">
        <v>67</v>
      </c>
      <c r="G2846" s="6" t="s">
        <v>44</v>
      </c>
      <c r="H2846" s="6" t="s">
        <v>643</v>
      </c>
      <c r="I2846" s="6" t="s">
        <v>2971</v>
      </c>
      <c r="J2846" s="18" t="s">
        <v>3193</v>
      </c>
      <c r="K2846" s="12" t="str">
        <f t="shared" si="678"/>
        <v>Galil</v>
      </c>
      <c r="L2846" s="12" t="str">
        <f t="shared" si="679"/>
        <v>Insecticide</v>
      </c>
      <c r="M2846" s="7">
        <v>23284</v>
      </c>
      <c r="N2846" s="7">
        <v>23.28</v>
      </c>
      <c r="O2846" s="7">
        <v>486000</v>
      </c>
      <c r="P2846" s="15">
        <f t="shared" si="683"/>
        <v>20.872702284830787</v>
      </c>
    </row>
    <row r="2847" spans="1:16" ht="22" customHeight="1" x14ac:dyDescent="0.3">
      <c r="A2847" s="2">
        <v>42220</v>
      </c>
      <c r="B2847" s="21" t="str">
        <f t="shared" si="680"/>
        <v>August, 2015</v>
      </c>
      <c r="C2847" s="21" t="str">
        <f t="shared" si="681"/>
        <v>August, 2015´</v>
      </c>
      <c r="D2847" s="3" t="s">
        <v>584</v>
      </c>
      <c r="E2847" s="3" t="s">
        <v>77</v>
      </c>
      <c r="F2847" s="3" t="s">
        <v>67</v>
      </c>
      <c r="G2847" s="3" t="s">
        <v>44</v>
      </c>
      <c r="H2847" s="3" t="s">
        <v>643</v>
      </c>
      <c r="I2847" s="3" t="s">
        <v>2972</v>
      </c>
      <c r="J2847" s="18" t="s">
        <v>3193</v>
      </c>
      <c r="K2847" s="12" t="str">
        <f t="shared" si="678"/>
        <v>Galil</v>
      </c>
      <c r="L2847" s="12" t="str">
        <f t="shared" si="679"/>
        <v>Insecticide</v>
      </c>
      <c r="M2847" s="4">
        <v>23284</v>
      </c>
      <c r="N2847" s="4">
        <v>23.28</v>
      </c>
      <c r="O2847" s="4">
        <v>486000</v>
      </c>
      <c r="P2847" s="15">
        <f t="shared" si="683"/>
        <v>20.872702284830787</v>
      </c>
    </row>
    <row r="2848" spans="1:16" ht="22" customHeight="1" x14ac:dyDescent="0.3">
      <c r="A2848" s="5">
        <v>42220</v>
      </c>
      <c r="B2848" s="21" t="str">
        <f t="shared" si="680"/>
        <v>August, 2015</v>
      </c>
      <c r="C2848" s="21" t="str">
        <f t="shared" si="681"/>
        <v>August, 2015´</v>
      </c>
      <c r="D2848" s="6" t="s">
        <v>584</v>
      </c>
      <c r="E2848" s="6" t="s">
        <v>77</v>
      </c>
      <c r="F2848" s="6" t="s">
        <v>67</v>
      </c>
      <c r="G2848" s="6" t="s">
        <v>44</v>
      </c>
      <c r="H2848" s="6" t="s">
        <v>643</v>
      </c>
      <c r="I2848" s="6" t="s">
        <v>2973</v>
      </c>
      <c r="J2848" s="18" t="s">
        <v>3193</v>
      </c>
      <c r="K2848" s="12" t="str">
        <f t="shared" si="678"/>
        <v>Galil</v>
      </c>
      <c r="L2848" s="12" t="str">
        <f t="shared" si="679"/>
        <v>Insecticide</v>
      </c>
      <c r="M2848" s="7">
        <v>23284</v>
      </c>
      <c r="N2848" s="7">
        <v>23.28</v>
      </c>
      <c r="O2848" s="7">
        <v>486000</v>
      </c>
      <c r="P2848" s="15">
        <f t="shared" si="683"/>
        <v>20.872702284830787</v>
      </c>
    </row>
    <row r="2849" spans="1:16" ht="22" customHeight="1" x14ac:dyDescent="0.3">
      <c r="A2849" s="2">
        <v>42219</v>
      </c>
      <c r="B2849" s="21" t="str">
        <f t="shared" si="680"/>
        <v>August, 2015</v>
      </c>
      <c r="C2849" s="21" t="str">
        <f t="shared" si="681"/>
        <v>August, 2015´</v>
      </c>
      <c r="D2849" s="3" t="s">
        <v>32</v>
      </c>
      <c r="E2849" s="3" t="s">
        <v>1969</v>
      </c>
      <c r="F2849" s="3" t="s">
        <v>60</v>
      </c>
      <c r="G2849" s="3" t="s">
        <v>44</v>
      </c>
      <c r="H2849" s="3" t="s">
        <v>580</v>
      </c>
      <c r="I2849" s="3" t="s">
        <v>2974</v>
      </c>
      <c r="J2849" s="12" t="str">
        <f t="shared" ref="J2849" si="688">IF(ISNUMBER(SEARCH("TRIFLUOROMETHYL",I2791)),"2-(Trifluoromethyl)pyridine",IF(ISNUMBER(SEARCH("GALIL",I2791)),"Imidachloprid",IF(ISNUMBER(SEARCH("SUPRATHION",I2791)),"Methidathion",IF(ISNUMBER(SEARCH("ETHYLAN",I2791)),"Non Ionic Surfactant",IF(ISNUMBER(SEARCH("FIPRONIL",I2791)),"Fipronil","FIX IT")))))</f>
        <v>Methidathion</v>
      </c>
      <c r="K2849" s="12" t="str">
        <f t="shared" si="678"/>
        <v>Suprathion</v>
      </c>
      <c r="L2849" s="12" t="str">
        <f t="shared" si="679"/>
        <v>Insecticide</v>
      </c>
      <c r="M2849" s="4">
        <v>16800</v>
      </c>
      <c r="N2849" s="4">
        <v>16.8</v>
      </c>
      <c r="O2849" s="4">
        <v>243000</v>
      </c>
      <c r="P2849" s="15">
        <f t="shared" si="683"/>
        <v>14.464285714285714</v>
      </c>
    </row>
    <row r="2850" spans="1:16" ht="22" customHeight="1" x14ac:dyDescent="0.3">
      <c r="A2850" s="5">
        <v>42218</v>
      </c>
      <c r="B2850" s="21" t="str">
        <f t="shared" si="680"/>
        <v>August, 2015</v>
      </c>
      <c r="C2850" s="21" t="str">
        <f t="shared" si="681"/>
        <v>August, 2015´</v>
      </c>
      <c r="D2850" s="6" t="s">
        <v>84</v>
      </c>
      <c r="E2850" s="6" t="s">
        <v>1399</v>
      </c>
      <c r="F2850" s="6" t="s">
        <v>999</v>
      </c>
      <c r="G2850" s="6" t="s">
        <v>44</v>
      </c>
      <c r="H2850" s="6" t="s">
        <v>1114</v>
      </c>
      <c r="I2850" s="6" t="s">
        <v>2975</v>
      </c>
      <c r="J2850" s="12" t="s">
        <v>3166</v>
      </c>
      <c r="K2850" s="12" t="str">
        <f t="shared" si="678"/>
        <v>Not Identified</v>
      </c>
      <c r="L2850" s="12" t="str">
        <f t="shared" si="679"/>
        <v>General Chemical</v>
      </c>
      <c r="M2850" s="7">
        <v>17000</v>
      </c>
      <c r="N2850" s="7">
        <v>17</v>
      </c>
      <c r="O2850" s="7">
        <v>37700</v>
      </c>
      <c r="P2850" s="15">
        <f t="shared" si="683"/>
        <v>2.2176470588235295</v>
      </c>
    </row>
    <row r="2851" spans="1:16" ht="22" customHeight="1" x14ac:dyDescent="0.3">
      <c r="A2851" s="2">
        <v>42217</v>
      </c>
      <c r="B2851" s="21" t="str">
        <f t="shared" si="680"/>
        <v>August, 2015</v>
      </c>
      <c r="C2851" s="21" t="str">
        <f t="shared" si="681"/>
        <v>August, 2015´</v>
      </c>
      <c r="D2851" s="3" t="s">
        <v>32</v>
      </c>
      <c r="E2851" s="3" t="s">
        <v>1697</v>
      </c>
      <c r="F2851" s="3" t="s">
        <v>135</v>
      </c>
      <c r="G2851" s="3" t="s">
        <v>44</v>
      </c>
      <c r="H2851" s="3" t="s">
        <v>1700</v>
      </c>
      <c r="I2851" s="3" t="s">
        <v>2976</v>
      </c>
      <c r="J2851" s="12" t="s">
        <v>3221</v>
      </c>
      <c r="K2851" s="12" t="str">
        <f t="shared" si="678"/>
        <v>Not Identified</v>
      </c>
      <c r="L2851" s="12" t="str">
        <f t="shared" si="679"/>
        <v>General Chemical</v>
      </c>
      <c r="M2851" s="4">
        <v>43860</v>
      </c>
      <c r="N2851" s="4">
        <v>43.86</v>
      </c>
      <c r="O2851" s="4">
        <v>96900</v>
      </c>
      <c r="P2851" s="15">
        <f t="shared" si="683"/>
        <v>2.2093023255813953</v>
      </c>
    </row>
    <row r="2852" spans="1:16" ht="22" customHeight="1" x14ac:dyDescent="0.3">
      <c r="A2852" s="5">
        <v>42217</v>
      </c>
      <c r="B2852" s="21" t="str">
        <f t="shared" si="680"/>
        <v>August, 2015</v>
      </c>
      <c r="C2852" s="21" t="str">
        <f t="shared" si="681"/>
        <v>August, 2015´</v>
      </c>
      <c r="D2852" s="6" t="s">
        <v>32</v>
      </c>
      <c r="E2852" s="6" t="s">
        <v>35</v>
      </c>
      <c r="F2852" s="6" t="s">
        <v>40</v>
      </c>
      <c r="G2852" s="6" t="s">
        <v>44</v>
      </c>
      <c r="H2852" s="6" t="s">
        <v>47</v>
      </c>
      <c r="I2852" s="6" t="s">
        <v>2977</v>
      </c>
      <c r="J2852" s="12" t="str">
        <f t="shared" ref="J2852:J2858" si="689">IF(ISNUMBER(SEARCH("CARBENDAZIM",I2852)),"Carbendazim",IF(ISNUMBER(SEARCH("4-D",I2852)),"2,4-Dichlorophenoxyacetic acid",IF(ISNUMBER(SEARCH("RIDOVER",I2852)),"Glyphosate",IF(ISNUMBER(SEARCH("POQUER",I2852)),"Clethodim",IF(ISNUMBER(SEARCH("LITER",I2852)),"Imidacloprid",IF(ISNUMBER(SEARCH("PYRINEX",I2852)),"Chlorpyrifos",IF(ISNUMBER(SEARCH("ORBIT",I2852)),"Omethoate",IF(ISNUMBER(SEARCH("HEXARON",I2852)),"Diuron",IF(ISNUMBER(SEARCH("ISOPROPYLAMINE",I2852)),"Isopropylamine",IF(ISNUMBER(SEARCH("GLYPHOSATE",I2852)),"Glyphosate",IF(ISNUMBER(SEARCH("MANCOZEB",I2852)),"Mancozeb Indofil",IF(ISNUMBER(SEARCH("PARAQUAT",I2852)),"Paraquat",IF(ISNUMBER(SEARCH("CAROMAX",I2852)),"Aromatic Solvent Mixture",IF(ISNUMBER(SEARCH("BUTIRON",I2852)),"Tebuthiuron",IF(ISNUMBER(SEARCH("VORAZ",I2852)),"Methomyl",IF(ISNUMBER(SEARCH("IMIDACLOPRID",I2852)),"Imidacloprid",IF(ISNUMBER(SEARCH("2 4 D",I2852)),"2,4-Dichlorophenoxyacetic acid",IF(ISNUMBER(SEARCH("IMIDACL",I2852)),"Imidacloprid",IF(ISNUMBER(SEARCH("DIUREX",I2852)),"Diuron",IF(ISNUMBER(SEARCH("RAPEL",I2852)),"Acephate","fix it"))))))))))))))))))))</f>
        <v>2,4-Dichlorophenoxyacetic acid</v>
      </c>
      <c r="K2852" s="12" t="str">
        <f t="shared" si="678"/>
        <v>2,4-D Main</v>
      </c>
      <c r="L2852" s="12" t="str">
        <f t="shared" si="679"/>
        <v>Herbicide</v>
      </c>
      <c r="M2852" s="7">
        <v>367600.01</v>
      </c>
      <c r="N2852" s="7">
        <v>367.6</v>
      </c>
      <c r="O2852" s="6" t="s">
        <v>49</v>
      </c>
      <c r="P2852" s="15" t="e">
        <f t="shared" si="683"/>
        <v>#VALUE!</v>
      </c>
    </row>
    <row r="2853" spans="1:16" ht="22" customHeight="1" x14ac:dyDescent="0.3">
      <c r="A2853" s="2">
        <v>42214</v>
      </c>
      <c r="B2853" s="21" t="str">
        <f t="shared" si="680"/>
        <v>July, 2015</v>
      </c>
      <c r="C2853" s="21" t="str">
        <f t="shared" si="681"/>
        <v>July, 2015´</v>
      </c>
      <c r="D2853" s="3" t="s">
        <v>32</v>
      </c>
      <c r="E2853" s="3" t="s">
        <v>77</v>
      </c>
      <c r="F2853" s="3" t="s">
        <v>67</v>
      </c>
      <c r="G2853" s="3" t="s">
        <v>44</v>
      </c>
      <c r="H2853" s="3" t="s">
        <v>643</v>
      </c>
      <c r="I2853" s="3" t="s">
        <v>2978</v>
      </c>
      <c r="J2853" s="12" t="str">
        <f t="shared" si="689"/>
        <v>Chlorpyrifos</v>
      </c>
      <c r="K2853" s="12" t="str">
        <f t="shared" si="678"/>
        <v>Pyrinex</v>
      </c>
      <c r="L2853" s="12" t="str">
        <f t="shared" si="679"/>
        <v>Pesticide</v>
      </c>
      <c r="M2853" s="4">
        <v>185200</v>
      </c>
      <c r="N2853" s="4">
        <v>185.2</v>
      </c>
      <c r="O2853" s="4">
        <v>3732000</v>
      </c>
      <c r="P2853" s="15">
        <f t="shared" si="683"/>
        <v>20.151187904967603</v>
      </c>
    </row>
    <row r="2854" spans="1:16" ht="22" customHeight="1" x14ac:dyDescent="0.3">
      <c r="A2854" s="5">
        <v>42214</v>
      </c>
      <c r="B2854" s="21" t="str">
        <f t="shared" si="680"/>
        <v>July, 2015</v>
      </c>
      <c r="C2854" s="21" t="str">
        <f t="shared" si="681"/>
        <v>July, 2015´</v>
      </c>
      <c r="D2854" s="6" t="s">
        <v>32</v>
      </c>
      <c r="E2854" s="6" t="s">
        <v>902</v>
      </c>
      <c r="F2854" s="6" t="s">
        <v>1714</v>
      </c>
      <c r="G2854" s="6" t="s">
        <v>44</v>
      </c>
      <c r="H2854" s="6" t="s">
        <v>339</v>
      </c>
      <c r="I2854" s="11" t="s">
        <v>2979</v>
      </c>
      <c r="J2854" s="12" t="s">
        <v>3202</v>
      </c>
      <c r="K2854" s="12" t="str">
        <f t="shared" si="678"/>
        <v>Not Identified</v>
      </c>
      <c r="L2854" s="12" t="str">
        <f t="shared" si="679"/>
        <v>General Chemical</v>
      </c>
      <c r="M2854" s="7">
        <v>120030</v>
      </c>
      <c r="N2854" s="7">
        <v>120.03</v>
      </c>
      <c r="O2854" s="7">
        <v>322000</v>
      </c>
      <c r="P2854" s="15">
        <f t="shared" si="683"/>
        <v>2.6826626676664169</v>
      </c>
    </row>
    <row r="2855" spans="1:16" ht="22" customHeight="1" x14ac:dyDescent="0.3">
      <c r="A2855" s="2">
        <v>42214</v>
      </c>
      <c r="B2855" s="21" t="str">
        <f t="shared" si="680"/>
        <v>July, 2015</v>
      </c>
      <c r="C2855" s="21" t="str">
        <f t="shared" si="681"/>
        <v>July, 2015´</v>
      </c>
      <c r="D2855" s="3" t="s">
        <v>32</v>
      </c>
      <c r="E2855" s="3" t="s">
        <v>65</v>
      </c>
      <c r="F2855" s="3" t="s">
        <v>67</v>
      </c>
      <c r="G2855" s="3" t="s">
        <v>44</v>
      </c>
      <c r="H2855" s="3" t="s">
        <v>71</v>
      </c>
      <c r="I2855" s="3" t="s">
        <v>2980</v>
      </c>
      <c r="J2855" s="12" t="str">
        <f>IF(ISNUMBER(SEARCH("2,4 D",I2855)),"2,4-Dichlorophenoxyacetic acid",IF(ISNUMBER(SEARCH("ACIDO",I2855)),"2,4-Dichlorophenoxyacetic acid",IF(ISNUMBER(SEARCH("NAPHTHA",I2855)),"Aromatic Solvent Mixture",IF(ISNUMBER(SEARCH("DIMETHYLAMINE",I2855)),"Dimethylamine",IF(ISNUMBER(SEARCH("DIMETILAMINA",I2855)),"Dimethylamine",IF(ISNUMBER(SEARCH("JUMP",I2855)),"Diuron",IF(ISNUMBER(SEARCH("2-AMINO-2,3-DIMETHYL BUTYRAMIDE",I2855)),"Herbicide Amine Intermediate",IF(ISNUMBER(SEARCH("TEBUTHIURON",I2855)),"Tebuthiuron","FIXIT"))))))))</f>
        <v>Diuron</v>
      </c>
      <c r="K2855" s="12" t="str">
        <f t="shared" si="678"/>
        <v>Jump</v>
      </c>
      <c r="L2855" s="12" t="str">
        <f t="shared" si="679"/>
        <v>Herbicide</v>
      </c>
      <c r="M2855" s="4">
        <v>89392</v>
      </c>
      <c r="N2855" s="4">
        <v>89.39</v>
      </c>
      <c r="O2855" s="4">
        <v>506000</v>
      </c>
      <c r="P2855" s="15">
        <f t="shared" si="683"/>
        <v>5.6604617862896012</v>
      </c>
    </row>
    <row r="2856" spans="1:16" ht="22" customHeight="1" x14ac:dyDescent="0.3">
      <c r="A2856" s="5">
        <v>42214</v>
      </c>
      <c r="B2856" s="21" t="str">
        <f t="shared" si="680"/>
        <v>July, 2015</v>
      </c>
      <c r="C2856" s="21" t="str">
        <f t="shared" si="681"/>
        <v>July, 2015´</v>
      </c>
      <c r="D2856" s="6" t="s">
        <v>32</v>
      </c>
      <c r="E2856" s="6" t="s">
        <v>77</v>
      </c>
      <c r="F2856" s="6" t="s">
        <v>67</v>
      </c>
      <c r="G2856" s="6" t="s">
        <v>44</v>
      </c>
      <c r="H2856" s="6" t="s">
        <v>643</v>
      </c>
      <c r="I2856" s="6" t="s">
        <v>2981</v>
      </c>
      <c r="J2856" s="12" t="str">
        <f>IF(ISNUMBER(SEARCH("DMS",I2856)),"Dimethyl Sulfate",IF(ISNUMBER(SEARCH("2,4-XILIDIN",I2856)),"2,4-Xylidine",IF(ISNUMBER(SEARCH("GALIGAN",I2856)),"Oxyfluorfen",IF(ISNUMBER(SEARCH("DIMETHYLAMINE",I2856)),"Dimethylamine",IF(ISNUMBER(SEARCH("ORTHOFORMATE",I2856)),"Trimethyl orthoformate",IF(ISNUMBER(SEARCH("NOVALURON",I2856)),"Novaluron",IF(ISNUMBER(SEARCH("DIMETHYL SULPHATE",I2856)),"Dimethyl Sulphate",IF(ISNUMBER(SEARCH("ALTAPYNE",I2856)),"Acid Based Co-Emulsifier",IF(ISNUMBER(SEARCH("METHANESULFONYL",I2856)),"Methanesulfonyl chloride",IF(ISNUMBER(SEARCH("METHYL FORMATE",I2856)),"Methanoate",IF(ISNUMBER(SEARCH("FLUEN",I2856)),"Fluensulfone","FIX IT")))))))))))</f>
        <v>Novaluron</v>
      </c>
      <c r="K2856" s="12" t="str">
        <f t="shared" si="678"/>
        <v>Rimon</v>
      </c>
      <c r="L2856" s="12" t="str">
        <f t="shared" si="679"/>
        <v>Insecticide</v>
      </c>
      <c r="M2856" s="7">
        <v>57960</v>
      </c>
      <c r="N2856" s="7">
        <v>57.96</v>
      </c>
      <c r="O2856" s="7">
        <v>1168000</v>
      </c>
      <c r="P2856" s="15">
        <f t="shared" si="683"/>
        <v>20.151828847481021</v>
      </c>
    </row>
    <row r="2857" spans="1:16" ht="22" customHeight="1" x14ac:dyDescent="0.3">
      <c r="A2857" s="2">
        <v>42214</v>
      </c>
      <c r="B2857" s="21" t="str">
        <f t="shared" si="680"/>
        <v>July, 2015</v>
      </c>
      <c r="C2857" s="21" t="str">
        <f t="shared" si="681"/>
        <v>July, 2015´</v>
      </c>
      <c r="D2857" s="3" t="s">
        <v>32</v>
      </c>
      <c r="E2857" s="3" t="s">
        <v>65</v>
      </c>
      <c r="F2857" s="3" t="s">
        <v>67</v>
      </c>
      <c r="G2857" s="3" t="s">
        <v>44</v>
      </c>
      <c r="H2857" s="3" t="s">
        <v>73</v>
      </c>
      <c r="I2857" s="3" t="s">
        <v>2982</v>
      </c>
      <c r="J2857" s="12" t="str">
        <f t="shared" ref="J2857" si="690">IF(ISNUMBER(SEARCH("2,4 D",I2855)),"2,4-Dichlorophenoxyacetic acid",IF(ISNUMBER(SEARCH("ACIDO",I2855)),"2,4-Dichlorophenoxyacetic acid",IF(ISNUMBER(SEARCH("NAPHTHA",I2855)),"Aromatic Solvent Mixture",IF(ISNUMBER(SEARCH("DIMETHYLAMINE",I2855)),"Dimethylamine",IF(ISNUMBER(SEARCH("DIMETILAMINA",I2855)),"Dimethylamine",IF(ISNUMBER(SEARCH("JUMP",I2855)),"Diuron",IF(ISNUMBER(SEARCH(" 2-AMINO-2,3-DIMETHYL BUTYRAMIDE",I2855)),"Herbicide Amine Intermediate",IF(ISNUMBER(SEARCH("TEBUTHIURON",I2855)),"Tebuthiuron",IF(ISNUMBER(SEARCH("DMS",I2855)),"Dimethyl Sulfate",IF(ISNUMBER(SEARCH("2,4-XILIDIN",I2855)),"2,4-Xylidine","FIX IT"))))))))))</f>
        <v>Diuron</v>
      </c>
      <c r="K2857" s="12" t="str">
        <f t="shared" si="678"/>
        <v>Jump</v>
      </c>
      <c r="L2857" s="12" t="str">
        <f t="shared" si="679"/>
        <v>Herbicide</v>
      </c>
      <c r="M2857" s="4">
        <v>110128</v>
      </c>
      <c r="N2857" s="4">
        <v>110.13</v>
      </c>
      <c r="O2857" s="4">
        <v>623000</v>
      </c>
      <c r="P2857" s="15">
        <f t="shared" si="683"/>
        <v>5.6570536103443265</v>
      </c>
    </row>
    <row r="2858" spans="1:16" ht="22" customHeight="1" x14ac:dyDescent="0.3">
      <c r="A2858" s="5">
        <v>42214</v>
      </c>
      <c r="B2858" s="21" t="str">
        <f t="shared" si="680"/>
        <v>July, 2015</v>
      </c>
      <c r="C2858" s="21" t="str">
        <f t="shared" si="681"/>
        <v>July, 2015´</v>
      </c>
      <c r="D2858" s="6" t="s">
        <v>32</v>
      </c>
      <c r="E2858" s="6" t="s">
        <v>65</v>
      </c>
      <c r="F2858" s="6" t="s">
        <v>67</v>
      </c>
      <c r="G2858" s="6" t="s">
        <v>44</v>
      </c>
      <c r="H2858" s="6" t="s">
        <v>73</v>
      </c>
      <c r="I2858" s="6" t="s">
        <v>2983</v>
      </c>
      <c r="J2858" s="12" t="str">
        <f t="shared" si="689"/>
        <v>Tebuthiuron</v>
      </c>
      <c r="K2858" s="12" t="str">
        <f t="shared" si="678"/>
        <v>Butiron</v>
      </c>
      <c r="L2858" s="12" t="str">
        <f t="shared" si="679"/>
        <v>Herbicide</v>
      </c>
      <c r="M2858" s="7">
        <v>341459.99</v>
      </c>
      <c r="N2858" s="7">
        <v>341.46</v>
      </c>
      <c r="O2858" s="7">
        <v>1931000</v>
      </c>
      <c r="P2858" s="15">
        <f t="shared" si="683"/>
        <v>5.6551281454673505</v>
      </c>
    </row>
    <row r="2859" spans="1:16" ht="22" customHeight="1" x14ac:dyDescent="0.3">
      <c r="A2859" s="2">
        <v>42213</v>
      </c>
      <c r="B2859" s="21" t="str">
        <f t="shared" si="680"/>
        <v>July, 2015</v>
      </c>
      <c r="C2859" s="21" t="str">
        <f t="shared" si="681"/>
        <v>July, 2015´</v>
      </c>
      <c r="D2859" s="3" t="s">
        <v>84</v>
      </c>
      <c r="E2859" s="3" t="s">
        <v>1624</v>
      </c>
      <c r="F2859" s="3" t="s">
        <v>60</v>
      </c>
      <c r="G2859" s="3" t="s">
        <v>44</v>
      </c>
      <c r="H2859" s="3" t="s">
        <v>2122</v>
      </c>
      <c r="I2859" s="3" t="s">
        <v>2984</v>
      </c>
      <c r="J2859" s="12" t="s">
        <v>3183</v>
      </c>
      <c r="K2859" s="12" t="str">
        <f t="shared" si="678"/>
        <v>DINITRO</v>
      </c>
      <c r="L2859" s="12" t="str">
        <f t="shared" si="679"/>
        <v>General Chemical</v>
      </c>
      <c r="M2859" s="4">
        <v>86188</v>
      </c>
      <c r="N2859" s="4">
        <v>86.19</v>
      </c>
      <c r="O2859" s="4">
        <v>853000</v>
      </c>
      <c r="P2859" s="15">
        <f t="shared" si="683"/>
        <v>9.8969694156959207</v>
      </c>
    </row>
    <row r="2860" spans="1:16" ht="22" customHeight="1" x14ac:dyDescent="0.3">
      <c r="A2860" s="5">
        <v>42213</v>
      </c>
      <c r="B2860" s="21" t="str">
        <f t="shared" si="680"/>
        <v>July, 2015</v>
      </c>
      <c r="C2860" s="21" t="str">
        <f t="shared" si="681"/>
        <v>July, 2015´</v>
      </c>
      <c r="D2860" s="6" t="s">
        <v>32</v>
      </c>
      <c r="E2860" s="6" t="s">
        <v>600</v>
      </c>
      <c r="F2860" s="6" t="s">
        <v>106</v>
      </c>
      <c r="G2860" s="6" t="s">
        <v>44</v>
      </c>
      <c r="H2860" s="6" t="s">
        <v>108</v>
      </c>
      <c r="I2860" s="6" t="s">
        <v>2985</v>
      </c>
      <c r="J2860" s="12" t="str">
        <f t="shared" ref="J2860" si="691">IF(ISNUMBER(SEARCH("BUTYRAMIDE",I2860)),"2,3-Dimethyl Butyramide",IF(ISNUMBER(SEARCH("FOLPET",I2860)),"Folpet",IF(ISNUMBER(SEARCH("METHYL [2-({[6- (TRIFLUOROMETHYL) PYRIDIN-2-YL] OXY} METHYL) PHENYL",I2860)),"Esther",IF(ISNUMBER(SEARCH("TEBUCONAZOL",I2860)),"Tebuconazole",IF(ISNUMBER(SEARCH("DICHLOROPHENYL",I2860)),"Dichlorophenyl Isocyanates",IF(ISNUMBER(SEARCH("CAPTAN",I2860)),"Captan",IF(ISNUMBER(SEARCH("DIMETHYLACETAMID",I2860)),"Dimethylacetamide",IF(ISNUMBER(SEARCH("AFALON",I2860)),"Linuron","FIX IT"))))))))</f>
        <v>2,3-Dimethyl Butyramide</v>
      </c>
      <c r="K2860" s="12" t="str">
        <f t="shared" si="678"/>
        <v>Not Identified</v>
      </c>
      <c r="L2860" s="12" t="str">
        <f t="shared" si="679"/>
        <v>General Chemical</v>
      </c>
      <c r="M2860" s="7">
        <v>13680</v>
      </c>
      <c r="N2860" s="7">
        <v>13.68</v>
      </c>
      <c r="O2860" s="7">
        <v>92100</v>
      </c>
      <c r="P2860" s="15">
        <f t="shared" si="683"/>
        <v>6.7324561403508776</v>
      </c>
    </row>
    <row r="2861" spans="1:16" ht="22" customHeight="1" x14ac:dyDescent="0.3">
      <c r="A2861" s="2">
        <v>42213</v>
      </c>
      <c r="B2861" s="21" t="str">
        <f t="shared" si="680"/>
        <v>July, 2015</v>
      </c>
      <c r="C2861" s="21" t="str">
        <f t="shared" si="681"/>
        <v>July, 2015´</v>
      </c>
      <c r="D2861" s="3" t="s">
        <v>84</v>
      </c>
      <c r="E2861" s="3" t="s">
        <v>966</v>
      </c>
      <c r="F2861" s="3" t="s">
        <v>60</v>
      </c>
      <c r="G2861" s="3" t="s">
        <v>44</v>
      </c>
      <c r="H2861" s="3" t="s">
        <v>129</v>
      </c>
      <c r="I2861" s="3" t="s">
        <v>2986</v>
      </c>
      <c r="J2861" s="12" t="s">
        <v>3208</v>
      </c>
      <c r="K2861" s="12" t="str">
        <f t="shared" si="678"/>
        <v>Not Identified</v>
      </c>
      <c r="L2861" s="12" t="str">
        <f t="shared" si="679"/>
        <v>General Chemical</v>
      </c>
      <c r="M2861" s="4">
        <v>17560</v>
      </c>
      <c r="N2861" s="4">
        <v>17.559999999999999</v>
      </c>
      <c r="O2861" s="4">
        <v>307000</v>
      </c>
      <c r="P2861" s="15">
        <f t="shared" si="683"/>
        <v>17.482915717539864</v>
      </c>
    </row>
    <row r="2862" spans="1:16" ht="22" customHeight="1" x14ac:dyDescent="0.3">
      <c r="A2862" s="5">
        <v>42213</v>
      </c>
      <c r="B2862" s="21" t="str">
        <f t="shared" si="680"/>
        <v>July, 2015</v>
      </c>
      <c r="C2862" s="21" t="str">
        <f t="shared" si="681"/>
        <v>July, 2015´</v>
      </c>
      <c r="D2862" s="6" t="s">
        <v>753</v>
      </c>
      <c r="E2862" s="6" t="s">
        <v>77</v>
      </c>
      <c r="F2862" s="6" t="s">
        <v>67</v>
      </c>
      <c r="G2862" s="6" t="s">
        <v>44</v>
      </c>
      <c r="H2862" s="6" t="s">
        <v>243</v>
      </c>
      <c r="I2862" s="6" t="s">
        <v>2987</v>
      </c>
      <c r="J2862" s="12" t="str">
        <f t="shared" ref="J2862:J2863" si="692">IF(ISNUMBER(SEARCH("BUTYRAMIDE",I2862)),"2,3-Dimethyl Butyramide",IF(ISNUMBER(SEARCH("FOLPET",I2862)),"Folpet",IF(ISNUMBER(SEARCH("METHYL [2-({[6- (TRIFLUOROMETHYL) PYRIDIN-2-YL] OXY} METHYL) PHENYL",I2862)),"Esther",IF(ISNUMBER(SEARCH("TEBUCONAZOL",I2862)),"Tebuconazole",IF(ISNUMBER(SEARCH("DICHLOROPHENYL",I2862)),"Dichlorophenyl Isocyanates",IF(ISNUMBER(SEARCH("CAPTAN",I2862)),"Captan",IF(ISNUMBER(SEARCH("DIMETHYLACETAMID",I2862)),"Dimethylacetamide",IF(ISNUMBER(SEARCH("AFALON",I2862)),"Linuron","FIX IT"))))))))</f>
        <v>Captan</v>
      </c>
      <c r="K2862" s="12" t="str">
        <f t="shared" si="678"/>
        <v>Captan</v>
      </c>
      <c r="L2862" s="12" t="str">
        <f t="shared" si="679"/>
        <v>Fungicide</v>
      </c>
      <c r="M2862" s="7">
        <v>25940</v>
      </c>
      <c r="N2862" s="7">
        <v>25.94</v>
      </c>
      <c r="O2862" s="7">
        <v>519000</v>
      </c>
      <c r="P2862" s="15">
        <f t="shared" si="683"/>
        <v>20.007710100231304</v>
      </c>
    </row>
    <row r="2863" spans="1:16" ht="22" customHeight="1" x14ac:dyDescent="0.3">
      <c r="A2863" s="2">
        <v>42213</v>
      </c>
      <c r="B2863" s="21" t="str">
        <f t="shared" si="680"/>
        <v>July, 2015</v>
      </c>
      <c r="C2863" s="21" t="str">
        <f t="shared" si="681"/>
        <v>July, 2015´</v>
      </c>
      <c r="D2863" s="3" t="s">
        <v>753</v>
      </c>
      <c r="E2863" s="3" t="s">
        <v>77</v>
      </c>
      <c r="F2863" s="3" t="s">
        <v>67</v>
      </c>
      <c r="G2863" s="3" t="s">
        <v>44</v>
      </c>
      <c r="H2863" s="3" t="s">
        <v>243</v>
      </c>
      <c r="I2863" s="3" t="s">
        <v>2988</v>
      </c>
      <c r="J2863" s="12" t="str">
        <f t="shared" si="692"/>
        <v>Captan</v>
      </c>
      <c r="K2863" s="12" t="str">
        <f t="shared" si="678"/>
        <v>Captan</v>
      </c>
      <c r="L2863" s="12" t="str">
        <f t="shared" si="679"/>
        <v>Fungicide</v>
      </c>
      <c r="M2863" s="4">
        <v>25940</v>
      </c>
      <c r="N2863" s="4">
        <v>25.94</v>
      </c>
      <c r="O2863" s="4">
        <v>519000</v>
      </c>
      <c r="P2863" s="15">
        <f t="shared" si="683"/>
        <v>20.007710100231304</v>
      </c>
    </row>
    <row r="2864" spans="1:16" ht="22" customHeight="1" x14ac:dyDescent="0.3">
      <c r="A2864" s="5">
        <v>42213</v>
      </c>
      <c r="B2864" s="21" t="str">
        <f t="shared" si="680"/>
        <v>July, 2015</v>
      </c>
      <c r="C2864" s="21" t="str">
        <f t="shared" si="681"/>
        <v>July, 2015´</v>
      </c>
      <c r="D2864" s="6" t="s">
        <v>84</v>
      </c>
      <c r="E2864" s="6" t="s">
        <v>1624</v>
      </c>
      <c r="F2864" s="6" t="s">
        <v>60</v>
      </c>
      <c r="G2864" s="6" t="s">
        <v>44</v>
      </c>
      <c r="H2864" s="6" t="s">
        <v>2122</v>
      </c>
      <c r="I2864" s="6" t="s">
        <v>2989</v>
      </c>
      <c r="J2864" s="12" t="s">
        <v>3183</v>
      </c>
      <c r="K2864" s="12" t="str">
        <f t="shared" si="678"/>
        <v>DINITRO</v>
      </c>
      <c r="L2864" s="12" t="str">
        <f t="shared" si="679"/>
        <v>General Chemical</v>
      </c>
      <c r="M2864" s="7">
        <v>64641</v>
      </c>
      <c r="N2864" s="7">
        <v>64.64</v>
      </c>
      <c r="O2864" s="7">
        <v>640000</v>
      </c>
      <c r="P2864" s="15">
        <f t="shared" si="683"/>
        <v>9.9008369301217485</v>
      </c>
    </row>
    <row r="2865" spans="1:16" ht="22" customHeight="1" x14ac:dyDescent="0.3">
      <c r="A2865" s="2">
        <v>42213</v>
      </c>
      <c r="B2865" s="21" t="str">
        <f t="shared" si="680"/>
        <v>July, 2015</v>
      </c>
      <c r="C2865" s="21" t="str">
        <f t="shared" si="681"/>
        <v>July, 2015´</v>
      </c>
      <c r="D2865" s="3" t="s">
        <v>624</v>
      </c>
      <c r="E2865" s="3" t="s">
        <v>77</v>
      </c>
      <c r="F2865" s="3" t="s">
        <v>67</v>
      </c>
      <c r="G2865" s="3" t="s">
        <v>44</v>
      </c>
      <c r="H2865" s="3" t="s">
        <v>643</v>
      </c>
      <c r="I2865" s="3" t="s">
        <v>2973</v>
      </c>
      <c r="J2865" s="12" t="s">
        <v>3186</v>
      </c>
      <c r="K2865" s="12" t="str">
        <f t="shared" si="678"/>
        <v>Rimon</v>
      </c>
      <c r="L2865" s="12" t="str">
        <f t="shared" si="679"/>
        <v>Insecticide</v>
      </c>
      <c r="M2865" s="4">
        <v>23284</v>
      </c>
      <c r="N2865" s="4">
        <v>23.28</v>
      </c>
      <c r="O2865" s="4">
        <v>469000</v>
      </c>
      <c r="P2865" s="15">
        <f t="shared" si="683"/>
        <v>20.142587184332587</v>
      </c>
    </row>
    <row r="2866" spans="1:16" ht="22" customHeight="1" x14ac:dyDescent="0.3">
      <c r="A2866" s="5">
        <v>42208</v>
      </c>
      <c r="B2866" s="21" t="str">
        <f t="shared" si="680"/>
        <v>July, 2015</v>
      </c>
      <c r="C2866" s="21" t="str">
        <f t="shared" si="681"/>
        <v>July, 2015´</v>
      </c>
      <c r="D2866" s="6" t="s">
        <v>32</v>
      </c>
      <c r="E2866" s="6" t="s">
        <v>1924</v>
      </c>
      <c r="F2866" s="6" t="s">
        <v>337</v>
      </c>
      <c r="G2866" s="6" t="s">
        <v>44</v>
      </c>
      <c r="H2866" s="6" t="s">
        <v>2947</v>
      </c>
      <c r="I2866" s="6" t="s">
        <v>2990</v>
      </c>
      <c r="J2866" s="12" t="s">
        <v>3142</v>
      </c>
      <c r="K2866" s="12" t="str">
        <f t="shared" si="678"/>
        <v>Not Identified</v>
      </c>
      <c r="L2866" s="12" t="str">
        <f t="shared" si="679"/>
        <v>General Chemical</v>
      </c>
      <c r="M2866" s="7">
        <v>13283</v>
      </c>
      <c r="N2866" s="7">
        <v>13.28</v>
      </c>
      <c r="O2866" s="7">
        <v>43500</v>
      </c>
      <c r="P2866" s="15">
        <f t="shared" si="683"/>
        <v>3.2748626063389294</v>
      </c>
    </row>
    <row r="2867" spans="1:16" ht="22" customHeight="1" x14ac:dyDescent="0.3">
      <c r="A2867" s="5">
        <v>42207</v>
      </c>
      <c r="B2867" s="21" t="str">
        <f t="shared" si="680"/>
        <v>July, 2015</v>
      </c>
      <c r="C2867" s="21" t="str">
        <f t="shared" si="681"/>
        <v>July, 2015´</v>
      </c>
      <c r="D2867" s="6" t="s">
        <v>32</v>
      </c>
      <c r="E2867" s="6" t="s">
        <v>65</v>
      </c>
      <c r="F2867" s="6" t="s">
        <v>67</v>
      </c>
      <c r="G2867" s="6" t="s">
        <v>44</v>
      </c>
      <c r="H2867" s="6" t="s">
        <v>73</v>
      </c>
      <c r="I2867" s="6" t="s">
        <v>2992</v>
      </c>
      <c r="J2867" s="12" t="str">
        <f t="shared" ref="J2867:J2926" si="693">IF(ISNUMBER(SEARCH("CARBENDAZIM",I2867)),"Carbendazim",IF(ISNUMBER(SEARCH("4-D",I2867)),"2,4-Dichlorophenoxyacetic acid",IF(ISNUMBER(SEARCH("RIDOVER",I2867)),"Glyphosate",IF(ISNUMBER(SEARCH("POQUER",I2867)),"Clethodim",IF(ISNUMBER(SEARCH("LITER",I2867)),"Imidacloprid",IF(ISNUMBER(SEARCH("PYRINEX",I2867)),"Chlorpyrifos",IF(ISNUMBER(SEARCH("ORBIT",I2867)),"Omethoate",IF(ISNUMBER(SEARCH("HEXARON",I2867)),"Diuron",IF(ISNUMBER(SEARCH("ISOPROPYLAMINE",I2867)),"Isopropylamine",IF(ISNUMBER(SEARCH("GLYPHOSATE",I2867)),"Glyphosate",IF(ISNUMBER(SEARCH("MANCOZEB",I2867)),"Mancozeb Indofil",IF(ISNUMBER(SEARCH("PARAQUAT",I2867)),"Paraquat",IF(ISNUMBER(SEARCH("CAROMAX",I2867)),"Aromatic Solvent Mixture",IF(ISNUMBER(SEARCH("BUTIRON",I2867)),"Tebuthiuron",IF(ISNUMBER(SEARCH("VORAZ",I2867)),"Methomyl",IF(ISNUMBER(SEARCH("IMIDACLOPRID",I2867)),"Imidacloprid",IF(ISNUMBER(SEARCH("2 4 D",I2867)),"2,4-Dichlorophenoxyacetic acid",IF(ISNUMBER(SEARCH("IMIDACL",I2867)),"Imidacloprid",IF(ISNUMBER(SEARCH("DIUREX",I2867)),"Diuron",IF(ISNUMBER(SEARCH("RAPEL",I2867)),"Acephate","fix it"))))))))))))))))))))</f>
        <v>Clethodim</v>
      </c>
      <c r="K2867" s="12" t="str">
        <f t="shared" si="678"/>
        <v>Platinum</v>
      </c>
      <c r="L2867" s="12" t="str">
        <f t="shared" si="679"/>
        <v>Herbicide</v>
      </c>
      <c r="M2867" s="7">
        <v>92126</v>
      </c>
      <c r="N2867" s="7">
        <v>92.13</v>
      </c>
      <c r="O2867" s="7">
        <v>521000</v>
      </c>
      <c r="P2867" s="15">
        <f t="shared" si="683"/>
        <v>5.655298178581508</v>
      </c>
    </row>
    <row r="2868" spans="1:16" ht="22" customHeight="1" x14ac:dyDescent="0.3">
      <c r="A2868" s="2">
        <v>42207</v>
      </c>
      <c r="B2868" s="21" t="str">
        <f t="shared" si="680"/>
        <v>July, 2015</v>
      </c>
      <c r="C2868" s="21" t="str">
        <f t="shared" si="681"/>
        <v>July, 2015´</v>
      </c>
      <c r="D2868" s="3" t="s">
        <v>84</v>
      </c>
      <c r="E2868" s="3" t="s">
        <v>902</v>
      </c>
      <c r="F2868" s="3" t="s">
        <v>96</v>
      </c>
      <c r="G2868" s="3" t="s">
        <v>44</v>
      </c>
      <c r="H2868" s="3" t="s">
        <v>781</v>
      </c>
      <c r="I2868" s="3" t="s">
        <v>2993</v>
      </c>
      <c r="J2868" s="12" t="s">
        <v>3184</v>
      </c>
      <c r="K2868" s="12" t="str">
        <f t="shared" si="678"/>
        <v>Not Identified</v>
      </c>
      <c r="L2868" s="12" t="str">
        <f t="shared" si="679"/>
        <v>General Chemical</v>
      </c>
      <c r="M2868" s="4">
        <v>34065</v>
      </c>
      <c r="N2868" s="4">
        <v>34.06</v>
      </c>
      <c r="O2868" s="4">
        <v>122000</v>
      </c>
      <c r="P2868" s="15">
        <f t="shared" si="683"/>
        <v>3.5813885219433437</v>
      </c>
    </row>
    <row r="2869" spans="1:16" ht="22" customHeight="1" x14ac:dyDescent="0.3">
      <c r="A2869" s="5">
        <v>42207</v>
      </c>
      <c r="B2869" s="21" t="str">
        <f t="shared" si="680"/>
        <v>July, 2015</v>
      </c>
      <c r="C2869" s="21" t="str">
        <f t="shared" si="681"/>
        <v>July, 2015´</v>
      </c>
      <c r="D2869" s="6" t="s">
        <v>32</v>
      </c>
      <c r="E2869" s="6" t="s">
        <v>65</v>
      </c>
      <c r="F2869" s="6" t="s">
        <v>67</v>
      </c>
      <c r="G2869" s="6" t="s">
        <v>44</v>
      </c>
      <c r="H2869" s="6" t="s">
        <v>73</v>
      </c>
      <c r="I2869" s="6" t="s">
        <v>2994</v>
      </c>
      <c r="J2869" s="12" t="str">
        <f t="shared" si="693"/>
        <v>Tebuthiuron</v>
      </c>
      <c r="K2869" s="12" t="str">
        <f t="shared" si="678"/>
        <v>Butiron</v>
      </c>
      <c r="L2869" s="12" t="str">
        <f t="shared" si="679"/>
        <v>Herbicide</v>
      </c>
      <c r="M2869" s="7">
        <v>99935</v>
      </c>
      <c r="N2869" s="7">
        <v>99.93</v>
      </c>
      <c r="O2869" s="7">
        <v>565000</v>
      </c>
      <c r="P2869" s="15">
        <f t="shared" si="683"/>
        <v>5.6536748886776405</v>
      </c>
    </row>
    <row r="2870" spans="1:16" ht="22" customHeight="1" x14ac:dyDescent="0.3">
      <c r="A2870" s="2">
        <v>42207</v>
      </c>
      <c r="B2870" s="21" t="str">
        <f t="shared" si="680"/>
        <v>July, 2015</v>
      </c>
      <c r="C2870" s="21" t="str">
        <f t="shared" si="681"/>
        <v>July, 2015´</v>
      </c>
      <c r="D2870" s="3" t="s">
        <v>32</v>
      </c>
      <c r="E2870" s="3" t="s">
        <v>77</v>
      </c>
      <c r="F2870" s="3" t="s">
        <v>67</v>
      </c>
      <c r="G2870" s="3" t="s">
        <v>44</v>
      </c>
      <c r="H2870" s="3" t="s">
        <v>643</v>
      </c>
      <c r="I2870" s="3" t="s">
        <v>2888</v>
      </c>
      <c r="J2870" s="12" t="s">
        <v>3178</v>
      </c>
      <c r="K2870" s="12" t="str">
        <f t="shared" si="678"/>
        <v>Deltamethrin</v>
      </c>
      <c r="L2870" s="12" t="str">
        <f t="shared" si="679"/>
        <v>Insecticide</v>
      </c>
      <c r="M2870" s="4">
        <v>10256</v>
      </c>
      <c r="N2870" s="4">
        <v>10.26</v>
      </c>
      <c r="O2870" s="4">
        <v>207000</v>
      </c>
      <c r="P2870" s="15">
        <f t="shared" si="683"/>
        <v>20.183307332293293</v>
      </c>
    </row>
    <row r="2871" spans="1:16" ht="22" customHeight="1" x14ac:dyDescent="0.3">
      <c r="A2871" s="5">
        <v>42207</v>
      </c>
      <c r="B2871" s="21" t="str">
        <f t="shared" si="680"/>
        <v>July, 2015</v>
      </c>
      <c r="C2871" s="21" t="str">
        <f t="shared" si="681"/>
        <v>July, 2015´</v>
      </c>
      <c r="D2871" s="6" t="s">
        <v>32</v>
      </c>
      <c r="E2871" s="6" t="s">
        <v>77</v>
      </c>
      <c r="F2871" s="6" t="s">
        <v>67</v>
      </c>
      <c r="G2871" s="6" t="s">
        <v>44</v>
      </c>
      <c r="H2871" s="6" t="s">
        <v>643</v>
      </c>
      <c r="I2871" s="6" t="s">
        <v>2995</v>
      </c>
      <c r="J2871" s="12" t="str">
        <f t="shared" si="693"/>
        <v>Chlorpyrifos</v>
      </c>
      <c r="K2871" s="12" t="str">
        <f t="shared" si="678"/>
        <v>Pyrinex</v>
      </c>
      <c r="L2871" s="12" t="str">
        <f t="shared" si="679"/>
        <v>Pesticide</v>
      </c>
      <c r="M2871" s="7">
        <v>55560</v>
      </c>
      <c r="N2871" s="7">
        <v>55.56</v>
      </c>
      <c r="O2871" s="7">
        <v>1119000</v>
      </c>
      <c r="P2871" s="15">
        <f t="shared" si="683"/>
        <v>20.14038876889849</v>
      </c>
    </row>
    <row r="2872" spans="1:16" ht="22" customHeight="1" x14ac:dyDescent="0.3">
      <c r="A2872" s="2">
        <v>42207</v>
      </c>
      <c r="B2872" s="21" t="str">
        <f t="shared" si="680"/>
        <v>July, 2015</v>
      </c>
      <c r="C2872" s="21" t="str">
        <f t="shared" si="681"/>
        <v>July, 2015´</v>
      </c>
      <c r="D2872" s="3" t="s">
        <v>32</v>
      </c>
      <c r="E2872" s="3" t="s">
        <v>65</v>
      </c>
      <c r="F2872" s="3" t="s">
        <v>67</v>
      </c>
      <c r="G2872" s="3" t="s">
        <v>44</v>
      </c>
      <c r="H2872" s="3" t="s">
        <v>73</v>
      </c>
      <c r="I2872" s="3" t="s">
        <v>2996</v>
      </c>
      <c r="J2872" s="12" t="str">
        <f>IF(ISNUMBER(SEARCH("DMS",I2872)),"Dimethyl Sulfate",IF(ISNUMBER(SEARCH("2,4-XILIDIN",I2872)),"2,4-Xylidine",IF(ISNUMBER(SEARCH("GALIGAN",I2872)),"Oxyfluorfen",IF(ISNUMBER(SEARCH("DIMETHYLAMINE",I2872)),"Dimethylamine",IF(ISNUMBER(SEARCH("ORTHOFORMATE",I2872)),"Trimethyl orthoformate",IF(ISNUMBER(SEARCH("NOVALURON",I2872)),"Novaluron",IF(ISNUMBER(SEARCH("DIMETHYL SULPHATE",I2872)),"Dimethyl Sulphate",IF(ISNUMBER(SEARCH("ALTAPYNE",I2872)),"Acid Based Co-Emulsifier",IF(ISNUMBER(SEARCH("METHANESULFONYL",I2872)),"Methanesulfonyl chloride",IF(ISNUMBER(SEARCH("METHYL FORMATE",I2872)),"Methanoate",IF(ISNUMBER(SEARCH("FLUEN",I2872)),"Fluensulfone","FIX IT")))))))))))</f>
        <v>Oxyfluorfen</v>
      </c>
      <c r="K2872" s="12" t="str">
        <f t="shared" si="678"/>
        <v>Galigan 240 EC</v>
      </c>
      <c r="L2872" s="12" t="str">
        <f t="shared" si="679"/>
        <v>Herbicide</v>
      </c>
      <c r="M2872" s="4">
        <v>17618</v>
      </c>
      <c r="N2872" s="4">
        <v>17.62</v>
      </c>
      <c r="O2872" s="4">
        <v>99600</v>
      </c>
      <c r="P2872" s="15">
        <f t="shared" si="683"/>
        <v>5.653309115677148</v>
      </c>
    </row>
    <row r="2873" spans="1:16" ht="22" customHeight="1" x14ac:dyDescent="0.3">
      <c r="A2873" s="5">
        <v>42207</v>
      </c>
      <c r="B2873" s="21" t="str">
        <f t="shared" si="680"/>
        <v>July, 2015</v>
      </c>
      <c r="C2873" s="21" t="str">
        <f t="shared" si="681"/>
        <v>July, 2015´</v>
      </c>
      <c r="D2873" s="6" t="s">
        <v>32</v>
      </c>
      <c r="E2873" s="6" t="s">
        <v>65</v>
      </c>
      <c r="F2873" s="6" t="s">
        <v>67</v>
      </c>
      <c r="G2873" s="6" t="s">
        <v>44</v>
      </c>
      <c r="H2873" s="6" t="s">
        <v>73</v>
      </c>
      <c r="I2873" s="6" t="s">
        <v>2997</v>
      </c>
      <c r="J2873" s="12" t="str">
        <f t="shared" si="693"/>
        <v>Clethodim</v>
      </c>
      <c r="K2873" s="12" t="str">
        <f t="shared" si="678"/>
        <v>Platinum</v>
      </c>
      <c r="L2873" s="12" t="str">
        <f t="shared" si="679"/>
        <v>Herbicide</v>
      </c>
      <c r="M2873" s="7">
        <v>44996</v>
      </c>
      <c r="N2873" s="7">
        <v>45</v>
      </c>
      <c r="O2873" s="7">
        <v>254000</v>
      </c>
      <c r="P2873" s="15">
        <f t="shared" si="683"/>
        <v>5.6449462174415501</v>
      </c>
    </row>
    <row r="2874" spans="1:16" ht="22" customHeight="1" x14ac:dyDescent="0.3">
      <c r="A2874" s="2">
        <v>42207</v>
      </c>
      <c r="B2874" s="21" t="str">
        <f t="shared" si="680"/>
        <v>July, 2015</v>
      </c>
      <c r="C2874" s="21" t="str">
        <f t="shared" si="681"/>
        <v>July, 2015´</v>
      </c>
      <c r="D2874" s="3" t="s">
        <v>32</v>
      </c>
      <c r="E2874" s="3" t="s">
        <v>65</v>
      </c>
      <c r="F2874" s="3" t="s">
        <v>67</v>
      </c>
      <c r="G2874" s="3" t="s">
        <v>44</v>
      </c>
      <c r="H2874" s="3" t="s">
        <v>480</v>
      </c>
      <c r="I2874" s="3" t="s">
        <v>2642</v>
      </c>
      <c r="J2874" s="12" t="str">
        <f t="shared" si="693"/>
        <v>Clethodim</v>
      </c>
      <c r="K2874" s="12" t="str">
        <f t="shared" si="678"/>
        <v>Platinum</v>
      </c>
      <c r="L2874" s="12" t="str">
        <f t="shared" si="679"/>
        <v>Herbicide</v>
      </c>
      <c r="M2874" s="4">
        <v>85690</v>
      </c>
      <c r="N2874" s="4">
        <v>85.69</v>
      </c>
      <c r="O2874" s="4">
        <v>691000</v>
      </c>
      <c r="P2874" s="15">
        <f t="shared" si="683"/>
        <v>8.0639514529116578</v>
      </c>
    </row>
    <row r="2875" spans="1:16" ht="22" customHeight="1" x14ac:dyDescent="0.3">
      <c r="A2875" s="5">
        <v>42206</v>
      </c>
      <c r="B2875" s="21" t="str">
        <f t="shared" si="680"/>
        <v>July, 2015</v>
      </c>
      <c r="C2875" s="21" t="str">
        <f t="shared" si="681"/>
        <v>July, 2015´</v>
      </c>
      <c r="D2875" s="6" t="s">
        <v>84</v>
      </c>
      <c r="E2875" s="6" t="s">
        <v>966</v>
      </c>
      <c r="F2875" s="6" t="s">
        <v>60</v>
      </c>
      <c r="G2875" s="6" t="s">
        <v>44</v>
      </c>
      <c r="H2875" s="6" t="s">
        <v>1386</v>
      </c>
      <c r="I2875" s="6" t="s">
        <v>2998</v>
      </c>
      <c r="J2875" s="12" t="str">
        <f>IF(ISNUMBER(SEARCH("TRIFLUOROMETHYL",I2818)),"2-(Trifluoromethyl)pyridine",IF(ISNUMBER(SEARCH("GALIL",I2818)),"Imidachloprid",IF(ISNUMBER(SEARCH("SUPRATHION",I2818)),"Methidathion",IF(ISNUMBER(SEARCH("ETHYLAN",I2818)),"Non Ionic Surfactant",IF(ISNUMBER(SEARCH("FIPRONIL",I2818)),"Fipronil","FIX IT")))))</f>
        <v>Fipronil</v>
      </c>
      <c r="K2875" s="12" t="str">
        <f t="shared" si="678"/>
        <v>Shelter</v>
      </c>
      <c r="L2875" s="12" t="str">
        <f t="shared" si="679"/>
        <v>Insecticide</v>
      </c>
      <c r="M2875" s="7">
        <v>18800</v>
      </c>
      <c r="N2875" s="7">
        <v>18.8</v>
      </c>
      <c r="O2875" s="7">
        <v>144000</v>
      </c>
      <c r="P2875" s="15">
        <f t="shared" si="683"/>
        <v>7.6595744680851068</v>
      </c>
    </row>
    <row r="2876" spans="1:16" ht="22" customHeight="1" x14ac:dyDescent="0.3">
      <c r="A2876" s="2">
        <v>42202</v>
      </c>
      <c r="B2876" s="21" t="str">
        <f t="shared" si="680"/>
        <v>July, 2015</v>
      </c>
      <c r="C2876" s="21" t="str">
        <f t="shared" si="681"/>
        <v>July, 2015´</v>
      </c>
      <c r="D2876" s="3" t="s">
        <v>32</v>
      </c>
      <c r="E2876" s="3" t="s">
        <v>2877</v>
      </c>
      <c r="F2876" s="3" t="s">
        <v>667</v>
      </c>
      <c r="G2876" s="3" t="s">
        <v>44</v>
      </c>
      <c r="H2876" s="3" t="s">
        <v>2933</v>
      </c>
      <c r="I2876" s="3" t="s">
        <v>2999</v>
      </c>
      <c r="J2876" s="12" t="s">
        <v>3211</v>
      </c>
      <c r="K2876" s="12" t="str">
        <f t="shared" si="678"/>
        <v>Not Identified</v>
      </c>
      <c r="L2876" s="12" t="str">
        <f t="shared" si="679"/>
        <v>General Chemical</v>
      </c>
      <c r="M2876" s="4">
        <v>34016</v>
      </c>
      <c r="N2876" s="4">
        <v>34.020000000000003</v>
      </c>
      <c r="O2876" s="4">
        <v>139000</v>
      </c>
      <c r="P2876" s="15">
        <f t="shared" si="683"/>
        <v>4.0863123236124173</v>
      </c>
    </row>
    <row r="2877" spans="1:16" ht="22" customHeight="1" x14ac:dyDescent="0.3">
      <c r="A2877" s="5">
        <v>42202</v>
      </c>
      <c r="B2877" s="21" t="str">
        <f t="shared" si="680"/>
        <v>July, 2015</v>
      </c>
      <c r="C2877" s="21" t="str">
        <f t="shared" si="681"/>
        <v>July, 2015´</v>
      </c>
      <c r="D2877" s="6" t="s">
        <v>32</v>
      </c>
      <c r="E2877" s="6" t="s">
        <v>2681</v>
      </c>
      <c r="F2877" s="6" t="s">
        <v>310</v>
      </c>
      <c r="G2877" s="6" t="s">
        <v>44</v>
      </c>
      <c r="H2877" s="6" t="s">
        <v>140</v>
      </c>
      <c r="I2877" s="6" t="s">
        <v>3000</v>
      </c>
      <c r="J2877" s="12" t="s">
        <v>3201</v>
      </c>
      <c r="K2877" s="12" t="str">
        <f t="shared" si="678"/>
        <v>Not Identified</v>
      </c>
      <c r="L2877" s="12" t="str">
        <f t="shared" si="679"/>
        <v>General Chemical</v>
      </c>
      <c r="M2877" s="7">
        <v>175679.99</v>
      </c>
      <c r="N2877" s="7">
        <v>175.68</v>
      </c>
      <c r="O2877" s="7">
        <v>190000</v>
      </c>
      <c r="P2877" s="15">
        <f t="shared" si="683"/>
        <v>1.0815119012700309</v>
      </c>
    </row>
    <row r="2878" spans="1:16" ht="22" customHeight="1" x14ac:dyDescent="0.3">
      <c r="A2878" s="2">
        <v>42201</v>
      </c>
      <c r="B2878" s="21" t="str">
        <f t="shared" si="680"/>
        <v>July, 2015</v>
      </c>
      <c r="C2878" s="21" t="str">
        <f t="shared" si="681"/>
        <v>July, 2015´</v>
      </c>
      <c r="D2878" s="3" t="s">
        <v>32</v>
      </c>
      <c r="E2878" s="3" t="s">
        <v>578</v>
      </c>
      <c r="F2878" s="3" t="s">
        <v>60</v>
      </c>
      <c r="G2878" s="3" t="s">
        <v>44</v>
      </c>
      <c r="H2878" s="3" t="s">
        <v>580</v>
      </c>
      <c r="I2878" s="3" t="s">
        <v>3001</v>
      </c>
      <c r="J2878" s="12" t="s">
        <v>3140</v>
      </c>
      <c r="K2878" s="12" t="str">
        <f t="shared" si="678"/>
        <v>Not Identified</v>
      </c>
      <c r="L2878" s="12" t="str">
        <f t="shared" si="679"/>
        <v>General Chemical</v>
      </c>
      <c r="M2878" s="4">
        <v>16760</v>
      </c>
      <c r="N2878" s="4">
        <v>16.760000000000002</v>
      </c>
      <c r="O2878" s="4">
        <v>243000</v>
      </c>
      <c r="P2878" s="15">
        <f t="shared" si="683"/>
        <v>14.498806682577566</v>
      </c>
    </row>
    <row r="2879" spans="1:16" ht="22" customHeight="1" x14ac:dyDescent="0.3">
      <c r="A2879" s="5">
        <v>42200</v>
      </c>
      <c r="B2879" s="21" t="str">
        <f t="shared" si="680"/>
        <v>July, 2015</v>
      </c>
      <c r="C2879" s="21" t="str">
        <f t="shared" si="681"/>
        <v>July, 2015´</v>
      </c>
      <c r="D2879" s="6" t="s">
        <v>32</v>
      </c>
      <c r="E2879" s="6" t="s">
        <v>77</v>
      </c>
      <c r="F2879" s="6" t="s">
        <v>67</v>
      </c>
      <c r="G2879" s="6" t="s">
        <v>44</v>
      </c>
      <c r="H2879" s="6" t="s">
        <v>210</v>
      </c>
      <c r="I2879" s="6" t="s">
        <v>3002</v>
      </c>
      <c r="J2879" s="12" t="str">
        <f t="shared" ref="J2879" si="694">IF(ISNUMBER(SEARCH("BUTYRAMIDE",I2879)),"2,3-Dimethyl Butyramide",IF(ISNUMBER(SEARCH("FOLPET",I2879)),"Folpet",IF(ISNUMBER(SEARCH("METHYL [2-({[6- (TRIFLUOROMETHYL) PYRIDIN-2-YL] OXY} METHYL) PHENYL",I2879)),"Esther",IF(ISNUMBER(SEARCH("TEBUCONAZOL",I2879)),"Tebuconazole",IF(ISNUMBER(SEARCH("DICHLOROPHENYL",I2879)),"Dichlorophenyl Isocyanates",IF(ISNUMBER(SEARCH("CAPTAN",I2879)),"Captan",IF(ISNUMBER(SEARCH("DIMETHYLACETAMID",I2879)),"Dimethylacetamide",IF(ISNUMBER(SEARCH("AFALON",I2879)),"Linuron","FIX IT"))))))))</f>
        <v>Folpet</v>
      </c>
      <c r="K2879" s="12" t="str">
        <f t="shared" si="678"/>
        <v>Folpan</v>
      </c>
      <c r="L2879" s="12" t="str">
        <f t="shared" si="679"/>
        <v>Fungicide</v>
      </c>
      <c r="M2879" s="7">
        <v>7329</v>
      </c>
      <c r="N2879" s="7">
        <v>7.33</v>
      </c>
      <c r="O2879" s="7">
        <v>56900</v>
      </c>
      <c r="P2879" s="15">
        <f t="shared" si="683"/>
        <v>7.7636785373175057</v>
      </c>
    </row>
    <row r="2880" spans="1:16" ht="22" customHeight="1" x14ac:dyDescent="0.3">
      <c r="A2880" s="2">
        <v>42200</v>
      </c>
      <c r="B2880" s="21" t="str">
        <f t="shared" si="680"/>
        <v>July, 2015</v>
      </c>
      <c r="C2880" s="21" t="str">
        <f t="shared" si="681"/>
        <v>July, 2015´</v>
      </c>
      <c r="D2880" s="3" t="s">
        <v>32</v>
      </c>
      <c r="E2880" s="3" t="s">
        <v>65</v>
      </c>
      <c r="F2880" s="3" t="s">
        <v>67</v>
      </c>
      <c r="G2880" s="3" t="s">
        <v>44</v>
      </c>
      <c r="H2880" s="3" t="s">
        <v>73</v>
      </c>
      <c r="I2880" s="3" t="s">
        <v>3003</v>
      </c>
      <c r="J2880" s="12" t="str">
        <f t="shared" si="693"/>
        <v>Diuron</v>
      </c>
      <c r="K2880" s="12" t="str">
        <f t="shared" si="678"/>
        <v>Jump</v>
      </c>
      <c r="L2880" s="12" t="str">
        <f t="shared" si="679"/>
        <v>Herbicide</v>
      </c>
      <c r="M2880" s="4">
        <v>148246</v>
      </c>
      <c r="N2880" s="4">
        <v>148.25</v>
      </c>
      <c r="O2880" s="4">
        <v>838000</v>
      </c>
      <c r="P2880" s="15">
        <f t="shared" si="683"/>
        <v>5.6527663478272601</v>
      </c>
    </row>
    <row r="2881" spans="1:16" ht="22" customHeight="1" x14ac:dyDescent="0.3">
      <c r="A2881" s="5">
        <v>42200</v>
      </c>
      <c r="B2881" s="21" t="str">
        <f t="shared" si="680"/>
        <v>July, 2015</v>
      </c>
      <c r="C2881" s="21" t="str">
        <f t="shared" si="681"/>
        <v>July, 2015´</v>
      </c>
      <c r="D2881" s="6" t="s">
        <v>32</v>
      </c>
      <c r="E2881" s="6" t="s">
        <v>77</v>
      </c>
      <c r="F2881" s="6" t="s">
        <v>67</v>
      </c>
      <c r="G2881" s="6" t="s">
        <v>44</v>
      </c>
      <c r="H2881" s="6" t="s">
        <v>643</v>
      </c>
      <c r="I2881" s="6" t="s">
        <v>3004</v>
      </c>
      <c r="J2881" s="12" t="str">
        <f t="shared" si="693"/>
        <v>Chlorpyrifos</v>
      </c>
      <c r="K2881" s="12" t="str">
        <f t="shared" si="678"/>
        <v>Pyrinex</v>
      </c>
      <c r="L2881" s="12" t="str">
        <f t="shared" si="679"/>
        <v>Pesticide</v>
      </c>
      <c r="M2881" s="7">
        <v>129640</v>
      </c>
      <c r="N2881" s="7">
        <v>129.63999999999999</v>
      </c>
      <c r="O2881" s="7">
        <v>2612000</v>
      </c>
      <c r="P2881" s="15">
        <f t="shared" si="683"/>
        <v>20.148102437519285</v>
      </c>
    </row>
    <row r="2882" spans="1:16" ht="22" customHeight="1" x14ac:dyDescent="0.3">
      <c r="A2882" s="2">
        <v>42200</v>
      </c>
      <c r="B2882" s="21" t="str">
        <f t="shared" si="680"/>
        <v>July, 2015</v>
      </c>
      <c r="C2882" s="21" t="str">
        <f t="shared" si="681"/>
        <v>July, 2015´</v>
      </c>
      <c r="D2882" s="3" t="s">
        <v>32</v>
      </c>
      <c r="E2882" s="3" t="s">
        <v>77</v>
      </c>
      <c r="F2882" s="3" t="s">
        <v>67</v>
      </c>
      <c r="G2882" s="3" t="s">
        <v>44</v>
      </c>
      <c r="H2882" s="3" t="s">
        <v>643</v>
      </c>
      <c r="I2882" s="3" t="s">
        <v>3005</v>
      </c>
      <c r="J2882" s="12" t="str">
        <f t="shared" ref="J2882" si="695">IF(ISNUMBER(SEARCH("DMS",I2882)),"Dimethyl Sulfate",IF(ISNUMBER(SEARCH("2,4-XILIDIN",I2882)),"2,4-Xylidine",IF(ISNUMBER(SEARCH("GALIGAN",I2882)),"Oxyfluorfen",IF(ISNUMBER(SEARCH("DIMETHYLAMINE",I2882)),"Dimethylamine",IF(ISNUMBER(SEARCH("ORTHOFORMATE",I2882)),"Trimethyl orthoformate",IF(ISNUMBER(SEARCH("NOVALURON",I2882)),"Novaluron",IF(ISNUMBER(SEARCH("DIMETHYL SULPHATE",I2882)),"Dimethyl Sulphate",IF(ISNUMBER(SEARCH("ALTAPYNE",I2882)),"Acid Based Co-Emulsifier",IF(ISNUMBER(SEARCH("METHANESULFONYL",I2882)),"Methanesulfonyl chloride",IF(ISNUMBER(SEARCH("METHYL FORMATE",I2882)),"Methanoate",IF(ISNUMBER(SEARCH("FLUEN",I2882)),"Fluensulfone","FIX IT")))))))))))</f>
        <v>Novaluron</v>
      </c>
      <c r="K2882" s="12" t="str">
        <f t="shared" ref="K2882:K2945" si="696">VLOOKUP(J2882,Q:S,2, FALSE)</f>
        <v>Rimon</v>
      </c>
      <c r="L2882" s="12" t="str">
        <f t="shared" ref="L2882:L2945" si="697">VLOOKUP(K2882,R:T,2, FALSE)</f>
        <v>Insecticide</v>
      </c>
      <c r="M2882" s="4">
        <v>77280</v>
      </c>
      <c r="N2882" s="4">
        <v>77.28</v>
      </c>
      <c r="O2882" s="4">
        <v>1557000</v>
      </c>
      <c r="P2882" s="15">
        <f t="shared" si="683"/>
        <v>20.147515527950311</v>
      </c>
    </row>
    <row r="2883" spans="1:16" ht="22" customHeight="1" x14ac:dyDescent="0.3">
      <c r="A2883" s="5">
        <v>42200</v>
      </c>
      <c r="B2883" s="21" t="str">
        <f t="shared" ref="B2883:B2946" si="698">TEXT(A2883,"MMMMMMM, YYYY")</f>
        <v>July, 2015</v>
      </c>
      <c r="C2883" s="21" t="str">
        <f t="shared" ref="C2883:C2946" si="699">B2883&amp;"´"</f>
        <v>July, 2015´</v>
      </c>
      <c r="D2883" s="6" t="s">
        <v>32</v>
      </c>
      <c r="E2883" s="6" t="s">
        <v>77</v>
      </c>
      <c r="F2883" s="6" t="s">
        <v>67</v>
      </c>
      <c r="G2883" s="6" t="s">
        <v>44</v>
      </c>
      <c r="H2883" s="6" t="s">
        <v>330</v>
      </c>
      <c r="I2883" s="6" t="s">
        <v>3006</v>
      </c>
      <c r="J2883" s="12" t="str">
        <f>IF(ISNUMBER(SEARCH("GALIL", I2883)), "Imidachloprid", IF(ISNUMBER(SEARCH("SUPRATHION", I2883)), "Methidathion", "FIX IT"))</f>
        <v>Methidathion</v>
      </c>
      <c r="K2883" s="12" t="str">
        <f t="shared" si="696"/>
        <v>Suprathion</v>
      </c>
      <c r="L2883" s="12" t="str">
        <f t="shared" si="697"/>
        <v>Insecticide</v>
      </c>
      <c r="M2883" s="7">
        <v>36850</v>
      </c>
      <c r="N2883" s="7">
        <v>36.85</v>
      </c>
      <c r="O2883" s="7">
        <v>106881000</v>
      </c>
      <c r="P2883" s="15">
        <f t="shared" ref="P2883:P2946" si="700">O2883/M2883</f>
        <v>2900.4341926729985</v>
      </c>
    </row>
    <row r="2884" spans="1:16" ht="22" customHeight="1" x14ac:dyDescent="0.3">
      <c r="A2884" s="2">
        <v>42200</v>
      </c>
      <c r="B2884" s="21" t="str">
        <f t="shared" si="698"/>
        <v>July, 2015</v>
      </c>
      <c r="C2884" s="21" t="str">
        <f t="shared" si="699"/>
        <v>July, 2015´</v>
      </c>
      <c r="D2884" s="3" t="s">
        <v>84</v>
      </c>
      <c r="E2884" s="3" t="s">
        <v>902</v>
      </c>
      <c r="F2884" s="3" t="s">
        <v>96</v>
      </c>
      <c r="G2884" s="3" t="s">
        <v>44</v>
      </c>
      <c r="H2884" s="3" t="s">
        <v>781</v>
      </c>
      <c r="I2884" s="3" t="s">
        <v>3007</v>
      </c>
      <c r="J2884" s="12" t="s">
        <v>3184</v>
      </c>
      <c r="K2884" s="12" t="str">
        <f t="shared" si="696"/>
        <v>Not Identified</v>
      </c>
      <c r="L2884" s="12" t="str">
        <f t="shared" si="697"/>
        <v>General Chemical</v>
      </c>
      <c r="M2884" s="4">
        <v>17028</v>
      </c>
      <c r="N2884" s="4">
        <v>17.03</v>
      </c>
      <c r="O2884" s="4">
        <v>60900</v>
      </c>
      <c r="P2884" s="15">
        <f t="shared" si="700"/>
        <v>3.57646229739253</v>
      </c>
    </row>
    <row r="2885" spans="1:16" ht="22" customHeight="1" x14ac:dyDescent="0.3">
      <c r="A2885" s="5">
        <v>42200</v>
      </c>
      <c r="B2885" s="21" t="str">
        <f t="shared" si="698"/>
        <v>July, 2015</v>
      </c>
      <c r="C2885" s="21" t="str">
        <f t="shared" si="699"/>
        <v>July, 2015´</v>
      </c>
      <c r="D2885" s="6" t="s">
        <v>32</v>
      </c>
      <c r="E2885" s="6" t="s">
        <v>77</v>
      </c>
      <c r="F2885" s="6" t="s">
        <v>67</v>
      </c>
      <c r="G2885" s="6" t="s">
        <v>44</v>
      </c>
      <c r="H2885" s="6" t="s">
        <v>643</v>
      </c>
      <c r="I2885" s="6" t="s">
        <v>3008</v>
      </c>
      <c r="J2885" s="12" t="str">
        <f t="shared" si="693"/>
        <v>Chlorpyrifos</v>
      </c>
      <c r="K2885" s="12" t="str">
        <f t="shared" si="696"/>
        <v>Pyrinex</v>
      </c>
      <c r="L2885" s="12" t="str">
        <f t="shared" si="697"/>
        <v>Pesticide</v>
      </c>
      <c r="M2885" s="7">
        <v>613010.01</v>
      </c>
      <c r="N2885" s="7">
        <v>613.01</v>
      </c>
      <c r="O2885" s="7">
        <v>12352000</v>
      </c>
      <c r="P2885" s="15">
        <f t="shared" si="700"/>
        <v>20.149752530142209</v>
      </c>
    </row>
    <row r="2886" spans="1:16" ht="22" customHeight="1" x14ac:dyDescent="0.3">
      <c r="A2886" s="2">
        <v>42200</v>
      </c>
      <c r="B2886" s="21" t="str">
        <f t="shared" si="698"/>
        <v>July, 2015</v>
      </c>
      <c r="C2886" s="21" t="str">
        <f t="shared" si="699"/>
        <v>July, 2015´</v>
      </c>
      <c r="D2886" s="3" t="s">
        <v>32</v>
      </c>
      <c r="E2886" s="3" t="s">
        <v>65</v>
      </c>
      <c r="F2886" s="3" t="s">
        <v>227</v>
      </c>
      <c r="G2886" s="3" t="s">
        <v>44</v>
      </c>
      <c r="H2886" s="3" t="s">
        <v>73</v>
      </c>
      <c r="I2886" s="3" t="s">
        <v>3009</v>
      </c>
      <c r="J2886" s="12" t="str">
        <f t="shared" si="693"/>
        <v>Tebuthiuron</v>
      </c>
      <c r="K2886" s="12" t="str">
        <f t="shared" si="696"/>
        <v>Butiron</v>
      </c>
      <c r="L2886" s="12" t="str">
        <f t="shared" si="697"/>
        <v>Herbicide</v>
      </c>
      <c r="M2886" s="4">
        <v>163530</v>
      </c>
      <c r="N2886" s="4">
        <v>163.53</v>
      </c>
      <c r="O2886" s="4">
        <v>925000</v>
      </c>
      <c r="P2886" s="15">
        <f t="shared" si="700"/>
        <v>5.6564544731853479</v>
      </c>
    </row>
    <row r="2887" spans="1:16" ht="22" customHeight="1" x14ac:dyDescent="0.3">
      <c r="A2887" s="5">
        <v>42200</v>
      </c>
      <c r="B2887" s="21" t="str">
        <f t="shared" si="698"/>
        <v>July, 2015</v>
      </c>
      <c r="C2887" s="21" t="str">
        <f t="shared" si="699"/>
        <v>July, 2015´</v>
      </c>
      <c r="D2887" s="6" t="s">
        <v>32</v>
      </c>
      <c r="E2887" s="6" t="s">
        <v>77</v>
      </c>
      <c r="F2887" s="6" t="s">
        <v>67</v>
      </c>
      <c r="G2887" s="6" t="s">
        <v>44</v>
      </c>
      <c r="H2887" s="6" t="s">
        <v>643</v>
      </c>
      <c r="I2887" s="6" t="s">
        <v>2888</v>
      </c>
      <c r="J2887" s="12" t="s">
        <v>3178</v>
      </c>
      <c r="K2887" s="12" t="str">
        <f t="shared" si="696"/>
        <v>Deltamethrin</v>
      </c>
      <c r="L2887" s="12" t="str">
        <f t="shared" si="697"/>
        <v>Insecticide</v>
      </c>
      <c r="M2887" s="7">
        <v>10256</v>
      </c>
      <c r="N2887" s="7">
        <v>10.26</v>
      </c>
      <c r="O2887" s="7">
        <v>207000</v>
      </c>
      <c r="P2887" s="15">
        <f t="shared" si="700"/>
        <v>20.183307332293293</v>
      </c>
    </row>
    <row r="2888" spans="1:16" ht="22" customHeight="1" x14ac:dyDescent="0.3">
      <c r="A2888" s="2">
        <v>42200</v>
      </c>
      <c r="B2888" s="21" t="str">
        <f t="shared" si="698"/>
        <v>July, 2015</v>
      </c>
      <c r="C2888" s="21" t="str">
        <f t="shared" si="699"/>
        <v>July, 2015´</v>
      </c>
      <c r="D2888" s="3" t="s">
        <v>32</v>
      </c>
      <c r="E2888" s="3" t="s">
        <v>77</v>
      </c>
      <c r="F2888" s="3" t="s">
        <v>67</v>
      </c>
      <c r="G2888" s="3" t="s">
        <v>44</v>
      </c>
      <c r="H2888" s="3" t="s">
        <v>243</v>
      </c>
      <c r="I2888" s="3" t="s">
        <v>3010</v>
      </c>
      <c r="J2888" s="12" t="str">
        <f t="shared" ref="J2888" si="701">IF(ISNUMBER(SEARCH("BUTYRAMIDE",I2888)),"2,3-Dimethyl Butyramide",IF(ISNUMBER(SEARCH("FOLPET",I2888)),"Folpet",IF(ISNUMBER(SEARCH("METHYL [2-({[6- (TRIFLUOROMETHYL) PYRIDIN-2-YL] OXY} METHYL) PHENYL",I2888)),"Esther",IF(ISNUMBER(SEARCH("TEBUCONAZOL",I2888)),"Tebuconazole",IF(ISNUMBER(SEARCH("DICHLOROPHENYL",I2888)),"Dichlorophenyl Isocyanates",IF(ISNUMBER(SEARCH("CAPTAN",I2888)),"Captan",IF(ISNUMBER(SEARCH("DIMETHYLACETAMID",I2888)),"Dimethylacetamide",IF(ISNUMBER(SEARCH("AFALON",I2888)),"Linuron","FIX IT"))))))))</f>
        <v>Captan</v>
      </c>
      <c r="K2888" s="12" t="str">
        <f t="shared" si="696"/>
        <v>Captan</v>
      </c>
      <c r="L2888" s="12" t="str">
        <f t="shared" si="697"/>
        <v>Fungicide</v>
      </c>
      <c r="M2888" s="4">
        <v>90790</v>
      </c>
      <c r="N2888" s="4">
        <v>90.79</v>
      </c>
      <c r="O2888" s="4">
        <v>1818000</v>
      </c>
      <c r="P2888" s="15">
        <f t="shared" si="700"/>
        <v>20.024231743584096</v>
      </c>
    </row>
    <row r="2889" spans="1:16" ht="22" customHeight="1" x14ac:dyDescent="0.3">
      <c r="A2889" s="5">
        <v>42200</v>
      </c>
      <c r="B2889" s="21" t="str">
        <f t="shared" si="698"/>
        <v>July, 2015</v>
      </c>
      <c r="C2889" s="21" t="str">
        <f t="shared" si="699"/>
        <v>July, 2015´</v>
      </c>
      <c r="D2889" s="6" t="s">
        <v>32</v>
      </c>
      <c r="E2889" s="6" t="s">
        <v>65</v>
      </c>
      <c r="F2889" s="6" t="s">
        <v>67</v>
      </c>
      <c r="G2889" s="6" t="s">
        <v>44</v>
      </c>
      <c r="H2889" s="6" t="s">
        <v>73</v>
      </c>
      <c r="I2889" s="6" t="s">
        <v>3011</v>
      </c>
      <c r="J2889" s="12" t="str">
        <f t="shared" ref="J2889:J2890" si="702">IF(ISNUMBER(SEARCH("DMS",I2889)),"Dimethyl Sulfate",IF(ISNUMBER(SEARCH("2,4-XILIDIN",I2889)),"2,4-Xylidine",IF(ISNUMBER(SEARCH("GALIGAN",I2889)),"Oxyfluorfen",IF(ISNUMBER(SEARCH("DIMETHYLAMINE",I2889)),"Dimethylamine",IF(ISNUMBER(SEARCH("ORTHOFORMATE",I2889)),"Trimethyl orthoformate",IF(ISNUMBER(SEARCH("NOVALURON",I2889)),"Novaluron",IF(ISNUMBER(SEARCH("DIMETHYL SULPHATE",I2889)),"Dimethyl Sulphate",IF(ISNUMBER(SEARCH("ALTAPYNE",I2889)),"Acid Based Co-Emulsifier",IF(ISNUMBER(SEARCH("METHANESULFONYL",I2889)),"Methanesulfonyl chloride",IF(ISNUMBER(SEARCH("METHYL FORMATE",I2889)),"Methanoate",IF(ISNUMBER(SEARCH("FLUEN",I2889)),"Fluensulfone","FIX IT")))))))))))</f>
        <v>Oxyfluorfen</v>
      </c>
      <c r="K2889" s="12" t="str">
        <f t="shared" si="696"/>
        <v>Galigan 240 EC</v>
      </c>
      <c r="L2889" s="12" t="str">
        <f t="shared" si="697"/>
        <v>Herbicide</v>
      </c>
      <c r="M2889" s="7">
        <v>17618</v>
      </c>
      <c r="N2889" s="7">
        <v>17.62</v>
      </c>
      <c r="O2889" s="7">
        <v>99600</v>
      </c>
      <c r="P2889" s="15">
        <f t="shared" si="700"/>
        <v>5.653309115677148</v>
      </c>
    </row>
    <row r="2890" spans="1:16" ht="22" customHeight="1" x14ac:dyDescent="0.3">
      <c r="A2890" s="2">
        <v>42200</v>
      </c>
      <c r="B2890" s="21" t="str">
        <f t="shared" si="698"/>
        <v>July, 2015</v>
      </c>
      <c r="C2890" s="21" t="str">
        <f t="shared" si="699"/>
        <v>July, 2015´</v>
      </c>
      <c r="D2890" s="3" t="s">
        <v>32</v>
      </c>
      <c r="E2890" s="3" t="s">
        <v>77</v>
      </c>
      <c r="F2890" s="3" t="s">
        <v>67</v>
      </c>
      <c r="G2890" s="3" t="s">
        <v>44</v>
      </c>
      <c r="H2890" s="3" t="s">
        <v>643</v>
      </c>
      <c r="I2890" s="3" t="s">
        <v>3012</v>
      </c>
      <c r="J2890" s="12" t="str">
        <f t="shared" si="702"/>
        <v>Novaluron</v>
      </c>
      <c r="K2890" s="12" t="str">
        <f t="shared" si="696"/>
        <v>Rimon</v>
      </c>
      <c r="L2890" s="12" t="str">
        <f t="shared" si="697"/>
        <v>Insecticide</v>
      </c>
      <c r="M2890" s="4">
        <v>34926</v>
      </c>
      <c r="N2890" s="4">
        <v>34.93</v>
      </c>
      <c r="O2890" s="4">
        <v>704000</v>
      </c>
      <c r="P2890" s="15">
        <f t="shared" si="700"/>
        <v>20.156903166695297</v>
      </c>
    </row>
    <row r="2891" spans="1:16" ht="22" customHeight="1" x14ac:dyDescent="0.3">
      <c r="A2891" s="5">
        <v>42200</v>
      </c>
      <c r="B2891" s="21" t="str">
        <f t="shared" si="698"/>
        <v>July, 2015</v>
      </c>
      <c r="C2891" s="21" t="str">
        <f t="shared" si="699"/>
        <v>July, 2015´</v>
      </c>
      <c r="D2891" s="6" t="s">
        <v>32</v>
      </c>
      <c r="E2891" s="6" t="s">
        <v>65</v>
      </c>
      <c r="F2891" s="6" t="s">
        <v>67</v>
      </c>
      <c r="G2891" s="6" t="s">
        <v>44</v>
      </c>
      <c r="H2891" s="6" t="s">
        <v>73</v>
      </c>
      <c r="I2891" s="6" t="s">
        <v>3013</v>
      </c>
      <c r="J2891" s="12" t="str">
        <f t="shared" si="693"/>
        <v>Clethodim</v>
      </c>
      <c r="K2891" s="12" t="str">
        <f t="shared" si="696"/>
        <v>Platinum</v>
      </c>
      <c r="L2891" s="12" t="str">
        <f t="shared" si="697"/>
        <v>Herbicide</v>
      </c>
      <c r="M2891" s="7">
        <v>51414</v>
      </c>
      <c r="N2891" s="7">
        <v>51.41</v>
      </c>
      <c r="O2891" s="7">
        <v>291000</v>
      </c>
      <c r="P2891" s="15">
        <f t="shared" si="700"/>
        <v>5.6599369821449415</v>
      </c>
    </row>
    <row r="2892" spans="1:16" ht="22" customHeight="1" x14ac:dyDescent="0.3">
      <c r="A2892" s="2">
        <v>42200</v>
      </c>
      <c r="B2892" s="21" t="str">
        <f t="shared" si="698"/>
        <v>July, 2015</v>
      </c>
      <c r="C2892" s="21" t="str">
        <f t="shared" si="699"/>
        <v>July, 2015´</v>
      </c>
      <c r="D2892" s="3" t="s">
        <v>32</v>
      </c>
      <c r="E2892" s="3" t="s">
        <v>65</v>
      </c>
      <c r="F2892" s="3" t="s">
        <v>67</v>
      </c>
      <c r="G2892" s="3" t="s">
        <v>44</v>
      </c>
      <c r="H2892" s="3" t="s">
        <v>365</v>
      </c>
      <c r="I2892" s="3" t="s">
        <v>3014</v>
      </c>
      <c r="J2892" s="12" t="s">
        <v>3135</v>
      </c>
      <c r="K2892" s="12" t="str">
        <f t="shared" si="696"/>
        <v>Shelter</v>
      </c>
      <c r="L2892" s="12" t="str">
        <f t="shared" si="697"/>
        <v>Insecticide</v>
      </c>
      <c r="M2892" s="4">
        <v>6282</v>
      </c>
      <c r="N2892" s="4">
        <v>6.28</v>
      </c>
      <c r="O2892" s="4">
        <v>2142000</v>
      </c>
      <c r="P2892" s="15">
        <f t="shared" si="700"/>
        <v>340.97421203438398</v>
      </c>
    </row>
    <row r="2893" spans="1:16" ht="22" customHeight="1" x14ac:dyDescent="0.3">
      <c r="A2893" s="5">
        <v>42199</v>
      </c>
      <c r="B2893" s="21" t="str">
        <f t="shared" si="698"/>
        <v>July, 2015</v>
      </c>
      <c r="C2893" s="21" t="str">
        <f t="shared" si="699"/>
        <v>July, 2015´</v>
      </c>
      <c r="D2893" s="6" t="s">
        <v>32</v>
      </c>
      <c r="E2893" s="6" t="s">
        <v>600</v>
      </c>
      <c r="F2893" s="6" t="s">
        <v>106</v>
      </c>
      <c r="G2893" s="6" t="s">
        <v>44</v>
      </c>
      <c r="H2893" s="6" t="s">
        <v>580</v>
      </c>
      <c r="I2893" s="6" t="s">
        <v>3015</v>
      </c>
      <c r="J2893" s="12" t="s">
        <v>3172</v>
      </c>
      <c r="K2893" s="12" t="str">
        <f t="shared" si="696"/>
        <v>Not Identified</v>
      </c>
      <c r="L2893" s="12" t="str">
        <f t="shared" si="697"/>
        <v>General Chemical</v>
      </c>
      <c r="M2893" s="7">
        <v>13200</v>
      </c>
      <c r="N2893" s="7">
        <v>13.2</v>
      </c>
      <c r="O2893" s="7">
        <v>191000</v>
      </c>
      <c r="P2893" s="15">
        <f t="shared" si="700"/>
        <v>14.469696969696969</v>
      </c>
    </row>
    <row r="2894" spans="1:16" ht="22" customHeight="1" x14ac:dyDescent="0.3">
      <c r="A2894" s="2">
        <v>42199</v>
      </c>
      <c r="B2894" s="21" t="str">
        <f t="shared" si="698"/>
        <v>July, 2015</v>
      </c>
      <c r="C2894" s="21" t="str">
        <f t="shared" si="699"/>
        <v>July, 2015´</v>
      </c>
      <c r="D2894" s="3" t="s">
        <v>84</v>
      </c>
      <c r="E2894" s="3" t="s">
        <v>878</v>
      </c>
      <c r="F2894" s="3" t="s">
        <v>310</v>
      </c>
      <c r="G2894" s="3" t="s">
        <v>44</v>
      </c>
      <c r="H2894" s="3" t="s">
        <v>748</v>
      </c>
      <c r="I2894" s="3" t="s">
        <v>3016</v>
      </c>
      <c r="J2894" s="12" t="s">
        <v>3161</v>
      </c>
      <c r="K2894" s="12" t="str">
        <f t="shared" si="696"/>
        <v>Not Identified</v>
      </c>
      <c r="L2894" s="12" t="str">
        <f t="shared" si="697"/>
        <v>General Chemical</v>
      </c>
      <c r="M2894" s="4">
        <v>16840</v>
      </c>
      <c r="N2894" s="4">
        <v>16.84</v>
      </c>
      <c r="O2894" s="4">
        <v>66200</v>
      </c>
      <c r="P2894" s="15">
        <f t="shared" si="700"/>
        <v>3.9311163895486936</v>
      </c>
    </row>
    <row r="2895" spans="1:16" ht="22" customHeight="1" x14ac:dyDescent="0.3">
      <c r="A2895" s="5">
        <v>42199</v>
      </c>
      <c r="B2895" s="21" t="str">
        <f t="shared" si="698"/>
        <v>July, 2015</v>
      </c>
      <c r="C2895" s="21" t="str">
        <f t="shared" si="699"/>
        <v>July, 2015´</v>
      </c>
      <c r="D2895" s="6" t="s">
        <v>84</v>
      </c>
      <c r="E2895" s="6" t="s">
        <v>1624</v>
      </c>
      <c r="F2895" s="6" t="s">
        <v>60</v>
      </c>
      <c r="G2895" s="6" t="s">
        <v>44</v>
      </c>
      <c r="H2895" s="6" t="s">
        <v>2122</v>
      </c>
      <c r="I2895" s="6" t="s">
        <v>3017</v>
      </c>
      <c r="J2895" s="12" t="s">
        <v>3183</v>
      </c>
      <c r="K2895" s="12" t="str">
        <f t="shared" si="696"/>
        <v>DINITRO</v>
      </c>
      <c r="L2895" s="12" t="str">
        <f t="shared" si="697"/>
        <v>General Chemical</v>
      </c>
      <c r="M2895" s="7">
        <v>64642</v>
      </c>
      <c r="N2895" s="7">
        <v>64.64</v>
      </c>
      <c r="O2895" s="7">
        <v>640000</v>
      </c>
      <c r="P2895" s="15">
        <f t="shared" si="700"/>
        <v>9.9006837659725875</v>
      </c>
    </row>
    <row r="2896" spans="1:16" ht="22" customHeight="1" x14ac:dyDescent="0.3">
      <c r="A2896" s="2">
        <v>42197</v>
      </c>
      <c r="B2896" s="21" t="str">
        <f t="shared" si="698"/>
        <v>July, 2015</v>
      </c>
      <c r="C2896" s="21" t="str">
        <f t="shared" si="699"/>
        <v>July, 2015´</v>
      </c>
      <c r="D2896" s="3" t="s">
        <v>32</v>
      </c>
      <c r="E2896" s="3" t="s">
        <v>2556</v>
      </c>
      <c r="F2896" s="3" t="s">
        <v>60</v>
      </c>
      <c r="G2896" s="3" t="s">
        <v>44</v>
      </c>
      <c r="H2896" s="3" t="s">
        <v>289</v>
      </c>
      <c r="I2896" s="3" t="s">
        <v>3018</v>
      </c>
      <c r="J2896" s="12" t="str">
        <f t="shared" si="693"/>
        <v>Isopropylamine</v>
      </c>
      <c r="K2896" s="12" t="str">
        <f t="shared" si="696"/>
        <v>Not Identified</v>
      </c>
      <c r="L2896" s="12" t="str">
        <f t="shared" si="697"/>
        <v>General Chemical</v>
      </c>
      <c r="M2896" s="4">
        <v>199929.99</v>
      </c>
      <c r="N2896" s="4">
        <v>199.93</v>
      </c>
      <c r="O2896" s="4">
        <v>478000</v>
      </c>
      <c r="P2896" s="15">
        <f t="shared" si="700"/>
        <v>2.3908369124612072</v>
      </c>
    </row>
    <row r="2897" spans="1:16" ht="22" customHeight="1" x14ac:dyDescent="0.3">
      <c r="A2897" s="5">
        <v>42196</v>
      </c>
      <c r="B2897" s="21" t="str">
        <f t="shared" si="698"/>
        <v>July, 2015</v>
      </c>
      <c r="C2897" s="21" t="str">
        <f t="shared" si="699"/>
        <v>July, 2015´</v>
      </c>
      <c r="D2897" s="6" t="s">
        <v>32</v>
      </c>
      <c r="E2897" s="6" t="s">
        <v>35</v>
      </c>
      <c r="F2897" s="6" t="s">
        <v>40</v>
      </c>
      <c r="G2897" s="6" t="s">
        <v>44</v>
      </c>
      <c r="H2897" s="6" t="s">
        <v>47</v>
      </c>
      <c r="I2897" s="6" t="s">
        <v>3019</v>
      </c>
      <c r="J2897" s="12" t="str">
        <f t="shared" si="693"/>
        <v>2,4-Dichlorophenoxyacetic acid</v>
      </c>
      <c r="K2897" s="12" t="str">
        <f t="shared" si="696"/>
        <v>2,4-D Main</v>
      </c>
      <c r="L2897" s="12" t="str">
        <f t="shared" si="697"/>
        <v>Herbicide</v>
      </c>
      <c r="M2897" s="7">
        <v>422739.99</v>
      </c>
      <c r="N2897" s="7">
        <v>422.74</v>
      </c>
      <c r="O2897" s="6" t="s">
        <v>49</v>
      </c>
      <c r="P2897" s="15" t="e">
        <f t="shared" si="700"/>
        <v>#VALUE!</v>
      </c>
    </row>
    <row r="2898" spans="1:16" ht="22" customHeight="1" x14ac:dyDescent="0.3">
      <c r="A2898" s="2">
        <v>42195</v>
      </c>
      <c r="B2898" s="21" t="str">
        <f t="shared" si="698"/>
        <v>July, 2015</v>
      </c>
      <c r="C2898" s="21" t="str">
        <f t="shared" si="699"/>
        <v>July, 2015´</v>
      </c>
      <c r="D2898" s="3" t="s">
        <v>32</v>
      </c>
      <c r="E2898" s="3" t="s">
        <v>77</v>
      </c>
      <c r="F2898" s="3" t="s">
        <v>67</v>
      </c>
      <c r="G2898" s="3" t="s">
        <v>44</v>
      </c>
      <c r="H2898" s="3" t="s">
        <v>643</v>
      </c>
      <c r="I2898" s="3" t="s">
        <v>3020</v>
      </c>
      <c r="J2898" s="12" t="str">
        <f t="shared" si="693"/>
        <v>Chlorpyrifos</v>
      </c>
      <c r="K2898" s="12" t="str">
        <f t="shared" si="696"/>
        <v>Pyrinex</v>
      </c>
      <c r="L2898" s="12" t="str">
        <f t="shared" si="697"/>
        <v>Pesticide</v>
      </c>
      <c r="M2898" s="4">
        <v>277799.99</v>
      </c>
      <c r="N2898" s="4">
        <v>277.8</v>
      </c>
      <c r="O2898" s="4">
        <v>5597000</v>
      </c>
      <c r="P2898" s="15">
        <f t="shared" si="700"/>
        <v>20.147588918199745</v>
      </c>
    </row>
    <row r="2899" spans="1:16" ht="22" customHeight="1" x14ac:dyDescent="0.3">
      <c r="A2899" s="5">
        <v>42195</v>
      </c>
      <c r="B2899" s="21" t="str">
        <f t="shared" si="698"/>
        <v>July, 2015</v>
      </c>
      <c r="C2899" s="21" t="str">
        <f t="shared" si="699"/>
        <v>July, 2015´</v>
      </c>
      <c r="D2899" s="6" t="s">
        <v>32</v>
      </c>
      <c r="E2899" s="6" t="s">
        <v>2681</v>
      </c>
      <c r="F2899" s="6" t="s">
        <v>310</v>
      </c>
      <c r="G2899" s="6" t="s">
        <v>44</v>
      </c>
      <c r="H2899" s="6" t="s">
        <v>100</v>
      </c>
      <c r="I2899" s="6" t="s">
        <v>3021</v>
      </c>
      <c r="J2899" s="12" t="str">
        <f t="shared" ref="J2899" si="703">IF(ISNUMBER(SEARCH("2,4 D",I2897)),"2,4-Dichlorophenoxyacetic acid",IF(ISNUMBER(SEARCH("ACIDO",I2897)),"2,4-Dichlorophenoxyacetic acid",IF(ISNUMBER(SEARCH("NAPHTHA",I2897)),"Aromatic Solvent Mixture",IF(ISNUMBER(SEARCH("DIMETHYLAMINE",I2897)),"Dimethylamine",IF(ISNUMBER(SEARCH("DIMETILAMINA",I2897)),"Dimethylamine",IF(ISNUMBER(SEARCH("JUMP",I2897)),"Diuron",IF(ISNUMBER(SEARCH(" 2-AMINO-2,3-DIMETHYL BUTYRAMIDE",I2897)),"Herbicide Amine Intermediate",IF(ISNUMBER(SEARCH("TEBUTHIURON",I2897)),"Tebuthiuron",IF(ISNUMBER(SEARCH("DMS",I2897)),"Dimethyl Sulfate",IF(ISNUMBER(SEARCH("2,4-XILIDIN",I2897)),"2,4-Xylidine","FIX IT"))))))))))</f>
        <v>2,4-Dichlorophenoxyacetic acid</v>
      </c>
      <c r="K2899" s="12" t="str">
        <f t="shared" si="696"/>
        <v>2,4-D Main</v>
      </c>
      <c r="L2899" s="12" t="str">
        <f t="shared" si="697"/>
        <v>Herbicide</v>
      </c>
      <c r="M2899" s="7">
        <v>97380</v>
      </c>
      <c r="N2899" s="7">
        <v>97.38</v>
      </c>
      <c r="O2899" s="7">
        <v>105000</v>
      </c>
      <c r="P2899" s="15">
        <f t="shared" si="700"/>
        <v>1.0782501540357363</v>
      </c>
    </row>
    <row r="2900" spans="1:16" ht="22" customHeight="1" x14ac:dyDescent="0.3">
      <c r="A2900" s="2">
        <v>42194</v>
      </c>
      <c r="B2900" s="21" t="str">
        <f t="shared" si="698"/>
        <v>July, 2015</v>
      </c>
      <c r="C2900" s="21" t="str">
        <f t="shared" si="699"/>
        <v>July, 2015´</v>
      </c>
      <c r="D2900" s="3" t="s">
        <v>32</v>
      </c>
      <c r="E2900" s="3" t="s">
        <v>278</v>
      </c>
      <c r="F2900" s="3" t="s">
        <v>60</v>
      </c>
      <c r="G2900" s="3" t="s">
        <v>44</v>
      </c>
      <c r="H2900" s="3" t="s">
        <v>1804</v>
      </c>
      <c r="I2900" s="3" t="s">
        <v>2843</v>
      </c>
      <c r="J2900" s="12" t="s">
        <v>3164</v>
      </c>
      <c r="K2900" s="12" t="str">
        <f t="shared" si="696"/>
        <v>Not Identified</v>
      </c>
      <c r="L2900" s="12" t="str">
        <f t="shared" si="697"/>
        <v>General Chemical</v>
      </c>
      <c r="M2900" s="4">
        <v>30210</v>
      </c>
      <c r="N2900" s="4">
        <v>30.21</v>
      </c>
      <c r="O2900" s="4">
        <v>1313000</v>
      </c>
      <c r="P2900" s="15">
        <f t="shared" si="700"/>
        <v>43.462429659053292</v>
      </c>
    </row>
    <row r="2901" spans="1:16" ht="22" customHeight="1" x14ac:dyDescent="0.3">
      <c r="A2901" s="5">
        <v>42193</v>
      </c>
      <c r="B2901" s="21" t="str">
        <f t="shared" si="698"/>
        <v>July, 2015</v>
      </c>
      <c r="C2901" s="21" t="str">
        <f t="shared" si="699"/>
        <v>July, 2015´</v>
      </c>
      <c r="D2901" s="6" t="s">
        <v>32</v>
      </c>
      <c r="E2901" s="6" t="s">
        <v>2167</v>
      </c>
      <c r="F2901" s="6" t="s">
        <v>1714</v>
      </c>
      <c r="G2901" s="6" t="s">
        <v>44</v>
      </c>
      <c r="H2901" s="6" t="s">
        <v>339</v>
      </c>
      <c r="I2901" s="6" t="s">
        <v>3022</v>
      </c>
      <c r="J2901" s="12" t="s">
        <v>3202</v>
      </c>
      <c r="K2901" s="12" t="str">
        <f t="shared" si="696"/>
        <v>Not Identified</v>
      </c>
      <c r="L2901" s="12" t="str">
        <f t="shared" si="697"/>
        <v>General Chemical</v>
      </c>
      <c r="M2901" s="7">
        <v>100490</v>
      </c>
      <c r="N2901" s="7">
        <v>100.49</v>
      </c>
      <c r="O2901" s="7">
        <v>270000</v>
      </c>
      <c r="P2901" s="15">
        <f t="shared" si="700"/>
        <v>2.6868345108966065</v>
      </c>
    </row>
    <row r="2902" spans="1:16" ht="22" customHeight="1" x14ac:dyDescent="0.3">
      <c r="A2902" s="2">
        <v>42192</v>
      </c>
      <c r="B2902" s="21" t="str">
        <f t="shared" si="698"/>
        <v>July, 2015</v>
      </c>
      <c r="C2902" s="21" t="str">
        <f t="shared" si="699"/>
        <v>July, 2015´</v>
      </c>
      <c r="D2902" s="3" t="s">
        <v>84</v>
      </c>
      <c r="E2902" s="3" t="s">
        <v>1624</v>
      </c>
      <c r="F2902" s="3" t="s">
        <v>60</v>
      </c>
      <c r="G2902" s="3" t="s">
        <v>44</v>
      </c>
      <c r="H2902" s="3" t="s">
        <v>2122</v>
      </c>
      <c r="I2902" s="3" t="s">
        <v>3023</v>
      </c>
      <c r="J2902" s="12" t="s">
        <v>3183</v>
      </c>
      <c r="K2902" s="12" t="str">
        <f t="shared" si="696"/>
        <v>DINITRO</v>
      </c>
      <c r="L2902" s="12" t="str">
        <f t="shared" si="697"/>
        <v>General Chemical</v>
      </c>
      <c r="M2902" s="4">
        <v>43094</v>
      </c>
      <c r="N2902" s="4">
        <v>43.09</v>
      </c>
      <c r="O2902" s="4">
        <v>427000</v>
      </c>
      <c r="P2902" s="15">
        <f t="shared" si="700"/>
        <v>9.9085719589734076</v>
      </c>
    </row>
    <row r="2903" spans="1:16" ht="22" customHeight="1" x14ac:dyDescent="0.3">
      <c r="A2903" s="5">
        <v>42190</v>
      </c>
      <c r="B2903" s="21" t="str">
        <f t="shared" si="698"/>
        <v>July, 2015</v>
      </c>
      <c r="C2903" s="21" t="str">
        <f t="shared" si="699"/>
        <v>July, 2015´</v>
      </c>
      <c r="D2903" s="6" t="s">
        <v>32</v>
      </c>
      <c r="E2903" s="6" t="s">
        <v>2926</v>
      </c>
      <c r="F2903" s="6" t="s">
        <v>60</v>
      </c>
      <c r="G2903" s="6" t="s">
        <v>44</v>
      </c>
      <c r="H2903" s="6" t="s">
        <v>289</v>
      </c>
      <c r="I2903" s="6" t="s">
        <v>2583</v>
      </c>
      <c r="J2903" s="12" t="str">
        <f t="shared" si="693"/>
        <v>Isopropylamine</v>
      </c>
      <c r="K2903" s="12" t="str">
        <f t="shared" si="696"/>
        <v>Not Identified</v>
      </c>
      <c r="L2903" s="12" t="str">
        <f t="shared" si="697"/>
        <v>General Chemical</v>
      </c>
      <c r="M2903" s="7">
        <v>199830</v>
      </c>
      <c r="N2903" s="7">
        <v>199.83</v>
      </c>
      <c r="O2903" s="7">
        <v>478000</v>
      </c>
      <c r="P2903" s="15">
        <f t="shared" si="700"/>
        <v>2.3920332282440073</v>
      </c>
    </row>
    <row r="2904" spans="1:16" ht="22" customHeight="1" x14ac:dyDescent="0.3">
      <c r="A2904" s="2">
        <v>42190</v>
      </c>
      <c r="B2904" s="21" t="str">
        <f t="shared" si="698"/>
        <v>July, 2015</v>
      </c>
      <c r="C2904" s="21" t="str">
        <f t="shared" si="699"/>
        <v>July, 2015´</v>
      </c>
      <c r="D2904" s="3" t="s">
        <v>32</v>
      </c>
      <c r="E2904" s="3" t="s">
        <v>166</v>
      </c>
      <c r="F2904" s="3" t="s">
        <v>168</v>
      </c>
      <c r="G2904" s="3" t="s">
        <v>44</v>
      </c>
      <c r="H2904" s="3" t="s">
        <v>2889</v>
      </c>
      <c r="I2904" s="3" t="s">
        <v>3024</v>
      </c>
      <c r="J2904" s="12" t="s">
        <v>3171</v>
      </c>
      <c r="K2904" s="12" t="str">
        <f t="shared" si="696"/>
        <v>Not Identified</v>
      </c>
      <c r="L2904" s="12" t="str">
        <f t="shared" si="697"/>
        <v>General Chemical</v>
      </c>
      <c r="M2904" s="4">
        <v>40400</v>
      </c>
      <c r="N2904" s="4">
        <v>40.4</v>
      </c>
      <c r="O2904" s="4">
        <v>146000</v>
      </c>
      <c r="P2904" s="15">
        <f t="shared" si="700"/>
        <v>3.613861386138614</v>
      </c>
    </row>
    <row r="2905" spans="1:16" ht="22" customHeight="1" x14ac:dyDescent="0.3">
      <c r="A2905" s="5">
        <v>42189</v>
      </c>
      <c r="B2905" s="21" t="str">
        <f t="shared" si="698"/>
        <v>July, 2015</v>
      </c>
      <c r="C2905" s="21" t="str">
        <f t="shared" si="699"/>
        <v>July, 2015´</v>
      </c>
      <c r="D2905" s="6" t="s">
        <v>32</v>
      </c>
      <c r="E2905" s="6" t="s">
        <v>35</v>
      </c>
      <c r="F2905" s="6" t="s">
        <v>40</v>
      </c>
      <c r="G2905" s="6" t="s">
        <v>44</v>
      </c>
      <c r="H2905" s="6" t="s">
        <v>3025</v>
      </c>
      <c r="I2905" s="6" t="s">
        <v>3026</v>
      </c>
      <c r="J2905" s="12" t="str">
        <f t="shared" si="693"/>
        <v>2,4-Dichlorophenoxyacetic acid</v>
      </c>
      <c r="K2905" s="12" t="str">
        <f t="shared" si="696"/>
        <v>2,4-D Main</v>
      </c>
      <c r="L2905" s="12" t="str">
        <f t="shared" si="697"/>
        <v>Herbicide</v>
      </c>
      <c r="M2905" s="7">
        <v>367600.01</v>
      </c>
      <c r="N2905" s="7">
        <v>367.6</v>
      </c>
      <c r="O2905" s="6" t="s">
        <v>49</v>
      </c>
      <c r="P2905" s="15" t="e">
        <f t="shared" si="700"/>
        <v>#VALUE!</v>
      </c>
    </row>
    <row r="2906" spans="1:16" ht="22" customHeight="1" x14ac:dyDescent="0.3">
      <c r="A2906" s="2">
        <v>42189</v>
      </c>
      <c r="B2906" s="21" t="str">
        <f t="shared" si="698"/>
        <v>July, 2015</v>
      </c>
      <c r="C2906" s="21" t="str">
        <f t="shared" si="699"/>
        <v>July, 2015´</v>
      </c>
      <c r="D2906" s="3" t="s">
        <v>32</v>
      </c>
      <c r="E2906" s="3" t="s">
        <v>2469</v>
      </c>
      <c r="F2906" s="3" t="s">
        <v>60</v>
      </c>
      <c r="G2906" s="3" t="s">
        <v>44</v>
      </c>
      <c r="H2906" s="3" t="s">
        <v>930</v>
      </c>
      <c r="I2906" s="3" t="s">
        <v>3027</v>
      </c>
      <c r="J2906" s="12" t="str">
        <f t="shared" si="693"/>
        <v>Glyphosate</v>
      </c>
      <c r="K2906" s="12" t="str">
        <f t="shared" si="696"/>
        <v>Not Identified</v>
      </c>
      <c r="L2906" s="12" t="str">
        <f t="shared" si="697"/>
        <v>General Chemical</v>
      </c>
      <c r="M2906" s="4">
        <v>271350.01</v>
      </c>
      <c r="N2906" s="4">
        <v>271.35000000000002</v>
      </c>
      <c r="O2906" s="4">
        <v>1856000</v>
      </c>
      <c r="P2906" s="15">
        <f t="shared" si="700"/>
        <v>6.8398744485028757</v>
      </c>
    </row>
    <row r="2907" spans="1:16" ht="22" customHeight="1" x14ac:dyDescent="0.3">
      <c r="A2907" s="5">
        <v>42187</v>
      </c>
      <c r="B2907" s="21" t="str">
        <f t="shared" si="698"/>
        <v>July, 2015</v>
      </c>
      <c r="C2907" s="21" t="str">
        <f t="shared" si="699"/>
        <v>July, 2015´</v>
      </c>
      <c r="D2907" s="6" t="s">
        <v>32</v>
      </c>
      <c r="E2907" s="6" t="s">
        <v>77</v>
      </c>
      <c r="F2907" s="6" t="s">
        <v>227</v>
      </c>
      <c r="G2907" s="6" t="s">
        <v>44</v>
      </c>
      <c r="H2907" s="6" t="s">
        <v>1202</v>
      </c>
      <c r="I2907" s="6" t="s">
        <v>3028</v>
      </c>
      <c r="J2907" s="12" t="s">
        <v>3115</v>
      </c>
      <c r="K2907" s="12" t="str">
        <f t="shared" si="696"/>
        <v>Voraz</v>
      </c>
      <c r="L2907" s="12" t="str">
        <f t="shared" si="697"/>
        <v>Insecticide</v>
      </c>
      <c r="M2907" s="7">
        <v>66080</v>
      </c>
      <c r="N2907" s="7">
        <v>66.08</v>
      </c>
      <c r="O2907" s="7">
        <v>513000</v>
      </c>
      <c r="P2907" s="15">
        <f t="shared" si="700"/>
        <v>7.763317191283293</v>
      </c>
    </row>
    <row r="2908" spans="1:16" ht="22" customHeight="1" x14ac:dyDescent="0.3">
      <c r="A2908" s="2">
        <v>42187</v>
      </c>
      <c r="B2908" s="21" t="str">
        <f t="shared" si="698"/>
        <v>July, 2015</v>
      </c>
      <c r="C2908" s="21" t="str">
        <f t="shared" si="699"/>
        <v>July, 2015´</v>
      </c>
      <c r="D2908" s="3" t="s">
        <v>32</v>
      </c>
      <c r="E2908" s="3" t="s">
        <v>77</v>
      </c>
      <c r="F2908" s="3" t="s">
        <v>227</v>
      </c>
      <c r="G2908" s="3" t="s">
        <v>44</v>
      </c>
      <c r="H2908" s="3" t="s">
        <v>1202</v>
      </c>
      <c r="I2908" s="3" t="s">
        <v>3029</v>
      </c>
      <c r="J2908" s="12" t="s">
        <v>3115</v>
      </c>
      <c r="K2908" s="12" t="str">
        <f t="shared" si="696"/>
        <v>Voraz</v>
      </c>
      <c r="L2908" s="12" t="str">
        <f t="shared" si="697"/>
        <v>Insecticide</v>
      </c>
      <c r="M2908" s="4">
        <v>66080</v>
      </c>
      <c r="N2908" s="4">
        <v>66.08</v>
      </c>
      <c r="O2908" s="4">
        <v>513000</v>
      </c>
      <c r="P2908" s="15">
        <f t="shared" si="700"/>
        <v>7.763317191283293</v>
      </c>
    </row>
    <row r="2909" spans="1:16" ht="22" customHeight="1" x14ac:dyDescent="0.3">
      <c r="A2909" s="5">
        <v>42187</v>
      </c>
      <c r="B2909" s="21" t="str">
        <f t="shared" si="698"/>
        <v>July, 2015</v>
      </c>
      <c r="C2909" s="21" t="str">
        <f t="shared" si="699"/>
        <v>July, 2015´</v>
      </c>
      <c r="D2909" s="6" t="s">
        <v>32</v>
      </c>
      <c r="E2909" s="6" t="s">
        <v>77</v>
      </c>
      <c r="F2909" s="6" t="s">
        <v>227</v>
      </c>
      <c r="G2909" s="6" t="s">
        <v>44</v>
      </c>
      <c r="H2909" s="6" t="s">
        <v>1202</v>
      </c>
      <c r="I2909" s="6" t="s">
        <v>3030</v>
      </c>
      <c r="J2909" s="12" t="s">
        <v>3165</v>
      </c>
      <c r="K2909" s="12" t="str">
        <f t="shared" si="696"/>
        <v>Not Identified</v>
      </c>
      <c r="L2909" s="12" t="str">
        <f t="shared" si="697"/>
        <v>General Chemical</v>
      </c>
      <c r="M2909" s="7">
        <v>105728</v>
      </c>
      <c r="N2909" s="7">
        <v>105.73</v>
      </c>
      <c r="O2909" s="7">
        <v>820000</v>
      </c>
      <c r="P2909" s="15">
        <f t="shared" si="700"/>
        <v>7.7557506053268765</v>
      </c>
    </row>
    <row r="2910" spans="1:16" ht="22" customHeight="1" x14ac:dyDescent="0.3">
      <c r="A2910" s="2">
        <v>42185</v>
      </c>
      <c r="B2910" s="21" t="str">
        <f t="shared" si="698"/>
        <v>June, 2015</v>
      </c>
      <c r="C2910" s="21" t="str">
        <f t="shared" si="699"/>
        <v>June, 2015´</v>
      </c>
      <c r="D2910" s="3" t="s">
        <v>84</v>
      </c>
      <c r="E2910" s="3" t="s">
        <v>166</v>
      </c>
      <c r="F2910" s="3" t="s">
        <v>60</v>
      </c>
      <c r="G2910" s="3" t="s">
        <v>44</v>
      </c>
      <c r="H2910" s="3" t="s">
        <v>251</v>
      </c>
      <c r="I2910" s="3" t="s">
        <v>3031</v>
      </c>
      <c r="J2910" s="12" t="str">
        <f t="shared" ref="J2910" si="704">IF(ISNUMBER(SEARCH("BUTYRAMIDE",I2910)),"2,3-Dimethyl Butyramide",IF(ISNUMBER(SEARCH("FOLPET",I2910)),"Folpet",IF(ISNUMBER(SEARCH("METHYL [2-({[6- (TRIFLUOROMETHYL) PYRIDIN-2-YL] OXY} METHYL) PHENYL",I2910)),"Esther",IF(ISNUMBER(SEARCH("TEBUCONAZOL",I2910)),"Tebuconazole",IF(ISNUMBER(SEARCH("DICHLOROPHENYL",I2910)),"Dichlorophenyl Isocyanates",IF(ISNUMBER(SEARCH("CAPTAN",I2910)),"Captan",IF(ISNUMBER(SEARCH("DIMETHYLACETAMID",I2910)),"Dimethylacetamide",IF(ISNUMBER(SEARCH("AFALON",I2910)),"Linuron","FIX IT"))))))))</f>
        <v>Dimethylacetamide</v>
      </c>
      <c r="K2910" s="12" t="str">
        <f t="shared" si="696"/>
        <v>Not Identified</v>
      </c>
      <c r="L2910" s="12" t="str">
        <f t="shared" si="697"/>
        <v>General Chemical</v>
      </c>
      <c r="M2910" s="4">
        <v>16340</v>
      </c>
      <c r="N2910" s="4">
        <v>16.34</v>
      </c>
      <c r="O2910" s="4">
        <v>105000</v>
      </c>
      <c r="P2910" s="15">
        <f t="shared" si="700"/>
        <v>6.4259485924112605</v>
      </c>
    </row>
    <row r="2911" spans="1:16" ht="22" customHeight="1" x14ac:dyDescent="0.3">
      <c r="A2911" s="5">
        <v>42185</v>
      </c>
      <c r="B2911" s="21" t="str">
        <f t="shared" si="698"/>
        <v>June, 2015</v>
      </c>
      <c r="C2911" s="21" t="str">
        <f t="shared" si="699"/>
        <v>June, 2015´</v>
      </c>
      <c r="D2911" s="6" t="s">
        <v>84</v>
      </c>
      <c r="E2911" s="6" t="s">
        <v>1624</v>
      </c>
      <c r="F2911" s="6" t="s">
        <v>60</v>
      </c>
      <c r="G2911" s="6" t="s">
        <v>44</v>
      </c>
      <c r="H2911" s="6" t="s">
        <v>2122</v>
      </c>
      <c r="I2911" s="6" t="s">
        <v>3032</v>
      </c>
      <c r="J2911" s="12" t="s">
        <v>3183</v>
      </c>
      <c r="K2911" s="12" t="str">
        <f t="shared" si="696"/>
        <v>DINITRO</v>
      </c>
      <c r="L2911" s="12" t="str">
        <f t="shared" si="697"/>
        <v>General Chemical</v>
      </c>
      <c r="M2911" s="7">
        <v>64642</v>
      </c>
      <c r="N2911" s="7">
        <v>64.64</v>
      </c>
      <c r="O2911" s="7">
        <v>637000</v>
      </c>
      <c r="P2911" s="15">
        <f t="shared" si="700"/>
        <v>9.8542743108195907</v>
      </c>
    </row>
    <row r="2912" spans="1:16" ht="22" customHeight="1" x14ac:dyDescent="0.3">
      <c r="A2912" s="2">
        <v>42183</v>
      </c>
      <c r="B2912" s="21" t="str">
        <f t="shared" si="698"/>
        <v>June, 2015</v>
      </c>
      <c r="C2912" s="21" t="str">
        <f t="shared" si="699"/>
        <v>June, 2015´</v>
      </c>
      <c r="D2912" s="3" t="s">
        <v>32</v>
      </c>
      <c r="E2912" s="3" t="s">
        <v>183</v>
      </c>
      <c r="F2912" s="3" t="s">
        <v>186</v>
      </c>
      <c r="G2912" s="3" t="s">
        <v>44</v>
      </c>
      <c r="H2912" s="3" t="s">
        <v>289</v>
      </c>
      <c r="I2912" s="3" t="s">
        <v>3033</v>
      </c>
      <c r="J2912" s="12" t="str">
        <f t="shared" si="693"/>
        <v>Isopropylamine</v>
      </c>
      <c r="K2912" s="12" t="str">
        <f t="shared" si="696"/>
        <v>Not Identified</v>
      </c>
      <c r="L2912" s="12" t="str">
        <f t="shared" si="697"/>
        <v>General Chemical</v>
      </c>
      <c r="M2912" s="4">
        <v>46520</v>
      </c>
      <c r="N2912" s="4">
        <v>46.52</v>
      </c>
      <c r="O2912" s="4">
        <v>428000</v>
      </c>
      <c r="P2912" s="15">
        <f t="shared" si="700"/>
        <v>9.2003439380911445</v>
      </c>
    </row>
    <row r="2913" spans="1:16" ht="22" customHeight="1" x14ac:dyDescent="0.3">
      <c r="A2913" s="5">
        <v>42182</v>
      </c>
      <c r="B2913" s="21" t="str">
        <f t="shared" si="698"/>
        <v>June, 2015</v>
      </c>
      <c r="C2913" s="21" t="str">
        <f t="shared" si="699"/>
        <v>June, 2015´</v>
      </c>
      <c r="D2913" s="6" t="s">
        <v>32</v>
      </c>
      <c r="E2913" s="6" t="s">
        <v>2681</v>
      </c>
      <c r="F2913" s="6" t="s">
        <v>310</v>
      </c>
      <c r="G2913" s="6" t="s">
        <v>44</v>
      </c>
      <c r="H2913" s="6" t="s">
        <v>140</v>
      </c>
      <c r="I2913" s="6" t="s">
        <v>3034</v>
      </c>
      <c r="J2913" s="12" t="str">
        <f>IF(ISNUMBER(SEARCH("2,4 D",I2913)),"2,4-Dichlorophenoxyacetic acid",IF(ISNUMBER(SEARCH("ACIDO",I2913)),"2,4-Dichlorophenoxyacetic acid",IF(ISNUMBER(SEARCH("NAPHTHA",I2913)),"Aromatic Solvent Mixture",IF(ISNUMBER(SEARCH("DIMETHYLAMINE",I2913)),"Dimethylamine",IF(ISNUMBER(SEARCH("DIMETILAMINA",I2913)),"Dimethylamine",IF(ISNUMBER(SEARCH("JUMP",I2913)),"Diuron",IF(ISNUMBER(SEARCH("2-AMINO-2,3-DIMETHYL BUTYRAMIDE",I2913)),"Herbicide Amine Intermediate",IF(ISNUMBER(SEARCH("TEBUTHIURON",I2913)),"Tebuthiuron","FIXIT"))))))))</f>
        <v>Dimethylamine</v>
      </c>
      <c r="K2913" s="12" t="str">
        <f t="shared" si="696"/>
        <v>Not Identified</v>
      </c>
      <c r="L2913" s="12" t="str">
        <f t="shared" si="697"/>
        <v>General Chemical</v>
      </c>
      <c r="M2913" s="7">
        <v>39760</v>
      </c>
      <c r="N2913" s="7">
        <v>39.76</v>
      </c>
      <c r="O2913" s="7">
        <v>43800</v>
      </c>
      <c r="P2913" s="15">
        <f t="shared" si="700"/>
        <v>1.1016096579476862</v>
      </c>
    </row>
    <row r="2914" spans="1:16" ht="22" customHeight="1" x14ac:dyDescent="0.3">
      <c r="A2914" s="2">
        <v>42181</v>
      </c>
      <c r="B2914" s="21" t="str">
        <f t="shared" si="698"/>
        <v>June, 2015</v>
      </c>
      <c r="C2914" s="21" t="str">
        <f t="shared" si="699"/>
        <v>June, 2015´</v>
      </c>
      <c r="D2914" s="3" t="s">
        <v>32</v>
      </c>
      <c r="E2914" s="3" t="s">
        <v>65</v>
      </c>
      <c r="F2914" s="3" t="s">
        <v>67</v>
      </c>
      <c r="G2914" s="3" t="s">
        <v>44</v>
      </c>
      <c r="H2914" s="3" t="s">
        <v>480</v>
      </c>
      <c r="I2914" s="3" t="s">
        <v>2956</v>
      </c>
      <c r="J2914" s="12" t="str">
        <f t="shared" si="693"/>
        <v>Tebuthiuron</v>
      </c>
      <c r="K2914" s="12" t="str">
        <f t="shared" si="696"/>
        <v>Butiron</v>
      </c>
      <c r="L2914" s="12" t="str">
        <f t="shared" si="697"/>
        <v>Herbicide</v>
      </c>
      <c r="M2914" s="4">
        <v>52248</v>
      </c>
      <c r="N2914" s="4">
        <v>52.25</v>
      </c>
      <c r="O2914" s="4">
        <v>441000</v>
      </c>
      <c r="P2914" s="15">
        <f t="shared" si="700"/>
        <v>8.440514469453376</v>
      </c>
    </row>
    <row r="2915" spans="1:16" ht="22" customHeight="1" x14ac:dyDescent="0.3">
      <c r="A2915" s="5">
        <v>42181</v>
      </c>
      <c r="B2915" s="21" t="str">
        <f t="shared" si="698"/>
        <v>June, 2015</v>
      </c>
      <c r="C2915" s="21" t="str">
        <f t="shared" si="699"/>
        <v>June, 2015´</v>
      </c>
      <c r="D2915" s="6" t="s">
        <v>32</v>
      </c>
      <c r="E2915" s="6" t="s">
        <v>77</v>
      </c>
      <c r="F2915" s="6" t="s">
        <v>67</v>
      </c>
      <c r="G2915" s="6" t="s">
        <v>44</v>
      </c>
      <c r="H2915" s="6" t="s">
        <v>643</v>
      </c>
      <c r="I2915" s="6" t="s">
        <v>3035</v>
      </c>
      <c r="J2915" s="12" t="str">
        <f t="shared" ref="J2915" si="705">IF(ISNUMBER(SEARCH("2,4 D",I2913)),"2,4-Dichlorophenoxyacetic acid",IF(ISNUMBER(SEARCH("ACIDO",I2913)),"2,4-Dichlorophenoxyacetic acid",IF(ISNUMBER(SEARCH("NAPHTHA",I2913)),"Aromatic Solvent Mixture",IF(ISNUMBER(SEARCH("DIMETHYLAMINE",I2913)),"Dimethylamine",IF(ISNUMBER(SEARCH("DIMETILAMINA",I2913)),"Dimethylamine",IF(ISNUMBER(SEARCH("JUMP",I2913)),"Diuron",IF(ISNUMBER(SEARCH(" 2-AMINO-2,3-DIMETHYL BUTYRAMIDE",I2913)),"Herbicide Amine Intermediate",IF(ISNUMBER(SEARCH("TEBUTHIURON",I2913)),"Tebuthiuron",IF(ISNUMBER(SEARCH("DMS",I2913)),"Dimethyl Sulfate",IF(ISNUMBER(SEARCH("2,4-XILIDIN",I2913)),"2,4-Xylidine","FIX IT"))))))))))</f>
        <v>Dimethylamine</v>
      </c>
      <c r="K2915" s="12" t="str">
        <f t="shared" si="696"/>
        <v>Not Identified</v>
      </c>
      <c r="L2915" s="12" t="str">
        <f t="shared" si="697"/>
        <v>General Chemical</v>
      </c>
      <c r="M2915" s="7">
        <v>57960</v>
      </c>
      <c r="N2915" s="7">
        <v>57.96</v>
      </c>
      <c r="O2915" s="7">
        <v>1086000</v>
      </c>
      <c r="P2915" s="15">
        <f t="shared" si="700"/>
        <v>18.737060041407869</v>
      </c>
    </row>
    <row r="2916" spans="1:16" ht="22" customHeight="1" x14ac:dyDescent="0.3">
      <c r="A2916" s="2">
        <v>42181</v>
      </c>
      <c r="B2916" s="21" t="str">
        <f t="shared" si="698"/>
        <v>June, 2015</v>
      </c>
      <c r="C2916" s="21" t="str">
        <f t="shared" si="699"/>
        <v>June, 2015´</v>
      </c>
      <c r="D2916" s="3" t="s">
        <v>32</v>
      </c>
      <c r="E2916" s="3" t="s">
        <v>77</v>
      </c>
      <c r="F2916" s="3" t="s">
        <v>67</v>
      </c>
      <c r="G2916" s="3" t="s">
        <v>44</v>
      </c>
      <c r="H2916" s="3" t="s">
        <v>418</v>
      </c>
      <c r="I2916" s="3" t="s">
        <v>3036</v>
      </c>
      <c r="J2916" s="12" t="s">
        <v>3135</v>
      </c>
      <c r="K2916" s="12" t="str">
        <f t="shared" si="696"/>
        <v>Shelter</v>
      </c>
      <c r="L2916" s="12" t="str">
        <f t="shared" si="697"/>
        <v>Insecticide</v>
      </c>
      <c r="M2916" s="4">
        <v>10470</v>
      </c>
      <c r="N2916" s="4">
        <v>10.47</v>
      </c>
      <c r="O2916" s="4">
        <v>1160000</v>
      </c>
      <c r="P2916" s="15">
        <f t="shared" si="700"/>
        <v>110.79274116523401</v>
      </c>
    </row>
    <row r="2917" spans="1:16" ht="22" customHeight="1" x14ac:dyDescent="0.3">
      <c r="A2917" s="5">
        <v>42181</v>
      </c>
      <c r="B2917" s="21" t="str">
        <f t="shared" si="698"/>
        <v>June, 2015</v>
      </c>
      <c r="C2917" s="21" t="str">
        <f t="shared" si="699"/>
        <v>June, 2015´</v>
      </c>
      <c r="D2917" s="6" t="s">
        <v>32</v>
      </c>
      <c r="E2917" s="6" t="s">
        <v>65</v>
      </c>
      <c r="F2917" s="6" t="s">
        <v>67</v>
      </c>
      <c r="G2917" s="6" t="s">
        <v>44</v>
      </c>
      <c r="H2917" s="6" t="s">
        <v>480</v>
      </c>
      <c r="I2917" s="6" t="s">
        <v>3037</v>
      </c>
      <c r="J2917" s="12" t="str">
        <f t="shared" si="693"/>
        <v>Clethodim</v>
      </c>
      <c r="K2917" s="12" t="str">
        <f t="shared" si="696"/>
        <v>Platinum</v>
      </c>
      <c r="L2917" s="12" t="str">
        <f t="shared" si="697"/>
        <v>Herbicide</v>
      </c>
      <c r="M2917" s="7">
        <v>51414</v>
      </c>
      <c r="N2917" s="7">
        <v>51.41</v>
      </c>
      <c r="O2917" s="7">
        <v>434000</v>
      </c>
      <c r="P2917" s="15">
        <f t="shared" si="700"/>
        <v>8.4412805850546544</v>
      </c>
    </row>
    <row r="2918" spans="1:16" ht="22" customHeight="1" x14ac:dyDescent="0.3">
      <c r="A2918" s="2">
        <v>42181</v>
      </c>
      <c r="B2918" s="21" t="str">
        <f t="shared" si="698"/>
        <v>June, 2015</v>
      </c>
      <c r="C2918" s="21" t="str">
        <f t="shared" si="699"/>
        <v>June, 2015´</v>
      </c>
      <c r="D2918" s="3" t="s">
        <v>32</v>
      </c>
      <c r="E2918" s="3" t="s">
        <v>77</v>
      </c>
      <c r="F2918" s="3" t="s">
        <v>67</v>
      </c>
      <c r="G2918" s="3" t="s">
        <v>44</v>
      </c>
      <c r="H2918" s="3" t="s">
        <v>643</v>
      </c>
      <c r="I2918" s="3" t="s">
        <v>3038</v>
      </c>
      <c r="J2918" s="12" t="str">
        <f t="shared" si="693"/>
        <v>Chlorpyrifos</v>
      </c>
      <c r="K2918" s="12" t="str">
        <f t="shared" si="696"/>
        <v>Pyrinex</v>
      </c>
      <c r="L2918" s="12" t="str">
        <f t="shared" si="697"/>
        <v>Pesticide</v>
      </c>
      <c r="M2918" s="4">
        <v>296320.01</v>
      </c>
      <c r="N2918" s="4">
        <v>296.32</v>
      </c>
      <c r="O2918" s="4">
        <v>5554000</v>
      </c>
      <c r="P2918" s="15">
        <f t="shared" si="700"/>
        <v>18.743249907422722</v>
      </c>
    </row>
    <row r="2919" spans="1:16" ht="22" customHeight="1" x14ac:dyDescent="0.3">
      <c r="A2919" s="5">
        <v>42181</v>
      </c>
      <c r="B2919" s="21" t="str">
        <f t="shared" si="698"/>
        <v>June, 2015</v>
      </c>
      <c r="C2919" s="21" t="str">
        <f t="shared" si="699"/>
        <v>June, 2015´</v>
      </c>
      <c r="D2919" s="6" t="s">
        <v>32</v>
      </c>
      <c r="E2919" s="6" t="s">
        <v>77</v>
      </c>
      <c r="F2919" s="6" t="s">
        <v>67</v>
      </c>
      <c r="G2919" s="6" t="s">
        <v>44</v>
      </c>
      <c r="H2919" s="6" t="s">
        <v>643</v>
      </c>
      <c r="I2919" s="6" t="s">
        <v>3008</v>
      </c>
      <c r="J2919" s="12" t="str">
        <f t="shared" si="693"/>
        <v>Chlorpyrifos</v>
      </c>
      <c r="K2919" s="12" t="str">
        <f t="shared" si="696"/>
        <v>Pyrinex</v>
      </c>
      <c r="L2919" s="12" t="str">
        <f t="shared" si="697"/>
        <v>Pesticide</v>
      </c>
      <c r="M2919" s="7">
        <v>203720</v>
      </c>
      <c r="N2919" s="7">
        <v>203.72</v>
      </c>
      <c r="O2919" s="7">
        <v>3819000</v>
      </c>
      <c r="P2919" s="15">
        <f t="shared" si="700"/>
        <v>18.746318476340075</v>
      </c>
    </row>
    <row r="2920" spans="1:16" ht="22" customHeight="1" x14ac:dyDescent="0.3">
      <c r="A2920" s="2">
        <v>42181</v>
      </c>
      <c r="B2920" s="21" t="str">
        <f t="shared" si="698"/>
        <v>June, 2015</v>
      </c>
      <c r="C2920" s="21" t="str">
        <f t="shared" si="699"/>
        <v>June, 2015´</v>
      </c>
      <c r="D2920" s="3" t="s">
        <v>32</v>
      </c>
      <c r="E2920" s="3" t="s">
        <v>77</v>
      </c>
      <c r="F2920" s="3" t="s">
        <v>67</v>
      </c>
      <c r="G2920" s="3" t="s">
        <v>44</v>
      </c>
      <c r="H2920" s="3" t="s">
        <v>243</v>
      </c>
      <c r="I2920" s="3" t="s">
        <v>3039</v>
      </c>
      <c r="J2920" s="12" t="str">
        <f t="shared" ref="J2920" si="706">IF(ISNUMBER(SEARCH("BUTYRAMIDE",I2920)),"2,3-Dimethyl Butyramide",IF(ISNUMBER(SEARCH("FOLPET",I2920)),"Folpet",IF(ISNUMBER(SEARCH("METHYL [2-({[6- (TRIFLUOROMETHYL) PYRIDIN-2-YL] OXY} METHYL) PHENYL",I2920)),"Esther",IF(ISNUMBER(SEARCH("TEBUCONAZOL",I2920)),"Tebuconazole",IF(ISNUMBER(SEARCH("DICHLOROPHENYL",I2920)),"Dichlorophenyl Isocyanates",IF(ISNUMBER(SEARCH("CAPTAN",I2920)),"Captan",IF(ISNUMBER(SEARCH("DIMETHYLACETAMID",I2920)),"Dimethylacetamide",IF(ISNUMBER(SEARCH("AFALON",I2920)),"Linuron","FIX IT"))))))))</f>
        <v>Captan</v>
      </c>
      <c r="K2920" s="12" t="str">
        <f t="shared" si="696"/>
        <v>Captan</v>
      </c>
      <c r="L2920" s="12" t="str">
        <f t="shared" si="697"/>
        <v>Fungicide</v>
      </c>
      <c r="M2920" s="4">
        <v>51880</v>
      </c>
      <c r="N2920" s="4">
        <v>51.88</v>
      </c>
      <c r="O2920" s="4">
        <v>1088000</v>
      </c>
      <c r="P2920" s="15">
        <f t="shared" si="700"/>
        <v>20.971472629144181</v>
      </c>
    </row>
    <row r="2921" spans="1:16" ht="22" customHeight="1" x14ac:dyDescent="0.3">
      <c r="A2921" s="5">
        <v>42181</v>
      </c>
      <c r="B2921" s="21" t="str">
        <f t="shared" si="698"/>
        <v>June, 2015</v>
      </c>
      <c r="C2921" s="21" t="str">
        <f t="shared" si="699"/>
        <v>June, 2015´</v>
      </c>
      <c r="D2921" s="6" t="s">
        <v>32</v>
      </c>
      <c r="E2921" s="6" t="s">
        <v>77</v>
      </c>
      <c r="F2921" s="6" t="s">
        <v>67</v>
      </c>
      <c r="G2921" s="6" t="s">
        <v>44</v>
      </c>
      <c r="H2921" s="6" t="s">
        <v>231</v>
      </c>
      <c r="I2921" s="6" t="s">
        <v>2870</v>
      </c>
      <c r="J2921" s="12" t="s">
        <v>3176</v>
      </c>
      <c r="K2921" s="12" t="str">
        <f t="shared" si="696"/>
        <v>Magnate 500 EC</v>
      </c>
      <c r="L2921" s="12" t="str">
        <f t="shared" si="697"/>
        <v>Fungicide</v>
      </c>
      <c r="M2921" s="7">
        <v>2942</v>
      </c>
      <c r="N2921" s="7">
        <v>2.94</v>
      </c>
      <c r="O2921" s="7">
        <v>47200</v>
      </c>
      <c r="P2921" s="15">
        <f t="shared" si="700"/>
        <v>16.043507817811012</v>
      </c>
    </row>
    <row r="2922" spans="1:16" ht="22" customHeight="1" x14ac:dyDescent="0.3">
      <c r="A2922" s="2">
        <v>42181</v>
      </c>
      <c r="B2922" s="21" t="str">
        <f t="shared" si="698"/>
        <v>June, 2015</v>
      </c>
      <c r="C2922" s="21" t="str">
        <f t="shared" si="699"/>
        <v>June, 2015´</v>
      </c>
      <c r="D2922" s="3" t="s">
        <v>32</v>
      </c>
      <c r="E2922" s="3" t="s">
        <v>77</v>
      </c>
      <c r="F2922" s="3" t="s">
        <v>67</v>
      </c>
      <c r="G2922" s="3" t="s">
        <v>44</v>
      </c>
      <c r="H2922" s="3" t="s">
        <v>231</v>
      </c>
      <c r="I2922" s="3" t="s">
        <v>3040</v>
      </c>
      <c r="J2922" s="12" t="s">
        <v>3168</v>
      </c>
      <c r="K2922" s="12" t="str">
        <f t="shared" si="696"/>
        <v>Not Identified</v>
      </c>
      <c r="L2922" s="12" t="str">
        <f t="shared" si="697"/>
        <v>General Chemical</v>
      </c>
      <c r="M2922" s="4">
        <v>13080</v>
      </c>
      <c r="N2922" s="4">
        <v>13.08</v>
      </c>
      <c r="O2922" s="4">
        <v>210000</v>
      </c>
      <c r="P2922" s="15">
        <f t="shared" si="700"/>
        <v>16.055045871559631</v>
      </c>
    </row>
    <row r="2923" spans="1:16" ht="22" customHeight="1" x14ac:dyDescent="0.3">
      <c r="A2923" s="5">
        <v>42181</v>
      </c>
      <c r="B2923" s="21" t="str">
        <f t="shared" si="698"/>
        <v>June, 2015</v>
      </c>
      <c r="C2923" s="21" t="str">
        <f t="shared" si="699"/>
        <v>June, 2015´</v>
      </c>
      <c r="D2923" s="6" t="s">
        <v>32</v>
      </c>
      <c r="E2923" s="6" t="s">
        <v>65</v>
      </c>
      <c r="F2923" s="6" t="s">
        <v>67</v>
      </c>
      <c r="G2923" s="6" t="s">
        <v>44</v>
      </c>
      <c r="H2923" s="6" t="s">
        <v>480</v>
      </c>
      <c r="I2923" s="6" t="s">
        <v>3041</v>
      </c>
      <c r="J2923" s="12" t="str">
        <f t="shared" si="693"/>
        <v>Tebuthiuron</v>
      </c>
      <c r="K2923" s="12" t="str">
        <f t="shared" si="696"/>
        <v>Butiron</v>
      </c>
      <c r="L2923" s="12" t="str">
        <f t="shared" si="697"/>
        <v>Herbicide</v>
      </c>
      <c r="M2923" s="7">
        <v>90552</v>
      </c>
      <c r="N2923" s="7">
        <v>90.55</v>
      </c>
      <c r="O2923" s="7">
        <v>764000</v>
      </c>
      <c r="P2923" s="15">
        <f t="shared" si="700"/>
        <v>8.4371410902023154</v>
      </c>
    </row>
    <row r="2924" spans="1:16" ht="22" customHeight="1" x14ac:dyDescent="0.3">
      <c r="A2924" s="2">
        <v>42181</v>
      </c>
      <c r="B2924" s="21" t="str">
        <f t="shared" si="698"/>
        <v>June, 2015</v>
      </c>
      <c r="C2924" s="21" t="str">
        <f t="shared" si="699"/>
        <v>June, 2015´</v>
      </c>
      <c r="D2924" s="3" t="s">
        <v>32</v>
      </c>
      <c r="E2924" s="3" t="s">
        <v>2469</v>
      </c>
      <c r="F2924" s="3" t="s">
        <v>60</v>
      </c>
      <c r="G2924" s="3" t="s">
        <v>44</v>
      </c>
      <c r="H2924" s="3" t="s">
        <v>2470</v>
      </c>
      <c r="I2924" s="3" t="s">
        <v>2951</v>
      </c>
      <c r="J2924" s="12" t="str">
        <f t="shared" si="693"/>
        <v>Glyphosate</v>
      </c>
      <c r="K2924" s="12" t="str">
        <f t="shared" si="696"/>
        <v>Not Identified</v>
      </c>
      <c r="L2924" s="12" t="str">
        <f t="shared" si="697"/>
        <v>General Chemical</v>
      </c>
      <c r="M2924" s="4">
        <v>271350.01</v>
      </c>
      <c r="N2924" s="4">
        <v>271.35000000000002</v>
      </c>
      <c r="O2924" s="4">
        <v>1013000</v>
      </c>
      <c r="P2924" s="15">
        <f t="shared" si="700"/>
        <v>3.7331857846623997</v>
      </c>
    </row>
    <row r="2925" spans="1:16" ht="22" customHeight="1" x14ac:dyDescent="0.3">
      <c r="A2925" s="5">
        <v>42180</v>
      </c>
      <c r="B2925" s="21" t="str">
        <f t="shared" si="698"/>
        <v>June, 2015</v>
      </c>
      <c r="C2925" s="21" t="str">
        <f t="shared" si="699"/>
        <v>June, 2015´</v>
      </c>
      <c r="D2925" s="6" t="s">
        <v>32</v>
      </c>
      <c r="E2925" s="6" t="s">
        <v>77</v>
      </c>
      <c r="F2925" s="6" t="s">
        <v>67</v>
      </c>
      <c r="G2925" s="6" t="s">
        <v>44</v>
      </c>
      <c r="H2925" s="6" t="s">
        <v>243</v>
      </c>
      <c r="I2925" s="6" t="s">
        <v>3042</v>
      </c>
      <c r="J2925" s="12" t="str">
        <f t="shared" ref="J2925" si="707">IF(ISNUMBER(SEARCH("BUTYRAMIDE",I2925)),"2,3-Dimethyl Butyramide",IF(ISNUMBER(SEARCH("FOLPET",I2925)),"Folpet",IF(ISNUMBER(SEARCH("METHYL [2-({[6- (TRIFLUOROMETHYL) PYRIDIN-2-YL] OXY} METHYL) PHENYL",I2925)),"Esther",IF(ISNUMBER(SEARCH("TEBUCONAZOL",I2925)),"Tebuconazole",IF(ISNUMBER(SEARCH("DICHLOROPHENYL",I2925)),"Dichlorophenyl Isocyanates",IF(ISNUMBER(SEARCH("CAPTAN",I2925)),"Captan",IF(ISNUMBER(SEARCH("DIMETHYLACETAMID",I2925)),"Dimethylacetamide",IF(ISNUMBER(SEARCH("AFALON",I2925)),"Linuron","FIX IT"))))))))</f>
        <v>Captan</v>
      </c>
      <c r="K2925" s="12" t="str">
        <f t="shared" si="696"/>
        <v>Captan</v>
      </c>
      <c r="L2925" s="12" t="str">
        <f t="shared" si="697"/>
        <v>Fungicide</v>
      </c>
      <c r="M2925" s="7">
        <v>51880</v>
      </c>
      <c r="N2925" s="7">
        <v>51.88</v>
      </c>
      <c r="O2925" s="7">
        <v>1088000</v>
      </c>
      <c r="P2925" s="15">
        <f t="shared" si="700"/>
        <v>20.971472629144181</v>
      </c>
    </row>
    <row r="2926" spans="1:16" ht="22" customHeight="1" x14ac:dyDescent="0.3">
      <c r="A2926" s="2">
        <v>42180</v>
      </c>
      <c r="B2926" s="21" t="str">
        <f t="shared" si="698"/>
        <v>June, 2015</v>
      </c>
      <c r="C2926" s="21" t="str">
        <f t="shared" si="699"/>
        <v>June, 2015´</v>
      </c>
      <c r="D2926" s="3" t="s">
        <v>32</v>
      </c>
      <c r="E2926" s="3" t="s">
        <v>65</v>
      </c>
      <c r="F2926" s="3" t="s">
        <v>67</v>
      </c>
      <c r="G2926" s="3" t="s">
        <v>44</v>
      </c>
      <c r="H2926" s="3" t="s">
        <v>73</v>
      </c>
      <c r="I2926" s="3" t="s">
        <v>3043</v>
      </c>
      <c r="J2926" s="12" t="str">
        <f t="shared" si="693"/>
        <v>Clethodim</v>
      </c>
      <c r="K2926" s="12" t="str">
        <f t="shared" si="696"/>
        <v>Platinum</v>
      </c>
      <c r="L2926" s="12" t="str">
        <f t="shared" si="697"/>
        <v>Herbicide</v>
      </c>
      <c r="M2926" s="4">
        <v>68552</v>
      </c>
      <c r="N2926" s="4">
        <v>68.55</v>
      </c>
      <c r="O2926" s="4">
        <v>360000</v>
      </c>
      <c r="P2926" s="15">
        <f t="shared" si="700"/>
        <v>5.2514879215777803</v>
      </c>
    </row>
    <row r="2927" spans="1:16" ht="22" customHeight="1" x14ac:dyDescent="0.3">
      <c r="A2927" s="5">
        <v>42180</v>
      </c>
      <c r="B2927" s="21" t="str">
        <f t="shared" si="698"/>
        <v>June, 2015</v>
      </c>
      <c r="C2927" s="21" t="str">
        <f t="shared" si="699"/>
        <v>June, 2015´</v>
      </c>
      <c r="D2927" s="6" t="s">
        <v>32</v>
      </c>
      <c r="E2927" s="6" t="s">
        <v>77</v>
      </c>
      <c r="F2927" s="6" t="s">
        <v>67</v>
      </c>
      <c r="G2927" s="6" t="s">
        <v>44</v>
      </c>
      <c r="H2927" s="6" t="s">
        <v>270</v>
      </c>
      <c r="I2927" s="6" t="s">
        <v>3044</v>
      </c>
      <c r="J2927" s="12" t="s">
        <v>3151</v>
      </c>
      <c r="K2927" s="12" t="str">
        <f t="shared" si="696"/>
        <v>Seizer</v>
      </c>
      <c r="L2927" s="12" t="str">
        <f t="shared" si="697"/>
        <v>Insecticide</v>
      </c>
      <c r="M2927" s="7">
        <v>3510</v>
      </c>
      <c r="N2927" s="7">
        <v>3.51</v>
      </c>
      <c r="O2927" s="7">
        <v>1682000</v>
      </c>
      <c r="P2927" s="15">
        <f t="shared" si="700"/>
        <v>479.20227920227921</v>
      </c>
    </row>
    <row r="2928" spans="1:16" ht="22" customHeight="1" x14ac:dyDescent="0.3">
      <c r="A2928" s="2">
        <v>42180</v>
      </c>
      <c r="B2928" s="21" t="str">
        <f t="shared" si="698"/>
        <v>June, 2015</v>
      </c>
      <c r="C2928" s="21" t="str">
        <f t="shared" si="699"/>
        <v>June, 2015´</v>
      </c>
      <c r="D2928" s="3" t="s">
        <v>32</v>
      </c>
      <c r="E2928" s="3" t="s">
        <v>77</v>
      </c>
      <c r="F2928" s="3" t="s">
        <v>67</v>
      </c>
      <c r="G2928" s="3" t="s">
        <v>44</v>
      </c>
      <c r="H2928" s="3" t="s">
        <v>3045</v>
      </c>
      <c r="I2928" s="19" t="s">
        <v>3046</v>
      </c>
      <c r="J2928" s="12" t="s">
        <v>3182</v>
      </c>
      <c r="K2928" s="12" t="str">
        <f t="shared" si="696"/>
        <v>Not Identified</v>
      </c>
      <c r="L2928" s="12" t="str">
        <f t="shared" si="697"/>
        <v>General Chemical</v>
      </c>
      <c r="M2928" s="4">
        <v>2192</v>
      </c>
      <c r="N2928" s="4">
        <v>2.19</v>
      </c>
      <c r="O2928" s="4">
        <v>550000</v>
      </c>
      <c r="P2928" s="15">
        <f t="shared" si="700"/>
        <v>250.91240875912408</v>
      </c>
    </row>
    <row r="2929" spans="1:16" ht="22" customHeight="1" x14ac:dyDescent="0.3">
      <c r="A2929" s="5">
        <v>42180</v>
      </c>
      <c r="B2929" s="21" t="str">
        <f t="shared" si="698"/>
        <v>June, 2015</v>
      </c>
      <c r="C2929" s="21" t="str">
        <f t="shared" si="699"/>
        <v>June, 2015´</v>
      </c>
      <c r="D2929" s="6" t="s">
        <v>32</v>
      </c>
      <c r="E2929" s="6" t="s">
        <v>77</v>
      </c>
      <c r="F2929" s="6" t="s">
        <v>67</v>
      </c>
      <c r="G2929" s="6" t="s">
        <v>44</v>
      </c>
      <c r="H2929" s="6" t="s">
        <v>365</v>
      </c>
      <c r="I2929" s="6" t="s">
        <v>3014</v>
      </c>
      <c r="J2929" s="12" t="s">
        <v>3135</v>
      </c>
      <c r="K2929" s="12" t="str">
        <f t="shared" si="696"/>
        <v>Shelter</v>
      </c>
      <c r="L2929" s="12" t="str">
        <f t="shared" si="697"/>
        <v>Insecticide</v>
      </c>
      <c r="M2929" s="7">
        <v>6282</v>
      </c>
      <c r="N2929" s="7">
        <v>6.28</v>
      </c>
      <c r="O2929" s="7">
        <v>2139000</v>
      </c>
      <c r="P2929" s="15">
        <f t="shared" si="700"/>
        <v>340.49665711556827</v>
      </c>
    </row>
    <row r="2930" spans="1:16" ht="22" customHeight="1" x14ac:dyDescent="0.3">
      <c r="A2930" s="2">
        <v>42180</v>
      </c>
      <c r="B2930" s="21" t="str">
        <f t="shared" si="698"/>
        <v>June, 2015</v>
      </c>
      <c r="C2930" s="21" t="str">
        <f t="shared" si="699"/>
        <v>June, 2015´</v>
      </c>
      <c r="D2930" s="3" t="s">
        <v>32</v>
      </c>
      <c r="E2930" s="3" t="s">
        <v>65</v>
      </c>
      <c r="F2930" s="3" t="s">
        <v>67</v>
      </c>
      <c r="G2930" s="3" t="s">
        <v>44</v>
      </c>
      <c r="H2930" s="3" t="s">
        <v>480</v>
      </c>
      <c r="I2930" s="3" t="s">
        <v>3047</v>
      </c>
      <c r="J2930" s="12" t="str">
        <f t="shared" ref="J2930:J2939" si="708">IF(ISNUMBER(SEARCH("CARBENDAZIM",I2930)),"Carbendazim",IF(ISNUMBER(SEARCH("4-D",I2930)),"2,4-Dichlorophenoxyacetic acid",IF(ISNUMBER(SEARCH("RIDOVER",I2930)),"Glyphosate",IF(ISNUMBER(SEARCH("POQUER",I2930)),"Clethodim",IF(ISNUMBER(SEARCH("LITER",I2930)),"Imidacloprid",IF(ISNUMBER(SEARCH("PYRINEX",I2930)),"Chlorpyrifos",IF(ISNUMBER(SEARCH("ORBIT",I2930)),"Omethoate",IF(ISNUMBER(SEARCH("HEXARON",I2930)),"Diuron",IF(ISNUMBER(SEARCH("ISOPROPYLAMINE",I2930)),"Isopropylamine",IF(ISNUMBER(SEARCH("GLYPHOSATE",I2930)),"Glyphosate",IF(ISNUMBER(SEARCH("MANCOZEB",I2930)),"Mancozeb Indofil",IF(ISNUMBER(SEARCH("PARAQUAT",I2930)),"Paraquat",IF(ISNUMBER(SEARCH("CAROMAX",I2930)),"Aromatic Solvent Mixture",IF(ISNUMBER(SEARCH("BUTIRON",I2930)),"Tebuthiuron",IF(ISNUMBER(SEARCH("VORAZ",I2930)),"Methomyl",IF(ISNUMBER(SEARCH("IMIDACLOPRID",I2930)),"Imidacloprid",IF(ISNUMBER(SEARCH("2 4 D",I2930)),"2,4-Dichlorophenoxyacetic acid",IF(ISNUMBER(SEARCH("IMIDACL",I2930)),"Imidacloprid",IF(ISNUMBER(SEARCH("DIUREX",I2930)),"Diuron",IF(ISNUMBER(SEARCH("RAPEL",I2930)),"Acephate","fix it"))))))))))))))))))))</f>
        <v>Diuron</v>
      </c>
      <c r="K2930" s="12" t="str">
        <f t="shared" si="696"/>
        <v>Jump</v>
      </c>
      <c r="L2930" s="12" t="str">
        <f t="shared" si="697"/>
        <v>Herbicide</v>
      </c>
      <c r="M2930" s="4">
        <v>84712</v>
      </c>
      <c r="N2930" s="4">
        <v>84.71</v>
      </c>
      <c r="O2930" s="4">
        <v>715000</v>
      </c>
      <c r="P2930" s="15">
        <f t="shared" si="700"/>
        <v>8.440362640475966</v>
      </c>
    </row>
    <row r="2931" spans="1:16" ht="22" customHeight="1" x14ac:dyDescent="0.3">
      <c r="A2931" s="5">
        <v>42180</v>
      </c>
      <c r="B2931" s="21" t="str">
        <f t="shared" si="698"/>
        <v>June, 2015</v>
      </c>
      <c r="C2931" s="21" t="str">
        <f t="shared" si="699"/>
        <v>June, 2015´</v>
      </c>
      <c r="D2931" s="6" t="s">
        <v>32</v>
      </c>
      <c r="E2931" s="6" t="s">
        <v>65</v>
      </c>
      <c r="F2931" s="6" t="s">
        <v>67</v>
      </c>
      <c r="G2931" s="6" t="s">
        <v>44</v>
      </c>
      <c r="H2931" s="6" t="s">
        <v>480</v>
      </c>
      <c r="I2931" s="6" t="s">
        <v>3048</v>
      </c>
      <c r="J2931" s="12" t="s">
        <v>3156</v>
      </c>
      <c r="K2931" s="12" t="str">
        <f t="shared" si="696"/>
        <v>Acert</v>
      </c>
      <c r="L2931" s="12" t="str">
        <f t="shared" si="697"/>
        <v>Herbicide</v>
      </c>
      <c r="M2931" s="7">
        <v>41298</v>
      </c>
      <c r="N2931" s="7">
        <v>41.3</v>
      </c>
      <c r="O2931" s="7">
        <v>348000</v>
      </c>
      <c r="P2931" s="15">
        <f t="shared" si="700"/>
        <v>8.4265581868371342</v>
      </c>
    </row>
    <row r="2932" spans="1:16" ht="22" customHeight="1" x14ac:dyDescent="0.3">
      <c r="A2932" s="2">
        <v>42180</v>
      </c>
      <c r="B2932" s="21" t="str">
        <f t="shared" si="698"/>
        <v>June, 2015</v>
      </c>
      <c r="C2932" s="21" t="str">
        <f t="shared" si="699"/>
        <v>June, 2015´</v>
      </c>
      <c r="D2932" s="3" t="s">
        <v>32</v>
      </c>
      <c r="E2932" s="3" t="s">
        <v>77</v>
      </c>
      <c r="F2932" s="3" t="s">
        <v>67</v>
      </c>
      <c r="G2932" s="3" t="s">
        <v>44</v>
      </c>
      <c r="H2932" s="3" t="s">
        <v>643</v>
      </c>
      <c r="I2932" s="3" t="s">
        <v>3049</v>
      </c>
      <c r="J2932" s="12" t="str">
        <f t="shared" si="708"/>
        <v>Chlorpyrifos</v>
      </c>
      <c r="K2932" s="12" t="str">
        <f t="shared" si="696"/>
        <v>Pyrinex</v>
      </c>
      <c r="L2932" s="12" t="str">
        <f t="shared" si="697"/>
        <v>Pesticide</v>
      </c>
      <c r="M2932" s="4">
        <v>148160</v>
      </c>
      <c r="N2932" s="4">
        <v>148.16</v>
      </c>
      <c r="O2932" s="4">
        <v>2777000</v>
      </c>
      <c r="P2932" s="15">
        <f t="shared" si="700"/>
        <v>18.743250539956804</v>
      </c>
    </row>
    <row r="2933" spans="1:16" ht="22" customHeight="1" x14ac:dyDescent="0.3">
      <c r="A2933" s="5">
        <v>42180</v>
      </c>
      <c r="B2933" s="21" t="str">
        <f t="shared" si="698"/>
        <v>June, 2015</v>
      </c>
      <c r="C2933" s="21" t="str">
        <f t="shared" si="699"/>
        <v>June, 2015´</v>
      </c>
      <c r="D2933" s="6" t="s">
        <v>32</v>
      </c>
      <c r="E2933" s="6" t="s">
        <v>65</v>
      </c>
      <c r="F2933" s="6" t="s">
        <v>67</v>
      </c>
      <c r="G2933" s="6" t="s">
        <v>44</v>
      </c>
      <c r="H2933" s="6" t="s">
        <v>219</v>
      </c>
      <c r="I2933" s="6" t="s">
        <v>3050</v>
      </c>
      <c r="J2933" s="12" t="s">
        <v>3120</v>
      </c>
      <c r="K2933" s="12" t="str">
        <f t="shared" si="696"/>
        <v>Jump</v>
      </c>
      <c r="L2933" s="12" t="str">
        <f t="shared" si="697"/>
        <v>Herbicide</v>
      </c>
      <c r="M2933" s="7">
        <v>114300</v>
      </c>
      <c r="N2933" s="7">
        <v>114.3</v>
      </c>
      <c r="O2933" s="7">
        <v>3058000</v>
      </c>
      <c r="P2933" s="15">
        <f t="shared" si="700"/>
        <v>26.754155730533682</v>
      </c>
    </row>
    <row r="2934" spans="1:16" ht="22" customHeight="1" x14ac:dyDescent="0.3">
      <c r="A2934" s="2">
        <v>42180</v>
      </c>
      <c r="B2934" s="21" t="str">
        <f t="shared" si="698"/>
        <v>June, 2015</v>
      </c>
      <c r="C2934" s="21" t="str">
        <f t="shared" si="699"/>
        <v>June, 2015´</v>
      </c>
      <c r="D2934" s="3" t="s">
        <v>32</v>
      </c>
      <c r="E2934" s="3" t="s">
        <v>77</v>
      </c>
      <c r="F2934" s="3" t="s">
        <v>67</v>
      </c>
      <c r="G2934" s="3" t="s">
        <v>44</v>
      </c>
      <c r="H2934" s="3" t="s">
        <v>1202</v>
      </c>
      <c r="I2934" s="3" t="s">
        <v>3051</v>
      </c>
      <c r="J2934" s="12" t="s">
        <v>3165</v>
      </c>
      <c r="K2934" s="12" t="str">
        <f t="shared" si="696"/>
        <v>Not Identified</v>
      </c>
      <c r="L2934" s="12" t="str">
        <f t="shared" si="697"/>
        <v>General Chemical</v>
      </c>
      <c r="M2934" s="4">
        <v>105728</v>
      </c>
      <c r="N2934" s="4">
        <v>105.73</v>
      </c>
      <c r="O2934" s="4">
        <v>770000</v>
      </c>
      <c r="P2934" s="15">
        <f t="shared" si="700"/>
        <v>7.2828389830508478</v>
      </c>
    </row>
    <row r="2935" spans="1:16" ht="22" customHeight="1" x14ac:dyDescent="0.3">
      <c r="A2935" s="5">
        <v>42180</v>
      </c>
      <c r="B2935" s="21" t="str">
        <f t="shared" si="698"/>
        <v>June, 2015</v>
      </c>
      <c r="C2935" s="21" t="str">
        <f t="shared" si="699"/>
        <v>June, 2015´</v>
      </c>
      <c r="D2935" s="6" t="s">
        <v>32</v>
      </c>
      <c r="E2935" s="6" t="s">
        <v>65</v>
      </c>
      <c r="F2935" s="6" t="s">
        <v>67</v>
      </c>
      <c r="G2935" s="6" t="s">
        <v>44</v>
      </c>
      <c r="H2935" s="6" t="s">
        <v>73</v>
      </c>
      <c r="I2935" s="6" t="s">
        <v>3052</v>
      </c>
      <c r="J2935" s="12" t="str">
        <f t="shared" ref="J2935" si="709">IF(ISNUMBER(SEARCH("DMS",I2935)),"Dimethyl Sulfate",IF(ISNUMBER(SEARCH("2,4-XILIDIN",I2935)),"2,4-Xylidine",IF(ISNUMBER(SEARCH("GALIGAN",I2935)),"Oxyfluorfen",IF(ISNUMBER(SEARCH("DIMETHYLAMINE",I2935)),"Dimethylamine",IF(ISNUMBER(SEARCH("ORTHOFORMATE",I2935)),"Trimethyl orthoformate",IF(ISNUMBER(SEARCH("NOVALURON",I2935)),"Novaluron",IF(ISNUMBER(SEARCH("DIMETHYL SULPHATE",I2935)),"Dimethyl Sulphate",IF(ISNUMBER(SEARCH("ALTAPYNE",I2935)),"Acid Based Co-Emulsifier",IF(ISNUMBER(SEARCH("METHANESULFONYL",I2935)),"Methanesulfonyl chloride",IF(ISNUMBER(SEARCH("METHYL FORMATE",I2935)),"Methanoate",IF(ISNUMBER(SEARCH("FLUEN",I2935)),"Fluensulfone","FIX IT")))))))))))</f>
        <v>Oxyfluorfen</v>
      </c>
      <c r="K2935" s="12" t="str">
        <f t="shared" si="696"/>
        <v>Galigan 240 EC</v>
      </c>
      <c r="L2935" s="12" t="str">
        <f t="shared" si="697"/>
        <v>Herbicide</v>
      </c>
      <c r="M2935" s="7">
        <v>17618</v>
      </c>
      <c r="N2935" s="7">
        <v>17.62</v>
      </c>
      <c r="O2935" s="7">
        <v>92600</v>
      </c>
      <c r="P2935" s="15">
        <f t="shared" si="700"/>
        <v>5.2559881938926098</v>
      </c>
    </row>
    <row r="2936" spans="1:16" ht="22" customHeight="1" x14ac:dyDescent="0.3">
      <c r="A2936" s="2">
        <v>42180</v>
      </c>
      <c r="B2936" s="21" t="str">
        <f t="shared" si="698"/>
        <v>June, 2015</v>
      </c>
      <c r="C2936" s="21" t="str">
        <f t="shared" si="699"/>
        <v>June, 2015´</v>
      </c>
      <c r="D2936" s="3" t="s">
        <v>32</v>
      </c>
      <c r="E2936" s="3" t="s">
        <v>65</v>
      </c>
      <c r="F2936" s="3" t="s">
        <v>67</v>
      </c>
      <c r="G2936" s="3" t="s">
        <v>44</v>
      </c>
      <c r="H2936" s="3" t="s">
        <v>2866</v>
      </c>
      <c r="I2936" s="3" t="s">
        <v>3053</v>
      </c>
      <c r="J2936" s="12" t="str">
        <f t="shared" ref="J2936" si="710">IF(ISNUMBER(SEARCH("BUTYRAMIDE",I2936)),"2,3-Dimethyl Butyramide",IF(ISNUMBER(SEARCH("FOLPET",I2936)),"Folpet",IF(ISNUMBER(SEARCH("METHYL [2-({[6- (TRIFLUOROMETHYL) PYRIDIN-2-YL] OXY} METHYL) PHENYL",I2936)),"Esther",IF(ISNUMBER(SEARCH("TEBUCONAZOL",I2936)),"Tebuconazole",IF(ISNUMBER(SEARCH("DICHLOROPHENYL",I2936)),"Dichlorophenyl Isocyanates",IF(ISNUMBER(SEARCH("CAPTAN",I2936)),"Captan",IF(ISNUMBER(SEARCH("DIMETHYLACETAMID",I2936)),"Dimethylacetamide",IF(ISNUMBER(SEARCH("AFALON",I2936)),"Linuron","FIX IT"))))))))</f>
        <v>Linuron</v>
      </c>
      <c r="K2936" s="12" t="str">
        <f t="shared" si="696"/>
        <v>Afalon</v>
      </c>
      <c r="L2936" s="12" t="str">
        <f t="shared" si="697"/>
        <v>Herbicide</v>
      </c>
      <c r="M2936" s="4">
        <v>10430</v>
      </c>
      <c r="N2936" s="4">
        <v>10.43</v>
      </c>
      <c r="O2936" s="4">
        <v>87700</v>
      </c>
      <c r="P2936" s="15">
        <f t="shared" si="700"/>
        <v>8.4084372003835099</v>
      </c>
    </row>
    <row r="2937" spans="1:16" ht="22" customHeight="1" x14ac:dyDescent="0.3">
      <c r="A2937" s="5">
        <v>42180</v>
      </c>
      <c r="B2937" s="21" t="str">
        <f t="shared" si="698"/>
        <v>June, 2015</v>
      </c>
      <c r="C2937" s="21" t="str">
        <f t="shared" si="699"/>
        <v>June, 2015´</v>
      </c>
      <c r="D2937" s="6" t="s">
        <v>32</v>
      </c>
      <c r="E2937" s="6" t="s">
        <v>65</v>
      </c>
      <c r="F2937" s="6" t="s">
        <v>67</v>
      </c>
      <c r="G2937" s="6" t="s">
        <v>44</v>
      </c>
      <c r="H2937" s="6" t="s">
        <v>480</v>
      </c>
      <c r="I2937" s="6" t="s">
        <v>3054</v>
      </c>
      <c r="J2937" s="12" t="s">
        <v>3156</v>
      </c>
      <c r="K2937" s="12" t="str">
        <f t="shared" si="696"/>
        <v>Acert</v>
      </c>
      <c r="L2937" s="12" t="str">
        <f t="shared" si="697"/>
        <v>Herbicide</v>
      </c>
      <c r="M2937" s="7">
        <v>27532</v>
      </c>
      <c r="N2937" s="7">
        <v>27.53</v>
      </c>
      <c r="O2937" s="7">
        <v>232000</v>
      </c>
      <c r="P2937" s="15">
        <f t="shared" si="700"/>
        <v>8.4265581868371342</v>
      </c>
    </row>
    <row r="2938" spans="1:16" ht="22" customHeight="1" x14ac:dyDescent="0.3">
      <c r="A2938" s="2">
        <v>42180</v>
      </c>
      <c r="B2938" s="21" t="str">
        <f t="shared" si="698"/>
        <v>June, 2015</v>
      </c>
      <c r="C2938" s="21" t="str">
        <f t="shared" si="699"/>
        <v>June, 2015´</v>
      </c>
      <c r="D2938" s="3" t="s">
        <v>32</v>
      </c>
      <c r="E2938" s="3" t="s">
        <v>77</v>
      </c>
      <c r="F2938" s="3" t="s">
        <v>67</v>
      </c>
      <c r="G2938" s="3" t="s">
        <v>44</v>
      </c>
      <c r="H2938" s="3" t="s">
        <v>1202</v>
      </c>
      <c r="I2938" s="3" t="s">
        <v>3055</v>
      </c>
      <c r="J2938" s="12" t="s">
        <v>3165</v>
      </c>
      <c r="K2938" s="12" t="str">
        <f t="shared" si="696"/>
        <v>Not Identified</v>
      </c>
      <c r="L2938" s="12" t="str">
        <f t="shared" si="697"/>
        <v>General Chemical</v>
      </c>
      <c r="M2938" s="4">
        <v>39648</v>
      </c>
      <c r="N2938" s="4">
        <v>39.65</v>
      </c>
      <c r="O2938" s="4">
        <v>289000</v>
      </c>
      <c r="P2938" s="15">
        <f t="shared" si="700"/>
        <v>7.2891444713478615</v>
      </c>
    </row>
    <row r="2939" spans="1:16" ht="22" customHeight="1" x14ac:dyDescent="0.3">
      <c r="A2939" s="5">
        <v>42180</v>
      </c>
      <c r="B2939" s="21" t="str">
        <f t="shared" si="698"/>
        <v>June, 2015</v>
      </c>
      <c r="C2939" s="21" t="str">
        <f t="shared" si="699"/>
        <v>June, 2015´</v>
      </c>
      <c r="D2939" s="6" t="s">
        <v>32</v>
      </c>
      <c r="E2939" s="6" t="s">
        <v>77</v>
      </c>
      <c r="F2939" s="6" t="s">
        <v>227</v>
      </c>
      <c r="G2939" s="6" t="s">
        <v>44</v>
      </c>
      <c r="H2939" s="6" t="s">
        <v>643</v>
      </c>
      <c r="I2939" s="6" t="s">
        <v>3056</v>
      </c>
      <c r="J2939" s="12" t="str">
        <f t="shared" si="708"/>
        <v>Chlorpyrifos</v>
      </c>
      <c r="K2939" s="12" t="str">
        <f t="shared" si="696"/>
        <v>Pyrinex</v>
      </c>
      <c r="L2939" s="12" t="str">
        <f t="shared" si="697"/>
        <v>Pesticide</v>
      </c>
      <c r="M2939" s="7">
        <v>148160</v>
      </c>
      <c r="N2939" s="7">
        <v>148.16</v>
      </c>
      <c r="O2939" s="7">
        <v>2777000</v>
      </c>
      <c r="P2939" s="15">
        <f t="shared" si="700"/>
        <v>18.743250539956804</v>
      </c>
    </row>
    <row r="2940" spans="1:16" ht="22" customHeight="1" x14ac:dyDescent="0.3">
      <c r="A2940" s="2">
        <v>42180</v>
      </c>
      <c r="B2940" s="21" t="str">
        <f t="shared" si="698"/>
        <v>June, 2015</v>
      </c>
      <c r="C2940" s="21" t="str">
        <f t="shared" si="699"/>
        <v>June, 2015´</v>
      </c>
      <c r="D2940" s="3" t="s">
        <v>32</v>
      </c>
      <c r="E2940" s="3" t="s">
        <v>65</v>
      </c>
      <c r="F2940" s="3" t="s">
        <v>67</v>
      </c>
      <c r="G2940" s="3" t="s">
        <v>44</v>
      </c>
      <c r="H2940" s="3" t="s">
        <v>1517</v>
      </c>
      <c r="I2940" s="3" t="s">
        <v>3053</v>
      </c>
      <c r="J2940" s="12" t="str">
        <f t="shared" ref="J2940" si="711">IF(ISNUMBER(SEARCH("BUTYRAMIDE",I2940)),"2,3-Dimethyl Butyramide",IF(ISNUMBER(SEARCH("FOLPET",I2940)),"Folpet",IF(ISNUMBER(SEARCH("METHYL [2-({[6- (TRIFLUOROMETHYL) PYRIDIN-2-YL] OXY} METHYL) PHENYL",I2940)),"Esther",IF(ISNUMBER(SEARCH("TEBUCONAZOL",I2940)),"Tebuconazole",IF(ISNUMBER(SEARCH("DICHLOROPHENYL",I2940)),"Dichlorophenyl Isocyanates",IF(ISNUMBER(SEARCH("CAPTAN",I2940)),"Captan",IF(ISNUMBER(SEARCH("DIMETHYLACETAMID",I2940)),"Dimethylacetamide",IF(ISNUMBER(SEARCH("AFALON",I2940)),"Linuron","FIX IT"))))))))</f>
        <v>Linuron</v>
      </c>
      <c r="K2940" s="12" t="str">
        <f t="shared" si="696"/>
        <v>Afalon</v>
      </c>
      <c r="L2940" s="12" t="str">
        <f t="shared" si="697"/>
        <v>Herbicide</v>
      </c>
      <c r="M2940" s="4">
        <v>10430</v>
      </c>
      <c r="N2940" s="4">
        <v>10.43</v>
      </c>
      <c r="O2940" s="4">
        <v>23400</v>
      </c>
      <c r="P2940" s="15">
        <f t="shared" si="700"/>
        <v>2.2435282837967403</v>
      </c>
    </row>
    <row r="2941" spans="1:16" ht="22" customHeight="1" x14ac:dyDescent="0.3">
      <c r="A2941" s="5">
        <v>42179</v>
      </c>
      <c r="B2941" s="21" t="str">
        <f t="shared" si="698"/>
        <v>June, 2015</v>
      </c>
      <c r="C2941" s="21" t="str">
        <f t="shared" si="699"/>
        <v>June, 2015´</v>
      </c>
      <c r="D2941" s="6" t="s">
        <v>32</v>
      </c>
      <c r="E2941" s="6" t="s">
        <v>2926</v>
      </c>
      <c r="F2941" s="6" t="s">
        <v>60</v>
      </c>
      <c r="G2941" s="6" t="s">
        <v>44</v>
      </c>
      <c r="H2941" s="6" t="s">
        <v>289</v>
      </c>
      <c r="I2941" s="6" t="s">
        <v>3057</v>
      </c>
      <c r="J2941" s="12" t="s">
        <v>3228</v>
      </c>
      <c r="K2941" s="12" t="str">
        <f t="shared" si="696"/>
        <v>Not Identified</v>
      </c>
      <c r="L2941" s="12" t="str">
        <f t="shared" si="697"/>
        <v>General Chemical</v>
      </c>
      <c r="M2941" s="7">
        <v>154050</v>
      </c>
      <c r="N2941" s="7">
        <v>154.05000000000001</v>
      </c>
      <c r="O2941" s="7">
        <v>369000</v>
      </c>
      <c r="P2941" s="15">
        <f t="shared" si="700"/>
        <v>2.3953261927945473</v>
      </c>
    </row>
    <row r="2942" spans="1:16" ht="22" customHeight="1" x14ac:dyDescent="0.3">
      <c r="A2942" s="2">
        <v>42179</v>
      </c>
      <c r="B2942" s="21" t="str">
        <f t="shared" si="698"/>
        <v>June, 2015</v>
      </c>
      <c r="C2942" s="21" t="str">
        <f t="shared" si="699"/>
        <v>June, 2015´</v>
      </c>
      <c r="D2942" s="3" t="s">
        <v>84</v>
      </c>
      <c r="E2942" s="3" t="s">
        <v>902</v>
      </c>
      <c r="F2942" s="3" t="s">
        <v>96</v>
      </c>
      <c r="G2942" s="3" t="s">
        <v>44</v>
      </c>
      <c r="H2942" s="3" t="s">
        <v>1585</v>
      </c>
      <c r="I2942" s="3" t="s">
        <v>3058</v>
      </c>
      <c r="J2942" s="12" t="s">
        <v>3184</v>
      </c>
      <c r="K2942" s="12" t="str">
        <f t="shared" si="696"/>
        <v>Not Identified</v>
      </c>
      <c r="L2942" s="12" t="str">
        <f t="shared" si="697"/>
        <v>General Chemical</v>
      </c>
      <c r="M2942" s="4">
        <v>17019</v>
      </c>
      <c r="N2942" s="4">
        <v>17.02</v>
      </c>
      <c r="O2942" s="4">
        <v>33600</v>
      </c>
      <c r="P2942" s="15">
        <f t="shared" si="700"/>
        <v>1.9742640578177331</v>
      </c>
    </row>
    <row r="2943" spans="1:16" ht="22" customHeight="1" x14ac:dyDescent="0.3">
      <c r="A2943" s="5">
        <v>42178</v>
      </c>
      <c r="B2943" s="21" t="str">
        <f t="shared" si="698"/>
        <v>June, 2015</v>
      </c>
      <c r="C2943" s="21" t="str">
        <f t="shared" si="699"/>
        <v>June, 2015´</v>
      </c>
      <c r="D2943" s="6" t="s">
        <v>84</v>
      </c>
      <c r="E2943" s="6" t="s">
        <v>1624</v>
      </c>
      <c r="F2943" s="6" t="s">
        <v>60</v>
      </c>
      <c r="G2943" s="6" t="s">
        <v>44</v>
      </c>
      <c r="H2943" s="6" t="s">
        <v>2122</v>
      </c>
      <c r="I2943" s="6" t="s">
        <v>3059</v>
      </c>
      <c r="J2943" s="12" t="s">
        <v>3183</v>
      </c>
      <c r="K2943" s="12" t="str">
        <f t="shared" si="696"/>
        <v>DINITRO</v>
      </c>
      <c r="L2943" s="12" t="str">
        <f t="shared" si="697"/>
        <v>General Chemical</v>
      </c>
      <c r="M2943" s="7">
        <v>64642</v>
      </c>
      <c r="N2943" s="7">
        <v>64.64</v>
      </c>
      <c r="O2943" s="7">
        <v>637000</v>
      </c>
      <c r="P2943" s="15">
        <f t="shared" si="700"/>
        <v>9.8542743108195907</v>
      </c>
    </row>
    <row r="2944" spans="1:16" ht="22" customHeight="1" x14ac:dyDescent="0.3">
      <c r="A2944" s="2">
        <v>42178</v>
      </c>
      <c r="B2944" s="21" t="str">
        <f t="shared" si="698"/>
        <v>June, 2015</v>
      </c>
      <c r="C2944" s="21" t="str">
        <f t="shared" si="699"/>
        <v>June, 2015´</v>
      </c>
      <c r="D2944" s="3" t="s">
        <v>84</v>
      </c>
      <c r="E2944" s="3" t="s">
        <v>878</v>
      </c>
      <c r="F2944" s="3" t="s">
        <v>60</v>
      </c>
      <c r="G2944" s="3" t="s">
        <v>44</v>
      </c>
      <c r="H2944" s="3" t="s">
        <v>748</v>
      </c>
      <c r="I2944" s="3" t="s">
        <v>3060</v>
      </c>
      <c r="J2944" s="12" t="s">
        <v>3161</v>
      </c>
      <c r="K2944" s="12" t="str">
        <f t="shared" si="696"/>
        <v>Not Identified</v>
      </c>
      <c r="L2944" s="12" t="str">
        <f t="shared" si="697"/>
        <v>General Chemical</v>
      </c>
      <c r="M2944" s="4">
        <v>16840</v>
      </c>
      <c r="N2944" s="4">
        <v>16.84</v>
      </c>
      <c r="O2944" s="4">
        <v>87800</v>
      </c>
      <c r="P2944" s="15">
        <f t="shared" si="700"/>
        <v>5.2137767220902616</v>
      </c>
    </row>
    <row r="2945" spans="1:16" ht="22" customHeight="1" x14ac:dyDescent="0.3">
      <c r="A2945" s="5">
        <v>42178</v>
      </c>
      <c r="B2945" s="21" t="str">
        <f t="shared" si="698"/>
        <v>June, 2015</v>
      </c>
      <c r="C2945" s="21" t="str">
        <f t="shared" si="699"/>
        <v>June, 2015´</v>
      </c>
      <c r="D2945" s="6" t="s">
        <v>753</v>
      </c>
      <c r="E2945" s="6" t="s">
        <v>77</v>
      </c>
      <c r="F2945" s="6" t="s">
        <v>67</v>
      </c>
      <c r="G2945" s="6" t="s">
        <v>44</v>
      </c>
      <c r="H2945" s="6" t="s">
        <v>243</v>
      </c>
      <c r="I2945" s="6" t="s">
        <v>3061</v>
      </c>
      <c r="J2945" s="12" t="str">
        <f t="shared" ref="J2945:J2946" si="712">IF(ISNUMBER(SEARCH("BUTYRAMIDE",I2945)),"2,3-Dimethyl Butyramide",IF(ISNUMBER(SEARCH("FOLPET",I2945)),"Folpet",IF(ISNUMBER(SEARCH("METHYL [2-({[6- (TRIFLUOROMETHYL) PYRIDIN-2-YL] OXY} METHYL) PHENYL",I2945)),"Esther",IF(ISNUMBER(SEARCH("TEBUCONAZOL",I2945)),"Tebuconazole",IF(ISNUMBER(SEARCH("DICHLOROPHENYL",I2945)),"Dichlorophenyl Isocyanates",IF(ISNUMBER(SEARCH("CAPTAN",I2945)),"Captan",IF(ISNUMBER(SEARCH("DIMETHYLACETAMID",I2945)),"Dimethylacetamide",IF(ISNUMBER(SEARCH("AFALON",I2945)),"Linuron","FIX IT"))))))))</f>
        <v>Captan</v>
      </c>
      <c r="K2945" s="12" t="str">
        <f t="shared" si="696"/>
        <v>Captan</v>
      </c>
      <c r="L2945" s="12" t="str">
        <f t="shared" si="697"/>
        <v>Fungicide</v>
      </c>
      <c r="M2945" s="7">
        <v>51880</v>
      </c>
      <c r="N2945" s="7">
        <v>51.88</v>
      </c>
      <c r="O2945" s="7">
        <v>1088000</v>
      </c>
      <c r="P2945" s="15">
        <f t="shared" si="700"/>
        <v>20.971472629144181</v>
      </c>
    </row>
    <row r="2946" spans="1:16" ht="22" customHeight="1" x14ac:dyDescent="0.3">
      <c r="A2946" s="2">
        <v>42178</v>
      </c>
      <c r="B2946" s="21" t="str">
        <f t="shared" si="698"/>
        <v>June, 2015</v>
      </c>
      <c r="C2946" s="21" t="str">
        <f t="shared" si="699"/>
        <v>June, 2015´</v>
      </c>
      <c r="D2946" s="3" t="s">
        <v>753</v>
      </c>
      <c r="E2946" s="3" t="s">
        <v>77</v>
      </c>
      <c r="F2946" s="3" t="s">
        <v>67</v>
      </c>
      <c r="G2946" s="3" t="s">
        <v>44</v>
      </c>
      <c r="H2946" s="3" t="s">
        <v>241</v>
      </c>
      <c r="I2946" s="3" t="s">
        <v>3062</v>
      </c>
      <c r="J2946" s="12" t="str">
        <f t="shared" si="712"/>
        <v>Folpet</v>
      </c>
      <c r="K2946" s="12" t="str">
        <f t="shared" ref="K2946:K2983" si="713">VLOOKUP(J2946,Q:S,2, FALSE)</f>
        <v>Folpan</v>
      </c>
      <c r="L2946" s="12" t="str">
        <f t="shared" ref="L2946:L2983" si="714">VLOOKUP(K2946,R:T,2, FALSE)</f>
        <v>Fungicide</v>
      </c>
      <c r="M2946" s="4">
        <v>5240</v>
      </c>
      <c r="N2946" s="4">
        <v>5.24</v>
      </c>
      <c r="O2946" s="4">
        <v>38200</v>
      </c>
      <c r="P2946" s="15">
        <f t="shared" si="700"/>
        <v>7.2900763358778624</v>
      </c>
    </row>
    <row r="2947" spans="1:16" ht="22" customHeight="1" x14ac:dyDescent="0.3">
      <c r="A2947" s="5">
        <v>42178</v>
      </c>
      <c r="B2947" s="21" t="str">
        <f t="shared" ref="B2947:B2983" si="715">TEXT(A2947,"MMMMMMM, YYYY")</f>
        <v>June, 2015</v>
      </c>
      <c r="C2947" s="21" t="str">
        <f t="shared" ref="C2947:C2983" si="716">B2947&amp;"´"</f>
        <v>June, 2015´</v>
      </c>
      <c r="D2947" s="6" t="s">
        <v>584</v>
      </c>
      <c r="E2947" s="6" t="s">
        <v>77</v>
      </c>
      <c r="F2947" s="6" t="s">
        <v>67</v>
      </c>
      <c r="G2947" s="6" t="s">
        <v>44</v>
      </c>
      <c r="H2947" s="6" t="s">
        <v>643</v>
      </c>
      <c r="I2947" s="6" t="s">
        <v>2973</v>
      </c>
      <c r="J2947" s="18" t="s">
        <v>3193</v>
      </c>
      <c r="K2947" s="12" t="str">
        <f t="shared" si="713"/>
        <v>Galil</v>
      </c>
      <c r="L2947" s="12" t="str">
        <f t="shared" si="714"/>
        <v>Insecticide</v>
      </c>
      <c r="M2947" s="7">
        <v>23284</v>
      </c>
      <c r="N2947" s="7">
        <v>23.28</v>
      </c>
      <c r="O2947" s="7">
        <v>436000</v>
      </c>
      <c r="P2947" s="15">
        <f t="shared" ref="P2947:P2983" si="717">O2947/M2947</f>
        <v>18.725304930424326</v>
      </c>
    </row>
    <row r="2948" spans="1:16" ht="22" customHeight="1" x14ac:dyDescent="0.3">
      <c r="A2948" s="2">
        <v>42178</v>
      </c>
      <c r="B2948" s="21" t="str">
        <f t="shared" si="715"/>
        <v>June, 2015</v>
      </c>
      <c r="C2948" s="21" t="str">
        <f t="shared" si="716"/>
        <v>June, 2015´</v>
      </c>
      <c r="D2948" s="3" t="s">
        <v>84</v>
      </c>
      <c r="E2948" s="3" t="s">
        <v>87</v>
      </c>
      <c r="F2948" s="3" t="s">
        <v>3063</v>
      </c>
      <c r="G2948" s="3" t="s">
        <v>44</v>
      </c>
      <c r="H2948" s="3" t="s">
        <v>92</v>
      </c>
      <c r="I2948" s="3" t="s">
        <v>3065</v>
      </c>
      <c r="J2948" s="12" t="str">
        <f>IF(ISNUMBER(SEARCH("DMS",I2948)),"Dimethyl Sulfate",IF(ISNUMBER(SEARCH("2,4-XILIDIN",I2948)),"2,4-Xylidine",IF(ISNUMBER(SEARCH("GALIGAN",I2948)),"Oxyfluorfen",IF(ISNUMBER(SEARCH("DIMETHYLAMINE",I2948)),"Dimethylamine",IF(ISNUMBER(SEARCH("ORTHOFORMATE",I2948)),"Trimethyl orthoformate",IF(ISNUMBER(SEARCH("NOVALURON",I2948)),"Novaluron",IF(ISNUMBER(SEARCH("DIMETHYL SULPHATE",I2948)),"Dimethyl Sulphate",IF(ISNUMBER(SEARCH("ALTAPYNE",I2948)),"Acid Based Co-Emulsifier",IF(ISNUMBER(SEARCH("METHANESULFONYL",I2948)),"Methanesulfonyl chloride",IF(ISNUMBER(SEARCH("METHYL FORMATE",I2948)),"Methanoate",IF(ISNUMBER(SEARCH("FLUEN",I2948)),"Fluensulfone","FIX IT")))))))))))</f>
        <v>Trimethyl orthoformate</v>
      </c>
      <c r="K2948" s="12" t="str">
        <f t="shared" si="713"/>
        <v>Not Identified</v>
      </c>
      <c r="L2948" s="12" t="str">
        <f t="shared" si="714"/>
        <v>General Chemical</v>
      </c>
      <c r="M2948" s="4">
        <v>16840</v>
      </c>
      <c r="N2948" s="4">
        <v>16.84</v>
      </c>
      <c r="O2948" s="4">
        <v>48500</v>
      </c>
      <c r="P2948" s="15">
        <f t="shared" si="717"/>
        <v>2.8800475059382422</v>
      </c>
    </row>
    <row r="2949" spans="1:16" ht="22" customHeight="1" x14ac:dyDescent="0.3">
      <c r="A2949" s="5">
        <v>42178</v>
      </c>
      <c r="B2949" s="21" t="str">
        <f t="shared" si="715"/>
        <v>June, 2015</v>
      </c>
      <c r="C2949" s="21" t="str">
        <f t="shared" si="716"/>
        <v>June, 2015´</v>
      </c>
      <c r="D2949" s="6" t="s">
        <v>753</v>
      </c>
      <c r="E2949" s="6" t="s">
        <v>77</v>
      </c>
      <c r="F2949" s="6" t="s">
        <v>67</v>
      </c>
      <c r="G2949" s="6" t="s">
        <v>44</v>
      </c>
      <c r="H2949" s="6" t="s">
        <v>241</v>
      </c>
      <c r="I2949" s="6" t="s">
        <v>3066</v>
      </c>
      <c r="J2949" s="12" t="str">
        <f t="shared" ref="J2949" si="718">IF(ISNUMBER(SEARCH("BUTYRAMIDE",I2949)),"2,3-Dimethyl Butyramide",IF(ISNUMBER(SEARCH("FOLPET",I2949)),"Folpet",IF(ISNUMBER(SEARCH("METHYL [2-({[6- (TRIFLUOROMETHYL) PYRIDIN-2-YL] OXY} METHYL) PHENYL",I2949)),"Esther",IF(ISNUMBER(SEARCH("TEBUCONAZOL",I2949)),"Tebuconazole",IF(ISNUMBER(SEARCH("DICHLOROPHENYL",I2949)),"Dichlorophenyl Isocyanates",IF(ISNUMBER(SEARCH("CAPTAN",I2949)),"Captan",IF(ISNUMBER(SEARCH("DIMETHYLACETAMID",I2949)),"Dimethylacetamide",IF(ISNUMBER(SEARCH("AFALON",I2949)),"Linuron","FIX IT"))))))))</f>
        <v>Folpet</v>
      </c>
      <c r="K2949" s="12" t="str">
        <f t="shared" si="713"/>
        <v>Folpan</v>
      </c>
      <c r="L2949" s="12" t="str">
        <f t="shared" si="714"/>
        <v>Fungicide</v>
      </c>
      <c r="M2949" s="7">
        <v>5240</v>
      </c>
      <c r="N2949" s="7">
        <v>5.24</v>
      </c>
      <c r="O2949" s="7">
        <v>38200</v>
      </c>
      <c r="P2949" s="15">
        <f t="shared" si="717"/>
        <v>7.2900763358778624</v>
      </c>
    </row>
    <row r="2950" spans="1:16" ht="22" customHeight="1" x14ac:dyDescent="0.3">
      <c r="A2950" s="2">
        <v>42178</v>
      </c>
      <c r="B2950" s="21" t="str">
        <f t="shared" si="715"/>
        <v>June, 2015</v>
      </c>
      <c r="C2950" s="21" t="str">
        <f t="shared" si="716"/>
        <v>June, 2015´</v>
      </c>
      <c r="D2950" s="3" t="s">
        <v>84</v>
      </c>
      <c r="E2950" s="3" t="s">
        <v>769</v>
      </c>
      <c r="F2950" s="3" t="s">
        <v>60</v>
      </c>
      <c r="G2950" s="3" t="s">
        <v>44</v>
      </c>
      <c r="H2950" s="3" t="s">
        <v>63</v>
      </c>
      <c r="I2950" s="3" t="s">
        <v>3067</v>
      </c>
      <c r="J2950" s="12" t="str">
        <f t="shared" ref="J2950" si="719">IF(ISNUMBER(SEARCH("TRIFLUOROMETHYL",I2892)),"2-(Trifluoromethyl)pyridine",IF(ISNUMBER(SEARCH("GALIL",I2892)),"Imidachloprid",IF(ISNUMBER(SEARCH("SUPRATHION",I2892)),"Methidathion",IF(ISNUMBER(SEARCH("ETHYLAN",I2892)),"Non Ionic Surfactant",IF(ISNUMBER(SEARCH("FIPRONIL",I2892)),"Fipronil","FIX IT")))))</f>
        <v>Fipronil</v>
      </c>
      <c r="K2950" s="12" t="str">
        <f t="shared" si="713"/>
        <v>Shelter</v>
      </c>
      <c r="L2950" s="12" t="str">
        <f t="shared" si="714"/>
        <v>Insecticide</v>
      </c>
      <c r="M2950" s="4">
        <v>20120</v>
      </c>
      <c r="N2950" s="4">
        <v>20.12</v>
      </c>
      <c r="O2950" s="4">
        <v>307000</v>
      </c>
      <c r="P2950" s="15">
        <f t="shared" si="717"/>
        <v>15.258449304174951</v>
      </c>
    </row>
    <row r="2951" spans="1:16" ht="22" customHeight="1" x14ac:dyDescent="0.3">
      <c r="A2951" s="5">
        <v>42178</v>
      </c>
      <c r="B2951" s="21" t="str">
        <f t="shared" si="715"/>
        <v>June, 2015</v>
      </c>
      <c r="C2951" s="21" t="str">
        <f t="shared" si="716"/>
        <v>June, 2015´</v>
      </c>
      <c r="D2951" s="6" t="s">
        <v>84</v>
      </c>
      <c r="E2951" s="6" t="s">
        <v>1271</v>
      </c>
      <c r="F2951" s="6" t="s">
        <v>310</v>
      </c>
      <c r="G2951" s="6" t="s">
        <v>44</v>
      </c>
      <c r="H2951" s="6" t="s">
        <v>748</v>
      </c>
      <c r="I2951" s="6" t="s">
        <v>3068</v>
      </c>
      <c r="J2951" s="12" t="s">
        <v>3161</v>
      </c>
      <c r="K2951" s="12" t="str">
        <f t="shared" si="713"/>
        <v>Not Identified</v>
      </c>
      <c r="L2951" s="12" t="str">
        <f t="shared" si="714"/>
        <v>General Chemical</v>
      </c>
      <c r="M2951" s="7">
        <v>33680</v>
      </c>
      <c r="N2951" s="7">
        <v>33.68</v>
      </c>
      <c r="O2951" s="7">
        <v>125000</v>
      </c>
      <c r="P2951" s="15">
        <f t="shared" si="717"/>
        <v>3.7114014251781473</v>
      </c>
    </row>
    <row r="2952" spans="1:16" ht="22" customHeight="1" x14ac:dyDescent="0.3">
      <c r="A2952" s="2">
        <v>42176</v>
      </c>
      <c r="B2952" s="21" t="str">
        <f t="shared" si="715"/>
        <v>June, 2015</v>
      </c>
      <c r="C2952" s="21" t="str">
        <f t="shared" si="716"/>
        <v>June, 2015´</v>
      </c>
      <c r="D2952" s="3" t="s">
        <v>84</v>
      </c>
      <c r="E2952" s="3" t="s">
        <v>878</v>
      </c>
      <c r="F2952" s="3" t="s">
        <v>60</v>
      </c>
      <c r="G2952" s="3" t="s">
        <v>44</v>
      </c>
      <c r="H2952" s="3" t="s">
        <v>63</v>
      </c>
      <c r="I2952" s="3" t="s">
        <v>3069</v>
      </c>
      <c r="J2952" s="12" t="s">
        <v>3167</v>
      </c>
      <c r="K2952" s="12" t="str">
        <f t="shared" si="713"/>
        <v>Not Identified</v>
      </c>
      <c r="L2952" s="12" t="str">
        <f t="shared" si="714"/>
        <v>General Chemical</v>
      </c>
      <c r="M2952" s="4">
        <v>40240</v>
      </c>
      <c r="N2952" s="4">
        <v>40.24</v>
      </c>
      <c r="O2952" s="4">
        <v>614000</v>
      </c>
      <c r="P2952" s="15">
        <f t="shared" si="717"/>
        <v>15.258449304174951</v>
      </c>
    </row>
    <row r="2953" spans="1:16" ht="22" customHeight="1" x14ac:dyDescent="0.3">
      <c r="A2953" s="5">
        <v>42176</v>
      </c>
      <c r="B2953" s="21" t="str">
        <f t="shared" si="715"/>
        <v>June, 2015</v>
      </c>
      <c r="C2953" s="21" t="str">
        <f t="shared" si="716"/>
        <v>June, 2015´</v>
      </c>
      <c r="D2953" s="6" t="s">
        <v>32</v>
      </c>
      <c r="E2953" s="6" t="s">
        <v>183</v>
      </c>
      <c r="F2953" s="6" t="s">
        <v>186</v>
      </c>
      <c r="G2953" s="6" t="s">
        <v>44</v>
      </c>
      <c r="H2953" s="6" t="s">
        <v>289</v>
      </c>
      <c r="I2953" s="6" t="s">
        <v>3070</v>
      </c>
      <c r="J2953" s="12" t="str">
        <f t="shared" ref="J2953:J2981" si="720">IF(ISNUMBER(SEARCH("CARBENDAZIM",I2953)),"Carbendazim",IF(ISNUMBER(SEARCH("4-D",I2953)),"2,4-Dichlorophenoxyacetic acid",IF(ISNUMBER(SEARCH("RIDOVER",I2953)),"Glyphosate",IF(ISNUMBER(SEARCH("POQUER",I2953)),"Clethodim",IF(ISNUMBER(SEARCH("LITER",I2953)),"Imidacloprid",IF(ISNUMBER(SEARCH("PYRINEX",I2953)),"Chlorpyrifos",IF(ISNUMBER(SEARCH("ORBIT",I2953)),"Omethoate",IF(ISNUMBER(SEARCH("HEXARON",I2953)),"Diuron",IF(ISNUMBER(SEARCH("ISOPROPYLAMINE",I2953)),"Isopropylamine",IF(ISNUMBER(SEARCH("GLYPHOSATE",I2953)),"Glyphosate",IF(ISNUMBER(SEARCH("MANCOZEB",I2953)),"Mancozeb Indofil",IF(ISNUMBER(SEARCH("PARAQUAT",I2953)),"Paraquat",IF(ISNUMBER(SEARCH("CAROMAX",I2953)),"Aromatic Solvent Mixture",IF(ISNUMBER(SEARCH("BUTIRON",I2953)),"Tebuthiuron",IF(ISNUMBER(SEARCH("VORAZ",I2953)),"Methomyl",IF(ISNUMBER(SEARCH("IMIDACLOPRID",I2953)),"Imidacloprid",IF(ISNUMBER(SEARCH("2 4 D",I2953)),"2,4-Dichlorophenoxyacetic acid",IF(ISNUMBER(SEARCH("IMIDACL",I2953)),"Imidacloprid",IF(ISNUMBER(SEARCH("DIUREX",I2953)),"Diuron",IF(ISNUMBER(SEARCH("RAPEL",I2953)),"Acephate","fix it"))))))))))))))))))))</f>
        <v>Isopropylamine</v>
      </c>
      <c r="K2953" s="12" t="str">
        <f t="shared" si="713"/>
        <v>Not Identified</v>
      </c>
      <c r="L2953" s="12" t="str">
        <f t="shared" si="714"/>
        <v>General Chemical</v>
      </c>
      <c r="M2953" s="7">
        <v>134440</v>
      </c>
      <c r="N2953" s="7">
        <v>134.44</v>
      </c>
      <c r="O2953" s="7">
        <v>1237000</v>
      </c>
      <c r="P2953" s="15">
        <f t="shared" si="717"/>
        <v>9.201130615888129</v>
      </c>
    </row>
    <row r="2954" spans="1:16" ht="22" customHeight="1" x14ac:dyDescent="0.3">
      <c r="A2954" s="2">
        <v>42176</v>
      </c>
      <c r="B2954" s="21" t="str">
        <f t="shared" si="715"/>
        <v>June, 2015</v>
      </c>
      <c r="C2954" s="21" t="str">
        <f t="shared" si="716"/>
        <v>June, 2015´</v>
      </c>
      <c r="D2954" s="3" t="s">
        <v>32</v>
      </c>
      <c r="E2954" s="3" t="s">
        <v>183</v>
      </c>
      <c r="F2954" s="3" t="s">
        <v>186</v>
      </c>
      <c r="G2954" s="3" t="s">
        <v>44</v>
      </c>
      <c r="H2954" s="3" t="s">
        <v>289</v>
      </c>
      <c r="I2954" s="3" t="s">
        <v>3071</v>
      </c>
      <c r="J2954" s="12" t="str">
        <f t="shared" si="720"/>
        <v>Isopropylamine</v>
      </c>
      <c r="K2954" s="12" t="str">
        <f t="shared" si="713"/>
        <v>Not Identified</v>
      </c>
      <c r="L2954" s="12" t="str">
        <f t="shared" si="714"/>
        <v>General Chemical</v>
      </c>
      <c r="M2954" s="4">
        <v>106730</v>
      </c>
      <c r="N2954" s="4">
        <v>106.73</v>
      </c>
      <c r="O2954" s="4">
        <v>982000</v>
      </c>
      <c r="P2954" s="15">
        <f t="shared" si="717"/>
        <v>9.2007870326993348</v>
      </c>
    </row>
    <row r="2955" spans="1:16" ht="22" customHeight="1" x14ac:dyDescent="0.3">
      <c r="A2955" s="5">
        <v>42176</v>
      </c>
      <c r="B2955" s="21" t="str">
        <f t="shared" si="715"/>
        <v>June, 2015</v>
      </c>
      <c r="C2955" s="21" t="str">
        <f t="shared" si="716"/>
        <v>June, 2015´</v>
      </c>
      <c r="D2955" s="6" t="s">
        <v>84</v>
      </c>
      <c r="E2955" s="6" t="s">
        <v>557</v>
      </c>
      <c r="F2955" s="6" t="s">
        <v>186</v>
      </c>
      <c r="G2955" s="6" t="s">
        <v>44</v>
      </c>
      <c r="H2955" s="6" t="s">
        <v>2378</v>
      </c>
      <c r="I2955" s="6" t="s">
        <v>3072</v>
      </c>
      <c r="J2955" s="12" t="str">
        <f>IF(ISNUMBER(SEARCH("BUTYRAMIDE",I2955)),"2,3-Dimethyl Butyramide",IF(ISNUMBER(SEARCH("FOLPET",I2955)),"Folpet",IF(ISNUMBER(SEARCH("METHYL [2-({[6- (TRIFLUOROMETHYL) PYRIDIN-2-YL] OXY} METHYL) PHENYL",I2955)),"Esther",IF(ISNUMBER(SEARCH("TEBUCONAZOL",I2955)),"Tebuconazole",IF(ISNUMBER(SEARCH("DICHLOROPHENYL",I2955)),"Dichlorophenyl Isocyanates",IF(ISNUMBER(SEARCH("CAPTAN",I2955)),"Captan",IF(ISNUMBER(SEARCH("DIMETHYLACETAMID",I2955)),"Dimethylacetamide",IF(ISNUMBER(SEARCH("AFALON",I2955)),"Linuron","FIX IT"))))))))</f>
        <v>Dimethylacetamide</v>
      </c>
      <c r="K2955" s="12" t="str">
        <f t="shared" si="713"/>
        <v>Not Identified</v>
      </c>
      <c r="L2955" s="12" t="str">
        <f t="shared" si="714"/>
        <v>General Chemical</v>
      </c>
      <c r="M2955" s="7">
        <v>34194</v>
      </c>
      <c r="N2955" s="7">
        <v>34.19</v>
      </c>
      <c r="O2955" s="7">
        <v>34500</v>
      </c>
      <c r="P2955" s="15">
        <f t="shared" si="717"/>
        <v>1.0089489384102475</v>
      </c>
    </row>
    <row r="2956" spans="1:16" ht="22" customHeight="1" x14ac:dyDescent="0.3">
      <c r="A2956" s="2">
        <v>42175</v>
      </c>
      <c r="B2956" s="21" t="str">
        <f t="shared" si="715"/>
        <v>June, 2015</v>
      </c>
      <c r="C2956" s="21" t="str">
        <f t="shared" si="716"/>
        <v>June, 2015´</v>
      </c>
      <c r="D2956" s="3" t="s">
        <v>32</v>
      </c>
      <c r="E2956" s="3" t="s">
        <v>2926</v>
      </c>
      <c r="F2956" s="3" t="s">
        <v>60</v>
      </c>
      <c r="G2956" s="3" t="s">
        <v>44</v>
      </c>
      <c r="H2956" s="3" t="s">
        <v>289</v>
      </c>
      <c r="I2956" s="3" t="s">
        <v>3073</v>
      </c>
      <c r="J2956" s="12" t="str">
        <f t="shared" si="720"/>
        <v>Isopropylamine</v>
      </c>
      <c r="K2956" s="12" t="str">
        <f t="shared" si="713"/>
        <v>Not Identified</v>
      </c>
      <c r="L2956" s="12" t="str">
        <f t="shared" si="714"/>
        <v>General Chemical</v>
      </c>
      <c r="M2956" s="4">
        <v>152710.01</v>
      </c>
      <c r="N2956" s="4">
        <v>152.71</v>
      </c>
      <c r="O2956" s="4">
        <v>365000</v>
      </c>
      <c r="P2956" s="15">
        <f t="shared" si="717"/>
        <v>2.3901511105918987</v>
      </c>
    </row>
    <row r="2957" spans="1:16" ht="22" customHeight="1" x14ac:dyDescent="0.3">
      <c r="A2957" s="5">
        <v>42175</v>
      </c>
      <c r="B2957" s="21" t="str">
        <f t="shared" si="715"/>
        <v>June, 2015</v>
      </c>
      <c r="C2957" s="21" t="str">
        <f t="shared" si="716"/>
        <v>June, 2015´</v>
      </c>
      <c r="D2957" s="6" t="s">
        <v>32</v>
      </c>
      <c r="E2957" s="6" t="s">
        <v>2469</v>
      </c>
      <c r="F2957" s="6" t="s">
        <v>60</v>
      </c>
      <c r="G2957" s="6" t="s">
        <v>44</v>
      </c>
      <c r="H2957" s="6" t="s">
        <v>2470</v>
      </c>
      <c r="I2957" s="6" t="s">
        <v>3074</v>
      </c>
      <c r="J2957" s="12" t="str">
        <f t="shared" si="720"/>
        <v>Glyphosate</v>
      </c>
      <c r="K2957" s="12" t="str">
        <f t="shared" si="713"/>
        <v>Not Identified</v>
      </c>
      <c r="L2957" s="12" t="str">
        <f t="shared" si="714"/>
        <v>General Chemical</v>
      </c>
      <c r="M2957" s="7">
        <v>253260</v>
      </c>
      <c r="N2957" s="7">
        <v>253.26</v>
      </c>
      <c r="O2957" s="7">
        <v>946000</v>
      </c>
      <c r="P2957" s="15">
        <f t="shared" si="717"/>
        <v>3.7352917949932873</v>
      </c>
    </row>
    <row r="2958" spans="1:16" ht="22" customHeight="1" x14ac:dyDescent="0.3">
      <c r="A2958" s="2">
        <v>42175</v>
      </c>
      <c r="B2958" s="21" t="str">
        <f t="shared" si="715"/>
        <v>June, 2015</v>
      </c>
      <c r="C2958" s="21" t="str">
        <f t="shared" si="716"/>
        <v>June, 2015´</v>
      </c>
      <c r="D2958" s="3" t="s">
        <v>32</v>
      </c>
      <c r="E2958" s="3" t="s">
        <v>2926</v>
      </c>
      <c r="F2958" s="3" t="s">
        <v>60</v>
      </c>
      <c r="G2958" s="3" t="s">
        <v>44</v>
      </c>
      <c r="H2958" s="3" t="s">
        <v>289</v>
      </c>
      <c r="I2958" s="3" t="s">
        <v>3075</v>
      </c>
      <c r="J2958" s="12" t="str">
        <f t="shared" si="720"/>
        <v>Isopropylamine</v>
      </c>
      <c r="K2958" s="12" t="str">
        <f t="shared" si="713"/>
        <v>Not Identified</v>
      </c>
      <c r="L2958" s="12" t="str">
        <f t="shared" si="714"/>
        <v>General Chemical</v>
      </c>
      <c r="M2958" s="4">
        <v>46170</v>
      </c>
      <c r="N2958" s="4">
        <v>46.17</v>
      </c>
      <c r="O2958" s="4">
        <v>110000</v>
      </c>
      <c r="P2958" s="15">
        <f t="shared" si="717"/>
        <v>2.3824994585228505</v>
      </c>
    </row>
    <row r="2959" spans="1:16" ht="22" customHeight="1" x14ac:dyDescent="0.3">
      <c r="A2959" s="5">
        <v>42174</v>
      </c>
      <c r="B2959" s="21" t="str">
        <f t="shared" si="715"/>
        <v>June, 2015</v>
      </c>
      <c r="C2959" s="21" t="str">
        <f t="shared" si="716"/>
        <v>June, 2015´</v>
      </c>
      <c r="D2959" s="6" t="s">
        <v>32</v>
      </c>
      <c r="E2959" s="6" t="s">
        <v>2681</v>
      </c>
      <c r="F2959" s="6" t="s">
        <v>310</v>
      </c>
      <c r="G2959" s="6" t="s">
        <v>44</v>
      </c>
      <c r="H2959" s="6" t="s">
        <v>100</v>
      </c>
      <c r="I2959" s="6" t="s">
        <v>3076</v>
      </c>
      <c r="J2959" s="12" t="s">
        <v>3201</v>
      </c>
      <c r="K2959" s="12" t="str">
        <f t="shared" si="713"/>
        <v>Not Identified</v>
      </c>
      <c r="L2959" s="12" t="str">
        <f t="shared" si="714"/>
        <v>General Chemical</v>
      </c>
      <c r="M2959" s="7">
        <v>247600.01</v>
      </c>
      <c r="N2959" s="7">
        <v>247.6</v>
      </c>
      <c r="O2959" s="7">
        <v>273000</v>
      </c>
      <c r="P2959" s="15">
        <f t="shared" si="717"/>
        <v>1.1025847696855908</v>
      </c>
    </row>
    <row r="2960" spans="1:16" ht="22" customHeight="1" x14ac:dyDescent="0.3">
      <c r="A2960" s="2">
        <v>42173</v>
      </c>
      <c r="B2960" s="21" t="str">
        <f t="shared" si="715"/>
        <v>June, 2015</v>
      </c>
      <c r="C2960" s="21" t="str">
        <f t="shared" si="716"/>
        <v>June, 2015´</v>
      </c>
      <c r="D2960" s="3" t="s">
        <v>32</v>
      </c>
      <c r="E2960" s="3" t="s">
        <v>65</v>
      </c>
      <c r="F2960" s="3" t="s">
        <v>67</v>
      </c>
      <c r="G2960" s="3" t="s">
        <v>44</v>
      </c>
      <c r="H2960" s="3" t="s">
        <v>73</v>
      </c>
      <c r="I2960" s="3" t="s">
        <v>3077</v>
      </c>
      <c r="J2960" s="12" t="str">
        <f t="shared" si="720"/>
        <v>Clethodim</v>
      </c>
      <c r="K2960" s="12" t="str">
        <f t="shared" si="713"/>
        <v>Platinum</v>
      </c>
      <c r="L2960" s="12" t="str">
        <f t="shared" si="714"/>
        <v>Herbicide</v>
      </c>
      <c r="M2960" s="4">
        <v>68552</v>
      </c>
      <c r="N2960" s="4">
        <v>68.55</v>
      </c>
      <c r="O2960" s="4">
        <v>360000</v>
      </c>
      <c r="P2960" s="15">
        <f t="shared" si="717"/>
        <v>5.2514879215777803</v>
      </c>
    </row>
    <row r="2961" spans="1:16" ht="22" customHeight="1" x14ac:dyDescent="0.3">
      <c r="A2961" s="5">
        <v>42172</v>
      </c>
      <c r="B2961" s="21" t="str">
        <f t="shared" si="715"/>
        <v>June, 2015</v>
      </c>
      <c r="C2961" s="21" t="str">
        <f t="shared" si="716"/>
        <v>June, 2015´</v>
      </c>
      <c r="D2961" s="6" t="s">
        <v>32</v>
      </c>
      <c r="E2961" s="6" t="s">
        <v>65</v>
      </c>
      <c r="F2961" s="6" t="s">
        <v>227</v>
      </c>
      <c r="G2961" s="6" t="s">
        <v>44</v>
      </c>
      <c r="H2961" s="6" t="s">
        <v>480</v>
      </c>
      <c r="I2961" s="6" t="s">
        <v>3078</v>
      </c>
      <c r="J2961" s="12" t="str">
        <f>IF(ISNUMBER(SEARCH("2,4 D",I2959)),"2,4-Dichlorophenoxyacetic acid",IF(ISNUMBER(SEARCH("ACIDO",I2959)),"2,4-Dichlorophenoxyacetic acid",IF(ISNUMBER(SEARCH("NAPHTHA",I2959)),"Aromatic Solvent Mixture",IF(ISNUMBER(SEARCH("DIMETHYLAMINE",I2959)),"Dimethylamine",IF(ISNUMBER(SEARCH("DIMETILAMINA",I2959)),"Dimethylamine",IF(ISNUMBER(SEARCH("JUMP",I2959)),"Diuron",IF(ISNUMBER(SEARCH(" 2-AMINO-2,3-DIMETHYL BUTYRAMIDE",I2959)),"Herbicide Amine Intermediate",IF(ISNUMBER(SEARCH("TEBUTHIURON",I2959)),"Tebuthiuron",IF(ISNUMBER(SEARCH("DMS",I2959)),"Dimethyl Sulfate",IF(ISNUMBER(SEARCH("2,4-XILIDIN",I2959)),"2,4-Xylidine","FIX IT"))))))))))</f>
        <v>Dimethylamine</v>
      </c>
      <c r="K2961" s="12" t="str">
        <f t="shared" si="713"/>
        <v>Not Identified</v>
      </c>
      <c r="L2961" s="12" t="str">
        <f t="shared" si="714"/>
        <v>General Chemical</v>
      </c>
      <c r="M2961" s="7">
        <v>11981</v>
      </c>
      <c r="N2961" s="7">
        <v>11.98</v>
      </c>
      <c r="O2961" s="7">
        <v>101000</v>
      </c>
      <c r="P2961" s="15">
        <f t="shared" si="717"/>
        <v>8.4300141891327929</v>
      </c>
    </row>
    <row r="2962" spans="1:16" ht="22" customHeight="1" x14ac:dyDescent="0.3">
      <c r="A2962" s="2">
        <v>42172</v>
      </c>
      <c r="B2962" s="21" t="str">
        <f t="shared" si="715"/>
        <v>June, 2015</v>
      </c>
      <c r="C2962" s="21" t="str">
        <f t="shared" si="716"/>
        <v>June, 2015´</v>
      </c>
      <c r="D2962" s="3" t="s">
        <v>32</v>
      </c>
      <c r="E2962" s="3" t="s">
        <v>65</v>
      </c>
      <c r="F2962" s="3" t="s">
        <v>67</v>
      </c>
      <c r="G2962" s="3" t="s">
        <v>44</v>
      </c>
      <c r="H2962" s="3" t="s">
        <v>2271</v>
      </c>
      <c r="I2962" s="3" t="s">
        <v>2920</v>
      </c>
      <c r="J2962" s="12" t="str">
        <f t="shared" si="720"/>
        <v>Diuron</v>
      </c>
      <c r="K2962" s="12" t="str">
        <f t="shared" si="713"/>
        <v>Jump</v>
      </c>
      <c r="L2962" s="12" t="str">
        <f t="shared" si="714"/>
        <v>Herbicide</v>
      </c>
      <c r="M2962" s="4">
        <v>105890</v>
      </c>
      <c r="N2962" s="4">
        <v>105.89</v>
      </c>
      <c r="O2962" s="4">
        <v>385000</v>
      </c>
      <c r="P2962" s="15">
        <f t="shared" si="717"/>
        <v>3.6358485220511851</v>
      </c>
    </row>
    <row r="2963" spans="1:16" ht="22" customHeight="1" x14ac:dyDescent="0.3">
      <c r="A2963" s="5">
        <v>42170</v>
      </c>
      <c r="B2963" s="21" t="str">
        <f t="shared" si="715"/>
        <v>June, 2015</v>
      </c>
      <c r="C2963" s="21" t="str">
        <f t="shared" si="716"/>
        <v>June, 2015´</v>
      </c>
      <c r="D2963" s="6" t="s">
        <v>32</v>
      </c>
      <c r="E2963" s="6" t="s">
        <v>166</v>
      </c>
      <c r="F2963" s="6" t="s">
        <v>106</v>
      </c>
      <c r="G2963" s="6" t="s">
        <v>44</v>
      </c>
      <c r="H2963" s="6" t="s">
        <v>405</v>
      </c>
      <c r="I2963" s="6" t="s">
        <v>3079</v>
      </c>
      <c r="J2963" s="12" t="s">
        <v>3143</v>
      </c>
      <c r="K2963" s="12" t="str">
        <f t="shared" si="713"/>
        <v>Not Identified</v>
      </c>
      <c r="L2963" s="12" t="str">
        <f t="shared" si="714"/>
        <v>General Chemical</v>
      </c>
      <c r="M2963" s="7">
        <v>19080</v>
      </c>
      <c r="N2963" s="7">
        <v>19.079999999999998</v>
      </c>
      <c r="O2963" s="7">
        <v>28900</v>
      </c>
      <c r="P2963" s="15">
        <f t="shared" si="717"/>
        <v>1.5146750524109014</v>
      </c>
    </row>
    <row r="2964" spans="1:16" ht="22" customHeight="1" x14ac:dyDescent="0.3">
      <c r="A2964" s="2">
        <v>42170</v>
      </c>
      <c r="B2964" s="21" t="str">
        <f t="shared" si="715"/>
        <v>June, 2015</v>
      </c>
      <c r="C2964" s="21" t="str">
        <f t="shared" si="716"/>
        <v>June, 2015´</v>
      </c>
      <c r="D2964" s="3" t="s">
        <v>32</v>
      </c>
      <c r="E2964" s="3" t="s">
        <v>578</v>
      </c>
      <c r="F2964" s="3" t="s">
        <v>60</v>
      </c>
      <c r="G2964" s="3" t="s">
        <v>44</v>
      </c>
      <c r="H2964" s="3" t="s">
        <v>580</v>
      </c>
      <c r="I2964" s="19" t="s">
        <v>3080</v>
      </c>
      <c r="J2964" s="12" t="s">
        <v>3140</v>
      </c>
      <c r="K2964" s="12" t="str">
        <f t="shared" si="713"/>
        <v>Not Identified</v>
      </c>
      <c r="L2964" s="12" t="str">
        <f t="shared" si="714"/>
        <v>General Chemical</v>
      </c>
      <c r="M2964" s="4">
        <v>16760</v>
      </c>
      <c r="N2964" s="4">
        <v>16.760000000000002</v>
      </c>
      <c r="O2964" s="4">
        <v>234000</v>
      </c>
      <c r="P2964" s="15">
        <f t="shared" si="717"/>
        <v>13.961813842482099</v>
      </c>
    </row>
    <row r="2965" spans="1:16" ht="22" customHeight="1" x14ac:dyDescent="0.3">
      <c r="A2965" s="5">
        <v>42169</v>
      </c>
      <c r="B2965" s="21" t="str">
        <f t="shared" si="715"/>
        <v>June, 2015</v>
      </c>
      <c r="C2965" s="21" t="str">
        <f t="shared" si="716"/>
        <v>June, 2015´</v>
      </c>
      <c r="D2965" s="6" t="s">
        <v>32</v>
      </c>
      <c r="E2965" s="6" t="s">
        <v>183</v>
      </c>
      <c r="F2965" s="6" t="s">
        <v>135</v>
      </c>
      <c r="G2965" s="6" t="s">
        <v>44</v>
      </c>
      <c r="H2965" s="6" t="s">
        <v>289</v>
      </c>
      <c r="I2965" s="6" t="s">
        <v>3081</v>
      </c>
      <c r="J2965" s="12" t="str">
        <f t="shared" si="720"/>
        <v>Isopropylamine</v>
      </c>
      <c r="K2965" s="12" t="str">
        <f t="shared" si="713"/>
        <v>Not Identified</v>
      </c>
      <c r="L2965" s="12" t="str">
        <f t="shared" si="714"/>
        <v>General Chemical</v>
      </c>
      <c r="M2965" s="7">
        <v>165580</v>
      </c>
      <c r="N2965" s="7">
        <v>165.58</v>
      </c>
      <c r="O2965" s="7">
        <v>1126000</v>
      </c>
      <c r="P2965" s="15">
        <f t="shared" si="717"/>
        <v>6.8003382050972343</v>
      </c>
    </row>
    <row r="2966" spans="1:16" ht="22" customHeight="1" x14ac:dyDescent="0.3">
      <c r="A2966" s="2">
        <v>42169</v>
      </c>
      <c r="B2966" s="21" t="str">
        <f t="shared" si="715"/>
        <v>June, 2015</v>
      </c>
      <c r="C2966" s="21" t="str">
        <f t="shared" si="716"/>
        <v>June, 2015´</v>
      </c>
      <c r="D2966" s="3" t="s">
        <v>32</v>
      </c>
      <c r="E2966" s="3" t="s">
        <v>183</v>
      </c>
      <c r="F2966" s="3" t="s">
        <v>135</v>
      </c>
      <c r="G2966" s="3" t="s">
        <v>44</v>
      </c>
      <c r="H2966" s="3" t="s">
        <v>289</v>
      </c>
      <c r="I2966" s="3" t="s">
        <v>3082</v>
      </c>
      <c r="J2966" s="12" t="str">
        <f t="shared" si="720"/>
        <v>Isopropylamine</v>
      </c>
      <c r="K2966" s="12" t="str">
        <f t="shared" si="713"/>
        <v>Not Identified</v>
      </c>
      <c r="L2966" s="12" t="str">
        <f t="shared" si="714"/>
        <v>General Chemical</v>
      </c>
      <c r="M2966" s="4">
        <v>29100</v>
      </c>
      <c r="N2966" s="4">
        <v>29.1</v>
      </c>
      <c r="O2966" s="4">
        <v>198000</v>
      </c>
      <c r="P2966" s="15">
        <f t="shared" si="717"/>
        <v>6.804123711340206</v>
      </c>
    </row>
    <row r="2967" spans="1:16" ht="22" customHeight="1" x14ac:dyDescent="0.3">
      <c r="A2967" s="5">
        <v>42169</v>
      </c>
      <c r="B2967" s="21" t="str">
        <f t="shared" si="715"/>
        <v>June, 2015</v>
      </c>
      <c r="C2967" s="21" t="str">
        <f t="shared" si="716"/>
        <v>June, 2015´</v>
      </c>
      <c r="D2967" s="6" t="s">
        <v>84</v>
      </c>
      <c r="E2967" s="6" t="s">
        <v>1399</v>
      </c>
      <c r="F2967" s="6" t="s">
        <v>999</v>
      </c>
      <c r="G2967" s="6" t="s">
        <v>44</v>
      </c>
      <c r="H2967" s="6" t="s">
        <v>1114</v>
      </c>
      <c r="I2967" s="6" t="s">
        <v>3083</v>
      </c>
      <c r="J2967" s="12" t="s">
        <v>3166</v>
      </c>
      <c r="K2967" s="12" t="str">
        <f t="shared" si="713"/>
        <v>Not Identified</v>
      </c>
      <c r="L2967" s="12" t="str">
        <f t="shared" si="714"/>
        <v>General Chemical</v>
      </c>
      <c r="M2967" s="7">
        <v>14160</v>
      </c>
      <c r="N2967" s="7">
        <v>14.16</v>
      </c>
      <c r="O2967" s="7">
        <v>31900</v>
      </c>
      <c r="P2967" s="15">
        <f t="shared" si="717"/>
        <v>2.2528248587570623</v>
      </c>
    </row>
    <row r="2968" spans="1:16" ht="22" customHeight="1" x14ac:dyDescent="0.3">
      <c r="A2968" s="2">
        <v>42167</v>
      </c>
      <c r="B2968" s="21" t="str">
        <f t="shared" si="715"/>
        <v>June, 2015</v>
      </c>
      <c r="C2968" s="21" t="str">
        <f t="shared" si="716"/>
        <v>June, 2015´</v>
      </c>
      <c r="D2968" s="3" t="s">
        <v>84</v>
      </c>
      <c r="E2968" s="3" t="s">
        <v>769</v>
      </c>
      <c r="F2968" s="3" t="s">
        <v>60</v>
      </c>
      <c r="G2968" s="3" t="s">
        <v>44</v>
      </c>
      <c r="H2968" s="3" t="s">
        <v>63</v>
      </c>
      <c r="I2968" s="3" t="s">
        <v>2342</v>
      </c>
      <c r="J2968" s="12" t="s">
        <v>3167</v>
      </c>
      <c r="K2968" s="12" t="str">
        <f t="shared" si="713"/>
        <v>Not Identified</v>
      </c>
      <c r="L2968" s="12" t="str">
        <f t="shared" si="714"/>
        <v>General Chemical</v>
      </c>
      <c r="M2968" s="4">
        <v>20120</v>
      </c>
      <c r="N2968" s="4">
        <v>20.12</v>
      </c>
      <c r="O2968" s="4">
        <v>307000</v>
      </c>
      <c r="P2968" s="15">
        <f t="shared" si="717"/>
        <v>15.258449304174951</v>
      </c>
    </row>
    <row r="2969" spans="1:16" ht="22" customHeight="1" x14ac:dyDescent="0.3">
      <c r="A2969" s="5">
        <v>42165</v>
      </c>
      <c r="B2969" s="21" t="str">
        <f t="shared" si="715"/>
        <v>June, 2015</v>
      </c>
      <c r="C2969" s="21" t="str">
        <f t="shared" si="716"/>
        <v>June, 2015´</v>
      </c>
      <c r="D2969" s="6" t="s">
        <v>32</v>
      </c>
      <c r="E2969" s="6" t="s">
        <v>77</v>
      </c>
      <c r="F2969" s="6" t="s">
        <v>67</v>
      </c>
      <c r="G2969" s="6" t="s">
        <v>44</v>
      </c>
      <c r="H2969" s="6" t="s">
        <v>643</v>
      </c>
      <c r="I2969" s="6" t="s">
        <v>3084</v>
      </c>
      <c r="J2969" s="12" t="s">
        <v>3178</v>
      </c>
      <c r="K2969" s="12" t="str">
        <f t="shared" si="713"/>
        <v>Deltamethrin</v>
      </c>
      <c r="L2969" s="12" t="str">
        <f t="shared" si="714"/>
        <v>Insecticide</v>
      </c>
      <c r="M2969" s="7">
        <v>20512</v>
      </c>
      <c r="N2969" s="7">
        <v>20.51</v>
      </c>
      <c r="O2969" s="7">
        <v>384000</v>
      </c>
      <c r="P2969" s="15">
        <f t="shared" si="717"/>
        <v>18.720748829953198</v>
      </c>
    </row>
    <row r="2970" spans="1:16" ht="22" customHeight="1" x14ac:dyDescent="0.3">
      <c r="A2970" s="2">
        <v>42165</v>
      </c>
      <c r="B2970" s="21" t="str">
        <f t="shared" si="715"/>
        <v>June, 2015</v>
      </c>
      <c r="C2970" s="21" t="str">
        <f t="shared" si="716"/>
        <v>June, 2015´</v>
      </c>
      <c r="D2970" s="3" t="s">
        <v>32</v>
      </c>
      <c r="E2970" s="3" t="s">
        <v>77</v>
      </c>
      <c r="F2970" s="3" t="s">
        <v>67</v>
      </c>
      <c r="G2970" s="3" t="s">
        <v>44</v>
      </c>
      <c r="H2970" s="3" t="s">
        <v>241</v>
      </c>
      <c r="I2970" s="3" t="s">
        <v>3085</v>
      </c>
      <c r="J2970" s="12" t="str">
        <f t="shared" ref="J2970" si="721">IF(ISNUMBER(SEARCH("BUTYRAMIDE",I2970)),"2,3-Dimethyl Butyramide",IF(ISNUMBER(SEARCH("FOLPET",I2970)),"Folpet",IF(ISNUMBER(SEARCH("METHYL [2-({[6- (TRIFLUOROMETHYL) PYRIDIN-2-YL] OXY} METHYL) PHENYL",I2970)),"Esther",IF(ISNUMBER(SEARCH("TEBUCONAZOL",I2970)),"Tebuconazole",IF(ISNUMBER(SEARCH("DICHLOROPHENYL",I2970)),"Dichlorophenyl Isocyanates",IF(ISNUMBER(SEARCH("CAPTAN",I2970)),"Captan",IF(ISNUMBER(SEARCH("DIMETHYLACETAMID",I2970)),"Dimethylacetamide",IF(ISNUMBER(SEARCH("AFALON",I2970)),"Linuron","FIX IT"))))))))</f>
        <v>Folpet</v>
      </c>
      <c r="K2970" s="12" t="str">
        <f t="shared" si="713"/>
        <v>Folpan</v>
      </c>
      <c r="L2970" s="12" t="str">
        <f t="shared" si="714"/>
        <v>Fungicide</v>
      </c>
      <c r="M2970" s="4">
        <v>7852</v>
      </c>
      <c r="N2970" s="4">
        <v>7.85</v>
      </c>
      <c r="O2970" s="4">
        <v>57200</v>
      </c>
      <c r="P2970" s="15">
        <f t="shared" si="717"/>
        <v>7.2847682119205297</v>
      </c>
    </row>
    <row r="2971" spans="1:16" ht="22" customHeight="1" x14ac:dyDescent="0.3">
      <c r="A2971" s="5">
        <v>42165</v>
      </c>
      <c r="B2971" s="21" t="str">
        <f t="shared" si="715"/>
        <v>June, 2015</v>
      </c>
      <c r="C2971" s="21" t="str">
        <f t="shared" si="716"/>
        <v>June, 2015´</v>
      </c>
      <c r="D2971" s="6" t="s">
        <v>32</v>
      </c>
      <c r="E2971" s="6" t="s">
        <v>77</v>
      </c>
      <c r="F2971" s="6" t="s">
        <v>67</v>
      </c>
      <c r="G2971" s="6" t="s">
        <v>44</v>
      </c>
      <c r="H2971" s="6" t="s">
        <v>643</v>
      </c>
      <c r="I2971" s="6" t="s">
        <v>3008</v>
      </c>
      <c r="J2971" s="12" t="str">
        <f t="shared" si="720"/>
        <v>Chlorpyrifos</v>
      </c>
      <c r="K2971" s="12" t="str">
        <f t="shared" si="713"/>
        <v>Pyrinex</v>
      </c>
      <c r="L2971" s="12" t="str">
        <f t="shared" si="714"/>
        <v>Pesticide</v>
      </c>
      <c r="M2971" s="7">
        <v>55560</v>
      </c>
      <c r="N2971" s="7">
        <v>55.56</v>
      </c>
      <c r="O2971" s="7">
        <v>1041000</v>
      </c>
      <c r="P2971" s="15">
        <f t="shared" si="717"/>
        <v>18.736501079913605</v>
      </c>
    </row>
    <row r="2972" spans="1:16" ht="22" customHeight="1" x14ac:dyDescent="0.3">
      <c r="A2972" s="2">
        <v>42165</v>
      </c>
      <c r="B2972" s="21" t="str">
        <f t="shared" si="715"/>
        <v>June, 2015</v>
      </c>
      <c r="C2972" s="21" t="str">
        <f t="shared" si="716"/>
        <v>June, 2015´</v>
      </c>
      <c r="D2972" s="3" t="s">
        <v>32</v>
      </c>
      <c r="E2972" s="3" t="s">
        <v>77</v>
      </c>
      <c r="F2972" s="3" t="s">
        <v>67</v>
      </c>
      <c r="G2972" s="3" t="s">
        <v>44</v>
      </c>
      <c r="H2972" s="3" t="s">
        <v>243</v>
      </c>
      <c r="I2972" s="3" t="s">
        <v>3086</v>
      </c>
      <c r="J2972" s="12" t="str">
        <f t="shared" ref="J2972:J2975" si="722">IF(ISNUMBER(SEARCH("BUTYRAMIDE",I2972)),"2,3-Dimethyl Butyramide",IF(ISNUMBER(SEARCH("FOLPET",I2972)),"Folpet",IF(ISNUMBER(SEARCH("METHYL [2-({[6- (TRIFLUOROMETHYL) PYRIDIN-2-YL] OXY} METHYL) PHENYL",I2972)),"Esther",IF(ISNUMBER(SEARCH("TEBUCONAZOL",I2972)),"Tebuconazole",IF(ISNUMBER(SEARCH("DICHLOROPHENYL",I2972)),"Dichlorophenyl Isocyanates",IF(ISNUMBER(SEARCH("CAPTAN",I2972)),"Captan",IF(ISNUMBER(SEARCH("DIMETHYLACETAMID",I2972)),"Dimethylacetamide",IF(ISNUMBER(SEARCH("AFALON",I2972)),"Linuron","FIX IT"))))))))</f>
        <v>Captan</v>
      </c>
      <c r="K2972" s="12" t="str">
        <f t="shared" si="713"/>
        <v>Captan</v>
      </c>
      <c r="L2972" s="12" t="str">
        <f t="shared" si="714"/>
        <v>Fungicide</v>
      </c>
      <c r="M2972" s="4">
        <v>64850</v>
      </c>
      <c r="N2972" s="4">
        <v>64.849999999999994</v>
      </c>
      <c r="O2972" s="4">
        <v>1360000</v>
      </c>
      <c r="P2972" s="15">
        <f t="shared" si="717"/>
        <v>20.971472629144181</v>
      </c>
    </row>
    <row r="2973" spans="1:16" ht="22" customHeight="1" x14ac:dyDescent="0.3">
      <c r="A2973" s="5">
        <v>42164</v>
      </c>
      <c r="B2973" s="21" t="str">
        <f t="shared" si="715"/>
        <v>June, 2015</v>
      </c>
      <c r="C2973" s="21" t="str">
        <f t="shared" si="716"/>
        <v>June, 2015´</v>
      </c>
      <c r="D2973" s="6" t="s">
        <v>84</v>
      </c>
      <c r="E2973" s="6" t="s">
        <v>1271</v>
      </c>
      <c r="F2973" s="6" t="s">
        <v>310</v>
      </c>
      <c r="G2973" s="6" t="s">
        <v>44</v>
      </c>
      <c r="H2973" s="6" t="s">
        <v>748</v>
      </c>
      <c r="I2973" s="6" t="s">
        <v>3087</v>
      </c>
      <c r="J2973" s="12" t="s">
        <v>3161</v>
      </c>
      <c r="K2973" s="12" t="str">
        <f t="shared" si="713"/>
        <v>Not Identified</v>
      </c>
      <c r="L2973" s="12" t="str">
        <f t="shared" si="714"/>
        <v>General Chemical</v>
      </c>
      <c r="M2973" s="7">
        <v>84200</v>
      </c>
      <c r="N2973" s="7">
        <v>84.2</v>
      </c>
      <c r="O2973" s="7">
        <v>311000</v>
      </c>
      <c r="P2973" s="15">
        <f t="shared" si="717"/>
        <v>3.6935866983372923</v>
      </c>
    </row>
    <row r="2974" spans="1:16" ht="22" customHeight="1" x14ac:dyDescent="0.3">
      <c r="A2974" s="2">
        <v>42163</v>
      </c>
      <c r="B2974" s="21" t="str">
        <f t="shared" si="715"/>
        <v>June, 2015</v>
      </c>
      <c r="C2974" s="21" t="str">
        <f t="shared" si="716"/>
        <v>June, 2015´</v>
      </c>
      <c r="D2974" s="3" t="s">
        <v>32</v>
      </c>
      <c r="E2974" s="3" t="s">
        <v>3088</v>
      </c>
      <c r="F2974" s="3" t="s">
        <v>2609</v>
      </c>
      <c r="G2974" s="3" t="s">
        <v>44</v>
      </c>
      <c r="H2974" s="3" t="s">
        <v>3091</v>
      </c>
      <c r="I2974" s="3" t="s">
        <v>3092</v>
      </c>
      <c r="J2974" s="12" t="str">
        <f t="shared" ref="J2974" si="723">IF(ISNUMBER(SEARCH("TRIFLUOROMETHYL",I2916)),"2-(Trifluoromethyl)pyridine",IF(ISNUMBER(SEARCH("GALIL",I2916)),"Imidachloprid",IF(ISNUMBER(SEARCH("SUPRATHION",I2916)),"Methidathion",IF(ISNUMBER(SEARCH("ETHYLAN",I2916)),"Non Ionic Surfactant",IF(ISNUMBER(SEARCH("FIPRONIL",I2916)),"Fipronil","FIX IT")))))</f>
        <v>Fipronil</v>
      </c>
      <c r="K2974" s="12" t="str">
        <f t="shared" si="713"/>
        <v>Shelter</v>
      </c>
      <c r="L2974" s="12" t="str">
        <f t="shared" si="714"/>
        <v>Insecticide</v>
      </c>
      <c r="M2974" s="4">
        <v>18399</v>
      </c>
      <c r="N2974" s="4">
        <v>18.399999999999999</v>
      </c>
      <c r="O2974" s="4">
        <v>45100</v>
      </c>
      <c r="P2974" s="15">
        <f t="shared" si="717"/>
        <v>2.4512201750095115</v>
      </c>
    </row>
    <row r="2975" spans="1:16" ht="22" customHeight="1" x14ac:dyDescent="0.3">
      <c r="A2975" s="5">
        <v>42162</v>
      </c>
      <c r="B2975" s="21" t="str">
        <f t="shared" si="715"/>
        <v>June, 2015</v>
      </c>
      <c r="C2975" s="21" t="str">
        <f t="shared" si="716"/>
        <v>June, 2015´</v>
      </c>
      <c r="D2975" s="6" t="s">
        <v>84</v>
      </c>
      <c r="E2975" s="6" t="s">
        <v>557</v>
      </c>
      <c r="F2975" s="6" t="s">
        <v>186</v>
      </c>
      <c r="G2975" s="6" t="s">
        <v>44</v>
      </c>
      <c r="H2975" s="6" t="s">
        <v>2378</v>
      </c>
      <c r="I2975" s="6" t="s">
        <v>3093</v>
      </c>
      <c r="J2975" s="12" t="str">
        <f t="shared" si="722"/>
        <v>Dimethylacetamide</v>
      </c>
      <c r="K2975" s="12" t="str">
        <f t="shared" si="713"/>
        <v>Not Identified</v>
      </c>
      <c r="L2975" s="12" t="str">
        <f t="shared" si="714"/>
        <v>General Chemical</v>
      </c>
      <c r="M2975" s="7">
        <v>34194</v>
      </c>
      <c r="N2975" s="7">
        <v>34.19</v>
      </c>
      <c r="O2975" s="7">
        <v>34500</v>
      </c>
      <c r="P2975" s="15">
        <f t="shared" si="717"/>
        <v>1.0089489384102475</v>
      </c>
    </row>
    <row r="2976" spans="1:16" ht="22" customHeight="1" x14ac:dyDescent="0.3">
      <c r="A2976" s="2">
        <v>42159</v>
      </c>
      <c r="B2976" s="21" t="str">
        <f t="shared" si="715"/>
        <v>June, 2015</v>
      </c>
      <c r="C2976" s="21" t="str">
        <f t="shared" si="716"/>
        <v>June, 2015´</v>
      </c>
      <c r="D2976" s="3" t="s">
        <v>32</v>
      </c>
      <c r="E2976" s="3" t="s">
        <v>2167</v>
      </c>
      <c r="F2976" s="3" t="s">
        <v>1714</v>
      </c>
      <c r="G2976" s="3" t="s">
        <v>44</v>
      </c>
      <c r="H2976" s="3" t="s">
        <v>339</v>
      </c>
      <c r="I2976" s="3" t="s">
        <v>3094</v>
      </c>
      <c r="J2976" s="12" t="s">
        <v>3202</v>
      </c>
      <c r="K2976" s="12" t="str">
        <f t="shared" si="713"/>
        <v>Not Identified</v>
      </c>
      <c r="L2976" s="12" t="str">
        <f t="shared" si="714"/>
        <v>General Chemical</v>
      </c>
      <c r="M2976" s="4">
        <v>100070</v>
      </c>
      <c r="N2976" s="4">
        <v>100.07</v>
      </c>
      <c r="O2976" s="4">
        <v>269000</v>
      </c>
      <c r="P2976" s="15">
        <f t="shared" si="717"/>
        <v>2.6881183171779752</v>
      </c>
    </row>
    <row r="2977" spans="1:16" ht="22" customHeight="1" x14ac:dyDescent="0.3">
      <c r="A2977" s="5">
        <v>42159</v>
      </c>
      <c r="B2977" s="21" t="str">
        <f t="shared" si="715"/>
        <v>June, 2015</v>
      </c>
      <c r="C2977" s="21" t="str">
        <f t="shared" si="716"/>
        <v>June, 2015´</v>
      </c>
      <c r="D2977" s="6" t="s">
        <v>32</v>
      </c>
      <c r="E2977" s="6" t="s">
        <v>2556</v>
      </c>
      <c r="F2977" s="6" t="s">
        <v>60</v>
      </c>
      <c r="G2977" s="6" t="s">
        <v>44</v>
      </c>
      <c r="H2977" s="6" t="s">
        <v>289</v>
      </c>
      <c r="I2977" s="6" t="s">
        <v>3095</v>
      </c>
      <c r="J2977" s="12" t="s">
        <v>3228</v>
      </c>
      <c r="K2977" s="12" t="str">
        <f t="shared" si="713"/>
        <v>Not Identified</v>
      </c>
      <c r="L2977" s="12" t="str">
        <f t="shared" si="714"/>
        <v>General Chemical</v>
      </c>
      <c r="M2977" s="7">
        <v>108220</v>
      </c>
      <c r="N2977" s="7">
        <v>108.22</v>
      </c>
      <c r="O2977" s="7">
        <v>259000</v>
      </c>
      <c r="P2977" s="15">
        <f t="shared" si="717"/>
        <v>2.3932729624838291</v>
      </c>
    </row>
    <row r="2978" spans="1:16" ht="22" customHeight="1" x14ac:dyDescent="0.3">
      <c r="A2978" s="2">
        <v>42158</v>
      </c>
      <c r="B2978" s="21" t="str">
        <f t="shared" si="715"/>
        <v>June, 2015</v>
      </c>
      <c r="C2978" s="21" t="str">
        <f t="shared" si="716"/>
        <v>June, 2015´</v>
      </c>
      <c r="D2978" s="3" t="s">
        <v>32</v>
      </c>
      <c r="E2978" s="3" t="s">
        <v>77</v>
      </c>
      <c r="F2978" s="3" t="s">
        <v>67</v>
      </c>
      <c r="G2978" s="3" t="s">
        <v>44</v>
      </c>
      <c r="H2978" s="3" t="s">
        <v>643</v>
      </c>
      <c r="I2978" s="3" t="s">
        <v>3035</v>
      </c>
      <c r="J2978" s="12" t="str">
        <f t="shared" ref="J2978:J2979" si="724">IF(ISNUMBER(SEARCH("DMS",I2978)),"Dimethyl Sulfate",IF(ISNUMBER(SEARCH("2,4-XILIDIN",I2978)),"2,4-Xylidine",IF(ISNUMBER(SEARCH("GALIGAN",I2978)),"Oxyfluorfen",IF(ISNUMBER(SEARCH("DIMETHYLAMINE",I2978)),"Dimethylamine",IF(ISNUMBER(SEARCH("ORTHOFORMATE",I2978)),"Trimethyl orthoformate",IF(ISNUMBER(SEARCH("NOVALURON",I2978)),"Novaluron",IF(ISNUMBER(SEARCH("DIMETHYL SULPHATE",I2978)),"Dimethyl Sulphate",IF(ISNUMBER(SEARCH("ALTAPYNE",I2978)),"Acid Based Co-Emulsifier",IF(ISNUMBER(SEARCH("METHANESULFONYL",I2978)),"Methanesulfonyl chloride",IF(ISNUMBER(SEARCH("METHYL FORMATE",I2978)),"Methanoate",IF(ISNUMBER(SEARCH("FLUEN",I2978)),"Fluensulfone","FIX IT")))))))))))</f>
        <v>Novaluron</v>
      </c>
      <c r="K2978" s="12" t="str">
        <f t="shared" si="713"/>
        <v>Rimon</v>
      </c>
      <c r="L2978" s="12" t="str">
        <f t="shared" si="714"/>
        <v>Insecticide</v>
      </c>
      <c r="M2978" s="4">
        <v>77280</v>
      </c>
      <c r="N2978" s="4">
        <v>77.28</v>
      </c>
      <c r="O2978" s="4">
        <v>1449000</v>
      </c>
      <c r="P2978" s="15">
        <f t="shared" si="717"/>
        <v>18.75</v>
      </c>
    </row>
    <row r="2979" spans="1:16" ht="22" customHeight="1" x14ac:dyDescent="0.3">
      <c r="A2979" s="5">
        <v>42158</v>
      </c>
      <c r="B2979" s="21" t="str">
        <f t="shared" si="715"/>
        <v>June, 2015</v>
      </c>
      <c r="C2979" s="21" t="str">
        <f t="shared" si="716"/>
        <v>June, 2015´</v>
      </c>
      <c r="D2979" s="6" t="s">
        <v>32</v>
      </c>
      <c r="E2979" s="6" t="s">
        <v>77</v>
      </c>
      <c r="F2979" s="6" t="s">
        <v>67</v>
      </c>
      <c r="G2979" s="6" t="s">
        <v>44</v>
      </c>
      <c r="H2979" s="6" t="s">
        <v>643</v>
      </c>
      <c r="I2979" s="6" t="s">
        <v>3096</v>
      </c>
      <c r="J2979" s="12" t="str">
        <f t="shared" si="724"/>
        <v>Novaluron</v>
      </c>
      <c r="K2979" s="12" t="str">
        <f t="shared" si="713"/>
        <v>Rimon</v>
      </c>
      <c r="L2979" s="12" t="str">
        <f t="shared" si="714"/>
        <v>Insecticide</v>
      </c>
      <c r="M2979" s="7">
        <v>58210</v>
      </c>
      <c r="N2979" s="7">
        <v>58.21</v>
      </c>
      <c r="O2979" s="7">
        <v>1091000</v>
      </c>
      <c r="P2979" s="15">
        <f t="shared" si="717"/>
        <v>18.742484109259578</v>
      </c>
    </row>
    <row r="2980" spans="1:16" ht="22" customHeight="1" x14ac:dyDescent="0.3">
      <c r="A2980" s="2">
        <v>42158</v>
      </c>
      <c r="B2980" s="21" t="str">
        <f t="shared" si="715"/>
        <v>June, 2015</v>
      </c>
      <c r="C2980" s="21" t="str">
        <f t="shared" si="716"/>
        <v>June, 2015´</v>
      </c>
      <c r="D2980" s="3" t="s">
        <v>32</v>
      </c>
      <c r="E2980" s="3" t="s">
        <v>65</v>
      </c>
      <c r="F2980" s="3" t="s">
        <v>67</v>
      </c>
      <c r="G2980" s="3" t="s">
        <v>44</v>
      </c>
      <c r="H2980" s="3" t="s">
        <v>71</v>
      </c>
      <c r="I2980" s="3" t="s">
        <v>3097</v>
      </c>
      <c r="J2980" s="12" t="str">
        <f t="shared" si="720"/>
        <v>Diuron</v>
      </c>
      <c r="K2980" s="12" t="str">
        <f t="shared" si="713"/>
        <v>Jump</v>
      </c>
      <c r="L2980" s="12" t="str">
        <f t="shared" si="714"/>
        <v>Herbicide</v>
      </c>
      <c r="M2980" s="4">
        <v>21178</v>
      </c>
      <c r="N2980" s="4">
        <v>21.18</v>
      </c>
      <c r="O2980" s="4">
        <v>111000</v>
      </c>
      <c r="P2980" s="15">
        <f t="shared" si="717"/>
        <v>5.2412881291906697</v>
      </c>
    </row>
    <row r="2981" spans="1:16" ht="22" customHeight="1" x14ac:dyDescent="0.3">
      <c r="A2981" s="5">
        <v>42158</v>
      </c>
      <c r="B2981" s="21" t="str">
        <f t="shared" si="715"/>
        <v>June, 2015</v>
      </c>
      <c r="C2981" s="21" t="str">
        <f t="shared" si="716"/>
        <v>June, 2015´</v>
      </c>
      <c r="D2981" s="6" t="s">
        <v>32</v>
      </c>
      <c r="E2981" s="6" t="s">
        <v>65</v>
      </c>
      <c r="F2981" s="6" t="s">
        <v>67</v>
      </c>
      <c r="G2981" s="6" t="s">
        <v>44</v>
      </c>
      <c r="H2981" s="6" t="s">
        <v>480</v>
      </c>
      <c r="I2981" s="6" t="s">
        <v>3098</v>
      </c>
      <c r="J2981" s="12" t="str">
        <f t="shared" si="720"/>
        <v>Clethodim</v>
      </c>
      <c r="K2981" s="12" t="str">
        <f t="shared" si="713"/>
        <v>Platinum</v>
      </c>
      <c r="L2981" s="12" t="str">
        <f t="shared" si="714"/>
        <v>Herbicide</v>
      </c>
      <c r="M2981" s="7">
        <v>102828</v>
      </c>
      <c r="N2981" s="7">
        <v>102.83</v>
      </c>
      <c r="O2981" s="7">
        <v>868000</v>
      </c>
      <c r="P2981" s="15">
        <f t="shared" si="717"/>
        <v>8.4412805850546544</v>
      </c>
    </row>
    <row r="2982" spans="1:16" ht="22" customHeight="1" x14ac:dyDescent="0.3">
      <c r="A2982" s="2">
        <v>42156</v>
      </c>
      <c r="B2982" s="21" t="str">
        <f t="shared" si="715"/>
        <v>June, 2015</v>
      </c>
      <c r="C2982" s="21" t="str">
        <f t="shared" si="716"/>
        <v>June, 2015´</v>
      </c>
      <c r="D2982" s="3" t="s">
        <v>84</v>
      </c>
      <c r="E2982" s="3" t="s">
        <v>1624</v>
      </c>
      <c r="F2982" s="3" t="s">
        <v>310</v>
      </c>
      <c r="G2982" s="3" t="s">
        <v>44</v>
      </c>
      <c r="H2982" s="3" t="s">
        <v>2122</v>
      </c>
      <c r="I2982" s="3" t="s">
        <v>3099</v>
      </c>
      <c r="J2982" s="12" t="s">
        <v>3183</v>
      </c>
      <c r="K2982" s="12" t="str">
        <f t="shared" si="713"/>
        <v>DINITRO</v>
      </c>
      <c r="L2982" s="12" t="str">
        <f t="shared" si="714"/>
        <v>General Chemical</v>
      </c>
      <c r="M2982" s="4">
        <v>43094</v>
      </c>
      <c r="N2982" s="4">
        <v>43.09</v>
      </c>
      <c r="O2982" s="4">
        <v>712000</v>
      </c>
      <c r="P2982" s="15">
        <f t="shared" si="717"/>
        <v>16.522021627140671</v>
      </c>
    </row>
    <row r="2983" spans="1:16" ht="22" customHeight="1" x14ac:dyDescent="0.3">
      <c r="A2983" s="5">
        <v>42156</v>
      </c>
      <c r="B2983" s="21" t="str">
        <f t="shared" si="715"/>
        <v>June, 2015</v>
      </c>
      <c r="C2983" s="21" t="str">
        <f t="shared" si="716"/>
        <v>June, 2015´</v>
      </c>
      <c r="D2983" s="6" t="s">
        <v>84</v>
      </c>
      <c r="E2983" s="6" t="s">
        <v>878</v>
      </c>
      <c r="F2983" s="6" t="s">
        <v>60</v>
      </c>
      <c r="G2983" s="6" t="s">
        <v>44</v>
      </c>
      <c r="H2983" s="6" t="s">
        <v>748</v>
      </c>
      <c r="I2983" s="6" t="s">
        <v>3100</v>
      </c>
      <c r="J2983" s="12" t="s">
        <v>3161</v>
      </c>
      <c r="K2983" s="12" t="str">
        <f t="shared" si="713"/>
        <v>Not Identified</v>
      </c>
      <c r="L2983" s="12" t="str">
        <f t="shared" si="714"/>
        <v>General Chemical</v>
      </c>
      <c r="M2983" s="7">
        <v>16840</v>
      </c>
      <c r="N2983" s="7">
        <v>16.84</v>
      </c>
      <c r="O2983" s="7">
        <v>87800</v>
      </c>
      <c r="P2983" s="15">
        <f t="shared" si="717"/>
        <v>5.2137767220902616</v>
      </c>
    </row>
    <row r="2988" spans="1:16" x14ac:dyDescent="0.3">
      <c r="J2988" t="s">
        <v>3249</v>
      </c>
    </row>
  </sheetData>
  <autoFilter ref="A1:S2983" xr:uid="{673DD5F5-47FC-412E-BFEA-EEFC9218AFE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64243-15B5-4B60-8D48-4E3B883AEBA9}">
  <dimension ref="A3:I95"/>
  <sheetViews>
    <sheetView zoomScale="70" zoomScaleNormal="70" workbookViewId="0">
      <selection activeCell="K84" sqref="K84"/>
    </sheetView>
  </sheetViews>
  <sheetFormatPr defaultRowHeight="14" x14ac:dyDescent="0.3"/>
  <cols>
    <col min="1" max="1" width="40.58203125" bestFit="1" customWidth="1"/>
    <col min="2" max="2" width="16.4140625" bestFit="1" customWidth="1"/>
    <col min="3" max="6" width="8.75" bestFit="1" customWidth="1"/>
    <col min="7" max="7" width="8.75" customWidth="1"/>
    <col min="8" max="8" width="6.5" customWidth="1"/>
    <col min="9" max="9" width="10.83203125" bestFit="1" customWidth="1"/>
  </cols>
  <sheetData>
    <row r="3" spans="1:9" x14ac:dyDescent="0.3">
      <c r="A3" s="13" t="s">
        <v>3105</v>
      </c>
      <c r="B3" s="13" t="s">
        <v>3380</v>
      </c>
    </row>
    <row r="4" spans="1:9" x14ac:dyDescent="0.3">
      <c r="A4" s="13" t="s">
        <v>3102</v>
      </c>
      <c r="B4">
        <v>2015</v>
      </c>
      <c r="C4">
        <v>2016</v>
      </c>
      <c r="D4">
        <v>2017</v>
      </c>
      <c r="E4">
        <v>2018</v>
      </c>
      <c r="F4">
        <v>2019</v>
      </c>
      <c r="G4">
        <v>2020</v>
      </c>
      <c r="H4" t="s">
        <v>3103</v>
      </c>
      <c r="I4" t="s">
        <v>3104</v>
      </c>
    </row>
    <row r="5" spans="1:9" x14ac:dyDescent="0.3">
      <c r="A5" s="14" t="s">
        <v>3249</v>
      </c>
      <c r="B5" s="15"/>
      <c r="C5" s="15"/>
      <c r="D5" s="15"/>
      <c r="E5" s="15"/>
      <c r="F5" s="15"/>
      <c r="G5" s="15"/>
      <c r="H5" s="15"/>
      <c r="I5" s="15"/>
    </row>
    <row r="6" spans="1:9" x14ac:dyDescent="0.3">
      <c r="A6" s="14" t="s">
        <v>3235</v>
      </c>
      <c r="B6" s="15">
        <v>41.04</v>
      </c>
      <c r="C6" s="15"/>
      <c r="D6" s="15"/>
      <c r="E6" s="15"/>
      <c r="F6" s="15">
        <v>30.24</v>
      </c>
      <c r="G6" s="15">
        <v>7.56</v>
      </c>
      <c r="H6" s="15"/>
      <c r="I6" s="15">
        <v>78.84</v>
      </c>
    </row>
    <row r="7" spans="1:9" x14ac:dyDescent="0.3">
      <c r="A7" s="14" t="s">
        <v>3234</v>
      </c>
      <c r="B7" s="15">
        <v>3758.4999999999995</v>
      </c>
      <c r="C7" s="15">
        <v>4808.1200000000008</v>
      </c>
      <c r="D7" s="15">
        <v>5068.7400000000007</v>
      </c>
      <c r="E7" s="15">
        <v>7238.5399999999991</v>
      </c>
      <c r="F7" s="15">
        <v>5708.41</v>
      </c>
      <c r="G7" s="15">
        <v>3796.67</v>
      </c>
      <c r="H7" s="15"/>
      <c r="I7" s="15">
        <v>30378.980000000003</v>
      </c>
    </row>
    <row r="8" spans="1:9" x14ac:dyDescent="0.3">
      <c r="A8" s="14" t="s">
        <v>3150</v>
      </c>
      <c r="B8" s="15">
        <v>35.31</v>
      </c>
      <c r="C8" s="15">
        <v>35.119999999999997</v>
      </c>
      <c r="D8" s="15">
        <v>526.62</v>
      </c>
      <c r="E8" s="15">
        <v>84.460000000000008</v>
      </c>
      <c r="F8" s="15">
        <v>144.45999999999998</v>
      </c>
      <c r="G8" s="15">
        <v>202.53</v>
      </c>
      <c r="H8" s="15"/>
      <c r="I8" s="15">
        <v>1028.5</v>
      </c>
    </row>
    <row r="9" spans="1:9" x14ac:dyDescent="0.3">
      <c r="A9" s="14" t="s">
        <v>3376</v>
      </c>
      <c r="B9" s="15">
        <v>26.06</v>
      </c>
      <c r="C9" s="15">
        <v>130.16</v>
      </c>
      <c r="D9" s="15">
        <v>179.96</v>
      </c>
      <c r="E9" s="15">
        <v>407.03000000000003</v>
      </c>
      <c r="F9" s="15">
        <v>52.7</v>
      </c>
      <c r="G9" s="15">
        <v>75.47999999999999</v>
      </c>
      <c r="H9" s="15"/>
      <c r="I9" s="15">
        <v>871.3900000000001</v>
      </c>
    </row>
    <row r="10" spans="1:9" x14ac:dyDescent="0.3">
      <c r="A10" s="14" t="s">
        <v>3183</v>
      </c>
      <c r="B10" s="15">
        <v>538.66999999999996</v>
      </c>
      <c r="C10" s="15">
        <v>430.86</v>
      </c>
      <c r="D10" s="15">
        <v>473.94000000000005</v>
      </c>
      <c r="E10" s="15">
        <v>215.44</v>
      </c>
      <c r="F10" s="15">
        <v>301.56</v>
      </c>
      <c r="G10" s="15"/>
      <c r="H10" s="15"/>
      <c r="I10" s="15">
        <v>1960.47</v>
      </c>
    </row>
    <row r="11" spans="1:9" x14ac:dyDescent="0.3">
      <c r="A11" s="14" t="s">
        <v>3122</v>
      </c>
      <c r="B11" s="15">
        <v>363.71000000000004</v>
      </c>
      <c r="C11" s="15">
        <v>172.61999999999998</v>
      </c>
      <c r="D11" s="15">
        <v>675</v>
      </c>
      <c r="E11" s="15"/>
      <c r="F11" s="15">
        <v>120.96</v>
      </c>
      <c r="G11" s="15"/>
      <c r="H11" s="15"/>
      <c r="I11" s="15">
        <v>1332.29</v>
      </c>
    </row>
    <row r="12" spans="1:9" x14ac:dyDescent="0.3">
      <c r="A12" s="14" t="s">
        <v>3145</v>
      </c>
      <c r="B12" s="15"/>
      <c r="C12" s="15"/>
      <c r="D12" s="15"/>
      <c r="E12" s="15"/>
      <c r="F12" s="15">
        <v>15.19</v>
      </c>
      <c r="G12" s="15">
        <v>15.42</v>
      </c>
      <c r="H12" s="15"/>
      <c r="I12" s="15">
        <v>30.61</v>
      </c>
    </row>
    <row r="13" spans="1:9" x14ac:dyDescent="0.3">
      <c r="A13" s="14" t="s">
        <v>3238</v>
      </c>
      <c r="B13" s="15"/>
      <c r="C13" s="15"/>
      <c r="D13" s="15"/>
      <c r="E13" s="15">
        <v>330.16999999999996</v>
      </c>
      <c r="F13" s="15">
        <v>590.78</v>
      </c>
      <c r="G13" s="15">
        <v>191.14</v>
      </c>
      <c r="H13" s="15"/>
      <c r="I13" s="15">
        <v>1112.0899999999999</v>
      </c>
    </row>
    <row r="14" spans="1:9" x14ac:dyDescent="0.3">
      <c r="A14" s="14" t="s">
        <v>3196</v>
      </c>
      <c r="B14" s="15"/>
      <c r="C14" s="15"/>
      <c r="D14" s="15"/>
      <c r="E14" s="15">
        <v>175</v>
      </c>
      <c r="F14" s="15"/>
      <c r="G14" s="15"/>
      <c r="H14" s="15"/>
      <c r="I14" s="15">
        <v>175</v>
      </c>
    </row>
    <row r="15" spans="1:9" x14ac:dyDescent="0.3">
      <c r="A15" s="14" t="s">
        <v>3113</v>
      </c>
      <c r="B15" s="15"/>
      <c r="C15" s="15"/>
      <c r="D15" s="15"/>
      <c r="E15" s="15">
        <v>2070.41</v>
      </c>
      <c r="F15" s="15">
        <v>2960.78</v>
      </c>
      <c r="G15" s="15">
        <v>973.8</v>
      </c>
      <c r="H15" s="15"/>
      <c r="I15" s="15">
        <v>6004.9900000000007</v>
      </c>
    </row>
    <row r="16" spans="1:9" x14ac:dyDescent="0.3">
      <c r="A16" s="14" t="s">
        <v>3200</v>
      </c>
      <c r="B16" s="15"/>
      <c r="C16" s="15">
        <v>402.27</v>
      </c>
      <c r="D16" s="15">
        <v>543.88</v>
      </c>
      <c r="E16" s="15"/>
      <c r="F16" s="15"/>
      <c r="G16" s="15"/>
      <c r="H16" s="15"/>
      <c r="I16" s="15">
        <v>946.15</v>
      </c>
    </row>
    <row r="17" spans="1:9" x14ac:dyDescent="0.3">
      <c r="A17" s="14" t="s">
        <v>3147</v>
      </c>
      <c r="B17" s="15"/>
      <c r="C17" s="15">
        <v>111.58</v>
      </c>
      <c r="D17" s="15">
        <v>167.37</v>
      </c>
      <c r="E17" s="15">
        <v>178.37</v>
      </c>
      <c r="F17" s="15">
        <v>70.930000000000007</v>
      </c>
      <c r="G17" s="15">
        <v>29.04</v>
      </c>
      <c r="H17" s="15"/>
      <c r="I17" s="15">
        <v>557.29</v>
      </c>
    </row>
    <row r="18" spans="1:9" x14ac:dyDescent="0.3">
      <c r="A18" s="14" t="s">
        <v>3151</v>
      </c>
      <c r="B18" s="15">
        <v>140.26</v>
      </c>
      <c r="C18" s="15"/>
      <c r="D18" s="15">
        <v>29.830000000000002</v>
      </c>
      <c r="E18" s="15">
        <v>35.090000000000003</v>
      </c>
      <c r="F18" s="15">
        <v>47.61</v>
      </c>
      <c r="G18" s="15">
        <v>18.72</v>
      </c>
      <c r="H18" s="15"/>
      <c r="I18" s="15">
        <v>271.51</v>
      </c>
    </row>
    <row r="19" spans="1:9" x14ac:dyDescent="0.3">
      <c r="A19" s="14" t="s">
        <v>3189</v>
      </c>
      <c r="B19" s="15">
        <v>327.37000000000006</v>
      </c>
      <c r="C19" s="15">
        <v>406.84</v>
      </c>
      <c r="D19" s="15">
        <v>432.63000000000005</v>
      </c>
      <c r="E19" s="15">
        <v>298.39999999999998</v>
      </c>
      <c r="F19" s="15"/>
      <c r="G19" s="15"/>
      <c r="H19" s="15"/>
      <c r="I19" s="15">
        <v>1465.2400000000002</v>
      </c>
    </row>
    <row r="20" spans="1:9" x14ac:dyDescent="0.3">
      <c r="A20" s="14" t="s">
        <v>3130</v>
      </c>
      <c r="B20" s="15">
        <v>479.89</v>
      </c>
      <c r="C20" s="15">
        <v>700.38000000000011</v>
      </c>
      <c r="D20" s="15">
        <v>570.67999999999995</v>
      </c>
      <c r="E20" s="15">
        <v>477.30000000000007</v>
      </c>
      <c r="F20" s="15">
        <v>661.47</v>
      </c>
      <c r="G20" s="15">
        <v>162.13</v>
      </c>
      <c r="H20" s="15"/>
      <c r="I20" s="15">
        <v>3051.8500000000004</v>
      </c>
    </row>
    <row r="21" spans="1:9" x14ac:dyDescent="0.3">
      <c r="A21" s="14" t="s">
        <v>3225</v>
      </c>
      <c r="B21" s="15"/>
      <c r="C21" s="15">
        <v>603</v>
      </c>
      <c r="D21" s="15">
        <v>566.82000000000005</v>
      </c>
      <c r="E21" s="15">
        <v>868.32</v>
      </c>
      <c r="F21" s="15">
        <v>916.56000000000006</v>
      </c>
      <c r="G21" s="15">
        <v>530.64</v>
      </c>
      <c r="H21" s="15"/>
      <c r="I21" s="15">
        <v>3485.34</v>
      </c>
    </row>
    <row r="22" spans="1:9" x14ac:dyDescent="0.3">
      <c r="A22" s="14" t="s">
        <v>3172</v>
      </c>
      <c r="B22" s="15">
        <v>46.760000000000005</v>
      </c>
      <c r="C22" s="15"/>
      <c r="D22" s="15">
        <v>58.8</v>
      </c>
      <c r="E22" s="15">
        <v>72.540000000000006</v>
      </c>
      <c r="F22" s="15">
        <v>72.180000000000007</v>
      </c>
      <c r="G22" s="15"/>
      <c r="H22" s="15"/>
      <c r="I22" s="15">
        <v>250.28000000000003</v>
      </c>
    </row>
    <row r="23" spans="1:9" x14ac:dyDescent="0.3">
      <c r="A23" s="14" t="s">
        <v>3141</v>
      </c>
      <c r="B23" s="15"/>
      <c r="C23" s="15"/>
      <c r="D23" s="15"/>
      <c r="E23" s="15">
        <v>198.18</v>
      </c>
      <c r="F23" s="15">
        <v>474.19000000000005</v>
      </c>
      <c r="G23" s="15">
        <v>10.06</v>
      </c>
      <c r="H23" s="15"/>
      <c r="I23" s="15">
        <v>682.43000000000006</v>
      </c>
    </row>
    <row r="24" spans="1:9" x14ac:dyDescent="0.3">
      <c r="A24" s="14" t="s">
        <v>3118</v>
      </c>
      <c r="B24" s="15">
        <v>2853.9299999999994</v>
      </c>
      <c r="C24" s="15"/>
      <c r="D24" s="15">
        <v>851.92</v>
      </c>
      <c r="E24" s="15">
        <v>2347.8399999999997</v>
      </c>
      <c r="F24" s="15">
        <v>1117.76</v>
      </c>
      <c r="G24" s="15">
        <v>678.64</v>
      </c>
      <c r="H24" s="15"/>
      <c r="I24" s="15">
        <v>7850.0899999999992</v>
      </c>
    </row>
    <row r="25" spans="1:9" x14ac:dyDescent="0.3">
      <c r="A25" s="14" t="s">
        <v>3198</v>
      </c>
      <c r="B25" s="15">
        <v>1730.9500000000003</v>
      </c>
      <c r="C25" s="15">
        <v>2408.2600000000002</v>
      </c>
      <c r="D25" s="15">
        <v>4026.4099999999994</v>
      </c>
      <c r="E25" s="15">
        <v>4207.3899999999985</v>
      </c>
      <c r="F25" s="15">
        <v>2243.0500000000011</v>
      </c>
      <c r="G25" s="15"/>
      <c r="H25" s="15"/>
      <c r="I25" s="15">
        <v>14616.06</v>
      </c>
    </row>
    <row r="26" spans="1:9" x14ac:dyDescent="0.3">
      <c r="A26" s="14" t="s">
        <v>3177</v>
      </c>
      <c r="B26" s="15"/>
      <c r="C26" s="15">
        <v>20.51</v>
      </c>
      <c r="D26" s="15"/>
      <c r="E26" s="15">
        <v>9.27</v>
      </c>
      <c r="F26" s="15">
        <v>9.27</v>
      </c>
      <c r="G26" s="15"/>
      <c r="H26" s="15"/>
      <c r="I26" s="15">
        <v>39.049999999999997</v>
      </c>
    </row>
    <row r="27" spans="1:9" x14ac:dyDescent="0.3">
      <c r="A27" s="14" t="s">
        <v>3205</v>
      </c>
      <c r="B27" s="15"/>
      <c r="C27" s="15"/>
      <c r="D27" s="15"/>
      <c r="E27" s="15">
        <v>128.54</v>
      </c>
      <c r="F27" s="15">
        <v>252.24999999999997</v>
      </c>
      <c r="G27" s="15">
        <v>72.289999999999992</v>
      </c>
      <c r="H27" s="15"/>
      <c r="I27" s="15">
        <v>453.07999999999993</v>
      </c>
    </row>
    <row r="28" spans="1:9" x14ac:dyDescent="0.3">
      <c r="A28" s="14" t="s">
        <v>3229</v>
      </c>
      <c r="B28" s="15"/>
      <c r="C28" s="15"/>
      <c r="D28" s="15">
        <v>40.04</v>
      </c>
      <c r="E28" s="15"/>
      <c r="F28" s="15">
        <v>5.87</v>
      </c>
      <c r="G28" s="15"/>
      <c r="H28" s="15"/>
      <c r="I28" s="15">
        <v>45.91</v>
      </c>
    </row>
    <row r="29" spans="1:9" x14ac:dyDescent="0.3">
      <c r="A29" s="14" t="s">
        <v>3137</v>
      </c>
      <c r="B29" s="15"/>
      <c r="C29" s="15">
        <v>88.02</v>
      </c>
      <c r="D29" s="15">
        <v>20.88</v>
      </c>
      <c r="E29" s="15"/>
      <c r="F29" s="15">
        <v>150.57</v>
      </c>
      <c r="G29" s="15">
        <v>154.85</v>
      </c>
      <c r="H29" s="15"/>
      <c r="I29" s="15">
        <v>414.31999999999994</v>
      </c>
    </row>
    <row r="30" spans="1:9" x14ac:dyDescent="0.3">
      <c r="A30" s="14" t="s">
        <v>3218</v>
      </c>
      <c r="B30" s="15">
        <v>18.8</v>
      </c>
      <c r="C30" s="15"/>
      <c r="D30" s="15">
        <v>19.38</v>
      </c>
      <c r="E30" s="15">
        <v>19.38</v>
      </c>
      <c r="F30" s="15"/>
      <c r="G30" s="15"/>
      <c r="H30" s="15"/>
      <c r="I30" s="15">
        <v>57.56</v>
      </c>
    </row>
    <row r="31" spans="1:9" x14ac:dyDescent="0.3">
      <c r="A31" s="14" t="s">
        <v>3197</v>
      </c>
      <c r="B31" s="15">
        <v>84.72</v>
      </c>
      <c r="C31" s="15">
        <v>197.60000000000002</v>
      </c>
      <c r="D31" s="15">
        <v>98.800000000000011</v>
      </c>
      <c r="E31" s="15">
        <v>94.34</v>
      </c>
      <c r="F31" s="15">
        <v>270.67</v>
      </c>
      <c r="G31" s="15">
        <v>179.74</v>
      </c>
      <c r="H31" s="15"/>
      <c r="I31" s="15">
        <v>925.87000000000012</v>
      </c>
    </row>
    <row r="32" spans="1:9" x14ac:dyDescent="0.3">
      <c r="A32" s="14" t="s">
        <v>3201</v>
      </c>
      <c r="B32" s="15">
        <v>1387.1799999999998</v>
      </c>
      <c r="C32" s="15">
        <v>1317.7499999999998</v>
      </c>
      <c r="D32" s="15">
        <v>1781.42</v>
      </c>
      <c r="E32" s="15">
        <v>934.51</v>
      </c>
      <c r="F32" s="15">
        <v>1010.4499999999999</v>
      </c>
      <c r="G32" s="15">
        <v>770.96</v>
      </c>
      <c r="H32" s="15"/>
      <c r="I32" s="15">
        <v>7202.2699999999995</v>
      </c>
    </row>
    <row r="33" spans="1:9" x14ac:dyDescent="0.3">
      <c r="A33" s="14" t="s">
        <v>3184</v>
      </c>
      <c r="B33" s="15">
        <v>170.31</v>
      </c>
      <c r="C33" s="15">
        <v>221.48000000000002</v>
      </c>
      <c r="D33" s="15">
        <v>238.82999999999998</v>
      </c>
      <c r="E33" s="15">
        <v>305.26</v>
      </c>
      <c r="F33" s="15">
        <v>217.75</v>
      </c>
      <c r="G33" s="15"/>
      <c r="H33" s="15"/>
      <c r="I33" s="15">
        <v>1153.6300000000001</v>
      </c>
    </row>
    <row r="34" spans="1:9" x14ac:dyDescent="0.3">
      <c r="A34" s="14" t="s">
        <v>3120</v>
      </c>
      <c r="B34" s="15">
        <v>1982.9800000000002</v>
      </c>
      <c r="C34" s="15">
        <v>4591.8899999999994</v>
      </c>
      <c r="D34" s="15">
        <v>4707.5599999999995</v>
      </c>
      <c r="E34" s="15">
        <v>5288.34</v>
      </c>
      <c r="F34" s="15">
        <v>5730.4100000000026</v>
      </c>
      <c r="G34" s="15">
        <v>2727.0199999999995</v>
      </c>
      <c r="H34" s="15"/>
      <c r="I34" s="15">
        <v>25028.200000000004</v>
      </c>
    </row>
    <row r="35" spans="1:9" x14ac:dyDescent="0.3">
      <c r="A35" s="14" t="s">
        <v>3226</v>
      </c>
      <c r="B35" s="15"/>
      <c r="C35" s="15"/>
      <c r="D35" s="15">
        <v>17.86</v>
      </c>
      <c r="E35" s="15"/>
      <c r="F35" s="15"/>
      <c r="G35" s="15"/>
      <c r="H35" s="15"/>
      <c r="I35" s="15">
        <v>17.86</v>
      </c>
    </row>
    <row r="36" spans="1:9" x14ac:dyDescent="0.3">
      <c r="A36" s="14" t="s">
        <v>3168</v>
      </c>
      <c r="B36" s="15">
        <v>24.07</v>
      </c>
      <c r="C36" s="15">
        <v>117.72</v>
      </c>
      <c r="D36" s="15">
        <v>126.36</v>
      </c>
      <c r="E36" s="15">
        <v>49.32</v>
      </c>
      <c r="F36" s="15">
        <v>18.75</v>
      </c>
      <c r="G36" s="15"/>
      <c r="H36" s="15"/>
      <c r="I36" s="15">
        <v>336.21999999999997</v>
      </c>
    </row>
    <row r="37" spans="1:9" x14ac:dyDescent="0.3">
      <c r="A37" s="14" t="s">
        <v>3140</v>
      </c>
      <c r="B37" s="15">
        <v>143.18</v>
      </c>
      <c r="C37" s="15">
        <v>170.60000000000002</v>
      </c>
      <c r="D37" s="15">
        <v>385.5</v>
      </c>
      <c r="E37" s="15">
        <v>301.24</v>
      </c>
      <c r="F37" s="15">
        <v>174.4</v>
      </c>
      <c r="G37" s="15">
        <v>229.14</v>
      </c>
      <c r="H37" s="15"/>
      <c r="I37" s="15">
        <v>1404.06</v>
      </c>
    </row>
    <row r="38" spans="1:9" x14ac:dyDescent="0.3">
      <c r="A38" s="14" t="s">
        <v>3202</v>
      </c>
      <c r="B38" s="15">
        <v>350.59</v>
      </c>
      <c r="C38" s="15">
        <v>717.07</v>
      </c>
      <c r="D38" s="15">
        <v>150.26999999999998</v>
      </c>
      <c r="E38" s="15"/>
      <c r="F38" s="15">
        <v>38.03</v>
      </c>
      <c r="G38" s="15"/>
      <c r="H38" s="15"/>
      <c r="I38" s="15">
        <v>1255.96</v>
      </c>
    </row>
    <row r="39" spans="1:9" x14ac:dyDescent="0.3">
      <c r="A39" s="14" t="s">
        <v>3219</v>
      </c>
      <c r="B39" s="15"/>
      <c r="C39" s="15"/>
      <c r="D39" s="15"/>
      <c r="E39" s="15">
        <v>30.52</v>
      </c>
      <c r="F39" s="15">
        <v>18.84</v>
      </c>
      <c r="G39" s="15"/>
      <c r="H39" s="15"/>
      <c r="I39" s="15">
        <v>49.36</v>
      </c>
    </row>
    <row r="40" spans="1:9" x14ac:dyDescent="0.3">
      <c r="A40" s="14" t="s">
        <v>3194</v>
      </c>
      <c r="B40" s="15"/>
      <c r="C40" s="15"/>
      <c r="D40" s="15"/>
      <c r="E40" s="15">
        <v>1.86</v>
      </c>
      <c r="F40" s="15"/>
      <c r="G40" s="15"/>
      <c r="H40" s="15"/>
      <c r="I40" s="15">
        <v>1.86</v>
      </c>
    </row>
    <row r="41" spans="1:9" x14ac:dyDescent="0.3">
      <c r="A41" s="14" t="s">
        <v>3135</v>
      </c>
      <c r="B41" s="15">
        <v>151.77000000000001</v>
      </c>
      <c r="C41" s="15">
        <v>123.80000000000001</v>
      </c>
      <c r="D41" s="15">
        <v>37.79</v>
      </c>
      <c r="E41" s="15">
        <v>141.84</v>
      </c>
      <c r="F41" s="15">
        <v>72.290000000000006</v>
      </c>
      <c r="G41" s="15">
        <v>40.83</v>
      </c>
      <c r="H41" s="15"/>
      <c r="I41" s="15">
        <v>568.32000000000005</v>
      </c>
    </row>
    <row r="42" spans="1:9" x14ac:dyDescent="0.3">
      <c r="A42" s="14" t="s">
        <v>3173</v>
      </c>
      <c r="B42" s="15"/>
      <c r="C42" s="15"/>
      <c r="D42" s="15"/>
      <c r="E42" s="15">
        <v>116.2</v>
      </c>
      <c r="F42" s="15">
        <v>31.56</v>
      </c>
      <c r="G42" s="15">
        <v>71.709999999999994</v>
      </c>
      <c r="H42" s="15"/>
      <c r="I42" s="15">
        <v>219.46999999999997</v>
      </c>
    </row>
    <row r="43" spans="1:9" x14ac:dyDescent="0.3">
      <c r="A43" s="14" t="s">
        <v>3154</v>
      </c>
      <c r="B43" s="15">
        <v>212.86999999999998</v>
      </c>
      <c r="C43" s="15">
        <v>54.989999999999995</v>
      </c>
      <c r="D43" s="15"/>
      <c r="E43" s="15">
        <v>266.76</v>
      </c>
      <c r="F43" s="15">
        <v>87.78</v>
      </c>
      <c r="G43" s="15"/>
      <c r="H43" s="15"/>
      <c r="I43" s="15">
        <v>622.39999999999986</v>
      </c>
    </row>
    <row r="44" spans="1:9" x14ac:dyDescent="0.3">
      <c r="A44" s="14" t="s">
        <v>3162</v>
      </c>
      <c r="B44" s="15"/>
      <c r="C44" s="15"/>
      <c r="D44" s="15">
        <v>60.449999999999996</v>
      </c>
      <c r="E44" s="15">
        <v>24.18</v>
      </c>
      <c r="F44" s="15">
        <v>24.18</v>
      </c>
      <c r="G44" s="15"/>
      <c r="H44" s="15"/>
      <c r="I44" s="15">
        <v>108.81</v>
      </c>
    </row>
    <row r="45" spans="1:9" x14ac:dyDescent="0.3">
      <c r="A45" s="14" t="s">
        <v>3127</v>
      </c>
      <c r="B45" s="15">
        <v>61.810000000000009</v>
      </c>
      <c r="C45" s="15">
        <v>164.63</v>
      </c>
      <c r="D45" s="15">
        <v>82.100000000000009</v>
      </c>
      <c r="E45" s="15">
        <v>143.55000000000001</v>
      </c>
      <c r="F45" s="15">
        <v>33.510000000000005</v>
      </c>
      <c r="G45" s="15">
        <v>100.04</v>
      </c>
      <c r="H45" s="15"/>
      <c r="I45" s="15">
        <v>585.64</v>
      </c>
    </row>
    <row r="46" spans="1:9" x14ac:dyDescent="0.3">
      <c r="A46" s="14" t="s">
        <v>3158</v>
      </c>
      <c r="B46" s="15"/>
      <c r="C46" s="15"/>
      <c r="D46" s="15">
        <v>256.41000000000003</v>
      </c>
      <c r="E46" s="15">
        <v>386.93</v>
      </c>
      <c r="F46" s="15">
        <v>345.34</v>
      </c>
      <c r="G46" s="15"/>
      <c r="H46" s="15"/>
      <c r="I46" s="15">
        <v>988.68000000000006</v>
      </c>
    </row>
    <row r="47" spans="1:9" x14ac:dyDescent="0.3">
      <c r="A47" s="14" t="s">
        <v>3237</v>
      </c>
      <c r="B47" s="15">
        <v>1880.4599999999998</v>
      </c>
      <c r="C47" s="15">
        <v>4304.46</v>
      </c>
      <c r="D47" s="15">
        <v>1741.4999999999993</v>
      </c>
      <c r="E47" s="15">
        <v>2461.3199999999997</v>
      </c>
      <c r="F47" s="15">
        <v>3415.0199999999986</v>
      </c>
      <c r="G47" s="15">
        <v>646.46</v>
      </c>
      <c r="H47" s="15"/>
      <c r="I47" s="15">
        <v>14449.219999999998</v>
      </c>
    </row>
    <row r="48" spans="1:9" x14ac:dyDescent="0.3">
      <c r="A48" s="14" t="s">
        <v>3174</v>
      </c>
      <c r="B48" s="15">
        <v>12.56</v>
      </c>
      <c r="C48" s="15">
        <v>42.78</v>
      </c>
      <c r="D48" s="15">
        <v>67.150000000000006</v>
      </c>
      <c r="E48" s="15">
        <v>28.32</v>
      </c>
      <c r="F48" s="15"/>
      <c r="G48" s="15"/>
      <c r="H48" s="15"/>
      <c r="I48" s="15">
        <v>150.81</v>
      </c>
    </row>
    <row r="49" spans="1:9" x14ac:dyDescent="0.3">
      <c r="A49" s="14" t="s">
        <v>3248</v>
      </c>
      <c r="B49" s="15"/>
      <c r="C49" s="15"/>
      <c r="D49" s="15">
        <v>29.380000000000003</v>
      </c>
      <c r="E49" s="15">
        <v>118.4</v>
      </c>
      <c r="F49" s="15"/>
      <c r="G49" s="15"/>
      <c r="H49" s="15"/>
      <c r="I49" s="15">
        <v>147.78</v>
      </c>
    </row>
    <row r="50" spans="1:9" x14ac:dyDescent="0.3">
      <c r="A50" s="14" t="s">
        <v>3176</v>
      </c>
      <c r="B50" s="15">
        <v>5.88</v>
      </c>
      <c r="C50" s="15"/>
      <c r="D50" s="15">
        <v>2.93</v>
      </c>
      <c r="E50" s="15">
        <v>6.06</v>
      </c>
      <c r="F50" s="15"/>
      <c r="G50" s="15"/>
      <c r="H50" s="15"/>
      <c r="I50" s="15">
        <v>14.870000000000001</v>
      </c>
    </row>
    <row r="51" spans="1:9" x14ac:dyDescent="0.3">
      <c r="A51" s="14" t="s">
        <v>3193</v>
      </c>
      <c r="B51" s="15">
        <v>93.12</v>
      </c>
      <c r="C51" s="15">
        <v>4926.4999999999991</v>
      </c>
      <c r="D51" s="15">
        <v>4982.2999999999984</v>
      </c>
      <c r="E51" s="15">
        <v>8016.0600000000122</v>
      </c>
      <c r="F51" s="15">
        <v>6880.8500000000049</v>
      </c>
      <c r="G51" s="15">
        <v>2972.41</v>
      </c>
      <c r="H51" s="15"/>
      <c r="I51" s="15">
        <v>27871.240000000016</v>
      </c>
    </row>
    <row r="52" spans="1:9" x14ac:dyDescent="0.3">
      <c r="A52" s="14" t="s">
        <v>3228</v>
      </c>
      <c r="B52" s="15">
        <v>1710.9900000000002</v>
      </c>
      <c r="C52" s="15">
        <v>1390.3799999999999</v>
      </c>
      <c r="D52" s="15">
        <v>971.80000000000018</v>
      </c>
      <c r="E52" s="15">
        <v>368.13</v>
      </c>
      <c r="F52" s="15">
        <v>952.17000000000007</v>
      </c>
      <c r="G52" s="15">
        <v>469.25000000000006</v>
      </c>
      <c r="H52" s="15"/>
      <c r="I52" s="15">
        <v>5862.72</v>
      </c>
    </row>
    <row r="53" spans="1:9" x14ac:dyDescent="0.3">
      <c r="A53" s="14" t="s">
        <v>3178</v>
      </c>
      <c r="B53" s="15">
        <v>61.55</v>
      </c>
      <c r="C53" s="15"/>
      <c r="D53" s="15">
        <v>51.290000000000006</v>
      </c>
      <c r="E53" s="15">
        <v>31.54</v>
      </c>
      <c r="F53" s="15">
        <v>9.27</v>
      </c>
      <c r="G53" s="15"/>
      <c r="H53" s="15"/>
      <c r="I53" s="15">
        <v>153.65</v>
      </c>
    </row>
    <row r="54" spans="1:9" x14ac:dyDescent="0.3">
      <c r="A54" s="14" t="s">
        <v>3223</v>
      </c>
      <c r="B54" s="15">
        <v>3.36</v>
      </c>
      <c r="C54" s="15">
        <v>41</v>
      </c>
      <c r="D54" s="15">
        <v>38.159999999999997</v>
      </c>
      <c r="E54" s="15"/>
      <c r="F54" s="15"/>
      <c r="G54" s="15"/>
      <c r="H54" s="15"/>
      <c r="I54" s="15">
        <v>82.52</v>
      </c>
    </row>
    <row r="55" spans="1:9" x14ac:dyDescent="0.3">
      <c r="A55" s="14" t="s">
        <v>3131</v>
      </c>
      <c r="B55" s="15">
        <v>41.72</v>
      </c>
      <c r="C55" s="15"/>
      <c r="D55" s="15">
        <v>120.53999999999999</v>
      </c>
      <c r="E55" s="15">
        <v>60.269999999999996</v>
      </c>
      <c r="F55" s="15">
        <v>60.269999999999996</v>
      </c>
      <c r="G55" s="15">
        <v>60.269999999999996</v>
      </c>
      <c r="H55" s="15"/>
      <c r="I55" s="15">
        <v>343.06999999999994</v>
      </c>
    </row>
    <row r="56" spans="1:9" x14ac:dyDescent="0.3">
      <c r="A56" s="14" t="s">
        <v>3220</v>
      </c>
      <c r="B56" s="15"/>
      <c r="C56" s="15"/>
      <c r="D56" s="15">
        <v>291.27999999999997</v>
      </c>
      <c r="E56" s="15">
        <v>29.42</v>
      </c>
      <c r="F56" s="15">
        <v>965.38</v>
      </c>
      <c r="G56" s="15">
        <v>636.74</v>
      </c>
      <c r="H56" s="15"/>
      <c r="I56" s="15">
        <v>1922.82</v>
      </c>
    </row>
    <row r="57" spans="1:9" x14ac:dyDescent="0.3">
      <c r="A57" s="14" t="s">
        <v>3209</v>
      </c>
      <c r="B57" s="15">
        <v>51.17</v>
      </c>
      <c r="C57" s="15"/>
      <c r="D57" s="15"/>
      <c r="E57" s="15"/>
      <c r="F57" s="15"/>
      <c r="G57" s="15"/>
      <c r="H57" s="15"/>
      <c r="I57" s="15">
        <v>51.17</v>
      </c>
    </row>
    <row r="58" spans="1:9" x14ac:dyDescent="0.3">
      <c r="A58" s="14" t="s">
        <v>3239</v>
      </c>
      <c r="B58" s="15"/>
      <c r="C58" s="15"/>
      <c r="D58" s="15"/>
      <c r="E58" s="15"/>
      <c r="F58" s="15"/>
      <c r="G58" s="15">
        <v>0.78</v>
      </c>
      <c r="H58" s="15"/>
      <c r="I58" s="15">
        <v>0.78</v>
      </c>
    </row>
    <row r="59" spans="1:9" x14ac:dyDescent="0.3">
      <c r="A59" s="14" t="s">
        <v>3236</v>
      </c>
      <c r="B59" s="15"/>
      <c r="C59" s="15"/>
      <c r="D59" s="15"/>
      <c r="E59" s="15">
        <v>129.52000000000001</v>
      </c>
      <c r="F59" s="15">
        <v>39.96</v>
      </c>
      <c r="G59" s="15">
        <v>119.58000000000001</v>
      </c>
      <c r="H59" s="15"/>
      <c r="I59" s="15">
        <v>289.06000000000006</v>
      </c>
    </row>
    <row r="60" spans="1:9" x14ac:dyDescent="0.3">
      <c r="A60" s="14" t="s">
        <v>3146</v>
      </c>
      <c r="B60" s="15">
        <v>75.09</v>
      </c>
      <c r="C60" s="15">
        <v>60.960000000000008</v>
      </c>
      <c r="D60" s="15"/>
      <c r="E60" s="15">
        <v>13.4</v>
      </c>
      <c r="F60" s="15">
        <v>212.06000000000003</v>
      </c>
      <c r="G60" s="15">
        <v>166.89</v>
      </c>
      <c r="H60" s="15"/>
      <c r="I60" s="15">
        <v>528.40000000000009</v>
      </c>
    </row>
    <row r="61" spans="1:9" x14ac:dyDescent="0.3">
      <c r="A61" s="14" t="s">
        <v>3165</v>
      </c>
      <c r="B61" s="15">
        <v>251.11</v>
      </c>
      <c r="C61" s="15"/>
      <c r="D61" s="15"/>
      <c r="E61" s="15">
        <v>113.4</v>
      </c>
      <c r="F61" s="15"/>
      <c r="G61" s="15"/>
      <c r="H61" s="15"/>
      <c r="I61" s="15">
        <v>364.51</v>
      </c>
    </row>
    <row r="62" spans="1:9" x14ac:dyDescent="0.3">
      <c r="A62" s="14" t="s">
        <v>3115</v>
      </c>
      <c r="B62" s="15">
        <v>132.16</v>
      </c>
      <c r="C62" s="15">
        <v>750.92000000000007</v>
      </c>
      <c r="D62" s="15">
        <v>712.80000000000007</v>
      </c>
      <c r="E62" s="15">
        <v>700.43</v>
      </c>
      <c r="F62" s="15">
        <v>574.19999999999993</v>
      </c>
      <c r="G62" s="15">
        <v>475.2</v>
      </c>
      <c r="H62" s="15"/>
      <c r="I62" s="15">
        <v>3345.7099999999996</v>
      </c>
    </row>
    <row r="63" spans="1:9" x14ac:dyDescent="0.3">
      <c r="A63" s="14" t="s">
        <v>3166</v>
      </c>
      <c r="B63" s="15">
        <v>45.34</v>
      </c>
      <c r="C63" s="15">
        <v>28.32</v>
      </c>
      <c r="D63" s="15">
        <v>42.480000000000004</v>
      </c>
      <c r="E63" s="15">
        <v>28.32</v>
      </c>
      <c r="F63" s="15">
        <v>35.36</v>
      </c>
      <c r="G63" s="15"/>
      <c r="H63" s="15"/>
      <c r="I63" s="15">
        <v>179.82</v>
      </c>
    </row>
    <row r="64" spans="1:9" x14ac:dyDescent="0.3">
      <c r="A64" s="14" t="s">
        <v>3227</v>
      </c>
      <c r="B64" s="15">
        <v>16.84</v>
      </c>
      <c r="C64" s="15">
        <v>16.84</v>
      </c>
      <c r="D64" s="15">
        <v>16.84</v>
      </c>
      <c r="E64" s="15"/>
      <c r="F64" s="15"/>
      <c r="G64" s="15"/>
      <c r="H64" s="15"/>
      <c r="I64" s="15">
        <v>50.519999999999996</v>
      </c>
    </row>
    <row r="65" spans="1:9" x14ac:dyDescent="0.3">
      <c r="A65" s="14" t="s">
        <v>3136</v>
      </c>
      <c r="B65" s="15"/>
      <c r="C65" s="15"/>
      <c r="D65" s="15"/>
      <c r="E65" s="15"/>
      <c r="F65" s="15">
        <v>0.31</v>
      </c>
      <c r="G65" s="15"/>
      <c r="H65" s="15"/>
      <c r="I65" s="15">
        <v>0.31</v>
      </c>
    </row>
    <row r="66" spans="1:9" x14ac:dyDescent="0.3">
      <c r="A66" s="14" t="s">
        <v>3142</v>
      </c>
      <c r="B66" s="15">
        <v>26.56</v>
      </c>
      <c r="C66" s="15">
        <v>64.64</v>
      </c>
      <c r="D66" s="15">
        <v>108.62</v>
      </c>
      <c r="E66" s="15">
        <v>65.45</v>
      </c>
      <c r="F66" s="15">
        <v>147.82000000000002</v>
      </c>
      <c r="G66" s="15">
        <v>39.269999999999996</v>
      </c>
      <c r="H66" s="15"/>
      <c r="I66" s="15">
        <v>452.36</v>
      </c>
    </row>
    <row r="67" spans="1:9" x14ac:dyDescent="0.3">
      <c r="A67" s="14" t="s">
        <v>3160</v>
      </c>
      <c r="B67" s="15"/>
      <c r="C67" s="15">
        <v>51.41</v>
      </c>
      <c r="D67" s="15">
        <v>274.69</v>
      </c>
      <c r="E67" s="15">
        <v>693.15999999999985</v>
      </c>
      <c r="F67" s="15">
        <v>1434.8499999999997</v>
      </c>
      <c r="G67" s="15"/>
      <c r="H67" s="15"/>
      <c r="I67" s="15">
        <v>2454.1099999999997</v>
      </c>
    </row>
    <row r="68" spans="1:9" x14ac:dyDescent="0.3">
      <c r="A68" s="14" t="s">
        <v>3186</v>
      </c>
      <c r="B68" s="15">
        <v>781.21999999999991</v>
      </c>
      <c r="C68" s="15">
        <v>75.19</v>
      </c>
      <c r="D68" s="15">
        <v>323.58</v>
      </c>
      <c r="E68" s="15">
        <v>1167.4000000000001</v>
      </c>
      <c r="F68" s="15">
        <v>1591.32</v>
      </c>
      <c r="G68" s="15">
        <v>393.12</v>
      </c>
      <c r="H68" s="15"/>
      <c r="I68" s="15">
        <v>4331.83</v>
      </c>
    </row>
    <row r="69" spans="1:9" x14ac:dyDescent="0.3">
      <c r="A69" s="14" t="s">
        <v>3217</v>
      </c>
      <c r="B69" s="15"/>
      <c r="C69" s="15"/>
      <c r="D69" s="15"/>
      <c r="E69" s="15">
        <v>86.88</v>
      </c>
      <c r="F69" s="15"/>
      <c r="G69" s="15"/>
      <c r="H69" s="15"/>
      <c r="I69" s="15">
        <v>86.88</v>
      </c>
    </row>
    <row r="70" spans="1:9" x14ac:dyDescent="0.3">
      <c r="A70" s="14" t="s">
        <v>3247</v>
      </c>
      <c r="B70" s="15"/>
      <c r="C70" s="15">
        <v>55.2</v>
      </c>
      <c r="D70" s="15"/>
      <c r="E70" s="15">
        <v>1549.06</v>
      </c>
      <c r="F70" s="15">
        <v>51.05</v>
      </c>
      <c r="G70" s="15"/>
      <c r="H70" s="15"/>
      <c r="I70" s="15">
        <v>1655.31</v>
      </c>
    </row>
    <row r="71" spans="1:9" x14ac:dyDescent="0.3">
      <c r="A71" s="14" t="s">
        <v>3245</v>
      </c>
      <c r="B71" s="15"/>
      <c r="C71" s="15"/>
      <c r="D71" s="15"/>
      <c r="E71" s="15"/>
      <c r="F71" s="15">
        <v>25.94</v>
      </c>
      <c r="G71" s="15"/>
      <c r="H71" s="15"/>
      <c r="I71" s="15">
        <v>25.94</v>
      </c>
    </row>
    <row r="72" spans="1:9" x14ac:dyDescent="0.3">
      <c r="A72" s="14" t="s">
        <v>3161</v>
      </c>
      <c r="B72" s="15">
        <v>252.6</v>
      </c>
      <c r="C72" s="15">
        <v>589.39999999999986</v>
      </c>
      <c r="D72" s="15">
        <v>522.04</v>
      </c>
      <c r="E72" s="15">
        <v>218.12000000000003</v>
      </c>
      <c r="F72" s="15">
        <v>4.88</v>
      </c>
      <c r="G72" s="15"/>
      <c r="H72" s="15"/>
      <c r="I72" s="15">
        <v>1587.0400000000002</v>
      </c>
    </row>
    <row r="73" spans="1:9" x14ac:dyDescent="0.3">
      <c r="A73" s="14" t="s">
        <v>3125</v>
      </c>
      <c r="B73" s="15">
        <v>52.86</v>
      </c>
      <c r="C73" s="15">
        <v>140.96</v>
      </c>
      <c r="D73" s="15">
        <v>176.20000000000002</v>
      </c>
      <c r="E73" s="15">
        <v>345.78000000000003</v>
      </c>
      <c r="F73" s="15">
        <v>88.100000000000009</v>
      </c>
      <c r="G73" s="15">
        <v>158.57000000000002</v>
      </c>
      <c r="H73" s="15"/>
      <c r="I73" s="15">
        <v>962.47</v>
      </c>
    </row>
    <row r="74" spans="1:9" x14ac:dyDescent="0.3">
      <c r="A74" s="14" t="s">
        <v>3206</v>
      </c>
      <c r="B74" s="15"/>
      <c r="C74" s="15"/>
      <c r="D74" s="15"/>
      <c r="E74" s="15">
        <v>528.66999999999996</v>
      </c>
      <c r="F74" s="15">
        <v>38.119999999999997</v>
      </c>
      <c r="G74" s="15"/>
      <c r="H74" s="15"/>
      <c r="I74" s="15">
        <v>566.79</v>
      </c>
    </row>
    <row r="75" spans="1:9" x14ac:dyDescent="0.3">
      <c r="A75" s="14" t="s">
        <v>3169</v>
      </c>
      <c r="B75" s="15">
        <v>66.27</v>
      </c>
      <c r="C75" s="15">
        <v>132.53</v>
      </c>
      <c r="D75" s="15">
        <v>198.81</v>
      </c>
      <c r="E75" s="15">
        <v>44.18</v>
      </c>
      <c r="F75" s="15">
        <v>243.94000000000003</v>
      </c>
      <c r="G75" s="15">
        <v>66.53</v>
      </c>
      <c r="H75" s="15"/>
      <c r="I75" s="15">
        <v>752.26</v>
      </c>
    </row>
    <row r="76" spans="1:9" x14ac:dyDescent="0.3">
      <c r="A76" s="14" t="s">
        <v>3164</v>
      </c>
      <c r="B76" s="15">
        <v>120.84</v>
      </c>
      <c r="C76" s="15">
        <v>110.77000000000001</v>
      </c>
      <c r="D76" s="15">
        <v>120.84</v>
      </c>
      <c r="E76" s="15"/>
      <c r="F76" s="15"/>
      <c r="G76" s="15"/>
      <c r="H76" s="15"/>
      <c r="I76" s="15">
        <v>352.45000000000005</v>
      </c>
    </row>
    <row r="77" spans="1:9" x14ac:dyDescent="0.3">
      <c r="A77" s="14" t="s">
        <v>3214</v>
      </c>
      <c r="B77" s="15"/>
      <c r="C77" s="15"/>
      <c r="D77" s="15"/>
      <c r="E77" s="15"/>
      <c r="F77" s="15">
        <v>11.42</v>
      </c>
      <c r="G77" s="15"/>
      <c r="H77" s="15"/>
      <c r="I77" s="15">
        <v>11.42</v>
      </c>
    </row>
    <row r="78" spans="1:9" x14ac:dyDescent="0.3">
      <c r="A78" s="14" t="s">
        <v>3203</v>
      </c>
      <c r="B78" s="15">
        <v>41</v>
      </c>
      <c r="C78" s="15">
        <v>82</v>
      </c>
      <c r="D78" s="15">
        <v>61.5</v>
      </c>
      <c r="E78" s="15"/>
      <c r="F78" s="15"/>
      <c r="G78" s="15"/>
      <c r="H78" s="15"/>
      <c r="I78" s="15">
        <v>184.5</v>
      </c>
    </row>
    <row r="79" spans="1:9" x14ac:dyDescent="0.3">
      <c r="A79" s="14" t="s">
        <v>3182</v>
      </c>
      <c r="B79" s="15">
        <v>2.19</v>
      </c>
      <c r="C79" s="15"/>
      <c r="D79" s="15"/>
      <c r="E79" s="15"/>
      <c r="F79" s="15"/>
      <c r="G79" s="15"/>
      <c r="H79" s="15"/>
      <c r="I79" s="15">
        <v>2.19</v>
      </c>
    </row>
    <row r="80" spans="1:9" x14ac:dyDescent="0.3">
      <c r="A80" s="14" t="s">
        <v>3156</v>
      </c>
      <c r="B80" s="15">
        <v>168.96</v>
      </c>
      <c r="C80" s="15"/>
      <c r="D80" s="15"/>
      <c r="E80" s="15"/>
      <c r="F80" s="15"/>
      <c r="G80" s="15"/>
      <c r="H80" s="15"/>
      <c r="I80" s="15">
        <v>168.96</v>
      </c>
    </row>
    <row r="81" spans="1:9" x14ac:dyDescent="0.3">
      <c r="A81" s="14" t="s">
        <v>3222</v>
      </c>
      <c r="B81" s="15"/>
      <c r="C81" s="15">
        <v>17.059999999999999</v>
      </c>
      <c r="D81" s="15">
        <v>10.24</v>
      </c>
      <c r="E81" s="15"/>
      <c r="F81" s="15"/>
      <c r="G81" s="15"/>
      <c r="H81" s="15"/>
      <c r="I81" s="15">
        <v>27.299999999999997</v>
      </c>
    </row>
    <row r="82" spans="1:9" x14ac:dyDescent="0.3">
      <c r="A82" s="14" t="s">
        <v>3204</v>
      </c>
      <c r="B82" s="15"/>
      <c r="C82" s="15"/>
      <c r="D82" s="15"/>
      <c r="E82" s="15"/>
      <c r="F82" s="15">
        <v>77.78</v>
      </c>
      <c r="G82" s="15"/>
      <c r="H82" s="15"/>
      <c r="I82" s="15">
        <v>77.78</v>
      </c>
    </row>
    <row r="83" spans="1:9" x14ac:dyDescent="0.3">
      <c r="A83" s="14" t="s">
        <v>3143</v>
      </c>
      <c r="B83" s="15">
        <v>171.71999999999997</v>
      </c>
      <c r="C83" s="15">
        <v>177.56</v>
      </c>
      <c r="D83" s="15">
        <v>57.239999999999995</v>
      </c>
      <c r="E83" s="15"/>
      <c r="F83" s="15"/>
      <c r="G83" s="15">
        <v>42.4</v>
      </c>
      <c r="H83" s="15"/>
      <c r="I83" s="15">
        <v>448.91999999999996</v>
      </c>
    </row>
    <row r="84" spans="1:9" x14ac:dyDescent="0.3">
      <c r="A84" s="14" t="s">
        <v>3149</v>
      </c>
      <c r="B84" s="15"/>
      <c r="C84" s="15"/>
      <c r="D84" s="15"/>
      <c r="E84" s="15"/>
      <c r="F84" s="15">
        <v>43.92</v>
      </c>
      <c r="G84" s="15"/>
      <c r="H84" s="15"/>
      <c r="I84" s="15">
        <v>43.92</v>
      </c>
    </row>
    <row r="85" spans="1:9" x14ac:dyDescent="0.3">
      <c r="A85" s="14" t="s">
        <v>3171</v>
      </c>
      <c r="B85" s="15">
        <v>113.00999999999999</v>
      </c>
      <c r="C85" s="15"/>
      <c r="D85" s="15">
        <v>80.8</v>
      </c>
      <c r="E85" s="15">
        <v>231.29</v>
      </c>
      <c r="F85" s="15">
        <v>164.29</v>
      </c>
      <c r="G85" s="15"/>
      <c r="H85" s="15"/>
      <c r="I85" s="15">
        <v>589.39</v>
      </c>
    </row>
    <row r="86" spans="1:9" x14ac:dyDescent="0.3">
      <c r="A86" s="14" t="s">
        <v>3195</v>
      </c>
      <c r="B86" s="15"/>
      <c r="C86" s="15"/>
      <c r="D86" s="15">
        <v>1.43</v>
      </c>
      <c r="E86" s="15">
        <v>1.76</v>
      </c>
      <c r="F86" s="15">
        <v>1.76</v>
      </c>
      <c r="G86" s="15"/>
      <c r="H86" s="15"/>
      <c r="I86" s="15">
        <v>4.95</v>
      </c>
    </row>
    <row r="87" spans="1:9" x14ac:dyDescent="0.3">
      <c r="A87" s="14" t="s">
        <v>3211</v>
      </c>
      <c r="B87" s="15">
        <v>85.050000000000011</v>
      </c>
      <c r="C87" s="15"/>
      <c r="D87" s="15"/>
      <c r="E87" s="15"/>
      <c r="F87" s="15"/>
      <c r="G87" s="15"/>
      <c r="H87" s="15"/>
      <c r="I87" s="15">
        <v>85.050000000000011</v>
      </c>
    </row>
    <row r="88" spans="1:9" x14ac:dyDescent="0.3">
      <c r="A88" s="14" t="s">
        <v>3242</v>
      </c>
      <c r="B88" s="15"/>
      <c r="C88" s="15"/>
      <c r="D88" s="15"/>
      <c r="E88" s="15"/>
      <c r="F88" s="15">
        <v>15.7</v>
      </c>
      <c r="G88" s="15">
        <v>157.05000000000001</v>
      </c>
      <c r="H88" s="15"/>
      <c r="I88" s="15">
        <v>172.75</v>
      </c>
    </row>
    <row r="89" spans="1:9" x14ac:dyDescent="0.3">
      <c r="A89" s="14" t="s">
        <v>3153</v>
      </c>
      <c r="B89" s="15">
        <v>828.31999999999994</v>
      </c>
      <c r="C89" s="15">
        <v>2703.8099999999995</v>
      </c>
      <c r="D89" s="15">
        <v>1514.0800000000002</v>
      </c>
      <c r="E89" s="15">
        <v>2181.5499999999997</v>
      </c>
      <c r="F89" s="15">
        <v>469.73999999999995</v>
      </c>
      <c r="G89" s="15">
        <v>398.42999999999995</v>
      </c>
      <c r="H89" s="15"/>
      <c r="I89" s="15">
        <v>8095.9299999999985</v>
      </c>
    </row>
    <row r="90" spans="1:9" x14ac:dyDescent="0.3">
      <c r="A90" s="14" t="s">
        <v>3167</v>
      </c>
      <c r="B90" s="15">
        <v>140.84</v>
      </c>
      <c r="C90" s="15">
        <v>465.61000000000007</v>
      </c>
      <c r="D90" s="15">
        <v>111.31</v>
      </c>
      <c r="E90" s="15">
        <v>219.08</v>
      </c>
      <c r="F90" s="15">
        <v>211.2</v>
      </c>
      <c r="G90" s="15"/>
      <c r="H90" s="15"/>
      <c r="I90" s="15">
        <v>1148.04</v>
      </c>
    </row>
    <row r="91" spans="1:9" x14ac:dyDescent="0.3">
      <c r="A91" s="14" t="s">
        <v>3188</v>
      </c>
      <c r="B91" s="15"/>
      <c r="C91" s="15">
        <v>280.18</v>
      </c>
      <c r="D91" s="15">
        <v>97.74</v>
      </c>
      <c r="E91" s="15"/>
      <c r="F91" s="15">
        <v>7.6</v>
      </c>
      <c r="G91" s="15"/>
      <c r="H91" s="15"/>
      <c r="I91" s="15">
        <v>385.52000000000004</v>
      </c>
    </row>
    <row r="92" spans="1:9" x14ac:dyDescent="0.3">
      <c r="A92" s="14" t="s">
        <v>3210</v>
      </c>
      <c r="B92" s="15">
        <v>33.519999999999996</v>
      </c>
      <c r="C92" s="15">
        <v>83.56</v>
      </c>
      <c r="D92" s="15">
        <v>83.64</v>
      </c>
      <c r="E92" s="15">
        <v>33.520000000000003</v>
      </c>
      <c r="F92" s="15">
        <v>100.56000000000002</v>
      </c>
      <c r="G92" s="15">
        <v>33.520000000000003</v>
      </c>
      <c r="H92" s="15"/>
      <c r="I92" s="15">
        <v>368.32</v>
      </c>
    </row>
    <row r="93" spans="1:9" x14ac:dyDescent="0.3">
      <c r="A93" s="14" t="s">
        <v>3208</v>
      </c>
      <c r="B93" s="15">
        <v>17.559999999999999</v>
      </c>
      <c r="C93" s="15">
        <v>35.119999999999997</v>
      </c>
      <c r="D93" s="15"/>
      <c r="E93" s="15"/>
      <c r="F93" s="15"/>
      <c r="G93" s="15"/>
      <c r="H93" s="15"/>
      <c r="I93" s="15">
        <v>52.679999999999993</v>
      </c>
    </row>
    <row r="94" spans="1:9" x14ac:dyDescent="0.3">
      <c r="A94" s="14" t="s">
        <v>3103</v>
      </c>
      <c r="B94" s="15"/>
      <c r="C94" s="15"/>
      <c r="D94" s="15"/>
      <c r="E94" s="15"/>
      <c r="F94" s="15"/>
      <c r="G94" s="15"/>
      <c r="H94" s="15"/>
      <c r="I94" s="15"/>
    </row>
    <row r="95" spans="1:9" x14ac:dyDescent="0.3">
      <c r="A95" s="14" t="s">
        <v>3104</v>
      </c>
      <c r="B95" s="15">
        <v>22214.600000000002</v>
      </c>
      <c r="C95" s="15">
        <v>34622.43</v>
      </c>
      <c r="D95" s="15">
        <v>35007.459999999992</v>
      </c>
      <c r="E95" s="15">
        <v>46917.01</v>
      </c>
      <c r="F95" s="15">
        <v>41895.589999999982</v>
      </c>
      <c r="G95" s="15">
        <v>17874.88</v>
      </c>
      <c r="H95" s="15"/>
      <c r="I95" s="15">
        <v>198531.97000000003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0C828-6F9E-45BE-800E-88BFE484D2D2}">
  <dimension ref="A1:I89"/>
  <sheetViews>
    <sheetView zoomScale="80" zoomScaleNormal="80" workbookViewId="0">
      <selection activeCell="K10" sqref="K10"/>
    </sheetView>
  </sheetViews>
  <sheetFormatPr defaultRowHeight="14" x14ac:dyDescent="0.3"/>
  <cols>
    <col min="1" max="1" width="41.6640625" bestFit="1" customWidth="1"/>
    <col min="2" max="2" width="7.75" bestFit="1" customWidth="1"/>
  </cols>
  <sheetData>
    <row r="1" spans="1:9" x14ac:dyDescent="0.3">
      <c r="A1" s="14" t="s">
        <v>3249</v>
      </c>
      <c r="B1" s="15">
        <v>2015</v>
      </c>
      <c r="C1" s="15">
        <v>2016</v>
      </c>
      <c r="D1" s="15">
        <v>2017</v>
      </c>
      <c r="E1" s="15">
        <v>2018</v>
      </c>
      <c r="F1" s="15">
        <v>2019</v>
      </c>
      <c r="G1" s="15">
        <v>2020</v>
      </c>
      <c r="H1" s="15" t="s">
        <v>3381</v>
      </c>
      <c r="I1" s="15"/>
    </row>
    <row r="2" spans="1:9" x14ac:dyDescent="0.3">
      <c r="A2" s="14" t="s">
        <v>3193</v>
      </c>
      <c r="B2" s="15">
        <v>93.12</v>
      </c>
      <c r="C2" s="15">
        <v>4926.4999999999991</v>
      </c>
      <c r="D2" s="15">
        <v>4982.2999999999984</v>
      </c>
      <c r="E2" s="15">
        <v>8016.0600000000122</v>
      </c>
      <c r="F2" s="15">
        <v>6880.8500000000049</v>
      </c>
      <c r="G2" s="15">
        <v>2972.41</v>
      </c>
      <c r="H2" s="15">
        <f t="shared" ref="H2:H33" si="0">_xlfn.VAR.S(B2:G2)</f>
        <v>8014650.5744666848</v>
      </c>
      <c r="I2" s="15"/>
    </row>
    <row r="3" spans="1:9" x14ac:dyDescent="0.3">
      <c r="A3" s="14" t="s">
        <v>3198</v>
      </c>
      <c r="B3" s="15">
        <v>1730.9500000000003</v>
      </c>
      <c r="C3" s="15">
        <v>2408.2600000000002</v>
      </c>
      <c r="D3" s="15">
        <v>4026.4099999999994</v>
      </c>
      <c r="E3" s="15">
        <v>4207.3899999999985</v>
      </c>
      <c r="F3" s="15">
        <v>2243.0500000000011</v>
      </c>
      <c r="G3" s="15">
        <v>0</v>
      </c>
      <c r="H3" s="15">
        <f t="shared" si="0"/>
        <v>2427283.4424399971</v>
      </c>
      <c r="I3" s="15"/>
    </row>
    <row r="4" spans="1:9" x14ac:dyDescent="0.3">
      <c r="A4" s="14" t="s">
        <v>3120</v>
      </c>
      <c r="B4" s="15">
        <v>1982.9800000000002</v>
      </c>
      <c r="C4" s="15">
        <v>4591.8899999999994</v>
      </c>
      <c r="D4" s="15">
        <v>4707.5599999999995</v>
      </c>
      <c r="E4" s="15">
        <v>5288.34</v>
      </c>
      <c r="F4" s="15">
        <v>5730.4100000000026</v>
      </c>
      <c r="G4" s="15">
        <v>2727.0199999999995</v>
      </c>
      <c r="H4" s="15">
        <f t="shared" si="0"/>
        <v>2203552.4407066582</v>
      </c>
      <c r="I4" s="15"/>
    </row>
    <row r="5" spans="1:9" x14ac:dyDescent="0.3">
      <c r="A5" s="14" t="s">
        <v>3234</v>
      </c>
      <c r="B5" s="15">
        <v>3758.4999999999995</v>
      </c>
      <c r="C5" s="15">
        <v>4808.1200000000008</v>
      </c>
      <c r="D5" s="15">
        <v>5068.7400000000007</v>
      </c>
      <c r="E5" s="15">
        <v>7238.5399999999991</v>
      </c>
      <c r="F5" s="15">
        <v>5708.41</v>
      </c>
      <c r="G5" s="15">
        <v>3796.67</v>
      </c>
      <c r="H5" s="15">
        <f t="shared" si="0"/>
        <v>1703967.3761066557</v>
      </c>
      <c r="I5" s="15"/>
    </row>
    <row r="6" spans="1:9" x14ac:dyDescent="0.3">
      <c r="A6" s="14" t="s">
        <v>3237</v>
      </c>
      <c r="B6" s="15">
        <v>1880.4599999999998</v>
      </c>
      <c r="C6" s="15">
        <v>4304.46</v>
      </c>
      <c r="D6" s="15">
        <v>1741.4999999999993</v>
      </c>
      <c r="E6" s="15">
        <v>2461.3199999999997</v>
      </c>
      <c r="F6" s="15">
        <v>3415.0199999999986</v>
      </c>
      <c r="G6" s="15">
        <v>646.46</v>
      </c>
      <c r="H6" s="15">
        <f t="shared" si="0"/>
        <v>1687807.2919066653</v>
      </c>
      <c r="I6" s="15"/>
    </row>
    <row r="7" spans="1:9" x14ac:dyDescent="0.3">
      <c r="A7" s="14" t="s">
        <v>3113</v>
      </c>
      <c r="B7" s="15">
        <v>0</v>
      </c>
      <c r="C7" s="15">
        <v>0</v>
      </c>
      <c r="D7" s="15">
        <v>0</v>
      </c>
      <c r="E7" s="15">
        <v>2070.41</v>
      </c>
      <c r="F7" s="15">
        <v>2960.78</v>
      </c>
      <c r="G7" s="15">
        <v>973.8</v>
      </c>
      <c r="H7" s="15">
        <f t="shared" si="0"/>
        <v>1598223.6132966666</v>
      </c>
      <c r="I7" s="15"/>
    </row>
    <row r="8" spans="1:9" x14ac:dyDescent="0.3">
      <c r="A8" s="14" t="s">
        <v>3118</v>
      </c>
      <c r="B8" s="15">
        <v>2853.9299999999994</v>
      </c>
      <c r="C8" s="15">
        <v>0</v>
      </c>
      <c r="D8" s="15">
        <v>851.92</v>
      </c>
      <c r="E8" s="15">
        <v>2347.8399999999997</v>
      </c>
      <c r="F8" s="15">
        <v>1117.76</v>
      </c>
      <c r="G8" s="15">
        <v>678.64</v>
      </c>
      <c r="H8" s="15">
        <f t="shared" si="0"/>
        <v>1164464.8592166663</v>
      </c>
      <c r="I8" s="15"/>
    </row>
    <row r="9" spans="1:9" x14ac:dyDescent="0.3">
      <c r="A9" s="14" t="s">
        <v>3153</v>
      </c>
      <c r="B9" s="15">
        <v>828.31999999999994</v>
      </c>
      <c r="C9" s="15">
        <v>2703.8099999999995</v>
      </c>
      <c r="D9" s="15">
        <v>1514.0800000000002</v>
      </c>
      <c r="E9" s="15">
        <v>2181.5499999999997</v>
      </c>
      <c r="F9" s="15">
        <v>469.73999999999995</v>
      </c>
      <c r="G9" s="15">
        <v>398.42999999999995</v>
      </c>
      <c r="H9" s="15">
        <f t="shared" si="0"/>
        <v>900737.91181666742</v>
      </c>
      <c r="I9" s="15"/>
    </row>
    <row r="10" spans="1:9" x14ac:dyDescent="0.3">
      <c r="A10" s="14" t="s">
        <v>3247</v>
      </c>
      <c r="B10" s="15">
        <v>0</v>
      </c>
      <c r="C10" s="15">
        <v>55.2</v>
      </c>
      <c r="D10" s="15">
        <v>0</v>
      </c>
      <c r="E10" s="15">
        <v>1549.06</v>
      </c>
      <c r="F10" s="15">
        <v>51.05</v>
      </c>
      <c r="G10" s="15">
        <v>0</v>
      </c>
      <c r="H10" s="15">
        <f t="shared" si="0"/>
        <v>389712.96535000001</v>
      </c>
      <c r="I10" s="15"/>
    </row>
    <row r="11" spans="1:9" x14ac:dyDescent="0.3">
      <c r="A11" s="14" t="s">
        <v>3186</v>
      </c>
      <c r="B11" s="15">
        <v>781.21999999999991</v>
      </c>
      <c r="C11" s="15">
        <v>75.19</v>
      </c>
      <c r="D11" s="15">
        <v>323.58</v>
      </c>
      <c r="E11" s="15">
        <v>1167.4000000000001</v>
      </c>
      <c r="F11" s="15">
        <v>1591.32</v>
      </c>
      <c r="G11" s="15">
        <v>393.12</v>
      </c>
      <c r="H11" s="15">
        <f t="shared" si="0"/>
        <v>328573.83057666675</v>
      </c>
      <c r="I11" s="15"/>
    </row>
    <row r="12" spans="1:9" x14ac:dyDescent="0.3">
      <c r="A12" s="14" t="s">
        <v>3160</v>
      </c>
      <c r="B12" s="15">
        <v>0</v>
      </c>
      <c r="C12" s="15">
        <v>51.41</v>
      </c>
      <c r="D12" s="15">
        <v>274.69</v>
      </c>
      <c r="E12" s="15">
        <v>693.15999999999985</v>
      </c>
      <c r="F12" s="15">
        <v>1434.8499999999997</v>
      </c>
      <c r="G12" s="15">
        <v>0</v>
      </c>
      <c r="H12" s="15">
        <f t="shared" si="0"/>
        <v>322717.38205666642</v>
      </c>
      <c r="I12" s="15"/>
    </row>
    <row r="13" spans="1:9" x14ac:dyDescent="0.3">
      <c r="A13" s="14" t="s">
        <v>3228</v>
      </c>
      <c r="B13" s="15">
        <v>1710.9900000000002</v>
      </c>
      <c r="C13" s="15">
        <v>1390.3799999999999</v>
      </c>
      <c r="D13" s="15">
        <v>971.80000000000018</v>
      </c>
      <c r="E13" s="15">
        <v>368.13</v>
      </c>
      <c r="F13" s="15">
        <v>952.17000000000007</v>
      </c>
      <c r="G13" s="15">
        <v>469.25000000000006</v>
      </c>
      <c r="H13" s="15">
        <f t="shared" si="0"/>
        <v>267760.11328000017</v>
      </c>
      <c r="I13" s="15"/>
    </row>
    <row r="14" spans="1:9" x14ac:dyDescent="0.3">
      <c r="A14" s="14" t="s">
        <v>3220</v>
      </c>
      <c r="B14" s="15">
        <v>0</v>
      </c>
      <c r="C14" s="15">
        <v>0</v>
      </c>
      <c r="D14" s="15">
        <v>291.27999999999997</v>
      </c>
      <c r="E14" s="15">
        <v>29.42</v>
      </c>
      <c r="F14" s="15">
        <v>965.38</v>
      </c>
      <c r="G14" s="15">
        <v>636.74</v>
      </c>
      <c r="H14" s="15">
        <f t="shared" si="0"/>
        <v>161379.96428000001</v>
      </c>
      <c r="I14" s="15"/>
    </row>
    <row r="15" spans="1:9" x14ac:dyDescent="0.3">
      <c r="A15" s="14" t="s">
        <v>3201</v>
      </c>
      <c r="B15" s="15">
        <v>1387.1799999999998</v>
      </c>
      <c r="C15" s="15">
        <v>1317.7499999999998</v>
      </c>
      <c r="D15" s="15">
        <v>1781.42</v>
      </c>
      <c r="E15" s="15">
        <v>934.51</v>
      </c>
      <c r="F15" s="15">
        <v>1010.4499999999999</v>
      </c>
      <c r="G15" s="15">
        <v>770.96</v>
      </c>
      <c r="H15" s="15">
        <f t="shared" si="0"/>
        <v>135487.84733666628</v>
      </c>
      <c r="I15" s="15"/>
    </row>
    <row r="16" spans="1:9" x14ac:dyDescent="0.3">
      <c r="A16" s="14" t="s">
        <v>3225</v>
      </c>
      <c r="B16" s="15">
        <v>0</v>
      </c>
      <c r="C16" s="15">
        <v>603</v>
      </c>
      <c r="D16" s="15">
        <v>566.82000000000005</v>
      </c>
      <c r="E16" s="15">
        <v>868.32</v>
      </c>
      <c r="F16" s="15">
        <v>916.56000000000006</v>
      </c>
      <c r="G16" s="15">
        <v>530.64</v>
      </c>
      <c r="H16" s="15">
        <f t="shared" si="0"/>
        <v>107187.08507999996</v>
      </c>
      <c r="I16" s="15"/>
    </row>
    <row r="17" spans="1:9" x14ac:dyDescent="0.3">
      <c r="A17" s="14" t="s">
        <v>3202</v>
      </c>
      <c r="B17" s="15">
        <v>350.59</v>
      </c>
      <c r="C17" s="15">
        <v>717.07</v>
      </c>
      <c r="D17" s="15">
        <v>150.26999999999998</v>
      </c>
      <c r="E17" s="15">
        <v>0</v>
      </c>
      <c r="F17" s="15">
        <v>38.03</v>
      </c>
      <c r="G17" s="15">
        <v>0</v>
      </c>
      <c r="H17" s="15">
        <f t="shared" si="0"/>
        <v>79644.833306666667</v>
      </c>
      <c r="I17" s="15"/>
    </row>
    <row r="18" spans="1:9" x14ac:dyDescent="0.3">
      <c r="A18" s="14" t="s">
        <v>3122</v>
      </c>
      <c r="B18" s="15">
        <v>363.71000000000004</v>
      </c>
      <c r="C18" s="15">
        <v>172.61999999999998</v>
      </c>
      <c r="D18" s="15">
        <v>675</v>
      </c>
      <c r="E18" s="15">
        <v>0</v>
      </c>
      <c r="F18" s="15">
        <v>120.96</v>
      </c>
      <c r="G18" s="15">
        <v>0</v>
      </c>
      <c r="H18" s="15">
        <f t="shared" si="0"/>
        <v>67301.235216666682</v>
      </c>
      <c r="I18" s="15"/>
    </row>
    <row r="19" spans="1:9" x14ac:dyDescent="0.3">
      <c r="A19" s="14" t="s">
        <v>3161</v>
      </c>
      <c r="B19" s="15">
        <v>252.6</v>
      </c>
      <c r="C19" s="15">
        <v>589.39999999999986</v>
      </c>
      <c r="D19" s="15">
        <v>522.04</v>
      </c>
      <c r="E19" s="15">
        <v>218.12000000000003</v>
      </c>
      <c r="F19" s="15">
        <v>4.88</v>
      </c>
      <c r="G19" s="15">
        <v>0</v>
      </c>
      <c r="H19" s="15">
        <f t="shared" si="0"/>
        <v>62308.474026666619</v>
      </c>
      <c r="I19" s="15"/>
    </row>
    <row r="20" spans="1:9" x14ac:dyDescent="0.3">
      <c r="A20" s="14" t="s">
        <v>3200</v>
      </c>
      <c r="B20" s="15">
        <v>0</v>
      </c>
      <c r="C20" s="15">
        <v>402.27</v>
      </c>
      <c r="D20" s="15">
        <v>543.88</v>
      </c>
      <c r="E20" s="15">
        <v>0</v>
      </c>
      <c r="F20" s="15">
        <v>0</v>
      </c>
      <c r="G20" s="15">
        <v>0</v>
      </c>
      <c r="H20" s="15">
        <f t="shared" si="0"/>
        <v>61685.327376666668</v>
      </c>
      <c r="I20" s="15"/>
    </row>
    <row r="21" spans="1:9" x14ac:dyDescent="0.3">
      <c r="A21" s="14" t="s">
        <v>3238</v>
      </c>
      <c r="B21" s="15">
        <v>0</v>
      </c>
      <c r="C21" s="15">
        <v>0</v>
      </c>
      <c r="D21" s="15">
        <v>0</v>
      </c>
      <c r="E21" s="15">
        <v>330.16999999999996</v>
      </c>
      <c r="F21" s="15">
        <v>590.78</v>
      </c>
      <c r="G21" s="15">
        <v>191.14</v>
      </c>
      <c r="H21" s="15">
        <f t="shared" si="0"/>
        <v>57688.741776666662</v>
      </c>
      <c r="I21" s="15"/>
    </row>
    <row r="22" spans="1:9" x14ac:dyDescent="0.3">
      <c r="A22" s="14" t="s">
        <v>3115</v>
      </c>
      <c r="B22" s="15">
        <v>132.16</v>
      </c>
      <c r="C22" s="15">
        <v>750.92000000000007</v>
      </c>
      <c r="D22" s="15">
        <v>712.80000000000007</v>
      </c>
      <c r="E22" s="15">
        <v>700.43</v>
      </c>
      <c r="F22" s="15">
        <v>574.19999999999993</v>
      </c>
      <c r="G22" s="15">
        <v>475.2</v>
      </c>
      <c r="H22" s="15">
        <f t="shared" si="0"/>
        <v>53984.916576666757</v>
      </c>
      <c r="I22" s="15"/>
    </row>
    <row r="23" spans="1:9" x14ac:dyDescent="0.3">
      <c r="A23" s="14" t="s">
        <v>3206</v>
      </c>
      <c r="B23" s="15">
        <v>0</v>
      </c>
      <c r="C23" s="15">
        <v>0</v>
      </c>
      <c r="D23" s="15">
        <v>0</v>
      </c>
      <c r="E23" s="15">
        <v>528.66999999999996</v>
      </c>
      <c r="F23" s="15">
        <v>38.119999999999997</v>
      </c>
      <c r="G23" s="15">
        <v>0</v>
      </c>
      <c r="H23" s="15">
        <f t="shared" si="0"/>
        <v>45480.657189999991</v>
      </c>
      <c r="I23" s="15"/>
    </row>
    <row r="24" spans="1:9" x14ac:dyDescent="0.3">
      <c r="A24" s="14" t="s">
        <v>3183</v>
      </c>
      <c r="B24" s="15">
        <v>538.66999999999996</v>
      </c>
      <c r="C24" s="15">
        <v>430.86</v>
      </c>
      <c r="D24" s="15">
        <v>473.94000000000005</v>
      </c>
      <c r="E24" s="15">
        <v>215.44</v>
      </c>
      <c r="F24" s="15">
        <v>301.56</v>
      </c>
      <c r="G24" s="15">
        <v>0</v>
      </c>
      <c r="H24" s="15">
        <f t="shared" si="0"/>
        <v>39440.777829999992</v>
      </c>
      <c r="I24" s="15"/>
    </row>
    <row r="25" spans="1:9" x14ac:dyDescent="0.3">
      <c r="A25" s="14" t="s">
        <v>3189</v>
      </c>
      <c r="B25" s="15">
        <v>327.37000000000006</v>
      </c>
      <c r="C25" s="15">
        <v>406.84</v>
      </c>
      <c r="D25" s="15">
        <v>432.63000000000005</v>
      </c>
      <c r="E25" s="15">
        <v>298.39999999999998</v>
      </c>
      <c r="F25" s="15">
        <v>0</v>
      </c>
      <c r="G25" s="15">
        <v>0</v>
      </c>
      <c r="H25" s="15">
        <f t="shared" si="0"/>
        <v>38215.960626666652</v>
      </c>
      <c r="I25" s="15"/>
    </row>
    <row r="26" spans="1:9" x14ac:dyDescent="0.3">
      <c r="A26" s="14" t="s">
        <v>3141</v>
      </c>
      <c r="B26" s="15">
        <v>0</v>
      </c>
      <c r="C26" s="15">
        <v>0</v>
      </c>
      <c r="D26" s="15">
        <v>0</v>
      </c>
      <c r="E26" s="15">
        <v>198.18</v>
      </c>
      <c r="F26" s="15">
        <v>474.19000000000005</v>
      </c>
      <c r="G26" s="15">
        <v>10.06</v>
      </c>
      <c r="H26" s="15">
        <f t="shared" si="0"/>
        <v>37322.844256666678</v>
      </c>
      <c r="I26" s="15"/>
    </row>
    <row r="27" spans="1:9" x14ac:dyDescent="0.3">
      <c r="A27" s="14" t="s">
        <v>3130</v>
      </c>
      <c r="B27" s="15">
        <v>479.89</v>
      </c>
      <c r="C27" s="15">
        <v>700.38000000000011</v>
      </c>
      <c r="D27" s="15">
        <v>570.67999999999995</v>
      </c>
      <c r="E27" s="15">
        <v>477.30000000000007</v>
      </c>
      <c r="F27" s="15">
        <v>661.47</v>
      </c>
      <c r="G27" s="15">
        <v>162.13</v>
      </c>
      <c r="H27" s="15">
        <f t="shared" si="0"/>
        <v>37169.627256666587</v>
      </c>
      <c r="I27" s="15"/>
    </row>
    <row r="28" spans="1:9" x14ac:dyDescent="0.3">
      <c r="A28" s="14" t="s">
        <v>3150</v>
      </c>
      <c r="B28" s="15">
        <v>35.31</v>
      </c>
      <c r="C28" s="15">
        <v>35.119999999999997</v>
      </c>
      <c r="D28" s="15">
        <v>526.62</v>
      </c>
      <c r="E28" s="15">
        <v>84.460000000000008</v>
      </c>
      <c r="F28" s="15">
        <v>144.45999999999998</v>
      </c>
      <c r="G28" s="15">
        <v>202.53</v>
      </c>
      <c r="H28" s="15">
        <f t="shared" si="0"/>
        <v>34505.475466666678</v>
      </c>
      <c r="I28" s="15"/>
    </row>
    <row r="29" spans="1:9" x14ac:dyDescent="0.3">
      <c r="A29" s="14" t="s">
        <v>3158</v>
      </c>
      <c r="B29" s="15">
        <v>0</v>
      </c>
      <c r="C29" s="15">
        <v>0</v>
      </c>
      <c r="D29" s="15">
        <v>256.41000000000003</v>
      </c>
      <c r="E29" s="15">
        <v>386.93</v>
      </c>
      <c r="F29" s="15">
        <v>345.34</v>
      </c>
      <c r="G29" s="15">
        <v>0</v>
      </c>
      <c r="H29" s="15">
        <f t="shared" si="0"/>
        <v>34361.187639999996</v>
      </c>
      <c r="I29" s="15"/>
    </row>
    <row r="30" spans="1:9" x14ac:dyDescent="0.3">
      <c r="A30" s="14" t="s">
        <v>3167</v>
      </c>
      <c r="B30" s="15">
        <v>140.84</v>
      </c>
      <c r="C30" s="15">
        <v>465.61000000000007</v>
      </c>
      <c r="D30" s="15">
        <v>111.31</v>
      </c>
      <c r="E30" s="15">
        <v>219.08</v>
      </c>
      <c r="F30" s="15">
        <v>211.2</v>
      </c>
      <c r="G30" s="15">
        <v>0</v>
      </c>
      <c r="H30" s="15">
        <f t="shared" si="0"/>
        <v>24390.80132000001</v>
      </c>
      <c r="I30" s="15"/>
    </row>
    <row r="31" spans="1:9" x14ac:dyDescent="0.3">
      <c r="A31" s="14" t="s">
        <v>3376</v>
      </c>
      <c r="B31" s="15">
        <v>26.06</v>
      </c>
      <c r="C31" s="15">
        <v>130.16</v>
      </c>
      <c r="D31" s="15">
        <v>179.96</v>
      </c>
      <c r="E31" s="15">
        <v>407.03000000000003</v>
      </c>
      <c r="F31" s="15">
        <v>52.7</v>
      </c>
      <c r="G31" s="15">
        <v>75.47999999999999</v>
      </c>
      <c r="H31" s="15">
        <f t="shared" si="0"/>
        <v>19520.174016666671</v>
      </c>
      <c r="I31" s="15"/>
    </row>
    <row r="32" spans="1:9" x14ac:dyDescent="0.3">
      <c r="A32" s="14" t="s">
        <v>3188</v>
      </c>
      <c r="B32" s="15">
        <v>0</v>
      </c>
      <c r="C32" s="15">
        <v>280.18</v>
      </c>
      <c r="D32" s="15">
        <v>97.74</v>
      </c>
      <c r="E32" s="15">
        <v>0</v>
      </c>
      <c r="F32" s="15">
        <v>7.6</v>
      </c>
      <c r="G32" s="15">
        <v>0</v>
      </c>
      <c r="H32" s="15">
        <f t="shared" si="0"/>
        <v>12668.150986666666</v>
      </c>
      <c r="I32" s="15"/>
    </row>
    <row r="33" spans="1:9" x14ac:dyDescent="0.3">
      <c r="A33" s="14" t="s">
        <v>3154</v>
      </c>
      <c r="B33" s="15">
        <v>212.86999999999998</v>
      </c>
      <c r="C33" s="15">
        <v>54.989999999999995</v>
      </c>
      <c r="D33" s="15">
        <v>0</v>
      </c>
      <c r="E33" s="15">
        <v>266.76</v>
      </c>
      <c r="F33" s="15">
        <v>87.78</v>
      </c>
      <c r="G33" s="15">
        <v>0</v>
      </c>
      <c r="H33" s="15">
        <f t="shared" si="0"/>
        <v>12528.027266666668</v>
      </c>
      <c r="I33" s="15"/>
    </row>
    <row r="34" spans="1:9" x14ac:dyDescent="0.3">
      <c r="A34" s="14" t="s">
        <v>3184</v>
      </c>
      <c r="B34" s="15">
        <v>170.31</v>
      </c>
      <c r="C34" s="15">
        <v>221.48000000000002</v>
      </c>
      <c r="D34" s="15">
        <v>238.82999999999998</v>
      </c>
      <c r="E34" s="15">
        <v>305.26</v>
      </c>
      <c r="F34" s="15">
        <v>217.75</v>
      </c>
      <c r="G34" s="15">
        <v>0</v>
      </c>
      <c r="H34" s="15">
        <f t="shared" ref="H34:H65" si="1">_xlfn.VAR.S(B34:G34)</f>
        <v>10777.404536666651</v>
      </c>
      <c r="I34" s="15"/>
    </row>
    <row r="35" spans="1:9" x14ac:dyDescent="0.3">
      <c r="A35" s="14" t="s">
        <v>3165</v>
      </c>
      <c r="B35" s="15">
        <v>251.11</v>
      </c>
      <c r="C35" s="15">
        <v>0</v>
      </c>
      <c r="D35" s="15">
        <v>0</v>
      </c>
      <c r="E35" s="15">
        <v>113.4</v>
      </c>
      <c r="F35" s="15">
        <v>0</v>
      </c>
      <c r="G35" s="15">
        <v>0</v>
      </c>
      <c r="H35" s="15">
        <f t="shared" si="1"/>
        <v>10754.240416666667</v>
      </c>
      <c r="I35" s="15"/>
    </row>
    <row r="36" spans="1:9" x14ac:dyDescent="0.3">
      <c r="A36" s="14" t="s">
        <v>3125</v>
      </c>
      <c r="B36" s="15">
        <v>52.86</v>
      </c>
      <c r="C36" s="15">
        <v>140.96</v>
      </c>
      <c r="D36" s="15">
        <v>176.20000000000002</v>
      </c>
      <c r="E36" s="15">
        <v>345.78000000000003</v>
      </c>
      <c r="F36" s="15">
        <v>88.100000000000009</v>
      </c>
      <c r="G36" s="15">
        <v>158.57000000000002</v>
      </c>
      <c r="H36" s="15">
        <f t="shared" si="1"/>
        <v>10357.757536666672</v>
      </c>
      <c r="I36" s="15"/>
    </row>
    <row r="37" spans="1:9" x14ac:dyDescent="0.3">
      <c r="A37" s="14" t="s">
        <v>3205</v>
      </c>
      <c r="B37" s="15">
        <v>0</v>
      </c>
      <c r="C37" s="15">
        <v>0</v>
      </c>
      <c r="D37" s="15">
        <v>0</v>
      </c>
      <c r="E37" s="15">
        <v>128.54</v>
      </c>
      <c r="F37" s="15">
        <v>252.24999999999997</v>
      </c>
      <c r="G37" s="15">
        <v>72.289999999999992</v>
      </c>
      <c r="H37" s="15">
        <f t="shared" si="1"/>
        <v>10232.971426666667</v>
      </c>
      <c r="I37" s="15"/>
    </row>
    <row r="38" spans="1:9" x14ac:dyDescent="0.3">
      <c r="A38" s="14" t="s">
        <v>3140</v>
      </c>
      <c r="B38" s="15">
        <v>143.18</v>
      </c>
      <c r="C38" s="15">
        <v>170.60000000000002</v>
      </c>
      <c r="D38" s="15">
        <v>385.5</v>
      </c>
      <c r="E38" s="15">
        <v>301.24</v>
      </c>
      <c r="F38" s="15">
        <v>174.4</v>
      </c>
      <c r="G38" s="15">
        <v>229.14</v>
      </c>
      <c r="H38" s="15">
        <f t="shared" si="1"/>
        <v>8663.4158000000061</v>
      </c>
      <c r="I38" s="15"/>
    </row>
    <row r="39" spans="1:9" x14ac:dyDescent="0.3">
      <c r="A39" s="14" t="s">
        <v>3171</v>
      </c>
      <c r="B39" s="15">
        <v>113.00999999999999</v>
      </c>
      <c r="C39" s="15">
        <v>0</v>
      </c>
      <c r="D39" s="15">
        <v>80.8</v>
      </c>
      <c r="E39" s="15">
        <v>231.29</v>
      </c>
      <c r="F39" s="15">
        <v>164.29</v>
      </c>
      <c r="G39" s="15">
        <v>0</v>
      </c>
      <c r="H39" s="15">
        <f t="shared" si="1"/>
        <v>8377.8812566666638</v>
      </c>
      <c r="I39" s="15"/>
    </row>
    <row r="40" spans="1:9" x14ac:dyDescent="0.3">
      <c r="A40" s="14" t="s">
        <v>3146</v>
      </c>
      <c r="B40" s="15">
        <v>75.09</v>
      </c>
      <c r="C40" s="15">
        <v>60.960000000000008</v>
      </c>
      <c r="D40" s="15">
        <v>0</v>
      </c>
      <c r="E40" s="15">
        <v>13.4</v>
      </c>
      <c r="F40" s="15">
        <v>212.06000000000003</v>
      </c>
      <c r="G40" s="15">
        <v>166.89</v>
      </c>
      <c r="H40" s="15">
        <f t="shared" si="1"/>
        <v>7164.2957466666658</v>
      </c>
      <c r="I40" s="15"/>
    </row>
    <row r="41" spans="1:9" x14ac:dyDescent="0.3">
      <c r="A41" s="14" t="s">
        <v>3169</v>
      </c>
      <c r="B41" s="15">
        <v>66.27</v>
      </c>
      <c r="C41" s="15">
        <v>132.53</v>
      </c>
      <c r="D41" s="15">
        <v>198.81</v>
      </c>
      <c r="E41" s="15">
        <v>44.18</v>
      </c>
      <c r="F41" s="15">
        <v>243.94000000000003</v>
      </c>
      <c r="G41" s="15">
        <v>66.53</v>
      </c>
      <c r="H41" s="15">
        <f t="shared" si="1"/>
        <v>6610.0631066666683</v>
      </c>
      <c r="I41" s="15"/>
    </row>
    <row r="42" spans="1:9" x14ac:dyDescent="0.3">
      <c r="A42" s="14" t="s">
        <v>3143</v>
      </c>
      <c r="B42" s="15">
        <v>171.71999999999997</v>
      </c>
      <c r="C42" s="15">
        <v>177.56</v>
      </c>
      <c r="D42" s="15">
        <v>57.239999999999995</v>
      </c>
      <c r="E42" s="15">
        <v>0</v>
      </c>
      <c r="F42" s="15">
        <v>0</v>
      </c>
      <c r="G42" s="15">
        <v>42.4</v>
      </c>
      <c r="H42" s="15">
        <f t="shared" si="1"/>
        <v>6500.259039999999</v>
      </c>
      <c r="I42" s="15"/>
    </row>
    <row r="43" spans="1:9" x14ac:dyDescent="0.3">
      <c r="A43" s="14" t="s">
        <v>3197</v>
      </c>
      <c r="B43" s="15">
        <v>84.72</v>
      </c>
      <c r="C43" s="15">
        <v>197.60000000000002</v>
      </c>
      <c r="D43" s="15">
        <v>98.800000000000011</v>
      </c>
      <c r="E43" s="15">
        <v>94.34</v>
      </c>
      <c r="F43" s="15">
        <v>270.67</v>
      </c>
      <c r="G43" s="15">
        <v>179.74</v>
      </c>
      <c r="H43" s="15">
        <f t="shared" si="1"/>
        <v>5516.1775366666607</v>
      </c>
      <c r="I43" s="15"/>
    </row>
    <row r="44" spans="1:9" x14ac:dyDescent="0.3">
      <c r="A44" s="14" t="s">
        <v>3147</v>
      </c>
      <c r="B44" s="15">
        <v>0</v>
      </c>
      <c r="C44" s="15">
        <v>111.58</v>
      </c>
      <c r="D44" s="15">
        <v>167.37</v>
      </c>
      <c r="E44" s="15">
        <v>178.37</v>
      </c>
      <c r="F44" s="15">
        <v>70.930000000000007</v>
      </c>
      <c r="G44" s="15">
        <v>29.04</v>
      </c>
      <c r="H44" s="15">
        <f t="shared" si="1"/>
        <v>5278.2065366666675</v>
      </c>
      <c r="I44" s="15"/>
    </row>
    <row r="45" spans="1:9" x14ac:dyDescent="0.3">
      <c r="A45" s="14" t="s">
        <v>3137</v>
      </c>
      <c r="B45" s="15">
        <v>0</v>
      </c>
      <c r="C45" s="15">
        <v>88.02</v>
      </c>
      <c r="D45" s="15">
        <v>20.88</v>
      </c>
      <c r="E45" s="15">
        <v>0</v>
      </c>
      <c r="F45" s="15">
        <v>150.57</v>
      </c>
      <c r="G45" s="15">
        <v>154.85</v>
      </c>
      <c r="H45" s="15">
        <f t="shared" si="1"/>
        <v>5244.6330266666682</v>
      </c>
      <c r="I45" s="15"/>
    </row>
    <row r="46" spans="1:9" x14ac:dyDescent="0.3">
      <c r="A46" s="14" t="s">
        <v>3196</v>
      </c>
      <c r="B46" s="15">
        <v>0</v>
      </c>
      <c r="C46" s="15">
        <v>0</v>
      </c>
      <c r="D46" s="15">
        <v>0</v>
      </c>
      <c r="E46" s="15">
        <v>175</v>
      </c>
      <c r="F46" s="15">
        <v>0</v>
      </c>
      <c r="G46" s="15">
        <v>0</v>
      </c>
      <c r="H46" s="15">
        <f t="shared" si="1"/>
        <v>5104.1666666666661</v>
      </c>
      <c r="I46" s="15"/>
    </row>
    <row r="47" spans="1:9" x14ac:dyDescent="0.3">
      <c r="A47" s="14" t="s">
        <v>3156</v>
      </c>
      <c r="B47" s="15">
        <v>168.96</v>
      </c>
      <c r="C47" s="15">
        <v>0</v>
      </c>
      <c r="D47" s="15">
        <v>0</v>
      </c>
      <c r="E47" s="15">
        <v>0</v>
      </c>
      <c r="F47" s="15">
        <v>0</v>
      </c>
      <c r="G47" s="15">
        <v>0</v>
      </c>
      <c r="H47" s="15">
        <f t="shared" si="1"/>
        <v>4757.9136000000008</v>
      </c>
      <c r="I47" s="15"/>
    </row>
    <row r="48" spans="1:9" x14ac:dyDescent="0.3">
      <c r="A48" s="14" t="s">
        <v>3164</v>
      </c>
      <c r="B48" s="15">
        <v>120.84</v>
      </c>
      <c r="C48" s="15">
        <v>110.77000000000001</v>
      </c>
      <c r="D48" s="15">
        <v>120.84</v>
      </c>
      <c r="E48" s="15">
        <v>0</v>
      </c>
      <c r="F48" s="15">
        <v>0</v>
      </c>
      <c r="G48" s="15">
        <v>0</v>
      </c>
      <c r="H48" s="15">
        <f t="shared" si="1"/>
        <v>4154.2207366666662</v>
      </c>
      <c r="I48" s="15"/>
    </row>
    <row r="49" spans="1:9" x14ac:dyDescent="0.3">
      <c r="A49" s="14" t="s">
        <v>3242</v>
      </c>
      <c r="B49" s="15">
        <v>0</v>
      </c>
      <c r="C49" s="15">
        <v>0</v>
      </c>
      <c r="D49" s="15">
        <v>0</v>
      </c>
      <c r="E49" s="15">
        <v>0</v>
      </c>
      <c r="F49" s="15">
        <v>15.7</v>
      </c>
      <c r="G49" s="15">
        <v>157.05000000000001</v>
      </c>
      <c r="H49" s="15">
        <f t="shared" si="1"/>
        <v>3987.4864166666675</v>
      </c>
      <c r="I49" s="15"/>
    </row>
    <row r="50" spans="1:9" x14ac:dyDescent="0.3">
      <c r="A50" s="14" t="s">
        <v>3236</v>
      </c>
      <c r="B50" s="15">
        <v>0</v>
      </c>
      <c r="C50" s="15">
        <v>0</v>
      </c>
      <c r="D50" s="15">
        <v>0</v>
      </c>
      <c r="E50" s="15">
        <v>129.52000000000001</v>
      </c>
      <c r="F50" s="15">
        <v>39.96</v>
      </c>
      <c r="G50" s="15">
        <v>119.58000000000001</v>
      </c>
      <c r="H50" s="15">
        <f t="shared" si="1"/>
        <v>3749.1322266666671</v>
      </c>
      <c r="I50" s="15"/>
    </row>
    <row r="51" spans="1:9" x14ac:dyDescent="0.3">
      <c r="A51" s="14" t="s">
        <v>3168</v>
      </c>
      <c r="B51" s="15">
        <v>24.07</v>
      </c>
      <c r="C51" s="15">
        <v>117.72</v>
      </c>
      <c r="D51" s="15">
        <v>126.36</v>
      </c>
      <c r="E51" s="15">
        <v>49.32</v>
      </c>
      <c r="F51" s="15">
        <v>18.75</v>
      </c>
      <c r="G51" s="15">
        <v>0</v>
      </c>
      <c r="H51" s="15">
        <f t="shared" si="1"/>
        <v>2869.5179466666659</v>
      </c>
      <c r="I51" s="15"/>
    </row>
    <row r="52" spans="1:9" x14ac:dyDescent="0.3">
      <c r="A52" s="14" t="s">
        <v>3135</v>
      </c>
      <c r="B52" s="15">
        <v>151.77000000000001</v>
      </c>
      <c r="C52" s="15">
        <v>123.80000000000001</v>
      </c>
      <c r="D52" s="15">
        <v>37.79</v>
      </c>
      <c r="E52" s="15">
        <v>141.84</v>
      </c>
      <c r="F52" s="15">
        <v>72.290000000000006</v>
      </c>
      <c r="G52" s="15">
        <v>40.83</v>
      </c>
      <c r="H52" s="15">
        <f t="shared" si="1"/>
        <v>2593.7810400000017</v>
      </c>
      <c r="I52" s="15"/>
    </row>
    <row r="53" spans="1:9" x14ac:dyDescent="0.3">
      <c r="A53" s="14" t="s">
        <v>3127</v>
      </c>
      <c r="B53" s="15">
        <v>61.810000000000009</v>
      </c>
      <c r="C53" s="15">
        <v>164.63</v>
      </c>
      <c r="D53" s="15">
        <v>82.100000000000009</v>
      </c>
      <c r="E53" s="15">
        <v>143.55000000000001</v>
      </c>
      <c r="F53" s="15">
        <v>33.510000000000005</v>
      </c>
      <c r="G53" s="15">
        <v>100.04</v>
      </c>
      <c r="H53" s="15">
        <f t="shared" si="1"/>
        <v>2447.8157866666688</v>
      </c>
      <c r="I53" s="15"/>
    </row>
    <row r="54" spans="1:9" x14ac:dyDescent="0.3">
      <c r="A54" s="14" t="s">
        <v>3151</v>
      </c>
      <c r="B54" s="15">
        <v>140.26</v>
      </c>
      <c r="C54" s="15">
        <v>0</v>
      </c>
      <c r="D54" s="15">
        <v>29.830000000000002</v>
      </c>
      <c r="E54" s="15">
        <v>35.090000000000003</v>
      </c>
      <c r="F54" s="15">
        <v>47.61</v>
      </c>
      <c r="G54" s="15">
        <v>18.72</v>
      </c>
      <c r="H54" s="15">
        <f t="shared" si="1"/>
        <v>2424.9750166666668</v>
      </c>
      <c r="I54" s="15"/>
    </row>
    <row r="55" spans="1:9" x14ac:dyDescent="0.3">
      <c r="A55" s="14" t="s">
        <v>3173</v>
      </c>
      <c r="B55" s="15">
        <v>0</v>
      </c>
      <c r="C55" s="15">
        <v>0</v>
      </c>
      <c r="D55" s="15">
        <v>0</v>
      </c>
      <c r="E55" s="15">
        <v>116.2</v>
      </c>
      <c r="F55" s="15">
        <v>31.56</v>
      </c>
      <c r="G55" s="15">
        <v>71.709999999999994</v>
      </c>
      <c r="H55" s="15">
        <f t="shared" si="1"/>
        <v>2322.590176666667</v>
      </c>
      <c r="I55" s="15"/>
    </row>
    <row r="56" spans="1:9" x14ac:dyDescent="0.3">
      <c r="A56" s="14" t="s">
        <v>3248</v>
      </c>
      <c r="B56" s="15">
        <v>0</v>
      </c>
      <c r="C56" s="15">
        <v>0</v>
      </c>
      <c r="D56" s="15">
        <v>29.380000000000003</v>
      </c>
      <c r="E56" s="15">
        <v>118.4</v>
      </c>
      <c r="F56" s="15">
        <v>0</v>
      </c>
      <c r="G56" s="15">
        <v>0</v>
      </c>
      <c r="H56" s="15">
        <f t="shared" si="1"/>
        <v>2248.3846000000003</v>
      </c>
      <c r="I56" s="15"/>
    </row>
    <row r="57" spans="1:9" x14ac:dyDescent="0.3">
      <c r="A57" s="14" t="s">
        <v>3142</v>
      </c>
      <c r="B57" s="15">
        <v>26.56</v>
      </c>
      <c r="C57" s="15">
        <v>64.64</v>
      </c>
      <c r="D57" s="15">
        <v>108.62</v>
      </c>
      <c r="E57" s="15">
        <v>65.45</v>
      </c>
      <c r="F57" s="15">
        <v>147.82000000000002</v>
      </c>
      <c r="G57" s="15">
        <v>39.269999999999996</v>
      </c>
      <c r="H57" s="15">
        <f t="shared" si="1"/>
        <v>2050.7454266666668</v>
      </c>
      <c r="I57" s="15"/>
    </row>
    <row r="58" spans="1:9" x14ac:dyDescent="0.3">
      <c r="A58" s="14" t="s">
        <v>3131</v>
      </c>
      <c r="B58" s="15">
        <v>41.72</v>
      </c>
      <c r="C58" s="15">
        <v>0</v>
      </c>
      <c r="D58" s="15">
        <v>120.53999999999999</v>
      </c>
      <c r="E58" s="15">
        <v>60.269999999999996</v>
      </c>
      <c r="F58" s="15">
        <v>60.269999999999996</v>
      </c>
      <c r="G58" s="15">
        <v>60.269999999999996</v>
      </c>
      <c r="H58" s="15">
        <f t="shared" si="1"/>
        <v>1510.3395766666677</v>
      </c>
      <c r="I58" s="15"/>
    </row>
    <row r="59" spans="1:9" x14ac:dyDescent="0.3">
      <c r="A59" s="14" t="s">
        <v>3203</v>
      </c>
      <c r="B59" s="15">
        <v>41</v>
      </c>
      <c r="C59" s="15">
        <v>82</v>
      </c>
      <c r="D59" s="15">
        <v>61.5</v>
      </c>
      <c r="E59" s="15">
        <v>0</v>
      </c>
      <c r="F59" s="15">
        <v>0</v>
      </c>
      <c r="G59" s="15">
        <v>0</v>
      </c>
      <c r="H59" s="15">
        <f t="shared" si="1"/>
        <v>1302.7750000000001</v>
      </c>
      <c r="I59" s="15"/>
    </row>
    <row r="60" spans="1:9" x14ac:dyDescent="0.3">
      <c r="A60" s="14" t="s">
        <v>3217</v>
      </c>
      <c r="B60" s="15">
        <v>0</v>
      </c>
      <c r="C60" s="15">
        <v>0</v>
      </c>
      <c r="D60" s="15">
        <v>0</v>
      </c>
      <c r="E60" s="15">
        <v>86.88</v>
      </c>
      <c r="F60" s="15">
        <v>0</v>
      </c>
      <c r="G60" s="15">
        <v>0</v>
      </c>
      <c r="H60" s="15">
        <f t="shared" si="1"/>
        <v>1258.0223999999998</v>
      </c>
      <c r="I60" s="15"/>
    </row>
    <row r="61" spans="1:9" x14ac:dyDescent="0.3">
      <c r="A61" s="14" t="s">
        <v>3211</v>
      </c>
      <c r="B61" s="15">
        <v>85.050000000000011</v>
      </c>
      <c r="C61" s="15">
        <v>0</v>
      </c>
      <c r="D61" s="15">
        <v>0</v>
      </c>
      <c r="E61" s="15">
        <v>0</v>
      </c>
      <c r="F61" s="15">
        <v>0</v>
      </c>
      <c r="G61" s="15">
        <v>0</v>
      </c>
      <c r="H61" s="15">
        <f t="shared" si="1"/>
        <v>1205.5837500000002</v>
      </c>
      <c r="I61" s="15"/>
    </row>
    <row r="62" spans="1:9" x14ac:dyDescent="0.3">
      <c r="A62" s="14" t="s">
        <v>3172</v>
      </c>
      <c r="B62" s="15">
        <v>46.760000000000005</v>
      </c>
      <c r="C62" s="15">
        <v>0</v>
      </c>
      <c r="D62" s="15">
        <v>58.8</v>
      </c>
      <c r="E62" s="15">
        <v>72.540000000000006</v>
      </c>
      <c r="F62" s="15">
        <v>72.180000000000007</v>
      </c>
      <c r="G62" s="15">
        <v>0</v>
      </c>
      <c r="H62" s="15">
        <f t="shared" si="1"/>
        <v>1135.1857066666666</v>
      </c>
      <c r="I62" s="15"/>
    </row>
    <row r="63" spans="1:9" x14ac:dyDescent="0.3">
      <c r="A63" s="14" t="s">
        <v>3204</v>
      </c>
      <c r="B63" s="15">
        <v>0</v>
      </c>
      <c r="C63" s="15">
        <v>0</v>
      </c>
      <c r="D63" s="15">
        <v>0</v>
      </c>
      <c r="E63" s="15">
        <v>0</v>
      </c>
      <c r="F63" s="15">
        <v>77.78</v>
      </c>
      <c r="G63" s="15">
        <v>0</v>
      </c>
      <c r="H63" s="15">
        <f t="shared" si="1"/>
        <v>1008.2880666666666</v>
      </c>
      <c r="I63" s="15"/>
    </row>
    <row r="64" spans="1:9" x14ac:dyDescent="0.3">
      <c r="A64" s="14" t="s">
        <v>3210</v>
      </c>
      <c r="B64" s="15">
        <v>33.519999999999996</v>
      </c>
      <c r="C64" s="15">
        <v>83.56</v>
      </c>
      <c r="D64" s="15">
        <v>83.64</v>
      </c>
      <c r="E64" s="15">
        <v>33.520000000000003</v>
      </c>
      <c r="F64" s="15">
        <v>100.56000000000002</v>
      </c>
      <c r="G64" s="15">
        <v>33.520000000000003</v>
      </c>
      <c r="H64" s="15">
        <f t="shared" si="1"/>
        <v>970.21418666666796</v>
      </c>
      <c r="I64" s="15"/>
    </row>
    <row r="65" spans="1:9" x14ac:dyDescent="0.3">
      <c r="A65" s="14" t="s">
        <v>3178</v>
      </c>
      <c r="B65" s="15">
        <v>61.55</v>
      </c>
      <c r="C65" s="15">
        <v>0</v>
      </c>
      <c r="D65" s="15">
        <v>51.290000000000006</v>
      </c>
      <c r="E65" s="15">
        <v>31.54</v>
      </c>
      <c r="F65" s="15">
        <v>9.27</v>
      </c>
      <c r="G65" s="15">
        <v>0</v>
      </c>
      <c r="H65" s="15">
        <f t="shared" si="1"/>
        <v>713.01013666666654</v>
      </c>
      <c r="I65" s="15"/>
    </row>
    <row r="66" spans="1:9" x14ac:dyDescent="0.3">
      <c r="A66" s="14" t="s">
        <v>3174</v>
      </c>
      <c r="B66" s="15">
        <v>12.56</v>
      </c>
      <c r="C66" s="15">
        <v>42.78</v>
      </c>
      <c r="D66" s="15">
        <v>67.150000000000006</v>
      </c>
      <c r="E66" s="15">
        <v>28.32</v>
      </c>
      <c r="F66" s="15">
        <v>0</v>
      </c>
      <c r="G66" s="15">
        <v>0</v>
      </c>
      <c r="H66" s="15">
        <f t="shared" ref="H66:H89" si="2">_xlfn.VAR.S(B66:G66)</f>
        <v>701.68351000000007</v>
      </c>
      <c r="I66" s="15"/>
    </row>
    <row r="67" spans="1:9" x14ac:dyDescent="0.3">
      <c r="A67" s="14" t="s">
        <v>3162</v>
      </c>
      <c r="B67" s="15">
        <v>0</v>
      </c>
      <c r="C67" s="15">
        <v>0</v>
      </c>
      <c r="D67" s="15">
        <v>60.449999999999996</v>
      </c>
      <c r="E67" s="15">
        <v>24.18</v>
      </c>
      <c r="F67" s="15">
        <v>24.18</v>
      </c>
      <c r="G67" s="15">
        <v>0</v>
      </c>
      <c r="H67" s="15">
        <f t="shared" si="2"/>
        <v>570.05558999999994</v>
      </c>
      <c r="I67" s="15"/>
    </row>
    <row r="68" spans="1:9" x14ac:dyDescent="0.3">
      <c r="A68" s="14" t="s">
        <v>3209</v>
      </c>
      <c r="B68" s="15">
        <v>51.17</v>
      </c>
      <c r="C68" s="15">
        <v>0</v>
      </c>
      <c r="D68" s="15">
        <v>0</v>
      </c>
      <c r="E68" s="15">
        <v>0</v>
      </c>
      <c r="F68" s="15">
        <v>0</v>
      </c>
      <c r="G68" s="15">
        <v>0</v>
      </c>
      <c r="H68" s="15">
        <f t="shared" si="2"/>
        <v>436.39481666666671</v>
      </c>
      <c r="I68" s="15"/>
    </row>
    <row r="69" spans="1:9" x14ac:dyDescent="0.3">
      <c r="A69" s="14" t="s">
        <v>3223</v>
      </c>
      <c r="B69" s="15">
        <v>3.36</v>
      </c>
      <c r="C69" s="15">
        <v>41</v>
      </c>
      <c r="D69" s="15">
        <v>38.159999999999997</v>
      </c>
      <c r="E69" s="15">
        <v>0</v>
      </c>
      <c r="F69" s="15">
        <v>0</v>
      </c>
      <c r="G69" s="15">
        <v>0</v>
      </c>
      <c r="H69" s="15">
        <f t="shared" si="2"/>
        <v>402.71002666666669</v>
      </c>
      <c r="I69" s="15"/>
    </row>
    <row r="70" spans="1:9" x14ac:dyDescent="0.3">
      <c r="A70" s="14" t="s">
        <v>3235</v>
      </c>
      <c r="B70" s="15">
        <v>41.04</v>
      </c>
      <c r="C70" s="15">
        <v>0</v>
      </c>
      <c r="D70" s="15">
        <v>0</v>
      </c>
      <c r="E70" s="15">
        <v>0</v>
      </c>
      <c r="F70" s="15">
        <v>30.24</v>
      </c>
      <c r="G70" s="15">
        <v>7.56</v>
      </c>
      <c r="H70" s="15">
        <f t="shared" si="2"/>
        <v>323.98704000000004</v>
      </c>
      <c r="I70" s="15"/>
    </row>
    <row r="71" spans="1:9" x14ac:dyDescent="0.3">
      <c r="A71" s="14" t="s">
        <v>3149</v>
      </c>
      <c r="B71" s="15">
        <v>0</v>
      </c>
      <c r="C71" s="15">
        <v>0</v>
      </c>
      <c r="D71" s="15">
        <v>0</v>
      </c>
      <c r="E71" s="15">
        <v>0</v>
      </c>
      <c r="F71" s="15">
        <v>43.92</v>
      </c>
      <c r="G71" s="15">
        <v>0</v>
      </c>
      <c r="H71" s="15">
        <f t="shared" si="2"/>
        <v>321.49440000000004</v>
      </c>
      <c r="I71" s="15"/>
    </row>
    <row r="72" spans="1:9" x14ac:dyDescent="0.3">
      <c r="A72" s="14" t="s">
        <v>3166</v>
      </c>
      <c r="B72" s="15">
        <v>45.34</v>
      </c>
      <c r="C72" s="15">
        <v>28.32</v>
      </c>
      <c r="D72" s="15">
        <v>42.480000000000004</v>
      </c>
      <c r="E72" s="15">
        <v>28.32</v>
      </c>
      <c r="F72" s="15">
        <v>35.36</v>
      </c>
      <c r="G72" s="15">
        <v>0</v>
      </c>
      <c r="H72" s="15">
        <f t="shared" si="2"/>
        <v>265.0870000000001</v>
      </c>
      <c r="I72" s="15"/>
    </row>
    <row r="73" spans="1:9" x14ac:dyDescent="0.3">
      <c r="A73" s="14" t="s">
        <v>3229</v>
      </c>
      <c r="B73" s="15">
        <v>0</v>
      </c>
      <c r="C73" s="15">
        <v>0</v>
      </c>
      <c r="D73" s="15">
        <v>40.04</v>
      </c>
      <c r="E73" s="15">
        <v>0</v>
      </c>
      <c r="F73" s="15">
        <v>5.87</v>
      </c>
      <c r="G73" s="15">
        <v>0</v>
      </c>
      <c r="H73" s="15">
        <f t="shared" si="2"/>
        <v>257.27409666666665</v>
      </c>
      <c r="I73" s="15"/>
    </row>
    <row r="74" spans="1:9" x14ac:dyDescent="0.3">
      <c r="A74" s="14" t="s">
        <v>3208</v>
      </c>
      <c r="B74" s="15">
        <v>17.559999999999999</v>
      </c>
      <c r="C74" s="15">
        <v>35.119999999999997</v>
      </c>
      <c r="D74" s="15">
        <v>0</v>
      </c>
      <c r="E74" s="15">
        <v>0</v>
      </c>
      <c r="F74" s="15">
        <v>0</v>
      </c>
      <c r="G74" s="15">
        <v>0</v>
      </c>
      <c r="H74" s="15">
        <f t="shared" si="2"/>
        <v>215.84751999999997</v>
      </c>
      <c r="I74" s="15"/>
    </row>
    <row r="75" spans="1:9" x14ac:dyDescent="0.3">
      <c r="A75" s="14" t="s">
        <v>3219</v>
      </c>
      <c r="B75" s="15">
        <v>0</v>
      </c>
      <c r="C75" s="15">
        <v>0</v>
      </c>
      <c r="D75" s="15">
        <v>0</v>
      </c>
      <c r="E75" s="15">
        <v>30.52</v>
      </c>
      <c r="F75" s="15">
        <v>18.84</v>
      </c>
      <c r="G75" s="15">
        <v>0</v>
      </c>
      <c r="H75" s="15">
        <f t="shared" si="2"/>
        <v>176.06954666666667</v>
      </c>
      <c r="I75" s="15"/>
    </row>
    <row r="76" spans="1:9" x14ac:dyDescent="0.3">
      <c r="A76" s="14" t="s">
        <v>3245</v>
      </c>
      <c r="B76" s="15">
        <v>0</v>
      </c>
      <c r="C76" s="15">
        <v>0</v>
      </c>
      <c r="D76" s="15">
        <v>0</v>
      </c>
      <c r="E76" s="15">
        <v>0</v>
      </c>
      <c r="F76" s="15">
        <v>25.94</v>
      </c>
      <c r="G76" s="15">
        <v>0</v>
      </c>
      <c r="H76" s="15">
        <f t="shared" si="2"/>
        <v>112.14726666666668</v>
      </c>
      <c r="I76" s="15"/>
    </row>
    <row r="77" spans="1:9" x14ac:dyDescent="0.3">
      <c r="A77" s="14" t="s">
        <v>3218</v>
      </c>
      <c r="B77" s="15">
        <v>18.8</v>
      </c>
      <c r="C77" s="15">
        <v>0</v>
      </c>
      <c r="D77" s="15">
        <v>19.38</v>
      </c>
      <c r="E77" s="15">
        <v>19.38</v>
      </c>
      <c r="F77" s="15">
        <v>0</v>
      </c>
      <c r="G77" s="15">
        <v>0</v>
      </c>
      <c r="H77" s="15">
        <f t="shared" si="2"/>
        <v>110.48330666666666</v>
      </c>
      <c r="I77" s="15"/>
    </row>
    <row r="78" spans="1:9" x14ac:dyDescent="0.3">
      <c r="A78" s="14" t="s">
        <v>3227</v>
      </c>
      <c r="B78" s="15">
        <v>16.84</v>
      </c>
      <c r="C78" s="15">
        <v>16.84</v>
      </c>
      <c r="D78" s="15">
        <v>16.84</v>
      </c>
      <c r="E78" s="15">
        <v>0</v>
      </c>
      <c r="F78" s="15">
        <v>0</v>
      </c>
      <c r="G78" s="15">
        <v>0</v>
      </c>
      <c r="H78" s="15">
        <f t="shared" si="2"/>
        <v>85.07568000000002</v>
      </c>
      <c r="I78" s="15"/>
    </row>
    <row r="79" spans="1:9" x14ac:dyDescent="0.3">
      <c r="A79" s="14" t="s">
        <v>3177</v>
      </c>
      <c r="B79" s="15">
        <v>0</v>
      </c>
      <c r="C79" s="15">
        <v>20.51</v>
      </c>
      <c r="D79" s="15">
        <v>0</v>
      </c>
      <c r="E79" s="15">
        <v>9.27</v>
      </c>
      <c r="F79" s="15">
        <v>9.27</v>
      </c>
      <c r="G79" s="15">
        <v>0</v>
      </c>
      <c r="H79" s="15">
        <f t="shared" si="2"/>
        <v>67.67509666666669</v>
      </c>
      <c r="I79" s="15"/>
    </row>
    <row r="80" spans="1:9" x14ac:dyDescent="0.3">
      <c r="A80" s="14" t="s">
        <v>3145</v>
      </c>
      <c r="B80" s="15">
        <v>0</v>
      </c>
      <c r="C80" s="15">
        <v>0</v>
      </c>
      <c r="D80" s="15">
        <v>0</v>
      </c>
      <c r="E80" s="15">
        <v>0</v>
      </c>
      <c r="F80" s="15">
        <v>15.19</v>
      </c>
      <c r="G80" s="15">
        <v>15.42</v>
      </c>
      <c r="H80" s="15">
        <f t="shared" si="2"/>
        <v>62.470096666666663</v>
      </c>
      <c r="I80" s="15"/>
    </row>
    <row r="81" spans="1:9" x14ac:dyDescent="0.3">
      <c r="A81" s="14" t="s">
        <v>3222</v>
      </c>
      <c r="B81" s="15">
        <v>0</v>
      </c>
      <c r="C81" s="15">
        <v>17.059999999999999</v>
      </c>
      <c r="D81" s="15">
        <v>10.24</v>
      </c>
      <c r="E81" s="15">
        <v>0</v>
      </c>
      <c r="F81" s="15">
        <v>0</v>
      </c>
      <c r="G81" s="15">
        <v>0</v>
      </c>
      <c r="H81" s="15">
        <f t="shared" si="2"/>
        <v>54.337239999999994</v>
      </c>
      <c r="I81" s="15"/>
    </row>
    <row r="82" spans="1:9" x14ac:dyDescent="0.3">
      <c r="A82" s="14" t="s">
        <v>3226</v>
      </c>
      <c r="B82" s="15">
        <v>0</v>
      </c>
      <c r="C82" s="15">
        <v>0</v>
      </c>
      <c r="D82" s="15">
        <v>17.86</v>
      </c>
      <c r="E82" s="15">
        <v>0</v>
      </c>
      <c r="F82" s="15">
        <v>0</v>
      </c>
      <c r="G82" s="15">
        <v>0</v>
      </c>
      <c r="H82" s="15">
        <f t="shared" si="2"/>
        <v>53.163266666666665</v>
      </c>
      <c r="I82" s="15"/>
    </row>
    <row r="83" spans="1:9" x14ac:dyDescent="0.3">
      <c r="A83" s="14" t="s">
        <v>3214</v>
      </c>
      <c r="B83" s="15">
        <v>0</v>
      </c>
      <c r="C83" s="15">
        <v>0</v>
      </c>
      <c r="D83" s="15">
        <v>0</v>
      </c>
      <c r="E83" s="15">
        <v>0</v>
      </c>
      <c r="F83" s="15">
        <v>11.42</v>
      </c>
      <c r="G83" s="15">
        <v>0</v>
      </c>
      <c r="H83" s="15">
        <f t="shared" si="2"/>
        <v>21.736066666666666</v>
      </c>
      <c r="I83" s="15"/>
    </row>
    <row r="84" spans="1:9" x14ac:dyDescent="0.3">
      <c r="A84" s="14" t="s">
        <v>3176</v>
      </c>
      <c r="B84" s="15">
        <v>5.88</v>
      </c>
      <c r="C84" s="15">
        <v>0</v>
      </c>
      <c r="D84" s="15">
        <v>2.93</v>
      </c>
      <c r="E84" s="15">
        <v>6.06</v>
      </c>
      <c r="F84" s="15">
        <v>0</v>
      </c>
      <c r="G84" s="15">
        <v>0</v>
      </c>
      <c r="H84" s="15">
        <f t="shared" si="2"/>
        <v>8.6060166666666653</v>
      </c>
      <c r="I84" s="15"/>
    </row>
    <row r="85" spans="1:9" x14ac:dyDescent="0.3">
      <c r="A85" s="14" t="s">
        <v>3195</v>
      </c>
      <c r="B85" s="15">
        <v>0</v>
      </c>
      <c r="C85" s="15">
        <v>0</v>
      </c>
      <c r="D85" s="15">
        <v>1.43</v>
      </c>
      <c r="E85" s="15">
        <v>1.76</v>
      </c>
      <c r="F85" s="15">
        <v>1.76</v>
      </c>
      <c r="G85" s="15">
        <v>0</v>
      </c>
      <c r="H85" s="15">
        <f t="shared" si="2"/>
        <v>0.83126999999999995</v>
      </c>
      <c r="I85" s="15"/>
    </row>
    <row r="86" spans="1:9" x14ac:dyDescent="0.3">
      <c r="A86" s="14" t="s">
        <v>3182</v>
      </c>
      <c r="B86" s="15">
        <v>2.19</v>
      </c>
      <c r="C86" s="15">
        <v>0</v>
      </c>
      <c r="D86" s="15">
        <v>0</v>
      </c>
      <c r="E86" s="15">
        <v>0</v>
      </c>
      <c r="F86" s="15">
        <v>0</v>
      </c>
      <c r="G86" s="15">
        <v>0</v>
      </c>
      <c r="H86" s="15">
        <f t="shared" si="2"/>
        <v>0.79935</v>
      </c>
      <c r="I86" s="15"/>
    </row>
    <row r="87" spans="1:9" x14ac:dyDescent="0.3">
      <c r="A87" s="14" t="s">
        <v>3194</v>
      </c>
      <c r="B87" s="15">
        <v>0</v>
      </c>
      <c r="C87" s="15">
        <v>0</v>
      </c>
      <c r="D87" s="15">
        <v>0</v>
      </c>
      <c r="E87" s="15">
        <v>1.86</v>
      </c>
      <c r="F87" s="15">
        <v>0</v>
      </c>
      <c r="G87" s="15">
        <v>0</v>
      </c>
      <c r="H87" s="15">
        <f t="shared" si="2"/>
        <v>0.57660000000000011</v>
      </c>
      <c r="I87" s="15"/>
    </row>
    <row r="88" spans="1:9" x14ac:dyDescent="0.3">
      <c r="A88" s="14" t="s">
        <v>3239</v>
      </c>
      <c r="B88" s="15">
        <v>0</v>
      </c>
      <c r="C88" s="15">
        <v>0</v>
      </c>
      <c r="D88" s="15">
        <v>0</v>
      </c>
      <c r="E88" s="15">
        <v>0</v>
      </c>
      <c r="F88" s="15">
        <v>0</v>
      </c>
      <c r="G88" s="15">
        <v>0.78</v>
      </c>
      <c r="H88" s="15">
        <f t="shared" si="2"/>
        <v>0.1014</v>
      </c>
      <c r="I88" s="15"/>
    </row>
    <row r="89" spans="1:9" x14ac:dyDescent="0.3">
      <c r="A89" s="14" t="s">
        <v>3136</v>
      </c>
      <c r="B89" s="15">
        <v>0</v>
      </c>
      <c r="C89" s="15">
        <v>0</v>
      </c>
      <c r="D89" s="15">
        <v>0</v>
      </c>
      <c r="E89" s="15">
        <v>0</v>
      </c>
      <c r="F89" s="15">
        <v>0.31</v>
      </c>
      <c r="G89" s="15">
        <v>0</v>
      </c>
      <c r="H89" s="15">
        <f t="shared" si="2"/>
        <v>1.6016666666666669E-2</v>
      </c>
      <c r="I89" s="15"/>
    </row>
  </sheetData>
  <autoFilter ref="A1:H89" xr:uid="{980FC5B8-1D4D-48A4-94F7-308E111C2B67}">
    <sortState xmlns:xlrd2="http://schemas.microsoft.com/office/spreadsheetml/2017/richdata2" ref="A2:H89">
      <sortCondition descending="1" ref="H1:H89"/>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41FDE-E67E-4045-9AFF-6722AA5F8EBB}">
  <dimension ref="A1:T2988"/>
  <sheetViews>
    <sheetView topLeftCell="A2958" zoomScale="80" zoomScaleNormal="80" workbookViewId="0">
      <selection activeCell="E19" sqref="E19"/>
    </sheetView>
  </sheetViews>
  <sheetFormatPr defaultRowHeight="14" x14ac:dyDescent="0.3"/>
  <cols>
    <col min="1" max="1" width="12.58203125" bestFit="1" customWidth="1"/>
    <col min="2" max="2" width="14.6640625" bestFit="1" customWidth="1"/>
    <col min="3" max="3" width="15.25" bestFit="1" customWidth="1"/>
    <col min="4" max="4" width="15.25" customWidth="1"/>
    <col min="5" max="5" width="54.75" bestFit="1" customWidth="1"/>
    <col min="6" max="6" width="43.08203125" bestFit="1" customWidth="1"/>
    <col min="7" max="7" width="29.6640625" bestFit="1" customWidth="1"/>
    <col min="8" max="8" width="24.75" bestFit="1" customWidth="1"/>
    <col min="9" max="9" width="8.75" bestFit="1" customWidth="1"/>
    <col min="10" max="10" width="134.75" customWidth="1"/>
    <col min="11" max="11" width="40.58203125" bestFit="1" customWidth="1"/>
    <col min="12" max="12" width="14.4140625" bestFit="1" customWidth="1"/>
    <col min="13" max="13" width="15" bestFit="1" customWidth="1"/>
    <col min="14" max="14" width="15.33203125" bestFit="1" customWidth="1"/>
    <col min="15" max="15" width="14" bestFit="1" customWidth="1"/>
    <col min="16" max="16" width="19.1640625" bestFit="1" customWidth="1"/>
    <col min="17" max="17" width="17.6640625" bestFit="1" customWidth="1"/>
    <col min="18" max="18" width="40.58203125" bestFit="1" customWidth="1"/>
    <col min="19" max="19" width="21.08203125" bestFit="1" customWidth="1"/>
    <col min="20" max="20" width="15" bestFit="1" customWidth="1"/>
  </cols>
  <sheetData>
    <row r="1" spans="1:20" x14ac:dyDescent="0.3">
      <c r="A1" t="s">
        <v>0</v>
      </c>
      <c r="B1" t="s">
        <v>3253</v>
      </c>
      <c r="C1" t="s">
        <v>3252</v>
      </c>
      <c r="D1" t="s">
        <v>3379</v>
      </c>
      <c r="E1" t="s">
        <v>2</v>
      </c>
      <c r="F1" t="s">
        <v>9</v>
      </c>
      <c r="G1" t="s">
        <v>17</v>
      </c>
      <c r="H1" t="s">
        <v>22</v>
      </c>
      <c r="I1" t="s">
        <v>25</v>
      </c>
      <c r="J1" t="s">
        <v>26</v>
      </c>
      <c r="K1" t="s">
        <v>3101</v>
      </c>
      <c r="L1" t="s">
        <v>3106</v>
      </c>
      <c r="M1" t="s">
        <v>3107</v>
      </c>
      <c r="N1" t="s">
        <v>28</v>
      </c>
      <c r="O1" t="s">
        <v>29</v>
      </c>
      <c r="P1" t="s">
        <v>30</v>
      </c>
      <c r="Q1" t="s">
        <v>3251</v>
      </c>
      <c r="R1" t="s">
        <v>3230</v>
      </c>
      <c r="S1" t="s">
        <v>3231</v>
      </c>
      <c r="T1" t="s">
        <v>3232</v>
      </c>
    </row>
    <row r="2" spans="1:20" x14ac:dyDescent="0.3">
      <c r="A2">
        <v>44011</v>
      </c>
      <c r="B2" t="s">
        <v>3254</v>
      </c>
      <c r="C2" t="s">
        <v>3255</v>
      </c>
      <c r="D2">
        <v>2020</v>
      </c>
      <c r="E2" t="s">
        <v>32</v>
      </c>
      <c r="F2" t="s">
        <v>35</v>
      </c>
      <c r="G2" t="s">
        <v>40</v>
      </c>
      <c r="H2" t="s">
        <v>44</v>
      </c>
      <c r="I2" t="s">
        <v>47</v>
      </c>
      <c r="J2" t="s">
        <v>48</v>
      </c>
      <c r="K2" t="s">
        <v>3234</v>
      </c>
      <c r="L2" t="s">
        <v>3378</v>
      </c>
      <c r="M2" t="s">
        <v>3110</v>
      </c>
      <c r="N2">
        <v>277359.99</v>
      </c>
      <c r="O2">
        <v>277.36</v>
      </c>
      <c r="P2">
        <v>10</v>
      </c>
      <c r="Q2" t="e">
        <v>#VALUE!</v>
      </c>
      <c r="R2" t="s">
        <v>3108</v>
      </c>
      <c r="S2" t="s">
        <v>3377</v>
      </c>
      <c r="T2" t="s">
        <v>3110</v>
      </c>
    </row>
    <row r="3" spans="1:20" x14ac:dyDescent="0.3">
      <c r="A3">
        <v>44011</v>
      </c>
      <c r="B3" t="s">
        <v>3254</v>
      </c>
      <c r="C3" t="s">
        <v>3255</v>
      </c>
      <c r="D3">
        <v>2020</v>
      </c>
      <c r="E3" t="s">
        <v>32</v>
      </c>
      <c r="F3" t="s">
        <v>51</v>
      </c>
      <c r="G3" t="s">
        <v>53</v>
      </c>
      <c r="H3" t="s">
        <v>44</v>
      </c>
      <c r="I3" t="s">
        <v>57</v>
      </c>
      <c r="J3" t="s">
        <v>58</v>
      </c>
      <c r="K3" t="s">
        <v>3225</v>
      </c>
      <c r="L3" t="s">
        <v>3250</v>
      </c>
      <c r="M3" t="s">
        <v>3163</v>
      </c>
      <c r="N3">
        <v>96480</v>
      </c>
      <c r="O3">
        <v>96.48</v>
      </c>
      <c r="P3">
        <v>2635000</v>
      </c>
      <c r="Q3">
        <v>27.311359867330015</v>
      </c>
      <c r="R3" t="s">
        <v>3201</v>
      </c>
      <c r="S3" t="s">
        <v>3250</v>
      </c>
      <c r="T3" t="s">
        <v>3163</v>
      </c>
    </row>
    <row r="4" spans="1:20" x14ac:dyDescent="0.3">
      <c r="A4">
        <v>44011</v>
      </c>
      <c r="B4" t="s">
        <v>3254</v>
      </c>
      <c r="C4" t="s">
        <v>3255</v>
      </c>
      <c r="D4">
        <v>2020</v>
      </c>
      <c r="E4" t="s">
        <v>32</v>
      </c>
      <c r="F4" t="s">
        <v>59</v>
      </c>
      <c r="G4" t="s">
        <v>60</v>
      </c>
      <c r="H4" t="s">
        <v>44</v>
      </c>
      <c r="I4" t="s">
        <v>63</v>
      </c>
      <c r="J4" t="s">
        <v>64</v>
      </c>
      <c r="K4" t="s">
        <v>3234</v>
      </c>
      <c r="L4" t="s">
        <v>3378</v>
      </c>
      <c r="M4" t="s">
        <v>3110</v>
      </c>
      <c r="N4">
        <v>16120</v>
      </c>
      <c r="O4">
        <v>16.12</v>
      </c>
      <c r="P4">
        <v>209000</v>
      </c>
      <c r="Q4">
        <v>12.965260545905707</v>
      </c>
      <c r="R4" t="s">
        <v>3234</v>
      </c>
      <c r="S4" t="s">
        <v>3378</v>
      </c>
      <c r="T4" t="s">
        <v>3110</v>
      </c>
    </row>
    <row r="5" spans="1:20" x14ac:dyDescent="0.3">
      <c r="A5">
        <v>44010</v>
      </c>
      <c r="B5" t="s">
        <v>3254</v>
      </c>
      <c r="C5" t="s">
        <v>3255</v>
      </c>
      <c r="D5">
        <v>2020</v>
      </c>
      <c r="E5" t="s">
        <v>32</v>
      </c>
      <c r="F5" t="s">
        <v>65</v>
      </c>
      <c r="G5" t="s">
        <v>67</v>
      </c>
      <c r="H5" t="s">
        <v>44</v>
      </c>
      <c r="I5" t="s">
        <v>73</v>
      </c>
      <c r="J5" t="s">
        <v>74</v>
      </c>
      <c r="K5" t="s">
        <v>3125</v>
      </c>
      <c r="L5" t="s">
        <v>3126</v>
      </c>
      <c r="M5" t="s">
        <v>3110</v>
      </c>
      <c r="N5">
        <v>35236</v>
      </c>
      <c r="O5">
        <v>35.24</v>
      </c>
      <c r="P5">
        <v>299000</v>
      </c>
      <c r="Q5">
        <v>8.485639686684074</v>
      </c>
      <c r="R5" t="s">
        <v>3150</v>
      </c>
      <c r="S5" t="s">
        <v>3250</v>
      </c>
      <c r="T5" t="s">
        <v>3163</v>
      </c>
    </row>
    <row r="6" spans="1:20" x14ac:dyDescent="0.3">
      <c r="A6">
        <v>44010</v>
      </c>
      <c r="B6" t="s">
        <v>3254</v>
      </c>
      <c r="C6" t="s">
        <v>3255</v>
      </c>
      <c r="D6">
        <v>2020</v>
      </c>
      <c r="E6" t="s">
        <v>32</v>
      </c>
      <c r="F6" t="s">
        <v>65</v>
      </c>
      <c r="G6" t="s">
        <v>67</v>
      </c>
      <c r="H6" t="s">
        <v>44</v>
      </c>
      <c r="I6" t="s">
        <v>73</v>
      </c>
      <c r="J6" t="s">
        <v>75</v>
      </c>
      <c r="K6" t="s">
        <v>3125</v>
      </c>
      <c r="L6" t="s">
        <v>3126</v>
      </c>
      <c r="M6" t="s">
        <v>3110</v>
      </c>
      <c r="N6">
        <v>70472</v>
      </c>
      <c r="O6">
        <v>70.47</v>
      </c>
      <c r="P6">
        <v>599000</v>
      </c>
      <c r="Q6">
        <v>8.4998297196049499</v>
      </c>
      <c r="R6" t="s">
        <v>3225</v>
      </c>
      <c r="S6" t="s">
        <v>3250</v>
      </c>
      <c r="T6" t="s">
        <v>3163</v>
      </c>
    </row>
    <row r="7" spans="1:20" x14ac:dyDescent="0.3">
      <c r="A7">
        <v>44010</v>
      </c>
      <c r="B7" t="s">
        <v>3254</v>
      </c>
      <c r="C7" t="s">
        <v>3255</v>
      </c>
      <c r="D7">
        <v>2020</v>
      </c>
      <c r="E7" t="s">
        <v>32</v>
      </c>
      <c r="F7" t="s">
        <v>65</v>
      </c>
      <c r="G7" t="s">
        <v>67</v>
      </c>
      <c r="H7" t="s">
        <v>44</v>
      </c>
      <c r="I7" t="s">
        <v>71</v>
      </c>
      <c r="J7" t="s">
        <v>76</v>
      </c>
      <c r="K7" t="s">
        <v>3120</v>
      </c>
      <c r="L7" t="s">
        <v>3124</v>
      </c>
      <c r="M7" t="s">
        <v>3110</v>
      </c>
      <c r="N7">
        <v>111740</v>
      </c>
      <c r="O7">
        <v>111.74</v>
      </c>
      <c r="P7">
        <v>949000</v>
      </c>
      <c r="Q7">
        <v>8.4929300161088239</v>
      </c>
      <c r="R7" t="s">
        <v>3137</v>
      </c>
      <c r="S7" t="s">
        <v>3250</v>
      </c>
      <c r="T7" t="s">
        <v>3163</v>
      </c>
    </row>
    <row r="8" spans="1:20" x14ac:dyDescent="0.3">
      <c r="A8">
        <v>44010</v>
      </c>
      <c r="B8" t="s">
        <v>3254</v>
      </c>
      <c r="C8" t="s">
        <v>3255</v>
      </c>
      <c r="D8">
        <v>2020</v>
      </c>
      <c r="E8" t="s">
        <v>32</v>
      </c>
      <c r="F8" t="s">
        <v>77</v>
      </c>
      <c r="G8" t="s">
        <v>67</v>
      </c>
      <c r="H8" t="s">
        <v>44</v>
      </c>
      <c r="I8" t="s">
        <v>80</v>
      </c>
      <c r="J8" t="s">
        <v>81</v>
      </c>
      <c r="K8" t="s">
        <v>3193</v>
      </c>
      <c r="L8" t="s">
        <v>3133</v>
      </c>
      <c r="M8" t="s">
        <v>3116</v>
      </c>
      <c r="N8">
        <v>20940</v>
      </c>
      <c r="O8">
        <v>20.94</v>
      </c>
      <c r="P8">
        <v>17807000</v>
      </c>
      <c r="Q8">
        <v>850.38204393505248</v>
      </c>
      <c r="R8" t="s">
        <v>3235</v>
      </c>
      <c r="S8" t="s">
        <v>3250</v>
      </c>
      <c r="T8" t="s">
        <v>3163</v>
      </c>
    </row>
    <row r="9" spans="1:20" x14ac:dyDescent="0.3">
      <c r="A9">
        <v>44010</v>
      </c>
      <c r="B9" t="s">
        <v>3254</v>
      </c>
      <c r="C9" t="s">
        <v>3255</v>
      </c>
      <c r="D9">
        <v>2020</v>
      </c>
      <c r="E9" t="s">
        <v>32</v>
      </c>
      <c r="F9" t="s">
        <v>77</v>
      </c>
      <c r="G9" t="s">
        <v>67</v>
      </c>
      <c r="H9" t="s">
        <v>44</v>
      </c>
      <c r="I9" t="s">
        <v>82</v>
      </c>
      <c r="J9" t="s">
        <v>83</v>
      </c>
      <c r="K9" t="s">
        <v>3193</v>
      </c>
      <c r="L9" t="s">
        <v>3133</v>
      </c>
      <c r="M9" t="s">
        <v>3116</v>
      </c>
      <c r="N9">
        <v>20610</v>
      </c>
      <c r="O9">
        <v>20.61</v>
      </c>
      <c r="P9">
        <v>386000</v>
      </c>
      <c r="Q9">
        <v>18.728772440562835</v>
      </c>
      <c r="R9" t="s">
        <v>3113</v>
      </c>
      <c r="S9" t="s">
        <v>3111</v>
      </c>
      <c r="T9" t="s">
        <v>3112</v>
      </c>
    </row>
    <row r="10" spans="1:20" x14ac:dyDescent="0.3">
      <c r="A10">
        <v>44009</v>
      </c>
      <c r="B10" t="s">
        <v>3254</v>
      </c>
      <c r="C10" t="s">
        <v>3255</v>
      </c>
      <c r="D10">
        <v>2020</v>
      </c>
      <c r="E10" t="s">
        <v>84</v>
      </c>
      <c r="F10" t="s">
        <v>87</v>
      </c>
      <c r="G10" t="s">
        <v>60</v>
      </c>
      <c r="H10" t="s">
        <v>44</v>
      </c>
      <c r="I10" t="s">
        <v>92</v>
      </c>
      <c r="J10" t="s">
        <v>93</v>
      </c>
      <c r="K10" t="s">
        <v>3210</v>
      </c>
      <c r="L10" t="s">
        <v>3250</v>
      </c>
      <c r="M10" t="s">
        <v>3163</v>
      </c>
      <c r="N10">
        <v>16760</v>
      </c>
      <c r="O10">
        <v>16.760000000000002</v>
      </c>
      <c r="P10">
        <v>106000</v>
      </c>
      <c r="Q10">
        <v>6.3245823389021476</v>
      </c>
      <c r="R10" t="s">
        <v>3115</v>
      </c>
      <c r="S10" t="s">
        <v>3114</v>
      </c>
      <c r="T10" t="s">
        <v>3116</v>
      </c>
    </row>
    <row r="11" spans="1:20" x14ac:dyDescent="0.3">
      <c r="A11">
        <v>44007</v>
      </c>
      <c r="B11" t="s">
        <v>3254</v>
      </c>
      <c r="C11" t="s">
        <v>3255</v>
      </c>
      <c r="D11">
        <v>2020</v>
      </c>
      <c r="E11" t="s">
        <v>32</v>
      </c>
      <c r="F11" t="s">
        <v>94</v>
      </c>
      <c r="G11" t="s">
        <v>96</v>
      </c>
      <c r="H11" t="s">
        <v>44</v>
      </c>
      <c r="I11" t="s">
        <v>100</v>
      </c>
      <c r="J11" t="s">
        <v>101</v>
      </c>
      <c r="K11" t="s">
        <v>3201</v>
      </c>
      <c r="L11" t="s">
        <v>3250</v>
      </c>
      <c r="M11" t="s">
        <v>3163</v>
      </c>
      <c r="N11">
        <v>76712</v>
      </c>
      <c r="O11">
        <v>76.709999999999994</v>
      </c>
      <c r="P11">
        <v>94400</v>
      </c>
      <c r="Q11">
        <v>1.2305767024715821</v>
      </c>
      <c r="R11" t="s">
        <v>3118</v>
      </c>
      <c r="S11" t="s">
        <v>3117</v>
      </c>
      <c r="T11" t="s">
        <v>3119</v>
      </c>
    </row>
    <row r="12" spans="1:20" x14ac:dyDescent="0.3">
      <c r="A12">
        <v>44006</v>
      </c>
      <c r="B12" t="s">
        <v>3254</v>
      </c>
      <c r="C12" t="s">
        <v>3255</v>
      </c>
      <c r="D12">
        <v>2020</v>
      </c>
      <c r="E12" t="s">
        <v>32</v>
      </c>
      <c r="F12" t="s">
        <v>102</v>
      </c>
      <c r="G12" t="s">
        <v>106</v>
      </c>
      <c r="H12" t="s">
        <v>44</v>
      </c>
      <c r="I12" t="s">
        <v>108</v>
      </c>
      <c r="J12" t="s">
        <v>109</v>
      </c>
      <c r="K12" t="s">
        <v>3235</v>
      </c>
      <c r="L12" t="s">
        <v>3250</v>
      </c>
      <c r="M12" t="s">
        <v>3163</v>
      </c>
      <c r="N12">
        <v>7560</v>
      </c>
      <c r="O12">
        <v>7.56</v>
      </c>
      <c r="P12">
        <v>39100</v>
      </c>
      <c r="Q12">
        <v>5.1719576719576716</v>
      </c>
      <c r="R12" t="s">
        <v>3120</v>
      </c>
      <c r="S12" t="s">
        <v>3124</v>
      </c>
      <c r="T12" t="s">
        <v>3110</v>
      </c>
    </row>
    <row r="13" spans="1:20" x14ac:dyDescent="0.3">
      <c r="A13">
        <v>44006</v>
      </c>
      <c r="B13" t="s">
        <v>3254</v>
      </c>
      <c r="C13" t="s">
        <v>3255</v>
      </c>
      <c r="D13">
        <v>2020</v>
      </c>
      <c r="E13" t="s">
        <v>32</v>
      </c>
      <c r="F13" t="s">
        <v>102</v>
      </c>
      <c r="G13" t="s">
        <v>106</v>
      </c>
      <c r="H13" t="s">
        <v>44</v>
      </c>
      <c r="I13" t="s">
        <v>108</v>
      </c>
      <c r="J13" t="s">
        <v>110</v>
      </c>
      <c r="K13" t="s">
        <v>3201</v>
      </c>
      <c r="L13" t="s">
        <v>3250</v>
      </c>
      <c r="M13" t="s">
        <v>3163</v>
      </c>
      <c r="N13">
        <v>7560</v>
      </c>
      <c r="O13">
        <v>7.56</v>
      </c>
      <c r="P13">
        <v>39100</v>
      </c>
      <c r="Q13">
        <v>5.1719576719576716</v>
      </c>
      <c r="R13" t="s">
        <v>3122</v>
      </c>
      <c r="S13" t="s">
        <v>3121</v>
      </c>
      <c r="T13" t="s">
        <v>3116</v>
      </c>
    </row>
    <row r="14" spans="1:20" x14ac:dyDescent="0.3">
      <c r="A14">
        <v>44005</v>
      </c>
      <c r="B14" t="s">
        <v>3254</v>
      </c>
      <c r="C14" t="s">
        <v>3255</v>
      </c>
      <c r="D14">
        <v>2020</v>
      </c>
      <c r="E14" t="s">
        <v>84</v>
      </c>
      <c r="F14" t="s">
        <v>111</v>
      </c>
      <c r="G14" t="s">
        <v>115</v>
      </c>
      <c r="H14" t="s">
        <v>44</v>
      </c>
      <c r="I14" t="s">
        <v>118</v>
      </c>
      <c r="J14" t="s">
        <v>119</v>
      </c>
      <c r="K14" t="s">
        <v>3137</v>
      </c>
      <c r="L14" t="s">
        <v>3250</v>
      </c>
      <c r="M14" t="s">
        <v>3163</v>
      </c>
      <c r="N14">
        <v>25000</v>
      </c>
      <c r="O14">
        <v>25</v>
      </c>
      <c r="P14">
        <v>53000</v>
      </c>
      <c r="Q14">
        <v>2.12</v>
      </c>
      <c r="R14" t="s">
        <v>3120</v>
      </c>
      <c r="S14" t="s">
        <v>3124</v>
      </c>
      <c r="T14" t="s">
        <v>3110</v>
      </c>
    </row>
    <row r="15" spans="1:20" x14ac:dyDescent="0.3">
      <c r="A15">
        <v>44004</v>
      </c>
      <c r="B15" t="s">
        <v>3254</v>
      </c>
      <c r="C15" t="s">
        <v>3255</v>
      </c>
      <c r="D15">
        <v>2020</v>
      </c>
      <c r="E15" t="s">
        <v>32</v>
      </c>
      <c r="F15" t="s">
        <v>120</v>
      </c>
      <c r="G15" t="s">
        <v>115</v>
      </c>
      <c r="H15" t="s">
        <v>44</v>
      </c>
      <c r="I15" t="s">
        <v>122</v>
      </c>
      <c r="J15" t="s">
        <v>123</v>
      </c>
      <c r="K15" t="s">
        <v>3220</v>
      </c>
      <c r="L15" t="s">
        <v>3233</v>
      </c>
      <c r="M15" t="s">
        <v>3129</v>
      </c>
      <c r="N15">
        <v>82160</v>
      </c>
      <c r="O15">
        <v>82.16</v>
      </c>
      <c r="P15">
        <v>346000</v>
      </c>
      <c r="Q15">
        <v>4.2112950340798445</v>
      </c>
      <c r="R15" t="s">
        <v>3125</v>
      </c>
      <c r="S15" t="s">
        <v>3126</v>
      </c>
      <c r="T15" t="s">
        <v>3110</v>
      </c>
    </row>
    <row r="16" spans="1:20" x14ac:dyDescent="0.3">
      <c r="A16">
        <v>44004</v>
      </c>
      <c r="B16" t="s">
        <v>3254</v>
      </c>
      <c r="C16" t="s">
        <v>3255</v>
      </c>
      <c r="D16">
        <v>2020</v>
      </c>
      <c r="E16" t="s">
        <v>32</v>
      </c>
      <c r="F16" t="s">
        <v>35</v>
      </c>
      <c r="G16" t="s">
        <v>40</v>
      </c>
      <c r="H16" t="s">
        <v>44</v>
      </c>
      <c r="I16" t="s">
        <v>47</v>
      </c>
      <c r="J16" t="s">
        <v>124</v>
      </c>
      <c r="K16" t="s">
        <v>3234</v>
      </c>
      <c r="L16" t="s">
        <v>3378</v>
      </c>
      <c r="M16" t="s">
        <v>3110</v>
      </c>
      <c r="N16">
        <v>111120</v>
      </c>
      <c r="O16">
        <v>111.12</v>
      </c>
      <c r="P16" t="s">
        <v>49</v>
      </c>
      <c r="Q16" t="e">
        <v>#VALUE!</v>
      </c>
      <c r="R16" t="s">
        <v>3127</v>
      </c>
      <c r="S16" t="s">
        <v>3128</v>
      </c>
      <c r="T16" t="s">
        <v>3129</v>
      </c>
    </row>
    <row r="17" spans="1:20" x14ac:dyDescent="0.3">
      <c r="A17">
        <v>44004</v>
      </c>
      <c r="B17" t="s">
        <v>3254</v>
      </c>
      <c r="C17" t="s">
        <v>3255</v>
      </c>
      <c r="D17">
        <v>2020</v>
      </c>
      <c r="E17" t="s">
        <v>32</v>
      </c>
      <c r="F17" t="s">
        <v>120</v>
      </c>
      <c r="G17" t="s">
        <v>115</v>
      </c>
      <c r="H17" t="s">
        <v>44</v>
      </c>
      <c r="I17" t="s">
        <v>122</v>
      </c>
      <c r="J17" t="s">
        <v>123</v>
      </c>
      <c r="K17" t="s">
        <v>3220</v>
      </c>
      <c r="L17" t="s">
        <v>3233</v>
      </c>
      <c r="M17" t="s">
        <v>3129</v>
      </c>
      <c r="N17">
        <v>82160</v>
      </c>
      <c r="O17">
        <v>82.16</v>
      </c>
      <c r="P17">
        <v>346000</v>
      </c>
      <c r="Q17">
        <v>4.2112950340798445</v>
      </c>
      <c r="R17" t="s">
        <v>3130</v>
      </c>
      <c r="S17" t="s">
        <v>3130</v>
      </c>
      <c r="T17" t="s">
        <v>3129</v>
      </c>
    </row>
    <row r="18" spans="1:20" x14ac:dyDescent="0.3">
      <c r="A18">
        <v>44004</v>
      </c>
      <c r="B18" t="s">
        <v>3254</v>
      </c>
      <c r="C18" t="s">
        <v>3255</v>
      </c>
      <c r="D18">
        <v>2020</v>
      </c>
      <c r="E18" t="s">
        <v>32</v>
      </c>
      <c r="F18" t="s">
        <v>120</v>
      </c>
      <c r="G18" t="s">
        <v>115</v>
      </c>
      <c r="H18" t="s">
        <v>44</v>
      </c>
      <c r="I18" t="s">
        <v>122</v>
      </c>
      <c r="J18" t="s">
        <v>123</v>
      </c>
      <c r="K18" t="s">
        <v>3220</v>
      </c>
      <c r="L18" t="s">
        <v>3233</v>
      </c>
      <c r="M18" t="s">
        <v>3129</v>
      </c>
      <c r="N18">
        <v>82160</v>
      </c>
      <c r="O18">
        <v>82.16</v>
      </c>
      <c r="P18">
        <v>346000</v>
      </c>
      <c r="Q18">
        <v>4.2112950340798445</v>
      </c>
      <c r="R18" t="s">
        <v>3131</v>
      </c>
      <c r="S18" t="s">
        <v>3132</v>
      </c>
      <c r="T18" t="s">
        <v>3110</v>
      </c>
    </row>
    <row r="19" spans="1:20" x14ac:dyDescent="0.3">
      <c r="A19">
        <v>44004</v>
      </c>
      <c r="B19" t="s">
        <v>3254</v>
      </c>
      <c r="C19" t="s">
        <v>3255</v>
      </c>
      <c r="D19">
        <v>2020</v>
      </c>
      <c r="E19" t="s">
        <v>32</v>
      </c>
      <c r="F19" t="s">
        <v>77</v>
      </c>
      <c r="G19" t="s">
        <v>67</v>
      </c>
      <c r="H19" t="s">
        <v>44</v>
      </c>
      <c r="I19" t="s">
        <v>82</v>
      </c>
      <c r="J19" t="s">
        <v>125</v>
      </c>
      <c r="K19" t="s">
        <v>3186</v>
      </c>
      <c r="L19" t="s">
        <v>3187</v>
      </c>
      <c r="M19" t="s">
        <v>3116</v>
      </c>
      <c r="N19">
        <v>198000</v>
      </c>
      <c r="O19">
        <v>198</v>
      </c>
      <c r="P19">
        <v>3704000</v>
      </c>
      <c r="Q19">
        <v>18.707070707070706</v>
      </c>
      <c r="R19" t="s">
        <v>3193</v>
      </c>
      <c r="S19" t="s">
        <v>3133</v>
      </c>
      <c r="T19" t="s">
        <v>3116</v>
      </c>
    </row>
    <row r="20" spans="1:20" x14ac:dyDescent="0.3">
      <c r="A20">
        <v>44004</v>
      </c>
      <c r="B20" t="s">
        <v>3254</v>
      </c>
      <c r="C20" t="s">
        <v>3255</v>
      </c>
      <c r="D20">
        <v>2020</v>
      </c>
      <c r="E20" t="s">
        <v>32</v>
      </c>
      <c r="F20" t="s">
        <v>77</v>
      </c>
      <c r="G20" t="s">
        <v>67</v>
      </c>
      <c r="H20" t="s">
        <v>44</v>
      </c>
      <c r="I20" t="s">
        <v>82</v>
      </c>
      <c r="J20" t="s">
        <v>126</v>
      </c>
      <c r="K20" t="s">
        <v>3193</v>
      </c>
      <c r="L20" t="s">
        <v>3133</v>
      </c>
      <c r="M20" t="s">
        <v>3116</v>
      </c>
      <c r="N20">
        <v>370980.01</v>
      </c>
      <c r="O20">
        <v>370.98</v>
      </c>
      <c r="P20">
        <v>6940000</v>
      </c>
      <c r="Q20">
        <v>18.707207431473194</v>
      </c>
      <c r="R20" t="s">
        <v>3135</v>
      </c>
      <c r="S20" t="s">
        <v>3139</v>
      </c>
      <c r="T20" t="s">
        <v>3116</v>
      </c>
    </row>
    <row r="21" spans="1:20" x14ac:dyDescent="0.3">
      <c r="A21">
        <v>44003</v>
      </c>
      <c r="B21" t="s">
        <v>3254</v>
      </c>
      <c r="C21" t="s">
        <v>3255</v>
      </c>
      <c r="D21">
        <v>2020</v>
      </c>
      <c r="E21" t="s">
        <v>84</v>
      </c>
      <c r="F21" t="s">
        <v>127</v>
      </c>
      <c r="G21" t="s">
        <v>60</v>
      </c>
      <c r="H21" t="s">
        <v>44</v>
      </c>
      <c r="I21" t="s">
        <v>129</v>
      </c>
      <c r="J21" t="s">
        <v>130</v>
      </c>
      <c r="K21" t="s">
        <v>3150</v>
      </c>
      <c r="L21" t="s">
        <v>3250</v>
      </c>
      <c r="M21" t="s">
        <v>3163</v>
      </c>
      <c r="N21">
        <v>17720</v>
      </c>
      <c r="O21">
        <v>17.72</v>
      </c>
      <c r="P21">
        <v>775000</v>
      </c>
      <c r="Q21">
        <v>43.735891647855532</v>
      </c>
      <c r="R21" t="s">
        <v>3145</v>
      </c>
      <c r="S21" t="s">
        <v>3144</v>
      </c>
      <c r="T21" t="s">
        <v>3116</v>
      </c>
    </row>
    <row r="22" spans="1:20" x14ac:dyDescent="0.3">
      <c r="A22">
        <v>44002</v>
      </c>
      <c r="B22" t="s">
        <v>3254</v>
      </c>
      <c r="C22" t="s">
        <v>3255</v>
      </c>
      <c r="D22">
        <v>2020</v>
      </c>
      <c r="E22" t="s">
        <v>84</v>
      </c>
      <c r="F22" t="s">
        <v>131</v>
      </c>
      <c r="G22" t="s">
        <v>135</v>
      </c>
      <c r="H22" t="s">
        <v>44</v>
      </c>
      <c r="I22" t="s">
        <v>138</v>
      </c>
      <c r="J22" t="s">
        <v>139</v>
      </c>
      <c r="K22" t="s">
        <v>3236</v>
      </c>
      <c r="L22" t="s">
        <v>3250</v>
      </c>
      <c r="M22" t="s">
        <v>3163</v>
      </c>
      <c r="N22">
        <v>39060</v>
      </c>
      <c r="O22">
        <v>39.06</v>
      </c>
      <c r="P22">
        <v>155000</v>
      </c>
      <c r="Q22">
        <v>3.9682539682539684</v>
      </c>
      <c r="R22" t="s">
        <v>3236</v>
      </c>
      <c r="S22" t="s">
        <v>3250</v>
      </c>
      <c r="T22" t="s">
        <v>3163</v>
      </c>
    </row>
    <row r="23" spans="1:20" x14ac:dyDescent="0.3">
      <c r="A23">
        <v>44000</v>
      </c>
      <c r="B23" t="s">
        <v>3254</v>
      </c>
      <c r="C23" t="s">
        <v>3255</v>
      </c>
      <c r="D23">
        <v>2020</v>
      </c>
      <c r="E23" t="s">
        <v>32</v>
      </c>
      <c r="F23" t="s">
        <v>94</v>
      </c>
      <c r="G23" t="s">
        <v>96</v>
      </c>
      <c r="H23" t="s">
        <v>44</v>
      </c>
      <c r="I23" t="s">
        <v>140</v>
      </c>
      <c r="J23" t="s">
        <v>141</v>
      </c>
      <c r="K23" t="s">
        <v>3150</v>
      </c>
      <c r="L23" t="s">
        <v>3250</v>
      </c>
      <c r="M23" t="s">
        <v>3163</v>
      </c>
      <c r="N23">
        <v>147145</v>
      </c>
      <c r="O23">
        <v>147.15</v>
      </c>
      <c r="P23">
        <v>181000</v>
      </c>
      <c r="Q23">
        <v>1.230079173604268</v>
      </c>
      <c r="R23" t="s">
        <v>3147</v>
      </c>
      <c r="S23" t="s">
        <v>3148</v>
      </c>
      <c r="T23" t="s">
        <v>3129</v>
      </c>
    </row>
    <row r="24" spans="1:20" x14ac:dyDescent="0.3">
      <c r="A24">
        <v>43998</v>
      </c>
      <c r="B24" t="s">
        <v>3254</v>
      </c>
      <c r="C24" t="s">
        <v>3255</v>
      </c>
      <c r="D24">
        <v>2020</v>
      </c>
      <c r="E24" t="s">
        <v>84</v>
      </c>
      <c r="F24" t="s">
        <v>111</v>
      </c>
      <c r="G24" t="s">
        <v>115</v>
      </c>
      <c r="H24" t="s">
        <v>44</v>
      </c>
      <c r="I24" t="s">
        <v>118</v>
      </c>
      <c r="J24" t="s">
        <v>143</v>
      </c>
      <c r="K24" t="s">
        <v>3137</v>
      </c>
      <c r="L24" t="s">
        <v>3250</v>
      </c>
      <c r="M24" t="s">
        <v>3163</v>
      </c>
      <c r="N24">
        <v>29850</v>
      </c>
      <c r="O24">
        <v>29.85</v>
      </c>
      <c r="P24">
        <v>63200</v>
      </c>
      <c r="Q24">
        <v>2.1172529313232831</v>
      </c>
      <c r="R24" t="s">
        <v>3151</v>
      </c>
      <c r="S24" t="s">
        <v>3152</v>
      </c>
      <c r="T24" t="s">
        <v>3116</v>
      </c>
    </row>
    <row r="25" spans="1:20" x14ac:dyDescent="0.3">
      <c r="A25">
        <v>43998</v>
      </c>
      <c r="B25" t="s">
        <v>3254</v>
      </c>
      <c r="C25" t="s">
        <v>3255</v>
      </c>
      <c r="D25">
        <v>2020</v>
      </c>
      <c r="E25" t="s">
        <v>84</v>
      </c>
      <c r="F25" t="s">
        <v>77</v>
      </c>
      <c r="G25" t="s">
        <v>67</v>
      </c>
      <c r="H25" t="s">
        <v>44</v>
      </c>
      <c r="I25" t="s">
        <v>145</v>
      </c>
      <c r="J25" t="s">
        <v>146</v>
      </c>
      <c r="K25" t="s">
        <v>3201</v>
      </c>
      <c r="L25" t="s">
        <v>3250</v>
      </c>
      <c r="M25" t="s">
        <v>3163</v>
      </c>
      <c r="N25">
        <v>20960</v>
      </c>
      <c r="O25">
        <v>20.96</v>
      </c>
      <c r="P25">
        <v>17824000</v>
      </c>
      <c r="Q25">
        <v>850.38167938931292</v>
      </c>
      <c r="R25" t="s">
        <v>3154</v>
      </c>
      <c r="S25" t="s">
        <v>3155</v>
      </c>
      <c r="T25" t="s">
        <v>3110</v>
      </c>
    </row>
    <row r="26" spans="1:20" x14ac:dyDescent="0.3">
      <c r="A26">
        <v>43997</v>
      </c>
      <c r="B26" t="s">
        <v>3254</v>
      </c>
      <c r="C26" t="s">
        <v>3255</v>
      </c>
      <c r="D26">
        <v>2020</v>
      </c>
      <c r="E26" t="s">
        <v>32</v>
      </c>
      <c r="F26" t="s">
        <v>147</v>
      </c>
      <c r="G26" t="s">
        <v>151</v>
      </c>
      <c r="H26" t="s">
        <v>44</v>
      </c>
      <c r="I26" t="s">
        <v>153</v>
      </c>
      <c r="J26" t="s">
        <v>154</v>
      </c>
      <c r="K26" t="s">
        <v>3113</v>
      </c>
      <c r="L26" t="s">
        <v>3111</v>
      </c>
      <c r="M26" t="s">
        <v>3112</v>
      </c>
      <c r="N26">
        <v>119980</v>
      </c>
      <c r="O26">
        <v>119.98</v>
      </c>
      <c r="P26" t="s">
        <v>49</v>
      </c>
      <c r="Q26" t="e">
        <v>#VALUE!</v>
      </c>
      <c r="R26" t="s">
        <v>3156</v>
      </c>
      <c r="S26" t="s">
        <v>3157</v>
      </c>
      <c r="T26" t="s">
        <v>3110</v>
      </c>
    </row>
    <row r="27" spans="1:20" x14ac:dyDescent="0.3">
      <c r="A27">
        <v>43997</v>
      </c>
      <c r="B27" t="s">
        <v>3254</v>
      </c>
      <c r="C27" t="s">
        <v>3255</v>
      </c>
      <c r="D27">
        <v>2020</v>
      </c>
      <c r="E27" t="s">
        <v>32</v>
      </c>
      <c r="F27" t="s">
        <v>35</v>
      </c>
      <c r="G27" t="s">
        <v>40</v>
      </c>
      <c r="H27" t="s">
        <v>44</v>
      </c>
      <c r="I27" t="s">
        <v>47</v>
      </c>
      <c r="J27" t="s">
        <v>124</v>
      </c>
      <c r="K27" t="s">
        <v>3234</v>
      </c>
      <c r="L27" t="s">
        <v>3378</v>
      </c>
      <c r="M27" t="s">
        <v>3110</v>
      </c>
      <c r="N27">
        <v>110840</v>
      </c>
      <c r="O27">
        <v>110.84</v>
      </c>
      <c r="P27" t="s">
        <v>49</v>
      </c>
      <c r="Q27" t="e">
        <v>#VALUE!</v>
      </c>
      <c r="R27" t="s">
        <v>3237</v>
      </c>
      <c r="S27" t="s">
        <v>3250</v>
      </c>
      <c r="T27" t="s">
        <v>3110</v>
      </c>
    </row>
    <row r="28" spans="1:20" x14ac:dyDescent="0.3">
      <c r="A28">
        <v>43996</v>
      </c>
      <c r="B28" t="s">
        <v>3254</v>
      </c>
      <c r="C28" t="s">
        <v>3255</v>
      </c>
      <c r="D28">
        <v>2020</v>
      </c>
      <c r="E28" t="s">
        <v>32</v>
      </c>
      <c r="F28" t="s">
        <v>65</v>
      </c>
      <c r="G28" t="s">
        <v>67</v>
      </c>
      <c r="H28" t="s">
        <v>44</v>
      </c>
      <c r="I28" t="s">
        <v>73</v>
      </c>
      <c r="J28" t="s">
        <v>155</v>
      </c>
      <c r="K28" t="s">
        <v>3113</v>
      </c>
      <c r="L28" t="s">
        <v>3111</v>
      </c>
      <c r="M28" t="s">
        <v>3112</v>
      </c>
      <c r="N28">
        <v>35236</v>
      </c>
      <c r="O28">
        <v>35.24</v>
      </c>
      <c r="P28">
        <v>299000</v>
      </c>
      <c r="Q28">
        <v>8.485639686684074</v>
      </c>
      <c r="R28" t="s">
        <v>3158</v>
      </c>
      <c r="S28" t="s">
        <v>3159</v>
      </c>
      <c r="T28" t="s">
        <v>3110</v>
      </c>
    </row>
    <row r="29" spans="1:20" x14ac:dyDescent="0.3">
      <c r="A29">
        <v>43996</v>
      </c>
      <c r="B29" t="s">
        <v>3254</v>
      </c>
      <c r="C29" t="s">
        <v>3255</v>
      </c>
      <c r="D29">
        <v>2020</v>
      </c>
      <c r="E29" t="s">
        <v>32</v>
      </c>
      <c r="F29" t="s">
        <v>77</v>
      </c>
      <c r="G29" t="s">
        <v>67</v>
      </c>
      <c r="H29" t="s">
        <v>44</v>
      </c>
      <c r="I29" t="s">
        <v>82</v>
      </c>
      <c r="J29" t="s">
        <v>156</v>
      </c>
      <c r="K29" t="s">
        <v>3193</v>
      </c>
      <c r="L29" t="s">
        <v>3133</v>
      </c>
      <c r="M29" t="s">
        <v>3116</v>
      </c>
      <c r="N29">
        <v>103050</v>
      </c>
      <c r="O29">
        <v>103.05</v>
      </c>
      <c r="P29">
        <v>1928000</v>
      </c>
      <c r="Q29">
        <v>18.70936438622028</v>
      </c>
    </row>
    <row r="30" spans="1:20" x14ac:dyDescent="0.3">
      <c r="A30">
        <v>43993</v>
      </c>
      <c r="B30" t="s">
        <v>3254</v>
      </c>
      <c r="C30" t="s">
        <v>3255</v>
      </c>
      <c r="D30">
        <v>2020</v>
      </c>
      <c r="E30" t="s">
        <v>32</v>
      </c>
      <c r="F30" t="s">
        <v>157</v>
      </c>
      <c r="G30" t="s">
        <v>106</v>
      </c>
      <c r="H30" t="s">
        <v>44</v>
      </c>
      <c r="I30" t="s">
        <v>159</v>
      </c>
      <c r="J30" t="s">
        <v>160</v>
      </c>
      <c r="K30" t="s">
        <v>3237</v>
      </c>
      <c r="L30" t="s">
        <v>3250</v>
      </c>
      <c r="M30" t="s">
        <v>3163</v>
      </c>
      <c r="N30">
        <v>102704</v>
      </c>
      <c r="O30">
        <v>102.7</v>
      </c>
      <c r="P30">
        <v>388000</v>
      </c>
      <c r="Q30">
        <v>3.7778470166692633</v>
      </c>
      <c r="R30" t="s">
        <v>3161</v>
      </c>
      <c r="S30" t="s">
        <v>3250</v>
      </c>
      <c r="T30" t="s">
        <v>3163</v>
      </c>
    </row>
    <row r="31" spans="1:20" x14ac:dyDescent="0.3">
      <c r="A31">
        <v>43993</v>
      </c>
      <c r="B31" t="s">
        <v>3254</v>
      </c>
      <c r="C31" t="s">
        <v>3255</v>
      </c>
      <c r="D31">
        <v>2020</v>
      </c>
      <c r="E31" t="s">
        <v>32</v>
      </c>
      <c r="F31" t="s">
        <v>161</v>
      </c>
      <c r="G31" t="s">
        <v>60</v>
      </c>
      <c r="H31" t="s">
        <v>44</v>
      </c>
      <c r="I31" t="s">
        <v>73</v>
      </c>
      <c r="J31" t="s">
        <v>164</v>
      </c>
      <c r="K31" t="s">
        <v>3153</v>
      </c>
      <c r="L31" t="s">
        <v>3377</v>
      </c>
      <c r="M31" t="s">
        <v>3110</v>
      </c>
      <c r="N31">
        <v>29520</v>
      </c>
      <c r="O31">
        <v>29.52</v>
      </c>
      <c r="P31">
        <v>111000</v>
      </c>
      <c r="Q31">
        <v>3.7601626016260163</v>
      </c>
      <c r="R31" t="s">
        <v>3162</v>
      </c>
      <c r="S31" t="s">
        <v>3250</v>
      </c>
      <c r="T31" t="s">
        <v>3129</v>
      </c>
    </row>
    <row r="32" spans="1:20" x14ac:dyDescent="0.3">
      <c r="A32">
        <v>43993</v>
      </c>
      <c r="B32" t="s">
        <v>3254</v>
      </c>
      <c r="C32" t="s">
        <v>3255</v>
      </c>
      <c r="D32">
        <v>2020</v>
      </c>
      <c r="E32" t="s">
        <v>32</v>
      </c>
      <c r="F32" t="s">
        <v>161</v>
      </c>
      <c r="G32" t="s">
        <v>60</v>
      </c>
      <c r="H32" t="s">
        <v>44</v>
      </c>
      <c r="I32" t="s">
        <v>73</v>
      </c>
      <c r="J32" t="s">
        <v>165</v>
      </c>
      <c r="K32" t="s">
        <v>3153</v>
      </c>
      <c r="L32" t="s">
        <v>3377</v>
      </c>
      <c r="M32" t="s">
        <v>3110</v>
      </c>
      <c r="N32">
        <v>14760</v>
      </c>
      <c r="O32">
        <v>14.76</v>
      </c>
      <c r="P32">
        <v>55700</v>
      </c>
      <c r="Q32">
        <v>3.7737127371273713</v>
      </c>
      <c r="R32" t="s">
        <v>3164</v>
      </c>
      <c r="S32" t="s">
        <v>3250</v>
      </c>
      <c r="T32" t="s">
        <v>3110</v>
      </c>
    </row>
    <row r="33" spans="1:20" x14ac:dyDescent="0.3">
      <c r="A33">
        <v>43993</v>
      </c>
      <c r="B33" t="s">
        <v>3254</v>
      </c>
      <c r="C33" t="s">
        <v>3255</v>
      </c>
      <c r="D33">
        <v>2020</v>
      </c>
      <c r="E33" t="s">
        <v>32</v>
      </c>
      <c r="F33" t="s">
        <v>166</v>
      </c>
      <c r="G33" t="s">
        <v>168</v>
      </c>
      <c r="H33" t="s">
        <v>44</v>
      </c>
      <c r="I33" t="s">
        <v>170</v>
      </c>
      <c r="J33" t="s">
        <v>171</v>
      </c>
      <c r="K33" t="s">
        <v>3153</v>
      </c>
      <c r="L33" t="s">
        <v>3377</v>
      </c>
      <c r="M33" t="s">
        <v>3110</v>
      </c>
      <c r="N33">
        <v>35608</v>
      </c>
      <c r="O33">
        <v>35.61</v>
      </c>
      <c r="P33">
        <v>170000</v>
      </c>
      <c r="Q33">
        <v>4.7742080431363743</v>
      </c>
      <c r="R33" t="s">
        <v>3115</v>
      </c>
      <c r="S33" t="s">
        <v>3165</v>
      </c>
      <c r="T33" t="s">
        <v>3116</v>
      </c>
    </row>
    <row r="34" spans="1:20" x14ac:dyDescent="0.3">
      <c r="A34">
        <v>43993</v>
      </c>
      <c r="B34" t="s">
        <v>3254</v>
      </c>
      <c r="C34" t="s">
        <v>3255</v>
      </c>
      <c r="D34">
        <v>2020</v>
      </c>
      <c r="E34" t="s">
        <v>32</v>
      </c>
      <c r="F34" t="s">
        <v>157</v>
      </c>
      <c r="G34" t="s">
        <v>106</v>
      </c>
      <c r="H34" t="s">
        <v>44</v>
      </c>
      <c r="I34" t="s">
        <v>159</v>
      </c>
      <c r="J34" t="s">
        <v>172</v>
      </c>
      <c r="K34" t="s">
        <v>3237</v>
      </c>
      <c r="L34" t="s">
        <v>3250</v>
      </c>
      <c r="M34" t="s">
        <v>3163</v>
      </c>
      <c r="N34">
        <v>128380.01</v>
      </c>
      <c r="O34">
        <v>128.38</v>
      </c>
      <c r="P34">
        <v>485000</v>
      </c>
      <c r="Q34">
        <v>3.7778467223986043</v>
      </c>
      <c r="R34" t="s">
        <v>3168</v>
      </c>
      <c r="S34" t="s">
        <v>3250</v>
      </c>
      <c r="T34" t="s">
        <v>3129</v>
      </c>
    </row>
    <row r="35" spans="1:20" x14ac:dyDescent="0.3">
      <c r="A35">
        <v>43993</v>
      </c>
      <c r="B35" t="s">
        <v>3254</v>
      </c>
      <c r="C35" t="s">
        <v>3255</v>
      </c>
      <c r="D35">
        <v>2020</v>
      </c>
      <c r="E35" t="s">
        <v>32</v>
      </c>
      <c r="F35" t="s">
        <v>173</v>
      </c>
      <c r="G35" t="s">
        <v>176</v>
      </c>
      <c r="H35" t="s">
        <v>44</v>
      </c>
      <c r="I35" t="s">
        <v>179</v>
      </c>
      <c r="J35" t="s">
        <v>180</v>
      </c>
      <c r="K35" t="s">
        <v>3238</v>
      </c>
      <c r="L35" t="s">
        <v>3250</v>
      </c>
      <c r="M35" t="s">
        <v>3163</v>
      </c>
      <c r="N35">
        <v>121625</v>
      </c>
      <c r="O35">
        <v>121.63</v>
      </c>
      <c r="P35">
        <v>68800</v>
      </c>
      <c r="Q35">
        <v>0.56567317574511822</v>
      </c>
      <c r="R35" t="s">
        <v>3238</v>
      </c>
      <c r="S35" t="s">
        <v>3250</v>
      </c>
      <c r="T35" t="s">
        <v>3163</v>
      </c>
    </row>
    <row r="36" spans="1:20" x14ac:dyDescent="0.3">
      <c r="A36">
        <v>43992</v>
      </c>
      <c r="B36" t="s">
        <v>3254</v>
      </c>
      <c r="C36" t="s">
        <v>3255</v>
      </c>
      <c r="D36">
        <v>2020</v>
      </c>
      <c r="E36" t="s">
        <v>84</v>
      </c>
      <c r="F36" t="s">
        <v>131</v>
      </c>
      <c r="G36" t="s">
        <v>135</v>
      </c>
      <c r="H36" t="s">
        <v>44</v>
      </c>
      <c r="I36" t="s">
        <v>181</v>
      </c>
      <c r="J36" t="s">
        <v>182</v>
      </c>
      <c r="K36" t="s">
        <v>3236</v>
      </c>
      <c r="L36" t="s">
        <v>3250</v>
      </c>
      <c r="M36" t="s">
        <v>3163</v>
      </c>
      <c r="N36">
        <v>20320</v>
      </c>
      <c r="O36">
        <v>20.32</v>
      </c>
      <c r="P36">
        <v>30500</v>
      </c>
      <c r="Q36">
        <v>1.5009842519685039</v>
      </c>
      <c r="R36" t="s">
        <v>3122</v>
      </c>
      <c r="S36" t="s">
        <v>3250</v>
      </c>
      <c r="T36" t="s">
        <v>3116</v>
      </c>
    </row>
    <row r="37" spans="1:20" x14ac:dyDescent="0.3">
      <c r="A37">
        <v>43991</v>
      </c>
      <c r="B37" t="s">
        <v>3254</v>
      </c>
      <c r="C37" t="s">
        <v>3255</v>
      </c>
      <c r="D37">
        <v>2020</v>
      </c>
      <c r="E37" t="s">
        <v>32</v>
      </c>
      <c r="F37" t="s">
        <v>183</v>
      </c>
      <c r="G37" t="s">
        <v>186</v>
      </c>
      <c r="H37" t="s">
        <v>44</v>
      </c>
      <c r="I37" t="s">
        <v>189</v>
      </c>
      <c r="J37" t="s">
        <v>190</v>
      </c>
      <c r="K37" t="s">
        <v>3228</v>
      </c>
      <c r="L37" t="s">
        <v>3250</v>
      </c>
      <c r="M37" t="s">
        <v>3163</v>
      </c>
      <c r="N37">
        <v>133300</v>
      </c>
      <c r="O37">
        <v>133.30000000000001</v>
      </c>
      <c r="P37">
        <v>260000</v>
      </c>
      <c r="Q37">
        <v>1.9504876219054763</v>
      </c>
      <c r="R37" t="s">
        <v>3228</v>
      </c>
      <c r="S37" t="s">
        <v>3250</v>
      </c>
      <c r="T37" t="s">
        <v>3163</v>
      </c>
    </row>
    <row r="38" spans="1:20" x14ac:dyDescent="0.3">
      <c r="A38">
        <v>43990</v>
      </c>
      <c r="B38" t="s">
        <v>3254</v>
      </c>
      <c r="C38" t="s">
        <v>3255</v>
      </c>
      <c r="D38">
        <v>2020</v>
      </c>
      <c r="E38" t="s">
        <v>32</v>
      </c>
      <c r="F38" t="s">
        <v>191</v>
      </c>
      <c r="G38" t="s">
        <v>186</v>
      </c>
      <c r="H38" t="s">
        <v>44</v>
      </c>
      <c r="I38" t="s">
        <v>193</v>
      </c>
      <c r="J38" t="s">
        <v>194</v>
      </c>
      <c r="K38" t="s">
        <v>3376</v>
      </c>
      <c r="L38" t="s">
        <v>3250</v>
      </c>
      <c r="M38" t="s">
        <v>3163</v>
      </c>
      <c r="N38">
        <v>25930</v>
      </c>
      <c r="O38">
        <v>25.93</v>
      </c>
      <c r="P38">
        <v>189000</v>
      </c>
      <c r="Q38">
        <v>7.288854608561512</v>
      </c>
      <c r="R38" t="s">
        <v>3170</v>
      </c>
      <c r="S38" t="s">
        <v>3250</v>
      </c>
      <c r="T38" t="s">
        <v>3163</v>
      </c>
    </row>
    <row r="39" spans="1:20" x14ac:dyDescent="0.3">
      <c r="A39">
        <v>43990</v>
      </c>
      <c r="B39" t="s">
        <v>3254</v>
      </c>
      <c r="C39" t="s">
        <v>3255</v>
      </c>
      <c r="D39">
        <v>2020</v>
      </c>
      <c r="E39" t="s">
        <v>32</v>
      </c>
      <c r="F39" t="s">
        <v>120</v>
      </c>
      <c r="G39" t="s">
        <v>195</v>
      </c>
      <c r="H39" t="s">
        <v>44</v>
      </c>
      <c r="I39" t="s">
        <v>122</v>
      </c>
      <c r="J39" t="s">
        <v>197</v>
      </c>
      <c r="K39" t="s">
        <v>3220</v>
      </c>
      <c r="L39" t="s">
        <v>3233</v>
      </c>
      <c r="M39" t="s">
        <v>3129</v>
      </c>
      <c r="N39">
        <v>123240</v>
      </c>
      <c r="O39">
        <v>123.24</v>
      </c>
      <c r="P39">
        <v>519000</v>
      </c>
      <c r="Q39">
        <v>4.2112950340798445</v>
      </c>
      <c r="R39" t="s">
        <v>3172</v>
      </c>
      <c r="S39" t="s">
        <v>3250</v>
      </c>
      <c r="T39" t="s">
        <v>3163</v>
      </c>
    </row>
    <row r="40" spans="1:20" x14ac:dyDescent="0.3">
      <c r="A40">
        <v>43990</v>
      </c>
      <c r="B40" t="s">
        <v>3254</v>
      </c>
      <c r="C40" t="s">
        <v>3255</v>
      </c>
      <c r="D40">
        <v>2020</v>
      </c>
      <c r="E40" t="s">
        <v>32</v>
      </c>
      <c r="F40" t="s">
        <v>120</v>
      </c>
      <c r="G40" t="s">
        <v>195</v>
      </c>
      <c r="H40" t="s">
        <v>44</v>
      </c>
      <c r="I40" t="s">
        <v>122</v>
      </c>
      <c r="J40" t="s">
        <v>197</v>
      </c>
      <c r="K40" t="s">
        <v>3220</v>
      </c>
      <c r="L40" t="s">
        <v>3233</v>
      </c>
      <c r="M40" t="s">
        <v>3129</v>
      </c>
      <c r="N40">
        <v>123240</v>
      </c>
      <c r="O40">
        <v>123.24</v>
      </c>
      <c r="P40">
        <v>519000</v>
      </c>
      <c r="Q40">
        <v>4.2112950340798445</v>
      </c>
      <c r="R40" t="s">
        <v>3174</v>
      </c>
      <c r="S40" t="s">
        <v>3250</v>
      </c>
      <c r="T40" t="s">
        <v>3163</v>
      </c>
    </row>
    <row r="41" spans="1:20" x14ac:dyDescent="0.3">
      <c r="A41">
        <v>43990</v>
      </c>
      <c r="B41" t="s">
        <v>3254</v>
      </c>
      <c r="C41" t="s">
        <v>3255</v>
      </c>
      <c r="D41">
        <v>2020</v>
      </c>
      <c r="E41" t="s">
        <v>32</v>
      </c>
      <c r="F41" t="s">
        <v>147</v>
      </c>
      <c r="G41" t="s">
        <v>151</v>
      </c>
      <c r="H41" t="s">
        <v>44</v>
      </c>
      <c r="I41" t="s">
        <v>153</v>
      </c>
      <c r="J41" t="s">
        <v>198</v>
      </c>
      <c r="K41" t="s">
        <v>3113</v>
      </c>
      <c r="L41" t="s">
        <v>3111</v>
      </c>
      <c r="M41" t="s">
        <v>3112</v>
      </c>
      <c r="N41">
        <v>119720</v>
      </c>
      <c r="O41">
        <v>119.72</v>
      </c>
      <c r="P41" t="s">
        <v>49</v>
      </c>
      <c r="Q41" t="e">
        <v>#VALUE!</v>
      </c>
      <c r="R41" t="s">
        <v>3176</v>
      </c>
      <c r="S41" t="s">
        <v>3175</v>
      </c>
      <c r="T41" t="s">
        <v>3129</v>
      </c>
    </row>
    <row r="42" spans="1:20" x14ac:dyDescent="0.3">
      <c r="A42">
        <v>43990</v>
      </c>
      <c r="B42" t="s">
        <v>3254</v>
      </c>
      <c r="C42" t="s">
        <v>3255</v>
      </c>
      <c r="D42">
        <v>2020</v>
      </c>
      <c r="E42" t="s">
        <v>32</v>
      </c>
      <c r="F42" t="s">
        <v>35</v>
      </c>
      <c r="G42" t="s">
        <v>40</v>
      </c>
      <c r="H42" t="s">
        <v>44</v>
      </c>
      <c r="I42" t="s">
        <v>47</v>
      </c>
      <c r="J42" t="s">
        <v>199</v>
      </c>
      <c r="K42" t="s">
        <v>3234</v>
      </c>
      <c r="L42" t="s">
        <v>3378</v>
      </c>
      <c r="M42" t="s">
        <v>3110</v>
      </c>
      <c r="N42">
        <v>185260</v>
      </c>
      <c r="O42">
        <v>185.26</v>
      </c>
      <c r="P42" t="s">
        <v>49</v>
      </c>
      <c r="Q42" t="e">
        <v>#VALUE!</v>
      </c>
      <c r="R42" t="s">
        <v>3239</v>
      </c>
      <c r="S42" t="s">
        <v>3250</v>
      </c>
      <c r="T42" t="s">
        <v>3163</v>
      </c>
    </row>
    <row r="43" spans="1:20" x14ac:dyDescent="0.3">
      <c r="A43">
        <v>43990</v>
      </c>
      <c r="B43" t="s">
        <v>3254</v>
      </c>
      <c r="C43" t="s">
        <v>3255</v>
      </c>
      <c r="D43">
        <v>2020</v>
      </c>
      <c r="E43" t="s">
        <v>32</v>
      </c>
      <c r="F43" t="s">
        <v>120</v>
      </c>
      <c r="G43" t="s">
        <v>195</v>
      </c>
      <c r="H43" t="s">
        <v>44</v>
      </c>
      <c r="I43" t="s">
        <v>122</v>
      </c>
      <c r="J43" t="s">
        <v>200</v>
      </c>
      <c r="K43" t="s">
        <v>3220</v>
      </c>
      <c r="L43" t="s">
        <v>3233</v>
      </c>
      <c r="M43" t="s">
        <v>3129</v>
      </c>
      <c r="N43">
        <v>143780</v>
      </c>
      <c r="O43">
        <v>143.78</v>
      </c>
      <c r="P43">
        <v>606000</v>
      </c>
      <c r="Q43">
        <v>4.2147725692029487</v>
      </c>
      <c r="R43" t="s">
        <v>3178</v>
      </c>
      <c r="S43" t="s">
        <v>3177</v>
      </c>
      <c r="T43" t="s">
        <v>3116</v>
      </c>
    </row>
    <row r="44" spans="1:20" x14ac:dyDescent="0.3">
      <c r="A44">
        <v>43988</v>
      </c>
      <c r="B44" t="s">
        <v>3254</v>
      </c>
      <c r="C44" t="s">
        <v>3255</v>
      </c>
      <c r="D44">
        <v>2020</v>
      </c>
      <c r="E44" t="s">
        <v>32</v>
      </c>
      <c r="F44" t="s">
        <v>77</v>
      </c>
      <c r="G44" t="s">
        <v>67</v>
      </c>
      <c r="H44" t="s">
        <v>44</v>
      </c>
      <c r="I44" t="s">
        <v>201</v>
      </c>
      <c r="J44" t="s">
        <v>202</v>
      </c>
      <c r="K44" t="s">
        <v>3173</v>
      </c>
      <c r="L44" t="s">
        <v>3240</v>
      </c>
      <c r="M44" t="s">
        <v>3241</v>
      </c>
      <c r="N44">
        <v>15780</v>
      </c>
      <c r="O44">
        <v>15.78</v>
      </c>
      <c r="P44">
        <v>82400</v>
      </c>
      <c r="Q44">
        <v>5.2217997465145753</v>
      </c>
      <c r="R44" t="s">
        <v>3179</v>
      </c>
      <c r="S44" t="s">
        <v>3180</v>
      </c>
      <c r="T44" t="s">
        <v>3116</v>
      </c>
    </row>
    <row r="45" spans="1:20" x14ac:dyDescent="0.3">
      <c r="A45">
        <v>43988</v>
      </c>
      <c r="B45" t="s">
        <v>3254</v>
      </c>
      <c r="C45" t="s">
        <v>3255</v>
      </c>
      <c r="D45">
        <v>2020</v>
      </c>
      <c r="E45" t="s">
        <v>84</v>
      </c>
      <c r="F45" t="s">
        <v>203</v>
      </c>
      <c r="G45" t="s">
        <v>60</v>
      </c>
      <c r="H45" t="s">
        <v>44</v>
      </c>
      <c r="I45" t="s">
        <v>205</v>
      </c>
      <c r="J45" t="s">
        <v>206</v>
      </c>
      <c r="K45" t="s">
        <v>3239</v>
      </c>
      <c r="L45" t="s">
        <v>3250</v>
      </c>
      <c r="M45" t="s">
        <v>3163</v>
      </c>
      <c r="N45">
        <v>780</v>
      </c>
      <c r="O45">
        <v>0.78</v>
      </c>
      <c r="P45">
        <v>8400</v>
      </c>
      <c r="Q45">
        <v>10.76923076923077</v>
      </c>
      <c r="R45" t="s">
        <v>3182</v>
      </c>
      <c r="S45" t="s">
        <v>3250</v>
      </c>
      <c r="T45" t="s">
        <v>3129</v>
      </c>
    </row>
    <row r="46" spans="1:20" x14ac:dyDescent="0.3">
      <c r="A46">
        <v>43988</v>
      </c>
      <c r="B46" t="s">
        <v>3254</v>
      </c>
      <c r="C46" t="s">
        <v>3255</v>
      </c>
      <c r="D46">
        <v>2020</v>
      </c>
      <c r="E46" t="s">
        <v>32</v>
      </c>
      <c r="F46" t="s">
        <v>65</v>
      </c>
      <c r="G46" t="s">
        <v>67</v>
      </c>
      <c r="H46" t="s">
        <v>44</v>
      </c>
      <c r="I46" t="s">
        <v>71</v>
      </c>
      <c r="J46" t="s">
        <v>207</v>
      </c>
      <c r="K46" t="s">
        <v>3120</v>
      </c>
      <c r="L46" t="s">
        <v>3124</v>
      </c>
      <c r="M46" t="s">
        <v>3110</v>
      </c>
      <c r="N46">
        <v>111740</v>
      </c>
      <c r="O46">
        <v>111.74</v>
      </c>
      <c r="P46">
        <v>949000</v>
      </c>
      <c r="Q46">
        <v>8.4929300161088239</v>
      </c>
      <c r="R46" t="s">
        <v>3183</v>
      </c>
      <c r="S46" t="s">
        <v>1862</v>
      </c>
      <c r="T46" t="s">
        <v>3163</v>
      </c>
    </row>
    <row r="47" spans="1:20" x14ac:dyDescent="0.3">
      <c r="A47">
        <v>43988</v>
      </c>
      <c r="B47" t="s">
        <v>3254</v>
      </c>
      <c r="C47" t="s">
        <v>3255</v>
      </c>
      <c r="D47">
        <v>2020</v>
      </c>
      <c r="E47" t="s">
        <v>32</v>
      </c>
      <c r="F47" t="s">
        <v>77</v>
      </c>
      <c r="G47" t="s">
        <v>67</v>
      </c>
      <c r="H47" t="s">
        <v>44</v>
      </c>
      <c r="I47" t="s">
        <v>208</v>
      </c>
      <c r="J47" t="s">
        <v>209</v>
      </c>
      <c r="K47" t="s">
        <v>3173</v>
      </c>
      <c r="L47" t="s">
        <v>3240</v>
      </c>
      <c r="M47" t="s">
        <v>3241</v>
      </c>
      <c r="N47">
        <v>15780</v>
      </c>
      <c r="O47">
        <v>15.78</v>
      </c>
      <c r="P47">
        <v>124000</v>
      </c>
      <c r="Q47">
        <v>7.8580481622306717</v>
      </c>
      <c r="R47" t="s">
        <v>3173</v>
      </c>
      <c r="S47" t="s">
        <v>3240</v>
      </c>
      <c r="T47" t="s">
        <v>3241</v>
      </c>
    </row>
    <row r="48" spans="1:20" x14ac:dyDescent="0.3">
      <c r="A48">
        <v>43988</v>
      </c>
      <c r="B48" t="s">
        <v>3254</v>
      </c>
      <c r="C48" t="s">
        <v>3255</v>
      </c>
      <c r="D48">
        <v>2020</v>
      </c>
      <c r="E48" t="s">
        <v>32</v>
      </c>
      <c r="F48" t="s">
        <v>77</v>
      </c>
      <c r="G48" t="s">
        <v>67</v>
      </c>
      <c r="H48" t="s">
        <v>44</v>
      </c>
      <c r="I48" t="s">
        <v>210</v>
      </c>
      <c r="J48" t="s">
        <v>211</v>
      </c>
      <c r="K48" t="s">
        <v>3127</v>
      </c>
      <c r="L48" t="s">
        <v>3128</v>
      </c>
      <c r="M48" t="s">
        <v>3129</v>
      </c>
      <c r="N48">
        <v>32457</v>
      </c>
      <c r="O48">
        <v>32.46</v>
      </c>
      <c r="P48">
        <v>393000</v>
      </c>
      <c r="Q48">
        <v>12.10832794158425</v>
      </c>
      <c r="R48" t="s">
        <v>3185</v>
      </c>
      <c r="S48" t="s">
        <v>3250</v>
      </c>
      <c r="T48" t="s">
        <v>3163</v>
      </c>
    </row>
    <row r="49" spans="1:20" x14ac:dyDescent="0.3">
      <c r="A49">
        <v>43987</v>
      </c>
      <c r="B49" t="s">
        <v>3254</v>
      </c>
      <c r="C49" t="s">
        <v>3255</v>
      </c>
      <c r="D49">
        <v>2020</v>
      </c>
      <c r="E49" t="s">
        <v>213</v>
      </c>
      <c r="F49" t="s">
        <v>65</v>
      </c>
      <c r="G49" t="s">
        <v>67</v>
      </c>
      <c r="H49" t="s">
        <v>44</v>
      </c>
      <c r="I49" t="s">
        <v>219</v>
      </c>
      <c r="J49" t="s">
        <v>220</v>
      </c>
      <c r="K49" t="s">
        <v>3120</v>
      </c>
      <c r="L49" t="s">
        <v>3124</v>
      </c>
      <c r="M49" t="s">
        <v>3110</v>
      </c>
      <c r="N49">
        <v>96945</v>
      </c>
      <c r="O49">
        <v>96.94</v>
      </c>
      <c r="P49">
        <v>3338000</v>
      </c>
      <c r="Q49">
        <v>34.431894373098146</v>
      </c>
      <c r="R49" t="s">
        <v>3186</v>
      </c>
      <c r="S49" t="s">
        <v>3187</v>
      </c>
      <c r="T49" t="s">
        <v>3116</v>
      </c>
    </row>
    <row r="50" spans="1:20" x14ac:dyDescent="0.3">
      <c r="A50">
        <v>43984</v>
      </c>
      <c r="B50" t="s">
        <v>3254</v>
      </c>
      <c r="C50" t="s">
        <v>3255</v>
      </c>
      <c r="D50">
        <v>2020</v>
      </c>
      <c r="E50" t="s">
        <v>84</v>
      </c>
      <c r="F50" t="s">
        <v>77</v>
      </c>
      <c r="G50" t="s">
        <v>67</v>
      </c>
      <c r="H50" t="s">
        <v>44</v>
      </c>
      <c r="I50" t="s">
        <v>145</v>
      </c>
      <c r="J50" t="s">
        <v>221</v>
      </c>
      <c r="K50" t="s">
        <v>3140</v>
      </c>
      <c r="L50" t="s">
        <v>3250</v>
      </c>
      <c r="M50" t="s">
        <v>3163</v>
      </c>
      <c r="N50">
        <v>41920</v>
      </c>
      <c r="O50">
        <v>41.92</v>
      </c>
      <c r="P50">
        <v>35648000</v>
      </c>
      <c r="Q50">
        <v>850.38167938931292</v>
      </c>
      <c r="R50" t="s">
        <v>3140</v>
      </c>
      <c r="S50" t="s">
        <v>3250</v>
      </c>
      <c r="T50" t="s">
        <v>3163</v>
      </c>
    </row>
    <row r="51" spans="1:20" x14ac:dyDescent="0.3">
      <c r="A51">
        <v>43983</v>
      </c>
      <c r="B51" t="s">
        <v>3254</v>
      </c>
      <c r="C51" t="s">
        <v>3255</v>
      </c>
      <c r="D51">
        <v>2020</v>
      </c>
      <c r="E51" t="s">
        <v>84</v>
      </c>
      <c r="F51" t="s">
        <v>87</v>
      </c>
      <c r="G51" t="s">
        <v>60</v>
      </c>
      <c r="H51" t="s">
        <v>44</v>
      </c>
      <c r="I51" t="s">
        <v>92</v>
      </c>
      <c r="J51" t="s">
        <v>222</v>
      </c>
      <c r="K51" t="s">
        <v>3210</v>
      </c>
      <c r="L51" t="s">
        <v>3250</v>
      </c>
      <c r="M51" t="s">
        <v>3163</v>
      </c>
      <c r="N51">
        <v>16760</v>
      </c>
      <c r="O51">
        <v>16.760000000000002</v>
      </c>
      <c r="P51">
        <v>106000</v>
      </c>
      <c r="Q51">
        <v>6.3245823389021476</v>
      </c>
      <c r="R51" t="s">
        <v>3188</v>
      </c>
      <c r="S51" t="s">
        <v>3250</v>
      </c>
      <c r="T51" t="s">
        <v>3110</v>
      </c>
    </row>
    <row r="52" spans="1:20" x14ac:dyDescent="0.3">
      <c r="A52">
        <v>43983</v>
      </c>
      <c r="B52" t="s">
        <v>3254</v>
      </c>
      <c r="C52" t="s">
        <v>3255</v>
      </c>
      <c r="D52">
        <v>2020</v>
      </c>
      <c r="E52" t="s">
        <v>32</v>
      </c>
      <c r="F52" t="s">
        <v>35</v>
      </c>
      <c r="G52" t="s">
        <v>40</v>
      </c>
      <c r="H52" t="s">
        <v>44</v>
      </c>
      <c r="I52" t="s">
        <v>47</v>
      </c>
      <c r="J52" t="s">
        <v>223</v>
      </c>
      <c r="K52" t="s">
        <v>3234</v>
      </c>
      <c r="L52" t="s">
        <v>3378</v>
      </c>
      <c r="M52" t="s">
        <v>3110</v>
      </c>
      <c r="N52">
        <v>221340</v>
      </c>
      <c r="O52">
        <v>221.34</v>
      </c>
      <c r="P52" t="s">
        <v>49</v>
      </c>
      <c r="Q52" t="e">
        <v>#VALUE!</v>
      </c>
      <c r="R52" t="s">
        <v>3191</v>
      </c>
      <c r="S52" t="s">
        <v>3190</v>
      </c>
      <c r="T52" t="s">
        <v>3129</v>
      </c>
    </row>
    <row r="53" spans="1:20" x14ac:dyDescent="0.3">
      <c r="A53">
        <v>43983</v>
      </c>
      <c r="B53" t="s">
        <v>3254</v>
      </c>
      <c r="C53" t="s">
        <v>3255</v>
      </c>
      <c r="D53">
        <v>2020</v>
      </c>
      <c r="E53" t="s">
        <v>32</v>
      </c>
      <c r="F53" t="s">
        <v>147</v>
      </c>
      <c r="G53" t="s">
        <v>151</v>
      </c>
      <c r="H53" t="s">
        <v>44</v>
      </c>
      <c r="I53" t="s">
        <v>153</v>
      </c>
      <c r="J53" t="s">
        <v>224</v>
      </c>
      <c r="K53" t="s">
        <v>3113</v>
      </c>
      <c r="L53" t="s">
        <v>3111</v>
      </c>
      <c r="M53" t="s">
        <v>3112</v>
      </c>
      <c r="N53">
        <v>120080</v>
      </c>
      <c r="O53">
        <v>120.08</v>
      </c>
      <c r="P53" t="s">
        <v>49</v>
      </c>
      <c r="Q53" t="e">
        <v>#VALUE!</v>
      </c>
      <c r="R53" t="s">
        <v>3194</v>
      </c>
      <c r="S53" t="s">
        <v>3250</v>
      </c>
      <c r="T53" t="s">
        <v>3163</v>
      </c>
    </row>
    <row r="54" spans="1:20" x14ac:dyDescent="0.3">
      <c r="A54">
        <v>43981</v>
      </c>
      <c r="B54" t="s">
        <v>3256</v>
      </c>
      <c r="C54" t="s">
        <v>3257</v>
      </c>
      <c r="D54">
        <v>2020</v>
      </c>
      <c r="E54" t="s">
        <v>32</v>
      </c>
      <c r="F54" t="s">
        <v>77</v>
      </c>
      <c r="G54" t="s">
        <v>67</v>
      </c>
      <c r="H54" t="s">
        <v>44</v>
      </c>
      <c r="I54" t="s">
        <v>82</v>
      </c>
      <c r="J54" t="s">
        <v>225</v>
      </c>
      <c r="K54" t="s">
        <v>3186</v>
      </c>
      <c r="L54" t="s">
        <v>3187</v>
      </c>
      <c r="M54" t="s">
        <v>3116</v>
      </c>
      <c r="N54">
        <v>38640</v>
      </c>
      <c r="O54">
        <v>38.64</v>
      </c>
      <c r="P54">
        <v>681000</v>
      </c>
      <c r="Q54">
        <v>17.624223602484474</v>
      </c>
      <c r="R54" t="s">
        <v>3195</v>
      </c>
      <c r="S54" t="s">
        <v>3250</v>
      </c>
      <c r="T54" t="s">
        <v>3163</v>
      </c>
    </row>
    <row r="55" spans="1:20" x14ac:dyDescent="0.3">
      <c r="A55">
        <v>43981</v>
      </c>
      <c r="B55" t="s">
        <v>3256</v>
      </c>
      <c r="C55" t="s">
        <v>3257</v>
      </c>
      <c r="D55">
        <v>2020</v>
      </c>
      <c r="E55" t="s">
        <v>32</v>
      </c>
      <c r="F55" t="s">
        <v>51</v>
      </c>
      <c r="G55" t="s">
        <v>53</v>
      </c>
      <c r="H55" t="s">
        <v>44</v>
      </c>
      <c r="I55" t="s">
        <v>57</v>
      </c>
      <c r="J55" t="s">
        <v>226</v>
      </c>
      <c r="K55" t="s">
        <v>3225</v>
      </c>
      <c r="L55" t="s">
        <v>3250</v>
      </c>
      <c r="M55" t="s">
        <v>3163</v>
      </c>
      <c r="N55">
        <v>48240</v>
      </c>
      <c r="O55">
        <v>48.24</v>
      </c>
      <c r="P55">
        <v>1278000</v>
      </c>
      <c r="Q55">
        <v>26.492537313432837</v>
      </c>
      <c r="R55" t="s">
        <v>3196</v>
      </c>
      <c r="S55" t="s">
        <v>3250</v>
      </c>
      <c r="T55" t="s">
        <v>3163</v>
      </c>
    </row>
    <row r="56" spans="1:20" x14ac:dyDescent="0.3">
      <c r="A56">
        <v>43981</v>
      </c>
      <c r="B56" t="s">
        <v>3256</v>
      </c>
      <c r="C56" t="s">
        <v>3257</v>
      </c>
      <c r="D56">
        <v>2020</v>
      </c>
      <c r="E56" t="s">
        <v>32</v>
      </c>
      <c r="F56" t="s">
        <v>77</v>
      </c>
      <c r="G56" t="s">
        <v>227</v>
      </c>
      <c r="H56" t="s">
        <v>44</v>
      </c>
      <c r="I56" t="s">
        <v>82</v>
      </c>
      <c r="J56" t="s">
        <v>229</v>
      </c>
      <c r="K56" t="s">
        <v>3193</v>
      </c>
      <c r="L56" t="s">
        <v>3133</v>
      </c>
      <c r="M56" t="s">
        <v>3116</v>
      </c>
      <c r="N56">
        <v>494640.02</v>
      </c>
      <c r="O56">
        <v>494.64</v>
      </c>
      <c r="P56">
        <v>8721000</v>
      </c>
      <c r="Q56">
        <v>17.631003653929984</v>
      </c>
      <c r="R56" t="s">
        <v>3197</v>
      </c>
      <c r="S56" t="s">
        <v>3250</v>
      </c>
      <c r="T56" t="s">
        <v>3163</v>
      </c>
    </row>
    <row r="57" spans="1:20" x14ac:dyDescent="0.3">
      <c r="A57">
        <v>43981</v>
      </c>
      <c r="B57" t="s">
        <v>3256</v>
      </c>
      <c r="C57" t="s">
        <v>3257</v>
      </c>
      <c r="D57">
        <v>2020</v>
      </c>
      <c r="E57" t="s">
        <v>32</v>
      </c>
      <c r="F57" t="s">
        <v>77</v>
      </c>
      <c r="G57" t="s">
        <v>67</v>
      </c>
      <c r="H57" t="s">
        <v>44</v>
      </c>
      <c r="I57" t="s">
        <v>82</v>
      </c>
      <c r="J57" t="s">
        <v>230</v>
      </c>
      <c r="K57" t="s">
        <v>3118</v>
      </c>
      <c r="L57" t="s">
        <v>3117</v>
      </c>
      <c r="M57" t="s">
        <v>3119</v>
      </c>
      <c r="N57">
        <v>79840</v>
      </c>
      <c r="O57">
        <v>79.84</v>
      </c>
      <c r="P57">
        <v>1408000</v>
      </c>
      <c r="Q57">
        <v>17.635270541082164</v>
      </c>
      <c r="R57" t="s">
        <v>3198</v>
      </c>
      <c r="S57" t="s">
        <v>3199</v>
      </c>
      <c r="T57" t="s">
        <v>3110</v>
      </c>
    </row>
    <row r="58" spans="1:20" x14ac:dyDescent="0.3">
      <c r="A58">
        <v>43981</v>
      </c>
      <c r="B58" t="s">
        <v>3256</v>
      </c>
      <c r="C58" t="s">
        <v>3257</v>
      </c>
      <c r="D58">
        <v>2020</v>
      </c>
      <c r="E58" t="s">
        <v>32</v>
      </c>
      <c r="F58" t="s">
        <v>77</v>
      </c>
      <c r="G58" t="s">
        <v>67</v>
      </c>
      <c r="H58" t="s">
        <v>44</v>
      </c>
      <c r="I58" t="s">
        <v>231</v>
      </c>
      <c r="J58" t="s">
        <v>232</v>
      </c>
      <c r="K58" t="s">
        <v>3118</v>
      </c>
      <c r="L58" t="s">
        <v>3117</v>
      </c>
      <c r="M58" t="s">
        <v>3119</v>
      </c>
      <c r="N58">
        <v>179640</v>
      </c>
      <c r="O58">
        <v>179.64</v>
      </c>
      <c r="P58">
        <v>2642000</v>
      </c>
      <c r="Q58">
        <v>14.707192162101983</v>
      </c>
      <c r="R58" t="s">
        <v>3200</v>
      </c>
      <c r="S58" t="s">
        <v>3250</v>
      </c>
      <c r="T58" t="s">
        <v>3110</v>
      </c>
    </row>
    <row r="59" spans="1:20" x14ac:dyDescent="0.3">
      <c r="A59">
        <v>43981</v>
      </c>
      <c r="B59" t="s">
        <v>3256</v>
      </c>
      <c r="C59" t="s">
        <v>3257</v>
      </c>
      <c r="D59">
        <v>2020</v>
      </c>
      <c r="E59" t="s">
        <v>32</v>
      </c>
      <c r="F59" t="s">
        <v>65</v>
      </c>
      <c r="G59" t="s">
        <v>67</v>
      </c>
      <c r="H59" t="s">
        <v>44</v>
      </c>
      <c r="I59" t="s">
        <v>71</v>
      </c>
      <c r="J59" t="s">
        <v>233</v>
      </c>
      <c r="K59" t="s">
        <v>3120</v>
      </c>
      <c r="L59" t="s">
        <v>3124</v>
      </c>
      <c r="M59" t="s">
        <v>3110</v>
      </c>
      <c r="N59">
        <v>290523.99</v>
      </c>
      <c r="O59">
        <v>290.52</v>
      </c>
      <c r="P59">
        <v>2408000</v>
      </c>
      <c r="Q59">
        <v>8.2884721499246936</v>
      </c>
      <c r="R59" t="s">
        <v>3202</v>
      </c>
      <c r="S59" t="s">
        <v>3250</v>
      </c>
      <c r="T59" t="s">
        <v>3163</v>
      </c>
    </row>
    <row r="60" spans="1:20" x14ac:dyDescent="0.3">
      <c r="A60">
        <v>43981</v>
      </c>
      <c r="B60" t="s">
        <v>3256</v>
      </c>
      <c r="C60" t="s">
        <v>3257</v>
      </c>
      <c r="D60">
        <v>2020</v>
      </c>
      <c r="E60" t="s">
        <v>32</v>
      </c>
      <c r="F60" t="s">
        <v>77</v>
      </c>
      <c r="G60" t="s">
        <v>67</v>
      </c>
      <c r="H60" t="s">
        <v>44</v>
      </c>
      <c r="I60" t="s">
        <v>234</v>
      </c>
      <c r="J60" t="s">
        <v>235</v>
      </c>
      <c r="K60" t="s">
        <v>3113</v>
      </c>
      <c r="L60" t="s">
        <v>3111</v>
      </c>
      <c r="M60" t="s">
        <v>3112</v>
      </c>
      <c r="N60">
        <v>15158</v>
      </c>
      <c r="O60">
        <v>15.16</v>
      </c>
      <c r="P60">
        <v>220000</v>
      </c>
      <c r="Q60">
        <v>14.513788098693759</v>
      </c>
      <c r="R60" t="s">
        <v>3120</v>
      </c>
      <c r="S60" t="s">
        <v>3124</v>
      </c>
      <c r="T60" t="s">
        <v>3110</v>
      </c>
    </row>
    <row r="61" spans="1:20" x14ac:dyDescent="0.3">
      <c r="A61">
        <v>43981</v>
      </c>
      <c r="B61" t="s">
        <v>3256</v>
      </c>
      <c r="C61" t="s">
        <v>3257</v>
      </c>
      <c r="D61">
        <v>2020</v>
      </c>
      <c r="E61" t="s">
        <v>32</v>
      </c>
      <c r="F61" t="s">
        <v>77</v>
      </c>
      <c r="G61" t="s">
        <v>67</v>
      </c>
      <c r="H61" t="s">
        <v>44</v>
      </c>
      <c r="I61" t="s">
        <v>63</v>
      </c>
      <c r="J61" t="s">
        <v>236</v>
      </c>
      <c r="K61" t="s">
        <v>3242</v>
      </c>
      <c r="L61" t="s">
        <v>3250</v>
      </c>
      <c r="M61" t="s">
        <v>3163</v>
      </c>
      <c r="N61">
        <v>52350</v>
      </c>
      <c r="O61">
        <v>52.35</v>
      </c>
      <c r="P61">
        <v>1204000</v>
      </c>
      <c r="Q61">
        <v>22.99904489016237</v>
      </c>
      <c r="R61" t="s">
        <v>3203</v>
      </c>
      <c r="S61" t="s">
        <v>3250</v>
      </c>
      <c r="T61" t="s">
        <v>3163</v>
      </c>
    </row>
    <row r="62" spans="1:20" x14ac:dyDescent="0.3">
      <c r="A62">
        <v>43979</v>
      </c>
      <c r="B62" t="s">
        <v>3256</v>
      </c>
      <c r="C62" t="s">
        <v>3257</v>
      </c>
      <c r="D62">
        <v>2020</v>
      </c>
      <c r="E62" t="s">
        <v>32</v>
      </c>
      <c r="F62" t="s">
        <v>173</v>
      </c>
      <c r="G62" t="s">
        <v>176</v>
      </c>
      <c r="H62" t="s">
        <v>44</v>
      </c>
      <c r="I62" t="s">
        <v>237</v>
      </c>
      <c r="J62" t="s">
        <v>238</v>
      </c>
      <c r="K62" t="s">
        <v>3238</v>
      </c>
      <c r="L62" t="s">
        <v>3250</v>
      </c>
      <c r="M62" t="s">
        <v>3163</v>
      </c>
      <c r="N62">
        <v>34750</v>
      </c>
      <c r="O62">
        <v>34.75</v>
      </c>
      <c r="P62">
        <v>21100</v>
      </c>
      <c r="Q62">
        <v>0.60719424460431659</v>
      </c>
      <c r="R62" t="s">
        <v>3204</v>
      </c>
      <c r="S62" t="s">
        <v>3250</v>
      </c>
      <c r="T62" t="s">
        <v>3163</v>
      </c>
    </row>
    <row r="63" spans="1:20" x14ac:dyDescent="0.3">
      <c r="A63">
        <v>43976</v>
      </c>
      <c r="B63" t="s">
        <v>3256</v>
      </c>
      <c r="C63" t="s">
        <v>3257</v>
      </c>
      <c r="D63">
        <v>2020</v>
      </c>
      <c r="E63" t="s">
        <v>32</v>
      </c>
      <c r="F63" t="s">
        <v>191</v>
      </c>
      <c r="G63" t="s">
        <v>186</v>
      </c>
      <c r="H63" t="s">
        <v>44</v>
      </c>
      <c r="I63" t="s">
        <v>239</v>
      </c>
      <c r="J63" t="s">
        <v>240</v>
      </c>
      <c r="K63" t="s">
        <v>3205</v>
      </c>
      <c r="L63" t="s">
        <v>3250</v>
      </c>
      <c r="M63" t="s">
        <v>3163</v>
      </c>
      <c r="N63">
        <v>24580</v>
      </c>
      <c r="O63">
        <v>24.58</v>
      </c>
      <c r="P63">
        <v>180000</v>
      </c>
      <c r="Q63">
        <v>7.3230268510984544</v>
      </c>
      <c r="R63" t="s">
        <v>3205</v>
      </c>
      <c r="S63" t="s">
        <v>3250</v>
      </c>
      <c r="T63" t="s">
        <v>3163</v>
      </c>
    </row>
    <row r="64" spans="1:20" x14ac:dyDescent="0.3">
      <c r="A64">
        <v>43976</v>
      </c>
      <c r="B64" t="s">
        <v>3256</v>
      </c>
      <c r="C64" t="s">
        <v>3257</v>
      </c>
      <c r="D64">
        <v>2020</v>
      </c>
      <c r="E64" t="s">
        <v>32</v>
      </c>
      <c r="F64" t="s">
        <v>77</v>
      </c>
      <c r="G64" t="s">
        <v>227</v>
      </c>
      <c r="H64" t="s">
        <v>44</v>
      </c>
      <c r="I64" t="s">
        <v>241</v>
      </c>
      <c r="J64" t="s">
        <v>242</v>
      </c>
      <c r="K64" t="s">
        <v>3130</v>
      </c>
      <c r="L64" t="s">
        <v>3130</v>
      </c>
      <c r="M64" t="s">
        <v>3129</v>
      </c>
      <c r="N64">
        <v>45395</v>
      </c>
      <c r="O64">
        <v>45.4</v>
      </c>
      <c r="P64">
        <v>479000</v>
      </c>
      <c r="Q64">
        <v>10.551822887983258</v>
      </c>
      <c r="R64" t="s">
        <v>3206</v>
      </c>
      <c r="S64" t="s">
        <v>3207</v>
      </c>
      <c r="T64" t="s">
        <v>3110</v>
      </c>
    </row>
    <row r="65" spans="1:20" x14ac:dyDescent="0.3">
      <c r="A65">
        <v>43976</v>
      </c>
      <c r="B65" t="s">
        <v>3256</v>
      </c>
      <c r="C65" t="s">
        <v>3257</v>
      </c>
      <c r="D65">
        <v>2020</v>
      </c>
      <c r="E65" t="s">
        <v>32</v>
      </c>
      <c r="F65" t="s">
        <v>77</v>
      </c>
      <c r="G65" t="s">
        <v>227</v>
      </c>
      <c r="H65" t="s">
        <v>44</v>
      </c>
      <c r="I65" t="s">
        <v>243</v>
      </c>
      <c r="J65" t="s">
        <v>244</v>
      </c>
      <c r="K65" t="s">
        <v>3130</v>
      </c>
      <c r="L65" t="s">
        <v>3130</v>
      </c>
      <c r="M65" t="s">
        <v>3129</v>
      </c>
      <c r="N65">
        <v>25940</v>
      </c>
      <c r="O65">
        <v>25.94</v>
      </c>
      <c r="P65">
        <v>388000</v>
      </c>
      <c r="Q65">
        <v>14.957594448727834</v>
      </c>
      <c r="R65" t="s">
        <v>3208</v>
      </c>
      <c r="S65" t="s">
        <v>3250</v>
      </c>
      <c r="T65" t="s">
        <v>3163</v>
      </c>
    </row>
    <row r="66" spans="1:20" x14ac:dyDescent="0.3">
      <c r="A66">
        <v>43974</v>
      </c>
      <c r="B66" t="s">
        <v>3256</v>
      </c>
      <c r="C66" t="s">
        <v>3257</v>
      </c>
      <c r="D66">
        <v>2020</v>
      </c>
      <c r="E66" t="s">
        <v>32</v>
      </c>
      <c r="F66" t="s">
        <v>77</v>
      </c>
      <c r="G66" t="s">
        <v>67</v>
      </c>
      <c r="H66" t="s">
        <v>44</v>
      </c>
      <c r="I66" t="s">
        <v>82</v>
      </c>
      <c r="J66" t="s">
        <v>245</v>
      </c>
      <c r="K66" t="s">
        <v>3193</v>
      </c>
      <c r="L66" t="s">
        <v>3133</v>
      </c>
      <c r="M66" t="s">
        <v>3116</v>
      </c>
      <c r="N66">
        <v>226710.01</v>
      </c>
      <c r="O66">
        <v>226.71</v>
      </c>
      <c r="P66">
        <v>3997000</v>
      </c>
      <c r="Q66">
        <v>17.630452223966643</v>
      </c>
      <c r="R66" t="s">
        <v>3210</v>
      </c>
      <c r="S66" t="s">
        <v>3250</v>
      </c>
      <c r="T66" t="s">
        <v>3163</v>
      </c>
    </row>
    <row r="67" spans="1:20" x14ac:dyDescent="0.3">
      <c r="A67">
        <v>43974</v>
      </c>
      <c r="B67" t="s">
        <v>3256</v>
      </c>
      <c r="C67" t="s">
        <v>3257</v>
      </c>
      <c r="D67">
        <v>2020</v>
      </c>
      <c r="E67" t="s">
        <v>32</v>
      </c>
      <c r="F67" t="s">
        <v>246</v>
      </c>
      <c r="G67" t="s">
        <v>60</v>
      </c>
      <c r="H67" t="s">
        <v>44</v>
      </c>
      <c r="I67" t="s">
        <v>249</v>
      </c>
      <c r="J67" t="s">
        <v>250</v>
      </c>
      <c r="K67" t="s">
        <v>3237</v>
      </c>
      <c r="L67" t="s">
        <v>3250</v>
      </c>
      <c r="M67" t="s">
        <v>3163</v>
      </c>
      <c r="N67">
        <v>126420</v>
      </c>
      <c r="O67">
        <v>126.42</v>
      </c>
      <c r="P67">
        <v>385000</v>
      </c>
      <c r="Q67">
        <v>3.0454042081949058</v>
      </c>
      <c r="R67" t="s">
        <v>3212</v>
      </c>
      <c r="S67" t="s">
        <v>3213</v>
      </c>
      <c r="T67" t="s">
        <v>3163</v>
      </c>
    </row>
    <row r="68" spans="1:20" x14ac:dyDescent="0.3">
      <c r="A68">
        <v>43971</v>
      </c>
      <c r="B68" t="s">
        <v>3256</v>
      </c>
      <c r="C68" t="s">
        <v>3257</v>
      </c>
      <c r="D68">
        <v>2020</v>
      </c>
      <c r="E68" t="s">
        <v>84</v>
      </c>
      <c r="F68" t="s">
        <v>166</v>
      </c>
      <c r="G68" t="s">
        <v>60</v>
      </c>
      <c r="H68" t="s">
        <v>44</v>
      </c>
      <c r="I68" t="s">
        <v>251</v>
      </c>
      <c r="J68" t="s">
        <v>252</v>
      </c>
      <c r="K68" t="s">
        <v>3197</v>
      </c>
      <c r="L68" t="s">
        <v>3250</v>
      </c>
      <c r="M68" t="s">
        <v>3163</v>
      </c>
      <c r="N68">
        <v>49020</v>
      </c>
      <c r="O68">
        <v>49.02</v>
      </c>
      <c r="P68">
        <v>246000</v>
      </c>
      <c r="Q68">
        <v>5.0183598531211748</v>
      </c>
      <c r="R68" t="s">
        <v>3215</v>
      </c>
      <c r="S68" t="s">
        <v>3216</v>
      </c>
      <c r="T68" t="s">
        <v>3110</v>
      </c>
    </row>
    <row r="69" spans="1:20" x14ac:dyDescent="0.3">
      <c r="A69">
        <v>43971</v>
      </c>
      <c r="B69" t="s">
        <v>3256</v>
      </c>
      <c r="C69" t="s">
        <v>3257</v>
      </c>
      <c r="D69">
        <v>2020</v>
      </c>
      <c r="E69" t="s">
        <v>84</v>
      </c>
      <c r="F69" t="s">
        <v>253</v>
      </c>
      <c r="G69" t="s">
        <v>60</v>
      </c>
      <c r="H69" t="s">
        <v>44</v>
      </c>
      <c r="I69" t="s">
        <v>256</v>
      </c>
      <c r="J69" t="s">
        <v>257</v>
      </c>
      <c r="K69" t="s">
        <v>3234</v>
      </c>
      <c r="L69" t="s">
        <v>3378</v>
      </c>
      <c r="M69" t="s">
        <v>3110</v>
      </c>
      <c r="N69">
        <v>16840</v>
      </c>
      <c r="O69">
        <v>16.84</v>
      </c>
      <c r="P69">
        <v>84700</v>
      </c>
      <c r="Q69">
        <v>5.0296912114014249</v>
      </c>
      <c r="R69" t="s">
        <v>3136</v>
      </c>
      <c r="S69" t="s">
        <v>3250</v>
      </c>
      <c r="T69" t="s">
        <v>3136</v>
      </c>
    </row>
    <row r="70" spans="1:20" x14ac:dyDescent="0.3">
      <c r="A70">
        <v>43970</v>
      </c>
      <c r="B70" t="s">
        <v>3256</v>
      </c>
      <c r="C70" t="s">
        <v>3257</v>
      </c>
      <c r="D70">
        <v>2020</v>
      </c>
      <c r="E70" t="s">
        <v>84</v>
      </c>
      <c r="F70" t="s">
        <v>77</v>
      </c>
      <c r="G70" t="s">
        <v>67</v>
      </c>
      <c r="H70" t="s">
        <v>44</v>
      </c>
      <c r="I70" t="s">
        <v>145</v>
      </c>
      <c r="J70" t="s">
        <v>258</v>
      </c>
      <c r="K70" t="s">
        <v>3140</v>
      </c>
      <c r="L70" t="s">
        <v>3250</v>
      </c>
      <c r="M70" t="s">
        <v>3163</v>
      </c>
      <c r="N70">
        <v>20960</v>
      </c>
      <c r="O70">
        <v>20.96</v>
      </c>
      <c r="P70">
        <v>17824000</v>
      </c>
      <c r="Q70">
        <v>850.38167938931292</v>
      </c>
      <c r="R70" t="s">
        <v>3218</v>
      </c>
      <c r="S70" t="s">
        <v>3250</v>
      </c>
      <c r="T70" t="s">
        <v>3163</v>
      </c>
    </row>
    <row r="71" spans="1:20" x14ac:dyDescent="0.3">
      <c r="A71">
        <v>43969</v>
      </c>
      <c r="B71" t="s">
        <v>3256</v>
      </c>
      <c r="C71" t="s">
        <v>3257</v>
      </c>
      <c r="D71">
        <v>2020</v>
      </c>
      <c r="E71" t="s">
        <v>32</v>
      </c>
      <c r="F71" t="s">
        <v>191</v>
      </c>
      <c r="G71" t="s">
        <v>186</v>
      </c>
      <c r="H71" t="s">
        <v>44</v>
      </c>
      <c r="I71" t="s">
        <v>193</v>
      </c>
      <c r="J71" t="s">
        <v>194</v>
      </c>
      <c r="K71" t="s">
        <v>3376</v>
      </c>
      <c r="L71" t="s">
        <v>3250</v>
      </c>
      <c r="M71" t="s">
        <v>3163</v>
      </c>
      <c r="N71">
        <v>23830</v>
      </c>
      <c r="O71">
        <v>23.83</v>
      </c>
      <c r="P71">
        <v>175000</v>
      </c>
      <c r="Q71">
        <v>7.3436844313890051</v>
      </c>
      <c r="R71" t="s">
        <v>3219</v>
      </c>
      <c r="S71" t="s">
        <v>3250</v>
      </c>
      <c r="T71" t="s">
        <v>3163</v>
      </c>
    </row>
    <row r="72" spans="1:20" x14ac:dyDescent="0.3">
      <c r="A72">
        <v>43969</v>
      </c>
      <c r="B72" t="s">
        <v>3256</v>
      </c>
      <c r="C72" t="s">
        <v>3257</v>
      </c>
      <c r="D72">
        <v>2020</v>
      </c>
      <c r="E72" t="s">
        <v>32</v>
      </c>
      <c r="F72" t="s">
        <v>147</v>
      </c>
      <c r="G72" t="s">
        <v>151</v>
      </c>
      <c r="H72" t="s">
        <v>44</v>
      </c>
      <c r="I72" t="s">
        <v>153</v>
      </c>
      <c r="J72" t="s">
        <v>259</v>
      </c>
      <c r="K72" t="s">
        <v>3113</v>
      </c>
      <c r="L72" t="s">
        <v>3111</v>
      </c>
      <c r="M72" t="s">
        <v>3112</v>
      </c>
      <c r="N72">
        <v>100140</v>
      </c>
      <c r="O72">
        <v>100.14</v>
      </c>
      <c r="P72" t="s">
        <v>49</v>
      </c>
      <c r="Q72" t="e">
        <v>#VALUE!</v>
      </c>
      <c r="R72" t="s">
        <v>3222</v>
      </c>
      <c r="S72" t="s">
        <v>3250</v>
      </c>
      <c r="T72" t="s">
        <v>3163</v>
      </c>
    </row>
    <row r="73" spans="1:20" x14ac:dyDescent="0.3">
      <c r="A73">
        <v>43969</v>
      </c>
      <c r="B73" t="s">
        <v>3256</v>
      </c>
      <c r="C73" t="s">
        <v>3257</v>
      </c>
      <c r="D73">
        <v>2020</v>
      </c>
      <c r="E73" t="s">
        <v>32</v>
      </c>
      <c r="F73" t="s">
        <v>35</v>
      </c>
      <c r="G73" t="s">
        <v>40</v>
      </c>
      <c r="H73" t="s">
        <v>44</v>
      </c>
      <c r="I73" t="s">
        <v>47</v>
      </c>
      <c r="J73" t="s">
        <v>260</v>
      </c>
      <c r="K73" t="s">
        <v>3234</v>
      </c>
      <c r="L73" t="s">
        <v>3378</v>
      </c>
      <c r="M73" t="s">
        <v>3110</v>
      </c>
      <c r="N73">
        <v>184300</v>
      </c>
      <c r="O73">
        <v>184.3</v>
      </c>
      <c r="P73" t="s">
        <v>49</v>
      </c>
      <c r="Q73" t="e">
        <v>#VALUE!</v>
      </c>
      <c r="R73" t="s">
        <v>3223</v>
      </c>
      <c r="S73" t="s">
        <v>3224</v>
      </c>
      <c r="T73" t="s">
        <v>3129</v>
      </c>
    </row>
    <row r="74" spans="1:20" x14ac:dyDescent="0.3">
      <c r="A74">
        <v>43969</v>
      </c>
      <c r="B74" t="s">
        <v>3256</v>
      </c>
      <c r="C74" t="s">
        <v>3257</v>
      </c>
      <c r="D74">
        <v>2020</v>
      </c>
      <c r="E74" t="s">
        <v>32</v>
      </c>
      <c r="F74" t="s">
        <v>35</v>
      </c>
      <c r="G74" t="s">
        <v>40</v>
      </c>
      <c r="H74" t="s">
        <v>44</v>
      </c>
      <c r="I74" t="s">
        <v>47</v>
      </c>
      <c r="J74" t="s">
        <v>261</v>
      </c>
      <c r="K74" t="s">
        <v>3234</v>
      </c>
      <c r="L74" t="s">
        <v>3378</v>
      </c>
      <c r="M74" t="s">
        <v>3110</v>
      </c>
      <c r="N74">
        <v>129120</v>
      </c>
      <c r="O74">
        <v>129.12</v>
      </c>
      <c r="P74" t="s">
        <v>49</v>
      </c>
      <c r="Q74" t="e">
        <v>#VALUE!</v>
      </c>
      <c r="R74" t="s">
        <v>3220</v>
      </c>
      <c r="S74" t="s">
        <v>3233</v>
      </c>
      <c r="T74" t="s">
        <v>3129</v>
      </c>
    </row>
    <row r="75" spans="1:20" x14ac:dyDescent="0.3">
      <c r="A75">
        <v>43969</v>
      </c>
      <c r="B75" t="s">
        <v>3256</v>
      </c>
      <c r="C75" t="s">
        <v>3257</v>
      </c>
      <c r="D75">
        <v>2020</v>
      </c>
      <c r="E75" t="s">
        <v>32</v>
      </c>
      <c r="F75" t="s">
        <v>191</v>
      </c>
      <c r="G75" t="s">
        <v>186</v>
      </c>
      <c r="H75" t="s">
        <v>44</v>
      </c>
      <c r="I75" t="s">
        <v>193</v>
      </c>
      <c r="J75" t="s">
        <v>262</v>
      </c>
      <c r="K75" t="s">
        <v>3205</v>
      </c>
      <c r="L75" t="s">
        <v>3250</v>
      </c>
      <c r="M75" t="s">
        <v>3163</v>
      </c>
      <c r="N75">
        <v>23740</v>
      </c>
      <c r="O75">
        <v>23.74</v>
      </c>
      <c r="P75">
        <v>174000</v>
      </c>
      <c r="Q75">
        <v>7.3294018534119632</v>
      </c>
    </row>
    <row r="76" spans="1:20" x14ac:dyDescent="0.3">
      <c r="A76">
        <v>43968</v>
      </c>
      <c r="B76" t="s">
        <v>3256</v>
      </c>
      <c r="C76" t="s">
        <v>3257</v>
      </c>
      <c r="D76">
        <v>2020</v>
      </c>
      <c r="E76" t="s">
        <v>32</v>
      </c>
      <c r="F76" t="s">
        <v>65</v>
      </c>
      <c r="G76" t="s">
        <v>67</v>
      </c>
      <c r="H76" t="s">
        <v>44</v>
      </c>
      <c r="I76" t="s">
        <v>73</v>
      </c>
      <c r="J76" t="s">
        <v>263</v>
      </c>
      <c r="K76" t="s">
        <v>3131</v>
      </c>
      <c r="L76" t="s">
        <v>3132</v>
      </c>
      <c r="M76" t="s">
        <v>3110</v>
      </c>
      <c r="N76">
        <v>20090</v>
      </c>
      <c r="O76">
        <v>20.09</v>
      </c>
      <c r="P76">
        <v>166000</v>
      </c>
      <c r="Q76">
        <v>8.2628173220507719</v>
      </c>
    </row>
    <row r="77" spans="1:20" x14ac:dyDescent="0.3">
      <c r="A77">
        <v>43968</v>
      </c>
      <c r="B77" t="s">
        <v>3256</v>
      </c>
      <c r="C77" t="s">
        <v>3257</v>
      </c>
      <c r="D77">
        <v>2020</v>
      </c>
      <c r="E77" t="s">
        <v>32</v>
      </c>
      <c r="F77" t="s">
        <v>65</v>
      </c>
      <c r="G77" t="s">
        <v>67</v>
      </c>
      <c r="H77" t="s">
        <v>44</v>
      </c>
      <c r="I77" t="s">
        <v>73</v>
      </c>
      <c r="J77" t="s">
        <v>263</v>
      </c>
      <c r="K77" t="s">
        <v>3131</v>
      </c>
      <c r="L77" t="s">
        <v>3132</v>
      </c>
      <c r="M77" t="s">
        <v>3110</v>
      </c>
      <c r="N77">
        <v>20090</v>
      </c>
      <c r="O77">
        <v>20.09</v>
      </c>
      <c r="P77">
        <v>166000</v>
      </c>
      <c r="Q77">
        <v>8.2628173220507719</v>
      </c>
    </row>
    <row r="78" spans="1:20" x14ac:dyDescent="0.3">
      <c r="A78">
        <v>43967</v>
      </c>
      <c r="B78" t="s">
        <v>3256</v>
      </c>
      <c r="C78" t="s">
        <v>3257</v>
      </c>
      <c r="D78">
        <v>2020</v>
      </c>
      <c r="E78" t="s">
        <v>32</v>
      </c>
      <c r="F78" t="s">
        <v>246</v>
      </c>
      <c r="G78" t="s">
        <v>60</v>
      </c>
      <c r="H78" t="s">
        <v>44</v>
      </c>
      <c r="I78" t="s">
        <v>249</v>
      </c>
      <c r="J78" t="s">
        <v>264</v>
      </c>
      <c r="K78" t="s">
        <v>3237</v>
      </c>
      <c r="L78" t="s">
        <v>3250</v>
      </c>
      <c r="M78" t="s">
        <v>3163</v>
      </c>
      <c r="N78">
        <v>144480</v>
      </c>
      <c r="O78">
        <v>144.47999999999999</v>
      </c>
      <c r="P78">
        <v>439000</v>
      </c>
      <c r="Q78">
        <v>3.038482834994463</v>
      </c>
    </row>
    <row r="79" spans="1:20" x14ac:dyDescent="0.3">
      <c r="A79">
        <v>43967</v>
      </c>
      <c r="B79" t="s">
        <v>3256</v>
      </c>
      <c r="C79" t="s">
        <v>3257</v>
      </c>
      <c r="D79">
        <v>2020</v>
      </c>
      <c r="E79" t="s">
        <v>32</v>
      </c>
      <c r="F79" t="s">
        <v>246</v>
      </c>
      <c r="G79" t="s">
        <v>60</v>
      </c>
      <c r="H79" t="s">
        <v>44</v>
      </c>
      <c r="I79" t="s">
        <v>249</v>
      </c>
      <c r="J79" t="s">
        <v>265</v>
      </c>
      <c r="K79" t="s">
        <v>3237</v>
      </c>
      <c r="L79" t="s">
        <v>3250</v>
      </c>
      <c r="M79" t="s">
        <v>3163</v>
      </c>
      <c r="N79">
        <v>72240</v>
      </c>
      <c r="O79">
        <v>72.239999999999995</v>
      </c>
      <c r="P79">
        <v>220000</v>
      </c>
      <c r="Q79">
        <v>3.0454042081949058</v>
      </c>
    </row>
    <row r="80" spans="1:20" x14ac:dyDescent="0.3">
      <c r="A80">
        <v>43965</v>
      </c>
      <c r="B80" t="s">
        <v>3256</v>
      </c>
      <c r="C80" t="s">
        <v>3257</v>
      </c>
      <c r="D80">
        <v>2020</v>
      </c>
      <c r="E80" t="s">
        <v>32</v>
      </c>
      <c r="F80" t="s">
        <v>94</v>
      </c>
      <c r="G80" t="s">
        <v>96</v>
      </c>
      <c r="H80" t="s">
        <v>44</v>
      </c>
      <c r="I80" t="s">
        <v>189</v>
      </c>
      <c r="J80" t="s">
        <v>266</v>
      </c>
      <c r="K80" t="s">
        <v>3234</v>
      </c>
      <c r="L80" t="s">
        <v>3378</v>
      </c>
      <c r="M80" t="s">
        <v>3110</v>
      </c>
      <c r="N80">
        <v>73699</v>
      </c>
      <c r="O80">
        <v>73.7</v>
      </c>
      <c r="P80">
        <v>211000</v>
      </c>
      <c r="Q80">
        <v>2.862996784216882</v>
      </c>
    </row>
    <row r="81" spans="1:20" x14ac:dyDescent="0.3">
      <c r="A81">
        <v>43964</v>
      </c>
      <c r="B81" t="s">
        <v>3256</v>
      </c>
      <c r="C81" t="s">
        <v>3257</v>
      </c>
      <c r="D81">
        <v>2020</v>
      </c>
      <c r="E81" t="s">
        <v>32</v>
      </c>
      <c r="F81" t="s">
        <v>166</v>
      </c>
      <c r="G81" t="s">
        <v>168</v>
      </c>
      <c r="H81" t="s">
        <v>44</v>
      </c>
      <c r="I81" t="s">
        <v>170</v>
      </c>
      <c r="J81" t="s">
        <v>267</v>
      </c>
      <c r="K81" t="s">
        <v>3234</v>
      </c>
      <c r="L81" t="s">
        <v>3378</v>
      </c>
      <c r="M81" t="s">
        <v>3110</v>
      </c>
      <c r="N81">
        <v>53412</v>
      </c>
      <c r="O81">
        <v>53.41</v>
      </c>
      <c r="P81">
        <v>258000</v>
      </c>
      <c r="Q81">
        <v>4.8303751965850372</v>
      </c>
    </row>
    <row r="82" spans="1:20" x14ac:dyDescent="0.3">
      <c r="A82">
        <v>43964</v>
      </c>
      <c r="B82" t="s">
        <v>3256</v>
      </c>
      <c r="C82" t="s">
        <v>3257</v>
      </c>
      <c r="D82">
        <v>2020</v>
      </c>
      <c r="E82" t="s">
        <v>32</v>
      </c>
      <c r="F82" t="s">
        <v>246</v>
      </c>
      <c r="G82" t="s">
        <v>60</v>
      </c>
      <c r="H82" t="s">
        <v>44</v>
      </c>
      <c r="I82" t="s">
        <v>249</v>
      </c>
      <c r="J82" t="s">
        <v>268</v>
      </c>
      <c r="K82" t="s">
        <v>3237</v>
      </c>
      <c r="L82" t="s">
        <v>3250</v>
      </c>
      <c r="M82" t="s">
        <v>3163</v>
      </c>
      <c r="N82">
        <v>72240</v>
      </c>
      <c r="O82">
        <v>72.239999999999995</v>
      </c>
      <c r="P82">
        <v>220000</v>
      </c>
      <c r="Q82">
        <v>3.0454042081949058</v>
      </c>
    </row>
    <row r="83" spans="1:20" x14ac:dyDescent="0.3">
      <c r="A83">
        <v>43963</v>
      </c>
      <c r="B83" t="s">
        <v>3256</v>
      </c>
      <c r="C83" t="s">
        <v>3257</v>
      </c>
      <c r="D83">
        <v>2020</v>
      </c>
      <c r="E83" t="s">
        <v>32</v>
      </c>
      <c r="F83" t="s">
        <v>65</v>
      </c>
      <c r="G83" t="s">
        <v>67</v>
      </c>
      <c r="H83" t="s">
        <v>44</v>
      </c>
      <c r="I83" t="s">
        <v>71</v>
      </c>
      <c r="J83" t="s">
        <v>269</v>
      </c>
      <c r="K83" t="s">
        <v>3120</v>
      </c>
      <c r="L83" t="s">
        <v>3124</v>
      </c>
      <c r="M83" t="s">
        <v>3110</v>
      </c>
      <c r="N83">
        <v>22348</v>
      </c>
      <c r="O83">
        <v>22.35</v>
      </c>
      <c r="P83">
        <v>185000</v>
      </c>
      <c r="Q83">
        <v>8.2781456953642376</v>
      </c>
    </row>
    <row r="84" spans="1:20" x14ac:dyDescent="0.3">
      <c r="A84">
        <v>43963</v>
      </c>
      <c r="B84" t="s">
        <v>3256</v>
      </c>
      <c r="C84" t="s">
        <v>3257</v>
      </c>
      <c r="D84">
        <v>2020</v>
      </c>
      <c r="E84" t="s">
        <v>32</v>
      </c>
      <c r="F84" t="s">
        <v>77</v>
      </c>
      <c r="G84" t="s">
        <v>67</v>
      </c>
      <c r="H84" t="s">
        <v>44</v>
      </c>
      <c r="I84" t="s">
        <v>270</v>
      </c>
      <c r="J84" t="s">
        <v>271</v>
      </c>
      <c r="K84" t="s">
        <v>3234</v>
      </c>
      <c r="L84" t="s">
        <v>3378</v>
      </c>
      <c r="M84" t="s">
        <v>3110</v>
      </c>
      <c r="N84">
        <v>9360</v>
      </c>
      <c r="O84">
        <v>9.36</v>
      </c>
      <c r="P84">
        <v>659000</v>
      </c>
      <c r="Q84">
        <v>70.40598290598291</v>
      </c>
    </row>
    <row r="85" spans="1:20" x14ac:dyDescent="0.3">
      <c r="A85">
        <v>43963</v>
      </c>
      <c r="B85" t="s">
        <v>3256</v>
      </c>
      <c r="C85" t="s">
        <v>3257</v>
      </c>
      <c r="D85">
        <v>2020</v>
      </c>
      <c r="E85" t="s">
        <v>32</v>
      </c>
      <c r="F85" t="s">
        <v>77</v>
      </c>
      <c r="G85" t="s">
        <v>67</v>
      </c>
      <c r="H85" t="s">
        <v>44</v>
      </c>
      <c r="I85" t="s">
        <v>270</v>
      </c>
      <c r="J85" t="s">
        <v>272</v>
      </c>
      <c r="K85" t="s">
        <v>3120</v>
      </c>
      <c r="L85" t="s">
        <v>3124</v>
      </c>
      <c r="M85" t="s">
        <v>3110</v>
      </c>
      <c r="N85">
        <v>9360</v>
      </c>
      <c r="O85">
        <v>9.36</v>
      </c>
      <c r="P85">
        <v>659000</v>
      </c>
      <c r="Q85">
        <v>70.40598290598291</v>
      </c>
    </row>
    <row r="86" spans="1:20" x14ac:dyDescent="0.3">
      <c r="A86">
        <v>43963</v>
      </c>
      <c r="B86" t="s">
        <v>3256</v>
      </c>
      <c r="C86" t="s">
        <v>3257</v>
      </c>
      <c r="D86">
        <v>2020</v>
      </c>
      <c r="E86" t="s">
        <v>32</v>
      </c>
      <c r="F86" t="s">
        <v>77</v>
      </c>
      <c r="G86" t="s">
        <v>67</v>
      </c>
      <c r="H86" t="s">
        <v>44</v>
      </c>
      <c r="I86" t="s">
        <v>274</v>
      </c>
      <c r="J86" t="s">
        <v>275</v>
      </c>
      <c r="K86" t="s">
        <v>3242</v>
      </c>
      <c r="L86" t="s">
        <v>3250</v>
      </c>
      <c r="M86" t="s">
        <v>3163</v>
      </c>
      <c r="N86">
        <v>31410</v>
      </c>
      <c r="O86">
        <v>31.41</v>
      </c>
      <c r="P86">
        <v>722000</v>
      </c>
      <c r="Q86">
        <v>22.986310092327283</v>
      </c>
      <c r="R86" t="s">
        <v>3242</v>
      </c>
      <c r="S86" t="s">
        <v>3250</v>
      </c>
      <c r="T86" t="s">
        <v>3129</v>
      </c>
    </row>
    <row r="87" spans="1:20" x14ac:dyDescent="0.3">
      <c r="A87">
        <v>43963</v>
      </c>
      <c r="B87" t="s">
        <v>3256</v>
      </c>
      <c r="C87" t="s">
        <v>3257</v>
      </c>
      <c r="D87">
        <v>2020</v>
      </c>
      <c r="E87" t="s">
        <v>32</v>
      </c>
      <c r="F87" t="s">
        <v>77</v>
      </c>
      <c r="G87" t="s">
        <v>67</v>
      </c>
      <c r="H87" t="s">
        <v>44</v>
      </c>
      <c r="I87" t="s">
        <v>82</v>
      </c>
      <c r="J87" t="s">
        <v>276</v>
      </c>
      <c r="K87" t="s">
        <v>3193</v>
      </c>
      <c r="L87" t="s">
        <v>3133</v>
      </c>
      <c r="M87" t="s">
        <v>3116</v>
      </c>
      <c r="N87">
        <v>226710.01</v>
      </c>
      <c r="O87">
        <v>226.71</v>
      </c>
      <c r="P87">
        <v>3997000</v>
      </c>
      <c r="Q87">
        <v>17.630452223966643</v>
      </c>
    </row>
    <row r="88" spans="1:20" x14ac:dyDescent="0.3">
      <c r="A88">
        <v>43962</v>
      </c>
      <c r="B88" t="s">
        <v>3256</v>
      </c>
      <c r="C88" t="s">
        <v>3257</v>
      </c>
      <c r="D88">
        <v>2020</v>
      </c>
      <c r="E88" t="s">
        <v>32</v>
      </c>
      <c r="F88" t="s">
        <v>35</v>
      </c>
      <c r="G88" t="s">
        <v>40</v>
      </c>
      <c r="H88" t="s">
        <v>44</v>
      </c>
      <c r="I88" t="s">
        <v>47</v>
      </c>
      <c r="J88" t="s">
        <v>223</v>
      </c>
      <c r="K88" t="s">
        <v>3234</v>
      </c>
      <c r="L88" t="s">
        <v>3378</v>
      </c>
      <c r="M88" t="s">
        <v>3110</v>
      </c>
      <c r="N88">
        <v>221560</v>
      </c>
      <c r="O88">
        <v>221.56</v>
      </c>
      <c r="P88" t="s">
        <v>49</v>
      </c>
      <c r="Q88" t="e">
        <v>#VALUE!</v>
      </c>
    </row>
    <row r="89" spans="1:20" x14ac:dyDescent="0.3">
      <c r="A89">
        <v>43962</v>
      </c>
      <c r="B89" t="s">
        <v>3256</v>
      </c>
      <c r="C89" t="s">
        <v>3257</v>
      </c>
      <c r="D89">
        <v>2020</v>
      </c>
      <c r="E89" t="s">
        <v>32</v>
      </c>
      <c r="F89" t="s">
        <v>191</v>
      </c>
      <c r="G89" t="s">
        <v>186</v>
      </c>
      <c r="H89" t="s">
        <v>44</v>
      </c>
      <c r="I89" t="s">
        <v>193</v>
      </c>
      <c r="J89" t="s">
        <v>277</v>
      </c>
      <c r="K89" t="s">
        <v>3205</v>
      </c>
      <c r="L89" t="s">
        <v>3250</v>
      </c>
      <c r="M89" t="s">
        <v>3163</v>
      </c>
      <c r="N89">
        <v>23970</v>
      </c>
      <c r="O89">
        <v>23.97</v>
      </c>
      <c r="P89">
        <v>176000</v>
      </c>
      <c r="Q89">
        <v>7.3425114726741763</v>
      </c>
    </row>
    <row r="90" spans="1:20" x14ac:dyDescent="0.3">
      <c r="A90">
        <v>43962</v>
      </c>
      <c r="B90" t="s">
        <v>3256</v>
      </c>
      <c r="C90" t="s">
        <v>3257</v>
      </c>
      <c r="D90">
        <v>2020</v>
      </c>
      <c r="E90" t="s">
        <v>32</v>
      </c>
      <c r="F90" t="s">
        <v>278</v>
      </c>
      <c r="G90" t="s">
        <v>60</v>
      </c>
      <c r="H90" t="s">
        <v>44</v>
      </c>
      <c r="I90" t="s">
        <v>73</v>
      </c>
      <c r="J90" t="s">
        <v>280</v>
      </c>
      <c r="K90" t="s">
        <v>3153</v>
      </c>
      <c r="L90" t="s">
        <v>3377</v>
      </c>
      <c r="M90" t="s">
        <v>3110</v>
      </c>
      <c r="N90">
        <v>44280</v>
      </c>
      <c r="O90">
        <v>44.28</v>
      </c>
      <c r="P90">
        <v>159000</v>
      </c>
      <c r="Q90">
        <v>3.5907859078590785</v>
      </c>
      <c r="R90" t="s">
        <v>3153</v>
      </c>
      <c r="S90" t="s">
        <v>3377</v>
      </c>
      <c r="T90" t="s">
        <v>3110</v>
      </c>
    </row>
    <row r="91" spans="1:20" x14ac:dyDescent="0.3">
      <c r="A91">
        <v>43962</v>
      </c>
      <c r="B91" t="s">
        <v>3256</v>
      </c>
      <c r="C91" t="s">
        <v>3257</v>
      </c>
      <c r="D91">
        <v>2020</v>
      </c>
      <c r="E91" t="s">
        <v>32</v>
      </c>
      <c r="F91" t="s">
        <v>278</v>
      </c>
      <c r="G91" t="s">
        <v>60</v>
      </c>
      <c r="H91" t="s">
        <v>44</v>
      </c>
      <c r="I91" t="s">
        <v>73</v>
      </c>
      <c r="J91" t="s">
        <v>280</v>
      </c>
      <c r="K91" t="s">
        <v>3153</v>
      </c>
      <c r="L91" t="s">
        <v>3377</v>
      </c>
      <c r="M91" t="s">
        <v>3110</v>
      </c>
      <c r="N91">
        <v>44280</v>
      </c>
      <c r="O91">
        <v>44.28</v>
      </c>
      <c r="P91">
        <v>159000</v>
      </c>
      <c r="Q91">
        <v>3.5907859078590785</v>
      </c>
    </row>
    <row r="92" spans="1:20" x14ac:dyDescent="0.3">
      <c r="A92">
        <v>43955</v>
      </c>
      <c r="B92" t="s">
        <v>3256</v>
      </c>
      <c r="C92" t="s">
        <v>3257</v>
      </c>
      <c r="D92">
        <v>2020</v>
      </c>
      <c r="E92" t="s">
        <v>32</v>
      </c>
      <c r="F92" t="s">
        <v>35</v>
      </c>
      <c r="G92" t="s">
        <v>40</v>
      </c>
      <c r="H92" t="s">
        <v>44</v>
      </c>
      <c r="I92" t="s">
        <v>47</v>
      </c>
      <c r="J92" t="s">
        <v>281</v>
      </c>
      <c r="K92" t="s">
        <v>3153</v>
      </c>
      <c r="L92" t="s">
        <v>3377</v>
      </c>
      <c r="M92" t="s">
        <v>3110</v>
      </c>
      <c r="N92">
        <v>185700</v>
      </c>
      <c r="O92">
        <v>185.7</v>
      </c>
      <c r="P92" t="s">
        <v>49</v>
      </c>
      <c r="Q92" t="e">
        <v>#VALUE!</v>
      </c>
    </row>
    <row r="93" spans="1:20" x14ac:dyDescent="0.3">
      <c r="A93">
        <v>43954</v>
      </c>
      <c r="B93" t="s">
        <v>3256</v>
      </c>
      <c r="C93" t="s">
        <v>3257</v>
      </c>
      <c r="D93">
        <v>2020</v>
      </c>
      <c r="E93" t="s">
        <v>84</v>
      </c>
      <c r="F93" t="s">
        <v>127</v>
      </c>
      <c r="G93" t="s">
        <v>60</v>
      </c>
      <c r="H93" t="s">
        <v>44</v>
      </c>
      <c r="I93" t="s">
        <v>282</v>
      </c>
      <c r="J93" t="s">
        <v>283</v>
      </c>
      <c r="K93" t="s">
        <v>3150</v>
      </c>
      <c r="L93" t="s">
        <v>3250</v>
      </c>
      <c r="M93" t="s">
        <v>3163</v>
      </c>
      <c r="N93">
        <v>27687</v>
      </c>
      <c r="O93">
        <v>27.69</v>
      </c>
      <c r="P93">
        <v>1580000</v>
      </c>
      <c r="Q93">
        <v>57.066493300104739</v>
      </c>
    </row>
    <row r="94" spans="1:20" x14ac:dyDescent="0.3">
      <c r="A94">
        <v>43954</v>
      </c>
      <c r="B94" t="s">
        <v>3256</v>
      </c>
      <c r="C94" t="s">
        <v>3257</v>
      </c>
      <c r="D94">
        <v>2020</v>
      </c>
      <c r="E94" t="s">
        <v>32</v>
      </c>
      <c r="F94" t="s">
        <v>65</v>
      </c>
      <c r="G94" t="s">
        <v>67</v>
      </c>
      <c r="H94" t="s">
        <v>44</v>
      </c>
      <c r="I94" t="s">
        <v>71</v>
      </c>
      <c r="J94" t="s">
        <v>284</v>
      </c>
      <c r="K94" t="s">
        <v>3120</v>
      </c>
      <c r="L94" t="s">
        <v>3124</v>
      </c>
      <c r="M94" t="s">
        <v>3110</v>
      </c>
      <c r="N94">
        <v>44696</v>
      </c>
      <c r="O94">
        <v>44.7</v>
      </c>
      <c r="P94">
        <v>370000</v>
      </c>
      <c r="Q94">
        <v>8.2781456953642376</v>
      </c>
    </row>
    <row r="95" spans="1:20" x14ac:dyDescent="0.3">
      <c r="A95">
        <v>43954</v>
      </c>
      <c r="B95" t="s">
        <v>3256</v>
      </c>
      <c r="C95" t="s">
        <v>3257</v>
      </c>
      <c r="D95">
        <v>2020</v>
      </c>
      <c r="E95" t="s">
        <v>32</v>
      </c>
      <c r="F95" t="s">
        <v>65</v>
      </c>
      <c r="G95" t="s">
        <v>67</v>
      </c>
      <c r="H95" t="s">
        <v>44</v>
      </c>
      <c r="I95" t="s">
        <v>71</v>
      </c>
      <c r="J95" t="s">
        <v>285</v>
      </c>
      <c r="K95" t="s">
        <v>3120</v>
      </c>
      <c r="L95" t="s">
        <v>3124</v>
      </c>
      <c r="M95" t="s">
        <v>3110</v>
      </c>
      <c r="N95">
        <v>178784</v>
      </c>
      <c r="O95">
        <v>178.78</v>
      </c>
      <c r="P95">
        <v>1482000</v>
      </c>
      <c r="Q95">
        <v>8.2893323787363524</v>
      </c>
    </row>
    <row r="96" spans="1:20" x14ac:dyDescent="0.3">
      <c r="A96">
        <v>43951</v>
      </c>
      <c r="B96" t="s">
        <v>3258</v>
      </c>
      <c r="C96" t="s">
        <v>3259</v>
      </c>
      <c r="D96">
        <v>2020</v>
      </c>
      <c r="E96" t="s">
        <v>32</v>
      </c>
      <c r="F96" t="s">
        <v>286</v>
      </c>
      <c r="G96" t="s">
        <v>96</v>
      </c>
      <c r="H96" t="s">
        <v>44</v>
      </c>
      <c r="I96" t="s">
        <v>289</v>
      </c>
      <c r="J96" t="s">
        <v>290</v>
      </c>
      <c r="K96" t="s">
        <v>3228</v>
      </c>
      <c r="L96" t="s">
        <v>3250</v>
      </c>
      <c r="M96" t="s">
        <v>3163</v>
      </c>
      <c r="N96">
        <v>14615</v>
      </c>
      <c r="O96">
        <v>14.61</v>
      </c>
      <c r="P96">
        <v>53800</v>
      </c>
      <c r="Q96">
        <v>3.6811495039343143</v>
      </c>
    </row>
    <row r="97" spans="1:20" x14ac:dyDescent="0.3">
      <c r="A97">
        <v>43951</v>
      </c>
      <c r="B97" t="s">
        <v>3258</v>
      </c>
      <c r="C97" t="s">
        <v>3259</v>
      </c>
      <c r="D97">
        <v>2020</v>
      </c>
      <c r="E97" t="s">
        <v>32</v>
      </c>
      <c r="F97" t="s">
        <v>94</v>
      </c>
      <c r="G97" t="s">
        <v>96</v>
      </c>
      <c r="H97" t="s">
        <v>44</v>
      </c>
      <c r="I97" t="s">
        <v>189</v>
      </c>
      <c r="J97" t="s">
        <v>291</v>
      </c>
      <c r="K97" t="s">
        <v>3201</v>
      </c>
      <c r="L97" t="s">
        <v>3250</v>
      </c>
      <c r="M97" t="s">
        <v>3163</v>
      </c>
      <c r="N97">
        <v>78200</v>
      </c>
      <c r="O97">
        <v>78.2</v>
      </c>
      <c r="P97">
        <v>219000</v>
      </c>
      <c r="Q97">
        <v>2.8005115089514065</v>
      </c>
    </row>
    <row r="98" spans="1:20" x14ac:dyDescent="0.3">
      <c r="A98">
        <v>43950</v>
      </c>
      <c r="B98" t="s">
        <v>3258</v>
      </c>
      <c r="C98" t="s">
        <v>3259</v>
      </c>
      <c r="D98">
        <v>2020</v>
      </c>
      <c r="E98" t="s">
        <v>32</v>
      </c>
      <c r="F98" t="s">
        <v>278</v>
      </c>
      <c r="G98" t="s">
        <v>60</v>
      </c>
      <c r="H98" t="s">
        <v>44</v>
      </c>
      <c r="I98" t="s">
        <v>73</v>
      </c>
      <c r="J98" t="s">
        <v>280</v>
      </c>
      <c r="K98" t="s">
        <v>3153</v>
      </c>
      <c r="L98" t="s">
        <v>3377</v>
      </c>
      <c r="M98" t="s">
        <v>3110</v>
      </c>
      <c r="N98">
        <v>44280</v>
      </c>
      <c r="O98">
        <v>44.28</v>
      </c>
      <c r="P98">
        <v>175000</v>
      </c>
      <c r="Q98">
        <v>3.9521228545618792</v>
      </c>
    </row>
    <row r="99" spans="1:20" x14ac:dyDescent="0.3">
      <c r="A99">
        <v>43949</v>
      </c>
      <c r="B99" t="s">
        <v>3258</v>
      </c>
      <c r="C99" t="s">
        <v>3259</v>
      </c>
      <c r="D99">
        <v>2020</v>
      </c>
      <c r="E99" t="s">
        <v>32</v>
      </c>
      <c r="F99" t="s">
        <v>77</v>
      </c>
      <c r="G99" t="s">
        <v>67</v>
      </c>
      <c r="H99" t="s">
        <v>44</v>
      </c>
      <c r="I99" t="s">
        <v>243</v>
      </c>
      <c r="J99" t="s">
        <v>292</v>
      </c>
      <c r="K99" t="s">
        <v>3130</v>
      </c>
      <c r="L99" t="s">
        <v>3130</v>
      </c>
      <c r="M99" t="s">
        <v>3129</v>
      </c>
      <c r="N99">
        <v>12970</v>
      </c>
      <c r="O99">
        <v>12.97</v>
      </c>
      <c r="P99">
        <v>194000</v>
      </c>
      <c r="Q99">
        <v>14.957594448727834</v>
      </c>
    </row>
    <row r="100" spans="1:20" x14ac:dyDescent="0.3">
      <c r="A100">
        <v>43949</v>
      </c>
      <c r="B100" t="s">
        <v>3258</v>
      </c>
      <c r="C100" t="s">
        <v>3259</v>
      </c>
      <c r="D100">
        <v>2020</v>
      </c>
      <c r="E100" t="s">
        <v>32</v>
      </c>
      <c r="F100" t="s">
        <v>65</v>
      </c>
      <c r="G100" t="s">
        <v>67</v>
      </c>
      <c r="H100" t="s">
        <v>44</v>
      </c>
      <c r="I100" t="s">
        <v>71</v>
      </c>
      <c r="J100" t="s">
        <v>293</v>
      </c>
      <c r="K100" t="s">
        <v>3120</v>
      </c>
      <c r="L100" t="s">
        <v>3124</v>
      </c>
      <c r="M100" t="s">
        <v>3110</v>
      </c>
      <c r="N100">
        <v>67044</v>
      </c>
      <c r="O100">
        <v>67.040000000000006</v>
      </c>
      <c r="P100">
        <v>628000</v>
      </c>
      <c r="Q100">
        <v>9.3669828769166514</v>
      </c>
    </row>
    <row r="101" spans="1:20" x14ac:dyDescent="0.3">
      <c r="A101">
        <v>43949</v>
      </c>
      <c r="B101" t="s">
        <v>3258</v>
      </c>
      <c r="C101" t="s">
        <v>3259</v>
      </c>
      <c r="D101">
        <v>2020</v>
      </c>
      <c r="E101" t="s">
        <v>84</v>
      </c>
      <c r="F101" t="s">
        <v>131</v>
      </c>
      <c r="G101" t="s">
        <v>135</v>
      </c>
      <c r="H101" t="s">
        <v>44</v>
      </c>
      <c r="I101" t="s">
        <v>181</v>
      </c>
      <c r="J101" t="s">
        <v>295</v>
      </c>
      <c r="K101" t="s">
        <v>3236</v>
      </c>
      <c r="L101" t="s">
        <v>3250</v>
      </c>
      <c r="M101" t="s">
        <v>3163</v>
      </c>
      <c r="N101">
        <v>19740</v>
      </c>
      <c r="O101">
        <v>19.739999999999998</v>
      </c>
      <c r="P101">
        <v>30200</v>
      </c>
      <c r="Q101">
        <v>1.529888551165147</v>
      </c>
    </row>
    <row r="102" spans="1:20" x14ac:dyDescent="0.3">
      <c r="A102">
        <v>43949</v>
      </c>
      <c r="B102" t="s">
        <v>3258</v>
      </c>
      <c r="C102" t="s">
        <v>3259</v>
      </c>
      <c r="D102">
        <v>2020</v>
      </c>
      <c r="E102" t="s">
        <v>84</v>
      </c>
      <c r="F102" t="s">
        <v>166</v>
      </c>
      <c r="G102" t="s">
        <v>60</v>
      </c>
      <c r="H102" t="s">
        <v>44</v>
      </c>
      <c r="I102" t="s">
        <v>251</v>
      </c>
      <c r="J102" t="s">
        <v>296</v>
      </c>
      <c r="K102" t="s">
        <v>3120</v>
      </c>
      <c r="L102" t="s">
        <v>3124</v>
      </c>
      <c r="M102" t="s">
        <v>3110</v>
      </c>
      <c r="N102">
        <v>49020</v>
      </c>
      <c r="O102">
        <v>49.02</v>
      </c>
      <c r="P102">
        <v>253000</v>
      </c>
      <c r="Q102">
        <v>5.1611587107303141</v>
      </c>
    </row>
    <row r="103" spans="1:20" x14ac:dyDescent="0.3">
      <c r="A103">
        <v>43949</v>
      </c>
      <c r="B103" t="s">
        <v>3258</v>
      </c>
      <c r="C103" t="s">
        <v>3259</v>
      </c>
      <c r="D103">
        <v>2020</v>
      </c>
      <c r="E103" t="s">
        <v>32</v>
      </c>
      <c r="F103" t="s">
        <v>77</v>
      </c>
      <c r="G103" t="s">
        <v>67</v>
      </c>
      <c r="H103" t="s">
        <v>44</v>
      </c>
      <c r="I103" t="s">
        <v>80</v>
      </c>
      <c r="J103" t="s">
        <v>297</v>
      </c>
      <c r="K103" t="s">
        <v>3193</v>
      </c>
      <c r="L103" t="s">
        <v>3133</v>
      </c>
      <c r="M103" t="s">
        <v>3116</v>
      </c>
      <c r="N103">
        <v>10470</v>
      </c>
      <c r="O103">
        <v>10.47</v>
      </c>
      <c r="P103">
        <v>9243000</v>
      </c>
      <c r="Q103">
        <v>882.80802292263616</v>
      </c>
    </row>
    <row r="104" spans="1:20" x14ac:dyDescent="0.3">
      <c r="A104">
        <v>43949</v>
      </c>
      <c r="B104" t="s">
        <v>3258</v>
      </c>
      <c r="C104" t="s">
        <v>3259</v>
      </c>
      <c r="D104">
        <v>2020</v>
      </c>
      <c r="E104" t="s">
        <v>32</v>
      </c>
      <c r="F104" t="s">
        <v>77</v>
      </c>
      <c r="G104" t="s">
        <v>67</v>
      </c>
      <c r="H104" t="s">
        <v>44</v>
      </c>
      <c r="I104" t="s">
        <v>243</v>
      </c>
      <c r="J104" t="s">
        <v>298</v>
      </c>
      <c r="K104" t="s">
        <v>3130</v>
      </c>
      <c r="L104" t="s">
        <v>3130</v>
      </c>
      <c r="M104" t="s">
        <v>3129</v>
      </c>
      <c r="N104">
        <v>25940</v>
      </c>
      <c r="O104">
        <v>25.94</v>
      </c>
      <c r="P104">
        <v>388000</v>
      </c>
      <c r="Q104">
        <v>14.957594448727834</v>
      </c>
    </row>
    <row r="105" spans="1:20" x14ac:dyDescent="0.3">
      <c r="A105">
        <v>43949</v>
      </c>
      <c r="B105" t="s">
        <v>3258</v>
      </c>
      <c r="C105" t="s">
        <v>3259</v>
      </c>
      <c r="D105">
        <v>2020</v>
      </c>
      <c r="E105" t="s">
        <v>32</v>
      </c>
      <c r="F105" t="s">
        <v>77</v>
      </c>
      <c r="G105" t="s">
        <v>67</v>
      </c>
      <c r="H105" t="s">
        <v>44</v>
      </c>
      <c r="I105" t="s">
        <v>82</v>
      </c>
      <c r="J105" t="s">
        <v>299</v>
      </c>
      <c r="K105" t="s">
        <v>3186</v>
      </c>
      <c r="L105" t="s">
        <v>3187</v>
      </c>
      <c r="M105" t="s">
        <v>3116</v>
      </c>
      <c r="N105">
        <v>38640</v>
      </c>
      <c r="O105">
        <v>38.64</v>
      </c>
      <c r="P105">
        <v>658000</v>
      </c>
      <c r="Q105">
        <v>17.028985507246375</v>
      </c>
    </row>
    <row r="106" spans="1:20" x14ac:dyDescent="0.3">
      <c r="A106">
        <v>43949</v>
      </c>
      <c r="B106" t="s">
        <v>3258</v>
      </c>
      <c r="C106" t="s">
        <v>3259</v>
      </c>
      <c r="D106">
        <v>2020</v>
      </c>
      <c r="E106" t="s">
        <v>84</v>
      </c>
      <c r="F106" t="s">
        <v>111</v>
      </c>
      <c r="G106" t="s">
        <v>115</v>
      </c>
      <c r="H106" t="s">
        <v>44</v>
      </c>
      <c r="I106" t="s">
        <v>118</v>
      </c>
      <c r="J106" t="s">
        <v>300</v>
      </c>
      <c r="K106" t="s">
        <v>3137</v>
      </c>
      <c r="L106" t="s">
        <v>3250</v>
      </c>
      <c r="M106" t="s">
        <v>3163</v>
      </c>
      <c r="N106">
        <v>25000</v>
      </c>
      <c r="O106">
        <v>25</v>
      </c>
      <c r="P106">
        <v>48800</v>
      </c>
      <c r="Q106">
        <v>1.952</v>
      </c>
    </row>
    <row r="107" spans="1:20" x14ac:dyDescent="0.3">
      <c r="A107">
        <v>43949</v>
      </c>
      <c r="B107" t="s">
        <v>3258</v>
      </c>
      <c r="C107" t="s">
        <v>3259</v>
      </c>
      <c r="D107">
        <v>2020</v>
      </c>
      <c r="E107" t="s">
        <v>32</v>
      </c>
      <c r="F107" t="s">
        <v>77</v>
      </c>
      <c r="G107" t="s">
        <v>67</v>
      </c>
      <c r="H107" t="s">
        <v>44</v>
      </c>
      <c r="I107" t="s">
        <v>82</v>
      </c>
      <c r="J107" t="s">
        <v>301</v>
      </c>
      <c r="K107" t="s">
        <v>3193</v>
      </c>
      <c r="L107" t="s">
        <v>3133</v>
      </c>
      <c r="M107" t="s">
        <v>3116</v>
      </c>
      <c r="N107">
        <v>247320.01</v>
      </c>
      <c r="O107">
        <v>247.32</v>
      </c>
      <c r="P107">
        <v>4214000</v>
      </c>
      <c r="Q107">
        <v>17.038653685967422</v>
      </c>
    </row>
    <row r="108" spans="1:20" x14ac:dyDescent="0.3">
      <c r="A108">
        <v>43949</v>
      </c>
      <c r="B108" t="s">
        <v>3258</v>
      </c>
      <c r="C108" t="s">
        <v>3259</v>
      </c>
      <c r="D108">
        <v>2020</v>
      </c>
      <c r="E108" t="s">
        <v>32</v>
      </c>
      <c r="F108" t="s">
        <v>191</v>
      </c>
      <c r="G108" t="s">
        <v>186</v>
      </c>
      <c r="H108" t="s">
        <v>44</v>
      </c>
      <c r="I108" t="s">
        <v>193</v>
      </c>
      <c r="J108" t="s">
        <v>302</v>
      </c>
      <c r="K108" t="s">
        <v>3376</v>
      </c>
      <c r="L108" t="s">
        <v>3250</v>
      </c>
      <c r="M108" t="s">
        <v>3163</v>
      </c>
      <c r="N108">
        <v>25720</v>
      </c>
      <c r="O108">
        <v>25.72</v>
      </c>
      <c r="P108">
        <v>61700</v>
      </c>
      <c r="Q108">
        <v>2.3989113530326596</v>
      </c>
      <c r="R108" t="s">
        <v>3376</v>
      </c>
      <c r="S108" t="s">
        <v>3250</v>
      </c>
      <c r="T108" t="s">
        <v>3163</v>
      </c>
    </row>
    <row r="109" spans="1:20" x14ac:dyDescent="0.3">
      <c r="A109">
        <v>43949</v>
      </c>
      <c r="B109" t="s">
        <v>3258</v>
      </c>
      <c r="C109" t="s">
        <v>3259</v>
      </c>
      <c r="D109">
        <v>2020</v>
      </c>
      <c r="E109" t="s">
        <v>32</v>
      </c>
      <c r="F109" t="s">
        <v>77</v>
      </c>
      <c r="G109" t="s">
        <v>67</v>
      </c>
      <c r="H109" t="s">
        <v>44</v>
      </c>
      <c r="I109" t="s">
        <v>243</v>
      </c>
      <c r="J109" t="s">
        <v>303</v>
      </c>
      <c r="K109" t="s">
        <v>3130</v>
      </c>
      <c r="L109" t="s">
        <v>3130</v>
      </c>
      <c r="M109" t="s">
        <v>3129</v>
      </c>
      <c r="N109">
        <v>25940</v>
      </c>
      <c r="O109">
        <v>25.94</v>
      </c>
      <c r="P109">
        <v>388000</v>
      </c>
      <c r="Q109">
        <v>14.957594448727834</v>
      </c>
    </row>
    <row r="110" spans="1:20" x14ac:dyDescent="0.3">
      <c r="A110">
        <v>43949</v>
      </c>
      <c r="B110" t="s">
        <v>3258</v>
      </c>
      <c r="C110" t="s">
        <v>3259</v>
      </c>
      <c r="D110">
        <v>2020</v>
      </c>
      <c r="E110" t="s">
        <v>32</v>
      </c>
      <c r="F110" t="s">
        <v>77</v>
      </c>
      <c r="G110" t="s">
        <v>67</v>
      </c>
      <c r="H110" t="s">
        <v>44</v>
      </c>
      <c r="I110" t="s">
        <v>243</v>
      </c>
      <c r="J110" t="s">
        <v>304</v>
      </c>
      <c r="K110" t="s">
        <v>3130</v>
      </c>
      <c r="L110" t="s">
        <v>3130</v>
      </c>
      <c r="M110" t="s">
        <v>3129</v>
      </c>
      <c r="N110">
        <v>12970</v>
      </c>
      <c r="O110">
        <v>12.97</v>
      </c>
      <c r="P110">
        <v>194000</v>
      </c>
      <c r="Q110">
        <v>14.957594448727834</v>
      </c>
    </row>
    <row r="111" spans="1:20" x14ac:dyDescent="0.3">
      <c r="A111">
        <v>43947</v>
      </c>
      <c r="B111" t="s">
        <v>3258</v>
      </c>
      <c r="C111" t="s">
        <v>3259</v>
      </c>
      <c r="D111">
        <v>2020</v>
      </c>
      <c r="E111" t="s">
        <v>32</v>
      </c>
      <c r="F111" t="s">
        <v>305</v>
      </c>
      <c r="G111" t="s">
        <v>310</v>
      </c>
      <c r="H111" t="s">
        <v>44</v>
      </c>
      <c r="I111" t="s">
        <v>140</v>
      </c>
      <c r="J111" t="s">
        <v>312</v>
      </c>
      <c r="K111" t="s">
        <v>3201</v>
      </c>
      <c r="L111" t="s">
        <v>3250</v>
      </c>
      <c r="M111" t="s">
        <v>3163</v>
      </c>
      <c r="N111">
        <v>114980</v>
      </c>
      <c r="O111">
        <v>114.98</v>
      </c>
      <c r="P111">
        <v>88000</v>
      </c>
      <c r="Q111">
        <v>0.76535049573838931</v>
      </c>
    </row>
    <row r="112" spans="1:20" x14ac:dyDescent="0.3">
      <c r="A112">
        <v>43946</v>
      </c>
      <c r="B112" t="s">
        <v>3258</v>
      </c>
      <c r="C112" t="s">
        <v>3259</v>
      </c>
      <c r="D112">
        <v>2020</v>
      </c>
      <c r="E112" t="s">
        <v>32</v>
      </c>
      <c r="F112" t="s">
        <v>51</v>
      </c>
      <c r="G112" t="s">
        <v>53</v>
      </c>
      <c r="H112" t="s">
        <v>44</v>
      </c>
      <c r="I112" t="s">
        <v>57</v>
      </c>
      <c r="J112" t="s">
        <v>58</v>
      </c>
      <c r="K112" t="s">
        <v>3225</v>
      </c>
      <c r="L112" t="s">
        <v>3250</v>
      </c>
      <c r="M112" t="s">
        <v>3163</v>
      </c>
      <c r="N112">
        <v>96480</v>
      </c>
      <c r="O112">
        <v>96.48</v>
      </c>
      <c r="P112">
        <v>2439000</v>
      </c>
      <c r="Q112">
        <v>25.279850746268657</v>
      </c>
    </row>
    <row r="113" spans="1:20" x14ac:dyDescent="0.3">
      <c r="A113">
        <v>43944</v>
      </c>
      <c r="B113" t="s">
        <v>3258</v>
      </c>
      <c r="C113" t="s">
        <v>3259</v>
      </c>
      <c r="D113">
        <v>2020</v>
      </c>
      <c r="E113" t="s">
        <v>32</v>
      </c>
      <c r="F113" t="s">
        <v>286</v>
      </c>
      <c r="G113" t="s">
        <v>96</v>
      </c>
      <c r="H113" t="s">
        <v>44</v>
      </c>
      <c r="I113" t="s">
        <v>289</v>
      </c>
      <c r="J113" t="s">
        <v>313</v>
      </c>
      <c r="K113" t="s">
        <v>3228</v>
      </c>
      <c r="L113" t="s">
        <v>3250</v>
      </c>
      <c r="M113" t="s">
        <v>3163</v>
      </c>
      <c r="N113">
        <v>72403</v>
      </c>
      <c r="O113">
        <v>72.400000000000006</v>
      </c>
      <c r="P113">
        <v>267000</v>
      </c>
      <c r="Q113">
        <v>3.6876924989296023</v>
      </c>
    </row>
    <row r="114" spans="1:20" x14ac:dyDescent="0.3">
      <c r="A114">
        <v>43944</v>
      </c>
      <c r="B114" t="s">
        <v>3258</v>
      </c>
      <c r="C114" t="s">
        <v>3259</v>
      </c>
      <c r="D114">
        <v>2020</v>
      </c>
      <c r="E114" t="s">
        <v>32</v>
      </c>
      <c r="F114" t="s">
        <v>286</v>
      </c>
      <c r="G114" t="s">
        <v>96</v>
      </c>
      <c r="H114" t="s">
        <v>44</v>
      </c>
      <c r="I114" t="s">
        <v>289</v>
      </c>
      <c r="J114" t="s">
        <v>314</v>
      </c>
      <c r="K114" t="s">
        <v>3228</v>
      </c>
      <c r="L114" t="s">
        <v>3250</v>
      </c>
      <c r="M114" t="s">
        <v>3163</v>
      </c>
      <c r="N114">
        <v>101371</v>
      </c>
      <c r="O114">
        <v>101.37</v>
      </c>
      <c r="P114">
        <v>373000</v>
      </c>
      <c r="Q114">
        <v>3.6795533239289342</v>
      </c>
    </row>
    <row r="115" spans="1:20" x14ac:dyDescent="0.3">
      <c r="A115">
        <v>43942</v>
      </c>
      <c r="B115" t="s">
        <v>3258</v>
      </c>
      <c r="C115" t="s">
        <v>3259</v>
      </c>
      <c r="D115">
        <v>2020</v>
      </c>
      <c r="E115" t="s">
        <v>84</v>
      </c>
      <c r="F115" t="s">
        <v>166</v>
      </c>
      <c r="G115" t="s">
        <v>60</v>
      </c>
      <c r="H115" t="s">
        <v>44</v>
      </c>
      <c r="I115" t="s">
        <v>251</v>
      </c>
      <c r="J115" t="s">
        <v>315</v>
      </c>
      <c r="K115" t="s">
        <v>3197</v>
      </c>
      <c r="L115" t="s">
        <v>3250</v>
      </c>
      <c r="M115" t="s">
        <v>3163</v>
      </c>
      <c r="N115">
        <v>16340</v>
      </c>
      <c r="O115">
        <v>16.34</v>
      </c>
      <c r="P115">
        <v>84200</v>
      </c>
      <c r="Q115">
        <v>5.1529987760097917</v>
      </c>
    </row>
    <row r="116" spans="1:20" x14ac:dyDescent="0.3">
      <c r="A116">
        <v>43942</v>
      </c>
      <c r="B116" t="s">
        <v>3258</v>
      </c>
      <c r="C116" t="s">
        <v>3259</v>
      </c>
      <c r="D116">
        <v>2020</v>
      </c>
      <c r="E116" t="s">
        <v>84</v>
      </c>
      <c r="F116" t="s">
        <v>166</v>
      </c>
      <c r="G116" t="s">
        <v>60</v>
      </c>
      <c r="H116" t="s">
        <v>44</v>
      </c>
      <c r="I116" t="s">
        <v>251</v>
      </c>
      <c r="J116" t="s">
        <v>316</v>
      </c>
      <c r="K116" t="s">
        <v>3197</v>
      </c>
      <c r="L116" t="s">
        <v>3250</v>
      </c>
      <c r="M116" t="s">
        <v>3163</v>
      </c>
      <c r="N116">
        <v>49020</v>
      </c>
      <c r="O116">
        <v>49.02</v>
      </c>
      <c r="P116">
        <v>253000</v>
      </c>
      <c r="Q116">
        <v>5.1611587107303141</v>
      </c>
    </row>
    <row r="117" spans="1:20" x14ac:dyDescent="0.3">
      <c r="A117">
        <v>43941</v>
      </c>
      <c r="B117" t="s">
        <v>3258</v>
      </c>
      <c r="C117" t="s">
        <v>3259</v>
      </c>
      <c r="D117">
        <v>2020</v>
      </c>
      <c r="E117" t="s">
        <v>32</v>
      </c>
      <c r="F117" t="s">
        <v>77</v>
      </c>
      <c r="G117" t="s">
        <v>67</v>
      </c>
      <c r="H117" t="s">
        <v>44</v>
      </c>
      <c r="I117" t="s">
        <v>82</v>
      </c>
      <c r="J117" t="s">
        <v>317</v>
      </c>
      <c r="K117" t="s">
        <v>3115</v>
      </c>
      <c r="L117" t="s">
        <v>3114</v>
      </c>
      <c r="M117" t="s">
        <v>3116</v>
      </c>
      <c r="N117">
        <v>59400</v>
      </c>
      <c r="O117">
        <v>59.4</v>
      </c>
      <c r="P117">
        <v>1012000</v>
      </c>
      <c r="Q117">
        <v>17.037037037037038</v>
      </c>
    </row>
    <row r="118" spans="1:20" x14ac:dyDescent="0.3">
      <c r="A118">
        <v>43941</v>
      </c>
      <c r="B118" t="s">
        <v>3258</v>
      </c>
      <c r="C118" t="s">
        <v>3259</v>
      </c>
      <c r="D118">
        <v>2020</v>
      </c>
      <c r="E118" t="s">
        <v>32</v>
      </c>
      <c r="F118" t="s">
        <v>77</v>
      </c>
      <c r="G118" t="s">
        <v>67</v>
      </c>
      <c r="H118" t="s">
        <v>44</v>
      </c>
      <c r="I118" t="s">
        <v>231</v>
      </c>
      <c r="J118" t="s">
        <v>318</v>
      </c>
      <c r="K118" t="s">
        <v>3118</v>
      </c>
      <c r="L118" t="s">
        <v>3117</v>
      </c>
      <c r="M118" t="s">
        <v>3119</v>
      </c>
      <c r="N118">
        <v>179640</v>
      </c>
      <c r="O118">
        <v>179.64</v>
      </c>
      <c r="P118">
        <v>2592000</v>
      </c>
      <c r="Q118">
        <v>14.428857715430862</v>
      </c>
    </row>
    <row r="119" spans="1:20" x14ac:dyDescent="0.3">
      <c r="A119">
        <v>43941</v>
      </c>
      <c r="B119" t="s">
        <v>3258</v>
      </c>
      <c r="C119" t="s">
        <v>3259</v>
      </c>
      <c r="D119">
        <v>2020</v>
      </c>
      <c r="E119" t="s">
        <v>32</v>
      </c>
      <c r="F119" t="s">
        <v>77</v>
      </c>
      <c r="G119" t="s">
        <v>67</v>
      </c>
      <c r="H119" t="s">
        <v>44</v>
      </c>
      <c r="I119" t="s">
        <v>274</v>
      </c>
      <c r="J119" t="s">
        <v>319</v>
      </c>
      <c r="K119" t="s">
        <v>3242</v>
      </c>
      <c r="L119" t="s">
        <v>3250</v>
      </c>
      <c r="M119" t="s">
        <v>3163</v>
      </c>
      <c r="N119">
        <v>73290</v>
      </c>
      <c r="O119">
        <v>73.290000000000006</v>
      </c>
      <c r="P119">
        <v>2911000</v>
      </c>
      <c r="Q119">
        <v>39.718924819211352</v>
      </c>
      <c r="R119" t="s">
        <v>3146</v>
      </c>
      <c r="S119" t="s">
        <v>3243</v>
      </c>
      <c r="T119" t="s">
        <v>3116</v>
      </c>
    </row>
    <row r="120" spans="1:20" x14ac:dyDescent="0.3">
      <c r="A120">
        <v>43941</v>
      </c>
      <c r="B120" t="s">
        <v>3258</v>
      </c>
      <c r="C120" t="s">
        <v>3259</v>
      </c>
      <c r="D120">
        <v>2020</v>
      </c>
      <c r="E120" t="s">
        <v>32</v>
      </c>
      <c r="F120" t="s">
        <v>65</v>
      </c>
      <c r="G120" t="s">
        <v>67</v>
      </c>
      <c r="H120" t="s">
        <v>44</v>
      </c>
      <c r="I120" t="s">
        <v>73</v>
      </c>
      <c r="J120" t="s">
        <v>320</v>
      </c>
      <c r="K120" t="s">
        <v>3113</v>
      </c>
      <c r="L120" t="s">
        <v>3111</v>
      </c>
      <c r="M120" t="s">
        <v>3112</v>
      </c>
      <c r="N120">
        <v>35236</v>
      </c>
      <c r="O120">
        <v>35.24</v>
      </c>
      <c r="P120">
        <v>330000</v>
      </c>
      <c r="Q120">
        <v>9.3654217277784078</v>
      </c>
    </row>
    <row r="121" spans="1:20" x14ac:dyDescent="0.3">
      <c r="A121">
        <v>43940</v>
      </c>
      <c r="B121" t="s">
        <v>3258</v>
      </c>
      <c r="C121" t="s">
        <v>3259</v>
      </c>
      <c r="D121">
        <v>2020</v>
      </c>
      <c r="E121" t="s">
        <v>84</v>
      </c>
      <c r="F121" t="s">
        <v>131</v>
      </c>
      <c r="G121" t="s">
        <v>186</v>
      </c>
      <c r="H121" t="s">
        <v>44</v>
      </c>
      <c r="I121" t="s">
        <v>181</v>
      </c>
      <c r="J121" t="s">
        <v>295</v>
      </c>
      <c r="K121" t="s">
        <v>3236</v>
      </c>
      <c r="L121" t="s">
        <v>3250</v>
      </c>
      <c r="M121" t="s">
        <v>3163</v>
      </c>
      <c r="N121">
        <v>20700</v>
      </c>
      <c r="O121">
        <v>20.7</v>
      </c>
      <c r="P121">
        <v>79700</v>
      </c>
      <c r="Q121">
        <v>3.8502415458937196</v>
      </c>
    </row>
    <row r="122" spans="1:20" x14ac:dyDescent="0.3">
      <c r="A122">
        <v>43940</v>
      </c>
      <c r="B122" t="s">
        <v>3258</v>
      </c>
      <c r="C122" t="s">
        <v>3259</v>
      </c>
      <c r="D122">
        <v>2020</v>
      </c>
      <c r="E122" t="s">
        <v>84</v>
      </c>
      <c r="F122" t="s">
        <v>321</v>
      </c>
      <c r="G122" t="s">
        <v>115</v>
      </c>
      <c r="H122" t="s">
        <v>44</v>
      </c>
      <c r="I122" t="s">
        <v>118</v>
      </c>
      <c r="J122" t="s">
        <v>323</v>
      </c>
      <c r="K122" t="s">
        <v>3137</v>
      </c>
      <c r="L122" t="s">
        <v>3250</v>
      </c>
      <c r="M122" t="s">
        <v>3163</v>
      </c>
      <c r="N122">
        <v>25000</v>
      </c>
      <c r="O122">
        <v>25</v>
      </c>
      <c r="P122">
        <v>48800</v>
      </c>
      <c r="Q122">
        <v>1.952</v>
      </c>
    </row>
    <row r="123" spans="1:20" x14ac:dyDescent="0.3">
      <c r="A123">
        <v>43939</v>
      </c>
      <c r="B123" t="s">
        <v>3258</v>
      </c>
      <c r="C123" t="s">
        <v>3259</v>
      </c>
      <c r="D123">
        <v>2020</v>
      </c>
      <c r="E123" t="s">
        <v>324</v>
      </c>
      <c r="F123" t="s">
        <v>77</v>
      </c>
      <c r="G123" t="s">
        <v>67</v>
      </c>
      <c r="H123" t="s">
        <v>44</v>
      </c>
      <c r="I123" t="s">
        <v>241</v>
      </c>
      <c r="J123" t="s">
        <v>328</v>
      </c>
      <c r="K123" t="s">
        <v>3127</v>
      </c>
      <c r="L123" t="s">
        <v>3128</v>
      </c>
      <c r="M123" t="s">
        <v>3129</v>
      </c>
      <c r="N123">
        <v>51880</v>
      </c>
      <c r="O123">
        <v>51.88</v>
      </c>
      <c r="P123">
        <v>450000</v>
      </c>
      <c r="Q123">
        <v>8.6738627602158829</v>
      </c>
      <c r="R123" t="s">
        <v>3143</v>
      </c>
      <c r="S123" t="s">
        <v>3250</v>
      </c>
      <c r="T123" t="s">
        <v>3163</v>
      </c>
    </row>
    <row r="124" spans="1:20" x14ac:dyDescent="0.3">
      <c r="A124">
        <v>43934</v>
      </c>
      <c r="B124" t="s">
        <v>3258</v>
      </c>
      <c r="C124" t="s">
        <v>3259</v>
      </c>
      <c r="D124">
        <v>2020</v>
      </c>
      <c r="E124" t="s">
        <v>32</v>
      </c>
      <c r="F124" t="s">
        <v>77</v>
      </c>
      <c r="G124" t="s">
        <v>67</v>
      </c>
      <c r="H124" t="s">
        <v>44</v>
      </c>
      <c r="I124" t="s">
        <v>82</v>
      </c>
      <c r="J124" t="s">
        <v>329</v>
      </c>
      <c r="K124" t="s">
        <v>3115</v>
      </c>
      <c r="L124" t="s">
        <v>3114</v>
      </c>
      <c r="M124" t="s">
        <v>3116</v>
      </c>
      <c r="N124">
        <v>39600</v>
      </c>
      <c r="O124">
        <v>39.6</v>
      </c>
      <c r="P124">
        <v>675000</v>
      </c>
      <c r="Q124">
        <v>17.045454545454547</v>
      </c>
    </row>
    <row r="125" spans="1:20" x14ac:dyDescent="0.3">
      <c r="A125">
        <v>43934</v>
      </c>
      <c r="B125" t="s">
        <v>3258</v>
      </c>
      <c r="C125" t="s">
        <v>3259</v>
      </c>
      <c r="D125">
        <v>2020</v>
      </c>
      <c r="E125" t="s">
        <v>32</v>
      </c>
      <c r="F125" t="s">
        <v>77</v>
      </c>
      <c r="G125" t="s">
        <v>67</v>
      </c>
      <c r="H125" t="s">
        <v>44</v>
      </c>
      <c r="I125" t="s">
        <v>330</v>
      </c>
      <c r="J125" t="s">
        <v>331</v>
      </c>
      <c r="K125" t="s">
        <v>3146</v>
      </c>
      <c r="L125" t="s">
        <v>3243</v>
      </c>
      <c r="M125" t="s">
        <v>3116</v>
      </c>
      <c r="N125">
        <v>19360</v>
      </c>
      <c r="O125">
        <v>19.36</v>
      </c>
      <c r="P125">
        <v>41568000</v>
      </c>
      <c r="Q125">
        <v>2147.1074380165287</v>
      </c>
      <c r="R125" t="s">
        <v>3142</v>
      </c>
      <c r="S125" t="s">
        <v>3250</v>
      </c>
      <c r="T125" t="s">
        <v>3163</v>
      </c>
    </row>
    <row r="126" spans="1:20" x14ac:dyDescent="0.3">
      <c r="A126">
        <v>43934</v>
      </c>
      <c r="B126" t="s">
        <v>3258</v>
      </c>
      <c r="C126" t="s">
        <v>3259</v>
      </c>
      <c r="D126">
        <v>2020</v>
      </c>
      <c r="E126" t="s">
        <v>32</v>
      </c>
      <c r="F126" t="s">
        <v>35</v>
      </c>
      <c r="G126" t="s">
        <v>40</v>
      </c>
      <c r="H126" t="s">
        <v>44</v>
      </c>
      <c r="I126" t="s">
        <v>47</v>
      </c>
      <c r="J126" t="s">
        <v>332</v>
      </c>
      <c r="K126" t="s">
        <v>3234</v>
      </c>
      <c r="L126" t="s">
        <v>3378</v>
      </c>
      <c r="M126" t="s">
        <v>3110</v>
      </c>
      <c r="N126">
        <v>203679.99</v>
      </c>
      <c r="O126">
        <v>203.68</v>
      </c>
      <c r="P126" t="s">
        <v>49</v>
      </c>
      <c r="Q126" t="e">
        <v>#VALUE!</v>
      </c>
    </row>
    <row r="127" spans="1:20" x14ac:dyDescent="0.3">
      <c r="A127">
        <v>43934</v>
      </c>
      <c r="B127" t="s">
        <v>3258</v>
      </c>
      <c r="C127" t="s">
        <v>3259</v>
      </c>
      <c r="D127">
        <v>2020</v>
      </c>
      <c r="E127" t="s">
        <v>32</v>
      </c>
      <c r="F127" t="s">
        <v>77</v>
      </c>
      <c r="G127" t="s">
        <v>67</v>
      </c>
      <c r="H127" t="s">
        <v>44</v>
      </c>
      <c r="I127" t="s">
        <v>82</v>
      </c>
      <c r="J127" t="s">
        <v>333</v>
      </c>
      <c r="K127" t="s">
        <v>3193</v>
      </c>
      <c r="L127" t="s">
        <v>3133</v>
      </c>
      <c r="M127" t="s">
        <v>3116</v>
      </c>
      <c r="N127">
        <v>453420.01</v>
      </c>
      <c r="O127">
        <v>453.42</v>
      </c>
      <c r="P127">
        <v>7726000</v>
      </c>
      <c r="Q127">
        <v>17.039389152675462</v>
      </c>
    </row>
    <row r="128" spans="1:20" x14ac:dyDescent="0.3">
      <c r="A128">
        <v>43933</v>
      </c>
      <c r="B128" t="s">
        <v>3258</v>
      </c>
      <c r="C128" t="s">
        <v>3259</v>
      </c>
      <c r="D128">
        <v>2020</v>
      </c>
      <c r="E128" t="s">
        <v>32</v>
      </c>
      <c r="F128" t="s">
        <v>334</v>
      </c>
      <c r="G128" t="s">
        <v>337</v>
      </c>
      <c r="H128" t="s">
        <v>44</v>
      </c>
      <c r="I128" t="s">
        <v>339</v>
      </c>
      <c r="J128" t="s">
        <v>340</v>
      </c>
      <c r="K128" t="s">
        <v>3142</v>
      </c>
      <c r="L128" t="s">
        <v>3250</v>
      </c>
      <c r="M128" t="s">
        <v>3163</v>
      </c>
      <c r="N128">
        <v>13094</v>
      </c>
      <c r="O128">
        <v>13.09</v>
      </c>
      <c r="P128">
        <v>42200</v>
      </c>
      <c r="Q128">
        <v>3.2228501603787993</v>
      </c>
      <c r="R128" t="s">
        <v>3141</v>
      </c>
      <c r="S128" t="s">
        <v>3250</v>
      </c>
      <c r="T128" t="s">
        <v>3129</v>
      </c>
    </row>
    <row r="129" spans="1:17" x14ac:dyDescent="0.3">
      <c r="A129">
        <v>43933</v>
      </c>
      <c r="B129" t="s">
        <v>3258</v>
      </c>
      <c r="C129" t="s">
        <v>3259</v>
      </c>
      <c r="D129">
        <v>2020</v>
      </c>
      <c r="E129" t="s">
        <v>32</v>
      </c>
      <c r="F129" t="s">
        <v>51</v>
      </c>
      <c r="G129" t="s">
        <v>53</v>
      </c>
      <c r="H129" t="s">
        <v>44</v>
      </c>
      <c r="I129" t="s">
        <v>57</v>
      </c>
      <c r="J129" t="s">
        <v>226</v>
      </c>
      <c r="K129" t="s">
        <v>3225</v>
      </c>
      <c r="L129" t="s">
        <v>3250</v>
      </c>
      <c r="M129" t="s">
        <v>3163</v>
      </c>
      <c r="N129">
        <v>48240</v>
      </c>
      <c r="O129">
        <v>48.24</v>
      </c>
      <c r="P129">
        <v>1220000</v>
      </c>
      <c r="Q129">
        <v>25.290215588723051</v>
      </c>
    </row>
    <row r="130" spans="1:17" x14ac:dyDescent="0.3">
      <c r="A130">
        <v>43932</v>
      </c>
      <c r="B130" t="s">
        <v>3258</v>
      </c>
      <c r="C130" t="s">
        <v>3259</v>
      </c>
      <c r="D130">
        <v>2020</v>
      </c>
      <c r="E130" t="s">
        <v>32</v>
      </c>
      <c r="F130" t="s">
        <v>305</v>
      </c>
      <c r="G130" t="s">
        <v>310</v>
      </c>
      <c r="H130" t="s">
        <v>44</v>
      </c>
      <c r="I130" t="s">
        <v>140</v>
      </c>
      <c r="J130" t="s">
        <v>341</v>
      </c>
      <c r="K130" t="s">
        <v>3201</v>
      </c>
      <c r="L130" t="s">
        <v>3250</v>
      </c>
      <c r="M130" t="s">
        <v>3163</v>
      </c>
      <c r="N130">
        <v>19040</v>
      </c>
      <c r="O130">
        <v>19.04</v>
      </c>
      <c r="P130">
        <v>14600</v>
      </c>
      <c r="Q130">
        <v>0.76680672268907568</v>
      </c>
    </row>
    <row r="131" spans="1:17" x14ac:dyDescent="0.3">
      <c r="A131">
        <v>43929</v>
      </c>
      <c r="B131" t="s">
        <v>3258</v>
      </c>
      <c r="C131" t="s">
        <v>3259</v>
      </c>
      <c r="D131">
        <v>2020</v>
      </c>
      <c r="E131" t="s">
        <v>32</v>
      </c>
      <c r="F131" t="s">
        <v>35</v>
      </c>
      <c r="G131" t="s">
        <v>40</v>
      </c>
      <c r="H131" t="s">
        <v>44</v>
      </c>
      <c r="I131" t="s">
        <v>47</v>
      </c>
      <c r="J131" t="s">
        <v>223</v>
      </c>
      <c r="K131" t="s">
        <v>3234</v>
      </c>
      <c r="L131" t="s">
        <v>3378</v>
      </c>
      <c r="M131" t="s">
        <v>3110</v>
      </c>
      <c r="N131">
        <v>222360</v>
      </c>
      <c r="O131">
        <v>222.36</v>
      </c>
      <c r="P131" t="s">
        <v>49</v>
      </c>
      <c r="Q131" t="e">
        <v>#VALUE!</v>
      </c>
    </row>
    <row r="132" spans="1:17" x14ac:dyDescent="0.3">
      <c r="A132">
        <v>43929</v>
      </c>
      <c r="B132" t="s">
        <v>3258</v>
      </c>
      <c r="C132" t="s">
        <v>3259</v>
      </c>
      <c r="D132">
        <v>2020</v>
      </c>
      <c r="E132" t="s">
        <v>32</v>
      </c>
      <c r="F132" t="s">
        <v>35</v>
      </c>
      <c r="G132" t="s">
        <v>40</v>
      </c>
      <c r="H132" t="s">
        <v>44</v>
      </c>
      <c r="I132" t="s">
        <v>47</v>
      </c>
      <c r="J132" t="s">
        <v>223</v>
      </c>
      <c r="K132" t="s">
        <v>3234</v>
      </c>
      <c r="L132" t="s">
        <v>3378</v>
      </c>
      <c r="M132" t="s">
        <v>3110</v>
      </c>
      <c r="N132">
        <v>222340</v>
      </c>
      <c r="O132">
        <v>222.34</v>
      </c>
      <c r="P132" t="s">
        <v>49</v>
      </c>
      <c r="Q132" t="e">
        <v>#VALUE!</v>
      </c>
    </row>
    <row r="133" spans="1:17" x14ac:dyDescent="0.3">
      <c r="A133">
        <v>43928</v>
      </c>
      <c r="B133" t="s">
        <v>3258</v>
      </c>
      <c r="C133" t="s">
        <v>3259</v>
      </c>
      <c r="D133">
        <v>2020</v>
      </c>
      <c r="E133" t="s">
        <v>32</v>
      </c>
      <c r="F133" t="s">
        <v>77</v>
      </c>
      <c r="G133" t="s">
        <v>342</v>
      </c>
      <c r="H133" t="s">
        <v>44</v>
      </c>
      <c r="I133" t="s">
        <v>82</v>
      </c>
      <c r="J133" t="s">
        <v>344</v>
      </c>
      <c r="K133" t="s">
        <v>3186</v>
      </c>
      <c r="L133" t="s">
        <v>3187</v>
      </c>
      <c r="M133" t="s">
        <v>3116</v>
      </c>
      <c r="N133">
        <v>39600</v>
      </c>
      <c r="O133">
        <v>39.6</v>
      </c>
      <c r="P133">
        <v>675000</v>
      </c>
      <c r="Q133">
        <v>17.045454545454547</v>
      </c>
    </row>
    <row r="134" spans="1:17" x14ac:dyDescent="0.3">
      <c r="A134">
        <v>43928</v>
      </c>
      <c r="B134" t="s">
        <v>3258</v>
      </c>
      <c r="C134" t="s">
        <v>3259</v>
      </c>
      <c r="D134">
        <v>2020</v>
      </c>
      <c r="E134" t="s">
        <v>32</v>
      </c>
      <c r="F134" t="s">
        <v>77</v>
      </c>
      <c r="G134" t="s">
        <v>67</v>
      </c>
      <c r="H134" t="s">
        <v>44</v>
      </c>
      <c r="I134" t="s">
        <v>82</v>
      </c>
      <c r="J134" t="s">
        <v>345</v>
      </c>
      <c r="K134" t="s">
        <v>3186</v>
      </c>
      <c r="L134" t="s">
        <v>3187</v>
      </c>
      <c r="M134" t="s">
        <v>3116</v>
      </c>
      <c r="N134">
        <v>19800</v>
      </c>
      <c r="O134">
        <v>19.8</v>
      </c>
      <c r="P134">
        <v>337000</v>
      </c>
      <c r="Q134">
        <v>17.020202020202021</v>
      </c>
    </row>
    <row r="135" spans="1:17" x14ac:dyDescent="0.3">
      <c r="A135">
        <v>43928</v>
      </c>
      <c r="B135" t="s">
        <v>3258</v>
      </c>
      <c r="C135" t="s">
        <v>3259</v>
      </c>
      <c r="D135">
        <v>2020</v>
      </c>
      <c r="E135" t="s">
        <v>32</v>
      </c>
      <c r="F135" t="s">
        <v>65</v>
      </c>
      <c r="G135" t="s">
        <v>67</v>
      </c>
      <c r="H135" t="s">
        <v>44</v>
      </c>
      <c r="I135" t="s">
        <v>71</v>
      </c>
      <c r="J135" t="s">
        <v>346</v>
      </c>
      <c r="K135" t="s">
        <v>3120</v>
      </c>
      <c r="L135" t="s">
        <v>3124</v>
      </c>
      <c r="M135" t="s">
        <v>3110</v>
      </c>
      <c r="N135">
        <v>245828</v>
      </c>
      <c r="O135">
        <v>245.83</v>
      </c>
      <c r="P135">
        <v>2303000</v>
      </c>
      <c r="Q135">
        <v>9.3683388385375146</v>
      </c>
    </row>
    <row r="136" spans="1:17" x14ac:dyDescent="0.3">
      <c r="A136">
        <v>43923</v>
      </c>
      <c r="B136" t="s">
        <v>3258</v>
      </c>
      <c r="C136" t="s">
        <v>3259</v>
      </c>
      <c r="D136">
        <v>2020</v>
      </c>
      <c r="E136" t="s">
        <v>32</v>
      </c>
      <c r="F136" t="s">
        <v>77</v>
      </c>
      <c r="G136" t="s">
        <v>67</v>
      </c>
      <c r="H136" t="s">
        <v>44</v>
      </c>
      <c r="I136" t="s">
        <v>210</v>
      </c>
      <c r="J136" t="s">
        <v>347</v>
      </c>
      <c r="K136" t="s">
        <v>3127</v>
      </c>
      <c r="L136" t="s">
        <v>3128</v>
      </c>
      <c r="M136" t="s">
        <v>3129</v>
      </c>
      <c r="N136">
        <v>15705</v>
      </c>
      <c r="O136">
        <v>15.7</v>
      </c>
      <c r="P136">
        <v>136000</v>
      </c>
      <c r="Q136">
        <v>8.6596625278573711</v>
      </c>
    </row>
    <row r="137" spans="1:17" x14ac:dyDescent="0.3">
      <c r="A137">
        <v>43921</v>
      </c>
      <c r="B137" t="s">
        <v>3260</v>
      </c>
      <c r="C137" t="s">
        <v>3261</v>
      </c>
      <c r="D137">
        <v>2020</v>
      </c>
      <c r="E137" t="s">
        <v>84</v>
      </c>
      <c r="F137" t="s">
        <v>111</v>
      </c>
      <c r="G137" t="s">
        <v>115</v>
      </c>
      <c r="H137" t="s">
        <v>44</v>
      </c>
      <c r="I137" t="s">
        <v>118</v>
      </c>
      <c r="J137" t="s">
        <v>348</v>
      </c>
      <c r="K137" t="s">
        <v>3137</v>
      </c>
      <c r="L137" t="s">
        <v>3250</v>
      </c>
      <c r="M137" t="s">
        <v>3163</v>
      </c>
      <c r="N137">
        <v>25000</v>
      </c>
      <c r="O137">
        <v>25</v>
      </c>
      <c r="P137">
        <v>46500</v>
      </c>
      <c r="Q137">
        <v>1.86</v>
      </c>
    </row>
    <row r="138" spans="1:17" x14ac:dyDescent="0.3">
      <c r="A138">
        <v>43918</v>
      </c>
      <c r="B138" t="s">
        <v>3260</v>
      </c>
      <c r="C138" t="s">
        <v>3261</v>
      </c>
      <c r="D138">
        <v>2020</v>
      </c>
      <c r="E138" t="s">
        <v>32</v>
      </c>
      <c r="F138" t="s">
        <v>305</v>
      </c>
      <c r="G138" t="s">
        <v>310</v>
      </c>
      <c r="H138" t="s">
        <v>44</v>
      </c>
      <c r="I138" t="s">
        <v>140</v>
      </c>
      <c r="J138" t="s">
        <v>349</v>
      </c>
      <c r="K138" t="s">
        <v>3201</v>
      </c>
      <c r="L138" t="s">
        <v>3250</v>
      </c>
      <c r="M138" t="s">
        <v>3163</v>
      </c>
      <c r="N138">
        <v>162980</v>
      </c>
      <c r="O138">
        <v>162.97999999999999</v>
      </c>
      <c r="P138">
        <v>126000</v>
      </c>
      <c r="Q138">
        <v>0.77310099398699228</v>
      </c>
    </row>
    <row r="139" spans="1:17" x14ac:dyDescent="0.3">
      <c r="A139">
        <v>43918</v>
      </c>
      <c r="B139" t="s">
        <v>3260</v>
      </c>
      <c r="C139" t="s">
        <v>3261</v>
      </c>
      <c r="D139">
        <v>2020</v>
      </c>
      <c r="E139" t="s">
        <v>32</v>
      </c>
      <c r="F139" t="s">
        <v>77</v>
      </c>
      <c r="G139" t="s">
        <v>342</v>
      </c>
      <c r="H139" t="s">
        <v>44</v>
      </c>
      <c r="I139" t="s">
        <v>82</v>
      </c>
      <c r="J139" t="s">
        <v>350</v>
      </c>
      <c r="K139" t="s">
        <v>3186</v>
      </c>
      <c r="L139" t="s">
        <v>3187</v>
      </c>
      <c r="M139" t="s">
        <v>3116</v>
      </c>
      <c r="N139">
        <v>19800</v>
      </c>
      <c r="O139">
        <v>19.8</v>
      </c>
      <c r="P139">
        <v>369000</v>
      </c>
      <c r="Q139">
        <v>18.636363636363637</v>
      </c>
    </row>
    <row r="140" spans="1:17" x14ac:dyDescent="0.3">
      <c r="A140">
        <v>43918</v>
      </c>
      <c r="B140" t="s">
        <v>3260</v>
      </c>
      <c r="C140" t="s">
        <v>3261</v>
      </c>
      <c r="D140">
        <v>2020</v>
      </c>
      <c r="E140" t="s">
        <v>32</v>
      </c>
      <c r="F140" t="s">
        <v>77</v>
      </c>
      <c r="G140" t="s">
        <v>67</v>
      </c>
      <c r="H140" t="s">
        <v>44</v>
      </c>
      <c r="I140" t="s">
        <v>351</v>
      </c>
      <c r="J140" t="s">
        <v>352</v>
      </c>
      <c r="K140" t="s">
        <v>3201</v>
      </c>
      <c r="L140" t="s">
        <v>3250</v>
      </c>
      <c r="M140" t="s">
        <v>3163</v>
      </c>
      <c r="N140">
        <v>13400</v>
      </c>
      <c r="O140">
        <v>13.4</v>
      </c>
      <c r="P140">
        <v>1129000</v>
      </c>
      <c r="Q140">
        <v>84.253731343283576</v>
      </c>
    </row>
    <row r="141" spans="1:17" x14ac:dyDescent="0.3">
      <c r="A141">
        <v>43916</v>
      </c>
      <c r="B141" t="s">
        <v>3260</v>
      </c>
      <c r="C141" t="s">
        <v>3261</v>
      </c>
      <c r="D141">
        <v>2020</v>
      </c>
      <c r="E141" t="s">
        <v>32</v>
      </c>
      <c r="F141" t="s">
        <v>353</v>
      </c>
      <c r="G141" t="s">
        <v>96</v>
      </c>
      <c r="H141" t="s">
        <v>44</v>
      </c>
      <c r="I141" t="s">
        <v>289</v>
      </c>
      <c r="J141" t="s">
        <v>357</v>
      </c>
      <c r="K141" t="s">
        <v>3228</v>
      </c>
      <c r="L141" t="s">
        <v>3250</v>
      </c>
      <c r="M141" t="s">
        <v>3163</v>
      </c>
      <c r="N141">
        <v>132644</v>
      </c>
      <c r="O141">
        <v>132.63999999999999</v>
      </c>
      <c r="P141">
        <v>512000</v>
      </c>
      <c r="Q141">
        <v>3.8599559723771901</v>
      </c>
    </row>
    <row r="142" spans="1:17" x14ac:dyDescent="0.3">
      <c r="A142">
        <v>43916</v>
      </c>
      <c r="B142" t="s">
        <v>3260</v>
      </c>
      <c r="C142" t="s">
        <v>3261</v>
      </c>
      <c r="D142">
        <v>2020</v>
      </c>
      <c r="E142" t="s">
        <v>32</v>
      </c>
      <c r="F142" t="s">
        <v>353</v>
      </c>
      <c r="G142" t="s">
        <v>96</v>
      </c>
      <c r="H142" t="s">
        <v>44</v>
      </c>
      <c r="I142" t="s">
        <v>289</v>
      </c>
      <c r="J142" t="s">
        <v>358</v>
      </c>
      <c r="K142" t="s">
        <v>3228</v>
      </c>
      <c r="L142" t="s">
        <v>3250</v>
      </c>
      <c r="M142" t="s">
        <v>3163</v>
      </c>
      <c r="N142">
        <v>14932</v>
      </c>
      <c r="O142">
        <v>14.93</v>
      </c>
      <c r="P142">
        <v>57600</v>
      </c>
      <c r="Q142">
        <v>3.8574872756496115</v>
      </c>
    </row>
    <row r="143" spans="1:17" x14ac:dyDescent="0.3">
      <c r="A143">
        <v>43915</v>
      </c>
      <c r="B143" t="s">
        <v>3260</v>
      </c>
      <c r="C143" t="s">
        <v>3261</v>
      </c>
      <c r="D143">
        <v>2020</v>
      </c>
      <c r="E143" t="s">
        <v>32</v>
      </c>
      <c r="F143" t="s">
        <v>35</v>
      </c>
      <c r="G143" t="s">
        <v>40</v>
      </c>
      <c r="H143" t="s">
        <v>44</v>
      </c>
      <c r="I143" t="s">
        <v>47</v>
      </c>
      <c r="J143" t="s">
        <v>359</v>
      </c>
      <c r="K143" t="s">
        <v>3234</v>
      </c>
      <c r="L143" t="s">
        <v>3378</v>
      </c>
      <c r="M143" t="s">
        <v>3110</v>
      </c>
      <c r="N143">
        <v>222179.99</v>
      </c>
      <c r="O143">
        <v>222.18</v>
      </c>
      <c r="P143" t="s">
        <v>49</v>
      </c>
      <c r="Q143" t="e">
        <v>#VALUE!</v>
      </c>
    </row>
    <row r="144" spans="1:17" x14ac:dyDescent="0.3">
      <c r="A144">
        <v>43915</v>
      </c>
      <c r="B144" t="s">
        <v>3260</v>
      </c>
      <c r="C144" t="s">
        <v>3261</v>
      </c>
      <c r="D144">
        <v>2020</v>
      </c>
      <c r="E144" t="s">
        <v>32</v>
      </c>
      <c r="F144" t="s">
        <v>35</v>
      </c>
      <c r="G144" t="s">
        <v>40</v>
      </c>
      <c r="H144" t="s">
        <v>44</v>
      </c>
      <c r="I144" t="s">
        <v>47</v>
      </c>
      <c r="J144" t="s">
        <v>360</v>
      </c>
      <c r="K144" t="s">
        <v>3234</v>
      </c>
      <c r="L144" t="s">
        <v>3378</v>
      </c>
      <c r="M144" t="s">
        <v>3110</v>
      </c>
      <c r="N144">
        <v>55640</v>
      </c>
      <c r="O144">
        <v>55.64</v>
      </c>
      <c r="P144" t="s">
        <v>49</v>
      </c>
      <c r="Q144" t="e">
        <v>#VALUE!</v>
      </c>
    </row>
    <row r="145" spans="1:17" x14ac:dyDescent="0.3">
      <c r="A145">
        <v>43913</v>
      </c>
      <c r="B145" t="s">
        <v>3260</v>
      </c>
      <c r="C145" t="s">
        <v>3261</v>
      </c>
      <c r="D145">
        <v>2020</v>
      </c>
      <c r="E145" t="s">
        <v>32</v>
      </c>
      <c r="F145" t="s">
        <v>65</v>
      </c>
      <c r="G145" t="s">
        <v>67</v>
      </c>
      <c r="H145" t="s">
        <v>44</v>
      </c>
      <c r="I145" t="s">
        <v>71</v>
      </c>
      <c r="J145" t="s">
        <v>361</v>
      </c>
      <c r="K145" t="s">
        <v>3120</v>
      </c>
      <c r="L145" t="s">
        <v>3124</v>
      </c>
      <c r="M145" t="s">
        <v>3110</v>
      </c>
      <c r="N145">
        <v>134088</v>
      </c>
      <c r="O145">
        <v>134.09</v>
      </c>
      <c r="P145">
        <v>1445000</v>
      </c>
      <c r="Q145">
        <v>10.776504981802995</v>
      </c>
    </row>
    <row r="146" spans="1:17" x14ac:dyDescent="0.3">
      <c r="A146">
        <v>43911</v>
      </c>
      <c r="B146" t="s">
        <v>3260</v>
      </c>
      <c r="C146" t="s">
        <v>3261</v>
      </c>
      <c r="D146">
        <v>2020</v>
      </c>
      <c r="E146" t="s">
        <v>32</v>
      </c>
      <c r="F146" t="s">
        <v>173</v>
      </c>
      <c r="G146" t="s">
        <v>176</v>
      </c>
      <c r="H146" t="s">
        <v>44</v>
      </c>
      <c r="I146" t="s">
        <v>179</v>
      </c>
      <c r="J146" t="s">
        <v>362</v>
      </c>
      <c r="K146" t="s">
        <v>3234</v>
      </c>
      <c r="L146" t="s">
        <v>3378</v>
      </c>
      <c r="M146" t="s">
        <v>3110</v>
      </c>
      <c r="N146">
        <v>17375</v>
      </c>
      <c r="O146">
        <v>17.38</v>
      </c>
      <c r="P146">
        <v>10600</v>
      </c>
      <c r="Q146">
        <v>0.61007194244604313</v>
      </c>
    </row>
    <row r="147" spans="1:17" x14ac:dyDescent="0.3">
      <c r="A147">
        <v>43904</v>
      </c>
      <c r="B147" t="s">
        <v>3260</v>
      </c>
      <c r="C147" t="s">
        <v>3261</v>
      </c>
      <c r="D147">
        <v>2020</v>
      </c>
      <c r="E147" t="s">
        <v>32</v>
      </c>
      <c r="F147" t="s">
        <v>65</v>
      </c>
      <c r="G147" t="s">
        <v>67</v>
      </c>
      <c r="H147" t="s">
        <v>44</v>
      </c>
      <c r="I147" t="s">
        <v>71</v>
      </c>
      <c r="J147" t="s">
        <v>363</v>
      </c>
      <c r="K147" t="s">
        <v>3120</v>
      </c>
      <c r="L147" t="s">
        <v>3124</v>
      </c>
      <c r="M147" t="s">
        <v>3110</v>
      </c>
      <c r="N147">
        <v>89392</v>
      </c>
      <c r="O147">
        <v>89.39</v>
      </c>
      <c r="P147">
        <v>963000</v>
      </c>
      <c r="Q147">
        <v>10.772776087345624</v>
      </c>
    </row>
    <row r="148" spans="1:17" x14ac:dyDescent="0.3">
      <c r="A148">
        <v>43904</v>
      </c>
      <c r="B148" t="s">
        <v>3260</v>
      </c>
      <c r="C148" t="s">
        <v>3261</v>
      </c>
      <c r="D148">
        <v>2020</v>
      </c>
      <c r="E148" t="s">
        <v>32</v>
      </c>
      <c r="F148" t="s">
        <v>77</v>
      </c>
      <c r="G148" t="s">
        <v>67</v>
      </c>
      <c r="H148" t="s">
        <v>44</v>
      </c>
      <c r="I148" t="s">
        <v>330</v>
      </c>
      <c r="J148" t="s">
        <v>364</v>
      </c>
      <c r="K148" t="s">
        <v>3146</v>
      </c>
      <c r="L148" t="s">
        <v>3243</v>
      </c>
      <c r="M148" t="s">
        <v>3116</v>
      </c>
      <c r="N148">
        <v>26800</v>
      </c>
      <c r="O148">
        <v>26.8</v>
      </c>
      <c r="P148">
        <v>59707000</v>
      </c>
      <c r="Q148">
        <v>2227.873134328358</v>
      </c>
    </row>
    <row r="149" spans="1:17" x14ac:dyDescent="0.3">
      <c r="A149">
        <v>43904</v>
      </c>
      <c r="B149" t="s">
        <v>3260</v>
      </c>
      <c r="C149" t="s">
        <v>3261</v>
      </c>
      <c r="D149">
        <v>2020</v>
      </c>
      <c r="E149" t="s">
        <v>32</v>
      </c>
      <c r="F149" t="s">
        <v>77</v>
      </c>
      <c r="G149" t="s">
        <v>67</v>
      </c>
      <c r="H149" t="s">
        <v>44</v>
      </c>
      <c r="I149" t="s">
        <v>365</v>
      </c>
      <c r="J149" t="s">
        <v>366</v>
      </c>
      <c r="K149" t="s">
        <v>3135</v>
      </c>
      <c r="L149" t="s">
        <v>3139</v>
      </c>
      <c r="M149" t="s">
        <v>3116</v>
      </c>
      <c r="N149">
        <v>9423</v>
      </c>
      <c r="O149">
        <v>9.42</v>
      </c>
      <c r="P149">
        <v>6416000</v>
      </c>
      <c r="Q149">
        <v>680.88719091584426</v>
      </c>
    </row>
    <row r="150" spans="1:17" x14ac:dyDescent="0.3">
      <c r="A150">
        <v>43903</v>
      </c>
      <c r="B150" t="s">
        <v>3260</v>
      </c>
      <c r="C150" t="s">
        <v>3261</v>
      </c>
      <c r="D150">
        <v>2020</v>
      </c>
      <c r="E150" t="s">
        <v>84</v>
      </c>
      <c r="F150" t="s">
        <v>131</v>
      </c>
      <c r="G150" t="s">
        <v>186</v>
      </c>
      <c r="H150" t="s">
        <v>44</v>
      </c>
      <c r="I150" t="s">
        <v>138</v>
      </c>
      <c r="J150" t="s">
        <v>367</v>
      </c>
      <c r="K150" t="s">
        <v>3140</v>
      </c>
      <c r="L150" t="s">
        <v>3250</v>
      </c>
      <c r="M150" t="s">
        <v>3163</v>
      </c>
      <c r="N150">
        <v>19780</v>
      </c>
      <c r="O150">
        <v>19.78</v>
      </c>
      <c r="P150">
        <v>76000</v>
      </c>
      <c r="Q150">
        <v>3.8422649140546006</v>
      </c>
    </row>
    <row r="151" spans="1:17" x14ac:dyDescent="0.3">
      <c r="A151">
        <v>43902</v>
      </c>
      <c r="B151" t="s">
        <v>3260</v>
      </c>
      <c r="C151" t="s">
        <v>3261</v>
      </c>
      <c r="D151">
        <v>2020</v>
      </c>
      <c r="E151" t="s">
        <v>32</v>
      </c>
      <c r="F151" t="s">
        <v>368</v>
      </c>
      <c r="G151" t="s">
        <v>96</v>
      </c>
      <c r="H151" t="s">
        <v>44</v>
      </c>
      <c r="I151" t="s">
        <v>140</v>
      </c>
      <c r="J151" t="s">
        <v>371</v>
      </c>
      <c r="K151" t="s">
        <v>3201</v>
      </c>
      <c r="L151" t="s">
        <v>3250</v>
      </c>
      <c r="M151" t="s">
        <v>3163</v>
      </c>
      <c r="N151">
        <v>38055</v>
      </c>
      <c r="O151">
        <v>38.06</v>
      </c>
      <c r="P151">
        <v>47600</v>
      </c>
      <c r="Q151">
        <v>1.250821179871239</v>
      </c>
    </row>
    <row r="152" spans="1:17" x14ac:dyDescent="0.3">
      <c r="A152">
        <v>43900</v>
      </c>
      <c r="B152" t="s">
        <v>3260</v>
      </c>
      <c r="C152" t="s">
        <v>3261</v>
      </c>
      <c r="D152">
        <v>2020</v>
      </c>
      <c r="E152" t="s">
        <v>84</v>
      </c>
      <c r="F152" t="s">
        <v>111</v>
      </c>
      <c r="G152" t="s">
        <v>115</v>
      </c>
      <c r="H152" t="s">
        <v>44</v>
      </c>
      <c r="I152" t="s">
        <v>118</v>
      </c>
      <c r="J152" t="s">
        <v>372</v>
      </c>
      <c r="K152" t="s">
        <v>3137</v>
      </c>
      <c r="L152" t="s">
        <v>3250</v>
      </c>
      <c r="M152" t="s">
        <v>3163</v>
      </c>
      <c r="N152">
        <v>25000</v>
      </c>
      <c r="O152">
        <v>25</v>
      </c>
      <c r="P152">
        <v>46500</v>
      </c>
      <c r="Q152">
        <v>1.86</v>
      </c>
    </row>
    <row r="153" spans="1:17" x14ac:dyDescent="0.3">
      <c r="A153">
        <v>43899</v>
      </c>
      <c r="B153" t="s">
        <v>3260</v>
      </c>
      <c r="C153" t="s">
        <v>3261</v>
      </c>
      <c r="D153">
        <v>2020</v>
      </c>
      <c r="E153" t="s">
        <v>32</v>
      </c>
      <c r="F153" t="s">
        <v>35</v>
      </c>
      <c r="G153" t="s">
        <v>40</v>
      </c>
      <c r="H153" t="s">
        <v>44</v>
      </c>
      <c r="I153" t="s">
        <v>47</v>
      </c>
      <c r="J153" t="s">
        <v>373</v>
      </c>
      <c r="K153" t="s">
        <v>3234</v>
      </c>
      <c r="L153" t="s">
        <v>3378</v>
      </c>
      <c r="M153" t="s">
        <v>3110</v>
      </c>
      <c r="N153">
        <v>111180</v>
      </c>
      <c r="O153">
        <v>111.18</v>
      </c>
      <c r="P153" t="s">
        <v>49</v>
      </c>
      <c r="Q153" t="e">
        <v>#VALUE!</v>
      </c>
    </row>
    <row r="154" spans="1:17" x14ac:dyDescent="0.3">
      <c r="A154">
        <v>43899</v>
      </c>
      <c r="B154" t="s">
        <v>3260</v>
      </c>
      <c r="C154" t="s">
        <v>3261</v>
      </c>
      <c r="D154">
        <v>2020</v>
      </c>
      <c r="E154" t="s">
        <v>84</v>
      </c>
      <c r="F154" t="s">
        <v>131</v>
      </c>
      <c r="G154" t="s">
        <v>186</v>
      </c>
      <c r="H154" t="s">
        <v>44</v>
      </c>
      <c r="I154" t="s">
        <v>181</v>
      </c>
      <c r="J154" t="s">
        <v>295</v>
      </c>
      <c r="K154" t="s">
        <v>3236</v>
      </c>
      <c r="L154" t="s">
        <v>3250</v>
      </c>
      <c r="M154" t="s">
        <v>3163</v>
      </c>
      <c r="N154">
        <v>19760</v>
      </c>
      <c r="O154">
        <v>19.760000000000002</v>
      </c>
      <c r="P154">
        <v>76000</v>
      </c>
      <c r="Q154">
        <v>3.8461538461538463</v>
      </c>
    </row>
    <row r="155" spans="1:17" x14ac:dyDescent="0.3">
      <c r="A155">
        <v>43898</v>
      </c>
      <c r="B155" t="s">
        <v>3260</v>
      </c>
      <c r="C155" t="s">
        <v>3261</v>
      </c>
      <c r="D155">
        <v>2020</v>
      </c>
      <c r="E155" t="s">
        <v>32</v>
      </c>
      <c r="F155" t="s">
        <v>77</v>
      </c>
      <c r="G155" t="s">
        <v>67</v>
      </c>
      <c r="H155" t="s">
        <v>44</v>
      </c>
      <c r="I155" t="s">
        <v>330</v>
      </c>
      <c r="J155" t="s">
        <v>374</v>
      </c>
      <c r="K155" t="s">
        <v>3146</v>
      </c>
      <c r="L155" t="s">
        <v>3243</v>
      </c>
      <c r="M155" t="s">
        <v>3116</v>
      </c>
      <c r="N155">
        <v>19360</v>
      </c>
      <c r="O155">
        <v>19.36</v>
      </c>
      <c r="P155">
        <v>43131000</v>
      </c>
      <c r="Q155">
        <v>2227.840909090909</v>
      </c>
    </row>
    <row r="156" spans="1:17" x14ac:dyDescent="0.3">
      <c r="A156">
        <v>43898</v>
      </c>
      <c r="B156" t="s">
        <v>3260</v>
      </c>
      <c r="C156" t="s">
        <v>3261</v>
      </c>
      <c r="D156">
        <v>2020</v>
      </c>
      <c r="E156" t="s">
        <v>32</v>
      </c>
      <c r="F156" t="s">
        <v>77</v>
      </c>
      <c r="G156" t="s">
        <v>67</v>
      </c>
      <c r="H156" t="s">
        <v>44</v>
      </c>
      <c r="I156" t="s">
        <v>208</v>
      </c>
      <c r="J156" t="s">
        <v>375</v>
      </c>
      <c r="K156" t="s">
        <v>3173</v>
      </c>
      <c r="L156" t="s">
        <v>3240</v>
      </c>
      <c r="M156" t="s">
        <v>3241</v>
      </c>
      <c r="N156">
        <v>8590</v>
      </c>
      <c r="O156">
        <v>8.59</v>
      </c>
      <c r="P156">
        <v>61300</v>
      </c>
      <c r="Q156">
        <v>7.1362048894062866</v>
      </c>
    </row>
    <row r="157" spans="1:17" x14ac:dyDescent="0.3">
      <c r="A157">
        <v>43898</v>
      </c>
      <c r="B157" t="s">
        <v>3260</v>
      </c>
      <c r="C157" t="s">
        <v>3261</v>
      </c>
      <c r="D157">
        <v>2020</v>
      </c>
      <c r="E157" t="s">
        <v>32</v>
      </c>
      <c r="F157" t="s">
        <v>77</v>
      </c>
      <c r="G157" t="s">
        <v>342</v>
      </c>
      <c r="H157" t="s">
        <v>44</v>
      </c>
      <c r="I157" t="s">
        <v>82</v>
      </c>
      <c r="J157" t="s">
        <v>376</v>
      </c>
      <c r="K157" t="s">
        <v>3118</v>
      </c>
      <c r="L157" t="s">
        <v>3117</v>
      </c>
      <c r="M157" t="s">
        <v>3119</v>
      </c>
      <c r="N157">
        <v>59880</v>
      </c>
      <c r="O157">
        <v>59.88</v>
      </c>
      <c r="P157">
        <v>1116000</v>
      </c>
      <c r="Q157">
        <v>18.637274549098198</v>
      </c>
    </row>
    <row r="158" spans="1:17" x14ac:dyDescent="0.3">
      <c r="A158">
        <v>43898</v>
      </c>
      <c r="B158" t="s">
        <v>3260</v>
      </c>
      <c r="C158" t="s">
        <v>3261</v>
      </c>
      <c r="D158">
        <v>2020</v>
      </c>
      <c r="E158" t="s">
        <v>32</v>
      </c>
      <c r="F158" t="s">
        <v>65</v>
      </c>
      <c r="G158" t="s">
        <v>67</v>
      </c>
      <c r="H158" t="s">
        <v>44</v>
      </c>
      <c r="I158" t="s">
        <v>73</v>
      </c>
      <c r="J158" t="s">
        <v>377</v>
      </c>
      <c r="K158" t="s">
        <v>3125</v>
      </c>
      <c r="L158" t="s">
        <v>3126</v>
      </c>
      <c r="M158" t="s">
        <v>3110</v>
      </c>
      <c r="N158">
        <v>17618</v>
      </c>
      <c r="O158">
        <v>17.62</v>
      </c>
      <c r="P158">
        <v>190000</v>
      </c>
      <c r="Q158">
        <v>10.784425019866045</v>
      </c>
    </row>
    <row r="159" spans="1:17" x14ac:dyDescent="0.3">
      <c r="A159">
        <v>43898</v>
      </c>
      <c r="B159" t="s">
        <v>3260</v>
      </c>
      <c r="C159" t="s">
        <v>3261</v>
      </c>
      <c r="D159">
        <v>2020</v>
      </c>
      <c r="E159" t="s">
        <v>32</v>
      </c>
      <c r="F159" t="s">
        <v>65</v>
      </c>
      <c r="G159" t="s">
        <v>67</v>
      </c>
      <c r="H159" t="s">
        <v>44</v>
      </c>
      <c r="I159" t="s">
        <v>71</v>
      </c>
      <c r="J159" t="s">
        <v>378</v>
      </c>
      <c r="K159" t="s">
        <v>3120</v>
      </c>
      <c r="L159" t="s">
        <v>3124</v>
      </c>
      <c r="M159" t="s">
        <v>3110</v>
      </c>
      <c r="N159">
        <v>67044</v>
      </c>
      <c r="O159">
        <v>67.040000000000006</v>
      </c>
      <c r="P159">
        <v>722000</v>
      </c>
      <c r="Q159">
        <v>10.769047192888252</v>
      </c>
    </row>
    <row r="160" spans="1:17" x14ac:dyDescent="0.3">
      <c r="A160">
        <v>43898</v>
      </c>
      <c r="B160" t="s">
        <v>3260</v>
      </c>
      <c r="C160" t="s">
        <v>3261</v>
      </c>
      <c r="D160">
        <v>2020</v>
      </c>
      <c r="E160" t="s">
        <v>32</v>
      </c>
      <c r="F160" t="s">
        <v>65</v>
      </c>
      <c r="G160" t="s">
        <v>67</v>
      </c>
      <c r="H160" t="s">
        <v>44</v>
      </c>
      <c r="I160" t="s">
        <v>71</v>
      </c>
      <c r="J160" t="s">
        <v>379</v>
      </c>
      <c r="K160" t="s">
        <v>3120</v>
      </c>
      <c r="L160" t="s">
        <v>3124</v>
      </c>
      <c r="M160" t="s">
        <v>3110</v>
      </c>
      <c r="N160">
        <v>22348</v>
      </c>
      <c r="O160">
        <v>22.35</v>
      </c>
      <c r="P160">
        <v>241000</v>
      </c>
      <c r="Q160">
        <v>10.783962770717737</v>
      </c>
    </row>
    <row r="161" spans="1:17" x14ac:dyDescent="0.3">
      <c r="A161">
        <v>43898</v>
      </c>
      <c r="B161" t="s">
        <v>3260</v>
      </c>
      <c r="C161" t="s">
        <v>3261</v>
      </c>
      <c r="D161">
        <v>2020</v>
      </c>
      <c r="E161" t="s">
        <v>32</v>
      </c>
      <c r="F161" t="s">
        <v>77</v>
      </c>
      <c r="G161" t="s">
        <v>67</v>
      </c>
      <c r="H161" t="s">
        <v>44</v>
      </c>
      <c r="I161" t="s">
        <v>231</v>
      </c>
      <c r="J161" t="s">
        <v>380</v>
      </c>
      <c r="K161" t="s">
        <v>3118</v>
      </c>
      <c r="L161" t="s">
        <v>3117</v>
      </c>
      <c r="M161" t="s">
        <v>3119</v>
      </c>
      <c r="N161">
        <v>19960</v>
      </c>
      <c r="O161">
        <v>19.96</v>
      </c>
      <c r="P161">
        <v>288000</v>
      </c>
      <c r="Q161">
        <v>14.428857715430862</v>
      </c>
    </row>
    <row r="162" spans="1:17" x14ac:dyDescent="0.3">
      <c r="A162">
        <v>43896</v>
      </c>
      <c r="B162" t="s">
        <v>3260</v>
      </c>
      <c r="C162" t="s">
        <v>3261</v>
      </c>
      <c r="D162">
        <v>2020</v>
      </c>
      <c r="E162" t="s">
        <v>32</v>
      </c>
      <c r="F162" t="s">
        <v>35</v>
      </c>
      <c r="G162" t="s">
        <v>40</v>
      </c>
      <c r="H162" t="s">
        <v>44</v>
      </c>
      <c r="I162" t="s">
        <v>47</v>
      </c>
      <c r="J162" t="s">
        <v>381</v>
      </c>
      <c r="K162" t="s">
        <v>3234</v>
      </c>
      <c r="L162" t="s">
        <v>3378</v>
      </c>
      <c r="M162" t="s">
        <v>3110</v>
      </c>
      <c r="N162">
        <v>74380</v>
      </c>
      <c r="O162">
        <v>74.38</v>
      </c>
      <c r="P162" t="s">
        <v>49</v>
      </c>
      <c r="Q162" t="e">
        <v>#VALUE!</v>
      </c>
    </row>
    <row r="163" spans="1:17" x14ac:dyDescent="0.3">
      <c r="A163">
        <v>43895</v>
      </c>
      <c r="B163" t="s">
        <v>3260</v>
      </c>
      <c r="C163" t="s">
        <v>3261</v>
      </c>
      <c r="D163">
        <v>2020</v>
      </c>
      <c r="E163" t="s">
        <v>84</v>
      </c>
      <c r="F163" t="s">
        <v>253</v>
      </c>
      <c r="G163" t="s">
        <v>60</v>
      </c>
      <c r="H163" t="s">
        <v>44</v>
      </c>
      <c r="I163" t="s">
        <v>256</v>
      </c>
      <c r="J163" t="s">
        <v>382</v>
      </c>
      <c r="K163" t="s">
        <v>3113</v>
      </c>
      <c r="L163" t="s">
        <v>3111</v>
      </c>
      <c r="M163" t="s">
        <v>3112</v>
      </c>
      <c r="N163">
        <v>16840</v>
      </c>
      <c r="O163">
        <v>16.84</v>
      </c>
      <c r="P163">
        <v>81300</v>
      </c>
      <c r="Q163">
        <v>4.8277909738717337</v>
      </c>
    </row>
    <row r="164" spans="1:17" x14ac:dyDescent="0.3">
      <c r="A164">
        <v>43895</v>
      </c>
      <c r="B164" t="s">
        <v>3260</v>
      </c>
      <c r="C164" t="s">
        <v>3261</v>
      </c>
      <c r="D164">
        <v>2020</v>
      </c>
      <c r="E164" t="s">
        <v>32</v>
      </c>
      <c r="F164" t="s">
        <v>368</v>
      </c>
      <c r="G164" t="s">
        <v>96</v>
      </c>
      <c r="H164" t="s">
        <v>44</v>
      </c>
      <c r="I164" t="s">
        <v>140</v>
      </c>
      <c r="J164" t="s">
        <v>383</v>
      </c>
      <c r="K164" t="s">
        <v>3234</v>
      </c>
      <c r="L164" t="s">
        <v>3378</v>
      </c>
      <c r="M164" t="s">
        <v>3110</v>
      </c>
      <c r="N164">
        <v>38019</v>
      </c>
      <c r="O164">
        <v>38.020000000000003</v>
      </c>
      <c r="P164">
        <v>47500</v>
      </c>
      <c r="Q164">
        <v>1.249375312343828</v>
      </c>
    </row>
    <row r="165" spans="1:17" x14ac:dyDescent="0.3">
      <c r="A165">
        <v>43893</v>
      </c>
      <c r="B165" t="s">
        <v>3260</v>
      </c>
      <c r="C165" t="s">
        <v>3261</v>
      </c>
      <c r="D165">
        <v>2020</v>
      </c>
      <c r="E165" t="s">
        <v>32</v>
      </c>
      <c r="F165" t="s">
        <v>51</v>
      </c>
      <c r="G165" t="s">
        <v>53</v>
      </c>
      <c r="H165" t="s">
        <v>44</v>
      </c>
      <c r="I165" t="s">
        <v>57</v>
      </c>
      <c r="J165" t="s">
        <v>226</v>
      </c>
      <c r="K165" t="s">
        <v>3225</v>
      </c>
      <c r="L165" t="s">
        <v>3250</v>
      </c>
      <c r="M165" t="s">
        <v>3163</v>
      </c>
      <c r="N165">
        <v>48240</v>
      </c>
      <c r="O165">
        <v>48.24</v>
      </c>
      <c r="P165">
        <v>1135000</v>
      </c>
      <c r="Q165">
        <v>23.528192371475953</v>
      </c>
    </row>
    <row r="166" spans="1:17" x14ac:dyDescent="0.3">
      <c r="A166">
        <v>43891</v>
      </c>
      <c r="B166" t="s">
        <v>3260</v>
      </c>
      <c r="C166" t="s">
        <v>3261</v>
      </c>
      <c r="D166">
        <v>2020</v>
      </c>
      <c r="E166" t="s">
        <v>32</v>
      </c>
      <c r="F166" t="s">
        <v>77</v>
      </c>
      <c r="G166" t="s">
        <v>67</v>
      </c>
      <c r="H166" t="s">
        <v>44</v>
      </c>
      <c r="I166" t="s">
        <v>231</v>
      </c>
      <c r="J166" t="s">
        <v>384</v>
      </c>
      <c r="K166" t="s">
        <v>3118</v>
      </c>
      <c r="L166" t="s">
        <v>3117</v>
      </c>
      <c r="M166" t="s">
        <v>3119</v>
      </c>
      <c r="N166">
        <v>99800</v>
      </c>
      <c r="O166">
        <v>99.8</v>
      </c>
      <c r="P166">
        <v>1442000</v>
      </c>
      <c r="Q166">
        <v>14.448897795591183</v>
      </c>
    </row>
    <row r="167" spans="1:17" x14ac:dyDescent="0.3">
      <c r="A167">
        <v>43891</v>
      </c>
      <c r="B167" t="s">
        <v>3260</v>
      </c>
      <c r="C167" t="s">
        <v>3261</v>
      </c>
      <c r="D167">
        <v>2020</v>
      </c>
      <c r="E167" t="s">
        <v>32</v>
      </c>
      <c r="F167" t="s">
        <v>65</v>
      </c>
      <c r="G167" t="s">
        <v>67</v>
      </c>
      <c r="H167" t="s">
        <v>44</v>
      </c>
      <c r="I167" t="s">
        <v>71</v>
      </c>
      <c r="J167" t="s">
        <v>207</v>
      </c>
      <c r="K167" t="s">
        <v>3120</v>
      </c>
      <c r="L167" t="s">
        <v>3124</v>
      </c>
      <c r="M167" t="s">
        <v>3110</v>
      </c>
      <c r="N167">
        <v>111740</v>
      </c>
      <c r="O167">
        <v>111.74</v>
      </c>
      <c r="P167">
        <v>1204000</v>
      </c>
      <c r="Q167">
        <v>10.775013424020047</v>
      </c>
    </row>
    <row r="168" spans="1:17" x14ac:dyDescent="0.3">
      <c r="A168">
        <v>43891</v>
      </c>
      <c r="B168" t="s">
        <v>3260</v>
      </c>
      <c r="C168" t="s">
        <v>3261</v>
      </c>
      <c r="D168">
        <v>2020</v>
      </c>
      <c r="E168" t="s">
        <v>32</v>
      </c>
      <c r="F168" t="s">
        <v>77</v>
      </c>
      <c r="G168" t="s">
        <v>67</v>
      </c>
      <c r="H168" t="s">
        <v>44</v>
      </c>
      <c r="I168" t="s">
        <v>82</v>
      </c>
      <c r="J168" t="s">
        <v>385</v>
      </c>
      <c r="K168" t="s">
        <v>3113</v>
      </c>
      <c r="L168" t="s">
        <v>3111</v>
      </c>
      <c r="M168" t="s">
        <v>3112</v>
      </c>
      <c r="N168">
        <v>25980</v>
      </c>
      <c r="O168">
        <v>25.98</v>
      </c>
      <c r="P168">
        <v>484000</v>
      </c>
      <c r="Q168">
        <v>18.629715165511932</v>
      </c>
    </row>
    <row r="169" spans="1:17" x14ac:dyDescent="0.3">
      <c r="A169">
        <v>43891</v>
      </c>
      <c r="B169" t="s">
        <v>3260</v>
      </c>
      <c r="C169" t="s">
        <v>3261</v>
      </c>
      <c r="D169">
        <v>2020</v>
      </c>
      <c r="E169" t="s">
        <v>32</v>
      </c>
      <c r="F169" t="s">
        <v>77</v>
      </c>
      <c r="G169" t="s">
        <v>67</v>
      </c>
      <c r="H169" t="s">
        <v>44</v>
      </c>
      <c r="I169" t="s">
        <v>330</v>
      </c>
      <c r="J169" t="s">
        <v>386</v>
      </c>
      <c r="K169" t="s">
        <v>3146</v>
      </c>
      <c r="L169" t="s">
        <v>3243</v>
      </c>
      <c r="M169" t="s">
        <v>3116</v>
      </c>
      <c r="N169">
        <v>38720</v>
      </c>
      <c r="O169">
        <v>38.72</v>
      </c>
      <c r="P169">
        <v>86263000</v>
      </c>
      <c r="Q169">
        <v>2227.8667355371899</v>
      </c>
    </row>
    <row r="170" spans="1:17" x14ac:dyDescent="0.3">
      <c r="A170">
        <v>43891</v>
      </c>
      <c r="B170" t="s">
        <v>3260</v>
      </c>
      <c r="C170" t="s">
        <v>3261</v>
      </c>
      <c r="D170">
        <v>2020</v>
      </c>
      <c r="E170" t="s">
        <v>32</v>
      </c>
      <c r="F170" t="s">
        <v>77</v>
      </c>
      <c r="G170" t="s">
        <v>67</v>
      </c>
      <c r="H170" t="s">
        <v>44</v>
      </c>
      <c r="I170" t="s">
        <v>82</v>
      </c>
      <c r="J170" t="s">
        <v>387</v>
      </c>
      <c r="K170" t="s">
        <v>3193</v>
      </c>
      <c r="L170" t="s">
        <v>3133</v>
      </c>
      <c r="M170" t="s">
        <v>3116</v>
      </c>
      <c r="N170">
        <v>309149.99</v>
      </c>
      <c r="O170">
        <v>309.14999999999998</v>
      </c>
      <c r="P170">
        <v>5763000</v>
      </c>
      <c r="Q170">
        <v>18.64143679901138</v>
      </c>
    </row>
    <row r="171" spans="1:17" x14ac:dyDescent="0.3">
      <c r="A171">
        <v>43891</v>
      </c>
      <c r="B171" t="s">
        <v>3260</v>
      </c>
      <c r="C171" t="s">
        <v>3261</v>
      </c>
      <c r="D171">
        <v>2020</v>
      </c>
      <c r="E171" t="s">
        <v>32</v>
      </c>
      <c r="F171" t="s">
        <v>77</v>
      </c>
      <c r="G171" t="s">
        <v>67</v>
      </c>
      <c r="H171" t="s">
        <v>44</v>
      </c>
      <c r="I171" t="s">
        <v>82</v>
      </c>
      <c r="J171" t="s">
        <v>388</v>
      </c>
      <c r="K171" t="s">
        <v>3118</v>
      </c>
      <c r="L171" t="s">
        <v>3117</v>
      </c>
      <c r="M171" t="s">
        <v>3119</v>
      </c>
      <c r="N171">
        <v>39920</v>
      </c>
      <c r="O171">
        <v>39.92</v>
      </c>
      <c r="P171">
        <v>744000</v>
      </c>
      <c r="Q171">
        <v>18.637274549098198</v>
      </c>
    </row>
    <row r="172" spans="1:17" x14ac:dyDescent="0.3">
      <c r="A172">
        <v>43891</v>
      </c>
      <c r="B172" t="s">
        <v>3260</v>
      </c>
      <c r="C172" t="s">
        <v>3261</v>
      </c>
      <c r="D172">
        <v>2020</v>
      </c>
      <c r="E172" t="s">
        <v>32</v>
      </c>
      <c r="F172" t="s">
        <v>77</v>
      </c>
      <c r="G172" t="s">
        <v>67</v>
      </c>
      <c r="H172" t="s">
        <v>44</v>
      </c>
      <c r="I172" t="s">
        <v>330</v>
      </c>
      <c r="J172" t="s">
        <v>389</v>
      </c>
      <c r="K172" t="s">
        <v>3146</v>
      </c>
      <c r="L172" t="s">
        <v>3243</v>
      </c>
      <c r="M172" t="s">
        <v>3116</v>
      </c>
      <c r="N172">
        <v>13400</v>
      </c>
      <c r="O172">
        <v>13.4</v>
      </c>
      <c r="P172">
        <v>29853000</v>
      </c>
      <c r="Q172">
        <v>2227.8358208955224</v>
      </c>
    </row>
    <row r="173" spans="1:17" x14ac:dyDescent="0.3">
      <c r="A173">
        <v>43890</v>
      </c>
      <c r="B173" t="s">
        <v>3262</v>
      </c>
      <c r="C173" t="s">
        <v>3263</v>
      </c>
      <c r="D173">
        <v>2020</v>
      </c>
      <c r="E173" t="s">
        <v>84</v>
      </c>
      <c r="F173" t="s">
        <v>127</v>
      </c>
      <c r="G173" t="s">
        <v>60</v>
      </c>
      <c r="H173" t="s">
        <v>44</v>
      </c>
      <c r="I173" t="s">
        <v>129</v>
      </c>
      <c r="J173" t="s">
        <v>390</v>
      </c>
      <c r="K173" t="s">
        <v>3113</v>
      </c>
      <c r="L173" t="s">
        <v>3111</v>
      </c>
      <c r="M173" t="s">
        <v>3112</v>
      </c>
      <c r="N173">
        <v>17720</v>
      </c>
      <c r="O173">
        <v>17.72</v>
      </c>
      <c r="P173">
        <v>3251000</v>
      </c>
      <c r="Q173">
        <v>183.46501128668172</v>
      </c>
    </row>
    <row r="174" spans="1:17" x14ac:dyDescent="0.3">
      <c r="A174">
        <v>43889</v>
      </c>
      <c r="B174" t="s">
        <v>3262</v>
      </c>
      <c r="C174" t="s">
        <v>3263</v>
      </c>
      <c r="D174">
        <v>2020</v>
      </c>
      <c r="E174" t="s">
        <v>84</v>
      </c>
      <c r="F174" t="s">
        <v>77</v>
      </c>
      <c r="G174" t="s">
        <v>67</v>
      </c>
      <c r="H174" t="s">
        <v>44</v>
      </c>
      <c r="I174" t="s">
        <v>145</v>
      </c>
      <c r="J174" t="s">
        <v>391</v>
      </c>
      <c r="K174" t="s">
        <v>3140</v>
      </c>
      <c r="L174" t="s">
        <v>3250</v>
      </c>
      <c r="M174" t="s">
        <v>3163</v>
      </c>
      <c r="N174">
        <v>62880</v>
      </c>
      <c r="O174">
        <v>62.88</v>
      </c>
      <c r="P174">
        <v>52182000</v>
      </c>
      <c r="Q174">
        <v>829.86641221374043</v>
      </c>
    </row>
    <row r="175" spans="1:17" x14ac:dyDescent="0.3">
      <c r="A175">
        <v>43889</v>
      </c>
      <c r="B175" t="s">
        <v>3262</v>
      </c>
      <c r="C175" t="s">
        <v>3263</v>
      </c>
      <c r="D175">
        <v>2020</v>
      </c>
      <c r="E175" t="s">
        <v>84</v>
      </c>
      <c r="F175" t="s">
        <v>77</v>
      </c>
      <c r="G175" t="s">
        <v>67</v>
      </c>
      <c r="H175" t="s">
        <v>44</v>
      </c>
      <c r="I175" t="s">
        <v>145</v>
      </c>
      <c r="J175" t="s">
        <v>392</v>
      </c>
      <c r="K175" t="s">
        <v>3140</v>
      </c>
      <c r="L175" t="s">
        <v>3250</v>
      </c>
      <c r="M175" t="s">
        <v>3163</v>
      </c>
      <c r="N175">
        <v>62880</v>
      </c>
      <c r="O175">
        <v>62.88</v>
      </c>
      <c r="P175">
        <v>52182000</v>
      </c>
      <c r="Q175">
        <v>829.86641221374043</v>
      </c>
    </row>
    <row r="176" spans="1:17" x14ac:dyDescent="0.3">
      <c r="A176">
        <v>43889</v>
      </c>
      <c r="B176" t="s">
        <v>3262</v>
      </c>
      <c r="C176" t="s">
        <v>3263</v>
      </c>
      <c r="D176">
        <v>2020</v>
      </c>
      <c r="E176" t="s">
        <v>32</v>
      </c>
      <c r="F176" t="s">
        <v>368</v>
      </c>
      <c r="G176" t="s">
        <v>96</v>
      </c>
      <c r="H176" t="s">
        <v>44</v>
      </c>
      <c r="I176" t="s">
        <v>140</v>
      </c>
      <c r="J176" t="s">
        <v>393</v>
      </c>
      <c r="K176" t="s">
        <v>3201</v>
      </c>
      <c r="L176" t="s">
        <v>3250</v>
      </c>
      <c r="M176" t="s">
        <v>3163</v>
      </c>
      <c r="N176">
        <v>37792</v>
      </c>
      <c r="O176">
        <v>37.79</v>
      </c>
      <c r="P176">
        <v>48100</v>
      </c>
      <c r="Q176">
        <v>1.2727561388653683</v>
      </c>
    </row>
    <row r="177" spans="1:17" x14ac:dyDescent="0.3">
      <c r="A177">
        <v>43887</v>
      </c>
      <c r="B177" t="s">
        <v>3262</v>
      </c>
      <c r="C177" t="s">
        <v>3263</v>
      </c>
      <c r="D177">
        <v>2020</v>
      </c>
      <c r="E177" t="s">
        <v>32</v>
      </c>
      <c r="F177" t="s">
        <v>65</v>
      </c>
      <c r="G177" t="s">
        <v>67</v>
      </c>
      <c r="H177" t="s">
        <v>44</v>
      </c>
      <c r="I177" t="s">
        <v>73</v>
      </c>
      <c r="J177" t="s">
        <v>263</v>
      </c>
      <c r="K177" t="s">
        <v>3131</v>
      </c>
      <c r="L177" t="s">
        <v>3132</v>
      </c>
      <c r="M177" t="s">
        <v>3110</v>
      </c>
      <c r="N177">
        <v>20090</v>
      </c>
      <c r="O177">
        <v>20.09</v>
      </c>
      <c r="P177">
        <v>227000</v>
      </c>
      <c r="Q177">
        <v>11.299153807864609</v>
      </c>
    </row>
    <row r="178" spans="1:17" x14ac:dyDescent="0.3">
      <c r="A178">
        <v>43887</v>
      </c>
      <c r="B178" t="s">
        <v>3262</v>
      </c>
      <c r="C178" t="s">
        <v>3263</v>
      </c>
      <c r="D178">
        <v>2020</v>
      </c>
      <c r="E178" t="s">
        <v>32</v>
      </c>
      <c r="F178" t="s">
        <v>77</v>
      </c>
      <c r="G178" t="s">
        <v>67</v>
      </c>
      <c r="H178" t="s">
        <v>44</v>
      </c>
      <c r="I178" t="s">
        <v>82</v>
      </c>
      <c r="J178" t="s">
        <v>394</v>
      </c>
      <c r="K178" t="s">
        <v>3201</v>
      </c>
      <c r="L178" t="s">
        <v>3250</v>
      </c>
      <c r="M178" t="s">
        <v>3163</v>
      </c>
      <c r="N178">
        <v>79200</v>
      </c>
      <c r="O178">
        <v>79.2</v>
      </c>
      <c r="P178">
        <v>1476000</v>
      </c>
      <c r="Q178">
        <v>18.636363636363637</v>
      </c>
    </row>
    <row r="179" spans="1:17" x14ac:dyDescent="0.3">
      <c r="A179">
        <v>43887</v>
      </c>
      <c r="B179" t="s">
        <v>3262</v>
      </c>
      <c r="C179" t="s">
        <v>3263</v>
      </c>
      <c r="D179">
        <v>2020</v>
      </c>
      <c r="E179" t="s">
        <v>32</v>
      </c>
      <c r="F179" t="s">
        <v>65</v>
      </c>
      <c r="G179" t="s">
        <v>67</v>
      </c>
      <c r="H179" t="s">
        <v>44</v>
      </c>
      <c r="I179" t="s">
        <v>71</v>
      </c>
      <c r="J179" t="s">
        <v>285</v>
      </c>
      <c r="K179" t="s">
        <v>3120</v>
      </c>
      <c r="L179" t="s">
        <v>3124</v>
      </c>
      <c r="M179" t="s">
        <v>3110</v>
      </c>
      <c r="N179">
        <v>178784</v>
      </c>
      <c r="O179">
        <v>178.78</v>
      </c>
      <c r="P179">
        <v>2016000</v>
      </c>
      <c r="Q179">
        <v>11.276176839090747</v>
      </c>
    </row>
    <row r="180" spans="1:17" x14ac:dyDescent="0.3">
      <c r="A180">
        <v>43887</v>
      </c>
      <c r="B180" t="s">
        <v>3262</v>
      </c>
      <c r="C180" t="s">
        <v>3263</v>
      </c>
      <c r="D180">
        <v>2020</v>
      </c>
      <c r="E180" t="s">
        <v>32</v>
      </c>
      <c r="F180" t="s">
        <v>65</v>
      </c>
      <c r="G180" t="s">
        <v>67</v>
      </c>
      <c r="H180" t="s">
        <v>44</v>
      </c>
      <c r="I180" t="s">
        <v>71</v>
      </c>
      <c r="J180" t="s">
        <v>395</v>
      </c>
      <c r="K180" t="s">
        <v>3120</v>
      </c>
      <c r="L180" t="s">
        <v>3124</v>
      </c>
      <c r="M180" t="s">
        <v>3110</v>
      </c>
      <c r="N180">
        <v>156436.01</v>
      </c>
      <c r="O180">
        <v>156.44</v>
      </c>
      <c r="P180">
        <v>1764000</v>
      </c>
      <c r="Q180">
        <v>11.276176118273534</v>
      </c>
    </row>
    <row r="181" spans="1:17" x14ac:dyDescent="0.3">
      <c r="A181">
        <v>43887</v>
      </c>
      <c r="B181" t="s">
        <v>3262</v>
      </c>
      <c r="C181" t="s">
        <v>3263</v>
      </c>
      <c r="D181">
        <v>2020</v>
      </c>
      <c r="E181" t="s">
        <v>32</v>
      </c>
      <c r="F181" t="s">
        <v>65</v>
      </c>
      <c r="G181" t="s">
        <v>67</v>
      </c>
      <c r="H181" t="s">
        <v>44</v>
      </c>
      <c r="I181" t="s">
        <v>71</v>
      </c>
      <c r="J181" t="s">
        <v>284</v>
      </c>
      <c r="K181" t="s">
        <v>3120</v>
      </c>
      <c r="L181" t="s">
        <v>3124</v>
      </c>
      <c r="M181" t="s">
        <v>3110</v>
      </c>
      <c r="N181">
        <v>44696</v>
      </c>
      <c r="O181">
        <v>44.7</v>
      </c>
      <c r="P181">
        <v>504000</v>
      </c>
      <c r="Q181">
        <v>11.276176839090747</v>
      </c>
    </row>
    <row r="182" spans="1:17" x14ac:dyDescent="0.3">
      <c r="A182">
        <v>43887</v>
      </c>
      <c r="B182" t="s">
        <v>3262</v>
      </c>
      <c r="C182" t="s">
        <v>3263</v>
      </c>
      <c r="D182">
        <v>2020</v>
      </c>
      <c r="E182" t="s">
        <v>32</v>
      </c>
      <c r="F182" t="s">
        <v>65</v>
      </c>
      <c r="G182" t="s">
        <v>67</v>
      </c>
      <c r="H182" t="s">
        <v>44</v>
      </c>
      <c r="I182" t="s">
        <v>71</v>
      </c>
      <c r="J182" t="s">
        <v>396</v>
      </c>
      <c r="K182" t="s">
        <v>3120</v>
      </c>
      <c r="L182" t="s">
        <v>3124</v>
      </c>
      <c r="M182" t="s">
        <v>3110</v>
      </c>
      <c r="N182">
        <v>173995</v>
      </c>
      <c r="O182">
        <v>173.99</v>
      </c>
      <c r="P182">
        <v>1962000</v>
      </c>
      <c r="Q182">
        <v>11.276186097301647</v>
      </c>
    </row>
    <row r="183" spans="1:17" x14ac:dyDescent="0.3">
      <c r="A183">
        <v>43885</v>
      </c>
      <c r="B183" t="s">
        <v>3262</v>
      </c>
      <c r="C183" t="s">
        <v>3263</v>
      </c>
      <c r="D183">
        <v>2020</v>
      </c>
      <c r="E183" t="s">
        <v>32</v>
      </c>
      <c r="F183" t="s">
        <v>173</v>
      </c>
      <c r="G183" t="s">
        <v>176</v>
      </c>
      <c r="H183" t="s">
        <v>44</v>
      </c>
      <c r="I183" t="s">
        <v>179</v>
      </c>
      <c r="J183" t="s">
        <v>397</v>
      </c>
      <c r="K183" t="s">
        <v>3238</v>
      </c>
      <c r="L183" t="s">
        <v>3250</v>
      </c>
      <c r="M183" t="s">
        <v>3163</v>
      </c>
      <c r="N183">
        <v>17375</v>
      </c>
      <c r="O183">
        <v>17.38</v>
      </c>
      <c r="P183">
        <v>10400</v>
      </c>
      <c r="Q183">
        <v>0.59856115107913666</v>
      </c>
    </row>
    <row r="184" spans="1:17" x14ac:dyDescent="0.3">
      <c r="A184">
        <v>43885</v>
      </c>
      <c r="B184" t="s">
        <v>3262</v>
      </c>
      <c r="C184" t="s">
        <v>3263</v>
      </c>
      <c r="D184">
        <v>2020</v>
      </c>
      <c r="E184" t="s">
        <v>32</v>
      </c>
      <c r="F184" t="s">
        <v>35</v>
      </c>
      <c r="G184" t="s">
        <v>40</v>
      </c>
      <c r="H184" t="s">
        <v>44</v>
      </c>
      <c r="I184" t="s">
        <v>47</v>
      </c>
      <c r="J184" t="s">
        <v>398</v>
      </c>
      <c r="K184" t="s">
        <v>3234</v>
      </c>
      <c r="L184" t="s">
        <v>3378</v>
      </c>
      <c r="M184" t="s">
        <v>3110</v>
      </c>
      <c r="N184">
        <v>148660</v>
      </c>
      <c r="O184">
        <v>148.66</v>
      </c>
      <c r="P184" t="s">
        <v>49</v>
      </c>
      <c r="Q184" t="e">
        <v>#VALUE!</v>
      </c>
    </row>
    <row r="185" spans="1:17" x14ac:dyDescent="0.3">
      <c r="A185">
        <v>43885</v>
      </c>
      <c r="B185" t="s">
        <v>3262</v>
      </c>
      <c r="C185" t="s">
        <v>3263</v>
      </c>
      <c r="D185">
        <v>2020</v>
      </c>
      <c r="E185" t="s">
        <v>32</v>
      </c>
      <c r="F185" t="s">
        <v>399</v>
      </c>
      <c r="G185" t="s">
        <v>151</v>
      </c>
      <c r="H185" t="s">
        <v>44</v>
      </c>
      <c r="I185" t="s">
        <v>153</v>
      </c>
      <c r="J185" t="s">
        <v>401</v>
      </c>
      <c r="K185" t="s">
        <v>3113</v>
      </c>
      <c r="L185" t="s">
        <v>3111</v>
      </c>
      <c r="M185" t="s">
        <v>3112</v>
      </c>
      <c r="N185">
        <v>80360</v>
      </c>
      <c r="O185">
        <v>80.36</v>
      </c>
      <c r="P185" t="s">
        <v>49</v>
      </c>
      <c r="Q185" t="e">
        <v>#VALUE!</v>
      </c>
    </row>
    <row r="186" spans="1:17" x14ac:dyDescent="0.3">
      <c r="A186">
        <v>43883</v>
      </c>
      <c r="B186" t="s">
        <v>3262</v>
      </c>
      <c r="C186" t="s">
        <v>3263</v>
      </c>
      <c r="D186">
        <v>2020</v>
      </c>
      <c r="E186" t="s">
        <v>84</v>
      </c>
      <c r="F186" t="s">
        <v>87</v>
      </c>
      <c r="G186" t="s">
        <v>60</v>
      </c>
      <c r="H186" t="s">
        <v>44</v>
      </c>
      <c r="I186" t="s">
        <v>92</v>
      </c>
      <c r="J186" t="s">
        <v>402</v>
      </c>
      <c r="K186" t="s">
        <v>3234</v>
      </c>
      <c r="L186" t="s">
        <v>3378</v>
      </c>
      <c r="M186" t="s">
        <v>3110</v>
      </c>
      <c r="N186">
        <v>33520</v>
      </c>
      <c r="O186">
        <v>33.520000000000003</v>
      </c>
      <c r="P186">
        <v>267000</v>
      </c>
      <c r="Q186">
        <v>7.9653937947494029</v>
      </c>
    </row>
    <row r="187" spans="1:17" x14ac:dyDescent="0.3">
      <c r="A187">
        <v>43882</v>
      </c>
      <c r="B187" t="s">
        <v>3262</v>
      </c>
      <c r="C187" t="s">
        <v>3263</v>
      </c>
      <c r="D187">
        <v>2020</v>
      </c>
      <c r="E187" t="s">
        <v>32</v>
      </c>
      <c r="F187" t="s">
        <v>278</v>
      </c>
      <c r="G187" t="s">
        <v>60</v>
      </c>
      <c r="H187" t="s">
        <v>44</v>
      </c>
      <c r="I187" t="s">
        <v>403</v>
      </c>
      <c r="J187" t="s">
        <v>404</v>
      </c>
      <c r="K187" t="s">
        <v>3141</v>
      </c>
      <c r="L187" t="s">
        <v>3250</v>
      </c>
      <c r="M187" t="s">
        <v>3163</v>
      </c>
      <c r="N187">
        <v>10060</v>
      </c>
      <c r="O187">
        <v>10.06</v>
      </c>
      <c r="P187">
        <v>77400</v>
      </c>
      <c r="Q187">
        <v>7.6938369781312126</v>
      </c>
    </row>
    <row r="188" spans="1:17" x14ac:dyDescent="0.3">
      <c r="A188">
        <v>43882</v>
      </c>
      <c r="B188" t="s">
        <v>3262</v>
      </c>
      <c r="C188" t="s">
        <v>3263</v>
      </c>
      <c r="D188">
        <v>2020</v>
      </c>
      <c r="E188" t="s">
        <v>32</v>
      </c>
      <c r="F188" t="s">
        <v>166</v>
      </c>
      <c r="G188" t="s">
        <v>106</v>
      </c>
      <c r="H188" t="s">
        <v>44</v>
      </c>
      <c r="I188" t="s">
        <v>405</v>
      </c>
      <c r="J188" t="s">
        <v>406</v>
      </c>
      <c r="K188" t="s">
        <v>3143</v>
      </c>
      <c r="L188" t="s">
        <v>3250</v>
      </c>
      <c r="M188" t="s">
        <v>3163</v>
      </c>
      <c r="N188">
        <v>42400</v>
      </c>
      <c r="O188">
        <v>42.4</v>
      </c>
      <c r="P188">
        <v>68400</v>
      </c>
      <c r="Q188">
        <v>1.6132075471698113</v>
      </c>
    </row>
    <row r="189" spans="1:17" x14ac:dyDescent="0.3">
      <c r="A189">
        <v>43881</v>
      </c>
      <c r="B189" t="s">
        <v>3262</v>
      </c>
      <c r="C189" t="s">
        <v>3263</v>
      </c>
      <c r="D189">
        <v>2020</v>
      </c>
      <c r="E189" t="s">
        <v>32</v>
      </c>
      <c r="F189" t="s">
        <v>334</v>
      </c>
      <c r="G189" t="s">
        <v>337</v>
      </c>
      <c r="H189" t="s">
        <v>44</v>
      </c>
      <c r="I189" t="s">
        <v>339</v>
      </c>
      <c r="J189" t="s">
        <v>407</v>
      </c>
      <c r="K189" t="s">
        <v>3142</v>
      </c>
      <c r="L189" t="s">
        <v>3250</v>
      </c>
      <c r="M189" t="s">
        <v>3163</v>
      </c>
      <c r="N189">
        <v>13094</v>
      </c>
      <c r="O189">
        <v>13.09</v>
      </c>
      <c r="P189">
        <v>42800</v>
      </c>
      <c r="Q189">
        <v>3.2686726745074082</v>
      </c>
    </row>
    <row r="190" spans="1:17" x14ac:dyDescent="0.3">
      <c r="A190">
        <v>43880</v>
      </c>
      <c r="B190" t="s">
        <v>3262</v>
      </c>
      <c r="C190" t="s">
        <v>3263</v>
      </c>
      <c r="D190">
        <v>2020</v>
      </c>
      <c r="E190" t="s">
        <v>84</v>
      </c>
      <c r="F190" t="s">
        <v>408</v>
      </c>
      <c r="G190" t="s">
        <v>60</v>
      </c>
      <c r="H190" t="s">
        <v>44</v>
      </c>
      <c r="I190" t="s">
        <v>410</v>
      </c>
      <c r="J190" t="s">
        <v>411</v>
      </c>
      <c r="K190" t="s">
        <v>3169</v>
      </c>
      <c r="L190" t="s">
        <v>3250</v>
      </c>
      <c r="M190" t="s">
        <v>3163</v>
      </c>
      <c r="N190">
        <v>66528</v>
      </c>
      <c r="O190">
        <v>66.53</v>
      </c>
      <c r="P190">
        <v>93000</v>
      </c>
      <c r="Q190">
        <v>1.397907647907648</v>
      </c>
    </row>
    <row r="191" spans="1:17" x14ac:dyDescent="0.3">
      <c r="A191">
        <v>43878</v>
      </c>
      <c r="B191" t="s">
        <v>3262</v>
      </c>
      <c r="C191" t="s">
        <v>3263</v>
      </c>
      <c r="D191">
        <v>2020</v>
      </c>
      <c r="E191" t="s">
        <v>32</v>
      </c>
      <c r="F191" t="s">
        <v>191</v>
      </c>
      <c r="G191" t="s">
        <v>186</v>
      </c>
      <c r="H191" t="s">
        <v>44</v>
      </c>
      <c r="I191" t="s">
        <v>193</v>
      </c>
      <c r="J191" t="s">
        <v>412</v>
      </c>
      <c r="K191" t="s">
        <v>3234</v>
      </c>
      <c r="L191" t="s">
        <v>3378</v>
      </c>
      <c r="M191" t="s">
        <v>3110</v>
      </c>
      <c r="N191">
        <v>24940</v>
      </c>
      <c r="O191">
        <v>24.94</v>
      </c>
      <c r="P191">
        <v>59900</v>
      </c>
      <c r="Q191">
        <v>2.4017642341619889</v>
      </c>
    </row>
    <row r="192" spans="1:17" x14ac:dyDescent="0.3">
      <c r="A192">
        <v>43878</v>
      </c>
      <c r="B192" t="s">
        <v>3262</v>
      </c>
      <c r="C192" t="s">
        <v>3263</v>
      </c>
      <c r="D192">
        <v>2020</v>
      </c>
      <c r="E192" t="s">
        <v>32</v>
      </c>
      <c r="F192" t="s">
        <v>35</v>
      </c>
      <c r="G192" t="s">
        <v>40</v>
      </c>
      <c r="H192" t="s">
        <v>44</v>
      </c>
      <c r="I192" t="s">
        <v>47</v>
      </c>
      <c r="J192" t="s">
        <v>413</v>
      </c>
      <c r="K192" t="s">
        <v>3234</v>
      </c>
      <c r="L192" t="s">
        <v>3378</v>
      </c>
      <c r="M192" t="s">
        <v>3110</v>
      </c>
      <c r="N192">
        <v>74280</v>
      </c>
      <c r="O192">
        <v>74.28</v>
      </c>
      <c r="P192" t="s">
        <v>49</v>
      </c>
      <c r="Q192" t="e">
        <v>#VALUE!</v>
      </c>
    </row>
    <row r="193" spans="1:17" x14ac:dyDescent="0.3">
      <c r="A193">
        <v>43878</v>
      </c>
      <c r="B193" t="s">
        <v>3262</v>
      </c>
      <c r="C193" t="s">
        <v>3263</v>
      </c>
      <c r="D193">
        <v>2020</v>
      </c>
      <c r="E193" t="s">
        <v>32</v>
      </c>
      <c r="F193" t="s">
        <v>191</v>
      </c>
      <c r="G193" t="s">
        <v>186</v>
      </c>
      <c r="H193" t="s">
        <v>44</v>
      </c>
      <c r="I193" t="s">
        <v>239</v>
      </c>
      <c r="J193" t="s">
        <v>412</v>
      </c>
      <c r="K193" t="s">
        <v>3234</v>
      </c>
      <c r="L193" t="s">
        <v>3378</v>
      </c>
      <c r="M193" t="s">
        <v>3110</v>
      </c>
      <c r="N193">
        <v>24280</v>
      </c>
      <c r="O193">
        <v>24.28</v>
      </c>
      <c r="P193">
        <v>178000</v>
      </c>
      <c r="Q193">
        <v>7.3311367380560135</v>
      </c>
    </row>
    <row r="194" spans="1:17" x14ac:dyDescent="0.3">
      <c r="A194">
        <v>43876</v>
      </c>
      <c r="B194" t="s">
        <v>3262</v>
      </c>
      <c r="C194" t="s">
        <v>3263</v>
      </c>
      <c r="D194">
        <v>2020</v>
      </c>
      <c r="E194" t="s">
        <v>32</v>
      </c>
      <c r="F194" t="s">
        <v>77</v>
      </c>
      <c r="G194" t="s">
        <v>67</v>
      </c>
      <c r="H194" t="s">
        <v>44</v>
      </c>
      <c r="I194" t="s">
        <v>201</v>
      </c>
      <c r="J194" t="s">
        <v>414</v>
      </c>
      <c r="K194" t="s">
        <v>3173</v>
      </c>
      <c r="L194" t="s">
        <v>3240</v>
      </c>
      <c r="M194" t="s">
        <v>3241</v>
      </c>
      <c r="N194">
        <v>15780</v>
      </c>
      <c r="O194">
        <v>15.78</v>
      </c>
      <c r="P194">
        <v>147000</v>
      </c>
      <c r="Q194">
        <v>9.3155893536121681</v>
      </c>
    </row>
    <row r="195" spans="1:17" x14ac:dyDescent="0.3">
      <c r="A195">
        <v>43876</v>
      </c>
      <c r="B195" t="s">
        <v>3262</v>
      </c>
      <c r="C195" t="s">
        <v>3263</v>
      </c>
      <c r="D195">
        <v>2020</v>
      </c>
      <c r="E195" t="s">
        <v>32</v>
      </c>
      <c r="F195" t="s">
        <v>65</v>
      </c>
      <c r="G195" t="s">
        <v>67</v>
      </c>
      <c r="H195" t="s">
        <v>44</v>
      </c>
      <c r="I195" t="s">
        <v>73</v>
      </c>
      <c r="J195" t="s">
        <v>415</v>
      </c>
      <c r="K195" t="s">
        <v>3125</v>
      </c>
      <c r="L195" t="s">
        <v>3126</v>
      </c>
      <c r="M195" t="s">
        <v>3110</v>
      </c>
      <c r="N195">
        <v>35236</v>
      </c>
      <c r="O195">
        <v>35.24</v>
      </c>
      <c r="P195">
        <v>397000</v>
      </c>
      <c r="Q195">
        <v>11.266886139175844</v>
      </c>
    </row>
    <row r="196" spans="1:17" x14ac:dyDescent="0.3">
      <c r="A196">
        <v>43876</v>
      </c>
      <c r="B196" t="s">
        <v>3262</v>
      </c>
      <c r="C196" t="s">
        <v>3263</v>
      </c>
      <c r="D196">
        <v>2020</v>
      </c>
      <c r="E196" t="s">
        <v>32</v>
      </c>
      <c r="F196" t="s">
        <v>65</v>
      </c>
      <c r="G196" t="s">
        <v>67</v>
      </c>
      <c r="H196" t="s">
        <v>44</v>
      </c>
      <c r="I196" t="s">
        <v>71</v>
      </c>
      <c r="J196" t="s">
        <v>416</v>
      </c>
      <c r="K196" t="s">
        <v>3120</v>
      </c>
      <c r="L196" t="s">
        <v>3124</v>
      </c>
      <c r="M196" t="s">
        <v>3110</v>
      </c>
      <c r="N196">
        <v>103226</v>
      </c>
      <c r="O196">
        <v>103.23</v>
      </c>
      <c r="P196">
        <v>1164000</v>
      </c>
      <c r="Q196">
        <v>11.276228857070892</v>
      </c>
    </row>
    <row r="197" spans="1:17" x14ac:dyDescent="0.3">
      <c r="A197">
        <v>43876</v>
      </c>
      <c r="B197" t="s">
        <v>3262</v>
      </c>
      <c r="C197" t="s">
        <v>3263</v>
      </c>
      <c r="D197">
        <v>2020</v>
      </c>
      <c r="E197" t="s">
        <v>32</v>
      </c>
      <c r="F197" t="s">
        <v>77</v>
      </c>
      <c r="G197" t="s">
        <v>67</v>
      </c>
      <c r="H197" t="s">
        <v>44</v>
      </c>
      <c r="I197" t="s">
        <v>243</v>
      </c>
      <c r="J197" t="s">
        <v>417</v>
      </c>
      <c r="K197" t="s">
        <v>3130</v>
      </c>
      <c r="L197" t="s">
        <v>3130</v>
      </c>
      <c r="M197" t="s">
        <v>3129</v>
      </c>
      <c r="N197">
        <v>12970</v>
      </c>
      <c r="O197">
        <v>12.97</v>
      </c>
      <c r="P197">
        <v>194000</v>
      </c>
      <c r="Q197">
        <v>14.957594448727834</v>
      </c>
    </row>
    <row r="198" spans="1:17" x14ac:dyDescent="0.3">
      <c r="A198">
        <v>43876</v>
      </c>
      <c r="B198" t="s">
        <v>3262</v>
      </c>
      <c r="C198" t="s">
        <v>3263</v>
      </c>
      <c r="D198">
        <v>2020</v>
      </c>
      <c r="E198" t="s">
        <v>32</v>
      </c>
      <c r="F198" t="s">
        <v>77</v>
      </c>
      <c r="G198" t="s">
        <v>67</v>
      </c>
      <c r="H198" t="s">
        <v>44</v>
      </c>
      <c r="I198" t="s">
        <v>418</v>
      </c>
      <c r="J198" t="s">
        <v>419</v>
      </c>
      <c r="K198" t="s">
        <v>3135</v>
      </c>
      <c r="L198" t="s">
        <v>3139</v>
      </c>
      <c r="M198" t="s">
        <v>3116</v>
      </c>
      <c r="N198">
        <v>20940</v>
      </c>
      <c r="O198">
        <v>20.94</v>
      </c>
      <c r="P198">
        <v>33558000</v>
      </c>
      <c r="Q198">
        <v>1602.5787965616046</v>
      </c>
    </row>
    <row r="199" spans="1:17" x14ac:dyDescent="0.3">
      <c r="A199">
        <v>43874</v>
      </c>
      <c r="B199" t="s">
        <v>3262</v>
      </c>
      <c r="C199" t="s">
        <v>3263</v>
      </c>
      <c r="D199">
        <v>2020</v>
      </c>
      <c r="E199" t="s">
        <v>32</v>
      </c>
      <c r="F199" t="s">
        <v>173</v>
      </c>
      <c r="G199" t="s">
        <v>176</v>
      </c>
      <c r="H199" t="s">
        <v>44</v>
      </c>
      <c r="I199" t="s">
        <v>179</v>
      </c>
      <c r="J199" t="s">
        <v>397</v>
      </c>
      <c r="K199" t="s">
        <v>3238</v>
      </c>
      <c r="L199" t="s">
        <v>3250</v>
      </c>
      <c r="M199" t="s">
        <v>3163</v>
      </c>
      <c r="N199">
        <v>17375</v>
      </c>
      <c r="O199">
        <v>17.38</v>
      </c>
      <c r="P199">
        <v>10400</v>
      </c>
      <c r="Q199">
        <v>0.59856115107913666</v>
      </c>
    </row>
    <row r="200" spans="1:17" x14ac:dyDescent="0.3">
      <c r="A200">
        <v>43873</v>
      </c>
      <c r="B200" t="s">
        <v>3262</v>
      </c>
      <c r="C200" t="s">
        <v>3263</v>
      </c>
      <c r="D200">
        <v>2020</v>
      </c>
      <c r="E200" t="s">
        <v>84</v>
      </c>
      <c r="F200" t="s">
        <v>166</v>
      </c>
      <c r="G200" t="s">
        <v>60</v>
      </c>
      <c r="H200" t="s">
        <v>44</v>
      </c>
      <c r="I200" t="s">
        <v>251</v>
      </c>
      <c r="J200" t="s">
        <v>420</v>
      </c>
      <c r="K200" t="s">
        <v>3197</v>
      </c>
      <c r="L200" t="s">
        <v>3250</v>
      </c>
      <c r="M200" t="s">
        <v>3163</v>
      </c>
      <c r="N200">
        <v>16340</v>
      </c>
      <c r="O200">
        <v>16.34</v>
      </c>
      <c r="P200">
        <v>71300</v>
      </c>
      <c r="Q200">
        <v>4.3635250917992652</v>
      </c>
    </row>
    <row r="201" spans="1:17" x14ac:dyDescent="0.3">
      <c r="A201">
        <v>43873</v>
      </c>
      <c r="B201" t="s">
        <v>3262</v>
      </c>
      <c r="C201" t="s">
        <v>3263</v>
      </c>
      <c r="D201">
        <v>2020</v>
      </c>
      <c r="E201" t="s">
        <v>32</v>
      </c>
      <c r="F201" t="s">
        <v>421</v>
      </c>
      <c r="G201" t="s">
        <v>60</v>
      </c>
      <c r="H201" t="s">
        <v>44</v>
      </c>
      <c r="I201" t="s">
        <v>80</v>
      </c>
      <c r="J201" t="s">
        <v>424</v>
      </c>
      <c r="K201" t="s">
        <v>3193</v>
      </c>
      <c r="L201" t="s">
        <v>3133</v>
      </c>
      <c r="M201" t="s">
        <v>3116</v>
      </c>
      <c r="N201">
        <v>30180</v>
      </c>
      <c r="O201">
        <v>30.18</v>
      </c>
      <c r="P201">
        <v>1039000</v>
      </c>
      <c r="Q201">
        <v>34.426772697150433</v>
      </c>
    </row>
    <row r="202" spans="1:17" x14ac:dyDescent="0.3">
      <c r="A202">
        <v>43871</v>
      </c>
      <c r="B202" t="s">
        <v>3262</v>
      </c>
      <c r="C202" t="s">
        <v>3263</v>
      </c>
      <c r="D202">
        <v>2020</v>
      </c>
      <c r="E202" t="s">
        <v>32</v>
      </c>
      <c r="F202" t="s">
        <v>77</v>
      </c>
      <c r="G202" t="s">
        <v>67</v>
      </c>
      <c r="H202" t="s">
        <v>44</v>
      </c>
      <c r="I202" t="s">
        <v>82</v>
      </c>
      <c r="J202" t="s">
        <v>425</v>
      </c>
      <c r="K202" t="s">
        <v>3145</v>
      </c>
      <c r="L202" t="s">
        <v>3144</v>
      </c>
      <c r="M202" t="s">
        <v>3116</v>
      </c>
      <c r="N202">
        <v>15420</v>
      </c>
      <c r="O202">
        <v>15.42</v>
      </c>
      <c r="P202">
        <v>287000</v>
      </c>
      <c r="Q202">
        <v>18.612191958495462</v>
      </c>
    </row>
    <row r="203" spans="1:17" x14ac:dyDescent="0.3">
      <c r="A203">
        <v>43871</v>
      </c>
      <c r="B203" t="s">
        <v>3262</v>
      </c>
      <c r="C203" t="s">
        <v>3263</v>
      </c>
      <c r="D203">
        <v>2020</v>
      </c>
      <c r="E203" t="s">
        <v>32</v>
      </c>
      <c r="F203" t="s">
        <v>77</v>
      </c>
      <c r="G203" t="s">
        <v>67</v>
      </c>
      <c r="H203" t="s">
        <v>44</v>
      </c>
      <c r="I203" t="s">
        <v>82</v>
      </c>
      <c r="J203" t="s">
        <v>426</v>
      </c>
      <c r="K203" t="s">
        <v>3115</v>
      </c>
      <c r="L203" t="s">
        <v>3114</v>
      </c>
      <c r="M203" t="s">
        <v>3116</v>
      </c>
      <c r="N203">
        <v>198000</v>
      </c>
      <c r="O203">
        <v>198</v>
      </c>
      <c r="P203">
        <v>3691000</v>
      </c>
      <c r="Q203">
        <v>18.641414141414142</v>
      </c>
    </row>
    <row r="204" spans="1:17" x14ac:dyDescent="0.3">
      <c r="A204">
        <v>43871</v>
      </c>
      <c r="B204" t="s">
        <v>3262</v>
      </c>
      <c r="C204" t="s">
        <v>3263</v>
      </c>
      <c r="D204">
        <v>2020</v>
      </c>
      <c r="E204" t="s">
        <v>32</v>
      </c>
      <c r="F204" t="s">
        <v>77</v>
      </c>
      <c r="G204" t="s">
        <v>67</v>
      </c>
      <c r="H204" t="s">
        <v>44</v>
      </c>
      <c r="I204" t="s">
        <v>208</v>
      </c>
      <c r="J204" t="s">
        <v>427</v>
      </c>
      <c r="K204" t="s">
        <v>3173</v>
      </c>
      <c r="L204" t="s">
        <v>3240</v>
      </c>
      <c r="M204" t="s">
        <v>3241</v>
      </c>
      <c r="N204">
        <v>15780</v>
      </c>
      <c r="O204">
        <v>15.78</v>
      </c>
      <c r="P204">
        <v>112000</v>
      </c>
      <c r="Q204">
        <v>7.0975918884664129</v>
      </c>
    </row>
    <row r="205" spans="1:17" x14ac:dyDescent="0.3">
      <c r="A205">
        <v>43871</v>
      </c>
      <c r="B205" t="s">
        <v>3262</v>
      </c>
      <c r="C205" t="s">
        <v>3263</v>
      </c>
      <c r="D205">
        <v>2020</v>
      </c>
      <c r="E205" t="s">
        <v>32</v>
      </c>
      <c r="F205" t="s">
        <v>35</v>
      </c>
      <c r="G205" t="s">
        <v>40</v>
      </c>
      <c r="H205" t="s">
        <v>44</v>
      </c>
      <c r="I205" t="s">
        <v>47</v>
      </c>
      <c r="J205" t="s">
        <v>428</v>
      </c>
      <c r="K205" t="s">
        <v>3234</v>
      </c>
      <c r="L205" t="s">
        <v>3378</v>
      </c>
      <c r="M205" t="s">
        <v>3110</v>
      </c>
      <c r="N205">
        <v>74040</v>
      </c>
      <c r="O205">
        <v>74.040000000000006</v>
      </c>
      <c r="P205" t="s">
        <v>49</v>
      </c>
      <c r="Q205" t="e">
        <v>#VALUE!</v>
      </c>
    </row>
    <row r="206" spans="1:17" x14ac:dyDescent="0.3">
      <c r="A206">
        <v>43871</v>
      </c>
      <c r="B206" t="s">
        <v>3262</v>
      </c>
      <c r="C206" t="s">
        <v>3263</v>
      </c>
      <c r="D206">
        <v>2020</v>
      </c>
      <c r="E206" t="s">
        <v>32</v>
      </c>
      <c r="F206" t="s">
        <v>77</v>
      </c>
      <c r="G206" t="s">
        <v>67</v>
      </c>
      <c r="H206" t="s">
        <v>44</v>
      </c>
      <c r="I206" t="s">
        <v>234</v>
      </c>
      <c r="J206" t="s">
        <v>429</v>
      </c>
      <c r="K206" t="s">
        <v>3146</v>
      </c>
      <c r="L206" t="s">
        <v>3243</v>
      </c>
      <c r="M206" t="s">
        <v>3116</v>
      </c>
      <c r="N206">
        <v>16487</v>
      </c>
      <c r="O206">
        <v>16.489999999999998</v>
      </c>
      <c r="P206">
        <v>131000</v>
      </c>
      <c r="Q206">
        <v>7.9456541517559289</v>
      </c>
    </row>
    <row r="207" spans="1:17" x14ac:dyDescent="0.3">
      <c r="A207">
        <v>43871</v>
      </c>
      <c r="B207" t="s">
        <v>3262</v>
      </c>
      <c r="C207" t="s">
        <v>3263</v>
      </c>
      <c r="D207">
        <v>2020</v>
      </c>
      <c r="E207" t="s">
        <v>32</v>
      </c>
      <c r="F207" t="s">
        <v>430</v>
      </c>
      <c r="G207" t="s">
        <v>431</v>
      </c>
      <c r="H207" t="s">
        <v>44</v>
      </c>
      <c r="I207" t="s">
        <v>193</v>
      </c>
      <c r="J207" t="s">
        <v>412</v>
      </c>
      <c r="K207" t="s">
        <v>3234</v>
      </c>
      <c r="L207" t="s">
        <v>3378</v>
      </c>
      <c r="M207" t="s">
        <v>3110</v>
      </c>
      <c r="N207">
        <v>24220</v>
      </c>
      <c r="O207">
        <v>24.22</v>
      </c>
      <c r="P207">
        <v>58100</v>
      </c>
      <c r="Q207">
        <v>2.398843930635838</v>
      </c>
    </row>
    <row r="208" spans="1:17" x14ac:dyDescent="0.3">
      <c r="A208">
        <v>43871</v>
      </c>
      <c r="B208" t="s">
        <v>3262</v>
      </c>
      <c r="C208" t="s">
        <v>3263</v>
      </c>
      <c r="D208">
        <v>2020</v>
      </c>
      <c r="E208" t="s">
        <v>32</v>
      </c>
      <c r="F208" t="s">
        <v>35</v>
      </c>
      <c r="G208" t="s">
        <v>40</v>
      </c>
      <c r="H208" t="s">
        <v>44</v>
      </c>
      <c r="I208" t="s">
        <v>47</v>
      </c>
      <c r="J208" t="s">
        <v>199</v>
      </c>
      <c r="K208" t="s">
        <v>3234</v>
      </c>
      <c r="L208" t="s">
        <v>3378</v>
      </c>
      <c r="M208" t="s">
        <v>3110</v>
      </c>
      <c r="N208">
        <v>184800</v>
      </c>
      <c r="O208">
        <v>184.8</v>
      </c>
      <c r="P208" t="s">
        <v>49</v>
      </c>
      <c r="Q208" t="e">
        <v>#VALUE!</v>
      </c>
    </row>
    <row r="209" spans="1:17" x14ac:dyDescent="0.3">
      <c r="A209">
        <v>43869</v>
      </c>
      <c r="B209" t="s">
        <v>3262</v>
      </c>
      <c r="C209" t="s">
        <v>3263</v>
      </c>
      <c r="D209">
        <v>2020</v>
      </c>
      <c r="E209" t="s">
        <v>32</v>
      </c>
      <c r="F209" t="s">
        <v>51</v>
      </c>
      <c r="G209" t="s">
        <v>53</v>
      </c>
      <c r="H209" t="s">
        <v>44</v>
      </c>
      <c r="I209" t="s">
        <v>57</v>
      </c>
      <c r="J209" t="s">
        <v>433</v>
      </c>
      <c r="K209" t="s">
        <v>3225</v>
      </c>
      <c r="L209" t="s">
        <v>3250</v>
      </c>
      <c r="M209" t="s">
        <v>3163</v>
      </c>
      <c r="N209">
        <v>48240</v>
      </c>
      <c r="O209">
        <v>48.24</v>
      </c>
      <c r="P209">
        <v>1123000</v>
      </c>
      <c r="Q209">
        <v>23.279436152570479</v>
      </c>
    </row>
    <row r="210" spans="1:17" x14ac:dyDescent="0.3">
      <c r="A210">
        <v>43868</v>
      </c>
      <c r="B210" t="s">
        <v>3262</v>
      </c>
      <c r="C210" t="s">
        <v>3263</v>
      </c>
      <c r="D210">
        <v>2020</v>
      </c>
      <c r="E210" t="s">
        <v>32</v>
      </c>
      <c r="F210" t="s">
        <v>131</v>
      </c>
      <c r="G210" t="s">
        <v>186</v>
      </c>
      <c r="H210" t="s">
        <v>44</v>
      </c>
      <c r="I210" t="s">
        <v>138</v>
      </c>
      <c r="J210" t="s">
        <v>295</v>
      </c>
      <c r="K210" t="s">
        <v>3140</v>
      </c>
      <c r="L210" t="s">
        <v>3250</v>
      </c>
      <c r="M210" t="s">
        <v>3163</v>
      </c>
      <c r="N210">
        <v>20720</v>
      </c>
      <c r="O210">
        <v>20.72</v>
      </c>
      <c r="P210">
        <v>84200</v>
      </c>
      <c r="Q210">
        <v>4.0637065637065639</v>
      </c>
    </row>
    <row r="211" spans="1:17" x14ac:dyDescent="0.3">
      <c r="A211">
        <v>43864</v>
      </c>
      <c r="B211" t="s">
        <v>3262</v>
      </c>
      <c r="C211" t="s">
        <v>3263</v>
      </c>
      <c r="D211">
        <v>2020</v>
      </c>
      <c r="E211" t="s">
        <v>32</v>
      </c>
      <c r="F211" t="s">
        <v>399</v>
      </c>
      <c r="G211" t="s">
        <v>151</v>
      </c>
      <c r="H211" t="s">
        <v>44</v>
      </c>
      <c r="I211" t="s">
        <v>153</v>
      </c>
      <c r="J211" t="s">
        <v>434</v>
      </c>
      <c r="K211" t="s">
        <v>3113</v>
      </c>
      <c r="L211" t="s">
        <v>3111</v>
      </c>
      <c r="M211" t="s">
        <v>3112</v>
      </c>
      <c r="N211">
        <v>120140</v>
      </c>
      <c r="O211">
        <v>120.14</v>
      </c>
      <c r="P211" t="s">
        <v>49</v>
      </c>
      <c r="Q211" t="e">
        <v>#VALUE!</v>
      </c>
    </row>
    <row r="212" spans="1:17" x14ac:dyDescent="0.3">
      <c r="A212">
        <v>43859</v>
      </c>
      <c r="B212" t="s">
        <v>3264</v>
      </c>
      <c r="C212" t="s">
        <v>3265</v>
      </c>
      <c r="D212">
        <v>2020</v>
      </c>
      <c r="E212" t="s">
        <v>32</v>
      </c>
      <c r="F212" t="s">
        <v>334</v>
      </c>
      <c r="G212" t="s">
        <v>337</v>
      </c>
      <c r="H212" t="s">
        <v>44</v>
      </c>
      <c r="I212" t="s">
        <v>339</v>
      </c>
      <c r="J212" t="s">
        <v>340</v>
      </c>
      <c r="K212" t="s">
        <v>3142</v>
      </c>
      <c r="L212" t="s">
        <v>3250</v>
      </c>
      <c r="M212" t="s">
        <v>3163</v>
      </c>
      <c r="N212">
        <v>13094</v>
      </c>
      <c r="O212">
        <v>13.09</v>
      </c>
      <c r="P212">
        <v>42500</v>
      </c>
      <c r="Q212">
        <v>3.2457614174431035</v>
      </c>
    </row>
    <row r="213" spans="1:17" x14ac:dyDescent="0.3">
      <c r="A213">
        <v>43859</v>
      </c>
      <c r="B213" t="s">
        <v>3264</v>
      </c>
      <c r="C213" t="s">
        <v>3265</v>
      </c>
      <c r="D213">
        <v>2020</v>
      </c>
      <c r="E213" t="s">
        <v>84</v>
      </c>
      <c r="F213" t="s">
        <v>435</v>
      </c>
      <c r="G213" t="s">
        <v>106</v>
      </c>
      <c r="H213" t="s">
        <v>44</v>
      </c>
      <c r="I213" t="s">
        <v>436</v>
      </c>
      <c r="J213" t="s">
        <v>437</v>
      </c>
      <c r="K213" t="s">
        <v>3113</v>
      </c>
      <c r="L213" t="s">
        <v>3111</v>
      </c>
      <c r="M213" t="s">
        <v>3112</v>
      </c>
      <c r="N213">
        <v>22500</v>
      </c>
      <c r="O213">
        <v>22.5</v>
      </c>
      <c r="P213">
        <v>126000</v>
      </c>
      <c r="Q213">
        <v>5.6</v>
      </c>
    </row>
    <row r="214" spans="1:17" x14ac:dyDescent="0.3">
      <c r="A214">
        <v>43858</v>
      </c>
      <c r="B214" t="s">
        <v>3264</v>
      </c>
      <c r="C214" t="s">
        <v>3265</v>
      </c>
      <c r="D214">
        <v>2020</v>
      </c>
      <c r="E214" t="s">
        <v>84</v>
      </c>
      <c r="F214" t="s">
        <v>166</v>
      </c>
      <c r="G214" t="s">
        <v>60</v>
      </c>
      <c r="H214" t="s">
        <v>44</v>
      </c>
      <c r="I214" t="s">
        <v>251</v>
      </c>
      <c r="J214" t="s">
        <v>420</v>
      </c>
      <c r="K214" t="s">
        <v>3197</v>
      </c>
      <c r="L214" t="s">
        <v>3250</v>
      </c>
      <c r="M214" t="s">
        <v>3163</v>
      </c>
      <c r="N214">
        <v>16340</v>
      </c>
      <c r="O214">
        <v>16.34</v>
      </c>
      <c r="P214">
        <v>75800</v>
      </c>
      <c r="Q214">
        <v>4.6389228886168912</v>
      </c>
    </row>
    <row r="215" spans="1:17" x14ac:dyDescent="0.3">
      <c r="A215">
        <v>43856</v>
      </c>
      <c r="B215" t="s">
        <v>3264</v>
      </c>
      <c r="C215" t="s">
        <v>3265</v>
      </c>
      <c r="D215">
        <v>2020</v>
      </c>
      <c r="E215" t="s">
        <v>32</v>
      </c>
      <c r="F215" t="s">
        <v>77</v>
      </c>
      <c r="G215" t="s">
        <v>67</v>
      </c>
      <c r="H215" t="s">
        <v>44</v>
      </c>
      <c r="I215" t="s">
        <v>330</v>
      </c>
      <c r="J215" t="s">
        <v>438</v>
      </c>
      <c r="K215" t="s">
        <v>3146</v>
      </c>
      <c r="L215" t="s">
        <v>3243</v>
      </c>
      <c r="M215" t="s">
        <v>3116</v>
      </c>
      <c r="N215">
        <v>13400</v>
      </c>
      <c r="O215">
        <v>13.4</v>
      </c>
      <c r="P215">
        <v>10250000</v>
      </c>
      <c r="Q215">
        <v>764.92537313432831</v>
      </c>
    </row>
    <row r="216" spans="1:17" x14ac:dyDescent="0.3">
      <c r="A216">
        <v>43853</v>
      </c>
      <c r="B216" t="s">
        <v>3264</v>
      </c>
      <c r="C216" t="s">
        <v>3265</v>
      </c>
      <c r="D216">
        <v>2020</v>
      </c>
      <c r="E216" t="s">
        <v>32</v>
      </c>
      <c r="F216" t="s">
        <v>368</v>
      </c>
      <c r="G216" t="s">
        <v>96</v>
      </c>
      <c r="H216" t="s">
        <v>44</v>
      </c>
      <c r="I216" t="s">
        <v>140</v>
      </c>
      <c r="J216" t="s">
        <v>439</v>
      </c>
      <c r="K216" t="s">
        <v>3201</v>
      </c>
      <c r="L216" t="s">
        <v>3250</v>
      </c>
      <c r="M216" t="s">
        <v>3163</v>
      </c>
      <c r="N216">
        <v>107556</v>
      </c>
      <c r="O216">
        <v>107.56</v>
      </c>
      <c r="P216">
        <v>134000</v>
      </c>
      <c r="Q216">
        <v>1.245862620402395</v>
      </c>
    </row>
    <row r="217" spans="1:17" x14ac:dyDescent="0.3">
      <c r="A217">
        <v>43852</v>
      </c>
      <c r="B217" t="s">
        <v>3264</v>
      </c>
      <c r="C217" t="s">
        <v>3265</v>
      </c>
      <c r="D217">
        <v>2020</v>
      </c>
      <c r="E217" t="s">
        <v>32</v>
      </c>
      <c r="F217" t="s">
        <v>161</v>
      </c>
      <c r="G217" t="s">
        <v>60</v>
      </c>
      <c r="H217" t="s">
        <v>44</v>
      </c>
      <c r="I217" t="s">
        <v>440</v>
      </c>
      <c r="J217" t="s">
        <v>441</v>
      </c>
      <c r="K217" t="s">
        <v>3147</v>
      </c>
      <c r="L217" t="s">
        <v>3148</v>
      </c>
      <c r="M217" t="s">
        <v>3129</v>
      </c>
      <c r="N217">
        <v>14524</v>
      </c>
      <c r="O217">
        <v>14.52</v>
      </c>
      <c r="P217">
        <v>1091000</v>
      </c>
      <c r="Q217">
        <v>75.117047645276784</v>
      </c>
    </row>
    <row r="218" spans="1:17" x14ac:dyDescent="0.3">
      <c r="A218">
        <v>43852</v>
      </c>
      <c r="B218" t="s">
        <v>3264</v>
      </c>
      <c r="C218" t="s">
        <v>3265</v>
      </c>
      <c r="D218">
        <v>2020</v>
      </c>
      <c r="E218" t="s">
        <v>32</v>
      </c>
      <c r="F218" t="s">
        <v>161</v>
      </c>
      <c r="G218" t="s">
        <v>60</v>
      </c>
      <c r="H218" t="s">
        <v>44</v>
      </c>
      <c r="I218" t="s">
        <v>440</v>
      </c>
      <c r="J218" t="s">
        <v>442</v>
      </c>
      <c r="K218" t="s">
        <v>3201</v>
      </c>
      <c r="L218" t="s">
        <v>3250</v>
      </c>
      <c r="M218" t="s">
        <v>3163</v>
      </c>
      <c r="N218">
        <v>14524</v>
      </c>
      <c r="O218">
        <v>14.52</v>
      </c>
      <c r="P218">
        <v>1091000</v>
      </c>
      <c r="Q218">
        <v>75.117047645276784</v>
      </c>
    </row>
    <row r="219" spans="1:17" x14ac:dyDescent="0.3">
      <c r="A219">
        <v>43850</v>
      </c>
      <c r="B219" t="s">
        <v>3264</v>
      </c>
      <c r="C219" t="s">
        <v>3265</v>
      </c>
      <c r="D219">
        <v>2020</v>
      </c>
      <c r="E219" t="s">
        <v>32</v>
      </c>
      <c r="F219" t="s">
        <v>77</v>
      </c>
      <c r="G219" t="s">
        <v>67</v>
      </c>
      <c r="H219" t="s">
        <v>44</v>
      </c>
      <c r="I219" t="s">
        <v>82</v>
      </c>
      <c r="J219" t="s">
        <v>443</v>
      </c>
      <c r="K219" t="s">
        <v>3193</v>
      </c>
      <c r="L219" t="s">
        <v>3133</v>
      </c>
      <c r="M219" t="s">
        <v>3116</v>
      </c>
      <c r="N219">
        <v>144270</v>
      </c>
      <c r="O219">
        <v>144.27000000000001</v>
      </c>
      <c r="P219">
        <v>2686000</v>
      </c>
      <c r="Q219">
        <v>18.617869272891106</v>
      </c>
    </row>
    <row r="220" spans="1:17" x14ac:dyDescent="0.3">
      <c r="A220">
        <v>43850</v>
      </c>
      <c r="B220" t="s">
        <v>3264</v>
      </c>
      <c r="C220" t="s">
        <v>3265</v>
      </c>
      <c r="D220">
        <v>2020</v>
      </c>
      <c r="E220" t="s">
        <v>32</v>
      </c>
      <c r="F220" t="s">
        <v>191</v>
      </c>
      <c r="G220" t="s">
        <v>186</v>
      </c>
      <c r="H220" t="s">
        <v>44</v>
      </c>
      <c r="I220" t="s">
        <v>193</v>
      </c>
      <c r="J220" t="s">
        <v>444</v>
      </c>
      <c r="K220" t="s">
        <v>3234</v>
      </c>
      <c r="L220" t="s">
        <v>3378</v>
      </c>
      <c r="M220" t="s">
        <v>3110</v>
      </c>
      <c r="N220">
        <v>24700</v>
      </c>
      <c r="O220">
        <v>24.7</v>
      </c>
      <c r="P220">
        <v>47800</v>
      </c>
      <c r="Q220">
        <v>1.9352226720647774</v>
      </c>
    </row>
    <row r="221" spans="1:17" x14ac:dyDescent="0.3">
      <c r="A221">
        <v>43848</v>
      </c>
      <c r="B221" t="s">
        <v>3264</v>
      </c>
      <c r="C221" t="s">
        <v>3265</v>
      </c>
      <c r="D221">
        <v>2020</v>
      </c>
      <c r="E221" t="s">
        <v>32</v>
      </c>
      <c r="F221" t="s">
        <v>77</v>
      </c>
      <c r="G221" t="s">
        <v>67</v>
      </c>
      <c r="H221" t="s">
        <v>44</v>
      </c>
      <c r="I221" t="s">
        <v>82</v>
      </c>
      <c r="J221" t="s">
        <v>445</v>
      </c>
      <c r="K221" t="s">
        <v>3118</v>
      </c>
      <c r="L221" t="s">
        <v>3117</v>
      </c>
      <c r="M221" t="s">
        <v>3119</v>
      </c>
      <c r="N221">
        <v>19960</v>
      </c>
      <c r="O221">
        <v>19.96</v>
      </c>
      <c r="P221">
        <v>372000</v>
      </c>
      <c r="Q221">
        <v>18.637274549098198</v>
      </c>
    </row>
    <row r="222" spans="1:17" x14ac:dyDescent="0.3">
      <c r="A222">
        <v>43848</v>
      </c>
      <c r="B222" t="s">
        <v>3264</v>
      </c>
      <c r="C222" t="s">
        <v>3265</v>
      </c>
      <c r="D222">
        <v>2020</v>
      </c>
      <c r="E222" t="s">
        <v>32</v>
      </c>
      <c r="F222" t="s">
        <v>77</v>
      </c>
      <c r="G222" t="s">
        <v>67</v>
      </c>
      <c r="H222" t="s">
        <v>44</v>
      </c>
      <c r="I222" t="s">
        <v>82</v>
      </c>
      <c r="J222" t="s">
        <v>446</v>
      </c>
      <c r="K222" t="s">
        <v>3115</v>
      </c>
      <c r="L222" t="s">
        <v>3114</v>
      </c>
      <c r="M222" t="s">
        <v>3116</v>
      </c>
      <c r="N222">
        <v>99000</v>
      </c>
      <c r="O222">
        <v>99</v>
      </c>
      <c r="P222">
        <v>1843000</v>
      </c>
      <c r="Q222">
        <v>18.616161616161616</v>
      </c>
    </row>
    <row r="223" spans="1:17" x14ac:dyDescent="0.3">
      <c r="A223">
        <v>43848</v>
      </c>
      <c r="B223" t="s">
        <v>3264</v>
      </c>
      <c r="C223" t="s">
        <v>3265</v>
      </c>
      <c r="D223">
        <v>2020</v>
      </c>
      <c r="E223" t="s">
        <v>32</v>
      </c>
      <c r="F223" t="s">
        <v>77</v>
      </c>
      <c r="G223" t="s">
        <v>67</v>
      </c>
      <c r="H223" t="s">
        <v>44</v>
      </c>
      <c r="I223" t="s">
        <v>330</v>
      </c>
      <c r="J223" t="s">
        <v>447</v>
      </c>
      <c r="K223" t="s">
        <v>3113</v>
      </c>
      <c r="L223" t="s">
        <v>3111</v>
      </c>
      <c r="M223" t="s">
        <v>3112</v>
      </c>
      <c r="N223">
        <v>19360</v>
      </c>
      <c r="O223">
        <v>19.36</v>
      </c>
      <c r="P223">
        <v>14809000</v>
      </c>
      <c r="Q223">
        <v>764.92768595041321</v>
      </c>
    </row>
    <row r="224" spans="1:17" x14ac:dyDescent="0.3">
      <c r="A224">
        <v>43848</v>
      </c>
      <c r="B224" t="s">
        <v>3264</v>
      </c>
      <c r="C224" t="s">
        <v>3265</v>
      </c>
      <c r="D224">
        <v>2020</v>
      </c>
      <c r="E224" t="s">
        <v>84</v>
      </c>
      <c r="F224" t="s">
        <v>166</v>
      </c>
      <c r="G224" t="s">
        <v>60</v>
      </c>
      <c r="H224" t="s">
        <v>44</v>
      </c>
      <c r="I224" t="s">
        <v>251</v>
      </c>
      <c r="J224" t="s">
        <v>448</v>
      </c>
      <c r="K224" t="s">
        <v>3197</v>
      </c>
      <c r="L224" t="s">
        <v>3250</v>
      </c>
      <c r="M224" t="s">
        <v>3163</v>
      </c>
      <c r="N224">
        <v>32680</v>
      </c>
      <c r="O224">
        <v>32.68</v>
      </c>
      <c r="P224">
        <v>152000</v>
      </c>
      <c r="Q224">
        <v>4.6511627906976747</v>
      </c>
    </row>
    <row r="225" spans="1:17" x14ac:dyDescent="0.3">
      <c r="A225">
        <v>43848</v>
      </c>
      <c r="B225" t="s">
        <v>3264</v>
      </c>
      <c r="C225" t="s">
        <v>3265</v>
      </c>
      <c r="D225">
        <v>2020</v>
      </c>
      <c r="E225" t="s">
        <v>32</v>
      </c>
      <c r="F225" t="s">
        <v>77</v>
      </c>
      <c r="G225" t="s">
        <v>67</v>
      </c>
      <c r="H225" t="s">
        <v>44</v>
      </c>
      <c r="I225" t="s">
        <v>82</v>
      </c>
      <c r="J225" t="s">
        <v>449</v>
      </c>
      <c r="K225" t="s">
        <v>3115</v>
      </c>
      <c r="L225" t="s">
        <v>3114</v>
      </c>
      <c r="M225" t="s">
        <v>3116</v>
      </c>
      <c r="N225">
        <v>79200</v>
      </c>
      <c r="O225">
        <v>79.2</v>
      </c>
      <c r="P225">
        <v>1475000</v>
      </c>
      <c r="Q225">
        <v>18.623737373737374</v>
      </c>
    </row>
    <row r="226" spans="1:17" x14ac:dyDescent="0.3">
      <c r="A226">
        <v>43846</v>
      </c>
      <c r="B226" t="s">
        <v>3264</v>
      </c>
      <c r="C226" t="s">
        <v>3265</v>
      </c>
      <c r="D226">
        <v>2020</v>
      </c>
      <c r="E226" t="s">
        <v>32</v>
      </c>
      <c r="F226" t="s">
        <v>35</v>
      </c>
      <c r="G226" t="s">
        <v>40</v>
      </c>
      <c r="H226" t="s">
        <v>44</v>
      </c>
      <c r="I226" t="s">
        <v>47</v>
      </c>
      <c r="J226" t="s">
        <v>450</v>
      </c>
      <c r="K226" t="s">
        <v>3234</v>
      </c>
      <c r="L226" t="s">
        <v>3378</v>
      </c>
      <c r="M226" t="s">
        <v>3110</v>
      </c>
      <c r="N226">
        <v>221539.99</v>
      </c>
      <c r="O226">
        <v>221.54</v>
      </c>
      <c r="P226" t="s">
        <v>49</v>
      </c>
      <c r="Q226" t="e">
        <v>#VALUE!</v>
      </c>
    </row>
    <row r="227" spans="1:17" x14ac:dyDescent="0.3">
      <c r="A227">
        <v>43845</v>
      </c>
      <c r="B227" t="s">
        <v>3264</v>
      </c>
      <c r="C227" t="s">
        <v>3265</v>
      </c>
      <c r="D227">
        <v>2020</v>
      </c>
      <c r="E227" t="s">
        <v>32</v>
      </c>
      <c r="F227" t="s">
        <v>77</v>
      </c>
      <c r="G227" t="s">
        <v>67</v>
      </c>
      <c r="H227" t="s">
        <v>44</v>
      </c>
      <c r="I227" t="s">
        <v>351</v>
      </c>
      <c r="J227" t="s">
        <v>451</v>
      </c>
      <c r="K227" t="s">
        <v>3146</v>
      </c>
      <c r="L227" t="s">
        <v>3243</v>
      </c>
      <c r="M227" t="s">
        <v>3116</v>
      </c>
      <c r="N227">
        <v>19360</v>
      </c>
      <c r="O227">
        <v>19.36</v>
      </c>
      <c r="P227">
        <v>1839000</v>
      </c>
      <c r="Q227">
        <v>94.989669421487605</v>
      </c>
    </row>
    <row r="228" spans="1:17" x14ac:dyDescent="0.3">
      <c r="A228">
        <v>43844</v>
      </c>
      <c r="B228" t="s">
        <v>3264</v>
      </c>
      <c r="C228" t="s">
        <v>3265</v>
      </c>
      <c r="D228">
        <v>2020</v>
      </c>
      <c r="E228" t="s">
        <v>84</v>
      </c>
      <c r="F228" t="s">
        <v>127</v>
      </c>
      <c r="G228" t="s">
        <v>60</v>
      </c>
      <c r="H228" t="s">
        <v>44</v>
      </c>
      <c r="I228" t="s">
        <v>129</v>
      </c>
      <c r="J228" t="s">
        <v>452</v>
      </c>
      <c r="K228" t="s">
        <v>3150</v>
      </c>
      <c r="L228" t="s">
        <v>3250</v>
      </c>
      <c r="M228" t="s">
        <v>3163</v>
      </c>
      <c r="N228">
        <v>9967</v>
      </c>
      <c r="O228">
        <v>9.9700000000000006</v>
      </c>
      <c r="P228">
        <v>1854000</v>
      </c>
      <c r="Q228">
        <v>186.01384569077956</v>
      </c>
    </row>
    <row r="229" spans="1:17" x14ac:dyDescent="0.3">
      <c r="A229">
        <v>43843</v>
      </c>
      <c r="B229" t="s">
        <v>3264</v>
      </c>
      <c r="C229" t="s">
        <v>3265</v>
      </c>
      <c r="D229">
        <v>2020</v>
      </c>
      <c r="E229" t="s">
        <v>213</v>
      </c>
      <c r="F229" t="s">
        <v>65</v>
      </c>
      <c r="G229" t="s">
        <v>67</v>
      </c>
      <c r="H229" t="s">
        <v>44</v>
      </c>
      <c r="I229" t="s">
        <v>219</v>
      </c>
      <c r="J229" t="s">
        <v>453</v>
      </c>
      <c r="K229" t="s">
        <v>3120</v>
      </c>
      <c r="L229" t="s">
        <v>3124</v>
      </c>
      <c r="M229" t="s">
        <v>3110</v>
      </c>
      <c r="N229">
        <v>50580</v>
      </c>
      <c r="O229">
        <v>50.58</v>
      </c>
      <c r="P229">
        <v>1065000</v>
      </c>
      <c r="Q229">
        <v>21.055753262158955</v>
      </c>
    </row>
    <row r="230" spans="1:17" x14ac:dyDescent="0.3">
      <c r="A230">
        <v>43842</v>
      </c>
      <c r="B230" t="s">
        <v>3264</v>
      </c>
      <c r="C230" t="s">
        <v>3265</v>
      </c>
      <c r="D230">
        <v>2020</v>
      </c>
      <c r="E230" t="s">
        <v>32</v>
      </c>
      <c r="F230" t="s">
        <v>77</v>
      </c>
      <c r="G230" t="s">
        <v>67</v>
      </c>
      <c r="H230" t="s">
        <v>44</v>
      </c>
      <c r="I230" t="s">
        <v>270</v>
      </c>
      <c r="J230" t="s">
        <v>454</v>
      </c>
      <c r="K230" t="s">
        <v>3151</v>
      </c>
      <c r="L230" t="s">
        <v>3152</v>
      </c>
      <c r="M230" t="s">
        <v>3116</v>
      </c>
      <c r="N230">
        <v>18720</v>
      </c>
      <c r="O230">
        <v>18.72</v>
      </c>
      <c r="P230">
        <v>1318000</v>
      </c>
      <c r="Q230">
        <v>70.40598290598291</v>
      </c>
    </row>
    <row r="231" spans="1:17" x14ac:dyDescent="0.3">
      <c r="A231">
        <v>43842</v>
      </c>
      <c r="B231" t="s">
        <v>3264</v>
      </c>
      <c r="C231" t="s">
        <v>3265</v>
      </c>
      <c r="D231">
        <v>2020</v>
      </c>
      <c r="E231" t="s">
        <v>32</v>
      </c>
      <c r="F231" t="s">
        <v>77</v>
      </c>
      <c r="G231" t="s">
        <v>67</v>
      </c>
      <c r="H231" t="s">
        <v>44</v>
      </c>
      <c r="I231" t="s">
        <v>418</v>
      </c>
      <c r="J231" t="s">
        <v>455</v>
      </c>
      <c r="K231" t="s">
        <v>3135</v>
      </c>
      <c r="L231" t="s">
        <v>3139</v>
      </c>
      <c r="M231" t="s">
        <v>3116</v>
      </c>
      <c r="N231">
        <v>10470</v>
      </c>
      <c r="O231">
        <v>10.47</v>
      </c>
      <c r="P231">
        <v>19166000</v>
      </c>
      <c r="Q231">
        <v>1830.5635148042024</v>
      </c>
    </row>
    <row r="232" spans="1:17" x14ac:dyDescent="0.3">
      <c r="A232">
        <v>43838</v>
      </c>
      <c r="B232" t="s">
        <v>3264</v>
      </c>
      <c r="C232" t="s">
        <v>3265</v>
      </c>
      <c r="D232">
        <v>2020</v>
      </c>
      <c r="E232" t="s">
        <v>32</v>
      </c>
      <c r="F232" t="s">
        <v>77</v>
      </c>
      <c r="G232" t="s">
        <v>67</v>
      </c>
      <c r="H232" t="s">
        <v>44</v>
      </c>
      <c r="I232" t="s">
        <v>82</v>
      </c>
      <c r="J232" t="s">
        <v>456</v>
      </c>
      <c r="K232" t="s">
        <v>3193</v>
      </c>
      <c r="L232" t="s">
        <v>3133</v>
      </c>
      <c r="M232" t="s">
        <v>3116</v>
      </c>
      <c r="N232">
        <v>247320.01</v>
      </c>
      <c r="O232">
        <v>247.32</v>
      </c>
      <c r="P232">
        <v>4605000</v>
      </c>
      <c r="Q232">
        <v>18.61960138203132</v>
      </c>
    </row>
    <row r="233" spans="1:17" x14ac:dyDescent="0.3">
      <c r="A233">
        <v>43838</v>
      </c>
      <c r="B233" t="s">
        <v>3264</v>
      </c>
      <c r="C233" t="s">
        <v>3265</v>
      </c>
      <c r="D233">
        <v>2020</v>
      </c>
      <c r="E233" t="s">
        <v>32</v>
      </c>
      <c r="F233" t="s">
        <v>77</v>
      </c>
      <c r="G233" t="s">
        <v>67</v>
      </c>
      <c r="H233" t="s">
        <v>44</v>
      </c>
      <c r="I233" t="s">
        <v>82</v>
      </c>
      <c r="J233" t="s">
        <v>457</v>
      </c>
      <c r="K233" t="s">
        <v>3193</v>
      </c>
      <c r="L233" t="s">
        <v>3133</v>
      </c>
      <c r="M233" t="s">
        <v>3116</v>
      </c>
      <c r="N233">
        <v>66636</v>
      </c>
      <c r="O233">
        <v>66.64</v>
      </c>
      <c r="P233">
        <v>1241000</v>
      </c>
      <c r="Q233">
        <v>18.623566840746744</v>
      </c>
    </row>
    <row r="234" spans="1:17" x14ac:dyDescent="0.3">
      <c r="A234">
        <v>43838</v>
      </c>
      <c r="B234" t="s">
        <v>3264</v>
      </c>
      <c r="C234" t="s">
        <v>3265</v>
      </c>
      <c r="D234">
        <v>2020</v>
      </c>
      <c r="E234" t="s">
        <v>32</v>
      </c>
      <c r="F234" t="s">
        <v>35</v>
      </c>
      <c r="G234" t="s">
        <v>40</v>
      </c>
      <c r="H234" t="s">
        <v>44</v>
      </c>
      <c r="I234" t="s">
        <v>47</v>
      </c>
      <c r="J234" t="s">
        <v>458</v>
      </c>
      <c r="K234" t="s">
        <v>3234</v>
      </c>
      <c r="L234" t="s">
        <v>3378</v>
      </c>
      <c r="M234" t="s">
        <v>3110</v>
      </c>
      <c r="N234">
        <v>184200</v>
      </c>
      <c r="O234">
        <v>184.2</v>
      </c>
      <c r="P234" t="s">
        <v>49</v>
      </c>
      <c r="Q234" t="e">
        <v>#VALUE!</v>
      </c>
    </row>
    <row r="235" spans="1:17" x14ac:dyDescent="0.3">
      <c r="A235">
        <v>43838</v>
      </c>
      <c r="B235" t="s">
        <v>3264</v>
      </c>
      <c r="C235" t="s">
        <v>3265</v>
      </c>
      <c r="D235">
        <v>2020</v>
      </c>
      <c r="E235" t="s">
        <v>32</v>
      </c>
      <c r="F235" t="s">
        <v>77</v>
      </c>
      <c r="G235" t="s">
        <v>67</v>
      </c>
      <c r="H235" t="s">
        <v>44</v>
      </c>
      <c r="I235" t="s">
        <v>82</v>
      </c>
      <c r="J235" t="s">
        <v>459</v>
      </c>
      <c r="K235" t="s">
        <v>3113</v>
      </c>
      <c r="L235" t="s">
        <v>3111</v>
      </c>
      <c r="M235" t="s">
        <v>3112</v>
      </c>
      <c r="N235">
        <v>99800</v>
      </c>
      <c r="O235">
        <v>99.8</v>
      </c>
      <c r="P235">
        <v>1858000</v>
      </c>
      <c r="Q235">
        <v>18.617234468937877</v>
      </c>
    </row>
    <row r="236" spans="1:17" x14ac:dyDescent="0.3">
      <c r="A236">
        <v>43838</v>
      </c>
      <c r="B236" t="s">
        <v>3264</v>
      </c>
      <c r="C236" t="s">
        <v>3265</v>
      </c>
      <c r="D236">
        <v>2020</v>
      </c>
      <c r="E236" t="s">
        <v>32</v>
      </c>
      <c r="F236" t="s">
        <v>77</v>
      </c>
      <c r="G236" t="s">
        <v>67</v>
      </c>
      <c r="H236" t="s">
        <v>44</v>
      </c>
      <c r="I236" t="s">
        <v>82</v>
      </c>
      <c r="J236" t="s">
        <v>460</v>
      </c>
      <c r="K236" t="s">
        <v>3186</v>
      </c>
      <c r="L236" t="s">
        <v>3187</v>
      </c>
      <c r="M236" t="s">
        <v>3116</v>
      </c>
      <c r="N236">
        <v>38640</v>
      </c>
      <c r="O236">
        <v>38.64</v>
      </c>
      <c r="P236">
        <v>719000</v>
      </c>
      <c r="Q236">
        <v>18.607660455486542</v>
      </c>
    </row>
    <row r="237" spans="1:17" x14ac:dyDescent="0.3">
      <c r="A237">
        <v>43838</v>
      </c>
      <c r="B237" t="s">
        <v>3264</v>
      </c>
      <c r="C237" t="s">
        <v>3265</v>
      </c>
      <c r="D237">
        <v>2020</v>
      </c>
      <c r="E237" t="s">
        <v>32</v>
      </c>
      <c r="F237" t="s">
        <v>191</v>
      </c>
      <c r="G237" t="s">
        <v>186</v>
      </c>
      <c r="H237" t="s">
        <v>44</v>
      </c>
      <c r="I237" t="s">
        <v>193</v>
      </c>
      <c r="J237" t="s">
        <v>461</v>
      </c>
      <c r="K237" t="s">
        <v>3113</v>
      </c>
      <c r="L237" t="s">
        <v>3111</v>
      </c>
      <c r="M237" t="s">
        <v>3112</v>
      </c>
      <c r="N237">
        <v>25540</v>
      </c>
      <c r="O237">
        <v>25.54</v>
      </c>
      <c r="P237">
        <v>49400</v>
      </c>
      <c r="Q237">
        <v>1.9342208300704777</v>
      </c>
    </row>
    <row r="238" spans="1:17" x14ac:dyDescent="0.3">
      <c r="A238">
        <v>43835</v>
      </c>
      <c r="B238" t="s">
        <v>3264</v>
      </c>
      <c r="C238" t="s">
        <v>3265</v>
      </c>
      <c r="D238">
        <v>2020</v>
      </c>
      <c r="E238" t="s">
        <v>32</v>
      </c>
      <c r="F238" t="s">
        <v>65</v>
      </c>
      <c r="G238" t="s">
        <v>67</v>
      </c>
      <c r="H238" t="s">
        <v>44</v>
      </c>
      <c r="I238" t="s">
        <v>71</v>
      </c>
      <c r="J238" t="s">
        <v>293</v>
      </c>
      <c r="K238" t="s">
        <v>3120</v>
      </c>
      <c r="L238" t="s">
        <v>3124</v>
      </c>
      <c r="M238" t="s">
        <v>3110</v>
      </c>
      <c r="N238">
        <v>67044</v>
      </c>
      <c r="O238">
        <v>67.040000000000006</v>
      </c>
      <c r="P238">
        <v>796000</v>
      </c>
      <c r="Q238">
        <v>11.872799952270151</v>
      </c>
    </row>
    <row r="239" spans="1:17" x14ac:dyDescent="0.3">
      <c r="A239">
        <v>43834</v>
      </c>
      <c r="B239" t="s">
        <v>3264</v>
      </c>
      <c r="C239" t="s">
        <v>3265</v>
      </c>
      <c r="D239">
        <v>2020</v>
      </c>
      <c r="E239" t="s">
        <v>32</v>
      </c>
      <c r="F239" t="s">
        <v>51</v>
      </c>
      <c r="G239" t="s">
        <v>53</v>
      </c>
      <c r="H239" t="s">
        <v>44</v>
      </c>
      <c r="I239" t="s">
        <v>57</v>
      </c>
      <c r="J239" t="s">
        <v>462</v>
      </c>
      <c r="K239" t="s">
        <v>3225</v>
      </c>
      <c r="L239" t="s">
        <v>3250</v>
      </c>
      <c r="M239" t="s">
        <v>3163</v>
      </c>
      <c r="N239">
        <v>144720</v>
      </c>
      <c r="O239">
        <v>144.72</v>
      </c>
      <c r="P239">
        <v>2848000</v>
      </c>
      <c r="Q239">
        <v>19.679380873410725</v>
      </c>
    </row>
    <row r="240" spans="1:17" x14ac:dyDescent="0.3">
      <c r="A240">
        <v>43833</v>
      </c>
      <c r="B240" t="s">
        <v>3264</v>
      </c>
      <c r="C240" t="s">
        <v>3265</v>
      </c>
      <c r="D240">
        <v>2020</v>
      </c>
      <c r="E240" t="s">
        <v>32</v>
      </c>
      <c r="F240" t="s">
        <v>65</v>
      </c>
      <c r="G240" t="s">
        <v>67</v>
      </c>
      <c r="H240" t="s">
        <v>44</v>
      </c>
      <c r="I240" t="s">
        <v>73</v>
      </c>
      <c r="J240" t="s">
        <v>463</v>
      </c>
      <c r="K240" t="s">
        <v>3120</v>
      </c>
      <c r="L240" t="s">
        <v>3124</v>
      </c>
      <c r="M240" t="s">
        <v>3110</v>
      </c>
      <c r="N240">
        <v>17618</v>
      </c>
      <c r="O240">
        <v>17.62</v>
      </c>
      <c r="P240">
        <v>209000</v>
      </c>
      <c r="Q240">
        <v>11.862867521852651</v>
      </c>
    </row>
    <row r="241" spans="1:20" x14ac:dyDescent="0.3">
      <c r="A241">
        <v>43833</v>
      </c>
      <c r="B241" t="s">
        <v>3264</v>
      </c>
      <c r="C241" t="s">
        <v>3265</v>
      </c>
      <c r="D241">
        <v>2020</v>
      </c>
      <c r="E241" t="s">
        <v>32</v>
      </c>
      <c r="F241" t="s">
        <v>65</v>
      </c>
      <c r="G241" t="s">
        <v>67</v>
      </c>
      <c r="H241" t="s">
        <v>44</v>
      </c>
      <c r="I241" t="s">
        <v>71</v>
      </c>
      <c r="J241" t="s">
        <v>464</v>
      </c>
      <c r="K241" t="s">
        <v>3120</v>
      </c>
      <c r="L241" t="s">
        <v>3124</v>
      </c>
      <c r="M241" t="s">
        <v>3110</v>
      </c>
      <c r="N241">
        <v>44696</v>
      </c>
      <c r="O241">
        <v>44.7</v>
      </c>
      <c r="P241">
        <v>531000</v>
      </c>
      <c r="Q241">
        <v>11.880257741184893</v>
      </c>
    </row>
    <row r="242" spans="1:20" x14ac:dyDescent="0.3">
      <c r="A242">
        <v>43833</v>
      </c>
      <c r="B242" t="s">
        <v>3264</v>
      </c>
      <c r="C242" t="s">
        <v>3265</v>
      </c>
      <c r="D242">
        <v>2020</v>
      </c>
      <c r="E242" t="s">
        <v>32</v>
      </c>
      <c r="F242" t="s">
        <v>65</v>
      </c>
      <c r="G242" t="s">
        <v>67</v>
      </c>
      <c r="H242" t="s">
        <v>44</v>
      </c>
      <c r="I242" t="s">
        <v>71</v>
      </c>
      <c r="J242" t="s">
        <v>395</v>
      </c>
      <c r="K242" t="s">
        <v>3120</v>
      </c>
      <c r="L242" t="s">
        <v>3124</v>
      </c>
      <c r="M242" t="s">
        <v>3110</v>
      </c>
      <c r="N242">
        <v>156436.01</v>
      </c>
      <c r="O242">
        <v>156.44</v>
      </c>
      <c r="P242">
        <v>1857000</v>
      </c>
      <c r="Q242">
        <v>11.870668396617887</v>
      </c>
    </row>
    <row r="243" spans="1:20" x14ac:dyDescent="0.3">
      <c r="A243">
        <v>43833</v>
      </c>
      <c r="B243" t="s">
        <v>3264</v>
      </c>
      <c r="C243" t="s">
        <v>3265</v>
      </c>
      <c r="D243">
        <v>2020</v>
      </c>
      <c r="E243" t="s">
        <v>32</v>
      </c>
      <c r="F243" t="s">
        <v>65</v>
      </c>
      <c r="G243" t="s">
        <v>67</v>
      </c>
      <c r="H243" t="s">
        <v>44</v>
      </c>
      <c r="I243" t="s">
        <v>71</v>
      </c>
      <c r="J243" t="s">
        <v>269</v>
      </c>
      <c r="K243" t="s">
        <v>3120</v>
      </c>
      <c r="L243" t="s">
        <v>3124</v>
      </c>
      <c r="M243" t="s">
        <v>3110</v>
      </c>
      <c r="N243">
        <v>22348</v>
      </c>
      <c r="O243">
        <v>22.35</v>
      </c>
      <c r="P243">
        <v>265000</v>
      </c>
      <c r="Q243">
        <v>11.857884374440665</v>
      </c>
    </row>
    <row r="244" spans="1:20" x14ac:dyDescent="0.3">
      <c r="A244">
        <v>43833</v>
      </c>
      <c r="B244" t="s">
        <v>3264</v>
      </c>
      <c r="C244" t="s">
        <v>3265</v>
      </c>
      <c r="D244">
        <v>2020</v>
      </c>
      <c r="E244" t="s">
        <v>32</v>
      </c>
      <c r="F244" t="s">
        <v>77</v>
      </c>
      <c r="G244" t="s">
        <v>67</v>
      </c>
      <c r="H244" t="s">
        <v>44</v>
      </c>
      <c r="I244" t="s">
        <v>330</v>
      </c>
      <c r="J244" t="s">
        <v>465</v>
      </c>
      <c r="K244" t="s">
        <v>3120</v>
      </c>
      <c r="L244" t="s">
        <v>3124</v>
      </c>
      <c r="M244" t="s">
        <v>3110</v>
      </c>
      <c r="N244">
        <v>38720</v>
      </c>
      <c r="O244">
        <v>38.72</v>
      </c>
      <c r="P244">
        <v>29618000</v>
      </c>
      <c r="Q244">
        <v>764.92768595041321</v>
      </c>
    </row>
    <row r="245" spans="1:20" x14ac:dyDescent="0.3">
      <c r="A245">
        <v>43833</v>
      </c>
      <c r="B245" t="s">
        <v>3264</v>
      </c>
      <c r="C245" t="s">
        <v>3265</v>
      </c>
      <c r="D245">
        <v>2020</v>
      </c>
      <c r="E245" t="s">
        <v>32</v>
      </c>
      <c r="F245" t="s">
        <v>77</v>
      </c>
      <c r="G245" t="s">
        <v>67</v>
      </c>
      <c r="H245" t="s">
        <v>44</v>
      </c>
      <c r="I245" t="s">
        <v>82</v>
      </c>
      <c r="J245" t="s">
        <v>466</v>
      </c>
      <c r="K245" t="s">
        <v>3120</v>
      </c>
      <c r="L245" t="s">
        <v>3124</v>
      </c>
      <c r="M245" t="s">
        <v>3110</v>
      </c>
      <c r="N245">
        <v>19800</v>
      </c>
      <c r="O245">
        <v>19.8</v>
      </c>
      <c r="P245">
        <v>369000</v>
      </c>
      <c r="Q245">
        <v>18.636363636363637</v>
      </c>
    </row>
    <row r="246" spans="1:20" x14ac:dyDescent="0.3">
      <c r="A246">
        <v>43831</v>
      </c>
      <c r="B246" t="s">
        <v>3264</v>
      </c>
      <c r="C246" t="s">
        <v>3265</v>
      </c>
      <c r="D246">
        <v>2020</v>
      </c>
      <c r="E246" t="s">
        <v>32</v>
      </c>
      <c r="F246" t="s">
        <v>161</v>
      </c>
      <c r="G246" t="s">
        <v>60</v>
      </c>
      <c r="H246" t="s">
        <v>44</v>
      </c>
      <c r="I246" t="s">
        <v>440</v>
      </c>
      <c r="J246" t="s">
        <v>467</v>
      </c>
      <c r="K246" t="s">
        <v>3147</v>
      </c>
      <c r="L246" t="s">
        <v>3148</v>
      </c>
      <c r="M246" t="s">
        <v>3129</v>
      </c>
      <c r="N246">
        <v>14524</v>
      </c>
      <c r="O246">
        <v>14.52</v>
      </c>
      <c r="P246">
        <v>1091000</v>
      </c>
      <c r="Q246">
        <v>75.117047645276784</v>
      </c>
    </row>
    <row r="247" spans="1:20" x14ac:dyDescent="0.3">
      <c r="A247">
        <v>43830</v>
      </c>
      <c r="B247" t="s">
        <v>3266</v>
      </c>
      <c r="C247" t="s">
        <v>3267</v>
      </c>
      <c r="D247">
        <v>2019</v>
      </c>
      <c r="E247" t="s">
        <v>84</v>
      </c>
      <c r="F247" t="s">
        <v>111</v>
      </c>
      <c r="G247" t="s">
        <v>115</v>
      </c>
      <c r="H247" t="s">
        <v>44</v>
      </c>
      <c r="I247" t="s">
        <v>118</v>
      </c>
      <c r="J247" t="s">
        <v>348</v>
      </c>
      <c r="K247" t="s">
        <v>3142</v>
      </c>
      <c r="L247" t="s">
        <v>3250</v>
      </c>
      <c r="M247" t="s">
        <v>3163</v>
      </c>
      <c r="N247">
        <v>25000</v>
      </c>
      <c r="O247">
        <v>25</v>
      </c>
      <c r="P247">
        <v>42500</v>
      </c>
      <c r="Q247">
        <v>1.7</v>
      </c>
    </row>
    <row r="248" spans="1:20" x14ac:dyDescent="0.3">
      <c r="A248">
        <v>43828</v>
      </c>
      <c r="B248" t="s">
        <v>3266</v>
      </c>
      <c r="C248" t="s">
        <v>3267</v>
      </c>
      <c r="D248">
        <v>2019</v>
      </c>
      <c r="E248" t="s">
        <v>32</v>
      </c>
      <c r="F248" t="s">
        <v>77</v>
      </c>
      <c r="G248" t="s">
        <v>67</v>
      </c>
      <c r="H248" t="s">
        <v>44</v>
      </c>
      <c r="I248" t="s">
        <v>82</v>
      </c>
      <c r="J248" t="s">
        <v>468</v>
      </c>
      <c r="K248" t="s">
        <v>3149</v>
      </c>
      <c r="L248" t="s">
        <v>3244</v>
      </c>
      <c r="M248" t="s">
        <v>3119</v>
      </c>
      <c r="N248">
        <v>10280</v>
      </c>
      <c r="O248">
        <v>10.28</v>
      </c>
      <c r="P248">
        <v>192000</v>
      </c>
      <c r="Q248">
        <v>18.677042801556421</v>
      </c>
      <c r="R248" t="s">
        <v>3149</v>
      </c>
      <c r="S248" t="s">
        <v>3244</v>
      </c>
      <c r="T248" t="s">
        <v>3119</v>
      </c>
    </row>
    <row r="249" spans="1:20" x14ac:dyDescent="0.3">
      <c r="A249">
        <v>43828</v>
      </c>
      <c r="B249" t="s">
        <v>3266</v>
      </c>
      <c r="C249" t="s">
        <v>3267</v>
      </c>
      <c r="D249">
        <v>2019</v>
      </c>
      <c r="E249" t="s">
        <v>32</v>
      </c>
      <c r="F249" t="s">
        <v>77</v>
      </c>
      <c r="G249" t="s">
        <v>67</v>
      </c>
      <c r="H249" t="s">
        <v>44</v>
      </c>
      <c r="I249" t="s">
        <v>82</v>
      </c>
      <c r="J249" t="s">
        <v>469</v>
      </c>
      <c r="K249" t="s">
        <v>3113</v>
      </c>
      <c r="L249" t="s">
        <v>3111</v>
      </c>
      <c r="M249" t="s">
        <v>3112</v>
      </c>
      <c r="N249">
        <v>59880</v>
      </c>
      <c r="O249">
        <v>59.88</v>
      </c>
      <c r="P249">
        <v>1120000</v>
      </c>
      <c r="Q249">
        <v>18.704074816299265</v>
      </c>
    </row>
    <row r="250" spans="1:20" x14ac:dyDescent="0.3">
      <c r="A250">
        <v>43828</v>
      </c>
      <c r="B250" t="s">
        <v>3266</v>
      </c>
      <c r="C250" t="s">
        <v>3267</v>
      </c>
      <c r="D250">
        <v>2019</v>
      </c>
      <c r="E250" t="s">
        <v>32</v>
      </c>
      <c r="F250" t="s">
        <v>65</v>
      </c>
      <c r="G250" t="s">
        <v>67</v>
      </c>
      <c r="H250" t="s">
        <v>44</v>
      </c>
      <c r="I250" t="s">
        <v>71</v>
      </c>
      <c r="J250" t="s">
        <v>379</v>
      </c>
      <c r="K250" t="s">
        <v>3120</v>
      </c>
      <c r="L250" t="s">
        <v>3124</v>
      </c>
      <c r="M250" t="s">
        <v>3110</v>
      </c>
      <c r="N250">
        <v>22348</v>
      </c>
      <c r="O250">
        <v>22.35</v>
      </c>
      <c r="P250">
        <v>288000</v>
      </c>
      <c r="Q250">
        <v>12.88705924467514</v>
      </c>
    </row>
    <row r="251" spans="1:20" x14ac:dyDescent="0.3">
      <c r="A251">
        <v>43828</v>
      </c>
      <c r="B251" t="s">
        <v>3266</v>
      </c>
      <c r="C251" t="s">
        <v>3267</v>
      </c>
      <c r="D251">
        <v>2019</v>
      </c>
      <c r="E251" t="s">
        <v>32</v>
      </c>
      <c r="F251" t="s">
        <v>77</v>
      </c>
      <c r="G251" t="s">
        <v>67</v>
      </c>
      <c r="H251" t="s">
        <v>44</v>
      </c>
      <c r="I251" t="s">
        <v>330</v>
      </c>
      <c r="J251" t="s">
        <v>470</v>
      </c>
      <c r="K251" t="s">
        <v>3113</v>
      </c>
      <c r="L251" t="s">
        <v>3111</v>
      </c>
      <c r="M251" t="s">
        <v>3112</v>
      </c>
      <c r="N251">
        <v>13400</v>
      </c>
      <c r="O251">
        <v>13.4</v>
      </c>
      <c r="P251">
        <v>9972000</v>
      </c>
      <c r="Q251">
        <v>744.17910447761199</v>
      </c>
    </row>
    <row r="252" spans="1:20" x14ac:dyDescent="0.3">
      <c r="A252">
        <v>43828</v>
      </c>
      <c r="B252" t="s">
        <v>3266</v>
      </c>
      <c r="C252" t="s">
        <v>3267</v>
      </c>
      <c r="D252">
        <v>2019</v>
      </c>
      <c r="E252" t="s">
        <v>32</v>
      </c>
      <c r="F252" t="s">
        <v>65</v>
      </c>
      <c r="G252" t="s">
        <v>67</v>
      </c>
      <c r="H252" t="s">
        <v>44</v>
      </c>
      <c r="I252" t="s">
        <v>71</v>
      </c>
      <c r="J252" t="s">
        <v>379</v>
      </c>
      <c r="K252" t="s">
        <v>3120</v>
      </c>
      <c r="L252" t="s">
        <v>3124</v>
      </c>
      <c r="M252" t="s">
        <v>3110</v>
      </c>
      <c r="N252">
        <v>22348</v>
      </c>
      <c r="O252">
        <v>22.35</v>
      </c>
      <c r="P252">
        <v>288000</v>
      </c>
      <c r="Q252">
        <v>12.88705924467514</v>
      </c>
    </row>
    <row r="253" spans="1:20" x14ac:dyDescent="0.3">
      <c r="A253">
        <v>43827</v>
      </c>
      <c r="B253" t="s">
        <v>3266</v>
      </c>
      <c r="C253" t="s">
        <v>3267</v>
      </c>
      <c r="D253">
        <v>2019</v>
      </c>
      <c r="E253" t="s">
        <v>32</v>
      </c>
      <c r="F253" t="s">
        <v>471</v>
      </c>
      <c r="G253" t="s">
        <v>60</v>
      </c>
      <c r="H253" t="s">
        <v>44</v>
      </c>
      <c r="I253" t="s">
        <v>403</v>
      </c>
      <c r="J253" t="s">
        <v>474</v>
      </c>
      <c r="K253" t="s">
        <v>3141</v>
      </c>
      <c r="L253" t="s">
        <v>3250</v>
      </c>
      <c r="M253" t="s">
        <v>3163</v>
      </c>
      <c r="N253">
        <v>30180</v>
      </c>
      <c r="O253">
        <v>30.18</v>
      </c>
      <c r="P253">
        <v>248000</v>
      </c>
      <c r="Q253">
        <v>8.2173624917163686</v>
      </c>
    </row>
    <row r="254" spans="1:20" x14ac:dyDescent="0.3">
      <c r="A254">
        <v>43827</v>
      </c>
      <c r="B254" t="s">
        <v>3266</v>
      </c>
      <c r="C254" t="s">
        <v>3267</v>
      </c>
      <c r="D254">
        <v>2019</v>
      </c>
      <c r="E254" t="s">
        <v>32</v>
      </c>
      <c r="F254" t="s">
        <v>471</v>
      </c>
      <c r="G254" t="s">
        <v>60</v>
      </c>
      <c r="H254" t="s">
        <v>44</v>
      </c>
      <c r="I254" t="s">
        <v>403</v>
      </c>
      <c r="J254" t="s">
        <v>475</v>
      </c>
      <c r="K254" t="s">
        <v>3141</v>
      </c>
      <c r="L254" t="s">
        <v>3250</v>
      </c>
      <c r="M254" t="s">
        <v>3163</v>
      </c>
      <c r="N254">
        <v>40240</v>
      </c>
      <c r="O254">
        <v>40.24</v>
      </c>
      <c r="P254">
        <v>330000</v>
      </c>
      <c r="Q254">
        <v>8.2007952286282304</v>
      </c>
    </row>
    <row r="255" spans="1:20" x14ac:dyDescent="0.3">
      <c r="A255">
        <v>43824</v>
      </c>
      <c r="B255" t="s">
        <v>3266</v>
      </c>
      <c r="C255" t="s">
        <v>3267</v>
      </c>
      <c r="D255">
        <v>2019</v>
      </c>
      <c r="E255" t="s">
        <v>32</v>
      </c>
      <c r="F255" t="s">
        <v>161</v>
      </c>
      <c r="G255" t="s">
        <v>60</v>
      </c>
      <c r="H255" t="s">
        <v>44</v>
      </c>
      <c r="I255" t="s">
        <v>73</v>
      </c>
      <c r="J255" t="s">
        <v>476</v>
      </c>
      <c r="K255" t="s">
        <v>3153</v>
      </c>
      <c r="L255" t="s">
        <v>3377</v>
      </c>
      <c r="M255" t="s">
        <v>3110</v>
      </c>
      <c r="N255">
        <v>59040</v>
      </c>
      <c r="O255">
        <v>59.04</v>
      </c>
      <c r="P255">
        <v>309000</v>
      </c>
      <c r="Q255">
        <v>5.2337398373983737</v>
      </c>
    </row>
    <row r="256" spans="1:20" x14ac:dyDescent="0.3">
      <c r="A256">
        <v>43823</v>
      </c>
      <c r="B256" t="s">
        <v>3266</v>
      </c>
      <c r="C256" t="s">
        <v>3267</v>
      </c>
      <c r="D256">
        <v>2019</v>
      </c>
      <c r="E256" t="s">
        <v>84</v>
      </c>
      <c r="F256" t="s">
        <v>166</v>
      </c>
      <c r="G256" t="s">
        <v>60</v>
      </c>
      <c r="H256" t="s">
        <v>44</v>
      </c>
      <c r="I256" t="s">
        <v>251</v>
      </c>
      <c r="J256" t="s">
        <v>315</v>
      </c>
      <c r="K256" t="s">
        <v>3197</v>
      </c>
      <c r="L256" t="s">
        <v>3250</v>
      </c>
      <c r="M256" t="s">
        <v>3163</v>
      </c>
      <c r="N256">
        <v>16340</v>
      </c>
      <c r="O256">
        <v>16.34</v>
      </c>
      <c r="P256">
        <v>84100</v>
      </c>
      <c r="Q256">
        <v>5.1468788249694004</v>
      </c>
    </row>
    <row r="257" spans="1:17" x14ac:dyDescent="0.3">
      <c r="A257">
        <v>43821</v>
      </c>
      <c r="B257" t="s">
        <v>3266</v>
      </c>
      <c r="C257" t="s">
        <v>3267</v>
      </c>
      <c r="D257">
        <v>2019</v>
      </c>
      <c r="E257" t="s">
        <v>32</v>
      </c>
      <c r="F257" t="s">
        <v>65</v>
      </c>
      <c r="G257" t="s">
        <v>67</v>
      </c>
      <c r="H257" t="s">
        <v>44</v>
      </c>
      <c r="I257" t="s">
        <v>71</v>
      </c>
      <c r="J257" t="s">
        <v>269</v>
      </c>
      <c r="K257" t="s">
        <v>3120</v>
      </c>
      <c r="L257" t="s">
        <v>3124</v>
      </c>
      <c r="M257" t="s">
        <v>3110</v>
      </c>
      <c r="N257">
        <v>22348</v>
      </c>
      <c r="O257">
        <v>22.35</v>
      </c>
      <c r="P257">
        <v>288000</v>
      </c>
      <c r="Q257">
        <v>12.88705924467514</v>
      </c>
    </row>
    <row r="258" spans="1:17" x14ac:dyDescent="0.3">
      <c r="A258">
        <v>43820</v>
      </c>
      <c r="B258" t="s">
        <v>3266</v>
      </c>
      <c r="C258" t="s">
        <v>3267</v>
      </c>
      <c r="D258">
        <v>2019</v>
      </c>
      <c r="E258" t="s">
        <v>84</v>
      </c>
      <c r="F258" t="s">
        <v>87</v>
      </c>
      <c r="G258" t="s">
        <v>60</v>
      </c>
      <c r="H258" t="s">
        <v>44</v>
      </c>
      <c r="I258" t="s">
        <v>92</v>
      </c>
      <c r="J258" t="s">
        <v>477</v>
      </c>
      <c r="K258" t="s">
        <v>3210</v>
      </c>
      <c r="L258" t="s">
        <v>3250</v>
      </c>
      <c r="M258" t="s">
        <v>3163</v>
      </c>
      <c r="N258">
        <v>16760</v>
      </c>
      <c r="O258">
        <v>16.760000000000002</v>
      </c>
      <c r="P258">
        <v>126000</v>
      </c>
      <c r="Q258">
        <v>7.5178997613365155</v>
      </c>
    </row>
    <row r="259" spans="1:17" x14ac:dyDescent="0.3">
      <c r="A259">
        <v>43820</v>
      </c>
      <c r="B259" t="s">
        <v>3266</v>
      </c>
      <c r="C259" t="s">
        <v>3267</v>
      </c>
      <c r="D259">
        <v>2019</v>
      </c>
      <c r="E259" t="s">
        <v>213</v>
      </c>
      <c r="F259" t="s">
        <v>65</v>
      </c>
      <c r="G259" t="s">
        <v>67</v>
      </c>
      <c r="H259" t="s">
        <v>44</v>
      </c>
      <c r="I259" t="s">
        <v>219</v>
      </c>
      <c r="J259" t="s">
        <v>478</v>
      </c>
      <c r="K259" t="s">
        <v>3120</v>
      </c>
      <c r="L259" t="s">
        <v>3124</v>
      </c>
      <c r="M259" t="s">
        <v>3110</v>
      </c>
      <c r="N259">
        <v>101160</v>
      </c>
      <c r="O259">
        <v>101.16</v>
      </c>
      <c r="P259">
        <v>1871000</v>
      </c>
      <c r="Q259">
        <v>18.495452748121789</v>
      </c>
    </row>
    <row r="260" spans="1:17" x14ac:dyDescent="0.3">
      <c r="A260">
        <v>43820</v>
      </c>
      <c r="B260" t="s">
        <v>3266</v>
      </c>
      <c r="C260" t="s">
        <v>3267</v>
      </c>
      <c r="D260">
        <v>2019</v>
      </c>
      <c r="E260" t="s">
        <v>213</v>
      </c>
      <c r="F260" t="s">
        <v>65</v>
      </c>
      <c r="G260" t="s">
        <v>67</v>
      </c>
      <c r="H260" t="s">
        <v>44</v>
      </c>
      <c r="I260" t="s">
        <v>219</v>
      </c>
      <c r="J260" t="s">
        <v>478</v>
      </c>
      <c r="K260" t="s">
        <v>3120</v>
      </c>
      <c r="L260" t="s">
        <v>3124</v>
      </c>
      <c r="M260" t="s">
        <v>3110</v>
      </c>
      <c r="N260">
        <v>101160</v>
      </c>
      <c r="O260">
        <v>101.16</v>
      </c>
      <c r="P260">
        <v>1871000</v>
      </c>
      <c r="Q260">
        <v>18.495452748121789</v>
      </c>
    </row>
    <row r="261" spans="1:17" x14ac:dyDescent="0.3">
      <c r="A261">
        <v>43815</v>
      </c>
      <c r="B261" t="s">
        <v>3266</v>
      </c>
      <c r="C261" t="s">
        <v>3267</v>
      </c>
      <c r="D261">
        <v>2019</v>
      </c>
      <c r="E261" t="s">
        <v>32</v>
      </c>
      <c r="F261" t="s">
        <v>65</v>
      </c>
      <c r="G261" t="s">
        <v>67</v>
      </c>
      <c r="H261" t="s">
        <v>44</v>
      </c>
      <c r="I261" t="s">
        <v>71</v>
      </c>
      <c r="J261" t="s">
        <v>346</v>
      </c>
      <c r="K261" t="s">
        <v>3120</v>
      </c>
      <c r="L261" t="s">
        <v>3124</v>
      </c>
      <c r="M261" t="s">
        <v>3110</v>
      </c>
      <c r="N261">
        <v>245828</v>
      </c>
      <c r="O261">
        <v>245.83</v>
      </c>
      <c r="P261">
        <v>3172000</v>
      </c>
      <c r="Q261">
        <v>12.903330784125487</v>
      </c>
    </row>
    <row r="262" spans="1:17" x14ac:dyDescent="0.3">
      <c r="A262">
        <v>43815</v>
      </c>
      <c r="B262" t="s">
        <v>3266</v>
      </c>
      <c r="C262" t="s">
        <v>3267</v>
      </c>
      <c r="D262">
        <v>2019</v>
      </c>
      <c r="E262" t="s">
        <v>32</v>
      </c>
      <c r="F262" t="s">
        <v>77</v>
      </c>
      <c r="G262" t="s">
        <v>67</v>
      </c>
      <c r="H262" t="s">
        <v>44</v>
      </c>
      <c r="I262" t="s">
        <v>330</v>
      </c>
      <c r="J262" t="s">
        <v>479</v>
      </c>
      <c r="K262" t="s">
        <v>3146</v>
      </c>
      <c r="L262" t="s">
        <v>3243</v>
      </c>
      <c r="M262" t="s">
        <v>3116</v>
      </c>
      <c r="N262">
        <v>13400</v>
      </c>
      <c r="O262">
        <v>13.4</v>
      </c>
      <c r="P262">
        <v>9972000</v>
      </c>
      <c r="Q262">
        <v>744.17910447761199</v>
      </c>
    </row>
    <row r="263" spans="1:17" x14ac:dyDescent="0.3">
      <c r="A263">
        <v>43815</v>
      </c>
      <c r="B263" t="s">
        <v>3266</v>
      </c>
      <c r="C263" t="s">
        <v>3267</v>
      </c>
      <c r="D263">
        <v>2019</v>
      </c>
      <c r="E263" t="s">
        <v>32</v>
      </c>
      <c r="F263" t="s">
        <v>65</v>
      </c>
      <c r="G263" t="s">
        <v>67</v>
      </c>
      <c r="H263" t="s">
        <v>44</v>
      </c>
      <c r="I263" t="s">
        <v>480</v>
      </c>
      <c r="J263" t="s">
        <v>481</v>
      </c>
      <c r="K263" t="s">
        <v>3120</v>
      </c>
      <c r="L263" t="s">
        <v>3124</v>
      </c>
      <c r="M263" t="s">
        <v>3110</v>
      </c>
      <c r="N263">
        <v>111740</v>
      </c>
      <c r="O263">
        <v>111.74</v>
      </c>
      <c r="P263">
        <v>769000</v>
      </c>
      <c r="Q263">
        <v>6.8820476105244319</v>
      </c>
    </row>
    <row r="264" spans="1:17" x14ac:dyDescent="0.3">
      <c r="A264">
        <v>43815</v>
      </c>
      <c r="B264" t="s">
        <v>3266</v>
      </c>
      <c r="C264" t="s">
        <v>3267</v>
      </c>
      <c r="D264">
        <v>2019</v>
      </c>
      <c r="E264" t="s">
        <v>32</v>
      </c>
      <c r="F264" t="s">
        <v>77</v>
      </c>
      <c r="G264" t="s">
        <v>67</v>
      </c>
      <c r="H264" t="s">
        <v>44</v>
      </c>
      <c r="I264" t="s">
        <v>330</v>
      </c>
      <c r="J264" t="s">
        <v>482</v>
      </c>
      <c r="K264" t="s">
        <v>3146</v>
      </c>
      <c r="L264" t="s">
        <v>3243</v>
      </c>
      <c r="M264" t="s">
        <v>3116</v>
      </c>
      <c r="N264">
        <v>10164</v>
      </c>
      <c r="O264">
        <v>10.16</v>
      </c>
      <c r="P264">
        <v>7564000</v>
      </c>
      <c r="Q264">
        <v>744.19519874065327</v>
      </c>
    </row>
    <row r="265" spans="1:17" x14ac:dyDescent="0.3">
      <c r="A265">
        <v>43815</v>
      </c>
      <c r="B265" t="s">
        <v>3266</v>
      </c>
      <c r="C265" t="s">
        <v>3267</v>
      </c>
      <c r="D265">
        <v>2019</v>
      </c>
      <c r="E265" t="s">
        <v>32</v>
      </c>
      <c r="F265" t="s">
        <v>77</v>
      </c>
      <c r="G265" t="s">
        <v>67</v>
      </c>
      <c r="H265" t="s">
        <v>44</v>
      </c>
      <c r="I265" t="s">
        <v>80</v>
      </c>
      <c r="J265" t="s">
        <v>483</v>
      </c>
      <c r="K265" t="s">
        <v>3193</v>
      </c>
      <c r="L265" t="s">
        <v>3133</v>
      </c>
      <c r="M265" t="s">
        <v>3116</v>
      </c>
      <c r="N265">
        <v>14658</v>
      </c>
      <c r="O265">
        <v>14.66</v>
      </c>
      <c r="P265">
        <v>17404000</v>
      </c>
      <c r="Q265">
        <v>1187.3379724382589</v>
      </c>
    </row>
    <row r="266" spans="1:17" x14ac:dyDescent="0.3">
      <c r="A266">
        <v>43815</v>
      </c>
      <c r="B266" t="s">
        <v>3266</v>
      </c>
      <c r="C266" t="s">
        <v>3267</v>
      </c>
      <c r="D266">
        <v>2019</v>
      </c>
      <c r="E266" t="s">
        <v>32</v>
      </c>
      <c r="F266" t="s">
        <v>35</v>
      </c>
      <c r="G266" t="s">
        <v>40</v>
      </c>
      <c r="H266" t="s">
        <v>44</v>
      </c>
      <c r="I266" t="s">
        <v>47</v>
      </c>
      <c r="J266" t="s">
        <v>484</v>
      </c>
      <c r="K266" t="s">
        <v>3234</v>
      </c>
      <c r="L266" t="s">
        <v>3378</v>
      </c>
      <c r="M266" t="s">
        <v>3110</v>
      </c>
      <c r="N266">
        <v>222440</v>
      </c>
      <c r="O266">
        <v>222.44</v>
      </c>
      <c r="P266" t="s">
        <v>49</v>
      </c>
      <c r="Q266" t="e">
        <v>#VALUE!</v>
      </c>
    </row>
    <row r="267" spans="1:17" x14ac:dyDescent="0.3">
      <c r="A267">
        <v>43815</v>
      </c>
      <c r="B267" t="s">
        <v>3266</v>
      </c>
      <c r="C267" t="s">
        <v>3267</v>
      </c>
      <c r="D267">
        <v>2019</v>
      </c>
      <c r="E267" t="s">
        <v>32</v>
      </c>
      <c r="F267" t="s">
        <v>77</v>
      </c>
      <c r="G267" t="s">
        <v>67</v>
      </c>
      <c r="H267" t="s">
        <v>44</v>
      </c>
      <c r="I267" t="s">
        <v>270</v>
      </c>
      <c r="J267" t="s">
        <v>485</v>
      </c>
      <c r="K267" t="s">
        <v>3151</v>
      </c>
      <c r="L267" t="s">
        <v>3152</v>
      </c>
      <c r="M267" t="s">
        <v>3116</v>
      </c>
      <c r="N267">
        <v>4680</v>
      </c>
      <c r="O267">
        <v>4.68</v>
      </c>
      <c r="P267">
        <v>329000</v>
      </c>
      <c r="Q267">
        <v>70.299145299145295</v>
      </c>
    </row>
    <row r="268" spans="1:17" x14ac:dyDescent="0.3">
      <c r="A268">
        <v>43812</v>
      </c>
      <c r="B268" t="s">
        <v>3266</v>
      </c>
      <c r="C268" t="s">
        <v>3267</v>
      </c>
      <c r="D268">
        <v>2019</v>
      </c>
      <c r="E268" t="s">
        <v>213</v>
      </c>
      <c r="F268" t="s">
        <v>65</v>
      </c>
      <c r="G268" t="s">
        <v>67</v>
      </c>
      <c r="H268" t="s">
        <v>44</v>
      </c>
      <c r="I268" t="s">
        <v>219</v>
      </c>
      <c r="J268" t="s">
        <v>486</v>
      </c>
      <c r="K268" t="s">
        <v>3120</v>
      </c>
      <c r="L268" t="s">
        <v>3124</v>
      </c>
      <c r="M268" t="s">
        <v>3110</v>
      </c>
      <c r="N268">
        <v>101160</v>
      </c>
      <c r="O268">
        <v>101.16</v>
      </c>
      <c r="P268">
        <v>1871000</v>
      </c>
      <c r="Q268">
        <v>18.495452748121789</v>
      </c>
    </row>
    <row r="269" spans="1:17" x14ac:dyDescent="0.3">
      <c r="A269">
        <v>43810</v>
      </c>
      <c r="B269" t="s">
        <v>3266</v>
      </c>
      <c r="C269" t="s">
        <v>3267</v>
      </c>
      <c r="D269">
        <v>2019</v>
      </c>
      <c r="E269" t="s">
        <v>32</v>
      </c>
      <c r="F269" t="s">
        <v>487</v>
      </c>
      <c r="G269" t="s">
        <v>96</v>
      </c>
      <c r="H269" t="s">
        <v>44</v>
      </c>
      <c r="I269" t="s">
        <v>140</v>
      </c>
      <c r="J269" t="s">
        <v>490</v>
      </c>
      <c r="K269" t="s">
        <v>3201</v>
      </c>
      <c r="L269" t="s">
        <v>3250</v>
      </c>
      <c r="M269" t="s">
        <v>3163</v>
      </c>
      <c r="N269">
        <v>107589</v>
      </c>
      <c r="O269">
        <v>107.59</v>
      </c>
      <c r="P269">
        <v>134000</v>
      </c>
      <c r="Q269">
        <v>1.2454804859232822</v>
      </c>
    </row>
    <row r="270" spans="1:17" x14ac:dyDescent="0.3">
      <c r="A270">
        <v>43810</v>
      </c>
      <c r="B270" t="s">
        <v>3266</v>
      </c>
      <c r="C270" t="s">
        <v>3267</v>
      </c>
      <c r="D270">
        <v>2019</v>
      </c>
      <c r="E270" t="s">
        <v>32</v>
      </c>
      <c r="F270" t="s">
        <v>487</v>
      </c>
      <c r="G270" t="s">
        <v>96</v>
      </c>
      <c r="H270" t="s">
        <v>44</v>
      </c>
      <c r="I270" t="s">
        <v>289</v>
      </c>
      <c r="J270" t="s">
        <v>491</v>
      </c>
      <c r="K270" t="s">
        <v>3228</v>
      </c>
      <c r="L270" t="s">
        <v>3250</v>
      </c>
      <c r="M270" t="s">
        <v>3163</v>
      </c>
      <c r="N270">
        <v>72394</v>
      </c>
      <c r="O270">
        <v>72.39</v>
      </c>
      <c r="P270">
        <v>252000</v>
      </c>
      <c r="Q270">
        <v>3.4809514600657514</v>
      </c>
    </row>
    <row r="271" spans="1:17" x14ac:dyDescent="0.3">
      <c r="A271">
        <v>43808</v>
      </c>
      <c r="B271" t="s">
        <v>3266</v>
      </c>
      <c r="C271" t="s">
        <v>3267</v>
      </c>
      <c r="D271">
        <v>2019</v>
      </c>
      <c r="E271" t="s">
        <v>32</v>
      </c>
      <c r="F271" t="s">
        <v>77</v>
      </c>
      <c r="G271" t="s">
        <v>67</v>
      </c>
      <c r="H271" t="s">
        <v>44</v>
      </c>
      <c r="I271" t="s">
        <v>492</v>
      </c>
      <c r="J271" t="s">
        <v>493</v>
      </c>
      <c r="K271" t="s">
        <v>3201</v>
      </c>
      <c r="L271" t="s">
        <v>3250</v>
      </c>
      <c r="M271" t="s">
        <v>3163</v>
      </c>
      <c r="N271">
        <v>15780</v>
      </c>
      <c r="O271">
        <v>15.78</v>
      </c>
      <c r="P271">
        <v>75800</v>
      </c>
      <c r="Q271">
        <v>4.8035487959442333</v>
      </c>
    </row>
    <row r="272" spans="1:17" x14ac:dyDescent="0.3">
      <c r="A272">
        <v>43808</v>
      </c>
      <c r="B272" t="s">
        <v>3266</v>
      </c>
      <c r="C272" t="s">
        <v>3267</v>
      </c>
      <c r="D272">
        <v>2019</v>
      </c>
      <c r="E272" t="s">
        <v>32</v>
      </c>
      <c r="F272" t="s">
        <v>77</v>
      </c>
      <c r="G272" t="s">
        <v>67</v>
      </c>
      <c r="H272" t="s">
        <v>44</v>
      </c>
      <c r="I272" t="s">
        <v>82</v>
      </c>
      <c r="J272" t="s">
        <v>494</v>
      </c>
      <c r="K272" t="s">
        <v>3115</v>
      </c>
      <c r="L272" t="s">
        <v>3114</v>
      </c>
      <c r="M272" t="s">
        <v>3116</v>
      </c>
      <c r="N272">
        <v>99000</v>
      </c>
      <c r="O272">
        <v>99</v>
      </c>
      <c r="P272">
        <v>1852000</v>
      </c>
      <c r="Q272">
        <v>18.707070707070706</v>
      </c>
    </row>
    <row r="273" spans="1:17" x14ac:dyDescent="0.3">
      <c r="A273">
        <v>43808</v>
      </c>
      <c r="B273" t="s">
        <v>3266</v>
      </c>
      <c r="C273" t="s">
        <v>3267</v>
      </c>
      <c r="D273">
        <v>2019</v>
      </c>
      <c r="E273" t="s">
        <v>32</v>
      </c>
      <c r="F273" t="s">
        <v>77</v>
      </c>
      <c r="G273" t="s">
        <v>67</v>
      </c>
      <c r="H273" t="s">
        <v>44</v>
      </c>
      <c r="I273" t="s">
        <v>82</v>
      </c>
      <c r="J273" t="s">
        <v>495</v>
      </c>
      <c r="K273" t="s">
        <v>3186</v>
      </c>
      <c r="L273" t="s">
        <v>3187</v>
      </c>
      <c r="M273" t="s">
        <v>3116</v>
      </c>
      <c r="N273">
        <v>38640</v>
      </c>
      <c r="O273">
        <v>38.64</v>
      </c>
      <c r="P273">
        <v>723000</v>
      </c>
      <c r="Q273">
        <v>18.711180124223603</v>
      </c>
    </row>
    <row r="274" spans="1:17" x14ac:dyDescent="0.3">
      <c r="A274">
        <v>43807</v>
      </c>
      <c r="B274" t="s">
        <v>3266</v>
      </c>
      <c r="C274" t="s">
        <v>3267</v>
      </c>
      <c r="D274">
        <v>2019</v>
      </c>
      <c r="E274" t="s">
        <v>32</v>
      </c>
      <c r="F274" t="s">
        <v>51</v>
      </c>
      <c r="G274" t="s">
        <v>53</v>
      </c>
      <c r="H274" t="s">
        <v>44</v>
      </c>
      <c r="I274" t="s">
        <v>57</v>
      </c>
      <c r="J274" t="s">
        <v>496</v>
      </c>
      <c r="K274" t="s">
        <v>3225</v>
      </c>
      <c r="L274" t="s">
        <v>3250</v>
      </c>
      <c r="M274" t="s">
        <v>3163</v>
      </c>
      <c r="N274">
        <v>120600</v>
      </c>
      <c r="O274">
        <v>120.6</v>
      </c>
      <c r="P274">
        <v>4944000</v>
      </c>
      <c r="Q274">
        <v>40.995024875621894</v>
      </c>
    </row>
    <row r="275" spans="1:17" x14ac:dyDescent="0.3">
      <c r="A275">
        <v>43804</v>
      </c>
      <c r="B275" t="s">
        <v>3266</v>
      </c>
      <c r="C275" t="s">
        <v>3267</v>
      </c>
      <c r="D275">
        <v>2019</v>
      </c>
      <c r="E275" t="s">
        <v>84</v>
      </c>
      <c r="F275" t="s">
        <v>166</v>
      </c>
      <c r="G275" t="s">
        <v>60</v>
      </c>
      <c r="H275" t="s">
        <v>44</v>
      </c>
      <c r="I275" t="s">
        <v>251</v>
      </c>
      <c r="J275" t="s">
        <v>497</v>
      </c>
      <c r="K275" t="s">
        <v>3197</v>
      </c>
      <c r="L275" t="s">
        <v>3250</v>
      </c>
      <c r="M275" t="s">
        <v>3163</v>
      </c>
      <c r="N275">
        <v>16340</v>
      </c>
      <c r="O275">
        <v>16.34</v>
      </c>
      <c r="P275">
        <v>84100</v>
      </c>
      <c r="Q275">
        <v>5.1468788249694004</v>
      </c>
    </row>
    <row r="276" spans="1:17" x14ac:dyDescent="0.3">
      <c r="A276">
        <v>43804</v>
      </c>
      <c r="B276" t="s">
        <v>3266</v>
      </c>
      <c r="C276" t="s">
        <v>3267</v>
      </c>
      <c r="D276">
        <v>2019</v>
      </c>
      <c r="E276" t="s">
        <v>84</v>
      </c>
      <c r="F276" t="s">
        <v>127</v>
      </c>
      <c r="G276" t="s">
        <v>60</v>
      </c>
      <c r="H276" t="s">
        <v>44</v>
      </c>
      <c r="I276" t="s">
        <v>129</v>
      </c>
      <c r="J276" t="s">
        <v>498</v>
      </c>
      <c r="K276" t="s">
        <v>3150</v>
      </c>
      <c r="L276" t="s">
        <v>3250</v>
      </c>
      <c r="M276" t="s">
        <v>3163</v>
      </c>
      <c r="N276">
        <v>17720</v>
      </c>
      <c r="O276">
        <v>17.72</v>
      </c>
      <c r="P276">
        <v>3075000</v>
      </c>
      <c r="Q276">
        <v>173.53273137697516</v>
      </c>
    </row>
    <row r="277" spans="1:17" x14ac:dyDescent="0.3">
      <c r="A277">
        <v>43803</v>
      </c>
      <c r="B277" t="s">
        <v>3266</v>
      </c>
      <c r="C277" t="s">
        <v>3267</v>
      </c>
      <c r="D277">
        <v>2019</v>
      </c>
      <c r="E277" t="s">
        <v>32</v>
      </c>
      <c r="F277" t="s">
        <v>161</v>
      </c>
      <c r="G277" t="s">
        <v>60</v>
      </c>
      <c r="H277" t="s">
        <v>44</v>
      </c>
      <c r="I277" t="s">
        <v>403</v>
      </c>
      <c r="J277" t="s">
        <v>499</v>
      </c>
      <c r="K277" t="s">
        <v>3193</v>
      </c>
      <c r="L277" t="s">
        <v>3133</v>
      </c>
      <c r="M277" t="s">
        <v>3116</v>
      </c>
      <c r="N277">
        <v>120720</v>
      </c>
      <c r="O277">
        <v>120.72</v>
      </c>
      <c r="P277">
        <v>991000</v>
      </c>
      <c r="Q277">
        <v>8.2090788601722995</v>
      </c>
    </row>
    <row r="278" spans="1:17" x14ac:dyDescent="0.3">
      <c r="A278">
        <v>43801</v>
      </c>
      <c r="B278" t="s">
        <v>3266</v>
      </c>
      <c r="C278" t="s">
        <v>3267</v>
      </c>
      <c r="D278">
        <v>2019</v>
      </c>
      <c r="E278" t="s">
        <v>32</v>
      </c>
      <c r="F278" t="s">
        <v>77</v>
      </c>
      <c r="G278" t="s">
        <v>67</v>
      </c>
      <c r="H278" t="s">
        <v>44</v>
      </c>
      <c r="I278" t="s">
        <v>330</v>
      </c>
      <c r="J278" t="s">
        <v>500</v>
      </c>
      <c r="K278" t="s">
        <v>3146</v>
      </c>
      <c r="L278" t="s">
        <v>3243</v>
      </c>
      <c r="M278" t="s">
        <v>3116</v>
      </c>
      <c r="N278">
        <v>40200</v>
      </c>
      <c r="O278">
        <v>40.200000000000003</v>
      </c>
      <c r="P278">
        <v>29917000</v>
      </c>
      <c r="Q278">
        <v>744.20398009950247</v>
      </c>
    </row>
    <row r="279" spans="1:17" x14ac:dyDescent="0.3">
      <c r="A279">
        <v>43801</v>
      </c>
      <c r="B279" t="s">
        <v>3266</v>
      </c>
      <c r="C279" t="s">
        <v>3267</v>
      </c>
      <c r="D279">
        <v>2019</v>
      </c>
      <c r="E279" t="s">
        <v>32</v>
      </c>
      <c r="F279" t="s">
        <v>77</v>
      </c>
      <c r="G279" t="s">
        <v>67</v>
      </c>
      <c r="H279" t="s">
        <v>44</v>
      </c>
      <c r="I279" t="s">
        <v>82</v>
      </c>
      <c r="J279" t="s">
        <v>501</v>
      </c>
      <c r="K279" t="s">
        <v>3193</v>
      </c>
      <c r="L279" t="s">
        <v>3133</v>
      </c>
      <c r="M279" t="s">
        <v>3116</v>
      </c>
      <c r="N279">
        <v>20610</v>
      </c>
      <c r="O279">
        <v>20.61</v>
      </c>
      <c r="P279">
        <v>386000</v>
      </c>
      <c r="Q279">
        <v>18.728772440562835</v>
      </c>
    </row>
    <row r="280" spans="1:17" x14ac:dyDescent="0.3">
      <c r="A280">
        <v>43801</v>
      </c>
      <c r="B280" t="s">
        <v>3266</v>
      </c>
      <c r="C280" t="s">
        <v>3267</v>
      </c>
      <c r="D280">
        <v>2019</v>
      </c>
      <c r="E280" t="s">
        <v>32</v>
      </c>
      <c r="F280" t="s">
        <v>65</v>
      </c>
      <c r="G280" t="s">
        <v>67</v>
      </c>
      <c r="H280" t="s">
        <v>44</v>
      </c>
      <c r="I280" t="s">
        <v>71</v>
      </c>
      <c r="J280" t="s">
        <v>502</v>
      </c>
      <c r="K280" t="s">
        <v>3120</v>
      </c>
      <c r="L280" t="s">
        <v>3124</v>
      </c>
      <c r="M280" t="s">
        <v>3110</v>
      </c>
      <c r="N280">
        <v>268176</v>
      </c>
      <c r="O280">
        <v>268.18</v>
      </c>
      <c r="P280">
        <v>3461000</v>
      </c>
      <c r="Q280">
        <v>12.905703716961995</v>
      </c>
    </row>
    <row r="281" spans="1:17" x14ac:dyDescent="0.3">
      <c r="A281">
        <v>43801</v>
      </c>
      <c r="B281" t="s">
        <v>3266</v>
      </c>
      <c r="C281" t="s">
        <v>3267</v>
      </c>
      <c r="D281">
        <v>2019</v>
      </c>
      <c r="E281" t="s">
        <v>32</v>
      </c>
      <c r="F281" t="s">
        <v>77</v>
      </c>
      <c r="G281" t="s">
        <v>67</v>
      </c>
      <c r="H281" t="s">
        <v>44</v>
      </c>
      <c r="I281" t="s">
        <v>82</v>
      </c>
      <c r="J281" t="s">
        <v>503</v>
      </c>
      <c r="K281" t="s">
        <v>3186</v>
      </c>
      <c r="L281" t="s">
        <v>3187</v>
      </c>
      <c r="M281" t="s">
        <v>3116</v>
      </c>
      <c r="N281">
        <v>77280</v>
      </c>
      <c r="O281">
        <v>77.28</v>
      </c>
      <c r="P281">
        <v>1446000</v>
      </c>
      <c r="Q281">
        <v>18.711180124223603</v>
      </c>
    </row>
    <row r="282" spans="1:17" x14ac:dyDescent="0.3">
      <c r="A282">
        <v>43801</v>
      </c>
      <c r="B282" t="s">
        <v>3266</v>
      </c>
      <c r="C282" t="s">
        <v>3267</v>
      </c>
      <c r="D282">
        <v>2019</v>
      </c>
      <c r="E282" t="s">
        <v>32</v>
      </c>
      <c r="F282" t="s">
        <v>65</v>
      </c>
      <c r="G282" t="s">
        <v>67</v>
      </c>
      <c r="H282" t="s">
        <v>44</v>
      </c>
      <c r="I282" t="s">
        <v>71</v>
      </c>
      <c r="J282" t="s">
        <v>504</v>
      </c>
      <c r="K282" t="s">
        <v>3120</v>
      </c>
      <c r="L282" t="s">
        <v>3124</v>
      </c>
      <c r="M282" t="s">
        <v>3110</v>
      </c>
      <c r="N282">
        <v>134088</v>
      </c>
      <c r="O282">
        <v>134.09</v>
      </c>
      <c r="P282">
        <v>1730000</v>
      </c>
      <c r="Q282">
        <v>12.901974822504624</v>
      </c>
    </row>
    <row r="283" spans="1:17" x14ac:dyDescent="0.3">
      <c r="A283">
        <v>43801</v>
      </c>
      <c r="B283" t="s">
        <v>3266</v>
      </c>
      <c r="C283" t="s">
        <v>3267</v>
      </c>
      <c r="D283">
        <v>2019</v>
      </c>
      <c r="E283" t="s">
        <v>32</v>
      </c>
      <c r="F283" t="s">
        <v>77</v>
      </c>
      <c r="G283" t="s">
        <v>67</v>
      </c>
      <c r="H283" t="s">
        <v>44</v>
      </c>
      <c r="I283" t="s">
        <v>82</v>
      </c>
      <c r="J283" t="s">
        <v>505</v>
      </c>
      <c r="K283" t="s">
        <v>3115</v>
      </c>
      <c r="L283" t="s">
        <v>3114</v>
      </c>
      <c r="M283" t="s">
        <v>3116</v>
      </c>
      <c r="N283">
        <v>138600.01</v>
      </c>
      <c r="O283">
        <v>138.6</v>
      </c>
      <c r="P283">
        <v>2593000</v>
      </c>
      <c r="Q283">
        <v>18.708512358693191</v>
      </c>
    </row>
    <row r="284" spans="1:17" x14ac:dyDescent="0.3">
      <c r="A284">
        <v>43800</v>
      </c>
      <c r="B284" t="s">
        <v>3266</v>
      </c>
      <c r="C284" t="s">
        <v>3267</v>
      </c>
      <c r="D284">
        <v>2019</v>
      </c>
      <c r="E284" t="s">
        <v>84</v>
      </c>
      <c r="F284" t="s">
        <v>111</v>
      </c>
      <c r="G284" t="s">
        <v>115</v>
      </c>
      <c r="H284" t="s">
        <v>44</v>
      </c>
      <c r="I284" t="s">
        <v>118</v>
      </c>
      <c r="J284" t="s">
        <v>506</v>
      </c>
      <c r="K284" t="s">
        <v>3137</v>
      </c>
      <c r="L284" t="s">
        <v>3250</v>
      </c>
      <c r="M284" t="s">
        <v>3163</v>
      </c>
      <c r="N284">
        <v>25000</v>
      </c>
      <c r="O284">
        <v>25</v>
      </c>
      <c r="P284">
        <v>42500</v>
      </c>
      <c r="Q284">
        <v>1.7</v>
      </c>
    </row>
    <row r="285" spans="1:17" x14ac:dyDescent="0.3">
      <c r="A285">
        <v>43800</v>
      </c>
      <c r="B285" t="s">
        <v>3266</v>
      </c>
      <c r="C285" t="s">
        <v>3267</v>
      </c>
      <c r="D285">
        <v>2019</v>
      </c>
      <c r="E285" t="s">
        <v>32</v>
      </c>
      <c r="F285" t="s">
        <v>507</v>
      </c>
      <c r="G285" t="s">
        <v>106</v>
      </c>
      <c r="H285" t="s">
        <v>44</v>
      </c>
      <c r="I285" t="s">
        <v>159</v>
      </c>
      <c r="J285" t="s">
        <v>508</v>
      </c>
      <c r="K285" t="s">
        <v>3237</v>
      </c>
      <c r="L285" t="s">
        <v>3250</v>
      </c>
      <c r="M285" t="s">
        <v>3163</v>
      </c>
      <c r="N285">
        <v>121100</v>
      </c>
      <c r="O285">
        <v>121.1</v>
      </c>
      <c r="P285">
        <v>634000</v>
      </c>
      <c r="Q285">
        <v>5.2353426919900912</v>
      </c>
    </row>
    <row r="286" spans="1:17" x14ac:dyDescent="0.3">
      <c r="A286">
        <v>43800</v>
      </c>
      <c r="B286" t="s">
        <v>3266</v>
      </c>
      <c r="C286" t="s">
        <v>3267</v>
      </c>
      <c r="D286">
        <v>2019</v>
      </c>
      <c r="E286" t="s">
        <v>32</v>
      </c>
      <c r="F286" t="s">
        <v>507</v>
      </c>
      <c r="G286" t="s">
        <v>106</v>
      </c>
      <c r="H286" t="s">
        <v>44</v>
      </c>
      <c r="I286" t="s">
        <v>159</v>
      </c>
      <c r="J286" t="s">
        <v>508</v>
      </c>
      <c r="K286" t="s">
        <v>3237</v>
      </c>
      <c r="L286" t="s">
        <v>3250</v>
      </c>
      <c r="M286" t="s">
        <v>3163</v>
      </c>
      <c r="N286">
        <v>121100</v>
      </c>
      <c r="O286">
        <v>121.1</v>
      </c>
      <c r="P286">
        <v>634000</v>
      </c>
      <c r="Q286">
        <v>5.2353426919900912</v>
      </c>
    </row>
    <row r="287" spans="1:17" x14ac:dyDescent="0.3">
      <c r="A287">
        <v>43795</v>
      </c>
      <c r="B287" t="s">
        <v>3268</v>
      </c>
      <c r="C287" t="s">
        <v>3269</v>
      </c>
      <c r="D287">
        <v>2019</v>
      </c>
      <c r="E287" t="s">
        <v>32</v>
      </c>
      <c r="F287" t="s">
        <v>77</v>
      </c>
      <c r="G287" t="s">
        <v>67</v>
      </c>
      <c r="H287" t="s">
        <v>44</v>
      </c>
      <c r="I287" t="s">
        <v>82</v>
      </c>
      <c r="J287" t="s">
        <v>509</v>
      </c>
      <c r="K287" t="s">
        <v>3193</v>
      </c>
      <c r="L287" t="s">
        <v>3133</v>
      </c>
      <c r="M287" t="s">
        <v>3116</v>
      </c>
      <c r="N287">
        <v>123660</v>
      </c>
      <c r="O287">
        <v>123.66</v>
      </c>
      <c r="P287">
        <v>2422000</v>
      </c>
      <c r="Q287">
        <v>19.585961507358888</v>
      </c>
    </row>
    <row r="288" spans="1:17" x14ac:dyDescent="0.3">
      <c r="A288">
        <v>43794</v>
      </c>
      <c r="B288" t="s">
        <v>3268</v>
      </c>
      <c r="C288" t="s">
        <v>3269</v>
      </c>
      <c r="D288">
        <v>2019</v>
      </c>
      <c r="E288" t="s">
        <v>32</v>
      </c>
      <c r="F288" t="s">
        <v>65</v>
      </c>
      <c r="G288" t="s">
        <v>67</v>
      </c>
      <c r="H288" t="s">
        <v>44</v>
      </c>
      <c r="I288" t="s">
        <v>71</v>
      </c>
      <c r="J288" t="s">
        <v>269</v>
      </c>
      <c r="K288" t="s">
        <v>3120</v>
      </c>
      <c r="L288" t="s">
        <v>3124</v>
      </c>
      <c r="M288" t="s">
        <v>3110</v>
      </c>
      <c r="N288">
        <v>22348</v>
      </c>
      <c r="O288">
        <v>22.35</v>
      </c>
      <c r="P288">
        <v>307000</v>
      </c>
      <c r="Q288">
        <v>13.737247180955791</v>
      </c>
    </row>
    <row r="289" spans="1:20" x14ac:dyDescent="0.3">
      <c r="A289">
        <v>43794</v>
      </c>
      <c r="B289" t="s">
        <v>3268</v>
      </c>
      <c r="C289" t="s">
        <v>3269</v>
      </c>
      <c r="D289">
        <v>2019</v>
      </c>
      <c r="E289" t="s">
        <v>32</v>
      </c>
      <c r="F289" t="s">
        <v>399</v>
      </c>
      <c r="G289" t="s">
        <v>151</v>
      </c>
      <c r="H289" t="s">
        <v>44</v>
      </c>
      <c r="I289" t="s">
        <v>153</v>
      </c>
      <c r="J289" t="s">
        <v>510</v>
      </c>
      <c r="K289" t="s">
        <v>3113</v>
      </c>
      <c r="L289" t="s">
        <v>3111</v>
      </c>
      <c r="M289" t="s">
        <v>3112</v>
      </c>
      <c r="N289">
        <v>19940</v>
      </c>
      <c r="O289">
        <v>19.940000000000001</v>
      </c>
      <c r="P289" t="s">
        <v>49</v>
      </c>
      <c r="Q289" t="e">
        <v>#VALUE!</v>
      </c>
    </row>
    <row r="290" spans="1:20" x14ac:dyDescent="0.3">
      <c r="A290">
        <v>43794</v>
      </c>
      <c r="B290" t="s">
        <v>3268</v>
      </c>
      <c r="C290" t="s">
        <v>3269</v>
      </c>
      <c r="D290">
        <v>2019</v>
      </c>
      <c r="E290" t="s">
        <v>32</v>
      </c>
      <c r="F290" t="s">
        <v>77</v>
      </c>
      <c r="G290" t="s">
        <v>67</v>
      </c>
      <c r="H290" t="s">
        <v>44</v>
      </c>
      <c r="I290" t="s">
        <v>82</v>
      </c>
      <c r="J290" t="s">
        <v>511</v>
      </c>
      <c r="K290" t="s">
        <v>3120</v>
      </c>
      <c r="L290" t="s">
        <v>3124</v>
      </c>
      <c r="M290" t="s">
        <v>3110</v>
      </c>
      <c r="N290">
        <v>118800</v>
      </c>
      <c r="O290">
        <v>118.8</v>
      </c>
      <c r="P290">
        <v>2327000</v>
      </c>
      <c r="Q290">
        <v>19.587542087542086</v>
      </c>
    </row>
    <row r="291" spans="1:20" x14ac:dyDescent="0.3">
      <c r="A291">
        <v>43789</v>
      </c>
      <c r="B291" t="s">
        <v>3268</v>
      </c>
      <c r="C291" t="s">
        <v>3269</v>
      </c>
      <c r="D291">
        <v>2019</v>
      </c>
      <c r="E291" t="s">
        <v>32</v>
      </c>
      <c r="F291" t="s">
        <v>161</v>
      </c>
      <c r="G291" t="s">
        <v>60</v>
      </c>
      <c r="H291" t="s">
        <v>44</v>
      </c>
      <c r="I291" t="s">
        <v>403</v>
      </c>
      <c r="J291" t="s">
        <v>512</v>
      </c>
      <c r="K291" t="s">
        <v>3113</v>
      </c>
      <c r="L291" t="s">
        <v>3111</v>
      </c>
      <c r="M291" t="s">
        <v>3112</v>
      </c>
      <c r="N291">
        <v>150899.99</v>
      </c>
      <c r="O291">
        <v>150.9</v>
      </c>
      <c r="P291">
        <v>1225000</v>
      </c>
      <c r="Q291">
        <v>8.1179594511570219</v>
      </c>
    </row>
    <row r="292" spans="1:20" x14ac:dyDescent="0.3">
      <c r="A292">
        <v>43787</v>
      </c>
      <c r="B292" t="s">
        <v>3268</v>
      </c>
      <c r="C292" t="s">
        <v>3269</v>
      </c>
      <c r="D292">
        <v>2019</v>
      </c>
      <c r="E292" t="s">
        <v>32</v>
      </c>
      <c r="F292" t="s">
        <v>65</v>
      </c>
      <c r="G292" t="s">
        <v>67</v>
      </c>
      <c r="H292" t="s">
        <v>44</v>
      </c>
      <c r="I292" t="s">
        <v>71</v>
      </c>
      <c r="J292" t="s">
        <v>464</v>
      </c>
      <c r="K292" t="s">
        <v>3120</v>
      </c>
      <c r="L292" t="s">
        <v>3124</v>
      </c>
      <c r="M292" t="s">
        <v>3110</v>
      </c>
      <c r="N292">
        <v>44696</v>
      </c>
      <c r="O292">
        <v>44.7</v>
      </c>
      <c r="P292">
        <v>613000</v>
      </c>
      <c r="Q292">
        <v>13.714873814211563</v>
      </c>
    </row>
    <row r="293" spans="1:20" x14ac:dyDescent="0.3">
      <c r="A293">
        <v>43787</v>
      </c>
      <c r="B293" t="s">
        <v>3268</v>
      </c>
      <c r="C293" t="s">
        <v>3269</v>
      </c>
      <c r="D293">
        <v>2019</v>
      </c>
      <c r="E293" t="s">
        <v>84</v>
      </c>
      <c r="F293" t="s">
        <v>166</v>
      </c>
      <c r="G293" t="s">
        <v>60</v>
      </c>
      <c r="H293" t="s">
        <v>44</v>
      </c>
      <c r="I293" t="s">
        <v>251</v>
      </c>
      <c r="J293" t="s">
        <v>513</v>
      </c>
      <c r="K293" t="s">
        <v>3197</v>
      </c>
      <c r="L293" t="s">
        <v>3250</v>
      </c>
      <c r="M293" t="s">
        <v>3163</v>
      </c>
      <c r="N293">
        <v>32680</v>
      </c>
      <c r="O293">
        <v>32.68</v>
      </c>
      <c r="P293">
        <v>179000</v>
      </c>
      <c r="Q293">
        <v>5.4773561811505509</v>
      </c>
    </row>
    <row r="294" spans="1:20" x14ac:dyDescent="0.3">
      <c r="A294">
        <v>43787</v>
      </c>
      <c r="B294" t="s">
        <v>3268</v>
      </c>
      <c r="C294" t="s">
        <v>3269</v>
      </c>
      <c r="D294">
        <v>2019</v>
      </c>
      <c r="E294" t="s">
        <v>32</v>
      </c>
      <c r="F294" t="s">
        <v>191</v>
      </c>
      <c r="G294" t="s">
        <v>186</v>
      </c>
      <c r="H294" t="s">
        <v>44</v>
      </c>
      <c r="I294" t="s">
        <v>193</v>
      </c>
      <c r="J294" t="s">
        <v>515</v>
      </c>
      <c r="K294" t="s">
        <v>3120</v>
      </c>
      <c r="L294" t="s">
        <v>3124</v>
      </c>
      <c r="M294" t="s">
        <v>3110</v>
      </c>
      <c r="N294">
        <v>26120</v>
      </c>
      <c r="O294">
        <v>26.12</v>
      </c>
      <c r="P294">
        <v>50500</v>
      </c>
      <c r="Q294">
        <v>1.933384379785605</v>
      </c>
    </row>
    <row r="295" spans="1:20" x14ac:dyDescent="0.3">
      <c r="A295">
        <v>43786</v>
      </c>
      <c r="B295" t="s">
        <v>3268</v>
      </c>
      <c r="C295" t="s">
        <v>3269</v>
      </c>
      <c r="D295">
        <v>2019</v>
      </c>
      <c r="E295" t="s">
        <v>32</v>
      </c>
      <c r="F295" t="s">
        <v>516</v>
      </c>
      <c r="G295" t="s">
        <v>60</v>
      </c>
      <c r="H295" t="s">
        <v>44</v>
      </c>
      <c r="I295" t="s">
        <v>519</v>
      </c>
      <c r="J295" t="s">
        <v>520</v>
      </c>
      <c r="K295" t="s">
        <v>3122</v>
      </c>
      <c r="L295" t="s">
        <v>3121</v>
      </c>
      <c r="M295" t="s">
        <v>3116</v>
      </c>
      <c r="N295">
        <v>120960</v>
      </c>
      <c r="O295">
        <v>120.96</v>
      </c>
      <c r="P295">
        <v>1085000</v>
      </c>
      <c r="Q295">
        <v>8.9699074074074066</v>
      </c>
    </row>
    <row r="296" spans="1:20" x14ac:dyDescent="0.3">
      <c r="A296">
        <v>43786</v>
      </c>
      <c r="B296" t="s">
        <v>3268</v>
      </c>
      <c r="C296" t="s">
        <v>3269</v>
      </c>
      <c r="D296">
        <v>2019</v>
      </c>
      <c r="E296" t="s">
        <v>84</v>
      </c>
      <c r="F296" t="s">
        <v>521</v>
      </c>
      <c r="G296" t="s">
        <v>115</v>
      </c>
      <c r="H296" t="s">
        <v>44</v>
      </c>
      <c r="I296" t="s">
        <v>524</v>
      </c>
      <c r="J296" t="s">
        <v>525</v>
      </c>
      <c r="K296" t="s">
        <v>3214</v>
      </c>
      <c r="L296" t="s">
        <v>3250</v>
      </c>
      <c r="M296" t="s">
        <v>3163</v>
      </c>
      <c r="N296">
        <v>11420</v>
      </c>
      <c r="O296">
        <v>11.42</v>
      </c>
      <c r="P296" t="s">
        <v>49</v>
      </c>
      <c r="Q296" t="e">
        <v>#VALUE!</v>
      </c>
      <c r="R296" t="s">
        <v>3214</v>
      </c>
      <c r="S296" t="s">
        <v>3250</v>
      </c>
      <c r="T296" t="s">
        <v>3129</v>
      </c>
    </row>
    <row r="297" spans="1:20" x14ac:dyDescent="0.3">
      <c r="A297">
        <v>43785</v>
      </c>
      <c r="B297" t="s">
        <v>3268</v>
      </c>
      <c r="C297" t="s">
        <v>3269</v>
      </c>
      <c r="D297">
        <v>2019</v>
      </c>
      <c r="E297" t="s">
        <v>84</v>
      </c>
      <c r="F297" t="s">
        <v>87</v>
      </c>
      <c r="G297" t="s">
        <v>60</v>
      </c>
      <c r="H297" t="s">
        <v>44</v>
      </c>
      <c r="I297" t="s">
        <v>92</v>
      </c>
      <c r="J297" t="s">
        <v>222</v>
      </c>
      <c r="K297" t="s">
        <v>3210</v>
      </c>
      <c r="L297" t="s">
        <v>3250</v>
      </c>
      <c r="M297" t="s">
        <v>3163</v>
      </c>
      <c r="N297">
        <v>16760</v>
      </c>
      <c r="O297">
        <v>16.760000000000002</v>
      </c>
      <c r="P297">
        <v>135000</v>
      </c>
      <c r="Q297">
        <v>8.0548926014319804</v>
      </c>
    </row>
    <row r="298" spans="1:20" x14ac:dyDescent="0.3">
      <c r="A298">
        <v>43781</v>
      </c>
      <c r="B298" t="s">
        <v>3268</v>
      </c>
      <c r="C298" t="s">
        <v>3269</v>
      </c>
      <c r="D298">
        <v>2019</v>
      </c>
      <c r="E298" t="s">
        <v>32</v>
      </c>
      <c r="F298" t="s">
        <v>77</v>
      </c>
      <c r="G298" t="s">
        <v>67</v>
      </c>
      <c r="H298" t="s">
        <v>44</v>
      </c>
      <c r="I298" t="s">
        <v>418</v>
      </c>
      <c r="J298" t="s">
        <v>526</v>
      </c>
      <c r="K298" t="s">
        <v>3135</v>
      </c>
      <c r="L298" t="s">
        <v>3139</v>
      </c>
      <c r="M298" t="s">
        <v>3116</v>
      </c>
      <c r="N298">
        <v>10470</v>
      </c>
      <c r="O298">
        <v>10.47</v>
      </c>
      <c r="P298">
        <v>21285000</v>
      </c>
      <c r="Q298">
        <v>2032.9512893982808</v>
      </c>
    </row>
    <row r="299" spans="1:20" x14ac:dyDescent="0.3">
      <c r="A299">
        <v>43781</v>
      </c>
      <c r="B299" t="s">
        <v>3268</v>
      </c>
      <c r="C299" t="s">
        <v>3269</v>
      </c>
      <c r="D299">
        <v>2019</v>
      </c>
      <c r="E299" t="s">
        <v>32</v>
      </c>
      <c r="F299" t="s">
        <v>77</v>
      </c>
      <c r="G299" t="s">
        <v>67</v>
      </c>
      <c r="H299" t="s">
        <v>44</v>
      </c>
      <c r="I299" t="s">
        <v>82</v>
      </c>
      <c r="J299" t="s">
        <v>527</v>
      </c>
      <c r="K299" t="s">
        <v>3193</v>
      </c>
      <c r="L299" t="s">
        <v>3133</v>
      </c>
      <c r="M299" t="s">
        <v>3116</v>
      </c>
      <c r="N299">
        <v>247320.01</v>
      </c>
      <c r="O299">
        <v>247.32</v>
      </c>
      <c r="P299">
        <v>4844000</v>
      </c>
      <c r="Q299">
        <v>19.585960715430989</v>
      </c>
    </row>
    <row r="300" spans="1:20" x14ac:dyDescent="0.3">
      <c r="A300">
        <v>43781</v>
      </c>
      <c r="B300" t="s">
        <v>3268</v>
      </c>
      <c r="C300" t="s">
        <v>3269</v>
      </c>
      <c r="D300">
        <v>2019</v>
      </c>
      <c r="E300" t="s">
        <v>32</v>
      </c>
      <c r="F300" t="s">
        <v>65</v>
      </c>
      <c r="G300" t="s">
        <v>67</v>
      </c>
      <c r="H300" t="s">
        <v>44</v>
      </c>
      <c r="I300" t="s">
        <v>71</v>
      </c>
      <c r="J300" t="s">
        <v>481</v>
      </c>
      <c r="K300" t="s">
        <v>3120</v>
      </c>
      <c r="L300" t="s">
        <v>3124</v>
      </c>
      <c r="M300" t="s">
        <v>3110</v>
      </c>
      <c r="N300">
        <v>111740</v>
      </c>
      <c r="O300">
        <v>111.74</v>
      </c>
      <c r="P300">
        <v>1533000</v>
      </c>
      <c r="Q300">
        <v>13.719348487560408</v>
      </c>
    </row>
    <row r="301" spans="1:20" x14ac:dyDescent="0.3">
      <c r="A301">
        <v>43781</v>
      </c>
      <c r="B301" t="s">
        <v>3268</v>
      </c>
      <c r="C301" t="s">
        <v>3269</v>
      </c>
      <c r="D301">
        <v>2019</v>
      </c>
      <c r="E301" t="s">
        <v>32</v>
      </c>
      <c r="F301" t="s">
        <v>77</v>
      </c>
      <c r="G301" t="s">
        <v>67</v>
      </c>
      <c r="H301" t="s">
        <v>44</v>
      </c>
      <c r="I301" t="s">
        <v>243</v>
      </c>
      <c r="J301" t="s">
        <v>528</v>
      </c>
      <c r="K301" t="s">
        <v>3130</v>
      </c>
      <c r="L301" t="s">
        <v>3130</v>
      </c>
      <c r="M301" t="s">
        <v>3129</v>
      </c>
      <c r="N301">
        <v>51880</v>
      </c>
      <c r="O301">
        <v>51.88</v>
      </c>
      <c r="P301">
        <v>830000</v>
      </c>
      <c r="Q301">
        <v>15.99845797995374</v>
      </c>
    </row>
    <row r="302" spans="1:20" x14ac:dyDescent="0.3">
      <c r="A302">
        <v>43781</v>
      </c>
      <c r="B302" t="s">
        <v>3268</v>
      </c>
      <c r="C302" t="s">
        <v>3269</v>
      </c>
      <c r="D302">
        <v>2019</v>
      </c>
      <c r="E302" t="s">
        <v>32</v>
      </c>
      <c r="F302" t="s">
        <v>65</v>
      </c>
      <c r="G302" t="s">
        <v>67</v>
      </c>
      <c r="H302" t="s">
        <v>44</v>
      </c>
      <c r="I302" t="s">
        <v>71</v>
      </c>
      <c r="J302" t="s">
        <v>363</v>
      </c>
      <c r="K302" t="s">
        <v>3120</v>
      </c>
      <c r="L302" t="s">
        <v>3124</v>
      </c>
      <c r="M302" t="s">
        <v>3110</v>
      </c>
      <c r="N302">
        <v>89392</v>
      </c>
      <c r="O302">
        <v>89.39</v>
      </c>
      <c r="P302">
        <v>1227000</v>
      </c>
      <c r="Q302">
        <v>13.726060497583676</v>
      </c>
    </row>
    <row r="303" spans="1:20" x14ac:dyDescent="0.3">
      <c r="A303">
        <v>43780</v>
      </c>
      <c r="B303" t="s">
        <v>3268</v>
      </c>
      <c r="C303" t="s">
        <v>3269</v>
      </c>
      <c r="D303">
        <v>2019</v>
      </c>
      <c r="E303" t="s">
        <v>32</v>
      </c>
      <c r="F303" t="s">
        <v>65</v>
      </c>
      <c r="G303" t="s">
        <v>67</v>
      </c>
      <c r="H303" t="s">
        <v>44</v>
      </c>
      <c r="I303" t="s">
        <v>71</v>
      </c>
      <c r="J303" t="s">
        <v>529</v>
      </c>
      <c r="K303" t="s">
        <v>3120</v>
      </c>
      <c r="L303" t="s">
        <v>3124</v>
      </c>
      <c r="M303" t="s">
        <v>3110</v>
      </c>
      <c r="N303">
        <v>9577</v>
      </c>
      <c r="O303">
        <v>9.58</v>
      </c>
      <c r="P303">
        <v>131000</v>
      </c>
      <c r="Q303">
        <v>13.678604991124569</v>
      </c>
    </row>
    <row r="304" spans="1:20" x14ac:dyDescent="0.3">
      <c r="A304">
        <v>43780</v>
      </c>
      <c r="B304" t="s">
        <v>3268</v>
      </c>
      <c r="C304" t="s">
        <v>3269</v>
      </c>
      <c r="D304">
        <v>2019</v>
      </c>
      <c r="E304" t="s">
        <v>32</v>
      </c>
      <c r="F304" t="s">
        <v>507</v>
      </c>
      <c r="G304" t="s">
        <v>106</v>
      </c>
      <c r="H304" t="s">
        <v>44</v>
      </c>
      <c r="I304" t="s">
        <v>159</v>
      </c>
      <c r="J304" t="s">
        <v>530</v>
      </c>
      <c r="K304" t="s">
        <v>3237</v>
      </c>
      <c r="L304" t="s">
        <v>3250</v>
      </c>
      <c r="M304" t="s">
        <v>3163</v>
      </c>
      <c r="N304">
        <v>145320.01</v>
      </c>
      <c r="O304">
        <v>145.32</v>
      </c>
      <c r="P304">
        <v>827000</v>
      </c>
      <c r="Q304">
        <v>5.690888680781125</v>
      </c>
    </row>
    <row r="305" spans="1:17" x14ac:dyDescent="0.3">
      <c r="A305">
        <v>43780</v>
      </c>
      <c r="B305" t="s">
        <v>3268</v>
      </c>
      <c r="C305" t="s">
        <v>3269</v>
      </c>
      <c r="D305">
        <v>2019</v>
      </c>
      <c r="E305" t="s">
        <v>32</v>
      </c>
      <c r="F305" t="s">
        <v>65</v>
      </c>
      <c r="G305" t="s">
        <v>67</v>
      </c>
      <c r="H305" t="s">
        <v>44</v>
      </c>
      <c r="I305" t="s">
        <v>73</v>
      </c>
      <c r="J305" t="s">
        <v>531</v>
      </c>
      <c r="K305" t="s">
        <v>3137</v>
      </c>
      <c r="L305" t="s">
        <v>3250</v>
      </c>
      <c r="M305" t="s">
        <v>3163</v>
      </c>
      <c r="N305">
        <v>20090</v>
      </c>
      <c r="O305">
        <v>20.09</v>
      </c>
      <c r="P305">
        <v>276000</v>
      </c>
      <c r="Q305">
        <v>13.738178198108512</v>
      </c>
    </row>
    <row r="306" spans="1:17" x14ac:dyDescent="0.3">
      <c r="A306">
        <v>43780</v>
      </c>
      <c r="B306" t="s">
        <v>3268</v>
      </c>
      <c r="C306" t="s">
        <v>3269</v>
      </c>
      <c r="D306">
        <v>2019</v>
      </c>
      <c r="E306" t="s">
        <v>32</v>
      </c>
      <c r="F306" t="s">
        <v>77</v>
      </c>
      <c r="G306" t="s">
        <v>67</v>
      </c>
      <c r="H306" t="s">
        <v>44</v>
      </c>
      <c r="I306" t="s">
        <v>82</v>
      </c>
      <c r="J306" t="s">
        <v>532</v>
      </c>
      <c r="K306" t="s">
        <v>3115</v>
      </c>
      <c r="L306" t="s">
        <v>3114</v>
      </c>
      <c r="M306" t="s">
        <v>3116</v>
      </c>
      <c r="N306">
        <v>118800</v>
      </c>
      <c r="O306">
        <v>118.8</v>
      </c>
      <c r="P306">
        <v>2327000</v>
      </c>
      <c r="Q306">
        <v>19.587542087542086</v>
      </c>
    </row>
    <row r="307" spans="1:17" x14ac:dyDescent="0.3">
      <c r="A307">
        <v>43780</v>
      </c>
      <c r="B307" t="s">
        <v>3268</v>
      </c>
      <c r="C307" t="s">
        <v>3269</v>
      </c>
      <c r="D307">
        <v>2019</v>
      </c>
      <c r="E307" t="s">
        <v>32</v>
      </c>
      <c r="F307" t="s">
        <v>507</v>
      </c>
      <c r="G307" t="s">
        <v>106</v>
      </c>
      <c r="H307" t="s">
        <v>44</v>
      </c>
      <c r="I307" t="s">
        <v>159</v>
      </c>
      <c r="J307" t="s">
        <v>530</v>
      </c>
      <c r="K307" t="s">
        <v>3237</v>
      </c>
      <c r="L307" t="s">
        <v>3250</v>
      </c>
      <c r="M307" t="s">
        <v>3163</v>
      </c>
      <c r="N307">
        <v>145320.01</v>
      </c>
      <c r="O307">
        <v>145.32</v>
      </c>
      <c r="P307">
        <v>827000</v>
      </c>
      <c r="Q307">
        <v>5.690888680781125</v>
      </c>
    </row>
    <row r="308" spans="1:17" x14ac:dyDescent="0.3">
      <c r="A308">
        <v>43780</v>
      </c>
      <c r="B308" t="s">
        <v>3268</v>
      </c>
      <c r="C308" t="s">
        <v>3269</v>
      </c>
      <c r="D308">
        <v>2019</v>
      </c>
      <c r="E308" t="s">
        <v>32</v>
      </c>
      <c r="F308" t="s">
        <v>77</v>
      </c>
      <c r="G308" t="s">
        <v>67</v>
      </c>
      <c r="H308" t="s">
        <v>44</v>
      </c>
      <c r="I308" t="s">
        <v>82</v>
      </c>
      <c r="J308" t="s">
        <v>533</v>
      </c>
      <c r="K308" t="s">
        <v>3193</v>
      </c>
      <c r="L308" t="s">
        <v>3133</v>
      </c>
      <c r="M308" t="s">
        <v>3116</v>
      </c>
      <c r="N308">
        <v>41220</v>
      </c>
      <c r="O308">
        <v>41.22</v>
      </c>
      <c r="P308">
        <v>807000</v>
      </c>
      <c r="Q308">
        <v>19.577874818049491</v>
      </c>
    </row>
    <row r="309" spans="1:17" x14ac:dyDescent="0.3">
      <c r="A309">
        <v>43778</v>
      </c>
      <c r="B309" t="s">
        <v>3268</v>
      </c>
      <c r="C309" t="s">
        <v>3269</v>
      </c>
      <c r="D309">
        <v>2019</v>
      </c>
      <c r="E309" t="s">
        <v>32</v>
      </c>
      <c r="F309" t="s">
        <v>51</v>
      </c>
      <c r="G309" t="s">
        <v>53</v>
      </c>
      <c r="H309" t="s">
        <v>44</v>
      </c>
      <c r="I309" t="s">
        <v>57</v>
      </c>
      <c r="J309" t="s">
        <v>534</v>
      </c>
      <c r="K309" t="s">
        <v>3225</v>
      </c>
      <c r="L309" t="s">
        <v>3250</v>
      </c>
      <c r="M309" t="s">
        <v>3163</v>
      </c>
      <c r="N309">
        <v>72360</v>
      </c>
      <c r="O309">
        <v>72.36</v>
      </c>
      <c r="P309">
        <v>2862000</v>
      </c>
      <c r="Q309">
        <v>39.552238805970148</v>
      </c>
    </row>
    <row r="310" spans="1:17" x14ac:dyDescent="0.3">
      <c r="A310">
        <v>43773</v>
      </c>
      <c r="B310" t="s">
        <v>3268</v>
      </c>
      <c r="C310" t="s">
        <v>3269</v>
      </c>
      <c r="D310">
        <v>2019</v>
      </c>
      <c r="E310" t="s">
        <v>32</v>
      </c>
      <c r="F310" t="s">
        <v>65</v>
      </c>
      <c r="G310" t="s">
        <v>67</v>
      </c>
      <c r="H310" t="s">
        <v>44</v>
      </c>
      <c r="I310" t="s">
        <v>71</v>
      </c>
      <c r="J310" t="s">
        <v>464</v>
      </c>
      <c r="K310" t="s">
        <v>3120</v>
      </c>
      <c r="L310" t="s">
        <v>3124</v>
      </c>
      <c r="M310" t="s">
        <v>3110</v>
      </c>
      <c r="N310">
        <v>44696</v>
      </c>
      <c r="O310">
        <v>44.7</v>
      </c>
      <c r="P310">
        <v>613000</v>
      </c>
      <c r="Q310">
        <v>13.714873814211563</v>
      </c>
    </row>
    <row r="311" spans="1:17" x14ac:dyDescent="0.3">
      <c r="A311">
        <v>43773</v>
      </c>
      <c r="B311" t="s">
        <v>3268</v>
      </c>
      <c r="C311" t="s">
        <v>3269</v>
      </c>
      <c r="D311">
        <v>2019</v>
      </c>
      <c r="E311" t="s">
        <v>32</v>
      </c>
      <c r="F311" t="s">
        <v>77</v>
      </c>
      <c r="G311" t="s">
        <v>67</v>
      </c>
      <c r="H311" t="s">
        <v>44</v>
      </c>
      <c r="I311" t="s">
        <v>82</v>
      </c>
      <c r="J311" t="s">
        <v>535</v>
      </c>
      <c r="K311" t="s">
        <v>3193</v>
      </c>
      <c r="L311" t="s">
        <v>3133</v>
      </c>
      <c r="M311" t="s">
        <v>3116</v>
      </c>
      <c r="N311">
        <v>203810</v>
      </c>
      <c r="O311">
        <v>203.81</v>
      </c>
      <c r="P311">
        <v>3991000</v>
      </c>
      <c r="Q311">
        <v>19.581963593543005</v>
      </c>
    </row>
    <row r="312" spans="1:17" x14ac:dyDescent="0.3">
      <c r="A312">
        <v>43773</v>
      </c>
      <c r="B312" t="s">
        <v>3268</v>
      </c>
      <c r="C312" t="s">
        <v>3269</v>
      </c>
      <c r="D312">
        <v>2019</v>
      </c>
      <c r="E312" t="s">
        <v>32</v>
      </c>
      <c r="F312" t="s">
        <v>35</v>
      </c>
      <c r="G312" t="s">
        <v>40</v>
      </c>
      <c r="H312" t="s">
        <v>44</v>
      </c>
      <c r="I312" t="s">
        <v>47</v>
      </c>
      <c r="J312" t="s">
        <v>536</v>
      </c>
      <c r="K312" t="s">
        <v>3234</v>
      </c>
      <c r="L312" t="s">
        <v>3378</v>
      </c>
      <c r="M312" t="s">
        <v>3110</v>
      </c>
      <c r="N312">
        <v>240240.01</v>
      </c>
      <c r="O312">
        <v>240.24</v>
      </c>
      <c r="P312" t="s">
        <v>49</v>
      </c>
      <c r="Q312" t="e">
        <v>#VALUE!</v>
      </c>
    </row>
    <row r="313" spans="1:17" x14ac:dyDescent="0.3">
      <c r="A313">
        <v>43773</v>
      </c>
      <c r="B313" t="s">
        <v>3268</v>
      </c>
      <c r="C313" t="s">
        <v>3269</v>
      </c>
      <c r="D313">
        <v>2019</v>
      </c>
      <c r="E313" t="s">
        <v>32</v>
      </c>
      <c r="F313" t="s">
        <v>77</v>
      </c>
      <c r="G313" t="s">
        <v>67</v>
      </c>
      <c r="H313" t="s">
        <v>44</v>
      </c>
      <c r="I313" t="s">
        <v>82</v>
      </c>
      <c r="J313" t="s">
        <v>537</v>
      </c>
      <c r="K313" t="s">
        <v>3113</v>
      </c>
      <c r="L313" t="s">
        <v>3111</v>
      </c>
      <c r="M313" t="s">
        <v>3112</v>
      </c>
      <c r="N313">
        <v>69860</v>
      </c>
      <c r="O313">
        <v>69.86</v>
      </c>
      <c r="P313">
        <v>1368000</v>
      </c>
      <c r="Q313">
        <v>19.5820211852276</v>
      </c>
    </row>
    <row r="314" spans="1:17" x14ac:dyDescent="0.3">
      <c r="A314">
        <v>43773</v>
      </c>
      <c r="B314" t="s">
        <v>3268</v>
      </c>
      <c r="C314" t="s">
        <v>3269</v>
      </c>
      <c r="D314">
        <v>2019</v>
      </c>
      <c r="E314" t="s">
        <v>32</v>
      </c>
      <c r="F314" t="s">
        <v>65</v>
      </c>
      <c r="G314" t="s">
        <v>67</v>
      </c>
      <c r="H314" t="s">
        <v>44</v>
      </c>
      <c r="I314" t="s">
        <v>71</v>
      </c>
      <c r="J314" t="s">
        <v>284</v>
      </c>
      <c r="K314" t="s">
        <v>3120</v>
      </c>
      <c r="L314" t="s">
        <v>3124</v>
      </c>
      <c r="M314" t="s">
        <v>3110</v>
      </c>
      <c r="N314">
        <v>44696</v>
      </c>
      <c r="O314">
        <v>44.7</v>
      </c>
      <c r="P314">
        <v>613000</v>
      </c>
      <c r="Q314">
        <v>13.714873814211563</v>
      </c>
    </row>
    <row r="315" spans="1:17" x14ac:dyDescent="0.3">
      <c r="A315">
        <v>43768</v>
      </c>
      <c r="B315" t="s">
        <v>3270</v>
      </c>
      <c r="C315" t="s">
        <v>3271</v>
      </c>
      <c r="D315">
        <v>2019</v>
      </c>
      <c r="E315" t="s">
        <v>32</v>
      </c>
      <c r="F315" t="s">
        <v>538</v>
      </c>
      <c r="G315" t="s">
        <v>106</v>
      </c>
      <c r="H315" t="s">
        <v>44</v>
      </c>
      <c r="I315" t="s">
        <v>108</v>
      </c>
      <c r="J315" t="s">
        <v>539</v>
      </c>
      <c r="K315" t="s">
        <v>3113</v>
      </c>
      <c r="L315" t="s">
        <v>3111</v>
      </c>
      <c r="M315" t="s">
        <v>3112</v>
      </c>
      <c r="N315">
        <v>11200</v>
      </c>
      <c r="O315">
        <v>11.2</v>
      </c>
      <c r="P315">
        <v>64300</v>
      </c>
      <c r="Q315">
        <v>5.7410714285714288</v>
      </c>
    </row>
    <row r="316" spans="1:17" x14ac:dyDescent="0.3">
      <c r="A316">
        <v>43767</v>
      </c>
      <c r="B316" t="s">
        <v>3270</v>
      </c>
      <c r="C316" t="s">
        <v>3271</v>
      </c>
      <c r="D316">
        <v>2019</v>
      </c>
      <c r="E316" t="s">
        <v>32</v>
      </c>
      <c r="F316" t="s">
        <v>183</v>
      </c>
      <c r="G316" t="s">
        <v>186</v>
      </c>
      <c r="H316" t="s">
        <v>44</v>
      </c>
      <c r="I316" t="s">
        <v>289</v>
      </c>
      <c r="J316" t="s">
        <v>540</v>
      </c>
      <c r="K316" t="s">
        <v>3228</v>
      </c>
      <c r="L316" t="s">
        <v>3250</v>
      </c>
      <c r="M316" t="s">
        <v>3163</v>
      </c>
      <c r="N316">
        <v>76040</v>
      </c>
      <c r="O316">
        <v>76.040000000000006</v>
      </c>
      <c r="P316">
        <v>1681000</v>
      </c>
      <c r="Q316">
        <v>22.106785902156759</v>
      </c>
    </row>
    <row r="317" spans="1:17" x14ac:dyDescent="0.3">
      <c r="A317">
        <v>43766</v>
      </c>
      <c r="B317" t="s">
        <v>3270</v>
      </c>
      <c r="C317" t="s">
        <v>3271</v>
      </c>
      <c r="D317">
        <v>2019</v>
      </c>
      <c r="E317" t="s">
        <v>32</v>
      </c>
      <c r="F317" t="s">
        <v>77</v>
      </c>
      <c r="G317" t="s">
        <v>67</v>
      </c>
      <c r="H317" t="s">
        <v>44</v>
      </c>
      <c r="I317" t="s">
        <v>82</v>
      </c>
      <c r="J317" t="s">
        <v>541</v>
      </c>
      <c r="K317" t="s">
        <v>3193</v>
      </c>
      <c r="L317" t="s">
        <v>3133</v>
      </c>
      <c r="M317" t="s">
        <v>3116</v>
      </c>
      <c r="N317">
        <v>164880.01</v>
      </c>
      <c r="O317">
        <v>164.88</v>
      </c>
      <c r="P317">
        <v>3686000</v>
      </c>
      <c r="Q317">
        <v>22.355651239953222</v>
      </c>
    </row>
    <row r="318" spans="1:17" x14ac:dyDescent="0.3">
      <c r="A318">
        <v>43766</v>
      </c>
      <c r="B318" t="s">
        <v>3270</v>
      </c>
      <c r="C318" t="s">
        <v>3271</v>
      </c>
      <c r="D318">
        <v>2019</v>
      </c>
      <c r="E318" t="s">
        <v>32</v>
      </c>
      <c r="F318" t="s">
        <v>65</v>
      </c>
      <c r="G318" t="s">
        <v>67</v>
      </c>
      <c r="H318" t="s">
        <v>44</v>
      </c>
      <c r="I318" t="s">
        <v>71</v>
      </c>
      <c r="J318" t="s">
        <v>293</v>
      </c>
      <c r="K318" t="s">
        <v>3120</v>
      </c>
      <c r="L318" t="s">
        <v>3124</v>
      </c>
      <c r="M318" t="s">
        <v>3110</v>
      </c>
      <c r="N318">
        <v>67044</v>
      </c>
      <c r="O318">
        <v>67.040000000000006</v>
      </c>
      <c r="P318">
        <v>894000</v>
      </c>
      <c r="Q318">
        <v>13.334526579559693</v>
      </c>
    </row>
    <row r="319" spans="1:17" x14ac:dyDescent="0.3">
      <c r="A319">
        <v>43766</v>
      </c>
      <c r="B319" t="s">
        <v>3270</v>
      </c>
      <c r="C319" t="s">
        <v>3271</v>
      </c>
      <c r="D319">
        <v>2019</v>
      </c>
      <c r="E319" t="s">
        <v>32</v>
      </c>
      <c r="F319" t="s">
        <v>77</v>
      </c>
      <c r="G319" t="s">
        <v>67</v>
      </c>
      <c r="H319" t="s">
        <v>44</v>
      </c>
      <c r="I319" t="s">
        <v>82</v>
      </c>
      <c r="J319" t="s">
        <v>542</v>
      </c>
      <c r="K319" t="s">
        <v>3186</v>
      </c>
      <c r="L319" t="s">
        <v>3187</v>
      </c>
      <c r="M319" t="s">
        <v>3116</v>
      </c>
      <c r="N319">
        <v>118800</v>
      </c>
      <c r="O319">
        <v>118.8</v>
      </c>
      <c r="P319">
        <v>2656000</v>
      </c>
      <c r="Q319">
        <v>22.356902356902356</v>
      </c>
    </row>
    <row r="320" spans="1:17" x14ac:dyDescent="0.3">
      <c r="A320">
        <v>43766</v>
      </c>
      <c r="B320" t="s">
        <v>3270</v>
      </c>
      <c r="C320" t="s">
        <v>3271</v>
      </c>
      <c r="D320">
        <v>2019</v>
      </c>
      <c r="E320" t="s">
        <v>32</v>
      </c>
      <c r="F320" t="s">
        <v>77</v>
      </c>
      <c r="G320" t="s">
        <v>67</v>
      </c>
      <c r="H320" t="s">
        <v>44</v>
      </c>
      <c r="I320" t="s">
        <v>543</v>
      </c>
      <c r="J320" t="s">
        <v>544</v>
      </c>
      <c r="K320" t="s">
        <v>3120</v>
      </c>
      <c r="L320" t="s">
        <v>3124</v>
      </c>
      <c r="M320" t="s">
        <v>3110</v>
      </c>
      <c r="N320">
        <v>4992</v>
      </c>
      <c r="O320">
        <v>4.99</v>
      </c>
      <c r="P320" t="s">
        <v>49</v>
      </c>
      <c r="Q320" t="e">
        <v>#VALUE!</v>
      </c>
    </row>
    <row r="321" spans="1:20" x14ac:dyDescent="0.3">
      <c r="A321">
        <v>43766</v>
      </c>
      <c r="B321" t="s">
        <v>3270</v>
      </c>
      <c r="C321" t="s">
        <v>3271</v>
      </c>
      <c r="D321">
        <v>2019</v>
      </c>
      <c r="E321" t="s">
        <v>32</v>
      </c>
      <c r="F321" t="s">
        <v>77</v>
      </c>
      <c r="G321" t="s">
        <v>67</v>
      </c>
      <c r="H321" t="s">
        <v>44</v>
      </c>
      <c r="I321" t="s">
        <v>82</v>
      </c>
      <c r="J321" t="s">
        <v>545</v>
      </c>
      <c r="K321" t="s">
        <v>3186</v>
      </c>
      <c r="L321" t="s">
        <v>3187</v>
      </c>
      <c r="M321" t="s">
        <v>3116</v>
      </c>
      <c r="N321">
        <v>38640</v>
      </c>
      <c r="O321">
        <v>38.64</v>
      </c>
      <c r="P321">
        <v>864000</v>
      </c>
      <c r="Q321">
        <v>22.36024844720497</v>
      </c>
    </row>
    <row r="322" spans="1:20" x14ac:dyDescent="0.3">
      <c r="A322">
        <v>43766</v>
      </c>
      <c r="B322" t="s">
        <v>3270</v>
      </c>
      <c r="C322" t="s">
        <v>3271</v>
      </c>
      <c r="D322">
        <v>2019</v>
      </c>
      <c r="E322" t="s">
        <v>32</v>
      </c>
      <c r="F322" t="s">
        <v>65</v>
      </c>
      <c r="G322" t="s">
        <v>67</v>
      </c>
      <c r="H322" t="s">
        <v>44</v>
      </c>
      <c r="I322" t="s">
        <v>73</v>
      </c>
      <c r="J322" t="s">
        <v>546</v>
      </c>
      <c r="K322" t="s">
        <v>3146</v>
      </c>
      <c r="L322" t="s">
        <v>3243</v>
      </c>
      <c r="M322" t="s">
        <v>3116</v>
      </c>
      <c r="N322">
        <v>41580</v>
      </c>
      <c r="O322">
        <v>41.58</v>
      </c>
      <c r="P322">
        <v>555000</v>
      </c>
      <c r="Q322">
        <v>13.347763347763347</v>
      </c>
    </row>
    <row r="323" spans="1:20" x14ac:dyDescent="0.3">
      <c r="A323">
        <v>43766</v>
      </c>
      <c r="B323" t="s">
        <v>3270</v>
      </c>
      <c r="C323" t="s">
        <v>3271</v>
      </c>
      <c r="D323">
        <v>2019</v>
      </c>
      <c r="E323" t="s">
        <v>32</v>
      </c>
      <c r="F323" t="s">
        <v>65</v>
      </c>
      <c r="G323" t="s">
        <v>67</v>
      </c>
      <c r="H323" t="s">
        <v>44</v>
      </c>
      <c r="I323" t="s">
        <v>71</v>
      </c>
      <c r="J323" t="s">
        <v>464</v>
      </c>
      <c r="K323" t="s">
        <v>3120</v>
      </c>
      <c r="L323" t="s">
        <v>3124</v>
      </c>
      <c r="M323" t="s">
        <v>3110</v>
      </c>
      <c r="N323">
        <v>44696</v>
      </c>
      <c r="O323">
        <v>44.7</v>
      </c>
      <c r="P323">
        <v>596000</v>
      </c>
      <c r="Q323">
        <v>13.334526579559693</v>
      </c>
    </row>
    <row r="324" spans="1:20" x14ac:dyDescent="0.3">
      <c r="A324">
        <v>43766</v>
      </c>
      <c r="B324" t="s">
        <v>3270</v>
      </c>
      <c r="C324" t="s">
        <v>3271</v>
      </c>
      <c r="D324">
        <v>2019</v>
      </c>
      <c r="E324" t="s">
        <v>32</v>
      </c>
      <c r="F324" t="s">
        <v>35</v>
      </c>
      <c r="G324" t="s">
        <v>40</v>
      </c>
      <c r="H324" t="s">
        <v>44</v>
      </c>
      <c r="I324" t="s">
        <v>47</v>
      </c>
      <c r="J324" t="s">
        <v>547</v>
      </c>
      <c r="K324" t="s">
        <v>3234</v>
      </c>
      <c r="L324" t="s">
        <v>3378</v>
      </c>
      <c r="M324" t="s">
        <v>3110</v>
      </c>
      <c r="N324">
        <v>184520</v>
      </c>
      <c r="O324">
        <v>184.52</v>
      </c>
      <c r="P324" t="s">
        <v>49</v>
      </c>
      <c r="Q324" t="e">
        <v>#VALUE!</v>
      </c>
    </row>
    <row r="325" spans="1:20" x14ac:dyDescent="0.3">
      <c r="A325">
        <v>43766</v>
      </c>
      <c r="B325" t="s">
        <v>3270</v>
      </c>
      <c r="C325" t="s">
        <v>3271</v>
      </c>
      <c r="D325">
        <v>2019</v>
      </c>
      <c r="E325" t="s">
        <v>32</v>
      </c>
      <c r="F325" t="s">
        <v>65</v>
      </c>
      <c r="G325" t="s">
        <v>67</v>
      </c>
      <c r="H325" t="s">
        <v>44</v>
      </c>
      <c r="I325" t="s">
        <v>73</v>
      </c>
      <c r="J325" t="s">
        <v>548</v>
      </c>
      <c r="K325" t="s">
        <v>3120</v>
      </c>
      <c r="L325" t="s">
        <v>3124</v>
      </c>
      <c r="M325" t="s">
        <v>3110</v>
      </c>
      <c r="N325">
        <v>54285</v>
      </c>
      <c r="O325">
        <v>54.28</v>
      </c>
      <c r="P325">
        <v>724000</v>
      </c>
      <c r="Q325">
        <v>13.337017592336741</v>
      </c>
    </row>
    <row r="326" spans="1:20" x14ac:dyDescent="0.3">
      <c r="A326">
        <v>43766</v>
      </c>
      <c r="B326" t="s">
        <v>3270</v>
      </c>
      <c r="C326" t="s">
        <v>3271</v>
      </c>
      <c r="D326">
        <v>2019</v>
      </c>
      <c r="E326" t="s">
        <v>32</v>
      </c>
      <c r="F326" t="s">
        <v>65</v>
      </c>
      <c r="G326" t="s">
        <v>67</v>
      </c>
      <c r="H326" t="s">
        <v>44</v>
      </c>
      <c r="I326" t="s">
        <v>71</v>
      </c>
      <c r="J326" t="s">
        <v>363</v>
      </c>
      <c r="K326" t="s">
        <v>3120</v>
      </c>
      <c r="L326" t="s">
        <v>3124</v>
      </c>
      <c r="M326" t="s">
        <v>3110</v>
      </c>
      <c r="N326">
        <v>89392</v>
      </c>
      <c r="O326">
        <v>89.39</v>
      </c>
      <c r="P326">
        <v>1192000</v>
      </c>
      <c r="Q326">
        <v>13.334526579559693</v>
      </c>
    </row>
    <row r="327" spans="1:20" x14ac:dyDescent="0.3">
      <c r="A327">
        <v>43761</v>
      </c>
      <c r="B327" t="s">
        <v>3270</v>
      </c>
      <c r="C327" t="s">
        <v>3271</v>
      </c>
      <c r="D327">
        <v>2019</v>
      </c>
      <c r="E327" t="s">
        <v>32</v>
      </c>
      <c r="F327" t="s">
        <v>161</v>
      </c>
      <c r="G327" t="s">
        <v>60</v>
      </c>
      <c r="H327" t="s">
        <v>44</v>
      </c>
      <c r="I327" t="s">
        <v>403</v>
      </c>
      <c r="J327" t="s">
        <v>549</v>
      </c>
      <c r="K327" t="s">
        <v>3141</v>
      </c>
      <c r="L327" t="s">
        <v>3250</v>
      </c>
      <c r="M327" t="s">
        <v>3163</v>
      </c>
      <c r="N327">
        <v>80480</v>
      </c>
      <c r="O327">
        <v>80.48</v>
      </c>
      <c r="P327">
        <v>643000</v>
      </c>
      <c r="Q327">
        <v>7.9895626242544733</v>
      </c>
    </row>
    <row r="328" spans="1:20" x14ac:dyDescent="0.3">
      <c r="A328">
        <v>43759</v>
      </c>
      <c r="B328" t="s">
        <v>3270</v>
      </c>
      <c r="C328" t="s">
        <v>3271</v>
      </c>
      <c r="D328">
        <v>2019</v>
      </c>
      <c r="E328" t="s">
        <v>32</v>
      </c>
      <c r="F328" t="s">
        <v>77</v>
      </c>
      <c r="G328" t="s">
        <v>67</v>
      </c>
      <c r="H328" t="s">
        <v>44</v>
      </c>
      <c r="I328" t="s">
        <v>82</v>
      </c>
      <c r="J328" t="s">
        <v>550</v>
      </c>
      <c r="K328" t="s">
        <v>3186</v>
      </c>
      <c r="L328" t="s">
        <v>3187</v>
      </c>
      <c r="M328" t="s">
        <v>3116</v>
      </c>
      <c r="N328">
        <v>118800</v>
      </c>
      <c r="O328">
        <v>118.8</v>
      </c>
      <c r="P328">
        <v>2656000</v>
      </c>
      <c r="Q328">
        <v>22.356902356902356</v>
      </c>
    </row>
    <row r="329" spans="1:20" x14ac:dyDescent="0.3">
      <c r="A329">
        <v>43759</v>
      </c>
      <c r="B329" t="s">
        <v>3270</v>
      </c>
      <c r="C329" t="s">
        <v>3271</v>
      </c>
      <c r="D329">
        <v>2019</v>
      </c>
      <c r="E329" t="s">
        <v>32</v>
      </c>
      <c r="F329" t="s">
        <v>77</v>
      </c>
      <c r="G329" t="s">
        <v>67</v>
      </c>
      <c r="H329" t="s">
        <v>44</v>
      </c>
      <c r="I329" t="s">
        <v>63</v>
      </c>
      <c r="J329" t="s">
        <v>551</v>
      </c>
      <c r="K329" t="s">
        <v>3242</v>
      </c>
      <c r="L329" t="s">
        <v>3250</v>
      </c>
      <c r="M329" t="s">
        <v>3163</v>
      </c>
      <c r="N329">
        <v>15705</v>
      </c>
      <c r="O329">
        <v>15.7</v>
      </c>
      <c r="P329">
        <v>6591000</v>
      </c>
      <c r="Q329">
        <v>419.67526265520536</v>
      </c>
    </row>
    <row r="330" spans="1:20" x14ac:dyDescent="0.3">
      <c r="A330">
        <v>43759</v>
      </c>
      <c r="B330" t="s">
        <v>3270</v>
      </c>
      <c r="C330" t="s">
        <v>3271</v>
      </c>
      <c r="D330">
        <v>2019</v>
      </c>
      <c r="E330" t="s">
        <v>32</v>
      </c>
      <c r="F330" t="s">
        <v>173</v>
      </c>
      <c r="G330" t="s">
        <v>176</v>
      </c>
      <c r="H330" t="s">
        <v>44</v>
      </c>
      <c r="I330" t="s">
        <v>179</v>
      </c>
      <c r="J330" t="s">
        <v>552</v>
      </c>
      <c r="K330" t="s">
        <v>3238</v>
      </c>
      <c r="L330" t="s">
        <v>3250</v>
      </c>
      <c r="M330" t="s">
        <v>3163</v>
      </c>
      <c r="N330">
        <v>52125</v>
      </c>
      <c r="O330">
        <v>52.13</v>
      </c>
      <c r="P330">
        <v>31900</v>
      </c>
      <c r="Q330">
        <v>0.61199040767386093</v>
      </c>
    </row>
    <row r="331" spans="1:20" x14ac:dyDescent="0.3">
      <c r="A331">
        <v>43759</v>
      </c>
      <c r="B331" t="s">
        <v>3270</v>
      </c>
      <c r="C331" t="s">
        <v>3271</v>
      </c>
      <c r="D331">
        <v>2019</v>
      </c>
      <c r="E331" t="s">
        <v>32</v>
      </c>
      <c r="F331" t="s">
        <v>65</v>
      </c>
      <c r="G331" t="s">
        <v>67</v>
      </c>
      <c r="H331" t="s">
        <v>44</v>
      </c>
      <c r="I331" t="s">
        <v>71</v>
      </c>
      <c r="J331" t="s">
        <v>464</v>
      </c>
      <c r="K331" t="s">
        <v>3120</v>
      </c>
      <c r="L331" t="s">
        <v>3124</v>
      </c>
      <c r="M331" t="s">
        <v>3110</v>
      </c>
      <c r="N331">
        <v>44696</v>
      </c>
      <c r="O331">
        <v>44.7</v>
      </c>
      <c r="P331">
        <v>596000</v>
      </c>
      <c r="Q331">
        <v>13.334526579559693</v>
      </c>
    </row>
    <row r="332" spans="1:20" x14ac:dyDescent="0.3">
      <c r="A332">
        <v>43759</v>
      </c>
      <c r="B332" t="s">
        <v>3270</v>
      </c>
      <c r="C332" t="s">
        <v>3271</v>
      </c>
      <c r="D332">
        <v>2019</v>
      </c>
      <c r="E332" t="s">
        <v>32</v>
      </c>
      <c r="F332" t="s">
        <v>166</v>
      </c>
      <c r="G332" t="s">
        <v>168</v>
      </c>
      <c r="H332" t="s">
        <v>44</v>
      </c>
      <c r="I332" t="s">
        <v>170</v>
      </c>
      <c r="J332" t="s">
        <v>553</v>
      </c>
      <c r="K332" t="s">
        <v>3171</v>
      </c>
      <c r="L332" t="s">
        <v>3250</v>
      </c>
      <c r="M332" t="s">
        <v>3163</v>
      </c>
      <c r="N332">
        <v>17804</v>
      </c>
      <c r="O332">
        <v>17.8</v>
      </c>
      <c r="P332">
        <v>104000</v>
      </c>
      <c r="Q332">
        <v>5.841383958660975</v>
      </c>
      <c r="R332" t="s">
        <v>3171</v>
      </c>
      <c r="S332" t="s">
        <v>3250</v>
      </c>
      <c r="T332" t="s">
        <v>3163</v>
      </c>
    </row>
    <row r="333" spans="1:20" x14ac:dyDescent="0.3">
      <c r="A333">
        <v>43759</v>
      </c>
      <c r="B333" t="s">
        <v>3270</v>
      </c>
      <c r="C333" t="s">
        <v>3271</v>
      </c>
      <c r="D333">
        <v>2019</v>
      </c>
      <c r="E333" t="s">
        <v>32</v>
      </c>
      <c r="F333" t="s">
        <v>399</v>
      </c>
      <c r="G333" t="s">
        <v>151</v>
      </c>
      <c r="H333" t="s">
        <v>44</v>
      </c>
      <c r="I333" t="s">
        <v>153</v>
      </c>
      <c r="J333" t="s">
        <v>554</v>
      </c>
      <c r="K333" t="s">
        <v>3120</v>
      </c>
      <c r="L333" t="s">
        <v>3124</v>
      </c>
      <c r="M333" t="s">
        <v>3110</v>
      </c>
      <c r="N333">
        <v>19920</v>
      </c>
      <c r="O333">
        <v>19.920000000000002</v>
      </c>
      <c r="P333" t="s">
        <v>49</v>
      </c>
      <c r="Q333" t="e">
        <v>#VALUE!</v>
      </c>
    </row>
    <row r="334" spans="1:20" x14ac:dyDescent="0.3">
      <c r="A334">
        <v>43759</v>
      </c>
      <c r="B334" t="s">
        <v>3270</v>
      </c>
      <c r="C334" t="s">
        <v>3271</v>
      </c>
      <c r="D334">
        <v>2019</v>
      </c>
      <c r="E334" t="s">
        <v>32</v>
      </c>
      <c r="F334" t="s">
        <v>65</v>
      </c>
      <c r="G334" t="s">
        <v>67</v>
      </c>
      <c r="H334" t="s">
        <v>44</v>
      </c>
      <c r="I334" t="s">
        <v>71</v>
      </c>
      <c r="J334" t="s">
        <v>555</v>
      </c>
      <c r="K334" t="s">
        <v>3120</v>
      </c>
      <c r="L334" t="s">
        <v>3124</v>
      </c>
      <c r="M334" t="s">
        <v>3110</v>
      </c>
      <c r="N334">
        <v>178784</v>
      </c>
      <c r="O334">
        <v>178.78</v>
      </c>
      <c r="P334">
        <v>2384000</v>
      </c>
      <c r="Q334">
        <v>13.334526579559693</v>
      </c>
    </row>
    <row r="335" spans="1:20" x14ac:dyDescent="0.3">
      <c r="A335">
        <v>43758</v>
      </c>
      <c r="B335" t="s">
        <v>3270</v>
      </c>
      <c r="C335" t="s">
        <v>3271</v>
      </c>
      <c r="D335">
        <v>2019</v>
      </c>
      <c r="E335" t="s">
        <v>32</v>
      </c>
      <c r="F335" t="s">
        <v>507</v>
      </c>
      <c r="G335" t="s">
        <v>106</v>
      </c>
      <c r="H335" t="s">
        <v>44</v>
      </c>
      <c r="I335" t="s">
        <v>159</v>
      </c>
      <c r="J335" t="s">
        <v>530</v>
      </c>
      <c r="K335" t="s">
        <v>3237</v>
      </c>
      <c r="L335" t="s">
        <v>3250</v>
      </c>
      <c r="M335" t="s">
        <v>3163</v>
      </c>
      <c r="N335">
        <v>145320.01</v>
      </c>
      <c r="O335">
        <v>145.32</v>
      </c>
      <c r="P335">
        <v>802000</v>
      </c>
      <c r="Q335">
        <v>5.5188545610477178</v>
      </c>
    </row>
    <row r="336" spans="1:20" x14ac:dyDescent="0.3">
      <c r="A336">
        <v>43757</v>
      </c>
      <c r="B336" t="s">
        <v>3270</v>
      </c>
      <c r="C336" t="s">
        <v>3271</v>
      </c>
      <c r="D336">
        <v>2019</v>
      </c>
      <c r="E336" t="s">
        <v>84</v>
      </c>
      <c r="F336" t="s">
        <v>87</v>
      </c>
      <c r="G336" t="s">
        <v>60</v>
      </c>
      <c r="H336" t="s">
        <v>44</v>
      </c>
      <c r="I336" t="s">
        <v>92</v>
      </c>
      <c r="J336" t="s">
        <v>556</v>
      </c>
      <c r="K336" t="s">
        <v>3120</v>
      </c>
      <c r="L336" t="s">
        <v>3124</v>
      </c>
      <c r="M336" t="s">
        <v>3110</v>
      </c>
      <c r="N336">
        <v>16760</v>
      </c>
      <c r="O336">
        <v>16.760000000000002</v>
      </c>
      <c r="P336">
        <v>141000</v>
      </c>
      <c r="Q336">
        <v>8.4128878281622903</v>
      </c>
    </row>
    <row r="337" spans="1:20" x14ac:dyDescent="0.3">
      <c r="A337">
        <v>43755</v>
      </c>
      <c r="B337" t="s">
        <v>3270</v>
      </c>
      <c r="C337" t="s">
        <v>3271</v>
      </c>
      <c r="D337">
        <v>2019</v>
      </c>
      <c r="E337" t="s">
        <v>32</v>
      </c>
      <c r="F337" t="s">
        <v>557</v>
      </c>
      <c r="G337" t="s">
        <v>186</v>
      </c>
      <c r="H337" t="s">
        <v>44</v>
      </c>
      <c r="I337" t="s">
        <v>140</v>
      </c>
      <c r="J337" t="s">
        <v>561</v>
      </c>
      <c r="K337" t="s">
        <v>3201</v>
      </c>
      <c r="L337" t="s">
        <v>3250</v>
      </c>
      <c r="M337" t="s">
        <v>3163</v>
      </c>
      <c r="N337">
        <v>113020</v>
      </c>
      <c r="O337">
        <v>113.02</v>
      </c>
      <c r="P337">
        <v>381000</v>
      </c>
      <c r="Q337">
        <v>3.3710847637586268</v>
      </c>
    </row>
    <row r="338" spans="1:20" x14ac:dyDescent="0.3">
      <c r="A338">
        <v>43755</v>
      </c>
      <c r="B338" t="s">
        <v>3270</v>
      </c>
      <c r="C338" t="s">
        <v>3271</v>
      </c>
      <c r="D338">
        <v>2019</v>
      </c>
      <c r="E338" t="s">
        <v>32</v>
      </c>
      <c r="F338" t="s">
        <v>538</v>
      </c>
      <c r="G338" t="s">
        <v>106</v>
      </c>
      <c r="H338" t="s">
        <v>44</v>
      </c>
      <c r="I338" t="s">
        <v>108</v>
      </c>
      <c r="J338" t="s">
        <v>562</v>
      </c>
      <c r="K338" t="s">
        <v>3235</v>
      </c>
      <c r="L338" t="s">
        <v>3250</v>
      </c>
      <c r="M338" t="s">
        <v>3163</v>
      </c>
      <c r="N338">
        <v>15120</v>
      </c>
      <c r="O338">
        <v>15.12</v>
      </c>
      <c r="P338">
        <v>86800</v>
      </c>
      <c r="Q338">
        <v>5.7407407407407405</v>
      </c>
    </row>
    <row r="339" spans="1:20" x14ac:dyDescent="0.3">
      <c r="A339">
        <v>43753</v>
      </c>
      <c r="B339" t="s">
        <v>3270</v>
      </c>
      <c r="C339" t="s">
        <v>3271</v>
      </c>
      <c r="D339">
        <v>2019</v>
      </c>
      <c r="E339" t="s">
        <v>32</v>
      </c>
      <c r="F339" t="s">
        <v>77</v>
      </c>
      <c r="G339" t="s">
        <v>67</v>
      </c>
      <c r="H339" t="s">
        <v>44</v>
      </c>
      <c r="I339" t="s">
        <v>82</v>
      </c>
      <c r="J339" t="s">
        <v>563</v>
      </c>
      <c r="K339" t="s">
        <v>3193</v>
      </c>
      <c r="L339" t="s">
        <v>3133</v>
      </c>
      <c r="M339" t="s">
        <v>3116</v>
      </c>
      <c r="N339">
        <v>103050</v>
      </c>
      <c r="O339">
        <v>103.05</v>
      </c>
      <c r="P339">
        <v>2304000</v>
      </c>
      <c r="Q339">
        <v>22.358078602620086</v>
      </c>
    </row>
    <row r="340" spans="1:20" x14ac:dyDescent="0.3">
      <c r="A340">
        <v>43753</v>
      </c>
      <c r="B340" t="s">
        <v>3270</v>
      </c>
      <c r="C340" t="s">
        <v>3271</v>
      </c>
      <c r="D340">
        <v>2019</v>
      </c>
      <c r="E340" t="s">
        <v>32</v>
      </c>
      <c r="F340" t="s">
        <v>65</v>
      </c>
      <c r="G340" t="s">
        <v>67</v>
      </c>
      <c r="H340" t="s">
        <v>44</v>
      </c>
      <c r="I340" t="s">
        <v>73</v>
      </c>
      <c r="J340" t="s">
        <v>564</v>
      </c>
      <c r="K340" t="s">
        <v>3160</v>
      </c>
      <c r="L340" t="s">
        <v>3250</v>
      </c>
      <c r="M340" t="s">
        <v>3163</v>
      </c>
      <c r="N340">
        <v>41580</v>
      </c>
      <c r="O340">
        <v>41.58</v>
      </c>
      <c r="P340">
        <v>555000</v>
      </c>
      <c r="Q340">
        <v>13.347763347763347</v>
      </c>
      <c r="R340" t="s">
        <v>3229</v>
      </c>
      <c r="S340" t="s">
        <v>3246</v>
      </c>
      <c r="T340" t="s">
        <v>3129</v>
      </c>
    </row>
    <row r="341" spans="1:20" x14ac:dyDescent="0.3">
      <c r="A341">
        <v>43752</v>
      </c>
      <c r="B341" t="s">
        <v>3270</v>
      </c>
      <c r="C341" t="s">
        <v>3271</v>
      </c>
      <c r="D341">
        <v>2019</v>
      </c>
      <c r="E341" t="s">
        <v>32</v>
      </c>
      <c r="F341" t="s">
        <v>65</v>
      </c>
      <c r="G341" t="s">
        <v>67</v>
      </c>
      <c r="H341" t="s">
        <v>44</v>
      </c>
      <c r="I341" t="s">
        <v>71</v>
      </c>
      <c r="J341" t="s">
        <v>565</v>
      </c>
      <c r="K341" t="s">
        <v>3120</v>
      </c>
      <c r="L341" t="s">
        <v>3124</v>
      </c>
      <c r="M341" t="s">
        <v>3110</v>
      </c>
      <c r="N341">
        <v>57466</v>
      </c>
      <c r="O341">
        <v>57.47</v>
      </c>
      <c r="P341">
        <v>766000</v>
      </c>
      <c r="Q341">
        <v>13.329620993282985</v>
      </c>
    </row>
    <row r="342" spans="1:20" x14ac:dyDescent="0.3">
      <c r="A342">
        <v>43747</v>
      </c>
      <c r="B342" t="s">
        <v>3270</v>
      </c>
      <c r="C342" t="s">
        <v>3271</v>
      </c>
      <c r="D342">
        <v>2019</v>
      </c>
      <c r="E342" t="s">
        <v>32</v>
      </c>
      <c r="F342" t="s">
        <v>538</v>
      </c>
      <c r="G342" t="s">
        <v>106</v>
      </c>
      <c r="H342" t="s">
        <v>44</v>
      </c>
      <c r="I342" t="s">
        <v>108</v>
      </c>
      <c r="J342" t="s">
        <v>562</v>
      </c>
      <c r="K342" t="s">
        <v>3235</v>
      </c>
      <c r="L342" t="s">
        <v>3250</v>
      </c>
      <c r="M342" t="s">
        <v>3163</v>
      </c>
      <c r="N342">
        <v>15120</v>
      </c>
      <c r="O342">
        <v>15.12</v>
      </c>
      <c r="P342">
        <v>86800</v>
      </c>
      <c r="Q342">
        <v>5.7407407407407405</v>
      </c>
    </row>
    <row r="343" spans="1:20" x14ac:dyDescent="0.3">
      <c r="A343">
        <v>43746</v>
      </c>
      <c r="B343" t="s">
        <v>3270</v>
      </c>
      <c r="C343" t="s">
        <v>3271</v>
      </c>
      <c r="D343">
        <v>2019</v>
      </c>
      <c r="E343" t="s">
        <v>84</v>
      </c>
      <c r="F343" t="s">
        <v>127</v>
      </c>
      <c r="G343" t="s">
        <v>60</v>
      </c>
      <c r="H343" t="s">
        <v>44</v>
      </c>
      <c r="I343" t="s">
        <v>129</v>
      </c>
      <c r="J343" t="s">
        <v>566</v>
      </c>
      <c r="K343" t="s">
        <v>3150</v>
      </c>
      <c r="L343" t="s">
        <v>3250</v>
      </c>
      <c r="M343" t="s">
        <v>3163</v>
      </c>
      <c r="N343">
        <v>17720</v>
      </c>
      <c r="O343">
        <v>17.72</v>
      </c>
      <c r="P343">
        <v>579000</v>
      </c>
      <c r="Q343">
        <v>32.674943566591423</v>
      </c>
    </row>
    <row r="344" spans="1:20" x14ac:dyDescent="0.3">
      <c r="A344">
        <v>43745</v>
      </c>
      <c r="B344" t="s">
        <v>3270</v>
      </c>
      <c r="C344" t="s">
        <v>3271</v>
      </c>
      <c r="D344">
        <v>2019</v>
      </c>
      <c r="E344" t="s">
        <v>32</v>
      </c>
      <c r="F344" t="s">
        <v>77</v>
      </c>
      <c r="G344" t="s">
        <v>67</v>
      </c>
      <c r="H344" t="s">
        <v>44</v>
      </c>
      <c r="I344" t="s">
        <v>82</v>
      </c>
      <c r="J344" t="s">
        <v>567</v>
      </c>
      <c r="K344" t="s">
        <v>3193</v>
      </c>
      <c r="L344" t="s">
        <v>3133</v>
      </c>
      <c r="M344" t="s">
        <v>3116</v>
      </c>
      <c r="N344">
        <v>144270</v>
      </c>
      <c r="O344">
        <v>144.27000000000001</v>
      </c>
      <c r="P344">
        <v>3226000</v>
      </c>
      <c r="Q344">
        <v>22.360851181811881</v>
      </c>
    </row>
    <row r="345" spans="1:20" x14ac:dyDescent="0.3">
      <c r="A345">
        <v>43745</v>
      </c>
      <c r="B345" t="s">
        <v>3270</v>
      </c>
      <c r="C345" t="s">
        <v>3271</v>
      </c>
      <c r="D345">
        <v>2019</v>
      </c>
      <c r="E345" t="s">
        <v>32</v>
      </c>
      <c r="F345" t="s">
        <v>77</v>
      </c>
      <c r="G345" t="s">
        <v>67</v>
      </c>
      <c r="H345" t="s">
        <v>44</v>
      </c>
      <c r="I345" t="s">
        <v>82</v>
      </c>
      <c r="J345" t="s">
        <v>568</v>
      </c>
      <c r="K345" t="s">
        <v>3150</v>
      </c>
      <c r="L345" t="s">
        <v>3250</v>
      </c>
      <c r="M345" t="s">
        <v>3163</v>
      </c>
      <c r="N345">
        <v>38640</v>
      </c>
      <c r="O345">
        <v>38.64</v>
      </c>
      <c r="P345">
        <v>864000</v>
      </c>
      <c r="Q345">
        <v>22.36024844720497</v>
      </c>
    </row>
    <row r="346" spans="1:20" x14ac:dyDescent="0.3">
      <c r="A346">
        <v>43745</v>
      </c>
      <c r="B346" t="s">
        <v>3270</v>
      </c>
      <c r="C346" t="s">
        <v>3271</v>
      </c>
      <c r="D346">
        <v>2019</v>
      </c>
      <c r="E346" t="s">
        <v>32</v>
      </c>
      <c r="F346" t="s">
        <v>65</v>
      </c>
      <c r="G346" t="s">
        <v>67</v>
      </c>
      <c r="H346" t="s">
        <v>44</v>
      </c>
      <c r="I346" t="s">
        <v>71</v>
      </c>
      <c r="J346" t="s">
        <v>363</v>
      </c>
      <c r="K346" t="s">
        <v>3120</v>
      </c>
      <c r="L346" t="s">
        <v>3124</v>
      </c>
      <c r="M346" t="s">
        <v>3110</v>
      </c>
      <c r="N346">
        <v>89392</v>
      </c>
      <c r="O346">
        <v>89.39</v>
      </c>
      <c r="P346">
        <v>1192000</v>
      </c>
      <c r="Q346">
        <v>13.334526579559693</v>
      </c>
    </row>
    <row r="347" spans="1:20" x14ac:dyDescent="0.3">
      <c r="A347">
        <v>43745</v>
      </c>
      <c r="B347" t="s">
        <v>3270</v>
      </c>
      <c r="C347" t="s">
        <v>3271</v>
      </c>
      <c r="D347">
        <v>2019</v>
      </c>
      <c r="E347" t="s">
        <v>32</v>
      </c>
      <c r="F347" t="s">
        <v>77</v>
      </c>
      <c r="G347" t="s">
        <v>67</v>
      </c>
      <c r="H347" t="s">
        <v>44</v>
      </c>
      <c r="I347" t="s">
        <v>82</v>
      </c>
      <c r="J347" t="s">
        <v>569</v>
      </c>
      <c r="K347" t="s">
        <v>3186</v>
      </c>
      <c r="L347" t="s">
        <v>3187</v>
      </c>
      <c r="M347" t="s">
        <v>3116</v>
      </c>
      <c r="N347">
        <v>19320</v>
      </c>
      <c r="O347">
        <v>19.32</v>
      </c>
      <c r="P347">
        <v>432000</v>
      </c>
      <c r="Q347">
        <v>22.36024844720497</v>
      </c>
    </row>
    <row r="348" spans="1:20" x14ac:dyDescent="0.3">
      <c r="A348">
        <v>43745</v>
      </c>
      <c r="B348" t="s">
        <v>3270</v>
      </c>
      <c r="C348" t="s">
        <v>3271</v>
      </c>
      <c r="D348">
        <v>2019</v>
      </c>
      <c r="E348" t="s">
        <v>32</v>
      </c>
      <c r="F348" t="s">
        <v>65</v>
      </c>
      <c r="G348" t="s">
        <v>67</v>
      </c>
      <c r="H348" t="s">
        <v>44</v>
      </c>
      <c r="I348" t="s">
        <v>73</v>
      </c>
      <c r="J348" t="s">
        <v>531</v>
      </c>
      <c r="K348" t="s">
        <v>3160</v>
      </c>
      <c r="L348" t="s">
        <v>3250</v>
      </c>
      <c r="M348" t="s">
        <v>3163</v>
      </c>
      <c r="N348">
        <v>17618</v>
      </c>
      <c r="O348">
        <v>17.62</v>
      </c>
      <c r="P348">
        <v>235000</v>
      </c>
      <c r="Q348">
        <v>13.338630945623795</v>
      </c>
      <c r="R348" t="s">
        <v>3247</v>
      </c>
      <c r="S348" t="s">
        <v>3250</v>
      </c>
      <c r="T348" t="s">
        <v>3163</v>
      </c>
    </row>
    <row r="349" spans="1:20" x14ac:dyDescent="0.3">
      <c r="A349">
        <v>43745</v>
      </c>
      <c r="B349" t="s">
        <v>3270</v>
      </c>
      <c r="C349" t="s">
        <v>3271</v>
      </c>
      <c r="D349">
        <v>2019</v>
      </c>
      <c r="E349" t="s">
        <v>32</v>
      </c>
      <c r="F349" t="s">
        <v>35</v>
      </c>
      <c r="G349" t="s">
        <v>40</v>
      </c>
      <c r="H349" t="s">
        <v>44</v>
      </c>
      <c r="I349" t="s">
        <v>47</v>
      </c>
      <c r="J349" t="s">
        <v>199</v>
      </c>
      <c r="K349" t="s">
        <v>3234</v>
      </c>
      <c r="L349" t="s">
        <v>3378</v>
      </c>
      <c r="M349" t="s">
        <v>3110</v>
      </c>
      <c r="N349">
        <v>185460.01</v>
      </c>
      <c r="O349">
        <v>185.46</v>
      </c>
      <c r="P349" t="s">
        <v>49</v>
      </c>
      <c r="Q349" t="e">
        <v>#VALUE!</v>
      </c>
    </row>
    <row r="350" spans="1:20" x14ac:dyDescent="0.3">
      <c r="A350">
        <v>43744</v>
      </c>
      <c r="B350" t="s">
        <v>3270</v>
      </c>
      <c r="C350" t="s">
        <v>3271</v>
      </c>
      <c r="D350">
        <v>2019</v>
      </c>
      <c r="E350" t="s">
        <v>84</v>
      </c>
      <c r="F350" t="s">
        <v>111</v>
      </c>
      <c r="G350" t="s">
        <v>115</v>
      </c>
      <c r="H350" t="s">
        <v>44</v>
      </c>
      <c r="I350" t="s">
        <v>118</v>
      </c>
      <c r="J350" t="s">
        <v>570</v>
      </c>
      <c r="K350" t="s">
        <v>3137</v>
      </c>
      <c r="L350" t="s">
        <v>3250</v>
      </c>
      <c r="M350" t="s">
        <v>3163</v>
      </c>
      <c r="N350">
        <v>25000</v>
      </c>
      <c r="O350">
        <v>25</v>
      </c>
      <c r="P350">
        <v>41600</v>
      </c>
      <c r="Q350">
        <v>1.6639999999999999</v>
      </c>
    </row>
    <row r="351" spans="1:20" x14ac:dyDescent="0.3">
      <c r="A351">
        <v>43743</v>
      </c>
      <c r="B351" t="s">
        <v>3270</v>
      </c>
      <c r="C351" t="s">
        <v>3271</v>
      </c>
      <c r="D351">
        <v>2019</v>
      </c>
      <c r="E351" t="s">
        <v>32</v>
      </c>
      <c r="F351" t="s">
        <v>51</v>
      </c>
      <c r="G351" t="s">
        <v>53</v>
      </c>
      <c r="H351" t="s">
        <v>44</v>
      </c>
      <c r="I351" t="s">
        <v>57</v>
      </c>
      <c r="J351" t="s">
        <v>571</v>
      </c>
      <c r="K351" t="s">
        <v>3225</v>
      </c>
      <c r="L351" t="s">
        <v>3250</v>
      </c>
      <c r="M351" t="s">
        <v>3163</v>
      </c>
      <c r="N351">
        <v>72360</v>
      </c>
      <c r="O351">
        <v>72.36</v>
      </c>
      <c r="P351">
        <v>2859000</v>
      </c>
      <c r="Q351">
        <v>39.510779436152568</v>
      </c>
    </row>
    <row r="352" spans="1:20" x14ac:dyDescent="0.3">
      <c r="A352">
        <v>43743</v>
      </c>
      <c r="B352" t="s">
        <v>3270</v>
      </c>
      <c r="C352" t="s">
        <v>3271</v>
      </c>
      <c r="D352">
        <v>2019</v>
      </c>
      <c r="E352" t="s">
        <v>32</v>
      </c>
      <c r="F352" t="s">
        <v>51</v>
      </c>
      <c r="G352" t="s">
        <v>53</v>
      </c>
      <c r="H352" t="s">
        <v>44</v>
      </c>
      <c r="I352" t="s">
        <v>57</v>
      </c>
      <c r="J352" t="s">
        <v>571</v>
      </c>
      <c r="K352" t="s">
        <v>3225</v>
      </c>
      <c r="L352" t="s">
        <v>3250</v>
      </c>
      <c r="M352" t="s">
        <v>3163</v>
      </c>
      <c r="N352">
        <v>72360</v>
      </c>
      <c r="O352">
        <v>72.36</v>
      </c>
      <c r="P352">
        <v>2859000</v>
      </c>
      <c r="Q352">
        <v>39.510779436152568</v>
      </c>
    </row>
    <row r="353" spans="1:17" x14ac:dyDescent="0.3">
      <c r="A353">
        <v>43741</v>
      </c>
      <c r="B353" t="s">
        <v>3270</v>
      </c>
      <c r="C353" t="s">
        <v>3271</v>
      </c>
      <c r="D353">
        <v>2019</v>
      </c>
      <c r="E353" t="s">
        <v>32</v>
      </c>
      <c r="F353" t="s">
        <v>334</v>
      </c>
      <c r="G353" t="s">
        <v>337</v>
      </c>
      <c r="H353" t="s">
        <v>44</v>
      </c>
      <c r="I353" t="s">
        <v>339</v>
      </c>
      <c r="J353" t="s">
        <v>572</v>
      </c>
      <c r="K353" t="s">
        <v>3142</v>
      </c>
      <c r="L353" t="s">
        <v>3250</v>
      </c>
      <c r="M353" t="s">
        <v>3163</v>
      </c>
      <c r="N353">
        <v>13094</v>
      </c>
      <c r="O353">
        <v>13.09</v>
      </c>
      <c r="P353">
        <v>43600</v>
      </c>
      <c r="Q353">
        <v>3.3297693600122193</v>
      </c>
    </row>
    <row r="354" spans="1:17" x14ac:dyDescent="0.3">
      <c r="A354">
        <v>43740</v>
      </c>
      <c r="B354" t="s">
        <v>3270</v>
      </c>
      <c r="C354" t="s">
        <v>3271</v>
      </c>
      <c r="D354">
        <v>2019</v>
      </c>
      <c r="E354" t="s">
        <v>32</v>
      </c>
      <c r="F354" t="s">
        <v>507</v>
      </c>
      <c r="G354" t="s">
        <v>106</v>
      </c>
      <c r="H354" t="s">
        <v>44</v>
      </c>
      <c r="I354" t="s">
        <v>159</v>
      </c>
      <c r="J354" t="s">
        <v>573</v>
      </c>
      <c r="K354" t="s">
        <v>3237</v>
      </c>
      <c r="L354" t="s">
        <v>3250</v>
      </c>
      <c r="M354" t="s">
        <v>3163</v>
      </c>
      <c r="N354">
        <v>121100</v>
      </c>
      <c r="O354">
        <v>121.1</v>
      </c>
      <c r="P354">
        <v>668000</v>
      </c>
      <c r="Q354">
        <v>5.5161023947151113</v>
      </c>
    </row>
    <row r="355" spans="1:17" x14ac:dyDescent="0.3">
      <c r="A355">
        <v>43738</v>
      </c>
      <c r="B355" t="s">
        <v>3272</v>
      </c>
      <c r="C355" t="s">
        <v>3273</v>
      </c>
      <c r="D355">
        <v>2019</v>
      </c>
      <c r="E355" t="s">
        <v>32</v>
      </c>
      <c r="F355" t="s">
        <v>35</v>
      </c>
      <c r="G355" t="s">
        <v>40</v>
      </c>
      <c r="H355" t="s">
        <v>44</v>
      </c>
      <c r="I355" t="s">
        <v>47</v>
      </c>
      <c r="J355" t="s">
        <v>574</v>
      </c>
      <c r="K355" t="s">
        <v>3234</v>
      </c>
      <c r="L355" t="s">
        <v>3378</v>
      </c>
      <c r="M355" t="s">
        <v>3110</v>
      </c>
      <c r="N355">
        <v>221600.01</v>
      </c>
      <c r="O355">
        <v>221.6</v>
      </c>
      <c r="P355" t="s">
        <v>49</v>
      </c>
      <c r="Q355" t="e">
        <v>#VALUE!</v>
      </c>
    </row>
    <row r="356" spans="1:17" x14ac:dyDescent="0.3">
      <c r="A356">
        <v>43738</v>
      </c>
      <c r="B356" t="s">
        <v>3272</v>
      </c>
      <c r="C356" t="s">
        <v>3273</v>
      </c>
      <c r="D356">
        <v>2019</v>
      </c>
      <c r="E356" t="s">
        <v>32</v>
      </c>
      <c r="F356" t="s">
        <v>77</v>
      </c>
      <c r="G356" t="s">
        <v>67</v>
      </c>
      <c r="H356" t="s">
        <v>44</v>
      </c>
      <c r="I356" t="s">
        <v>82</v>
      </c>
      <c r="J356" t="s">
        <v>575</v>
      </c>
      <c r="K356" t="s">
        <v>3193</v>
      </c>
      <c r="L356" t="s">
        <v>3133</v>
      </c>
      <c r="M356" t="s">
        <v>3116</v>
      </c>
      <c r="N356">
        <v>247320.01</v>
      </c>
      <c r="O356">
        <v>247.32</v>
      </c>
      <c r="P356">
        <v>4293000</v>
      </c>
      <c r="Q356">
        <v>17.358077900773171</v>
      </c>
    </row>
    <row r="357" spans="1:17" x14ac:dyDescent="0.3">
      <c r="A357">
        <v>43738</v>
      </c>
      <c r="B357" t="s">
        <v>3272</v>
      </c>
      <c r="C357" t="s">
        <v>3273</v>
      </c>
      <c r="D357">
        <v>2019</v>
      </c>
      <c r="E357" t="s">
        <v>32</v>
      </c>
      <c r="F357" t="s">
        <v>77</v>
      </c>
      <c r="G357" t="s">
        <v>67</v>
      </c>
      <c r="H357" t="s">
        <v>44</v>
      </c>
      <c r="I357" t="s">
        <v>82</v>
      </c>
      <c r="J357" t="s">
        <v>576</v>
      </c>
      <c r="K357" t="s">
        <v>3234</v>
      </c>
      <c r="L357" t="s">
        <v>3378</v>
      </c>
      <c r="M357" t="s">
        <v>3110</v>
      </c>
      <c r="N357">
        <v>92520</v>
      </c>
      <c r="O357">
        <v>92.52</v>
      </c>
      <c r="P357">
        <v>1606000</v>
      </c>
      <c r="Q357">
        <v>17.358408992650237</v>
      </c>
    </row>
    <row r="358" spans="1:17" x14ac:dyDescent="0.3">
      <c r="A358">
        <v>43737</v>
      </c>
      <c r="B358" t="s">
        <v>3272</v>
      </c>
      <c r="C358" t="s">
        <v>3273</v>
      </c>
      <c r="D358">
        <v>2019</v>
      </c>
      <c r="E358" t="s">
        <v>32</v>
      </c>
      <c r="F358" t="s">
        <v>166</v>
      </c>
      <c r="G358" t="s">
        <v>168</v>
      </c>
      <c r="H358" t="s">
        <v>44</v>
      </c>
      <c r="I358" t="s">
        <v>170</v>
      </c>
      <c r="J358" t="s">
        <v>577</v>
      </c>
      <c r="K358" t="s">
        <v>3171</v>
      </c>
      <c r="L358" t="s">
        <v>3250</v>
      </c>
      <c r="M358" t="s">
        <v>3163</v>
      </c>
      <c r="N358">
        <v>85693</v>
      </c>
      <c r="O358">
        <v>85.69</v>
      </c>
      <c r="P358">
        <v>485000</v>
      </c>
      <c r="Q358">
        <v>5.6597388351440605</v>
      </c>
    </row>
    <row r="359" spans="1:17" x14ac:dyDescent="0.3">
      <c r="A359">
        <v>43737</v>
      </c>
      <c r="B359" t="s">
        <v>3272</v>
      </c>
      <c r="C359" t="s">
        <v>3273</v>
      </c>
      <c r="D359">
        <v>2019</v>
      </c>
      <c r="E359" t="s">
        <v>32</v>
      </c>
      <c r="F359" t="s">
        <v>578</v>
      </c>
      <c r="G359" t="s">
        <v>60</v>
      </c>
      <c r="H359" t="s">
        <v>44</v>
      </c>
      <c r="I359" t="s">
        <v>580</v>
      </c>
      <c r="J359" t="s">
        <v>581</v>
      </c>
      <c r="K359" t="s">
        <v>3172</v>
      </c>
      <c r="L359" t="s">
        <v>3250</v>
      </c>
      <c r="M359" t="s">
        <v>3163</v>
      </c>
      <c r="N359">
        <v>52375</v>
      </c>
      <c r="O359">
        <v>52.38</v>
      </c>
      <c r="P359">
        <v>1701000</v>
      </c>
      <c r="Q359">
        <v>32.477326968973749</v>
      </c>
    </row>
    <row r="360" spans="1:17" x14ac:dyDescent="0.3">
      <c r="A360">
        <v>43737</v>
      </c>
      <c r="B360" t="s">
        <v>3272</v>
      </c>
      <c r="C360" t="s">
        <v>3273</v>
      </c>
      <c r="D360">
        <v>2019</v>
      </c>
      <c r="E360" t="s">
        <v>32</v>
      </c>
      <c r="F360" t="s">
        <v>507</v>
      </c>
      <c r="G360" t="s">
        <v>106</v>
      </c>
      <c r="H360" t="s">
        <v>44</v>
      </c>
      <c r="I360" t="s">
        <v>159</v>
      </c>
      <c r="J360" t="s">
        <v>573</v>
      </c>
      <c r="K360" t="s">
        <v>3237</v>
      </c>
      <c r="L360" t="s">
        <v>3250</v>
      </c>
      <c r="M360" t="s">
        <v>3163</v>
      </c>
      <c r="N360">
        <v>121100</v>
      </c>
      <c r="O360">
        <v>121.1</v>
      </c>
      <c r="P360">
        <v>509000</v>
      </c>
      <c r="Q360">
        <v>4.2031379025598676</v>
      </c>
    </row>
    <row r="361" spans="1:17" x14ac:dyDescent="0.3">
      <c r="A361">
        <v>43735</v>
      </c>
      <c r="B361" t="s">
        <v>3272</v>
      </c>
      <c r="C361" t="s">
        <v>3273</v>
      </c>
      <c r="D361">
        <v>2019</v>
      </c>
      <c r="E361" t="s">
        <v>32</v>
      </c>
      <c r="F361" t="s">
        <v>507</v>
      </c>
      <c r="G361" t="s">
        <v>106</v>
      </c>
      <c r="H361" t="s">
        <v>44</v>
      </c>
      <c r="I361" t="s">
        <v>159</v>
      </c>
      <c r="J361" t="s">
        <v>508</v>
      </c>
      <c r="K361" t="s">
        <v>3237</v>
      </c>
      <c r="L361" t="s">
        <v>3250</v>
      </c>
      <c r="M361" t="s">
        <v>3163</v>
      </c>
      <c r="N361">
        <v>121100</v>
      </c>
      <c r="O361">
        <v>121.1</v>
      </c>
      <c r="P361">
        <v>509000</v>
      </c>
      <c r="Q361">
        <v>4.2031379025598676</v>
      </c>
    </row>
    <row r="362" spans="1:17" x14ac:dyDescent="0.3">
      <c r="A362">
        <v>43735</v>
      </c>
      <c r="B362" t="s">
        <v>3272</v>
      </c>
      <c r="C362" t="s">
        <v>3273</v>
      </c>
      <c r="D362">
        <v>2019</v>
      </c>
      <c r="E362" t="s">
        <v>32</v>
      </c>
      <c r="F362" t="s">
        <v>173</v>
      </c>
      <c r="G362" t="s">
        <v>176</v>
      </c>
      <c r="H362" t="s">
        <v>44</v>
      </c>
      <c r="I362" t="s">
        <v>179</v>
      </c>
      <c r="J362" t="s">
        <v>552</v>
      </c>
      <c r="K362" t="s">
        <v>3238</v>
      </c>
      <c r="L362" t="s">
        <v>3250</v>
      </c>
      <c r="M362" t="s">
        <v>3163</v>
      </c>
      <c r="N362">
        <v>52125</v>
      </c>
      <c r="O362">
        <v>52.13</v>
      </c>
      <c r="P362">
        <v>31700</v>
      </c>
      <c r="Q362">
        <v>0.60815347721822544</v>
      </c>
    </row>
    <row r="363" spans="1:17" x14ac:dyDescent="0.3">
      <c r="A363">
        <v>43735</v>
      </c>
      <c r="B363" t="s">
        <v>3272</v>
      </c>
      <c r="C363" t="s">
        <v>3273</v>
      </c>
      <c r="D363">
        <v>2019</v>
      </c>
      <c r="E363" t="s">
        <v>32</v>
      </c>
      <c r="F363" t="s">
        <v>471</v>
      </c>
      <c r="G363" t="s">
        <v>60</v>
      </c>
      <c r="H363" t="s">
        <v>44</v>
      </c>
      <c r="I363" t="s">
        <v>403</v>
      </c>
      <c r="J363" t="s">
        <v>582</v>
      </c>
      <c r="K363" t="s">
        <v>3141</v>
      </c>
      <c r="L363" t="s">
        <v>3250</v>
      </c>
      <c r="M363" t="s">
        <v>3163</v>
      </c>
      <c r="N363">
        <v>20120</v>
      </c>
      <c r="O363">
        <v>20.12</v>
      </c>
      <c r="P363">
        <v>160000</v>
      </c>
      <c r="Q363">
        <v>7.9522862823061633</v>
      </c>
    </row>
    <row r="364" spans="1:17" x14ac:dyDescent="0.3">
      <c r="A364">
        <v>43735</v>
      </c>
      <c r="B364" t="s">
        <v>3272</v>
      </c>
      <c r="C364" t="s">
        <v>3273</v>
      </c>
      <c r="D364">
        <v>2019</v>
      </c>
      <c r="E364" t="s">
        <v>32</v>
      </c>
      <c r="F364" t="s">
        <v>507</v>
      </c>
      <c r="G364" t="s">
        <v>106</v>
      </c>
      <c r="H364" t="s">
        <v>44</v>
      </c>
      <c r="I364" t="s">
        <v>159</v>
      </c>
      <c r="J364" t="s">
        <v>583</v>
      </c>
      <c r="K364" t="s">
        <v>3237</v>
      </c>
      <c r="L364" t="s">
        <v>3250</v>
      </c>
      <c r="M364" t="s">
        <v>3163</v>
      </c>
      <c r="N364">
        <v>96880</v>
      </c>
      <c r="O364">
        <v>96.88</v>
      </c>
      <c r="P364">
        <v>407000</v>
      </c>
      <c r="Q364">
        <v>4.2010734929810072</v>
      </c>
    </row>
    <row r="365" spans="1:17" x14ac:dyDescent="0.3">
      <c r="A365">
        <v>43735</v>
      </c>
      <c r="B365" t="s">
        <v>3272</v>
      </c>
      <c r="C365" t="s">
        <v>3273</v>
      </c>
      <c r="D365">
        <v>2019</v>
      </c>
      <c r="E365" t="s">
        <v>32</v>
      </c>
      <c r="F365" t="s">
        <v>51</v>
      </c>
      <c r="G365" t="s">
        <v>53</v>
      </c>
      <c r="H365" t="s">
        <v>44</v>
      </c>
      <c r="I365" t="s">
        <v>57</v>
      </c>
      <c r="J365" t="s">
        <v>534</v>
      </c>
      <c r="K365" t="s">
        <v>3225</v>
      </c>
      <c r="L365" t="s">
        <v>3250</v>
      </c>
      <c r="M365" t="s">
        <v>3163</v>
      </c>
      <c r="N365">
        <v>72360</v>
      </c>
      <c r="O365">
        <v>72.36</v>
      </c>
      <c r="P365">
        <v>2752000</v>
      </c>
      <c r="Q365">
        <v>38.032061912658925</v>
      </c>
    </row>
    <row r="366" spans="1:17" x14ac:dyDescent="0.3">
      <c r="A366">
        <v>43733</v>
      </c>
      <c r="B366" t="s">
        <v>3272</v>
      </c>
      <c r="C366" t="s">
        <v>3273</v>
      </c>
      <c r="D366">
        <v>2019</v>
      </c>
      <c r="E366" t="s">
        <v>584</v>
      </c>
      <c r="F366" t="s">
        <v>77</v>
      </c>
      <c r="G366" t="s">
        <v>67</v>
      </c>
      <c r="H366" t="s">
        <v>44</v>
      </c>
      <c r="I366" t="s">
        <v>82</v>
      </c>
      <c r="J366" t="s">
        <v>587</v>
      </c>
      <c r="K366" t="s">
        <v>3193</v>
      </c>
      <c r="L366" t="s">
        <v>3133</v>
      </c>
      <c r="M366" t="s">
        <v>3116</v>
      </c>
      <c r="N366">
        <v>66636</v>
      </c>
      <c r="O366">
        <v>66.64</v>
      </c>
      <c r="P366">
        <v>1157000</v>
      </c>
      <c r="Q366">
        <v>17.362986974008045</v>
      </c>
    </row>
    <row r="367" spans="1:17" x14ac:dyDescent="0.3">
      <c r="A367">
        <v>43733</v>
      </c>
      <c r="B367" t="s">
        <v>3272</v>
      </c>
      <c r="C367" t="s">
        <v>3273</v>
      </c>
      <c r="D367">
        <v>2019</v>
      </c>
      <c r="E367" t="s">
        <v>584</v>
      </c>
      <c r="F367" t="s">
        <v>77</v>
      </c>
      <c r="G367" t="s">
        <v>67</v>
      </c>
      <c r="H367" t="s">
        <v>44</v>
      </c>
      <c r="I367" t="s">
        <v>82</v>
      </c>
      <c r="J367" t="s">
        <v>588</v>
      </c>
      <c r="K367" t="s">
        <v>3193</v>
      </c>
      <c r="L367" t="s">
        <v>3133</v>
      </c>
      <c r="M367" t="s">
        <v>3116</v>
      </c>
      <c r="N367">
        <v>37020</v>
      </c>
      <c r="O367">
        <v>37.020000000000003</v>
      </c>
      <c r="P367">
        <v>643000</v>
      </c>
      <c r="Q367">
        <v>17.368989735278227</v>
      </c>
    </row>
    <row r="368" spans="1:17" x14ac:dyDescent="0.3">
      <c r="A368">
        <v>43733</v>
      </c>
      <c r="B368" t="s">
        <v>3272</v>
      </c>
      <c r="C368" t="s">
        <v>3273</v>
      </c>
      <c r="D368">
        <v>2019</v>
      </c>
      <c r="E368" t="s">
        <v>32</v>
      </c>
      <c r="F368" t="s">
        <v>191</v>
      </c>
      <c r="G368" t="s">
        <v>186</v>
      </c>
      <c r="H368" t="s">
        <v>44</v>
      </c>
      <c r="I368" t="s">
        <v>193</v>
      </c>
      <c r="J368" t="s">
        <v>589</v>
      </c>
      <c r="K368" t="s">
        <v>3205</v>
      </c>
      <c r="L368" t="s">
        <v>3250</v>
      </c>
      <c r="M368" t="s">
        <v>3163</v>
      </c>
      <c r="N368">
        <v>25960</v>
      </c>
      <c r="O368">
        <v>25.96</v>
      </c>
      <c r="P368">
        <v>115000</v>
      </c>
      <c r="Q368">
        <v>4.4298921417565484</v>
      </c>
    </row>
    <row r="369" spans="1:17" x14ac:dyDescent="0.3">
      <c r="A369">
        <v>43732</v>
      </c>
      <c r="B369" t="s">
        <v>3272</v>
      </c>
      <c r="C369" t="s">
        <v>3273</v>
      </c>
      <c r="D369">
        <v>2019</v>
      </c>
      <c r="E369" t="s">
        <v>32</v>
      </c>
      <c r="F369" t="s">
        <v>507</v>
      </c>
      <c r="G369" t="s">
        <v>106</v>
      </c>
      <c r="H369" t="s">
        <v>44</v>
      </c>
      <c r="I369" t="s">
        <v>159</v>
      </c>
      <c r="J369" t="s">
        <v>590</v>
      </c>
      <c r="K369" t="s">
        <v>3237</v>
      </c>
      <c r="L369" t="s">
        <v>3250</v>
      </c>
      <c r="M369" t="s">
        <v>3163</v>
      </c>
      <c r="N369">
        <v>145320.01</v>
      </c>
      <c r="O369">
        <v>145.32</v>
      </c>
      <c r="P369">
        <v>611000</v>
      </c>
      <c r="Q369">
        <v>4.2045138862844835</v>
      </c>
    </row>
    <row r="370" spans="1:17" x14ac:dyDescent="0.3">
      <c r="A370">
        <v>43732</v>
      </c>
      <c r="B370" t="s">
        <v>3272</v>
      </c>
      <c r="C370" t="s">
        <v>3273</v>
      </c>
      <c r="D370">
        <v>2019</v>
      </c>
      <c r="E370" t="s">
        <v>32</v>
      </c>
      <c r="F370" t="s">
        <v>591</v>
      </c>
      <c r="G370" t="s">
        <v>96</v>
      </c>
      <c r="H370" t="s">
        <v>44</v>
      </c>
      <c r="I370" t="s">
        <v>289</v>
      </c>
      <c r="J370" t="s">
        <v>594</v>
      </c>
      <c r="K370" t="s">
        <v>3228</v>
      </c>
      <c r="L370" t="s">
        <v>3250</v>
      </c>
      <c r="M370" t="s">
        <v>3163</v>
      </c>
      <c r="N370">
        <v>72748</v>
      </c>
      <c r="O370">
        <v>72.75</v>
      </c>
      <c r="P370">
        <v>213000</v>
      </c>
      <c r="Q370">
        <v>2.9279155440699403</v>
      </c>
    </row>
    <row r="371" spans="1:17" x14ac:dyDescent="0.3">
      <c r="A371">
        <v>43732</v>
      </c>
      <c r="B371" t="s">
        <v>3272</v>
      </c>
      <c r="C371" t="s">
        <v>3273</v>
      </c>
      <c r="D371">
        <v>2019</v>
      </c>
      <c r="E371" t="s">
        <v>32</v>
      </c>
      <c r="F371" t="s">
        <v>399</v>
      </c>
      <c r="G371" t="s">
        <v>151</v>
      </c>
      <c r="H371" t="s">
        <v>44</v>
      </c>
      <c r="I371" t="s">
        <v>153</v>
      </c>
      <c r="J371" t="s">
        <v>595</v>
      </c>
      <c r="K371" t="s">
        <v>3113</v>
      </c>
      <c r="L371" t="s">
        <v>3111</v>
      </c>
      <c r="M371" t="s">
        <v>3112</v>
      </c>
      <c r="N371">
        <v>119720</v>
      </c>
      <c r="O371">
        <v>119.72</v>
      </c>
      <c r="P371" t="s">
        <v>49</v>
      </c>
      <c r="Q371" t="e">
        <v>#VALUE!</v>
      </c>
    </row>
    <row r="372" spans="1:17" x14ac:dyDescent="0.3">
      <c r="A372">
        <v>43732</v>
      </c>
      <c r="B372" t="s">
        <v>3272</v>
      </c>
      <c r="C372" t="s">
        <v>3273</v>
      </c>
      <c r="D372">
        <v>2019</v>
      </c>
      <c r="E372" t="s">
        <v>32</v>
      </c>
      <c r="F372" t="s">
        <v>183</v>
      </c>
      <c r="G372" t="s">
        <v>186</v>
      </c>
      <c r="H372" t="s">
        <v>44</v>
      </c>
      <c r="I372" t="s">
        <v>189</v>
      </c>
      <c r="J372" t="s">
        <v>596</v>
      </c>
      <c r="K372" t="s">
        <v>3228</v>
      </c>
      <c r="L372" t="s">
        <v>3250</v>
      </c>
      <c r="M372" t="s">
        <v>3163</v>
      </c>
      <c r="N372">
        <v>77500</v>
      </c>
      <c r="O372">
        <v>77.5</v>
      </c>
      <c r="P372">
        <v>125000</v>
      </c>
      <c r="Q372">
        <v>1.6129032258064515</v>
      </c>
    </row>
    <row r="373" spans="1:17" x14ac:dyDescent="0.3">
      <c r="A373">
        <v>43732</v>
      </c>
      <c r="B373" t="s">
        <v>3272</v>
      </c>
      <c r="C373" t="s">
        <v>3273</v>
      </c>
      <c r="D373">
        <v>2019</v>
      </c>
      <c r="E373" t="s">
        <v>32</v>
      </c>
      <c r="F373" t="s">
        <v>507</v>
      </c>
      <c r="G373" t="s">
        <v>106</v>
      </c>
      <c r="H373" t="s">
        <v>44</v>
      </c>
      <c r="I373" t="s">
        <v>159</v>
      </c>
      <c r="J373" t="s">
        <v>590</v>
      </c>
      <c r="K373" t="s">
        <v>3237</v>
      </c>
      <c r="L373" t="s">
        <v>3250</v>
      </c>
      <c r="M373" t="s">
        <v>3163</v>
      </c>
      <c r="N373">
        <v>145320.01</v>
      </c>
      <c r="O373">
        <v>145.32</v>
      </c>
      <c r="P373">
        <v>611000</v>
      </c>
      <c r="Q373">
        <v>4.2045138862844835</v>
      </c>
    </row>
    <row r="374" spans="1:17" x14ac:dyDescent="0.3">
      <c r="A374">
        <v>43731</v>
      </c>
      <c r="B374" t="s">
        <v>3272</v>
      </c>
      <c r="C374" t="s">
        <v>3273</v>
      </c>
      <c r="D374">
        <v>2019</v>
      </c>
      <c r="E374" t="s">
        <v>32</v>
      </c>
      <c r="F374" t="s">
        <v>77</v>
      </c>
      <c r="G374" t="s">
        <v>67</v>
      </c>
      <c r="H374" t="s">
        <v>44</v>
      </c>
      <c r="I374" t="s">
        <v>418</v>
      </c>
      <c r="J374" t="s">
        <v>597</v>
      </c>
      <c r="K374" t="s">
        <v>3135</v>
      </c>
      <c r="L374" t="s">
        <v>3139</v>
      </c>
      <c r="M374" t="s">
        <v>3116</v>
      </c>
      <c r="N374">
        <v>4188</v>
      </c>
      <c r="O374">
        <v>4.1900000000000004</v>
      </c>
      <c r="P374">
        <v>11339000</v>
      </c>
      <c r="Q374">
        <v>2707.4976122254061</v>
      </c>
    </row>
    <row r="375" spans="1:17" x14ac:dyDescent="0.3">
      <c r="A375">
        <v>43731</v>
      </c>
      <c r="B375" t="s">
        <v>3272</v>
      </c>
      <c r="C375" t="s">
        <v>3273</v>
      </c>
      <c r="D375">
        <v>2019</v>
      </c>
      <c r="E375" t="s">
        <v>32</v>
      </c>
      <c r="F375" t="s">
        <v>77</v>
      </c>
      <c r="G375" t="s">
        <v>67</v>
      </c>
      <c r="H375" t="s">
        <v>44</v>
      </c>
      <c r="I375" t="s">
        <v>82</v>
      </c>
      <c r="J375" t="s">
        <v>598</v>
      </c>
      <c r="K375" t="s">
        <v>3193</v>
      </c>
      <c r="L375" t="s">
        <v>3133</v>
      </c>
      <c r="M375" t="s">
        <v>3116</v>
      </c>
      <c r="N375">
        <v>185490.01</v>
      </c>
      <c r="O375">
        <v>185.49</v>
      </c>
      <c r="P375">
        <v>3220000</v>
      </c>
      <c r="Q375">
        <v>17.359425448303117</v>
      </c>
    </row>
    <row r="376" spans="1:17" x14ac:dyDescent="0.3">
      <c r="A376">
        <v>43731</v>
      </c>
      <c r="B376" t="s">
        <v>3272</v>
      </c>
      <c r="C376" t="s">
        <v>3273</v>
      </c>
      <c r="D376">
        <v>2019</v>
      </c>
      <c r="E376" t="s">
        <v>32</v>
      </c>
      <c r="F376" t="s">
        <v>77</v>
      </c>
      <c r="G376" t="s">
        <v>67</v>
      </c>
      <c r="H376" t="s">
        <v>44</v>
      </c>
      <c r="I376" t="s">
        <v>82</v>
      </c>
      <c r="J376" t="s">
        <v>599</v>
      </c>
      <c r="K376" t="s">
        <v>3186</v>
      </c>
      <c r="L376" t="s">
        <v>3187</v>
      </c>
      <c r="M376" t="s">
        <v>3116</v>
      </c>
      <c r="N376">
        <v>59400</v>
      </c>
      <c r="O376">
        <v>59.4</v>
      </c>
      <c r="P376">
        <v>1031000</v>
      </c>
      <c r="Q376">
        <v>17.356902356902356</v>
      </c>
    </row>
    <row r="377" spans="1:17" x14ac:dyDescent="0.3">
      <c r="A377">
        <v>43731</v>
      </c>
      <c r="B377" t="s">
        <v>3272</v>
      </c>
      <c r="C377" t="s">
        <v>3273</v>
      </c>
      <c r="D377">
        <v>2019</v>
      </c>
      <c r="E377" t="s">
        <v>32</v>
      </c>
      <c r="F377" t="s">
        <v>600</v>
      </c>
      <c r="G377" t="s">
        <v>106</v>
      </c>
      <c r="H377" t="s">
        <v>44</v>
      </c>
      <c r="I377" t="s">
        <v>580</v>
      </c>
      <c r="J377" t="s">
        <v>603</v>
      </c>
      <c r="K377" t="s">
        <v>3172</v>
      </c>
      <c r="L377" t="s">
        <v>3250</v>
      </c>
      <c r="M377" t="s">
        <v>3163</v>
      </c>
      <c r="N377">
        <v>19800</v>
      </c>
      <c r="O377">
        <v>19.8</v>
      </c>
      <c r="P377">
        <v>643000</v>
      </c>
      <c r="Q377">
        <v>32.474747474747474</v>
      </c>
    </row>
    <row r="378" spans="1:17" x14ac:dyDescent="0.3">
      <c r="A378">
        <v>43731</v>
      </c>
      <c r="B378" t="s">
        <v>3272</v>
      </c>
      <c r="C378" t="s">
        <v>3273</v>
      </c>
      <c r="D378">
        <v>2019</v>
      </c>
      <c r="E378" t="s">
        <v>32</v>
      </c>
      <c r="F378" t="s">
        <v>507</v>
      </c>
      <c r="G378" t="s">
        <v>106</v>
      </c>
      <c r="H378" t="s">
        <v>44</v>
      </c>
      <c r="I378" t="s">
        <v>159</v>
      </c>
      <c r="J378" t="s">
        <v>508</v>
      </c>
      <c r="K378" t="s">
        <v>3237</v>
      </c>
      <c r="L378" t="s">
        <v>3250</v>
      </c>
      <c r="M378" t="s">
        <v>3163</v>
      </c>
      <c r="N378">
        <v>121100</v>
      </c>
      <c r="O378">
        <v>121.1</v>
      </c>
      <c r="P378">
        <v>509000</v>
      </c>
      <c r="Q378">
        <v>4.2031379025598676</v>
      </c>
    </row>
    <row r="379" spans="1:17" x14ac:dyDescent="0.3">
      <c r="A379">
        <v>43729</v>
      </c>
      <c r="B379" t="s">
        <v>3272</v>
      </c>
      <c r="C379" t="s">
        <v>3273</v>
      </c>
      <c r="D379">
        <v>2019</v>
      </c>
      <c r="E379" t="s">
        <v>32</v>
      </c>
      <c r="F379" t="s">
        <v>471</v>
      </c>
      <c r="G379" t="s">
        <v>60</v>
      </c>
      <c r="H379" t="s">
        <v>44</v>
      </c>
      <c r="I379" t="s">
        <v>403</v>
      </c>
      <c r="J379" t="s">
        <v>604</v>
      </c>
      <c r="K379" t="s">
        <v>3141</v>
      </c>
      <c r="L379" t="s">
        <v>3250</v>
      </c>
      <c r="M379" t="s">
        <v>3163</v>
      </c>
      <c r="N379">
        <v>20120</v>
      </c>
      <c r="O379">
        <v>20.12</v>
      </c>
      <c r="P379">
        <v>160000</v>
      </c>
      <c r="Q379">
        <v>7.9522862823061633</v>
      </c>
    </row>
    <row r="380" spans="1:17" x14ac:dyDescent="0.3">
      <c r="A380">
        <v>43726</v>
      </c>
      <c r="B380" t="s">
        <v>3272</v>
      </c>
      <c r="C380" t="s">
        <v>3273</v>
      </c>
      <c r="D380">
        <v>2019</v>
      </c>
      <c r="E380" t="s">
        <v>584</v>
      </c>
      <c r="F380" t="s">
        <v>77</v>
      </c>
      <c r="G380" t="s">
        <v>67</v>
      </c>
      <c r="H380" t="s">
        <v>44</v>
      </c>
      <c r="I380" t="s">
        <v>82</v>
      </c>
      <c r="J380" t="s">
        <v>605</v>
      </c>
      <c r="K380" t="s">
        <v>3193</v>
      </c>
      <c r="L380" t="s">
        <v>3133</v>
      </c>
      <c r="M380" t="s">
        <v>3116</v>
      </c>
      <c r="N380">
        <v>88848</v>
      </c>
      <c r="O380">
        <v>88.85</v>
      </c>
      <c r="P380">
        <v>1542000</v>
      </c>
      <c r="Q380">
        <v>17.355483522420315</v>
      </c>
    </row>
    <row r="381" spans="1:17" x14ac:dyDescent="0.3">
      <c r="A381">
        <v>43725</v>
      </c>
      <c r="B381" t="s">
        <v>3272</v>
      </c>
      <c r="C381" t="s">
        <v>3273</v>
      </c>
      <c r="D381">
        <v>2019</v>
      </c>
      <c r="E381" t="s">
        <v>32</v>
      </c>
      <c r="F381" t="s">
        <v>183</v>
      </c>
      <c r="G381" t="s">
        <v>186</v>
      </c>
      <c r="H381" t="s">
        <v>44</v>
      </c>
      <c r="I381" t="s">
        <v>289</v>
      </c>
      <c r="J381" t="s">
        <v>606</v>
      </c>
      <c r="K381" t="s">
        <v>3228</v>
      </c>
      <c r="L381" t="s">
        <v>3250</v>
      </c>
      <c r="M381" t="s">
        <v>3163</v>
      </c>
      <c r="N381">
        <v>29540</v>
      </c>
      <c r="O381">
        <v>29.54</v>
      </c>
      <c r="P381">
        <v>328000</v>
      </c>
      <c r="Q381">
        <v>11.103588354773189</v>
      </c>
    </row>
    <row r="382" spans="1:17" x14ac:dyDescent="0.3">
      <c r="A382">
        <v>43725</v>
      </c>
      <c r="B382" t="s">
        <v>3272</v>
      </c>
      <c r="C382" t="s">
        <v>3273</v>
      </c>
      <c r="D382">
        <v>2019</v>
      </c>
      <c r="E382" t="s">
        <v>32</v>
      </c>
      <c r="F382" t="s">
        <v>77</v>
      </c>
      <c r="G382" t="s">
        <v>67</v>
      </c>
      <c r="H382" t="s">
        <v>44</v>
      </c>
      <c r="I382" t="s">
        <v>82</v>
      </c>
      <c r="J382" t="s">
        <v>607</v>
      </c>
      <c r="K382" t="s">
        <v>3193</v>
      </c>
      <c r="L382" t="s">
        <v>3133</v>
      </c>
      <c r="M382" t="s">
        <v>3116</v>
      </c>
      <c r="N382">
        <v>185490.01</v>
      </c>
      <c r="O382">
        <v>185.49</v>
      </c>
      <c r="P382">
        <v>3220000</v>
      </c>
      <c r="Q382">
        <v>17.359425448303117</v>
      </c>
    </row>
    <row r="383" spans="1:17" x14ac:dyDescent="0.3">
      <c r="A383">
        <v>43725</v>
      </c>
      <c r="B383" t="s">
        <v>3272</v>
      </c>
      <c r="C383" t="s">
        <v>3273</v>
      </c>
      <c r="D383">
        <v>2019</v>
      </c>
      <c r="E383" t="s">
        <v>32</v>
      </c>
      <c r="F383" t="s">
        <v>77</v>
      </c>
      <c r="G383" t="s">
        <v>67</v>
      </c>
      <c r="H383" t="s">
        <v>44</v>
      </c>
      <c r="I383" t="s">
        <v>82</v>
      </c>
      <c r="J383" t="s">
        <v>608</v>
      </c>
      <c r="K383" t="s">
        <v>3186</v>
      </c>
      <c r="L383" t="s">
        <v>3187</v>
      </c>
      <c r="M383" t="s">
        <v>3116</v>
      </c>
      <c r="N383">
        <v>19800</v>
      </c>
      <c r="O383">
        <v>19.8</v>
      </c>
      <c r="P383">
        <v>344000</v>
      </c>
      <c r="Q383">
        <v>17.373737373737374</v>
      </c>
    </row>
    <row r="384" spans="1:17" x14ac:dyDescent="0.3">
      <c r="A384">
        <v>43725</v>
      </c>
      <c r="B384" t="s">
        <v>3272</v>
      </c>
      <c r="C384" t="s">
        <v>3273</v>
      </c>
      <c r="D384">
        <v>2019</v>
      </c>
      <c r="E384" t="s">
        <v>32</v>
      </c>
      <c r="F384" t="s">
        <v>77</v>
      </c>
      <c r="G384" t="s">
        <v>67</v>
      </c>
      <c r="H384" t="s">
        <v>44</v>
      </c>
      <c r="I384" t="s">
        <v>234</v>
      </c>
      <c r="J384" t="s">
        <v>609</v>
      </c>
      <c r="K384" t="s">
        <v>3229</v>
      </c>
      <c r="L384" t="s">
        <v>3246</v>
      </c>
      <c r="M384" t="s">
        <v>3129</v>
      </c>
      <c r="N384">
        <v>5870</v>
      </c>
      <c r="O384">
        <v>5.87</v>
      </c>
      <c r="P384">
        <v>43200</v>
      </c>
      <c r="Q384">
        <v>7.3594548551959118</v>
      </c>
    </row>
    <row r="385" spans="1:20" x14ac:dyDescent="0.3">
      <c r="A385">
        <v>43725</v>
      </c>
      <c r="B385" t="s">
        <v>3272</v>
      </c>
      <c r="C385" t="s">
        <v>3273</v>
      </c>
      <c r="D385">
        <v>2019</v>
      </c>
      <c r="E385" t="s">
        <v>32</v>
      </c>
      <c r="F385" t="s">
        <v>77</v>
      </c>
      <c r="G385" t="s">
        <v>67</v>
      </c>
      <c r="H385" t="s">
        <v>44</v>
      </c>
      <c r="I385" t="s">
        <v>82</v>
      </c>
      <c r="J385" t="s">
        <v>610</v>
      </c>
      <c r="K385" t="s">
        <v>3141</v>
      </c>
      <c r="L385" t="s">
        <v>3250</v>
      </c>
      <c r="M385" t="s">
        <v>3163</v>
      </c>
      <c r="N385">
        <v>92520</v>
      </c>
      <c r="O385">
        <v>92.52</v>
      </c>
      <c r="P385">
        <v>1606000</v>
      </c>
      <c r="Q385">
        <v>17.358408992650237</v>
      </c>
    </row>
    <row r="386" spans="1:20" x14ac:dyDescent="0.3">
      <c r="A386">
        <v>43724</v>
      </c>
      <c r="B386" t="s">
        <v>3272</v>
      </c>
      <c r="C386" t="s">
        <v>3273</v>
      </c>
      <c r="D386">
        <v>2019</v>
      </c>
      <c r="E386" t="s">
        <v>32</v>
      </c>
      <c r="F386" t="s">
        <v>191</v>
      </c>
      <c r="G386" t="s">
        <v>186</v>
      </c>
      <c r="H386" t="s">
        <v>44</v>
      </c>
      <c r="I386" t="s">
        <v>239</v>
      </c>
      <c r="J386" t="s">
        <v>611</v>
      </c>
      <c r="K386" t="s">
        <v>3234</v>
      </c>
      <c r="L386" t="s">
        <v>3378</v>
      </c>
      <c r="M386" t="s">
        <v>3110</v>
      </c>
      <c r="N386">
        <v>51360</v>
      </c>
      <c r="O386">
        <v>51.36</v>
      </c>
      <c r="P386">
        <v>76200</v>
      </c>
      <c r="Q386">
        <v>1.483644859813084</v>
      </c>
    </row>
    <row r="387" spans="1:20" x14ac:dyDescent="0.3">
      <c r="A387">
        <v>43724</v>
      </c>
      <c r="B387" t="s">
        <v>3272</v>
      </c>
      <c r="C387" t="s">
        <v>3273</v>
      </c>
      <c r="D387">
        <v>2019</v>
      </c>
      <c r="E387" t="s">
        <v>32</v>
      </c>
      <c r="F387" t="s">
        <v>35</v>
      </c>
      <c r="G387" t="s">
        <v>40</v>
      </c>
      <c r="H387" t="s">
        <v>44</v>
      </c>
      <c r="I387" t="s">
        <v>47</v>
      </c>
      <c r="J387" t="s">
        <v>612</v>
      </c>
      <c r="K387" t="s">
        <v>3234</v>
      </c>
      <c r="L387" t="s">
        <v>3378</v>
      </c>
      <c r="M387" t="s">
        <v>3110</v>
      </c>
      <c r="N387">
        <v>92520</v>
      </c>
      <c r="O387">
        <v>92.52</v>
      </c>
      <c r="P387" t="s">
        <v>49</v>
      </c>
      <c r="Q387" t="e">
        <v>#VALUE!</v>
      </c>
    </row>
    <row r="388" spans="1:20" x14ac:dyDescent="0.3">
      <c r="A388">
        <v>43724</v>
      </c>
      <c r="B388" t="s">
        <v>3272</v>
      </c>
      <c r="C388" t="s">
        <v>3273</v>
      </c>
      <c r="D388">
        <v>2019</v>
      </c>
      <c r="E388" t="s">
        <v>32</v>
      </c>
      <c r="F388" t="s">
        <v>35</v>
      </c>
      <c r="G388" t="s">
        <v>40</v>
      </c>
      <c r="H388" t="s">
        <v>44</v>
      </c>
      <c r="I388" t="s">
        <v>47</v>
      </c>
      <c r="J388" t="s">
        <v>613</v>
      </c>
      <c r="K388" t="s">
        <v>3234</v>
      </c>
      <c r="L388" t="s">
        <v>3378</v>
      </c>
      <c r="M388" t="s">
        <v>3110</v>
      </c>
      <c r="N388">
        <v>277640.02</v>
      </c>
      <c r="O388">
        <v>277.64</v>
      </c>
      <c r="P388" t="s">
        <v>49</v>
      </c>
      <c r="Q388" t="e">
        <v>#VALUE!</v>
      </c>
    </row>
    <row r="389" spans="1:20" x14ac:dyDescent="0.3">
      <c r="A389">
        <v>43719</v>
      </c>
      <c r="B389" t="s">
        <v>3272</v>
      </c>
      <c r="C389" t="s">
        <v>3273</v>
      </c>
      <c r="D389">
        <v>2019</v>
      </c>
      <c r="E389" t="s">
        <v>32</v>
      </c>
      <c r="F389" t="s">
        <v>614</v>
      </c>
      <c r="G389" t="s">
        <v>186</v>
      </c>
      <c r="H389" t="s">
        <v>44</v>
      </c>
      <c r="I389" t="s">
        <v>140</v>
      </c>
      <c r="J389" t="s">
        <v>616</v>
      </c>
      <c r="K389" t="s">
        <v>3201</v>
      </c>
      <c r="L389" t="s">
        <v>3250</v>
      </c>
      <c r="M389" t="s">
        <v>3163</v>
      </c>
      <c r="N389">
        <v>74660</v>
      </c>
      <c r="O389">
        <v>74.66</v>
      </c>
      <c r="P389">
        <v>265000</v>
      </c>
      <c r="Q389">
        <v>3.5494240557192605</v>
      </c>
    </row>
    <row r="390" spans="1:20" x14ac:dyDescent="0.3">
      <c r="A390">
        <v>43719</v>
      </c>
      <c r="B390" t="s">
        <v>3272</v>
      </c>
      <c r="C390" t="s">
        <v>3273</v>
      </c>
      <c r="D390">
        <v>2019</v>
      </c>
      <c r="E390" t="s">
        <v>584</v>
      </c>
      <c r="F390" t="s">
        <v>77</v>
      </c>
      <c r="G390" t="s">
        <v>67</v>
      </c>
      <c r="H390" t="s">
        <v>44</v>
      </c>
      <c r="I390" t="s">
        <v>82</v>
      </c>
      <c r="J390" t="s">
        <v>617</v>
      </c>
      <c r="K390" t="s">
        <v>3193</v>
      </c>
      <c r="L390" t="s">
        <v>3133</v>
      </c>
      <c r="M390" t="s">
        <v>3116</v>
      </c>
      <c r="N390">
        <v>88848</v>
      </c>
      <c r="O390">
        <v>88.85</v>
      </c>
      <c r="P390">
        <v>1542000</v>
      </c>
      <c r="Q390">
        <v>17.355483522420315</v>
      </c>
    </row>
    <row r="391" spans="1:20" x14ac:dyDescent="0.3">
      <c r="A391">
        <v>43719</v>
      </c>
      <c r="B391" t="s">
        <v>3272</v>
      </c>
      <c r="C391" t="s">
        <v>3273</v>
      </c>
      <c r="D391">
        <v>2019</v>
      </c>
      <c r="E391" t="s">
        <v>584</v>
      </c>
      <c r="F391" t="s">
        <v>77</v>
      </c>
      <c r="G391" t="s">
        <v>67</v>
      </c>
      <c r="H391" t="s">
        <v>44</v>
      </c>
      <c r="I391" t="s">
        <v>82</v>
      </c>
      <c r="J391" t="s">
        <v>618</v>
      </c>
      <c r="K391" t="s">
        <v>3193</v>
      </c>
      <c r="L391" t="s">
        <v>3133</v>
      </c>
      <c r="M391" t="s">
        <v>3116</v>
      </c>
      <c r="N391">
        <v>88848</v>
      </c>
      <c r="O391">
        <v>88.85</v>
      </c>
      <c r="P391">
        <v>1542000</v>
      </c>
      <c r="Q391">
        <v>17.355483522420315</v>
      </c>
    </row>
    <row r="392" spans="1:20" x14ac:dyDescent="0.3">
      <c r="A392">
        <v>43718</v>
      </c>
      <c r="B392" t="s">
        <v>3272</v>
      </c>
      <c r="C392" t="s">
        <v>3273</v>
      </c>
      <c r="D392">
        <v>2019</v>
      </c>
      <c r="E392" t="s">
        <v>32</v>
      </c>
      <c r="F392" t="s">
        <v>77</v>
      </c>
      <c r="G392" t="s">
        <v>67</v>
      </c>
      <c r="H392" t="s">
        <v>44</v>
      </c>
      <c r="I392" t="s">
        <v>82</v>
      </c>
      <c r="J392" t="s">
        <v>619</v>
      </c>
      <c r="K392" t="s">
        <v>3186</v>
      </c>
      <c r="L392" t="s">
        <v>3187</v>
      </c>
      <c r="M392" t="s">
        <v>3116</v>
      </c>
      <c r="N392">
        <v>79200</v>
      </c>
      <c r="O392">
        <v>79.2</v>
      </c>
      <c r="P392">
        <v>1375000</v>
      </c>
      <c r="Q392">
        <v>17.361111111111111</v>
      </c>
    </row>
    <row r="393" spans="1:20" x14ac:dyDescent="0.3">
      <c r="A393">
        <v>43718</v>
      </c>
      <c r="B393" t="s">
        <v>3272</v>
      </c>
      <c r="C393" t="s">
        <v>3273</v>
      </c>
      <c r="D393">
        <v>2019</v>
      </c>
      <c r="E393" t="s">
        <v>32</v>
      </c>
      <c r="F393" t="s">
        <v>77</v>
      </c>
      <c r="G393" t="s">
        <v>67</v>
      </c>
      <c r="H393" t="s">
        <v>44</v>
      </c>
      <c r="I393" t="s">
        <v>82</v>
      </c>
      <c r="J393" t="s">
        <v>620</v>
      </c>
      <c r="K393" t="s">
        <v>3186</v>
      </c>
      <c r="L393" t="s">
        <v>3187</v>
      </c>
      <c r="M393" t="s">
        <v>3116</v>
      </c>
      <c r="N393">
        <v>39600</v>
      </c>
      <c r="O393">
        <v>39.6</v>
      </c>
      <c r="P393">
        <v>687000</v>
      </c>
      <c r="Q393">
        <v>17.348484848484848</v>
      </c>
    </row>
    <row r="394" spans="1:20" x14ac:dyDescent="0.3">
      <c r="A394">
        <v>43717</v>
      </c>
      <c r="B394" t="s">
        <v>3272</v>
      </c>
      <c r="C394" t="s">
        <v>3273</v>
      </c>
      <c r="D394">
        <v>2019</v>
      </c>
      <c r="E394" t="s">
        <v>32</v>
      </c>
      <c r="F394" t="s">
        <v>65</v>
      </c>
      <c r="G394" t="s">
        <v>67</v>
      </c>
      <c r="H394" t="s">
        <v>44</v>
      </c>
      <c r="I394" t="s">
        <v>73</v>
      </c>
      <c r="J394" t="s">
        <v>621</v>
      </c>
      <c r="K394" t="s">
        <v>3125</v>
      </c>
      <c r="L394" t="s">
        <v>3126</v>
      </c>
      <c r="M394" t="s">
        <v>3110</v>
      </c>
      <c r="N394">
        <v>35236</v>
      </c>
      <c r="O394">
        <v>35.24</v>
      </c>
      <c r="P394">
        <v>425000</v>
      </c>
      <c r="Q394">
        <v>12.06152798274492</v>
      </c>
      <c r="R394" t="s">
        <v>3217</v>
      </c>
      <c r="S394" t="s">
        <v>3250</v>
      </c>
      <c r="T394" t="s">
        <v>3163</v>
      </c>
    </row>
    <row r="395" spans="1:20" x14ac:dyDescent="0.3">
      <c r="A395">
        <v>43717</v>
      </c>
      <c r="B395" t="s">
        <v>3272</v>
      </c>
      <c r="C395" t="s">
        <v>3273</v>
      </c>
      <c r="D395">
        <v>2019</v>
      </c>
      <c r="E395" t="s">
        <v>32</v>
      </c>
      <c r="F395" t="s">
        <v>507</v>
      </c>
      <c r="G395" t="s">
        <v>106</v>
      </c>
      <c r="H395" t="s">
        <v>44</v>
      </c>
      <c r="I395" t="s">
        <v>159</v>
      </c>
      <c r="J395" t="s">
        <v>508</v>
      </c>
      <c r="K395" t="s">
        <v>3237</v>
      </c>
      <c r="L395" t="s">
        <v>3250</v>
      </c>
      <c r="M395" t="s">
        <v>3163</v>
      </c>
      <c r="N395">
        <v>121100</v>
      </c>
      <c r="O395">
        <v>121.1</v>
      </c>
      <c r="P395">
        <v>509000</v>
      </c>
      <c r="Q395">
        <v>4.2031379025598676</v>
      </c>
    </row>
    <row r="396" spans="1:20" x14ac:dyDescent="0.3">
      <c r="A396">
        <v>43717</v>
      </c>
      <c r="B396" t="s">
        <v>3272</v>
      </c>
      <c r="C396" t="s">
        <v>3273</v>
      </c>
      <c r="D396">
        <v>2019</v>
      </c>
      <c r="E396" t="s">
        <v>32</v>
      </c>
      <c r="F396" t="s">
        <v>35</v>
      </c>
      <c r="G396" t="s">
        <v>40</v>
      </c>
      <c r="H396" t="s">
        <v>44</v>
      </c>
      <c r="I396" t="s">
        <v>47</v>
      </c>
      <c r="J396" t="s">
        <v>622</v>
      </c>
      <c r="K396" t="s">
        <v>3234</v>
      </c>
      <c r="L396" t="s">
        <v>3378</v>
      </c>
      <c r="M396" t="s">
        <v>3110</v>
      </c>
      <c r="N396">
        <v>184800</v>
      </c>
      <c r="O396">
        <v>184.8</v>
      </c>
      <c r="P396" t="s">
        <v>49</v>
      </c>
      <c r="Q396" t="e">
        <v>#VALUE!</v>
      </c>
    </row>
    <row r="397" spans="1:20" x14ac:dyDescent="0.3">
      <c r="A397">
        <v>43717</v>
      </c>
      <c r="B397" t="s">
        <v>3272</v>
      </c>
      <c r="C397" t="s">
        <v>3273</v>
      </c>
      <c r="D397">
        <v>2019</v>
      </c>
      <c r="E397" t="s">
        <v>32</v>
      </c>
      <c r="F397" t="s">
        <v>35</v>
      </c>
      <c r="G397" t="s">
        <v>40</v>
      </c>
      <c r="H397" t="s">
        <v>44</v>
      </c>
      <c r="I397" t="s">
        <v>47</v>
      </c>
      <c r="J397" t="s">
        <v>623</v>
      </c>
      <c r="K397" t="s">
        <v>3234</v>
      </c>
      <c r="L397" t="s">
        <v>3378</v>
      </c>
      <c r="M397" t="s">
        <v>3110</v>
      </c>
      <c r="N397">
        <v>167039.99</v>
      </c>
      <c r="O397">
        <v>167.04</v>
      </c>
      <c r="P397" t="s">
        <v>49</v>
      </c>
      <c r="Q397" t="e">
        <v>#VALUE!</v>
      </c>
    </row>
    <row r="398" spans="1:20" x14ac:dyDescent="0.3">
      <c r="A398">
        <v>43713</v>
      </c>
      <c r="B398" t="s">
        <v>3272</v>
      </c>
      <c r="C398" t="s">
        <v>3273</v>
      </c>
      <c r="D398">
        <v>2019</v>
      </c>
      <c r="E398" t="s">
        <v>624</v>
      </c>
      <c r="F398" t="s">
        <v>77</v>
      </c>
      <c r="G398" t="s">
        <v>67</v>
      </c>
      <c r="H398" t="s">
        <v>44</v>
      </c>
      <c r="I398" t="s">
        <v>626</v>
      </c>
      <c r="J398" t="s">
        <v>627</v>
      </c>
      <c r="K398" t="s">
        <v>3193</v>
      </c>
      <c r="L398" t="s">
        <v>3133</v>
      </c>
      <c r="M398" t="s">
        <v>3116</v>
      </c>
      <c r="N398">
        <v>88848</v>
      </c>
      <c r="O398">
        <v>88.85</v>
      </c>
      <c r="P398">
        <v>1542000</v>
      </c>
      <c r="Q398">
        <v>17.355483522420315</v>
      </c>
    </row>
    <row r="399" spans="1:20" x14ac:dyDescent="0.3">
      <c r="A399">
        <v>43712</v>
      </c>
      <c r="B399" t="s">
        <v>3272</v>
      </c>
      <c r="C399" t="s">
        <v>3273</v>
      </c>
      <c r="D399">
        <v>2019</v>
      </c>
      <c r="E399" t="s">
        <v>32</v>
      </c>
      <c r="F399" t="s">
        <v>628</v>
      </c>
      <c r="G399" t="s">
        <v>195</v>
      </c>
      <c r="H399" t="s">
        <v>44</v>
      </c>
      <c r="I399" t="s">
        <v>339</v>
      </c>
      <c r="J399" t="s">
        <v>630</v>
      </c>
      <c r="K399" t="s">
        <v>3202</v>
      </c>
      <c r="L399" t="s">
        <v>3250</v>
      </c>
      <c r="M399" t="s">
        <v>3163</v>
      </c>
      <c r="N399">
        <v>38030</v>
      </c>
      <c r="O399">
        <v>38.03</v>
      </c>
      <c r="P399">
        <v>125000</v>
      </c>
      <c r="Q399">
        <v>3.2868787799105967</v>
      </c>
    </row>
    <row r="400" spans="1:20" x14ac:dyDescent="0.3">
      <c r="A400">
        <v>43712</v>
      </c>
      <c r="B400" t="s">
        <v>3272</v>
      </c>
      <c r="C400" t="s">
        <v>3273</v>
      </c>
      <c r="D400">
        <v>2019</v>
      </c>
      <c r="E400" t="s">
        <v>32</v>
      </c>
      <c r="F400" t="s">
        <v>557</v>
      </c>
      <c r="G400" t="s">
        <v>186</v>
      </c>
      <c r="H400" t="s">
        <v>44</v>
      </c>
      <c r="I400" t="s">
        <v>140</v>
      </c>
      <c r="J400" t="s">
        <v>631</v>
      </c>
      <c r="K400" t="s">
        <v>3201</v>
      </c>
      <c r="L400" t="s">
        <v>3250</v>
      </c>
      <c r="M400" t="s">
        <v>3163</v>
      </c>
      <c r="N400">
        <v>93300</v>
      </c>
      <c r="O400">
        <v>93.3</v>
      </c>
      <c r="P400">
        <v>332000</v>
      </c>
      <c r="Q400">
        <v>3.5584137191854235</v>
      </c>
    </row>
    <row r="401" spans="1:17" x14ac:dyDescent="0.3">
      <c r="A401">
        <v>43711</v>
      </c>
      <c r="B401" t="s">
        <v>3272</v>
      </c>
      <c r="C401" t="s">
        <v>3273</v>
      </c>
      <c r="D401">
        <v>2019</v>
      </c>
      <c r="E401" t="s">
        <v>32</v>
      </c>
      <c r="F401" t="s">
        <v>77</v>
      </c>
      <c r="G401" t="s">
        <v>67</v>
      </c>
      <c r="H401" t="s">
        <v>44</v>
      </c>
      <c r="I401" t="s">
        <v>82</v>
      </c>
      <c r="J401" t="s">
        <v>632</v>
      </c>
      <c r="K401" t="s">
        <v>3193</v>
      </c>
      <c r="L401" t="s">
        <v>3133</v>
      </c>
      <c r="M401" t="s">
        <v>3116</v>
      </c>
      <c r="N401">
        <v>103050</v>
      </c>
      <c r="O401">
        <v>103.05</v>
      </c>
      <c r="P401">
        <v>1789000</v>
      </c>
      <c r="Q401">
        <v>17.360504609412907</v>
      </c>
    </row>
    <row r="402" spans="1:17" x14ac:dyDescent="0.3">
      <c r="A402">
        <v>43711</v>
      </c>
      <c r="B402" t="s">
        <v>3272</v>
      </c>
      <c r="C402" t="s">
        <v>3273</v>
      </c>
      <c r="D402">
        <v>2019</v>
      </c>
      <c r="E402" t="s">
        <v>32</v>
      </c>
      <c r="F402" t="s">
        <v>77</v>
      </c>
      <c r="G402" t="s">
        <v>67</v>
      </c>
      <c r="H402" t="s">
        <v>44</v>
      </c>
      <c r="I402" t="s">
        <v>82</v>
      </c>
      <c r="J402" t="s">
        <v>633</v>
      </c>
      <c r="K402" t="s">
        <v>3118</v>
      </c>
      <c r="L402" t="s">
        <v>3117</v>
      </c>
      <c r="M402" t="s">
        <v>3119</v>
      </c>
      <c r="N402">
        <v>39920</v>
      </c>
      <c r="O402">
        <v>39.92</v>
      </c>
      <c r="P402">
        <v>693000</v>
      </c>
      <c r="Q402">
        <v>17.359719438877754</v>
      </c>
    </row>
    <row r="403" spans="1:17" x14ac:dyDescent="0.3">
      <c r="A403">
        <v>43711</v>
      </c>
      <c r="B403" t="s">
        <v>3272</v>
      </c>
      <c r="C403" t="s">
        <v>3273</v>
      </c>
      <c r="D403">
        <v>2019</v>
      </c>
      <c r="E403" t="s">
        <v>32</v>
      </c>
      <c r="F403" t="s">
        <v>77</v>
      </c>
      <c r="G403" t="s">
        <v>67</v>
      </c>
      <c r="H403" t="s">
        <v>44</v>
      </c>
      <c r="I403" t="s">
        <v>82</v>
      </c>
      <c r="J403" t="s">
        <v>634</v>
      </c>
      <c r="K403" t="s">
        <v>3186</v>
      </c>
      <c r="L403" t="s">
        <v>3187</v>
      </c>
      <c r="M403" t="s">
        <v>3116</v>
      </c>
      <c r="N403">
        <v>99000</v>
      </c>
      <c r="O403">
        <v>99</v>
      </c>
      <c r="P403">
        <v>1718000</v>
      </c>
      <c r="Q403">
        <v>17.353535353535353</v>
      </c>
    </row>
    <row r="404" spans="1:17" x14ac:dyDescent="0.3">
      <c r="A404">
        <v>43710</v>
      </c>
      <c r="B404" t="s">
        <v>3272</v>
      </c>
      <c r="C404" t="s">
        <v>3273</v>
      </c>
      <c r="D404">
        <v>2019</v>
      </c>
      <c r="E404" t="s">
        <v>32</v>
      </c>
      <c r="F404" t="s">
        <v>35</v>
      </c>
      <c r="G404" t="s">
        <v>40</v>
      </c>
      <c r="H404" t="s">
        <v>44</v>
      </c>
      <c r="I404" t="s">
        <v>47</v>
      </c>
      <c r="J404" t="s">
        <v>635</v>
      </c>
      <c r="K404" t="s">
        <v>3113</v>
      </c>
      <c r="L404" t="s">
        <v>3111</v>
      </c>
      <c r="M404" t="s">
        <v>3112</v>
      </c>
      <c r="N404">
        <v>277679.99</v>
      </c>
      <c r="O404">
        <v>277.68</v>
      </c>
      <c r="P404" t="s">
        <v>49</v>
      </c>
      <c r="Q404" t="e">
        <v>#VALUE!</v>
      </c>
    </row>
    <row r="405" spans="1:17" x14ac:dyDescent="0.3">
      <c r="A405">
        <v>43710</v>
      </c>
      <c r="B405" t="s">
        <v>3272</v>
      </c>
      <c r="C405" t="s">
        <v>3273</v>
      </c>
      <c r="D405">
        <v>2019</v>
      </c>
      <c r="E405" t="s">
        <v>584</v>
      </c>
      <c r="F405" t="s">
        <v>77</v>
      </c>
      <c r="G405" t="s">
        <v>67</v>
      </c>
      <c r="H405" t="s">
        <v>44</v>
      </c>
      <c r="I405" t="s">
        <v>82</v>
      </c>
      <c r="J405" t="s">
        <v>636</v>
      </c>
      <c r="K405" t="s">
        <v>3193</v>
      </c>
      <c r="L405" t="s">
        <v>3133</v>
      </c>
      <c r="M405" t="s">
        <v>3116</v>
      </c>
      <c r="N405">
        <v>74040</v>
      </c>
      <c r="O405">
        <v>74.040000000000006</v>
      </c>
      <c r="P405">
        <v>1285000</v>
      </c>
      <c r="Q405">
        <v>17.355483522420315</v>
      </c>
    </row>
    <row r="406" spans="1:17" x14ac:dyDescent="0.3">
      <c r="A406">
        <v>43709</v>
      </c>
      <c r="B406" t="s">
        <v>3272</v>
      </c>
      <c r="C406" t="s">
        <v>3273</v>
      </c>
      <c r="D406">
        <v>2019</v>
      </c>
      <c r="E406" t="s">
        <v>32</v>
      </c>
      <c r="F406" t="s">
        <v>637</v>
      </c>
      <c r="G406" t="s">
        <v>639</v>
      </c>
      <c r="H406" t="s">
        <v>44</v>
      </c>
      <c r="I406" t="s">
        <v>643</v>
      </c>
      <c r="J406" t="s">
        <v>644</v>
      </c>
      <c r="K406" t="s">
        <v>3151</v>
      </c>
      <c r="L406" t="s">
        <v>3152</v>
      </c>
      <c r="M406" t="s">
        <v>3116</v>
      </c>
      <c r="N406">
        <v>5495</v>
      </c>
      <c r="O406">
        <v>5.49</v>
      </c>
      <c r="P406">
        <v>150000</v>
      </c>
      <c r="Q406">
        <v>27.2975432211101</v>
      </c>
    </row>
    <row r="407" spans="1:17" x14ac:dyDescent="0.3">
      <c r="A407">
        <v>43708</v>
      </c>
      <c r="B407" t="s">
        <v>3274</v>
      </c>
      <c r="C407" t="s">
        <v>3275</v>
      </c>
      <c r="D407">
        <v>2019</v>
      </c>
      <c r="E407" t="s">
        <v>32</v>
      </c>
      <c r="F407" t="s">
        <v>51</v>
      </c>
      <c r="G407" t="s">
        <v>53</v>
      </c>
      <c r="H407" t="s">
        <v>44</v>
      </c>
      <c r="I407" t="s">
        <v>57</v>
      </c>
      <c r="J407" t="s">
        <v>645</v>
      </c>
      <c r="K407" t="s">
        <v>3225</v>
      </c>
      <c r="L407" t="s">
        <v>3250</v>
      </c>
      <c r="M407" t="s">
        <v>3163</v>
      </c>
      <c r="N407">
        <v>24120</v>
      </c>
      <c r="O407">
        <v>24.12</v>
      </c>
      <c r="P407">
        <v>907000</v>
      </c>
      <c r="Q407">
        <v>37.603648424543948</v>
      </c>
    </row>
    <row r="408" spans="1:17" x14ac:dyDescent="0.3">
      <c r="A408">
        <v>43708</v>
      </c>
      <c r="B408" t="s">
        <v>3274</v>
      </c>
      <c r="C408" t="s">
        <v>3275</v>
      </c>
      <c r="D408">
        <v>2019</v>
      </c>
      <c r="E408" t="s">
        <v>32</v>
      </c>
      <c r="F408" t="s">
        <v>471</v>
      </c>
      <c r="G408" t="s">
        <v>60</v>
      </c>
      <c r="H408" t="s">
        <v>44</v>
      </c>
      <c r="I408" t="s">
        <v>403</v>
      </c>
      <c r="J408" t="s">
        <v>646</v>
      </c>
      <c r="K408" t="s">
        <v>3137</v>
      </c>
      <c r="L408" t="s">
        <v>3250</v>
      </c>
      <c r="M408" t="s">
        <v>3163</v>
      </c>
      <c r="N408">
        <v>80480</v>
      </c>
      <c r="O408">
        <v>80.48</v>
      </c>
      <c r="P408">
        <v>626000</v>
      </c>
      <c r="Q408">
        <v>7.7783300198807153</v>
      </c>
    </row>
    <row r="409" spans="1:17" x14ac:dyDescent="0.3">
      <c r="A409">
        <v>43708</v>
      </c>
      <c r="B409" t="s">
        <v>3274</v>
      </c>
      <c r="C409" t="s">
        <v>3275</v>
      </c>
      <c r="D409">
        <v>2019</v>
      </c>
      <c r="E409" t="s">
        <v>32</v>
      </c>
      <c r="F409" t="s">
        <v>51</v>
      </c>
      <c r="G409" t="s">
        <v>53</v>
      </c>
      <c r="H409" t="s">
        <v>44</v>
      </c>
      <c r="I409" t="s">
        <v>57</v>
      </c>
      <c r="J409" t="s">
        <v>534</v>
      </c>
      <c r="K409" t="s">
        <v>3225</v>
      </c>
      <c r="L409" t="s">
        <v>3250</v>
      </c>
      <c r="M409" t="s">
        <v>3163</v>
      </c>
      <c r="N409">
        <v>72360</v>
      </c>
      <c r="O409">
        <v>72.36</v>
      </c>
      <c r="P409">
        <v>2720000</v>
      </c>
      <c r="Q409">
        <v>37.589828634604757</v>
      </c>
    </row>
    <row r="410" spans="1:17" x14ac:dyDescent="0.3">
      <c r="A410">
        <v>43707</v>
      </c>
      <c r="B410" t="s">
        <v>3274</v>
      </c>
      <c r="C410" t="s">
        <v>3275</v>
      </c>
      <c r="D410">
        <v>2019</v>
      </c>
      <c r="E410" t="s">
        <v>84</v>
      </c>
      <c r="F410" t="s">
        <v>131</v>
      </c>
      <c r="G410" t="s">
        <v>186</v>
      </c>
      <c r="H410" t="s">
        <v>44</v>
      </c>
      <c r="I410" t="s">
        <v>138</v>
      </c>
      <c r="J410" t="s">
        <v>647</v>
      </c>
      <c r="K410" t="s">
        <v>3236</v>
      </c>
      <c r="L410" t="s">
        <v>3250</v>
      </c>
      <c r="M410" t="s">
        <v>3163</v>
      </c>
      <c r="N410">
        <v>39960</v>
      </c>
      <c r="O410">
        <v>39.96</v>
      </c>
      <c r="P410">
        <v>764000</v>
      </c>
      <c r="Q410">
        <v>19.119119119119119</v>
      </c>
    </row>
    <row r="411" spans="1:17" x14ac:dyDescent="0.3">
      <c r="A411">
        <v>43706</v>
      </c>
      <c r="B411" t="s">
        <v>3274</v>
      </c>
      <c r="C411" t="s">
        <v>3275</v>
      </c>
      <c r="D411">
        <v>2019</v>
      </c>
      <c r="E411" t="s">
        <v>32</v>
      </c>
      <c r="F411" t="s">
        <v>166</v>
      </c>
      <c r="G411" t="s">
        <v>168</v>
      </c>
      <c r="H411" t="s">
        <v>44</v>
      </c>
      <c r="I411" t="s">
        <v>170</v>
      </c>
      <c r="J411" t="s">
        <v>648</v>
      </c>
      <c r="K411" t="s">
        <v>3142</v>
      </c>
      <c r="L411" t="s">
        <v>3250</v>
      </c>
      <c r="M411" t="s">
        <v>3163</v>
      </c>
      <c r="N411">
        <v>18080</v>
      </c>
      <c r="O411">
        <v>18.079999999999998</v>
      </c>
      <c r="P411">
        <v>102000</v>
      </c>
      <c r="Q411">
        <v>5.6415929203539825</v>
      </c>
    </row>
    <row r="412" spans="1:17" x14ac:dyDescent="0.3">
      <c r="A412">
        <v>43703</v>
      </c>
      <c r="B412" t="s">
        <v>3274</v>
      </c>
      <c r="C412" t="s">
        <v>3275</v>
      </c>
      <c r="D412">
        <v>2019</v>
      </c>
      <c r="E412" t="s">
        <v>32</v>
      </c>
      <c r="F412" t="s">
        <v>183</v>
      </c>
      <c r="G412" t="s">
        <v>186</v>
      </c>
      <c r="H412" t="s">
        <v>44</v>
      </c>
      <c r="I412" t="s">
        <v>289</v>
      </c>
      <c r="J412" t="s">
        <v>649</v>
      </c>
      <c r="K412" t="s">
        <v>3228</v>
      </c>
      <c r="L412" t="s">
        <v>3250</v>
      </c>
      <c r="M412" t="s">
        <v>3163</v>
      </c>
      <c r="N412">
        <v>30340</v>
      </c>
      <c r="O412">
        <v>30.34</v>
      </c>
      <c r="P412">
        <v>228000</v>
      </c>
      <c r="Q412">
        <v>7.5148319050758072</v>
      </c>
    </row>
    <row r="413" spans="1:17" x14ac:dyDescent="0.3">
      <c r="A413">
        <v>43703</v>
      </c>
      <c r="B413" t="s">
        <v>3274</v>
      </c>
      <c r="C413" t="s">
        <v>3275</v>
      </c>
      <c r="D413">
        <v>2019</v>
      </c>
      <c r="E413" t="s">
        <v>32</v>
      </c>
      <c r="F413" t="s">
        <v>77</v>
      </c>
      <c r="G413" t="s">
        <v>67</v>
      </c>
      <c r="H413" t="s">
        <v>44</v>
      </c>
      <c r="I413" t="s">
        <v>82</v>
      </c>
      <c r="J413" t="s">
        <v>650</v>
      </c>
      <c r="K413" t="s">
        <v>3118</v>
      </c>
      <c r="L413" t="s">
        <v>3117</v>
      </c>
      <c r="M413" t="s">
        <v>3119</v>
      </c>
      <c r="N413">
        <v>99800</v>
      </c>
      <c r="O413">
        <v>99.8</v>
      </c>
      <c r="P413">
        <v>1929000</v>
      </c>
      <c r="Q413">
        <v>19.328657314629258</v>
      </c>
    </row>
    <row r="414" spans="1:17" x14ac:dyDescent="0.3">
      <c r="A414">
        <v>43703</v>
      </c>
      <c r="B414" t="s">
        <v>3274</v>
      </c>
      <c r="C414" t="s">
        <v>3275</v>
      </c>
      <c r="D414">
        <v>2019</v>
      </c>
      <c r="E414" t="s">
        <v>32</v>
      </c>
      <c r="F414" t="s">
        <v>77</v>
      </c>
      <c r="G414" t="s">
        <v>67</v>
      </c>
      <c r="H414" t="s">
        <v>44</v>
      </c>
      <c r="I414" t="s">
        <v>82</v>
      </c>
      <c r="J414" t="s">
        <v>651</v>
      </c>
      <c r="K414" t="s">
        <v>3193</v>
      </c>
      <c r="L414" t="s">
        <v>3133</v>
      </c>
      <c r="M414" t="s">
        <v>3116</v>
      </c>
      <c r="N414">
        <v>103050</v>
      </c>
      <c r="O414">
        <v>103.05</v>
      </c>
      <c r="P414">
        <v>1992000</v>
      </c>
      <c r="Q414">
        <v>19.330422125181951</v>
      </c>
    </row>
    <row r="415" spans="1:17" x14ac:dyDescent="0.3">
      <c r="A415">
        <v>43703</v>
      </c>
      <c r="B415" t="s">
        <v>3274</v>
      </c>
      <c r="C415" t="s">
        <v>3275</v>
      </c>
      <c r="D415">
        <v>2019</v>
      </c>
      <c r="E415" t="s">
        <v>32</v>
      </c>
      <c r="F415" t="s">
        <v>35</v>
      </c>
      <c r="G415" t="s">
        <v>40</v>
      </c>
      <c r="H415" t="s">
        <v>44</v>
      </c>
      <c r="I415" t="s">
        <v>47</v>
      </c>
      <c r="J415" t="s">
        <v>652</v>
      </c>
      <c r="K415" t="s">
        <v>3234</v>
      </c>
      <c r="L415" t="s">
        <v>3378</v>
      </c>
      <c r="M415" t="s">
        <v>3110</v>
      </c>
      <c r="N415">
        <v>110960</v>
      </c>
      <c r="O415">
        <v>110.96</v>
      </c>
      <c r="P415" t="s">
        <v>49</v>
      </c>
      <c r="Q415" t="e">
        <v>#VALUE!</v>
      </c>
    </row>
    <row r="416" spans="1:17" x14ac:dyDescent="0.3">
      <c r="A416">
        <v>43703</v>
      </c>
      <c r="B416" t="s">
        <v>3274</v>
      </c>
      <c r="C416" t="s">
        <v>3275</v>
      </c>
      <c r="D416">
        <v>2019</v>
      </c>
      <c r="E416" t="s">
        <v>32</v>
      </c>
      <c r="F416" t="s">
        <v>35</v>
      </c>
      <c r="G416" t="s">
        <v>40</v>
      </c>
      <c r="H416" t="s">
        <v>44</v>
      </c>
      <c r="I416" t="s">
        <v>47</v>
      </c>
      <c r="J416" t="s">
        <v>653</v>
      </c>
      <c r="K416" t="s">
        <v>3234</v>
      </c>
      <c r="L416" t="s">
        <v>3378</v>
      </c>
      <c r="M416" t="s">
        <v>3110</v>
      </c>
      <c r="N416">
        <v>166720</v>
      </c>
      <c r="O416">
        <v>166.72</v>
      </c>
      <c r="P416" t="s">
        <v>49</v>
      </c>
      <c r="Q416" t="e">
        <v>#VALUE!</v>
      </c>
    </row>
    <row r="417" spans="1:17" x14ac:dyDescent="0.3">
      <c r="A417">
        <v>43703</v>
      </c>
      <c r="B417" t="s">
        <v>3274</v>
      </c>
      <c r="C417" t="s">
        <v>3275</v>
      </c>
      <c r="D417">
        <v>2019</v>
      </c>
      <c r="E417" t="s">
        <v>32</v>
      </c>
      <c r="F417" t="s">
        <v>65</v>
      </c>
      <c r="G417" t="s">
        <v>67</v>
      </c>
      <c r="H417" t="s">
        <v>44</v>
      </c>
      <c r="I417" t="s">
        <v>73</v>
      </c>
      <c r="J417" t="s">
        <v>654</v>
      </c>
      <c r="K417" t="s">
        <v>3125</v>
      </c>
      <c r="L417" t="s">
        <v>3126</v>
      </c>
      <c r="M417" t="s">
        <v>3110</v>
      </c>
      <c r="N417">
        <v>35236</v>
      </c>
      <c r="O417">
        <v>35.24</v>
      </c>
      <c r="P417">
        <v>419000</v>
      </c>
      <c r="Q417">
        <v>11.891247587694403</v>
      </c>
    </row>
    <row r="418" spans="1:17" x14ac:dyDescent="0.3">
      <c r="A418">
        <v>43703</v>
      </c>
      <c r="B418" t="s">
        <v>3274</v>
      </c>
      <c r="C418" t="s">
        <v>3275</v>
      </c>
      <c r="D418">
        <v>2019</v>
      </c>
      <c r="E418" t="s">
        <v>32</v>
      </c>
      <c r="F418" t="s">
        <v>77</v>
      </c>
      <c r="G418" t="s">
        <v>67</v>
      </c>
      <c r="H418" t="s">
        <v>44</v>
      </c>
      <c r="I418" t="s">
        <v>82</v>
      </c>
      <c r="J418" t="s">
        <v>655</v>
      </c>
      <c r="K418" t="s">
        <v>3118</v>
      </c>
      <c r="L418" t="s">
        <v>3117</v>
      </c>
      <c r="M418" t="s">
        <v>3119</v>
      </c>
      <c r="N418">
        <v>39920</v>
      </c>
      <c r="O418">
        <v>39.92</v>
      </c>
      <c r="P418">
        <v>772000</v>
      </c>
      <c r="Q418">
        <v>19.338677354709418</v>
      </c>
    </row>
    <row r="419" spans="1:17" x14ac:dyDescent="0.3">
      <c r="A419">
        <v>43703</v>
      </c>
      <c r="B419" t="s">
        <v>3274</v>
      </c>
      <c r="C419" t="s">
        <v>3275</v>
      </c>
      <c r="D419">
        <v>2019</v>
      </c>
      <c r="E419" t="s">
        <v>32</v>
      </c>
      <c r="F419" t="s">
        <v>77</v>
      </c>
      <c r="G419" t="s">
        <v>67</v>
      </c>
      <c r="H419" t="s">
        <v>44</v>
      </c>
      <c r="I419" t="s">
        <v>270</v>
      </c>
      <c r="J419" t="s">
        <v>656</v>
      </c>
      <c r="K419" t="s">
        <v>3151</v>
      </c>
      <c r="L419" t="s">
        <v>3152</v>
      </c>
      <c r="M419" t="s">
        <v>3116</v>
      </c>
      <c r="N419">
        <v>18720</v>
      </c>
      <c r="O419">
        <v>18.72</v>
      </c>
      <c r="P419">
        <v>1541000</v>
      </c>
      <c r="Q419">
        <v>82.318376068376068</v>
      </c>
    </row>
    <row r="420" spans="1:17" x14ac:dyDescent="0.3">
      <c r="A420">
        <v>43703</v>
      </c>
      <c r="B420" t="s">
        <v>3274</v>
      </c>
      <c r="C420" t="s">
        <v>3275</v>
      </c>
      <c r="D420">
        <v>2019</v>
      </c>
      <c r="E420" t="s">
        <v>32</v>
      </c>
      <c r="F420" t="s">
        <v>77</v>
      </c>
      <c r="G420" t="s">
        <v>67</v>
      </c>
      <c r="H420" t="s">
        <v>44</v>
      </c>
      <c r="I420" t="s">
        <v>82</v>
      </c>
      <c r="J420" t="s">
        <v>657</v>
      </c>
      <c r="K420" t="s">
        <v>3113</v>
      </c>
      <c r="L420" t="s">
        <v>3111</v>
      </c>
      <c r="M420" t="s">
        <v>3112</v>
      </c>
      <c r="N420">
        <v>79200</v>
      </c>
      <c r="O420">
        <v>79.2</v>
      </c>
      <c r="P420">
        <v>1531000</v>
      </c>
      <c r="Q420">
        <v>19.33080808080808</v>
      </c>
    </row>
    <row r="421" spans="1:17" x14ac:dyDescent="0.3">
      <c r="A421">
        <v>43702</v>
      </c>
      <c r="B421" t="s">
        <v>3274</v>
      </c>
      <c r="C421" t="s">
        <v>3275</v>
      </c>
      <c r="D421">
        <v>2019</v>
      </c>
      <c r="E421" t="s">
        <v>32</v>
      </c>
      <c r="F421" t="s">
        <v>600</v>
      </c>
      <c r="G421" t="s">
        <v>106</v>
      </c>
      <c r="H421" t="s">
        <v>44</v>
      </c>
      <c r="I421" t="s">
        <v>580</v>
      </c>
      <c r="J421" t="s">
        <v>658</v>
      </c>
      <c r="K421" t="s">
        <v>3141</v>
      </c>
      <c r="L421" t="s">
        <v>3250</v>
      </c>
      <c r="M421" t="s">
        <v>3163</v>
      </c>
      <c r="N421">
        <v>19800</v>
      </c>
      <c r="O421">
        <v>19.8</v>
      </c>
      <c r="P421">
        <v>520000</v>
      </c>
      <c r="Q421">
        <v>26.262626262626263</v>
      </c>
    </row>
    <row r="422" spans="1:17" x14ac:dyDescent="0.3">
      <c r="A422">
        <v>43702</v>
      </c>
      <c r="B422" t="s">
        <v>3274</v>
      </c>
      <c r="C422" t="s">
        <v>3275</v>
      </c>
      <c r="D422">
        <v>2019</v>
      </c>
      <c r="E422" t="s">
        <v>32</v>
      </c>
      <c r="F422" t="s">
        <v>507</v>
      </c>
      <c r="G422" t="s">
        <v>106</v>
      </c>
      <c r="H422" t="s">
        <v>44</v>
      </c>
      <c r="I422" t="s">
        <v>159</v>
      </c>
      <c r="J422" t="s">
        <v>508</v>
      </c>
      <c r="K422" t="s">
        <v>3237</v>
      </c>
      <c r="L422" t="s">
        <v>3250</v>
      </c>
      <c r="M422" t="s">
        <v>3163</v>
      </c>
      <c r="N422">
        <v>121100</v>
      </c>
      <c r="O422">
        <v>121.1</v>
      </c>
      <c r="P422">
        <v>585000</v>
      </c>
      <c r="Q422">
        <v>4.8307184145334432</v>
      </c>
    </row>
    <row r="423" spans="1:17" x14ac:dyDescent="0.3">
      <c r="A423">
        <v>43702</v>
      </c>
      <c r="B423" t="s">
        <v>3274</v>
      </c>
      <c r="C423" t="s">
        <v>3275</v>
      </c>
      <c r="D423">
        <v>2019</v>
      </c>
      <c r="E423" t="s">
        <v>32</v>
      </c>
      <c r="F423" t="s">
        <v>507</v>
      </c>
      <c r="G423" t="s">
        <v>106</v>
      </c>
      <c r="H423" t="s">
        <v>44</v>
      </c>
      <c r="I423" t="s">
        <v>159</v>
      </c>
      <c r="J423" t="s">
        <v>508</v>
      </c>
      <c r="K423" t="s">
        <v>3237</v>
      </c>
      <c r="L423" t="s">
        <v>3250</v>
      </c>
      <c r="M423" t="s">
        <v>3163</v>
      </c>
      <c r="N423">
        <v>121100</v>
      </c>
      <c r="O423">
        <v>121.1</v>
      </c>
      <c r="P423">
        <v>585000</v>
      </c>
      <c r="Q423">
        <v>4.8307184145334432</v>
      </c>
    </row>
    <row r="424" spans="1:17" x14ac:dyDescent="0.3">
      <c r="A424">
        <v>43701</v>
      </c>
      <c r="B424" t="s">
        <v>3274</v>
      </c>
      <c r="C424" t="s">
        <v>3275</v>
      </c>
      <c r="D424">
        <v>2019</v>
      </c>
      <c r="E424" t="s">
        <v>32</v>
      </c>
      <c r="F424" t="s">
        <v>77</v>
      </c>
      <c r="G424" t="s">
        <v>67</v>
      </c>
      <c r="H424" t="s">
        <v>44</v>
      </c>
      <c r="I424" t="s">
        <v>330</v>
      </c>
      <c r="J424" t="s">
        <v>659</v>
      </c>
      <c r="K424" t="s">
        <v>3146</v>
      </c>
      <c r="L424" t="s">
        <v>3243</v>
      </c>
      <c r="M424" t="s">
        <v>3116</v>
      </c>
      <c r="N424">
        <v>26800</v>
      </c>
      <c r="O424">
        <v>26.8</v>
      </c>
      <c r="P424">
        <v>15827000</v>
      </c>
      <c r="Q424">
        <v>590.55970149253733</v>
      </c>
    </row>
    <row r="425" spans="1:17" x14ac:dyDescent="0.3">
      <c r="A425">
        <v>43701</v>
      </c>
      <c r="B425" t="s">
        <v>3274</v>
      </c>
      <c r="C425" t="s">
        <v>3275</v>
      </c>
      <c r="D425">
        <v>2019</v>
      </c>
      <c r="E425" t="s">
        <v>84</v>
      </c>
      <c r="F425" t="s">
        <v>662</v>
      </c>
      <c r="G425" t="s">
        <v>667</v>
      </c>
      <c r="H425" t="s">
        <v>44</v>
      </c>
      <c r="I425" t="s">
        <v>669</v>
      </c>
      <c r="J425" t="s">
        <v>670</v>
      </c>
      <c r="K425" t="s">
        <v>3136</v>
      </c>
      <c r="L425" t="s">
        <v>3250</v>
      </c>
      <c r="M425" t="s">
        <v>3163</v>
      </c>
      <c r="N425">
        <v>306</v>
      </c>
      <c r="O425">
        <v>0.31</v>
      </c>
      <c r="P425">
        <v>41200</v>
      </c>
      <c r="Q425">
        <v>134.640522875817</v>
      </c>
    </row>
    <row r="426" spans="1:17" x14ac:dyDescent="0.3">
      <c r="A426">
        <v>43701</v>
      </c>
      <c r="B426" t="s">
        <v>3274</v>
      </c>
      <c r="C426" t="s">
        <v>3275</v>
      </c>
      <c r="D426">
        <v>2019</v>
      </c>
      <c r="E426" t="s">
        <v>32</v>
      </c>
      <c r="F426" t="s">
        <v>77</v>
      </c>
      <c r="G426" t="s">
        <v>67</v>
      </c>
      <c r="H426" t="s">
        <v>44</v>
      </c>
      <c r="I426" t="s">
        <v>330</v>
      </c>
      <c r="J426" t="s">
        <v>671</v>
      </c>
      <c r="K426" t="s">
        <v>3146</v>
      </c>
      <c r="L426" t="s">
        <v>3243</v>
      </c>
      <c r="M426" t="s">
        <v>3116</v>
      </c>
      <c r="N426">
        <v>19360</v>
      </c>
      <c r="O426">
        <v>19.36</v>
      </c>
      <c r="P426">
        <v>11433000</v>
      </c>
      <c r="Q426">
        <v>590.54752066115702</v>
      </c>
    </row>
    <row r="427" spans="1:17" x14ac:dyDescent="0.3">
      <c r="A427">
        <v>43701</v>
      </c>
      <c r="B427" t="s">
        <v>3274</v>
      </c>
      <c r="C427" t="s">
        <v>3275</v>
      </c>
      <c r="D427">
        <v>2019</v>
      </c>
      <c r="E427" t="s">
        <v>32</v>
      </c>
      <c r="F427" t="s">
        <v>538</v>
      </c>
      <c r="G427" t="s">
        <v>60</v>
      </c>
      <c r="H427" t="s">
        <v>44</v>
      </c>
      <c r="I427" t="s">
        <v>440</v>
      </c>
      <c r="J427" t="s">
        <v>672</v>
      </c>
      <c r="K427" t="s">
        <v>3147</v>
      </c>
      <c r="L427" t="s">
        <v>3148</v>
      </c>
      <c r="M427" t="s">
        <v>3129</v>
      </c>
      <c r="N427">
        <v>29048</v>
      </c>
      <c r="O427">
        <v>29.05</v>
      </c>
      <c r="P427">
        <v>3016000</v>
      </c>
      <c r="Q427">
        <v>103.82814651611126</v>
      </c>
    </row>
    <row r="428" spans="1:17" x14ac:dyDescent="0.3">
      <c r="A428">
        <v>43699</v>
      </c>
      <c r="B428" t="s">
        <v>3274</v>
      </c>
      <c r="C428" t="s">
        <v>3275</v>
      </c>
      <c r="D428">
        <v>2019</v>
      </c>
      <c r="E428" t="s">
        <v>32</v>
      </c>
      <c r="F428" t="s">
        <v>673</v>
      </c>
      <c r="G428" t="s">
        <v>60</v>
      </c>
      <c r="H428" t="s">
        <v>44</v>
      </c>
      <c r="I428" t="s">
        <v>403</v>
      </c>
      <c r="J428" t="s">
        <v>675</v>
      </c>
      <c r="K428" t="s">
        <v>3141</v>
      </c>
      <c r="L428" t="s">
        <v>3250</v>
      </c>
      <c r="M428" t="s">
        <v>3163</v>
      </c>
      <c r="N428">
        <v>70420</v>
      </c>
      <c r="O428">
        <v>70.42</v>
      </c>
      <c r="P428">
        <v>547000</v>
      </c>
      <c r="Q428">
        <v>7.7676796364669132</v>
      </c>
    </row>
    <row r="429" spans="1:17" x14ac:dyDescent="0.3">
      <c r="A429">
        <v>43698</v>
      </c>
      <c r="B429" t="s">
        <v>3274</v>
      </c>
      <c r="C429" t="s">
        <v>3275</v>
      </c>
      <c r="D429">
        <v>2019</v>
      </c>
      <c r="E429" t="s">
        <v>624</v>
      </c>
      <c r="F429" t="s">
        <v>77</v>
      </c>
      <c r="G429" t="s">
        <v>67</v>
      </c>
      <c r="H429" t="s">
        <v>44</v>
      </c>
      <c r="I429" t="s">
        <v>82</v>
      </c>
      <c r="J429" t="s">
        <v>676</v>
      </c>
      <c r="K429" t="s">
        <v>3193</v>
      </c>
      <c r="L429" t="s">
        <v>3133</v>
      </c>
      <c r="M429" t="s">
        <v>3116</v>
      </c>
      <c r="N429">
        <v>56764</v>
      </c>
      <c r="O429">
        <v>56.76</v>
      </c>
      <c r="P429">
        <v>1097000</v>
      </c>
      <c r="Q429">
        <v>19.325628919737863</v>
      </c>
    </row>
    <row r="430" spans="1:17" x14ac:dyDescent="0.3">
      <c r="A430">
        <v>43698</v>
      </c>
      <c r="B430" t="s">
        <v>3274</v>
      </c>
      <c r="C430" t="s">
        <v>3275</v>
      </c>
      <c r="D430">
        <v>2019</v>
      </c>
      <c r="E430" t="s">
        <v>624</v>
      </c>
      <c r="F430" t="s">
        <v>77</v>
      </c>
      <c r="G430" t="s">
        <v>67</v>
      </c>
      <c r="H430" t="s">
        <v>44</v>
      </c>
      <c r="I430" t="s">
        <v>82</v>
      </c>
      <c r="J430" t="s">
        <v>677</v>
      </c>
      <c r="K430" t="s">
        <v>3193</v>
      </c>
      <c r="L430" t="s">
        <v>3133</v>
      </c>
      <c r="M430" t="s">
        <v>3116</v>
      </c>
      <c r="N430">
        <v>66636</v>
      </c>
      <c r="O430">
        <v>66.64</v>
      </c>
      <c r="P430">
        <v>1288000</v>
      </c>
      <c r="Q430">
        <v>19.328891289993397</v>
      </c>
    </row>
    <row r="431" spans="1:17" x14ac:dyDescent="0.3">
      <c r="A431">
        <v>43697</v>
      </c>
      <c r="B431" t="s">
        <v>3274</v>
      </c>
      <c r="C431" t="s">
        <v>3275</v>
      </c>
      <c r="D431">
        <v>2019</v>
      </c>
      <c r="E431" t="s">
        <v>32</v>
      </c>
      <c r="F431" t="s">
        <v>77</v>
      </c>
      <c r="G431" t="s">
        <v>67</v>
      </c>
      <c r="H431" t="s">
        <v>44</v>
      </c>
      <c r="I431" t="s">
        <v>82</v>
      </c>
      <c r="J431" t="s">
        <v>678</v>
      </c>
      <c r="K431" t="s">
        <v>3118</v>
      </c>
      <c r="L431" t="s">
        <v>3117</v>
      </c>
      <c r="M431" t="s">
        <v>3119</v>
      </c>
      <c r="N431">
        <v>99800</v>
      </c>
      <c r="O431">
        <v>99.8</v>
      </c>
      <c r="P431">
        <v>1929000</v>
      </c>
      <c r="Q431">
        <v>19.328657314629258</v>
      </c>
    </row>
    <row r="432" spans="1:17" x14ac:dyDescent="0.3">
      <c r="A432">
        <v>43697</v>
      </c>
      <c r="B432" t="s">
        <v>3274</v>
      </c>
      <c r="C432" t="s">
        <v>3275</v>
      </c>
      <c r="D432">
        <v>2019</v>
      </c>
      <c r="E432" t="s">
        <v>32</v>
      </c>
      <c r="F432" t="s">
        <v>77</v>
      </c>
      <c r="G432" t="s">
        <v>67</v>
      </c>
      <c r="H432" t="s">
        <v>44</v>
      </c>
      <c r="I432" t="s">
        <v>234</v>
      </c>
      <c r="J432" t="s">
        <v>679</v>
      </c>
      <c r="K432" t="s">
        <v>3135</v>
      </c>
      <c r="L432" t="s">
        <v>3139</v>
      </c>
      <c r="M432" t="s">
        <v>3116</v>
      </c>
      <c r="N432">
        <v>3829</v>
      </c>
      <c r="O432">
        <v>3.83</v>
      </c>
      <c r="P432">
        <v>28300</v>
      </c>
      <c r="Q432">
        <v>7.390963698093497</v>
      </c>
    </row>
    <row r="433" spans="1:17" x14ac:dyDescent="0.3">
      <c r="A433">
        <v>43697</v>
      </c>
      <c r="B433" t="s">
        <v>3274</v>
      </c>
      <c r="C433" t="s">
        <v>3275</v>
      </c>
      <c r="D433">
        <v>2019</v>
      </c>
      <c r="E433" t="s">
        <v>32</v>
      </c>
      <c r="F433" t="s">
        <v>77</v>
      </c>
      <c r="G433" t="s">
        <v>67</v>
      </c>
      <c r="H433" t="s">
        <v>44</v>
      </c>
      <c r="I433" t="s">
        <v>82</v>
      </c>
      <c r="J433" t="s">
        <v>680</v>
      </c>
      <c r="K433" t="s">
        <v>3193</v>
      </c>
      <c r="L433" t="s">
        <v>3133</v>
      </c>
      <c r="M433" t="s">
        <v>3116</v>
      </c>
      <c r="N433">
        <v>20610</v>
      </c>
      <c r="O433">
        <v>20.61</v>
      </c>
      <c r="P433">
        <v>398000</v>
      </c>
      <c r="Q433">
        <v>19.311014070839398</v>
      </c>
    </row>
    <row r="434" spans="1:17" x14ac:dyDescent="0.3">
      <c r="A434">
        <v>43697</v>
      </c>
      <c r="B434" t="s">
        <v>3274</v>
      </c>
      <c r="C434" t="s">
        <v>3275</v>
      </c>
      <c r="D434">
        <v>2019</v>
      </c>
      <c r="E434" t="s">
        <v>32</v>
      </c>
      <c r="F434" t="s">
        <v>77</v>
      </c>
      <c r="G434" t="s">
        <v>67</v>
      </c>
      <c r="H434" t="s">
        <v>44</v>
      </c>
      <c r="I434" t="s">
        <v>82</v>
      </c>
      <c r="J434" t="s">
        <v>681</v>
      </c>
      <c r="K434" t="s">
        <v>3193</v>
      </c>
      <c r="L434" t="s">
        <v>3133</v>
      </c>
      <c r="M434" t="s">
        <v>3116</v>
      </c>
      <c r="N434">
        <v>164880.01</v>
      </c>
      <c r="O434">
        <v>164.88</v>
      </c>
      <c r="P434">
        <v>3187000</v>
      </c>
      <c r="Q434">
        <v>19.329207949465797</v>
      </c>
    </row>
    <row r="435" spans="1:17" x14ac:dyDescent="0.3">
      <c r="A435">
        <v>43697</v>
      </c>
      <c r="B435" t="s">
        <v>3274</v>
      </c>
      <c r="C435" t="s">
        <v>3275</v>
      </c>
      <c r="D435">
        <v>2019</v>
      </c>
      <c r="E435" t="s">
        <v>32</v>
      </c>
      <c r="F435" t="s">
        <v>77</v>
      </c>
      <c r="G435" t="s">
        <v>67</v>
      </c>
      <c r="H435" t="s">
        <v>44</v>
      </c>
      <c r="I435" t="s">
        <v>82</v>
      </c>
      <c r="J435" t="s">
        <v>682</v>
      </c>
      <c r="K435" t="s">
        <v>3193</v>
      </c>
      <c r="L435" t="s">
        <v>3133</v>
      </c>
      <c r="M435" t="s">
        <v>3116</v>
      </c>
      <c r="N435">
        <v>206100.01</v>
      </c>
      <c r="O435">
        <v>206.1</v>
      </c>
      <c r="P435">
        <v>3983000</v>
      </c>
      <c r="Q435">
        <v>19.325569173917071</v>
      </c>
    </row>
    <row r="436" spans="1:17" x14ac:dyDescent="0.3">
      <c r="A436">
        <v>43697</v>
      </c>
      <c r="B436" t="s">
        <v>3274</v>
      </c>
      <c r="C436" t="s">
        <v>3275</v>
      </c>
      <c r="D436">
        <v>2019</v>
      </c>
      <c r="E436" t="s">
        <v>32</v>
      </c>
      <c r="F436" t="s">
        <v>77</v>
      </c>
      <c r="G436" t="s">
        <v>67</v>
      </c>
      <c r="H436" t="s">
        <v>44</v>
      </c>
      <c r="I436" t="s">
        <v>270</v>
      </c>
      <c r="J436" t="s">
        <v>683</v>
      </c>
      <c r="K436" t="s">
        <v>3151</v>
      </c>
      <c r="L436" t="s">
        <v>3152</v>
      </c>
      <c r="M436" t="s">
        <v>3116</v>
      </c>
      <c r="N436">
        <v>18720</v>
      </c>
      <c r="O436">
        <v>18.72</v>
      </c>
      <c r="P436">
        <v>1541000</v>
      </c>
      <c r="Q436">
        <v>82.318376068376068</v>
      </c>
    </row>
    <row r="437" spans="1:17" x14ac:dyDescent="0.3">
      <c r="A437">
        <v>43697</v>
      </c>
      <c r="B437" t="s">
        <v>3274</v>
      </c>
      <c r="C437" t="s">
        <v>3275</v>
      </c>
      <c r="D437">
        <v>2019</v>
      </c>
      <c r="E437" t="s">
        <v>32</v>
      </c>
      <c r="F437" t="s">
        <v>77</v>
      </c>
      <c r="G437" t="s">
        <v>67</v>
      </c>
      <c r="H437" t="s">
        <v>44</v>
      </c>
      <c r="I437" t="s">
        <v>82</v>
      </c>
      <c r="J437" t="s">
        <v>684</v>
      </c>
      <c r="K437" t="s">
        <v>3115</v>
      </c>
      <c r="L437" t="s">
        <v>3114</v>
      </c>
      <c r="M437" t="s">
        <v>3116</v>
      </c>
      <c r="N437">
        <v>59400</v>
      </c>
      <c r="O437">
        <v>59.4</v>
      </c>
      <c r="P437">
        <v>1148000</v>
      </c>
      <c r="Q437">
        <v>19.326599326599325</v>
      </c>
    </row>
    <row r="438" spans="1:17" x14ac:dyDescent="0.3">
      <c r="A438">
        <v>43696</v>
      </c>
      <c r="B438" t="s">
        <v>3274</v>
      </c>
      <c r="C438" t="s">
        <v>3275</v>
      </c>
      <c r="D438">
        <v>2019</v>
      </c>
      <c r="E438" t="s">
        <v>32</v>
      </c>
      <c r="F438" t="s">
        <v>65</v>
      </c>
      <c r="G438" t="s">
        <v>67</v>
      </c>
      <c r="H438" t="s">
        <v>44</v>
      </c>
      <c r="I438" t="s">
        <v>73</v>
      </c>
      <c r="J438" t="s">
        <v>685</v>
      </c>
      <c r="K438" t="s">
        <v>3198</v>
      </c>
      <c r="L438" t="s">
        <v>3199</v>
      </c>
      <c r="M438" t="s">
        <v>3110</v>
      </c>
      <c r="N438">
        <v>12240</v>
      </c>
      <c r="O438">
        <v>12.24</v>
      </c>
      <c r="P438">
        <v>145000</v>
      </c>
      <c r="Q438">
        <v>11.84640522875817</v>
      </c>
    </row>
    <row r="439" spans="1:17" x14ac:dyDescent="0.3">
      <c r="A439">
        <v>43696</v>
      </c>
      <c r="B439" t="s">
        <v>3274</v>
      </c>
      <c r="C439" t="s">
        <v>3275</v>
      </c>
      <c r="D439">
        <v>2019</v>
      </c>
      <c r="E439" t="s">
        <v>32</v>
      </c>
      <c r="F439" t="s">
        <v>65</v>
      </c>
      <c r="G439" t="s">
        <v>67</v>
      </c>
      <c r="H439" t="s">
        <v>44</v>
      </c>
      <c r="I439" t="s">
        <v>71</v>
      </c>
      <c r="J439" t="s">
        <v>361</v>
      </c>
      <c r="K439" t="s">
        <v>3120</v>
      </c>
      <c r="L439" t="s">
        <v>3124</v>
      </c>
      <c r="M439" t="s">
        <v>3110</v>
      </c>
      <c r="N439">
        <v>134088</v>
      </c>
      <c r="O439">
        <v>134.09</v>
      </c>
      <c r="P439">
        <v>1594000</v>
      </c>
      <c r="Q439">
        <v>11.887715530099635</v>
      </c>
    </row>
    <row r="440" spans="1:17" x14ac:dyDescent="0.3">
      <c r="A440">
        <v>43696</v>
      </c>
      <c r="B440" t="s">
        <v>3274</v>
      </c>
      <c r="C440" t="s">
        <v>3275</v>
      </c>
      <c r="D440">
        <v>2019</v>
      </c>
      <c r="E440" t="s">
        <v>32</v>
      </c>
      <c r="F440" t="s">
        <v>399</v>
      </c>
      <c r="G440" t="s">
        <v>151</v>
      </c>
      <c r="H440" t="s">
        <v>44</v>
      </c>
      <c r="I440" t="s">
        <v>153</v>
      </c>
      <c r="J440" t="s">
        <v>686</v>
      </c>
      <c r="K440" t="s">
        <v>3113</v>
      </c>
      <c r="L440" t="s">
        <v>3111</v>
      </c>
      <c r="M440" t="s">
        <v>3112</v>
      </c>
      <c r="N440">
        <v>59760</v>
      </c>
      <c r="O440">
        <v>59.76</v>
      </c>
      <c r="P440" t="s">
        <v>49</v>
      </c>
      <c r="Q440" t="e">
        <v>#VALUE!</v>
      </c>
    </row>
    <row r="441" spans="1:17" x14ac:dyDescent="0.3">
      <c r="A441">
        <v>43696</v>
      </c>
      <c r="B441" t="s">
        <v>3274</v>
      </c>
      <c r="C441" t="s">
        <v>3275</v>
      </c>
      <c r="D441">
        <v>2019</v>
      </c>
      <c r="E441" t="s">
        <v>32</v>
      </c>
      <c r="F441" t="s">
        <v>35</v>
      </c>
      <c r="G441" t="s">
        <v>40</v>
      </c>
      <c r="H441" t="s">
        <v>44</v>
      </c>
      <c r="I441" t="s">
        <v>47</v>
      </c>
      <c r="J441" t="s">
        <v>687</v>
      </c>
      <c r="K441" t="s">
        <v>3234</v>
      </c>
      <c r="L441" t="s">
        <v>3378</v>
      </c>
      <c r="M441" t="s">
        <v>3110</v>
      </c>
      <c r="N441">
        <v>277519.99</v>
      </c>
      <c r="O441">
        <v>277.52</v>
      </c>
      <c r="P441" t="s">
        <v>49</v>
      </c>
      <c r="Q441" t="e">
        <v>#VALUE!</v>
      </c>
    </row>
    <row r="442" spans="1:17" x14ac:dyDescent="0.3">
      <c r="A442">
        <v>43696</v>
      </c>
      <c r="B442" t="s">
        <v>3274</v>
      </c>
      <c r="C442" t="s">
        <v>3275</v>
      </c>
      <c r="D442">
        <v>2019</v>
      </c>
      <c r="E442" t="s">
        <v>32</v>
      </c>
      <c r="F442" t="s">
        <v>191</v>
      </c>
      <c r="G442" t="s">
        <v>186</v>
      </c>
      <c r="H442" t="s">
        <v>44</v>
      </c>
      <c r="I442" t="s">
        <v>193</v>
      </c>
      <c r="J442" t="s">
        <v>194</v>
      </c>
      <c r="K442" t="s">
        <v>3376</v>
      </c>
      <c r="L442" t="s">
        <v>3250</v>
      </c>
      <c r="M442" t="s">
        <v>3163</v>
      </c>
      <c r="N442">
        <v>26380</v>
      </c>
      <c r="O442">
        <v>26.38</v>
      </c>
      <c r="P442">
        <v>117000</v>
      </c>
      <c r="Q442">
        <v>4.4351781652767244</v>
      </c>
    </row>
    <row r="443" spans="1:17" x14ac:dyDescent="0.3">
      <c r="A443">
        <v>43696</v>
      </c>
      <c r="B443" t="s">
        <v>3274</v>
      </c>
      <c r="C443" t="s">
        <v>3275</v>
      </c>
      <c r="D443">
        <v>2019</v>
      </c>
      <c r="E443" t="s">
        <v>32</v>
      </c>
      <c r="F443" t="s">
        <v>183</v>
      </c>
      <c r="G443" t="s">
        <v>186</v>
      </c>
      <c r="H443" t="s">
        <v>44</v>
      </c>
      <c r="I443" t="s">
        <v>289</v>
      </c>
      <c r="J443" t="s">
        <v>688</v>
      </c>
      <c r="K443" t="s">
        <v>3228</v>
      </c>
      <c r="L443" t="s">
        <v>3250</v>
      </c>
      <c r="M443" t="s">
        <v>3163</v>
      </c>
      <c r="N443">
        <v>74620</v>
      </c>
      <c r="O443">
        <v>74.62</v>
      </c>
      <c r="P443">
        <v>560000</v>
      </c>
      <c r="Q443">
        <v>7.5046904315197001</v>
      </c>
    </row>
    <row r="444" spans="1:17" x14ac:dyDescent="0.3">
      <c r="A444">
        <v>43696</v>
      </c>
      <c r="B444" t="s">
        <v>3274</v>
      </c>
      <c r="C444" t="s">
        <v>3275</v>
      </c>
      <c r="D444">
        <v>2019</v>
      </c>
      <c r="E444" t="s">
        <v>32</v>
      </c>
      <c r="F444" t="s">
        <v>65</v>
      </c>
      <c r="G444" t="s">
        <v>67</v>
      </c>
      <c r="H444" t="s">
        <v>44</v>
      </c>
      <c r="I444" t="s">
        <v>73</v>
      </c>
      <c r="J444" t="s">
        <v>689</v>
      </c>
      <c r="K444" t="s">
        <v>3158</v>
      </c>
      <c r="L444" t="s">
        <v>3159</v>
      </c>
      <c r="M444" t="s">
        <v>3110</v>
      </c>
      <c r="N444">
        <v>20790</v>
      </c>
      <c r="O444">
        <v>20.79</v>
      </c>
      <c r="P444">
        <v>247000</v>
      </c>
      <c r="Q444">
        <v>11.88071188071188</v>
      </c>
    </row>
    <row r="445" spans="1:17" x14ac:dyDescent="0.3">
      <c r="A445">
        <v>43696</v>
      </c>
      <c r="B445" t="s">
        <v>3274</v>
      </c>
      <c r="C445" t="s">
        <v>3275</v>
      </c>
      <c r="D445">
        <v>2019</v>
      </c>
      <c r="E445" t="s">
        <v>32</v>
      </c>
      <c r="F445" t="s">
        <v>65</v>
      </c>
      <c r="G445" t="s">
        <v>67</v>
      </c>
      <c r="H445" t="s">
        <v>44</v>
      </c>
      <c r="I445" t="s">
        <v>73</v>
      </c>
      <c r="J445" t="s">
        <v>263</v>
      </c>
      <c r="K445" t="s">
        <v>3131</v>
      </c>
      <c r="L445" t="s">
        <v>3132</v>
      </c>
      <c r="M445" t="s">
        <v>3110</v>
      </c>
      <c r="N445">
        <v>20090</v>
      </c>
      <c r="O445">
        <v>20.09</v>
      </c>
      <c r="P445">
        <v>239000</v>
      </c>
      <c r="Q445">
        <v>11.896465903434544</v>
      </c>
    </row>
    <row r="446" spans="1:17" x14ac:dyDescent="0.3">
      <c r="A446">
        <v>43694</v>
      </c>
      <c r="B446" t="s">
        <v>3274</v>
      </c>
      <c r="C446" t="s">
        <v>3275</v>
      </c>
      <c r="D446">
        <v>2019</v>
      </c>
      <c r="E446" t="s">
        <v>32</v>
      </c>
      <c r="F446" t="s">
        <v>51</v>
      </c>
      <c r="G446" t="s">
        <v>60</v>
      </c>
      <c r="H446" t="s">
        <v>44</v>
      </c>
      <c r="I446" t="s">
        <v>63</v>
      </c>
      <c r="J446" t="s">
        <v>690</v>
      </c>
      <c r="K446" t="s">
        <v>3162</v>
      </c>
      <c r="L446" t="s">
        <v>3250</v>
      </c>
      <c r="M446" t="s">
        <v>3163</v>
      </c>
      <c r="N446">
        <v>16120</v>
      </c>
      <c r="O446">
        <v>16.12</v>
      </c>
      <c r="P446">
        <v>266000</v>
      </c>
      <c r="Q446">
        <v>16.501240694789082</v>
      </c>
    </row>
    <row r="447" spans="1:17" x14ac:dyDescent="0.3">
      <c r="A447">
        <v>43690</v>
      </c>
      <c r="B447" t="s">
        <v>3274</v>
      </c>
      <c r="C447" t="s">
        <v>3275</v>
      </c>
      <c r="D447">
        <v>2019</v>
      </c>
      <c r="E447" t="s">
        <v>32</v>
      </c>
      <c r="F447" t="s">
        <v>77</v>
      </c>
      <c r="G447" t="s">
        <v>67</v>
      </c>
      <c r="H447" t="s">
        <v>44</v>
      </c>
      <c r="I447" t="s">
        <v>82</v>
      </c>
      <c r="J447" t="s">
        <v>691</v>
      </c>
      <c r="K447" t="s">
        <v>3149</v>
      </c>
      <c r="L447" t="s">
        <v>3244</v>
      </c>
      <c r="M447" t="s">
        <v>3119</v>
      </c>
      <c r="N447">
        <v>33639</v>
      </c>
      <c r="O447">
        <v>33.64</v>
      </c>
      <c r="P447">
        <v>650000</v>
      </c>
      <c r="Q447">
        <v>19.322809833823836</v>
      </c>
    </row>
    <row r="448" spans="1:17" x14ac:dyDescent="0.3">
      <c r="A448">
        <v>43690</v>
      </c>
      <c r="B448" t="s">
        <v>3274</v>
      </c>
      <c r="C448" t="s">
        <v>3275</v>
      </c>
      <c r="D448">
        <v>2019</v>
      </c>
      <c r="E448" t="s">
        <v>32</v>
      </c>
      <c r="F448" t="s">
        <v>77</v>
      </c>
      <c r="G448" t="s">
        <v>67</v>
      </c>
      <c r="H448" t="s">
        <v>44</v>
      </c>
      <c r="I448" t="s">
        <v>82</v>
      </c>
      <c r="J448" t="s">
        <v>692</v>
      </c>
      <c r="K448" t="s">
        <v>3118</v>
      </c>
      <c r="L448" t="s">
        <v>3117</v>
      </c>
      <c r="M448" t="s">
        <v>3119</v>
      </c>
      <c r="N448">
        <v>139720</v>
      </c>
      <c r="O448">
        <v>139.72</v>
      </c>
      <c r="P448">
        <v>2700000</v>
      </c>
      <c r="Q448">
        <v>19.324363011737763</v>
      </c>
    </row>
    <row r="449" spans="1:20" x14ac:dyDescent="0.3">
      <c r="A449">
        <v>43690</v>
      </c>
      <c r="B449" t="s">
        <v>3274</v>
      </c>
      <c r="C449" t="s">
        <v>3275</v>
      </c>
      <c r="D449">
        <v>2019</v>
      </c>
      <c r="E449" t="s">
        <v>32</v>
      </c>
      <c r="F449" t="s">
        <v>77</v>
      </c>
      <c r="G449" t="s">
        <v>67</v>
      </c>
      <c r="H449" t="s">
        <v>44</v>
      </c>
      <c r="I449" t="s">
        <v>82</v>
      </c>
      <c r="J449" t="s">
        <v>693</v>
      </c>
      <c r="K449" t="s">
        <v>3193</v>
      </c>
      <c r="L449" t="s">
        <v>3133</v>
      </c>
      <c r="M449" t="s">
        <v>3116</v>
      </c>
      <c r="N449">
        <v>61680</v>
      </c>
      <c r="O449">
        <v>61.68</v>
      </c>
      <c r="P449">
        <v>1192000</v>
      </c>
      <c r="Q449">
        <v>19.325551232166017</v>
      </c>
    </row>
    <row r="450" spans="1:20" x14ac:dyDescent="0.3">
      <c r="A450">
        <v>43690</v>
      </c>
      <c r="B450" t="s">
        <v>3274</v>
      </c>
      <c r="C450" t="s">
        <v>3275</v>
      </c>
      <c r="D450">
        <v>2019</v>
      </c>
      <c r="E450" t="s">
        <v>32</v>
      </c>
      <c r="F450" t="s">
        <v>77</v>
      </c>
      <c r="G450" t="s">
        <v>67</v>
      </c>
      <c r="H450" t="s">
        <v>44</v>
      </c>
      <c r="I450" t="s">
        <v>243</v>
      </c>
      <c r="J450" t="s">
        <v>694</v>
      </c>
      <c r="K450" t="s">
        <v>3130</v>
      </c>
      <c r="L450" t="s">
        <v>3130</v>
      </c>
      <c r="M450" t="s">
        <v>3129</v>
      </c>
      <c r="N450">
        <v>77820</v>
      </c>
      <c r="O450">
        <v>77.819999999999993</v>
      </c>
      <c r="P450">
        <v>1246000</v>
      </c>
      <c r="Q450">
        <v>16.011308147005909</v>
      </c>
    </row>
    <row r="451" spans="1:20" x14ac:dyDescent="0.3">
      <c r="A451">
        <v>43690</v>
      </c>
      <c r="B451" t="s">
        <v>3274</v>
      </c>
      <c r="C451" t="s">
        <v>3275</v>
      </c>
      <c r="D451">
        <v>2019</v>
      </c>
      <c r="E451" t="s">
        <v>32</v>
      </c>
      <c r="F451" t="s">
        <v>77</v>
      </c>
      <c r="G451" t="s">
        <v>67</v>
      </c>
      <c r="H451" t="s">
        <v>44</v>
      </c>
      <c r="I451" t="s">
        <v>82</v>
      </c>
      <c r="J451" t="s">
        <v>695</v>
      </c>
      <c r="K451" t="s">
        <v>3113</v>
      </c>
      <c r="L451" t="s">
        <v>3111</v>
      </c>
      <c r="M451" t="s">
        <v>3112</v>
      </c>
      <c r="N451">
        <v>139720</v>
      </c>
      <c r="O451">
        <v>139.72</v>
      </c>
      <c r="P451">
        <v>2700000</v>
      </c>
      <c r="Q451">
        <v>19.324363011737763</v>
      </c>
    </row>
    <row r="452" spans="1:20" x14ac:dyDescent="0.3">
      <c r="A452">
        <v>43690</v>
      </c>
      <c r="B452" t="s">
        <v>3274</v>
      </c>
      <c r="C452" t="s">
        <v>3275</v>
      </c>
      <c r="D452">
        <v>2019</v>
      </c>
      <c r="E452" t="s">
        <v>32</v>
      </c>
      <c r="F452" t="s">
        <v>77</v>
      </c>
      <c r="G452" t="s">
        <v>67</v>
      </c>
      <c r="H452" t="s">
        <v>44</v>
      </c>
      <c r="I452" t="s">
        <v>82</v>
      </c>
      <c r="J452" t="s">
        <v>696</v>
      </c>
      <c r="K452" t="s">
        <v>3193</v>
      </c>
      <c r="L452" t="s">
        <v>3133</v>
      </c>
      <c r="M452" t="s">
        <v>3116</v>
      </c>
      <c r="N452">
        <v>144270</v>
      </c>
      <c r="O452">
        <v>144.27000000000001</v>
      </c>
      <c r="P452">
        <v>2788000</v>
      </c>
      <c r="Q452">
        <v>19.324876966798364</v>
      </c>
    </row>
    <row r="453" spans="1:20" x14ac:dyDescent="0.3">
      <c r="A453">
        <v>43690</v>
      </c>
      <c r="B453" t="s">
        <v>3274</v>
      </c>
      <c r="C453" t="s">
        <v>3275</v>
      </c>
      <c r="D453">
        <v>2019</v>
      </c>
      <c r="E453" t="s">
        <v>32</v>
      </c>
      <c r="F453" t="s">
        <v>65</v>
      </c>
      <c r="G453" t="s">
        <v>67</v>
      </c>
      <c r="H453" t="s">
        <v>44</v>
      </c>
      <c r="I453" t="s">
        <v>73</v>
      </c>
      <c r="J453" t="s">
        <v>697</v>
      </c>
      <c r="K453" t="s">
        <v>3113</v>
      </c>
      <c r="L453" t="s">
        <v>3111</v>
      </c>
      <c r="M453" t="s">
        <v>3112</v>
      </c>
      <c r="N453">
        <v>18360</v>
      </c>
      <c r="O453">
        <v>18.36</v>
      </c>
      <c r="P453">
        <v>218000</v>
      </c>
      <c r="Q453">
        <v>11.873638344226579</v>
      </c>
    </row>
    <row r="454" spans="1:20" x14ac:dyDescent="0.3">
      <c r="A454">
        <v>43690</v>
      </c>
      <c r="B454" t="s">
        <v>3274</v>
      </c>
      <c r="C454" t="s">
        <v>3275</v>
      </c>
      <c r="D454">
        <v>2019</v>
      </c>
      <c r="E454" t="s">
        <v>32</v>
      </c>
      <c r="F454" t="s">
        <v>77</v>
      </c>
      <c r="G454" t="s">
        <v>67</v>
      </c>
      <c r="H454" t="s">
        <v>44</v>
      </c>
      <c r="I454" t="s">
        <v>82</v>
      </c>
      <c r="J454" t="s">
        <v>698</v>
      </c>
      <c r="K454" t="s">
        <v>3193</v>
      </c>
      <c r="L454" t="s">
        <v>3133</v>
      </c>
      <c r="M454" t="s">
        <v>3116</v>
      </c>
      <c r="N454">
        <v>103050</v>
      </c>
      <c r="O454">
        <v>103.05</v>
      </c>
      <c r="P454">
        <v>1992000</v>
      </c>
      <c r="Q454">
        <v>19.330422125181951</v>
      </c>
    </row>
    <row r="455" spans="1:20" x14ac:dyDescent="0.3">
      <c r="A455">
        <v>43690</v>
      </c>
      <c r="B455" t="s">
        <v>3274</v>
      </c>
      <c r="C455" t="s">
        <v>3275</v>
      </c>
      <c r="D455">
        <v>2019</v>
      </c>
      <c r="E455" t="s">
        <v>32</v>
      </c>
      <c r="F455" t="s">
        <v>77</v>
      </c>
      <c r="G455" t="s">
        <v>67</v>
      </c>
      <c r="H455" t="s">
        <v>44</v>
      </c>
      <c r="I455" t="s">
        <v>82</v>
      </c>
      <c r="J455" t="s">
        <v>699</v>
      </c>
      <c r="K455" t="s">
        <v>3193</v>
      </c>
      <c r="L455" t="s">
        <v>3133</v>
      </c>
      <c r="M455" t="s">
        <v>3116</v>
      </c>
      <c r="N455">
        <v>329760.01</v>
      </c>
      <c r="O455">
        <v>329.76</v>
      </c>
      <c r="P455">
        <v>6373000</v>
      </c>
      <c r="Q455">
        <v>19.326176027226587</v>
      </c>
    </row>
    <row r="456" spans="1:20" x14ac:dyDescent="0.3">
      <c r="A456">
        <v>43689</v>
      </c>
      <c r="B456" t="s">
        <v>3274</v>
      </c>
      <c r="C456" t="s">
        <v>3275</v>
      </c>
      <c r="D456">
        <v>2019</v>
      </c>
      <c r="E456" t="s">
        <v>32</v>
      </c>
      <c r="F456" t="s">
        <v>65</v>
      </c>
      <c r="G456" t="s">
        <v>67</v>
      </c>
      <c r="H456" t="s">
        <v>44</v>
      </c>
      <c r="I456" t="s">
        <v>73</v>
      </c>
      <c r="J456" t="s">
        <v>701</v>
      </c>
      <c r="K456" t="s">
        <v>3160</v>
      </c>
      <c r="L456" t="s">
        <v>3250</v>
      </c>
      <c r="M456" t="s">
        <v>3163</v>
      </c>
      <c r="N456">
        <v>24559</v>
      </c>
      <c r="O456">
        <v>24.56</v>
      </c>
      <c r="P456">
        <v>292000</v>
      </c>
      <c r="Q456">
        <v>11.889734924060425</v>
      </c>
      <c r="R456" t="s">
        <v>3160</v>
      </c>
      <c r="S456" t="s">
        <v>3250</v>
      </c>
      <c r="T456" t="s">
        <v>3250</v>
      </c>
    </row>
    <row r="457" spans="1:20" x14ac:dyDescent="0.3">
      <c r="A457">
        <v>43689</v>
      </c>
      <c r="B457" t="s">
        <v>3274</v>
      </c>
      <c r="C457" t="s">
        <v>3275</v>
      </c>
      <c r="D457">
        <v>2019</v>
      </c>
      <c r="E457" t="s">
        <v>32</v>
      </c>
      <c r="F457" t="s">
        <v>65</v>
      </c>
      <c r="G457" t="s">
        <v>67</v>
      </c>
      <c r="H457" t="s">
        <v>44</v>
      </c>
      <c r="I457" t="s">
        <v>73</v>
      </c>
      <c r="J457" t="s">
        <v>701</v>
      </c>
      <c r="K457" t="s">
        <v>3160</v>
      </c>
      <c r="L457" t="s">
        <v>3250</v>
      </c>
      <c r="M457" t="s">
        <v>3163</v>
      </c>
      <c r="N457">
        <v>24919</v>
      </c>
      <c r="O457">
        <v>24.92</v>
      </c>
      <c r="P457">
        <v>296000</v>
      </c>
      <c r="Q457">
        <v>11.878486295597737</v>
      </c>
    </row>
    <row r="458" spans="1:20" x14ac:dyDescent="0.3">
      <c r="A458">
        <v>43689</v>
      </c>
      <c r="B458" t="s">
        <v>3274</v>
      </c>
      <c r="C458" t="s">
        <v>3275</v>
      </c>
      <c r="D458">
        <v>2019</v>
      </c>
      <c r="E458" t="s">
        <v>32</v>
      </c>
      <c r="F458" t="s">
        <v>65</v>
      </c>
      <c r="G458" t="s">
        <v>67</v>
      </c>
      <c r="H458" t="s">
        <v>44</v>
      </c>
      <c r="I458" t="s">
        <v>73</v>
      </c>
      <c r="J458" t="s">
        <v>703</v>
      </c>
      <c r="K458" t="s">
        <v>3160</v>
      </c>
      <c r="L458" t="s">
        <v>3250</v>
      </c>
      <c r="M458" t="s">
        <v>3163</v>
      </c>
      <c r="N458">
        <v>24689</v>
      </c>
      <c r="O458">
        <v>24.69</v>
      </c>
      <c r="P458">
        <v>293000</v>
      </c>
      <c r="Q458">
        <v>11.867633358985783</v>
      </c>
    </row>
    <row r="459" spans="1:20" x14ac:dyDescent="0.3">
      <c r="A459">
        <v>43689</v>
      </c>
      <c r="B459" t="s">
        <v>3274</v>
      </c>
      <c r="C459" t="s">
        <v>3275</v>
      </c>
      <c r="D459">
        <v>2019</v>
      </c>
      <c r="E459" t="s">
        <v>32</v>
      </c>
      <c r="F459" t="s">
        <v>65</v>
      </c>
      <c r="G459" t="s">
        <v>67</v>
      </c>
      <c r="H459" t="s">
        <v>44</v>
      </c>
      <c r="I459" t="s">
        <v>73</v>
      </c>
      <c r="J459" t="s">
        <v>704</v>
      </c>
      <c r="K459" t="s">
        <v>3160</v>
      </c>
      <c r="L459" t="s">
        <v>3250</v>
      </c>
      <c r="M459" t="s">
        <v>3163</v>
      </c>
      <c r="N459">
        <v>24349</v>
      </c>
      <c r="O459">
        <v>24.35</v>
      </c>
      <c r="P459">
        <v>289000</v>
      </c>
      <c r="Q459">
        <v>11.869070598381864</v>
      </c>
    </row>
    <row r="460" spans="1:20" x14ac:dyDescent="0.3">
      <c r="A460">
        <v>43689</v>
      </c>
      <c r="B460" t="s">
        <v>3274</v>
      </c>
      <c r="C460" t="s">
        <v>3275</v>
      </c>
      <c r="D460">
        <v>2019</v>
      </c>
      <c r="E460" t="s">
        <v>32</v>
      </c>
      <c r="F460" t="s">
        <v>35</v>
      </c>
      <c r="G460" t="s">
        <v>40</v>
      </c>
      <c r="H460" t="s">
        <v>44</v>
      </c>
      <c r="I460" t="s">
        <v>47</v>
      </c>
      <c r="J460" t="s">
        <v>705</v>
      </c>
      <c r="K460" t="s">
        <v>3234</v>
      </c>
      <c r="L460" t="s">
        <v>3378</v>
      </c>
      <c r="M460" t="s">
        <v>3110</v>
      </c>
      <c r="N460">
        <v>204020</v>
      </c>
      <c r="O460">
        <v>204.02</v>
      </c>
      <c r="P460" t="s">
        <v>49</v>
      </c>
      <c r="Q460" t="e">
        <v>#VALUE!</v>
      </c>
    </row>
    <row r="461" spans="1:20" x14ac:dyDescent="0.3">
      <c r="A461">
        <v>43689</v>
      </c>
      <c r="B461" t="s">
        <v>3274</v>
      </c>
      <c r="C461" t="s">
        <v>3275</v>
      </c>
      <c r="D461">
        <v>2019</v>
      </c>
      <c r="E461" t="s">
        <v>32</v>
      </c>
      <c r="F461" t="s">
        <v>65</v>
      </c>
      <c r="G461" t="s">
        <v>67</v>
      </c>
      <c r="H461" t="s">
        <v>44</v>
      </c>
      <c r="I461" t="s">
        <v>73</v>
      </c>
      <c r="J461" t="s">
        <v>701</v>
      </c>
      <c r="K461" t="s">
        <v>3160</v>
      </c>
      <c r="L461" t="s">
        <v>3250</v>
      </c>
      <c r="M461" t="s">
        <v>3163</v>
      </c>
      <c r="N461">
        <v>24359</v>
      </c>
      <c r="O461">
        <v>24.36</v>
      </c>
      <c r="P461">
        <v>290000</v>
      </c>
      <c r="Q461">
        <v>11.905250626051972</v>
      </c>
    </row>
    <row r="462" spans="1:20" x14ac:dyDescent="0.3">
      <c r="A462">
        <v>43689</v>
      </c>
      <c r="B462" t="s">
        <v>3274</v>
      </c>
      <c r="C462" t="s">
        <v>3275</v>
      </c>
      <c r="D462">
        <v>2019</v>
      </c>
      <c r="E462" t="s">
        <v>32</v>
      </c>
      <c r="F462" t="s">
        <v>65</v>
      </c>
      <c r="G462" t="s">
        <v>67</v>
      </c>
      <c r="H462" t="s">
        <v>44</v>
      </c>
      <c r="I462" t="s">
        <v>73</v>
      </c>
      <c r="J462" t="s">
        <v>701</v>
      </c>
      <c r="K462" t="s">
        <v>3234</v>
      </c>
      <c r="L462" t="s">
        <v>3378</v>
      </c>
      <c r="M462" t="s">
        <v>3110</v>
      </c>
      <c r="N462">
        <v>25179</v>
      </c>
      <c r="O462">
        <v>25.18</v>
      </c>
      <c r="P462">
        <v>299000</v>
      </c>
      <c r="Q462">
        <v>11.874975177727471</v>
      </c>
    </row>
    <row r="463" spans="1:20" x14ac:dyDescent="0.3">
      <c r="A463">
        <v>43688</v>
      </c>
      <c r="B463" t="s">
        <v>3274</v>
      </c>
      <c r="C463" t="s">
        <v>3275</v>
      </c>
      <c r="D463">
        <v>2019</v>
      </c>
      <c r="E463" t="s">
        <v>32</v>
      </c>
      <c r="F463" t="s">
        <v>166</v>
      </c>
      <c r="G463" t="s">
        <v>168</v>
      </c>
      <c r="H463" t="s">
        <v>44</v>
      </c>
      <c r="I463" t="s">
        <v>170</v>
      </c>
      <c r="J463" t="s">
        <v>706</v>
      </c>
      <c r="K463" t="s">
        <v>3171</v>
      </c>
      <c r="L463" t="s">
        <v>3250</v>
      </c>
      <c r="M463" t="s">
        <v>3163</v>
      </c>
      <c r="N463">
        <v>20400</v>
      </c>
      <c r="O463">
        <v>20.399999999999999</v>
      </c>
      <c r="P463">
        <v>115000</v>
      </c>
      <c r="Q463">
        <v>5.6372549019607847</v>
      </c>
    </row>
    <row r="464" spans="1:20" x14ac:dyDescent="0.3">
      <c r="A464">
        <v>43687</v>
      </c>
      <c r="B464" t="s">
        <v>3274</v>
      </c>
      <c r="C464" t="s">
        <v>3275</v>
      </c>
      <c r="D464">
        <v>2019</v>
      </c>
      <c r="E464" t="s">
        <v>707</v>
      </c>
      <c r="F464" t="s">
        <v>709</v>
      </c>
      <c r="G464" t="s">
        <v>186</v>
      </c>
      <c r="H464" t="s">
        <v>44</v>
      </c>
      <c r="I464" t="s">
        <v>714</v>
      </c>
      <c r="J464" t="s">
        <v>715</v>
      </c>
      <c r="K464" t="s">
        <v>3206</v>
      </c>
      <c r="L464" t="s">
        <v>3207</v>
      </c>
      <c r="M464" t="s">
        <v>3110</v>
      </c>
      <c r="N464">
        <v>19062</v>
      </c>
      <c r="O464">
        <v>19.059999999999999</v>
      </c>
      <c r="P464">
        <v>11456000</v>
      </c>
      <c r="Q464">
        <v>600.98625537719022</v>
      </c>
      <c r="R464" t="s">
        <v>3184</v>
      </c>
      <c r="S464" t="s">
        <v>3250</v>
      </c>
      <c r="T464" t="s">
        <v>3163</v>
      </c>
    </row>
    <row r="465" spans="1:17" x14ac:dyDescent="0.3">
      <c r="A465">
        <v>43684</v>
      </c>
      <c r="B465" t="s">
        <v>3274</v>
      </c>
      <c r="C465" t="s">
        <v>3275</v>
      </c>
      <c r="D465">
        <v>2019</v>
      </c>
      <c r="E465" t="s">
        <v>584</v>
      </c>
      <c r="F465" t="s">
        <v>77</v>
      </c>
      <c r="G465" t="s">
        <v>67</v>
      </c>
      <c r="H465" t="s">
        <v>44</v>
      </c>
      <c r="I465" t="s">
        <v>82</v>
      </c>
      <c r="J465" t="s">
        <v>716</v>
      </c>
      <c r="K465" t="s">
        <v>3193</v>
      </c>
      <c r="L465" t="s">
        <v>3133</v>
      </c>
      <c r="M465" t="s">
        <v>3116</v>
      </c>
      <c r="N465">
        <v>66636</v>
      </c>
      <c r="O465">
        <v>66.64</v>
      </c>
      <c r="P465">
        <v>1288000</v>
      </c>
      <c r="Q465">
        <v>19.328891289993397</v>
      </c>
    </row>
    <row r="466" spans="1:17" x14ac:dyDescent="0.3">
      <c r="A466">
        <v>43684</v>
      </c>
      <c r="B466" t="s">
        <v>3274</v>
      </c>
      <c r="C466" t="s">
        <v>3275</v>
      </c>
      <c r="D466">
        <v>2019</v>
      </c>
      <c r="E466" t="s">
        <v>584</v>
      </c>
      <c r="F466" t="s">
        <v>77</v>
      </c>
      <c r="G466" t="s">
        <v>67</v>
      </c>
      <c r="H466" t="s">
        <v>44</v>
      </c>
      <c r="I466" t="s">
        <v>82</v>
      </c>
      <c r="J466" t="s">
        <v>717</v>
      </c>
      <c r="K466" t="s">
        <v>3193</v>
      </c>
      <c r="L466" t="s">
        <v>3133</v>
      </c>
      <c r="M466" t="s">
        <v>3116</v>
      </c>
      <c r="N466">
        <v>56764</v>
      </c>
      <c r="O466">
        <v>56.76</v>
      </c>
      <c r="P466">
        <v>1097000</v>
      </c>
      <c r="Q466">
        <v>19.325628919737863</v>
      </c>
    </row>
    <row r="467" spans="1:17" x14ac:dyDescent="0.3">
      <c r="A467">
        <v>43683</v>
      </c>
      <c r="B467" t="s">
        <v>3274</v>
      </c>
      <c r="C467" t="s">
        <v>3275</v>
      </c>
      <c r="D467">
        <v>2019</v>
      </c>
      <c r="E467" t="s">
        <v>32</v>
      </c>
      <c r="F467" t="s">
        <v>65</v>
      </c>
      <c r="G467" t="s">
        <v>67</v>
      </c>
      <c r="H467" t="s">
        <v>44</v>
      </c>
      <c r="I467" t="s">
        <v>73</v>
      </c>
      <c r="J467" t="s">
        <v>704</v>
      </c>
      <c r="K467" t="s">
        <v>3160</v>
      </c>
      <c r="L467" t="s">
        <v>3250</v>
      </c>
      <c r="M467" t="s">
        <v>3163</v>
      </c>
      <c r="N467">
        <v>24579</v>
      </c>
      <c r="O467">
        <v>24.58</v>
      </c>
      <c r="P467">
        <v>292000</v>
      </c>
      <c r="Q467">
        <v>11.880060214003825</v>
      </c>
    </row>
    <row r="468" spans="1:17" x14ac:dyDescent="0.3">
      <c r="A468">
        <v>43683</v>
      </c>
      <c r="B468" t="s">
        <v>3274</v>
      </c>
      <c r="C468" t="s">
        <v>3275</v>
      </c>
      <c r="D468">
        <v>2019</v>
      </c>
      <c r="E468" t="s">
        <v>32</v>
      </c>
      <c r="F468" t="s">
        <v>65</v>
      </c>
      <c r="G468" t="s">
        <v>67</v>
      </c>
      <c r="H468" t="s">
        <v>44</v>
      </c>
      <c r="I468" t="s">
        <v>73</v>
      </c>
      <c r="J468" t="s">
        <v>704</v>
      </c>
      <c r="K468" t="s">
        <v>3160</v>
      </c>
      <c r="L468" t="s">
        <v>3250</v>
      </c>
      <c r="M468" t="s">
        <v>3163</v>
      </c>
      <c r="N468">
        <v>24699</v>
      </c>
      <c r="O468">
        <v>24.7</v>
      </c>
      <c r="P468">
        <v>294000</v>
      </c>
      <c r="Q468">
        <v>11.903315923721609</v>
      </c>
    </row>
    <row r="469" spans="1:17" x14ac:dyDescent="0.3">
      <c r="A469">
        <v>43683</v>
      </c>
      <c r="B469" t="s">
        <v>3274</v>
      </c>
      <c r="C469" t="s">
        <v>3275</v>
      </c>
      <c r="D469">
        <v>2019</v>
      </c>
      <c r="E469" t="s">
        <v>32</v>
      </c>
      <c r="F469" t="s">
        <v>77</v>
      </c>
      <c r="G469" t="s">
        <v>67</v>
      </c>
      <c r="H469" t="s">
        <v>44</v>
      </c>
      <c r="I469" t="s">
        <v>82</v>
      </c>
      <c r="J469" t="s">
        <v>718</v>
      </c>
      <c r="K469" t="s">
        <v>3193</v>
      </c>
      <c r="L469" t="s">
        <v>3133</v>
      </c>
      <c r="M469" t="s">
        <v>3116</v>
      </c>
      <c r="N469">
        <v>267929.99</v>
      </c>
      <c r="O469">
        <v>267.93</v>
      </c>
      <c r="P469">
        <v>5178000</v>
      </c>
      <c r="Q469">
        <v>19.32594406471631</v>
      </c>
    </row>
    <row r="470" spans="1:17" x14ac:dyDescent="0.3">
      <c r="A470">
        <v>43683</v>
      </c>
      <c r="B470" t="s">
        <v>3274</v>
      </c>
      <c r="C470" t="s">
        <v>3275</v>
      </c>
      <c r="D470">
        <v>2019</v>
      </c>
      <c r="E470" t="s">
        <v>32</v>
      </c>
      <c r="F470" t="s">
        <v>77</v>
      </c>
      <c r="G470" t="s">
        <v>67</v>
      </c>
      <c r="H470" t="s">
        <v>44</v>
      </c>
      <c r="I470" t="s">
        <v>82</v>
      </c>
      <c r="J470" t="s">
        <v>719</v>
      </c>
      <c r="K470" t="s">
        <v>3113</v>
      </c>
      <c r="L470" t="s">
        <v>3111</v>
      </c>
      <c r="M470" t="s">
        <v>3112</v>
      </c>
      <c r="N470">
        <v>139720</v>
      </c>
      <c r="O470">
        <v>139.72</v>
      </c>
      <c r="P470">
        <v>2700000</v>
      </c>
      <c r="Q470">
        <v>19.324363011737763</v>
      </c>
    </row>
    <row r="471" spans="1:17" x14ac:dyDescent="0.3">
      <c r="A471">
        <v>43683</v>
      </c>
      <c r="B471" t="s">
        <v>3274</v>
      </c>
      <c r="C471" t="s">
        <v>3275</v>
      </c>
      <c r="D471">
        <v>2019</v>
      </c>
      <c r="E471" t="s">
        <v>32</v>
      </c>
      <c r="F471" t="s">
        <v>65</v>
      </c>
      <c r="G471" t="s">
        <v>67</v>
      </c>
      <c r="H471" t="s">
        <v>44</v>
      </c>
      <c r="I471" t="s">
        <v>73</v>
      </c>
      <c r="J471" t="s">
        <v>704</v>
      </c>
      <c r="K471" t="s">
        <v>3160</v>
      </c>
      <c r="L471" t="s">
        <v>3250</v>
      </c>
      <c r="M471" t="s">
        <v>3163</v>
      </c>
      <c r="N471">
        <v>24639</v>
      </c>
      <c r="O471">
        <v>24.64</v>
      </c>
      <c r="P471">
        <v>293000</v>
      </c>
      <c r="Q471">
        <v>11.891716384593531</v>
      </c>
    </row>
    <row r="472" spans="1:17" x14ac:dyDescent="0.3">
      <c r="A472">
        <v>43683</v>
      </c>
      <c r="B472" t="s">
        <v>3274</v>
      </c>
      <c r="C472" t="s">
        <v>3275</v>
      </c>
      <c r="D472">
        <v>2019</v>
      </c>
      <c r="E472" t="s">
        <v>32</v>
      </c>
      <c r="F472" t="s">
        <v>65</v>
      </c>
      <c r="G472" t="s">
        <v>67</v>
      </c>
      <c r="H472" t="s">
        <v>44</v>
      </c>
      <c r="I472" t="s">
        <v>73</v>
      </c>
      <c r="J472" t="s">
        <v>704</v>
      </c>
      <c r="K472" t="s">
        <v>3113</v>
      </c>
      <c r="L472" t="s">
        <v>3111</v>
      </c>
      <c r="M472" t="s">
        <v>3112</v>
      </c>
      <c r="N472">
        <v>24339</v>
      </c>
      <c r="O472">
        <v>24.34</v>
      </c>
      <c r="P472">
        <v>289000</v>
      </c>
      <c r="Q472">
        <v>11.87394716298944</v>
      </c>
    </row>
    <row r="473" spans="1:17" x14ac:dyDescent="0.3">
      <c r="A473">
        <v>43683</v>
      </c>
      <c r="B473" t="s">
        <v>3274</v>
      </c>
      <c r="C473" t="s">
        <v>3275</v>
      </c>
      <c r="D473">
        <v>2019</v>
      </c>
      <c r="E473" t="s">
        <v>32</v>
      </c>
      <c r="F473" t="s">
        <v>65</v>
      </c>
      <c r="G473" t="s">
        <v>67</v>
      </c>
      <c r="H473" t="s">
        <v>44</v>
      </c>
      <c r="I473" t="s">
        <v>73</v>
      </c>
      <c r="J473" t="s">
        <v>704</v>
      </c>
      <c r="K473" t="s">
        <v>3160</v>
      </c>
      <c r="L473" t="s">
        <v>3250</v>
      </c>
      <c r="M473" t="s">
        <v>3163</v>
      </c>
      <c r="N473">
        <v>24819</v>
      </c>
      <c r="O473">
        <v>24.82</v>
      </c>
      <c r="P473">
        <v>295000</v>
      </c>
      <c r="Q473">
        <v>11.886055038478585</v>
      </c>
    </row>
    <row r="474" spans="1:17" x14ac:dyDescent="0.3">
      <c r="A474">
        <v>43683</v>
      </c>
      <c r="B474" t="s">
        <v>3274</v>
      </c>
      <c r="C474" t="s">
        <v>3275</v>
      </c>
      <c r="D474">
        <v>2019</v>
      </c>
      <c r="E474" t="s">
        <v>32</v>
      </c>
      <c r="F474" t="s">
        <v>77</v>
      </c>
      <c r="G474" t="s">
        <v>67</v>
      </c>
      <c r="H474" t="s">
        <v>44</v>
      </c>
      <c r="I474" t="s">
        <v>82</v>
      </c>
      <c r="J474" t="s">
        <v>720</v>
      </c>
      <c r="K474" t="s">
        <v>3115</v>
      </c>
      <c r="L474" t="s">
        <v>3114</v>
      </c>
      <c r="M474" t="s">
        <v>3116</v>
      </c>
      <c r="N474">
        <v>59400</v>
      </c>
      <c r="O474">
        <v>59.4</v>
      </c>
      <c r="P474">
        <v>1148000</v>
      </c>
      <c r="Q474">
        <v>19.326599326599325</v>
      </c>
    </row>
    <row r="475" spans="1:17" x14ac:dyDescent="0.3">
      <c r="A475">
        <v>43683</v>
      </c>
      <c r="B475" t="s">
        <v>3274</v>
      </c>
      <c r="C475" t="s">
        <v>3275</v>
      </c>
      <c r="D475">
        <v>2019</v>
      </c>
      <c r="E475" t="s">
        <v>32</v>
      </c>
      <c r="F475" t="s">
        <v>77</v>
      </c>
      <c r="G475" t="s">
        <v>67</v>
      </c>
      <c r="H475" t="s">
        <v>44</v>
      </c>
      <c r="I475" t="s">
        <v>82</v>
      </c>
      <c r="J475" t="s">
        <v>721</v>
      </c>
      <c r="K475" t="s">
        <v>3186</v>
      </c>
      <c r="L475" t="s">
        <v>3187</v>
      </c>
      <c r="M475" t="s">
        <v>3116</v>
      </c>
      <c r="N475">
        <v>135240.01</v>
      </c>
      <c r="O475">
        <v>135.24</v>
      </c>
      <c r="P475">
        <v>2614000</v>
      </c>
      <c r="Q475">
        <v>19.328599576412334</v>
      </c>
    </row>
    <row r="476" spans="1:17" x14ac:dyDescent="0.3">
      <c r="A476">
        <v>43683</v>
      </c>
      <c r="B476" t="s">
        <v>3274</v>
      </c>
      <c r="C476" t="s">
        <v>3275</v>
      </c>
      <c r="D476">
        <v>2019</v>
      </c>
      <c r="E476" t="s">
        <v>32</v>
      </c>
      <c r="F476" t="s">
        <v>65</v>
      </c>
      <c r="G476" t="s">
        <v>67</v>
      </c>
      <c r="H476" t="s">
        <v>44</v>
      </c>
      <c r="I476" t="s">
        <v>73</v>
      </c>
      <c r="J476" t="s">
        <v>704</v>
      </c>
      <c r="K476" t="s">
        <v>3160</v>
      </c>
      <c r="L476" t="s">
        <v>3250</v>
      </c>
      <c r="M476" t="s">
        <v>3163</v>
      </c>
      <c r="N476">
        <v>24879</v>
      </c>
      <c r="O476">
        <v>24.88</v>
      </c>
      <c r="P476">
        <v>296000</v>
      </c>
      <c r="Q476">
        <v>11.897584308050966</v>
      </c>
    </row>
    <row r="477" spans="1:17" x14ac:dyDescent="0.3">
      <c r="A477">
        <v>43683</v>
      </c>
      <c r="B477" t="s">
        <v>3274</v>
      </c>
      <c r="C477" t="s">
        <v>3275</v>
      </c>
      <c r="D477">
        <v>2019</v>
      </c>
      <c r="E477" t="s">
        <v>32</v>
      </c>
      <c r="F477" t="s">
        <v>65</v>
      </c>
      <c r="G477" t="s">
        <v>67</v>
      </c>
      <c r="H477" t="s">
        <v>44</v>
      </c>
      <c r="I477" t="s">
        <v>73</v>
      </c>
      <c r="J477" t="s">
        <v>704</v>
      </c>
      <c r="K477" t="s">
        <v>3160</v>
      </c>
      <c r="L477" t="s">
        <v>3250</v>
      </c>
      <c r="M477" t="s">
        <v>3163</v>
      </c>
      <c r="N477">
        <v>24780</v>
      </c>
      <c r="O477">
        <v>24.78</v>
      </c>
      <c r="P477">
        <v>295000</v>
      </c>
      <c r="Q477">
        <v>11.904761904761905</v>
      </c>
    </row>
    <row r="478" spans="1:17" x14ac:dyDescent="0.3">
      <c r="A478">
        <v>43683</v>
      </c>
      <c r="B478" t="s">
        <v>3274</v>
      </c>
      <c r="C478" t="s">
        <v>3275</v>
      </c>
      <c r="D478">
        <v>2019</v>
      </c>
      <c r="E478" t="s">
        <v>32</v>
      </c>
      <c r="F478" t="s">
        <v>65</v>
      </c>
      <c r="G478" t="s">
        <v>67</v>
      </c>
      <c r="H478" t="s">
        <v>44</v>
      </c>
      <c r="I478" t="s">
        <v>71</v>
      </c>
      <c r="J478" t="s">
        <v>722</v>
      </c>
      <c r="K478" t="s">
        <v>3120</v>
      </c>
      <c r="L478" t="s">
        <v>3124</v>
      </c>
      <c r="M478" t="s">
        <v>3110</v>
      </c>
      <c r="N478">
        <v>134088</v>
      </c>
      <c r="O478">
        <v>134.09</v>
      </c>
      <c r="P478">
        <v>1594000</v>
      </c>
      <c r="Q478">
        <v>11.887715530099635</v>
      </c>
    </row>
    <row r="479" spans="1:17" x14ac:dyDescent="0.3">
      <c r="A479">
        <v>43682</v>
      </c>
      <c r="B479" t="s">
        <v>3274</v>
      </c>
      <c r="C479" t="s">
        <v>3275</v>
      </c>
      <c r="D479">
        <v>2019</v>
      </c>
      <c r="E479" t="s">
        <v>32</v>
      </c>
      <c r="F479" t="s">
        <v>65</v>
      </c>
      <c r="G479" t="s">
        <v>67</v>
      </c>
      <c r="H479" t="s">
        <v>44</v>
      </c>
      <c r="I479" t="s">
        <v>73</v>
      </c>
      <c r="J479" t="s">
        <v>697</v>
      </c>
      <c r="K479" t="s">
        <v>3160</v>
      </c>
      <c r="L479" t="s">
        <v>3250</v>
      </c>
      <c r="M479" t="s">
        <v>3163</v>
      </c>
      <c r="N479">
        <v>18360</v>
      </c>
      <c r="O479">
        <v>18.36</v>
      </c>
      <c r="P479">
        <v>218000</v>
      </c>
      <c r="Q479">
        <v>11.873638344226579</v>
      </c>
    </row>
    <row r="480" spans="1:17" x14ac:dyDescent="0.3">
      <c r="A480">
        <v>43682</v>
      </c>
      <c r="B480" t="s">
        <v>3274</v>
      </c>
      <c r="C480" t="s">
        <v>3275</v>
      </c>
      <c r="D480">
        <v>2019</v>
      </c>
      <c r="E480" t="s">
        <v>32</v>
      </c>
      <c r="F480" t="s">
        <v>65</v>
      </c>
      <c r="G480" t="s">
        <v>67</v>
      </c>
      <c r="H480" t="s">
        <v>44</v>
      </c>
      <c r="I480" t="s">
        <v>73</v>
      </c>
      <c r="J480" t="s">
        <v>564</v>
      </c>
      <c r="K480" t="s">
        <v>3160</v>
      </c>
      <c r="L480" t="s">
        <v>3250</v>
      </c>
      <c r="M480" t="s">
        <v>3163</v>
      </c>
      <c r="N480">
        <v>36720</v>
      </c>
      <c r="O480">
        <v>36.72</v>
      </c>
      <c r="P480">
        <v>436000</v>
      </c>
      <c r="Q480">
        <v>11.873638344226579</v>
      </c>
    </row>
    <row r="481" spans="1:17" x14ac:dyDescent="0.3">
      <c r="A481">
        <v>43682</v>
      </c>
      <c r="B481" t="s">
        <v>3274</v>
      </c>
      <c r="C481" t="s">
        <v>3275</v>
      </c>
      <c r="D481">
        <v>2019</v>
      </c>
      <c r="E481" t="s">
        <v>32</v>
      </c>
      <c r="F481" t="s">
        <v>35</v>
      </c>
      <c r="G481" t="s">
        <v>40</v>
      </c>
      <c r="H481" t="s">
        <v>44</v>
      </c>
      <c r="I481" t="s">
        <v>47</v>
      </c>
      <c r="J481" t="s">
        <v>723</v>
      </c>
      <c r="K481" t="s">
        <v>3234</v>
      </c>
      <c r="L481" t="s">
        <v>3378</v>
      </c>
      <c r="M481" t="s">
        <v>3110</v>
      </c>
      <c r="N481">
        <v>240980</v>
      </c>
      <c r="O481">
        <v>240.98</v>
      </c>
      <c r="P481" t="s">
        <v>49</v>
      </c>
      <c r="Q481" t="e">
        <v>#VALUE!</v>
      </c>
    </row>
    <row r="482" spans="1:17" x14ac:dyDescent="0.3">
      <c r="A482">
        <v>43682</v>
      </c>
      <c r="B482" t="s">
        <v>3274</v>
      </c>
      <c r="C482" t="s">
        <v>3275</v>
      </c>
      <c r="D482">
        <v>2019</v>
      </c>
      <c r="E482" t="s">
        <v>32</v>
      </c>
      <c r="F482" t="s">
        <v>65</v>
      </c>
      <c r="G482" t="s">
        <v>67</v>
      </c>
      <c r="H482" t="s">
        <v>44</v>
      </c>
      <c r="I482" t="s">
        <v>73</v>
      </c>
      <c r="J482" t="s">
        <v>697</v>
      </c>
      <c r="K482" t="s">
        <v>3146</v>
      </c>
      <c r="L482" t="s">
        <v>3243</v>
      </c>
      <c r="M482" t="s">
        <v>3116</v>
      </c>
      <c r="N482">
        <v>18360</v>
      </c>
      <c r="O482">
        <v>18.36</v>
      </c>
      <c r="P482">
        <v>218000</v>
      </c>
      <c r="Q482">
        <v>11.873638344226579</v>
      </c>
    </row>
    <row r="483" spans="1:17" x14ac:dyDescent="0.3">
      <c r="A483">
        <v>43682</v>
      </c>
      <c r="B483" t="s">
        <v>3274</v>
      </c>
      <c r="C483" t="s">
        <v>3275</v>
      </c>
      <c r="D483">
        <v>2019</v>
      </c>
      <c r="E483" t="s">
        <v>32</v>
      </c>
      <c r="F483" t="s">
        <v>65</v>
      </c>
      <c r="G483" t="s">
        <v>67</v>
      </c>
      <c r="H483" t="s">
        <v>44</v>
      </c>
      <c r="I483" t="s">
        <v>73</v>
      </c>
      <c r="J483" t="s">
        <v>697</v>
      </c>
      <c r="K483" t="s">
        <v>3234</v>
      </c>
      <c r="L483" t="s">
        <v>3378</v>
      </c>
      <c r="M483" t="s">
        <v>3110</v>
      </c>
      <c r="N483">
        <v>18360</v>
      </c>
      <c r="O483">
        <v>18.36</v>
      </c>
      <c r="P483">
        <v>218000</v>
      </c>
      <c r="Q483">
        <v>11.873638344226579</v>
      </c>
    </row>
    <row r="484" spans="1:17" x14ac:dyDescent="0.3">
      <c r="A484">
        <v>43682</v>
      </c>
      <c r="B484" t="s">
        <v>3274</v>
      </c>
      <c r="C484" t="s">
        <v>3275</v>
      </c>
      <c r="D484">
        <v>2019</v>
      </c>
      <c r="E484" t="s">
        <v>32</v>
      </c>
      <c r="F484" t="s">
        <v>65</v>
      </c>
      <c r="G484" t="s">
        <v>67</v>
      </c>
      <c r="H484" t="s">
        <v>44</v>
      </c>
      <c r="I484" t="s">
        <v>71</v>
      </c>
      <c r="J484" t="s">
        <v>361</v>
      </c>
      <c r="K484" t="s">
        <v>3120</v>
      </c>
      <c r="L484" t="s">
        <v>3124</v>
      </c>
      <c r="M484" t="s">
        <v>3110</v>
      </c>
      <c r="N484">
        <v>134088</v>
      </c>
      <c r="O484">
        <v>134.09</v>
      </c>
      <c r="P484">
        <v>1594000</v>
      </c>
      <c r="Q484">
        <v>11.887715530099635</v>
      </c>
    </row>
    <row r="485" spans="1:17" x14ac:dyDescent="0.3">
      <c r="A485">
        <v>43682</v>
      </c>
      <c r="B485" t="s">
        <v>3274</v>
      </c>
      <c r="C485" t="s">
        <v>3275</v>
      </c>
      <c r="D485">
        <v>2019</v>
      </c>
      <c r="E485" t="s">
        <v>32</v>
      </c>
      <c r="F485" t="s">
        <v>65</v>
      </c>
      <c r="G485" t="s">
        <v>67</v>
      </c>
      <c r="H485" t="s">
        <v>44</v>
      </c>
      <c r="I485" t="s">
        <v>73</v>
      </c>
      <c r="J485" t="s">
        <v>704</v>
      </c>
      <c r="K485" t="s">
        <v>3160</v>
      </c>
      <c r="L485" t="s">
        <v>3250</v>
      </c>
      <c r="M485" t="s">
        <v>3163</v>
      </c>
      <c r="N485">
        <v>24600</v>
      </c>
      <c r="O485">
        <v>24.6</v>
      </c>
      <c r="P485">
        <v>292000</v>
      </c>
      <c r="Q485">
        <v>11.869918699186991</v>
      </c>
    </row>
    <row r="486" spans="1:17" x14ac:dyDescent="0.3">
      <c r="A486">
        <v>43682</v>
      </c>
      <c r="B486" t="s">
        <v>3274</v>
      </c>
      <c r="C486" t="s">
        <v>3275</v>
      </c>
      <c r="D486">
        <v>2019</v>
      </c>
      <c r="E486" t="s">
        <v>32</v>
      </c>
      <c r="F486" t="s">
        <v>65</v>
      </c>
      <c r="G486" t="s">
        <v>67</v>
      </c>
      <c r="H486" t="s">
        <v>44</v>
      </c>
      <c r="I486" t="s">
        <v>73</v>
      </c>
      <c r="J486" t="s">
        <v>704</v>
      </c>
      <c r="K486" t="s">
        <v>3141</v>
      </c>
      <c r="L486" t="s">
        <v>3250</v>
      </c>
      <c r="M486" t="s">
        <v>3163</v>
      </c>
      <c r="N486">
        <v>24859</v>
      </c>
      <c r="O486">
        <v>24.86</v>
      </c>
      <c r="P486">
        <v>295000</v>
      </c>
      <c r="Q486">
        <v>11.86692948228006</v>
      </c>
    </row>
    <row r="487" spans="1:17" x14ac:dyDescent="0.3">
      <c r="A487">
        <v>43682</v>
      </c>
      <c r="B487" t="s">
        <v>3274</v>
      </c>
      <c r="C487" t="s">
        <v>3275</v>
      </c>
      <c r="D487">
        <v>2019</v>
      </c>
      <c r="E487" t="s">
        <v>32</v>
      </c>
      <c r="F487" t="s">
        <v>65</v>
      </c>
      <c r="G487" t="s">
        <v>67</v>
      </c>
      <c r="H487" t="s">
        <v>44</v>
      </c>
      <c r="I487" t="s">
        <v>73</v>
      </c>
      <c r="J487" t="s">
        <v>724</v>
      </c>
      <c r="K487" t="s">
        <v>3158</v>
      </c>
      <c r="L487" t="s">
        <v>3159</v>
      </c>
      <c r="M487" t="s">
        <v>3110</v>
      </c>
      <c r="N487">
        <v>142065</v>
      </c>
      <c r="O487">
        <v>142.07</v>
      </c>
      <c r="P487">
        <v>1688000</v>
      </c>
      <c r="Q487">
        <v>11.881885052616759</v>
      </c>
    </row>
    <row r="488" spans="1:17" x14ac:dyDescent="0.3">
      <c r="A488">
        <v>43682</v>
      </c>
      <c r="B488" t="s">
        <v>3274</v>
      </c>
      <c r="C488" t="s">
        <v>3275</v>
      </c>
      <c r="D488">
        <v>2019</v>
      </c>
      <c r="E488" t="s">
        <v>32</v>
      </c>
      <c r="F488" t="s">
        <v>65</v>
      </c>
      <c r="G488" t="s">
        <v>67</v>
      </c>
      <c r="H488" t="s">
        <v>44</v>
      </c>
      <c r="I488" t="s">
        <v>73</v>
      </c>
      <c r="J488" t="s">
        <v>704</v>
      </c>
      <c r="K488" t="s">
        <v>3160</v>
      </c>
      <c r="L488" t="s">
        <v>3250</v>
      </c>
      <c r="M488" t="s">
        <v>3163</v>
      </c>
      <c r="N488">
        <v>24859</v>
      </c>
      <c r="O488">
        <v>24.86</v>
      </c>
      <c r="P488">
        <v>295000</v>
      </c>
      <c r="Q488">
        <v>11.86692948228006</v>
      </c>
    </row>
    <row r="489" spans="1:17" x14ac:dyDescent="0.3">
      <c r="A489">
        <v>43682</v>
      </c>
      <c r="B489" t="s">
        <v>3274</v>
      </c>
      <c r="C489" t="s">
        <v>3275</v>
      </c>
      <c r="D489">
        <v>2019</v>
      </c>
      <c r="E489" t="s">
        <v>32</v>
      </c>
      <c r="F489" t="s">
        <v>65</v>
      </c>
      <c r="G489" t="s">
        <v>67</v>
      </c>
      <c r="H489" t="s">
        <v>44</v>
      </c>
      <c r="I489" t="s">
        <v>73</v>
      </c>
      <c r="J489" t="s">
        <v>697</v>
      </c>
      <c r="K489" t="s">
        <v>3160</v>
      </c>
      <c r="L489" t="s">
        <v>3250</v>
      </c>
      <c r="M489" t="s">
        <v>3163</v>
      </c>
      <c r="N489">
        <v>18360</v>
      </c>
      <c r="O489">
        <v>18.36</v>
      </c>
      <c r="P489">
        <v>218000</v>
      </c>
      <c r="Q489">
        <v>11.873638344226579</v>
      </c>
    </row>
    <row r="490" spans="1:17" x14ac:dyDescent="0.3">
      <c r="A490">
        <v>43682</v>
      </c>
      <c r="B490" t="s">
        <v>3274</v>
      </c>
      <c r="C490" t="s">
        <v>3275</v>
      </c>
      <c r="D490">
        <v>2019</v>
      </c>
      <c r="E490" t="s">
        <v>32</v>
      </c>
      <c r="F490" t="s">
        <v>35</v>
      </c>
      <c r="G490" t="s">
        <v>40</v>
      </c>
      <c r="H490" t="s">
        <v>44</v>
      </c>
      <c r="I490" t="s">
        <v>47</v>
      </c>
      <c r="J490" t="s">
        <v>725</v>
      </c>
      <c r="K490" t="s">
        <v>3234</v>
      </c>
      <c r="L490" t="s">
        <v>3378</v>
      </c>
      <c r="M490" t="s">
        <v>3110</v>
      </c>
      <c r="N490">
        <v>37120</v>
      </c>
      <c r="O490">
        <v>37.119999999999997</v>
      </c>
      <c r="P490" t="s">
        <v>49</v>
      </c>
      <c r="Q490" t="e">
        <v>#VALUE!</v>
      </c>
    </row>
    <row r="491" spans="1:17" x14ac:dyDescent="0.3">
      <c r="A491">
        <v>43682</v>
      </c>
      <c r="B491" t="s">
        <v>3274</v>
      </c>
      <c r="C491" t="s">
        <v>3275</v>
      </c>
      <c r="D491">
        <v>2019</v>
      </c>
      <c r="E491" t="s">
        <v>32</v>
      </c>
      <c r="F491" t="s">
        <v>35</v>
      </c>
      <c r="G491" t="s">
        <v>40</v>
      </c>
      <c r="H491" t="s">
        <v>44</v>
      </c>
      <c r="I491" t="s">
        <v>47</v>
      </c>
      <c r="J491" t="s">
        <v>723</v>
      </c>
      <c r="K491" t="s">
        <v>3234</v>
      </c>
      <c r="L491" t="s">
        <v>3378</v>
      </c>
      <c r="M491" t="s">
        <v>3110</v>
      </c>
      <c r="N491">
        <v>240460.01</v>
      </c>
      <c r="O491">
        <v>240.46</v>
      </c>
      <c r="P491" t="s">
        <v>49</v>
      </c>
      <c r="Q491" t="e">
        <v>#VALUE!</v>
      </c>
    </row>
    <row r="492" spans="1:17" x14ac:dyDescent="0.3">
      <c r="A492">
        <v>43682</v>
      </c>
      <c r="B492" t="s">
        <v>3274</v>
      </c>
      <c r="C492" t="s">
        <v>3275</v>
      </c>
      <c r="D492">
        <v>2019</v>
      </c>
      <c r="E492" t="s">
        <v>32</v>
      </c>
      <c r="F492" t="s">
        <v>65</v>
      </c>
      <c r="G492" t="s">
        <v>67</v>
      </c>
      <c r="H492" t="s">
        <v>44</v>
      </c>
      <c r="I492" t="s">
        <v>73</v>
      </c>
      <c r="J492" t="s">
        <v>697</v>
      </c>
      <c r="K492" t="s">
        <v>3234</v>
      </c>
      <c r="L492" t="s">
        <v>3378</v>
      </c>
      <c r="M492" t="s">
        <v>3110</v>
      </c>
      <c r="N492">
        <v>18360</v>
      </c>
      <c r="O492">
        <v>18.36</v>
      </c>
      <c r="P492">
        <v>218000</v>
      </c>
      <c r="Q492">
        <v>11.873638344226579</v>
      </c>
    </row>
    <row r="493" spans="1:17" x14ac:dyDescent="0.3">
      <c r="A493">
        <v>43682</v>
      </c>
      <c r="B493" t="s">
        <v>3274</v>
      </c>
      <c r="C493" t="s">
        <v>3275</v>
      </c>
      <c r="D493">
        <v>2019</v>
      </c>
      <c r="E493" t="s">
        <v>32</v>
      </c>
      <c r="F493" t="s">
        <v>399</v>
      </c>
      <c r="G493" t="s">
        <v>151</v>
      </c>
      <c r="H493" t="s">
        <v>44</v>
      </c>
      <c r="I493" t="s">
        <v>726</v>
      </c>
      <c r="J493" t="s">
        <v>727</v>
      </c>
      <c r="K493" t="s">
        <v>3113</v>
      </c>
      <c r="L493" t="s">
        <v>3111</v>
      </c>
      <c r="M493" t="s">
        <v>3112</v>
      </c>
      <c r="N493">
        <v>79780</v>
      </c>
      <c r="O493">
        <v>79.78</v>
      </c>
      <c r="P493" t="s">
        <v>49</v>
      </c>
      <c r="Q493" t="e">
        <v>#VALUE!</v>
      </c>
    </row>
    <row r="494" spans="1:17" x14ac:dyDescent="0.3">
      <c r="A494">
        <v>43682</v>
      </c>
      <c r="B494" t="s">
        <v>3274</v>
      </c>
      <c r="C494" t="s">
        <v>3275</v>
      </c>
      <c r="D494">
        <v>2019</v>
      </c>
      <c r="E494" t="s">
        <v>32</v>
      </c>
      <c r="F494" t="s">
        <v>65</v>
      </c>
      <c r="G494" t="s">
        <v>67</v>
      </c>
      <c r="H494" t="s">
        <v>44</v>
      </c>
      <c r="I494" t="s">
        <v>73</v>
      </c>
      <c r="J494" t="s">
        <v>704</v>
      </c>
      <c r="K494" t="s">
        <v>3160</v>
      </c>
      <c r="L494" t="s">
        <v>3250</v>
      </c>
      <c r="M494" t="s">
        <v>3163</v>
      </c>
      <c r="N494">
        <v>24659</v>
      </c>
      <c r="O494">
        <v>24.66</v>
      </c>
      <c r="P494">
        <v>293000</v>
      </c>
      <c r="Q494">
        <v>11.882071454641308</v>
      </c>
    </row>
    <row r="495" spans="1:17" x14ac:dyDescent="0.3">
      <c r="A495">
        <v>43682</v>
      </c>
      <c r="B495" t="s">
        <v>3274</v>
      </c>
      <c r="C495" t="s">
        <v>3275</v>
      </c>
      <c r="D495">
        <v>2019</v>
      </c>
      <c r="E495" t="s">
        <v>32</v>
      </c>
      <c r="F495" t="s">
        <v>65</v>
      </c>
      <c r="G495" t="s">
        <v>67</v>
      </c>
      <c r="H495" t="s">
        <v>44</v>
      </c>
      <c r="I495" t="s">
        <v>73</v>
      </c>
      <c r="J495" t="s">
        <v>564</v>
      </c>
      <c r="K495" t="s">
        <v>3113</v>
      </c>
      <c r="L495" t="s">
        <v>3111</v>
      </c>
      <c r="M495" t="s">
        <v>3112</v>
      </c>
      <c r="N495">
        <v>36720</v>
      </c>
      <c r="O495">
        <v>36.72</v>
      </c>
      <c r="P495">
        <v>436000</v>
      </c>
      <c r="Q495">
        <v>11.873638344226579</v>
      </c>
    </row>
    <row r="496" spans="1:17" x14ac:dyDescent="0.3">
      <c r="A496">
        <v>43682</v>
      </c>
      <c r="B496" t="s">
        <v>3274</v>
      </c>
      <c r="C496" t="s">
        <v>3275</v>
      </c>
      <c r="D496">
        <v>2019</v>
      </c>
      <c r="E496" t="s">
        <v>32</v>
      </c>
      <c r="F496" t="s">
        <v>65</v>
      </c>
      <c r="G496" t="s">
        <v>67</v>
      </c>
      <c r="H496" t="s">
        <v>44</v>
      </c>
      <c r="I496" t="s">
        <v>73</v>
      </c>
      <c r="J496" t="s">
        <v>704</v>
      </c>
      <c r="K496" t="s">
        <v>3160</v>
      </c>
      <c r="L496" t="s">
        <v>3250</v>
      </c>
      <c r="M496" t="s">
        <v>3163</v>
      </c>
      <c r="N496">
        <v>24679</v>
      </c>
      <c r="O496">
        <v>24.68</v>
      </c>
      <c r="P496">
        <v>293000</v>
      </c>
      <c r="Q496">
        <v>11.872442157299728</v>
      </c>
    </row>
    <row r="497" spans="1:20" x14ac:dyDescent="0.3">
      <c r="A497">
        <v>43682</v>
      </c>
      <c r="B497" t="s">
        <v>3274</v>
      </c>
      <c r="C497" t="s">
        <v>3275</v>
      </c>
      <c r="D497">
        <v>2019</v>
      </c>
      <c r="E497" t="s">
        <v>32</v>
      </c>
      <c r="F497" t="s">
        <v>65</v>
      </c>
      <c r="G497" t="s">
        <v>67</v>
      </c>
      <c r="H497" t="s">
        <v>44</v>
      </c>
      <c r="I497" t="s">
        <v>73</v>
      </c>
      <c r="J497" t="s">
        <v>704</v>
      </c>
      <c r="K497" t="s">
        <v>3160</v>
      </c>
      <c r="L497" t="s">
        <v>3250</v>
      </c>
      <c r="M497" t="s">
        <v>3163</v>
      </c>
      <c r="N497">
        <v>24799</v>
      </c>
      <c r="O497">
        <v>24.8</v>
      </c>
      <c r="P497">
        <v>295000</v>
      </c>
      <c r="Q497">
        <v>11.895640953264245</v>
      </c>
    </row>
    <row r="498" spans="1:20" x14ac:dyDescent="0.3">
      <c r="A498">
        <v>43679</v>
      </c>
      <c r="B498" t="s">
        <v>3274</v>
      </c>
      <c r="C498" t="s">
        <v>3275</v>
      </c>
      <c r="D498">
        <v>2019</v>
      </c>
      <c r="E498" t="s">
        <v>32</v>
      </c>
      <c r="F498" t="s">
        <v>628</v>
      </c>
      <c r="G498" t="s">
        <v>195</v>
      </c>
      <c r="H498" t="s">
        <v>44</v>
      </c>
      <c r="I498" t="s">
        <v>339</v>
      </c>
      <c r="J498" t="s">
        <v>728</v>
      </c>
      <c r="K498" t="s">
        <v>3247</v>
      </c>
      <c r="L498" t="s">
        <v>3250</v>
      </c>
      <c r="M498" t="s">
        <v>3163</v>
      </c>
      <c r="N498">
        <v>51048</v>
      </c>
      <c r="O498">
        <v>51.05</v>
      </c>
      <c r="P498">
        <v>170000</v>
      </c>
      <c r="Q498">
        <v>3.3301990283654601</v>
      </c>
    </row>
    <row r="499" spans="1:20" x14ac:dyDescent="0.3">
      <c r="A499">
        <v>43677</v>
      </c>
      <c r="B499" t="s">
        <v>3276</v>
      </c>
      <c r="C499" t="s">
        <v>3277</v>
      </c>
      <c r="D499">
        <v>2019</v>
      </c>
      <c r="E499" t="s">
        <v>729</v>
      </c>
      <c r="F499" t="s">
        <v>65</v>
      </c>
      <c r="G499" t="s">
        <v>67</v>
      </c>
      <c r="H499" t="s">
        <v>44</v>
      </c>
      <c r="I499" t="s">
        <v>219</v>
      </c>
      <c r="J499" t="s">
        <v>732</v>
      </c>
      <c r="K499" t="s">
        <v>3120</v>
      </c>
      <c r="L499" t="s">
        <v>3124</v>
      </c>
      <c r="M499" t="s">
        <v>3110</v>
      </c>
      <c r="N499">
        <v>41720</v>
      </c>
      <c r="O499">
        <v>41.72</v>
      </c>
      <c r="P499">
        <v>855000</v>
      </c>
      <c r="Q499">
        <v>20.493767976989453</v>
      </c>
    </row>
    <row r="500" spans="1:20" x14ac:dyDescent="0.3">
      <c r="A500">
        <v>43677</v>
      </c>
      <c r="B500" t="s">
        <v>3276</v>
      </c>
      <c r="C500" t="s">
        <v>3277</v>
      </c>
      <c r="D500">
        <v>2019</v>
      </c>
      <c r="E500" t="s">
        <v>584</v>
      </c>
      <c r="F500" t="s">
        <v>77</v>
      </c>
      <c r="G500" t="s">
        <v>67</v>
      </c>
      <c r="H500" t="s">
        <v>44</v>
      </c>
      <c r="I500" t="s">
        <v>82</v>
      </c>
      <c r="J500" t="s">
        <v>733</v>
      </c>
      <c r="K500" t="s">
        <v>3193</v>
      </c>
      <c r="L500" t="s">
        <v>3133</v>
      </c>
      <c r="M500" t="s">
        <v>3116</v>
      </c>
      <c r="N500">
        <v>56764</v>
      </c>
      <c r="O500">
        <v>56.76</v>
      </c>
      <c r="P500">
        <v>1124000</v>
      </c>
      <c r="Q500">
        <v>19.801282502994855</v>
      </c>
      <c r="R500" t="s">
        <v>3166</v>
      </c>
      <c r="S500" t="s">
        <v>3250</v>
      </c>
      <c r="T500" t="s">
        <v>3163</v>
      </c>
    </row>
    <row r="501" spans="1:20" x14ac:dyDescent="0.3">
      <c r="A501">
        <v>43676</v>
      </c>
      <c r="B501" t="s">
        <v>3276</v>
      </c>
      <c r="C501" t="s">
        <v>3277</v>
      </c>
      <c r="D501">
        <v>2019</v>
      </c>
      <c r="E501" t="s">
        <v>32</v>
      </c>
      <c r="F501" t="s">
        <v>77</v>
      </c>
      <c r="G501" t="s">
        <v>67</v>
      </c>
      <c r="H501" t="s">
        <v>44</v>
      </c>
      <c r="I501" t="s">
        <v>82</v>
      </c>
      <c r="J501" t="s">
        <v>345</v>
      </c>
      <c r="K501" t="s">
        <v>3186</v>
      </c>
      <c r="L501" t="s">
        <v>3187</v>
      </c>
      <c r="M501" t="s">
        <v>3116</v>
      </c>
      <c r="N501">
        <v>19800</v>
      </c>
      <c r="O501">
        <v>19.8</v>
      </c>
      <c r="P501">
        <v>392000</v>
      </c>
      <c r="Q501">
        <v>19.797979797979799</v>
      </c>
    </row>
    <row r="502" spans="1:20" x14ac:dyDescent="0.3">
      <c r="A502">
        <v>43675</v>
      </c>
      <c r="B502" t="s">
        <v>3276</v>
      </c>
      <c r="C502" t="s">
        <v>3277</v>
      </c>
      <c r="D502">
        <v>2019</v>
      </c>
      <c r="E502" t="s">
        <v>32</v>
      </c>
      <c r="F502" t="s">
        <v>399</v>
      </c>
      <c r="G502" t="s">
        <v>151</v>
      </c>
      <c r="H502" t="s">
        <v>44</v>
      </c>
      <c r="I502" t="s">
        <v>153</v>
      </c>
      <c r="J502" t="s">
        <v>734</v>
      </c>
      <c r="K502" t="s">
        <v>3113</v>
      </c>
      <c r="L502" t="s">
        <v>3111</v>
      </c>
      <c r="M502" t="s">
        <v>3112</v>
      </c>
      <c r="N502">
        <v>79720</v>
      </c>
      <c r="O502">
        <v>79.72</v>
      </c>
      <c r="P502" t="s">
        <v>49</v>
      </c>
      <c r="Q502" t="e">
        <v>#VALUE!</v>
      </c>
    </row>
    <row r="503" spans="1:20" x14ac:dyDescent="0.3">
      <c r="A503">
        <v>43675</v>
      </c>
      <c r="B503" t="s">
        <v>3276</v>
      </c>
      <c r="C503" t="s">
        <v>3277</v>
      </c>
      <c r="D503">
        <v>2019</v>
      </c>
      <c r="E503" t="s">
        <v>84</v>
      </c>
      <c r="F503" t="s">
        <v>87</v>
      </c>
      <c r="G503" t="s">
        <v>106</v>
      </c>
      <c r="H503" t="s">
        <v>44</v>
      </c>
      <c r="I503" t="s">
        <v>92</v>
      </c>
      <c r="J503" t="s">
        <v>735</v>
      </c>
      <c r="K503" t="s">
        <v>3210</v>
      </c>
      <c r="L503" t="s">
        <v>3250</v>
      </c>
      <c r="M503" t="s">
        <v>3163</v>
      </c>
      <c r="N503">
        <v>16760</v>
      </c>
      <c r="O503">
        <v>16.760000000000002</v>
      </c>
      <c r="P503">
        <v>161000</v>
      </c>
      <c r="Q503">
        <v>9.6062052505966591</v>
      </c>
    </row>
    <row r="504" spans="1:20" x14ac:dyDescent="0.3">
      <c r="A504">
        <v>43673</v>
      </c>
      <c r="B504" t="s">
        <v>3276</v>
      </c>
      <c r="C504" t="s">
        <v>3277</v>
      </c>
      <c r="D504">
        <v>2019</v>
      </c>
      <c r="E504" t="s">
        <v>32</v>
      </c>
      <c r="F504" t="s">
        <v>507</v>
      </c>
      <c r="G504" t="s">
        <v>106</v>
      </c>
      <c r="H504" t="s">
        <v>44</v>
      </c>
      <c r="I504" t="s">
        <v>159</v>
      </c>
      <c r="J504" t="s">
        <v>736</v>
      </c>
      <c r="K504" t="s">
        <v>3237</v>
      </c>
      <c r="L504" t="s">
        <v>3250</v>
      </c>
      <c r="M504" t="s">
        <v>3163</v>
      </c>
      <c r="N504">
        <v>121100</v>
      </c>
      <c r="O504">
        <v>121.1</v>
      </c>
      <c r="P504">
        <v>737000</v>
      </c>
      <c r="Q504">
        <v>6.0858794384805943</v>
      </c>
    </row>
    <row r="505" spans="1:20" x14ac:dyDescent="0.3">
      <c r="A505">
        <v>43673</v>
      </c>
      <c r="B505" t="s">
        <v>3276</v>
      </c>
      <c r="C505" t="s">
        <v>3277</v>
      </c>
      <c r="D505">
        <v>2019</v>
      </c>
      <c r="E505" t="s">
        <v>584</v>
      </c>
      <c r="F505" t="s">
        <v>77</v>
      </c>
      <c r="G505" t="s">
        <v>67</v>
      </c>
      <c r="H505" t="s">
        <v>44</v>
      </c>
      <c r="I505" t="s">
        <v>82</v>
      </c>
      <c r="J505" t="s">
        <v>737</v>
      </c>
      <c r="K505" t="s">
        <v>3193</v>
      </c>
      <c r="L505" t="s">
        <v>3133</v>
      </c>
      <c r="M505" t="s">
        <v>3116</v>
      </c>
      <c r="N505">
        <v>66636</v>
      </c>
      <c r="O505">
        <v>66.64</v>
      </c>
      <c r="P505">
        <v>1319000</v>
      </c>
      <c r="Q505">
        <v>19.794105288432679</v>
      </c>
    </row>
    <row r="506" spans="1:20" x14ac:dyDescent="0.3">
      <c r="A506">
        <v>43673</v>
      </c>
      <c r="B506" t="s">
        <v>3276</v>
      </c>
      <c r="C506" t="s">
        <v>3277</v>
      </c>
      <c r="D506">
        <v>2019</v>
      </c>
      <c r="E506" t="s">
        <v>32</v>
      </c>
      <c r="F506" t="s">
        <v>507</v>
      </c>
      <c r="G506" t="s">
        <v>106</v>
      </c>
      <c r="H506" t="s">
        <v>44</v>
      </c>
      <c r="I506" t="s">
        <v>159</v>
      </c>
      <c r="J506" t="s">
        <v>736</v>
      </c>
      <c r="K506" t="s">
        <v>3237</v>
      </c>
      <c r="L506" t="s">
        <v>3250</v>
      </c>
      <c r="M506" t="s">
        <v>3163</v>
      </c>
      <c r="N506">
        <v>121100</v>
      </c>
      <c r="O506">
        <v>121.1</v>
      </c>
      <c r="P506">
        <v>737000</v>
      </c>
      <c r="Q506">
        <v>6.0858794384805943</v>
      </c>
    </row>
    <row r="507" spans="1:20" x14ac:dyDescent="0.3">
      <c r="A507">
        <v>43673</v>
      </c>
      <c r="B507" t="s">
        <v>3276</v>
      </c>
      <c r="C507" t="s">
        <v>3277</v>
      </c>
      <c r="D507">
        <v>2019</v>
      </c>
      <c r="E507" t="s">
        <v>729</v>
      </c>
      <c r="F507" t="s">
        <v>65</v>
      </c>
      <c r="G507" t="s">
        <v>67</v>
      </c>
      <c r="H507" t="s">
        <v>44</v>
      </c>
      <c r="I507" t="s">
        <v>219</v>
      </c>
      <c r="J507" t="s">
        <v>738</v>
      </c>
      <c r="K507" t="s">
        <v>3120</v>
      </c>
      <c r="L507" t="s">
        <v>3124</v>
      </c>
      <c r="M507" t="s">
        <v>3110</v>
      </c>
      <c r="N507">
        <v>166880.01</v>
      </c>
      <c r="O507">
        <v>166.88</v>
      </c>
      <c r="P507">
        <v>3421000</v>
      </c>
      <c r="Q507">
        <v>20.49975907839411</v>
      </c>
    </row>
    <row r="508" spans="1:20" x14ac:dyDescent="0.3">
      <c r="A508">
        <v>43671</v>
      </c>
      <c r="B508" t="s">
        <v>3276</v>
      </c>
      <c r="C508" t="s">
        <v>3277</v>
      </c>
      <c r="D508">
        <v>2019</v>
      </c>
      <c r="E508" t="s">
        <v>32</v>
      </c>
      <c r="F508" t="s">
        <v>739</v>
      </c>
      <c r="G508" t="s">
        <v>337</v>
      </c>
      <c r="H508" t="s">
        <v>44</v>
      </c>
      <c r="I508" t="s">
        <v>339</v>
      </c>
      <c r="J508" t="s">
        <v>741</v>
      </c>
      <c r="K508" t="s">
        <v>3142</v>
      </c>
      <c r="L508" t="s">
        <v>3250</v>
      </c>
      <c r="M508" t="s">
        <v>3163</v>
      </c>
      <c r="N508">
        <v>13094</v>
      </c>
      <c r="O508">
        <v>13.09</v>
      </c>
      <c r="P508">
        <v>44400</v>
      </c>
      <c r="Q508">
        <v>3.3908660455170305</v>
      </c>
    </row>
    <row r="509" spans="1:20" x14ac:dyDescent="0.3">
      <c r="A509">
        <v>43671</v>
      </c>
      <c r="B509" t="s">
        <v>3276</v>
      </c>
      <c r="C509" t="s">
        <v>3277</v>
      </c>
      <c r="D509">
        <v>2019</v>
      </c>
      <c r="E509" t="s">
        <v>32</v>
      </c>
      <c r="F509" t="s">
        <v>614</v>
      </c>
      <c r="G509" t="s">
        <v>186</v>
      </c>
      <c r="H509" t="s">
        <v>44</v>
      </c>
      <c r="I509" t="s">
        <v>140</v>
      </c>
      <c r="J509" t="s">
        <v>742</v>
      </c>
      <c r="K509" t="s">
        <v>3201</v>
      </c>
      <c r="L509" t="s">
        <v>3250</v>
      </c>
      <c r="M509" t="s">
        <v>3163</v>
      </c>
      <c r="N509">
        <v>94280</v>
      </c>
      <c r="O509">
        <v>94.28</v>
      </c>
      <c r="P509">
        <v>375000</v>
      </c>
      <c r="Q509">
        <v>3.9775137887144676</v>
      </c>
    </row>
    <row r="510" spans="1:20" x14ac:dyDescent="0.3">
      <c r="A510">
        <v>43669</v>
      </c>
      <c r="B510" t="s">
        <v>3276</v>
      </c>
      <c r="C510" t="s">
        <v>3277</v>
      </c>
      <c r="D510">
        <v>2019</v>
      </c>
      <c r="E510" t="s">
        <v>32</v>
      </c>
      <c r="F510" t="s">
        <v>65</v>
      </c>
      <c r="G510" t="s">
        <v>67</v>
      </c>
      <c r="H510" t="s">
        <v>44</v>
      </c>
      <c r="I510" t="s">
        <v>71</v>
      </c>
      <c r="J510" t="s">
        <v>284</v>
      </c>
      <c r="K510" t="s">
        <v>3120</v>
      </c>
      <c r="L510" t="s">
        <v>3124</v>
      </c>
      <c r="M510" t="s">
        <v>3110</v>
      </c>
      <c r="N510">
        <v>44696</v>
      </c>
      <c r="O510">
        <v>44.7</v>
      </c>
      <c r="P510">
        <v>463000</v>
      </c>
      <c r="Q510">
        <v>10.358868802577412</v>
      </c>
    </row>
    <row r="511" spans="1:20" x14ac:dyDescent="0.3">
      <c r="A511">
        <v>43669</v>
      </c>
      <c r="B511" t="s">
        <v>3276</v>
      </c>
      <c r="C511" t="s">
        <v>3277</v>
      </c>
      <c r="D511">
        <v>2019</v>
      </c>
      <c r="E511" t="s">
        <v>32</v>
      </c>
      <c r="F511" t="s">
        <v>507</v>
      </c>
      <c r="G511" t="s">
        <v>106</v>
      </c>
      <c r="H511" t="s">
        <v>44</v>
      </c>
      <c r="I511" t="s">
        <v>159</v>
      </c>
      <c r="J511" t="s">
        <v>508</v>
      </c>
      <c r="K511" t="s">
        <v>3237</v>
      </c>
      <c r="L511" t="s">
        <v>3250</v>
      </c>
      <c r="M511" t="s">
        <v>3163</v>
      </c>
      <c r="N511">
        <v>121100</v>
      </c>
      <c r="O511">
        <v>121.1</v>
      </c>
      <c r="P511">
        <v>737000</v>
      </c>
      <c r="Q511">
        <v>6.0858794384805943</v>
      </c>
    </row>
    <row r="512" spans="1:20" x14ac:dyDescent="0.3">
      <c r="A512">
        <v>43669</v>
      </c>
      <c r="B512" t="s">
        <v>3276</v>
      </c>
      <c r="C512" t="s">
        <v>3277</v>
      </c>
      <c r="D512">
        <v>2019</v>
      </c>
      <c r="E512" t="s">
        <v>32</v>
      </c>
      <c r="F512" t="s">
        <v>191</v>
      </c>
      <c r="G512" t="s">
        <v>186</v>
      </c>
      <c r="H512" t="s">
        <v>44</v>
      </c>
      <c r="I512" t="s">
        <v>193</v>
      </c>
      <c r="J512" t="s">
        <v>743</v>
      </c>
      <c r="K512" t="s">
        <v>3205</v>
      </c>
      <c r="L512" t="s">
        <v>3250</v>
      </c>
      <c r="M512" t="s">
        <v>3163</v>
      </c>
      <c r="N512">
        <v>50760</v>
      </c>
      <c r="O512">
        <v>50.76</v>
      </c>
      <c r="P512">
        <v>196000</v>
      </c>
      <c r="Q512">
        <v>3.8613081166272654</v>
      </c>
    </row>
    <row r="513" spans="1:20" x14ac:dyDescent="0.3">
      <c r="A513">
        <v>43669</v>
      </c>
      <c r="B513" t="s">
        <v>3276</v>
      </c>
      <c r="C513" t="s">
        <v>3277</v>
      </c>
      <c r="D513">
        <v>2019</v>
      </c>
      <c r="E513" t="s">
        <v>32</v>
      </c>
      <c r="F513" t="s">
        <v>35</v>
      </c>
      <c r="G513" t="s">
        <v>40</v>
      </c>
      <c r="H513" t="s">
        <v>44</v>
      </c>
      <c r="I513" t="s">
        <v>47</v>
      </c>
      <c r="J513" t="s">
        <v>744</v>
      </c>
      <c r="K513" t="s">
        <v>3234</v>
      </c>
      <c r="L513" t="s">
        <v>3378</v>
      </c>
      <c r="M513" t="s">
        <v>3110</v>
      </c>
      <c r="N513">
        <v>148539.99</v>
      </c>
      <c r="O513">
        <v>148.54</v>
      </c>
      <c r="P513" t="s">
        <v>49</v>
      </c>
      <c r="Q513" t="e">
        <v>#VALUE!</v>
      </c>
    </row>
    <row r="514" spans="1:20" x14ac:dyDescent="0.3">
      <c r="A514">
        <v>43668</v>
      </c>
      <c r="B514" t="s">
        <v>3276</v>
      </c>
      <c r="C514" t="s">
        <v>3277</v>
      </c>
      <c r="D514">
        <v>2019</v>
      </c>
      <c r="E514" t="s">
        <v>32</v>
      </c>
      <c r="F514" t="s">
        <v>77</v>
      </c>
      <c r="G514" t="s">
        <v>67</v>
      </c>
      <c r="H514" t="s">
        <v>44</v>
      </c>
      <c r="I514" t="s">
        <v>82</v>
      </c>
      <c r="J514" t="s">
        <v>344</v>
      </c>
      <c r="K514" t="s">
        <v>3186</v>
      </c>
      <c r="L514" t="s">
        <v>3187</v>
      </c>
      <c r="M514" t="s">
        <v>3116</v>
      </c>
      <c r="N514">
        <v>39600</v>
      </c>
      <c r="O514">
        <v>39.6</v>
      </c>
      <c r="P514">
        <v>784000</v>
      </c>
      <c r="Q514">
        <v>19.797979797979799</v>
      </c>
    </row>
    <row r="515" spans="1:20" x14ac:dyDescent="0.3">
      <c r="A515">
        <v>43668</v>
      </c>
      <c r="B515" t="s">
        <v>3276</v>
      </c>
      <c r="C515" t="s">
        <v>3277</v>
      </c>
      <c r="D515">
        <v>2019</v>
      </c>
      <c r="E515" t="s">
        <v>32</v>
      </c>
      <c r="F515" t="s">
        <v>77</v>
      </c>
      <c r="G515" t="s">
        <v>67</v>
      </c>
      <c r="H515" t="s">
        <v>44</v>
      </c>
      <c r="I515" t="s">
        <v>243</v>
      </c>
      <c r="J515" t="s">
        <v>745</v>
      </c>
      <c r="K515" t="s">
        <v>3130</v>
      </c>
      <c r="L515" t="s">
        <v>3130</v>
      </c>
      <c r="M515" t="s">
        <v>3129</v>
      </c>
      <c r="N515">
        <v>12970</v>
      </c>
      <c r="O515">
        <v>12.97</v>
      </c>
      <c r="P515">
        <v>208000</v>
      </c>
      <c r="Q515">
        <v>16.037008481110256</v>
      </c>
    </row>
    <row r="516" spans="1:20" x14ac:dyDescent="0.3">
      <c r="A516">
        <v>43668</v>
      </c>
      <c r="B516" t="s">
        <v>3276</v>
      </c>
      <c r="C516" t="s">
        <v>3277</v>
      </c>
      <c r="D516">
        <v>2019</v>
      </c>
      <c r="E516" t="s">
        <v>32</v>
      </c>
      <c r="F516" t="s">
        <v>77</v>
      </c>
      <c r="G516" t="s">
        <v>67</v>
      </c>
      <c r="H516" t="s">
        <v>44</v>
      </c>
      <c r="I516" t="s">
        <v>243</v>
      </c>
      <c r="J516" t="s">
        <v>746</v>
      </c>
      <c r="K516" t="s">
        <v>3130</v>
      </c>
      <c r="L516" t="s">
        <v>3130</v>
      </c>
      <c r="M516" t="s">
        <v>3129</v>
      </c>
      <c r="N516">
        <v>25940</v>
      </c>
      <c r="O516">
        <v>25.94</v>
      </c>
      <c r="P516">
        <v>417000</v>
      </c>
      <c r="Q516">
        <v>16.07555898226677</v>
      </c>
    </row>
    <row r="517" spans="1:20" x14ac:dyDescent="0.3">
      <c r="A517">
        <v>43668</v>
      </c>
      <c r="B517" t="s">
        <v>3276</v>
      </c>
      <c r="C517" t="s">
        <v>3277</v>
      </c>
      <c r="D517">
        <v>2019</v>
      </c>
      <c r="E517" t="s">
        <v>32</v>
      </c>
      <c r="F517" t="s">
        <v>77</v>
      </c>
      <c r="G517" t="s">
        <v>67</v>
      </c>
      <c r="H517" t="s">
        <v>44</v>
      </c>
      <c r="I517" t="s">
        <v>82</v>
      </c>
      <c r="J517" t="s">
        <v>345</v>
      </c>
      <c r="K517" t="s">
        <v>3186</v>
      </c>
      <c r="L517" t="s">
        <v>3187</v>
      </c>
      <c r="M517" t="s">
        <v>3116</v>
      </c>
      <c r="N517">
        <v>19800</v>
      </c>
      <c r="O517">
        <v>19.8</v>
      </c>
      <c r="P517">
        <v>392000</v>
      </c>
      <c r="Q517">
        <v>19.797979797979799</v>
      </c>
    </row>
    <row r="518" spans="1:20" x14ac:dyDescent="0.3">
      <c r="A518">
        <v>43668</v>
      </c>
      <c r="B518" t="s">
        <v>3276</v>
      </c>
      <c r="C518" t="s">
        <v>3277</v>
      </c>
      <c r="D518">
        <v>2019</v>
      </c>
      <c r="E518" t="s">
        <v>32</v>
      </c>
      <c r="F518" t="s">
        <v>77</v>
      </c>
      <c r="G518" t="s">
        <v>67</v>
      </c>
      <c r="H518" t="s">
        <v>44</v>
      </c>
      <c r="I518" t="s">
        <v>82</v>
      </c>
      <c r="J518" t="s">
        <v>747</v>
      </c>
      <c r="K518" t="s">
        <v>3186</v>
      </c>
      <c r="L518" t="s">
        <v>3187</v>
      </c>
      <c r="M518" t="s">
        <v>3116</v>
      </c>
      <c r="N518">
        <v>39600</v>
      </c>
      <c r="O518">
        <v>39.6</v>
      </c>
      <c r="P518">
        <v>784000</v>
      </c>
      <c r="Q518">
        <v>19.797979797979799</v>
      </c>
    </row>
    <row r="519" spans="1:20" x14ac:dyDescent="0.3">
      <c r="A519">
        <v>43667</v>
      </c>
      <c r="B519" t="s">
        <v>3276</v>
      </c>
      <c r="C519" t="s">
        <v>3277</v>
      </c>
      <c r="D519">
        <v>2019</v>
      </c>
      <c r="E519" t="s">
        <v>84</v>
      </c>
      <c r="F519" t="s">
        <v>77</v>
      </c>
      <c r="G519" t="s">
        <v>67</v>
      </c>
      <c r="H519" t="s">
        <v>44</v>
      </c>
      <c r="I519" t="s">
        <v>748</v>
      </c>
      <c r="J519" t="s">
        <v>749</v>
      </c>
      <c r="K519" t="s">
        <v>3161</v>
      </c>
      <c r="L519" t="s">
        <v>3250</v>
      </c>
      <c r="M519" t="s">
        <v>3163</v>
      </c>
      <c r="N519">
        <v>4876</v>
      </c>
      <c r="O519">
        <v>4.88</v>
      </c>
      <c r="P519">
        <v>29900</v>
      </c>
      <c r="Q519">
        <v>6.132075471698113</v>
      </c>
    </row>
    <row r="520" spans="1:20" x14ac:dyDescent="0.3">
      <c r="A520">
        <v>43666</v>
      </c>
      <c r="B520" t="s">
        <v>3276</v>
      </c>
      <c r="C520" t="s">
        <v>3277</v>
      </c>
      <c r="D520">
        <v>2019</v>
      </c>
      <c r="E520" t="s">
        <v>84</v>
      </c>
      <c r="F520" t="s">
        <v>557</v>
      </c>
      <c r="G520" t="s">
        <v>750</v>
      </c>
      <c r="H520" t="s">
        <v>44</v>
      </c>
      <c r="I520" t="s">
        <v>251</v>
      </c>
      <c r="J520" t="s">
        <v>752</v>
      </c>
      <c r="K520" t="s">
        <v>3197</v>
      </c>
      <c r="L520" t="s">
        <v>3250</v>
      </c>
      <c r="M520" t="s">
        <v>3163</v>
      </c>
      <c r="N520">
        <v>17097</v>
      </c>
      <c r="O520">
        <v>17.100000000000001</v>
      </c>
      <c r="P520">
        <v>508000</v>
      </c>
      <c r="Q520">
        <v>29.712815113762648</v>
      </c>
    </row>
    <row r="521" spans="1:20" x14ac:dyDescent="0.3">
      <c r="A521">
        <v>43666</v>
      </c>
      <c r="B521" t="s">
        <v>3276</v>
      </c>
      <c r="C521" t="s">
        <v>3277</v>
      </c>
      <c r="D521">
        <v>2019</v>
      </c>
      <c r="E521" t="s">
        <v>84</v>
      </c>
      <c r="F521" t="s">
        <v>127</v>
      </c>
      <c r="G521" t="s">
        <v>106</v>
      </c>
      <c r="H521" t="s">
        <v>44</v>
      </c>
      <c r="I521" t="s">
        <v>129</v>
      </c>
      <c r="J521" t="s">
        <v>498</v>
      </c>
      <c r="K521" t="s">
        <v>3150</v>
      </c>
      <c r="L521" t="s">
        <v>3250</v>
      </c>
      <c r="M521" t="s">
        <v>3163</v>
      </c>
      <c r="N521">
        <v>17720</v>
      </c>
      <c r="O521">
        <v>17.72</v>
      </c>
      <c r="P521">
        <v>188000</v>
      </c>
      <c r="Q521">
        <v>10.609480812641083</v>
      </c>
    </row>
    <row r="522" spans="1:20" x14ac:dyDescent="0.3">
      <c r="A522">
        <v>43665</v>
      </c>
      <c r="B522" t="s">
        <v>3276</v>
      </c>
      <c r="C522" t="s">
        <v>3277</v>
      </c>
      <c r="D522">
        <v>2019</v>
      </c>
      <c r="E522" t="s">
        <v>753</v>
      </c>
      <c r="F522" t="s">
        <v>77</v>
      </c>
      <c r="G522" t="s">
        <v>67</v>
      </c>
      <c r="H522" t="s">
        <v>44</v>
      </c>
      <c r="I522" t="s">
        <v>243</v>
      </c>
      <c r="J522" t="s">
        <v>756</v>
      </c>
      <c r="K522" t="s">
        <v>3130</v>
      </c>
      <c r="L522" t="s">
        <v>3130</v>
      </c>
      <c r="M522" t="s">
        <v>3129</v>
      </c>
      <c r="N522">
        <v>25940</v>
      </c>
      <c r="O522">
        <v>25.94</v>
      </c>
      <c r="P522">
        <v>417000</v>
      </c>
      <c r="Q522">
        <v>16.07555898226677</v>
      </c>
    </row>
    <row r="523" spans="1:20" x14ac:dyDescent="0.3">
      <c r="A523">
        <v>43665</v>
      </c>
      <c r="B523" t="s">
        <v>3276</v>
      </c>
      <c r="C523" t="s">
        <v>3277</v>
      </c>
      <c r="D523">
        <v>2019</v>
      </c>
      <c r="E523" t="s">
        <v>753</v>
      </c>
      <c r="F523" t="s">
        <v>77</v>
      </c>
      <c r="G523" t="s">
        <v>67</v>
      </c>
      <c r="H523" t="s">
        <v>44</v>
      </c>
      <c r="I523" t="s">
        <v>243</v>
      </c>
      <c r="J523" t="s">
        <v>756</v>
      </c>
      <c r="K523" t="s">
        <v>3130</v>
      </c>
      <c r="L523" t="s">
        <v>3130</v>
      </c>
      <c r="M523" t="s">
        <v>3129</v>
      </c>
      <c r="N523">
        <v>25940</v>
      </c>
      <c r="O523">
        <v>25.94</v>
      </c>
      <c r="P523">
        <v>417000</v>
      </c>
      <c r="Q523">
        <v>16.07555898226677</v>
      </c>
    </row>
    <row r="524" spans="1:20" x14ac:dyDescent="0.3">
      <c r="A524">
        <v>43663</v>
      </c>
      <c r="B524" t="s">
        <v>3276</v>
      </c>
      <c r="C524" t="s">
        <v>3277</v>
      </c>
      <c r="D524">
        <v>2019</v>
      </c>
      <c r="E524" t="s">
        <v>32</v>
      </c>
      <c r="F524" t="s">
        <v>507</v>
      </c>
      <c r="G524" t="s">
        <v>106</v>
      </c>
      <c r="H524" t="s">
        <v>44</v>
      </c>
      <c r="I524" t="s">
        <v>159</v>
      </c>
      <c r="J524" t="s">
        <v>508</v>
      </c>
      <c r="K524" t="s">
        <v>3237</v>
      </c>
      <c r="L524" t="s">
        <v>3250</v>
      </c>
      <c r="M524" t="s">
        <v>3163</v>
      </c>
      <c r="N524">
        <v>121100</v>
      </c>
      <c r="O524">
        <v>121.1</v>
      </c>
      <c r="P524">
        <v>737000</v>
      </c>
      <c r="Q524">
        <v>6.0858794384805943</v>
      </c>
    </row>
    <row r="525" spans="1:20" x14ac:dyDescent="0.3">
      <c r="A525">
        <v>43663</v>
      </c>
      <c r="B525" t="s">
        <v>3276</v>
      </c>
      <c r="C525" t="s">
        <v>3277</v>
      </c>
      <c r="D525">
        <v>2019</v>
      </c>
      <c r="E525" t="s">
        <v>32</v>
      </c>
      <c r="F525" t="s">
        <v>507</v>
      </c>
      <c r="G525" t="s">
        <v>106</v>
      </c>
      <c r="H525" t="s">
        <v>44</v>
      </c>
      <c r="I525" t="s">
        <v>159</v>
      </c>
      <c r="J525" t="s">
        <v>508</v>
      </c>
      <c r="K525" t="s">
        <v>3237</v>
      </c>
      <c r="L525" t="s">
        <v>3250</v>
      </c>
      <c r="M525" t="s">
        <v>3163</v>
      </c>
      <c r="N525">
        <v>121100</v>
      </c>
      <c r="O525">
        <v>121.1</v>
      </c>
      <c r="P525">
        <v>737000</v>
      </c>
      <c r="Q525">
        <v>6.0858794384805943</v>
      </c>
    </row>
    <row r="526" spans="1:20" x14ac:dyDescent="0.3">
      <c r="A526">
        <v>43662</v>
      </c>
      <c r="B526" t="s">
        <v>3276</v>
      </c>
      <c r="C526" t="s">
        <v>3277</v>
      </c>
      <c r="D526">
        <v>2019</v>
      </c>
      <c r="E526" t="s">
        <v>32</v>
      </c>
      <c r="F526" t="s">
        <v>35</v>
      </c>
      <c r="G526" t="s">
        <v>40</v>
      </c>
      <c r="H526" t="s">
        <v>44</v>
      </c>
      <c r="I526" t="s">
        <v>47</v>
      </c>
      <c r="J526" t="s">
        <v>757</v>
      </c>
      <c r="K526" t="s">
        <v>3234</v>
      </c>
      <c r="L526" t="s">
        <v>3378</v>
      </c>
      <c r="M526" t="s">
        <v>3110</v>
      </c>
      <c r="N526">
        <v>185420</v>
      </c>
      <c r="O526">
        <v>185.42</v>
      </c>
      <c r="P526" t="s">
        <v>49</v>
      </c>
      <c r="Q526" t="e">
        <v>#VALUE!</v>
      </c>
    </row>
    <row r="527" spans="1:20" x14ac:dyDescent="0.3">
      <c r="A527">
        <v>43662</v>
      </c>
      <c r="B527" t="s">
        <v>3276</v>
      </c>
      <c r="C527" t="s">
        <v>3277</v>
      </c>
      <c r="D527">
        <v>2019</v>
      </c>
      <c r="E527" t="s">
        <v>84</v>
      </c>
      <c r="F527" t="s">
        <v>591</v>
      </c>
      <c r="G527" t="s">
        <v>96</v>
      </c>
      <c r="H527" t="s">
        <v>44</v>
      </c>
      <c r="I527" t="s">
        <v>758</v>
      </c>
      <c r="J527" t="s">
        <v>759</v>
      </c>
      <c r="K527" t="s">
        <v>3184</v>
      </c>
      <c r="L527" t="s">
        <v>3250</v>
      </c>
      <c r="M527" t="s">
        <v>3163</v>
      </c>
      <c r="N527">
        <v>67812</v>
      </c>
      <c r="O527">
        <v>67.81</v>
      </c>
      <c r="P527">
        <v>187000</v>
      </c>
      <c r="Q527">
        <v>2.7576240193476083</v>
      </c>
      <c r="R527" t="s">
        <v>3167</v>
      </c>
      <c r="S527" t="s">
        <v>3250</v>
      </c>
      <c r="T527" t="s">
        <v>3163</v>
      </c>
    </row>
    <row r="528" spans="1:20" x14ac:dyDescent="0.3">
      <c r="A528">
        <v>43661</v>
      </c>
      <c r="B528" t="s">
        <v>3276</v>
      </c>
      <c r="C528" t="s">
        <v>3277</v>
      </c>
      <c r="D528">
        <v>2019</v>
      </c>
      <c r="E528" t="s">
        <v>32</v>
      </c>
      <c r="F528" t="s">
        <v>65</v>
      </c>
      <c r="G528" t="s">
        <v>67</v>
      </c>
      <c r="H528" t="s">
        <v>44</v>
      </c>
      <c r="I528" t="s">
        <v>71</v>
      </c>
      <c r="J528" t="s">
        <v>363</v>
      </c>
      <c r="K528" t="s">
        <v>3120</v>
      </c>
      <c r="L528" t="s">
        <v>3124</v>
      </c>
      <c r="M528" t="s">
        <v>3110</v>
      </c>
      <c r="N528">
        <v>89392</v>
      </c>
      <c r="O528">
        <v>89.39</v>
      </c>
      <c r="P528">
        <v>925000</v>
      </c>
      <c r="Q528">
        <v>10.347682119205299</v>
      </c>
    </row>
    <row r="529" spans="1:20" x14ac:dyDescent="0.3">
      <c r="A529">
        <v>43661</v>
      </c>
      <c r="B529" t="s">
        <v>3276</v>
      </c>
      <c r="C529" t="s">
        <v>3277</v>
      </c>
      <c r="D529">
        <v>2019</v>
      </c>
      <c r="E529" t="s">
        <v>32</v>
      </c>
      <c r="F529" t="s">
        <v>173</v>
      </c>
      <c r="G529" t="s">
        <v>176</v>
      </c>
      <c r="H529" t="s">
        <v>44</v>
      </c>
      <c r="I529" t="s">
        <v>179</v>
      </c>
      <c r="J529" t="s">
        <v>761</v>
      </c>
      <c r="K529" t="s">
        <v>3238</v>
      </c>
      <c r="L529" t="s">
        <v>3250</v>
      </c>
      <c r="M529" t="s">
        <v>3163</v>
      </c>
      <c r="N529">
        <v>17375</v>
      </c>
      <c r="O529">
        <v>17.38</v>
      </c>
      <c r="P529">
        <v>11600</v>
      </c>
      <c r="Q529">
        <v>0.66762589928057559</v>
      </c>
    </row>
    <row r="530" spans="1:20" x14ac:dyDescent="0.3">
      <c r="A530">
        <v>43661</v>
      </c>
      <c r="B530" t="s">
        <v>3276</v>
      </c>
      <c r="C530" t="s">
        <v>3277</v>
      </c>
      <c r="D530">
        <v>2019</v>
      </c>
      <c r="E530" t="s">
        <v>32</v>
      </c>
      <c r="F530" t="s">
        <v>77</v>
      </c>
      <c r="G530" t="s">
        <v>67</v>
      </c>
      <c r="H530" t="s">
        <v>44</v>
      </c>
      <c r="I530" t="s">
        <v>82</v>
      </c>
      <c r="J530" t="s">
        <v>762</v>
      </c>
      <c r="K530" t="s">
        <v>3193</v>
      </c>
      <c r="L530" t="s">
        <v>3133</v>
      </c>
      <c r="M530" t="s">
        <v>3116</v>
      </c>
      <c r="N530">
        <v>164880.01</v>
      </c>
      <c r="O530">
        <v>164.88</v>
      </c>
      <c r="P530">
        <v>3264000</v>
      </c>
      <c r="Q530">
        <v>19.796214228759446</v>
      </c>
    </row>
    <row r="531" spans="1:20" x14ac:dyDescent="0.3">
      <c r="A531">
        <v>43661</v>
      </c>
      <c r="B531" t="s">
        <v>3276</v>
      </c>
      <c r="C531" t="s">
        <v>3277</v>
      </c>
      <c r="D531">
        <v>2019</v>
      </c>
      <c r="E531" t="s">
        <v>32</v>
      </c>
      <c r="F531" t="s">
        <v>65</v>
      </c>
      <c r="G531" t="s">
        <v>67</v>
      </c>
      <c r="H531" t="s">
        <v>44</v>
      </c>
      <c r="I531" t="s">
        <v>73</v>
      </c>
      <c r="J531" t="s">
        <v>263</v>
      </c>
      <c r="K531" t="s">
        <v>3131</v>
      </c>
      <c r="L531" t="s">
        <v>3132</v>
      </c>
      <c r="M531" t="s">
        <v>3110</v>
      </c>
      <c r="N531">
        <v>20090</v>
      </c>
      <c r="O531">
        <v>20.09</v>
      </c>
      <c r="P531">
        <v>208000</v>
      </c>
      <c r="Q531">
        <v>10.353409656545544</v>
      </c>
    </row>
    <row r="532" spans="1:20" x14ac:dyDescent="0.3">
      <c r="A532">
        <v>43657</v>
      </c>
      <c r="B532" t="s">
        <v>3276</v>
      </c>
      <c r="C532" t="s">
        <v>3277</v>
      </c>
      <c r="D532">
        <v>2019</v>
      </c>
      <c r="E532" t="s">
        <v>32</v>
      </c>
      <c r="F532" t="s">
        <v>591</v>
      </c>
      <c r="G532" t="s">
        <v>96</v>
      </c>
      <c r="H532" t="s">
        <v>44</v>
      </c>
      <c r="I532" t="s">
        <v>289</v>
      </c>
      <c r="J532" t="s">
        <v>763</v>
      </c>
      <c r="K532" t="s">
        <v>3228</v>
      </c>
      <c r="L532" t="s">
        <v>3250</v>
      </c>
      <c r="M532" t="s">
        <v>3163</v>
      </c>
      <c r="N532">
        <v>72530</v>
      </c>
      <c r="O532">
        <v>72.53</v>
      </c>
      <c r="P532">
        <v>200000</v>
      </c>
      <c r="Q532">
        <v>2.757479663587481</v>
      </c>
    </row>
    <row r="533" spans="1:20" x14ac:dyDescent="0.3">
      <c r="A533">
        <v>43657</v>
      </c>
      <c r="B533" t="s">
        <v>3276</v>
      </c>
      <c r="C533" t="s">
        <v>3277</v>
      </c>
      <c r="D533">
        <v>2019</v>
      </c>
      <c r="E533" t="s">
        <v>32</v>
      </c>
      <c r="F533" t="s">
        <v>591</v>
      </c>
      <c r="G533" t="s">
        <v>96</v>
      </c>
      <c r="H533" t="s">
        <v>44</v>
      </c>
      <c r="I533" t="s">
        <v>289</v>
      </c>
      <c r="J533" t="s">
        <v>764</v>
      </c>
      <c r="K533" t="s">
        <v>3228</v>
      </c>
      <c r="L533" t="s">
        <v>3250</v>
      </c>
      <c r="M533" t="s">
        <v>3163</v>
      </c>
      <c r="N533">
        <v>14578</v>
      </c>
      <c r="O533">
        <v>14.58</v>
      </c>
      <c r="P533">
        <v>40200</v>
      </c>
      <c r="Q533">
        <v>2.7575799149403211</v>
      </c>
    </row>
    <row r="534" spans="1:20" x14ac:dyDescent="0.3">
      <c r="A534">
        <v>43656</v>
      </c>
      <c r="B534" t="s">
        <v>3276</v>
      </c>
      <c r="C534" t="s">
        <v>3277</v>
      </c>
      <c r="D534">
        <v>2019</v>
      </c>
      <c r="E534" t="s">
        <v>32</v>
      </c>
      <c r="F534" t="s">
        <v>35</v>
      </c>
      <c r="G534" t="s">
        <v>40</v>
      </c>
      <c r="H534" t="s">
        <v>44</v>
      </c>
      <c r="I534" t="s">
        <v>47</v>
      </c>
      <c r="J534" t="s">
        <v>765</v>
      </c>
      <c r="K534" t="s">
        <v>3234</v>
      </c>
      <c r="L534" t="s">
        <v>3378</v>
      </c>
      <c r="M534" t="s">
        <v>3110</v>
      </c>
      <c r="N534">
        <v>37060</v>
      </c>
      <c r="O534">
        <v>37.06</v>
      </c>
      <c r="P534" t="s">
        <v>49</v>
      </c>
      <c r="Q534" t="e">
        <v>#VALUE!</v>
      </c>
    </row>
    <row r="535" spans="1:20" x14ac:dyDescent="0.3">
      <c r="A535">
        <v>43656</v>
      </c>
      <c r="B535" t="s">
        <v>3276</v>
      </c>
      <c r="C535" t="s">
        <v>3277</v>
      </c>
      <c r="D535">
        <v>2019</v>
      </c>
      <c r="E535" t="s">
        <v>32</v>
      </c>
      <c r="F535" t="s">
        <v>35</v>
      </c>
      <c r="G535" t="s">
        <v>40</v>
      </c>
      <c r="H535" t="s">
        <v>44</v>
      </c>
      <c r="I535" t="s">
        <v>47</v>
      </c>
      <c r="J535" t="s">
        <v>766</v>
      </c>
      <c r="K535" t="s">
        <v>3234</v>
      </c>
      <c r="L535" t="s">
        <v>3378</v>
      </c>
      <c r="M535" t="s">
        <v>3110</v>
      </c>
      <c r="N535">
        <v>110120</v>
      </c>
      <c r="O535">
        <v>110.12</v>
      </c>
      <c r="P535" t="s">
        <v>49</v>
      </c>
      <c r="Q535" t="e">
        <v>#VALUE!</v>
      </c>
    </row>
    <row r="536" spans="1:20" x14ac:dyDescent="0.3">
      <c r="A536">
        <v>43656</v>
      </c>
      <c r="B536" t="s">
        <v>3276</v>
      </c>
      <c r="C536" t="s">
        <v>3277</v>
      </c>
      <c r="D536">
        <v>2019</v>
      </c>
      <c r="E536" t="s">
        <v>213</v>
      </c>
      <c r="F536" t="s">
        <v>65</v>
      </c>
      <c r="G536" t="s">
        <v>67</v>
      </c>
      <c r="H536" t="s">
        <v>44</v>
      </c>
      <c r="I536" t="s">
        <v>219</v>
      </c>
      <c r="J536" t="s">
        <v>767</v>
      </c>
      <c r="K536" t="s">
        <v>3120</v>
      </c>
      <c r="L536" t="s">
        <v>3124</v>
      </c>
      <c r="M536" t="s">
        <v>3110</v>
      </c>
      <c r="N536">
        <v>67440</v>
      </c>
      <c r="O536">
        <v>67.44</v>
      </c>
      <c r="P536">
        <v>1383000</v>
      </c>
      <c r="Q536">
        <v>20.507117437722421</v>
      </c>
    </row>
    <row r="537" spans="1:20" x14ac:dyDescent="0.3">
      <c r="A537">
        <v>43655</v>
      </c>
      <c r="B537" t="s">
        <v>3276</v>
      </c>
      <c r="C537" t="s">
        <v>3277</v>
      </c>
      <c r="D537">
        <v>2019</v>
      </c>
      <c r="E537" t="s">
        <v>32</v>
      </c>
      <c r="F537" t="s">
        <v>399</v>
      </c>
      <c r="G537" t="s">
        <v>151</v>
      </c>
      <c r="H537" t="s">
        <v>44</v>
      </c>
      <c r="I537" t="s">
        <v>153</v>
      </c>
      <c r="J537" t="s">
        <v>768</v>
      </c>
      <c r="K537" t="s">
        <v>3113</v>
      </c>
      <c r="L537" t="s">
        <v>3111</v>
      </c>
      <c r="M537" t="s">
        <v>3112</v>
      </c>
      <c r="N537">
        <v>80140</v>
      </c>
      <c r="O537">
        <v>80.14</v>
      </c>
      <c r="P537" t="s">
        <v>49</v>
      </c>
      <c r="Q537" t="e">
        <v>#VALUE!</v>
      </c>
    </row>
    <row r="538" spans="1:20" x14ac:dyDescent="0.3">
      <c r="A538">
        <v>43655</v>
      </c>
      <c r="B538" t="s">
        <v>3276</v>
      </c>
      <c r="C538" t="s">
        <v>3277</v>
      </c>
      <c r="D538">
        <v>2019</v>
      </c>
      <c r="E538" t="s">
        <v>84</v>
      </c>
      <c r="F538" t="s">
        <v>769</v>
      </c>
      <c r="G538" t="s">
        <v>60</v>
      </c>
      <c r="H538" t="s">
        <v>44</v>
      </c>
      <c r="I538" t="s">
        <v>63</v>
      </c>
      <c r="J538" t="s">
        <v>772</v>
      </c>
      <c r="K538" t="s">
        <v>3167</v>
      </c>
      <c r="L538" t="s">
        <v>3250</v>
      </c>
      <c r="M538" t="s">
        <v>3163</v>
      </c>
      <c r="N538">
        <v>20120</v>
      </c>
      <c r="O538">
        <v>20.12</v>
      </c>
      <c r="P538">
        <v>342000</v>
      </c>
      <c r="Q538">
        <v>16.998011928429424</v>
      </c>
      <c r="R538" t="s">
        <v>3169</v>
      </c>
      <c r="S538" t="s">
        <v>3250</v>
      </c>
      <c r="T538" t="s">
        <v>3163</v>
      </c>
    </row>
    <row r="539" spans="1:20" x14ac:dyDescent="0.3">
      <c r="A539">
        <v>43655</v>
      </c>
      <c r="B539" t="s">
        <v>3276</v>
      </c>
      <c r="C539" t="s">
        <v>3277</v>
      </c>
      <c r="D539">
        <v>2019</v>
      </c>
      <c r="E539" t="s">
        <v>32</v>
      </c>
      <c r="F539" t="s">
        <v>591</v>
      </c>
      <c r="G539" t="s">
        <v>96</v>
      </c>
      <c r="H539" t="s">
        <v>44</v>
      </c>
      <c r="I539" t="s">
        <v>289</v>
      </c>
      <c r="J539" t="s">
        <v>773</v>
      </c>
      <c r="K539" t="s">
        <v>3228</v>
      </c>
      <c r="L539" t="s">
        <v>3250</v>
      </c>
      <c r="M539" t="s">
        <v>3163</v>
      </c>
      <c r="N539">
        <v>102022</v>
      </c>
      <c r="O539">
        <v>102.02</v>
      </c>
      <c r="P539">
        <v>282000</v>
      </c>
      <c r="Q539">
        <v>2.7641097018290171</v>
      </c>
    </row>
    <row r="540" spans="1:20" x14ac:dyDescent="0.3">
      <c r="A540">
        <v>43654</v>
      </c>
      <c r="B540" t="s">
        <v>3276</v>
      </c>
      <c r="C540" t="s">
        <v>3277</v>
      </c>
      <c r="D540">
        <v>2019</v>
      </c>
      <c r="E540" t="s">
        <v>32</v>
      </c>
      <c r="F540" t="s">
        <v>65</v>
      </c>
      <c r="G540" t="s">
        <v>67</v>
      </c>
      <c r="H540" t="s">
        <v>44</v>
      </c>
      <c r="I540" t="s">
        <v>73</v>
      </c>
      <c r="J540" t="s">
        <v>701</v>
      </c>
      <c r="K540" t="s">
        <v>3160</v>
      </c>
      <c r="L540" t="s">
        <v>3250</v>
      </c>
      <c r="M540" t="s">
        <v>3163</v>
      </c>
      <c r="N540">
        <v>24659</v>
      </c>
      <c r="O540">
        <v>24.66</v>
      </c>
      <c r="P540">
        <v>255000</v>
      </c>
      <c r="Q540">
        <v>10.341051948578611</v>
      </c>
    </row>
    <row r="541" spans="1:20" x14ac:dyDescent="0.3">
      <c r="A541">
        <v>43654</v>
      </c>
      <c r="B541" t="s">
        <v>3276</v>
      </c>
      <c r="C541" t="s">
        <v>3277</v>
      </c>
      <c r="D541">
        <v>2019</v>
      </c>
      <c r="E541" t="s">
        <v>32</v>
      </c>
      <c r="F541" t="s">
        <v>65</v>
      </c>
      <c r="G541" t="s">
        <v>67</v>
      </c>
      <c r="H541" t="s">
        <v>44</v>
      </c>
      <c r="I541" t="s">
        <v>73</v>
      </c>
      <c r="J541" t="s">
        <v>701</v>
      </c>
      <c r="K541" t="s">
        <v>3160</v>
      </c>
      <c r="L541" t="s">
        <v>3250</v>
      </c>
      <c r="M541" t="s">
        <v>3163</v>
      </c>
      <c r="N541">
        <v>24619</v>
      </c>
      <c r="O541">
        <v>24.62</v>
      </c>
      <c r="P541">
        <v>255000</v>
      </c>
      <c r="Q541">
        <v>10.357853690239246</v>
      </c>
    </row>
    <row r="542" spans="1:20" x14ac:dyDescent="0.3">
      <c r="A542">
        <v>43654</v>
      </c>
      <c r="B542" t="s">
        <v>3276</v>
      </c>
      <c r="C542" t="s">
        <v>3277</v>
      </c>
      <c r="D542">
        <v>2019</v>
      </c>
      <c r="E542" t="s">
        <v>32</v>
      </c>
      <c r="F542" t="s">
        <v>65</v>
      </c>
      <c r="G542" t="s">
        <v>67</v>
      </c>
      <c r="H542" t="s">
        <v>44</v>
      </c>
      <c r="I542" t="s">
        <v>73</v>
      </c>
      <c r="J542" t="s">
        <v>701</v>
      </c>
      <c r="K542" t="s">
        <v>3160</v>
      </c>
      <c r="L542" t="s">
        <v>3250</v>
      </c>
      <c r="M542" t="s">
        <v>3163</v>
      </c>
      <c r="N542">
        <v>26559</v>
      </c>
      <c r="O542">
        <v>26.56</v>
      </c>
      <c r="P542">
        <v>275000</v>
      </c>
      <c r="Q542">
        <v>10.35430550849053</v>
      </c>
    </row>
    <row r="543" spans="1:20" x14ac:dyDescent="0.3">
      <c r="A543">
        <v>43654</v>
      </c>
      <c r="B543" t="s">
        <v>3276</v>
      </c>
      <c r="C543" t="s">
        <v>3277</v>
      </c>
      <c r="D543">
        <v>2019</v>
      </c>
      <c r="E543" t="s">
        <v>32</v>
      </c>
      <c r="F543" t="s">
        <v>65</v>
      </c>
      <c r="G543" t="s">
        <v>67</v>
      </c>
      <c r="H543" t="s">
        <v>44</v>
      </c>
      <c r="I543" t="s">
        <v>71</v>
      </c>
      <c r="J543" t="s">
        <v>293</v>
      </c>
      <c r="K543" t="s">
        <v>3120</v>
      </c>
      <c r="L543" t="s">
        <v>3124</v>
      </c>
      <c r="M543" t="s">
        <v>3110</v>
      </c>
      <c r="N543">
        <v>67044</v>
      </c>
      <c r="O543">
        <v>67.040000000000006</v>
      </c>
      <c r="P543">
        <v>694000</v>
      </c>
      <c r="Q543">
        <v>10.35141101366267</v>
      </c>
    </row>
    <row r="544" spans="1:20" x14ac:dyDescent="0.3">
      <c r="A544">
        <v>43654</v>
      </c>
      <c r="B544" t="s">
        <v>3276</v>
      </c>
      <c r="C544" t="s">
        <v>3277</v>
      </c>
      <c r="D544">
        <v>2019</v>
      </c>
      <c r="E544" t="s">
        <v>32</v>
      </c>
      <c r="F544" t="s">
        <v>65</v>
      </c>
      <c r="G544" t="s">
        <v>67</v>
      </c>
      <c r="H544" t="s">
        <v>44</v>
      </c>
      <c r="I544" t="s">
        <v>73</v>
      </c>
      <c r="J544" t="s">
        <v>701</v>
      </c>
      <c r="K544" t="s">
        <v>3160</v>
      </c>
      <c r="L544" t="s">
        <v>3250</v>
      </c>
      <c r="M544" t="s">
        <v>3163</v>
      </c>
      <c r="N544">
        <v>24819</v>
      </c>
      <c r="O544">
        <v>24.82</v>
      </c>
      <c r="P544">
        <v>257000</v>
      </c>
      <c r="Q544">
        <v>10.354969982674564</v>
      </c>
    </row>
    <row r="545" spans="1:20" x14ac:dyDescent="0.3">
      <c r="A545">
        <v>43654</v>
      </c>
      <c r="B545" t="s">
        <v>3276</v>
      </c>
      <c r="C545" t="s">
        <v>3277</v>
      </c>
      <c r="D545">
        <v>2019</v>
      </c>
      <c r="E545" t="s">
        <v>32</v>
      </c>
      <c r="F545" t="s">
        <v>65</v>
      </c>
      <c r="G545" t="s">
        <v>67</v>
      </c>
      <c r="H545" t="s">
        <v>44</v>
      </c>
      <c r="I545" t="s">
        <v>73</v>
      </c>
      <c r="J545" t="s">
        <v>774</v>
      </c>
      <c r="K545" t="s">
        <v>3120</v>
      </c>
      <c r="L545" t="s">
        <v>3124</v>
      </c>
      <c r="M545" t="s">
        <v>3110</v>
      </c>
      <c r="N545">
        <v>70472</v>
      </c>
      <c r="O545">
        <v>70.47</v>
      </c>
      <c r="P545">
        <v>729000</v>
      </c>
      <c r="Q545">
        <v>10.344533999318879</v>
      </c>
    </row>
    <row r="546" spans="1:20" x14ac:dyDescent="0.3">
      <c r="A546">
        <v>43654</v>
      </c>
      <c r="B546" t="s">
        <v>3276</v>
      </c>
      <c r="C546" t="s">
        <v>3277</v>
      </c>
      <c r="D546">
        <v>2019</v>
      </c>
      <c r="E546" t="s">
        <v>32</v>
      </c>
      <c r="F546" t="s">
        <v>65</v>
      </c>
      <c r="G546" t="s">
        <v>67</v>
      </c>
      <c r="H546" t="s">
        <v>44</v>
      </c>
      <c r="I546" t="s">
        <v>73</v>
      </c>
      <c r="J546" t="s">
        <v>701</v>
      </c>
      <c r="K546" t="s">
        <v>3160</v>
      </c>
      <c r="L546" t="s">
        <v>3250</v>
      </c>
      <c r="M546" t="s">
        <v>3163</v>
      </c>
      <c r="N546">
        <v>24379</v>
      </c>
      <c r="O546">
        <v>24.38</v>
      </c>
      <c r="P546">
        <v>252000</v>
      </c>
      <c r="Q546">
        <v>10.336765248779688</v>
      </c>
    </row>
    <row r="547" spans="1:20" x14ac:dyDescent="0.3">
      <c r="A547">
        <v>43654</v>
      </c>
      <c r="B547" t="s">
        <v>3276</v>
      </c>
      <c r="C547" t="s">
        <v>3277</v>
      </c>
      <c r="D547">
        <v>2019</v>
      </c>
      <c r="E547" t="s">
        <v>32</v>
      </c>
      <c r="F547" t="s">
        <v>77</v>
      </c>
      <c r="G547" t="s">
        <v>67</v>
      </c>
      <c r="H547" t="s">
        <v>44</v>
      </c>
      <c r="I547" t="s">
        <v>82</v>
      </c>
      <c r="J547" t="s">
        <v>681</v>
      </c>
      <c r="K547" t="s">
        <v>3193</v>
      </c>
      <c r="L547" t="s">
        <v>3133</v>
      </c>
      <c r="M547" t="s">
        <v>3116</v>
      </c>
      <c r="N547">
        <v>164880.01</v>
      </c>
      <c r="O547">
        <v>164.88</v>
      </c>
      <c r="P547">
        <v>3264000</v>
      </c>
      <c r="Q547">
        <v>19.796214228759446</v>
      </c>
    </row>
    <row r="548" spans="1:20" x14ac:dyDescent="0.3">
      <c r="A548">
        <v>43654</v>
      </c>
      <c r="B548" t="s">
        <v>3276</v>
      </c>
      <c r="C548" t="s">
        <v>3277</v>
      </c>
      <c r="D548">
        <v>2019</v>
      </c>
      <c r="E548" t="s">
        <v>32</v>
      </c>
      <c r="F548" t="s">
        <v>65</v>
      </c>
      <c r="G548" t="s">
        <v>67</v>
      </c>
      <c r="H548" t="s">
        <v>44</v>
      </c>
      <c r="I548" t="s">
        <v>73</v>
      </c>
      <c r="J548" t="s">
        <v>701</v>
      </c>
      <c r="K548" t="s">
        <v>3160</v>
      </c>
      <c r="L548" t="s">
        <v>3250</v>
      </c>
      <c r="M548" t="s">
        <v>3163</v>
      </c>
      <c r="N548">
        <v>24579</v>
      </c>
      <c r="O548">
        <v>24.58</v>
      </c>
      <c r="P548">
        <v>254000</v>
      </c>
      <c r="Q548">
        <v>10.33402498067456</v>
      </c>
    </row>
    <row r="549" spans="1:20" x14ac:dyDescent="0.3">
      <c r="A549">
        <v>43654</v>
      </c>
      <c r="B549" t="s">
        <v>3276</v>
      </c>
      <c r="C549" t="s">
        <v>3277</v>
      </c>
      <c r="D549">
        <v>2019</v>
      </c>
      <c r="E549" t="s">
        <v>32</v>
      </c>
      <c r="F549" t="s">
        <v>65</v>
      </c>
      <c r="G549" t="s">
        <v>67</v>
      </c>
      <c r="H549" t="s">
        <v>44</v>
      </c>
      <c r="I549" t="s">
        <v>73</v>
      </c>
      <c r="J549" t="s">
        <v>701</v>
      </c>
      <c r="K549" t="s">
        <v>3160</v>
      </c>
      <c r="L549" t="s">
        <v>3250</v>
      </c>
      <c r="M549" t="s">
        <v>3163</v>
      </c>
      <c r="N549">
        <v>24879</v>
      </c>
      <c r="O549">
        <v>24.88</v>
      </c>
      <c r="P549">
        <v>257000</v>
      </c>
      <c r="Q549">
        <v>10.329997186382089</v>
      </c>
    </row>
    <row r="550" spans="1:20" x14ac:dyDescent="0.3">
      <c r="A550">
        <v>43654</v>
      </c>
      <c r="B550" t="s">
        <v>3276</v>
      </c>
      <c r="C550" t="s">
        <v>3277</v>
      </c>
      <c r="D550">
        <v>2019</v>
      </c>
      <c r="E550" t="s">
        <v>32</v>
      </c>
      <c r="F550" t="s">
        <v>65</v>
      </c>
      <c r="G550" t="s">
        <v>67</v>
      </c>
      <c r="H550" t="s">
        <v>44</v>
      </c>
      <c r="I550" t="s">
        <v>73</v>
      </c>
      <c r="J550" t="s">
        <v>701</v>
      </c>
      <c r="K550" t="s">
        <v>3160</v>
      </c>
      <c r="L550" t="s">
        <v>3250</v>
      </c>
      <c r="M550" t="s">
        <v>3163</v>
      </c>
      <c r="N550">
        <v>24099</v>
      </c>
      <c r="O550">
        <v>24.1</v>
      </c>
      <c r="P550">
        <v>249000</v>
      </c>
      <c r="Q550">
        <v>10.332378936885348</v>
      </c>
    </row>
    <row r="551" spans="1:20" x14ac:dyDescent="0.3">
      <c r="A551">
        <v>43654</v>
      </c>
      <c r="B551" t="s">
        <v>3276</v>
      </c>
      <c r="C551" t="s">
        <v>3277</v>
      </c>
      <c r="D551">
        <v>2019</v>
      </c>
      <c r="E551" t="s">
        <v>32</v>
      </c>
      <c r="F551" t="s">
        <v>65</v>
      </c>
      <c r="G551" t="s">
        <v>67</v>
      </c>
      <c r="H551" t="s">
        <v>44</v>
      </c>
      <c r="I551" t="s">
        <v>73</v>
      </c>
      <c r="J551" t="s">
        <v>701</v>
      </c>
      <c r="K551" t="s">
        <v>3160</v>
      </c>
      <c r="L551" t="s">
        <v>3250</v>
      </c>
      <c r="M551" t="s">
        <v>3163</v>
      </c>
      <c r="N551">
        <v>24499</v>
      </c>
      <c r="O551">
        <v>24.5</v>
      </c>
      <c r="P551">
        <v>254000</v>
      </c>
      <c r="Q551">
        <v>10.36777011306584</v>
      </c>
    </row>
    <row r="552" spans="1:20" x14ac:dyDescent="0.3">
      <c r="A552">
        <v>43654</v>
      </c>
      <c r="B552" t="s">
        <v>3276</v>
      </c>
      <c r="C552" t="s">
        <v>3277</v>
      </c>
      <c r="D552">
        <v>2019</v>
      </c>
      <c r="E552" t="s">
        <v>32</v>
      </c>
      <c r="F552" t="s">
        <v>65</v>
      </c>
      <c r="G552" t="s">
        <v>67</v>
      </c>
      <c r="H552" t="s">
        <v>44</v>
      </c>
      <c r="I552" t="s">
        <v>73</v>
      </c>
      <c r="J552" t="s">
        <v>701</v>
      </c>
      <c r="K552" t="s">
        <v>3160</v>
      </c>
      <c r="L552" t="s">
        <v>3250</v>
      </c>
      <c r="M552" t="s">
        <v>3163</v>
      </c>
      <c r="N552">
        <v>24459</v>
      </c>
      <c r="O552">
        <v>24.46</v>
      </c>
      <c r="P552">
        <v>253000</v>
      </c>
      <c r="Q552">
        <v>10.343840713029968</v>
      </c>
    </row>
    <row r="553" spans="1:20" x14ac:dyDescent="0.3">
      <c r="A553">
        <v>43650</v>
      </c>
      <c r="B553" t="s">
        <v>3276</v>
      </c>
      <c r="C553" t="s">
        <v>3277</v>
      </c>
      <c r="D553">
        <v>2019</v>
      </c>
      <c r="E553" t="s">
        <v>32</v>
      </c>
      <c r="F553" t="s">
        <v>591</v>
      </c>
      <c r="G553" t="s">
        <v>96</v>
      </c>
      <c r="H553" t="s">
        <v>44</v>
      </c>
      <c r="I553" t="s">
        <v>289</v>
      </c>
      <c r="J553" t="s">
        <v>775</v>
      </c>
      <c r="K553" t="s">
        <v>3228</v>
      </c>
      <c r="L553" t="s">
        <v>3250</v>
      </c>
      <c r="M553" t="s">
        <v>3163</v>
      </c>
      <c r="N553">
        <v>43935</v>
      </c>
      <c r="O553">
        <v>43.94</v>
      </c>
      <c r="P553">
        <v>121000</v>
      </c>
      <c r="Q553">
        <v>2.7540685102993057</v>
      </c>
    </row>
    <row r="554" spans="1:20" x14ac:dyDescent="0.3">
      <c r="A554">
        <v>43649</v>
      </c>
      <c r="B554" t="s">
        <v>3276</v>
      </c>
      <c r="C554" t="s">
        <v>3277</v>
      </c>
      <c r="D554">
        <v>2019</v>
      </c>
      <c r="E554" t="s">
        <v>32</v>
      </c>
      <c r="F554" t="s">
        <v>35</v>
      </c>
      <c r="G554" t="s">
        <v>40</v>
      </c>
      <c r="H554" t="s">
        <v>44</v>
      </c>
      <c r="I554" t="s">
        <v>47</v>
      </c>
      <c r="J554" t="s">
        <v>776</v>
      </c>
      <c r="K554" t="s">
        <v>3234</v>
      </c>
      <c r="L554" t="s">
        <v>3378</v>
      </c>
      <c r="M554" t="s">
        <v>3110</v>
      </c>
      <c r="N554">
        <v>184720</v>
      </c>
      <c r="O554">
        <v>184.72</v>
      </c>
      <c r="P554" t="s">
        <v>49</v>
      </c>
      <c r="Q554" t="e">
        <v>#VALUE!</v>
      </c>
    </row>
    <row r="555" spans="1:20" x14ac:dyDescent="0.3">
      <c r="A555">
        <v>43648</v>
      </c>
      <c r="B555" t="s">
        <v>3276</v>
      </c>
      <c r="C555" t="s">
        <v>3277</v>
      </c>
      <c r="D555">
        <v>2019</v>
      </c>
      <c r="E555" t="s">
        <v>84</v>
      </c>
      <c r="F555" t="s">
        <v>166</v>
      </c>
      <c r="G555" t="s">
        <v>60</v>
      </c>
      <c r="H555" t="s">
        <v>44</v>
      </c>
      <c r="I555" t="s">
        <v>777</v>
      </c>
      <c r="J555" t="s">
        <v>778</v>
      </c>
      <c r="K555" t="s">
        <v>3166</v>
      </c>
      <c r="L555" t="s">
        <v>3250</v>
      </c>
      <c r="M555" t="s">
        <v>3163</v>
      </c>
      <c r="N555">
        <v>7040</v>
      </c>
      <c r="O555">
        <v>7.04</v>
      </c>
      <c r="P555">
        <v>46400</v>
      </c>
      <c r="Q555">
        <v>6.5909090909090908</v>
      </c>
      <c r="R555" t="s">
        <v>3245</v>
      </c>
      <c r="S555" t="s">
        <v>3250</v>
      </c>
      <c r="T555" t="s">
        <v>3163</v>
      </c>
    </row>
    <row r="556" spans="1:20" x14ac:dyDescent="0.3">
      <c r="A556">
        <v>43648</v>
      </c>
      <c r="B556" t="s">
        <v>3276</v>
      </c>
      <c r="C556" t="s">
        <v>3277</v>
      </c>
      <c r="D556">
        <v>2019</v>
      </c>
      <c r="E556" t="s">
        <v>84</v>
      </c>
      <c r="F556" t="s">
        <v>779</v>
      </c>
      <c r="G556" t="s">
        <v>96</v>
      </c>
      <c r="H556" t="s">
        <v>44</v>
      </c>
      <c r="I556" t="s">
        <v>781</v>
      </c>
      <c r="J556" t="s">
        <v>782</v>
      </c>
      <c r="K556" t="s">
        <v>3184</v>
      </c>
      <c r="L556" t="s">
        <v>3250</v>
      </c>
      <c r="M556" t="s">
        <v>3163</v>
      </c>
      <c r="N556">
        <v>16982</v>
      </c>
      <c r="O556">
        <v>16.98</v>
      </c>
      <c r="P556">
        <v>46900</v>
      </c>
      <c r="Q556">
        <v>2.7617477328936522</v>
      </c>
    </row>
    <row r="557" spans="1:20" x14ac:dyDescent="0.3">
      <c r="A557">
        <v>43647</v>
      </c>
      <c r="B557" t="s">
        <v>3276</v>
      </c>
      <c r="C557" t="s">
        <v>3277</v>
      </c>
      <c r="D557">
        <v>2019</v>
      </c>
      <c r="E557" t="s">
        <v>32</v>
      </c>
      <c r="F557" t="s">
        <v>65</v>
      </c>
      <c r="G557" t="s">
        <v>67</v>
      </c>
      <c r="H557" t="s">
        <v>44</v>
      </c>
      <c r="I557" t="s">
        <v>73</v>
      </c>
      <c r="J557" t="s">
        <v>701</v>
      </c>
      <c r="K557" t="s">
        <v>3160</v>
      </c>
      <c r="L557" t="s">
        <v>3250</v>
      </c>
      <c r="M557" t="s">
        <v>3163</v>
      </c>
      <c r="N557">
        <v>24519</v>
      </c>
      <c r="O557">
        <v>24.52</v>
      </c>
      <c r="P557">
        <v>254000</v>
      </c>
      <c r="Q557">
        <v>10.359313185692729</v>
      </c>
    </row>
    <row r="558" spans="1:20" x14ac:dyDescent="0.3">
      <c r="A558">
        <v>43647</v>
      </c>
      <c r="B558" t="s">
        <v>3276</v>
      </c>
      <c r="C558" t="s">
        <v>3277</v>
      </c>
      <c r="D558">
        <v>2019</v>
      </c>
      <c r="E558" t="s">
        <v>32</v>
      </c>
      <c r="F558" t="s">
        <v>120</v>
      </c>
      <c r="G558" t="s">
        <v>195</v>
      </c>
      <c r="H558" t="s">
        <v>44</v>
      </c>
      <c r="I558" t="s">
        <v>122</v>
      </c>
      <c r="J558" t="s">
        <v>783</v>
      </c>
      <c r="K558" t="s">
        <v>3220</v>
      </c>
      <c r="L558" t="s">
        <v>3233</v>
      </c>
      <c r="M558" t="s">
        <v>3129</v>
      </c>
      <c r="N558">
        <v>20540</v>
      </c>
      <c r="O558">
        <v>20.54</v>
      </c>
      <c r="P558">
        <v>83700</v>
      </c>
      <c r="Q558">
        <v>4.0749756572541385</v>
      </c>
    </row>
    <row r="559" spans="1:20" x14ac:dyDescent="0.3">
      <c r="A559">
        <v>43647</v>
      </c>
      <c r="B559" t="s">
        <v>3276</v>
      </c>
      <c r="C559" t="s">
        <v>3277</v>
      </c>
      <c r="D559">
        <v>2019</v>
      </c>
      <c r="E559" t="s">
        <v>32</v>
      </c>
      <c r="F559" t="s">
        <v>65</v>
      </c>
      <c r="G559" t="s">
        <v>67</v>
      </c>
      <c r="H559" t="s">
        <v>44</v>
      </c>
      <c r="I559" t="s">
        <v>73</v>
      </c>
      <c r="J559" t="s">
        <v>701</v>
      </c>
      <c r="K559" t="s">
        <v>3160</v>
      </c>
      <c r="L559" t="s">
        <v>3250</v>
      </c>
      <c r="M559" t="s">
        <v>3163</v>
      </c>
      <c r="N559">
        <v>24559</v>
      </c>
      <c r="O559">
        <v>24.56</v>
      </c>
      <c r="P559">
        <v>254000</v>
      </c>
      <c r="Q559">
        <v>10.342440653121056</v>
      </c>
    </row>
    <row r="560" spans="1:20" x14ac:dyDescent="0.3">
      <c r="A560">
        <v>43647</v>
      </c>
      <c r="B560" t="s">
        <v>3276</v>
      </c>
      <c r="C560" t="s">
        <v>3277</v>
      </c>
      <c r="D560">
        <v>2019</v>
      </c>
      <c r="E560" t="s">
        <v>32</v>
      </c>
      <c r="F560" t="s">
        <v>65</v>
      </c>
      <c r="G560" t="s">
        <v>67</v>
      </c>
      <c r="H560" t="s">
        <v>44</v>
      </c>
      <c r="I560" t="s">
        <v>73</v>
      </c>
      <c r="J560" t="s">
        <v>784</v>
      </c>
      <c r="K560" t="s">
        <v>3198</v>
      </c>
      <c r="L560" t="s">
        <v>3199</v>
      </c>
      <c r="M560" t="s">
        <v>3110</v>
      </c>
      <c r="N560">
        <v>24639</v>
      </c>
      <c r="O560">
        <v>24.64</v>
      </c>
      <c r="P560">
        <v>255000</v>
      </c>
      <c r="Q560">
        <v>10.349446000243516</v>
      </c>
    </row>
    <row r="561" spans="1:17" x14ac:dyDescent="0.3">
      <c r="A561">
        <v>43647</v>
      </c>
      <c r="B561" t="s">
        <v>3276</v>
      </c>
      <c r="C561" t="s">
        <v>3277</v>
      </c>
      <c r="D561">
        <v>2019</v>
      </c>
      <c r="E561" t="s">
        <v>32</v>
      </c>
      <c r="F561" t="s">
        <v>65</v>
      </c>
      <c r="G561" t="s">
        <v>67</v>
      </c>
      <c r="H561" t="s">
        <v>44</v>
      </c>
      <c r="I561" t="s">
        <v>73</v>
      </c>
      <c r="J561" t="s">
        <v>784</v>
      </c>
      <c r="K561" t="s">
        <v>3198</v>
      </c>
      <c r="L561" t="s">
        <v>3199</v>
      </c>
      <c r="M561" t="s">
        <v>3110</v>
      </c>
      <c r="N561">
        <v>24739</v>
      </c>
      <c r="O561">
        <v>24.74</v>
      </c>
      <c r="P561">
        <v>256000</v>
      </c>
      <c r="Q561">
        <v>10.348033469420752</v>
      </c>
    </row>
    <row r="562" spans="1:17" x14ac:dyDescent="0.3">
      <c r="A562">
        <v>43647</v>
      </c>
      <c r="B562" t="s">
        <v>3276</v>
      </c>
      <c r="C562" t="s">
        <v>3277</v>
      </c>
      <c r="D562">
        <v>2019</v>
      </c>
      <c r="E562" t="s">
        <v>32</v>
      </c>
      <c r="F562" t="s">
        <v>65</v>
      </c>
      <c r="G562" t="s">
        <v>67</v>
      </c>
      <c r="H562" t="s">
        <v>44</v>
      </c>
      <c r="I562" t="s">
        <v>73</v>
      </c>
      <c r="J562" t="s">
        <v>701</v>
      </c>
      <c r="K562" t="s">
        <v>3160</v>
      </c>
      <c r="L562" t="s">
        <v>3250</v>
      </c>
      <c r="M562" t="s">
        <v>3163</v>
      </c>
      <c r="N562">
        <v>24639</v>
      </c>
      <c r="O562">
        <v>24.64</v>
      </c>
      <c r="P562">
        <v>255000</v>
      </c>
      <c r="Q562">
        <v>10.349446000243516</v>
      </c>
    </row>
    <row r="563" spans="1:17" x14ac:dyDescent="0.3">
      <c r="A563">
        <v>43647</v>
      </c>
      <c r="B563" t="s">
        <v>3276</v>
      </c>
      <c r="C563" t="s">
        <v>3277</v>
      </c>
      <c r="D563">
        <v>2019</v>
      </c>
      <c r="E563" t="s">
        <v>32</v>
      </c>
      <c r="F563" t="s">
        <v>65</v>
      </c>
      <c r="G563" t="s">
        <v>67</v>
      </c>
      <c r="H563" t="s">
        <v>44</v>
      </c>
      <c r="I563" t="s">
        <v>73</v>
      </c>
      <c r="J563" t="s">
        <v>701</v>
      </c>
      <c r="K563" t="s">
        <v>3193</v>
      </c>
      <c r="L563" t="s">
        <v>3133</v>
      </c>
      <c r="M563" t="s">
        <v>3116</v>
      </c>
      <c r="N563">
        <v>24539</v>
      </c>
      <c r="O563">
        <v>24.54</v>
      </c>
      <c r="P563">
        <v>254000</v>
      </c>
      <c r="Q563">
        <v>10.350870043604059</v>
      </c>
    </row>
    <row r="564" spans="1:17" x14ac:dyDescent="0.3">
      <c r="A564">
        <v>43647</v>
      </c>
      <c r="B564" t="s">
        <v>3276</v>
      </c>
      <c r="C564" t="s">
        <v>3277</v>
      </c>
      <c r="D564">
        <v>2019</v>
      </c>
      <c r="E564" t="s">
        <v>32</v>
      </c>
      <c r="F564" t="s">
        <v>65</v>
      </c>
      <c r="G564" t="s">
        <v>67</v>
      </c>
      <c r="H564" t="s">
        <v>44</v>
      </c>
      <c r="I564" t="s">
        <v>73</v>
      </c>
      <c r="J564" t="s">
        <v>784</v>
      </c>
      <c r="K564" t="s">
        <v>3198</v>
      </c>
      <c r="L564" t="s">
        <v>3199</v>
      </c>
      <c r="M564" t="s">
        <v>3110</v>
      </c>
      <c r="N564">
        <v>24559</v>
      </c>
      <c r="O564">
        <v>24.56</v>
      </c>
      <c r="P564">
        <v>254000</v>
      </c>
      <c r="Q564">
        <v>10.342440653121056</v>
      </c>
    </row>
    <row r="565" spans="1:17" x14ac:dyDescent="0.3">
      <c r="A565">
        <v>43647</v>
      </c>
      <c r="B565" t="s">
        <v>3276</v>
      </c>
      <c r="C565" t="s">
        <v>3277</v>
      </c>
      <c r="D565">
        <v>2019</v>
      </c>
      <c r="E565" t="s">
        <v>32</v>
      </c>
      <c r="F565" t="s">
        <v>65</v>
      </c>
      <c r="G565" t="s">
        <v>67</v>
      </c>
      <c r="H565" t="s">
        <v>44</v>
      </c>
      <c r="I565" t="s">
        <v>73</v>
      </c>
      <c r="J565" t="s">
        <v>785</v>
      </c>
      <c r="K565" t="s">
        <v>3125</v>
      </c>
      <c r="L565" t="s">
        <v>3126</v>
      </c>
      <c r="M565" t="s">
        <v>3110</v>
      </c>
      <c r="N565">
        <v>17618</v>
      </c>
      <c r="O565">
        <v>17.62</v>
      </c>
      <c r="P565">
        <v>182000</v>
      </c>
      <c r="Q565">
        <v>10.330343966398003</v>
      </c>
    </row>
    <row r="566" spans="1:17" x14ac:dyDescent="0.3">
      <c r="A566">
        <v>43647</v>
      </c>
      <c r="B566" t="s">
        <v>3276</v>
      </c>
      <c r="C566" t="s">
        <v>3277</v>
      </c>
      <c r="D566">
        <v>2019</v>
      </c>
      <c r="E566" t="s">
        <v>32</v>
      </c>
      <c r="F566" t="s">
        <v>120</v>
      </c>
      <c r="G566" t="s">
        <v>195</v>
      </c>
      <c r="H566" t="s">
        <v>44</v>
      </c>
      <c r="I566" t="s">
        <v>122</v>
      </c>
      <c r="J566" t="s">
        <v>197</v>
      </c>
      <c r="K566" t="s">
        <v>3220</v>
      </c>
      <c r="L566" t="s">
        <v>3233</v>
      </c>
      <c r="M566" t="s">
        <v>3129</v>
      </c>
      <c r="N566">
        <v>123240</v>
      </c>
      <c r="O566">
        <v>123.24</v>
      </c>
      <c r="P566">
        <v>502000</v>
      </c>
      <c r="Q566">
        <v>4.0733528075300232</v>
      </c>
    </row>
    <row r="567" spans="1:17" x14ac:dyDescent="0.3">
      <c r="A567">
        <v>43647</v>
      </c>
      <c r="B567" t="s">
        <v>3276</v>
      </c>
      <c r="C567" t="s">
        <v>3277</v>
      </c>
      <c r="D567">
        <v>2019</v>
      </c>
      <c r="E567" t="s">
        <v>32</v>
      </c>
      <c r="F567" t="s">
        <v>65</v>
      </c>
      <c r="G567" t="s">
        <v>67</v>
      </c>
      <c r="H567" t="s">
        <v>44</v>
      </c>
      <c r="I567" t="s">
        <v>71</v>
      </c>
      <c r="J567" t="s">
        <v>786</v>
      </c>
      <c r="K567" t="s">
        <v>3120</v>
      </c>
      <c r="L567" t="s">
        <v>3124</v>
      </c>
      <c r="M567" t="s">
        <v>3110</v>
      </c>
      <c r="N567">
        <v>156436.01</v>
      </c>
      <c r="O567">
        <v>156.44</v>
      </c>
      <c r="P567">
        <v>1619000</v>
      </c>
      <c r="Q567">
        <v>10.349279555263522</v>
      </c>
    </row>
    <row r="568" spans="1:17" x14ac:dyDescent="0.3">
      <c r="A568">
        <v>43647</v>
      </c>
      <c r="B568" t="s">
        <v>3276</v>
      </c>
      <c r="C568" t="s">
        <v>3277</v>
      </c>
      <c r="D568">
        <v>2019</v>
      </c>
      <c r="E568" t="s">
        <v>32</v>
      </c>
      <c r="F568" t="s">
        <v>77</v>
      </c>
      <c r="G568" t="s">
        <v>67</v>
      </c>
      <c r="H568" t="s">
        <v>44</v>
      </c>
      <c r="I568" t="s">
        <v>243</v>
      </c>
      <c r="J568" t="s">
        <v>787</v>
      </c>
      <c r="K568" t="s">
        <v>3130</v>
      </c>
      <c r="L568" t="s">
        <v>3130</v>
      </c>
      <c r="M568" t="s">
        <v>3129</v>
      </c>
      <c r="N568">
        <v>51880</v>
      </c>
      <c r="O568">
        <v>51.88</v>
      </c>
      <c r="P568">
        <v>834000</v>
      </c>
      <c r="Q568">
        <v>16.07555898226677</v>
      </c>
    </row>
    <row r="569" spans="1:17" x14ac:dyDescent="0.3">
      <c r="A569">
        <v>43642</v>
      </c>
      <c r="B569" t="s">
        <v>3278</v>
      </c>
      <c r="C569" t="s">
        <v>3279</v>
      </c>
      <c r="D569">
        <v>2019</v>
      </c>
      <c r="E569" t="s">
        <v>84</v>
      </c>
      <c r="F569" t="s">
        <v>769</v>
      </c>
      <c r="G569" t="s">
        <v>60</v>
      </c>
      <c r="H569" t="s">
        <v>44</v>
      </c>
      <c r="I569" t="s">
        <v>63</v>
      </c>
      <c r="J569" t="s">
        <v>788</v>
      </c>
      <c r="K569" t="s">
        <v>3167</v>
      </c>
      <c r="L569" t="s">
        <v>3250</v>
      </c>
      <c r="M569" t="s">
        <v>3163</v>
      </c>
      <c r="N569">
        <v>40240</v>
      </c>
      <c r="O569">
        <v>40.24</v>
      </c>
      <c r="P569">
        <v>683000</v>
      </c>
      <c r="Q569">
        <v>16.973161033797215</v>
      </c>
    </row>
    <row r="570" spans="1:17" x14ac:dyDescent="0.3">
      <c r="A570">
        <v>43642</v>
      </c>
      <c r="B570" t="s">
        <v>3278</v>
      </c>
      <c r="C570" t="s">
        <v>3279</v>
      </c>
      <c r="D570">
        <v>2019</v>
      </c>
      <c r="E570" t="s">
        <v>84</v>
      </c>
      <c r="F570" t="s">
        <v>408</v>
      </c>
      <c r="G570" t="s">
        <v>60</v>
      </c>
      <c r="H570" t="s">
        <v>44</v>
      </c>
      <c r="I570" t="s">
        <v>410</v>
      </c>
      <c r="J570" t="s">
        <v>789</v>
      </c>
      <c r="K570" t="s">
        <v>3169</v>
      </c>
      <c r="L570" t="s">
        <v>3250</v>
      </c>
      <c r="M570" t="s">
        <v>3163</v>
      </c>
      <c r="N570">
        <v>22176</v>
      </c>
      <c r="O570">
        <v>22.18</v>
      </c>
      <c r="P570">
        <v>27200</v>
      </c>
      <c r="Q570">
        <v>1.2265512265512266</v>
      </c>
    </row>
    <row r="571" spans="1:17" x14ac:dyDescent="0.3">
      <c r="A571">
        <v>43642</v>
      </c>
      <c r="B571" t="s">
        <v>3278</v>
      </c>
      <c r="C571" t="s">
        <v>3279</v>
      </c>
      <c r="D571">
        <v>2019</v>
      </c>
      <c r="E571" t="s">
        <v>84</v>
      </c>
      <c r="F571" t="s">
        <v>408</v>
      </c>
      <c r="G571" t="s">
        <v>60</v>
      </c>
      <c r="H571" t="s">
        <v>44</v>
      </c>
      <c r="I571" t="s">
        <v>410</v>
      </c>
      <c r="J571" t="s">
        <v>790</v>
      </c>
      <c r="K571" t="s">
        <v>3169</v>
      </c>
      <c r="L571" t="s">
        <v>3250</v>
      </c>
      <c r="M571" t="s">
        <v>3163</v>
      </c>
      <c r="N571">
        <v>66528</v>
      </c>
      <c r="O571">
        <v>66.53</v>
      </c>
      <c r="P571">
        <v>81700</v>
      </c>
      <c r="Q571">
        <v>1.2280543530543531</v>
      </c>
    </row>
    <row r="572" spans="1:17" x14ac:dyDescent="0.3">
      <c r="A572">
        <v>43641</v>
      </c>
      <c r="B572" t="s">
        <v>3278</v>
      </c>
      <c r="C572" t="s">
        <v>3279</v>
      </c>
      <c r="D572">
        <v>2019</v>
      </c>
      <c r="E572" t="s">
        <v>32</v>
      </c>
      <c r="F572" t="s">
        <v>77</v>
      </c>
      <c r="G572" t="s">
        <v>67</v>
      </c>
      <c r="H572" t="s">
        <v>44</v>
      </c>
      <c r="I572" t="s">
        <v>82</v>
      </c>
      <c r="J572" t="s">
        <v>791</v>
      </c>
      <c r="K572" t="s">
        <v>3193</v>
      </c>
      <c r="L572" t="s">
        <v>3133</v>
      </c>
      <c r="M572" t="s">
        <v>3116</v>
      </c>
      <c r="N572">
        <v>91600</v>
      </c>
      <c r="O572">
        <v>91.6</v>
      </c>
      <c r="P572">
        <v>1623000</v>
      </c>
      <c r="Q572">
        <v>17.71834061135371</v>
      </c>
    </row>
    <row r="573" spans="1:17" x14ac:dyDescent="0.3">
      <c r="A573">
        <v>43641</v>
      </c>
      <c r="B573" t="s">
        <v>3278</v>
      </c>
      <c r="C573" t="s">
        <v>3279</v>
      </c>
      <c r="D573">
        <v>2019</v>
      </c>
      <c r="E573" t="s">
        <v>32</v>
      </c>
      <c r="F573" t="s">
        <v>77</v>
      </c>
      <c r="G573" t="s">
        <v>67</v>
      </c>
      <c r="H573" t="s">
        <v>44</v>
      </c>
      <c r="I573" t="s">
        <v>82</v>
      </c>
      <c r="J573" t="s">
        <v>792</v>
      </c>
      <c r="K573" t="s">
        <v>3193</v>
      </c>
      <c r="L573" t="s">
        <v>3133</v>
      </c>
      <c r="M573" t="s">
        <v>3116</v>
      </c>
      <c r="N573">
        <v>61830</v>
      </c>
      <c r="O573">
        <v>61.83</v>
      </c>
      <c r="P573">
        <v>1095000</v>
      </c>
      <c r="Q573">
        <v>17.709849587578844</v>
      </c>
    </row>
    <row r="574" spans="1:17" x14ac:dyDescent="0.3">
      <c r="A574">
        <v>43641</v>
      </c>
      <c r="B574" t="s">
        <v>3278</v>
      </c>
      <c r="C574" t="s">
        <v>3279</v>
      </c>
      <c r="D574">
        <v>2019</v>
      </c>
      <c r="E574" t="s">
        <v>32</v>
      </c>
      <c r="F574" t="s">
        <v>120</v>
      </c>
      <c r="G574" t="s">
        <v>195</v>
      </c>
      <c r="H574" t="s">
        <v>44</v>
      </c>
      <c r="I574" t="s">
        <v>122</v>
      </c>
      <c r="J574" t="s">
        <v>793</v>
      </c>
      <c r="K574" t="s">
        <v>3220</v>
      </c>
      <c r="L574" t="s">
        <v>3233</v>
      </c>
      <c r="M574" t="s">
        <v>3129</v>
      </c>
      <c r="N574">
        <v>61620</v>
      </c>
      <c r="O574">
        <v>61.62</v>
      </c>
      <c r="P574">
        <v>253000</v>
      </c>
      <c r="Q574">
        <v>4.1058098020123337</v>
      </c>
    </row>
    <row r="575" spans="1:17" x14ac:dyDescent="0.3">
      <c r="A575">
        <v>43641</v>
      </c>
      <c r="B575" t="s">
        <v>3278</v>
      </c>
      <c r="C575" t="s">
        <v>3279</v>
      </c>
      <c r="D575">
        <v>2019</v>
      </c>
      <c r="E575" t="s">
        <v>32</v>
      </c>
      <c r="F575" t="s">
        <v>65</v>
      </c>
      <c r="G575" t="s">
        <v>67</v>
      </c>
      <c r="H575" t="s">
        <v>44</v>
      </c>
      <c r="I575" t="s">
        <v>73</v>
      </c>
      <c r="J575" t="s">
        <v>784</v>
      </c>
      <c r="K575" t="s">
        <v>3198</v>
      </c>
      <c r="L575" t="s">
        <v>3199</v>
      </c>
      <c r="M575" t="s">
        <v>3110</v>
      </c>
      <c r="N575">
        <v>24699</v>
      </c>
      <c r="O575">
        <v>24.7</v>
      </c>
      <c r="P575">
        <v>152000</v>
      </c>
      <c r="Q575">
        <v>6.1540953075023284</v>
      </c>
    </row>
    <row r="576" spans="1:17" x14ac:dyDescent="0.3">
      <c r="A576">
        <v>43641</v>
      </c>
      <c r="B576" t="s">
        <v>3278</v>
      </c>
      <c r="C576" t="s">
        <v>3279</v>
      </c>
      <c r="D576">
        <v>2019</v>
      </c>
      <c r="E576" t="s">
        <v>32</v>
      </c>
      <c r="F576" t="s">
        <v>77</v>
      </c>
      <c r="G576" t="s">
        <v>67</v>
      </c>
      <c r="H576" t="s">
        <v>44</v>
      </c>
      <c r="I576" t="s">
        <v>418</v>
      </c>
      <c r="J576" t="s">
        <v>794</v>
      </c>
      <c r="K576" t="s">
        <v>3135</v>
      </c>
      <c r="L576" t="s">
        <v>3139</v>
      </c>
      <c r="M576" t="s">
        <v>3116</v>
      </c>
      <c r="N576">
        <v>6282</v>
      </c>
      <c r="O576">
        <v>6.28</v>
      </c>
      <c r="P576">
        <v>6994000</v>
      </c>
      <c r="Q576">
        <v>1113.3397007322508</v>
      </c>
    </row>
    <row r="577" spans="1:17" x14ac:dyDescent="0.3">
      <c r="A577">
        <v>43641</v>
      </c>
      <c r="B577" t="s">
        <v>3278</v>
      </c>
      <c r="C577" t="s">
        <v>3279</v>
      </c>
      <c r="D577">
        <v>2019</v>
      </c>
      <c r="E577" t="s">
        <v>32</v>
      </c>
      <c r="F577" t="s">
        <v>120</v>
      </c>
      <c r="G577" t="s">
        <v>195</v>
      </c>
      <c r="H577" t="s">
        <v>44</v>
      </c>
      <c r="I577" t="s">
        <v>122</v>
      </c>
      <c r="J577" t="s">
        <v>123</v>
      </c>
      <c r="K577" t="s">
        <v>3220</v>
      </c>
      <c r="L577" t="s">
        <v>3233</v>
      </c>
      <c r="M577" t="s">
        <v>3129</v>
      </c>
      <c r="N577">
        <v>82160</v>
      </c>
      <c r="O577">
        <v>82.16</v>
      </c>
      <c r="P577">
        <v>337000</v>
      </c>
      <c r="Q577">
        <v>4.101752677702045</v>
      </c>
    </row>
    <row r="578" spans="1:17" x14ac:dyDescent="0.3">
      <c r="A578">
        <v>43641</v>
      </c>
      <c r="B578" t="s">
        <v>3278</v>
      </c>
      <c r="C578" t="s">
        <v>3279</v>
      </c>
      <c r="D578">
        <v>2019</v>
      </c>
      <c r="E578" t="s">
        <v>32</v>
      </c>
      <c r="F578" t="s">
        <v>65</v>
      </c>
      <c r="G578" t="s">
        <v>67</v>
      </c>
      <c r="H578" t="s">
        <v>44</v>
      </c>
      <c r="I578" t="s">
        <v>73</v>
      </c>
      <c r="J578" t="s">
        <v>784</v>
      </c>
      <c r="K578" t="s">
        <v>3198</v>
      </c>
      <c r="L578" t="s">
        <v>3199</v>
      </c>
      <c r="M578" t="s">
        <v>3110</v>
      </c>
      <c r="N578">
        <v>24719</v>
      </c>
      <c r="O578">
        <v>24.72</v>
      </c>
      <c r="P578">
        <v>152000</v>
      </c>
      <c r="Q578">
        <v>6.1491160645657184</v>
      </c>
    </row>
    <row r="579" spans="1:17" x14ac:dyDescent="0.3">
      <c r="A579">
        <v>43641</v>
      </c>
      <c r="B579" t="s">
        <v>3278</v>
      </c>
      <c r="C579" t="s">
        <v>3279</v>
      </c>
      <c r="D579">
        <v>2019</v>
      </c>
      <c r="E579" t="s">
        <v>32</v>
      </c>
      <c r="F579" t="s">
        <v>65</v>
      </c>
      <c r="G579" t="s">
        <v>67</v>
      </c>
      <c r="H579" t="s">
        <v>44</v>
      </c>
      <c r="I579" t="s">
        <v>73</v>
      </c>
      <c r="J579" t="s">
        <v>784</v>
      </c>
      <c r="K579" t="s">
        <v>3198</v>
      </c>
      <c r="L579" t="s">
        <v>3199</v>
      </c>
      <c r="M579" t="s">
        <v>3110</v>
      </c>
      <c r="N579">
        <v>24699</v>
      </c>
      <c r="O579">
        <v>24.7</v>
      </c>
      <c r="P579">
        <v>152000</v>
      </c>
      <c r="Q579">
        <v>6.1540953075023284</v>
      </c>
    </row>
    <row r="580" spans="1:17" x14ac:dyDescent="0.3">
      <c r="A580">
        <v>43641</v>
      </c>
      <c r="B580" t="s">
        <v>3278</v>
      </c>
      <c r="C580" t="s">
        <v>3279</v>
      </c>
      <c r="D580">
        <v>2019</v>
      </c>
      <c r="E580" t="s">
        <v>32</v>
      </c>
      <c r="F580" t="s">
        <v>65</v>
      </c>
      <c r="G580" t="s">
        <v>67</v>
      </c>
      <c r="H580" t="s">
        <v>44</v>
      </c>
      <c r="I580" t="s">
        <v>73</v>
      </c>
      <c r="J580" t="s">
        <v>784</v>
      </c>
      <c r="K580" t="s">
        <v>3198</v>
      </c>
      <c r="L580" t="s">
        <v>3199</v>
      </c>
      <c r="M580" t="s">
        <v>3110</v>
      </c>
      <c r="N580">
        <v>24899</v>
      </c>
      <c r="O580">
        <v>24.9</v>
      </c>
      <c r="P580">
        <v>153000</v>
      </c>
      <c r="Q580">
        <v>6.1448250933772437</v>
      </c>
    </row>
    <row r="581" spans="1:17" x14ac:dyDescent="0.3">
      <c r="A581">
        <v>43641</v>
      </c>
      <c r="B581" t="s">
        <v>3278</v>
      </c>
      <c r="C581" t="s">
        <v>3279</v>
      </c>
      <c r="D581">
        <v>2019</v>
      </c>
      <c r="E581" t="s">
        <v>32</v>
      </c>
      <c r="F581" t="s">
        <v>65</v>
      </c>
      <c r="G581" t="s">
        <v>67</v>
      </c>
      <c r="H581" t="s">
        <v>44</v>
      </c>
      <c r="I581" t="s">
        <v>73</v>
      </c>
      <c r="J581" t="s">
        <v>784</v>
      </c>
      <c r="K581" t="s">
        <v>3198</v>
      </c>
      <c r="L581" t="s">
        <v>3199</v>
      </c>
      <c r="M581" t="s">
        <v>3110</v>
      </c>
      <c r="N581">
        <v>24319</v>
      </c>
      <c r="O581">
        <v>24.32</v>
      </c>
      <c r="P581">
        <v>150000</v>
      </c>
      <c r="Q581">
        <v>6.1680167770056338</v>
      </c>
    </row>
    <row r="582" spans="1:17" x14ac:dyDescent="0.3">
      <c r="A582">
        <v>43641</v>
      </c>
      <c r="B582" t="s">
        <v>3278</v>
      </c>
      <c r="C582" t="s">
        <v>3279</v>
      </c>
      <c r="D582">
        <v>2019</v>
      </c>
      <c r="E582" t="s">
        <v>32</v>
      </c>
      <c r="F582" t="s">
        <v>65</v>
      </c>
      <c r="G582" t="s">
        <v>67</v>
      </c>
      <c r="H582" t="s">
        <v>44</v>
      </c>
      <c r="I582" t="s">
        <v>73</v>
      </c>
      <c r="J582" t="s">
        <v>784</v>
      </c>
      <c r="K582" t="s">
        <v>3198</v>
      </c>
      <c r="L582" t="s">
        <v>3199</v>
      </c>
      <c r="M582" t="s">
        <v>3110</v>
      </c>
      <c r="N582">
        <v>24689</v>
      </c>
      <c r="O582">
        <v>24.69</v>
      </c>
      <c r="P582">
        <v>152000</v>
      </c>
      <c r="Q582">
        <v>6.1565879541496216</v>
      </c>
    </row>
    <row r="583" spans="1:17" x14ac:dyDescent="0.3">
      <c r="A583">
        <v>43641</v>
      </c>
      <c r="B583" t="s">
        <v>3278</v>
      </c>
      <c r="C583" t="s">
        <v>3279</v>
      </c>
      <c r="D583">
        <v>2019</v>
      </c>
      <c r="E583" t="s">
        <v>32</v>
      </c>
      <c r="F583" t="s">
        <v>120</v>
      </c>
      <c r="G583" t="s">
        <v>195</v>
      </c>
      <c r="H583" t="s">
        <v>44</v>
      </c>
      <c r="I583" t="s">
        <v>122</v>
      </c>
      <c r="J583" t="s">
        <v>200</v>
      </c>
      <c r="K583" t="s">
        <v>3220</v>
      </c>
      <c r="L583" t="s">
        <v>3233</v>
      </c>
      <c r="M583" t="s">
        <v>3129</v>
      </c>
      <c r="N583">
        <v>143780</v>
      </c>
      <c r="O583">
        <v>143.78</v>
      </c>
      <c r="P583">
        <v>589000</v>
      </c>
      <c r="Q583">
        <v>4.0965363750173873</v>
      </c>
    </row>
    <row r="584" spans="1:17" x14ac:dyDescent="0.3">
      <c r="A584">
        <v>43640</v>
      </c>
      <c r="B584" t="s">
        <v>3278</v>
      </c>
      <c r="C584" t="s">
        <v>3279</v>
      </c>
      <c r="D584">
        <v>2019</v>
      </c>
      <c r="E584" t="s">
        <v>32</v>
      </c>
      <c r="F584" t="s">
        <v>35</v>
      </c>
      <c r="G584" t="s">
        <v>40</v>
      </c>
      <c r="H584" t="s">
        <v>44</v>
      </c>
      <c r="I584" t="s">
        <v>47</v>
      </c>
      <c r="J584" t="s">
        <v>795</v>
      </c>
      <c r="K584" t="s">
        <v>3234</v>
      </c>
      <c r="L584" t="s">
        <v>3378</v>
      </c>
      <c r="M584" t="s">
        <v>3110</v>
      </c>
      <c r="N584">
        <v>129660</v>
      </c>
      <c r="O584">
        <v>129.66</v>
      </c>
      <c r="P584" t="s">
        <v>49</v>
      </c>
      <c r="Q584" t="e">
        <v>#VALUE!</v>
      </c>
    </row>
    <row r="585" spans="1:17" x14ac:dyDescent="0.3">
      <c r="A585">
        <v>43640</v>
      </c>
      <c r="B585" t="s">
        <v>3278</v>
      </c>
      <c r="C585" t="s">
        <v>3279</v>
      </c>
      <c r="D585">
        <v>2019</v>
      </c>
      <c r="E585" t="s">
        <v>32</v>
      </c>
      <c r="F585" t="s">
        <v>191</v>
      </c>
      <c r="G585" t="s">
        <v>186</v>
      </c>
      <c r="H585" t="s">
        <v>44</v>
      </c>
      <c r="I585" t="s">
        <v>193</v>
      </c>
      <c r="J585" t="s">
        <v>796</v>
      </c>
      <c r="K585" t="s">
        <v>3205</v>
      </c>
      <c r="L585" t="s">
        <v>3250</v>
      </c>
      <c r="M585" t="s">
        <v>3163</v>
      </c>
      <c r="N585">
        <v>52050</v>
      </c>
      <c r="O585">
        <v>52.05</v>
      </c>
      <c r="P585">
        <v>201000</v>
      </c>
      <c r="Q585">
        <v>3.8616714697406338</v>
      </c>
    </row>
    <row r="586" spans="1:17" x14ac:dyDescent="0.3">
      <c r="A586">
        <v>43638</v>
      </c>
      <c r="B586" t="s">
        <v>3278</v>
      </c>
      <c r="C586" t="s">
        <v>3279</v>
      </c>
      <c r="D586">
        <v>2019</v>
      </c>
      <c r="E586" t="s">
        <v>84</v>
      </c>
      <c r="F586" t="s">
        <v>557</v>
      </c>
      <c r="G586" t="s">
        <v>750</v>
      </c>
      <c r="H586" t="s">
        <v>44</v>
      </c>
      <c r="I586" t="s">
        <v>251</v>
      </c>
      <c r="J586" t="s">
        <v>797</v>
      </c>
      <c r="K586" t="s">
        <v>3197</v>
      </c>
      <c r="L586" t="s">
        <v>3250</v>
      </c>
      <c r="M586" t="s">
        <v>3163</v>
      </c>
      <c r="N586">
        <v>34194</v>
      </c>
      <c r="O586">
        <v>34.19</v>
      </c>
      <c r="P586">
        <v>1654000</v>
      </c>
      <c r="Q586">
        <v>48.371059250160847</v>
      </c>
    </row>
    <row r="587" spans="1:17" x14ac:dyDescent="0.3">
      <c r="A587">
        <v>43637</v>
      </c>
      <c r="B587" t="s">
        <v>3278</v>
      </c>
      <c r="C587" t="s">
        <v>3279</v>
      </c>
      <c r="D587">
        <v>2019</v>
      </c>
      <c r="E587" t="s">
        <v>84</v>
      </c>
      <c r="F587" t="s">
        <v>769</v>
      </c>
      <c r="G587" t="s">
        <v>60</v>
      </c>
      <c r="H587" t="s">
        <v>44</v>
      </c>
      <c r="I587" t="s">
        <v>63</v>
      </c>
      <c r="J587" t="s">
        <v>798</v>
      </c>
      <c r="K587" t="s">
        <v>3167</v>
      </c>
      <c r="L587" t="s">
        <v>3250</v>
      </c>
      <c r="M587" t="s">
        <v>3163</v>
      </c>
      <c r="N587">
        <v>20120</v>
      </c>
      <c r="O587">
        <v>20.12</v>
      </c>
      <c r="P587">
        <v>341000</v>
      </c>
      <c r="Q587">
        <v>16.94831013916501</v>
      </c>
    </row>
    <row r="588" spans="1:17" x14ac:dyDescent="0.3">
      <c r="A588">
        <v>43636</v>
      </c>
      <c r="B588" t="s">
        <v>3278</v>
      </c>
      <c r="C588" t="s">
        <v>3279</v>
      </c>
      <c r="D588">
        <v>2019</v>
      </c>
      <c r="E588" t="s">
        <v>32</v>
      </c>
      <c r="F588" t="s">
        <v>557</v>
      </c>
      <c r="G588" t="s">
        <v>186</v>
      </c>
      <c r="H588" t="s">
        <v>44</v>
      </c>
      <c r="I588" t="s">
        <v>140</v>
      </c>
      <c r="J588" t="s">
        <v>799</v>
      </c>
      <c r="K588" t="s">
        <v>3201</v>
      </c>
      <c r="L588" t="s">
        <v>3250</v>
      </c>
      <c r="M588" t="s">
        <v>3163</v>
      </c>
      <c r="N588">
        <v>94100</v>
      </c>
      <c r="O588">
        <v>94.1</v>
      </c>
      <c r="P588">
        <v>211000</v>
      </c>
      <c r="Q588">
        <v>2.2422954303931988</v>
      </c>
    </row>
    <row r="589" spans="1:17" x14ac:dyDescent="0.3">
      <c r="A589">
        <v>43636</v>
      </c>
      <c r="B589" t="s">
        <v>3278</v>
      </c>
      <c r="C589" t="s">
        <v>3279</v>
      </c>
      <c r="D589">
        <v>2019</v>
      </c>
      <c r="E589" t="s">
        <v>32</v>
      </c>
      <c r="F589" t="s">
        <v>161</v>
      </c>
      <c r="G589" t="s">
        <v>60</v>
      </c>
      <c r="H589" t="s">
        <v>44</v>
      </c>
      <c r="I589" t="s">
        <v>403</v>
      </c>
      <c r="J589" t="s">
        <v>801</v>
      </c>
      <c r="K589" t="s">
        <v>3141</v>
      </c>
      <c r="L589" t="s">
        <v>3250</v>
      </c>
      <c r="M589" t="s">
        <v>3163</v>
      </c>
      <c r="N589">
        <v>30180</v>
      </c>
      <c r="O589">
        <v>30.18</v>
      </c>
      <c r="P589">
        <v>207000</v>
      </c>
      <c r="Q589">
        <v>6.8588469184890659</v>
      </c>
    </row>
    <row r="590" spans="1:17" x14ac:dyDescent="0.3">
      <c r="A590">
        <v>43635</v>
      </c>
      <c r="B590" t="s">
        <v>3278</v>
      </c>
      <c r="C590" t="s">
        <v>3279</v>
      </c>
      <c r="D590">
        <v>2019</v>
      </c>
      <c r="E590" t="s">
        <v>32</v>
      </c>
      <c r="F590" t="s">
        <v>65</v>
      </c>
      <c r="G590" t="s">
        <v>67</v>
      </c>
      <c r="H590" t="s">
        <v>44</v>
      </c>
      <c r="I590" t="s">
        <v>73</v>
      </c>
      <c r="J590" t="s">
        <v>802</v>
      </c>
      <c r="K590" t="s">
        <v>3201</v>
      </c>
      <c r="L590" t="s">
        <v>3250</v>
      </c>
      <c r="M590" t="s">
        <v>3163</v>
      </c>
      <c r="N590">
        <v>25619</v>
      </c>
      <c r="O590">
        <v>25.62</v>
      </c>
      <c r="P590">
        <v>158000</v>
      </c>
      <c r="Q590">
        <v>6.1672977087318008</v>
      </c>
    </row>
    <row r="591" spans="1:17" x14ac:dyDescent="0.3">
      <c r="A591">
        <v>43635</v>
      </c>
      <c r="B591" t="s">
        <v>3278</v>
      </c>
      <c r="C591" t="s">
        <v>3279</v>
      </c>
      <c r="D591">
        <v>2019</v>
      </c>
      <c r="E591" t="s">
        <v>32</v>
      </c>
      <c r="F591" t="s">
        <v>77</v>
      </c>
      <c r="G591" t="s">
        <v>67</v>
      </c>
      <c r="H591" t="s">
        <v>44</v>
      </c>
      <c r="I591" t="s">
        <v>210</v>
      </c>
      <c r="J591" t="s">
        <v>803</v>
      </c>
      <c r="K591" t="s">
        <v>3127</v>
      </c>
      <c r="L591" t="s">
        <v>3128</v>
      </c>
      <c r="M591" t="s">
        <v>3129</v>
      </c>
      <c r="N591">
        <v>18846</v>
      </c>
      <c r="O591">
        <v>18.850000000000001</v>
      </c>
      <c r="P591">
        <v>104000</v>
      </c>
      <c r="Q591">
        <v>5.5184123952032262</v>
      </c>
    </row>
    <row r="592" spans="1:17" x14ac:dyDescent="0.3">
      <c r="A592">
        <v>43635</v>
      </c>
      <c r="B592" t="s">
        <v>3278</v>
      </c>
      <c r="C592" t="s">
        <v>3279</v>
      </c>
      <c r="D592">
        <v>2019</v>
      </c>
      <c r="E592" t="s">
        <v>32</v>
      </c>
      <c r="F592" t="s">
        <v>65</v>
      </c>
      <c r="G592" t="s">
        <v>67</v>
      </c>
      <c r="H592" t="s">
        <v>44</v>
      </c>
      <c r="I592" t="s">
        <v>73</v>
      </c>
      <c r="J592" t="s">
        <v>802</v>
      </c>
      <c r="K592" t="s">
        <v>3160</v>
      </c>
      <c r="L592" t="s">
        <v>3250</v>
      </c>
      <c r="M592" t="s">
        <v>3163</v>
      </c>
      <c r="N592">
        <v>25829</v>
      </c>
      <c r="O592">
        <v>25.83</v>
      </c>
      <c r="P592">
        <v>159000</v>
      </c>
      <c r="Q592">
        <v>6.1558713074451195</v>
      </c>
    </row>
    <row r="593" spans="1:17" x14ac:dyDescent="0.3">
      <c r="A593">
        <v>43635</v>
      </c>
      <c r="B593" t="s">
        <v>3278</v>
      </c>
      <c r="C593" t="s">
        <v>3279</v>
      </c>
      <c r="D593">
        <v>2019</v>
      </c>
      <c r="E593" t="s">
        <v>32</v>
      </c>
      <c r="F593" t="s">
        <v>65</v>
      </c>
      <c r="G593" t="s">
        <v>67</v>
      </c>
      <c r="H593" t="s">
        <v>44</v>
      </c>
      <c r="I593" t="s">
        <v>73</v>
      </c>
      <c r="J593" t="s">
        <v>802</v>
      </c>
      <c r="K593" t="s">
        <v>3160</v>
      </c>
      <c r="L593" t="s">
        <v>3250</v>
      </c>
      <c r="M593" t="s">
        <v>3163</v>
      </c>
      <c r="N593">
        <v>25659</v>
      </c>
      <c r="O593">
        <v>25.66</v>
      </c>
      <c r="P593">
        <v>158000</v>
      </c>
      <c r="Q593">
        <v>6.1576834638918116</v>
      </c>
    </row>
    <row r="594" spans="1:17" x14ac:dyDescent="0.3">
      <c r="A594">
        <v>43635</v>
      </c>
      <c r="B594" t="s">
        <v>3278</v>
      </c>
      <c r="C594" t="s">
        <v>3279</v>
      </c>
      <c r="D594">
        <v>2019</v>
      </c>
      <c r="E594" t="s">
        <v>32</v>
      </c>
      <c r="F594" t="s">
        <v>65</v>
      </c>
      <c r="G594" t="s">
        <v>67</v>
      </c>
      <c r="H594" t="s">
        <v>44</v>
      </c>
      <c r="I594" t="s">
        <v>73</v>
      </c>
      <c r="J594" t="s">
        <v>804</v>
      </c>
      <c r="K594" t="s">
        <v>3160</v>
      </c>
      <c r="L594" t="s">
        <v>3250</v>
      </c>
      <c r="M594" t="s">
        <v>3163</v>
      </c>
      <c r="N594">
        <v>25750</v>
      </c>
      <c r="O594">
        <v>25.75</v>
      </c>
      <c r="P594">
        <v>159000</v>
      </c>
      <c r="Q594">
        <v>6.174757281553398</v>
      </c>
    </row>
    <row r="595" spans="1:17" x14ac:dyDescent="0.3">
      <c r="A595">
        <v>43635</v>
      </c>
      <c r="B595" t="s">
        <v>3278</v>
      </c>
      <c r="C595" t="s">
        <v>3279</v>
      </c>
      <c r="D595">
        <v>2019</v>
      </c>
      <c r="E595" t="s">
        <v>32</v>
      </c>
      <c r="F595" t="s">
        <v>77</v>
      </c>
      <c r="G595" t="s">
        <v>67</v>
      </c>
      <c r="H595" t="s">
        <v>44</v>
      </c>
      <c r="I595" t="s">
        <v>82</v>
      </c>
      <c r="J595" t="s">
        <v>805</v>
      </c>
      <c r="K595" t="s">
        <v>3193</v>
      </c>
      <c r="L595" t="s">
        <v>3133</v>
      </c>
      <c r="M595" t="s">
        <v>3116</v>
      </c>
      <c r="N595">
        <v>164880.01</v>
      </c>
      <c r="O595">
        <v>164.88</v>
      </c>
      <c r="P595">
        <v>2921000</v>
      </c>
      <c r="Q595">
        <v>17.715913530087729</v>
      </c>
    </row>
    <row r="596" spans="1:17" x14ac:dyDescent="0.3">
      <c r="A596">
        <v>43635</v>
      </c>
      <c r="B596" t="s">
        <v>3278</v>
      </c>
      <c r="C596" t="s">
        <v>3279</v>
      </c>
      <c r="D596">
        <v>2019</v>
      </c>
      <c r="E596" t="s">
        <v>32</v>
      </c>
      <c r="F596" t="s">
        <v>65</v>
      </c>
      <c r="G596" t="s">
        <v>67</v>
      </c>
      <c r="H596" t="s">
        <v>44</v>
      </c>
      <c r="I596" t="s">
        <v>73</v>
      </c>
      <c r="J596" t="s">
        <v>802</v>
      </c>
      <c r="K596" t="s">
        <v>3160</v>
      </c>
      <c r="L596" t="s">
        <v>3250</v>
      </c>
      <c r="M596" t="s">
        <v>3163</v>
      </c>
      <c r="N596">
        <v>25539</v>
      </c>
      <c r="O596">
        <v>25.54</v>
      </c>
      <c r="P596">
        <v>157000</v>
      </c>
      <c r="Q596">
        <v>6.1474607463095658</v>
      </c>
    </row>
    <row r="597" spans="1:17" x14ac:dyDescent="0.3">
      <c r="A597">
        <v>43635</v>
      </c>
      <c r="B597" t="s">
        <v>3278</v>
      </c>
      <c r="C597" t="s">
        <v>3279</v>
      </c>
      <c r="D597">
        <v>2019</v>
      </c>
      <c r="E597" t="s">
        <v>32</v>
      </c>
      <c r="F597" t="s">
        <v>65</v>
      </c>
      <c r="G597" t="s">
        <v>67</v>
      </c>
      <c r="H597" t="s">
        <v>44</v>
      </c>
      <c r="I597" t="s">
        <v>73</v>
      </c>
      <c r="J597" t="s">
        <v>806</v>
      </c>
      <c r="K597" t="s">
        <v>3158</v>
      </c>
      <c r="L597" t="s">
        <v>3159</v>
      </c>
      <c r="M597" t="s">
        <v>3110</v>
      </c>
      <c r="N597">
        <v>72765</v>
      </c>
      <c r="O597">
        <v>72.760000000000005</v>
      </c>
      <c r="P597">
        <v>448000</v>
      </c>
      <c r="Q597">
        <v>6.1568061568061569</v>
      </c>
    </row>
    <row r="598" spans="1:17" x14ac:dyDescent="0.3">
      <c r="A598">
        <v>43635</v>
      </c>
      <c r="B598" t="s">
        <v>3278</v>
      </c>
      <c r="C598" t="s">
        <v>3279</v>
      </c>
      <c r="D598">
        <v>2019</v>
      </c>
      <c r="E598" t="s">
        <v>32</v>
      </c>
      <c r="F598" t="s">
        <v>77</v>
      </c>
      <c r="G598" t="s">
        <v>67</v>
      </c>
      <c r="H598" t="s">
        <v>44</v>
      </c>
      <c r="I598" t="s">
        <v>82</v>
      </c>
      <c r="J598" t="s">
        <v>807</v>
      </c>
      <c r="K598" t="s">
        <v>3193</v>
      </c>
      <c r="L598" t="s">
        <v>3133</v>
      </c>
      <c r="M598" t="s">
        <v>3116</v>
      </c>
      <c r="N598">
        <v>103050</v>
      </c>
      <c r="O598">
        <v>103.05</v>
      </c>
      <c r="P598">
        <v>1825000</v>
      </c>
      <c r="Q598">
        <v>17.709849587578844</v>
      </c>
    </row>
    <row r="599" spans="1:17" x14ac:dyDescent="0.3">
      <c r="A599">
        <v>43635</v>
      </c>
      <c r="B599" t="s">
        <v>3278</v>
      </c>
      <c r="C599" t="s">
        <v>3279</v>
      </c>
      <c r="D599">
        <v>2019</v>
      </c>
      <c r="E599" t="s">
        <v>32</v>
      </c>
      <c r="F599" t="s">
        <v>65</v>
      </c>
      <c r="G599" t="s">
        <v>67</v>
      </c>
      <c r="H599" t="s">
        <v>44</v>
      </c>
      <c r="I599" t="s">
        <v>73</v>
      </c>
      <c r="J599" t="s">
        <v>802</v>
      </c>
      <c r="K599" t="s">
        <v>3160</v>
      </c>
      <c r="L599" t="s">
        <v>3250</v>
      </c>
      <c r="M599" t="s">
        <v>3163</v>
      </c>
      <c r="N599">
        <v>26459</v>
      </c>
      <c r="O599">
        <v>26.46</v>
      </c>
      <c r="P599">
        <v>163000</v>
      </c>
      <c r="Q599">
        <v>6.1604746967005557</v>
      </c>
    </row>
    <row r="600" spans="1:17" x14ac:dyDescent="0.3">
      <c r="A600">
        <v>43634</v>
      </c>
      <c r="B600" t="s">
        <v>3278</v>
      </c>
      <c r="C600" t="s">
        <v>3279</v>
      </c>
      <c r="D600">
        <v>2019</v>
      </c>
      <c r="E600" t="s">
        <v>32</v>
      </c>
      <c r="F600" t="s">
        <v>65</v>
      </c>
      <c r="G600" t="s">
        <v>67</v>
      </c>
      <c r="H600" t="s">
        <v>44</v>
      </c>
      <c r="I600" t="s">
        <v>73</v>
      </c>
      <c r="J600" t="s">
        <v>808</v>
      </c>
      <c r="K600" t="s">
        <v>3198</v>
      </c>
      <c r="L600" t="s">
        <v>3199</v>
      </c>
      <c r="M600" t="s">
        <v>3110</v>
      </c>
      <c r="N600">
        <v>24659</v>
      </c>
      <c r="O600">
        <v>24.66</v>
      </c>
      <c r="P600">
        <v>152000</v>
      </c>
      <c r="Q600">
        <v>6.1640780242507809</v>
      </c>
    </row>
    <row r="601" spans="1:17" x14ac:dyDescent="0.3">
      <c r="A601">
        <v>43634</v>
      </c>
      <c r="B601" t="s">
        <v>3278</v>
      </c>
      <c r="C601" t="s">
        <v>3279</v>
      </c>
      <c r="D601">
        <v>2019</v>
      </c>
      <c r="E601" t="s">
        <v>32</v>
      </c>
      <c r="F601" t="s">
        <v>35</v>
      </c>
      <c r="G601" t="s">
        <v>40</v>
      </c>
      <c r="H601" t="s">
        <v>44</v>
      </c>
      <c r="I601" t="s">
        <v>47</v>
      </c>
      <c r="J601" t="s">
        <v>809</v>
      </c>
      <c r="K601" t="s">
        <v>3234</v>
      </c>
      <c r="L601" t="s">
        <v>3378</v>
      </c>
      <c r="M601" t="s">
        <v>3110</v>
      </c>
      <c r="N601">
        <v>37080</v>
      </c>
      <c r="O601">
        <v>37.08</v>
      </c>
      <c r="P601" t="s">
        <v>49</v>
      </c>
      <c r="Q601" t="e">
        <v>#VALUE!</v>
      </c>
    </row>
    <row r="602" spans="1:17" x14ac:dyDescent="0.3">
      <c r="A602">
        <v>43634</v>
      </c>
      <c r="B602" t="s">
        <v>3278</v>
      </c>
      <c r="C602" t="s">
        <v>3279</v>
      </c>
      <c r="D602">
        <v>2019</v>
      </c>
      <c r="E602" t="s">
        <v>32</v>
      </c>
      <c r="F602" t="s">
        <v>35</v>
      </c>
      <c r="G602" t="s">
        <v>40</v>
      </c>
      <c r="H602" t="s">
        <v>44</v>
      </c>
      <c r="I602" t="s">
        <v>47</v>
      </c>
      <c r="J602" t="s">
        <v>809</v>
      </c>
      <c r="K602" t="s">
        <v>3234</v>
      </c>
      <c r="L602" t="s">
        <v>3378</v>
      </c>
      <c r="M602" t="s">
        <v>3110</v>
      </c>
      <c r="N602">
        <v>37060</v>
      </c>
      <c r="O602">
        <v>37.06</v>
      </c>
      <c r="P602" t="s">
        <v>49</v>
      </c>
      <c r="Q602" t="e">
        <v>#VALUE!</v>
      </c>
    </row>
    <row r="603" spans="1:17" x14ac:dyDescent="0.3">
      <c r="A603">
        <v>43634</v>
      </c>
      <c r="B603" t="s">
        <v>3278</v>
      </c>
      <c r="C603" t="s">
        <v>3279</v>
      </c>
      <c r="D603">
        <v>2019</v>
      </c>
      <c r="E603" t="s">
        <v>32</v>
      </c>
      <c r="F603" t="s">
        <v>35</v>
      </c>
      <c r="G603" t="s">
        <v>40</v>
      </c>
      <c r="H603" t="s">
        <v>44</v>
      </c>
      <c r="I603" t="s">
        <v>47</v>
      </c>
      <c r="J603" t="s">
        <v>810</v>
      </c>
      <c r="K603" t="s">
        <v>3234</v>
      </c>
      <c r="L603" t="s">
        <v>3378</v>
      </c>
      <c r="M603" t="s">
        <v>3110</v>
      </c>
      <c r="N603">
        <v>147860</v>
      </c>
      <c r="O603">
        <v>147.86000000000001</v>
      </c>
      <c r="P603" t="s">
        <v>49</v>
      </c>
      <c r="Q603" t="e">
        <v>#VALUE!</v>
      </c>
    </row>
    <row r="604" spans="1:17" x14ac:dyDescent="0.3">
      <c r="A604">
        <v>43634</v>
      </c>
      <c r="B604" t="s">
        <v>3278</v>
      </c>
      <c r="C604" t="s">
        <v>3279</v>
      </c>
      <c r="D604">
        <v>2019</v>
      </c>
      <c r="E604" t="s">
        <v>32</v>
      </c>
      <c r="F604" t="s">
        <v>65</v>
      </c>
      <c r="G604" t="s">
        <v>67</v>
      </c>
      <c r="H604" t="s">
        <v>44</v>
      </c>
      <c r="I604" t="s">
        <v>73</v>
      </c>
      <c r="J604" t="s">
        <v>808</v>
      </c>
      <c r="K604" t="s">
        <v>3198</v>
      </c>
      <c r="L604" t="s">
        <v>3199</v>
      </c>
      <c r="M604" t="s">
        <v>3110</v>
      </c>
      <c r="N604">
        <v>24719</v>
      </c>
      <c r="O604">
        <v>24.72</v>
      </c>
      <c r="P604">
        <v>152000</v>
      </c>
      <c r="Q604">
        <v>6.1491160645657184</v>
      </c>
    </row>
    <row r="605" spans="1:17" x14ac:dyDescent="0.3">
      <c r="A605">
        <v>43634</v>
      </c>
      <c r="B605" t="s">
        <v>3278</v>
      </c>
      <c r="C605" t="s">
        <v>3279</v>
      </c>
      <c r="D605">
        <v>2019</v>
      </c>
      <c r="E605" t="s">
        <v>32</v>
      </c>
      <c r="F605" t="s">
        <v>65</v>
      </c>
      <c r="G605" t="s">
        <v>67</v>
      </c>
      <c r="H605" t="s">
        <v>44</v>
      </c>
      <c r="I605" t="s">
        <v>73</v>
      </c>
      <c r="J605" t="s">
        <v>808</v>
      </c>
      <c r="K605" t="s">
        <v>3198</v>
      </c>
      <c r="L605" t="s">
        <v>3199</v>
      </c>
      <c r="M605" t="s">
        <v>3110</v>
      </c>
      <c r="N605">
        <v>24659</v>
      </c>
      <c r="O605">
        <v>24.66</v>
      </c>
      <c r="P605">
        <v>152000</v>
      </c>
      <c r="Q605">
        <v>6.1640780242507809</v>
      </c>
    </row>
    <row r="606" spans="1:17" x14ac:dyDescent="0.3">
      <c r="A606">
        <v>43634</v>
      </c>
      <c r="B606" t="s">
        <v>3278</v>
      </c>
      <c r="C606" t="s">
        <v>3279</v>
      </c>
      <c r="D606">
        <v>2019</v>
      </c>
      <c r="E606" t="s">
        <v>32</v>
      </c>
      <c r="F606" t="s">
        <v>65</v>
      </c>
      <c r="G606" t="s">
        <v>67</v>
      </c>
      <c r="H606" t="s">
        <v>44</v>
      </c>
      <c r="I606" t="s">
        <v>73</v>
      </c>
      <c r="J606" t="s">
        <v>808</v>
      </c>
      <c r="K606" t="s">
        <v>3198</v>
      </c>
      <c r="L606" t="s">
        <v>3199</v>
      </c>
      <c r="M606" t="s">
        <v>3110</v>
      </c>
      <c r="N606">
        <v>24679</v>
      </c>
      <c r="O606">
        <v>24.68</v>
      </c>
      <c r="P606">
        <v>152000</v>
      </c>
      <c r="Q606">
        <v>6.159082620851736</v>
      </c>
    </row>
    <row r="607" spans="1:17" x14ac:dyDescent="0.3">
      <c r="A607">
        <v>43634</v>
      </c>
      <c r="B607" t="s">
        <v>3278</v>
      </c>
      <c r="C607" t="s">
        <v>3279</v>
      </c>
      <c r="D607">
        <v>2019</v>
      </c>
      <c r="E607" t="s">
        <v>84</v>
      </c>
      <c r="F607" t="s">
        <v>591</v>
      </c>
      <c r="G607" t="s">
        <v>96</v>
      </c>
      <c r="H607" t="s">
        <v>44</v>
      </c>
      <c r="I607" t="s">
        <v>781</v>
      </c>
      <c r="J607" t="s">
        <v>811</v>
      </c>
      <c r="K607" t="s">
        <v>3184</v>
      </c>
      <c r="L607" t="s">
        <v>3250</v>
      </c>
      <c r="M607" t="s">
        <v>3163</v>
      </c>
      <c r="N607">
        <v>65217</v>
      </c>
      <c r="O607">
        <v>65.22</v>
      </c>
      <c r="P607">
        <v>171000</v>
      </c>
      <c r="Q607">
        <v>2.6220157320943924</v>
      </c>
    </row>
    <row r="608" spans="1:17" x14ac:dyDescent="0.3">
      <c r="A608">
        <v>43630</v>
      </c>
      <c r="B608" t="s">
        <v>3278</v>
      </c>
      <c r="C608" t="s">
        <v>3279</v>
      </c>
      <c r="D608">
        <v>2019</v>
      </c>
      <c r="E608" t="s">
        <v>753</v>
      </c>
      <c r="F608" t="s">
        <v>77</v>
      </c>
      <c r="G608" t="s">
        <v>67</v>
      </c>
      <c r="H608" t="s">
        <v>44</v>
      </c>
      <c r="I608" t="s">
        <v>243</v>
      </c>
      <c r="J608" t="s">
        <v>813</v>
      </c>
      <c r="K608" t="s">
        <v>3130</v>
      </c>
      <c r="L608" t="s">
        <v>3130</v>
      </c>
      <c r="M608" t="s">
        <v>3129</v>
      </c>
      <c r="N608">
        <v>25940</v>
      </c>
      <c r="O608">
        <v>25.94</v>
      </c>
      <c r="P608">
        <v>419000</v>
      </c>
      <c r="Q608">
        <v>16.152659984579799</v>
      </c>
    </row>
    <row r="609" spans="1:20" x14ac:dyDescent="0.3">
      <c r="A609">
        <v>43630</v>
      </c>
      <c r="B609" t="s">
        <v>3278</v>
      </c>
      <c r="C609" t="s">
        <v>3279</v>
      </c>
      <c r="D609">
        <v>2019</v>
      </c>
      <c r="E609" t="s">
        <v>753</v>
      </c>
      <c r="F609" t="s">
        <v>77</v>
      </c>
      <c r="G609" t="s">
        <v>67</v>
      </c>
      <c r="H609" t="s">
        <v>44</v>
      </c>
      <c r="I609" t="s">
        <v>243</v>
      </c>
      <c r="J609" t="s">
        <v>813</v>
      </c>
      <c r="K609" t="s">
        <v>3130</v>
      </c>
      <c r="L609" t="s">
        <v>3130</v>
      </c>
      <c r="M609" t="s">
        <v>3129</v>
      </c>
      <c r="N609">
        <v>25940</v>
      </c>
      <c r="O609">
        <v>25.94</v>
      </c>
      <c r="P609">
        <v>419000</v>
      </c>
      <c r="Q609">
        <v>16.152659984579799</v>
      </c>
    </row>
    <row r="610" spans="1:20" x14ac:dyDescent="0.3">
      <c r="A610">
        <v>43628</v>
      </c>
      <c r="B610" t="s">
        <v>3278</v>
      </c>
      <c r="C610" t="s">
        <v>3279</v>
      </c>
      <c r="D610">
        <v>2019</v>
      </c>
      <c r="E610" t="s">
        <v>32</v>
      </c>
      <c r="F610" t="s">
        <v>591</v>
      </c>
      <c r="G610" t="s">
        <v>96</v>
      </c>
      <c r="H610" t="s">
        <v>44</v>
      </c>
      <c r="I610" t="s">
        <v>289</v>
      </c>
      <c r="J610" t="s">
        <v>814</v>
      </c>
      <c r="K610" t="s">
        <v>3228</v>
      </c>
      <c r="L610" t="s">
        <v>3250</v>
      </c>
      <c r="M610" t="s">
        <v>3163</v>
      </c>
      <c r="N610">
        <v>73718</v>
      </c>
      <c r="O610">
        <v>73.72</v>
      </c>
      <c r="P610">
        <v>193000</v>
      </c>
      <c r="Q610">
        <v>2.6180851352451233</v>
      </c>
    </row>
    <row r="611" spans="1:20" x14ac:dyDescent="0.3">
      <c r="A611">
        <v>43628</v>
      </c>
      <c r="B611" t="s">
        <v>3278</v>
      </c>
      <c r="C611" t="s">
        <v>3279</v>
      </c>
      <c r="D611">
        <v>2019</v>
      </c>
      <c r="E611" t="s">
        <v>32</v>
      </c>
      <c r="F611" t="s">
        <v>507</v>
      </c>
      <c r="G611" t="s">
        <v>106</v>
      </c>
      <c r="H611" t="s">
        <v>44</v>
      </c>
      <c r="I611" t="s">
        <v>159</v>
      </c>
      <c r="J611" t="s">
        <v>530</v>
      </c>
      <c r="K611" t="s">
        <v>3237</v>
      </c>
      <c r="L611" t="s">
        <v>3250</v>
      </c>
      <c r="M611" t="s">
        <v>3163</v>
      </c>
      <c r="N611">
        <v>145320.01</v>
      </c>
      <c r="O611">
        <v>145.32</v>
      </c>
      <c r="P611">
        <v>1360000</v>
      </c>
      <c r="Q611">
        <v>9.3586561134973767</v>
      </c>
    </row>
    <row r="612" spans="1:20" x14ac:dyDescent="0.3">
      <c r="A612">
        <v>43626</v>
      </c>
      <c r="B612" t="s">
        <v>3278</v>
      </c>
      <c r="C612" t="s">
        <v>3279</v>
      </c>
      <c r="D612">
        <v>2019</v>
      </c>
      <c r="E612" t="s">
        <v>32</v>
      </c>
      <c r="F612" t="s">
        <v>35</v>
      </c>
      <c r="G612" t="s">
        <v>40</v>
      </c>
      <c r="H612" t="s">
        <v>44</v>
      </c>
      <c r="I612" t="s">
        <v>47</v>
      </c>
      <c r="J612" t="s">
        <v>815</v>
      </c>
      <c r="K612" t="s">
        <v>3234</v>
      </c>
      <c r="L612" t="s">
        <v>3378</v>
      </c>
      <c r="M612" t="s">
        <v>3110</v>
      </c>
      <c r="N612">
        <v>55360</v>
      </c>
      <c r="O612">
        <v>55.36</v>
      </c>
      <c r="P612" t="s">
        <v>49</v>
      </c>
      <c r="Q612" t="e">
        <v>#VALUE!</v>
      </c>
    </row>
    <row r="613" spans="1:20" x14ac:dyDescent="0.3">
      <c r="A613">
        <v>43626</v>
      </c>
      <c r="B613" t="s">
        <v>3278</v>
      </c>
      <c r="C613" t="s">
        <v>3279</v>
      </c>
      <c r="D613">
        <v>2019</v>
      </c>
      <c r="E613" t="s">
        <v>32</v>
      </c>
      <c r="F613" t="s">
        <v>35</v>
      </c>
      <c r="G613" t="s">
        <v>40</v>
      </c>
      <c r="H613" t="s">
        <v>44</v>
      </c>
      <c r="I613" t="s">
        <v>47</v>
      </c>
      <c r="J613" t="s">
        <v>816</v>
      </c>
      <c r="K613" t="s">
        <v>3234</v>
      </c>
      <c r="L613" t="s">
        <v>3378</v>
      </c>
      <c r="M613" t="s">
        <v>3110</v>
      </c>
      <c r="N613">
        <v>18520</v>
      </c>
      <c r="O613">
        <v>18.52</v>
      </c>
      <c r="P613" t="s">
        <v>49</v>
      </c>
      <c r="Q613" t="e">
        <v>#VALUE!</v>
      </c>
    </row>
    <row r="614" spans="1:20" x14ac:dyDescent="0.3">
      <c r="A614">
        <v>43623</v>
      </c>
      <c r="B614" t="s">
        <v>3278</v>
      </c>
      <c r="C614" t="s">
        <v>3279</v>
      </c>
      <c r="D614">
        <v>2019</v>
      </c>
      <c r="E614" t="s">
        <v>84</v>
      </c>
      <c r="F614" t="s">
        <v>817</v>
      </c>
      <c r="G614" t="s">
        <v>60</v>
      </c>
      <c r="H614" t="s">
        <v>44</v>
      </c>
      <c r="I614" t="s">
        <v>820</v>
      </c>
      <c r="J614" t="s">
        <v>821</v>
      </c>
      <c r="K614" t="s">
        <v>3183</v>
      </c>
      <c r="L614" t="s">
        <v>1862</v>
      </c>
      <c r="M614" t="s">
        <v>3163</v>
      </c>
      <c r="N614">
        <v>172320.01</v>
      </c>
      <c r="O614">
        <v>172.32</v>
      </c>
      <c r="P614">
        <v>1428000</v>
      </c>
      <c r="Q614">
        <v>8.2869075970921777</v>
      </c>
    </row>
    <row r="615" spans="1:20" x14ac:dyDescent="0.3">
      <c r="A615">
        <v>43622</v>
      </c>
      <c r="B615" t="s">
        <v>3278</v>
      </c>
      <c r="C615" t="s">
        <v>3279</v>
      </c>
      <c r="D615">
        <v>2019</v>
      </c>
      <c r="E615" t="s">
        <v>32</v>
      </c>
      <c r="F615" t="s">
        <v>35</v>
      </c>
      <c r="G615" t="s">
        <v>40</v>
      </c>
      <c r="H615" t="s">
        <v>44</v>
      </c>
      <c r="I615" t="s">
        <v>47</v>
      </c>
      <c r="J615" t="s">
        <v>822</v>
      </c>
      <c r="K615" t="s">
        <v>3234</v>
      </c>
      <c r="L615" t="s">
        <v>3378</v>
      </c>
      <c r="M615" t="s">
        <v>3110</v>
      </c>
      <c r="N615">
        <v>92440</v>
      </c>
      <c r="O615">
        <v>92.44</v>
      </c>
      <c r="P615" t="s">
        <v>49</v>
      </c>
      <c r="Q615" t="e">
        <v>#VALUE!</v>
      </c>
    </row>
    <row r="616" spans="1:20" x14ac:dyDescent="0.3">
      <c r="A616">
        <v>43622</v>
      </c>
      <c r="B616" t="s">
        <v>3278</v>
      </c>
      <c r="C616" t="s">
        <v>3279</v>
      </c>
      <c r="D616">
        <v>2019</v>
      </c>
      <c r="E616" t="s">
        <v>584</v>
      </c>
      <c r="F616" t="s">
        <v>77</v>
      </c>
      <c r="G616" t="s">
        <v>227</v>
      </c>
      <c r="H616" t="s">
        <v>44</v>
      </c>
      <c r="I616" t="s">
        <v>82</v>
      </c>
      <c r="J616" t="s">
        <v>823</v>
      </c>
      <c r="K616" t="s">
        <v>3193</v>
      </c>
      <c r="L616" t="s">
        <v>3133</v>
      </c>
      <c r="M616" t="s">
        <v>3116</v>
      </c>
      <c r="N616">
        <v>66636</v>
      </c>
      <c r="O616">
        <v>66.64</v>
      </c>
      <c r="P616">
        <v>1180000</v>
      </c>
      <c r="Q616">
        <v>17.708145747043641</v>
      </c>
    </row>
    <row r="617" spans="1:20" x14ac:dyDescent="0.3">
      <c r="A617">
        <v>43622</v>
      </c>
      <c r="B617" t="s">
        <v>3278</v>
      </c>
      <c r="C617" t="s">
        <v>3279</v>
      </c>
      <c r="D617">
        <v>2019</v>
      </c>
      <c r="E617" t="s">
        <v>213</v>
      </c>
      <c r="F617" t="s">
        <v>65</v>
      </c>
      <c r="G617" t="s">
        <v>227</v>
      </c>
      <c r="H617" t="s">
        <v>44</v>
      </c>
      <c r="I617" t="s">
        <v>219</v>
      </c>
      <c r="J617" t="s">
        <v>824</v>
      </c>
      <c r="K617" t="s">
        <v>3120</v>
      </c>
      <c r="L617" t="s">
        <v>3124</v>
      </c>
      <c r="M617" t="s">
        <v>3110</v>
      </c>
      <c r="N617">
        <v>151740.01</v>
      </c>
      <c r="O617">
        <v>151.74</v>
      </c>
      <c r="P617">
        <v>7591000</v>
      </c>
      <c r="Q617">
        <v>50.026357583606327</v>
      </c>
    </row>
    <row r="618" spans="1:20" x14ac:dyDescent="0.3">
      <c r="A618">
        <v>43621</v>
      </c>
      <c r="B618" t="s">
        <v>3278</v>
      </c>
      <c r="C618" t="s">
        <v>3279</v>
      </c>
      <c r="D618">
        <v>2019</v>
      </c>
      <c r="E618" t="s">
        <v>32</v>
      </c>
      <c r="F618" t="s">
        <v>507</v>
      </c>
      <c r="G618" t="s">
        <v>106</v>
      </c>
      <c r="H618" t="s">
        <v>44</v>
      </c>
      <c r="I618" t="s">
        <v>159</v>
      </c>
      <c r="J618" t="s">
        <v>573</v>
      </c>
      <c r="K618" t="s">
        <v>3237</v>
      </c>
      <c r="L618" t="s">
        <v>3250</v>
      </c>
      <c r="M618" t="s">
        <v>3163</v>
      </c>
      <c r="N618">
        <v>121100</v>
      </c>
      <c r="O618">
        <v>121.1</v>
      </c>
      <c r="P618">
        <v>1134000</v>
      </c>
      <c r="Q618">
        <v>9.3641618497109835</v>
      </c>
    </row>
    <row r="619" spans="1:20" x14ac:dyDescent="0.3">
      <c r="A619">
        <v>43621</v>
      </c>
      <c r="B619" t="s">
        <v>3278</v>
      </c>
      <c r="C619" t="s">
        <v>3279</v>
      </c>
      <c r="D619">
        <v>2019</v>
      </c>
      <c r="E619" t="s">
        <v>32</v>
      </c>
      <c r="F619" t="s">
        <v>507</v>
      </c>
      <c r="G619" t="s">
        <v>106</v>
      </c>
      <c r="H619" t="s">
        <v>44</v>
      </c>
      <c r="I619" t="s">
        <v>159</v>
      </c>
      <c r="J619" t="s">
        <v>825</v>
      </c>
      <c r="K619" t="s">
        <v>3237</v>
      </c>
      <c r="L619" t="s">
        <v>3250</v>
      </c>
      <c r="M619" t="s">
        <v>3163</v>
      </c>
      <c r="N619">
        <v>145320.01</v>
      </c>
      <c r="O619">
        <v>145.32</v>
      </c>
      <c r="P619">
        <v>1360000</v>
      </c>
      <c r="Q619">
        <v>9.3586561134973767</v>
      </c>
    </row>
    <row r="620" spans="1:20" x14ac:dyDescent="0.3">
      <c r="A620">
        <v>43621</v>
      </c>
      <c r="B620" t="s">
        <v>3278</v>
      </c>
      <c r="C620" t="s">
        <v>3279</v>
      </c>
      <c r="D620">
        <v>2019</v>
      </c>
      <c r="E620" t="s">
        <v>32</v>
      </c>
      <c r="F620" t="s">
        <v>507</v>
      </c>
      <c r="G620" t="s">
        <v>106</v>
      </c>
      <c r="H620" t="s">
        <v>44</v>
      </c>
      <c r="I620" t="s">
        <v>159</v>
      </c>
      <c r="J620" t="s">
        <v>573</v>
      </c>
      <c r="K620" t="s">
        <v>3237</v>
      </c>
      <c r="L620" t="s">
        <v>3250</v>
      </c>
      <c r="M620" t="s">
        <v>3163</v>
      </c>
      <c r="N620">
        <v>121100</v>
      </c>
      <c r="O620">
        <v>121.1</v>
      </c>
      <c r="P620">
        <v>1134000</v>
      </c>
      <c r="Q620">
        <v>9.3641618497109835</v>
      </c>
    </row>
    <row r="621" spans="1:20" x14ac:dyDescent="0.3">
      <c r="A621">
        <v>43619</v>
      </c>
      <c r="B621" t="s">
        <v>3278</v>
      </c>
      <c r="C621" t="s">
        <v>3279</v>
      </c>
      <c r="D621">
        <v>2019</v>
      </c>
      <c r="E621" t="s">
        <v>707</v>
      </c>
      <c r="F621" t="s">
        <v>709</v>
      </c>
      <c r="G621" t="s">
        <v>186</v>
      </c>
      <c r="H621" t="s">
        <v>44</v>
      </c>
      <c r="I621" t="s">
        <v>714</v>
      </c>
      <c r="J621" t="s">
        <v>826</v>
      </c>
      <c r="K621" t="s">
        <v>3206</v>
      </c>
      <c r="L621" t="s">
        <v>3207</v>
      </c>
      <c r="M621" t="s">
        <v>3110</v>
      </c>
      <c r="N621">
        <v>19062</v>
      </c>
      <c r="O621">
        <v>19.059999999999999</v>
      </c>
      <c r="P621">
        <v>18153000</v>
      </c>
      <c r="Q621">
        <v>952.3135033050047</v>
      </c>
      <c r="R621" t="s">
        <v>3177</v>
      </c>
      <c r="S621" t="s">
        <v>3250</v>
      </c>
      <c r="T621" t="s">
        <v>3163</v>
      </c>
    </row>
    <row r="622" spans="1:20" x14ac:dyDescent="0.3">
      <c r="A622">
        <v>43619</v>
      </c>
      <c r="B622" t="s">
        <v>3278</v>
      </c>
      <c r="C622" t="s">
        <v>3279</v>
      </c>
      <c r="D622">
        <v>2019</v>
      </c>
      <c r="E622" t="s">
        <v>32</v>
      </c>
      <c r="F622" t="s">
        <v>77</v>
      </c>
      <c r="G622" t="s">
        <v>67</v>
      </c>
      <c r="H622" t="s">
        <v>44</v>
      </c>
      <c r="I622" t="s">
        <v>210</v>
      </c>
      <c r="J622" t="s">
        <v>827</v>
      </c>
      <c r="K622" t="s">
        <v>3127</v>
      </c>
      <c r="L622" t="s">
        <v>3128</v>
      </c>
      <c r="M622" t="s">
        <v>3129</v>
      </c>
      <c r="N622">
        <v>14658</v>
      </c>
      <c r="O622">
        <v>14.66</v>
      </c>
      <c r="P622">
        <v>81100</v>
      </c>
      <c r="Q622">
        <v>5.5328148451357624</v>
      </c>
    </row>
    <row r="623" spans="1:20" x14ac:dyDescent="0.3">
      <c r="A623">
        <v>43619</v>
      </c>
      <c r="B623" t="s">
        <v>3278</v>
      </c>
      <c r="C623" t="s">
        <v>3279</v>
      </c>
      <c r="D623">
        <v>2019</v>
      </c>
      <c r="E623" t="s">
        <v>32</v>
      </c>
      <c r="F623" t="s">
        <v>65</v>
      </c>
      <c r="G623" t="s">
        <v>67</v>
      </c>
      <c r="H623" t="s">
        <v>44</v>
      </c>
      <c r="I623" t="s">
        <v>73</v>
      </c>
      <c r="J623" t="s">
        <v>784</v>
      </c>
      <c r="K623" t="s">
        <v>3198</v>
      </c>
      <c r="L623" t="s">
        <v>3199</v>
      </c>
      <c r="M623" t="s">
        <v>3110</v>
      </c>
      <c r="N623">
        <v>26059</v>
      </c>
      <c r="O623">
        <v>26.06</v>
      </c>
      <c r="P623">
        <v>160000</v>
      </c>
      <c r="Q623">
        <v>6.1399132737250088</v>
      </c>
    </row>
    <row r="624" spans="1:20" x14ac:dyDescent="0.3">
      <c r="A624">
        <v>43619</v>
      </c>
      <c r="B624" t="s">
        <v>3278</v>
      </c>
      <c r="C624" t="s">
        <v>3279</v>
      </c>
      <c r="D624">
        <v>2019</v>
      </c>
      <c r="E624" t="s">
        <v>32</v>
      </c>
      <c r="F624" t="s">
        <v>65</v>
      </c>
      <c r="G624" t="s">
        <v>67</v>
      </c>
      <c r="H624" t="s">
        <v>44</v>
      </c>
      <c r="I624" t="s">
        <v>73</v>
      </c>
      <c r="J624" t="s">
        <v>784</v>
      </c>
      <c r="K624" t="s">
        <v>3198</v>
      </c>
      <c r="L624" t="s">
        <v>3199</v>
      </c>
      <c r="M624" t="s">
        <v>3110</v>
      </c>
      <c r="N624">
        <v>25899</v>
      </c>
      <c r="O624">
        <v>25.9</v>
      </c>
      <c r="P624">
        <v>160000</v>
      </c>
      <c r="Q624">
        <v>6.1778447044287423</v>
      </c>
    </row>
    <row r="625" spans="1:17" x14ac:dyDescent="0.3">
      <c r="A625">
        <v>43619</v>
      </c>
      <c r="B625" t="s">
        <v>3278</v>
      </c>
      <c r="C625" t="s">
        <v>3279</v>
      </c>
      <c r="D625">
        <v>2019</v>
      </c>
      <c r="E625" t="s">
        <v>32</v>
      </c>
      <c r="F625" t="s">
        <v>65</v>
      </c>
      <c r="G625" t="s">
        <v>67</v>
      </c>
      <c r="H625" t="s">
        <v>44</v>
      </c>
      <c r="I625" t="s">
        <v>73</v>
      </c>
      <c r="J625" t="s">
        <v>828</v>
      </c>
      <c r="K625" t="s">
        <v>3198</v>
      </c>
      <c r="L625" t="s">
        <v>3199</v>
      </c>
      <c r="M625" t="s">
        <v>3110</v>
      </c>
      <c r="N625">
        <v>25679</v>
      </c>
      <c r="O625">
        <v>25.68</v>
      </c>
      <c r="P625">
        <v>158000</v>
      </c>
      <c r="Q625">
        <v>6.1528875735036408</v>
      </c>
    </row>
    <row r="626" spans="1:17" x14ac:dyDescent="0.3">
      <c r="A626">
        <v>43619</v>
      </c>
      <c r="B626" t="s">
        <v>3278</v>
      </c>
      <c r="C626" t="s">
        <v>3279</v>
      </c>
      <c r="D626">
        <v>2019</v>
      </c>
      <c r="E626" t="s">
        <v>32</v>
      </c>
      <c r="F626" t="s">
        <v>65</v>
      </c>
      <c r="G626" t="s">
        <v>67</v>
      </c>
      <c r="H626" t="s">
        <v>44</v>
      </c>
      <c r="I626" t="s">
        <v>73</v>
      </c>
      <c r="J626" t="s">
        <v>784</v>
      </c>
      <c r="K626" t="s">
        <v>3198</v>
      </c>
      <c r="L626" t="s">
        <v>3199</v>
      </c>
      <c r="M626" t="s">
        <v>3110</v>
      </c>
      <c r="N626">
        <v>26079</v>
      </c>
      <c r="O626">
        <v>26.08</v>
      </c>
      <c r="P626">
        <v>161000</v>
      </c>
      <c r="Q626">
        <v>6.1735495992944518</v>
      </c>
    </row>
    <row r="627" spans="1:17" x14ac:dyDescent="0.3">
      <c r="A627">
        <v>43619</v>
      </c>
      <c r="B627" t="s">
        <v>3278</v>
      </c>
      <c r="C627" t="s">
        <v>3279</v>
      </c>
      <c r="D627">
        <v>2019</v>
      </c>
      <c r="E627" t="s">
        <v>32</v>
      </c>
      <c r="F627" t="s">
        <v>65</v>
      </c>
      <c r="G627" t="s">
        <v>67</v>
      </c>
      <c r="H627" t="s">
        <v>44</v>
      </c>
      <c r="I627" t="s">
        <v>73</v>
      </c>
      <c r="J627" t="s">
        <v>828</v>
      </c>
      <c r="K627" t="s">
        <v>3198</v>
      </c>
      <c r="L627" t="s">
        <v>3199</v>
      </c>
      <c r="M627" t="s">
        <v>3110</v>
      </c>
      <c r="N627">
        <v>27319</v>
      </c>
      <c r="O627">
        <v>27.32</v>
      </c>
      <c r="P627">
        <v>168000</v>
      </c>
      <c r="Q627">
        <v>6.1495662359529994</v>
      </c>
    </row>
    <row r="628" spans="1:17" x14ac:dyDescent="0.3">
      <c r="A628">
        <v>43619</v>
      </c>
      <c r="B628" t="s">
        <v>3278</v>
      </c>
      <c r="C628" t="s">
        <v>3279</v>
      </c>
      <c r="D628">
        <v>2019</v>
      </c>
      <c r="E628" t="s">
        <v>32</v>
      </c>
      <c r="F628" t="s">
        <v>65</v>
      </c>
      <c r="G628" t="s">
        <v>67</v>
      </c>
      <c r="H628" t="s">
        <v>44</v>
      </c>
      <c r="I628" t="s">
        <v>73</v>
      </c>
      <c r="J628" t="s">
        <v>784</v>
      </c>
      <c r="K628" t="s">
        <v>3198</v>
      </c>
      <c r="L628" t="s">
        <v>3199</v>
      </c>
      <c r="M628" t="s">
        <v>3110</v>
      </c>
      <c r="N628">
        <v>25609</v>
      </c>
      <c r="O628">
        <v>25.61</v>
      </c>
      <c r="P628">
        <v>158000</v>
      </c>
      <c r="Q628">
        <v>6.1697059627474715</v>
      </c>
    </row>
    <row r="629" spans="1:17" x14ac:dyDescent="0.3">
      <c r="A629">
        <v>43619</v>
      </c>
      <c r="B629" t="s">
        <v>3278</v>
      </c>
      <c r="C629" t="s">
        <v>3279</v>
      </c>
      <c r="D629">
        <v>2019</v>
      </c>
      <c r="E629" t="s">
        <v>32</v>
      </c>
      <c r="F629" t="s">
        <v>65</v>
      </c>
      <c r="G629" t="s">
        <v>67</v>
      </c>
      <c r="H629" t="s">
        <v>44</v>
      </c>
      <c r="I629" t="s">
        <v>73</v>
      </c>
      <c r="J629" t="s">
        <v>784</v>
      </c>
      <c r="K629" t="s">
        <v>3198</v>
      </c>
      <c r="L629" t="s">
        <v>3199</v>
      </c>
      <c r="M629" t="s">
        <v>3110</v>
      </c>
      <c r="N629">
        <v>25740</v>
      </c>
      <c r="O629">
        <v>25.74</v>
      </c>
      <c r="P629">
        <v>159000</v>
      </c>
      <c r="Q629">
        <v>6.1771561771561769</v>
      </c>
    </row>
    <row r="630" spans="1:17" x14ac:dyDescent="0.3">
      <c r="A630">
        <v>43617</v>
      </c>
      <c r="B630" t="s">
        <v>3278</v>
      </c>
      <c r="C630" t="s">
        <v>3279</v>
      </c>
      <c r="D630">
        <v>2019</v>
      </c>
      <c r="E630" t="s">
        <v>32</v>
      </c>
      <c r="F630" t="s">
        <v>507</v>
      </c>
      <c r="G630" t="s">
        <v>106</v>
      </c>
      <c r="H630" t="s">
        <v>44</v>
      </c>
      <c r="I630" t="s">
        <v>159</v>
      </c>
      <c r="J630" t="s">
        <v>829</v>
      </c>
      <c r="K630" t="s">
        <v>3237</v>
      </c>
      <c r="L630" t="s">
        <v>3250</v>
      </c>
      <c r="M630" t="s">
        <v>3163</v>
      </c>
      <c r="N630">
        <v>121100</v>
      </c>
      <c r="O630">
        <v>121.1</v>
      </c>
      <c r="P630">
        <v>1134000</v>
      </c>
      <c r="Q630">
        <v>9.3641618497109835</v>
      </c>
    </row>
    <row r="631" spans="1:17" x14ac:dyDescent="0.3">
      <c r="A631">
        <v>43614</v>
      </c>
      <c r="B631" t="s">
        <v>3280</v>
      </c>
      <c r="C631" t="s">
        <v>3281</v>
      </c>
      <c r="D631">
        <v>2019</v>
      </c>
      <c r="E631" t="s">
        <v>584</v>
      </c>
      <c r="F631" t="s">
        <v>77</v>
      </c>
      <c r="G631" t="s">
        <v>67</v>
      </c>
      <c r="H631" t="s">
        <v>44</v>
      </c>
      <c r="I631" t="s">
        <v>82</v>
      </c>
      <c r="J631" t="s">
        <v>830</v>
      </c>
      <c r="K631" t="s">
        <v>3193</v>
      </c>
      <c r="L631" t="s">
        <v>3133</v>
      </c>
      <c r="M631" t="s">
        <v>3116</v>
      </c>
      <c r="N631">
        <v>14808</v>
      </c>
      <c r="O631">
        <v>14.81</v>
      </c>
      <c r="P631">
        <v>270000</v>
      </c>
      <c r="Q631">
        <v>18.233387358184764</v>
      </c>
    </row>
    <row r="632" spans="1:17" x14ac:dyDescent="0.3">
      <c r="A632">
        <v>43613</v>
      </c>
      <c r="B632" t="s">
        <v>3280</v>
      </c>
      <c r="C632" t="s">
        <v>3281</v>
      </c>
      <c r="D632">
        <v>2019</v>
      </c>
      <c r="E632" t="s">
        <v>32</v>
      </c>
      <c r="F632" t="s">
        <v>77</v>
      </c>
      <c r="G632" t="s">
        <v>67</v>
      </c>
      <c r="H632" t="s">
        <v>44</v>
      </c>
      <c r="I632" t="s">
        <v>82</v>
      </c>
      <c r="J632" t="s">
        <v>831</v>
      </c>
      <c r="K632" t="s">
        <v>3178</v>
      </c>
      <c r="L632" t="s">
        <v>3177</v>
      </c>
      <c r="M632" t="s">
        <v>3116</v>
      </c>
      <c r="N632">
        <v>9269</v>
      </c>
      <c r="O632">
        <v>9.27</v>
      </c>
      <c r="P632">
        <v>169000</v>
      </c>
      <c r="Q632">
        <v>18.232819074333801</v>
      </c>
    </row>
    <row r="633" spans="1:17" x14ac:dyDescent="0.3">
      <c r="A633">
        <v>43613</v>
      </c>
      <c r="B633" t="s">
        <v>3280</v>
      </c>
      <c r="C633" t="s">
        <v>3281</v>
      </c>
      <c r="D633">
        <v>2019</v>
      </c>
      <c r="E633" t="s">
        <v>32</v>
      </c>
      <c r="F633" t="s">
        <v>120</v>
      </c>
      <c r="G633" t="s">
        <v>195</v>
      </c>
      <c r="H633" t="s">
        <v>44</v>
      </c>
      <c r="I633" t="s">
        <v>122</v>
      </c>
      <c r="J633" t="s">
        <v>832</v>
      </c>
      <c r="K633" t="s">
        <v>3220</v>
      </c>
      <c r="L633" t="s">
        <v>3233</v>
      </c>
      <c r="M633" t="s">
        <v>3129</v>
      </c>
      <c r="N633">
        <v>20540</v>
      </c>
      <c r="O633">
        <v>20.54</v>
      </c>
      <c r="P633">
        <v>85300</v>
      </c>
      <c r="Q633">
        <v>4.1528724440116846</v>
      </c>
    </row>
    <row r="634" spans="1:17" x14ac:dyDescent="0.3">
      <c r="A634">
        <v>43613</v>
      </c>
      <c r="B634" t="s">
        <v>3280</v>
      </c>
      <c r="C634" t="s">
        <v>3281</v>
      </c>
      <c r="D634">
        <v>2019</v>
      </c>
      <c r="E634" t="s">
        <v>32</v>
      </c>
      <c r="F634" t="s">
        <v>77</v>
      </c>
      <c r="G634" t="s">
        <v>67</v>
      </c>
      <c r="H634" t="s">
        <v>44</v>
      </c>
      <c r="I634" t="s">
        <v>82</v>
      </c>
      <c r="J634" t="s">
        <v>833</v>
      </c>
      <c r="K634" t="s">
        <v>3113</v>
      </c>
      <c r="L634" t="s">
        <v>3111</v>
      </c>
      <c r="M634" t="s">
        <v>3112</v>
      </c>
      <c r="N634">
        <v>139720</v>
      </c>
      <c r="O634">
        <v>139.72</v>
      </c>
      <c r="P634">
        <v>2547000</v>
      </c>
      <c r="Q634">
        <v>18.229315774405954</v>
      </c>
    </row>
    <row r="635" spans="1:17" x14ac:dyDescent="0.3">
      <c r="A635">
        <v>43613</v>
      </c>
      <c r="B635" t="s">
        <v>3280</v>
      </c>
      <c r="C635" t="s">
        <v>3281</v>
      </c>
      <c r="D635">
        <v>2019</v>
      </c>
      <c r="E635" t="s">
        <v>32</v>
      </c>
      <c r="F635" t="s">
        <v>65</v>
      </c>
      <c r="G635" t="s">
        <v>67</v>
      </c>
      <c r="H635" t="s">
        <v>44</v>
      </c>
      <c r="I635" t="s">
        <v>73</v>
      </c>
      <c r="J635" t="s">
        <v>834</v>
      </c>
      <c r="K635" t="s">
        <v>3198</v>
      </c>
      <c r="L635" t="s">
        <v>3199</v>
      </c>
      <c r="M635" t="s">
        <v>3110</v>
      </c>
      <c r="N635">
        <v>26899</v>
      </c>
      <c r="O635">
        <v>26.9</v>
      </c>
      <c r="P635">
        <v>188000</v>
      </c>
      <c r="Q635">
        <v>6.9891074017621477</v>
      </c>
    </row>
    <row r="636" spans="1:17" x14ac:dyDescent="0.3">
      <c r="A636">
        <v>43613</v>
      </c>
      <c r="B636" t="s">
        <v>3280</v>
      </c>
      <c r="C636" t="s">
        <v>3281</v>
      </c>
      <c r="D636">
        <v>2019</v>
      </c>
      <c r="E636" t="s">
        <v>32</v>
      </c>
      <c r="F636" t="s">
        <v>65</v>
      </c>
      <c r="G636" t="s">
        <v>67</v>
      </c>
      <c r="H636" t="s">
        <v>44</v>
      </c>
      <c r="I636" t="s">
        <v>73</v>
      </c>
      <c r="J636" t="s">
        <v>835</v>
      </c>
      <c r="K636" t="s">
        <v>3113</v>
      </c>
      <c r="L636" t="s">
        <v>3111</v>
      </c>
      <c r="M636" t="s">
        <v>3112</v>
      </c>
      <c r="N636">
        <v>55440</v>
      </c>
      <c r="O636">
        <v>55.44</v>
      </c>
      <c r="P636">
        <v>388000</v>
      </c>
      <c r="Q636">
        <v>6.9985569985569986</v>
      </c>
    </row>
    <row r="637" spans="1:17" x14ac:dyDescent="0.3">
      <c r="A637">
        <v>43613</v>
      </c>
      <c r="B637" t="s">
        <v>3280</v>
      </c>
      <c r="C637" t="s">
        <v>3281</v>
      </c>
      <c r="D637">
        <v>2019</v>
      </c>
      <c r="E637" t="s">
        <v>32</v>
      </c>
      <c r="F637" t="s">
        <v>65</v>
      </c>
      <c r="G637" t="s">
        <v>67</v>
      </c>
      <c r="H637" t="s">
        <v>44</v>
      </c>
      <c r="I637" t="s">
        <v>73</v>
      </c>
      <c r="J637" t="s">
        <v>836</v>
      </c>
      <c r="K637" t="s">
        <v>3198</v>
      </c>
      <c r="L637" t="s">
        <v>3199</v>
      </c>
      <c r="M637" t="s">
        <v>3110</v>
      </c>
      <c r="N637">
        <v>26499</v>
      </c>
      <c r="O637">
        <v>26.5</v>
      </c>
      <c r="P637">
        <v>185000</v>
      </c>
      <c r="Q637">
        <v>6.9813955243594101</v>
      </c>
    </row>
    <row r="638" spans="1:17" x14ac:dyDescent="0.3">
      <c r="A638">
        <v>43613</v>
      </c>
      <c r="B638" t="s">
        <v>3280</v>
      </c>
      <c r="C638" t="s">
        <v>3281</v>
      </c>
      <c r="D638">
        <v>2019</v>
      </c>
      <c r="E638" t="s">
        <v>32</v>
      </c>
      <c r="F638" t="s">
        <v>77</v>
      </c>
      <c r="G638" t="s">
        <v>67</v>
      </c>
      <c r="H638" t="s">
        <v>44</v>
      </c>
      <c r="I638" t="s">
        <v>82</v>
      </c>
      <c r="J638" t="s">
        <v>837</v>
      </c>
      <c r="K638" t="s">
        <v>3193</v>
      </c>
      <c r="L638" t="s">
        <v>3133</v>
      </c>
      <c r="M638" t="s">
        <v>3116</v>
      </c>
      <c r="N638">
        <v>164880.01</v>
      </c>
      <c r="O638">
        <v>164.88</v>
      </c>
      <c r="P638">
        <v>3006000</v>
      </c>
      <c r="Q638">
        <v>18.231439942295005</v>
      </c>
    </row>
    <row r="639" spans="1:17" x14ac:dyDescent="0.3">
      <c r="A639">
        <v>43613</v>
      </c>
      <c r="B639" t="s">
        <v>3280</v>
      </c>
      <c r="C639" t="s">
        <v>3281</v>
      </c>
      <c r="D639">
        <v>2019</v>
      </c>
      <c r="E639" t="s">
        <v>32</v>
      </c>
      <c r="F639" t="s">
        <v>77</v>
      </c>
      <c r="G639" t="s">
        <v>67</v>
      </c>
      <c r="H639" t="s">
        <v>44</v>
      </c>
      <c r="I639" t="s">
        <v>418</v>
      </c>
      <c r="J639" t="s">
        <v>838</v>
      </c>
      <c r="K639" t="s">
        <v>3135</v>
      </c>
      <c r="L639" t="s">
        <v>3139</v>
      </c>
      <c r="M639" t="s">
        <v>3116</v>
      </c>
      <c r="N639">
        <v>10470</v>
      </c>
      <c r="O639">
        <v>10.47</v>
      </c>
      <c r="P639">
        <v>10465000</v>
      </c>
      <c r="Q639">
        <v>999.52244508118429</v>
      </c>
    </row>
    <row r="640" spans="1:17" x14ac:dyDescent="0.3">
      <c r="A640">
        <v>43613</v>
      </c>
      <c r="B640" t="s">
        <v>3280</v>
      </c>
      <c r="C640" t="s">
        <v>3281</v>
      </c>
      <c r="D640">
        <v>2019</v>
      </c>
      <c r="E640" t="s">
        <v>32</v>
      </c>
      <c r="F640" t="s">
        <v>65</v>
      </c>
      <c r="G640" t="s">
        <v>67</v>
      </c>
      <c r="H640" t="s">
        <v>44</v>
      </c>
      <c r="I640" t="s">
        <v>73</v>
      </c>
      <c r="J640" t="s">
        <v>836</v>
      </c>
      <c r="K640" t="s">
        <v>3198</v>
      </c>
      <c r="L640" t="s">
        <v>3199</v>
      </c>
      <c r="M640" t="s">
        <v>3110</v>
      </c>
      <c r="N640">
        <v>26259</v>
      </c>
      <c r="O640">
        <v>26.26</v>
      </c>
      <c r="P640">
        <v>184000</v>
      </c>
      <c r="Q640">
        <v>7.0071213679119539</v>
      </c>
    </row>
    <row r="641" spans="1:17" x14ac:dyDescent="0.3">
      <c r="A641">
        <v>43613</v>
      </c>
      <c r="B641" t="s">
        <v>3280</v>
      </c>
      <c r="C641" t="s">
        <v>3281</v>
      </c>
      <c r="D641">
        <v>2019</v>
      </c>
      <c r="E641" t="s">
        <v>32</v>
      </c>
      <c r="F641" t="s">
        <v>65</v>
      </c>
      <c r="G641" t="s">
        <v>67</v>
      </c>
      <c r="H641" t="s">
        <v>44</v>
      </c>
      <c r="I641" t="s">
        <v>73</v>
      </c>
      <c r="J641" t="s">
        <v>836</v>
      </c>
      <c r="K641" t="s">
        <v>3198</v>
      </c>
      <c r="L641" t="s">
        <v>3199</v>
      </c>
      <c r="M641" t="s">
        <v>3110</v>
      </c>
      <c r="N641">
        <v>26539</v>
      </c>
      <c r="O641">
        <v>26.54</v>
      </c>
      <c r="P641">
        <v>186000</v>
      </c>
      <c r="Q641">
        <v>7.0085534496401518</v>
      </c>
    </row>
    <row r="642" spans="1:17" x14ac:dyDescent="0.3">
      <c r="A642">
        <v>43613</v>
      </c>
      <c r="B642" t="s">
        <v>3280</v>
      </c>
      <c r="C642" t="s">
        <v>3281</v>
      </c>
      <c r="D642">
        <v>2019</v>
      </c>
      <c r="E642" t="s">
        <v>32</v>
      </c>
      <c r="F642" t="s">
        <v>65</v>
      </c>
      <c r="G642" t="s">
        <v>67</v>
      </c>
      <c r="H642" t="s">
        <v>44</v>
      </c>
      <c r="I642" t="s">
        <v>73</v>
      </c>
      <c r="J642" t="s">
        <v>836</v>
      </c>
      <c r="K642" t="s">
        <v>3198</v>
      </c>
      <c r="L642" t="s">
        <v>3199</v>
      </c>
      <c r="M642" t="s">
        <v>3110</v>
      </c>
      <c r="N642">
        <v>26899</v>
      </c>
      <c r="O642">
        <v>26.9</v>
      </c>
      <c r="P642">
        <v>188000</v>
      </c>
      <c r="Q642">
        <v>6.9891074017621477</v>
      </c>
    </row>
    <row r="643" spans="1:17" x14ac:dyDescent="0.3">
      <c r="A643">
        <v>43613</v>
      </c>
      <c r="B643" t="s">
        <v>3280</v>
      </c>
      <c r="C643" t="s">
        <v>3281</v>
      </c>
      <c r="D643">
        <v>2019</v>
      </c>
      <c r="E643" t="s">
        <v>32</v>
      </c>
      <c r="F643" t="s">
        <v>65</v>
      </c>
      <c r="G643" t="s">
        <v>67</v>
      </c>
      <c r="H643" t="s">
        <v>44</v>
      </c>
      <c r="I643" t="s">
        <v>73</v>
      </c>
      <c r="J643" t="s">
        <v>839</v>
      </c>
      <c r="K643" t="s">
        <v>3198</v>
      </c>
      <c r="L643" t="s">
        <v>3199</v>
      </c>
      <c r="M643" t="s">
        <v>3110</v>
      </c>
      <c r="N643">
        <v>26399</v>
      </c>
      <c r="O643">
        <v>26.4</v>
      </c>
      <c r="P643">
        <v>185000</v>
      </c>
      <c r="Q643">
        <v>7.007841206106292</v>
      </c>
    </row>
    <row r="644" spans="1:17" x14ac:dyDescent="0.3">
      <c r="A644">
        <v>43611</v>
      </c>
      <c r="B644" t="s">
        <v>3280</v>
      </c>
      <c r="C644" t="s">
        <v>3281</v>
      </c>
      <c r="D644">
        <v>2019</v>
      </c>
      <c r="E644" t="s">
        <v>32</v>
      </c>
      <c r="F644" t="s">
        <v>507</v>
      </c>
      <c r="G644" t="s">
        <v>106</v>
      </c>
      <c r="H644" t="s">
        <v>44</v>
      </c>
      <c r="I644" t="s">
        <v>159</v>
      </c>
      <c r="J644" t="s">
        <v>829</v>
      </c>
      <c r="K644" t="s">
        <v>3237</v>
      </c>
      <c r="L644" t="s">
        <v>3250</v>
      </c>
      <c r="M644" t="s">
        <v>3163</v>
      </c>
      <c r="N644">
        <v>121100</v>
      </c>
      <c r="O644">
        <v>121.1</v>
      </c>
      <c r="P644">
        <v>1070000</v>
      </c>
      <c r="Q644">
        <v>8.8356729975227086</v>
      </c>
    </row>
    <row r="645" spans="1:17" x14ac:dyDescent="0.3">
      <c r="A645">
        <v>43611</v>
      </c>
      <c r="B645" t="s">
        <v>3280</v>
      </c>
      <c r="C645" t="s">
        <v>3281</v>
      </c>
      <c r="D645">
        <v>2019</v>
      </c>
      <c r="E645" t="s">
        <v>32</v>
      </c>
      <c r="F645" t="s">
        <v>507</v>
      </c>
      <c r="G645" t="s">
        <v>106</v>
      </c>
      <c r="H645" t="s">
        <v>44</v>
      </c>
      <c r="I645" t="s">
        <v>159</v>
      </c>
      <c r="J645" t="s">
        <v>829</v>
      </c>
      <c r="K645" t="s">
        <v>3237</v>
      </c>
      <c r="L645" t="s">
        <v>3250</v>
      </c>
      <c r="M645" t="s">
        <v>3163</v>
      </c>
      <c r="N645">
        <v>121100</v>
      </c>
      <c r="O645">
        <v>121.1</v>
      </c>
      <c r="P645">
        <v>1070000</v>
      </c>
      <c r="Q645">
        <v>8.8356729975227086</v>
      </c>
    </row>
    <row r="646" spans="1:17" x14ac:dyDescent="0.3">
      <c r="A646">
        <v>43610</v>
      </c>
      <c r="B646" t="s">
        <v>3280</v>
      </c>
      <c r="C646" t="s">
        <v>3281</v>
      </c>
      <c r="D646">
        <v>2019</v>
      </c>
      <c r="E646" t="s">
        <v>32</v>
      </c>
      <c r="F646" t="s">
        <v>840</v>
      </c>
      <c r="G646" t="s">
        <v>53</v>
      </c>
      <c r="H646" t="s">
        <v>44</v>
      </c>
      <c r="I646" t="s">
        <v>57</v>
      </c>
      <c r="J646" t="s">
        <v>462</v>
      </c>
      <c r="K646" t="s">
        <v>3225</v>
      </c>
      <c r="L646" t="s">
        <v>3250</v>
      </c>
      <c r="M646" t="s">
        <v>3163</v>
      </c>
      <c r="N646">
        <v>144720</v>
      </c>
      <c r="O646">
        <v>144.72</v>
      </c>
      <c r="P646">
        <v>2524000</v>
      </c>
      <c r="Q646">
        <v>17.440574903261471</v>
      </c>
    </row>
    <row r="647" spans="1:17" x14ac:dyDescent="0.3">
      <c r="A647">
        <v>43608</v>
      </c>
      <c r="B647" t="s">
        <v>3280</v>
      </c>
      <c r="C647" t="s">
        <v>3281</v>
      </c>
      <c r="D647">
        <v>2019</v>
      </c>
      <c r="E647" t="s">
        <v>32</v>
      </c>
      <c r="F647" t="s">
        <v>739</v>
      </c>
      <c r="G647" t="s">
        <v>337</v>
      </c>
      <c r="H647" t="s">
        <v>44</v>
      </c>
      <c r="I647" t="s">
        <v>339</v>
      </c>
      <c r="J647" t="s">
        <v>843</v>
      </c>
      <c r="K647" t="s">
        <v>3142</v>
      </c>
      <c r="L647" t="s">
        <v>3250</v>
      </c>
      <c r="M647" t="s">
        <v>3163</v>
      </c>
      <c r="N647">
        <v>13094</v>
      </c>
      <c r="O647">
        <v>13.09</v>
      </c>
      <c r="P647">
        <v>45800</v>
      </c>
      <c r="Q647">
        <v>3.4977852451504505</v>
      </c>
    </row>
    <row r="648" spans="1:17" x14ac:dyDescent="0.3">
      <c r="A648">
        <v>43607</v>
      </c>
      <c r="B648" t="s">
        <v>3280</v>
      </c>
      <c r="C648" t="s">
        <v>3281</v>
      </c>
      <c r="D648">
        <v>2019</v>
      </c>
      <c r="E648" t="s">
        <v>32</v>
      </c>
      <c r="F648" t="s">
        <v>399</v>
      </c>
      <c r="G648" t="s">
        <v>151</v>
      </c>
      <c r="H648" t="s">
        <v>44</v>
      </c>
      <c r="I648" t="s">
        <v>153</v>
      </c>
      <c r="J648" t="s">
        <v>845</v>
      </c>
      <c r="K648" t="s">
        <v>3113</v>
      </c>
      <c r="L648" t="s">
        <v>3111</v>
      </c>
      <c r="M648" t="s">
        <v>3112</v>
      </c>
      <c r="N648">
        <v>342239.99</v>
      </c>
      <c r="O648">
        <v>342.24</v>
      </c>
      <c r="P648" t="s">
        <v>49</v>
      </c>
      <c r="Q648" t="e">
        <v>#VALUE!</v>
      </c>
    </row>
    <row r="649" spans="1:17" x14ac:dyDescent="0.3">
      <c r="A649">
        <v>43607</v>
      </c>
      <c r="B649" t="s">
        <v>3280</v>
      </c>
      <c r="C649" t="s">
        <v>3281</v>
      </c>
      <c r="D649">
        <v>2019</v>
      </c>
      <c r="E649" t="s">
        <v>624</v>
      </c>
      <c r="F649" t="s">
        <v>77</v>
      </c>
      <c r="G649" t="s">
        <v>227</v>
      </c>
      <c r="H649" t="s">
        <v>44</v>
      </c>
      <c r="I649" t="s">
        <v>82</v>
      </c>
      <c r="J649" t="s">
        <v>846</v>
      </c>
      <c r="K649" t="s">
        <v>3193</v>
      </c>
      <c r="L649" t="s">
        <v>3133</v>
      </c>
      <c r="M649" t="s">
        <v>3116</v>
      </c>
      <c r="N649">
        <v>44424</v>
      </c>
      <c r="O649">
        <v>44.42</v>
      </c>
      <c r="P649">
        <v>810000</v>
      </c>
      <c r="Q649">
        <v>18.233387358184764</v>
      </c>
    </row>
    <row r="650" spans="1:17" x14ac:dyDescent="0.3">
      <c r="A650">
        <v>43606</v>
      </c>
      <c r="B650" t="s">
        <v>3280</v>
      </c>
      <c r="C650" t="s">
        <v>3281</v>
      </c>
      <c r="D650">
        <v>2019</v>
      </c>
      <c r="E650" t="s">
        <v>84</v>
      </c>
      <c r="F650" t="s">
        <v>77</v>
      </c>
      <c r="G650" t="s">
        <v>67</v>
      </c>
      <c r="H650" t="s">
        <v>44</v>
      </c>
      <c r="I650" t="s">
        <v>145</v>
      </c>
      <c r="J650" t="s">
        <v>847</v>
      </c>
      <c r="K650" t="s">
        <v>3113</v>
      </c>
      <c r="L650" t="s">
        <v>3111</v>
      </c>
      <c r="M650" t="s">
        <v>3112</v>
      </c>
      <c r="N650">
        <v>65500</v>
      </c>
      <c r="O650">
        <v>65.5</v>
      </c>
      <c r="P650">
        <v>58465000</v>
      </c>
      <c r="Q650">
        <v>892.59541984732823</v>
      </c>
    </row>
    <row r="651" spans="1:17" x14ac:dyDescent="0.3">
      <c r="A651">
        <v>43605</v>
      </c>
      <c r="B651" t="s">
        <v>3280</v>
      </c>
      <c r="C651" t="s">
        <v>3281</v>
      </c>
      <c r="D651">
        <v>2019</v>
      </c>
      <c r="E651" t="s">
        <v>32</v>
      </c>
      <c r="F651" t="s">
        <v>65</v>
      </c>
      <c r="G651" t="s">
        <v>67</v>
      </c>
      <c r="H651" t="s">
        <v>44</v>
      </c>
      <c r="I651" t="s">
        <v>73</v>
      </c>
      <c r="J651" t="s">
        <v>836</v>
      </c>
      <c r="K651" t="s">
        <v>3198</v>
      </c>
      <c r="L651" t="s">
        <v>3199</v>
      </c>
      <c r="M651" t="s">
        <v>3110</v>
      </c>
      <c r="N651">
        <v>26329</v>
      </c>
      <c r="O651">
        <v>26.33</v>
      </c>
      <c r="P651">
        <v>184000</v>
      </c>
      <c r="Q651">
        <v>6.9884917771278818</v>
      </c>
    </row>
    <row r="652" spans="1:17" x14ac:dyDescent="0.3">
      <c r="A652">
        <v>43605</v>
      </c>
      <c r="B652" t="s">
        <v>3280</v>
      </c>
      <c r="C652" t="s">
        <v>3281</v>
      </c>
      <c r="D652">
        <v>2019</v>
      </c>
      <c r="E652" t="s">
        <v>32</v>
      </c>
      <c r="F652" t="s">
        <v>65</v>
      </c>
      <c r="G652" t="s">
        <v>67</v>
      </c>
      <c r="H652" t="s">
        <v>44</v>
      </c>
      <c r="I652" t="s">
        <v>73</v>
      </c>
      <c r="J652" t="s">
        <v>836</v>
      </c>
      <c r="K652" t="s">
        <v>3198</v>
      </c>
      <c r="L652" t="s">
        <v>3199</v>
      </c>
      <c r="M652" t="s">
        <v>3110</v>
      </c>
      <c r="N652">
        <v>26259</v>
      </c>
      <c r="O652">
        <v>26.26</v>
      </c>
      <c r="P652">
        <v>184000</v>
      </c>
      <c r="Q652">
        <v>7.0071213679119539</v>
      </c>
    </row>
    <row r="653" spans="1:17" x14ac:dyDescent="0.3">
      <c r="A653">
        <v>43605</v>
      </c>
      <c r="B653" t="s">
        <v>3280</v>
      </c>
      <c r="C653" t="s">
        <v>3281</v>
      </c>
      <c r="D653">
        <v>2019</v>
      </c>
      <c r="E653" t="s">
        <v>32</v>
      </c>
      <c r="F653" t="s">
        <v>65</v>
      </c>
      <c r="G653" t="s">
        <v>67</v>
      </c>
      <c r="H653" t="s">
        <v>44</v>
      </c>
      <c r="I653" t="s">
        <v>73</v>
      </c>
      <c r="J653" t="s">
        <v>848</v>
      </c>
      <c r="K653" t="s">
        <v>3160</v>
      </c>
      <c r="L653" t="s">
        <v>3250</v>
      </c>
      <c r="M653" t="s">
        <v>3163</v>
      </c>
      <c r="N653">
        <v>36960</v>
      </c>
      <c r="O653">
        <v>36.96</v>
      </c>
      <c r="P653">
        <v>258000</v>
      </c>
      <c r="Q653">
        <v>6.9805194805194803</v>
      </c>
    </row>
    <row r="654" spans="1:17" x14ac:dyDescent="0.3">
      <c r="A654">
        <v>43605</v>
      </c>
      <c r="B654" t="s">
        <v>3280</v>
      </c>
      <c r="C654" t="s">
        <v>3281</v>
      </c>
      <c r="D654">
        <v>2019</v>
      </c>
      <c r="E654" t="s">
        <v>32</v>
      </c>
      <c r="F654" t="s">
        <v>77</v>
      </c>
      <c r="G654" t="s">
        <v>67</v>
      </c>
      <c r="H654" t="s">
        <v>44</v>
      </c>
      <c r="I654" t="s">
        <v>82</v>
      </c>
      <c r="J654" t="s">
        <v>849</v>
      </c>
      <c r="K654" t="s">
        <v>3118</v>
      </c>
      <c r="L654" t="s">
        <v>3117</v>
      </c>
      <c r="M654" t="s">
        <v>3119</v>
      </c>
      <c r="N654">
        <v>139720</v>
      </c>
      <c r="O654">
        <v>139.72</v>
      </c>
      <c r="P654">
        <v>2547000</v>
      </c>
      <c r="Q654">
        <v>18.229315774405954</v>
      </c>
    </row>
    <row r="655" spans="1:17" x14ac:dyDescent="0.3">
      <c r="A655">
        <v>43605</v>
      </c>
      <c r="B655" t="s">
        <v>3280</v>
      </c>
      <c r="C655" t="s">
        <v>3281</v>
      </c>
      <c r="D655">
        <v>2019</v>
      </c>
      <c r="E655" t="s">
        <v>32</v>
      </c>
      <c r="F655" t="s">
        <v>65</v>
      </c>
      <c r="G655" t="s">
        <v>67</v>
      </c>
      <c r="H655" t="s">
        <v>44</v>
      </c>
      <c r="I655" t="s">
        <v>73</v>
      </c>
      <c r="J655" t="s">
        <v>836</v>
      </c>
      <c r="K655" t="s">
        <v>3198</v>
      </c>
      <c r="L655" t="s">
        <v>3199</v>
      </c>
      <c r="M655" t="s">
        <v>3110</v>
      </c>
      <c r="N655">
        <v>26019</v>
      </c>
      <c r="O655">
        <v>26.02</v>
      </c>
      <c r="P655">
        <v>182000</v>
      </c>
      <c r="Q655">
        <v>6.9948883508205544</v>
      </c>
    </row>
    <row r="656" spans="1:17" x14ac:dyDescent="0.3">
      <c r="A656">
        <v>43605</v>
      </c>
      <c r="B656" t="s">
        <v>3280</v>
      </c>
      <c r="C656" t="s">
        <v>3281</v>
      </c>
      <c r="D656">
        <v>2019</v>
      </c>
      <c r="E656" t="s">
        <v>32</v>
      </c>
      <c r="F656" t="s">
        <v>65</v>
      </c>
      <c r="G656" t="s">
        <v>67</v>
      </c>
      <c r="H656" t="s">
        <v>44</v>
      </c>
      <c r="I656" t="s">
        <v>73</v>
      </c>
      <c r="J656" t="s">
        <v>836</v>
      </c>
      <c r="K656" t="s">
        <v>3198</v>
      </c>
      <c r="L656" t="s">
        <v>3199</v>
      </c>
      <c r="M656" t="s">
        <v>3110</v>
      </c>
      <c r="N656">
        <v>25959</v>
      </c>
      <c r="O656">
        <v>25.96</v>
      </c>
      <c r="P656">
        <v>182000</v>
      </c>
      <c r="Q656">
        <v>7.0110558958357414</v>
      </c>
    </row>
    <row r="657" spans="1:17" x14ac:dyDescent="0.3">
      <c r="A657">
        <v>43605</v>
      </c>
      <c r="B657" t="s">
        <v>3280</v>
      </c>
      <c r="C657" t="s">
        <v>3281</v>
      </c>
      <c r="D657">
        <v>2019</v>
      </c>
      <c r="E657" t="s">
        <v>32</v>
      </c>
      <c r="F657" t="s">
        <v>65</v>
      </c>
      <c r="G657" t="s">
        <v>67</v>
      </c>
      <c r="H657" t="s">
        <v>44</v>
      </c>
      <c r="I657" t="s">
        <v>73</v>
      </c>
      <c r="J657" t="s">
        <v>836</v>
      </c>
      <c r="K657" t="s">
        <v>3198</v>
      </c>
      <c r="L657" t="s">
        <v>3199</v>
      </c>
      <c r="M657" t="s">
        <v>3110</v>
      </c>
      <c r="N657">
        <v>25899</v>
      </c>
      <c r="O657">
        <v>25.9</v>
      </c>
      <c r="P657">
        <v>181000</v>
      </c>
      <c r="Q657">
        <v>6.9886868218850147</v>
      </c>
    </row>
    <row r="658" spans="1:17" x14ac:dyDescent="0.3">
      <c r="A658">
        <v>43605</v>
      </c>
      <c r="B658" t="s">
        <v>3280</v>
      </c>
      <c r="C658" t="s">
        <v>3281</v>
      </c>
      <c r="D658">
        <v>2019</v>
      </c>
      <c r="E658" t="s">
        <v>32</v>
      </c>
      <c r="F658" t="s">
        <v>173</v>
      </c>
      <c r="G658" t="s">
        <v>176</v>
      </c>
      <c r="H658" t="s">
        <v>44</v>
      </c>
      <c r="I658" t="s">
        <v>179</v>
      </c>
      <c r="J658" t="s">
        <v>850</v>
      </c>
      <c r="K658" t="s">
        <v>3238</v>
      </c>
      <c r="L658" t="s">
        <v>3250</v>
      </c>
      <c r="M658" t="s">
        <v>3163</v>
      </c>
      <c r="N658">
        <v>104250</v>
      </c>
      <c r="O658">
        <v>104.25</v>
      </c>
      <c r="P658">
        <v>67200</v>
      </c>
      <c r="Q658">
        <v>0.64460431654676253</v>
      </c>
    </row>
    <row r="659" spans="1:17" x14ac:dyDescent="0.3">
      <c r="A659">
        <v>43605</v>
      </c>
      <c r="B659" t="s">
        <v>3280</v>
      </c>
      <c r="C659" t="s">
        <v>3281</v>
      </c>
      <c r="D659">
        <v>2019</v>
      </c>
      <c r="E659" t="s">
        <v>32</v>
      </c>
      <c r="F659" t="s">
        <v>65</v>
      </c>
      <c r="G659" t="s">
        <v>67</v>
      </c>
      <c r="H659" t="s">
        <v>44</v>
      </c>
      <c r="I659" t="s">
        <v>73</v>
      </c>
      <c r="J659" t="s">
        <v>836</v>
      </c>
      <c r="K659" t="s">
        <v>3198</v>
      </c>
      <c r="L659" t="s">
        <v>3199</v>
      </c>
      <c r="M659" t="s">
        <v>3110</v>
      </c>
      <c r="N659">
        <v>26079</v>
      </c>
      <c r="O659">
        <v>26.08</v>
      </c>
      <c r="P659">
        <v>182000</v>
      </c>
      <c r="Q659">
        <v>6.9787951992024233</v>
      </c>
    </row>
    <row r="660" spans="1:17" x14ac:dyDescent="0.3">
      <c r="A660">
        <v>43605</v>
      </c>
      <c r="B660" t="s">
        <v>3280</v>
      </c>
      <c r="C660" t="s">
        <v>3281</v>
      </c>
      <c r="D660">
        <v>2019</v>
      </c>
      <c r="E660" t="s">
        <v>32</v>
      </c>
      <c r="F660" t="s">
        <v>77</v>
      </c>
      <c r="G660" t="s">
        <v>67</v>
      </c>
      <c r="H660" t="s">
        <v>44</v>
      </c>
      <c r="I660" t="s">
        <v>851</v>
      </c>
      <c r="J660" t="s">
        <v>852</v>
      </c>
      <c r="K660" t="s">
        <v>3130</v>
      </c>
      <c r="L660" t="s">
        <v>3130</v>
      </c>
      <c r="M660" t="s">
        <v>3129</v>
      </c>
      <c r="N660">
        <v>19455</v>
      </c>
      <c r="O660">
        <v>19.45</v>
      </c>
      <c r="P660">
        <v>114000</v>
      </c>
      <c r="Q660">
        <v>5.8596761757902849</v>
      </c>
    </row>
    <row r="661" spans="1:17" x14ac:dyDescent="0.3">
      <c r="A661">
        <v>43605</v>
      </c>
      <c r="B661" t="s">
        <v>3280</v>
      </c>
      <c r="C661" t="s">
        <v>3281</v>
      </c>
      <c r="D661">
        <v>2019</v>
      </c>
      <c r="E661" t="s">
        <v>32</v>
      </c>
      <c r="F661" t="s">
        <v>65</v>
      </c>
      <c r="G661" t="s">
        <v>67</v>
      </c>
      <c r="H661" t="s">
        <v>44</v>
      </c>
      <c r="I661" t="s">
        <v>73</v>
      </c>
      <c r="J661" t="s">
        <v>853</v>
      </c>
      <c r="K661" t="s">
        <v>3198</v>
      </c>
      <c r="L661" t="s">
        <v>3199</v>
      </c>
      <c r="M661" t="s">
        <v>3110</v>
      </c>
      <c r="N661">
        <v>25739</v>
      </c>
      <c r="O661">
        <v>25.74</v>
      </c>
      <c r="P661">
        <v>180000</v>
      </c>
      <c r="Q661">
        <v>6.9932786821554842</v>
      </c>
    </row>
    <row r="662" spans="1:17" x14ac:dyDescent="0.3">
      <c r="A662">
        <v>43605</v>
      </c>
      <c r="B662" t="s">
        <v>3280</v>
      </c>
      <c r="C662" t="s">
        <v>3281</v>
      </c>
      <c r="D662">
        <v>2019</v>
      </c>
      <c r="E662" t="s">
        <v>32</v>
      </c>
      <c r="F662" t="s">
        <v>65</v>
      </c>
      <c r="G662" t="s">
        <v>67</v>
      </c>
      <c r="H662" t="s">
        <v>44</v>
      </c>
      <c r="I662" t="s">
        <v>73</v>
      </c>
      <c r="J662" t="s">
        <v>836</v>
      </c>
      <c r="K662" t="s">
        <v>3198</v>
      </c>
      <c r="L662" t="s">
        <v>3199</v>
      </c>
      <c r="M662" t="s">
        <v>3110</v>
      </c>
      <c r="N662">
        <v>26069</v>
      </c>
      <c r="O662">
        <v>26.07</v>
      </c>
      <c r="P662">
        <v>182000</v>
      </c>
      <c r="Q662">
        <v>6.9814722467298322</v>
      </c>
    </row>
    <row r="663" spans="1:17" x14ac:dyDescent="0.3">
      <c r="A663">
        <v>43603</v>
      </c>
      <c r="B663" t="s">
        <v>3280</v>
      </c>
      <c r="C663" t="s">
        <v>3281</v>
      </c>
      <c r="D663">
        <v>2019</v>
      </c>
      <c r="E663" t="s">
        <v>32</v>
      </c>
      <c r="F663" t="s">
        <v>191</v>
      </c>
      <c r="G663" t="s">
        <v>186</v>
      </c>
      <c r="H663" t="s">
        <v>44</v>
      </c>
      <c r="I663" t="s">
        <v>193</v>
      </c>
      <c r="J663" t="s">
        <v>855</v>
      </c>
      <c r="K663" t="s">
        <v>3205</v>
      </c>
      <c r="L663" t="s">
        <v>3250</v>
      </c>
      <c r="M663" t="s">
        <v>3163</v>
      </c>
      <c r="N663">
        <v>48900</v>
      </c>
      <c r="O663">
        <v>48.9</v>
      </c>
      <c r="P663">
        <v>189000</v>
      </c>
      <c r="Q663">
        <v>3.8650306748466257</v>
      </c>
    </row>
    <row r="664" spans="1:17" x14ac:dyDescent="0.3">
      <c r="A664">
        <v>43603</v>
      </c>
      <c r="B664" t="s">
        <v>3280</v>
      </c>
      <c r="C664" t="s">
        <v>3281</v>
      </c>
      <c r="D664">
        <v>2019</v>
      </c>
      <c r="E664" t="s">
        <v>32</v>
      </c>
      <c r="F664" t="s">
        <v>65</v>
      </c>
      <c r="G664" t="s">
        <v>67</v>
      </c>
      <c r="H664" t="s">
        <v>44</v>
      </c>
      <c r="I664" t="s">
        <v>73</v>
      </c>
      <c r="J664" t="s">
        <v>836</v>
      </c>
      <c r="K664" t="s">
        <v>3198</v>
      </c>
      <c r="L664" t="s">
        <v>3199</v>
      </c>
      <c r="M664" t="s">
        <v>3110</v>
      </c>
      <c r="N664">
        <v>26049</v>
      </c>
      <c r="O664">
        <v>26.05</v>
      </c>
      <c r="P664">
        <v>182000</v>
      </c>
      <c r="Q664">
        <v>6.9868325079657572</v>
      </c>
    </row>
    <row r="665" spans="1:17" x14ac:dyDescent="0.3">
      <c r="A665">
        <v>43603</v>
      </c>
      <c r="B665" t="s">
        <v>3280</v>
      </c>
      <c r="C665" t="s">
        <v>3281</v>
      </c>
      <c r="D665">
        <v>2019</v>
      </c>
      <c r="E665" t="s">
        <v>32</v>
      </c>
      <c r="F665" t="s">
        <v>77</v>
      </c>
      <c r="G665" t="s">
        <v>67</v>
      </c>
      <c r="H665" t="s">
        <v>44</v>
      </c>
      <c r="I665" t="s">
        <v>851</v>
      </c>
      <c r="J665" t="s">
        <v>856</v>
      </c>
      <c r="K665" t="s">
        <v>3130</v>
      </c>
      <c r="L665" t="s">
        <v>3130</v>
      </c>
      <c r="M665" t="s">
        <v>3129</v>
      </c>
      <c r="N665">
        <v>84305</v>
      </c>
      <c r="O665">
        <v>84.31</v>
      </c>
      <c r="P665">
        <v>496000</v>
      </c>
      <c r="Q665">
        <v>5.8833995611173711</v>
      </c>
    </row>
    <row r="666" spans="1:17" x14ac:dyDescent="0.3">
      <c r="A666">
        <v>43603</v>
      </c>
      <c r="B666" t="s">
        <v>3280</v>
      </c>
      <c r="C666" t="s">
        <v>3281</v>
      </c>
      <c r="D666">
        <v>2019</v>
      </c>
      <c r="E666" t="s">
        <v>32</v>
      </c>
      <c r="F666" t="s">
        <v>65</v>
      </c>
      <c r="G666" t="s">
        <v>67</v>
      </c>
      <c r="H666" t="s">
        <v>44</v>
      </c>
      <c r="I666" t="s">
        <v>73</v>
      </c>
      <c r="J666" t="s">
        <v>836</v>
      </c>
      <c r="K666" t="s">
        <v>3198</v>
      </c>
      <c r="L666" t="s">
        <v>3199</v>
      </c>
      <c r="M666" t="s">
        <v>3110</v>
      </c>
      <c r="N666">
        <v>25939</v>
      </c>
      <c r="O666">
        <v>25.94</v>
      </c>
      <c r="P666">
        <v>181000</v>
      </c>
      <c r="Q666">
        <v>6.9779097112456148</v>
      </c>
    </row>
    <row r="667" spans="1:17" x14ac:dyDescent="0.3">
      <c r="A667">
        <v>43603</v>
      </c>
      <c r="B667" t="s">
        <v>3280</v>
      </c>
      <c r="C667" t="s">
        <v>3281</v>
      </c>
      <c r="D667">
        <v>2019</v>
      </c>
      <c r="E667" t="s">
        <v>32</v>
      </c>
      <c r="F667" t="s">
        <v>65</v>
      </c>
      <c r="G667" t="s">
        <v>67</v>
      </c>
      <c r="H667" t="s">
        <v>44</v>
      </c>
      <c r="I667" t="s">
        <v>73</v>
      </c>
      <c r="J667" t="s">
        <v>836</v>
      </c>
      <c r="K667" t="s">
        <v>3198</v>
      </c>
      <c r="L667" t="s">
        <v>3199</v>
      </c>
      <c r="M667" t="s">
        <v>3110</v>
      </c>
      <c r="N667">
        <v>26079</v>
      </c>
      <c r="O667">
        <v>26.08</v>
      </c>
      <c r="P667">
        <v>182000</v>
      </c>
      <c r="Q667">
        <v>6.9787951992024233</v>
      </c>
    </row>
    <row r="668" spans="1:17" x14ac:dyDescent="0.3">
      <c r="A668">
        <v>43603</v>
      </c>
      <c r="B668" t="s">
        <v>3280</v>
      </c>
      <c r="C668" t="s">
        <v>3281</v>
      </c>
      <c r="D668">
        <v>2019</v>
      </c>
      <c r="E668" t="s">
        <v>32</v>
      </c>
      <c r="F668" t="s">
        <v>65</v>
      </c>
      <c r="G668" t="s">
        <v>67</v>
      </c>
      <c r="H668" t="s">
        <v>44</v>
      </c>
      <c r="I668" t="s">
        <v>73</v>
      </c>
      <c r="J668" t="s">
        <v>836</v>
      </c>
      <c r="K668" t="s">
        <v>3198</v>
      </c>
      <c r="L668" t="s">
        <v>3199</v>
      </c>
      <c r="M668" t="s">
        <v>3110</v>
      </c>
      <c r="N668">
        <v>26039</v>
      </c>
      <c r="O668">
        <v>26.04</v>
      </c>
      <c r="P668">
        <v>182000</v>
      </c>
      <c r="Q668">
        <v>6.9895157264103842</v>
      </c>
    </row>
    <row r="669" spans="1:17" x14ac:dyDescent="0.3">
      <c r="A669">
        <v>43603</v>
      </c>
      <c r="B669" t="s">
        <v>3280</v>
      </c>
      <c r="C669" t="s">
        <v>3281</v>
      </c>
      <c r="D669">
        <v>2019</v>
      </c>
      <c r="E669" t="s">
        <v>32</v>
      </c>
      <c r="F669" t="s">
        <v>65</v>
      </c>
      <c r="G669" t="s">
        <v>67</v>
      </c>
      <c r="H669" t="s">
        <v>44</v>
      </c>
      <c r="I669" t="s">
        <v>73</v>
      </c>
      <c r="J669" t="s">
        <v>857</v>
      </c>
      <c r="K669" t="s">
        <v>3131</v>
      </c>
      <c r="L669" t="s">
        <v>3132</v>
      </c>
      <c r="M669" t="s">
        <v>3110</v>
      </c>
      <c r="N669">
        <v>20090</v>
      </c>
      <c r="O669">
        <v>20.09</v>
      </c>
      <c r="P669">
        <v>140000</v>
      </c>
      <c r="Q669">
        <v>6.968641114982578</v>
      </c>
    </row>
    <row r="670" spans="1:17" x14ac:dyDescent="0.3">
      <c r="A670">
        <v>43603</v>
      </c>
      <c r="B670" t="s">
        <v>3280</v>
      </c>
      <c r="C670" t="s">
        <v>3281</v>
      </c>
      <c r="D670">
        <v>2019</v>
      </c>
      <c r="E670" t="s">
        <v>32</v>
      </c>
      <c r="F670" t="s">
        <v>65</v>
      </c>
      <c r="G670" t="s">
        <v>67</v>
      </c>
      <c r="H670" t="s">
        <v>44</v>
      </c>
      <c r="I670" t="s">
        <v>73</v>
      </c>
      <c r="J670" t="s">
        <v>858</v>
      </c>
      <c r="K670" t="s">
        <v>3158</v>
      </c>
      <c r="L670" t="s">
        <v>3159</v>
      </c>
      <c r="M670" t="s">
        <v>3110</v>
      </c>
      <c r="N670">
        <v>18480</v>
      </c>
      <c r="O670">
        <v>18.48</v>
      </c>
      <c r="P670">
        <v>129000</v>
      </c>
      <c r="Q670">
        <v>6.9805194805194803</v>
      </c>
    </row>
    <row r="671" spans="1:17" x14ac:dyDescent="0.3">
      <c r="A671">
        <v>43603</v>
      </c>
      <c r="B671" t="s">
        <v>3280</v>
      </c>
      <c r="C671" t="s">
        <v>3281</v>
      </c>
      <c r="D671">
        <v>2019</v>
      </c>
      <c r="E671" t="s">
        <v>32</v>
      </c>
      <c r="F671" t="s">
        <v>65</v>
      </c>
      <c r="G671" t="s">
        <v>67</v>
      </c>
      <c r="H671" t="s">
        <v>44</v>
      </c>
      <c r="I671" t="s">
        <v>73</v>
      </c>
      <c r="J671" t="s">
        <v>836</v>
      </c>
      <c r="K671" t="s">
        <v>3198</v>
      </c>
      <c r="L671" t="s">
        <v>3199</v>
      </c>
      <c r="M671" t="s">
        <v>3110</v>
      </c>
      <c r="N671">
        <v>25879</v>
      </c>
      <c r="O671">
        <v>25.88</v>
      </c>
      <c r="P671">
        <v>181000</v>
      </c>
      <c r="Q671">
        <v>6.9940878704741296</v>
      </c>
    </row>
    <row r="672" spans="1:17" x14ac:dyDescent="0.3">
      <c r="A672">
        <v>43603</v>
      </c>
      <c r="B672" t="s">
        <v>3280</v>
      </c>
      <c r="C672" t="s">
        <v>3281</v>
      </c>
      <c r="D672">
        <v>2019</v>
      </c>
      <c r="E672" t="s">
        <v>32</v>
      </c>
      <c r="F672" t="s">
        <v>77</v>
      </c>
      <c r="G672" t="s">
        <v>67</v>
      </c>
      <c r="H672" t="s">
        <v>44</v>
      </c>
      <c r="I672" t="s">
        <v>208</v>
      </c>
      <c r="J672" t="s">
        <v>859</v>
      </c>
      <c r="K672" t="s">
        <v>3173</v>
      </c>
      <c r="L672" t="s">
        <v>3240</v>
      </c>
      <c r="M672" t="s">
        <v>3241</v>
      </c>
      <c r="N672">
        <v>15780</v>
      </c>
      <c r="O672">
        <v>15.78</v>
      </c>
      <c r="P672">
        <v>190000</v>
      </c>
      <c r="Q672">
        <v>12.040557667934094</v>
      </c>
    </row>
    <row r="673" spans="1:17" x14ac:dyDescent="0.3">
      <c r="A673">
        <v>43603</v>
      </c>
      <c r="B673" t="s">
        <v>3280</v>
      </c>
      <c r="C673" t="s">
        <v>3281</v>
      </c>
      <c r="D673">
        <v>2019</v>
      </c>
      <c r="E673" t="s">
        <v>32</v>
      </c>
      <c r="F673" t="s">
        <v>65</v>
      </c>
      <c r="G673" t="s">
        <v>67</v>
      </c>
      <c r="H673" t="s">
        <v>44</v>
      </c>
      <c r="I673" t="s">
        <v>73</v>
      </c>
      <c r="J673" t="s">
        <v>836</v>
      </c>
      <c r="K673" t="s">
        <v>3198</v>
      </c>
      <c r="L673" t="s">
        <v>3199</v>
      </c>
      <c r="M673" t="s">
        <v>3110</v>
      </c>
      <c r="N673">
        <v>26049</v>
      </c>
      <c r="O673">
        <v>26.05</v>
      </c>
      <c r="P673">
        <v>182000</v>
      </c>
      <c r="Q673">
        <v>6.9868325079657572</v>
      </c>
    </row>
    <row r="674" spans="1:17" x14ac:dyDescent="0.3">
      <c r="A674">
        <v>43603</v>
      </c>
      <c r="B674" t="s">
        <v>3280</v>
      </c>
      <c r="C674" t="s">
        <v>3281</v>
      </c>
      <c r="D674">
        <v>2019</v>
      </c>
      <c r="E674" t="s">
        <v>32</v>
      </c>
      <c r="F674" t="s">
        <v>65</v>
      </c>
      <c r="G674" t="s">
        <v>67</v>
      </c>
      <c r="H674" t="s">
        <v>44</v>
      </c>
      <c r="I674" t="s">
        <v>71</v>
      </c>
      <c r="J674" t="s">
        <v>860</v>
      </c>
      <c r="K674" t="s">
        <v>3120</v>
      </c>
      <c r="L674" t="s">
        <v>3124</v>
      </c>
      <c r="M674" t="s">
        <v>3110</v>
      </c>
      <c r="N674">
        <v>170802</v>
      </c>
      <c r="O674">
        <v>170.8</v>
      </c>
      <c r="P674">
        <v>1194000</v>
      </c>
      <c r="Q674">
        <v>6.9905504619383851</v>
      </c>
    </row>
    <row r="675" spans="1:17" x14ac:dyDescent="0.3">
      <c r="A675">
        <v>43603</v>
      </c>
      <c r="B675" t="s">
        <v>3280</v>
      </c>
      <c r="C675" t="s">
        <v>3281</v>
      </c>
      <c r="D675">
        <v>2019</v>
      </c>
      <c r="E675" t="s">
        <v>32</v>
      </c>
      <c r="F675" t="s">
        <v>77</v>
      </c>
      <c r="G675" t="s">
        <v>67</v>
      </c>
      <c r="H675" t="s">
        <v>44</v>
      </c>
      <c r="I675" t="s">
        <v>643</v>
      </c>
      <c r="J675" t="s">
        <v>861</v>
      </c>
      <c r="K675" t="s">
        <v>3186</v>
      </c>
      <c r="L675" t="s">
        <v>3187</v>
      </c>
      <c r="M675" t="s">
        <v>3116</v>
      </c>
      <c r="N675">
        <v>57960</v>
      </c>
      <c r="O675">
        <v>57.96</v>
      </c>
      <c r="P675">
        <v>1504000</v>
      </c>
      <c r="Q675">
        <v>25.948930296756384</v>
      </c>
    </row>
    <row r="676" spans="1:17" x14ac:dyDescent="0.3">
      <c r="A676">
        <v>43603</v>
      </c>
      <c r="B676" t="s">
        <v>3280</v>
      </c>
      <c r="C676" t="s">
        <v>3281</v>
      </c>
      <c r="D676">
        <v>2019</v>
      </c>
      <c r="E676" t="s">
        <v>32</v>
      </c>
      <c r="F676" t="s">
        <v>65</v>
      </c>
      <c r="G676" t="s">
        <v>67</v>
      </c>
      <c r="H676" t="s">
        <v>44</v>
      </c>
      <c r="I676" t="s">
        <v>73</v>
      </c>
      <c r="J676" t="s">
        <v>836</v>
      </c>
      <c r="K676" t="s">
        <v>3198</v>
      </c>
      <c r="L676" t="s">
        <v>3199</v>
      </c>
      <c r="M676" t="s">
        <v>3110</v>
      </c>
      <c r="N676">
        <v>26219</v>
      </c>
      <c r="O676">
        <v>26.22</v>
      </c>
      <c r="P676">
        <v>183000</v>
      </c>
      <c r="Q676">
        <v>6.9796712307868338</v>
      </c>
    </row>
    <row r="677" spans="1:17" x14ac:dyDescent="0.3">
      <c r="A677">
        <v>43599</v>
      </c>
      <c r="B677" t="s">
        <v>3280</v>
      </c>
      <c r="C677" t="s">
        <v>3281</v>
      </c>
      <c r="D677">
        <v>2019</v>
      </c>
      <c r="E677" t="s">
        <v>84</v>
      </c>
      <c r="F677" t="s">
        <v>166</v>
      </c>
      <c r="G677" t="s">
        <v>60</v>
      </c>
      <c r="H677" t="s">
        <v>44</v>
      </c>
      <c r="I677" t="s">
        <v>251</v>
      </c>
      <c r="J677" t="s">
        <v>862</v>
      </c>
      <c r="K677" t="s">
        <v>3197</v>
      </c>
      <c r="L677" t="s">
        <v>3250</v>
      </c>
      <c r="M677" t="s">
        <v>3163</v>
      </c>
      <c r="N677">
        <v>32680</v>
      </c>
      <c r="O677">
        <v>32.68</v>
      </c>
      <c r="P677">
        <v>211000</v>
      </c>
      <c r="Q677">
        <v>6.4565483476132188</v>
      </c>
    </row>
    <row r="678" spans="1:17" x14ac:dyDescent="0.3">
      <c r="A678">
        <v>43591</v>
      </c>
      <c r="B678" t="s">
        <v>3280</v>
      </c>
      <c r="C678" t="s">
        <v>3281</v>
      </c>
      <c r="D678">
        <v>2019</v>
      </c>
      <c r="E678" t="s">
        <v>32</v>
      </c>
      <c r="F678" t="s">
        <v>65</v>
      </c>
      <c r="G678" t="s">
        <v>67</v>
      </c>
      <c r="H678" t="s">
        <v>44</v>
      </c>
      <c r="I678" t="s">
        <v>73</v>
      </c>
      <c r="J678" t="s">
        <v>863</v>
      </c>
      <c r="K678" t="s">
        <v>3198</v>
      </c>
      <c r="L678" t="s">
        <v>3199</v>
      </c>
      <c r="M678" t="s">
        <v>3110</v>
      </c>
      <c r="N678">
        <v>26419</v>
      </c>
      <c r="O678">
        <v>26.42</v>
      </c>
      <c r="P678">
        <v>185000</v>
      </c>
      <c r="Q678">
        <v>7.0025360535977894</v>
      </c>
    </row>
    <row r="679" spans="1:17" x14ac:dyDescent="0.3">
      <c r="A679">
        <v>43591</v>
      </c>
      <c r="B679" t="s">
        <v>3280</v>
      </c>
      <c r="C679" t="s">
        <v>3281</v>
      </c>
      <c r="D679">
        <v>2019</v>
      </c>
      <c r="E679" t="s">
        <v>32</v>
      </c>
      <c r="F679" t="s">
        <v>65</v>
      </c>
      <c r="G679" t="s">
        <v>67</v>
      </c>
      <c r="H679" t="s">
        <v>44</v>
      </c>
      <c r="I679" t="s">
        <v>73</v>
      </c>
      <c r="J679" t="s">
        <v>863</v>
      </c>
      <c r="K679" t="s">
        <v>3198</v>
      </c>
      <c r="L679" t="s">
        <v>3199</v>
      </c>
      <c r="M679" t="s">
        <v>3110</v>
      </c>
      <c r="N679">
        <v>26699</v>
      </c>
      <c r="O679">
        <v>26.7</v>
      </c>
      <c r="P679">
        <v>187000</v>
      </c>
      <c r="Q679">
        <v>7.0040076407356082</v>
      </c>
    </row>
    <row r="680" spans="1:17" x14ac:dyDescent="0.3">
      <c r="A680">
        <v>43591</v>
      </c>
      <c r="B680" t="s">
        <v>3280</v>
      </c>
      <c r="C680" t="s">
        <v>3281</v>
      </c>
      <c r="D680">
        <v>2019</v>
      </c>
      <c r="E680" t="s">
        <v>32</v>
      </c>
      <c r="F680" t="s">
        <v>35</v>
      </c>
      <c r="G680" t="s">
        <v>40</v>
      </c>
      <c r="H680" t="s">
        <v>44</v>
      </c>
      <c r="I680" t="s">
        <v>47</v>
      </c>
      <c r="J680" t="s">
        <v>864</v>
      </c>
      <c r="K680" t="s">
        <v>3234</v>
      </c>
      <c r="L680" t="s">
        <v>3378</v>
      </c>
      <c r="M680" t="s">
        <v>3110</v>
      </c>
      <c r="N680">
        <v>55480</v>
      </c>
      <c r="O680">
        <v>55.48</v>
      </c>
      <c r="P680" t="s">
        <v>49</v>
      </c>
      <c r="Q680" t="e">
        <v>#VALUE!</v>
      </c>
    </row>
    <row r="681" spans="1:17" x14ac:dyDescent="0.3">
      <c r="A681">
        <v>43591</v>
      </c>
      <c r="B681" t="s">
        <v>3280</v>
      </c>
      <c r="C681" t="s">
        <v>3281</v>
      </c>
      <c r="D681">
        <v>2019</v>
      </c>
      <c r="E681" t="s">
        <v>32</v>
      </c>
      <c r="F681" t="s">
        <v>183</v>
      </c>
      <c r="G681" t="s">
        <v>186</v>
      </c>
      <c r="H681" t="s">
        <v>44</v>
      </c>
      <c r="I681" t="s">
        <v>289</v>
      </c>
      <c r="J681" t="s">
        <v>866</v>
      </c>
      <c r="K681" t="s">
        <v>3228</v>
      </c>
      <c r="L681" t="s">
        <v>3250</v>
      </c>
      <c r="M681" t="s">
        <v>3163</v>
      </c>
      <c r="N681">
        <v>62200</v>
      </c>
      <c r="O681">
        <v>62.2</v>
      </c>
      <c r="P681">
        <v>687000</v>
      </c>
      <c r="Q681">
        <v>11.045016077170418</v>
      </c>
    </row>
    <row r="682" spans="1:17" x14ac:dyDescent="0.3">
      <c r="A682">
        <v>43591</v>
      </c>
      <c r="B682" t="s">
        <v>3280</v>
      </c>
      <c r="C682" t="s">
        <v>3281</v>
      </c>
      <c r="D682">
        <v>2019</v>
      </c>
      <c r="E682" t="s">
        <v>32</v>
      </c>
      <c r="F682" t="s">
        <v>65</v>
      </c>
      <c r="G682" t="s">
        <v>67</v>
      </c>
      <c r="H682" t="s">
        <v>44</v>
      </c>
      <c r="I682" t="s">
        <v>73</v>
      </c>
      <c r="J682" t="s">
        <v>863</v>
      </c>
      <c r="K682" t="s">
        <v>3198</v>
      </c>
      <c r="L682" t="s">
        <v>3199</v>
      </c>
      <c r="M682" t="s">
        <v>3110</v>
      </c>
      <c r="N682">
        <v>25799</v>
      </c>
      <c r="O682">
        <v>25.8</v>
      </c>
      <c r="P682">
        <v>180000</v>
      </c>
      <c r="Q682">
        <v>6.9770146129694952</v>
      </c>
    </row>
    <row r="683" spans="1:17" x14ac:dyDescent="0.3">
      <c r="A683">
        <v>43591</v>
      </c>
      <c r="B683" t="s">
        <v>3280</v>
      </c>
      <c r="C683" t="s">
        <v>3281</v>
      </c>
      <c r="D683">
        <v>2019</v>
      </c>
      <c r="E683" t="s">
        <v>32</v>
      </c>
      <c r="F683" t="s">
        <v>65</v>
      </c>
      <c r="G683" t="s">
        <v>67</v>
      </c>
      <c r="H683" t="s">
        <v>44</v>
      </c>
      <c r="I683" t="s">
        <v>73</v>
      </c>
      <c r="J683" t="s">
        <v>867</v>
      </c>
      <c r="K683" t="s">
        <v>3198</v>
      </c>
      <c r="L683" t="s">
        <v>3199</v>
      </c>
      <c r="M683" t="s">
        <v>3110</v>
      </c>
      <c r="N683">
        <v>26179</v>
      </c>
      <c r="O683">
        <v>26.18</v>
      </c>
      <c r="P683">
        <v>183000</v>
      </c>
      <c r="Q683">
        <v>6.9903357653080711</v>
      </c>
    </row>
    <row r="684" spans="1:17" x14ac:dyDescent="0.3">
      <c r="A684">
        <v>43591</v>
      </c>
      <c r="B684" t="s">
        <v>3280</v>
      </c>
      <c r="C684" t="s">
        <v>3281</v>
      </c>
      <c r="D684">
        <v>2019</v>
      </c>
      <c r="E684" t="s">
        <v>32</v>
      </c>
      <c r="F684" t="s">
        <v>65</v>
      </c>
      <c r="G684" t="s">
        <v>67</v>
      </c>
      <c r="H684" t="s">
        <v>44</v>
      </c>
      <c r="I684" t="s">
        <v>71</v>
      </c>
      <c r="J684" t="s">
        <v>868</v>
      </c>
      <c r="K684" t="s">
        <v>3120</v>
      </c>
      <c r="L684" t="s">
        <v>3124</v>
      </c>
      <c r="M684" t="s">
        <v>3110</v>
      </c>
      <c r="N684">
        <v>134088</v>
      </c>
      <c r="O684">
        <v>134.09</v>
      </c>
      <c r="P684">
        <v>938000</v>
      </c>
      <c r="Q684">
        <v>6.9954060020285187</v>
      </c>
    </row>
    <row r="685" spans="1:17" x14ac:dyDescent="0.3">
      <c r="A685">
        <v>43591</v>
      </c>
      <c r="B685" t="s">
        <v>3280</v>
      </c>
      <c r="C685" t="s">
        <v>3281</v>
      </c>
      <c r="D685">
        <v>2019</v>
      </c>
      <c r="E685" t="s">
        <v>32</v>
      </c>
      <c r="F685" t="s">
        <v>65</v>
      </c>
      <c r="G685" t="s">
        <v>67</v>
      </c>
      <c r="H685" t="s">
        <v>44</v>
      </c>
      <c r="I685" t="s">
        <v>73</v>
      </c>
      <c r="J685" t="s">
        <v>863</v>
      </c>
      <c r="K685" t="s">
        <v>3198</v>
      </c>
      <c r="L685" t="s">
        <v>3199</v>
      </c>
      <c r="M685" t="s">
        <v>3110</v>
      </c>
      <c r="N685">
        <v>26039</v>
      </c>
      <c r="O685">
        <v>26.04</v>
      </c>
      <c r="P685">
        <v>182000</v>
      </c>
      <c r="Q685">
        <v>6.9895157264103842</v>
      </c>
    </row>
    <row r="686" spans="1:17" x14ac:dyDescent="0.3">
      <c r="A686">
        <v>43588</v>
      </c>
      <c r="B686" t="s">
        <v>3280</v>
      </c>
      <c r="C686" t="s">
        <v>3281</v>
      </c>
      <c r="D686">
        <v>2019</v>
      </c>
      <c r="E686" t="s">
        <v>32</v>
      </c>
      <c r="F686" t="s">
        <v>77</v>
      </c>
      <c r="G686" t="s">
        <v>67</v>
      </c>
      <c r="H686" t="s">
        <v>44</v>
      </c>
      <c r="I686" t="s">
        <v>82</v>
      </c>
      <c r="J686" t="s">
        <v>869</v>
      </c>
      <c r="K686" t="s">
        <v>3193</v>
      </c>
      <c r="L686" t="s">
        <v>3133</v>
      </c>
      <c r="M686" t="s">
        <v>3116</v>
      </c>
      <c r="N686">
        <v>144270</v>
      </c>
      <c r="O686">
        <v>144.27000000000001</v>
      </c>
      <c r="P686">
        <v>2630000</v>
      </c>
      <c r="Q686">
        <v>18.229708186040064</v>
      </c>
    </row>
    <row r="687" spans="1:17" x14ac:dyDescent="0.3">
      <c r="A687">
        <v>43587</v>
      </c>
      <c r="B687" t="s">
        <v>3280</v>
      </c>
      <c r="C687" t="s">
        <v>3281</v>
      </c>
      <c r="D687">
        <v>2019</v>
      </c>
      <c r="E687" t="s">
        <v>32</v>
      </c>
      <c r="F687" t="s">
        <v>870</v>
      </c>
      <c r="G687" t="s">
        <v>60</v>
      </c>
      <c r="H687" t="s">
        <v>44</v>
      </c>
      <c r="I687" t="s">
        <v>872</v>
      </c>
      <c r="J687" t="s">
        <v>873</v>
      </c>
      <c r="K687" t="s">
        <v>3195</v>
      </c>
      <c r="L687" t="s">
        <v>3250</v>
      </c>
      <c r="M687" t="s">
        <v>3163</v>
      </c>
      <c r="N687">
        <v>1760</v>
      </c>
      <c r="O687">
        <v>1.76</v>
      </c>
      <c r="P687">
        <v>8300</v>
      </c>
      <c r="Q687">
        <v>4.7159090909090908</v>
      </c>
    </row>
    <row r="688" spans="1:17" x14ac:dyDescent="0.3">
      <c r="A688">
        <v>43584</v>
      </c>
      <c r="B688" t="s">
        <v>3282</v>
      </c>
      <c r="C688" t="s">
        <v>3283</v>
      </c>
      <c r="D688">
        <v>2019</v>
      </c>
      <c r="E688" t="s">
        <v>32</v>
      </c>
      <c r="F688" t="s">
        <v>120</v>
      </c>
      <c r="G688" t="s">
        <v>195</v>
      </c>
      <c r="H688" t="s">
        <v>44</v>
      </c>
      <c r="I688" t="s">
        <v>122</v>
      </c>
      <c r="J688" t="s">
        <v>874</v>
      </c>
      <c r="K688" t="s">
        <v>3220</v>
      </c>
      <c r="L688" t="s">
        <v>3233</v>
      </c>
      <c r="M688" t="s">
        <v>3129</v>
      </c>
      <c r="N688">
        <v>102700</v>
      </c>
      <c r="O688">
        <v>102.7</v>
      </c>
      <c r="P688">
        <v>397000</v>
      </c>
      <c r="Q688">
        <v>3.8656280428432326</v>
      </c>
    </row>
    <row r="689" spans="1:17" x14ac:dyDescent="0.3">
      <c r="A689">
        <v>43584</v>
      </c>
      <c r="B689" t="s">
        <v>3282</v>
      </c>
      <c r="C689" t="s">
        <v>3283</v>
      </c>
      <c r="D689">
        <v>2019</v>
      </c>
      <c r="E689" t="s">
        <v>32</v>
      </c>
      <c r="F689" t="s">
        <v>35</v>
      </c>
      <c r="G689" t="s">
        <v>40</v>
      </c>
      <c r="H689" t="s">
        <v>44</v>
      </c>
      <c r="I689" t="s">
        <v>875</v>
      </c>
      <c r="J689" t="s">
        <v>876</v>
      </c>
      <c r="K689" t="s">
        <v>3234</v>
      </c>
      <c r="L689" t="s">
        <v>3378</v>
      </c>
      <c r="M689" t="s">
        <v>3110</v>
      </c>
      <c r="N689">
        <v>129520</v>
      </c>
      <c r="O689">
        <v>129.52000000000001</v>
      </c>
      <c r="P689">
        <v>414000</v>
      </c>
      <c r="Q689">
        <v>3.1964175416924028</v>
      </c>
    </row>
    <row r="690" spans="1:17" x14ac:dyDescent="0.3">
      <c r="A690">
        <v>43584</v>
      </c>
      <c r="B690" t="s">
        <v>3282</v>
      </c>
      <c r="C690" t="s">
        <v>3283</v>
      </c>
      <c r="D690">
        <v>2019</v>
      </c>
      <c r="E690" t="s">
        <v>84</v>
      </c>
      <c r="F690" t="s">
        <v>77</v>
      </c>
      <c r="G690" t="s">
        <v>67</v>
      </c>
      <c r="H690" t="s">
        <v>44</v>
      </c>
      <c r="I690" t="s">
        <v>145</v>
      </c>
      <c r="J690" t="s">
        <v>877</v>
      </c>
      <c r="K690" t="s">
        <v>3140</v>
      </c>
      <c r="L690" t="s">
        <v>3250</v>
      </c>
      <c r="M690" t="s">
        <v>3163</v>
      </c>
      <c r="N690">
        <v>19650</v>
      </c>
      <c r="O690">
        <v>19.649999999999999</v>
      </c>
      <c r="P690">
        <v>15470000</v>
      </c>
      <c r="Q690">
        <v>787.27735368956746</v>
      </c>
    </row>
    <row r="691" spans="1:17" x14ac:dyDescent="0.3">
      <c r="A691">
        <v>43582</v>
      </c>
      <c r="B691" t="s">
        <v>3282</v>
      </c>
      <c r="C691" t="s">
        <v>3283</v>
      </c>
      <c r="D691">
        <v>2019</v>
      </c>
      <c r="E691" t="s">
        <v>84</v>
      </c>
      <c r="F691" t="s">
        <v>878</v>
      </c>
      <c r="G691" t="s">
        <v>60</v>
      </c>
      <c r="H691" t="s">
        <v>44</v>
      </c>
      <c r="I691" t="s">
        <v>63</v>
      </c>
      <c r="J691" t="s">
        <v>880</v>
      </c>
      <c r="K691" t="s">
        <v>3167</v>
      </c>
      <c r="L691" t="s">
        <v>3250</v>
      </c>
      <c r="M691" t="s">
        <v>3163</v>
      </c>
      <c r="N691">
        <v>50240</v>
      </c>
      <c r="O691">
        <v>50.24</v>
      </c>
      <c r="P691">
        <v>817000</v>
      </c>
      <c r="Q691">
        <v>16.261942675159236</v>
      </c>
    </row>
    <row r="692" spans="1:17" x14ac:dyDescent="0.3">
      <c r="A692">
        <v>43580</v>
      </c>
      <c r="B692" t="s">
        <v>3282</v>
      </c>
      <c r="C692" t="s">
        <v>3283</v>
      </c>
      <c r="D692">
        <v>2019</v>
      </c>
      <c r="E692" t="s">
        <v>32</v>
      </c>
      <c r="F692" t="s">
        <v>739</v>
      </c>
      <c r="G692" t="s">
        <v>337</v>
      </c>
      <c r="H692" t="s">
        <v>44</v>
      </c>
      <c r="I692" t="s">
        <v>339</v>
      </c>
      <c r="J692" t="s">
        <v>881</v>
      </c>
      <c r="K692" t="s">
        <v>3142</v>
      </c>
      <c r="L692" t="s">
        <v>3250</v>
      </c>
      <c r="M692" t="s">
        <v>3163</v>
      </c>
      <c r="N692">
        <v>26189</v>
      </c>
      <c r="O692">
        <v>26.19</v>
      </c>
      <c r="P692">
        <v>91700</v>
      </c>
      <c r="Q692">
        <v>3.5014700828592158</v>
      </c>
    </row>
    <row r="693" spans="1:17" x14ac:dyDescent="0.3">
      <c r="A693">
        <v>43579</v>
      </c>
      <c r="B693" t="s">
        <v>3282</v>
      </c>
      <c r="C693" t="s">
        <v>3283</v>
      </c>
      <c r="D693">
        <v>2019</v>
      </c>
      <c r="E693" t="s">
        <v>32</v>
      </c>
      <c r="F693" t="s">
        <v>65</v>
      </c>
      <c r="G693" t="s">
        <v>67</v>
      </c>
      <c r="H693" t="s">
        <v>44</v>
      </c>
      <c r="I693" t="s">
        <v>73</v>
      </c>
      <c r="J693" t="s">
        <v>882</v>
      </c>
      <c r="K693" t="s">
        <v>3160</v>
      </c>
      <c r="L693" t="s">
        <v>3250</v>
      </c>
      <c r="M693" t="s">
        <v>3163</v>
      </c>
      <c r="N693">
        <v>25979</v>
      </c>
      <c r="O693">
        <v>25.98</v>
      </c>
      <c r="P693">
        <v>215000</v>
      </c>
      <c r="Q693">
        <v>8.2759151622464291</v>
      </c>
    </row>
    <row r="694" spans="1:17" x14ac:dyDescent="0.3">
      <c r="A694">
        <v>43579</v>
      </c>
      <c r="B694" t="s">
        <v>3282</v>
      </c>
      <c r="C694" t="s">
        <v>3283</v>
      </c>
      <c r="D694">
        <v>2019</v>
      </c>
      <c r="E694" t="s">
        <v>32</v>
      </c>
      <c r="F694" t="s">
        <v>65</v>
      </c>
      <c r="G694" t="s">
        <v>67</v>
      </c>
      <c r="H694" t="s">
        <v>44</v>
      </c>
      <c r="I694" t="s">
        <v>73</v>
      </c>
      <c r="J694" t="s">
        <v>882</v>
      </c>
      <c r="K694" t="s">
        <v>3160</v>
      </c>
      <c r="L694" t="s">
        <v>3250</v>
      </c>
      <c r="M694" t="s">
        <v>3163</v>
      </c>
      <c r="N694">
        <v>26040</v>
      </c>
      <c r="O694">
        <v>26.04</v>
      </c>
      <c r="P694">
        <v>215000</v>
      </c>
      <c r="Q694">
        <v>8.2565284178187408</v>
      </c>
    </row>
    <row r="695" spans="1:17" x14ac:dyDescent="0.3">
      <c r="A695">
        <v>43579</v>
      </c>
      <c r="B695" t="s">
        <v>3282</v>
      </c>
      <c r="C695" t="s">
        <v>3283</v>
      </c>
      <c r="D695">
        <v>2019</v>
      </c>
      <c r="E695" t="s">
        <v>32</v>
      </c>
      <c r="F695" t="s">
        <v>65</v>
      </c>
      <c r="G695" t="s">
        <v>67</v>
      </c>
      <c r="H695" t="s">
        <v>44</v>
      </c>
      <c r="I695" t="s">
        <v>73</v>
      </c>
      <c r="J695" t="s">
        <v>882</v>
      </c>
      <c r="K695" t="s">
        <v>3160</v>
      </c>
      <c r="L695" t="s">
        <v>3250</v>
      </c>
      <c r="M695" t="s">
        <v>3163</v>
      </c>
      <c r="N695">
        <v>26059</v>
      </c>
      <c r="O695">
        <v>26.06</v>
      </c>
      <c r="P695">
        <v>215000</v>
      </c>
      <c r="Q695">
        <v>8.2505084615679802</v>
      </c>
    </row>
    <row r="696" spans="1:17" x14ac:dyDescent="0.3">
      <c r="A696">
        <v>43579</v>
      </c>
      <c r="B696" t="s">
        <v>3282</v>
      </c>
      <c r="C696" t="s">
        <v>3283</v>
      </c>
      <c r="D696">
        <v>2019</v>
      </c>
      <c r="E696" t="s">
        <v>32</v>
      </c>
      <c r="F696" t="s">
        <v>65</v>
      </c>
      <c r="G696" t="s">
        <v>67</v>
      </c>
      <c r="H696" t="s">
        <v>44</v>
      </c>
      <c r="I696" t="s">
        <v>73</v>
      </c>
      <c r="J696" t="s">
        <v>882</v>
      </c>
      <c r="K696" t="s">
        <v>3160</v>
      </c>
      <c r="L696" t="s">
        <v>3250</v>
      </c>
      <c r="M696" t="s">
        <v>3163</v>
      </c>
      <c r="N696">
        <v>26339</v>
      </c>
      <c r="O696">
        <v>26.34</v>
      </c>
      <c r="P696">
        <v>218000</v>
      </c>
      <c r="Q696">
        <v>8.2766999506435326</v>
      </c>
    </row>
    <row r="697" spans="1:17" x14ac:dyDescent="0.3">
      <c r="A697">
        <v>43579</v>
      </c>
      <c r="B697" t="s">
        <v>3282</v>
      </c>
      <c r="C697" t="s">
        <v>3283</v>
      </c>
      <c r="D697">
        <v>2019</v>
      </c>
      <c r="E697" t="s">
        <v>32</v>
      </c>
      <c r="F697" t="s">
        <v>65</v>
      </c>
      <c r="G697" t="s">
        <v>67</v>
      </c>
      <c r="H697" t="s">
        <v>44</v>
      </c>
      <c r="I697" t="s">
        <v>73</v>
      </c>
      <c r="J697" t="s">
        <v>882</v>
      </c>
      <c r="K697" t="s">
        <v>3135</v>
      </c>
      <c r="L697" t="s">
        <v>3139</v>
      </c>
      <c r="M697" t="s">
        <v>3116</v>
      </c>
      <c r="N697">
        <v>25959</v>
      </c>
      <c r="O697">
        <v>25.96</v>
      </c>
      <c r="P697">
        <v>214000</v>
      </c>
      <c r="Q697">
        <v>8.2437690203782896</v>
      </c>
    </row>
    <row r="698" spans="1:17" x14ac:dyDescent="0.3">
      <c r="A698">
        <v>43579</v>
      </c>
      <c r="B698" t="s">
        <v>3282</v>
      </c>
      <c r="C698" t="s">
        <v>3283</v>
      </c>
      <c r="D698">
        <v>2019</v>
      </c>
      <c r="E698" t="s">
        <v>32</v>
      </c>
      <c r="F698" t="s">
        <v>35</v>
      </c>
      <c r="G698" t="s">
        <v>40</v>
      </c>
      <c r="H698" t="s">
        <v>44</v>
      </c>
      <c r="I698" t="s">
        <v>47</v>
      </c>
      <c r="J698" t="s">
        <v>876</v>
      </c>
      <c r="K698" t="s">
        <v>3234</v>
      </c>
      <c r="L698" t="s">
        <v>3378</v>
      </c>
      <c r="M698" t="s">
        <v>3110</v>
      </c>
      <c r="N698">
        <v>129560</v>
      </c>
      <c r="O698">
        <v>129.56</v>
      </c>
      <c r="P698" t="s">
        <v>49</v>
      </c>
      <c r="Q698" t="e">
        <v>#VALUE!</v>
      </c>
    </row>
    <row r="699" spans="1:17" x14ac:dyDescent="0.3">
      <c r="A699">
        <v>43579</v>
      </c>
      <c r="B699" t="s">
        <v>3282</v>
      </c>
      <c r="C699" t="s">
        <v>3283</v>
      </c>
      <c r="D699">
        <v>2019</v>
      </c>
      <c r="E699" t="s">
        <v>32</v>
      </c>
      <c r="F699" t="s">
        <v>77</v>
      </c>
      <c r="G699" t="s">
        <v>67</v>
      </c>
      <c r="H699" t="s">
        <v>44</v>
      </c>
      <c r="I699" t="s">
        <v>82</v>
      </c>
      <c r="J699" t="s">
        <v>883</v>
      </c>
      <c r="K699" t="s">
        <v>3186</v>
      </c>
      <c r="L699" t="s">
        <v>3187</v>
      </c>
      <c r="M699" t="s">
        <v>3116</v>
      </c>
      <c r="N699">
        <v>77280</v>
      </c>
      <c r="O699">
        <v>77.28</v>
      </c>
      <c r="P699">
        <v>1420000</v>
      </c>
      <c r="Q699">
        <v>18.374741200828158</v>
      </c>
    </row>
    <row r="700" spans="1:17" x14ac:dyDescent="0.3">
      <c r="A700">
        <v>43579</v>
      </c>
      <c r="B700" t="s">
        <v>3282</v>
      </c>
      <c r="C700" t="s">
        <v>3283</v>
      </c>
      <c r="D700">
        <v>2019</v>
      </c>
      <c r="E700" t="s">
        <v>32</v>
      </c>
      <c r="F700" t="s">
        <v>191</v>
      </c>
      <c r="G700" t="s">
        <v>186</v>
      </c>
      <c r="H700" t="s">
        <v>44</v>
      </c>
      <c r="I700" t="s">
        <v>193</v>
      </c>
      <c r="J700" t="s">
        <v>884</v>
      </c>
      <c r="K700" t="s">
        <v>3234</v>
      </c>
      <c r="L700" t="s">
        <v>3378</v>
      </c>
      <c r="M700" t="s">
        <v>3110</v>
      </c>
      <c r="N700">
        <v>52040</v>
      </c>
      <c r="O700">
        <v>52.04</v>
      </c>
      <c r="P700">
        <v>209000</v>
      </c>
      <c r="Q700">
        <v>4.0161414296694851</v>
      </c>
    </row>
    <row r="701" spans="1:17" x14ac:dyDescent="0.3">
      <c r="A701">
        <v>43579</v>
      </c>
      <c r="B701" t="s">
        <v>3282</v>
      </c>
      <c r="C701" t="s">
        <v>3283</v>
      </c>
      <c r="D701">
        <v>2019</v>
      </c>
      <c r="E701" t="s">
        <v>32</v>
      </c>
      <c r="F701" t="s">
        <v>120</v>
      </c>
      <c r="G701" t="s">
        <v>195</v>
      </c>
      <c r="H701" t="s">
        <v>44</v>
      </c>
      <c r="I701" t="s">
        <v>122</v>
      </c>
      <c r="J701" t="s">
        <v>885</v>
      </c>
      <c r="K701" t="s">
        <v>3220</v>
      </c>
      <c r="L701" t="s">
        <v>3233</v>
      </c>
      <c r="M701" t="s">
        <v>3129</v>
      </c>
      <c r="N701">
        <v>143780</v>
      </c>
      <c r="O701">
        <v>143.78</v>
      </c>
      <c r="P701">
        <v>556000</v>
      </c>
      <c r="Q701">
        <v>3.8670190568924747</v>
      </c>
    </row>
    <row r="702" spans="1:17" x14ac:dyDescent="0.3">
      <c r="A702">
        <v>43579</v>
      </c>
      <c r="B702" t="s">
        <v>3282</v>
      </c>
      <c r="C702" t="s">
        <v>3283</v>
      </c>
      <c r="D702">
        <v>2019</v>
      </c>
      <c r="E702" t="s">
        <v>32</v>
      </c>
      <c r="F702" t="s">
        <v>77</v>
      </c>
      <c r="G702" t="s">
        <v>67</v>
      </c>
      <c r="H702" t="s">
        <v>44</v>
      </c>
      <c r="I702" t="s">
        <v>82</v>
      </c>
      <c r="J702" t="s">
        <v>886</v>
      </c>
      <c r="K702" t="s">
        <v>3193</v>
      </c>
      <c r="L702" t="s">
        <v>3133</v>
      </c>
      <c r="M702" t="s">
        <v>3116</v>
      </c>
      <c r="N702">
        <v>164880.01</v>
      </c>
      <c r="O702">
        <v>164.88</v>
      </c>
      <c r="P702">
        <v>3031000</v>
      </c>
      <c r="Q702">
        <v>18.383065357650086</v>
      </c>
    </row>
    <row r="703" spans="1:17" x14ac:dyDescent="0.3">
      <c r="A703">
        <v>43579</v>
      </c>
      <c r="B703" t="s">
        <v>3282</v>
      </c>
      <c r="C703" t="s">
        <v>3283</v>
      </c>
      <c r="D703">
        <v>2019</v>
      </c>
      <c r="E703" t="s">
        <v>32</v>
      </c>
      <c r="F703" t="s">
        <v>77</v>
      </c>
      <c r="G703" t="s">
        <v>67</v>
      </c>
      <c r="H703" t="s">
        <v>44</v>
      </c>
      <c r="I703" t="s">
        <v>82</v>
      </c>
      <c r="J703" t="s">
        <v>886</v>
      </c>
      <c r="K703" t="s">
        <v>3193</v>
      </c>
      <c r="L703" t="s">
        <v>3133</v>
      </c>
      <c r="M703" t="s">
        <v>3116</v>
      </c>
      <c r="N703">
        <v>164880.01</v>
      </c>
      <c r="O703">
        <v>164.88</v>
      </c>
      <c r="P703">
        <v>3031000</v>
      </c>
      <c r="Q703">
        <v>18.383065357650086</v>
      </c>
    </row>
    <row r="704" spans="1:17" x14ac:dyDescent="0.3">
      <c r="A704">
        <v>43578</v>
      </c>
      <c r="B704" t="s">
        <v>3282</v>
      </c>
      <c r="C704" t="s">
        <v>3283</v>
      </c>
      <c r="D704">
        <v>2019</v>
      </c>
      <c r="E704" t="s">
        <v>84</v>
      </c>
      <c r="F704" t="s">
        <v>166</v>
      </c>
      <c r="G704" t="s">
        <v>60</v>
      </c>
      <c r="H704" t="s">
        <v>44</v>
      </c>
      <c r="I704" t="s">
        <v>251</v>
      </c>
      <c r="J704" t="s">
        <v>887</v>
      </c>
      <c r="K704" t="s">
        <v>3197</v>
      </c>
      <c r="L704" t="s">
        <v>3250</v>
      </c>
      <c r="M704" t="s">
        <v>3163</v>
      </c>
      <c r="N704">
        <v>52504</v>
      </c>
      <c r="O704">
        <v>52.5</v>
      </c>
      <c r="P704">
        <v>327000</v>
      </c>
      <c r="Q704">
        <v>6.2280969069023309</v>
      </c>
    </row>
    <row r="705" spans="1:17" x14ac:dyDescent="0.3">
      <c r="A705">
        <v>43577</v>
      </c>
      <c r="B705" t="s">
        <v>3282</v>
      </c>
      <c r="C705" t="s">
        <v>3283</v>
      </c>
      <c r="D705">
        <v>2019</v>
      </c>
      <c r="E705" t="s">
        <v>32</v>
      </c>
      <c r="F705" t="s">
        <v>65</v>
      </c>
      <c r="G705" t="s">
        <v>67</v>
      </c>
      <c r="H705" t="s">
        <v>44</v>
      </c>
      <c r="I705" t="s">
        <v>71</v>
      </c>
      <c r="J705" t="s">
        <v>888</v>
      </c>
      <c r="K705" t="s">
        <v>3120</v>
      </c>
      <c r="L705" t="s">
        <v>3124</v>
      </c>
      <c r="M705" t="s">
        <v>3110</v>
      </c>
      <c r="N705">
        <v>134088</v>
      </c>
      <c r="O705">
        <v>134.09</v>
      </c>
      <c r="P705">
        <v>1108000</v>
      </c>
      <c r="Q705">
        <v>8.2632301175347536</v>
      </c>
    </row>
    <row r="706" spans="1:17" x14ac:dyDescent="0.3">
      <c r="A706">
        <v>43577</v>
      </c>
      <c r="B706" t="s">
        <v>3282</v>
      </c>
      <c r="C706" t="s">
        <v>3283</v>
      </c>
      <c r="D706">
        <v>2019</v>
      </c>
      <c r="E706" t="s">
        <v>32</v>
      </c>
      <c r="F706" t="s">
        <v>65</v>
      </c>
      <c r="G706" t="s">
        <v>67</v>
      </c>
      <c r="H706" t="s">
        <v>44</v>
      </c>
      <c r="I706" t="s">
        <v>73</v>
      </c>
      <c r="J706" t="s">
        <v>882</v>
      </c>
      <c r="K706" t="s">
        <v>3160</v>
      </c>
      <c r="L706" t="s">
        <v>3250</v>
      </c>
      <c r="M706" t="s">
        <v>3163</v>
      </c>
      <c r="N706">
        <v>26599</v>
      </c>
      <c r="O706">
        <v>26.6</v>
      </c>
      <c r="P706">
        <v>220000</v>
      </c>
      <c r="Q706">
        <v>8.2709876311139521</v>
      </c>
    </row>
    <row r="707" spans="1:17" x14ac:dyDescent="0.3">
      <c r="A707">
        <v>43577</v>
      </c>
      <c r="B707" t="s">
        <v>3282</v>
      </c>
      <c r="C707" t="s">
        <v>3283</v>
      </c>
      <c r="D707">
        <v>2019</v>
      </c>
      <c r="E707" t="s">
        <v>32</v>
      </c>
      <c r="F707" t="s">
        <v>65</v>
      </c>
      <c r="G707" t="s">
        <v>67</v>
      </c>
      <c r="H707" t="s">
        <v>44</v>
      </c>
      <c r="I707" t="s">
        <v>73</v>
      </c>
      <c r="J707" t="s">
        <v>882</v>
      </c>
      <c r="K707" t="s">
        <v>3160</v>
      </c>
      <c r="L707" t="s">
        <v>3250</v>
      </c>
      <c r="M707" t="s">
        <v>3163</v>
      </c>
      <c r="N707">
        <v>26380</v>
      </c>
      <c r="O707">
        <v>26.38</v>
      </c>
      <c r="P707">
        <v>218000</v>
      </c>
      <c r="Q707">
        <v>8.2638362395754363</v>
      </c>
    </row>
    <row r="708" spans="1:17" x14ac:dyDescent="0.3">
      <c r="A708">
        <v>43577</v>
      </c>
      <c r="B708" t="s">
        <v>3282</v>
      </c>
      <c r="C708" t="s">
        <v>3283</v>
      </c>
      <c r="D708">
        <v>2019</v>
      </c>
      <c r="E708" t="s">
        <v>32</v>
      </c>
      <c r="F708" t="s">
        <v>65</v>
      </c>
      <c r="G708" t="s">
        <v>67</v>
      </c>
      <c r="H708" t="s">
        <v>44</v>
      </c>
      <c r="I708" t="s">
        <v>71</v>
      </c>
      <c r="J708" t="s">
        <v>889</v>
      </c>
      <c r="K708" t="s">
        <v>3120</v>
      </c>
      <c r="L708" t="s">
        <v>3124</v>
      </c>
      <c r="M708" t="s">
        <v>3110</v>
      </c>
      <c r="N708">
        <v>67044</v>
      </c>
      <c r="O708">
        <v>67.040000000000006</v>
      </c>
      <c r="P708">
        <v>554000</v>
      </c>
      <c r="Q708">
        <v>8.2632301175347536</v>
      </c>
    </row>
    <row r="709" spans="1:17" x14ac:dyDescent="0.3">
      <c r="A709">
        <v>43577</v>
      </c>
      <c r="B709" t="s">
        <v>3282</v>
      </c>
      <c r="C709" t="s">
        <v>3283</v>
      </c>
      <c r="D709">
        <v>2019</v>
      </c>
      <c r="E709" t="s">
        <v>32</v>
      </c>
      <c r="F709" t="s">
        <v>77</v>
      </c>
      <c r="G709" t="s">
        <v>67</v>
      </c>
      <c r="H709" t="s">
        <v>44</v>
      </c>
      <c r="I709" t="s">
        <v>330</v>
      </c>
      <c r="J709" t="s">
        <v>890</v>
      </c>
      <c r="K709" t="s">
        <v>3146</v>
      </c>
      <c r="L709" t="s">
        <v>3243</v>
      </c>
      <c r="M709" t="s">
        <v>3116</v>
      </c>
      <c r="N709">
        <v>11132</v>
      </c>
      <c r="O709">
        <v>11.13</v>
      </c>
      <c r="P709">
        <v>21156000</v>
      </c>
      <c r="Q709">
        <v>1900.4671218109954</v>
      </c>
    </row>
    <row r="710" spans="1:17" x14ac:dyDescent="0.3">
      <c r="A710">
        <v>43577</v>
      </c>
      <c r="B710" t="s">
        <v>3282</v>
      </c>
      <c r="C710" t="s">
        <v>3283</v>
      </c>
      <c r="D710">
        <v>2019</v>
      </c>
      <c r="E710" t="s">
        <v>32</v>
      </c>
      <c r="F710" t="s">
        <v>65</v>
      </c>
      <c r="G710" t="s">
        <v>67</v>
      </c>
      <c r="H710" t="s">
        <v>44</v>
      </c>
      <c r="I710" t="s">
        <v>71</v>
      </c>
      <c r="J710" t="s">
        <v>891</v>
      </c>
      <c r="K710" t="s">
        <v>3120</v>
      </c>
      <c r="L710" t="s">
        <v>3124</v>
      </c>
      <c r="M710" t="s">
        <v>3110</v>
      </c>
      <c r="N710">
        <v>89392</v>
      </c>
      <c r="O710">
        <v>89.39</v>
      </c>
      <c r="P710">
        <v>739000</v>
      </c>
      <c r="Q710">
        <v>8.2669590119921246</v>
      </c>
    </row>
    <row r="711" spans="1:17" x14ac:dyDescent="0.3">
      <c r="A711">
        <v>43577</v>
      </c>
      <c r="B711" t="s">
        <v>3282</v>
      </c>
      <c r="C711" t="s">
        <v>3283</v>
      </c>
      <c r="D711">
        <v>2019</v>
      </c>
      <c r="E711" t="s">
        <v>32</v>
      </c>
      <c r="F711" t="s">
        <v>65</v>
      </c>
      <c r="G711" t="s">
        <v>67</v>
      </c>
      <c r="H711" t="s">
        <v>44</v>
      </c>
      <c r="I711" t="s">
        <v>73</v>
      </c>
      <c r="J711" t="s">
        <v>882</v>
      </c>
      <c r="K711" t="s">
        <v>3160</v>
      </c>
      <c r="L711" t="s">
        <v>3250</v>
      </c>
      <c r="M711" t="s">
        <v>3163</v>
      </c>
      <c r="N711">
        <v>26300</v>
      </c>
      <c r="O711">
        <v>26.3</v>
      </c>
      <c r="P711">
        <v>217000</v>
      </c>
      <c r="Q711">
        <v>8.250950570342205</v>
      </c>
    </row>
    <row r="712" spans="1:17" x14ac:dyDescent="0.3">
      <c r="A712">
        <v>43577</v>
      </c>
      <c r="B712" t="s">
        <v>3282</v>
      </c>
      <c r="C712" t="s">
        <v>3283</v>
      </c>
      <c r="D712">
        <v>2019</v>
      </c>
      <c r="E712" t="s">
        <v>32</v>
      </c>
      <c r="F712" t="s">
        <v>65</v>
      </c>
      <c r="G712" t="s">
        <v>67</v>
      </c>
      <c r="H712" t="s">
        <v>44</v>
      </c>
      <c r="I712" t="s">
        <v>73</v>
      </c>
      <c r="J712" t="s">
        <v>882</v>
      </c>
      <c r="K712" t="s">
        <v>3160</v>
      </c>
      <c r="L712" t="s">
        <v>3250</v>
      </c>
      <c r="M712" t="s">
        <v>3163</v>
      </c>
      <c r="N712">
        <v>26169</v>
      </c>
      <c r="O712">
        <v>26.17</v>
      </c>
      <c r="P712">
        <v>216000</v>
      </c>
      <c r="Q712">
        <v>8.2540410409262872</v>
      </c>
    </row>
    <row r="713" spans="1:17" x14ac:dyDescent="0.3">
      <c r="A713">
        <v>43577</v>
      </c>
      <c r="B713" t="s">
        <v>3282</v>
      </c>
      <c r="C713" t="s">
        <v>3283</v>
      </c>
      <c r="D713">
        <v>2019</v>
      </c>
      <c r="E713" t="s">
        <v>32</v>
      </c>
      <c r="F713" t="s">
        <v>173</v>
      </c>
      <c r="G713" t="s">
        <v>176</v>
      </c>
      <c r="H713" t="s">
        <v>44</v>
      </c>
      <c r="I713" t="s">
        <v>179</v>
      </c>
      <c r="J713" t="s">
        <v>892</v>
      </c>
      <c r="K713" t="s">
        <v>3238</v>
      </c>
      <c r="L713" t="s">
        <v>3250</v>
      </c>
      <c r="M713" t="s">
        <v>3163</v>
      </c>
      <c r="N713">
        <v>52125</v>
      </c>
      <c r="O713">
        <v>52.13</v>
      </c>
      <c r="P713">
        <v>32600</v>
      </c>
      <c r="Q713">
        <v>0.62541966426858508</v>
      </c>
    </row>
    <row r="714" spans="1:17" x14ac:dyDescent="0.3">
      <c r="A714">
        <v>43577</v>
      </c>
      <c r="B714" t="s">
        <v>3282</v>
      </c>
      <c r="C714" t="s">
        <v>3283</v>
      </c>
      <c r="D714">
        <v>2019</v>
      </c>
      <c r="E714" t="s">
        <v>32</v>
      </c>
      <c r="F714" t="s">
        <v>65</v>
      </c>
      <c r="G714" t="s">
        <v>67</v>
      </c>
      <c r="H714" t="s">
        <v>44</v>
      </c>
      <c r="I714" t="s">
        <v>71</v>
      </c>
      <c r="J714" t="s">
        <v>889</v>
      </c>
      <c r="K714" t="s">
        <v>3120</v>
      </c>
      <c r="L714" t="s">
        <v>3124</v>
      </c>
      <c r="M714" t="s">
        <v>3110</v>
      </c>
      <c r="N714">
        <v>67044</v>
      </c>
      <c r="O714">
        <v>67.040000000000006</v>
      </c>
      <c r="P714">
        <v>554000</v>
      </c>
      <c r="Q714">
        <v>8.2632301175347536</v>
      </c>
    </row>
    <row r="715" spans="1:17" x14ac:dyDescent="0.3">
      <c r="A715">
        <v>43577</v>
      </c>
      <c r="B715" t="s">
        <v>3282</v>
      </c>
      <c r="C715" t="s">
        <v>3283</v>
      </c>
      <c r="D715">
        <v>2019</v>
      </c>
      <c r="E715" t="s">
        <v>32</v>
      </c>
      <c r="F715" t="s">
        <v>65</v>
      </c>
      <c r="G715" t="s">
        <v>67</v>
      </c>
      <c r="H715" t="s">
        <v>44</v>
      </c>
      <c r="I715" t="s">
        <v>73</v>
      </c>
      <c r="J715" t="s">
        <v>882</v>
      </c>
      <c r="K715" t="s">
        <v>3160</v>
      </c>
      <c r="L715" t="s">
        <v>3250</v>
      </c>
      <c r="M715" t="s">
        <v>3163</v>
      </c>
      <c r="N715">
        <v>26479</v>
      </c>
      <c r="O715">
        <v>26.48</v>
      </c>
      <c r="P715">
        <v>219000</v>
      </c>
      <c r="Q715">
        <v>8.270705087050116</v>
      </c>
    </row>
    <row r="716" spans="1:17" x14ac:dyDescent="0.3">
      <c r="A716">
        <v>43577</v>
      </c>
      <c r="B716" t="s">
        <v>3282</v>
      </c>
      <c r="C716" t="s">
        <v>3283</v>
      </c>
      <c r="D716">
        <v>2019</v>
      </c>
      <c r="E716" t="s">
        <v>32</v>
      </c>
      <c r="F716" t="s">
        <v>65</v>
      </c>
      <c r="G716" t="s">
        <v>67</v>
      </c>
      <c r="H716" t="s">
        <v>44</v>
      </c>
      <c r="I716" t="s">
        <v>73</v>
      </c>
      <c r="J716" t="s">
        <v>882</v>
      </c>
      <c r="K716" t="s">
        <v>3160</v>
      </c>
      <c r="L716" t="s">
        <v>3250</v>
      </c>
      <c r="M716" t="s">
        <v>3163</v>
      </c>
      <c r="N716">
        <v>26099</v>
      </c>
      <c r="O716">
        <v>26.1</v>
      </c>
      <c r="P716">
        <v>216000</v>
      </c>
      <c r="Q716">
        <v>8.2761791639526425</v>
      </c>
    </row>
    <row r="717" spans="1:17" x14ac:dyDescent="0.3">
      <c r="A717">
        <v>43576</v>
      </c>
      <c r="B717" t="s">
        <v>3282</v>
      </c>
      <c r="C717" t="s">
        <v>3283</v>
      </c>
      <c r="D717">
        <v>2019</v>
      </c>
      <c r="E717" t="s">
        <v>84</v>
      </c>
      <c r="F717" t="s">
        <v>77</v>
      </c>
      <c r="G717" t="s">
        <v>67</v>
      </c>
      <c r="H717" t="s">
        <v>44</v>
      </c>
      <c r="I717" t="s">
        <v>145</v>
      </c>
      <c r="J717" t="s">
        <v>894</v>
      </c>
      <c r="K717" t="s">
        <v>3140</v>
      </c>
      <c r="L717" t="s">
        <v>3250</v>
      </c>
      <c r="M717" t="s">
        <v>3163</v>
      </c>
      <c r="N717">
        <v>19650</v>
      </c>
      <c r="O717">
        <v>19.649999999999999</v>
      </c>
      <c r="P717">
        <v>15470000</v>
      </c>
      <c r="Q717">
        <v>787.27735368956746</v>
      </c>
    </row>
    <row r="718" spans="1:17" x14ac:dyDescent="0.3">
      <c r="A718">
        <v>43576</v>
      </c>
      <c r="B718" t="s">
        <v>3282</v>
      </c>
      <c r="C718" t="s">
        <v>3283</v>
      </c>
      <c r="D718">
        <v>2019</v>
      </c>
      <c r="E718" t="s">
        <v>32</v>
      </c>
      <c r="F718" t="s">
        <v>840</v>
      </c>
      <c r="G718" t="s">
        <v>53</v>
      </c>
      <c r="H718" t="s">
        <v>44</v>
      </c>
      <c r="I718" t="s">
        <v>57</v>
      </c>
      <c r="J718" t="s">
        <v>895</v>
      </c>
      <c r="K718" t="s">
        <v>3225</v>
      </c>
      <c r="L718" t="s">
        <v>3250</v>
      </c>
      <c r="M718" t="s">
        <v>3163</v>
      </c>
      <c r="N718">
        <v>72360</v>
      </c>
      <c r="O718">
        <v>72.36</v>
      </c>
      <c r="P718">
        <v>1242000</v>
      </c>
      <c r="Q718">
        <v>17.164179104477611</v>
      </c>
    </row>
    <row r="719" spans="1:17" x14ac:dyDescent="0.3">
      <c r="A719">
        <v>43575</v>
      </c>
      <c r="B719" t="s">
        <v>3282</v>
      </c>
      <c r="C719" t="s">
        <v>3283</v>
      </c>
      <c r="D719">
        <v>2019</v>
      </c>
      <c r="E719" t="s">
        <v>32</v>
      </c>
      <c r="F719" t="s">
        <v>35</v>
      </c>
      <c r="G719" t="s">
        <v>40</v>
      </c>
      <c r="H719" t="s">
        <v>44</v>
      </c>
      <c r="I719" t="s">
        <v>47</v>
      </c>
      <c r="J719" t="s">
        <v>896</v>
      </c>
      <c r="K719" t="s">
        <v>3234</v>
      </c>
      <c r="L719" t="s">
        <v>3378</v>
      </c>
      <c r="M719" t="s">
        <v>3110</v>
      </c>
      <c r="N719">
        <v>185899.99</v>
      </c>
      <c r="O719">
        <v>185.9</v>
      </c>
      <c r="P719" t="s">
        <v>49</v>
      </c>
      <c r="Q719" t="e">
        <v>#VALUE!</v>
      </c>
    </row>
    <row r="720" spans="1:17" x14ac:dyDescent="0.3">
      <c r="A720">
        <v>43570</v>
      </c>
      <c r="B720" t="s">
        <v>3282</v>
      </c>
      <c r="C720" t="s">
        <v>3283</v>
      </c>
      <c r="D720">
        <v>2019</v>
      </c>
      <c r="E720" t="s">
        <v>32</v>
      </c>
      <c r="F720" t="s">
        <v>65</v>
      </c>
      <c r="G720" t="s">
        <v>67</v>
      </c>
      <c r="H720" t="s">
        <v>44</v>
      </c>
      <c r="I720" t="s">
        <v>73</v>
      </c>
      <c r="J720" t="s">
        <v>898</v>
      </c>
      <c r="K720" t="s">
        <v>3160</v>
      </c>
      <c r="L720" t="s">
        <v>3250</v>
      </c>
      <c r="M720" t="s">
        <v>3163</v>
      </c>
      <c r="N720">
        <v>26499</v>
      </c>
      <c r="O720">
        <v>26.5</v>
      </c>
      <c r="P720">
        <v>219000</v>
      </c>
      <c r="Q720">
        <v>8.2644628099173545</v>
      </c>
    </row>
    <row r="721" spans="1:17" x14ac:dyDescent="0.3">
      <c r="A721">
        <v>43570</v>
      </c>
      <c r="B721" t="s">
        <v>3282</v>
      </c>
      <c r="C721" t="s">
        <v>3283</v>
      </c>
      <c r="D721">
        <v>2019</v>
      </c>
      <c r="E721" t="s">
        <v>32</v>
      </c>
      <c r="F721" t="s">
        <v>65</v>
      </c>
      <c r="G721" t="s">
        <v>67</v>
      </c>
      <c r="H721" t="s">
        <v>44</v>
      </c>
      <c r="I721" t="s">
        <v>71</v>
      </c>
      <c r="J721" t="s">
        <v>899</v>
      </c>
      <c r="K721" t="s">
        <v>3120</v>
      </c>
      <c r="L721" t="s">
        <v>3124</v>
      </c>
      <c r="M721" t="s">
        <v>3110</v>
      </c>
      <c r="N721">
        <v>44696</v>
      </c>
      <c r="O721">
        <v>44.7</v>
      </c>
      <c r="P721">
        <v>369000</v>
      </c>
      <c r="Q721">
        <v>8.2557723286200115</v>
      </c>
    </row>
    <row r="722" spans="1:17" x14ac:dyDescent="0.3">
      <c r="A722">
        <v>43570</v>
      </c>
      <c r="B722" t="s">
        <v>3282</v>
      </c>
      <c r="C722" t="s">
        <v>3283</v>
      </c>
      <c r="D722">
        <v>2019</v>
      </c>
      <c r="E722" t="s">
        <v>32</v>
      </c>
      <c r="F722" t="s">
        <v>65</v>
      </c>
      <c r="G722" t="s">
        <v>67</v>
      </c>
      <c r="H722" t="s">
        <v>44</v>
      </c>
      <c r="I722" t="s">
        <v>73</v>
      </c>
      <c r="J722" t="s">
        <v>898</v>
      </c>
      <c r="K722" t="s">
        <v>3160</v>
      </c>
      <c r="L722" t="s">
        <v>3250</v>
      </c>
      <c r="M722" t="s">
        <v>3163</v>
      </c>
      <c r="N722">
        <v>26579</v>
      </c>
      <c r="O722">
        <v>26.58</v>
      </c>
      <c r="P722">
        <v>220000</v>
      </c>
      <c r="Q722">
        <v>8.2772113322547884</v>
      </c>
    </row>
    <row r="723" spans="1:17" x14ac:dyDescent="0.3">
      <c r="A723">
        <v>43570</v>
      </c>
      <c r="B723" t="s">
        <v>3282</v>
      </c>
      <c r="C723" t="s">
        <v>3283</v>
      </c>
      <c r="D723">
        <v>2019</v>
      </c>
      <c r="E723" t="s">
        <v>32</v>
      </c>
      <c r="F723" t="s">
        <v>65</v>
      </c>
      <c r="G723" t="s">
        <v>67</v>
      </c>
      <c r="H723" t="s">
        <v>44</v>
      </c>
      <c r="I723" t="s">
        <v>71</v>
      </c>
      <c r="J723" t="s">
        <v>899</v>
      </c>
      <c r="K723" t="s">
        <v>3120</v>
      </c>
      <c r="L723" t="s">
        <v>3124</v>
      </c>
      <c r="M723" t="s">
        <v>3110</v>
      </c>
      <c r="N723">
        <v>44696</v>
      </c>
      <c r="O723">
        <v>44.7</v>
      </c>
      <c r="P723">
        <v>369000</v>
      </c>
      <c r="Q723">
        <v>8.2557723286200115</v>
      </c>
    </row>
    <row r="724" spans="1:17" x14ac:dyDescent="0.3">
      <c r="A724">
        <v>43570</v>
      </c>
      <c r="B724" t="s">
        <v>3282</v>
      </c>
      <c r="C724" t="s">
        <v>3283</v>
      </c>
      <c r="D724">
        <v>2019</v>
      </c>
      <c r="E724" t="s">
        <v>84</v>
      </c>
      <c r="F724" t="s">
        <v>817</v>
      </c>
      <c r="G724" t="s">
        <v>60</v>
      </c>
      <c r="H724" t="s">
        <v>44</v>
      </c>
      <c r="I724" t="s">
        <v>820</v>
      </c>
      <c r="J724" t="s">
        <v>900</v>
      </c>
      <c r="K724" t="s">
        <v>3183</v>
      </c>
      <c r="L724" t="s">
        <v>1862</v>
      </c>
      <c r="M724" t="s">
        <v>3163</v>
      </c>
      <c r="N724">
        <v>129240</v>
      </c>
      <c r="O724">
        <v>129.24</v>
      </c>
      <c r="P724">
        <v>2777000</v>
      </c>
      <c r="Q724">
        <v>21.487155679356235</v>
      </c>
    </row>
    <row r="725" spans="1:17" x14ac:dyDescent="0.3">
      <c r="A725">
        <v>43570</v>
      </c>
      <c r="B725" t="s">
        <v>3282</v>
      </c>
      <c r="C725" t="s">
        <v>3283</v>
      </c>
      <c r="D725">
        <v>2019</v>
      </c>
      <c r="E725" t="s">
        <v>32</v>
      </c>
      <c r="F725" t="s">
        <v>65</v>
      </c>
      <c r="G725" t="s">
        <v>67</v>
      </c>
      <c r="H725" t="s">
        <v>44</v>
      </c>
      <c r="I725" t="s">
        <v>73</v>
      </c>
      <c r="J725" t="s">
        <v>898</v>
      </c>
      <c r="K725" t="s">
        <v>3160</v>
      </c>
      <c r="L725" t="s">
        <v>3250</v>
      </c>
      <c r="M725" t="s">
        <v>3163</v>
      </c>
      <c r="N725">
        <v>25739</v>
      </c>
      <c r="O725">
        <v>25.74</v>
      </c>
      <c r="P725">
        <v>213000</v>
      </c>
      <c r="Q725">
        <v>8.2753797738839889</v>
      </c>
    </row>
    <row r="726" spans="1:17" x14ac:dyDescent="0.3">
      <c r="A726">
        <v>43570</v>
      </c>
      <c r="B726" t="s">
        <v>3282</v>
      </c>
      <c r="C726" t="s">
        <v>3283</v>
      </c>
      <c r="D726">
        <v>2019</v>
      </c>
      <c r="E726" t="s">
        <v>32</v>
      </c>
      <c r="F726" t="s">
        <v>65</v>
      </c>
      <c r="G726" t="s">
        <v>67</v>
      </c>
      <c r="H726" t="s">
        <v>44</v>
      </c>
      <c r="I726" t="s">
        <v>73</v>
      </c>
      <c r="J726" t="s">
        <v>898</v>
      </c>
      <c r="K726" t="s">
        <v>3160</v>
      </c>
      <c r="L726" t="s">
        <v>3250</v>
      </c>
      <c r="M726" t="s">
        <v>3163</v>
      </c>
      <c r="N726">
        <v>25699</v>
      </c>
      <c r="O726">
        <v>25.7</v>
      </c>
      <c r="P726">
        <v>212000</v>
      </c>
      <c r="Q726">
        <v>8.2493482236662903</v>
      </c>
    </row>
    <row r="727" spans="1:17" x14ac:dyDescent="0.3">
      <c r="A727">
        <v>43570</v>
      </c>
      <c r="B727" t="s">
        <v>3282</v>
      </c>
      <c r="C727" t="s">
        <v>3283</v>
      </c>
      <c r="D727">
        <v>2019</v>
      </c>
      <c r="E727" t="s">
        <v>32</v>
      </c>
      <c r="F727" t="s">
        <v>65</v>
      </c>
      <c r="G727" t="s">
        <v>67</v>
      </c>
      <c r="H727" t="s">
        <v>44</v>
      </c>
      <c r="I727" t="s">
        <v>73</v>
      </c>
      <c r="J727" t="s">
        <v>898</v>
      </c>
      <c r="K727" t="s">
        <v>3160</v>
      </c>
      <c r="L727" t="s">
        <v>3250</v>
      </c>
      <c r="M727" t="s">
        <v>3163</v>
      </c>
      <c r="N727">
        <v>26519</v>
      </c>
      <c r="O727">
        <v>26.52</v>
      </c>
      <c r="P727">
        <v>219000</v>
      </c>
      <c r="Q727">
        <v>8.2582299483389274</v>
      </c>
    </row>
    <row r="728" spans="1:17" x14ac:dyDescent="0.3">
      <c r="A728">
        <v>43570</v>
      </c>
      <c r="B728" t="s">
        <v>3282</v>
      </c>
      <c r="C728" t="s">
        <v>3283</v>
      </c>
      <c r="D728">
        <v>2019</v>
      </c>
      <c r="E728" t="s">
        <v>32</v>
      </c>
      <c r="F728" t="s">
        <v>65</v>
      </c>
      <c r="G728" t="s">
        <v>67</v>
      </c>
      <c r="H728" t="s">
        <v>44</v>
      </c>
      <c r="I728" t="s">
        <v>73</v>
      </c>
      <c r="J728" t="s">
        <v>898</v>
      </c>
      <c r="K728" t="s">
        <v>3160</v>
      </c>
      <c r="L728" t="s">
        <v>3250</v>
      </c>
      <c r="M728" t="s">
        <v>3163</v>
      </c>
      <c r="N728">
        <v>26359</v>
      </c>
      <c r="O728">
        <v>26.36</v>
      </c>
      <c r="P728">
        <v>218000</v>
      </c>
      <c r="Q728">
        <v>8.2704199704085894</v>
      </c>
    </row>
    <row r="729" spans="1:17" x14ac:dyDescent="0.3">
      <c r="A729">
        <v>43567</v>
      </c>
      <c r="B729" t="s">
        <v>3282</v>
      </c>
      <c r="C729" t="s">
        <v>3283</v>
      </c>
      <c r="D729">
        <v>2019</v>
      </c>
      <c r="E729" t="s">
        <v>213</v>
      </c>
      <c r="F729" t="s">
        <v>65</v>
      </c>
      <c r="G729" t="s">
        <v>67</v>
      </c>
      <c r="H729" t="s">
        <v>44</v>
      </c>
      <c r="I729" t="s">
        <v>219</v>
      </c>
      <c r="J729" t="s">
        <v>901</v>
      </c>
      <c r="K729" t="s">
        <v>3120</v>
      </c>
      <c r="L729" t="s">
        <v>3124</v>
      </c>
      <c r="M729" t="s">
        <v>3110</v>
      </c>
      <c r="N729">
        <v>50580</v>
      </c>
      <c r="O729">
        <v>50.58</v>
      </c>
      <c r="P729">
        <v>4880000</v>
      </c>
      <c r="Q729">
        <v>96.480822459470147</v>
      </c>
    </row>
    <row r="730" spans="1:17" x14ac:dyDescent="0.3">
      <c r="A730">
        <v>43567</v>
      </c>
      <c r="B730" t="s">
        <v>3282</v>
      </c>
      <c r="C730" t="s">
        <v>3283</v>
      </c>
      <c r="D730">
        <v>2019</v>
      </c>
      <c r="E730" t="s">
        <v>213</v>
      </c>
      <c r="F730" t="s">
        <v>65</v>
      </c>
      <c r="G730" t="s">
        <v>67</v>
      </c>
      <c r="H730" t="s">
        <v>44</v>
      </c>
      <c r="I730" t="s">
        <v>219</v>
      </c>
      <c r="J730" t="s">
        <v>901</v>
      </c>
      <c r="K730" t="s">
        <v>3120</v>
      </c>
      <c r="L730" t="s">
        <v>3124</v>
      </c>
      <c r="M730" t="s">
        <v>3110</v>
      </c>
      <c r="N730">
        <v>134880.01</v>
      </c>
      <c r="O730">
        <v>134.88</v>
      </c>
      <c r="P730">
        <v>13014000</v>
      </c>
      <c r="Q730">
        <v>96.48575797110334</v>
      </c>
    </row>
    <row r="731" spans="1:17" x14ac:dyDescent="0.3">
      <c r="A731">
        <v>43567</v>
      </c>
      <c r="B731" t="s">
        <v>3282</v>
      </c>
      <c r="C731" t="s">
        <v>3283</v>
      </c>
      <c r="D731">
        <v>2019</v>
      </c>
      <c r="E731" t="s">
        <v>213</v>
      </c>
      <c r="F731" t="s">
        <v>65</v>
      </c>
      <c r="G731" t="s">
        <v>67</v>
      </c>
      <c r="H731" t="s">
        <v>44</v>
      </c>
      <c r="I731" t="s">
        <v>219</v>
      </c>
      <c r="J731" t="s">
        <v>901</v>
      </c>
      <c r="K731" t="s">
        <v>3120</v>
      </c>
      <c r="L731" t="s">
        <v>3124</v>
      </c>
      <c r="M731" t="s">
        <v>3110</v>
      </c>
      <c r="N731">
        <v>101160</v>
      </c>
      <c r="O731">
        <v>101.16</v>
      </c>
      <c r="P731">
        <v>9761000</v>
      </c>
      <c r="Q731">
        <v>96.490707789640169</v>
      </c>
    </row>
    <row r="732" spans="1:17" x14ac:dyDescent="0.3">
      <c r="A732">
        <v>43566</v>
      </c>
      <c r="B732" t="s">
        <v>3282</v>
      </c>
      <c r="C732" t="s">
        <v>3283</v>
      </c>
      <c r="D732">
        <v>2019</v>
      </c>
      <c r="E732" t="s">
        <v>32</v>
      </c>
      <c r="F732" t="s">
        <v>902</v>
      </c>
      <c r="G732" t="s">
        <v>96</v>
      </c>
      <c r="H732" t="s">
        <v>44</v>
      </c>
      <c r="I732" t="s">
        <v>289</v>
      </c>
      <c r="J732" t="s">
        <v>904</v>
      </c>
      <c r="K732" t="s">
        <v>3228</v>
      </c>
      <c r="L732" t="s">
        <v>3250</v>
      </c>
      <c r="M732" t="s">
        <v>3163</v>
      </c>
      <c r="N732">
        <v>43890</v>
      </c>
      <c r="O732">
        <v>43.89</v>
      </c>
      <c r="P732">
        <v>130000</v>
      </c>
      <c r="Q732">
        <v>2.961950330371383</v>
      </c>
    </row>
    <row r="733" spans="1:17" x14ac:dyDescent="0.3">
      <c r="A733">
        <v>43566</v>
      </c>
      <c r="B733" t="s">
        <v>3282</v>
      </c>
      <c r="C733" t="s">
        <v>3283</v>
      </c>
      <c r="D733">
        <v>2019</v>
      </c>
      <c r="E733" t="s">
        <v>32</v>
      </c>
      <c r="F733" t="s">
        <v>902</v>
      </c>
      <c r="G733" t="s">
        <v>96</v>
      </c>
      <c r="H733" t="s">
        <v>44</v>
      </c>
      <c r="I733" t="s">
        <v>289</v>
      </c>
      <c r="J733" t="s">
        <v>905</v>
      </c>
      <c r="K733" t="s">
        <v>3228</v>
      </c>
      <c r="L733" t="s">
        <v>3250</v>
      </c>
      <c r="M733" t="s">
        <v>3163</v>
      </c>
      <c r="N733">
        <v>59030</v>
      </c>
      <c r="O733">
        <v>59.03</v>
      </c>
      <c r="P733">
        <v>175000</v>
      </c>
      <c r="Q733">
        <v>2.9645942740979163</v>
      </c>
    </row>
    <row r="734" spans="1:17" x14ac:dyDescent="0.3">
      <c r="A734">
        <v>43562</v>
      </c>
      <c r="B734" t="s">
        <v>3282</v>
      </c>
      <c r="C734" t="s">
        <v>3283</v>
      </c>
      <c r="D734">
        <v>2019</v>
      </c>
      <c r="E734" t="s">
        <v>84</v>
      </c>
      <c r="F734" t="s">
        <v>77</v>
      </c>
      <c r="G734" t="s">
        <v>67</v>
      </c>
      <c r="H734" t="s">
        <v>44</v>
      </c>
      <c r="I734" t="s">
        <v>145</v>
      </c>
      <c r="J734" t="s">
        <v>906</v>
      </c>
      <c r="K734" t="s">
        <v>3140</v>
      </c>
      <c r="L734" t="s">
        <v>3250</v>
      </c>
      <c r="M734" t="s">
        <v>3163</v>
      </c>
      <c r="N734">
        <v>19650</v>
      </c>
      <c r="O734">
        <v>19.649999999999999</v>
      </c>
      <c r="P734">
        <v>15470000</v>
      </c>
      <c r="Q734">
        <v>787.27735368956746</v>
      </c>
    </row>
    <row r="735" spans="1:17" x14ac:dyDescent="0.3">
      <c r="A735">
        <v>43557</v>
      </c>
      <c r="B735" t="s">
        <v>3282</v>
      </c>
      <c r="C735" t="s">
        <v>3283</v>
      </c>
      <c r="D735">
        <v>2019</v>
      </c>
      <c r="E735" t="s">
        <v>32</v>
      </c>
      <c r="F735" t="s">
        <v>65</v>
      </c>
      <c r="G735" t="s">
        <v>67</v>
      </c>
      <c r="H735" t="s">
        <v>44</v>
      </c>
      <c r="I735" t="s">
        <v>73</v>
      </c>
      <c r="J735" t="s">
        <v>907</v>
      </c>
      <c r="K735" t="s">
        <v>3198</v>
      </c>
      <c r="L735" t="s">
        <v>3199</v>
      </c>
      <c r="M735" t="s">
        <v>3110</v>
      </c>
      <c r="N735">
        <v>25999</v>
      </c>
      <c r="O735">
        <v>26</v>
      </c>
      <c r="P735">
        <v>215000</v>
      </c>
      <c r="Q735">
        <v>8.2695488288011081</v>
      </c>
    </row>
    <row r="736" spans="1:17" x14ac:dyDescent="0.3">
      <c r="A736">
        <v>43557</v>
      </c>
      <c r="B736" t="s">
        <v>3282</v>
      </c>
      <c r="C736" t="s">
        <v>3283</v>
      </c>
      <c r="D736">
        <v>2019</v>
      </c>
      <c r="E736" t="s">
        <v>32</v>
      </c>
      <c r="F736" t="s">
        <v>65</v>
      </c>
      <c r="G736" t="s">
        <v>67</v>
      </c>
      <c r="H736" t="s">
        <v>44</v>
      </c>
      <c r="I736" t="s">
        <v>73</v>
      </c>
      <c r="J736" t="s">
        <v>907</v>
      </c>
      <c r="K736" t="s">
        <v>3198</v>
      </c>
      <c r="L736" t="s">
        <v>3199</v>
      </c>
      <c r="M736" t="s">
        <v>3110</v>
      </c>
      <c r="N736">
        <v>26299</v>
      </c>
      <c r="O736">
        <v>26.3</v>
      </c>
      <c r="P736">
        <v>217000</v>
      </c>
      <c r="Q736">
        <v>8.251264306627629</v>
      </c>
    </row>
    <row r="737" spans="1:17" x14ac:dyDescent="0.3">
      <c r="A737">
        <v>43557</v>
      </c>
      <c r="B737" t="s">
        <v>3282</v>
      </c>
      <c r="C737" t="s">
        <v>3283</v>
      </c>
      <c r="D737">
        <v>2019</v>
      </c>
      <c r="E737" t="s">
        <v>32</v>
      </c>
      <c r="F737" t="s">
        <v>65</v>
      </c>
      <c r="G737" t="s">
        <v>67</v>
      </c>
      <c r="H737" t="s">
        <v>44</v>
      </c>
      <c r="I737" t="s">
        <v>73</v>
      </c>
      <c r="J737" t="s">
        <v>907</v>
      </c>
      <c r="K737" t="s">
        <v>3198</v>
      </c>
      <c r="L737" t="s">
        <v>3199</v>
      </c>
      <c r="M737" t="s">
        <v>3110</v>
      </c>
      <c r="N737">
        <v>26159</v>
      </c>
      <c r="O737">
        <v>26.16</v>
      </c>
      <c r="P737">
        <v>216000</v>
      </c>
      <c r="Q737">
        <v>8.2571963760082578</v>
      </c>
    </row>
    <row r="738" spans="1:17" x14ac:dyDescent="0.3">
      <c r="A738">
        <v>43557</v>
      </c>
      <c r="B738" t="s">
        <v>3282</v>
      </c>
      <c r="C738" t="s">
        <v>3283</v>
      </c>
      <c r="D738">
        <v>2019</v>
      </c>
      <c r="E738" t="s">
        <v>32</v>
      </c>
      <c r="F738" t="s">
        <v>65</v>
      </c>
      <c r="G738" t="s">
        <v>67</v>
      </c>
      <c r="H738" t="s">
        <v>44</v>
      </c>
      <c r="I738" t="s">
        <v>73</v>
      </c>
      <c r="J738" t="s">
        <v>907</v>
      </c>
      <c r="K738" t="s">
        <v>3198</v>
      </c>
      <c r="L738" t="s">
        <v>3199</v>
      </c>
      <c r="M738" t="s">
        <v>3110</v>
      </c>
      <c r="N738">
        <v>26249</v>
      </c>
      <c r="O738">
        <v>26.25</v>
      </c>
      <c r="P738">
        <v>217000</v>
      </c>
      <c r="Q738">
        <v>8.2669815992990205</v>
      </c>
    </row>
    <row r="739" spans="1:17" x14ac:dyDescent="0.3">
      <c r="A739">
        <v>43557</v>
      </c>
      <c r="B739" t="s">
        <v>3282</v>
      </c>
      <c r="C739" t="s">
        <v>3283</v>
      </c>
      <c r="D739">
        <v>2019</v>
      </c>
      <c r="E739" t="s">
        <v>32</v>
      </c>
      <c r="F739" t="s">
        <v>65</v>
      </c>
      <c r="G739" t="s">
        <v>67</v>
      </c>
      <c r="H739" t="s">
        <v>44</v>
      </c>
      <c r="I739" t="s">
        <v>73</v>
      </c>
      <c r="J739" t="s">
        <v>907</v>
      </c>
      <c r="K739" t="s">
        <v>3198</v>
      </c>
      <c r="L739" t="s">
        <v>3199</v>
      </c>
      <c r="M739" t="s">
        <v>3110</v>
      </c>
      <c r="N739">
        <v>25949</v>
      </c>
      <c r="O739">
        <v>25.95</v>
      </c>
      <c r="P739">
        <v>214000</v>
      </c>
      <c r="Q739">
        <v>8.2469459324058736</v>
      </c>
    </row>
    <row r="740" spans="1:17" x14ac:dyDescent="0.3">
      <c r="A740">
        <v>43557</v>
      </c>
      <c r="B740" t="s">
        <v>3282</v>
      </c>
      <c r="C740" t="s">
        <v>3283</v>
      </c>
      <c r="D740">
        <v>2019</v>
      </c>
      <c r="E740" t="s">
        <v>32</v>
      </c>
      <c r="F740" t="s">
        <v>65</v>
      </c>
      <c r="G740" t="s">
        <v>67</v>
      </c>
      <c r="H740" t="s">
        <v>44</v>
      </c>
      <c r="I740" t="s">
        <v>71</v>
      </c>
      <c r="J740" t="s">
        <v>908</v>
      </c>
      <c r="K740" t="s">
        <v>3120</v>
      </c>
      <c r="L740" t="s">
        <v>3124</v>
      </c>
      <c r="M740" t="s">
        <v>3110</v>
      </c>
      <c r="N740">
        <v>89392</v>
      </c>
      <c r="O740">
        <v>89.39</v>
      </c>
      <c r="P740">
        <v>739000</v>
      </c>
      <c r="Q740">
        <v>8.2669590119921246</v>
      </c>
    </row>
    <row r="741" spans="1:17" x14ac:dyDescent="0.3">
      <c r="A741">
        <v>43557</v>
      </c>
      <c r="B741" t="s">
        <v>3282</v>
      </c>
      <c r="C741" t="s">
        <v>3283</v>
      </c>
      <c r="D741">
        <v>2019</v>
      </c>
      <c r="E741" t="s">
        <v>32</v>
      </c>
      <c r="F741" t="s">
        <v>173</v>
      </c>
      <c r="G741" t="s">
        <v>176</v>
      </c>
      <c r="H741" t="s">
        <v>44</v>
      </c>
      <c r="I741" t="s">
        <v>179</v>
      </c>
      <c r="J741" t="s">
        <v>909</v>
      </c>
      <c r="K741" t="s">
        <v>3238</v>
      </c>
      <c r="L741" t="s">
        <v>3250</v>
      </c>
      <c r="M741" t="s">
        <v>3163</v>
      </c>
      <c r="N741">
        <v>34750</v>
      </c>
      <c r="O741">
        <v>34.75</v>
      </c>
      <c r="P741">
        <v>21700</v>
      </c>
      <c r="Q741">
        <v>0.62446043165467624</v>
      </c>
    </row>
    <row r="742" spans="1:17" x14ac:dyDescent="0.3">
      <c r="A742">
        <v>43556</v>
      </c>
      <c r="B742" t="s">
        <v>3282</v>
      </c>
      <c r="C742" t="s">
        <v>3283</v>
      </c>
      <c r="D742">
        <v>2019</v>
      </c>
      <c r="E742" t="s">
        <v>32</v>
      </c>
      <c r="F742" t="s">
        <v>77</v>
      </c>
      <c r="G742" t="s">
        <v>67</v>
      </c>
      <c r="H742" t="s">
        <v>44</v>
      </c>
      <c r="I742" t="s">
        <v>82</v>
      </c>
      <c r="J742" t="s">
        <v>910</v>
      </c>
      <c r="K742" t="s">
        <v>3186</v>
      </c>
      <c r="L742" t="s">
        <v>3187</v>
      </c>
      <c r="M742" t="s">
        <v>3116</v>
      </c>
      <c r="N742">
        <v>19800</v>
      </c>
      <c r="O742">
        <v>19.8</v>
      </c>
      <c r="P742">
        <v>364000</v>
      </c>
      <c r="Q742">
        <v>18.383838383838384</v>
      </c>
    </row>
    <row r="743" spans="1:17" x14ac:dyDescent="0.3">
      <c r="A743">
        <v>43556</v>
      </c>
      <c r="B743" t="s">
        <v>3282</v>
      </c>
      <c r="C743" t="s">
        <v>3283</v>
      </c>
      <c r="D743">
        <v>2019</v>
      </c>
      <c r="E743" t="s">
        <v>32</v>
      </c>
      <c r="F743" t="s">
        <v>77</v>
      </c>
      <c r="G743" t="s">
        <v>67</v>
      </c>
      <c r="H743" t="s">
        <v>44</v>
      </c>
      <c r="I743" t="s">
        <v>82</v>
      </c>
      <c r="J743" t="s">
        <v>911</v>
      </c>
      <c r="K743" t="s">
        <v>3193</v>
      </c>
      <c r="L743" t="s">
        <v>3133</v>
      </c>
      <c r="M743" t="s">
        <v>3116</v>
      </c>
      <c r="N743">
        <v>206100.01</v>
      </c>
      <c r="O743">
        <v>206.1</v>
      </c>
      <c r="P743">
        <v>3788000</v>
      </c>
      <c r="Q743">
        <v>18.37942657062462</v>
      </c>
    </row>
    <row r="744" spans="1:17" x14ac:dyDescent="0.3">
      <c r="A744">
        <v>43555</v>
      </c>
      <c r="B744" t="s">
        <v>3284</v>
      </c>
      <c r="C744" t="s">
        <v>3285</v>
      </c>
      <c r="D744">
        <v>2019</v>
      </c>
      <c r="E744" t="s">
        <v>32</v>
      </c>
      <c r="F744" t="s">
        <v>77</v>
      </c>
      <c r="G744" t="s">
        <v>67</v>
      </c>
      <c r="H744" t="s">
        <v>44</v>
      </c>
      <c r="I744" t="s">
        <v>82</v>
      </c>
      <c r="J744" t="s">
        <v>912</v>
      </c>
      <c r="K744" t="s">
        <v>3118</v>
      </c>
      <c r="L744" t="s">
        <v>3117</v>
      </c>
      <c r="M744" t="s">
        <v>3119</v>
      </c>
      <c r="N744">
        <v>139720</v>
      </c>
      <c r="O744">
        <v>139.72</v>
      </c>
      <c r="P744">
        <v>2664000</v>
      </c>
      <c r="Q744">
        <v>19.066704838247926</v>
      </c>
    </row>
    <row r="745" spans="1:17" x14ac:dyDescent="0.3">
      <c r="A745">
        <v>43555</v>
      </c>
      <c r="B745" t="s">
        <v>3284</v>
      </c>
      <c r="C745" t="s">
        <v>3285</v>
      </c>
      <c r="D745">
        <v>2019</v>
      </c>
      <c r="E745" t="s">
        <v>84</v>
      </c>
      <c r="F745" t="s">
        <v>77</v>
      </c>
      <c r="G745" t="s">
        <v>67</v>
      </c>
      <c r="H745" t="s">
        <v>44</v>
      </c>
      <c r="I745" t="s">
        <v>145</v>
      </c>
      <c r="J745" t="s">
        <v>913</v>
      </c>
      <c r="K745" t="s">
        <v>3140</v>
      </c>
      <c r="L745" t="s">
        <v>3250</v>
      </c>
      <c r="M745" t="s">
        <v>3163</v>
      </c>
      <c r="N745">
        <v>19650</v>
      </c>
      <c r="O745">
        <v>19.649999999999999</v>
      </c>
      <c r="P745">
        <v>16626000</v>
      </c>
      <c r="Q745">
        <v>846.10687022900765</v>
      </c>
    </row>
    <row r="746" spans="1:17" x14ac:dyDescent="0.3">
      <c r="A746">
        <v>43555</v>
      </c>
      <c r="B746" t="s">
        <v>3284</v>
      </c>
      <c r="C746" t="s">
        <v>3285</v>
      </c>
      <c r="D746">
        <v>2019</v>
      </c>
      <c r="E746" t="s">
        <v>32</v>
      </c>
      <c r="F746" t="s">
        <v>840</v>
      </c>
      <c r="G746" t="s">
        <v>60</v>
      </c>
      <c r="H746" t="s">
        <v>44</v>
      </c>
      <c r="I746" t="s">
        <v>63</v>
      </c>
      <c r="J746" t="s">
        <v>914</v>
      </c>
      <c r="K746" t="s">
        <v>3162</v>
      </c>
      <c r="L746" t="s">
        <v>3250</v>
      </c>
      <c r="M746" t="s">
        <v>3163</v>
      </c>
      <c r="N746">
        <v>8060</v>
      </c>
      <c r="O746">
        <v>8.06</v>
      </c>
      <c r="P746">
        <v>126000</v>
      </c>
      <c r="Q746">
        <v>15.632754342431761</v>
      </c>
    </row>
    <row r="747" spans="1:17" x14ac:dyDescent="0.3">
      <c r="A747">
        <v>43554</v>
      </c>
      <c r="B747" t="s">
        <v>3284</v>
      </c>
      <c r="C747" t="s">
        <v>3285</v>
      </c>
      <c r="D747">
        <v>2019</v>
      </c>
      <c r="E747" t="s">
        <v>84</v>
      </c>
      <c r="F747" t="s">
        <v>77</v>
      </c>
      <c r="G747" t="s">
        <v>67</v>
      </c>
      <c r="H747" t="s">
        <v>44</v>
      </c>
      <c r="I747" t="s">
        <v>145</v>
      </c>
      <c r="J747" t="s">
        <v>915</v>
      </c>
      <c r="K747" t="s">
        <v>3140</v>
      </c>
      <c r="L747" t="s">
        <v>3250</v>
      </c>
      <c r="M747" t="s">
        <v>3163</v>
      </c>
      <c r="N747">
        <v>19650</v>
      </c>
      <c r="O747">
        <v>19.649999999999999</v>
      </c>
      <c r="P747">
        <v>16626000</v>
      </c>
      <c r="Q747">
        <v>846.10687022900765</v>
      </c>
    </row>
    <row r="748" spans="1:17" x14ac:dyDescent="0.3">
      <c r="A748">
        <v>43554</v>
      </c>
      <c r="B748" t="s">
        <v>3284</v>
      </c>
      <c r="C748" t="s">
        <v>3285</v>
      </c>
      <c r="D748">
        <v>2019</v>
      </c>
      <c r="E748" t="s">
        <v>84</v>
      </c>
      <c r="F748" t="s">
        <v>77</v>
      </c>
      <c r="G748" t="s">
        <v>67</v>
      </c>
      <c r="H748" t="s">
        <v>44</v>
      </c>
      <c r="I748" t="s">
        <v>145</v>
      </c>
      <c r="J748" t="s">
        <v>916</v>
      </c>
      <c r="K748" t="s">
        <v>3140</v>
      </c>
      <c r="L748" t="s">
        <v>3250</v>
      </c>
      <c r="M748" t="s">
        <v>3163</v>
      </c>
      <c r="N748">
        <v>19650</v>
      </c>
      <c r="O748">
        <v>19.649999999999999</v>
      </c>
      <c r="P748">
        <v>16626000</v>
      </c>
      <c r="Q748">
        <v>846.10687022900765</v>
      </c>
    </row>
    <row r="749" spans="1:17" x14ac:dyDescent="0.3">
      <c r="A749">
        <v>43550</v>
      </c>
      <c r="B749" t="s">
        <v>3284</v>
      </c>
      <c r="C749" t="s">
        <v>3285</v>
      </c>
      <c r="D749">
        <v>2019</v>
      </c>
      <c r="E749" t="s">
        <v>32</v>
      </c>
      <c r="F749" t="s">
        <v>173</v>
      </c>
      <c r="G749" t="s">
        <v>176</v>
      </c>
      <c r="H749" t="s">
        <v>44</v>
      </c>
      <c r="I749" t="s">
        <v>179</v>
      </c>
      <c r="J749" t="s">
        <v>917</v>
      </c>
      <c r="K749" t="s">
        <v>3238</v>
      </c>
      <c r="L749" t="s">
        <v>3250</v>
      </c>
      <c r="M749" t="s">
        <v>3163</v>
      </c>
      <c r="N749">
        <v>17375</v>
      </c>
      <c r="O749">
        <v>17.38</v>
      </c>
      <c r="P749">
        <v>10600</v>
      </c>
      <c r="Q749">
        <v>0.61007194244604313</v>
      </c>
    </row>
    <row r="750" spans="1:17" x14ac:dyDescent="0.3">
      <c r="A750">
        <v>43549</v>
      </c>
      <c r="B750" t="s">
        <v>3284</v>
      </c>
      <c r="C750" t="s">
        <v>3285</v>
      </c>
      <c r="D750">
        <v>2019</v>
      </c>
      <c r="E750" t="s">
        <v>32</v>
      </c>
      <c r="F750" t="s">
        <v>840</v>
      </c>
      <c r="G750" t="s">
        <v>53</v>
      </c>
      <c r="H750" t="s">
        <v>44</v>
      </c>
      <c r="I750" t="s">
        <v>57</v>
      </c>
      <c r="J750" t="s">
        <v>918</v>
      </c>
      <c r="K750" t="s">
        <v>3225</v>
      </c>
      <c r="L750" t="s">
        <v>3250</v>
      </c>
      <c r="M750" t="s">
        <v>3163</v>
      </c>
      <c r="N750">
        <v>72360</v>
      </c>
      <c r="O750">
        <v>72.36</v>
      </c>
      <c r="P750">
        <v>1157000</v>
      </c>
      <c r="Q750">
        <v>15.989496959646214</v>
      </c>
    </row>
    <row r="751" spans="1:17" x14ac:dyDescent="0.3">
      <c r="A751">
        <v>43549</v>
      </c>
      <c r="B751" t="s">
        <v>3284</v>
      </c>
      <c r="C751" t="s">
        <v>3285</v>
      </c>
      <c r="D751">
        <v>2019</v>
      </c>
      <c r="E751" t="s">
        <v>32</v>
      </c>
      <c r="F751" t="s">
        <v>65</v>
      </c>
      <c r="G751" t="s">
        <v>67</v>
      </c>
      <c r="H751" t="s">
        <v>44</v>
      </c>
      <c r="I751" t="s">
        <v>73</v>
      </c>
      <c r="J751" t="s">
        <v>919</v>
      </c>
      <c r="K751" t="s">
        <v>3198</v>
      </c>
      <c r="L751" t="s">
        <v>3199</v>
      </c>
      <c r="M751" t="s">
        <v>3110</v>
      </c>
      <c r="N751">
        <v>26140</v>
      </c>
      <c r="O751">
        <v>26.14</v>
      </c>
      <c r="P751">
        <v>245000</v>
      </c>
      <c r="Q751">
        <v>9.372609028309105</v>
      </c>
    </row>
    <row r="752" spans="1:17" x14ac:dyDescent="0.3">
      <c r="A752">
        <v>43549</v>
      </c>
      <c r="B752" t="s">
        <v>3284</v>
      </c>
      <c r="C752" t="s">
        <v>3285</v>
      </c>
      <c r="D752">
        <v>2019</v>
      </c>
      <c r="E752" t="s">
        <v>84</v>
      </c>
      <c r="F752" t="s">
        <v>77</v>
      </c>
      <c r="G752" t="s">
        <v>67</v>
      </c>
      <c r="H752" t="s">
        <v>44</v>
      </c>
      <c r="I752" t="s">
        <v>145</v>
      </c>
      <c r="J752" t="s">
        <v>920</v>
      </c>
      <c r="K752" t="s">
        <v>3140</v>
      </c>
      <c r="L752" t="s">
        <v>3250</v>
      </c>
      <c r="M752" t="s">
        <v>3163</v>
      </c>
      <c r="N752">
        <v>19650</v>
      </c>
      <c r="O752">
        <v>19.649999999999999</v>
      </c>
      <c r="P752">
        <v>16626000</v>
      </c>
      <c r="Q752">
        <v>846.10687022900765</v>
      </c>
    </row>
    <row r="753" spans="1:17" x14ac:dyDescent="0.3">
      <c r="A753">
        <v>43549</v>
      </c>
      <c r="B753" t="s">
        <v>3284</v>
      </c>
      <c r="C753" t="s">
        <v>3285</v>
      </c>
      <c r="D753">
        <v>2019</v>
      </c>
      <c r="E753" t="s">
        <v>32</v>
      </c>
      <c r="F753" t="s">
        <v>120</v>
      </c>
      <c r="G753" t="s">
        <v>195</v>
      </c>
      <c r="H753" t="s">
        <v>44</v>
      </c>
      <c r="I753" t="s">
        <v>122</v>
      </c>
      <c r="J753" t="s">
        <v>921</v>
      </c>
      <c r="K753" t="s">
        <v>3220</v>
      </c>
      <c r="L753" t="s">
        <v>3233</v>
      </c>
      <c r="M753" t="s">
        <v>3129</v>
      </c>
      <c r="N753">
        <v>267019.99</v>
      </c>
      <c r="O753">
        <v>267.02</v>
      </c>
      <c r="P753">
        <v>1118000</v>
      </c>
      <c r="Q753">
        <v>4.1869524450210642</v>
      </c>
    </row>
    <row r="754" spans="1:17" x14ac:dyDescent="0.3">
      <c r="A754">
        <v>43549</v>
      </c>
      <c r="B754" t="s">
        <v>3284</v>
      </c>
      <c r="C754" t="s">
        <v>3285</v>
      </c>
      <c r="D754">
        <v>2019</v>
      </c>
      <c r="E754" t="s">
        <v>32</v>
      </c>
      <c r="F754" t="s">
        <v>65</v>
      </c>
      <c r="G754" t="s">
        <v>67</v>
      </c>
      <c r="H754" t="s">
        <v>44</v>
      </c>
      <c r="I754" t="s">
        <v>73</v>
      </c>
      <c r="J754" t="s">
        <v>919</v>
      </c>
      <c r="K754" t="s">
        <v>3198</v>
      </c>
      <c r="L754" t="s">
        <v>3199</v>
      </c>
      <c r="M754" t="s">
        <v>3110</v>
      </c>
      <c r="N754">
        <v>25759</v>
      </c>
      <c r="O754">
        <v>25.76</v>
      </c>
      <c r="P754">
        <v>241000</v>
      </c>
      <c r="Q754">
        <v>9.355953259055088</v>
      </c>
    </row>
    <row r="755" spans="1:17" x14ac:dyDescent="0.3">
      <c r="A755">
        <v>43549</v>
      </c>
      <c r="B755" t="s">
        <v>3284</v>
      </c>
      <c r="C755" t="s">
        <v>3285</v>
      </c>
      <c r="D755">
        <v>2019</v>
      </c>
      <c r="E755" t="s">
        <v>32</v>
      </c>
      <c r="F755" t="s">
        <v>65</v>
      </c>
      <c r="G755" t="s">
        <v>67</v>
      </c>
      <c r="H755" t="s">
        <v>44</v>
      </c>
      <c r="I755" t="s">
        <v>73</v>
      </c>
      <c r="J755" t="s">
        <v>919</v>
      </c>
      <c r="K755" t="s">
        <v>3198</v>
      </c>
      <c r="L755" t="s">
        <v>3199</v>
      </c>
      <c r="M755" t="s">
        <v>3110</v>
      </c>
      <c r="N755">
        <v>25699</v>
      </c>
      <c r="O755">
        <v>25.7</v>
      </c>
      <c r="P755">
        <v>241000</v>
      </c>
      <c r="Q755">
        <v>9.3777968014319626</v>
      </c>
    </row>
    <row r="756" spans="1:17" x14ac:dyDescent="0.3">
      <c r="A756">
        <v>43549</v>
      </c>
      <c r="B756" t="s">
        <v>3284</v>
      </c>
      <c r="C756" t="s">
        <v>3285</v>
      </c>
      <c r="D756">
        <v>2019</v>
      </c>
      <c r="E756" t="s">
        <v>32</v>
      </c>
      <c r="F756" t="s">
        <v>166</v>
      </c>
      <c r="G756" t="s">
        <v>168</v>
      </c>
      <c r="H756" t="s">
        <v>44</v>
      </c>
      <c r="I756" t="s">
        <v>170</v>
      </c>
      <c r="J756" t="s">
        <v>922</v>
      </c>
      <c r="K756" t="s">
        <v>3171</v>
      </c>
      <c r="L756" t="s">
        <v>3250</v>
      </c>
      <c r="M756" t="s">
        <v>3163</v>
      </c>
      <c r="N756">
        <v>40400</v>
      </c>
      <c r="O756">
        <v>40.4</v>
      </c>
      <c r="P756">
        <v>215000</v>
      </c>
      <c r="Q756">
        <v>5.3217821782178216</v>
      </c>
    </row>
    <row r="757" spans="1:17" x14ac:dyDescent="0.3">
      <c r="A757">
        <v>43549</v>
      </c>
      <c r="B757" t="s">
        <v>3284</v>
      </c>
      <c r="C757" t="s">
        <v>3285</v>
      </c>
      <c r="D757">
        <v>2019</v>
      </c>
      <c r="E757" t="s">
        <v>32</v>
      </c>
      <c r="F757" t="s">
        <v>77</v>
      </c>
      <c r="G757" t="s">
        <v>67</v>
      </c>
      <c r="H757" t="s">
        <v>44</v>
      </c>
      <c r="I757" t="s">
        <v>243</v>
      </c>
      <c r="J757" t="s">
        <v>923</v>
      </c>
      <c r="K757" t="s">
        <v>3130</v>
      </c>
      <c r="L757" t="s">
        <v>3130</v>
      </c>
      <c r="M757" t="s">
        <v>3129</v>
      </c>
      <c r="N757">
        <v>36316</v>
      </c>
      <c r="O757">
        <v>36.32</v>
      </c>
      <c r="P757">
        <v>668000</v>
      </c>
      <c r="Q757">
        <v>18.394096266108601</v>
      </c>
    </row>
    <row r="758" spans="1:17" x14ac:dyDescent="0.3">
      <c r="A758">
        <v>43549</v>
      </c>
      <c r="B758" t="s">
        <v>3284</v>
      </c>
      <c r="C758" t="s">
        <v>3285</v>
      </c>
      <c r="D758">
        <v>2019</v>
      </c>
      <c r="E758" t="s">
        <v>32</v>
      </c>
      <c r="F758" t="s">
        <v>65</v>
      </c>
      <c r="G758" t="s">
        <v>67</v>
      </c>
      <c r="H758" t="s">
        <v>44</v>
      </c>
      <c r="I758" t="s">
        <v>73</v>
      </c>
      <c r="J758" t="s">
        <v>924</v>
      </c>
      <c r="K758" t="s">
        <v>3198</v>
      </c>
      <c r="L758" t="s">
        <v>3199</v>
      </c>
      <c r="M758" t="s">
        <v>3110</v>
      </c>
      <c r="N758">
        <v>26959</v>
      </c>
      <c r="O758">
        <v>26.96</v>
      </c>
      <c r="P758">
        <v>253000</v>
      </c>
      <c r="Q758">
        <v>9.3846210912867694</v>
      </c>
    </row>
    <row r="759" spans="1:17" x14ac:dyDescent="0.3">
      <c r="A759">
        <v>43549</v>
      </c>
      <c r="B759" t="s">
        <v>3284</v>
      </c>
      <c r="C759" t="s">
        <v>3285</v>
      </c>
      <c r="D759">
        <v>2019</v>
      </c>
      <c r="E759" t="s">
        <v>32</v>
      </c>
      <c r="F759" t="s">
        <v>77</v>
      </c>
      <c r="G759" t="s">
        <v>67</v>
      </c>
      <c r="H759" t="s">
        <v>44</v>
      </c>
      <c r="I759" t="s">
        <v>82</v>
      </c>
      <c r="J759" t="s">
        <v>925</v>
      </c>
      <c r="K759" t="s">
        <v>3193</v>
      </c>
      <c r="L759" t="s">
        <v>3133</v>
      </c>
      <c r="M759" t="s">
        <v>3116</v>
      </c>
      <c r="N759">
        <v>61830</v>
      </c>
      <c r="O759">
        <v>61.83</v>
      </c>
      <c r="P759">
        <v>1179000</v>
      </c>
      <c r="Q759">
        <v>19.068413391557495</v>
      </c>
    </row>
    <row r="760" spans="1:17" x14ac:dyDescent="0.3">
      <c r="A760">
        <v>43549</v>
      </c>
      <c r="B760" t="s">
        <v>3284</v>
      </c>
      <c r="C760" t="s">
        <v>3285</v>
      </c>
      <c r="D760">
        <v>2019</v>
      </c>
      <c r="E760" t="s">
        <v>32</v>
      </c>
      <c r="F760" t="s">
        <v>65</v>
      </c>
      <c r="G760" t="s">
        <v>67</v>
      </c>
      <c r="H760" t="s">
        <v>44</v>
      </c>
      <c r="I760" t="s">
        <v>73</v>
      </c>
      <c r="J760" t="s">
        <v>919</v>
      </c>
      <c r="K760" t="s">
        <v>3198</v>
      </c>
      <c r="L760" t="s">
        <v>3199</v>
      </c>
      <c r="M760" t="s">
        <v>3110</v>
      </c>
      <c r="N760">
        <v>26549</v>
      </c>
      <c r="O760">
        <v>26.55</v>
      </c>
      <c r="P760">
        <v>249000</v>
      </c>
      <c r="Q760">
        <v>9.3788843270932993</v>
      </c>
    </row>
    <row r="761" spans="1:17" x14ac:dyDescent="0.3">
      <c r="A761">
        <v>43549</v>
      </c>
      <c r="B761" t="s">
        <v>3284</v>
      </c>
      <c r="C761" t="s">
        <v>3285</v>
      </c>
      <c r="D761">
        <v>2019</v>
      </c>
      <c r="E761" t="s">
        <v>32</v>
      </c>
      <c r="F761" t="s">
        <v>77</v>
      </c>
      <c r="G761" t="s">
        <v>67</v>
      </c>
      <c r="H761" t="s">
        <v>44</v>
      </c>
      <c r="I761" t="s">
        <v>330</v>
      </c>
      <c r="J761" t="s">
        <v>926</v>
      </c>
      <c r="K761" t="s">
        <v>3146</v>
      </c>
      <c r="L761" t="s">
        <v>3243</v>
      </c>
      <c r="M761" t="s">
        <v>3116</v>
      </c>
      <c r="N761">
        <v>22022</v>
      </c>
      <c r="O761">
        <v>22.02</v>
      </c>
      <c r="P761">
        <v>25107000</v>
      </c>
      <c r="Q761">
        <v>1140.0871855417311</v>
      </c>
    </row>
    <row r="762" spans="1:17" x14ac:dyDescent="0.3">
      <c r="A762">
        <v>43549</v>
      </c>
      <c r="B762" t="s">
        <v>3284</v>
      </c>
      <c r="C762" t="s">
        <v>3285</v>
      </c>
      <c r="D762">
        <v>2019</v>
      </c>
      <c r="E762" t="s">
        <v>32</v>
      </c>
      <c r="F762" t="s">
        <v>65</v>
      </c>
      <c r="G762" t="s">
        <v>67</v>
      </c>
      <c r="H762" t="s">
        <v>44</v>
      </c>
      <c r="I762" t="s">
        <v>73</v>
      </c>
      <c r="J762" t="s">
        <v>919</v>
      </c>
      <c r="K762" t="s">
        <v>3198</v>
      </c>
      <c r="L762" t="s">
        <v>3199</v>
      </c>
      <c r="M762" t="s">
        <v>3110</v>
      </c>
      <c r="N762">
        <v>25739</v>
      </c>
      <c r="O762">
        <v>25.74</v>
      </c>
      <c r="P762">
        <v>241000</v>
      </c>
      <c r="Q762">
        <v>9.3632231244415092</v>
      </c>
    </row>
    <row r="763" spans="1:17" x14ac:dyDescent="0.3">
      <c r="A763">
        <v>43547</v>
      </c>
      <c r="B763" t="s">
        <v>3284</v>
      </c>
      <c r="C763" t="s">
        <v>3285</v>
      </c>
      <c r="D763">
        <v>2019</v>
      </c>
      <c r="E763" t="s">
        <v>84</v>
      </c>
      <c r="F763" t="s">
        <v>127</v>
      </c>
      <c r="G763" t="s">
        <v>106</v>
      </c>
      <c r="H763" t="s">
        <v>44</v>
      </c>
      <c r="I763" t="s">
        <v>129</v>
      </c>
      <c r="J763" t="s">
        <v>927</v>
      </c>
      <c r="K763" t="s">
        <v>3150</v>
      </c>
      <c r="L763" t="s">
        <v>3250</v>
      </c>
      <c r="M763" t="s">
        <v>3163</v>
      </c>
      <c r="N763">
        <v>17520</v>
      </c>
      <c r="O763">
        <v>17.52</v>
      </c>
      <c r="P763">
        <v>168000</v>
      </c>
      <c r="Q763">
        <v>9.5890410958904102</v>
      </c>
    </row>
    <row r="764" spans="1:17" x14ac:dyDescent="0.3">
      <c r="A764">
        <v>43546</v>
      </c>
      <c r="B764" t="s">
        <v>3284</v>
      </c>
      <c r="C764" t="s">
        <v>3285</v>
      </c>
      <c r="D764">
        <v>2019</v>
      </c>
      <c r="E764" t="s">
        <v>753</v>
      </c>
      <c r="F764" t="s">
        <v>77</v>
      </c>
      <c r="G764" t="s">
        <v>67</v>
      </c>
      <c r="H764" t="s">
        <v>44</v>
      </c>
      <c r="I764" t="s">
        <v>243</v>
      </c>
      <c r="J764" t="s">
        <v>928</v>
      </c>
      <c r="K764" t="s">
        <v>3130</v>
      </c>
      <c r="L764" t="s">
        <v>3130</v>
      </c>
      <c r="M764" t="s">
        <v>3129</v>
      </c>
      <c r="N764">
        <v>25940</v>
      </c>
      <c r="O764">
        <v>25.94</v>
      </c>
      <c r="P764">
        <v>477000</v>
      </c>
      <c r="Q764">
        <v>18.388589051657672</v>
      </c>
    </row>
    <row r="765" spans="1:17" x14ac:dyDescent="0.3">
      <c r="A765">
        <v>43546</v>
      </c>
      <c r="B765" t="s">
        <v>3284</v>
      </c>
      <c r="C765" t="s">
        <v>3285</v>
      </c>
      <c r="D765">
        <v>2019</v>
      </c>
      <c r="E765" t="s">
        <v>584</v>
      </c>
      <c r="F765" t="s">
        <v>77</v>
      </c>
      <c r="G765" t="s">
        <v>67</v>
      </c>
      <c r="H765" t="s">
        <v>44</v>
      </c>
      <c r="I765" t="s">
        <v>669</v>
      </c>
      <c r="J765" t="s">
        <v>929</v>
      </c>
      <c r="K765" t="s">
        <v>3193</v>
      </c>
      <c r="L765" t="s">
        <v>3133</v>
      </c>
      <c r="M765" t="s">
        <v>3116</v>
      </c>
      <c r="N765">
        <v>66150</v>
      </c>
      <c r="O765">
        <v>66.150000000000006</v>
      </c>
      <c r="P765">
        <v>665000</v>
      </c>
      <c r="Q765">
        <v>10.052910052910052</v>
      </c>
    </row>
    <row r="766" spans="1:17" x14ac:dyDescent="0.3">
      <c r="A766">
        <v>43546</v>
      </c>
      <c r="B766" t="s">
        <v>3284</v>
      </c>
      <c r="C766" t="s">
        <v>3285</v>
      </c>
      <c r="D766">
        <v>2019</v>
      </c>
      <c r="E766" t="s">
        <v>753</v>
      </c>
      <c r="F766" t="s">
        <v>77</v>
      </c>
      <c r="G766" t="s">
        <v>67</v>
      </c>
      <c r="H766" t="s">
        <v>44</v>
      </c>
      <c r="I766" t="s">
        <v>930</v>
      </c>
      <c r="J766" t="s">
        <v>931</v>
      </c>
      <c r="K766" t="s">
        <v>3245</v>
      </c>
      <c r="L766" t="s">
        <v>3250</v>
      </c>
      <c r="M766" t="s">
        <v>3163</v>
      </c>
      <c r="N766">
        <v>25940</v>
      </c>
      <c r="O766">
        <v>25.94</v>
      </c>
      <c r="P766">
        <v>167000</v>
      </c>
      <c r="Q766">
        <v>6.4379336931380111</v>
      </c>
    </row>
    <row r="767" spans="1:17" x14ac:dyDescent="0.3">
      <c r="A767">
        <v>43544</v>
      </c>
      <c r="B767" t="s">
        <v>3284</v>
      </c>
      <c r="C767" t="s">
        <v>3285</v>
      </c>
      <c r="D767">
        <v>2019</v>
      </c>
      <c r="E767" t="s">
        <v>84</v>
      </c>
      <c r="F767" t="s">
        <v>408</v>
      </c>
      <c r="G767" t="s">
        <v>60</v>
      </c>
      <c r="H767" t="s">
        <v>44</v>
      </c>
      <c r="I767" t="s">
        <v>410</v>
      </c>
      <c r="J767" t="s">
        <v>933</v>
      </c>
      <c r="K767" t="s">
        <v>3169</v>
      </c>
      <c r="L767" t="s">
        <v>3250</v>
      </c>
      <c r="M767" t="s">
        <v>3163</v>
      </c>
      <c r="N767">
        <v>88704</v>
      </c>
      <c r="O767">
        <v>88.7</v>
      </c>
      <c r="P767">
        <v>112000</v>
      </c>
      <c r="Q767">
        <v>1.2626262626262625</v>
      </c>
    </row>
    <row r="768" spans="1:17" x14ac:dyDescent="0.3">
      <c r="A768">
        <v>43544</v>
      </c>
      <c r="B768" t="s">
        <v>3284</v>
      </c>
      <c r="C768" t="s">
        <v>3285</v>
      </c>
      <c r="D768">
        <v>2019</v>
      </c>
      <c r="E768" t="s">
        <v>84</v>
      </c>
      <c r="F768" t="s">
        <v>408</v>
      </c>
      <c r="G768" t="s">
        <v>60</v>
      </c>
      <c r="H768" t="s">
        <v>44</v>
      </c>
      <c r="I768" t="s">
        <v>410</v>
      </c>
      <c r="J768" t="s">
        <v>934</v>
      </c>
      <c r="K768" t="s">
        <v>3169</v>
      </c>
      <c r="L768" t="s">
        <v>3250</v>
      </c>
      <c r="M768" t="s">
        <v>3163</v>
      </c>
      <c r="N768">
        <v>66528</v>
      </c>
      <c r="O768">
        <v>66.53</v>
      </c>
      <c r="P768">
        <v>83900</v>
      </c>
      <c r="Q768">
        <v>1.2611231361231361</v>
      </c>
    </row>
    <row r="769" spans="1:17" x14ac:dyDescent="0.3">
      <c r="A769">
        <v>43544</v>
      </c>
      <c r="B769" t="s">
        <v>3284</v>
      </c>
      <c r="C769" t="s">
        <v>3285</v>
      </c>
      <c r="D769">
        <v>2019</v>
      </c>
      <c r="E769" t="s">
        <v>32</v>
      </c>
      <c r="F769" t="s">
        <v>173</v>
      </c>
      <c r="G769" t="s">
        <v>176</v>
      </c>
      <c r="H769" t="s">
        <v>44</v>
      </c>
      <c r="I769" t="s">
        <v>179</v>
      </c>
      <c r="J769" t="s">
        <v>935</v>
      </c>
      <c r="K769" t="s">
        <v>3238</v>
      </c>
      <c r="L769" t="s">
        <v>3250</v>
      </c>
      <c r="M769" t="s">
        <v>3163</v>
      </c>
      <c r="N769">
        <v>104250</v>
      </c>
      <c r="O769">
        <v>104.25</v>
      </c>
      <c r="P769">
        <v>63700</v>
      </c>
      <c r="Q769">
        <v>0.61103117505995208</v>
      </c>
    </row>
    <row r="770" spans="1:17" x14ac:dyDescent="0.3">
      <c r="A770">
        <v>43544</v>
      </c>
      <c r="B770" t="s">
        <v>3284</v>
      </c>
      <c r="C770" t="s">
        <v>3285</v>
      </c>
      <c r="D770">
        <v>2019</v>
      </c>
      <c r="E770" t="s">
        <v>32</v>
      </c>
      <c r="F770" t="s">
        <v>399</v>
      </c>
      <c r="G770" t="s">
        <v>151</v>
      </c>
      <c r="H770" t="s">
        <v>44</v>
      </c>
      <c r="I770" t="s">
        <v>936</v>
      </c>
      <c r="J770" t="s">
        <v>937</v>
      </c>
      <c r="K770" t="s">
        <v>3113</v>
      </c>
      <c r="L770" t="s">
        <v>3111</v>
      </c>
      <c r="M770" t="s">
        <v>3112</v>
      </c>
      <c r="N770">
        <v>281040.01</v>
      </c>
      <c r="O770">
        <v>281.04000000000002</v>
      </c>
      <c r="P770" t="s">
        <v>49</v>
      </c>
      <c r="Q770" t="e">
        <v>#VALUE!</v>
      </c>
    </row>
    <row r="771" spans="1:17" x14ac:dyDescent="0.3">
      <c r="A771">
        <v>43544</v>
      </c>
      <c r="B771" t="s">
        <v>3284</v>
      </c>
      <c r="C771" t="s">
        <v>3285</v>
      </c>
      <c r="D771">
        <v>2019</v>
      </c>
      <c r="E771" t="s">
        <v>32</v>
      </c>
      <c r="F771" t="s">
        <v>35</v>
      </c>
      <c r="G771" t="s">
        <v>40</v>
      </c>
      <c r="H771" t="s">
        <v>44</v>
      </c>
      <c r="I771" t="s">
        <v>938</v>
      </c>
      <c r="J771" t="s">
        <v>939</v>
      </c>
      <c r="K771" t="s">
        <v>3234</v>
      </c>
      <c r="L771" t="s">
        <v>3378</v>
      </c>
      <c r="M771" t="s">
        <v>3110</v>
      </c>
      <c r="N771">
        <v>314980.01</v>
      </c>
      <c r="O771">
        <v>314.98</v>
      </c>
      <c r="P771">
        <v>1032000</v>
      </c>
      <c r="Q771">
        <v>3.2763983974729061</v>
      </c>
    </row>
    <row r="772" spans="1:17" x14ac:dyDescent="0.3">
      <c r="A772">
        <v>43544</v>
      </c>
      <c r="B772" t="s">
        <v>3284</v>
      </c>
      <c r="C772" t="s">
        <v>3285</v>
      </c>
      <c r="D772">
        <v>2019</v>
      </c>
      <c r="E772" t="s">
        <v>32</v>
      </c>
      <c r="F772" t="s">
        <v>557</v>
      </c>
      <c r="G772" t="s">
        <v>186</v>
      </c>
      <c r="H772" t="s">
        <v>44</v>
      </c>
      <c r="I772" t="s">
        <v>140</v>
      </c>
      <c r="J772" t="s">
        <v>940</v>
      </c>
      <c r="K772" t="s">
        <v>3113</v>
      </c>
      <c r="L772" t="s">
        <v>3111</v>
      </c>
      <c r="M772" t="s">
        <v>3112</v>
      </c>
      <c r="N772">
        <v>150380.01</v>
      </c>
      <c r="O772">
        <v>150.38</v>
      </c>
      <c r="P772">
        <v>350000</v>
      </c>
      <c r="Q772">
        <v>2.3274370044263195</v>
      </c>
    </row>
    <row r="773" spans="1:17" x14ac:dyDescent="0.3">
      <c r="A773">
        <v>43543</v>
      </c>
      <c r="B773" t="s">
        <v>3284</v>
      </c>
      <c r="C773" t="s">
        <v>3285</v>
      </c>
      <c r="D773">
        <v>2019</v>
      </c>
      <c r="E773" t="s">
        <v>32</v>
      </c>
      <c r="F773" t="s">
        <v>65</v>
      </c>
      <c r="G773" t="s">
        <v>67</v>
      </c>
      <c r="H773" t="s">
        <v>44</v>
      </c>
      <c r="I773" t="s">
        <v>73</v>
      </c>
      <c r="J773" t="s">
        <v>919</v>
      </c>
      <c r="K773" t="s">
        <v>3198</v>
      </c>
      <c r="L773" t="s">
        <v>3199</v>
      </c>
      <c r="M773" t="s">
        <v>3110</v>
      </c>
      <c r="N773">
        <v>25869</v>
      </c>
      <c r="O773">
        <v>25.87</v>
      </c>
      <c r="P773">
        <v>242000</v>
      </c>
      <c r="Q773">
        <v>9.3548262399010405</v>
      </c>
    </row>
    <row r="774" spans="1:17" x14ac:dyDescent="0.3">
      <c r="A774">
        <v>43543</v>
      </c>
      <c r="B774" t="s">
        <v>3284</v>
      </c>
      <c r="C774" t="s">
        <v>3285</v>
      </c>
      <c r="D774">
        <v>2019</v>
      </c>
      <c r="E774" t="s">
        <v>32</v>
      </c>
      <c r="F774" t="s">
        <v>65</v>
      </c>
      <c r="G774" t="s">
        <v>67</v>
      </c>
      <c r="H774" t="s">
        <v>44</v>
      </c>
      <c r="I774" t="s">
        <v>73</v>
      </c>
      <c r="J774" t="s">
        <v>919</v>
      </c>
      <c r="K774" t="s">
        <v>3198</v>
      </c>
      <c r="L774" t="s">
        <v>3199</v>
      </c>
      <c r="M774" t="s">
        <v>3110</v>
      </c>
      <c r="N774">
        <v>25969</v>
      </c>
      <c r="O774">
        <v>25.97</v>
      </c>
      <c r="P774">
        <v>243000</v>
      </c>
      <c r="Q774">
        <v>9.3573106396087642</v>
      </c>
    </row>
    <row r="775" spans="1:17" x14ac:dyDescent="0.3">
      <c r="A775">
        <v>43543</v>
      </c>
      <c r="B775" t="s">
        <v>3284</v>
      </c>
      <c r="C775" t="s">
        <v>3285</v>
      </c>
      <c r="D775">
        <v>2019</v>
      </c>
      <c r="E775" t="s">
        <v>32</v>
      </c>
      <c r="F775" t="s">
        <v>77</v>
      </c>
      <c r="G775" t="s">
        <v>67</v>
      </c>
      <c r="H775" t="s">
        <v>44</v>
      </c>
      <c r="I775" t="s">
        <v>243</v>
      </c>
      <c r="J775" t="s">
        <v>941</v>
      </c>
      <c r="K775" t="s">
        <v>3130</v>
      </c>
      <c r="L775" t="s">
        <v>3130</v>
      </c>
      <c r="M775" t="s">
        <v>3129</v>
      </c>
      <c r="N775">
        <v>67444</v>
      </c>
      <c r="O775">
        <v>67.44</v>
      </c>
      <c r="P775">
        <v>1240000</v>
      </c>
      <c r="Q775">
        <v>18.385623628491786</v>
      </c>
    </row>
    <row r="776" spans="1:17" x14ac:dyDescent="0.3">
      <c r="A776">
        <v>43543</v>
      </c>
      <c r="B776" t="s">
        <v>3284</v>
      </c>
      <c r="C776" t="s">
        <v>3285</v>
      </c>
      <c r="D776">
        <v>2019</v>
      </c>
      <c r="E776" t="s">
        <v>32</v>
      </c>
      <c r="F776" t="s">
        <v>77</v>
      </c>
      <c r="G776" t="s">
        <v>67</v>
      </c>
      <c r="H776" t="s">
        <v>44</v>
      </c>
      <c r="I776" t="s">
        <v>243</v>
      </c>
      <c r="J776" t="s">
        <v>942</v>
      </c>
      <c r="K776" t="s">
        <v>3130</v>
      </c>
      <c r="L776" t="s">
        <v>3130</v>
      </c>
      <c r="M776" t="s">
        <v>3129</v>
      </c>
      <c r="N776">
        <v>51880</v>
      </c>
      <c r="O776">
        <v>51.88</v>
      </c>
      <c r="P776">
        <v>954000</v>
      </c>
      <c r="Q776">
        <v>18.388589051657672</v>
      </c>
    </row>
    <row r="777" spans="1:17" x14ac:dyDescent="0.3">
      <c r="A777">
        <v>43543</v>
      </c>
      <c r="B777" t="s">
        <v>3284</v>
      </c>
      <c r="C777" t="s">
        <v>3285</v>
      </c>
      <c r="D777">
        <v>2019</v>
      </c>
      <c r="E777" t="s">
        <v>32</v>
      </c>
      <c r="F777" t="s">
        <v>65</v>
      </c>
      <c r="G777" t="s">
        <v>67</v>
      </c>
      <c r="H777" t="s">
        <v>44</v>
      </c>
      <c r="I777" t="s">
        <v>71</v>
      </c>
      <c r="J777" t="s">
        <v>943</v>
      </c>
      <c r="K777" t="s">
        <v>3120</v>
      </c>
      <c r="L777" t="s">
        <v>3124</v>
      </c>
      <c r="M777" t="s">
        <v>3110</v>
      </c>
      <c r="N777">
        <v>134088</v>
      </c>
      <c r="O777">
        <v>134.09</v>
      </c>
      <c r="P777">
        <v>1256000</v>
      </c>
      <c r="Q777">
        <v>9.3669828769166514</v>
      </c>
    </row>
    <row r="778" spans="1:17" x14ac:dyDescent="0.3">
      <c r="A778">
        <v>43540</v>
      </c>
      <c r="B778" t="s">
        <v>3284</v>
      </c>
      <c r="C778" t="s">
        <v>3285</v>
      </c>
      <c r="D778">
        <v>2019</v>
      </c>
      <c r="E778" t="s">
        <v>32</v>
      </c>
      <c r="F778" t="s">
        <v>77</v>
      </c>
      <c r="G778" t="s">
        <v>67</v>
      </c>
      <c r="H778" t="s">
        <v>44</v>
      </c>
      <c r="I778" t="s">
        <v>82</v>
      </c>
      <c r="J778" t="s">
        <v>944</v>
      </c>
      <c r="K778" t="s">
        <v>3193</v>
      </c>
      <c r="L778" t="s">
        <v>3133</v>
      </c>
      <c r="M778" t="s">
        <v>3116</v>
      </c>
      <c r="N778">
        <v>103050</v>
      </c>
      <c r="O778">
        <v>103.05</v>
      </c>
      <c r="P778">
        <v>1965000</v>
      </c>
      <c r="Q778">
        <v>19.068413391557495</v>
      </c>
    </row>
    <row r="779" spans="1:17" x14ac:dyDescent="0.3">
      <c r="A779">
        <v>43540</v>
      </c>
      <c r="B779" t="s">
        <v>3284</v>
      </c>
      <c r="C779" t="s">
        <v>3285</v>
      </c>
      <c r="D779">
        <v>2019</v>
      </c>
      <c r="E779" t="s">
        <v>32</v>
      </c>
      <c r="F779" t="s">
        <v>77</v>
      </c>
      <c r="G779" t="s">
        <v>67</v>
      </c>
      <c r="H779" t="s">
        <v>44</v>
      </c>
      <c r="I779" t="s">
        <v>82</v>
      </c>
      <c r="J779" t="s">
        <v>945</v>
      </c>
      <c r="K779" t="s">
        <v>3186</v>
      </c>
      <c r="L779" t="s">
        <v>3187</v>
      </c>
      <c r="M779" t="s">
        <v>3116</v>
      </c>
      <c r="N779">
        <v>38640</v>
      </c>
      <c r="O779">
        <v>38.64</v>
      </c>
      <c r="P779">
        <v>737000</v>
      </c>
      <c r="Q779">
        <v>19.073498964803314</v>
      </c>
    </row>
    <row r="780" spans="1:17" x14ac:dyDescent="0.3">
      <c r="A780">
        <v>43540</v>
      </c>
      <c r="B780" t="s">
        <v>3284</v>
      </c>
      <c r="C780" t="s">
        <v>3285</v>
      </c>
      <c r="D780">
        <v>2019</v>
      </c>
      <c r="E780" t="s">
        <v>84</v>
      </c>
      <c r="F780" t="s">
        <v>87</v>
      </c>
      <c r="G780" t="s">
        <v>60</v>
      </c>
      <c r="H780" t="s">
        <v>44</v>
      </c>
      <c r="I780" t="s">
        <v>92</v>
      </c>
      <c r="J780" t="s">
        <v>947</v>
      </c>
      <c r="K780" t="s">
        <v>3210</v>
      </c>
      <c r="L780" t="s">
        <v>3250</v>
      </c>
      <c r="M780" t="s">
        <v>3163</v>
      </c>
      <c r="N780">
        <v>16760</v>
      </c>
      <c r="O780">
        <v>16.760000000000002</v>
      </c>
      <c r="P780">
        <v>181000</v>
      </c>
      <c r="Q780">
        <v>10.799522673031026</v>
      </c>
    </row>
    <row r="781" spans="1:17" x14ac:dyDescent="0.3">
      <c r="A781">
        <v>43540</v>
      </c>
      <c r="B781" t="s">
        <v>3284</v>
      </c>
      <c r="C781" t="s">
        <v>3285</v>
      </c>
      <c r="D781">
        <v>2019</v>
      </c>
      <c r="E781" t="s">
        <v>32</v>
      </c>
      <c r="F781" t="s">
        <v>65</v>
      </c>
      <c r="G781" t="s">
        <v>67</v>
      </c>
      <c r="H781" t="s">
        <v>44</v>
      </c>
      <c r="I781" t="s">
        <v>71</v>
      </c>
      <c r="J781" t="s">
        <v>948</v>
      </c>
      <c r="K781" t="s">
        <v>3120</v>
      </c>
      <c r="L781" t="s">
        <v>3124</v>
      </c>
      <c r="M781" t="s">
        <v>3110</v>
      </c>
      <c r="N781">
        <v>44696</v>
      </c>
      <c r="O781">
        <v>44.7</v>
      </c>
      <c r="P781">
        <v>419000</v>
      </c>
      <c r="Q781">
        <v>9.3744406658313935</v>
      </c>
    </row>
    <row r="782" spans="1:17" x14ac:dyDescent="0.3">
      <c r="A782">
        <v>43540</v>
      </c>
      <c r="B782" t="s">
        <v>3284</v>
      </c>
      <c r="C782" t="s">
        <v>3285</v>
      </c>
      <c r="D782">
        <v>2019</v>
      </c>
      <c r="E782" t="s">
        <v>32</v>
      </c>
      <c r="F782" t="s">
        <v>65</v>
      </c>
      <c r="G782" t="s">
        <v>67</v>
      </c>
      <c r="H782" t="s">
        <v>44</v>
      </c>
      <c r="I782" t="s">
        <v>71</v>
      </c>
      <c r="J782" t="s">
        <v>949</v>
      </c>
      <c r="K782" t="s">
        <v>3120</v>
      </c>
      <c r="L782" t="s">
        <v>3124</v>
      </c>
      <c r="M782" t="s">
        <v>3110</v>
      </c>
      <c r="N782">
        <v>22348</v>
      </c>
      <c r="O782">
        <v>22.35</v>
      </c>
      <c r="P782">
        <v>209000</v>
      </c>
      <c r="Q782">
        <v>9.3520672990871674</v>
      </c>
    </row>
    <row r="783" spans="1:17" x14ac:dyDescent="0.3">
      <c r="A783">
        <v>43540</v>
      </c>
      <c r="B783" t="s">
        <v>3284</v>
      </c>
      <c r="C783" t="s">
        <v>3285</v>
      </c>
      <c r="D783">
        <v>2019</v>
      </c>
      <c r="E783" t="s">
        <v>32</v>
      </c>
      <c r="F783" t="s">
        <v>77</v>
      </c>
      <c r="G783" t="s">
        <v>67</v>
      </c>
      <c r="H783" t="s">
        <v>44</v>
      </c>
      <c r="I783" t="s">
        <v>82</v>
      </c>
      <c r="J783" t="s">
        <v>950</v>
      </c>
      <c r="K783" t="s">
        <v>3186</v>
      </c>
      <c r="L783" t="s">
        <v>3187</v>
      </c>
      <c r="M783" t="s">
        <v>3116</v>
      </c>
      <c r="N783">
        <v>79200</v>
      </c>
      <c r="O783">
        <v>79.2</v>
      </c>
      <c r="P783">
        <v>1510000</v>
      </c>
      <c r="Q783">
        <v>19.065656565656564</v>
      </c>
    </row>
    <row r="784" spans="1:17" x14ac:dyDescent="0.3">
      <c r="A784">
        <v>43540</v>
      </c>
      <c r="B784" t="s">
        <v>3284</v>
      </c>
      <c r="C784" t="s">
        <v>3285</v>
      </c>
      <c r="D784">
        <v>2019</v>
      </c>
      <c r="E784" t="s">
        <v>84</v>
      </c>
      <c r="F784" t="s">
        <v>278</v>
      </c>
      <c r="G784" t="s">
        <v>60</v>
      </c>
      <c r="H784" t="s">
        <v>44</v>
      </c>
      <c r="I784" t="s">
        <v>63</v>
      </c>
      <c r="J784" t="s">
        <v>951</v>
      </c>
      <c r="K784" t="s">
        <v>3167</v>
      </c>
      <c r="L784" t="s">
        <v>3250</v>
      </c>
      <c r="M784" t="s">
        <v>3163</v>
      </c>
      <c r="N784">
        <v>20120</v>
      </c>
      <c r="O784">
        <v>20.12</v>
      </c>
      <c r="P784">
        <v>314000</v>
      </c>
      <c r="Q784">
        <v>15.606361829025845</v>
      </c>
    </row>
    <row r="785" spans="1:17" x14ac:dyDescent="0.3">
      <c r="A785">
        <v>43540</v>
      </c>
      <c r="B785" t="s">
        <v>3284</v>
      </c>
      <c r="C785" t="s">
        <v>3285</v>
      </c>
      <c r="D785">
        <v>2019</v>
      </c>
      <c r="E785" t="s">
        <v>84</v>
      </c>
      <c r="F785" t="s">
        <v>87</v>
      </c>
      <c r="G785" t="s">
        <v>60</v>
      </c>
      <c r="H785" t="s">
        <v>44</v>
      </c>
      <c r="I785" t="s">
        <v>92</v>
      </c>
      <c r="J785" t="s">
        <v>947</v>
      </c>
      <c r="K785" t="s">
        <v>3210</v>
      </c>
      <c r="L785" t="s">
        <v>3250</v>
      </c>
      <c r="M785" t="s">
        <v>3163</v>
      </c>
      <c r="N785">
        <v>16760</v>
      </c>
      <c r="O785">
        <v>16.760000000000002</v>
      </c>
      <c r="P785">
        <v>181000</v>
      </c>
      <c r="Q785">
        <v>10.799522673031026</v>
      </c>
    </row>
    <row r="786" spans="1:17" x14ac:dyDescent="0.3">
      <c r="A786">
        <v>43539</v>
      </c>
      <c r="B786" t="s">
        <v>3284</v>
      </c>
      <c r="C786" t="s">
        <v>3285</v>
      </c>
      <c r="D786">
        <v>2019</v>
      </c>
      <c r="E786" t="s">
        <v>84</v>
      </c>
      <c r="F786" t="s">
        <v>77</v>
      </c>
      <c r="G786" t="s">
        <v>67</v>
      </c>
      <c r="H786" t="s">
        <v>44</v>
      </c>
      <c r="I786" t="s">
        <v>145</v>
      </c>
      <c r="J786" t="s">
        <v>952</v>
      </c>
      <c r="K786" t="s">
        <v>3140</v>
      </c>
      <c r="L786" t="s">
        <v>3250</v>
      </c>
      <c r="M786" t="s">
        <v>3163</v>
      </c>
      <c r="N786">
        <v>19650</v>
      </c>
      <c r="O786">
        <v>19.649999999999999</v>
      </c>
      <c r="P786">
        <v>16626000</v>
      </c>
      <c r="Q786">
        <v>846.10687022900765</v>
      </c>
    </row>
    <row r="787" spans="1:17" x14ac:dyDescent="0.3">
      <c r="A787">
        <v>43539</v>
      </c>
      <c r="B787" t="s">
        <v>3284</v>
      </c>
      <c r="C787" t="s">
        <v>3285</v>
      </c>
      <c r="D787">
        <v>2019</v>
      </c>
      <c r="E787" t="s">
        <v>584</v>
      </c>
      <c r="F787" t="s">
        <v>77</v>
      </c>
      <c r="G787" t="s">
        <v>67</v>
      </c>
      <c r="H787" t="s">
        <v>44</v>
      </c>
      <c r="I787" t="s">
        <v>82</v>
      </c>
      <c r="J787" t="s">
        <v>953</v>
      </c>
      <c r="K787" t="s">
        <v>3193</v>
      </c>
      <c r="L787" t="s">
        <v>3133</v>
      </c>
      <c r="M787" t="s">
        <v>3116</v>
      </c>
      <c r="N787">
        <v>31850</v>
      </c>
      <c r="O787">
        <v>31.85</v>
      </c>
      <c r="P787">
        <v>607000</v>
      </c>
      <c r="Q787">
        <v>19.058084772370485</v>
      </c>
    </row>
    <row r="788" spans="1:17" x14ac:dyDescent="0.3">
      <c r="A788">
        <v>43538</v>
      </c>
      <c r="B788" t="s">
        <v>3284</v>
      </c>
      <c r="C788" t="s">
        <v>3285</v>
      </c>
      <c r="D788">
        <v>2019</v>
      </c>
      <c r="E788" t="s">
        <v>32</v>
      </c>
      <c r="F788" t="s">
        <v>77</v>
      </c>
      <c r="G788" t="s">
        <v>67</v>
      </c>
      <c r="H788" t="s">
        <v>44</v>
      </c>
      <c r="I788" t="s">
        <v>330</v>
      </c>
      <c r="J788" t="s">
        <v>954</v>
      </c>
      <c r="K788" t="s">
        <v>3146</v>
      </c>
      <c r="L788" t="s">
        <v>3243</v>
      </c>
      <c r="M788" t="s">
        <v>3116</v>
      </c>
      <c r="N788">
        <v>9045</v>
      </c>
      <c r="O788">
        <v>9.0500000000000007</v>
      </c>
      <c r="P788">
        <v>10312000</v>
      </c>
      <c r="Q788">
        <v>1140.0773908236595</v>
      </c>
    </row>
    <row r="789" spans="1:17" x14ac:dyDescent="0.3">
      <c r="A789">
        <v>43538</v>
      </c>
      <c r="B789" t="s">
        <v>3284</v>
      </c>
      <c r="C789" t="s">
        <v>3285</v>
      </c>
      <c r="D789">
        <v>2019</v>
      </c>
      <c r="E789" t="s">
        <v>32</v>
      </c>
      <c r="F789" t="s">
        <v>739</v>
      </c>
      <c r="G789" t="s">
        <v>337</v>
      </c>
      <c r="H789" t="s">
        <v>44</v>
      </c>
      <c r="I789" t="s">
        <v>339</v>
      </c>
      <c r="J789" t="s">
        <v>955</v>
      </c>
      <c r="K789" t="s">
        <v>3142</v>
      </c>
      <c r="L789" t="s">
        <v>3250</v>
      </c>
      <c r="M789" t="s">
        <v>3163</v>
      </c>
      <c r="N789">
        <v>13094</v>
      </c>
      <c r="O789">
        <v>13.09</v>
      </c>
      <c r="P789">
        <v>45700</v>
      </c>
      <c r="Q789">
        <v>3.4901481594623491</v>
      </c>
    </row>
    <row r="790" spans="1:17" x14ac:dyDescent="0.3">
      <c r="A790">
        <v>43538</v>
      </c>
      <c r="B790" t="s">
        <v>3284</v>
      </c>
      <c r="C790" t="s">
        <v>3285</v>
      </c>
      <c r="D790">
        <v>2019</v>
      </c>
      <c r="E790" t="s">
        <v>32</v>
      </c>
      <c r="F790" t="s">
        <v>77</v>
      </c>
      <c r="G790" t="s">
        <v>67</v>
      </c>
      <c r="H790" t="s">
        <v>44</v>
      </c>
      <c r="I790" t="s">
        <v>82</v>
      </c>
      <c r="J790" t="s">
        <v>956</v>
      </c>
      <c r="K790" t="s">
        <v>3118</v>
      </c>
      <c r="L790" t="s">
        <v>3117</v>
      </c>
      <c r="M790" t="s">
        <v>3119</v>
      </c>
      <c r="N790">
        <v>139720</v>
      </c>
      <c r="O790">
        <v>139.72</v>
      </c>
      <c r="P790">
        <v>2664000</v>
      </c>
      <c r="Q790">
        <v>19.066704838247926</v>
      </c>
    </row>
    <row r="791" spans="1:17" x14ac:dyDescent="0.3">
      <c r="A791">
        <v>43538</v>
      </c>
      <c r="B791" t="s">
        <v>3284</v>
      </c>
      <c r="C791" t="s">
        <v>3285</v>
      </c>
      <c r="D791">
        <v>2019</v>
      </c>
      <c r="E791" t="s">
        <v>32</v>
      </c>
      <c r="F791" t="s">
        <v>65</v>
      </c>
      <c r="G791" t="s">
        <v>67</v>
      </c>
      <c r="H791" t="s">
        <v>44</v>
      </c>
      <c r="I791" t="s">
        <v>73</v>
      </c>
      <c r="J791" t="s">
        <v>957</v>
      </c>
      <c r="K791" t="s">
        <v>3198</v>
      </c>
      <c r="L791" t="s">
        <v>3199</v>
      </c>
      <c r="M791" t="s">
        <v>3110</v>
      </c>
      <c r="N791">
        <v>26099</v>
      </c>
      <c r="O791">
        <v>26.1</v>
      </c>
      <c r="P791">
        <v>244000</v>
      </c>
      <c r="Q791">
        <v>9.34901720372428</v>
      </c>
    </row>
    <row r="792" spans="1:17" x14ac:dyDescent="0.3">
      <c r="A792">
        <v>43538</v>
      </c>
      <c r="B792" t="s">
        <v>3284</v>
      </c>
      <c r="C792" t="s">
        <v>3285</v>
      </c>
      <c r="D792">
        <v>2019</v>
      </c>
      <c r="E792" t="s">
        <v>32</v>
      </c>
      <c r="F792" t="s">
        <v>65</v>
      </c>
      <c r="G792" t="s">
        <v>67</v>
      </c>
      <c r="H792" t="s">
        <v>44</v>
      </c>
      <c r="I792" t="s">
        <v>73</v>
      </c>
      <c r="J792" t="s">
        <v>898</v>
      </c>
      <c r="K792" t="s">
        <v>3113</v>
      </c>
      <c r="L792" t="s">
        <v>3111</v>
      </c>
      <c r="M792" t="s">
        <v>3112</v>
      </c>
      <c r="N792">
        <v>26299</v>
      </c>
      <c r="O792">
        <v>26.3</v>
      </c>
      <c r="P792">
        <v>246000</v>
      </c>
      <c r="Q792">
        <v>9.3539678314764814</v>
      </c>
    </row>
    <row r="793" spans="1:17" x14ac:dyDescent="0.3">
      <c r="A793">
        <v>43538</v>
      </c>
      <c r="B793" t="s">
        <v>3284</v>
      </c>
      <c r="C793" t="s">
        <v>3285</v>
      </c>
      <c r="D793">
        <v>2019</v>
      </c>
      <c r="E793" t="s">
        <v>32</v>
      </c>
      <c r="F793" t="s">
        <v>65</v>
      </c>
      <c r="G793" t="s">
        <v>67</v>
      </c>
      <c r="H793" t="s">
        <v>44</v>
      </c>
      <c r="I793" t="s">
        <v>73</v>
      </c>
      <c r="J793" t="s">
        <v>919</v>
      </c>
      <c r="K793" t="s">
        <v>3198</v>
      </c>
      <c r="L793" t="s">
        <v>3199</v>
      </c>
      <c r="M793" t="s">
        <v>3110</v>
      </c>
      <c r="N793">
        <v>26079</v>
      </c>
      <c r="O793">
        <v>26.08</v>
      </c>
      <c r="P793">
        <v>244000</v>
      </c>
      <c r="Q793">
        <v>9.3561869703592926</v>
      </c>
    </row>
    <row r="794" spans="1:17" x14ac:dyDescent="0.3">
      <c r="A794">
        <v>43538</v>
      </c>
      <c r="B794" t="s">
        <v>3284</v>
      </c>
      <c r="C794" t="s">
        <v>3285</v>
      </c>
      <c r="D794">
        <v>2019</v>
      </c>
      <c r="E794" t="s">
        <v>32</v>
      </c>
      <c r="F794" t="s">
        <v>65</v>
      </c>
      <c r="G794" t="s">
        <v>67</v>
      </c>
      <c r="H794" t="s">
        <v>44</v>
      </c>
      <c r="I794" t="s">
        <v>71</v>
      </c>
      <c r="J794" t="s">
        <v>943</v>
      </c>
      <c r="K794" t="s">
        <v>3120</v>
      </c>
      <c r="L794" t="s">
        <v>3124</v>
      </c>
      <c r="M794" t="s">
        <v>3110</v>
      </c>
      <c r="N794">
        <v>134088</v>
      </c>
      <c r="O794">
        <v>134.09</v>
      </c>
      <c r="P794">
        <v>1256000</v>
      </c>
      <c r="Q794">
        <v>9.3669828769166514</v>
      </c>
    </row>
    <row r="795" spans="1:17" x14ac:dyDescent="0.3">
      <c r="A795">
        <v>43537</v>
      </c>
      <c r="B795" t="s">
        <v>3284</v>
      </c>
      <c r="C795" t="s">
        <v>3285</v>
      </c>
      <c r="D795">
        <v>2019</v>
      </c>
      <c r="E795" t="s">
        <v>84</v>
      </c>
      <c r="F795" t="s">
        <v>902</v>
      </c>
      <c r="G795" t="s">
        <v>96</v>
      </c>
      <c r="H795" t="s">
        <v>44</v>
      </c>
      <c r="I795" t="s">
        <v>781</v>
      </c>
      <c r="J795" t="s">
        <v>958</v>
      </c>
      <c r="K795" t="s">
        <v>3184</v>
      </c>
      <c r="L795" t="s">
        <v>3250</v>
      </c>
      <c r="M795" t="s">
        <v>3163</v>
      </c>
      <c r="N795">
        <v>50839</v>
      </c>
      <c r="O795">
        <v>50.84</v>
      </c>
      <c r="P795">
        <v>150000</v>
      </c>
      <c r="Q795">
        <v>2.9504907649639058</v>
      </c>
    </row>
    <row r="796" spans="1:17" x14ac:dyDescent="0.3">
      <c r="A796">
        <v>43537</v>
      </c>
      <c r="B796" t="s">
        <v>3284</v>
      </c>
      <c r="C796" t="s">
        <v>3285</v>
      </c>
      <c r="D796">
        <v>2019</v>
      </c>
      <c r="E796" t="s">
        <v>32</v>
      </c>
      <c r="F796" t="s">
        <v>614</v>
      </c>
      <c r="G796" t="s">
        <v>186</v>
      </c>
      <c r="H796" t="s">
        <v>44</v>
      </c>
      <c r="I796" t="s">
        <v>289</v>
      </c>
      <c r="J796" t="s">
        <v>959</v>
      </c>
      <c r="K796" t="s">
        <v>3204</v>
      </c>
      <c r="L796" t="s">
        <v>3250</v>
      </c>
      <c r="M796" t="s">
        <v>3163</v>
      </c>
      <c r="N796">
        <v>77780</v>
      </c>
      <c r="O796">
        <v>77.78</v>
      </c>
      <c r="P796">
        <v>741000</v>
      </c>
      <c r="Q796">
        <v>9.5268706608382612</v>
      </c>
    </row>
    <row r="797" spans="1:17" x14ac:dyDescent="0.3">
      <c r="A797">
        <v>43533</v>
      </c>
      <c r="B797" t="s">
        <v>3284</v>
      </c>
      <c r="C797" t="s">
        <v>3285</v>
      </c>
      <c r="D797">
        <v>2019</v>
      </c>
      <c r="E797" t="s">
        <v>32</v>
      </c>
      <c r="F797" t="s">
        <v>77</v>
      </c>
      <c r="G797" t="s">
        <v>67</v>
      </c>
      <c r="H797" t="s">
        <v>44</v>
      </c>
      <c r="I797" t="s">
        <v>82</v>
      </c>
      <c r="J797" t="s">
        <v>960</v>
      </c>
      <c r="K797" t="s">
        <v>3186</v>
      </c>
      <c r="L797" t="s">
        <v>3187</v>
      </c>
      <c r="M797" t="s">
        <v>3116</v>
      </c>
      <c r="N797">
        <v>19320</v>
      </c>
      <c r="O797">
        <v>19.32</v>
      </c>
      <c r="P797">
        <v>368000</v>
      </c>
      <c r="Q797">
        <v>19.047619047619047</v>
      </c>
    </row>
    <row r="798" spans="1:17" x14ac:dyDescent="0.3">
      <c r="A798">
        <v>43533</v>
      </c>
      <c r="B798" t="s">
        <v>3284</v>
      </c>
      <c r="C798" t="s">
        <v>3285</v>
      </c>
      <c r="D798">
        <v>2019</v>
      </c>
      <c r="E798" t="s">
        <v>32</v>
      </c>
      <c r="F798" t="s">
        <v>65</v>
      </c>
      <c r="G798" t="s">
        <v>67</v>
      </c>
      <c r="H798" t="s">
        <v>44</v>
      </c>
      <c r="I798" t="s">
        <v>480</v>
      </c>
      <c r="J798" t="s">
        <v>961</v>
      </c>
      <c r="K798" t="s">
        <v>3120</v>
      </c>
      <c r="L798" t="s">
        <v>3124</v>
      </c>
      <c r="M798" t="s">
        <v>3110</v>
      </c>
      <c r="N798">
        <v>29797</v>
      </c>
      <c r="O798">
        <v>29.8</v>
      </c>
      <c r="P798">
        <v>245000</v>
      </c>
      <c r="Q798">
        <v>8.2223042588180011</v>
      </c>
    </row>
    <row r="799" spans="1:17" x14ac:dyDescent="0.3">
      <c r="A799">
        <v>43533</v>
      </c>
      <c r="B799" t="s">
        <v>3284</v>
      </c>
      <c r="C799" t="s">
        <v>3285</v>
      </c>
      <c r="D799">
        <v>2019</v>
      </c>
      <c r="E799" t="s">
        <v>32</v>
      </c>
      <c r="F799" t="s">
        <v>77</v>
      </c>
      <c r="G799" t="s">
        <v>67</v>
      </c>
      <c r="H799" t="s">
        <v>44</v>
      </c>
      <c r="I799" t="s">
        <v>82</v>
      </c>
      <c r="J799" t="s">
        <v>962</v>
      </c>
      <c r="K799" t="s">
        <v>3115</v>
      </c>
      <c r="L799" t="s">
        <v>3114</v>
      </c>
      <c r="M799" t="s">
        <v>3116</v>
      </c>
      <c r="N799">
        <v>39600</v>
      </c>
      <c r="O799">
        <v>39.6</v>
      </c>
      <c r="P799">
        <v>755000</v>
      </c>
      <c r="Q799">
        <v>19.065656565656564</v>
      </c>
    </row>
    <row r="800" spans="1:17" x14ac:dyDescent="0.3">
      <c r="A800">
        <v>43533</v>
      </c>
      <c r="B800" t="s">
        <v>3284</v>
      </c>
      <c r="C800" t="s">
        <v>3285</v>
      </c>
      <c r="D800">
        <v>2019</v>
      </c>
      <c r="E800" t="s">
        <v>32</v>
      </c>
      <c r="F800" t="s">
        <v>77</v>
      </c>
      <c r="G800" t="s">
        <v>67</v>
      </c>
      <c r="H800" t="s">
        <v>44</v>
      </c>
      <c r="I800" t="s">
        <v>82</v>
      </c>
      <c r="J800" t="s">
        <v>963</v>
      </c>
      <c r="K800" t="s">
        <v>3186</v>
      </c>
      <c r="L800" t="s">
        <v>3187</v>
      </c>
      <c r="M800" t="s">
        <v>3116</v>
      </c>
      <c r="N800">
        <v>39600</v>
      </c>
      <c r="O800">
        <v>39.6</v>
      </c>
      <c r="P800">
        <v>755000</v>
      </c>
      <c r="Q800">
        <v>19.065656565656564</v>
      </c>
    </row>
    <row r="801" spans="1:17" x14ac:dyDescent="0.3">
      <c r="A801">
        <v>43533</v>
      </c>
      <c r="B801" t="s">
        <v>3284</v>
      </c>
      <c r="C801" t="s">
        <v>3285</v>
      </c>
      <c r="D801">
        <v>2019</v>
      </c>
      <c r="E801" t="s">
        <v>32</v>
      </c>
      <c r="F801" t="s">
        <v>77</v>
      </c>
      <c r="G801" t="s">
        <v>67</v>
      </c>
      <c r="H801" t="s">
        <v>44</v>
      </c>
      <c r="I801" t="s">
        <v>82</v>
      </c>
      <c r="J801" t="s">
        <v>964</v>
      </c>
      <c r="K801" t="s">
        <v>3186</v>
      </c>
      <c r="L801" t="s">
        <v>3187</v>
      </c>
      <c r="M801" t="s">
        <v>3116</v>
      </c>
      <c r="N801">
        <v>59400</v>
      </c>
      <c r="O801">
        <v>59.4</v>
      </c>
      <c r="P801">
        <v>1133000</v>
      </c>
      <c r="Q801">
        <v>19.074074074074073</v>
      </c>
    </row>
    <row r="802" spans="1:17" x14ac:dyDescent="0.3">
      <c r="A802">
        <v>43533</v>
      </c>
      <c r="B802" t="s">
        <v>3284</v>
      </c>
      <c r="C802" t="s">
        <v>3285</v>
      </c>
      <c r="D802">
        <v>2019</v>
      </c>
      <c r="E802" t="s">
        <v>32</v>
      </c>
      <c r="F802" t="s">
        <v>65</v>
      </c>
      <c r="G802" t="s">
        <v>67</v>
      </c>
      <c r="H802" t="s">
        <v>44</v>
      </c>
      <c r="I802" t="s">
        <v>480</v>
      </c>
      <c r="J802" t="s">
        <v>965</v>
      </c>
      <c r="K802" t="s">
        <v>3120</v>
      </c>
      <c r="L802" t="s">
        <v>3124</v>
      </c>
      <c r="M802" t="s">
        <v>3110</v>
      </c>
      <c r="N802">
        <v>67044</v>
      </c>
      <c r="O802">
        <v>67.040000000000006</v>
      </c>
      <c r="P802">
        <v>552000</v>
      </c>
      <c r="Q802">
        <v>8.2333989618757837</v>
      </c>
    </row>
    <row r="803" spans="1:17" x14ac:dyDescent="0.3">
      <c r="A803">
        <v>43532</v>
      </c>
      <c r="B803" t="s">
        <v>3284</v>
      </c>
      <c r="C803" t="s">
        <v>3285</v>
      </c>
      <c r="D803">
        <v>2019</v>
      </c>
      <c r="E803" t="s">
        <v>84</v>
      </c>
      <c r="F803" t="s">
        <v>966</v>
      </c>
      <c r="G803" t="s">
        <v>60</v>
      </c>
      <c r="H803" t="s">
        <v>44</v>
      </c>
      <c r="I803" t="s">
        <v>969</v>
      </c>
      <c r="J803" t="s">
        <v>970</v>
      </c>
      <c r="K803" t="s">
        <v>3219</v>
      </c>
      <c r="L803" t="s">
        <v>3250</v>
      </c>
      <c r="M803" t="s">
        <v>3163</v>
      </c>
      <c r="N803">
        <v>18840</v>
      </c>
      <c r="O803">
        <v>18.84</v>
      </c>
      <c r="P803">
        <v>40200</v>
      </c>
      <c r="Q803">
        <v>2.1337579617834397</v>
      </c>
    </row>
    <row r="804" spans="1:17" x14ac:dyDescent="0.3">
      <c r="A804">
        <v>43532</v>
      </c>
      <c r="B804" t="s">
        <v>3284</v>
      </c>
      <c r="C804" t="s">
        <v>3285</v>
      </c>
      <c r="D804">
        <v>2019</v>
      </c>
      <c r="E804" t="s">
        <v>84</v>
      </c>
      <c r="F804" t="s">
        <v>166</v>
      </c>
      <c r="G804" t="s">
        <v>106</v>
      </c>
      <c r="H804" t="s">
        <v>44</v>
      </c>
      <c r="I804" t="s">
        <v>256</v>
      </c>
      <c r="J804" t="s">
        <v>971</v>
      </c>
      <c r="K804" t="s">
        <v>3140</v>
      </c>
      <c r="L804" t="s">
        <v>3250</v>
      </c>
      <c r="M804" t="s">
        <v>3163</v>
      </c>
      <c r="N804">
        <v>17200</v>
      </c>
      <c r="O804">
        <v>17.2</v>
      </c>
      <c r="P804">
        <v>96000</v>
      </c>
      <c r="Q804">
        <v>5.5813953488372094</v>
      </c>
    </row>
    <row r="805" spans="1:17" x14ac:dyDescent="0.3">
      <c r="A805">
        <v>43528</v>
      </c>
      <c r="B805" t="s">
        <v>3284</v>
      </c>
      <c r="C805" t="s">
        <v>3285</v>
      </c>
      <c r="D805">
        <v>2019</v>
      </c>
      <c r="E805" t="s">
        <v>32</v>
      </c>
      <c r="F805" t="s">
        <v>77</v>
      </c>
      <c r="G805" t="s">
        <v>67</v>
      </c>
      <c r="H805" t="s">
        <v>44</v>
      </c>
      <c r="I805" t="s">
        <v>82</v>
      </c>
      <c r="J805" t="s">
        <v>972</v>
      </c>
      <c r="K805" t="s">
        <v>3186</v>
      </c>
      <c r="L805" t="s">
        <v>3187</v>
      </c>
      <c r="M805" t="s">
        <v>3116</v>
      </c>
      <c r="N805">
        <v>19800</v>
      </c>
      <c r="O805">
        <v>19.8</v>
      </c>
      <c r="P805">
        <v>378000</v>
      </c>
      <c r="Q805">
        <v>19.09090909090909</v>
      </c>
    </row>
    <row r="806" spans="1:17" x14ac:dyDescent="0.3">
      <c r="A806">
        <v>43528</v>
      </c>
      <c r="B806" t="s">
        <v>3284</v>
      </c>
      <c r="C806" t="s">
        <v>3285</v>
      </c>
      <c r="D806">
        <v>2019</v>
      </c>
      <c r="E806" t="s">
        <v>32</v>
      </c>
      <c r="F806" t="s">
        <v>77</v>
      </c>
      <c r="G806" t="s">
        <v>67</v>
      </c>
      <c r="H806" t="s">
        <v>44</v>
      </c>
      <c r="I806" t="s">
        <v>82</v>
      </c>
      <c r="J806" t="s">
        <v>973</v>
      </c>
      <c r="K806" t="s">
        <v>3186</v>
      </c>
      <c r="L806" t="s">
        <v>3187</v>
      </c>
      <c r="M806" t="s">
        <v>3116</v>
      </c>
      <c r="N806">
        <v>59400</v>
      </c>
      <c r="O806">
        <v>59.4</v>
      </c>
      <c r="P806">
        <v>1133000</v>
      </c>
      <c r="Q806">
        <v>19.074074074074073</v>
      </c>
    </row>
    <row r="807" spans="1:17" x14ac:dyDescent="0.3">
      <c r="A807">
        <v>43528</v>
      </c>
      <c r="B807" t="s">
        <v>3284</v>
      </c>
      <c r="C807" t="s">
        <v>3285</v>
      </c>
      <c r="D807">
        <v>2019</v>
      </c>
      <c r="E807" t="s">
        <v>32</v>
      </c>
      <c r="F807" t="s">
        <v>65</v>
      </c>
      <c r="G807" t="s">
        <v>67</v>
      </c>
      <c r="H807" t="s">
        <v>44</v>
      </c>
      <c r="I807" t="s">
        <v>73</v>
      </c>
      <c r="J807" t="s">
        <v>907</v>
      </c>
      <c r="K807" t="s">
        <v>3198</v>
      </c>
      <c r="L807" t="s">
        <v>3199</v>
      </c>
      <c r="M807" t="s">
        <v>3110</v>
      </c>
      <c r="N807">
        <v>26539</v>
      </c>
      <c r="O807">
        <v>26.54</v>
      </c>
      <c r="P807">
        <v>249000</v>
      </c>
      <c r="Q807">
        <v>9.3824183277440749</v>
      </c>
    </row>
    <row r="808" spans="1:17" x14ac:dyDescent="0.3">
      <c r="A808">
        <v>43528</v>
      </c>
      <c r="B808" t="s">
        <v>3284</v>
      </c>
      <c r="C808" t="s">
        <v>3285</v>
      </c>
      <c r="D808">
        <v>2019</v>
      </c>
      <c r="E808" t="s">
        <v>32</v>
      </c>
      <c r="F808" t="s">
        <v>191</v>
      </c>
      <c r="G808" t="s">
        <v>186</v>
      </c>
      <c r="H808" t="s">
        <v>44</v>
      </c>
      <c r="I808" t="s">
        <v>193</v>
      </c>
      <c r="J808" t="s">
        <v>974</v>
      </c>
      <c r="K808" t="s">
        <v>3205</v>
      </c>
      <c r="L808" t="s">
        <v>3250</v>
      </c>
      <c r="M808" t="s">
        <v>3163</v>
      </c>
      <c r="N808">
        <v>25340</v>
      </c>
      <c r="O808">
        <v>25.34</v>
      </c>
      <c r="P808">
        <v>58800</v>
      </c>
      <c r="Q808">
        <v>2.3204419889502761</v>
      </c>
    </row>
    <row r="809" spans="1:17" x14ac:dyDescent="0.3">
      <c r="A809">
        <v>43526</v>
      </c>
      <c r="B809" t="s">
        <v>3284</v>
      </c>
      <c r="C809" t="s">
        <v>3285</v>
      </c>
      <c r="D809">
        <v>2019</v>
      </c>
      <c r="E809" t="s">
        <v>32</v>
      </c>
      <c r="F809" t="s">
        <v>77</v>
      </c>
      <c r="G809" t="s">
        <v>67</v>
      </c>
      <c r="H809" t="s">
        <v>44</v>
      </c>
      <c r="I809" t="s">
        <v>82</v>
      </c>
      <c r="J809" t="s">
        <v>975</v>
      </c>
      <c r="K809" t="s">
        <v>3193</v>
      </c>
      <c r="L809" t="s">
        <v>3133</v>
      </c>
      <c r="M809" t="s">
        <v>3116</v>
      </c>
      <c r="N809">
        <v>164880.01</v>
      </c>
      <c r="O809">
        <v>164.88</v>
      </c>
      <c r="P809">
        <v>3144000</v>
      </c>
      <c r="Q809">
        <v>19.068412235055057</v>
      </c>
    </row>
    <row r="810" spans="1:17" x14ac:dyDescent="0.3">
      <c r="A810">
        <v>43526</v>
      </c>
      <c r="B810" t="s">
        <v>3284</v>
      </c>
      <c r="C810" t="s">
        <v>3285</v>
      </c>
      <c r="D810">
        <v>2019</v>
      </c>
      <c r="E810" t="s">
        <v>32</v>
      </c>
      <c r="F810" t="s">
        <v>77</v>
      </c>
      <c r="G810" t="s">
        <v>67</v>
      </c>
      <c r="H810" t="s">
        <v>44</v>
      </c>
      <c r="I810" t="s">
        <v>82</v>
      </c>
      <c r="J810" t="s">
        <v>976</v>
      </c>
      <c r="K810" t="s">
        <v>3193</v>
      </c>
      <c r="L810" t="s">
        <v>3133</v>
      </c>
      <c r="M810" t="s">
        <v>3116</v>
      </c>
      <c r="N810">
        <v>82440</v>
      </c>
      <c r="O810">
        <v>82.44</v>
      </c>
      <c r="P810">
        <v>1572000</v>
      </c>
      <c r="Q810">
        <v>19.068413391557495</v>
      </c>
    </row>
    <row r="811" spans="1:17" x14ac:dyDescent="0.3">
      <c r="A811">
        <v>43525</v>
      </c>
      <c r="B811" t="s">
        <v>3284</v>
      </c>
      <c r="C811" t="s">
        <v>3285</v>
      </c>
      <c r="D811">
        <v>2019</v>
      </c>
      <c r="E811" t="s">
        <v>32</v>
      </c>
      <c r="F811" t="s">
        <v>161</v>
      </c>
      <c r="G811" t="s">
        <v>60</v>
      </c>
      <c r="H811" t="s">
        <v>44</v>
      </c>
      <c r="I811" t="s">
        <v>403</v>
      </c>
      <c r="J811" t="s">
        <v>977</v>
      </c>
      <c r="K811" t="s">
        <v>3141</v>
      </c>
      <c r="L811" t="s">
        <v>3250</v>
      </c>
      <c r="M811" t="s">
        <v>3163</v>
      </c>
      <c r="N811">
        <v>30180</v>
      </c>
      <c r="O811">
        <v>30.18</v>
      </c>
      <c r="P811">
        <v>231000</v>
      </c>
      <c r="Q811">
        <v>7.6540755467196817</v>
      </c>
    </row>
    <row r="812" spans="1:17" x14ac:dyDescent="0.3">
      <c r="A812">
        <v>43525</v>
      </c>
      <c r="B812" t="s">
        <v>3284</v>
      </c>
      <c r="C812" t="s">
        <v>3285</v>
      </c>
      <c r="D812">
        <v>2019</v>
      </c>
      <c r="E812" t="s">
        <v>84</v>
      </c>
      <c r="F812" t="s">
        <v>278</v>
      </c>
      <c r="G812" t="s">
        <v>60</v>
      </c>
      <c r="H812" t="s">
        <v>44</v>
      </c>
      <c r="I812" t="s">
        <v>63</v>
      </c>
      <c r="J812" t="s">
        <v>978</v>
      </c>
      <c r="K812" t="s">
        <v>3167</v>
      </c>
      <c r="L812" t="s">
        <v>3250</v>
      </c>
      <c r="M812" t="s">
        <v>3163</v>
      </c>
      <c r="N812">
        <v>60360</v>
      </c>
      <c r="O812">
        <v>60.36</v>
      </c>
      <c r="P812">
        <v>942000</v>
      </c>
      <c r="Q812">
        <v>15.606361829025845</v>
      </c>
    </row>
    <row r="813" spans="1:17" x14ac:dyDescent="0.3">
      <c r="A813">
        <v>43523</v>
      </c>
      <c r="B813" t="s">
        <v>3286</v>
      </c>
      <c r="C813" t="s">
        <v>3287</v>
      </c>
      <c r="D813">
        <v>2019</v>
      </c>
      <c r="E813" t="s">
        <v>32</v>
      </c>
      <c r="F813" t="s">
        <v>65</v>
      </c>
      <c r="G813" t="s">
        <v>67</v>
      </c>
      <c r="H813" t="s">
        <v>44</v>
      </c>
      <c r="I813" t="s">
        <v>73</v>
      </c>
      <c r="J813" t="s">
        <v>907</v>
      </c>
      <c r="K813" t="s">
        <v>3198</v>
      </c>
      <c r="L813" t="s">
        <v>3199</v>
      </c>
      <c r="M813" t="s">
        <v>3110</v>
      </c>
      <c r="N813">
        <v>26219</v>
      </c>
      <c r="O813">
        <v>26.22</v>
      </c>
      <c r="P813">
        <v>251000</v>
      </c>
      <c r="Q813">
        <v>9.573210267363363</v>
      </c>
    </row>
    <row r="814" spans="1:17" x14ac:dyDescent="0.3">
      <c r="A814">
        <v>43523</v>
      </c>
      <c r="B814" t="s">
        <v>3286</v>
      </c>
      <c r="C814" t="s">
        <v>3287</v>
      </c>
      <c r="D814">
        <v>2019</v>
      </c>
      <c r="E814" t="s">
        <v>32</v>
      </c>
      <c r="F814" t="s">
        <v>65</v>
      </c>
      <c r="G814" t="s">
        <v>67</v>
      </c>
      <c r="H814" t="s">
        <v>44</v>
      </c>
      <c r="I814" t="s">
        <v>73</v>
      </c>
      <c r="J814" t="s">
        <v>979</v>
      </c>
      <c r="K814" t="s">
        <v>3198</v>
      </c>
      <c r="L814" t="s">
        <v>3199</v>
      </c>
      <c r="M814" t="s">
        <v>3110</v>
      </c>
      <c r="N814">
        <v>27679</v>
      </c>
      <c r="O814">
        <v>27.68</v>
      </c>
      <c r="P814">
        <v>265000</v>
      </c>
      <c r="Q814">
        <v>9.5740453051049528</v>
      </c>
    </row>
    <row r="815" spans="1:17" x14ac:dyDescent="0.3">
      <c r="A815">
        <v>43523</v>
      </c>
      <c r="B815" t="s">
        <v>3286</v>
      </c>
      <c r="C815" t="s">
        <v>3287</v>
      </c>
      <c r="D815">
        <v>2019</v>
      </c>
      <c r="E815" t="s">
        <v>32</v>
      </c>
      <c r="F815" t="s">
        <v>77</v>
      </c>
      <c r="G815" t="s">
        <v>67</v>
      </c>
      <c r="H815" t="s">
        <v>44</v>
      </c>
      <c r="I815" t="s">
        <v>82</v>
      </c>
      <c r="J815" t="s">
        <v>980</v>
      </c>
      <c r="K815" t="s">
        <v>3115</v>
      </c>
      <c r="L815" t="s">
        <v>3114</v>
      </c>
      <c r="M815" t="s">
        <v>3116</v>
      </c>
      <c r="N815">
        <v>19800</v>
      </c>
      <c r="O815">
        <v>19.8</v>
      </c>
      <c r="P815">
        <v>368000</v>
      </c>
      <c r="Q815">
        <v>18.585858585858585</v>
      </c>
    </row>
    <row r="816" spans="1:17" x14ac:dyDescent="0.3">
      <c r="A816">
        <v>43523</v>
      </c>
      <c r="B816" t="s">
        <v>3286</v>
      </c>
      <c r="C816" t="s">
        <v>3287</v>
      </c>
      <c r="D816">
        <v>2019</v>
      </c>
      <c r="E816" t="s">
        <v>32</v>
      </c>
      <c r="F816" t="s">
        <v>65</v>
      </c>
      <c r="G816" t="s">
        <v>67</v>
      </c>
      <c r="H816" t="s">
        <v>44</v>
      </c>
      <c r="I816" t="s">
        <v>73</v>
      </c>
      <c r="J816" t="s">
        <v>981</v>
      </c>
      <c r="K816" t="s">
        <v>3158</v>
      </c>
      <c r="L816" t="s">
        <v>3159</v>
      </c>
      <c r="M816" t="s">
        <v>3110</v>
      </c>
      <c r="N816">
        <v>54285</v>
      </c>
      <c r="O816">
        <v>54.28</v>
      </c>
      <c r="P816">
        <v>519000</v>
      </c>
      <c r="Q816">
        <v>9.560652113843604</v>
      </c>
    </row>
    <row r="817" spans="1:17" x14ac:dyDescent="0.3">
      <c r="A817">
        <v>43523</v>
      </c>
      <c r="B817" t="s">
        <v>3286</v>
      </c>
      <c r="C817" t="s">
        <v>3287</v>
      </c>
      <c r="D817">
        <v>2019</v>
      </c>
      <c r="E817" t="s">
        <v>32</v>
      </c>
      <c r="F817" t="s">
        <v>65</v>
      </c>
      <c r="G817" t="s">
        <v>67</v>
      </c>
      <c r="H817" t="s">
        <v>44</v>
      </c>
      <c r="I817" t="s">
        <v>73</v>
      </c>
      <c r="J817" t="s">
        <v>982</v>
      </c>
      <c r="K817" t="s">
        <v>3198</v>
      </c>
      <c r="L817" t="s">
        <v>3199</v>
      </c>
      <c r="M817" t="s">
        <v>3110</v>
      </c>
      <c r="N817">
        <v>26280</v>
      </c>
      <c r="O817">
        <v>26.28</v>
      </c>
      <c r="P817">
        <v>251000</v>
      </c>
      <c r="Q817">
        <v>9.550989345509894</v>
      </c>
    </row>
    <row r="818" spans="1:17" x14ac:dyDescent="0.3">
      <c r="A818">
        <v>43522</v>
      </c>
      <c r="B818" t="s">
        <v>3286</v>
      </c>
      <c r="C818" t="s">
        <v>3287</v>
      </c>
      <c r="D818">
        <v>2019</v>
      </c>
      <c r="E818" t="s">
        <v>32</v>
      </c>
      <c r="F818" t="s">
        <v>614</v>
      </c>
      <c r="G818" t="s">
        <v>186</v>
      </c>
      <c r="H818" t="s">
        <v>44</v>
      </c>
      <c r="I818" t="s">
        <v>140</v>
      </c>
      <c r="J818" t="s">
        <v>983</v>
      </c>
      <c r="K818" t="s">
        <v>3201</v>
      </c>
      <c r="L818" t="s">
        <v>3250</v>
      </c>
      <c r="M818" t="s">
        <v>3163</v>
      </c>
      <c r="N818">
        <v>94280</v>
      </c>
      <c r="O818">
        <v>94.28</v>
      </c>
      <c r="P818">
        <v>243000</v>
      </c>
      <c r="Q818">
        <v>2.5774289350869748</v>
      </c>
    </row>
    <row r="819" spans="1:17" x14ac:dyDescent="0.3">
      <c r="A819">
        <v>43522</v>
      </c>
      <c r="B819" t="s">
        <v>3286</v>
      </c>
      <c r="C819" t="s">
        <v>3287</v>
      </c>
      <c r="D819">
        <v>2019</v>
      </c>
      <c r="E819" t="s">
        <v>32</v>
      </c>
      <c r="F819" t="s">
        <v>614</v>
      </c>
      <c r="G819" t="s">
        <v>186</v>
      </c>
      <c r="H819" t="s">
        <v>44</v>
      </c>
      <c r="I819" t="s">
        <v>140</v>
      </c>
      <c r="J819" t="s">
        <v>983</v>
      </c>
      <c r="K819" t="s">
        <v>3201</v>
      </c>
      <c r="L819" t="s">
        <v>3250</v>
      </c>
      <c r="M819" t="s">
        <v>3163</v>
      </c>
      <c r="N819">
        <v>94880</v>
      </c>
      <c r="O819">
        <v>94.88</v>
      </c>
      <c r="P819">
        <v>245000</v>
      </c>
      <c r="Q819">
        <v>2.5822091062394605</v>
      </c>
    </row>
    <row r="820" spans="1:17" x14ac:dyDescent="0.3">
      <c r="A820">
        <v>43521</v>
      </c>
      <c r="B820" t="s">
        <v>3286</v>
      </c>
      <c r="C820" t="s">
        <v>3287</v>
      </c>
      <c r="D820">
        <v>2019</v>
      </c>
      <c r="E820" t="s">
        <v>32</v>
      </c>
      <c r="F820" t="s">
        <v>65</v>
      </c>
      <c r="G820" t="s">
        <v>67</v>
      </c>
      <c r="H820" t="s">
        <v>44</v>
      </c>
      <c r="I820" t="s">
        <v>480</v>
      </c>
      <c r="J820" t="s">
        <v>907</v>
      </c>
      <c r="K820" t="s">
        <v>3198</v>
      </c>
      <c r="L820" t="s">
        <v>3199</v>
      </c>
      <c r="M820" t="s">
        <v>3110</v>
      </c>
      <c r="N820">
        <v>27899</v>
      </c>
      <c r="O820">
        <v>27.9</v>
      </c>
      <c r="P820">
        <v>220000</v>
      </c>
      <c r="Q820">
        <v>7.8855872970357357</v>
      </c>
    </row>
    <row r="821" spans="1:17" x14ac:dyDescent="0.3">
      <c r="A821">
        <v>43521</v>
      </c>
      <c r="B821" t="s">
        <v>3286</v>
      </c>
      <c r="C821" t="s">
        <v>3287</v>
      </c>
      <c r="D821">
        <v>2019</v>
      </c>
      <c r="E821" t="s">
        <v>32</v>
      </c>
      <c r="F821" t="s">
        <v>35</v>
      </c>
      <c r="G821" t="s">
        <v>40</v>
      </c>
      <c r="H821" t="s">
        <v>44</v>
      </c>
      <c r="I821" t="s">
        <v>938</v>
      </c>
      <c r="J821" t="s">
        <v>986</v>
      </c>
      <c r="K821" t="s">
        <v>3201</v>
      </c>
      <c r="L821" t="s">
        <v>3250</v>
      </c>
      <c r="M821" t="s">
        <v>3163</v>
      </c>
      <c r="N821">
        <v>129539.99</v>
      </c>
      <c r="O821">
        <v>129.54</v>
      </c>
      <c r="P821">
        <v>393000</v>
      </c>
      <c r="Q821">
        <v>3.0338121841757126</v>
      </c>
    </row>
    <row r="822" spans="1:17" x14ac:dyDescent="0.3">
      <c r="A822">
        <v>43521</v>
      </c>
      <c r="B822" t="s">
        <v>3286</v>
      </c>
      <c r="C822" t="s">
        <v>3287</v>
      </c>
      <c r="D822">
        <v>2019</v>
      </c>
      <c r="E822" t="s">
        <v>32</v>
      </c>
      <c r="F822" t="s">
        <v>278</v>
      </c>
      <c r="G822" t="s">
        <v>60</v>
      </c>
      <c r="H822" t="s">
        <v>44</v>
      </c>
      <c r="I822" t="s">
        <v>80</v>
      </c>
      <c r="J822" t="s">
        <v>987</v>
      </c>
      <c r="K822" t="s">
        <v>3188</v>
      </c>
      <c r="L822" t="s">
        <v>3250</v>
      </c>
      <c r="M822" t="s">
        <v>3163</v>
      </c>
      <c r="N822">
        <v>7602</v>
      </c>
      <c r="O822">
        <v>7.6</v>
      </c>
      <c r="P822">
        <v>160000</v>
      </c>
      <c r="Q822">
        <v>21.047092870297291</v>
      </c>
    </row>
    <row r="823" spans="1:17" x14ac:dyDescent="0.3">
      <c r="A823">
        <v>43516</v>
      </c>
      <c r="B823" t="s">
        <v>3286</v>
      </c>
      <c r="C823" t="s">
        <v>3287</v>
      </c>
      <c r="D823">
        <v>2019</v>
      </c>
      <c r="E823" t="s">
        <v>32</v>
      </c>
      <c r="F823" t="s">
        <v>399</v>
      </c>
      <c r="G823" t="s">
        <v>151</v>
      </c>
      <c r="H823" t="s">
        <v>44</v>
      </c>
      <c r="I823" t="s">
        <v>153</v>
      </c>
      <c r="J823" t="s">
        <v>988</v>
      </c>
      <c r="K823" t="s">
        <v>3113</v>
      </c>
      <c r="L823" t="s">
        <v>3111</v>
      </c>
      <c r="M823" t="s">
        <v>3112</v>
      </c>
      <c r="N823">
        <v>320000</v>
      </c>
      <c r="O823">
        <v>320</v>
      </c>
      <c r="P823" t="s">
        <v>49</v>
      </c>
      <c r="Q823" t="e">
        <v>#VALUE!</v>
      </c>
    </row>
    <row r="824" spans="1:17" x14ac:dyDescent="0.3">
      <c r="A824">
        <v>43514</v>
      </c>
      <c r="B824" t="s">
        <v>3286</v>
      </c>
      <c r="C824" t="s">
        <v>3287</v>
      </c>
      <c r="D824">
        <v>2019</v>
      </c>
      <c r="E824" t="s">
        <v>32</v>
      </c>
      <c r="F824" t="s">
        <v>77</v>
      </c>
      <c r="G824" t="s">
        <v>67</v>
      </c>
      <c r="H824" t="s">
        <v>44</v>
      </c>
      <c r="I824" t="s">
        <v>440</v>
      </c>
      <c r="J824" t="s">
        <v>989</v>
      </c>
      <c r="K824" t="s">
        <v>3147</v>
      </c>
      <c r="L824" t="s">
        <v>3148</v>
      </c>
      <c r="M824" t="s">
        <v>3129</v>
      </c>
      <c r="N824">
        <v>20940</v>
      </c>
      <c r="O824">
        <v>20.94</v>
      </c>
      <c r="P824">
        <v>1580000</v>
      </c>
      <c r="Q824">
        <v>75.453677172874876</v>
      </c>
    </row>
    <row r="825" spans="1:17" x14ac:dyDescent="0.3">
      <c r="A825">
        <v>43514</v>
      </c>
      <c r="B825" t="s">
        <v>3286</v>
      </c>
      <c r="C825" t="s">
        <v>3287</v>
      </c>
      <c r="D825">
        <v>2019</v>
      </c>
      <c r="E825" t="s">
        <v>32</v>
      </c>
      <c r="F825" t="s">
        <v>65</v>
      </c>
      <c r="G825" t="s">
        <v>67</v>
      </c>
      <c r="H825" t="s">
        <v>44</v>
      </c>
      <c r="I825" t="s">
        <v>73</v>
      </c>
      <c r="J825" t="s">
        <v>990</v>
      </c>
      <c r="K825" t="s">
        <v>3198</v>
      </c>
      <c r="L825" t="s">
        <v>3199</v>
      </c>
      <c r="M825" t="s">
        <v>3110</v>
      </c>
      <c r="N825">
        <v>26739</v>
      </c>
      <c r="O825">
        <v>26.74</v>
      </c>
      <c r="P825">
        <v>256000</v>
      </c>
      <c r="Q825">
        <v>9.5740304424249221</v>
      </c>
    </row>
    <row r="826" spans="1:17" x14ac:dyDescent="0.3">
      <c r="A826">
        <v>43514</v>
      </c>
      <c r="B826" t="s">
        <v>3286</v>
      </c>
      <c r="C826" t="s">
        <v>3287</v>
      </c>
      <c r="D826">
        <v>2019</v>
      </c>
      <c r="E826" t="s">
        <v>32</v>
      </c>
      <c r="F826" t="s">
        <v>35</v>
      </c>
      <c r="G826" t="s">
        <v>40</v>
      </c>
      <c r="H826" t="s">
        <v>44</v>
      </c>
      <c r="I826" t="s">
        <v>938</v>
      </c>
      <c r="J826" t="s">
        <v>991</v>
      </c>
      <c r="K826" t="s">
        <v>3234</v>
      </c>
      <c r="L826" t="s">
        <v>3378</v>
      </c>
      <c r="M826" t="s">
        <v>3110</v>
      </c>
      <c r="N826">
        <v>185399.99</v>
      </c>
      <c r="O826">
        <v>185.4</v>
      </c>
      <c r="P826">
        <v>562000</v>
      </c>
      <c r="Q826">
        <v>3.0312838743950312</v>
      </c>
    </row>
    <row r="827" spans="1:17" x14ac:dyDescent="0.3">
      <c r="A827">
        <v>43514</v>
      </c>
      <c r="B827" t="s">
        <v>3286</v>
      </c>
      <c r="C827" t="s">
        <v>3287</v>
      </c>
      <c r="D827">
        <v>2019</v>
      </c>
      <c r="E827" t="s">
        <v>32</v>
      </c>
      <c r="F827" t="s">
        <v>77</v>
      </c>
      <c r="G827" t="s">
        <v>67</v>
      </c>
      <c r="H827" t="s">
        <v>44</v>
      </c>
      <c r="I827" t="s">
        <v>440</v>
      </c>
      <c r="J827" t="s">
        <v>992</v>
      </c>
      <c r="K827" t="s">
        <v>3147</v>
      </c>
      <c r="L827" t="s">
        <v>3148</v>
      </c>
      <c r="M827" t="s">
        <v>3129</v>
      </c>
      <c r="N827">
        <v>20940</v>
      </c>
      <c r="O827">
        <v>20.94</v>
      </c>
      <c r="P827">
        <v>1580000</v>
      </c>
      <c r="Q827">
        <v>75.453677172874876</v>
      </c>
    </row>
    <row r="828" spans="1:17" x14ac:dyDescent="0.3">
      <c r="A828">
        <v>43514</v>
      </c>
      <c r="B828" t="s">
        <v>3286</v>
      </c>
      <c r="C828" t="s">
        <v>3287</v>
      </c>
      <c r="D828">
        <v>2019</v>
      </c>
      <c r="E828" t="s">
        <v>32</v>
      </c>
      <c r="F828" t="s">
        <v>191</v>
      </c>
      <c r="G828" t="s">
        <v>186</v>
      </c>
      <c r="H828" t="s">
        <v>44</v>
      </c>
      <c r="I828" t="s">
        <v>193</v>
      </c>
      <c r="J828" t="s">
        <v>993</v>
      </c>
      <c r="K828" t="s">
        <v>3234</v>
      </c>
      <c r="L828" t="s">
        <v>3378</v>
      </c>
      <c r="M828" t="s">
        <v>3110</v>
      </c>
      <c r="N828">
        <v>26310</v>
      </c>
      <c r="O828">
        <v>26.31</v>
      </c>
      <c r="P828">
        <v>61100</v>
      </c>
      <c r="Q828">
        <v>2.3223109083998481</v>
      </c>
    </row>
    <row r="829" spans="1:17" x14ac:dyDescent="0.3">
      <c r="A829">
        <v>43514</v>
      </c>
      <c r="B829" t="s">
        <v>3286</v>
      </c>
      <c r="C829" t="s">
        <v>3287</v>
      </c>
      <c r="D829">
        <v>2019</v>
      </c>
      <c r="E829" t="s">
        <v>32</v>
      </c>
      <c r="F829" t="s">
        <v>65</v>
      </c>
      <c r="G829" t="s">
        <v>67</v>
      </c>
      <c r="H829" t="s">
        <v>44</v>
      </c>
      <c r="I829" t="s">
        <v>73</v>
      </c>
      <c r="J829" t="s">
        <v>907</v>
      </c>
      <c r="K829" t="s">
        <v>3198</v>
      </c>
      <c r="L829" t="s">
        <v>3199</v>
      </c>
      <c r="M829" t="s">
        <v>3110</v>
      </c>
      <c r="N829">
        <v>26759</v>
      </c>
      <c r="O829">
        <v>26.76</v>
      </c>
      <c r="P829">
        <v>256000</v>
      </c>
      <c r="Q829">
        <v>9.5668746963638398</v>
      </c>
    </row>
    <row r="830" spans="1:17" x14ac:dyDescent="0.3">
      <c r="A830">
        <v>43514</v>
      </c>
      <c r="B830" t="s">
        <v>3286</v>
      </c>
      <c r="C830" t="s">
        <v>3287</v>
      </c>
      <c r="D830">
        <v>2019</v>
      </c>
      <c r="E830" t="s">
        <v>32</v>
      </c>
      <c r="F830" t="s">
        <v>65</v>
      </c>
      <c r="G830" t="s">
        <v>67</v>
      </c>
      <c r="H830" t="s">
        <v>44</v>
      </c>
      <c r="I830" t="s">
        <v>73</v>
      </c>
      <c r="J830" t="s">
        <v>907</v>
      </c>
      <c r="K830" t="s">
        <v>3198</v>
      </c>
      <c r="L830" t="s">
        <v>3199</v>
      </c>
      <c r="M830" t="s">
        <v>3110</v>
      </c>
      <c r="N830">
        <v>26460</v>
      </c>
      <c r="O830">
        <v>26.46</v>
      </c>
      <c r="P830">
        <v>253000</v>
      </c>
      <c r="Q830">
        <v>9.5616024187452755</v>
      </c>
    </row>
    <row r="831" spans="1:17" x14ac:dyDescent="0.3">
      <c r="A831">
        <v>43514</v>
      </c>
      <c r="B831" t="s">
        <v>3286</v>
      </c>
      <c r="C831" t="s">
        <v>3287</v>
      </c>
      <c r="D831">
        <v>2019</v>
      </c>
      <c r="E831" t="s">
        <v>32</v>
      </c>
      <c r="F831" t="s">
        <v>77</v>
      </c>
      <c r="G831" t="s">
        <v>67</v>
      </c>
      <c r="H831" t="s">
        <v>44</v>
      </c>
      <c r="I831" t="s">
        <v>243</v>
      </c>
      <c r="J831" t="s">
        <v>994</v>
      </c>
      <c r="K831" t="s">
        <v>3130</v>
      </c>
      <c r="L831" t="s">
        <v>3130</v>
      </c>
      <c r="M831" t="s">
        <v>3129</v>
      </c>
      <c r="N831">
        <v>51880</v>
      </c>
      <c r="O831">
        <v>51.88</v>
      </c>
      <c r="P831">
        <v>946000</v>
      </c>
      <c r="Q831">
        <v>18.234387047031611</v>
      </c>
    </row>
    <row r="832" spans="1:17" x14ac:dyDescent="0.3">
      <c r="A832">
        <v>43514</v>
      </c>
      <c r="B832" t="s">
        <v>3286</v>
      </c>
      <c r="C832" t="s">
        <v>3287</v>
      </c>
      <c r="D832">
        <v>2019</v>
      </c>
      <c r="E832" t="s">
        <v>32</v>
      </c>
      <c r="F832" t="s">
        <v>77</v>
      </c>
      <c r="G832" t="s">
        <v>67</v>
      </c>
      <c r="H832" t="s">
        <v>44</v>
      </c>
      <c r="I832" t="s">
        <v>82</v>
      </c>
      <c r="J832" t="s">
        <v>995</v>
      </c>
      <c r="K832" t="s">
        <v>3193</v>
      </c>
      <c r="L832" t="s">
        <v>3133</v>
      </c>
      <c r="M832" t="s">
        <v>3116</v>
      </c>
      <c r="N832">
        <v>144270</v>
      </c>
      <c r="O832">
        <v>144.27000000000001</v>
      </c>
      <c r="P832">
        <v>2684000</v>
      </c>
      <c r="Q832">
        <v>18.604006376932141</v>
      </c>
    </row>
    <row r="833" spans="1:17" x14ac:dyDescent="0.3">
      <c r="A833">
        <v>43511</v>
      </c>
      <c r="B833" t="s">
        <v>3286</v>
      </c>
      <c r="C833" t="s">
        <v>3287</v>
      </c>
      <c r="D833">
        <v>2019</v>
      </c>
      <c r="E833" t="s">
        <v>84</v>
      </c>
      <c r="F833" t="s">
        <v>996</v>
      </c>
      <c r="G833" t="s">
        <v>999</v>
      </c>
      <c r="H833" t="s">
        <v>44</v>
      </c>
      <c r="I833" t="s">
        <v>777</v>
      </c>
      <c r="J833" t="s">
        <v>1002</v>
      </c>
      <c r="K833" t="s">
        <v>3166</v>
      </c>
      <c r="L833" t="s">
        <v>3250</v>
      </c>
      <c r="M833" t="s">
        <v>3163</v>
      </c>
      <c r="N833">
        <v>14160</v>
      </c>
      <c r="O833">
        <v>14.16</v>
      </c>
      <c r="P833">
        <v>21600</v>
      </c>
      <c r="Q833">
        <v>1.5254237288135593</v>
      </c>
    </row>
    <row r="834" spans="1:17" x14ac:dyDescent="0.3">
      <c r="A834">
        <v>43510</v>
      </c>
      <c r="B834" t="s">
        <v>3286</v>
      </c>
      <c r="C834" t="s">
        <v>3287</v>
      </c>
      <c r="D834">
        <v>2019</v>
      </c>
      <c r="E834" t="s">
        <v>32</v>
      </c>
      <c r="F834" t="s">
        <v>77</v>
      </c>
      <c r="G834" t="s">
        <v>227</v>
      </c>
      <c r="H834" t="s">
        <v>44</v>
      </c>
      <c r="I834" t="s">
        <v>208</v>
      </c>
      <c r="J834" t="s">
        <v>1003</v>
      </c>
      <c r="K834" t="s">
        <v>3173</v>
      </c>
      <c r="L834" t="s">
        <v>3240</v>
      </c>
      <c r="M834" t="s">
        <v>3241</v>
      </c>
      <c r="N834">
        <v>15780</v>
      </c>
      <c r="O834">
        <v>15.78</v>
      </c>
      <c r="P834">
        <v>87300</v>
      </c>
      <c r="Q834">
        <v>5.5323193916349807</v>
      </c>
    </row>
    <row r="835" spans="1:17" x14ac:dyDescent="0.3">
      <c r="A835">
        <v>43509</v>
      </c>
      <c r="B835" t="s">
        <v>3286</v>
      </c>
      <c r="C835" t="s">
        <v>3287</v>
      </c>
      <c r="D835">
        <v>2019</v>
      </c>
      <c r="E835" t="s">
        <v>32</v>
      </c>
      <c r="F835" t="s">
        <v>173</v>
      </c>
      <c r="G835" t="s">
        <v>176</v>
      </c>
      <c r="H835" t="s">
        <v>44</v>
      </c>
      <c r="I835" t="s">
        <v>179</v>
      </c>
      <c r="J835" t="s">
        <v>1004</v>
      </c>
      <c r="K835" t="s">
        <v>3238</v>
      </c>
      <c r="L835" t="s">
        <v>3250</v>
      </c>
      <c r="M835" t="s">
        <v>3163</v>
      </c>
      <c r="N835">
        <v>86875</v>
      </c>
      <c r="O835">
        <v>86.88</v>
      </c>
      <c r="P835">
        <v>47900</v>
      </c>
      <c r="Q835">
        <v>0.55136690647482012</v>
      </c>
    </row>
    <row r="836" spans="1:17" x14ac:dyDescent="0.3">
      <c r="A836">
        <v>43507</v>
      </c>
      <c r="B836" t="s">
        <v>3286</v>
      </c>
      <c r="C836" t="s">
        <v>3287</v>
      </c>
      <c r="D836">
        <v>2019</v>
      </c>
      <c r="E836" t="s">
        <v>32</v>
      </c>
      <c r="F836" t="s">
        <v>65</v>
      </c>
      <c r="G836" t="s">
        <v>67</v>
      </c>
      <c r="H836" t="s">
        <v>44</v>
      </c>
      <c r="I836" t="s">
        <v>73</v>
      </c>
      <c r="J836" t="s">
        <v>924</v>
      </c>
      <c r="K836" t="s">
        <v>3198</v>
      </c>
      <c r="L836" t="s">
        <v>3199</v>
      </c>
      <c r="M836" t="s">
        <v>3110</v>
      </c>
      <c r="N836">
        <v>26749</v>
      </c>
      <c r="O836">
        <v>26.75</v>
      </c>
      <c r="P836">
        <v>256000</v>
      </c>
      <c r="Q836">
        <v>9.5704512318217496</v>
      </c>
    </row>
    <row r="837" spans="1:17" x14ac:dyDescent="0.3">
      <c r="A837">
        <v>43507</v>
      </c>
      <c r="B837" t="s">
        <v>3286</v>
      </c>
      <c r="C837" t="s">
        <v>3287</v>
      </c>
      <c r="D837">
        <v>2019</v>
      </c>
      <c r="E837" t="s">
        <v>32</v>
      </c>
      <c r="F837" t="s">
        <v>65</v>
      </c>
      <c r="G837" t="s">
        <v>67</v>
      </c>
      <c r="H837" t="s">
        <v>44</v>
      </c>
      <c r="I837" t="s">
        <v>73</v>
      </c>
      <c r="J837" t="s">
        <v>924</v>
      </c>
      <c r="K837" t="s">
        <v>3198</v>
      </c>
      <c r="L837" t="s">
        <v>3199</v>
      </c>
      <c r="M837" t="s">
        <v>3110</v>
      </c>
      <c r="N837">
        <v>24879</v>
      </c>
      <c r="O837">
        <v>24.88</v>
      </c>
      <c r="P837">
        <v>238000</v>
      </c>
      <c r="Q837">
        <v>9.5663008963382765</v>
      </c>
    </row>
    <row r="838" spans="1:17" x14ac:dyDescent="0.3">
      <c r="A838">
        <v>43507</v>
      </c>
      <c r="B838" t="s">
        <v>3286</v>
      </c>
      <c r="C838" t="s">
        <v>3287</v>
      </c>
      <c r="D838">
        <v>2019</v>
      </c>
      <c r="E838" t="s">
        <v>32</v>
      </c>
      <c r="F838" t="s">
        <v>65</v>
      </c>
      <c r="G838" t="s">
        <v>67</v>
      </c>
      <c r="H838" t="s">
        <v>44</v>
      </c>
      <c r="I838" t="s">
        <v>73</v>
      </c>
      <c r="J838" t="s">
        <v>919</v>
      </c>
      <c r="K838" t="s">
        <v>3198</v>
      </c>
      <c r="L838" t="s">
        <v>3199</v>
      </c>
      <c r="M838" t="s">
        <v>3110</v>
      </c>
      <c r="N838">
        <v>26409</v>
      </c>
      <c r="O838">
        <v>26.41</v>
      </c>
      <c r="P838">
        <v>252000</v>
      </c>
      <c r="Q838">
        <v>9.5422015222083374</v>
      </c>
    </row>
    <row r="839" spans="1:17" x14ac:dyDescent="0.3">
      <c r="A839">
        <v>43507</v>
      </c>
      <c r="B839" t="s">
        <v>3286</v>
      </c>
      <c r="C839" t="s">
        <v>3287</v>
      </c>
      <c r="D839">
        <v>2019</v>
      </c>
      <c r="E839" t="s">
        <v>32</v>
      </c>
      <c r="F839" t="s">
        <v>191</v>
      </c>
      <c r="G839" t="s">
        <v>186</v>
      </c>
      <c r="H839" t="s">
        <v>44</v>
      </c>
      <c r="I839" t="s">
        <v>193</v>
      </c>
      <c r="J839" t="s">
        <v>1005</v>
      </c>
      <c r="K839" t="s">
        <v>3376</v>
      </c>
      <c r="L839" t="s">
        <v>3250</v>
      </c>
      <c r="M839" t="s">
        <v>3163</v>
      </c>
      <c r="N839">
        <v>26320</v>
      </c>
      <c r="O839">
        <v>26.32</v>
      </c>
      <c r="P839">
        <v>61100</v>
      </c>
      <c r="Q839">
        <v>2.3214285714285716</v>
      </c>
    </row>
    <row r="840" spans="1:17" x14ac:dyDescent="0.3">
      <c r="A840">
        <v>43507</v>
      </c>
      <c r="B840" t="s">
        <v>3286</v>
      </c>
      <c r="C840" t="s">
        <v>3287</v>
      </c>
      <c r="D840">
        <v>2019</v>
      </c>
      <c r="E840" t="s">
        <v>32</v>
      </c>
      <c r="F840" t="s">
        <v>65</v>
      </c>
      <c r="G840" t="s">
        <v>67</v>
      </c>
      <c r="H840" t="s">
        <v>44</v>
      </c>
      <c r="I840" t="s">
        <v>73</v>
      </c>
      <c r="J840" t="s">
        <v>919</v>
      </c>
      <c r="K840" t="s">
        <v>3198</v>
      </c>
      <c r="L840" t="s">
        <v>3199</v>
      </c>
      <c r="M840" t="s">
        <v>3110</v>
      </c>
      <c r="N840">
        <v>25399</v>
      </c>
      <c r="O840">
        <v>25.4</v>
      </c>
      <c r="P840">
        <v>243000</v>
      </c>
      <c r="Q840">
        <v>9.5673057994409234</v>
      </c>
    </row>
    <row r="841" spans="1:17" x14ac:dyDescent="0.3">
      <c r="A841">
        <v>43507</v>
      </c>
      <c r="B841" t="s">
        <v>3286</v>
      </c>
      <c r="C841" t="s">
        <v>3287</v>
      </c>
      <c r="D841">
        <v>2019</v>
      </c>
      <c r="E841" t="s">
        <v>32</v>
      </c>
      <c r="F841" t="s">
        <v>35</v>
      </c>
      <c r="G841" t="s">
        <v>40</v>
      </c>
      <c r="H841" t="s">
        <v>44</v>
      </c>
      <c r="I841" t="s">
        <v>47</v>
      </c>
      <c r="J841" t="s">
        <v>1006</v>
      </c>
      <c r="K841" t="s">
        <v>3234</v>
      </c>
      <c r="L841" t="s">
        <v>3378</v>
      </c>
      <c r="M841" t="s">
        <v>3110</v>
      </c>
      <c r="N841">
        <v>185560</v>
      </c>
      <c r="O841">
        <v>185.56</v>
      </c>
      <c r="P841" t="s">
        <v>49</v>
      </c>
      <c r="Q841" t="e">
        <v>#VALUE!</v>
      </c>
    </row>
    <row r="842" spans="1:17" x14ac:dyDescent="0.3">
      <c r="A842">
        <v>43507</v>
      </c>
      <c r="B842" t="s">
        <v>3286</v>
      </c>
      <c r="C842" t="s">
        <v>3287</v>
      </c>
      <c r="D842">
        <v>2019</v>
      </c>
      <c r="E842" t="s">
        <v>32</v>
      </c>
      <c r="F842" t="s">
        <v>65</v>
      </c>
      <c r="G842" t="s">
        <v>67</v>
      </c>
      <c r="H842" t="s">
        <v>44</v>
      </c>
      <c r="I842" t="s">
        <v>73</v>
      </c>
      <c r="J842" t="s">
        <v>1007</v>
      </c>
      <c r="K842" t="s">
        <v>3198</v>
      </c>
      <c r="L842" t="s">
        <v>3199</v>
      </c>
      <c r="M842" t="s">
        <v>3110</v>
      </c>
      <c r="N842">
        <v>26719</v>
      </c>
      <c r="O842">
        <v>26.72</v>
      </c>
      <c r="P842">
        <v>255000</v>
      </c>
      <c r="Q842">
        <v>9.5437703506867777</v>
      </c>
    </row>
    <row r="843" spans="1:17" x14ac:dyDescent="0.3">
      <c r="A843">
        <v>43506</v>
      </c>
      <c r="B843" t="s">
        <v>3286</v>
      </c>
      <c r="C843" t="s">
        <v>3287</v>
      </c>
      <c r="D843">
        <v>2019</v>
      </c>
      <c r="E843" t="s">
        <v>32</v>
      </c>
      <c r="F843" t="s">
        <v>840</v>
      </c>
      <c r="G843" t="s">
        <v>53</v>
      </c>
      <c r="H843" t="s">
        <v>44</v>
      </c>
      <c r="I843" t="s">
        <v>57</v>
      </c>
      <c r="J843" t="s">
        <v>1008</v>
      </c>
      <c r="K843" t="s">
        <v>3225</v>
      </c>
      <c r="L843" t="s">
        <v>3250</v>
      </c>
      <c r="M843" t="s">
        <v>3163</v>
      </c>
      <c r="N843">
        <v>120600</v>
      </c>
      <c r="O843">
        <v>120.6</v>
      </c>
      <c r="P843">
        <v>1900000</v>
      </c>
      <c r="Q843">
        <v>15.754560530679933</v>
      </c>
    </row>
    <row r="844" spans="1:17" x14ac:dyDescent="0.3">
      <c r="A844">
        <v>43503</v>
      </c>
      <c r="B844" t="s">
        <v>3286</v>
      </c>
      <c r="C844" t="s">
        <v>3287</v>
      </c>
      <c r="D844">
        <v>2019</v>
      </c>
      <c r="E844" t="s">
        <v>32</v>
      </c>
      <c r="F844" t="s">
        <v>77</v>
      </c>
      <c r="G844" t="s">
        <v>227</v>
      </c>
      <c r="H844" t="s">
        <v>44</v>
      </c>
      <c r="I844" t="s">
        <v>82</v>
      </c>
      <c r="J844" t="s">
        <v>1009</v>
      </c>
      <c r="K844" t="s">
        <v>3115</v>
      </c>
      <c r="L844" t="s">
        <v>3114</v>
      </c>
      <c r="M844" t="s">
        <v>3116</v>
      </c>
      <c r="N844">
        <v>39600</v>
      </c>
      <c r="O844">
        <v>39.6</v>
      </c>
      <c r="P844">
        <v>737000</v>
      </c>
      <c r="Q844">
        <v>18.611111111111111</v>
      </c>
    </row>
    <row r="845" spans="1:17" x14ac:dyDescent="0.3">
      <c r="A845">
        <v>43503</v>
      </c>
      <c r="B845" t="s">
        <v>3286</v>
      </c>
      <c r="C845" t="s">
        <v>3287</v>
      </c>
      <c r="D845">
        <v>2019</v>
      </c>
      <c r="E845" t="s">
        <v>32</v>
      </c>
      <c r="F845" t="s">
        <v>77</v>
      </c>
      <c r="G845" t="s">
        <v>227</v>
      </c>
      <c r="H845" t="s">
        <v>44</v>
      </c>
      <c r="I845" t="s">
        <v>82</v>
      </c>
      <c r="J845" t="s">
        <v>1010</v>
      </c>
      <c r="K845" t="s">
        <v>3193</v>
      </c>
      <c r="L845" t="s">
        <v>3133</v>
      </c>
      <c r="M845" t="s">
        <v>3116</v>
      </c>
      <c r="N845">
        <v>103050</v>
      </c>
      <c r="O845">
        <v>103.05</v>
      </c>
      <c r="P845">
        <v>1917000</v>
      </c>
      <c r="Q845">
        <v>18.602620087336245</v>
      </c>
    </row>
    <row r="846" spans="1:17" x14ac:dyDescent="0.3">
      <c r="A846">
        <v>43502</v>
      </c>
      <c r="B846" t="s">
        <v>3286</v>
      </c>
      <c r="C846" t="s">
        <v>3287</v>
      </c>
      <c r="D846">
        <v>2019</v>
      </c>
      <c r="E846" t="s">
        <v>213</v>
      </c>
      <c r="F846" t="s">
        <v>65</v>
      </c>
      <c r="G846" t="s">
        <v>227</v>
      </c>
      <c r="H846" t="s">
        <v>44</v>
      </c>
      <c r="I846" t="s">
        <v>219</v>
      </c>
      <c r="J846" t="s">
        <v>1011</v>
      </c>
      <c r="K846" t="s">
        <v>3120</v>
      </c>
      <c r="L846" t="s">
        <v>3124</v>
      </c>
      <c r="M846" t="s">
        <v>3110</v>
      </c>
      <c r="N846">
        <v>8430</v>
      </c>
      <c r="O846">
        <v>8.43</v>
      </c>
      <c r="P846">
        <v>793000</v>
      </c>
      <c r="Q846">
        <v>94.068801897983391</v>
      </c>
    </row>
    <row r="847" spans="1:17" x14ac:dyDescent="0.3">
      <c r="A847">
        <v>43500</v>
      </c>
      <c r="B847" t="s">
        <v>3286</v>
      </c>
      <c r="C847" t="s">
        <v>3287</v>
      </c>
      <c r="D847">
        <v>2019</v>
      </c>
      <c r="E847" t="s">
        <v>32</v>
      </c>
      <c r="F847" t="s">
        <v>65</v>
      </c>
      <c r="G847" t="s">
        <v>67</v>
      </c>
      <c r="H847" t="s">
        <v>44</v>
      </c>
      <c r="I847" t="s">
        <v>71</v>
      </c>
      <c r="J847" t="s">
        <v>1012</v>
      </c>
      <c r="K847" t="s">
        <v>3120</v>
      </c>
      <c r="L847" t="s">
        <v>3124</v>
      </c>
      <c r="M847" t="s">
        <v>3110</v>
      </c>
      <c r="N847">
        <v>89392</v>
      </c>
      <c r="O847">
        <v>89.39</v>
      </c>
      <c r="P847">
        <v>854000</v>
      </c>
      <c r="Q847">
        <v>9.5534275997852163</v>
      </c>
    </row>
    <row r="848" spans="1:17" x14ac:dyDescent="0.3">
      <c r="A848">
        <v>43500</v>
      </c>
      <c r="B848" t="s">
        <v>3286</v>
      </c>
      <c r="C848" t="s">
        <v>3287</v>
      </c>
      <c r="D848">
        <v>2019</v>
      </c>
      <c r="E848" t="s">
        <v>32</v>
      </c>
      <c r="F848" t="s">
        <v>65</v>
      </c>
      <c r="G848" t="s">
        <v>67</v>
      </c>
      <c r="H848" t="s">
        <v>44</v>
      </c>
      <c r="I848" t="s">
        <v>73</v>
      </c>
      <c r="J848" t="s">
        <v>907</v>
      </c>
      <c r="K848" t="s">
        <v>3198</v>
      </c>
      <c r="L848" t="s">
        <v>3199</v>
      </c>
      <c r="M848" t="s">
        <v>3110</v>
      </c>
      <c r="N848">
        <v>24819</v>
      </c>
      <c r="O848">
        <v>24.82</v>
      </c>
      <c r="P848">
        <v>237000</v>
      </c>
      <c r="Q848">
        <v>9.549135742777711</v>
      </c>
    </row>
    <row r="849" spans="1:20" x14ac:dyDescent="0.3">
      <c r="A849">
        <v>43500</v>
      </c>
      <c r="B849" t="s">
        <v>3286</v>
      </c>
      <c r="C849" t="s">
        <v>3287</v>
      </c>
      <c r="D849">
        <v>2019</v>
      </c>
      <c r="E849" t="s">
        <v>32</v>
      </c>
      <c r="F849" t="s">
        <v>65</v>
      </c>
      <c r="G849" t="s">
        <v>67</v>
      </c>
      <c r="H849" t="s">
        <v>44</v>
      </c>
      <c r="I849" t="s">
        <v>73</v>
      </c>
      <c r="J849" t="s">
        <v>1013</v>
      </c>
      <c r="K849" t="s">
        <v>3120</v>
      </c>
      <c r="L849" t="s">
        <v>3124</v>
      </c>
      <c r="M849" t="s">
        <v>3110</v>
      </c>
      <c r="N849">
        <v>35236</v>
      </c>
      <c r="O849">
        <v>35.24</v>
      </c>
      <c r="P849">
        <v>337000</v>
      </c>
      <c r="Q849">
        <v>9.5640821886706782</v>
      </c>
    </row>
    <row r="850" spans="1:20" x14ac:dyDescent="0.3">
      <c r="A850">
        <v>43500</v>
      </c>
      <c r="B850" t="s">
        <v>3286</v>
      </c>
      <c r="C850" t="s">
        <v>3287</v>
      </c>
      <c r="D850">
        <v>2019</v>
      </c>
      <c r="E850" t="s">
        <v>32</v>
      </c>
      <c r="F850" t="s">
        <v>65</v>
      </c>
      <c r="G850" t="s">
        <v>67</v>
      </c>
      <c r="H850" t="s">
        <v>44</v>
      </c>
      <c r="I850" t="s">
        <v>73</v>
      </c>
      <c r="J850" t="s">
        <v>907</v>
      </c>
      <c r="K850" t="s">
        <v>3198</v>
      </c>
      <c r="L850" t="s">
        <v>3199</v>
      </c>
      <c r="M850" t="s">
        <v>3110</v>
      </c>
      <c r="N850">
        <v>26900</v>
      </c>
      <c r="O850">
        <v>26.9</v>
      </c>
      <c r="P850">
        <v>257000</v>
      </c>
      <c r="Q850">
        <v>9.5539033457249065</v>
      </c>
    </row>
    <row r="851" spans="1:20" x14ac:dyDescent="0.3">
      <c r="A851">
        <v>43500</v>
      </c>
      <c r="B851" t="s">
        <v>3286</v>
      </c>
      <c r="C851" t="s">
        <v>3287</v>
      </c>
      <c r="D851">
        <v>2019</v>
      </c>
      <c r="E851" t="s">
        <v>32</v>
      </c>
      <c r="F851" t="s">
        <v>65</v>
      </c>
      <c r="G851" t="s">
        <v>67</v>
      </c>
      <c r="H851" t="s">
        <v>44</v>
      </c>
      <c r="I851" t="s">
        <v>73</v>
      </c>
      <c r="J851" t="s">
        <v>907</v>
      </c>
      <c r="K851" t="s">
        <v>3198</v>
      </c>
      <c r="L851" t="s">
        <v>3199</v>
      </c>
      <c r="M851" t="s">
        <v>3110</v>
      </c>
      <c r="N851">
        <v>25419</v>
      </c>
      <c r="O851">
        <v>25.42</v>
      </c>
      <c r="P851">
        <v>243000</v>
      </c>
      <c r="Q851">
        <v>9.5597781187300832</v>
      </c>
    </row>
    <row r="852" spans="1:20" x14ac:dyDescent="0.3">
      <c r="A852">
        <v>43500</v>
      </c>
      <c r="B852" t="s">
        <v>3286</v>
      </c>
      <c r="C852" t="s">
        <v>3287</v>
      </c>
      <c r="D852">
        <v>2019</v>
      </c>
      <c r="E852" t="s">
        <v>32</v>
      </c>
      <c r="F852" t="s">
        <v>77</v>
      </c>
      <c r="G852" t="s">
        <v>67</v>
      </c>
      <c r="H852" t="s">
        <v>44</v>
      </c>
      <c r="I852" t="s">
        <v>82</v>
      </c>
      <c r="J852" t="s">
        <v>1014</v>
      </c>
      <c r="K852" t="s">
        <v>3186</v>
      </c>
      <c r="L852" t="s">
        <v>3187</v>
      </c>
      <c r="M852" t="s">
        <v>3116</v>
      </c>
      <c r="N852">
        <v>39600</v>
      </c>
      <c r="O852">
        <v>39.6</v>
      </c>
      <c r="P852">
        <v>737000</v>
      </c>
      <c r="Q852">
        <v>18.611111111111111</v>
      </c>
    </row>
    <row r="853" spans="1:20" x14ac:dyDescent="0.3">
      <c r="A853">
        <v>43500</v>
      </c>
      <c r="B853" t="s">
        <v>3286</v>
      </c>
      <c r="C853" t="s">
        <v>3287</v>
      </c>
      <c r="D853">
        <v>2019</v>
      </c>
      <c r="E853" t="s">
        <v>32</v>
      </c>
      <c r="F853" t="s">
        <v>65</v>
      </c>
      <c r="G853" t="s">
        <v>67</v>
      </c>
      <c r="H853" t="s">
        <v>44</v>
      </c>
      <c r="I853" t="s">
        <v>73</v>
      </c>
      <c r="J853" t="s">
        <v>907</v>
      </c>
      <c r="K853" t="s">
        <v>3198</v>
      </c>
      <c r="L853" t="s">
        <v>3199</v>
      </c>
      <c r="M853" t="s">
        <v>3110</v>
      </c>
      <c r="N853">
        <v>25159</v>
      </c>
      <c r="O853">
        <v>25.16</v>
      </c>
      <c r="P853">
        <v>240000</v>
      </c>
      <c r="Q853">
        <v>9.5393298620771887</v>
      </c>
    </row>
    <row r="854" spans="1:20" x14ac:dyDescent="0.3">
      <c r="A854">
        <v>43500</v>
      </c>
      <c r="B854" t="s">
        <v>3286</v>
      </c>
      <c r="C854" t="s">
        <v>3287</v>
      </c>
      <c r="D854">
        <v>2019</v>
      </c>
      <c r="E854" t="s">
        <v>32</v>
      </c>
      <c r="F854" t="s">
        <v>65</v>
      </c>
      <c r="G854" t="s">
        <v>67</v>
      </c>
      <c r="H854" t="s">
        <v>44</v>
      </c>
      <c r="I854" t="s">
        <v>73</v>
      </c>
      <c r="J854" t="s">
        <v>907</v>
      </c>
      <c r="K854" t="s">
        <v>3198</v>
      </c>
      <c r="L854" t="s">
        <v>3199</v>
      </c>
      <c r="M854" t="s">
        <v>3110</v>
      </c>
      <c r="N854">
        <v>25839</v>
      </c>
      <c r="O854">
        <v>25.84</v>
      </c>
      <c r="P854">
        <v>247000</v>
      </c>
      <c r="Q854">
        <v>9.5591934672394441</v>
      </c>
    </row>
    <row r="855" spans="1:20" x14ac:dyDescent="0.3">
      <c r="A855">
        <v>43500</v>
      </c>
      <c r="B855" t="s">
        <v>3286</v>
      </c>
      <c r="C855" t="s">
        <v>3287</v>
      </c>
      <c r="D855">
        <v>2019</v>
      </c>
      <c r="E855" t="s">
        <v>32</v>
      </c>
      <c r="F855" t="s">
        <v>65</v>
      </c>
      <c r="G855" t="s">
        <v>67</v>
      </c>
      <c r="H855" t="s">
        <v>44</v>
      </c>
      <c r="I855" t="s">
        <v>73</v>
      </c>
      <c r="J855" t="s">
        <v>907</v>
      </c>
      <c r="K855" t="s">
        <v>3198</v>
      </c>
      <c r="L855" t="s">
        <v>3199</v>
      </c>
      <c r="M855" t="s">
        <v>3110</v>
      </c>
      <c r="N855">
        <v>28400</v>
      </c>
      <c r="O855">
        <v>28.4</v>
      </c>
      <c r="P855">
        <v>271000</v>
      </c>
      <c r="Q855">
        <v>9.5422535211267601</v>
      </c>
    </row>
    <row r="856" spans="1:20" x14ac:dyDescent="0.3">
      <c r="A856">
        <v>43500</v>
      </c>
      <c r="B856" t="s">
        <v>3286</v>
      </c>
      <c r="C856" t="s">
        <v>3287</v>
      </c>
      <c r="D856">
        <v>2019</v>
      </c>
      <c r="E856" t="s">
        <v>32</v>
      </c>
      <c r="F856" t="s">
        <v>65</v>
      </c>
      <c r="G856" t="s">
        <v>67</v>
      </c>
      <c r="H856" t="s">
        <v>44</v>
      </c>
      <c r="I856" t="s">
        <v>73</v>
      </c>
      <c r="J856" t="s">
        <v>907</v>
      </c>
      <c r="K856" t="s">
        <v>3198</v>
      </c>
      <c r="L856" t="s">
        <v>3199</v>
      </c>
      <c r="M856" t="s">
        <v>3110</v>
      </c>
      <c r="N856">
        <v>24379</v>
      </c>
      <c r="O856">
        <v>24.38</v>
      </c>
      <c r="P856">
        <v>233000</v>
      </c>
      <c r="Q856">
        <v>9.5574059641494724</v>
      </c>
    </row>
    <row r="857" spans="1:20" x14ac:dyDescent="0.3">
      <c r="A857">
        <v>43500</v>
      </c>
      <c r="B857" t="s">
        <v>3286</v>
      </c>
      <c r="C857" t="s">
        <v>3287</v>
      </c>
      <c r="D857">
        <v>2019</v>
      </c>
      <c r="E857" t="s">
        <v>32</v>
      </c>
      <c r="F857" t="s">
        <v>77</v>
      </c>
      <c r="G857" t="s">
        <v>67</v>
      </c>
      <c r="H857" t="s">
        <v>44</v>
      </c>
      <c r="I857" t="s">
        <v>234</v>
      </c>
      <c r="J857" t="s">
        <v>1015</v>
      </c>
      <c r="K857" t="s">
        <v>3168</v>
      </c>
      <c r="L857" t="s">
        <v>3250</v>
      </c>
      <c r="M857" t="s">
        <v>3163</v>
      </c>
      <c r="N857">
        <v>18755</v>
      </c>
      <c r="O857">
        <v>18.75</v>
      </c>
      <c r="P857">
        <v>65400</v>
      </c>
      <c r="Q857">
        <v>3.4870701146360972</v>
      </c>
      <c r="R857" t="s">
        <v>3165</v>
      </c>
      <c r="S857" t="s">
        <v>3250</v>
      </c>
      <c r="T857" t="s">
        <v>3116</v>
      </c>
    </row>
    <row r="858" spans="1:20" x14ac:dyDescent="0.3">
      <c r="A858">
        <v>43500</v>
      </c>
      <c r="B858" t="s">
        <v>3286</v>
      </c>
      <c r="C858" t="s">
        <v>3287</v>
      </c>
      <c r="D858">
        <v>2019</v>
      </c>
      <c r="E858" t="s">
        <v>32</v>
      </c>
      <c r="F858" t="s">
        <v>65</v>
      </c>
      <c r="G858" t="s">
        <v>67</v>
      </c>
      <c r="H858" t="s">
        <v>44</v>
      </c>
      <c r="I858" t="s">
        <v>480</v>
      </c>
      <c r="J858" t="s">
        <v>990</v>
      </c>
      <c r="K858" t="s">
        <v>3198</v>
      </c>
      <c r="L858" t="s">
        <v>3199</v>
      </c>
      <c r="M858" t="s">
        <v>3110</v>
      </c>
      <c r="N858">
        <v>26959</v>
      </c>
      <c r="O858">
        <v>26.96</v>
      </c>
      <c r="P858">
        <v>213000</v>
      </c>
      <c r="Q858">
        <v>7.9008865313995322</v>
      </c>
    </row>
    <row r="859" spans="1:20" x14ac:dyDescent="0.3">
      <c r="A859">
        <v>43500</v>
      </c>
      <c r="B859" t="s">
        <v>3286</v>
      </c>
      <c r="C859" t="s">
        <v>3287</v>
      </c>
      <c r="D859">
        <v>2019</v>
      </c>
      <c r="E859" t="s">
        <v>32</v>
      </c>
      <c r="F859" t="s">
        <v>65</v>
      </c>
      <c r="G859" t="s">
        <v>67</v>
      </c>
      <c r="H859" t="s">
        <v>44</v>
      </c>
      <c r="I859" t="s">
        <v>71</v>
      </c>
      <c r="J859" t="s">
        <v>1012</v>
      </c>
      <c r="K859" t="s">
        <v>3120</v>
      </c>
      <c r="L859" t="s">
        <v>3124</v>
      </c>
      <c r="M859" t="s">
        <v>3110</v>
      </c>
      <c r="N859">
        <v>89392</v>
      </c>
      <c r="O859">
        <v>89.39</v>
      </c>
      <c r="P859">
        <v>854000</v>
      </c>
      <c r="Q859">
        <v>9.5534275997852163</v>
      </c>
    </row>
    <row r="860" spans="1:20" x14ac:dyDescent="0.3">
      <c r="A860">
        <v>43500</v>
      </c>
      <c r="B860" t="s">
        <v>3286</v>
      </c>
      <c r="C860" t="s">
        <v>3287</v>
      </c>
      <c r="D860">
        <v>2019</v>
      </c>
      <c r="E860" t="s">
        <v>32</v>
      </c>
      <c r="F860" t="s">
        <v>65</v>
      </c>
      <c r="G860" t="s">
        <v>67</v>
      </c>
      <c r="H860" t="s">
        <v>44</v>
      </c>
      <c r="I860" t="s">
        <v>73</v>
      </c>
      <c r="J860" t="s">
        <v>907</v>
      </c>
      <c r="K860" t="s">
        <v>3198</v>
      </c>
      <c r="L860" t="s">
        <v>3199</v>
      </c>
      <c r="M860" t="s">
        <v>3110</v>
      </c>
      <c r="N860">
        <v>25059</v>
      </c>
      <c r="O860">
        <v>25.06</v>
      </c>
      <c r="P860">
        <v>240000</v>
      </c>
      <c r="Q860">
        <v>9.5773973422722367</v>
      </c>
    </row>
    <row r="861" spans="1:20" x14ac:dyDescent="0.3">
      <c r="A861">
        <v>43500</v>
      </c>
      <c r="B861" t="s">
        <v>3286</v>
      </c>
      <c r="C861" t="s">
        <v>3287</v>
      </c>
      <c r="D861">
        <v>2019</v>
      </c>
      <c r="E861" t="s">
        <v>32</v>
      </c>
      <c r="F861" t="s">
        <v>65</v>
      </c>
      <c r="G861" t="s">
        <v>67</v>
      </c>
      <c r="H861" t="s">
        <v>44</v>
      </c>
      <c r="I861" t="s">
        <v>73</v>
      </c>
      <c r="J861" t="s">
        <v>907</v>
      </c>
      <c r="K861" t="s">
        <v>3198</v>
      </c>
      <c r="L861" t="s">
        <v>3199</v>
      </c>
      <c r="M861" t="s">
        <v>3110</v>
      </c>
      <c r="N861">
        <v>24859</v>
      </c>
      <c r="O861">
        <v>24.86</v>
      </c>
      <c r="P861">
        <v>238000</v>
      </c>
      <c r="Q861">
        <v>9.5739973450259459</v>
      </c>
    </row>
    <row r="862" spans="1:20" x14ac:dyDescent="0.3">
      <c r="A862">
        <v>43500</v>
      </c>
      <c r="B862" t="s">
        <v>3286</v>
      </c>
      <c r="C862" t="s">
        <v>3287</v>
      </c>
      <c r="D862">
        <v>2019</v>
      </c>
      <c r="E862" t="s">
        <v>32</v>
      </c>
      <c r="F862" t="s">
        <v>65</v>
      </c>
      <c r="G862" t="s">
        <v>67</v>
      </c>
      <c r="H862" t="s">
        <v>44</v>
      </c>
      <c r="I862" t="s">
        <v>73</v>
      </c>
      <c r="J862" t="s">
        <v>907</v>
      </c>
      <c r="K862" t="s">
        <v>3198</v>
      </c>
      <c r="L862" t="s">
        <v>3199</v>
      </c>
      <c r="M862" t="s">
        <v>3110</v>
      </c>
      <c r="N862">
        <v>27319</v>
      </c>
      <c r="O862">
        <v>27.32</v>
      </c>
      <c r="P862">
        <v>261000</v>
      </c>
      <c r="Q862">
        <v>9.5537904022841253</v>
      </c>
    </row>
    <row r="863" spans="1:20" x14ac:dyDescent="0.3">
      <c r="A863">
        <v>43500</v>
      </c>
      <c r="B863" t="s">
        <v>3286</v>
      </c>
      <c r="C863" t="s">
        <v>3287</v>
      </c>
      <c r="D863">
        <v>2019</v>
      </c>
      <c r="E863" t="s">
        <v>32</v>
      </c>
      <c r="F863" t="s">
        <v>173</v>
      </c>
      <c r="G863" t="s">
        <v>176</v>
      </c>
      <c r="H863" t="s">
        <v>44</v>
      </c>
      <c r="I863" t="s">
        <v>179</v>
      </c>
      <c r="J863" t="s">
        <v>1016</v>
      </c>
      <c r="K863" t="s">
        <v>3238</v>
      </c>
      <c r="L863" t="s">
        <v>3250</v>
      </c>
      <c r="M863" t="s">
        <v>3163</v>
      </c>
      <c r="N863">
        <v>69500</v>
      </c>
      <c r="O863">
        <v>69.5</v>
      </c>
      <c r="P863">
        <v>38300</v>
      </c>
      <c r="Q863">
        <v>0.55107913669064745</v>
      </c>
    </row>
    <row r="864" spans="1:20" x14ac:dyDescent="0.3">
      <c r="A864">
        <v>43500</v>
      </c>
      <c r="B864" t="s">
        <v>3286</v>
      </c>
      <c r="C864" t="s">
        <v>3287</v>
      </c>
      <c r="D864">
        <v>2019</v>
      </c>
      <c r="E864" t="s">
        <v>32</v>
      </c>
      <c r="F864" t="s">
        <v>65</v>
      </c>
      <c r="G864" t="s">
        <v>67</v>
      </c>
      <c r="H864" t="s">
        <v>44</v>
      </c>
      <c r="I864" t="s">
        <v>73</v>
      </c>
      <c r="J864" t="s">
        <v>1017</v>
      </c>
      <c r="K864" t="s">
        <v>3158</v>
      </c>
      <c r="L864" t="s">
        <v>3159</v>
      </c>
      <c r="M864" t="s">
        <v>3110</v>
      </c>
      <c r="N864">
        <v>36960</v>
      </c>
      <c r="O864">
        <v>36.96</v>
      </c>
      <c r="P864">
        <v>353000</v>
      </c>
      <c r="Q864">
        <v>9.5508658008658003</v>
      </c>
    </row>
    <row r="865" spans="1:17" x14ac:dyDescent="0.3">
      <c r="A865">
        <v>43500</v>
      </c>
      <c r="B865" t="s">
        <v>3286</v>
      </c>
      <c r="C865" t="s">
        <v>3287</v>
      </c>
      <c r="D865">
        <v>2019</v>
      </c>
      <c r="E865" t="s">
        <v>32</v>
      </c>
      <c r="F865" t="s">
        <v>65</v>
      </c>
      <c r="G865" t="s">
        <v>67</v>
      </c>
      <c r="H865" t="s">
        <v>44</v>
      </c>
      <c r="I865" t="s">
        <v>73</v>
      </c>
      <c r="J865" t="s">
        <v>907</v>
      </c>
      <c r="K865" t="s">
        <v>3198</v>
      </c>
      <c r="L865" t="s">
        <v>3199</v>
      </c>
      <c r="M865" t="s">
        <v>3110</v>
      </c>
      <c r="N865">
        <v>25080</v>
      </c>
      <c r="O865">
        <v>25.08</v>
      </c>
      <c r="P865">
        <v>240000</v>
      </c>
      <c r="Q865">
        <v>9.5693779904306222</v>
      </c>
    </row>
    <row r="866" spans="1:17" x14ac:dyDescent="0.3">
      <c r="A866">
        <v>43496</v>
      </c>
      <c r="B866" t="s">
        <v>3288</v>
      </c>
      <c r="C866" t="s">
        <v>3289</v>
      </c>
      <c r="D866">
        <v>2019</v>
      </c>
      <c r="E866" t="s">
        <v>32</v>
      </c>
      <c r="F866" t="s">
        <v>77</v>
      </c>
      <c r="G866" t="s">
        <v>227</v>
      </c>
      <c r="H866" t="s">
        <v>44</v>
      </c>
      <c r="I866" t="s">
        <v>82</v>
      </c>
      <c r="J866" t="s">
        <v>1018</v>
      </c>
      <c r="K866" t="s">
        <v>3186</v>
      </c>
      <c r="L866" t="s">
        <v>3187</v>
      </c>
      <c r="M866" t="s">
        <v>3116</v>
      </c>
      <c r="N866">
        <v>79200</v>
      </c>
      <c r="O866">
        <v>79.2</v>
      </c>
      <c r="P866">
        <v>1480000</v>
      </c>
      <c r="Q866">
        <v>18.686868686868689</v>
      </c>
    </row>
    <row r="867" spans="1:17" x14ac:dyDescent="0.3">
      <c r="A867">
        <v>43496</v>
      </c>
      <c r="B867" t="s">
        <v>3288</v>
      </c>
      <c r="C867" t="s">
        <v>3289</v>
      </c>
      <c r="D867">
        <v>2019</v>
      </c>
      <c r="E867" t="s">
        <v>32</v>
      </c>
      <c r="F867" t="s">
        <v>77</v>
      </c>
      <c r="G867" t="s">
        <v>227</v>
      </c>
      <c r="H867" t="s">
        <v>44</v>
      </c>
      <c r="I867" t="s">
        <v>82</v>
      </c>
      <c r="J867" t="s">
        <v>1019</v>
      </c>
      <c r="K867" t="s">
        <v>3193</v>
      </c>
      <c r="L867" t="s">
        <v>3133</v>
      </c>
      <c r="M867" t="s">
        <v>3116</v>
      </c>
      <c r="N867">
        <v>61830</v>
      </c>
      <c r="O867">
        <v>61.83</v>
      </c>
      <c r="P867">
        <v>1155000</v>
      </c>
      <c r="Q867">
        <v>18.680252304706453</v>
      </c>
    </row>
    <row r="868" spans="1:17" x14ac:dyDescent="0.3">
      <c r="A868">
        <v>43496</v>
      </c>
      <c r="B868" t="s">
        <v>3288</v>
      </c>
      <c r="C868" t="s">
        <v>3289</v>
      </c>
      <c r="D868">
        <v>2019</v>
      </c>
      <c r="E868" t="s">
        <v>32</v>
      </c>
      <c r="F868" t="s">
        <v>65</v>
      </c>
      <c r="G868" t="s">
        <v>227</v>
      </c>
      <c r="H868" t="s">
        <v>44</v>
      </c>
      <c r="I868" t="s">
        <v>71</v>
      </c>
      <c r="J868" t="s">
        <v>943</v>
      </c>
      <c r="K868" t="s">
        <v>3120</v>
      </c>
      <c r="L868" t="s">
        <v>3124</v>
      </c>
      <c r="M868" t="s">
        <v>3110</v>
      </c>
      <c r="N868">
        <v>22348</v>
      </c>
      <c r="O868">
        <v>22.35</v>
      </c>
      <c r="P868">
        <v>239000</v>
      </c>
      <c r="Q868">
        <v>10.694469303740826</v>
      </c>
    </row>
    <row r="869" spans="1:17" x14ac:dyDescent="0.3">
      <c r="A869">
        <v>43496</v>
      </c>
      <c r="B869" t="s">
        <v>3288</v>
      </c>
      <c r="C869" t="s">
        <v>3289</v>
      </c>
      <c r="D869">
        <v>2019</v>
      </c>
      <c r="E869" t="s">
        <v>32</v>
      </c>
      <c r="F869" t="s">
        <v>77</v>
      </c>
      <c r="G869" t="s">
        <v>227</v>
      </c>
      <c r="H869" t="s">
        <v>44</v>
      </c>
      <c r="I869" t="s">
        <v>82</v>
      </c>
      <c r="J869" t="s">
        <v>1020</v>
      </c>
      <c r="K869" t="s">
        <v>3118</v>
      </c>
      <c r="L869" t="s">
        <v>3117</v>
      </c>
      <c r="M869" t="s">
        <v>3119</v>
      </c>
      <c r="N869">
        <v>99800</v>
      </c>
      <c r="O869">
        <v>99.8</v>
      </c>
      <c r="P869">
        <v>1865000</v>
      </c>
      <c r="Q869">
        <v>18.687374749498996</v>
      </c>
    </row>
    <row r="870" spans="1:17" x14ac:dyDescent="0.3">
      <c r="A870">
        <v>43496</v>
      </c>
      <c r="B870" t="s">
        <v>3288</v>
      </c>
      <c r="C870" t="s">
        <v>3289</v>
      </c>
      <c r="D870">
        <v>2019</v>
      </c>
      <c r="E870" t="s">
        <v>32</v>
      </c>
      <c r="F870" t="s">
        <v>77</v>
      </c>
      <c r="G870" t="s">
        <v>227</v>
      </c>
      <c r="H870" t="s">
        <v>44</v>
      </c>
      <c r="I870" t="s">
        <v>643</v>
      </c>
      <c r="J870" t="s">
        <v>1021</v>
      </c>
      <c r="K870" t="s">
        <v>3177</v>
      </c>
      <c r="L870" t="s">
        <v>3250</v>
      </c>
      <c r="M870" t="s">
        <v>3163</v>
      </c>
      <c r="N870">
        <v>9269</v>
      </c>
      <c r="O870">
        <v>9.27</v>
      </c>
      <c r="P870">
        <v>256000</v>
      </c>
      <c r="Q870">
        <v>27.618944869996763</v>
      </c>
    </row>
    <row r="871" spans="1:17" x14ac:dyDescent="0.3">
      <c r="A871">
        <v>43496</v>
      </c>
      <c r="B871" t="s">
        <v>3288</v>
      </c>
      <c r="C871" t="s">
        <v>3289</v>
      </c>
      <c r="D871">
        <v>2019</v>
      </c>
      <c r="E871" t="s">
        <v>32</v>
      </c>
      <c r="F871" t="s">
        <v>77</v>
      </c>
      <c r="G871" t="s">
        <v>227</v>
      </c>
      <c r="H871" t="s">
        <v>44</v>
      </c>
      <c r="I871" t="s">
        <v>82</v>
      </c>
      <c r="J871" t="s">
        <v>1022</v>
      </c>
      <c r="K871" t="s">
        <v>3118</v>
      </c>
      <c r="L871" t="s">
        <v>3117</v>
      </c>
      <c r="M871" t="s">
        <v>3119</v>
      </c>
      <c r="N871">
        <v>39920</v>
      </c>
      <c r="O871">
        <v>39.92</v>
      </c>
      <c r="P871">
        <v>746000</v>
      </c>
      <c r="Q871">
        <v>18.687374749498996</v>
      </c>
    </row>
    <row r="872" spans="1:17" x14ac:dyDescent="0.3">
      <c r="A872">
        <v>43496</v>
      </c>
      <c r="B872" t="s">
        <v>3288</v>
      </c>
      <c r="C872" t="s">
        <v>3289</v>
      </c>
      <c r="D872">
        <v>2019</v>
      </c>
      <c r="E872" t="s">
        <v>32</v>
      </c>
      <c r="F872" t="s">
        <v>77</v>
      </c>
      <c r="G872" t="s">
        <v>227</v>
      </c>
      <c r="H872" t="s">
        <v>44</v>
      </c>
      <c r="I872" t="s">
        <v>82</v>
      </c>
      <c r="J872" t="s">
        <v>1023</v>
      </c>
      <c r="K872" t="s">
        <v>3193</v>
      </c>
      <c r="L872" t="s">
        <v>3133</v>
      </c>
      <c r="M872" t="s">
        <v>3116</v>
      </c>
      <c r="N872">
        <v>41220</v>
      </c>
      <c r="O872">
        <v>41.22</v>
      </c>
      <c r="P872">
        <v>770000</v>
      </c>
      <c r="Q872">
        <v>18.680252304706453</v>
      </c>
    </row>
    <row r="873" spans="1:17" x14ac:dyDescent="0.3">
      <c r="A873">
        <v>43496</v>
      </c>
      <c r="B873" t="s">
        <v>3288</v>
      </c>
      <c r="C873" t="s">
        <v>3289</v>
      </c>
      <c r="D873">
        <v>2019</v>
      </c>
      <c r="E873" t="s">
        <v>32</v>
      </c>
      <c r="F873" t="s">
        <v>77</v>
      </c>
      <c r="G873" t="s">
        <v>227</v>
      </c>
      <c r="H873" t="s">
        <v>44</v>
      </c>
      <c r="I873" t="s">
        <v>82</v>
      </c>
      <c r="J873" t="s">
        <v>1024</v>
      </c>
      <c r="K873" t="s">
        <v>3118</v>
      </c>
      <c r="L873" t="s">
        <v>3117</v>
      </c>
      <c r="M873" t="s">
        <v>3119</v>
      </c>
      <c r="N873">
        <v>139720</v>
      </c>
      <c r="O873">
        <v>139.72</v>
      </c>
      <c r="P873">
        <v>2611000</v>
      </c>
      <c r="Q873">
        <v>18.687374749498996</v>
      </c>
    </row>
    <row r="874" spans="1:17" x14ac:dyDescent="0.3">
      <c r="A874">
        <v>43495</v>
      </c>
      <c r="B874" t="s">
        <v>3288</v>
      </c>
      <c r="C874" t="s">
        <v>3289</v>
      </c>
      <c r="D874">
        <v>2019</v>
      </c>
      <c r="E874" t="s">
        <v>213</v>
      </c>
      <c r="F874" t="s">
        <v>65</v>
      </c>
      <c r="G874" t="s">
        <v>227</v>
      </c>
      <c r="H874" t="s">
        <v>44</v>
      </c>
      <c r="I874" t="s">
        <v>219</v>
      </c>
      <c r="J874" t="s">
        <v>1025</v>
      </c>
      <c r="K874" t="s">
        <v>3120</v>
      </c>
      <c r="L874" t="s">
        <v>3124</v>
      </c>
      <c r="M874" t="s">
        <v>3110</v>
      </c>
      <c r="N874">
        <v>25290</v>
      </c>
      <c r="O874">
        <v>25.29</v>
      </c>
      <c r="P874">
        <v>2569000</v>
      </c>
      <c r="Q874">
        <v>101.58165282720442</v>
      </c>
    </row>
    <row r="875" spans="1:17" x14ac:dyDescent="0.3">
      <c r="A875">
        <v>43495</v>
      </c>
      <c r="B875" t="s">
        <v>3288</v>
      </c>
      <c r="C875" t="s">
        <v>3289</v>
      </c>
      <c r="D875">
        <v>2019</v>
      </c>
      <c r="E875" t="s">
        <v>213</v>
      </c>
      <c r="F875" t="s">
        <v>65</v>
      </c>
      <c r="G875" t="s">
        <v>227</v>
      </c>
      <c r="H875" t="s">
        <v>44</v>
      </c>
      <c r="I875" t="s">
        <v>219</v>
      </c>
      <c r="J875" t="s">
        <v>1025</v>
      </c>
      <c r="K875" t="s">
        <v>3120</v>
      </c>
      <c r="L875" t="s">
        <v>3124</v>
      </c>
      <c r="M875" t="s">
        <v>3110</v>
      </c>
      <c r="N875">
        <v>50580</v>
      </c>
      <c r="O875">
        <v>50.58</v>
      </c>
      <c r="P875">
        <v>5137000</v>
      </c>
      <c r="Q875">
        <v>101.56188216686438</v>
      </c>
    </row>
    <row r="876" spans="1:17" x14ac:dyDescent="0.3">
      <c r="A876">
        <v>43495</v>
      </c>
      <c r="B876" t="s">
        <v>3288</v>
      </c>
      <c r="C876" t="s">
        <v>3289</v>
      </c>
      <c r="D876">
        <v>2019</v>
      </c>
      <c r="E876" t="s">
        <v>213</v>
      </c>
      <c r="F876" t="s">
        <v>65</v>
      </c>
      <c r="G876" t="s">
        <v>227</v>
      </c>
      <c r="H876" t="s">
        <v>44</v>
      </c>
      <c r="I876" t="s">
        <v>219</v>
      </c>
      <c r="J876" t="s">
        <v>1026</v>
      </c>
      <c r="K876" t="s">
        <v>3120</v>
      </c>
      <c r="L876" t="s">
        <v>3124</v>
      </c>
      <c r="M876" t="s">
        <v>3110</v>
      </c>
      <c r="N876">
        <v>16860</v>
      </c>
      <c r="O876">
        <v>16.86</v>
      </c>
      <c r="P876">
        <v>1712000</v>
      </c>
      <c r="Q876">
        <v>101.54211150652432</v>
      </c>
    </row>
    <row r="877" spans="1:17" x14ac:dyDescent="0.3">
      <c r="A877">
        <v>43494</v>
      </c>
      <c r="B877" t="s">
        <v>3288</v>
      </c>
      <c r="C877" t="s">
        <v>3289</v>
      </c>
      <c r="D877">
        <v>2019</v>
      </c>
      <c r="E877" t="s">
        <v>84</v>
      </c>
      <c r="F877" t="s">
        <v>166</v>
      </c>
      <c r="G877" t="s">
        <v>60</v>
      </c>
      <c r="H877" t="s">
        <v>44</v>
      </c>
      <c r="I877" t="s">
        <v>251</v>
      </c>
      <c r="J877" t="s">
        <v>1027</v>
      </c>
      <c r="K877" t="s">
        <v>3197</v>
      </c>
      <c r="L877" t="s">
        <v>3250</v>
      </c>
      <c r="M877" t="s">
        <v>3163</v>
      </c>
      <c r="N877">
        <v>26360</v>
      </c>
      <c r="O877">
        <v>26.36</v>
      </c>
      <c r="P877">
        <v>145000</v>
      </c>
      <c r="Q877">
        <v>5.5007587253414263</v>
      </c>
    </row>
    <row r="878" spans="1:17" x14ac:dyDescent="0.3">
      <c r="A878">
        <v>43493</v>
      </c>
      <c r="B878" t="s">
        <v>3288</v>
      </c>
      <c r="C878" t="s">
        <v>3289</v>
      </c>
      <c r="D878">
        <v>2019</v>
      </c>
      <c r="E878" t="s">
        <v>32</v>
      </c>
      <c r="F878" t="s">
        <v>191</v>
      </c>
      <c r="G878" t="s">
        <v>186</v>
      </c>
      <c r="H878" t="s">
        <v>44</v>
      </c>
      <c r="I878" t="s">
        <v>193</v>
      </c>
      <c r="J878" t="s">
        <v>1028</v>
      </c>
      <c r="K878" t="s">
        <v>3205</v>
      </c>
      <c r="L878" t="s">
        <v>3250</v>
      </c>
      <c r="M878" t="s">
        <v>3163</v>
      </c>
      <c r="N878">
        <v>25580</v>
      </c>
      <c r="O878">
        <v>25.58</v>
      </c>
      <c r="P878">
        <v>42700</v>
      </c>
      <c r="Q878">
        <v>1.6692728694292416</v>
      </c>
    </row>
    <row r="879" spans="1:17" x14ac:dyDescent="0.3">
      <c r="A879">
        <v>43493</v>
      </c>
      <c r="B879" t="s">
        <v>3288</v>
      </c>
      <c r="C879" t="s">
        <v>3289</v>
      </c>
      <c r="D879">
        <v>2019</v>
      </c>
      <c r="E879" t="s">
        <v>32</v>
      </c>
      <c r="F879" t="s">
        <v>191</v>
      </c>
      <c r="G879" t="s">
        <v>186</v>
      </c>
      <c r="H879" t="s">
        <v>44</v>
      </c>
      <c r="I879" t="s">
        <v>193</v>
      </c>
      <c r="J879" t="s">
        <v>1029</v>
      </c>
      <c r="K879" t="s">
        <v>3205</v>
      </c>
      <c r="L879" t="s">
        <v>3250</v>
      </c>
      <c r="M879" t="s">
        <v>3163</v>
      </c>
      <c r="N879">
        <v>23660</v>
      </c>
      <c r="O879">
        <v>23.66</v>
      </c>
      <c r="P879">
        <v>39500</v>
      </c>
      <c r="Q879">
        <v>1.6694843617920541</v>
      </c>
    </row>
    <row r="880" spans="1:17" x14ac:dyDescent="0.3">
      <c r="A880">
        <v>43492</v>
      </c>
      <c r="B880" t="s">
        <v>3288</v>
      </c>
      <c r="C880" t="s">
        <v>3289</v>
      </c>
      <c r="D880">
        <v>2019</v>
      </c>
      <c r="E880" t="s">
        <v>32</v>
      </c>
      <c r="F880" t="s">
        <v>77</v>
      </c>
      <c r="G880" t="s">
        <v>67</v>
      </c>
      <c r="H880" t="s">
        <v>44</v>
      </c>
      <c r="I880" t="s">
        <v>643</v>
      </c>
      <c r="J880" t="s">
        <v>1030</v>
      </c>
      <c r="K880" t="s">
        <v>3145</v>
      </c>
      <c r="L880" t="s">
        <v>3144</v>
      </c>
      <c r="M880" t="s">
        <v>3116</v>
      </c>
      <c r="N880">
        <v>15193</v>
      </c>
      <c r="O880">
        <v>15.19</v>
      </c>
      <c r="P880">
        <v>420000</v>
      </c>
      <c r="Q880">
        <v>27.644309879549791</v>
      </c>
    </row>
    <row r="881" spans="1:17" x14ac:dyDescent="0.3">
      <c r="A881">
        <v>43492</v>
      </c>
      <c r="B881" t="s">
        <v>3288</v>
      </c>
      <c r="C881" t="s">
        <v>3289</v>
      </c>
      <c r="D881">
        <v>2019</v>
      </c>
      <c r="E881" t="s">
        <v>32</v>
      </c>
      <c r="F881" t="s">
        <v>77</v>
      </c>
      <c r="G881" t="s">
        <v>67</v>
      </c>
      <c r="H881" t="s">
        <v>44</v>
      </c>
      <c r="I881" t="s">
        <v>82</v>
      </c>
      <c r="J881" t="s">
        <v>1031</v>
      </c>
      <c r="K881" t="s">
        <v>3186</v>
      </c>
      <c r="L881" t="s">
        <v>3187</v>
      </c>
      <c r="M881" t="s">
        <v>3116</v>
      </c>
      <c r="N881">
        <v>39600</v>
      </c>
      <c r="O881">
        <v>39.6</v>
      </c>
      <c r="P881">
        <v>740000</v>
      </c>
      <c r="Q881">
        <v>18.686868686868689</v>
      </c>
    </row>
    <row r="882" spans="1:17" x14ac:dyDescent="0.3">
      <c r="A882">
        <v>43489</v>
      </c>
      <c r="B882" t="s">
        <v>3288</v>
      </c>
      <c r="C882" t="s">
        <v>3289</v>
      </c>
      <c r="D882">
        <v>2019</v>
      </c>
      <c r="E882" t="s">
        <v>32</v>
      </c>
      <c r="F882" t="s">
        <v>739</v>
      </c>
      <c r="G882" t="s">
        <v>337</v>
      </c>
      <c r="H882" t="s">
        <v>44</v>
      </c>
      <c r="I882" t="s">
        <v>339</v>
      </c>
      <c r="J882" t="s">
        <v>1032</v>
      </c>
      <c r="K882" t="s">
        <v>3142</v>
      </c>
      <c r="L882" t="s">
        <v>3250</v>
      </c>
      <c r="M882" t="s">
        <v>3163</v>
      </c>
      <c r="N882">
        <v>26189</v>
      </c>
      <c r="O882">
        <v>26.19</v>
      </c>
      <c r="P882">
        <v>90300</v>
      </c>
      <c r="Q882">
        <v>3.448012524342281</v>
      </c>
    </row>
    <row r="883" spans="1:17" x14ac:dyDescent="0.3">
      <c r="A883">
        <v>43488</v>
      </c>
      <c r="B883" t="s">
        <v>3288</v>
      </c>
      <c r="C883" t="s">
        <v>3289</v>
      </c>
      <c r="D883">
        <v>2019</v>
      </c>
      <c r="E883" t="s">
        <v>84</v>
      </c>
      <c r="F883" t="s">
        <v>127</v>
      </c>
      <c r="G883" t="s">
        <v>60</v>
      </c>
      <c r="H883" t="s">
        <v>44</v>
      </c>
      <c r="I883" t="s">
        <v>129</v>
      </c>
      <c r="J883" t="s">
        <v>1033</v>
      </c>
      <c r="K883" t="s">
        <v>3150</v>
      </c>
      <c r="L883" t="s">
        <v>3250</v>
      </c>
      <c r="M883" t="s">
        <v>3163</v>
      </c>
      <c r="N883">
        <v>17520</v>
      </c>
      <c r="O883">
        <v>17.52</v>
      </c>
      <c r="P883">
        <v>160000</v>
      </c>
      <c r="Q883">
        <v>9.1324200913242013</v>
      </c>
    </row>
    <row r="884" spans="1:17" x14ac:dyDescent="0.3">
      <c r="A884">
        <v>43488</v>
      </c>
      <c r="B884" t="s">
        <v>3288</v>
      </c>
      <c r="C884" t="s">
        <v>3289</v>
      </c>
      <c r="D884">
        <v>2019</v>
      </c>
      <c r="E884" t="s">
        <v>84</v>
      </c>
      <c r="F884" t="s">
        <v>87</v>
      </c>
      <c r="G884" t="s">
        <v>60</v>
      </c>
      <c r="H884" t="s">
        <v>44</v>
      </c>
      <c r="I884" t="s">
        <v>92</v>
      </c>
      <c r="J884" t="s">
        <v>1034</v>
      </c>
      <c r="K884" t="s">
        <v>3210</v>
      </c>
      <c r="L884" t="s">
        <v>3250</v>
      </c>
      <c r="M884" t="s">
        <v>3163</v>
      </c>
      <c r="N884">
        <v>16760</v>
      </c>
      <c r="O884">
        <v>16.760000000000002</v>
      </c>
      <c r="P884">
        <v>173000</v>
      </c>
      <c r="Q884">
        <v>10.322195704057279</v>
      </c>
    </row>
    <row r="885" spans="1:17" x14ac:dyDescent="0.3">
      <c r="A885">
        <v>43486</v>
      </c>
      <c r="B885" t="s">
        <v>3288</v>
      </c>
      <c r="C885" t="s">
        <v>3289</v>
      </c>
      <c r="D885">
        <v>2019</v>
      </c>
      <c r="E885" t="s">
        <v>32</v>
      </c>
      <c r="F885" t="s">
        <v>65</v>
      </c>
      <c r="G885" t="s">
        <v>67</v>
      </c>
      <c r="H885" t="s">
        <v>44</v>
      </c>
      <c r="I885" t="s">
        <v>73</v>
      </c>
      <c r="J885" t="s">
        <v>1035</v>
      </c>
      <c r="K885" t="s">
        <v>3150</v>
      </c>
      <c r="L885" t="s">
        <v>3250</v>
      </c>
      <c r="M885" t="s">
        <v>3163</v>
      </c>
      <c r="N885">
        <v>17618</v>
      </c>
      <c r="O885">
        <v>17.62</v>
      </c>
      <c r="P885">
        <v>188000</v>
      </c>
      <c r="Q885">
        <v>10.670904756499034</v>
      </c>
    </row>
    <row r="886" spans="1:17" x14ac:dyDescent="0.3">
      <c r="A886">
        <v>43486</v>
      </c>
      <c r="B886" t="s">
        <v>3288</v>
      </c>
      <c r="C886" t="s">
        <v>3289</v>
      </c>
      <c r="D886">
        <v>2019</v>
      </c>
      <c r="E886" t="s">
        <v>32</v>
      </c>
      <c r="F886" t="s">
        <v>65</v>
      </c>
      <c r="G886" t="s">
        <v>67</v>
      </c>
      <c r="H886" t="s">
        <v>44</v>
      </c>
      <c r="I886" t="s">
        <v>71</v>
      </c>
      <c r="J886" t="s">
        <v>1036</v>
      </c>
      <c r="K886" t="s">
        <v>3120</v>
      </c>
      <c r="L886" t="s">
        <v>3124</v>
      </c>
      <c r="M886" t="s">
        <v>3110</v>
      </c>
      <c r="N886">
        <v>89392</v>
      </c>
      <c r="O886">
        <v>89.39</v>
      </c>
      <c r="P886">
        <v>956000</v>
      </c>
      <c r="Q886">
        <v>10.694469303740826</v>
      </c>
    </row>
    <row r="887" spans="1:17" x14ac:dyDescent="0.3">
      <c r="A887">
        <v>43486</v>
      </c>
      <c r="B887" t="s">
        <v>3288</v>
      </c>
      <c r="C887" t="s">
        <v>3289</v>
      </c>
      <c r="D887">
        <v>2019</v>
      </c>
      <c r="E887" t="s">
        <v>32</v>
      </c>
      <c r="F887" t="s">
        <v>65</v>
      </c>
      <c r="G887" t="s">
        <v>67</v>
      </c>
      <c r="H887" t="s">
        <v>44</v>
      </c>
      <c r="I887" t="s">
        <v>71</v>
      </c>
      <c r="J887" t="s">
        <v>1036</v>
      </c>
      <c r="K887" t="s">
        <v>3120</v>
      </c>
      <c r="L887" t="s">
        <v>3124</v>
      </c>
      <c r="M887" t="s">
        <v>3110</v>
      </c>
      <c r="N887">
        <v>44696</v>
      </c>
      <c r="O887">
        <v>44.7</v>
      </c>
      <c r="P887">
        <v>478000</v>
      </c>
      <c r="Q887">
        <v>10.694469303740826</v>
      </c>
    </row>
    <row r="888" spans="1:17" x14ac:dyDescent="0.3">
      <c r="A888">
        <v>43485</v>
      </c>
      <c r="B888" t="s">
        <v>3288</v>
      </c>
      <c r="C888" t="s">
        <v>3289</v>
      </c>
      <c r="D888">
        <v>2019</v>
      </c>
      <c r="E888" t="s">
        <v>84</v>
      </c>
      <c r="F888" t="s">
        <v>996</v>
      </c>
      <c r="G888" t="s">
        <v>999</v>
      </c>
      <c r="H888" t="s">
        <v>44</v>
      </c>
      <c r="I888" t="s">
        <v>777</v>
      </c>
      <c r="J888" t="s">
        <v>1037</v>
      </c>
      <c r="K888" t="s">
        <v>3166</v>
      </c>
      <c r="L888" t="s">
        <v>3250</v>
      </c>
      <c r="M888" t="s">
        <v>3163</v>
      </c>
      <c r="N888">
        <v>14160</v>
      </c>
      <c r="O888">
        <v>14.16</v>
      </c>
      <c r="P888">
        <v>22300</v>
      </c>
      <c r="Q888">
        <v>1.5748587570621468</v>
      </c>
    </row>
    <row r="889" spans="1:17" x14ac:dyDescent="0.3">
      <c r="A889">
        <v>43485</v>
      </c>
      <c r="B889" t="s">
        <v>3288</v>
      </c>
      <c r="C889" t="s">
        <v>3289</v>
      </c>
      <c r="D889">
        <v>2019</v>
      </c>
      <c r="E889" t="s">
        <v>32</v>
      </c>
      <c r="F889" t="s">
        <v>65</v>
      </c>
      <c r="G889" t="s">
        <v>67</v>
      </c>
      <c r="H889" t="s">
        <v>44</v>
      </c>
      <c r="I889" t="s">
        <v>73</v>
      </c>
      <c r="J889" t="s">
        <v>1038</v>
      </c>
      <c r="K889" t="s">
        <v>3153</v>
      </c>
      <c r="L889" t="s">
        <v>3377</v>
      </c>
      <c r="M889" t="s">
        <v>3110</v>
      </c>
      <c r="N889">
        <v>31300</v>
      </c>
      <c r="O889">
        <v>31.3</v>
      </c>
      <c r="P889">
        <v>335000</v>
      </c>
      <c r="Q889">
        <v>10.702875399361023</v>
      </c>
    </row>
    <row r="890" spans="1:17" x14ac:dyDescent="0.3">
      <c r="A890">
        <v>43485</v>
      </c>
      <c r="B890" t="s">
        <v>3288</v>
      </c>
      <c r="C890" t="s">
        <v>3289</v>
      </c>
      <c r="D890">
        <v>2019</v>
      </c>
      <c r="E890" t="s">
        <v>32</v>
      </c>
      <c r="F890" t="s">
        <v>65</v>
      </c>
      <c r="G890" t="s">
        <v>67</v>
      </c>
      <c r="H890" t="s">
        <v>44</v>
      </c>
      <c r="I890" t="s">
        <v>71</v>
      </c>
      <c r="J890" t="s">
        <v>949</v>
      </c>
      <c r="K890" t="s">
        <v>3120</v>
      </c>
      <c r="L890" t="s">
        <v>3124</v>
      </c>
      <c r="M890" t="s">
        <v>3110</v>
      </c>
      <c r="N890">
        <v>41503</v>
      </c>
      <c r="O890">
        <v>41.5</v>
      </c>
      <c r="P890">
        <v>444000</v>
      </c>
      <c r="Q890">
        <v>10.698021829747248</v>
      </c>
    </row>
    <row r="891" spans="1:17" x14ac:dyDescent="0.3">
      <c r="A891">
        <v>43482</v>
      </c>
      <c r="B891" t="s">
        <v>3288</v>
      </c>
      <c r="C891" t="s">
        <v>3289</v>
      </c>
      <c r="D891">
        <v>2019</v>
      </c>
      <c r="E891" t="s">
        <v>32</v>
      </c>
      <c r="F891" t="s">
        <v>65</v>
      </c>
      <c r="G891" t="s">
        <v>67</v>
      </c>
      <c r="H891" t="s">
        <v>44</v>
      </c>
      <c r="I891" t="s">
        <v>73</v>
      </c>
      <c r="J891" t="s">
        <v>1039</v>
      </c>
      <c r="K891" t="s">
        <v>3153</v>
      </c>
      <c r="L891" t="s">
        <v>3377</v>
      </c>
      <c r="M891" t="s">
        <v>3110</v>
      </c>
      <c r="N891">
        <v>132789.99</v>
      </c>
      <c r="O891">
        <v>132.79</v>
      </c>
      <c r="P891">
        <v>1420000</v>
      </c>
      <c r="Q891">
        <v>10.69357712881822</v>
      </c>
    </row>
    <row r="892" spans="1:17" x14ac:dyDescent="0.3">
      <c r="A892">
        <v>43482</v>
      </c>
      <c r="B892" t="s">
        <v>3288</v>
      </c>
      <c r="C892" t="s">
        <v>3289</v>
      </c>
      <c r="D892">
        <v>2019</v>
      </c>
      <c r="E892" t="s">
        <v>32</v>
      </c>
      <c r="F892" t="s">
        <v>399</v>
      </c>
      <c r="G892" t="s">
        <v>151</v>
      </c>
      <c r="H892" t="s">
        <v>44</v>
      </c>
      <c r="I892" t="s">
        <v>936</v>
      </c>
      <c r="J892" t="s">
        <v>1040</v>
      </c>
      <c r="K892" t="s">
        <v>3113</v>
      </c>
      <c r="L892" t="s">
        <v>3111</v>
      </c>
      <c r="M892" t="s">
        <v>3112</v>
      </c>
      <c r="N892">
        <v>120120</v>
      </c>
      <c r="O892">
        <v>120.12</v>
      </c>
      <c r="P892" t="s">
        <v>49</v>
      </c>
      <c r="Q892" t="e">
        <v>#VALUE!</v>
      </c>
    </row>
    <row r="893" spans="1:17" x14ac:dyDescent="0.3">
      <c r="A893">
        <v>43481</v>
      </c>
      <c r="B893" t="s">
        <v>3288</v>
      </c>
      <c r="C893" t="s">
        <v>3289</v>
      </c>
      <c r="D893">
        <v>2019</v>
      </c>
      <c r="E893" t="s">
        <v>32</v>
      </c>
      <c r="F893" t="s">
        <v>1041</v>
      </c>
      <c r="G893" t="s">
        <v>60</v>
      </c>
      <c r="H893" t="s">
        <v>44</v>
      </c>
      <c r="I893" t="s">
        <v>418</v>
      </c>
      <c r="J893" t="s">
        <v>1043</v>
      </c>
      <c r="K893" t="s">
        <v>3135</v>
      </c>
      <c r="L893" t="s">
        <v>3139</v>
      </c>
      <c r="M893" t="s">
        <v>3116</v>
      </c>
      <c r="N893">
        <v>6048</v>
      </c>
      <c r="O893">
        <v>6.05</v>
      </c>
      <c r="P893">
        <v>202000</v>
      </c>
      <c r="Q893">
        <v>33.399470899470899</v>
      </c>
    </row>
    <row r="894" spans="1:17" x14ac:dyDescent="0.3">
      <c r="A894">
        <v>43480</v>
      </c>
      <c r="B894" t="s">
        <v>3288</v>
      </c>
      <c r="C894" t="s">
        <v>3289</v>
      </c>
      <c r="D894">
        <v>2019</v>
      </c>
      <c r="E894" t="s">
        <v>32</v>
      </c>
      <c r="F894" t="s">
        <v>183</v>
      </c>
      <c r="G894" t="s">
        <v>186</v>
      </c>
      <c r="H894" t="s">
        <v>44</v>
      </c>
      <c r="I894" t="s">
        <v>289</v>
      </c>
      <c r="J894" t="s">
        <v>1044</v>
      </c>
      <c r="K894" t="s">
        <v>3228</v>
      </c>
      <c r="L894" t="s">
        <v>3250</v>
      </c>
      <c r="M894" t="s">
        <v>3163</v>
      </c>
      <c r="N894">
        <v>47080</v>
      </c>
      <c r="O894">
        <v>47.08</v>
      </c>
      <c r="P894">
        <v>134000</v>
      </c>
      <c r="Q894">
        <v>2.8462192013593883</v>
      </c>
    </row>
    <row r="895" spans="1:17" x14ac:dyDescent="0.3">
      <c r="A895">
        <v>43480</v>
      </c>
      <c r="B895" t="s">
        <v>3288</v>
      </c>
      <c r="C895" t="s">
        <v>3289</v>
      </c>
      <c r="D895">
        <v>2019</v>
      </c>
      <c r="E895" t="s">
        <v>32</v>
      </c>
      <c r="F895" t="s">
        <v>614</v>
      </c>
      <c r="G895" t="s">
        <v>186</v>
      </c>
      <c r="H895" t="s">
        <v>44</v>
      </c>
      <c r="I895" t="s">
        <v>140</v>
      </c>
      <c r="J895" t="s">
        <v>1045</v>
      </c>
      <c r="K895" t="s">
        <v>3201</v>
      </c>
      <c r="L895" t="s">
        <v>3250</v>
      </c>
      <c r="M895" t="s">
        <v>3163</v>
      </c>
      <c r="N895">
        <v>73400</v>
      </c>
      <c r="O895">
        <v>73.400000000000006</v>
      </c>
      <c r="P895">
        <v>159000</v>
      </c>
      <c r="Q895">
        <v>2.1662125340599454</v>
      </c>
    </row>
    <row r="896" spans="1:17" x14ac:dyDescent="0.3">
      <c r="A896">
        <v>43479</v>
      </c>
      <c r="B896" t="s">
        <v>3288</v>
      </c>
      <c r="C896" t="s">
        <v>3289</v>
      </c>
      <c r="D896">
        <v>2019</v>
      </c>
      <c r="E896" t="s">
        <v>84</v>
      </c>
      <c r="F896" t="s">
        <v>166</v>
      </c>
      <c r="G896" t="s">
        <v>60</v>
      </c>
      <c r="H896" t="s">
        <v>44</v>
      </c>
      <c r="I896" t="s">
        <v>251</v>
      </c>
      <c r="J896" t="s">
        <v>1046</v>
      </c>
      <c r="K896" t="s">
        <v>3197</v>
      </c>
      <c r="L896" t="s">
        <v>3250</v>
      </c>
      <c r="M896" t="s">
        <v>3163</v>
      </c>
      <c r="N896">
        <v>42484</v>
      </c>
      <c r="O896">
        <v>42.48</v>
      </c>
      <c r="P896">
        <v>233000</v>
      </c>
      <c r="Q896">
        <v>5.4844176631202339</v>
      </c>
    </row>
    <row r="897" spans="1:17" x14ac:dyDescent="0.3">
      <c r="A897">
        <v>43477</v>
      </c>
      <c r="B897" t="s">
        <v>3288</v>
      </c>
      <c r="C897" t="s">
        <v>3289</v>
      </c>
      <c r="D897">
        <v>2019</v>
      </c>
      <c r="E897" t="s">
        <v>32</v>
      </c>
      <c r="F897" t="s">
        <v>65</v>
      </c>
      <c r="G897" t="s">
        <v>67</v>
      </c>
      <c r="H897" t="s">
        <v>44</v>
      </c>
      <c r="I897" t="s">
        <v>71</v>
      </c>
      <c r="J897" t="s">
        <v>1047</v>
      </c>
      <c r="K897" t="s">
        <v>3120</v>
      </c>
      <c r="L897" t="s">
        <v>3124</v>
      </c>
      <c r="M897" t="s">
        <v>3110</v>
      </c>
      <c r="N897">
        <v>22348</v>
      </c>
      <c r="O897">
        <v>22.35</v>
      </c>
      <c r="P897">
        <v>239000</v>
      </c>
      <c r="Q897">
        <v>10.694469303740826</v>
      </c>
    </row>
    <row r="898" spans="1:17" x14ac:dyDescent="0.3">
      <c r="A898">
        <v>43477</v>
      </c>
      <c r="B898" t="s">
        <v>3288</v>
      </c>
      <c r="C898" t="s">
        <v>3289</v>
      </c>
      <c r="D898">
        <v>2019</v>
      </c>
      <c r="E898" t="s">
        <v>84</v>
      </c>
      <c r="F898" t="s">
        <v>65</v>
      </c>
      <c r="G898" t="s">
        <v>67</v>
      </c>
      <c r="H898" t="s">
        <v>44</v>
      </c>
      <c r="I898" t="s">
        <v>73</v>
      </c>
      <c r="J898" t="s">
        <v>1048</v>
      </c>
      <c r="K898" t="s">
        <v>3153</v>
      </c>
      <c r="L898" t="s">
        <v>3377</v>
      </c>
      <c r="M898" t="s">
        <v>3110</v>
      </c>
      <c r="N898">
        <v>132789.99</v>
      </c>
      <c r="O898">
        <v>132.79</v>
      </c>
      <c r="P898">
        <v>1420000</v>
      </c>
      <c r="Q898">
        <v>10.69357712881822</v>
      </c>
    </row>
    <row r="899" spans="1:17" x14ac:dyDescent="0.3">
      <c r="A899">
        <v>43477</v>
      </c>
      <c r="B899" t="s">
        <v>3288</v>
      </c>
      <c r="C899" t="s">
        <v>3289</v>
      </c>
      <c r="D899">
        <v>2019</v>
      </c>
      <c r="E899" t="s">
        <v>84</v>
      </c>
      <c r="F899" t="s">
        <v>65</v>
      </c>
      <c r="G899" t="s">
        <v>67</v>
      </c>
      <c r="H899" t="s">
        <v>44</v>
      </c>
      <c r="I899" t="s">
        <v>71</v>
      </c>
      <c r="J899" t="s">
        <v>1049</v>
      </c>
      <c r="K899" t="s">
        <v>3120</v>
      </c>
      <c r="L899" t="s">
        <v>3124</v>
      </c>
      <c r="M899" t="s">
        <v>3110</v>
      </c>
      <c r="N899">
        <v>22348</v>
      </c>
      <c r="O899">
        <v>22.35</v>
      </c>
      <c r="P899">
        <v>239000</v>
      </c>
      <c r="Q899">
        <v>10.694469303740826</v>
      </c>
    </row>
    <row r="900" spans="1:17" x14ac:dyDescent="0.3">
      <c r="A900">
        <v>43477</v>
      </c>
      <c r="B900" t="s">
        <v>3288</v>
      </c>
      <c r="C900" t="s">
        <v>3289</v>
      </c>
      <c r="D900">
        <v>2019</v>
      </c>
      <c r="E900" t="s">
        <v>84</v>
      </c>
      <c r="F900" t="s">
        <v>65</v>
      </c>
      <c r="G900" t="s">
        <v>67</v>
      </c>
      <c r="H900" t="s">
        <v>44</v>
      </c>
      <c r="I900" t="s">
        <v>73</v>
      </c>
      <c r="J900" t="s">
        <v>1050</v>
      </c>
      <c r="K900" t="s">
        <v>3154</v>
      </c>
      <c r="L900" t="s">
        <v>3155</v>
      </c>
      <c r="M900" t="s">
        <v>3110</v>
      </c>
      <c r="N900">
        <v>26220</v>
      </c>
      <c r="O900">
        <v>26.22</v>
      </c>
      <c r="P900">
        <v>280000</v>
      </c>
      <c r="Q900">
        <v>10.678871090770404</v>
      </c>
    </row>
    <row r="901" spans="1:17" x14ac:dyDescent="0.3">
      <c r="A901">
        <v>43474</v>
      </c>
      <c r="B901" t="s">
        <v>3288</v>
      </c>
      <c r="C901" t="s">
        <v>3289</v>
      </c>
      <c r="D901">
        <v>2019</v>
      </c>
      <c r="E901" t="s">
        <v>84</v>
      </c>
      <c r="F901" t="s">
        <v>902</v>
      </c>
      <c r="G901" t="s">
        <v>96</v>
      </c>
      <c r="H901" t="s">
        <v>44</v>
      </c>
      <c r="I901" t="s">
        <v>758</v>
      </c>
      <c r="J901" t="s">
        <v>1051</v>
      </c>
      <c r="K901" t="s">
        <v>3184</v>
      </c>
      <c r="L901" t="s">
        <v>3250</v>
      </c>
      <c r="M901" t="s">
        <v>3163</v>
      </c>
      <c r="N901">
        <v>16901</v>
      </c>
      <c r="O901">
        <v>16.899999999999999</v>
      </c>
      <c r="P901">
        <v>50700</v>
      </c>
      <c r="Q901">
        <v>2.9998224957103128</v>
      </c>
    </row>
    <row r="902" spans="1:17" x14ac:dyDescent="0.3">
      <c r="A902">
        <v>43473</v>
      </c>
      <c r="B902" t="s">
        <v>3288</v>
      </c>
      <c r="C902" t="s">
        <v>3289</v>
      </c>
      <c r="D902">
        <v>2019</v>
      </c>
      <c r="E902" t="s">
        <v>32</v>
      </c>
      <c r="F902" t="s">
        <v>1052</v>
      </c>
      <c r="G902" t="s">
        <v>60</v>
      </c>
      <c r="H902" t="s">
        <v>44</v>
      </c>
      <c r="I902" t="s">
        <v>403</v>
      </c>
      <c r="J902" t="s">
        <v>1054</v>
      </c>
      <c r="K902" t="s">
        <v>3141</v>
      </c>
      <c r="L902" t="s">
        <v>3250</v>
      </c>
      <c r="M902" t="s">
        <v>3163</v>
      </c>
      <c r="N902">
        <v>15090</v>
      </c>
      <c r="O902">
        <v>15.09</v>
      </c>
      <c r="P902">
        <v>120000</v>
      </c>
      <c r="Q902">
        <v>7.9522862823061633</v>
      </c>
    </row>
    <row r="903" spans="1:17" x14ac:dyDescent="0.3">
      <c r="A903">
        <v>43470</v>
      </c>
      <c r="B903" t="s">
        <v>3288</v>
      </c>
      <c r="C903" t="s">
        <v>3289</v>
      </c>
      <c r="D903">
        <v>2019</v>
      </c>
      <c r="E903" t="s">
        <v>32</v>
      </c>
      <c r="F903" t="s">
        <v>1041</v>
      </c>
      <c r="G903" t="s">
        <v>60</v>
      </c>
      <c r="H903" t="s">
        <v>44</v>
      </c>
      <c r="I903" t="s">
        <v>418</v>
      </c>
      <c r="J903" t="s">
        <v>1055</v>
      </c>
      <c r="K903" t="s">
        <v>3193</v>
      </c>
      <c r="L903" t="s">
        <v>3133</v>
      </c>
      <c r="M903" t="s">
        <v>3116</v>
      </c>
      <c r="N903">
        <v>5500</v>
      </c>
      <c r="O903">
        <v>5.5</v>
      </c>
      <c r="P903">
        <v>184000</v>
      </c>
      <c r="Q903">
        <v>33.454545454545453</v>
      </c>
    </row>
    <row r="904" spans="1:17" x14ac:dyDescent="0.3">
      <c r="A904">
        <v>43468</v>
      </c>
      <c r="B904" t="s">
        <v>3288</v>
      </c>
      <c r="C904" t="s">
        <v>3289</v>
      </c>
      <c r="D904">
        <v>2019</v>
      </c>
      <c r="E904" t="s">
        <v>32</v>
      </c>
      <c r="F904" t="s">
        <v>65</v>
      </c>
      <c r="G904" t="s">
        <v>67</v>
      </c>
      <c r="H904" t="s">
        <v>44</v>
      </c>
      <c r="I904" t="s">
        <v>73</v>
      </c>
      <c r="J904" t="s">
        <v>1056</v>
      </c>
      <c r="K904" t="s">
        <v>3153</v>
      </c>
      <c r="L904" t="s">
        <v>3377</v>
      </c>
      <c r="M904" t="s">
        <v>3110</v>
      </c>
      <c r="N904">
        <v>75880</v>
      </c>
      <c r="O904">
        <v>75.88</v>
      </c>
      <c r="P904">
        <v>812000</v>
      </c>
      <c r="Q904">
        <v>10.701107011070111</v>
      </c>
    </row>
    <row r="905" spans="1:17" x14ac:dyDescent="0.3">
      <c r="A905">
        <v>43468</v>
      </c>
      <c r="B905" t="s">
        <v>3288</v>
      </c>
      <c r="C905" t="s">
        <v>3289</v>
      </c>
      <c r="D905">
        <v>2019</v>
      </c>
      <c r="E905" t="s">
        <v>84</v>
      </c>
      <c r="F905" t="s">
        <v>65</v>
      </c>
      <c r="G905" t="s">
        <v>67</v>
      </c>
      <c r="H905" t="s">
        <v>44</v>
      </c>
      <c r="I905" t="s">
        <v>73</v>
      </c>
      <c r="J905" t="s">
        <v>1057</v>
      </c>
      <c r="K905" t="s">
        <v>3154</v>
      </c>
      <c r="L905" t="s">
        <v>3155</v>
      </c>
      <c r="M905" t="s">
        <v>3110</v>
      </c>
      <c r="N905">
        <v>61560</v>
      </c>
      <c r="O905">
        <v>61.56</v>
      </c>
      <c r="P905">
        <v>658000</v>
      </c>
      <c r="Q905">
        <v>10.68875893437297</v>
      </c>
    </row>
    <row r="906" spans="1:17" x14ac:dyDescent="0.3">
      <c r="A906">
        <v>43468</v>
      </c>
      <c r="B906" t="s">
        <v>3288</v>
      </c>
      <c r="C906" t="s">
        <v>3289</v>
      </c>
      <c r="D906">
        <v>2019</v>
      </c>
      <c r="E906" t="s">
        <v>84</v>
      </c>
      <c r="F906" t="s">
        <v>65</v>
      </c>
      <c r="G906" t="s">
        <v>67</v>
      </c>
      <c r="H906" t="s">
        <v>44</v>
      </c>
      <c r="I906" t="s">
        <v>71</v>
      </c>
      <c r="J906" t="s">
        <v>1058</v>
      </c>
      <c r="K906" t="s">
        <v>3120</v>
      </c>
      <c r="L906" t="s">
        <v>3124</v>
      </c>
      <c r="M906" t="s">
        <v>3110</v>
      </c>
      <c r="N906">
        <v>44696</v>
      </c>
      <c r="O906">
        <v>44.7</v>
      </c>
      <c r="P906">
        <v>478000</v>
      </c>
      <c r="Q906">
        <v>10.694469303740826</v>
      </c>
    </row>
    <row r="907" spans="1:17" x14ac:dyDescent="0.3">
      <c r="A907">
        <v>43468</v>
      </c>
      <c r="B907" t="s">
        <v>3288</v>
      </c>
      <c r="C907" t="s">
        <v>3289</v>
      </c>
      <c r="D907">
        <v>2019</v>
      </c>
      <c r="E907" t="s">
        <v>32</v>
      </c>
      <c r="F907" t="s">
        <v>65</v>
      </c>
      <c r="G907" t="s">
        <v>67</v>
      </c>
      <c r="H907" t="s">
        <v>44</v>
      </c>
      <c r="I907" t="s">
        <v>73</v>
      </c>
      <c r="J907" t="s">
        <v>1059</v>
      </c>
      <c r="K907" t="s">
        <v>3153</v>
      </c>
      <c r="L907" t="s">
        <v>3377</v>
      </c>
      <c r="M907" t="s">
        <v>3110</v>
      </c>
      <c r="N907">
        <v>37940</v>
      </c>
      <c r="O907">
        <v>37.94</v>
      </c>
      <c r="P907">
        <v>406000</v>
      </c>
      <c r="Q907">
        <v>10.701107011070111</v>
      </c>
    </row>
    <row r="908" spans="1:17" x14ac:dyDescent="0.3">
      <c r="A908">
        <v>43467</v>
      </c>
      <c r="B908" t="s">
        <v>3288</v>
      </c>
      <c r="C908" t="s">
        <v>3289</v>
      </c>
      <c r="D908">
        <v>2019</v>
      </c>
      <c r="E908" t="s">
        <v>624</v>
      </c>
      <c r="F908" t="s">
        <v>77</v>
      </c>
      <c r="G908" t="s">
        <v>67</v>
      </c>
      <c r="H908" t="s">
        <v>44</v>
      </c>
      <c r="I908" t="s">
        <v>643</v>
      </c>
      <c r="J908" t="s">
        <v>1060</v>
      </c>
      <c r="K908" t="s">
        <v>3193</v>
      </c>
      <c r="L908" t="s">
        <v>3133</v>
      </c>
      <c r="M908" t="s">
        <v>3116</v>
      </c>
      <c r="N908">
        <v>58065</v>
      </c>
      <c r="O908">
        <v>58.06</v>
      </c>
      <c r="P908">
        <v>1603000</v>
      </c>
      <c r="Q908">
        <v>27.606992163954189</v>
      </c>
    </row>
    <row r="909" spans="1:17" x14ac:dyDescent="0.3">
      <c r="A909">
        <v>43467</v>
      </c>
      <c r="B909" t="s">
        <v>3288</v>
      </c>
      <c r="C909" t="s">
        <v>3289</v>
      </c>
      <c r="D909">
        <v>2019</v>
      </c>
      <c r="E909" t="s">
        <v>32</v>
      </c>
      <c r="F909" t="s">
        <v>1041</v>
      </c>
      <c r="G909" t="s">
        <v>60</v>
      </c>
      <c r="H909" t="s">
        <v>44</v>
      </c>
      <c r="I909" t="s">
        <v>418</v>
      </c>
      <c r="J909" t="s">
        <v>1043</v>
      </c>
      <c r="K909" t="s">
        <v>3135</v>
      </c>
      <c r="L909" t="s">
        <v>3139</v>
      </c>
      <c r="M909" t="s">
        <v>3116</v>
      </c>
      <c r="N909">
        <v>5040</v>
      </c>
      <c r="O909">
        <v>5.04</v>
      </c>
      <c r="P909">
        <v>169000</v>
      </c>
      <c r="Q909">
        <v>33.531746031746032</v>
      </c>
    </row>
    <row r="910" spans="1:17" x14ac:dyDescent="0.3">
      <c r="A910">
        <v>43465</v>
      </c>
      <c r="B910" t="s">
        <v>3290</v>
      </c>
      <c r="C910" t="s">
        <v>3291</v>
      </c>
      <c r="D910">
        <v>2018</v>
      </c>
      <c r="E910" t="s">
        <v>32</v>
      </c>
      <c r="F910" t="s">
        <v>173</v>
      </c>
      <c r="G910" t="s">
        <v>176</v>
      </c>
      <c r="H910" t="s">
        <v>44</v>
      </c>
      <c r="I910" t="s">
        <v>179</v>
      </c>
      <c r="J910" t="s">
        <v>1061</v>
      </c>
      <c r="K910" t="s">
        <v>3238</v>
      </c>
      <c r="L910" t="s">
        <v>3250</v>
      </c>
      <c r="M910" t="s">
        <v>3163</v>
      </c>
      <c r="N910">
        <v>17375</v>
      </c>
      <c r="O910">
        <v>17.38</v>
      </c>
      <c r="P910">
        <v>9400</v>
      </c>
      <c r="Q910">
        <v>0.54100719424460431</v>
      </c>
    </row>
    <row r="911" spans="1:17" x14ac:dyDescent="0.3">
      <c r="A911">
        <v>43464</v>
      </c>
      <c r="B911" t="s">
        <v>3290</v>
      </c>
      <c r="C911" t="s">
        <v>3291</v>
      </c>
      <c r="D911">
        <v>2018</v>
      </c>
      <c r="E911" t="s">
        <v>32</v>
      </c>
      <c r="F911" t="s">
        <v>65</v>
      </c>
      <c r="G911" t="s">
        <v>67</v>
      </c>
      <c r="H911" t="s">
        <v>44</v>
      </c>
      <c r="I911" t="s">
        <v>73</v>
      </c>
      <c r="J911" t="s">
        <v>1062</v>
      </c>
      <c r="K911" t="s">
        <v>3125</v>
      </c>
      <c r="L911" t="s">
        <v>3126</v>
      </c>
      <c r="M911" t="s">
        <v>3110</v>
      </c>
      <c r="N911">
        <v>17618</v>
      </c>
      <c r="O911">
        <v>17.62</v>
      </c>
      <c r="P911">
        <v>245000</v>
      </c>
      <c r="Q911">
        <v>13.906232262458849</v>
      </c>
    </row>
    <row r="912" spans="1:17" x14ac:dyDescent="0.3">
      <c r="A912">
        <v>43464</v>
      </c>
      <c r="B912" t="s">
        <v>3290</v>
      </c>
      <c r="C912" t="s">
        <v>3291</v>
      </c>
      <c r="D912">
        <v>2018</v>
      </c>
      <c r="E912" t="s">
        <v>32</v>
      </c>
      <c r="F912" t="s">
        <v>77</v>
      </c>
      <c r="G912" t="s">
        <v>67</v>
      </c>
      <c r="H912" t="s">
        <v>44</v>
      </c>
      <c r="I912" t="s">
        <v>440</v>
      </c>
      <c r="J912" t="s">
        <v>1063</v>
      </c>
      <c r="K912" t="s">
        <v>3147</v>
      </c>
      <c r="L912" t="s">
        <v>3148</v>
      </c>
      <c r="M912" t="s">
        <v>3129</v>
      </c>
      <c r="N912">
        <v>20416</v>
      </c>
      <c r="O912">
        <v>20.420000000000002</v>
      </c>
      <c r="P912">
        <v>1350000</v>
      </c>
      <c r="Q912">
        <v>66.124608150470223</v>
      </c>
    </row>
    <row r="913" spans="1:17" x14ac:dyDescent="0.3">
      <c r="A913">
        <v>43464</v>
      </c>
      <c r="B913" t="s">
        <v>3290</v>
      </c>
      <c r="C913" t="s">
        <v>3291</v>
      </c>
      <c r="D913">
        <v>2018</v>
      </c>
      <c r="E913" t="s">
        <v>32</v>
      </c>
      <c r="F913" t="s">
        <v>35</v>
      </c>
      <c r="G913" t="s">
        <v>1064</v>
      </c>
      <c r="H913" t="s">
        <v>44</v>
      </c>
      <c r="I913" t="s">
        <v>47</v>
      </c>
      <c r="J913" t="s">
        <v>1066</v>
      </c>
      <c r="K913" t="s">
        <v>3234</v>
      </c>
      <c r="L913" t="s">
        <v>3378</v>
      </c>
      <c r="M913" t="s">
        <v>3110</v>
      </c>
      <c r="N913">
        <v>203640</v>
      </c>
      <c r="O913">
        <v>203.64</v>
      </c>
      <c r="P913" t="s">
        <v>49</v>
      </c>
      <c r="Q913" t="e">
        <v>#VALUE!</v>
      </c>
    </row>
    <row r="914" spans="1:17" x14ac:dyDescent="0.3">
      <c r="A914">
        <v>43464</v>
      </c>
      <c r="B914" t="s">
        <v>3290</v>
      </c>
      <c r="C914" t="s">
        <v>3291</v>
      </c>
      <c r="D914">
        <v>2018</v>
      </c>
      <c r="E914" t="s">
        <v>32</v>
      </c>
      <c r="F914" t="s">
        <v>399</v>
      </c>
      <c r="G914" t="s">
        <v>151</v>
      </c>
      <c r="H914" t="s">
        <v>44</v>
      </c>
      <c r="I914" t="s">
        <v>1067</v>
      </c>
      <c r="J914" t="s">
        <v>1068</v>
      </c>
      <c r="K914" t="s">
        <v>3113</v>
      </c>
      <c r="L914" t="s">
        <v>3111</v>
      </c>
      <c r="M914" t="s">
        <v>3112</v>
      </c>
      <c r="N914">
        <v>100160</v>
      </c>
      <c r="O914">
        <v>100.16</v>
      </c>
      <c r="P914">
        <v>148000</v>
      </c>
      <c r="Q914">
        <v>1.4776357827476039</v>
      </c>
    </row>
    <row r="915" spans="1:17" x14ac:dyDescent="0.3">
      <c r="A915">
        <v>43463</v>
      </c>
      <c r="B915" t="s">
        <v>3290</v>
      </c>
      <c r="C915" t="s">
        <v>3291</v>
      </c>
      <c r="D915">
        <v>2018</v>
      </c>
      <c r="E915" t="s">
        <v>84</v>
      </c>
      <c r="F915" t="s">
        <v>65</v>
      </c>
      <c r="G915" t="s">
        <v>67</v>
      </c>
      <c r="H915" t="s">
        <v>44</v>
      </c>
      <c r="I915" t="s">
        <v>73</v>
      </c>
      <c r="J915" t="s">
        <v>1069</v>
      </c>
      <c r="K915" t="s">
        <v>3234</v>
      </c>
      <c r="L915" t="s">
        <v>3378</v>
      </c>
      <c r="M915" t="s">
        <v>3110</v>
      </c>
      <c r="N915">
        <v>41040</v>
      </c>
      <c r="O915">
        <v>41.04</v>
      </c>
      <c r="P915">
        <v>571000</v>
      </c>
      <c r="Q915">
        <v>13.913255360623781</v>
      </c>
    </row>
    <row r="916" spans="1:17" x14ac:dyDescent="0.3">
      <c r="A916">
        <v>43463</v>
      </c>
      <c r="B916" t="s">
        <v>3290</v>
      </c>
      <c r="C916" t="s">
        <v>3291</v>
      </c>
      <c r="D916">
        <v>2018</v>
      </c>
      <c r="E916" t="s">
        <v>32</v>
      </c>
      <c r="F916" t="s">
        <v>65</v>
      </c>
      <c r="G916" t="s">
        <v>67</v>
      </c>
      <c r="H916" t="s">
        <v>44</v>
      </c>
      <c r="I916" t="s">
        <v>73</v>
      </c>
      <c r="J916" t="s">
        <v>1070</v>
      </c>
      <c r="K916" t="s">
        <v>3153</v>
      </c>
      <c r="L916" t="s">
        <v>3377</v>
      </c>
      <c r="M916" t="s">
        <v>3110</v>
      </c>
      <c r="N916">
        <v>56910</v>
      </c>
      <c r="O916">
        <v>56.91</v>
      </c>
      <c r="P916">
        <v>792000</v>
      </c>
      <c r="Q916">
        <v>13.916710595677385</v>
      </c>
    </row>
    <row r="917" spans="1:17" x14ac:dyDescent="0.3">
      <c r="A917">
        <v>43462</v>
      </c>
      <c r="B917" t="s">
        <v>3290</v>
      </c>
      <c r="C917" t="s">
        <v>3291</v>
      </c>
      <c r="D917">
        <v>2018</v>
      </c>
      <c r="E917" t="s">
        <v>84</v>
      </c>
      <c r="F917" t="s">
        <v>77</v>
      </c>
      <c r="G917" t="s">
        <v>67</v>
      </c>
      <c r="H917" t="s">
        <v>44</v>
      </c>
      <c r="I917" t="s">
        <v>748</v>
      </c>
      <c r="J917" t="s">
        <v>1071</v>
      </c>
      <c r="K917" t="s">
        <v>3161</v>
      </c>
      <c r="L917" t="s">
        <v>3250</v>
      </c>
      <c r="M917" t="s">
        <v>3163</v>
      </c>
      <c r="N917">
        <v>63555</v>
      </c>
      <c r="O917">
        <v>63.56</v>
      </c>
      <c r="P917">
        <v>337000</v>
      </c>
      <c r="Q917">
        <v>5.3024939029187319</v>
      </c>
    </row>
    <row r="918" spans="1:17" x14ac:dyDescent="0.3">
      <c r="A918">
        <v>43462</v>
      </c>
      <c r="B918" t="s">
        <v>3290</v>
      </c>
      <c r="C918" t="s">
        <v>3291</v>
      </c>
      <c r="D918">
        <v>2018</v>
      </c>
      <c r="E918" t="s">
        <v>84</v>
      </c>
      <c r="F918" t="s">
        <v>77</v>
      </c>
      <c r="G918" t="s">
        <v>67</v>
      </c>
      <c r="H918" t="s">
        <v>44</v>
      </c>
      <c r="I918" t="s">
        <v>748</v>
      </c>
      <c r="J918" t="s">
        <v>1072</v>
      </c>
      <c r="K918" t="s">
        <v>3161</v>
      </c>
      <c r="L918" t="s">
        <v>3250</v>
      </c>
      <c r="M918" t="s">
        <v>3163</v>
      </c>
      <c r="N918">
        <v>53520</v>
      </c>
      <c r="O918">
        <v>53.52</v>
      </c>
      <c r="P918">
        <v>284000</v>
      </c>
      <c r="Q918">
        <v>5.3064275037369208</v>
      </c>
    </row>
    <row r="919" spans="1:17" x14ac:dyDescent="0.3">
      <c r="A919">
        <v>43462</v>
      </c>
      <c r="B919" t="s">
        <v>3290</v>
      </c>
      <c r="C919" t="s">
        <v>3291</v>
      </c>
      <c r="D919">
        <v>2018</v>
      </c>
      <c r="E919" t="s">
        <v>84</v>
      </c>
      <c r="F919" t="s">
        <v>1073</v>
      </c>
      <c r="G919" t="s">
        <v>999</v>
      </c>
      <c r="H919" t="s">
        <v>44</v>
      </c>
      <c r="I919" t="s">
        <v>777</v>
      </c>
      <c r="J919" t="s">
        <v>1002</v>
      </c>
      <c r="K919" t="s">
        <v>3166</v>
      </c>
      <c r="L919" t="s">
        <v>3250</v>
      </c>
      <c r="M919" t="s">
        <v>3163</v>
      </c>
      <c r="N919">
        <v>14160</v>
      </c>
      <c r="O919">
        <v>14.16</v>
      </c>
      <c r="P919">
        <v>22400</v>
      </c>
      <c r="Q919">
        <v>1.5819209039548023</v>
      </c>
    </row>
    <row r="920" spans="1:17" x14ac:dyDescent="0.3">
      <c r="A920">
        <v>43460</v>
      </c>
      <c r="B920" t="s">
        <v>3290</v>
      </c>
      <c r="C920" t="s">
        <v>3291</v>
      </c>
      <c r="D920">
        <v>2018</v>
      </c>
      <c r="E920" t="s">
        <v>32</v>
      </c>
      <c r="F920" t="s">
        <v>77</v>
      </c>
      <c r="G920" t="s">
        <v>67</v>
      </c>
      <c r="H920" t="s">
        <v>44</v>
      </c>
      <c r="I920" t="s">
        <v>440</v>
      </c>
      <c r="J920" t="s">
        <v>1077</v>
      </c>
      <c r="K920" t="s">
        <v>3147</v>
      </c>
      <c r="L920" t="s">
        <v>3148</v>
      </c>
      <c r="M920" t="s">
        <v>3129</v>
      </c>
      <c r="N920">
        <v>20940</v>
      </c>
      <c r="O920">
        <v>20.94</v>
      </c>
      <c r="P920">
        <v>1385000</v>
      </c>
      <c r="Q920">
        <v>66.141356255969441</v>
      </c>
    </row>
    <row r="921" spans="1:17" x14ac:dyDescent="0.3">
      <c r="A921">
        <v>43460</v>
      </c>
      <c r="B921" t="s">
        <v>3290</v>
      </c>
      <c r="C921" t="s">
        <v>3291</v>
      </c>
      <c r="D921">
        <v>2018</v>
      </c>
      <c r="E921" t="s">
        <v>32</v>
      </c>
      <c r="F921" t="s">
        <v>77</v>
      </c>
      <c r="G921" t="s">
        <v>67</v>
      </c>
      <c r="H921" t="s">
        <v>44</v>
      </c>
      <c r="I921" t="s">
        <v>669</v>
      </c>
      <c r="J921" t="s">
        <v>1078</v>
      </c>
      <c r="K921" t="s">
        <v>3118</v>
      </c>
      <c r="L921" t="s">
        <v>3117</v>
      </c>
      <c r="M921" t="s">
        <v>3119</v>
      </c>
      <c r="N921">
        <v>39920</v>
      </c>
      <c r="O921">
        <v>39.92</v>
      </c>
      <c r="P921">
        <v>533000</v>
      </c>
      <c r="Q921">
        <v>13.351703406813627</v>
      </c>
    </row>
    <row r="922" spans="1:17" x14ac:dyDescent="0.3">
      <c r="A922">
        <v>43460</v>
      </c>
      <c r="B922" t="s">
        <v>3290</v>
      </c>
      <c r="C922" t="s">
        <v>3291</v>
      </c>
      <c r="D922">
        <v>2018</v>
      </c>
      <c r="E922" t="s">
        <v>32</v>
      </c>
      <c r="F922" t="s">
        <v>65</v>
      </c>
      <c r="G922" t="s">
        <v>67</v>
      </c>
      <c r="H922" t="s">
        <v>44</v>
      </c>
      <c r="I922" t="s">
        <v>73</v>
      </c>
      <c r="J922" t="s">
        <v>1079</v>
      </c>
      <c r="K922" t="s">
        <v>3125</v>
      </c>
      <c r="L922" t="s">
        <v>3126</v>
      </c>
      <c r="M922" t="s">
        <v>3110</v>
      </c>
      <c r="N922">
        <v>17618</v>
      </c>
      <c r="O922">
        <v>17.62</v>
      </c>
      <c r="P922">
        <v>245000</v>
      </c>
      <c r="Q922">
        <v>13.906232262458849</v>
      </c>
    </row>
    <row r="923" spans="1:17" x14ac:dyDescent="0.3">
      <c r="A923">
        <v>43460</v>
      </c>
      <c r="B923" t="s">
        <v>3290</v>
      </c>
      <c r="C923" t="s">
        <v>3291</v>
      </c>
      <c r="D923">
        <v>2018</v>
      </c>
      <c r="E923" t="s">
        <v>32</v>
      </c>
      <c r="F923" t="s">
        <v>840</v>
      </c>
      <c r="G923" t="s">
        <v>60</v>
      </c>
      <c r="H923" t="s">
        <v>44</v>
      </c>
      <c r="I923" t="s">
        <v>1080</v>
      </c>
      <c r="J923" t="s">
        <v>1081</v>
      </c>
      <c r="K923" t="s">
        <v>3247</v>
      </c>
      <c r="L923" t="s">
        <v>3250</v>
      </c>
      <c r="M923" t="s">
        <v>3163</v>
      </c>
      <c r="N923">
        <v>353280</v>
      </c>
      <c r="O923">
        <v>353.28</v>
      </c>
      <c r="P923">
        <v>3043000</v>
      </c>
      <c r="Q923">
        <v>8.6135643115942031</v>
      </c>
    </row>
    <row r="924" spans="1:17" x14ac:dyDescent="0.3">
      <c r="A924">
        <v>43460</v>
      </c>
      <c r="B924" t="s">
        <v>3290</v>
      </c>
      <c r="C924" t="s">
        <v>3291</v>
      </c>
      <c r="D924">
        <v>2018</v>
      </c>
      <c r="E924" t="s">
        <v>32</v>
      </c>
      <c r="F924" t="s">
        <v>77</v>
      </c>
      <c r="G924" t="s">
        <v>67</v>
      </c>
      <c r="H924" t="s">
        <v>44</v>
      </c>
      <c r="I924" t="s">
        <v>82</v>
      </c>
      <c r="J924" t="s">
        <v>1082</v>
      </c>
      <c r="K924" t="s">
        <v>3118</v>
      </c>
      <c r="L924" t="s">
        <v>3117</v>
      </c>
      <c r="M924" t="s">
        <v>3119</v>
      </c>
      <c r="N924">
        <v>59880</v>
      </c>
      <c r="O924">
        <v>59.88</v>
      </c>
      <c r="P924">
        <v>1173000</v>
      </c>
      <c r="Q924">
        <v>19.589178356713425</v>
      </c>
    </row>
    <row r="925" spans="1:17" x14ac:dyDescent="0.3">
      <c r="A925">
        <v>43460</v>
      </c>
      <c r="B925" t="s">
        <v>3290</v>
      </c>
      <c r="C925" t="s">
        <v>3291</v>
      </c>
      <c r="D925">
        <v>2018</v>
      </c>
      <c r="E925" t="s">
        <v>84</v>
      </c>
      <c r="F925" t="s">
        <v>65</v>
      </c>
      <c r="G925" t="s">
        <v>67</v>
      </c>
      <c r="H925" t="s">
        <v>44</v>
      </c>
      <c r="I925" t="s">
        <v>73</v>
      </c>
      <c r="J925" t="s">
        <v>1083</v>
      </c>
      <c r="K925" t="s">
        <v>3154</v>
      </c>
      <c r="L925" t="s">
        <v>3155</v>
      </c>
      <c r="M925" t="s">
        <v>3110</v>
      </c>
      <c r="N925">
        <v>61560</v>
      </c>
      <c r="O925">
        <v>61.56</v>
      </c>
      <c r="P925">
        <v>857000</v>
      </c>
      <c r="Q925">
        <v>13.921377517868747</v>
      </c>
    </row>
    <row r="926" spans="1:17" x14ac:dyDescent="0.3">
      <c r="A926">
        <v>43460</v>
      </c>
      <c r="B926" t="s">
        <v>3290</v>
      </c>
      <c r="C926" t="s">
        <v>3291</v>
      </c>
      <c r="D926">
        <v>2018</v>
      </c>
      <c r="E926" t="s">
        <v>32</v>
      </c>
      <c r="F926" t="s">
        <v>77</v>
      </c>
      <c r="G926" t="s">
        <v>67</v>
      </c>
      <c r="H926" t="s">
        <v>44</v>
      </c>
      <c r="I926" t="s">
        <v>82</v>
      </c>
      <c r="J926" t="s">
        <v>1084</v>
      </c>
      <c r="K926" t="s">
        <v>3118</v>
      </c>
      <c r="L926" t="s">
        <v>3117</v>
      </c>
      <c r="M926" t="s">
        <v>3119</v>
      </c>
      <c r="N926">
        <v>79840</v>
      </c>
      <c r="O926">
        <v>79.84</v>
      </c>
      <c r="P926">
        <v>1564000</v>
      </c>
      <c r="Q926">
        <v>19.589178356713425</v>
      </c>
    </row>
    <row r="927" spans="1:17" x14ac:dyDescent="0.3">
      <c r="A927">
        <v>43460</v>
      </c>
      <c r="B927" t="s">
        <v>3290</v>
      </c>
      <c r="C927" t="s">
        <v>3291</v>
      </c>
      <c r="D927">
        <v>2018</v>
      </c>
      <c r="E927" t="s">
        <v>84</v>
      </c>
      <c r="F927" t="s">
        <v>65</v>
      </c>
      <c r="G927" t="s">
        <v>67</v>
      </c>
      <c r="H927" t="s">
        <v>44</v>
      </c>
      <c r="I927" t="s">
        <v>71</v>
      </c>
      <c r="J927" t="s">
        <v>1085</v>
      </c>
      <c r="K927" t="s">
        <v>3120</v>
      </c>
      <c r="L927" t="s">
        <v>3124</v>
      </c>
      <c r="M927" t="s">
        <v>3110</v>
      </c>
      <c r="N927">
        <v>44696</v>
      </c>
      <c r="O927">
        <v>44.7</v>
      </c>
      <c r="P927">
        <v>622000</v>
      </c>
      <c r="Q927">
        <v>13.916234114909612</v>
      </c>
    </row>
    <row r="928" spans="1:17" x14ac:dyDescent="0.3">
      <c r="A928">
        <v>43460</v>
      </c>
      <c r="B928" t="s">
        <v>3290</v>
      </c>
      <c r="C928" t="s">
        <v>3291</v>
      </c>
      <c r="D928">
        <v>2018</v>
      </c>
      <c r="E928" t="s">
        <v>32</v>
      </c>
      <c r="F928" t="s">
        <v>77</v>
      </c>
      <c r="G928" t="s">
        <v>67</v>
      </c>
      <c r="H928" t="s">
        <v>44</v>
      </c>
      <c r="I928" t="s">
        <v>82</v>
      </c>
      <c r="J928" t="s">
        <v>1086</v>
      </c>
      <c r="K928" t="s">
        <v>3113</v>
      </c>
      <c r="L928" t="s">
        <v>3111</v>
      </c>
      <c r="M928" t="s">
        <v>3112</v>
      </c>
      <c r="N928">
        <v>19800</v>
      </c>
      <c r="O928">
        <v>19.8</v>
      </c>
      <c r="P928">
        <v>388000</v>
      </c>
      <c r="Q928">
        <v>19.595959595959595</v>
      </c>
    </row>
    <row r="929" spans="1:17" x14ac:dyDescent="0.3">
      <c r="A929">
        <v>43459</v>
      </c>
      <c r="B929" t="s">
        <v>3290</v>
      </c>
      <c r="C929" t="s">
        <v>3291</v>
      </c>
      <c r="D929">
        <v>2018</v>
      </c>
      <c r="E929" t="s">
        <v>84</v>
      </c>
      <c r="F929" t="s">
        <v>1073</v>
      </c>
      <c r="G929" t="s">
        <v>999</v>
      </c>
      <c r="H929" t="s">
        <v>44</v>
      </c>
      <c r="I929" t="s">
        <v>777</v>
      </c>
      <c r="J929" t="s">
        <v>1002</v>
      </c>
      <c r="K929" t="s">
        <v>3166</v>
      </c>
      <c r="L929" t="s">
        <v>3250</v>
      </c>
      <c r="M929" t="s">
        <v>3163</v>
      </c>
      <c r="N929">
        <v>14160</v>
      </c>
      <c r="O929">
        <v>14.16</v>
      </c>
      <c r="P929">
        <v>22400</v>
      </c>
      <c r="Q929">
        <v>1.5819209039548023</v>
      </c>
    </row>
    <row r="930" spans="1:17" x14ac:dyDescent="0.3">
      <c r="A930">
        <v>43459</v>
      </c>
      <c r="B930" t="s">
        <v>3290</v>
      </c>
      <c r="C930" t="s">
        <v>3291</v>
      </c>
      <c r="D930">
        <v>2018</v>
      </c>
      <c r="E930" t="s">
        <v>32</v>
      </c>
      <c r="F930" t="s">
        <v>1087</v>
      </c>
      <c r="G930" t="s">
        <v>60</v>
      </c>
      <c r="H930" t="s">
        <v>44</v>
      </c>
      <c r="I930" t="s">
        <v>418</v>
      </c>
      <c r="J930" t="s">
        <v>1091</v>
      </c>
      <c r="K930" t="s">
        <v>3135</v>
      </c>
      <c r="L930" t="s">
        <v>3139</v>
      </c>
      <c r="M930" t="s">
        <v>3116</v>
      </c>
      <c r="N930">
        <v>10060</v>
      </c>
      <c r="O930">
        <v>10.06</v>
      </c>
      <c r="P930">
        <v>322000</v>
      </c>
      <c r="Q930">
        <v>32.007952286282304</v>
      </c>
    </row>
    <row r="931" spans="1:17" x14ac:dyDescent="0.3">
      <c r="A931">
        <v>43458</v>
      </c>
      <c r="B931" t="s">
        <v>3290</v>
      </c>
      <c r="C931" t="s">
        <v>3291</v>
      </c>
      <c r="D931">
        <v>2018</v>
      </c>
      <c r="E931" t="s">
        <v>84</v>
      </c>
      <c r="F931" t="s">
        <v>65</v>
      </c>
      <c r="G931" t="s">
        <v>67</v>
      </c>
      <c r="H931" t="s">
        <v>44</v>
      </c>
      <c r="I931" t="s">
        <v>71</v>
      </c>
      <c r="J931" t="s">
        <v>1092</v>
      </c>
      <c r="K931" t="s">
        <v>3120</v>
      </c>
      <c r="L931" t="s">
        <v>3124</v>
      </c>
      <c r="M931" t="s">
        <v>3110</v>
      </c>
      <c r="N931">
        <v>44696</v>
      </c>
      <c r="O931">
        <v>44.7</v>
      </c>
      <c r="P931">
        <v>622000</v>
      </c>
      <c r="Q931">
        <v>13.916234114909612</v>
      </c>
    </row>
    <row r="932" spans="1:17" x14ac:dyDescent="0.3">
      <c r="A932">
        <v>43453</v>
      </c>
      <c r="B932" t="s">
        <v>3290</v>
      </c>
      <c r="C932" t="s">
        <v>3291</v>
      </c>
      <c r="D932">
        <v>2018</v>
      </c>
      <c r="E932" t="s">
        <v>84</v>
      </c>
      <c r="F932" t="s">
        <v>779</v>
      </c>
      <c r="G932" t="s">
        <v>96</v>
      </c>
      <c r="H932" t="s">
        <v>44</v>
      </c>
      <c r="I932" t="s">
        <v>781</v>
      </c>
      <c r="J932" t="s">
        <v>1093</v>
      </c>
      <c r="K932" t="s">
        <v>3184</v>
      </c>
      <c r="L932" t="s">
        <v>3250</v>
      </c>
      <c r="M932" t="s">
        <v>3163</v>
      </c>
      <c r="N932">
        <v>16420</v>
      </c>
      <c r="O932">
        <v>16.420000000000002</v>
      </c>
      <c r="P932">
        <v>51000</v>
      </c>
      <c r="Q932">
        <v>3.1059683313032886</v>
      </c>
    </row>
    <row r="933" spans="1:17" x14ac:dyDescent="0.3">
      <c r="A933">
        <v>43452</v>
      </c>
      <c r="B933" t="s">
        <v>3290</v>
      </c>
      <c r="C933" t="s">
        <v>3291</v>
      </c>
      <c r="D933">
        <v>2018</v>
      </c>
      <c r="E933" t="s">
        <v>32</v>
      </c>
      <c r="F933" t="s">
        <v>65</v>
      </c>
      <c r="G933" t="s">
        <v>67</v>
      </c>
      <c r="H933" t="s">
        <v>44</v>
      </c>
      <c r="I933" t="s">
        <v>73</v>
      </c>
      <c r="J933" t="s">
        <v>957</v>
      </c>
      <c r="K933" t="s">
        <v>3198</v>
      </c>
      <c r="L933" t="s">
        <v>3199</v>
      </c>
      <c r="M933" t="s">
        <v>3110</v>
      </c>
      <c r="N933">
        <v>26219</v>
      </c>
      <c r="O933">
        <v>26.22</v>
      </c>
      <c r="P933">
        <v>365000</v>
      </c>
      <c r="Q933">
        <v>13.921202181624013</v>
      </c>
    </row>
    <row r="934" spans="1:17" x14ac:dyDescent="0.3">
      <c r="A934">
        <v>43452</v>
      </c>
      <c r="B934" t="s">
        <v>3290</v>
      </c>
      <c r="C934" t="s">
        <v>3291</v>
      </c>
      <c r="D934">
        <v>2018</v>
      </c>
      <c r="E934" t="s">
        <v>32</v>
      </c>
      <c r="F934" t="s">
        <v>65</v>
      </c>
      <c r="G934" t="s">
        <v>67</v>
      </c>
      <c r="H934" t="s">
        <v>44</v>
      </c>
      <c r="I934" t="s">
        <v>73</v>
      </c>
      <c r="J934" t="s">
        <v>1094</v>
      </c>
      <c r="K934" t="s">
        <v>3125</v>
      </c>
      <c r="L934" t="s">
        <v>3126</v>
      </c>
      <c r="M934" t="s">
        <v>3110</v>
      </c>
      <c r="N934">
        <v>17618</v>
      </c>
      <c r="O934">
        <v>17.62</v>
      </c>
      <c r="P934">
        <v>245000</v>
      </c>
      <c r="Q934">
        <v>13.906232262458849</v>
      </c>
    </row>
    <row r="935" spans="1:17" x14ac:dyDescent="0.3">
      <c r="A935">
        <v>43452</v>
      </c>
      <c r="B935" t="s">
        <v>3290</v>
      </c>
      <c r="C935" t="s">
        <v>3291</v>
      </c>
      <c r="D935">
        <v>2018</v>
      </c>
      <c r="E935" t="s">
        <v>32</v>
      </c>
      <c r="F935" t="s">
        <v>35</v>
      </c>
      <c r="G935" t="s">
        <v>1064</v>
      </c>
      <c r="H935" t="s">
        <v>44</v>
      </c>
      <c r="I935" t="s">
        <v>47</v>
      </c>
      <c r="J935" t="s">
        <v>1095</v>
      </c>
      <c r="K935" t="s">
        <v>3234</v>
      </c>
      <c r="L935" t="s">
        <v>3378</v>
      </c>
      <c r="M935" t="s">
        <v>3110</v>
      </c>
      <c r="N935">
        <v>240800</v>
      </c>
      <c r="O935">
        <v>240.8</v>
      </c>
      <c r="P935" t="s">
        <v>49</v>
      </c>
      <c r="Q935" t="e">
        <v>#VALUE!</v>
      </c>
    </row>
    <row r="936" spans="1:17" x14ac:dyDescent="0.3">
      <c r="A936">
        <v>43452</v>
      </c>
      <c r="B936" t="s">
        <v>3290</v>
      </c>
      <c r="C936" t="s">
        <v>3291</v>
      </c>
      <c r="D936">
        <v>2018</v>
      </c>
      <c r="E936" t="s">
        <v>32</v>
      </c>
      <c r="F936" t="s">
        <v>399</v>
      </c>
      <c r="G936" t="s">
        <v>151</v>
      </c>
      <c r="H936" t="s">
        <v>44</v>
      </c>
      <c r="I936" t="s">
        <v>153</v>
      </c>
      <c r="J936" t="s">
        <v>1096</v>
      </c>
      <c r="K936" t="s">
        <v>3113</v>
      </c>
      <c r="L936" t="s">
        <v>3111</v>
      </c>
      <c r="M936" t="s">
        <v>3112</v>
      </c>
      <c r="N936">
        <v>120000</v>
      </c>
      <c r="O936">
        <v>120</v>
      </c>
      <c r="P936" t="s">
        <v>49</v>
      </c>
      <c r="Q936" t="e">
        <v>#VALUE!</v>
      </c>
    </row>
    <row r="937" spans="1:17" x14ac:dyDescent="0.3">
      <c r="A937">
        <v>43452</v>
      </c>
      <c r="B937" t="s">
        <v>3290</v>
      </c>
      <c r="C937" t="s">
        <v>3291</v>
      </c>
      <c r="D937">
        <v>2018</v>
      </c>
      <c r="E937" t="s">
        <v>32</v>
      </c>
      <c r="F937" t="s">
        <v>65</v>
      </c>
      <c r="G937" t="s">
        <v>67</v>
      </c>
      <c r="H937" t="s">
        <v>44</v>
      </c>
      <c r="I937" t="s">
        <v>73</v>
      </c>
      <c r="J937" t="s">
        <v>1097</v>
      </c>
      <c r="K937" t="s">
        <v>3234</v>
      </c>
      <c r="L937" t="s">
        <v>3378</v>
      </c>
      <c r="M937" t="s">
        <v>3110</v>
      </c>
      <c r="N937">
        <v>20090</v>
      </c>
      <c r="O937">
        <v>20.09</v>
      </c>
      <c r="P937">
        <v>280000</v>
      </c>
      <c r="Q937">
        <v>13.937282229965156</v>
      </c>
    </row>
    <row r="938" spans="1:17" x14ac:dyDescent="0.3">
      <c r="A938">
        <v>43452</v>
      </c>
      <c r="B938" t="s">
        <v>3290</v>
      </c>
      <c r="C938" t="s">
        <v>3291</v>
      </c>
      <c r="D938">
        <v>2018</v>
      </c>
      <c r="E938" t="s">
        <v>84</v>
      </c>
      <c r="F938" t="s">
        <v>65</v>
      </c>
      <c r="G938" t="s">
        <v>67</v>
      </c>
      <c r="H938" t="s">
        <v>44</v>
      </c>
      <c r="I938" t="s">
        <v>71</v>
      </c>
      <c r="J938" t="s">
        <v>1012</v>
      </c>
      <c r="K938" t="s">
        <v>3120</v>
      </c>
      <c r="L938" t="s">
        <v>3124</v>
      </c>
      <c r="M938" t="s">
        <v>3110</v>
      </c>
      <c r="N938">
        <v>22348</v>
      </c>
      <c r="O938">
        <v>22.35</v>
      </c>
      <c r="P938">
        <v>311000</v>
      </c>
      <c r="Q938">
        <v>13.916234114909612</v>
      </c>
    </row>
    <row r="939" spans="1:17" x14ac:dyDescent="0.3">
      <c r="A939">
        <v>43452</v>
      </c>
      <c r="B939" t="s">
        <v>3290</v>
      </c>
      <c r="C939" t="s">
        <v>3291</v>
      </c>
      <c r="D939">
        <v>2018</v>
      </c>
      <c r="E939" t="s">
        <v>32</v>
      </c>
      <c r="F939" t="s">
        <v>65</v>
      </c>
      <c r="G939" t="s">
        <v>67</v>
      </c>
      <c r="H939" t="s">
        <v>44</v>
      </c>
      <c r="I939" t="s">
        <v>73</v>
      </c>
      <c r="J939" t="s">
        <v>1098</v>
      </c>
      <c r="K939" t="s">
        <v>3125</v>
      </c>
      <c r="L939" t="s">
        <v>3126</v>
      </c>
      <c r="M939" t="s">
        <v>3110</v>
      </c>
      <c r="N939">
        <v>17618</v>
      </c>
      <c r="O939">
        <v>17.62</v>
      </c>
      <c r="P939">
        <v>245000</v>
      </c>
      <c r="Q939">
        <v>13.906232262458849</v>
      </c>
    </row>
    <row r="940" spans="1:17" x14ac:dyDescent="0.3">
      <c r="A940">
        <v>43449</v>
      </c>
      <c r="B940" t="s">
        <v>3290</v>
      </c>
      <c r="C940" t="s">
        <v>3291</v>
      </c>
      <c r="D940">
        <v>2018</v>
      </c>
      <c r="E940" t="s">
        <v>32</v>
      </c>
      <c r="F940" t="s">
        <v>840</v>
      </c>
      <c r="G940" t="s">
        <v>53</v>
      </c>
      <c r="H940" t="s">
        <v>44</v>
      </c>
      <c r="I940" t="s">
        <v>57</v>
      </c>
      <c r="J940" t="s">
        <v>1099</v>
      </c>
      <c r="K940" t="s">
        <v>3225</v>
      </c>
      <c r="L940" t="s">
        <v>3250</v>
      </c>
      <c r="M940" t="s">
        <v>3163</v>
      </c>
      <c r="N940">
        <v>48240</v>
      </c>
      <c r="O940">
        <v>48.24</v>
      </c>
      <c r="P940">
        <v>741000</v>
      </c>
      <c r="Q940">
        <v>15.360696517412935</v>
      </c>
    </row>
    <row r="941" spans="1:17" x14ac:dyDescent="0.3">
      <c r="A941">
        <v>43447</v>
      </c>
      <c r="B941" t="s">
        <v>3290</v>
      </c>
      <c r="C941" t="s">
        <v>3291</v>
      </c>
      <c r="D941">
        <v>2018</v>
      </c>
      <c r="E941" t="s">
        <v>32</v>
      </c>
      <c r="F941" t="s">
        <v>77</v>
      </c>
      <c r="G941" t="s">
        <v>67</v>
      </c>
      <c r="H941" t="s">
        <v>44</v>
      </c>
      <c r="I941" t="s">
        <v>82</v>
      </c>
      <c r="J941" t="s">
        <v>1100</v>
      </c>
      <c r="K941" t="s">
        <v>3118</v>
      </c>
      <c r="L941" t="s">
        <v>3117</v>
      </c>
      <c r="M941" t="s">
        <v>3119</v>
      </c>
      <c r="N941">
        <v>38640</v>
      </c>
      <c r="O941">
        <v>38.64</v>
      </c>
      <c r="P941">
        <v>757000</v>
      </c>
      <c r="Q941">
        <v>19.591097308488614</v>
      </c>
    </row>
    <row r="942" spans="1:17" x14ac:dyDescent="0.3">
      <c r="A942">
        <v>43447</v>
      </c>
      <c r="B942" t="s">
        <v>3290</v>
      </c>
      <c r="C942" t="s">
        <v>3291</v>
      </c>
      <c r="D942">
        <v>2018</v>
      </c>
      <c r="E942" t="s">
        <v>32</v>
      </c>
      <c r="F942" t="s">
        <v>65</v>
      </c>
      <c r="G942" t="s">
        <v>67</v>
      </c>
      <c r="H942" t="s">
        <v>44</v>
      </c>
      <c r="I942" t="s">
        <v>73</v>
      </c>
      <c r="J942" t="s">
        <v>1101</v>
      </c>
      <c r="K942" t="s">
        <v>3198</v>
      </c>
      <c r="L942" t="s">
        <v>3199</v>
      </c>
      <c r="M942" t="s">
        <v>3110</v>
      </c>
      <c r="N942">
        <v>119966</v>
      </c>
      <c r="O942">
        <v>119.97</v>
      </c>
      <c r="P942">
        <v>1669000</v>
      </c>
      <c r="Q942">
        <v>13.91227514462431</v>
      </c>
    </row>
    <row r="943" spans="1:17" x14ac:dyDescent="0.3">
      <c r="A943">
        <v>43447</v>
      </c>
      <c r="B943" t="s">
        <v>3290</v>
      </c>
      <c r="C943" t="s">
        <v>3291</v>
      </c>
      <c r="D943">
        <v>2018</v>
      </c>
      <c r="E943" t="s">
        <v>84</v>
      </c>
      <c r="F943" t="s">
        <v>65</v>
      </c>
      <c r="G943" t="s">
        <v>67</v>
      </c>
      <c r="H943" t="s">
        <v>44</v>
      </c>
      <c r="I943" t="s">
        <v>71</v>
      </c>
      <c r="J943" t="s">
        <v>1102</v>
      </c>
      <c r="K943" t="s">
        <v>3120</v>
      </c>
      <c r="L943" t="s">
        <v>3124</v>
      </c>
      <c r="M943" t="s">
        <v>3110</v>
      </c>
      <c r="N943">
        <v>44696</v>
      </c>
      <c r="O943">
        <v>44.7</v>
      </c>
      <c r="P943">
        <v>622000</v>
      </c>
      <c r="Q943">
        <v>13.916234114909612</v>
      </c>
    </row>
    <row r="944" spans="1:17" x14ac:dyDescent="0.3">
      <c r="A944">
        <v>43447</v>
      </c>
      <c r="B944" t="s">
        <v>3290</v>
      </c>
      <c r="C944" t="s">
        <v>3291</v>
      </c>
      <c r="D944">
        <v>2018</v>
      </c>
      <c r="E944" t="s">
        <v>84</v>
      </c>
      <c r="F944" t="s">
        <v>65</v>
      </c>
      <c r="G944" t="s">
        <v>67</v>
      </c>
      <c r="H944" t="s">
        <v>44</v>
      </c>
      <c r="I944" t="s">
        <v>71</v>
      </c>
      <c r="J944" t="s">
        <v>1103</v>
      </c>
      <c r="K944" t="s">
        <v>3120</v>
      </c>
      <c r="L944" t="s">
        <v>3124</v>
      </c>
      <c r="M944" t="s">
        <v>3110</v>
      </c>
      <c r="N944">
        <v>44696</v>
      </c>
      <c r="O944">
        <v>44.7</v>
      </c>
      <c r="P944">
        <v>622000</v>
      </c>
      <c r="Q944">
        <v>13.916234114909612</v>
      </c>
    </row>
    <row r="945" spans="1:17" x14ac:dyDescent="0.3">
      <c r="A945">
        <v>43447</v>
      </c>
      <c r="B945" t="s">
        <v>3290</v>
      </c>
      <c r="C945" t="s">
        <v>3291</v>
      </c>
      <c r="D945">
        <v>2018</v>
      </c>
      <c r="E945" t="s">
        <v>32</v>
      </c>
      <c r="F945" t="s">
        <v>77</v>
      </c>
      <c r="G945" t="s">
        <v>67</v>
      </c>
      <c r="H945" t="s">
        <v>44</v>
      </c>
      <c r="I945" t="s">
        <v>82</v>
      </c>
      <c r="J945" t="s">
        <v>1104</v>
      </c>
      <c r="K945" t="s">
        <v>3193</v>
      </c>
      <c r="L945" t="s">
        <v>3133</v>
      </c>
      <c r="M945" t="s">
        <v>3116</v>
      </c>
      <c r="N945">
        <v>82440</v>
      </c>
      <c r="O945">
        <v>82.44</v>
      </c>
      <c r="P945">
        <v>1615000</v>
      </c>
      <c r="Q945">
        <v>19.590004852013585</v>
      </c>
    </row>
    <row r="946" spans="1:17" x14ac:dyDescent="0.3">
      <c r="A946">
        <v>43447</v>
      </c>
      <c r="B946" t="s">
        <v>3290</v>
      </c>
      <c r="C946" t="s">
        <v>3291</v>
      </c>
      <c r="D946">
        <v>2018</v>
      </c>
      <c r="E946" t="s">
        <v>32</v>
      </c>
      <c r="F946" t="s">
        <v>77</v>
      </c>
      <c r="G946" t="s">
        <v>67</v>
      </c>
      <c r="H946" t="s">
        <v>44</v>
      </c>
      <c r="I946" t="s">
        <v>80</v>
      </c>
      <c r="J946" t="s">
        <v>1105</v>
      </c>
      <c r="K946" t="s">
        <v>3193</v>
      </c>
      <c r="L946" t="s">
        <v>3133</v>
      </c>
      <c r="M946" t="s">
        <v>3116</v>
      </c>
      <c r="N946">
        <v>31410</v>
      </c>
      <c r="O946">
        <v>31.41</v>
      </c>
      <c r="P946">
        <v>29892000</v>
      </c>
      <c r="Q946">
        <v>951.67144221585477</v>
      </c>
    </row>
    <row r="947" spans="1:17" x14ac:dyDescent="0.3">
      <c r="A947">
        <v>43447</v>
      </c>
      <c r="B947" t="s">
        <v>3290</v>
      </c>
      <c r="C947" t="s">
        <v>3291</v>
      </c>
      <c r="D947">
        <v>2018</v>
      </c>
      <c r="E947" t="s">
        <v>32</v>
      </c>
      <c r="F947" t="s">
        <v>77</v>
      </c>
      <c r="G947" t="s">
        <v>67</v>
      </c>
      <c r="H947" t="s">
        <v>44</v>
      </c>
      <c r="I947" t="s">
        <v>82</v>
      </c>
      <c r="J947" t="s">
        <v>1106</v>
      </c>
      <c r="K947" t="s">
        <v>3118</v>
      </c>
      <c r="L947" t="s">
        <v>3117</v>
      </c>
      <c r="M947" t="s">
        <v>3119</v>
      </c>
      <c r="N947">
        <v>139720</v>
      </c>
      <c r="O947">
        <v>139.72</v>
      </c>
      <c r="P947">
        <v>2737000</v>
      </c>
      <c r="Q947">
        <v>19.589178356713425</v>
      </c>
    </row>
    <row r="948" spans="1:17" x14ac:dyDescent="0.3">
      <c r="A948">
        <v>43447</v>
      </c>
      <c r="B948" t="s">
        <v>3290</v>
      </c>
      <c r="C948" t="s">
        <v>3291</v>
      </c>
      <c r="D948">
        <v>2018</v>
      </c>
      <c r="E948" t="s">
        <v>32</v>
      </c>
      <c r="F948" t="s">
        <v>65</v>
      </c>
      <c r="G948" t="s">
        <v>67</v>
      </c>
      <c r="H948" t="s">
        <v>44</v>
      </c>
      <c r="I948" t="s">
        <v>73</v>
      </c>
      <c r="J948" t="s">
        <v>1107</v>
      </c>
      <c r="K948" t="s">
        <v>3125</v>
      </c>
      <c r="L948" t="s">
        <v>3126</v>
      </c>
      <c r="M948" t="s">
        <v>3110</v>
      </c>
      <c r="N948">
        <v>17618</v>
      </c>
      <c r="O948">
        <v>17.62</v>
      </c>
      <c r="P948">
        <v>245000</v>
      </c>
      <c r="Q948">
        <v>13.906232262458849</v>
      </c>
    </row>
    <row r="949" spans="1:17" x14ac:dyDescent="0.3">
      <c r="A949">
        <v>43446</v>
      </c>
      <c r="B949" t="s">
        <v>3290</v>
      </c>
      <c r="C949" t="s">
        <v>3291</v>
      </c>
      <c r="D949">
        <v>2018</v>
      </c>
      <c r="E949" t="s">
        <v>84</v>
      </c>
      <c r="F949" t="s">
        <v>278</v>
      </c>
      <c r="G949" t="s">
        <v>60</v>
      </c>
      <c r="H949" t="s">
        <v>44</v>
      </c>
      <c r="I949" t="s">
        <v>63</v>
      </c>
      <c r="J949" t="s">
        <v>1108</v>
      </c>
      <c r="K949" t="s">
        <v>3167</v>
      </c>
      <c r="L949" t="s">
        <v>3250</v>
      </c>
      <c r="M949" t="s">
        <v>3163</v>
      </c>
      <c r="N949">
        <v>60360</v>
      </c>
      <c r="O949">
        <v>60.36</v>
      </c>
      <c r="P949">
        <v>833000</v>
      </c>
      <c r="Q949">
        <v>13.800530152418821</v>
      </c>
    </row>
    <row r="950" spans="1:17" x14ac:dyDescent="0.3">
      <c r="A950">
        <v>43444</v>
      </c>
      <c r="B950" t="s">
        <v>3290</v>
      </c>
      <c r="C950" t="s">
        <v>3291</v>
      </c>
      <c r="D950">
        <v>2018</v>
      </c>
      <c r="E950" t="s">
        <v>32</v>
      </c>
      <c r="F950" t="s">
        <v>191</v>
      </c>
      <c r="G950" t="s">
        <v>186</v>
      </c>
      <c r="H950" t="s">
        <v>44</v>
      </c>
      <c r="I950" t="s">
        <v>193</v>
      </c>
      <c r="J950" t="s">
        <v>1109</v>
      </c>
      <c r="K950" t="s">
        <v>3376</v>
      </c>
      <c r="L950" t="s">
        <v>3250</v>
      </c>
      <c r="M950" t="s">
        <v>3163</v>
      </c>
      <c r="N950">
        <v>47920</v>
      </c>
      <c r="O950">
        <v>47.92</v>
      </c>
      <c r="P950">
        <v>80000</v>
      </c>
      <c r="Q950">
        <v>1.669449081803005</v>
      </c>
    </row>
    <row r="951" spans="1:17" x14ac:dyDescent="0.3">
      <c r="A951">
        <v>43444</v>
      </c>
      <c r="B951" t="s">
        <v>3290</v>
      </c>
      <c r="C951" t="s">
        <v>3291</v>
      </c>
      <c r="D951">
        <v>2018</v>
      </c>
      <c r="E951" t="s">
        <v>32</v>
      </c>
      <c r="F951" t="s">
        <v>191</v>
      </c>
      <c r="G951" t="s">
        <v>186</v>
      </c>
      <c r="H951" t="s">
        <v>44</v>
      </c>
      <c r="I951" t="s">
        <v>1110</v>
      </c>
      <c r="J951" t="s">
        <v>1111</v>
      </c>
      <c r="K951" t="s">
        <v>3376</v>
      </c>
      <c r="L951" t="s">
        <v>3250</v>
      </c>
      <c r="M951" t="s">
        <v>3163</v>
      </c>
      <c r="N951">
        <v>25990</v>
      </c>
      <c r="O951">
        <v>25.99</v>
      </c>
      <c r="P951">
        <v>172000</v>
      </c>
      <c r="Q951">
        <v>6.6179299730665644</v>
      </c>
    </row>
    <row r="952" spans="1:17" x14ac:dyDescent="0.3">
      <c r="A952">
        <v>43444</v>
      </c>
      <c r="B952" t="s">
        <v>3290</v>
      </c>
      <c r="C952" t="s">
        <v>3291</v>
      </c>
      <c r="D952">
        <v>2018</v>
      </c>
      <c r="E952" t="s">
        <v>32</v>
      </c>
      <c r="F952" t="s">
        <v>173</v>
      </c>
      <c r="G952" t="s">
        <v>176</v>
      </c>
      <c r="H952" t="s">
        <v>44</v>
      </c>
      <c r="I952" t="s">
        <v>179</v>
      </c>
      <c r="J952" t="s">
        <v>1112</v>
      </c>
      <c r="K952" t="s">
        <v>3238</v>
      </c>
      <c r="L952" t="s">
        <v>3250</v>
      </c>
      <c r="M952" t="s">
        <v>3163</v>
      </c>
      <c r="N952">
        <v>34750</v>
      </c>
      <c r="O952">
        <v>34.75</v>
      </c>
      <c r="P952">
        <v>18700</v>
      </c>
      <c r="Q952">
        <v>0.53812949640287766</v>
      </c>
    </row>
    <row r="953" spans="1:17" x14ac:dyDescent="0.3">
      <c r="A953">
        <v>43444</v>
      </c>
      <c r="B953" t="s">
        <v>3290</v>
      </c>
      <c r="C953" t="s">
        <v>3291</v>
      </c>
      <c r="D953">
        <v>2018</v>
      </c>
      <c r="E953" t="s">
        <v>32</v>
      </c>
      <c r="F953" t="s">
        <v>65</v>
      </c>
      <c r="G953" t="s">
        <v>67</v>
      </c>
      <c r="H953" t="s">
        <v>44</v>
      </c>
      <c r="I953" t="s">
        <v>73</v>
      </c>
      <c r="J953" t="s">
        <v>1113</v>
      </c>
      <c r="K953" t="s">
        <v>3131</v>
      </c>
      <c r="L953" t="s">
        <v>3132</v>
      </c>
      <c r="M953" t="s">
        <v>3110</v>
      </c>
      <c r="N953">
        <v>20090</v>
      </c>
      <c r="O953">
        <v>20.09</v>
      </c>
      <c r="P953">
        <v>280000</v>
      </c>
      <c r="Q953">
        <v>13.937282229965156</v>
      </c>
    </row>
    <row r="954" spans="1:17" x14ac:dyDescent="0.3">
      <c r="A954">
        <v>43442</v>
      </c>
      <c r="B954" t="s">
        <v>3290</v>
      </c>
      <c r="C954" t="s">
        <v>3291</v>
      </c>
      <c r="D954">
        <v>2018</v>
      </c>
      <c r="E954" t="s">
        <v>32</v>
      </c>
      <c r="F954" t="s">
        <v>1041</v>
      </c>
      <c r="G954" t="s">
        <v>60</v>
      </c>
      <c r="H954" t="s">
        <v>44</v>
      </c>
      <c r="I954" t="s">
        <v>418</v>
      </c>
      <c r="J954" t="s">
        <v>1043</v>
      </c>
      <c r="K954" t="s">
        <v>3135</v>
      </c>
      <c r="L954" t="s">
        <v>3139</v>
      </c>
      <c r="M954" t="s">
        <v>3116</v>
      </c>
      <c r="N954">
        <v>6048</v>
      </c>
      <c r="O954">
        <v>6.05</v>
      </c>
      <c r="P954">
        <v>194000</v>
      </c>
      <c r="Q954">
        <v>32.076719576719576</v>
      </c>
    </row>
    <row r="955" spans="1:17" x14ac:dyDescent="0.3">
      <c r="A955">
        <v>43442</v>
      </c>
      <c r="B955" t="s">
        <v>3290</v>
      </c>
      <c r="C955" t="s">
        <v>3291</v>
      </c>
      <c r="D955">
        <v>2018</v>
      </c>
      <c r="E955" t="s">
        <v>84</v>
      </c>
      <c r="F955" t="s">
        <v>996</v>
      </c>
      <c r="G955" t="s">
        <v>999</v>
      </c>
      <c r="H955" t="s">
        <v>44</v>
      </c>
      <c r="I955" t="s">
        <v>1114</v>
      </c>
      <c r="J955" t="s">
        <v>1115</v>
      </c>
      <c r="K955" t="s">
        <v>3174</v>
      </c>
      <c r="L955" t="s">
        <v>3250</v>
      </c>
      <c r="M955" t="s">
        <v>3163</v>
      </c>
      <c r="N955">
        <v>28320</v>
      </c>
      <c r="O955">
        <v>28.32</v>
      </c>
      <c r="P955">
        <v>44900</v>
      </c>
      <c r="Q955">
        <v>1.58545197740113</v>
      </c>
    </row>
    <row r="956" spans="1:17" x14ac:dyDescent="0.3">
      <c r="A956">
        <v>43440</v>
      </c>
      <c r="B956" t="s">
        <v>3290</v>
      </c>
      <c r="C956" t="s">
        <v>3291</v>
      </c>
      <c r="D956">
        <v>2018</v>
      </c>
      <c r="E956" t="s">
        <v>84</v>
      </c>
      <c r="F956" t="s">
        <v>77</v>
      </c>
      <c r="G956" t="s">
        <v>67</v>
      </c>
      <c r="H956" t="s">
        <v>44</v>
      </c>
      <c r="I956" t="s">
        <v>82</v>
      </c>
      <c r="J956" t="s">
        <v>1116</v>
      </c>
      <c r="K956" t="s">
        <v>3186</v>
      </c>
      <c r="L956" t="s">
        <v>3187</v>
      </c>
      <c r="M956" t="s">
        <v>3116</v>
      </c>
      <c r="N956">
        <v>59400</v>
      </c>
      <c r="O956">
        <v>59.4</v>
      </c>
      <c r="P956">
        <v>1164000</v>
      </c>
      <c r="Q956">
        <v>19.595959595959595</v>
      </c>
    </row>
    <row r="957" spans="1:17" x14ac:dyDescent="0.3">
      <c r="A957">
        <v>43440</v>
      </c>
      <c r="B957" t="s">
        <v>3290</v>
      </c>
      <c r="C957" t="s">
        <v>3291</v>
      </c>
      <c r="D957">
        <v>2018</v>
      </c>
      <c r="E957" t="s">
        <v>84</v>
      </c>
      <c r="F957" t="s">
        <v>65</v>
      </c>
      <c r="G957" t="s">
        <v>67</v>
      </c>
      <c r="H957" t="s">
        <v>44</v>
      </c>
      <c r="I957" t="s">
        <v>71</v>
      </c>
      <c r="J957" t="s">
        <v>1117</v>
      </c>
      <c r="K957" t="s">
        <v>3120</v>
      </c>
      <c r="L957" t="s">
        <v>3124</v>
      </c>
      <c r="M957" t="s">
        <v>3110</v>
      </c>
      <c r="N957">
        <v>22348</v>
      </c>
      <c r="O957">
        <v>22.35</v>
      </c>
      <c r="P957">
        <v>311000</v>
      </c>
      <c r="Q957">
        <v>13.916234114909612</v>
      </c>
    </row>
    <row r="958" spans="1:17" x14ac:dyDescent="0.3">
      <c r="A958">
        <v>43440</v>
      </c>
      <c r="B958" t="s">
        <v>3290</v>
      </c>
      <c r="C958" t="s">
        <v>3291</v>
      </c>
      <c r="D958">
        <v>2018</v>
      </c>
      <c r="E958" t="s">
        <v>32</v>
      </c>
      <c r="F958" t="s">
        <v>77</v>
      </c>
      <c r="G958" t="s">
        <v>67</v>
      </c>
      <c r="H958" t="s">
        <v>44</v>
      </c>
      <c r="I958" t="s">
        <v>82</v>
      </c>
      <c r="J958" t="s">
        <v>1118</v>
      </c>
      <c r="K958" t="s">
        <v>3113</v>
      </c>
      <c r="L958" t="s">
        <v>3111</v>
      </c>
      <c r="M958" t="s">
        <v>3112</v>
      </c>
      <c r="N958">
        <v>139720</v>
      </c>
      <c r="O958">
        <v>139.72</v>
      </c>
      <c r="P958">
        <v>2737000</v>
      </c>
      <c r="Q958">
        <v>19.589178356713425</v>
      </c>
    </row>
    <row r="959" spans="1:17" x14ac:dyDescent="0.3">
      <c r="A959">
        <v>43440</v>
      </c>
      <c r="B959" t="s">
        <v>3290</v>
      </c>
      <c r="C959" t="s">
        <v>3291</v>
      </c>
      <c r="D959">
        <v>2018</v>
      </c>
      <c r="E959" t="s">
        <v>32</v>
      </c>
      <c r="F959" t="s">
        <v>77</v>
      </c>
      <c r="G959" t="s">
        <v>67</v>
      </c>
      <c r="H959" t="s">
        <v>44</v>
      </c>
      <c r="I959" t="s">
        <v>82</v>
      </c>
      <c r="J959" t="s">
        <v>1119</v>
      </c>
      <c r="K959" t="s">
        <v>3120</v>
      </c>
      <c r="L959" t="s">
        <v>3124</v>
      </c>
      <c r="M959" t="s">
        <v>3110</v>
      </c>
      <c r="N959">
        <v>19960</v>
      </c>
      <c r="O959">
        <v>19.96</v>
      </c>
      <c r="P959">
        <v>391000</v>
      </c>
      <c r="Q959">
        <v>19.589178356713425</v>
      </c>
    </row>
    <row r="960" spans="1:17" x14ac:dyDescent="0.3">
      <c r="A960">
        <v>43440</v>
      </c>
      <c r="B960" t="s">
        <v>3290</v>
      </c>
      <c r="C960" t="s">
        <v>3291</v>
      </c>
      <c r="D960">
        <v>2018</v>
      </c>
      <c r="E960" t="s">
        <v>32</v>
      </c>
      <c r="F960" t="s">
        <v>77</v>
      </c>
      <c r="G960" t="s">
        <v>67</v>
      </c>
      <c r="H960" t="s">
        <v>44</v>
      </c>
      <c r="I960" t="s">
        <v>82</v>
      </c>
      <c r="J960" t="s">
        <v>1120</v>
      </c>
      <c r="K960" t="s">
        <v>3113</v>
      </c>
      <c r="L960" t="s">
        <v>3111</v>
      </c>
      <c r="M960" t="s">
        <v>3112</v>
      </c>
      <c r="N960">
        <v>39920</v>
      </c>
      <c r="O960">
        <v>39.92</v>
      </c>
      <c r="P960">
        <v>782000</v>
      </c>
      <c r="Q960">
        <v>19.589178356713425</v>
      </c>
    </row>
    <row r="961" spans="1:17" x14ac:dyDescent="0.3">
      <c r="A961">
        <v>43440</v>
      </c>
      <c r="B961" t="s">
        <v>3290</v>
      </c>
      <c r="C961" t="s">
        <v>3291</v>
      </c>
      <c r="D961">
        <v>2018</v>
      </c>
      <c r="E961" t="s">
        <v>84</v>
      </c>
      <c r="F961" t="s">
        <v>65</v>
      </c>
      <c r="G961" t="s">
        <v>67</v>
      </c>
      <c r="H961" t="s">
        <v>44</v>
      </c>
      <c r="I961" t="s">
        <v>71</v>
      </c>
      <c r="J961" t="s">
        <v>1121</v>
      </c>
      <c r="K961" t="s">
        <v>3120</v>
      </c>
      <c r="L961" t="s">
        <v>3124</v>
      </c>
      <c r="M961" t="s">
        <v>3110</v>
      </c>
      <c r="N961">
        <v>119200</v>
      </c>
      <c r="O961">
        <v>119.2</v>
      </c>
      <c r="P961">
        <v>1659000</v>
      </c>
      <c r="Q961">
        <v>13.917785234899329</v>
      </c>
    </row>
    <row r="962" spans="1:17" x14ac:dyDescent="0.3">
      <c r="A962">
        <v>43439</v>
      </c>
      <c r="B962" t="s">
        <v>3290</v>
      </c>
      <c r="C962" t="s">
        <v>3291</v>
      </c>
      <c r="D962">
        <v>2018</v>
      </c>
      <c r="E962" t="s">
        <v>624</v>
      </c>
      <c r="F962" t="s">
        <v>77</v>
      </c>
      <c r="G962" t="s">
        <v>67</v>
      </c>
      <c r="H962" t="s">
        <v>44</v>
      </c>
      <c r="I962" t="s">
        <v>82</v>
      </c>
      <c r="J962" t="s">
        <v>1122</v>
      </c>
      <c r="K962" t="s">
        <v>3193</v>
      </c>
      <c r="L962" t="s">
        <v>3133</v>
      </c>
      <c r="M962" t="s">
        <v>3116</v>
      </c>
      <c r="N962">
        <v>66885</v>
      </c>
      <c r="O962">
        <v>66.89</v>
      </c>
      <c r="P962">
        <v>1310000</v>
      </c>
      <c r="Q962">
        <v>19.585856320550199</v>
      </c>
    </row>
    <row r="963" spans="1:17" x14ac:dyDescent="0.3">
      <c r="A963">
        <v>43438</v>
      </c>
      <c r="B963" t="s">
        <v>3290</v>
      </c>
      <c r="C963" t="s">
        <v>3291</v>
      </c>
      <c r="D963">
        <v>2018</v>
      </c>
      <c r="E963" t="s">
        <v>32</v>
      </c>
      <c r="F963" t="s">
        <v>840</v>
      </c>
      <c r="G963" t="s">
        <v>60</v>
      </c>
      <c r="H963" t="s">
        <v>44</v>
      </c>
      <c r="I963" t="s">
        <v>1080</v>
      </c>
      <c r="J963" t="s">
        <v>1123</v>
      </c>
      <c r="K963" t="s">
        <v>3206</v>
      </c>
      <c r="L963" t="s">
        <v>3207</v>
      </c>
      <c r="M963" t="s">
        <v>3110</v>
      </c>
      <c r="N963">
        <v>353280</v>
      </c>
      <c r="O963">
        <v>353.28</v>
      </c>
      <c r="P963">
        <v>3043000</v>
      </c>
      <c r="Q963">
        <v>8.6135643115942031</v>
      </c>
    </row>
    <row r="964" spans="1:17" x14ac:dyDescent="0.3">
      <c r="A964">
        <v>43438</v>
      </c>
      <c r="B964" t="s">
        <v>3290</v>
      </c>
      <c r="C964" t="s">
        <v>3291</v>
      </c>
      <c r="D964">
        <v>2018</v>
      </c>
      <c r="E964" t="s">
        <v>32</v>
      </c>
      <c r="F964" t="s">
        <v>557</v>
      </c>
      <c r="G964" t="s">
        <v>186</v>
      </c>
      <c r="H964" t="s">
        <v>44</v>
      </c>
      <c r="I964" t="s">
        <v>140</v>
      </c>
      <c r="J964" t="s">
        <v>1124</v>
      </c>
      <c r="K964" t="s">
        <v>3201</v>
      </c>
      <c r="L964" t="s">
        <v>3250</v>
      </c>
      <c r="M964" t="s">
        <v>3163</v>
      </c>
      <c r="N964">
        <v>127800</v>
      </c>
      <c r="O964">
        <v>127.8</v>
      </c>
      <c r="P964">
        <v>258000</v>
      </c>
      <c r="Q964">
        <v>2.0187793427230045</v>
      </c>
    </row>
    <row r="965" spans="1:17" x14ac:dyDescent="0.3">
      <c r="A965">
        <v>43437</v>
      </c>
      <c r="B965" t="s">
        <v>3290</v>
      </c>
      <c r="C965" t="s">
        <v>3291</v>
      </c>
      <c r="D965">
        <v>2018</v>
      </c>
      <c r="E965" t="s">
        <v>84</v>
      </c>
      <c r="F965" t="s">
        <v>65</v>
      </c>
      <c r="G965" t="s">
        <v>67</v>
      </c>
      <c r="H965" t="s">
        <v>44</v>
      </c>
      <c r="I965" t="s">
        <v>71</v>
      </c>
      <c r="J965" t="s">
        <v>1125</v>
      </c>
      <c r="K965" t="s">
        <v>3120</v>
      </c>
      <c r="L965" t="s">
        <v>3124</v>
      </c>
      <c r="M965" t="s">
        <v>3110</v>
      </c>
      <c r="N965">
        <v>23840</v>
      </c>
      <c r="O965">
        <v>23.84</v>
      </c>
      <c r="P965">
        <v>332000</v>
      </c>
      <c r="Q965">
        <v>13.926174496644295</v>
      </c>
    </row>
    <row r="966" spans="1:17" x14ac:dyDescent="0.3">
      <c r="A966">
        <v>43437</v>
      </c>
      <c r="B966" t="s">
        <v>3290</v>
      </c>
      <c r="C966" t="s">
        <v>3291</v>
      </c>
      <c r="D966">
        <v>2018</v>
      </c>
      <c r="E966" t="s">
        <v>32</v>
      </c>
      <c r="F966" t="s">
        <v>65</v>
      </c>
      <c r="G966" t="s">
        <v>67</v>
      </c>
      <c r="H966" t="s">
        <v>44</v>
      </c>
      <c r="I966" t="s">
        <v>73</v>
      </c>
      <c r="J966" t="s">
        <v>1126</v>
      </c>
      <c r="K966" t="s">
        <v>3201</v>
      </c>
      <c r="L966" t="s">
        <v>3250</v>
      </c>
      <c r="M966" t="s">
        <v>3163</v>
      </c>
      <c r="N966">
        <v>35236</v>
      </c>
      <c r="O966">
        <v>35.24</v>
      </c>
      <c r="P966">
        <v>490000</v>
      </c>
      <c r="Q966">
        <v>13.906232262458849</v>
      </c>
    </row>
    <row r="967" spans="1:17" x14ac:dyDescent="0.3">
      <c r="A967">
        <v>43437</v>
      </c>
      <c r="B967" t="s">
        <v>3290</v>
      </c>
      <c r="C967" t="s">
        <v>3291</v>
      </c>
      <c r="D967">
        <v>2018</v>
      </c>
      <c r="E967" t="s">
        <v>84</v>
      </c>
      <c r="F967" t="s">
        <v>65</v>
      </c>
      <c r="G967" t="s">
        <v>67</v>
      </c>
      <c r="H967" t="s">
        <v>44</v>
      </c>
      <c r="I967" t="s">
        <v>71</v>
      </c>
      <c r="J967" t="s">
        <v>1127</v>
      </c>
      <c r="K967" t="s">
        <v>3120</v>
      </c>
      <c r="L967" t="s">
        <v>3124</v>
      </c>
      <c r="M967" t="s">
        <v>3110</v>
      </c>
      <c r="N967">
        <v>47680</v>
      </c>
      <c r="O967">
        <v>47.68</v>
      </c>
      <c r="P967">
        <v>664000</v>
      </c>
      <c r="Q967">
        <v>13.926174496644295</v>
      </c>
    </row>
    <row r="968" spans="1:17" x14ac:dyDescent="0.3">
      <c r="A968">
        <v>43435</v>
      </c>
      <c r="B968" t="s">
        <v>3290</v>
      </c>
      <c r="C968" t="s">
        <v>3291</v>
      </c>
      <c r="D968">
        <v>2018</v>
      </c>
      <c r="E968" t="s">
        <v>32</v>
      </c>
      <c r="F968" t="s">
        <v>840</v>
      </c>
      <c r="G968" t="s">
        <v>53</v>
      </c>
      <c r="H968" t="s">
        <v>44</v>
      </c>
      <c r="I968" t="s">
        <v>57</v>
      </c>
      <c r="J968" t="s">
        <v>1128</v>
      </c>
      <c r="K968" t="s">
        <v>3225</v>
      </c>
      <c r="L968" t="s">
        <v>3250</v>
      </c>
      <c r="M968" t="s">
        <v>3163</v>
      </c>
      <c r="N968">
        <v>48240</v>
      </c>
      <c r="O968">
        <v>48.24</v>
      </c>
      <c r="P968">
        <v>741000</v>
      </c>
      <c r="Q968">
        <v>15.360696517412935</v>
      </c>
    </row>
    <row r="969" spans="1:17" x14ac:dyDescent="0.3">
      <c r="A969">
        <v>43434</v>
      </c>
      <c r="B969" t="s">
        <v>3292</v>
      </c>
      <c r="C969" t="s">
        <v>3293</v>
      </c>
      <c r="D969">
        <v>2018</v>
      </c>
      <c r="E969" t="s">
        <v>32</v>
      </c>
      <c r="F969" t="s">
        <v>77</v>
      </c>
      <c r="G969" t="s">
        <v>67</v>
      </c>
      <c r="H969" t="s">
        <v>44</v>
      </c>
      <c r="I969" t="s">
        <v>82</v>
      </c>
      <c r="J969" t="s">
        <v>1129</v>
      </c>
      <c r="K969" t="s">
        <v>3113</v>
      </c>
      <c r="L969" t="s">
        <v>3111</v>
      </c>
      <c r="M969" t="s">
        <v>3112</v>
      </c>
      <c r="N969">
        <v>39920</v>
      </c>
      <c r="O969">
        <v>39.92</v>
      </c>
      <c r="P969">
        <v>978000</v>
      </c>
      <c r="Q969">
        <v>24.498997995991985</v>
      </c>
    </row>
    <row r="970" spans="1:17" x14ac:dyDescent="0.3">
      <c r="A970">
        <v>43434</v>
      </c>
      <c r="B970" t="s">
        <v>3292</v>
      </c>
      <c r="C970" t="s">
        <v>3293</v>
      </c>
      <c r="D970">
        <v>2018</v>
      </c>
      <c r="E970" t="s">
        <v>84</v>
      </c>
      <c r="F970" t="s">
        <v>77</v>
      </c>
      <c r="G970" t="s">
        <v>67</v>
      </c>
      <c r="H970" t="s">
        <v>44</v>
      </c>
      <c r="I970" t="s">
        <v>82</v>
      </c>
      <c r="J970" t="s">
        <v>1130</v>
      </c>
      <c r="K970" t="s">
        <v>3193</v>
      </c>
      <c r="L970" t="s">
        <v>3133</v>
      </c>
      <c r="M970" t="s">
        <v>3116</v>
      </c>
      <c r="N970">
        <v>82440</v>
      </c>
      <c r="O970">
        <v>82.44</v>
      </c>
      <c r="P970">
        <v>2020000</v>
      </c>
      <c r="Q970">
        <v>24.502668607472099</v>
      </c>
    </row>
    <row r="971" spans="1:17" x14ac:dyDescent="0.3">
      <c r="A971">
        <v>43434</v>
      </c>
      <c r="B971" t="s">
        <v>3292</v>
      </c>
      <c r="C971" t="s">
        <v>3293</v>
      </c>
      <c r="D971">
        <v>2018</v>
      </c>
      <c r="E971" t="s">
        <v>84</v>
      </c>
      <c r="F971" t="s">
        <v>65</v>
      </c>
      <c r="G971" t="s">
        <v>67</v>
      </c>
      <c r="H971" t="s">
        <v>44</v>
      </c>
      <c r="I971" t="s">
        <v>71</v>
      </c>
      <c r="J971" t="s">
        <v>1131</v>
      </c>
      <c r="K971" t="s">
        <v>3120</v>
      </c>
      <c r="L971" t="s">
        <v>3124</v>
      </c>
      <c r="M971" t="s">
        <v>3110</v>
      </c>
      <c r="N971">
        <v>67044</v>
      </c>
      <c r="O971">
        <v>67.040000000000006</v>
      </c>
      <c r="P971">
        <v>1178000</v>
      </c>
      <c r="Q971">
        <v>17.570550683133465</v>
      </c>
    </row>
    <row r="972" spans="1:17" x14ac:dyDescent="0.3">
      <c r="A972">
        <v>43434</v>
      </c>
      <c r="B972" t="s">
        <v>3292</v>
      </c>
      <c r="C972" t="s">
        <v>3293</v>
      </c>
      <c r="D972">
        <v>2018</v>
      </c>
      <c r="E972" t="s">
        <v>84</v>
      </c>
      <c r="F972" t="s">
        <v>77</v>
      </c>
      <c r="G972" t="s">
        <v>67</v>
      </c>
      <c r="H972" t="s">
        <v>44</v>
      </c>
      <c r="I972" t="s">
        <v>82</v>
      </c>
      <c r="J972" t="s">
        <v>1132</v>
      </c>
      <c r="K972" t="s">
        <v>3193</v>
      </c>
      <c r="L972" t="s">
        <v>3133</v>
      </c>
      <c r="M972" t="s">
        <v>3116</v>
      </c>
      <c r="N972">
        <v>20610</v>
      </c>
      <c r="O972">
        <v>20.61</v>
      </c>
      <c r="P972">
        <v>505000</v>
      </c>
      <c r="Q972">
        <v>24.502668607472099</v>
      </c>
    </row>
    <row r="973" spans="1:17" x14ac:dyDescent="0.3">
      <c r="A973">
        <v>43434</v>
      </c>
      <c r="B973" t="s">
        <v>3292</v>
      </c>
      <c r="C973" t="s">
        <v>3293</v>
      </c>
      <c r="D973">
        <v>2018</v>
      </c>
      <c r="E973" t="s">
        <v>84</v>
      </c>
      <c r="F973" t="s">
        <v>77</v>
      </c>
      <c r="G973" t="s">
        <v>67</v>
      </c>
      <c r="H973" t="s">
        <v>44</v>
      </c>
      <c r="I973" t="s">
        <v>82</v>
      </c>
      <c r="J973" t="s">
        <v>1133</v>
      </c>
      <c r="K973" t="s">
        <v>3120</v>
      </c>
      <c r="L973" t="s">
        <v>3124</v>
      </c>
      <c r="M973" t="s">
        <v>3110</v>
      </c>
      <c r="N973">
        <v>79200</v>
      </c>
      <c r="O973">
        <v>79.2</v>
      </c>
      <c r="P973">
        <v>1941000</v>
      </c>
      <c r="Q973">
        <v>24.507575757575758</v>
      </c>
    </row>
    <row r="974" spans="1:17" x14ac:dyDescent="0.3">
      <c r="A974">
        <v>43434</v>
      </c>
      <c r="B974" t="s">
        <v>3292</v>
      </c>
      <c r="C974" t="s">
        <v>3293</v>
      </c>
      <c r="D974">
        <v>2018</v>
      </c>
      <c r="E974" t="s">
        <v>84</v>
      </c>
      <c r="F974" t="s">
        <v>65</v>
      </c>
      <c r="G974" t="s">
        <v>67</v>
      </c>
      <c r="H974" t="s">
        <v>44</v>
      </c>
      <c r="I974" t="s">
        <v>73</v>
      </c>
      <c r="J974" t="s">
        <v>1134</v>
      </c>
      <c r="K974" t="s">
        <v>3154</v>
      </c>
      <c r="L974" t="s">
        <v>3155</v>
      </c>
      <c r="M974" t="s">
        <v>3110</v>
      </c>
      <c r="N974">
        <v>82080</v>
      </c>
      <c r="O974">
        <v>82.08</v>
      </c>
      <c r="P974">
        <v>1443000</v>
      </c>
      <c r="Q974">
        <v>17.580409356725145</v>
      </c>
    </row>
    <row r="975" spans="1:17" x14ac:dyDescent="0.3">
      <c r="A975">
        <v>43434</v>
      </c>
      <c r="B975" t="s">
        <v>3292</v>
      </c>
      <c r="C975" t="s">
        <v>3293</v>
      </c>
      <c r="D975">
        <v>2018</v>
      </c>
      <c r="E975" t="s">
        <v>32</v>
      </c>
      <c r="F975" t="s">
        <v>77</v>
      </c>
      <c r="G975" t="s">
        <v>67</v>
      </c>
      <c r="H975" t="s">
        <v>44</v>
      </c>
      <c r="I975" t="s">
        <v>82</v>
      </c>
      <c r="J975" t="s">
        <v>1129</v>
      </c>
      <c r="K975" t="s">
        <v>3113</v>
      </c>
      <c r="L975" t="s">
        <v>3111</v>
      </c>
      <c r="M975" t="s">
        <v>3112</v>
      </c>
      <c r="N975">
        <v>139720</v>
      </c>
      <c r="O975">
        <v>139.72</v>
      </c>
      <c r="P975">
        <v>3424000</v>
      </c>
      <c r="Q975">
        <v>24.506155167477814</v>
      </c>
    </row>
    <row r="976" spans="1:17" x14ac:dyDescent="0.3">
      <c r="A976">
        <v>43434</v>
      </c>
      <c r="B976" t="s">
        <v>3292</v>
      </c>
      <c r="C976" t="s">
        <v>3293</v>
      </c>
      <c r="D976">
        <v>2018</v>
      </c>
      <c r="E976" t="s">
        <v>32</v>
      </c>
      <c r="F976" t="s">
        <v>77</v>
      </c>
      <c r="G976" t="s">
        <v>67</v>
      </c>
      <c r="H976" t="s">
        <v>44</v>
      </c>
      <c r="I976" t="s">
        <v>82</v>
      </c>
      <c r="J976" t="s">
        <v>1135</v>
      </c>
      <c r="K976" t="s">
        <v>3118</v>
      </c>
      <c r="L976" t="s">
        <v>3117</v>
      </c>
      <c r="M976" t="s">
        <v>3119</v>
      </c>
      <c r="N976">
        <v>19960</v>
      </c>
      <c r="O976">
        <v>19.96</v>
      </c>
      <c r="P976">
        <v>489000</v>
      </c>
      <c r="Q976">
        <v>24.498997995991985</v>
      </c>
    </row>
    <row r="977" spans="1:17" x14ac:dyDescent="0.3">
      <c r="A977">
        <v>43434</v>
      </c>
      <c r="B977" t="s">
        <v>3292</v>
      </c>
      <c r="C977" t="s">
        <v>3293</v>
      </c>
      <c r="D977">
        <v>2018</v>
      </c>
      <c r="E977" t="s">
        <v>32</v>
      </c>
      <c r="F977" t="s">
        <v>77</v>
      </c>
      <c r="G977" t="s">
        <v>67</v>
      </c>
      <c r="H977" t="s">
        <v>44</v>
      </c>
      <c r="I977" t="s">
        <v>82</v>
      </c>
      <c r="J977" t="s">
        <v>1136</v>
      </c>
      <c r="K977" t="s">
        <v>3193</v>
      </c>
      <c r="L977" t="s">
        <v>3133</v>
      </c>
      <c r="M977" t="s">
        <v>3116</v>
      </c>
      <c r="N977">
        <v>103050</v>
      </c>
      <c r="O977">
        <v>103.05</v>
      </c>
      <c r="P977">
        <v>2525000</v>
      </c>
      <c r="Q977">
        <v>24.502668607472099</v>
      </c>
    </row>
    <row r="978" spans="1:17" x14ac:dyDescent="0.3">
      <c r="A978">
        <v>43434</v>
      </c>
      <c r="B978" t="s">
        <v>3292</v>
      </c>
      <c r="C978" t="s">
        <v>3293</v>
      </c>
      <c r="D978">
        <v>2018</v>
      </c>
      <c r="E978" t="s">
        <v>84</v>
      </c>
      <c r="F978" t="s">
        <v>1137</v>
      </c>
      <c r="G978" t="s">
        <v>1139</v>
      </c>
      <c r="H978" t="s">
        <v>44</v>
      </c>
      <c r="I978" t="s">
        <v>274</v>
      </c>
      <c r="J978" t="s">
        <v>1141</v>
      </c>
      <c r="K978" t="s">
        <v>3167</v>
      </c>
      <c r="L978" t="s">
        <v>3250</v>
      </c>
      <c r="M978" t="s">
        <v>3163</v>
      </c>
      <c r="N978">
        <v>48060</v>
      </c>
      <c r="O978">
        <v>48.06</v>
      </c>
      <c r="P978">
        <v>1868000</v>
      </c>
      <c r="Q978">
        <v>38.868081564710778</v>
      </c>
    </row>
    <row r="979" spans="1:17" x14ac:dyDescent="0.3">
      <c r="A979">
        <v>43432</v>
      </c>
      <c r="B979" t="s">
        <v>3292</v>
      </c>
      <c r="C979" t="s">
        <v>3293</v>
      </c>
      <c r="D979">
        <v>2018</v>
      </c>
      <c r="E979" t="s">
        <v>84</v>
      </c>
      <c r="F979" t="s">
        <v>902</v>
      </c>
      <c r="G979" t="s">
        <v>96</v>
      </c>
      <c r="H979" t="s">
        <v>44</v>
      </c>
      <c r="I979" t="s">
        <v>781</v>
      </c>
      <c r="J979" t="s">
        <v>1142</v>
      </c>
      <c r="K979" t="s">
        <v>3184</v>
      </c>
      <c r="L979" t="s">
        <v>3250</v>
      </c>
      <c r="M979" t="s">
        <v>3163</v>
      </c>
      <c r="N979">
        <v>34310</v>
      </c>
      <c r="O979">
        <v>34.31</v>
      </c>
      <c r="P979">
        <v>104000</v>
      </c>
      <c r="Q979">
        <v>3.03118624307782</v>
      </c>
    </row>
    <row r="980" spans="1:17" x14ac:dyDescent="0.3">
      <c r="A980">
        <v>43432</v>
      </c>
      <c r="B980" t="s">
        <v>3292</v>
      </c>
      <c r="C980" t="s">
        <v>3293</v>
      </c>
      <c r="D980">
        <v>2018</v>
      </c>
      <c r="E980" t="s">
        <v>584</v>
      </c>
      <c r="F980" t="s">
        <v>77</v>
      </c>
      <c r="G980" t="s">
        <v>67</v>
      </c>
      <c r="H980" t="s">
        <v>44</v>
      </c>
      <c r="I980" t="s">
        <v>82</v>
      </c>
      <c r="J980" t="s">
        <v>1143</v>
      </c>
      <c r="K980" t="s">
        <v>3193</v>
      </c>
      <c r="L980" t="s">
        <v>3133</v>
      </c>
      <c r="M980" t="s">
        <v>3116</v>
      </c>
      <c r="N980">
        <v>88200</v>
      </c>
      <c r="O980">
        <v>88.2</v>
      </c>
      <c r="P980">
        <v>2161000</v>
      </c>
      <c r="Q980">
        <v>24.501133786848072</v>
      </c>
    </row>
    <row r="981" spans="1:17" x14ac:dyDescent="0.3">
      <c r="A981">
        <v>43432</v>
      </c>
      <c r="B981" t="s">
        <v>3292</v>
      </c>
      <c r="C981" t="s">
        <v>3293</v>
      </c>
      <c r="D981">
        <v>2018</v>
      </c>
      <c r="E981" t="s">
        <v>584</v>
      </c>
      <c r="F981" t="s">
        <v>77</v>
      </c>
      <c r="G981" t="s">
        <v>67</v>
      </c>
      <c r="H981" t="s">
        <v>44</v>
      </c>
      <c r="I981" t="s">
        <v>82</v>
      </c>
      <c r="J981" t="s">
        <v>1144</v>
      </c>
      <c r="K981" t="s">
        <v>3193</v>
      </c>
      <c r="L981" t="s">
        <v>3133</v>
      </c>
      <c r="M981" t="s">
        <v>3116</v>
      </c>
      <c r="N981">
        <v>44100</v>
      </c>
      <c r="O981">
        <v>44.1</v>
      </c>
      <c r="P981">
        <v>1081000</v>
      </c>
      <c r="Q981">
        <v>24.512471655328799</v>
      </c>
    </row>
    <row r="982" spans="1:17" x14ac:dyDescent="0.3">
      <c r="A982">
        <v>43431</v>
      </c>
      <c r="B982" t="s">
        <v>3292</v>
      </c>
      <c r="C982" t="s">
        <v>3293</v>
      </c>
      <c r="D982">
        <v>2018</v>
      </c>
      <c r="E982" t="s">
        <v>84</v>
      </c>
      <c r="F982" t="s">
        <v>166</v>
      </c>
      <c r="G982" t="s">
        <v>60</v>
      </c>
      <c r="H982" t="s">
        <v>44</v>
      </c>
      <c r="I982" t="s">
        <v>251</v>
      </c>
      <c r="J982" t="s">
        <v>1145</v>
      </c>
      <c r="K982" t="s">
        <v>3197</v>
      </c>
      <c r="L982" t="s">
        <v>3250</v>
      </c>
      <c r="M982" t="s">
        <v>3163</v>
      </c>
      <c r="N982">
        <v>25944</v>
      </c>
      <c r="O982">
        <v>25.94</v>
      </c>
      <c r="P982">
        <v>140000</v>
      </c>
      <c r="Q982">
        <v>5.3962380511871721</v>
      </c>
    </row>
    <row r="983" spans="1:17" x14ac:dyDescent="0.3">
      <c r="A983">
        <v>43430</v>
      </c>
      <c r="B983" t="s">
        <v>3292</v>
      </c>
      <c r="C983" t="s">
        <v>3293</v>
      </c>
      <c r="D983">
        <v>2018</v>
      </c>
      <c r="E983" t="s">
        <v>32</v>
      </c>
      <c r="F983" t="s">
        <v>65</v>
      </c>
      <c r="G983" t="s">
        <v>67</v>
      </c>
      <c r="H983" t="s">
        <v>44</v>
      </c>
      <c r="I983" t="s">
        <v>73</v>
      </c>
      <c r="J983" t="s">
        <v>1146</v>
      </c>
      <c r="K983" t="s">
        <v>3198</v>
      </c>
      <c r="L983" t="s">
        <v>3199</v>
      </c>
      <c r="M983" t="s">
        <v>3110</v>
      </c>
      <c r="N983">
        <v>26360</v>
      </c>
      <c r="O983">
        <v>26.36</v>
      </c>
      <c r="P983">
        <v>463000</v>
      </c>
      <c r="Q983">
        <v>17.564491654021243</v>
      </c>
    </row>
    <row r="984" spans="1:17" x14ac:dyDescent="0.3">
      <c r="A984">
        <v>43430</v>
      </c>
      <c r="B984" t="s">
        <v>3292</v>
      </c>
      <c r="C984" t="s">
        <v>3293</v>
      </c>
      <c r="D984">
        <v>2018</v>
      </c>
      <c r="E984" t="s">
        <v>32</v>
      </c>
      <c r="F984" t="s">
        <v>399</v>
      </c>
      <c r="G984" t="s">
        <v>151</v>
      </c>
      <c r="H984" t="s">
        <v>44</v>
      </c>
      <c r="I984" t="s">
        <v>153</v>
      </c>
      <c r="J984" t="s">
        <v>1147</v>
      </c>
      <c r="K984" t="s">
        <v>3113</v>
      </c>
      <c r="L984" t="s">
        <v>3111</v>
      </c>
      <c r="M984" t="s">
        <v>3112</v>
      </c>
      <c r="N984">
        <v>80680</v>
      </c>
      <c r="O984">
        <v>80.680000000000007</v>
      </c>
      <c r="P984" t="s">
        <v>49</v>
      </c>
      <c r="Q984" t="e">
        <v>#VALUE!</v>
      </c>
    </row>
    <row r="985" spans="1:17" x14ac:dyDescent="0.3">
      <c r="A985">
        <v>43430</v>
      </c>
      <c r="B985" t="s">
        <v>3292</v>
      </c>
      <c r="C985" t="s">
        <v>3293</v>
      </c>
      <c r="D985">
        <v>2018</v>
      </c>
      <c r="E985" t="s">
        <v>32</v>
      </c>
      <c r="F985" t="s">
        <v>65</v>
      </c>
      <c r="G985" t="s">
        <v>67</v>
      </c>
      <c r="H985" t="s">
        <v>44</v>
      </c>
      <c r="I985" t="s">
        <v>71</v>
      </c>
      <c r="J985" t="s">
        <v>1148</v>
      </c>
      <c r="K985" t="s">
        <v>3120</v>
      </c>
      <c r="L985" t="s">
        <v>3124</v>
      </c>
      <c r="M985" t="s">
        <v>3110</v>
      </c>
      <c r="N985">
        <v>20219</v>
      </c>
      <c r="O985">
        <v>20.22</v>
      </c>
      <c r="P985">
        <v>355000</v>
      </c>
      <c r="Q985">
        <v>17.557742717246153</v>
      </c>
    </row>
    <row r="986" spans="1:17" x14ac:dyDescent="0.3">
      <c r="A986">
        <v>43430</v>
      </c>
      <c r="B986" t="s">
        <v>3292</v>
      </c>
      <c r="C986" t="s">
        <v>3293</v>
      </c>
      <c r="D986">
        <v>2018</v>
      </c>
      <c r="E986" t="s">
        <v>32</v>
      </c>
      <c r="F986" t="s">
        <v>35</v>
      </c>
      <c r="G986" t="s">
        <v>1064</v>
      </c>
      <c r="H986" t="s">
        <v>44</v>
      </c>
      <c r="I986" t="s">
        <v>938</v>
      </c>
      <c r="J986" t="s">
        <v>1149</v>
      </c>
      <c r="K986" t="s">
        <v>3234</v>
      </c>
      <c r="L986" t="s">
        <v>3378</v>
      </c>
      <c r="M986" t="s">
        <v>3110</v>
      </c>
      <c r="N986">
        <v>55480</v>
      </c>
      <c r="O986">
        <v>55.48</v>
      </c>
      <c r="P986">
        <v>428000</v>
      </c>
      <c r="Q986">
        <v>7.7144917087238642</v>
      </c>
    </row>
    <row r="987" spans="1:17" x14ac:dyDescent="0.3">
      <c r="A987">
        <v>43430</v>
      </c>
      <c r="B987" t="s">
        <v>3292</v>
      </c>
      <c r="C987" t="s">
        <v>3293</v>
      </c>
      <c r="D987">
        <v>2018</v>
      </c>
      <c r="E987" t="s">
        <v>32</v>
      </c>
      <c r="F987" t="s">
        <v>65</v>
      </c>
      <c r="G987" t="s">
        <v>67</v>
      </c>
      <c r="H987" t="s">
        <v>44</v>
      </c>
      <c r="I987" t="s">
        <v>73</v>
      </c>
      <c r="J987" t="s">
        <v>1150</v>
      </c>
      <c r="K987" t="s">
        <v>3198</v>
      </c>
      <c r="L987" t="s">
        <v>3199</v>
      </c>
      <c r="M987" t="s">
        <v>3110</v>
      </c>
      <c r="N987">
        <v>22819</v>
      </c>
      <c r="O987">
        <v>22.82</v>
      </c>
      <c r="P987">
        <v>401000</v>
      </c>
      <c r="Q987">
        <v>17.573075069021428</v>
      </c>
    </row>
    <row r="988" spans="1:17" x14ac:dyDescent="0.3">
      <c r="A988">
        <v>43430</v>
      </c>
      <c r="B988" t="s">
        <v>3292</v>
      </c>
      <c r="C988" t="s">
        <v>3293</v>
      </c>
      <c r="D988">
        <v>2018</v>
      </c>
      <c r="E988" t="s">
        <v>32</v>
      </c>
      <c r="F988" t="s">
        <v>35</v>
      </c>
      <c r="G988" t="s">
        <v>40</v>
      </c>
      <c r="H988" t="s">
        <v>44</v>
      </c>
      <c r="I988" t="s">
        <v>47</v>
      </c>
      <c r="J988" t="s">
        <v>1149</v>
      </c>
      <c r="K988" t="s">
        <v>3234</v>
      </c>
      <c r="L988" t="s">
        <v>3378</v>
      </c>
      <c r="M988" t="s">
        <v>3110</v>
      </c>
      <c r="N988">
        <v>55540</v>
      </c>
      <c r="O988">
        <v>55.54</v>
      </c>
      <c r="P988" t="s">
        <v>49</v>
      </c>
      <c r="Q988" t="e">
        <v>#VALUE!</v>
      </c>
    </row>
    <row r="989" spans="1:17" x14ac:dyDescent="0.3">
      <c r="A989">
        <v>43426</v>
      </c>
      <c r="B989" t="s">
        <v>3292</v>
      </c>
      <c r="C989" t="s">
        <v>3293</v>
      </c>
      <c r="D989">
        <v>2018</v>
      </c>
      <c r="E989" t="s">
        <v>32</v>
      </c>
      <c r="F989" t="s">
        <v>77</v>
      </c>
      <c r="G989" t="s">
        <v>67</v>
      </c>
      <c r="H989" t="s">
        <v>44</v>
      </c>
      <c r="I989" t="s">
        <v>82</v>
      </c>
      <c r="J989" t="s">
        <v>1151</v>
      </c>
      <c r="K989" t="s">
        <v>3118</v>
      </c>
      <c r="L989" t="s">
        <v>3117</v>
      </c>
      <c r="M989" t="s">
        <v>3119</v>
      </c>
      <c r="N989">
        <v>59880</v>
      </c>
      <c r="O989">
        <v>59.88</v>
      </c>
      <c r="P989">
        <v>1467000</v>
      </c>
      <c r="Q989">
        <v>24.498997995991985</v>
      </c>
    </row>
    <row r="990" spans="1:17" x14ac:dyDescent="0.3">
      <c r="A990">
        <v>43426</v>
      </c>
      <c r="B990" t="s">
        <v>3292</v>
      </c>
      <c r="C990" t="s">
        <v>3293</v>
      </c>
      <c r="D990">
        <v>2018</v>
      </c>
      <c r="E990" t="s">
        <v>32</v>
      </c>
      <c r="F990" t="s">
        <v>77</v>
      </c>
      <c r="G990" t="s">
        <v>67</v>
      </c>
      <c r="H990" t="s">
        <v>44</v>
      </c>
      <c r="I990" t="s">
        <v>82</v>
      </c>
      <c r="J990" t="s">
        <v>1152</v>
      </c>
      <c r="K990" t="s">
        <v>3234</v>
      </c>
      <c r="L990" t="s">
        <v>3378</v>
      </c>
      <c r="M990" t="s">
        <v>3110</v>
      </c>
      <c r="N990">
        <v>9269</v>
      </c>
      <c r="O990">
        <v>9.27</v>
      </c>
      <c r="P990">
        <v>227000</v>
      </c>
      <c r="Q990">
        <v>24.490236271442441</v>
      </c>
    </row>
    <row r="991" spans="1:17" x14ac:dyDescent="0.3">
      <c r="A991">
        <v>43426</v>
      </c>
      <c r="B991" t="s">
        <v>3292</v>
      </c>
      <c r="C991" t="s">
        <v>3293</v>
      </c>
      <c r="D991">
        <v>2018</v>
      </c>
      <c r="E991" t="s">
        <v>32</v>
      </c>
      <c r="F991" t="s">
        <v>77</v>
      </c>
      <c r="G991" t="s">
        <v>67</v>
      </c>
      <c r="H991" t="s">
        <v>44</v>
      </c>
      <c r="I991" t="s">
        <v>82</v>
      </c>
      <c r="J991" t="s">
        <v>1153</v>
      </c>
      <c r="K991" t="s">
        <v>3113</v>
      </c>
      <c r="L991" t="s">
        <v>3111</v>
      </c>
      <c r="M991" t="s">
        <v>3112</v>
      </c>
      <c r="N991">
        <v>19800</v>
      </c>
      <c r="O991">
        <v>19.8</v>
      </c>
      <c r="P991">
        <v>485000</v>
      </c>
      <c r="Q991">
        <v>24.494949494949495</v>
      </c>
    </row>
    <row r="992" spans="1:17" x14ac:dyDescent="0.3">
      <c r="A992">
        <v>43426</v>
      </c>
      <c r="B992" t="s">
        <v>3292</v>
      </c>
      <c r="C992" t="s">
        <v>3293</v>
      </c>
      <c r="D992">
        <v>2018</v>
      </c>
      <c r="E992" t="s">
        <v>32</v>
      </c>
      <c r="F992" t="s">
        <v>77</v>
      </c>
      <c r="G992" t="s">
        <v>67</v>
      </c>
      <c r="H992" t="s">
        <v>44</v>
      </c>
      <c r="I992" t="s">
        <v>440</v>
      </c>
      <c r="J992" t="s">
        <v>1154</v>
      </c>
      <c r="K992" t="s">
        <v>3147</v>
      </c>
      <c r="L992" t="s">
        <v>3148</v>
      </c>
      <c r="M992" t="s">
        <v>3129</v>
      </c>
      <c r="N992">
        <v>6376</v>
      </c>
      <c r="O992">
        <v>6.38</v>
      </c>
      <c r="P992">
        <v>377000</v>
      </c>
      <c r="Q992">
        <v>59.127979924717692</v>
      </c>
    </row>
    <row r="993" spans="1:17" x14ac:dyDescent="0.3">
      <c r="A993">
        <v>43426</v>
      </c>
      <c r="B993" t="s">
        <v>3292</v>
      </c>
      <c r="C993" t="s">
        <v>3293</v>
      </c>
      <c r="D993">
        <v>2018</v>
      </c>
      <c r="E993" t="s">
        <v>32</v>
      </c>
      <c r="F993" t="s">
        <v>77</v>
      </c>
      <c r="G993" t="s">
        <v>67</v>
      </c>
      <c r="H993" t="s">
        <v>44</v>
      </c>
      <c r="I993" t="s">
        <v>330</v>
      </c>
      <c r="J993" t="s">
        <v>1155</v>
      </c>
      <c r="K993" t="s">
        <v>3146</v>
      </c>
      <c r="L993" t="s">
        <v>3243</v>
      </c>
      <c r="M993" t="s">
        <v>3116</v>
      </c>
      <c r="N993">
        <v>13400</v>
      </c>
      <c r="O993">
        <v>13.4</v>
      </c>
      <c r="P993">
        <v>22800000</v>
      </c>
      <c r="Q993">
        <v>1701.4925373134329</v>
      </c>
    </row>
    <row r="994" spans="1:17" x14ac:dyDescent="0.3">
      <c r="A994">
        <v>43426</v>
      </c>
      <c r="B994" t="s">
        <v>3292</v>
      </c>
      <c r="C994" t="s">
        <v>3293</v>
      </c>
      <c r="D994">
        <v>2018</v>
      </c>
      <c r="E994" t="s">
        <v>84</v>
      </c>
      <c r="F994" t="s">
        <v>65</v>
      </c>
      <c r="G994" t="s">
        <v>67</v>
      </c>
      <c r="H994" t="s">
        <v>44</v>
      </c>
      <c r="I994" t="s">
        <v>73</v>
      </c>
      <c r="J994" t="s">
        <v>1069</v>
      </c>
      <c r="K994" t="s">
        <v>3154</v>
      </c>
      <c r="L994" t="s">
        <v>3155</v>
      </c>
      <c r="M994" t="s">
        <v>3110</v>
      </c>
      <c r="N994">
        <v>61560</v>
      </c>
      <c r="O994">
        <v>61.56</v>
      </c>
      <c r="P994">
        <v>1082000</v>
      </c>
      <c r="Q994">
        <v>17.576348278102664</v>
      </c>
    </row>
    <row r="995" spans="1:17" x14ac:dyDescent="0.3">
      <c r="A995">
        <v>43426</v>
      </c>
      <c r="B995" t="s">
        <v>3292</v>
      </c>
      <c r="C995" t="s">
        <v>3293</v>
      </c>
      <c r="D995">
        <v>2018</v>
      </c>
      <c r="E995" t="s">
        <v>32</v>
      </c>
      <c r="F995" t="s">
        <v>77</v>
      </c>
      <c r="G995" t="s">
        <v>67</v>
      </c>
      <c r="H995" t="s">
        <v>44</v>
      </c>
      <c r="I995" t="s">
        <v>82</v>
      </c>
      <c r="J995" t="s">
        <v>1156</v>
      </c>
      <c r="K995" t="s">
        <v>3115</v>
      </c>
      <c r="L995" t="s">
        <v>3114</v>
      </c>
      <c r="M995" t="s">
        <v>3116</v>
      </c>
      <c r="N995">
        <v>47025</v>
      </c>
      <c r="O995">
        <v>47.03</v>
      </c>
      <c r="P995">
        <v>1152000</v>
      </c>
      <c r="Q995">
        <v>24.497607655502392</v>
      </c>
    </row>
    <row r="996" spans="1:17" x14ac:dyDescent="0.3">
      <c r="A996">
        <v>43426</v>
      </c>
      <c r="B996" t="s">
        <v>3292</v>
      </c>
      <c r="C996" t="s">
        <v>3293</v>
      </c>
      <c r="D996">
        <v>2018</v>
      </c>
      <c r="E996" t="s">
        <v>84</v>
      </c>
      <c r="F996" t="s">
        <v>77</v>
      </c>
      <c r="G996" t="s">
        <v>67</v>
      </c>
      <c r="H996" t="s">
        <v>44</v>
      </c>
      <c r="I996" t="s">
        <v>82</v>
      </c>
      <c r="J996" t="s">
        <v>1157</v>
      </c>
      <c r="K996" t="s">
        <v>3186</v>
      </c>
      <c r="L996" t="s">
        <v>3187</v>
      </c>
      <c r="M996" t="s">
        <v>3116</v>
      </c>
      <c r="N996">
        <v>51975</v>
      </c>
      <c r="O996">
        <v>51.97</v>
      </c>
      <c r="P996">
        <v>1274000</v>
      </c>
      <c r="Q996">
        <v>24.511784511784512</v>
      </c>
    </row>
    <row r="997" spans="1:17" x14ac:dyDescent="0.3">
      <c r="A997">
        <v>43426</v>
      </c>
      <c r="B997" t="s">
        <v>3292</v>
      </c>
      <c r="C997" t="s">
        <v>3293</v>
      </c>
      <c r="D997">
        <v>2018</v>
      </c>
      <c r="E997" t="s">
        <v>32</v>
      </c>
      <c r="F997" t="s">
        <v>77</v>
      </c>
      <c r="G997" t="s">
        <v>67</v>
      </c>
      <c r="H997" t="s">
        <v>44</v>
      </c>
      <c r="I997" t="s">
        <v>231</v>
      </c>
      <c r="J997" t="s">
        <v>1158</v>
      </c>
      <c r="K997" t="s">
        <v>3118</v>
      </c>
      <c r="L997" t="s">
        <v>3117</v>
      </c>
      <c r="M997" t="s">
        <v>3119</v>
      </c>
      <c r="N997">
        <v>59880</v>
      </c>
      <c r="O997">
        <v>59.88</v>
      </c>
      <c r="P997">
        <v>612000</v>
      </c>
      <c r="Q997">
        <v>10.220440881763528</v>
      </c>
    </row>
    <row r="998" spans="1:17" x14ac:dyDescent="0.3">
      <c r="A998">
        <v>43426</v>
      </c>
      <c r="B998" t="s">
        <v>3292</v>
      </c>
      <c r="C998" t="s">
        <v>3293</v>
      </c>
      <c r="D998">
        <v>2018</v>
      </c>
      <c r="E998" t="s">
        <v>84</v>
      </c>
      <c r="F998" t="s">
        <v>77</v>
      </c>
      <c r="G998" t="s">
        <v>67</v>
      </c>
      <c r="H998" t="s">
        <v>44</v>
      </c>
      <c r="I998" t="s">
        <v>82</v>
      </c>
      <c r="J998" t="s">
        <v>1159</v>
      </c>
      <c r="K998" t="s">
        <v>3193</v>
      </c>
      <c r="L998" t="s">
        <v>3133</v>
      </c>
      <c r="M998" t="s">
        <v>3116</v>
      </c>
      <c r="N998">
        <v>123660</v>
      </c>
      <c r="O998">
        <v>123.66</v>
      </c>
      <c r="P998">
        <v>3030000</v>
      </c>
      <c r="Q998">
        <v>24.502668607472099</v>
      </c>
    </row>
    <row r="999" spans="1:17" x14ac:dyDescent="0.3">
      <c r="A999">
        <v>43423</v>
      </c>
      <c r="B999" t="s">
        <v>3292</v>
      </c>
      <c r="C999" t="s">
        <v>3293</v>
      </c>
      <c r="D999">
        <v>2018</v>
      </c>
      <c r="E999" t="s">
        <v>32</v>
      </c>
      <c r="F999" t="s">
        <v>65</v>
      </c>
      <c r="G999" t="s">
        <v>67</v>
      </c>
      <c r="H999" t="s">
        <v>44</v>
      </c>
      <c r="I999" t="s">
        <v>73</v>
      </c>
      <c r="J999" t="s">
        <v>898</v>
      </c>
      <c r="K999" t="s">
        <v>3160</v>
      </c>
      <c r="L999" t="s">
        <v>3250</v>
      </c>
      <c r="M999" t="s">
        <v>3163</v>
      </c>
      <c r="N999">
        <v>21879</v>
      </c>
      <c r="O999">
        <v>21.88</v>
      </c>
      <c r="P999">
        <v>385000</v>
      </c>
      <c r="Q999">
        <v>17.596782302664657</v>
      </c>
    </row>
    <row r="1000" spans="1:17" x14ac:dyDescent="0.3">
      <c r="A1000">
        <v>43423</v>
      </c>
      <c r="B1000" t="s">
        <v>3292</v>
      </c>
      <c r="C1000" t="s">
        <v>3293</v>
      </c>
      <c r="D1000">
        <v>2018</v>
      </c>
      <c r="E1000" t="s">
        <v>32</v>
      </c>
      <c r="F1000" t="s">
        <v>35</v>
      </c>
      <c r="G1000" t="s">
        <v>1064</v>
      </c>
      <c r="H1000" t="s">
        <v>44</v>
      </c>
      <c r="I1000" t="s">
        <v>47</v>
      </c>
      <c r="J1000" t="s">
        <v>1161</v>
      </c>
      <c r="K1000" t="s">
        <v>3234</v>
      </c>
      <c r="L1000" t="s">
        <v>3378</v>
      </c>
      <c r="M1000" t="s">
        <v>3110</v>
      </c>
      <c r="N1000">
        <v>240660</v>
      </c>
      <c r="O1000">
        <v>240.66</v>
      </c>
      <c r="P1000" t="s">
        <v>49</v>
      </c>
      <c r="Q1000" t="e">
        <v>#VALUE!</v>
      </c>
    </row>
    <row r="1001" spans="1:17" x14ac:dyDescent="0.3">
      <c r="A1001">
        <v>43423</v>
      </c>
      <c r="B1001" t="s">
        <v>3292</v>
      </c>
      <c r="C1001" t="s">
        <v>3293</v>
      </c>
      <c r="D1001">
        <v>2018</v>
      </c>
      <c r="E1001" t="s">
        <v>32</v>
      </c>
      <c r="F1001" t="s">
        <v>65</v>
      </c>
      <c r="G1001" t="s">
        <v>67</v>
      </c>
      <c r="H1001" t="s">
        <v>44</v>
      </c>
      <c r="I1001" t="s">
        <v>73</v>
      </c>
      <c r="J1001" t="s">
        <v>898</v>
      </c>
      <c r="K1001" t="s">
        <v>3160</v>
      </c>
      <c r="L1001" t="s">
        <v>3250</v>
      </c>
      <c r="M1001" t="s">
        <v>3163</v>
      </c>
      <c r="N1001">
        <v>22449</v>
      </c>
      <c r="O1001">
        <v>22.45</v>
      </c>
      <c r="P1001">
        <v>395000</v>
      </c>
      <c r="Q1001">
        <v>17.595438549601319</v>
      </c>
    </row>
    <row r="1002" spans="1:17" x14ac:dyDescent="0.3">
      <c r="A1002">
        <v>43423</v>
      </c>
      <c r="B1002" t="s">
        <v>3292</v>
      </c>
      <c r="C1002" t="s">
        <v>3293</v>
      </c>
      <c r="D1002">
        <v>2018</v>
      </c>
      <c r="E1002" t="s">
        <v>32</v>
      </c>
      <c r="F1002" t="s">
        <v>65</v>
      </c>
      <c r="G1002" t="s">
        <v>67</v>
      </c>
      <c r="H1002" t="s">
        <v>44</v>
      </c>
      <c r="I1002" t="s">
        <v>73</v>
      </c>
      <c r="J1002" t="s">
        <v>898</v>
      </c>
      <c r="K1002" t="s">
        <v>3234</v>
      </c>
      <c r="L1002" t="s">
        <v>3378</v>
      </c>
      <c r="M1002" t="s">
        <v>3110</v>
      </c>
      <c r="N1002">
        <v>22959</v>
      </c>
      <c r="O1002">
        <v>22.96</v>
      </c>
      <c r="P1002">
        <v>404000</v>
      </c>
      <c r="Q1002">
        <v>17.596585217126183</v>
      </c>
    </row>
    <row r="1003" spans="1:17" x14ac:dyDescent="0.3">
      <c r="A1003">
        <v>43423</v>
      </c>
      <c r="B1003" t="s">
        <v>3292</v>
      </c>
      <c r="C1003" t="s">
        <v>3293</v>
      </c>
      <c r="D1003">
        <v>2018</v>
      </c>
      <c r="E1003" t="s">
        <v>32</v>
      </c>
      <c r="F1003" t="s">
        <v>173</v>
      </c>
      <c r="G1003" t="s">
        <v>176</v>
      </c>
      <c r="H1003" t="s">
        <v>44</v>
      </c>
      <c r="I1003" t="s">
        <v>179</v>
      </c>
      <c r="J1003" t="s">
        <v>1162</v>
      </c>
      <c r="K1003" t="s">
        <v>3238</v>
      </c>
      <c r="L1003" t="s">
        <v>3250</v>
      </c>
      <c r="M1003" t="s">
        <v>3163</v>
      </c>
      <c r="N1003">
        <v>17375</v>
      </c>
      <c r="O1003">
        <v>17.38</v>
      </c>
      <c r="P1003">
        <v>9500</v>
      </c>
      <c r="Q1003">
        <v>0.5467625899280576</v>
      </c>
    </row>
    <row r="1004" spans="1:17" x14ac:dyDescent="0.3">
      <c r="A1004">
        <v>43423</v>
      </c>
      <c r="B1004" t="s">
        <v>3292</v>
      </c>
      <c r="C1004" t="s">
        <v>3293</v>
      </c>
      <c r="D1004">
        <v>2018</v>
      </c>
      <c r="E1004" t="s">
        <v>32</v>
      </c>
      <c r="F1004" t="s">
        <v>65</v>
      </c>
      <c r="G1004" t="s">
        <v>67</v>
      </c>
      <c r="H1004" t="s">
        <v>44</v>
      </c>
      <c r="I1004" t="s">
        <v>73</v>
      </c>
      <c r="J1004" t="s">
        <v>898</v>
      </c>
      <c r="K1004" t="s">
        <v>3160</v>
      </c>
      <c r="L1004" t="s">
        <v>3250</v>
      </c>
      <c r="M1004" t="s">
        <v>3163</v>
      </c>
      <c r="N1004">
        <v>21889</v>
      </c>
      <c r="O1004">
        <v>21.89</v>
      </c>
      <c r="P1004">
        <v>385000</v>
      </c>
      <c r="Q1004">
        <v>17.588743204349218</v>
      </c>
    </row>
    <row r="1005" spans="1:17" x14ac:dyDescent="0.3">
      <c r="A1005">
        <v>43423</v>
      </c>
      <c r="B1005" t="s">
        <v>3292</v>
      </c>
      <c r="C1005" t="s">
        <v>3293</v>
      </c>
      <c r="D1005">
        <v>2018</v>
      </c>
      <c r="E1005" t="s">
        <v>32</v>
      </c>
      <c r="F1005" t="s">
        <v>65</v>
      </c>
      <c r="G1005" t="s">
        <v>67</v>
      </c>
      <c r="H1005" t="s">
        <v>44</v>
      </c>
      <c r="I1005" t="s">
        <v>73</v>
      </c>
      <c r="J1005" t="s">
        <v>898</v>
      </c>
      <c r="K1005" t="s">
        <v>3160</v>
      </c>
      <c r="L1005" t="s">
        <v>3250</v>
      </c>
      <c r="M1005" t="s">
        <v>3163</v>
      </c>
      <c r="N1005">
        <v>23160</v>
      </c>
      <c r="O1005">
        <v>23.16</v>
      </c>
      <c r="P1005">
        <v>407000</v>
      </c>
      <c r="Q1005">
        <v>17.573402417962004</v>
      </c>
    </row>
    <row r="1006" spans="1:17" x14ac:dyDescent="0.3">
      <c r="A1006">
        <v>43423</v>
      </c>
      <c r="B1006" t="s">
        <v>3292</v>
      </c>
      <c r="C1006" t="s">
        <v>3293</v>
      </c>
      <c r="D1006">
        <v>2018</v>
      </c>
      <c r="E1006" t="s">
        <v>32</v>
      </c>
      <c r="F1006" t="s">
        <v>65</v>
      </c>
      <c r="G1006" t="s">
        <v>67</v>
      </c>
      <c r="H1006" t="s">
        <v>44</v>
      </c>
      <c r="I1006" t="s">
        <v>73</v>
      </c>
      <c r="J1006" t="s">
        <v>898</v>
      </c>
      <c r="K1006" t="s">
        <v>3160</v>
      </c>
      <c r="L1006" t="s">
        <v>3250</v>
      </c>
      <c r="M1006" t="s">
        <v>3163</v>
      </c>
      <c r="N1006">
        <v>22290</v>
      </c>
      <c r="O1006">
        <v>22.29</v>
      </c>
      <c r="P1006">
        <v>392000</v>
      </c>
      <c r="Q1006">
        <v>17.586361597128757</v>
      </c>
    </row>
    <row r="1007" spans="1:17" x14ac:dyDescent="0.3">
      <c r="A1007">
        <v>43423</v>
      </c>
      <c r="B1007" t="s">
        <v>3292</v>
      </c>
      <c r="C1007" t="s">
        <v>3293</v>
      </c>
      <c r="D1007">
        <v>2018</v>
      </c>
      <c r="E1007" t="s">
        <v>32</v>
      </c>
      <c r="F1007" t="s">
        <v>191</v>
      </c>
      <c r="G1007" t="s">
        <v>186</v>
      </c>
      <c r="H1007" t="s">
        <v>44</v>
      </c>
      <c r="I1007" t="s">
        <v>193</v>
      </c>
      <c r="J1007" t="s">
        <v>1163</v>
      </c>
      <c r="K1007" t="s">
        <v>3205</v>
      </c>
      <c r="L1007" t="s">
        <v>3250</v>
      </c>
      <c r="M1007" t="s">
        <v>3163</v>
      </c>
      <c r="N1007">
        <v>51720</v>
      </c>
      <c r="O1007">
        <v>51.72</v>
      </c>
      <c r="P1007">
        <v>86400</v>
      </c>
      <c r="Q1007">
        <v>1.6705336426914152</v>
      </c>
    </row>
    <row r="1008" spans="1:17" x14ac:dyDescent="0.3">
      <c r="A1008">
        <v>43419</v>
      </c>
      <c r="B1008" t="s">
        <v>3292</v>
      </c>
      <c r="C1008" t="s">
        <v>3293</v>
      </c>
      <c r="D1008">
        <v>2018</v>
      </c>
      <c r="E1008" t="s">
        <v>32</v>
      </c>
      <c r="F1008" t="s">
        <v>77</v>
      </c>
      <c r="G1008" t="s">
        <v>67</v>
      </c>
      <c r="H1008" t="s">
        <v>44</v>
      </c>
      <c r="I1008" t="s">
        <v>208</v>
      </c>
      <c r="J1008" t="s">
        <v>1164</v>
      </c>
      <c r="K1008" t="s">
        <v>3173</v>
      </c>
      <c r="L1008" t="s">
        <v>3240</v>
      </c>
      <c r="M1008" t="s">
        <v>3241</v>
      </c>
      <c r="N1008">
        <v>15780</v>
      </c>
      <c r="O1008">
        <v>15.78</v>
      </c>
      <c r="P1008">
        <v>89200</v>
      </c>
      <c r="Q1008">
        <v>5.6527249683143221</v>
      </c>
    </row>
    <row r="1009" spans="1:17" x14ac:dyDescent="0.3">
      <c r="A1009">
        <v>43419</v>
      </c>
      <c r="B1009" t="s">
        <v>3292</v>
      </c>
      <c r="C1009" t="s">
        <v>3293</v>
      </c>
      <c r="D1009">
        <v>2018</v>
      </c>
      <c r="E1009" t="s">
        <v>84</v>
      </c>
      <c r="F1009" t="s">
        <v>65</v>
      </c>
      <c r="G1009" t="s">
        <v>67</v>
      </c>
      <c r="H1009" t="s">
        <v>44</v>
      </c>
      <c r="I1009" t="s">
        <v>71</v>
      </c>
      <c r="J1009" t="s">
        <v>1036</v>
      </c>
      <c r="K1009" t="s">
        <v>3120</v>
      </c>
      <c r="L1009" t="s">
        <v>3124</v>
      </c>
      <c r="M1009" t="s">
        <v>3110</v>
      </c>
      <c r="N1009">
        <v>22348</v>
      </c>
      <c r="O1009">
        <v>22.35</v>
      </c>
      <c r="P1009">
        <v>393000</v>
      </c>
      <c r="Q1009">
        <v>17.585466260962949</v>
      </c>
    </row>
    <row r="1010" spans="1:17" x14ac:dyDescent="0.3">
      <c r="A1010">
        <v>43419</v>
      </c>
      <c r="B1010" t="s">
        <v>3292</v>
      </c>
      <c r="C1010" t="s">
        <v>3293</v>
      </c>
      <c r="D1010">
        <v>2018</v>
      </c>
      <c r="E1010" t="s">
        <v>32</v>
      </c>
      <c r="F1010" t="s">
        <v>77</v>
      </c>
      <c r="G1010" t="s">
        <v>67</v>
      </c>
      <c r="H1010" t="s">
        <v>44</v>
      </c>
      <c r="I1010" t="s">
        <v>208</v>
      </c>
      <c r="J1010" t="s">
        <v>1165</v>
      </c>
      <c r="K1010" t="s">
        <v>3173</v>
      </c>
      <c r="L1010" t="s">
        <v>3240</v>
      </c>
      <c r="M1010" t="s">
        <v>3241</v>
      </c>
      <c r="N1010">
        <v>15780</v>
      </c>
      <c r="O1010">
        <v>15.78</v>
      </c>
      <c r="P1010">
        <v>89200</v>
      </c>
      <c r="Q1010">
        <v>5.6527249683143221</v>
      </c>
    </row>
    <row r="1011" spans="1:17" x14ac:dyDescent="0.3">
      <c r="A1011">
        <v>43419</v>
      </c>
      <c r="B1011" t="s">
        <v>3292</v>
      </c>
      <c r="C1011" t="s">
        <v>3293</v>
      </c>
      <c r="D1011">
        <v>2018</v>
      </c>
      <c r="E1011" t="s">
        <v>32</v>
      </c>
      <c r="F1011" t="s">
        <v>77</v>
      </c>
      <c r="G1011" t="s">
        <v>67</v>
      </c>
      <c r="H1011" t="s">
        <v>44</v>
      </c>
      <c r="I1011" t="s">
        <v>440</v>
      </c>
      <c r="J1011" t="s">
        <v>1166</v>
      </c>
      <c r="K1011" t="s">
        <v>3120</v>
      </c>
      <c r="L1011" t="s">
        <v>3124</v>
      </c>
      <c r="M1011" t="s">
        <v>3110</v>
      </c>
      <c r="N1011">
        <v>20940</v>
      </c>
      <c r="O1011">
        <v>20.94</v>
      </c>
      <c r="P1011">
        <v>1238000</v>
      </c>
      <c r="Q1011">
        <v>59.121298949379181</v>
      </c>
    </row>
    <row r="1012" spans="1:17" x14ac:dyDescent="0.3">
      <c r="A1012">
        <v>43419</v>
      </c>
      <c r="B1012" t="s">
        <v>3292</v>
      </c>
      <c r="C1012" t="s">
        <v>3293</v>
      </c>
      <c r="D1012">
        <v>2018</v>
      </c>
      <c r="E1012" t="s">
        <v>32</v>
      </c>
      <c r="F1012" t="s">
        <v>77</v>
      </c>
      <c r="G1012" t="s">
        <v>67</v>
      </c>
      <c r="H1012" t="s">
        <v>44</v>
      </c>
      <c r="I1012" t="s">
        <v>440</v>
      </c>
      <c r="J1012" t="s">
        <v>1167</v>
      </c>
      <c r="K1012" t="s">
        <v>3147</v>
      </c>
      <c r="L1012" t="s">
        <v>3148</v>
      </c>
      <c r="M1012" t="s">
        <v>3129</v>
      </c>
      <c r="N1012">
        <v>5977</v>
      </c>
      <c r="O1012">
        <v>5.98</v>
      </c>
      <c r="P1012">
        <v>353000</v>
      </c>
      <c r="Q1012">
        <v>59.059728961017235</v>
      </c>
    </row>
    <row r="1013" spans="1:17" x14ac:dyDescent="0.3">
      <c r="A1013">
        <v>43419</v>
      </c>
      <c r="B1013" t="s">
        <v>3292</v>
      </c>
      <c r="C1013" t="s">
        <v>3293</v>
      </c>
      <c r="D1013">
        <v>2018</v>
      </c>
      <c r="E1013" t="s">
        <v>32</v>
      </c>
      <c r="F1013" t="s">
        <v>77</v>
      </c>
      <c r="G1013" t="s">
        <v>67</v>
      </c>
      <c r="H1013" t="s">
        <v>44</v>
      </c>
      <c r="I1013" t="s">
        <v>82</v>
      </c>
      <c r="J1013" t="s">
        <v>1168</v>
      </c>
      <c r="K1013" t="s">
        <v>3186</v>
      </c>
      <c r="L1013" t="s">
        <v>3187</v>
      </c>
      <c r="M1013" t="s">
        <v>3116</v>
      </c>
      <c r="N1013">
        <v>99000</v>
      </c>
      <c r="O1013">
        <v>99</v>
      </c>
      <c r="P1013">
        <v>2426000</v>
      </c>
      <c r="Q1013">
        <v>24.505050505050505</v>
      </c>
    </row>
    <row r="1014" spans="1:17" x14ac:dyDescent="0.3">
      <c r="A1014">
        <v>43419</v>
      </c>
      <c r="B1014" t="s">
        <v>3292</v>
      </c>
      <c r="C1014" t="s">
        <v>3293</v>
      </c>
      <c r="D1014">
        <v>2018</v>
      </c>
      <c r="E1014" t="s">
        <v>32</v>
      </c>
      <c r="F1014" t="s">
        <v>77</v>
      </c>
      <c r="G1014" t="s">
        <v>67</v>
      </c>
      <c r="H1014" t="s">
        <v>44</v>
      </c>
      <c r="I1014" t="s">
        <v>80</v>
      </c>
      <c r="J1014" t="s">
        <v>1169</v>
      </c>
      <c r="K1014" t="s">
        <v>3193</v>
      </c>
      <c r="L1014" t="s">
        <v>3133</v>
      </c>
      <c r="M1014" t="s">
        <v>3116</v>
      </c>
      <c r="N1014">
        <v>20940</v>
      </c>
      <c r="O1014">
        <v>20.94</v>
      </c>
      <c r="P1014">
        <v>21449000</v>
      </c>
      <c r="Q1014">
        <v>1024.3075453677172</v>
      </c>
    </row>
    <row r="1015" spans="1:17" x14ac:dyDescent="0.3">
      <c r="A1015">
        <v>43419</v>
      </c>
      <c r="B1015" t="s">
        <v>3292</v>
      </c>
      <c r="C1015" t="s">
        <v>3293</v>
      </c>
      <c r="D1015">
        <v>2018</v>
      </c>
      <c r="E1015" t="s">
        <v>32</v>
      </c>
      <c r="F1015" t="s">
        <v>77</v>
      </c>
      <c r="G1015" t="s">
        <v>67</v>
      </c>
      <c r="H1015" t="s">
        <v>44</v>
      </c>
      <c r="I1015" t="s">
        <v>82</v>
      </c>
      <c r="J1015" t="s">
        <v>1170</v>
      </c>
      <c r="K1015" t="s">
        <v>3118</v>
      </c>
      <c r="L1015" t="s">
        <v>3117</v>
      </c>
      <c r="M1015" t="s">
        <v>3119</v>
      </c>
      <c r="N1015">
        <v>79840</v>
      </c>
      <c r="O1015">
        <v>79.84</v>
      </c>
      <c r="P1015">
        <v>1956000</v>
      </c>
      <c r="Q1015">
        <v>24.498997995991985</v>
      </c>
    </row>
    <row r="1016" spans="1:17" x14ac:dyDescent="0.3">
      <c r="A1016">
        <v>43419</v>
      </c>
      <c r="B1016" t="s">
        <v>3292</v>
      </c>
      <c r="C1016" t="s">
        <v>3293</v>
      </c>
      <c r="D1016">
        <v>2018</v>
      </c>
      <c r="E1016" t="s">
        <v>32</v>
      </c>
      <c r="F1016" t="s">
        <v>77</v>
      </c>
      <c r="G1016" t="s">
        <v>67</v>
      </c>
      <c r="H1016" t="s">
        <v>44</v>
      </c>
      <c r="I1016" t="s">
        <v>82</v>
      </c>
      <c r="J1016" t="s">
        <v>1171</v>
      </c>
      <c r="K1016" t="s">
        <v>3193</v>
      </c>
      <c r="L1016" t="s">
        <v>3133</v>
      </c>
      <c r="M1016" t="s">
        <v>3116</v>
      </c>
      <c r="N1016">
        <v>41220</v>
      </c>
      <c r="O1016">
        <v>41.22</v>
      </c>
      <c r="P1016">
        <v>1010000</v>
      </c>
      <c r="Q1016">
        <v>24.502668607472099</v>
      </c>
    </row>
    <row r="1017" spans="1:17" x14ac:dyDescent="0.3">
      <c r="A1017">
        <v>43419</v>
      </c>
      <c r="B1017" t="s">
        <v>3292</v>
      </c>
      <c r="C1017" t="s">
        <v>3293</v>
      </c>
      <c r="D1017">
        <v>2018</v>
      </c>
      <c r="E1017" t="s">
        <v>84</v>
      </c>
      <c r="F1017" t="s">
        <v>77</v>
      </c>
      <c r="G1017" t="s">
        <v>67</v>
      </c>
      <c r="H1017" t="s">
        <v>44</v>
      </c>
      <c r="I1017" t="s">
        <v>82</v>
      </c>
      <c r="J1017" t="s">
        <v>1172</v>
      </c>
      <c r="K1017" t="s">
        <v>3193</v>
      </c>
      <c r="L1017" t="s">
        <v>3133</v>
      </c>
      <c r="M1017" t="s">
        <v>3116</v>
      </c>
      <c r="N1017">
        <v>123660</v>
      </c>
      <c r="O1017">
        <v>123.66</v>
      </c>
      <c r="P1017">
        <v>3030000</v>
      </c>
      <c r="Q1017">
        <v>24.502668607472099</v>
      </c>
    </row>
    <row r="1018" spans="1:17" x14ac:dyDescent="0.3">
      <c r="A1018">
        <v>43419</v>
      </c>
      <c r="B1018" t="s">
        <v>3292</v>
      </c>
      <c r="C1018" t="s">
        <v>3293</v>
      </c>
      <c r="D1018">
        <v>2018</v>
      </c>
      <c r="E1018" t="s">
        <v>84</v>
      </c>
      <c r="F1018" t="s">
        <v>65</v>
      </c>
      <c r="G1018" t="s">
        <v>67</v>
      </c>
      <c r="H1018" t="s">
        <v>44</v>
      </c>
      <c r="I1018" t="s">
        <v>73</v>
      </c>
      <c r="J1018" t="s">
        <v>1173</v>
      </c>
      <c r="K1018" t="s">
        <v>3154</v>
      </c>
      <c r="L1018" t="s">
        <v>3155</v>
      </c>
      <c r="M1018" t="s">
        <v>3110</v>
      </c>
      <c r="N1018">
        <v>61560</v>
      </c>
      <c r="O1018">
        <v>61.56</v>
      </c>
      <c r="P1018">
        <v>1082000</v>
      </c>
      <c r="Q1018">
        <v>17.576348278102664</v>
      </c>
    </row>
    <row r="1019" spans="1:17" x14ac:dyDescent="0.3">
      <c r="A1019">
        <v>43419</v>
      </c>
      <c r="B1019" t="s">
        <v>3292</v>
      </c>
      <c r="C1019" t="s">
        <v>3293</v>
      </c>
      <c r="D1019">
        <v>2018</v>
      </c>
      <c r="E1019" t="s">
        <v>32</v>
      </c>
      <c r="F1019" t="s">
        <v>77</v>
      </c>
      <c r="G1019" t="s">
        <v>67</v>
      </c>
      <c r="H1019" t="s">
        <v>44</v>
      </c>
      <c r="I1019" t="s">
        <v>82</v>
      </c>
      <c r="J1019" t="s">
        <v>1174</v>
      </c>
      <c r="K1019" t="s">
        <v>3177</v>
      </c>
      <c r="L1019" t="s">
        <v>3250</v>
      </c>
      <c r="M1019" t="s">
        <v>3163</v>
      </c>
      <c r="N1019">
        <v>9269</v>
      </c>
      <c r="O1019">
        <v>9.27</v>
      </c>
      <c r="P1019">
        <v>227000</v>
      </c>
      <c r="Q1019">
        <v>24.490236271442441</v>
      </c>
    </row>
    <row r="1020" spans="1:17" x14ac:dyDescent="0.3">
      <c r="A1020">
        <v>43419</v>
      </c>
      <c r="B1020" t="s">
        <v>3292</v>
      </c>
      <c r="C1020" t="s">
        <v>3293</v>
      </c>
      <c r="D1020">
        <v>2018</v>
      </c>
      <c r="E1020" t="s">
        <v>84</v>
      </c>
      <c r="F1020" t="s">
        <v>77</v>
      </c>
      <c r="G1020" t="s">
        <v>67</v>
      </c>
      <c r="H1020" t="s">
        <v>44</v>
      </c>
      <c r="I1020" t="s">
        <v>82</v>
      </c>
      <c r="J1020" t="s">
        <v>1175</v>
      </c>
      <c r="K1020" t="s">
        <v>3193</v>
      </c>
      <c r="L1020" t="s">
        <v>3133</v>
      </c>
      <c r="M1020" t="s">
        <v>3116</v>
      </c>
      <c r="N1020">
        <v>41220</v>
      </c>
      <c r="O1020">
        <v>41.22</v>
      </c>
      <c r="P1020">
        <v>1010000</v>
      </c>
      <c r="Q1020">
        <v>24.502668607472099</v>
      </c>
    </row>
    <row r="1021" spans="1:17" x14ac:dyDescent="0.3">
      <c r="A1021">
        <v>43419</v>
      </c>
      <c r="B1021" t="s">
        <v>3292</v>
      </c>
      <c r="C1021" t="s">
        <v>3293</v>
      </c>
      <c r="D1021">
        <v>2018</v>
      </c>
      <c r="E1021" t="s">
        <v>32</v>
      </c>
      <c r="F1021" t="s">
        <v>77</v>
      </c>
      <c r="G1021" t="s">
        <v>67</v>
      </c>
      <c r="H1021" t="s">
        <v>44</v>
      </c>
      <c r="I1021" t="s">
        <v>82</v>
      </c>
      <c r="J1021" t="s">
        <v>1176</v>
      </c>
      <c r="K1021" t="s">
        <v>3118</v>
      </c>
      <c r="L1021" t="s">
        <v>3117</v>
      </c>
      <c r="M1021" t="s">
        <v>3119</v>
      </c>
      <c r="N1021">
        <v>59880</v>
      </c>
      <c r="O1021">
        <v>59.88</v>
      </c>
      <c r="P1021">
        <v>1467000</v>
      </c>
      <c r="Q1021">
        <v>24.498997995991985</v>
      </c>
    </row>
    <row r="1022" spans="1:17" x14ac:dyDescent="0.3">
      <c r="A1022">
        <v>43419</v>
      </c>
      <c r="B1022" t="s">
        <v>3292</v>
      </c>
      <c r="C1022" t="s">
        <v>3293</v>
      </c>
      <c r="D1022">
        <v>2018</v>
      </c>
      <c r="E1022" t="s">
        <v>32</v>
      </c>
      <c r="F1022" t="s">
        <v>65</v>
      </c>
      <c r="G1022" t="s">
        <v>67</v>
      </c>
      <c r="H1022" t="s">
        <v>44</v>
      </c>
      <c r="I1022" t="s">
        <v>73</v>
      </c>
      <c r="J1022" t="s">
        <v>924</v>
      </c>
      <c r="K1022" t="s">
        <v>3198</v>
      </c>
      <c r="L1022" t="s">
        <v>3199</v>
      </c>
      <c r="M1022" t="s">
        <v>3110</v>
      </c>
      <c r="N1022">
        <v>22979</v>
      </c>
      <c r="O1022">
        <v>22.98</v>
      </c>
      <c r="P1022">
        <v>404000</v>
      </c>
      <c r="Q1022">
        <v>17.581269855085079</v>
      </c>
    </row>
    <row r="1023" spans="1:17" x14ac:dyDescent="0.3">
      <c r="A1023">
        <v>43419</v>
      </c>
      <c r="B1023" t="s">
        <v>3292</v>
      </c>
      <c r="C1023" t="s">
        <v>3293</v>
      </c>
      <c r="D1023">
        <v>2018</v>
      </c>
      <c r="E1023" t="s">
        <v>32</v>
      </c>
      <c r="F1023" t="s">
        <v>77</v>
      </c>
      <c r="G1023" t="s">
        <v>67</v>
      </c>
      <c r="H1023" t="s">
        <v>44</v>
      </c>
      <c r="I1023" t="s">
        <v>82</v>
      </c>
      <c r="J1023" t="s">
        <v>1177</v>
      </c>
      <c r="K1023" t="s">
        <v>3193</v>
      </c>
      <c r="L1023" t="s">
        <v>3133</v>
      </c>
      <c r="M1023" t="s">
        <v>3116</v>
      </c>
      <c r="N1023">
        <v>144270</v>
      </c>
      <c r="O1023">
        <v>144.27000000000001</v>
      </c>
      <c r="P1023">
        <v>3535000</v>
      </c>
      <c r="Q1023">
        <v>24.502668607472099</v>
      </c>
    </row>
    <row r="1024" spans="1:17" x14ac:dyDescent="0.3">
      <c r="A1024">
        <v>43416</v>
      </c>
      <c r="B1024" t="s">
        <v>3292</v>
      </c>
      <c r="C1024" t="s">
        <v>3293</v>
      </c>
      <c r="D1024">
        <v>2018</v>
      </c>
      <c r="E1024" t="s">
        <v>84</v>
      </c>
      <c r="F1024" t="s">
        <v>65</v>
      </c>
      <c r="G1024" t="s">
        <v>67</v>
      </c>
      <c r="H1024" t="s">
        <v>44</v>
      </c>
      <c r="I1024" t="s">
        <v>73</v>
      </c>
      <c r="J1024" t="s">
        <v>1178</v>
      </c>
      <c r="K1024" t="s">
        <v>3160</v>
      </c>
      <c r="L1024" t="s">
        <v>3250</v>
      </c>
      <c r="M1024" t="s">
        <v>3163</v>
      </c>
      <c r="N1024">
        <v>132789.99</v>
      </c>
      <c r="O1024">
        <v>132.79</v>
      </c>
      <c r="P1024">
        <v>2334000</v>
      </c>
      <c r="Q1024">
        <v>17.576626069480088</v>
      </c>
    </row>
    <row r="1025" spans="1:17" x14ac:dyDescent="0.3">
      <c r="A1025">
        <v>43416</v>
      </c>
      <c r="B1025" t="s">
        <v>3292</v>
      </c>
      <c r="C1025" t="s">
        <v>3293</v>
      </c>
      <c r="D1025">
        <v>2018</v>
      </c>
      <c r="E1025" t="s">
        <v>32</v>
      </c>
      <c r="F1025" t="s">
        <v>65</v>
      </c>
      <c r="G1025" t="s">
        <v>67</v>
      </c>
      <c r="H1025" t="s">
        <v>44</v>
      </c>
      <c r="I1025" t="s">
        <v>73</v>
      </c>
      <c r="J1025" t="s">
        <v>1178</v>
      </c>
      <c r="K1025" t="s">
        <v>3160</v>
      </c>
      <c r="L1025" t="s">
        <v>3250</v>
      </c>
      <c r="M1025" t="s">
        <v>3163</v>
      </c>
      <c r="N1025">
        <v>119966</v>
      </c>
      <c r="O1025">
        <v>119.97</v>
      </c>
      <c r="P1025">
        <v>2109000</v>
      </c>
      <c r="Q1025">
        <v>17.579980994615141</v>
      </c>
    </row>
    <row r="1026" spans="1:17" x14ac:dyDescent="0.3">
      <c r="A1026">
        <v>43416</v>
      </c>
      <c r="B1026" t="s">
        <v>3292</v>
      </c>
      <c r="C1026" t="s">
        <v>3293</v>
      </c>
      <c r="D1026">
        <v>2018</v>
      </c>
      <c r="E1026" t="s">
        <v>32</v>
      </c>
      <c r="F1026" t="s">
        <v>65</v>
      </c>
      <c r="G1026" t="s">
        <v>67</v>
      </c>
      <c r="H1026" t="s">
        <v>44</v>
      </c>
      <c r="I1026" t="s">
        <v>71</v>
      </c>
      <c r="J1026" t="s">
        <v>1179</v>
      </c>
      <c r="K1026" t="s">
        <v>3120</v>
      </c>
      <c r="L1026" t="s">
        <v>3124</v>
      </c>
      <c r="M1026" t="s">
        <v>3110</v>
      </c>
      <c r="N1026">
        <v>143039.99</v>
      </c>
      <c r="O1026">
        <v>143.04</v>
      </c>
      <c r="P1026">
        <v>2514000</v>
      </c>
      <c r="Q1026">
        <v>17.575504584417267</v>
      </c>
    </row>
    <row r="1027" spans="1:17" x14ac:dyDescent="0.3">
      <c r="A1027">
        <v>43416</v>
      </c>
      <c r="B1027" t="s">
        <v>3292</v>
      </c>
      <c r="C1027" t="s">
        <v>3293</v>
      </c>
      <c r="D1027">
        <v>2018</v>
      </c>
      <c r="E1027" t="s">
        <v>32</v>
      </c>
      <c r="F1027" t="s">
        <v>35</v>
      </c>
      <c r="G1027" t="s">
        <v>1064</v>
      </c>
      <c r="H1027" t="s">
        <v>44</v>
      </c>
      <c r="I1027" t="s">
        <v>47</v>
      </c>
      <c r="J1027" t="s">
        <v>1180</v>
      </c>
      <c r="K1027" t="s">
        <v>3234</v>
      </c>
      <c r="L1027" t="s">
        <v>3378</v>
      </c>
      <c r="M1027" t="s">
        <v>3110</v>
      </c>
      <c r="N1027">
        <v>92720</v>
      </c>
      <c r="O1027">
        <v>92.72</v>
      </c>
      <c r="P1027" t="s">
        <v>49</v>
      </c>
      <c r="Q1027" t="e">
        <v>#VALUE!</v>
      </c>
    </row>
    <row r="1028" spans="1:17" x14ac:dyDescent="0.3">
      <c r="A1028">
        <v>43416</v>
      </c>
      <c r="B1028" t="s">
        <v>3292</v>
      </c>
      <c r="C1028" t="s">
        <v>3293</v>
      </c>
      <c r="D1028">
        <v>2018</v>
      </c>
      <c r="E1028" t="s">
        <v>84</v>
      </c>
      <c r="F1028" t="s">
        <v>65</v>
      </c>
      <c r="G1028" t="s">
        <v>67</v>
      </c>
      <c r="H1028" t="s">
        <v>44</v>
      </c>
      <c r="I1028" t="s">
        <v>71</v>
      </c>
      <c r="J1028" t="s">
        <v>1179</v>
      </c>
      <c r="K1028" t="s">
        <v>3120</v>
      </c>
      <c r="L1028" t="s">
        <v>3124</v>
      </c>
      <c r="M1028" t="s">
        <v>3110</v>
      </c>
      <c r="N1028">
        <v>134088</v>
      </c>
      <c r="O1028">
        <v>134.09</v>
      </c>
      <c r="P1028">
        <v>2357000</v>
      </c>
      <c r="Q1028">
        <v>17.578008472048207</v>
      </c>
    </row>
    <row r="1029" spans="1:17" x14ac:dyDescent="0.3">
      <c r="A1029">
        <v>43412</v>
      </c>
      <c r="B1029" t="s">
        <v>3292</v>
      </c>
      <c r="C1029" t="s">
        <v>3293</v>
      </c>
      <c r="D1029">
        <v>2018</v>
      </c>
      <c r="E1029" t="s">
        <v>32</v>
      </c>
      <c r="F1029" t="s">
        <v>77</v>
      </c>
      <c r="G1029" t="s">
        <v>67</v>
      </c>
      <c r="H1029" t="s">
        <v>44</v>
      </c>
      <c r="I1029" t="s">
        <v>80</v>
      </c>
      <c r="J1029" t="s">
        <v>1181</v>
      </c>
      <c r="K1029" t="s">
        <v>3193</v>
      </c>
      <c r="L1029" t="s">
        <v>3133</v>
      </c>
      <c r="M1029" t="s">
        <v>3116</v>
      </c>
      <c r="N1029">
        <v>62820</v>
      </c>
      <c r="O1029">
        <v>62.82</v>
      </c>
      <c r="P1029">
        <v>64348000</v>
      </c>
      <c r="Q1029">
        <v>1024.323463865011</v>
      </c>
    </row>
    <row r="1030" spans="1:17" x14ac:dyDescent="0.3">
      <c r="A1030">
        <v>43412</v>
      </c>
      <c r="B1030" t="s">
        <v>3292</v>
      </c>
      <c r="C1030" t="s">
        <v>3293</v>
      </c>
      <c r="D1030">
        <v>2018</v>
      </c>
      <c r="E1030" t="s">
        <v>32</v>
      </c>
      <c r="F1030" t="s">
        <v>77</v>
      </c>
      <c r="G1030" t="s">
        <v>67</v>
      </c>
      <c r="H1030" t="s">
        <v>44</v>
      </c>
      <c r="I1030" t="s">
        <v>270</v>
      </c>
      <c r="J1030" t="s">
        <v>1182</v>
      </c>
      <c r="K1030" t="s">
        <v>3151</v>
      </c>
      <c r="L1030" t="s">
        <v>3152</v>
      </c>
      <c r="M1030" t="s">
        <v>3116</v>
      </c>
      <c r="N1030">
        <v>8775</v>
      </c>
      <c r="O1030">
        <v>8.77</v>
      </c>
      <c r="P1030">
        <v>6688000</v>
      </c>
      <c r="Q1030">
        <v>762.16524216524215</v>
      </c>
    </row>
    <row r="1031" spans="1:17" x14ac:dyDescent="0.3">
      <c r="A1031">
        <v>43412</v>
      </c>
      <c r="B1031" t="s">
        <v>3292</v>
      </c>
      <c r="C1031" t="s">
        <v>3293</v>
      </c>
      <c r="D1031">
        <v>2018</v>
      </c>
      <c r="E1031" t="s">
        <v>84</v>
      </c>
      <c r="F1031" t="s">
        <v>77</v>
      </c>
      <c r="G1031" t="s">
        <v>67</v>
      </c>
      <c r="H1031" t="s">
        <v>44</v>
      </c>
      <c r="I1031" t="s">
        <v>82</v>
      </c>
      <c r="J1031" t="s">
        <v>1175</v>
      </c>
      <c r="K1031" t="s">
        <v>3193</v>
      </c>
      <c r="L1031" t="s">
        <v>3133</v>
      </c>
      <c r="M1031" t="s">
        <v>3116</v>
      </c>
      <c r="N1031">
        <v>103050</v>
      </c>
      <c r="O1031">
        <v>103.05</v>
      </c>
      <c r="P1031">
        <v>2525000</v>
      </c>
      <c r="Q1031">
        <v>24.502668607472099</v>
      </c>
    </row>
    <row r="1032" spans="1:17" x14ac:dyDescent="0.3">
      <c r="A1032">
        <v>43412</v>
      </c>
      <c r="B1032" t="s">
        <v>3292</v>
      </c>
      <c r="C1032" t="s">
        <v>3293</v>
      </c>
      <c r="D1032">
        <v>2018</v>
      </c>
      <c r="E1032" t="s">
        <v>32</v>
      </c>
      <c r="F1032" t="s">
        <v>77</v>
      </c>
      <c r="G1032" t="s">
        <v>67</v>
      </c>
      <c r="H1032" t="s">
        <v>44</v>
      </c>
      <c r="I1032" t="s">
        <v>82</v>
      </c>
      <c r="J1032" t="s">
        <v>1183</v>
      </c>
      <c r="K1032" t="s">
        <v>3118</v>
      </c>
      <c r="L1032" t="s">
        <v>3117</v>
      </c>
      <c r="M1032" t="s">
        <v>3119</v>
      </c>
      <c r="N1032">
        <v>99800</v>
      </c>
      <c r="O1032">
        <v>99.8</v>
      </c>
      <c r="P1032">
        <v>2445000</v>
      </c>
      <c r="Q1032">
        <v>24.498997995991985</v>
      </c>
    </row>
    <row r="1033" spans="1:17" x14ac:dyDescent="0.3">
      <c r="A1033">
        <v>43412</v>
      </c>
      <c r="B1033" t="s">
        <v>3292</v>
      </c>
      <c r="C1033" t="s">
        <v>3293</v>
      </c>
      <c r="D1033">
        <v>2018</v>
      </c>
      <c r="E1033" t="s">
        <v>32</v>
      </c>
      <c r="F1033" t="s">
        <v>77</v>
      </c>
      <c r="G1033" t="s">
        <v>67</v>
      </c>
      <c r="H1033" t="s">
        <v>44</v>
      </c>
      <c r="I1033" t="s">
        <v>82</v>
      </c>
      <c r="J1033" t="s">
        <v>1184</v>
      </c>
      <c r="K1033" t="s">
        <v>3186</v>
      </c>
      <c r="L1033" t="s">
        <v>3187</v>
      </c>
      <c r="M1033" t="s">
        <v>3116</v>
      </c>
      <c r="N1033">
        <v>91575</v>
      </c>
      <c r="O1033">
        <v>91.57</v>
      </c>
      <c r="P1033">
        <v>2244000</v>
      </c>
      <c r="Q1033">
        <v>24.504504504504503</v>
      </c>
    </row>
    <row r="1034" spans="1:17" x14ac:dyDescent="0.3">
      <c r="A1034">
        <v>43412</v>
      </c>
      <c r="B1034" t="s">
        <v>3292</v>
      </c>
      <c r="C1034" t="s">
        <v>3293</v>
      </c>
      <c r="D1034">
        <v>2018</v>
      </c>
      <c r="E1034" t="s">
        <v>32</v>
      </c>
      <c r="F1034" t="s">
        <v>77</v>
      </c>
      <c r="G1034" t="s">
        <v>67</v>
      </c>
      <c r="H1034" t="s">
        <v>44</v>
      </c>
      <c r="I1034" t="s">
        <v>440</v>
      </c>
      <c r="J1034" t="s">
        <v>1185</v>
      </c>
      <c r="K1034" t="s">
        <v>3147</v>
      </c>
      <c r="L1034" t="s">
        <v>3148</v>
      </c>
      <c r="M1034" t="s">
        <v>3129</v>
      </c>
      <c r="N1034">
        <v>15940</v>
      </c>
      <c r="O1034">
        <v>15.94</v>
      </c>
      <c r="P1034">
        <v>943000</v>
      </c>
      <c r="Q1034">
        <v>59.15934755332497</v>
      </c>
    </row>
    <row r="1035" spans="1:17" x14ac:dyDescent="0.3">
      <c r="A1035">
        <v>43412</v>
      </c>
      <c r="B1035" t="s">
        <v>3292</v>
      </c>
      <c r="C1035" t="s">
        <v>3293</v>
      </c>
      <c r="D1035">
        <v>2018</v>
      </c>
      <c r="E1035" t="s">
        <v>84</v>
      </c>
      <c r="F1035" t="s">
        <v>77</v>
      </c>
      <c r="G1035" t="s">
        <v>67</v>
      </c>
      <c r="H1035" t="s">
        <v>44</v>
      </c>
      <c r="I1035" t="s">
        <v>82</v>
      </c>
      <c r="J1035" t="s">
        <v>1186</v>
      </c>
      <c r="K1035" t="s">
        <v>3193</v>
      </c>
      <c r="L1035" t="s">
        <v>3133</v>
      </c>
      <c r="M1035" t="s">
        <v>3116</v>
      </c>
      <c r="N1035">
        <v>20610</v>
      </c>
      <c r="O1035">
        <v>20.61</v>
      </c>
      <c r="P1035">
        <v>505000</v>
      </c>
      <c r="Q1035">
        <v>24.502668607472099</v>
      </c>
    </row>
    <row r="1036" spans="1:17" x14ac:dyDescent="0.3">
      <c r="A1036">
        <v>43412</v>
      </c>
      <c r="B1036" t="s">
        <v>3292</v>
      </c>
      <c r="C1036" t="s">
        <v>3293</v>
      </c>
      <c r="D1036">
        <v>2018</v>
      </c>
      <c r="E1036" t="s">
        <v>32</v>
      </c>
      <c r="F1036" t="s">
        <v>65</v>
      </c>
      <c r="G1036" t="s">
        <v>67</v>
      </c>
      <c r="H1036" t="s">
        <v>44</v>
      </c>
      <c r="I1036" t="s">
        <v>73</v>
      </c>
      <c r="J1036" t="s">
        <v>979</v>
      </c>
      <c r="K1036" t="s">
        <v>3198</v>
      </c>
      <c r="L1036" t="s">
        <v>3199</v>
      </c>
      <c r="M1036" t="s">
        <v>3110</v>
      </c>
      <c r="N1036">
        <v>22795</v>
      </c>
      <c r="O1036">
        <v>22.8</v>
      </c>
      <c r="P1036">
        <v>401000</v>
      </c>
      <c r="Q1036">
        <v>17.591577100241281</v>
      </c>
    </row>
    <row r="1037" spans="1:17" x14ac:dyDescent="0.3">
      <c r="A1037">
        <v>43412</v>
      </c>
      <c r="B1037" t="s">
        <v>3292</v>
      </c>
      <c r="C1037" t="s">
        <v>3293</v>
      </c>
      <c r="D1037">
        <v>2018</v>
      </c>
      <c r="E1037" t="s">
        <v>84</v>
      </c>
      <c r="F1037" t="s">
        <v>65</v>
      </c>
      <c r="G1037" t="s">
        <v>67</v>
      </c>
      <c r="H1037" t="s">
        <v>44</v>
      </c>
      <c r="I1037" t="s">
        <v>71</v>
      </c>
      <c r="J1037" t="s">
        <v>1187</v>
      </c>
      <c r="K1037" t="s">
        <v>3120</v>
      </c>
      <c r="L1037" t="s">
        <v>3124</v>
      </c>
      <c r="M1037" t="s">
        <v>3110</v>
      </c>
      <c r="N1037">
        <v>111741</v>
      </c>
      <c r="O1037">
        <v>111.74</v>
      </c>
      <c r="P1037">
        <v>1964000</v>
      </c>
      <c r="Q1037">
        <v>17.576359617329359</v>
      </c>
    </row>
    <row r="1038" spans="1:17" x14ac:dyDescent="0.3">
      <c r="A1038">
        <v>43412</v>
      </c>
      <c r="B1038" t="s">
        <v>3292</v>
      </c>
      <c r="C1038" t="s">
        <v>3293</v>
      </c>
      <c r="D1038">
        <v>2018</v>
      </c>
      <c r="E1038" t="s">
        <v>84</v>
      </c>
      <c r="F1038" t="s">
        <v>77</v>
      </c>
      <c r="G1038" t="s">
        <v>67</v>
      </c>
      <c r="H1038" t="s">
        <v>44</v>
      </c>
      <c r="I1038" t="s">
        <v>82</v>
      </c>
      <c r="J1038" t="s">
        <v>1132</v>
      </c>
      <c r="K1038" t="s">
        <v>3193</v>
      </c>
      <c r="L1038" t="s">
        <v>3133</v>
      </c>
      <c r="M1038" t="s">
        <v>3116</v>
      </c>
      <c r="N1038">
        <v>123660</v>
      </c>
      <c r="O1038">
        <v>123.66</v>
      </c>
      <c r="P1038">
        <v>3030000</v>
      </c>
      <c r="Q1038">
        <v>24.502668607472099</v>
      </c>
    </row>
    <row r="1039" spans="1:17" x14ac:dyDescent="0.3">
      <c r="A1039">
        <v>43412</v>
      </c>
      <c r="B1039" t="s">
        <v>3292</v>
      </c>
      <c r="C1039" t="s">
        <v>3293</v>
      </c>
      <c r="D1039">
        <v>2018</v>
      </c>
      <c r="E1039" t="s">
        <v>32</v>
      </c>
      <c r="F1039" t="s">
        <v>77</v>
      </c>
      <c r="G1039" t="s">
        <v>67</v>
      </c>
      <c r="H1039" t="s">
        <v>44</v>
      </c>
      <c r="I1039" t="s">
        <v>82</v>
      </c>
      <c r="J1039" t="s">
        <v>1183</v>
      </c>
      <c r="K1039" t="s">
        <v>3118</v>
      </c>
      <c r="L1039" t="s">
        <v>3117</v>
      </c>
      <c r="M1039" t="s">
        <v>3119</v>
      </c>
      <c r="N1039">
        <v>79840</v>
      </c>
      <c r="O1039">
        <v>79.84</v>
      </c>
      <c r="P1039">
        <v>1956000</v>
      </c>
      <c r="Q1039">
        <v>24.498997995991985</v>
      </c>
    </row>
    <row r="1040" spans="1:17" x14ac:dyDescent="0.3">
      <c r="A1040">
        <v>43412</v>
      </c>
      <c r="B1040" t="s">
        <v>3292</v>
      </c>
      <c r="C1040" t="s">
        <v>3293</v>
      </c>
      <c r="D1040">
        <v>2018</v>
      </c>
      <c r="E1040" t="s">
        <v>32</v>
      </c>
      <c r="F1040" t="s">
        <v>65</v>
      </c>
      <c r="G1040" t="s">
        <v>67</v>
      </c>
      <c r="H1040" t="s">
        <v>44</v>
      </c>
      <c r="I1040" t="s">
        <v>73</v>
      </c>
      <c r="J1040" t="s">
        <v>919</v>
      </c>
      <c r="K1040" t="s">
        <v>3198</v>
      </c>
      <c r="L1040" t="s">
        <v>3199</v>
      </c>
      <c r="M1040" t="s">
        <v>3110</v>
      </c>
      <c r="N1040">
        <v>21808</v>
      </c>
      <c r="O1040">
        <v>21.81</v>
      </c>
      <c r="P1040">
        <v>383000</v>
      </c>
      <c r="Q1040">
        <v>17.562362435803376</v>
      </c>
    </row>
    <row r="1041" spans="1:17" x14ac:dyDescent="0.3">
      <c r="A1041">
        <v>43412</v>
      </c>
      <c r="B1041" t="s">
        <v>3292</v>
      </c>
      <c r="C1041" t="s">
        <v>3293</v>
      </c>
      <c r="D1041">
        <v>2018</v>
      </c>
      <c r="E1041" t="s">
        <v>32</v>
      </c>
      <c r="F1041" t="s">
        <v>65</v>
      </c>
      <c r="G1041" t="s">
        <v>67</v>
      </c>
      <c r="H1041" t="s">
        <v>44</v>
      </c>
      <c r="I1041" t="s">
        <v>73</v>
      </c>
      <c r="J1041" t="s">
        <v>1188</v>
      </c>
      <c r="K1041" t="s">
        <v>3198</v>
      </c>
      <c r="L1041" t="s">
        <v>3199</v>
      </c>
      <c r="M1041" t="s">
        <v>3110</v>
      </c>
      <c r="N1041">
        <v>119966</v>
      </c>
      <c r="O1041">
        <v>119.97</v>
      </c>
      <c r="P1041">
        <v>2109000</v>
      </c>
      <c r="Q1041">
        <v>17.579980994615141</v>
      </c>
    </row>
    <row r="1042" spans="1:17" x14ac:dyDescent="0.3">
      <c r="A1042">
        <v>43412</v>
      </c>
      <c r="B1042" t="s">
        <v>3292</v>
      </c>
      <c r="C1042" t="s">
        <v>3293</v>
      </c>
      <c r="D1042">
        <v>2018</v>
      </c>
      <c r="E1042" t="s">
        <v>32</v>
      </c>
      <c r="F1042" t="s">
        <v>77</v>
      </c>
      <c r="G1042" t="s">
        <v>67</v>
      </c>
      <c r="H1042" t="s">
        <v>44</v>
      </c>
      <c r="I1042" t="s">
        <v>82</v>
      </c>
      <c r="J1042" t="s">
        <v>1189</v>
      </c>
      <c r="K1042" t="s">
        <v>3193</v>
      </c>
      <c r="L1042" t="s">
        <v>3133</v>
      </c>
      <c r="M1042" t="s">
        <v>3116</v>
      </c>
      <c r="N1042">
        <v>144270</v>
      </c>
      <c r="O1042">
        <v>144.27000000000001</v>
      </c>
      <c r="P1042">
        <v>3535000</v>
      </c>
      <c r="Q1042">
        <v>24.502668607472099</v>
      </c>
    </row>
    <row r="1043" spans="1:17" x14ac:dyDescent="0.3">
      <c r="A1043">
        <v>43411</v>
      </c>
      <c r="B1043" t="s">
        <v>3292</v>
      </c>
      <c r="C1043" t="s">
        <v>3293</v>
      </c>
      <c r="D1043">
        <v>2018</v>
      </c>
      <c r="E1043" t="s">
        <v>32</v>
      </c>
      <c r="F1043" t="s">
        <v>173</v>
      </c>
      <c r="G1043" t="s">
        <v>176</v>
      </c>
      <c r="H1043" t="s">
        <v>44</v>
      </c>
      <c r="I1043" t="s">
        <v>179</v>
      </c>
      <c r="J1043" t="s">
        <v>1190</v>
      </c>
      <c r="K1043" t="s">
        <v>3238</v>
      </c>
      <c r="L1043" t="s">
        <v>3250</v>
      </c>
      <c r="M1043" t="s">
        <v>3163</v>
      </c>
      <c r="N1043">
        <v>17375</v>
      </c>
      <c r="O1043">
        <v>17.38</v>
      </c>
      <c r="P1043">
        <v>9500</v>
      </c>
      <c r="Q1043">
        <v>0.5467625899280576</v>
      </c>
    </row>
    <row r="1044" spans="1:17" x14ac:dyDescent="0.3">
      <c r="A1044">
        <v>43410</v>
      </c>
      <c r="B1044" t="s">
        <v>3292</v>
      </c>
      <c r="C1044" t="s">
        <v>3293</v>
      </c>
      <c r="D1044">
        <v>2018</v>
      </c>
      <c r="E1044" t="s">
        <v>32</v>
      </c>
      <c r="F1044" t="s">
        <v>77</v>
      </c>
      <c r="G1044" t="s">
        <v>227</v>
      </c>
      <c r="H1044" t="s">
        <v>44</v>
      </c>
      <c r="I1044" t="s">
        <v>82</v>
      </c>
      <c r="J1044" t="s">
        <v>1191</v>
      </c>
      <c r="K1044" t="s">
        <v>3193</v>
      </c>
      <c r="L1044" t="s">
        <v>3133</v>
      </c>
      <c r="M1044" t="s">
        <v>3116</v>
      </c>
      <c r="N1044">
        <v>144270</v>
      </c>
      <c r="O1044">
        <v>144.27000000000001</v>
      </c>
      <c r="P1044">
        <v>3535000</v>
      </c>
      <c r="Q1044">
        <v>24.502668607472099</v>
      </c>
    </row>
    <row r="1045" spans="1:17" x14ac:dyDescent="0.3">
      <c r="A1045">
        <v>43410</v>
      </c>
      <c r="B1045" t="s">
        <v>3292</v>
      </c>
      <c r="C1045" t="s">
        <v>3293</v>
      </c>
      <c r="D1045">
        <v>2018</v>
      </c>
      <c r="E1045" t="s">
        <v>32</v>
      </c>
      <c r="F1045" t="s">
        <v>77</v>
      </c>
      <c r="G1045" t="s">
        <v>227</v>
      </c>
      <c r="H1045" t="s">
        <v>44</v>
      </c>
      <c r="I1045" t="s">
        <v>82</v>
      </c>
      <c r="J1045" t="s">
        <v>1192</v>
      </c>
      <c r="K1045" t="s">
        <v>3113</v>
      </c>
      <c r="L1045" t="s">
        <v>3111</v>
      </c>
      <c r="M1045" t="s">
        <v>3112</v>
      </c>
      <c r="N1045">
        <v>139720</v>
      </c>
      <c r="O1045">
        <v>139.72</v>
      </c>
      <c r="P1045">
        <v>3424000</v>
      </c>
      <c r="Q1045">
        <v>24.506155167477814</v>
      </c>
    </row>
    <row r="1046" spans="1:17" x14ac:dyDescent="0.3">
      <c r="A1046">
        <v>43410</v>
      </c>
      <c r="B1046" t="s">
        <v>3292</v>
      </c>
      <c r="C1046" t="s">
        <v>3293</v>
      </c>
      <c r="D1046">
        <v>2018</v>
      </c>
      <c r="E1046" t="s">
        <v>32</v>
      </c>
      <c r="F1046" t="s">
        <v>77</v>
      </c>
      <c r="G1046" t="s">
        <v>227</v>
      </c>
      <c r="H1046" t="s">
        <v>44</v>
      </c>
      <c r="I1046" t="s">
        <v>243</v>
      </c>
      <c r="J1046" t="s">
        <v>1193</v>
      </c>
      <c r="K1046" t="s">
        <v>3130</v>
      </c>
      <c r="L1046" t="s">
        <v>3130</v>
      </c>
      <c r="M1046" t="s">
        <v>3129</v>
      </c>
      <c r="N1046">
        <v>49286</v>
      </c>
      <c r="O1046">
        <v>49.29</v>
      </c>
      <c r="P1046">
        <v>961000</v>
      </c>
      <c r="Q1046">
        <v>19.498437690216289</v>
      </c>
    </row>
    <row r="1047" spans="1:17" x14ac:dyDescent="0.3">
      <c r="A1047">
        <v>43410</v>
      </c>
      <c r="B1047" t="s">
        <v>3292</v>
      </c>
      <c r="C1047" t="s">
        <v>3293</v>
      </c>
      <c r="D1047">
        <v>2018</v>
      </c>
      <c r="E1047" t="s">
        <v>32</v>
      </c>
      <c r="F1047" t="s">
        <v>77</v>
      </c>
      <c r="G1047" t="s">
        <v>227</v>
      </c>
      <c r="H1047" t="s">
        <v>44</v>
      </c>
      <c r="I1047" t="s">
        <v>82</v>
      </c>
      <c r="J1047" t="s">
        <v>1194</v>
      </c>
      <c r="K1047" t="s">
        <v>3113</v>
      </c>
      <c r="L1047" t="s">
        <v>3111</v>
      </c>
      <c r="M1047" t="s">
        <v>3112</v>
      </c>
      <c r="N1047">
        <v>39920</v>
      </c>
      <c r="O1047">
        <v>39.92</v>
      </c>
      <c r="P1047">
        <v>978000</v>
      </c>
      <c r="Q1047">
        <v>24.498997995991985</v>
      </c>
    </row>
    <row r="1048" spans="1:17" x14ac:dyDescent="0.3">
      <c r="A1048">
        <v>43410</v>
      </c>
      <c r="B1048" t="s">
        <v>3292</v>
      </c>
      <c r="C1048" t="s">
        <v>3293</v>
      </c>
      <c r="D1048">
        <v>2018</v>
      </c>
      <c r="E1048" t="s">
        <v>32</v>
      </c>
      <c r="F1048" t="s">
        <v>77</v>
      </c>
      <c r="G1048" t="s">
        <v>227</v>
      </c>
      <c r="H1048" t="s">
        <v>44</v>
      </c>
      <c r="I1048" t="s">
        <v>243</v>
      </c>
      <c r="J1048" t="s">
        <v>1195</v>
      </c>
      <c r="K1048" t="s">
        <v>3130</v>
      </c>
      <c r="L1048" t="s">
        <v>3130</v>
      </c>
      <c r="M1048" t="s">
        <v>3129</v>
      </c>
      <c r="N1048">
        <v>23346</v>
      </c>
      <c r="O1048">
        <v>23.35</v>
      </c>
      <c r="P1048">
        <v>455000</v>
      </c>
      <c r="Q1048">
        <v>19.489420029127047</v>
      </c>
    </row>
    <row r="1049" spans="1:17" x14ac:dyDescent="0.3">
      <c r="A1049">
        <v>43410</v>
      </c>
      <c r="B1049" t="s">
        <v>3292</v>
      </c>
      <c r="C1049" t="s">
        <v>3293</v>
      </c>
      <c r="D1049">
        <v>2018</v>
      </c>
      <c r="E1049" t="s">
        <v>32</v>
      </c>
      <c r="F1049" t="s">
        <v>77</v>
      </c>
      <c r="G1049" t="s">
        <v>227</v>
      </c>
      <c r="H1049" t="s">
        <v>44</v>
      </c>
      <c r="I1049" t="s">
        <v>82</v>
      </c>
      <c r="J1049" t="s">
        <v>1196</v>
      </c>
      <c r="K1049" t="s">
        <v>3193</v>
      </c>
      <c r="L1049" t="s">
        <v>3133</v>
      </c>
      <c r="M1049" t="s">
        <v>3116</v>
      </c>
      <c r="N1049">
        <v>32060</v>
      </c>
      <c r="O1049">
        <v>32.06</v>
      </c>
      <c r="P1049">
        <v>786000</v>
      </c>
      <c r="Q1049">
        <v>24.516531503431068</v>
      </c>
    </row>
    <row r="1050" spans="1:17" x14ac:dyDescent="0.3">
      <c r="A1050">
        <v>43409</v>
      </c>
      <c r="B1050" t="s">
        <v>3292</v>
      </c>
      <c r="C1050" t="s">
        <v>3293</v>
      </c>
      <c r="D1050">
        <v>2018</v>
      </c>
      <c r="E1050" t="s">
        <v>32</v>
      </c>
      <c r="F1050" t="s">
        <v>35</v>
      </c>
      <c r="G1050" t="s">
        <v>1064</v>
      </c>
      <c r="H1050" t="s">
        <v>44</v>
      </c>
      <c r="I1050" t="s">
        <v>47</v>
      </c>
      <c r="J1050" t="s">
        <v>1095</v>
      </c>
      <c r="K1050" t="s">
        <v>3234</v>
      </c>
      <c r="L1050" t="s">
        <v>3378</v>
      </c>
      <c r="M1050" t="s">
        <v>3110</v>
      </c>
      <c r="N1050">
        <v>148920</v>
      </c>
      <c r="O1050">
        <v>148.91999999999999</v>
      </c>
      <c r="P1050" t="s">
        <v>49</v>
      </c>
      <c r="Q1050" t="e">
        <v>#VALUE!</v>
      </c>
    </row>
    <row r="1051" spans="1:17" x14ac:dyDescent="0.3">
      <c r="A1051">
        <v>43409</v>
      </c>
      <c r="B1051" t="s">
        <v>3292</v>
      </c>
      <c r="C1051" t="s">
        <v>3293</v>
      </c>
      <c r="D1051">
        <v>2018</v>
      </c>
      <c r="E1051" t="s">
        <v>32</v>
      </c>
      <c r="F1051" t="s">
        <v>35</v>
      </c>
      <c r="G1051" t="s">
        <v>40</v>
      </c>
      <c r="H1051" t="s">
        <v>44</v>
      </c>
      <c r="I1051" t="s">
        <v>47</v>
      </c>
      <c r="J1051" t="s">
        <v>1095</v>
      </c>
      <c r="K1051" t="s">
        <v>3234</v>
      </c>
      <c r="L1051" t="s">
        <v>3378</v>
      </c>
      <c r="M1051" t="s">
        <v>3110</v>
      </c>
      <c r="N1051">
        <v>55580</v>
      </c>
      <c r="O1051">
        <v>55.58</v>
      </c>
      <c r="P1051" t="s">
        <v>49</v>
      </c>
      <c r="Q1051" t="e">
        <v>#VALUE!</v>
      </c>
    </row>
    <row r="1052" spans="1:17" x14ac:dyDescent="0.3">
      <c r="A1052">
        <v>43406</v>
      </c>
      <c r="B1052" t="s">
        <v>3292</v>
      </c>
      <c r="C1052" t="s">
        <v>3293</v>
      </c>
      <c r="D1052">
        <v>2018</v>
      </c>
      <c r="E1052" t="s">
        <v>32</v>
      </c>
      <c r="F1052" t="s">
        <v>65</v>
      </c>
      <c r="G1052" t="s">
        <v>227</v>
      </c>
      <c r="H1052" t="s">
        <v>44</v>
      </c>
      <c r="I1052" t="s">
        <v>73</v>
      </c>
      <c r="J1052" t="s">
        <v>1039</v>
      </c>
      <c r="K1052" t="s">
        <v>3153</v>
      </c>
      <c r="L1052" t="s">
        <v>3377</v>
      </c>
      <c r="M1052" t="s">
        <v>3110</v>
      </c>
      <c r="N1052">
        <v>132789.99</v>
      </c>
      <c r="O1052">
        <v>132.79</v>
      </c>
      <c r="P1052">
        <v>2334000</v>
      </c>
      <c r="Q1052">
        <v>17.576626069480088</v>
      </c>
    </row>
    <row r="1053" spans="1:17" x14ac:dyDescent="0.3">
      <c r="A1053">
        <v>43406</v>
      </c>
      <c r="B1053" t="s">
        <v>3292</v>
      </c>
      <c r="C1053" t="s">
        <v>3293</v>
      </c>
      <c r="D1053">
        <v>2018</v>
      </c>
      <c r="E1053" t="s">
        <v>32</v>
      </c>
      <c r="F1053" t="s">
        <v>77</v>
      </c>
      <c r="G1053" t="s">
        <v>227</v>
      </c>
      <c r="H1053" t="s">
        <v>44</v>
      </c>
      <c r="I1053" t="s">
        <v>82</v>
      </c>
      <c r="J1053" t="s">
        <v>1175</v>
      </c>
      <c r="K1053" t="s">
        <v>3193</v>
      </c>
      <c r="L1053" t="s">
        <v>3133</v>
      </c>
      <c r="M1053" t="s">
        <v>3116</v>
      </c>
      <c r="N1053">
        <v>144270</v>
      </c>
      <c r="O1053">
        <v>144.27000000000001</v>
      </c>
      <c r="P1053">
        <v>3535000</v>
      </c>
      <c r="Q1053">
        <v>24.502668607472099</v>
      </c>
    </row>
    <row r="1054" spans="1:17" x14ac:dyDescent="0.3">
      <c r="A1054">
        <v>43406</v>
      </c>
      <c r="B1054" t="s">
        <v>3292</v>
      </c>
      <c r="C1054" t="s">
        <v>3293</v>
      </c>
      <c r="D1054">
        <v>2018</v>
      </c>
      <c r="E1054" t="s">
        <v>32</v>
      </c>
      <c r="F1054" t="s">
        <v>77</v>
      </c>
      <c r="G1054" t="s">
        <v>227</v>
      </c>
      <c r="H1054" t="s">
        <v>44</v>
      </c>
      <c r="I1054" t="s">
        <v>82</v>
      </c>
      <c r="J1054" t="s">
        <v>1197</v>
      </c>
      <c r="K1054" t="s">
        <v>3118</v>
      </c>
      <c r="L1054" t="s">
        <v>3117</v>
      </c>
      <c r="M1054" t="s">
        <v>3119</v>
      </c>
      <c r="N1054">
        <v>59880</v>
      </c>
      <c r="O1054">
        <v>59.88</v>
      </c>
      <c r="P1054">
        <v>1467000</v>
      </c>
      <c r="Q1054">
        <v>24.498997995991985</v>
      </c>
    </row>
    <row r="1055" spans="1:17" x14ac:dyDescent="0.3">
      <c r="A1055">
        <v>43406</v>
      </c>
      <c r="B1055" t="s">
        <v>3292</v>
      </c>
      <c r="C1055" t="s">
        <v>3293</v>
      </c>
      <c r="D1055">
        <v>2018</v>
      </c>
      <c r="E1055" t="s">
        <v>32</v>
      </c>
      <c r="F1055" t="s">
        <v>65</v>
      </c>
      <c r="G1055" t="s">
        <v>227</v>
      </c>
      <c r="H1055" t="s">
        <v>44</v>
      </c>
      <c r="I1055" t="s">
        <v>73</v>
      </c>
      <c r="J1055" t="s">
        <v>1039</v>
      </c>
      <c r="K1055" t="s">
        <v>3153</v>
      </c>
      <c r="L1055" t="s">
        <v>3377</v>
      </c>
      <c r="M1055" t="s">
        <v>3110</v>
      </c>
      <c r="N1055">
        <v>132789.99</v>
      </c>
      <c r="O1055">
        <v>132.79</v>
      </c>
      <c r="P1055">
        <v>2334000</v>
      </c>
      <c r="Q1055">
        <v>17.576626069480088</v>
      </c>
    </row>
    <row r="1056" spans="1:17" x14ac:dyDescent="0.3">
      <c r="A1056">
        <v>43404</v>
      </c>
      <c r="B1056" t="s">
        <v>3294</v>
      </c>
      <c r="C1056" t="s">
        <v>3295</v>
      </c>
      <c r="D1056">
        <v>2018</v>
      </c>
      <c r="E1056" t="s">
        <v>624</v>
      </c>
      <c r="F1056" t="s">
        <v>77</v>
      </c>
      <c r="G1056" t="s">
        <v>227</v>
      </c>
      <c r="H1056" t="s">
        <v>44</v>
      </c>
      <c r="I1056" t="s">
        <v>82</v>
      </c>
      <c r="J1056" t="s">
        <v>1198</v>
      </c>
      <c r="K1056" t="s">
        <v>3193</v>
      </c>
      <c r="L1056" t="s">
        <v>3133</v>
      </c>
      <c r="M1056" t="s">
        <v>3116</v>
      </c>
      <c r="N1056">
        <v>22050</v>
      </c>
      <c r="O1056">
        <v>22.05</v>
      </c>
      <c r="P1056">
        <v>540000</v>
      </c>
      <c r="Q1056">
        <v>24.489795918367346</v>
      </c>
    </row>
    <row r="1057" spans="1:17" x14ac:dyDescent="0.3">
      <c r="A1057">
        <v>43403</v>
      </c>
      <c r="B1057" t="s">
        <v>3294</v>
      </c>
      <c r="C1057" t="s">
        <v>3295</v>
      </c>
      <c r="D1057">
        <v>2018</v>
      </c>
      <c r="E1057" t="s">
        <v>32</v>
      </c>
      <c r="F1057" t="s">
        <v>173</v>
      </c>
      <c r="G1057" t="s">
        <v>176</v>
      </c>
      <c r="H1057" t="s">
        <v>44</v>
      </c>
      <c r="I1057" t="s">
        <v>237</v>
      </c>
      <c r="J1057" t="s">
        <v>1199</v>
      </c>
      <c r="K1057" t="s">
        <v>3238</v>
      </c>
      <c r="L1057" t="s">
        <v>3250</v>
      </c>
      <c r="M1057" t="s">
        <v>3163</v>
      </c>
      <c r="N1057">
        <v>52125</v>
      </c>
      <c r="O1057">
        <v>52.13</v>
      </c>
      <c r="P1057">
        <v>28300</v>
      </c>
      <c r="Q1057">
        <v>0.54292565947242211</v>
      </c>
    </row>
    <row r="1058" spans="1:17" x14ac:dyDescent="0.3">
      <c r="A1058">
        <v>43399</v>
      </c>
      <c r="B1058" t="s">
        <v>3294</v>
      </c>
      <c r="C1058" t="s">
        <v>3295</v>
      </c>
      <c r="D1058">
        <v>2018</v>
      </c>
      <c r="E1058" t="s">
        <v>32</v>
      </c>
      <c r="F1058" t="s">
        <v>1087</v>
      </c>
      <c r="G1058" t="s">
        <v>60</v>
      </c>
      <c r="H1058" t="s">
        <v>44</v>
      </c>
      <c r="I1058" t="s">
        <v>418</v>
      </c>
      <c r="J1058" t="s">
        <v>1091</v>
      </c>
      <c r="K1058" t="s">
        <v>3135</v>
      </c>
      <c r="L1058" t="s">
        <v>3139</v>
      </c>
      <c r="M1058" t="s">
        <v>3116</v>
      </c>
      <c r="N1058">
        <v>10060</v>
      </c>
      <c r="O1058">
        <v>10.06</v>
      </c>
      <c r="P1058">
        <v>296000</v>
      </c>
      <c r="Q1058">
        <v>29.423459244532804</v>
      </c>
    </row>
    <row r="1059" spans="1:17" x14ac:dyDescent="0.3">
      <c r="A1059">
        <v>43399</v>
      </c>
      <c r="B1059" t="s">
        <v>3294</v>
      </c>
      <c r="C1059" t="s">
        <v>3295</v>
      </c>
      <c r="D1059">
        <v>2018</v>
      </c>
      <c r="E1059" t="s">
        <v>32</v>
      </c>
      <c r="F1059" t="s">
        <v>1200</v>
      </c>
      <c r="G1059" t="s">
        <v>60</v>
      </c>
      <c r="H1059" t="s">
        <v>44</v>
      </c>
      <c r="I1059" t="s">
        <v>1202</v>
      </c>
      <c r="J1059" t="s">
        <v>1203</v>
      </c>
      <c r="K1059" t="s">
        <v>3165</v>
      </c>
      <c r="L1059" t="s">
        <v>3250</v>
      </c>
      <c r="M1059" t="s">
        <v>3163</v>
      </c>
      <c r="N1059">
        <v>59400</v>
      </c>
      <c r="O1059">
        <v>59.4</v>
      </c>
      <c r="P1059">
        <v>374000</v>
      </c>
      <c r="Q1059">
        <v>6.2962962962962967</v>
      </c>
    </row>
    <row r="1060" spans="1:17" x14ac:dyDescent="0.3">
      <c r="A1060">
        <v>43395</v>
      </c>
      <c r="B1060" t="s">
        <v>3294</v>
      </c>
      <c r="C1060" t="s">
        <v>3295</v>
      </c>
      <c r="D1060">
        <v>2018</v>
      </c>
      <c r="E1060" t="s">
        <v>32</v>
      </c>
      <c r="F1060" t="s">
        <v>65</v>
      </c>
      <c r="G1060" t="s">
        <v>67</v>
      </c>
      <c r="H1060" t="s">
        <v>44</v>
      </c>
      <c r="I1060" t="s">
        <v>71</v>
      </c>
      <c r="J1060" t="s">
        <v>943</v>
      </c>
      <c r="K1060" t="s">
        <v>3120</v>
      </c>
      <c r="L1060" t="s">
        <v>3124</v>
      </c>
      <c r="M1060" t="s">
        <v>3110</v>
      </c>
      <c r="N1060">
        <v>23840</v>
      </c>
      <c r="O1060">
        <v>23.84</v>
      </c>
      <c r="P1060">
        <v>402000</v>
      </c>
      <c r="Q1060">
        <v>16.86241610738255</v>
      </c>
    </row>
    <row r="1061" spans="1:17" x14ac:dyDescent="0.3">
      <c r="A1061">
        <v>43395</v>
      </c>
      <c r="B1061" t="s">
        <v>3294</v>
      </c>
      <c r="C1061" t="s">
        <v>3295</v>
      </c>
      <c r="D1061">
        <v>2018</v>
      </c>
      <c r="E1061" t="s">
        <v>32</v>
      </c>
      <c r="F1061" t="s">
        <v>739</v>
      </c>
      <c r="G1061" t="s">
        <v>337</v>
      </c>
      <c r="H1061" t="s">
        <v>44</v>
      </c>
      <c r="I1061" t="s">
        <v>339</v>
      </c>
      <c r="J1061" t="s">
        <v>1204</v>
      </c>
      <c r="K1061" t="s">
        <v>3142</v>
      </c>
      <c r="L1061" t="s">
        <v>3250</v>
      </c>
      <c r="M1061" t="s">
        <v>3163</v>
      </c>
      <c r="N1061">
        <v>13094</v>
      </c>
      <c r="O1061">
        <v>13.09</v>
      </c>
      <c r="P1061">
        <v>42900</v>
      </c>
      <c r="Q1061">
        <v>3.2763097601955096</v>
      </c>
    </row>
    <row r="1062" spans="1:17" x14ac:dyDescent="0.3">
      <c r="A1062">
        <v>43395</v>
      </c>
      <c r="B1062" t="s">
        <v>3294</v>
      </c>
      <c r="C1062" t="s">
        <v>3295</v>
      </c>
      <c r="D1062">
        <v>2018</v>
      </c>
      <c r="E1062" t="s">
        <v>32</v>
      </c>
      <c r="F1062" t="s">
        <v>35</v>
      </c>
      <c r="G1062" t="s">
        <v>1064</v>
      </c>
      <c r="H1062" t="s">
        <v>44</v>
      </c>
      <c r="I1062" t="s">
        <v>47</v>
      </c>
      <c r="J1062" t="s">
        <v>1205</v>
      </c>
      <c r="K1062" t="s">
        <v>3234</v>
      </c>
      <c r="L1062" t="s">
        <v>3378</v>
      </c>
      <c r="M1062" t="s">
        <v>3110</v>
      </c>
      <c r="N1062">
        <v>240300</v>
      </c>
      <c r="O1062">
        <v>240.3</v>
      </c>
      <c r="P1062" t="s">
        <v>49</v>
      </c>
      <c r="Q1062" t="e">
        <v>#VALUE!</v>
      </c>
    </row>
    <row r="1063" spans="1:17" x14ac:dyDescent="0.3">
      <c r="A1063">
        <v>43393</v>
      </c>
      <c r="B1063" t="s">
        <v>3294</v>
      </c>
      <c r="C1063" t="s">
        <v>3295</v>
      </c>
      <c r="D1063">
        <v>2018</v>
      </c>
      <c r="E1063" t="s">
        <v>32</v>
      </c>
      <c r="F1063" t="s">
        <v>51</v>
      </c>
      <c r="G1063" t="s">
        <v>53</v>
      </c>
      <c r="H1063" t="s">
        <v>44</v>
      </c>
      <c r="I1063" t="s">
        <v>57</v>
      </c>
      <c r="J1063" t="s">
        <v>1207</v>
      </c>
      <c r="K1063" t="s">
        <v>3225</v>
      </c>
      <c r="L1063" t="s">
        <v>3250</v>
      </c>
      <c r="M1063" t="s">
        <v>3163</v>
      </c>
      <c r="N1063">
        <v>96480</v>
      </c>
      <c r="O1063">
        <v>96.48</v>
      </c>
      <c r="P1063">
        <v>1503000</v>
      </c>
      <c r="Q1063">
        <v>15.578358208955224</v>
      </c>
    </row>
    <row r="1064" spans="1:17" x14ac:dyDescent="0.3">
      <c r="A1064">
        <v>43391</v>
      </c>
      <c r="B1064" t="s">
        <v>3294</v>
      </c>
      <c r="C1064" t="s">
        <v>3295</v>
      </c>
      <c r="D1064">
        <v>2018</v>
      </c>
      <c r="E1064" t="s">
        <v>32</v>
      </c>
      <c r="F1064" t="s">
        <v>77</v>
      </c>
      <c r="G1064" t="s">
        <v>227</v>
      </c>
      <c r="H1064" t="s">
        <v>44</v>
      </c>
      <c r="I1064" t="s">
        <v>643</v>
      </c>
      <c r="J1064" t="s">
        <v>1208</v>
      </c>
      <c r="K1064" t="s">
        <v>3193</v>
      </c>
      <c r="L1064" t="s">
        <v>3133</v>
      </c>
      <c r="M1064" t="s">
        <v>3116</v>
      </c>
      <c r="N1064">
        <v>91600</v>
      </c>
      <c r="O1064">
        <v>91.6</v>
      </c>
      <c r="P1064">
        <v>2918000</v>
      </c>
      <c r="Q1064">
        <v>31.855895196506552</v>
      </c>
    </row>
    <row r="1065" spans="1:17" x14ac:dyDescent="0.3">
      <c r="A1065">
        <v>43391</v>
      </c>
      <c r="B1065" t="s">
        <v>3294</v>
      </c>
      <c r="C1065" t="s">
        <v>3295</v>
      </c>
      <c r="D1065">
        <v>2018</v>
      </c>
      <c r="E1065" t="s">
        <v>32</v>
      </c>
      <c r="F1065" t="s">
        <v>77</v>
      </c>
      <c r="G1065" t="s">
        <v>227</v>
      </c>
      <c r="H1065" t="s">
        <v>44</v>
      </c>
      <c r="I1065" t="s">
        <v>82</v>
      </c>
      <c r="J1065" t="s">
        <v>1209</v>
      </c>
      <c r="K1065" t="s">
        <v>3193</v>
      </c>
      <c r="L1065" t="s">
        <v>3133</v>
      </c>
      <c r="M1065" t="s">
        <v>3116</v>
      </c>
      <c r="N1065">
        <v>144270</v>
      </c>
      <c r="O1065">
        <v>144.27000000000001</v>
      </c>
      <c r="P1065">
        <v>3532000</v>
      </c>
      <c r="Q1065">
        <v>24.481874263533651</v>
      </c>
    </row>
    <row r="1066" spans="1:17" x14ac:dyDescent="0.3">
      <c r="A1066">
        <v>43391</v>
      </c>
      <c r="B1066" t="s">
        <v>3294</v>
      </c>
      <c r="C1066" t="s">
        <v>3295</v>
      </c>
      <c r="D1066">
        <v>2018</v>
      </c>
      <c r="E1066" t="s">
        <v>32</v>
      </c>
      <c r="F1066" t="s">
        <v>1200</v>
      </c>
      <c r="G1066" t="s">
        <v>60</v>
      </c>
      <c r="H1066" t="s">
        <v>44</v>
      </c>
      <c r="I1066" t="s">
        <v>1202</v>
      </c>
      <c r="J1066" t="s">
        <v>1203</v>
      </c>
      <c r="K1066" t="s">
        <v>3165</v>
      </c>
      <c r="L1066" t="s">
        <v>3250</v>
      </c>
      <c r="M1066" t="s">
        <v>3163</v>
      </c>
      <c r="N1066">
        <v>54000</v>
      </c>
      <c r="O1066">
        <v>54</v>
      </c>
      <c r="P1066">
        <v>340000</v>
      </c>
      <c r="Q1066">
        <v>6.2962962962962967</v>
      </c>
    </row>
    <row r="1067" spans="1:17" x14ac:dyDescent="0.3">
      <c r="A1067">
        <v>43391</v>
      </c>
      <c r="B1067" t="s">
        <v>3294</v>
      </c>
      <c r="C1067" t="s">
        <v>3295</v>
      </c>
      <c r="D1067">
        <v>2018</v>
      </c>
      <c r="E1067" t="s">
        <v>32</v>
      </c>
      <c r="F1067" t="s">
        <v>77</v>
      </c>
      <c r="G1067" t="s">
        <v>227</v>
      </c>
      <c r="H1067" t="s">
        <v>44</v>
      </c>
      <c r="I1067" t="s">
        <v>82</v>
      </c>
      <c r="J1067" t="s">
        <v>1209</v>
      </c>
      <c r="K1067" t="s">
        <v>3193</v>
      </c>
      <c r="L1067" t="s">
        <v>3133</v>
      </c>
      <c r="M1067" t="s">
        <v>3116</v>
      </c>
      <c r="N1067">
        <v>41220</v>
      </c>
      <c r="O1067">
        <v>41.22</v>
      </c>
      <c r="P1067">
        <v>1009000</v>
      </c>
      <c r="Q1067">
        <v>24.47840853954391</v>
      </c>
    </row>
    <row r="1068" spans="1:17" x14ac:dyDescent="0.3">
      <c r="A1068">
        <v>43391</v>
      </c>
      <c r="B1068" t="s">
        <v>3294</v>
      </c>
      <c r="C1068" t="s">
        <v>3295</v>
      </c>
      <c r="D1068">
        <v>2018</v>
      </c>
      <c r="E1068" t="s">
        <v>32</v>
      </c>
      <c r="F1068" t="s">
        <v>77</v>
      </c>
      <c r="G1068" t="s">
        <v>227</v>
      </c>
      <c r="H1068" t="s">
        <v>44</v>
      </c>
      <c r="I1068" t="s">
        <v>82</v>
      </c>
      <c r="J1068" t="s">
        <v>1210</v>
      </c>
      <c r="K1068" t="s">
        <v>3118</v>
      </c>
      <c r="L1068" t="s">
        <v>3117</v>
      </c>
      <c r="M1068" t="s">
        <v>3119</v>
      </c>
      <c r="N1068">
        <v>139720</v>
      </c>
      <c r="O1068">
        <v>139.72</v>
      </c>
      <c r="P1068">
        <v>3421000</v>
      </c>
      <c r="Q1068">
        <v>24.484683653020326</v>
      </c>
    </row>
    <row r="1069" spans="1:17" x14ac:dyDescent="0.3">
      <c r="A1069">
        <v>43391</v>
      </c>
      <c r="B1069" t="s">
        <v>3294</v>
      </c>
      <c r="C1069" t="s">
        <v>3295</v>
      </c>
      <c r="D1069">
        <v>2018</v>
      </c>
      <c r="E1069" t="s">
        <v>32</v>
      </c>
      <c r="F1069" t="s">
        <v>77</v>
      </c>
      <c r="G1069" t="s">
        <v>227</v>
      </c>
      <c r="H1069" t="s">
        <v>44</v>
      </c>
      <c r="I1069" t="s">
        <v>82</v>
      </c>
      <c r="J1069" t="s">
        <v>1210</v>
      </c>
      <c r="K1069" t="s">
        <v>3118</v>
      </c>
      <c r="L1069" t="s">
        <v>3117</v>
      </c>
      <c r="M1069" t="s">
        <v>3119</v>
      </c>
      <c r="N1069">
        <v>139720</v>
      </c>
      <c r="O1069">
        <v>139.72</v>
      </c>
      <c r="P1069">
        <v>3421000</v>
      </c>
      <c r="Q1069">
        <v>24.484683653020326</v>
      </c>
    </row>
    <row r="1070" spans="1:17" x14ac:dyDescent="0.3">
      <c r="A1070">
        <v>43391</v>
      </c>
      <c r="B1070" t="s">
        <v>3294</v>
      </c>
      <c r="C1070" t="s">
        <v>3295</v>
      </c>
      <c r="D1070">
        <v>2018</v>
      </c>
      <c r="E1070" t="s">
        <v>32</v>
      </c>
      <c r="F1070" t="s">
        <v>65</v>
      </c>
      <c r="G1070" t="s">
        <v>227</v>
      </c>
      <c r="H1070" t="s">
        <v>44</v>
      </c>
      <c r="I1070" t="s">
        <v>71</v>
      </c>
      <c r="J1070" t="s">
        <v>1211</v>
      </c>
      <c r="K1070" t="s">
        <v>3120</v>
      </c>
      <c r="L1070" t="s">
        <v>3124</v>
      </c>
      <c r="M1070" t="s">
        <v>3110</v>
      </c>
      <c r="N1070">
        <v>119200</v>
      </c>
      <c r="O1070">
        <v>119.2</v>
      </c>
      <c r="P1070">
        <v>2010000</v>
      </c>
      <c r="Q1070">
        <v>16.86241610738255</v>
      </c>
    </row>
    <row r="1071" spans="1:17" x14ac:dyDescent="0.3">
      <c r="A1071">
        <v>43391</v>
      </c>
      <c r="B1071" t="s">
        <v>3294</v>
      </c>
      <c r="C1071" t="s">
        <v>3295</v>
      </c>
      <c r="D1071">
        <v>2018</v>
      </c>
      <c r="E1071" t="s">
        <v>32</v>
      </c>
      <c r="F1071" t="s">
        <v>77</v>
      </c>
      <c r="G1071" t="s">
        <v>227</v>
      </c>
      <c r="H1071" t="s">
        <v>44</v>
      </c>
      <c r="I1071" t="s">
        <v>234</v>
      </c>
      <c r="J1071" t="s">
        <v>1212</v>
      </c>
      <c r="K1071" t="s">
        <v>3173</v>
      </c>
      <c r="L1071" t="s">
        <v>3240</v>
      </c>
      <c r="M1071" t="s">
        <v>3241</v>
      </c>
      <c r="N1071">
        <v>5825</v>
      </c>
      <c r="O1071">
        <v>5.82</v>
      </c>
      <c r="P1071">
        <v>64400</v>
      </c>
      <c r="Q1071">
        <v>11.055793991416309</v>
      </c>
    </row>
    <row r="1072" spans="1:17" x14ac:dyDescent="0.3">
      <c r="A1072">
        <v>43391</v>
      </c>
      <c r="B1072" t="s">
        <v>3294</v>
      </c>
      <c r="C1072" t="s">
        <v>3295</v>
      </c>
      <c r="D1072">
        <v>2018</v>
      </c>
      <c r="E1072" t="s">
        <v>32</v>
      </c>
      <c r="F1072" t="s">
        <v>77</v>
      </c>
      <c r="G1072" t="s">
        <v>227</v>
      </c>
      <c r="H1072" t="s">
        <v>44</v>
      </c>
      <c r="I1072" t="s">
        <v>1213</v>
      </c>
      <c r="J1072" t="s">
        <v>1214</v>
      </c>
      <c r="K1072" t="s">
        <v>3147</v>
      </c>
      <c r="L1072" t="s">
        <v>3148</v>
      </c>
      <c r="M1072" t="s">
        <v>3129</v>
      </c>
      <c r="N1072">
        <v>12752</v>
      </c>
      <c r="O1072">
        <v>12.75</v>
      </c>
      <c r="P1072">
        <v>711000</v>
      </c>
      <c r="Q1072">
        <v>55.755959849435385</v>
      </c>
    </row>
    <row r="1073" spans="1:17" x14ac:dyDescent="0.3">
      <c r="A1073">
        <v>43389</v>
      </c>
      <c r="B1073" t="s">
        <v>3294</v>
      </c>
      <c r="C1073" t="s">
        <v>3295</v>
      </c>
      <c r="D1073">
        <v>2018</v>
      </c>
      <c r="E1073" t="s">
        <v>32</v>
      </c>
      <c r="F1073" t="s">
        <v>77</v>
      </c>
      <c r="G1073" t="s">
        <v>135</v>
      </c>
      <c r="H1073" t="s">
        <v>44</v>
      </c>
      <c r="I1073" t="s">
        <v>440</v>
      </c>
      <c r="J1073" t="s">
        <v>1215</v>
      </c>
      <c r="K1073" t="s">
        <v>3147</v>
      </c>
      <c r="L1073" t="s">
        <v>3148</v>
      </c>
      <c r="M1073" t="s">
        <v>3129</v>
      </c>
      <c r="N1073">
        <v>17501</v>
      </c>
      <c r="O1073">
        <v>17.5</v>
      </c>
      <c r="P1073">
        <v>6760000</v>
      </c>
      <c r="Q1073">
        <v>386.26364207759559</v>
      </c>
    </row>
    <row r="1074" spans="1:17" x14ac:dyDescent="0.3">
      <c r="A1074">
        <v>43389</v>
      </c>
      <c r="B1074" t="s">
        <v>3294</v>
      </c>
      <c r="C1074" t="s">
        <v>3295</v>
      </c>
      <c r="D1074">
        <v>2018</v>
      </c>
      <c r="E1074" t="s">
        <v>32</v>
      </c>
      <c r="F1074" t="s">
        <v>35</v>
      </c>
      <c r="G1074" t="s">
        <v>1064</v>
      </c>
      <c r="H1074" t="s">
        <v>44</v>
      </c>
      <c r="I1074" t="s">
        <v>938</v>
      </c>
      <c r="J1074" t="s">
        <v>1149</v>
      </c>
      <c r="K1074" t="s">
        <v>3234</v>
      </c>
      <c r="L1074" t="s">
        <v>3378</v>
      </c>
      <c r="M1074" t="s">
        <v>3110</v>
      </c>
      <c r="N1074">
        <v>203420</v>
      </c>
      <c r="O1074">
        <v>203.42</v>
      </c>
      <c r="P1074">
        <v>1749000</v>
      </c>
      <c r="Q1074">
        <v>8.597974633762659</v>
      </c>
    </row>
    <row r="1075" spans="1:17" x14ac:dyDescent="0.3">
      <c r="A1075">
        <v>43389</v>
      </c>
      <c r="B1075" t="s">
        <v>3294</v>
      </c>
      <c r="C1075" t="s">
        <v>3295</v>
      </c>
      <c r="D1075">
        <v>2018</v>
      </c>
      <c r="E1075" t="s">
        <v>32</v>
      </c>
      <c r="F1075" t="s">
        <v>65</v>
      </c>
      <c r="G1075" t="s">
        <v>67</v>
      </c>
      <c r="H1075" t="s">
        <v>44</v>
      </c>
      <c r="I1075" t="s">
        <v>71</v>
      </c>
      <c r="J1075" t="s">
        <v>949</v>
      </c>
      <c r="K1075" t="s">
        <v>3120</v>
      </c>
      <c r="L1075" t="s">
        <v>3124</v>
      </c>
      <c r="M1075" t="s">
        <v>3110</v>
      </c>
      <c r="N1075">
        <v>119200</v>
      </c>
      <c r="O1075">
        <v>119.2</v>
      </c>
      <c r="P1075">
        <v>2010000</v>
      </c>
      <c r="Q1075">
        <v>16.86241610738255</v>
      </c>
    </row>
    <row r="1076" spans="1:17" x14ac:dyDescent="0.3">
      <c r="A1076">
        <v>43386</v>
      </c>
      <c r="B1076" t="s">
        <v>3294</v>
      </c>
      <c r="C1076" t="s">
        <v>3295</v>
      </c>
      <c r="D1076">
        <v>2018</v>
      </c>
      <c r="E1076" t="s">
        <v>84</v>
      </c>
      <c r="F1076" t="s">
        <v>278</v>
      </c>
      <c r="G1076" t="s">
        <v>60</v>
      </c>
      <c r="H1076" t="s">
        <v>44</v>
      </c>
      <c r="I1076" t="s">
        <v>63</v>
      </c>
      <c r="J1076" t="s">
        <v>1216</v>
      </c>
      <c r="K1076" t="s">
        <v>3167</v>
      </c>
      <c r="L1076" t="s">
        <v>3250</v>
      </c>
      <c r="M1076" t="s">
        <v>3163</v>
      </c>
      <c r="N1076">
        <v>30180</v>
      </c>
      <c r="O1076">
        <v>30.18</v>
      </c>
      <c r="P1076">
        <v>432000</v>
      </c>
      <c r="Q1076">
        <v>14.314115308151093</v>
      </c>
    </row>
    <row r="1077" spans="1:17" x14ac:dyDescent="0.3">
      <c r="A1077">
        <v>43385</v>
      </c>
      <c r="B1077" t="s">
        <v>3294</v>
      </c>
      <c r="C1077" t="s">
        <v>3295</v>
      </c>
      <c r="D1077">
        <v>2018</v>
      </c>
      <c r="E1077" t="s">
        <v>32</v>
      </c>
      <c r="F1077" t="s">
        <v>77</v>
      </c>
      <c r="G1077" t="s">
        <v>227</v>
      </c>
      <c r="H1077" t="s">
        <v>44</v>
      </c>
      <c r="I1077" t="s">
        <v>82</v>
      </c>
      <c r="J1077" t="s">
        <v>1217</v>
      </c>
      <c r="K1077" t="s">
        <v>3193</v>
      </c>
      <c r="L1077" t="s">
        <v>3133</v>
      </c>
      <c r="M1077" t="s">
        <v>3116</v>
      </c>
      <c r="N1077">
        <v>61830</v>
      </c>
      <c r="O1077">
        <v>61.83</v>
      </c>
      <c r="P1077">
        <v>1514000</v>
      </c>
      <c r="Q1077">
        <v>24.486495228853308</v>
      </c>
    </row>
    <row r="1078" spans="1:17" x14ac:dyDescent="0.3">
      <c r="A1078">
        <v>43385</v>
      </c>
      <c r="B1078" t="s">
        <v>3294</v>
      </c>
      <c r="C1078" t="s">
        <v>3295</v>
      </c>
      <c r="D1078">
        <v>2018</v>
      </c>
      <c r="E1078" t="s">
        <v>32</v>
      </c>
      <c r="F1078" t="s">
        <v>77</v>
      </c>
      <c r="G1078" t="s">
        <v>227</v>
      </c>
      <c r="H1078" t="s">
        <v>44</v>
      </c>
      <c r="I1078" t="s">
        <v>440</v>
      </c>
      <c r="J1078" t="s">
        <v>1218</v>
      </c>
      <c r="K1078" t="s">
        <v>3147</v>
      </c>
      <c r="L1078" t="s">
        <v>3148</v>
      </c>
      <c r="M1078" t="s">
        <v>3129</v>
      </c>
      <c r="N1078">
        <v>7970</v>
      </c>
      <c r="O1078">
        <v>7.97</v>
      </c>
      <c r="P1078">
        <v>444000</v>
      </c>
      <c r="Q1078">
        <v>55.708908406524465</v>
      </c>
    </row>
    <row r="1079" spans="1:17" x14ac:dyDescent="0.3">
      <c r="A1079">
        <v>43385</v>
      </c>
      <c r="B1079" t="s">
        <v>3294</v>
      </c>
      <c r="C1079" t="s">
        <v>3295</v>
      </c>
      <c r="D1079">
        <v>2018</v>
      </c>
      <c r="E1079" t="s">
        <v>32</v>
      </c>
      <c r="F1079" t="s">
        <v>77</v>
      </c>
      <c r="G1079" t="s">
        <v>227</v>
      </c>
      <c r="H1079" t="s">
        <v>44</v>
      </c>
      <c r="I1079" t="s">
        <v>270</v>
      </c>
      <c r="J1079" t="s">
        <v>1219</v>
      </c>
      <c r="K1079" t="s">
        <v>3151</v>
      </c>
      <c r="L1079" t="s">
        <v>3152</v>
      </c>
      <c r="M1079" t="s">
        <v>3116</v>
      </c>
      <c r="N1079">
        <v>17550</v>
      </c>
      <c r="O1079">
        <v>17.55</v>
      </c>
      <c r="P1079">
        <v>1210000</v>
      </c>
      <c r="Q1079">
        <v>68.945868945868952</v>
      </c>
    </row>
    <row r="1080" spans="1:17" x14ac:dyDescent="0.3">
      <c r="A1080">
        <v>43384</v>
      </c>
      <c r="B1080" t="s">
        <v>3294</v>
      </c>
      <c r="C1080" t="s">
        <v>3295</v>
      </c>
      <c r="D1080">
        <v>2018</v>
      </c>
      <c r="E1080" t="s">
        <v>32</v>
      </c>
      <c r="F1080" t="s">
        <v>65</v>
      </c>
      <c r="G1080" t="s">
        <v>67</v>
      </c>
      <c r="H1080" t="s">
        <v>44</v>
      </c>
      <c r="I1080" t="s">
        <v>71</v>
      </c>
      <c r="J1080" t="s">
        <v>1012</v>
      </c>
      <c r="K1080" t="s">
        <v>3120</v>
      </c>
      <c r="L1080" t="s">
        <v>3124</v>
      </c>
      <c r="M1080" t="s">
        <v>3110</v>
      </c>
      <c r="N1080">
        <v>22348</v>
      </c>
      <c r="O1080">
        <v>22.35</v>
      </c>
      <c r="P1080">
        <v>377000</v>
      </c>
      <c r="Q1080">
        <v>16.869518525147665</v>
      </c>
    </row>
    <row r="1081" spans="1:17" x14ac:dyDescent="0.3">
      <c r="A1081">
        <v>43384</v>
      </c>
      <c r="B1081" t="s">
        <v>3294</v>
      </c>
      <c r="C1081" t="s">
        <v>3295</v>
      </c>
      <c r="D1081">
        <v>2018</v>
      </c>
      <c r="E1081" t="s">
        <v>32</v>
      </c>
      <c r="F1081" t="s">
        <v>191</v>
      </c>
      <c r="G1081" t="s">
        <v>186</v>
      </c>
      <c r="H1081" t="s">
        <v>44</v>
      </c>
      <c r="I1081" t="s">
        <v>193</v>
      </c>
      <c r="J1081" t="s">
        <v>1220</v>
      </c>
      <c r="K1081" t="s">
        <v>3376</v>
      </c>
      <c r="L1081" t="s">
        <v>3250</v>
      </c>
      <c r="M1081" t="s">
        <v>3163</v>
      </c>
      <c r="N1081">
        <v>26000</v>
      </c>
      <c r="O1081">
        <v>26</v>
      </c>
      <c r="P1081">
        <v>54800</v>
      </c>
      <c r="Q1081">
        <v>2.1076923076923078</v>
      </c>
    </row>
    <row r="1082" spans="1:17" x14ac:dyDescent="0.3">
      <c r="A1082">
        <v>43384</v>
      </c>
      <c r="B1082" t="s">
        <v>3294</v>
      </c>
      <c r="C1082" t="s">
        <v>3295</v>
      </c>
      <c r="D1082">
        <v>2018</v>
      </c>
      <c r="E1082" t="s">
        <v>32</v>
      </c>
      <c r="F1082" t="s">
        <v>35</v>
      </c>
      <c r="G1082" t="s">
        <v>1064</v>
      </c>
      <c r="H1082" t="s">
        <v>44</v>
      </c>
      <c r="I1082" t="s">
        <v>875</v>
      </c>
      <c r="J1082" t="s">
        <v>1161</v>
      </c>
      <c r="K1082" t="s">
        <v>3234</v>
      </c>
      <c r="L1082" t="s">
        <v>3378</v>
      </c>
      <c r="M1082" t="s">
        <v>3110</v>
      </c>
      <c r="N1082">
        <v>129320.01</v>
      </c>
      <c r="O1082">
        <v>129.32</v>
      </c>
      <c r="P1082">
        <v>1112000</v>
      </c>
      <c r="Q1082">
        <v>8.5988239561688875</v>
      </c>
    </row>
    <row r="1083" spans="1:17" x14ac:dyDescent="0.3">
      <c r="A1083">
        <v>43384</v>
      </c>
      <c r="B1083" t="s">
        <v>3294</v>
      </c>
      <c r="C1083" t="s">
        <v>3295</v>
      </c>
      <c r="D1083">
        <v>2018</v>
      </c>
      <c r="E1083" t="s">
        <v>32</v>
      </c>
      <c r="F1083" t="s">
        <v>65</v>
      </c>
      <c r="G1083" t="s">
        <v>67</v>
      </c>
      <c r="H1083" t="s">
        <v>44</v>
      </c>
      <c r="I1083" t="s">
        <v>73</v>
      </c>
      <c r="J1083" t="s">
        <v>1221</v>
      </c>
      <c r="K1083" t="s">
        <v>3158</v>
      </c>
      <c r="L1083" t="s">
        <v>3159</v>
      </c>
      <c r="M1083" t="s">
        <v>3110</v>
      </c>
      <c r="N1083">
        <v>166320.01</v>
      </c>
      <c r="O1083">
        <v>166.32</v>
      </c>
      <c r="P1083">
        <v>2804000</v>
      </c>
      <c r="Q1083">
        <v>16.859065845414509</v>
      </c>
    </row>
    <row r="1084" spans="1:17" x14ac:dyDescent="0.3">
      <c r="A1084">
        <v>43384</v>
      </c>
      <c r="B1084" t="s">
        <v>3294</v>
      </c>
      <c r="C1084" t="s">
        <v>3295</v>
      </c>
      <c r="D1084">
        <v>2018</v>
      </c>
      <c r="E1084" t="s">
        <v>32</v>
      </c>
      <c r="F1084" t="s">
        <v>35</v>
      </c>
      <c r="G1084" t="s">
        <v>40</v>
      </c>
      <c r="H1084" t="s">
        <v>44</v>
      </c>
      <c r="I1084" t="s">
        <v>875</v>
      </c>
      <c r="J1084" t="s">
        <v>1149</v>
      </c>
      <c r="K1084" t="s">
        <v>3234</v>
      </c>
      <c r="L1084" t="s">
        <v>3378</v>
      </c>
      <c r="M1084" t="s">
        <v>3110</v>
      </c>
      <c r="N1084">
        <v>129460.01</v>
      </c>
      <c r="O1084">
        <v>129.46</v>
      </c>
      <c r="P1084">
        <v>379000</v>
      </c>
      <c r="Q1084">
        <v>2.9275449615676687</v>
      </c>
    </row>
    <row r="1085" spans="1:17" x14ac:dyDescent="0.3">
      <c r="A1085">
        <v>43384</v>
      </c>
      <c r="B1085" t="s">
        <v>3294</v>
      </c>
      <c r="C1085" t="s">
        <v>3295</v>
      </c>
      <c r="D1085">
        <v>2018</v>
      </c>
      <c r="E1085" t="s">
        <v>32</v>
      </c>
      <c r="F1085" t="s">
        <v>65</v>
      </c>
      <c r="G1085" t="s">
        <v>67</v>
      </c>
      <c r="H1085" t="s">
        <v>44</v>
      </c>
      <c r="I1085" t="s">
        <v>71</v>
      </c>
      <c r="J1085" t="s">
        <v>1012</v>
      </c>
      <c r="K1085" t="s">
        <v>3120</v>
      </c>
      <c r="L1085" t="s">
        <v>3124</v>
      </c>
      <c r="M1085" t="s">
        <v>3110</v>
      </c>
      <c r="N1085">
        <v>44696</v>
      </c>
      <c r="O1085">
        <v>44.7</v>
      </c>
      <c r="P1085">
        <v>754000</v>
      </c>
      <c r="Q1085">
        <v>16.869518525147665</v>
      </c>
    </row>
    <row r="1086" spans="1:17" x14ac:dyDescent="0.3">
      <c r="A1086">
        <v>43383</v>
      </c>
      <c r="B1086" t="s">
        <v>3294</v>
      </c>
      <c r="C1086" t="s">
        <v>3295</v>
      </c>
      <c r="D1086">
        <v>2018</v>
      </c>
      <c r="E1086" t="s">
        <v>32</v>
      </c>
      <c r="F1086" t="s">
        <v>51</v>
      </c>
      <c r="G1086" t="s">
        <v>60</v>
      </c>
      <c r="H1086" t="s">
        <v>44</v>
      </c>
      <c r="I1086" t="s">
        <v>1080</v>
      </c>
      <c r="J1086" t="s">
        <v>1222</v>
      </c>
      <c r="K1086" t="s">
        <v>3247</v>
      </c>
      <c r="L1086" t="s">
        <v>3250</v>
      </c>
      <c r="M1086" t="s">
        <v>3163</v>
      </c>
      <c r="N1086">
        <v>331200.01</v>
      </c>
      <c r="O1086">
        <v>331.2</v>
      </c>
      <c r="P1086">
        <v>2740000</v>
      </c>
      <c r="Q1086">
        <v>8.272946610116346</v>
      </c>
    </row>
    <row r="1087" spans="1:17" x14ac:dyDescent="0.3">
      <c r="A1087">
        <v>43382</v>
      </c>
      <c r="B1087" t="s">
        <v>3294</v>
      </c>
      <c r="C1087" t="s">
        <v>3295</v>
      </c>
      <c r="D1087">
        <v>2018</v>
      </c>
      <c r="E1087" t="s">
        <v>32</v>
      </c>
      <c r="F1087" t="s">
        <v>779</v>
      </c>
      <c r="G1087" t="s">
        <v>96</v>
      </c>
      <c r="H1087" t="s">
        <v>44</v>
      </c>
      <c r="I1087" t="s">
        <v>781</v>
      </c>
      <c r="J1087" t="s">
        <v>1223</v>
      </c>
      <c r="K1087" t="s">
        <v>3120</v>
      </c>
      <c r="L1087" t="s">
        <v>3124</v>
      </c>
      <c r="M1087" t="s">
        <v>3110</v>
      </c>
      <c r="N1087">
        <v>84604</v>
      </c>
      <c r="O1087">
        <v>84.6</v>
      </c>
      <c r="P1087">
        <v>251000</v>
      </c>
      <c r="Q1087">
        <v>2.9667628008132003</v>
      </c>
    </row>
    <row r="1088" spans="1:17" x14ac:dyDescent="0.3">
      <c r="A1088">
        <v>43377</v>
      </c>
      <c r="B1088" t="s">
        <v>3294</v>
      </c>
      <c r="C1088" t="s">
        <v>3295</v>
      </c>
      <c r="D1088">
        <v>2018</v>
      </c>
      <c r="E1088" t="s">
        <v>32</v>
      </c>
      <c r="F1088" t="s">
        <v>77</v>
      </c>
      <c r="G1088" t="s">
        <v>67</v>
      </c>
      <c r="H1088" t="s">
        <v>44</v>
      </c>
      <c r="I1088" t="s">
        <v>234</v>
      </c>
      <c r="J1088" t="s">
        <v>1224</v>
      </c>
      <c r="K1088" t="s">
        <v>3176</v>
      </c>
      <c r="L1088" t="s">
        <v>3175</v>
      </c>
      <c r="M1088" t="s">
        <v>3129</v>
      </c>
      <c r="N1088">
        <v>3034</v>
      </c>
      <c r="O1088">
        <v>3.03</v>
      </c>
      <c r="P1088">
        <v>33500</v>
      </c>
      <c r="Q1088">
        <v>11.04152933421226</v>
      </c>
    </row>
    <row r="1089" spans="1:17" x14ac:dyDescent="0.3">
      <c r="A1089">
        <v>43377</v>
      </c>
      <c r="B1089" t="s">
        <v>3294</v>
      </c>
      <c r="C1089" t="s">
        <v>3295</v>
      </c>
      <c r="D1089">
        <v>2018</v>
      </c>
      <c r="E1089" t="s">
        <v>32</v>
      </c>
      <c r="F1089" t="s">
        <v>77</v>
      </c>
      <c r="G1089" t="s">
        <v>67</v>
      </c>
      <c r="H1089" t="s">
        <v>44</v>
      </c>
      <c r="I1089" t="s">
        <v>82</v>
      </c>
      <c r="J1089" t="s">
        <v>1225</v>
      </c>
      <c r="K1089" t="s">
        <v>3193</v>
      </c>
      <c r="L1089" t="s">
        <v>3133</v>
      </c>
      <c r="M1089" t="s">
        <v>3116</v>
      </c>
      <c r="N1089">
        <v>103050</v>
      </c>
      <c r="O1089">
        <v>103.05</v>
      </c>
      <c r="P1089">
        <v>2523000</v>
      </c>
      <c r="Q1089">
        <v>24.483260553129547</v>
      </c>
    </row>
    <row r="1090" spans="1:17" x14ac:dyDescent="0.3">
      <c r="A1090">
        <v>43377</v>
      </c>
      <c r="B1090" t="s">
        <v>3294</v>
      </c>
      <c r="C1090" t="s">
        <v>3295</v>
      </c>
      <c r="D1090">
        <v>2018</v>
      </c>
      <c r="E1090" t="s">
        <v>32</v>
      </c>
      <c r="F1090" t="s">
        <v>77</v>
      </c>
      <c r="G1090" t="s">
        <v>67</v>
      </c>
      <c r="H1090" t="s">
        <v>44</v>
      </c>
      <c r="I1090" t="s">
        <v>82</v>
      </c>
      <c r="J1090" t="s">
        <v>1226</v>
      </c>
      <c r="K1090" t="s">
        <v>3115</v>
      </c>
      <c r="L1090" t="s">
        <v>3114</v>
      </c>
      <c r="M1090" t="s">
        <v>3116</v>
      </c>
      <c r="N1090">
        <v>19800</v>
      </c>
      <c r="O1090">
        <v>19.8</v>
      </c>
      <c r="P1090">
        <v>485000</v>
      </c>
      <c r="Q1090">
        <v>24.494949494949495</v>
      </c>
    </row>
    <row r="1091" spans="1:17" x14ac:dyDescent="0.3">
      <c r="A1091">
        <v>43377</v>
      </c>
      <c r="B1091" t="s">
        <v>3294</v>
      </c>
      <c r="C1091" t="s">
        <v>3295</v>
      </c>
      <c r="D1091">
        <v>2018</v>
      </c>
      <c r="E1091" t="s">
        <v>32</v>
      </c>
      <c r="F1091" t="s">
        <v>65</v>
      </c>
      <c r="G1091" t="s">
        <v>67</v>
      </c>
      <c r="H1091" t="s">
        <v>44</v>
      </c>
      <c r="I1091" t="s">
        <v>71</v>
      </c>
      <c r="J1091" t="s">
        <v>1187</v>
      </c>
      <c r="K1091" t="s">
        <v>3120</v>
      </c>
      <c r="L1091" t="s">
        <v>3124</v>
      </c>
      <c r="M1091" t="s">
        <v>3110</v>
      </c>
      <c r="N1091">
        <v>134089</v>
      </c>
      <c r="O1091">
        <v>134.09</v>
      </c>
      <c r="P1091">
        <v>2261000</v>
      </c>
      <c r="Q1091">
        <v>16.86193498348112</v>
      </c>
    </row>
    <row r="1092" spans="1:17" x14ac:dyDescent="0.3">
      <c r="A1092">
        <v>43377</v>
      </c>
      <c r="B1092" t="s">
        <v>3294</v>
      </c>
      <c r="C1092" t="s">
        <v>3295</v>
      </c>
      <c r="D1092">
        <v>2018</v>
      </c>
      <c r="E1092" t="s">
        <v>32</v>
      </c>
      <c r="F1092" t="s">
        <v>77</v>
      </c>
      <c r="G1092" t="s">
        <v>67</v>
      </c>
      <c r="H1092" t="s">
        <v>44</v>
      </c>
      <c r="I1092" t="s">
        <v>82</v>
      </c>
      <c r="J1092" t="s">
        <v>1227</v>
      </c>
      <c r="K1092" t="s">
        <v>3118</v>
      </c>
      <c r="L1092" t="s">
        <v>3117</v>
      </c>
      <c r="M1092" t="s">
        <v>3119</v>
      </c>
      <c r="N1092">
        <v>39920</v>
      </c>
      <c r="O1092">
        <v>39.92</v>
      </c>
      <c r="P1092">
        <v>977000</v>
      </c>
      <c r="Q1092">
        <v>24.473947895791582</v>
      </c>
    </row>
    <row r="1093" spans="1:17" x14ac:dyDescent="0.3">
      <c r="A1093">
        <v>43377</v>
      </c>
      <c r="B1093" t="s">
        <v>3294</v>
      </c>
      <c r="C1093" t="s">
        <v>3295</v>
      </c>
      <c r="D1093">
        <v>2018</v>
      </c>
      <c r="E1093" t="s">
        <v>32</v>
      </c>
      <c r="F1093" t="s">
        <v>65</v>
      </c>
      <c r="G1093" t="s">
        <v>67</v>
      </c>
      <c r="H1093" t="s">
        <v>44</v>
      </c>
      <c r="I1093" t="s">
        <v>219</v>
      </c>
      <c r="J1093" t="s">
        <v>1228</v>
      </c>
      <c r="K1093" t="s">
        <v>3120</v>
      </c>
      <c r="L1093" t="s">
        <v>3124</v>
      </c>
      <c r="M1093" t="s">
        <v>3110</v>
      </c>
      <c r="N1093">
        <v>120870</v>
      </c>
      <c r="O1093">
        <v>120.87</v>
      </c>
      <c r="P1093">
        <v>1644000</v>
      </c>
      <c r="Q1093">
        <v>13.60138992305783</v>
      </c>
    </row>
    <row r="1094" spans="1:17" x14ac:dyDescent="0.3">
      <c r="A1094">
        <v>43377</v>
      </c>
      <c r="B1094" t="s">
        <v>3294</v>
      </c>
      <c r="C1094" t="s">
        <v>3295</v>
      </c>
      <c r="D1094">
        <v>2018</v>
      </c>
      <c r="E1094" t="s">
        <v>32</v>
      </c>
      <c r="F1094" t="s">
        <v>77</v>
      </c>
      <c r="G1094" t="s">
        <v>67</v>
      </c>
      <c r="H1094" t="s">
        <v>44</v>
      </c>
      <c r="I1094" t="s">
        <v>82</v>
      </c>
      <c r="J1094" t="s">
        <v>1229</v>
      </c>
      <c r="K1094" t="s">
        <v>3193</v>
      </c>
      <c r="L1094" t="s">
        <v>3133</v>
      </c>
      <c r="M1094" t="s">
        <v>3116</v>
      </c>
      <c r="N1094">
        <v>144270</v>
      </c>
      <c r="O1094">
        <v>144.27000000000001</v>
      </c>
      <c r="P1094">
        <v>3532000</v>
      </c>
      <c r="Q1094">
        <v>24.481874263533651</v>
      </c>
    </row>
    <row r="1095" spans="1:17" x14ac:dyDescent="0.3">
      <c r="A1095">
        <v>43376</v>
      </c>
      <c r="B1095" t="s">
        <v>3294</v>
      </c>
      <c r="C1095" t="s">
        <v>3295</v>
      </c>
      <c r="D1095">
        <v>2018</v>
      </c>
      <c r="E1095" t="s">
        <v>1230</v>
      </c>
      <c r="F1095" t="s">
        <v>77</v>
      </c>
      <c r="G1095" t="s">
        <v>67</v>
      </c>
      <c r="H1095" t="s">
        <v>44</v>
      </c>
      <c r="I1095" t="s">
        <v>82</v>
      </c>
      <c r="J1095" t="s">
        <v>1233</v>
      </c>
      <c r="K1095" t="s">
        <v>3186</v>
      </c>
      <c r="L1095" t="s">
        <v>3187</v>
      </c>
      <c r="M1095" t="s">
        <v>3116</v>
      </c>
      <c r="N1095">
        <v>12489</v>
      </c>
      <c r="O1095">
        <v>12.49</v>
      </c>
      <c r="P1095">
        <v>306000</v>
      </c>
      <c r="Q1095">
        <v>24.501561374009128</v>
      </c>
    </row>
    <row r="1096" spans="1:17" x14ac:dyDescent="0.3">
      <c r="A1096">
        <v>43376</v>
      </c>
      <c r="B1096" t="s">
        <v>3294</v>
      </c>
      <c r="C1096" t="s">
        <v>3295</v>
      </c>
      <c r="D1096">
        <v>2018</v>
      </c>
      <c r="E1096" t="s">
        <v>32</v>
      </c>
      <c r="F1096" t="s">
        <v>614</v>
      </c>
      <c r="G1096" t="s">
        <v>151</v>
      </c>
      <c r="H1096" t="s">
        <v>44</v>
      </c>
      <c r="I1096" t="s">
        <v>936</v>
      </c>
      <c r="J1096" t="s">
        <v>1234</v>
      </c>
      <c r="K1096" t="s">
        <v>3113</v>
      </c>
      <c r="L1096" t="s">
        <v>3111</v>
      </c>
      <c r="M1096" t="s">
        <v>3112</v>
      </c>
      <c r="N1096">
        <v>159920</v>
      </c>
      <c r="O1096">
        <v>159.91999999999999</v>
      </c>
      <c r="P1096" t="s">
        <v>49</v>
      </c>
      <c r="Q1096" t="e">
        <v>#VALUE!</v>
      </c>
    </row>
    <row r="1097" spans="1:17" x14ac:dyDescent="0.3">
      <c r="A1097">
        <v>43374</v>
      </c>
      <c r="B1097" t="s">
        <v>3294</v>
      </c>
      <c r="C1097" t="s">
        <v>3295</v>
      </c>
      <c r="D1097">
        <v>2018</v>
      </c>
      <c r="E1097" t="s">
        <v>32</v>
      </c>
      <c r="F1097" t="s">
        <v>35</v>
      </c>
      <c r="G1097" t="s">
        <v>40</v>
      </c>
      <c r="H1097" t="s">
        <v>44</v>
      </c>
      <c r="I1097" t="s">
        <v>875</v>
      </c>
      <c r="J1097" t="s">
        <v>1235</v>
      </c>
      <c r="K1097" t="s">
        <v>3234</v>
      </c>
      <c r="L1097" t="s">
        <v>3378</v>
      </c>
      <c r="M1097" t="s">
        <v>3110</v>
      </c>
      <c r="N1097">
        <v>185100.01</v>
      </c>
      <c r="O1097">
        <v>185.1</v>
      </c>
      <c r="P1097">
        <v>541000</v>
      </c>
      <c r="Q1097">
        <v>2.9227443045519013</v>
      </c>
    </row>
    <row r="1098" spans="1:17" x14ac:dyDescent="0.3">
      <c r="A1098">
        <v>43374</v>
      </c>
      <c r="B1098" t="s">
        <v>3294</v>
      </c>
      <c r="C1098" t="s">
        <v>3295</v>
      </c>
      <c r="D1098">
        <v>2018</v>
      </c>
      <c r="E1098" t="s">
        <v>32</v>
      </c>
      <c r="F1098" t="s">
        <v>65</v>
      </c>
      <c r="G1098" t="s">
        <v>67</v>
      </c>
      <c r="H1098" t="s">
        <v>44</v>
      </c>
      <c r="I1098" t="s">
        <v>73</v>
      </c>
      <c r="J1098" t="s">
        <v>1039</v>
      </c>
      <c r="K1098" t="s">
        <v>3153</v>
      </c>
      <c r="L1098" t="s">
        <v>3377</v>
      </c>
      <c r="M1098" t="s">
        <v>3110</v>
      </c>
      <c r="N1098">
        <v>56910</v>
      </c>
      <c r="O1098">
        <v>56.91</v>
      </c>
      <c r="P1098">
        <v>959000</v>
      </c>
      <c r="Q1098">
        <v>16.851168511685117</v>
      </c>
    </row>
    <row r="1099" spans="1:17" x14ac:dyDescent="0.3">
      <c r="A1099">
        <v>43370</v>
      </c>
      <c r="B1099" t="s">
        <v>3296</v>
      </c>
      <c r="C1099" t="s">
        <v>3297</v>
      </c>
      <c r="D1099">
        <v>2018</v>
      </c>
      <c r="E1099" t="s">
        <v>32</v>
      </c>
      <c r="F1099" t="s">
        <v>77</v>
      </c>
      <c r="G1099" t="s">
        <v>67</v>
      </c>
      <c r="H1099" t="s">
        <v>44</v>
      </c>
      <c r="I1099" t="s">
        <v>82</v>
      </c>
      <c r="J1099" t="s">
        <v>1236</v>
      </c>
      <c r="K1099" t="s">
        <v>3193</v>
      </c>
      <c r="L1099" t="s">
        <v>3133</v>
      </c>
      <c r="M1099" t="s">
        <v>3116</v>
      </c>
      <c r="N1099">
        <v>144270</v>
      </c>
      <c r="O1099">
        <v>144.27000000000001</v>
      </c>
      <c r="P1099">
        <v>3825000</v>
      </c>
      <c r="Q1099">
        <v>26.512788521522147</v>
      </c>
    </row>
    <row r="1100" spans="1:17" x14ac:dyDescent="0.3">
      <c r="A1100">
        <v>43370</v>
      </c>
      <c r="B1100" t="s">
        <v>3296</v>
      </c>
      <c r="C1100" t="s">
        <v>3297</v>
      </c>
      <c r="D1100">
        <v>2018</v>
      </c>
      <c r="E1100" t="s">
        <v>32</v>
      </c>
      <c r="F1100" t="s">
        <v>77</v>
      </c>
      <c r="G1100" t="s">
        <v>67</v>
      </c>
      <c r="H1100" t="s">
        <v>44</v>
      </c>
      <c r="I1100" t="s">
        <v>82</v>
      </c>
      <c r="J1100" t="s">
        <v>1237</v>
      </c>
      <c r="K1100" t="s">
        <v>3118</v>
      </c>
      <c r="L1100" t="s">
        <v>3117</v>
      </c>
      <c r="M1100" t="s">
        <v>3119</v>
      </c>
      <c r="N1100">
        <v>39920</v>
      </c>
      <c r="O1100">
        <v>39.92</v>
      </c>
      <c r="P1100">
        <v>1059000</v>
      </c>
      <c r="Q1100">
        <v>26.528056112224448</v>
      </c>
    </row>
    <row r="1101" spans="1:17" x14ac:dyDescent="0.3">
      <c r="A1101">
        <v>43369</v>
      </c>
      <c r="B1101" t="s">
        <v>3296</v>
      </c>
      <c r="C1101" t="s">
        <v>3297</v>
      </c>
      <c r="D1101">
        <v>2018</v>
      </c>
      <c r="E1101" t="s">
        <v>32</v>
      </c>
      <c r="F1101" t="s">
        <v>35</v>
      </c>
      <c r="G1101" t="s">
        <v>40</v>
      </c>
      <c r="H1101" t="s">
        <v>44</v>
      </c>
      <c r="I1101" t="s">
        <v>875</v>
      </c>
      <c r="J1101" t="s">
        <v>1161</v>
      </c>
      <c r="K1101" t="s">
        <v>3234</v>
      </c>
      <c r="L1101" t="s">
        <v>3378</v>
      </c>
      <c r="M1101" t="s">
        <v>3110</v>
      </c>
      <c r="N1101">
        <v>130000</v>
      </c>
      <c r="O1101">
        <v>130</v>
      </c>
      <c r="P1101">
        <v>178000</v>
      </c>
      <c r="Q1101">
        <v>1.3692307692307693</v>
      </c>
    </row>
    <row r="1102" spans="1:17" x14ac:dyDescent="0.3">
      <c r="A1102">
        <v>43367</v>
      </c>
      <c r="B1102" t="s">
        <v>3296</v>
      </c>
      <c r="C1102" t="s">
        <v>3297</v>
      </c>
      <c r="D1102">
        <v>2018</v>
      </c>
      <c r="E1102" t="s">
        <v>32</v>
      </c>
      <c r="F1102" t="s">
        <v>614</v>
      </c>
      <c r="G1102" t="s">
        <v>151</v>
      </c>
      <c r="H1102" t="s">
        <v>44</v>
      </c>
      <c r="I1102" t="s">
        <v>936</v>
      </c>
      <c r="J1102" t="s">
        <v>1238</v>
      </c>
      <c r="K1102" t="s">
        <v>3113</v>
      </c>
      <c r="L1102" t="s">
        <v>3111</v>
      </c>
      <c r="M1102" t="s">
        <v>3112</v>
      </c>
      <c r="N1102">
        <v>140940</v>
      </c>
      <c r="O1102">
        <v>140.94</v>
      </c>
      <c r="P1102" t="s">
        <v>49</v>
      </c>
      <c r="Q1102" t="e">
        <v>#VALUE!</v>
      </c>
    </row>
    <row r="1103" spans="1:17" x14ac:dyDescent="0.3">
      <c r="A1103">
        <v>43367</v>
      </c>
      <c r="B1103" t="s">
        <v>3296</v>
      </c>
      <c r="C1103" t="s">
        <v>3297</v>
      </c>
      <c r="D1103">
        <v>2018</v>
      </c>
      <c r="E1103" t="s">
        <v>32</v>
      </c>
      <c r="F1103" t="s">
        <v>35</v>
      </c>
      <c r="G1103" t="s">
        <v>1064</v>
      </c>
      <c r="H1103" t="s">
        <v>44</v>
      </c>
      <c r="I1103" t="s">
        <v>47</v>
      </c>
      <c r="J1103" t="s">
        <v>1239</v>
      </c>
      <c r="K1103" t="s">
        <v>3234</v>
      </c>
      <c r="L1103" t="s">
        <v>3378</v>
      </c>
      <c r="M1103" t="s">
        <v>3110</v>
      </c>
      <c r="N1103">
        <v>111140</v>
      </c>
      <c r="O1103">
        <v>111.14</v>
      </c>
      <c r="P1103" t="s">
        <v>49</v>
      </c>
      <c r="Q1103" t="e">
        <v>#VALUE!</v>
      </c>
    </row>
    <row r="1104" spans="1:17" x14ac:dyDescent="0.3">
      <c r="A1104">
        <v>43367</v>
      </c>
      <c r="B1104" t="s">
        <v>3296</v>
      </c>
      <c r="C1104" t="s">
        <v>3297</v>
      </c>
      <c r="D1104">
        <v>2018</v>
      </c>
      <c r="E1104" t="s">
        <v>32</v>
      </c>
      <c r="F1104" t="s">
        <v>65</v>
      </c>
      <c r="G1104" t="s">
        <v>67</v>
      </c>
      <c r="H1104" t="s">
        <v>44</v>
      </c>
      <c r="I1104" t="s">
        <v>73</v>
      </c>
      <c r="J1104" t="s">
        <v>1188</v>
      </c>
      <c r="K1104" t="s">
        <v>3198</v>
      </c>
      <c r="L1104" t="s">
        <v>3199</v>
      </c>
      <c r="M1104" t="s">
        <v>3110</v>
      </c>
      <c r="N1104">
        <v>85690</v>
      </c>
      <c r="O1104">
        <v>85.69</v>
      </c>
      <c r="P1104">
        <v>1137000</v>
      </c>
      <c r="Q1104">
        <v>13.268759481853191</v>
      </c>
    </row>
    <row r="1105" spans="1:17" x14ac:dyDescent="0.3">
      <c r="A1105">
        <v>43367</v>
      </c>
      <c r="B1105" t="s">
        <v>3296</v>
      </c>
      <c r="C1105" t="s">
        <v>3297</v>
      </c>
      <c r="D1105">
        <v>2018</v>
      </c>
      <c r="E1105" t="s">
        <v>32</v>
      </c>
      <c r="F1105" t="s">
        <v>614</v>
      </c>
      <c r="G1105" t="s">
        <v>151</v>
      </c>
      <c r="H1105" t="s">
        <v>44</v>
      </c>
      <c r="I1105" t="s">
        <v>153</v>
      </c>
      <c r="J1105" t="s">
        <v>1240</v>
      </c>
      <c r="K1105" t="s">
        <v>3113</v>
      </c>
      <c r="L1105" t="s">
        <v>3111</v>
      </c>
      <c r="M1105" t="s">
        <v>3112</v>
      </c>
      <c r="N1105">
        <v>60580</v>
      </c>
      <c r="O1105">
        <v>60.58</v>
      </c>
      <c r="P1105" t="s">
        <v>49</v>
      </c>
      <c r="Q1105" t="e">
        <v>#VALUE!</v>
      </c>
    </row>
    <row r="1106" spans="1:17" x14ac:dyDescent="0.3">
      <c r="A1106">
        <v>43365</v>
      </c>
      <c r="B1106" t="s">
        <v>3296</v>
      </c>
      <c r="C1106" t="s">
        <v>3297</v>
      </c>
      <c r="D1106">
        <v>2018</v>
      </c>
      <c r="E1106" t="s">
        <v>32</v>
      </c>
      <c r="F1106" t="s">
        <v>51</v>
      </c>
      <c r="G1106" t="s">
        <v>53</v>
      </c>
      <c r="H1106" t="s">
        <v>44</v>
      </c>
      <c r="I1106" t="s">
        <v>57</v>
      </c>
      <c r="J1106" t="s">
        <v>1241</v>
      </c>
      <c r="K1106" t="s">
        <v>3225</v>
      </c>
      <c r="L1106" t="s">
        <v>3250</v>
      </c>
      <c r="M1106" t="s">
        <v>3163</v>
      </c>
      <c r="N1106">
        <v>96480</v>
      </c>
      <c r="O1106">
        <v>96.48</v>
      </c>
      <c r="P1106">
        <v>1455000</v>
      </c>
      <c r="Q1106">
        <v>15.080845771144279</v>
      </c>
    </row>
    <row r="1107" spans="1:17" x14ac:dyDescent="0.3">
      <c r="A1107">
        <v>43365</v>
      </c>
      <c r="B1107" t="s">
        <v>3296</v>
      </c>
      <c r="C1107" t="s">
        <v>3297</v>
      </c>
      <c r="D1107">
        <v>2018</v>
      </c>
      <c r="E1107" t="s">
        <v>32</v>
      </c>
      <c r="F1107" t="s">
        <v>507</v>
      </c>
      <c r="G1107" t="s">
        <v>106</v>
      </c>
      <c r="H1107" t="s">
        <v>44</v>
      </c>
      <c r="I1107" t="s">
        <v>159</v>
      </c>
      <c r="J1107" t="s">
        <v>1242</v>
      </c>
      <c r="K1107" t="s">
        <v>3237</v>
      </c>
      <c r="L1107" t="s">
        <v>3250</v>
      </c>
      <c r="M1107" t="s">
        <v>3163</v>
      </c>
      <c r="N1107">
        <v>116100</v>
      </c>
      <c r="O1107">
        <v>116.1</v>
      </c>
      <c r="P1107">
        <v>901000</v>
      </c>
      <c r="Q1107">
        <v>7.7605512489233419</v>
      </c>
    </row>
    <row r="1108" spans="1:17" x14ac:dyDescent="0.3">
      <c r="A1108">
        <v>43365</v>
      </c>
      <c r="B1108" t="s">
        <v>3296</v>
      </c>
      <c r="C1108" t="s">
        <v>3297</v>
      </c>
      <c r="D1108">
        <v>2018</v>
      </c>
      <c r="E1108" t="s">
        <v>32</v>
      </c>
      <c r="F1108" t="s">
        <v>507</v>
      </c>
      <c r="G1108" t="s">
        <v>106</v>
      </c>
      <c r="H1108" t="s">
        <v>44</v>
      </c>
      <c r="I1108" t="s">
        <v>159</v>
      </c>
      <c r="J1108" t="s">
        <v>1243</v>
      </c>
      <c r="K1108" t="s">
        <v>3237</v>
      </c>
      <c r="L1108" t="s">
        <v>3250</v>
      </c>
      <c r="M1108" t="s">
        <v>3163</v>
      </c>
      <c r="N1108">
        <v>92880</v>
      </c>
      <c r="O1108">
        <v>92.88</v>
      </c>
      <c r="P1108">
        <v>721000</v>
      </c>
      <c r="Q1108">
        <v>7.7627045650301465</v>
      </c>
    </row>
    <row r="1109" spans="1:17" x14ac:dyDescent="0.3">
      <c r="A1109">
        <v>43363</v>
      </c>
      <c r="B1109" t="s">
        <v>3296</v>
      </c>
      <c r="C1109" t="s">
        <v>3297</v>
      </c>
      <c r="D1109">
        <v>2018</v>
      </c>
      <c r="E1109" t="s">
        <v>32</v>
      </c>
      <c r="F1109" t="s">
        <v>77</v>
      </c>
      <c r="G1109" t="s">
        <v>67</v>
      </c>
      <c r="H1109" t="s">
        <v>44</v>
      </c>
      <c r="I1109" t="s">
        <v>82</v>
      </c>
      <c r="J1109" t="s">
        <v>1129</v>
      </c>
      <c r="K1109" t="s">
        <v>3113</v>
      </c>
      <c r="L1109" t="s">
        <v>3111</v>
      </c>
      <c r="M1109" t="s">
        <v>3112</v>
      </c>
      <c r="N1109">
        <v>59880</v>
      </c>
      <c r="O1109">
        <v>59.88</v>
      </c>
      <c r="P1109">
        <v>1588000</v>
      </c>
      <c r="Q1109">
        <v>26.519706078824314</v>
      </c>
    </row>
    <row r="1110" spans="1:17" x14ac:dyDescent="0.3">
      <c r="A1110">
        <v>43363</v>
      </c>
      <c r="B1110" t="s">
        <v>3296</v>
      </c>
      <c r="C1110" t="s">
        <v>3297</v>
      </c>
      <c r="D1110">
        <v>2018</v>
      </c>
      <c r="E1110" t="s">
        <v>32</v>
      </c>
      <c r="F1110" t="s">
        <v>77</v>
      </c>
      <c r="G1110" t="s">
        <v>67</v>
      </c>
      <c r="H1110" t="s">
        <v>44</v>
      </c>
      <c r="I1110" t="s">
        <v>82</v>
      </c>
      <c r="J1110" t="s">
        <v>1244</v>
      </c>
      <c r="K1110" t="s">
        <v>3193</v>
      </c>
      <c r="L1110" t="s">
        <v>3133</v>
      </c>
      <c r="M1110" t="s">
        <v>3116</v>
      </c>
      <c r="N1110">
        <v>144270</v>
      </c>
      <c r="O1110">
        <v>144.27000000000001</v>
      </c>
      <c r="P1110">
        <v>3825000</v>
      </c>
      <c r="Q1110">
        <v>26.512788521522147</v>
      </c>
    </row>
    <row r="1111" spans="1:17" x14ac:dyDescent="0.3">
      <c r="A1111">
        <v>43363</v>
      </c>
      <c r="B1111" t="s">
        <v>3296</v>
      </c>
      <c r="C1111" t="s">
        <v>3297</v>
      </c>
      <c r="D1111">
        <v>2018</v>
      </c>
      <c r="E1111" t="s">
        <v>32</v>
      </c>
      <c r="F1111" t="s">
        <v>628</v>
      </c>
      <c r="G1111" t="s">
        <v>195</v>
      </c>
      <c r="H1111" t="s">
        <v>44</v>
      </c>
      <c r="I1111" t="s">
        <v>339</v>
      </c>
      <c r="J1111" t="s">
        <v>1245</v>
      </c>
      <c r="K1111" t="s">
        <v>3247</v>
      </c>
      <c r="L1111" t="s">
        <v>3250</v>
      </c>
      <c r="M1111" t="s">
        <v>3163</v>
      </c>
      <c r="N1111">
        <v>55800</v>
      </c>
      <c r="O1111">
        <v>55.8</v>
      </c>
      <c r="P1111">
        <v>193000</v>
      </c>
      <c r="Q1111">
        <v>3.4587813620071683</v>
      </c>
    </row>
    <row r="1112" spans="1:17" x14ac:dyDescent="0.3">
      <c r="A1112">
        <v>43363</v>
      </c>
      <c r="B1112" t="s">
        <v>3296</v>
      </c>
      <c r="C1112" t="s">
        <v>3297</v>
      </c>
      <c r="D1112">
        <v>2018</v>
      </c>
      <c r="E1112" t="s">
        <v>32</v>
      </c>
      <c r="F1112" t="s">
        <v>77</v>
      </c>
      <c r="G1112" t="s">
        <v>67</v>
      </c>
      <c r="H1112" t="s">
        <v>44</v>
      </c>
      <c r="I1112" t="s">
        <v>82</v>
      </c>
      <c r="J1112" t="s">
        <v>1246</v>
      </c>
      <c r="K1112" t="s">
        <v>3186</v>
      </c>
      <c r="L1112" t="s">
        <v>3187</v>
      </c>
      <c r="M1112" t="s">
        <v>3116</v>
      </c>
      <c r="N1112">
        <v>59400</v>
      </c>
      <c r="O1112">
        <v>59.4</v>
      </c>
      <c r="P1112">
        <v>1575000</v>
      </c>
      <c r="Q1112">
        <v>26.515151515151516</v>
      </c>
    </row>
    <row r="1113" spans="1:17" x14ac:dyDescent="0.3">
      <c r="A1113">
        <v>43363</v>
      </c>
      <c r="B1113" t="s">
        <v>3296</v>
      </c>
      <c r="C1113" t="s">
        <v>3297</v>
      </c>
      <c r="D1113">
        <v>2018</v>
      </c>
      <c r="E1113" t="s">
        <v>32</v>
      </c>
      <c r="F1113" t="s">
        <v>739</v>
      </c>
      <c r="G1113" t="s">
        <v>337</v>
      </c>
      <c r="H1113" t="s">
        <v>44</v>
      </c>
      <c r="I1113" t="s">
        <v>339</v>
      </c>
      <c r="J1113" t="s">
        <v>1247</v>
      </c>
      <c r="K1113" t="s">
        <v>3142</v>
      </c>
      <c r="L1113" t="s">
        <v>3250</v>
      </c>
      <c r="M1113" t="s">
        <v>3163</v>
      </c>
      <c r="N1113">
        <v>13094</v>
      </c>
      <c r="O1113">
        <v>13.09</v>
      </c>
      <c r="P1113">
        <v>43200</v>
      </c>
      <c r="Q1113">
        <v>3.2992210172598138</v>
      </c>
    </row>
    <row r="1114" spans="1:17" x14ac:dyDescent="0.3">
      <c r="A1114">
        <v>43363</v>
      </c>
      <c r="B1114" t="s">
        <v>3296</v>
      </c>
      <c r="C1114" t="s">
        <v>3297</v>
      </c>
      <c r="D1114">
        <v>2018</v>
      </c>
      <c r="E1114" t="s">
        <v>32</v>
      </c>
      <c r="F1114" t="s">
        <v>65</v>
      </c>
      <c r="G1114" t="s">
        <v>67</v>
      </c>
      <c r="H1114" t="s">
        <v>44</v>
      </c>
      <c r="I1114" t="s">
        <v>73</v>
      </c>
      <c r="J1114" t="s">
        <v>1248</v>
      </c>
      <c r="K1114" t="s">
        <v>3153</v>
      </c>
      <c r="L1114" t="s">
        <v>3377</v>
      </c>
      <c r="M1114" t="s">
        <v>3110</v>
      </c>
      <c r="N1114">
        <v>75880</v>
      </c>
      <c r="O1114">
        <v>75.88</v>
      </c>
      <c r="P1114">
        <v>1007000</v>
      </c>
      <c r="Q1114">
        <v>13.27095413811281</v>
      </c>
    </row>
    <row r="1115" spans="1:17" x14ac:dyDescent="0.3">
      <c r="A1115">
        <v>43362</v>
      </c>
      <c r="B1115" t="s">
        <v>3296</v>
      </c>
      <c r="C1115" t="s">
        <v>3297</v>
      </c>
      <c r="D1115">
        <v>2018</v>
      </c>
      <c r="E1115" t="s">
        <v>84</v>
      </c>
      <c r="F1115" t="s">
        <v>769</v>
      </c>
      <c r="G1115" t="s">
        <v>60</v>
      </c>
      <c r="H1115" t="s">
        <v>44</v>
      </c>
      <c r="I1115" t="s">
        <v>63</v>
      </c>
      <c r="J1115" t="s">
        <v>1249</v>
      </c>
      <c r="K1115" t="s">
        <v>3167</v>
      </c>
      <c r="L1115" t="s">
        <v>3250</v>
      </c>
      <c r="M1115" t="s">
        <v>3163</v>
      </c>
      <c r="N1115">
        <v>20120</v>
      </c>
      <c r="O1115">
        <v>20.12</v>
      </c>
      <c r="P1115">
        <v>287000</v>
      </c>
      <c r="Q1115">
        <v>14.264413518886681</v>
      </c>
    </row>
    <row r="1116" spans="1:17" x14ac:dyDescent="0.3">
      <c r="A1116">
        <v>43361</v>
      </c>
      <c r="B1116" t="s">
        <v>3296</v>
      </c>
      <c r="C1116" t="s">
        <v>3297</v>
      </c>
      <c r="D1116">
        <v>2018</v>
      </c>
      <c r="E1116" t="s">
        <v>32</v>
      </c>
      <c r="F1116" t="s">
        <v>51</v>
      </c>
      <c r="G1116" t="s">
        <v>60</v>
      </c>
      <c r="H1116" t="s">
        <v>44</v>
      </c>
      <c r="I1116" t="s">
        <v>1080</v>
      </c>
      <c r="J1116" t="s">
        <v>1222</v>
      </c>
      <c r="K1116" t="s">
        <v>3247</v>
      </c>
      <c r="L1116" t="s">
        <v>3250</v>
      </c>
      <c r="M1116" t="s">
        <v>3163</v>
      </c>
      <c r="N1116">
        <v>362496</v>
      </c>
      <c r="O1116">
        <v>362.5</v>
      </c>
      <c r="P1116">
        <v>2814000</v>
      </c>
      <c r="Q1116">
        <v>7.7628442796610173</v>
      </c>
    </row>
    <row r="1117" spans="1:17" x14ac:dyDescent="0.3">
      <c r="A1117">
        <v>43360</v>
      </c>
      <c r="B1117" t="s">
        <v>3296</v>
      </c>
      <c r="C1117" t="s">
        <v>3297</v>
      </c>
      <c r="D1117">
        <v>2018</v>
      </c>
      <c r="E1117" t="s">
        <v>32</v>
      </c>
      <c r="F1117" t="s">
        <v>35</v>
      </c>
      <c r="G1117" t="s">
        <v>1064</v>
      </c>
      <c r="H1117" t="s">
        <v>44</v>
      </c>
      <c r="I1117" t="s">
        <v>47</v>
      </c>
      <c r="J1117" t="s">
        <v>1250</v>
      </c>
      <c r="K1117" t="s">
        <v>3234</v>
      </c>
      <c r="L1117" t="s">
        <v>3378</v>
      </c>
      <c r="M1117" t="s">
        <v>3110</v>
      </c>
      <c r="N1117">
        <v>185100.01</v>
      </c>
      <c r="O1117">
        <v>185.1</v>
      </c>
      <c r="P1117" t="s">
        <v>49</v>
      </c>
      <c r="Q1117" t="e">
        <v>#VALUE!</v>
      </c>
    </row>
    <row r="1118" spans="1:17" x14ac:dyDescent="0.3">
      <c r="A1118">
        <v>43360</v>
      </c>
      <c r="B1118" t="s">
        <v>3296</v>
      </c>
      <c r="C1118" t="s">
        <v>3297</v>
      </c>
      <c r="D1118">
        <v>2018</v>
      </c>
      <c r="E1118" t="s">
        <v>32</v>
      </c>
      <c r="F1118" t="s">
        <v>65</v>
      </c>
      <c r="G1118" t="s">
        <v>67</v>
      </c>
      <c r="H1118" t="s">
        <v>44</v>
      </c>
      <c r="I1118" t="s">
        <v>73</v>
      </c>
      <c r="J1118" t="s">
        <v>1126</v>
      </c>
      <c r="K1118" t="s">
        <v>3125</v>
      </c>
      <c r="L1118" t="s">
        <v>3126</v>
      </c>
      <c r="M1118" t="s">
        <v>3110</v>
      </c>
      <c r="N1118">
        <v>35236</v>
      </c>
      <c r="O1118">
        <v>35.24</v>
      </c>
      <c r="P1118">
        <v>468000</v>
      </c>
      <c r="Q1118">
        <v>13.281870813940289</v>
      </c>
    </row>
    <row r="1119" spans="1:17" x14ac:dyDescent="0.3">
      <c r="A1119">
        <v>43358</v>
      </c>
      <c r="B1119" t="s">
        <v>3296</v>
      </c>
      <c r="C1119" t="s">
        <v>3297</v>
      </c>
      <c r="D1119">
        <v>2018</v>
      </c>
      <c r="E1119" t="s">
        <v>32</v>
      </c>
      <c r="F1119" t="s">
        <v>51</v>
      </c>
      <c r="G1119" t="s">
        <v>60</v>
      </c>
      <c r="H1119" t="s">
        <v>44</v>
      </c>
      <c r="I1119" t="s">
        <v>1080</v>
      </c>
      <c r="J1119" t="s">
        <v>1251</v>
      </c>
      <c r="K1119" t="s">
        <v>3247</v>
      </c>
      <c r="L1119" t="s">
        <v>3250</v>
      </c>
      <c r="M1119" t="s">
        <v>3163</v>
      </c>
      <c r="N1119">
        <v>353280</v>
      </c>
      <c r="O1119">
        <v>353.28</v>
      </c>
      <c r="P1119">
        <v>2743000</v>
      </c>
      <c r="Q1119">
        <v>7.7643795289855069</v>
      </c>
    </row>
    <row r="1120" spans="1:17" x14ac:dyDescent="0.3">
      <c r="A1120">
        <v>43358</v>
      </c>
      <c r="B1120" t="s">
        <v>3296</v>
      </c>
      <c r="C1120" t="s">
        <v>3297</v>
      </c>
      <c r="D1120">
        <v>2018</v>
      </c>
      <c r="E1120" t="s">
        <v>32</v>
      </c>
      <c r="F1120" t="s">
        <v>538</v>
      </c>
      <c r="G1120" t="s">
        <v>106</v>
      </c>
      <c r="H1120" t="s">
        <v>44</v>
      </c>
      <c r="I1120" t="s">
        <v>580</v>
      </c>
      <c r="J1120" t="s">
        <v>1253</v>
      </c>
      <c r="K1120" t="s">
        <v>3172</v>
      </c>
      <c r="L1120" t="s">
        <v>3250</v>
      </c>
      <c r="M1120" t="s">
        <v>3163</v>
      </c>
      <c r="N1120">
        <v>27500</v>
      </c>
      <c r="O1120">
        <v>27.5</v>
      </c>
      <c r="P1120">
        <v>729000</v>
      </c>
      <c r="Q1120">
        <v>26.509090909090908</v>
      </c>
    </row>
    <row r="1121" spans="1:20" x14ac:dyDescent="0.3">
      <c r="A1121">
        <v>43356</v>
      </c>
      <c r="B1121" t="s">
        <v>3296</v>
      </c>
      <c r="C1121" t="s">
        <v>3297</v>
      </c>
      <c r="D1121">
        <v>2018</v>
      </c>
      <c r="E1121" t="s">
        <v>624</v>
      </c>
      <c r="F1121" t="s">
        <v>77</v>
      </c>
      <c r="G1121" t="s">
        <v>67</v>
      </c>
      <c r="H1121" t="s">
        <v>44</v>
      </c>
      <c r="I1121" t="s">
        <v>82</v>
      </c>
      <c r="J1121" t="s">
        <v>1254</v>
      </c>
      <c r="K1121" t="s">
        <v>3193</v>
      </c>
      <c r="L1121" t="s">
        <v>3133</v>
      </c>
      <c r="M1121" t="s">
        <v>3116</v>
      </c>
      <c r="N1121">
        <v>22050</v>
      </c>
      <c r="O1121">
        <v>22.05</v>
      </c>
      <c r="P1121">
        <v>585000</v>
      </c>
      <c r="Q1121">
        <v>26.530612244897959</v>
      </c>
    </row>
    <row r="1122" spans="1:20" x14ac:dyDescent="0.3">
      <c r="A1122">
        <v>43356</v>
      </c>
      <c r="B1122" t="s">
        <v>3296</v>
      </c>
      <c r="C1122" t="s">
        <v>3297</v>
      </c>
      <c r="D1122">
        <v>2018</v>
      </c>
      <c r="E1122" t="s">
        <v>32</v>
      </c>
      <c r="F1122" t="s">
        <v>65</v>
      </c>
      <c r="G1122" t="s">
        <v>67</v>
      </c>
      <c r="H1122" t="s">
        <v>44</v>
      </c>
      <c r="I1122" t="s">
        <v>73</v>
      </c>
      <c r="J1122" t="s">
        <v>1101</v>
      </c>
      <c r="K1122" t="s">
        <v>3198</v>
      </c>
      <c r="L1122" t="s">
        <v>3199</v>
      </c>
      <c r="M1122" t="s">
        <v>3110</v>
      </c>
      <c r="N1122">
        <v>119966</v>
      </c>
      <c r="O1122">
        <v>119.97</v>
      </c>
      <c r="P1122">
        <v>1592000</v>
      </c>
      <c r="Q1122">
        <v>13.270426620875915</v>
      </c>
    </row>
    <row r="1123" spans="1:20" x14ac:dyDescent="0.3">
      <c r="A1123">
        <v>43356</v>
      </c>
      <c r="B1123" t="s">
        <v>3296</v>
      </c>
      <c r="C1123" t="s">
        <v>3297</v>
      </c>
      <c r="D1123">
        <v>2018</v>
      </c>
      <c r="E1123" t="s">
        <v>32</v>
      </c>
      <c r="F1123" t="s">
        <v>77</v>
      </c>
      <c r="G1123" t="s">
        <v>67</v>
      </c>
      <c r="H1123" t="s">
        <v>44</v>
      </c>
      <c r="I1123" t="s">
        <v>82</v>
      </c>
      <c r="J1123" t="s">
        <v>1255</v>
      </c>
      <c r="K1123" t="s">
        <v>3193</v>
      </c>
      <c r="L1123" t="s">
        <v>3133</v>
      </c>
      <c r="M1123" t="s">
        <v>3116</v>
      </c>
      <c r="N1123">
        <v>103050</v>
      </c>
      <c r="O1123">
        <v>103.05</v>
      </c>
      <c r="P1123">
        <v>2732000</v>
      </c>
      <c r="Q1123">
        <v>26.511402231926251</v>
      </c>
    </row>
    <row r="1124" spans="1:20" x14ac:dyDescent="0.3">
      <c r="A1124">
        <v>43356</v>
      </c>
      <c r="B1124" t="s">
        <v>3296</v>
      </c>
      <c r="C1124" t="s">
        <v>3297</v>
      </c>
      <c r="D1124">
        <v>2018</v>
      </c>
      <c r="E1124" t="s">
        <v>32</v>
      </c>
      <c r="F1124" t="s">
        <v>77</v>
      </c>
      <c r="G1124" t="s">
        <v>67</v>
      </c>
      <c r="H1124" t="s">
        <v>44</v>
      </c>
      <c r="I1124" t="s">
        <v>82</v>
      </c>
      <c r="J1124" t="s">
        <v>1256</v>
      </c>
      <c r="K1124" t="s">
        <v>3186</v>
      </c>
      <c r="L1124" t="s">
        <v>3187</v>
      </c>
      <c r="M1124" t="s">
        <v>3116</v>
      </c>
      <c r="N1124">
        <v>138600.01</v>
      </c>
      <c r="O1124">
        <v>138.6</v>
      </c>
      <c r="P1124">
        <v>3675000</v>
      </c>
      <c r="Q1124">
        <v>26.515149602081557</v>
      </c>
    </row>
    <row r="1125" spans="1:20" x14ac:dyDescent="0.3">
      <c r="A1125">
        <v>43356</v>
      </c>
      <c r="B1125" t="s">
        <v>3296</v>
      </c>
      <c r="C1125" t="s">
        <v>3297</v>
      </c>
      <c r="D1125">
        <v>2018</v>
      </c>
      <c r="E1125" t="s">
        <v>32</v>
      </c>
      <c r="F1125" t="s">
        <v>77</v>
      </c>
      <c r="G1125" t="s">
        <v>67</v>
      </c>
      <c r="H1125" t="s">
        <v>44</v>
      </c>
      <c r="I1125" t="s">
        <v>82</v>
      </c>
      <c r="J1125" t="s">
        <v>1257</v>
      </c>
      <c r="K1125" t="s">
        <v>3186</v>
      </c>
      <c r="L1125" t="s">
        <v>3187</v>
      </c>
      <c r="M1125" t="s">
        <v>3116</v>
      </c>
      <c r="N1125">
        <v>57960</v>
      </c>
      <c r="O1125">
        <v>57.96</v>
      </c>
      <c r="P1125">
        <v>1537000</v>
      </c>
      <c r="Q1125">
        <v>26.518288474810213</v>
      </c>
    </row>
    <row r="1126" spans="1:20" x14ac:dyDescent="0.3">
      <c r="A1126">
        <v>43356</v>
      </c>
      <c r="B1126" t="s">
        <v>3296</v>
      </c>
      <c r="C1126" t="s">
        <v>3297</v>
      </c>
      <c r="D1126">
        <v>2018</v>
      </c>
      <c r="E1126" t="s">
        <v>32</v>
      </c>
      <c r="F1126" t="s">
        <v>77</v>
      </c>
      <c r="G1126" t="s">
        <v>67</v>
      </c>
      <c r="H1126" t="s">
        <v>44</v>
      </c>
      <c r="I1126" t="s">
        <v>241</v>
      </c>
      <c r="J1126" t="s">
        <v>1258</v>
      </c>
      <c r="K1126" t="s">
        <v>3130</v>
      </c>
      <c r="L1126" t="s">
        <v>3130</v>
      </c>
      <c r="M1126" t="s">
        <v>3129</v>
      </c>
      <c r="N1126">
        <v>41504</v>
      </c>
      <c r="O1126">
        <v>41.5</v>
      </c>
      <c r="P1126">
        <v>264000</v>
      </c>
      <c r="Q1126">
        <v>6.3608326908249806</v>
      </c>
    </row>
    <row r="1127" spans="1:20" x14ac:dyDescent="0.3">
      <c r="A1127">
        <v>43356</v>
      </c>
      <c r="B1127" t="s">
        <v>3296</v>
      </c>
      <c r="C1127" t="s">
        <v>3297</v>
      </c>
      <c r="D1127">
        <v>2018</v>
      </c>
      <c r="E1127" t="s">
        <v>32</v>
      </c>
      <c r="F1127" t="s">
        <v>77</v>
      </c>
      <c r="G1127" t="s">
        <v>67</v>
      </c>
      <c r="H1127" t="s">
        <v>44</v>
      </c>
      <c r="I1127" t="s">
        <v>82</v>
      </c>
      <c r="J1127" t="s">
        <v>1259</v>
      </c>
      <c r="K1127" t="s">
        <v>3118</v>
      </c>
      <c r="L1127" t="s">
        <v>3117</v>
      </c>
      <c r="M1127" t="s">
        <v>3119</v>
      </c>
      <c r="N1127">
        <v>59880</v>
      </c>
      <c r="O1127">
        <v>59.88</v>
      </c>
      <c r="P1127">
        <v>1588000</v>
      </c>
      <c r="Q1127">
        <v>26.519706078824314</v>
      </c>
    </row>
    <row r="1128" spans="1:20" x14ac:dyDescent="0.3">
      <c r="A1128">
        <v>43356</v>
      </c>
      <c r="B1128" t="s">
        <v>3296</v>
      </c>
      <c r="C1128" t="s">
        <v>3297</v>
      </c>
      <c r="D1128">
        <v>2018</v>
      </c>
      <c r="E1128" t="s">
        <v>32</v>
      </c>
      <c r="F1128" t="s">
        <v>77</v>
      </c>
      <c r="G1128" t="s">
        <v>67</v>
      </c>
      <c r="H1128" t="s">
        <v>44</v>
      </c>
      <c r="I1128" t="s">
        <v>82</v>
      </c>
      <c r="J1128" t="s">
        <v>963</v>
      </c>
      <c r="K1128" t="s">
        <v>3186</v>
      </c>
      <c r="L1128" t="s">
        <v>3187</v>
      </c>
      <c r="M1128" t="s">
        <v>3116</v>
      </c>
      <c r="N1128">
        <v>79200</v>
      </c>
      <c r="O1128">
        <v>79.2</v>
      </c>
      <c r="P1128">
        <v>2100000</v>
      </c>
      <c r="Q1128">
        <v>26.515151515151516</v>
      </c>
    </row>
    <row r="1129" spans="1:20" x14ac:dyDescent="0.3">
      <c r="A1129">
        <v>43356</v>
      </c>
      <c r="B1129" t="s">
        <v>3296</v>
      </c>
      <c r="C1129" t="s">
        <v>3297</v>
      </c>
      <c r="D1129">
        <v>2018</v>
      </c>
      <c r="E1129" t="s">
        <v>32</v>
      </c>
      <c r="F1129" t="s">
        <v>77</v>
      </c>
      <c r="G1129" t="s">
        <v>67</v>
      </c>
      <c r="H1129" t="s">
        <v>44</v>
      </c>
      <c r="I1129" t="s">
        <v>243</v>
      </c>
      <c r="J1129" t="s">
        <v>1260</v>
      </c>
      <c r="K1129" t="s">
        <v>3130</v>
      </c>
      <c r="L1129" t="s">
        <v>3130</v>
      </c>
      <c r="M1129" t="s">
        <v>3129</v>
      </c>
      <c r="N1129">
        <v>19455</v>
      </c>
      <c r="O1129">
        <v>19.45</v>
      </c>
      <c r="P1129">
        <v>335000</v>
      </c>
      <c r="Q1129">
        <v>17.219223849910048</v>
      </c>
    </row>
    <row r="1130" spans="1:20" x14ac:dyDescent="0.3">
      <c r="A1130">
        <v>43356</v>
      </c>
      <c r="B1130" t="s">
        <v>3296</v>
      </c>
      <c r="C1130" t="s">
        <v>3297</v>
      </c>
      <c r="D1130">
        <v>2018</v>
      </c>
      <c r="E1130" t="s">
        <v>624</v>
      </c>
      <c r="F1130" t="s">
        <v>77</v>
      </c>
      <c r="G1130" t="s">
        <v>67</v>
      </c>
      <c r="H1130" t="s">
        <v>44</v>
      </c>
      <c r="I1130" t="s">
        <v>82</v>
      </c>
      <c r="J1130" t="s">
        <v>1261</v>
      </c>
      <c r="K1130" t="s">
        <v>3193</v>
      </c>
      <c r="L1130" t="s">
        <v>3133</v>
      </c>
      <c r="M1130" t="s">
        <v>3116</v>
      </c>
      <c r="N1130">
        <v>22050</v>
      </c>
      <c r="O1130">
        <v>22.05</v>
      </c>
      <c r="P1130">
        <v>585000</v>
      </c>
      <c r="Q1130">
        <v>26.530612244897959</v>
      </c>
    </row>
    <row r="1131" spans="1:20" x14ac:dyDescent="0.3">
      <c r="A1131">
        <v>43355</v>
      </c>
      <c r="B1131" t="s">
        <v>3296</v>
      </c>
      <c r="C1131" t="s">
        <v>3297</v>
      </c>
      <c r="D1131">
        <v>2018</v>
      </c>
      <c r="E1131" t="s">
        <v>84</v>
      </c>
      <c r="F1131" t="s">
        <v>779</v>
      </c>
      <c r="G1131" t="s">
        <v>96</v>
      </c>
      <c r="H1131" t="s">
        <v>44</v>
      </c>
      <c r="I1131" t="s">
        <v>781</v>
      </c>
      <c r="J1131" t="s">
        <v>1262</v>
      </c>
      <c r="K1131" t="s">
        <v>3184</v>
      </c>
      <c r="L1131" t="s">
        <v>3250</v>
      </c>
      <c r="M1131" t="s">
        <v>3163</v>
      </c>
      <c r="N1131">
        <v>68520</v>
      </c>
      <c r="O1131">
        <v>68.52</v>
      </c>
      <c r="P1131">
        <v>206000</v>
      </c>
      <c r="Q1131">
        <v>3.0064214827787508</v>
      </c>
    </row>
    <row r="1132" spans="1:20" x14ac:dyDescent="0.3">
      <c r="A1132">
        <v>43354</v>
      </c>
      <c r="B1132" t="s">
        <v>3296</v>
      </c>
      <c r="C1132" t="s">
        <v>3297</v>
      </c>
      <c r="D1132">
        <v>2018</v>
      </c>
      <c r="E1132" t="s">
        <v>753</v>
      </c>
      <c r="F1132" t="s">
        <v>77</v>
      </c>
      <c r="G1132" t="s">
        <v>67</v>
      </c>
      <c r="H1132" t="s">
        <v>44</v>
      </c>
      <c r="I1132" t="s">
        <v>243</v>
      </c>
      <c r="J1132" t="s">
        <v>1263</v>
      </c>
      <c r="K1132" t="s">
        <v>3130</v>
      </c>
      <c r="L1132" t="s">
        <v>3130</v>
      </c>
      <c r="M1132" t="s">
        <v>3129</v>
      </c>
      <c r="N1132">
        <v>51880</v>
      </c>
      <c r="O1132">
        <v>51.88</v>
      </c>
      <c r="P1132">
        <v>894000</v>
      </c>
      <c r="Q1132">
        <v>17.232074016962219</v>
      </c>
    </row>
    <row r="1133" spans="1:20" x14ac:dyDescent="0.3">
      <c r="A1133">
        <v>43354</v>
      </c>
      <c r="B1133" t="s">
        <v>3296</v>
      </c>
      <c r="C1133" t="s">
        <v>3297</v>
      </c>
      <c r="D1133">
        <v>2018</v>
      </c>
      <c r="E1133" t="s">
        <v>84</v>
      </c>
      <c r="F1133" t="s">
        <v>1264</v>
      </c>
      <c r="G1133" t="s">
        <v>1267</v>
      </c>
      <c r="H1133" t="s">
        <v>44</v>
      </c>
      <c r="I1133" t="s">
        <v>1269</v>
      </c>
      <c r="J1133" t="s">
        <v>1270</v>
      </c>
      <c r="K1133" t="s">
        <v>3189</v>
      </c>
      <c r="L1133" t="s">
        <v>3250</v>
      </c>
      <c r="M1133" t="s">
        <v>3163</v>
      </c>
      <c r="N1133">
        <v>80190</v>
      </c>
      <c r="O1133">
        <v>80.19</v>
      </c>
      <c r="P1133">
        <v>1995000</v>
      </c>
      <c r="Q1133">
        <v>24.878413767302657</v>
      </c>
      <c r="R1133" t="s">
        <v>3189</v>
      </c>
      <c r="S1133" t="s">
        <v>3250</v>
      </c>
      <c r="T1133" t="s">
        <v>3163</v>
      </c>
    </row>
    <row r="1134" spans="1:20" x14ac:dyDescent="0.3">
      <c r="A1134">
        <v>43354</v>
      </c>
      <c r="B1134" t="s">
        <v>3296</v>
      </c>
      <c r="C1134" t="s">
        <v>3297</v>
      </c>
      <c r="D1134">
        <v>2018</v>
      </c>
      <c r="E1134" t="s">
        <v>84</v>
      </c>
      <c r="F1134" t="s">
        <v>1271</v>
      </c>
      <c r="G1134" t="s">
        <v>60</v>
      </c>
      <c r="H1134" t="s">
        <v>44</v>
      </c>
      <c r="I1134" t="s">
        <v>748</v>
      </c>
      <c r="J1134" t="s">
        <v>1274</v>
      </c>
      <c r="K1134" t="s">
        <v>3161</v>
      </c>
      <c r="L1134" t="s">
        <v>3250</v>
      </c>
      <c r="M1134" t="s">
        <v>3163</v>
      </c>
      <c r="N1134">
        <v>33680</v>
      </c>
      <c r="O1134">
        <v>33.68</v>
      </c>
      <c r="P1134">
        <v>197000</v>
      </c>
      <c r="Q1134">
        <v>5.8491686460807601</v>
      </c>
    </row>
    <row r="1135" spans="1:20" x14ac:dyDescent="0.3">
      <c r="A1135">
        <v>43354</v>
      </c>
      <c r="B1135" t="s">
        <v>3296</v>
      </c>
      <c r="C1135" t="s">
        <v>3297</v>
      </c>
      <c r="D1135">
        <v>2018</v>
      </c>
      <c r="E1135" t="s">
        <v>84</v>
      </c>
      <c r="F1135" t="s">
        <v>166</v>
      </c>
      <c r="G1135" t="s">
        <v>60</v>
      </c>
      <c r="H1135" t="s">
        <v>44</v>
      </c>
      <c r="I1135" t="s">
        <v>251</v>
      </c>
      <c r="J1135" t="s">
        <v>1275</v>
      </c>
      <c r="K1135" t="s">
        <v>3234</v>
      </c>
      <c r="L1135" t="s">
        <v>3378</v>
      </c>
      <c r="M1135" t="s">
        <v>3110</v>
      </c>
      <c r="N1135">
        <v>26144</v>
      </c>
      <c r="O1135">
        <v>26.14</v>
      </c>
      <c r="P1135">
        <v>139000</v>
      </c>
      <c r="Q1135">
        <v>5.3167074663402696</v>
      </c>
    </row>
    <row r="1136" spans="1:20" x14ac:dyDescent="0.3">
      <c r="A1136">
        <v>43353</v>
      </c>
      <c r="B1136" t="s">
        <v>3296</v>
      </c>
      <c r="C1136" t="s">
        <v>3297</v>
      </c>
      <c r="D1136">
        <v>2018</v>
      </c>
      <c r="E1136" t="s">
        <v>32</v>
      </c>
      <c r="F1136" t="s">
        <v>65</v>
      </c>
      <c r="G1136" t="s">
        <v>67</v>
      </c>
      <c r="H1136" t="s">
        <v>44</v>
      </c>
      <c r="I1136" t="s">
        <v>73</v>
      </c>
      <c r="J1136" t="s">
        <v>907</v>
      </c>
      <c r="K1136" t="s">
        <v>3198</v>
      </c>
      <c r="L1136" t="s">
        <v>3199</v>
      </c>
      <c r="M1136" t="s">
        <v>3110</v>
      </c>
      <c r="N1136">
        <v>25509</v>
      </c>
      <c r="O1136">
        <v>25.51</v>
      </c>
      <c r="P1136">
        <v>339000</v>
      </c>
      <c r="Q1136">
        <v>13.289427260966718</v>
      </c>
    </row>
    <row r="1137" spans="1:20" x14ac:dyDescent="0.3">
      <c r="A1137">
        <v>43353</v>
      </c>
      <c r="B1137" t="s">
        <v>3296</v>
      </c>
      <c r="C1137" t="s">
        <v>3297</v>
      </c>
      <c r="D1137">
        <v>2018</v>
      </c>
      <c r="E1137" t="s">
        <v>32</v>
      </c>
      <c r="F1137" t="s">
        <v>578</v>
      </c>
      <c r="G1137" t="s">
        <v>60</v>
      </c>
      <c r="H1137" t="s">
        <v>44</v>
      </c>
      <c r="I1137" t="s">
        <v>580</v>
      </c>
      <c r="J1137" t="s">
        <v>1276</v>
      </c>
      <c r="K1137" t="s">
        <v>3172</v>
      </c>
      <c r="L1137" t="s">
        <v>3250</v>
      </c>
      <c r="M1137" t="s">
        <v>3163</v>
      </c>
      <c r="N1137">
        <v>11522</v>
      </c>
      <c r="O1137">
        <v>11.52</v>
      </c>
      <c r="P1137">
        <v>305000</v>
      </c>
      <c r="Q1137">
        <v>26.471098767575075</v>
      </c>
    </row>
    <row r="1138" spans="1:20" x14ac:dyDescent="0.3">
      <c r="A1138">
        <v>43353</v>
      </c>
      <c r="B1138" t="s">
        <v>3296</v>
      </c>
      <c r="C1138" t="s">
        <v>3297</v>
      </c>
      <c r="D1138">
        <v>2018</v>
      </c>
      <c r="E1138" t="s">
        <v>32</v>
      </c>
      <c r="F1138" t="s">
        <v>191</v>
      </c>
      <c r="G1138" t="s">
        <v>186</v>
      </c>
      <c r="H1138" t="s">
        <v>44</v>
      </c>
      <c r="I1138" t="s">
        <v>193</v>
      </c>
      <c r="J1138" t="s">
        <v>1277</v>
      </c>
      <c r="K1138" t="s">
        <v>3205</v>
      </c>
      <c r="L1138" t="s">
        <v>3250</v>
      </c>
      <c r="M1138" t="s">
        <v>3163</v>
      </c>
      <c r="N1138">
        <v>76820</v>
      </c>
      <c r="O1138">
        <v>76.819999999999993</v>
      </c>
      <c r="P1138">
        <v>162000</v>
      </c>
      <c r="Q1138">
        <v>2.1088258266076543</v>
      </c>
    </row>
    <row r="1139" spans="1:20" x14ac:dyDescent="0.3">
      <c r="A1139">
        <v>43353</v>
      </c>
      <c r="B1139" t="s">
        <v>3296</v>
      </c>
      <c r="C1139" t="s">
        <v>3297</v>
      </c>
      <c r="D1139">
        <v>2018</v>
      </c>
      <c r="E1139" t="s">
        <v>32</v>
      </c>
      <c r="F1139" t="s">
        <v>35</v>
      </c>
      <c r="G1139" t="s">
        <v>1064</v>
      </c>
      <c r="H1139" t="s">
        <v>44</v>
      </c>
      <c r="I1139" t="s">
        <v>47</v>
      </c>
      <c r="J1139" t="s">
        <v>1278</v>
      </c>
      <c r="K1139" t="s">
        <v>3234</v>
      </c>
      <c r="L1139" t="s">
        <v>3378</v>
      </c>
      <c r="M1139" t="s">
        <v>3110</v>
      </c>
      <c r="N1139">
        <v>259500</v>
      </c>
      <c r="O1139">
        <v>259.5</v>
      </c>
      <c r="P1139" t="s">
        <v>49</v>
      </c>
      <c r="Q1139" t="e">
        <v>#VALUE!</v>
      </c>
    </row>
    <row r="1140" spans="1:20" x14ac:dyDescent="0.3">
      <c r="A1140">
        <v>43353</v>
      </c>
      <c r="B1140" t="s">
        <v>3296</v>
      </c>
      <c r="C1140" t="s">
        <v>3297</v>
      </c>
      <c r="D1140">
        <v>2018</v>
      </c>
      <c r="E1140" t="s">
        <v>32</v>
      </c>
      <c r="F1140" t="s">
        <v>173</v>
      </c>
      <c r="G1140" t="s">
        <v>176</v>
      </c>
      <c r="H1140" t="s">
        <v>44</v>
      </c>
      <c r="I1140" t="s">
        <v>179</v>
      </c>
      <c r="J1140" t="s">
        <v>1279</v>
      </c>
      <c r="K1140" t="s">
        <v>3217</v>
      </c>
      <c r="L1140" t="s">
        <v>3250</v>
      </c>
      <c r="M1140" t="s">
        <v>3163</v>
      </c>
      <c r="N1140">
        <v>52125</v>
      </c>
      <c r="O1140">
        <v>52.13</v>
      </c>
      <c r="P1140">
        <v>27400</v>
      </c>
      <c r="Q1140">
        <v>0.52565947242206235</v>
      </c>
      <c r="R1140" t="s">
        <v>3227</v>
      </c>
      <c r="S1140" t="s">
        <v>3250</v>
      </c>
      <c r="T1140" t="s">
        <v>3163</v>
      </c>
    </row>
    <row r="1141" spans="1:20" x14ac:dyDescent="0.3">
      <c r="A1141">
        <v>43353</v>
      </c>
      <c r="B1141" t="s">
        <v>3296</v>
      </c>
      <c r="C1141" t="s">
        <v>3297</v>
      </c>
      <c r="D1141">
        <v>2018</v>
      </c>
      <c r="E1141" t="s">
        <v>32</v>
      </c>
      <c r="F1141" t="s">
        <v>65</v>
      </c>
      <c r="G1141" t="s">
        <v>67</v>
      </c>
      <c r="H1141" t="s">
        <v>44</v>
      </c>
      <c r="I1141" t="s">
        <v>73</v>
      </c>
      <c r="J1141" t="s">
        <v>907</v>
      </c>
      <c r="K1141" t="s">
        <v>3198</v>
      </c>
      <c r="L1141" t="s">
        <v>3199</v>
      </c>
      <c r="M1141" t="s">
        <v>3110</v>
      </c>
      <c r="N1141">
        <v>25914</v>
      </c>
      <c r="O1141">
        <v>25.91</v>
      </c>
      <c r="P1141">
        <v>344000</v>
      </c>
      <c r="Q1141">
        <v>13.274677780350389</v>
      </c>
    </row>
    <row r="1142" spans="1:20" x14ac:dyDescent="0.3">
      <c r="A1142">
        <v>43353</v>
      </c>
      <c r="B1142" t="s">
        <v>3296</v>
      </c>
      <c r="C1142" t="s">
        <v>3297</v>
      </c>
      <c r="D1142">
        <v>2018</v>
      </c>
      <c r="E1142" t="s">
        <v>32</v>
      </c>
      <c r="F1142" t="s">
        <v>65</v>
      </c>
      <c r="G1142" t="s">
        <v>67</v>
      </c>
      <c r="H1142" t="s">
        <v>44</v>
      </c>
      <c r="I1142" t="s">
        <v>73</v>
      </c>
      <c r="J1142" t="s">
        <v>907</v>
      </c>
      <c r="K1142" t="s">
        <v>3198</v>
      </c>
      <c r="L1142" t="s">
        <v>3199</v>
      </c>
      <c r="M1142" t="s">
        <v>3110</v>
      </c>
      <c r="N1142">
        <v>25430</v>
      </c>
      <c r="O1142">
        <v>25.43</v>
      </c>
      <c r="P1142">
        <v>338000</v>
      </c>
      <c r="Q1142">
        <v>13.291388124262681</v>
      </c>
    </row>
    <row r="1143" spans="1:20" x14ac:dyDescent="0.3">
      <c r="A1143">
        <v>43353</v>
      </c>
      <c r="B1143" t="s">
        <v>3296</v>
      </c>
      <c r="C1143" t="s">
        <v>3297</v>
      </c>
      <c r="D1143">
        <v>2018</v>
      </c>
      <c r="E1143" t="s">
        <v>32</v>
      </c>
      <c r="F1143" t="s">
        <v>65</v>
      </c>
      <c r="G1143" t="s">
        <v>67</v>
      </c>
      <c r="H1143" t="s">
        <v>44</v>
      </c>
      <c r="I1143" t="s">
        <v>73</v>
      </c>
      <c r="J1143" t="s">
        <v>1280</v>
      </c>
      <c r="K1143" t="s">
        <v>3198</v>
      </c>
      <c r="L1143" t="s">
        <v>3199</v>
      </c>
      <c r="M1143" t="s">
        <v>3110</v>
      </c>
      <c r="N1143">
        <v>25880</v>
      </c>
      <c r="O1143">
        <v>25.88</v>
      </c>
      <c r="P1143">
        <v>344000</v>
      </c>
      <c r="Q1143">
        <v>13.292117465224111</v>
      </c>
    </row>
    <row r="1144" spans="1:20" x14ac:dyDescent="0.3">
      <c r="A1144">
        <v>43353</v>
      </c>
      <c r="B1144" t="s">
        <v>3296</v>
      </c>
      <c r="C1144" t="s">
        <v>3297</v>
      </c>
      <c r="D1144">
        <v>2018</v>
      </c>
      <c r="E1144" t="s">
        <v>32</v>
      </c>
      <c r="F1144" t="s">
        <v>65</v>
      </c>
      <c r="G1144" t="s">
        <v>67</v>
      </c>
      <c r="H1144" t="s">
        <v>44</v>
      </c>
      <c r="I1144" t="s">
        <v>73</v>
      </c>
      <c r="J1144" t="s">
        <v>1281</v>
      </c>
      <c r="K1144" t="s">
        <v>3153</v>
      </c>
      <c r="L1144" t="s">
        <v>3377</v>
      </c>
      <c r="M1144" t="s">
        <v>3110</v>
      </c>
      <c r="N1144">
        <v>18970</v>
      </c>
      <c r="O1144">
        <v>18.97</v>
      </c>
      <c r="P1144">
        <v>252000</v>
      </c>
      <c r="Q1144">
        <v>13.284132841328413</v>
      </c>
    </row>
    <row r="1145" spans="1:20" x14ac:dyDescent="0.3">
      <c r="A1145">
        <v>43353</v>
      </c>
      <c r="B1145" t="s">
        <v>3296</v>
      </c>
      <c r="C1145" t="s">
        <v>3297</v>
      </c>
      <c r="D1145">
        <v>2018</v>
      </c>
      <c r="E1145" t="s">
        <v>32</v>
      </c>
      <c r="F1145" t="s">
        <v>65</v>
      </c>
      <c r="G1145" t="s">
        <v>67</v>
      </c>
      <c r="H1145" t="s">
        <v>44</v>
      </c>
      <c r="I1145" t="s">
        <v>73</v>
      </c>
      <c r="J1145" t="s">
        <v>907</v>
      </c>
      <c r="K1145" t="s">
        <v>3198</v>
      </c>
      <c r="L1145" t="s">
        <v>3199</v>
      </c>
      <c r="M1145" t="s">
        <v>3110</v>
      </c>
      <c r="N1145">
        <v>24759</v>
      </c>
      <c r="O1145">
        <v>24.76</v>
      </c>
      <c r="P1145">
        <v>329000</v>
      </c>
      <c r="Q1145">
        <v>13.288097257562907</v>
      </c>
    </row>
    <row r="1146" spans="1:20" x14ac:dyDescent="0.3">
      <c r="A1146">
        <v>43353</v>
      </c>
      <c r="B1146" t="s">
        <v>3296</v>
      </c>
      <c r="C1146" t="s">
        <v>3297</v>
      </c>
      <c r="D1146">
        <v>2018</v>
      </c>
      <c r="E1146" t="s">
        <v>32</v>
      </c>
      <c r="F1146" t="s">
        <v>65</v>
      </c>
      <c r="G1146" t="s">
        <v>67</v>
      </c>
      <c r="H1146" t="s">
        <v>44</v>
      </c>
      <c r="I1146" t="s">
        <v>73</v>
      </c>
      <c r="J1146" t="s">
        <v>907</v>
      </c>
      <c r="K1146" t="s">
        <v>3198</v>
      </c>
      <c r="L1146" t="s">
        <v>3199</v>
      </c>
      <c r="M1146" t="s">
        <v>3110</v>
      </c>
      <c r="N1146">
        <v>25239</v>
      </c>
      <c r="O1146">
        <v>25.24</v>
      </c>
      <c r="P1146">
        <v>335000</v>
      </c>
      <c r="Q1146">
        <v>13.273109077221759</v>
      </c>
    </row>
    <row r="1147" spans="1:20" x14ac:dyDescent="0.3">
      <c r="A1147">
        <v>43353</v>
      </c>
      <c r="B1147" t="s">
        <v>3296</v>
      </c>
      <c r="C1147" t="s">
        <v>3297</v>
      </c>
      <c r="D1147">
        <v>2018</v>
      </c>
      <c r="E1147" t="s">
        <v>32</v>
      </c>
      <c r="F1147" t="s">
        <v>65</v>
      </c>
      <c r="G1147" t="s">
        <v>67</v>
      </c>
      <c r="H1147" t="s">
        <v>44</v>
      </c>
      <c r="I1147" t="s">
        <v>73</v>
      </c>
      <c r="J1147" t="s">
        <v>907</v>
      </c>
      <c r="K1147" t="s">
        <v>3198</v>
      </c>
      <c r="L1147" t="s">
        <v>3199</v>
      </c>
      <c r="M1147" t="s">
        <v>3110</v>
      </c>
      <c r="N1147">
        <v>25500</v>
      </c>
      <c r="O1147">
        <v>25.5</v>
      </c>
      <c r="P1147">
        <v>338000</v>
      </c>
      <c r="Q1147">
        <v>13.254901960784315</v>
      </c>
    </row>
    <row r="1148" spans="1:20" x14ac:dyDescent="0.3">
      <c r="A1148">
        <v>43353</v>
      </c>
      <c r="B1148" t="s">
        <v>3296</v>
      </c>
      <c r="C1148" t="s">
        <v>3297</v>
      </c>
      <c r="D1148">
        <v>2018</v>
      </c>
      <c r="E1148" t="s">
        <v>32</v>
      </c>
      <c r="F1148" t="s">
        <v>65</v>
      </c>
      <c r="G1148" t="s">
        <v>67</v>
      </c>
      <c r="H1148" t="s">
        <v>44</v>
      </c>
      <c r="I1148" t="s">
        <v>73</v>
      </c>
      <c r="J1148" t="s">
        <v>907</v>
      </c>
      <c r="K1148" t="s">
        <v>3198</v>
      </c>
      <c r="L1148" t="s">
        <v>3199</v>
      </c>
      <c r="M1148" t="s">
        <v>3110</v>
      </c>
      <c r="N1148">
        <v>25724</v>
      </c>
      <c r="O1148">
        <v>25.72</v>
      </c>
      <c r="P1148">
        <v>341000</v>
      </c>
      <c r="Q1148">
        <v>13.256103249883378</v>
      </c>
    </row>
    <row r="1149" spans="1:20" x14ac:dyDescent="0.3">
      <c r="A1149">
        <v>43352</v>
      </c>
      <c r="B1149" t="s">
        <v>3296</v>
      </c>
      <c r="C1149" t="s">
        <v>3297</v>
      </c>
      <c r="D1149">
        <v>2018</v>
      </c>
      <c r="E1149" t="s">
        <v>32</v>
      </c>
      <c r="F1149" t="s">
        <v>166</v>
      </c>
      <c r="G1149" t="s">
        <v>168</v>
      </c>
      <c r="H1149" t="s">
        <v>44</v>
      </c>
      <c r="I1149" t="s">
        <v>170</v>
      </c>
      <c r="J1149" t="s">
        <v>1282</v>
      </c>
      <c r="K1149" t="s">
        <v>3171</v>
      </c>
      <c r="L1149" t="s">
        <v>3250</v>
      </c>
      <c r="M1149" t="s">
        <v>3163</v>
      </c>
      <c r="N1149">
        <v>37370</v>
      </c>
      <c r="O1149">
        <v>37.369999999999997</v>
      </c>
      <c r="P1149">
        <v>205000</v>
      </c>
      <c r="Q1149">
        <v>5.4856837035054857</v>
      </c>
    </row>
    <row r="1150" spans="1:20" x14ac:dyDescent="0.3">
      <c r="A1150">
        <v>43352</v>
      </c>
      <c r="B1150" t="s">
        <v>3296</v>
      </c>
      <c r="C1150" t="s">
        <v>3297</v>
      </c>
      <c r="D1150">
        <v>2018</v>
      </c>
      <c r="E1150" t="s">
        <v>32</v>
      </c>
      <c r="F1150" t="s">
        <v>578</v>
      </c>
      <c r="G1150" t="s">
        <v>60</v>
      </c>
      <c r="H1150" t="s">
        <v>44</v>
      </c>
      <c r="I1150" t="s">
        <v>580</v>
      </c>
      <c r="J1150" t="s">
        <v>1283</v>
      </c>
      <c r="K1150" t="s">
        <v>3172</v>
      </c>
      <c r="L1150" t="s">
        <v>3250</v>
      </c>
      <c r="M1150" t="s">
        <v>3163</v>
      </c>
      <c r="N1150">
        <v>16760</v>
      </c>
      <c r="O1150">
        <v>16.760000000000002</v>
      </c>
      <c r="P1150">
        <v>444000</v>
      </c>
      <c r="Q1150">
        <v>26.491646778042959</v>
      </c>
    </row>
    <row r="1151" spans="1:20" x14ac:dyDescent="0.3">
      <c r="A1151">
        <v>43350</v>
      </c>
      <c r="B1151" t="s">
        <v>3296</v>
      </c>
      <c r="C1151" t="s">
        <v>3297</v>
      </c>
      <c r="D1151">
        <v>2018</v>
      </c>
      <c r="E1151" t="s">
        <v>624</v>
      </c>
      <c r="F1151" t="s">
        <v>77</v>
      </c>
      <c r="G1151" t="s">
        <v>67</v>
      </c>
      <c r="H1151" t="s">
        <v>44</v>
      </c>
      <c r="I1151" t="s">
        <v>82</v>
      </c>
      <c r="J1151" t="s">
        <v>1284</v>
      </c>
      <c r="K1151" t="s">
        <v>3193</v>
      </c>
      <c r="L1151" t="s">
        <v>3133</v>
      </c>
      <c r="M1151" t="s">
        <v>3116</v>
      </c>
      <c r="N1151">
        <v>22050</v>
      </c>
      <c r="O1151">
        <v>22.05</v>
      </c>
      <c r="P1151">
        <v>585000</v>
      </c>
      <c r="Q1151">
        <v>26.530612244897959</v>
      </c>
    </row>
    <row r="1152" spans="1:20" x14ac:dyDescent="0.3">
      <c r="A1152">
        <v>43350</v>
      </c>
      <c r="B1152" t="s">
        <v>3296</v>
      </c>
      <c r="C1152" t="s">
        <v>3297</v>
      </c>
      <c r="D1152">
        <v>2018</v>
      </c>
      <c r="E1152" t="s">
        <v>32</v>
      </c>
      <c r="F1152" t="s">
        <v>77</v>
      </c>
      <c r="G1152" t="s">
        <v>67</v>
      </c>
      <c r="H1152" t="s">
        <v>44</v>
      </c>
      <c r="I1152" t="s">
        <v>243</v>
      </c>
      <c r="J1152" t="s">
        <v>1285</v>
      </c>
      <c r="K1152" t="s">
        <v>3130</v>
      </c>
      <c r="L1152" t="s">
        <v>3130</v>
      </c>
      <c r="M1152" t="s">
        <v>3129</v>
      </c>
      <c r="N1152">
        <v>22049</v>
      </c>
      <c r="O1152">
        <v>22.05</v>
      </c>
      <c r="P1152">
        <v>380000</v>
      </c>
      <c r="Q1152">
        <v>17.234341693500838</v>
      </c>
    </row>
    <row r="1153" spans="1:17" x14ac:dyDescent="0.3">
      <c r="A1153">
        <v>43350</v>
      </c>
      <c r="B1153" t="s">
        <v>3296</v>
      </c>
      <c r="C1153" t="s">
        <v>3297</v>
      </c>
      <c r="D1153">
        <v>2018</v>
      </c>
      <c r="E1153" t="s">
        <v>32</v>
      </c>
      <c r="F1153" t="s">
        <v>77</v>
      </c>
      <c r="G1153" t="s">
        <v>67</v>
      </c>
      <c r="H1153" t="s">
        <v>44</v>
      </c>
      <c r="I1153" t="s">
        <v>208</v>
      </c>
      <c r="J1153" t="s">
        <v>1286</v>
      </c>
      <c r="K1153" t="s">
        <v>3173</v>
      </c>
      <c r="L1153" t="s">
        <v>3240</v>
      </c>
      <c r="M1153" t="s">
        <v>3241</v>
      </c>
      <c r="N1153">
        <v>31560</v>
      </c>
      <c r="O1153">
        <v>31.56</v>
      </c>
      <c r="P1153">
        <v>165000</v>
      </c>
      <c r="Q1153">
        <v>5.2281368821292773</v>
      </c>
    </row>
    <row r="1154" spans="1:17" x14ac:dyDescent="0.3">
      <c r="A1154">
        <v>43350</v>
      </c>
      <c r="B1154" t="s">
        <v>3296</v>
      </c>
      <c r="C1154" t="s">
        <v>3297</v>
      </c>
      <c r="D1154">
        <v>2018</v>
      </c>
      <c r="E1154" t="s">
        <v>624</v>
      </c>
      <c r="F1154" t="s">
        <v>77</v>
      </c>
      <c r="G1154" t="s">
        <v>67</v>
      </c>
      <c r="H1154" t="s">
        <v>44</v>
      </c>
      <c r="I1154" t="s">
        <v>82</v>
      </c>
      <c r="J1154" t="s">
        <v>1287</v>
      </c>
      <c r="K1154" t="s">
        <v>3193</v>
      </c>
      <c r="L1154" t="s">
        <v>3133</v>
      </c>
      <c r="M1154" t="s">
        <v>3116</v>
      </c>
      <c r="N1154">
        <v>22050</v>
      </c>
      <c r="O1154">
        <v>22.05</v>
      </c>
      <c r="P1154">
        <v>585000</v>
      </c>
      <c r="Q1154">
        <v>26.530612244897959</v>
      </c>
    </row>
    <row r="1155" spans="1:17" x14ac:dyDescent="0.3">
      <c r="A1155">
        <v>43350</v>
      </c>
      <c r="B1155" t="s">
        <v>3296</v>
      </c>
      <c r="C1155" t="s">
        <v>3297</v>
      </c>
      <c r="D1155">
        <v>2018</v>
      </c>
      <c r="E1155" t="s">
        <v>32</v>
      </c>
      <c r="F1155" t="s">
        <v>77</v>
      </c>
      <c r="G1155" t="s">
        <v>67</v>
      </c>
      <c r="H1155" t="s">
        <v>44</v>
      </c>
      <c r="I1155" t="s">
        <v>82</v>
      </c>
      <c r="J1155" t="s">
        <v>1288</v>
      </c>
      <c r="K1155" t="s">
        <v>3115</v>
      </c>
      <c r="L1155" t="s">
        <v>3114</v>
      </c>
      <c r="M1155" t="s">
        <v>3116</v>
      </c>
      <c r="N1155">
        <v>19800</v>
      </c>
      <c r="O1155">
        <v>19.8</v>
      </c>
      <c r="P1155">
        <v>525000</v>
      </c>
      <c r="Q1155">
        <v>26.515151515151516</v>
      </c>
    </row>
    <row r="1156" spans="1:17" x14ac:dyDescent="0.3">
      <c r="A1156">
        <v>43350</v>
      </c>
      <c r="B1156" t="s">
        <v>3296</v>
      </c>
      <c r="C1156" t="s">
        <v>3297</v>
      </c>
      <c r="D1156">
        <v>2018</v>
      </c>
      <c r="E1156" t="s">
        <v>32</v>
      </c>
      <c r="F1156" t="s">
        <v>77</v>
      </c>
      <c r="G1156" t="s">
        <v>67</v>
      </c>
      <c r="H1156" t="s">
        <v>44</v>
      </c>
      <c r="I1156" t="s">
        <v>234</v>
      </c>
      <c r="J1156" t="s">
        <v>1289</v>
      </c>
      <c r="K1156" t="s">
        <v>3168</v>
      </c>
      <c r="L1156" t="s">
        <v>3250</v>
      </c>
      <c r="M1156" t="s">
        <v>3163</v>
      </c>
      <c r="N1156">
        <v>37360</v>
      </c>
      <c r="O1156">
        <v>37.36</v>
      </c>
      <c r="P1156">
        <v>407000</v>
      </c>
      <c r="Q1156">
        <v>10.894004282655246</v>
      </c>
    </row>
    <row r="1157" spans="1:17" x14ac:dyDescent="0.3">
      <c r="A1157">
        <v>43350</v>
      </c>
      <c r="B1157" t="s">
        <v>3296</v>
      </c>
      <c r="C1157" t="s">
        <v>3297</v>
      </c>
      <c r="D1157">
        <v>2018</v>
      </c>
      <c r="E1157" t="s">
        <v>32</v>
      </c>
      <c r="F1157" t="s">
        <v>77</v>
      </c>
      <c r="G1157" t="s">
        <v>67</v>
      </c>
      <c r="H1157" t="s">
        <v>44</v>
      </c>
      <c r="I1157" t="s">
        <v>208</v>
      </c>
      <c r="J1157" t="s">
        <v>1290</v>
      </c>
      <c r="K1157" t="s">
        <v>3193</v>
      </c>
      <c r="L1157" t="s">
        <v>3133</v>
      </c>
      <c r="M1157" t="s">
        <v>3116</v>
      </c>
      <c r="N1157">
        <v>15780</v>
      </c>
      <c r="O1157">
        <v>15.78</v>
      </c>
      <c r="P1157">
        <v>82700</v>
      </c>
      <c r="Q1157">
        <v>5.2408111533586821</v>
      </c>
    </row>
    <row r="1158" spans="1:17" x14ac:dyDescent="0.3">
      <c r="A1158">
        <v>43350</v>
      </c>
      <c r="B1158" t="s">
        <v>3296</v>
      </c>
      <c r="C1158" t="s">
        <v>3297</v>
      </c>
      <c r="D1158">
        <v>2018</v>
      </c>
      <c r="E1158" t="s">
        <v>32</v>
      </c>
      <c r="F1158" t="s">
        <v>65</v>
      </c>
      <c r="G1158" t="s">
        <v>67</v>
      </c>
      <c r="H1158" t="s">
        <v>44</v>
      </c>
      <c r="I1158" t="s">
        <v>73</v>
      </c>
      <c r="J1158" t="s">
        <v>1291</v>
      </c>
      <c r="K1158" t="s">
        <v>3153</v>
      </c>
      <c r="L1158" t="s">
        <v>3377</v>
      </c>
      <c r="M1158" t="s">
        <v>3110</v>
      </c>
      <c r="N1158">
        <v>132789.99</v>
      </c>
      <c r="O1158">
        <v>132.79</v>
      </c>
      <c r="P1158">
        <v>1763000</v>
      </c>
      <c r="Q1158">
        <v>13.276603153596142</v>
      </c>
    </row>
    <row r="1159" spans="1:17" x14ac:dyDescent="0.3">
      <c r="A1159">
        <v>43350</v>
      </c>
      <c r="B1159" t="s">
        <v>3296</v>
      </c>
      <c r="C1159" t="s">
        <v>3297</v>
      </c>
      <c r="D1159">
        <v>2018</v>
      </c>
      <c r="E1159" t="s">
        <v>32</v>
      </c>
      <c r="F1159" t="s">
        <v>77</v>
      </c>
      <c r="G1159" t="s">
        <v>67</v>
      </c>
      <c r="H1159" t="s">
        <v>44</v>
      </c>
      <c r="I1159" t="s">
        <v>82</v>
      </c>
      <c r="J1159" t="s">
        <v>1292</v>
      </c>
      <c r="K1159" t="s">
        <v>3118</v>
      </c>
      <c r="L1159" t="s">
        <v>3117</v>
      </c>
      <c r="M1159" t="s">
        <v>3119</v>
      </c>
      <c r="N1159">
        <v>99800</v>
      </c>
      <c r="O1159">
        <v>99.8</v>
      </c>
      <c r="P1159">
        <v>2646000</v>
      </c>
      <c r="Q1159">
        <v>26.513026052104209</v>
      </c>
    </row>
    <row r="1160" spans="1:17" x14ac:dyDescent="0.3">
      <c r="A1160">
        <v>43350</v>
      </c>
      <c r="B1160" t="s">
        <v>3296</v>
      </c>
      <c r="C1160" t="s">
        <v>3297</v>
      </c>
      <c r="D1160">
        <v>2018</v>
      </c>
      <c r="E1160" t="s">
        <v>624</v>
      </c>
      <c r="F1160" t="s">
        <v>77</v>
      </c>
      <c r="G1160" t="s">
        <v>67</v>
      </c>
      <c r="H1160" t="s">
        <v>44</v>
      </c>
      <c r="I1160" t="s">
        <v>82</v>
      </c>
      <c r="J1160" t="s">
        <v>1293</v>
      </c>
      <c r="K1160" t="s">
        <v>3193</v>
      </c>
      <c r="L1160" t="s">
        <v>3133</v>
      </c>
      <c r="M1160" t="s">
        <v>3116</v>
      </c>
      <c r="N1160">
        <v>22050</v>
      </c>
      <c r="O1160">
        <v>22.05</v>
      </c>
      <c r="P1160">
        <v>585000</v>
      </c>
      <c r="Q1160">
        <v>26.530612244897959</v>
      </c>
    </row>
    <row r="1161" spans="1:17" x14ac:dyDescent="0.3">
      <c r="A1161">
        <v>43350</v>
      </c>
      <c r="B1161" t="s">
        <v>3296</v>
      </c>
      <c r="C1161" t="s">
        <v>3297</v>
      </c>
      <c r="D1161">
        <v>2018</v>
      </c>
      <c r="E1161" t="s">
        <v>32</v>
      </c>
      <c r="F1161" t="s">
        <v>77</v>
      </c>
      <c r="G1161" t="s">
        <v>67</v>
      </c>
      <c r="H1161" t="s">
        <v>44</v>
      </c>
      <c r="I1161" t="s">
        <v>82</v>
      </c>
      <c r="J1161" t="s">
        <v>1294</v>
      </c>
      <c r="K1161" t="s">
        <v>3193</v>
      </c>
      <c r="L1161" t="s">
        <v>3133</v>
      </c>
      <c r="M1161" t="s">
        <v>3116</v>
      </c>
      <c r="N1161">
        <v>144270</v>
      </c>
      <c r="O1161">
        <v>144.27000000000001</v>
      </c>
      <c r="P1161">
        <v>3825000</v>
      </c>
      <c r="Q1161">
        <v>26.512788521522147</v>
      </c>
    </row>
    <row r="1162" spans="1:17" x14ac:dyDescent="0.3">
      <c r="A1162">
        <v>43350</v>
      </c>
      <c r="B1162" t="s">
        <v>3296</v>
      </c>
      <c r="C1162" t="s">
        <v>3297</v>
      </c>
      <c r="D1162">
        <v>2018</v>
      </c>
      <c r="E1162" t="s">
        <v>32</v>
      </c>
      <c r="F1162" t="s">
        <v>77</v>
      </c>
      <c r="G1162" t="s">
        <v>67</v>
      </c>
      <c r="H1162" t="s">
        <v>44</v>
      </c>
      <c r="I1162" t="s">
        <v>82</v>
      </c>
      <c r="J1162" t="s">
        <v>1295</v>
      </c>
      <c r="K1162" t="s">
        <v>3118</v>
      </c>
      <c r="L1162" t="s">
        <v>3117</v>
      </c>
      <c r="M1162" t="s">
        <v>3119</v>
      </c>
      <c r="N1162">
        <v>139720</v>
      </c>
      <c r="O1162">
        <v>139.72</v>
      </c>
      <c r="P1162">
        <v>3705000</v>
      </c>
      <c r="Q1162">
        <v>26.517320354995707</v>
      </c>
    </row>
    <row r="1163" spans="1:17" x14ac:dyDescent="0.3">
      <c r="A1163">
        <v>43348</v>
      </c>
      <c r="B1163" t="s">
        <v>3296</v>
      </c>
      <c r="C1163" t="s">
        <v>3297</v>
      </c>
      <c r="D1163">
        <v>2018</v>
      </c>
      <c r="E1163" t="s">
        <v>32</v>
      </c>
      <c r="F1163" t="s">
        <v>77</v>
      </c>
      <c r="G1163" t="s">
        <v>67</v>
      </c>
      <c r="H1163" t="s">
        <v>44</v>
      </c>
      <c r="I1163" t="s">
        <v>208</v>
      </c>
      <c r="J1163" t="s">
        <v>1296</v>
      </c>
      <c r="K1163" t="s">
        <v>3173</v>
      </c>
      <c r="L1163" t="s">
        <v>3240</v>
      </c>
      <c r="M1163" t="s">
        <v>3241</v>
      </c>
      <c r="N1163">
        <v>15780</v>
      </c>
      <c r="O1163">
        <v>15.78</v>
      </c>
      <c r="P1163">
        <v>82700</v>
      </c>
      <c r="Q1163">
        <v>5.2408111533586821</v>
      </c>
    </row>
    <row r="1164" spans="1:17" x14ac:dyDescent="0.3">
      <c r="A1164">
        <v>43348</v>
      </c>
      <c r="B1164" t="s">
        <v>3296</v>
      </c>
      <c r="C1164" t="s">
        <v>3297</v>
      </c>
      <c r="D1164">
        <v>2018</v>
      </c>
      <c r="E1164" t="s">
        <v>1230</v>
      </c>
      <c r="F1164" t="s">
        <v>77</v>
      </c>
      <c r="G1164" t="s">
        <v>67</v>
      </c>
      <c r="H1164" t="s">
        <v>44</v>
      </c>
      <c r="I1164" t="s">
        <v>82</v>
      </c>
      <c r="J1164" t="s">
        <v>1297</v>
      </c>
      <c r="K1164" t="s">
        <v>3186</v>
      </c>
      <c r="L1164" t="s">
        <v>3187</v>
      </c>
      <c r="M1164" t="s">
        <v>3116</v>
      </c>
      <c r="N1164">
        <v>24978</v>
      </c>
      <c r="O1164">
        <v>24.98</v>
      </c>
      <c r="P1164">
        <v>662000</v>
      </c>
      <c r="Q1164">
        <v>26.503322924173272</v>
      </c>
    </row>
    <row r="1165" spans="1:17" x14ac:dyDescent="0.3">
      <c r="A1165">
        <v>43348</v>
      </c>
      <c r="B1165" t="s">
        <v>3296</v>
      </c>
      <c r="C1165" t="s">
        <v>3297</v>
      </c>
      <c r="D1165">
        <v>2018</v>
      </c>
      <c r="E1165" t="s">
        <v>32</v>
      </c>
      <c r="F1165" t="s">
        <v>77</v>
      </c>
      <c r="G1165" t="s">
        <v>67</v>
      </c>
      <c r="H1165" t="s">
        <v>44</v>
      </c>
      <c r="I1165" t="s">
        <v>82</v>
      </c>
      <c r="J1165" t="s">
        <v>1298</v>
      </c>
      <c r="K1165" t="s">
        <v>3186</v>
      </c>
      <c r="L1165" t="s">
        <v>3187</v>
      </c>
      <c r="M1165" t="s">
        <v>3116</v>
      </c>
      <c r="N1165">
        <v>59400</v>
      </c>
      <c r="O1165">
        <v>59.4</v>
      </c>
      <c r="P1165">
        <v>1575000</v>
      </c>
      <c r="Q1165">
        <v>26.515151515151516</v>
      </c>
    </row>
    <row r="1166" spans="1:17" x14ac:dyDescent="0.3">
      <c r="A1166">
        <v>43348</v>
      </c>
      <c r="B1166" t="s">
        <v>3296</v>
      </c>
      <c r="C1166" t="s">
        <v>3297</v>
      </c>
      <c r="D1166">
        <v>2018</v>
      </c>
      <c r="E1166" t="s">
        <v>32</v>
      </c>
      <c r="F1166" t="s">
        <v>77</v>
      </c>
      <c r="G1166" t="s">
        <v>67</v>
      </c>
      <c r="H1166" t="s">
        <v>44</v>
      </c>
      <c r="I1166" t="s">
        <v>82</v>
      </c>
      <c r="J1166" t="s">
        <v>1299</v>
      </c>
      <c r="K1166" t="s">
        <v>3193</v>
      </c>
      <c r="L1166" t="s">
        <v>3133</v>
      </c>
      <c r="M1166" t="s">
        <v>3116</v>
      </c>
      <c r="N1166">
        <v>144270</v>
      </c>
      <c r="O1166">
        <v>144.27000000000001</v>
      </c>
      <c r="P1166">
        <v>3825000</v>
      </c>
      <c r="Q1166">
        <v>26.512788521522147</v>
      </c>
    </row>
    <row r="1167" spans="1:17" x14ac:dyDescent="0.3">
      <c r="A1167">
        <v>43348</v>
      </c>
      <c r="B1167" t="s">
        <v>3296</v>
      </c>
      <c r="C1167" t="s">
        <v>3297</v>
      </c>
      <c r="D1167">
        <v>2018</v>
      </c>
      <c r="E1167" t="s">
        <v>624</v>
      </c>
      <c r="F1167" t="s">
        <v>77</v>
      </c>
      <c r="G1167" t="s">
        <v>67</v>
      </c>
      <c r="H1167" t="s">
        <v>44</v>
      </c>
      <c r="I1167" t="s">
        <v>82</v>
      </c>
      <c r="J1167" t="s">
        <v>1300</v>
      </c>
      <c r="K1167" t="s">
        <v>3193</v>
      </c>
      <c r="L1167" t="s">
        <v>3133</v>
      </c>
      <c r="M1167" t="s">
        <v>3116</v>
      </c>
      <c r="N1167">
        <v>22050</v>
      </c>
      <c r="O1167">
        <v>22.05</v>
      </c>
      <c r="P1167">
        <v>585000</v>
      </c>
      <c r="Q1167">
        <v>26.530612244897959</v>
      </c>
    </row>
    <row r="1168" spans="1:17" x14ac:dyDescent="0.3">
      <c r="A1168">
        <v>43348</v>
      </c>
      <c r="B1168" t="s">
        <v>3296</v>
      </c>
      <c r="C1168" t="s">
        <v>3297</v>
      </c>
      <c r="D1168">
        <v>2018</v>
      </c>
      <c r="E1168" t="s">
        <v>84</v>
      </c>
      <c r="F1168" t="s">
        <v>1271</v>
      </c>
      <c r="G1168" t="s">
        <v>60</v>
      </c>
      <c r="H1168" t="s">
        <v>44</v>
      </c>
      <c r="I1168" t="s">
        <v>748</v>
      </c>
      <c r="J1168" t="s">
        <v>1301</v>
      </c>
      <c r="K1168" t="s">
        <v>3161</v>
      </c>
      <c r="L1168" t="s">
        <v>3250</v>
      </c>
      <c r="M1168" t="s">
        <v>3163</v>
      </c>
      <c r="N1168">
        <v>16840</v>
      </c>
      <c r="O1168">
        <v>16.84</v>
      </c>
      <c r="P1168">
        <v>98700</v>
      </c>
      <c r="Q1168">
        <v>5.8610451306413305</v>
      </c>
    </row>
    <row r="1169" spans="1:17" x14ac:dyDescent="0.3">
      <c r="A1169">
        <v>43347</v>
      </c>
      <c r="B1169" t="s">
        <v>3296</v>
      </c>
      <c r="C1169" t="s">
        <v>3297</v>
      </c>
      <c r="D1169">
        <v>2018</v>
      </c>
      <c r="E1169" t="s">
        <v>32</v>
      </c>
      <c r="F1169" t="s">
        <v>35</v>
      </c>
      <c r="G1169" t="s">
        <v>40</v>
      </c>
      <c r="H1169" t="s">
        <v>44</v>
      </c>
      <c r="I1169" t="s">
        <v>875</v>
      </c>
      <c r="J1169" t="s">
        <v>1161</v>
      </c>
      <c r="K1169" t="s">
        <v>3234</v>
      </c>
      <c r="L1169" t="s">
        <v>3378</v>
      </c>
      <c r="M1169" t="s">
        <v>3110</v>
      </c>
      <c r="N1169">
        <v>111060</v>
      </c>
      <c r="O1169">
        <v>111.06</v>
      </c>
      <c r="P1169">
        <v>152000</v>
      </c>
      <c r="Q1169">
        <v>1.368629569602017</v>
      </c>
    </row>
    <row r="1170" spans="1:17" x14ac:dyDescent="0.3">
      <c r="A1170">
        <v>43346</v>
      </c>
      <c r="B1170" t="s">
        <v>3296</v>
      </c>
      <c r="C1170" t="s">
        <v>3297</v>
      </c>
      <c r="D1170">
        <v>2018</v>
      </c>
      <c r="E1170" t="s">
        <v>32</v>
      </c>
      <c r="F1170" t="s">
        <v>173</v>
      </c>
      <c r="G1170" t="s">
        <v>176</v>
      </c>
      <c r="H1170" t="s">
        <v>44</v>
      </c>
      <c r="I1170" t="s">
        <v>179</v>
      </c>
      <c r="J1170" t="s">
        <v>1302</v>
      </c>
      <c r="K1170" t="s">
        <v>3238</v>
      </c>
      <c r="L1170" t="s">
        <v>3250</v>
      </c>
      <c r="M1170" t="s">
        <v>3163</v>
      </c>
      <c r="N1170">
        <v>17375</v>
      </c>
      <c r="O1170">
        <v>17.38</v>
      </c>
      <c r="P1170">
        <v>9100</v>
      </c>
      <c r="Q1170">
        <v>0.52374100719424466</v>
      </c>
    </row>
    <row r="1171" spans="1:17" x14ac:dyDescent="0.3">
      <c r="A1171">
        <v>43345</v>
      </c>
      <c r="B1171" t="s">
        <v>3296</v>
      </c>
      <c r="C1171" t="s">
        <v>3297</v>
      </c>
      <c r="D1171">
        <v>2018</v>
      </c>
      <c r="E1171" t="s">
        <v>32</v>
      </c>
      <c r="F1171" t="s">
        <v>35</v>
      </c>
      <c r="G1171" t="s">
        <v>40</v>
      </c>
      <c r="H1171" t="s">
        <v>44</v>
      </c>
      <c r="I1171" t="s">
        <v>875</v>
      </c>
      <c r="J1171" t="s">
        <v>1303</v>
      </c>
      <c r="K1171" t="s">
        <v>3234</v>
      </c>
      <c r="L1171" t="s">
        <v>3378</v>
      </c>
      <c r="M1171" t="s">
        <v>3110</v>
      </c>
      <c r="N1171">
        <v>110860</v>
      </c>
      <c r="O1171">
        <v>110.86</v>
      </c>
      <c r="P1171">
        <v>152000</v>
      </c>
      <c r="Q1171">
        <v>1.3710986830236334</v>
      </c>
    </row>
    <row r="1172" spans="1:17" x14ac:dyDescent="0.3">
      <c r="A1172">
        <v>43342</v>
      </c>
      <c r="B1172" t="s">
        <v>3298</v>
      </c>
      <c r="C1172" t="s">
        <v>3299</v>
      </c>
      <c r="D1172">
        <v>2018</v>
      </c>
      <c r="E1172" t="s">
        <v>32</v>
      </c>
      <c r="F1172" t="s">
        <v>1271</v>
      </c>
      <c r="G1172" t="s">
        <v>60</v>
      </c>
      <c r="H1172" t="s">
        <v>44</v>
      </c>
      <c r="I1172" t="s">
        <v>748</v>
      </c>
      <c r="J1172" t="s">
        <v>1304</v>
      </c>
      <c r="K1172" t="s">
        <v>3161</v>
      </c>
      <c r="L1172" t="s">
        <v>3250</v>
      </c>
      <c r="M1172" t="s">
        <v>3163</v>
      </c>
      <c r="N1172">
        <v>16840</v>
      </c>
      <c r="O1172">
        <v>16.84</v>
      </c>
      <c r="P1172">
        <v>101000</v>
      </c>
      <c r="Q1172">
        <v>5.9976247030878858</v>
      </c>
    </row>
    <row r="1173" spans="1:17" x14ac:dyDescent="0.3">
      <c r="A1173">
        <v>43340</v>
      </c>
      <c r="B1173" t="s">
        <v>3298</v>
      </c>
      <c r="C1173" t="s">
        <v>3299</v>
      </c>
      <c r="D1173">
        <v>2018</v>
      </c>
      <c r="E1173" t="s">
        <v>84</v>
      </c>
      <c r="F1173" t="s">
        <v>769</v>
      </c>
      <c r="G1173" t="s">
        <v>60</v>
      </c>
      <c r="H1173" t="s">
        <v>44</v>
      </c>
      <c r="I1173" t="s">
        <v>63</v>
      </c>
      <c r="J1173" t="s">
        <v>1305</v>
      </c>
      <c r="K1173" t="s">
        <v>3167</v>
      </c>
      <c r="L1173" t="s">
        <v>3250</v>
      </c>
      <c r="M1173" t="s">
        <v>3163</v>
      </c>
      <c r="N1173">
        <v>20120</v>
      </c>
      <c r="O1173">
        <v>20.12</v>
      </c>
      <c r="P1173">
        <v>302000</v>
      </c>
      <c r="Q1173">
        <v>15.009940357852882</v>
      </c>
    </row>
    <row r="1174" spans="1:17" x14ac:dyDescent="0.3">
      <c r="A1174">
        <v>43340</v>
      </c>
      <c r="B1174" t="s">
        <v>3298</v>
      </c>
      <c r="C1174" t="s">
        <v>3299</v>
      </c>
      <c r="D1174">
        <v>2018</v>
      </c>
      <c r="E1174" t="s">
        <v>32</v>
      </c>
      <c r="F1174" t="s">
        <v>77</v>
      </c>
      <c r="G1174" t="s">
        <v>135</v>
      </c>
      <c r="H1174" t="s">
        <v>44</v>
      </c>
      <c r="I1174" t="s">
        <v>440</v>
      </c>
      <c r="J1174" t="s">
        <v>1306</v>
      </c>
      <c r="K1174" t="s">
        <v>3147</v>
      </c>
      <c r="L1174" t="s">
        <v>3148</v>
      </c>
      <c r="M1174" t="s">
        <v>3129</v>
      </c>
      <c r="N1174">
        <v>8622</v>
      </c>
      <c r="O1174">
        <v>8.6199999999999992</v>
      </c>
      <c r="P1174">
        <v>3308000</v>
      </c>
      <c r="Q1174">
        <v>383.66968220830432</v>
      </c>
    </row>
    <row r="1175" spans="1:17" x14ac:dyDescent="0.3">
      <c r="A1175">
        <v>43339</v>
      </c>
      <c r="B1175" t="s">
        <v>3298</v>
      </c>
      <c r="C1175" t="s">
        <v>3299</v>
      </c>
      <c r="D1175">
        <v>2018</v>
      </c>
      <c r="E1175" t="s">
        <v>624</v>
      </c>
      <c r="F1175" t="s">
        <v>77</v>
      </c>
      <c r="G1175" t="s">
        <v>67</v>
      </c>
      <c r="H1175" t="s">
        <v>44</v>
      </c>
      <c r="I1175" t="s">
        <v>82</v>
      </c>
      <c r="J1175" t="s">
        <v>1307</v>
      </c>
      <c r="K1175" t="s">
        <v>3193</v>
      </c>
      <c r="L1175" t="s">
        <v>3133</v>
      </c>
      <c r="M1175" t="s">
        <v>3116</v>
      </c>
      <c r="N1175">
        <v>22050</v>
      </c>
      <c r="O1175">
        <v>22.05</v>
      </c>
      <c r="P1175">
        <v>587000</v>
      </c>
      <c r="Q1175">
        <v>26.621315192743765</v>
      </c>
    </row>
    <row r="1176" spans="1:17" x14ac:dyDescent="0.3">
      <c r="A1176">
        <v>43339</v>
      </c>
      <c r="B1176" t="s">
        <v>3298</v>
      </c>
      <c r="C1176" t="s">
        <v>3299</v>
      </c>
      <c r="D1176">
        <v>2018</v>
      </c>
      <c r="E1176" t="s">
        <v>624</v>
      </c>
      <c r="F1176" t="s">
        <v>77</v>
      </c>
      <c r="G1176" t="s">
        <v>67</v>
      </c>
      <c r="H1176" t="s">
        <v>44</v>
      </c>
      <c r="I1176" t="s">
        <v>82</v>
      </c>
      <c r="J1176" t="s">
        <v>1308</v>
      </c>
      <c r="K1176" t="s">
        <v>3193</v>
      </c>
      <c r="L1176" t="s">
        <v>3133</v>
      </c>
      <c r="M1176" t="s">
        <v>3116</v>
      </c>
      <c r="N1176">
        <v>22050</v>
      </c>
      <c r="O1176">
        <v>22.05</v>
      </c>
      <c r="P1176">
        <v>587000</v>
      </c>
      <c r="Q1176">
        <v>26.621315192743765</v>
      </c>
    </row>
    <row r="1177" spans="1:17" x14ac:dyDescent="0.3">
      <c r="A1177">
        <v>43339</v>
      </c>
      <c r="B1177" t="s">
        <v>3298</v>
      </c>
      <c r="C1177" t="s">
        <v>3299</v>
      </c>
      <c r="D1177">
        <v>2018</v>
      </c>
      <c r="E1177" t="s">
        <v>32</v>
      </c>
      <c r="F1177" t="s">
        <v>77</v>
      </c>
      <c r="G1177" t="s">
        <v>67</v>
      </c>
      <c r="H1177" t="s">
        <v>44</v>
      </c>
      <c r="I1177" t="s">
        <v>82</v>
      </c>
      <c r="J1177" t="s">
        <v>1309</v>
      </c>
      <c r="K1177" t="s">
        <v>3193</v>
      </c>
      <c r="L1177" t="s">
        <v>3133</v>
      </c>
      <c r="M1177" t="s">
        <v>3116</v>
      </c>
      <c r="N1177">
        <v>144270</v>
      </c>
      <c r="O1177">
        <v>144.27000000000001</v>
      </c>
      <c r="P1177">
        <v>3838000</v>
      </c>
      <c r="Q1177">
        <v>26.602897345255425</v>
      </c>
    </row>
    <row r="1178" spans="1:17" x14ac:dyDescent="0.3">
      <c r="A1178">
        <v>43339</v>
      </c>
      <c r="B1178" t="s">
        <v>3298</v>
      </c>
      <c r="C1178" t="s">
        <v>3299</v>
      </c>
      <c r="D1178">
        <v>2018</v>
      </c>
      <c r="E1178" t="s">
        <v>624</v>
      </c>
      <c r="F1178" t="s">
        <v>77</v>
      </c>
      <c r="G1178" t="s">
        <v>67</v>
      </c>
      <c r="H1178" t="s">
        <v>44</v>
      </c>
      <c r="I1178" t="s">
        <v>82</v>
      </c>
      <c r="J1178" t="s">
        <v>1310</v>
      </c>
      <c r="K1178" t="s">
        <v>3193</v>
      </c>
      <c r="L1178" t="s">
        <v>3133</v>
      </c>
      <c r="M1178" t="s">
        <v>3116</v>
      </c>
      <c r="N1178">
        <v>22050</v>
      </c>
      <c r="O1178">
        <v>22.05</v>
      </c>
      <c r="P1178">
        <v>587000</v>
      </c>
      <c r="Q1178">
        <v>26.621315192743765</v>
      </c>
    </row>
    <row r="1179" spans="1:17" x14ac:dyDescent="0.3">
      <c r="A1179">
        <v>43339</v>
      </c>
      <c r="B1179" t="s">
        <v>3298</v>
      </c>
      <c r="C1179" t="s">
        <v>3299</v>
      </c>
      <c r="D1179">
        <v>2018</v>
      </c>
      <c r="E1179" t="s">
        <v>624</v>
      </c>
      <c r="F1179" t="s">
        <v>77</v>
      </c>
      <c r="G1179" t="s">
        <v>67</v>
      </c>
      <c r="H1179" t="s">
        <v>44</v>
      </c>
      <c r="I1179" t="s">
        <v>82</v>
      </c>
      <c r="J1179" t="s">
        <v>1311</v>
      </c>
      <c r="K1179" t="s">
        <v>3193</v>
      </c>
      <c r="L1179" t="s">
        <v>3133</v>
      </c>
      <c r="M1179" t="s">
        <v>3116</v>
      </c>
      <c r="N1179">
        <v>22050</v>
      </c>
      <c r="O1179">
        <v>22.05</v>
      </c>
      <c r="P1179">
        <v>587000</v>
      </c>
      <c r="Q1179">
        <v>26.621315192743765</v>
      </c>
    </row>
    <row r="1180" spans="1:17" x14ac:dyDescent="0.3">
      <c r="A1180">
        <v>43339</v>
      </c>
      <c r="B1180" t="s">
        <v>3298</v>
      </c>
      <c r="C1180" t="s">
        <v>3299</v>
      </c>
      <c r="D1180">
        <v>2018</v>
      </c>
      <c r="E1180" t="s">
        <v>32</v>
      </c>
      <c r="F1180" t="s">
        <v>77</v>
      </c>
      <c r="G1180" t="s">
        <v>67</v>
      </c>
      <c r="H1180" t="s">
        <v>44</v>
      </c>
      <c r="I1180" t="s">
        <v>82</v>
      </c>
      <c r="J1180" t="s">
        <v>1312</v>
      </c>
      <c r="K1180" t="s">
        <v>3113</v>
      </c>
      <c r="L1180" t="s">
        <v>3111</v>
      </c>
      <c r="M1180" t="s">
        <v>3112</v>
      </c>
      <c r="N1180">
        <v>59880</v>
      </c>
      <c r="O1180">
        <v>59.88</v>
      </c>
      <c r="P1180">
        <v>1593000</v>
      </c>
      <c r="Q1180">
        <v>26.603206412825653</v>
      </c>
    </row>
    <row r="1181" spans="1:17" x14ac:dyDescent="0.3">
      <c r="A1181">
        <v>43339</v>
      </c>
      <c r="B1181" t="s">
        <v>3298</v>
      </c>
      <c r="C1181" t="s">
        <v>3299</v>
      </c>
      <c r="D1181">
        <v>2018</v>
      </c>
      <c r="E1181" t="s">
        <v>32</v>
      </c>
      <c r="F1181" t="s">
        <v>77</v>
      </c>
      <c r="G1181" t="s">
        <v>67</v>
      </c>
      <c r="H1181" t="s">
        <v>44</v>
      </c>
      <c r="I1181" t="s">
        <v>208</v>
      </c>
      <c r="J1181" t="s">
        <v>1313</v>
      </c>
      <c r="K1181" t="s">
        <v>3173</v>
      </c>
      <c r="L1181" t="s">
        <v>3240</v>
      </c>
      <c r="M1181" t="s">
        <v>3241</v>
      </c>
      <c r="N1181">
        <v>15704</v>
      </c>
      <c r="O1181">
        <v>15.7</v>
      </c>
      <c r="P1181">
        <v>49500</v>
      </c>
      <c r="Q1181">
        <v>3.1520631686194602</v>
      </c>
    </row>
    <row r="1182" spans="1:17" x14ac:dyDescent="0.3">
      <c r="A1182">
        <v>43339</v>
      </c>
      <c r="B1182" t="s">
        <v>3298</v>
      </c>
      <c r="C1182" t="s">
        <v>3299</v>
      </c>
      <c r="D1182">
        <v>2018</v>
      </c>
      <c r="E1182" t="s">
        <v>32</v>
      </c>
      <c r="F1182" t="s">
        <v>77</v>
      </c>
      <c r="G1182" t="s">
        <v>67</v>
      </c>
      <c r="H1182" t="s">
        <v>44</v>
      </c>
      <c r="I1182" t="s">
        <v>234</v>
      </c>
      <c r="J1182" t="s">
        <v>1314</v>
      </c>
      <c r="K1182" t="s">
        <v>3113</v>
      </c>
      <c r="L1182" t="s">
        <v>3111</v>
      </c>
      <c r="M1182" t="s">
        <v>3112</v>
      </c>
      <c r="N1182">
        <v>3034</v>
      </c>
      <c r="O1182">
        <v>3.03</v>
      </c>
      <c r="P1182">
        <v>28600</v>
      </c>
      <c r="Q1182">
        <v>9.4264996704021087</v>
      </c>
    </row>
    <row r="1183" spans="1:17" x14ac:dyDescent="0.3">
      <c r="A1183">
        <v>43339</v>
      </c>
      <c r="B1183" t="s">
        <v>3298</v>
      </c>
      <c r="C1183" t="s">
        <v>3299</v>
      </c>
      <c r="D1183">
        <v>2018</v>
      </c>
      <c r="E1183" t="s">
        <v>32</v>
      </c>
      <c r="F1183" t="s">
        <v>77</v>
      </c>
      <c r="G1183" t="s">
        <v>67</v>
      </c>
      <c r="H1183" t="s">
        <v>44</v>
      </c>
      <c r="I1183" t="s">
        <v>82</v>
      </c>
      <c r="J1183" t="s">
        <v>1315</v>
      </c>
      <c r="K1183" t="s">
        <v>3118</v>
      </c>
      <c r="L1183" t="s">
        <v>3117</v>
      </c>
      <c r="M1183" t="s">
        <v>3119</v>
      </c>
      <c r="N1183">
        <v>139720</v>
      </c>
      <c r="O1183">
        <v>139.72</v>
      </c>
      <c r="P1183">
        <v>3717000</v>
      </c>
      <c r="Q1183">
        <v>26.603206412825653</v>
      </c>
    </row>
    <row r="1184" spans="1:17" x14ac:dyDescent="0.3">
      <c r="A1184">
        <v>43339</v>
      </c>
      <c r="B1184" t="s">
        <v>3298</v>
      </c>
      <c r="C1184" t="s">
        <v>3299</v>
      </c>
      <c r="D1184">
        <v>2018</v>
      </c>
      <c r="E1184" t="s">
        <v>32</v>
      </c>
      <c r="F1184" t="s">
        <v>77</v>
      </c>
      <c r="G1184" t="s">
        <v>67</v>
      </c>
      <c r="H1184" t="s">
        <v>44</v>
      </c>
      <c r="I1184" t="s">
        <v>82</v>
      </c>
      <c r="J1184" t="s">
        <v>1316</v>
      </c>
      <c r="K1184" t="s">
        <v>3115</v>
      </c>
      <c r="L1184" t="s">
        <v>3114</v>
      </c>
      <c r="M1184" t="s">
        <v>3116</v>
      </c>
      <c r="N1184">
        <v>79200</v>
      </c>
      <c r="O1184">
        <v>79.2</v>
      </c>
      <c r="P1184">
        <v>2107000</v>
      </c>
      <c r="Q1184">
        <v>26.603535353535353</v>
      </c>
    </row>
    <row r="1185" spans="1:20" x14ac:dyDescent="0.3">
      <c r="A1185">
        <v>43339</v>
      </c>
      <c r="B1185" t="s">
        <v>3298</v>
      </c>
      <c r="C1185" t="s">
        <v>3299</v>
      </c>
      <c r="D1185">
        <v>2018</v>
      </c>
      <c r="E1185" t="s">
        <v>624</v>
      </c>
      <c r="F1185" t="s">
        <v>77</v>
      </c>
      <c r="G1185" t="s">
        <v>67</v>
      </c>
      <c r="H1185" t="s">
        <v>44</v>
      </c>
      <c r="I1185" t="s">
        <v>82</v>
      </c>
      <c r="J1185" t="s">
        <v>1317</v>
      </c>
      <c r="K1185" t="s">
        <v>3193</v>
      </c>
      <c r="L1185" t="s">
        <v>3133</v>
      </c>
      <c r="M1185" t="s">
        <v>3116</v>
      </c>
      <c r="N1185">
        <v>22050</v>
      </c>
      <c r="O1185">
        <v>22.05</v>
      </c>
      <c r="P1185">
        <v>587000</v>
      </c>
      <c r="Q1185">
        <v>26.621315192743765</v>
      </c>
    </row>
    <row r="1186" spans="1:20" x14ac:dyDescent="0.3">
      <c r="A1186">
        <v>43339</v>
      </c>
      <c r="B1186" t="s">
        <v>3298</v>
      </c>
      <c r="C1186" t="s">
        <v>3299</v>
      </c>
      <c r="D1186">
        <v>2018</v>
      </c>
      <c r="E1186" t="s">
        <v>32</v>
      </c>
      <c r="F1186" t="s">
        <v>77</v>
      </c>
      <c r="G1186" t="s">
        <v>67</v>
      </c>
      <c r="H1186" t="s">
        <v>44</v>
      </c>
      <c r="I1186" t="s">
        <v>82</v>
      </c>
      <c r="J1186" t="s">
        <v>1318</v>
      </c>
      <c r="K1186" t="s">
        <v>3186</v>
      </c>
      <c r="L1186" t="s">
        <v>3187</v>
      </c>
      <c r="M1186" t="s">
        <v>3116</v>
      </c>
      <c r="N1186">
        <v>96600</v>
      </c>
      <c r="O1186">
        <v>96.6</v>
      </c>
      <c r="P1186">
        <v>2570000</v>
      </c>
      <c r="Q1186">
        <v>26.604554865424429</v>
      </c>
    </row>
    <row r="1187" spans="1:20" x14ac:dyDescent="0.3">
      <c r="A1187">
        <v>43336</v>
      </c>
      <c r="B1187" t="s">
        <v>3298</v>
      </c>
      <c r="C1187" t="s">
        <v>3299</v>
      </c>
      <c r="D1187">
        <v>2018</v>
      </c>
      <c r="E1187" t="s">
        <v>84</v>
      </c>
      <c r="F1187" t="s">
        <v>1271</v>
      </c>
      <c r="G1187" t="s">
        <v>60</v>
      </c>
      <c r="H1187" t="s">
        <v>44</v>
      </c>
      <c r="I1187" t="s">
        <v>748</v>
      </c>
      <c r="J1187" t="s">
        <v>1304</v>
      </c>
      <c r="K1187" t="s">
        <v>3161</v>
      </c>
      <c r="L1187" t="s">
        <v>3250</v>
      </c>
      <c r="M1187" t="s">
        <v>3163</v>
      </c>
      <c r="N1187">
        <v>33680</v>
      </c>
      <c r="O1187">
        <v>33.68</v>
      </c>
      <c r="P1187">
        <v>203000</v>
      </c>
      <c r="Q1187">
        <v>6.0273159144893116</v>
      </c>
    </row>
    <row r="1188" spans="1:20" x14ac:dyDescent="0.3">
      <c r="A1188">
        <v>43334</v>
      </c>
      <c r="B1188" t="s">
        <v>3298</v>
      </c>
      <c r="C1188" t="s">
        <v>3299</v>
      </c>
      <c r="D1188">
        <v>2018</v>
      </c>
      <c r="E1188" t="s">
        <v>32</v>
      </c>
      <c r="F1188" t="s">
        <v>538</v>
      </c>
      <c r="G1188" t="s">
        <v>106</v>
      </c>
      <c r="H1188" t="s">
        <v>44</v>
      </c>
      <c r="I1188" t="s">
        <v>108</v>
      </c>
      <c r="J1188" t="s">
        <v>1319</v>
      </c>
      <c r="K1188" t="s">
        <v>3248</v>
      </c>
      <c r="L1188" t="s">
        <v>3250</v>
      </c>
      <c r="M1188" t="s">
        <v>3163</v>
      </c>
      <c r="N1188">
        <v>13440</v>
      </c>
      <c r="O1188">
        <v>13.44</v>
      </c>
      <c r="P1188">
        <v>71400</v>
      </c>
      <c r="Q1188">
        <v>5.3125</v>
      </c>
      <c r="R1188" t="s">
        <v>3209</v>
      </c>
      <c r="S1188" t="s">
        <v>3250</v>
      </c>
      <c r="T1188" t="s">
        <v>3163</v>
      </c>
    </row>
    <row r="1189" spans="1:20" x14ac:dyDescent="0.3">
      <c r="A1189">
        <v>43334</v>
      </c>
      <c r="B1189" t="s">
        <v>3298</v>
      </c>
      <c r="C1189" t="s">
        <v>3299</v>
      </c>
      <c r="D1189">
        <v>2018</v>
      </c>
      <c r="E1189" t="s">
        <v>32</v>
      </c>
      <c r="F1189" t="s">
        <v>779</v>
      </c>
      <c r="G1189" t="s">
        <v>96</v>
      </c>
      <c r="H1189" t="s">
        <v>44</v>
      </c>
      <c r="I1189" t="s">
        <v>289</v>
      </c>
      <c r="J1189" t="s">
        <v>1320</v>
      </c>
      <c r="K1189" t="s">
        <v>3228</v>
      </c>
      <c r="L1189" t="s">
        <v>3250</v>
      </c>
      <c r="M1189" t="s">
        <v>3163</v>
      </c>
      <c r="N1189">
        <v>115677</v>
      </c>
      <c r="O1189">
        <v>115.68</v>
      </c>
      <c r="P1189">
        <v>352000</v>
      </c>
      <c r="Q1189">
        <v>3.0429558166273329</v>
      </c>
      <c r="R1189" t="s">
        <v>3211</v>
      </c>
      <c r="S1189" t="s">
        <v>3250</v>
      </c>
      <c r="T1189" t="s">
        <v>3163</v>
      </c>
    </row>
    <row r="1190" spans="1:20" x14ac:dyDescent="0.3">
      <c r="A1190">
        <v>43332</v>
      </c>
      <c r="B1190" t="s">
        <v>3298</v>
      </c>
      <c r="C1190" t="s">
        <v>3299</v>
      </c>
      <c r="D1190">
        <v>2018</v>
      </c>
      <c r="E1190" t="s">
        <v>32</v>
      </c>
      <c r="F1190" t="s">
        <v>65</v>
      </c>
      <c r="G1190" t="s">
        <v>67</v>
      </c>
      <c r="H1190" t="s">
        <v>44</v>
      </c>
      <c r="I1190" t="s">
        <v>73</v>
      </c>
      <c r="J1190" t="s">
        <v>1321</v>
      </c>
      <c r="K1190" t="s">
        <v>3160</v>
      </c>
      <c r="L1190" t="s">
        <v>3250</v>
      </c>
      <c r="M1190" t="s">
        <v>3163</v>
      </c>
      <c r="N1190">
        <v>110059</v>
      </c>
      <c r="O1190">
        <v>110.06</v>
      </c>
      <c r="P1190">
        <v>1344000</v>
      </c>
      <c r="Q1190">
        <v>12.211631942867008</v>
      </c>
    </row>
    <row r="1191" spans="1:20" x14ac:dyDescent="0.3">
      <c r="A1191">
        <v>43332</v>
      </c>
      <c r="B1191" t="s">
        <v>3298</v>
      </c>
      <c r="C1191" t="s">
        <v>3299</v>
      </c>
      <c r="D1191">
        <v>2018</v>
      </c>
      <c r="E1191" t="s">
        <v>32</v>
      </c>
      <c r="F1191" t="s">
        <v>35</v>
      </c>
      <c r="G1191" t="s">
        <v>40</v>
      </c>
      <c r="H1191" t="s">
        <v>44</v>
      </c>
      <c r="I1191" t="s">
        <v>875</v>
      </c>
      <c r="J1191" t="s">
        <v>1322</v>
      </c>
      <c r="K1191" t="s">
        <v>3234</v>
      </c>
      <c r="L1191" t="s">
        <v>3378</v>
      </c>
      <c r="M1191" t="s">
        <v>3110</v>
      </c>
      <c r="N1191">
        <v>184840</v>
      </c>
      <c r="O1191">
        <v>184.84</v>
      </c>
      <c r="P1191">
        <v>505000</v>
      </c>
      <c r="Q1191">
        <v>2.7320926206448819</v>
      </c>
    </row>
    <row r="1192" spans="1:20" x14ac:dyDescent="0.3">
      <c r="A1192">
        <v>43332</v>
      </c>
      <c r="B1192" t="s">
        <v>3298</v>
      </c>
      <c r="C1192" t="s">
        <v>3299</v>
      </c>
      <c r="D1192">
        <v>2018</v>
      </c>
      <c r="E1192" t="s">
        <v>32</v>
      </c>
      <c r="F1192" t="s">
        <v>65</v>
      </c>
      <c r="G1192" t="s">
        <v>67</v>
      </c>
      <c r="H1192" t="s">
        <v>44</v>
      </c>
      <c r="I1192" t="s">
        <v>73</v>
      </c>
      <c r="J1192" t="s">
        <v>1323</v>
      </c>
      <c r="K1192" t="s">
        <v>3160</v>
      </c>
      <c r="L1192" t="s">
        <v>3250</v>
      </c>
      <c r="M1192" t="s">
        <v>3163</v>
      </c>
      <c r="N1192">
        <v>85879</v>
      </c>
      <c r="O1192">
        <v>85.88</v>
      </c>
      <c r="P1192">
        <v>1049000</v>
      </c>
      <c r="Q1192">
        <v>12.214860443181687</v>
      </c>
      <c r="R1192" t="s">
        <v>3248</v>
      </c>
      <c r="S1192" t="s">
        <v>3250</v>
      </c>
      <c r="T1192" t="s">
        <v>3163</v>
      </c>
    </row>
    <row r="1193" spans="1:20" x14ac:dyDescent="0.3">
      <c r="A1193">
        <v>43332</v>
      </c>
      <c r="B1193" t="s">
        <v>3298</v>
      </c>
      <c r="C1193" t="s">
        <v>3299</v>
      </c>
      <c r="D1193">
        <v>2018</v>
      </c>
      <c r="E1193" t="s">
        <v>32</v>
      </c>
      <c r="F1193" t="s">
        <v>173</v>
      </c>
      <c r="G1193" t="s">
        <v>176</v>
      </c>
      <c r="H1193" t="s">
        <v>44</v>
      </c>
      <c r="I1193" t="s">
        <v>179</v>
      </c>
      <c r="J1193" t="s">
        <v>1324</v>
      </c>
      <c r="K1193" t="s">
        <v>3217</v>
      </c>
      <c r="L1193" t="s">
        <v>3250</v>
      </c>
      <c r="M1193" t="s">
        <v>3163</v>
      </c>
      <c r="N1193">
        <v>34750</v>
      </c>
      <c r="O1193">
        <v>34.75</v>
      </c>
      <c r="P1193">
        <v>18300</v>
      </c>
      <c r="Q1193">
        <v>0.52661870503597119</v>
      </c>
    </row>
    <row r="1194" spans="1:20" x14ac:dyDescent="0.3">
      <c r="A1194">
        <v>43331</v>
      </c>
      <c r="B1194" t="s">
        <v>3298</v>
      </c>
      <c r="C1194" t="s">
        <v>3299</v>
      </c>
      <c r="D1194">
        <v>2018</v>
      </c>
      <c r="E1194" t="s">
        <v>84</v>
      </c>
      <c r="F1194" t="s">
        <v>1325</v>
      </c>
      <c r="G1194" t="s">
        <v>115</v>
      </c>
      <c r="H1194" t="s">
        <v>44</v>
      </c>
      <c r="I1194" t="s">
        <v>1328</v>
      </c>
      <c r="J1194" t="s">
        <v>1329</v>
      </c>
      <c r="K1194" t="s">
        <v>3189</v>
      </c>
      <c r="L1194" t="s">
        <v>3250</v>
      </c>
      <c r="M1194" t="s">
        <v>3163</v>
      </c>
      <c r="N1194">
        <v>23304</v>
      </c>
      <c r="O1194">
        <v>23.3</v>
      </c>
      <c r="P1194">
        <v>796000</v>
      </c>
      <c r="Q1194">
        <v>34.157226227257127</v>
      </c>
    </row>
    <row r="1195" spans="1:20" x14ac:dyDescent="0.3">
      <c r="A1195">
        <v>43330</v>
      </c>
      <c r="B1195" t="s">
        <v>3298</v>
      </c>
      <c r="C1195" t="s">
        <v>3299</v>
      </c>
      <c r="D1195">
        <v>2018</v>
      </c>
      <c r="E1195" t="s">
        <v>32</v>
      </c>
      <c r="F1195" t="s">
        <v>51</v>
      </c>
      <c r="G1195" t="s">
        <v>53</v>
      </c>
      <c r="H1195" t="s">
        <v>44</v>
      </c>
      <c r="I1195" t="s">
        <v>57</v>
      </c>
      <c r="J1195" t="s">
        <v>1330</v>
      </c>
      <c r="K1195" t="s">
        <v>3225</v>
      </c>
      <c r="L1195" t="s">
        <v>3250</v>
      </c>
      <c r="M1195" t="s">
        <v>3163</v>
      </c>
      <c r="N1195">
        <v>144720</v>
      </c>
      <c r="O1195">
        <v>144.72</v>
      </c>
      <c r="P1195">
        <v>2304000</v>
      </c>
      <c r="Q1195">
        <v>15.920398009950249</v>
      </c>
    </row>
    <row r="1196" spans="1:20" x14ac:dyDescent="0.3">
      <c r="A1196">
        <v>43330</v>
      </c>
      <c r="B1196" t="s">
        <v>3298</v>
      </c>
      <c r="C1196" t="s">
        <v>3299</v>
      </c>
      <c r="D1196">
        <v>2018</v>
      </c>
      <c r="E1196" t="s">
        <v>32</v>
      </c>
      <c r="F1196" t="s">
        <v>77</v>
      </c>
      <c r="G1196" t="s">
        <v>67</v>
      </c>
      <c r="H1196" t="s">
        <v>44</v>
      </c>
      <c r="I1196" t="s">
        <v>82</v>
      </c>
      <c r="J1196" t="s">
        <v>1331</v>
      </c>
      <c r="K1196" t="s">
        <v>3115</v>
      </c>
      <c r="L1196" t="s">
        <v>3114</v>
      </c>
      <c r="M1196" t="s">
        <v>3116</v>
      </c>
      <c r="N1196">
        <v>19800</v>
      </c>
      <c r="O1196">
        <v>19.8</v>
      </c>
      <c r="P1196">
        <v>527000</v>
      </c>
      <c r="Q1196">
        <v>26.616161616161616</v>
      </c>
    </row>
    <row r="1197" spans="1:20" x14ac:dyDescent="0.3">
      <c r="A1197">
        <v>43330</v>
      </c>
      <c r="B1197" t="s">
        <v>3298</v>
      </c>
      <c r="C1197" t="s">
        <v>3299</v>
      </c>
      <c r="D1197">
        <v>2018</v>
      </c>
      <c r="E1197" t="s">
        <v>624</v>
      </c>
      <c r="F1197" t="s">
        <v>77</v>
      </c>
      <c r="G1197" t="s">
        <v>67</v>
      </c>
      <c r="H1197" t="s">
        <v>44</v>
      </c>
      <c r="I1197" t="s">
        <v>82</v>
      </c>
      <c r="J1197" t="s">
        <v>1332</v>
      </c>
      <c r="K1197" t="s">
        <v>3193</v>
      </c>
      <c r="L1197" t="s">
        <v>3133</v>
      </c>
      <c r="M1197" t="s">
        <v>3116</v>
      </c>
      <c r="N1197">
        <v>22050</v>
      </c>
      <c r="O1197">
        <v>22.05</v>
      </c>
      <c r="P1197">
        <v>587000</v>
      </c>
      <c r="Q1197">
        <v>26.621315192743765</v>
      </c>
    </row>
    <row r="1198" spans="1:20" x14ac:dyDescent="0.3">
      <c r="A1198">
        <v>43330</v>
      </c>
      <c r="B1198" t="s">
        <v>3298</v>
      </c>
      <c r="C1198" t="s">
        <v>3299</v>
      </c>
      <c r="D1198">
        <v>2018</v>
      </c>
      <c r="E1198" t="s">
        <v>624</v>
      </c>
      <c r="F1198" t="s">
        <v>77</v>
      </c>
      <c r="G1198" t="s">
        <v>67</v>
      </c>
      <c r="H1198" t="s">
        <v>44</v>
      </c>
      <c r="I1198" t="s">
        <v>82</v>
      </c>
      <c r="J1198" t="s">
        <v>1333</v>
      </c>
      <c r="K1198" t="s">
        <v>3193</v>
      </c>
      <c r="L1198" t="s">
        <v>3133</v>
      </c>
      <c r="M1198" t="s">
        <v>3116</v>
      </c>
      <c r="N1198">
        <v>22050</v>
      </c>
      <c r="O1198">
        <v>22.05</v>
      </c>
      <c r="P1198">
        <v>587000</v>
      </c>
      <c r="Q1198">
        <v>26.621315192743765</v>
      </c>
    </row>
    <row r="1199" spans="1:20" x14ac:dyDescent="0.3">
      <c r="A1199">
        <v>43330</v>
      </c>
      <c r="B1199" t="s">
        <v>3298</v>
      </c>
      <c r="C1199" t="s">
        <v>3299</v>
      </c>
      <c r="D1199">
        <v>2018</v>
      </c>
      <c r="E1199" t="s">
        <v>624</v>
      </c>
      <c r="F1199" t="s">
        <v>77</v>
      </c>
      <c r="G1199" t="s">
        <v>67</v>
      </c>
      <c r="H1199" t="s">
        <v>44</v>
      </c>
      <c r="I1199" t="s">
        <v>82</v>
      </c>
      <c r="J1199" t="s">
        <v>1333</v>
      </c>
      <c r="K1199" t="s">
        <v>3193</v>
      </c>
      <c r="L1199" t="s">
        <v>3133</v>
      </c>
      <c r="M1199" t="s">
        <v>3116</v>
      </c>
      <c r="N1199">
        <v>22050</v>
      </c>
      <c r="O1199">
        <v>22.05</v>
      </c>
      <c r="P1199">
        <v>587000</v>
      </c>
      <c r="Q1199">
        <v>26.621315192743765</v>
      </c>
    </row>
    <row r="1200" spans="1:20" x14ac:dyDescent="0.3">
      <c r="A1200">
        <v>43330</v>
      </c>
      <c r="B1200" t="s">
        <v>3298</v>
      </c>
      <c r="C1200" t="s">
        <v>3299</v>
      </c>
      <c r="D1200">
        <v>2018</v>
      </c>
      <c r="E1200" t="s">
        <v>32</v>
      </c>
      <c r="F1200" t="s">
        <v>65</v>
      </c>
      <c r="G1200" t="s">
        <v>67</v>
      </c>
      <c r="H1200" t="s">
        <v>44</v>
      </c>
      <c r="I1200" t="s">
        <v>71</v>
      </c>
      <c r="J1200" t="s">
        <v>1334</v>
      </c>
      <c r="K1200" t="s">
        <v>3120</v>
      </c>
      <c r="L1200" t="s">
        <v>3124</v>
      </c>
      <c r="M1200" t="s">
        <v>3110</v>
      </c>
      <c r="N1200">
        <v>143039.99</v>
      </c>
      <c r="O1200">
        <v>143.04</v>
      </c>
      <c r="P1200">
        <v>1747000</v>
      </c>
      <c r="Q1200">
        <v>12.213367744223138</v>
      </c>
    </row>
    <row r="1201" spans="1:17" x14ac:dyDescent="0.3">
      <c r="A1201">
        <v>43330</v>
      </c>
      <c r="B1201" t="s">
        <v>3298</v>
      </c>
      <c r="C1201" t="s">
        <v>3299</v>
      </c>
      <c r="D1201">
        <v>2018</v>
      </c>
      <c r="E1201" t="s">
        <v>624</v>
      </c>
      <c r="F1201" t="s">
        <v>77</v>
      </c>
      <c r="G1201" t="s">
        <v>67</v>
      </c>
      <c r="H1201" t="s">
        <v>44</v>
      </c>
      <c r="I1201" t="s">
        <v>82</v>
      </c>
      <c r="J1201" t="s">
        <v>1335</v>
      </c>
      <c r="K1201" t="s">
        <v>3193</v>
      </c>
      <c r="L1201" t="s">
        <v>3133</v>
      </c>
      <c r="M1201" t="s">
        <v>3116</v>
      </c>
      <c r="N1201">
        <v>22050</v>
      </c>
      <c r="O1201">
        <v>22.05</v>
      </c>
      <c r="P1201">
        <v>587000</v>
      </c>
      <c r="Q1201">
        <v>26.621315192743765</v>
      </c>
    </row>
    <row r="1202" spans="1:17" x14ac:dyDescent="0.3">
      <c r="A1202">
        <v>43330</v>
      </c>
      <c r="B1202" t="s">
        <v>3298</v>
      </c>
      <c r="C1202" t="s">
        <v>3299</v>
      </c>
      <c r="D1202">
        <v>2018</v>
      </c>
      <c r="E1202" t="s">
        <v>624</v>
      </c>
      <c r="F1202" t="s">
        <v>77</v>
      </c>
      <c r="G1202" t="s">
        <v>67</v>
      </c>
      <c r="H1202" t="s">
        <v>44</v>
      </c>
      <c r="I1202" t="s">
        <v>82</v>
      </c>
      <c r="J1202" t="s">
        <v>1336</v>
      </c>
      <c r="K1202" t="s">
        <v>3193</v>
      </c>
      <c r="L1202" t="s">
        <v>3133</v>
      </c>
      <c r="M1202" t="s">
        <v>3116</v>
      </c>
      <c r="N1202">
        <v>22050</v>
      </c>
      <c r="O1202">
        <v>22.05</v>
      </c>
      <c r="P1202">
        <v>587000</v>
      </c>
      <c r="Q1202">
        <v>26.621315192743765</v>
      </c>
    </row>
    <row r="1203" spans="1:17" x14ac:dyDescent="0.3">
      <c r="A1203">
        <v>43330</v>
      </c>
      <c r="B1203" t="s">
        <v>3298</v>
      </c>
      <c r="C1203" t="s">
        <v>3299</v>
      </c>
      <c r="D1203">
        <v>2018</v>
      </c>
      <c r="E1203" t="s">
        <v>624</v>
      </c>
      <c r="F1203" t="s">
        <v>77</v>
      </c>
      <c r="G1203" t="s">
        <v>67</v>
      </c>
      <c r="H1203" t="s">
        <v>44</v>
      </c>
      <c r="I1203" t="s">
        <v>82</v>
      </c>
      <c r="J1203" t="s">
        <v>1333</v>
      </c>
      <c r="K1203" t="s">
        <v>3193</v>
      </c>
      <c r="L1203" t="s">
        <v>3133</v>
      </c>
      <c r="M1203" t="s">
        <v>3116</v>
      </c>
      <c r="N1203">
        <v>22050</v>
      </c>
      <c r="O1203">
        <v>22.05</v>
      </c>
      <c r="P1203">
        <v>587000</v>
      </c>
      <c r="Q1203">
        <v>26.621315192743765</v>
      </c>
    </row>
    <row r="1204" spans="1:17" x14ac:dyDescent="0.3">
      <c r="A1204">
        <v>43330</v>
      </c>
      <c r="B1204" t="s">
        <v>3298</v>
      </c>
      <c r="C1204" t="s">
        <v>3299</v>
      </c>
      <c r="D1204">
        <v>2018</v>
      </c>
      <c r="E1204" t="s">
        <v>624</v>
      </c>
      <c r="F1204" t="s">
        <v>77</v>
      </c>
      <c r="G1204" t="s">
        <v>67</v>
      </c>
      <c r="H1204" t="s">
        <v>44</v>
      </c>
      <c r="I1204" t="s">
        <v>82</v>
      </c>
      <c r="J1204" t="s">
        <v>1333</v>
      </c>
      <c r="K1204" t="s">
        <v>3193</v>
      </c>
      <c r="L1204" t="s">
        <v>3133</v>
      </c>
      <c r="M1204" t="s">
        <v>3116</v>
      </c>
      <c r="N1204">
        <v>22050</v>
      </c>
      <c r="O1204">
        <v>22.05</v>
      </c>
      <c r="P1204">
        <v>587000</v>
      </c>
      <c r="Q1204">
        <v>26.621315192743765</v>
      </c>
    </row>
    <row r="1205" spans="1:17" x14ac:dyDescent="0.3">
      <c r="A1205">
        <v>43330</v>
      </c>
      <c r="B1205" t="s">
        <v>3298</v>
      </c>
      <c r="C1205" t="s">
        <v>3299</v>
      </c>
      <c r="D1205">
        <v>2018</v>
      </c>
      <c r="E1205" t="s">
        <v>32</v>
      </c>
      <c r="F1205" t="s">
        <v>1087</v>
      </c>
      <c r="G1205" t="s">
        <v>60</v>
      </c>
      <c r="H1205" t="s">
        <v>44</v>
      </c>
      <c r="I1205" t="s">
        <v>418</v>
      </c>
      <c r="J1205" t="s">
        <v>1337</v>
      </c>
      <c r="K1205" t="s">
        <v>3135</v>
      </c>
      <c r="L1205" t="s">
        <v>3139</v>
      </c>
      <c r="M1205" t="s">
        <v>3116</v>
      </c>
      <c r="N1205">
        <v>3018</v>
      </c>
      <c r="O1205">
        <v>3.02</v>
      </c>
      <c r="P1205">
        <v>93300</v>
      </c>
      <c r="Q1205">
        <v>30.91451292246521</v>
      </c>
    </row>
    <row r="1206" spans="1:17" x14ac:dyDescent="0.3">
      <c r="A1206">
        <v>43330</v>
      </c>
      <c r="B1206" t="s">
        <v>3298</v>
      </c>
      <c r="C1206" t="s">
        <v>3299</v>
      </c>
      <c r="D1206">
        <v>2018</v>
      </c>
      <c r="E1206" t="s">
        <v>624</v>
      </c>
      <c r="F1206" t="s">
        <v>77</v>
      </c>
      <c r="G1206" t="s">
        <v>67</v>
      </c>
      <c r="H1206" t="s">
        <v>44</v>
      </c>
      <c r="I1206" t="s">
        <v>82</v>
      </c>
      <c r="J1206" t="s">
        <v>1333</v>
      </c>
      <c r="K1206" t="s">
        <v>3193</v>
      </c>
      <c r="L1206" t="s">
        <v>3133</v>
      </c>
      <c r="M1206" t="s">
        <v>3116</v>
      </c>
      <c r="N1206">
        <v>22050</v>
      </c>
      <c r="O1206">
        <v>22.05</v>
      </c>
      <c r="P1206">
        <v>587000</v>
      </c>
      <c r="Q1206">
        <v>26.621315192743765</v>
      </c>
    </row>
    <row r="1207" spans="1:17" x14ac:dyDescent="0.3">
      <c r="A1207">
        <v>43330</v>
      </c>
      <c r="B1207" t="s">
        <v>3298</v>
      </c>
      <c r="C1207" t="s">
        <v>3299</v>
      </c>
      <c r="D1207">
        <v>2018</v>
      </c>
      <c r="E1207" t="s">
        <v>32</v>
      </c>
      <c r="F1207" t="s">
        <v>578</v>
      </c>
      <c r="G1207" t="s">
        <v>60</v>
      </c>
      <c r="H1207" t="s">
        <v>44</v>
      </c>
      <c r="I1207" t="s">
        <v>580</v>
      </c>
      <c r="J1207" t="s">
        <v>1283</v>
      </c>
      <c r="K1207" t="s">
        <v>3172</v>
      </c>
      <c r="L1207" t="s">
        <v>3250</v>
      </c>
      <c r="M1207" t="s">
        <v>3163</v>
      </c>
      <c r="N1207">
        <v>16760</v>
      </c>
      <c r="O1207">
        <v>16.760000000000002</v>
      </c>
      <c r="P1207">
        <v>425000</v>
      </c>
      <c r="Q1207">
        <v>25.35799522673031</v>
      </c>
    </row>
    <row r="1208" spans="1:17" x14ac:dyDescent="0.3">
      <c r="A1208">
        <v>43330</v>
      </c>
      <c r="B1208" t="s">
        <v>3298</v>
      </c>
      <c r="C1208" t="s">
        <v>3299</v>
      </c>
      <c r="D1208">
        <v>2018</v>
      </c>
      <c r="E1208" t="s">
        <v>32</v>
      </c>
      <c r="F1208" t="s">
        <v>77</v>
      </c>
      <c r="G1208" t="s">
        <v>67</v>
      </c>
      <c r="H1208" t="s">
        <v>44</v>
      </c>
      <c r="I1208" t="s">
        <v>82</v>
      </c>
      <c r="J1208" t="s">
        <v>1338</v>
      </c>
      <c r="K1208" t="s">
        <v>3118</v>
      </c>
      <c r="L1208" t="s">
        <v>3117</v>
      </c>
      <c r="M1208" t="s">
        <v>3119</v>
      </c>
      <c r="N1208">
        <v>79840</v>
      </c>
      <c r="O1208">
        <v>79.84</v>
      </c>
      <c r="P1208">
        <v>2124000</v>
      </c>
      <c r="Q1208">
        <v>26.603206412825653</v>
      </c>
    </row>
    <row r="1209" spans="1:17" x14ac:dyDescent="0.3">
      <c r="A1209">
        <v>43330</v>
      </c>
      <c r="B1209" t="s">
        <v>3298</v>
      </c>
      <c r="C1209" t="s">
        <v>3299</v>
      </c>
      <c r="D1209">
        <v>2018</v>
      </c>
      <c r="E1209" t="s">
        <v>624</v>
      </c>
      <c r="F1209" t="s">
        <v>77</v>
      </c>
      <c r="G1209" t="s">
        <v>67</v>
      </c>
      <c r="H1209" t="s">
        <v>44</v>
      </c>
      <c r="I1209" t="s">
        <v>82</v>
      </c>
      <c r="J1209" t="s">
        <v>1339</v>
      </c>
      <c r="K1209" t="s">
        <v>3193</v>
      </c>
      <c r="L1209" t="s">
        <v>3133</v>
      </c>
      <c r="M1209" t="s">
        <v>3116</v>
      </c>
      <c r="N1209">
        <v>22050</v>
      </c>
      <c r="O1209">
        <v>22.05</v>
      </c>
      <c r="P1209">
        <v>587000</v>
      </c>
      <c r="Q1209">
        <v>26.621315192743765</v>
      </c>
    </row>
    <row r="1210" spans="1:17" x14ac:dyDescent="0.3">
      <c r="A1210">
        <v>43330</v>
      </c>
      <c r="B1210" t="s">
        <v>3298</v>
      </c>
      <c r="C1210" t="s">
        <v>3299</v>
      </c>
      <c r="D1210">
        <v>2018</v>
      </c>
      <c r="E1210" t="s">
        <v>32</v>
      </c>
      <c r="F1210" t="s">
        <v>65</v>
      </c>
      <c r="G1210" t="s">
        <v>67</v>
      </c>
      <c r="H1210" t="s">
        <v>44</v>
      </c>
      <c r="I1210" t="s">
        <v>73</v>
      </c>
      <c r="J1210" t="s">
        <v>1340</v>
      </c>
      <c r="K1210" t="s">
        <v>3158</v>
      </c>
      <c r="L1210" t="s">
        <v>3159</v>
      </c>
      <c r="M1210" t="s">
        <v>3110</v>
      </c>
      <c r="N1210">
        <v>49665</v>
      </c>
      <c r="O1210">
        <v>49.67</v>
      </c>
      <c r="P1210">
        <v>606000</v>
      </c>
      <c r="Q1210">
        <v>12.201751736635458</v>
      </c>
    </row>
    <row r="1211" spans="1:17" x14ac:dyDescent="0.3">
      <c r="A1211">
        <v>43330</v>
      </c>
      <c r="B1211" t="s">
        <v>3298</v>
      </c>
      <c r="C1211" t="s">
        <v>3299</v>
      </c>
      <c r="D1211">
        <v>2018</v>
      </c>
      <c r="E1211" t="s">
        <v>32</v>
      </c>
      <c r="F1211" t="s">
        <v>77</v>
      </c>
      <c r="G1211" t="s">
        <v>67</v>
      </c>
      <c r="H1211" t="s">
        <v>44</v>
      </c>
      <c r="I1211" t="s">
        <v>82</v>
      </c>
      <c r="J1211" t="s">
        <v>1341</v>
      </c>
      <c r="K1211" t="s">
        <v>3193</v>
      </c>
      <c r="L1211" t="s">
        <v>3133</v>
      </c>
      <c r="M1211" t="s">
        <v>3116</v>
      </c>
      <c r="N1211">
        <v>144270</v>
      </c>
      <c r="O1211">
        <v>144.27000000000001</v>
      </c>
      <c r="P1211">
        <v>3838000</v>
      </c>
      <c r="Q1211">
        <v>26.602897345255425</v>
      </c>
    </row>
    <row r="1212" spans="1:17" x14ac:dyDescent="0.3">
      <c r="A1212">
        <v>43330</v>
      </c>
      <c r="B1212" t="s">
        <v>3298</v>
      </c>
      <c r="C1212" t="s">
        <v>3299</v>
      </c>
      <c r="D1212">
        <v>2018</v>
      </c>
      <c r="E1212" t="s">
        <v>624</v>
      </c>
      <c r="F1212" t="s">
        <v>77</v>
      </c>
      <c r="G1212" t="s">
        <v>67</v>
      </c>
      <c r="H1212" t="s">
        <v>44</v>
      </c>
      <c r="I1212" t="s">
        <v>82</v>
      </c>
      <c r="J1212" t="s">
        <v>1333</v>
      </c>
      <c r="K1212" t="s">
        <v>3193</v>
      </c>
      <c r="L1212" t="s">
        <v>3133</v>
      </c>
      <c r="M1212" t="s">
        <v>3116</v>
      </c>
      <c r="N1212">
        <v>22050</v>
      </c>
      <c r="O1212">
        <v>22.05</v>
      </c>
      <c r="P1212">
        <v>587000</v>
      </c>
      <c r="Q1212">
        <v>26.621315192743765</v>
      </c>
    </row>
    <row r="1213" spans="1:17" x14ac:dyDescent="0.3">
      <c r="A1213">
        <v>43330</v>
      </c>
      <c r="B1213" t="s">
        <v>3298</v>
      </c>
      <c r="C1213" t="s">
        <v>3299</v>
      </c>
      <c r="D1213">
        <v>2018</v>
      </c>
      <c r="E1213" t="s">
        <v>624</v>
      </c>
      <c r="F1213" t="s">
        <v>77</v>
      </c>
      <c r="G1213" t="s">
        <v>67</v>
      </c>
      <c r="H1213" t="s">
        <v>44</v>
      </c>
      <c r="I1213" t="s">
        <v>82</v>
      </c>
      <c r="J1213" t="s">
        <v>1342</v>
      </c>
      <c r="K1213" t="s">
        <v>3193</v>
      </c>
      <c r="L1213" t="s">
        <v>3133</v>
      </c>
      <c r="M1213" t="s">
        <v>3116</v>
      </c>
      <c r="N1213">
        <v>22050</v>
      </c>
      <c r="O1213">
        <v>22.05</v>
      </c>
      <c r="P1213">
        <v>587000</v>
      </c>
      <c r="Q1213">
        <v>26.621315192743765</v>
      </c>
    </row>
    <row r="1214" spans="1:17" x14ac:dyDescent="0.3">
      <c r="A1214">
        <v>43328</v>
      </c>
      <c r="B1214" t="s">
        <v>3298</v>
      </c>
      <c r="C1214" t="s">
        <v>3299</v>
      </c>
      <c r="D1214">
        <v>2018</v>
      </c>
      <c r="E1214" t="s">
        <v>84</v>
      </c>
      <c r="F1214" t="s">
        <v>87</v>
      </c>
      <c r="G1214" t="s">
        <v>60</v>
      </c>
      <c r="H1214" t="s">
        <v>44</v>
      </c>
      <c r="I1214" t="s">
        <v>92</v>
      </c>
      <c r="J1214" t="s">
        <v>947</v>
      </c>
      <c r="K1214" t="s">
        <v>3210</v>
      </c>
      <c r="L1214" t="s">
        <v>3250</v>
      </c>
      <c r="M1214" t="s">
        <v>3163</v>
      </c>
      <c r="N1214">
        <v>16760</v>
      </c>
      <c r="O1214">
        <v>16.760000000000002</v>
      </c>
      <c r="P1214">
        <v>152000</v>
      </c>
      <c r="Q1214">
        <v>9.0692124105011942</v>
      </c>
    </row>
    <row r="1215" spans="1:17" x14ac:dyDescent="0.3">
      <c r="A1215">
        <v>43328</v>
      </c>
      <c r="B1215" t="s">
        <v>3298</v>
      </c>
      <c r="C1215" t="s">
        <v>3299</v>
      </c>
      <c r="D1215">
        <v>2018</v>
      </c>
      <c r="E1215" t="s">
        <v>32</v>
      </c>
      <c r="F1215" t="s">
        <v>507</v>
      </c>
      <c r="G1215" t="s">
        <v>106</v>
      </c>
      <c r="H1215" t="s">
        <v>44</v>
      </c>
      <c r="I1215" t="s">
        <v>159</v>
      </c>
      <c r="J1215" t="s">
        <v>1343</v>
      </c>
      <c r="K1215" t="s">
        <v>3237</v>
      </c>
      <c r="L1215" t="s">
        <v>3250</v>
      </c>
      <c r="M1215" t="s">
        <v>3163</v>
      </c>
      <c r="N1215">
        <v>139320.01</v>
      </c>
      <c r="O1215">
        <v>139.32</v>
      </c>
      <c r="P1215">
        <v>945000</v>
      </c>
      <c r="Q1215">
        <v>6.7829452495732658</v>
      </c>
    </row>
    <row r="1216" spans="1:17" x14ac:dyDescent="0.3">
      <c r="A1216">
        <v>43328</v>
      </c>
      <c r="B1216" t="s">
        <v>3298</v>
      </c>
      <c r="C1216" t="s">
        <v>3299</v>
      </c>
      <c r="D1216">
        <v>2018</v>
      </c>
      <c r="E1216" t="s">
        <v>32</v>
      </c>
      <c r="F1216" t="s">
        <v>739</v>
      </c>
      <c r="G1216" t="s">
        <v>337</v>
      </c>
      <c r="H1216" t="s">
        <v>44</v>
      </c>
      <c r="I1216" t="s">
        <v>339</v>
      </c>
      <c r="J1216" t="s">
        <v>1344</v>
      </c>
      <c r="K1216" t="s">
        <v>3142</v>
      </c>
      <c r="L1216" t="s">
        <v>3250</v>
      </c>
      <c r="M1216" t="s">
        <v>3163</v>
      </c>
      <c r="N1216">
        <v>13094</v>
      </c>
      <c r="O1216">
        <v>13.09</v>
      </c>
      <c r="P1216">
        <v>42900</v>
      </c>
      <c r="Q1216">
        <v>3.2763097601955096</v>
      </c>
    </row>
    <row r="1217" spans="1:17" x14ac:dyDescent="0.3">
      <c r="A1217">
        <v>43327</v>
      </c>
      <c r="B1217" t="s">
        <v>3298</v>
      </c>
      <c r="C1217" t="s">
        <v>3299</v>
      </c>
      <c r="D1217">
        <v>2018</v>
      </c>
      <c r="E1217" t="s">
        <v>32</v>
      </c>
      <c r="F1217" t="s">
        <v>614</v>
      </c>
      <c r="G1217" t="s">
        <v>151</v>
      </c>
      <c r="H1217" t="s">
        <v>44</v>
      </c>
      <c r="I1217" t="s">
        <v>936</v>
      </c>
      <c r="J1217" t="s">
        <v>1345</v>
      </c>
      <c r="K1217" t="s">
        <v>3113</v>
      </c>
      <c r="L1217" t="s">
        <v>3111</v>
      </c>
      <c r="M1217" t="s">
        <v>3112</v>
      </c>
      <c r="N1217">
        <v>60840</v>
      </c>
      <c r="O1217">
        <v>60.84</v>
      </c>
      <c r="P1217" t="s">
        <v>49</v>
      </c>
      <c r="Q1217" t="e">
        <v>#VALUE!</v>
      </c>
    </row>
    <row r="1218" spans="1:17" x14ac:dyDescent="0.3">
      <c r="A1218">
        <v>43327</v>
      </c>
      <c r="B1218" t="s">
        <v>3298</v>
      </c>
      <c r="C1218" t="s">
        <v>3299</v>
      </c>
      <c r="D1218">
        <v>2018</v>
      </c>
      <c r="E1218" t="s">
        <v>32</v>
      </c>
      <c r="F1218" t="s">
        <v>35</v>
      </c>
      <c r="G1218" t="s">
        <v>40</v>
      </c>
      <c r="H1218" t="s">
        <v>44</v>
      </c>
      <c r="I1218" t="s">
        <v>938</v>
      </c>
      <c r="J1218" t="s">
        <v>1346</v>
      </c>
      <c r="K1218" t="s">
        <v>3234</v>
      </c>
      <c r="L1218" t="s">
        <v>3378</v>
      </c>
      <c r="M1218" t="s">
        <v>3110</v>
      </c>
      <c r="N1218">
        <v>55680</v>
      </c>
      <c r="O1218">
        <v>55.68</v>
      </c>
      <c r="P1218">
        <v>152000</v>
      </c>
      <c r="Q1218">
        <v>2.7298850574712645</v>
      </c>
    </row>
    <row r="1219" spans="1:17" x14ac:dyDescent="0.3">
      <c r="A1219">
        <v>43326</v>
      </c>
      <c r="B1219" t="s">
        <v>3298</v>
      </c>
      <c r="C1219" t="s">
        <v>3299</v>
      </c>
      <c r="D1219">
        <v>2018</v>
      </c>
      <c r="E1219" t="s">
        <v>84</v>
      </c>
      <c r="F1219" t="s">
        <v>1264</v>
      </c>
      <c r="G1219" t="s">
        <v>1267</v>
      </c>
      <c r="H1219" t="s">
        <v>44</v>
      </c>
      <c r="I1219" t="s">
        <v>1269</v>
      </c>
      <c r="J1219" t="s">
        <v>1351</v>
      </c>
      <c r="K1219" t="s">
        <v>3189</v>
      </c>
      <c r="L1219" t="s">
        <v>3250</v>
      </c>
      <c r="M1219" t="s">
        <v>3163</v>
      </c>
      <c r="N1219">
        <v>102060</v>
      </c>
      <c r="O1219">
        <v>102.06</v>
      </c>
      <c r="P1219">
        <v>2445000</v>
      </c>
      <c r="Q1219">
        <v>23.9564961787184</v>
      </c>
    </row>
    <row r="1220" spans="1:17" x14ac:dyDescent="0.3">
      <c r="A1220">
        <v>43325</v>
      </c>
      <c r="B1220" t="s">
        <v>3298</v>
      </c>
      <c r="C1220" t="s">
        <v>3299</v>
      </c>
      <c r="D1220">
        <v>2018</v>
      </c>
      <c r="E1220" t="s">
        <v>32</v>
      </c>
      <c r="F1220" t="s">
        <v>35</v>
      </c>
      <c r="G1220" t="s">
        <v>40</v>
      </c>
      <c r="H1220" t="s">
        <v>44</v>
      </c>
      <c r="I1220" t="s">
        <v>1352</v>
      </c>
      <c r="J1220" t="s">
        <v>1353</v>
      </c>
      <c r="K1220" t="s">
        <v>3234</v>
      </c>
      <c r="L1220" t="s">
        <v>3378</v>
      </c>
      <c r="M1220" t="s">
        <v>3110</v>
      </c>
      <c r="N1220">
        <v>147620</v>
      </c>
      <c r="O1220">
        <v>147.62</v>
      </c>
      <c r="P1220">
        <v>403000</v>
      </c>
      <c r="Q1220">
        <v>2.7299823872104052</v>
      </c>
    </row>
    <row r="1221" spans="1:17" x14ac:dyDescent="0.3">
      <c r="A1221">
        <v>43325</v>
      </c>
      <c r="B1221" t="s">
        <v>3298</v>
      </c>
      <c r="C1221" t="s">
        <v>3299</v>
      </c>
      <c r="D1221">
        <v>2018</v>
      </c>
      <c r="E1221" t="s">
        <v>32</v>
      </c>
      <c r="F1221" t="s">
        <v>65</v>
      </c>
      <c r="G1221" t="s">
        <v>67</v>
      </c>
      <c r="H1221" t="s">
        <v>44</v>
      </c>
      <c r="I1221" t="s">
        <v>219</v>
      </c>
      <c r="J1221" t="s">
        <v>1354</v>
      </c>
      <c r="K1221" t="s">
        <v>3120</v>
      </c>
      <c r="L1221" t="s">
        <v>3124</v>
      </c>
      <c r="M1221" t="s">
        <v>3110</v>
      </c>
      <c r="N1221">
        <v>48348</v>
      </c>
      <c r="O1221">
        <v>48.35</v>
      </c>
      <c r="P1221">
        <v>297000</v>
      </c>
      <c r="Q1221">
        <v>6.1429635145197317</v>
      </c>
    </row>
    <row r="1222" spans="1:17" x14ac:dyDescent="0.3">
      <c r="A1222">
        <v>43325</v>
      </c>
      <c r="B1222" t="s">
        <v>3298</v>
      </c>
      <c r="C1222" t="s">
        <v>3299</v>
      </c>
      <c r="D1222">
        <v>2018</v>
      </c>
      <c r="E1222" t="s">
        <v>32</v>
      </c>
      <c r="F1222" t="s">
        <v>35</v>
      </c>
      <c r="G1222" t="s">
        <v>1064</v>
      </c>
      <c r="H1222" t="s">
        <v>44</v>
      </c>
      <c r="I1222" t="s">
        <v>875</v>
      </c>
      <c r="J1222" t="s">
        <v>1322</v>
      </c>
      <c r="K1222" t="s">
        <v>3234</v>
      </c>
      <c r="L1222" t="s">
        <v>3378</v>
      </c>
      <c r="M1222" t="s">
        <v>3110</v>
      </c>
      <c r="N1222">
        <v>185580</v>
      </c>
      <c r="O1222">
        <v>185.58</v>
      </c>
      <c r="P1222">
        <v>1619000</v>
      </c>
      <c r="Q1222">
        <v>8.7240004310809347</v>
      </c>
    </row>
    <row r="1223" spans="1:17" x14ac:dyDescent="0.3">
      <c r="A1223">
        <v>43325</v>
      </c>
      <c r="B1223" t="s">
        <v>3298</v>
      </c>
      <c r="C1223" t="s">
        <v>3299</v>
      </c>
      <c r="D1223">
        <v>2018</v>
      </c>
      <c r="E1223" t="s">
        <v>32</v>
      </c>
      <c r="F1223" t="s">
        <v>65</v>
      </c>
      <c r="G1223" t="s">
        <v>67</v>
      </c>
      <c r="H1223" t="s">
        <v>44</v>
      </c>
      <c r="I1223" t="s">
        <v>73</v>
      </c>
      <c r="J1223" t="s">
        <v>1355</v>
      </c>
      <c r="K1223" t="s">
        <v>3193</v>
      </c>
      <c r="L1223" t="s">
        <v>3133</v>
      </c>
      <c r="M1223" t="s">
        <v>3116</v>
      </c>
      <c r="N1223">
        <v>108417</v>
      </c>
      <c r="O1223">
        <v>108.42</v>
      </c>
      <c r="P1223">
        <v>1324000</v>
      </c>
      <c r="Q1223">
        <v>12.21210695739598</v>
      </c>
    </row>
    <row r="1224" spans="1:17" x14ac:dyDescent="0.3">
      <c r="A1224">
        <v>43325</v>
      </c>
      <c r="B1224" t="s">
        <v>3298</v>
      </c>
      <c r="C1224" t="s">
        <v>3299</v>
      </c>
      <c r="D1224">
        <v>2018</v>
      </c>
      <c r="E1224" t="s">
        <v>32</v>
      </c>
      <c r="F1224" t="s">
        <v>77</v>
      </c>
      <c r="G1224" t="s">
        <v>135</v>
      </c>
      <c r="H1224" t="s">
        <v>44</v>
      </c>
      <c r="I1224" t="s">
        <v>440</v>
      </c>
      <c r="J1224" t="s">
        <v>1356</v>
      </c>
      <c r="K1224" t="s">
        <v>3147</v>
      </c>
      <c r="L1224" t="s">
        <v>3148</v>
      </c>
      <c r="M1224" t="s">
        <v>3129</v>
      </c>
      <c r="N1224">
        <v>18242</v>
      </c>
      <c r="O1224">
        <v>18.239999999999998</v>
      </c>
      <c r="P1224">
        <v>7000000</v>
      </c>
      <c r="Q1224">
        <v>383.7298541826554</v>
      </c>
    </row>
    <row r="1225" spans="1:17" x14ac:dyDescent="0.3">
      <c r="A1225">
        <v>43323</v>
      </c>
      <c r="B1225" t="s">
        <v>3298</v>
      </c>
      <c r="C1225" t="s">
        <v>3299</v>
      </c>
      <c r="D1225">
        <v>2018</v>
      </c>
      <c r="E1225" t="s">
        <v>32</v>
      </c>
      <c r="F1225" t="s">
        <v>65</v>
      </c>
      <c r="G1225" t="s">
        <v>67</v>
      </c>
      <c r="H1225" t="s">
        <v>44</v>
      </c>
      <c r="I1225" t="s">
        <v>73</v>
      </c>
      <c r="J1225" t="s">
        <v>1357</v>
      </c>
      <c r="K1225" t="s">
        <v>3158</v>
      </c>
      <c r="L1225" t="s">
        <v>3159</v>
      </c>
      <c r="M1225" t="s">
        <v>3110</v>
      </c>
      <c r="N1225">
        <v>20790</v>
      </c>
      <c r="O1225">
        <v>20.79</v>
      </c>
      <c r="P1225">
        <v>254000</v>
      </c>
      <c r="Q1225">
        <v>12.217412217412218</v>
      </c>
    </row>
    <row r="1226" spans="1:17" x14ac:dyDescent="0.3">
      <c r="A1226">
        <v>43323</v>
      </c>
      <c r="B1226" t="s">
        <v>3298</v>
      </c>
      <c r="C1226" t="s">
        <v>3299</v>
      </c>
      <c r="D1226">
        <v>2018</v>
      </c>
      <c r="E1226" t="s">
        <v>32</v>
      </c>
      <c r="F1226" t="s">
        <v>77</v>
      </c>
      <c r="G1226" t="s">
        <v>67</v>
      </c>
      <c r="H1226" t="s">
        <v>44</v>
      </c>
      <c r="I1226" t="s">
        <v>82</v>
      </c>
      <c r="J1226" t="s">
        <v>1358</v>
      </c>
      <c r="K1226" t="s">
        <v>3115</v>
      </c>
      <c r="L1226" t="s">
        <v>3114</v>
      </c>
      <c r="M1226" t="s">
        <v>3116</v>
      </c>
      <c r="N1226">
        <v>19800</v>
      </c>
      <c r="O1226">
        <v>19.8</v>
      </c>
      <c r="P1226">
        <v>527000</v>
      </c>
      <c r="Q1226">
        <v>26.616161616161616</v>
      </c>
    </row>
    <row r="1227" spans="1:17" x14ac:dyDescent="0.3">
      <c r="A1227">
        <v>43321</v>
      </c>
      <c r="B1227" t="s">
        <v>3298</v>
      </c>
      <c r="C1227" t="s">
        <v>3299</v>
      </c>
      <c r="D1227">
        <v>2018</v>
      </c>
      <c r="E1227" t="s">
        <v>32</v>
      </c>
      <c r="F1227" t="s">
        <v>1052</v>
      </c>
      <c r="G1227" t="s">
        <v>60</v>
      </c>
      <c r="H1227" t="s">
        <v>44</v>
      </c>
      <c r="I1227" t="s">
        <v>403</v>
      </c>
      <c r="J1227" t="s">
        <v>1359</v>
      </c>
      <c r="K1227" t="s">
        <v>3141</v>
      </c>
      <c r="L1227" t="s">
        <v>3250</v>
      </c>
      <c r="M1227" t="s">
        <v>3163</v>
      </c>
      <c r="N1227">
        <v>20120</v>
      </c>
      <c r="O1227">
        <v>20.12</v>
      </c>
      <c r="P1227">
        <v>177000</v>
      </c>
      <c r="Q1227">
        <v>8.7972166998011936</v>
      </c>
    </row>
    <row r="1228" spans="1:17" x14ac:dyDescent="0.3">
      <c r="A1228">
        <v>43321</v>
      </c>
      <c r="B1228" t="s">
        <v>3298</v>
      </c>
      <c r="C1228" t="s">
        <v>3299</v>
      </c>
      <c r="D1228">
        <v>2018</v>
      </c>
      <c r="E1228" t="s">
        <v>213</v>
      </c>
      <c r="F1228" t="s">
        <v>65</v>
      </c>
      <c r="G1228" t="s">
        <v>67</v>
      </c>
      <c r="H1228" t="s">
        <v>44</v>
      </c>
      <c r="I1228" t="s">
        <v>219</v>
      </c>
      <c r="J1228" t="s">
        <v>1360</v>
      </c>
      <c r="K1228" t="s">
        <v>3120</v>
      </c>
      <c r="L1228" t="s">
        <v>3124</v>
      </c>
      <c r="M1228" t="s">
        <v>3110</v>
      </c>
      <c r="N1228">
        <v>50580</v>
      </c>
      <c r="O1228">
        <v>50.58</v>
      </c>
      <c r="P1228">
        <v>311000</v>
      </c>
      <c r="Q1228">
        <v>6.1486753657572164</v>
      </c>
    </row>
    <row r="1229" spans="1:17" x14ac:dyDescent="0.3">
      <c r="A1229">
        <v>43321</v>
      </c>
      <c r="B1229" t="s">
        <v>3298</v>
      </c>
      <c r="C1229" t="s">
        <v>3299</v>
      </c>
      <c r="D1229">
        <v>2018</v>
      </c>
      <c r="E1229" t="s">
        <v>32</v>
      </c>
      <c r="F1229" t="s">
        <v>507</v>
      </c>
      <c r="G1229" t="s">
        <v>106</v>
      </c>
      <c r="H1229" t="s">
        <v>44</v>
      </c>
      <c r="I1229" t="s">
        <v>159</v>
      </c>
      <c r="J1229" t="s">
        <v>1361</v>
      </c>
      <c r="K1229" t="s">
        <v>3237</v>
      </c>
      <c r="L1229" t="s">
        <v>3250</v>
      </c>
      <c r="M1229" t="s">
        <v>3163</v>
      </c>
      <c r="N1229">
        <v>139320.01</v>
      </c>
      <c r="O1229">
        <v>139.32</v>
      </c>
      <c r="P1229">
        <v>945000</v>
      </c>
      <c r="Q1229">
        <v>6.7829452495732658</v>
      </c>
    </row>
    <row r="1230" spans="1:17" x14ac:dyDescent="0.3">
      <c r="A1230">
        <v>43321</v>
      </c>
      <c r="B1230" t="s">
        <v>3298</v>
      </c>
      <c r="C1230" t="s">
        <v>3299</v>
      </c>
      <c r="D1230">
        <v>2018</v>
      </c>
      <c r="E1230" t="s">
        <v>32</v>
      </c>
      <c r="F1230" t="s">
        <v>739</v>
      </c>
      <c r="G1230" t="s">
        <v>337</v>
      </c>
      <c r="H1230" t="s">
        <v>44</v>
      </c>
      <c r="I1230" t="s">
        <v>1362</v>
      </c>
      <c r="J1230" t="s">
        <v>1363</v>
      </c>
      <c r="K1230" t="s">
        <v>3142</v>
      </c>
      <c r="L1230" t="s">
        <v>3250</v>
      </c>
      <c r="M1230" t="s">
        <v>3163</v>
      </c>
      <c r="N1230">
        <v>13094</v>
      </c>
      <c r="O1230">
        <v>13.09</v>
      </c>
      <c r="P1230">
        <v>32700</v>
      </c>
      <c r="Q1230">
        <v>2.4973270200091644</v>
      </c>
    </row>
    <row r="1231" spans="1:17" x14ac:dyDescent="0.3">
      <c r="A1231">
        <v>43321</v>
      </c>
      <c r="B1231" t="s">
        <v>3298</v>
      </c>
      <c r="C1231" t="s">
        <v>3299</v>
      </c>
      <c r="D1231">
        <v>2018</v>
      </c>
      <c r="E1231" t="s">
        <v>32</v>
      </c>
      <c r="F1231" t="s">
        <v>507</v>
      </c>
      <c r="G1231" t="s">
        <v>106</v>
      </c>
      <c r="H1231" t="s">
        <v>44</v>
      </c>
      <c r="I1231" t="s">
        <v>159</v>
      </c>
      <c r="J1231" t="s">
        <v>1361</v>
      </c>
      <c r="K1231" t="s">
        <v>3237</v>
      </c>
      <c r="L1231" t="s">
        <v>3250</v>
      </c>
      <c r="M1231" t="s">
        <v>3163</v>
      </c>
      <c r="N1231">
        <v>116100</v>
      </c>
      <c r="O1231">
        <v>116.1</v>
      </c>
      <c r="P1231">
        <v>788000</v>
      </c>
      <c r="Q1231">
        <v>6.7872523686477173</v>
      </c>
    </row>
    <row r="1232" spans="1:17" x14ac:dyDescent="0.3">
      <c r="A1232">
        <v>43319</v>
      </c>
      <c r="B1232" t="s">
        <v>3298</v>
      </c>
      <c r="C1232" t="s">
        <v>3299</v>
      </c>
      <c r="D1232">
        <v>2018</v>
      </c>
      <c r="E1232" t="s">
        <v>84</v>
      </c>
      <c r="F1232" t="s">
        <v>769</v>
      </c>
      <c r="G1232" t="s">
        <v>60</v>
      </c>
      <c r="H1232" t="s">
        <v>44</v>
      </c>
      <c r="I1232" t="s">
        <v>410</v>
      </c>
      <c r="J1232" t="s">
        <v>1364</v>
      </c>
      <c r="K1232" t="s">
        <v>3193</v>
      </c>
      <c r="L1232" t="s">
        <v>3133</v>
      </c>
      <c r="M1232" t="s">
        <v>3116</v>
      </c>
      <c r="N1232">
        <v>22088</v>
      </c>
      <c r="O1232">
        <v>22.09</v>
      </c>
      <c r="P1232">
        <v>32000</v>
      </c>
      <c r="Q1232">
        <v>1.4487504527345165</v>
      </c>
    </row>
    <row r="1233" spans="1:17" x14ac:dyDescent="0.3">
      <c r="A1233">
        <v>43319</v>
      </c>
      <c r="B1233" t="s">
        <v>3298</v>
      </c>
      <c r="C1233" t="s">
        <v>3299</v>
      </c>
      <c r="D1233">
        <v>2018</v>
      </c>
      <c r="E1233" t="s">
        <v>84</v>
      </c>
      <c r="F1233" t="s">
        <v>902</v>
      </c>
      <c r="G1233" t="s">
        <v>60</v>
      </c>
      <c r="H1233" t="s">
        <v>44</v>
      </c>
      <c r="I1233" t="s">
        <v>1365</v>
      </c>
      <c r="J1233" t="s">
        <v>1366</v>
      </c>
      <c r="K1233" t="s">
        <v>3196</v>
      </c>
      <c r="L1233" t="s">
        <v>3250</v>
      </c>
      <c r="M1233" t="s">
        <v>3163</v>
      </c>
      <c r="N1233">
        <v>50000</v>
      </c>
      <c r="O1233">
        <v>50</v>
      </c>
      <c r="P1233">
        <v>1769000</v>
      </c>
      <c r="Q1233">
        <v>35.380000000000003</v>
      </c>
    </row>
    <row r="1234" spans="1:17" x14ac:dyDescent="0.3">
      <c r="A1234">
        <v>43318</v>
      </c>
      <c r="B1234" t="s">
        <v>3298</v>
      </c>
      <c r="C1234" t="s">
        <v>3299</v>
      </c>
      <c r="D1234">
        <v>2018</v>
      </c>
      <c r="E1234" t="s">
        <v>32</v>
      </c>
      <c r="F1234" t="s">
        <v>65</v>
      </c>
      <c r="G1234" t="s">
        <v>67</v>
      </c>
      <c r="H1234" t="s">
        <v>44</v>
      </c>
      <c r="I1234" t="s">
        <v>73</v>
      </c>
      <c r="J1234" t="s">
        <v>1367</v>
      </c>
      <c r="K1234" t="s">
        <v>3198</v>
      </c>
      <c r="L1234" t="s">
        <v>3199</v>
      </c>
      <c r="M1234" t="s">
        <v>3110</v>
      </c>
      <c r="N1234">
        <v>22179</v>
      </c>
      <c r="O1234">
        <v>22.18</v>
      </c>
      <c r="P1234">
        <v>271000</v>
      </c>
      <c r="Q1234">
        <v>12.218765498895351</v>
      </c>
    </row>
    <row r="1235" spans="1:17" x14ac:dyDescent="0.3">
      <c r="A1235">
        <v>43318</v>
      </c>
      <c r="B1235" t="s">
        <v>3298</v>
      </c>
      <c r="C1235" t="s">
        <v>3299</v>
      </c>
      <c r="D1235">
        <v>2018</v>
      </c>
      <c r="E1235" t="s">
        <v>32</v>
      </c>
      <c r="F1235" t="s">
        <v>65</v>
      </c>
      <c r="G1235" t="s">
        <v>67</v>
      </c>
      <c r="H1235" t="s">
        <v>44</v>
      </c>
      <c r="I1235" t="s">
        <v>73</v>
      </c>
      <c r="J1235" t="s">
        <v>1368</v>
      </c>
      <c r="K1235" t="s">
        <v>3198</v>
      </c>
      <c r="L1235" t="s">
        <v>3199</v>
      </c>
      <c r="M1235" t="s">
        <v>3110</v>
      </c>
      <c r="N1235">
        <v>43979</v>
      </c>
      <c r="O1235">
        <v>43.98</v>
      </c>
      <c r="P1235">
        <v>537000</v>
      </c>
      <c r="Q1235">
        <v>12.210373132631483</v>
      </c>
    </row>
    <row r="1236" spans="1:17" x14ac:dyDescent="0.3">
      <c r="A1236">
        <v>43318</v>
      </c>
      <c r="B1236" t="s">
        <v>3298</v>
      </c>
      <c r="C1236" t="s">
        <v>3299</v>
      </c>
      <c r="D1236">
        <v>2018</v>
      </c>
      <c r="E1236" t="s">
        <v>32</v>
      </c>
      <c r="F1236" t="s">
        <v>65</v>
      </c>
      <c r="G1236" t="s">
        <v>67</v>
      </c>
      <c r="H1236" t="s">
        <v>44</v>
      </c>
      <c r="I1236" t="s">
        <v>73</v>
      </c>
      <c r="J1236" t="s">
        <v>1369</v>
      </c>
      <c r="K1236" t="s">
        <v>3198</v>
      </c>
      <c r="L1236" t="s">
        <v>3199</v>
      </c>
      <c r="M1236" t="s">
        <v>3110</v>
      </c>
      <c r="N1236">
        <v>51414</v>
      </c>
      <c r="O1236">
        <v>51.41</v>
      </c>
      <c r="P1236">
        <v>628000</v>
      </c>
      <c r="Q1236">
        <v>12.214571906484615</v>
      </c>
    </row>
    <row r="1237" spans="1:17" x14ac:dyDescent="0.3">
      <c r="A1237">
        <v>43318</v>
      </c>
      <c r="B1237" t="s">
        <v>3298</v>
      </c>
      <c r="C1237" t="s">
        <v>3299</v>
      </c>
      <c r="D1237">
        <v>2018</v>
      </c>
      <c r="E1237" t="s">
        <v>32</v>
      </c>
      <c r="F1237" t="s">
        <v>65</v>
      </c>
      <c r="G1237" t="s">
        <v>67</v>
      </c>
      <c r="H1237" t="s">
        <v>44</v>
      </c>
      <c r="I1237" t="s">
        <v>1370</v>
      </c>
      <c r="J1237" t="s">
        <v>1371</v>
      </c>
      <c r="K1237" t="s">
        <v>3198</v>
      </c>
      <c r="L1237" t="s">
        <v>3199</v>
      </c>
      <c r="M1237" t="s">
        <v>3110</v>
      </c>
      <c r="N1237">
        <v>65697</v>
      </c>
      <c r="O1237">
        <v>65.7</v>
      </c>
      <c r="P1237">
        <v>693000</v>
      </c>
      <c r="Q1237">
        <v>10.548426868806795</v>
      </c>
    </row>
    <row r="1238" spans="1:17" x14ac:dyDescent="0.3">
      <c r="A1238">
        <v>43318</v>
      </c>
      <c r="B1238" t="s">
        <v>3298</v>
      </c>
      <c r="C1238" t="s">
        <v>3299</v>
      </c>
      <c r="D1238">
        <v>2018</v>
      </c>
      <c r="E1238" t="s">
        <v>32</v>
      </c>
      <c r="F1238" t="s">
        <v>65</v>
      </c>
      <c r="G1238" t="s">
        <v>67</v>
      </c>
      <c r="H1238" t="s">
        <v>44</v>
      </c>
      <c r="I1238" t="s">
        <v>1370</v>
      </c>
      <c r="J1238" t="s">
        <v>1372</v>
      </c>
      <c r="K1238" t="s">
        <v>3198</v>
      </c>
      <c r="L1238" t="s">
        <v>3199</v>
      </c>
      <c r="M1238" t="s">
        <v>3110</v>
      </c>
      <c r="N1238">
        <v>23169</v>
      </c>
      <c r="O1238">
        <v>23.17</v>
      </c>
      <c r="P1238">
        <v>244000</v>
      </c>
      <c r="Q1238">
        <v>10.531313392895679</v>
      </c>
    </row>
    <row r="1239" spans="1:17" x14ac:dyDescent="0.3">
      <c r="A1239">
        <v>43318</v>
      </c>
      <c r="B1239" t="s">
        <v>3298</v>
      </c>
      <c r="C1239" t="s">
        <v>3299</v>
      </c>
      <c r="D1239">
        <v>2018</v>
      </c>
      <c r="E1239" t="s">
        <v>32</v>
      </c>
      <c r="F1239" t="s">
        <v>35</v>
      </c>
      <c r="G1239" t="s">
        <v>40</v>
      </c>
      <c r="H1239" t="s">
        <v>44</v>
      </c>
      <c r="I1239" t="s">
        <v>938</v>
      </c>
      <c r="J1239" t="s">
        <v>1373</v>
      </c>
      <c r="K1239" t="s">
        <v>3234</v>
      </c>
      <c r="L1239" t="s">
        <v>3378</v>
      </c>
      <c r="M1239" t="s">
        <v>3110</v>
      </c>
      <c r="N1239">
        <v>240039.99</v>
      </c>
      <c r="O1239">
        <v>240.04</v>
      </c>
      <c r="P1239">
        <v>655000</v>
      </c>
      <c r="Q1239">
        <v>2.728711995030495</v>
      </c>
    </row>
    <row r="1240" spans="1:17" x14ac:dyDescent="0.3">
      <c r="A1240">
        <v>43318</v>
      </c>
      <c r="B1240" t="s">
        <v>3298</v>
      </c>
      <c r="C1240" t="s">
        <v>3299</v>
      </c>
      <c r="D1240">
        <v>2018</v>
      </c>
      <c r="E1240" t="s">
        <v>32</v>
      </c>
      <c r="F1240" t="s">
        <v>65</v>
      </c>
      <c r="G1240" t="s">
        <v>67</v>
      </c>
      <c r="H1240" t="s">
        <v>44</v>
      </c>
      <c r="I1240" t="s">
        <v>73</v>
      </c>
      <c r="J1240" t="s">
        <v>1374</v>
      </c>
      <c r="K1240" t="s">
        <v>3198</v>
      </c>
      <c r="L1240" t="s">
        <v>3199</v>
      </c>
      <c r="M1240" t="s">
        <v>3110</v>
      </c>
      <c r="N1240">
        <v>13046</v>
      </c>
      <c r="O1240">
        <v>13.05</v>
      </c>
      <c r="P1240">
        <v>159000</v>
      </c>
      <c r="Q1240">
        <v>12.187643722213705</v>
      </c>
    </row>
    <row r="1241" spans="1:17" x14ac:dyDescent="0.3">
      <c r="A1241">
        <v>43318</v>
      </c>
      <c r="B1241" t="s">
        <v>3298</v>
      </c>
      <c r="C1241" t="s">
        <v>3299</v>
      </c>
      <c r="D1241">
        <v>2018</v>
      </c>
      <c r="E1241" t="s">
        <v>32</v>
      </c>
      <c r="F1241" t="s">
        <v>65</v>
      </c>
      <c r="G1241" t="s">
        <v>67</v>
      </c>
      <c r="H1241" t="s">
        <v>44</v>
      </c>
      <c r="I1241" t="s">
        <v>73</v>
      </c>
      <c r="J1241" t="s">
        <v>1375</v>
      </c>
      <c r="K1241" t="s">
        <v>3198</v>
      </c>
      <c r="L1241" t="s">
        <v>3199</v>
      </c>
      <c r="M1241" t="s">
        <v>3110</v>
      </c>
      <c r="N1241">
        <v>69019</v>
      </c>
      <c r="O1241">
        <v>69.02</v>
      </c>
      <c r="P1241">
        <v>843000</v>
      </c>
      <c r="Q1241">
        <v>12.214028021269506</v>
      </c>
    </row>
    <row r="1242" spans="1:17" x14ac:dyDescent="0.3">
      <c r="A1242">
        <v>43318</v>
      </c>
      <c r="B1242" t="s">
        <v>3298</v>
      </c>
      <c r="C1242" t="s">
        <v>3299</v>
      </c>
      <c r="D1242">
        <v>2018</v>
      </c>
      <c r="E1242" t="s">
        <v>32</v>
      </c>
      <c r="F1242" t="s">
        <v>65</v>
      </c>
      <c r="G1242" t="s">
        <v>67</v>
      </c>
      <c r="H1242" t="s">
        <v>44</v>
      </c>
      <c r="I1242" t="s">
        <v>73</v>
      </c>
      <c r="J1242" t="s">
        <v>1376</v>
      </c>
      <c r="K1242" t="s">
        <v>3198</v>
      </c>
      <c r="L1242" t="s">
        <v>3199</v>
      </c>
      <c r="M1242" t="s">
        <v>3110</v>
      </c>
      <c r="N1242">
        <v>23299</v>
      </c>
      <c r="O1242">
        <v>23.3</v>
      </c>
      <c r="P1242">
        <v>285000</v>
      </c>
      <c r="Q1242">
        <v>12.23228464740976</v>
      </c>
    </row>
    <row r="1243" spans="1:17" x14ac:dyDescent="0.3">
      <c r="A1243">
        <v>43318</v>
      </c>
      <c r="B1243" t="s">
        <v>3298</v>
      </c>
      <c r="C1243" t="s">
        <v>3299</v>
      </c>
      <c r="D1243">
        <v>2018</v>
      </c>
      <c r="E1243" t="s">
        <v>32</v>
      </c>
      <c r="F1243" t="s">
        <v>65</v>
      </c>
      <c r="G1243" t="s">
        <v>67</v>
      </c>
      <c r="H1243" t="s">
        <v>44</v>
      </c>
      <c r="I1243" t="s">
        <v>73</v>
      </c>
      <c r="J1243" t="s">
        <v>1377</v>
      </c>
      <c r="K1243" t="s">
        <v>3198</v>
      </c>
      <c r="L1243" t="s">
        <v>3199</v>
      </c>
      <c r="M1243" t="s">
        <v>3110</v>
      </c>
      <c r="N1243">
        <v>119966</v>
      </c>
      <c r="O1243">
        <v>119.97</v>
      </c>
      <c r="P1243">
        <v>1465000</v>
      </c>
      <c r="Q1243">
        <v>12.211793341446743</v>
      </c>
    </row>
    <row r="1244" spans="1:17" x14ac:dyDescent="0.3">
      <c r="A1244">
        <v>43317</v>
      </c>
      <c r="B1244" t="s">
        <v>3298</v>
      </c>
      <c r="C1244" t="s">
        <v>3299</v>
      </c>
      <c r="D1244">
        <v>2018</v>
      </c>
      <c r="E1244" t="s">
        <v>32</v>
      </c>
      <c r="F1244" t="s">
        <v>65</v>
      </c>
      <c r="G1244" t="s">
        <v>67</v>
      </c>
      <c r="H1244" t="s">
        <v>44</v>
      </c>
      <c r="I1244" t="s">
        <v>1370</v>
      </c>
      <c r="J1244" t="s">
        <v>1380</v>
      </c>
      <c r="K1244" t="s">
        <v>3198</v>
      </c>
      <c r="L1244" t="s">
        <v>3199</v>
      </c>
      <c r="M1244" t="s">
        <v>3110</v>
      </c>
      <c r="N1244">
        <v>67059</v>
      </c>
      <c r="O1244">
        <v>67.06</v>
      </c>
      <c r="P1244">
        <v>707000</v>
      </c>
      <c r="Q1244">
        <v>10.54295471152269</v>
      </c>
    </row>
    <row r="1245" spans="1:17" x14ac:dyDescent="0.3">
      <c r="A1245">
        <v>43317</v>
      </c>
      <c r="B1245" t="s">
        <v>3298</v>
      </c>
      <c r="C1245" t="s">
        <v>3299</v>
      </c>
      <c r="D1245">
        <v>2018</v>
      </c>
      <c r="E1245" t="s">
        <v>32</v>
      </c>
      <c r="F1245" t="s">
        <v>65</v>
      </c>
      <c r="G1245" t="s">
        <v>67</v>
      </c>
      <c r="H1245" t="s">
        <v>44</v>
      </c>
      <c r="I1245" t="s">
        <v>73</v>
      </c>
      <c r="J1245" t="s">
        <v>1381</v>
      </c>
      <c r="K1245" t="s">
        <v>3198</v>
      </c>
      <c r="L1245" t="s">
        <v>3199</v>
      </c>
      <c r="M1245" t="s">
        <v>3110</v>
      </c>
      <c r="N1245">
        <v>66359</v>
      </c>
      <c r="O1245">
        <v>66.36</v>
      </c>
      <c r="P1245">
        <v>810000</v>
      </c>
      <c r="Q1245">
        <v>12.206332223210115</v>
      </c>
    </row>
    <row r="1246" spans="1:17" x14ac:dyDescent="0.3">
      <c r="A1246">
        <v>43317</v>
      </c>
      <c r="B1246" t="s">
        <v>3298</v>
      </c>
      <c r="C1246" t="s">
        <v>3299</v>
      </c>
      <c r="D1246">
        <v>2018</v>
      </c>
      <c r="E1246" t="s">
        <v>32</v>
      </c>
      <c r="F1246" t="s">
        <v>65</v>
      </c>
      <c r="G1246" t="s">
        <v>67</v>
      </c>
      <c r="H1246" t="s">
        <v>44</v>
      </c>
      <c r="I1246" t="s">
        <v>73</v>
      </c>
      <c r="J1246" t="s">
        <v>1382</v>
      </c>
      <c r="K1246" t="s">
        <v>3198</v>
      </c>
      <c r="L1246" t="s">
        <v>3199</v>
      </c>
      <c r="M1246" t="s">
        <v>3110</v>
      </c>
      <c r="N1246">
        <v>66060</v>
      </c>
      <c r="O1246">
        <v>66.06</v>
      </c>
      <c r="P1246">
        <v>807000</v>
      </c>
      <c r="Q1246">
        <v>12.216167120799273</v>
      </c>
    </row>
    <row r="1247" spans="1:17" x14ac:dyDescent="0.3">
      <c r="A1247">
        <v>43317</v>
      </c>
      <c r="B1247" t="s">
        <v>3298</v>
      </c>
      <c r="C1247" t="s">
        <v>3299</v>
      </c>
      <c r="D1247">
        <v>2018</v>
      </c>
      <c r="E1247" t="s">
        <v>32</v>
      </c>
      <c r="F1247" t="s">
        <v>35</v>
      </c>
      <c r="G1247" t="s">
        <v>40</v>
      </c>
      <c r="H1247" t="s">
        <v>44</v>
      </c>
      <c r="I1247" t="s">
        <v>1352</v>
      </c>
      <c r="J1247" t="s">
        <v>1383</v>
      </c>
      <c r="K1247" t="s">
        <v>3234</v>
      </c>
      <c r="L1247" t="s">
        <v>3378</v>
      </c>
      <c r="M1247" t="s">
        <v>3110</v>
      </c>
      <c r="N1247">
        <v>166480</v>
      </c>
      <c r="O1247">
        <v>166.48</v>
      </c>
      <c r="P1247">
        <v>454000</v>
      </c>
      <c r="Q1247">
        <v>2.7270543008169148</v>
      </c>
    </row>
    <row r="1248" spans="1:17" x14ac:dyDescent="0.3">
      <c r="A1248">
        <v>43316</v>
      </c>
      <c r="B1248" t="s">
        <v>3298</v>
      </c>
      <c r="C1248" t="s">
        <v>3299</v>
      </c>
      <c r="D1248">
        <v>2018</v>
      </c>
      <c r="E1248" t="s">
        <v>32</v>
      </c>
      <c r="F1248" t="s">
        <v>1087</v>
      </c>
      <c r="G1248" t="s">
        <v>60</v>
      </c>
      <c r="H1248" t="s">
        <v>44</v>
      </c>
      <c r="I1248" t="s">
        <v>418</v>
      </c>
      <c r="J1248" t="s">
        <v>1384</v>
      </c>
      <c r="K1248" t="s">
        <v>3135</v>
      </c>
      <c r="L1248" t="s">
        <v>3139</v>
      </c>
      <c r="M1248" t="s">
        <v>3116</v>
      </c>
      <c r="N1248">
        <v>8048</v>
      </c>
      <c r="O1248">
        <v>8.0500000000000007</v>
      </c>
      <c r="P1248">
        <v>249000</v>
      </c>
      <c r="Q1248">
        <v>30.939363817097416</v>
      </c>
    </row>
    <row r="1249" spans="1:17" x14ac:dyDescent="0.3">
      <c r="A1249">
        <v>43316</v>
      </c>
      <c r="B1249" t="s">
        <v>3298</v>
      </c>
      <c r="C1249" t="s">
        <v>3299</v>
      </c>
      <c r="D1249">
        <v>2018</v>
      </c>
      <c r="E1249" t="s">
        <v>32</v>
      </c>
      <c r="F1249" t="s">
        <v>166</v>
      </c>
      <c r="G1249" t="s">
        <v>168</v>
      </c>
      <c r="H1249" t="s">
        <v>44</v>
      </c>
      <c r="I1249" t="s">
        <v>170</v>
      </c>
      <c r="J1249" t="s">
        <v>1385</v>
      </c>
      <c r="K1249" t="s">
        <v>3171</v>
      </c>
      <c r="L1249" t="s">
        <v>3250</v>
      </c>
      <c r="M1249" t="s">
        <v>3163</v>
      </c>
      <c r="N1249">
        <v>66660</v>
      </c>
      <c r="O1249">
        <v>66.66</v>
      </c>
      <c r="P1249">
        <v>359000</v>
      </c>
      <c r="Q1249">
        <v>5.3855385538553859</v>
      </c>
    </row>
    <row r="1250" spans="1:17" x14ac:dyDescent="0.3">
      <c r="A1250">
        <v>43316</v>
      </c>
      <c r="B1250" t="s">
        <v>3298</v>
      </c>
      <c r="C1250" t="s">
        <v>3299</v>
      </c>
      <c r="D1250">
        <v>2018</v>
      </c>
      <c r="E1250" t="s">
        <v>84</v>
      </c>
      <c r="F1250" t="s">
        <v>166</v>
      </c>
      <c r="G1250" t="s">
        <v>106</v>
      </c>
      <c r="H1250" t="s">
        <v>44</v>
      </c>
      <c r="I1250" t="s">
        <v>1386</v>
      </c>
      <c r="J1250" t="s">
        <v>1387</v>
      </c>
      <c r="K1250" t="s">
        <v>3218</v>
      </c>
      <c r="L1250" t="s">
        <v>3250</v>
      </c>
      <c r="M1250" t="s">
        <v>3163</v>
      </c>
      <c r="N1250">
        <v>19380</v>
      </c>
      <c r="O1250">
        <v>19.38</v>
      </c>
      <c r="P1250">
        <v>91900</v>
      </c>
      <c r="Q1250">
        <v>4.7420020639834881</v>
      </c>
    </row>
    <row r="1251" spans="1:17" x14ac:dyDescent="0.3">
      <c r="A1251">
        <v>43315</v>
      </c>
      <c r="B1251" t="s">
        <v>3298</v>
      </c>
      <c r="C1251" t="s">
        <v>3299</v>
      </c>
      <c r="D1251">
        <v>2018</v>
      </c>
      <c r="E1251" t="s">
        <v>32</v>
      </c>
      <c r="F1251" t="s">
        <v>77</v>
      </c>
      <c r="G1251" t="s">
        <v>67</v>
      </c>
      <c r="H1251" t="s">
        <v>44</v>
      </c>
      <c r="I1251" t="s">
        <v>82</v>
      </c>
      <c r="J1251" t="s">
        <v>1388</v>
      </c>
      <c r="K1251" t="s">
        <v>3193</v>
      </c>
      <c r="L1251" t="s">
        <v>3133</v>
      </c>
      <c r="M1251" t="s">
        <v>3116</v>
      </c>
      <c r="N1251">
        <v>144270</v>
      </c>
      <c r="O1251">
        <v>144.27000000000001</v>
      </c>
      <c r="P1251">
        <v>3838000</v>
      </c>
      <c r="Q1251">
        <v>26.602897345255425</v>
      </c>
    </row>
    <row r="1252" spans="1:17" x14ac:dyDescent="0.3">
      <c r="A1252">
        <v>43315</v>
      </c>
      <c r="B1252" t="s">
        <v>3298</v>
      </c>
      <c r="C1252" t="s">
        <v>3299</v>
      </c>
      <c r="D1252">
        <v>2018</v>
      </c>
      <c r="E1252" t="s">
        <v>32</v>
      </c>
      <c r="F1252" t="s">
        <v>77</v>
      </c>
      <c r="G1252" t="s">
        <v>67</v>
      </c>
      <c r="H1252" t="s">
        <v>44</v>
      </c>
      <c r="I1252" t="s">
        <v>82</v>
      </c>
      <c r="J1252" t="s">
        <v>1389</v>
      </c>
      <c r="K1252" t="s">
        <v>3186</v>
      </c>
      <c r="L1252" t="s">
        <v>3187</v>
      </c>
      <c r="M1252" t="s">
        <v>3116</v>
      </c>
      <c r="N1252">
        <v>96600</v>
      </c>
      <c r="O1252">
        <v>96.6</v>
      </c>
      <c r="P1252">
        <v>2570000</v>
      </c>
      <c r="Q1252">
        <v>26.604554865424429</v>
      </c>
    </row>
    <row r="1253" spans="1:17" x14ac:dyDescent="0.3">
      <c r="A1253">
        <v>43315</v>
      </c>
      <c r="B1253" t="s">
        <v>3298</v>
      </c>
      <c r="C1253" t="s">
        <v>3299</v>
      </c>
      <c r="D1253">
        <v>2018</v>
      </c>
      <c r="E1253" t="s">
        <v>32</v>
      </c>
      <c r="F1253" t="s">
        <v>77</v>
      </c>
      <c r="G1253" t="s">
        <v>67</v>
      </c>
      <c r="H1253" t="s">
        <v>44</v>
      </c>
      <c r="I1253" t="s">
        <v>208</v>
      </c>
      <c r="J1253" t="s">
        <v>1390</v>
      </c>
      <c r="K1253" t="s">
        <v>3173</v>
      </c>
      <c r="L1253" t="s">
        <v>3240</v>
      </c>
      <c r="M1253" t="s">
        <v>3241</v>
      </c>
      <c r="N1253">
        <v>15780</v>
      </c>
      <c r="O1253">
        <v>15.78</v>
      </c>
      <c r="P1253">
        <v>49700</v>
      </c>
      <c r="Q1253">
        <v>3.1495564005069707</v>
      </c>
    </row>
    <row r="1254" spans="1:17" x14ac:dyDescent="0.3">
      <c r="A1254">
        <v>43315</v>
      </c>
      <c r="B1254" t="s">
        <v>3298</v>
      </c>
      <c r="C1254" t="s">
        <v>3299</v>
      </c>
      <c r="D1254">
        <v>2018</v>
      </c>
      <c r="E1254" t="s">
        <v>84</v>
      </c>
      <c r="F1254" t="s">
        <v>278</v>
      </c>
      <c r="G1254" t="s">
        <v>60</v>
      </c>
      <c r="H1254" t="s">
        <v>44</v>
      </c>
      <c r="I1254" t="s">
        <v>63</v>
      </c>
      <c r="J1254" t="s">
        <v>1391</v>
      </c>
      <c r="K1254" t="s">
        <v>3193</v>
      </c>
      <c r="L1254" t="s">
        <v>3133</v>
      </c>
      <c r="M1254" t="s">
        <v>3116</v>
      </c>
      <c r="N1254">
        <v>20120</v>
      </c>
      <c r="O1254">
        <v>20.12</v>
      </c>
      <c r="P1254">
        <v>302000</v>
      </c>
      <c r="Q1254">
        <v>15.009940357852882</v>
      </c>
    </row>
    <row r="1255" spans="1:17" x14ac:dyDescent="0.3">
      <c r="A1255">
        <v>43315</v>
      </c>
      <c r="B1255" t="s">
        <v>3298</v>
      </c>
      <c r="C1255" t="s">
        <v>3299</v>
      </c>
      <c r="D1255">
        <v>2018</v>
      </c>
      <c r="E1255" t="s">
        <v>32</v>
      </c>
      <c r="F1255" t="s">
        <v>65</v>
      </c>
      <c r="G1255" t="s">
        <v>67</v>
      </c>
      <c r="H1255" t="s">
        <v>44</v>
      </c>
      <c r="I1255" t="s">
        <v>73</v>
      </c>
      <c r="J1255" t="s">
        <v>1392</v>
      </c>
      <c r="K1255" t="s">
        <v>3193</v>
      </c>
      <c r="L1255" t="s">
        <v>3133</v>
      </c>
      <c r="M1255" t="s">
        <v>3116</v>
      </c>
      <c r="N1255">
        <v>102903</v>
      </c>
      <c r="O1255">
        <v>102.9</v>
      </c>
      <c r="P1255">
        <v>1257000</v>
      </c>
      <c r="Q1255">
        <v>12.215387306492522</v>
      </c>
    </row>
    <row r="1256" spans="1:17" x14ac:dyDescent="0.3">
      <c r="A1256">
        <v>43314</v>
      </c>
      <c r="B1256" t="s">
        <v>3298</v>
      </c>
      <c r="C1256" t="s">
        <v>3299</v>
      </c>
      <c r="D1256">
        <v>2018</v>
      </c>
      <c r="E1256" t="s">
        <v>32</v>
      </c>
      <c r="F1256" t="s">
        <v>1393</v>
      </c>
      <c r="G1256" t="s">
        <v>60</v>
      </c>
      <c r="H1256" t="s">
        <v>44</v>
      </c>
      <c r="I1256" t="s">
        <v>418</v>
      </c>
      <c r="J1256" t="s">
        <v>1091</v>
      </c>
      <c r="K1256" t="s">
        <v>3193</v>
      </c>
      <c r="L1256" t="s">
        <v>3133</v>
      </c>
      <c r="M1256" t="s">
        <v>3116</v>
      </c>
      <c r="N1256">
        <v>5030</v>
      </c>
      <c r="O1256">
        <v>5.03</v>
      </c>
      <c r="P1256">
        <v>156000</v>
      </c>
      <c r="Q1256">
        <v>31.013916500994036</v>
      </c>
    </row>
    <row r="1257" spans="1:17" x14ac:dyDescent="0.3">
      <c r="A1257">
        <v>43314</v>
      </c>
      <c r="B1257" t="s">
        <v>3298</v>
      </c>
      <c r="C1257" t="s">
        <v>3299</v>
      </c>
      <c r="D1257">
        <v>2018</v>
      </c>
      <c r="E1257" t="s">
        <v>32</v>
      </c>
      <c r="F1257" t="s">
        <v>399</v>
      </c>
      <c r="G1257" t="s">
        <v>151</v>
      </c>
      <c r="H1257" t="s">
        <v>44</v>
      </c>
      <c r="I1257" t="s">
        <v>936</v>
      </c>
      <c r="J1257" t="s">
        <v>1396</v>
      </c>
      <c r="K1257" t="s">
        <v>3113</v>
      </c>
      <c r="L1257" t="s">
        <v>3111</v>
      </c>
      <c r="M1257" t="s">
        <v>3112</v>
      </c>
      <c r="N1257">
        <v>159320.01</v>
      </c>
      <c r="O1257">
        <v>159.32</v>
      </c>
      <c r="P1257" t="s">
        <v>49</v>
      </c>
      <c r="Q1257" t="e">
        <v>#VALUE!</v>
      </c>
    </row>
    <row r="1258" spans="1:17" x14ac:dyDescent="0.3">
      <c r="A1258">
        <v>43314</v>
      </c>
      <c r="B1258" t="s">
        <v>3298</v>
      </c>
      <c r="C1258" t="s">
        <v>3299</v>
      </c>
      <c r="D1258">
        <v>2018</v>
      </c>
      <c r="E1258" t="s">
        <v>32</v>
      </c>
      <c r="F1258" t="s">
        <v>35</v>
      </c>
      <c r="G1258" t="s">
        <v>40</v>
      </c>
      <c r="H1258" t="s">
        <v>44</v>
      </c>
      <c r="I1258" t="s">
        <v>47</v>
      </c>
      <c r="J1258" t="s">
        <v>1161</v>
      </c>
      <c r="K1258" t="s">
        <v>3234</v>
      </c>
      <c r="L1258" t="s">
        <v>3378</v>
      </c>
      <c r="M1258" t="s">
        <v>3110</v>
      </c>
      <c r="N1258">
        <v>18700</v>
      </c>
      <c r="O1258">
        <v>18.7</v>
      </c>
      <c r="P1258" t="s">
        <v>49</v>
      </c>
      <c r="Q1258" t="e">
        <v>#VALUE!</v>
      </c>
    </row>
    <row r="1259" spans="1:17" x14ac:dyDescent="0.3">
      <c r="A1259">
        <v>43313</v>
      </c>
      <c r="B1259" t="s">
        <v>3298</v>
      </c>
      <c r="C1259" t="s">
        <v>3299</v>
      </c>
      <c r="D1259">
        <v>2018</v>
      </c>
      <c r="E1259" t="s">
        <v>1230</v>
      </c>
      <c r="F1259" t="s">
        <v>77</v>
      </c>
      <c r="G1259" t="s">
        <v>67</v>
      </c>
      <c r="H1259" t="s">
        <v>44</v>
      </c>
      <c r="I1259" t="s">
        <v>82</v>
      </c>
      <c r="J1259" t="s">
        <v>1397</v>
      </c>
      <c r="K1259" t="s">
        <v>3186</v>
      </c>
      <c r="L1259" t="s">
        <v>3187</v>
      </c>
      <c r="M1259" t="s">
        <v>3116</v>
      </c>
      <c r="N1259">
        <v>24978</v>
      </c>
      <c r="O1259">
        <v>24.98</v>
      </c>
      <c r="P1259">
        <v>665000</v>
      </c>
      <c r="Q1259">
        <v>26.623428617183119</v>
      </c>
    </row>
    <row r="1260" spans="1:17" x14ac:dyDescent="0.3">
      <c r="A1260">
        <v>43313</v>
      </c>
      <c r="B1260" t="s">
        <v>3298</v>
      </c>
      <c r="C1260" t="s">
        <v>3299</v>
      </c>
      <c r="D1260">
        <v>2018</v>
      </c>
      <c r="E1260" t="s">
        <v>84</v>
      </c>
      <c r="F1260" t="s">
        <v>779</v>
      </c>
      <c r="G1260" t="s">
        <v>96</v>
      </c>
      <c r="H1260" t="s">
        <v>44</v>
      </c>
      <c r="I1260" t="s">
        <v>781</v>
      </c>
      <c r="J1260" t="s">
        <v>1398</v>
      </c>
      <c r="K1260" t="s">
        <v>3184</v>
      </c>
      <c r="L1260" t="s">
        <v>3250</v>
      </c>
      <c r="M1260" t="s">
        <v>3163</v>
      </c>
      <c r="N1260">
        <v>135742</v>
      </c>
      <c r="O1260">
        <v>135.74</v>
      </c>
      <c r="P1260">
        <v>413000</v>
      </c>
      <c r="Q1260">
        <v>3.042536576741171</v>
      </c>
    </row>
    <row r="1261" spans="1:17" x14ac:dyDescent="0.3">
      <c r="A1261">
        <v>43310</v>
      </c>
      <c r="B1261" t="s">
        <v>3300</v>
      </c>
      <c r="C1261" t="s">
        <v>3301</v>
      </c>
      <c r="D1261">
        <v>2018</v>
      </c>
      <c r="E1261" t="s">
        <v>32</v>
      </c>
      <c r="F1261" t="s">
        <v>1399</v>
      </c>
      <c r="G1261" t="s">
        <v>999</v>
      </c>
      <c r="H1261" t="s">
        <v>44</v>
      </c>
      <c r="I1261" t="s">
        <v>1401</v>
      </c>
      <c r="J1261" t="s">
        <v>1402</v>
      </c>
      <c r="K1261" t="s">
        <v>3193</v>
      </c>
      <c r="L1261" t="s">
        <v>3133</v>
      </c>
      <c r="M1261" t="s">
        <v>3116</v>
      </c>
      <c r="N1261">
        <v>12560</v>
      </c>
      <c r="O1261">
        <v>12.56</v>
      </c>
      <c r="P1261" t="s">
        <v>49</v>
      </c>
      <c r="Q1261" t="e">
        <v>#VALUE!</v>
      </c>
    </row>
    <row r="1262" spans="1:17" x14ac:dyDescent="0.3">
      <c r="A1262">
        <v>43310</v>
      </c>
      <c r="B1262" t="s">
        <v>3300</v>
      </c>
      <c r="C1262" t="s">
        <v>3301</v>
      </c>
      <c r="D1262">
        <v>2018</v>
      </c>
      <c r="E1262" t="s">
        <v>32</v>
      </c>
      <c r="F1262" t="s">
        <v>173</v>
      </c>
      <c r="G1262" t="s">
        <v>176</v>
      </c>
      <c r="H1262" t="s">
        <v>44</v>
      </c>
      <c r="I1262" t="s">
        <v>179</v>
      </c>
      <c r="J1262" t="s">
        <v>1403</v>
      </c>
      <c r="K1262" t="s">
        <v>3238</v>
      </c>
      <c r="L1262" t="s">
        <v>3250</v>
      </c>
      <c r="M1262" t="s">
        <v>3163</v>
      </c>
      <c r="N1262">
        <v>52125</v>
      </c>
      <c r="O1262">
        <v>52.13</v>
      </c>
      <c r="P1262">
        <v>27700</v>
      </c>
      <c r="Q1262">
        <v>0.53141486810551564</v>
      </c>
    </row>
    <row r="1263" spans="1:17" x14ac:dyDescent="0.3">
      <c r="A1263">
        <v>43310</v>
      </c>
      <c r="B1263" t="s">
        <v>3300</v>
      </c>
      <c r="C1263" t="s">
        <v>3301</v>
      </c>
      <c r="D1263">
        <v>2018</v>
      </c>
      <c r="E1263" t="s">
        <v>84</v>
      </c>
      <c r="F1263" t="s">
        <v>1399</v>
      </c>
      <c r="G1263" t="s">
        <v>999</v>
      </c>
      <c r="H1263" t="s">
        <v>44</v>
      </c>
      <c r="I1263" t="s">
        <v>1404</v>
      </c>
      <c r="J1263" t="s">
        <v>1405</v>
      </c>
      <c r="K1263" t="s">
        <v>3193</v>
      </c>
      <c r="L1263" t="s">
        <v>3133</v>
      </c>
      <c r="M1263" t="s">
        <v>3116</v>
      </c>
      <c r="N1263">
        <v>12560</v>
      </c>
      <c r="O1263">
        <v>12.56</v>
      </c>
      <c r="P1263" t="s">
        <v>49</v>
      </c>
      <c r="Q1263" t="e">
        <v>#VALUE!</v>
      </c>
    </row>
    <row r="1264" spans="1:17" x14ac:dyDescent="0.3">
      <c r="A1264">
        <v>43309</v>
      </c>
      <c r="B1264" t="s">
        <v>3300</v>
      </c>
      <c r="C1264" t="s">
        <v>3301</v>
      </c>
      <c r="D1264">
        <v>2018</v>
      </c>
      <c r="E1264" t="s">
        <v>32</v>
      </c>
      <c r="F1264" t="s">
        <v>51</v>
      </c>
      <c r="G1264" t="s">
        <v>60</v>
      </c>
      <c r="H1264" t="s">
        <v>44</v>
      </c>
      <c r="I1264" t="s">
        <v>63</v>
      </c>
      <c r="J1264" t="s">
        <v>1406</v>
      </c>
      <c r="K1264" t="s">
        <v>3162</v>
      </c>
      <c r="L1264" t="s">
        <v>3250</v>
      </c>
      <c r="M1264" t="s">
        <v>3163</v>
      </c>
      <c r="N1264">
        <v>24180</v>
      </c>
      <c r="O1264">
        <v>24.18</v>
      </c>
      <c r="P1264">
        <v>366000</v>
      </c>
      <c r="Q1264">
        <v>15.136476426799007</v>
      </c>
    </row>
    <row r="1265" spans="1:17" x14ac:dyDescent="0.3">
      <c r="A1265">
        <v>43308</v>
      </c>
      <c r="B1265" t="s">
        <v>3300</v>
      </c>
      <c r="C1265" t="s">
        <v>3301</v>
      </c>
      <c r="D1265">
        <v>2018</v>
      </c>
      <c r="E1265" t="s">
        <v>84</v>
      </c>
      <c r="F1265" t="s">
        <v>278</v>
      </c>
      <c r="G1265" t="s">
        <v>60</v>
      </c>
      <c r="H1265" t="s">
        <v>44</v>
      </c>
      <c r="I1265" t="s">
        <v>63</v>
      </c>
      <c r="J1265" t="s">
        <v>1391</v>
      </c>
      <c r="K1265" t="s">
        <v>3167</v>
      </c>
      <c r="L1265" t="s">
        <v>3250</v>
      </c>
      <c r="M1265" t="s">
        <v>3163</v>
      </c>
      <c r="N1265">
        <v>20120</v>
      </c>
      <c r="O1265">
        <v>20.12</v>
      </c>
      <c r="P1265">
        <v>305000</v>
      </c>
      <c r="Q1265">
        <v>15.159045725646124</v>
      </c>
    </row>
    <row r="1266" spans="1:17" x14ac:dyDescent="0.3">
      <c r="A1266">
        <v>43308</v>
      </c>
      <c r="B1266" t="s">
        <v>3300</v>
      </c>
      <c r="C1266" t="s">
        <v>3301</v>
      </c>
      <c r="D1266">
        <v>2018</v>
      </c>
      <c r="E1266" t="s">
        <v>84</v>
      </c>
      <c r="F1266" t="s">
        <v>769</v>
      </c>
      <c r="G1266" t="s">
        <v>60</v>
      </c>
      <c r="H1266" t="s">
        <v>44</v>
      </c>
      <c r="I1266" t="s">
        <v>63</v>
      </c>
      <c r="J1266" t="s">
        <v>1407</v>
      </c>
      <c r="K1266" t="s">
        <v>3193</v>
      </c>
      <c r="L1266" t="s">
        <v>3133</v>
      </c>
      <c r="M1266" t="s">
        <v>3116</v>
      </c>
      <c r="N1266">
        <v>20120</v>
      </c>
      <c r="O1266">
        <v>20.12</v>
      </c>
      <c r="P1266">
        <v>305000</v>
      </c>
      <c r="Q1266">
        <v>15.159045725646124</v>
      </c>
    </row>
    <row r="1267" spans="1:17" x14ac:dyDescent="0.3">
      <c r="A1267">
        <v>43308</v>
      </c>
      <c r="B1267" t="s">
        <v>3300</v>
      </c>
      <c r="C1267" t="s">
        <v>3301</v>
      </c>
      <c r="D1267">
        <v>2018</v>
      </c>
      <c r="E1267" t="s">
        <v>84</v>
      </c>
      <c r="F1267" t="s">
        <v>769</v>
      </c>
      <c r="G1267" t="s">
        <v>60</v>
      </c>
      <c r="H1267" t="s">
        <v>44</v>
      </c>
      <c r="I1267" t="s">
        <v>410</v>
      </c>
      <c r="J1267" t="s">
        <v>1408</v>
      </c>
      <c r="K1267" t="s">
        <v>3169</v>
      </c>
      <c r="L1267" t="s">
        <v>3250</v>
      </c>
      <c r="M1267" t="s">
        <v>3163</v>
      </c>
      <c r="N1267">
        <v>44176</v>
      </c>
      <c r="O1267">
        <v>44.18</v>
      </c>
      <c r="P1267">
        <v>65900</v>
      </c>
      <c r="Q1267">
        <v>1.4917602318000724</v>
      </c>
    </row>
    <row r="1268" spans="1:17" x14ac:dyDescent="0.3">
      <c r="A1268">
        <v>43307</v>
      </c>
      <c r="B1268" t="s">
        <v>3300</v>
      </c>
      <c r="C1268" t="s">
        <v>3301</v>
      </c>
      <c r="D1268">
        <v>2018</v>
      </c>
      <c r="E1268" t="s">
        <v>624</v>
      </c>
      <c r="F1268" t="s">
        <v>77</v>
      </c>
      <c r="G1268" t="s">
        <v>67</v>
      </c>
      <c r="H1268" t="s">
        <v>44</v>
      </c>
      <c r="I1268" t="s">
        <v>82</v>
      </c>
      <c r="J1268" t="s">
        <v>1409</v>
      </c>
      <c r="K1268" t="s">
        <v>3193</v>
      </c>
      <c r="L1268" t="s">
        <v>3133</v>
      </c>
      <c r="M1268" t="s">
        <v>3116</v>
      </c>
      <c r="N1268">
        <v>22050</v>
      </c>
      <c r="O1268">
        <v>22.05</v>
      </c>
      <c r="P1268">
        <v>736000</v>
      </c>
      <c r="Q1268">
        <v>33.378684807256235</v>
      </c>
    </row>
    <row r="1269" spans="1:17" x14ac:dyDescent="0.3">
      <c r="A1269">
        <v>43307</v>
      </c>
      <c r="B1269" t="s">
        <v>3300</v>
      </c>
      <c r="C1269" t="s">
        <v>3301</v>
      </c>
      <c r="D1269">
        <v>2018</v>
      </c>
      <c r="E1269" t="s">
        <v>624</v>
      </c>
      <c r="F1269" t="s">
        <v>77</v>
      </c>
      <c r="G1269" t="s">
        <v>67</v>
      </c>
      <c r="H1269" t="s">
        <v>44</v>
      </c>
      <c r="I1269" t="s">
        <v>82</v>
      </c>
      <c r="J1269" t="s">
        <v>1410</v>
      </c>
      <c r="K1269" t="s">
        <v>3193</v>
      </c>
      <c r="L1269" t="s">
        <v>3133</v>
      </c>
      <c r="M1269" t="s">
        <v>3116</v>
      </c>
      <c r="N1269">
        <v>22050</v>
      </c>
      <c r="O1269">
        <v>22.05</v>
      </c>
      <c r="P1269">
        <v>736000</v>
      </c>
      <c r="Q1269">
        <v>33.378684807256235</v>
      </c>
    </row>
    <row r="1270" spans="1:17" x14ac:dyDescent="0.3">
      <c r="A1270">
        <v>43307</v>
      </c>
      <c r="B1270" t="s">
        <v>3300</v>
      </c>
      <c r="C1270" t="s">
        <v>3301</v>
      </c>
      <c r="D1270">
        <v>2018</v>
      </c>
      <c r="E1270" t="s">
        <v>32</v>
      </c>
      <c r="F1270" t="s">
        <v>77</v>
      </c>
      <c r="G1270" t="s">
        <v>67</v>
      </c>
      <c r="H1270" t="s">
        <v>44</v>
      </c>
      <c r="I1270" t="s">
        <v>82</v>
      </c>
      <c r="J1270" t="s">
        <v>1411</v>
      </c>
      <c r="K1270" t="s">
        <v>3115</v>
      </c>
      <c r="L1270" t="s">
        <v>3114</v>
      </c>
      <c r="M1270" t="s">
        <v>3116</v>
      </c>
      <c r="N1270">
        <v>19800</v>
      </c>
      <c r="O1270">
        <v>19.8</v>
      </c>
      <c r="P1270">
        <v>661000</v>
      </c>
      <c r="Q1270">
        <v>33.383838383838381</v>
      </c>
    </row>
    <row r="1271" spans="1:17" x14ac:dyDescent="0.3">
      <c r="A1271">
        <v>43307</v>
      </c>
      <c r="B1271" t="s">
        <v>3300</v>
      </c>
      <c r="C1271" t="s">
        <v>3301</v>
      </c>
      <c r="D1271">
        <v>2018</v>
      </c>
      <c r="E1271" t="s">
        <v>32</v>
      </c>
      <c r="F1271" t="s">
        <v>77</v>
      </c>
      <c r="G1271" t="s">
        <v>67</v>
      </c>
      <c r="H1271" t="s">
        <v>44</v>
      </c>
      <c r="I1271" t="s">
        <v>82</v>
      </c>
      <c r="J1271" t="s">
        <v>1412</v>
      </c>
      <c r="K1271" t="s">
        <v>3193</v>
      </c>
      <c r="L1271" t="s">
        <v>3133</v>
      </c>
      <c r="M1271" t="s">
        <v>3116</v>
      </c>
      <c r="N1271">
        <v>123660</v>
      </c>
      <c r="O1271">
        <v>123.66</v>
      </c>
      <c r="P1271">
        <v>4127000</v>
      </c>
      <c r="Q1271">
        <v>33.37376677988032</v>
      </c>
    </row>
    <row r="1272" spans="1:17" x14ac:dyDescent="0.3">
      <c r="A1272">
        <v>43307</v>
      </c>
      <c r="B1272" t="s">
        <v>3300</v>
      </c>
      <c r="C1272" t="s">
        <v>3301</v>
      </c>
      <c r="D1272">
        <v>2018</v>
      </c>
      <c r="E1272" t="s">
        <v>84</v>
      </c>
      <c r="F1272" t="s">
        <v>77</v>
      </c>
      <c r="G1272" t="s">
        <v>67</v>
      </c>
      <c r="H1272" t="s">
        <v>44</v>
      </c>
      <c r="I1272" t="s">
        <v>145</v>
      </c>
      <c r="J1272" t="s">
        <v>1413</v>
      </c>
      <c r="K1272" t="s">
        <v>3140</v>
      </c>
      <c r="L1272" t="s">
        <v>3250</v>
      </c>
      <c r="M1272" t="s">
        <v>3163</v>
      </c>
      <c r="N1272">
        <v>15196</v>
      </c>
      <c r="O1272">
        <v>15.2</v>
      </c>
      <c r="P1272">
        <v>12197000</v>
      </c>
      <c r="Q1272">
        <v>802.6454330086865</v>
      </c>
    </row>
    <row r="1273" spans="1:17" x14ac:dyDescent="0.3">
      <c r="A1273">
        <v>43306</v>
      </c>
      <c r="B1273" t="s">
        <v>3300</v>
      </c>
      <c r="C1273" t="s">
        <v>3301</v>
      </c>
      <c r="D1273">
        <v>2018</v>
      </c>
      <c r="E1273" t="s">
        <v>32</v>
      </c>
      <c r="F1273" t="s">
        <v>35</v>
      </c>
      <c r="G1273" t="s">
        <v>40</v>
      </c>
      <c r="H1273" t="s">
        <v>44</v>
      </c>
      <c r="I1273" t="s">
        <v>1414</v>
      </c>
      <c r="J1273" t="s">
        <v>1415</v>
      </c>
      <c r="K1273" t="s">
        <v>3234</v>
      </c>
      <c r="L1273" t="s">
        <v>3378</v>
      </c>
      <c r="M1273" t="s">
        <v>3110</v>
      </c>
      <c r="N1273">
        <v>18500</v>
      </c>
      <c r="O1273">
        <v>18.5</v>
      </c>
      <c r="P1273" t="s">
        <v>49</v>
      </c>
      <c r="Q1273" t="e">
        <v>#VALUE!</v>
      </c>
    </row>
    <row r="1274" spans="1:17" x14ac:dyDescent="0.3">
      <c r="A1274">
        <v>43306</v>
      </c>
      <c r="B1274" t="s">
        <v>3300</v>
      </c>
      <c r="C1274" t="s">
        <v>3301</v>
      </c>
      <c r="D1274">
        <v>2018</v>
      </c>
      <c r="E1274" t="s">
        <v>1230</v>
      </c>
      <c r="F1274" t="s">
        <v>77</v>
      </c>
      <c r="G1274" t="s">
        <v>67</v>
      </c>
      <c r="H1274" t="s">
        <v>44</v>
      </c>
      <c r="I1274" t="s">
        <v>82</v>
      </c>
      <c r="J1274" t="s">
        <v>1416</v>
      </c>
      <c r="K1274" t="s">
        <v>3193</v>
      </c>
      <c r="L1274" t="s">
        <v>3133</v>
      </c>
      <c r="M1274" t="s">
        <v>3116</v>
      </c>
      <c r="N1274">
        <v>12489</v>
      </c>
      <c r="O1274">
        <v>12.49</v>
      </c>
      <c r="P1274">
        <v>417000</v>
      </c>
      <c r="Q1274">
        <v>33.389382656737929</v>
      </c>
    </row>
    <row r="1275" spans="1:17" x14ac:dyDescent="0.3">
      <c r="A1275">
        <v>43306</v>
      </c>
      <c r="B1275" t="s">
        <v>3300</v>
      </c>
      <c r="C1275" t="s">
        <v>3301</v>
      </c>
      <c r="D1275">
        <v>2018</v>
      </c>
      <c r="E1275" t="s">
        <v>213</v>
      </c>
      <c r="F1275" t="s">
        <v>65</v>
      </c>
      <c r="G1275" t="s">
        <v>67</v>
      </c>
      <c r="H1275" t="s">
        <v>44</v>
      </c>
      <c r="I1275" t="s">
        <v>219</v>
      </c>
      <c r="J1275" t="s">
        <v>1417</v>
      </c>
      <c r="K1275" t="s">
        <v>3120</v>
      </c>
      <c r="L1275" t="s">
        <v>3124</v>
      </c>
      <c r="M1275" t="s">
        <v>3110</v>
      </c>
      <c r="N1275">
        <v>16860</v>
      </c>
      <c r="O1275">
        <v>16.86</v>
      </c>
      <c r="P1275">
        <v>105000</v>
      </c>
      <c r="Q1275">
        <v>6.2277580071174379</v>
      </c>
    </row>
    <row r="1276" spans="1:17" x14ac:dyDescent="0.3">
      <c r="A1276">
        <v>43305</v>
      </c>
      <c r="B1276" t="s">
        <v>3300</v>
      </c>
      <c r="C1276" t="s">
        <v>3301</v>
      </c>
      <c r="D1276">
        <v>2018</v>
      </c>
      <c r="E1276" t="s">
        <v>84</v>
      </c>
      <c r="F1276" t="s">
        <v>1419</v>
      </c>
      <c r="G1276" t="s">
        <v>1064</v>
      </c>
      <c r="H1276" t="s">
        <v>44</v>
      </c>
      <c r="I1276" t="s">
        <v>669</v>
      </c>
      <c r="J1276" t="s">
        <v>1423</v>
      </c>
      <c r="K1276" t="s">
        <v>3135</v>
      </c>
      <c r="L1276" t="s">
        <v>3139</v>
      </c>
      <c r="M1276" t="s">
        <v>3116</v>
      </c>
      <c r="N1276">
        <v>620</v>
      </c>
      <c r="O1276">
        <v>0.62</v>
      </c>
      <c r="P1276">
        <v>13200</v>
      </c>
      <c r="Q1276">
        <v>21.29032258064516</v>
      </c>
    </row>
    <row r="1277" spans="1:17" x14ac:dyDescent="0.3">
      <c r="A1277">
        <v>43305</v>
      </c>
      <c r="B1277" t="s">
        <v>3300</v>
      </c>
      <c r="C1277" t="s">
        <v>3301</v>
      </c>
      <c r="D1277">
        <v>2018</v>
      </c>
      <c r="E1277" t="s">
        <v>32</v>
      </c>
      <c r="F1277" t="s">
        <v>77</v>
      </c>
      <c r="G1277" t="s">
        <v>60</v>
      </c>
      <c r="H1277" t="s">
        <v>44</v>
      </c>
      <c r="I1277" t="s">
        <v>1424</v>
      </c>
      <c r="J1277" t="s">
        <v>1425</v>
      </c>
      <c r="K1277" t="s">
        <v>3193</v>
      </c>
      <c r="L1277" t="s">
        <v>3133</v>
      </c>
      <c r="M1277" t="s">
        <v>3116</v>
      </c>
      <c r="N1277">
        <v>20120</v>
      </c>
      <c r="O1277">
        <v>20.12</v>
      </c>
      <c r="P1277">
        <v>483000</v>
      </c>
      <c r="Q1277">
        <v>24.005964214711728</v>
      </c>
    </row>
    <row r="1278" spans="1:17" x14ac:dyDescent="0.3">
      <c r="A1278">
        <v>43305</v>
      </c>
      <c r="B1278" t="s">
        <v>3300</v>
      </c>
      <c r="C1278" t="s">
        <v>3301</v>
      </c>
      <c r="D1278">
        <v>2018</v>
      </c>
      <c r="E1278" t="s">
        <v>32</v>
      </c>
      <c r="F1278" t="s">
        <v>1041</v>
      </c>
      <c r="G1278" t="s">
        <v>60</v>
      </c>
      <c r="H1278" t="s">
        <v>44</v>
      </c>
      <c r="I1278" t="s">
        <v>418</v>
      </c>
      <c r="J1278" t="s">
        <v>1043</v>
      </c>
      <c r="K1278" t="s">
        <v>3135</v>
      </c>
      <c r="L1278" t="s">
        <v>3139</v>
      </c>
      <c r="M1278" t="s">
        <v>3116</v>
      </c>
      <c r="N1278">
        <v>10080</v>
      </c>
      <c r="O1278">
        <v>10.08</v>
      </c>
      <c r="P1278">
        <v>324000</v>
      </c>
      <c r="Q1278">
        <v>32.142857142857146</v>
      </c>
    </row>
    <row r="1279" spans="1:17" x14ac:dyDescent="0.3">
      <c r="A1279">
        <v>43301</v>
      </c>
      <c r="B1279" t="s">
        <v>3300</v>
      </c>
      <c r="C1279" t="s">
        <v>3301</v>
      </c>
      <c r="D1279">
        <v>2018</v>
      </c>
      <c r="E1279" t="s">
        <v>32</v>
      </c>
      <c r="F1279" t="s">
        <v>65</v>
      </c>
      <c r="G1279" t="s">
        <v>67</v>
      </c>
      <c r="H1279" t="s">
        <v>44</v>
      </c>
      <c r="I1279" t="s">
        <v>73</v>
      </c>
      <c r="J1279" t="s">
        <v>1426</v>
      </c>
      <c r="K1279" t="s">
        <v>3153</v>
      </c>
      <c r="L1279" t="s">
        <v>3377</v>
      </c>
      <c r="M1279" t="s">
        <v>3110</v>
      </c>
      <c r="N1279">
        <v>37940</v>
      </c>
      <c r="O1279">
        <v>37.94</v>
      </c>
      <c r="P1279">
        <v>389000</v>
      </c>
      <c r="Q1279">
        <v>10.253031101739589</v>
      </c>
    </row>
    <row r="1280" spans="1:17" x14ac:dyDescent="0.3">
      <c r="A1280">
        <v>43301</v>
      </c>
      <c r="B1280" t="s">
        <v>3300</v>
      </c>
      <c r="C1280" t="s">
        <v>3301</v>
      </c>
      <c r="D1280">
        <v>2018</v>
      </c>
      <c r="E1280" t="s">
        <v>32</v>
      </c>
      <c r="F1280" t="s">
        <v>77</v>
      </c>
      <c r="G1280" t="s">
        <v>67</v>
      </c>
      <c r="H1280" t="s">
        <v>44</v>
      </c>
      <c r="I1280" t="s">
        <v>82</v>
      </c>
      <c r="J1280" t="s">
        <v>1427</v>
      </c>
      <c r="K1280" t="s">
        <v>3193</v>
      </c>
      <c r="L1280" t="s">
        <v>3133</v>
      </c>
      <c r="M1280" t="s">
        <v>3116</v>
      </c>
      <c r="N1280">
        <v>144270</v>
      </c>
      <c r="O1280">
        <v>144.27000000000001</v>
      </c>
      <c r="P1280">
        <v>4814000</v>
      </c>
      <c r="Q1280">
        <v>33.367990573230749</v>
      </c>
    </row>
    <row r="1281" spans="1:20" x14ac:dyDescent="0.3">
      <c r="A1281">
        <v>43301</v>
      </c>
      <c r="B1281" t="s">
        <v>3300</v>
      </c>
      <c r="C1281" t="s">
        <v>3301</v>
      </c>
      <c r="D1281">
        <v>2018</v>
      </c>
      <c r="E1281" t="s">
        <v>32</v>
      </c>
      <c r="F1281" t="s">
        <v>77</v>
      </c>
      <c r="G1281" t="s">
        <v>67</v>
      </c>
      <c r="H1281" t="s">
        <v>44</v>
      </c>
      <c r="I1281" t="s">
        <v>82</v>
      </c>
      <c r="J1281" t="s">
        <v>1428</v>
      </c>
      <c r="K1281" t="s">
        <v>3193</v>
      </c>
      <c r="L1281" t="s">
        <v>3133</v>
      </c>
      <c r="M1281" t="s">
        <v>3116</v>
      </c>
      <c r="N1281">
        <v>144270</v>
      </c>
      <c r="O1281">
        <v>144.27000000000001</v>
      </c>
      <c r="P1281">
        <v>4814000</v>
      </c>
      <c r="Q1281">
        <v>33.367990573230749</v>
      </c>
    </row>
    <row r="1282" spans="1:20" x14ac:dyDescent="0.3">
      <c r="A1282">
        <v>43301</v>
      </c>
      <c r="B1282" t="s">
        <v>3300</v>
      </c>
      <c r="C1282" t="s">
        <v>3301</v>
      </c>
      <c r="D1282">
        <v>2018</v>
      </c>
      <c r="E1282" t="s">
        <v>1429</v>
      </c>
      <c r="F1282" t="s">
        <v>77</v>
      </c>
      <c r="G1282" t="s">
        <v>67</v>
      </c>
      <c r="H1282" t="s">
        <v>44</v>
      </c>
      <c r="I1282" t="s">
        <v>210</v>
      </c>
      <c r="J1282" t="s">
        <v>1431</v>
      </c>
      <c r="K1282" t="s">
        <v>3127</v>
      </c>
      <c r="L1282" t="s">
        <v>3128</v>
      </c>
      <c r="M1282" t="s">
        <v>3129</v>
      </c>
      <c r="N1282">
        <v>20940</v>
      </c>
      <c r="O1282">
        <v>20.94</v>
      </c>
      <c r="P1282">
        <v>106000</v>
      </c>
      <c r="Q1282">
        <v>5.0620821394460362</v>
      </c>
    </row>
    <row r="1283" spans="1:20" x14ac:dyDescent="0.3">
      <c r="A1283">
        <v>43301</v>
      </c>
      <c r="B1283" t="s">
        <v>3300</v>
      </c>
      <c r="C1283" t="s">
        <v>3301</v>
      </c>
      <c r="D1283">
        <v>2018</v>
      </c>
      <c r="E1283" t="s">
        <v>32</v>
      </c>
      <c r="F1283" t="s">
        <v>77</v>
      </c>
      <c r="G1283" t="s">
        <v>67</v>
      </c>
      <c r="H1283" t="s">
        <v>44</v>
      </c>
      <c r="I1283" t="s">
        <v>82</v>
      </c>
      <c r="J1283" t="s">
        <v>1432</v>
      </c>
      <c r="K1283" t="s">
        <v>3115</v>
      </c>
      <c r="L1283" t="s">
        <v>3114</v>
      </c>
      <c r="M1283" t="s">
        <v>3116</v>
      </c>
      <c r="N1283">
        <v>118800</v>
      </c>
      <c r="O1283">
        <v>118.8</v>
      </c>
      <c r="P1283">
        <v>3964000</v>
      </c>
      <c r="Q1283">
        <v>33.36700336700337</v>
      </c>
    </row>
    <row r="1284" spans="1:20" x14ac:dyDescent="0.3">
      <c r="A1284">
        <v>43301</v>
      </c>
      <c r="B1284" t="s">
        <v>3300</v>
      </c>
      <c r="C1284" t="s">
        <v>3301</v>
      </c>
      <c r="D1284">
        <v>2018</v>
      </c>
      <c r="E1284" t="s">
        <v>84</v>
      </c>
      <c r="F1284" t="s">
        <v>77</v>
      </c>
      <c r="G1284" t="s">
        <v>67</v>
      </c>
      <c r="H1284" t="s">
        <v>44</v>
      </c>
      <c r="I1284" t="s">
        <v>145</v>
      </c>
      <c r="J1284" t="s">
        <v>1433</v>
      </c>
      <c r="K1284" t="s">
        <v>3140</v>
      </c>
      <c r="L1284" t="s">
        <v>3250</v>
      </c>
      <c r="M1284" t="s">
        <v>3163</v>
      </c>
      <c r="N1284">
        <v>19650</v>
      </c>
      <c r="O1284">
        <v>19.649999999999999</v>
      </c>
      <c r="P1284">
        <v>15772000</v>
      </c>
      <c r="Q1284">
        <v>802.64631043256998</v>
      </c>
    </row>
    <row r="1285" spans="1:20" x14ac:dyDescent="0.3">
      <c r="A1285">
        <v>43301</v>
      </c>
      <c r="B1285" t="s">
        <v>3300</v>
      </c>
      <c r="C1285" t="s">
        <v>3301</v>
      </c>
      <c r="D1285">
        <v>2018</v>
      </c>
      <c r="E1285" t="s">
        <v>32</v>
      </c>
      <c r="F1285" t="s">
        <v>65</v>
      </c>
      <c r="G1285" t="s">
        <v>67</v>
      </c>
      <c r="H1285" t="s">
        <v>44</v>
      </c>
      <c r="I1285" t="s">
        <v>73</v>
      </c>
      <c r="J1285" t="s">
        <v>1434</v>
      </c>
      <c r="K1285" t="s">
        <v>3141</v>
      </c>
      <c r="L1285" t="s">
        <v>3250</v>
      </c>
      <c r="M1285" t="s">
        <v>3163</v>
      </c>
      <c r="N1285">
        <v>132789.99</v>
      </c>
      <c r="O1285">
        <v>132.79</v>
      </c>
      <c r="P1285">
        <v>1362000</v>
      </c>
      <c r="Q1285">
        <v>10.256797217922827</v>
      </c>
    </row>
    <row r="1286" spans="1:20" x14ac:dyDescent="0.3">
      <c r="A1286">
        <v>43301</v>
      </c>
      <c r="B1286" t="s">
        <v>3300</v>
      </c>
      <c r="C1286" t="s">
        <v>3301</v>
      </c>
      <c r="D1286">
        <v>2018</v>
      </c>
      <c r="E1286" t="s">
        <v>624</v>
      </c>
      <c r="F1286" t="s">
        <v>77</v>
      </c>
      <c r="G1286" t="s">
        <v>67</v>
      </c>
      <c r="H1286" t="s">
        <v>44</v>
      </c>
      <c r="I1286" t="s">
        <v>82</v>
      </c>
      <c r="J1286" t="s">
        <v>1435</v>
      </c>
      <c r="K1286" t="s">
        <v>3193</v>
      </c>
      <c r="L1286" t="s">
        <v>3133</v>
      </c>
      <c r="M1286" t="s">
        <v>3116</v>
      </c>
      <c r="N1286">
        <v>22050</v>
      </c>
      <c r="O1286">
        <v>22.05</v>
      </c>
      <c r="P1286">
        <v>736000</v>
      </c>
      <c r="Q1286">
        <v>33.378684807256235</v>
      </c>
    </row>
    <row r="1287" spans="1:20" x14ac:dyDescent="0.3">
      <c r="A1287">
        <v>43301</v>
      </c>
      <c r="B1287" t="s">
        <v>3300</v>
      </c>
      <c r="C1287" t="s">
        <v>3301</v>
      </c>
      <c r="D1287">
        <v>2018</v>
      </c>
      <c r="E1287" t="s">
        <v>32</v>
      </c>
      <c r="F1287" t="s">
        <v>77</v>
      </c>
      <c r="G1287" t="s">
        <v>67</v>
      </c>
      <c r="H1287" t="s">
        <v>44</v>
      </c>
      <c r="I1287" t="s">
        <v>82</v>
      </c>
      <c r="J1287" t="s">
        <v>1436</v>
      </c>
      <c r="K1287" t="s">
        <v>3186</v>
      </c>
      <c r="L1287" t="s">
        <v>3187</v>
      </c>
      <c r="M1287" t="s">
        <v>3116</v>
      </c>
      <c r="N1287">
        <v>115920</v>
      </c>
      <c r="O1287">
        <v>115.92</v>
      </c>
      <c r="P1287">
        <v>3868000</v>
      </c>
      <c r="Q1287">
        <v>33.367839889579017</v>
      </c>
    </row>
    <row r="1288" spans="1:20" x14ac:dyDescent="0.3">
      <c r="A1288">
        <v>43301</v>
      </c>
      <c r="B1288" t="s">
        <v>3300</v>
      </c>
      <c r="C1288" t="s">
        <v>3301</v>
      </c>
      <c r="D1288">
        <v>2018</v>
      </c>
      <c r="E1288" t="s">
        <v>32</v>
      </c>
      <c r="F1288" t="s">
        <v>77</v>
      </c>
      <c r="G1288" t="s">
        <v>67</v>
      </c>
      <c r="H1288" t="s">
        <v>44</v>
      </c>
      <c r="I1288" t="s">
        <v>82</v>
      </c>
      <c r="J1288" t="s">
        <v>1437</v>
      </c>
      <c r="K1288" t="s">
        <v>3115</v>
      </c>
      <c r="L1288" t="s">
        <v>3114</v>
      </c>
      <c r="M1288" t="s">
        <v>3116</v>
      </c>
      <c r="N1288">
        <v>19800</v>
      </c>
      <c r="O1288">
        <v>19.8</v>
      </c>
      <c r="P1288">
        <v>661000</v>
      </c>
      <c r="Q1288">
        <v>33.383838383838381</v>
      </c>
    </row>
    <row r="1289" spans="1:20" x14ac:dyDescent="0.3">
      <c r="A1289">
        <v>43301</v>
      </c>
      <c r="B1289" t="s">
        <v>3300</v>
      </c>
      <c r="C1289" t="s">
        <v>3301</v>
      </c>
      <c r="D1289">
        <v>2018</v>
      </c>
      <c r="E1289" t="s">
        <v>84</v>
      </c>
      <c r="F1289" t="s">
        <v>131</v>
      </c>
      <c r="G1289" t="s">
        <v>186</v>
      </c>
      <c r="H1289" t="s">
        <v>44</v>
      </c>
      <c r="I1289" t="s">
        <v>1438</v>
      </c>
      <c r="J1289" t="s">
        <v>1439</v>
      </c>
      <c r="K1289" t="s">
        <v>3236</v>
      </c>
      <c r="L1289" t="s">
        <v>3250</v>
      </c>
      <c r="M1289" t="s">
        <v>3163</v>
      </c>
      <c r="N1289">
        <v>21360</v>
      </c>
      <c r="O1289">
        <v>21.36</v>
      </c>
      <c r="P1289">
        <v>47800</v>
      </c>
      <c r="Q1289">
        <v>2.237827715355805</v>
      </c>
    </row>
    <row r="1290" spans="1:20" x14ac:dyDescent="0.3">
      <c r="A1290">
        <v>43301</v>
      </c>
      <c r="B1290" t="s">
        <v>3300</v>
      </c>
      <c r="C1290" t="s">
        <v>3301</v>
      </c>
      <c r="D1290">
        <v>2018</v>
      </c>
      <c r="E1290" t="s">
        <v>624</v>
      </c>
      <c r="F1290" t="s">
        <v>77</v>
      </c>
      <c r="G1290" t="s">
        <v>67</v>
      </c>
      <c r="H1290" t="s">
        <v>44</v>
      </c>
      <c r="I1290" t="s">
        <v>82</v>
      </c>
      <c r="J1290" t="s">
        <v>1440</v>
      </c>
      <c r="K1290" t="s">
        <v>3193</v>
      </c>
      <c r="L1290" t="s">
        <v>3133</v>
      </c>
      <c r="M1290" t="s">
        <v>3116</v>
      </c>
      <c r="N1290">
        <v>22050</v>
      </c>
      <c r="O1290">
        <v>22.05</v>
      </c>
      <c r="P1290">
        <v>736000</v>
      </c>
      <c r="Q1290">
        <v>33.378684807256235</v>
      </c>
    </row>
    <row r="1291" spans="1:20" x14ac:dyDescent="0.3">
      <c r="A1291">
        <v>43301</v>
      </c>
      <c r="B1291" t="s">
        <v>3300</v>
      </c>
      <c r="C1291" t="s">
        <v>3301</v>
      </c>
      <c r="D1291">
        <v>2018</v>
      </c>
      <c r="E1291" t="s">
        <v>32</v>
      </c>
      <c r="F1291" t="s">
        <v>65</v>
      </c>
      <c r="G1291" t="s">
        <v>67</v>
      </c>
      <c r="H1291" t="s">
        <v>44</v>
      </c>
      <c r="I1291" t="s">
        <v>73</v>
      </c>
      <c r="J1291" t="s">
        <v>1441</v>
      </c>
      <c r="K1291" t="s">
        <v>3131</v>
      </c>
      <c r="L1291" t="s">
        <v>3132</v>
      </c>
      <c r="M1291" t="s">
        <v>3110</v>
      </c>
      <c r="N1291">
        <v>20090</v>
      </c>
      <c r="O1291">
        <v>20.09</v>
      </c>
      <c r="P1291">
        <v>206000</v>
      </c>
      <c r="Q1291">
        <v>10.253857640617223</v>
      </c>
    </row>
    <row r="1292" spans="1:20" x14ac:dyDescent="0.3">
      <c r="A1292">
        <v>43300</v>
      </c>
      <c r="B1292" t="s">
        <v>3300</v>
      </c>
      <c r="C1292" t="s">
        <v>3301</v>
      </c>
      <c r="D1292">
        <v>2018</v>
      </c>
      <c r="E1292" t="s">
        <v>84</v>
      </c>
      <c r="F1292" t="s">
        <v>1264</v>
      </c>
      <c r="G1292" t="s">
        <v>1267</v>
      </c>
      <c r="H1292" t="s">
        <v>44</v>
      </c>
      <c r="I1292" t="s">
        <v>1269</v>
      </c>
      <c r="J1292" t="s">
        <v>1442</v>
      </c>
      <c r="K1292" t="s">
        <v>3189</v>
      </c>
      <c r="L1292" t="s">
        <v>3250</v>
      </c>
      <c r="M1292" t="s">
        <v>3163</v>
      </c>
      <c r="N1292">
        <v>92848</v>
      </c>
      <c r="O1292">
        <v>92.85</v>
      </c>
      <c r="P1292">
        <v>2077000</v>
      </c>
      <c r="Q1292">
        <v>22.36989488195761</v>
      </c>
    </row>
    <row r="1293" spans="1:20" x14ac:dyDescent="0.3">
      <c r="A1293">
        <v>43299</v>
      </c>
      <c r="B1293" t="s">
        <v>3300</v>
      </c>
      <c r="C1293" t="s">
        <v>3301</v>
      </c>
      <c r="D1293">
        <v>2018</v>
      </c>
      <c r="E1293" t="s">
        <v>32</v>
      </c>
      <c r="F1293" t="s">
        <v>538</v>
      </c>
      <c r="G1293" t="s">
        <v>106</v>
      </c>
      <c r="H1293" t="s">
        <v>44</v>
      </c>
      <c r="I1293" t="s">
        <v>108</v>
      </c>
      <c r="J1293" t="s">
        <v>1443</v>
      </c>
      <c r="K1293" t="s">
        <v>3248</v>
      </c>
      <c r="L1293" t="s">
        <v>3250</v>
      </c>
      <c r="M1293" t="s">
        <v>3163</v>
      </c>
      <c r="N1293">
        <v>25760</v>
      </c>
      <c r="O1293">
        <v>25.76</v>
      </c>
      <c r="P1293">
        <v>136000</v>
      </c>
      <c r="Q1293">
        <v>5.2795031055900621</v>
      </c>
      <c r="R1293" t="s">
        <v>3226</v>
      </c>
      <c r="S1293" t="s">
        <v>3250</v>
      </c>
      <c r="T1293" t="s">
        <v>3163</v>
      </c>
    </row>
    <row r="1294" spans="1:20" x14ac:dyDescent="0.3">
      <c r="A1294">
        <v>43299</v>
      </c>
      <c r="B1294" t="s">
        <v>3300</v>
      </c>
      <c r="C1294" t="s">
        <v>3301</v>
      </c>
      <c r="D1294">
        <v>2018</v>
      </c>
      <c r="E1294" t="s">
        <v>32</v>
      </c>
      <c r="F1294" t="s">
        <v>507</v>
      </c>
      <c r="G1294" t="s">
        <v>60</v>
      </c>
      <c r="H1294" t="s">
        <v>44</v>
      </c>
      <c r="I1294" t="s">
        <v>1080</v>
      </c>
      <c r="J1294" t="s">
        <v>1444</v>
      </c>
      <c r="K1294" t="s">
        <v>3193</v>
      </c>
      <c r="L1294" t="s">
        <v>3133</v>
      </c>
      <c r="M1294" t="s">
        <v>3116</v>
      </c>
      <c r="N1294">
        <v>150336</v>
      </c>
      <c r="O1294">
        <v>150.34</v>
      </c>
      <c r="P1294">
        <v>898000</v>
      </c>
      <c r="Q1294">
        <v>5.9732865048957002</v>
      </c>
    </row>
    <row r="1295" spans="1:20" x14ac:dyDescent="0.3">
      <c r="A1295">
        <v>43298</v>
      </c>
      <c r="B1295" t="s">
        <v>3300</v>
      </c>
      <c r="C1295" t="s">
        <v>3301</v>
      </c>
      <c r="D1295">
        <v>2018</v>
      </c>
      <c r="E1295" t="s">
        <v>213</v>
      </c>
      <c r="F1295" t="s">
        <v>65</v>
      </c>
      <c r="G1295" t="s">
        <v>67</v>
      </c>
      <c r="H1295" t="s">
        <v>44</v>
      </c>
      <c r="I1295" t="s">
        <v>219</v>
      </c>
      <c r="J1295" t="s">
        <v>1445</v>
      </c>
      <c r="K1295" t="s">
        <v>3120</v>
      </c>
      <c r="L1295" t="s">
        <v>3124</v>
      </c>
      <c r="M1295" t="s">
        <v>3110</v>
      </c>
      <c r="N1295">
        <v>84300</v>
      </c>
      <c r="O1295">
        <v>84.3</v>
      </c>
      <c r="P1295">
        <v>523000</v>
      </c>
      <c r="Q1295">
        <v>6.2040332147093711</v>
      </c>
    </row>
    <row r="1296" spans="1:20" x14ac:dyDescent="0.3">
      <c r="A1296">
        <v>43298</v>
      </c>
      <c r="B1296" t="s">
        <v>3300</v>
      </c>
      <c r="C1296" t="s">
        <v>3301</v>
      </c>
      <c r="D1296">
        <v>2018</v>
      </c>
      <c r="E1296" t="s">
        <v>213</v>
      </c>
      <c r="F1296" t="s">
        <v>65</v>
      </c>
      <c r="G1296" t="s">
        <v>67</v>
      </c>
      <c r="H1296" t="s">
        <v>44</v>
      </c>
      <c r="I1296" t="s">
        <v>219</v>
      </c>
      <c r="J1296" t="s">
        <v>1446</v>
      </c>
      <c r="K1296" t="s">
        <v>3120</v>
      </c>
      <c r="L1296" t="s">
        <v>3124</v>
      </c>
      <c r="M1296" t="s">
        <v>3110</v>
      </c>
      <c r="N1296">
        <v>101160</v>
      </c>
      <c r="O1296">
        <v>101.16</v>
      </c>
      <c r="P1296">
        <v>627000</v>
      </c>
      <c r="Q1296">
        <v>6.198102016607355</v>
      </c>
    </row>
    <row r="1297" spans="1:17" x14ac:dyDescent="0.3">
      <c r="A1297">
        <v>43297</v>
      </c>
      <c r="B1297" t="s">
        <v>3300</v>
      </c>
      <c r="C1297" t="s">
        <v>3301</v>
      </c>
      <c r="D1297">
        <v>2018</v>
      </c>
      <c r="E1297" t="s">
        <v>32</v>
      </c>
      <c r="F1297" t="s">
        <v>65</v>
      </c>
      <c r="G1297" t="s">
        <v>67</v>
      </c>
      <c r="H1297" t="s">
        <v>44</v>
      </c>
      <c r="I1297" t="s">
        <v>73</v>
      </c>
      <c r="J1297" t="s">
        <v>1447</v>
      </c>
      <c r="K1297" t="s">
        <v>3198</v>
      </c>
      <c r="L1297" t="s">
        <v>3199</v>
      </c>
      <c r="M1297" t="s">
        <v>3110</v>
      </c>
      <c r="N1297">
        <v>35236</v>
      </c>
      <c r="O1297">
        <v>35.24</v>
      </c>
      <c r="P1297">
        <v>361000</v>
      </c>
      <c r="Q1297">
        <v>10.245203768872743</v>
      </c>
    </row>
    <row r="1298" spans="1:17" x14ac:dyDescent="0.3">
      <c r="A1298">
        <v>43297</v>
      </c>
      <c r="B1298" t="s">
        <v>3300</v>
      </c>
      <c r="C1298" t="s">
        <v>3301</v>
      </c>
      <c r="D1298">
        <v>2018</v>
      </c>
      <c r="E1298" t="s">
        <v>32</v>
      </c>
      <c r="F1298" t="s">
        <v>65</v>
      </c>
      <c r="G1298" t="s">
        <v>67</v>
      </c>
      <c r="H1298" t="s">
        <v>44</v>
      </c>
      <c r="I1298" t="s">
        <v>73</v>
      </c>
      <c r="J1298" t="s">
        <v>1448</v>
      </c>
      <c r="K1298" t="s">
        <v>3198</v>
      </c>
      <c r="L1298" t="s">
        <v>3199</v>
      </c>
      <c r="M1298" t="s">
        <v>3110</v>
      </c>
      <c r="N1298">
        <v>44339</v>
      </c>
      <c r="O1298">
        <v>44.34</v>
      </c>
      <c r="P1298">
        <v>455000</v>
      </c>
      <c r="Q1298">
        <v>10.261846230181105</v>
      </c>
    </row>
    <row r="1299" spans="1:17" x14ac:dyDescent="0.3">
      <c r="A1299">
        <v>43297</v>
      </c>
      <c r="B1299" t="s">
        <v>3300</v>
      </c>
      <c r="C1299" t="s">
        <v>3301</v>
      </c>
      <c r="D1299">
        <v>2018</v>
      </c>
      <c r="E1299" t="s">
        <v>32</v>
      </c>
      <c r="F1299" t="s">
        <v>35</v>
      </c>
      <c r="G1299" t="s">
        <v>1064</v>
      </c>
      <c r="H1299" t="s">
        <v>44</v>
      </c>
      <c r="I1299" t="s">
        <v>875</v>
      </c>
      <c r="J1299" t="s">
        <v>1449</v>
      </c>
      <c r="K1299" t="s">
        <v>3234</v>
      </c>
      <c r="L1299" t="s">
        <v>3378</v>
      </c>
      <c r="M1299" t="s">
        <v>3110</v>
      </c>
      <c r="N1299">
        <v>278799.99</v>
      </c>
      <c r="O1299">
        <v>278.8</v>
      </c>
      <c r="P1299">
        <v>2448000</v>
      </c>
      <c r="Q1299">
        <v>8.7804881198166473</v>
      </c>
    </row>
    <row r="1300" spans="1:17" x14ac:dyDescent="0.3">
      <c r="A1300">
        <v>43297</v>
      </c>
      <c r="B1300" t="s">
        <v>3300</v>
      </c>
      <c r="C1300" t="s">
        <v>3301</v>
      </c>
      <c r="D1300">
        <v>2018</v>
      </c>
      <c r="E1300" t="s">
        <v>32</v>
      </c>
      <c r="F1300" t="s">
        <v>191</v>
      </c>
      <c r="G1300" t="s">
        <v>186</v>
      </c>
      <c r="H1300" t="s">
        <v>44</v>
      </c>
      <c r="I1300" t="s">
        <v>193</v>
      </c>
      <c r="J1300" t="s">
        <v>1450</v>
      </c>
      <c r="K1300" t="s">
        <v>3376</v>
      </c>
      <c r="L1300" t="s">
        <v>3250</v>
      </c>
      <c r="M1300" t="s">
        <v>3163</v>
      </c>
      <c r="N1300">
        <v>25660</v>
      </c>
      <c r="O1300">
        <v>25.66</v>
      </c>
      <c r="P1300">
        <v>54100</v>
      </c>
      <c r="Q1300">
        <v>2.1083398285268902</v>
      </c>
    </row>
    <row r="1301" spans="1:17" x14ac:dyDescent="0.3">
      <c r="A1301">
        <v>43295</v>
      </c>
      <c r="B1301" t="s">
        <v>3300</v>
      </c>
      <c r="C1301" t="s">
        <v>3301</v>
      </c>
      <c r="D1301">
        <v>2018</v>
      </c>
      <c r="E1301" t="s">
        <v>32</v>
      </c>
      <c r="F1301" t="s">
        <v>77</v>
      </c>
      <c r="G1301" t="s">
        <v>67</v>
      </c>
      <c r="H1301" t="s">
        <v>44</v>
      </c>
      <c r="I1301" t="s">
        <v>82</v>
      </c>
      <c r="J1301" t="s">
        <v>1451</v>
      </c>
      <c r="K1301" t="s">
        <v>3193</v>
      </c>
      <c r="L1301" t="s">
        <v>3133</v>
      </c>
      <c r="M1301" t="s">
        <v>3116</v>
      </c>
      <c r="N1301">
        <v>144270</v>
      </c>
      <c r="O1301">
        <v>144.27000000000001</v>
      </c>
      <c r="P1301">
        <v>4814000</v>
      </c>
      <c r="Q1301">
        <v>33.367990573230749</v>
      </c>
    </row>
    <row r="1302" spans="1:17" x14ac:dyDescent="0.3">
      <c r="A1302">
        <v>43295</v>
      </c>
      <c r="B1302" t="s">
        <v>3300</v>
      </c>
      <c r="C1302" t="s">
        <v>3301</v>
      </c>
      <c r="D1302">
        <v>2018</v>
      </c>
      <c r="E1302" t="s">
        <v>32</v>
      </c>
      <c r="F1302" t="s">
        <v>77</v>
      </c>
      <c r="G1302" t="s">
        <v>227</v>
      </c>
      <c r="H1302" t="s">
        <v>44</v>
      </c>
      <c r="I1302" t="s">
        <v>82</v>
      </c>
      <c r="J1302" t="s">
        <v>1452</v>
      </c>
      <c r="K1302" t="s">
        <v>3118</v>
      </c>
      <c r="L1302" t="s">
        <v>3117</v>
      </c>
      <c r="M1302" t="s">
        <v>3119</v>
      </c>
      <c r="N1302">
        <v>18520</v>
      </c>
      <c r="O1302">
        <v>18.52</v>
      </c>
      <c r="P1302">
        <v>618000</v>
      </c>
      <c r="Q1302">
        <v>33.369330453563713</v>
      </c>
    </row>
    <row r="1303" spans="1:17" x14ac:dyDescent="0.3">
      <c r="A1303">
        <v>43295</v>
      </c>
      <c r="B1303" t="s">
        <v>3300</v>
      </c>
      <c r="C1303" t="s">
        <v>3301</v>
      </c>
      <c r="D1303">
        <v>2018</v>
      </c>
      <c r="E1303" t="s">
        <v>84</v>
      </c>
      <c r="F1303" t="s">
        <v>77</v>
      </c>
      <c r="G1303" t="s">
        <v>67</v>
      </c>
      <c r="H1303" t="s">
        <v>44</v>
      </c>
      <c r="I1303" t="s">
        <v>145</v>
      </c>
      <c r="J1303" t="s">
        <v>1453</v>
      </c>
      <c r="K1303" t="s">
        <v>3140</v>
      </c>
      <c r="L1303" t="s">
        <v>3250</v>
      </c>
      <c r="M1303" t="s">
        <v>3163</v>
      </c>
      <c r="N1303">
        <v>15720</v>
      </c>
      <c r="O1303">
        <v>15.72</v>
      </c>
      <c r="P1303">
        <v>12618000</v>
      </c>
      <c r="Q1303">
        <v>802.67175572519079</v>
      </c>
    </row>
    <row r="1304" spans="1:17" x14ac:dyDescent="0.3">
      <c r="A1304">
        <v>43295</v>
      </c>
      <c r="B1304" t="s">
        <v>3300</v>
      </c>
      <c r="C1304" t="s">
        <v>3301</v>
      </c>
      <c r="D1304">
        <v>2018</v>
      </c>
      <c r="E1304" t="s">
        <v>84</v>
      </c>
      <c r="F1304" t="s">
        <v>77</v>
      </c>
      <c r="G1304" t="s">
        <v>227</v>
      </c>
      <c r="H1304" t="s">
        <v>44</v>
      </c>
      <c r="I1304" t="s">
        <v>1424</v>
      </c>
      <c r="J1304" t="s">
        <v>3138</v>
      </c>
      <c r="K1304" t="s">
        <v>3140</v>
      </c>
      <c r="L1304" t="s">
        <v>3250</v>
      </c>
      <c r="M1304" t="s">
        <v>3163</v>
      </c>
      <c r="N1304">
        <v>19760</v>
      </c>
      <c r="O1304">
        <v>19.760000000000002</v>
      </c>
      <c r="P1304">
        <v>15861000</v>
      </c>
      <c r="Q1304">
        <v>802.68218623481778</v>
      </c>
    </row>
    <row r="1305" spans="1:17" x14ac:dyDescent="0.3">
      <c r="A1305">
        <v>43295</v>
      </c>
      <c r="B1305" t="s">
        <v>3300</v>
      </c>
      <c r="C1305" t="s">
        <v>3301</v>
      </c>
      <c r="D1305">
        <v>2018</v>
      </c>
      <c r="E1305" t="s">
        <v>32</v>
      </c>
      <c r="F1305" t="s">
        <v>65</v>
      </c>
      <c r="G1305" t="s">
        <v>67</v>
      </c>
      <c r="H1305" t="s">
        <v>44</v>
      </c>
      <c r="I1305" t="s">
        <v>71</v>
      </c>
      <c r="J1305" t="s">
        <v>1455</v>
      </c>
      <c r="K1305" t="s">
        <v>3120</v>
      </c>
      <c r="L1305" t="s">
        <v>3124</v>
      </c>
      <c r="M1305" t="s">
        <v>3110</v>
      </c>
      <c r="N1305">
        <v>143039.99</v>
      </c>
      <c r="O1305">
        <v>143.04</v>
      </c>
      <c r="P1305">
        <v>1467000</v>
      </c>
      <c r="Q1305">
        <v>10.25587320021485</v>
      </c>
    </row>
    <row r="1306" spans="1:17" x14ac:dyDescent="0.3">
      <c r="A1306">
        <v>43294</v>
      </c>
      <c r="B1306" t="s">
        <v>3300</v>
      </c>
      <c r="C1306" t="s">
        <v>3301</v>
      </c>
      <c r="D1306">
        <v>2018</v>
      </c>
      <c r="E1306" t="s">
        <v>84</v>
      </c>
      <c r="F1306" t="s">
        <v>1399</v>
      </c>
      <c r="G1306" t="s">
        <v>999</v>
      </c>
      <c r="H1306" t="s">
        <v>44</v>
      </c>
      <c r="I1306" t="s">
        <v>1401</v>
      </c>
      <c r="J1306" t="s">
        <v>1456</v>
      </c>
      <c r="K1306" t="s">
        <v>3135</v>
      </c>
      <c r="L1306" t="s">
        <v>3139</v>
      </c>
      <c r="M1306" t="s">
        <v>3116</v>
      </c>
      <c r="N1306">
        <v>12560</v>
      </c>
      <c r="O1306">
        <v>12.56</v>
      </c>
      <c r="P1306" t="s">
        <v>49</v>
      </c>
      <c r="Q1306" t="e">
        <v>#VALUE!</v>
      </c>
    </row>
    <row r="1307" spans="1:17" x14ac:dyDescent="0.3">
      <c r="A1307">
        <v>43294</v>
      </c>
      <c r="B1307" t="s">
        <v>3300</v>
      </c>
      <c r="C1307" t="s">
        <v>3301</v>
      </c>
      <c r="D1307">
        <v>2018</v>
      </c>
      <c r="E1307" t="s">
        <v>84</v>
      </c>
      <c r="F1307" t="s">
        <v>131</v>
      </c>
      <c r="G1307" t="s">
        <v>186</v>
      </c>
      <c r="H1307" t="s">
        <v>44</v>
      </c>
      <c r="I1307" t="s">
        <v>1438</v>
      </c>
      <c r="J1307" t="s">
        <v>1457</v>
      </c>
      <c r="K1307" t="s">
        <v>3236</v>
      </c>
      <c r="L1307" t="s">
        <v>3250</v>
      </c>
      <c r="M1307" t="s">
        <v>3163</v>
      </c>
      <c r="N1307">
        <v>21240</v>
      </c>
      <c r="O1307">
        <v>21.24</v>
      </c>
      <c r="P1307">
        <v>47500</v>
      </c>
      <c r="Q1307">
        <v>2.2363465160075329</v>
      </c>
    </row>
    <row r="1308" spans="1:17" x14ac:dyDescent="0.3">
      <c r="A1308">
        <v>43293</v>
      </c>
      <c r="B1308" t="s">
        <v>3300</v>
      </c>
      <c r="C1308" t="s">
        <v>3301</v>
      </c>
      <c r="D1308">
        <v>2018</v>
      </c>
      <c r="E1308" t="s">
        <v>32</v>
      </c>
      <c r="F1308" t="s">
        <v>35</v>
      </c>
      <c r="G1308" t="s">
        <v>40</v>
      </c>
      <c r="H1308" t="s">
        <v>44</v>
      </c>
      <c r="I1308" t="s">
        <v>1352</v>
      </c>
      <c r="J1308" t="s">
        <v>1458</v>
      </c>
      <c r="K1308" t="s">
        <v>3234</v>
      </c>
      <c r="L1308" t="s">
        <v>3378</v>
      </c>
      <c r="M1308" t="s">
        <v>3110</v>
      </c>
      <c r="N1308">
        <v>55420</v>
      </c>
      <c r="O1308">
        <v>55.42</v>
      </c>
      <c r="P1308">
        <v>151000</v>
      </c>
      <c r="Q1308">
        <v>2.7246481414651749</v>
      </c>
    </row>
    <row r="1309" spans="1:17" x14ac:dyDescent="0.3">
      <c r="A1309">
        <v>43293</v>
      </c>
      <c r="B1309" t="s">
        <v>3300</v>
      </c>
      <c r="C1309" t="s">
        <v>3301</v>
      </c>
      <c r="D1309">
        <v>2018</v>
      </c>
      <c r="E1309" t="s">
        <v>32</v>
      </c>
      <c r="F1309" t="s">
        <v>35</v>
      </c>
      <c r="G1309" t="s">
        <v>40</v>
      </c>
      <c r="H1309" t="s">
        <v>44</v>
      </c>
      <c r="I1309" t="s">
        <v>875</v>
      </c>
      <c r="J1309" t="s">
        <v>1415</v>
      </c>
      <c r="K1309" t="s">
        <v>3234</v>
      </c>
      <c r="L1309" t="s">
        <v>3378</v>
      </c>
      <c r="M1309" t="s">
        <v>3110</v>
      </c>
      <c r="N1309">
        <v>74120</v>
      </c>
      <c r="O1309">
        <v>74.12</v>
      </c>
      <c r="P1309">
        <v>202000</v>
      </c>
      <c r="Q1309">
        <v>2.7253103076092824</v>
      </c>
    </row>
    <row r="1310" spans="1:17" x14ac:dyDescent="0.3">
      <c r="A1310">
        <v>43293</v>
      </c>
      <c r="B1310" t="s">
        <v>3300</v>
      </c>
      <c r="C1310" t="s">
        <v>3301</v>
      </c>
      <c r="D1310">
        <v>2018</v>
      </c>
      <c r="E1310" t="s">
        <v>32</v>
      </c>
      <c r="F1310" t="s">
        <v>35</v>
      </c>
      <c r="G1310" t="s">
        <v>40</v>
      </c>
      <c r="H1310" t="s">
        <v>44</v>
      </c>
      <c r="I1310" t="s">
        <v>1414</v>
      </c>
      <c r="J1310" t="s">
        <v>1459</v>
      </c>
      <c r="K1310" t="s">
        <v>3234</v>
      </c>
      <c r="L1310" t="s">
        <v>3378</v>
      </c>
      <c r="M1310" t="s">
        <v>3110</v>
      </c>
      <c r="N1310">
        <v>240500</v>
      </c>
      <c r="O1310">
        <v>240.5</v>
      </c>
      <c r="P1310" t="s">
        <v>49</v>
      </c>
      <c r="Q1310" t="e">
        <v>#VALUE!</v>
      </c>
    </row>
    <row r="1311" spans="1:17" x14ac:dyDescent="0.3">
      <c r="A1311">
        <v>43293</v>
      </c>
      <c r="B1311" t="s">
        <v>3300</v>
      </c>
      <c r="C1311" t="s">
        <v>3301</v>
      </c>
      <c r="D1311">
        <v>2018</v>
      </c>
      <c r="E1311" t="s">
        <v>32</v>
      </c>
      <c r="F1311" t="s">
        <v>35</v>
      </c>
      <c r="G1311" t="s">
        <v>40</v>
      </c>
      <c r="H1311" t="s">
        <v>44</v>
      </c>
      <c r="I1311" t="s">
        <v>1352</v>
      </c>
      <c r="J1311" t="s">
        <v>1415</v>
      </c>
      <c r="K1311" t="s">
        <v>3234</v>
      </c>
      <c r="L1311" t="s">
        <v>3378</v>
      </c>
      <c r="M1311" t="s">
        <v>3110</v>
      </c>
      <c r="N1311">
        <v>74100</v>
      </c>
      <c r="O1311">
        <v>74.099999999999994</v>
      </c>
      <c r="P1311">
        <v>202000</v>
      </c>
      <c r="Q1311">
        <v>2.7260458839406208</v>
      </c>
    </row>
    <row r="1312" spans="1:17" x14ac:dyDescent="0.3">
      <c r="A1312">
        <v>43293</v>
      </c>
      <c r="B1312" t="s">
        <v>3300</v>
      </c>
      <c r="C1312" t="s">
        <v>3301</v>
      </c>
      <c r="D1312">
        <v>2018</v>
      </c>
      <c r="E1312" t="s">
        <v>32</v>
      </c>
      <c r="F1312" t="s">
        <v>191</v>
      </c>
      <c r="G1312" t="s">
        <v>186</v>
      </c>
      <c r="H1312" t="s">
        <v>44</v>
      </c>
      <c r="I1312" t="s">
        <v>239</v>
      </c>
      <c r="J1312" t="s">
        <v>1460</v>
      </c>
      <c r="K1312" t="s">
        <v>3376</v>
      </c>
      <c r="L1312" t="s">
        <v>3250</v>
      </c>
      <c r="M1312" t="s">
        <v>3163</v>
      </c>
      <c r="N1312">
        <v>26300</v>
      </c>
      <c r="O1312">
        <v>26.3</v>
      </c>
      <c r="P1312">
        <v>55500</v>
      </c>
      <c r="Q1312">
        <v>2.1102661596958177</v>
      </c>
    </row>
    <row r="1313" spans="1:17" x14ac:dyDescent="0.3">
      <c r="A1313">
        <v>43293</v>
      </c>
      <c r="B1313" t="s">
        <v>3300</v>
      </c>
      <c r="C1313" t="s">
        <v>3301</v>
      </c>
      <c r="D1313">
        <v>2018</v>
      </c>
      <c r="E1313" t="s">
        <v>84</v>
      </c>
      <c r="F1313" t="s">
        <v>127</v>
      </c>
      <c r="G1313" t="s">
        <v>60</v>
      </c>
      <c r="H1313" t="s">
        <v>44</v>
      </c>
      <c r="I1313" t="s">
        <v>129</v>
      </c>
      <c r="J1313" t="s">
        <v>1461</v>
      </c>
      <c r="K1313" t="s">
        <v>3150</v>
      </c>
      <c r="L1313" t="s">
        <v>3250</v>
      </c>
      <c r="M1313" t="s">
        <v>3163</v>
      </c>
      <c r="N1313">
        <v>17520</v>
      </c>
      <c r="O1313">
        <v>17.52</v>
      </c>
      <c r="P1313">
        <v>149000</v>
      </c>
      <c r="Q1313">
        <v>8.5045662100456614</v>
      </c>
    </row>
    <row r="1314" spans="1:17" x14ac:dyDescent="0.3">
      <c r="A1314">
        <v>43293</v>
      </c>
      <c r="B1314" t="s">
        <v>3300</v>
      </c>
      <c r="C1314" t="s">
        <v>3301</v>
      </c>
      <c r="D1314">
        <v>2018</v>
      </c>
      <c r="E1314" t="s">
        <v>32</v>
      </c>
      <c r="F1314" t="s">
        <v>1087</v>
      </c>
      <c r="G1314" t="s">
        <v>60</v>
      </c>
      <c r="H1314" t="s">
        <v>44</v>
      </c>
      <c r="I1314" t="s">
        <v>418</v>
      </c>
      <c r="J1314" t="s">
        <v>1462</v>
      </c>
      <c r="K1314" t="s">
        <v>3135</v>
      </c>
      <c r="L1314" t="s">
        <v>3139</v>
      </c>
      <c r="M1314" t="s">
        <v>3116</v>
      </c>
      <c r="N1314">
        <v>5030</v>
      </c>
      <c r="O1314">
        <v>5.03</v>
      </c>
      <c r="P1314">
        <v>162000</v>
      </c>
      <c r="Q1314">
        <v>32.206759443339962</v>
      </c>
    </row>
    <row r="1315" spans="1:17" x14ac:dyDescent="0.3">
      <c r="A1315">
        <v>43291</v>
      </c>
      <c r="B1315" t="s">
        <v>3300</v>
      </c>
      <c r="C1315" t="s">
        <v>3301</v>
      </c>
      <c r="D1315">
        <v>2018</v>
      </c>
      <c r="E1315" t="s">
        <v>32</v>
      </c>
      <c r="F1315" t="s">
        <v>538</v>
      </c>
      <c r="G1315" t="s">
        <v>106</v>
      </c>
      <c r="H1315" t="s">
        <v>44</v>
      </c>
      <c r="I1315" t="s">
        <v>108</v>
      </c>
      <c r="J1315" t="s">
        <v>1463</v>
      </c>
      <c r="K1315" t="s">
        <v>3150</v>
      </c>
      <c r="L1315" t="s">
        <v>3250</v>
      </c>
      <c r="M1315" t="s">
        <v>3163</v>
      </c>
      <c r="N1315">
        <v>15120</v>
      </c>
      <c r="O1315">
        <v>15.12</v>
      </c>
      <c r="P1315">
        <v>79600</v>
      </c>
      <c r="Q1315">
        <v>5.2645502645502642</v>
      </c>
    </row>
    <row r="1316" spans="1:17" x14ac:dyDescent="0.3">
      <c r="A1316">
        <v>43291</v>
      </c>
      <c r="B1316" t="s">
        <v>3300</v>
      </c>
      <c r="C1316" t="s">
        <v>3301</v>
      </c>
      <c r="D1316">
        <v>2018</v>
      </c>
      <c r="E1316" t="s">
        <v>32</v>
      </c>
      <c r="F1316" t="s">
        <v>507</v>
      </c>
      <c r="G1316" t="s">
        <v>106</v>
      </c>
      <c r="H1316" t="s">
        <v>44</v>
      </c>
      <c r="I1316" t="s">
        <v>159</v>
      </c>
      <c r="J1316" t="s">
        <v>1464</v>
      </c>
      <c r="K1316" t="s">
        <v>3237</v>
      </c>
      <c r="L1316" t="s">
        <v>3250</v>
      </c>
      <c r="M1316" t="s">
        <v>3163</v>
      </c>
      <c r="N1316">
        <v>116100</v>
      </c>
      <c r="O1316">
        <v>116.1</v>
      </c>
      <c r="P1316">
        <v>694000</v>
      </c>
      <c r="Q1316">
        <v>5.9776055124892338</v>
      </c>
    </row>
    <row r="1317" spans="1:17" x14ac:dyDescent="0.3">
      <c r="A1317">
        <v>43290</v>
      </c>
      <c r="B1317" t="s">
        <v>3300</v>
      </c>
      <c r="C1317" t="s">
        <v>3301</v>
      </c>
      <c r="D1317">
        <v>2018</v>
      </c>
      <c r="E1317" t="s">
        <v>32</v>
      </c>
      <c r="F1317" t="s">
        <v>65</v>
      </c>
      <c r="G1317" t="s">
        <v>67</v>
      </c>
      <c r="H1317" t="s">
        <v>44</v>
      </c>
      <c r="I1317" t="s">
        <v>73</v>
      </c>
      <c r="J1317" t="s">
        <v>1465</v>
      </c>
      <c r="K1317" t="s">
        <v>3198</v>
      </c>
      <c r="L1317" t="s">
        <v>3199</v>
      </c>
      <c r="M1317" t="s">
        <v>3110</v>
      </c>
      <c r="N1317">
        <v>65363</v>
      </c>
      <c r="O1317">
        <v>65.36</v>
      </c>
      <c r="P1317">
        <v>670000</v>
      </c>
      <c r="Q1317">
        <v>10.250447500879703</v>
      </c>
    </row>
    <row r="1318" spans="1:17" x14ac:dyDescent="0.3">
      <c r="A1318">
        <v>43290</v>
      </c>
      <c r="B1318" t="s">
        <v>3300</v>
      </c>
      <c r="C1318" t="s">
        <v>3301</v>
      </c>
      <c r="D1318">
        <v>2018</v>
      </c>
      <c r="E1318" t="s">
        <v>32</v>
      </c>
      <c r="F1318" t="s">
        <v>1466</v>
      </c>
      <c r="G1318" t="s">
        <v>60</v>
      </c>
      <c r="H1318" t="s">
        <v>44</v>
      </c>
      <c r="I1318" t="s">
        <v>418</v>
      </c>
      <c r="J1318" t="s">
        <v>1468</v>
      </c>
      <c r="K1318" t="s">
        <v>3135</v>
      </c>
      <c r="L1318" t="s">
        <v>3139</v>
      </c>
      <c r="M1318" t="s">
        <v>3116</v>
      </c>
      <c r="N1318">
        <v>3048</v>
      </c>
      <c r="O1318">
        <v>3.05</v>
      </c>
      <c r="P1318">
        <v>97900</v>
      </c>
      <c r="Q1318">
        <v>32.119422572178479</v>
      </c>
    </row>
    <row r="1319" spans="1:17" x14ac:dyDescent="0.3">
      <c r="A1319">
        <v>43290</v>
      </c>
      <c r="B1319" t="s">
        <v>3300</v>
      </c>
      <c r="C1319" t="s">
        <v>3301</v>
      </c>
      <c r="D1319">
        <v>2018</v>
      </c>
      <c r="E1319" t="s">
        <v>32</v>
      </c>
      <c r="F1319" t="s">
        <v>65</v>
      </c>
      <c r="G1319" t="s">
        <v>67</v>
      </c>
      <c r="H1319" t="s">
        <v>44</v>
      </c>
      <c r="I1319" t="s">
        <v>73</v>
      </c>
      <c r="J1319" t="s">
        <v>1469</v>
      </c>
      <c r="K1319" t="s">
        <v>3198</v>
      </c>
      <c r="L1319" t="s">
        <v>3199</v>
      </c>
      <c r="M1319" t="s">
        <v>3110</v>
      </c>
      <c r="N1319">
        <v>66517</v>
      </c>
      <c r="O1319">
        <v>66.52</v>
      </c>
      <c r="P1319">
        <v>682000</v>
      </c>
      <c r="Q1319">
        <v>10.253018025467174</v>
      </c>
    </row>
    <row r="1320" spans="1:17" x14ac:dyDescent="0.3">
      <c r="A1320">
        <v>43290</v>
      </c>
      <c r="B1320" t="s">
        <v>3300</v>
      </c>
      <c r="C1320" t="s">
        <v>3301</v>
      </c>
      <c r="D1320">
        <v>2018</v>
      </c>
      <c r="E1320" t="s">
        <v>32</v>
      </c>
      <c r="F1320" t="s">
        <v>65</v>
      </c>
      <c r="G1320" t="s">
        <v>67</v>
      </c>
      <c r="H1320" t="s">
        <v>44</v>
      </c>
      <c r="I1320" t="s">
        <v>73</v>
      </c>
      <c r="J1320" t="s">
        <v>907</v>
      </c>
      <c r="K1320" t="s">
        <v>3198</v>
      </c>
      <c r="L1320" t="s">
        <v>3199</v>
      </c>
      <c r="M1320" t="s">
        <v>3110</v>
      </c>
      <c r="N1320">
        <v>88456</v>
      </c>
      <c r="O1320">
        <v>88.46</v>
      </c>
      <c r="P1320">
        <v>907000</v>
      </c>
      <c r="Q1320">
        <v>10.253685448132405</v>
      </c>
    </row>
    <row r="1321" spans="1:17" x14ac:dyDescent="0.3">
      <c r="A1321">
        <v>43289</v>
      </c>
      <c r="B1321" t="s">
        <v>3300</v>
      </c>
      <c r="C1321" t="s">
        <v>3301</v>
      </c>
      <c r="D1321">
        <v>2018</v>
      </c>
      <c r="E1321" t="s">
        <v>32</v>
      </c>
      <c r="F1321" t="s">
        <v>507</v>
      </c>
      <c r="G1321" t="s">
        <v>60</v>
      </c>
      <c r="H1321" t="s">
        <v>44</v>
      </c>
      <c r="I1321" t="s">
        <v>1080</v>
      </c>
      <c r="J1321" t="s">
        <v>1470</v>
      </c>
      <c r="K1321" t="s">
        <v>3206</v>
      </c>
      <c r="L1321" t="s">
        <v>3207</v>
      </c>
      <c r="M1321" t="s">
        <v>3110</v>
      </c>
      <c r="N1321">
        <v>175392</v>
      </c>
      <c r="O1321">
        <v>175.39</v>
      </c>
      <c r="P1321">
        <v>1048000</v>
      </c>
      <c r="Q1321">
        <v>5.9751870096697681</v>
      </c>
    </row>
    <row r="1322" spans="1:17" x14ac:dyDescent="0.3">
      <c r="A1322">
        <v>43287</v>
      </c>
      <c r="B1322" t="s">
        <v>3300</v>
      </c>
      <c r="C1322" t="s">
        <v>3301</v>
      </c>
      <c r="D1322">
        <v>2018</v>
      </c>
      <c r="E1322" t="s">
        <v>32</v>
      </c>
      <c r="F1322" t="s">
        <v>1052</v>
      </c>
      <c r="G1322" t="s">
        <v>60</v>
      </c>
      <c r="H1322" t="s">
        <v>44</v>
      </c>
      <c r="I1322" t="s">
        <v>403</v>
      </c>
      <c r="J1322" t="s">
        <v>1471</v>
      </c>
      <c r="K1322" t="s">
        <v>3141</v>
      </c>
      <c r="L1322" t="s">
        <v>3250</v>
      </c>
      <c r="M1322" t="s">
        <v>3163</v>
      </c>
      <c r="N1322">
        <v>25150</v>
      </c>
      <c r="O1322">
        <v>25.15</v>
      </c>
      <c r="P1322">
        <v>225000</v>
      </c>
      <c r="Q1322">
        <v>8.9463220675944335</v>
      </c>
    </row>
    <row r="1323" spans="1:17" x14ac:dyDescent="0.3">
      <c r="A1323">
        <v>43285</v>
      </c>
      <c r="B1323" t="s">
        <v>3300</v>
      </c>
      <c r="C1323" t="s">
        <v>3301</v>
      </c>
      <c r="D1323">
        <v>2018</v>
      </c>
      <c r="E1323" t="s">
        <v>32</v>
      </c>
      <c r="F1323" t="s">
        <v>614</v>
      </c>
      <c r="G1323" t="s">
        <v>151</v>
      </c>
      <c r="H1323" t="s">
        <v>44</v>
      </c>
      <c r="I1323" t="s">
        <v>936</v>
      </c>
      <c r="J1323" t="s">
        <v>1472</v>
      </c>
      <c r="K1323" t="s">
        <v>3113</v>
      </c>
      <c r="L1323" t="s">
        <v>3111</v>
      </c>
      <c r="M1323" t="s">
        <v>3112</v>
      </c>
      <c r="N1323">
        <v>162120</v>
      </c>
      <c r="O1323">
        <v>162.12</v>
      </c>
      <c r="P1323" t="s">
        <v>49</v>
      </c>
      <c r="Q1323" t="e">
        <v>#VALUE!</v>
      </c>
    </row>
    <row r="1324" spans="1:17" x14ac:dyDescent="0.3">
      <c r="A1324">
        <v>43285</v>
      </c>
      <c r="B1324" t="s">
        <v>3300</v>
      </c>
      <c r="C1324" t="s">
        <v>3301</v>
      </c>
      <c r="D1324">
        <v>2018</v>
      </c>
      <c r="E1324" t="s">
        <v>32</v>
      </c>
      <c r="F1324" t="s">
        <v>507</v>
      </c>
      <c r="G1324" t="s">
        <v>106</v>
      </c>
      <c r="H1324" t="s">
        <v>44</v>
      </c>
      <c r="I1324" t="s">
        <v>159</v>
      </c>
      <c r="J1324" t="s">
        <v>1473</v>
      </c>
      <c r="K1324" t="s">
        <v>3237</v>
      </c>
      <c r="L1324" t="s">
        <v>3250</v>
      </c>
      <c r="M1324" t="s">
        <v>3163</v>
      </c>
      <c r="N1324">
        <v>116100</v>
      </c>
      <c r="O1324">
        <v>116.1</v>
      </c>
      <c r="P1324">
        <v>694000</v>
      </c>
      <c r="Q1324">
        <v>5.9776055124892338</v>
      </c>
    </row>
    <row r="1325" spans="1:17" x14ac:dyDescent="0.3">
      <c r="A1325">
        <v>43285</v>
      </c>
      <c r="B1325" t="s">
        <v>3300</v>
      </c>
      <c r="C1325" t="s">
        <v>3301</v>
      </c>
      <c r="D1325">
        <v>2018</v>
      </c>
      <c r="E1325" t="s">
        <v>624</v>
      </c>
      <c r="F1325" t="s">
        <v>77</v>
      </c>
      <c r="G1325" t="s">
        <v>227</v>
      </c>
      <c r="H1325" t="s">
        <v>44</v>
      </c>
      <c r="I1325" t="s">
        <v>82</v>
      </c>
      <c r="J1325" t="s">
        <v>1474</v>
      </c>
      <c r="K1325" t="s">
        <v>3193</v>
      </c>
      <c r="L1325" t="s">
        <v>3133</v>
      </c>
      <c r="M1325" t="s">
        <v>3116</v>
      </c>
      <c r="N1325">
        <v>22050</v>
      </c>
      <c r="O1325">
        <v>22.05</v>
      </c>
      <c r="P1325">
        <v>736000</v>
      </c>
      <c r="Q1325">
        <v>33.378684807256235</v>
      </c>
    </row>
    <row r="1326" spans="1:17" x14ac:dyDescent="0.3">
      <c r="A1326">
        <v>43285</v>
      </c>
      <c r="B1326" t="s">
        <v>3300</v>
      </c>
      <c r="C1326" t="s">
        <v>3301</v>
      </c>
      <c r="D1326">
        <v>2018</v>
      </c>
      <c r="E1326" t="s">
        <v>32</v>
      </c>
      <c r="F1326" t="s">
        <v>507</v>
      </c>
      <c r="G1326" t="s">
        <v>106</v>
      </c>
      <c r="H1326" t="s">
        <v>44</v>
      </c>
      <c r="I1326" t="s">
        <v>159</v>
      </c>
      <c r="J1326" t="s">
        <v>1475</v>
      </c>
      <c r="K1326" t="s">
        <v>3237</v>
      </c>
      <c r="L1326" t="s">
        <v>3250</v>
      </c>
      <c r="M1326" t="s">
        <v>3163</v>
      </c>
      <c r="N1326">
        <v>139320.01</v>
      </c>
      <c r="O1326">
        <v>139.32</v>
      </c>
      <c r="P1326">
        <v>833000</v>
      </c>
      <c r="Q1326">
        <v>5.9790406274016199</v>
      </c>
    </row>
    <row r="1327" spans="1:17" x14ac:dyDescent="0.3">
      <c r="A1327">
        <v>43285</v>
      </c>
      <c r="B1327" t="s">
        <v>3300</v>
      </c>
      <c r="C1327" t="s">
        <v>3301</v>
      </c>
      <c r="D1327">
        <v>2018</v>
      </c>
      <c r="E1327" t="s">
        <v>32</v>
      </c>
      <c r="F1327" t="s">
        <v>1476</v>
      </c>
      <c r="G1327" t="s">
        <v>186</v>
      </c>
      <c r="H1327" t="s">
        <v>44</v>
      </c>
      <c r="I1327" t="s">
        <v>1478</v>
      </c>
      <c r="J1327" t="s">
        <v>1479</v>
      </c>
      <c r="K1327" t="s">
        <v>3193</v>
      </c>
      <c r="L1327" t="s">
        <v>3133</v>
      </c>
      <c r="M1327" t="s">
        <v>3116</v>
      </c>
      <c r="N1327">
        <v>36256</v>
      </c>
      <c r="O1327">
        <v>36.26</v>
      </c>
      <c r="P1327">
        <v>66300</v>
      </c>
      <c r="Q1327">
        <v>1.8286628420123565</v>
      </c>
    </row>
    <row r="1328" spans="1:17" x14ac:dyDescent="0.3">
      <c r="A1328">
        <v>43285</v>
      </c>
      <c r="B1328" t="s">
        <v>3300</v>
      </c>
      <c r="C1328" t="s">
        <v>3301</v>
      </c>
      <c r="D1328">
        <v>2018</v>
      </c>
      <c r="E1328" t="s">
        <v>32</v>
      </c>
      <c r="F1328" t="s">
        <v>65</v>
      </c>
      <c r="G1328" t="s">
        <v>227</v>
      </c>
      <c r="H1328" t="s">
        <v>44</v>
      </c>
      <c r="I1328" t="s">
        <v>73</v>
      </c>
      <c r="J1328" t="s">
        <v>1480</v>
      </c>
      <c r="K1328" t="s">
        <v>3125</v>
      </c>
      <c r="L1328" t="s">
        <v>3126</v>
      </c>
      <c r="M1328" t="s">
        <v>3110</v>
      </c>
      <c r="N1328">
        <v>88090</v>
      </c>
      <c r="O1328">
        <v>88.09</v>
      </c>
      <c r="P1328">
        <v>903000</v>
      </c>
      <c r="Q1328">
        <v>10.250879782041094</v>
      </c>
    </row>
    <row r="1329" spans="1:17" x14ac:dyDescent="0.3">
      <c r="A1329">
        <v>43285</v>
      </c>
      <c r="B1329" t="s">
        <v>3300</v>
      </c>
      <c r="C1329" t="s">
        <v>3301</v>
      </c>
      <c r="D1329">
        <v>2018</v>
      </c>
      <c r="E1329" t="s">
        <v>32</v>
      </c>
      <c r="F1329" t="s">
        <v>77</v>
      </c>
      <c r="G1329" t="s">
        <v>227</v>
      </c>
      <c r="H1329" t="s">
        <v>44</v>
      </c>
      <c r="I1329" t="s">
        <v>669</v>
      </c>
      <c r="J1329" t="s">
        <v>1481</v>
      </c>
      <c r="K1329" t="s">
        <v>3193</v>
      </c>
      <c r="L1329" t="s">
        <v>3133</v>
      </c>
      <c r="M1329" t="s">
        <v>3116</v>
      </c>
      <c r="N1329">
        <v>144270</v>
      </c>
      <c r="O1329">
        <v>144.27000000000001</v>
      </c>
      <c r="P1329">
        <v>1455000</v>
      </c>
      <c r="Q1329">
        <v>10.085256810147639</v>
      </c>
    </row>
    <row r="1330" spans="1:17" x14ac:dyDescent="0.3">
      <c r="A1330">
        <v>43285</v>
      </c>
      <c r="B1330" t="s">
        <v>3300</v>
      </c>
      <c r="C1330" t="s">
        <v>3301</v>
      </c>
      <c r="D1330">
        <v>2018</v>
      </c>
      <c r="E1330" t="s">
        <v>32</v>
      </c>
      <c r="F1330" t="s">
        <v>628</v>
      </c>
      <c r="G1330" t="s">
        <v>195</v>
      </c>
      <c r="H1330" t="s">
        <v>44</v>
      </c>
      <c r="I1330" t="s">
        <v>339</v>
      </c>
      <c r="J1330" t="s">
        <v>1482</v>
      </c>
      <c r="K1330" t="s">
        <v>3247</v>
      </c>
      <c r="L1330" t="s">
        <v>3250</v>
      </c>
      <c r="M1330" t="s">
        <v>3163</v>
      </c>
      <c r="N1330">
        <v>37200</v>
      </c>
      <c r="O1330">
        <v>37.200000000000003</v>
      </c>
      <c r="P1330">
        <v>89300</v>
      </c>
      <c r="Q1330">
        <v>2.400537634408602</v>
      </c>
    </row>
    <row r="1331" spans="1:17" x14ac:dyDescent="0.3">
      <c r="A1331">
        <v>43285</v>
      </c>
      <c r="B1331" t="s">
        <v>3300</v>
      </c>
      <c r="C1331" t="s">
        <v>3301</v>
      </c>
      <c r="D1331">
        <v>2018</v>
      </c>
      <c r="E1331" t="s">
        <v>32</v>
      </c>
      <c r="F1331" t="s">
        <v>507</v>
      </c>
      <c r="G1331" t="s">
        <v>106</v>
      </c>
      <c r="H1331" t="s">
        <v>44</v>
      </c>
      <c r="I1331" t="s">
        <v>159</v>
      </c>
      <c r="J1331" t="s">
        <v>1464</v>
      </c>
      <c r="K1331" t="s">
        <v>3237</v>
      </c>
      <c r="L1331" t="s">
        <v>3250</v>
      </c>
      <c r="M1331" t="s">
        <v>3163</v>
      </c>
      <c r="N1331">
        <v>139320.01</v>
      </c>
      <c r="O1331">
        <v>139.32</v>
      </c>
      <c r="P1331">
        <v>833000</v>
      </c>
      <c r="Q1331">
        <v>5.9790406274016199</v>
      </c>
    </row>
    <row r="1332" spans="1:17" x14ac:dyDescent="0.3">
      <c r="A1332">
        <v>43285</v>
      </c>
      <c r="B1332" t="s">
        <v>3300</v>
      </c>
      <c r="C1332" t="s">
        <v>3301</v>
      </c>
      <c r="D1332">
        <v>2018</v>
      </c>
      <c r="E1332" t="s">
        <v>32</v>
      </c>
      <c r="F1332" t="s">
        <v>507</v>
      </c>
      <c r="G1332" t="s">
        <v>106</v>
      </c>
      <c r="H1332" t="s">
        <v>44</v>
      </c>
      <c r="I1332" t="s">
        <v>159</v>
      </c>
      <c r="J1332" t="s">
        <v>1483</v>
      </c>
      <c r="K1332" t="s">
        <v>3237</v>
      </c>
      <c r="L1332" t="s">
        <v>3250</v>
      </c>
      <c r="M1332" t="s">
        <v>3163</v>
      </c>
      <c r="N1332">
        <v>116100</v>
      </c>
      <c r="O1332">
        <v>116.1</v>
      </c>
      <c r="P1332">
        <v>694000</v>
      </c>
      <c r="Q1332">
        <v>5.9776055124892338</v>
      </c>
    </row>
    <row r="1333" spans="1:17" x14ac:dyDescent="0.3">
      <c r="A1333">
        <v>43285</v>
      </c>
      <c r="B1333" t="s">
        <v>3300</v>
      </c>
      <c r="C1333" t="s">
        <v>3301</v>
      </c>
      <c r="D1333">
        <v>2018</v>
      </c>
      <c r="E1333" t="s">
        <v>624</v>
      </c>
      <c r="F1333" t="s">
        <v>77</v>
      </c>
      <c r="G1333" t="s">
        <v>227</v>
      </c>
      <c r="H1333" t="s">
        <v>44</v>
      </c>
      <c r="I1333" t="s">
        <v>82</v>
      </c>
      <c r="J1333" t="s">
        <v>1484</v>
      </c>
      <c r="K1333" t="s">
        <v>3193</v>
      </c>
      <c r="L1333" t="s">
        <v>3133</v>
      </c>
      <c r="M1333" t="s">
        <v>3116</v>
      </c>
      <c r="N1333">
        <v>22050</v>
      </c>
      <c r="O1333">
        <v>22.05</v>
      </c>
      <c r="P1333">
        <v>736000</v>
      </c>
      <c r="Q1333">
        <v>33.378684807256235</v>
      </c>
    </row>
    <row r="1334" spans="1:17" x14ac:dyDescent="0.3">
      <c r="A1334">
        <v>43285</v>
      </c>
      <c r="B1334" t="s">
        <v>3300</v>
      </c>
      <c r="C1334" t="s">
        <v>3301</v>
      </c>
      <c r="D1334">
        <v>2018</v>
      </c>
      <c r="E1334" t="s">
        <v>32</v>
      </c>
      <c r="F1334" t="s">
        <v>166</v>
      </c>
      <c r="G1334" t="s">
        <v>168</v>
      </c>
      <c r="H1334" t="s">
        <v>44</v>
      </c>
      <c r="I1334" t="s">
        <v>170</v>
      </c>
      <c r="J1334" t="s">
        <v>1486</v>
      </c>
      <c r="K1334" t="s">
        <v>3171</v>
      </c>
      <c r="L1334" t="s">
        <v>3250</v>
      </c>
      <c r="M1334" t="s">
        <v>3163</v>
      </c>
      <c r="N1334">
        <v>66660</v>
      </c>
      <c r="O1334">
        <v>66.66</v>
      </c>
      <c r="P1334">
        <v>343000</v>
      </c>
      <c r="Q1334">
        <v>5.1455145514551459</v>
      </c>
    </row>
    <row r="1335" spans="1:17" x14ac:dyDescent="0.3">
      <c r="A1335">
        <v>43285</v>
      </c>
      <c r="B1335" t="s">
        <v>3300</v>
      </c>
      <c r="C1335" t="s">
        <v>3301</v>
      </c>
      <c r="D1335">
        <v>2018</v>
      </c>
      <c r="E1335" t="s">
        <v>624</v>
      </c>
      <c r="F1335" t="s">
        <v>77</v>
      </c>
      <c r="G1335" t="s">
        <v>227</v>
      </c>
      <c r="H1335" t="s">
        <v>44</v>
      </c>
      <c r="I1335" t="s">
        <v>82</v>
      </c>
      <c r="J1335" t="s">
        <v>1474</v>
      </c>
      <c r="K1335" t="s">
        <v>3193</v>
      </c>
      <c r="L1335" t="s">
        <v>3133</v>
      </c>
      <c r="M1335" t="s">
        <v>3116</v>
      </c>
      <c r="N1335">
        <v>22050</v>
      </c>
      <c r="O1335">
        <v>22.05</v>
      </c>
      <c r="P1335">
        <v>736000</v>
      </c>
      <c r="Q1335">
        <v>33.378684807256235</v>
      </c>
    </row>
    <row r="1336" spans="1:17" x14ac:dyDescent="0.3">
      <c r="A1336">
        <v>43285</v>
      </c>
      <c r="B1336" t="s">
        <v>3300</v>
      </c>
      <c r="C1336" t="s">
        <v>3301</v>
      </c>
      <c r="D1336">
        <v>2018</v>
      </c>
      <c r="E1336" t="s">
        <v>32</v>
      </c>
      <c r="F1336" t="s">
        <v>507</v>
      </c>
      <c r="G1336" t="s">
        <v>106</v>
      </c>
      <c r="H1336" t="s">
        <v>44</v>
      </c>
      <c r="I1336" t="s">
        <v>159</v>
      </c>
      <c r="J1336" t="s">
        <v>1487</v>
      </c>
      <c r="K1336" t="s">
        <v>3237</v>
      </c>
      <c r="L1336" t="s">
        <v>3250</v>
      </c>
      <c r="M1336" t="s">
        <v>3163</v>
      </c>
      <c r="N1336">
        <v>139320.01</v>
      </c>
      <c r="O1336">
        <v>139.32</v>
      </c>
      <c r="P1336">
        <v>833000</v>
      </c>
      <c r="Q1336">
        <v>5.9790406274016199</v>
      </c>
    </row>
    <row r="1337" spans="1:17" x14ac:dyDescent="0.3">
      <c r="A1337">
        <v>43285</v>
      </c>
      <c r="B1337" t="s">
        <v>3300</v>
      </c>
      <c r="C1337" t="s">
        <v>3301</v>
      </c>
      <c r="D1337">
        <v>2018</v>
      </c>
      <c r="E1337" t="s">
        <v>624</v>
      </c>
      <c r="F1337" t="s">
        <v>77</v>
      </c>
      <c r="G1337" t="s">
        <v>227</v>
      </c>
      <c r="H1337" t="s">
        <v>44</v>
      </c>
      <c r="I1337" t="s">
        <v>82</v>
      </c>
      <c r="J1337" t="s">
        <v>1488</v>
      </c>
      <c r="K1337" t="s">
        <v>3193</v>
      </c>
      <c r="L1337" t="s">
        <v>3133</v>
      </c>
      <c r="M1337" t="s">
        <v>3116</v>
      </c>
      <c r="N1337">
        <v>14700</v>
      </c>
      <c r="O1337">
        <v>14.7</v>
      </c>
      <c r="P1337">
        <v>491000</v>
      </c>
      <c r="Q1337">
        <v>33.401360544217688</v>
      </c>
    </row>
    <row r="1338" spans="1:17" x14ac:dyDescent="0.3">
      <c r="A1338">
        <v>43285</v>
      </c>
      <c r="B1338" t="s">
        <v>3300</v>
      </c>
      <c r="C1338" t="s">
        <v>3301</v>
      </c>
      <c r="D1338">
        <v>2018</v>
      </c>
      <c r="E1338" t="s">
        <v>624</v>
      </c>
      <c r="F1338" t="s">
        <v>77</v>
      </c>
      <c r="G1338" t="s">
        <v>227</v>
      </c>
      <c r="H1338" t="s">
        <v>44</v>
      </c>
      <c r="I1338" t="s">
        <v>82</v>
      </c>
      <c r="J1338" t="s">
        <v>1484</v>
      </c>
      <c r="K1338" t="s">
        <v>3193</v>
      </c>
      <c r="L1338" t="s">
        <v>3133</v>
      </c>
      <c r="M1338" t="s">
        <v>3116</v>
      </c>
      <c r="N1338">
        <v>22050</v>
      </c>
      <c r="O1338">
        <v>22.05</v>
      </c>
      <c r="P1338">
        <v>736000</v>
      </c>
      <c r="Q1338">
        <v>33.378684807256235</v>
      </c>
    </row>
    <row r="1339" spans="1:17" x14ac:dyDescent="0.3">
      <c r="A1339">
        <v>43284</v>
      </c>
      <c r="B1339" t="s">
        <v>3300</v>
      </c>
      <c r="C1339" t="s">
        <v>3301</v>
      </c>
      <c r="D1339">
        <v>2018</v>
      </c>
      <c r="E1339" t="s">
        <v>584</v>
      </c>
      <c r="F1339" t="s">
        <v>77</v>
      </c>
      <c r="G1339" t="s">
        <v>67</v>
      </c>
      <c r="H1339" t="s">
        <v>44</v>
      </c>
      <c r="I1339" t="s">
        <v>82</v>
      </c>
      <c r="J1339" t="s">
        <v>1490</v>
      </c>
      <c r="K1339" t="s">
        <v>3193</v>
      </c>
      <c r="L1339" t="s">
        <v>3133</v>
      </c>
      <c r="M1339" t="s">
        <v>3116</v>
      </c>
      <c r="N1339">
        <v>22050</v>
      </c>
      <c r="O1339">
        <v>22.05</v>
      </c>
      <c r="P1339">
        <v>736000</v>
      </c>
      <c r="Q1339">
        <v>33.378684807256235</v>
      </c>
    </row>
    <row r="1340" spans="1:17" x14ac:dyDescent="0.3">
      <c r="A1340">
        <v>43284</v>
      </c>
      <c r="B1340" t="s">
        <v>3300</v>
      </c>
      <c r="C1340" t="s">
        <v>3301</v>
      </c>
      <c r="D1340">
        <v>2018</v>
      </c>
      <c r="E1340" t="s">
        <v>584</v>
      </c>
      <c r="F1340" t="s">
        <v>77</v>
      </c>
      <c r="G1340" t="s">
        <v>67</v>
      </c>
      <c r="H1340" t="s">
        <v>44</v>
      </c>
      <c r="I1340" t="s">
        <v>82</v>
      </c>
      <c r="J1340" t="s">
        <v>1491</v>
      </c>
      <c r="K1340" t="s">
        <v>3193</v>
      </c>
      <c r="L1340" t="s">
        <v>3133</v>
      </c>
      <c r="M1340" t="s">
        <v>3116</v>
      </c>
      <c r="N1340">
        <v>22050</v>
      </c>
      <c r="O1340">
        <v>22.05</v>
      </c>
      <c r="P1340">
        <v>736000</v>
      </c>
      <c r="Q1340">
        <v>33.378684807256235</v>
      </c>
    </row>
    <row r="1341" spans="1:17" x14ac:dyDescent="0.3">
      <c r="A1341">
        <v>43284</v>
      </c>
      <c r="B1341" t="s">
        <v>3300</v>
      </c>
      <c r="C1341" t="s">
        <v>3301</v>
      </c>
      <c r="D1341">
        <v>2018</v>
      </c>
      <c r="E1341" t="s">
        <v>32</v>
      </c>
      <c r="F1341" t="s">
        <v>65</v>
      </c>
      <c r="G1341" t="s">
        <v>67</v>
      </c>
      <c r="H1341" t="s">
        <v>44</v>
      </c>
      <c r="I1341" t="s">
        <v>73</v>
      </c>
      <c r="J1341" t="s">
        <v>1492</v>
      </c>
      <c r="K1341" t="s">
        <v>3198</v>
      </c>
      <c r="L1341" t="s">
        <v>3199</v>
      </c>
      <c r="M1341" t="s">
        <v>3110</v>
      </c>
      <c r="N1341">
        <v>119966</v>
      </c>
      <c r="O1341">
        <v>119.97</v>
      </c>
      <c r="P1341">
        <v>1230000</v>
      </c>
      <c r="Q1341">
        <v>10.252904989747096</v>
      </c>
    </row>
    <row r="1342" spans="1:17" x14ac:dyDescent="0.3">
      <c r="A1342">
        <v>43284</v>
      </c>
      <c r="B1342" t="s">
        <v>3300</v>
      </c>
      <c r="C1342" t="s">
        <v>3301</v>
      </c>
      <c r="D1342">
        <v>2018</v>
      </c>
      <c r="E1342" t="s">
        <v>32</v>
      </c>
      <c r="F1342" t="s">
        <v>65</v>
      </c>
      <c r="G1342" t="s">
        <v>67</v>
      </c>
      <c r="H1342" t="s">
        <v>44</v>
      </c>
      <c r="I1342" t="s">
        <v>73</v>
      </c>
      <c r="J1342" t="s">
        <v>1493</v>
      </c>
      <c r="K1342" t="s">
        <v>3160</v>
      </c>
      <c r="L1342" t="s">
        <v>3250</v>
      </c>
      <c r="M1342" t="s">
        <v>3163</v>
      </c>
      <c r="N1342">
        <v>132789.99</v>
      </c>
      <c r="O1342">
        <v>132.79</v>
      </c>
      <c r="P1342">
        <v>1362000</v>
      </c>
      <c r="Q1342">
        <v>10.256797217922827</v>
      </c>
    </row>
    <row r="1343" spans="1:17" x14ac:dyDescent="0.3">
      <c r="A1343">
        <v>43284</v>
      </c>
      <c r="B1343" t="s">
        <v>3300</v>
      </c>
      <c r="C1343" t="s">
        <v>3301</v>
      </c>
      <c r="D1343">
        <v>2018</v>
      </c>
      <c r="E1343" t="s">
        <v>32</v>
      </c>
      <c r="F1343" t="s">
        <v>65</v>
      </c>
      <c r="G1343" t="s">
        <v>67</v>
      </c>
      <c r="H1343" t="s">
        <v>44</v>
      </c>
      <c r="I1343" t="s">
        <v>73</v>
      </c>
      <c r="J1343" t="s">
        <v>1494</v>
      </c>
      <c r="K1343" t="s">
        <v>3153</v>
      </c>
      <c r="L1343" t="s">
        <v>3377</v>
      </c>
      <c r="M1343" t="s">
        <v>3110</v>
      </c>
      <c r="N1343">
        <v>132789.99</v>
      </c>
      <c r="O1343">
        <v>132.79</v>
      </c>
      <c r="P1343">
        <v>1362000</v>
      </c>
      <c r="Q1343">
        <v>10.256797217922827</v>
      </c>
    </row>
    <row r="1344" spans="1:17" x14ac:dyDescent="0.3">
      <c r="A1344">
        <v>43284</v>
      </c>
      <c r="B1344" t="s">
        <v>3300</v>
      </c>
      <c r="C1344" t="s">
        <v>3301</v>
      </c>
      <c r="D1344">
        <v>2018</v>
      </c>
      <c r="E1344" t="s">
        <v>32</v>
      </c>
      <c r="F1344" t="s">
        <v>65</v>
      </c>
      <c r="G1344" t="s">
        <v>67</v>
      </c>
      <c r="H1344" t="s">
        <v>44</v>
      </c>
      <c r="I1344" t="s">
        <v>73</v>
      </c>
      <c r="J1344" t="s">
        <v>1495</v>
      </c>
      <c r="K1344" t="s">
        <v>3131</v>
      </c>
      <c r="L1344" t="s">
        <v>3132</v>
      </c>
      <c r="M1344" t="s">
        <v>3110</v>
      </c>
      <c r="N1344">
        <v>20090</v>
      </c>
      <c r="O1344">
        <v>20.09</v>
      </c>
      <c r="P1344">
        <v>206000</v>
      </c>
      <c r="Q1344">
        <v>10.253857640617223</v>
      </c>
    </row>
    <row r="1345" spans="1:17" x14ac:dyDescent="0.3">
      <c r="A1345">
        <v>43284</v>
      </c>
      <c r="B1345" t="s">
        <v>3300</v>
      </c>
      <c r="C1345" t="s">
        <v>3301</v>
      </c>
      <c r="D1345">
        <v>2018</v>
      </c>
      <c r="E1345" t="s">
        <v>584</v>
      </c>
      <c r="F1345" t="s">
        <v>77</v>
      </c>
      <c r="G1345" t="s">
        <v>67</v>
      </c>
      <c r="H1345" t="s">
        <v>44</v>
      </c>
      <c r="I1345" t="s">
        <v>82</v>
      </c>
      <c r="J1345" t="s">
        <v>1496</v>
      </c>
      <c r="K1345" t="s">
        <v>3193</v>
      </c>
      <c r="L1345" t="s">
        <v>3133</v>
      </c>
      <c r="M1345" t="s">
        <v>3116</v>
      </c>
      <c r="N1345">
        <v>14700</v>
      </c>
      <c r="O1345">
        <v>14.7</v>
      </c>
      <c r="P1345">
        <v>491000</v>
      </c>
      <c r="Q1345">
        <v>33.401360544217688</v>
      </c>
    </row>
    <row r="1346" spans="1:17" x14ac:dyDescent="0.3">
      <c r="A1346">
        <v>43283</v>
      </c>
      <c r="B1346" t="s">
        <v>3300</v>
      </c>
      <c r="C1346" t="s">
        <v>3301</v>
      </c>
      <c r="D1346">
        <v>2018</v>
      </c>
      <c r="E1346" t="s">
        <v>32</v>
      </c>
      <c r="F1346" t="s">
        <v>507</v>
      </c>
      <c r="G1346" t="s">
        <v>60</v>
      </c>
      <c r="H1346" t="s">
        <v>44</v>
      </c>
      <c r="I1346" t="s">
        <v>1080</v>
      </c>
      <c r="J1346" t="s">
        <v>1497</v>
      </c>
      <c r="K1346" t="s">
        <v>3193</v>
      </c>
      <c r="L1346" t="s">
        <v>3133</v>
      </c>
      <c r="M1346" t="s">
        <v>3116</v>
      </c>
      <c r="N1346">
        <v>150336</v>
      </c>
      <c r="O1346">
        <v>150.34</v>
      </c>
      <c r="P1346">
        <v>898000</v>
      </c>
      <c r="Q1346">
        <v>5.9732865048957002</v>
      </c>
    </row>
    <row r="1347" spans="1:17" x14ac:dyDescent="0.3">
      <c r="A1347">
        <v>43281</v>
      </c>
      <c r="B1347" t="s">
        <v>3302</v>
      </c>
      <c r="C1347" t="s">
        <v>3303</v>
      </c>
      <c r="D1347">
        <v>2018</v>
      </c>
      <c r="E1347" t="s">
        <v>32</v>
      </c>
      <c r="F1347" t="s">
        <v>1041</v>
      </c>
      <c r="G1347" t="s">
        <v>60</v>
      </c>
      <c r="H1347" t="s">
        <v>44</v>
      </c>
      <c r="I1347" t="s">
        <v>418</v>
      </c>
      <c r="J1347" t="s">
        <v>1043</v>
      </c>
      <c r="K1347" t="s">
        <v>3135</v>
      </c>
      <c r="L1347" t="s">
        <v>3139</v>
      </c>
      <c r="M1347" t="s">
        <v>3116</v>
      </c>
      <c r="N1347">
        <v>6048</v>
      </c>
      <c r="O1347">
        <v>6.05</v>
      </c>
      <c r="P1347">
        <v>199000</v>
      </c>
      <c r="Q1347">
        <v>32.903439153439152</v>
      </c>
    </row>
    <row r="1348" spans="1:17" x14ac:dyDescent="0.3">
      <c r="A1348">
        <v>43281</v>
      </c>
      <c r="B1348" t="s">
        <v>3302</v>
      </c>
      <c r="C1348" t="s">
        <v>3303</v>
      </c>
      <c r="D1348">
        <v>2018</v>
      </c>
      <c r="E1348" t="s">
        <v>32</v>
      </c>
      <c r="F1348" t="s">
        <v>1087</v>
      </c>
      <c r="G1348" t="s">
        <v>60</v>
      </c>
      <c r="H1348" t="s">
        <v>44</v>
      </c>
      <c r="I1348" t="s">
        <v>418</v>
      </c>
      <c r="J1348" t="s">
        <v>1498</v>
      </c>
      <c r="K1348" t="s">
        <v>3193</v>
      </c>
      <c r="L1348" t="s">
        <v>3133</v>
      </c>
      <c r="M1348" t="s">
        <v>3116</v>
      </c>
      <c r="N1348">
        <v>5030</v>
      </c>
      <c r="O1348">
        <v>5.03</v>
      </c>
      <c r="P1348">
        <v>166000</v>
      </c>
      <c r="Q1348">
        <v>33.00198807157058</v>
      </c>
    </row>
    <row r="1349" spans="1:17" x14ac:dyDescent="0.3">
      <c r="A1349">
        <v>43280</v>
      </c>
      <c r="B1349" t="s">
        <v>3302</v>
      </c>
      <c r="C1349" t="s">
        <v>3303</v>
      </c>
      <c r="D1349">
        <v>2018</v>
      </c>
      <c r="E1349" t="s">
        <v>32</v>
      </c>
      <c r="F1349" t="s">
        <v>51</v>
      </c>
      <c r="G1349" t="s">
        <v>53</v>
      </c>
      <c r="H1349" t="s">
        <v>44</v>
      </c>
      <c r="I1349" t="s">
        <v>57</v>
      </c>
      <c r="J1349" t="s">
        <v>1499</v>
      </c>
      <c r="K1349" t="s">
        <v>3225</v>
      </c>
      <c r="L1349" t="s">
        <v>3250</v>
      </c>
      <c r="M1349" t="s">
        <v>3163</v>
      </c>
      <c r="N1349">
        <v>48240</v>
      </c>
      <c r="O1349">
        <v>48.24</v>
      </c>
      <c r="P1349">
        <v>807000</v>
      </c>
      <c r="Q1349">
        <v>16.728855721393035</v>
      </c>
    </row>
    <row r="1350" spans="1:17" x14ac:dyDescent="0.3">
      <c r="A1350">
        <v>43279</v>
      </c>
      <c r="B1350" t="s">
        <v>3302</v>
      </c>
      <c r="C1350" t="s">
        <v>3303</v>
      </c>
      <c r="D1350">
        <v>2018</v>
      </c>
      <c r="E1350" t="s">
        <v>624</v>
      </c>
      <c r="F1350" t="s">
        <v>77</v>
      </c>
      <c r="G1350" t="s">
        <v>227</v>
      </c>
      <c r="H1350" t="s">
        <v>44</v>
      </c>
      <c r="I1350" t="s">
        <v>82</v>
      </c>
      <c r="J1350" t="s">
        <v>1500</v>
      </c>
      <c r="K1350" t="s">
        <v>3193</v>
      </c>
      <c r="L1350" t="s">
        <v>3133</v>
      </c>
      <c r="M1350" t="s">
        <v>3116</v>
      </c>
      <c r="N1350">
        <v>22050</v>
      </c>
      <c r="O1350">
        <v>22.05</v>
      </c>
      <c r="P1350">
        <v>747000</v>
      </c>
      <c r="Q1350">
        <v>33.877551020408163</v>
      </c>
    </row>
    <row r="1351" spans="1:17" x14ac:dyDescent="0.3">
      <c r="A1351">
        <v>43279</v>
      </c>
      <c r="B1351" t="s">
        <v>3302</v>
      </c>
      <c r="C1351" t="s">
        <v>3303</v>
      </c>
      <c r="D1351">
        <v>2018</v>
      </c>
      <c r="E1351" t="s">
        <v>624</v>
      </c>
      <c r="F1351" t="s">
        <v>77</v>
      </c>
      <c r="G1351" t="s">
        <v>227</v>
      </c>
      <c r="H1351" t="s">
        <v>44</v>
      </c>
      <c r="I1351" t="s">
        <v>82</v>
      </c>
      <c r="J1351" t="s">
        <v>1501</v>
      </c>
      <c r="K1351" t="s">
        <v>3186</v>
      </c>
      <c r="L1351" t="s">
        <v>3187</v>
      </c>
      <c r="M1351" t="s">
        <v>3116</v>
      </c>
      <c r="N1351">
        <v>22050</v>
      </c>
      <c r="O1351">
        <v>22.05</v>
      </c>
      <c r="P1351">
        <v>747000</v>
      </c>
      <c r="Q1351">
        <v>33.877551020408163</v>
      </c>
    </row>
    <row r="1352" spans="1:17" x14ac:dyDescent="0.3">
      <c r="A1352">
        <v>43279</v>
      </c>
      <c r="B1352" t="s">
        <v>3302</v>
      </c>
      <c r="C1352" t="s">
        <v>3303</v>
      </c>
      <c r="D1352">
        <v>2018</v>
      </c>
      <c r="E1352" t="s">
        <v>624</v>
      </c>
      <c r="F1352" t="s">
        <v>77</v>
      </c>
      <c r="G1352" t="s">
        <v>227</v>
      </c>
      <c r="H1352" t="s">
        <v>44</v>
      </c>
      <c r="I1352" t="s">
        <v>82</v>
      </c>
      <c r="J1352" t="s">
        <v>1502</v>
      </c>
      <c r="K1352" t="s">
        <v>3193</v>
      </c>
      <c r="L1352" t="s">
        <v>3133</v>
      </c>
      <c r="M1352" t="s">
        <v>3116</v>
      </c>
      <c r="N1352">
        <v>22050</v>
      </c>
      <c r="O1352">
        <v>22.05</v>
      </c>
      <c r="P1352">
        <v>747000</v>
      </c>
      <c r="Q1352">
        <v>33.877551020408163</v>
      </c>
    </row>
    <row r="1353" spans="1:17" x14ac:dyDescent="0.3">
      <c r="A1353">
        <v>43279</v>
      </c>
      <c r="B1353" t="s">
        <v>3302</v>
      </c>
      <c r="C1353" t="s">
        <v>3303</v>
      </c>
      <c r="D1353">
        <v>2018</v>
      </c>
      <c r="E1353" t="s">
        <v>32</v>
      </c>
      <c r="F1353" t="s">
        <v>628</v>
      </c>
      <c r="G1353" t="s">
        <v>195</v>
      </c>
      <c r="H1353" t="s">
        <v>44</v>
      </c>
      <c r="I1353" t="s">
        <v>339</v>
      </c>
      <c r="J1353" t="s">
        <v>1503</v>
      </c>
      <c r="K1353" t="s">
        <v>3247</v>
      </c>
      <c r="L1353" t="s">
        <v>3250</v>
      </c>
      <c r="M1353" t="s">
        <v>3163</v>
      </c>
      <c r="N1353">
        <v>55800</v>
      </c>
      <c r="O1353">
        <v>55.8</v>
      </c>
      <c r="P1353">
        <v>134000</v>
      </c>
      <c r="Q1353">
        <v>2.4014336917562722</v>
      </c>
    </row>
    <row r="1354" spans="1:17" x14ac:dyDescent="0.3">
      <c r="A1354">
        <v>43279</v>
      </c>
      <c r="B1354" t="s">
        <v>3302</v>
      </c>
      <c r="C1354" t="s">
        <v>3303</v>
      </c>
      <c r="D1354">
        <v>2018</v>
      </c>
      <c r="E1354" t="s">
        <v>32</v>
      </c>
      <c r="F1354" t="s">
        <v>77</v>
      </c>
      <c r="G1354" t="s">
        <v>227</v>
      </c>
      <c r="H1354" t="s">
        <v>44</v>
      </c>
      <c r="I1354" t="s">
        <v>82</v>
      </c>
      <c r="J1354" t="s">
        <v>1505</v>
      </c>
      <c r="K1354" t="s">
        <v>3178</v>
      </c>
      <c r="L1354" t="s">
        <v>3177</v>
      </c>
      <c r="M1354" t="s">
        <v>3116</v>
      </c>
      <c r="N1354">
        <v>10641</v>
      </c>
      <c r="O1354">
        <v>10.64</v>
      </c>
      <c r="P1354">
        <v>361000</v>
      </c>
      <c r="Q1354">
        <v>33.925382952730004</v>
      </c>
    </row>
    <row r="1355" spans="1:17" x14ac:dyDescent="0.3">
      <c r="A1355">
        <v>43279</v>
      </c>
      <c r="B1355" t="s">
        <v>3302</v>
      </c>
      <c r="C1355" t="s">
        <v>3303</v>
      </c>
      <c r="D1355">
        <v>2018</v>
      </c>
      <c r="E1355" t="s">
        <v>32</v>
      </c>
      <c r="F1355" t="s">
        <v>65</v>
      </c>
      <c r="G1355" t="s">
        <v>227</v>
      </c>
      <c r="H1355" t="s">
        <v>44</v>
      </c>
      <c r="I1355" t="s">
        <v>73</v>
      </c>
      <c r="J1355" t="s">
        <v>1506</v>
      </c>
      <c r="K1355" t="s">
        <v>3198</v>
      </c>
      <c r="L1355" t="s">
        <v>3199</v>
      </c>
      <c r="M1355" t="s">
        <v>3110</v>
      </c>
      <c r="N1355">
        <v>119966</v>
      </c>
      <c r="O1355">
        <v>119.97</v>
      </c>
      <c r="P1355">
        <v>826000</v>
      </c>
      <c r="Q1355">
        <v>6.8852841638464231</v>
      </c>
    </row>
    <row r="1356" spans="1:17" x14ac:dyDescent="0.3">
      <c r="A1356">
        <v>43279</v>
      </c>
      <c r="B1356" t="s">
        <v>3302</v>
      </c>
      <c r="C1356" t="s">
        <v>3303</v>
      </c>
      <c r="D1356">
        <v>2018</v>
      </c>
      <c r="E1356" t="s">
        <v>32</v>
      </c>
      <c r="F1356" t="s">
        <v>65</v>
      </c>
      <c r="G1356" t="s">
        <v>227</v>
      </c>
      <c r="H1356" t="s">
        <v>44</v>
      </c>
      <c r="I1356" t="s">
        <v>73</v>
      </c>
      <c r="J1356" t="s">
        <v>1508</v>
      </c>
      <c r="K1356" t="s">
        <v>3153</v>
      </c>
      <c r="L1356" t="s">
        <v>3377</v>
      </c>
      <c r="M1356" t="s">
        <v>3110</v>
      </c>
      <c r="N1356">
        <v>151760</v>
      </c>
      <c r="O1356">
        <v>151.76</v>
      </c>
      <c r="P1356">
        <v>1045000</v>
      </c>
      <c r="Q1356">
        <v>6.8858724301528733</v>
      </c>
    </row>
    <row r="1357" spans="1:17" x14ac:dyDescent="0.3">
      <c r="A1357">
        <v>43279</v>
      </c>
      <c r="B1357" t="s">
        <v>3302</v>
      </c>
      <c r="C1357" t="s">
        <v>3303</v>
      </c>
      <c r="D1357">
        <v>2018</v>
      </c>
      <c r="E1357" t="s">
        <v>32</v>
      </c>
      <c r="F1357" t="s">
        <v>77</v>
      </c>
      <c r="G1357" t="s">
        <v>227</v>
      </c>
      <c r="H1357" t="s">
        <v>44</v>
      </c>
      <c r="I1357" t="s">
        <v>82</v>
      </c>
      <c r="J1357" t="s">
        <v>1509</v>
      </c>
      <c r="K1357" t="s">
        <v>3115</v>
      </c>
      <c r="L1357" t="s">
        <v>3114</v>
      </c>
      <c r="M1357" t="s">
        <v>3116</v>
      </c>
      <c r="N1357">
        <v>39600</v>
      </c>
      <c r="O1357">
        <v>39.6</v>
      </c>
      <c r="P1357">
        <v>1342000</v>
      </c>
      <c r="Q1357">
        <v>33.888888888888886</v>
      </c>
    </row>
    <row r="1358" spans="1:17" x14ac:dyDescent="0.3">
      <c r="A1358">
        <v>43279</v>
      </c>
      <c r="B1358" t="s">
        <v>3302</v>
      </c>
      <c r="C1358" t="s">
        <v>3303</v>
      </c>
      <c r="D1358">
        <v>2018</v>
      </c>
      <c r="E1358" t="s">
        <v>32</v>
      </c>
      <c r="F1358" t="s">
        <v>77</v>
      </c>
      <c r="G1358" t="s">
        <v>227</v>
      </c>
      <c r="H1358" t="s">
        <v>44</v>
      </c>
      <c r="I1358" t="s">
        <v>82</v>
      </c>
      <c r="J1358" t="s">
        <v>1510</v>
      </c>
      <c r="K1358" t="s">
        <v>3193</v>
      </c>
      <c r="L1358" t="s">
        <v>3133</v>
      </c>
      <c r="M1358" t="s">
        <v>3116</v>
      </c>
      <c r="N1358">
        <v>144270</v>
      </c>
      <c r="O1358">
        <v>144.27000000000001</v>
      </c>
      <c r="P1358">
        <v>4890000</v>
      </c>
      <c r="Q1358">
        <v>33.894780619671451</v>
      </c>
    </row>
    <row r="1359" spans="1:17" x14ac:dyDescent="0.3">
      <c r="A1359">
        <v>43278</v>
      </c>
      <c r="B1359" t="s">
        <v>3302</v>
      </c>
      <c r="C1359" t="s">
        <v>3303</v>
      </c>
      <c r="D1359">
        <v>2018</v>
      </c>
      <c r="E1359" t="s">
        <v>84</v>
      </c>
      <c r="F1359" t="s">
        <v>878</v>
      </c>
      <c r="G1359" t="s">
        <v>60</v>
      </c>
      <c r="H1359" t="s">
        <v>44</v>
      </c>
      <c r="I1359" t="s">
        <v>63</v>
      </c>
      <c r="J1359" t="s">
        <v>1511</v>
      </c>
      <c r="K1359" t="s">
        <v>3167</v>
      </c>
      <c r="L1359" t="s">
        <v>3250</v>
      </c>
      <c r="M1359" t="s">
        <v>3163</v>
      </c>
      <c r="N1359">
        <v>20120</v>
      </c>
      <c r="O1359">
        <v>20.12</v>
      </c>
      <c r="P1359">
        <v>303000</v>
      </c>
      <c r="Q1359">
        <v>15.059642147117296</v>
      </c>
    </row>
    <row r="1360" spans="1:17" x14ac:dyDescent="0.3">
      <c r="A1360">
        <v>43277</v>
      </c>
      <c r="B1360" t="s">
        <v>3302</v>
      </c>
      <c r="C1360" t="s">
        <v>3303</v>
      </c>
      <c r="D1360">
        <v>2018</v>
      </c>
      <c r="E1360" t="s">
        <v>32</v>
      </c>
      <c r="F1360" t="s">
        <v>507</v>
      </c>
      <c r="G1360" t="s">
        <v>106</v>
      </c>
      <c r="H1360" t="s">
        <v>44</v>
      </c>
      <c r="I1360" t="s">
        <v>159</v>
      </c>
      <c r="J1360" t="s">
        <v>1464</v>
      </c>
      <c r="K1360" t="s">
        <v>3237</v>
      </c>
      <c r="L1360" t="s">
        <v>3250</v>
      </c>
      <c r="M1360" t="s">
        <v>3163</v>
      </c>
      <c r="N1360">
        <v>139320.01</v>
      </c>
      <c r="O1360">
        <v>139.32</v>
      </c>
      <c r="P1360">
        <v>833000</v>
      </c>
      <c r="Q1360">
        <v>5.9790406274016199</v>
      </c>
    </row>
    <row r="1361" spans="1:17" x14ac:dyDescent="0.3">
      <c r="A1361">
        <v>43277</v>
      </c>
      <c r="B1361" t="s">
        <v>3302</v>
      </c>
      <c r="C1361" t="s">
        <v>3303</v>
      </c>
      <c r="D1361">
        <v>2018</v>
      </c>
      <c r="E1361" t="s">
        <v>32</v>
      </c>
      <c r="F1361" t="s">
        <v>166</v>
      </c>
      <c r="G1361" t="s">
        <v>168</v>
      </c>
      <c r="H1361" t="s">
        <v>44</v>
      </c>
      <c r="I1361" t="s">
        <v>170</v>
      </c>
      <c r="J1361" t="s">
        <v>922</v>
      </c>
      <c r="K1361" t="s">
        <v>3171</v>
      </c>
      <c r="L1361" t="s">
        <v>3250</v>
      </c>
      <c r="M1361" t="s">
        <v>3163</v>
      </c>
      <c r="N1361">
        <v>20200</v>
      </c>
      <c r="O1361">
        <v>20.2</v>
      </c>
      <c r="P1361">
        <v>105000</v>
      </c>
      <c r="Q1361">
        <v>5.1980198019801982</v>
      </c>
    </row>
    <row r="1362" spans="1:17" x14ac:dyDescent="0.3">
      <c r="A1362">
        <v>43277</v>
      </c>
      <c r="B1362" t="s">
        <v>3302</v>
      </c>
      <c r="C1362" t="s">
        <v>3303</v>
      </c>
      <c r="D1362">
        <v>2018</v>
      </c>
      <c r="E1362" t="s">
        <v>32</v>
      </c>
      <c r="F1362" t="s">
        <v>507</v>
      </c>
      <c r="G1362" t="s">
        <v>106</v>
      </c>
      <c r="H1362" t="s">
        <v>44</v>
      </c>
      <c r="I1362" t="s">
        <v>159</v>
      </c>
      <c r="J1362" t="s">
        <v>1512</v>
      </c>
      <c r="K1362" t="s">
        <v>3237</v>
      </c>
      <c r="L1362" t="s">
        <v>3250</v>
      </c>
      <c r="M1362" t="s">
        <v>3163</v>
      </c>
      <c r="N1362">
        <v>139320.01</v>
      </c>
      <c r="O1362">
        <v>139.32</v>
      </c>
      <c r="P1362">
        <v>833000</v>
      </c>
      <c r="Q1362">
        <v>5.9790406274016199</v>
      </c>
    </row>
    <row r="1363" spans="1:17" x14ac:dyDescent="0.3">
      <c r="A1363">
        <v>43277</v>
      </c>
      <c r="B1363" t="s">
        <v>3302</v>
      </c>
      <c r="C1363" t="s">
        <v>3303</v>
      </c>
      <c r="D1363">
        <v>2018</v>
      </c>
      <c r="E1363" t="s">
        <v>32</v>
      </c>
      <c r="F1363" t="s">
        <v>507</v>
      </c>
      <c r="G1363" t="s">
        <v>106</v>
      </c>
      <c r="H1363" t="s">
        <v>44</v>
      </c>
      <c r="I1363" t="s">
        <v>159</v>
      </c>
      <c r="J1363" t="s">
        <v>1514</v>
      </c>
      <c r="K1363" t="s">
        <v>3237</v>
      </c>
      <c r="L1363" t="s">
        <v>3250</v>
      </c>
      <c r="M1363" t="s">
        <v>3163</v>
      </c>
      <c r="N1363">
        <v>116100</v>
      </c>
      <c r="O1363">
        <v>116.1</v>
      </c>
      <c r="P1363">
        <v>694000</v>
      </c>
      <c r="Q1363">
        <v>5.9776055124892338</v>
      </c>
    </row>
    <row r="1364" spans="1:17" x14ac:dyDescent="0.3">
      <c r="A1364">
        <v>43277</v>
      </c>
      <c r="B1364" t="s">
        <v>3302</v>
      </c>
      <c r="C1364" t="s">
        <v>3303</v>
      </c>
      <c r="D1364">
        <v>2018</v>
      </c>
      <c r="E1364" t="s">
        <v>32</v>
      </c>
      <c r="F1364" t="s">
        <v>507</v>
      </c>
      <c r="G1364" t="s">
        <v>106</v>
      </c>
      <c r="H1364" t="s">
        <v>44</v>
      </c>
      <c r="I1364" t="s">
        <v>159</v>
      </c>
      <c r="J1364" t="s">
        <v>1515</v>
      </c>
      <c r="K1364" t="s">
        <v>3237</v>
      </c>
      <c r="L1364" t="s">
        <v>3250</v>
      </c>
      <c r="M1364" t="s">
        <v>3163</v>
      </c>
      <c r="N1364">
        <v>139320.01</v>
      </c>
      <c r="O1364">
        <v>139.32</v>
      </c>
      <c r="P1364">
        <v>833000</v>
      </c>
      <c r="Q1364">
        <v>5.9790406274016199</v>
      </c>
    </row>
    <row r="1365" spans="1:17" x14ac:dyDescent="0.3">
      <c r="A1365">
        <v>43274</v>
      </c>
      <c r="B1365" t="s">
        <v>3302</v>
      </c>
      <c r="C1365" t="s">
        <v>3303</v>
      </c>
      <c r="D1365">
        <v>2018</v>
      </c>
      <c r="E1365" t="s">
        <v>32</v>
      </c>
      <c r="F1365" t="s">
        <v>65</v>
      </c>
      <c r="G1365" t="s">
        <v>227</v>
      </c>
      <c r="H1365" t="s">
        <v>44</v>
      </c>
      <c r="I1365" t="s">
        <v>71</v>
      </c>
      <c r="J1365" t="s">
        <v>1516</v>
      </c>
      <c r="K1365" t="s">
        <v>3120</v>
      </c>
      <c r="L1365" t="s">
        <v>3124</v>
      </c>
      <c r="M1365" t="s">
        <v>3110</v>
      </c>
      <c r="N1365">
        <v>143039.99</v>
      </c>
      <c r="O1365">
        <v>143.04</v>
      </c>
      <c r="P1365">
        <v>985000</v>
      </c>
      <c r="Q1365">
        <v>6.8861861637434405</v>
      </c>
    </row>
    <row r="1366" spans="1:17" x14ac:dyDescent="0.3">
      <c r="A1366">
        <v>43274</v>
      </c>
      <c r="B1366" t="s">
        <v>3302</v>
      </c>
      <c r="C1366" t="s">
        <v>3303</v>
      </c>
      <c r="D1366">
        <v>2018</v>
      </c>
      <c r="E1366" t="s">
        <v>32</v>
      </c>
      <c r="F1366" t="s">
        <v>65</v>
      </c>
      <c r="G1366" t="s">
        <v>227</v>
      </c>
      <c r="H1366" t="s">
        <v>44</v>
      </c>
      <c r="I1366" t="s">
        <v>1517</v>
      </c>
      <c r="J1366" t="s">
        <v>1518</v>
      </c>
      <c r="K1366" t="s">
        <v>3120</v>
      </c>
      <c r="L1366" t="s">
        <v>3124</v>
      </c>
      <c r="M1366" t="s">
        <v>3110</v>
      </c>
      <c r="N1366">
        <v>103778</v>
      </c>
      <c r="O1366">
        <v>103.78</v>
      </c>
      <c r="P1366">
        <v>522000</v>
      </c>
      <c r="Q1366">
        <v>5.0299678159147412</v>
      </c>
    </row>
    <row r="1367" spans="1:17" x14ac:dyDescent="0.3">
      <c r="A1367">
        <v>43274</v>
      </c>
      <c r="B1367" t="s">
        <v>3302</v>
      </c>
      <c r="C1367" t="s">
        <v>3303</v>
      </c>
      <c r="D1367">
        <v>2018</v>
      </c>
      <c r="E1367" t="s">
        <v>32</v>
      </c>
      <c r="F1367" t="s">
        <v>65</v>
      </c>
      <c r="G1367" t="s">
        <v>227</v>
      </c>
      <c r="H1367" t="s">
        <v>44</v>
      </c>
      <c r="I1367" t="s">
        <v>73</v>
      </c>
      <c r="J1367" t="s">
        <v>1520</v>
      </c>
      <c r="K1367" t="s">
        <v>3198</v>
      </c>
      <c r="L1367" t="s">
        <v>3199</v>
      </c>
      <c r="M1367" t="s">
        <v>3110</v>
      </c>
      <c r="N1367">
        <v>51414</v>
      </c>
      <c r="O1367">
        <v>51.41</v>
      </c>
      <c r="P1367">
        <v>354000</v>
      </c>
      <c r="Q1367">
        <v>6.8852841638464231</v>
      </c>
    </row>
    <row r="1368" spans="1:17" x14ac:dyDescent="0.3">
      <c r="A1368">
        <v>43274</v>
      </c>
      <c r="B1368" t="s">
        <v>3302</v>
      </c>
      <c r="C1368" t="s">
        <v>3303</v>
      </c>
      <c r="D1368">
        <v>2018</v>
      </c>
      <c r="E1368" t="s">
        <v>32</v>
      </c>
      <c r="F1368" t="s">
        <v>65</v>
      </c>
      <c r="G1368" t="s">
        <v>227</v>
      </c>
      <c r="H1368" t="s">
        <v>44</v>
      </c>
      <c r="I1368" t="s">
        <v>73</v>
      </c>
      <c r="J1368" t="s">
        <v>1521</v>
      </c>
      <c r="K1368" t="s">
        <v>3198</v>
      </c>
      <c r="L1368" t="s">
        <v>3199</v>
      </c>
      <c r="M1368" t="s">
        <v>3110</v>
      </c>
      <c r="N1368">
        <v>119966</v>
      </c>
      <c r="O1368">
        <v>119.97</v>
      </c>
      <c r="P1368">
        <v>826000</v>
      </c>
      <c r="Q1368">
        <v>6.8852841638464231</v>
      </c>
    </row>
    <row r="1369" spans="1:17" x14ac:dyDescent="0.3">
      <c r="A1369">
        <v>43274</v>
      </c>
      <c r="B1369" t="s">
        <v>3302</v>
      </c>
      <c r="C1369" t="s">
        <v>3303</v>
      </c>
      <c r="D1369">
        <v>2018</v>
      </c>
      <c r="E1369" t="s">
        <v>32</v>
      </c>
      <c r="F1369" t="s">
        <v>65</v>
      </c>
      <c r="G1369" t="s">
        <v>227</v>
      </c>
      <c r="H1369" t="s">
        <v>44</v>
      </c>
      <c r="I1369" t="s">
        <v>73</v>
      </c>
      <c r="J1369" t="s">
        <v>1522</v>
      </c>
      <c r="K1369" t="s">
        <v>3198</v>
      </c>
      <c r="L1369" t="s">
        <v>3199</v>
      </c>
      <c r="M1369" t="s">
        <v>3110</v>
      </c>
      <c r="N1369">
        <v>119966</v>
      </c>
      <c r="O1369">
        <v>119.97</v>
      </c>
      <c r="P1369">
        <v>826000</v>
      </c>
      <c r="Q1369">
        <v>6.8852841638464231</v>
      </c>
    </row>
    <row r="1370" spans="1:17" x14ac:dyDescent="0.3">
      <c r="A1370">
        <v>43274</v>
      </c>
      <c r="B1370" t="s">
        <v>3302</v>
      </c>
      <c r="C1370" t="s">
        <v>3303</v>
      </c>
      <c r="D1370">
        <v>2018</v>
      </c>
      <c r="E1370" t="s">
        <v>32</v>
      </c>
      <c r="F1370" t="s">
        <v>65</v>
      </c>
      <c r="G1370" t="s">
        <v>227</v>
      </c>
      <c r="H1370" t="s">
        <v>44</v>
      </c>
      <c r="I1370" t="s">
        <v>71</v>
      </c>
      <c r="J1370" t="s">
        <v>1523</v>
      </c>
      <c r="K1370" t="s">
        <v>3120</v>
      </c>
      <c r="L1370" t="s">
        <v>3124</v>
      </c>
      <c r="M1370" t="s">
        <v>3110</v>
      </c>
      <c r="N1370">
        <v>119200</v>
      </c>
      <c r="O1370">
        <v>119.2</v>
      </c>
      <c r="P1370">
        <v>821000</v>
      </c>
      <c r="Q1370">
        <v>6.8875838926174495</v>
      </c>
    </row>
    <row r="1371" spans="1:17" x14ac:dyDescent="0.3">
      <c r="A1371">
        <v>43274</v>
      </c>
      <c r="B1371" t="s">
        <v>3302</v>
      </c>
      <c r="C1371" t="s">
        <v>3303</v>
      </c>
      <c r="D1371">
        <v>2018</v>
      </c>
      <c r="E1371" t="s">
        <v>624</v>
      </c>
      <c r="F1371" t="s">
        <v>77</v>
      </c>
      <c r="G1371" t="s">
        <v>227</v>
      </c>
      <c r="H1371" t="s">
        <v>44</v>
      </c>
      <c r="I1371" t="s">
        <v>82</v>
      </c>
      <c r="J1371" t="s">
        <v>1484</v>
      </c>
      <c r="K1371" t="s">
        <v>3193</v>
      </c>
      <c r="L1371" t="s">
        <v>3133</v>
      </c>
      <c r="M1371" t="s">
        <v>3116</v>
      </c>
      <c r="N1371">
        <v>44100</v>
      </c>
      <c r="O1371">
        <v>44.1</v>
      </c>
      <c r="P1371">
        <v>1495000</v>
      </c>
      <c r="Q1371">
        <v>33.900226757369616</v>
      </c>
    </row>
    <row r="1372" spans="1:17" x14ac:dyDescent="0.3">
      <c r="A1372">
        <v>43274</v>
      </c>
      <c r="B1372" t="s">
        <v>3302</v>
      </c>
      <c r="C1372" t="s">
        <v>3303</v>
      </c>
      <c r="D1372">
        <v>2018</v>
      </c>
      <c r="E1372" t="s">
        <v>32</v>
      </c>
      <c r="F1372" t="s">
        <v>628</v>
      </c>
      <c r="G1372" t="s">
        <v>115</v>
      </c>
      <c r="H1372" t="s">
        <v>44</v>
      </c>
      <c r="I1372" t="s">
        <v>339</v>
      </c>
      <c r="J1372" t="s">
        <v>1524</v>
      </c>
      <c r="K1372" t="s">
        <v>3135</v>
      </c>
      <c r="L1372" t="s">
        <v>3139</v>
      </c>
      <c r="M1372" t="s">
        <v>3116</v>
      </c>
      <c r="N1372">
        <v>57132</v>
      </c>
      <c r="O1372">
        <v>57.13</v>
      </c>
      <c r="P1372">
        <v>137000</v>
      </c>
      <c r="Q1372">
        <v>2.3979556115661977</v>
      </c>
    </row>
    <row r="1373" spans="1:17" x14ac:dyDescent="0.3">
      <c r="A1373">
        <v>43274</v>
      </c>
      <c r="B1373" t="s">
        <v>3302</v>
      </c>
      <c r="C1373" t="s">
        <v>3303</v>
      </c>
      <c r="D1373">
        <v>2018</v>
      </c>
      <c r="E1373" t="s">
        <v>32</v>
      </c>
      <c r="F1373" t="s">
        <v>65</v>
      </c>
      <c r="G1373" t="s">
        <v>227</v>
      </c>
      <c r="H1373" t="s">
        <v>44</v>
      </c>
      <c r="I1373" t="s">
        <v>73</v>
      </c>
      <c r="J1373" t="s">
        <v>1525</v>
      </c>
      <c r="K1373" t="s">
        <v>3198</v>
      </c>
      <c r="L1373" t="s">
        <v>3199</v>
      </c>
      <c r="M1373" t="s">
        <v>3110</v>
      </c>
      <c r="N1373">
        <v>119966</v>
      </c>
      <c r="O1373">
        <v>119.97</v>
      </c>
      <c r="P1373">
        <v>826000</v>
      </c>
      <c r="Q1373">
        <v>6.8852841638464231</v>
      </c>
    </row>
    <row r="1374" spans="1:17" x14ac:dyDescent="0.3">
      <c r="A1374">
        <v>43269</v>
      </c>
      <c r="B1374" t="s">
        <v>3302</v>
      </c>
      <c r="C1374" t="s">
        <v>3303</v>
      </c>
      <c r="D1374">
        <v>2018</v>
      </c>
      <c r="E1374" t="s">
        <v>32</v>
      </c>
      <c r="F1374" t="s">
        <v>183</v>
      </c>
      <c r="G1374" t="s">
        <v>186</v>
      </c>
      <c r="H1374" t="s">
        <v>44</v>
      </c>
      <c r="I1374" t="s">
        <v>1526</v>
      </c>
      <c r="J1374" t="s">
        <v>1527</v>
      </c>
      <c r="K1374" t="s">
        <v>3228</v>
      </c>
      <c r="L1374" t="s">
        <v>3250</v>
      </c>
      <c r="M1374" t="s">
        <v>3163</v>
      </c>
      <c r="N1374">
        <v>151240.01</v>
      </c>
      <c r="O1374">
        <v>151.24</v>
      </c>
      <c r="P1374">
        <v>457000</v>
      </c>
      <c r="Q1374">
        <v>3.0216871844956898</v>
      </c>
    </row>
    <row r="1375" spans="1:17" x14ac:dyDescent="0.3">
      <c r="A1375">
        <v>43269</v>
      </c>
      <c r="B1375" t="s">
        <v>3302</v>
      </c>
      <c r="C1375" t="s">
        <v>3303</v>
      </c>
      <c r="D1375">
        <v>2018</v>
      </c>
      <c r="E1375" t="s">
        <v>32</v>
      </c>
      <c r="F1375" t="s">
        <v>173</v>
      </c>
      <c r="G1375" t="s">
        <v>176</v>
      </c>
      <c r="H1375" t="s">
        <v>44</v>
      </c>
      <c r="I1375" t="s">
        <v>179</v>
      </c>
      <c r="J1375" t="s">
        <v>1528</v>
      </c>
      <c r="K1375" t="s">
        <v>3238</v>
      </c>
      <c r="L1375" t="s">
        <v>3250</v>
      </c>
      <c r="M1375" t="s">
        <v>3163</v>
      </c>
      <c r="N1375">
        <v>17375</v>
      </c>
      <c r="O1375">
        <v>17.38</v>
      </c>
      <c r="P1375">
        <v>9000</v>
      </c>
      <c r="Q1375">
        <v>0.51798561151079137</v>
      </c>
    </row>
    <row r="1376" spans="1:17" x14ac:dyDescent="0.3">
      <c r="A1376">
        <v>43267</v>
      </c>
      <c r="B1376" t="s">
        <v>3302</v>
      </c>
      <c r="C1376" t="s">
        <v>3303</v>
      </c>
      <c r="D1376">
        <v>2018</v>
      </c>
      <c r="E1376" t="s">
        <v>32</v>
      </c>
      <c r="F1376" t="s">
        <v>507</v>
      </c>
      <c r="G1376" t="s">
        <v>106</v>
      </c>
      <c r="H1376" t="s">
        <v>44</v>
      </c>
      <c r="I1376" t="s">
        <v>159</v>
      </c>
      <c r="J1376" t="s">
        <v>1529</v>
      </c>
      <c r="K1376" t="s">
        <v>3237</v>
      </c>
      <c r="L1376" t="s">
        <v>3250</v>
      </c>
      <c r="M1376" t="s">
        <v>3163</v>
      </c>
      <c r="N1376">
        <v>139320.01</v>
      </c>
      <c r="O1376">
        <v>139.32</v>
      </c>
      <c r="P1376">
        <v>833000</v>
      </c>
      <c r="Q1376">
        <v>5.9790406274016199</v>
      </c>
    </row>
    <row r="1377" spans="1:17" x14ac:dyDescent="0.3">
      <c r="A1377">
        <v>43267</v>
      </c>
      <c r="B1377" t="s">
        <v>3302</v>
      </c>
      <c r="C1377" t="s">
        <v>3303</v>
      </c>
      <c r="D1377">
        <v>2018</v>
      </c>
      <c r="E1377" t="s">
        <v>32</v>
      </c>
      <c r="F1377" t="s">
        <v>507</v>
      </c>
      <c r="G1377" t="s">
        <v>106</v>
      </c>
      <c r="H1377" t="s">
        <v>44</v>
      </c>
      <c r="I1377" t="s">
        <v>159</v>
      </c>
      <c r="J1377" t="s">
        <v>1529</v>
      </c>
      <c r="K1377" t="s">
        <v>3237</v>
      </c>
      <c r="L1377" t="s">
        <v>3250</v>
      </c>
      <c r="M1377" t="s">
        <v>3163</v>
      </c>
      <c r="N1377">
        <v>139320.01</v>
      </c>
      <c r="O1377">
        <v>139.32</v>
      </c>
      <c r="P1377">
        <v>833000</v>
      </c>
      <c r="Q1377">
        <v>5.9790406274016199</v>
      </c>
    </row>
    <row r="1378" spans="1:17" x14ac:dyDescent="0.3">
      <c r="A1378">
        <v>43267</v>
      </c>
      <c r="B1378" t="s">
        <v>3302</v>
      </c>
      <c r="C1378" t="s">
        <v>3303</v>
      </c>
      <c r="D1378">
        <v>2018</v>
      </c>
      <c r="E1378" t="s">
        <v>32</v>
      </c>
      <c r="F1378" t="s">
        <v>507</v>
      </c>
      <c r="G1378" t="s">
        <v>106</v>
      </c>
      <c r="H1378" t="s">
        <v>44</v>
      </c>
      <c r="I1378" t="s">
        <v>159</v>
      </c>
      <c r="J1378" t="s">
        <v>1530</v>
      </c>
      <c r="K1378" t="s">
        <v>3237</v>
      </c>
      <c r="L1378" t="s">
        <v>3250</v>
      </c>
      <c r="M1378" t="s">
        <v>3163</v>
      </c>
      <c r="N1378">
        <v>139320.01</v>
      </c>
      <c r="O1378">
        <v>139.32</v>
      </c>
      <c r="P1378">
        <v>833000</v>
      </c>
      <c r="Q1378">
        <v>5.9790406274016199</v>
      </c>
    </row>
    <row r="1379" spans="1:17" x14ac:dyDescent="0.3">
      <c r="A1379">
        <v>43267</v>
      </c>
      <c r="B1379" t="s">
        <v>3302</v>
      </c>
      <c r="C1379" t="s">
        <v>3303</v>
      </c>
      <c r="D1379">
        <v>2018</v>
      </c>
      <c r="E1379" t="s">
        <v>84</v>
      </c>
      <c r="F1379" t="s">
        <v>769</v>
      </c>
      <c r="G1379" t="s">
        <v>60</v>
      </c>
      <c r="H1379" t="s">
        <v>44</v>
      </c>
      <c r="I1379" t="s">
        <v>92</v>
      </c>
      <c r="J1379" t="s">
        <v>1531</v>
      </c>
      <c r="K1379" t="s">
        <v>3193</v>
      </c>
      <c r="L1379" t="s">
        <v>3133</v>
      </c>
      <c r="M1379" t="s">
        <v>3116</v>
      </c>
      <c r="N1379">
        <v>16840</v>
      </c>
      <c r="O1379">
        <v>16.84</v>
      </c>
      <c r="P1379">
        <v>126000</v>
      </c>
      <c r="Q1379">
        <v>7.4821852731591445</v>
      </c>
    </row>
    <row r="1380" spans="1:17" x14ac:dyDescent="0.3">
      <c r="A1380">
        <v>43266</v>
      </c>
      <c r="B1380" t="s">
        <v>3302</v>
      </c>
      <c r="C1380" t="s">
        <v>3303</v>
      </c>
      <c r="D1380">
        <v>2018</v>
      </c>
      <c r="E1380" t="s">
        <v>32</v>
      </c>
      <c r="F1380" t="s">
        <v>77</v>
      </c>
      <c r="G1380" t="s">
        <v>67</v>
      </c>
      <c r="H1380" t="s">
        <v>44</v>
      </c>
      <c r="I1380" t="s">
        <v>82</v>
      </c>
      <c r="J1380" t="s">
        <v>1532</v>
      </c>
      <c r="K1380" t="s">
        <v>3193</v>
      </c>
      <c r="L1380" t="s">
        <v>3133</v>
      </c>
      <c r="M1380" t="s">
        <v>3116</v>
      </c>
      <c r="N1380">
        <v>61830</v>
      </c>
      <c r="O1380">
        <v>61.83</v>
      </c>
      <c r="P1380">
        <v>2096000</v>
      </c>
      <c r="Q1380">
        <v>33.899401584991104</v>
      </c>
    </row>
    <row r="1381" spans="1:17" x14ac:dyDescent="0.3">
      <c r="A1381">
        <v>43266</v>
      </c>
      <c r="B1381" t="s">
        <v>3302</v>
      </c>
      <c r="C1381" t="s">
        <v>3303</v>
      </c>
      <c r="D1381">
        <v>2018</v>
      </c>
      <c r="E1381" t="s">
        <v>32</v>
      </c>
      <c r="F1381" t="s">
        <v>77</v>
      </c>
      <c r="G1381" t="s">
        <v>135</v>
      </c>
      <c r="H1381" t="s">
        <v>44</v>
      </c>
      <c r="I1381" t="s">
        <v>440</v>
      </c>
      <c r="J1381" t="s">
        <v>1533</v>
      </c>
      <c r="K1381" t="s">
        <v>3147</v>
      </c>
      <c r="L1381" t="s">
        <v>3148</v>
      </c>
      <c r="M1381" t="s">
        <v>3129</v>
      </c>
      <c r="N1381">
        <v>11933</v>
      </c>
      <c r="O1381">
        <v>11.93</v>
      </c>
      <c r="P1381">
        <v>4600000</v>
      </c>
      <c r="Q1381">
        <v>385.48562809017011</v>
      </c>
    </row>
    <row r="1382" spans="1:17" x14ac:dyDescent="0.3">
      <c r="A1382">
        <v>43266</v>
      </c>
      <c r="B1382" t="s">
        <v>3302</v>
      </c>
      <c r="C1382" t="s">
        <v>3303</v>
      </c>
      <c r="D1382">
        <v>2018</v>
      </c>
      <c r="E1382" t="s">
        <v>32</v>
      </c>
      <c r="F1382" t="s">
        <v>77</v>
      </c>
      <c r="G1382" t="s">
        <v>135</v>
      </c>
      <c r="H1382" t="s">
        <v>44</v>
      </c>
      <c r="I1382" t="s">
        <v>440</v>
      </c>
      <c r="J1382" t="s">
        <v>1534</v>
      </c>
      <c r="K1382" t="s">
        <v>3147</v>
      </c>
      <c r="L1382" t="s">
        <v>3148</v>
      </c>
      <c r="M1382" t="s">
        <v>3129</v>
      </c>
      <c r="N1382">
        <v>6244</v>
      </c>
      <c r="O1382">
        <v>6.24</v>
      </c>
      <c r="P1382">
        <v>2407000</v>
      </c>
      <c r="Q1382">
        <v>385.49007046764893</v>
      </c>
    </row>
    <row r="1383" spans="1:17" x14ac:dyDescent="0.3">
      <c r="A1383">
        <v>43266</v>
      </c>
      <c r="B1383" t="s">
        <v>3302</v>
      </c>
      <c r="C1383" t="s">
        <v>3303</v>
      </c>
      <c r="D1383">
        <v>2018</v>
      </c>
      <c r="E1383" t="s">
        <v>32</v>
      </c>
      <c r="F1383" t="s">
        <v>77</v>
      </c>
      <c r="G1383" t="s">
        <v>67</v>
      </c>
      <c r="H1383" t="s">
        <v>44</v>
      </c>
      <c r="I1383" t="s">
        <v>82</v>
      </c>
      <c r="J1383" t="s">
        <v>1535</v>
      </c>
      <c r="K1383" t="s">
        <v>3193</v>
      </c>
      <c r="L1383" t="s">
        <v>3133</v>
      </c>
      <c r="M1383" t="s">
        <v>3116</v>
      </c>
      <c r="N1383">
        <v>103050</v>
      </c>
      <c r="O1383">
        <v>103.05</v>
      </c>
      <c r="P1383">
        <v>3493000</v>
      </c>
      <c r="Q1383">
        <v>33.896166909267343</v>
      </c>
    </row>
    <row r="1384" spans="1:17" x14ac:dyDescent="0.3">
      <c r="A1384">
        <v>43266</v>
      </c>
      <c r="B1384" t="s">
        <v>3302</v>
      </c>
      <c r="C1384" t="s">
        <v>3303</v>
      </c>
      <c r="D1384">
        <v>2018</v>
      </c>
      <c r="E1384" t="s">
        <v>32</v>
      </c>
      <c r="F1384" t="s">
        <v>1536</v>
      </c>
      <c r="G1384" t="s">
        <v>195</v>
      </c>
      <c r="H1384" t="s">
        <v>44</v>
      </c>
      <c r="I1384" t="s">
        <v>122</v>
      </c>
      <c r="J1384" t="s">
        <v>1538</v>
      </c>
      <c r="K1384" t="s">
        <v>3220</v>
      </c>
      <c r="L1384" t="s">
        <v>3233</v>
      </c>
      <c r="M1384" t="s">
        <v>3129</v>
      </c>
      <c r="N1384">
        <v>29422</v>
      </c>
      <c r="O1384">
        <v>29.42</v>
      </c>
      <c r="P1384">
        <v>125000</v>
      </c>
      <c r="Q1384">
        <v>4.2485215145129498</v>
      </c>
    </row>
    <row r="1385" spans="1:17" x14ac:dyDescent="0.3">
      <c r="A1385">
        <v>43265</v>
      </c>
      <c r="B1385" t="s">
        <v>3302</v>
      </c>
      <c r="C1385" t="s">
        <v>3303</v>
      </c>
      <c r="D1385">
        <v>2018</v>
      </c>
      <c r="E1385" t="s">
        <v>32</v>
      </c>
      <c r="F1385" t="s">
        <v>65</v>
      </c>
      <c r="G1385" t="s">
        <v>227</v>
      </c>
      <c r="H1385" t="s">
        <v>44</v>
      </c>
      <c r="I1385" t="s">
        <v>219</v>
      </c>
      <c r="J1385" t="s">
        <v>1539</v>
      </c>
      <c r="K1385" t="s">
        <v>3120</v>
      </c>
      <c r="L1385" t="s">
        <v>3124</v>
      </c>
      <c r="M1385" t="s">
        <v>3110</v>
      </c>
      <c r="N1385">
        <v>83440</v>
      </c>
      <c r="O1385">
        <v>83.44</v>
      </c>
      <c r="P1385">
        <v>419000</v>
      </c>
      <c r="Q1385">
        <v>5.0215723873441993</v>
      </c>
    </row>
    <row r="1386" spans="1:17" x14ac:dyDescent="0.3">
      <c r="A1386">
        <v>43265</v>
      </c>
      <c r="B1386" t="s">
        <v>3302</v>
      </c>
      <c r="C1386" t="s">
        <v>3303</v>
      </c>
      <c r="D1386">
        <v>2018</v>
      </c>
      <c r="E1386" t="s">
        <v>32</v>
      </c>
      <c r="F1386" t="s">
        <v>77</v>
      </c>
      <c r="G1386" t="s">
        <v>227</v>
      </c>
      <c r="H1386" t="s">
        <v>44</v>
      </c>
      <c r="I1386" t="s">
        <v>243</v>
      </c>
      <c r="J1386" t="s">
        <v>1540</v>
      </c>
      <c r="K1386" t="s">
        <v>3130</v>
      </c>
      <c r="L1386" t="s">
        <v>3130</v>
      </c>
      <c r="M1386" t="s">
        <v>3129</v>
      </c>
      <c r="N1386">
        <v>88196</v>
      </c>
      <c r="O1386">
        <v>88.2</v>
      </c>
      <c r="P1386">
        <v>1911000</v>
      </c>
      <c r="Q1386">
        <v>21.667649326500069</v>
      </c>
    </row>
    <row r="1387" spans="1:17" x14ac:dyDescent="0.3">
      <c r="A1387">
        <v>43265</v>
      </c>
      <c r="B1387" t="s">
        <v>3302</v>
      </c>
      <c r="C1387" t="s">
        <v>3303</v>
      </c>
      <c r="D1387">
        <v>2018</v>
      </c>
      <c r="E1387" t="s">
        <v>32</v>
      </c>
      <c r="F1387" t="s">
        <v>77</v>
      </c>
      <c r="G1387" t="s">
        <v>227</v>
      </c>
      <c r="H1387" t="s">
        <v>44</v>
      </c>
      <c r="I1387" t="s">
        <v>82</v>
      </c>
      <c r="J1387" t="s">
        <v>1481</v>
      </c>
      <c r="K1387" t="s">
        <v>3193</v>
      </c>
      <c r="L1387" t="s">
        <v>3133</v>
      </c>
      <c r="M1387" t="s">
        <v>3116</v>
      </c>
      <c r="N1387">
        <v>144270</v>
      </c>
      <c r="O1387">
        <v>144.27000000000001</v>
      </c>
      <c r="P1387">
        <v>4890000</v>
      </c>
      <c r="Q1387">
        <v>33.894780619671451</v>
      </c>
    </row>
    <row r="1388" spans="1:17" x14ac:dyDescent="0.3">
      <c r="A1388">
        <v>43265</v>
      </c>
      <c r="B1388" t="s">
        <v>3302</v>
      </c>
      <c r="C1388" t="s">
        <v>3303</v>
      </c>
      <c r="D1388">
        <v>2018</v>
      </c>
      <c r="E1388" t="s">
        <v>32</v>
      </c>
      <c r="F1388" t="s">
        <v>77</v>
      </c>
      <c r="G1388" t="s">
        <v>227</v>
      </c>
      <c r="H1388" t="s">
        <v>44</v>
      </c>
      <c r="I1388" t="s">
        <v>243</v>
      </c>
      <c r="J1388" t="s">
        <v>1541</v>
      </c>
      <c r="K1388" t="s">
        <v>3130</v>
      </c>
      <c r="L1388" t="s">
        <v>3130</v>
      </c>
      <c r="M1388" t="s">
        <v>3129</v>
      </c>
      <c r="N1388">
        <v>12970</v>
      </c>
      <c r="O1388">
        <v>12.97</v>
      </c>
      <c r="P1388">
        <v>281000</v>
      </c>
      <c r="Q1388">
        <v>21.66538164996145</v>
      </c>
    </row>
    <row r="1389" spans="1:17" x14ac:dyDescent="0.3">
      <c r="A1389">
        <v>43265</v>
      </c>
      <c r="B1389" t="s">
        <v>3302</v>
      </c>
      <c r="C1389" t="s">
        <v>3303</v>
      </c>
      <c r="D1389">
        <v>2018</v>
      </c>
      <c r="E1389" t="s">
        <v>32</v>
      </c>
      <c r="F1389" t="s">
        <v>77</v>
      </c>
      <c r="G1389" t="s">
        <v>227</v>
      </c>
      <c r="H1389" t="s">
        <v>44</v>
      </c>
      <c r="I1389" t="s">
        <v>82</v>
      </c>
      <c r="J1389" t="s">
        <v>1542</v>
      </c>
      <c r="K1389" t="s">
        <v>3115</v>
      </c>
      <c r="L1389" t="s">
        <v>3114</v>
      </c>
      <c r="M1389" t="s">
        <v>3116</v>
      </c>
      <c r="N1389">
        <v>99000</v>
      </c>
      <c r="O1389">
        <v>99</v>
      </c>
      <c r="P1389">
        <v>3355000</v>
      </c>
      <c r="Q1389">
        <v>33.888888888888886</v>
      </c>
    </row>
    <row r="1390" spans="1:17" x14ac:dyDescent="0.3">
      <c r="A1390">
        <v>43263</v>
      </c>
      <c r="B1390" t="s">
        <v>3302</v>
      </c>
      <c r="C1390" t="s">
        <v>3303</v>
      </c>
      <c r="D1390">
        <v>2018</v>
      </c>
      <c r="E1390" t="s">
        <v>32</v>
      </c>
      <c r="F1390" t="s">
        <v>35</v>
      </c>
      <c r="G1390" t="s">
        <v>40</v>
      </c>
      <c r="H1390" t="s">
        <v>44</v>
      </c>
      <c r="I1390" t="s">
        <v>938</v>
      </c>
      <c r="J1390" t="s">
        <v>1543</v>
      </c>
      <c r="K1390" t="s">
        <v>3234</v>
      </c>
      <c r="L1390" t="s">
        <v>3378</v>
      </c>
      <c r="M1390" t="s">
        <v>3110</v>
      </c>
      <c r="N1390">
        <v>129720</v>
      </c>
      <c r="O1390">
        <v>129.72</v>
      </c>
      <c r="P1390">
        <v>354000</v>
      </c>
      <c r="Q1390">
        <v>2.7289546716003699</v>
      </c>
    </row>
    <row r="1391" spans="1:17" x14ac:dyDescent="0.3">
      <c r="A1391">
        <v>43263</v>
      </c>
      <c r="B1391" t="s">
        <v>3302</v>
      </c>
      <c r="C1391" t="s">
        <v>3303</v>
      </c>
      <c r="D1391">
        <v>2018</v>
      </c>
      <c r="E1391" t="s">
        <v>32</v>
      </c>
      <c r="F1391" t="s">
        <v>35</v>
      </c>
      <c r="G1391" t="s">
        <v>40</v>
      </c>
      <c r="H1391" t="s">
        <v>44</v>
      </c>
      <c r="I1391" t="s">
        <v>938</v>
      </c>
      <c r="J1391" t="s">
        <v>1544</v>
      </c>
      <c r="K1391" t="s">
        <v>3234</v>
      </c>
      <c r="L1391" t="s">
        <v>3378</v>
      </c>
      <c r="M1391" t="s">
        <v>3110</v>
      </c>
      <c r="N1391">
        <v>110780</v>
      </c>
      <c r="O1391">
        <v>110.78</v>
      </c>
      <c r="P1391">
        <v>302000</v>
      </c>
      <c r="Q1391">
        <v>2.7261238490702291</v>
      </c>
    </row>
    <row r="1392" spans="1:17" x14ac:dyDescent="0.3">
      <c r="A1392">
        <v>43260</v>
      </c>
      <c r="B1392" t="s">
        <v>3302</v>
      </c>
      <c r="C1392" t="s">
        <v>3303</v>
      </c>
      <c r="D1392">
        <v>2018</v>
      </c>
      <c r="E1392" t="s">
        <v>32</v>
      </c>
      <c r="F1392" t="s">
        <v>51</v>
      </c>
      <c r="G1392" t="s">
        <v>53</v>
      </c>
      <c r="H1392" t="s">
        <v>44</v>
      </c>
      <c r="I1392" t="s">
        <v>57</v>
      </c>
      <c r="J1392" t="s">
        <v>1545</v>
      </c>
      <c r="K1392" t="s">
        <v>3225</v>
      </c>
      <c r="L1392" t="s">
        <v>3250</v>
      </c>
      <c r="M1392" t="s">
        <v>3163</v>
      </c>
      <c r="N1392">
        <v>48240</v>
      </c>
      <c r="O1392">
        <v>48.24</v>
      </c>
      <c r="P1392">
        <v>807000</v>
      </c>
      <c r="Q1392">
        <v>16.728855721393035</v>
      </c>
    </row>
    <row r="1393" spans="1:17" x14ac:dyDescent="0.3">
      <c r="A1393">
        <v>43260</v>
      </c>
      <c r="B1393" t="s">
        <v>3302</v>
      </c>
      <c r="C1393" t="s">
        <v>3303</v>
      </c>
      <c r="D1393">
        <v>2018</v>
      </c>
      <c r="E1393" t="s">
        <v>84</v>
      </c>
      <c r="F1393" t="s">
        <v>1546</v>
      </c>
      <c r="G1393" t="s">
        <v>135</v>
      </c>
      <c r="H1393" t="s">
        <v>44</v>
      </c>
      <c r="I1393" t="s">
        <v>1548</v>
      </c>
      <c r="J1393" t="s">
        <v>1549</v>
      </c>
      <c r="K1393" t="s">
        <v>3234</v>
      </c>
      <c r="L1393" t="s">
        <v>3378</v>
      </c>
      <c r="M1393" t="s">
        <v>3110</v>
      </c>
      <c r="N1393">
        <v>22890</v>
      </c>
      <c r="O1393">
        <v>22.89</v>
      </c>
      <c r="P1393">
        <v>6111000</v>
      </c>
      <c r="Q1393">
        <v>266.97247706422019</v>
      </c>
    </row>
    <row r="1394" spans="1:17" x14ac:dyDescent="0.3">
      <c r="A1394">
        <v>43258</v>
      </c>
      <c r="B1394" t="s">
        <v>3302</v>
      </c>
      <c r="C1394" t="s">
        <v>3303</v>
      </c>
      <c r="D1394">
        <v>2018</v>
      </c>
      <c r="E1394" t="s">
        <v>84</v>
      </c>
      <c r="F1394" t="s">
        <v>779</v>
      </c>
      <c r="G1394" t="s">
        <v>96</v>
      </c>
      <c r="H1394" t="s">
        <v>44</v>
      </c>
      <c r="I1394" t="s">
        <v>781</v>
      </c>
      <c r="J1394" t="s">
        <v>1551</v>
      </c>
      <c r="K1394" t="s">
        <v>3193</v>
      </c>
      <c r="L1394" t="s">
        <v>3133</v>
      </c>
      <c r="M1394" t="s">
        <v>3116</v>
      </c>
      <c r="N1394">
        <v>84604</v>
      </c>
      <c r="O1394">
        <v>84.6</v>
      </c>
      <c r="P1394">
        <v>284000</v>
      </c>
      <c r="Q1394">
        <v>3.3568152806013898</v>
      </c>
    </row>
    <row r="1395" spans="1:17" x14ac:dyDescent="0.3">
      <c r="A1395">
        <v>43258</v>
      </c>
      <c r="B1395" t="s">
        <v>3302</v>
      </c>
      <c r="C1395" t="s">
        <v>3303</v>
      </c>
      <c r="D1395">
        <v>2018</v>
      </c>
      <c r="E1395" t="s">
        <v>84</v>
      </c>
      <c r="F1395" t="s">
        <v>779</v>
      </c>
      <c r="G1395" t="s">
        <v>96</v>
      </c>
      <c r="H1395" t="s">
        <v>44</v>
      </c>
      <c r="I1395" t="s">
        <v>781</v>
      </c>
      <c r="J1395" t="s">
        <v>1552</v>
      </c>
      <c r="K1395" t="s">
        <v>3184</v>
      </c>
      <c r="L1395" t="s">
        <v>3250</v>
      </c>
      <c r="M1395" t="s">
        <v>3163</v>
      </c>
      <c r="N1395">
        <v>16946</v>
      </c>
      <c r="O1395">
        <v>16.95</v>
      </c>
      <c r="P1395">
        <v>56800</v>
      </c>
      <c r="Q1395">
        <v>3.3518234391596837</v>
      </c>
    </row>
    <row r="1396" spans="1:17" x14ac:dyDescent="0.3">
      <c r="A1396">
        <v>43257</v>
      </c>
      <c r="B1396" t="s">
        <v>3302</v>
      </c>
      <c r="C1396" t="s">
        <v>3303</v>
      </c>
      <c r="D1396">
        <v>2018</v>
      </c>
      <c r="E1396" t="s">
        <v>32</v>
      </c>
      <c r="F1396" t="s">
        <v>305</v>
      </c>
      <c r="G1396" t="s">
        <v>310</v>
      </c>
      <c r="H1396" t="s">
        <v>44</v>
      </c>
      <c r="I1396" t="s">
        <v>140</v>
      </c>
      <c r="J1396" t="s">
        <v>1554</v>
      </c>
      <c r="K1396" t="s">
        <v>3201</v>
      </c>
      <c r="L1396" t="s">
        <v>3250</v>
      </c>
      <c r="M1396" t="s">
        <v>3163</v>
      </c>
      <c r="N1396">
        <v>38430</v>
      </c>
      <c r="O1396">
        <v>38.43</v>
      </c>
      <c r="P1396">
        <v>38400</v>
      </c>
      <c r="Q1396">
        <v>0.99921935987509758</v>
      </c>
    </row>
    <row r="1397" spans="1:17" x14ac:dyDescent="0.3">
      <c r="A1397">
        <v>43257</v>
      </c>
      <c r="B1397" t="s">
        <v>3302</v>
      </c>
      <c r="C1397" t="s">
        <v>3303</v>
      </c>
      <c r="D1397">
        <v>2018</v>
      </c>
      <c r="E1397" t="s">
        <v>32</v>
      </c>
      <c r="F1397" t="s">
        <v>1041</v>
      </c>
      <c r="G1397" t="s">
        <v>60</v>
      </c>
      <c r="H1397" t="s">
        <v>44</v>
      </c>
      <c r="I1397" t="s">
        <v>418</v>
      </c>
      <c r="J1397" t="s">
        <v>1043</v>
      </c>
      <c r="K1397" t="s">
        <v>3135</v>
      </c>
      <c r="L1397" t="s">
        <v>3139</v>
      </c>
      <c r="M1397" t="s">
        <v>3116</v>
      </c>
      <c r="N1397">
        <v>10080</v>
      </c>
      <c r="O1397">
        <v>10.08</v>
      </c>
      <c r="P1397">
        <v>332000</v>
      </c>
      <c r="Q1397">
        <v>32.936507936507937</v>
      </c>
    </row>
    <row r="1398" spans="1:17" x14ac:dyDescent="0.3">
      <c r="A1398">
        <v>43256</v>
      </c>
      <c r="B1398" t="s">
        <v>3302</v>
      </c>
      <c r="C1398" t="s">
        <v>3303</v>
      </c>
      <c r="D1398">
        <v>2018</v>
      </c>
      <c r="E1398" t="s">
        <v>32</v>
      </c>
      <c r="F1398" t="s">
        <v>51</v>
      </c>
      <c r="G1398" t="s">
        <v>53</v>
      </c>
      <c r="H1398" t="s">
        <v>44</v>
      </c>
      <c r="I1398" t="s">
        <v>57</v>
      </c>
      <c r="J1398" t="s">
        <v>1555</v>
      </c>
      <c r="K1398" t="s">
        <v>3225</v>
      </c>
      <c r="L1398" t="s">
        <v>3250</v>
      </c>
      <c r="M1398" t="s">
        <v>3163</v>
      </c>
      <c r="N1398">
        <v>72360</v>
      </c>
      <c r="O1398">
        <v>72.36</v>
      </c>
      <c r="P1398">
        <v>1210000</v>
      </c>
      <c r="Q1398">
        <v>16.72194582642344</v>
      </c>
    </row>
    <row r="1399" spans="1:17" x14ac:dyDescent="0.3">
      <c r="A1399">
        <v>43256</v>
      </c>
      <c r="B1399" t="s">
        <v>3302</v>
      </c>
      <c r="C1399" t="s">
        <v>3303</v>
      </c>
      <c r="D1399">
        <v>2018</v>
      </c>
      <c r="E1399" t="s">
        <v>32</v>
      </c>
      <c r="F1399" t="s">
        <v>507</v>
      </c>
      <c r="G1399" t="s">
        <v>106</v>
      </c>
      <c r="H1399" t="s">
        <v>44</v>
      </c>
      <c r="I1399" t="s">
        <v>159</v>
      </c>
      <c r="J1399" t="s">
        <v>1464</v>
      </c>
      <c r="K1399" t="s">
        <v>3237</v>
      </c>
      <c r="L1399" t="s">
        <v>3250</v>
      </c>
      <c r="M1399" t="s">
        <v>3163</v>
      </c>
      <c r="N1399">
        <v>139320.01</v>
      </c>
      <c r="O1399">
        <v>139.32</v>
      </c>
      <c r="P1399">
        <v>833000</v>
      </c>
      <c r="Q1399">
        <v>5.9790406274016199</v>
      </c>
    </row>
    <row r="1400" spans="1:17" x14ac:dyDescent="0.3">
      <c r="A1400">
        <v>43256</v>
      </c>
      <c r="B1400" t="s">
        <v>3302</v>
      </c>
      <c r="C1400" t="s">
        <v>3303</v>
      </c>
      <c r="D1400">
        <v>2018</v>
      </c>
      <c r="E1400" t="s">
        <v>32</v>
      </c>
      <c r="F1400" t="s">
        <v>614</v>
      </c>
      <c r="G1400" t="s">
        <v>151</v>
      </c>
      <c r="H1400" t="s">
        <v>44</v>
      </c>
      <c r="I1400" t="s">
        <v>153</v>
      </c>
      <c r="J1400" t="s">
        <v>1556</v>
      </c>
      <c r="K1400" t="s">
        <v>3113</v>
      </c>
      <c r="L1400" t="s">
        <v>3111</v>
      </c>
      <c r="M1400" t="s">
        <v>3112</v>
      </c>
      <c r="N1400">
        <v>162660</v>
      </c>
      <c r="O1400">
        <v>162.66</v>
      </c>
      <c r="P1400" t="s">
        <v>49</v>
      </c>
      <c r="Q1400" t="e">
        <v>#VALUE!</v>
      </c>
    </row>
    <row r="1401" spans="1:17" x14ac:dyDescent="0.3">
      <c r="A1401">
        <v>43254</v>
      </c>
      <c r="B1401" t="s">
        <v>3302</v>
      </c>
      <c r="C1401" t="s">
        <v>3303</v>
      </c>
      <c r="D1401">
        <v>2018</v>
      </c>
      <c r="E1401" t="s">
        <v>32</v>
      </c>
      <c r="F1401" t="s">
        <v>65</v>
      </c>
      <c r="G1401" t="s">
        <v>67</v>
      </c>
      <c r="H1401" t="s">
        <v>44</v>
      </c>
      <c r="I1401" t="s">
        <v>73</v>
      </c>
      <c r="J1401" t="s">
        <v>1557</v>
      </c>
      <c r="K1401" t="s">
        <v>3198</v>
      </c>
      <c r="L1401" t="s">
        <v>3199</v>
      </c>
      <c r="M1401" t="s">
        <v>3110</v>
      </c>
      <c r="N1401">
        <v>119966</v>
      </c>
      <c r="O1401">
        <v>119.97</v>
      </c>
      <c r="P1401">
        <v>826000</v>
      </c>
      <c r="Q1401">
        <v>6.8852841638464231</v>
      </c>
    </row>
    <row r="1402" spans="1:17" x14ac:dyDescent="0.3">
      <c r="A1402">
        <v>43254</v>
      </c>
      <c r="B1402" t="s">
        <v>3302</v>
      </c>
      <c r="C1402" t="s">
        <v>3303</v>
      </c>
      <c r="D1402">
        <v>2018</v>
      </c>
      <c r="E1402" t="s">
        <v>32</v>
      </c>
      <c r="F1402" t="s">
        <v>65</v>
      </c>
      <c r="G1402" t="s">
        <v>67</v>
      </c>
      <c r="H1402" t="s">
        <v>44</v>
      </c>
      <c r="I1402" t="s">
        <v>73</v>
      </c>
      <c r="J1402" t="s">
        <v>1558</v>
      </c>
      <c r="K1402" t="s">
        <v>3153</v>
      </c>
      <c r="L1402" t="s">
        <v>3377</v>
      </c>
      <c r="M1402" t="s">
        <v>3110</v>
      </c>
      <c r="N1402">
        <v>132789.99</v>
      </c>
      <c r="O1402">
        <v>132.79</v>
      </c>
      <c r="P1402">
        <v>914000</v>
      </c>
      <c r="Q1402">
        <v>6.883048940661868</v>
      </c>
    </row>
    <row r="1403" spans="1:17" x14ac:dyDescent="0.3">
      <c r="A1403">
        <v>43252</v>
      </c>
      <c r="B1403" t="s">
        <v>3302</v>
      </c>
      <c r="C1403" t="s">
        <v>3303</v>
      </c>
      <c r="D1403">
        <v>2018</v>
      </c>
      <c r="E1403" t="s">
        <v>32</v>
      </c>
      <c r="F1403" t="s">
        <v>65</v>
      </c>
      <c r="G1403" t="s">
        <v>227</v>
      </c>
      <c r="H1403" t="s">
        <v>44</v>
      </c>
      <c r="I1403" t="s">
        <v>219</v>
      </c>
      <c r="J1403" t="s">
        <v>1559</v>
      </c>
      <c r="K1403" t="s">
        <v>3120</v>
      </c>
      <c r="L1403" t="s">
        <v>3124</v>
      </c>
      <c r="M1403" t="s">
        <v>3110</v>
      </c>
      <c r="N1403">
        <v>48348</v>
      </c>
      <c r="O1403">
        <v>48.35</v>
      </c>
      <c r="P1403">
        <v>243000</v>
      </c>
      <c r="Q1403">
        <v>5.0260610573343261</v>
      </c>
    </row>
    <row r="1404" spans="1:17" x14ac:dyDescent="0.3">
      <c r="A1404">
        <v>43252</v>
      </c>
      <c r="B1404" t="s">
        <v>3302</v>
      </c>
      <c r="C1404" t="s">
        <v>3303</v>
      </c>
      <c r="D1404">
        <v>2018</v>
      </c>
      <c r="E1404" t="s">
        <v>32</v>
      </c>
      <c r="F1404" t="s">
        <v>65</v>
      </c>
      <c r="G1404" t="s">
        <v>227</v>
      </c>
      <c r="H1404" t="s">
        <v>44</v>
      </c>
      <c r="I1404" t="s">
        <v>73</v>
      </c>
      <c r="J1404" t="s">
        <v>1560</v>
      </c>
      <c r="K1404" t="s">
        <v>3125</v>
      </c>
      <c r="L1404" t="s">
        <v>3126</v>
      </c>
      <c r="M1404" t="s">
        <v>3110</v>
      </c>
      <c r="N1404">
        <v>52854</v>
      </c>
      <c r="O1404">
        <v>52.85</v>
      </c>
      <c r="P1404">
        <v>364000</v>
      </c>
      <c r="Q1404">
        <v>6.8868959775986678</v>
      </c>
    </row>
    <row r="1405" spans="1:17" x14ac:dyDescent="0.3">
      <c r="A1405">
        <v>43252</v>
      </c>
      <c r="B1405" t="s">
        <v>3302</v>
      </c>
      <c r="C1405" t="s">
        <v>3303</v>
      </c>
      <c r="D1405">
        <v>2018</v>
      </c>
      <c r="E1405" t="s">
        <v>32</v>
      </c>
      <c r="F1405" t="s">
        <v>65</v>
      </c>
      <c r="G1405" t="s">
        <v>227</v>
      </c>
      <c r="H1405" t="s">
        <v>44</v>
      </c>
      <c r="I1405" t="s">
        <v>219</v>
      </c>
      <c r="J1405" t="s">
        <v>1561</v>
      </c>
      <c r="K1405" t="s">
        <v>3120</v>
      </c>
      <c r="L1405" t="s">
        <v>3124</v>
      </c>
      <c r="M1405" t="s">
        <v>3110</v>
      </c>
      <c r="N1405">
        <v>20860</v>
      </c>
      <c r="O1405">
        <v>20.86</v>
      </c>
      <c r="P1405">
        <v>105000</v>
      </c>
      <c r="Q1405">
        <v>5.0335570469798654</v>
      </c>
    </row>
    <row r="1406" spans="1:17" x14ac:dyDescent="0.3">
      <c r="A1406">
        <v>43252</v>
      </c>
      <c r="B1406" t="s">
        <v>3302</v>
      </c>
      <c r="C1406" t="s">
        <v>3303</v>
      </c>
      <c r="D1406">
        <v>2018</v>
      </c>
      <c r="E1406" t="s">
        <v>32</v>
      </c>
      <c r="F1406" t="s">
        <v>77</v>
      </c>
      <c r="G1406" t="s">
        <v>227</v>
      </c>
      <c r="H1406" t="s">
        <v>44</v>
      </c>
      <c r="I1406" t="s">
        <v>270</v>
      </c>
      <c r="J1406" t="s">
        <v>1562</v>
      </c>
      <c r="K1406" t="s">
        <v>3193</v>
      </c>
      <c r="L1406" t="s">
        <v>3133</v>
      </c>
      <c r="M1406" t="s">
        <v>3116</v>
      </c>
      <c r="N1406">
        <v>21060</v>
      </c>
      <c r="O1406">
        <v>21.06</v>
      </c>
      <c r="P1406">
        <v>725000</v>
      </c>
      <c r="Q1406">
        <v>34.425451092117761</v>
      </c>
    </row>
    <row r="1407" spans="1:17" x14ac:dyDescent="0.3">
      <c r="A1407">
        <v>43252</v>
      </c>
      <c r="B1407" t="s">
        <v>3302</v>
      </c>
      <c r="C1407" t="s">
        <v>3303</v>
      </c>
      <c r="D1407">
        <v>2018</v>
      </c>
      <c r="E1407" t="s">
        <v>32</v>
      </c>
      <c r="F1407" t="s">
        <v>77</v>
      </c>
      <c r="G1407" t="s">
        <v>227</v>
      </c>
      <c r="H1407" t="s">
        <v>44</v>
      </c>
      <c r="I1407" t="s">
        <v>82</v>
      </c>
      <c r="J1407" t="s">
        <v>1563</v>
      </c>
      <c r="K1407" t="s">
        <v>3193</v>
      </c>
      <c r="L1407" t="s">
        <v>3133</v>
      </c>
      <c r="M1407" t="s">
        <v>3116</v>
      </c>
      <c r="N1407">
        <v>41220</v>
      </c>
      <c r="O1407">
        <v>41.22</v>
      </c>
      <c r="P1407">
        <v>1397000</v>
      </c>
      <c r="Q1407">
        <v>33.89131489568171</v>
      </c>
    </row>
    <row r="1408" spans="1:17" x14ac:dyDescent="0.3">
      <c r="A1408">
        <v>43252</v>
      </c>
      <c r="B1408" t="s">
        <v>3302</v>
      </c>
      <c r="C1408" t="s">
        <v>3303</v>
      </c>
      <c r="D1408">
        <v>2018</v>
      </c>
      <c r="E1408" t="s">
        <v>84</v>
      </c>
      <c r="F1408" t="s">
        <v>77</v>
      </c>
      <c r="G1408" t="s">
        <v>227</v>
      </c>
      <c r="H1408" t="s">
        <v>44</v>
      </c>
      <c r="I1408" t="s">
        <v>145</v>
      </c>
      <c r="J1408" t="s">
        <v>1564</v>
      </c>
      <c r="K1408" t="s">
        <v>3140</v>
      </c>
      <c r="L1408" t="s">
        <v>3250</v>
      </c>
      <c r="M1408" t="s">
        <v>3163</v>
      </c>
      <c r="N1408">
        <v>19760</v>
      </c>
      <c r="O1408">
        <v>19.760000000000002</v>
      </c>
      <c r="P1408">
        <v>15746000</v>
      </c>
      <c r="Q1408">
        <v>796.86234817813761</v>
      </c>
    </row>
    <row r="1409" spans="1:17" x14ac:dyDescent="0.3">
      <c r="A1409">
        <v>43252</v>
      </c>
      <c r="B1409" t="s">
        <v>3302</v>
      </c>
      <c r="C1409" t="s">
        <v>3303</v>
      </c>
      <c r="D1409">
        <v>2018</v>
      </c>
      <c r="E1409" t="s">
        <v>32</v>
      </c>
      <c r="F1409" t="s">
        <v>65</v>
      </c>
      <c r="G1409" t="s">
        <v>227</v>
      </c>
      <c r="H1409" t="s">
        <v>44</v>
      </c>
      <c r="I1409" t="s">
        <v>73</v>
      </c>
      <c r="J1409" t="s">
        <v>1565</v>
      </c>
      <c r="K1409" t="s">
        <v>3153</v>
      </c>
      <c r="L1409" t="s">
        <v>3377</v>
      </c>
      <c r="M1409" t="s">
        <v>3110</v>
      </c>
      <c r="N1409">
        <v>132789.99</v>
      </c>
      <c r="O1409">
        <v>132.79</v>
      </c>
      <c r="P1409">
        <v>914000</v>
      </c>
      <c r="Q1409">
        <v>6.883048940661868</v>
      </c>
    </row>
    <row r="1410" spans="1:17" x14ac:dyDescent="0.3">
      <c r="A1410">
        <v>43252</v>
      </c>
      <c r="B1410" t="s">
        <v>3302</v>
      </c>
      <c r="C1410" t="s">
        <v>3303</v>
      </c>
      <c r="D1410">
        <v>2018</v>
      </c>
      <c r="E1410" t="s">
        <v>32</v>
      </c>
      <c r="F1410" t="s">
        <v>65</v>
      </c>
      <c r="G1410" t="s">
        <v>227</v>
      </c>
      <c r="H1410" t="s">
        <v>44</v>
      </c>
      <c r="I1410" t="s">
        <v>73</v>
      </c>
      <c r="J1410" t="s">
        <v>1566</v>
      </c>
      <c r="K1410" t="s">
        <v>3198</v>
      </c>
      <c r="L1410" t="s">
        <v>3199</v>
      </c>
      <c r="M1410" t="s">
        <v>3110</v>
      </c>
      <c r="N1410">
        <v>119966</v>
      </c>
      <c r="O1410">
        <v>119.97</v>
      </c>
      <c r="P1410">
        <v>826000</v>
      </c>
      <c r="Q1410">
        <v>6.8852841638464231</v>
      </c>
    </row>
    <row r="1411" spans="1:17" x14ac:dyDescent="0.3">
      <c r="A1411">
        <v>43252</v>
      </c>
      <c r="B1411" t="s">
        <v>3302</v>
      </c>
      <c r="C1411" t="s">
        <v>3303</v>
      </c>
      <c r="D1411">
        <v>2018</v>
      </c>
      <c r="E1411" t="s">
        <v>32</v>
      </c>
      <c r="F1411" t="s">
        <v>65</v>
      </c>
      <c r="G1411" t="s">
        <v>227</v>
      </c>
      <c r="H1411" t="s">
        <v>44</v>
      </c>
      <c r="I1411" t="s">
        <v>219</v>
      </c>
      <c r="J1411" t="s">
        <v>1567</v>
      </c>
      <c r="K1411" t="s">
        <v>3120</v>
      </c>
      <c r="L1411" t="s">
        <v>3124</v>
      </c>
      <c r="M1411" t="s">
        <v>3110</v>
      </c>
      <c r="N1411">
        <v>104300</v>
      </c>
      <c r="O1411">
        <v>104.3</v>
      </c>
      <c r="P1411">
        <v>524000</v>
      </c>
      <c r="Q1411">
        <v>5.0239693192713331</v>
      </c>
    </row>
    <row r="1412" spans="1:17" x14ac:dyDescent="0.3">
      <c r="A1412">
        <v>43250</v>
      </c>
      <c r="B1412" t="s">
        <v>3304</v>
      </c>
      <c r="C1412" t="s">
        <v>3305</v>
      </c>
      <c r="D1412">
        <v>2018</v>
      </c>
      <c r="E1412" t="s">
        <v>213</v>
      </c>
      <c r="F1412" t="s">
        <v>65</v>
      </c>
      <c r="G1412" t="s">
        <v>227</v>
      </c>
      <c r="H1412" t="s">
        <v>44</v>
      </c>
      <c r="I1412" t="s">
        <v>219</v>
      </c>
      <c r="J1412" t="s">
        <v>1568</v>
      </c>
      <c r="K1412" t="s">
        <v>3120</v>
      </c>
      <c r="L1412" t="s">
        <v>3124</v>
      </c>
      <c r="M1412" t="s">
        <v>3110</v>
      </c>
      <c r="N1412">
        <v>16740</v>
      </c>
      <c r="O1412">
        <v>16.739999999999998</v>
      </c>
      <c r="P1412">
        <v>134000</v>
      </c>
      <c r="Q1412">
        <v>8.0047789725209082</v>
      </c>
    </row>
    <row r="1413" spans="1:17" x14ac:dyDescent="0.3">
      <c r="A1413">
        <v>43250</v>
      </c>
      <c r="B1413" t="s">
        <v>3304</v>
      </c>
      <c r="C1413" t="s">
        <v>3305</v>
      </c>
      <c r="D1413">
        <v>2018</v>
      </c>
      <c r="E1413" t="s">
        <v>213</v>
      </c>
      <c r="F1413" t="s">
        <v>65</v>
      </c>
      <c r="G1413" t="s">
        <v>227</v>
      </c>
      <c r="H1413" t="s">
        <v>44</v>
      </c>
      <c r="I1413" t="s">
        <v>219</v>
      </c>
      <c r="J1413" t="s">
        <v>1569</v>
      </c>
      <c r="K1413" t="s">
        <v>3120</v>
      </c>
      <c r="L1413" t="s">
        <v>3124</v>
      </c>
      <c r="M1413" t="s">
        <v>3110</v>
      </c>
      <c r="N1413">
        <v>50220</v>
      </c>
      <c r="O1413">
        <v>50.22</v>
      </c>
      <c r="P1413">
        <v>401000</v>
      </c>
      <c r="Q1413">
        <v>7.9848665870171249</v>
      </c>
    </row>
    <row r="1414" spans="1:17" x14ac:dyDescent="0.3">
      <c r="A1414">
        <v>43249</v>
      </c>
      <c r="B1414" t="s">
        <v>3304</v>
      </c>
      <c r="C1414" t="s">
        <v>3305</v>
      </c>
      <c r="D1414">
        <v>2018</v>
      </c>
      <c r="E1414" t="s">
        <v>32</v>
      </c>
      <c r="F1414" t="s">
        <v>166</v>
      </c>
      <c r="G1414" t="s">
        <v>168</v>
      </c>
      <c r="H1414" t="s">
        <v>44</v>
      </c>
      <c r="I1414" t="s">
        <v>170</v>
      </c>
      <c r="J1414" t="s">
        <v>1570</v>
      </c>
      <c r="K1414" t="s">
        <v>3193</v>
      </c>
      <c r="L1414" t="s">
        <v>3133</v>
      </c>
      <c r="M1414" t="s">
        <v>3116</v>
      </c>
      <c r="N1414">
        <v>40400</v>
      </c>
      <c r="O1414">
        <v>40.4</v>
      </c>
      <c r="P1414">
        <v>195000</v>
      </c>
      <c r="Q1414">
        <v>4.826732673267327</v>
      </c>
    </row>
    <row r="1415" spans="1:17" x14ac:dyDescent="0.3">
      <c r="A1415">
        <v>43249</v>
      </c>
      <c r="B1415" t="s">
        <v>3304</v>
      </c>
      <c r="C1415" t="s">
        <v>3305</v>
      </c>
      <c r="D1415">
        <v>2018</v>
      </c>
      <c r="E1415" t="s">
        <v>32</v>
      </c>
      <c r="F1415" t="s">
        <v>51</v>
      </c>
      <c r="G1415" t="s">
        <v>53</v>
      </c>
      <c r="H1415" t="s">
        <v>44</v>
      </c>
      <c r="I1415" t="s">
        <v>57</v>
      </c>
      <c r="J1415" t="s">
        <v>1571</v>
      </c>
      <c r="K1415" t="s">
        <v>3225</v>
      </c>
      <c r="L1415" t="s">
        <v>3250</v>
      </c>
      <c r="M1415" t="s">
        <v>3163</v>
      </c>
      <c r="N1415">
        <v>96480</v>
      </c>
      <c r="O1415">
        <v>96.48</v>
      </c>
      <c r="P1415">
        <v>1645000</v>
      </c>
      <c r="Q1415">
        <v>17.05016583747927</v>
      </c>
    </row>
    <row r="1416" spans="1:17" x14ac:dyDescent="0.3">
      <c r="A1416">
        <v>43249</v>
      </c>
      <c r="B1416" t="s">
        <v>3304</v>
      </c>
      <c r="C1416" t="s">
        <v>3305</v>
      </c>
      <c r="D1416">
        <v>2018</v>
      </c>
      <c r="E1416" t="s">
        <v>32</v>
      </c>
      <c r="F1416" t="s">
        <v>305</v>
      </c>
      <c r="G1416" t="s">
        <v>310</v>
      </c>
      <c r="H1416" t="s">
        <v>44</v>
      </c>
      <c r="I1416" t="s">
        <v>140</v>
      </c>
      <c r="J1416" t="s">
        <v>1572</v>
      </c>
      <c r="K1416" t="s">
        <v>3201</v>
      </c>
      <c r="L1416" t="s">
        <v>3250</v>
      </c>
      <c r="M1416" t="s">
        <v>3163</v>
      </c>
      <c r="N1416">
        <v>76660</v>
      </c>
      <c r="O1416">
        <v>76.66</v>
      </c>
      <c r="P1416">
        <v>76700</v>
      </c>
      <c r="Q1416">
        <v>1.0005217845030003</v>
      </c>
    </row>
    <row r="1417" spans="1:17" x14ac:dyDescent="0.3">
      <c r="A1417">
        <v>43249</v>
      </c>
      <c r="B1417" t="s">
        <v>3304</v>
      </c>
      <c r="C1417" t="s">
        <v>3305</v>
      </c>
      <c r="D1417">
        <v>2018</v>
      </c>
      <c r="E1417" t="s">
        <v>32</v>
      </c>
      <c r="F1417" t="s">
        <v>1052</v>
      </c>
      <c r="G1417" t="s">
        <v>60</v>
      </c>
      <c r="H1417" t="s">
        <v>44</v>
      </c>
      <c r="I1417" t="s">
        <v>403</v>
      </c>
      <c r="J1417" t="s">
        <v>1359</v>
      </c>
      <c r="K1417" t="s">
        <v>3141</v>
      </c>
      <c r="L1417" t="s">
        <v>3250</v>
      </c>
      <c r="M1417" t="s">
        <v>3163</v>
      </c>
      <c r="N1417">
        <v>20120</v>
      </c>
      <c r="O1417">
        <v>20.12</v>
      </c>
      <c r="P1417">
        <v>173000</v>
      </c>
      <c r="Q1417">
        <v>8.5984095427435392</v>
      </c>
    </row>
    <row r="1418" spans="1:17" x14ac:dyDescent="0.3">
      <c r="A1418">
        <v>43247</v>
      </c>
      <c r="B1418" t="s">
        <v>3304</v>
      </c>
      <c r="C1418" t="s">
        <v>3305</v>
      </c>
      <c r="D1418">
        <v>2018</v>
      </c>
      <c r="E1418" t="s">
        <v>32</v>
      </c>
      <c r="F1418" t="s">
        <v>65</v>
      </c>
      <c r="G1418" t="s">
        <v>67</v>
      </c>
      <c r="H1418" t="s">
        <v>44</v>
      </c>
      <c r="I1418" t="s">
        <v>73</v>
      </c>
      <c r="J1418" t="s">
        <v>1573</v>
      </c>
      <c r="K1418" t="s">
        <v>3198</v>
      </c>
      <c r="L1418" t="s">
        <v>3199</v>
      </c>
      <c r="M1418" t="s">
        <v>3110</v>
      </c>
      <c r="N1418">
        <v>68552</v>
      </c>
      <c r="O1418">
        <v>68.55</v>
      </c>
      <c r="P1418">
        <v>463000</v>
      </c>
      <c r="Q1418">
        <v>6.7539969658069783</v>
      </c>
    </row>
    <row r="1419" spans="1:17" x14ac:dyDescent="0.3">
      <c r="A1419">
        <v>43247</v>
      </c>
      <c r="B1419" t="s">
        <v>3304</v>
      </c>
      <c r="C1419" t="s">
        <v>3305</v>
      </c>
      <c r="D1419">
        <v>2018</v>
      </c>
      <c r="E1419" t="s">
        <v>32</v>
      </c>
      <c r="F1419" t="s">
        <v>65</v>
      </c>
      <c r="G1419" t="s">
        <v>67</v>
      </c>
      <c r="H1419" t="s">
        <v>44</v>
      </c>
      <c r="I1419" t="s">
        <v>71</v>
      </c>
      <c r="J1419" t="s">
        <v>1574</v>
      </c>
      <c r="K1419" t="s">
        <v>3120</v>
      </c>
      <c r="L1419" t="s">
        <v>3124</v>
      </c>
      <c r="M1419" t="s">
        <v>3110</v>
      </c>
      <c r="N1419">
        <v>143039.99</v>
      </c>
      <c r="O1419">
        <v>143.04</v>
      </c>
      <c r="P1419">
        <v>967000</v>
      </c>
      <c r="Q1419">
        <v>6.7603472287714785</v>
      </c>
    </row>
    <row r="1420" spans="1:17" x14ac:dyDescent="0.3">
      <c r="A1420">
        <v>43247</v>
      </c>
      <c r="B1420" t="s">
        <v>3304</v>
      </c>
      <c r="C1420" t="s">
        <v>3305</v>
      </c>
      <c r="D1420">
        <v>2018</v>
      </c>
      <c r="E1420" t="s">
        <v>32</v>
      </c>
      <c r="F1420" t="s">
        <v>65</v>
      </c>
      <c r="G1420" t="s">
        <v>67</v>
      </c>
      <c r="H1420" t="s">
        <v>44</v>
      </c>
      <c r="I1420" t="s">
        <v>73</v>
      </c>
      <c r="J1420" t="s">
        <v>1575</v>
      </c>
      <c r="K1420" t="s">
        <v>3198</v>
      </c>
      <c r="L1420" t="s">
        <v>3199</v>
      </c>
      <c r="M1420" t="s">
        <v>3110</v>
      </c>
      <c r="N1420">
        <v>34276</v>
      </c>
      <c r="O1420">
        <v>34.28</v>
      </c>
      <c r="P1420">
        <v>232000</v>
      </c>
      <c r="Q1420">
        <v>6.768584432255806</v>
      </c>
    </row>
    <row r="1421" spans="1:17" x14ac:dyDescent="0.3">
      <c r="A1421">
        <v>43247</v>
      </c>
      <c r="B1421" t="s">
        <v>3304</v>
      </c>
      <c r="C1421" t="s">
        <v>3305</v>
      </c>
      <c r="D1421">
        <v>2018</v>
      </c>
      <c r="E1421" t="s">
        <v>84</v>
      </c>
      <c r="F1421" t="s">
        <v>77</v>
      </c>
      <c r="G1421" t="s">
        <v>67</v>
      </c>
      <c r="H1421" t="s">
        <v>44</v>
      </c>
      <c r="I1421" t="s">
        <v>145</v>
      </c>
      <c r="J1421" t="s">
        <v>1576</v>
      </c>
      <c r="K1421" t="s">
        <v>3140</v>
      </c>
      <c r="L1421" t="s">
        <v>3250</v>
      </c>
      <c r="M1421" t="s">
        <v>3163</v>
      </c>
      <c r="N1421">
        <v>19760</v>
      </c>
      <c r="O1421">
        <v>19.760000000000002</v>
      </c>
      <c r="P1421">
        <v>15746000</v>
      </c>
      <c r="Q1421">
        <v>796.86234817813761</v>
      </c>
    </row>
    <row r="1422" spans="1:17" x14ac:dyDescent="0.3">
      <c r="A1422">
        <v>43247</v>
      </c>
      <c r="B1422" t="s">
        <v>3304</v>
      </c>
      <c r="C1422" t="s">
        <v>3305</v>
      </c>
      <c r="D1422">
        <v>2018</v>
      </c>
      <c r="E1422" t="s">
        <v>32</v>
      </c>
      <c r="F1422" t="s">
        <v>77</v>
      </c>
      <c r="G1422" t="s">
        <v>67</v>
      </c>
      <c r="H1422" t="s">
        <v>44</v>
      </c>
      <c r="I1422" t="s">
        <v>82</v>
      </c>
      <c r="J1422" t="s">
        <v>1577</v>
      </c>
      <c r="K1422" t="s">
        <v>3118</v>
      </c>
      <c r="L1422" t="s">
        <v>3117</v>
      </c>
      <c r="M1422" t="s">
        <v>3119</v>
      </c>
      <c r="N1422">
        <v>18520</v>
      </c>
      <c r="O1422">
        <v>18.52</v>
      </c>
      <c r="P1422">
        <v>497000</v>
      </c>
      <c r="Q1422">
        <v>26.83585313174946</v>
      </c>
    </row>
    <row r="1423" spans="1:17" x14ac:dyDescent="0.3">
      <c r="A1423">
        <v>43247</v>
      </c>
      <c r="B1423" t="s">
        <v>3304</v>
      </c>
      <c r="C1423" t="s">
        <v>3305</v>
      </c>
      <c r="D1423">
        <v>2018</v>
      </c>
      <c r="E1423" t="s">
        <v>32</v>
      </c>
      <c r="F1423" t="s">
        <v>65</v>
      </c>
      <c r="G1423" t="s">
        <v>67</v>
      </c>
      <c r="H1423" t="s">
        <v>44</v>
      </c>
      <c r="I1423" t="s">
        <v>73</v>
      </c>
      <c r="J1423" t="s">
        <v>1578</v>
      </c>
      <c r="K1423" t="s">
        <v>3198</v>
      </c>
      <c r="L1423" t="s">
        <v>3199</v>
      </c>
      <c r="M1423" t="s">
        <v>3110</v>
      </c>
      <c r="N1423">
        <v>34276</v>
      </c>
      <c r="O1423">
        <v>34.28</v>
      </c>
      <c r="P1423">
        <v>232000</v>
      </c>
      <c r="Q1423">
        <v>6.768584432255806</v>
      </c>
    </row>
    <row r="1424" spans="1:17" x14ac:dyDescent="0.3">
      <c r="A1424">
        <v>43247</v>
      </c>
      <c r="B1424" t="s">
        <v>3304</v>
      </c>
      <c r="C1424" t="s">
        <v>3305</v>
      </c>
      <c r="D1424">
        <v>2018</v>
      </c>
      <c r="E1424" t="s">
        <v>32</v>
      </c>
      <c r="F1424" t="s">
        <v>65</v>
      </c>
      <c r="G1424" t="s">
        <v>67</v>
      </c>
      <c r="H1424" t="s">
        <v>44</v>
      </c>
      <c r="I1424" t="s">
        <v>73</v>
      </c>
      <c r="J1424" t="s">
        <v>1579</v>
      </c>
      <c r="K1424" t="s">
        <v>3153</v>
      </c>
      <c r="L1424" t="s">
        <v>3377</v>
      </c>
      <c r="M1424" t="s">
        <v>3110</v>
      </c>
      <c r="N1424">
        <v>132789.99</v>
      </c>
      <c r="O1424">
        <v>132.79</v>
      </c>
      <c r="P1424">
        <v>897000</v>
      </c>
      <c r="Q1424">
        <v>6.7550272426408053</v>
      </c>
    </row>
    <row r="1425" spans="1:17" x14ac:dyDescent="0.3">
      <c r="A1425">
        <v>43247</v>
      </c>
      <c r="B1425" t="s">
        <v>3304</v>
      </c>
      <c r="C1425" t="s">
        <v>3305</v>
      </c>
      <c r="D1425">
        <v>2018</v>
      </c>
      <c r="E1425" t="s">
        <v>32</v>
      </c>
      <c r="F1425" t="s">
        <v>77</v>
      </c>
      <c r="G1425" t="s">
        <v>67</v>
      </c>
      <c r="H1425" t="s">
        <v>44</v>
      </c>
      <c r="I1425" t="s">
        <v>82</v>
      </c>
      <c r="J1425" t="s">
        <v>1580</v>
      </c>
      <c r="K1425" t="s">
        <v>3193</v>
      </c>
      <c r="L1425" t="s">
        <v>3133</v>
      </c>
      <c r="M1425" t="s">
        <v>3116</v>
      </c>
      <c r="N1425">
        <v>103050</v>
      </c>
      <c r="O1425">
        <v>103.05</v>
      </c>
      <c r="P1425">
        <v>2766000</v>
      </c>
      <c r="Q1425">
        <v>26.841339155749637</v>
      </c>
    </row>
    <row r="1426" spans="1:17" x14ac:dyDescent="0.3">
      <c r="A1426">
        <v>43247</v>
      </c>
      <c r="B1426" t="s">
        <v>3304</v>
      </c>
      <c r="C1426" t="s">
        <v>3305</v>
      </c>
      <c r="D1426">
        <v>2018</v>
      </c>
      <c r="E1426" t="s">
        <v>32</v>
      </c>
      <c r="F1426" t="s">
        <v>65</v>
      </c>
      <c r="G1426" t="s">
        <v>67</v>
      </c>
      <c r="H1426" t="s">
        <v>44</v>
      </c>
      <c r="I1426" t="s">
        <v>73</v>
      </c>
      <c r="J1426" t="s">
        <v>1573</v>
      </c>
      <c r="K1426" t="s">
        <v>3198</v>
      </c>
      <c r="L1426" t="s">
        <v>3199</v>
      </c>
      <c r="M1426" t="s">
        <v>3110</v>
      </c>
      <c r="N1426">
        <v>119966</v>
      </c>
      <c r="O1426">
        <v>119.97</v>
      </c>
      <c r="P1426">
        <v>811000</v>
      </c>
      <c r="Q1426">
        <v>6.7602487371421907</v>
      </c>
    </row>
    <row r="1427" spans="1:17" x14ac:dyDescent="0.3">
      <c r="A1427">
        <v>43245</v>
      </c>
      <c r="B1427" t="s">
        <v>3304</v>
      </c>
      <c r="C1427" t="s">
        <v>3305</v>
      </c>
      <c r="D1427">
        <v>2018</v>
      </c>
      <c r="E1427" t="s">
        <v>753</v>
      </c>
      <c r="F1427" t="s">
        <v>77</v>
      </c>
      <c r="G1427" t="s">
        <v>67</v>
      </c>
      <c r="H1427" t="s">
        <v>44</v>
      </c>
      <c r="I1427" t="s">
        <v>241</v>
      </c>
      <c r="J1427" t="s">
        <v>1581</v>
      </c>
      <c r="K1427" t="s">
        <v>3127</v>
      </c>
      <c r="L1427" t="s">
        <v>3128</v>
      </c>
      <c r="M1427" t="s">
        <v>3129</v>
      </c>
      <c r="N1427">
        <v>51880</v>
      </c>
      <c r="O1427">
        <v>51.88</v>
      </c>
      <c r="P1427">
        <v>295000</v>
      </c>
      <c r="Q1427">
        <v>5.6861989205859675</v>
      </c>
    </row>
    <row r="1428" spans="1:17" x14ac:dyDescent="0.3">
      <c r="A1428">
        <v>43245</v>
      </c>
      <c r="B1428" t="s">
        <v>3304</v>
      </c>
      <c r="C1428" t="s">
        <v>3305</v>
      </c>
      <c r="D1428">
        <v>2018</v>
      </c>
      <c r="E1428" t="s">
        <v>84</v>
      </c>
      <c r="F1428" t="s">
        <v>557</v>
      </c>
      <c r="G1428" t="s">
        <v>186</v>
      </c>
      <c r="H1428" t="s">
        <v>44</v>
      </c>
      <c r="I1428" t="s">
        <v>251</v>
      </c>
      <c r="J1428" t="s">
        <v>1582</v>
      </c>
      <c r="K1428" t="s">
        <v>3197</v>
      </c>
      <c r="L1428" t="s">
        <v>3250</v>
      </c>
      <c r="M1428" t="s">
        <v>3163</v>
      </c>
      <c r="N1428">
        <v>17097</v>
      </c>
      <c r="O1428">
        <v>17.100000000000001</v>
      </c>
      <c r="P1428">
        <v>5579000</v>
      </c>
      <c r="Q1428">
        <v>326.31455810960989</v>
      </c>
    </row>
    <row r="1429" spans="1:17" x14ac:dyDescent="0.3">
      <c r="A1429">
        <v>43244</v>
      </c>
      <c r="B1429" t="s">
        <v>3304</v>
      </c>
      <c r="C1429" t="s">
        <v>3305</v>
      </c>
      <c r="D1429">
        <v>2018</v>
      </c>
      <c r="E1429" t="s">
        <v>32</v>
      </c>
      <c r="F1429" t="s">
        <v>779</v>
      </c>
      <c r="G1429" t="s">
        <v>96</v>
      </c>
      <c r="H1429" t="s">
        <v>44</v>
      </c>
      <c r="I1429" t="s">
        <v>289</v>
      </c>
      <c r="J1429" t="s">
        <v>1583</v>
      </c>
      <c r="K1429" t="s">
        <v>3228</v>
      </c>
      <c r="L1429" t="s">
        <v>3250</v>
      </c>
      <c r="M1429" t="s">
        <v>3163</v>
      </c>
      <c r="N1429">
        <v>101208</v>
      </c>
      <c r="O1429">
        <v>101.21</v>
      </c>
      <c r="P1429">
        <v>359000</v>
      </c>
      <c r="Q1429">
        <v>3.547150422891471</v>
      </c>
    </row>
    <row r="1430" spans="1:17" x14ac:dyDescent="0.3">
      <c r="A1430">
        <v>43243</v>
      </c>
      <c r="B1430" t="s">
        <v>3304</v>
      </c>
      <c r="C1430" t="s">
        <v>3305</v>
      </c>
      <c r="D1430">
        <v>2018</v>
      </c>
      <c r="E1430" t="s">
        <v>32</v>
      </c>
      <c r="F1430" t="s">
        <v>305</v>
      </c>
      <c r="G1430" t="s">
        <v>310</v>
      </c>
      <c r="H1430" t="s">
        <v>44</v>
      </c>
      <c r="I1430" t="s">
        <v>140</v>
      </c>
      <c r="J1430" t="s">
        <v>1584</v>
      </c>
      <c r="K1430" t="s">
        <v>3201</v>
      </c>
      <c r="L1430" t="s">
        <v>3250</v>
      </c>
      <c r="M1430" t="s">
        <v>3163</v>
      </c>
      <c r="N1430">
        <v>76850</v>
      </c>
      <c r="O1430">
        <v>76.849999999999994</v>
      </c>
      <c r="P1430">
        <v>76900</v>
      </c>
      <c r="Q1430">
        <v>1.0006506180871828</v>
      </c>
    </row>
    <row r="1431" spans="1:17" x14ac:dyDescent="0.3">
      <c r="A1431">
        <v>43242</v>
      </c>
      <c r="B1431" t="s">
        <v>3304</v>
      </c>
      <c r="C1431" t="s">
        <v>3305</v>
      </c>
      <c r="D1431">
        <v>2018</v>
      </c>
      <c r="E1431" t="s">
        <v>32</v>
      </c>
      <c r="F1431" t="s">
        <v>870</v>
      </c>
      <c r="G1431" t="s">
        <v>60</v>
      </c>
      <c r="H1431" t="s">
        <v>44</v>
      </c>
      <c r="I1431" t="s">
        <v>1585</v>
      </c>
      <c r="J1431" t="s">
        <v>1586</v>
      </c>
      <c r="K1431" t="s">
        <v>3194</v>
      </c>
      <c r="L1431" t="s">
        <v>3250</v>
      </c>
      <c r="M1431" t="s">
        <v>3163</v>
      </c>
      <c r="N1431">
        <v>1856</v>
      </c>
      <c r="O1431">
        <v>1.86</v>
      </c>
      <c r="P1431">
        <v>4900</v>
      </c>
      <c r="Q1431">
        <v>2.6400862068965516</v>
      </c>
    </row>
    <row r="1432" spans="1:17" x14ac:dyDescent="0.3">
      <c r="A1432">
        <v>43242</v>
      </c>
      <c r="B1432" t="s">
        <v>3304</v>
      </c>
      <c r="C1432" t="s">
        <v>3305</v>
      </c>
      <c r="D1432">
        <v>2018</v>
      </c>
      <c r="E1432" t="s">
        <v>32</v>
      </c>
      <c r="F1432" t="s">
        <v>35</v>
      </c>
      <c r="G1432" t="s">
        <v>40</v>
      </c>
      <c r="H1432" t="s">
        <v>44</v>
      </c>
      <c r="I1432" t="s">
        <v>1352</v>
      </c>
      <c r="J1432" t="s">
        <v>1459</v>
      </c>
      <c r="K1432" t="s">
        <v>3234</v>
      </c>
      <c r="L1432" t="s">
        <v>3378</v>
      </c>
      <c r="M1432" t="s">
        <v>3110</v>
      </c>
      <c r="N1432">
        <v>204340</v>
      </c>
      <c r="O1432">
        <v>204.34</v>
      </c>
      <c r="P1432">
        <v>557000</v>
      </c>
      <c r="Q1432">
        <v>2.7258490750709603</v>
      </c>
    </row>
    <row r="1433" spans="1:17" x14ac:dyDescent="0.3">
      <c r="A1433">
        <v>43242</v>
      </c>
      <c r="B1433" t="s">
        <v>3304</v>
      </c>
      <c r="C1433" t="s">
        <v>3305</v>
      </c>
      <c r="D1433">
        <v>2018</v>
      </c>
      <c r="E1433" t="s">
        <v>32</v>
      </c>
      <c r="F1433" t="s">
        <v>35</v>
      </c>
      <c r="G1433" t="s">
        <v>40</v>
      </c>
      <c r="H1433" t="s">
        <v>44</v>
      </c>
      <c r="I1433" t="s">
        <v>1352</v>
      </c>
      <c r="J1433" t="s">
        <v>1459</v>
      </c>
      <c r="K1433" t="s">
        <v>3234</v>
      </c>
      <c r="L1433" t="s">
        <v>3378</v>
      </c>
      <c r="M1433" t="s">
        <v>3110</v>
      </c>
      <c r="N1433">
        <v>315700.01</v>
      </c>
      <c r="O1433">
        <v>315.7</v>
      </c>
      <c r="P1433">
        <v>861000</v>
      </c>
      <c r="Q1433">
        <v>2.7272726408846171</v>
      </c>
    </row>
    <row r="1434" spans="1:17" x14ac:dyDescent="0.3">
      <c r="A1434">
        <v>43242</v>
      </c>
      <c r="B1434" t="s">
        <v>3304</v>
      </c>
      <c r="C1434" t="s">
        <v>3305</v>
      </c>
      <c r="D1434">
        <v>2018</v>
      </c>
      <c r="E1434" t="s">
        <v>32</v>
      </c>
      <c r="F1434" t="s">
        <v>77</v>
      </c>
      <c r="G1434" t="s">
        <v>67</v>
      </c>
      <c r="H1434" t="s">
        <v>44</v>
      </c>
      <c r="I1434" t="s">
        <v>82</v>
      </c>
      <c r="J1434" t="s">
        <v>1587</v>
      </c>
      <c r="K1434" t="s">
        <v>3193</v>
      </c>
      <c r="L1434" t="s">
        <v>3133</v>
      </c>
      <c r="M1434" t="s">
        <v>3116</v>
      </c>
      <c r="N1434">
        <v>41220</v>
      </c>
      <c r="O1434">
        <v>41.22</v>
      </c>
      <c r="P1434">
        <v>1106000</v>
      </c>
      <c r="Q1434">
        <v>26.831635128578359</v>
      </c>
    </row>
    <row r="1435" spans="1:17" x14ac:dyDescent="0.3">
      <c r="A1435">
        <v>43242</v>
      </c>
      <c r="B1435" t="s">
        <v>3304</v>
      </c>
      <c r="C1435" t="s">
        <v>3305</v>
      </c>
      <c r="D1435">
        <v>2018</v>
      </c>
      <c r="E1435" t="s">
        <v>32</v>
      </c>
      <c r="F1435" t="s">
        <v>191</v>
      </c>
      <c r="G1435" t="s">
        <v>186</v>
      </c>
      <c r="H1435" t="s">
        <v>44</v>
      </c>
      <c r="I1435" t="s">
        <v>193</v>
      </c>
      <c r="J1435" t="s">
        <v>1588</v>
      </c>
      <c r="K1435" t="s">
        <v>3376</v>
      </c>
      <c r="L1435" t="s">
        <v>3250</v>
      </c>
      <c r="M1435" t="s">
        <v>3163</v>
      </c>
      <c r="N1435">
        <v>52220</v>
      </c>
      <c r="O1435">
        <v>52.22</v>
      </c>
      <c r="P1435">
        <v>112000</v>
      </c>
      <c r="Q1435">
        <v>2.1447721179624666</v>
      </c>
    </row>
    <row r="1436" spans="1:17" x14ac:dyDescent="0.3">
      <c r="A1436">
        <v>43242</v>
      </c>
      <c r="B1436" t="s">
        <v>3304</v>
      </c>
      <c r="C1436" t="s">
        <v>3305</v>
      </c>
      <c r="D1436">
        <v>2018</v>
      </c>
      <c r="E1436" t="s">
        <v>32</v>
      </c>
      <c r="F1436" t="s">
        <v>65</v>
      </c>
      <c r="G1436" t="s">
        <v>67</v>
      </c>
      <c r="H1436" t="s">
        <v>44</v>
      </c>
      <c r="I1436" t="s">
        <v>73</v>
      </c>
      <c r="J1436" t="s">
        <v>1589</v>
      </c>
      <c r="K1436" t="s">
        <v>3198</v>
      </c>
      <c r="L1436" t="s">
        <v>3199</v>
      </c>
      <c r="M1436" t="s">
        <v>3110</v>
      </c>
      <c r="N1436">
        <v>68552</v>
      </c>
      <c r="O1436">
        <v>68.55</v>
      </c>
      <c r="P1436">
        <v>463000</v>
      </c>
      <c r="Q1436">
        <v>6.7539969658069783</v>
      </c>
    </row>
    <row r="1437" spans="1:17" x14ac:dyDescent="0.3">
      <c r="A1437">
        <v>43242</v>
      </c>
      <c r="B1437" t="s">
        <v>3304</v>
      </c>
      <c r="C1437" t="s">
        <v>3305</v>
      </c>
      <c r="D1437">
        <v>2018</v>
      </c>
      <c r="E1437" t="s">
        <v>32</v>
      </c>
      <c r="F1437" t="s">
        <v>77</v>
      </c>
      <c r="G1437" t="s">
        <v>67</v>
      </c>
      <c r="H1437" t="s">
        <v>44</v>
      </c>
      <c r="I1437" t="s">
        <v>270</v>
      </c>
      <c r="J1437" t="s">
        <v>1590</v>
      </c>
      <c r="K1437" t="s">
        <v>3151</v>
      </c>
      <c r="L1437" t="s">
        <v>3152</v>
      </c>
      <c r="M1437" t="s">
        <v>3116</v>
      </c>
      <c r="N1437">
        <v>8775</v>
      </c>
      <c r="O1437">
        <v>8.77</v>
      </c>
      <c r="P1437">
        <v>302000</v>
      </c>
      <c r="Q1437">
        <v>34.415954415954417</v>
      </c>
    </row>
    <row r="1438" spans="1:17" x14ac:dyDescent="0.3">
      <c r="A1438">
        <v>43241</v>
      </c>
      <c r="B1438" t="s">
        <v>3304</v>
      </c>
      <c r="C1438" t="s">
        <v>3305</v>
      </c>
      <c r="D1438">
        <v>2018</v>
      </c>
      <c r="E1438" t="s">
        <v>32</v>
      </c>
      <c r="F1438" t="s">
        <v>173</v>
      </c>
      <c r="G1438" t="s">
        <v>176</v>
      </c>
      <c r="H1438" t="s">
        <v>44</v>
      </c>
      <c r="I1438" t="s">
        <v>179</v>
      </c>
      <c r="J1438" t="s">
        <v>1591</v>
      </c>
      <c r="K1438" t="s">
        <v>3238</v>
      </c>
      <c r="L1438" t="s">
        <v>3250</v>
      </c>
      <c r="M1438" t="s">
        <v>3163</v>
      </c>
      <c r="N1438">
        <v>52125</v>
      </c>
      <c r="O1438">
        <v>52.13</v>
      </c>
      <c r="P1438">
        <v>26700</v>
      </c>
      <c r="Q1438">
        <v>0.51223021582733808</v>
      </c>
    </row>
    <row r="1439" spans="1:17" x14ac:dyDescent="0.3">
      <c r="A1439">
        <v>43239</v>
      </c>
      <c r="B1439" t="s">
        <v>3304</v>
      </c>
      <c r="C1439" t="s">
        <v>3305</v>
      </c>
      <c r="D1439">
        <v>2018</v>
      </c>
      <c r="E1439" t="s">
        <v>32</v>
      </c>
      <c r="F1439" t="s">
        <v>65</v>
      </c>
      <c r="G1439" t="s">
        <v>227</v>
      </c>
      <c r="H1439" t="s">
        <v>44</v>
      </c>
      <c r="I1439" t="s">
        <v>73</v>
      </c>
      <c r="J1439" t="s">
        <v>1592</v>
      </c>
      <c r="K1439" t="s">
        <v>3125</v>
      </c>
      <c r="L1439" t="s">
        <v>3126</v>
      </c>
      <c r="M1439" t="s">
        <v>3110</v>
      </c>
      <c r="N1439">
        <v>17618</v>
      </c>
      <c r="O1439">
        <v>17.62</v>
      </c>
      <c r="P1439">
        <v>119000</v>
      </c>
      <c r="Q1439">
        <v>6.7544556703371548</v>
      </c>
    </row>
    <row r="1440" spans="1:17" x14ac:dyDescent="0.3">
      <c r="A1440">
        <v>43239</v>
      </c>
      <c r="B1440" t="s">
        <v>3304</v>
      </c>
      <c r="C1440" t="s">
        <v>3305</v>
      </c>
      <c r="D1440">
        <v>2018</v>
      </c>
      <c r="E1440" t="s">
        <v>32</v>
      </c>
      <c r="F1440" t="s">
        <v>77</v>
      </c>
      <c r="G1440" t="s">
        <v>227</v>
      </c>
      <c r="H1440" t="s">
        <v>44</v>
      </c>
      <c r="I1440" t="s">
        <v>643</v>
      </c>
      <c r="J1440" t="s">
        <v>1593</v>
      </c>
      <c r="K1440" t="s">
        <v>3115</v>
      </c>
      <c r="L1440" t="s">
        <v>3114</v>
      </c>
      <c r="M1440" t="s">
        <v>3116</v>
      </c>
      <c r="N1440">
        <v>39600</v>
      </c>
      <c r="O1440">
        <v>39.6</v>
      </c>
      <c r="P1440">
        <v>1063000</v>
      </c>
      <c r="Q1440">
        <v>26.843434343434343</v>
      </c>
    </row>
    <row r="1441" spans="1:17" x14ac:dyDescent="0.3">
      <c r="A1441">
        <v>43239</v>
      </c>
      <c r="B1441" t="s">
        <v>3304</v>
      </c>
      <c r="C1441" t="s">
        <v>3305</v>
      </c>
      <c r="D1441">
        <v>2018</v>
      </c>
      <c r="E1441" t="s">
        <v>84</v>
      </c>
      <c r="F1441" t="s">
        <v>77</v>
      </c>
      <c r="G1441" t="s">
        <v>227</v>
      </c>
      <c r="H1441" t="s">
        <v>44</v>
      </c>
      <c r="I1441" t="s">
        <v>145</v>
      </c>
      <c r="J1441" t="s">
        <v>1595</v>
      </c>
      <c r="K1441" t="s">
        <v>3193</v>
      </c>
      <c r="L1441" t="s">
        <v>3133</v>
      </c>
      <c r="M1441" t="s">
        <v>3116</v>
      </c>
      <c r="N1441">
        <v>16120</v>
      </c>
      <c r="O1441">
        <v>16.12</v>
      </c>
      <c r="P1441">
        <v>12846000</v>
      </c>
      <c r="Q1441">
        <v>796.89826302729523</v>
      </c>
    </row>
    <row r="1442" spans="1:17" x14ac:dyDescent="0.3">
      <c r="A1442">
        <v>43235</v>
      </c>
      <c r="B1442" t="s">
        <v>3304</v>
      </c>
      <c r="C1442" t="s">
        <v>3305</v>
      </c>
      <c r="D1442">
        <v>2018</v>
      </c>
      <c r="E1442" t="s">
        <v>84</v>
      </c>
      <c r="F1442" t="s">
        <v>77</v>
      </c>
      <c r="G1442" t="s">
        <v>227</v>
      </c>
      <c r="H1442" t="s">
        <v>44</v>
      </c>
      <c r="I1442" t="s">
        <v>145</v>
      </c>
      <c r="J1442" t="s">
        <v>1596</v>
      </c>
      <c r="K1442" t="s">
        <v>3140</v>
      </c>
      <c r="L1442" t="s">
        <v>3250</v>
      </c>
      <c r="M1442" t="s">
        <v>3163</v>
      </c>
      <c r="N1442">
        <v>14868</v>
      </c>
      <c r="O1442">
        <v>14.87</v>
      </c>
      <c r="P1442">
        <v>11848000</v>
      </c>
      <c r="Q1442">
        <v>796.87920365886464</v>
      </c>
    </row>
    <row r="1443" spans="1:17" x14ac:dyDescent="0.3">
      <c r="A1443">
        <v>43235</v>
      </c>
      <c r="B1443" t="s">
        <v>3304</v>
      </c>
      <c r="C1443" t="s">
        <v>3305</v>
      </c>
      <c r="D1443">
        <v>2018</v>
      </c>
      <c r="E1443" t="s">
        <v>32</v>
      </c>
      <c r="F1443" t="s">
        <v>870</v>
      </c>
      <c r="G1443" t="s">
        <v>60</v>
      </c>
      <c r="H1443" t="s">
        <v>44</v>
      </c>
      <c r="I1443" t="s">
        <v>872</v>
      </c>
      <c r="J1443" t="s">
        <v>1597</v>
      </c>
      <c r="K1443" t="s">
        <v>3195</v>
      </c>
      <c r="L1443" t="s">
        <v>3250</v>
      </c>
      <c r="M1443" t="s">
        <v>3163</v>
      </c>
      <c r="N1443">
        <v>1760</v>
      </c>
      <c r="O1443">
        <v>1.76</v>
      </c>
      <c r="P1443">
        <v>10800</v>
      </c>
      <c r="Q1443">
        <v>6.1363636363636367</v>
      </c>
    </row>
    <row r="1444" spans="1:17" x14ac:dyDescent="0.3">
      <c r="A1444">
        <v>43235</v>
      </c>
      <c r="B1444" t="s">
        <v>3304</v>
      </c>
      <c r="C1444" t="s">
        <v>3305</v>
      </c>
      <c r="D1444">
        <v>2018</v>
      </c>
      <c r="E1444" t="s">
        <v>32</v>
      </c>
      <c r="F1444" t="s">
        <v>902</v>
      </c>
      <c r="G1444" t="s">
        <v>60</v>
      </c>
      <c r="H1444" t="s">
        <v>44</v>
      </c>
      <c r="I1444" t="s">
        <v>1365</v>
      </c>
      <c r="J1444" t="s">
        <v>1366</v>
      </c>
      <c r="K1444" t="s">
        <v>3196</v>
      </c>
      <c r="L1444" t="s">
        <v>3250</v>
      </c>
      <c r="M1444" t="s">
        <v>3163</v>
      </c>
      <c r="N1444">
        <v>50000</v>
      </c>
      <c r="O1444">
        <v>50</v>
      </c>
      <c r="P1444">
        <v>1726000</v>
      </c>
      <c r="Q1444">
        <v>34.520000000000003</v>
      </c>
    </row>
    <row r="1445" spans="1:17" x14ac:dyDescent="0.3">
      <c r="A1445">
        <v>43232</v>
      </c>
      <c r="B1445" t="s">
        <v>3304</v>
      </c>
      <c r="C1445" t="s">
        <v>3305</v>
      </c>
      <c r="D1445">
        <v>2018</v>
      </c>
      <c r="E1445" t="s">
        <v>84</v>
      </c>
      <c r="F1445" t="s">
        <v>77</v>
      </c>
      <c r="G1445" t="s">
        <v>227</v>
      </c>
      <c r="H1445" t="s">
        <v>44</v>
      </c>
      <c r="I1445" t="s">
        <v>145</v>
      </c>
      <c r="J1445" t="s">
        <v>1598</v>
      </c>
      <c r="K1445" t="s">
        <v>3193</v>
      </c>
      <c r="L1445" t="s">
        <v>3133</v>
      </c>
      <c r="M1445" t="s">
        <v>3116</v>
      </c>
      <c r="N1445">
        <v>19760</v>
      </c>
      <c r="O1445">
        <v>19.760000000000002</v>
      </c>
      <c r="P1445">
        <v>15746000</v>
      </c>
      <c r="Q1445">
        <v>796.86234817813761</v>
      </c>
    </row>
    <row r="1446" spans="1:17" x14ac:dyDescent="0.3">
      <c r="A1446">
        <v>43232</v>
      </c>
      <c r="B1446" t="s">
        <v>3304</v>
      </c>
      <c r="C1446" t="s">
        <v>3305</v>
      </c>
      <c r="D1446">
        <v>2018</v>
      </c>
      <c r="E1446" t="s">
        <v>84</v>
      </c>
      <c r="F1446" t="s">
        <v>77</v>
      </c>
      <c r="G1446" t="s">
        <v>227</v>
      </c>
      <c r="H1446" t="s">
        <v>44</v>
      </c>
      <c r="I1446" t="s">
        <v>145</v>
      </c>
      <c r="J1446" t="s">
        <v>1599</v>
      </c>
      <c r="K1446" t="s">
        <v>3140</v>
      </c>
      <c r="L1446" t="s">
        <v>3250</v>
      </c>
      <c r="M1446" t="s">
        <v>3163</v>
      </c>
      <c r="N1446">
        <v>14820</v>
      </c>
      <c r="O1446">
        <v>14.82</v>
      </c>
      <c r="P1446">
        <v>11810000</v>
      </c>
      <c r="Q1446">
        <v>796.89608636977061</v>
      </c>
    </row>
    <row r="1447" spans="1:17" x14ac:dyDescent="0.3">
      <c r="A1447">
        <v>43232</v>
      </c>
      <c r="B1447" t="s">
        <v>3304</v>
      </c>
      <c r="C1447" t="s">
        <v>3305</v>
      </c>
      <c r="D1447">
        <v>2018</v>
      </c>
      <c r="E1447" t="s">
        <v>32</v>
      </c>
      <c r="F1447" t="s">
        <v>65</v>
      </c>
      <c r="G1447" t="s">
        <v>227</v>
      </c>
      <c r="H1447" t="s">
        <v>44</v>
      </c>
      <c r="I1447" t="s">
        <v>480</v>
      </c>
      <c r="J1447" t="s">
        <v>1600</v>
      </c>
      <c r="K1447" t="s">
        <v>3153</v>
      </c>
      <c r="L1447" t="s">
        <v>3377</v>
      </c>
      <c r="M1447" t="s">
        <v>3110</v>
      </c>
      <c r="N1447">
        <v>37940</v>
      </c>
      <c r="O1447">
        <v>37.94</v>
      </c>
      <c r="P1447">
        <v>256000</v>
      </c>
      <c r="Q1447">
        <v>6.7474960463890357</v>
      </c>
    </row>
    <row r="1448" spans="1:17" x14ac:dyDescent="0.3">
      <c r="A1448">
        <v>43232</v>
      </c>
      <c r="B1448" t="s">
        <v>3304</v>
      </c>
      <c r="C1448" t="s">
        <v>3305</v>
      </c>
      <c r="D1448">
        <v>2018</v>
      </c>
      <c r="E1448" t="s">
        <v>84</v>
      </c>
      <c r="F1448" t="s">
        <v>77</v>
      </c>
      <c r="G1448" t="s">
        <v>227</v>
      </c>
      <c r="H1448" t="s">
        <v>44</v>
      </c>
      <c r="I1448" t="s">
        <v>82</v>
      </c>
      <c r="J1448" t="s">
        <v>1601</v>
      </c>
      <c r="K1448" t="s">
        <v>3140</v>
      </c>
      <c r="L1448" t="s">
        <v>3250</v>
      </c>
      <c r="M1448" t="s">
        <v>3163</v>
      </c>
      <c r="N1448">
        <v>38640</v>
      </c>
      <c r="O1448">
        <v>38.64</v>
      </c>
      <c r="P1448">
        <v>1037000</v>
      </c>
      <c r="Q1448">
        <v>26.837474120082817</v>
      </c>
    </row>
    <row r="1449" spans="1:17" x14ac:dyDescent="0.3">
      <c r="A1449">
        <v>43232</v>
      </c>
      <c r="B1449" t="s">
        <v>3304</v>
      </c>
      <c r="C1449" t="s">
        <v>3305</v>
      </c>
      <c r="D1449">
        <v>2018</v>
      </c>
      <c r="E1449" t="s">
        <v>84</v>
      </c>
      <c r="F1449" t="s">
        <v>77</v>
      </c>
      <c r="G1449" t="s">
        <v>227</v>
      </c>
      <c r="H1449" t="s">
        <v>44</v>
      </c>
      <c r="I1449" t="s">
        <v>82</v>
      </c>
      <c r="J1449" t="s">
        <v>1602</v>
      </c>
      <c r="K1449" t="s">
        <v>3118</v>
      </c>
      <c r="L1449" t="s">
        <v>3117</v>
      </c>
      <c r="M1449" t="s">
        <v>3119</v>
      </c>
      <c r="N1449">
        <v>74080</v>
      </c>
      <c r="O1449">
        <v>74.08</v>
      </c>
      <c r="P1449">
        <v>1988000</v>
      </c>
      <c r="Q1449">
        <v>26.83585313174946</v>
      </c>
    </row>
    <row r="1450" spans="1:17" x14ac:dyDescent="0.3">
      <c r="A1450">
        <v>43232</v>
      </c>
      <c r="B1450" t="s">
        <v>3304</v>
      </c>
      <c r="C1450" t="s">
        <v>3305</v>
      </c>
      <c r="D1450">
        <v>2018</v>
      </c>
      <c r="E1450" t="s">
        <v>32</v>
      </c>
      <c r="F1450" t="s">
        <v>65</v>
      </c>
      <c r="G1450" t="s">
        <v>227</v>
      </c>
      <c r="H1450" t="s">
        <v>44</v>
      </c>
      <c r="I1450" t="s">
        <v>73</v>
      </c>
      <c r="J1450" t="s">
        <v>1603</v>
      </c>
      <c r="K1450" t="s">
        <v>3198</v>
      </c>
      <c r="L1450" t="s">
        <v>3199</v>
      </c>
      <c r="M1450" t="s">
        <v>3110</v>
      </c>
      <c r="N1450">
        <v>102828</v>
      </c>
      <c r="O1450">
        <v>102.83</v>
      </c>
      <c r="P1450">
        <v>695000</v>
      </c>
      <c r="Q1450">
        <v>6.7588594546232548</v>
      </c>
    </row>
    <row r="1451" spans="1:17" x14ac:dyDescent="0.3">
      <c r="A1451">
        <v>43232</v>
      </c>
      <c r="B1451" t="s">
        <v>3304</v>
      </c>
      <c r="C1451" t="s">
        <v>3305</v>
      </c>
      <c r="D1451">
        <v>2018</v>
      </c>
      <c r="E1451" t="s">
        <v>32</v>
      </c>
      <c r="F1451" t="s">
        <v>77</v>
      </c>
      <c r="G1451" t="s">
        <v>227</v>
      </c>
      <c r="H1451" t="s">
        <v>44</v>
      </c>
      <c r="I1451" t="s">
        <v>243</v>
      </c>
      <c r="J1451" t="s">
        <v>1604</v>
      </c>
      <c r="K1451" t="s">
        <v>3130</v>
      </c>
      <c r="L1451" t="s">
        <v>3130</v>
      </c>
      <c r="M1451" t="s">
        <v>3129</v>
      </c>
      <c r="N1451">
        <v>103760</v>
      </c>
      <c r="O1451">
        <v>103.76</v>
      </c>
      <c r="P1451">
        <v>2256000</v>
      </c>
      <c r="Q1451">
        <v>21.742482652274479</v>
      </c>
    </row>
    <row r="1452" spans="1:17" x14ac:dyDescent="0.3">
      <c r="A1452">
        <v>43232</v>
      </c>
      <c r="B1452" t="s">
        <v>3304</v>
      </c>
      <c r="C1452" t="s">
        <v>3305</v>
      </c>
      <c r="D1452">
        <v>2018</v>
      </c>
      <c r="E1452" t="s">
        <v>32</v>
      </c>
      <c r="F1452" t="s">
        <v>77</v>
      </c>
      <c r="G1452" t="s">
        <v>227</v>
      </c>
      <c r="H1452" t="s">
        <v>44</v>
      </c>
      <c r="I1452" t="s">
        <v>82</v>
      </c>
      <c r="J1452" t="s">
        <v>1605</v>
      </c>
      <c r="K1452" t="s">
        <v>3178</v>
      </c>
      <c r="L1452" t="s">
        <v>3177</v>
      </c>
      <c r="M1452" t="s">
        <v>3116</v>
      </c>
      <c r="N1452">
        <v>10641</v>
      </c>
      <c r="O1452">
        <v>10.64</v>
      </c>
      <c r="P1452">
        <v>286000</v>
      </c>
      <c r="Q1452">
        <v>26.877173198007707</v>
      </c>
    </row>
    <row r="1453" spans="1:17" x14ac:dyDescent="0.3">
      <c r="A1453">
        <v>43232</v>
      </c>
      <c r="B1453" t="s">
        <v>3304</v>
      </c>
      <c r="C1453" t="s">
        <v>3305</v>
      </c>
      <c r="D1453">
        <v>2018</v>
      </c>
      <c r="E1453" t="s">
        <v>84</v>
      </c>
      <c r="F1453" t="s">
        <v>77</v>
      </c>
      <c r="G1453" t="s">
        <v>227</v>
      </c>
      <c r="H1453" t="s">
        <v>44</v>
      </c>
      <c r="I1453" t="s">
        <v>82</v>
      </c>
      <c r="J1453" t="s">
        <v>1606</v>
      </c>
      <c r="K1453" t="s">
        <v>3115</v>
      </c>
      <c r="L1453" t="s">
        <v>3114</v>
      </c>
      <c r="M1453" t="s">
        <v>3116</v>
      </c>
      <c r="N1453">
        <v>19800</v>
      </c>
      <c r="O1453">
        <v>19.8</v>
      </c>
      <c r="P1453">
        <v>531000</v>
      </c>
      <c r="Q1453">
        <v>26.818181818181817</v>
      </c>
    </row>
    <row r="1454" spans="1:17" x14ac:dyDescent="0.3">
      <c r="A1454">
        <v>43232</v>
      </c>
      <c r="B1454" t="s">
        <v>3304</v>
      </c>
      <c r="C1454" t="s">
        <v>3305</v>
      </c>
      <c r="D1454">
        <v>2018</v>
      </c>
      <c r="E1454" t="s">
        <v>32</v>
      </c>
      <c r="F1454" t="s">
        <v>77</v>
      </c>
      <c r="G1454" t="s">
        <v>227</v>
      </c>
      <c r="H1454" t="s">
        <v>44</v>
      </c>
      <c r="I1454" t="s">
        <v>82</v>
      </c>
      <c r="J1454" t="s">
        <v>1607</v>
      </c>
      <c r="K1454" t="s">
        <v>3193</v>
      </c>
      <c r="L1454" t="s">
        <v>3133</v>
      </c>
      <c r="M1454" t="s">
        <v>3116</v>
      </c>
      <c r="N1454">
        <v>82440</v>
      </c>
      <c r="O1454">
        <v>82.44</v>
      </c>
      <c r="P1454">
        <v>2212000</v>
      </c>
      <c r="Q1454">
        <v>26.831635128578359</v>
      </c>
    </row>
    <row r="1455" spans="1:17" x14ac:dyDescent="0.3">
      <c r="A1455">
        <v>43232</v>
      </c>
      <c r="B1455" t="s">
        <v>3304</v>
      </c>
      <c r="C1455" t="s">
        <v>3305</v>
      </c>
      <c r="D1455">
        <v>2018</v>
      </c>
      <c r="E1455" t="s">
        <v>32</v>
      </c>
      <c r="F1455" t="s">
        <v>65</v>
      </c>
      <c r="G1455" t="s">
        <v>227</v>
      </c>
      <c r="H1455" t="s">
        <v>44</v>
      </c>
      <c r="I1455" t="s">
        <v>71</v>
      </c>
      <c r="J1455" t="s">
        <v>1608</v>
      </c>
      <c r="K1455" t="s">
        <v>3120</v>
      </c>
      <c r="L1455" t="s">
        <v>3124</v>
      </c>
      <c r="M1455" t="s">
        <v>3110</v>
      </c>
      <c r="N1455">
        <v>89392</v>
      </c>
      <c r="O1455">
        <v>89.39</v>
      </c>
      <c r="P1455">
        <v>604000</v>
      </c>
      <c r="Q1455">
        <v>6.756756756756757</v>
      </c>
    </row>
    <row r="1456" spans="1:17" x14ac:dyDescent="0.3">
      <c r="A1456">
        <v>43231</v>
      </c>
      <c r="B1456" t="s">
        <v>3304</v>
      </c>
      <c r="C1456" t="s">
        <v>3305</v>
      </c>
      <c r="D1456">
        <v>2018</v>
      </c>
      <c r="E1456" t="s">
        <v>32</v>
      </c>
      <c r="F1456" t="s">
        <v>1609</v>
      </c>
      <c r="G1456" t="s">
        <v>195</v>
      </c>
      <c r="H1456" t="s">
        <v>44</v>
      </c>
      <c r="I1456" t="s">
        <v>1352</v>
      </c>
      <c r="J1456" t="s">
        <v>1611</v>
      </c>
      <c r="K1456" t="s">
        <v>3234</v>
      </c>
      <c r="L1456" t="s">
        <v>3378</v>
      </c>
      <c r="M1456" t="s">
        <v>3110</v>
      </c>
      <c r="N1456">
        <v>37140</v>
      </c>
      <c r="O1456">
        <v>37.14</v>
      </c>
      <c r="P1456">
        <v>454000</v>
      </c>
      <c r="Q1456">
        <v>12.224017232094777</v>
      </c>
    </row>
    <row r="1457" spans="1:17" x14ac:dyDescent="0.3">
      <c r="A1457">
        <v>43231</v>
      </c>
      <c r="B1457" t="s">
        <v>3304</v>
      </c>
      <c r="C1457" t="s">
        <v>3305</v>
      </c>
      <c r="D1457">
        <v>2018</v>
      </c>
      <c r="E1457" t="s">
        <v>32</v>
      </c>
      <c r="F1457" t="s">
        <v>65</v>
      </c>
      <c r="G1457" t="s">
        <v>67</v>
      </c>
      <c r="H1457" t="s">
        <v>44</v>
      </c>
      <c r="I1457" t="s">
        <v>73</v>
      </c>
      <c r="J1457" t="s">
        <v>1557</v>
      </c>
      <c r="K1457" t="s">
        <v>3198</v>
      </c>
      <c r="L1457" t="s">
        <v>3199</v>
      </c>
      <c r="M1457" t="s">
        <v>3110</v>
      </c>
      <c r="N1457">
        <v>34276</v>
      </c>
      <c r="O1457">
        <v>34.28</v>
      </c>
      <c r="P1457">
        <v>232000</v>
      </c>
      <c r="Q1457">
        <v>6.768584432255806</v>
      </c>
    </row>
    <row r="1458" spans="1:17" x14ac:dyDescent="0.3">
      <c r="A1458">
        <v>43228</v>
      </c>
      <c r="B1458" t="s">
        <v>3304</v>
      </c>
      <c r="C1458" t="s">
        <v>3305</v>
      </c>
      <c r="D1458">
        <v>2018</v>
      </c>
      <c r="E1458" t="s">
        <v>84</v>
      </c>
      <c r="F1458" t="s">
        <v>966</v>
      </c>
      <c r="G1458" t="s">
        <v>60</v>
      </c>
      <c r="H1458" t="s">
        <v>44</v>
      </c>
      <c r="I1458" t="s">
        <v>969</v>
      </c>
      <c r="J1458" t="s">
        <v>1612</v>
      </c>
      <c r="K1458" t="s">
        <v>3219</v>
      </c>
      <c r="L1458" t="s">
        <v>3250</v>
      </c>
      <c r="M1458" t="s">
        <v>3163</v>
      </c>
      <c r="N1458">
        <v>16840</v>
      </c>
      <c r="O1458">
        <v>16.84</v>
      </c>
      <c r="P1458">
        <v>84900</v>
      </c>
      <c r="Q1458">
        <v>5.0415676959619953</v>
      </c>
    </row>
    <row r="1459" spans="1:17" x14ac:dyDescent="0.3">
      <c r="A1459">
        <v>43228</v>
      </c>
      <c r="B1459" t="s">
        <v>3304</v>
      </c>
      <c r="C1459" t="s">
        <v>3305</v>
      </c>
      <c r="D1459">
        <v>2018</v>
      </c>
      <c r="E1459" t="s">
        <v>84</v>
      </c>
      <c r="F1459" t="s">
        <v>902</v>
      </c>
      <c r="G1459" t="s">
        <v>60</v>
      </c>
      <c r="H1459" t="s">
        <v>44</v>
      </c>
      <c r="I1459" t="s">
        <v>1365</v>
      </c>
      <c r="J1459" t="s">
        <v>1366</v>
      </c>
      <c r="K1459" t="s">
        <v>3196</v>
      </c>
      <c r="L1459" t="s">
        <v>3250</v>
      </c>
      <c r="M1459" t="s">
        <v>3163</v>
      </c>
      <c r="N1459">
        <v>50000</v>
      </c>
      <c r="O1459">
        <v>50</v>
      </c>
      <c r="P1459">
        <v>1726000</v>
      </c>
      <c r="Q1459">
        <v>34.520000000000003</v>
      </c>
    </row>
    <row r="1460" spans="1:17" x14ac:dyDescent="0.3">
      <c r="A1460">
        <v>43228</v>
      </c>
      <c r="B1460" t="s">
        <v>3304</v>
      </c>
      <c r="C1460" t="s">
        <v>3305</v>
      </c>
      <c r="D1460">
        <v>2018</v>
      </c>
      <c r="E1460" t="s">
        <v>84</v>
      </c>
      <c r="F1460" t="s">
        <v>902</v>
      </c>
      <c r="G1460" t="s">
        <v>60</v>
      </c>
      <c r="H1460" t="s">
        <v>44</v>
      </c>
      <c r="I1460" t="s">
        <v>1365</v>
      </c>
      <c r="J1460" t="s">
        <v>1613</v>
      </c>
      <c r="K1460" t="s">
        <v>3196</v>
      </c>
      <c r="L1460" t="s">
        <v>3250</v>
      </c>
      <c r="M1460" t="s">
        <v>3163</v>
      </c>
      <c r="N1460">
        <v>25000</v>
      </c>
      <c r="O1460">
        <v>25</v>
      </c>
      <c r="P1460">
        <v>863000</v>
      </c>
      <c r="Q1460">
        <v>34.520000000000003</v>
      </c>
    </row>
    <row r="1461" spans="1:17" x14ac:dyDescent="0.3">
      <c r="A1461">
        <v>43225</v>
      </c>
      <c r="B1461" t="s">
        <v>3304</v>
      </c>
      <c r="C1461" t="s">
        <v>3305</v>
      </c>
      <c r="D1461">
        <v>2018</v>
      </c>
      <c r="E1461" t="s">
        <v>32</v>
      </c>
      <c r="F1461" t="s">
        <v>65</v>
      </c>
      <c r="G1461" t="s">
        <v>227</v>
      </c>
      <c r="H1461" t="s">
        <v>44</v>
      </c>
      <c r="I1461" t="s">
        <v>73</v>
      </c>
      <c r="J1461" t="s">
        <v>1377</v>
      </c>
      <c r="K1461" t="s">
        <v>3198</v>
      </c>
      <c r="L1461" t="s">
        <v>3199</v>
      </c>
      <c r="M1461" t="s">
        <v>3110</v>
      </c>
      <c r="N1461">
        <v>119966</v>
      </c>
      <c r="O1461">
        <v>119.97</v>
      </c>
      <c r="P1461">
        <v>811000</v>
      </c>
      <c r="Q1461">
        <v>6.7602487371421907</v>
      </c>
    </row>
    <row r="1462" spans="1:17" x14ac:dyDescent="0.3">
      <c r="A1462">
        <v>43225</v>
      </c>
      <c r="B1462" t="s">
        <v>3304</v>
      </c>
      <c r="C1462" t="s">
        <v>3305</v>
      </c>
      <c r="D1462">
        <v>2018</v>
      </c>
      <c r="E1462" t="s">
        <v>32</v>
      </c>
      <c r="F1462" t="s">
        <v>65</v>
      </c>
      <c r="G1462" t="s">
        <v>227</v>
      </c>
      <c r="H1462" t="s">
        <v>44</v>
      </c>
      <c r="I1462" t="s">
        <v>73</v>
      </c>
      <c r="J1462" t="s">
        <v>1614</v>
      </c>
      <c r="K1462" t="s">
        <v>3125</v>
      </c>
      <c r="L1462" t="s">
        <v>3126</v>
      </c>
      <c r="M1462" t="s">
        <v>3110</v>
      </c>
      <c r="N1462">
        <v>17618</v>
      </c>
      <c r="O1462">
        <v>17.62</v>
      </c>
      <c r="P1462">
        <v>119000</v>
      </c>
      <c r="Q1462">
        <v>6.7544556703371548</v>
      </c>
    </row>
    <row r="1463" spans="1:17" x14ac:dyDescent="0.3">
      <c r="A1463">
        <v>43222</v>
      </c>
      <c r="B1463" t="s">
        <v>3304</v>
      </c>
      <c r="C1463" t="s">
        <v>3305</v>
      </c>
      <c r="D1463">
        <v>2018</v>
      </c>
      <c r="E1463" t="s">
        <v>84</v>
      </c>
      <c r="F1463" t="s">
        <v>966</v>
      </c>
      <c r="G1463" t="s">
        <v>60</v>
      </c>
      <c r="H1463" t="s">
        <v>44</v>
      </c>
      <c r="I1463" t="s">
        <v>969</v>
      </c>
      <c r="J1463" t="s">
        <v>1612</v>
      </c>
      <c r="K1463" t="s">
        <v>3219</v>
      </c>
      <c r="L1463" t="s">
        <v>3250</v>
      </c>
      <c r="M1463" t="s">
        <v>3163</v>
      </c>
      <c r="N1463">
        <v>13682</v>
      </c>
      <c r="O1463">
        <v>13.68</v>
      </c>
      <c r="P1463">
        <v>69000</v>
      </c>
      <c r="Q1463">
        <v>5.0431223505335474</v>
      </c>
    </row>
    <row r="1464" spans="1:17" x14ac:dyDescent="0.3">
      <c r="A1464">
        <v>43219</v>
      </c>
      <c r="B1464" t="s">
        <v>3306</v>
      </c>
      <c r="C1464" t="s">
        <v>3307</v>
      </c>
      <c r="D1464">
        <v>2018</v>
      </c>
      <c r="E1464" t="s">
        <v>32</v>
      </c>
      <c r="F1464" t="s">
        <v>557</v>
      </c>
      <c r="G1464" t="s">
        <v>186</v>
      </c>
      <c r="H1464" t="s">
        <v>44</v>
      </c>
      <c r="I1464" t="s">
        <v>251</v>
      </c>
      <c r="J1464" t="s">
        <v>1615</v>
      </c>
      <c r="K1464" t="s">
        <v>3197</v>
      </c>
      <c r="L1464" t="s">
        <v>3250</v>
      </c>
      <c r="M1464" t="s">
        <v>3163</v>
      </c>
      <c r="N1464">
        <v>17097</v>
      </c>
      <c r="O1464">
        <v>17.100000000000001</v>
      </c>
      <c r="P1464">
        <v>6640000</v>
      </c>
      <c r="Q1464">
        <v>388.37222904603146</v>
      </c>
    </row>
    <row r="1465" spans="1:17" x14ac:dyDescent="0.3">
      <c r="A1465">
        <v>43219</v>
      </c>
      <c r="B1465" t="s">
        <v>3306</v>
      </c>
      <c r="C1465" t="s">
        <v>3307</v>
      </c>
      <c r="D1465">
        <v>2018</v>
      </c>
      <c r="E1465" t="s">
        <v>32</v>
      </c>
      <c r="F1465" t="s">
        <v>305</v>
      </c>
      <c r="G1465" t="s">
        <v>310</v>
      </c>
      <c r="H1465" t="s">
        <v>44</v>
      </c>
      <c r="I1465" t="s">
        <v>140</v>
      </c>
      <c r="J1465" t="s">
        <v>1616</v>
      </c>
      <c r="K1465" t="s">
        <v>3193</v>
      </c>
      <c r="L1465" t="s">
        <v>3133</v>
      </c>
      <c r="M1465" t="s">
        <v>3116</v>
      </c>
      <c r="N1465">
        <v>19210</v>
      </c>
      <c r="O1465">
        <v>19.21</v>
      </c>
      <c r="P1465">
        <v>19100</v>
      </c>
      <c r="Q1465">
        <v>0.99427381572097862</v>
      </c>
    </row>
    <row r="1466" spans="1:17" x14ac:dyDescent="0.3">
      <c r="A1466">
        <v>43219</v>
      </c>
      <c r="B1466" t="s">
        <v>3306</v>
      </c>
      <c r="C1466" t="s">
        <v>3307</v>
      </c>
      <c r="D1466">
        <v>2018</v>
      </c>
      <c r="E1466" t="s">
        <v>32</v>
      </c>
      <c r="F1466" t="s">
        <v>305</v>
      </c>
      <c r="G1466" t="s">
        <v>310</v>
      </c>
      <c r="H1466" t="s">
        <v>44</v>
      </c>
      <c r="I1466" t="s">
        <v>140</v>
      </c>
      <c r="J1466" t="s">
        <v>1617</v>
      </c>
      <c r="K1466" t="s">
        <v>3201</v>
      </c>
      <c r="L1466" t="s">
        <v>3250</v>
      </c>
      <c r="M1466" t="s">
        <v>3163</v>
      </c>
      <c r="N1466">
        <v>38380</v>
      </c>
      <c r="O1466">
        <v>38.380000000000003</v>
      </c>
      <c r="P1466">
        <v>38200</v>
      </c>
      <c r="Q1466">
        <v>0.99531005732152167</v>
      </c>
    </row>
    <row r="1467" spans="1:17" x14ac:dyDescent="0.3">
      <c r="A1467">
        <v>43216</v>
      </c>
      <c r="B1467" t="s">
        <v>3306</v>
      </c>
      <c r="C1467" t="s">
        <v>3307</v>
      </c>
      <c r="D1467">
        <v>2018</v>
      </c>
      <c r="E1467" t="s">
        <v>32</v>
      </c>
      <c r="F1467" t="s">
        <v>77</v>
      </c>
      <c r="G1467" t="s">
        <v>67</v>
      </c>
      <c r="H1467" t="s">
        <v>44</v>
      </c>
      <c r="I1467" t="s">
        <v>82</v>
      </c>
      <c r="J1467" t="s">
        <v>1618</v>
      </c>
      <c r="K1467" t="s">
        <v>3193</v>
      </c>
      <c r="L1467" t="s">
        <v>3133</v>
      </c>
      <c r="M1467" t="s">
        <v>3116</v>
      </c>
      <c r="N1467">
        <v>144270</v>
      </c>
      <c r="O1467">
        <v>144.27000000000001</v>
      </c>
      <c r="P1467">
        <v>3695000</v>
      </c>
      <c r="Q1467">
        <v>25.611700284189368</v>
      </c>
    </row>
    <row r="1468" spans="1:17" x14ac:dyDescent="0.3">
      <c r="A1468">
        <v>43216</v>
      </c>
      <c r="B1468" t="s">
        <v>3306</v>
      </c>
      <c r="C1468" t="s">
        <v>3307</v>
      </c>
      <c r="D1468">
        <v>2018</v>
      </c>
      <c r="E1468" t="s">
        <v>32</v>
      </c>
      <c r="F1468" t="s">
        <v>65</v>
      </c>
      <c r="G1468" t="s">
        <v>67</v>
      </c>
      <c r="H1468" t="s">
        <v>44</v>
      </c>
      <c r="I1468" t="s">
        <v>73</v>
      </c>
      <c r="J1468" t="s">
        <v>1619</v>
      </c>
      <c r="K1468" t="s">
        <v>3153</v>
      </c>
      <c r="L1468" t="s">
        <v>3377</v>
      </c>
      <c r="M1468" t="s">
        <v>3110</v>
      </c>
      <c r="N1468">
        <v>94850</v>
      </c>
      <c r="O1468">
        <v>94.85</v>
      </c>
      <c r="P1468">
        <v>646000</v>
      </c>
      <c r="Q1468">
        <v>6.8107538218239325</v>
      </c>
    </row>
    <row r="1469" spans="1:17" x14ac:dyDescent="0.3">
      <c r="A1469">
        <v>43216</v>
      </c>
      <c r="B1469" t="s">
        <v>3306</v>
      </c>
      <c r="C1469" t="s">
        <v>3307</v>
      </c>
      <c r="D1469">
        <v>2018</v>
      </c>
      <c r="E1469" t="s">
        <v>32</v>
      </c>
      <c r="F1469" t="s">
        <v>65</v>
      </c>
      <c r="G1469" t="s">
        <v>67</v>
      </c>
      <c r="H1469" t="s">
        <v>44</v>
      </c>
      <c r="I1469" t="s">
        <v>71</v>
      </c>
      <c r="J1469" t="s">
        <v>1620</v>
      </c>
      <c r="K1469" t="s">
        <v>3120</v>
      </c>
      <c r="L1469" t="s">
        <v>3124</v>
      </c>
      <c r="M1469" t="s">
        <v>3110</v>
      </c>
      <c r="N1469">
        <v>143039.99</v>
      </c>
      <c r="O1469">
        <v>143.04</v>
      </c>
      <c r="P1469">
        <v>974000</v>
      </c>
      <c r="Q1469">
        <v>6.8092845923716858</v>
      </c>
    </row>
    <row r="1470" spans="1:17" x14ac:dyDescent="0.3">
      <c r="A1470">
        <v>43216</v>
      </c>
      <c r="B1470" t="s">
        <v>3306</v>
      </c>
      <c r="C1470" t="s">
        <v>3307</v>
      </c>
      <c r="D1470">
        <v>2018</v>
      </c>
      <c r="E1470" t="s">
        <v>32</v>
      </c>
      <c r="F1470" t="s">
        <v>65</v>
      </c>
      <c r="G1470" t="s">
        <v>67</v>
      </c>
      <c r="H1470" t="s">
        <v>44</v>
      </c>
      <c r="I1470" t="s">
        <v>73</v>
      </c>
      <c r="J1470" t="s">
        <v>1621</v>
      </c>
      <c r="K1470" t="s">
        <v>3198</v>
      </c>
      <c r="L1470" t="s">
        <v>3199</v>
      </c>
      <c r="M1470" t="s">
        <v>3110</v>
      </c>
      <c r="N1470">
        <v>119966</v>
      </c>
      <c r="O1470">
        <v>119.97</v>
      </c>
      <c r="P1470">
        <v>817000</v>
      </c>
      <c r="Q1470">
        <v>6.8102629078238834</v>
      </c>
    </row>
    <row r="1471" spans="1:17" x14ac:dyDescent="0.3">
      <c r="A1471">
        <v>43216</v>
      </c>
      <c r="B1471" t="s">
        <v>3306</v>
      </c>
      <c r="C1471" t="s">
        <v>3307</v>
      </c>
      <c r="D1471">
        <v>2018</v>
      </c>
      <c r="E1471" t="s">
        <v>32</v>
      </c>
      <c r="F1471" t="s">
        <v>538</v>
      </c>
      <c r="G1471" t="s">
        <v>106</v>
      </c>
      <c r="H1471" t="s">
        <v>44</v>
      </c>
      <c r="I1471" t="s">
        <v>108</v>
      </c>
      <c r="J1471" t="s">
        <v>1622</v>
      </c>
      <c r="K1471" t="s">
        <v>3248</v>
      </c>
      <c r="L1471" t="s">
        <v>3250</v>
      </c>
      <c r="M1471" t="s">
        <v>3163</v>
      </c>
      <c r="N1471">
        <v>14560</v>
      </c>
      <c r="O1471">
        <v>14.56</v>
      </c>
      <c r="P1471">
        <v>77600</v>
      </c>
      <c r="Q1471">
        <v>5.3296703296703294</v>
      </c>
    </row>
    <row r="1472" spans="1:17" x14ac:dyDescent="0.3">
      <c r="A1472">
        <v>43216</v>
      </c>
      <c r="B1472" t="s">
        <v>3306</v>
      </c>
      <c r="C1472" t="s">
        <v>3307</v>
      </c>
      <c r="D1472">
        <v>2018</v>
      </c>
      <c r="E1472" t="s">
        <v>84</v>
      </c>
      <c r="F1472" t="s">
        <v>77</v>
      </c>
      <c r="G1472" t="s">
        <v>67</v>
      </c>
      <c r="H1472" t="s">
        <v>44</v>
      </c>
      <c r="I1472" t="s">
        <v>145</v>
      </c>
      <c r="J1472" t="s">
        <v>1623</v>
      </c>
      <c r="K1472" t="s">
        <v>3140</v>
      </c>
      <c r="L1472" t="s">
        <v>3250</v>
      </c>
      <c r="M1472" t="s">
        <v>3163</v>
      </c>
      <c r="N1472">
        <v>11440</v>
      </c>
      <c r="O1472">
        <v>11.44</v>
      </c>
      <c r="P1472">
        <v>9123000</v>
      </c>
      <c r="Q1472">
        <v>797.46503496503499</v>
      </c>
    </row>
    <row r="1473" spans="1:17" x14ac:dyDescent="0.3">
      <c r="A1473">
        <v>43215</v>
      </c>
      <c r="B1473" t="s">
        <v>3306</v>
      </c>
      <c r="C1473" t="s">
        <v>3307</v>
      </c>
      <c r="D1473">
        <v>2018</v>
      </c>
      <c r="E1473" t="s">
        <v>84</v>
      </c>
      <c r="F1473" t="s">
        <v>1624</v>
      </c>
      <c r="G1473" t="s">
        <v>60</v>
      </c>
      <c r="H1473" t="s">
        <v>44</v>
      </c>
      <c r="I1473" t="s">
        <v>820</v>
      </c>
      <c r="J1473" t="s">
        <v>1626</v>
      </c>
      <c r="K1473" t="s">
        <v>3248</v>
      </c>
      <c r="L1473" t="s">
        <v>3250</v>
      </c>
      <c r="M1473" t="s">
        <v>3163</v>
      </c>
      <c r="N1473">
        <v>64641</v>
      </c>
      <c r="O1473">
        <v>64.64</v>
      </c>
      <c r="P1473">
        <v>1135000</v>
      </c>
      <c r="Q1473">
        <v>17.558515493262789</v>
      </c>
    </row>
    <row r="1474" spans="1:17" x14ac:dyDescent="0.3">
      <c r="A1474">
        <v>43215</v>
      </c>
      <c r="B1474" t="s">
        <v>3306</v>
      </c>
      <c r="C1474" t="s">
        <v>3307</v>
      </c>
      <c r="D1474">
        <v>2018</v>
      </c>
      <c r="E1474" t="s">
        <v>213</v>
      </c>
      <c r="F1474" t="s">
        <v>65</v>
      </c>
      <c r="G1474" t="s">
        <v>67</v>
      </c>
      <c r="H1474" t="s">
        <v>44</v>
      </c>
      <c r="I1474" t="s">
        <v>219</v>
      </c>
      <c r="J1474" t="s">
        <v>1627</v>
      </c>
      <c r="K1474" t="s">
        <v>3120</v>
      </c>
      <c r="L1474" t="s">
        <v>3124</v>
      </c>
      <c r="M1474" t="s">
        <v>3110</v>
      </c>
      <c r="N1474">
        <v>83700</v>
      </c>
      <c r="O1474">
        <v>83.7</v>
      </c>
      <c r="P1474">
        <v>668000</v>
      </c>
      <c r="Q1474">
        <v>7.9808841099163681</v>
      </c>
    </row>
    <row r="1475" spans="1:17" x14ac:dyDescent="0.3">
      <c r="A1475">
        <v>43215</v>
      </c>
      <c r="B1475" t="s">
        <v>3306</v>
      </c>
      <c r="C1475" t="s">
        <v>3307</v>
      </c>
      <c r="D1475">
        <v>2018</v>
      </c>
      <c r="E1475" t="s">
        <v>213</v>
      </c>
      <c r="F1475" t="s">
        <v>65</v>
      </c>
      <c r="G1475" t="s">
        <v>67</v>
      </c>
      <c r="H1475" t="s">
        <v>44</v>
      </c>
      <c r="I1475" t="s">
        <v>219</v>
      </c>
      <c r="J1475" t="s">
        <v>1628</v>
      </c>
      <c r="K1475" t="s">
        <v>3120</v>
      </c>
      <c r="L1475" t="s">
        <v>3124</v>
      </c>
      <c r="M1475" t="s">
        <v>3110</v>
      </c>
      <c r="N1475">
        <v>117180</v>
      </c>
      <c r="O1475">
        <v>117.18</v>
      </c>
      <c r="P1475">
        <v>936000</v>
      </c>
      <c r="Q1475">
        <v>7.9877112135176649</v>
      </c>
    </row>
    <row r="1476" spans="1:17" x14ac:dyDescent="0.3">
      <c r="A1476">
        <v>43214</v>
      </c>
      <c r="B1476" t="s">
        <v>3306</v>
      </c>
      <c r="C1476" t="s">
        <v>3307</v>
      </c>
      <c r="D1476">
        <v>2018</v>
      </c>
      <c r="E1476" t="s">
        <v>32</v>
      </c>
      <c r="F1476" t="s">
        <v>305</v>
      </c>
      <c r="G1476" t="s">
        <v>310</v>
      </c>
      <c r="H1476" t="s">
        <v>44</v>
      </c>
      <c r="I1476" t="s">
        <v>140</v>
      </c>
      <c r="J1476" t="s">
        <v>1629</v>
      </c>
      <c r="K1476" t="s">
        <v>3201</v>
      </c>
      <c r="L1476" t="s">
        <v>3250</v>
      </c>
      <c r="M1476" t="s">
        <v>3163</v>
      </c>
      <c r="N1476">
        <v>19210</v>
      </c>
      <c r="O1476">
        <v>19.21</v>
      </c>
      <c r="P1476">
        <v>19100</v>
      </c>
      <c r="Q1476">
        <v>0.99427381572097862</v>
      </c>
    </row>
    <row r="1477" spans="1:17" x14ac:dyDescent="0.3">
      <c r="A1477">
        <v>43214</v>
      </c>
      <c r="B1477" t="s">
        <v>3306</v>
      </c>
      <c r="C1477" t="s">
        <v>3307</v>
      </c>
      <c r="D1477">
        <v>2018</v>
      </c>
      <c r="E1477" t="s">
        <v>32</v>
      </c>
      <c r="F1477" t="s">
        <v>305</v>
      </c>
      <c r="G1477" t="s">
        <v>310</v>
      </c>
      <c r="H1477" t="s">
        <v>44</v>
      </c>
      <c r="I1477" t="s">
        <v>140</v>
      </c>
      <c r="J1477" t="s">
        <v>1630</v>
      </c>
      <c r="K1477" t="s">
        <v>3201</v>
      </c>
      <c r="L1477" t="s">
        <v>3250</v>
      </c>
      <c r="M1477" t="s">
        <v>3163</v>
      </c>
      <c r="N1477">
        <v>76750</v>
      </c>
      <c r="O1477">
        <v>76.75</v>
      </c>
      <c r="P1477">
        <v>76400</v>
      </c>
      <c r="Q1477">
        <v>0.9954397394136808</v>
      </c>
    </row>
    <row r="1478" spans="1:17" x14ac:dyDescent="0.3">
      <c r="A1478">
        <v>43214</v>
      </c>
      <c r="B1478" t="s">
        <v>3306</v>
      </c>
      <c r="C1478" t="s">
        <v>3307</v>
      </c>
      <c r="D1478">
        <v>2018</v>
      </c>
      <c r="E1478" t="s">
        <v>84</v>
      </c>
      <c r="F1478" t="s">
        <v>779</v>
      </c>
      <c r="G1478" t="s">
        <v>96</v>
      </c>
      <c r="H1478" t="s">
        <v>44</v>
      </c>
      <c r="I1478" t="s">
        <v>781</v>
      </c>
      <c r="J1478" t="s">
        <v>1631</v>
      </c>
      <c r="K1478" t="s">
        <v>3201</v>
      </c>
      <c r="L1478" t="s">
        <v>3250</v>
      </c>
      <c r="M1478" t="s">
        <v>3163</v>
      </c>
      <c r="N1478">
        <v>34028</v>
      </c>
      <c r="O1478">
        <v>34.03</v>
      </c>
      <c r="P1478">
        <v>130000</v>
      </c>
      <c r="Q1478">
        <v>3.8203832138239098</v>
      </c>
    </row>
    <row r="1479" spans="1:17" x14ac:dyDescent="0.3">
      <c r="A1479">
        <v>43212</v>
      </c>
      <c r="B1479" t="s">
        <v>3306</v>
      </c>
      <c r="C1479" t="s">
        <v>3307</v>
      </c>
      <c r="D1479">
        <v>2018</v>
      </c>
      <c r="E1479" t="s">
        <v>32</v>
      </c>
      <c r="F1479" t="s">
        <v>65</v>
      </c>
      <c r="G1479" t="s">
        <v>67</v>
      </c>
      <c r="H1479" t="s">
        <v>44</v>
      </c>
      <c r="I1479" t="s">
        <v>71</v>
      </c>
      <c r="J1479" t="s">
        <v>1632</v>
      </c>
      <c r="K1479" t="s">
        <v>3120</v>
      </c>
      <c r="L1479" t="s">
        <v>3124</v>
      </c>
      <c r="M1479" t="s">
        <v>3110</v>
      </c>
      <c r="N1479">
        <v>119200</v>
      </c>
      <c r="O1479">
        <v>119.2</v>
      </c>
      <c r="P1479">
        <v>811000</v>
      </c>
      <c r="Q1479">
        <v>6.8036912751677852</v>
      </c>
    </row>
    <row r="1480" spans="1:17" x14ac:dyDescent="0.3">
      <c r="A1480">
        <v>43212</v>
      </c>
      <c r="B1480" t="s">
        <v>3306</v>
      </c>
      <c r="C1480" t="s">
        <v>3307</v>
      </c>
      <c r="D1480">
        <v>2018</v>
      </c>
      <c r="E1480" t="s">
        <v>32</v>
      </c>
      <c r="F1480" t="s">
        <v>77</v>
      </c>
      <c r="G1480" t="s">
        <v>135</v>
      </c>
      <c r="H1480" t="s">
        <v>44</v>
      </c>
      <c r="I1480" t="s">
        <v>440</v>
      </c>
      <c r="J1480" t="s">
        <v>1633</v>
      </c>
      <c r="K1480" t="s">
        <v>3147</v>
      </c>
      <c r="L1480" t="s">
        <v>3148</v>
      </c>
      <c r="M1480" t="s">
        <v>3129</v>
      </c>
      <c r="N1480">
        <v>14319</v>
      </c>
      <c r="O1480">
        <v>14.32</v>
      </c>
      <c r="P1480">
        <v>9405000</v>
      </c>
      <c r="Q1480">
        <v>656.81961030798243</v>
      </c>
    </row>
    <row r="1481" spans="1:17" x14ac:dyDescent="0.3">
      <c r="A1481">
        <v>43209</v>
      </c>
      <c r="B1481" t="s">
        <v>3306</v>
      </c>
      <c r="C1481" t="s">
        <v>3307</v>
      </c>
      <c r="D1481">
        <v>2018</v>
      </c>
      <c r="E1481" t="s">
        <v>84</v>
      </c>
      <c r="F1481" t="s">
        <v>87</v>
      </c>
      <c r="G1481" t="s">
        <v>60</v>
      </c>
      <c r="H1481" t="s">
        <v>44</v>
      </c>
      <c r="I1481" t="s">
        <v>92</v>
      </c>
      <c r="J1481" t="s">
        <v>1634</v>
      </c>
      <c r="K1481" t="s">
        <v>3210</v>
      </c>
      <c r="L1481" t="s">
        <v>3250</v>
      </c>
      <c r="M1481" t="s">
        <v>3163</v>
      </c>
      <c r="N1481">
        <v>16760</v>
      </c>
      <c r="O1481">
        <v>16.760000000000002</v>
      </c>
      <c r="P1481">
        <v>113000</v>
      </c>
      <c r="Q1481">
        <v>6.742243436754177</v>
      </c>
    </row>
    <row r="1482" spans="1:17" x14ac:dyDescent="0.3">
      <c r="A1482">
        <v>43209</v>
      </c>
      <c r="B1482" t="s">
        <v>3306</v>
      </c>
      <c r="C1482" t="s">
        <v>3307</v>
      </c>
      <c r="D1482">
        <v>2018</v>
      </c>
      <c r="E1482" t="s">
        <v>32</v>
      </c>
      <c r="F1482" t="s">
        <v>77</v>
      </c>
      <c r="G1482" t="s">
        <v>227</v>
      </c>
      <c r="H1482" t="s">
        <v>44</v>
      </c>
      <c r="I1482" t="s">
        <v>82</v>
      </c>
      <c r="J1482" t="s">
        <v>1635</v>
      </c>
      <c r="K1482" t="s">
        <v>3193</v>
      </c>
      <c r="L1482" t="s">
        <v>3133</v>
      </c>
      <c r="M1482" t="s">
        <v>3116</v>
      </c>
      <c r="N1482">
        <v>144270</v>
      </c>
      <c r="O1482">
        <v>144.27000000000001</v>
      </c>
      <c r="P1482">
        <v>3695000</v>
      </c>
      <c r="Q1482">
        <v>25.611700284189368</v>
      </c>
    </row>
    <row r="1483" spans="1:17" x14ac:dyDescent="0.3">
      <c r="A1483">
        <v>43209</v>
      </c>
      <c r="B1483" t="s">
        <v>3306</v>
      </c>
      <c r="C1483" t="s">
        <v>3307</v>
      </c>
      <c r="D1483">
        <v>2018</v>
      </c>
      <c r="E1483" t="s">
        <v>32</v>
      </c>
      <c r="F1483" t="s">
        <v>77</v>
      </c>
      <c r="G1483" t="s">
        <v>227</v>
      </c>
      <c r="H1483" t="s">
        <v>44</v>
      </c>
      <c r="I1483" t="s">
        <v>643</v>
      </c>
      <c r="J1483" t="s">
        <v>1636</v>
      </c>
      <c r="K1483" t="s">
        <v>3193</v>
      </c>
      <c r="L1483" t="s">
        <v>3133</v>
      </c>
      <c r="M1483" t="s">
        <v>3116</v>
      </c>
      <c r="N1483">
        <v>103050</v>
      </c>
      <c r="O1483">
        <v>103.05</v>
      </c>
      <c r="P1483">
        <v>2639000</v>
      </c>
      <c r="Q1483">
        <v>25.608927704997573</v>
      </c>
    </row>
    <row r="1484" spans="1:17" x14ac:dyDescent="0.3">
      <c r="A1484">
        <v>43209</v>
      </c>
      <c r="B1484" t="s">
        <v>3306</v>
      </c>
      <c r="C1484" t="s">
        <v>3307</v>
      </c>
      <c r="D1484">
        <v>2018</v>
      </c>
      <c r="E1484" t="s">
        <v>32</v>
      </c>
      <c r="F1484" t="s">
        <v>77</v>
      </c>
      <c r="G1484" t="s">
        <v>227</v>
      </c>
      <c r="H1484" t="s">
        <v>44</v>
      </c>
      <c r="I1484" t="s">
        <v>243</v>
      </c>
      <c r="J1484" t="s">
        <v>1637</v>
      </c>
      <c r="K1484" t="s">
        <v>3130</v>
      </c>
      <c r="L1484" t="s">
        <v>3130</v>
      </c>
      <c r="M1484" t="s">
        <v>3129</v>
      </c>
      <c r="N1484">
        <v>25940</v>
      </c>
      <c r="O1484">
        <v>25.94</v>
      </c>
      <c r="P1484">
        <v>585000</v>
      </c>
      <c r="Q1484">
        <v>22.552043176561295</v>
      </c>
    </row>
    <row r="1485" spans="1:17" x14ac:dyDescent="0.3">
      <c r="A1485">
        <v>43209</v>
      </c>
      <c r="B1485" t="s">
        <v>3306</v>
      </c>
      <c r="C1485" t="s">
        <v>3307</v>
      </c>
      <c r="D1485">
        <v>2018</v>
      </c>
      <c r="E1485" t="s">
        <v>84</v>
      </c>
      <c r="F1485" t="s">
        <v>127</v>
      </c>
      <c r="G1485" t="s">
        <v>60</v>
      </c>
      <c r="H1485" t="s">
        <v>44</v>
      </c>
      <c r="I1485" t="s">
        <v>129</v>
      </c>
      <c r="J1485" t="s">
        <v>1638</v>
      </c>
      <c r="K1485" t="s">
        <v>3150</v>
      </c>
      <c r="L1485" t="s">
        <v>3250</v>
      </c>
      <c r="M1485" t="s">
        <v>3163</v>
      </c>
      <c r="N1485">
        <v>17520</v>
      </c>
      <c r="O1485">
        <v>17.52</v>
      </c>
      <c r="P1485">
        <v>176000</v>
      </c>
      <c r="Q1485">
        <v>10.045662100456621</v>
      </c>
    </row>
    <row r="1486" spans="1:17" x14ac:dyDescent="0.3">
      <c r="A1486">
        <v>43209</v>
      </c>
      <c r="B1486" t="s">
        <v>3306</v>
      </c>
      <c r="C1486" t="s">
        <v>3307</v>
      </c>
      <c r="D1486">
        <v>2018</v>
      </c>
      <c r="E1486" t="s">
        <v>32</v>
      </c>
      <c r="F1486" t="s">
        <v>65</v>
      </c>
      <c r="G1486" t="s">
        <v>227</v>
      </c>
      <c r="H1486" t="s">
        <v>44</v>
      </c>
      <c r="I1486" t="s">
        <v>71</v>
      </c>
      <c r="J1486" t="s">
        <v>1049</v>
      </c>
      <c r="K1486" t="s">
        <v>3120</v>
      </c>
      <c r="L1486" t="s">
        <v>3124</v>
      </c>
      <c r="M1486" t="s">
        <v>3110</v>
      </c>
      <c r="N1486">
        <v>23840</v>
      </c>
      <c r="O1486">
        <v>23.84</v>
      </c>
      <c r="P1486">
        <v>162000</v>
      </c>
      <c r="Q1486">
        <v>6.7953020134228188</v>
      </c>
    </row>
    <row r="1487" spans="1:17" x14ac:dyDescent="0.3">
      <c r="A1487">
        <v>43208</v>
      </c>
      <c r="B1487" t="s">
        <v>3306</v>
      </c>
      <c r="C1487" t="s">
        <v>3307</v>
      </c>
      <c r="D1487">
        <v>2018</v>
      </c>
      <c r="E1487" t="s">
        <v>84</v>
      </c>
      <c r="F1487" t="s">
        <v>87</v>
      </c>
      <c r="G1487" t="s">
        <v>60</v>
      </c>
      <c r="H1487" t="s">
        <v>44</v>
      </c>
      <c r="I1487" t="s">
        <v>92</v>
      </c>
      <c r="J1487" t="s">
        <v>1639</v>
      </c>
      <c r="K1487" t="s">
        <v>3150</v>
      </c>
      <c r="L1487" t="s">
        <v>3250</v>
      </c>
      <c r="M1487" t="s">
        <v>3163</v>
      </c>
      <c r="N1487">
        <v>16760</v>
      </c>
      <c r="O1487">
        <v>16.760000000000002</v>
      </c>
      <c r="P1487">
        <v>113000</v>
      </c>
      <c r="Q1487">
        <v>6.742243436754177</v>
      </c>
    </row>
    <row r="1488" spans="1:17" x14ac:dyDescent="0.3">
      <c r="A1488">
        <v>43208</v>
      </c>
      <c r="B1488" t="s">
        <v>3306</v>
      </c>
      <c r="C1488" t="s">
        <v>3307</v>
      </c>
      <c r="D1488">
        <v>2018</v>
      </c>
      <c r="E1488" t="s">
        <v>32</v>
      </c>
      <c r="F1488" t="s">
        <v>65</v>
      </c>
      <c r="G1488" t="s">
        <v>67</v>
      </c>
      <c r="H1488" t="s">
        <v>44</v>
      </c>
      <c r="I1488" t="s">
        <v>71</v>
      </c>
      <c r="J1488" t="s">
        <v>1640</v>
      </c>
      <c r="K1488" t="s">
        <v>3120</v>
      </c>
      <c r="L1488" t="s">
        <v>3124</v>
      </c>
      <c r="M1488" t="s">
        <v>3110</v>
      </c>
      <c r="N1488">
        <v>89392</v>
      </c>
      <c r="O1488">
        <v>89.39</v>
      </c>
      <c r="P1488">
        <v>608000</v>
      </c>
      <c r="Q1488">
        <v>6.8015034902452118</v>
      </c>
    </row>
    <row r="1489" spans="1:17" x14ac:dyDescent="0.3">
      <c r="A1489">
        <v>43208</v>
      </c>
      <c r="B1489" t="s">
        <v>3306</v>
      </c>
      <c r="C1489" t="s">
        <v>3307</v>
      </c>
      <c r="D1489">
        <v>2018</v>
      </c>
      <c r="E1489" t="s">
        <v>32</v>
      </c>
      <c r="F1489" t="s">
        <v>614</v>
      </c>
      <c r="G1489" t="s">
        <v>186</v>
      </c>
      <c r="H1489" t="s">
        <v>44</v>
      </c>
      <c r="I1489" t="s">
        <v>726</v>
      </c>
      <c r="J1489" t="s">
        <v>1641</v>
      </c>
      <c r="K1489" t="s">
        <v>3113</v>
      </c>
      <c r="L1489" t="s">
        <v>3111</v>
      </c>
      <c r="M1489" t="s">
        <v>3112</v>
      </c>
      <c r="N1489">
        <v>101040</v>
      </c>
      <c r="O1489">
        <v>101.04</v>
      </c>
      <c r="P1489" t="s">
        <v>49</v>
      </c>
      <c r="Q1489" t="e">
        <v>#VALUE!</v>
      </c>
    </row>
    <row r="1490" spans="1:17" x14ac:dyDescent="0.3">
      <c r="A1490">
        <v>43207</v>
      </c>
      <c r="B1490" t="s">
        <v>3306</v>
      </c>
      <c r="C1490" t="s">
        <v>3307</v>
      </c>
      <c r="D1490">
        <v>2018</v>
      </c>
      <c r="E1490" t="s">
        <v>32</v>
      </c>
      <c r="F1490" t="s">
        <v>35</v>
      </c>
      <c r="G1490" t="s">
        <v>40</v>
      </c>
      <c r="H1490" t="s">
        <v>44</v>
      </c>
      <c r="I1490" t="s">
        <v>875</v>
      </c>
      <c r="J1490" t="s">
        <v>1459</v>
      </c>
      <c r="K1490" t="s">
        <v>3234</v>
      </c>
      <c r="L1490" t="s">
        <v>3378</v>
      </c>
      <c r="M1490" t="s">
        <v>3110</v>
      </c>
      <c r="N1490">
        <v>185480</v>
      </c>
      <c r="O1490">
        <v>185.48</v>
      </c>
      <c r="P1490">
        <v>506000</v>
      </c>
      <c r="Q1490">
        <v>2.7280569333620877</v>
      </c>
    </row>
    <row r="1491" spans="1:17" x14ac:dyDescent="0.3">
      <c r="A1491">
        <v>43206</v>
      </c>
      <c r="B1491" t="s">
        <v>3306</v>
      </c>
      <c r="C1491" t="s">
        <v>3307</v>
      </c>
      <c r="D1491">
        <v>2018</v>
      </c>
      <c r="E1491" t="s">
        <v>32</v>
      </c>
      <c r="F1491" t="s">
        <v>173</v>
      </c>
      <c r="G1491" t="s">
        <v>176</v>
      </c>
      <c r="H1491" t="s">
        <v>44</v>
      </c>
      <c r="I1491" t="s">
        <v>179</v>
      </c>
      <c r="J1491" t="s">
        <v>1591</v>
      </c>
      <c r="K1491" t="s">
        <v>3238</v>
      </c>
      <c r="L1491" t="s">
        <v>3250</v>
      </c>
      <c r="M1491" t="s">
        <v>3163</v>
      </c>
      <c r="N1491">
        <v>52125</v>
      </c>
      <c r="O1491">
        <v>52.13</v>
      </c>
      <c r="P1491">
        <v>26600</v>
      </c>
      <c r="Q1491">
        <v>0.51031175059952039</v>
      </c>
    </row>
    <row r="1492" spans="1:17" x14ac:dyDescent="0.3">
      <c r="A1492">
        <v>43205</v>
      </c>
      <c r="B1492" t="s">
        <v>3306</v>
      </c>
      <c r="C1492" t="s">
        <v>3307</v>
      </c>
      <c r="D1492">
        <v>2018</v>
      </c>
      <c r="E1492" t="s">
        <v>32</v>
      </c>
      <c r="F1492" t="s">
        <v>51</v>
      </c>
      <c r="G1492" t="s">
        <v>53</v>
      </c>
      <c r="H1492" t="s">
        <v>44</v>
      </c>
      <c r="I1492" t="s">
        <v>57</v>
      </c>
      <c r="J1492" t="s">
        <v>1642</v>
      </c>
      <c r="K1492" t="s">
        <v>3225</v>
      </c>
      <c r="L1492" t="s">
        <v>3250</v>
      </c>
      <c r="M1492" t="s">
        <v>3163</v>
      </c>
      <c r="N1492">
        <v>48240</v>
      </c>
      <c r="O1492">
        <v>48.24</v>
      </c>
      <c r="P1492">
        <v>934000</v>
      </c>
      <c r="Q1492">
        <v>19.361525704809289</v>
      </c>
    </row>
    <row r="1493" spans="1:17" x14ac:dyDescent="0.3">
      <c r="A1493">
        <v>43205</v>
      </c>
      <c r="B1493" t="s">
        <v>3306</v>
      </c>
      <c r="C1493" t="s">
        <v>3307</v>
      </c>
      <c r="D1493">
        <v>2018</v>
      </c>
      <c r="E1493" t="s">
        <v>32</v>
      </c>
      <c r="F1493" t="s">
        <v>51</v>
      </c>
      <c r="G1493" t="s">
        <v>53</v>
      </c>
      <c r="H1493" t="s">
        <v>44</v>
      </c>
      <c r="I1493" t="s">
        <v>57</v>
      </c>
      <c r="J1493" t="s">
        <v>1643</v>
      </c>
      <c r="K1493" t="s">
        <v>3225</v>
      </c>
      <c r="L1493" t="s">
        <v>3250</v>
      </c>
      <c r="M1493" t="s">
        <v>3163</v>
      </c>
      <c r="N1493">
        <v>24120</v>
      </c>
      <c r="O1493">
        <v>24.12</v>
      </c>
      <c r="P1493">
        <v>467000</v>
      </c>
      <c r="Q1493">
        <v>19.361525704809289</v>
      </c>
    </row>
    <row r="1494" spans="1:17" x14ac:dyDescent="0.3">
      <c r="A1494">
        <v>43203</v>
      </c>
      <c r="B1494" t="s">
        <v>3306</v>
      </c>
      <c r="C1494" t="s">
        <v>3307</v>
      </c>
      <c r="D1494">
        <v>2018</v>
      </c>
      <c r="E1494" t="s">
        <v>32</v>
      </c>
      <c r="F1494" t="s">
        <v>65</v>
      </c>
      <c r="G1494" t="s">
        <v>227</v>
      </c>
      <c r="H1494" t="s">
        <v>44</v>
      </c>
      <c r="I1494" t="s">
        <v>71</v>
      </c>
      <c r="J1494" t="s">
        <v>1644</v>
      </c>
      <c r="K1494" t="s">
        <v>3120</v>
      </c>
      <c r="L1494" t="s">
        <v>3124</v>
      </c>
      <c r="M1494" t="s">
        <v>3110</v>
      </c>
      <c r="N1494">
        <v>119200</v>
      </c>
      <c r="O1494">
        <v>119.2</v>
      </c>
      <c r="P1494">
        <v>811000</v>
      </c>
      <c r="Q1494">
        <v>6.8036912751677852</v>
      </c>
    </row>
    <row r="1495" spans="1:17" x14ac:dyDescent="0.3">
      <c r="A1495">
        <v>43203</v>
      </c>
      <c r="B1495" t="s">
        <v>3306</v>
      </c>
      <c r="C1495" t="s">
        <v>3307</v>
      </c>
      <c r="D1495">
        <v>2018</v>
      </c>
      <c r="E1495" t="s">
        <v>84</v>
      </c>
      <c r="F1495" t="s">
        <v>77</v>
      </c>
      <c r="G1495" t="s">
        <v>67</v>
      </c>
      <c r="H1495" t="s">
        <v>44</v>
      </c>
      <c r="I1495" t="s">
        <v>145</v>
      </c>
      <c r="J1495" t="s">
        <v>1645</v>
      </c>
      <c r="K1495" t="s">
        <v>3140</v>
      </c>
      <c r="L1495" t="s">
        <v>3250</v>
      </c>
      <c r="M1495" t="s">
        <v>3163</v>
      </c>
      <c r="N1495">
        <v>10080</v>
      </c>
      <c r="O1495">
        <v>10.08</v>
      </c>
      <c r="P1495">
        <v>8039000</v>
      </c>
      <c r="Q1495">
        <v>797.51984126984132</v>
      </c>
    </row>
    <row r="1496" spans="1:17" x14ac:dyDescent="0.3">
      <c r="A1496">
        <v>43203</v>
      </c>
      <c r="B1496" t="s">
        <v>3306</v>
      </c>
      <c r="C1496" t="s">
        <v>3307</v>
      </c>
      <c r="D1496">
        <v>2018</v>
      </c>
      <c r="E1496" t="s">
        <v>32</v>
      </c>
      <c r="F1496" t="s">
        <v>65</v>
      </c>
      <c r="G1496" t="s">
        <v>227</v>
      </c>
      <c r="H1496" t="s">
        <v>44</v>
      </c>
      <c r="I1496" t="s">
        <v>73</v>
      </c>
      <c r="J1496" t="s">
        <v>1646</v>
      </c>
      <c r="K1496" t="s">
        <v>3158</v>
      </c>
      <c r="L1496" t="s">
        <v>3159</v>
      </c>
      <c r="M1496" t="s">
        <v>3110</v>
      </c>
      <c r="N1496">
        <v>25410</v>
      </c>
      <c r="O1496">
        <v>25.41</v>
      </c>
      <c r="P1496">
        <v>173000</v>
      </c>
      <c r="Q1496">
        <v>6.8083431719795353</v>
      </c>
    </row>
    <row r="1497" spans="1:17" x14ac:dyDescent="0.3">
      <c r="A1497">
        <v>43203</v>
      </c>
      <c r="B1497" t="s">
        <v>3306</v>
      </c>
      <c r="C1497" t="s">
        <v>3307</v>
      </c>
      <c r="D1497">
        <v>2018</v>
      </c>
      <c r="E1497" t="s">
        <v>32</v>
      </c>
      <c r="F1497" t="s">
        <v>77</v>
      </c>
      <c r="G1497" t="s">
        <v>67</v>
      </c>
      <c r="H1497" t="s">
        <v>44</v>
      </c>
      <c r="I1497" t="s">
        <v>243</v>
      </c>
      <c r="J1497" t="s">
        <v>1647</v>
      </c>
      <c r="K1497" t="s">
        <v>3130</v>
      </c>
      <c r="L1497" t="s">
        <v>3130</v>
      </c>
      <c r="M1497" t="s">
        <v>3129</v>
      </c>
      <c r="N1497">
        <v>12970</v>
      </c>
      <c r="O1497">
        <v>12.97</v>
      </c>
      <c r="P1497">
        <v>292000</v>
      </c>
      <c r="Q1497">
        <v>22.51349267540478</v>
      </c>
    </row>
    <row r="1498" spans="1:17" x14ac:dyDescent="0.3">
      <c r="A1498">
        <v>43203</v>
      </c>
      <c r="B1498" t="s">
        <v>3306</v>
      </c>
      <c r="C1498" t="s">
        <v>3307</v>
      </c>
      <c r="D1498">
        <v>2018</v>
      </c>
      <c r="E1498" t="s">
        <v>32</v>
      </c>
      <c r="F1498" t="s">
        <v>77</v>
      </c>
      <c r="G1498" t="s">
        <v>67</v>
      </c>
      <c r="H1498" t="s">
        <v>44</v>
      </c>
      <c r="I1498" t="s">
        <v>82</v>
      </c>
      <c r="J1498" t="s">
        <v>1648</v>
      </c>
      <c r="K1498" t="s">
        <v>3193</v>
      </c>
      <c r="L1498" t="s">
        <v>3133</v>
      </c>
      <c r="M1498" t="s">
        <v>3116</v>
      </c>
      <c r="N1498">
        <v>103050</v>
      </c>
      <c r="O1498">
        <v>103.05</v>
      </c>
      <c r="P1498">
        <v>2639000</v>
      </c>
      <c r="Q1498">
        <v>25.608927704997573</v>
      </c>
    </row>
    <row r="1499" spans="1:17" x14ac:dyDescent="0.3">
      <c r="A1499">
        <v>43203</v>
      </c>
      <c r="B1499" t="s">
        <v>3306</v>
      </c>
      <c r="C1499" t="s">
        <v>3307</v>
      </c>
      <c r="D1499">
        <v>2018</v>
      </c>
      <c r="E1499" t="s">
        <v>32</v>
      </c>
      <c r="F1499" t="s">
        <v>65</v>
      </c>
      <c r="G1499" t="s">
        <v>227</v>
      </c>
      <c r="H1499" t="s">
        <v>44</v>
      </c>
      <c r="I1499" t="s">
        <v>73</v>
      </c>
      <c r="J1499" t="s">
        <v>1649</v>
      </c>
      <c r="K1499" t="s">
        <v>3198</v>
      </c>
      <c r="L1499" t="s">
        <v>3199</v>
      </c>
      <c r="M1499" t="s">
        <v>3110</v>
      </c>
      <c r="N1499">
        <v>17138</v>
      </c>
      <c r="O1499">
        <v>17.14</v>
      </c>
      <c r="P1499">
        <v>117000</v>
      </c>
      <c r="Q1499">
        <v>6.8269342980511141</v>
      </c>
    </row>
    <row r="1500" spans="1:17" x14ac:dyDescent="0.3">
      <c r="A1500">
        <v>43203</v>
      </c>
      <c r="B1500" t="s">
        <v>3306</v>
      </c>
      <c r="C1500" t="s">
        <v>3307</v>
      </c>
      <c r="D1500">
        <v>2018</v>
      </c>
      <c r="E1500" t="s">
        <v>32</v>
      </c>
      <c r="F1500" t="s">
        <v>65</v>
      </c>
      <c r="G1500" t="s">
        <v>227</v>
      </c>
      <c r="H1500" t="s">
        <v>44</v>
      </c>
      <c r="I1500" t="s">
        <v>71</v>
      </c>
      <c r="J1500" t="s">
        <v>1650</v>
      </c>
      <c r="K1500" t="s">
        <v>3120</v>
      </c>
      <c r="L1500" t="s">
        <v>3124</v>
      </c>
      <c r="M1500" t="s">
        <v>3110</v>
      </c>
      <c r="N1500">
        <v>67044</v>
      </c>
      <c r="O1500">
        <v>67.040000000000006</v>
      </c>
      <c r="P1500">
        <v>456000</v>
      </c>
      <c r="Q1500">
        <v>6.8015034902452118</v>
      </c>
    </row>
    <row r="1501" spans="1:17" x14ac:dyDescent="0.3">
      <c r="A1501">
        <v>43201</v>
      </c>
      <c r="B1501" t="s">
        <v>3306</v>
      </c>
      <c r="C1501" t="s">
        <v>3307</v>
      </c>
      <c r="D1501">
        <v>2018</v>
      </c>
      <c r="E1501" t="s">
        <v>32</v>
      </c>
      <c r="F1501" t="s">
        <v>65</v>
      </c>
      <c r="G1501" t="s">
        <v>67</v>
      </c>
      <c r="H1501" t="s">
        <v>44</v>
      </c>
      <c r="I1501" t="s">
        <v>73</v>
      </c>
      <c r="J1501" t="s">
        <v>1651</v>
      </c>
      <c r="K1501" t="s">
        <v>3198</v>
      </c>
      <c r="L1501" t="s">
        <v>3199</v>
      </c>
      <c r="M1501" t="s">
        <v>3110</v>
      </c>
      <c r="N1501">
        <v>102828</v>
      </c>
      <c r="O1501">
        <v>102.83</v>
      </c>
      <c r="P1501">
        <v>700000</v>
      </c>
      <c r="Q1501">
        <v>6.8074843427860117</v>
      </c>
    </row>
    <row r="1502" spans="1:17" x14ac:dyDescent="0.3">
      <c r="A1502">
        <v>43201</v>
      </c>
      <c r="B1502" t="s">
        <v>3306</v>
      </c>
      <c r="C1502" t="s">
        <v>3307</v>
      </c>
      <c r="D1502">
        <v>2018</v>
      </c>
      <c r="E1502" t="s">
        <v>32</v>
      </c>
      <c r="F1502" t="s">
        <v>65</v>
      </c>
      <c r="G1502" t="s">
        <v>67</v>
      </c>
      <c r="H1502" t="s">
        <v>44</v>
      </c>
      <c r="I1502" t="s">
        <v>71</v>
      </c>
      <c r="J1502" t="s">
        <v>1652</v>
      </c>
      <c r="K1502" t="s">
        <v>3120</v>
      </c>
      <c r="L1502" t="s">
        <v>3124</v>
      </c>
      <c r="M1502" t="s">
        <v>3110</v>
      </c>
      <c r="N1502">
        <v>95360</v>
      </c>
      <c r="O1502">
        <v>95.36</v>
      </c>
      <c r="P1502">
        <v>649000</v>
      </c>
      <c r="Q1502">
        <v>6.8057885906040267</v>
      </c>
    </row>
    <row r="1503" spans="1:17" x14ac:dyDescent="0.3">
      <c r="A1503">
        <v>43201</v>
      </c>
      <c r="B1503" t="s">
        <v>3306</v>
      </c>
      <c r="C1503" t="s">
        <v>3307</v>
      </c>
      <c r="D1503">
        <v>2018</v>
      </c>
      <c r="E1503" t="s">
        <v>32</v>
      </c>
      <c r="F1503" t="s">
        <v>77</v>
      </c>
      <c r="G1503" t="s">
        <v>67</v>
      </c>
      <c r="H1503" t="s">
        <v>44</v>
      </c>
      <c r="I1503" t="s">
        <v>82</v>
      </c>
      <c r="J1503" t="s">
        <v>1653</v>
      </c>
      <c r="K1503" t="s">
        <v>3193</v>
      </c>
      <c r="L1503" t="s">
        <v>3133</v>
      </c>
      <c r="M1503" t="s">
        <v>3116</v>
      </c>
      <c r="N1503">
        <v>41220</v>
      </c>
      <c r="O1503">
        <v>41.22</v>
      </c>
      <c r="P1503">
        <v>1056000</v>
      </c>
      <c r="Q1503">
        <v>25.618631732168851</v>
      </c>
    </row>
    <row r="1504" spans="1:17" x14ac:dyDescent="0.3">
      <c r="A1504">
        <v>43201</v>
      </c>
      <c r="B1504" t="s">
        <v>3306</v>
      </c>
      <c r="C1504" t="s">
        <v>3307</v>
      </c>
      <c r="D1504">
        <v>2018</v>
      </c>
      <c r="E1504" t="s">
        <v>32</v>
      </c>
      <c r="F1504" t="s">
        <v>77</v>
      </c>
      <c r="G1504" t="s">
        <v>135</v>
      </c>
      <c r="H1504" t="s">
        <v>44</v>
      </c>
      <c r="I1504" t="s">
        <v>440</v>
      </c>
      <c r="J1504" t="s">
        <v>1654</v>
      </c>
      <c r="K1504" t="s">
        <v>3147</v>
      </c>
      <c r="L1504" t="s">
        <v>3148</v>
      </c>
      <c r="M1504" t="s">
        <v>3129</v>
      </c>
      <c r="N1504">
        <v>11137</v>
      </c>
      <c r="O1504">
        <v>11.14</v>
      </c>
      <c r="P1504">
        <v>7315000</v>
      </c>
      <c r="Q1504">
        <v>656.81961030798243</v>
      </c>
    </row>
    <row r="1505" spans="1:17" x14ac:dyDescent="0.3">
      <c r="A1505">
        <v>43201</v>
      </c>
      <c r="B1505" t="s">
        <v>3306</v>
      </c>
      <c r="C1505" t="s">
        <v>3307</v>
      </c>
      <c r="D1505">
        <v>2018</v>
      </c>
      <c r="E1505" t="s">
        <v>32</v>
      </c>
      <c r="F1505" t="s">
        <v>65</v>
      </c>
      <c r="G1505" t="s">
        <v>67</v>
      </c>
      <c r="H1505" t="s">
        <v>44</v>
      </c>
      <c r="I1505" t="s">
        <v>71</v>
      </c>
      <c r="J1505" t="s">
        <v>1655</v>
      </c>
      <c r="K1505" t="s">
        <v>3120</v>
      </c>
      <c r="L1505" t="s">
        <v>3124</v>
      </c>
      <c r="M1505" t="s">
        <v>3110</v>
      </c>
      <c r="N1505">
        <v>47680</v>
      </c>
      <c r="O1505">
        <v>47.68</v>
      </c>
      <c r="P1505">
        <v>325000</v>
      </c>
      <c r="Q1505">
        <v>6.8162751677852347</v>
      </c>
    </row>
    <row r="1506" spans="1:17" x14ac:dyDescent="0.3">
      <c r="A1506">
        <v>43201</v>
      </c>
      <c r="B1506" t="s">
        <v>3306</v>
      </c>
      <c r="C1506" t="s">
        <v>3307</v>
      </c>
      <c r="D1506">
        <v>2018</v>
      </c>
      <c r="E1506" t="s">
        <v>84</v>
      </c>
      <c r="F1506" t="s">
        <v>77</v>
      </c>
      <c r="G1506" t="s">
        <v>67</v>
      </c>
      <c r="H1506" t="s">
        <v>44</v>
      </c>
      <c r="I1506" t="s">
        <v>145</v>
      </c>
      <c r="J1506" t="s">
        <v>1656</v>
      </c>
      <c r="K1506" t="s">
        <v>3140</v>
      </c>
      <c r="L1506" t="s">
        <v>3250</v>
      </c>
      <c r="M1506" t="s">
        <v>3163</v>
      </c>
      <c r="N1506">
        <v>11088</v>
      </c>
      <c r="O1506">
        <v>11.09</v>
      </c>
      <c r="P1506">
        <v>8842000</v>
      </c>
      <c r="Q1506">
        <v>797.43867243867248</v>
      </c>
    </row>
    <row r="1507" spans="1:17" x14ac:dyDescent="0.3">
      <c r="A1507">
        <v>43201</v>
      </c>
      <c r="B1507" t="s">
        <v>3306</v>
      </c>
      <c r="C1507" t="s">
        <v>3307</v>
      </c>
      <c r="D1507">
        <v>2018</v>
      </c>
      <c r="E1507" t="s">
        <v>32</v>
      </c>
      <c r="F1507" t="s">
        <v>65</v>
      </c>
      <c r="G1507" t="s">
        <v>67</v>
      </c>
      <c r="H1507" t="s">
        <v>44</v>
      </c>
      <c r="I1507" t="s">
        <v>73</v>
      </c>
      <c r="J1507" t="s">
        <v>1657</v>
      </c>
      <c r="K1507" t="s">
        <v>3158</v>
      </c>
      <c r="L1507" t="s">
        <v>3159</v>
      </c>
      <c r="M1507" t="s">
        <v>3110</v>
      </c>
      <c r="N1507">
        <v>20790</v>
      </c>
      <c r="O1507">
        <v>20.79</v>
      </c>
      <c r="P1507">
        <v>142000</v>
      </c>
      <c r="Q1507">
        <v>6.8302068302068299</v>
      </c>
    </row>
    <row r="1508" spans="1:17" x14ac:dyDescent="0.3">
      <c r="A1508">
        <v>43198</v>
      </c>
      <c r="B1508" t="s">
        <v>3306</v>
      </c>
      <c r="C1508" t="s">
        <v>3307</v>
      </c>
      <c r="D1508">
        <v>2018</v>
      </c>
      <c r="E1508" t="s">
        <v>32</v>
      </c>
      <c r="F1508" t="s">
        <v>191</v>
      </c>
      <c r="G1508" t="s">
        <v>186</v>
      </c>
      <c r="H1508" t="s">
        <v>44</v>
      </c>
      <c r="I1508" t="s">
        <v>193</v>
      </c>
      <c r="J1508" t="s">
        <v>1658</v>
      </c>
      <c r="K1508" t="s">
        <v>3376</v>
      </c>
      <c r="L1508" t="s">
        <v>3250</v>
      </c>
      <c r="M1508" t="s">
        <v>3163</v>
      </c>
      <c r="N1508">
        <v>24740</v>
      </c>
      <c r="O1508">
        <v>24.74</v>
      </c>
      <c r="P1508" t="s">
        <v>49</v>
      </c>
      <c r="Q1508" t="e">
        <v>#VALUE!</v>
      </c>
    </row>
    <row r="1509" spans="1:17" x14ac:dyDescent="0.3">
      <c r="A1509">
        <v>43198</v>
      </c>
      <c r="B1509" t="s">
        <v>3306</v>
      </c>
      <c r="C1509" t="s">
        <v>3307</v>
      </c>
      <c r="D1509">
        <v>2018</v>
      </c>
      <c r="E1509" t="s">
        <v>32</v>
      </c>
      <c r="F1509" t="s">
        <v>614</v>
      </c>
      <c r="G1509" t="s">
        <v>151</v>
      </c>
      <c r="H1509" t="s">
        <v>44</v>
      </c>
      <c r="I1509" t="s">
        <v>726</v>
      </c>
      <c r="J1509" t="s">
        <v>1659</v>
      </c>
      <c r="K1509" t="s">
        <v>3113</v>
      </c>
      <c r="L1509" t="s">
        <v>3111</v>
      </c>
      <c r="M1509" t="s">
        <v>3112</v>
      </c>
      <c r="N1509">
        <v>60840</v>
      </c>
      <c r="O1509">
        <v>60.84</v>
      </c>
      <c r="P1509" t="s">
        <v>49</v>
      </c>
      <c r="Q1509" t="e">
        <v>#VALUE!</v>
      </c>
    </row>
    <row r="1510" spans="1:17" x14ac:dyDescent="0.3">
      <c r="A1510">
        <v>43198</v>
      </c>
      <c r="B1510" t="s">
        <v>3306</v>
      </c>
      <c r="C1510" t="s">
        <v>3307</v>
      </c>
      <c r="D1510">
        <v>2018</v>
      </c>
      <c r="E1510" t="s">
        <v>32</v>
      </c>
      <c r="F1510" t="s">
        <v>77</v>
      </c>
      <c r="G1510" t="s">
        <v>227</v>
      </c>
      <c r="H1510" t="s">
        <v>44</v>
      </c>
      <c r="I1510" t="s">
        <v>643</v>
      </c>
      <c r="J1510" t="s">
        <v>1660</v>
      </c>
      <c r="K1510" t="s">
        <v>3118</v>
      </c>
      <c r="L1510" t="s">
        <v>3117</v>
      </c>
      <c r="M1510" t="s">
        <v>3119</v>
      </c>
      <c r="N1510">
        <v>18520</v>
      </c>
      <c r="O1510">
        <v>18.52</v>
      </c>
      <c r="P1510">
        <v>474000</v>
      </c>
      <c r="Q1510">
        <v>25.593952483801296</v>
      </c>
    </row>
    <row r="1511" spans="1:17" x14ac:dyDescent="0.3">
      <c r="A1511">
        <v>43197</v>
      </c>
      <c r="B1511" t="s">
        <v>3306</v>
      </c>
      <c r="C1511" t="s">
        <v>3307</v>
      </c>
      <c r="D1511">
        <v>2018</v>
      </c>
      <c r="E1511" t="s">
        <v>84</v>
      </c>
      <c r="F1511" t="s">
        <v>1661</v>
      </c>
      <c r="G1511" t="s">
        <v>186</v>
      </c>
      <c r="H1511" t="s">
        <v>44</v>
      </c>
      <c r="I1511" t="s">
        <v>138</v>
      </c>
      <c r="J1511" t="s">
        <v>1663</v>
      </c>
      <c r="K1511" t="s">
        <v>3236</v>
      </c>
      <c r="L1511" t="s">
        <v>3250</v>
      </c>
      <c r="M1511" t="s">
        <v>3163</v>
      </c>
      <c r="N1511">
        <v>21580</v>
      </c>
      <c r="O1511">
        <v>21.58</v>
      </c>
      <c r="P1511">
        <v>50000</v>
      </c>
      <c r="Q1511">
        <v>2.3169601482854496</v>
      </c>
    </row>
    <row r="1512" spans="1:17" x14ac:dyDescent="0.3">
      <c r="A1512">
        <v>43193</v>
      </c>
      <c r="B1512" t="s">
        <v>3306</v>
      </c>
      <c r="C1512" t="s">
        <v>3307</v>
      </c>
      <c r="D1512">
        <v>2018</v>
      </c>
      <c r="E1512" t="s">
        <v>32</v>
      </c>
      <c r="F1512" t="s">
        <v>35</v>
      </c>
      <c r="G1512" t="s">
        <v>40</v>
      </c>
      <c r="H1512" t="s">
        <v>44</v>
      </c>
      <c r="I1512" t="s">
        <v>1352</v>
      </c>
      <c r="J1512" t="s">
        <v>1415</v>
      </c>
      <c r="K1512" t="s">
        <v>3234</v>
      </c>
      <c r="L1512" t="s">
        <v>3378</v>
      </c>
      <c r="M1512" t="s">
        <v>3110</v>
      </c>
      <c r="N1512">
        <v>370660</v>
      </c>
      <c r="O1512">
        <v>370.66</v>
      </c>
      <c r="P1512">
        <v>1011000</v>
      </c>
      <c r="Q1512">
        <v>2.7275670425727081</v>
      </c>
    </row>
    <row r="1513" spans="1:17" x14ac:dyDescent="0.3">
      <c r="A1513">
        <v>43191</v>
      </c>
      <c r="B1513" t="s">
        <v>3306</v>
      </c>
      <c r="C1513" t="s">
        <v>3307</v>
      </c>
      <c r="D1513">
        <v>2018</v>
      </c>
      <c r="E1513" t="s">
        <v>32</v>
      </c>
      <c r="F1513" t="s">
        <v>65</v>
      </c>
      <c r="G1513" t="s">
        <v>67</v>
      </c>
      <c r="H1513" t="s">
        <v>44</v>
      </c>
      <c r="I1513" t="s">
        <v>73</v>
      </c>
      <c r="J1513" t="s">
        <v>907</v>
      </c>
      <c r="K1513" t="s">
        <v>3198</v>
      </c>
      <c r="L1513" t="s">
        <v>3199</v>
      </c>
      <c r="M1513" t="s">
        <v>3110</v>
      </c>
      <c r="N1513">
        <v>119966</v>
      </c>
      <c r="O1513">
        <v>119.97</v>
      </c>
      <c r="P1513">
        <v>817000</v>
      </c>
      <c r="Q1513">
        <v>6.8102629078238834</v>
      </c>
    </row>
    <row r="1514" spans="1:17" x14ac:dyDescent="0.3">
      <c r="A1514">
        <v>43191</v>
      </c>
      <c r="B1514" t="s">
        <v>3306</v>
      </c>
      <c r="C1514" t="s">
        <v>3307</v>
      </c>
      <c r="D1514">
        <v>2018</v>
      </c>
      <c r="E1514" t="s">
        <v>32</v>
      </c>
      <c r="F1514" t="s">
        <v>191</v>
      </c>
      <c r="G1514" t="s">
        <v>186</v>
      </c>
      <c r="H1514" t="s">
        <v>44</v>
      </c>
      <c r="I1514" t="s">
        <v>193</v>
      </c>
      <c r="J1514" t="s">
        <v>1664</v>
      </c>
      <c r="K1514" t="s">
        <v>3376</v>
      </c>
      <c r="L1514" t="s">
        <v>3250</v>
      </c>
      <c r="M1514" t="s">
        <v>3163</v>
      </c>
      <c r="N1514">
        <v>24120</v>
      </c>
      <c r="O1514">
        <v>24.12</v>
      </c>
      <c r="P1514" t="s">
        <v>49</v>
      </c>
      <c r="Q1514" t="e">
        <v>#VALUE!</v>
      </c>
    </row>
    <row r="1515" spans="1:17" x14ac:dyDescent="0.3">
      <c r="A1515">
        <v>43191</v>
      </c>
      <c r="B1515" t="s">
        <v>3306</v>
      </c>
      <c r="C1515" t="s">
        <v>3307</v>
      </c>
      <c r="D1515">
        <v>2018</v>
      </c>
      <c r="E1515" t="s">
        <v>32</v>
      </c>
      <c r="F1515" t="s">
        <v>65</v>
      </c>
      <c r="G1515" t="s">
        <v>67</v>
      </c>
      <c r="H1515" t="s">
        <v>44</v>
      </c>
      <c r="I1515" t="s">
        <v>73</v>
      </c>
      <c r="J1515" t="s">
        <v>1665</v>
      </c>
      <c r="K1515" t="s">
        <v>3198</v>
      </c>
      <c r="L1515" t="s">
        <v>3199</v>
      </c>
      <c r="M1515" t="s">
        <v>3110</v>
      </c>
      <c r="N1515">
        <v>51414</v>
      </c>
      <c r="O1515">
        <v>51.41</v>
      </c>
      <c r="P1515">
        <v>350000</v>
      </c>
      <c r="Q1515">
        <v>6.8074843427860117</v>
      </c>
    </row>
    <row r="1516" spans="1:17" x14ac:dyDescent="0.3">
      <c r="A1516">
        <v>43191</v>
      </c>
      <c r="B1516" t="s">
        <v>3306</v>
      </c>
      <c r="C1516" t="s">
        <v>3307</v>
      </c>
      <c r="D1516">
        <v>2018</v>
      </c>
      <c r="E1516" t="s">
        <v>32</v>
      </c>
      <c r="F1516" t="s">
        <v>1609</v>
      </c>
      <c r="G1516" t="s">
        <v>195</v>
      </c>
      <c r="H1516" t="s">
        <v>44</v>
      </c>
      <c r="I1516" t="s">
        <v>1352</v>
      </c>
      <c r="J1516" t="s">
        <v>1666</v>
      </c>
      <c r="K1516" t="s">
        <v>3234</v>
      </c>
      <c r="L1516" t="s">
        <v>3378</v>
      </c>
      <c r="M1516" t="s">
        <v>3110</v>
      </c>
      <c r="N1516">
        <v>37140</v>
      </c>
      <c r="O1516">
        <v>37.14</v>
      </c>
      <c r="P1516">
        <v>444000</v>
      </c>
      <c r="Q1516">
        <v>11.954765751211632</v>
      </c>
    </row>
    <row r="1517" spans="1:17" x14ac:dyDescent="0.3">
      <c r="A1517">
        <v>43191</v>
      </c>
      <c r="B1517" t="s">
        <v>3306</v>
      </c>
      <c r="C1517" t="s">
        <v>3307</v>
      </c>
      <c r="D1517">
        <v>2018</v>
      </c>
      <c r="E1517" t="s">
        <v>32</v>
      </c>
      <c r="F1517" t="s">
        <v>65</v>
      </c>
      <c r="G1517" t="s">
        <v>67</v>
      </c>
      <c r="H1517" t="s">
        <v>44</v>
      </c>
      <c r="I1517" t="s">
        <v>73</v>
      </c>
      <c r="J1517" t="s">
        <v>907</v>
      </c>
      <c r="K1517" t="s">
        <v>3198</v>
      </c>
      <c r="L1517" t="s">
        <v>3199</v>
      </c>
      <c r="M1517" t="s">
        <v>3110</v>
      </c>
      <c r="N1517">
        <v>119966</v>
      </c>
      <c r="O1517">
        <v>119.97</v>
      </c>
      <c r="P1517">
        <v>817000</v>
      </c>
      <c r="Q1517">
        <v>6.8102629078238834</v>
      </c>
    </row>
    <row r="1518" spans="1:17" x14ac:dyDescent="0.3">
      <c r="A1518">
        <v>43190</v>
      </c>
      <c r="B1518" t="s">
        <v>3308</v>
      </c>
      <c r="C1518" t="s">
        <v>3309</v>
      </c>
      <c r="D1518">
        <v>2018</v>
      </c>
      <c r="E1518" t="s">
        <v>32</v>
      </c>
      <c r="F1518" t="s">
        <v>557</v>
      </c>
      <c r="G1518" t="s">
        <v>186</v>
      </c>
      <c r="H1518" t="s">
        <v>44</v>
      </c>
      <c r="I1518" t="s">
        <v>251</v>
      </c>
      <c r="J1518" t="s">
        <v>1667</v>
      </c>
      <c r="K1518" t="s">
        <v>3197</v>
      </c>
      <c r="L1518" t="s">
        <v>3250</v>
      </c>
      <c r="M1518" t="s">
        <v>3163</v>
      </c>
      <c r="N1518">
        <v>17097</v>
      </c>
      <c r="O1518">
        <v>17.100000000000001</v>
      </c>
      <c r="P1518">
        <v>65100</v>
      </c>
      <c r="Q1518">
        <v>3.8076855588699772</v>
      </c>
    </row>
    <row r="1519" spans="1:17" x14ac:dyDescent="0.3">
      <c r="A1519">
        <v>43190</v>
      </c>
      <c r="B1519" t="s">
        <v>3308</v>
      </c>
      <c r="C1519" t="s">
        <v>3309</v>
      </c>
      <c r="D1519">
        <v>2018</v>
      </c>
      <c r="E1519" t="s">
        <v>84</v>
      </c>
      <c r="F1519" t="s">
        <v>1661</v>
      </c>
      <c r="G1519" t="s">
        <v>186</v>
      </c>
      <c r="H1519" t="s">
        <v>44</v>
      </c>
      <c r="I1519" t="s">
        <v>1438</v>
      </c>
      <c r="J1519" t="s">
        <v>1668</v>
      </c>
      <c r="K1519" t="s">
        <v>3236</v>
      </c>
      <c r="L1519" t="s">
        <v>3250</v>
      </c>
      <c r="M1519" t="s">
        <v>3163</v>
      </c>
      <c r="N1519">
        <v>43820</v>
      </c>
      <c r="O1519">
        <v>43.82</v>
      </c>
      <c r="P1519">
        <v>45400</v>
      </c>
      <c r="Q1519">
        <v>1.0360565951620264</v>
      </c>
    </row>
    <row r="1520" spans="1:17" x14ac:dyDescent="0.3">
      <c r="A1520">
        <v>43188</v>
      </c>
      <c r="B1520" t="s">
        <v>3308</v>
      </c>
      <c r="C1520" t="s">
        <v>3309</v>
      </c>
      <c r="D1520">
        <v>2018</v>
      </c>
      <c r="E1520" t="s">
        <v>32</v>
      </c>
      <c r="F1520" t="s">
        <v>77</v>
      </c>
      <c r="G1520" t="s">
        <v>227</v>
      </c>
      <c r="H1520" t="s">
        <v>44</v>
      </c>
      <c r="I1520" t="s">
        <v>82</v>
      </c>
      <c r="J1520" t="s">
        <v>1669</v>
      </c>
      <c r="K1520" t="s">
        <v>3193</v>
      </c>
      <c r="L1520" t="s">
        <v>3133</v>
      </c>
      <c r="M1520" t="s">
        <v>3116</v>
      </c>
      <c r="N1520">
        <v>82440</v>
      </c>
      <c r="O1520">
        <v>82.44</v>
      </c>
      <c r="P1520">
        <v>2165000</v>
      </c>
      <c r="Q1520">
        <v>26.26152353226589</v>
      </c>
    </row>
    <row r="1521" spans="1:17" x14ac:dyDescent="0.3">
      <c r="A1521">
        <v>43188</v>
      </c>
      <c r="B1521" t="s">
        <v>3308</v>
      </c>
      <c r="C1521" t="s">
        <v>3309</v>
      </c>
      <c r="D1521">
        <v>2018</v>
      </c>
      <c r="E1521" t="s">
        <v>32</v>
      </c>
      <c r="F1521" t="s">
        <v>77</v>
      </c>
      <c r="G1521" t="s">
        <v>227</v>
      </c>
      <c r="H1521" t="s">
        <v>44</v>
      </c>
      <c r="I1521" t="s">
        <v>243</v>
      </c>
      <c r="J1521" t="s">
        <v>1670</v>
      </c>
      <c r="K1521" t="s">
        <v>3130</v>
      </c>
      <c r="L1521" t="s">
        <v>3130</v>
      </c>
      <c r="M1521" t="s">
        <v>3129</v>
      </c>
      <c r="N1521">
        <v>25940</v>
      </c>
      <c r="O1521">
        <v>25.94</v>
      </c>
      <c r="P1521">
        <v>650000</v>
      </c>
      <c r="Q1521">
        <v>25.057825751734772</v>
      </c>
    </row>
    <row r="1522" spans="1:17" x14ac:dyDescent="0.3">
      <c r="A1522">
        <v>43188</v>
      </c>
      <c r="B1522" t="s">
        <v>3308</v>
      </c>
      <c r="C1522" t="s">
        <v>3309</v>
      </c>
      <c r="D1522">
        <v>2018</v>
      </c>
      <c r="E1522" t="s">
        <v>32</v>
      </c>
      <c r="F1522" t="s">
        <v>65</v>
      </c>
      <c r="G1522" t="s">
        <v>227</v>
      </c>
      <c r="H1522" t="s">
        <v>44</v>
      </c>
      <c r="I1522" t="s">
        <v>71</v>
      </c>
      <c r="J1522" t="s">
        <v>1620</v>
      </c>
      <c r="K1522" t="s">
        <v>3120</v>
      </c>
      <c r="L1522" t="s">
        <v>3124</v>
      </c>
      <c r="M1522" t="s">
        <v>3110</v>
      </c>
      <c r="N1522">
        <v>47680</v>
      </c>
      <c r="O1522">
        <v>47.68</v>
      </c>
      <c r="P1522">
        <v>380000</v>
      </c>
      <c r="Q1522">
        <v>7.9697986577181208</v>
      </c>
    </row>
    <row r="1523" spans="1:17" x14ac:dyDescent="0.3">
      <c r="A1523">
        <v>43188</v>
      </c>
      <c r="B1523" t="s">
        <v>3308</v>
      </c>
      <c r="C1523" t="s">
        <v>3309</v>
      </c>
      <c r="D1523">
        <v>2018</v>
      </c>
      <c r="E1523" t="s">
        <v>84</v>
      </c>
      <c r="F1523" t="s">
        <v>127</v>
      </c>
      <c r="G1523" t="s">
        <v>60</v>
      </c>
      <c r="H1523" t="s">
        <v>44</v>
      </c>
      <c r="I1523" t="s">
        <v>129</v>
      </c>
      <c r="J1523" t="s">
        <v>1671</v>
      </c>
      <c r="K1523" t="s">
        <v>3150</v>
      </c>
      <c r="L1523" t="s">
        <v>3250</v>
      </c>
      <c r="M1523" t="s">
        <v>3163</v>
      </c>
      <c r="N1523">
        <v>17536</v>
      </c>
      <c r="O1523">
        <v>17.54</v>
      </c>
      <c r="P1523">
        <v>207000</v>
      </c>
      <c r="Q1523">
        <v>11.804288321167883</v>
      </c>
    </row>
    <row r="1524" spans="1:17" x14ac:dyDescent="0.3">
      <c r="A1524">
        <v>43186</v>
      </c>
      <c r="B1524" t="s">
        <v>3308</v>
      </c>
      <c r="C1524" t="s">
        <v>3309</v>
      </c>
      <c r="D1524">
        <v>2018</v>
      </c>
      <c r="E1524" t="s">
        <v>32</v>
      </c>
      <c r="F1524" t="s">
        <v>305</v>
      </c>
      <c r="G1524" t="s">
        <v>310</v>
      </c>
      <c r="H1524" t="s">
        <v>44</v>
      </c>
      <c r="I1524" t="s">
        <v>1672</v>
      </c>
      <c r="J1524" t="s">
        <v>1673</v>
      </c>
      <c r="K1524" t="s">
        <v>3201</v>
      </c>
      <c r="L1524" t="s">
        <v>3250</v>
      </c>
      <c r="M1524" t="s">
        <v>3163</v>
      </c>
      <c r="N1524">
        <v>1</v>
      </c>
      <c r="O1524">
        <v>0</v>
      </c>
      <c r="P1524" t="s">
        <v>49</v>
      </c>
      <c r="Q1524" t="e">
        <v>#VALUE!</v>
      </c>
    </row>
    <row r="1525" spans="1:17" x14ac:dyDescent="0.3">
      <c r="A1525">
        <v>43186</v>
      </c>
      <c r="B1525" t="s">
        <v>3308</v>
      </c>
      <c r="C1525" t="s">
        <v>3309</v>
      </c>
      <c r="D1525">
        <v>2018</v>
      </c>
      <c r="E1525" t="s">
        <v>32</v>
      </c>
      <c r="F1525" t="s">
        <v>35</v>
      </c>
      <c r="G1525" t="s">
        <v>40</v>
      </c>
      <c r="H1525" t="s">
        <v>44</v>
      </c>
      <c r="I1525" t="s">
        <v>875</v>
      </c>
      <c r="J1525" t="s">
        <v>1415</v>
      </c>
      <c r="K1525" t="s">
        <v>3234</v>
      </c>
      <c r="L1525" t="s">
        <v>3378</v>
      </c>
      <c r="M1525" t="s">
        <v>3110</v>
      </c>
      <c r="N1525">
        <v>185080</v>
      </c>
      <c r="O1525">
        <v>185.08</v>
      </c>
      <c r="P1525">
        <v>505000</v>
      </c>
      <c r="Q1525">
        <v>2.7285498162956561</v>
      </c>
    </row>
    <row r="1526" spans="1:17" x14ac:dyDescent="0.3">
      <c r="A1526">
        <v>43183</v>
      </c>
      <c r="B1526" t="s">
        <v>3308</v>
      </c>
      <c r="C1526" t="s">
        <v>3309</v>
      </c>
      <c r="D1526">
        <v>2018</v>
      </c>
      <c r="E1526" t="s">
        <v>32</v>
      </c>
      <c r="F1526" t="s">
        <v>557</v>
      </c>
      <c r="G1526" t="s">
        <v>750</v>
      </c>
      <c r="H1526" t="s">
        <v>44</v>
      </c>
      <c r="I1526" t="s">
        <v>251</v>
      </c>
      <c r="J1526" t="s">
        <v>1674</v>
      </c>
      <c r="K1526" t="s">
        <v>3201</v>
      </c>
      <c r="L1526" t="s">
        <v>3250</v>
      </c>
      <c r="M1526" t="s">
        <v>3163</v>
      </c>
      <c r="N1526">
        <v>17097</v>
      </c>
      <c r="O1526">
        <v>17.100000000000001</v>
      </c>
      <c r="P1526">
        <v>65100</v>
      </c>
      <c r="Q1526">
        <v>3.8076855588699772</v>
      </c>
    </row>
    <row r="1527" spans="1:17" x14ac:dyDescent="0.3">
      <c r="A1527">
        <v>43182</v>
      </c>
      <c r="B1527" t="s">
        <v>3308</v>
      </c>
      <c r="C1527" t="s">
        <v>3309</v>
      </c>
      <c r="D1527">
        <v>2018</v>
      </c>
      <c r="E1527" t="s">
        <v>32</v>
      </c>
      <c r="F1527" t="s">
        <v>65</v>
      </c>
      <c r="G1527" t="s">
        <v>67</v>
      </c>
      <c r="H1527" t="s">
        <v>44</v>
      </c>
      <c r="I1527" t="s">
        <v>71</v>
      </c>
      <c r="J1527" t="s">
        <v>1675</v>
      </c>
      <c r="K1527" t="s">
        <v>3120</v>
      </c>
      <c r="L1527" t="s">
        <v>3124</v>
      </c>
      <c r="M1527" t="s">
        <v>3110</v>
      </c>
      <c r="N1527">
        <v>143039.99</v>
      </c>
      <c r="O1527">
        <v>143.04</v>
      </c>
      <c r="P1527">
        <v>1140000</v>
      </c>
      <c r="Q1527">
        <v>7.9697992148908856</v>
      </c>
    </row>
    <row r="1528" spans="1:17" x14ac:dyDescent="0.3">
      <c r="A1528">
        <v>43182</v>
      </c>
      <c r="B1528" t="s">
        <v>3308</v>
      </c>
      <c r="C1528" t="s">
        <v>3309</v>
      </c>
      <c r="D1528">
        <v>2018</v>
      </c>
      <c r="E1528" t="s">
        <v>32</v>
      </c>
      <c r="F1528" t="s">
        <v>305</v>
      </c>
      <c r="G1528" t="s">
        <v>310</v>
      </c>
      <c r="H1528" t="s">
        <v>44</v>
      </c>
      <c r="I1528" t="s">
        <v>140</v>
      </c>
      <c r="J1528" t="s">
        <v>1676</v>
      </c>
      <c r="K1528" t="s">
        <v>3201</v>
      </c>
      <c r="L1528" t="s">
        <v>3250</v>
      </c>
      <c r="M1528" t="s">
        <v>3163</v>
      </c>
      <c r="N1528">
        <v>57570</v>
      </c>
      <c r="O1528">
        <v>57.57</v>
      </c>
      <c r="P1528">
        <v>57300</v>
      </c>
      <c r="Q1528">
        <v>0.99531005732152167</v>
      </c>
    </row>
    <row r="1529" spans="1:17" x14ac:dyDescent="0.3">
      <c r="A1529">
        <v>43182</v>
      </c>
      <c r="B1529" t="s">
        <v>3308</v>
      </c>
      <c r="C1529" t="s">
        <v>3309</v>
      </c>
      <c r="D1529">
        <v>2018</v>
      </c>
      <c r="E1529" t="s">
        <v>32</v>
      </c>
      <c r="F1529" t="s">
        <v>65</v>
      </c>
      <c r="G1529" t="s">
        <v>67</v>
      </c>
      <c r="H1529" t="s">
        <v>44</v>
      </c>
      <c r="I1529" t="s">
        <v>71</v>
      </c>
      <c r="J1529" t="s">
        <v>1012</v>
      </c>
      <c r="K1529" t="s">
        <v>3120</v>
      </c>
      <c r="L1529" t="s">
        <v>3124</v>
      </c>
      <c r="M1529" t="s">
        <v>3110</v>
      </c>
      <c r="N1529">
        <v>44696</v>
      </c>
      <c r="O1529">
        <v>44.7</v>
      </c>
      <c r="P1529">
        <v>356000</v>
      </c>
      <c r="Q1529">
        <v>7.9649185609450512</v>
      </c>
    </row>
    <row r="1530" spans="1:17" x14ac:dyDescent="0.3">
      <c r="A1530">
        <v>43182</v>
      </c>
      <c r="B1530" t="s">
        <v>3308</v>
      </c>
      <c r="C1530" t="s">
        <v>3309</v>
      </c>
      <c r="D1530">
        <v>2018</v>
      </c>
      <c r="E1530" t="s">
        <v>32</v>
      </c>
      <c r="F1530" t="s">
        <v>65</v>
      </c>
      <c r="G1530" t="s">
        <v>67</v>
      </c>
      <c r="H1530" t="s">
        <v>44</v>
      </c>
      <c r="I1530" t="s">
        <v>71</v>
      </c>
      <c r="J1530" t="s">
        <v>1012</v>
      </c>
      <c r="K1530" t="s">
        <v>3120</v>
      </c>
      <c r="L1530" t="s">
        <v>3124</v>
      </c>
      <c r="M1530" t="s">
        <v>3110</v>
      </c>
      <c r="N1530">
        <v>89392</v>
      </c>
      <c r="O1530">
        <v>89.39</v>
      </c>
      <c r="P1530">
        <v>712000</v>
      </c>
      <c r="Q1530">
        <v>7.9649185609450512</v>
      </c>
    </row>
    <row r="1531" spans="1:17" x14ac:dyDescent="0.3">
      <c r="A1531">
        <v>43182</v>
      </c>
      <c r="B1531" t="s">
        <v>3308</v>
      </c>
      <c r="C1531" t="s">
        <v>3309</v>
      </c>
      <c r="D1531">
        <v>2018</v>
      </c>
      <c r="E1531" t="s">
        <v>84</v>
      </c>
      <c r="F1531" t="s">
        <v>65</v>
      </c>
      <c r="G1531" t="s">
        <v>67</v>
      </c>
      <c r="H1531" t="s">
        <v>44</v>
      </c>
      <c r="I1531" t="s">
        <v>71</v>
      </c>
      <c r="J1531" t="s">
        <v>1677</v>
      </c>
      <c r="K1531" t="s">
        <v>3120</v>
      </c>
      <c r="L1531" t="s">
        <v>3124</v>
      </c>
      <c r="M1531" t="s">
        <v>3110</v>
      </c>
      <c r="N1531">
        <v>143039.99</v>
      </c>
      <c r="O1531">
        <v>143.04</v>
      </c>
      <c r="P1531">
        <v>1140000</v>
      </c>
      <c r="Q1531">
        <v>7.9697992148908856</v>
      </c>
    </row>
    <row r="1532" spans="1:17" x14ac:dyDescent="0.3">
      <c r="A1532">
        <v>43182</v>
      </c>
      <c r="B1532" t="s">
        <v>3308</v>
      </c>
      <c r="C1532" t="s">
        <v>3309</v>
      </c>
      <c r="D1532">
        <v>2018</v>
      </c>
      <c r="E1532" t="s">
        <v>32</v>
      </c>
      <c r="F1532" t="s">
        <v>65</v>
      </c>
      <c r="G1532" t="s">
        <v>67</v>
      </c>
      <c r="H1532" t="s">
        <v>44</v>
      </c>
      <c r="I1532" t="s">
        <v>73</v>
      </c>
      <c r="J1532" t="s">
        <v>1678</v>
      </c>
      <c r="K1532" t="s">
        <v>3120</v>
      </c>
      <c r="L1532" t="s">
        <v>3124</v>
      </c>
      <c r="M1532" t="s">
        <v>3110</v>
      </c>
      <c r="N1532">
        <v>17618</v>
      </c>
      <c r="O1532">
        <v>17.62</v>
      </c>
      <c r="P1532">
        <v>140000</v>
      </c>
      <c r="Q1532">
        <v>7.946418435690771</v>
      </c>
    </row>
    <row r="1533" spans="1:17" x14ac:dyDescent="0.3">
      <c r="A1533">
        <v>43182</v>
      </c>
      <c r="B1533" t="s">
        <v>3308</v>
      </c>
      <c r="C1533" t="s">
        <v>3309</v>
      </c>
      <c r="D1533">
        <v>2018</v>
      </c>
      <c r="E1533" t="s">
        <v>32</v>
      </c>
      <c r="F1533" t="s">
        <v>65</v>
      </c>
      <c r="G1533" t="s">
        <v>67</v>
      </c>
      <c r="H1533" t="s">
        <v>44</v>
      </c>
      <c r="I1533" t="s">
        <v>71</v>
      </c>
      <c r="J1533" t="s">
        <v>1012</v>
      </c>
      <c r="K1533" t="s">
        <v>3120</v>
      </c>
      <c r="L1533" t="s">
        <v>3124</v>
      </c>
      <c r="M1533" t="s">
        <v>3110</v>
      </c>
      <c r="N1533">
        <v>22348</v>
      </c>
      <c r="O1533">
        <v>22.35</v>
      </c>
      <c r="P1533">
        <v>178000</v>
      </c>
      <c r="Q1533">
        <v>7.9649185609450512</v>
      </c>
    </row>
    <row r="1534" spans="1:17" x14ac:dyDescent="0.3">
      <c r="A1534">
        <v>43181</v>
      </c>
      <c r="B1534" t="s">
        <v>3308</v>
      </c>
      <c r="C1534" t="s">
        <v>3309</v>
      </c>
      <c r="D1534">
        <v>2018</v>
      </c>
      <c r="E1534" t="s">
        <v>32</v>
      </c>
      <c r="F1534" t="s">
        <v>65</v>
      </c>
      <c r="G1534" t="s">
        <v>227</v>
      </c>
      <c r="H1534" t="s">
        <v>44</v>
      </c>
      <c r="I1534" t="s">
        <v>71</v>
      </c>
      <c r="J1534" t="s">
        <v>1679</v>
      </c>
      <c r="K1534" t="s">
        <v>3120</v>
      </c>
      <c r="L1534" t="s">
        <v>3124</v>
      </c>
      <c r="M1534" t="s">
        <v>3110</v>
      </c>
      <c r="N1534">
        <v>71520</v>
      </c>
      <c r="O1534">
        <v>71.52</v>
      </c>
      <c r="P1534">
        <v>570000</v>
      </c>
      <c r="Q1534">
        <v>7.9697986577181208</v>
      </c>
    </row>
    <row r="1535" spans="1:17" x14ac:dyDescent="0.3">
      <c r="A1535">
        <v>43181</v>
      </c>
      <c r="B1535" t="s">
        <v>3308</v>
      </c>
      <c r="C1535" t="s">
        <v>3309</v>
      </c>
      <c r="D1535">
        <v>2018</v>
      </c>
      <c r="E1535" t="s">
        <v>32</v>
      </c>
      <c r="F1535" t="s">
        <v>637</v>
      </c>
      <c r="G1535" t="s">
        <v>639</v>
      </c>
      <c r="H1535" t="s">
        <v>44</v>
      </c>
      <c r="I1535" t="s">
        <v>73</v>
      </c>
      <c r="J1535" t="s">
        <v>1680</v>
      </c>
      <c r="K1535" t="s">
        <v>3198</v>
      </c>
      <c r="L1535" t="s">
        <v>3199</v>
      </c>
      <c r="M1535" t="s">
        <v>3110</v>
      </c>
      <c r="N1535">
        <v>45643</v>
      </c>
      <c r="O1535">
        <v>45.64</v>
      </c>
      <c r="P1535">
        <v>111000</v>
      </c>
      <c r="Q1535">
        <v>2.431917270994457</v>
      </c>
    </row>
    <row r="1536" spans="1:17" x14ac:dyDescent="0.3">
      <c r="A1536">
        <v>43181</v>
      </c>
      <c r="B1536" t="s">
        <v>3308</v>
      </c>
      <c r="C1536" t="s">
        <v>3309</v>
      </c>
      <c r="D1536">
        <v>2018</v>
      </c>
      <c r="E1536" t="s">
        <v>32</v>
      </c>
      <c r="F1536" t="s">
        <v>77</v>
      </c>
      <c r="G1536" t="s">
        <v>227</v>
      </c>
      <c r="H1536" t="s">
        <v>44</v>
      </c>
      <c r="I1536" t="s">
        <v>82</v>
      </c>
      <c r="J1536" t="s">
        <v>1681</v>
      </c>
      <c r="K1536" t="s">
        <v>3193</v>
      </c>
      <c r="L1536" t="s">
        <v>3133</v>
      </c>
      <c r="M1536" t="s">
        <v>3116</v>
      </c>
      <c r="N1536">
        <v>144270</v>
      </c>
      <c r="O1536">
        <v>144.27000000000001</v>
      </c>
      <c r="P1536">
        <v>3790000</v>
      </c>
      <c r="Q1536">
        <v>26.270187842240244</v>
      </c>
    </row>
    <row r="1537" spans="1:17" x14ac:dyDescent="0.3">
      <c r="A1537">
        <v>43181</v>
      </c>
      <c r="B1537" t="s">
        <v>3308</v>
      </c>
      <c r="C1537" t="s">
        <v>3309</v>
      </c>
      <c r="D1537">
        <v>2018</v>
      </c>
      <c r="E1537" t="s">
        <v>32</v>
      </c>
      <c r="F1537" t="s">
        <v>65</v>
      </c>
      <c r="G1537" t="s">
        <v>227</v>
      </c>
      <c r="H1537" t="s">
        <v>44</v>
      </c>
      <c r="I1537" t="s">
        <v>73</v>
      </c>
      <c r="J1537" t="s">
        <v>1682</v>
      </c>
      <c r="K1537" t="s">
        <v>3158</v>
      </c>
      <c r="L1537" t="s">
        <v>3159</v>
      </c>
      <c r="M1537" t="s">
        <v>3110</v>
      </c>
      <c r="N1537">
        <v>41580</v>
      </c>
      <c r="O1537">
        <v>41.58</v>
      </c>
      <c r="P1537">
        <v>331000</v>
      </c>
      <c r="Q1537">
        <v>7.9605579605579608</v>
      </c>
    </row>
    <row r="1538" spans="1:17" x14ac:dyDescent="0.3">
      <c r="A1538">
        <v>43181</v>
      </c>
      <c r="B1538" t="s">
        <v>3308</v>
      </c>
      <c r="C1538" t="s">
        <v>3309</v>
      </c>
      <c r="D1538">
        <v>2018</v>
      </c>
      <c r="E1538" t="s">
        <v>32</v>
      </c>
      <c r="F1538" t="s">
        <v>77</v>
      </c>
      <c r="G1538" t="s">
        <v>227</v>
      </c>
      <c r="H1538" t="s">
        <v>44</v>
      </c>
      <c r="I1538" t="s">
        <v>82</v>
      </c>
      <c r="J1538" t="s">
        <v>1683</v>
      </c>
      <c r="K1538" t="s">
        <v>3118</v>
      </c>
      <c r="L1538" t="s">
        <v>3117</v>
      </c>
      <c r="M1538" t="s">
        <v>3119</v>
      </c>
      <c r="N1538">
        <v>37040</v>
      </c>
      <c r="O1538">
        <v>37.04</v>
      </c>
      <c r="P1538">
        <v>973000</v>
      </c>
      <c r="Q1538">
        <v>26.26889848812095</v>
      </c>
    </row>
    <row r="1539" spans="1:17" x14ac:dyDescent="0.3">
      <c r="A1539">
        <v>43181</v>
      </c>
      <c r="B1539" t="s">
        <v>3308</v>
      </c>
      <c r="C1539" t="s">
        <v>3309</v>
      </c>
      <c r="D1539">
        <v>2018</v>
      </c>
      <c r="E1539" t="s">
        <v>32</v>
      </c>
      <c r="F1539" t="s">
        <v>77</v>
      </c>
      <c r="G1539" t="s">
        <v>227</v>
      </c>
      <c r="H1539" t="s">
        <v>44</v>
      </c>
      <c r="I1539" t="s">
        <v>234</v>
      </c>
      <c r="J1539" t="s">
        <v>1684</v>
      </c>
      <c r="K1539" t="s">
        <v>3168</v>
      </c>
      <c r="L1539" t="s">
        <v>3250</v>
      </c>
      <c r="M1539" t="s">
        <v>3163</v>
      </c>
      <c r="N1539">
        <v>4350</v>
      </c>
      <c r="O1539">
        <v>4.3499999999999996</v>
      </c>
      <c r="P1539">
        <v>13500</v>
      </c>
      <c r="Q1539">
        <v>3.103448275862069</v>
      </c>
    </row>
    <row r="1540" spans="1:17" x14ac:dyDescent="0.3">
      <c r="A1540">
        <v>43181</v>
      </c>
      <c r="B1540" t="s">
        <v>3308</v>
      </c>
      <c r="C1540" t="s">
        <v>3309</v>
      </c>
      <c r="D1540">
        <v>2018</v>
      </c>
      <c r="E1540" t="s">
        <v>32</v>
      </c>
      <c r="F1540" t="s">
        <v>65</v>
      </c>
      <c r="G1540" t="s">
        <v>227</v>
      </c>
      <c r="H1540" t="s">
        <v>44</v>
      </c>
      <c r="I1540" t="s">
        <v>71</v>
      </c>
      <c r="J1540" t="s">
        <v>1685</v>
      </c>
      <c r="K1540" t="s">
        <v>3120</v>
      </c>
      <c r="L1540" t="s">
        <v>3124</v>
      </c>
      <c r="M1540" t="s">
        <v>3110</v>
      </c>
      <c r="N1540">
        <v>134089</v>
      </c>
      <c r="O1540">
        <v>134.09</v>
      </c>
      <c r="P1540">
        <v>1068000</v>
      </c>
      <c r="Q1540">
        <v>7.9648591607066948</v>
      </c>
    </row>
    <row r="1541" spans="1:17" x14ac:dyDescent="0.3">
      <c r="A1541">
        <v>43180</v>
      </c>
      <c r="B1541" t="s">
        <v>3308</v>
      </c>
      <c r="C1541" t="s">
        <v>3309</v>
      </c>
      <c r="D1541">
        <v>2018</v>
      </c>
      <c r="E1541" t="s">
        <v>84</v>
      </c>
      <c r="F1541" t="s">
        <v>1624</v>
      </c>
      <c r="G1541" t="s">
        <v>60</v>
      </c>
      <c r="H1541" t="s">
        <v>44</v>
      </c>
      <c r="I1541" t="s">
        <v>820</v>
      </c>
      <c r="J1541" t="s">
        <v>1686</v>
      </c>
      <c r="K1541" t="s">
        <v>3193</v>
      </c>
      <c r="L1541" t="s">
        <v>3133</v>
      </c>
      <c r="M1541" t="s">
        <v>3116</v>
      </c>
      <c r="N1541">
        <v>43094</v>
      </c>
      <c r="O1541">
        <v>43.09</v>
      </c>
      <c r="P1541">
        <v>347000</v>
      </c>
      <c r="Q1541">
        <v>8.0521650345755784</v>
      </c>
    </row>
    <row r="1542" spans="1:17" x14ac:dyDescent="0.3">
      <c r="A1542">
        <v>43180</v>
      </c>
      <c r="B1542" t="s">
        <v>3308</v>
      </c>
      <c r="C1542" t="s">
        <v>3309</v>
      </c>
      <c r="D1542">
        <v>2018</v>
      </c>
      <c r="E1542" t="s">
        <v>84</v>
      </c>
      <c r="F1542" t="s">
        <v>1624</v>
      </c>
      <c r="G1542" t="s">
        <v>60</v>
      </c>
      <c r="H1542" t="s">
        <v>44</v>
      </c>
      <c r="I1542" t="s">
        <v>820</v>
      </c>
      <c r="J1542" t="s">
        <v>1687</v>
      </c>
      <c r="K1542" t="s">
        <v>3183</v>
      </c>
      <c r="L1542" t="s">
        <v>1862</v>
      </c>
      <c r="M1542" t="s">
        <v>3163</v>
      </c>
      <c r="N1542">
        <v>43094</v>
      </c>
      <c r="O1542">
        <v>43.09</v>
      </c>
      <c r="P1542">
        <v>347000</v>
      </c>
      <c r="Q1542">
        <v>8.0521650345755784</v>
      </c>
    </row>
    <row r="1543" spans="1:17" x14ac:dyDescent="0.3">
      <c r="A1543">
        <v>43179</v>
      </c>
      <c r="B1543" t="s">
        <v>3308</v>
      </c>
      <c r="C1543" t="s">
        <v>3309</v>
      </c>
      <c r="D1543">
        <v>2018</v>
      </c>
      <c r="E1543" t="s">
        <v>753</v>
      </c>
      <c r="F1543" t="s">
        <v>77</v>
      </c>
      <c r="G1543" t="s">
        <v>227</v>
      </c>
      <c r="H1543" t="s">
        <v>44</v>
      </c>
      <c r="I1543" t="s">
        <v>241</v>
      </c>
      <c r="J1543" t="s">
        <v>1689</v>
      </c>
      <c r="K1543" t="s">
        <v>3127</v>
      </c>
      <c r="L1543" t="s">
        <v>3128</v>
      </c>
      <c r="M1543" t="s">
        <v>3129</v>
      </c>
      <c r="N1543">
        <v>51880</v>
      </c>
      <c r="O1543">
        <v>51.88</v>
      </c>
      <c r="P1543">
        <v>321000</v>
      </c>
      <c r="Q1543">
        <v>6.1873554356206633</v>
      </c>
    </row>
    <row r="1544" spans="1:17" x14ac:dyDescent="0.3">
      <c r="A1544">
        <v>43175</v>
      </c>
      <c r="B1544" t="s">
        <v>3308</v>
      </c>
      <c r="C1544" t="s">
        <v>3309</v>
      </c>
      <c r="D1544">
        <v>2018</v>
      </c>
      <c r="E1544" t="s">
        <v>32</v>
      </c>
      <c r="F1544" t="s">
        <v>65</v>
      </c>
      <c r="G1544" t="s">
        <v>227</v>
      </c>
      <c r="H1544" t="s">
        <v>44</v>
      </c>
      <c r="I1544" t="s">
        <v>71</v>
      </c>
      <c r="J1544" t="s">
        <v>1690</v>
      </c>
      <c r="K1544" t="s">
        <v>3120</v>
      </c>
      <c r="L1544" t="s">
        <v>3124</v>
      </c>
      <c r="M1544" t="s">
        <v>3110</v>
      </c>
      <c r="N1544">
        <v>23840</v>
      </c>
      <c r="O1544">
        <v>23.84</v>
      </c>
      <c r="P1544">
        <v>190000</v>
      </c>
      <c r="Q1544">
        <v>7.9697986577181208</v>
      </c>
    </row>
    <row r="1545" spans="1:17" x14ac:dyDescent="0.3">
      <c r="A1545">
        <v>43175</v>
      </c>
      <c r="B1545" t="s">
        <v>3308</v>
      </c>
      <c r="C1545" t="s">
        <v>3309</v>
      </c>
      <c r="D1545">
        <v>2018</v>
      </c>
      <c r="E1545" t="s">
        <v>32</v>
      </c>
      <c r="F1545" t="s">
        <v>65</v>
      </c>
      <c r="G1545" t="s">
        <v>227</v>
      </c>
      <c r="H1545" t="s">
        <v>44</v>
      </c>
      <c r="I1545" t="s">
        <v>73</v>
      </c>
      <c r="J1545" t="s">
        <v>1691</v>
      </c>
      <c r="K1545" t="s">
        <v>3158</v>
      </c>
      <c r="L1545" t="s">
        <v>3159</v>
      </c>
      <c r="M1545" t="s">
        <v>3110</v>
      </c>
      <c r="N1545">
        <v>62370</v>
      </c>
      <c r="O1545">
        <v>62.37</v>
      </c>
      <c r="P1545">
        <v>497000</v>
      </c>
      <c r="Q1545">
        <v>7.9685746352413016</v>
      </c>
    </row>
    <row r="1546" spans="1:17" x14ac:dyDescent="0.3">
      <c r="A1546">
        <v>43175</v>
      </c>
      <c r="B1546" t="s">
        <v>3308</v>
      </c>
      <c r="C1546" t="s">
        <v>3309</v>
      </c>
      <c r="D1546">
        <v>2018</v>
      </c>
      <c r="E1546" t="s">
        <v>32</v>
      </c>
      <c r="F1546" t="s">
        <v>1661</v>
      </c>
      <c r="G1546" t="s">
        <v>186</v>
      </c>
      <c r="H1546" t="s">
        <v>44</v>
      </c>
      <c r="I1546" t="s">
        <v>1438</v>
      </c>
      <c r="J1546" t="s">
        <v>1692</v>
      </c>
      <c r="K1546" t="s">
        <v>3236</v>
      </c>
      <c r="L1546" t="s">
        <v>3250</v>
      </c>
      <c r="M1546" t="s">
        <v>3163</v>
      </c>
      <c r="N1546">
        <v>21520</v>
      </c>
      <c r="O1546">
        <v>21.52</v>
      </c>
      <c r="P1546">
        <v>22300</v>
      </c>
      <c r="Q1546">
        <v>1.0362453531598512</v>
      </c>
    </row>
    <row r="1547" spans="1:17" x14ac:dyDescent="0.3">
      <c r="A1547">
        <v>43175</v>
      </c>
      <c r="B1547" t="s">
        <v>3308</v>
      </c>
      <c r="C1547" t="s">
        <v>3309</v>
      </c>
      <c r="D1547">
        <v>2018</v>
      </c>
      <c r="E1547" t="s">
        <v>32</v>
      </c>
      <c r="F1547" t="s">
        <v>65</v>
      </c>
      <c r="G1547" t="s">
        <v>227</v>
      </c>
      <c r="H1547" t="s">
        <v>44</v>
      </c>
      <c r="I1547" t="s">
        <v>71</v>
      </c>
      <c r="J1547" t="s">
        <v>1693</v>
      </c>
      <c r="K1547" t="s">
        <v>3198</v>
      </c>
      <c r="L1547" t="s">
        <v>3199</v>
      </c>
      <c r="M1547" t="s">
        <v>3110</v>
      </c>
      <c r="N1547">
        <v>119966</v>
      </c>
      <c r="O1547">
        <v>119.97</v>
      </c>
      <c r="P1547">
        <v>956000</v>
      </c>
      <c r="Q1547">
        <v>7.9689245286164416</v>
      </c>
    </row>
    <row r="1548" spans="1:17" x14ac:dyDescent="0.3">
      <c r="A1548">
        <v>43175</v>
      </c>
      <c r="B1548" t="s">
        <v>3308</v>
      </c>
      <c r="C1548" t="s">
        <v>3309</v>
      </c>
      <c r="D1548">
        <v>2018</v>
      </c>
      <c r="E1548" t="s">
        <v>32</v>
      </c>
      <c r="F1548" t="s">
        <v>77</v>
      </c>
      <c r="G1548" t="s">
        <v>227</v>
      </c>
      <c r="H1548" t="s">
        <v>44</v>
      </c>
      <c r="I1548" t="s">
        <v>82</v>
      </c>
      <c r="J1548" t="s">
        <v>1694</v>
      </c>
      <c r="K1548" t="s">
        <v>3118</v>
      </c>
      <c r="L1548" t="s">
        <v>3117</v>
      </c>
      <c r="M1548" t="s">
        <v>3119</v>
      </c>
      <c r="N1548">
        <v>37040</v>
      </c>
      <c r="O1548">
        <v>37.04</v>
      </c>
      <c r="P1548">
        <v>973000</v>
      </c>
      <c r="Q1548">
        <v>26.26889848812095</v>
      </c>
    </row>
    <row r="1549" spans="1:17" x14ac:dyDescent="0.3">
      <c r="A1549">
        <v>43174</v>
      </c>
      <c r="B1549" t="s">
        <v>3308</v>
      </c>
      <c r="C1549" t="s">
        <v>3309</v>
      </c>
      <c r="D1549">
        <v>2018</v>
      </c>
      <c r="E1549" t="s">
        <v>32</v>
      </c>
      <c r="F1549" t="s">
        <v>739</v>
      </c>
      <c r="G1549" t="s">
        <v>337</v>
      </c>
      <c r="H1549" t="s">
        <v>44</v>
      </c>
      <c r="I1549" t="s">
        <v>339</v>
      </c>
      <c r="J1549" t="s">
        <v>1695</v>
      </c>
      <c r="K1549" t="s">
        <v>3142</v>
      </c>
      <c r="L1549" t="s">
        <v>3250</v>
      </c>
      <c r="M1549" t="s">
        <v>3163</v>
      </c>
      <c r="N1549">
        <v>13094</v>
      </c>
      <c r="O1549">
        <v>13.09</v>
      </c>
      <c r="P1549">
        <v>43600</v>
      </c>
      <c r="Q1549">
        <v>3.3297693600122193</v>
      </c>
    </row>
    <row r="1550" spans="1:17" x14ac:dyDescent="0.3">
      <c r="A1550">
        <v>43174</v>
      </c>
      <c r="B1550" t="s">
        <v>3308</v>
      </c>
      <c r="C1550" t="s">
        <v>3309</v>
      </c>
      <c r="D1550">
        <v>2018</v>
      </c>
      <c r="E1550" t="s">
        <v>32</v>
      </c>
      <c r="F1550" t="s">
        <v>51</v>
      </c>
      <c r="G1550" t="s">
        <v>53</v>
      </c>
      <c r="H1550" t="s">
        <v>44</v>
      </c>
      <c r="I1550" t="s">
        <v>57</v>
      </c>
      <c r="J1550" t="s">
        <v>1696</v>
      </c>
      <c r="K1550" t="s">
        <v>3225</v>
      </c>
      <c r="L1550" t="s">
        <v>3250</v>
      </c>
      <c r="M1550" t="s">
        <v>3163</v>
      </c>
      <c r="N1550">
        <v>72360</v>
      </c>
      <c r="O1550">
        <v>72.36</v>
      </c>
      <c r="P1550">
        <v>1452000</v>
      </c>
      <c r="Q1550">
        <v>20.066334991708125</v>
      </c>
    </row>
    <row r="1551" spans="1:17" x14ac:dyDescent="0.3">
      <c r="A1551">
        <v>43172</v>
      </c>
      <c r="B1551" t="s">
        <v>3308</v>
      </c>
      <c r="C1551" t="s">
        <v>3309</v>
      </c>
      <c r="D1551">
        <v>2018</v>
      </c>
      <c r="E1551" t="s">
        <v>32</v>
      </c>
      <c r="F1551" t="s">
        <v>35</v>
      </c>
      <c r="G1551" t="s">
        <v>40</v>
      </c>
      <c r="H1551" t="s">
        <v>44</v>
      </c>
      <c r="I1551" t="s">
        <v>875</v>
      </c>
      <c r="J1551" t="s">
        <v>1415</v>
      </c>
      <c r="K1551" t="s">
        <v>3234</v>
      </c>
      <c r="L1551" t="s">
        <v>3378</v>
      </c>
      <c r="M1551" t="s">
        <v>3110</v>
      </c>
      <c r="N1551">
        <v>202899.99</v>
      </c>
      <c r="O1551">
        <v>202.9</v>
      </c>
      <c r="P1551">
        <v>554000</v>
      </c>
      <c r="Q1551">
        <v>2.7304092030758604</v>
      </c>
    </row>
    <row r="1552" spans="1:17" x14ac:dyDescent="0.3">
      <c r="A1552">
        <v>43172</v>
      </c>
      <c r="B1552" t="s">
        <v>3308</v>
      </c>
      <c r="C1552" t="s">
        <v>3309</v>
      </c>
      <c r="D1552">
        <v>2018</v>
      </c>
      <c r="E1552" t="s">
        <v>32</v>
      </c>
      <c r="F1552" t="s">
        <v>166</v>
      </c>
      <c r="G1552" t="s">
        <v>168</v>
      </c>
      <c r="H1552" t="s">
        <v>44</v>
      </c>
      <c r="I1552" t="s">
        <v>170</v>
      </c>
      <c r="J1552" t="s">
        <v>922</v>
      </c>
      <c r="K1552" t="s">
        <v>3171</v>
      </c>
      <c r="L1552" t="s">
        <v>3250</v>
      </c>
      <c r="M1552" t="s">
        <v>3163</v>
      </c>
      <c r="N1552">
        <v>40400</v>
      </c>
      <c r="O1552">
        <v>40.4</v>
      </c>
      <c r="P1552">
        <v>188000</v>
      </c>
      <c r="Q1552">
        <v>4.6534653465346532</v>
      </c>
    </row>
    <row r="1553" spans="1:17" x14ac:dyDescent="0.3">
      <c r="A1553">
        <v>43171</v>
      </c>
      <c r="B1553" t="s">
        <v>3308</v>
      </c>
      <c r="C1553" t="s">
        <v>3309</v>
      </c>
      <c r="D1553">
        <v>2018</v>
      </c>
      <c r="E1553" t="s">
        <v>32</v>
      </c>
      <c r="F1553" t="s">
        <v>1697</v>
      </c>
      <c r="G1553" t="s">
        <v>135</v>
      </c>
      <c r="H1553" t="s">
        <v>44</v>
      </c>
      <c r="I1553" t="s">
        <v>1700</v>
      </c>
      <c r="J1553" t="s">
        <v>1701</v>
      </c>
      <c r="K1553" t="s">
        <v>3234</v>
      </c>
      <c r="L1553" t="s">
        <v>3378</v>
      </c>
      <c r="M1553" t="s">
        <v>3110</v>
      </c>
      <c r="N1553">
        <v>90450</v>
      </c>
      <c r="O1553">
        <v>90.45</v>
      </c>
      <c r="P1553">
        <v>273000</v>
      </c>
      <c r="Q1553">
        <v>3.0182421227197347</v>
      </c>
    </row>
    <row r="1554" spans="1:17" x14ac:dyDescent="0.3">
      <c r="A1554">
        <v>43171</v>
      </c>
      <c r="B1554" t="s">
        <v>3308</v>
      </c>
      <c r="C1554" t="s">
        <v>3309</v>
      </c>
      <c r="D1554">
        <v>2018</v>
      </c>
      <c r="E1554" t="s">
        <v>84</v>
      </c>
      <c r="F1554" t="s">
        <v>65</v>
      </c>
      <c r="G1554" t="s">
        <v>67</v>
      </c>
      <c r="H1554" t="s">
        <v>44</v>
      </c>
      <c r="I1554" t="s">
        <v>73</v>
      </c>
      <c r="J1554" t="s">
        <v>1377</v>
      </c>
      <c r="K1554" t="s">
        <v>3198</v>
      </c>
      <c r="L1554" t="s">
        <v>3199</v>
      </c>
      <c r="M1554" t="s">
        <v>3110</v>
      </c>
      <c r="N1554">
        <v>68552</v>
      </c>
      <c r="O1554">
        <v>68.55</v>
      </c>
      <c r="P1554">
        <v>546000</v>
      </c>
      <c r="Q1554">
        <v>7.964756681059634</v>
      </c>
    </row>
    <row r="1555" spans="1:17" x14ac:dyDescent="0.3">
      <c r="A1555">
        <v>43171</v>
      </c>
      <c r="B1555" t="s">
        <v>3308</v>
      </c>
      <c r="C1555" t="s">
        <v>3309</v>
      </c>
      <c r="D1555">
        <v>2018</v>
      </c>
      <c r="E1555" t="s">
        <v>32</v>
      </c>
      <c r="F1555" t="s">
        <v>1697</v>
      </c>
      <c r="G1555" t="s">
        <v>135</v>
      </c>
      <c r="H1555" t="s">
        <v>44</v>
      </c>
      <c r="I1555" t="s">
        <v>1700</v>
      </c>
      <c r="J1555" t="s">
        <v>1702</v>
      </c>
      <c r="K1555" t="s">
        <v>3140</v>
      </c>
      <c r="L1555" t="s">
        <v>3250</v>
      </c>
      <c r="M1555" t="s">
        <v>3163</v>
      </c>
      <c r="N1555">
        <v>90450</v>
      </c>
      <c r="O1555">
        <v>90.45</v>
      </c>
      <c r="P1555">
        <v>273000</v>
      </c>
      <c r="Q1555">
        <v>3.0182421227197347</v>
      </c>
    </row>
    <row r="1556" spans="1:17" x14ac:dyDescent="0.3">
      <c r="A1556">
        <v>43171</v>
      </c>
      <c r="B1556" t="s">
        <v>3308</v>
      </c>
      <c r="C1556" t="s">
        <v>3309</v>
      </c>
      <c r="D1556">
        <v>2018</v>
      </c>
      <c r="E1556" t="s">
        <v>84</v>
      </c>
      <c r="F1556" t="s">
        <v>1697</v>
      </c>
      <c r="G1556" t="s">
        <v>135</v>
      </c>
      <c r="H1556" t="s">
        <v>44</v>
      </c>
      <c r="I1556" t="s">
        <v>1700</v>
      </c>
      <c r="J1556" t="s">
        <v>1703</v>
      </c>
      <c r="K1556" t="s">
        <v>3193</v>
      </c>
      <c r="L1556" t="s">
        <v>3133</v>
      </c>
      <c r="M1556" t="s">
        <v>3116</v>
      </c>
      <c r="N1556">
        <v>90450</v>
      </c>
      <c r="O1556">
        <v>90.45</v>
      </c>
      <c r="P1556">
        <v>273000</v>
      </c>
      <c r="Q1556">
        <v>3.0182421227197347</v>
      </c>
    </row>
    <row r="1557" spans="1:17" x14ac:dyDescent="0.3">
      <c r="A1557">
        <v>43170</v>
      </c>
      <c r="B1557" t="s">
        <v>3308</v>
      </c>
      <c r="C1557" t="s">
        <v>3309</v>
      </c>
      <c r="D1557">
        <v>2018</v>
      </c>
      <c r="E1557" t="s">
        <v>32</v>
      </c>
      <c r="F1557" t="s">
        <v>637</v>
      </c>
      <c r="G1557" t="s">
        <v>639</v>
      </c>
      <c r="H1557" t="s">
        <v>44</v>
      </c>
      <c r="I1557" t="s">
        <v>73</v>
      </c>
      <c r="J1557" t="s">
        <v>1704</v>
      </c>
      <c r="K1557" t="s">
        <v>3198</v>
      </c>
      <c r="L1557" t="s">
        <v>3199</v>
      </c>
      <c r="M1557" t="s">
        <v>3110</v>
      </c>
      <c r="N1557">
        <v>122157</v>
      </c>
      <c r="O1557">
        <v>122.16</v>
      </c>
      <c r="P1557">
        <v>297000</v>
      </c>
      <c r="Q1557">
        <v>2.4312974287187799</v>
      </c>
    </row>
    <row r="1558" spans="1:17" x14ac:dyDescent="0.3">
      <c r="A1558">
        <v>43170</v>
      </c>
      <c r="B1558" t="s">
        <v>3308</v>
      </c>
      <c r="C1558" t="s">
        <v>3309</v>
      </c>
      <c r="D1558">
        <v>2018</v>
      </c>
      <c r="E1558" t="s">
        <v>32</v>
      </c>
      <c r="F1558" t="s">
        <v>637</v>
      </c>
      <c r="G1558" t="s">
        <v>639</v>
      </c>
      <c r="H1558" t="s">
        <v>44</v>
      </c>
      <c r="I1558" t="s">
        <v>73</v>
      </c>
      <c r="J1558" t="s">
        <v>1705</v>
      </c>
      <c r="K1558" t="s">
        <v>3198</v>
      </c>
      <c r="L1558" t="s">
        <v>3199</v>
      </c>
      <c r="M1558" t="s">
        <v>3110</v>
      </c>
      <c r="N1558">
        <v>69804</v>
      </c>
      <c r="O1558">
        <v>69.8</v>
      </c>
      <c r="P1558">
        <v>170000</v>
      </c>
      <c r="Q1558">
        <v>2.4353905220331211</v>
      </c>
    </row>
    <row r="1559" spans="1:17" x14ac:dyDescent="0.3">
      <c r="A1559">
        <v>43170</v>
      </c>
      <c r="B1559" t="s">
        <v>3308</v>
      </c>
      <c r="C1559" t="s">
        <v>3309</v>
      </c>
      <c r="D1559">
        <v>2018</v>
      </c>
      <c r="E1559" t="s">
        <v>32</v>
      </c>
      <c r="F1559" t="s">
        <v>637</v>
      </c>
      <c r="G1559" t="s">
        <v>639</v>
      </c>
      <c r="H1559" t="s">
        <v>44</v>
      </c>
      <c r="I1559" t="s">
        <v>73</v>
      </c>
      <c r="J1559" t="s">
        <v>1706</v>
      </c>
      <c r="K1559" t="s">
        <v>3198</v>
      </c>
      <c r="L1559" t="s">
        <v>3199</v>
      </c>
      <c r="M1559" t="s">
        <v>3110</v>
      </c>
      <c r="N1559">
        <v>52353</v>
      </c>
      <c r="O1559">
        <v>52.35</v>
      </c>
      <c r="P1559">
        <v>127000</v>
      </c>
      <c r="Q1559">
        <v>2.425839970966325</v>
      </c>
    </row>
    <row r="1560" spans="1:17" x14ac:dyDescent="0.3">
      <c r="A1560">
        <v>43169</v>
      </c>
      <c r="B1560" t="s">
        <v>3308</v>
      </c>
      <c r="C1560" t="s">
        <v>3309</v>
      </c>
      <c r="D1560">
        <v>2018</v>
      </c>
      <c r="E1560" t="s">
        <v>32</v>
      </c>
      <c r="F1560" t="s">
        <v>77</v>
      </c>
      <c r="G1560" t="s">
        <v>227</v>
      </c>
      <c r="H1560" t="s">
        <v>44</v>
      </c>
      <c r="I1560" t="s">
        <v>82</v>
      </c>
      <c r="J1560" t="s">
        <v>1707</v>
      </c>
      <c r="K1560" t="s">
        <v>3193</v>
      </c>
      <c r="L1560" t="s">
        <v>3133</v>
      </c>
      <c r="M1560" t="s">
        <v>3116</v>
      </c>
      <c r="N1560">
        <v>41220</v>
      </c>
      <c r="O1560">
        <v>41.22</v>
      </c>
      <c r="P1560">
        <v>1083000</v>
      </c>
      <c r="Q1560">
        <v>26.273653566229985</v>
      </c>
    </row>
    <row r="1561" spans="1:17" x14ac:dyDescent="0.3">
      <c r="A1561">
        <v>43169</v>
      </c>
      <c r="B1561" t="s">
        <v>3308</v>
      </c>
      <c r="C1561" t="s">
        <v>3309</v>
      </c>
      <c r="D1561">
        <v>2018</v>
      </c>
      <c r="E1561" t="s">
        <v>32</v>
      </c>
      <c r="F1561" t="s">
        <v>77</v>
      </c>
      <c r="G1561" t="s">
        <v>227</v>
      </c>
      <c r="H1561" t="s">
        <v>44</v>
      </c>
      <c r="I1561" t="s">
        <v>82</v>
      </c>
      <c r="J1561" t="s">
        <v>1708</v>
      </c>
      <c r="K1561" t="s">
        <v>3193</v>
      </c>
      <c r="L1561" t="s">
        <v>3133</v>
      </c>
      <c r="M1561" t="s">
        <v>3116</v>
      </c>
      <c r="N1561">
        <v>10641</v>
      </c>
      <c r="O1561">
        <v>10.64</v>
      </c>
      <c r="P1561">
        <v>280000</v>
      </c>
      <c r="Q1561">
        <v>26.31331641762992</v>
      </c>
    </row>
    <row r="1562" spans="1:17" x14ac:dyDescent="0.3">
      <c r="A1562">
        <v>43169</v>
      </c>
      <c r="B1562" t="s">
        <v>3308</v>
      </c>
      <c r="C1562" t="s">
        <v>3309</v>
      </c>
      <c r="D1562">
        <v>2018</v>
      </c>
      <c r="E1562" t="s">
        <v>32</v>
      </c>
      <c r="F1562" t="s">
        <v>77</v>
      </c>
      <c r="G1562" t="s">
        <v>227</v>
      </c>
      <c r="H1562" t="s">
        <v>44</v>
      </c>
      <c r="I1562" t="s">
        <v>82</v>
      </c>
      <c r="J1562" t="s">
        <v>1709</v>
      </c>
      <c r="K1562" t="s">
        <v>3193</v>
      </c>
      <c r="L1562" t="s">
        <v>3133</v>
      </c>
      <c r="M1562" t="s">
        <v>3116</v>
      </c>
      <c r="N1562">
        <v>61830</v>
      </c>
      <c r="O1562">
        <v>61.83</v>
      </c>
      <c r="P1562">
        <v>1624000</v>
      </c>
      <c r="Q1562">
        <v>26.265566876920587</v>
      </c>
    </row>
    <row r="1563" spans="1:17" x14ac:dyDescent="0.3">
      <c r="A1563">
        <v>43169</v>
      </c>
      <c r="B1563" t="s">
        <v>3308</v>
      </c>
      <c r="C1563" t="s">
        <v>3309</v>
      </c>
      <c r="D1563">
        <v>2018</v>
      </c>
      <c r="E1563" t="s">
        <v>32</v>
      </c>
      <c r="F1563" t="s">
        <v>77</v>
      </c>
      <c r="G1563" t="s">
        <v>227</v>
      </c>
      <c r="H1563" t="s">
        <v>44</v>
      </c>
      <c r="I1563" t="s">
        <v>210</v>
      </c>
      <c r="J1563" t="s">
        <v>1710</v>
      </c>
      <c r="K1563" t="s">
        <v>3127</v>
      </c>
      <c r="L1563" t="s">
        <v>3128</v>
      </c>
      <c r="M1563" t="s">
        <v>3129</v>
      </c>
      <c r="N1563">
        <v>18846</v>
      </c>
      <c r="O1563">
        <v>18.850000000000001</v>
      </c>
      <c r="P1563">
        <v>117000</v>
      </c>
      <c r="Q1563">
        <v>6.2082139446036297</v>
      </c>
    </row>
    <row r="1564" spans="1:17" x14ac:dyDescent="0.3">
      <c r="A1564">
        <v>43166</v>
      </c>
      <c r="B1564" t="s">
        <v>3308</v>
      </c>
      <c r="C1564" t="s">
        <v>3309</v>
      </c>
      <c r="D1564">
        <v>2018</v>
      </c>
      <c r="E1564" t="s">
        <v>84</v>
      </c>
      <c r="F1564" t="s">
        <v>1624</v>
      </c>
      <c r="G1564" t="s">
        <v>60</v>
      </c>
      <c r="H1564" t="s">
        <v>44</v>
      </c>
      <c r="I1564" t="s">
        <v>820</v>
      </c>
      <c r="J1564" t="s">
        <v>1626</v>
      </c>
      <c r="K1564" t="s">
        <v>3183</v>
      </c>
      <c r="L1564" t="s">
        <v>1862</v>
      </c>
      <c r="M1564" t="s">
        <v>3163</v>
      </c>
      <c r="N1564">
        <v>21547</v>
      </c>
      <c r="O1564">
        <v>21.55</v>
      </c>
      <c r="P1564">
        <v>174000</v>
      </c>
      <c r="Q1564">
        <v>8.0753701211305522</v>
      </c>
    </row>
    <row r="1565" spans="1:17" x14ac:dyDescent="0.3">
      <c r="A1565">
        <v>43166</v>
      </c>
      <c r="B1565" t="s">
        <v>3308</v>
      </c>
      <c r="C1565" t="s">
        <v>3309</v>
      </c>
      <c r="D1565">
        <v>2018</v>
      </c>
      <c r="E1565" t="s">
        <v>84</v>
      </c>
      <c r="F1565" t="s">
        <v>1624</v>
      </c>
      <c r="G1565" t="s">
        <v>60</v>
      </c>
      <c r="H1565" t="s">
        <v>44</v>
      </c>
      <c r="I1565" t="s">
        <v>820</v>
      </c>
      <c r="J1565" t="s">
        <v>1711</v>
      </c>
      <c r="K1565" t="s">
        <v>3183</v>
      </c>
      <c r="L1565" t="s">
        <v>1862</v>
      </c>
      <c r="M1565" t="s">
        <v>3163</v>
      </c>
      <c r="N1565">
        <v>21547</v>
      </c>
      <c r="O1565">
        <v>21.55</v>
      </c>
      <c r="P1565">
        <v>174000</v>
      </c>
      <c r="Q1565">
        <v>8.0753701211305522</v>
      </c>
    </row>
    <row r="1566" spans="1:17" x14ac:dyDescent="0.3">
      <c r="A1566">
        <v>43165</v>
      </c>
      <c r="B1566" t="s">
        <v>3308</v>
      </c>
      <c r="C1566" t="s">
        <v>3309</v>
      </c>
      <c r="D1566">
        <v>2018</v>
      </c>
      <c r="E1566" t="s">
        <v>32</v>
      </c>
      <c r="F1566" t="s">
        <v>35</v>
      </c>
      <c r="G1566" t="s">
        <v>40</v>
      </c>
      <c r="H1566" t="s">
        <v>44</v>
      </c>
      <c r="I1566" t="s">
        <v>1352</v>
      </c>
      <c r="J1566" t="s">
        <v>1458</v>
      </c>
      <c r="K1566" t="s">
        <v>3234</v>
      </c>
      <c r="L1566" t="s">
        <v>3378</v>
      </c>
      <c r="M1566" t="s">
        <v>3110</v>
      </c>
      <c r="N1566">
        <v>203100.01</v>
      </c>
      <c r="O1566">
        <v>203.1</v>
      </c>
      <c r="P1566">
        <v>554000</v>
      </c>
      <c r="Q1566">
        <v>2.7277202005061447</v>
      </c>
    </row>
    <row r="1567" spans="1:17" x14ac:dyDescent="0.3">
      <c r="A1567">
        <v>43165</v>
      </c>
      <c r="B1567" t="s">
        <v>3308</v>
      </c>
      <c r="C1567" t="s">
        <v>3309</v>
      </c>
      <c r="D1567">
        <v>2018</v>
      </c>
      <c r="E1567" t="s">
        <v>84</v>
      </c>
      <c r="F1567" t="s">
        <v>779</v>
      </c>
      <c r="G1567" t="s">
        <v>96</v>
      </c>
      <c r="H1567" t="s">
        <v>44</v>
      </c>
      <c r="I1567" t="s">
        <v>781</v>
      </c>
      <c r="J1567" t="s">
        <v>1712</v>
      </c>
      <c r="K1567" t="s">
        <v>3184</v>
      </c>
      <c r="L1567" t="s">
        <v>3250</v>
      </c>
      <c r="M1567" t="s">
        <v>3163</v>
      </c>
      <c r="N1567">
        <v>16366</v>
      </c>
      <c r="O1567">
        <v>16.37</v>
      </c>
      <c r="P1567">
        <v>64500</v>
      </c>
      <c r="Q1567">
        <v>3.9410973970426495</v>
      </c>
    </row>
    <row r="1568" spans="1:17" x14ac:dyDescent="0.3">
      <c r="A1568">
        <v>43164</v>
      </c>
      <c r="B1568" t="s">
        <v>3308</v>
      </c>
      <c r="C1568" t="s">
        <v>3309</v>
      </c>
      <c r="D1568">
        <v>2018</v>
      </c>
      <c r="E1568" t="s">
        <v>32</v>
      </c>
      <c r="F1568" t="s">
        <v>435</v>
      </c>
      <c r="G1568" t="s">
        <v>1714</v>
      </c>
      <c r="H1568" t="s">
        <v>44</v>
      </c>
      <c r="I1568" t="s">
        <v>100</v>
      </c>
      <c r="J1568" t="s">
        <v>1717</v>
      </c>
      <c r="K1568" t="s">
        <v>3234</v>
      </c>
      <c r="L1568" t="s">
        <v>3378</v>
      </c>
      <c r="M1568" t="s">
        <v>3110</v>
      </c>
      <c r="N1568">
        <v>96700</v>
      </c>
      <c r="O1568">
        <v>96.7</v>
      </c>
      <c r="P1568">
        <v>104000</v>
      </c>
      <c r="Q1568">
        <v>1.0754912099276113</v>
      </c>
    </row>
    <row r="1569" spans="1:17" x14ac:dyDescent="0.3">
      <c r="A1569">
        <v>43163</v>
      </c>
      <c r="B1569" t="s">
        <v>3308</v>
      </c>
      <c r="C1569" t="s">
        <v>3309</v>
      </c>
      <c r="D1569">
        <v>2018</v>
      </c>
      <c r="E1569" t="s">
        <v>32</v>
      </c>
      <c r="F1569" t="s">
        <v>191</v>
      </c>
      <c r="G1569" t="s">
        <v>186</v>
      </c>
      <c r="H1569" t="s">
        <v>44</v>
      </c>
      <c r="I1569" t="s">
        <v>193</v>
      </c>
      <c r="J1569" t="s">
        <v>1718</v>
      </c>
      <c r="K1569" t="s">
        <v>3376</v>
      </c>
      <c r="L1569" t="s">
        <v>3250</v>
      </c>
      <c r="M1569" t="s">
        <v>3163</v>
      </c>
      <c r="N1569">
        <v>77520</v>
      </c>
      <c r="O1569">
        <v>77.52</v>
      </c>
      <c r="P1569">
        <v>285000</v>
      </c>
      <c r="Q1569">
        <v>3.6764705882352939</v>
      </c>
    </row>
    <row r="1570" spans="1:17" x14ac:dyDescent="0.3">
      <c r="A1570">
        <v>43161</v>
      </c>
      <c r="B1570" t="s">
        <v>3308</v>
      </c>
      <c r="C1570" t="s">
        <v>3309</v>
      </c>
      <c r="D1570">
        <v>2018</v>
      </c>
      <c r="E1570" t="s">
        <v>84</v>
      </c>
      <c r="F1570" t="s">
        <v>1719</v>
      </c>
      <c r="G1570" t="s">
        <v>667</v>
      </c>
      <c r="H1570" t="s">
        <v>44</v>
      </c>
      <c r="I1570" t="s">
        <v>669</v>
      </c>
      <c r="J1570" t="s">
        <v>1721</v>
      </c>
      <c r="K1570" t="s">
        <v>3201</v>
      </c>
      <c r="L1570" t="s">
        <v>3250</v>
      </c>
      <c r="M1570" t="s">
        <v>3163</v>
      </c>
      <c r="N1570">
        <v>307</v>
      </c>
      <c r="O1570">
        <v>0.31</v>
      </c>
      <c r="P1570">
        <v>11000</v>
      </c>
      <c r="Q1570">
        <v>35.830618892508141</v>
      </c>
    </row>
    <row r="1571" spans="1:17" x14ac:dyDescent="0.3">
      <c r="A1571">
        <v>43160</v>
      </c>
      <c r="B1571" t="s">
        <v>3308</v>
      </c>
      <c r="C1571" t="s">
        <v>3309</v>
      </c>
      <c r="D1571">
        <v>2018</v>
      </c>
      <c r="E1571" t="s">
        <v>32</v>
      </c>
      <c r="F1571" t="s">
        <v>77</v>
      </c>
      <c r="G1571" t="s">
        <v>67</v>
      </c>
      <c r="H1571" t="s">
        <v>44</v>
      </c>
      <c r="I1571" t="s">
        <v>643</v>
      </c>
      <c r="J1571" t="s">
        <v>1722</v>
      </c>
      <c r="K1571" t="s">
        <v>3186</v>
      </c>
      <c r="L1571" t="s">
        <v>3187</v>
      </c>
      <c r="M1571" t="s">
        <v>3116</v>
      </c>
      <c r="N1571">
        <v>38640</v>
      </c>
      <c r="O1571">
        <v>38.64</v>
      </c>
      <c r="P1571">
        <v>990000</v>
      </c>
      <c r="Q1571">
        <v>25.621118012422361</v>
      </c>
    </row>
    <row r="1572" spans="1:17" x14ac:dyDescent="0.3">
      <c r="A1572">
        <v>43160</v>
      </c>
      <c r="B1572" t="s">
        <v>3308</v>
      </c>
      <c r="C1572" t="s">
        <v>3309</v>
      </c>
      <c r="D1572">
        <v>2018</v>
      </c>
      <c r="E1572" t="s">
        <v>32</v>
      </c>
      <c r="F1572" t="s">
        <v>65</v>
      </c>
      <c r="G1572" t="s">
        <v>67</v>
      </c>
      <c r="H1572" t="s">
        <v>44</v>
      </c>
      <c r="I1572" t="s">
        <v>71</v>
      </c>
      <c r="J1572" t="s">
        <v>1723</v>
      </c>
      <c r="K1572" t="s">
        <v>3120</v>
      </c>
      <c r="L1572" t="s">
        <v>3124</v>
      </c>
      <c r="M1572" t="s">
        <v>3110</v>
      </c>
      <c r="N1572">
        <v>47680</v>
      </c>
      <c r="O1572">
        <v>47.68</v>
      </c>
      <c r="P1572">
        <v>380000</v>
      </c>
      <c r="Q1572">
        <v>7.9697986577181208</v>
      </c>
    </row>
    <row r="1573" spans="1:17" x14ac:dyDescent="0.3">
      <c r="A1573">
        <v>43160</v>
      </c>
      <c r="B1573" t="s">
        <v>3308</v>
      </c>
      <c r="C1573" t="s">
        <v>3309</v>
      </c>
      <c r="D1573">
        <v>2018</v>
      </c>
      <c r="E1573" t="s">
        <v>32</v>
      </c>
      <c r="F1573" t="s">
        <v>65</v>
      </c>
      <c r="G1573" t="s">
        <v>67</v>
      </c>
      <c r="H1573" t="s">
        <v>44</v>
      </c>
      <c r="I1573" t="s">
        <v>219</v>
      </c>
      <c r="J1573" t="s">
        <v>1724</v>
      </c>
      <c r="K1573" t="s">
        <v>3120</v>
      </c>
      <c r="L1573" t="s">
        <v>3124</v>
      </c>
      <c r="M1573" t="s">
        <v>3110</v>
      </c>
      <c r="N1573">
        <v>96696</v>
      </c>
      <c r="O1573">
        <v>96.7</v>
      </c>
      <c r="P1573">
        <v>737000</v>
      </c>
      <c r="Q1573">
        <v>7.6218251013485565</v>
      </c>
    </row>
    <row r="1574" spans="1:17" x14ac:dyDescent="0.3">
      <c r="A1574">
        <v>43159</v>
      </c>
      <c r="B1574" t="s">
        <v>3310</v>
      </c>
      <c r="C1574" t="s">
        <v>3311</v>
      </c>
      <c r="D1574">
        <v>2018</v>
      </c>
      <c r="E1574" t="s">
        <v>84</v>
      </c>
      <c r="F1574" t="s">
        <v>779</v>
      </c>
      <c r="G1574" t="s">
        <v>96</v>
      </c>
      <c r="H1574" t="s">
        <v>44</v>
      </c>
      <c r="I1574" t="s">
        <v>781</v>
      </c>
      <c r="J1574" t="s">
        <v>1725</v>
      </c>
      <c r="K1574" t="s">
        <v>3184</v>
      </c>
      <c r="L1574" t="s">
        <v>3250</v>
      </c>
      <c r="M1574" t="s">
        <v>3163</v>
      </c>
      <c r="N1574">
        <v>16946</v>
      </c>
      <c r="O1574">
        <v>16.95</v>
      </c>
      <c r="P1574">
        <v>67700</v>
      </c>
      <c r="Q1574">
        <v>3.9950430780125101</v>
      </c>
    </row>
    <row r="1575" spans="1:17" x14ac:dyDescent="0.3">
      <c r="A1575">
        <v>43154</v>
      </c>
      <c r="B1575" t="s">
        <v>3310</v>
      </c>
      <c r="C1575" t="s">
        <v>3311</v>
      </c>
      <c r="D1575">
        <v>2018</v>
      </c>
      <c r="E1575" t="s">
        <v>32</v>
      </c>
      <c r="F1575" t="s">
        <v>65</v>
      </c>
      <c r="G1575" t="s">
        <v>67</v>
      </c>
      <c r="H1575" t="s">
        <v>44</v>
      </c>
      <c r="I1575" t="s">
        <v>71</v>
      </c>
      <c r="J1575" t="s">
        <v>1726</v>
      </c>
      <c r="K1575" t="s">
        <v>3120</v>
      </c>
      <c r="L1575" t="s">
        <v>3124</v>
      </c>
      <c r="M1575" t="s">
        <v>3110</v>
      </c>
      <c r="N1575">
        <v>119200</v>
      </c>
      <c r="O1575">
        <v>119.2</v>
      </c>
      <c r="P1575">
        <v>971000</v>
      </c>
      <c r="Q1575">
        <v>8.1459731543624159</v>
      </c>
    </row>
    <row r="1576" spans="1:17" x14ac:dyDescent="0.3">
      <c r="A1576">
        <v>43154</v>
      </c>
      <c r="B1576" t="s">
        <v>3310</v>
      </c>
      <c r="C1576" t="s">
        <v>3311</v>
      </c>
      <c r="D1576">
        <v>2018</v>
      </c>
      <c r="E1576" t="s">
        <v>32</v>
      </c>
      <c r="F1576" t="s">
        <v>77</v>
      </c>
      <c r="G1576" t="s">
        <v>67</v>
      </c>
      <c r="H1576" t="s">
        <v>44</v>
      </c>
      <c r="I1576" t="s">
        <v>234</v>
      </c>
      <c r="J1576" t="s">
        <v>1727</v>
      </c>
      <c r="K1576" t="s">
        <v>3176</v>
      </c>
      <c r="L1576" t="s">
        <v>3175</v>
      </c>
      <c r="M1576" t="s">
        <v>3129</v>
      </c>
      <c r="N1576">
        <v>3034</v>
      </c>
      <c r="O1576">
        <v>3.03</v>
      </c>
      <c r="P1576">
        <v>10000</v>
      </c>
      <c r="Q1576">
        <v>3.2959789057350033</v>
      </c>
    </row>
    <row r="1577" spans="1:17" x14ac:dyDescent="0.3">
      <c r="A1577">
        <v>43154</v>
      </c>
      <c r="B1577" t="s">
        <v>3310</v>
      </c>
      <c r="C1577" t="s">
        <v>3311</v>
      </c>
      <c r="D1577">
        <v>2018</v>
      </c>
      <c r="E1577" t="s">
        <v>32</v>
      </c>
      <c r="F1577" t="s">
        <v>65</v>
      </c>
      <c r="G1577" t="s">
        <v>67</v>
      </c>
      <c r="H1577" t="s">
        <v>44</v>
      </c>
      <c r="I1577" t="s">
        <v>71</v>
      </c>
      <c r="J1577" t="s">
        <v>1211</v>
      </c>
      <c r="K1577" t="s">
        <v>3120</v>
      </c>
      <c r="L1577" t="s">
        <v>3124</v>
      </c>
      <c r="M1577" t="s">
        <v>3110</v>
      </c>
      <c r="N1577">
        <v>71520</v>
      </c>
      <c r="O1577">
        <v>71.52</v>
      </c>
      <c r="P1577">
        <v>582000</v>
      </c>
      <c r="Q1577">
        <v>8.1375838926174495</v>
      </c>
    </row>
    <row r="1578" spans="1:17" x14ac:dyDescent="0.3">
      <c r="A1578">
        <v>43151</v>
      </c>
      <c r="B1578" t="s">
        <v>3310</v>
      </c>
      <c r="C1578" t="s">
        <v>3311</v>
      </c>
      <c r="D1578">
        <v>2018</v>
      </c>
      <c r="E1578" t="s">
        <v>32</v>
      </c>
      <c r="F1578" t="s">
        <v>305</v>
      </c>
      <c r="G1578" t="s">
        <v>310</v>
      </c>
      <c r="H1578" t="s">
        <v>44</v>
      </c>
      <c r="I1578" t="s">
        <v>140</v>
      </c>
      <c r="J1578" t="s">
        <v>1728</v>
      </c>
      <c r="K1578" t="s">
        <v>3201</v>
      </c>
      <c r="L1578" t="s">
        <v>3250</v>
      </c>
      <c r="M1578" t="s">
        <v>3163</v>
      </c>
      <c r="N1578">
        <v>57660</v>
      </c>
      <c r="O1578">
        <v>57.66</v>
      </c>
      <c r="P1578">
        <v>57400</v>
      </c>
      <c r="Q1578">
        <v>0.9954908081859174</v>
      </c>
    </row>
    <row r="1579" spans="1:17" x14ac:dyDescent="0.3">
      <c r="A1579">
        <v>43150</v>
      </c>
      <c r="B1579" t="s">
        <v>3310</v>
      </c>
      <c r="C1579" t="s">
        <v>3311</v>
      </c>
      <c r="D1579">
        <v>2018</v>
      </c>
      <c r="E1579" t="s">
        <v>32</v>
      </c>
      <c r="F1579" t="s">
        <v>191</v>
      </c>
      <c r="G1579" t="s">
        <v>186</v>
      </c>
      <c r="H1579" t="s">
        <v>44</v>
      </c>
      <c r="I1579" t="s">
        <v>193</v>
      </c>
      <c r="J1579" t="s">
        <v>1729</v>
      </c>
      <c r="K1579" t="s">
        <v>3376</v>
      </c>
      <c r="L1579" t="s">
        <v>3250</v>
      </c>
      <c r="M1579" t="s">
        <v>3163</v>
      </c>
      <c r="N1579">
        <v>76560</v>
      </c>
      <c r="O1579">
        <v>76.56</v>
      </c>
      <c r="P1579">
        <v>284000</v>
      </c>
      <c r="Q1579">
        <v>3.7095088819226749</v>
      </c>
    </row>
    <row r="1580" spans="1:17" x14ac:dyDescent="0.3">
      <c r="A1580">
        <v>43146</v>
      </c>
      <c r="B1580" t="s">
        <v>3310</v>
      </c>
      <c r="C1580" t="s">
        <v>3311</v>
      </c>
      <c r="D1580">
        <v>2018</v>
      </c>
      <c r="E1580" t="s">
        <v>32</v>
      </c>
      <c r="F1580" t="s">
        <v>77</v>
      </c>
      <c r="G1580" t="s">
        <v>67</v>
      </c>
      <c r="H1580" t="s">
        <v>44</v>
      </c>
      <c r="I1580" t="s">
        <v>82</v>
      </c>
      <c r="J1580" t="s">
        <v>1730</v>
      </c>
      <c r="K1580" t="s">
        <v>3193</v>
      </c>
      <c r="L1580" t="s">
        <v>3133</v>
      </c>
      <c r="M1580" t="s">
        <v>3116</v>
      </c>
      <c r="N1580">
        <v>144270</v>
      </c>
      <c r="O1580">
        <v>144.27000000000001</v>
      </c>
      <c r="P1580">
        <v>3775000</v>
      </c>
      <c r="Q1580">
        <v>26.166216122548001</v>
      </c>
    </row>
    <row r="1581" spans="1:17" x14ac:dyDescent="0.3">
      <c r="A1581">
        <v>43146</v>
      </c>
      <c r="B1581" t="s">
        <v>3310</v>
      </c>
      <c r="C1581" t="s">
        <v>3311</v>
      </c>
      <c r="D1581">
        <v>2018</v>
      </c>
      <c r="E1581" t="s">
        <v>32</v>
      </c>
      <c r="F1581" t="s">
        <v>77</v>
      </c>
      <c r="G1581" t="s">
        <v>67</v>
      </c>
      <c r="H1581" t="s">
        <v>44</v>
      </c>
      <c r="I1581" t="s">
        <v>82</v>
      </c>
      <c r="J1581" t="s">
        <v>1731</v>
      </c>
      <c r="K1581" t="s">
        <v>3118</v>
      </c>
      <c r="L1581" t="s">
        <v>3117</v>
      </c>
      <c r="M1581" t="s">
        <v>3119</v>
      </c>
      <c r="N1581">
        <v>55560</v>
      </c>
      <c r="O1581">
        <v>55.56</v>
      </c>
      <c r="P1581">
        <v>1454000</v>
      </c>
      <c r="Q1581">
        <v>26.169906407487399</v>
      </c>
    </row>
    <row r="1582" spans="1:17" x14ac:dyDescent="0.3">
      <c r="A1582">
        <v>43146</v>
      </c>
      <c r="B1582" t="s">
        <v>3310</v>
      </c>
      <c r="C1582" t="s">
        <v>3311</v>
      </c>
      <c r="D1582">
        <v>2018</v>
      </c>
      <c r="E1582" t="s">
        <v>32</v>
      </c>
      <c r="F1582" t="s">
        <v>65</v>
      </c>
      <c r="G1582" t="s">
        <v>67</v>
      </c>
      <c r="H1582" t="s">
        <v>44</v>
      </c>
      <c r="I1582" t="s">
        <v>73</v>
      </c>
      <c r="J1582" t="s">
        <v>1732</v>
      </c>
      <c r="K1582" t="s">
        <v>3153</v>
      </c>
      <c r="L1582" t="s">
        <v>3377</v>
      </c>
      <c r="M1582" t="s">
        <v>3110</v>
      </c>
      <c r="N1582">
        <v>56910</v>
      </c>
      <c r="O1582">
        <v>56.91</v>
      </c>
      <c r="P1582">
        <v>463000</v>
      </c>
      <c r="Q1582">
        <v>8.1356527850992801</v>
      </c>
    </row>
    <row r="1583" spans="1:17" x14ac:dyDescent="0.3">
      <c r="A1583">
        <v>43146</v>
      </c>
      <c r="B1583" t="s">
        <v>3310</v>
      </c>
      <c r="C1583" t="s">
        <v>3311</v>
      </c>
      <c r="D1583">
        <v>2018</v>
      </c>
      <c r="E1583" t="s">
        <v>624</v>
      </c>
      <c r="F1583" t="s">
        <v>77</v>
      </c>
      <c r="G1583" t="s">
        <v>67</v>
      </c>
      <c r="H1583" t="s">
        <v>44</v>
      </c>
      <c r="I1583" t="s">
        <v>626</v>
      </c>
      <c r="J1583" t="s">
        <v>1733</v>
      </c>
      <c r="K1583" t="s">
        <v>3193</v>
      </c>
      <c r="L1583" t="s">
        <v>3133</v>
      </c>
      <c r="M1583" t="s">
        <v>3116</v>
      </c>
      <c r="N1583">
        <v>58800</v>
      </c>
      <c r="O1583">
        <v>58.8</v>
      </c>
      <c r="P1583">
        <v>1539000</v>
      </c>
      <c r="Q1583">
        <v>26.173469387755102</v>
      </c>
    </row>
    <row r="1584" spans="1:17" x14ac:dyDescent="0.3">
      <c r="A1584">
        <v>43144</v>
      </c>
      <c r="B1584" t="s">
        <v>3310</v>
      </c>
      <c r="C1584" t="s">
        <v>3311</v>
      </c>
      <c r="D1584">
        <v>2018</v>
      </c>
      <c r="E1584" t="s">
        <v>32</v>
      </c>
      <c r="F1584" t="s">
        <v>305</v>
      </c>
      <c r="G1584" t="s">
        <v>310</v>
      </c>
      <c r="H1584" t="s">
        <v>44</v>
      </c>
      <c r="I1584" t="s">
        <v>140</v>
      </c>
      <c r="J1584" t="s">
        <v>1734</v>
      </c>
      <c r="K1584" t="s">
        <v>3201</v>
      </c>
      <c r="L1584" t="s">
        <v>3250</v>
      </c>
      <c r="M1584" t="s">
        <v>3163</v>
      </c>
      <c r="N1584">
        <v>57520</v>
      </c>
      <c r="O1584">
        <v>57.52</v>
      </c>
      <c r="P1584">
        <v>57200</v>
      </c>
      <c r="Q1584">
        <v>0.99443671766342145</v>
      </c>
    </row>
    <row r="1585" spans="1:17" x14ac:dyDescent="0.3">
      <c r="A1585">
        <v>43143</v>
      </c>
      <c r="B1585" t="s">
        <v>3310</v>
      </c>
      <c r="C1585" t="s">
        <v>3311</v>
      </c>
      <c r="D1585">
        <v>2018</v>
      </c>
      <c r="E1585" t="s">
        <v>32</v>
      </c>
      <c r="F1585" t="s">
        <v>65</v>
      </c>
      <c r="G1585" t="s">
        <v>227</v>
      </c>
      <c r="H1585" t="s">
        <v>44</v>
      </c>
      <c r="I1585" t="s">
        <v>219</v>
      </c>
      <c r="J1585" t="s">
        <v>1735</v>
      </c>
      <c r="K1585" t="s">
        <v>3120</v>
      </c>
      <c r="L1585" t="s">
        <v>3124</v>
      </c>
      <c r="M1585" t="s">
        <v>3110</v>
      </c>
      <c r="N1585">
        <v>10744</v>
      </c>
      <c r="O1585">
        <v>10.74</v>
      </c>
      <c r="P1585">
        <v>345000</v>
      </c>
      <c r="Q1585">
        <v>32.110945644080417</v>
      </c>
    </row>
    <row r="1586" spans="1:17" x14ac:dyDescent="0.3">
      <c r="A1586">
        <v>43141</v>
      </c>
      <c r="B1586" t="s">
        <v>3310</v>
      </c>
      <c r="C1586" t="s">
        <v>3311</v>
      </c>
      <c r="D1586">
        <v>2018</v>
      </c>
      <c r="E1586" t="s">
        <v>32</v>
      </c>
      <c r="F1586" t="s">
        <v>51</v>
      </c>
      <c r="G1586" t="s">
        <v>53</v>
      </c>
      <c r="H1586" t="s">
        <v>44</v>
      </c>
      <c r="I1586" t="s">
        <v>57</v>
      </c>
      <c r="J1586" t="s">
        <v>1736</v>
      </c>
      <c r="K1586" t="s">
        <v>3225</v>
      </c>
      <c r="L1586" t="s">
        <v>3250</v>
      </c>
      <c r="M1586" t="s">
        <v>3163</v>
      </c>
      <c r="N1586">
        <v>24120</v>
      </c>
      <c r="O1586">
        <v>24.12</v>
      </c>
      <c r="P1586">
        <v>520000</v>
      </c>
      <c r="Q1586">
        <v>21.558872305140962</v>
      </c>
    </row>
    <row r="1587" spans="1:17" x14ac:dyDescent="0.3">
      <c r="A1587">
        <v>43141</v>
      </c>
      <c r="B1587" t="s">
        <v>3310</v>
      </c>
      <c r="C1587" t="s">
        <v>3311</v>
      </c>
      <c r="D1587">
        <v>2018</v>
      </c>
      <c r="E1587" t="s">
        <v>84</v>
      </c>
      <c r="F1587" t="s">
        <v>557</v>
      </c>
      <c r="G1587" t="s">
        <v>186</v>
      </c>
      <c r="H1587" t="s">
        <v>44</v>
      </c>
      <c r="I1587" t="s">
        <v>251</v>
      </c>
      <c r="J1587" t="s">
        <v>1737</v>
      </c>
      <c r="K1587" t="s">
        <v>3197</v>
      </c>
      <c r="L1587" t="s">
        <v>3250</v>
      </c>
      <c r="M1587" t="s">
        <v>3163</v>
      </c>
      <c r="N1587">
        <v>17097</v>
      </c>
      <c r="O1587">
        <v>17.100000000000001</v>
      </c>
      <c r="P1587">
        <v>64600</v>
      </c>
      <c r="Q1587">
        <v>3.7784406621044626</v>
      </c>
    </row>
    <row r="1588" spans="1:17" x14ac:dyDescent="0.3">
      <c r="A1588">
        <v>43139</v>
      </c>
      <c r="B1588" t="s">
        <v>3310</v>
      </c>
      <c r="C1588" t="s">
        <v>3311</v>
      </c>
      <c r="D1588">
        <v>2018</v>
      </c>
      <c r="E1588" t="s">
        <v>32</v>
      </c>
      <c r="F1588" t="s">
        <v>65</v>
      </c>
      <c r="G1588" t="s">
        <v>67</v>
      </c>
      <c r="H1588" t="s">
        <v>44</v>
      </c>
      <c r="I1588" t="s">
        <v>73</v>
      </c>
      <c r="J1588" t="s">
        <v>1738</v>
      </c>
      <c r="K1588" t="s">
        <v>3153</v>
      </c>
      <c r="L1588" t="s">
        <v>3377</v>
      </c>
      <c r="M1588" t="s">
        <v>3110</v>
      </c>
      <c r="N1588">
        <v>132789.99</v>
      </c>
      <c r="O1588">
        <v>132.79</v>
      </c>
      <c r="P1588">
        <v>1081000</v>
      </c>
      <c r="Q1588">
        <v>8.1406738565158427</v>
      </c>
    </row>
    <row r="1589" spans="1:17" x14ac:dyDescent="0.3">
      <c r="A1589">
        <v>43139</v>
      </c>
      <c r="B1589" t="s">
        <v>3310</v>
      </c>
      <c r="C1589" t="s">
        <v>3311</v>
      </c>
      <c r="D1589">
        <v>2018</v>
      </c>
      <c r="E1589" t="s">
        <v>32</v>
      </c>
      <c r="F1589" t="s">
        <v>65</v>
      </c>
      <c r="G1589" t="s">
        <v>67</v>
      </c>
      <c r="H1589" t="s">
        <v>44</v>
      </c>
      <c r="I1589" t="s">
        <v>73</v>
      </c>
      <c r="J1589" t="s">
        <v>1739</v>
      </c>
      <c r="K1589" t="s">
        <v>3153</v>
      </c>
      <c r="L1589" t="s">
        <v>3377</v>
      </c>
      <c r="M1589" t="s">
        <v>3110</v>
      </c>
      <c r="N1589">
        <v>75880</v>
      </c>
      <c r="O1589">
        <v>75.88</v>
      </c>
      <c r="P1589">
        <v>618000</v>
      </c>
      <c r="Q1589">
        <v>8.1444385872430161</v>
      </c>
    </row>
    <row r="1590" spans="1:17" x14ac:dyDescent="0.3">
      <c r="A1590">
        <v>43139</v>
      </c>
      <c r="B1590" t="s">
        <v>3310</v>
      </c>
      <c r="C1590" t="s">
        <v>3311</v>
      </c>
      <c r="D1590">
        <v>2018</v>
      </c>
      <c r="E1590" t="s">
        <v>32</v>
      </c>
      <c r="F1590" t="s">
        <v>77</v>
      </c>
      <c r="G1590" t="s">
        <v>67</v>
      </c>
      <c r="H1590" t="s">
        <v>44</v>
      </c>
      <c r="I1590" t="s">
        <v>82</v>
      </c>
      <c r="J1590" t="s">
        <v>1740</v>
      </c>
      <c r="K1590" t="s">
        <v>3178</v>
      </c>
      <c r="L1590" t="s">
        <v>3177</v>
      </c>
      <c r="M1590" t="s">
        <v>3116</v>
      </c>
      <c r="N1590">
        <v>10256</v>
      </c>
      <c r="O1590">
        <v>10.26</v>
      </c>
      <c r="P1590">
        <v>268000</v>
      </c>
      <c r="Q1590">
        <v>26.131045241809673</v>
      </c>
    </row>
    <row r="1591" spans="1:17" x14ac:dyDescent="0.3">
      <c r="A1591">
        <v>43139</v>
      </c>
      <c r="B1591" t="s">
        <v>3310</v>
      </c>
      <c r="C1591" t="s">
        <v>3311</v>
      </c>
      <c r="D1591">
        <v>2018</v>
      </c>
      <c r="E1591" t="s">
        <v>32</v>
      </c>
      <c r="F1591" t="s">
        <v>77</v>
      </c>
      <c r="G1591" t="s">
        <v>67</v>
      </c>
      <c r="H1591" t="s">
        <v>44</v>
      </c>
      <c r="I1591" t="s">
        <v>82</v>
      </c>
      <c r="J1591" t="s">
        <v>1741</v>
      </c>
      <c r="K1591" t="s">
        <v>3118</v>
      </c>
      <c r="L1591" t="s">
        <v>3117</v>
      </c>
      <c r="M1591" t="s">
        <v>3119</v>
      </c>
      <c r="N1591">
        <v>55560</v>
      </c>
      <c r="O1591">
        <v>55.56</v>
      </c>
      <c r="P1591">
        <v>1454000</v>
      </c>
      <c r="Q1591">
        <v>26.169906407487399</v>
      </c>
    </row>
    <row r="1592" spans="1:17" x14ac:dyDescent="0.3">
      <c r="A1592">
        <v>43139</v>
      </c>
      <c r="B1592" t="s">
        <v>3310</v>
      </c>
      <c r="C1592" t="s">
        <v>3311</v>
      </c>
      <c r="D1592">
        <v>2018</v>
      </c>
      <c r="E1592" t="s">
        <v>32</v>
      </c>
      <c r="F1592" t="s">
        <v>77</v>
      </c>
      <c r="G1592" t="s">
        <v>67</v>
      </c>
      <c r="H1592" t="s">
        <v>44</v>
      </c>
      <c r="I1592" t="s">
        <v>82</v>
      </c>
      <c r="J1592" t="s">
        <v>1742</v>
      </c>
      <c r="K1592" t="s">
        <v>3118</v>
      </c>
      <c r="L1592" t="s">
        <v>3117</v>
      </c>
      <c r="M1592" t="s">
        <v>3119</v>
      </c>
      <c r="N1592">
        <v>74080</v>
      </c>
      <c r="O1592">
        <v>74.08</v>
      </c>
      <c r="P1592">
        <v>1939000</v>
      </c>
      <c r="Q1592">
        <v>26.1744060475162</v>
      </c>
    </row>
    <row r="1593" spans="1:17" x14ac:dyDescent="0.3">
      <c r="A1593">
        <v>43139</v>
      </c>
      <c r="B1593" t="s">
        <v>3310</v>
      </c>
      <c r="C1593" t="s">
        <v>3311</v>
      </c>
      <c r="D1593">
        <v>2018</v>
      </c>
      <c r="E1593" t="s">
        <v>32</v>
      </c>
      <c r="F1593" t="s">
        <v>65</v>
      </c>
      <c r="G1593" t="s">
        <v>67</v>
      </c>
      <c r="H1593" t="s">
        <v>44</v>
      </c>
      <c r="I1593" t="s">
        <v>73</v>
      </c>
      <c r="J1593" t="s">
        <v>1743</v>
      </c>
      <c r="K1593" t="s">
        <v>3125</v>
      </c>
      <c r="L1593" t="s">
        <v>3126</v>
      </c>
      <c r="M1593" t="s">
        <v>3110</v>
      </c>
      <c r="N1593">
        <v>17618</v>
      </c>
      <c r="O1593">
        <v>17.62</v>
      </c>
      <c r="P1593">
        <v>143000</v>
      </c>
      <c r="Q1593">
        <v>8.1166988307412868</v>
      </c>
    </row>
    <row r="1594" spans="1:17" x14ac:dyDescent="0.3">
      <c r="A1594">
        <v>43139</v>
      </c>
      <c r="B1594" t="s">
        <v>3310</v>
      </c>
      <c r="C1594" t="s">
        <v>3311</v>
      </c>
      <c r="D1594">
        <v>2018</v>
      </c>
      <c r="E1594" t="s">
        <v>32</v>
      </c>
      <c r="F1594" t="s">
        <v>65</v>
      </c>
      <c r="G1594" t="s">
        <v>67</v>
      </c>
      <c r="H1594" t="s">
        <v>44</v>
      </c>
      <c r="I1594" t="s">
        <v>73</v>
      </c>
      <c r="J1594" t="s">
        <v>1744</v>
      </c>
      <c r="K1594" t="s">
        <v>3153</v>
      </c>
      <c r="L1594" t="s">
        <v>3377</v>
      </c>
      <c r="M1594" t="s">
        <v>3110</v>
      </c>
      <c r="N1594">
        <v>94850</v>
      </c>
      <c r="O1594">
        <v>94.85</v>
      </c>
      <c r="P1594">
        <v>772000</v>
      </c>
      <c r="Q1594">
        <v>8.1391671059567745</v>
      </c>
    </row>
    <row r="1595" spans="1:17" x14ac:dyDescent="0.3">
      <c r="A1595">
        <v>43139</v>
      </c>
      <c r="B1595" t="s">
        <v>3310</v>
      </c>
      <c r="C1595" t="s">
        <v>3311</v>
      </c>
      <c r="D1595">
        <v>2018</v>
      </c>
      <c r="E1595" t="s">
        <v>32</v>
      </c>
      <c r="F1595" t="s">
        <v>65</v>
      </c>
      <c r="G1595" t="s">
        <v>67</v>
      </c>
      <c r="H1595" t="s">
        <v>44</v>
      </c>
      <c r="I1595" t="s">
        <v>73</v>
      </c>
      <c r="J1595" t="s">
        <v>1745</v>
      </c>
      <c r="K1595" t="s">
        <v>3153</v>
      </c>
      <c r="L1595" t="s">
        <v>3377</v>
      </c>
      <c r="M1595" t="s">
        <v>3110</v>
      </c>
      <c r="N1595">
        <v>132789.99</v>
      </c>
      <c r="O1595">
        <v>132.79</v>
      </c>
      <c r="P1595">
        <v>1081000</v>
      </c>
      <c r="Q1595">
        <v>8.1406738565158427</v>
      </c>
    </row>
    <row r="1596" spans="1:17" x14ac:dyDescent="0.3">
      <c r="A1596">
        <v>43138</v>
      </c>
      <c r="B1596" t="s">
        <v>3310</v>
      </c>
      <c r="C1596" t="s">
        <v>3311</v>
      </c>
      <c r="D1596">
        <v>2018</v>
      </c>
      <c r="E1596" t="s">
        <v>32</v>
      </c>
      <c r="F1596" t="s">
        <v>1624</v>
      </c>
      <c r="G1596" t="s">
        <v>60</v>
      </c>
      <c r="H1596" t="s">
        <v>44</v>
      </c>
      <c r="I1596" t="s">
        <v>820</v>
      </c>
      <c r="J1596" t="s">
        <v>1746</v>
      </c>
      <c r="K1596" t="s">
        <v>3183</v>
      </c>
      <c r="L1596" t="s">
        <v>1862</v>
      </c>
      <c r="M1596" t="s">
        <v>3163</v>
      </c>
      <c r="N1596">
        <v>43094</v>
      </c>
      <c r="O1596">
        <v>43.09</v>
      </c>
      <c r="P1596">
        <v>378000</v>
      </c>
      <c r="Q1596">
        <v>8.771522717779737</v>
      </c>
    </row>
    <row r="1597" spans="1:17" x14ac:dyDescent="0.3">
      <c r="A1597">
        <v>43137</v>
      </c>
      <c r="B1597" t="s">
        <v>3310</v>
      </c>
      <c r="C1597" t="s">
        <v>3311</v>
      </c>
      <c r="D1597">
        <v>2018</v>
      </c>
      <c r="E1597" t="s">
        <v>32</v>
      </c>
      <c r="F1597" t="s">
        <v>35</v>
      </c>
      <c r="G1597" t="s">
        <v>40</v>
      </c>
      <c r="H1597" t="s">
        <v>44</v>
      </c>
      <c r="I1597" t="s">
        <v>1747</v>
      </c>
      <c r="J1597" t="s">
        <v>1161</v>
      </c>
      <c r="K1597" t="s">
        <v>3234</v>
      </c>
      <c r="L1597" t="s">
        <v>3378</v>
      </c>
      <c r="M1597" t="s">
        <v>3110</v>
      </c>
      <c r="N1597">
        <v>297980.01</v>
      </c>
      <c r="O1597">
        <v>297.98</v>
      </c>
      <c r="P1597">
        <v>1249000</v>
      </c>
      <c r="Q1597">
        <v>4.1915563396349977</v>
      </c>
    </row>
    <row r="1598" spans="1:17" x14ac:dyDescent="0.3">
      <c r="A1598">
        <v>43135</v>
      </c>
      <c r="B1598" t="s">
        <v>3310</v>
      </c>
      <c r="C1598" t="s">
        <v>3311</v>
      </c>
      <c r="D1598">
        <v>2018</v>
      </c>
      <c r="E1598" t="s">
        <v>32</v>
      </c>
      <c r="F1598" t="s">
        <v>77</v>
      </c>
      <c r="G1598" t="s">
        <v>227</v>
      </c>
      <c r="H1598" t="s">
        <v>44</v>
      </c>
      <c r="I1598" t="s">
        <v>643</v>
      </c>
      <c r="J1598" t="s">
        <v>1748</v>
      </c>
      <c r="K1598" t="s">
        <v>3115</v>
      </c>
      <c r="L1598" t="s">
        <v>3114</v>
      </c>
      <c r="M1598" t="s">
        <v>3116</v>
      </c>
      <c r="N1598">
        <v>19800</v>
      </c>
      <c r="O1598">
        <v>19.8</v>
      </c>
      <c r="P1598">
        <v>536000</v>
      </c>
      <c r="Q1598">
        <v>27.070707070707069</v>
      </c>
    </row>
    <row r="1599" spans="1:17" x14ac:dyDescent="0.3">
      <c r="A1599">
        <v>43132</v>
      </c>
      <c r="B1599" t="s">
        <v>3310</v>
      </c>
      <c r="C1599" t="s">
        <v>3311</v>
      </c>
      <c r="D1599">
        <v>2018</v>
      </c>
      <c r="E1599" t="s">
        <v>32</v>
      </c>
      <c r="F1599" t="s">
        <v>77</v>
      </c>
      <c r="G1599" t="s">
        <v>67</v>
      </c>
      <c r="H1599" t="s">
        <v>44</v>
      </c>
      <c r="I1599" t="s">
        <v>82</v>
      </c>
      <c r="J1599" t="s">
        <v>1749</v>
      </c>
      <c r="K1599" t="s">
        <v>3115</v>
      </c>
      <c r="L1599" t="s">
        <v>3114</v>
      </c>
      <c r="M1599" t="s">
        <v>3116</v>
      </c>
      <c r="N1599">
        <v>118800</v>
      </c>
      <c r="O1599">
        <v>118.8</v>
      </c>
      <c r="P1599">
        <v>3109000</v>
      </c>
      <c r="Q1599">
        <v>26.170033670033671</v>
      </c>
    </row>
    <row r="1600" spans="1:17" x14ac:dyDescent="0.3">
      <c r="A1600">
        <v>43132</v>
      </c>
      <c r="B1600" t="s">
        <v>3310</v>
      </c>
      <c r="C1600" t="s">
        <v>3311</v>
      </c>
      <c r="D1600">
        <v>2018</v>
      </c>
      <c r="E1600" t="s">
        <v>32</v>
      </c>
      <c r="F1600" t="s">
        <v>65</v>
      </c>
      <c r="G1600" t="s">
        <v>67</v>
      </c>
      <c r="H1600" t="s">
        <v>44</v>
      </c>
      <c r="I1600" t="s">
        <v>73</v>
      </c>
      <c r="J1600" t="s">
        <v>1750</v>
      </c>
      <c r="K1600" t="s">
        <v>3153</v>
      </c>
      <c r="L1600" t="s">
        <v>3377</v>
      </c>
      <c r="M1600" t="s">
        <v>3110</v>
      </c>
      <c r="N1600">
        <v>132789.99</v>
      </c>
      <c r="O1600">
        <v>132.79</v>
      </c>
      <c r="P1600">
        <v>1081000</v>
      </c>
      <c r="Q1600">
        <v>8.1406738565158427</v>
      </c>
    </row>
    <row r="1601" spans="1:17" x14ac:dyDescent="0.3">
      <c r="A1601">
        <v>43132</v>
      </c>
      <c r="B1601" t="s">
        <v>3310</v>
      </c>
      <c r="C1601" t="s">
        <v>3311</v>
      </c>
      <c r="D1601">
        <v>2018</v>
      </c>
      <c r="E1601" t="s">
        <v>32</v>
      </c>
      <c r="F1601" t="s">
        <v>65</v>
      </c>
      <c r="G1601" t="s">
        <v>67</v>
      </c>
      <c r="H1601" t="s">
        <v>44</v>
      </c>
      <c r="I1601" t="s">
        <v>73</v>
      </c>
      <c r="J1601" t="s">
        <v>1751</v>
      </c>
      <c r="K1601" t="s">
        <v>3125</v>
      </c>
      <c r="L1601" t="s">
        <v>3126</v>
      </c>
      <c r="M1601" t="s">
        <v>3110</v>
      </c>
      <c r="N1601">
        <v>17618</v>
      </c>
      <c r="O1601">
        <v>17.62</v>
      </c>
      <c r="P1601">
        <v>143000</v>
      </c>
      <c r="Q1601">
        <v>8.1166988307412868</v>
      </c>
    </row>
    <row r="1602" spans="1:17" x14ac:dyDescent="0.3">
      <c r="A1602">
        <v>43132</v>
      </c>
      <c r="B1602" t="s">
        <v>3310</v>
      </c>
      <c r="C1602" t="s">
        <v>3311</v>
      </c>
      <c r="D1602">
        <v>2018</v>
      </c>
      <c r="E1602" t="s">
        <v>32</v>
      </c>
      <c r="F1602" t="s">
        <v>77</v>
      </c>
      <c r="G1602" t="s">
        <v>67</v>
      </c>
      <c r="H1602" t="s">
        <v>44</v>
      </c>
      <c r="I1602" t="s">
        <v>82</v>
      </c>
      <c r="J1602" t="s">
        <v>1752</v>
      </c>
      <c r="K1602" t="s">
        <v>3186</v>
      </c>
      <c r="L1602" t="s">
        <v>3187</v>
      </c>
      <c r="M1602" t="s">
        <v>3116</v>
      </c>
      <c r="N1602">
        <v>19320</v>
      </c>
      <c r="O1602">
        <v>19.32</v>
      </c>
      <c r="P1602">
        <v>506000</v>
      </c>
      <c r="Q1602">
        <v>26.19047619047619</v>
      </c>
    </row>
    <row r="1603" spans="1:17" x14ac:dyDescent="0.3">
      <c r="A1603">
        <v>43132</v>
      </c>
      <c r="B1603" t="s">
        <v>3310</v>
      </c>
      <c r="C1603" t="s">
        <v>3311</v>
      </c>
      <c r="D1603">
        <v>2018</v>
      </c>
      <c r="E1603" t="s">
        <v>32</v>
      </c>
      <c r="F1603" t="s">
        <v>65</v>
      </c>
      <c r="G1603" t="s">
        <v>67</v>
      </c>
      <c r="H1603" t="s">
        <v>44</v>
      </c>
      <c r="I1603" t="s">
        <v>73</v>
      </c>
      <c r="J1603" t="s">
        <v>1753</v>
      </c>
      <c r="K1603" t="s">
        <v>3153</v>
      </c>
      <c r="L1603" t="s">
        <v>3377</v>
      </c>
      <c r="M1603" t="s">
        <v>3110</v>
      </c>
      <c r="N1603">
        <v>94850</v>
      </c>
      <c r="O1603">
        <v>94.85</v>
      </c>
      <c r="P1603">
        <v>772000</v>
      </c>
      <c r="Q1603">
        <v>8.1391671059567745</v>
      </c>
    </row>
    <row r="1604" spans="1:17" x14ac:dyDescent="0.3">
      <c r="A1604">
        <v>43132</v>
      </c>
      <c r="B1604" t="s">
        <v>3310</v>
      </c>
      <c r="C1604" t="s">
        <v>3311</v>
      </c>
      <c r="D1604">
        <v>2018</v>
      </c>
      <c r="E1604" t="s">
        <v>32</v>
      </c>
      <c r="F1604" t="s">
        <v>77</v>
      </c>
      <c r="G1604" t="s">
        <v>67</v>
      </c>
      <c r="H1604" t="s">
        <v>44</v>
      </c>
      <c r="I1604" t="s">
        <v>82</v>
      </c>
      <c r="J1604" t="s">
        <v>1754</v>
      </c>
      <c r="K1604" t="s">
        <v>3193</v>
      </c>
      <c r="L1604" t="s">
        <v>3133</v>
      </c>
      <c r="M1604" t="s">
        <v>3116</v>
      </c>
      <c r="N1604">
        <v>91600</v>
      </c>
      <c r="O1604">
        <v>91.6</v>
      </c>
      <c r="P1604">
        <v>2397000</v>
      </c>
      <c r="Q1604">
        <v>26.168122270742359</v>
      </c>
    </row>
    <row r="1605" spans="1:17" x14ac:dyDescent="0.3">
      <c r="A1605">
        <v>43128</v>
      </c>
      <c r="B1605" t="s">
        <v>3312</v>
      </c>
      <c r="C1605" t="s">
        <v>3313</v>
      </c>
      <c r="D1605">
        <v>2018</v>
      </c>
      <c r="E1605" t="s">
        <v>32</v>
      </c>
      <c r="F1605" t="s">
        <v>77</v>
      </c>
      <c r="G1605" t="s">
        <v>227</v>
      </c>
      <c r="H1605" t="s">
        <v>44</v>
      </c>
      <c r="I1605" t="s">
        <v>82</v>
      </c>
      <c r="J1605" t="s">
        <v>1755</v>
      </c>
      <c r="K1605" t="s">
        <v>3118</v>
      </c>
      <c r="L1605" t="s">
        <v>3117</v>
      </c>
      <c r="M1605" t="s">
        <v>3119</v>
      </c>
      <c r="N1605">
        <v>55560</v>
      </c>
      <c r="O1605">
        <v>55.56</v>
      </c>
      <c r="P1605">
        <v>1249000</v>
      </c>
      <c r="Q1605">
        <v>22.480201583873288</v>
      </c>
    </row>
    <row r="1606" spans="1:17" x14ac:dyDescent="0.3">
      <c r="A1606">
        <v>43126</v>
      </c>
      <c r="B1606" t="s">
        <v>3312</v>
      </c>
      <c r="C1606" t="s">
        <v>3313</v>
      </c>
      <c r="D1606">
        <v>2018</v>
      </c>
      <c r="E1606" t="s">
        <v>32</v>
      </c>
      <c r="F1606" t="s">
        <v>65</v>
      </c>
      <c r="G1606" t="s">
        <v>67</v>
      </c>
      <c r="H1606" t="s">
        <v>44</v>
      </c>
      <c r="I1606" t="s">
        <v>71</v>
      </c>
      <c r="J1606" t="s">
        <v>1211</v>
      </c>
      <c r="K1606" t="s">
        <v>3120</v>
      </c>
      <c r="L1606" t="s">
        <v>3124</v>
      </c>
      <c r="M1606" t="s">
        <v>3110</v>
      </c>
      <c r="N1606">
        <v>71520</v>
      </c>
      <c r="O1606">
        <v>71.52</v>
      </c>
      <c r="P1606">
        <v>558000</v>
      </c>
      <c r="Q1606">
        <v>7.8020134228187921</v>
      </c>
    </row>
    <row r="1607" spans="1:17" x14ac:dyDescent="0.3">
      <c r="A1607">
        <v>43126</v>
      </c>
      <c r="B1607" t="s">
        <v>3312</v>
      </c>
      <c r="C1607" t="s">
        <v>3313</v>
      </c>
      <c r="D1607">
        <v>2018</v>
      </c>
      <c r="E1607" t="s">
        <v>1756</v>
      </c>
      <c r="F1607" t="s">
        <v>77</v>
      </c>
      <c r="G1607" t="s">
        <v>67</v>
      </c>
      <c r="H1607" t="s">
        <v>44</v>
      </c>
      <c r="I1607" t="s">
        <v>643</v>
      </c>
      <c r="J1607" t="s">
        <v>1758</v>
      </c>
      <c r="K1607" t="s">
        <v>3118</v>
      </c>
      <c r="L1607" t="s">
        <v>3117</v>
      </c>
      <c r="M1607" t="s">
        <v>3119</v>
      </c>
      <c r="N1607">
        <v>18520</v>
      </c>
      <c r="O1607">
        <v>18.52</v>
      </c>
      <c r="P1607">
        <v>508000</v>
      </c>
      <c r="Q1607">
        <v>27.429805615550755</v>
      </c>
    </row>
    <row r="1608" spans="1:17" x14ac:dyDescent="0.3">
      <c r="A1608">
        <v>43126</v>
      </c>
      <c r="B1608" t="s">
        <v>3312</v>
      </c>
      <c r="C1608" t="s">
        <v>3313</v>
      </c>
      <c r="D1608">
        <v>2018</v>
      </c>
      <c r="E1608" t="s">
        <v>32</v>
      </c>
      <c r="F1608" t="s">
        <v>77</v>
      </c>
      <c r="G1608" t="s">
        <v>67</v>
      </c>
      <c r="H1608" t="s">
        <v>44</v>
      </c>
      <c r="I1608" t="s">
        <v>234</v>
      </c>
      <c r="J1608" t="s">
        <v>1759</v>
      </c>
      <c r="K1608" t="s">
        <v>3168</v>
      </c>
      <c r="L1608" t="s">
        <v>3250</v>
      </c>
      <c r="M1608" t="s">
        <v>3163</v>
      </c>
      <c r="N1608">
        <v>7612</v>
      </c>
      <c r="O1608">
        <v>7.61</v>
      </c>
      <c r="P1608">
        <v>21400</v>
      </c>
      <c r="Q1608">
        <v>2.811350499211771</v>
      </c>
    </row>
    <row r="1609" spans="1:17" x14ac:dyDescent="0.3">
      <c r="A1609">
        <v>43125</v>
      </c>
      <c r="B1609" t="s">
        <v>3312</v>
      </c>
      <c r="C1609" t="s">
        <v>3313</v>
      </c>
      <c r="D1609">
        <v>2018</v>
      </c>
      <c r="E1609" t="s">
        <v>213</v>
      </c>
      <c r="F1609" t="s">
        <v>65</v>
      </c>
      <c r="G1609" t="s">
        <v>67</v>
      </c>
      <c r="H1609" t="s">
        <v>44</v>
      </c>
      <c r="I1609" t="s">
        <v>219</v>
      </c>
      <c r="J1609" t="s">
        <v>1760</v>
      </c>
      <c r="K1609" t="s">
        <v>3120</v>
      </c>
      <c r="L1609" t="s">
        <v>3124</v>
      </c>
      <c r="M1609" t="s">
        <v>3110</v>
      </c>
      <c r="N1609">
        <v>16740</v>
      </c>
      <c r="O1609">
        <v>16.739999999999998</v>
      </c>
      <c r="P1609">
        <v>388000</v>
      </c>
      <c r="Q1609">
        <v>23.178016726403822</v>
      </c>
    </row>
    <row r="1610" spans="1:17" x14ac:dyDescent="0.3">
      <c r="A1610">
        <v>43124</v>
      </c>
      <c r="B1610" t="s">
        <v>3312</v>
      </c>
      <c r="C1610" t="s">
        <v>3313</v>
      </c>
      <c r="D1610">
        <v>2018</v>
      </c>
      <c r="E1610" t="s">
        <v>32</v>
      </c>
      <c r="F1610" t="s">
        <v>305</v>
      </c>
      <c r="G1610" t="s">
        <v>310</v>
      </c>
      <c r="H1610" t="s">
        <v>44</v>
      </c>
      <c r="I1610" t="s">
        <v>140</v>
      </c>
      <c r="J1610" t="s">
        <v>1761</v>
      </c>
      <c r="K1610" t="s">
        <v>3201</v>
      </c>
      <c r="L1610" t="s">
        <v>3250</v>
      </c>
      <c r="M1610" t="s">
        <v>3163</v>
      </c>
      <c r="N1610">
        <v>77020</v>
      </c>
      <c r="O1610">
        <v>77.02</v>
      </c>
      <c r="P1610">
        <v>75500</v>
      </c>
      <c r="Q1610">
        <v>0.98026486626850173</v>
      </c>
    </row>
    <row r="1611" spans="1:17" x14ac:dyDescent="0.3">
      <c r="A1611">
        <v>43118</v>
      </c>
      <c r="B1611" t="s">
        <v>3312</v>
      </c>
      <c r="C1611" t="s">
        <v>3313</v>
      </c>
      <c r="D1611">
        <v>2018</v>
      </c>
      <c r="E1611" t="s">
        <v>32</v>
      </c>
      <c r="F1611" t="s">
        <v>77</v>
      </c>
      <c r="G1611" t="s">
        <v>67</v>
      </c>
      <c r="H1611" t="s">
        <v>44</v>
      </c>
      <c r="I1611" t="s">
        <v>82</v>
      </c>
      <c r="J1611" t="s">
        <v>1762</v>
      </c>
      <c r="K1611" t="s">
        <v>3118</v>
      </c>
      <c r="L1611" t="s">
        <v>3117</v>
      </c>
      <c r="M1611" t="s">
        <v>3119</v>
      </c>
      <c r="N1611">
        <v>55560</v>
      </c>
      <c r="O1611">
        <v>55.56</v>
      </c>
      <c r="P1611">
        <v>1249000</v>
      </c>
      <c r="Q1611">
        <v>22.480201583873288</v>
      </c>
    </row>
    <row r="1612" spans="1:17" x14ac:dyDescent="0.3">
      <c r="A1612">
        <v>43117</v>
      </c>
      <c r="B1612" t="s">
        <v>3312</v>
      </c>
      <c r="C1612" t="s">
        <v>3313</v>
      </c>
      <c r="D1612">
        <v>2018</v>
      </c>
      <c r="E1612" t="s">
        <v>32</v>
      </c>
      <c r="F1612" t="s">
        <v>305</v>
      </c>
      <c r="G1612" t="s">
        <v>310</v>
      </c>
      <c r="H1612" t="s">
        <v>44</v>
      </c>
      <c r="I1612" t="s">
        <v>140</v>
      </c>
      <c r="J1612" t="s">
        <v>1763</v>
      </c>
      <c r="K1612" t="s">
        <v>3201</v>
      </c>
      <c r="L1612" t="s">
        <v>3250</v>
      </c>
      <c r="M1612" t="s">
        <v>3163</v>
      </c>
      <c r="N1612">
        <v>19250</v>
      </c>
      <c r="O1612">
        <v>19.25</v>
      </c>
      <c r="P1612">
        <v>18900</v>
      </c>
      <c r="Q1612">
        <v>0.98181818181818181</v>
      </c>
    </row>
    <row r="1613" spans="1:17" x14ac:dyDescent="0.3">
      <c r="A1613">
        <v>43117</v>
      </c>
      <c r="B1613" t="s">
        <v>3312</v>
      </c>
      <c r="C1613" t="s">
        <v>3313</v>
      </c>
      <c r="D1613">
        <v>2018</v>
      </c>
      <c r="E1613" t="s">
        <v>624</v>
      </c>
      <c r="F1613" t="s">
        <v>77</v>
      </c>
      <c r="G1613" t="s">
        <v>67</v>
      </c>
      <c r="H1613" t="s">
        <v>44</v>
      </c>
      <c r="I1613" t="s">
        <v>82</v>
      </c>
      <c r="J1613" t="s">
        <v>1764</v>
      </c>
      <c r="K1613" t="s">
        <v>3193</v>
      </c>
      <c r="L1613" t="s">
        <v>3133</v>
      </c>
      <c r="M1613" t="s">
        <v>3116</v>
      </c>
      <c r="N1613">
        <v>10080</v>
      </c>
      <c r="O1613">
        <v>10.08</v>
      </c>
      <c r="P1613">
        <v>227000</v>
      </c>
      <c r="Q1613">
        <v>22.519841269841269</v>
      </c>
    </row>
    <row r="1614" spans="1:17" x14ac:dyDescent="0.3">
      <c r="A1614">
        <v>43117</v>
      </c>
      <c r="B1614" t="s">
        <v>3312</v>
      </c>
      <c r="C1614" t="s">
        <v>3313</v>
      </c>
      <c r="D1614">
        <v>2018</v>
      </c>
      <c r="E1614" t="s">
        <v>624</v>
      </c>
      <c r="F1614" t="s">
        <v>77</v>
      </c>
      <c r="G1614" t="s">
        <v>67</v>
      </c>
      <c r="H1614" t="s">
        <v>44</v>
      </c>
      <c r="I1614" t="s">
        <v>82</v>
      </c>
      <c r="J1614" t="s">
        <v>1765</v>
      </c>
      <c r="K1614" t="s">
        <v>3193</v>
      </c>
      <c r="L1614" t="s">
        <v>3133</v>
      </c>
      <c r="M1614" t="s">
        <v>3116</v>
      </c>
      <c r="N1614">
        <v>14400</v>
      </c>
      <c r="O1614">
        <v>14.4</v>
      </c>
      <c r="P1614">
        <v>324000</v>
      </c>
      <c r="Q1614">
        <v>22.5</v>
      </c>
    </row>
    <row r="1615" spans="1:17" x14ac:dyDescent="0.3">
      <c r="A1615">
        <v>43111</v>
      </c>
      <c r="B1615" t="s">
        <v>3312</v>
      </c>
      <c r="C1615" t="s">
        <v>3313</v>
      </c>
      <c r="D1615">
        <v>2018</v>
      </c>
      <c r="E1615" t="s">
        <v>32</v>
      </c>
      <c r="F1615" t="s">
        <v>65</v>
      </c>
      <c r="G1615" t="s">
        <v>67</v>
      </c>
      <c r="H1615" t="s">
        <v>44</v>
      </c>
      <c r="I1615" t="s">
        <v>73</v>
      </c>
      <c r="J1615" t="s">
        <v>1766</v>
      </c>
      <c r="K1615" t="s">
        <v>3125</v>
      </c>
      <c r="L1615" t="s">
        <v>3126</v>
      </c>
      <c r="M1615" t="s">
        <v>3110</v>
      </c>
      <c r="N1615">
        <v>11020</v>
      </c>
      <c r="O1615">
        <v>11.02</v>
      </c>
      <c r="P1615">
        <v>85900</v>
      </c>
      <c r="Q1615">
        <v>7.7949183303085299</v>
      </c>
    </row>
    <row r="1616" spans="1:17" x14ac:dyDescent="0.3">
      <c r="A1616">
        <v>43110</v>
      </c>
      <c r="B1616" t="s">
        <v>3312</v>
      </c>
      <c r="C1616" t="s">
        <v>3313</v>
      </c>
      <c r="D1616">
        <v>2018</v>
      </c>
      <c r="E1616" t="s">
        <v>32</v>
      </c>
      <c r="F1616" t="s">
        <v>305</v>
      </c>
      <c r="G1616" t="s">
        <v>310</v>
      </c>
      <c r="H1616" t="s">
        <v>44</v>
      </c>
      <c r="I1616" t="s">
        <v>1767</v>
      </c>
      <c r="J1616" t="s">
        <v>1768</v>
      </c>
      <c r="K1616" t="s">
        <v>3201</v>
      </c>
      <c r="L1616" t="s">
        <v>3250</v>
      </c>
      <c r="M1616" t="s">
        <v>3163</v>
      </c>
      <c r="N1616">
        <v>38540</v>
      </c>
      <c r="O1616">
        <v>38.54</v>
      </c>
      <c r="P1616">
        <v>37800</v>
      </c>
      <c r="Q1616">
        <v>0.98079916969382464</v>
      </c>
    </row>
    <row r="1617" spans="1:17" x14ac:dyDescent="0.3">
      <c r="A1617">
        <v>43107</v>
      </c>
      <c r="B1617" t="s">
        <v>3312</v>
      </c>
      <c r="C1617" t="s">
        <v>3313</v>
      </c>
      <c r="D1617">
        <v>2018</v>
      </c>
      <c r="E1617" t="s">
        <v>84</v>
      </c>
      <c r="F1617" t="s">
        <v>817</v>
      </c>
      <c r="G1617" t="s">
        <v>60</v>
      </c>
      <c r="H1617" t="s">
        <v>44</v>
      </c>
      <c r="I1617" t="s">
        <v>820</v>
      </c>
      <c r="J1617" t="s">
        <v>1769</v>
      </c>
      <c r="K1617" t="s">
        <v>3183</v>
      </c>
      <c r="L1617" t="s">
        <v>1862</v>
      </c>
      <c r="M1617" t="s">
        <v>3163</v>
      </c>
      <c r="N1617">
        <v>86160</v>
      </c>
      <c r="O1617">
        <v>86.16</v>
      </c>
      <c r="P1617">
        <v>633000</v>
      </c>
      <c r="Q1617">
        <v>7.3467966573816152</v>
      </c>
    </row>
    <row r="1618" spans="1:17" x14ac:dyDescent="0.3">
      <c r="A1618">
        <v>43107</v>
      </c>
      <c r="B1618" t="s">
        <v>3312</v>
      </c>
      <c r="C1618" t="s">
        <v>3313</v>
      </c>
      <c r="D1618">
        <v>2018</v>
      </c>
      <c r="E1618" t="s">
        <v>84</v>
      </c>
      <c r="F1618" t="s">
        <v>1770</v>
      </c>
      <c r="G1618" t="s">
        <v>60</v>
      </c>
      <c r="H1618" t="s">
        <v>44</v>
      </c>
      <c r="I1618" t="s">
        <v>820</v>
      </c>
      <c r="J1618" t="s">
        <v>1772</v>
      </c>
      <c r="K1618" t="s">
        <v>3201</v>
      </c>
      <c r="L1618" t="s">
        <v>3250</v>
      </c>
      <c r="M1618" t="s">
        <v>3163</v>
      </c>
      <c r="N1618">
        <v>86188</v>
      </c>
      <c r="O1618">
        <v>86.19</v>
      </c>
      <c r="P1618">
        <v>633000</v>
      </c>
      <c r="Q1618">
        <v>7.3444098946489067</v>
      </c>
    </row>
    <row r="1619" spans="1:17" x14ac:dyDescent="0.3">
      <c r="A1619">
        <v>43105</v>
      </c>
      <c r="B1619" t="s">
        <v>3312</v>
      </c>
      <c r="C1619" t="s">
        <v>3313</v>
      </c>
      <c r="D1619">
        <v>2018</v>
      </c>
      <c r="E1619" t="s">
        <v>32</v>
      </c>
      <c r="F1619" t="s">
        <v>77</v>
      </c>
      <c r="G1619" t="s">
        <v>67</v>
      </c>
      <c r="H1619" t="s">
        <v>44</v>
      </c>
      <c r="I1619" t="s">
        <v>82</v>
      </c>
      <c r="J1619" t="s">
        <v>1773</v>
      </c>
      <c r="K1619" t="s">
        <v>3186</v>
      </c>
      <c r="L1619" t="s">
        <v>3187</v>
      </c>
      <c r="M1619" t="s">
        <v>3116</v>
      </c>
      <c r="N1619">
        <v>19320</v>
      </c>
      <c r="O1619">
        <v>19.32</v>
      </c>
      <c r="P1619">
        <v>434000</v>
      </c>
      <c r="Q1619">
        <v>22.463768115942027</v>
      </c>
    </row>
    <row r="1620" spans="1:17" x14ac:dyDescent="0.3">
      <c r="A1620">
        <v>43105</v>
      </c>
      <c r="B1620" t="s">
        <v>3312</v>
      </c>
      <c r="C1620" t="s">
        <v>3313</v>
      </c>
      <c r="D1620">
        <v>2018</v>
      </c>
      <c r="E1620" t="s">
        <v>32</v>
      </c>
      <c r="F1620" t="s">
        <v>77</v>
      </c>
      <c r="G1620" t="s">
        <v>67</v>
      </c>
      <c r="H1620" t="s">
        <v>44</v>
      </c>
      <c r="I1620" t="s">
        <v>82</v>
      </c>
      <c r="J1620" t="s">
        <v>1774</v>
      </c>
      <c r="K1620" t="s">
        <v>3193</v>
      </c>
      <c r="L1620" t="s">
        <v>3133</v>
      </c>
      <c r="M1620" t="s">
        <v>3116</v>
      </c>
      <c r="N1620">
        <v>19320</v>
      </c>
      <c r="O1620">
        <v>19.32</v>
      </c>
      <c r="P1620">
        <v>434000</v>
      </c>
      <c r="Q1620">
        <v>22.463768115942027</v>
      </c>
    </row>
    <row r="1621" spans="1:17" x14ac:dyDescent="0.3">
      <c r="A1621">
        <v>43105</v>
      </c>
      <c r="B1621" t="s">
        <v>3312</v>
      </c>
      <c r="C1621" t="s">
        <v>3313</v>
      </c>
      <c r="D1621">
        <v>2018</v>
      </c>
      <c r="E1621" t="s">
        <v>32</v>
      </c>
      <c r="F1621" t="s">
        <v>77</v>
      </c>
      <c r="G1621" t="s">
        <v>67</v>
      </c>
      <c r="H1621" t="s">
        <v>44</v>
      </c>
      <c r="I1621" t="s">
        <v>82</v>
      </c>
      <c r="J1621" t="s">
        <v>1775</v>
      </c>
      <c r="K1621" t="s">
        <v>3118</v>
      </c>
      <c r="L1621" t="s">
        <v>3117</v>
      </c>
      <c r="M1621" t="s">
        <v>3119</v>
      </c>
      <c r="N1621">
        <v>74080</v>
      </c>
      <c r="O1621">
        <v>74.08</v>
      </c>
      <c r="P1621">
        <v>1665000</v>
      </c>
      <c r="Q1621">
        <v>22.475701943844491</v>
      </c>
    </row>
    <row r="1622" spans="1:17" x14ac:dyDescent="0.3">
      <c r="A1622">
        <v>43100</v>
      </c>
      <c r="B1622" t="s">
        <v>3314</v>
      </c>
      <c r="C1622" t="s">
        <v>3315</v>
      </c>
      <c r="D1622">
        <v>2017</v>
      </c>
      <c r="E1622" t="s">
        <v>32</v>
      </c>
      <c r="F1622" t="s">
        <v>1697</v>
      </c>
      <c r="G1622" t="s">
        <v>135</v>
      </c>
      <c r="H1622" t="s">
        <v>44</v>
      </c>
      <c r="I1622" t="s">
        <v>1700</v>
      </c>
      <c r="J1622" t="s">
        <v>1776</v>
      </c>
      <c r="K1622" t="s">
        <v>3140</v>
      </c>
      <c r="L1622" t="s">
        <v>3250</v>
      </c>
      <c r="M1622" t="s">
        <v>3163</v>
      </c>
      <c r="N1622">
        <v>10050</v>
      </c>
      <c r="O1622">
        <v>10.050000000000001</v>
      </c>
      <c r="P1622">
        <v>28300</v>
      </c>
      <c r="Q1622">
        <v>2.8159203980099501</v>
      </c>
    </row>
    <row r="1623" spans="1:17" x14ac:dyDescent="0.3">
      <c r="A1623">
        <v>43098</v>
      </c>
      <c r="B1623" t="s">
        <v>3314</v>
      </c>
      <c r="C1623" t="s">
        <v>3315</v>
      </c>
      <c r="D1623">
        <v>2017</v>
      </c>
      <c r="E1623" t="s">
        <v>32</v>
      </c>
      <c r="F1623" t="s">
        <v>77</v>
      </c>
      <c r="G1623" t="s">
        <v>67</v>
      </c>
      <c r="H1623" t="s">
        <v>44</v>
      </c>
      <c r="I1623" t="s">
        <v>82</v>
      </c>
      <c r="J1623" t="s">
        <v>1777</v>
      </c>
      <c r="K1623" t="s">
        <v>3193</v>
      </c>
      <c r="L1623" t="s">
        <v>3133</v>
      </c>
      <c r="M1623" t="s">
        <v>3116</v>
      </c>
      <c r="N1623">
        <v>20610</v>
      </c>
      <c r="O1623">
        <v>20.61</v>
      </c>
      <c r="P1623">
        <v>462000</v>
      </c>
      <c r="Q1623">
        <v>22.416302765647742</v>
      </c>
    </row>
    <row r="1624" spans="1:17" x14ac:dyDescent="0.3">
      <c r="A1624">
        <v>43093</v>
      </c>
      <c r="B1624" t="s">
        <v>3314</v>
      </c>
      <c r="C1624" t="s">
        <v>3315</v>
      </c>
      <c r="D1624">
        <v>2017</v>
      </c>
      <c r="E1624" t="s">
        <v>84</v>
      </c>
      <c r="F1624" t="s">
        <v>286</v>
      </c>
      <c r="G1624" t="s">
        <v>96</v>
      </c>
      <c r="H1624" t="s">
        <v>44</v>
      </c>
      <c r="I1624" t="s">
        <v>781</v>
      </c>
      <c r="J1624" t="s">
        <v>1780</v>
      </c>
      <c r="K1624" t="s">
        <v>3184</v>
      </c>
      <c r="L1624" t="s">
        <v>3250</v>
      </c>
      <c r="M1624" t="s">
        <v>3163</v>
      </c>
      <c r="N1624">
        <v>50748</v>
      </c>
      <c r="O1624">
        <v>50.75</v>
      </c>
      <c r="P1624">
        <v>196000</v>
      </c>
      <c r="Q1624">
        <v>3.8622211712776857</v>
      </c>
    </row>
    <row r="1625" spans="1:17" x14ac:dyDescent="0.3">
      <c r="A1625">
        <v>43093</v>
      </c>
      <c r="B1625" t="s">
        <v>3314</v>
      </c>
      <c r="C1625" t="s">
        <v>3315</v>
      </c>
      <c r="D1625">
        <v>2017</v>
      </c>
      <c r="E1625" t="s">
        <v>84</v>
      </c>
      <c r="F1625" t="s">
        <v>286</v>
      </c>
      <c r="G1625" t="s">
        <v>96</v>
      </c>
      <c r="H1625" t="s">
        <v>44</v>
      </c>
      <c r="I1625" t="s">
        <v>781</v>
      </c>
      <c r="J1625" t="s">
        <v>1781</v>
      </c>
      <c r="K1625" t="s">
        <v>3184</v>
      </c>
      <c r="L1625" t="s">
        <v>3250</v>
      </c>
      <c r="M1625" t="s">
        <v>3163</v>
      </c>
      <c r="N1625">
        <v>16901</v>
      </c>
      <c r="O1625">
        <v>16.899999999999999</v>
      </c>
      <c r="P1625">
        <v>65200</v>
      </c>
      <c r="Q1625">
        <v>3.8577598958641501</v>
      </c>
    </row>
    <row r="1626" spans="1:17" x14ac:dyDescent="0.3">
      <c r="A1626">
        <v>43090</v>
      </c>
      <c r="B1626" t="s">
        <v>3314</v>
      </c>
      <c r="C1626" t="s">
        <v>3315</v>
      </c>
      <c r="D1626">
        <v>2017</v>
      </c>
      <c r="E1626" t="s">
        <v>32</v>
      </c>
      <c r="F1626" t="s">
        <v>77</v>
      </c>
      <c r="G1626" t="s">
        <v>67</v>
      </c>
      <c r="H1626" t="s">
        <v>44</v>
      </c>
      <c r="I1626" t="s">
        <v>82</v>
      </c>
      <c r="J1626" t="s">
        <v>1782</v>
      </c>
      <c r="K1626" t="s">
        <v>3193</v>
      </c>
      <c r="L1626" t="s">
        <v>3133</v>
      </c>
      <c r="M1626" t="s">
        <v>3116</v>
      </c>
      <c r="N1626">
        <v>18320</v>
      </c>
      <c r="O1626">
        <v>18.32</v>
      </c>
      <c r="P1626">
        <v>411000</v>
      </c>
      <c r="Q1626">
        <v>22.434497816593886</v>
      </c>
    </row>
    <row r="1627" spans="1:17" x14ac:dyDescent="0.3">
      <c r="A1627">
        <v>43090</v>
      </c>
      <c r="B1627" t="s">
        <v>3314</v>
      </c>
      <c r="C1627" t="s">
        <v>3315</v>
      </c>
      <c r="D1627">
        <v>2017</v>
      </c>
      <c r="E1627" t="s">
        <v>32</v>
      </c>
      <c r="F1627" t="s">
        <v>65</v>
      </c>
      <c r="G1627" t="s">
        <v>67</v>
      </c>
      <c r="H1627" t="s">
        <v>44</v>
      </c>
      <c r="I1627" t="s">
        <v>71</v>
      </c>
      <c r="J1627" t="s">
        <v>1783</v>
      </c>
      <c r="K1627" t="s">
        <v>3120</v>
      </c>
      <c r="L1627" t="s">
        <v>3124</v>
      </c>
      <c r="M1627" t="s">
        <v>3110</v>
      </c>
      <c r="N1627">
        <v>22348</v>
      </c>
      <c r="O1627">
        <v>22.35</v>
      </c>
      <c r="P1627">
        <v>177000</v>
      </c>
      <c r="Q1627">
        <v>7.9201718274565955</v>
      </c>
    </row>
    <row r="1628" spans="1:17" x14ac:dyDescent="0.3">
      <c r="A1628">
        <v>43090</v>
      </c>
      <c r="B1628" t="s">
        <v>3314</v>
      </c>
      <c r="C1628" t="s">
        <v>3315</v>
      </c>
      <c r="D1628">
        <v>2017</v>
      </c>
      <c r="E1628" t="s">
        <v>32</v>
      </c>
      <c r="F1628" t="s">
        <v>77</v>
      </c>
      <c r="G1628" t="s">
        <v>67</v>
      </c>
      <c r="H1628" t="s">
        <v>44</v>
      </c>
      <c r="I1628" t="s">
        <v>440</v>
      </c>
      <c r="J1628" t="s">
        <v>1784</v>
      </c>
      <c r="K1628" t="s">
        <v>3147</v>
      </c>
      <c r="L1628" t="s">
        <v>3148</v>
      </c>
      <c r="M1628" t="s">
        <v>3129</v>
      </c>
      <c r="N1628">
        <v>39850</v>
      </c>
      <c r="O1628">
        <v>39.85</v>
      </c>
      <c r="P1628">
        <v>1310000</v>
      </c>
      <c r="Q1628">
        <v>32.873274780426598</v>
      </c>
    </row>
    <row r="1629" spans="1:17" x14ac:dyDescent="0.3">
      <c r="A1629">
        <v>43090</v>
      </c>
      <c r="B1629" t="s">
        <v>3314</v>
      </c>
      <c r="C1629" t="s">
        <v>3315</v>
      </c>
      <c r="D1629">
        <v>2017</v>
      </c>
      <c r="E1629" t="s">
        <v>32</v>
      </c>
      <c r="F1629" t="s">
        <v>65</v>
      </c>
      <c r="G1629" t="s">
        <v>67</v>
      </c>
      <c r="H1629" t="s">
        <v>44</v>
      </c>
      <c r="I1629" t="s">
        <v>71</v>
      </c>
      <c r="J1629" t="s">
        <v>1785</v>
      </c>
      <c r="K1629" t="s">
        <v>3120</v>
      </c>
      <c r="L1629" t="s">
        <v>3124</v>
      </c>
      <c r="M1629" t="s">
        <v>3110</v>
      </c>
      <c r="N1629">
        <v>67044</v>
      </c>
      <c r="O1629">
        <v>67.040000000000006</v>
      </c>
      <c r="P1629">
        <v>530000</v>
      </c>
      <c r="Q1629">
        <v>7.9052562496271106</v>
      </c>
    </row>
    <row r="1630" spans="1:17" x14ac:dyDescent="0.3">
      <c r="A1630">
        <v>43090</v>
      </c>
      <c r="B1630" t="s">
        <v>3314</v>
      </c>
      <c r="C1630" t="s">
        <v>3315</v>
      </c>
      <c r="D1630">
        <v>2017</v>
      </c>
      <c r="E1630" t="s">
        <v>84</v>
      </c>
      <c r="F1630" t="s">
        <v>1770</v>
      </c>
      <c r="G1630" t="s">
        <v>60</v>
      </c>
      <c r="H1630" t="s">
        <v>44</v>
      </c>
      <c r="I1630" t="s">
        <v>820</v>
      </c>
      <c r="J1630" t="s">
        <v>1772</v>
      </c>
      <c r="K1630" t="s">
        <v>3183</v>
      </c>
      <c r="L1630" t="s">
        <v>1862</v>
      </c>
      <c r="M1630" t="s">
        <v>3163</v>
      </c>
      <c r="N1630">
        <v>86188</v>
      </c>
      <c r="O1630">
        <v>86.19</v>
      </c>
      <c r="P1630">
        <v>592000</v>
      </c>
      <c r="Q1630">
        <v>6.8687056202719639</v>
      </c>
    </row>
    <row r="1631" spans="1:17" x14ac:dyDescent="0.3">
      <c r="A1631">
        <v>43090</v>
      </c>
      <c r="B1631" t="s">
        <v>3314</v>
      </c>
      <c r="C1631" t="s">
        <v>3315</v>
      </c>
      <c r="D1631">
        <v>2017</v>
      </c>
      <c r="E1631" t="s">
        <v>32</v>
      </c>
      <c r="F1631" t="s">
        <v>77</v>
      </c>
      <c r="G1631" t="s">
        <v>67</v>
      </c>
      <c r="H1631" t="s">
        <v>44</v>
      </c>
      <c r="I1631" t="s">
        <v>82</v>
      </c>
      <c r="J1631" t="s">
        <v>1786</v>
      </c>
      <c r="K1631" t="s">
        <v>3120</v>
      </c>
      <c r="L1631" t="s">
        <v>3124</v>
      </c>
      <c r="M1631" t="s">
        <v>3110</v>
      </c>
      <c r="N1631">
        <v>103050</v>
      </c>
      <c r="O1631">
        <v>103.05</v>
      </c>
      <c r="P1631">
        <v>2311000</v>
      </c>
      <c r="Q1631">
        <v>22.42600679281902</v>
      </c>
    </row>
    <row r="1632" spans="1:17" x14ac:dyDescent="0.3">
      <c r="A1632">
        <v>43090</v>
      </c>
      <c r="B1632" t="s">
        <v>3314</v>
      </c>
      <c r="C1632" t="s">
        <v>3315</v>
      </c>
      <c r="D1632">
        <v>2017</v>
      </c>
      <c r="E1632" t="s">
        <v>32</v>
      </c>
      <c r="F1632" t="s">
        <v>35</v>
      </c>
      <c r="G1632" t="s">
        <v>40</v>
      </c>
      <c r="H1632" t="s">
        <v>44</v>
      </c>
      <c r="I1632" t="s">
        <v>875</v>
      </c>
      <c r="J1632" t="s">
        <v>1787</v>
      </c>
      <c r="K1632" t="s">
        <v>3234</v>
      </c>
      <c r="L1632" t="s">
        <v>3378</v>
      </c>
      <c r="M1632" t="s">
        <v>3110</v>
      </c>
      <c r="N1632">
        <v>222600.01</v>
      </c>
      <c r="O1632">
        <v>222.6</v>
      </c>
      <c r="P1632">
        <v>617000</v>
      </c>
      <c r="Q1632">
        <v>2.7717878359484351</v>
      </c>
    </row>
    <row r="1633" spans="1:17" x14ac:dyDescent="0.3">
      <c r="A1633">
        <v>43090</v>
      </c>
      <c r="B1633" t="s">
        <v>3314</v>
      </c>
      <c r="C1633" t="s">
        <v>3315</v>
      </c>
      <c r="D1633">
        <v>2017</v>
      </c>
      <c r="E1633" t="s">
        <v>32</v>
      </c>
      <c r="F1633" t="s">
        <v>77</v>
      </c>
      <c r="G1633" t="s">
        <v>67</v>
      </c>
      <c r="H1633" t="s">
        <v>44</v>
      </c>
      <c r="I1633" t="s">
        <v>82</v>
      </c>
      <c r="J1633" t="s">
        <v>1788</v>
      </c>
      <c r="K1633" t="s">
        <v>3118</v>
      </c>
      <c r="L1633" t="s">
        <v>3117</v>
      </c>
      <c r="M1633" t="s">
        <v>3119</v>
      </c>
      <c r="N1633">
        <v>37040</v>
      </c>
      <c r="O1633">
        <v>37.04</v>
      </c>
      <c r="P1633">
        <v>831000</v>
      </c>
      <c r="Q1633">
        <v>22.435205183585314</v>
      </c>
    </row>
    <row r="1634" spans="1:17" x14ac:dyDescent="0.3">
      <c r="A1634">
        <v>43086</v>
      </c>
      <c r="B1634" t="s">
        <v>3314</v>
      </c>
      <c r="C1634" t="s">
        <v>3315</v>
      </c>
      <c r="D1634">
        <v>2017</v>
      </c>
      <c r="E1634" t="s">
        <v>32</v>
      </c>
      <c r="F1634" t="s">
        <v>1697</v>
      </c>
      <c r="G1634" t="s">
        <v>135</v>
      </c>
      <c r="H1634" t="s">
        <v>44</v>
      </c>
      <c r="I1634" t="s">
        <v>1700</v>
      </c>
      <c r="J1634" t="s">
        <v>1789</v>
      </c>
      <c r="K1634" t="s">
        <v>3140</v>
      </c>
      <c r="L1634" t="s">
        <v>3250</v>
      </c>
      <c r="M1634" t="s">
        <v>3163</v>
      </c>
      <c r="N1634">
        <v>54270</v>
      </c>
      <c r="O1634">
        <v>54.27</v>
      </c>
      <c r="P1634">
        <v>153000</v>
      </c>
      <c r="Q1634">
        <v>2.8192371475953566</v>
      </c>
    </row>
    <row r="1635" spans="1:17" x14ac:dyDescent="0.3">
      <c r="A1635">
        <v>43083</v>
      </c>
      <c r="B1635" t="s">
        <v>3314</v>
      </c>
      <c r="C1635" t="s">
        <v>3315</v>
      </c>
      <c r="D1635">
        <v>2017</v>
      </c>
      <c r="E1635" t="s">
        <v>32</v>
      </c>
      <c r="F1635" t="s">
        <v>739</v>
      </c>
      <c r="G1635" t="s">
        <v>337</v>
      </c>
      <c r="H1635" t="s">
        <v>44</v>
      </c>
      <c r="I1635" t="s">
        <v>339</v>
      </c>
      <c r="J1635" t="s">
        <v>1790</v>
      </c>
      <c r="K1635" t="s">
        <v>3142</v>
      </c>
      <c r="L1635" t="s">
        <v>3250</v>
      </c>
      <c r="M1635" t="s">
        <v>3163</v>
      </c>
      <c r="N1635">
        <v>13094</v>
      </c>
      <c r="O1635">
        <v>13.09</v>
      </c>
      <c r="P1635">
        <v>41100</v>
      </c>
      <c r="Q1635">
        <v>3.138842217809684</v>
      </c>
    </row>
    <row r="1636" spans="1:17" x14ac:dyDescent="0.3">
      <c r="A1636">
        <v>43083</v>
      </c>
      <c r="B1636" t="s">
        <v>3314</v>
      </c>
      <c r="C1636" t="s">
        <v>3315</v>
      </c>
      <c r="D1636">
        <v>2017</v>
      </c>
      <c r="E1636" t="s">
        <v>32</v>
      </c>
      <c r="F1636" t="s">
        <v>65</v>
      </c>
      <c r="G1636" t="s">
        <v>67</v>
      </c>
      <c r="H1636" t="s">
        <v>44</v>
      </c>
      <c r="I1636" t="s">
        <v>71</v>
      </c>
      <c r="J1636" t="s">
        <v>1791</v>
      </c>
      <c r="K1636" t="s">
        <v>3120</v>
      </c>
      <c r="L1636" t="s">
        <v>3124</v>
      </c>
      <c r="M1636" t="s">
        <v>3110</v>
      </c>
      <c r="N1636">
        <v>67044</v>
      </c>
      <c r="O1636">
        <v>67.040000000000006</v>
      </c>
      <c r="P1636">
        <v>530000</v>
      </c>
      <c r="Q1636">
        <v>7.9052562496271106</v>
      </c>
    </row>
    <row r="1637" spans="1:17" x14ac:dyDescent="0.3">
      <c r="A1637">
        <v>43083</v>
      </c>
      <c r="B1637" t="s">
        <v>3314</v>
      </c>
      <c r="C1637" t="s">
        <v>3315</v>
      </c>
      <c r="D1637">
        <v>2017</v>
      </c>
      <c r="E1637" t="s">
        <v>32</v>
      </c>
      <c r="F1637" t="s">
        <v>65</v>
      </c>
      <c r="G1637" t="s">
        <v>67</v>
      </c>
      <c r="H1637" t="s">
        <v>44</v>
      </c>
      <c r="I1637" t="s">
        <v>73</v>
      </c>
      <c r="J1637" t="s">
        <v>1792</v>
      </c>
      <c r="K1637" t="s">
        <v>3198</v>
      </c>
      <c r="L1637" t="s">
        <v>3199</v>
      </c>
      <c r="M1637" t="s">
        <v>3110</v>
      </c>
      <c r="N1637">
        <v>17138</v>
      </c>
      <c r="O1637">
        <v>17.14</v>
      </c>
      <c r="P1637">
        <v>135000</v>
      </c>
      <c r="Q1637">
        <v>7.8772318823666705</v>
      </c>
    </row>
    <row r="1638" spans="1:17" x14ac:dyDescent="0.3">
      <c r="A1638">
        <v>43083</v>
      </c>
      <c r="B1638" t="s">
        <v>3314</v>
      </c>
      <c r="C1638" t="s">
        <v>3315</v>
      </c>
      <c r="D1638">
        <v>2017</v>
      </c>
      <c r="E1638" t="s">
        <v>32</v>
      </c>
      <c r="F1638" t="s">
        <v>65</v>
      </c>
      <c r="G1638" t="s">
        <v>67</v>
      </c>
      <c r="H1638" t="s">
        <v>44</v>
      </c>
      <c r="I1638" t="s">
        <v>71</v>
      </c>
      <c r="J1638" t="s">
        <v>1793</v>
      </c>
      <c r="K1638" t="s">
        <v>3120</v>
      </c>
      <c r="L1638" t="s">
        <v>3124</v>
      </c>
      <c r="M1638" t="s">
        <v>3110</v>
      </c>
      <c r="N1638">
        <v>44696</v>
      </c>
      <c r="O1638">
        <v>44.7</v>
      </c>
      <c r="P1638">
        <v>353000</v>
      </c>
      <c r="Q1638">
        <v>7.8977984607123677</v>
      </c>
    </row>
    <row r="1639" spans="1:17" x14ac:dyDescent="0.3">
      <c r="A1639">
        <v>43081</v>
      </c>
      <c r="B1639" t="s">
        <v>3314</v>
      </c>
      <c r="C1639" t="s">
        <v>3315</v>
      </c>
      <c r="D1639">
        <v>2017</v>
      </c>
      <c r="E1639" t="s">
        <v>32</v>
      </c>
      <c r="F1639" t="s">
        <v>35</v>
      </c>
      <c r="G1639" t="s">
        <v>40</v>
      </c>
      <c r="H1639" t="s">
        <v>44</v>
      </c>
      <c r="I1639" t="s">
        <v>1794</v>
      </c>
      <c r="J1639" t="s">
        <v>1415</v>
      </c>
      <c r="K1639" t="s">
        <v>3234</v>
      </c>
      <c r="L1639" t="s">
        <v>3378</v>
      </c>
      <c r="M1639" t="s">
        <v>3110</v>
      </c>
      <c r="N1639">
        <v>74320</v>
      </c>
      <c r="O1639">
        <v>74.319999999999993</v>
      </c>
      <c r="P1639">
        <v>206000</v>
      </c>
      <c r="Q1639">
        <v>2.7717976318622175</v>
      </c>
    </row>
    <row r="1640" spans="1:17" x14ac:dyDescent="0.3">
      <c r="A1640">
        <v>43076</v>
      </c>
      <c r="B1640" t="s">
        <v>3314</v>
      </c>
      <c r="C1640" t="s">
        <v>3315</v>
      </c>
      <c r="D1640">
        <v>2017</v>
      </c>
      <c r="E1640" t="s">
        <v>32</v>
      </c>
      <c r="F1640" t="s">
        <v>77</v>
      </c>
      <c r="G1640" t="s">
        <v>67</v>
      </c>
      <c r="H1640" t="s">
        <v>44</v>
      </c>
      <c r="I1640" t="s">
        <v>82</v>
      </c>
      <c r="J1640" t="s">
        <v>1749</v>
      </c>
      <c r="K1640" t="s">
        <v>3115</v>
      </c>
      <c r="L1640" t="s">
        <v>3114</v>
      </c>
      <c r="M1640" t="s">
        <v>3116</v>
      </c>
      <c r="N1640">
        <v>118800</v>
      </c>
      <c r="O1640">
        <v>118.8</v>
      </c>
      <c r="P1640">
        <v>2665000</v>
      </c>
      <c r="Q1640">
        <v>22.432659932659934</v>
      </c>
    </row>
    <row r="1641" spans="1:17" x14ac:dyDescent="0.3">
      <c r="A1641">
        <v>43076</v>
      </c>
      <c r="B1641" t="s">
        <v>3314</v>
      </c>
      <c r="C1641" t="s">
        <v>3315</v>
      </c>
      <c r="D1641">
        <v>2017</v>
      </c>
      <c r="E1641" t="s">
        <v>32</v>
      </c>
      <c r="F1641" t="s">
        <v>77</v>
      </c>
      <c r="G1641" t="s">
        <v>67</v>
      </c>
      <c r="H1641" t="s">
        <v>44</v>
      </c>
      <c r="I1641" t="s">
        <v>82</v>
      </c>
      <c r="J1641" t="s">
        <v>1795</v>
      </c>
      <c r="K1641" t="s">
        <v>3193</v>
      </c>
      <c r="L1641" t="s">
        <v>3133</v>
      </c>
      <c r="M1641" t="s">
        <v>3116</v>
      </c>
      <c r="N1641">
        <v>82440</v>
      </c>
      <c r="O1641">
        <v>82.44</v>
      </c>
      <c r="P1641">
        <v>1849000</v>
      </c>
      <c r="Q1641">
        <v>22.428432799611841</v>
      </c>
    </row>
    <row r="1642" spans="1:17" x14ac:dyDescent="0.3">
      <c r="A1642">
        <v>43076</v>
      </c>
      <c r="B1642" t="s">
        <v>3314</v>
      </c>
      <c r="C1642" t="s">
        <v>3315</v>
      </c>
      <c r="D1642">
        <v>2017</v>
      </c>
      <c r="E1642" t="s">
        <v>32</v>
      </c>
      <c r="F1642" t="s">
        <v>65</v>
      </c>
      <c r="G1642" t="s">
        <v>67</v>
      </c>
      <c r="H1642" t="s">
        <v>44</v>
      </c>
      <c r="I1642" t="s">
        <v>73</v>
      </c>
      <c r="J1642" t="s">
        <v>1796</v>
      </c>
      <c r="K1642" t="s">
        <v>3198</v>
      </c>
      <c r="L1642" t="s">
        <v>3199</v>
      </c>
      <c r="M1642" t="s">
        <v>3110</v>
      </c>
      <c r="N1642">
        <v>119966</v>
      </c>
      <c r="O1642">
        <v>119.97</v>
      </c>
      <c r="P1642">
        <v>948000</v>
      </c>
      <c r="Q1642">
        <v>7.9022389677075173</v>
      </c>
    </row>
    <row r="1643" spans="1:17" x14ac:dyDescent="0.3">
      <c r="A1643">
        <v>43076</v>
      </c>
      <c r="B1643" t="s">
        <v>3314</v>
      </c>
      <c r="C1643" t="s">
        <v>3315</v>
      </c>
      <c r="D1643">
        <v>2017</v>
      </c>
      <c r="E1643" t="s">
        <v>32</v>
      </c>
      <c r="F1643" t="s">
        <v>65</v>
      </c>
      <c r="G1643" t="s">
        <v>67</v>
      </c>
      <c r="H1643" t="s">
        <v>44</v>
      </c>
      <c r="I1643" t="s">
        <v>73</v>
      </c>
      <c r="J1643" t="s">
        <v>1797</v>
      </c>
      <c r="K1643" t="s">
        <v>3198</v>
      </c>
      <c r="L1643" t="s">
        <v>3199</v>
      </c>
      <c r="M1643" t="s">
        <v>3110</v>
      </c>
      <c r="N1643">
        <v>119966</v>
      </c>
      <c r="O1643">
        <v>119.97</v>
      </c>
      <c r="P1643">
        <v>948000</v>
      </c>
      <c r="Q1643">
        <v>7.9022389677075173</v>
      </c>
    </row>
    <row r="1644" spans="1:17" x14ac:dyDescent="0.3">
      <c r="A1644">
        <v>43075</v>
      </c>
      <c r="B1644" t="s">
        <v>3314</v>
      </c>
      <c r="C1644" t="s">
        <v>3315</v>
      </c>
      <c r="D1644">
        <v>2017</v>
      </c>
      <c r="E1644" t="s">
        <v>32</v>
      </c>
      <c r="F1644" t="s">
        <v>35</v>
      </c>
      <c r="G1644" t="s">
        <v>40</v>
      </c>
      <c r="H1644" t="s">
        <v>44</v>
      </c>
      <c r="I1644" t="s">
        <v>875</v>
      </c>
      <c r="J1644" t="s">
        <v>1415</v>
      </c>
      <c r="K1644" t="s">
        <v>3234</v>
      </c>
      <c r="L1644" t="s">
        <v>3378</v>
      </c>
      <c r="M1644" t="s">
        <v>3110</v>
      </c>
      <c r="N1644">
        <v>129700</v>
      </c>
      <c r="O1644">
        <v>129.69999999999999</v>
      </c>
      <c r="P1644">
        <v>359000</v>
      </c>
      <c r="Q1644">
        <v>2.7679259830377796</v>
      </c>
    </row>
    <row r="1645" spans="1:17" x14ac:dyDescent="0.3">
      <c r="A1645">
        <v>43070</v>
      </c>
      <c r="B1645" t="s">
        <v>3314</v>
      </c>
      <c r="C1645" t="s">
        <v>3315</v>
      </c>
      <c r="D1645">
        <v>2017</v>
      </c>
      <c r="E1645" t="s">
        <v>84</v>
      </c>
      <c r="F1645" t="s">
        <v>1624</v>
      </c>
      <c r="G1645" t="s">
        <v>60</v>
      </c>
      <c r="H1645" t="s">
        <v>44</v>
      </c>
      <c r="I1645" t="s">
        <v>1798</v>
      </c>
      <c r="J1645" t="s">
        <v>1626</v>
      </c>
      <c r="K1645" t="s">
        <v>3183</v>
      </c>
      <c r="L1645" t="s">
        <v>1862</v>
      </c>
      <c r="M1645" t="s">
        <v>3163</v>
      </c>
      <c r="N1645">
        <v>43094</v>
      </c>
      <c r="O1645">
        <v>43.09</v>
      </c>
      <c r="P1645">
        <v>161000</v>
      </c>
      <c r="Q1645">
        <v>3.736018935350629</v>
      </c>
    </row>
    <row r="1646" spans="1:17" x14ac:dyDescent="0.3">
      <c r="A1646">
        <v>43069</v>
      </c>
      <c r="B1646" t="s">
        <v>3316</v>
      </c>
      <c r="C1646" t="s">
        <v>3317</v>
      </c>
      <c r="D1646">
        <v>2017</v>
      </c>
      <c r="E1646" t="s">
        <v>32</v>
      </c>
      <c r="F1646" t="s">
        <v>77</v>
      </c>
      <c r="G1646" t="s">
        <v>67</v>
      </c>
      <c r="H1646" t="s">
        <v>44</v>
      </c>
      <c r="I1646" t="s">
        <v>82</v>
      </c>
      <c r="J1646" t="s">
        <v>1799</v>
      </c>
      <c r="K1646" t="s">
        <v>3193</v>
      </c>
      <c r="L1646" t="s">
        <v>3133</v>
      </c>
      <c r="M1646" t="s">
        <v>3116</v>
      </c>
      <c r="N1646">
        <v>103050</v>
      </c>
      <c r="O1646">
        <v>103.05</v>
      </c>
      <c r="P1646">
        <v>2217000</v>
      </c>
      <c r="Q1646">
        <v>21.513828238719068</v>
      </c>
    </row>
    <row r="1647" spans="1:17" x14ac:dyDescent="0.3">
      <c r="A1647">
        <v>43069</v>
      </c>
      <c r="B1647" t="s">
        <v>3316</v>
      </c>
      <c r="C1647" t="s">
        <v>3317</v>
      </c>
      <c r="D1647">
        <v>2017</v>
      </c>
      <c r="E1647" t="s">
        <v>32</v>
      </c>
      <c r="F1647" t="s">
        <v>65</v>
      </c>
      <c r="G1647" t="s">
        <v>67</v>
      </c>
      <c r="H1647" t="s">
        <v>44</v>
      </c>
      <c r="I1647" t="s">
        <v>73</v>
      </c>
      <c r="J1647" t="s">
        <v>1800</v>
      </c>
      <c r="K1647" t="s">
        <v>3158</v>
      </c>
      <c r="L1647" t="s">
        <v>3159</v>
      </c>
      <c r="M1647" t="s">
        <v>3110</v>
      </c>
      <c r="N1647">
        <v>135135</v>
      </c>
      <c r="O1647">
        <v>135.13</v>
      </c>
      <c r="P1647">
        <v>1158000</v>
      </c>
      <c r="Q1647">
        <v>8.5692085692085698</v>
      </c>
    </row>
    <row r="1648" spans="1:17" x14ac:dyDescent="0.3">
      <c r="A1648">
        <v>43069</v>
      </c>
      <c r="B1648" t="s">
        <v>3316</v>
      </c>
      <c r="C1648" t="s">
        <v>3317</v>
      </c>
      <c r="D1648">
        <v>2017</v>
      </c>
      <c r="E1648" t="s">
        <v>32</v>
      </c>
      <c r="F1648" t="s">
        <v>65</v>
      </c>
      <c r="G1648" t="s">
        <v>67</v>
      </c>
      <c r="H1648" t="s">
        <v>44</v>
      </c>
      <c r="I1648" t="s">
        <v>73</v>
      </c>
      <c r="J1648" t="s">
        <v>1801</v>
      </c>
      <c r="K1648" t="s">
        <v>3198</v>
      </c>
      <c r="L1648" t="s">
        <v>3199</v>
      </c>
      <c r="M1648" t="s">
        <v>3110</v>
      </c>
      <c r="N1648">
        <v>119966</v>
      </c>
      <c r="O1648">
        <v>119.97</v>
      </c>
      <c r="P1648">
        <v>1028000</v>
      </c>
      <c r="Q1648">
        <v>8.5690945767967595</v>
      </c>
    </row>
    <row r="1649" spans="1:17" x14ac:dyDescent="0.3">
      <c r="A1649">
        <v>43069</v>
      </c>
      <c r="B1649" t="s">
        <v>3316</v>
      </c>
      <c r="C1649" t="s">
        <v>3317</v>
      </c>
      <c r="D1649">
        <v>2017</v>
      </c>
      <c r="E1649" t="s">
        <v>32</v>
      </c>
      <c r="F1649" t="s">
        <v>65</v>
      </c>
      <c r="G1649" t="s">
        <v>67</v>
      </c>
      <c r="H1649" t="s">
        <v>44</v>
      </c>
      <c r="I1649" t="s">
        <v>73</v>
      </c>
      <c r="J1649" t="s">
        <v>1802</v>
      </c>
      <c r="K1649" t="s">
        <v>3125</v>
      </c>
      <c r="L1649" t="s">
        <v>3126</v>
      </c>
      <c r="M1649" t="s">
        <v>3110</v>
      </c>
      <c r="N1649">
        <v>17618</v>
      </c>
      <c r="O1649">
        <v>17.62</v>
      </c>
      <c r="P1649">
        <v>151000</v>
      </c>
      <c r="Q1649">
        <v>8.5707798842093315</v>
      </c>
    </row>
    <row r="1650" spans="1:17" x14ac:dyDescent="0.3">
      <c r="A1650">
        <v>43068</v>
      </c>
      <c r="B1650" t="s">
        <v>3316</v>
      </c>
      <c r="C1650" t="s">
        <v>3317</v>
      </c>
      <c r="D1650">
        <v>2017</v>
      </c>
      <c r="E1650" t="s">
        <v>84</v>
      </c>
      <c r="F1650" t="s">
        <v>769</v>
      </c>
      <c r="G1650" t="s">
        <v>60</v>
      </c>
      <c r="H1650" t="s">
        <v>44</v>
      </c>
      <c r="I1650" t="s">
        <v>410</v>
      </c>
      <c r="J1650" t="s">
        <v>1803</v>
      </c>
      <c r="K1650" t="s">
        <v>3169</v>
      </c>
      <c r="L1650" t="s">
        <v>3250</v>
      </c>
      <c r="M1650" t="s">
        <v>3163</v>
      </c>
      <c r="N1650">
        <v>22088</v>
      </c>
      <c r="O1650">
        <v>22.09</v>
      </c>
      <c r="P1650">
        <v>33300</v>
      </c>
      <c r="Q1650">
        <v>1.5076059398768562</v>
      </c>
    </row>
    <row r="1651" spans="1:17" x14ac:dyDescent="0.3">
      <c r="A1651">
        <v>43068</v>
      </c>
      <c r="B1651" t="s">
        <v>3316</v>
      </c>
      <c r="C1651" t="s">
        <v>3317</v>
      </c>
      <c r="D1651">
        <v>2017</v>
      </c>
      <c r="E1651" t="s">
        <v>32</v>
      </c>
      <c r="F1651" t="s">
        <v>278</v>
      </c>
      <c r="G1651" t="s">
        <v>60</v>
      </c>
      <c r="H1651" t="s">
        <v>44</v>
      </c>
      <c r="I1651" t="s">
        <v>1804</v>
      </c>
      <c r="J1651" t="s">
        <v>1805</v>
      </c>
      <c r="K1651" t="s">
        <v>3164</v>
      </c>
      <c r="L1651" t="s">
        <v>3250</v>
      </c>
      <c r="M1651" t="s">
        <v>3163</v>
      </c>
      <c r="N1651">
        <v>20140</v>
      </c>
      <c r="O1651">
        <v>20.14</v>
      </c>
      <c r="P1651">
        <v>618000</v>
      </c>
      <c r="Q1651">
        <v>30.685203574975173</v>
      </c>
    </row>
    <row r="1652" spans="1:17" x14ac:dyDescent="0.3">
      <c r="A1652">
        <v>43068</v>
      </c>
      <c r="B1652" t="s">
        <v>3316</v>
      </c>
      <c r="C1652" t="s">
        <v>3317</v>
      </c>
      <c r="D1652">
        <v>2017</v>
      </c>
      <c r="E1652" t="s">
        <v>84</v>
      </c>
      <c r="F1652" t="s">
        <v>1770</v>
      </c>
      <c r="G1652" t="s">
        <v>60</v>
      </c>
      <c r="H1652" t="s">
        <v>44</v>
      </c>
      <c r="I1652" t="s">
        <v>820</v>
      </c>
      <c r="J1652" t="s">
        <v>1806</v>
      </c>
      <c r="K1652" t="s">
        <v>3234</v>
      </c>
      <c r="L1652" t="s">
        <v>3378</v>
      </c>
      <c r="M1652" t="s">
        <v>3110</v>
      </c>
      <c r="N1652">
        <v>86188</v>
      </c>
      <c r="O1652">
        <v>86.19</v>
      </c>
      <c r="P1652">
        <v>640000</v>
      </c>
      <c r="Q1652">
        <v>7.4256276975913122</v>
      </c>
    </row>
    <row r="1653" spans="1:17" x14ac:dyDescent="0.3">
      <c r="A1653">
        <v>43067</v>
      </c>
      <c r="B1653" t="s">
        <v>3316</v>
      </c>
      <c r="C1653" t="s">
        <v>3317</v>
      </c>
      <c r="D1653">
        <v>2017</v>
      </c>
      <c r="E1653" t="s">
        <v>32</v>
      </c>
      <c r="F1653" t="s">
        <v>35</v>
      </c>
      <c r="G1653" t="s">
        <v>40</v>
      </c>
      <c r="H1653" t="s">
        <v>44</v>
      </c>
      <c r="I1653" t="s">
        <v>1352</v>
      </c>
      <c r="J1653" t="s">
        <v>1807</v>
      </c>
      <c r="K1653" t="s">
        <v>3234</v>
      </c>
      <c r="L1653" t="s">
        <v>3378</v>
      </c>
      <c r="M1653" t="s">
        <v>3110</v>
      </c>
      <c r="N1653">
        <v>129899.99</v>
      </c>
      <c r="O1653">
        <v>129.9</v>
      </c>
      <c r="P1653">
        <v>360000</v>
      </c>
      <c r="Q1653">
        <v>2.7713627999509467</v>
      </c>
    </row>
    <row r="1654" spans="1:17" x14ac:dyDescent="0.3">
      <c r="A1654">
        <v>43065</v>
      </c>
      <c r="B1654" t="s">
        <v>3316</v>
      </c>
      <c r="C1654" t="s">
        <v>3317</v>
      </c>
      <c r="D1654">
        <v>2017</v>
      </c>
      <c r="E1654" t="s">
        <v>32</v>
      </c>
      <c r="F1654" t="s">
        <v>1808</v>
      </c>
      <c r="G1654" t="s">
        <v>115</v>
      </c>
      <c r="H1654" t="s">
        <v>44</v>
      </c>
      <c r="I1654" t="s">
        <v>1810</v>
      </c>
      <c r="J1654" t="s">
        <v>1811</v>
      </c>
      <c r="K1654" t="s">
        <v>3220</v>
      </c>
      <c r="L1654" t="s">
        <v>3233</v>
      </c>
      <c r="M1654" t="s">
        <v>3129</v>
      </c>
      <c r="N1654">
        <v>82960</v>
      </c>
      <c r="O1654">
        <v>82.96</v>
      </c>
      <c r="P1654">
        <v>328000</v>
      </c>
      <c r="Q1654">
        <v>3.9537126325940211</v>
      </c>
    </row>
    <row r="1655" spans="1:17" x14ac:dyDescent="0.3">
      <c r="A1655">
        <v>43064</v>
      </c>
      <c r="B1655" t="s">
        <v>3316</v>
      </c>
      <c r="C1655" t="s">
        <v>3317</v>
      </c>
      <c r="D1655">
        <v>2017</v>
      </c>
      <c r="E1655" t="s">
        <v>32</v>
      </c>
      <c r="F1655" t="s">
        <v>51</v>
      </c>
      <c r="G1655" t="s">
        <v>53</v>
      </c>
      <c r="H1655" t="s">
        <v>44</v>
      </c>
      <c r="I1655" t="s">
        <v>57</v>
      </c>
      <c r="J1655" t="s">
        <v>1812</v>
      </c>
      <c r="K1655" t="s">
        <v>3225</v>
      </c>
      <c r="L1655" t="s">
        <v>3250</v>
      </c>
      <c r="M1655" t="s">
        <v>3163</v>
      </c>
      <c r="N1655">
        <v>48240</v>
      </c>
      <c r="O1655">
        <v>48.24</v>
      </c>
      <c r="P1655">
        <v>1027000</v>
      </c>
      <c r="Q1655">
        <v>21.289386401326698</v>
      </c>
    </row>
    <row r="1656" spans="1:17" x14ac:dyDescent="0.3">
      <c r="A1656">
        <v>43063</v>
      </c>
      <c r="B1656" t="s">
        <v>3316</v>
      </c>
      <c r="C1656" t="s">
        <v>3317</v>
      </c>
      <c r="D1656">
        <v>2017</v>
      </c>
      <c r="E1656" t="s">
        <v>32</v>
      </c>
      <c r="F1656" t="s">
        <v>77</v>
      </c>
      <c r="G1656" t="s">
        <v>67</v>
      </c>
      <c r="H1656" t="s">
        <v>44</v>
      </c>
      <c r="I1656" t="s">
        <v>82</v>
      </c>
      <c r="J1656" t="s">
        <v>1813</v>
      </c>
      <c r="K1656" t="s">
        <v>3118</v>
      </c>
      <c r="L1656" t="s">
        <v>3117</v>
      </c>
      <c r="M1656" t="s">
        <v>3119</v>
      </c>
      <c r="N1656">
        <v>55560</v>
      </c>
      <c r="O1656">
        <v>55.56</v>
      </c>
      <c r="P1656">
        <v>1196000</v>
      </c>
      <c r="Q1656">
        <v>21.526277897768178</v>
      </c>
    </row>
    <row r="1657" spans="1:17" x14ac:dyDescent="0.3">
      <c r="A1657">
        <v>43063</v>
      </c>
      <c r="B1657" t="s">
        <v>3316</v>
      </c>
      <c r="C1657" t="s">
        <v>3317</v>
      </c>
      <c r="D1657">
        <v>2017</v>
      </c>
      <c r="E1657" t="s">
        <v>32</v>
      </c>
      <c r="F1657" t="s">
        <v>77</v>
      </c>
      <c r="G1657" t="s">
        <v>67</v>
      </c>
      <c r="H1657" t="s">
        <v>44</v>
      </c>
      <c r="I1657" t="s">
        <v>440</v>
      </c>
      <c r="J1657" t="s">
        <v>1814</v>
      </c>
      <c r="K1657" t="s">
        <v>3147</v>
      </c>
      <c r="L1657" t="s">
        <v>3148</v>
      </c>
      <c r="M1657" t="s">
        <v>3129</v>
      </c>
      <c r="N1657">
        <v>7970</v>
      </c>
      <c r="O1657">
        <v>7.97</v>
      </c>
      <c r="P1657">
        <v>276000</v>
      </c>
      <c r="Q1657">
        <v>34.629861982434129</v>
      </c>
    </row>
    <row r="1658" spans="1:17" x14ac:dyDescent="0.3">
      <c r="A1658">
        <v>43063</v>
      </c>
      <c r="B1658" t="s">
        <v>3316</v>
      </c>
      <c r="C1658" t="s">
        <v>3317</v>
      </c>
      <c r="D1658">
        <v>2017</v>
      </c>
      <c r="E1658" t="s">
        <v>32</v>
      </c>
      <c r="F1658" t="s">
        <v>77</v>
      </c>
      <c r="G1658" t="s">
        <v>67</v>
      </c>
      <c r="H1658" t="s">
        <v>44</v>
      </c>
      <c r="I1658" t="s">
        <v>270</v>
      </c>
      <c r="J1658" t="s">
        <v>1815</v>
      </c>
      <c r="K1658" t="s">
        <v>3151</v>
      </c>
      <c r="L1658" t="s">
        <v>3152</v>
      </c>
      <c r="M1658" t="s">
        <v>3116</v>
      </c>
      <c r="N1658">
        <v>3510</v>
      </c>
      <c r="O1658">
        <v>3.51</v>
      </c>
      <c r="P1658">
        <v>1217000</v>
      </c>
      <c r="Q1658">
        <v>346.72364672364671</v>
      </c>
    </row>
    <row r="1659" spans="1:17" x14ac:dyDescent="0.3">
      <c r="A1659">
        <v>43063</v>
      </c>
      <c r="B1659" t="s">
        <v>3316</v>
      </c>
      <c r="C1659" t="s">
        <v>3317</v>
      </c>
      <c r="D1659">
        <v>2017</v>
      </c>
      <c r="E1659" t="s">
        <v>32</v>
      </c>
      <c r="F1659" t="s">
        <v>77</v>
      </c>
      <c r="G1659" t="s">
        <v>67</v>
      </c>
      <c r="H1659" t="s">
        <v>44</v>
      </c>
      <c r="I1659" t="s">
        <v>82</v>
      </c>
      <c r="J1659" t="s">
        <v>1816</v>
      </c>
      <c r="K1659" t="s">
        <v>3193</v>
      </c>
      <c r="L1659" t="s">
        <v>3133</v>
      </c>
      <c r="M1659" t="s">
        <v>3116</v>
      </c>
      <c r="N1659">
        <v>20610</v>
      </c>
      <c r="O1659">
        <v>20.61</v>
      </c>
      <c r="P1659">
        <v>443000</v>
      </c>
      <c r="Q1659">
        <v>21.494420184376516</v>
      </c>
    </row>
    <row r="1660" spans="1:17" x14ac:dyDescent="0.3">
      <c r="A1660">
        <v>43061</v>
      </c>
      <c r="B1660" t="s">
        <v>3316</v>
      </c>
      <c r="C1660" t="s">
        <v>3317</v>
      </c>
      <c r="D1660">
        <v>2017</v>
      </c>
      <c r="E1660" t="s">
        <v>624</v>
      </c>
      <c r="F1660" t="s">
        <v>77</v>
      </c>
      <c r="G1660" t="s">
        <v>67</v>
      </c>
      <c r="H1660" t="s">
        <v>44</v>
      </c>
      <c r="I1660" t="s">
        <v>626</v>
      </c>
      <c r="J1660" t="s">
        <v>1817</v>
      </c>
      <c r="K1660" t="s">
        <v>3193</v>
      </c>
      <c r="L1660" t="s">
        <v>3133</v>
      </c>
      <c r="M1660" t="s">
        <v>3116</v>
      </c>
      <c r="N1660">
        <v>62880</v>
      </c>
      <c r="O1660">
        <v>62.88</v>
      </c>
      <c r="P1660">
        <v>1353000</v>
      </c>
      <c r="Q1660">
        <v>21.517175572519083</v>
      </c>
    </row>
    <row r="1661" spans="1:17" x14ac:dyDescent="0.3">
      <c r="A1661">
        <v>43061</v>
      </c>
      <c r="B1661" t="s">
        <v>3316</v>
      </c>
      <c r="C1661" t="s">
        <v>3317</v>
      </c>
      <c r="D1661">
        <v>2017</v>
      </c>
      <c r="E1661" t="s">
        <v>32</v>
      </c>
      <c r="F1661" t="s">
        <v>305</v>
      </c>
      <c r="G1661" t="s">
        <v>310</v>
      </c>
      <c r="H1661" t="s">
        <v>44</v>
      </c>
      <c r="I1661" t="s">
        <v>140</v>
      </c>
      <c r="J1661" t="s">
        <v>1818</v>
      </c>
      <c r="K1661" t="s">
        <v>3201</v>
      </c>
      <c r="L1661" t="s">
        <v>3250</v>
      </c>
      <c r="M1661" t="s">
        <v>3163</v>
      </c>
      <c r="N1661">
        <v>57730</v>
      </c>
      <c r="O1661">
        <v>57.73</v>
      </c>
      <c r="P1661">
        <v>54300</v>
      </c>
      <c r="Q1661">
        <v>0.94058548415035514</v>
      </c>
    </row>
    <row r="1662" spans="1:17" x14ac:dyDescent="0.3">
      <c r="A1662">
        <v>43061</v>
      </c>
      <c r="B1662" t="s">
        <v>3316</v>
      </c>
      <c r="C1662" t="s">
        <v>3317</v>
      </c>
      <c r="D1662">
        <v>2017</v>
      </c>
      <c r="E1662" t="s">
        <v>84</v>
      </c>
      <c r="F1662" t="s">
        <v>166</v>
      </c>
      <c r="G1662" t="s">
        <v>60</v>
      </c>
      <c r="H1662" t="s">
        <v>44</v>
      </c>
      <c r="I1662" t="s">
        <v>251</v>
      </c>
      <c r="J1662" t="s">
        <v>1819</v>
      </c>
      <c r="K1662" t="s">
        <v>3197</v>
      </c>
      <c r="L1662" t="s">
        <v>3250</v>
      </c>
      <c r="M1662" t="s">
        <v>3163</v>
      </c>
      <c r="N1662">
        <v>24510</v>
      </c>
      <c r="O1662">
        <v>24.51</v>
      </c>
      <c r="P1662">
        <v>113000</v>
      </c>
      <c r="Q1662">
        <v>4.610363117095063</v>
      </c>
    </row>
    <row r="1663" spans="1:17" x14ac:dyDescent="0.3">
      <c r="A1663">
        <v>43060</v>
      </c>
      <c r="B1663" t="s">
        <v>3316</v>
      </c>
      <c r="C1663" t="s">
        <v>3317</v>
      </c>
      <c r="D1663">
        <v>2017</v>
      </c>
      <c r="E1663" t="s">
        <v>32</v>
      </c>
      <c r="F1663" t="s">
        <v>305</v>
      </c>
      <c r="G1663" t="s">
        <v>310</v>
      </c>
      <c r="H1663" t="s">
        <v>44</v>
      </c>
      <c r="I1663" t="s">
        <v>1767</v>
      </c>
      <c r="J1663" t="s">
        <v>1820</v>
      </c>
      <c r="K1663" t="s">
        <v>3201</v>
      </c>
      <c r="L1663" t="s">
        <v>3250</v>
      </c>
      <c r="M1663" t="s">
        <v>3163</v>
      </c>
      <c r="N1663">
        <v>38580</v>
      </c>
      <c r="O1663">
        <v>38.58</v>
      </c>
      <c r="P1663">
        <v>36300</v>
      </c>
      <c r="Q1663">
        <v>0.94090202177293936</v>
      </c>
    </row>
    <row r="1664" spans="1:17" x14ac:dyDescent="0.3">
      <c r="A1664">
        <v>43055</v>
      </c>
      <c r="B1664" t="s">
        <v>3316</v>
      </c>
      <c r="C1664" t="s">
        <v>3317</v>
      </c>
      <c r="D1664">
        <v>2017</v>
      </c>
      <c r="E1664" t="s">
        <v>32</v>
      </c>
      <c r="F1664" t="s">
        <v>77</v>
      </c>
      <c r="G1664" t="s">
        <v>67</v>
      </c>
      <c r="H1664" t="s">
        <v>44</v>
      </c>
      <c r="I1664" t="s">
        <v>82</v>
      </c>
      <c r="J1664" t="s">
        <v>1821</v>
      </c>
      <c r="K1664" t="s">
        <v>3193</v>
      </c>
      <c r="L1664" t="s">
        <v>3133</v>
      </c>
      <c r="M1664" t="s">
        <v>3116</v>
      </c>
      <c r="N1664">
        <v>82440</v>
      </c>
      <c r="O1664">
        <v>82.44</v>
      </c>
      <c r="P1664">
        <v>1774000</v>
      </c>
      <c r="Q1664">
        <v>21.518680252304705</v>
      </c>
    </row>
    <row r="1665" spans="1:17" x14ac:dyDescent="0.3">
      <c r="A1665">
        <v>43055</v>
      </c>
      <c r="B1665" t="s">
        <v>3316</v>
      </c>
      <c r="C1665" t="s">
        <v>3317</v>
      </c>
      <c r="D1665">
        <v>2017</v>
      </c>
      <c r="E1665" t="s">
        <v>32</v>
      </c>
      <c r="F1665" t="s">
        <v>65</v>
      </c>
      <c r="G1665" t="s">
        <v>67</v>
      </c>
      <c r="H1665" t="s">
        <v>44</v>
      </c>
      <c r="I1665" t="s">
        <v>73</v>
      </c>
      <c r="J1665" t="s">
        <v>1822</v>
      </c>
      <c r="K1665" t="s">
        <v>3198</v>
      </c>
      <c r="L1665" t="s">
        <v>3199</v>
      </c>
      <c r="M1665" t="s">
        <v>3110</v>
      </c>
      <c r="N1665">
        <v>137104</v>
      </c>
      <c r="O1665">
        <v>137.1</v>
      </c>
      <c r="P1665">
        <v>1175000</v>
      </c>
      <c r="Q1665">
        <v>8.5701365386859614</v>
      </c>
    </row>
    <row r="1666" spans="1:17" x14ac:dyDescent="0.3">
      <c r="A1666">
        <v>43055</v>
      </c>
      <c r="B1666" t="s">
        <v>3316</v>
      </c>
      <c r="C1666" t="s">
        <v>3317</v>
      </c>
      <c r="D1666">
        <v>2017</v>
      </c>
      <c r="E1666" t="s">
        <v>32</v>
      </c>
      <c r="F1666" t="s">
        <v>77</v>
      </c>
      <c r="G1666" t="s">
        <v>67</v>
      </c>
      <c r="H1666" t="s">
        <v>44</v>
      </c>
      <c r="I1666" t="s">
        <v>82</v>
      </c>
      <c r="J1666" t="s">
        <v>1823</v>
      </c>
      <c r="K1666" t="s">
        <v>3193</v>
      </c>
      <c r="L1666" t="s">
        <v>3133</v>
      </c>
      <c r="M1666" t="s">
        <v>3116</v>
      </c>
      <c r="N1666">
        <v>41220</v>
      </c>
      <c r="O1666">
        <v>41.22</v>
      </c>
      <c r="P1666">
        <v>887000</v>
      </c>
      <c r="Q1666">
        <v>21.518680252304705</v>
      </c>
    </row>
    <row r="1667" spans="1:17" x14ac:dyDescent="0.3">
      <c r="A1667">
        <v>43055</v>
      </c>
      <c r="B1667" t="s">
        <v>3316</v>
      </c>
      <c r="C1667" t="s">
        <v>3317</v>
      </c>
      <c r="D1667">
        <v>2017</v>
      </c>
      <c r="E1667" t="s">
        <v>32</v>
      </c>
      <c r="F1667" t="s">
        <v>77</v>
      </c>
      <c r="G1667" t="s">
        <v>67</v>
      </c>
      <c r="H1667" t="s">
        <v>44</v>
      </c>
      <c r="I1667" t="s">
        <v>82</v>
      </c>
      <c r="J1667" t="s">
        <v>1824</v>
      </c>
      <c r="K1667" t="s">
        <v>3193</v>
      </c>
      <c r="L1667" t="s">
        <v>3133</v>
      </c>
      <c r="M1667" t="s">
        <v>3116</v>
      </c>
      <c r="N1667">
        <v>123660</v>
      </c>
      <c r="O1667">
        <v>123.66</v>
      </c>
      <c r="P1667">
        <v>2661000</v>
      </c>
      <c r="Q1667">
        <v>21.518680252304705</v>
      </c>
    </row>
    <row r="1668" spans="1:17" x14ac:dyDescent="0.3">
      <c r="A1668">
        <v>43055</v>
      </c>
      <c r="B1668" t="s">
        <v>3316</v>
      </c>
      <c r="C1668" t="s">
        <v>3317</v>
      </c>
      <c r="D1668">
        <v>2017</v>
      </c>
      <c r="E1668" t="s">
        <v>32</v>
      </c>
      <c r="F1668" t="s">
        <v>65</v>
      </c>
      <c r="G1668" t="s">
        <v>67</v>
      </c>
      <c r="H1668" t="s">
        <v>44</v>
      </c>
      <c r="I1668" t="s">
        <v>73</v>
      </c>
      <c r="J1668" t="s">
        <v>1825</v>
      </c>
      <c r="K1668" t="s">
        <v>3158</v>
      </c>
      <c r="L1668" t="s">
        <v>3159</v>
      </c>
      <c r="M1668" t="s">
        <v>3110</v>
      </c>
      <c r="N1668">
        <v>16170</v>
      </c>
      <c r="O1668">
        <v>16.170000000000002</v>
      </c>
      <c r="P1668">
        <v>139000</v>
      </c>
      <c r="Q1668">
        <v>8.5961657390228812</v>
      </c>
    </row>
    <row r="1669" spans="1:17" x14ac:dyDescent="0.3">
      <c r="A1669">
        <v>43054</v>
      </c>
      <c r="B1669" t="s">
        <v>3316</v>
      </c>
      <c r="C1669" t="s">
        <v>3317</v>
      </c>
      <c r="D1669">
        <v>2017</v>
      </c>
      <c r="E1669" t="s">
        <v>624</v>
      </c>
      <c r="F1669" t="s">
        <v>77</v>
      </c>
      <c r="G1669" t="s">
        <v>67</v>
      </c>
      <c r="H1669" t="s">
        <v>44</v>
      </c>
      <c r="I1669" t="s">
        <v>626</v>
      </c>
      <c r="J1669" t="s">
        <v>1826</v>
      </c>
      <c r="K1669" t="s">
        <v>3193</v>
      </c>
      <c r="L1669" t="s">
        <v>3133</v>
      </c>
      <c r="M1669" t="s">
        <v>3116</v>
      </c>
      <c r="N1669">
        <v>57600</v>
      </c>
      <c r="O1669">
        <v>57.6</v>
      </c>
      <c r="P1669">
        <v>1239000</v>
      </c>
      <c r="Q1669">
        <v>21.510416666666668</v>
      </c>
    </row>
    <row r="1670" spans="1:17" x14ac:dyDescent="0.3">
      <c r="A1670">
        <v>43054</v>
      </c>
      <c r="B1670" t="s">
        <v>3316</v>
      </c>
      <c r="C1670" t="s">
        <v>3317</v>
      </c>
      <c r="D1670">
        <v>2017</v>
      </c>
      <c r="E1670" t="s">
        <v>32</v>
      </c>
      <c r="F1670" t="s">
        <v>35</v>
      </c>
      <c r="G1670" t="s">
        <v>40</v>
      </c>
      <c r="H1670" t="s">
        <v>44</v>
      </c>
      <c r="I1670" t="s">
        <v>1827</v>
      </c>
      <c r="J1670" t="s">
        <v>1415</v>
      </c>
      <c r="K1670" t="s">
        <v>3234</v>
      </c>
      <c r="L1670" t="s">
        <v>3378</v>
      </c>
      <c r="M1670" t="s">
        <v>3110</v>
      </c>
      <c r="N1670">
        <v>129780</v>
      </c>
      <c r="O1670">
        <v>129.78</v>
      </c>
      <c r="P1670" t="s">
        <v>49</v>
      </c>
      <c r="Q1670" t="e">
        <v>#VALUE!</v>
      </c>
    </row>
    <row r="1671" spans="1:17" x14ac:dyDescent="0.3">
      <c r="A1671">
        <v>43054</v>
      </c>
      <c r="B1671" t="s">
        <v>3316</v>
      </c>
      <c r="C1671" t="s">
        <v>3317</v>
      </c>
      <c r="D1671">
        <v>2017</v>
      </c>
      <c r="E1671" t="s">
        <v>584</v>
      </c>
      <c r="F1671" t="s">
        <v>77</v>
      </c>
      <c r="G1671" t="s">
        <v>67</v>
      </c>
      <c r="H1671" t="s">
        <v>44</v>
      </c>
      <c r="I1671" t="s">
        <v>626</v>
      </c>
      <c r="J1671" t="s">
        <v>1828</v>
      </c>
      <c r="K1671" t="s">
        <v>3193</v>
      </c>
      <c r="L1671" t="s">
        <v>3133</v>
      </c>
      <c r="M1671" t="s">
        <v>3116</v>
      </c>
      <c r="N1671">
        <v>57600</v>
      </c>
      <c r="O1671">
        <v>57.6</v>
      </c>
      <c r="P1671">
        <v>1239000</v>
      </c>
      <c r="Q1671">
        <v>21.510416666666668</v>
      </c>
    </row>
    <row r="1672" spans="1:17" x14ac:dyDescent="0.3">
      <c r="A1672">
        <v>43054</v>
      </c>
      <c r="B1672" t="s">
        <v>3316</v>
      </c>
      <c r="C1672" t="s">
        <v>3317</v>
      </c>
      <c r="D1672">
        <v>2017</v>
      </c>
      <c r="E1672" t="s">
        <v>624</v>
      </c>
      <c r="F1672" t="s">
        <v>77</v>
      </c>
      <c r="G1672" t="s">
        <v>67</v>
      </c>
      <c r="H1672" t="s">
        <v>44</v>
      </c>
      <c r="I1672" t="s">
        <v>643</v>
      </c>
      <c r="J1672" t="s">
        <v>1829</v>
      </c>
      <c r="K1672" t="s">
        <v>3193</v>
      </c>
      <c r="L1672" t="s">
        <v>3133</v>
      </c>
      <c r="M1672" t="s">
        <v>3116</v>
      </c>
      <c r="N1672">
        <v>19200</v>
      </c>
      <c r="O1672">
        <v>19.2</v>
      </c>
      <c r="P1672">
        <v>577000</v>
      </c>
      <c r="Q1672">
        <v>30.052083333333332</v>
      </c>
    </row>
    <row r="1673" spans="1:17" x14ac:dyDescent="0.3">
      <c r="A1673">
        <v>43054</v>
      </c>
      <c r="B1673" t="s">
        <v>3316</v>
      </c>
      <c r="C1673" t="s">
        <v>3317</v>
      </c>
      <c r="D1673">
        <v>2017</v>
      </c>
      <c r="E1673" t="s">
        <v>32</v>
      </c>
      <c r="F1673" t="s">
        <v>35</v>
      </c>
      <c r="G1673" t="s">
        <v>40</v>
      </c>
      <c r="H1673" t="s">
        <v>44</v>
      </c>
      <c r="I1673" t="s">
        <v>1827</v>
      </c>
      <c r="J1673" t="s">
        <v>1415</v>
      </c>
      <c r="K1673" t="s">
        <v>3234</v>
      </c>
      <c r="L1673" t="s">
        <v>3378</v>
      </c>
      <c r="M1673" t="s">
        <v>3110</v>
      </c>
      <c r="N1673">
        <v>55320</v>
      </c>
      <c r="O1673">
        <v>55.32</v>
      </c>
      <c r="P1673" t="s">
        <v>49</v>
      </c>
      <c r="Q1673" t="e">
        <v>#VALUE!</v>
      </c>
    </row>
    <row r="1674" spans="1:17" x14ac:dyDescent="0.3">
      <c r="A1674">
        <v>43054</v>
      </c>
      <c r="B1674" t="s">
        <v>3316</v>
      </c>
      <c r="C1674" t="s">
        <v>3317</v>
      </c>
      <c r="D1674">
        <v>2017</v>
      </c>
      <c r="E1674" t="s">
        <v>584</v>
      </c>
      <c r="F1674" t="s">
        <v>77</v>
      </c>
      <c r="G1674" t="s">
        <v>67</v>
      </c>
      <c r="H1674" t="s">
        <v>44</v>
      </c>
      <c r="I1674" t="s">
        <v>626</v>
      </c>
      <c r="J1674" t="s">
        <v>1830</v>
      </c>
      <c r="K1674" t="s">
        <v>3193</v>
      </c>
      <c r="L1674" t="s">
        <v>3133</v>
      </c>
      <c r="M1674" t="s">
        <v>3116</v>
      </c>
      <c r="N1674">
        <v>57600</v>
      </c>
      <c r="O1674">
        <v>57.6</v>
      </c>
      <c r="P1674">
        <v>1239000</v>
      </c>
      <c r="Q1674">
        <v>21.510416666666668</v>
      </c>
    </row>
    <row r="1675" spans="1:17" x14ac:dyDescent="0.3">
      <c r="A1675">
        <v>43054</v>
      </c>
      <c r="B1675" t="s">
        <v>3316</v>
      </c>
      <c r="C1675" t="s">
        <v>3317</v>
      </c>
      <c r="D1675">
        <v>2017</v>
      </c>
      <c r="E1675" t="s">
        <v>32</v>
      </c>
      <c r="F1675" t="s">
        <v>35</v>
      </c>
      <c r="G1675" t="s">
        <v>40</v>
      </c>
      <c r="H1675" t="s">
        <v>44</v>
      </c>
      <c r="I1675" t="s">
        <v>1827</v>
      </c>
      <c r="J1675" t="s">
        <v>1415</v>
      </c>
      <c r="K1675" t="s">
        <v>3234</v>
      </c>
      <c r="L1675" t="s">
        <v>3378</v>
      </c>
      <c r="M1675" t="s">
        <v>3110</v>
      </c>
      <c r="N1675">
        <v>74220</v>
      </c>
      <c r="O1675">
        <v>74.22</v>
      </c>
      <c r="P1675" t="s">
        <v>49</v>
      </c>
      <c r="Q1675" t="e">
        <v>#VALUE!</v>
      </c>
    </row>
    <row r="1676" spans="1:17" x14ac:dyDescent="0.3">
      <c r="A1676">
        <v>43054</v>
      </c>
      <c r="B1676" t="s">
        <v>3316</v>
      </c>
      <c r="C1676" t="s">
        <v>3317</v>
      </c>
      <c r="D1676">
        <v>2017</v>
      </c>
      <c r="E1676" t="s">
        <v>584</v>
      </c>
      <c r="F1676" t="s">
        <v>77</v>
      </c>
      <c r="G1676" t="s">
        <v>67</v>
      </c>
      <c r="H1676" t="s">
        <v>44</v>
      </c>
      <c r="I1676" t="s">
        <v>626</v>
      </c>
      <c r="J1676" t="s">
        <v>1831</v>
      </c>
      <c r="K1676" t="s">
        <v>3193</v>
      </c>
      <c r="L1676" t="s">
        <v>3133</v>
      </c>
      <c r="M1676" t="s">
        <v>3116</v>
      </c>
      <c r="N1676">
        <v>57600</v>
      </c>
      <c r="O1676">
        <v>57.6</v>
      </c>
      <c r="P1676">
        <v>1239000</v>
      </c>
      <c r="Q1676">
        <v>21.510416666666668</v>
      </c>
    </row>
    <row r="1677" spans="1:17" x14ac:dyDescent="0.3">
      <c r="A1677">
        <v>43053</v>
      </c>
      <c r="B1677" t="s">
        <v>3316</v>
      </c>
      <c r="C1677" t="s">
        <v>3317</v>
      </c>
      <c r="D1677">
        <v>2017</v>
      </c>
      <c r="E1677" t="s">
        <v>84</v>
      </c>
      <c r="F1677" t="s">
        <v>769</v>
      </c>
      <c r="G1677" t="s">
        <v>60</v>
      </c>
      <c r="H1677" t="s">
        <v>44</v>
      </c>
      <c r="I1677" t="s">
        <v>410</v>
      </c>
      <c r="J1677" t="s">
        <v>1803</v>
      </c>
      <c r="K1677" t="s">
        <v>3169</v>
      </c>
      <c r="L1677" t="s">
        <v>3250</v>
      </c>
      <c r="M1677" t="s">
        <v>3163</v>
      </c>
      <c r="N1677">
        <v>22088</v>
      </c>
      <c r="O1677">
        <v>22.09</v>
      </c>
      <c r="P1677">
        <v>33300</v>
      </c>
      <c r="Q1677">
        <v>1.5076059398768562</v>
      </c>
    </row>
    <row r="1678" spans="1:17" x14ac:dyDescent="0.3">
      <c r="A1678">
        <v>43050</v>
      </c>
      <c r="B1678" t="s">
        <v>3316</v>
      </c>
      <c r="C1678" t="s">
        <v>3317</v>
      </c>
      <c r="D1678">
        <v>2017</v>
      </c>
      <c r="E1678" t="s">
        <v>32</v>
      </c>
      <c r="F1678" t="s">
        <v>51</v>
      </c>
      <c r="G1678" t="s">
        <v>53</v>
      </c>
      <c r="H1678" t="s">
        <v>44</v>
      </c>
      <c r="I1678" t="s">
        <v>57</v>
      </c>
      <c r="J1678" t="s">
        <v>1736</v>
      </c>
      <c r="K1678" t="s">
        <v>3225</v>
      </c>
      <c r="L1678" t="s">
        <v>3250</v>
      </c>
      <c r="M1678" t="s">
        <v>3163</v>
      </c>
      <c r="N1678">
        <v>24120</v>
      </c>
      <c r="O1678">
        <v>24.12</v>
      </c>
      <c r="P1678">
        <v>514000</v>
      </c>
      <c r="Q1678">
        <v>21.310116086235489</v>
      </c>
    </row>
    <row r="1679" spans="1:17" x14ac:dyDescent="0.3">
      <c r="A1679">
        <v>43049</v>
      </c>
      <c r="B1679" t="s">
        <v>3316</v>
      </c>
      <c r="C1679" t="s">
        <v>3317</v>
      </c>
      <c r="D1679">
        <v>2017</v>
      </c>
      <c r="E1679" t="s">
        <v>32</v>
      </c>
      <c r="F1679" t="s">
        <v>77</v>
      </c>
      <c r="G1679" t="s">
        <v>227</v>
      </c>
      <c r="H1679" t="s">
        <v>44</v>
      </c>
      <c r="I1679" t="s">
        <v>643</v>
      </c>
      <c r="J1679" t="s">
        <v>1832</v>
      </c>
      <c r="K1679" t="s">
        <v>3118</v>
      </c>
      <c r="L1679" t="s">
        <v>3117</v>
      </c>
      <c r="M1679" t="s">
        <v>3119</v>
      </c>
      <c r="N1679">
        <v>55560</v>
      </c>
      <c r="O1679">
        <v>55.56</v>
      </c>
      <c r="P1679">
        <v>1670000</v>
      </c>
      <c r="Q1679">
        <v>30.057595392368611</v>
      </c>
    </row>
    <row r="1680" spans="1:17" x14ac:dyDescent="0.3">
      <c r="A1680">
        <v>43049</v>
      </c>
      <c r="B1680" t="s">
        <v>3316</v>
      </c>
      <c r="C1680" t="s">
        <v>3317</v>
      </c>
      <c r="D1680">
        <v>2017</v>
      </c>
      <c r="E1680" t="s">
        <v>32</v>
      </c>
      <c r="F1680" t="s">
        <v>77</v>
      </c>
      <c r="G1680" t="s">
        <v>227</v>
      </c>
      <c r="H1680" t="s">
        <v>44</v>
      </c>
      <c r="I1680" t="s">
        <v>82</v>
      </c>
      <c r="J1680" t="s">
        <v>1833</v>
      </c>
      <c r="K1680" t="s">
        <v>3186</v>
      </c>
      <c r="L1680" t="s">
        <v>3187</v>
      </c>
      <c r="M1680" t="s">
        <v>3116</v>
      </c>
      <c r="N1680">
        <v>57960</v>
      </c>
      <c r="O1680">
        <v>57.96</v>
      </c>
      <c r="P1680">
        <v>1247000</v>
      </c>
      <c r="Q1680">
        <v>21.514837819185644</v>
      </c>
    </row>
    <row r="1681" spans="1:17" x14ac:dyDescent="0.3">
      <c r="A1681">
        <v>43049</v>
      </c>
      <c r="B1681" t="s">
        <v>3316</v>
      </c>
      <c r="C1681" t="s">
        <v>3317</v>
      </c>
      <c r="D1681">
        <v>2017</v>
      </c>
      <c r="E1681" t="s">
        <v>32</v>
      </c>
      <c r="F1681" t="s">
        <v>77</v>
      </c>
      <c r="G1681" t="s">
        <v>227</v>
      </c>
      <c r="H1681" t="s">
        <v>44</v>
      </c>
      <c r="I1681" t="s">
        <v>234</v>
      </c>
      <c r="J1681" t="s">
        <v>1834</v>
      </c>
      <c r="K1681" t="s">
        <v>3193</v>
      </c>
      <c r="L1681" t="s">
        <v>3133</v>
      </c>
      <c r="M1681" t="s">
        <v>3116</v>
      </c>
      <c r="N1681">
        <v>17400</v>
      </c>
      <c r="O1681">
        <v>17.399999999999999</v>
      </c>
      <c r="P1681">
        <v>46500</v>
      </c>
      <c r="Q1681">
        <v>2.6724137931034484</v>
      </c>
    </row>
    <row r="1682" spans="1:17" x14ac:dyDescent="0.3">
      <c r="A1682">
        <v>43049</v>
      </c>
      <c r="B1682" t="s">
        <v>3316</v>
      </c>
      <c r="C1682" t="s">
        <v>3317</v>
      </c>
      <c r="D1682">
        <v>2017</v>
      </c>
      <c r="E1682" t="s">
        <v>32</v>
      </c>
      <c r="F1682" t="s">
        <v>77</v>
      </c>
      <c r="G1682" t="s">
        <v>227</v>
      </c>
      <c r="H1682" t="s">
        <v>44</v>
      </c>
      <c r="I1682" t="s">
        <v>643</v>
      </c>
      <c r="J1682" t="s">
        <v>1773</v>
      </c>
      <c r="K1682" t="s">
        <v>3186</v>
      </c>
      <c r="L1682" t="s">
        <v>3187</v>
      </c>
      <c r="M1682" t="s">
        <v>3116</v>
      </c>
      <c r="N1682">
        <v>19320</v>
      </c>
      <c r="O1682">
        <v>19.32</v>
      </c>
      <c r="P1682">
        <v>581000</v>
      </c>
      <c r="Q1682">
        <v>30.072463768115941</v>
      </c>
    </row>
    <row r="1683" spans="1:17" x14ac:dyDescent="0.3">
      <c r="A1683">
        <v>43049</v>
      </c>
      <c r="B1683" t="s">
        <v>3316</v>
      </c>
      <c r="C1683" t="s">
        <v>3317</v>
      </c>
      <c r="D1683">
        <v>2017</v>
      </c>
      <c r="E1683" t="s">
        <v>32</v>
      </c>
      <c r="F1683" t="s">
        <v>65</v>
      </c>
      <c r="G1683" t="s">
        <v>227</v>
      </c>
      <c r="H1683" t="s">
        <v>44</v>
      </c>
      <c r="I1683" t="s">
        <v>73</v>
      </c>
      <c r="J1683" t="s">
        <v>1835</v>
      </c>
      <c r="K1683" t="s">
        <v>3158</v>
      </c>
      <c r="L1683" t="s">
        <v>3159</v>
      </c>
      <c r="M1683" t="s">
        <v>3110</v>
      </c>
      <c r="N1683">
        <v>55440</v>
      </c>
      <c r="O1683">
        <v>55.44</v>
      </c>
      <c r="P1683">
        <v>475000</v>
      </c>
      <c r="Q1683">
        <v>8.5678210678210682</v>
      </c>
    </row>
    <row r="1684" spans="1:17" x14ac:dyDescent="0.3">
      <c r="A1684">
        <v>43049</v>
      </c>
      <c r="B1684" t="s">
        <v>3316</v>
      </c>
      <c r="C1684" t="s">
        <v>3317</v>
      </c>
      <c r="D1684">
        <v>2017</v>
      </c>
      <c r="E1684" t="s">
        <v>32</v>
      </c>
      <c r="F1684" t="s">
        <v>77</v>
      </c>
      <c r="G1684" t="s">
        <v>227</v>
      </c>
      <c r="H1684" t="s">
        <v>44</v>
      </c>
      <c r="I1684" t="s">
        <v>643</v>
      </c>
      <c r="J1684" t="s">
        <v>1836</v>
      </c>
      <c r="K1684" t="s">
        <v>3193</v>
      </c>
      <c r="L1684" t="s">
        <v>3133</v>
      </c>
      <c r="M1684" t="s">
        <v>3116</v>
      </c>
      <c r="N1684">
        <v>20610</v>
      </c>
      <c r="O1684">
        <v>20.61</v>
      </c>
      <c r="P1684">
        <v>619000</v>
      </c>
      <c r="Q1684">
        <v>30.033964095099467</v>
      </c>
    </row>
    <row r="1685" spans="1:17" x14ac:dyDescent="0.3">
      <c r="A1685">
        <v>43048</v>
      </c>
      <c r="B1685" t="s">
        <v>3316</v>
      </c>
      <c r="C1685" t="s">
        <v>3317</v>
      </c>
      <c r="D1685">
        <v>2017</v>
      </c>
      <c r="E1685" t="s">
        <v>32</v>
      </c>
      <c r="F1685" t="s">
        <v>435</v>
      </c>
      <c r="G1685" t="s">
        <v>1714</v>
      </c>
      <c r="H1685" t="s">
        <v>44</v>
      </c>
      <c r="I1685" t="s">
        <v>100</v>
      </c>
      <c r="J1685" t="s">
        <v>1837</v>
      </c>
      <c r="K1685" t="s">
        <v>3201</v>
      </c>
      <c r="L1685" t="s">
        <v>3250</v>
      </c>
      <c r="M1685" t="s">
        <v>3163</v>
      </c>
      <c r="N1685">
        <v>18970</v>
      </c>
      <c r="O1685">
        <v>18.97</v>
      </c>
      <c r="P1685">
        <v>22000</v>
      </c>
      <c r="Q1685">
        <v>1.1597258829731154</v>
      </c>
    </row>
    <row r="1686" spans="1:17" x14ac:dyDescent="0.3">
      <c r="A1686">
        <v>43046</v>
      </c>
      <c r="B1686" t="s">
        <v>3316</v>
      </c>
      <c r="C1686" t="s">
        <v>3317</v>
      </c>
      <c r="D1686">
        <v>2017</v>
      </c>
      <c r="E1686" t="s">
        <v>32</v>
      </c>
      <c r="F1686" t="s">
        <v>507</v>
      </c>
      <c r="G1686" t="s">
        <v>106</v>
      </c>
      <c r="H1686" t="s">
        <v>44</v>
      </c>
      <c r="I1686" t="s">
        <v>159</v>
      </c>
      <c r="J1686" t="s">
        <v>1838</v>
      </c>
      <c r="K1686" t="s">
        <v>3237</v>
      </c>
      <c r="L1686" t="s">
        <v>3250</v>
      </c>
      <c r="M1686" t="s">
        <v>3163</v>
      </c>
      <c r="N1686">
        <v>139320.01</v>
      </c>
      <c r="O1686">
        <v>139.32</v>
      </c>
      <c r="P1686">
        <v>774000</v>
      </c>
      <c r="Q1686">
        <v>5.5555551567933419</v>
      </c>
    </row>
    <row r="1687" spans="1:17" x14ac:dyDescent="0.3">
      <c r="A1687">
        <v>43046</v>
      </c>
      <c r="B1687" t="s">
        <v>3316</v>
      </c>
      <c r="C1687" t="s">
        <v>3317</v>
      </c>
      <c r="D1687">
        <v>2017</v>
      </c>
      <c r="E1687" t="s">
        <v>32</v>
      </c>
      <c r="F1687" t="s">
        <v>507</v>
      </c>
      <c r="G1687" t="s">
        <v>106</v>
      </c>
      <c r="H1687" t="s">
        <v>44</v>
      </c>
      <c r="I1687" t="s">
        <v>159</v>
      </c>
      <c r="J1687" t="s">
        <v>1838</v>
      </c>
      <c r="K1687" t="s">
        <v>3237</v>
      </c>
      <c r="L1687" t="s">
        <v>3250</v>
      </c>
      <c r="M1687" t="s">
        <v>3163</v>
      </c>
      <c r="N1687">
        <v>139320.01</v>
      </c>
      <c r="O1687">
        <v>139.32</v>
      </c>
      <c r="P1687">
        <v>774000</v>
      </c>
      <c r="Q1687">
        <v>5.5555551567933419</v>
      </c>
    </row>
    <row r="1688" spans="1:17" x14ac:dyDescent="0.3">
      <c r="A1688">
        <v>43046</v>
      </c>
      <c r="B1688" t="s">
        <v>3316</v>
      </c>
      <c r="C1688" t="s">
        <v>3317</v>
      </c>
      <c r="D1688">
        <v>2017</v>
      </c>
      <c r="E1688" t="s">
        <v>32</v>
      </c>
      <c r="F1688" t="s">
        <v>305</v>
      </c>
      <c r="G1688" t="s">
        <v>310</v>
      </c>
      <c r="H1688" t="s">
        <v>44</v>
      </c>
      <c r="I1688" t="s">
        <v>140</v>
      </c>
      <c r="J1688" t="s">
        <v>1839</v>
      </c>
      <c r="K1688" t="s">
        <v>3201</v>
      </c>
      <c r="L1688" t="s">
        <v>3250</v>
      </c>
      <c r="M1688" t="s">
        <v>3163</v>
      </c>
      <c r="N1688">
        <v>38470</v>
      </c>
      <c r="O1688">
        <v>38.47</v>
      </c>
      <c r="P1688">
        <v>36200</v>
      </c>
      <c r="Q1688">
        <v>0.9409929815440603</v>
      </c>
    </row>
    <row r="1689" spans="1:17" x14ac:dyDescent="0.3">
      <c r="A1689">
        <v>43044</v>
      </c>
      <c r="B1689" t="s">
        <v>3316</v>
      </c>
      <c r="C1689" t="s">
        <v>3317</v>
      </c>
      <c r="D1689">
        <v>2017</v>
      </c>
      <c r="E1689" t="s">
        <v>32</v>
      </c>
      <c r="F1689" t="s">
        <v>51</v>
      </c>
      <c r="G1689" t="s">
        <v>60</v>
      </c>
      <c r="H1689" t="s">
        <v>44</v>
      </c>
      <c r="I1689" t="s">
        <v>519</v>
      </c>
      <c r="J1689" t="s">
        <v>1840</v>
      </c>
      <c r="K1689" t="s">
        <v>3122</v>
      </c>
      <c r="L1689" t="s">
        <v>3121</v>
      </c>
      <c r="M1689" t="s">
        <v>3116</v>
      </c>
      <c r="N1689">
        <v>67500</v>
      </c>
      <c r="O1689">
        <v>67.5</v>
      </c>
      <c r="P1689">
        <v>709000</v>
      </c>
      <c r="Q1689">
        <v>10.503703703703703</v>
      </c>
    </row>
    <row r="1690" spans="1:17" x14ac:dyDescent="0.3">
      <c r="A1690">
        <v>43042</v>
      </c>
      <c r="B1690" t="s">
        <v>3316</v>
      </c>
      <c r="C1690" t="s">
        <v>3317</v>
      </c>
      <c r="D1690">
        <v>2017</v>
      </c>
      <c r="E1690" t="s">
        <v>32</v>
      </c>
      <c r="F1690" t="s">
        <v>507</v>
      </c>
      <c r="G1690" t="s">
        <v>106</v>
      </c>
      <c r="H1690" t="s">
        <v>44</v>
      </c>
      <c r="I1690" t="s">
        <v>159</v>
      </c>
      <c r="J1690" t="s">
        <v>1841</v>
      </c>
      <c r="K1690" t="s">
        <v>3237</v>
      </c>
      <c r="L1690" t="s">
        <v>3250</v>
      </c>
      <c r="M1690" t="s">
        <v>3163</v>
      </c>
      <c r="N1690">
        <v>139320.01</v>
      </c>
      <c r="O1690">
        <v>139.32</v>
      </c>
      <c r="P1690">
        <v>774000</v>
      </c>
      <c r="Q1690">
        <v>5.5555551567933419</v>
      </c>
    </row>
    <row r="1691" spans="1:17" x14ac:dyDescent="0.3">
      <c r="A1691">
        <v>43041</v>
      </c>
      <c r="B1691" t="s">
        <v>3316</v>
      </c>
      <c r="C1691" t="s">
        <v>3317</v>
      </c>
      <c r="D1691">
        <v>2017</v>
      </c>
      <c r="E1691" t="s">
        <v>32</v>
      </c>
      <c r="F1691" t="s">
        <v>77</v>
      </c>
      <c r="G1691" t="s">
        <v>227</v>
      </c>
      <c r="H1691" t="s">
        <v>44</v>
      </c>
      <c r="I1691" t="s">
        <v>440</v>
      </c>
      <c r="J1691" t="s">
        <v>1842</v>
      </c>
      <c r="K1691" t="s">
        <v>3147</v>
      </c>
      <c r="L1691" t="s">
        <v>3148</v>
      </c>
      <c r="M1691" t="s">
        <v>3129</v>
      </c>
      <c r="N1691">
        <v>7970</v>
      </c>
      <c r="O1691">
        <v>7.97</v>
      </c>
      <c r="P1691">
        <v>276000</v>
      </c>
      <c r="Q1691">
        <v>34.629861982434129</v>
      </c>
    </row>
    <row r="1692" spans="1:17" x14ac:dyDescent="0.3">
      <c r="A1692">
        <v>43041</v>
      </c>
      <c r="B1692" t="s">
        <v>3316</v>
      </c>
      <c r="C1692" t="s">
        <v>3317</v>
      </c>
      <c r="D1692">
        <v>2017</v>
      </c>
      <c r="E1692" t="s">
        <v>32</v>
      </c>
      <c r="F1692" t="s">
        <v>65</v>
      </c>
      <c r="G1692" t="s">
        <v>227</v>
      </c>
      <c r="H1692" t="s">
        <v>44</v>
      </c>
      <c r="I1692" t="s">
        <v>71</v>
      </c>
      <c r="J1692" t="s">
        <v>1620</v>
      </c>
      <c r="K1692" t="s">
        <v>3120</v>
      </c>
      <c r="L1692" t="s">
        <v>3124</v>
      </c>
      <c r="M1692" t="s">
        <v>3110</v>
      </c>
      <c r="N1692">
        <v>23840</v>
      </c>
      <c r="O1692">
        <v>23.84</v>
      </c>
      <c r="P1692">
        <v>204000</v>
      </c>
      <c r="Q1692">
        <v>8.5570469798657722</v>
      </c>
    </row>
    <row r="1693" spans="1:17" x14ac:dyDescent="0.3">
      <c r="A1693">
        <v>43041</v>
      </c>
      <c r="B1693" t="s">
        <v>3316</v>
      </c>
      <c r="C1693" t="s">
        <v>3317</v>
      </c>
      <c r="D1693">
        <v>2017</v>
      </c>
      <c r="E1693" t="s">
        <v>32</v>
      </c>
      <c r="F1693" t="s">
        <v>77</v>
      </c>
      <c r="G1693" t="s">
        <v>227</v>
      </c>
      <c r="H1693" t="s">
        <v>44</v>
      </c>
      <c r="I1693" t="s">
        <v>82</v>
      </c>
      <c r="J1693" t="s">
        <v>1843</v>
      </c>
      <c r="K1693" t="s">
        <v>3142</v>
      </c>
      <c r="L1693" t="s">
        <v>3250</v>
      </c>
      <c r="M1693" t="s">
        <v>3163</v>
      </c>
      <c r="N1693">
        <v>82440</v>
      </c>
      <c r="O1693">
        <v>82.44</v>
      </c>
      <c r="P1693">
        <v>1774000</v>
      </c>
      <c r="Q1693">
        <v>21.518680252304705</v>
      </c>
    </row>
    <row r="1694" spans="1:17" x14ac:dyDescent="0.3">
      <c r="A1694">
        <v>43040</v>
      </c>
      <c r="B1694" t="s">
        <v>3316</v>
      </c>
      <c r="C1694" t="s">
        <v>3317</v>
      </c>
      <c r="D1694">
        <v>2017</v>
      </c>
      <c r="E1694" t="s">
        <v>84</v>
      </c>
      <c r="F1694" t="s">
        <v>769</v>
      </c>
      <c r="G1694" t="s">
        <v>60</v>
      </c>
      <c r="H1694" t="s">
        <v>44</v>
      </c>
      <c r="I1694" t="s">
        <v>410</v>
      </c>
      <c r="J1694" t="s">
        <v>1803</v>
      </c>
      <c r="K1694" t="s">
        <v>3169</v>
      </c>
      <c r="L1694" t="s">
        <v>3250</v>
      </c>
      <c r="M1694" t="s">
        <v>3163</v>
      </c>
      <c r="N1694">
        <v>22088</v>
      </c>
      <c r="O1694">
        <v>22.09</v>
      </c>
      <c r="P1694">
        <v>33300</v>
      </c>
      <c r="Q1694">
        <v>1.5076059398768562</v>
      </c>
    </row>
    <row r="1695" spans="1:17" x14ac:dyDescent="0.3">
      <c r="A1695">
        <v>43037</v>
      </c>
      <c r="B1695" t="s">
        <v>3318</v>
      </c>
      <c r="C1695" t="s">
        <v>3319</v>
      </c>
      <c r="D1695">
        <v>2017</v>
      </c>
      <c r="E1695" t="s">
        <v>32</v>
      </c>
      <c r="F1695" t="s">
        <v>77</v>
      </c>
      <c r="G1695" t="s">
        <v>67</v>
      </c>
      <c r="H1695" t="s">
        <v>44</v>
      </c>
      <c r="I1695" t="s">
        <v>440</v>
      </c>
      <c r="J1695" t="s">
        <v>1844</v>
      </c>
      <c r="K1695" t="s">
        <v>3147</v>
      </c>
      <c r="L1695" t="s">
        <v>3148</v>
      </c>
      <c r="M1695" t="s">
        <v>3129</v>
      </c>
      <c r="N1695">
        <v>15940</v>
      </c>
      <c r="O1695">
        <v>15.94</v>
      </c>
      <c r="P1695">
        <v>563000</v>
      </c>
      <c r="Q1695">
        <v>35.319949811794231</v>
      </c>
    </row>
    <row r="1696" spans="1:17" x14ac:dyDescent="0.3">
      <c r="A1696">
        <v>43037</v>
      </c>
      <c r="B1696" t="s">
        <v>3318</v>
      </c>
      <c r="C1696" t="s">
        <v>3319</v>
      </c>
      <c r="D1696">
        <v>2017</v>
      </c>
      <c r="E1696" t="s">
        <v>32</v>
      </c>
      <c r="F1696" t="s">
        <v>77</v>
      </c>
      <c r="G1696" t="s">
        <v>67</v>
      </c>
      <c r="H1696" t="s">
        <v>44</v>
      </c>
      <c r="I1696" t="s">
        <v>643</v>
      </c>
      <c r="J1696" t="s">
        <v>1845</v>
      </c>
      <c r="K1696" t="s">
        <v>3193</v>
      </c>
      <c r="L1696" t="s">
        <v>3133</v>
      </c>
      <c r="M1696" t="s">
        <v>3116</v>
      </c>
      <c r="N1696">
        <v>61830</v>
      </c>
      <c r="O1696">
        <v>61.83</v>
      </c>
      <c r="P1696">
        <v>1786000</v>
      </c>
      <c r="Q1696">
        <v>28.885654213165129</v>
      </c>
    </row>
    <row r="1697" spans="1:17" x14ac:dyDescent="0.3">
      <c r="A1697">
        <v>43037</v>
      </c>
      <c r="B1697" t="s">
        <v>3318</v>
      </c>
      <c r="C1697" t="s">
        <v>3319</v>
      </c>
      <c r="D1697">
        <v>2017</v>
      </c>
      <c r="E1697" t="s">
        <v>32</v>
      </c>
      <c r="F1697" t="s">
        <v>77</v>
      </c>
      <c r="G1697" t="s">
        <v>67</v>
      </c>
      <c r="H1697" t="s">
        <v>44</v>
      </c>
      <c r="I1697" t="s">
        <v>234</v>
      </c>
      <c r="J1697" t="s">
        <v>1846</v>
      </c>
      <c r="K1697" t="s">
        <v>3223</v>
      </c>
      <c r="L1697" t="s">
        <v>3224</v>
      </c>
      <c r="M1697" t="s">
        <v>3129</v>
      </c>
      <c r="N1697">
        <v>17400</v>
      </c>
      <c r="O1697">
        <v>17.399999999999999</v>
      </c>
      <c r="P1697">
        <v>67900</v>
      </c>
      <c r="Q1697">
        <v>3.9022988505747125</v>
      </c>
    </row>
    <row r="1698" spans="1:17" x14ac:dyDescent="0.3">
      <c r="A1698">
        <v>43037</v>
      </c>
      <c r="B1698" t="s">
        <v>3318</v>
      </c>
      <c r="C1698" t="s">
        <v>3319</v>
      </c>
      <c r="D1698">
        <v>2017</v>
      </c>
      <c r="E1698" t="s">
        <v>32</v>
      </c>
      <c r="F1698" t="s">
        <v>77</v>
      </c>
      <c r="G1698" t="s">
        <v>227</v>
      </c>
      <c r="H1698" t="s">
        <v>44</v>
      </c>
      <c r="I1698" t="s">
        <v>440</v>
      </c>
      <c r="J1698" t="s">
        <v>1847</v>
      </c>
      <c r="K1698" t="s">
        <v>3147</v>
      </c>
      <c r="L1698" t="s">
        <v>3148</v>
      </c>
      <c r="M1698" t="s">
        <v>3129</v>
      </c>
      <c r="N1698">
        <v>7173</v>
      </c>
      <c r="O1698">
        <v>7.17</v>
      </c>
      <c r="P1698">
        <v>253000</v>
      </c>
      <c r="Q1698">
        <v>35.271155722849578</v>
      </c>
    </row>
    <row r="1699" spans="1:17" x14ac:dyDescent="0.3">
      <c r="A1699">
        <v>43037</v>
      </c>
      <c r="B1699" t="s">
        <v>3318</v>
      </c>
      <c r="C1699" t="s">
        <v>3319</v>
      </c>
      <c r="D1699">
        <v>2017</v>
      </c>
      <c r="E1699" t="s">
        <v>32</v>
      </c>
      <c r="F1699" t="s">
        <v>65</v>
      </c>
      <c r="G1699" t="s">
        <v>67</v>
      </c>
      <c r="H1699" t="s">
        <v>44</v>
      </c>
      <c r="I1699" t="s">
        <v>71</v>
      </c>
      <c r="J1699" t="s">
        <v>1848</v>
      </c>
      <c r="K1699" t="s">
        <v>3120</v>
      </c>
      <c r="L1699" t="s">
        <v>3124</v>
      </c>
      <c r="M1699" t="s">
        <v>3110</v>
      </c>
      <c r="N1699">
        <v>119200</v>
      </c>
      <c r="O1699">
        <v>119.2</v>
      </c>
      <c r="P1699">
        <v>1043000</v>
      </c>
      <c r="Q1699">
        <v>8.75</v>
      </c>
    </row>
    <row r="1700" spans="1:17" x14ac:dyDescent="0.3">
      <c r="A1700">
        <v>43037</v>
      </c>
      <c r="B1700" t="s">
        <v>3318</v>
      </c>
      <c r="C1700" t="s">
        <v>3319</v>
      </c>
      <c r="D1700">
        <v>2017</v>
      </c>
      <c r="E1700" t="s">
        <v>32</v>
      </c>
      <c r="F1700" t="s">
        <v>65</v>
      </c>
      <c r="G1700" t="s">
        <v>67</v>
      </c>
      <c r="H1700" t="s">
        <v>44</v>
      </c>
      <c r="I1700" t="s">
        <v>71</v>
      </c>
      <c r="J1700" t="s">
        <v>1187</v>
      </c>
      <c r="K1700" t="s">
        <v>3120</v>
      </c>
      <c r="L1700" t="s">
        <v>3124</v>
      </c>
      <c r="M1700" t="s">
        <v>3110</v>
      </c>
      <c r="N1700">
        <v>22348</v>
      </c>
      <c r="O1700">
        <v>22.35</v>
      </c>
      <c r="P1700">
        <v>196000</v>
      </c>
      <c r="Q1700">
        <v>8.7703597637372468</v>
      </c>
    </row>
    <row r="1701" spans="1:17" x14ac:dyDescent="0.3">
      <c r="A1701">
        <v>43037</v>
      </c>
      <c r="B1701" t="s">
        <v>3318</v>
      </c>
      <c r="C1701" t="s">
        <v>3319</v>
      </c>
      <c r="D1701">
        <v>2017</v>
      </c>
      <c r="E1701" t="s">
        <v>32</v>
      </c>
      <c r="F1701" t="s">
        <v>77</v>
      </c>
      <c r="G1701" t="s">
        <v>67</v>
      </c>
      <c r="H1701" t="s">
        <v>44</v>
      </c>
      <c r="I1701" t="s">
        <v>82</v>
      </c>
      <c r="J1701" t="s">
        <v>1849</v>
      </c>
      <c r="K1701" t="s">
        <v>3193</v>
      </c>
      <c r="L1701" t="s">
        <v>3133</v>
      </c>
      <c r="M1701" t="s">
        <v>3116</v>
      </c>
      <c r="N1701">
        <v>144270</v>
      </c>
      <c r="O1701">
        <v>144.27000000000001</v>
      </c>
      <c r="P1701">
        <v>3116000</v>
      </c>
      <c r="Q1701">
        <v>21.598391904068759</v>
      </c>
    </row>
    <row r="1702" spans="1:17" x14ac:dyDescent="0.3">
      <c r="A1702">
        <v>43037</v>
      </c>
      <c r="B1702" t="s">
        <v>3318</v>
      </c>
      <c r="C1702" t="s">
        <v>3319</v>
      </c>
      <c r="D1702">
        <v>2017</v>
      </c>
      <c r="E1702" t="s">
        <v>32</v>
      </c>
      <c r="F1702" t="s">
        <v>65</v>
      </c>
      <c r="G1702" t="s">
        <v>67</v>
      </c>
      <c r="H1702" t="s">
        <v>44</v>
      </c>
      <c r="I1702" t="s">
        <v>73</v>
      </c>
      <c r="J1702" t="s">
        <v>1850</v>
      </c>
      <c r="K1702" t="s">
        <v>3198</v>
      </c>
      <c r="L1702" t="s">
        <v>3199</v>
      </c>
      <c r="M1702" t="s">
        <v>3110</v>
      </c>
      <c r="N1702">
        <v>119966</v>
      </c>
      <c r="O1702">
        <v>119.97</v>
      </c>
      <c r="P1702">
        <v>1050000</v>
      </c>
      <c r="Q1702">
        <v>8.7524798692963</v>
      </c>
    </row>
    <row r="1703" spans="1:17" x14ac:dyDescent="0.3">
      <c r="A1703">
        <v>43036</v>
      </c>
      <c r="B1703" t="s">
        <v>3318</v>
      </c>
      <c r="C1703" t="s">
        <v>3319</v>
      </c>
      <c r="D1703">
        <v>2017</v>
      </c>
      <c r="E1703" t="s">
        <v>32</v>
      </c>
      <c r="F1703" t="s">
        <v>51</v>
      </c>
      <c r="G1703" t="s">
        <v>60</v>
      </c>
      <c r="H1703" t="s">
        <v>44</v>
      </c>
      <c r="I1703" t="s">
        <v>519</v>
      </c>
      <c r="J1703" t="s">
        <v>1840</v>
      </c>
      <c r="K1703" t="s">
        <v>3122</v>
      </c>
      <c r="L1703" t="s">
        <v>3121</v>
      </c>
      <c r="M1703" t="s">
        <v>3116</v>
      </c>
      <c r="N1703">
        <v>67500</v>
      </c>
      <c r="O1703">
        <v>67.5</v>
      </c>
      <c r="P1703">
        <v>1096000</v>
      </c>
      <c r="Q1703">
        <v>16.237037037037037</v>
      </c>
    </row>
    <row r="1704" spans="1:17" x14ac:dyDescent="0.3">
      <c r="A1704">
        <v>43033</v>
      </c>
      <c r="B1704" t="s">
        <v>3318</v>
      </c>
      <c r="C1704" t="s">
        <v>3319</v>
      </c>
      <c r="D1704">
        <v>2017</v>
      </c>
      <c r="E1704" t="s">
        <v>584</v>
      </c>
      <c r="F1704" t="s">
        <v>77</v>
      </c>
      <c r="G1704" t="s">
        <v>227</v>
      </c>
      <c r="H1704" t="s">
        <v>44</v>
      </c>
      <c r="I1704" t="s">
        <v>626</v>
      </c>
      <c r="J1704" t="s">
        <v>1851</v>
      </c>
      <c r="K1704" t="s">
        <v>3193</v>
      </c>
      <c r="L1704" t="s">
        <v>3133</v>
      </c>
      <c r="M1704" t="s">
        <v>3116</v>
      </c>
      <c r="N1704">
        <v>57600</v>
      </c>
      <c r="O1704">
        <v>57.6</v>
      </c>
      <c r="P1704">
        <v>1244000</v>
      </c>
      <c r="Q1704">
        <v>21.597222222222221</v>
      </c>
    </row>
    <row r="1705" spans="1:17" x14ac:dyDescent="0.3">
      <c r="A1705">
        <v>43032</v>
      </c>
      <c r="B1705" t="s">
        <v>3318</v>
      </c>
      <c r="C1705" t="s">
        <v>3319</v>
      </c>
      <c r="D1705">
        <v>2017</v>
      </c>
      <c r="E1705" t="s">
        <v>32</v>
      </c>
      <c r="F1705" t="s">
        <v>278</v>
      </c>
      <c r="G1705" t="s">
        <v>60</v>
      </c>
      <c r="H1705" t="s">
        <v>44</v>
      </c>
      <c r="I1705" t="s">
        <v>80</v>
      </c>
      <c r="J1705" t="s">
        <v>987</v>
      </c>
      <c r="K1705" t="s">
        <v>3188</v>
      </c>
      <c r="L1705" t="s">
        <v>3250</v>
      </c>
      <c r="M1705" t="s">
        <v>3163</v>
      </c>
      <c r="N1705">
        <v>10860</v>
      </c>
      <c r="O1705">
        <v>10.86</v>
      </c>
      <c r="P1705">
        <v>170000</v>
      </c>
      <c r="Q1705">
        <v>15.653775322283609</v>
      </c>
    </row>
    <row r="1706" spans="1:17" x14ac:dyDescent="0.3">
      <c r="A1706">
        <v>43031</v>
      </c>
      <c r="B1706" t="s">
        <v>3318</v>
      </c>
      <c r="C1706" t="s">
        <v>3319</v>
      </c>
      <c r="D1706">
        <v>2017</v>
      </c>
      <c r="E1706" t="s">
        <v>32</v>
      </c>
      <c r="F1706" t="s">
        <v>77</v>
      </c>
      <c r="G1706" t="s">
        <v>227</v>
      </c>
      <c r="H1706" t="s">
        <v>44</v>
      </c>
      <c r="I1706" t="s">
        <v>82</v>
      </c>
      <c r="J1706" t="s">
        <v>1852</v>
      </c>
      <c r="K1706" t="s">
        <v>3186</v>
      </c>
      <c r="L1706" t="s">
        <v>3187</v>
      </c>
      <c r="M1706" t="s">
        <v>3116</v>
      </c>
      <c r="N1706">
        <v>28980</v>
      </c>
      <c r="O1706">
        <v>28.98</v>
      </c>
      <c r="P1706">
        <v>626000</v>
      </c>
      <c r="Q1706">
        <v>21.60110420979986</v>
      </c>
    </row>
    <row r="1707" spans="1:17" x14ac:dyDescent="0.3">
      <c r="A1707">
        <v>43031</v>
      </c>
      <c r="B1707" t="s">
        <v>3318</v>
      </c>
      <c r="C1707" t="s">
        <v>3319</v>
      </c>
      <c r="D1707">
        <v>2017</v>
      </c>
      <c r="E1707" t="s">
        <v>32</v>
      </c>
      <c r="F1707" t="s">
        <v>65</v>
      </c>
      <c r="G1707" t="s">
        <v>227</v>
      </c>
      <c r="H1707" t="s">
        <v>44</v>
      </c>
      <c r="I1707" t="s">
        <v>73</v>
      </c>
      <c r="J1707" t="s">
        <v>1853</v>
      </c>
      <c r="K1707" t="s">
        <v>3125</v>
      </c>
      <c r="L1707" t="s">
        <v>3126</v>
      </c>
      <c r="M1707" t="s">
        <v>3110</v>
      </c>
      <c r="N1707">
        <v>17618</v>
      </c>
      <c r="O1707">
        <v>17.62</v>
      </c>
      <c r="P1707">
        <v>154000</v>
      </c>
      <c r="Q1707">
        <v>8.7410602792598482</v>
      </c>
    </row>
    <row r="1708" spans="1:17" x14ac:dyDescent="0.3">
      <c r="A1708">
        <v>43031</v>
      </c>
      <c r="B1708" t="s">
        <v>3318</v>
      </c>
      <c r="C1708" t="s">
        <v>3319</v>
      </c>
      <c r="D1708">
        <v>2017</v>
      </c>
      <c r="E1708" t="s">
        <v>32</v>
      </c>
      <c r="F1708" t="s">
        <v>65</v>
      </c>
      <c r="G1708" t="s">
        <v>227</v>
      </c>
      <c r="H1708" t="s">
        <v>44</v>
      </c>
      <c r="I1708" t="s">
        <v>73</v>
      </c>
      <c r="J1708" t="s">
        <v>1854</v>
      </c>
      <c r="K1708" t="s">
        <v>3158</v>
      </c>
      <c r="L1708" t="s">
        <v>3159</v>
      </c>
      <c r="M1708" t="s">
        <v>3110</v>
      </c>
      <c r="N1708">
        <v>49665</v>
      </c>
      <c r="O1708">
        <v>49.67</v>
      </c>
      <c r="P1708">
        <v>435000</v>
      </c>
      <c r="Q1708">
        <v>8.7586831772878284</v>
      </c>
    </row>
    <row r="1709" spans="1:17" x14ac:dyDescent="0.3">
      <c r="A1709">
        <v>43031</v>
      </c>
      <c r="B1709" t="s">
        <v>3318</v>
      </c>
      <c r="C1709" t="s">
        <v>3319</v>
      </c>
      <c r="D1709">
        <v>2017</v>
      </c>
      <c r="E1709" t="s">
        <v>32</v>
      </c>
      <c r="F1709" t="s">
        <v>77</v>
      </c>
      <c r="G1709" t="s">
        <v>227</v>
      </c>
      <c r="H1709" t="s">
        <v>44</v>
      </c>
      <c r="I1709" t="s">
        <v>82</v>
      </c>
      <c r="J1709" t="s">
        <v>1855</v>
      </c>
      <c r="K1709" t="s">
        <v>3193</v>
      </c>
      <c r="L1709" t="s">
        <v>3133</v>
      </c>
      <c r="M1709" t="s">
        <v>3116</v>
      </c>
      <c r="N1709">
        <v>144270</v>
      </c>
      <c r="O1709">
        <v>144.27000000000001</v>
      </c>
      <c r="P1709">
        <v>3116000</v>
      </c>
      <c r="Q1709">
        <v>21.598391904068759</v>
      </c>
    </row>
    <row r="1710" spans="1:17" x14ac:dyDescent="0.3">
      <c r="A1710">
        <v>43031</v>
      </c>
      <c r="B1710" t="s">
        <v>3318</v>
      </c>
      <c r="C1710" t="s">
        <v>3319</v>
      </c>
      <c r="D1710">
        <v>2017</v>
      </c>
      <c r="E1710" t="s">
        <v>32</v>
      </c>
      <c r="F1710" t="s">
        <v>65</v>
      </c>
      <c r="G1710" t="s">
        <v>227</v>
      </c>
      <c r="H1710" t="s">
        <v>44</v>
      </c>
      <c r="I1710" t="s">
        <v>71</v>
      </c>
      <c r="J1710" t="s">
        <v>1856</v>
      </c>
      <c r="K1710" t="s">
        <v>3120</v>
      </c>
      <c r="L1710" t="s">
        <v>3124</v>
      </c>
      <c r="M1710" t="s">
        <v>3110</v>
      </c>
      <c r="N1710">
        <v>67044</v>
      </c>
      <c r="O1710">
        <v>67.040000000000006</v>
      </c>
      <c r="P1710">
        <v>587000</v>
      </c>
      <c r="Q1710">
        <v>8.7554441859077627</v>
      </c>
    </row>
    <row r="1711" spans="1:17" x14ac:dyDescent="0.3">
      <c r="A1711">
        <v>43029</v>
      </c>
      <c r="B1711" t="s">
        <v>3318</v>
      </c>
      <c r="C1711" t="s">
        <v>3319</v>
      </c>
      <c r="D1711">
        <v>2017</v>
      </c>
      <c r="E1711" t="s">
        <v>32</v>
      </c>
      <c r="F1711" t="s">
        <v>65</v>
      </c>
      <c r="G1711" t="s">
        <v>67</v>
      </c>
      <c r="H1711" t="s">
        <v>44</v>
      </c>
      <c r="I1711" t="s">
        <v>71</v>
      </c>
      <c r="J1711" t="s">
        <v>1857</v>
      </c>
      <c r="K1711" t="s">
        <v>3120</v>
      </c>
      <c r="L1711" t="s">
        <v>3124</v>
      </c>
      <c r="M1711" t="s">
        <v>3110</v>
      </c>
      <c r="N1711">
        <v>22348</v>
      </c>
      <c r="O1711">
        <v>22.35</v>
      </c>
      <c r="P1711">
        <v>196000</v>
      </c>
      <c r="Q1711">
        <v>8.7703597637372468</v>
      </c>
    </row>
    <row r="1712" spans="1:17" x14ac:dyDescent="0.3">
      <c r="A1712">
        <v>43029</v>
      </c>
      <c r="B1712" t="s">
        <v>3318</v>
      </c>
      <c r="C1712" t="s">
        <v>3319</v>
      </c>
      <c r="D1712">
        <v>2017</v>
      </c>
      <c r="E1712" t="s">
        <v>84</v>
      </c>
      <c r="F1712" t="s">
        <v>278</v>
      </c>
      <c r="G1712" t="s">
        <v>60</v>
      </c>
      <c r="H1712" t="s">
        <v>44</v>
      </c>
      <c r="I1712" t="s">
        <v>63</v>
      </c>
      <c r="J1712" t="s">
        <v>1858</v>
      </c>
      <c r="K1712" t="s">
        <v>3120</v>
      </c>
      <c r="L1712" t="s">
        <v>3124</v>
      </c>
      <c r="M1712" t="s">
        <v>3110</v>
      </c>
      <c r="N1712">
        <v>20150</v>
      </c>
      <c r="O1712">
        <v>20.149999999999999</v>
      </c>
      <c r="P1712">
        <v>226000</v>
      </c>
      <c r="Q1712">
        <v>11.215880893300248</v>
      </c>
    </row>
    <row r="1713" spans="1:17" x14ac:dyDescent="0.3">
      <c r="A1713">
        <v>43029</v>
      </c>
      <c r="B1713" t="s">
        <v>3318</v>
      </c>
      <c r="C1713" t="s">
        <v>3319</v>
      </c>
      <c r="D1713">
        <v>2017</v>
      </c>
      <c r="E1713" t="s">
        <v>32</v>
      </c>
      <c r="F1713" t="s">
        <v>77</v>
      </c>
      <c r="G1713" t="s">
        <v>67</v>
      </c>
      <c r="H1713" t="s">
        <v>44</v>
      </c>
      <c r="I1713" t="s">
        <v>243</v>
      </c>
      <c r="J1713" t="s">
        <v>1859</v>
      </c>
      <c r="K1713" t="s">
        <v>3130</v>
      </c>
      <c r="L1713" t="s">
        <v>3130</v>
      </c>
      <c r="M1713" t="s">
        <v>3129</v>
      </c>
      <c r="N1713">
        <v>38910</v>
      </c>
      <c r="O1713">
        <v>38.909999999999997</v>
      </c>
      <c r="P1713">
        <v>911000</v>
      </c>
      <c r="Q1713">
        <v>23.413004369056797</v>
      </c>
    </row>
    <row r="1714" spans="1:17" x14ac:dyDescent="0.3">
      <c r="A1714">
        <v>43028</v>
      </c>
      <c r="B1714" t="s">
        <v>3318</v>
      </c>
      <c r="C1714" t="s">
        <v>3319</v>
      </c>
      <c r="D1714">
        <v>2017</v>
      </c>
      <c r="E1714" t="s">
        <v>32</v>
      </c>
      <c r="F1714" t="s">
        <v>637</v>
      </c>
      <c r="G1714" t="s">
        <v>639</v>
      </c>
      <c r="H1714" t="s">
        <v>44</v>
      </c>
      <c r="I1714" t="s">
        <v>73</v>
      </c>
      <c r="J1714" t="s">
        <v>1860</v>
      </c>
      <c r="K1714" t="s">
        <v>3198</v>
      </c>
      <c r="L1714" t="s">
        <v>3199</v>
      </c>
      <c r="M1714" t="s">
        <v>3110</v>
      </c>
      <c r="N1714">
        <v>109319</v>
      </c>
      <c r="O1714">
        <v>109.32</v>
      </c>
      <c r="P1714">
        <v>251000</v>
      </c>
      <c r="Q1714">
        <v>2.2960327116054851</v>
      </c>
    </row>
    <row r="1715" spans="1:17" x14ac:dyDescent="0.3">
      <c r="A1715">
        <v>43027</v>
      </c>
      <c r="B1715" t="s">
        <v>3318</v>
      </c>
      <c r="C1715" t="s">
        <v>3319</v>
      </c>
      <c r="D1715">
        <v>2017</v>
      </c>
      <c r="E1715" t="s">
        <v>584</v>
      </c>
      <c r="F1715" t="s">
        <v>77</v>
      </c>
      <c r="G1715" t="s">
        <v>67</v>
      </c>
      <c r="H1715" t="s">
        <v>44</v>
      </c>
      <c r="I1715" t="s">
        <v>626</v>
      </c>
      <c r="J1715" t="s">
        <v>1861</v>
      </c>
      <c r="K1715" t="s">
        <v>3193</v>
      </c>
      <c r="L1715" t="s">
        <v>3133</v>
      </c>
      <c r="M1715" t="s">
        <v>3116</v>
      </c>
      <c r="N1715">
        <v>57600</v>
      </c>
      <c r="O1715">
        <v>57.6</v>
      </c>
      <c r="P1715">
        <v>1244000</v>
      </c>
      <c r="Q1715">
        <v>21.597222222222221</v>
      </c>
    </row>
    <row r="1716" spans="1:17" x14ac:dyDescent="0.3">
      <c r="A1716">
        <v>43027</v>
      </c>
      <c r="B1716" t="s">
        <v>3318</v>
      </c>
      <c r="C1716" t="s">
        <v>3319</v>
      </c>
      <c r="D1716">
        <v>2017</v>
      </c>
      <c r="E1716" t="s">
        <v>84</v>
      </c>
      <c r="F1716" t="s">
        <v>817</v>
      </c>
      <c r="G1716" t="s">
        <v>60</v>
      </c>
      <c r="H1716" t="s">
        <v>44</v>
      </c>
      <c r="I1716" t="s">
        <v>1798</v>
      </c>
      <c r="J1716" t="s">
        <v>1862</v>
      </c>
      <c r="K1716" t="s">
        <v>3183</v>
      </c>
      <c r="L1716" t="s">
        <v>1862</v>
      </c>
      <c r="M1716" t="s">
        <v>3163</v>
      </c>
      <c r="N1716">
        <v>86160</v>
      </c>
      <c r="O1716">
        <v>86.16</v>
      </c>
      <c r="P1716">
        <v>309000</v>
      </c>
      <c r="Q1716">
        <v>3.5863509749303621</v>
      </c>
    </row>
    <row r="1717" spans="1:17" x14ac:dyDescent="0.3">
      <c r="A1717">
        <v>43026</v>
      </c>
      <c r="B1717" t="s">
        <v>3318</v>
      </c>
      <c r="C1717" t="s">
        <v>3319</v>
      </c>
      <c r="D1717">
        <v>2017</v>
      </c>
      <c r="E1717" t="s">
        <v>84</v>
      </c>
      <c r="F1717" t="s">
        <v>779</v>
      </c>
      <c r="G1717" t="s">
        <v>96</v>
      </c>
      <c r="H1717" t="s">
        <v>44</v>
      </c>
      <c r="I1717" t="s">
        <v>781</v>
      </c>
      <c r="J1717" t="s">
        <v>1863</v>
      </c>
      <c r="K1717" t="s">
        <v>3193</v>
      </c>
      <c r="L1717" t="s">
        <v>3133</v>
      </c>
      <c r="M1717" t="s">
        <v>3116</v>
      </c>
      <c r="N1717">
        <v>84169</v>
      </c>
      <c r="O1717">
        <v>84.17</v>
      </c>
      <c r="P1717">
        <v>285000</v>
      </c>
      <c r="Q1717">
        <v>3.3860447433140468</v>
      </c>
    </row>
    <row r="1718" spans="1:17" x14ac:dyDescent="0.3">
      <c r="A1718">
        <v>43024</v>
      </c>
      <c r="B1718" t="s">
        <v>3318</v>
      </c>
      <c r="C1718" t="s">
        <v>3319</v>
      </c>
      <c r="D1718">
        <v>2017</v>
      </c>
      <c r="E1718" t="s">
        <v>32</v>
      </c>
      <c r="F1718" t="s">
        <v>77</v>
      </c>
      <c r="G1718" t="s">
        <v>67</v>
      </c>
      <c r="H1718" t="s">
        <v>44</v>
      </c>
      <c r="I1718" t="s">
        <v>82</v>
      </c>
      <c r="J1718" t="s">
        <v>1864</v>
      </c>
      <c r="K1718" t="s">
        <v>3118</v>
      </c>
      <c r="L1718" t="s">
        <v>3117</v>
      </c>
      <c r="M1718" t="s">
        <v>3119</v>
      </c>
      <c r="N1718">
        <v>37040</v>
      </c>
      <c r="O1718">
        <v>37.04</v>
      </c>
      <c r="P1718">
        <v>800000</v>
      </c>
      <c r="Q1718">
        <v>21.598272138228943</v>
      </c>
    </row>
    <row r="1719" spans="1:17" x14ac:dyDescent="0.3">
      <c r="A1719">
        <v>43024</v>
      </c>
      <c r="B1719" t="s">
        <v>3318</v>
      </c>
      <c r="C1719" t="s">
        <v>3319</v>
      </c>
      <c r="D1719">
        <v>2017</v>
      </c>
      <c r="E1719" t="s">
        <v>32</v>
      </c>
      <c r="F1719" t="s">
        <v>77</v>
      </c>
      <c r="G1719" t="s">
        <v>67</v>
      </c>
      <c r="H1719" t="s">
        <v>44</v>
      </c>
      <c r="I1719" t="s">
        <v>82</v>
      </c>
      <c r="J1719" t="s">
        <v>1865</v>
      </c>
      <c r="K1719" t="s">
        <v>3115</v>
      </c>
      <c r="L1719" t="s">
        <v>3114</v>
      </c>
      <c r="M1719" t="s">
        <v>3116</v>
      </c>
      <c r="N1719">
        <v>39600</v>
      </c>
      <c r="O1719">
        <v>39.6</v>
      </c>
      <c r="P1719">
        <v>855000</v>
      </c>
      <c r="Q1719">
        <v>21.59090909090909</v>
      </c>
    </row>
    <row r="1720" spans="1:17" x14ac:dyDescent="0.3">
      <c r="A1720">
        <v>43024</v>
      </c>
      <c r="B1720" t="s">
        <v>3318</v>
      </c>
      <c r="C1720" t="s">
        <v>3319</v>
      </c>
      <c r="D1720">
        <v>2017</v>
      </c>
      <c r="E1720" t="s">
        <v>32</v>
      </c>
      <c r="F1720" t="s">
        <v>65</v>
      </c>
      <c r="G1720" t="s">
        <v>67</v>
      </c>
      <c r="H1720" t="s">
        <v>44</v>
      </c>
      <c r="I1720" t="s">
        <v>71</v>
      </c>
      <c r="J1720" t="s">
        <v>1866</v>
      </c>
      <c r="K1720" t="s">
        <v>3120</v>
      </c>
      <c r="L1720" t="s">
        <v>3124</v>
      </c>
      <c r="M1720" t="s">
        <v>3110</v>
      </c>
      <c r="N1720">
        <v>89392</v>
      </c>
      <c r="O1720">
        <v>89.39</v>
      </c>
      <c r="P1720">
        <v>782000</v>
      </c>
      <c r="Q1720">
        <v>8.7479863969930189</v>
      </c>
    </row>
    <row r="1721" spans="1:17" x14ac:dyDescent="0.3">
      <c r="A1721">
        <v>43024</v>
      </c>
      <c r="B1721" t="s">
        <v>3318</v>
      </c>
      <c r="C1721" t="s">
        <v>3319</v>
      </c>
      <c r="D1721">
        <v>2017</v>
      </c>
      <c r="E1721" t="s">
        <v>32</v>
      </c>
      <c r="F1721" t="s">
        <v>77</v>
      </c>
      <c r="G1721" t="s">
        <v>67</v>
      </c>
      <c r="H1721" t="s">
        <v>44</v>
      </c>
      <c r="I1721" t="s">
        <v>82</v>
      </c>
      <c r="J1721" t="s">
        <v>1795</v>
      </c>
      <c r="K1721" t="s">
        <v>3193</v>
      </c>
      <c r="L1721" t="s">
        <v>3133</v>
      </c>
      <c r="M1721" t="s">
        <v>3116</v>
      </c>
      <c r="N1721">
        <v>144270</v>
      </c>
      <c r="O1721">
        <v>144.27000000000001</v>
      </c>
      <c r="P1721">
        <v>3116000</v>
      </c>
      <c r="Q1721">
        <v>21.598391904068759</v>
      </c>
    </row>
    <row r="1722" spans="1:17" x14ac:dyDescent="0.3">
      <c r="A1722">
        <v>43024</v>
      </c>
      <c r="B1722" t="s">
        <v>3318</v>
      </c>
      <c r="C1722" t="s">
        <v>3319</v>
      </c>
      <c r="D1722">
        <v>2017</v>
      </c>
      <c r="E1722" t="s">
        <v>32</v>
      </c>
      <c r="F1722" t="s">
        <v>77</v>
      </c>
      <c r="G1722" t="s">
        <v>67</v>
      </c>
      <c r="H1722" t="s">
        <v>44</v>
      </c>
      <c r="I1722" t="s">
        <v>82</v>
      </c>
      <c r="J1722" t="s">
        <v>1867</v>
      </c>
      <c r="K1722" t="s">
        <v>3118</v>
      </c>
      <c r="L1722" t="s">
        <v>3117</v>
      </c>
      <c r="M1722" t="s">
        <v>3119</v>
      </c>
      <c r="N1722">
        <v>148160</v>
      </c>
      <c r="O1722">
        <v>148.16</v>
      </c>
      <c r="P1722">
        <v>3200000</v>
      </c>
      <c r="Q1722">
        <v>21.598272138228943</v>
      </c>
    </row>
    <row r="1723" spans="1:17" x14ac:dyDescent="0.3">
      <c r="A1723">
        <v>43024</v>
      </c>
      <c r="B1723" t="s">
        <v>3318</v>
      </c>
      <c r="C1723" t="s">
        <v>3319</v>
      </c>
      <c r="D1723">
        <v>2017</v>
      </c>
      <c r="E1723" t="s">
        <v>32</v>
      </c>
      <c r="F1723" t="s">
        <v>77</v>
      </c>
      <c r="G1723" t="s">
        <v>67</v>
      </c>
      <c r="H1723" t="s">
        <v>44</v>
      </c>
      <c r="I1723" t="s">
        <v>82</v>
      </c>
      <c r="J1723" t="s">
        <v>1868</v>
      </c>
      <c r="K1723" t="s">
        <v>3186</v>
      </c>
      <c r="L1723" t="s">
        <v>3187</v>
      </c>
      <c r="M1723" t="s">
        <v>3116</v>
      </c>
      <c r="N1723">
        <v>19320</v>
      </c>
      <c r="O1723">
        <v>19.32</v>
      </c>
      <c r="P1723">
        <v>417000</v>
      </c>
      <c r="Q1723">
        <v>21.58385093167702</v>
      </c>
    </row>
    <row r="1724" spans="1:17" x14ac:dyDescent="0.3">
      <c r="A1724">
        <v>43024</v>
      </c>
      <c r="B1724" t="s">
        <v>3318</v>
      </c>
      <c r="C1724" t="s">
        <v>3319</v>
      </c>
      <c r="D1724">
        <v>2017</v>
      </c>
      <c r="E1724" t="s">
        <v>32</v>
      </c>
      <c r="F1724" t="s">
        <v>65</v>
      </c>
      <c r="G1724" t="s">
        <v>67</v>
      </c>
      <c r="H1724" t="s">
        <v>44</v>
      </c>
      <c r="I1724" t="s">
        <v>71</v>
      </c>
      <c r="J1724" t="s">
        <v>1869</v>
      </c>
      <c r="K1724" t="s">
        <v>3120</v>
      </c>
      <c r="L1724" t="s">
        <v>3124</v>
      </c>
      <c r="M1724" t="s">
        <v>3110</v>
      </c>
      <c r="N1724">
        <v>89392</v>
      </c>
      <c r="O1724">
        <v>89.39</v>
      </c>
      <c r="P1724">
        <v>782000</v>
      </c>
      <c r="Q1724">
        <v>8.7479863969930189</v>
      </c>
    </row>
    <row r="1725" spans="1:17" x14ac:dyDescent="0.3">
      <c r="A1725">
        <v>43024</v>
      </c>
      <c r="B1725" t="s">
        <v>3318</v>
      </c>
      <c r="C1725" t="s">
        <v>3319</v>
      </c>
      <c r="D1725">
        <v>2017</v>
      </c>
      <c r="E1725" t="s">
        <v>32</v>
      </c>
      <c r="F1725" t="s">
        <v>77</v>
      </c>
      <c r="G1725" t="s">
        <v>67</v>
      </c>
      <c r="H1725" t="s">
        <v>44</v>
      </c>
      <c r="I1725" t="s">
        <v>82</v>
      </c>
      <c r="J1725" t="s">
        <v>1870</v>
      </c>
      <c r="K1725" t="s">
        <v>3118</v>
      </c>
      <c r="L1725" t="s">
        <v>3117</v>
      </c>
      <c r="M1725" t="s">
        <v>3119</v>
      </c>
      <c r="N1725">
        <v>55560</v>
      </c>
      <c r="O1725">
        <v>55.56</v>
      </c>
      <c r="P1725">
        <v>1200000</v>
      </c>
      <c r="Q1725">
        <v>21.598272138228943</v>
      </c>
    </row>
    <row r="1726" spans="1:17" x14ac:dyDescent="0.3">
      <c r="A1726">
        <v>43023</v>
      </c>
      <c r="B1726" t="s">
        <v>3318</v>
      </c>
      <c r="C1726" t="s">
        <v>3319</v>
      </c>
      <c r="D1726">
        <v>2017</v>
      </c>
      <c r="E1726" t="s">
        <v>32</v>
      </c>
      <c r="F1726" t="s">
        <v>35</v>
      </c>
      <c r="G1726" t="s">
        <v>40</v>
      </c>
      <c r="H1726" t="s">
        <v>44</v>
      </c>
      <c r="I1726" t="s">
        <v>1352</v>
      </c>
      <c r="J1726" t="s">
        <v>1415</v>
      </c>
      <c r="K1726" t="s">
        <v>3234</v>
      </c>
      <c r="L1726" t="s">
        <v>3378</v>
      </c>
      <c r="M1726" t="s">
        <v>3110</v>
      </c>
      <c r="N1726">
        <v>37120</v>
      </c>
      <c r="O1726">
        <v>37.119999999999997</v>
      </c>
      <c r="P1726">
        <v>103000</v>
      </c>
      <c r="Q1726">
        <v>2.7747844827586206</v>
      </c>
    </row>
    <row r="1727" spans="1:17" x14ac:dyDescent="0.3">
      <c r="A1727">
        <v>43023</v>
      </c>
      <c r="B1727" t="s">
        <v>3318</v>
      </c>
      <c r="C1727" t="s">
        <v>3319</v>
      </c>
      <c r="D1727">
        <v>2017</v>
      </c>
      <c r="E1727" t="s">
        <v>32</v>
      </c>
      <c r="F1727" t="s">
        <v>35</v>
      </c>
      <c r="G1727" t="s">
        <v>1064</v>
      </c>
      <c r="H1727" t="s">
        <v>44</v>
      </c>
      <c r="I1727" t="s">
        <v>1827</v>
      </c>
      <c r="J1727" t="s">
        <v>1415</v>
      </c>
      <c r="K1727" t="s">
        <v>3234</v>
      </c>
      <c r="L1727" t="s">
        <v>3378</v>
      </c>
      <c r="M1727" t="s">
        <v>3110</v>
      </c>
      <c r="N1727">
        <v>92680</v>
      </c>
      <c r="O1727">
        <v>92.68</v>
      </c>
      <c r="P1727" t="s">
        <v>49</v>
      </c>
      <c r="Q1727" t="e">
        <v>#VALUE!</v>
      </c>
    </row>
    <row r="1728" spans="1:17" x14ac:dyDescent="0.3">
      <c r="A1728">
        <v>43019</v>
      </c>
      <c r="B1728" t="s">
        <v>3318</v>
      </c>
      <c r="C1728" t="s">
        <v>3319</v>
      </c>
      <c r="D1728">
        <v>2017</v>
      </c>
      <c r="E1728" t="s">
        <v>84</v>
      </c>
      <c r="F1728" t="s">
        <v>878</v>
      </c>
      <c r="G1728" t="s">
        <v>60</v>
      </c>
      <c r="H1728" t="s">
        <v>44</v>
      </c>
      <c r="I1728" t="s">
        <v>748</v>
      </c>
      <c r="J1728" t="s">
        <v>1871</v>
      </c>
      <c r="K1728" t="s">
        <v>3161</v>
      </c>
      <c r="L1728" t="s">
        <v>3250</v>
      </c>
      <c r="M1728" t="s">
        <v>3163</v>
      </c>
      <c r="N1728">
        <v>33680</v>
      </c>
      <c r="O1728">
        <v>33.68</v>
      </c>
      <c r="P1728">
        <v>215000</v>
      </c>
      <c r="Q1728">
        <v>6.3836104513064136</v>
      </c>
    </row>
    <row r="1729" spans="1:17" x14ac:dyDescent="0.3">
      <c r="A1729">
        <v>43019</v>
      </c>
      <c r="B1729" t="s">
        <v>3318</v>
      </c>
      <c r="C1729" t="s">
        <v>3319</v>
      </c>
      <c r="D1729">
        <v>2017</v>
      </c>
      <c r="E1729" t="s">
        <v>84</v>
      </c>
      <c r="F1729" t="s">
        <v>878</v>
      </c>
      <c r="G1729" t="s">
        <v>60</v>
      </c>
      <c r="H1729" t="s">
        <v>44</v>
      </c>
      <c r="I1729" t="s">
        <v>748</v>
      </c>
      <c r="J1729" t="s">
        <v>1871</v>
      </c>
      <c r="K1729" t="s">
        <v>3161</v>
      </c>
      <c r="L1729" t="s">
        <v>3250</v>
      </c>
      <c r="M1729" t="s">
        <v>3163</v>
      </c>
      <c r="N1729">
        <v>33680</v>
      </c>
      <c r="O1729">
        <v>33.68</v>
      </c>
      <c r="P1729">
        <v>215000</v>
      </c>
      <c r="Q1729">
        <v>6.3836104513064136</v>
      </c>
    </row>
    <row r="1730" spans="1:17" x14ac:dyDescent="0.3">
      <c r="A1730">
        <v>43018</v>
      </c>
      <c r="B1730" t="s">
        <v>3318</v>
      </c>
      <c r="C1730" t="s">
        <v>3319</v>
      </c>
      <c r="D1730">
        <v>2017</v>
      </c>
      <c r="E1730" t="s">
        <v>32</v>
      </c>
      <c r="F1730" t="s">
        <v>305</v>
      </c>
      <c r="G1730" t="s">
        <v>310</v>
      </c>
      <c r="H1730" t="s">
        <v>44</v>
      </c>
      <c r="I1730" t="s">
        <v>140</v>
      </c>
      <c r="J1730" t="s">
        <v>1872</v>
      </c>
      <c r="K1730" t="s">
        <v>3201</v>
      </c>
      <c r="L1730" t="s">
        <v>3250</v>
      </c>
      <c r="M1730" t="s">
        <v>3163</v>
      </c>
      <c r="N1730">
        <v>38540</v>
      </c>
      <c r="O1730">
        <v>38.54</v>
      </c>
      <c r="P1730">
        <v>45500</v>
      </c>
      <c r="Q1730">
        <v>1.180591593149974</v>
      </c>
    </row>
    <row r="1731" spans="1:17" x14ac:dyDescent="0.3">
      <c r="A1731">
        <v>43018</v>
      </c>
      <c r="B1731" t="s">
        <v>3318</v>
      </c>
      <c r="C1731" t="s">
        <v>3319</v>
      </c>
      <c r="D1731">
        <v>2017</v>
      </c>
      <c r="E1731" t="s">
        <v>32</v>
      </c>
      <c r="F1731" t="s">
        <v>278</v>
      </c>
      <c r="G1731" t="s">
        <v>60</v>
      </c>
      <c r="H1731" t="s">
        <v>44</v>
      </c>
      <c r="I1731" t="s">
        <v>1804</v>
      </c>
      <c r="J1731" t="s">
        <v>1805</v>
      </c>
      <c r="K1731" t="s">
        <v>3164</v>
      </c>
      <c r="L1731" t="s">
        <v>3250</v>
      </c>
      <c r="M1731" t="s">
        <v>3163</v>
      </c>
      <c r="N1731">
        <v>30210</v>
      </c>
      <c r="O1731">
        <v>30.21</v>
      </c>
      <c r="P1731">
        <v>1279000</v>
      </c>
      <c r="Q1731">
        <v>42.336974511751073</v>
      </c>
    </row>
    <row r="1732" spans="1:17" x14ac:dyDescent="0.3">
      <c r="A1732">
        <v>43017</v>
      </c>
      <c r="B1732" t="s">
        <v>3318</v>
      </c>
      <c r="C1732" t="s">
        <v>3319</v>
      </c>
      <c r="D1732">
        <v>2017</v>
      </c>
      <c r="E1732" t="s">
        <v>84</v>
      </c>
      <c r="F1732" t="s">
        <v>1399</v>
      </c>
      <c r="G1732" t="s">
        <v>999</v>
      </c>
      <c r="H1732" t="s">
        <v>44</v>
      </c>
      <c r="I1732" t="s">
        <v>1114</v>
      </c>
      <c r="J1732" t="s">
        <v>1873</v>
      </c>
      <c r="K1732" t="s">
        <v>3201</v>
      </c>
      <c r="L1732" t="s">
        <v>3250</v>
      </c>
      <c r="M1732" t="s">
        <v>3163</v>
      </c>
      <c r="N1732">
        <v>7080</v>
      </c>
      <c r="O1732">
        <v>7.08</v>
      </c>
      <c r="P1732">
        <v>10700</v>
      </c>
      <c r="Q1732">
        <v>1.5112994350282485</v>
      </c>
    </row>
    <row r="1733" spans="1:17" x14ac:dyDescent="0.3">
      <c r="A1733">
        <v>43017</v>
      </c>
      <c r="B1733" t="s">
        <v>3318</v>
      </c>
      <c r="C1733" t="s">
        <v>3319</v>
      </c>
      <c r="D1733">
        <v>2017</v>
      </c>
      <c r="E1733" t="s">
        <v>84</v>
      </c>
      <c r="F1733" t="s">
        <v>1399</v>
      </c>
      <c r="G1733" t="s">
        <v>999</v>
      </c>
      <c r="H1733" t="s">
        <v>44</v>
      </c>
      <c r="I1733" t="s">
        <v>1114</v>
      </c>
      <c r="J1733" t="s">
        <v>1002</v>
      </c>
      <c r="K1733" t="s">
        <v>3166</v>
      </c>
      <c r="L1733" t="s">
        <v>3250</v>
      </c>
      <c r="M1733" t="s">
        <v>3163</v>
      </c>
      <c r="N1733">
        <v>14160</v>
      </c>
      <c r="O1733">
        <v>14.16</v>
      </c>
      <c r="P1733">
        <v>21400</v>
      </c>
      <c r="Q1733">
        <v>1.5112994350282485</v>
      </c>
    </row>
    <row r="1734" spans="1:17" x14ac:dyDescent="0.3">
      <c r="A1734">
        <v>43015</v>
      </c>
      <c r="B1734" t="s">
        <v>3318</v>
      </c>
      <c r="C1734" t="s">
        <v>3319</v>
      </c>
      <c r="D1734">
        <v>2017</v>
      </c>
      <c r="E1734" t="s">
        <v>32</v>
      </c>
      <c r="F1734" t="s">
        <v>51</v>
      </c>
      <c r="G1734" t="s">
        <v>53</v>
      </c>
      <c r="H1734" t="s">
        <v>44</v>
      </c>
      <c r="I1734" t="s">
        <v>57</v>
      </c>
      <c r="J1734" t="s">
        <v>1874</v>
      </c>
      <c r="K1734" t="s">
        <v>3225</v>
      </c>
      <c r="L1734" t="s">
        <v>3250</v>
      </c>
      <c r="M1734" t="s">
        <v>3163</v>
      </c>
      <c r="N1734">
        <v>48240</v>
      </c>
      <c r="O1734">
        <v>48.24</v>
      </c>
      <c r="P1734">
        <v>869000</v>
      </c>
      <c r="Q1734">
        <v>18.014096185737976</v>
      </c>
    </row>
    <row r="1735" spans="1:17" x14ac:dyDescent="0.3">
      <c r="A1735">
        <v>43015</v>
      </c>
      <c r="B1735" t="s">
        <v>3318</v>
      </c>
      <c r="C1735" t="s">
        <v>3319</v>
      </c>
      <c r="D1735">
        <v>2017</v>
      </c>
      <c r="E1735" t="s">
        <v>32</v>
      </c>
      <c r="F1735" t="s">
        <v>51</v>
      </c>
      <c r="G1735" t="s">
        <v>53</v>
      </c>
      <c r="H1735" t="s">
        <v>44</v>
      </c>
      <c r="I1735" t="s">
        <v>57</v>
      </c>
      <c r="J1735" t="s">
        <v>1875</v>
      </c>
      <c r="K1735" t="s">
        <v>3225</v>
      </c>
      <c r="L1735" t="s">
        <v>3250</v>
      </c>
      <c r="M1735" t="s">
        <v>3163</v>
      </c>
      <c r="N1735">
        <v>24120</v>
      </c>
      <c r="O1735">
        <v>24.12</v>
      </c>
      <c r="P1735">
        <v>435000</v>
      </c>
      <c r="Q1735">
        <v>18.034825870646767</v>
      </c>
    </row>
    <row r="1736" spans="1:17" x14ac:dyDescent="0.3">
      <c r="A1736">
        <v>43014</v>
      </c>
      <c r="B1736" t="s">
        <v>3318</v>
      </c>
      <c r="C1736" t="s">
        <v>3319</v>
      </c>
      <c r="D1736">
        <v>2017</v>
      </c>
      <c r="E1736" t="s">
        <v>32</v>
      </c>
      <c r="F1736" t="s">
        <v>77</v>
      </c>
      <c r="G1736" t="s">
        <v>67</v>
      </c>
      <c r="H1736" t="s">
        <v>44</v>
      </c>
      <c r="I1736" t="s">
        <v>82</v>
      </c>
      <c r="J1736" t="s">
        <v>1795</v>
      </c>
      <c r="K1736" t="s">
        <v>3193</v>
      </c>
      <c r="L1736" t="s">
        <v>3133</v>
      </c>
      <c r="M1736" t="s">
        <v>3116</v>
      </c>
      <c r="N1736">
        <v>144270</v>
      </c>
      <c r="O1736">
        <v>144.27000000000001</v>
      </c>
      <c r="P1736">
        <v>3116000</v>
      </c>
      <c r="Q1736">
        <v>21.598391904068759</v>
      </c>
    </row>
    <row r="1737" spans="1:17" x14ac:dyDescent="0.3">
      <c r="A1737">
        <v>43014</v>
      </c>
      <c r="B1737" t="s">
        <v>3318</v>
      </c>
      <c r="C1737" t="s">
        <v>3319</v>
      </c>
      <c r="D1737">
        <v>2017</v>
      </c>
      <c r="E1737" t="s">
        <v>32</v>
      </c>
      <c r="F1737" t="s">
        <v>77</v>
      </c>
      <c r="G1737" t="s">
        <v>67</v>
      </c>
      <c r="H1737" t="s">
        <v>44</v>
      </c>
      <c r="I1737" t="s">
        <v>440</v>
      </c>
      <c r="J1737" t="s">
        <v>1876</v>
      </c>
      <c r="K1737" t="s">
        <v>3147</v>
      </c>
      <c r="L1737" t="s">
        <v>3148</v>
      </c>
      <c r="M1737" t="s">
        <v>3129</v>
      </c>
      <c r="N1737">
        <v>24707</v>
      </c>
      <c r="O1737">
        <v>24.71</v>
      </c>
      <c r="P1737">
        <v>873000</v>
      </c>
      <c r="Q1737">
        <v>35.334115837616871</v>
      </c>
    </row>
    <row r="1738" spans="1:17" x14ac:dyDescent="0.3">
      <c r="A1738">
        <v>43011</v>
      </c>
      <c r="B1738" t="s">
        <v>3318</v>
      </c>
      <c r="C1738" t="s">
        <v>3319</v>
      </c>
      <c r="D1738">
        <v>2017</v>
      </c>
      <c r="E1738" t="s">
        <v>32</v>
      </c>
      <c r="F1738" t="s">
        <v>305</v>
      </c>
      <c r="G1738" t="s">
        <v>310</v>
      </c>
      <c r="H1738" t="s">
        <v>44</v>
      </c>
      <c r="I1738" t="s">
        <v>140</v>
      </c>
      <c r="J1738" t="s">
        <v>1877</v>
      </c>
      <c r="K1738" t="s">
        <v>3201</v>
      </c>
      <c r="L1738" t="s">
        <v>3250</v>
      </c>
      <c r="M1738" t="s">
        <v>3163</v>
      </c>
      <c r="N1738">
        <v>38530</v>
      </c>
      <c r="O1738">
        <v>38.53</v>
      </c>
      <c r="P1738">
        <v>45500</v>
      </c>
      <c r="Q1738">
        <v>1.1808980015572281</v>
      </c>
    </row>
    <row r="1739" spans="1:17" x14ac:dyDescent="0.3">
      <c r="A1739">
        <v>43009</v>
      </c>
      <c r="B1739" t="s">
        <v>3318</v>
      </c>
      <c r="C1739" t="s">
        <v>3319</v>
      </c>
      <c r="D1739">
        <v>2017</v>
      </c>
      <c r="E1739" t="s">
        <v>32</v>
      </c>
      <c r="F1739" t="s">
        <v>1878</v>
      </c>
      <c r="G1739" t="s">
        <v>186</v>
      </c>
      <c r="H1739" t="s">
        <v>44</v>
      </c>
      <c r="I1739" t="s">
        <v>1700</v>
      </c>
      <c r="J1739" t="s">
        <v>1880</v>
      </c>
      <c r="K1739" t="s">
        <v>3140</v>
      </c>
      <c r="L1739" t="s">
        <v>3250</v>
      </c>
      <c r="M1739" t="s">
        <v>3163</v>
      </c>
      <c r="N1739">
        <v>17102</v>
      </c>
      <c r="O1739">
        <v>17.100000000000001</v>
      </c>
      <c r="P1739">
        <v>48600</v>
      </c>
      <c r="Q1739">
        <v>2.8417728920594083</v>
      </c>
    </row>
    <row r="1740" spans="1:17" x14ac:dyDescent="0.3">
      <c r="A1740">
        <v>43009</v>
      </c>
      <c r="B1740" t="s">
        <v>3318</v>
      </c>
      <c r="C1740" t="s">
        <v>3319</v>
      </c>
      <c r="D1740">
        <v>2017</v>
      </c>
      <c r="E1740" t="s">
        <v>32</v>
      </c>
      <c r="F1740" t="s">
        <v>305</v>
      </c>
      <c r="G1740" t="s">
        <v>310</v>
      </c>
      <c r="H1740" t="s">
        <v>44</v>
      </c>
      <c r="I1740" t="s">
        <v>140</v>
      </c>
      <c r="J1740" t="s">
        <v>1881</v>
      </c>
      <c r="K1740" t="s">
        <v>3201</v>
      </c>
      <c r="L1740" t="s">
        <v>3250</v>
      </c>
      <c r="M1740" t="s">
        <v>3163</v>
      </c>
      <c r="N1740">
        <v>38500</v>
      </c>
      <c r="O1740">
        <v>38.5</v>
      </c>
      <c r="P1740">
        <v>45500</v>
      </c>
      <c r="Q1740">
        <v>1.1818181818181819</v>
      </c>
    </row>
    <row r="1741" spans="1:17" x14ac:dyDescent="0.3">
      <c r="A1741">
        <v>43009</v>
      </c>
      <c r="B1741" t="s">
        <v>3318</v>
      </c>
      <c r="C1741" t="s">
        <v>3319</v>
      </c>
      <c r="D1741">
        <v>2017</v>
      </c>
      <c r="E1741" t="s">
        <v>32</v>
      </c>
      <c r="F1741" t="s">
        <v>1878</v>
      </c>
      <c r="G1741" t="s">
        <v>186</v>
      </c>
      <c r="H1741" t="s">
        <v>44</v>
      </c>
      <c r="I1741" t="s">
        <v>1700</v>
      </c>
      <c r="J1741" t="s">
        <v>1880</v>
      </c>
      <c r="K1741" t="s">
        <v>3140</v>
      </c>
      <c r="L1741" t="s">
        <v>3250</v>
      </c>
      <c r="M1741" t="s">
        <v>3163</v>
      </c>
      <c r="N1741">
        <v>17102</v>
      </c>
      <c r="O1741">
        <v>17.100000000000001</v>
      </c>
      <c r="P1741">
        <v>48600</v>
      </c>
      <c r="Q1741">
        <v>2.8417728920594083</v>
      </c>
    </row>
    <row r="1742" spans="1:17" x14ac:dyDescent="0.3">
      <c r="A1742">
        <v>43009</v>
      </c>
      <c r="B1742" t="s">
        <v>3318</v>
      </c>
      <c r="C1742" t="s">
        <v>3319</v>
      </c>
      <c r="D1742">
        <v>2017</v>
      </c>
      <c r="E1742" t="s">
        <v>32</v>
      </c>
      <c r="F1742" t="s">
        <v>1878</v>
      </c>
      <c r="G1742" t="s">
        <v>186</v>
      </c>
      <c r="H1742" t="s">
        <v>44</v>
      </c>
      <c r="I1742" t="s">
        <v>1700</v>
      </c>
      <c r="J1742" t="s">
        <v>1880</v>
      </c>
      <c r="K1742" t="s">
        <v>3201</v>
      </c>
      <c r="L1742" t="s">
        <v>3250</v>
      </c>
      <c r="M1742" t="s">
        <v>3163</v>
      </c>
      <c r="N1742">
        <v>17102</v>
      </c>
      <c r="O1742">
        <v>17.100000000000001</v>
      </c>
      <c r="P1742">
        <v>48600</v>
      </c>
      <c r="Q1742">
        <v>2.8417728920594083</v>
      </c>
    </row>
    <row r="1743" spans="1:17" x14ac:dyDescent="0.3">
      <c r="A1743">
        <v>43008</v>
      </c>
      <c r="B1743" t="s">
        <v>3320</v>
      </c>
      <c r="C1743" t="s">
        <v>3321</v>
      </c>
      <c r="D1743">
        <v>2017</v>
      </c>
      <c r="E1743" t="s">
        <v>32</v>
      </c>
      <c r="F1743" t="s">
        <v>35</v>
      </c>
      <c r="G1743" t="s">
        <v>40</v>
      </c>
      <c r="H1743" t="s">
        <v>44</v>
      </c>
      <c r="I1743" t="s">
        <v>1827</v>
      </c>
      <c r="J1743" t="s">
        <v>1149</v>
      </c>
      <c r="K1743" t="s">
        <v>3234</v>
      </c>
      <c r="L1743" t="s">
        <v>3378</v>
      </c>
      <c r="M1743" t="s">
        <v>3110</v>
      </c>
      <c r="N1743">
        <v>259760.01</v>
      </c>
      <c r="O1743">
        <v>259.76</v>
      </c>
      <c r="P1743" t="s">
        <v>49</v>
      </c>
      <c r="Q1743" t="e">
        <v>#VALUE!</v>
      </c>
    </row>
    <row r="1744" spans="1:17" x14ac:dyDescent="0.3">
      <c r="A1744">
        <v>43008</v>
      </c>
      <c r="B1744" t="s">
        <v>3320</v>
      </c>
      <c r="C1744" t="s">
        <v>3321</v>
      </c>
      <c r="D1744">
        <v>2017</v>
      </c>
      <c r="E1744" t="s">
        <v>32</v>
      </c>
      <c r="F1744" t="s">
        <v>51</v>
      </c>
      <c r="G1744" t="s">
        <v>53</v>
      </c>
      <c r="H1744" t="s">
        <v>44</v>
      </c>
      <c r="I1744" t="s">
        <v>57</v>
      </c>
      <c r="J1744" t="s">
        <v>1812</v>
      </c>
      <c r="K1744" t="s">
        <v>3225</v>
      </c>
      <c r="L1744" t="s">
        <v>3250</v>
      </c>
      <c r="M1744" t="s">
        <v>3163</v>
      </c>
      <c r="N1744">
        <v>48240</v>
      </c>
      <c r="O1744">
        <v>48.24</v>
      </c>
      <c r="P1744">
        <v>2141000</v>
      </c>
      <c r="Q1744">
        <v>44.382255389718075</v>
      </c>
    </row>
    <row r="1745" spans="1:17" x14ac:dyDescent="0.3">
      <c r="A1745">
        <v>43007</v>
      </c>
      <c r="B1745" t="s">
        <v>3320</v>
      </c>
      <c r="C1745" t="s">
        <v>3321</v>
      </c>
      <c r="D1745">
        <v>2017</v>
      </c>
      <c r="E1745" t="s">
        <v>32</v>
      </c>
      <c r="F1745" t="s">
        <v>65</v>
      </c>
      <c r="G1745" t="s">
        <v>67</v>
      </c>
      <c r="H1745" t="s">
        <v>44</v>
      </c>
      <c r="I1745" t="s">
        <v>73</v>
      </c>
      <c r="J1745" t="s">
        <v>1882</v>
      </c>
      <c r="K1745" t="s">
        <v>3198</v>
      </c>
      <c r="L1745" t="s">
        <v>3199</v>
      </c>
      <c r="M1745" t="s">
        <v>3110</v>
      </c>
      <c r="N1745">
        <v>34276</v>
      </c>
      <c r="O1745">
        <v>34.28</v>
      </c>
      <c r="P1745">
        <v>225000</v>
      </c>
      <c r="Q1745">
        <v>6.5643599019722254</v>
      </c>
    </row>
    <row r="1746" spans="1:17" x14ac:dyDescent="0.3">
      <c r="A1746">
        <v>43007</v>
      </c>
      <c r="B1746" t="s">
        <v>3320</v>
      </c>
      <c r="C1746" t="s">
        <v>3321</v>
      </c>
      <c r="D1746">
        <v>2017</v>
      </c>
      <c r="E1746" t="s">
        <v>32</v>
      </c>
      <c r="F1746" t="s">
        <v>65</v>
      </c>
      <c r="G1746" t="s">
        <v>67</v>
      </c>
      <c r="H1746" t="s">
        <v>44</v>
      </c>
      <c r="I1746" t="s">
        <v>73</v>
      </c>
      <c r="J1746" t="s">
        <v>1883</v>
      </c>
      <c r="K1746" t="s">
        <v>3198</v>
      </c>
      <c r="L1746" t="s">
        <v>3199</v>
      </c>
      <c r="M1746" t="s">
        <v>3110</v>
      </c>
      <c r="N1746">
        <v>119966</v>
      </c>
      <c r="O1746">
        <v>119.97</v>
      </c>
      <c r="P1746">
        <v>789000</v>
      </c>
      <c r="Q1746">
        <v>6.5768634446426484</v>
      </c>
    </row>
    <row r="1747" spans="1:17" x14ac:dyDescent="0.3">
      <c r="A1747">
        <v>43007</v>
      </c>
      <c r="B1747" t="s">
        <v>3320</v>
      </c>
      <c r="C1747" t="s">
        <v>3321</v>
      </c>
      <c r="D1747">
        <v>2017</v>
      </c>
      <c r="E1747" t="s">
        <v>32</v>
      </c>
      <c r="F1747" t="s">
        <v>77</v>
      </c>
      <c r="G1747" t="s">
        <v>67</v>
      </c>
      <c r="H1747" t="s">
        <v>44</v>
      </c>
      <c r="I1747" t="s">
        <v>82</v>
      </c>
      <c r="J1747" t="s">
        <v>1884</v>
      </c>
      <c r="K1747" t="s">
        <v>3193</v>
      </c>
      <c r="L1747" t="s">
        <v>3133</v>
      </c>
      <c r="M1747" t="s">
        <v>3116</v>
      </c>
      <c r="N1747">
        <v>144270</v>
      </c>
      <c r="O1747">
        <v>144.27000000000001</v>
      </c>
      <c r="P1747">
        <v>2898000</v>
      </c>
      <c r="Q1747">
        <v>20.087336244541486</v>
      </c>
    </row>
    <row r="1748" spans="1:17" x14ac:dyDescent="0.3">
      <c r="A1748">
        <v>43007</v>
      </c>
      <c r="B1748" t="s">
        <v>3320</v>
      </c>
      <c r="C1748" t="s">
        <v>3321</v>
      </c>
      <c r="D1748">
        <v>2017</v>
      </c>
      <c r="E1748" t="s">
        <v>32</v>
      </c>
      <c r="F1748" t="s">
        <v>77</v>
      </c>
      <c r="G1748" t="s">
        <v>67</v>
      </c>
      <c r="H1748" t="s">
        <v>44</v>
      </c>
      <c r="I1748" t="s">
        <v>82</v>
      </c>
      <c r="J1748" t="s">
        <v>1885</v>
      </c>
      <c r="K1748" t="s">
        <v>3115</v>
      </c>
      <c r="L1748" t="s">
        <v>3114</v>
      </c>
      <c r="M1748" t="s">
        <v>3116</v>
      </c>
      <c r="N1748">
        <v>138600.01</v>
      </c>
      <c r="O1748">
        <v>138.6</v>
      </c>
      <c r="P1748">
        <v>2784000</v>
      </c>
      <c r="Q1748">
        <v>20.086578637331986</v>
      </c>
    </row>
    <row r="1749" spans="1:17" x14ac:dyDescent="0.3">
      <c r="A1749">
        <v>43006</v>
      </c>
      <c r="B1749" t="s">
        <v>3320</v>
      </c>
      <c r="C1749" t="s">
        <v>3321</v>
      </c>
      <c r="D1749">
        <v>2017</v>
      </c>
      <c r="E1749" t="s">
        <v>84</v>
      </c>
      <c r="F1749" t="s">
        <v>65</v>
      </c>
      <c r="G1749" t="s">
        <v>67</v>
      </c>
      <c r="H1749" t="s">
        <v>44</v>
      </c>
      <c r="I1749" t="s">
        <v>73</v>
      </c>
      <c r="J1749" t="s">
        <v>1886</v>
      </c>
      <c r="K1749" t="s">
        <v>3153</v>
      </c>
      <c r="L1749" t="s">
        <v>3377</v>
      </c>
      <c r="M1749" t="s">
        <v>3110</v>
      </c>
      <c r="N1749">
        <v>75880</v>
      </c>
      <c r="O1749">
        <v>75.88</v>
      </c>
      <c r="P1749">
        <v>499000</v>
      </c>
      <c r="Q1749">
        <v>6.5761729045861887</v>
      </c>
    </row>
    <row r="1750" spans="1:17" x14ac:dyDescent="0.3">
      <c r="A1750">
        <v>43006</v>
      </c>
      <c r="B1750" t="s">
        <v>3320</v>
      </c>
      <c r="C1750" t="s">
        <v>3321</v>
      </c>
      <c r="D1750">
        <v>2017</v>
      </c>
      <c r="E1750" t="s">
        <v>32</v>
      </c>
      <c r="F1750" t="s">
        <v>77</v>
      </c>
      <c r="G1750" t="s">
        <v>67</v>
      </c>
      <c r="H1750" t="s">
        <v>44</v>
      </c>
      <c r="I1750" t="s">
        <v>82</v>
      </c>
      <c r="J1750" t="s">
        <v>1887</v>
      </c>
      <c r="K1750" t="s">
        <v>3118</v>
      </c>
      <c r="L1750" t="s">
        <v>3117</v>
      </c>
      <c r="M1750" t="s">
        <v>3119</v>
      </c>
      <c r="N1750">
        <v>37040</v>
      </c>
      <c r="O1750">
        <v>37.04</v>
      </c>
      <c r="P1750">
        <v>744000</v>
      </c>
      <c r="Q1750">
        <v>20.086393088552917</v>
      </c>
    </row>
    <row r="1751" spans="1:17" x14ac:dyDescent="0.3">
      <c r="A1751">
        <v>43006</v>
      </c>
      <c r="B1751" t="s">
        <v>3320</v>
      </c>
      <c r="C1751" t="s">
        <v>3321</v>
      </c>
      <c r="D1751">
        <v>2017</v>
      </c>
      <c r="E1751" t="s">
        <v>84</v>
      </c>
      <c r="F1751" t="s">
        <v>878</v>
      </c>
      <c r="G1751" t="s">
        <v>60</v>
      </c>
      <c r="H1751" t="s">
        <v>44</v>
      </c>
      <c r="I1751" t="s">
        <v>748</v>
      </c>
      <c r="J1751" t="s">
        <v>1871</v>
      </c>
      <c r="K1751" t="s">
        <v>3161</v>
      </c>
      <c r="L1751" t="s">
        <v>3250</v>
      </c>
      <c r="M1751" t="s">
        <v>3163</v>
      </c>
      <c r="N1751">
        <v>33680</v>
      </c>
      <c r="O1751">
        <v>33.68</v>
      </c>
      <c r="P1751">
        <v>202000</v>
      </c>
      <c r="Q1751">
        <v>5.9976247030878858</v>
      </c>
    </row>
    <row r="1752" spans="1:17" x14ac:dyDescent="0.3">
      <c r="A1752">
        <v>43006</v>
      </c>
      <c r="B1752" t="s">
        <v>3320</v>
      </c>
      <c r="C1752" t="s">
        <v>3321</v>
      </c>
      <c r="D1752">
        <v>2017</v>
      </c>
      <c r="E1752" t="s">
        <v>84</v>
      </c>
      <c r="F1752" t="s">
        <v>1271</v>
      </c>
      <c r="G1752" t="s">
        <v>60</v>
      </c>
      <c r="H1752" t="s">
        <v>44</v>
      </c>
      <c r="I1752" t="s">
        <v>748</v>
      </c>
      <c r="J1752" t="s">
        <v>1888</v>
      </c>
      <c r="K1752" t="s">
        <v>3161</v>
      </c>
      <c r="L1752" t="s">
        <v>3250</v>
      </c>
      <c r="M1752" t="s">
        <v>3163</v>
      </c>
      <c r="N1752">
        <v>50520</v>
      </c>
      <c r="O1752">
        <v>50.52</v>
      </c>
      <c r="P1752">
        <v>302000</v>
      </c>
      <c r="Q1752">
        <v>5.9778305621536028</v>
      </c>
    </row>
    <row r="1753" spans="1:17" x14ac:dyDescent="0.3">
      <c r="A1753">
        <v>43002</v>
      </c>
      <c r="B1753" t="s">
        <v>3320</v>
      </c>
      <c r="C1753" t="s">
        <v>3321</v>
      </c>
      <c r="D1753">
        <v>2017</v>
      </c>
      <c r="E1753" t="s">
        <v>32</v>
      </c>
      <c r="F1753" t="s">
        <v>131</v>
      </c>
      <c r="G1753" t="s">
        <v>999</v>
      </c>
      <c r="H1753" t="s">
        <v>44</v>
      </c>
      <c r="I1753" t="s">
        <v>418</v>
      </c>
      <c r="J1753" t="s">
        <v>1889</v>
      </c>
      <c r="K1753" t="s">
        <v>3135</v>
      </c>
      <c r="L1753" t="s">
        <v>3139</v>
      </c>
      <c r="M1753" t="s">
        <v>3116</v>
      </c>
      <c r="N1753">
        <v>32755</v>
      </c>
      <c r="O1753">
        <v>32.76</v>
      </c>
      <c r="P1753">
        <v>2108000</v>
      </c>
      <c r="Q1753">
        <v>64.356586780644179</v>
      </c>
    </row>
    <row r="1754" spans="1:17" x14ac:dyDescent="0.3">
      <c r="A1754">
        <v>42999</v>
      </c>
      <c r="B1754" t="s">
        <v>3320</v>
      </c>
      <c r="C1754" t="s">
        <v>3321</v>
      </c>
      <c r="D1754">
        <v>2017</v>
      </c>
      <c r="E1754" t="s">
        <v>32</v>
      </c>
      <c r="F1754" t="s">
        <v>77</v>
      </c>
      <c r="G1754" t="s">
        <v>67</v>
      </c>
      <c r="H1754" t="s">
        <v>44</v>
      </c>
      <c r="I1754" t="s">
        <v>82</v>
      </c>
      <c r="J1754" t="s">
        <v>1890</v>
      </c>
      <c r="K1754" t="s">
        <v>3118</v>
      </c>
      <c r="L1754" t="s">
        <v>3117</v>
      </c>
      <c r="M1754" t="s">
        <v>3119</v>
      </c>
      <c r="N1754">
        <v>129640</v>
      </c>
      <c r="O1754">
        <v>129.63999999999999</v>
      </c>
      <c r="P1754">
        <v>2604000</v>
      </c>
      <c r="Q1754">
        <v>20.086393088552917</v>
      </c>
    </row>
    <row r="1755" spans="1:17" x14ac:dyDescent="0.3">
      <c r="A1755">
        <v>42999</v>
      </c>
      <c r="B1755" t="s">
        <v>3320</v>
      </c>
      <c r="C1755" t="s">
        <v>3321</v>
      </c>
      <c r="D1755">
        <v>2017</v>
      </c>
      <c r="E1755" t="s">
        <v>84</v>
      </c>
      <c r="F1755" t="s">
        <v>65</v>
      </c>
      <c r="G1755" t="s">
        <v>67</v>
      </c>
      <c r="H1755" t="s">
        <v>44</v>
      </c>
      <c r="I1755" t="s">
        <v>73</v>
      </c>
      <c r="J1755" t="s">
        <v>1891</v>
      </c>
      <c r="K1755" t="s">
        <v>3153</v>
      </c>
      <c r="L1755" t="s">
        <v>3377</v>
      </c>
      <c r="M1755" t="s">
        <v>3110</v>
      </c>
      <c r="N1755">
        <v>113820</v>
      </c>
      <c r="O1755">
        <v>113.82</v>
      </c>
      <c r="P1755">
        <v>749000</v>
      </c>
      <c r="Q1755">
        <v>6.5805658056580567</v>
      </c>
    </row>
    <row r="1756" spans="1:17" x14ac:dyDescent="0.3">
      <c r="A1756">
        <v>42999</v>
      </c>
      <c r="B1756" t="s">
        <v>3320</v>
      </c>
      <c r="C1756" t="s">
        <v>3321</v>
      </c>
      <c r="D1756">
        <v>2017</v>
      </c>
      <c r="E1756" t="s">
        <v>32</v>
      </c>
      <c r="F1756" t="s">
        <v>77</v>
      </c>
      <c r="G1756" t="s">
        <v>67</v>
      </c>
      <c r="H1756" t="s">
        <v>44</v>
      </c>
      <c r="I1756" t="s">
        <v>643</v>
      </c>
      <c r="J1756" t="s">
        <v>1795</v>
      </c>
      <c r="K1756" t="s">
        <v>3193</v>
      </c>
      <c r="L1756" t="s">
        <v>3133</v>
      </c>
      <c r="M1756" t="s">
        <v>3116</v>
      </c>
      <c r="N1756">
        <v>123660</v>
      </c>
      <c r="O1756">
        <v>123.66</v>
      </c>
      <c r="P1756">
        <v>3525000</v>
      </c>
      <c r="Q1756">
        <v>28.505579815623484</v>
      </c>
    </row>
    <row r="1757" spans="1:17" x14ac:dyDescent="0.3">
      <c r="A1757">
        <v>42999</v>
      </c>
      <c r="B1757" t="s">
        <v>3320</v>
      </c>
      <c r="C1757" t="s">
        <v>3321</v>
      </c>
      <c r="D1757">
        <v>2017</v>
      </c>
      <c r="E1757" t="s">
        <v>32</v>
      </c>
      <c r="F1757" t="s">
        <v>286</v>
      </c>
      <c r="G1757" t="s">
        <v>96</v>
      </c>
      <c r="H1757" t="s">
        <v>44</v>
      </c>
      <c r="I1757" t="s">
        <v>289</v>
      </c>
      <c r="J1757" t="s">
        <v>1892</v>
      </c>
      <c r="K1757" t="s">
        <v>3228</v>
      </c>
      <c r="L1757" t="s">
        <v>3250</v>
      </c>
      <c r="M1757" t="s">
        <v>3163</v>
      </c>
      <c r="N1757">
        <v>115820</v>
      </c>
      <c r="O1757">
        <v>115.82</v>
      </c>
      <c r="P1757">
        <v>379000</v>
      </c>
      <c r="Q1757">
        <v>3.2723191158694527</v>
      </c>
    </row>
    <row r="1758" spans="1:17" x14ac:dyDescent="0.3">
      <c r="A1758">
        <v>42999</v>
      </c>
      <c r="B1758" t="s">
        <v>3320</v>
      </c>
      <c r="C1758" t="s">
        <v>3321</v>
      </c>
      <c r="D1758">
        <v>2017</v>
      </c>
      <c r="E1758" t="s">
        <v>32</v>
      </c>
      <c r="F1758" t="s">
        <v>286</v>
      </c>
      <c r="G1758" t="s">
        <v>96</v>
      </c>
      <c r="H1758" t="s">
        <v>44</v>
      </c>
      <c r="I1758" t="s">
        <v>289</v>
      </c>
      <c r="J1758" t="s">
        <v>1893</v>
      </c>
      <c r="K1758" t="s">
        <v>3228</v>
      </c>
      <c r="L1758" t="s">
        <v>3250</v>
      </c>
      <c r="M1758" t="s">
        <v>3163</v>
      </c>
      <c r="N1758">
        <v>86754</v>
      </c>
      <c r="O1758">
        <v>86.75</v>
      </c>
      <c r="P1758">
        <v>284000</v>
      </c>
      <c r="Q1758">
        <v>3.2736242709269892</v>
      </c>
    </row>
    <row r="1759" spans="1:17" x14ac:dyDescent="0.3">
      <c r="A1759">
        <v>42999</v>
      </c>
      <c r="B1759" t="s">
        <v>3320</v>
      </c>
      <c r="C1759" t="s">
        <v>3321</v>
      </c>
      <c r="D1759">
        <v>2017</v>
      </c>
      <c r="E1759" t="s">
        <v>32</v>
      </c>
      <c r="F1759" t="s">
        <v>286</v>
      </c>
      <c r="G1759" t="s">
        <v>96</v>
      </c>
      <c r="H1759" t="s">
        <v>44</v>
      </c>
      <c r="I1759" t="s">
        <v>289</v>
      </c>
      <c r="J1759" t="s">
        <v>1894</v>
      </c>
      <c r="K1759" t="s">
        <v>3228</v>
      </c>
      <c r="L1759" t="s">
        <v>3250</v>
      </c>
      <c r="M1759" t="s">
        <v>3163</v>
      </c>
      <c r="N1759">
        <v>86864</v>
      </c>
      <c r="O1759">
        <v>86.86</v>
      </c>
      <c r="P1759">
        <v>284000</v>
      </c>
      <c r="Q1759">
        <v>3.2694787253637871</v>
      </c>
    </row>
    <row r="1760" spans="1:17" x14ac:dyDescent="0.3">
      <c r="A1760">
        <v>42999</v>
      </c>
      <c r="B1760" t="s">
        <v>3320</v>
      </c>
      <c r="C1760" t="s">
        <v>3321</v>
      </c>
      <c r="D1760">
        <v>2017</v>
      </c>
      <c r="E1760" t="s">
        <v>32</v>
      </c>
      <c r="F1760" t="s">
        <v>637</v>
      </c>
      <c r="G1760" t="s">
        <v>639</v>
      </c>
      <c r="H1760" t="s">
        <v>44</v>
      </c>
      <c r="I1760" t="s">
        <v>73</v>
      </c>
      <c r="J1760" t="s">
        <v>1895</v>
      </c>
      <c r="K1760" t="s">
        <v>3198</v>
      </c>
      <c r="L1760" t="s">
        <v>3199</v>
      </c>
      <c r="M1760" t="s">
        <v>3110</v>
      </c>
      <c r="N1760">
        <v>109271</v>
      </c>
      <c r="O1760">
        <v>109.27</v>
      </c>
      <c r="P1760">
        <v>241000</v>
      </c>
      <c r="Q1760">
        <v>2.2055257113049209</v>
      </c>
    </row>
    <row r="1761" spans="1:17" x14ac:dyDescent="0.3">
      <c r="A1761">
        <v>42999</v>
      </c>
      <c r="B1761" t="s">
        <v>3320</v>
      </c>
      <c r="C1761" t="s">
        <v>3321</v>
      </c>
      <c r="D1761">
        <v>2017</v>
      </c>
      <c r="E1761" t="s">
        <v>32</v>
      </c>
      <c r="F1761" t="s">
        <v>286</v>
      </c>
      <c r="G1761" t="s">
        <v>96</v>
      </c>
      <c r="H1761" t="s">
        <v>44</v>
      </c>
      <c r="I1761" t="s">
        <v>289</v>
      </c>
      <c r="J1761" t="s">
        <v>1896</v>
      </c>
      <c r="K1761" t="s">
        <v>3228</v>
      </c>
      <c r="L1761" t="s">
        <v>3250</v>
      </c>
      <c r="M1761" t="s">
        <v>3163</v>
      </c>
      <c r="N1761">
        <v>101178</v>
      </c>
      <c r="O1761">
        <v>101.18</v>
      </c>
      <c r="P1761">
        <v>331000</v>
      </c>
      <c r="Q1761">
        <v>3.2714621755717648</v>
      </c>
    </row>
    <row r="1762" spans="1:17" x14ac:dyDescent="0.3">
      <c r="A1762">
        <v>42999</v>
      </c>
      <c r="B1762" t="s">
        <v>3320</v>
      </c>
      <c r="C1762" t="s">
        <v>3321</v>
      </c>
      <c r="D1762">
        <v>2017</v>
      </c>
      <c r="E1762" t="s">
        <v>32</v>
      </c>
      <c r="F1762" t="s">
        <v>286</v>
      </c>
      <c r="G1762" t="s">
        <v>96</v>
      </c>
      <c r="H1762" t="s">
        <v>44</v>
      </c>
      <c r="I1762" t="s">
        <v>289</v>
      </c>
      <c r="J1762" t="s">
        <v>1897</v>
      </c>
      <c r="K1762" t="s">
        <v>3228</v>
      </c>
      <c r="L1762" t="s">
        <v>3250</v>
      </c>
      <c r="M1762" t="s">
        <v>3163</v>
      </c>
      <c r="N1762">
        <v>72340</v>
      </c>
      <c r="O1762">
        <v>72.34</v>
      </c>
      <c r="P1762">
        <v>237000</v>
      </c>
      <c r="Q1762">
        <v>3.276195742327896</v>
      </c>
    </row>
    <row r="1763" spans="1:17" x14ac:dyDescent="0.3">
      <c r="A1763">
        <v>42998</v>
      </c>
      <c r="B1763" t="s">
        <v>3320</v>
      </c>
      <c r="C1763" t="s">
        <v>3321</v>
      </c>
      <c r="D1763">
        <v>2017</v>
      </c>
      <c r="E1763" t="s">
        <v>84</v>
      </c>
      <c r="F1763" t="s">
        <v>286</v>
      </c>
      <c r="G1763" t="s">
        <v>96</v>
      </c>
      <c r="H1763" t="s">
        <v>44</v>
      </c>
      <c r="I1763" t="s">
        <v>781</v>
      </c>
      <c r="J1763" t="s">
        <v>1898</v>
      </c>
      <c r="K1763" t="s">
        <v>3184</v>
      </c>
      <c r="L1763" t="s">
        <v>3250</v>
      </c>
      <c r="M1763" t="s">
        <v>3163</v>
      </c>
      <c r="N1763">
        <v>52308</v>
      </c>
      <c r="O1763">
        <v>52.31</v>
      </c>
      <c r="P1763">
        <v>171000</v>
      </c>
      <c r="Q1763">
        <v>3.2690984170681348</v>
      </c>
    </row>
    <row r="1764" spans="1:17" x14ac:dyDescent="0.3">
      <c r="A1764">
        <v>42994</v>
      </c>
      <c r="B1764" t="s">
        <v>3320</v>
      </c>
      <c r="C1764" t="s">
        <v>3321</v>
      </c>
      <c r="D1764">
        <v>2017</v>
      </c>
      <c r="E1764" t="s">
        <v>32</v>
      </c>
      <c r="F1764" t="s">
        <v>51</v>
      </c>
      <c r="G1764" t="s">
        <v>60</v>
      </c>
      <c r="H1764" t="s">
        <v>44</v>
      </c>
      <c r="I1764" t="s">
        <v>519</v>
      </c>
      <c r="J1764" t="s">
        <v>1899</v>
      </c>
      <c r="K1764" t="s">
        <v>3122</v>
      </c>
      <c r="L1764" t="s">
        <v>3121</v>
      </c>
      <c r="M1764" t="s">
        <v>3116</v>
      </c>
      <c r="N1764">
        <v>135000</v>
      </c>
      <c r="O1764">
        <v>135</v>
      </c>
      <c r="P1764">
        <v>2215000</v>
      </c>
      <c r="Q1764">
        <v>16.407407407407408</v>
      </c>
    </row>
    <row r="1765" spans="1:17" x14ac:dyDescent="0.3">
      <c r="A1765">
        <v>42994</v>
      </c>
      <c r="B1765" t="s">
        <v>3320</v>
      </c>
      <c r="C1765" t="s">
        <v>3321</v>
      </c>
      <c r="D1765">
        <v>2017</v>
      </c>
      <c r="E1765" t="s">
        <v>32</v>
      </c>
      <c r="F1765" t="s">
        <v>51</v>
      </c>
      <c r="G1765" t="s">
        <v>53</v>
      </c>
      <c r="H1765" t="s">
        <v>44</v>
      </c>
      <c r="I1765" t="s">
        <v>57</v>
      </c>
      <c r="J1765" t="s">
        <v>1900</v>
      </c>
      <c r="K1765" t="s">
        <v>3225</v>
      </c>
      <c r="L1765" t="s">
        <v>3250</v>
      </c>
      <c r="M1765" t="s">
        <v>3163</v>
      </c>
      <c r="N1765">
        <v>108540</v>
      </c>
      <c r="O1765">
        <v>108.54</v>
      </c>
      <c r="P1765">
        <v>4818000</v>
      </c>
      <c r="Q1765">
        <v>44.389165284687671</v>
      </c>
    </row>
    <row r="1766" spans="1:17" x14ac:dyDescent="0.3">
      <c r="A1766">
        <v>42993</v>
      </c>
      <c r="B1766" t="s">
        <v>3320</v>
      </c>
      <c r="C1766" t="s">
        <v>3321</v>
      </c>
      <c r="D1766">
        <v>2017</v>
      </c>
      <c r="E1766" t="s">
        <v>32</v>
      </c>
      <c r="F1766" t="s">
        <v>77</v>
      </c>
      <c r="G1766" t="s">
        <v>67</v>
      </c>
      <c r="H1766" t="s">
        <v>44</v>
      </c>
      <c r="I1766" t="s">
        <v>270</v>
      </c>
      <c r="J1766" t="s">
        <v>1901</v>
      </c>
      <c r="K1766" t="s">
        <v>3151</v>
      </c>
      <c r="L1766" t="s">
        <v>3152</v>
      </c>
      <c r="M1766" t="s">
        <v>3116</v>
      </c>
      <c r="N1766">
        <v>17550</v>
      </c>
      <c r="O1766">
        <v>17.55</v>
      </c>
      <c r="P1766">
        <v>418000</v>
      </c>
      <c r="Q1766">
        <v>23.817663817663817</v>
      </c>
    </row>
    <row r="1767" spans="1:17" x14ac:dyDescent="0.3">
      <c r="A1767">
        <v>42993</v>
      </c>
      <c r="B1767" t="s">
        <v>3320</v>
      </c>
      <c r="C1767" t="s">
        <v>3321</v>
      </c>
      <c r="D1767">
        <v>2017</v>
      </c>
      <c r="E1767" t="s">
        <v>84</v>
      </c>
      <c r="F1767" t="s">
        <v>1271</v>
      </c>
      <c r="G1767" t="s">
        <v>60</v>
      </c>
      <c r="H1767" t="s">
        <v>44</v>
      </c>
      <c r="I1767" t="s">
        <v>748</v>
      </c>
      <c r="J1767" t="s">
        <v>1902</v>
      </c>
      <c r="K1767" t="s">
        <v>3193</v>
      </c>
      <c r="L1767" t="s">
        <v>3133</v>
      </c>
      <c r="M1767" t="s">
        <v>3116</v>
      </c>
      <c r="N1767">
        <v>50520</v>
      </c>
      <c r="O1767">
        <v>50.52</v>
      </c>
      <c r="P1767">
        <v>302000</v>
      </c>
      <c r="Q1767">
        <v>5.9778305621536028</v>
      </c>
    </row>
    <row r="1768" spans="1:17" x14ac:dyDescent="0.3">
      <c r="A1768">
        <v>42993</v>
      </c>
      <c r="B1768" t="s">
        <v>3320</v>
      </c>
      <c r="C1768" t="s">
        <v>3321</v>
      </c>
      <c r="D1768">
        <v>2017</v>
      </c>
      <c r="E1768" t="s">
        <v>32</v>
      </c>
      <c r="F1768" t="s">
        <v>77</v>
      </c>
      <c r="G1768" t="s">
        <v>67</v>
      </c>
      <c r="H1768" t="s">
        <v>44</v>
      </c>
      <c r="I1768" t="s">
        <v>643</v>
      </c>
      <c r="J1768" t="s">
        <v>1903</v>
      </c>
      <c r="K1768" t="s">
        <v>3193</v>
      </c>
      <c r="L1768" t="s">
        <v>3133</v>
      </c>
      <c r="M1768" t="s">
        <v>3116</v>
      </c>
      <c r="N1768">
        <v>123660</v>
      </c>
      <c r="O1768">
        <v>123.66</v>
      </c>
      <c r="P1768">
        <v>3525000</v>
      </c>
      <c r="Q1768">
        <v>28.505579815623484</v>
      </c>
    </row>
    <row r="1769" spans="1:17" x14ac:dyDescent="0.3">
      <c r="A1769">
        <v>42993</v>
      </c>
      <c r="B1769" t="s">
        <v>3320</v>
      </c>
      <c r="C1769" t="s">
        <v>3321</v>
      </c>
      <c r="D1769">
        <v>2017</v>
      </c>
      <c r="E1769" t="s">
        <v>84</v>
      </c>
      <c r="F1769" t="s">
        <v>65</v>
      </c>
      <c r="G1769" t="s">
        <v>67</v>
      </c>
      <c r="H1769" t="s">
        <v>44</v>
      </c>
      <c r="I1769" t="s">
        <v>73</v>
      </c>
      <c r="J1769" t="s">
        <v>1904</v>
      </c>
      <c r="K1769" t="s">
        <v>3153</v>
      </c>
      <c r="L1769" t="s">
        <v>3377</v>
      </c>
      <c r="M1769" t="s">
        <v>3110</v>
      </c>
      <c r="N1769">
        <v>18970</v>
      </c>
      <c r="O1769">
        <v>18.97</v>
      </c>
      <c r="P1769">
        <v>125000</v>
      </c>
      <c r="Q1769">
        <v>6.5893516078017926</v>
      </c>
    </row>
    <row r="1770" spans="1:17" x14ac:dyDescent="0.3">
      <c r="A1770">
        <v>42993</v>
      </c>
      <c r="B1770" t="s">
        <v>3320</v>
      </c>
      <c r="C1770" t="s">
        <v>3321</v>
      </c>
      <c r="D1770">
        <v>2017</v>
      </c>
      <c r="E1770" t="s">
        <v>84</v>
      </c>
      <c r="F1770" t="s">
        <v>65</v>
      </c>
      <c r="G1770" t="s">
        <v>67</v>
      </c>
      <c r="H1770" t="s">
        <v>44</v>
      </c>
      <c r="I1770" t="s">
        <v>73</v>
      </c>
      <c r="J1770" t="s">
        <v>1905</v>
      </c>
      <c r="K1770" t="s">
        <v>3153</v>
      </c>
      <c r="L1770" t="s">
        <v>3377</v>
      </c>
      <c r="M1770" t="s">
        <v>3110</v>
      </c>
      <c r="N1770">
        <v>56910</v>
      </c>
      <c r="O1770">
        <v>56.91</v>
      </c>
      <c r="P1770">
        <v>374000</v>
      </c>
      <c r="Q1770">
        <v>6.5717800035143208</v>
      </c>
    </row>
    <row r="1771" spans="1:17" x14ac:dyDescent="0.3">
      <c r="A1771">
        <v>42992</v>
      </c>
      <c r="B1771" t="s">
        <v>3320</v>
      </c>
      <c r="C1771" t="s">
        <v>3321</v>
      </c>
      <c r="D1771">
        <v>2017</v>
      </c>
      <c r="E1771" t="s">
        <v>84</v>
      </c>
      <c r="F1771" t="s">
        <v>127</v>
      </c>
      <c r="G1771" t="s">
        <v>60</v>
      </c>
      <c r="H1771" t="s">
        <v>44</v>
      </c>
      <c r="I1771" t="s">
        <v>129</v>
      </c>
      <c r="J1771" t="s">
        <v>1906</v>
      </c>
      <c r="K1771" t="s">
        <v>3150</v>
      </c>
      <c r="L1771" t="s">
        <v>3250</v>
      </c>
      <c r="M1771" t="s">
        <v>3163</v>
      </c>
      <c r="N1771">
        <v>17536</v>
      </c>
      <c r="O1771">
        <v>17.54</v>
      </c>
      <c r="P1771">
        <v>177000</v>
      </c>
      <c r="Q1771">
        <v>10.093521897810218</v>
      </c>
    </row>
    <row r="1772" spans="1:17" x14ac:dyDescent="0.3">
      <c r="A1772">
        <v>42991</v>
      </c>
      <c r="B1772" t="s">
        <v>3320</v>
      </c>
      <c r="C1772" t="s">
        <v>3321</v>
      </c>
      <c r="D1772">
        <v>2017</v>
      </c>
      <c r="E1772" t="s">
        <v>84</v>
      </c>
      <c r="F1772" t="s">
        <v>77</v>
      </c>
      <c r="G1772" t="s">
        <v>67</v>
      </c>
      <c r="H1772" t="s">
        <v>44</v>
      </c>
      <c r="I1772" t="s">
        <v>82</v>
      </c>
      <c r="J1772" t="s">
        <v>1907</v>
      </c>
      <c r="K1772" t="s">
        <v>3193</v>
      </c>
      <c r="L1772" t="s">
        <v>3133</v>
      </c>
      <c r="M1772" t="s">
        <v>3116</v>
      </c>
      <c r="N1772">
        <v>20610</v>
      </c>
      <c r="O1772">
        <v>20.61</v>
      </c>
      <c r="P1772">
        <v>414000</v>
      </c>
      <c r="Q1772">
        <v>20.087336244541486</v>
      </c>
    </row>
    <row r="1773" spans="1:17" x14ac:dyDescent="0.3">
      <c r="A1773">
        <v>42991</v>
      </c>
      <c r="B1773" t="s">
        <v>3320</v>
      </c>
      <c r="C1773" t="s">
        <v>3321</v>
      </c>
      <c r="D1773">
        <v>2017</v>
      </c>
      <c r="E1773" t="s">
        <v>32</v>
      </c>
      <c r="F1773" t="s">
        <v>77</v>
      </c>
      <c r="G1773" t="s">
        <v>67</v>
      </c>
      <c r="H1773" t="s">
        <v>44</v>
      </c>
      <c r="I1773" t="s">
        <v>82</v>
      </c>
      <c r="J1773" t="s">
        <v>1908</v>
      </c>
      <c r="K1773" t="s">
        <v>3150</v>
      </c>
      <c r="L1773" t="s">
        <v>3250</v>
      </c>
      <c r="M1773" t="s">
        <v>3163</v>
      </c>
      <c r="N1773">
        <v>115920</v>
      </c>
      <c r="O1773">
        <v>115.92</v>
      </c>
      <c r="P1773">
        <v>2329000</v>
      </c>
      <c r="Q1773">
        <v>20.09144237405107</v>
      </c>
    </row>
    <row r="1774" spans="1:17" x14ac:dyDescent="0.3">
      <c r="A1774">
        <v>42991</v>
      </c>
      <c r="B1774" t="s">
        <v>3320</v>
      </c>
      <c r="C1774" t="s">
        <v>3321</v>
      </c>
      <c r="D1774">
        <v>2017</v>
      </c>
      <c r="E1774" t="s">
        <v>584</v>
      </c>
      <c r="F1774" t="s">
        <v>77</v>
      </c>
      <c r="G1774" t="s">
        <v>67</v>
      </c>
      <c r="H1774" t="s">
        <v>44</v>
      </c>
      <c r="I1774" t="s">
        <v>626</v>
      </c>
      <c r="J1774" t="s">
        <v>1909</v>
      </c>
      <c r="K1774" t="s">
        <v>3193</v>
      </c>
      <c r="L1774" t="s">
        <v>3133</v>
      </c>
      <c r="M1774" t="s">
        <v>3116</v>
      </c>
      <c r="N1774">
        <v>57600</v>
      </c>
      <c r="O1774">
        <v>57.6</v>
      </c>
      <c r="P1774">
        <v>1157000</v>
      </c>
      <c r="Q1774">
        <v>20.086805555555557</v>
      </c>
    </row>
    <row r="1775" spans="1:17" x14ac:dyDescent="0.3">
      <c r="A1775">
        <v>42990</v>
      </c>
      <c r="B1775" t="s">
        <v>3320</v>
      </c>
      <c r="C1775" t="s">
        <v>3321</v>
      </c>
      <c r="D1775">
        <v>2017</v>
      </c>
      <c r="E1775" t="s">
        <v>32</v>
      </c>
      <c r="F1775" t="s">
        <v>305</v>
      </c>
      <c r="G1775" t="s">
        <v>310</v>
      </c>
      <c r="H1775" t="s">
        <v>44</v>
      </c>
      <c r="I1775" t="s">
        <v>140</v>
      </c>
      <c r="J1775" t="s">
        <v>1910</v>
      </c>
      <c r="K1775" t="s">
        <v>3201</v>
      </c>
      <c r="L1775" t="s">
        <v>3250</v>
      </c>
      <c r="M1775" t="s">
        <v>3163</v>
      </c>
      <c r="N1775">
        <v>76990</v>
      </c>
      <c r="O1775">
        <v>76.989999999999995</v>
      </c>
      <c r="P1775">
        <v>90900</v>
      </c>
      <c r="Q1775">
        <v>1.1806728146512535</v>
      </c>
    </row>
    <row r="1776" spans="1:17" x14ac:dyDescent="0.3">
      <c r="A1776">
        <v>42990</v>
      </c>
      <c r="B1776" t="s">
        <v>3320</v>
      </c>
      <c r="C1776" t="s">
        <v>3321</v>
      </c>
      <c r="D1776">
        <v>2017</v>
      </c>
      <c r="E1776" t="s">
        <v>84</v>
      </c>
      <c r="F1776" t="s">
        <v>1271</v>
      </c>
      <c r="G1776" t="s">
        <v>60</v>
      </c>
      <c r="H1776" t="s">
        <v>44</v>
      </c>
      <c r="I1776" t="s">
        <v>748</v>
      </c>
      <c r="J1776" t="s">
        <v>1911</v>
      </c>
      <c r="K1776" t="s">
        <v>3161</v>
      </c>
      <c r="L1776" t="s">
        <v>3250</v>
      </c>
      <c r="M1776" t="s">
        <v>3163</v>
      </c>
      <c r="N1776">
        <v>16840</v>
      </c>
      <c r="O1776">
        <v>16.84</v>
      </c>
      <c r="P1776">
        <v>101000</v>
      </c>
      <c r="Q1776">
        <v>5.9976247030878858</v>
      </c>
    </row>
    <row r="1777" spans="1:17" x14ac:dyDescent="0.3">
      <c r="A1777">
        <v>42990</v>
      </c>
      <c r="B1777" t="s">
        <v>3320</v>
      </c>
      <c r="C1777" t="s">
        <v>3321</v>
      </c>
      <c r="D1777">
        <v>2017</v>
      </c>
      <c r="E1777" t="s">
        <v>32</v>
      </c>
      <c r="F1777" t="s">
        <v>278</v>
      </c>
      <c r="G1777" t="s">
        <v>60</v>
      </c>
      <c r="H1777" t="s">
        <v>44</v>
      </c>
      <c r="I1777" t="s">
        <v>1804</v>
      </c>
      <c r="J1777" t="s">
        <v>1912</v>
      </c>
      <c r="K1777" t="s">
        <v>3201</v>
      </c>
      <c r="L1777" t="s">
        <v>3250</v>
      </c>
      <c r="M1777" t="s">
        <v>3163</v>
      </c>
      <c r="N1777">
        <v>30180</v>
      </c>
      <c r="O1777">
        <v>30.18</v>
      </c>
      <c r="P1777">
        <v>1246000</v>
      </c>
      <c r="Q1777">
        <v>41.285619615639497</v>
      </c>
    </row>
    <row r="1778" spans="1:17" x14ac:dyDescent="0.3">
      <c r="A1778">
        <v>42989</v>
      </c>
      <c r="B1778" t="s">
        <v>3320</v>
      </c>
      <c r="C1778" t="s">
        <v>3321</v>
      </c>
      <c r="D1778">
        <v>2017</v>
      </c>
      <c r="E1778" t="s">
        <v>584</v>
      </c>
      <c r="F1778" t="s">
        <v>77</v>
      </c>
      <c r="G1778" t="s">
        <v>67</v>
      </c>
      <c r="H1778" t="s">
        <v>44</v>
      </c>
      <c r="I1778" t="s">
        <v>626</v>
      </c>
      <c r="J1778" t="s">
        <v>1913</v>
      </c>
      <c r="K1778" t="s">
        <v>3193</v>
      </c>
      <c r="L1778" t="s">
        <v>3133</v>
      </c>
      <c r="M1778" t="s">
        <v>3116</v>
      </c>
      <c r="N1778">
        <v>43200</v>
      </c>
      <c r="O1778">
        <v>43.2</v>
      </c>
      <c r="P1778">
        <v>868000</v>
      </c>
      <c r="Q1778">
        <v>20.092592592592592</v>
      </c>
    </row>
    <row r="1779" spans="1:17" x14ac:dyDescent="0.3">
      <c r="A1779">
        <v>42989</v>
      </c>
      <c r="B1779" t="s">
        <v>3320</v>
      </c>
      <c r="C1779" t="s">
        <v>3321</v>
      </c>
      <c r="D1779">
        <v>2017</v>
      </c>
      <c r="E1779" t="s">
        <v>753</v>
      </c>
      <c r="F1779" t="s">
        <v>77</v>
      </c>
      <c r="G1779" t="s">
        <v>67</v>
      </c>
      <c r="H1779" t="s">
        <v>44</v>
      </c>
      <c r="I1779" t="s">
        <v>210</v>
      </c>
      <c r="J1779" t="s">
        <v>1916</v>
      </c>
      <c r="K1779" t="s">
        <v>3127</v>
      </c>
      <c r="L1779" t="s">
        <v>3128</v>
      </c>
      <c r="M1779" t="s">
        <v>3129</v>
      </c>
      <c r="N1779">
        <v>20960</v>
      </c>
      <c r="O1779">
        <v>20.96</v>
      </c>
      <c r="P1779">
        <v>99000</v>
      </c>
      <c r="Q1779">
        <v>4.7232824427480917</v>
      </c>
    </row>
    <row r="1780" spans="1:17" x14ac:dyDescent="0.3">
      <c r="A1780">
        <v>42988</v>
      </c>
      <c r="B1780" t="s">
        <v>3320</v>
      </c>
      <c r="C1780" t="s">
        <v>3321</v>
      </c>
      <c r="D1780">
        <v>2017</v>
      </c>
      <c r="E1780" t="s">
        <v>32</v>
      </c>
      <c r="F1780" t="s">
        <v>191</v>
      </c>
      <c r="G1780" t="s">
        <v>186</v>
      </c>
      <c r="H1780" t="s">
        <v>44</v>
      </c>
      <c r="I1780" t="s">
        <v>239</v>
      </c>
      <c r="J1780" t="s">
        <v>1917</v>
      </c>
      <c r="K1780" t="s">
        <v>3376</v>
      </c>
      <c r="L1780" t="s">
        <v>3250</v>
      </c>
      <c r="M1780" t="s">
        <v>3163</v>
      </c>
      <c r="N1780">
        <v>24920</v>
      </c>
      <c r="O1780">
        <v>24.92</v>
      </c>
      <c r="P1780">
        <v>62700</v>
      </c>
      <c r="Q1780">
        <v>2.5160513643659712</v>
      </c>
    </row>
    <row r="1781" spans="1:17" x14ac:dyDescent="0.3">
      <c r="A1781">
        <v>42988</v>
      </c>
      <c r="B1781" t="s">
        <v>3320</v>
      </c>
      <c r="C1781" t="s">
        <v>3321</v>
      </c>
      <c r="D1781">
        <v>2017</v>
      </c>
      <c r="E1781" t="s">
        <v>32</v>
      </c>
      <c r="F1781" t="s">
        <v>191</v>
      </c>
      <c r="G1781" t="s">
        <v>186</v>
      </c>
      <c r="H1781" t="s">
        <v>44</v>
      </c>
      <c r="I1781" t="s">
        <v>239</v>
      </c>
      <c r="J1781" t="s">
        <v>1918</v>
      </c>
      <c r="K1781" t="s">
        <v>3376</v>
      </c>
      <c r="L1781" t="s">
        <v>3250</v>
      </c>
      <c r="M1781" t="s">
        <v>3163</v>
      </c>
      <c r="N1781">
        <v>25980</v>
      </c>
      <c r="O1781">
        <v>25.98</v>
      </c>
      <c r="P1781">
        <v>65400</v>
      </c>
      <c r="Q1781">
        <v>2.5173210161662816</v>
      </c>
    </row>
    <row r="1782" spans="1:17" x14ac:dyDescent="0.3">
      <c r="A1782">
        <v>42986</v>
      </c>
      <c r="B1782" t="s">
        <v>3320</v>
      </c>
      <c r="C1782" t="s">
        <v>3321</v>
      </c>
      <c r="D1782">
        <v>2017</v>
      </c>
      <c r="E1782" t="s">
        <v>32</v>
      </c>
      <c r="F1782" t="s">
        <v>77</v>
      </c>
      <c r="G1782" t="s">
        <v>67</v>
      </c>
      <c r="H1782" t="s">
        <v>44</v>
      </c>
      <c r="I1782" t="s">
        <v>241</v>
      </c>
      <c r="J1782" t="s">
        <v>1919</v>
      </c>
      <c r="K1782" t="s">
        <v>3130</v>
      </c>
      <c r="L1782" t="s">
        <v>3130</v>
      </c>
      <c r="M1782" t="s">
        <v>3129</v>
      </c>
      <c r="N1782">
        <v>33722</v>
      </c>
      <c r="O1782">
        <v>33.72</v>
      </c>
      <c r="P1782">
        <v>159000</v>
      </c>
      <c r="Q1782">
        <v>4.7150228337583773</v>
      </c>
    </row>
    <row r="1783" spans="1:17" x14ac:dyDescent="0.3">
      <c r="A1783">
        <v>42986</v>
      </c>
      <c r="B1783" t="s">
        <v>3320</v>
      </c>
      <c r="C1783" t="s">
        <v>3321</v>
      </c>
      <c r="D1783">
        <v>2017</v>
      </c>
      <c r="E1783" t="s">
        <v>32</v>
      </c>
      <c r="F1783" t="s">
        <v>65</v>
      </c>
      <c r="G1783" t="s">
        <v>67</v>
      </c>
      <c r="H1783" t="s">
        <v>44</v>
      </c>
      <c r="I1783" t="s">
        <v>480</v>
      </c>
      <c r="J1783" t="s">
        <v>1377</v>
      </c>
      <c r="K1783" t="s">
        <v>3198</v>
      </c>
      <c r="L1783" t="s">
        <v>3199</v>
      </c>
      <c r="M1783" t="s">
        <v>3110</v>
      </c>
      <c r="N1783">
        <v>119966</v>
      </c>
      <c r="O1783">
        <v>119.97</v>
      </c>
      <c r="P1783">
        <v>740000</v>
      </c>
      <c r="Q1783">
        <v>6.1684143840754881</v>
      </c>
    </row>
    <row r="1784" spans="1:17" x14ac:dyDescent="0.3">
      <c r="A1784">
        <v>42985</v>
      </c>
      <c r="B1784" t="s">
        <v>3320</v>
      </c>
      <c r="C1784" t="s">
        <v>3321</v>
      </c>
      <c r="D1784">
        <v>2017</v>
      </c>
      <c r="E1784" t="s">
        <v>584</v>
      </c>
      <c r="F1784" t="s">
        <v>77</v>
      </c>
      <c r="G1784" t="s">
        <v>67</v>
      </c>
      <c r="H1784" t="s">
        <v>44</v>
      </c>
      <c r="I1784" t="s">
        <v>626</v>
      </c>
      <c r="J1784" t="s">
        <v>1920</v>
      </c>
      <c r="K1784" t="s">
        <v>3193</v>
      </c>
      <c r="L1784" t="s">
        <v>3133</v>
      </c>
      <c r="M1784" t="s">
        <v>3116</v>
      </c>
      <c r="N1784">
        <v>28800</v>
      </c>
      <c r="O1784">
        <v>28.8</v>
      </c>
      <c r="P1784">
        <v>579000</v>
      </c>
      <c r="Q1784">
        <v>20.104166666666668</v>
      </c>
    </row>
    <row r="1785" spans="1:17" x14ac:dyDescent="0.3">
      <c r="A1785">
        <v>42985</v>
      </c>
      <c r="B1785" t="s">
        <v>3320</v>
      </c>
      <c r="C1785" t="s">
        <v>3321</v>
      </c>
      <c r="D1785">
        <v>2017</v>
      </c>
      <c r="E1785" t="s">
        <v>32</v>
      </c>
      <c r="F1785" t="s">
        <v>305</v>
      </c>
      <c r="G1785" t="s">
        <v>310</v>
      </c>
      <c r="H1785" t="s">
        <v>44</v>
      </c>
      <c r="I1785" t="s">
        <v>140</v>
      </c>
      <c r="J1785" t="s">
        <v>1921</v>
      </c>
      <c r="K1785" t="s">
        <v>3201</v>
      </c>
      <c r="L1785" t="s">
        <v>3250</v>
      </c>
      <c r="M1785" t="s">
        <v>3163</v>
      </c>
      <c r="N1785">
        <v>76700</v>
      </c>
      <c r="O1785">
        <v>76.7</v>
      </c>
      <c r="P1785">
        <v>90600</v>
      </c>
      <c r="Q1785">
        <v>1.1812255541069101</v>
      </c>
    </row>
    <row r="1786" spans="1:17" x14ac:dyDescent="0.3">
      <c r="A1786">
        <v>42985</v>
      </c>
      <c r="B1786" t="s">
        <v>3320</v>
      </c>
      <c r="C1786" t="s">
        <v>3321</v>
      </c>
      <c r="D1786">
        <v>2017</v>
      </c>
      <c r="E1786" t="s">
        <v>584</v>
      </c>
      <c r="F1786" t="s">
        <v>77</v>
      </c>
      <c r="G1786" t="s">
        <v>67</v>
      </c>
      <c r="H1786" t="s">
        <v>44</v>
      </c>
      <c r="I1786" t="s">
        <v>643</v>
      </c>
      <c r="J1786" t="s">
        <v>1922</v>
      </c>
      <c r="K1786" t="s">
        <v>3193</v>
      </c>
      <c r="L1786" t="s">
        <v>3133</v>
      </c>
      <c r="M1786" t="s">
        <v>3116</v>
      </c>
      <c r="N1786">
        <v>43200</v>
      </c>
      <c r="O1786">
        <v>43.2</v>
      </c>
      <c r="P1786">
        <v>1232000</v>
      </c>
      <c r="Q1786">
        <v>28.518518518518519</v>
      </c>
    </row>
    <row r="1787" spans="1:17" x14ac:dyDescent="0.3">
      <c r="A1787">
        <v>42984</v>
      </c>
      <c r="B1787" t="s">
        <v>3320</v>
      </c>
      <c r="C1787" t="s">
        <v>3321</v>
      </c>
      <c r="D1787">
        <v>2017</v>
      </c>
      <c r="E1787" t="s">
        <v>32</v>
      </c>
      <c r="F1787" t="s">
        <v>131</v>
      </c>
      <c r="G1787" t="s">
        <v>999</v>
      </c>
      <c r="H1787" t="s">
        <v>44</v>
      </c>
      <c r="I1787" t="s">
        <v>418</v>
      </c>
      <c r="J1787" t="s">
        <v>1923</v>
      </c>
      <c r="K1787" t="s">
        <v>3201</v>
      </c>
      <c r="L1787" t="s">
        <v>3250</v>
      </c>
      <c r="M1787" t="s">
        <v>3163</v>
      </c>
      <c r="N1787">
        <v>21857</v>
      </c>
      <c r="O1787">
        <v>21.86</v>
      </c>
      <c r="P1787">
        <v>1406000</v>
      </c>
      <c r="Q1787">
        <v>64.327217824953109</v>
      </c>
    </row>
    <row r="1788" spans="1:17" x14ac:dyDescent="0.3">
      <c r="A1788">
        <v>42984</v>
      </c>
      <c r="B1788" t="s">
        <v>3320</v>
      </c>
      <c r="C1788" t="s">
        <v>3321</v>
      </c>
      <c r="D1788">
        <v>2017</v>
      </c>
      <c r="E1788" t="s">
        <v>32</v>
      </c>
      <c r="F1788" t="s">
        <v>1924</v>
      </c>
      <c r="G1788" t="s">
        <v>337</v>
      </c>
      <c r="H1788" t="s">
        <v>44</v>
      </c>
      <c r="I1788" t="s">
        <v>339</v>
      </c>
      <c r="J1788" t="s">
        <v>1926</v>
      </c>
      <c r="K1788" t="s">
        <v>3142</v>
      </c>
      <c r="L1788" t="s">
        <v>3250</v>
      </c>
      <c r="M1788" t="s">
        <v>3163</v>
      </c>
      <c r="N1788">
        <v>13094</v>
      </c>
      <c r="O1788">
        <v>13.09</v>
      </c>
      <c r="P1788">
        <v>38900</v>
      </c>
      <c r="Q1788">
        <v>2.9708263326714524</v>
      </c>
    </row>
    <row r="1789" spans="1:17" x14ac:dyDescent="0.3">
      <c r="A1789">
        <v>42983</v>
      </c>
      <c r="B1789" t="s">
        <v>3320</v>
      </c>
      <c r="C1789" t="s">
        <v>3321</v>
      </c>
      <c r="D1789">
        <v>2017</v>
      </c>
      <c r="E1789" t="s">
        <v>84</v>
      </c>
      <c r="F1789" t="s">
        <v>87</v>
      </c>
      <c r="G1789" t="s">
        <v>106</v>
      </c>
      <c r="H1789" t="s">
        <v>44</v>
      </c>
      <c r="I1789" t="s">
        <v>92</v>
      </c>
      <c r="J1789" t="s">
        <v>1927</v>
      </c>
      <c r="K1789" t="s">
        <v>3210</v>
      </c>
      <c r="L1789" t="s">
        <v>3250</v>
      </c>
      <c r="M1789" t="s">
        <v>3163</v>
      </c>
      <c r="N1789">
        <v>16760</v>
      </c>
      <c r="O1789">
        <v>16.760000000000002</v>
      </c>
      <c r="P1789">
        <v>82600</v>
      </c>
      <c r="Q1789">
        <v>4.928400954653938</v>
      </c>
    </row>
    <row r="1790" spans="1:17" x14ac:dyDescent="0.3">
      <c r="A1790">
        <v>42980</v>
      </c>
      <c r="B1790" t="s">
        <v>3320</v>
      </c>
      <c r="C1790" t="s">
        <v>3321</v>
      </c>
      <c r="D1790">
        <v>2017</v>
      </c>
      <c r="E1790" t="s">
        <v>32</v>
      </c>
      <c r="F1790" t="s">
        <v>35</v>
      </c>
      <c r="G1790" t="s">
        <v>40</v>
      </c>
      <c r="H1790" t="s">
        <v>44</v>
      </c>
      <c r="I1790" t="s">
        <v>1827</v>
      </c>
      <c r="J1790" t="s">
        <v>1161</v>
      </c>
      <c r="K1790" t="s">
        <v>3234</v>
      </c>
      <c r="L1790" t="s">
        <v>3378</v>
      </c>
      <c r="M1790" t="s">
        <v>3110</v>
      </c>
      <c r="N1790">
        <v>223060</v>
      </c>
      <c r="O1790">
        <v>223.06</v>
      </c>
      <c r="P1790" t="s">
        <v>49</v>
      </c>
      <c r="Q1790" t="e">
        <v>#VALUE!</v>
      </c>
    </row>
    <row r="1791" spans="1:17" x14ac:dyDescent="0.3">
      <c r="A1791">
        <v>42978</v>
      </c>
      <c r="B1791" t="s">
        <v>3322</v>
      </c>
      <c r="C1791" t="s">
        <v>3323</v>
      </c>
      <c r="D1791">
        <v>2017</v>
      </c>
      <c r="E1791" t="s">
        <v>32</v>
      </c>
      <c r="F1791" t="s">
        <v>65</v>
      </c>
      <c r="G1791" t="s">
        <v>67</v>
      </c>
      <c r="H1791" t="s">
        <v>44</v>
      </c>
      <c r="I1791" t="s">
        <v>73</v>
      </c>
      <c r="J1791" t="s">
        <v>1928</v>
      </c>
      <c r="K1791" t="s">
        <v>3160</v>
      </c>
      <c r="L1791" t="s">
        <v>3250</v>
      </c>
      <c r="M1791" t="s">
        <v>3163</v>
      </c>
      <c r="N1791">
        <v>137104</v>
      </c>
      <c r="O1791">
        <v>137.1</v>
      </c>
      <c r="P1791">
        <v>985000</v>
      </c>
      <c r="Q1791">
        <v>7.1843272260473805</v>
      </c>
    </row>
    <row r="1792" spans="1:17" x14ac:dyDescent="0.3">
      <c r="A1792">
        <v>42978</v>
      </c>
      <c r="B1792" t="s">
        <v>3322</v>
      </c>
      <c r="C1792" t="s">
        <v>3323</v>
      </c>
      <c r="D1792">
        <v>2017</v>
      </c>
      <c r="E1792" t="s">
        <v>32</v>
      </c>
      <c r="F1792" t="s">
        <v>77</v>
      </c>
      <c r="G1792" t="s">
        <v>67</v>
      </c>
      <c r="H1792" t="s">
        <v>44</v>
      </c>
      <c r="I1792" t="s">
        <v>82</v>
      </c>
      <c r="J1792" t="s">
        <v>1929</v>
      </c>
      <c r="K1792" t="s">
        <v>3193</v>
      </c>
      <c r="L1792" t="s">
        <v>3133</v>
      </c>
      <c r="M1792" t="s">
        <v>3116</v>
      </c>
      <c r="N1792">
        <v>123660</v>
      </c>
      <c r="O1792">
        <v>123.66</v>
      </c>
      <c r="P1792">
        <v>2326000</v>
      </c>
      <c r="Q1792">
        <v>18.809639333656801</v>
      </c>
    </row>
    <row r="1793" spans="1:17" x14ac:dyDescent="0.3">
      <c r="A1793">
        <v>42978</v>
      </c>
      <c r="B1793" t="s">
        <v>3322</v>
      </c>
      <c r="C1793" t="s">
        <v>3323</v>
      </c>
      <c r="D1793">
        <v>2017</v>
      </c>
      <c r="E1793" t="s">
        <v>32</v>
      </c>
      <c r="F1793" t="s">
        <v>65</v>
      </c>
      <c r="G1793" t="s">
        <v>67</v>
      </c>
      <c r="H1793" t="s">
        <v>44</v>
      </c>
      <c r="I1793" t="s">
        <v>73</v>
      </c>
      <c r="J1793" t="s">
        <v>1930</v>
      </c>
      <c r="K1793" t="s">
        <v>3125</v>
      </c>
      <c r="L1793" t="s">
        <v>3126</v>
      </c>
      <c r="M1793" t="s">
        <v>3110</v>
      </c>
      <c r="N1793">
        <v>17618</v>
      </c>
      <c r="O1793">
        <v>17.62</v>
      </c>
      <c r="P1793">
        <v>127000</v>
      </c>
      <c r="Q1793">
        <v>7.2085367238051994</v>
      </c>
    </row>
    <row r="1794" spans="1:17" x14ac:dyDescent="0.3">
      <c r="A1794">
        <v>42976</v>
      </c>
      <c r="B1794" t="s">
        <v>3322</v>
      </c>
      <c r="C1794" t="s">
        <v>3323</v>
      </c>
      <c r="D1794">
        <v>2017</v>
      </c>
      <c r="E1794" t="s">
        <v>32</v>
      </c>
      <c r="F1794" t="s">
        <v>65</v>
      </c>
      <c r="G1794" t="s">
        <v>67</v>
      </c>
      <c r="H1794" t="s">
        <v>44</v>
      </c>
      <c r="I1794" t="s">
        <v>480</v>
      </c>
      <c r="J1794" t="s">
        <v>1931</v>
      </c>
      <c r="K1794" t="s">
        <v>3120</v>
      </c>
      <c r="L1794" t="s">
        <v>3124</v>
      </c>
      <c r="M1794" t="s">
        <v>3110</v>
      </c>
      <c r="N1794">
        <v>95360</v>
      </c>
      <c r="O1794">
        <v>95.36</v>
      </c>
      <c r="P1794">
        <v>606000</v>
      </c>
      <c r="Q1794">
        <v>6.3548657718120802</v>
      </c>
    </row>
    <row r="1795" spans="1:17" x14ac:dyDescent="0.3">
      <c r="A1795">
        <v>42976</v>
      </c>
      <c r="B1795" t="s">
        <v>3322</v>
      </c>
      <c r="C1795" t="s">
        <v>3323</v>
      </c>
      <c r="D1795">
        <v>2017</v>
      </c>
      <c r="E1795" t="s">
        <v>84</v>
      </c>
      <c r="F1795" t="s">
        <v>65</v>
      </c>
      <c r="G1795" t="s">
        <v>67</v>
      </c>
      <c r="H1795" t="s">
        <v>44</v>
      </c>
      <c r="I1795" t="s">
        <v>73</v>
      </c>
      <c r="J1795" t="s">
        <v>1932</v>
      </c>
      <c r="K1795" t="s">
        <v>3198</v>
      </c>
      <c r="L1795" t="s">
        <v>3199</v>
      </c>
      <c r="M1795" t="s">
        <v>3110</v>
      </c>
      <c r="N1795">
        <v>34276</v>
      </c>
      <c r="O1795">
        <v>34.28</v>
      </c>
      <c r="P1795">
        <v>246000</v>
      </c>
      <c r="Q1795">
        <v>7.1770334928229662</v>
      </c>
    </row>
    <row r="1796" spans="1:17" x14ac:dyDescent="0.3">
      <c r="A1796">
        <v>42975</v>
      </c>
      <c r="B1796" t="s">
        <v>3322</v>
      </c>
      <c r="C1796" t="s">
        <v>3323</v>
      </c>
      <c r="D1796">
        <v>2017</v>
      </c>
      <c r="E1796" t="s">
        <v>32</v>
      </c>
      <c r="F1796" t="s">
        <v>507</v>
      </c>
      <c r="G1796" t="s">
        <v>106</v>
      </c>
      <c r="H1796" t="s">
        <v>44</v>
      </c>
      <c r="I1796" t="s">
        <v>1933</v>
      </c>
      <c r="J1796" t="s">
        <v>1934</v>
      </c>
      <c r="K1796" t="s">
        <v>3200</v>
      </c>
      <c r="L1796" t="s">
        <v>3250</v>
      </c>
      <c r="M1796" t="s">
        <v>3163</v>
      </c>
      <c r="N1796">
        <v>141008</v>
      </c>
      <c r="O1796">
        <v>141.01</v>
      </c>
      <c r="P1796">
        <v>299000</v>
      </c>
      <c r="Q1796">
        <v>2.1204470668330875</v>
      </c>
    </row>
    <row r="1797" spans="1:17" x14ac:dyDescent="0.3">
      <c r="A1797">
        <v>42975</v>
      </c>
      <c r="B1797" t="s">
        <v>3322</v>
      </c>
      <c r="C1797" t="s">
        <v>3323</v>
      </c>
      <c r="D1797">
        <v>2017</v>
      </c>
      <c r="E1797" t="s">
        <v>32</v>
      </c>
      <c r="F1797" t="s">
        <v>51</v>
      </c>
      <c r="G1797" t="s">
        <v>60</v>
      </c>
      <c r="H1797" t="s">
        <v>44</v>
      </c>
      <c r="I1797" t="s">
        <v>63</v>
      </c>
      <c r="J1797" t="s">
        <v>1935</v>
      </c>
      <c r="K1797" t="s">
        <v>3162</v>
      </c>
      <c r="L1797" t="s">
        <v>3250</v>
      </c>
      <c r="M1797" t="s">
        <v>3163</v>
      </c>
      <c r="N1797">
        <v>12090</v>
      </c>
      <c r="O1797">
        <v>12.09</v>
      </c>
      <c r="P1797">
        <v>133000</v>
      </c>
      <c r="Q1797">
        <v>11.000827129859388</v>
      </c>
    </row>
    <row r="1798" spans="1:17" x14ac:dyDescent="0.3">
      <c r="A1798">
        <v>42973</v>
      </c>
      <c r="B1798" t="s">
        <v>3322</v>
      </c>
      <c r="C1798" t="s">
        <v>3323</v>
      </c>
      <c r="D1798">
        <v>2017</v>
      </c>
      <c r="E1798" t="s">
        <v>32</v>
      </c>
      <c r="F1798" t="s">
        <v>35</v>
      </c>
      <c r="G1798" t="s">
        <v>40</v>
      </c>
      <c r="H1798" t="s">
        <v>44</v>
      </c>
      <c r="I1798" t="s">
        <v>1827</v>
      </c>
      <c r="J1798" t="s">
        <v>1458</v>
      </c>
      <c r="K1798" t="s">
        <v>3234</v>
      </c>
      <c r="L1798" t="s">
        <v>3378</v>
      </c>
      <c r="M1798" t="s">
        <v>3110</v>
      </c>
      <c r="N1798">
        <v>278420.01</v>
      </c>
      <c r="O1798">
        <v>278.42</v>
      </c>
      <c r="P1798" t="s">
        <v>49</v>
      </c>
      <c r="Q1798" t="e">
        <v>#VALUE!</v>
      </c>
    </row>
    <row r="1799" spans="1:17" x14ac:dyDescent="0.3">
      <c r="A1799">
        <v>42973</v>
      </c>
      <c r="B1799" t="s">
        <v>3322</v>
      </c>
      <c r="C1799" t="s">
        <v>3323</v>
      </c>
      <c r="D1799">
        <v>2017</v>
      </c>
      <c r="E1799" t="s">
        <v>32</v>
      </c>
      <c r="F1799" t="s">
        <v>77</v>
      </c>
      <c r="G1799" t="s">
        <v>67</v>
      </c>
      <c r="H1799" t="s">
        <v>44</v>
      </c>
      <c r="I1799" t="s">
        <v>82</v>
      </c>
      <c r="J1799" t="s">
        <v>1936</v>
      </c>
      <c r="K1799" t="s">
        <v>3115</v>
      </c>
      <c r="L1799" t="s">
        <v>3114</v>
      </c>
      <c r="M1799" t="s">
        <v>3116</v>
      </c>
      <c r="N1799">
        <v>19800</v>
      </c>
      <c r="O1799">
        <v>19.8</v>
      </c>
      <c r="P1799">
        <v>372000</v>
      </c>
      <c r="Q1799">
        <v>18.787878787878789</v>
      </c>
    </row>
    <row r="1800" spans="1:17" x14ac:dyDescent="0.3">
      <c r="A1800">
        <v>42973</v>
      </c>
      <c r="B1800" t="s">
        <v>3322</v>
      </c>
      <c r="C1800" t="s">
        <v>3323</v>
      </c>
      <c r="D1800">
        <v>2017</v>
      </c>
      <c r="E1800" t="s">
        <v>32</v>
      </c>
      <c r="F1800" t="s">
        <v>77</v>
      </c>
      <c r="G1800" t="s">
        <v>67</v>
      </c>
      <c r="H1800" t="s">
        <v>44</v>
      </c>
      <c r="I1800" t="s">
        <v>82</v>
      </c>
      <c r="J1800" t="s">
        <v>1937</v>
      </c>
      <c r="K1800" t="s">
        <v>3118</v>
      </c>
      <c r="L1800" t="s">
        <v>3117</v>
      </c>
      <c r="M1800" t="s">
        <v>3119</v>
      </c>
      <c r="N1800">
        <v>148160</v>
      </c>
      <c r="O1800">
        <v>148.16</v>
      </c>
      <c r="P1800">
        <v>2787000</v>
      </c>
      <c r="Q1800">
        <v>18.810745140388768</v>
      </c>
    </row>
    <row r="1801" spans="1:17" x14ac:dyDescent="0.3">
      <c r="A1801">
        <v>42973</v>
      </c>
      <c r="B1801" t="s">
        <v>3322</v>
      </c>
      <c r="C1801" t="s">
        <v>3323</v>
      </c>
      <c r="D1801">
        <v>2017</v>
      </c>
      <c r="E1801" t="s">
        <v>32</v>
      </c>
      <c r="F1801" t="s">
        <v>65</v>
      </c>
      <c r="G1801" t="s">
        <v>67</v>
      </c>
      <c r="H1801" t="s">
        <v>44</v>
      </c>
      <c r="I1801" t="s">
        <v>71</v>
      </c>
      <c r="J1801" t="s">
        <v>1938</v>
      </c>
      <c r="K1801" t="s">
        <v>3120</v>
      </c>
      <c r="L1801" t="s">
        <v>3124</v>
      </c>
      <c r="M1801" t="s">
        <v>3110</v>
      </c>
      <c r="N1801">
        <v>111740</v>
      </c>
      <c r="O1801">
        <v>111.74</v>
      </c>
      <c r="P1801">
        <v>803000</v>
      </c>
      <c r="Q1801">
        <v>7.1863253982459279</v>
      </c>
    </row>
    <row r="1802" spans="1:17" x14ac:dyDescent="0.3">
      <c r="A1802">
        <v>42973</v>
      </c>
      <c r="B1802" t="s">
        <v>3322</v>
      </c>
      <c r="C1802" t="s">
        <v>3323</v>
      </c>
      <c r="D1802">
        <v>2017</v>
      </c>
      <c r="E1802" t="s">
        <v>32</v>
      </c>
      <c r="F1802" t="s">
        <v>77</v>
      </c>
      <c r="G1802" t="s">
        <v>67</v>
      </c>
      <c r="H1802" t="s">
        <v>44</v>
      </c>
      <c r="I1802" t="s">
        <v>82</v>
      </c>
      <c r="J1802" t="s">
        <v>1939</v>
      </c>
      <c r="K1802" t="s">
        <v>3115</v>
      </c>
      <c r="L1802" t="s">
        <v>3114</v>
      </c>
      <c r="M1802" t="s">
        <v>3116</v>
      </c>
      <c r="N1802">
        <v>19800</v>
      </c>
      <c r="O1802">
        <v>19.8</v>
      </c>
      <c r="P1802">
        <v>372000</v>
      </c>
      <c r="Q1802">
        <v>18.787878787878789</v>
      </c>
    </row>
    <row r="1803" spans="1:17" x14ac:dyDescent="0.3">
      <c r="A1803">
        <v>42973</v>
      </c>
      <c r="B1803" t="s">
        <v>3322</v>
      </c>
      <c r="C1803" t="s">
        <v>3323</v>
      </c>
      <c r="D1803">
        <v>2017</v>
      </c>
      <c r="E1803" t="s">
        <v>84</v>
      </c>
      <c r="F1803" t="s">
        <v>769</v>
      </c>
      <c r="G1803" t="s">
        <v>60</v>
      </c>
      <c r="H1803" t="s">
        <v>44</v>
      </c>
      <c r="I1803" t="s">
        <v>410</v>
      </c>
      <c r="J1803" t="s">
        <v>1940</v>
      </c>
      <c r="K1803" t="s">
        <v>3120</v>
      </c>
      <c r="L1803" t="s">
        <v>3124</v>
      </c>
      <c r="M1803" t="s">
        <v>3110</v>
      </c>
      <c r="N1803">
        <v>22088</v>
      </c>
      <c r="O1803">
        <v>22.09</v>
      </c>
      <c r="P1803">
        <v>30100</v>
      </c>
      <c r="Q1803">
        <v>1.3627308946034045</v>
      </c>
    </row>
    <row r="1804" spans="1:17" x14ac:dyDescent="0.3">
      <c r="A1804">
        <v>42973</v>
      </c>
      <c r="B1804" t="s">
        <v>3322</v>
      </c>
      <c r="C1804" t="s">
        <v>3323</v>
      </c>
      <c r="D1804">
        <v>2017</v>
      </c>
      <c r="E1804" t="s">
        <v>32</v>
      </c>
      <c r="F1804" t="s">
        <v>77</v>
      </c>
      <c r="G1804" t="s">
        <v>67</v>
      </c>
      <c r="H1804" t="s">
        <v>44</v>
      </c>
      <c r="I1804" t="s">
        <v>82</v>
      </c>
      <c r="J1804" t="s">
        <v>1941</v>
      </c>
      <c r="K1804" t="s">
        <v>3178</v>
      </c>
      <c r="L1804" t="s">
        <v>3177</v>
      </c>
      <c r="M1804" t="s">
        <v>3116</v>
      </c>
      <c r="N1804">
        <v>10256</v>
      </c>
      <c r="O1804">
        <v>10.26</v>
      </c>
      <c r="P1804">
        <v>193000</v>
      </c>
      <c r="Q1804">
        <v>18.818252730109204</v>
      </c>
    </row>
    <row r="1805" spans="1:17" x14ac:dyDescent="0.3">
      <c r="A1805">
        <v>42973</v>
      </c>
      <c r="B1805" t="s">
        <v>3322</v>
      </c>
      <c r="C1805" t="s">
        <v>3323</v>
      </c>
      <c r="D1805">
        <v>2017</v>
      </c>
      <c r="E1805" t="s">
        <v>84</v>
      </c>
      <c r="F1805" t="s">
        <v>77</v>
      </c>
      <c r="G1805" t="s">
        <v>67</v>
      </c>
      <c r="H1805" t="s">
        <v>44</v>
      </c>
      <c r="I1805" t="s">
        <v>82</v>
      </c>
      <c r="J1805" t="s">
        <v>1942</v>
      </c>
      <c r="K1805" t="s">
        <v>3193</v>
      </c>
      <c r="L1805" t="s">
        <v>3133</v>
      </c>
      <c r="M1805" t="s">
        <v>3116</v>
      </c>
      <c r="N1805">
        <v>144270</v>
      </c>
      <c r="O1805">
        <v>144.27000000000001</v>
      </c>
      <c r="P1805">
        <v>2714000</v>
      </c>
      <c r="Q1805">
        <v>18.811949816316627</v>
      </c>
    </row>
    <row r="1806" spans="1:17" x14ac:dyDescent="0.3">
      <c r="A1806">
        <v>42973</v>
      </c>
      <c r="B1806" t="s">
        <v>3322</v>
      </c>
      <c r="C1806" t="s">
        <v>3323</v>
      </c>
      <c r="D1806">
        <v>2017</v>
      </c>
      <c r="E1806" t="s">
        <v>32</v>
      </c>
      <c r="F1806" t="s">
        <v>77</v>
      </c>
      <c r="G1806" t="s">
        <v>67</v>
      </c>
      <c r="H1806" t="s">
        <v>44</v>
      </c>
      <c r="I1806" t="s">
        <v>243</v>
      </c>
      <c r="J1806" t="s">
        <v>1943</v>
      </c>
      <c r="K1806" t="s">
        <v>3130</v>
      </c>
      <c r="L1806" t="s">
        <v>3130</v>
      </c>
      <c r="M1806" t="s">
        <v>3129</v>
      </c>
      <c r="N1806">
        <v>38910</v>
      </c>
      <c r="O1806">
        <v>38.909999999999997</v>
      </c>
      <c r="P1806">
        <v>583000</v>
      </c>
      <c r="Q1806">
        <v>14.983294782832177</v>
      </c>
    </row>
    <row r="1807" spans="1:17" x14ac:dyDescent="0.3">
      <c r="A1807">
        <v>42969</v>
      </c>
      <c r="B1807" t="s">
        <v>3322</v>
      </c>
      <c r="C1807" t="s">
        <v>3323</v>
      </c>
      <c r="D1807">
        <v>2017</v>
      </c>
      <c r="E1807" t="s">
        <v>84</v>
      </c>
      <c r="F1807" t="s">
        <v>65</v>
      </c>
      <c r="G1807" t="s">
        <v>67</v>
      </c>
      <c r="H1807" t="s">
        <v>44</v>
      </c>
      <c r="I1807" t="s">
        <v>73</v>
      </c>
      <c r="J1807" t="s">
        <v>1944</v>
      </c>
      <c r="K1807" t="s">
        <v>3198</v>
      </c>
      <c r="L1807" t="s">
        <v>3199</v>
      </c>
      <c r="M1807" t="s">
        <v>3110</v>
      </c>
      <c r="N1807">
        <v>85690</v>
      </c>
      <c r="O1807">
        <v>85.69</v>
      </c>
      <c r="P1807">
        <v>616000</v>
      </c>
      <c r="Q1807">
        <v>7.1887034659820284</v>
      </c>
    </row>
    <row r="1808" spans="1:17" x14ac:dyDescent="0.3">
      <c r="A1808">
        <v>42968</v>
      </c>
      <c r="B1808" t="s">
        <v>3322</v>
      </c>
      <c r="C1808" t="s">
        <v>3323</v>
      </c>
      <c r="D1808">
        <v>2017</v>
      </c>
      <c r="E1808" t="s">
        <v>84</v>
      </c>
      <c r="F1808" t="s">
        <v>77</v>
      </c>
      <c r="G1808" t="s">
        <v>67</v>
      </c>
      <c r="H1808" t="s">
        <v>44</v>
      </c>
      <c r="I1808" t="s">
        <v>82</v>
      </c>
      <c r="J1808" t="s">
        <v>1945</v>
      </c>
      <c r="K1808" t="s">
        <v>3193</v>
      </c>
      <c r="L1808" t="s">
        <v>3133</v>
      </c>
      <c r="M1808" t="s">
        <v>3116</v>
      </c>
      <c r="N1808">
        <v>103050</v>
      </c>
      <c r="O1808">
        <v>103.05</v>
      </c>
      <c r="P1808">
        <v>1938000</v>
      </c>
      <c r="Q1808">
        <v>18.806404657933044</v>
      </c>
    </row>
    <row r="1809" spans="1:17" x14ac:dyDescent="0.3">
      <c r="A1809">
        <v>42968</v>
      </c>
      <c r="B1809" t="s">
        <v>3322</v>
      </c>
      <c r="C1809" t="s">
        <v>3323</v>
      </c>
      <c r="D1809">
        <v>2017</v>
      </c>
      <c r="E1809" t="s">
        <v>32</v>
      </c>
      <c r="F1809" t="s">
        <v>77</v>
      </c>
      <c r="G1809" t="s">
        <v>67</v>
      </c>
      <c r="H1809" t="s">
        <v>44</v>
      </c>
      <c r="I1809" t="s">
        <v>82</v>
      </c>
      <c r="J1809" t="s">
        <v>1946</v>
      </c>
      <c r="K1809" t="s">
        <v>3118</v>
      </c>
      <c r="L1809" t="s">
        <v>3117</v>
      </c>
      <c r="M1809" t="s">
        <v>3119</v>
      </c>
      <c r="N1809">
        <v>148160</v>
      </c>
      <c r="O1809">
        <v>148.16</v>
      </c>
      <c r="P1809">
        <v>2787000</v>
      </c>
      <c r="Q1809">
        <v>18.810745140388768</v>
      </c>
    </row>
    <row r="1810" spans="1:17" x14ac:dyDescent="0.3">
      <c r="A1810">
        <v>42968</v>
      </c>
      <c r="B1810" t="s">
        <v>3322</v>
      </c>
      <c r="C1810" t="s">
        <v>3323</v>
      </c>
      <c r="D1810">
        <v>2017</v>
      </c>
      <c r="E1810" t="s">
        <v>32</v>
      </c>
      <c r="F1810" t="s">
        <v>65</v>
      </c>
      <c r="G1810" t="s">
        <v>67</v>
      </c>
      <c r="H1810" t="s">
        <v>44</v>
      </c>
      <c r="I1810" t="s">
        <v>71</v>
      </c>
      <c r="J1810" t="s">
        <v>1947</v>
      </c>
      <c r="K1810" t="s">
        <v>3120</v>
      </c>
      <c r="L1810" t="s">
        <v>3124</v>
      </c>
      <c r="M1810" t="s">
        <v>3110</v>
      </c>
      <c r="N1810">
        <v>111740</v>
      </c>
      <c r="O1810">
        <v>111.74</v>
      </c>
      <c r="P1810">
        <v>803000</v>
      </c>
      <c r="Q1810">
        <v>7.1863253982459279</v>
      </c>
    </row>
    <row r="1811" spans="1:17" x14ac:dyDescent="0.3">
      <c r="A1811">
        <v>42968</v>
      </c>
      <c r="B1811" t="s">
        <v>3322</v>
      </c>
      <c r="C1811" t="s">
        <v>3323</v>
      </c>
      <c r="D1811">
        <v>2017</v>
      </c>
      <c r="E1811" t="s">
        <v>32</v>
      </c>
      <c r="F1811" t="s">
        <v>77</v>
      </c>
      <c r="G1811" t="s">
        <v>67</v>
      </c>
      <c r="H1811" t="s">
        <v>44</v>
      </c>
      <c r="I1811" t="s">
        <v>82</v>
      </c>
      <c r="J1811" t="s">
        <v>1948</v>
      </c>
      <c r="K1811" t="s">
        <v>3178</v>
      </c>
      <c r="L1811" t="s">
        <v>3177</v>
      </c>
      <c r="M1811" t="s">
        <v>3116</v>
      </c>
      <c r="N1811">
        <v>10256</v>
      </c>
      <c r="O1811">
        <v>10.26</v>
      </c>
      <c r="P1811">
        <v>193000</v>
      </c>
      <c r="Q1811">
        <v>18.818252730109204</v>
      </c>
    </row>
    <row r="1812" spans="1:17" x14ac:dyDescent="0.3">
      <c r="A1812">
        <v>42968</v>
      </c>
      <c r="B1812" t="s">
        <v>3322</v>
      </c>
      <c r="C1812" t="s">
        <v>3323</v>
      </c>
      <c r="D1812">
        <v>2017</v>
      </c>
      <c r="E1812" t="s">
        <v>84</v>
      </c>
      <c r="F1812" t="s">
        <v>65</v>
      </c>
      <c r="G1812" t="s">
        <v>67</v>
      </c>
      <c r="H1812" t="s">
        <v>44</v>
      </c>
      <c r="I1812" t="s">
        <v>73</v>
      </c>
      <c r="J1812" t="s">
        <v>1949</v>
      </c>
      <c r="K1812" t="s">
        <v>3131</v>
      </c>
      <c r="L1812" t="s">
        <v>3132</v>
      </c>
      <c r="M1812" t="s">
        <v>3110</v>
      </c>
      <c r="N1812">
        <v>20090</v>
      </c>
      <c r="O1812">
        <v>20.09</v>
      </c>
      <c r="P1812">
        <v>144000</v>
      </c>
      <c r="Q1812">
        <v>7.1677451468392235</v>
      </c>
    </row>
    <row r="1813" spans="1:17" x14ac:dyDescent="0.3">
      <c r="A1813">
        <v>42968</v>
      </c>
      <c r="B1813" t="s">
        <v>3322</v>
      </c>
      <c r="C1813" t="s">
        <v>3323</v>
      </c>
      <c r="D1813">
        <v>2017</v>
      </c>
      <c r="E1813" t="s">
        <v>84</v>
      </c>
      <c r="F1813" t="s">
        <v>1399</v>
      </c>
      <c r="G1813" t="s">
        <v>999</v>
      </c>
      <c r="H1813" t="s">
        <v>44</v>
      </c>
      <c r="I1813" t="s">
        <v>1950</v>
      </c>
      <c r="J1813" t="s">
        <v>1951</v>
      </c>
      <c r="K1813" t="s">
        <v>3174</v>
      </c>
      <c r="L1813" t="s">
        <v>3250</v>
      </c>
      <c r="M1813" t="s">
        <v>3163</v>
      </c>
      <c r="N1813">
        <v>16300</v>
      </c>
      <c r="O1813">
        <v>16.3</v>
      </c>
      <c r="P1813">
        <v>486000</v>
      </c>
      <c r="Q1813">
        <v>29.815950920245399</v>
      </c>
    </row>
    <row r="1814" spans="1:17" x14ac:dyDescent="0.3">
      <c r="A1814">
        <v>42968</v>
      </c>
      <c r="B1814" t="s">
        <v>3322</v>
      </c>
      <c r="C1814" t="s">
        <v>3323</v>
      </c>
      <c r="D1814">
        <v>2017</v>
      </c>
      <c r="E1814" t="s">
        <v>84</v>
      </c>
      <c r="F1814" t="s">
        <v>77</v>
      </c>
      <c r="G1814" t="s">
        <v>67</v>
      </c>
      <c r="H1814" t="s">
        <v>44</v>
      </c>
      <c r="I1814" t="s">
        <v>82</v>
      </c>
      <c r="J1814" t="s">
        <v>1952</v>
      </c>
      <c r="K1814" t="s">
        <v>3186</v>
      </c>
      <c r="L1814" t="s">
        <v>3187</v>
      </c>
      <c r="M1814" t="s">
        <v>3116</v>
      </c>
      <c r="N1814">
        <v>138600.01</v>
      </c>
      <c r="O1814">
        <v>138.6</v>
      </c>
      <c r="P1814">
        <v>2607000</v>
      </c>
      <c r="Q1814">
        <v>18.809522452415408</v>
      </c>
    </row>
    <row r="1815" spans="1:17" x14ac:dyDescent="0.3">
      <c r="A1815">
        <v>42966</v>
      </c>
      <c r="B1815" t="s">
        <v>3322</v>
      </c>
      <c r="C1815" t="s">
        <v>3323</v>
      </c>
      <c r="D1815">
        <v>2017</v>
      </c>
      <c r="E1815" t="s">
        <v>32</v>
      </c>
      <c r="F1815" t="s">
        <v>166</v>
      </c>
      <c r="G1815" t="s">
        <v>60</v>
      </c>
      <c r="H1815" t="s">
        <v>44</v>
      </c>
      <c r="I1815" t="s">
        <v>170</v>
      </c>
      <c r="J1815" t="s">
        <v>922</v>
      </c>
      <c r="K1815" t="s">
        <v>3171</v>
      </c>
      <c r="L1815" t="s">
        <v>3250</v>
      </c>
      <c r="M1815" t="s">
        <v>3163</v>
      </c>
      <c r="N1815">
        <v>40400</v>
      </c>
      <c r="O1815">
        <v>40.4</v>
      </c>
      <c r="P1815">
        <v>177000</v>
      </c>
      <c r="Q1815">
        <v>4.3811881188118811</v>
      </c>
    </row>
    <row r="1816" spans="1:17" x14ac:dyDescent="0.3">
      <c r="A1816">
        <v>42966</v>
      </c>
      <c r="B1816" t="s">
        <v>3322</v>
      </c>
      <c r="C1816" t="s">
        <v>3323</v>
      </c>
      <c r="D1816">
        <v>2017</v>
      </c>
      <c r="E1816" t="s">
        <v>84</v>
      </c>
      <c r="F1816" t="s">
        <v>65</v>
      </c>
      <c r="G1816" t="s">
        <v>67</v>
      </c>
      <c r="H1816" t="s">
        <v>44</v>
      </c>
      <c r="I1816" t="s">
        <v>73</v>
      </c>
      <c r="J1816" t="s">
        <v>1953</v>
      </c>
      <c r="K1816" t="s">
        <v>3198</v>
      </c>
      <c r="L1816" t="s">
        <v>3199</v>
      </c>
      <c r="M1816" t="s">
        <v>3110</v>
      </c>
      <c r="N1816">
        <v>17138</v>
      </c>
      <c r="O1816">
        <v>17.14</v>
      </c>
      <c r="P1816">
        <v>123000</v>
      </c>
      <c r="Q1816">
        <v>7.1770334928229662</v>
      </c>
    </row>
    <row r="1817" spans="1:17" x14ac:dyDescent="0.3">
      <c r="A1817">
        <v>42965</v>
      </c>
      <c r="B1817" t="s">
        <v>3322</v>
      </c>
      <c r="C1817" t="s">
        <v>3323</v>
      </c>
      <c r="D1817">
        <v>2017</v>
      </c>
      <c r="E1817" t="s">
        <v>32</v>
      </c>
      <c r="F1817" t="s">
        <v>278</v>
      </c>
      <c r="G1817" t="s">
        <v>60</v>
      </c>
      <c r="H1817" t="s">
        <v>44</v>
      </c>
      <c r="I1817" t="s">
        <v>80</v>
      </c>
      <c r="J1817" t="s">
        <v>1954</v>
      </c>
      <c r="K1817" t="s">
        <v>3188</v>
      </c>
      <c r="L1817" t="s">
        <v>3250</v>
      </c>
      <c r="M1817" t="s">
        <v>3163</v>
      </c>
      <c r="N1817">
        <v>43440</v>
      </c>
      <c r="O1817">
        <v>43.44</v>
      </c>
      <c r="P1817">
        <v>677000</v>
      </c>
      <c r="Q1817">
        <v>15.584714548802946</v>
      </c>
    </row>
    <row r="1818" spans="1:17" x14ac:dyDescent="0.3">
      <c r="A1818">
        <v>42965</v>
      </c>
      <c r="B1818" t="s">
        <v>3322</v>
      </c>
      <c r="C1818" t="s">
        <v>3323</v>
      </c>
      <c r="D1818">
        <v>2017</v>
      </c>
      <c r="E1818" t="s">
        <v>32</v>
      </c>
      <c r="F1818" t="s">
        <v>507</v>
      </c>
      <c r="G1818" t="s">
        <v>106</v>
      </c>
      <c r="H1818" t="s">
        <v>44</v>
      </c>
      <c r="I1818" t="s">
        <v>159</v>
      </c>
      <c r="J1818" t="s">
        <v>1955</v>
      </c>
      <c r="K1818" t="s">
        <v>3237</v>
      </c>
      <c r="L1818" t="s">
        <v>3250</v>
      </c>
      <c r="M1818" t="s">
        <v>3163</v>
      </c>
      <c r="N1818">
        <v>139320.01</v>
      </c>
      <c r="O1818">
        <v>139.32</v>
      </c>
      <c r="P1818">
        <v>630000</v>
      </c>
      <c r="Q1818">
        <v>4.5219634997155111</v>
      </c>
    </row>
    <row r="1819" spans="1:17" x14ac:dyDescent="0.3">
      <c r="A1819">
        <v>42964</v>
      </c>
      <c r="B1819" t="s">
        <v>3322</v>
      </c>
      <c r="C1819" t="s">
        <v>3323</v>
      </c>
      <c r="D1819">
        <v>2017</v>
      </c>
      <c r="E1819" t="s">
        <v>32</v>
      </c>
      <c r="F1819" t="s">
        <v>1697</v>
      </c>
      <c r="G1819" t="s">
        <v>135</v>
      </c>
      <c r="H1819" t="s">
        <v>44</v>
      </c>
      <c r="I1819" t="s">
        <v>1700</v>
      </c>
      <c r="J1819" t="s">
        <v>1956</v>
      </c>
      <c r="K1819" t="s">
        <v>3140</v>
      </c>
      <c r="L1819" t="s">
        <v>3250</v>
      </c>
      <c r="M1819" t="s">
        <v>3163</v>
      </c>
      <c r="N1819">
        <v>72360</v>
      </c>
      <c r="O1819">
        <v>72.36</v>
      </c>
      <c r="P1819">
        <v>206000</v>
      </c>
      <c r="Q1819">
        <v>2.8468767274737425</v>
      </c>
    </row>
    <row r="1820" spans="1:17" x14ac:dyDescent="0.3">
      <c r="A1820">
        <v>42964</v>
      </c>
      <c r="B1820" t="s">
        <v>3322</v>
      </c>
      <c r="C1820" t="s">
        <v>3323</v>
      </c>
      <c r="D1820">
        <v>2017</v>
      </c>
      <c r="E1820" t="s">
        <v>584</v>
      </c>
      <c r="F1820" t="s">
        <v>77</v>
      </c>
      <c r="G1820" t="s">
        <v>67</v>
      </c>
      <c r="H1820" t="s">
        <v>44</v>
      </c>
      <c r="I1820" t="s">
        <v>626</v>
      </c>
      <c r="J1820" t="s">
        <v>1957</v>
      </c>
      <c r="K1820" t="s">
        <v>3193</v>
      </c>
      <c r="L1820" t="s">
        <v>3133</v>
      </c>
      <c r="M1820" t="s">
        <v>3116</v>
      </c>
      <c r="N1820">
        <v>40680</v>
      </c>
      <c r="O1820">
        <v>40.68</v>
      </c>
      <c r="P1820">
        <v>765000</v>
      </c>
      <c r="Q1820">
        <v>18.805309734513273</v>
      </c>
    </row>
    <row r="1821" spans="1:17" x14ac:dyDescent="0.3">
      <c r="A1821">
        <v>42962</v>
      </c>
      <c r="B1821" t="s">
        <v>3322</v>
      </c>
      <c r="C1821" t="s">
        <v>3323</v>
      </c>
      <c r="D1821">
        <v>2017</v>
      </c>
      <c r="E1821" t="s">
        <v>32</v>
      </c>
      <c r="F1821" t="s">
        <v>51</v>
      </c>
      <c r="G1821" t="s">
        <v>53</v>
      </c>
      <c r="H1821" t="s">
        <v>44</v>
      </c>
      <c r="I1821" t="s">
        <v>57</v>
      </c>
      <c r="J1821" t="s">
        <v>1958</v>
      </c>
      <c r="K1821" t="s">
        <v>3225</v>
      </c>
      <c r="L1821" t="s">
        <v>3250</v>
      </c>
      <c r="M1821" t="s">
        <v>3163</v>
      </c>
      <c r="N1821">
        <v>24120</v>
      </c>
      <c r="O1821">
        <v>24.12</v>
      </c>
      <c r="P1821">
        <v>1068000</v>
      </c>
      <c r="Q1821">
        <v>44.278606965174127</v>
      </c>
    </row>
    <row r="1822" spans="1:17" x14ac:dyDescent="0.3">
      <c r="A1822">
        <v>42962</v>
      </c>
      <c r="B1822" t="s">
        <v>3322</v>
      </c>
      <c r="C1822" t="s">
        <v>3323</v>
      </c>
      <c r="D1822">
        <v>2017</v>
      </c>
      <c r="E1822" t="s">
        <v>32</v>
      </c>
      <c r="F1822" t="s">
        <v>305</v>
      </c>
      <c r="G1822" t="s">
        <v>310</v>
      </c>
      <c r="H1822" t="s">
        <v>44</v>
      </c>
      <c r="I1822" t="s">
        <v>140</v>
      </c>
      <c r="J1822" t="s">
        <v>1959</v>
      </c>
      <c r="K1822" t="s">
        <v>3201</v>
      </c>
      <c r="L1822" t="s">
        <v>3250</v>
      </c>
      <c r="M1822" t="s">
        <v>3163</v>
      </c>
      <c r="N1822">
        <v>115450</v>
      </c>
      <c r="O1822">
        <v>115.45</v>
      </c>
      <c r="P1822">
        <v>132000</v>
      </c>
      <c r="Q1822">
        <v>1.1433521004763967</v>
      </c>
    </row>
    <row r="1823" spans="1:17" x14ac:dyDescent="0.3">
      <c r="A1823">
        <v>42960</v>
      </c>
      <c r="B1823" t="s">
        <v>3322</v>
      </c>
      <c r="C1823" t="s">
        <v>3323</v>
      </c>
      <c r="D1823">
        <v>2017</v>
      </c>
      <c r="E1823" t="s">
        <v>32</v>
      </c>
      <c r="F1823" t="s">
        <v>77</v>
      </c>
      <c r="G1823" t="s">
        <v>67</v>
      </c>
      <c r="H1823" t="s">
        <v>44</v>
      </c>
      <c r="I1823" t="s">
        <v>243</v>
      </c>
      <c r="J1823" t="s">
        <v>1960</v>
      </c>
      <c r="K1823" t="s">
        <v>3130</v>
      </c>
      <c r="L1823" t="s">
        <v>3130</v>
      </c>
      <c r="M1823" t="s">
        <v>3129</v>
      </c>
      <c r="N1823">
        <v>25940</v>
      </c>
      <c r="O1823">
        <v>25.94</v>
      </c>
      <c r="P1823">
        <v>389000</v>
      </c>
      <c r="Q1823">
        <v>14.996144949884348</v>
      </c>
    </row>
    <row r="1824" spans="1:17" x14ac:dyDescent="0.3">
      <c r="A1824">
        <v>42960</v>
      </c>
      <c r="B1824" t="s">
        <v>3322</v>
      </c>
      <c r="C1824" t="s">
        <v>3323</v>
      </c>
      <c r="D1824">
        <v>2017</v>
      </c>
      <c r="E1824" t="s">
        <v>84</v>
      </c>
      <c r="F1824" t="s">
        <v>77</v>
      </c>
      <c r="G1824" t="s">
        <v>67</v>
      </c>
      <c r="H1824" t="s">
        <v>44</v>
      </c>
      <c r="I1824" t="s">
        <v>82</v>
      </c>
      <c r="J1824" t="s">
        <v>1961</v>
      </c>
      <c r="K1824" t="s">
        <v>3193</v>
      </c>
      <c r="L1824" t="s">
        <v>3133</v>
      </c>
      <c r="M1824" t="s">
        <v>3116</v>
      </c>
      <c r="N1824">
        <v>206100.01</v>
      </c>
      <c r="O1824">
        <v>206.1</v>
      </c>
      <c r="P1824">
        <v>3877000</v>
      </c>
      <c r="Q1824">
        <v>18.811255758793994</v>
      </c>
    </row>
    <row r="1825" spans="1:17" x14ac:dyDescent="0.3">
      <c r="A1825">
        <v>42960</v>
      </c>
      <c r="B1825" t="s">
        <v>3322</v>
      </c>
      <c r="C1825" t="s">
        <v>3323</v>
      </c>
      <c r="D1825">
        <v>2017</v>
      </c>
      <c r="E1825" t="s">
        <v>32</v>
      </c>
      <c r="F1825" t="s">
        <v>77</v>
      </c>
      <c r="G1825" t="s">
        <v>67</v>
      </c>
      <c r="H1825" t="s">
        <v>44</v>
      </c>
      <c r="I1825" t="s">
        <v>243</v>
      </c>
      <c r="J1825" t="s">
        <v>1962</v>
      </c>
      <c r="K1825" t="s">
        <v>3130</v>
      </c>
      <c r="L1825" t="s">
        <v>3130</v>
      </c>
      <c r="M1825" t="s">
        <v>3129</v>
      </c>
      <c r="N1825">
        <v>103760</v>
      </c>
      <c r="O1825">
        <v>103.76</v>
      </c>
      <c r="P1825">
        <v>1555000</v>
      </c>
      <c r="Q1825">
        <v>14.98650732459522</v>
      </c>
    </row>
    <row r="1826" spans="1:17" x14ac:dyDescent="0.3">
      <c r="A1826">
        <v>42960</v>
      </c>
      <c r="B1826" t="s">
        <v>3322</v>
      </c>
      <c r="C1826" t="s">
        <v>3323</v>
      </c>
      <c r="D1826">
        <v>2017</v>
      </c>
      <c r="E1826" t="s">
        <v>84</v>
      </c>
      <c r="F1826" t="s">
        <v>77</v>
      </c>
      <c r="G1826" t="s">
        <v>67</v>
      </c>
      <c r="H1826" t="s">
        <v>44</v>
      </c>
      <c r="I1826" t="s">
        <v>234</v>
      </c>
      <c r="J1826" t="s">
        <v>1963</v>
      </c>
      <c r="K1826" t="s">
        <v>3168</v>
      </c>
      <c r="L1826" t="s">
        <v>3250</v>
      </c>
      <c r="M1826" t="s">
        <v>3163</v>
      </c>
      <c r="N1826">
        <v>17400</v>
      </c>
      <c r="O1826">
        <v>17.399999999999999</v>
      </c>
      <c r="P1826">
        <v>99400</v>
      </c>
      <c r="Q1826">
        <v>5.7126436781609193</v>
      </c>
    </row>
    <row r="1827" spans="1:17" x14ac:dyDescent="0.3">
      <c r="A1827">
        <v>42956</v>
      </c>
      <c r="B1827" t="s">
        <v>3322</v>
      </c>
      <c r="C1827" t="s">
        <v>3323</v>
      </c>
      <c r="D1827">
        <v>2017</v>
      </c>
      <c r="E1827" t="s">
        <v>84</v>
      </c>
      <c r="F1827" t="s">
        <v>878</v>
      </c>
      <c r="G1827" t="s">
        <v>60</v>
      </c>
      <c r="H1827" t="s">
        <v>44</v>
      </c>
      <c r="I1827" t="s">
        <v>748</v>
      </c>
      <c r="J1827" t="s">
        <v>1964</v>
      </c>
      <c r="K1827" t="s">
        <v>3161</v>
      </c>
      <c r="L1827" t="s">
        <v>3250</v>
      </c>
      <c r="M1827" t="s">
        <v>3163</v>
      </c>
      <c r="N1827">
        <v>16840</v>
      </c>
      <c r="O1827">
        <v>16.84</v>
      </c>
      <c r="P1827">
        <v>69700</v>
      </c>
      <c r="Q1827">
        <v>4.1389548693586695</v>
      </c>
    </row>
    <row r="1828" spans="1:17" x14ac:dyDescent="0.3">
      <c r="A1828">
        <v>42955</v>
      </c>
      <c r="B1828" t="s">
        <v>3322</v>
      </c>
      <c r="C1828" t="s">
        <v>3323</v>
      </c>
      <c r="D1828">
        <v>2017</v>
      </c>
      <c r="E1828" t="s">
        <v>84</v>
      </c>
      <c r="F1828" t="s">
        <v>1264</v>
      </c>
      <c r="G1828" t="s">
        <v>1267</v>
      </c>
      <c r="H1828" t="s">
        <v>44</v>
      </c>
      <c r="I1828" t="s">
        <v>1269</v>
      </c>
      <c r="J1828" t="s">
        <v>1965</v>
      </c>
      <c r="K1828" t="s">
        <v>3189</v>
      </c>
      <c r="L1828" t="s">
        <v>3250</v>
      </c>
      <c r="M1828" t="s">
        <v>3163</v>
      </c>
      <c r="N1828">
        <v>29624</v>
      </c>
      <c r="O1828">
        <v>29.62</v>
      </c>
      <c r="P1828">
        <v>2581000</v>
      </c>
      <c r="Q1828">
        <v>87.125303807723469</v>
      </c>
    </row>
    <row r="1829" spans="1:17" x14ac:dyDescent="0.3">
      <c r="A1829">
        <v>42953</v>
      </c>
      <c r="B1829" t="s">
        <v>3322</v>
      </c>
      <c r="C1829" t="s">
        <v>3323</v>
      </c>
      <c r="D1829">
        <v>2017</v>
      </c>
      <c r="E1829" t="s">
        <v>32</v>
      </c>
      <c r="F1829" t="s">
        <v>51</v>
      </c>
      <c r="G1829" t="s">
        <v>1966</v>
      </c>
      <c r="H1829" t="s">
        <v>44</v>
      </c>
      <c r="I1829" t="s">
        <v>57</v>
      </c>
      <c r="J1829" t="s">
        <v>1812</v>
      </c>
      <c r="K1829" t="s">
        <v>3225</v>
      </c>
      <c r="L1829" t="s">
        <v>3250</v>
      </c>
      <c r="M1829" t="s">
        <v>3163</v>
      </c>
      <c r="N1829">
        <v>48240</v>
      </c>
      <c r="O1829">
        <v>48.24</v>
      </c>
      <c r="P1829">
        <v>2136000</v>
      </c>
      <c r="Q1829">
        <v>44.278606965174127</v>
      </c>
    </row>
    <row r="1830" spans="1:17" x14ac:dyDescent="0.3">
      <c r="A1830">
        <v>42953</v>
      </c>
      <c r="B1830" t="s">
        <v>3322</v>
      </c>
      <c r="C1830" t="s">
        <v>3323</v>
      </c>
      <c r="D1830">
        <v>2017</v>
      </c>
      <c r="E1830" t="s">
        <v>32</v>
      </c>
      <c r="F1830" t="s">
        <v>278</v>
      </c>
      <c r="G1830" t="s">
        <v>60</v>
      </c>
      <c r="H1830" t="s">
        <v>44</v>
      </c>
      <c r="I1830" t="s">
        <v>1804</v>
      </c>
      <c r="J1830" t="s">
        <v>1968</v>
      </c>
      <c r="K1830" t="s">
        <v>3164</v>
      </c>
      <c r="L1830" t="s">
        <v>3250</v>
      </c>
      <c r="M1830" t="s">
        <v>3163</v>
      </c>
      <c r="N1830">
        <v>10070</v>
      </c>
      <c r="O1830">
        <v>10.07</v>
      </c>
      <c r="P1830">
        <v>443000</v>
      </c>
      <c r="Q1830">
        <v>43.992055610724925</v>
      </c>
    </row>
    <row r="1831" spans="1:17" x14ac:dyDescent="0.3">
      <c r="A1831">
        <v>42953</v>
      </c>
      <c r="B1831" t="s">
        <v>3322</v>
      </c>
      <c r="C1831" t="s">
        <v>3323</v>
      </c>
      <c r="D1831">
        <v>2017</v>
      </c>
      <c r="E1831" t="s">
        <v>32</v>
      </c>
      <c r="F1831" t="s">
        <v>1969</v>
      </c>
      <c r="G1831" t="s">
        <v>60</v>
      </c>
      <c r="H1831" t="s">
        <v>44</v>
      </c>
      <c r="I1831" t="s">
        <v>580</v>
      </c>
      <c r="J1831" t="s">
        <v>1971</v>
      </c>
      <c r="K1831" t="s">
        <v>3172</v>
      </c>
      <c r="L1831" t="s">
        <v>3250</v>
      </c>
      <c r="M1831" t="s">
        <v>3163</v>
      </c>
      <c r="N1831">
        <v>16800</v>
      </c>
      <c r="O1831">
        <v>16.8</v>
      </c>
      <c r="P1831">
        <v>262000</v>
      </c>
      <c r="Q1831">
        <v>15.595238095238095</v>
      </c>
    </row>
    <row r="1832" spans="1:17" x14ac:dyDescent="0.3">
      <c r="A1832">
        <v>42950</v>
      </c>
      <c r="B1832" t="s">
        <v>3322</v>
      </c>
      <c r="C1832" t="s">
        <v>3323</v>
      </c>
      <c r="D1832">
        <v>2017</v>
      </c>
      <c r="E1832" t="s">
        <v>84</v>
      </c>
      <c r="F1832" t="s">
        <v>878</v>
      </c>
      <c r="G1832" t="s">
        <v>60</v>
      </c>
      <c r="H1832" t="s">
        <v>44</v>
      </c>
      <c r="I1832" t="s">
        <v>748</v>
      </c>
      <c r="J1832" t="s">
        <v>1972</v>
      </c>
      <c r="K1832" t="s">
        <v>3193</v>
      </c>
      <c r="L1832" t="s">
        <v>3133</v>
      </c>
      <c r="M1832" t="s">
        <v>3116</v>
      </c>
      <c r="N1832">
        <v>33680</v>
      </c>
      <c r="O1832">
        <v>33.68</v>
      </c>
      <c r="P1832">
        <v>139000</v>
      </c>
      <c r="Q1832">
        <v>4.1270783847981001</v>
      </c>
    </row>
    <row r="1833" spans="1:17" x14ac:dyDescent="0.3">
      <c r="A1833">
        <v>42950</v>
      </c>
      <c r="B1833" t="s">
        <v>3322</v>
      </c>
      <c r="C1833" t="s">
        <v>3323</v>
      </c>
      <c r="D1833">
        <v>2017</v>
      </c>
      <c r="E1833" t="s">
        <v>32</v>
      </c>
      <c r="F1833" t="s">
        <v>507</v>
      </c>
      <c r="G1833" t="s">
        <v>106</v>
      </c>
      <c r="H1833" t="s">
        <v>44</v>
      </c>
      <c r="I1833" t="s">
        <v>159</v>
      </c>
      <c r="J1833" t="s">
        <v>1464</v>
      </c>
      <c r="K1833" t="s">
        <v>3237</v>
      </c>
      <c r="L1833" t="s">
        <v>3250</v>
      </c>
      <c r="M1833" t="s">
        <v>3163</v>
      </c>
      <c r="N1833">
        <v>139320.01</v>
      </c>
      <c r="O1833">
        <v>139.32</v>
      </c>
      <c r="P1833">
        <v>630000</v>
      </c>
      <c r="Q1833">
        <v>4.5219634997155111</v>
      </c>
    </row>
    <row r="1834" spans="1:17" x14ac:dyDescent="0.3">
      <c r="A1834">
        <v>42950</v>
      </c>
      <c r="B1834" t="s">
        <v>3322</v>
      </c>
      <c r="C1834" t="s">
        <v>3323</v>
      </c>
      <c r="D1834">
        <v>2017</v>
      </c>
      <c r="E1834" t="s">
        <v>32</v>
      </c>
      <c r="F1834" t="s">
        <v>65</v>
      </c>
      <c r="G1834" t="s">
        <v>67</v>
      </c>
      <c r="H1834" t="s">
        <v>44</v>
      </c>
      <c r="I1834" t="s">
        <v>71</v>
      </c>
      <c r="J1834" t="s">
        <v>1973</v>
      </c>
      <c r="K1834" t="s">
        <v>3120</v>
      </c>
      <c r="L1834" t="s">
        <v>3124</v>
      </c>
      <c r="M1834" t="s">
        <v>3110</v>
      </c>
      <c r="N1834">
        <v>23840</v>
      </c>
      <c r="O1834">
        <v>23.84</v>
      </c>
      <c r="P1834">
        <v>171000</v>
      </c>
      <c r="Q1834">
        <v>7.1728187919463089</v>
      </c>
    </row>
    <row r="1835" spans="1:17" x14ac:dyDescent="0.3">
      <c r="A1835">
        <v>42950</v>
      </c>
      <c r="B1835" t="s">
        <v>3322</v>
      </c>
      <c r="C1835" t="s">
        <v>3323</v>
      </c>
      <c r="D1835">
        <v>2017</v>
      </c>
      <c r="E1835" t="s">
        <v>84</v>
      </c>
      <c r="F1835" t="s">
        <v>65</v>
      </c>
      <c r="G1835" t="s">
        <v>67</v>
      </c>
      <c r="H1835" t="s">
        <v>44</v>
      </c>
      <c r="I1835" t="s">
        <v>73</v>
      </c>
      <c r="J1835" t="s">
        <v>1974</v>
      </c>
      <c r="K1835" t="s">
        <v>3198</v>
      </c>
      <c r="L1835" t="s">
        <v>3199</v>
      </c>
      <c r="M1835" t="s">
        <v>3110</v>
      </c>
      <c r="N1835">
        <v>102828</v>
      </c>
      <c r="O1835">
        <v>102.83</v>
      </c>
      <c r="P1835">
        <v>739000</v>
      </c>
      <c r="Q1835">
        <v>7.1867584704555183</v>
      </c>
    </row>
    <row r="1836" spans="1:17" x14ac:dyDescent="0.3">
      <c r="A1836">
        <v>42950</v>
      </c>
      <c r="B1836" t="s">
        <v>3322</v>
      </c>
      <c r="C1836" t="s">
        <v>3323</v>
      </c>
      <c r="D1836">
        <v>2017</v>
      </c>
      <c r="E1836" t="s">
        <v>84</v>
      </c>
      <c r="F1836" t="s">
        <v>51</v>
      </c>
      <c r="G1836" t="s">
        <v>60</v>
      </c>
      <c r="H1836" t="s">
        <v>44</v>
      </c>
      <c r="I1836" t="s">
        <v>519</v>
      </c>
      <c r="J1836" t="s">
        <v>1975</v>
      </c>
      <c r="K1836" t="s">
        <v>3122</v>
      </c>
      <c r="L1836" t="s">
        <v>3121</v>
      </c>
      <c r="M1836" t="s">
        <v>3116</v>
      </c>
      <c r="N1836">
        <v>135000</v>
      </c>
      <c r="O1836">
        <v>135</v>
      </c>
      <c r="P1836">
        <v>2210000</v>
      </c>
      <c r="Q1836">
        <v>16.37037037037037</v>
      </c>
    </row>
    <row r="1837" spans="1:17" x14ac:dyDescent="0.3">
      <c r="A1837">
        <v>42949</v>
      </c>
      <c r="B1837" t="s">
        <v>3322</v>
      </c>
      <c r="C1837" t="s">
        <v>3323</v>
      </c>
      <c r="D1837">
        <v>2017</v>
      </c>
      <c r="E1837" t="s">
        <v>84</v>
      </c>
      <c r="F1837" t="s">
        <v>1976</v>
      </c>
      <c r="G1837" t="s">
        <v>60</v>
      </c>
      <c r="H1837" t="s">
        <v>44</v>
      </c>
      <c r="I1837" t="s">
        <v>1386</v>
      </c>
      <c r="J1837" t="s">
        <v>1978</v>
      </c>
      <c r="K1837" t="s">
        <v>3137</v>
      </c>
      <c r="L1837" t="s">
        <v>3250</v>
      </c>
      <c r="M1837" t="s">
        <v>3163</v>
      </c>
      <c r="N1837">
        <v>20880</v>
      </c>
      <c r="O1837">
        <v>20.88</v>
      </c>
      <c r="P1837">
        <v>82700</v>
      </c>
      <c r="Q1837">
        <v>3.960727969348659</v>
      </c>
    </row>
    <row r="1838" spans="1:17" x14ac:dyDescent="0.3">
      <c r="A1838">
        <v>42948</v>
      </c>
      <c r="B1838" t="s">
        <v>3322</v>
      </c>
      <c r="C1838" t="s">
        <v>3323</v>
      </c>
      <c r="D1838">
        <v>2017</v>
      </c>
      <c r="E1838" t="s">
        <v>32</v>
      </c>
      <c r="F1838" t="s">
        <v>77</v>
      </c>
      <c r="G1838" t="s">
        <v>60</v>
      </c>
      <c r="H1838" t="s">
        <v>44</v>
      </c>
      <c r="I1838" t="s">
        <v>80</v>
      </c>
      <c r="J1838" t="s">
        <v>1979</v>
      </c>
      <c r="K1838" t="s">
        <v>3193</v>
      </c>
      <c r="L1838" t="s">
        <v>3133</v>
      </c>
      <c r="M1838" t="s">
        <v>3116</v>
      </c>
      <c r="N1838">
        <v>10060</v>
      </c>
      <c r="O1838">
        <v>10.06</v>
      </c>
      <c r="P1838">
        <v>157000</v>
      </c>
      <c r="Q1838">
        <v>15.606361829025845</v>
      </c>
    </row>
    <row r="1839" spans="1:17" x14ac:dyDescent="0.3">
      <c r="A1839">
        <v>42946</v>
      </c>
      <c r="B1839" t="s">
        <v>3324</v>
      </c>
      <c r="C1839" t="s">
        <v>3325</v>
      </c>
      <c r="D1839">
        <v>2017</v>
      </c>
      <c r="E1839" t="s">
        <v>32</v>
      </c>
      <c r="F1839" t="s">
        <v>65</v>
      </c>
      <c r="G1839" t="s">
        <v>67</v>
      </c>
      <c r="H1839" t="s">
        <v>44</v>
      </c>
      <c r="I1839" t="s">
        <v>71</v>
      </c>
      <c r="J1839" t="s">
        <v>1334</v>
      </c>
      <c r="K1839" t="s">
        <v>3120</v>
      </c>
      <c r="L1839" t="s">
        <v>3124</v>
      </c>
      <c r="M1839" t="s">
        <v>3110</v>
      </c>
      <c r="N1839">
        <v>71520</v>
      </c>
      <c r="O1839">
        <v>71.52</v>
      </c>
      <c r="P1839">
        <v>550000</v>
      </c>
      <c r="Q1839">
        <v>7.6901565995525729</v>
      </c>
    </row>
    <row r="1840" spans="1:17" x14ac:dyDescent="0.3">
      <c r="A1840">
        <v>42946</v>
      </c>
      <c r="B1840" t="s">
        <v>3324</v>
      </c>
      <c r="C1840" t="s">
        <v>3325</v>
      </c>
      <c r="D1840">
        <v>2017</v>
      </c>
      <c r="E1840" t="s">
        <v>32</v>
      </c>
      <c r="F1840" t="s">
        <v>65</v>
      </c>
      <c r="G1840" t="s">
        <v>67</v>
      </c>
      <c r="H1840" t="s">
        <v>44</v>
      </c>
      <c r="I1840" t="s">
        <v>71</v>
      </c>
      <c r="J1840" t="s">
        <v>1012</v>
      </c>
      <c r="K1840" t="s">
        <v>3120</v>
      </c>
      <c r="L1840" t="s">
        <v>3124</v>
      </c>
      <c r="M1840" t="s">
        <v>3110</v>
      </c>
      <c r="N1840">
        <v>22348</v>
      </c>
      <c r="O1840">
        <v>22.35</v>
      </c>
      <c r="P1840">
        <v>172000</v>
      </c>
      <c r="Q1840">
        <v>7.6964381600143188</v>
      </c>
    </row>
    <row r="1841" spans="1:17" x14ac:dyDescent="0.3">
      <c r="A1841">
        <v>42946</v>
      </c>
      <c r="B1841" t="s">
        <v>3324</v>
      </c>
      <c r="C1841" t="s">
        <v>3325</v>
      </c>
      <c r="D1841">
        <v>2017</v>
      </c>
      <c r="E1841" t="s">
        <v>32</v>
      </c>
      <c r="F1841" t="s">
        <v>65</v>
      </c>
      <c r="G1841" t="s">
        <v>67</v>
      </c>
      <c r="H1841" t="s">
        <v>44</v>
      </c>
      <c r="I1841" t="s">
        <v>73</v>
      </c>
      <c r="J1841" t="s">
        <v>1980</v>
      </c>
      <c r="K1841" t="s">
        <v>3160</v>
      </c>
      <c r="L1841" t="s">
        <v>3250</v>
      </c>
      <c r="M1841" t="s">
        <v>3163</v>
      </c>
      <c r="N1841">
        <v>119966</v>
      </c>
      <c r="O1841">
        <v>119.97</v>
      </c>
      <c r="P1841">
        <v>922000</v>
      </c>
      <c r="Q1841">
        <v>7.6855108947535138</v>
      </c>
    </row>
    <row r="1842" spans="1:17" x14ac:dyDescent="0.3">
      <c r="A1842">
        <v>42946</v>
      </c>
      <c r="B1842" t="s">
        <v>3324</v>
      </c>
      <c r="C1842" t="s">
        <v>3325</v>
      </c>
      <c r="D1842">
        <v>2017</v>
      </c>
      <c r="E1842" t="s">
        <v>32</v>
      </c>
      <c r="F1842" t="s">
        <v>65</v>
      </c>
      <c r="G1842" t="s">
        <v>67</v>
      </c>
      <c r="H1842" t="s">
        <v>44</v>
      </c>
      <c r="I1842" t="s">
        <v>71</v>
      </c>
      <c r="J1842" t="s">
        <v>1981</v>
      </c>
      <c r="K1842" t="s">
        <v>3120</v>
      </c>
      <c r="L1842" t="s">
        <v>3124</v>
      </c>
      <c r="M1842" t="s">
        <v>3110</v>
      </c>
      <c r="N1842">
        <v>71520</v>
      </c>
      <c r="O1842">
        <v>71.52</v>
      </c>
      <c r="P1842">
        <v>550000</v>
      </c>
      <c r="Q1842">
        <v>7.6901565995525729</v>
      </c>
    </row>
    <row r="1843" spans="1:17" x14ac:dyDescent="0.3">
      <c r="A1843">
        <v>42946</v>
      </c>
      <c r="B1843" t="s">
        <v>3324</v>
      </c>
      <c r="C1843" t="s">
        <v>3325</v>
      </c>
      <c r="D1843">
        <v>2017</v>
      </c>
      <c r="E1843" t="s">
        <v>32</v>
      </c>
      <c r="F1843" t="s">
        <v>77</v>
      </c>
      <c r="G1843" t="s">
        <v>67</v>
      </c>
      <c r="H1843" t="s">
        <v>44</v>
      </c>
      <c r="I1843" t="s">
        <v>440</v>
      </c>
      <c r="J1843" t="s">
        <v>1982</v>
      </c>
      <c r="K1843" t="s">
        <v>3147</v>
      </c>
      <c r="L1843" t="s">
        <v>3148</v>
      </c>
      <c r="M1843" t="s">
        <v>3129</v>
      </c>
      <c r="N1843">
        <v>20722</v>
      </c>
      <c r="O1843">
        <v>20.72</v>
      </c>
      <c r="P1843">
        <v>1048000</v>
      </c>
      <c r="Q1843">
        <v>50.574268892964</v>
      </c>
    </row>
    <row r="1844" spans="1:17" x14ac:dyDescent="0.3">
      <c r="A1844">
        <v>42946</v>
      </c>
      <c r="B1844" t="s">
        <v>3324</v>
      </c>
      <c r="C1844" t="s">
        <v>3325</v>
      </c>
      <c r="D1844">
        <v>2017</v>
      </c>
      <c r="E1844" t="s">
        <v>32</v>
      </c>
      <c r="F1844" t="s">
        <v>65</v>
      </c>
      <c r="G1844" t="s">
        <v>67</v>
      </c>
      <c r="H1844" t="s">
        <v>44</v>
      </c>
      <c r="I1844" t="s">
        <v>219</v>
      </c>
      <c r="J1844" t="s">
        <v>1983</v>
      </c>
      <c r="K1844" t="s">
        <v>3120</v>
      </c>
      <c r="L1844" t="s">
        <v>3124</v>
      </c>
      <c r="M1844" t="s">
        <v>3110</v>
      </c>
      <c r="N1844">
        <v>7386</v>
      </c>
      <c r="O1844">
        <v>7.39</v>
      </c>
      <c r="P1844">
        <v>609000</v>
      </c>
      <c r="Q1844">
        <v>82.453290008123474</v>
      </c>
    </row>
    <row r="1845" spans="1:17" x14ac:dyDescent="0.3">
      <c r="A1845">
        <v>42945</v>
      </c>
      <c r="B1845" t="s">
        <v>3324</v>
      </c>
      <c r="C1845" t="s">
        <v>3325</v>
      </c>
      <c r="D1845">
        <v>2017</v>
      </c>
      <c r="E1845" t="s">
        <v>32</v>
      </c>
      <c r="F1845" t="s">
        <v>35</v>
      </c>
      <c r="G1845" t="s">
        <v>40</v>
      </c>
      <c r="H1845" t="s">
        <v>44</v>
      </c>
      <c r="I1845" t="s">
        <v>1984</v>
      </c>
      <c r="J1845" t="s">
        <v>1458</v>
      </c>
      <c r="K1845" t="s">
        <v>3234</v>
      </c>
      <c r="L1845" t="s">
        <v>3378</v>
      </c>
      <c r="M1845" t="s">
        <v>3110</v>
      </c>
      <c r="N1845">
        <v>241220</v>
      </c>
      <c r="O1845">
        <v>241.22</v>
      </c>
      <c r="P1845" t="s">
        <v>49</v>
      </c>
      <c r="Q1845" t="e">
        <v>#VALUE!</v>
      </c>
    </row>
    <row r="1846" spans="1:17" x14ac:dyDescent="0.3">
      <c r="A1846">
        <v>42944</v>
      </c>
      <c r="B1846" t="s">
        <v>3324</v>
      </c>
      <c r="C1846" t="s">
        <v>3325</v>
      </c>
      <c r="D1846">
        <v>2017</v>
      </c>
      <c r="E1846" t="s">
        <v>213</v>
      </c>
      <c r="F1846" t="s">
        <v>65</v>
      </c>
      <c r="G1846" t="s">
        <v>67</v>
      </c>
      <c r="H1846" t="s">
        <v>44</v>
      </c>
      <c r="I1846" t="s">
        <v>219</v>
      </c>
      <c r="J1846" t="s">
        <v>1985</v>
      </c>
      <c r="K1846" t="s">
        <v>3120</v>
      </c>
      <c r="L1846" t="s">
        <v>3124</v>
      </c>
      <c r="M1846" t="s">
        <v>3110</v>
      </c>
      <c r="N1846">
        <v>33720</v>
      </c>
      <c r="O1846">
        <v>33.72</v>
      </c>
      <c r="P1846">
        <v>2782000</v>
      </c>
      <c r="Q1846">
        <v>82.502965599051009</v>
      </c>
    </row>
    <row r="1847" spans="1:17" x14ac:dyDescent="0.3">
      <c r="A1847">
        <v>42944</v>
      </c>
      <c r="B1847" t="s">
        <v>3324</v>
      </c>
      <c r="C1847" t="s">
        <v>3325</v>
      </c>
      <c r="D1847">
        <v>2017</v>
      </c>
      <c r="E1847" t="s">
        <v>84</v>
      </c>
      <c r="F1847" t="s">
        <v>1264</v>
      </c>
      <c r="G1847" t="s">
        <v>1267</v>
      </c>
      <c r="H1847" t="s">
        <v>44</v>
      </c>
      <c r="I1847" t="s">
        <v>1269</v>
      </c>
      <c r="J1847" t="s">
        <v>1986</v>
      </c>
      <c r="K1847" t="s">
        <v>3189</v>
      </c>
      <c r="L1847" t="s">
        <v>3250</v>
      </c>
      <c r="M1847" t="s">
        <v>3163</v>
      </c>
      <c r="N1847">
        <v>57132</v>
      </c>
      <c r="O1847">
        <v>57.13</v>
      </c>
      <c r="P1847">
        <v>2549000</v>
      </c>
      <c r="Q1847">
        <v>44.615977035636774</v>
      </c>
    </row>
    <row r="1848" spans="1:17" x14ac:dyDescent="0.3">
      <c r="A1848">
        <v>42944</v>
      </c>
      <c r="B1848" t="s">
        <v>3324</v>
      </c>
      <c r="C1848" t="s">
        <v>3325</v>
      </c>
      <c r="D1848">
        <v>2017</v>
      </c>
      <c r="E1848" t="s">
        <v>32</v>
      </c>
      <c r="F1848" t="s">
        <v>286</v>
      </c>
      <c r="G1848" t="s">
        <v>337</v>
      </c>
      <c r="H1848" t="s">
        <v>44</v>
      </c>
      <c r="I1848" t="s">
        <v>289</v>
      </c>
      <c r="J1848" t="s">
        <v>1987</v>
      </c>
      <c r="K1848" t="s">
        <v>3228</v>
      </c>
      <c r="L1848" t="s">
        <v>3250</v>
      </c>
      <c r="M1848" t="s">
        <v>3163</v>
      </c>
      <c r="N1848">
        <v>84893</v>
      </c>
      <c r="O1848">
        <v>84.89</v>
      </c>
      <c r="P1848">
        <v>280000</v>
      </c>
      <c r="Q1848">
        <v>3.2982695864205529</v>
      </c>
    </row>
    <row r="1849" spans="1:17" x14ac:dyDescent="0.3">
      <c r="A1849">
        <v>42944</v>
      </c>
      <c r="B1849" t="s">
        <v>3324</v>
      </c>
      <c r="C1849" t="s">
        <v>3325</v>
      </c>
      <c r="D1849">
        <v>2017</v>
      </c>
      <c r="E1849" t="s">
        <v>32</v>
      </c>
      <c r="F1849" t="s">
        <v>1271</v>
      </c>
      <c r="G1849" t="s">
        <v>60</v>
      </c>
      <c r="H1849" t="s">
        <v>44</v>
      </c>
      <c r="I1849" t="s">
        <v>748</v>
      </c>
      <c r="J1849" t="s">
        <v>1988</v>
      </c>
      <c r="K1849" t="s">
        <v>3161</v>
      </c>
      <c r="L1849" t="s">
        <v>3250</v>
      </c>
      <c r="M1849" t="s">
        <v>3163</v>
      </c>
      <c r="N1849">
        <v>50520</v>
      </c>
      <c r="O1849">
        <v>50.52</v>
      </c>
      <c r="P1849">
        <v>202000</v>
      </c>
      <c r="Q1849">
        <v>3.9984164687252575</v>
      </c>
    </row>
    <row r="1850" spans="1:17" x14ac:dyDescent="0.3">
      <c r="A1850">
        <v>42944</v>
      </c>
      <c r="B1850" t="s">
        <v>3324</v>
      </c>
      <c r="C1850" t="s">
        <v>3325</v>
      </c>
      <c r="D1850">
        <v>2017</v>
      </c>
      <c r="E1850" t="s">
        <v>32</v>
      </c>
      <c r="F1850" t="s">
        <v>286</v>
      </c>
      <c r="G1850" t="s">
        <v>337</v>
      </c>
      <c r="H1850" t="s">
        <v>44</v>
      </c>
      <c r="I1850" t="s">
        <v>289</v>
      </c>
      <c r="J1850" t="s">
        <v>1989</v>
      </c>
      <c r="K1850" t="s">
        <v>3228</v>
      </c>
      <c r="L1850" t="s">
        <v>3250</v>
      </c>
      <c r="M1850" t="s">
        <v>3163</v>
      </c>
      <c r="N1850">
        <v>101059</v>
      </c>
      <c r="O1850">
        <v>101.06</v>
      </c>
      <c r="P1850">
        <v>334000</v>
      </c>
      <c r="Q1850">
        <v>3.3050000494760488</v>
      </c>
    </row>
    <row r="1851" spans="1:17" x14ac:dyDescent="0.3">
      <c r="A1851">
        <v>42944</v>
      </c>
      <c r="B1851" t="s">
        <v>3324</v>
      </c>
      <c r="C1851" t="s">
        <v>3325</v>
      </c>
      <c r="D1851">
        <v>2017</v>
      </c>
      <c r="E1851" t="s">
        <v>84</v>
      </c>
      <c r="F1851" t="s">
        <v>1264</v>
      </c>
      <c r="G1851" t="s">
        <v>1267</v>
      </c>
      <c r="H1851" t="s">
        <v>44</v>
      </c>
      <c r="I1851" t="s">
        <v>1269</v>
      </c>
      <c r="J1851" t="s">
        <v>1990</v>
      </c>
      <c r="K1851" t="s">
        <v>3189</v>
      </c>
      <c r="L1851" t="s">
        <v>3250</v>
      </c>
      <c r="M1851" t="s">
        <v>3163</v>
      </c>
      <c r="N1851">
        <v>47610</v>
      </c>
      <c r="O1851">
        <v>47.61</v>
      </c>
      <c r="P1851">
        <v>2124000</v>
      </c>
      <c r="Q1851">
        <v>44.6124763705104</v>
      </c>
    </row>
    <row r="1852" spans="1:17" x14ac:dyDescent="0.3">
      <c r="A1852">
        <v>42942</v>
      </c>
      <c r="B1852" t="s">
        <v>3324</v>
      </c>
      <c r="C1852" t="s">
        <v>3325</v>
      </c>
      <c r="D1852">
        <v>2017</v>
      </c>
      <c r="E1852" t="s">
        <v>32</v>
      </c>
      <c r="F1852" t="s">
        <v>507</v>
      </c>
      <c r="G1852" t="s">
        <v>106</v>
      </c>
      <c r="H1852" t="s">
        <v>44</v>
      </c>
      <c r="I1852" t="s">
        <v>159</v>
      </c>
      <c r="J1852" t="s">
        <v>1464</v>
      </c>
      <c r="K1852" t="s">
        <v>3237</v>
      </c>
      <c r="L1852" t="s">
        <v>3250</v>
      </c>
      <c r="M1852" t="s">
        <v>3163</v>
      </c>
      <c r="N1852">
        <v>139320.01</v>
      </c>
      <c r="O1852">
        <v>139.32</v>
      </c>
      <c r="P1852">
        <v>656000</v>
      </c>
      <c r="Q1852">
        <v>4.7085842155767859</v>
      </c>
    </row>
    <row r="1853" spans="1:17" x14ac:dyDescent="0.3">
      <c r="A1853">
        <v>42942</v>
      </c>
      <c r="B1853" t="s">
        <v>3324</v>
      </c>
      <c r="C1853" t="s">
        <v>3325</v>
      </c>
      <c r="D1853">
        <v>2017</v>
      </c>
      <c r="E1853" t="s">
        <v>32</v>
      </c>
      <c r="F1853" t="s">
        <v>507</v>
      </c>
      <c r="G1853" t="s">
        <v>106</v>
      </c>
      <c r="H1853" t="s">
        <v>44</v>
      </c>
      <c r="I1853" t="s">
        <v>159</v>
      </c>
      <c r="J1853" t="s">
        <v>1464</v>
      </c>
      <c r="K1853" t="s">
        <v>3237</v>
      </c>
      <c r="L1853" t="s">
        <v>3250</v>
      </c>
      <c r="M1853" t="s">
        <v>3163</v>
      </c>
      <c r="N1853">
        <v>139320.01</v>
      </c>
      <c r="O1853">
        <v>139.32</v>
      </c>
      <c r="P1853">
        <v>656000</v>
      </c>
      <c r="Q1853">
        <v>4.7085842155767859</v>
      </c>
    </row>
    <row r="1854" spans="1:17" x14ac:dyDescent="0.3">
      <c r="A1854">
        <v>42942</v>
      </c>
      <c r="B1854" t="s">
        <v>3324</v>
      </c>
      <c r="C1854" t="s">
        <v>3325</v>
      </c>
      <c r="D1854">
        <v>2017</v>
      </c>
      <c r="E1854" t="s">
        <v>84</v>
      </c>
      <c r="F1854" t="s">
        <v>286</v>
      </c>
      <c r="G1854" t="s">
        <v>96</v>
      </c>
      <c r="H1854" t="s">
        <v>44</v>
      </c>
      <c r="I1854" t="s">
        <v>781</v>
      </c>
      <c r="J1854" t="s">
        <v>1991</v>
      </c>
      <c r="K1854" t="s">
        <v>3184</v>
      </c>
      <c r="L1854" t="s">
        <v>3250</v>
      </c>
      <c r="M1854" t="s">
        <v>3163</v>
      </c>
      <c r="N1854">
        <v>67739</v>
      </c>
      <c r="O1854">
        <v>67.739999999999995</v>
      </c>
      <c r="P1854">
        <v>224000</v>
      </c>
      <c r="Q1854">
        <v>3.3068099617650097</v>
      </c>
    </row>
    <row r="1855" spans="1:17" x14ac:dyDescent="0.3">
      <c r="A1855">
        <v>42942</v>
      </c>
      <c r="B1855" t="s">
        <v>3324</v>
      </c>
      <c r="C1855" t="s">
        <v>3325</v>
      </c>
      <c r="D1855">
        <v>2017</v>
      </c>
      <c r="E1855" t="s">
        <v>32</v>
      </c>
      <c r="F1855" t="s">
        <v>507</v>
      </c>
      <c r="G1855" t="s">
        <v>106</v>
      </c>
      <c r="H1855" t="s">
        <v>44</v>
      </c>
      <c r="I1855" t="s">
        <v>1933</v>
      </c>
      <c r="J1855" t="s">
        <v>1992</v>
      </c>
      <c r="K1855" t="s">
        <v>3200</v>
      </c>
      <c r="L1855" t="s">
        <v>3250</v>
      </c>
      <c r="M1855" t="s">
        <v>3163</v>
      </c>
      <c r="N1855">
        <v>20144</v>
      </c>
      <c r="O1855">
        <v>20.14</v>
      </c>
      <c r="P1855">
        <v>43200</v>
      </c>
      <c r="Q1855">
        <v>2.1445591739475773</v>
      </c>
    </row>
    <row r="1856" spans="1:17" x14ac:dyDescent="0.3">
      <c r="A1856">
        <v>42941</v>
      </c>
      <c r="B1856" t="s">
        <v>3324</v>
      </c>
      <c r="C1856" t="s">
        <v>3325</v>
      </c>
      <c r="D1856">
        <v>2017</v>
      </c>
      <c r="E1856" t="s">
        <v>32</v>
      </c>
      <c r="F1856" t="s">
        <v>77</v>
      </c>
      <c r="G1856" t="s">
        <v>60</v>
      </c>
      <c r="H1856" t="s">
        <v>44</v>
      </c>
      <c r="I1856" t="s">
        <v>80</v>
      </c>
      <c r="J1856" t="s">
        <v>1993</v>
      </c>
      <c r="K1856" t="s">
        <v>3193</v>
      </c>
      <c r="L1856" t="s">
        <v>3133</v>
      </c>
      <c r="M1856" t="s">
        <v>3116</v>
      </c>
      <c r="N1856">
        <v>20120</v>
      </c>
      <c r="O1856">
        <v>20.12</v>
      </c>
      <c r="P1856">
        <v>331000</v>
      </c>
      <c r="Q1856">
        <v>16.451292246520875</v>
      </c>
    </row>
    <row r="1857" spans="1:17" x14ac:dyDescent="0.3">
      <c r="A1857">
        <v>42939</v>
      </c>
      <c r="B1857" t="s">
        <v>3324</v>
      </c>
      <c r="C1857" t="s">
        <v>3325</v>
      </c>
      <c r="D1857">
        <v>2017</v>
      </c>
      <c r="E1857" t="s">
        <v>32</v>
      </c>
      <c r="F1857" t="s">
        <v>35</v>
      </c>
      <c r="G1857" t="s">
        <v>40</v>
      </c>
      <c r="H1857" t="s">
        <v>44</v>
      </c>
      <c r="I1857" t="s">
        <v>1984</v>
      </c>
      <c r="J1857" t="s">
        <v>1458</v>
      </c>
      <c r="K1857" t="s">
        <v>3234</v>
      </c>
      <c r="L1857" t="s">
        <v>3378</v>
      </c>
      <c r="M1857" t="s">
        <v>3110</v>
      </c>
      <c r="N1857">
        <v>241260</v>
      </c>
      <c r="O1857">
        <v>241.26</v>
      </c>
      <c r="P1857" t="s">
        <v>49</v>
      </c>
      <c r="Q1857" t="e">
        <v>#VALUE!</v>
      </c>
    </row>
    <row r="1858" spans="1:17" x14ac:dyDescent="0.3">
      <c r="A1858">
        <v>42939</v>
      </c>
      <c r="B1858" t="s">
        <v>3324</v>
      </c>
      <c r="C1858" t="s">
        <v>3325</v>
      </c>
      <c r="D1858">
        <v>2017</v>
      </c>
      <c r="E1858" t="s">
        <v>32</v>
      </c>
      <c r="F1858" t="s">
        <v>35</v>
      </c>
      <c r="G1858" t="s">
        <v>40</v>
      </c>
      <c r="H1858" t="s">
        <v>44</v>
      </c>
      <c r="I1858" t="s">
        <v>1984</v>
      </c>
      <c r="J1858" t="s">
        <v>1458</v>
      </c>
      <c r="K1858" t="s">
        <v>3234</v>
      </c>
      <c r="L1858" t="s">
        <v>3378</v>
      </c>
      <c r="M1858" t="s">
        <v>3110</v>
      </c>
      <c r="N1858">
        <v>167080</v>
      </c>
      <c r="O1858">
        <v>167.08</v>
      </c>
      <c r="P1858" t="s">
        <v>49</v>
      </c>
      <c r="Q1858" t="e">
        <v>#VALUE!</v>
      </c>
    </row>
    <row r="1859" spans="1:17" x14ac:dyDescent="0.3">
      <c r="A1859">
        <v>42939</v>
      </c>
      <c r="B1859" t="s">
        <v>3324</v>
      </c>
      <c r="C1859" t="s">
        <v>3325</v>
      </c>
      <c r="D1859">
        <v>2017</v>
      </c>
      <c r="E1859" t="s">
        <v>32</v>
      </c>
      <c r="F1859" t="s">
        <v>51</v>
      </c>
      <c r="G1859" t="s">
        <v>60</v>
      </c>
      <c r="H1859" t="s">
        <v>44</v>
      </c>
      <c r="I1859" t="s">
        <v>519</v>
      </c>
      <c r="J1859" t="s">
        <v>1994</v>
      </c>
      <c r="K1859" t="s">
        <v>3122</v>
      </c>
      <c r="L1859" t="s">
        <v>3121</v>
      </c>
      <c r="M1859" t="s">
        <v>3116</v>
      </c>
      <c r="N1859">
        <v>270000</v>
      </c>
      <c r="O1859">
        <v>270</v>
      </c>
      <c r="P1859">
        <v>4524000</v>
      </c>
      <c r="Q1859">
        <v>16.755555555555556</v>
      </c>
    </row>
    <row r="1860" spans="1:17" x14ac:dyDescent="0.3">
      <c r="A1860">
        <v>42938</v>
      </c>
      <c r="B1860" t="s">
        <v>3324</v>
      </c>
      <c r="C1860" t="s">
        <v>3325</v>
      </c>
      <c r="D1860">
        <v>2017</v>
      </c>
      <c r="E1860" t="s">
        <v>84</v>
      </c>
      <c r="F1860" t="s">
        <v>1271</v>
      </c>
      <c r="G1860" t="s">
        <v>60</v>
      </c>
      <c r="H1860" t="s">
        <v>44</v>
      </c>
      <c r="I1860" t="s">
        <v>748</v>
      </c>
      <c r="J1860" t="s">
        <v>1995</v>
      </c>
      <c r="K1860" t="s">
        <v>3161</v>
      </c>
      <c r="L1860" t="s">
        <v>3250</v>
      </c>
      <c r="M1860" t="s">
        <v>3163</v>
      </c>
      <c r="N1860">
        <v>50520</v>
      </c>
      <c r="O1860">
        <v>50.52</v>
      </c>
      <c r="P1860">
        <v>202000</v>
      </c>
      <c r="Q1860">
        <v>3.9984164687252575</v>
      </c>
    </row>
    <row r="1861" spans="1:17" x14ac:dyDescent="0.3">
      <c r="A1861">
        <v>42936</v>
      </c>
      <c r="B1861" t="s">
        <v>3324</v>
      </c>
      <c r="C1861" t="s">
        <v>3325</v>
      </c>
      <c r="D1861">
        <v>2017</v>
      </c>
      <c r="E1861" t="s">
        <v>32</v>
      </c>
      <c r="F1861" t="s">
        <v>305</v>
      </c>
      <c r="G1861" t="s">
        <v>310</v>
      </c>
      <c r="H1861" t="s">
        <v>44</v>
      </c>
      <c r="I1861" t="s">
        <v>140</v>
      </c>
      <c r="J1861" t="s">
        <v>1996</v>
      </c>
      <c r="K1861" t="s">
        <v>3201</v>
      </c>
      <c r="L1861" t="s">
        <v>3250</v>
      </c>
      <c r="M1861" t="s">
        <v>3163</v>
      </c>
      <c r="N1861">
        <v>115530</v>
      </c>
      <c r="O1861">
        <v>115.53</v>
      </c>
      <c r="P1861">
        <v>135000</v>
      </c>
      <c r="Q1861">
        <v>1.1685276551545054</v>
      </c>
    </row>
    <row r="1862" spans="1:17" x14ac:dyDescent="0.3">
      <c r="A1862">
        <v>42936</v>
      </c>
      <c r="B1862" t="s">
        <v>3324</v>
      </c>
      <c r="C1862" t="s">
        <v>3325</v>
      </c>
      <c r="D1862">
        <v>2017</v>
      </c>
      <c r="E1862" t="s">
        <v>32</v>
      </c>
      <c r="F1862" t="s">
        <v>600</v>
      </c>
      <c r="G1862" t="s">
        <v>106</v>
      </c>
      <c r="H1862" t="s">
        <v>44</v>
      </c>
      <c r="I1862" t="s">
        <v>108</v>
      </c>
      <c r="J1862" t="s">
        <v>1998</v>
      </c>
      <c r="K1862" t="s">
        <v>3248</v>
      </c>
      <c r="L1862" t="s">
        <v>3250</v>
      </c>
      <c r="M1862" t="s">
        <v>3163</v>
      </c>
      <c r="N1862">
        <v>14560</v>
      </c>
      <c r="O1862">
        <v>14.56</v>
      </c>
      <c r="P1862">
        <v>85500</v>
      </c>
      <c r="Q1862">
        <v>5.8722527472527473</v>
      </c>
    </row>
    <row r="1863" spans="1:17" x14ac:dyDescent="0.3">
      <c r="A1863">
        <v>42936</v>
      </c>
      <c r="B1863" t="s">
        <v>3324</v>
      </c>
      <c r="C1863" t="s">
        <v>3325</v>
      </c>
      <c r="D1863">
        <v>2017</v>
      </c>
      <c r="E1863" t="s">
        <v>32</v>
      </c>
      <c r="F1863" t="s">
        <v>65</v>
      </c>
      <c r="G1863" t="s">
        <v>67</v>
      </c>
      <c r="H1863" t="s">
        <v>44</v>
      </c>
      <c r="I1863" t="s">
        <v>73</v>
      </c>
      <c r="J1863" t="s">
        <v>1999</v>
      </c>
      <c r="K1863" t="s">
        <v>3201</v>
      </c>
      <c r="L1863" t="s">
        <v>3250</v>
      </c>
      <c r="M1863" t="s">
        <v>3163</v>
      </c>
      <c r="N1863">
        <v>88657</v>
      </c>
      <c r="O1863">
        <v>88.66</v>
      </c>
      <c r="P1863">
        <v>681000</v>
      </c>
      <c r="Q1863">
        <v>7.6812885615349042</v>
      </c>
    </row>
    <row r="1864" spans="1:17" x14ac:dyDescent="0.3">
      <c r="A1864">
        <v>42936</v>
      </c>
      <c r="B1864" t="s">
        <v>3324</v>
      </c>
      <c r="C1864" t="s">
        <v>3325</v>
      </c>
      <c r="D1864">
        <v>2017</v>
      </c>
      <c r="E1864" t="s">
        <v>32</v>
      </c>
      <c r="F1864" t="s">
        <v>65</v>
      </c>
      <c r="G1864" t="s">
        <v>67</v>
      </c>
      <c r="H1864" t="s">
        <v>44</v>
      </c>
      <c r="I1864" t="s">
        <v>71</v>
      </c>
      <c r="J1864" t="s">
        <v>1981</v>
      </c>
      <c r="K1864" t="s">
        <v>3120</v>
      </c>
      <c r="L1864" t="s">
        <v>3124</v>
      </c>
      <c r="M1864" t="s">
        <v>3110</v>
      </c>
      <c r="N1864">
        <v>47680</v>
      </c>
      <c r="O1864">
        <v>47.68</v>
      </c>
      <c r="P1864">
        <v>366000</v>
      </c>
      <c r="Q1864">
        <v>7.6761744966442951</v>
      </c>
    </row>
    <row r="1865" spans="1:17" x14ac:dyDescent="0.3">
      <c r="A1865">
        <v>42936</v>
      </c>
      <c r="B1865" t="s">
        <v>3324</v>
      </c>
      <c r="C1865" t="s">
        <v>3325</v>
      </c>
      <c r="D1865">
        <v>2017</v>
      </c>
      <c r="E1865" t="s">
        <v>32</v>
      </c>
      <c r="F1865" t="s">
        <v>1969</v>
      </c>
      <c r="G1865" t="s">
        <v>60</v>
      </c>
      <c r="H1865" t="s">
        <v>44</v>
      </c>
      <c r="I1865" t="s">
        <v>580</v>
      </c>
      <c r="J1865" t="s">
        <v>2000</v>
      </c>
      <c r="K1865" t="s">
        <v>3172</v>
      </c>
      <c r="L1865" t="s">
        <v>3250</v>
      </c>
      <c r="M1865" t="s">
        <v>3163</v>
      </c>
      <c r="N1865">
        <v>8400</v>
      </c>
      <c r="O1865">
        <v>8.4</v>
      </c>
      <c r="P1865">
        <v>138000</v>
      </c>
      <c r="Q1865">
        <v>16.428571428571427</v>
      </c>
    </row>
    <row r="1866" spans="1:17" x14ac:dyDescent="0.3">
      <c r="A1866">
        <v>42936</v>
      </c>
      <c r="B1866" t="s">
        <v>3324</v>
      </c>
      <c r="C1866" t="s">
        <v>3325</v>
      </c>
      <c r="D1866">
        <v>2017</v>
      </c>
      <c r="E1866" t="s">
        <v>32</v>
      </c>
      <c r="F1866" t="s">
        <v>278</v>
      </c>
      <c r="G1866" t="s">
        <v>60</v>
      </c>
      <c r="H1866" t="s">
        <v>44</v>
      </c>
      <c r="I1866" t="s">
        <v>1804</v>
      </c>
      <c r="J1866" t="s">
        <v>1805</v>
      </c>
      <c r="K1866" t="s">
        <v>3193</v>
      </c>
      <c r="L1866" t="s">
        <v>3133</v>
      </c>
      <c r="M1866" t="s">
        <v>3116</v>
      </c>
      <c r="N1866">
        <v>20140</v>
      </c>
      <c r="O1866">
        <v>20.14</v>
      </c>
      <c r="P1866">
        <v>929000</v>
      </c>
      <c r="Q1866">
        <v>46.127110228401193</v>
      </c>
    </row>
    <row r="1867" spans="1:17" x14ac:dyDescent="0.3">
      <c r="A1867">
        <v>42936</v>
      </c>
      <c r="B1867" t="s">
        <v>3324</v>
      </c>
      <c r="C1867" t="s">
        <v>3325</v>
      </c>
      <c r="D1867">
        <v>2017</v>
      </c>
      <c r="E1867" t="s">
        <v>32</v>
      </c>
      <c r="F1867" t="s">
        <v>65</v>
      </c>
      <c r="G1867" t="s">
        <v>67</v>
      </c>
      <c r="H1867" t="s">
        <v>44</v>
      </c>
      <c r="I1867" t="s">
        <v>71</v>
      </c>
      <c r="J1867" t="s">
        <v>1211</v>
      </c>
      <c r="K1867" t="s">
        <v>3120</v>
      </c>
      <c r="L1867" t="s">
        <v>3124</v>
      </c>
      <c r="M1867" t="s">
        <v>3110</v>
      </c>
      <c r="N1867">
        <v>47680</v>
      </c>
      <c r="O1867">
        <v>47.68</v>
      </c>
      <c r="P1867">
        <v>366000</v>
      </c>
      <c r="Q1867">
        <v>7.6761744966442951</v>
      </c>
    </row>
    <row r="1868" spans="1:17" x14ac:dyDescent="0.3">
      <c r="A1868">
        <v>42935</v>
      </c>
      <c r="B1868" t="s">
        <v>3324</v>
      </c>
      <c r="C1868" t="s">
        <v>3325</v>
      </c>
      <c r="D1868">
        <v>2017</v>
      </c>
      <c r="E1868" t="s">
        <v>84</v>
      </c>
      <c r="F1868" t="s">
        <v>637</v>
      </c>
      <c r="G1868" t="s">
        <v>639</v>
      </c>
      <c r="H1868" t="s">
        <v>44</v>
      </c>
      <c r="I1868" t="s">
        <v>73</v>
      </c>
      <c r="J1868" t="s">
        <v>2001</v>
      </c>
      <c r="K1868" t="s">
        <v>3198</v>
      </c>
      <c r="L1868" t="s">
        <v>3199</v>
      </c>
      <c r="M1868" t="s">
        <v>3110</v>
      </c>
      <c r="N1868">
        <v>104736</v>
      </c>
      <c r="O1868">
        <v>104.74</v>
      </c>
      <c r="P1868">
        <v>239000</v>
      </c>
      <c r="Q1868">
        <v>2.2819278948976476</v>
      </c>
    </row>
    <row r="1869" spans="1:17" x14ac:dyDescent="0.3">
      <c r="A1869">
        <v>42935</v>
      </c>
      <c r="B1869" t="s">
        <v>3324</v>
      </c>
      <c r="C1869" t="s">
        <v>3325</v>
      </c>
      <c r="D1869">
        <v>2017</v>
      </c>
      <c r="E1869" t="s">
        <v>84</v>
      </c>
      <c r="F1869" t="s">
        <v>1264</v>
      </c>
      <c r="G1869" t="s">
        <v>1267</v>
      </c>
      <c r="H1869" t="s">
        <v>44</v>
      </c>
      <c r="I1869" t="s">
        <v>1269</v>
      </c>
      <c r="J1869" t="s">
        <v>2002</v>
      </c>
      <c r="K1869" t="s">
        <v>3189</v>
      </c>
      <c r="L1869" t="s">
        <v>3250</v>
      </c>
      <c r="M1869" t="s">
        <v>3163</v>
      </c>
      <c r="N1869">
        <v>38088</v>
      </c>
      <c r="O1869">
        <v>38.090000000000003</v>
      </c>
      <c r="P1869">
        <v>1699000</v>
      </c>
      <c r="Q1869">
        <v>44.607225372820835</v>
      </c>
    </row>
    <row r="1870" spans="1:17" x14ac:dyDescent="0.3">
      <c r="A1870">
        <v>42935</v>
      </c>
      <c r="B1870" t="s">
        <v>3324</v>
      </c>
      <c r="C1870" t="s">
        <v>3325</v>
      </c>
      <c r="D1870">
        <v>2017</v>
      </c>
      <c r="E1870" t="s">
        <v>84</v>
      </c>
      <c r="F1870" t="s">
        <v>817</v>
      </c>
      <c r="G1870" t="s">
        <v>60</v>
      </c>
      <c r="H1870" t="s">
        <v>44</v>
      </c>
      <c r="I1870" t="s">
        <v>820</v>
      </c>
      <c r="J1870" t="s">
        <v>2003</v>
      </c>
      <c r="K1870" t="s">
        <v>3183</v>
      </c>
      <c r="L1870" t="s">
        <v>1862</v>
      </c>
      <c r="M1870" t="s">
        <v>3163</v>
      </c>
      <c r="N1870">
        <v>172320.01</v>
      </c>
      <c r="O1870">
        <v>172.32</v>
      </c>
      <c r="P1870">
        <v>1156000</v>
      </c>
      <c r="Q1870">
        <v>6.7084490071698575</v>
      </c>
    </row>
    <row r="1871" spans="1:17" x14ac:dyDescent="0.3">
      <c r="A1871">
        <v>42934</v>
      </c>
      <c r="B1871" t="s">
        <v>3324</v>
      </c>
      <c r="C1871" t="s">
        <v>3325</v>
      </c>
      <c r="D1871">
        <v>2017</v>
      </c>
      <c r="E1871" t="s">
        <v>32</v>
      </c>
      <c r="F1871" t="s">
        <v>507</v>
      </c>
      <c r="G1871" t="s">
        <v>106</v>
      </c>
      <c r="H1871" t="s">
        <v>44</v>
      </c>
      <c r="I1871" t="s">
        <v>159</v>
      </c>
      <c r="J1871" t="s">
        <v>1464</v>
      </c>
      <c r="K1871" t="s">
        <v>3237</v>
      </c>
      <c r="L1871" t="s">
        <v>3250</v>
      </c>
      <c r="M1871" t="s">
        <v>3163</v>
      </c>
      <c r="N1871">
        <v>139320.01</v>
      </c>
      <c r="O1871">
        <v>139.32</v>
      </c>
      <c r="P1871">
        <v>656000</v>
      </c>
      <c r="Q1871">
        <v>4.7085842155767859</v>
      </c>
    </row>
    <row r="1872" spans="1:17" x14ac:dyDescent="0.3">
      <c r="A1872">
        <v>42934</v>
      </c>
      <c r="B1872" t="s">
        <v>3324</v>
      </c>
      <c r="C1872" t="s">
        <v>3325</v>
      </c>
      <c r="D1872">
        <v>2017</v>
      </c>
      <c r="E1872" t="s">
        <v>84</v>
      </c>
      <c r="F1872" t="s">
        <v>2004</v>
      </c>
      <c r="G1872" t="s">
        <v>2007</v>
      </c>
      <c r="H1872" t="s">
        <v>44</v>
      </c>
      <c r="I1872" t="s">
        <v>2009</v>
      </c>
      <c r="J1872" t="s">
        <v>2010</v>
      </c>
      <c r="K1872" t="s">
        <v>3193</v>
      </c>
      <c r="L1872" t="s">
        <v>3133</v>
      </c>
      <c r="M1872" t="s">
        <v>3116</v>
      </c>
      <c r="N1872">
        <v>16724</v>
      </c>
      <c r="O1872">
        <v>16.72</v>
      </c>
      <c r="P1872">
        <v>33000</v>
      </c>
      <c r="Q1872">
        <v>1.9732121502033007</v>
      </c>
    </row>
    <row r="1873" spans="1:17" x14ac:dyDescent="0.3">
      <c r="A1873">
        <v>42933</v>
      </c>
      <c r="B1873" t="s">
        <v>3324</v>
      </c>
      <c r="C1873" t="s">
        <v>3325</v>
      </c>
      <c r="D1873">
        <v>2017</v>
      </c>
      <c r="E1873" t="s">
        <v>32</v>
      </c>
      <c r="F1873" t="s">
        <v>51</v>
      </c>
      <c r="G1873" t="s">
        <v>60</v>
      </c>
      <c r="H1873" t="s">
        <v>44</v>
      </c>
      <c r="I1873" t="s">
        <v>63</v>
      </c>
      <c r="J1873" t="s">
        <v>2011</v>
      </c>
      <c r="K1873" t="s">
        <v>3162</v>
      </c>
      <c r="L1873" t="s">
        <v>3250</v>
      </c>
      <c r="M1873" t="s">
        <v>3163</v>
      </c>
      <c r="N1873">
        <v>12090</v>
      </c>
      <c r="O1873">
        <v>12.09</v>
      </c>
      <c r="P1873">
        <v>134000</v>
      </c>
      <c r="Q1873">
        <v>11.083540115798181</v>
      </c>
    </row>
    <row r="1874" spans="1:17" x14ac:dyDescent="0.3">
      <c r="A1874">
        <v>42933</v>
      </c>
      <c r="B1874" t="s">
        <v>3324</v>
      </c>
      <c r="C1874" t="s">
        <v>3325</v>
      </c>
      <c r="D1874">
        <v>2017</v>
      </c>
      <c r="E1874" t="s">
        <v>32</v>
      </c>
      <c r="F1874" t="s">
        <v>51</v>
      </c>
      <c r="G1874" t="s">
        <v>60</v>
      </c>
      <c r="H1874" t="s">
        <v>44</v>
      </c>
      <c r="I1874" t="s">
        <v>63</v>
      </c>
      <c r="J1874" t="s">
        <v>2011</v>
      </c>
      <c r="K1874" t="s">
        <v>3162</v>
      </c>
      <c r="L1874" t="s">
        <v>3250</v>
      </c>
      <c r="M1874" t="s">
        <v>3163</v>
      </c>
      <c r="N1874">
        <v>12090</v>
      </c>
      <c r="O1874">
        <v>12.09</v>
      </c>
      <c r="P1874">
        <v>134000</v>
      </c>
      <c r="Q1874">
        <v>11.083540115798181</v>
      </c>
    </row>
    <row r="1875" spans="1:17" x14ac:dyDescent="0.3">
      <c r="A1875">
        <v>42932</v>
      </c>
      <c r="B1875" t="s">
        <v>3324</v>
      </c>
      <c r="C1875" t="s">
        <v>3325</v>
      </c>
      <c r="D1875">
        <v>2017</v>
      </c>
      <c r="E1875" t="s">
        <v>84</v>
      </c>
      <c r="F1875" t="s">
        <v>1399</v>
      </c>
      <c r="G1875" t="s">
        <v>999</v>
      </c>
      <c r="H1875" t="s">
        <v>44</v>
      </c>
      <c r="I1875" t="s">
        <v>2012</v>
      </c>
      <c r="J1875" t="s">
        <v>2013</v>
      </c>
      <c r="K1875" t="s">
        <v>3174</v>
      </c>
      <c r="L1875" t="s">
        <v>3250</v>
      </c>
      <c r="M1875" t="s">
        <v>3163</v>
      </c>
      <c r="N1875">
        <v>20210</v>
      </c>
      <c r="O1875">
        <v>20.21</v>
      </c>
      <c r="P1875" t="s">
        <v>49</v>
      </c>
      <c r="Q1875" t="e">
        <v>#VALUE!</v>
      </c>
    </row>
    <row r="1876" spans="1:17" x14ac:dyDescent="0.3">
      <c r="A1876">
        <v>42932</v>
      </c>
      <c r="B1876" t="s">
        <v>3324</v>
      </c>
      <c r="C1876" t="s">
        <v>3325</v>
      </c>
      <c r="D1876">
        <v>2017</v>
      </c>
      <c r="E1876" t="s">
        <v>32</v>
      </c>
      <c r="F1876" t="s">
        <v>1697</v>
      </c>
      <c r="G1876" t="s">
        <v>135</v>
      </c>
      <c r="H1876" t="s">
        <v>44</v>
      </c>
      <c r="I1876" t="s">
        <v>1700</v>
      </c>
      <c r="J1876" t="s">
        <v>2014</v>
      </c>
      <c r="K1876" t="s">
        <v>3140</v>
      </c>
      <c r="L1876" t="s">
        <v>3250</v>
      </c>
      <c r="M1876" t="s">
        <v>3163</v>
      </c>
      <c r="N1876">
        <v>54270</v>
      </c>
      <c r="O1876">
        <v>54.27</v>
      </c>
      <c r="P1876">
        <v>155000</v>
      </c>
      <c r="Q1876">
        <v>2.8560899207665376</v>
      </c>
    </row>
    <row r="1877" spans="1:17" x14ac:dyDescent="0.3">
      <c r="A1877">
        <v>42931</v>
      </c>
      <c r="B1877" t="s">
        <v>3324</v>
      </c>
      <c r="C1877" t="s">
        <v>3325</v>
      </c>
      <c r="D1877">
        <v>2017</v>
      </c>
      <c r="E1877" t="s">
        <v>32</v>
      </c>
      <c r="F1877" t="s">
        <v>77</v>
      </c>
      <c r="G1877" t="s">
        <v>60</v>
      </c>
      <c r="H1877" t="s">
        <v>44</v>
      </c>
      <c r="I1877" t="s">
        <v>80</v>
      </c>
      <c r="J1877" t="s">
        <v>2015</v>
      </c>
      <c r="K1877" t="s">
        <v>3193</v>
      </c>
      <c r="L1877" t="s">
        <v>3133</v>
      </c>
      <c r="M1877" t="s">
        <v>3116</v>
      </c>
      <c r="N1877">
        <v>20120</v>
      </c>
      <c r="O1877">
        <v>20.12</v>
      </c>
      <c r="P1877">
        <v>331000</v>
      </c>
      <c r="Q1877">
        <v>16.451292246520875</v>
      </c>
    </row>
    <row r="1878" spans="1:17" x14ac:dyDescent="0.3">
      <c r="A1878">
        <v>42930</v>
      </c>
      <c r="B1878" t="s">
        <v>3324</v>
      </c>
      <c r="C1878" t="s">
        <v>3325</v>
      </c>
      <c r="D1878">
        <v>2017</v>
      </c>
      <c r="E1878" t="s">
        <v>32</v>
      </c>
      <c r="F1878" t="s">
        <v>65</v>
      </c>
      <c r="G1878" t="s">
        <v>67</v>
      </c>
      <c r="H1878" t="s">
        <v>44</v>
      </c>
      <c r="I1878" t="s">
        <v>2016</v>
      </c>
      <c r="J1878" t="s">
        <v>2017</v>
      </c>
      <c r="K1878" t="s">
        <v>3193</v>
      </c>
      <c r="L1878" t="s">
        <v>3133</v>
      </c>
      <c r="M1878" t="s">
        <v>3116</v>
      </c>
      <c r="N1878">
        <v>74580</v>
      </c>
      <c r="O1878">
        <v>74.58</v>
      </c>
      <c r="P1878">
        <v>103887000</v>
      </c>
      <c r="Q1878">
        <v>1392.9605792437651</v>
      </c>
    </row>
    <row r="1879" spans="1:17" x14ac:dyDescent="0.3">
      <c r="A1879">
        <v>42930</v>
      </c>
      <c r="B1879" t="s">
        <v>3324</v>
      </c>
      <c r="C1879" t="s">
        <v>3325</v>
      </c>
      <c r="D1879">
        <v>2017</v>
      </c>
      <c r="E1879" t="s">
        <v>84</v>
      </c>
      <c r="F1879" t="s">
        <v>65</v>
      </c>
      <c r="G1879" t="s">
        <v>67</v>
      </c>
      <c r="H1879" t="s">
        <v>44</v>
      </c>
      <c r="I1879" t="s">
        <v>73</v>
      </c>
      <c r="J1879" t="s">
        <v>2018</v>
      </c>
      <c r="K1879" t="s">
        <v>3198</v>
      </c>
      <c r="L1879" t="s">
        <v>3199</v>
      </c>
      <c r="M1879" t="s">
        <v>3110</v>
      </c>
      <c r="N1879">
        <v>68552</v>
      </c>
      <c r="O1879">
        <v>68.55</v>
      </c>
      <c r="P1879">
        <v>527000</v>
      </c>
      <c r="Q1879">
        <v>7.6875948185319176</v>
      </c>
    </row>
    <row r="1880" spans="1:17" x14ac:dyDescent="0.3">
      <c r="A1880">
        <v>42930</v>
      </c>
      <c r="B1880" t="s">
        <v>3324</v>
      </c>
      <c r="C1880" t="s">
        <v>3325</v>
      </c>
      <c r="D1880">
        <v>2017</v>
      </c>
      <c r="E1880" t="s">
        <v>84</v>
      </c>
      <c r="F1880" t="s">
        <v>65</v>
      </c>
      <c r="G1880" t="s">
        <v>67</v>
      </c>
      <c r="H1880" t="s">
        <v>44</v>
      </c>
      <c r="I1880" t="s">
        <v>73</v>
      </c>
      <c r="J1880" t="s">
        <v>2019</v>
      </c>
      <c r="K1880" t="s">
        <v>3198</v>
      </c>
      <c r="L1880" t="s">
        <v>3199</v>
      </c>
      <c r="M1880" t="s">
        <v>3110</v>
      </c>
      <c r="N1880">
        <v>119966</v>
      </c>
      <c r="O1880">
        <v>119.97</v>
      </c>
      <c r="P1880">
        <v>922000</v>
      </c>
      <c r="Q1880">
        <v>7.6855108947535138</v>
      </c>
    </row>
    <row r="1881" spans="1:17" x14ac:dyDescent="0.3">
      <c r="A1881">
        <v>42930</v>
      </c>
      <c r="B1881" t="s">
        <v>3324</v>
      </c>
      <c r="C1881" t="s">
        <v>3325</v>
      </c>
      <c r="D1881">
        <v>2017</v>
      </c>
      <c r="E1881" t="s">
        <v>32</v>
      </c>
      <c r="F1881" t="s">
        <v>65</v>
      </c>
      <c r="G1881" t="s">
        <v>67</v>
      </c>
      <c r="H1881" t="s">
        <v>44</v>
      </c>
      <c r="I1881" t="s">
        <v>71</v>
      </c>
      <c r="J1881" t="s">
        <v>1981</v>
      </c>
      <c r="K1881" t="s">
        <v>3120</v>
      </c>
      <c r="L1881" t="s">
        <v>3124</v>
      </c>
      <c r="M1881" t="s">
        <v>3110</v>
      </c>
      <c r="N1881">
        <v>47680</v>
      </c>
      <c r="O1881">
        <v>47.68</v>
      </c>
      <c r="P1881">
        <v>366000</v>
      </c>
      <c r="Q1881">
        <v>7.6761744966442951</v>
      </c>
    </row>
    <row r="1882" spans="1:17" x14ac:dyDescent="0.3">
      <c r="A1882">
        <v>42930</v>
      </c>
      <c r="B1882" t="s">
        <v>3324</v>
      </c>
      <c r="C1882" t="s">
        <v>3325</v>
      </c>
      <c r="D1882">
        <v>2017</v>
      </c>
      <c r="E1882" t="s">
        <v>84</v>
      </c>
      <c r="F1882" t="s">
        <v>65</v>
      </c>
      <c r="G1882" t="s">
        <v>67</v>
      </c>
      <c r="H1882" t="s">
        <v>44</v>
      </c>
      <c r="I1882" t="s">
        <v>73</v>
      </c>
      <c r="J1882" t="s">
        <v>1126</v>
      </c>
      <c r="K1882" t="s">
        <v>3125</v>
      </c>
      <c r="L1882" t="s">
        <v>3126</v>
      </c>
      <c r="M1882" t="s">
        <v>3110</v>
      </c>
      <c r="N1882">
        <v>35236</v>
      </c>
      <c r="O1882">
        <v>35.24</v>
      </c>
      <c r="P1882">
        <v>271000</v>
      </c>
      <c r="Q1882">
        <v>7.6909978431149959</v>
      </c>
    </row>
    <row r="1883" spans="1:17" x14ac:dyDescent="0.3">
      <c r="A1883">
        <v>42930</v>
      </c>
      <c r="B1883" t="s">
        <v>3324</v>
      </c>
      <c r="C1883" t="s">
        <v>3325</v>
      </c>
      <c r="D1883">
        <v>2017</v>
      </c>
      <c r="E1883" t="s">
        <v>32</v>
      </c>
      <c r="F1883" t="s">
        <v>65</v>
      </c>
      <c r="G1883" t="s">
        <v>67</v>
      </c>
      <c r="H1883" t="s">
        <v>44</v>
      </c>
      <c r="I1883" t="s">
        <v>71</v>
      </c>
      <c r="J1883" t="s">
        <v>1334</v>
      </c>
      <c r="K1883" t="s">
        <v>3120</v>
      </c>
      <c r="L1883" t="s">
        <v>3124</v>
      </c>
      <c r="M1883" t="s">
        <v>3110</v>
      </c>
      <c r="N1883">
        <v>95360</v>
      </c>
      <c r="O1883">
        <v>95.36</v>
      </c>
      <c r="P1883">
        <v>733000</v>
      </c>
      <c r="Q1883">
        <v>7.686661073825503</v>
      </c>
    </row>
    <row r="1884" spans="1:17" x14ac:dyDescent="0.3">
      <c r="A1884">
        <v>42930</v>
      </c>
      <c r="B1884" t="s">
        <v>3324</v>
      </c>
      <c r="C1884" t="s">
        <v>3325</v>
      </c>
      <c r="D1884">
        <v>2017</v>
      </c>
      <c r="E1884" t="s">
        <v>84</v>
      </c>
      <c r="F1884" t="s">
        <v>77</v>
      </c>
      <c r="G1884" t="s">
        <v>67</v>
      </c>
      <c r="H1884" t="s">
        <v>44</v>
      </c>
      <c r="I1884" t="s">
        <v>643</v>
      </c>
      <c r="J1884" t="s">
        <v>2020</v>
      </c>
      <c r="K1884" t="s">
        <v>3115</v>
      </c>
      <c r="L1884" t="s">
        <v>3114</v>
      </c>
      <c r="M1884" t="s">
        <v>3116</v>
      </c>
      <c r="N1884">
        <v>118800</v>
      </c>
      <c r="O1884">
        <v>118.8</v>
      </c>
      <c r="P1884">
        <v>3265000</v>
      </c>
      <c r="Q1884">
        <v>27.483164983164983</v>
      </c>
    </row>
    <row r="1885" spans="1:17" x14ac:dyDescent="0.3">
      <c r="A1885">
        <v>42930</v>
      </c>
      <c r="B1885" t="s">
        <v>3324</v>
      </c>
      <c r="C1885" t="s">
        <v>3325</v>
      </c>
      <c r="D1885">
        <v>2017</v>
      </c>
      <c r="E1885" t="s">
        <v>84</v>
      </c>
      <c r="F1885" t="s">
        <v>1271</v>
      </c>
      <c r="G1885" t="s">
        <v>60</v>
      </c>
      <c r="H1885" t="s">
        <v>44</v>
      </c>
      <c r="I1885" t="s">
        <v>748</v>
      </c>
      <c r="J1885" t="s">
        <v>2021</v>
      </c>
      <c r="K1885" t="s">
        <v>3161</v>
      </c>
      <c r="L1885" t="s">
        <v>3250</v>
      </c>
      <c r="M1885" t="s">
        <v>3163</v>
      </c>
      <c r="N1885">
        <v>33680</v>
      </c>
      <c r="O1885">
        <v>33.68</v>
      </c>
      <c r="P1885">
        <v>135000</v>
      </c>
      <c r="Q1885">
        <v>4.0083135391923994</v>
      </c>
    </row>
    <row r="1886" spans="1:17" x14ac:dyDescent="0.3">
      <c r="A1886">
        <v>42930</v>
      </c>
      <c r="B1886" t="s">
        <v>3324</v>
      </c>
      <c r="C1886" t="s">
        <v>3325</v>
      </c>
      <c r="D1886">
        <v>2017</v>
      </c>
      <c r="E1886" t="s">
        <v>84</v>
      </c>
      <c r="F1886" t="s">
        <v>1264</v>
      </c>
      <c r="G1886" t="s">
        <v>1267</v>
      </c>
      <c r="H1886" t="s">
        <v>44</v>
      </c>
      <c r="I1886" t="s">
        <v>1269</v>
      </c>
      <c r="J1886" t="s">
        <v>2022</v>
      </c>
      <c r="K1886" t="s">
        <v>3189</v>
      </c>
      <c r="L1886" t="s">
        <v>3250</v>
      </c>
      <c r="M1886" t="s">
        <v>3163</v>
      </c>
      <c r="N1886">
        <v>38088</v>
      </c>
      <c r="O1886">
        <v>38.090000000000003</v>
      </c>
      <c r="P1886">
        <v>1699000</v>
      </c>
      <c r="Q1886">
        <v>44.607225372820835</v>
      </c>
    </row>
    <row r="1887" spans="1:17" x14ac:dyDescent="0.3">
      <c r="A1887">
        <v>42930</v>
      </c>
      <c r="B1887" t="s">
        <v>3324</v>
      </c>
      <c r="C1887" t="s">
        <v>3325</v>
      </c>
      <c r="D1887">
        <v>2017</v>
      </c>
      <c r="E1887" t="s">
        <v>84</v>
      </c>
      <c r="F1887" t="s">
        <v>65</v>
      </c>
      <c r="G1887" t="s">
        <v>67</v>
      </c>
      <c r="H1887" t="s">
        <v>44</v>
      </c>
      <c r="I1887" t="s">
        <v>73</v>
      </c>
      <c r="J1887" t="s">
        <v>2023</v>
      </c>
      <c r="K1887" t="s">
        <v>3198</v>
      </c>
      <c r="L1887" t="s">
        <v>3199</v>
      </c>
      <c r="M1887" t="s">
        <v>3110</v>
      </c>
      <c r="N1887">
        <v>85690</v>
      </c>
      <c r="O1887">
        <v>85.69</v>
      </c>
      <c r="P1887">
        <v>658000</v>
      </c>
      <c r="Q1887">
        <v>7.678842338662621</v>
      </c>
    </row>
    <row r="1888" spans="1:17" x14ac:dyDescent="0.3">
      <c r="A1888">
        <v>42929</v>
      </c>
      <c r="B1888" t="s">
        <v>3324</v>
      </c>
      <c r="C1888" t="s">
        <v>3325</v>
      </c>
      <c r="D1888">
        <v>2017</v>
      </c>
      <c r="E1888" t="s">
        <v>213</v>
      </c>
      <c r="F1888" t="s">
        <v>65</v>
      </c>
      <c r="G1888" t="s">
        <v>67</v>
      </c>
      <c r="H1888" t="s">
        <v>44</v>
      </c>
      <c r="I1888" t="s">
        <v>219</v>
      </c>
      <c r="J1888" t="s">
        <v>2024</v>
      </c>
      <c r="K1888" t="s">
        <v>3120</v>
      </c>
      <c r="L1888" t="s">
        <v>3124</v>
      </c>
      <c r="M1888" t="s">
        <v>3110</v>
      </c>
      <c r="N1888">
        <v>67440</v>
      </c>
      <c r="O1888">
        <v>67.44</v>
      </c>
      <c r="P1888">
        <v>5563000</v>
      </c>
      <c r="Q1888">
        <v>82.488137603795963</v>
      </c>
    </row>
    <row r="1889" spans="1:17" x14ac:dyDescent="0.3">
      <c r="A1889">
        <v>42929</v>
      </c>
      <c r="B1889" t="s">
        <v>3324</v>
      </c>
      <c r="C1889" t="s">
        <v>3325</v>
      </c>
      <c r="D1889">
        <v>2017</v>
      </c>
      <c r="E1889" t="s">
        <v>84</v>
      </c>
      <c r="F1889" t="s">
        <v>637</v>
      </c>
      <c r="G1889" t="s">
        <v>639</v>
      </c>
      <c r="H1889" t="s">
        <v>44</v>
      </c>
      <c r="I1889" t="s">
        <v>73</v>
      </c>
      <c r="J1889" t="s">
        <v>2025</v>
      </c>
      <c r="K1889" t="s">
        <v>3198</v>
      </c>
      <c r="L1889" t="s">
        <v>3199</v>
      </c>
      <c r="M1889" t="s">
        <v>3110</v>
      </c>
      <c r="N1889">
        <v>157104</v>
      </c>
      <c r="O1889">
        <v>157.1</v>
      </c>
      <c r="P1889">
        <v>358000</v>
      </c>
      <c r="Q1889">
        <v>2.2787452897443732</v>
      </c>
    </row>
    <row r="1890" spans="1:17" x14ac:dyDescent="0.3">
      <c r="A1890">
        <v>42928</v>
      </c>
      <c r="B1890" t="s">
        <v>3324</v>
      </c>
      <c r="C1890" t="s">
        <v>3325</v>
      </c>
      <c r="D1890">
        <v>2017</v>
      </c>
      <c r="E1890" t="s">
        <v>32</v>
      </c>
      <c r="F1890" t="s">
        <v>65</v>
      </c>
      <c r="G1890" t="s">
        <v>227</v>
      </c>
      <c r="H1890" t="s">
        <v>44</v>
      </c>
      <c r="I1890" t="s">
        <v>71</v>
      </c>
      <c r="J1890" t="s">
        <v>2026</v>
      </c>
      <c r="K1890" t="s">
        <v>3120</v>
      </c>
      <c r="L1890" t="s">
        <v>3124</v>
      </c>
      <c r="M1890" t="s">
        <v>3110</v>
      </c>
      <c r="N1890">
        <v>22348</v>
      </c>
      <c r="O1890">
        <v>22.35</v>
      </c>
      <c r="P1890">
        <v>172000</v>
      </c>
      <c r="Q1890">
        <v>7.6964381600143188</v>
      </c>
    </row>
    <row r="1891" spans="1:17" x14ac:dyDescent="0.3">
      <c r="A1891">
        <v>42928</v>
      </c>
      <c r="B1891" t="s">
        <v>3324</v>
      </c>
      <c r="C1891" t="s">
        <v>3325</v>
      </c>
      <c r="D1891">
        <v>2017</v>
      </c>
      <c r="E1891" t="s">
        <v>84</v>
      </c>
      <c r="F1891" t="s">
        <v>65</v>
      </c>
      <c r="G1891" t="s">
        <v>67</v>
      </c>
      <c r="H1891" t="s">
        <v>44</v>
      </c>
      <c r="I1891" t="s">
        <v>73</v>
      </c>
      <c r="J1891" t="s">
        <v>1188</v>
      </c>
      <c r="K1891" t="s">
        <v>3198</v>
      </c>
      <c r="L1891" t="s">
        <v>3199</v>
      </c>
      <c r="M1891" t="s">
        <v>3110</v>
      </c>
      <c r="N1891">
        <v>51414</v>
      </c>
      <c r="O1891">
        <v>51.41</v>
      </c>
      <c r="P1891">
        <v>395000</v>
      </c>
      <c r="Q1891">
        <v>7.682732329715642</v>
      </c>
    </row>
    <row r="1892" spans="1:17" x14ac:dyDescent="0.3">
      <c r="A1892">
        <v>42928</v>
      </c>
      <c r="B1892" t="s">
        <v>3324</v>
      </c>
      <c r="C1892" t="s">
        <v>3325</v>
      </c>
      <c r="D1892">
        <v>2017</v>
      </c>
      <c r="E1892" t="s">
        <v>32</v>
      </c>
      <c r="F1892" t="s">
        <v>65</v>
      </c>
      <c r="G1892" t="s">
        <v>67</v>
      </c>
      <c r="H1892" t="s">
        <v>44</v>
      </c>
      <c r="I1892" t="s">
        <v>71</v>
      </c>
      <c r="J1892" t="s">
        <v>2027</v>
      </c>
      <c r="K1892" t="s">
        <v>3120</v>
      </c>
      <c r="L1892" t="s">
        <v>3124</v>
      </c>
      <c r="M1892" t="s">
        <v>3110</v>
      </c>
      <c r="N1892">
        <v>44696</v>
      </c>
      <c r="O1892">
        <v>44.7</v>
      </c>
      <c r="P1892">
        <v>343000</v>
      </c>
      <c r="Q1892">
        <v>7.6740647932700909</v>
      </c>
    </row>
    <row r="1893" spans="1:17" x14ac:dyDescent="0.3">
      <c r="A1893">
        <v>42927</v>
      </c>
      <c r="B1893" t="s">
        <v>3324</v>
      </c>
      <c r="C1893" t="s">
        <v>3325</v>
      </c>
      <c r="D1893">
        <v>2017</v>
      </c>
      <c r="E1893" t="s">
        <v>32</v>
      </c>
      <c r="F1893" t="s">
        <v>77</v>
      </c>
      <c r="G1893" t="s">
        <v>67</v>
      </c>
      <c r="H1893" t="s">
        <v>44</v>
      </c>
      <c r="I1893" t="s">
        <v>643</v>
      </c>
      <c r="J1893" t="s">
        <v>2028</v>
      </c>
      <c r="K1893" t="s">
        <v>3193</v>
      </c>
      <c r="L1893" t="s">
        <v>3133</v>
      </c>
      <c r="M1893" t="s">
        <v>3116</v>
      </c>
      <c r="N1893">
        <v>164880.01</v>
      </c>
      <c r="O1893">
        <v>164.88</v>
      </c>
      <c r="P1893">
        <v>4531000</v>
      </c>
      <c r="Q1893">
        <v>27.480590278954978</v>
      </c>
    </row>
    <row r="1894" spans="1:17" x14ac:dyDescent="0.3">
      <c r="A1894">
        <v>42927</v>
      </c>
      <c r="B1894" t="s">
        <v>3324</v>
      </c>
      <c r="C1894" t="s">
        <v>3325</v>
      </c>
      <c r="D1894">
        <v>2017</v>
      </c>
      <c r="E1894" t="s">
        <v>584</v>
      </c>
      <c r="F1894" t="s">
        <v>77</v>
      </c>
      <c r="G1894" t="s">
        <v>67</v>
      </c>
      <c r="H1894" t="s">
        <v>44</v>
      </c>
      <c r="I1894" t="s">
        <v>626</v>
      </c>
      <c r="J1894" t="s">
        <v>2029</v>
      </c>
      <c r="K1894" t="s">
        <v>3193</v>
      </c>
      <c r="L1894" t="s">
        <v>3133</v>
      </c>
      <c r="M1894" t="s">
        <v>3116</v>
      </c>
      <c r="N1894">
        <v>13560</v>
      </c>
      <c r="O1894">
        <v>13.56</v>
      </c>
      <c r="P1894">
        <v>245000</v>
      </c>
      <c r="Q1894">
        <v>18.067846607669615</v>
      </c>
    </row>
    <row r="1895" spans="1:17" x14ac:dyDescent="0.3">
      <c r="A1895">
        <v>42927</v>
      </c>
      <c r="B1895" t="s">
        <v>3324</v>
      </c>
      <c r="C1895" t="s">
        <v>3325</v>
      </c>
      <c r="D1895">
        <v>2017</v>
      </c>
      <c r="E1895" t="s">
        <v>32</v>
      </c>
      <c r="F1895" t="s">
        <v>77</v>
      </c>
      <c r="G1895" t="s">
        <v>67</v>
      </c>
      <c r="H1895" t="s">
        <v>44</v>
      </c>
      <c r="I1895" t="s">
        <v>210</v>
      </c>
      <c r="J1895" t="s">
        <v>2030</v>
      </c>
      <c r="K1895" t="s">
        <v>3127</v>
      </c>
      <c r="L1895" t="s">
        <v>3128</v>
      </c>
      <c r="M1895" t="s">
        <v>3129</v>
      </c>
      <c r="N1895">
        <v>8376</v>
      </c>
      <c r="O1895">
        <v>8.3800000000000008</v>
      </c>
      <c r="P1895">
        <v>34700</v>
      </c>
      <c r="Q1895">
        <v>4.1427889207258835</v>
      </c>
    </row>
    <row r="1896" spans="1:17" x14ac:dyDescent="0.3">
      <c r="A1896">
        <v>42927</v>
      </c>
      <c r="B1896" t="s">
        <v>3324</v>
      </c>
      <c r="C1896" t="s">
        <v>3325</v>
      </c>
      <c r="D1896">
        <v>2017</v>
      </c>
      <c r="E1896" t="s">
        <v>32</v>
      </c>
      <c r="F1896" t="s">
        <v>65</v>
      </c>
      <c r="G1896" t="s">
        <v>67</v>
      </c>
      <c r="H1896" t="s">
        <v>44</v>
      </c>
      <c r="I1896" t="s">
        <v>71</v>
      </c>
      <c r="J1896" t="s">
        <v>2031</v>
      </c>
      <c r="K1896" t="s">
        <v>3120</v>
      </c>
      <c r="L1896" t="s">
        <v>3124</v>
      </c>
      <c r="M1896" t="s">
        <v>3110</v>
      </c>
      <c r="N1896">
        <v>47680</v>
      </c>
      <c r="O1896">
        <v>47.68</v>
      </c>
      <c r="P1896">
        <v>366000</v>
      </c>
      <c r="Q1896">
        <v>7.6761744966442951</v>
      </c>
    </row>
    <row r="1897" spans="1:17" x14ac:dyDescent="0.3">
      <c r="A1897">
        <v>42927</v>
      </c>
      <c r="B1897" t="s">
        <v>3324</v>
      </c>
      <c r="C1897" t="s">
        <v>3325</v>
      </c>
      <c r="D1897">
        <v>2017</v>
      </c>
      <c r="E1897" t="s">
        <v>84</v>
      </c>
      <c r="F1897" t="s">
        <v>65</v>
      </c>
      <c r="G1897" t="s">
        <v>67</v>
      </c>
      <c r="H1897" t="s">
        <v>44</v>
      </c>
      <c r="I1897" t="s">
        <v>73</v>
      </c>
      <c r="J1897" t="s">
        <v>1188</v>
      </c>
      <c r="K1897" t="s">
        <v>3198</v>
      </c>
      <c r="L1897" t="s">
        <v>3199</v>
      </c>
      <c r="M1897" t="s">
        <v>3110</v>
      </c>
      <c r="N1897">
        <v>137104</v>
      </c>
      <c r="O1897">
        <v>137.1</v>
      </c>
      <c r="P1897">
        <v>1054000</v>
      </c>
      <c r="Q1897">
        <v>7.6875948185319176</v>
      </c>
    </row>
    <row r="1898" spans="1:17" x14ac:dyDescent="0.3">
      <c r="A1898">
        <v>42927</v>
      </c>
      <c r="B1898" t="s">
        <v>3324</v>
      </c>
      <c r="C1898" t="s">
        <v>3325</v>
      </c>
      <c r="D1898">
        <v>2017</v>
      </c>
      <c r="E1898" t="s">
        <v>584</v>
      </c>
      <c r="F1898" t="s">
        <v>77</v>
      </c>
      <c r="G1898" t="s">
        <v>227</v>
      </c>
      <c r="H1898" t="s">
        <v>44</v>
      </c>
      <c r="I1898" t="s">
        <v>626</v>
      </c>
      <c r="J1898" t="s">
        <v>2033</v>
      </c>
      <c r="K1898" t="s">
        <v>3193</v>
      </c>
      <c r="L1898" t="s">
        <v>3133</v>
      </c>
      <c r="M1898" t="s">
        <v>3116</v>
      </c>
      <c r="N1898">
        <v>40680</v>
      </c>
      <c r="O1898">
        <v>40.68</v>
      </c>
      <c r="P1898">
        <v>735000</v>
      </c>
      <c r="Q1898">
        <v>18.067846607669615</v>
      </c>
    </row>
    <row r="1899" spans="1:17" x14ac:dyDescent="0.3">
      <c r="A1899">
        <v>42926</v>
      </c>
      <c r="B1899" t="s">
        <v>3324</v>
      </c>
      <c r="C1899" t="s">
        <v>3325</v>
      </c>
      <c r="D1899">
        <v>2017</v>
      </c>
      <c r="E1899" t="s">
        <v>32</v>
      </c>
      <c r="F1899" t="s">
        <v>1609</v>
      </c>
      <c r="G1899" t="s">
        <v>115</v>
      </c>
      <c r="H1899" t="s">
        <v>44</v>
      </c>
      <c r="I1899" t="s">
        <v>1352</v>
      </c>
      <c r="J1899" t="s">
        <v>2034</v>
      </c>
      <c r="K1899" t="s">
        <v>3234</v>
      </c>
      <c r="L1899" t="s">
        <v>3378</v>
      </c>
      <c r="M1899" t="s">
        <v>3110</v>
      </c>
      <c r="N1899">
        <v>111420</v>
      </c>
      <c r="O1899">
        <v>111.42</v>
      </c>
      <c r="P1899">
        <v>1211000</v>
      </c>
      <c r="Q1899">
        <v>10.868784778316281</v>
      </c>
    </row>
    <row r="1900" spans="1:17" x14ac:dyDescent="0.3">
      <c r="A1900">
        <v>42925</v>
      </c>
      <c r="B1900" t="s">
        <v>3324</v>
      </c>
      <c r="C1900" t="s">
        <v>3325</v>
      </c>
      <c r="D1900">
        <v>2017</v>
      </c>
      <c r="E1900" t="s">
        <v>84</v>
      </c>
      <c r="F1900" t="s">
        <v>131</v>
      </c>
      <c r="G1900" t="s">
        <v>2035</v>
      </c>
      <c r="H1900" t="s">
        <v>44</v>
      </c>
      <c r="I1900" t="s">
        <v>2037</v>
      </c>
      <c r="J1900" t="s">
        <v>2038</v>
      </c>
      <c r="K1900" t="s">
        <v>3222</v>
      </c>
      <c r="L1900" t="s">
        <v>3250</v>
      </c>
      <c r="M1900" t="s">
        <v>3163</v>
      </c>
      <c r="N1900">
        <v>10236</v>
      </c>
      <c r="O1900">
        <v>10.24</v>
      </c>
      <c r="P1900">
        <v>23600</v>
      </c>
      <c r="Q1900">
        <v>2.3055881203595154</v>
      </c>
    </row>
    <row r="1901" spans="1:17" x14ac:dyDescent="0.3">
      <c r="A1901">
        <v>42924</v>
      </c>
      <c r="B1901" t="s">
        <v>3324</v>
      </c>
      <c r="C1901" t="s">
        <v>3325</v>
      </c>
      <c r="D1901">
        <v>2017</v>
      </c>
      <c r="E1901" t="s">
        <v>584</v>
      </c>
      <c r="F1901" t="s">
        <v>77</v>
      </c>
      <c r="G1901" t="s">
        <v>67</v>
      </c>
      <c r="H1901" t="s">
        <v>44</v>
      </c>
      <c r="I1901" t="s">
        <v>626</v>
      </c>
      <c r="J1901" t="s">
        <v>2039</v>
      </c>
      <c r="K1901" t="s">
        <v>3193</v>
      </c>
      <c r="L1901" t="s">
        <v>3133</v>
      </c>
      <c r="M1901" t="s">
        <v>3116</v>
      </c>
      <c r="N1901">
        <v>54240</v>
      </c>
      <c r="O1901">
        <v>54.24</v>
      </c>
      <c r="P1901">
        <v>980000</v>
      </c>
      <c r="Q1901">
        <v>18.067846607669615</v>
      </c>
    </row>
    <row r="1902" spans="1:17" x14ac:dyDescent="0.3">
      <c r="A1902">
        <v>42924</v>
      </c>
      <c r="B1902" t="s">
        <v>3324</v>
      </c>
      <c r="C1902" t="s">
        <v>3325</v>
      </c>
      <c r="D1902">
        <v>2017</v>
      </c>
      <c r="E1902" t="s">
        <v>32</v>
      </c>
      <c r="F1902" t="s">
        <v>51</v>
      </c>
      <c r="G1902" t="s">
        <v>60</v>
      </c>
      <c r="H1902" t="s">
        <v>44</v>
      </c>
      <c r="I1902" t="s">
        <v>63</v>
      </c>
      <c r="J1902" t="s">
        <v>2040</v>
      </c>
      <c r="K1902" t="s">
        <v>3162</v>
      </c>
      <c r="L1902" t="s">
        <v>3250</v>
      </c>
      <c r="M1902" t="s">
        <v>3163</v>
      </c>
      <c r="N1902">
        <v>24180</v>
      </c>
      <c r="O1902">
        <v>24.18</v>
      </c>
      <c r="P1902">
        <v>268000</v>
      </c>
      <c r="Q1902">
        <v>11.083540115798181</v>
      </c>
    </row>
    <row r="1903" spans="1:17" x14ac:dyDescent="0.3">
      <c r="A1903">
        <v>42923</v>
      </c>
      <c r="B1903" t="s">
        <v>3324</v>
      </c>
      <c r="C1903" t="s">
        <v>3325</v>
      </c>
      <c r="D1903">
        <v>2017</v>
      </c>
      <c r="E1903" t="s">
        <v>32</v>
      </c>
      <c r="F1903" t="s">
        <v>507</v>
      </c>
      <c r="G1903" t="s">
        <v>106</v>
      </c>
      <c r="H1903" t="s">
        <v>44</v>
      </c>
      <c r="I1903" t="s">
        <v>159</v>
      </c>
      <c r="J1903" t="s">
        <v>2041</v>
      </c>
      <c r="K1903" t="s">
        <v>3237</v>
      </c>
      <c r="L1903" t="s">
        <v>3250</v>
      </c>
      <c r="M1903" t="s">
        <v>3163</v>
      </c>
      <c r="N1903">
        <v>139320.01</v>
      </c>
      <c r="O1903">
        <v>139.32</v>
      </c>
      <c r="P1903">
        <v>656000</v>
      </c>
      <c r="Q1903">
        <v>4.7085842155767859</v>
      </c>
    </row>
    <row r="1904" spans="1:17" x14ac:dyDescent="0.3">
      <c r="A1904">
        <v>42923</v>
      </c>
      <c r="B1904" t="s">
        <v>3324</v>
      </c>
      <c r="C1904" t="s">
        <v>3325</v>
      </c>
      <c r="D1904">
        <v>2017</v>
      </c>
      <c r="E1904" t="s">
        <v>84</v>
      </c>
      <c r="F1904" t="s">
        <v>1264</v>
      </c>
      <c r="G1904" t="s">
        <v>1267</v>
      </c>
      <c r="H1904" t="s">
        <v>44</v>
      </c>
      <c r="I1904" t="s">
        <v>1269</v>
      </c>
      <c r="J1904" t="s">
        <v>2042</v>
      </c>
      <c r="K1904" t="s">
        <v>3189</v>
      </c>
      <c r="L1904" t="s">
        <v>3250</v>
      </c>
      <c r="M1904" t="s">
        <v>3163</v>
      </c>
      <c r="N1904">
        <v>38088</v>
      </c>
      <c r="O1904">
        <v>38.090000000000003</v>
      </c>
      <c r="P1904">
        <v>1699000</v>
      </c>
      <c r="Q1904">
        <v>44.607225372820835</v>
      </c>
    </row>
    <row r="1905" spans="1:17" x14ac:dyDescent="0.3">
      <c r="A1905">
        <v>42921</v>
      </c>
      <c r="B1905" t="s">
        <v>3324</v>
      </c>
      <c r="C1905" t="s">
        <v>3325</v>
      </c>
      <c r="D1905">
        <v>2017</v>
      </c>
      <c r="E1905" t="s">
        <v>84</v>
      </c>
      <c r="F1905" t="s">
        <v>637</v>
      </c>
      <c r="G1905" t="s">
        <v>639</v>
      </c>
      <c r="H1905" t="s">
        <v>44</v>
      </c>
      <c r="I1905" t="s">
        <v>73</v>
      </c>
      <c r="J1905" t="s">
        <v>2043</v>
      </c>
      <c r="K1905" t="s">
        <v>3198</v>
      </c>
      <c r="L1905" t="s">
        <v>3199</v>
      </c>
      <c r="M1905" t="s">
        <v>3110</v>
      </c>
      <c r="N1905">
        <v>52368</v>
      </c>
      <c r="O1905">
        <v>52.37</v>
      </c>
      <c r="P1905">
        <v>119000</v>
      </c>
      <c r="Q1905">
        <v>2.2723800794378248</v>
      </c>
    </row>
    <row r="1906" spans="1:17" x14ac:dyDescent="0.3">
      <c r="A1906">
        <v>42921</v>
      </c>
      <c r="B1906" t="s">
        <v>3324</v>
      </c>
      <c r="C1906" t="s">
        <v>3325</v>
      </c>
      <c r="D1906">
        <v>2017</v>
      </c>
      <c r="E1906" t="s">
        <v>84</v>
      </c>
      <c r="F1906" t="s">
        <v>769</v>
      </c>
      <c r="G1906" t="s">
        <v>60</v>
      </c>
      <c r="H1906" t="s">
        <v>44</v>
      </c>
      <c r="I1906" t="s">
        <v>410</v>
      </c>
      <c r="J1906" t="s">
        <v>1803</v>
      </c>
      <c r="K1906" t="s">
        <v>3169</v>
      </c>
      <c r="L1906" t="s">
        <v>3250</v>
      </c>
      <c r="M1906" t="s">
        <v>3163</v>
      </c>
      <c r="N1906">
        <v>44176</v>
      </c>
      <c r="O1906">
        <v>44.18</v>
      </c>
      <c r="P1906">
        <v>60000</v>
      </c>
      <c r="Q1906">
        <v>1.3582035494386091</v>
      </c>
    </row>
    <row r="1907" spans="1:17" x14ac:dyDescent="0.3">
      <c r="A1907">
        <v>42920</v>
      </c>
      <c r="B1907" t="s">
        <v>3324</v>
      </c>
      <c r="C1907" t="s">
        <v>3325</v>
      </c>
      <c r="D1907">
        <v>2017</v>
      </c>
      <c r="E1907" t="s">
        <v>32</v>
      </c>
      <c r="F1907" t="s">
        <v>77</v>
      </c>
      <c r="G1907" t="s">
        <v>227</v>
      </c>
      <c r="H1907" t="s">
        <v>44</v>
      </c>
      <c r="I1907" t="s">
        <v>231</v>
      </c>
      <c r="J1907" t="s">
        <v>2044</v>
      </c>
      <c r="K1907" t="s">
        <v>3229</v>
      </c>
      <c r="L1907" t="s">
        <v>3246</v>
      </c>
      <c r="M1907" t="s">
        <v>3129</v>
      </c>
      <c r="N1907">
        <v>11457</v>
      </c>
      <c r="O1907">
        <v>11.46</v>
      </c>
      <c r="P1907">
        <v>144000</v>
      </c>
      <c r="Q1907">
        <v>12.568735271013354</v>
      </c>
    </row>
    <row r="1908" spans="1:17" x14ac:dyDescent="0.3">
      <c r="A1908">
        <v>42920</v>
      </c>
      <c r="B1908" t="s">
        <v>3324</v>
      </c>
      <c r="C1908" t="s">
        <v>3325</v>
      </c>
      <c r="D1908">
        <v>2017</v>
      </c>
      <c r="E1908" t="s">
        <v>32</v>
      </c>
      <c r="F1908" t="s">
        <v>65</v>
      </c>
      <c r="G1908" t="s">
        <v>227</v>
      </c>
      <c r="H1908" t="s">
        <v>44</v>
      </c>
      <c r="I1908" t="s">
        <v>71</v>
      </c>
      <c r="J1908" t="s">
        <v>2045</v>
      </c>
      <c r="K1908" t="s">
        <v>3120</v>
      </c>
      <c r="L1908" t="s">
        <v>3124</v>
      </c>
      <c r="M1908" t="s">
        <v>3110</v>
      </c>
      <c r="N1908">
        <v>143039.99</v>
      </c>
      <c r="O1908">
        <v>143.04</v>
      </c>
      <c r="P1908">
        <v>1099000</v>
      </c>
      <c r="Q1908">
        <v>7.6831660852325285</v>
      </c>
    </row>
    <row r="1909" spans="1:17" x14ac:dyDescent="0.3">
      <c r="A1909">
        <v>42919</v>
      </c>
      <c r="B1909" t="s">
        <v>3324</v>
      </c>
      <c r="C1909" t="s">
        <v>3325</v>
      </c>
      <c r="D1909">
        <v>2017</v>
      </c>
      <c r="E1909" t="s">
        <v>32</v>
      </c>
      <c r="F1909" t="s">
        <v>35</v>
      </c>
      <c r="G1909" t="s">
        <v>40</v>
      </c>
      <c r="H1909" t="s">
        <v>44</v>
      </c>
      <c r="I1909" t="s">
        <v>1827</v>
      </c>
      <c r="J1909" t="s">
        <v>1161</v>
      </c>
      <c r="K1909" t="s">
        <v>3234</v>
      </c>
      <c r="L1909" t="s">
        <v>3378</v>
      </c>
      <c r="M1909" t="s">
        <v>3110</v>
      </c>
      <c r="N1909">
        <v>93020</v>
      </c>
      <c r="O1909">
        <v>93.02</v>
      </c>
      <c r="P1909" t="s">
        <v>49</v>
      </c>
      <c r="Q1909" t="e">
        <v>#VALUE!</v>
      </c>
    </row>
    <row r="1910" spans="1:17" x14ac:dyDescent="0.3">
      <c r="A1910">
        <v>42916</v>
      </c>
      <c r="B1910" t="s">
        <v>3326</v>
      </c>
      <c r="C1910" t="s">
        <v>3327</v>
      </c>
      <c r="D1910">
        <v>2017</v>
      </c>
      <c r="E1910" t="s">
        <v>84</v>
      </c>
      <c r="F1910" t="s">
        <v>1264</v>
      </c>
      <c r="G1910" t="s">
        <v>1267</v>
      </c>
      <c r="H1910" t="s">
        <v>44</v>
      </c>
      <c r="I1910" t="s">
        <v>1269</v>
      </c>
      <c r="J1910" t="s">
        <v>2046</v>
      </c>
      <c r="K1910" t="s">
        <v>3189</v>
      </c>
      <c r="L1910" t="s">
        <v>3250</v>
      </c>
      <c r="M1910" t="s">
        <v>3163</v>
      </c>
      <c r="N1910">
        <v>38088</v>
      </c>
      <c r="O1910">
        <v>38.090000000000003</v>
      </c>
      <c r="P1910">
        <v>1615000</v>
      </c>
      <c r="Q1910">
        <v>42.401806343205209</v>
      </c>
    </row>
    <row r="1911" spans="1:17" x14ac:dyDescent="0.3">
      <c r="A1911">
        <v>42916</v>
      </c>
      <c r="B1911" t="s">
        <v>3326</v>
      </c>
      <c r="C1911" t="s">
        <v>3327</v>
      </c>
      <c r="D1911">
        <v>2017</v>
      </c>
      <c r="E1911" t="s">
        <v>84</v>
      </c>
      <c r="F1911" t="s">
        <v>769</v>
      </c>
      <c r="G1911" t="s">
        <v>60</v>
      </c>
      <c r="H1911" t="s">
        <v>44</v>
      </c>
      <c r="I1911" t="s">
        <v>410</v>
      </c>
      <c r="J1911" t="s">
        <v>1803</v>
      </c>
      <c r="K1911" t="s">
        <v>3169</v>
      </c>
      <c r="L1911" t="s">
        <v>3250</v>
      </c>
      <c r="M1911" t="s">
        <v>3163</v>
      </c>
      <c r="N1911">
        <v>22088</v>
      </c>
      <c r="O1911">
        <v>22.09</v>
      </c>
      <c r="P1911">
        <v>29400</v>
      </c>
      <c r="Q1911">
        <v>1.3310394784498369</v>
      </c>
    </row>
    <row r="1912" spans="1:17" x14ac:dyDescent="0.3">
      <c r="A1912">
        <v>42916</v>
      </c>
      <c r="B1912" t="s">
        <v>3326</v>
      </c>
      <c r="C1912" t="s">
        <v>3327</v>
      </c>
      <c r="D1912">
        <v>2017</v>
      </c>
      <c r="E1912" t="s">
        <v>84</v>
      </c>
      <c r="F1912" t="s">
        <v>1264</v>
      </c>
      <c r="G1912" t="s">
        <v>1267</v>
      </c>
      <c r="H1912" t="s">
        <v>44</v>
      </c>
      <c r="I1912" t="s">
        <v>1269</v>
      </c>
      <c r="J1912" t="s">
        <v>2047</v>
      </c>
      <c r="K1912" t="s">
        <v>3234</v>
      </c>
      <c r="L1912" t="s">
        <v>3378</v>
      </c>
      <c r="M1912" t="s">
        <v>3110</v>
      </c>
      <c r="N1912">
        <v>57132</v>
      </c>
      <c r="O1912">
        <v>57.13</v>
      </c>
      <c r="P1912">
        <v>2422000</v>
      </c>
      <c r="Q1912">
        <v>42.393054680389277</v>
      </c>
    </row>
    <row r="1913" spans="1:17" x14ac:dyDescent="0.3">
      <c r="A1913">
        <v>42915</v>
      </c>
      <c r="B1913" t="s">
        <v>3326</v>
      </c>
      <c r="C1913" t="s">
        <v>3327</v>
      </c>
      <c r="D1913">
        <v>2017</v>
      </c>
      <c r="E1913" t="s">
        <v>32</v>
      </c>
      <c r="F1913" t="s">
        <v>507</v>
      </c>
      <c r="G1913" t="s">
        <v>106</v>
      </c>
      <c r="H1913" t="s">
        <v>44</v>
      </c>
      <c r="I1913" t="s">
        <v>1933</v>
      </c>
      <c r="J1913" t="s">
        <v>2048</v>
      </c>
      <c r="K1913" t="s">
        <v>3200</v>
      </c>
      <c r="L1913" t="s">
        <v>3250</v>
      </c>
      <c r="M1913" t="s">
        <v>3163</v>
      </c>
      <c r="N1913">
        <v>120864</v>
      </c>
      <c r="O1913">
        <v>120.86</v>
      </c>
      <c r="P1913">
        <v>274000</v>
      </c>
      <c r="Q1913">
        <v>2.2670108551760655</v>
      </c>
    </row>
    <row r="1914" spans="1:17" x14ac:dyDescent="0.3">
      <c r="A1914">
        <v>42915</v>
      </c>
      <c r="B1914" t="s">
        <v>3326</v>
      </c>
      <c r="C1914" t="s">
        <v>3327</v>
      </c>
      <c r="D1914">
        <v>2017</v>
      </c>
      <c r="E1914" t="s">
        <v>32</v>
      </c>
      <c r="F1914" t="s">
        <v>305</v>
      </c>
      <c r="G1914" t="s">
        <v>310</v>
      </c>
      <c r="H1914" t="s">
        <v>44</v>
      </c>
      <c r="I1914" t="s">
        <v>140</v>
      </c>
      <c r="J1914" t="s">
        <v>2049</v>
      </c>
      <c r="K1914" t="s">
        <v>3201</v>
      </c>
      <c r="L1914" t="s">
        <v>3250</v>
      </c>
      <c r="M1914" t="s">
        <v>3163</v>
      </c>
      <c r="N1914">
        <v>39090</v>
      </c>
      <c r="O1914">
        <v>39.090000000000003</v>
      </c>
      <c r="P1914">
        <v>44000</v>
      </c>
      <c r="Q1914">
        <v>1.1256075722691226</v>
      </c>
    </row>
    <row r="1915" spans="1:17" x14ac:dyDescent="0.3">
      <c r="A1915">
        <v>42913</v>
      </c>
      <c r="B1915" t="s">
        <v>3326</v>
      </c>
      <c r="C1915" t="s">
        <v>3327</v>
      </c>
      <c r="D1915">
        <v>2017</v>
      </c>
      <c r="E1915" t="s">
        <v>32</v>
      </c>
      <c r="F1915" t="s">
        <v>507</v>
      </c>
      <c r="G1915" t="s">
        <v>106</v>
      </c>
      <c r="H1915" t="s">
        <v>44</v>
      </c>
      <c r="I1915" t="s">
        <v>159</v>
      </c>
      <c r="J1915" t="s">
        <v>1464</v>
      </c>
      <c r="K1915" t="s">
        <v>3237</v>
      </c>
      <c r="L1915" t="s">
        <v>3250</v>
      </c>
      <c r="M1915" t="s">
        <v>3163</v>
      </c>
      <c r="N1915">
        <v>139320.01</v>
      </c>
      <c r="O1915">
        <v>139.32</v>
      </c>
      <c r="P1915">
        <v>697000</v>
      </c>
      <c r="Q1915">
        <v>5.0028707290503354</v>
      </c>
    </row>
    <row r="1916" spans="1:17" x14ac:dyDescent="0.3">
      <c r="A1916">
        <v>42912</v>
      </c>
      <c r="B1916" t="s">
        <v>3326</v>
      </c>
      <c r="C1916" t="s">
        <v>3327</v>
      </c>
      <c r="D1916">
        <v>2017</v>
      </c>
      <c r="E1916" t="s">
        <v>32</v>
      </c>
      <c r="F1916" t="s">
        <v>77</v>
      </c>
      <c r="G1916" t="s">
        <v>67</v>
      </c>
      <c r="H1916" t="s">
        <v>44</v>
      </c>
      <c r="I1916" t="s">
        <v>241</v>
      </c>
      <c r="J1916" t="s">
        <v>2050</v>
      </c>
      <c r="K1916" t="s">
        <v>3127</v>
      </c>
      <c r="L1916" t="s">
        <v>3128</v>
      </c>
      <c r="M1916" t="s">
        <v>3129</v>
      </c>
      <c r="N1916">
        <v>18846</v>
      </c>
      <c r="O1916">
        <v>18.850000000000001</v>
      </c>
      <c r="P1916">
        <v>90500</v>
      </c>
      <c r="Q1916">
        <v>4.8020800169797306</v>
      </c>
    </row>
    <row r="1917" spans="1:17" x14ac:dyDescent="0.3">
      <c r="A1917">
        <v>42912</v>
      </c>
      <c r="B1917" t="s">
        <v>3326</v>
      </c>
      <c r="C1917" t="s">
        <v>3327</v>
      </c>
      <c r="D1917">
        <v>2017</v>
      </c>
      <c r="E1917" t="s">
        <v>84</v>
      </c>
      <c r="F1917" t="s">
        <v>65</v>
      </c>
      <c r="G1917" t="s">
        <v>67</v>
      </c>
      <c r="H1917" t="s">
        <v>44</v>
      </c>
      <c r="I1917" t="s">
        <v>73</v>
      </c>
      <c r="J1917" t="s">
        <v>2051</v>
      </c>
      <c r="K1917" t="s">
        <v>3153</v>
      </c>
      <c r="L1917" t="s">
        <v>3377</v>
      </c>
      <c r="M1917" t="s">
        <v>3110</v>
      </c>
      <c r="N1917">
        <v>131376.01</v>
      </c>
      <c r="O1917">
        <v>131.38</v>
      </c>
      <c r="P1917">
        <v>933000</v>
      </c>
      <c r="Q1917">
        <v>7.1017532044092366</v>
      </c>
    </row>
    <row r="1918" spans="1:17" x14ac:dyDescent="0.3">
      <c r="A1918">
        <v>42912</v>
      </c>
      <c r="B1918" t="s">
        <v>3326</v>
      </c>
      <c r="C1918" t="s">
        <v>3327</v>
      </c>
      <c r="D1918">
        <v>2017</v>
      </c>
      <c r="E1918" t="s">
        <v>84</v>
      </c>
      <c r="F1918" t="s">
        <v>65</v>
      </c>
      <c r="G1918" t="s">
        <v>67</v>
      </c>
      <c r="H1918" t="s">
        <v>44</v>
      </c>
      <c r="I1918" t="s">
        <v>73</v>
      </c>
      <c r="J1918" t="s">
        <v>2052</v>
      </c>
      <c r="K1918" t="s">
        <v>3198</v>
      </c>
      <c r="L1918" t="s">
        <v>3199</v>
      </c>
      <c r="M1918" t="s">
        <v>3110</v>
      </c>
      <c r="N1918">
        <v>137104</v>
      </c>
      <c r="O1918">
        <v>137.1</v>
      </c>
      <c r="P1918">
        <v>974000</v>
      </c>
      <c r="Q1918">
        <v>7.1040961605788304</v>
      </c>
    </row>
    <row r="1919" spans="1:17" x14ac:dyDescent="0.3">
      <c r="A1919">
        <v>42912</v>
      </c>
      <c r="B1919" t="s">
        <v>3326</v>
      </c>
      <c r="C1919" t="s">
        <v>3327</v>
      </c>
      <c r="D1919">
        <v>2017</v>
      </c>
      <c r="E1919" t="s">
        <v>84</v>
      </c>
      <c r="F1919" t="s">
        <v>65</v>
      </c>
      <c r="G1919" t="s">
        <v>67</v>
      </c>
      <c r="H1919" t="s">
        <v>44</v>
      </c>
      <c r="I1919" t="s">
        <v>73</v>
      </c>
      <c r="J1919" t="s">
        <v>2053</v>
      </c>
      <c r="K1919" t="s">
        <v>3198</v>
      </c>
      <c r="L1919" t="s">
        <v>3199</v>
      </c>
      <c r="M1919" t="s">
        <v>3110</v>
      </c>
      <c r="N1919">
        <v>137104</v>
      </c>
      <c r="O1919">
        <v>137.1</v>
      </c>
      <c r="P1919">
        <v>974000</v>
      </c>
      <c r="Q1919">
        <v>7.1040961605788304</v>
      </c>
    </row>
    <row r="1920" spans="1:17" x14ac:dyDescent="0.3">
      <c r="A1920">
        <v>42912</v>
      </c>
      <c r="B1920" t="s">
        <v>3326</v>
      </c>
      <c r="C1920" t="s">
        <v>3327</v>
      </c>
      <c r="D1920">
        <v>2017</v>
      </c>
      <c r="E1920" t="s">
        <v>32</v>
      </c>
      <c r="F1920" t="s">
        <v>77</v>
      </c>
      <c r="G1920" t="s">
        <v>67</v>
      </c>
      <c r="H1920" t="s">
        <v>44</v>
      </c>
      <c r="I1920" t="s">
        <v>643</v>
      </c>
      <c r="J1920" t="s">
        <v>2054</v>
      </c>
      <c r="K1920" t="s">
        <v>3178</v>
      </c>
      <c r="L1920" t="s">
        <v>3177</v>
      </c>
      <c r="M1920" t="s">
        <v>3116</v>
      </c>
      <c r="N1920">
        <v>10256</v>
      </c>
      <c r="O1920">
        <v>10.26</v>
      </c>
      <c r="P1920">
        <v>232000</v>
      </c>
      <c r="Q1920">
        <v>22.620904836193446</v>
      </c>
    </row>
    <row r="1921" spans="1:17" x14ac:dyDescent="0.3">
      <c r="A1921">
        <v>42911</v>
      </c>
      <c r="B1921" t="s">
        <v>3326</v>
      </c>
      <c r="C1921" t="s">
        <v>3327</v>
      </c>
      <c r="D1921">
        <v>2017</v>
      </c>
      <c r="E1921" t="s">
        <v>84</v>
      </c>
      <c r="F1921" t="s">
        <v>191</v>
      </c>
      <c r="G1921" t="s">
        <v>186</v>
      </c>
      <c r="H1921" t="s">
        <v>44</v>
      </c>
      <c r="I1921" t="s">
        <v>2055</v>
      </c>
      <c r="J1921" t="s">
        <v>2056</v>
      </c>
      <c r="K1921" t="s">
        <v>3234</v>
      </c>
      <c r="L1921" t="s">
        <v>3378</v>
      </c>
      <c r="M1921" t="s">
        <v>3110</v>
      </c>
      <c r="N1921">
        <v>29347</v>
      </c>
      <c r="O1921">
        <v>29.35</v>
      </c>
      <c r="P1921">
        <v>74700</v>
      </c>
      <c r="Q1921">
        <v>2.5454049817698574</v>
      </c>
    </row>
    <row r="1922" spans="1:17" x14ac:dyDescent="0.3">
      <c r="A1922">
        <v>42909</v>
      </c>
      <c r="B1922" t="s">
        <v>3326</v>
      </c>
      <c r="C1922" t="s">
        <v>3327</v>
      </c>
      <c r="D1922">
        <v>2017</v>
      </c>
      <c r="E1922" t="s">
        <v>753</v>
      </c>
      <c r="F1922" t="s">
        <v>77</v>
      </c>
      <c r="G1922" t="s">
        <v>67</v>
      </c>
      <c r="H1922" t="s">
        <v>44</v>
      </c>
      <c r="I1922" t="s">
        <v>243</v>
      </c>
      <c r="J1922" t="s">
        <v>2057</v>
      </c>
      <c r="K1922" t="s">
        <v>3130</v>
      </c>
      <c r="L1922" t="s">
        <v>3130</v>
      </c>
      <c r="M1922" t="s">
        <v>3129</v>
      </c>
      <c r="N1922">
        <v>51880</v>
      </c>
      <c r="O1922">
        <v>51.88</v>
      </c>
      <c r="P1922">
        <v>838000</v>
      </c>
      <c r="Q1922">
        <v>16.152659984579799</v>
      </c>
    </row>
    <row r="1923" spans="1:17" x14ac:dyDescent="0.3">
      <c r="A1923">
        <v>42909</v>
      </c>
      <c r="B1923" t="s">
        <v>3326</v>
      </c>
      <c r="C1923" t="s">
        <v>3327</v>
      </c>
      <c r="D1923">
        <v>2017</v>
      </c>
      <c r="E1923" t="s">
        <v>84</v>
      </c>
      <c r="F1923" t="s">
        <v>1264</v>
      </c>
      <c r="G1923" t="s">
        <v>1267</v>
      </c>
      <c r="H1923" t="s">
        <v>44</v>
      </c>
      <c r="I1923" t="s">
        <v>1269</v>
      </c>
      <c r="J1923" t="s">
        <v>2058</v>
      </c>
      <c r="K1923" t="s">
        <v>3189</v>
      </c>
      <c r="L1923" t="s">
        <v>3250</v>
      </c>
      <c r="M1923" t="s">
        <v>3163</v>
      </c>
      <c r="N1923">
        <v>19044</v>
      </c>
      <c r="O1923">
        <v>19.04</v>
      </c>
      <c r="P1923">
        <v>807000</v>
      </c>
      <c r="Q1923">
        <v>42.375551354757405</v>
      </c>
    </row>
    <row r="1924" spans="1:17" x14ac:dyDescent="0.3">
      <c r="A1924">
        <v>42907</v>
      </c>
      <c r="B1924" t="s">
        <v>3326</v>
      </c>
      <c r="C1924" t="s">
        <v>3327</v>
      </c>
      <c r="D1924">
        <v>2017</v>
      </c>
      <c r="E1924" t="s">
        <v>32</v>
      </c>
      <c r="F1924" t="s">
        <v>507</v>
      </c>
      <c r="G1924" t="s">
        <v>106</v>
      </c>
      <c r="H1924" t="s">
        <v>44</v>
      </c>
      <c r="I1924" t="s">
        <v>159</v>
      </c>
      <c r="J1924" t="s">
        <v>1464</v>
      </c>
      <c r="K1924" t="s">
        <v>3237</v>
      </c>
      <c r="L1924" t="s">
        <v>3250</v>
      </c>
      <c r="M1924" t="s">
        <v>3163</v>
      </c>
      <c r="N1924">
        <v>116100</v>
      </c>
      <c r="O1924">
        <v>116.1</v>
      </c>
      <c r="P1924">
        <v>581000</v>
      </c>
      <c r="Q1924">
        <v>5.0043066322136092</v>
      </c>
    </row>
    <row r="1925" spans="1:17" x14ac:dyDescent="0.3">
      <c r="A1925">
        <v>42906</v>
      </c>
      <c r="B1925" t="s">
        <v>3326</v>
      </c>
      <c r="C1925" t="s">
        <v>3327</v>
      </c>
      <c r="D1925">
        <v>2017</v>
      </c>
      <c r="E1925" t="s">
        <v>32</v>
      </c>
      <c r="F1925" t="s">
        <v>65</v>
      </c>
      <c r="G1925" t="s">
        <v>67</v>
      </c>
      <c r="H1925" t="s">
        <v>44</v>
      </c>
      <c r="I1925" t="s">
        <v>71</v>
      </c>
      <c r="J1925" t="s">
        <v>2059</v>
      </c>
      <c r="K1925" t="s">
        <v>3120</v>
      </c>
      <c r="L1925" t="s">
        <v>3124</v>
      </c>
      <c r="M1925" t="s">
        <v>3110</v>
      </c>
      <c r="N1925">
        <v>143039.99</v>
      </c>
      <c r="O1925">
        <v>143.04</v>
      </c>
      <c r="P1925">
        <v>1016000</v>
      </c>
      <c r="Q1925">
        <v>7.1029087739729295</v>
      </c>
    </row>
    <row r="1926" spans="1:17" x14ac:dyDescent="0.3">
      <c r="A1926">
        <v>42906</v>
      </c>
      <c r="B1926" t="s">
        <v>3326</v>
      </c>
      <c r="C1926" t="s">
        <v>3327</v>
      </c>
      <c r="D1926">
        <v>2017</v>
      </c>
      <c r="E1926" t="s">
        <v>32</v>
      </c>
      <c r="F1926" t="s">
        <v>65</v>
      </c>
      <c r="G1926" t="s">
        <v>67</v>
      </c>
      <c r="H1926" t="s">
        <v>44</v>
      </c>
      <c r="I1926" t="s">
        <v>71</v>
      </c>
      <c r="J1926" t="s">
        <v>2060</v>
      </c>
      <c r="K1926" t="s">
        <v>3120</v>
      </c>
      <c r="L1926" t="s">
        <v>3124</v>
      </c>
      <c r="M1926" t="s">
        <v>3110</v>
      </c>
      <c r="N1926">
        <v>95360</v>
      </c>
      <c r="O1926">
        <v>95.36</v>
      </c>
      <c r="P1926">
        <v>678000</v>
      </c>
      <c r="Q1926">
        <v>7.1098993288590604</v>
      </c>
    </row>
    <row r="1927" spans="1:17" x14ac:dyDescent="0.3">
      <c r="A1927">
        <v>42906</v>
      </c>
      <c r="B1927" t="s">
        <v>3326</v>
      </c>
      <c r="C1927" t="s">
        <v>3327</v>
      </c>
      <c r="D1927">
        <v>2017</v>
      </c>
      <c r="E1927" t="s">
        <v>32</v>
      </c>
      <c r="F1927" t="s">
        <v>77</v>
      </c>
      <c r="G1927" t="s">
        <v>67</v>
      </c>
      <c r="H1927" t="s">
        <v>44</v>
      </c>
      <c r="I1927" t="s">
        <v>243</v>
      </c>
      <c r="J1927" t="s">
        <v>2061</v>
      </c>
      <c r="K1927" t="s">
        <v>3130</v>
      </c>
      <c r="L1927" t="s">
        <v>3130</v>
      </c>
      <c r="M1927" t="s">
        <v>3129</v>
      </c>
      <c r="N1927">
        <v>83008</v>
      </c>
      <c r="O1927">
        <v>83.01</v>
      </c>
      <c r="P1927">
        <v>1341000</v>
      </c>
      <c r="Q1927">
        <v>16.155069390902081</v>
      </c>
    </row>
    <row r="1928" spans="1:17" x14ac:dyDescent="0.3">
      <c r="A1928">
        <v>42905</v>
      </c>
      <c r="B1928" t="s">
        <v>3326</v>
      </c>
      <c r="C1928" t="s">
        <v>3327</v>
      </c>
      <c r="D1928">
        <v>2017</v>
      </c>
      <c r="E1928" t="s">
        <v>32</v>
      </c>
      <c r="F1928" t="s">
        <v>1697</v>
      </c>
      <c r="G1928" t="s">
        <v>135</v>
      </c>
      <c r="H1928" t="s">
        <v>44</v>
      </c>
      <c r="I1928" t="s">
        <v>1700</v>
      </c>
      <c r="J1928" t="s">
        <v>2062</v>
      </c>
      <c r="K1928" t="s">
        <v>3140</v>
      </c>
      <c r="L1928" t="s">
        <v>3250</v>
      </c>
      <c r="M1928" t="s">
        <v>3163</v>
      </c>
      <c r="N1928">
        <v>54270</v>
      </c>
      <c r="O1928">
        <v>54.27</v>
      </c>
      <c r="P1928">
        <v>155000</v>
      </c>
      <c r="Q1928">
        <v>2.8560899207665376</v>
      </c>
    </row>
    <row r="1929" spans="1:17" x14ac:dyDescent="0.3">
      <c r="A1929">
        <v>42905</v>
      </c>
      <c r="B1929" t="s">
        <v>3326</v>
      </c>
      <c r="C1929" t="s">
        <v>3327</v>
      </c>
      <c r="D1929">
        <v>2017</v>
      </c>
      <c r="E1929" t="s">
        <v>624</v>
      </c>
      <c r="F1929" t="s">
        <v>77</v>
      </c>
      <c r="G1929" t="s">
        <v>67</v>
      </c>
      <c r="H1929" t="s">
        <v>44</v>
      </c>
      <c r="I1929" t="s">
        <v>643</v>
      </c>
      <c r="J1929" t="s">
        <v>2063</v>
      </c>
      <c r="K1929" t="s">
        <v>3193</v>
      </c>
      <c r="L1929" t="s">
        <v>3133</v>
      </c>
      <c r="M1929" t="s">
        <v>3116</v>
      </c>
      <c r="N1929">
        <v>40680</v>
      </c>
      <c r="O1929">
        <v>40.68</v>
      </c>
      <c r="P1929">
        <v>918000</v>
      </c>
      <c r="Q1929">
        <v>22.56637168141593</v>
      </c>
    </row>
    <row r="1930" spans="1:17" x14ac:dyDescent="0.3">
      <c r="A1930">
        <v>42903</v>
      </c>
      <c r="B1930" t="s">
        <v>3326</v>
      </c>
      <c r="C1930" t="s">
        <v>3327</v>
      </c>
      <c r="D1930">
        <v>2017</v>
      </c>
      <c r="E1930" t="s">
        <v>32</v>
      </c>
      <c r="F1930" t="s">
        <v>191</v>
      </c>
      <c r="G1930" t="s">
        <v>186</v>
      </c>
      <c r="H1930" t="s">
        <v>44</v>
      </c>
      <c r="I1930" t="s">
        <v>193</v>
      </c>
      <c r="J1930" t="s">
        <v>2064</v>
      </c>
      <c r="K1930" t="s">
        <v>3376</v>
      </c>
      <c r="L1930" t="s">
        <v>3250</v>
      </c>
      <c r="M1930" t="s">
        <v>3163</v>
      </c>
      <c r="N1930">
        <v>26400</v>
      </c>
      <c r="O1930">
        <v>26.4</v>
      </c>
      <c r="P1930">
        <v>51500</v>
      </c>
      <c r="Q1930">
        <v>1.9507575757575757</v>
      </c>
    </row>
    <row r="1931" spans="1:17" x14ac:dyDescent="0.3">
      <c r="A1931">
        <v>42900</v>
      </c>
      <c r="B1931" t="s">
        <v>3326</v>
      </c>
      <c r="C1931" t="s">
        <v>3327</v>
      </c>
      <c r="D1931">
        <v>2017</v>
      </c>
      <c r="E1931" t="s">
        <v>84</v>
      </c>
      <c r="F1931" t="s">
        <v>77</v>
      </c>
      <c r="G1931" t="s">
        <v>67</v>
      </c>
      <c r="H1931" t="s">
        <v>44</v>
      </c>
      <c r="I1931" t="s">
        <v>643</v>
      </c>
      <c r="J1931" t="s">
        <v>2065</v>
      </c>
      <c r="K1931" t="s">
        <v>3193</v>
      </c>
      <c r="L1931" t="s">
        <v>3133</v>
      </c>
      <c r="M1931" t="s">
        <v>3116</v>
      </c>
      <c r="N1931">
        <v>68700</v>
      </c>
      <c r="O1931">
        <v>68.7</v>
      </c>
      <c r="P1931">
        <v>1551000</v>
      </c>
      <c r="Q1931">
        <v>22.5764192139738</v>
      </c>
    </row>
    <row r="1932" spans="1:17" x14ac:dyDescent="0.3">
      <c r="A1932">
        <v>42900</v>
      </c>
      <c r="B1932" t="s">
        <v>3326</v>
      </c>
      <c r="C1932" t="s">
        <v>3327</v>
      </c>
      <c r="D1932">
        <v>2017</v>
      </c>
      <c r="E1932" t="s">
        <v>32</v>
      </c>
      <c r="F1932" t="s">
        <v>305</v>
      </c>
      <c r="G1932" t="s">
        <v>310</v>
      </c>
      <c r="H1932" t="s">
        <v>44</v>
      </c>
      <c r="I1932" t="s">
        <v>140</v>
      </c>
      <c r="J1932" t="s">
        <v>2066</v>
      </c>
      <c r="K1932" t="s">
        <v>3201</v>
      </c>
      <c r="L1932" t="s">
        <v>3250</v>
      </c>
      <c r="M1932" t="s">
        <v>3163</v>
      </c>
      <c r="N1932">
        <v>95740</v>
      </c>
      <c r="O1932">
        <v>95.74</v>
      </c>
      <c r="P1932">
        <v>108000</v>
      </c>
      <c r="Q1932">
        <v>1.1280551493628577</v>
      </c>
    </row>
    <row r="1933" spans="1:17" x14ac:dyDescent="0.3">
      <c r="A1933">
        <v>42899</v>
      </c>
      <c r="B1933" t="s">
        <v>3326</v>
      </c>
      <c r="C1933" t="s">
        <v>3327</v>
      </c>
      <c r="D1933">
        <v>2017</v>
      </c>
      <c r="E1933" t="s">
        <v>32</v>
      </c>
      <c r="F1933" t="s">
        <v>507</v>
      </c>
      <c r="G1933" t="s">
        <v>106</v>
      </c>
      <c r="H1933" t="s">
        <v>44</v>
      </c>
      <c r="I1933" t="s">
        <v>159</v>
      </c>
      <c r="J1933" t="s">
        <v>2067</v>
      </c>
      <c r="K1933" t="s">
        <v>3237</v>
      </c>
      <c r="L1933" t="s">
        <v>3250</v>
      </c>
      <c r="M1933" t="s">
        <v>3163</v>
      </c>
      <c r="N1933">
        <v>116100</v>
      </c>
      <c r="O1933">
        <v>116.1</v>
      </c>
      <c r="P1933">
        <v>581000</v>
      </c>
      <c r="Q1933">
        <v>5.0043066322136092</v>
      </c>
    </row>
    <row r="1934" spans="1:17" x14ac:dyDescent="0.3">
      <c r="A1934">
        <v>42899</v>
      </c>
      <c r="B1934" t="s">
        <v>3326</v>
      </c>
      <c r="C1934" t="s">
        <v>3327</v>
      </c>
      <c r="D1934">
        <v>2017</v>
      </c>
      <c r="E1934" t="s">
        <v>32</v>
      </c>
      <c r="F1934" t="s">
        <v>507</v>
      </c>
      <c r="G1934" t="s">
        <v>106</v>
      </c>
      <c r="H1934" t="s">
        <v>44</v>
      </c>
      <c r="I1934" t="s">
        <v>159</v>
      </c>
      <c r="J1934" t="s">
        <v>2068</v>
      </c>
      <c r="K1934" t="s">
        <v>3237</v>
      </c>
      <c r="L1934" t="s">
        <v>3250</v>
      </c>
      <c r="M1934" t="s">
        <v>3163</v>
      </c>
      <c r="N1934">
        <v>116100</v>
      </c>
      <c r="O1934">
        <v>116.1</v>
      </c>
      <c r="P1934">
        <v>581000</v>
      </c>
      <c r="Q1934">
        <v>5.0043066322136092</v>
      </c>
    </row>
    <row r="1935" spans="1:17" x14ac:dyDescent="0.3">
      <c r="A1935">
        <v>42896</v>
      </c>
      <c r="B1935" t="s">
        <v>3326</v>
      </c>
      <c r="C1935" t="s">
        <v>3327</v>
      </c>
      <c r="D1935">
        <v>2017</v>
      </c>
      <c r="E1935" t="s">
        <v>32</v>
      </c>
      <c r="F1935" t="s">
        <v>65</v>
      </c>
      <c r="G1935" t="s">
        <v>67</v>
      </c>
      <c r="H1935" t="s">
        <v>44</v>
      </c>
      <c r="I1935" t="s">
        <v>71</v>
      </c>
      <c r="J1935" t="s">
        <v>2069</v>
      </c>
      <c r="K1935" t="s">
        <v>3120</v>
      </c>
      <c r="L1935" t="s">
        <v>3124</v>
      </c>
      <c r="M1935" t="s">
        <v>3110</v>
      </c>
      <c r="N1935">
        <v>22348</v>
      </c>
      <c r="O1935">
        <v>22.35</v>
      </c>
      <c r="P1935">
        <v>159000</v>
      </c>
      <c r="Q1935">
        <v>7.1147306246643991</v>
      </c>
    </row>
    <row r="1936" spans="1:17" x14ac:dyDescent="0.3">
      <c r="A1936">
        <v>42896</v>
      </c>
      <c r="B1936" t="s">
        <v>3326</v>
      </c>
      <c r="C1936" t="s">
        <v>3327</v>
      </c>
      <c r="D1936">
        <v>2017</v>
      </c>
      <c r="E1936" t="s">
        <v>84</v>
      </c>
      <c r="F1936" t="s">
        <v>77</v>
      </c>
      <c r="G1936" t="s">
        <v>67</v>
      </c>
      <c r="H1936" t="s">
        <v>44</v>
      </c>
      <c r="I1936" t="s">
        <v>643</v>
      </c>
      <c r="J1936" t="s">
        <v>2070</v>
      </c>
      <c r="K1936" t="s">
        <v>3193</v>
      </c>
      <c r="L1936" t="s">
        <v>3133</v>
      </c>
      <c r="M1936" t="s">
        <v>3116</v>
      </c>
      <c r="N1936">
        <v>144270</v>
      </c>
      <c r="O1936">
        <v>144.27000000000001</v>
      </c>
      <c r="P1936">
        <v>3257000</v>
      </c>
      <c r="Q1936">
        <v>22.57572606917585</v>
      </c>
    </row>
    <row r="1937" spans="1:17" x14ac:dyDescent="0.3">
      <c r="A1937">
        <v>42896</v>
      </c>
      <c r="B1937" t="s">
        <v>3326</v>
      </c>
      <c r="C1937" t="s">
        <v>3327</v>
      </c>
      <c r="D1937">
        <v>2017</v>
      </c>
      <c r="E1937" t="s">
        <v>84</v>
      </c>
      <c r="F1937" t="s">
        <v>65</v>
      </c>
      <c r="G1937" t="s">
        <v>67</v>
      </c>
      <c r="H1937" t="s">
        <v>44</v>
      </c>
      <c r="I1937" t="s">
        <v>73</v>
      </c>
      <c r="J1937" t="s">
        <v>2071</v>
      </c>
      <c r="K1937" t="s">
        <v>3198</v>
      </c>
      <c r="L1937" t="s">
        <v>3199</v>
      </c>
      <c r="M1937" t="s">
        <v>3110</v>
      </c>
      <c r="N1937">
        <v>85690</v>
      </c>
      <c r="O1937">
        <v>85.69</v>
      </c>
      <c r="P1937">
        <v>609000</v>
      </c>
      <c r="Q1937">
        <v>7.107013653868596</v>
      </c>
    </row>
    <row r="1938" spans="1:17" x14ac:dyDescent="0.3">
      <c r="A1938">
        <v>42896</v>
      </c>
      <c r="B1938" t="s">
        <v>3326</v>
      </c>
      <c r="C1938" t="s">
        <v>3327</v>
      </c>
      <c r="D1938">
        <v>2017</v>
      </c>
      <c r="E1938" t="s">
        <v>32</v>
      </c>
      <c r="F1938" t="s">
        <v>166</v>
      </c>
      <c r="G1938" t="s">
        <v>60</v>
      </c>
      <c r="H1938" t="s">
        <v>44</v>
      </c>
      <c r="I1938" t="s">
        <v>251</v>
      </c>
      <c r="J1938" t="s">
        <v>2072</v>
      </c>
      <c r="K1938" t="s">
        <v>3197</v>
      </c>
      <c r="L1938" t="s">
        <v>3250</v>
      </c>
      <c r="M1938" t="s">
        <v>3163</v>
      </c>
      <c r="N1938">
        <v>24510</v>
      </c>
      <c r="O1938">
        <v>24.51</v>
      </c>
      <c r="P1938">
        <v>155000</v>
      </c>
      <c r="Q1938">
        <v>6.323949408404733</v>
      </c>
    </row>
    <row r="1939" spans="1:17" x14ac:dyDescent="0.3">
      <c r="A1939">
        <v>42896</v>
      </c>
      <c r="B1939" t="s">
        <v>3326</v>
      </c>
      <c r="C1939" t="s">
        <v>3327</v>
      </c>
      <c r="D1939">
        <v>2017</v>
      </c>
      <c r="E1939" t="s">
        <v>84</v>
      </c>
      <c r="F1939" t="s">
        <v>65</v>
      </c>
      <c r="G1939" t="s">
        <v>67</v>
      </c>
      <c r="H1939" t="s">
        <v>44</v>
      </c>
      <c r="I1939" t="s">
        <v>73</v>
      </c>
      <c r="J1939" t="s">
        <v>1508</v>
      </c>
      <c r="K1939" t="s">
        <v>3153</v>
      </c>
      <c r="L1939" t="s">
        <v>3377</v>
      </c>
      <c r="M1939" t="s">
        <v>3110</v>
      </c>
      <c r="N1939">
        <v>56910</v>
      </c>
      <c r="O1939">
        <v>56.91</v>
      </c>
      <c r="P1939">
        <v>404000</v>
      </c>
      <c r="Q1939">
        <v>7.0989281321384645</v>
      </c>
    </row>
    <row r="1940" spans="1:17" x14ac:dyDescent="0.3">
      <c r="A1940">
        <v>42896</v>
      </c>
      <c r="B1940" t="s">
        <v>3326</v>
      </c>
      <c r="C1940" t="s">
        <v>3327</v>
      </c>
      <c r="D1940">
        <v>2017</v>
      </c>
      <c r="E1940" t="s">
        <v>84</v>
      </c>
      <c r="F1940" t="s">
        <v>77</v>
      </c>
      <c r="G1940" t="s">
        <v>67</v>
      </c>
      <c r="H1940" t="s">
        <v>44</v>
      </c>
      <c r="I1940" t="s">
        <v>231</v>
      </c>
      <c r="J1940" t="s">
        <v>2073</v>
      </c>
      <c r="K1940" t="s">
        <v>3223</v>
      </c>
      <c r="L1940" t="s">
        <v>3224</v>
      </c>
      <c r="M1940" t="s">
        <v>3129</v>
      </c>
      <c r="N1940">
        <v>17400</v>
      </c>
      <c r="O1940">
        <v>17.399999999999999</v>
      </c>
      <c r="P1940">
        <v>224000</v>
      </c>
      <c r="Q1940">
        <v>12.873563218390805</v>
      </c>
    </row>
    <row r="1941" spans="1:17" x14ac:dyDescent="0.3">
      <c r="A1941">
        <v>42896</v>
      </c>
      <c r="B1941" t="s">
        <v>3326</v>
      </c>
      <c r="C1941" t="s">
        <v>3327</v>
      </c>
      <c r="D1941">
        <v>2017</v>
      </c>
      <c r="E1941" t="s">
        <v>84</v>
      </c>
      <c r="F1941" t="s">
        <v>77</v>
      </c>
      <c r="G1941" t="s">
        <v>67</v>
      </c>
      <c r="H1941" t="s">
        <v>44</v>
      </c>
      <c r="I1941" t="s">
        <v>643</v>
      </c>
      <c r="J1941" t="s">
        <v>2074</v>
      </c>
      <c r="K1941" t="s">
        <v>3115</v>
      </c>
      <c r="L1941" t="s">
        <v>3114</v>
      </c>
      <c r="M1941" t="s">
        <v>3116</v>
      </c>
      <c r="N1941">
        <v>39600</v>
      </c>
      <c r="O1941">
        <v>39.6</v>
      </c>
      <c r="P1941">
        <v>894000</v>
      </c>
      <c r="Q1941">
        <v>22.575757575757574</v>
      </c>
    </row>
    <row r="1942" spans="1:17" x14ac:dyDescent="0.3">
      <c r="A1942">
        <v>42896</v>
      </c>
      <c r="B1942" t="s">
        <v>3326</v>
      </c>
      <c r="C1942" t="s">
        <v>3327</v>
      </c>
      <c r="D1942">
        <v>2017</v>
      </c>
      <c r="E1942" t="s">
        <v>84</v>
      </c>
      <c r="F1942" t="s">
        <v>65</v>
      </c>
      <c r="G1942" t="s">
        <v>67</v>
      </c>
      <c r="H1942" t="s">
        <v>44</v>
      </c>
      <c r="I1942" t="s">
        <v>73</v>
      </c>
      <c r="J1942" t="s">
        <v>2075</v>
      </c>
      <c r="K1942" t="s">
        <v>3198</v>
      </c>
      <c r="L1942" t="s">
        <v>3199</v>
      </c>
      <c r="M1942" t="s">
        <v>3110</v>
      </c>
      <c r="N1942">
        <v>137104</v>
      </c>
      <c r="O1942">
        <v>137.1</v>
      </c>
      <c r="P1942">
        <v>974000</v>
      </c>
      <c r="Q1942">
        <v>7.1040961605788304</v>
      </c>
    </row>
    <row r="1943" spans="1:17" x14ac:dyDescent="0.3">
      <c r="A1943">
        <v>42896</v>
      </c>
      <c r="B1943" t="s">
        <v>3326</v>
      </c>
      <c r="C1943" t="s">
        <v>3327</v>
      </c>
      <c r="D1943">
        <v>2017</v>
      </c>
      <c r="E1943" t="s">
        <v>84</v>
      </c>
      <c r="F1943" t="s">
        <v>65</v>
      </c>
      <c r="G1943" t="s">
        <v>67</v>
      </c>
      <c r="H1943" t="s">
        <v>44</v>
      </c>
      <c r="I1943" t="s">
        <v>73</v>
      </c>
      <c r="J1943" t="s">
        <v>2076</v>
      </c>
      <c r="K1943" t="s">
        <v>3131</v>
      </c>
      <c r="L1943" t="s">
        <v>3132</v>
      </c>
      <c r="M1943" t="s">
        <v>3110</v>
      </c>
      <c r="N1943">
        <v>40180</v>
      </c>
      <c r="O1943">
        <v>40.18</v>
      </c>
      <c r="P1943">
        <v>285000</v>
      </c>
      <c r="Q1943">
        <v>7.0930811348929819</v>
      </c>
    </row>
    <row r="1944" spans="1:17" x14ac:dyDescent="0.3">
      <c r="A1944">
        <v>42896</v>
      </c>
      <c r="B1944" t="s">
        <v>3326</v>
      </c>
      <c r="C1944" t="s">
        <v>3327</v>
      </c>
      <c r="D1944">
        <v>2017</v>
      </c>
      <c r="E1944" t="s">
        <v>32</v>
      </c>
      <c r="F1944" t="s">
        <v>77</v>
      </c>
      <c r="G1944" t="s">
        <v>67</v>
      </c>
      <c r="H1944" t="s">
        <v>44</v>
      </c>
      <c r="I1944" t="s">
        <v>231</v>
      </c>
      <c r="J1944" t="s">
        <v>2077</v>
      </c>
      <c r="K1944" t="s">
        <v>3229</v>
      </c>
      <c r="L1944" t="s">
        <v>3246</v>
      </c>
      <c r="M1944" t="s">
        <v>3129</v>
      </c>
      <c r="N1944">
        <v>13680</v>
      </c>
      <c r="O1944">
        <v>13.68</v>
      </c>
      <c r="P1944">
        <v>176000</v>
      </c>
      <c r="Q1944">
        <v>12.865497076023392</v>
      </c>
    </row>
    <row r="1945" spans="1:17" x14ac:dyDescent="0.3">
      <c r="A1945">
        <v>42896</v>
      </c>
      <c r="B1945" t="s">
        <v>3326</v>
      </c>
      <c r="C1945" t="s">
        <v>3327</v>
      </c>
      <c r="D1945">
        <v>2017</v>
      </c>
      <c r="E1945" t="s">
        <v>84</v>
      </c>
      <c r="F1945" t="s">
        <v>65</v>
      </c>
      <c r="G1945" t="s">
        <v>67</v>
      </c>
      <c r="H1945" t="s">
        <v>44</v>
      </c>
      <c r="I1945" t="s">
        <v>73</v>
      </c>
      <c r="J1945" t="s">
        <v>1079</v>
      </c>
      <c r="K1945" t="s">
        <v>3125</v>
      </c>
      <c r="L1945" t="s">
        <v>3126</v>
      </c>
      <c r="M1945" t="s">
        <v>3110</v>
      </c>
      <c r="N1945">
        <v>17618</v>
      </c>
      <c r="O1945">
        <v>17.62</v>
      </c>
      <c r="P1945">
        <v>125000</v>
      </c>
      <c r="Q1945">
        <v>7.0950164604381882</v>
      </c>
    </row>
    <row r="1946" spans="1:17" x14ac:dyDescent="0.3">
      <c r="A1946">
        <v>42896</v>
      </c>
      <c r="B1946" t="s">
        <v>3326</v>
      </c>
      <c r="C1946" t="s">
        <v>3327</v>
      </c>
      <c r="D1946">
        <v>2017</v>
      </c>
      <c r="E1946" t="s">
        <v>32</v>
      </c>
      <c r="F1946" t="s">
        <v>77</v>
      </c>
      <c r="G1946" t="s">
        <v>67</v>
      </c>
      <c r="H1946" t="s">
        <v>44</v>
      </c>
      <c r="I1946" t="s">
        <v>241</v>
      </c>
      <c r="J1946" t="s">
        <v>1258</v>
      </c>
      <c r="K1946" t="s">
        <v>3130</v>
      </c>
      <c r="L1946" t="s">
        <v>3130</v>
      </c>
      <c r="M1946" t="s">
        <v>3129</v>
      </c>
      <c r="N1946">
        <v>38910</v>
      </c>
      <c r="O1946">
        <v>38.909999999999997</v>
      </c>
      <c r="P1946">
        <v>187000</v>
      </c>
      <c r="Q1946">
        <v>4.8059624775122076</v>
      </c>
    </row>
    <row r="1947" spans="1:17" x14ac:dyDescent="0.3">
      <c r="A1947">
        <v>42894</v>
      </c>
      <c r="B1947" t="s">
        <v>3326</v>
      </c>
      <c r="C1947" t="s">
        <v>3327</v>
      </c>
      <c r="D1947">
        <v>2017</v>
      </c>
      <c r="E1947" t="s">
        <v>84</v>
      </c>
      <c r="F1947" t="s">
        <v>87</v>
      </c>
      <c r="G1947" t="s">
        <v>106</v>
      </c>
      <c r="H1947" t="s">
        <v>44</v>
      </c>
      <c r="I1947" t="s">
        <v>92</v>
      </c>
      <c r="J1947" t="s">
        <v>2078</v>
      </c>
      <c r="K1947" t="s">
        <v>3210</v>
      </c>
      <c r="L1947" t="s">
        <v>3250</v>
      </c>
      <c r="M1947" t="s">
        <v>3163</v>
      </c>
      <c r="N1947">
        <v>16760</v>
      </c>
      <c r="O1947">
        <v>16.760000000000002</v>
      </c>
      <c r="P1947">
        <v>72600</v>
      </c>
      <c r="Q1947">
        <v>4.3317422434367545</v>
      </c>
    </row>
    <row r="1948" spans="1:17" x14ac:dyDescent="0.3">
      <c r="A1948">
        <v>42892</v>
      </c>
      <c r="B1948" t="s">
        <v>3326</v>
      </c>
      <c r="C1948" t="s">
        <v>3327</v>
      </c>
      <c r="D1948">
        <v>2017</v>
      </c>
      <c r="E1948" t="s">
        <v>32</v>
      </c>
      <c r="F1948" t="s">
        <v>305</v>
      </c>
      <c r="G1948" t="s">
        <v>310</v>
      </c>
      <c r="H1948" t="s">
        <v>44</v>
      </c>
      <c r="I1948" t="s">
        <v>140</v>
      </c>
      <c r="J1948" t="s">
        <v>2079</v>
      </c>
      <c r="K1948" t="s">
        <v>3201</v>
      </c>
      <c r="L1948" t="s">
        <v>3250</v>
      </c>
      <c r="M1948" t="s">
        <v>3163</v>
      </c>
      <c r="N1948">
        <v>38520</v>
      </c>
      <c r="O1948">
        <v>38.520000000000003</v>
      </c>
      <c r="P1948">
        <v>43300</v>
      </c>
      <c r="Q1948">
        <v>1.1240913811007269</v>
      </c>
    </row>
    <row r="1949" spans="1:17" x14ac:dyDescent="0.3">
      <c r="A1949">
        <v>42890</v>
      </c>
      <c r="B1949" t="s">
        <v>3326</v>
      </c>
      <c r="C1949" t="s">
        <v>3327</v>
      </c>
      <c r="D1949">
        <v>2017</v>
      </c>
      <c r="E1949" t="s">
        <v>32</v>
      </c>
      <c r="F1949" t="s">
        <v>35</v>
      </c>
      <c r="G1949" t="s">
        <v>40</v>
      </c>
      <c r="H1949" t="s">
        <v>44</v>
      </c>
      <c r="I1949" t="s">
        <v>2080</v>
      </c>
      <c r="J1949" t="s">
        <v>1458</v>
      </c>
      <c r="K1949" t="s">
        <v>3234</v>
      </c>
      <c r="L1949" t="s">
        <v>3378</v>
      </c>
      <c r="M1949" t="s">
        <v>3110</v>
      </c>
      <c r="N1949">
        <v>185520</v>
      </c>
      <c r="O1949">
        <v>185.52</v>
      </c>
      <c r="P1949" t="s">
        <v>49</v>
      </c>
      <c r="Q1949" t="e">
        <v>#VALUE!</v>
      </c>
    </row>
    <row r="1950" spans="1:17" x14ac:dyDescent="0.3">
      <c r="A1950">
        <v>42887</v>
      </c>
      <c r="B1950" t="s">
        <v>3326</v>
      </c>
      <c r="C1950" t="s">
        <v>3327</v>
      </c>
      <c r="D1950">
        <v>2017</v>
      </c>
      <c r="E1950" t="s">
        <v>84</v>
      </c>
      <c r="F1950" t="s">
        <v>65</v>
      </c>
      <c r="G1950" t="s">
        <v>227</v>
      </c>
      <c r="H1950" t="s">
        <v>44</v>
      </c>
      <c r="I1950" t="s">
        <v>73</v>
      </c>
      <c r="J1950" t="s">
        <v>1904</v>
      </c>
      <c r="K1950" t="s">
        <v>3153</v>
      </c>
      <c r="L1950" t="s">
        <v>3377</v>
      </c>
      <c r="M1950" t="s">
        <v>3110</v>
      </c>
      <c r="N1950">
        <v>132789.99</v>
      </c>
      <c r="O1950">
        <v>132.79</v>
      </c>
      <c r="P1950">
        <v>943000</v>
      </c>
      <c r="Q1950">
        <v>7.1014388961095642</v>
      </c>
    </row>
    <row r="1951" spans="1:17" x14ac:dyDescent="0.3">
      <c r="A1951">
        <v>42887</v>
      </c>
      <c r="B1951" t="s">
        <v>3326</v>
      </c>
      <c r="C1951" t="s">
        <v>3327</v>
      </c>
      <c r="D1951">
        <v>2017</v>
      </c>
      <c r="E1951" t="s">
        <v>84</v>
      </c>
      <c r="F1951" t="s">
        <v>65</v>
      </c>
      <c r="G1951" t="s">
        <v>227</v>
      </c>
      <c r="H1951" t="s">
        <v>44</v>
      </c>
      <c r="I1951" t="s">
        <v>73</v>
      </c>
      <c r="J1951" t="s">
        <v>2081</v>
      </c>
      <c r="K1951" t="s">
        <v>3153</v>
      </c>
      <c r="L1951" t="s">
        <v>3377</v>
      </c>
      <c r="M1951" t="s">
        <v>3110</v>
      </c>
      <c r="N1951">
        <v>75880</v>
      </c>
      <c r="O1951">
        <v>75.88</v>
      </c>
      <c r="P1951">
        <v>539000</v>
      </c>
      <c r="Q1951">
        <v>7.1033210332103325</v>
      </c>
    </row>
    <row r="1952" spans="1:17" x14ac:dyDescent="0.3">
      <c r="A1952">
        <v>42886</v>
      </c>
      <c r="B1952" t="s">
        <v>3328</v>
      </c>
      <c r="C1952" t="s">
        <v>3329</v>
      </c>
      <c r="D1952">
        <v>2017</v>
      </c>
      <c r="E1952" t="s">
        <v>84</v>
      </c>
      <c r="F1952" t="s">
        <v>1264</v>
      </c>
      <c r="G1952" t="s">
        <v>1267</v>
      </c>
      <c r="H1952" t="s">
        <v>44</v>
      </c>
      <c r="I1952" t="s">
        <v>1269</v>
      </c>
      <c r="J1952" t="s">
        <v>2082</v>
      </c>
      <c r="K1952" t="s">
        <v>3189</v>
      </c>
      <c r="L1952" t="s">
        <v>3250</v>
      </c>
      <c r="M1952" t="s">
        <v>3163</v>
      </c>
      <c r="N1952">
        <v>57132</v>
      </c>
      <c r="O1952">
        <v>57.13</v>
      </c>
      <c r="P1952">
        <v>2270000</v>
      </c>
      <c r="Q1952">
        <v>39.732549184345025</v>
      </c>
    </row>
    <row r="1953" spans="1:17" x14ac:dyDescent="0.3">
      <c r="A1953">
        <v>42885</v>
      </c>
      <c r="B1953" t="s">
        <v>3328</v>
      </c>
      <c r="C1953" t="s">
        <v>3329</v>
      </c>
      <c r="D1953">
        <v>2017</v>
      </c>
      <c r="E1953" t="s">
        <v>32</v>
      </c>
      <c r="F1953" t="s">
        <v>305</v>
      </c>
      <c r="G1953" t="s">
        <v>310</v>
      </c>
      <c r="H1953" t="s">
        <v>44</v>
      </c>
      <c r="I1953" t="s">
        <v>140</v>
      </c>
      <c r="J1953" t="s">
        <v>2083</v>
      </c>
      <c r="K1953" t="s">
        <v>3201</v>
      </c>
      <c r="L1953" t="s">
        <v>3250</v>
      </c>
      <c r="M1953" t="s">
        <v>3163</v>
      </c>
      <c r="N1953">
        <v>77030</v>
      </c>
      <c r="O1953">
        <v>77.03</v>
      </c>
      <c r="P1953">
        <v>90000</v>
      </c>
      <c r="Q1953">
        <v>1.1683759574191874</v>
      </c>
    </row>
    <row r="1954" spans="1:17" x14ac:dyDescent="0.3">
      <c r="A1954">
        <v>42882</v>
      </c>
      <c r="B1954" t="s">
        <v>3328</v>
      </c>
      <c r="C1954" t="s">
        <v>3329</v>
      </c>
      <c r="D1954">
        <v>2017</v>
      </c>
      <c r="E1954" t="s">
        <v>32</v>
      </c>
      <c r="F1954" t="s">
        <v>51</v>
      </c>
      <c r="G1954" t="s">
        <v>1966</v>
      </c>
      <c r="H1954" t="s">
        <v>44</v>
      </c>
      <c r="I1954" t="s">
        <v>57</v>
      </c>
      <c r="J1954" t="s">
        <v>2084</v>
      </c>
      <c r="K1954" t="s">
        <v>3225</v>
      </c>
      <c r="L1954" t="s">
        <v>3250</v>
      </c>
      <c r="M1954" t="s">
        <v>3163</v>
      </c>
      <c r="N1954">
        <v>48240</v>
      </c>
      <c r="O1954">
        <v>48.24</v>
      </c>
      <c r="P1954">
        <v>2490000</v>
      </c>
      <c r="Q1954">
        <v>51.616915422885569</v>
      </c>
    </row>
    <row r="1955" spans="1:17" x14ac:dyDescent="0.3">
      <c r="A1955">
        <v>42882</v>
      </c>
      <c r="B1955" t="s">
        <v>3328</v>
      </c>
      <c r="C1955" t="s">
        <v>3329</v>
      </c>
      <c r="D1955">
        <v>2017</v>
      </c>
      <c r="E1955" t="s">
        <v>84</v>
      </c>
      <c r="F1955" t="s">
        <v>1399</v>
      </c>
      <c r="G1955" t="s">
        <v>999</v>
      </c>
      <c r="H1955" t="s">
        <v>44</v>
      </c>
      <c r="I1955" t="s">
        <v>1114</v>
      </c>
      <c r="J1955" t="s">
        <v>2085</v>
      </c>
      <c r="K1955" t="s">
        <v>3201</v>
      </c>
      <c r="L1955" t="s">
        <v>3250</v>
      </c>
      <c r="M1955" t="s">
        <v>3163</v>
      </c>
      <c r="N1955">
        <v>14160</v>
      </c>
      <c r="O1955">
        <v>14.16</v>
      </c>
      <c r="P1955">
        <v>22000</v>
      </c>
      <c r="Q1955">
        <v>1.5536723163841808</v>
      </c>
    </row>
    <row r="1956" spans="1:17" x14ac:dyDescent="0.3">
      <c r="A1956">
        <v>42882</v>
      </c>
      <c r="B1956" t="s">
        <v>3328</v>
      </c>
      <c r="C1956" t="s">
        <v>3329</v>
      </c>
      <c r="D1956">
        <v>2017</v>
      </c>
      <c r="E1956" t="s">
        <v>84</v>
      </c>
      <c r="F1956" t="s">
        <v>1399</v>
      </c>
      <c r="G1956" t="s">
        <v>999</v>
      </c>
      <c r="H1956" t="s">
        <v>44</v>
      </c>
      <c r="I1956" t="s">
        <v>1114</v>
      </c>
      <c r="J1956" t="s">
        <v>2086</v>
      </c>
      <c r="K1956" t="s">
        <v>3193</v>
      </c>
      <c r="L1956" t="s">
        <v>3133</v>
      </c>
      <c r="M1956" t="s">
        <v>3116</v>
      </c>
      <c r="N1956">
        <v>14160</v>
      </c>
      <c r="O1956">
        <v>14.16</v>
      </c>
      <c r="P1956">
        <v>22000</v>
      </c>
      <c r="Q1956">
        <v>1.5536723163841808</v>
      </c>
    </row>
    <row r="1957" spans="1:17" x14ac:dyDescent="0.3">
      <c r="A1957">
        <v>42882</v>
      </c>
      <c r="B1957" t="s">
        <v>3328</v>
      </c>
      <c r="C1957" t="s">
        <v>3329</v>
      </c>
      <c r="D1957">
        <v>2017</v>
      </c>
      <c r="E1957" t="s">
        <v>32</v>
      </c>
      <c r="F1957" t="s">
        <v>278</v>
      </c>
      <c r="G1957" t="s">
        <v>60</v>
      </c>
      <c r="H1957" t="s">
        <v>44</v>
      </c>
      <c r="I1957" t="s">
        <v>1804</v>
      </c>
      <c r="J1957" t="s">
        <v>2087</v>
      </c>
      <c r="K1957" t="s">
        <v>3164</v>
      </c>
      <c r="L1957" t="s">
        <v>3250</v>
      </c>
      <c r="M1957" t="s">
        <v>3163</v>
      </c>
      <c r="N1957">
        <v>20140</v>
      </c>
      <c r="O1957">
        <v>20.14</v>
      </c>
      <c r="P1957">
        <v>965000</v>
      </c>
      <c r="Q1957">
        <v>47.91459781529295</v>
      </c>
    </row>
    <row r="1958" spans="1:17" x14ac:dyDescent="0.3">
      <c r="A1958">
        <v>42881</v>
      </c>
      <c r="B1958" t="s">
        <v>3328</v>
      </c>
      <c r="C1958" t="s">
        <v>3329</v>
      </c>
      <c r="D1958">
        <v>2017</v>
      </c>
      <c r="E1958" t="s">
        <v>84</v>
      </c>
      <c r="F1958" t="s">
        <v>65</v>
      </c>
      <c r="G1958" t="s">
        <v>227</v>
      </c>
      <c r="H1958" t="s">
        <v>44</v>
      </c>
      <c r="I1958" t="s">
        <v>73</v>
      </c>
      <c r="J1958" t="s">
        <v>2023</v>
      </c>
      <c r="K1958" t="s">
        <v>3198</v>
      </c>
      <c r="L1958" t="s">
        <v>3199</v>
      </c>
      <c r="M1958" t="s">
        <v>3110</v>
      </c>
      <c r="N1958">
        <v>137104</v>
      </c>
      <c r="O1958">
        <v>137.1</v>
      </c>
      <c r="P1958">
        <v>936000</v>
      </c>
      <c r="Q1958">
        <v>6.8269342980511141</v>
      </c>
    </row>
    <row r="1959" spans="1:17" x14ac:dyDescent="0.3">
      <c r="A1959">
        <v>42881</v>
      </c>
      <c r="B1959" t="s">
        <v>3328</v>
      </c>
      <c r="C1959" t="s">
        <v>3329</v>
      </c>
      <c r="D1959">
        <v>2017</v>
      </c>
      <c r="E1959" t="s">
        <v>84</v>
      </c>
      <c r="F1959" t="s">
        <v>77</v>
      </c>
      <c r="G1959" t="s">
        <v>227</v>
      </c>
      <c r="H1959" t="s">
        <v>44</v>
      </c>
      <c r="I1959" t="s">
        <v>643</v>
      </c>
      <c r="J1959" t="s">
        <v>2088</v>
      </c>
      <c r="K1959" t="s">
        <v>3193</v>
      </c>
      <c r="L1959" t="s">
        <v>3133</v>
      </c>
      <c r="M1959" t="s">
        <v>3116</v>
      </c>
      <c r="N1959">
        <v>226710.01</v>
      </c>
      <c r="O1959">
        <v>226.71</v>
      </c>
      <c r="P1959">
        <v>5075000</v>
      </c>
      <c r="Q1959">
        <v>22.385425328153794</v>
      </c>
    </row>
    <row r="1960" spans="1:17" x14ac:dyDescent="0.3">
      <c r="A1960">
        <v>42881</v>
      </c>
      <c r="B1960" t="s">
        <v>3328</v>
      </c>
      <c r="C1960" t="s">
        <v>3329</v>
      </c>
      <c r="D1960">
        <v>2017</v>
      </c>
      <c r="E1960" t="s">
        <v>84</v>
      </c>
      <c r="F1960" t="s">
        <v>65</v>
      </c>
      <c r="G1960" t="s">
        <v>227</v>
      </c>
      <c r="H1960" t="s">
        <v>44</v>
      </c>
      <c r="I1960" t="s">
        <v>73</v>
      </c>
      <c r="J1960" t="s">
        <v>2089</v>
      </c>
      <c r="K1960" t="s">
        <v>3153</v>
      </c>
      <c r="L1960" t="s">
        <v>3377</v>
      </c>
      <c r="M1960" t="s">
        <v>3110</v>
      </c>
      <c r="N1960">
        <v>56910</v>
      </c>
      <c r="O1960">
        <v>56.91</v>
      </c>
      <c r="P1960">
        <v>389000</v>
      </c>
      <c r="Q1960">
        <v>6.8353540678263922</v>
      </c>
    </row>
    <row r="1961" spans="1:17" x14ac:dyDescent="0.3">
      <c r="A1961">
        <v>42881</v>
      </c>
      <c r="B1961" t="s">
        <v>3328</v>
      </c>
      <c r="C1961" t="s">
        <v>3329</v>
      </c>
      <c r="D1961">
        <v>2017</v>
      </c>
      <c r="E1961" t="s">
        <v>84</v>
      </c>
      <c r="F1961" t="s">
        <v>65</v>
      </c>
      <c r="G1961" t="s">
        <v>227</v>
      </c>
      <c r="H1961" t="s">
        <v>44</v>
      </c>
      <c r="I1961" t="s">
        <v>73</v>
      </c>
      <c r="J1961" t="s">
        <v>2019</v>
      </c>
      <c r="K1961" t="s">
        <v>3198</v>
      </c>
      <c r="L1961" t="s">
        <v>3199</v>
      </c>
      <c r="M1961" t="s">
        <v>3110</v>
      </c>
      <c r="N1961">
        <v>137104</v>
      </c>
      <c r="O1961">
        <v>137.1</v>
      </c>
      <c r="P1961">
        <v>936000</v>
      </c>
      <c r="Q1961">
        <v>6.8269342980511141</v>
      </c>
    </row>
    <row r="1962" spans="1:17" x14ac:dyDescent="0.3">
      <c r="A1962">
        <v>42881</v>
      </c>
      <c r="B1962" t="s">
        <v>3328</v>
      </c>
      <c r="C1962" t="s">
        <v>3329</v>
      </c>
      <c r="D1962">
        <v>2017</v>
      </c>
      <c r="E1962" t="s">
        <v>84</v>
      </c>
      <c r="F1962" t="s">
        <v>65</v>
      </c>
      <c r="G1962" t="s">
        <v>227</v>
      </c>
      <c r="H1962" t="s">
        <v>44</v>
      </c>
      <c r="I1962" t="s">
        <v>73</v>
      </c>
      <c r="J1962" t="s">
        <v>2089</v>
      </c>
      <c r="K1962" t="s">
        <v>3153</v>
      </c>
      <c r="L1962" t="s">
        <v>3377</v>
      </c>
      <c r="M1962" t="s">
        <v>3110</v>
      </c>
      <c r="N1962">
        <v>37940</v>
      </c>
      <c r="O1962">
        <v>37.94</v>
      </c>
      <c r="P1962">
        <v>259000</v>
      </c>
      <c r="Q1962">
        <v>6.8265682656826572</v>
      </c>
    </row>
    <row r="1963" spans="1:17" x14ac:dyDescent="0.3">
      <c r="A1963">
        <v>42881</v>
      </c>
      <c r="B1963" t="s">
        <v>3328</v>
      </c>
      <c r="C1963" t="s">
        <v>3329</v>
      </c>
      <c r="D1963">
        <v>2017</v>
      </c>
      <c r="E1963" t="s">
        <v>84</v>
      </c>
      <c r="F1963" t="s">
        <v>65</v>
      </c>
      <c r="G1963" t="s">
        <v>227</v>
      </c>
      <c r="H1963" t="s">
        <v>44</v>
      </c>
      <c r="I1963" t="s">
        <v>73</v>
      </c>
      <c r="J1963" t="s">
        <v>1248</v>
      </c>
      <c r="K1963" t="s">
        <v>3153</v>
      </c>
      <c r="L1963" t="s">
        <v>3377</v>
      </c>
      <c r="M1963" t="s">
        <v>3110</v>
      </c>
      <c r="N1963">
        <v>132789.99</v>
      </c>
      <c r="O1963">
        <v>132.79</v>
      </c>
      <c r="P1963">
        <v>907000</v>
      </c>
      <c r="Q1963">
        <v>6.8303341238296653</v>
      </c>
    </row>
    <row r="1964" spans="1:17" x14ac:dyDescent="0.3">
      <c r="A1964">
        <v>42881</v>
      </c>
      <c r="B1964" t="s">
        <v>3328</v>
      </c>
      <c r="C1964" t="s">
        <v>3329</v>
      </c>
      <c r="D1964">
        <v>2017</v>
      </c>
      <c r="E1964" t="s">
        <v>32</v>
      </c>
      <c r="F1964" t="s">
        <v>77</v>
      </c>
      <c r="G1964" t="s">
        <v>227</v>
      </c>
      <c r="H1964" t="s">
        <v>44</v>
      </c>
      <c r="I1964" t="s">
        <v>243</v>
      </c>
      <c r="J1964" t="s">
        <v>2090</v>
      </c>
      <c r="K1964" t="s">
        <v>3130</v>
      </c>
      <c r="L1964" t="s">
        <v>3130</v>
      </c>
      <c r="M1964" t="s">
        <v>3129</v>
      </c>
      <c r="N1964">
        <v>38910</v>
      </c>
      <c r="O1964">
        <v>38.909999999999997</v>
      </c>
      <c r="P1964">
        <v>643000</v>
      </c>
      <c r="Q1964">
        <v>16.525314829092778</v>
      </c>
    </row>
    <row r="1965" spans="1:17" x14ac:dyDescent="0.3">
      <c r="A1965">
        <v>42881</v>
      </c>
      <c r="B1965" t="s">
        <v>3328</v>
      </c>
      <c r="C1965" t="s">
        <v>3329</v>
      </c>
      <c r="D1965">
        <v>2017</v>
      </c>
      <c r="E1965" t="s">
        <v>32</v>
      </c>
      <c r="F1965" t="s">
        <v>77</v>
      </c>
      <c r="G1965" t="s">
        <v>227</v>
      </c>
      <c r="H1965" t="s">
        <v>44</v>
      </c>
      <c r="I1965" t="s">
        <v>270</v>
      </c>
      <c r="J1965" t="s">
        <v>2091</v>
      </c>
      <c r="K1965" t="s">
        <v>3151</v>
      </c>
      <c r="L1965" t="s">
        <v>3152</v>
      </c>
      <c r="M1965" t="s">
        <v>3116</v>
      </c>
      <c r="N1965">
        <v>8775</v>
      </c>
      <c r="O1965">
        <v>8.77</v>
      </c>
      <c r="P1965">
        <v>305000</v>
      </c>
      <c r="Q1965">
        <v>34.757834757834758</v>
      </c>
    </row>
    <row r="1966" spans="1:17" x14ac:dyDescent="0.3">
      <c r="A1966">
        <v>42878</v>
      </c>
      <c r="B1966" t="s">
        <v>3328</v>
      </c>
      <c r="C1966" t="s">
        <v>3329</v>
      </c>
      <c r="D1966">
        <v>2017</v>
      </c>
      <c r="E1966" t="s">
        <v>32</v>
      </c>
      <c r="F1966" t="s">
        <v>305</v>
      </c>
      <c r="G1966" t="s">
        <v>310</v>
      </c>
      <c r="H1966" t="s">
        <v>44</v>
      </c>
      <c r="I1966" t="s">
        <v>140</v>
      </c>
      <c r="J1966" t="s">
        <v>2092</v>
      </c>
      <c r="K1966" t="s">
        <v>3201</v>
      </c>
      <c r="L1966" t="s">
        <v>3250</v>
      </c>
      <c r="M1966" t="s">
        <v>3163</v>
      </c>
      <c r="N1966">
        <v>57760</v>
      </c>
      <c r="O1966">
        <v>57.76</v>
      </c>
      <c r="P1966">
        <v>67500</v>
      </c>
      <c r="Q1966">
        <v>1.168628808864266</v>
      </c>
    </row>
    <row r="1967" spans="1:17" x14ac:dyDescent="0.3">
      <c r="A1967">
        <v>42878</v>
      </c>
      <c r="B1967" t="s">
        <v>3328</v>
      </c>
      <c r="C1967" t="s">
        <v>3329</v>
      </c>
      <c r="D1967">
        <v>2017</v>
      </c>
      <c r="E1967" t="s">
        <v>32</v>
      </c>
      <c r="F1967" t="s">
        <v>600</v>
      </c>
      <c r="G1967" t="s">
        <v>106</v>
      </c>
      <c r="H1967" t="s">
        <v>44</v>
      </c>
      <c r="I1967" t="s">
        <v>108</v>
      </c>
      <c r="J1967" t="s">
        <v>2093</v>
      </c>
      <c r="K1967" t="s">
        <v>3248</v>
      </c>
      <c r="L1967" t="s">
        <v>3250</v>
      </c>
      <c r="M1967" t="s">
        <v>3163</v>
      </c>
      <c r="N1967">
        <v>14820</v>
      </c>
      <c r="O1967">
        <v>14.82</v>
      </c>
      <c r="P1967">
        <v>99000</v>
      </c>
      <c r="Q1967">
        <v>6.6801619433198383</v>
      </c>
    </row>
    <row r="1968" spans="1:17" x14ac:dyDescent="0.3">
      <c r="A1968">
        <v>42878</v>
      </c>
      <c r="B1968" t="s">
        <v>3328</v>
      </c>
      <c r="C1968" t="s">
        <v>3329</v>
      </c>
      <c r="D1968">
        <v>2017</v>
      </c>
      <c r="E1968" t="s">
        <v>32</v>
      </c>
      <c r="F1968" t="s">
        <v>507</v>
      </c>
      <c r="G1968" t="s">
        <v>106</v>
      </c>
      <c r="H1968" t="s">
        <v>44</v>
      </c>
      <c r="I1968" t="s">
        <v>1933</v>
      </c>
      <c r="J1968" t="s">
        <v>2094</v>
      </c>
      <c r="K1968" t="s">
        <v>3201</v>
      </c>
      <c r="L1968" t="s">
        <v>3250</v>
      </c>
      <c r="M1968" t="s">
        <v>3163</v>
      </c>
      <c r="N1968">
        <v>60432</v>
      </c>
      <c r="O1968">
        <v>60.43</v>
      </c>
      <c r="P1968">
        <v>147000</v>
      </c>
      <c r="Q1968">
        <v>2.4324861000794282</v>
      </c>
    </row>
    <row r="1969" spans="1:17" x14ac:dyDescent="0.3">
      <c r="A1969">
        <v>42877</v>
      </c>
      <c r="B1969" t="s">
        <v>3328</v>
      </c>
      <c r="C1969" t="s">
        <v>3329</v>
      </c>
      <c r="D1969">
        <v>2017</v>
      </c>
      <c r="E1969" t="s">
        <v>32</v>
      </c>
      <c r="F1969" t="s">
        <v>35</v>
      </c>
      <c r="G1969" t="s">
        <v>40</v>
      </c>
      <c r="H1969" t="s">
        <v>44</v>
      </c>
      <c r="I1969" t="s">
        <v>2080</v>
      </c>
      <c r="J1969" t="s">
        <v>1458</v>
      </c>
      <c r="K1969" t="s">
        <v>3234</v>
      </c>
      <c r="L1969" t="s">
        <v>3378</v>
      </c>
      <c r="M1969" t="s">
        <v>3110</v>
      </c>
      <c r="N1969">
        <v>259880</v>
      </c>
      <c r="O1969">
        <v>259.88</v>
      </c>
      <c r="P1969" t="s">
        <v>49</v>
      </c>
      <c r="Q1969" t="e">
        <v>#VALUE!</v>
      </c>
    </row>
    <row r="1970" spans="1:17" x14ac:dyDescent="0.3">
      <c r="A1970">
        <v>42877</v>
      </c>
      <c r="B1970" t="s">
        <v>3328</v>
      </c>
      <c r="C1970" t="s">
        <v>3329</v>
      </c>
      <c r="D1970">
        <v>2017</v>
      </c>
      <c r="E1970" t="s">
        <v>32</v>
      </c>
      <c r="F1970" t="s">
        <v>1697</v>
      </c>
      <c r="G1970" t="s">
        <v>135</v>
      </c>
      <c r="H1970" t="s">
        <v>44</v>
      </c>
      <c r="I1970" t="s">
        <v>1700</v>
      </c>
      <c r="J1970" t="s">
        <v>2095</v>
      </c>
      <c r="K1970" t="s">
        <v>3140</v>
      </c>
      <c r="L1970" t="s">
        <v>3250</v>
      </c>
      <c r="M1970" t="s">
        <v>3163</v>
      </c>
      <c r="N1970">
        <v>40200</v>
      </c>
      <c r="O1970">
        <v>40.200000000000003</v>
      </c>
      <c r="P1970">
        <v>113000</v>
      </c>
      <c r="Q1970">
        <v>2.810945273631841</v>
      </c>
    </row>
    <row r="1971" spans="1:17" x14ac:dyDescent="0.3">
      <c r="A1971">
        <v>42874</v>
      </c>
      <c r="B1971" t="s">
        <v>3328</v>
      </c>
      <c r="C1971" t="s">
        <v>3329</v>
      </c>
      <c r="D1971">
        <v>2017</v>
      </c>
      <c r="E1971" t="s">
        <v>32</v>
      </c>
      <c r="F1971" t="s">
        <v>65</v>
      </c>
      <c r="G1971" t="s">
        <v>227</v>
      </c>
      <c r="H1971" t="s">
        <v>44</v>
      </c>
      <c r="I1971" t="s">
        <v>71</v>
      </c>
      <c r="J1971" t="s">
        <v>1211</v>
      </c>
      <c r="K1971" t="s">
        <v>3120</v>
      </c>
      <c r="L1971" t="s">
        <v>3124</v>
      </c>
      <c r="M1971" t="s">
        <v>3110</v>
      </c>
      <c r="N1971">
        <v>143039.99</v>
      </c>
      <c r="O1971">
        <v>143.04</v>
      </c>
      <c r="P1971">
        <v>977000</v>
      </c>
      <c r="Q1971">
        <v>6.8302577482003466</v>
      </c>
    </row>
    <row r="1972" spans="1:17" x14ac:dyDescent="0.3">
      <c r="A1972">
        <v>42874</v>
      </c>
      <c r="B1972" t="s">
        <v>3328</v>
      </c>
      <c r="C1972" t="s">
        <v>3329</v>
      </c>
      <c r="D1972">
        <v>2017</v>
      </c>
      <c r="E1972" t="s">
        <v>32</v>
      </c>
      <c r="F1972" t="s">
        <v>65</v>
      </c>
      <c r="G1972" t="s">
        <v>227</v>
      </c>
      <c r="H1972" t="s">
        <v>44</v>
      </c>
      <c r="I1972" t="s">
        <v>71</v>
      </c>
      <c r="J1972" t="s">
        <v>2096</v>
      </c>
      <c r="K1972" t="s">
        <v>3120</v>
      </c>
      <c r="L1972" t="s">
        <v>3124</v>
      </c>
      <c r="M1972" t="s">
        <v>3110</v>
      </c>
      <c r="N1972">
        <v>44696</v>
      </c>
      <c r="O1972">
        <v>44.7</v>
      </c>
      <c r="P1972">
        <v>305000</v>
      </c>
      <c r="Q1972">
        <v>6.8238768569894397</v>
      </c>
    </row>
    <row r="1973" spans="1:17" x14ac:dyDescent="0.3">
      <c r="A1973">
        <v>42870</v>
      </c>
      <c r="B1973" t="s">
        <v>3328</v>
      </c>
      <c r="C1973" t="s">
        <v>3329</v>
      </c>
      <c r="D1973">
        <v>2017</v>
      </c>
      <c r="E1973" t="s">
        <v>32</v>
      </c>
      <c r="F1973" t="s">
        <v>166</v>
      </c>
      <c r="G1973" t="s">
        <v>168</v>
      </c>
      <c r="H1973" t="s">
        <v>44</v>
      </c>
      <c r="I1973" t="s">
        <v>2097</v>
      </c>
      <c r="J1973" t="s">
        <v>922</v>
      </c>
      <c r="K1973" t="s">
        <v>3171</v>
      </c>
      <c r="L1973" t="s">
        <v>3250</v>
      </c>
      <c r="M1973" t="s">
        <v>3163</v>
      </c>
      <c r="N1973">
        <v>20200</v>
      </c>
      <c r="O1973">
        <v>20.2</v>
      </c>
      <c r="P1973" t="s">
        <v>49</v>
      </c>
      <c r="Q1973" t="e">
        <v>#VALUE!</v>
      </c>
    </row>
    <row r="1974" spans="1:17" x14ac:dyDescent="0.3">
      <c r="A1974">
        <v>42868</v>
      </c>
      <c r="B1974" t="s">
        <v>3328</v>
      </c>
      <c r="C1974" t="s">
        <v>3329</v>
      </c>
      <c r="D1974">
        <v>2017</v>
      </c>
      <c r="E1974" t="s">
        <v>32</v>
      </c>
      <c r="F1974" t="s">
        <v>191</v>
      </c>
      <c r="G1974" t="s">
        <v>186</v>
      </c>
      <c r="H1974" t="s">
        <v>44</v>
      </c>
      <c r="I1974" t="s">
        <v>239</v>
      </c>
      <c r="J1974" t="s">
        <v>2064</v>
      </c>
      <c r="K1974" t="s">
        <v>3376</v>
      </c>
      <c r="L1974" t="s">
        <v>3250</v>
      </c>
      <c r="M1974" t="s">
        <v>3163</v>
      </c>
      <c r="N1974">
        <v>25440</v>
      </c>
      <c r="O1974">
        <v>25.44</v>
      </c>
      <c r="P1974">
        <v>76400</v>
      </c>
      <c r="Q1974">
        <v>3.0031446540880502</v>
      </c>
    </row>
    <row r="1975" spans="1:17" x14ac:dyDescent="0.3">
      <c r="A1975">
        <v>42868</v>
      </c>
      <c r="B1975" t="s">
        <v>3328</v>
      </c>
      <c r="C1975" t="s">
        <v>3329</v>
      </c>
      <c r="D1975">
        <v>2017</v>
      </c>
      <c r="E1975" t="s">
        <v>32</v>
      </c>
      <c r="F1975" t="s">
        <v>51</v>
      </c>
      <c r="G1975" t="s">
        <v>1966</v>
      </c>
      <c r="H1975" t="s">
        <v>44</v>
      </c>
      <c r="I1975" t="s">
        <v>57</v>
      </c>
      <c r="J1975" t="s">
        <v>2098</v>
      </c>
      <c r="K1975" t="s">
        <v>3225</v>
      </c>
      <c r="L1975" t="s">
        <v>3250</v>
      </c>
      <c r="M1975" t="s">
        <v>3163</v>
      </c>
      <c r="N1975">
        <v>48240</v>
      </c>
      <c r="O1975">
        <v>48.24</v>
      </c>
      <c r="P1975">
        <v>2490000</v>
      </c>
      <c r="Q1975">
        <v>51.616915422885569</v>
      </c>
    </row>
    <row r="1976" spans="1:17" x14ac:dyDescent="0.3">
      <c r="A1976">
        <v>42866</v>
      </c>
      <c r="B1976" t="s">
        <v>3328</v>
      </c>
      <c r="C1976" t="s">
        <v>3329</v>
      </c>
      <c r="D1976">
        <v>2017</v>
      </c>
      <c r="E1976" t="s">
        <v>84</v>
      </c>
      <c r="F1976" t="s">
        <v>769</v>
      </c>
      <c r="G1976" t="s">
        <v>60</v>
      </c>
      <c r="H1976" t="s">
        <v>44</v>
      </c>
      <c r="I1976" t="s">
        <v>410</v>
      </c>
      <c r="J1976" t="s">
        <v>2099</v>
      </c>
      <c r="K1976" t="s">
        <v>3169</v>
      </c>
      <c r="L1976" t="s">
        <v>3250</v>
      </c>
      <c r="M1976" t="s">
        <v>3163</v>
      </c>
      <c r="N1976">
        <v>22088</v>
      </c>
      <c r="O1976">
        <v>22.09</v>
      </c>
      <c r="P1976">
        <v>29000</v>
      </c>
      <c r="Q1976">
        <v>1.3129300977906555</v>
      </c>
    </row>
    <row r="1977" spans="1:17" x14ac:dyDescent="0.3">
      <c r="A1977">
        <v>42865</v>
      </c>
      <c r="B1977" t="s">
        <v>3328</v>
      </c>
      <c r="C1977" t="s">
        <v>3329</v>
      </c>
      <c r="D1977">
        <v>2017</v>
      </c>
      <c r="E1977" t="s">
        <v>84</v>
      </c>
      <c r="F1977" t="s">
        <v>166</v>
      </c>
      <c r="G1977" t="s">
        <v>60</v>
      </c>
      <c r="H1977" t="s">
        <v>44</v>
      </c>
      <c r="I1977" t="s">
        <v>251</v>
      </c>
      <c r="J1977" t="s">
        <v>2100</v>
      </c>
      <c r="K1977" t="s">
        <v>3197</v>
      </c>
      <c r="L1977" t="s">
        <v>3250</v>
      </c>
      <c r="M1977" t="s">
        <v>3163</v>
      </c>
      <c r="N1977">
        <v>32680</v>
      </c>
      <c r="O1977">
        <v>32.68</v>
      </c>
      <c r="P1977">
        <v>218000</v>
      </c>
      <c r="Q1977">
        <v>6.6707466340269281</v>
      </c>
    </row>
    <row r="1978" spans="1:17" x14ac:dyDescent="0.3">
      <c r="A1978">
        <v>42864</v>
      </c>
      <c r="B1978" t="s">
        <v>3328</v>
      </c>
      <c r="C1978" t="s">
        <v>3329</v>
      </c>
      <c r="D1978">
        <v>2017</v>
      </c>
      <c r="E1978" t="s">
        <v>32</v>
      </c>
      <c r="F1978" t="s">
        <v>305</v>
      </c>
      <c r="G1978" t="s">
        <v>310</v>
      </c>
      <c r="H1978" t="s">
        <v>44</v>
      </c>
      <c r="I1978" t="s">
        <v>140</v>
      </c>
      <c r="J1978" t="s">
        <v>2101</v>
      </c>
      <c r="K1978" t="s">
        <v>3201</v>
      </c>
      <c r="L1978" t="s">
        <v>3250</v>
      </c>
      <c r="M1978" t="s">
        <v>3163</v>
      </c>
      <c r="N1978">
        <v>77110</v>
      </c>
      <c r="O1978">
        <v>77.11</v>
      </c>
      <c r="P1978">
        <v>90100</v>
      </c>
      <c r="Q1978">
        <v>1.168460640643237</v>
      </c>
    </row>
    <row r="1979" spans="1:17" x14ac:dyDescent="0.3">
      <c r="A1979">
        <v>42863</v>
      </c>
      <c r="B1979" t="s">
        <v>3328</v>
      </c>
      <c r="C1979" t="s">
        <v>3329</v>
      </c>
      <c r="D1979">
        <v>2017</v>
      </c>
      <c r="E1979" t="s">
        <v>32</v>
      </c>
      <c r="F1979" t="s">
        <v>278</v>
      </c>
      <c r="G1979" t="s">
        <v>60</v>
      </c>
      <c r="H1979" t="s">
        <v>44</v>
      </c>
      <c r="I1979" t="s">
        <v>80</v>
      </c>
      <c r="J1979" t="s">
        <v>987</v>
      </c>
      <c r="K1979" t="s">
        <v>3188</v>
      </c>
      <c r="L1979" t="s">
        <v>3250</v>
      </c>
      <c r="M1979" t="s">
        <v>3163</v>
      </c>
      <c r="N1979">
        <v>21720</v>
      </c>
      <c r="O1979">
        <v>21.72</v>
      </c>
      <c r="P1979">
        <v>294000</v>
      </c>
      <c r="Q1979">
        <v>13.535911602209945</v>
      </c>
    </row>
    <row r="1980" spans="1:17" x14ac:dyDescent="0.3">
      <c r="A1980">
        <v>42859</v>
      </c>
      <c r="B1980" t="s">
        <v>3328</v>
      </c>
      <c r="C1980" t="s">
        <v>3329</v>
      </c>
      <c r="D1980">
        <v>2017</v>
      </c>
      <c r="E1980" t="s">
        <v>84</v>
      </c>
      <c r="F1980" t="s">
        <v>65</v>
      </c>
      <c r="G1980" t="s">
        <v>67</v>
      </c>
      <c r="H1980" t="s">
        <v>44</v>
      </c>
      <c r="I1980" t="s">
        <v>73</v>
      </c>
      <c r="J1980" t="s">
        <v>2102</v>
      </c>
      <c r="K1980" t="s">
        <v>3198</v>
      </c>
      <c r="L1980" t="s">
        <v>3199</v>
      </c>
      <c r="M1980" t="s">
        <v>3110</v>
      </c>
      <c r="N1980">
        <v>34276</v>
      </c>
      <c r="O1980">
        <v>34.28</v>
      </c>
      <c r="P1980">
        <v>234000</v>
      </c>
      <c r="Q1980">
        <v>6.8269342980511141</v>
      </c>
    </row>
    <row r="1981" spans="1:17" x14ac:dyDescent="0.3">
      <c r="A1981">
        <v>42859</v>
      </c>
      <c r="B1981" t="s">
        <v>3328</v>
      </c>
      <c r="C1981" t="s">
        <v>3329</v>
      </c>
      <c r="D1981">
        <v>2017</v>
      </c>
      <c r="E1981" t="s">
        <v>32</v>
      </c>
      <c r="F1981" t="s">
        <v>77</v>
      </c>
      <c r="G1981" t="s">
        <v>67</v>
      </c>
      <c r="H1981" t="s">
        <v>44</v>
      </c>
      <c r="I1981" t="s">
        <v>243</v>
      </c>
      <c r="J1981" t="s">
        <v>2103</v>
      </c>
      <c r="K1981" t="s">
        <v>3130</v>
      </c>
      <c r="L1981" t="s">
        <v>3130</v>
      </c>
      <c r="M1981" t="s">
        <v>3129</v>
      </c>
      <c r="N1981">
        <v>38910</v>
      </c>
      <c r="O1981">
        <v>38.909999999999997</v>
      </c>
      <c r="P1981">
        <v>643000</v>
      </c>
      <c r="Q1981">
        <v>16.525314829092778</v>
      </c>
    </row>
    <row r="1982" spans="1:17" x14ac:dyDescent="0.3">
      <c r="A1982">
        <v>42859</v>
      </c>
      <c r="B1982" t="s">
        <v>3328</v>
      </c>
      <c r="C1982" t="s">
        <v>3329</v>
      </c>
      <c r="D1982">
        <v>2017</v>
      </c>
      <c r="E1982" t="s">
        <v>32</v>
      </c>
      <c r="F1982" t="s">
        <v>127</v>
      </c>
      <c r="G1982" t="s">
        <v>106</v>
      </c>
      <c r="H1982" t="s">
        <v>44</v>
      </c>
      <c r="I1982" t="s">
        <v>129</v>
      </c>
      <c r="J1982" t="s">
        <v>2104</v>
      </c>
      <c r="K1982" t="s">
        <v>3150</v>
      </c>
      <c r="L1982" t="s">
        <v>3250</v>
      </c>
      <c r="M1982" t="s">
        <v>3163</v>
      </c>
      <c r="N1982">
        <v>35088</v>
      </c>
      <c r="O1982">
        <v>35.090000000000003</v>
      </c>
      <c r="P1982">
        <v>248000</v>
      </c>
      <c r="Q1982">
        <v>7.0679434564523484</v>
      </c>
    </row>
    <row r="1983" spans="1:17" x14ac:dyDescent="0.3">
      <c r="A1983">
        <v>42859</v>
      </c>
      <c r="B1983" t="s">
        <v>3328</v>
      </c>
      <c r="C1983" t="s">
        <v>3329</v>
      </c>
      <c r="D1983">
        <v>2017</v>
      </c>
      <c r="E1983" t="s">
        <v>213</v>
      </c>
      <c r="F1983" t="s">
        <v>65</v>
      </c>
      <c r="G1983" t="s">
        <v>67</v>
      </c>
      <c r="H1983" t="s">
        <v>44</v>
      </c>
      <c r="I1983" t="s">
        <v>219</v>
      </c>
      <c r="J1983" t="s">
        <v>2105</v>
      </c>
      <c r="K1983" t="s">
        <v>3120</v>
      </c>
      <c r="L1983" t="s">
        <v>3124</v>
      </c>
      <c r="M1983" t="s">
        <v>3110</v>
      </c>
      <c r="N1983">
        <v>84300</v>
      </c>
      <c r="O1983">
        <v>84.3</v>
      </c>
      <c r="P1983">
        <v>7310000</v>
      </c>
      <c r="Q1983">
        <v>86.714116251482793</v>
      </c>
    </row>
    <row r="1984" spans="1:17" x14ac:dyDescent="0.3">
      <c r="A1984">
        <v>42859</v>
      </c>
      <c r="B1984" t="s">
        <v>3328</v>
      </c>
      <c r="C1984" t="s">
        <v>3329</v>
      </c>
      <c r="D1984">
        <v>2017</v>
      </c>
      <c r="E1984" t="s">
        <v>32</v>
      </c>
      <c r="F1984" t="s">
        <v>77</v>
      </c>
      <c r="G1984" t="s">
        <v>67</v>
      </c>
      <c r="H1984" t="s">
        <v>44</v>
      </c>
      <c r="I1984" t="s">
        <v>643</v>
      </c>
      <c r="J1984" t="s">
        <v>2106</v>
      </c>
      <c r="K1984" t="s">
        <v>3150</v>
      </c>
      <c r="L1984" t="s">
        <v>3250</v>
      </c>
      <c r="M1984" t="s">
        <v>3163</v>
      </c>
      <c r="N1984">
        <v>82440</v>
      </c>
      <c r="O1984">
        <v>82.44</v>
      </c>
      <c r="P1984">
        <v>1846000</v>
      </c>
      <c r="Q1984">
        <v>22.392042697719553</v>
      </c>
    </row>
    <row r="1985" spans="1:17" x14ac:dyDescent="0.3">
      <c r="A1985">
        <v>42859</v>
      </c>
      <c r="B1985" t="s">
        <v>3328</v>
      </c>
      <c r="C1985" t="s">
        <v>3329</v>
      </c>
      <c r="D1985">
        <v>2017</v>
      </c>
      <c r="E1985" t="s">
        <v>84</v>
      </c>
      <c r="F1985" t="s">
        <v>77</v>
      </c>
      <c r="G1985" t="s">
        <v>67</v>
      </c>
      <c r="H1985" t="s">
        <v>44</v>
      </c>
      <c r="I1985" t="s">
        <v>231</v>
      </c>
      <c r="J1985" t="s">
        <v>2107</v>
      </c>
      <c r="K1985" t="s">
        <v>3168</v>
      </c>
      <c r="L1985" t="s">
        <v>3250</v>
      </c>
      <c r="M1985" t="s">
        <v>3163</v>
      </c>
      <c r="N1985">
        <v>17400</v>
      </c>
      <c r="O1985">
        <v>17.399999999999999</v>
      </c>
      <c r="P1985">
        <v>246000</v>
      </c>
      <c r="Q1985">
        <v>14.137931034482758</v>
      </c>
    </row>
    <row r="1986" spans="1:17" x14ac:dyDescent="0.3">
      <c r="A1986">
        <v>42859</v>
      </c>
      <c r="B1986" t="s">
        <v>3328</v>
      </c>
      <c r="C1986" t="s">
        <v>3329</v>
      </c>
      <c r="D1986">
        <v>2017</v>
      </c>
      <c r="E1986" t="s">
        <v>213</v>
      </c>
      <c r="F1986" t="s">
        <v>65</v>
      </c>
      <c r="G1986" t="s">
        <v>67</v>
      </c>
      <c r="H1986" t="s">
        <v>44</v>
      </c>
      <c r="I1986" t="s">
        <v>219</v>
      </c>
      <c r="J1986" t="s">
        <v>2108</v>
      </c>
      <c r="K1986" t="s">
        <v>3120</v>
      </c>
      <c r="L1986" t="s">
        <v>3124</v>
      </c>
      <c r="M1986" t="s">
        <v>3110</v>
      </c>
      <c r="N1986">
        <v>101160</v>
      </c>
      <c r="O1986">
        <v>101.16</v>
      </c>
      <c r="P1986">
        <v>8772000</v>
      </c>
      <c r="Q1986">
        <v>86.714116251482793</v>
      </c>
    </row>
    <row r="1987" spans="1:17" x14ac:dyDescent="0.3">
      <c r="A1987">
        <v>42859</v>
      </c>
      <c r="B1987" t="s">
        <v>3328</v>
      </c>
      <c r="C1987" t="s">
        <v>3329</v>
      </c>
      <c r="D1987">
        <v>2017</v>
      </c>
      <c r="E1987" t="s">
        <v>84</v>
      </c>
      <c r="F1987" t="s">
        <v>65</v>
      </c>
      <c r="G1987" t="s">
        <v>67</v>
      </c>
      <c r="H1987" t="s">
        <v>44</v>
      </c>
      <c r="I1987" t="s">
        <v>73</v>
      </c>
      <c r="J1987" t="s">
        <v>2102</v>
      </c>
      <c r="K1987" t="s">
        <v>3198</v>
      </c>
      <c r="L1987" t="s">
        <v>3199</v>
      </c>
      <c r="M1987" t="s">
        <v>3110</v>
      </c>
      <c r="N1987">
        <v>119966</v>
      </c>
      <c r="O1987">
        <v>119.97</v>
      </c>
      <c r="P1987">
        <v>819000</v>
      </c>
      <c r="Q1987">
        <v>6.8269342980511141</v>
      </c>
    </row>
    <row r="1988" spans="1:17" x14ac:dyDescent="0.3">
      <c r="A1988">
        <v>42858</v>
      </c>
      <c r="B1988" t="s">
        <v>3328</v>
      </c>
      <c r="C1988" t="s">
        <v>3329</v>
      </c>
      <c r="D1988">
        <v>2017</v>
      </c>
      <c r="E1988" t="s">
        <v>84</v>
      </c>
      <c r="F1988" t="s">
        <v>637</v>
      </c>
      <c r="G1988" t="s">
        <v>639</v>
      </c>
      <c r="H1988" t="s">
        <v>44</v>
      </c>
      <c r="I1988" t="s">
        <v>643</v>
      </c>
      <c r="J1988" t="s">
        <v>2109</v>
      </c>
      <c r="K1988" t="s">
        <v>3193</v>
      </c>
      <c r="L1988" t="s">
        <v>3133</v>
      </c>
      <c r="M1988" t="s">
        <v>3116</v>
      </c>
      <c r="N1988">
        <v>6137</v>
      </c>
      <c r="O1988">
        <v>6.14</v>
      </c>
      <c r="P1988">
        <v>137000</v>
      </c>
      <c r="Q1988">
        <v>22.323610884797134</v>
      </c>
    </row>
    <row r="1989" spans="1:17" x14ac:dyDescent="0.3">
      <c r="A1989">
        <v>42858</v>
      </c>
      <c r="B1989" t="s">
        <v>3328</v>
      </c>
      <c r="C1989" t="s">
        <v>3329</v>
      </c>
      <c r="D1989">
        <v>2017</v>
      </c>
      <c r="E1989" t="s">
        <v>84</v>
      </c>
      <c r="F1989" t="s">
        <v>637</v>
      </c>
      <c r="G1989" t="s">
        <v>639</v>
      </c>
      <c r="H1989" t="s">
        <v>44</v>
      </c>
      <c r="I1989" t="s">
        <v>73</v>
      </c>
      <c r="J1989" t="s">
        <v>2110</v>
      </c>
      <c r="K1989" t="s">
        <v>3198</v>
      </c>
      <c r="L1989" t="s">
        <v>3199</v>
      </c>
      <c r="M1989" t="s">
        <v>3110</v>
      </c>
      <c r="N1989">
        <v>55649</v>
      </c>
      <c r="O1989">
        <v>55.65</v>
      </c>
      <c r="P1989">
        <v>151000</v>
      </c>
      <c r="Q1989">
        <v>2.713436000646912</v>
      </c>
    </row>
    <row r="1990" spans="1:17" x14ac:dyDescent="0.3">
      <c r="A1990">
        <v>42857</v>
      </c>
      <c r="B1990" t="s">
        <v>3328</v>
      </c>
      <c r="C1990" t="s">
        <v>3329</v>
      </c>
      <c r="D1990">
        <v>2017</v>
      </c>
      <c r="E1990" t="s">
        <v>84</v>
      </c>
      <c r="F1990" t="s">
        <v>769</v>
      </c>
      <c r="G1990" t="s">
        <v>60</v>
      </c>
      <c r="H1990" t="s">
        <v>44</v>
      </c>
      <c r="I1990" t="s">
        <v>410</v>
      </c>
      <c r="J1990" t="s">
        <v>1940</v>
      </c>
      <c r="K1990" t="s">
        <v>3169</v>
      </c>
      <c r="L1990" t="s">
        <v>3250</v>
      </c>
      <c r="M1990" t="s">
        <v>3163</v>
      </c>
      <c r="N1990">
        <v>22088</v>
      </c>
      <c r="O1990">
        <v>22.09</v>
      </c>
      <c r="P1990">
        <v>29000</v>
      </c>
      <c r="Q1990">
        <v>1.3129300977906555</v>
      </c>
    </row>
    <row r="1991" spans="1:17" x14ac:dyDescent="0.3">
      <c r="A1991">
        <v>42857</v>
      </c>
      <c r="B1991" t="s">
        <v>3328</v>
      </c>
      <c r="C1991" t="s">
        <v>3329</v>
      </c>
      <c r="D1991">
        <v>2017</v>
      </c>
      <c r="E1991" t="s">
        <v>32</v>
      </c>
      <c r="F1991" t="s">
        <v>305</v>
      </c>
      <c r="G1991" t="s">
        <v>310</v>
      </c>
      <c r="H1991" t="s">
        <v>44</v>
      </c>
      <c r="I1991" t="s">
        <v>140</v>
      </c>
      <c r="J1991" t="s">
        <v>2111</v>
      </c>
      <c r="K1991" t="s">
        <v>3201</v>
      </c>
      <c r="L1991" t="s">
        <v>3250</v>
      </c>
      <c r="M1991" t="s">
        <v>3163</v>
      </c>
      <c r="N1991">
        <v>77180</v>
      </c>
      <c r="O1991">
        <v>77.180000000000007</v>
      </c>
      <c r="P1991">
        <v>90100</v>
      </c>
      <c r="Q1991">
        <v>1.1674008810572687</v>
      </c>
    </row>
    <row r="1992" spans="1:17" x14ac:dyDescent="0.3">
      <c r="A1992">
        <v>42856</v>
      </c>
      <c r="B1992" t="s">
        <v>3328</v>
      </c>
      <c r="C1992" t="s">
        <v>3329</v>
      </c>
      <c r="D1992">
        <v>2017</v>
      </c>
      <c r="E1992" t="s">
        <v>32</v>
      </c>
      <c r="F1992" t="s">
        <v>65</v>
      </c>
      <c r="G1992" t="s">
        <v>67</v>
      </c>
      <c r="H1992" t="s">
        <v>44</v>
      </c>
      <c r="I1992" t="s">
        <v>71</v>
      </c>
      <c r="J1992" t="s">
        <v>2112</v>
      </c>
      <c r="K1992" t="s">
        <v>3120</v>
      </c>
      <c r="L1992" t="s">
        <v>3124</v>
      </c>
      <c r="M1992" t="s">
        <v>3110</v>
      </c>
      <c r="N1992">
        <v>47680</v>
      </c>
      <c r="O1992">
        <v>47.68</v>
      </c>
      <c r="P1992">
        <v>326000</v>
      </c>
      <c r="Q1992">
        <v>6.8372483221476514</v>
      </c>
    </row>
    <row r="1993" spans="1:17" x14ac:dyDescent="0.3">
      <c r="A1993">
        <v>42856</v>
      </c>
      <c r="B1993" t="s">
        <v>3328</v>
      </c>
      <c r="C1993" t="s">
        <v>3329</v>
      </c>
      <c r="D1993">
        <v>2017</v>
      </c>
      <c r="E1993" t="s">
        <v>32</v>
      </c>
      <c r="F1993" t="s">
        <v>77</v>
      </c>
      <c r="G1993" t="s">
        <v>67</v>
      </c>
      <c r="H1993" t="s">
        <v>44</v>
      </c>
      <c r="I1993" t="s">
        <v>241</v>
      </c>
      <c r="J1993" t="s">
        <v>2113</v>
      </c>
      <c r="K1993" t="s">
        <v>3130</v>
      </c>
      <c r="L1993" t="s">
        <v>3130</v>
      </c>
      <c r="M1993" t="s">
        <v>3129</v>
      </c>
      <c r="N1993">
        <v>12970</v>
      </c>
      <c r="O1993">
        <v>12.97</v>
      </c>
      <c r="P1993">
        <v>75700</v>
      </c>
      <c r="Q1993">
        <v>5.8365458750963759</v>
      </c>
    </row>
    <row r="1994" spans="1:17" x14ac:dyDescent="0.3">
      <c r="A1994">
        <v>42856</v>
      </c>
      <c r="B1994" t="s">
        <v>3328</v>
      </c>
      <c r="C1994" t="s">
        <v>3329</v>
      </c>
      <c r="D1994">
        <v>2017</v>
      </c>
      <c r="E1994" t="s">
        <v>32</v>
      </c>
      <c r="F1994" t="s">
        <v>65</v>
      </c>
      <c r="G1994" t="s">
        <v>67</v>
      </c>
      <c r="H1994" t="s">
        <v>44</v>
      </c>
      <c r="I1994" t="s">
        <v>71</v>
      </c>
      <c r="J1994" t="s">
        <v>2114</v>
      </c>
      <c r="K1994" t="s">
        <v>3120</v>
      </c>
      <c r="L1994" t="s">
        <v>3124</v>
      </c>
      <c r="M1994" t="s">
        <v>3110</v>
      </c>
      <c r="N1994">
        <v>47680</v>
      </c>
      <c r="O1994">
        <v>47.68</v>
      </c>
      <c r="P1994">
        <v>326000</v>
      </c>
      <c r="Q1994">
        <v>6.8372483221476514</v>
      </c>
    </row>
    <row r="1995" spans="1:17" x14ac:dyDescent="0.3">
      <c r="A1995">
        <v>42856</v>
      </c>
      <c r="B1995" t="s">
        <v>3328</v>
      </c>
      <c r="C1995" t="s">
        <v>3329</v>
      </c>
      <c r="D1995">
        <v>2017</v>
      </c>
      <c r="E1995" t="s">
        <v>84</v>
      </c>
      <c r="F1995" t="s">
        <v>77</v>
      </c>
      <c r="G1995" t="s">
        <v>67</v>
      </c>
      <c r="H1995" t="s">
        <v>44</v>
      </c>
      <c r="I1995" t="s">
        <v>643</v>
      </c>
      <c r="J1995" t="s">
        <v>2115</v>
      </c>
      <c r="K1995" t="s">
        <v>3193</v>
      </c>
      <c r="L1995" t="s">
        <v>3133</v>
      </c>
      <c r="M1995" t="s">
        <v>3116</v>
      </c>
      <c r="N1995">
        <v>41220</v>
      </c>
      <c r="O1995">
        <v>41.22</v>
      </c>
      <c r="P1995">
        <v>923000</v>
      </c>
      <c r="Q1995">
        <v>22.392042697719553</v>
      </c>
    </row>
    <row r="1996" spans="1:17" x14ac:dyDescent="0.3">
      <c r="A1996">
        <v>42856</v>
      </c>
      <c r="B1996" t="s">
        <v>3328</v>
      </c>
      <c r="C1996" t="s">
        <v>3329</v>
      </c>
      <c r="D1996">
        <v>2017</v>
      </c>
      <c r="E1996" t="s">
        <v>32</v>
      </c>
      <c r="F1996" t="s">
        <v>65</v>
      </c>
      <c r="G1996" t="s">
        <v>67</v>
      </c>
      <c r="H1996" t="s">
        <v>44</v>
      </c>
      <c r="I1996" t="s">
        <v>2016</v>
      </c>
      <c r="J1996" t="s">
        <v>2116</v>
      </c>
      <c r="K1996" t="s">
        <v>3153</v>
      </c>
      <c r="L1996" t="s">
        <v>3377</v>
      </c>
      <c r="M1996" t="s">
        <v>3110</v>
      </c>
      <c r="N1996">
        <v>74580</v>
      </c>
      <c r="O1996">
        <v>74.58</v>
      </c>
      <c r="P1996">
        <v>18341685000</v>
      </c>
      <c r="Q1996">
        <v>245933.02493966211</v>
      </c>
    </row>
    <row r="1997" spans="1:17" x14ac:dyDescent="0.3">
      <c r="A1997">
        <v>42856</v>
      </c>
      <c r="B1997" t="s">
        <v>3328</v>
      </c>
      <c r="C1997" t="s">
        <v>3329</v>
      </c>
      <c r="D1997">
        <v>2017</v>
      </c>
      <c r="E1997" t="s">
        <v>84</v>
      </c>
      <c r="F1997" t="s">
        <v>77</v>
      </c>
      <c r="G1997" t="s">
        <v>67</v>
      </c>
      <c r="H1997" t="s">
        <v>44</v>
      </c>
      <c r="I1997" t="s">
        <v>643</v>
      </c>
      <c r="J1997" t="s">
        <v>2117</v>
      </c>
      <c r="K1997" t="s">
        <v>3115</v>
      </c>
      <c r="L1997" t="s">
        <v>3114</v>
      </c>
      <c r="M1997" t="s">
        <v>3116</v>
      </c>
      <c r="N1997">
        <v>39600</v>
      </c>
      <c r="O1997">
        <v>39.6</v>
      </c>
      <c r="P1997">
        <v>887000</v>
      </c>
      <c r="Q1997">
        <v>22.3989898989899</v>
      </c>
    </row>
    <row r="1998" spans="1:17" x14ac:dyDescent="0.3">
      <c r="A1998">
        <v>42856</v>
      </c>
      <c r="B1998" t="s">
        <v>3328</v>
      </c>
      <c r="C1998" t="s">
        <v>3329</v>
      </c>
      <c r="D1998">
        <v>2017</v>
      </c>
      <c r="E1998" t="s">
        <v>84</v>
      </c>
      <c r="F1998" t="s">
        <v>77</v>
      </c>
      <c r="G1998" t="s">
        <v>67</v>
      </c>
      <c r="H1998" t="s">
        <v>44</v>
      </c>
      <c r="I1998" t="s">
        <v>643</v>
      </c>
      <c r="J1998" t="s">
        <v>2118</v>
      </c>
      <c r="K1998" t="s">
        <v>3193</v>
      </c>
      <c r="L1998" t="s">
        <v>3133</v>
      </c>
      <c r="M1998" t="s">
        <v>3116</v>
      </c>
      <c r="N1998">
        <v>82440</v>
      </c>
      <c r="O1998">
        <v>82.44</v>
      </c>
      <c r="P1998">
        <v>1846000</v>
      </c>
      <c r="Q1998">
        <v>22.392042697719553</v>
      </c>
    </row>
    <row r="1999" spans="1:17" x14ac:dyDescent="0.3">
      <c r="A1999">
        <v>42856</v>
      </c>
      <c r="B1999" t="s">
        <v>3328</v>
      </c>
      <c r="C1999" t="s">
        <v>3329</v>
      </c>
      <c r="D1999">
        <v>2017</v>
      </c>
      <c r="E1999" t="s">
        <v>32</v>
      </c>
      <c r="F1999" t="s">
        <v>65</v>
      </c>
      <c r="G1999" t="s">
        <v>67</v>
      </c>
      <c r="H1999" t="s">
        <v>44</v>
      </c>
      <c r="I1999" t="s">
        <v>2016</v>
      </c>
      <c r="J1999" t="s">
        <v>2119</v>
      </c>
      <c r="K1999" t="s">
        <v>3153</v>
      </c>
      <c r="L1999" t="s">
        <v>3377</v>
      </c>
      <c r="M1999" t="s">
        <v>3110</v>
      </c>
      <c r="N1999">
        <v>124300</v>
      </c>
      <c r="O1999">
        <v>124.3</v>
      </c>
      <c r="P1999">
        <v>30569476000</v>
      </c>
      <c r="Q1999">
        <v>245933.0329847144</v>
      </c>
    </row>
    <row r="2000" spans="1:17" x14ac:dyDescent="0.3">
      <c r="A2000">
        <v>42856</v>
      </c>
      <c r="B2000" t="s">
        <v>3328</v>
      </c>
      <c r="C2000" t="s">
        <v>3329</v>
      </c>
      <c r="D2000">
        <v>2017</v>
      </c>
      <c r="E2000" t="s">
        <v>32</v>
      </c>
      <c r="F2000" t="s">
        <v>77</v>
      </c>
      <c r="G2000" t="s">
        <v>67</v>
      </c>
      <c r="H2000" t="s">
        <v>44</v>
      </c>
      <c r="I2000" t="s">
        <v>643</v>
      </c>
      <c r="J2000" t="s">
        <v>2120</v>
      </c>
      <c r="K2000" t="s">
        <v>3115</v>
      </c>
      <c r="L2000" t="s">
        <v>3114</v>
      </c>
      <c r="M2000" t="s">
        <v>3116</v>
      </c>
      <c r="N2000">
        <v>79200</v>
      </c>
      <c r="O2000">
        <v>79.2</v>
      </c>
      <c r="P2000">
        <v>1773000</v>
      </c>
      <c r="Q2000">
        <v>22.386363636363637</v>
      </c>
    </row>
    <row r="2001" spans="1:17" x14ac:dyDescent="0.3">
      <c r="A2001">
        <v>42856</v>
      </c>
      <c r="B2001" t="s">
        <v>3328</v>
      </c>
      <c r="C2001" t="s">
        <v>3329</v>
      </c>
      <c r="D2001">
        <v>2017</v>
      </c>
      <c r="E2001" t="s">
        <v>84</v>
      </c>
      <c r="F2001" t="s">
        <v>65</v>
      </c>
      <c r="G2001" t="s">
        <v>67</v>
      </c>
      <c r="H2001" t="s">
        <v>44</v>
      </c>
      <c r="I2001" t="s">
        <v>73</v>
      </c>
      <c r="J2001" t="s">
        <v>2121</v>
      </c>
      <c r="K2001" t="s">
        <v>3198</v>
      </c>
      <c r="L2001" t="s">
        <v>3199</v>
      </c>
      <c r="M2001" t="s">
        <v>3110</v>
      </c>
      <c r="N2001">
        <v>119966</v>
      </c>
      <c r="O2001">
        <v>119.97</v>
      </c>
      <c r="P2001">
        <v>819000</v>
      </c>
      <c r="Q2001">
        <v>6.8269342980511141</v>
      </c>
    </row>
    <row r="2002" spans="1:17" x14ac:dyDescent="0.3">
      <c r="A2002">
        <v>42856</v>
      </c>
      <c r="B2002" t="s">
        <v>3328</v>
      </c>
      <c r="C2002" t="s">
        <v>3329</v>
      </c>
      <c r="D2002">
        <v>2017</v>
      </c>
      <c r="E2002" t="s">
        <v>32</v>
      </c>
      <c r="F2002" t="s">
        <v>166</v>
      </c>
      <c r="G2002" t="s">
        <v>168</v>
      </c>
      <c r="H2002" t="s">
        <v>44</v>
      </c>
      <c r="I2002" t="s">
        <v>2097</v>
      </c>
      <c r="J2002" t="s">
        <v>922</v>
      </c>
      <c r="K2002" t="s">
        <v>3171</v>
      </c>
      <c r="L2002" t="s">
        <v>3250</v>
      </c>
      <c r="M2002" t="s">
        <v>3163</v>
      </c>
      <c r="N2002">
        <v>20200</v>
      </c>
      <c r="O2002">
        <v>20.2</v>
      </c>
      <c r="P2002" t="s">
        <v>49</v>
      </c>
      <c r="Q2002" t="e">
        <v>#VALUE!</v>
      </c>
    </row>
    <row r="2003" spans="1:17" x14ac:dyDescent="0.3">
      <c r="A2003">
        <v>42855</v>
      </c>
      <c r="B2003" t="s">
        <v>3330</v>
      </c>
      <c r="C2003" t="s">
        <v>3331</v>
      </c>
      <c r="D2003">
        <v>2017</v>
      </c>
      <c r="E2003" t="s">
        <v>32</v>
      </c>
      <c r="F2003" t="s">
        <v>35</v>
      </c>
      <c r="G2003" t="s">
        <v>40</v>
      </c>
      <c r="H2003" t="s">
        <v>44</v>
      </c>
      <c r="I2003" t="s">
        <v>47</v>
      </c>
      <c r="J2003" t="s">
        <v>1459</v>
      </c>
      <c r="K2003" t="s">
        <v>3234</v>
      </c>
      <c r="L2003" t="s">
        <v>3378</v>
      </c>
      <c r="M2003" t="s">
        <v>3110</v>
      </c>
      <c r="N2003">
        <v>223100.01</v>
      </c>
      <c r="O2003">
        <v>223.1</v>
      </c>
      <c r="P2003" t="s">
        <v>49</v>
      </c>
      <c r="Q2003" t="e">
        <v>#VALUE!</v>
      </c>
    </row>
    <row r="2004" spans="1:17" x14ac:dyDescent="0.3">
      <c r="A2004">
        <v>42855</v>
      </c>
      <c r="B2004" t="s">
        <v>3330</v>
      </c>
      <c r="C2004" t="s">
        <v>3331</v>
      </c>
      <c r="D2004">
        <v>2017</v>
      </c>
      <c r="E2004" t="s">
        <v>32</v>
      </c>
      <c r="F2004" t="s">
        <v>51</v>
      </c>
      <c r="G2004" t="s">
        <v>1966</v>
      </c>
      <c r="H2004" t="s">
        <v>44</v>
      </c>
      <c r="I2004" t="s">
        <v>57</v>
      </c>
      <c r="J2004" t="s">
        <v>1812</v>
      </c>
      <c r="K2004" t="s">
        <v>3225</v>
      </c>
      <c r="L2004" t="s">
        <v>3250</v>
      </c>
      <c r="M2004" t="s">
        <v>3163</v>
      </c>
      <c r="N2004">
        <v>48240</v>
      </c>
      <c r="O2004">
        <v>48.24</v>
      </c>
      <c r="P2004">
        <v>3271000</v>
      </c>
      <c r="Q2004">
        <v>67.806799336650087</v>
      </c>
    </row>
    <row r="2005" spans="1:17" x14ac:dyDescent="0.3">
      <c r="A2005">
        <v>42854</v>
      </c>
      <c r="B2005" t="s">
        <v>3330</v>
      </c>
      <c r="C2005" t="s">
        <v>3331</v>
      </c>
      <c r="D2005">
        <v>2017</v>
      </c>
      <c r="E2005" t="s">
        <v>84</v>
      </c>
      <c r="F2005" t="s">
        <v>1624</v>
      </c>
      <c r="G2005" t="s">
        <v>60</v>
      </c>
      <c r="H2005" t="s">
        <v>44</v>
      </c>
      <c r="I2005" t="s">
        <v>2122</v>
      </c>
      <c r="J2005" t="s">
        <v>1626</v>
      </c>
      <c r="K2005" t="s">
        <v>3183</v>
      </c>
      <c r="L2005" t="s">
        <v>1862</v>
      </c>
      <c r="M2005" t="s">
        <v>3163</v>
      </c>
      <c r="N2005">
        <v>43094</v>
      </c>
      <c r="O2005">
        <v>43.09</v>
      </c>
      <c r="P2005">
        <v>140000</v>
      </c>
      <c r="Q2005">
        <v>3.2487121176961988</v>
      </c>
    </row>
    <row r="2006" spans="1:17" x14ac:dyDescent="0.3">
      <c r="A2006">
        <v>42850</v>
      </c>
      <c r="B2006" t="s">
        <v>3330</v>
      </c>
      <c r="C2006" t="s">
        <v>3331</v>
      </c>
      <c r="D2006">
        <v>2017</v>
      </c>
      <c r="E2006" t="s">
        <v>84</v>
      </c>
      <c r="F2006" t="s">
        <v>769</v>
      </c>
      <c r="G2006" t="s">
        <v>60</v>
      </c>
      <c r="H2006" t="s">
        <v>44</v>
      </c>
      <c r="I2006" t="s">
        <v>410</v>
      </c>
      <c r="J2006" t="s">
        <v>1803</v>
      </c>
      <c r="K2006" t="s">
        <v>3169</v>
      </c>
      <c r="L2006" t="s">
        <v>3250</v>
      </c>
      <c r="M2006" t="s">
        <v>3163</v>
      </c>
      <c r="N2006">
        <v>22088</v>
      </c>
      <c r="O2006">
        <v>22.09</v>
      </c>
      <c r="P2006">
        <v>29300</v>
      </c>
      <c r="Q2006">
        <v>1.3265121332850416</v>
      </c>
    </row>
    <row r="2007" spans="1:17" x14ac:dyDescent="0.3">
      <c r="A2007">
        <v>42850</v>
      </c>
      <c r="B2007" t="s">
        <v>3330</v>
      </c>
      <c r="C2007" t="s">
        <v>3331</v>
      </c>
      <c r="D2007">
        <v>2017</v>
      </c>
      <c r="E2007" t="s">
        <v>32</v>
      </c>
      <c r="F2007" t="s">
        <v>1969</v>
      </c>
      <c r="G2007" t="s">
        <v>60</v>
      </c>
      <c r="H2007" t="s">
        <v>44</v>
      </c>
      <c r="I2007" t="s">
        <v>580</v>
      </c>
      <c r="J2007" t="s">
        <v>2123</v>
      </c>
      <c r="K2007" t="s">
        <v>3172</v>
      </c>
      <c r="L2007" t="s">
        <v>3250</v>
      </c>
      <c r="M2007" t="s">
        <v>3163</v>
      </c>
      <c r="N2007">
        <v>16800</v>
      </c>
      <c r="O2007">
        <v>16.8</v>
      </c>
      <c r="P2007">
        <v>356000</v>
      </c>
      <c r="Q2007">
        <v>21.19047619047619</v>
      </c>
    </row>
    <row r="2008" spans="1:17" x14ac:dyDescent="0.3">
      <c r="A2008">
        <v>42845</v>
      </c>
      <c r="B2008" t="s">
        <v>3330</v>
      </c>
      <c r="C2008" t="s">
        <v>3331</v>
      </c>
      <c r="D2008">
        <v>2017</v>
      </c>
      <c r="E2008" t="s">
        <v>84</v>
      </c>
      <c r="F2008" t="s">
        <v>77</v>
      </c>
      <c r="G2008" t="s">
        <v>67</v>
      </c>
      <c r="H2008" t="s">
        <v>44</v>
      </c>
      <c r="I2008" t="s">
        <v>643</v>
      </c>
      <c r="J2008" t="s">
        <v>2124</v>
      </c>
      <c r="K2008" t="s">
        <v>3115</v>
      </c>
      <c r="L2008" t="s">
        <v>3114</v>
      </c>
      <c r="M2008" t="s">
        <v>3116</v>
      </c>
      <c r="N2008">
        <v>39600</v>
      </c>
      <c r="O2008">
        <v>39.6</v>
      </c>
      <c r="P2008">
        <v>898000</v>
      </c>
      <c r="Q2008">
        <v>22.676767676767678</v>
      </c>
    </row>
    <row r="2009" spans="1:17" x14ac:dyDescent="0.3">
      <c r="A2009">
        <v>42845</v>
      </c>
      <c r="B2009" t="s">
        <v>3330</v>
      </c>
      <c r="C2009" t="s">
        <v>3331</v>
      </c>
      <c r="D2009">
        <v>2017</v>
      </c>
      <c r="E2009" t="s">
        <v>84</v>
      </c>
      <c r="F2009" t="s">
        <v>77</v>
      </c>
      <c r="G2009" t="s">
        <v>67</v>
      </c>
      <c r="H2009" t="s">
        <v>44</v>
      </c>
      <c r="I2009" t="s">
        <v>643</v>
      </c>
      <c r="J2009" t="s">
        <v>2125</v>
      </c>
      <c r="K2009" t="s">
        <v>3115</v>
      </c>
      <c r="L2009" t="s">
        <v>3114</v>
      </c>
      <c r="M2009" t="s">
        <v>3116</v>
      </c>
      <c r="N2009">
        <v>19800</v>
      </c>
      <c r="O2009">
        <v>19.8</v>
      </c>
      <c r="P2009">
        <v>449000</v>
      </c>
      <c r="Q2009">
        <v>22.676767676767678</v>
      </c>
    </row>
    <row r="2010" spans="1:17" x14ac:dyDescent="0.3">
      <c r="A2010">
        <v>42845</v>
      </c>
      <c r="B2010" t="s">
        <v>3330</v>
      </c>
      <c r="C2010" t="s">
        <v>3331</v>
      </c>
      <c r="D2010">
        <v>2017</v>
      </c>
      <c r="E2010" t="s">
        <v>84</v>
      </c>
      <c r="F2010" t="s">
        <v>77</v>
      </c>
      <c r="G2010" t="s">
        <v>67</v>
      </c>
      <c r="H2010" t="s">
        <v>44</v>
      </c>
      <c r="I2010" t="s">
        <v>643</v>
      </c>
      <c r="J2010" t="s">
        <v>2126</v>
      </c>
      <c r="K2010" t="s">
        <v>3193</v>
      </c>
      <c r="L2010" t="s">
        <v>3133</v>
      </c>
      <c r="M2010" t="s">
        <v>3116</v>
      </c>
      <c r="N2010">
        <v>20610</v>
      </c>
      <c r="O2010">
        <v>20.61</v>
      </c>
      <c r="P2010">
        <v>468000</v>
      </c>
      <c r="Q2010">
        <v>22.707423580786028</v>
      </c>
    </row>
    <row r="2011" spans="1:17" x14ac:dyDescent="0.3">
      <c r="A2011">
        <v>42845</v>
      </c>
      <c r="B2011" t="s">
        <v>3330</v>
      </c>
      <c r="C2011" t="s">
        <v>3331</v>
      </c>
      <c r="D2011">
        <v>2017</v>
      </c>
      <c r="E2011" t="s">
        <v>32</v>
      </c>
      <c r="F2011" t="s">
        <v>77</v>
      </c>
      <c r="G2011" t="s">
        <v>67</v>
      </c>
      <c r="H2011" t="s">
        <v>44</v>
      </c>
      <c r="I2011" t="s">
        <v>231</v>
      </c>
      <c r="J2011" t="s">
        <v>2127</v>
      </c>
      <c r="K2011" t="s">
        <v>3168</v>
      </c>
      <c r="L2011" t="s">
        <v>3250</v>
      </c>
      <c r="M2011" t="s">
        <v>3163</v>
      </c>
      <c r="N2011">
        <v>26160</v>
      </c>
      <c r="O2011">
        <v>26.16</v>
      </c>
      <c r="P2011">
        <v>372000</v>
      </c>
      <c r="Q2011">
        <v>14.220183486238533</v>
      </c>
    </row>
    <row r="2012" spans="1:17" x14ac:dyDescent="0.3">
      <c r="A2012">
        <v>42845</v>
      </c>
      <c r="B2012" t="s">
        <v>3330</v>
      </c>
      <c r="C2012" t="s">
        <v>3331</v>
      </c>
      <c r="D2012">
        <v>2017</v>
      </c>
      <c r="E2012" t="s">
        <v>32</v>
      </c>
      <c r="F2012" t="s">
        <v>77</v>
      </c>
      <c r="G2012" t="s">
        <v>67</v>
      </c>
      <c r="H2012" t="s">
        <v>44</v>
      </c>
      <c r="I2012" t="s">
        <v>440</v>
      </c>
      <c r="J2012" t="s">
        <v>2128</v>
      </c>
      <c r="K2012" t="s">
        <v>3147</v>
      </c>
      <c r="L2012" t="s">
        <v>3148</v>
      </c>
      <c r="M2012" t="s">
        <v>3129</v>
      </c>
      <c r="N2012">
        <v>11158</v>
      </c>
      <c r="O2012">
        <v>11.16</v>
      </c>
      <c r="P2012">
        <v>210000</v>
      </c>
      <c r="Q2012">
        <v>18.820577164366373</v>
      </c>
    </row>
    <row r="2013" spans="1:17" x14ac:dyDescent="0.3">
      <c r="A2013">
        <v>42845</v>
      </c>
      <c r="B2013" t="s">
        <v>3330</v>
      </c>
      <c r="C2013" t="s">
        <v>3331</v>
      </c>
      <c r="D2013">
        <v>2017</v>
      </c>
      <c r="E2013" t="s">
        <v>84</v>
      </c>
      <c r="F2013" t="s">
        <v>77</v>
      </c>
      <c r="G2013" t="s">
        <v>67</v>
      </c>
      <c r="H2013" t="s">
        <v>44</v>
      </c>
      <c r="I2013" t="s">
        <v>643</v>
      </c>
      <c r="J2013" t="s">
        <v>2129</v>
      </c>
      <c r="K2013" t="s">
        <v>3193</v>
      </c>
      <c r="L2013" t="s">
        <v>3133</v>
      </c>
      <c r="M2013" t="s">
        <v>3116</v>
      </c>
      <c r="N2013">
        <v>82440</v>
      </c>
      <c r="O2013">
        <v>82.44</v>
      </c>
      <c r="P2013">
        <v>1870000</v>
      </c>
      <c r="Q2013">
        <v>22.683163512857835</v>
      </c>
    </row>
    <row r="2014" spans="1:17" x14ac:dyDescent="0.3">
      <c r="A2014">
        <v>42845</v>
      </c>
      <c r="B2014" t="s">
        <v>3330</v>
      </c>
      <c r="C2014" t="s">
        <v>3331</v>
      </c>
      <c r="D2014">
        <v>2017</v>
      </c>
      <c r="E2014" t="s">
        <v>32</v>
      </c>
      <c r="F2014" t="s">
        <v>77</v>
      </c>
      <c r="G2014" t="s">
        <v>67</v>
      </c>
      <c r="H2014" t="s">
        <v>44</v>
      </c>
      <c r="I2014" t="s">
        <v>231</v>
      </c>
      <c r="J2014" t="s">
        <v>2130</v>
      </c>
      <c r="K2014" t="s">
        <v>3168</v>
      </c>
      <c r="L2014" t="s">
        <v>3250</v>
      </c>
      <c r="M2014" t="s">
        <v>3163</v>
      </c>
      <c r="N2014">
        <v>65400</v>
      </c>
      <c r="O2014">
        <v>65.400000000000006</v>
      </c>
      <c r="P2014">
        <v>930000</v>
      </c>
      <c r="Q2014">
        <v>14.220183486238533</v>
      </c>
    </row>
    <row r="2015" spans="1:17" x14ac:dyDescent="0.3">
      <c r="A2015">
        <v>42843</v>
      </c>
      <c r="B2015" t="s">
        <v>3330</v>
      </c>
      <c r="C2015" t="s">
        <v>3331</v>
      </c>
      <c r="D2015">
        <v>2017</v>
      </c>
      <c r="E2015" t="s">
        <v>32</v>
      </c>
      <c r="F2015" t="s">
        <v>1969</v>
      </c>
      <c r="G2015" t="s">
        <v>60</v>
      </c>
      <c r="H2015" t="s">
        <v>44</v>
      </c>
      <c r="I2015" t="s">
        <v>580</v>
      </c>
      <c r="J2015" t="s">
        <v>2131</v>
      </c>
      <c r="K2015" t="s">
        <v>3172</v>
      </c>
      <c r="L2015" t="s">
        <v>3250</v>
      </c>
      <c r="M2015" t="s">
        <v>3163</v>
      </c>
      <c r="N2015">
        <v>16800</v>
      </c>
      <c r="O2015">
        <v>16.8</v>
      </c>
      <c r="P2015">
        <v>356000</v>
      </c>
      <c r="Q2015">
        <v>21.19047619047619</v>
      </c>
    </row>
    <row r="2016" spans="1:17" x14ac:dyDescent="0.3">
      <c r="A2016">
        <v>42838</v>
      </c>
      <c r="B2016" t="s">
        <v>3330</v>
      </c>
      <c r="C2016" t="s">
        <v>3331</v>
      </c>
      <c r="D2016">
        <v>2017</v>
      </c>
      <c r="E2016" t="s">
        <v>84</v>
      </c>
      <c r="F2016" t="s">
        <v>65</v>
      </c>
      <c r="G2016" t="s">
        <v>67</v>
      </c>
      <c r="H2016" t="s">
        <v>44</v>
      </c>
      <c r="I2016" t="s">
        <v>73</v>
      </c>
      <c r="J2016" t="s">
        <v>2132</v>
      </c>
      <c r="K2016" t="s">
        <v>3125</v>
      </c>
      <c r="L2016" t="s">
        <v>3126</v>
      </c>
      <c r="M2016" t="s">
        <v>3110</v>
      </c>
      <c r="N2016">
        <v>17618</v>
      </c>
      <c r="O2016">
        <v>17.62</v>
      </c>
      <c r="P2016">
        <v>160000</v>
      </c>
      <c r="Q2016">
        <v>9.0816210693608816</v>
      </c>
    </row>
    <row r="2017" spans="1:17" x14ac:dyDescent="0.3">
      <c r="A2017">
        <v>42838</v>
      </c>
      <c r="B2017" t="s">
        <v>3330</v>
      </c>
      <c r="C2017" t="s">
        <v>3331</v>
      </c>
      <c r="D2017">
        <v>2017</v>
      </c>
      <c r="E2017" t="s">
        <v>32</v>
      </c>
      <c r="F2017" t="s">
        <v>769</v>
      </c>
      <c r="G2017" t="s">
        <v>106</v>
      </c>
      <c r="H2017" t="s">
        <v>44</v>
      </c>
      <c r="I2017" t="s">
        <v>92</v>
      </c>
      <c r="J2017" t="s">
        <v>2133</v>
      </c>
      <c r="K2017" t="s">
        <v>3193</v>
      </c>
      <c r="L2017" t="s">
        <v>3133</v>
      </c>
      <c r="M2017" t="s">
        <v>3116</v>
      </c>
      <c r="N2017">
        <v>16680</v>
      </c>
      <c r="O2017">
        <v>16.68</v>
      </c>
      <c r="P2017">
        <v>73400</v>
      </c>
      <c r="Q2017">
        <v>4.4004796163069546</v>
      </c>
    </row>
    <row r="2018" spans="1:17" x14ac:dyDescent="0.3">
      <c r="A2018">
        <v>42838</v>
      </c>
      <c r="B2018" t="s">
        <v>3330</v>
      </c>
      <c r="C2018" t="s">
        <v>3331</v>
      </c>
      <c r="D2018">
        <v>2017</v>
      </c>
      <c r="E2018" t="s">
        <v>84</v>
      </c>
      <c r="F2018" t="s">
        <v>65</v>
      </c>
      <c r="G2018" t="s">
        <v>67</v>
      </c>
      <c r="H2018" t="s">
        <v>44</v>
      </c>
      <c r="I2018" t="s">
        <v>73</v>
      </c>
      <c r="J2018" t="s">
        <v>1944</v>
      </c>
      <c r="K2018" t="s">
        <v>3198</v>
      </c>
      <c r="L2018" t="s">
        <v>3199</v>
      </c>
      <c r="M2018" t="s">
        <v>3110</v>
      </c>
      <c r="N2018">
        <v>119966</v>
      </c>
      <c r="O2018">
        <v>119.97</v>
      </c>
      <c r="P2018">
        <v>1093000</v>
      </c>
      <c r="Q2018">
        <v>9.1109147591817674</v>
      </c>
    </row>
    <row r="2019" spans="1:17" x14ac:dyDescent="0.3">
      <c r="A2019">
        <v>42838</v>
      </c>
      <c r="B2019" t="s">
        <v>3330</v>
      </c>
      <c r="C2019" t="s">
        <v>3331</v>
      </c>
      <c r="D2019">
        <v>2017</v>
      </c>
      <c r="E2019" t="s">
        <v>32</v>
      </c>
      <c r="F2019" t="s">
        <v>65</v>
      </c>
      <c r="G2019" t="s">
        <v>67</v>
      </c>
      <c r="H2019" t="s">
        <v>44</v>
      </c>
      <c r="I2019" t="s">
        <v>71</v>
      </c>
      <c r="J2019" t="s">
        <v>1211</v>
      </c>
      <c r="K2019" t="s">
        <v>3120</v>
      </c>
      <c r="L2019" t="s">
        <v>3124</v>
      </c>
      <c r="M2019" t="s">
        <v>3110</v>
      </c>
      <c r="N2019">
        <v>47680</v>
      </c>
      <c r="O2019">
        <v>47.68</v>
      </c>
      <c r="P2019">
        <v>434000</v>
      </c>
      <c r="Q2019">
        <v>9.1023489932885902</v>
      </c>
    </row>
    <row r="2020" spans="1:17" x14ac:dyDescent="0.3">
      <c r="A2020">
        <v>42838</v>
      </c>
      <c r="B2020" t="s">
        <v>3330</v>
      </c>
      <c r="C2020" t="s">
        <v>3331</v>
      </c>
      <c r="D2020">
        <v>2017</v>
      </c>
      <c r="E2020" t="s">
        <v>32</v>
      </c>
      <c r="F2020" t="s">
        <v>65</v>
      </c>
      <c r="G2020" t="s">
        <v>67</v>
      </c>
      <c r="H2020" t="s">
        <v>44</v>
      </c>
      <c r="I2020" t="s">
        <v>71</v>
      </c>
      <c r="J2020" t="s">
        <v>1211</v>
      </c>
      <c r="K2020" t="s">
        <v>3120</v>
      </c>
      <c r="L2020" t="s">
        <v>3124</v>
      </c>
      <c r="M2020" t="s">
        <v>3110</v>
      </c>
      <c r="N2020">
        <v>95360</v>
      </c>
      <c r="O2020">
        <v>95.36</v>
      </c>
      <c r="P2020">
        <v>868000</v>
      </c>
      <c r="Q2020">
        <v>9.1023489932885902</v>
      </c>
    </row>
    <row r="2021" spans="1:17" x14ac:dyDescent="0.3">
      <c r="A2021">
        <v>42837</v>
      </c>
      <c r="B2021" t="s">
        <v>3330</v>
      </c>
      <c r="C2021" t="s">
        <v>3331</v>
      </c>
      <c r="D2021">
        <v>2017</v>
      </c>
      <c r="E2021" t="s">
        <v>32</v>
      </c>
      <c r="F2021" t="s">
        <v>1924</v>
      </c>
      <c r="G2021" t="s">
        <v>2134</v>
      </c>
      <c r="H2021" t="s">
        <v>44</v>
      </c>
      <c r="I2021" t="s">
        <v>2136</v>
      </c>
      <c r="J2021" t="s">
        <v>2137</v>
      </c>
      <c r="K2021" t="s">
        <v>3226</v>
      </c>
      <c r="L2021" t="s">
        <v>3250</v>
      </c>
      <c r="M2021" t="s">
        <v>3163</v>
      </c>
      <c r="N2021">
        <v>6200</v>
      </c>
      <c r="O2021">
        <v>6.2</v>
      </c>
      <c r="P2021">
        <v>18300</v>
      </c>
      <c r="Q2021">
        <v>2.9516129032258065</v>
      </c>
    </row>
    <row r="2022" spans="1:17" x14ac:dyDescent="0.3">
      <c r="A2022">
        <v>42835</v>
      </c>
      <c r="B2022" t="s">
        <v>3330</v>
      </c>
      <c r="C2022" t="s">
        <v>3331</v>
      </c>
      <c r="D2022">
        <v>2017</v>
      </c>
      <c r="E2022" t="s">
        <v>32</v>
      </c>
      <c r="F2022" t="s">
        <v>65</v>
      </c>
      <c r="G2022" t="s">
        <v>67</v>
      </c>
      <c r="H2022" t="s">
        <v>44</v>
      </c>
      <c r="I2022" t="s">
        <v>71</v>
      </c>
      <c r="J2022" t="s">
        <v>1036</v>
      </c>
      <c r="K2022" t="s">
        <v>3120</v>
      </c>
      <c r="L2022" t="s">
        <v>3124</v>
      </c>
      <c r="M2022" t="s">
        <v>3110</v>
      </c>
      <c r="N2022">
        <v>22348</v>
      </c>
      <c r="O2022">
        <v>22.35</v>
      </c>
      <c r="P2022">
        <v>204000</v>
      </c>
      <c r="Q2022">
        <v>9.1283336316448906</v>
      </c>
    </row>
    <row r="2023" spans="1:17" x14ac:dyDescent="0.3">
      <c r="A2023">
        <v>42835</v>
      </c>
      <c r="B2023" t="s">
        <v>3330</v>
      </c>
      <c r="C2023" t="s">
        <v>3331</v>
      </c>
      <c r="D2023">
        <v>2017</v>
      </c>
      <c r="E2023" t="s">
        <v>32</v>
      </c>
      <c r="F2023" t="s">
        <v>35</v>
      </c>
      <c r="G2023" t="s">
        <v>40</v>
      </c>
      <c r="H2023" t="s">
        <v>44</v>
      </c>
      <c r="I2023" t="s">
        <v>1827</v>
      </c>
      <c r="J2023" t="s">
        <v>1458</v>
      </c>
      <c r="K2023" t="s">
        <v>3234</v>
      </c>
      <c r="L2023" t="s">
        <v>3378</v>
      </c>
      <c r="M2023" t="s">
        <v>3110</v>
      </c>
      <c r="N2023">
        <v>279000</v>
      </c>
      <c r="O2023">
        <v>279</v>
      </c>
      <c r="P2023" t="s">
        <v>49</v>
      </c>
      <c r="Q2023" t="e">
        <v>#VALUE!</v>
      </c>
    </row>
    <row r="2024" spans="1:17" x14ac:dyDescent="0.3">
      <c r="A2024">
        <v>42835</v>
      </c>
      <c r="B2024" t="s">
        <v>3330</v>
      </c>
      <c r="C2024" t="s">
        <v>3331</v>
      </c>
      <c r="D2024">
        <v>2017</v>
      </c>
      <c r="E2024" t="s">
        <v>32</v>
      </c>
      <c r="F2024" t="s">
        <v>1609</v>
      </c>
      <c r="G2024" t="s">
        <v>195</v>
      </c>
      <c r="H2024" t="s">
        <v>44</v>
      </c>
      <c r="I2024" t="s">
        <v>1352</v>
      </c>
      <c r="J2024" t="s">
        <v>2138</v>
      </c>
      <c r="K2024" t="s">
        <v>3120</v>
      </c>
      <c r="L2024" t="s">
        <v>3124</v>
      </c>
      <c r="M2024" t="s">
        <v>3110</v>
      </c>
      <c r="N2024">
        <v>111420</v>
      </c>
      <c r="O2024">
        <v>111.42</v>
      </c>
      <c r="P2024">
        <v>1376000</v>
      </c>
      <c r="Q2024">
        <v>12.349667923173577</v>
      </c>
    </row>
    <row r="2025" spans="1:17" x14ac:dyDescent="0.3">
      <c r="A2025">
        <v>42835</v>
      </c>
      <c r="B2025" t="s">
        <v>3330</v>
      </c>
      <c r="C2025" t="s">
        <v>3331</v>
      </c>
      <c r="D2025">
        <v>2017</v>
      </c>
      <c r="E2025" t="s">
        <v>84</v>
      </c>
      <c r="F2025" t="s">
        <v>65</v>
      </c>
      <c r="G2025" t="s">
        <v>67</v>
      </c>
      <c r="H2025" t="s">
        <v>44</v>
      </c>
      <c r="I2025" t="s">
        <v>73</v>
      </c>
      <c r="J2025" t="s">
        <v>2139</v>
      </c>
      <c r="K2025" t="s">
        <v>3198</v>
      </c>
      <c r="L2025" t="s">
        <v>3199</v>
      </c>
      <c r="M2025" t="s">
        <v>3110</v>
      </c>
      <c r="N2025">
        <v>102828</v>
      </c>
      <c r="O2025">
        <v>102.83</v>
      </c>
      <c r="P2025">
        <v>936000</v>
      </c>
      <c r="Q2025">
        <v>9.1025790640681521</v>
      </c>
    </row>
    <row r="2026" spans="1:17" x14ac:dyDescent="0.3">
      <c r="A2026">
        <v>42835</v>
      </c>
      <c r="B2026" t="s">
        <v>3330</v>
      </c>
      <c r="C2026" t="s">
        <v>3331</v>
      </c>
      <c r="D2026">
        <v>2017</v>
      </c>
      <c r="E2026" t="s">
        <v>84</v>
      </c>
      <c r="F2026" t="s">
        <v>65</v>
      </c>
      <c r="G2026" t="s">
        <v>67</v>
      </c>
      <c r="H2026" t="s">
        <v>44</v>
      </c>
      <c r="I2026" t="s">
        <v>73</v>
      </c>
      <c r="J2026" t="s">
        <v>1480</v>
      </c>
      <c r="K2026" t="s">
        <v>3125</v>
      </c>
      <c r="L2026" t="s">
        <v>3126</v>
      </c>
      <c r="M2026" t="s">
        <v>3110</v>
      </c>
      <c r="N2026">
        <v>17618</v>
      </c>
      <c r="O2026">
        <v>17.62</v>
      </c>
      <c r="P2026">
        <v>160000</v>
      </c>
      <c r="Q2026">
        <v>9.0816210693608816</v>
      </c>
    </row>
    <row r="2027" spans="1:17" x14ac:dyDescent="0.3">
      <c r="A2027">
        <v>42835</v>
      </c>
      <c r="B2027" t="s">
        <v>3330</v>
      </c>
      <c r="C2027" t="s">
        <v>3331</v>
      </c>
      <c r="D2027">
        <v>2017</v>
      </c>
      <c r="E2027" t="s">
        <v>32</v>
      </c>
      <c r="F2027" t="s">
        <v>65</v>
      </c>
      <c r="G2027" t="s">
        <v>67</v>
      </c>
      <c r="H2027" t="s">
        <v>44</v>
      </c>
      <c r="I2027" t="s">
        <v>71</v>
      </c>
      <c r="J2027" t="s">
        <v>2140</v>
      </c>
      <c r="K2027" t="s">
        <v>3120</v>
      </c>
      <c r="L2027" t="s">
        <v>3124</v>
      </c>
      <c r="M2027" t="s">
        <v>3110</v>
      </c>
      <c r="N2027">
        <v>89392</v>
      </c>
      <c r="O2027">
        <v>89.39</v>
      </c>
      <c r="P2027">
        <v>814000</v>
      </c>
      <c r="Q2027">
        <v>9.1059602649006628</v>
      </c>
    </row>
    <row r="2028" spans="1:17" x14ac:dyDescent="0.3">
      <c r="A2028">
        <v>42835</v>
      </c>
      <c r="B2028" t="s">
        <v>3330</v>
      </c>
      <c r="C2028" t="s">
        <v>3331</v>
      </c>
      <c r="D2028">
        <v>2017</v>
      </c>
      <c r="E2028" t="s">
        <v>32</v>
      </c>
      <c r="F2028" t="s">
        <v>65</v>
      </c>
      <c r="G2028" t="s">
        <v>67</v>
      </c>
      <c r="H2028" t="s">
        <v>44</v>
      </c>
      <c r="I2028" t="s">
        <v>71</v>
      </c>
      <c r="J2028" t="s">
        <v>1620</v>
      </c>
      <c r="K2028" t="s">
        <v>3120</v>
      </c>
      <c r="L2028" t="s">
        <v>3124</v>
      </c>
      <c r="M2028" t="s">
        <v>3110</v>
      </c>
      <c r="N2028">
        <v>95360</v>
      </c>
      <c r="O2028">
        <v>95.36</v>
      </c>
      <c r="P2028">
        <v>868000</v>
      </c>
      <c r="Q2028">
        <v>9.1023489932885902</v>
      </c>
    </row>
    <row r="2029" spans="1:17" x14ac:dyDescent="0.3">
      <c r="A2029">
        <v>42835</v>
      </c>
      <c r="B2029" t="s">
        <v>3330</v>
      </c>
      <c r="C2029" t="s">
        <v>3331</v>
      </c>
      <c r="D2029">
        <v>2017</v>
      </c>
      <c r="E2029" t="s">
        <v>32</v>
      </c>
      <c r="F2029" t="s">
        <v>65</v>
      </c>
      <c r="G2029" t="s">
        <v>67</v>
      </c>
      <c r="H2029" t="s">
        <v>44</v>
      </c>
      <c r="I2029" t="s">
        <v>73</v>
      </c>
      <c r="J2029" t="s">
        <v>2023</v>
      </c>
      <c r="K2029" t="s">
        <v>3198</v>
      </c>
      <c r="L2029" t="s">
        <v>3199</v>
      </c>
      <c r="M2029" t="s">
        <v>3110</v>
      </c>
      <c r="N2029">
        <v>119966</v>
      </c>
      <c r="O2029">
        <v>119.97</v>
      </c>
      <c r="P2029">
        <v>1093000</v>
      </c>
      <c r="Q2029">
        <v>9.1109147591817674</v>
      </c>
    </row>
    <row r="2030" spans="1:17" x14ac:dyDescent="0.3">
      <c r="A2030">
        <v>42831</v>
      </c>
      <c r="B2030" t="s">
        <v>3330</v>
      </c>
      <c r="C2030" t="s">
        <v>3331</v>
      </c>
      <c r="D2030">
        <v>2017</v>
      </c>
      <c r="E2030" t="s">
        <v>32</v>
      </c>
      <c r="F2030" t="s">
        <v>1924</v>
      </c>
      <c r="G2030" t="s">
        <v>2134</v>
      </c>
      <c r="H2030" t="s">
        <v>44</v>
      </c>
      <c r="I2030" t="s">
        <v>2136</v>
      </c>
      <c r="J2030" t="s">
        <v>2141</v>
      </c>
      <c r="K2030" t="s">
        <v>3226</v>
      </c>
      <c r="L2030" t="s">
        <v>3250</v>
      </c>
      <c r="M2030" t="s">
        <v>3163</v>
      </c>
      <c r="N2030">
        <v>11659</v>
      </c>
      <c r="O2030">
        <v>11.66</v>
      </c>
      <c r="P2030">
        <v>34300</v>
      </c>
      <c r="Q2030">
        <v>2.9419332704348573</v>
      </c>
    </row>
    <row r="2031" spans="1:17" x14ac:dyDescent="0.3">
      <c r="A2031">
        <v>42831</v>
      </c>
      <c r="B2031" t="s">
        <v>3330</v>
      </c>
      <c r="C2031" t="s">
        <v>3331</v>
      </c>
      <c r="D2031">
        <v>2017</v>
      </c>
      <c r="E2031" t="s">
        <v>213</v>
      </c>
      <c r="F2031" t="s">
        <v>65</v>
      </c>
      <c r="G2031" t="s">
        <v>67</v>
      </c>
      <c r="H2031" t="s">
        <v>44</v>
      </c>
      <c r="I2031" t="s">
        <v>219</v>
      </c>
      <c r="J2031" t="s">
        <v>2142</v>
      </c>
      <c r="K2031" t="s">
        <v>3120</v>
      </c>
      <c r="L2031" t="s">
        <v>3124</v>
      </c>
      <c r="M2031" t="s">
        <v>3110</v>
      </c>
      <c r="N2031">
        <v>101160</v>
      </c>
      <c r="O2031">
        <v>101.16</v>
      </c>
      <c r="P2031">
        <v>9411000</v>
      </c>
      <c r="Q2031">
        <v>93.030842230130489</v>
      </c>
    </row>
    <row r="2032" spans="1:17" x14ac:dyDescent="0.3">
      <c r="A2032">
        <v>42829</v>
      </c>
      <c r="B2032" t="s">
        <v>3330</v>
      </c>
      <c r="C2032" t="s">
        <v>3331</v>
      </c>
      <c r="D2032">
        <v>2017</v>
      </c>
      <c r="E2032" t="s">
        <v>32</v>
      </c>
      <c r="F2032" t="s">
        <v>65</v>
      </c>
      <c r="G2032" t="s">
        <v>67</v>
      </c>
      <c r="H2032" t="s">
        <v>44</v>
      </c>
      <c r="I2032" t="s">
        <v>71</v>
      </c>
      <c r="J2032" t="s">
        <v>1679</v>
      </c>
      <c r="K2032" t="s">
        <v>3120</v>
      </c>
      <c r="L2032" t="s">
        <v>3124</v>
      </c>
      <c r="M2032" t="s">
        <v>3110</v>
      </c>
      <c r="N2032">
        <v>71520</v>
      </c>
      <c r="O2032">
        <v>71.52</v>
      </c>
      <c r="P2032">
        <v>651000</v>
      </c>
      <c r="Q2032">
        <v>9.1023489932885902</v>
      </c>
    </row>
    <row r="2033" spans="1:17" x14ac:dyDescent="0.3">
      <c r="A2033">
        <v>42829</v>
      </c>
      <c r="B2033" t="s">
        <v>3330</v>
      </c>
      <c r="C2033" t="s">
        <v>3331</v>
      </c>
      <c r="D2033">
        <v>2017</v>
      </c>
      <c r="E2033" t="s">
        <v>32</v>
      </c>
      <c r="F2033" t="s">
        <v>305</v>
      </c>
      <c r="G2033" t="s">
        <v>310</v>
      </c>
      <c r="H2033" t="s">
        <v>44</v>
      </c>
      <c r="I2033" t="s">
        <v>140</v>
      </c>
      <c r="J2033" t="s">
        <v>2143</v>
      </c>
      <c r="K2033" t="s">
        <v>3201</v>
      </c>
      <c r="L2033" t="s">
        <v>3250</v>
      </c>
      <c r="M2033" t="s">
        <v>3163</v>
      </c>
      <c r="N2033">
        <v>38310</v>
      </c>
      <c r="O2033">
        <v>38.31</v>
      </c>
      <c r="P2033">
        <v>32700</v>
      </c>
      <c r="Q2033">
        <v>0.85356303837118241</v>
      </c>
    </row>
    <row r="2034" spans="1:17" x14ac:dyDescent="0.3">
      <c r="A2034">
        <v>42827</v>
      </c>
      <c r="B2034" t="s">
        <v>3330</v>
      </c>
      <c r="C2034" t="s">
        <v>3331</v>
      </c>
      <c r="D2034">
        <v>2017</v>
      </c>
      <c r="E2034" t="s">
        <v>32</v>
      </c>
      <c r="F2034" t="s">
        <v>51</v>
      </c>
      <c r="G2034" t="s">
        <v>1966</v>
      </c>
      <c r="H2034" t="s">
        <v>44</v>
      </c>
      <c r="I2034" t="s">
        <v>57</v>
      </c>
      <c r="J2034" t="s">
        <v>2144</v>
      </c>
      <c r="K2034" t="s">
        <v>3225</v>
      </c>
      <c r="L2034" t="s">
        <v>3250</v>
      </c>
      <c r="M2034" t="s">
        <v>3163</v>
      </c>
      <c r="N2034">
        <v>24120</v>
      </c>
      <c r="O2034">
        <v>24.12</v>
      </c>
      <c r="P2034">
        <v>1636000</v>
      </c>
      <c r="Q2034">
        <v>67.827529021558874</v>
      </c>
    </row>
    <row r="2035" spans="1:17" x14ac:dyDescent="0.3">
      <c r="A2035">
        <v>42824</v>
      </c>
      <c r="B2035" t="s">
        <v>3332</v>
      </c>
      <c r="C2035" t="s">
        <v>3333</v>
      </c>
      <c r="D2035">
        <v>2017</v>
      </c>
      <c r="E2035" t="s">
        <v>84</v>
      </c>
      <c r="F2035" t="s">
        <v>769</v>
      </c>
      <c r="G2035" t="s">
        <v>106</v>
      </c>
      <c r="H2035" t="s">
        <v>44</v>
      </c>
      <c r="I2035" t="s">
        <v>410</v>
      </c>
      <c r="J2035" t="s">
        <v>2145</v>
      </c>
      <c r="K2035" t="s">
        <v>3201</v>
      </c>
      <c r="L2035" t="s">
        <v>3250</v>
      </c>
      <c r="M2035" t="s">
        <v>3163</v>
      </c>
      <c r="N2035">
        <v>22088</v>
      </c>
      <c r="O2035">
        <v>22.09</v>
      </c>
      <c r="P2035">
        <v>29100</v>
      </c>
      <c r="Q2035">
        <v>1.3174574429554509</v>
      </c>
    </row>
    <row r="2036" spans="1:17" x14ac:dyDescent="0.3">
      <c r="A2036">
        <v>42823</v>
      </c>
      <c r="B2036" t="s">
        <v>3332</v>
      </c>
      <c r="C2036" t="s">
        <v>3333</v>
      </c>
      <c r="D2036">
        <v>2017</v>
      </c>
      <c r="E2036" t="s">
        <v>32</v>
      </c>
      <c r="F2036" t="s">
        <v>305</v>
      </c>
      <c r="G2036" t="s">
        <v>310</v>
      </c>
      <c r="H2036" t="s">
        <v>44</v>
      </c>
      <c r="I2036" t="s">
        <v>140</v>
      </c>
      <c r="J2036" t="s">
        <v>2146</v>
      </c>
      <c r="K2036" t="s">
        <v>3201</v>
      </c>
      <c r="L2036" t="s">
        <v>3250</v>
      </c>
      <c r="M2036" t="s">
        <v>3163</v>
      </c>
      <c r="N2036">
        <v>76570</v>
      </c>
      <c r="O2036">
        <v>76.569999999999993</v>
      </c>
      <c r="P2036">
        <v>64300</v>
      </c>
      <c r="Q2036">
        <v>0.83975447303121331</v>
      </c>
    </row>
    <row r="2037" spans="1:17" x14ac:dyDescent="0.3">
      <c r="A2037">
        <v>42823</v>
      </c>
      <c r="B2037" t="s">
        <v>3332</v>
      </c>
      <c r="C2037" t="s">
        <v>3333</v>
      </c>
      <c r="D2037">
        <v>2017</v>
      </c>
      <c r="E2037" t="s">
        <v>84</v>
      </c>
      <c r="F2037" t="s">
        <v>1271</v>
      </c>
      <c r="G2037" t="s">
        <v>60</v>
      </c>
      <c r="H2037" t="s">
        <v>44</v>
      </c>
      <c r="I2037" t="s">
        <v>748</v>
      </c>
      <c r="J2037" t="s">
        <v>2147</v>
      </c>
      <c r="K2037" t="s">
        <v>3161</v>
      </c>
      <c r="L2037" t="s">
        <v>3250</v>
      </c>
      <c r="M2037" t="s">
        <v>3163</v>
      </c>
      <c r="N2037">
        <v>67360</v>
      </c>
      <c r="O2037">
        <v>67.36</v>
      </c>
      <c r="P2037">
        <v>218000</v>
      </c>
      <c r="Q2037">
        <v>3.2363420427553442</v>
      </c>
    </row>
    <row r="2038" spans="1:17" x14ac:dyDescent="0.3">
      <c r="A2038">
        <v>42822</v>
      </c>
      <c r="B2038" t="s">
        <v>3332</v>
      </c>
      <c r="C2038" t="s">
        <v>3333</v>
      </c>
      <c r="D2038">
        <v>2017</v>
      </c>
      <c r="E2038" t="s">
        <v>32</v>
      </c>
      <c r="F2038" t="s">
        <v>278</v>
      </c>
      <c r="G2038" t="s">
        <v>60</v>
      </c>
      <c r="H2038" t="s">
        <v>44</v>
      </c>
      <c r="I2038" t="s">
        <v>1804</v>
      </c>
      <c r="J2038" t="s">
        <v>2148</v>
      </c>
      <c r="K2038" t="s">
        <v>3201</v>
      </c>
      <c r="L2038" t="s">
        <v>3250</v>
      </c>
      <c r="M2038" t="s">
        <v>3163</v>
      </c>
      <c r="N2038">
        <v>20140</v>
      </c>
      <c r="O2038">
        <v>20.14</v>
      </c>
      <c r="P2038">
        <v>845000</v>
      </c>
      <c r="Q2038">
        <v>41.956305858987093</v>
      </c>
    </row>
    <row r="2039" spans="1:17" x14ac:dyDescent="0.3">
      <c r="A2039">
        <v>42821</v>
      </c>
      <c r="B2039" t="s">
        <v>3332</v>
      </c>
      <c r="C2039" t="s">
        <v>3333</v>
      </c>
      <c r="D2039">
        <v>2017</v>
      </c>
      <c r="E2039" t="s">
        <v>84</v>
      </c>
      <c r="F2039" t="s">
        <v>2149</v>
      </c>
      <c r="G2039" t="s">
        <v>1064</v>
      </c>
      <c r="H2039" t="s">
        <v>44</v>
      </c>
      <c r="I2039" t="s">
        <v>1349</v>
      </c>
      <c r="J2039" t="s">
        <v>2153</v>
      </c>
      <c r="K2039" t="s">
        <v>3167</v>
      </c>
      <c r="L2039" t="s">
        <v>3250</v>
      </c>
      <c r="M2039" t="s">
        <v>3163</v>
      </c>
      <c r="N2039">
        <v>45584</v>
      </c>
      <c r="O2039">
        <v>45.58</v>
      </c>
      <c r="P2039">
        <v>2002000</v>
      </c>
      <c r="Q2039">
        <v>43.918918918918919</v>
      </c>
    </row>
    <row r="2040" spans="1:17" x14ac:dyDescent="0.3">
      <c r="A2040">
        <v>42820</v>
      </c>
      <c r="B2040" t="s">
        <v>3332</v>
      </c>
      <c r="C2040" t="s">
        <v>3333</v>
      </c>
      <c r="D2040">
        <v>2017</v>
      </c>
      <c r="E2040" t="s">
        <v>32</v>
      </c>
      <c r="F2040" t="s">
        <v>65</v>
      </c>
      <c r="G2040" t="s">
        <v>67</v>
      </c>
      <c r="H2040" t="s">
        <v>44</v>
      </c>
      <c r="I2040" t="s">
        <v>71</v>
      </c>
      <c r="J2040" t="s">
        <v>2154</v>
      </c>
      <c r="K2040" t="s">
        <v>3120</v>
      </c>
      <c r="L2040" t="s">
        <v>3124</v>
      </c>
      <c r="M2040" t="s">
        <v>3110</v>
      </c>
      <c r="N2040">
        <v>47680</v>
      </c>
      <c r="O2040">
        <v>47.68</v>
      </c>
      <c r="P2040">
        <v>437000</v>
      </c>
      <c r="Q2040">
        <v>9.1652684563758395</v>
      </c>
    </row>
    <row r="2041" spans="1:17" x14ac:dyDescent="0.3">
      <c r="A2041">
        <v>42820</v>
      </c>
      <c r="B2041" t="s">
        <v>3332</v>
      </c>
      <c r="C2041" t="s">
        <v>3333</v>
      </c>
      <c r="D2041">
        <v>2017</v>
      </c>
      <c r="E2041" t="s">
        <v>32</v>
      </c>
      <c r="F2041" t="s">
        <v>65</v>
      </c>
      <c r="G2041" t="s">
        <v>67</v>
      </c>
      <c r="H2041" t="s">
        <v>44</v>
      </c>
      <c r="I2041" t="s">
        <v>71</v>
      </c>
      <c r="J2041" t="s">
        <v>2155</v>
      </c>
      <c r="K2041" t="s">
        <v>3120</v>
      </c>
      <c r="L2041" t="s">
        <v>3124</v>
      </c>
      <c r="M2041" t="s">
        <v>3110</v>
      </c>
      <c r="N2041">
        <v>67044</v>
      </c>
      <c r="O2041">
        <v>67.040000000000006</v>
      </c>
      <c r="P2041">
        <v>614000</v>
      </c>
      <c r="Q2041">
        <v>9.1581647873038605</v>
      </c>
    </row>
    <row r="2042" spans="1:17" x14ac:dyDescent="0.3">
      <c r="A2042">
        <v>42820</v>
      </c>
      <c r="B2042" t="s">
        <v>3332</v>
      </c>
      <c r="C2042" t="s">
        <v>3333</v>
      </c>
      <c r="D2042">
        <v>2017</v>
      </c>
      <c r="E2042" t="s">
        <v>32</v>
      </c>
      <c r="F2042" t="s">
        <v>65</v>
      </c>
      <c r="G2042" t="s">
        <v>67</v>
      </c>
      <c r="H2042" t="s">
        <v>44</v>
      </c>
      <c r="I2042" t="s">
        <v>71</v>
      </c>
      <c r="J2042" t="s">
        <v>2156</v>
      </c>
      <c r="K2042" t="s">
        <v>3120</v>
      </c>
      <c r="L2042" t="s">
        <v>3124</v>
      </c>
      <c r="M2042" t="s">
        <v>3110</v>
      </c>
      <c r="N2042">
        <v>71520</v>
      </c>
      <c r="O2042">
        <v>71.52</v>
      </c>
      <c r="P2042">
        <v>655000</v>
      </c>
      <c r="Q2042">
        <v>9.1582774049216997</v>
      </c>
    </row>
    <row r="2043" spans="1:17" x14ac:dyDescent="0.3">
      <c r="A2043">
        <v>42819</v>
      </c>
      <c r="B2043" t="s">
        <v>3332</v>
      </c>
      <c r="C2043" t="s">
        <v>3333</v>
      </c>
      <c r="D2043">
        <v>2017</v>
      </c>
      <c r="E2043" t="s">
        <v>32</v>
      </c>
      <c r="F2043" t="s">
        <v>191</v>
      </c>
      <c r="G2043" t="s">
        <v>186</v>
      </c>
      <c r="H2043" t="s">
        <v>44</v>
      </c>
      <c r="I2043" t="s">
        <v>239</v>
      </c>
      <c r="J2043" t="s">
        <v>2157</v>
      </c>
      <c r="K2043" t="s">
        <v>3376</v>
      </c>
      <c r="L2043" t="s">
        <v>3250</v>
      </c>
      <c r="M2043" t="s">
        <v>3163</v>
      </c>
      <c r="N2043">
        <v>51520</v>
      </c>
      <c r="O2043">
        <v>51.52</v>
      </c>
      <c r="P2043">
        <v>155000</v>
      </c>
      <c r="Q2043">
        <v>3.0085403726708075</v>
      </c>
    </row>
    <row r="2044" spans="1:17" x14ac:dyDescent="0.3">
      <c r="A2044">
        <v>42819</v>
      </c>
      <c r="B2044" t="s">
        <v>3332</v>
      </c>
      <c r="C2044" t="s">
        <v>3333</v>
      </c>
      <c r="D2044">
        <v>2017</v>
      </c>
      <c r="E2044" t="s">
        <v>32</v>
      </c>
      <c r="F2044" t="s">
        <v>35</v>
      </c>
      <c r="G2044" t="s">
        <v>40</v>
      </c>
      <c r="H2044" t="s">
        <v>44</v>
      </c>
      <c r="I2044" t="s">
        <v>47</v>
      </c>
      <c r="J2044" t="s">
        <v>1415</v>
      </c>
      <c r="K2044" t="s">
        <v>3234</v>
      </c>
      <c r="L2044" t="s">
        <v>3378</v>
      </c>
      <c r="M2044" t="s">
        <v>3110</v>
      </c>
      <c r="N2044">
        <v>297209.99</v>
      </c>
      <c r="O2044">
        <v>297.20999999999998</v>
      </c>
      <c r="P2044" t="s">
        <v>49</v>
      </c>
      <c r="Q2044" t="e">
        <v>#VALUE!</v>
      </c>
    </row>
    <row r="2045" spans="1:17" x14ac:dyDescent="0.3">
      <c r="A2045">
        <v>42819</v>
      </c>
      <c r="B2045" t="s">
        <v>3332</v>
      </c>
      <c r="C2045" t="s">
        <v>3333</v>
      </c>
      <c r="D2045">
        <v>2017</v>
      </c>
      <c r="E2045" t="s">
        <v>32</v>
      </c>
      <c r="F2045" t="s">
        <v>191</v>
      </c>
      <c r="G2045" t="s">
        <v>186</v>
      </c>
      <c r="H2045" t="s">
        <v>44</v>
      </c>
      <c r="I2045" t="s">
        <v>239</v>
      </c>
      <c r="J2045" t="s">
        <v>2158</v>
      </c>
      <c r="K2045" t="s">
        <v>3376</v>
      </c>
      <c r="L2045" t="s">
        <v>3250</v>
      </c>
      <c r="M2045" t="s">
        <v>3163</v>
      </c>
      <c r="N2045">
        <v>25700</v>
      </c>
      <c r="O2045">
        <v>25.7</v>
      </c>
      <c r="P2045">
        <v>77100</v>
      </c>
      <c r="Q2045">
        <v>3</v>
      </c>
    </row>
    <row r="2046" spans="1:17" x14ac:dyDescent="0.3">
      <c r="A2046">
        <v>42813</v>
      </c>
      <c r="B2046" t="s">
        <v>3332</v>
      </c>
      <c r="C2046" t="s">
        <v>3333</v>
      </c>
      <c r="D2046">
        <v>2017</v>
      </c>
      <c r="E2046" t="s">
        <v>84</v>
      </c>
      <c r="F2046" t="s">
        <v>2149</v>
      </c>
      <c r="G2046" t="s">
        <v>1064</v>
      </c>
      <c r="H2046" t="s">
        <v>44</v>
      </c>
      <c r="I2046" t="s">
        <v>274</v>
      </c>
      <c r="J2046" t="s">
        <v>1216</v>
      </c>
      <c r="K2046" t="s">
        <v>3167</v>
      </c>
      <c r="L2046" t="s">
        <v>3250</v>
      </c>
      <c r="M2046" t="s">
        <v>3163</v>
      </c>
      <c r="N2046">
        <v>45584</v>
      </c>
      <c r="O2046">
        <v>45.58</v>
      </c>
      <c r="P2046">
        <v>22976000</v>
      </c>
      <c r="Q2046">
        <v>504.03650403650403</v>
      </c>
    </row>
    <row r="2047" spans="1:17" x14ac:dyDescent="0.3">
      <c r="A2047">
        <v>42813</v>
      </c>
      <c r="B2047" t="s">
        <v>3332</v>
      </c>
      <c r="C2047" t="s">
        <v>3333</v>
      </c>
      <c r="D2047">
        <v>2017</v>
      </c>
      <c r="E2047" t="s">
        <v>32</v>
      </c>
      <c r="F2047" t="s">
        <v>35</v>
      </c>
      <c r="G2047" t="s">
        <v>40</v>
      </c>
      <c r="H2047" t="s">
        <v>44</v>
      </c>
      <c r="I2047" t="s">
        <v>1827</v>
      </c>
      <c r="J2047" t="s">
        <v>1415</v>
      </c>
      <c r="K2047" t="s">
        <v>3234</v>
      </c>
      <c r="L2047" t="s">
        <v>3378</v>
      </c>
      <c r="M2047" t="s">
        <v>3110</v>
      </c>
      <c r="N2047">
        <v>317179.99</v>
      </c>
      <c r="O2047">
        <v>317.18</v>
      </c>
      <c r="P2047" t="s">
        <v>49</v>
      </c>
      <c r="Q2047" t="e">
        <v>#VALUE!</v>
      </c>
    </row>
    <row r="2048" spans="1:17" x14ac:dyDescent="0.3">
      <c r="A2048">
        <v>42813</v>
      </c>
      <c r="B2048" t="s">
        <v>3332</v>
      </c>
      <c r="C2048" t="s">
        <v>3333</v>
      </c>
      <c r="D2048">
        <v>2017</v>
      </c>
      <c r="E2048" t="s">
        <v>32</v>
      </c>
      <c r="F2048" t="s">
        <v>1697</v>
      </c>
      <c r="G2048" t="s">
        <v>135</v>
      </c>
      <c r="H2048" t="s">
        <v>44</v>
      </c>
      <c r="I2048" t="s">
        <v>1700</v>
      </c>
      <c r="J2048" t="s">
        <v>2159</v>
      </c>
      <c r="K2048" t="s">
        <v>3140</v>
      </c>
      <c r="L2048" t="s">
        <v>3250</v>
      </c>
      <c r="M2048" t="s">
        <v>3163</v>
      </c>
      <c r="N2048">
        <v>43880</v>
      </c>
      <c r="O2048">
        <v>43.88</v>
      </c>
      <c r="P2048">
        <v>130000</v>
      </c>
      <c r="Q2048">
        <v>2.9626253418413855</v>
      </c>
    </row>
    <row r="2049" spans="1:17" x14ac:dyDescent="0.3">
      <c r="A2049">
        <v>42810</v>
      </c>
      <c r="B2049" t="s">
        <v>3332</v>
      </c>
      <c r="C2049" t="s">
        <v>3333</v>
      </c>
      <c r="D2049">
        <v>2017</v>
      </c>
      <c r="E2049" t="s">
        <v>32</v>
      </c>
      <c r="F2049" t="s">
        <v>65</v>
      </c>
      <c r="G2049" t="s">
        <v>67</v>
      </c>
      <c r="H2049" t="s">
        <v>44</v>
      </c>
      <c r="I2049" t="s">
        <v>71</v>
      </c>
      <c r="J2049" t="s">
        <v>2160</v>
      </c>
      <c r="K2049" t="s">
        <v>3120</v>
      </c>
      <c r="L2049" t="s">
        <v>3124</v>
      </c>
      <c r="M2049" t="s">
        <v>3110</v>
      </c>
      <c r="N2049">
        <v>22348</v>
      </c>
      <c r="O2049">
        <v>22.35</v>
      </c>
      <c r="P2049">
        <v>205000</v>
      </c>
      <c r="Q2049">
        <v>9.1730803651333446</v>
      </c>
    </row>
    <row r="2050" spans="1:17" x14ac:dyDescent="0.3">
      <c r="A2050">
        <v>42810</v>
      </c>
      <c r="B2050" t="s">
        <v>3332</v>
      </c>
      <c r="C2050" t="s">
        <v>3333</v>
      </c>
      <c r="D2050">
        <v>2017</v>
      </c>
      <c r="E2050" t="s">
        <v>32</v>
      </c>
      <c r="F2050" t="s">
        <v>65</v>
      </c>
      <c r="G2050" t="s">
        <v>67</v>
      </c>
      <c r="H2050" t="s">
        <v>44</v>
      </c>
      <c r="I2050" t="s">
        <v>71</v>
      </c>
      <c r="J2050" t="s">
        <v>2161</v>
      </c>
      <c r="K2050" t="s">
        <v>3120</v>
      </c>
      <c r="L2050" t="s">
        <v>3124</v>
      </c>
      <c r="M2050" t="s">
        <v>3110</v>
      </c>
      <c r="N2050">
        <v>139634</v>
      </c>
      <c r="O2050">
        <v>139.63</v>
      </c>
      <c r="P2050">
        <v>1279000</v>
      </c>
      <c r="Q2050">
        <v>9.1596602546657699</v>
      </c>
    </row>
    <row r="2051" spans="1:17" x14ac:dyDescent="0.3">
      <c r="A2051">
        <v>42810</v>
      </c>
      <c r="B2051" t="s">
        <v>3332</v>
      </c>
      <c r="C2051" t="s">
        <v>3333</v>
      </c>
      <c r="D2051">
        <v>2017</v>
      </c>
      <c r="E2051" t="s">
        <v>32</v>
      </c>
      <c r="F2051" t="s">
        <v>65</v>
      </c>
      <c r="G2051" t="s">
        <v>67</v>
      </c>
      <c r="H2051" t="s">
        <v>44</v>
      </c>
      <c r="I2051" t="s">
        <v>2162</v>
      </c>
      <c r="J2051" t="s">
        <v>2163</v>
      </c>
      <c r="K2051" t="s">
        <v>3120</v>
      </c>
      <c r="L2051" t="s">
        <v>3124</v>
      </c>
      <c r="M2051" t="s">
        <v>3110</v>
      </c>
      <c r="N2051">
        <v>99440</v>
      </c>
      <c r="O2051">
        <v>99.44</v>
      </c>
      <c r="P2051">
        <v>6973441000</v>
      </c>
      <c r="Q2051">
        <v>70127.12188254224</v>
      </c>
    </row>
    <row r="2052" spans="1:17" x14ac:dyDescent="0.3">
      <c r="A2052">
        <v>42810</v>
      </c>
      <c r="B2052" t="s">
        <v>3332</v>
      </c>
      <c r="C2052" t="s">
        <v>3333</v>
      </c>
      <c r="D2052">
        <v>2017</v>
      </c>
      <c r="E2052" t="s">
        <v>84</v>
      </c>
      <c r="F2052" t="s">
        <v>278</v>
      </c>
      <c r="G2052" t="s">
        <v>60</v>
      </c>
      <c r="H2052" t="s">
        <v>44</v>
      </c>
      <c r="I2052" t="s">
        <v>274</v>
      </c>
      <c r="J2052" t="s">
        <v>2164</v>
      </c>
      <c r="K2052" t="s">
        <v>3167</v>
      </c>
      <c r="L2052" t="s">
        <v>3250</v>
      </c>
      <c r="M2052" t="s">
        <v>3163</v>
      </c>
      <c r="N2052">
        <v>20150</v>
      </c>
      <c r="O2052">
        <v>20.149999999999999</v>
      </c>
      <c r="P2052">
        <v>256000</v>
      </c>
      <c r="Q2052">
        <v>12.704714640198512</v>
      </c>
    </row>
    <row r="2053" spans="1:17" x14ac:dyDescent="0.3">
      <c r="A2053">
        <v>42810</v>
      </c>
      <c r="B2053" t="s">
        <v>3332</v>
      </c>
      <c r="C2053" t="s">
        <v>3333</v>
      </c>
      <c r="D2053">
        <v>2017</v>
      </c>
      <c r="E2053" t="s">
        <v>84</v>
      </c>
      <c r="F2053" t="s">
        <v>65</v>
      </c>
      <c r="G2053" t="s">
        <v>67</v>
      </c>
      <c r="H2053" t="s">
        <v>44</v>
      </c>
      <c r="I2053" t="s">
        <v>73</v>
      </c>
      <c r="J2053" t="s">
        <v>2165</v>
      </c>
      <c r="K2053" t="s">
        <v>3153</v>
      </c>
      <c r="L2053" t="s">
        <v>3377</v>
      </c>
      <c r="M2053" t="s">
        <v>3110</v>
      </c>
      <c r="N2053">
        <v>75880</v>
      </c>
      <c r="O2053">
        <v>75.88</v>
      </c>
      <c r="P2053">
        <v>695000</v>
      </c>
      <c r="Q2053">
        <v>9.159198734844491</v>
      </c>
    </row>
    <row r="2054" spans="1:17" x14ac:dyDescent="0.3">
      <c r="A2054">
        <v>42810</v>
      </c>
      <c r="B2054" t="s">
        <v>3332</v>
      </c>
      <c r="C2054" t="s">
        <v>3333</v>
      </c>
      <c r="D2054">
        <v>2017</v>
      </c>
      <c r="E2054" t="s">
        <v>32</v>
      </c>
      <c r="F2054" t="s">
        <v>65</v>
      </c>
      <c r="G2054" t="s">
        <v>67</v>
      </c>
      <c r="H2054" t="s">
        <v>44</v>
      </c>
      <c r="I2054" t="s">
        <v>71</v>
      </c>
      <c r="J2054" t="s">
        <v>2166</v>
      </c>
      <c r="K2054" t="s">
        <v>3120</v>
      </c>
      <c r="L2054" t="s">
        <v>3124</v>
      </c>
      <c r="M2054" t="s">
        <v>3110</v>
      </c>
      <c r="N2054">
        <v>78294</v>
      </c>
      <c r="O2054">
        <v>78.290000000000006</v>
      </c>
      <c r="P2054">
        <v>717000</v>
      </c>
      <c r="Q2054">
        <v>9.1577898689554758</v>
      </c>
    </row>
    <row r="2055" spans="1:17" x14ac:dyDescent="0.3">
      <c r="A2055">
        <v>42810</v>
      </c>
      <c r="B2055" t="s">
        <v>3332</v>
      </c>
      <c r="C2055" t="s">
        <v>3333</v>
      </c>
      <c r="D2055">
        <v>2017</v>
      </c>
      <c r="E2055" t="s">
        <v>32</v>
      </c>
      <c r="F2055" t="s">
        <v>2167</v>
      </c>
      <c r="G2055" t="s">
        <v>1714</v>
      </c>
      <c r="H2055" t="s">
        <v>44</v>
      </c>
      <c r="I2055" t="s">
        <v>339</v>
      </c>
      <c r="J2055" t="s">
        <v>2169</v>
      </c>
      <c r="K2055" t="s">
        <v>3202</v>
      </c>
      <c r="L2055" t="s">
        <v>3250</v>
      </c>
      <c r="M2055" t="s">
        <v>3163</v>
      </c>
      <c r="N2055">
        <v>80050</v>
      </c>
      <c r="O2055">
        <v>80.05</v>
      </c>
      <c r="P2055">
        <v>238000</v>
      </c>
      <c r="Q2055">
        <v>2.9731417863835103</v>
      </c>
    </row>
    <row r="2056" spans="1:17" x14ac:dyDescent="0.3">
      <c r="A2056">
        <v>42810</v>
      </c>
      <c r="B2056" t="s">
        <v>3332</v>
      </c>
      <c r="C2056" t="s">
        <v>3333</v>
      </c>
      <c r="D2056">
        <v>2017</v>
      </c>
      <c r="E2056" t="s">
        <v>32</v>
      </c>
      <c r="F2056" t="s">
        <v>77</v>
      </c>
      <c r="G2056" t="s">
        <v>67</v>
      </c>
      <c r="H2056" t="s">
        <v>44</v>
      </c>
      <c r="I2056" t="s">
        <v>643</v>
      </c>
      <c r="J2056" t="s">
        <v>2170</v>
      </c>
      <c r="K2056" t="s">
        <v>3186</v>
      </c>
      <c r="L2056" t="s">
        <v>3187</v>
      </c>
      <c r="M2056" t="s">
        <v>3116</v>
      </c>
      <c r="N2056">
        <v>59400</v>
      </c>
      <c r="O2056">
        <v>59.4</v>
      </c>
      <c r="P2056">
        <v>1379000</v>
      </c>
      <c r="Q2056">
        <v>23.215488215488215</v>
      </c>
    </row>
    <row r="2057" spans="1:17" x14ac:dyDescent="0.3">
      <c r="A2057">
        <v>42809</v>
      </c>
      <c r="B2057" t="s">
        <v>3332</v>
      </c>
      <c r="C2057" t="s">
        <v>3333</v>
      </c>
      <c r="D2057">
        <v>2017</v>
      </c>
      <c r="E2057" t="s">
        <v>84</v>
      </c>
      <c r="F2057" t="s">
        <v>77</v>
      </c>
      <c r="G2057" t="s">
        <v>67</v>
      </c>
      <c r="H2057" t="s">
        <v>44</v>
      </c>
      <c r="I2057" t="s">
        <v>643</v>
      </c>
      <c r="J2057" t="s">
        <v>2171</v>
      </c>
      <c r="K2057" t="s">
        <v>3115</v>
      </c>
      <c r="L2057" t="s">
        <v>3114</v>
      </c>
      <c r="M2057" t="s">
        <v>3116</v>
      </c>
      <c r="N2057">
        <v>39600</v>
      </c>
      <c r="O2057">
        <v>39.6</v>
      </c>
      <c r="P2057">
        <v>919000</v>
      </c>
      <c r="Q2057">
        <v>23.207070707070706</v>
      </c>
    </row>
    <row r="2058" spans="1:17" x14ac:dyDescent="0.3">
      <c r="A2058">
        <v>42809</v>
      </c>
      <c r="B2058" t="s">
        <v>3332</v>
      </c>
      <c r="C2058" t="s">
        <v>3333</v>
      </c>
      <c r="D2058">
        <v>2017</v>
      </c>
      <c r="E2058" t="s">
        <v>32</v>
      </c>
      <c r="F2058" t="s">
        <v>77</v>
      </c>
      <c r="G2058" t="s">
        <v>67</v>
      </c>
      <c r="H2058" t="s">
        <v>44</v>
      </c>
      <c r="I2058" t="s">
        <v>210</v>
      </c>
      <c r="J2058" t="s">
        <v>2172</v>
      </c>
      <c r="K2058" t="s">
        <v>3127</v>
      </c>
      <c r="L2058" t="s">
        <v>3128</v>
      </c>
      <c r="M2058" t="s">
        <v>3129</v>
      </c>
      <c r="N2058">
        <v>20940</v>
      </c>
      <c r="O2058">
        <v>20.94</v>
      </c>
      <c r="P2058">
        <v>52800</v>
      </c>
      <c r="Q2058">
        <v>2.5214899713467047</v>
      </c>
    </row>
    <row r="2059" spans="1:17" x14ac:dyDescent="0.3">
      <c r="A2059">
        <v>42809</v>
      </c>
      <c r="B2059" t="s">
        <v>3332</v>
      </c>
      <c r="C2059" t="s">
        <v>3333</v>
      </c>
      <c r="D2059">
        <v>2017</v>
      </c>
      <c r="E2059" t="s">
        <v>32</v>
      </c>
      <c r="F2059" t="s">
        <v>779</v>
      </c>
      <c r="G2059" t="s">
        <v>96</v>
      </c>
      <c r="H2059" t="s">
        <v>44</v>
      </c>
      <c r="I2059" t="s">
        <v>781</v>
      </c>
      <c r="J2059" t="s">
        <v>2173</v>
      </c>
      <c r="K2059" t="s">
        <v>3184</v>
      </c>
      <c r="L2059" t="s">
        <v>3250</v>
      </c>
      <c r="M2059" t="s">
        <v>3163</v>
      </c>
      <c r="N2059">
        <v>34083</v>
      </c>
      <c r="O2059">
        <v>34.08</v>
      </c>
      <c r="P2059">
        <v>162000</v>
      </c>
      <c r="Q2059">
        <v>4.7531027198310012</v>
      </c>
    </row>
    <row r="2060" spans="1:17" x14ac:dyDescent="0.3">
      <c r="A2060">
        <v>42809</v>
      </c>
      <c r="B2060" t="s">
        <v>3332</v>
      </c>
      <c r="C2060" t="s">
        <v>3333</v>
      </c>
      <c r="D2060">
        <v>2017</v>
      </c>
      <c r="E2060" t="s">
        <v>84</v>
      </c>
      <c r="F2060" t="s">
        <v>77</v>
      </c>
      <c r="G2060" t="s">
        <v>67</v>
      </c>
      <c r="H2060" t="s">
        <v>44</v>
      </c>
      <c r="I2060" t="s">
        <v>643</v>
      </c>
      <c r="J2060" t="s">
        <v>2174</v>
      </c>
      <c r="K2060" t="s">
        <v>3193</v>
      </c>
      <c r="L2060" t="s">
        <v>3133</v>
      </c>
      <c r="M2060" t="s">
        <v>3116</v>
      </c>
      <c r="N2060">
        <v>103050</v>
      </c>
      <c r="O2060">
        <v>103.05</v>
      </c>
      <c r="P2060">
        <v>2392000</v>
      </c>
      <c r="Q2060">
        <v>23.212032993692382</v>
      </c>
    </row>
    <row r="2061" spans="1:17" x14ac:dyDescent="0.3">
      <c r="A2061">
        <v>42809</v>
      </c>
      <c r="B2061" t="s">
        <v>3332</v>
      </c>
      <c r="C2061" t="s">
        <v>3333</v>
      </c>
      <c r="D2061">
        <v>2017</v>
      </c>
      <c r="E2061" t="s">
        <v>84</v>
      </c>
      <c r="F2061" t="s">
        <v>1271</v>
      </c>
      <c r="G2061" t="s">
        <v>60</v>
      </c>
      <c r="H2061" t="s">
        <v>44</v>
      </c>
      <c r="I2061" t="s">
        <v>748</v>
      </c>
      <c r="J2061" t="s">
        <v>2175</v>
      </c>
      <c r="K2061" t="s">
        <v>3161</v>
      </c>
      <c r="L2061" t="s">
        <v>3250</v>
      </c>
      <c r="M2061" t="s">
        <v>3163</v>
      </c>
      <c r="N2061">
        <v>16840</v>
      </c>
      <c r="O2061">
        <v>16.84</v>
      </c>
      <c r="P2061">
        <v>54400</v>
      </c>
      <c r="Q2061">
        <v>3.2304038004750595</v>
      </c>
    </row>
    <row r="2062" spans="1:17" x14ac:dyDescent="0.3">
      <c r="A2062">
        <v>42806</v>
      </c>
      <c r="B2062" t="s">
        <v>3332</v>
      </c>
      <c r="C2062" t="s">
        <v>3333</v>
      </c>
      <c r="D2062">
        <v>2017</v>
      </c>
      <c r="E2062" t="s">
        <v>32</v>
      </c>
      <c r="F2062" t="s">
        <v>120</v>
      </c>
      <c r="G2062" t="s">
        <v>195</v>
      </c>
      <c r="H2062" t="s">
        <v>44</v>
      </c>
      <c r="I2062" t="s">
        <v>2176</v>
      </c>
      <c r="J2062" t="s">
        <v>2177</v>
      </c>
      <c r="K2062" t="s">
        <v>3220</v>
      </c>
      <c r="L2062" t="s">
        <v>3233</v>
      </c>
      <c r="M2062" t="s">
        <v>3129</v>
      </c>
      <c r="N2062">
        <v>104160</v>
      </c>
      <c r="O2062">
        <v>104.16</v>
      </c>
      <c r="P2062">
        <v>389000</v>
      </c>
      <c r="Q2062">
        <v>3.7346390168970816</v>
      </c>
    </row>
    <row r="2063" spans="1:17" x14ac:dyDescent="0.3">
      <c r="A2063">
        <v>42805</v>
      </c>
      <c r="B2063" t="s">
        <v>3332</v>
      </c>
      <c r="C2063" t="s">
        <v>3333</v>
      </c>
      <c r="D2063">
        <v>2017</v>
      </c>
      <c r="E2063" t="s">
        <v>32</v>
      </c>
      <c r="F2063" t="s">
        <v>183</v>
      </c>
      <c r="G2063" t="s">
        <v>186</v>
      </c>
      <c r="H2063" t="s">
        <v>44</v>
      </c>
      <c r="I2063" t="s">
        <v>289</v>
      </c>
      <c r="J2063" t="s">
        <v>2178</v>
      </c>
      <c r="K2063" t="s">
        <v>3228</v>
      </c>
      <c r="L2063" t="s">
        <v>3250</v>
      </c>
      <c r="M2063" t="s">
        <v>3163</v>
      </c>
      <c r="N2063">
        <v>122720</v>
      </c>
      <c r="O2063">
        <v>122.72</v>
      </c>
      <c r="P2063">
        <v>1675000</v>
      </c>
      <c r="Q2063">
        <v>13.648956975228161</v>
      </c>
    </row>
    <row r="2064" spans="1:17" x14ac:dyDescent="0.3">
      <c r="A2064">
        <v>42803</v>
      </c>
      <c r="B2064" t="s">
        <v>3332</v>
      </c>
      <c r="C2064" t="s">
        <v>3333</v>
      </c>
      <c r="D2064">
        <v>2017</v>
      </c>
      <c r="E2064" t="s">
        <v>32</v>
      </c>
      <c r="F2064" t="s">
        <v>65</v>
      </c>
      <c r="G2064" t="s">
        <v>67</v>
      </c>
      <c r="H2064" t="s">
        <v>44</v>
      </c>
      <c r="I2064" t="s">
        <v>71</v>
      </c>
      <c r="J2064" t="s">
        <v>1608</v>
      </c>
      <c r="K2064" t="s">
        <v>3120</v>
      </c>
      <c r="L2064" t="s">
        <v>3124</v>
      </c>
      <c r="M2064" t="s">
        <v>3110</v>
      </c>
      <c r="N2064">
        <v>44696</v>
      </c>
      <c r="O2064">
        <v>44.7</v>
      </c>
      <c r="P2064">
        <v>409000</v>
      </c>
      <c r="Q2064">
        <v>9.1507069983891167</v>
      </c>
    </row>
    <row r="2065" spans="1:17" x14ac:dyDescent="0.3">
      <c r="A2065">
        <v>42803</v>
      </c>
      <c r="B2065" t="s">
        <v>3332</v>
      </c>
      <c r="C2065" t="s">
        <v>3333</v>
      </c>
      <c r="D2065">
        <v>2017</v>
      </c>
      <c r="E2065" t="s">
        <v>84</v>
      </c>
      <c r="F2065" t="s">
        <v>65</v>
      </c>
      <c r="G2065" t="s">
        <v>67</v>
      </c>
      <c r="H2065" t="s">
        <v>44</v>
      </c>
      <c r="I2065" t="s">
        <v>73</v>
      </c>
      <c r="J2065" t="s">
        <v>2089</v>
      </c>
      <c r="K2065" t="s">
        <v>3153</v>
      </c>
      <c r="L2065" t="s">
        <v>3377</v>
      </c>
      <c r="M2065" t="s">
        <v>3110</v>
      </c>
      <c r="N2065">
        <v>132789.99</v>
      </c>
      <c r="O2065">
        <v>132.79</v>
      </c>
      <c r="P2065">
        <v>1216000</v>
      </c>
      <c r="Q2065">
        <v>9.1573167525654622</v>
      </c>
    </row>
    <row r="2066" spans="1:17" x14ac:dyDescent="0.3">
      <c r="A2066">
        <v>42803</v>
      </c>
      <c r="B2066" t="s">
        <v>3332</v>
      </c>
      <c r="C2066" t="s">
        <v>3333</v>
      </c>
      <c r="D2066">
        <v>2017</v>
      </c>
      <c r="E2066" t="s">
        <v>753</v>
      </c>
      <c r="F2066" t="s">
        <v>77</v>
      </c>
      <c r="G2066" t="s">
        <v>227</v>
      </c>
      <c r="H2066" t="s">
        <v>44</v>
      </c>
      <c r="I2066" t="s">
        <v>243</v>
      </c>
      <c r="J2066" t="s">
        <v>2179</v>
      </c>
      <c r="K2066" t="s">
        <v>3130</v>
      </c>
      <c r="L2066" t="s">
        <v>3130</v>
      </c>
      <c r="M2066" t="s">
        <v>3129</v>
      </c>
      <c r="N2066">
        <v>38910</v>
      </c>
      <c r="O2066">
        <v>38.909999999999997</v>
      </c>
      <c r="P2066">
        <v>925000</v>
      </c>
      <c r="Q2066">
        <v>23.772809046517605</v>
      </c>
    </row>
    <row r="2067" spans="1:17" x14ac:dyDescent="0.3">
      <c r="A2067">
        <v>42803</v>
      </c>
      <c r="B2067" t="s">
        <v>3332</v>
      </c>
      <c r="C2067" t="s">
        <v>3333</v>
      </c>
      <c r="D2067">
        <v>2017</v>
      </c>
      <c r="E2067" t="s">
        <v>32</v>
      </c>
      <c r="F2067" t="s">
        <v>77</v>
      </c>
      <c r="G2067" t="s">
        <v>67</v>
      </c>
      <c r="H2067" t="s">
        <v>44</v>
      </c>
      <c r="I2067" t="s">
        <v>243</v>
      </c>
      <c r="J2067" t="s">
        <v>2180</v>
      </c>
      <c r="K2067" t="s">
        <v>3130</v>
      </c>
      <c r="L2067" t="s">
        <v>3130</v>
      </c>
      <c r="M2067" t="s">
        <v>3129</v>
      </c>
      <c r="N2067">
        <v>25940</v>
      </c>
      <c r="O2067">
        <v>25.94</v>
      </c>
      <c r="P2067">
        <v>617000</v>
      </c>
      <c r="Q2067">
        <v>23.785659213569776</v>
      </c>
    </row>
    <row r="2068" spans="1:17" x14ac:dyDescent="0.3">
      <c r="A2068">
        <v>42803</v>
      </c>
      <c r="B2068" t="s">
        <v>3332</v>
      </c>
      <c r="C2068" t="s">
        <v>3333</v>
      </c>
      <c r="D2068">
        <v>2017</v>
      </c>
      <c r="E2068" t="s">
        <v>84</v>
      </c>
      <c r="F2068" t="s">
        <v>65</v>
      </c>
      <c r="G2068" t="s">
        <v>67</v>
      </c>
      <c r="H2068" t="s">
        <v>44</v>
      </c>
      <c r="I2068" t="s">
        <v>73</v>
      </c>
      <c r="J2068" t="s">
        <v>2081</v>
      </c>
      <c r="K2068" t="s">
        <v>3153</v>
      </c>
      <c r="L2068" t="s">
        <v>3377</v>
      </c>
      <c r="M2068" t="s">
        <v>3110</v>
      </c>
      <c r="N2068">
        <v>98644</v>
      </c>
      <c r="O2068">
        <v>98.64</v>
      </c>
      <c r="P2068">
        <v>903000</v>
      </c>
      <c r="Q2068">
        <v>9.1541300028384907</v>
      </c>
    </row>
    <row r="2069" spans="1:17" x14ac:dyDescent="0.3">
      <c r="A2069">
        <v>42803</v>
      </c>
      <c r="B2069" t="s">
        <v>3332</v>
      </c>
      <c r="C2069" t="s">
        <v>3333</v>
      </c>
      <c r="D2069">
        <v>2017</v>
      </c>
      <c r="E2069" t="s">
        <v>84</v>
      </c>
      <c r="F2069" t="s">
        <v>65</v>
      </c>
      <c r="G2069" t="s">
        <v>67</v>
      </c>
      <c r="H2069" t="s">
        <v>44</v>
      </c>
      <c r="I2069" t="s">
        <v>71</v>
      </c>
      <c r="J2069" t="s">
        <v>2089</v>
      </c>
      <c r="K2069" t="s">
        <v>3120</v>
      </c>
      <c r="L2069" t="s">
        <v>3124</v>
      </c>
      <c r="M2069" t="s">
        <v>3110</v>
      </c>
      <c r="N2069">
        <v>34146</v>
      </c>
      <c r="O2069">
        <v>34.15</v>
      </c>
      <c r="P2069">
        <v>313000</v>
      </c>
      <c r="Q2069">
        <v>9.1665202366309373</v>
      </c>
    </row>
    <row r="2070" spans="1:17" x14ac:dyDescent="0.3">
      <c r="A2070">
        <v>42803</v>
      </c>
      <c r="B2070" t="s">
        <v>3332</v>
      </c>
      <c r="C2070" t="s">
        <v>3333</v>
      </c>
      <c r="D2070">
        <v>2017</v>
      </c>
      <c r="E2070" t="s">
        <v>84</v>
      </c>
      <c r="F2070" t="s">
        <v>127</v>
      </c>
      <c r="G2070" t="s">
        <v>106</v>
      </c>
      <c r="H2070" t="s">
        <v>44</v>
      </c>
      <c r="I2070" t="s">
        <v>129</v>
      </c>
      <c r="J2070" t="s">
        <v>2181</v>
      </c>
      <c r="K2070" t="s">
        <v>3150</v>
      </c>
      <c r="L2070" t="s">
        <v>3250</v>
      </c>
      <c r="M2070" t="s">
        <v>3163</v>
      </c>
      <c r="N2070">
        <v>17536</v>
      </c>
      <c r="O2070">
        <v>17.54</v>
      </c>
      <c r="P2070">
        <v>119000</v>
      </c>
      <c r="Q2070">
        <v>6.7860401459854014</v>
      </c>
    </row>
    <row r="2071" spans="1:17" x14ac:dyDescent="0.3">
      <c r="A2071">
        <v>42803</v>
      </c>
      <c r="B2071" t="s">
        <v>3332</v>
      </c>
      <c r="C2071" t="s">
        <v>3333</v>
      </c>
      <c r="D2071">
        <v>2017</v>
      </c>
      <c r="E2071" t="s">
        <v>84</v>
      </c>
      <c r="F2071" t="s">
        <v>769</v>
      </c>
      <c r="G2071" t="s">
        <v>106</v>
      </c>
      <c r="H2071" t="s">
        <v>44</v>
      </c>
      <c r="I2071" t="s">
        <v>92</v>
      </c>
      <c r="J2071" t="s">
        <v>2133</v>
      </c>
      <c r="K2071" t="s">
        <v>3210</v>
      </c>
      <c r="L2071" t="s">
        <v>3250</v>
      </c>
      <c r="M2071" t="s">
        <v>3163</v>
      </c>
      <c r="N2071">
        <v>16680</v>
      </c>
      <c r="O2071">
        <v>16.68</v>
      </c>
      <c r="P2071">
        <v>74800</v>
      </c>
      <c r="Q2071">
        <v>4.4844124700239805</v>
      </c>
    </row>
    <row r="2072" spans="1:17" x14ac:dyDescent="0.3">
      <c r="A2072">
        <v>42803</v>
      </c>
      <c r="B2072" t="s">
        <v>3332</v>
      </c>
      <c r="C2072" t="s">
        <v>3333</v>
      </c>
      <c r="D2072">
        <v>2017</v>
      </c>
      <c r="E2072" t="s">
        <v>84</v>
      </c>
      <c r="F2072" t="s">
        <v>637</v>
      </c>
      <c r="G2072" t="s">
        <v>639</v>
      </c>
      <c r="H2072" t="s">
        <v>44</v>
      </c>
      <c r="I2072" t="s">
        <v>480</v>
      </c>
      <c r="J2072" t="s">
        <v>2182</v>
      </c>
      <c r="K2072" t="s">
        <v>3198</v>
      </c>
      <c r="L2072" t="s">
        <v>3199</v>
      </c>
      <c r="M2072" t="s">
        <v>3110</v>
      </c>
      <c r="N2072">
        <v>119032</v>
      </c>
      <c r="O2072">
        <v>119.03</v>
      </c>
      <c r="P2072">
        <v>870000</v>
      </c>
      <c r="Q2072">
        <v>7.3089589354123259</v>
      </c>
    </row>
    <row r="2073" spans="1:17" x14ac:dyDescent="0.3">
      <c r="A2073">
        <v>42803</v>
      </c>
      <c r="B2073" t="s">
        <v>3332</v>
      </c>
      <c r="C2073" t="s">
        <v>3333</v>
      </c>
      <c r="D2073">
        <v>2017</v>
      </c>
      <c r="E2073" t="s">
        <v>753</v>
      </c>
      <c r="F2073" t="s">
        <v>77</v>
      </c>
      <c r="G2073" t="s">
        <v>67</v>
      </c>
      <c r="H2073" t="s">
        <v>44</v>
      </c>
      <c r="I2073" t="s">
        <v>241</v>
      </c>
      <c r="J2073" t="s">
        <v>2183</v>
      </c>
      <c r="K2073" t="s">
        <v>3127</v>
      </c>
      <c r="L2073" t="s">
        <v>3128</v>
      </c>
      <c r="M2073" t="s">
        <v>3129</v>
      </c>
      <c r="N2073">
        <v>12970</v>
      </c>
      <c r="O2073">
        <v>12.97</v>
      </c>
      <c r="P2073">
        <v>32700</v>
      </c>
      <c r="Q2073">
        <v>2.5212027756360831</v>
      </c>
    </row>
    <row r="2074" spans="1:17" x14ac:dyDescent="0.3">
      <c r="A2074">
        <v>42803</v>
      </c>
      <c r="B2074" t="s">
        <v>3332</v>
      </c>
      <c r="C2074" t="s">
        <v>3333</v>
      </c>
      <c r="D2074">
        <v>2017</v>
      </c>
      <c r="E2074" t="s">
        <v>84</v>
      </c>
      <c r="F2074" t="s">
        <v>769</v>
      </c>
      <c r="G2074" t="s">
        <v>106</v>
      </c>
      <c r="H2074" t="s">
        <v>44</v>
      </c>
      <c r="I2074" t="s">
        <v>92</v>
      </c>
      <c r="J2074" t="s">
        <v>2133</v>
      </c>
      <c r="K2074" t="s">
        <v>3210</v>
      </c>
      <c r="L2074" t="s">
        <v>3250</v>
      </c>
      <c r="M2074" t="s">
        <v>3163</v>
      </c>
      <c r="N2074">
        <v>16680</v>
      </c>
      <c r="O2074">
        <v>16.68</v>
      </c>
      <c r="P2074">
        <v>74800</v>
      </c>
      <c r="Q2074">
        <v>4.4844124700239805</v>
      </c>
    </row>
    <row r="2075" spans="1:17" x14ac:dyDescent="0.3">
      <c r="A2075">
        <v>42803</v>
      </c>
      <c r="B2075" t="s">
        <v>3332</v>
      </c>
      <c r="C2075" t="s">
        <v>3333</v>
      </c>
      <c r="D2075">
        <v>2017</v>
      </c>
      <c r="E2075" t="s">
        <v>32</v>
      </c>
      <c r="F2075" t="s">
        <v>65</v>
      </c>
      <c r="G2075" t="s">
        <v>67</v>
      </c>
      <c r="H2075" t="s">
        <v>44</v>
      </c>
      <c r="I2075" t="s">
        <v>71</v>
      </c>
      <c r="J2075" t="s">
        <v>2184</v>
      </c>
      <c r="K2075" t="s">
        <v>3120</v>
      </c>
      <c r="L2075" t="s">
        <v>3124</v>
      </c>
      <c r="M2075" t="s">
        <v>3110</v>
      </c>
      <c r="N2075">
        <v>67044</v>
      </c>
      <c r="O2075">
        <v>67.040000000000006</v>
      </c>
      <c r="P2075">
        <v>614000</v>
      </c>
      <c r="Q2075">
        <v>9.1581647873038605</v>
      </c>
    </row>
    <row r="2076" spans="1:17" x14ac:dyDescent="0.3">
      <c r="A2076">
        <v>42803</v>
      </c>
      <c r="B2076" t="s">
        <v>3332</v>
      </c>
      <c r="C2076" t="s">
        <v>3333</v>
      </c>
      <c r="D2076">
        <v>2017</v>
      </c>
      <c r="E2076" t="s">
        <v>84</v>
      </c>
      <c r="F2076" t="s">
        <v>1264</v>
      </c>
      <c r="G2076" t="s">
        <v>1267</v>
      </c>
      <c r="H2076" t="s">
        <v>44</v>
      </c>
      <c r="I2076" t="s">
        <v>1269</v>
      </c>
      <c r="J2076" t="s">
        <v>2185</v>
      </c>
      <c r="K2076" t="s">
        <v>3189</v>
      </c>
      <c r="L2076" t="s">
        <v>3250</v>
      </c>
      <c r="M2076" t="s">
        <v>3163</v>
      </c>
      <c r="N2076">
        <v>21850</v>
      </c>
      <c r="O2076">
        <v>21.85</v>
      </c>
      <c r="P2076">
        <v>990000</v>
      </c>
      <c r="Q2076">
        <v>45.308924485125857</v>
      </c>
    </row>
    <row r="2077" spans="1:17" x14ac:dyDescent="0.3">
      <c r="A2077">
        <v>42803</v>
      </c>
      <c r="B2077" t="s">
        <v>3332</v>
      </c>
      <c r="C2077" t="s">
        <v>3333</v>
      </c>
      <c r="D2077">
        <v>2017</v>
      </c>
      <c r="E2077" t="s">
        <v>32</v>
      </c>
      <c r="F2077" t="s">
        <v>65</v>
      </c>
      <c r="G2077" t="s">
        <v>67</v>
      </c>
      <c r="H2077" t="s">
        <v>44</v>
      </c>
      <c r="I2077" t="s">
        <v>2016</v>
      </c>
      <c r="J2077" t="s">
        <v>2186</v>
      </c>
      <c r="K2077" t="s">
        <v>3120</v>
      </c>
      <c r="L2077" t="s">
        <v>3124</v>
      </c>
      <c r="M2077" t="s">
        <v>3110</v>
      </c>
      <c r="N2077">
        <v>74580</v>
      </c>
      <c r="O2077">
        <v>74.58</v>
      </c>
      <c r="P2077">
        <v>5601232000</v>
      </c>
      <c r="Q2077">
        <v>75103.673907213728</v>
      </c>
    </row>
    <row r="2078" spans="1:17" x14ac:dyDescent="0.3">
      <c r="A2078">
        <v>42803</v>
      </c>
      <c r="B2078" t="s">
        <v>3332</v>
      </c>
      <c r="C2078" t="s">
        <v>3333</v>
      </c>
      <c r="D2078">
        <v>2017</v>
      </c>
      <c r="E2078" t="s">
        <v>32</v>
      </c>
      <c r="F2078" t="s">
        <v>65</v>
      </c>
      <c r="G2078" t="s">
        <v>67</v>
      </c>
      <c r="H2078" t="s">
        <v>44</v>
      </c>
      <c r="I2078" t="s">
        <v>71</v>
      </c>
      <c r="J2078" t="s">
        <v>2187</v>
      </c>
      <c r="K2078" t="s">
        <v>3120</v>
      </c>
      <c r="L2078" t="s">
        <v>3124</v>
      </c>
      <c r="M2078" t="s">
        <v>3110</v>
      </c>
      <c r="N2078">
        <v>67044</v>
      </c>
      <c r="O2078">
        <v>67.040000000000006</v>
      </c>
      <c r="P2078">
        <v>614000</v>
      </c>
      <c r="Q2078">
        <v>9.1581647873038605</v>
      </c>
    </row>
    <row r="2079" spans="1:17" x14ac:dyDescent="0.3">
      <c r="A2079">
        <v>42803</v>
      </c>
      <c r="B2079" t="s">
        <v>3332</v>
      </c>
      <c r="C2079" t="s">
        <v>3333</v>
      </c>
      <c r="D2079">
        <v>2017</v>
      </c>
      <c r="E2079" t="s">
        <v>84</v>
      </c>
      <c r="F2079" t="s">
        <v>637</v>
      </c>
      <c r="G2079" t="s">
        <v>639</v>
      </c>
      <c r="H2079" t="s">
        <v>44</v>
      </c>
      <c r="I2079" t="s">
        <v>73</v>
      </c>
      <c r="J2079" t="s">
        <v>2188</v>
      </c>
      <c r="K2079" t="s">
        <v>3198</v>
      </c>
      <c r="L2079" t="s">
        <v>3199</v>
      </c>
      <c r="M2079" t="s">
        <v>3110</v>
      </c>
      <c r="N2079">
        <v>17456</v>
      </c>
      <c r="O2079">
        <v>17.46</v>
      </c>
      <c r="P2079">
        <v>70600</v>
      </c>
      <c r="Q2079">
        <v>4.0444546287809349</v>
      </c>
    </row>
    <row r="2080" spans="1:17" x14ac:dyDescent="0.3">
      <c r="A2080">
        <v>42802</v>
      </c>
      <c r="B2080" t="s">
        <v>3332</v>
      </c>
      <c r="C2080" t="s">
        <v>3333</v>
      </c>
      <c r="D2080">
        <v>2017</v>
      </c>
      <c r="E2080" t="s">
        <v>32</v>
      </c>
      <c r="F2080" t="s">
        <v>77</v>
      </c>
      <c r="G2080" t="s">
        <v>67</v>
      </c>
      <c r="H2080" t="s">
        <v>44</v>
      </c>
      <c r="I2080" t="s">
        <v>231</v>
      </c>
      <c r="J2080" t="s">
        <v>2189</v>
      </c>
      <c r="K2080" t="s">
        <v>3120</v>
      </c>
      <c r="L2080" t="s">
        <v>3124</v>
      </c>
      <c r="M2080" t="s">
        <v>3110</v>
      </c>
      <c r="N2080">
        <v>11400</v>
      </c>
      <c r="O2080">
        <v>11.4</v>
      </c>
      <c r="P2080">
        <v>159000</v>
      </c>
      <c r="Q2080">
        <v>13.947368421052632</v>
      </c>
    </row>
    <row r="2081" spans="1:17" x14ac:dyDescent="0.3">
      <c r="A2081">
        <v>42802</v>
      </c>
      <c r="B2081" t="s">
        <v>3332</v>
      </c>
      <c r="C2081" t="s">
        <v>3333</v>
      </c>
      <c r="D2081">
        <v>2017</v>
      </c>
      <c r="E2081" t="s">
        <v>84</v>
      </c>
      <c r="F2081" t="s">
        <v>77</v>
      </c>
      <c r="G2081" t="s">
        <v>67</v>
      </c>
      <c r="H2081" t="s">
        <v>44</v>
      </c>
      <c r="I2081" t="s">
        <v>643</v>
      </c>
      <c r="J2081" t="s">
        <v>2190</v>
      </c>
      <c r="K2081" t="s">
        <v>3193</v>
      </c>
      <c r="L2081" t="s">
        <v>3133</v>
      </c>
      <c r="M2081" t="s">
        <v>3116</v>
      </c>
      <c r="N2081">
        <v>329760.01</v>
      </c>
      <c r="O2081">
        <v>329.76</v>
      </c>
      <c r="P2081">
        <v>7656000</v>
      </c>
      <c r="Q2081">
        <v>23.216884303224031</v>
      </c>
    </row>
    <row r="2082" spans="1:17" x14ac:dyDescent="0.3">
      <c r="A2082">
        <v>42802</v>
      </c>
      <c r="B2082" t="s">
        <v>3332</v>
      </c>
      <c r="C2082" t="s">
        <v>3333</v>
      </c>
      <c r="D2082">
        <v>2017</v>
      </c>
      <c r="E2082" t="s">
        <v>32</v>
      </c>
      <c r="F2082" t="s">
        <v>65</v>
      </c>
      <c r="G2082" t="s">
        <v>227</v>
      </c>
      <c r="H2082" t="s">
        <v>44</v>
      </c>
      <c r="I2082" t="s">
        <v>2191</v>
      </c>
      <c r="J2082" t="s">
        <v>2192</v>
      </c>
      <c r="K2082" t="s">
        <v>3131</v>
      </c>
      <c r="L2082" t="s">
        <v>3132</v>
      </c>
      <c r="M2082" t="s">
        <v>3110</v>
      </c>
      <c r="N2082">
        <v>40180</v>
      </c>
      <c r="O2082">
        <v>40.18</v>
      </c>
      <c r="P2082">
        <v>514000</v>
      </c>
      <c r="Q2082">
        <v>12.792434046789447</v>
      </c>
    </row>
    <row r="2083" spans="1:17" x14ac:dyDescent="0.3">
      <c r="A2083">
        <v>42802</v>
      </c>
      <c r="B2083" t="s">
        <v>3332</v>
      </c>
      <c r="C2083" t="s">
        <v>3333</v>
      </c>
      <c r="D2083">
        <v>2017</v>
      </c>
      <c r="E2083" t="s">
        <v>32</v>
      </c>
      <c r="F2083" t="s">
        <v>65</v>
      </c>
      <c r="G2083" t="s">
        <v>227</v>
      </c>
      <c r="H2083" t="s">
        <v>44</v>
      </c>
      <c r="I2083" t="s">
        <v>71</v>
      </c>
      <c r="J2083" t="s">
        <v>2193</v>
      </c>
      <c r="K2083" t="s">
        <v>3120</v>
      </c>
      <c r="L2083" t="s">
        <v>3124</v>
      </c>
      <c r="M2083" t="s">
        <v>3110</v>
      </c>
      <c r="N2083">
        <v>64708</v>
      </c>
      <c r="O2083">
        <v>64.709999999999994</v>
      </c>
      <c r="P2083">
        <v>593000</v>
      </c>
      <c r="Q2083">
        <v>9.1642455337825304</v>
      </c>
    </row>
    <row r="2084" spans="1:17" x14ac:dyDescent="0.3">
      <c r="A2084">
        <v>42802</v>
      </c>
      <c r="B2084" t="s">
        <v>3332</v>
      </c>
      <c r="C2084" t="s">
        <v>3333</v>
      </c>
      <c r="D2084">
        <v>2017</v>
      </c>
      <c r="E2084" t="s">
        <v>32</v>
      </c>
      <c r="F2084" t="s">
        <v>65</v>
      </c>
      <c r="G2084" t="s">
        <v>227</v>
      </c>
      <c r="H2084" t="s">
        <v>44</v>
      </c>
      <c r="I2084" t="s">
        <v>73</v>
      </c>
      <c r="J2084" t="s">
        <v>2192</v>
      </c>
      <c r="K2084" t="s">
        <v>3131</v>
      </c>
      <c r="L2084" t="s">
        <v>3132</v>
      </c>
      <c r="M2084" t="s">
        <v>3110</v>
      </c>
      <c r="N2084">
        <v>20090</v>
      </c>
      <c r="O2084">
        <v>20.09</v>
      </c>
      <c r="P2084">
        <v>184000</v>
      </c>
      <c r="Q2084">
        <v>9.1587854654056748</v>
      </c>
    </row>
    <row r="2085" spans="1:17" x14ac:dyDescent="0.3">
      <c r="A2085">
        <v>42801</v>
      </c>
      <c r="B2085" t="s">
        <v>3332</v>
      </c>
      <c r="C2085" t="s">
        <v>3333</v>
      </c>
      <c r="D2085">
        <v>2017</v>
      </c>
      <c r="E2085" t="s">
        <v>84</v>
      </c>
      <c r="F2085" t="s">
        <v>1969</v>
      </c>
      <c r="G2085" t="s">
        <v>60</v>
      </c>
      <c r="H2085" t="s">
        <v>44</v>
      </c>
      <c r="I2085" t="s">
        <v>256</v>
      </c>
      <c r="J2085" t="s">
        <v>2194</v>
      </c>
      <c r="K2085" t="s">
        <v>3227</v>
      </c>
      <c r="L2085" t="s">
        <v>3250</v>
      </c>
      <c r="M2085" t="s">
        <v>3163</v>
      </c>
      <c r="N2085">
        <v>16840</v>
      </c>
      <c r="O2085">
        <v>16.84</v>
      </c>
      <c r="P2085">
        <v>100000</v>
      </c>
      <c r="Q2085">
        <v>5.9382422802850359</v>
      </c>
    </row>
    <row r="2086" spans="1:17" x14ac:dyDescent="0.3">
      <c r="A2086">
        <v>42800</v>
      </c>
      <c r="B2086" t="s">
        <v>3332</v>
      </c>
      <c r="C2086" t="s">
        <v>3333</v>
      </c>
      <c r="D2086">
        <v>2017</v>
      </c>
      <c r="E2086" t="s">
        <v>32</v>
      </c>
      <c r="F2086" t="s">
        <v>35</v>
      </c>
      <c r="G2086" t="s">
        <v>40</v>
      </c>
      <c r="H2086" t="s">
        <v>44</v>
      </c>
      <c r="I2086" t="s">
        <v>1827</v>
      </c>
      <c r="J2086" t="s">
        <v>1458</v>
      </c>
      <c r="K2086" t="s">
        <v>3234</v>
      </c>
      <c r="L2086" t="s">
        <v>3378</v>
      </c>
      <c r="M2086" t="s">
        <v>3110</v>
      </c>
      <c r="N2086">
        <v>353660</v>
      </c>
      <c r="O2086">
        <v>353.66</v>
      </c>
      <c r="P2086" t="s">
        <v>49</v>
      </c>
      <c r="Q2086" t="e">
        <v>#VALUE!</v>
      </c>
    </row>
    <row r="2087" spans="1:17" x14ac:dyDescent="0.3">
      <c r="A2087">
        <v>42799</v>
      </c>
      <c r="B2087" t="s">
        <v>3332</v>
      </c>
      <c r="C2087" t="s">
        <v>3333</v>
      </c>
      <c r="D2087">
        <v>2017</v>
      </c>
      <c r="E2087" t="s">
        <v>84</v>
      </c>
      <c r="F2087" t="s">
        <v>1399</v>
      </c>
      <c r="G2087" t="s">
        <v>999</v>
      </c>
      <c r="H2087" t="s">
        <v>44</v>
      </c>
      <c r="I2087" t="s">
        <v>2195</v>
      </c>
      <c r="J2087" t="s">
        <v>2196</v>
      </c>
      <c r="K2087" t="s">
        <v>3174</v>
      </c>
      <c r="L2087" t="s">
        <v>3250</v>
      </c>
      <c r="M2087" t="s">
        <v>3163</v>
      </c>
      <c r="N2087">
        <v>15500</v>
      </c>
      <c r="O2087">
        <v>15.5</v>
      </c>
      <c r="P2087" t="s">
        <v>49</v>
      </c>
      <c r="Q2087" t="e">
        <v>#VALUE!</v>
      </c>
    </row>
    <row r="2088" spans="1:17" x14ac:dyDescent="0.3">
      <c r="A2088">
        <v>42798</v>
      </c>
      <c r="B2088" t="s">
        <v>3332</v>
      </c>
      <c r="C2088" t="s">
        <v>3333</v>
      </c>
      <c r="D2088">
        <v>2017</v>
      </c>
      <c r="E2088" t="s">
        <v>84</v>
      </c>
      <c r="F2088" t="s">
        <v>1271</v>
      </c>
      <c r="G2088" t="s">
        <v>60</v>
      </c>
      <c r="H2088" t="s">
        <v>44</v>
      </c>
      <c r="I2088" t="s">
        <v>748</v>
      </c>
      <c r="J2088" t="s">
        <v>2197</v>
      </c>
      <c r="K2088" t="s">
        <v>3234</v>
      </c>
      <c r="L2088" t="s">
        <v>3378</v>
      </c>
      <c r="M2088" t="s">
        <v>3110</v>
      </c>
      <c r="N2088">
        <v>16840</v>
      </c>
      <c r="O2088">
        <v>16.84</v>
      </c>
      <c r="P2088">
        <v>54400</v>
      </c>
      <c r="Q2088">
        <v>3.2304038004750595</v>
      </c>
    </row>
    <row r="2089" spans="1:17" x14ac:dyDescent="0.3">
      <c r="A2089">
        <v>42796</v>
      </c>
      <c r="B2089" t="s">
        <v>3332</v>
      </c>
      <c r="C2089" t="s">
        <v>3333</v>
      </c>
      <c r="D2089">
        <v>2017</v>
      </c>
      <c r="E2089" t="s">
        <v>84</v>
      </c>
      <c r="F2089" t="s">
        <v>2198</v>
      </c>
      <c r="G2089" t="s">
        <v>310</v>
      </c>
      <c r="H2089" t="s">
        <v>44</v>
      </c>
      <c r="I2089" t="s">
        <v>2200</v>
      </c>
      <c r="J2089" t="s">
        <v>2201</v>
      </c>
      <c r="K2089" t="s">
        <v>3203</v>
      </c>
      <c r="L2089" t="s">
        <v>3250</v>
      </c>
      <c r="M2089" t="s">
        <v>3163</v>
      </c>
      <c r="N2089">
        <v>61500</v>
      </c>
      <c r="O2089">
        <v>61.5</v>
      </c>
      <c r="P2089">
        <v>54400</v>
      </c>
      <c r="Q2089">
        <v>0.88455284552845526</v>
      </c>
    </row>
    <row r="2090" spans="1:17" x14ac:dyDescent="0.3">
      <c r="A2090">
        <v>42795</v>
      </c>
      <c r="B2090" t="s">
        <v>3332</v>
      </c>
      <c r="C2090" t="s">
        <v>3333</v>
      </c>
      <c r="D2090">
        <v>2017</v>
      </c>
      <c r="E2090" t="s">
        <v>32</v>
      </c>
      <c r="F2090" t="s">
        <v>65</v>
      </c>
      <c r="G2090" t="s">
        <v>227</v>
      </c>
      <c r="H2090" t="s">
        <v>44</v>
      </c>
      <c r="I2090" t="s">
        <v>219</v>
      </c>
      <c r="J2090" t="s">
        <v>2202</v>
      </c>
      <c r="K2090" t="s">
        <v>3120</v>
      </c>
      <c r="L2090" t="s">
        <v>3124</v>
      </c>
      <c r="M2090" t="s">
        <v>3110</v>
      </c>
      <c r="N2090">
        <v>68493</v>
      </c>
      <c r="O2090">
        <v>68.489999999999995</v>
      </c>
      <c r="P2090">
        <v>1780000</v>
      </c>
      <c r="Q2090">
        <v>25.988057173725782</v>
      </c>
    </row>
    <row r="2091" spans="1:17" x14ac:dyDescent="0.3">
      <c r="A2091">
        <v>42795</v>
      </c>
      <c r="B2091" t="s">
        <v>3332</v>
      </c>
      <c r="C2091" t="s">
        <v>3333</v>
      </c>
      <c r="D2091">
        <v>2017</v>
      </c>
      <c r="E2091" t="s">
        <v>32</v>
      </c>
      <c r="F2091" t="s">
        <v>65</v>
      </c>
      <c r="G2091" t="s">
        <v>227</v>
      </c>
      <c r="H2091" t="s">
        <v>44</v>
      </c>
      <c r="I2091" t="s">
        <v>71</v>
      </c>
      <c r="J2091" t="s">
        <v>2203</v>
      </c>
      <c r="K2091" t="s">
        <v>3120</v>
      </c>
      <c r="L2091" t="s">
        <v>3124</v>
      </c>
      <c r="M2091" t="s">
        <v>3110</v>
      </c>
      <c r="N2091">
        <v>71520</v>
      </c>
      <c r="O2091">
        <v>71.52</v>
      </c>
      <c r="P2091">
        <v>655000</v>
      </c>
      <c r="Q2091">
        <v>9.1582774049216997</v>
      </c>
    </row>
    <row r="2092" spans="1:17" x14ac:dyDescent="0.3">
      <c r="A2092">
        <v>42795</v>
      </c>
      <c r="B2092" t="s">
        <v>3332</v>
      </c>
      <c r="C2092" t="s">
        <v>3333</v>
      </c>
      <c r="D2092">
        <v>2017</v>
      </c>
      <c r="E2092" t="s">
        <v>32</v>
      </c>
      <c r="F2092" t="s">
        <v>77</v>
      </c>
      <c r="G2092" t="s">
        <v>227</v>
      </c>
      <c r="H2092" t="s">
        <v>44</v>
      </c>
      <c r="I2092" t="s">
        <v>440</v>
      </c>
      <c r="J2092" t="s">
        <v>2204</v>
      </c>
      <c r="K2092" t="s">
        <v>3147</v>
      </c>
      <c r="L2092" t="s">
        <v>3148</v>
      </c>
      <c r="M2092" t="s">
        <v>3129</v>
      </c>
      <c r="N2092">
        <v>31880</v>
      </c>
      <c r="O2092">
        <v>31.88</v>
      </c>
      <c r="P2092">
        <v>588000</v>
      </c>
      <c r="Q2092">
        <v>18.444165621079048</v>
      </c>
    </row>
    <row r="2093" spans="1:17" x14ac:dyDescent="0.3">
      <c r="A2093">
        <v>42795</v>
      </c>
      <c r="B2093" t="s">
        <v>3332</v>
      </c>
      <c r="C2093" t="s">
        <v>3333</v>
      </c>
      <c r="D2093">
        <v>2017</v>
      </c>
      <c r="E2093" t="s">
        <v>32</v>
      </c>
      <c r="F2093" t="s">
        <v>65</v>
      </c>
      <c r="G2093" t="s">
        <v>67</v>
      </c>
      <c r="H2093" t="s">
        <v>44</v>
      </c>
      <c r="I2093" t="s">
        <v>2016</v>
      </c>
      <c r="J2093" t="s">
        <v>2205</v>
      </c>
      <c r="K2093" t="s">
        <v>3153</v>
      </c>
      <c r="L2093" t="s">
        <v>3377</v>
      </c>
      <c r="M2093" t="s">
        <v>3110</v>
      </c>
      <c r="N2093">
        <v>99440</v>
      </c>
      <c r="O2093">
        <v>99.44</v>
      </c>
      <c r="P2093">
        <v>7468310000</v>
      </c>
      <c r="Q2093">
        <v>75103.680611423973</v>
      </c>
    </row>
    <row r="2094" spans="1:17" x14ac:dyDescent="0.3">
      <c r="A2094">
        <v>42795</v>
      </c>
      <c r="B2094" t="s">
        <v>3332</v>
      </c>
      <c r="C2094" t="s">
        <v>3333</v>
      </c>
      <c r="D2094">
        <v>2017</v>
      </c>
      <c r="E2094" t="s">
        <v>32</v>
      </c>
      <c r="F2094" t="s">
        <v>65</v>
      </c>
      <c r="G2094" t="s">
        <v>67</v>
      </c>
      <c r="H2094" t="s">
        <v>44</v>
      </c>
      <c r="I2094" t="s">
        <v>73</v>
      </c>
      <c r="J2094" t="s">
        <v>898</v>
      </c>
      <c r="K2094" t="s">
        <v>3160</v>
      </c>
      <c r="L2094" t="s">
        <v>3250</v>
      </c>
      <c r="M2094" t="s">
        <v>3163</v>
      </c>
      <c r="N2094">
        <v>17618</v>
      </c>
      <c r="O2094">
        <v>17.62</v>
      </c>
      <c r="P2094">
        <v>161000</v>
      </c>
      <c r="Q2094">
        <v>9.1383812010443872</v>
      </c>
    </row>
    <row r="2095" spans="1:17" x14ac:dyDescent="0.3">
      <c r="A2095">
        <v>42795</v>
      </c>
      <c r="B2095" t="s">
        <v>3332</v>
      </c>
      <c r="C2095" t="s">
        <v>3333</v>
      </c>
      <c r="D2095">
        <v>2017</v>
      </c>
      <c r="E2095" t="s">
        <v>32</v>
      </c>
      <c r="F2095" t="s">
        <v>65</v>
      </c>
      <c r="G2095" t="s">
        <v>67</v>
      </c>
      <c r="H2095" t="s">
        <v>44</v>
      </c>
      <c r="I2095" t="s">
        <v>71</v>
      </c>
      <c r="J2095" t="s">
        <v>1187</v>
      </c>
      <c r="K2095" t="s">
        <v>3120</v>
      </c>
      <c r="L2095" t="s">
        <v>3124</v>
      </c>
      <c r="M2095" t="s">
        <v>3110</v>
      </c>
      <c r="N2095">
        <v>44696</v>
      </c>
      <c r="O2095">
        <v>44.7</v>
      </c>
      <c r="P2095">
        <v>409000</v>
      </c>
      <c r="Q2095">
        <v>9.1507069983891167</v>
      </c>
    </row>
    <row r="2096" spans="1:17" x14ac:dyDescent="0.3">
      <c r="A2096">
        <v>42793</v>
      </c>
      <c r="B2096" t="s">
        <v>3334</v>
      </c>
      <c r="C2096" t="s">
        <v>3335</v>
      </c>
      <c r="D2096">
        <v>2017</v>
      </c>
      <c r="E2096" t="s">
        <v>32</v>
      </c>
      <c r="F2096" t="s">
        <v>65</v>
      </c>
      <c r="G2096" t="s">
        <v>67</v>
      </c>
      <c r="H2096" t="s">
        <v>44</v>
      </c>
      <c r="I2096" t="s">
        <v>71</v>
      </c>
      <c r="J2096" t="s">
        <v>2206</v>
      </c>
      <c r="K2096" t="s">
        <v>3120</v>
      </c>
      <c r="L2096" t="s">
        <v>3124</v>
      </c>
      <c r="M2096" t="s">
        <v>3110</v>
      </c>
      <c r="N2096">
        <v>67044</v>
      </c>
      <c r="O2096">
        <v>67.040000000000006</v>
      </c>
      <c r="P2096">
        <v>621000</v>
      </c>
      <c r="Q2096">
        <v>9.262573832110256</v>
      </c>
    </row>
    <row r="2097" spans="1:17" x14ac:dyDescent="0.3">
      <c r="A2097">
        <v>42793</v>
      </c>
      <c r="B2097" t="s">
        <v>3334</v>
      </c>
      <c r="C2097" t="s">
        <v>3335</v>
      </c>
      <c r="D2097">
        <v>2017</v>
      </c>
      <c r="E2097" t="s">
        <v>84</v>
      </c>
      <c r="F2097" t="s">
        <v>65</v>
      </c>
      <c r="G2097" t="s">
        <v>67</v>
      </c>
      <c r="H2097" t="s">
        <v>44</v>
      </c>
      <c r="I2097" t="s">
        <v>73</v>
      </c>
      <c r="J2097" t="s">
        <v>2207</v>
      </c>
      <c r="K2097" t="s">
        <v>3153</v>
      </c>
      <c r="L2097" t="s">
        <v>3377</v>
      </c>
      <c r="M2097" t="s">
        <v>3110</v>
      </c>
      <c r="N2097">
        <v>18272</v>
      </c>
      <c r="O2097">
        <v>18.27</v>
      </c>
      <c r="P2097">
        <v>169000</v>
      </c>
      <c r="Q2097">
        <v>9.2491243432574439</v>
      </c>
    </row>
    <row r="2098" spans="1:17" x14ac:dyDescent="0.3">
      <c r="A2098">
        <v>42791</v>
      </c>
      <c r="B2098" t="s">
        <v>3334</v>
      </c>
      <c r="C2098" t="s">
        <v>3335</v>
      </c>
      <c r="D2098">
        <v>2017</v>
      </c>
      <c r="E2098" t="s">
        <v>84</v>
      </c>
      <c r="F2098" t="s">
        <v>1271</v>
      </c>
      <c r="G2098" t="s">
        <v>60</v>
      </c>
      <c r="H2098" t="s">
        <v>44</v>
      </c>
      <c r="I2098" t="s">
        <v>748</v>
      </c>
      <c r="J2098" t="s">
        <v>2208</v>
      </c>
      <c r="K2098" t="s">
        <v>3161</v>
      </c>
      <c r="L2098" t="s">
        <v>3250</v>
      </c>
      <c r="M2098" t="s">
        <v>3163</v>
      </c>
      <c r="N2098">
        <v>16840</v>
      </c>
      <c r="O2098">
        <v>16.84</v>
      </c>
      <c r="P2098">
        <v>54800</v>
      </c>
      <c r="Q2098">
        <v>3.2541567695961997</v>
      </c>
    </row>
    <row r="2099" spans="1:17" x14ac:dyDescent="0.3">
      <c r="A2099">
        <v>42790</v>
      </c>
      <c r="B2099" t="s">
        <v>3334</v>
      </c>
      <c r="C2099" t="s">
        <v>3335</v>
      </c>
      <c r="D2099">
        <v>2017</v>
      </c>
      <c r="E2099" t="s">
        <v>84</v>
      </c>
      <c r="F2099" t="s">
        <v>1264</v>
      </c>
      <c r="G2099" t="s">
        <v>1267</v>
      </c>
      <c r="H2099" t="s">
        <v>44</v>
      </c>
      <c r="I2099" t="s">
        <v>1269</v>
      </c>
      <c r="J2099" t="s">
        <v>2209</v>
      </c>
      <c r="K2099" t="s">
        <v>3189</v>
      </c>
      <c r="L2099" t="s">
        <v>3250</v>
      </c>
      <c r="M2099" t="s">
        <v>3163</v>
      </c>
      <c r="N2099">
        <v>21580</v>
      </c>
      <c r="O2099">
        <v>21.58</v>
      </c>
      <c r="P2099">
        <v>916000</v>
      </c>
      <c r="Q2099">
        <v>42.446709916589434</v>
      </c>
    </row>
    <row r="2100" spans="1:17" x14ac:dyDescent="0.3">
      <c r="A2100">
        <v>42789</v>
      </c>
      <c r="B2100" t="s">
        <v>3334</v>
      </c>
      <c r="C2100" t="s">
        <v>3335</v>
      </c>
      <c r="D2100">
        <v>2017</v>
      </c>
      <c r="E2100" t="s">
        <v>84</v>
      </c>
      <c r="F2100" t="s">
        <v>779</v>
      </c>
      <c r="G2100" t="s">
        <v>96</v>
      </c>
      <c r="H2100" t="s">
        <v>44</v>
      </c>
      <c r="I2100" t="s">
        <v>781</v>
      </c>
      <c r="J2100" t="s">
        <v>2210</v>
      </c>
      <c r="K2100" t="s">
        <v>3184</v>
      </c>
      <c r="L2100" t="s">
        <v>3250</v>
      </c>
      <c r="M2100" t="s">
        <v>3163</v>
      </c>
      <c r="N2100">
        <v>17046</v>
      </c>
      <c r="O2100">
        <v>17.05</v>
      </c>
      <c r="P2100">
        <v>81600</v>
      </c>
      <c r="Q2100">
        <v>4.7870468145019363</v>
      </c>
    </row>
    <row r="2101" spans="1:17" x14ac:dyDescent="0.3">
      <c r="A2101">
        <v>42788</v>
      </c>
      <c r="B2101" t="s">
        <v>3334</v>
      </c>
      <c r="C2101" t="s">
        <v>3335</v>
      </c>
      <c r="D2101">
        <v>2017</v>
      </c>
      <c r="E2101" t="s">
        <v>32</v>
      </c>
      <c r="F2101" t="s">
        <v>120</v>
      </c>
      <c r="G2101" t="s">
        <v>195</v>
      </c>
      <c r="H2101" t="s">
        <v>44</v>
      </c>
      <c r="I2101" t="s">
        <v>2176</v>
      </c>
      <c r="J2101" t="s">
        <v>2211</v>
      </c>
      <c r="K2101" t="s">
        <v>3220</v>
      </c>
      <c r="L2101" t="s">
        <v>3233</v>
      </c>
      <c r="M2101" t="s">
        <v>3129</v>
      </c>
      <c r="N2101">
        <v>74400</v>
      </c>
      <c r="O2101">
        <v>74.400000000000006</v>
      </c>
      <c r="P2101">
        <v>241000</v>
      </c>
      <c r="Q2101">
        <v>3.239247311827957</v>
      </c>
    </row>
    <row r="2102" spans="1:17" x14ac:dyDescent="0.3">
      <c r="A2102">
        <v>42788</v>
      </c>
      <c r="B2102" t="s">
        <v>3334</v>
      </c>
      <c r="C2102" t="s">
        <v>3335</v>
      </c>
      <c r="D2102">
        <v>2017</v>
      </c>
      <c r="E2102" t="s">
        <v>32</v>
      </c>
      <c r="F2102" t="s">
        <v>183</v>
      </c>
      <c r="G2102" t="s">
        <v>186</v>
      </c>
      <c r="H2102" t="s">
        <v>44</v>
      </c>
      <c r="I2102" t="s">
        <v>289</v>
      </c>
      <c r="J2102" t="s">
        <v>2213</v>
      </c>
      <c r="K2102" t="s">
        <v>3228</v>
      </c>
      <c r="L2102" t="s">
        <v>3250</v>
      </c>
      <c r="M2102" t="s">
        <v>3163</v>
      </c>
      <c r="N2102">
        <v>170460.01</v>
      </c>
      <c r="O2102">
        <v>170.46</v>
      </c>
      <c r="P2102">
        <v>2506000</v>
      </c>
      <c r="Q2102">
        <v>14.701395359533299</v>
      </c>
    </row>
    <row r="2103" spans="1:17" x14ac:dyDescent="0.3">
      <c r="A2103">
        <v>42788</v>
      </c>
      <c r="B2103" t="s">
        <v>3334</v>
      </c>
      <c r="C2103" t="s">
        <v>3335</v>
      </c>
      <c r="D2103">
        <v>2017</v>
      </c>
      <c r="E2103" t="s">
        <v>32</v>
      </c>
      <c r="F2103" t="s">
        <v>120</v>
      </c>
      <c r="G2103" t="s">
        <v>195</v>
      </c>
      <c r="H2103" t="s">
        <v>44</v>
      </c>
      <c r="I2103" t="s">
        <v>2176</v>
      </c>
      <c r="J2103" t="s">
        <v>2214</v>
      </c>
      <c r="K2103" t="s">
        <v>3220</v>
      </c>
      <c r="L2103" t="s">
        <v>3233</v>
      </c>
      <c r="M2103" t="s">
        <v>3129</v>
      </c>
      <c r="N2103">
        <v>29760</v>
      </c>
      <c r="O2103">
        <v>29.76</v>
      </c>
      <c r="P2103">
        <v>96500</v>
      </c>
      <c r="Q2103">
        <v>3.2426075268817205</v>
      </c>
    </row>
    <row r="2104" spans="1:17" x14ac:dyDescent="0.3">
      <c r="A2104">
        <v>42787</v>
      </c>
      <c r="B2104" t="s">
        <v>3334</v>
      </c>
      <c r="C2104" t="s">
        <v>3335</v>
      </c>
      <c r="D2104">
        <v>2017</v>
      </c>
      <c r="E2104" t="s">
        <v>32</v>
      </c>
      <c r="F2104" t="s">
        <v>507</v>
      </c>
      <c r="G2104" t="s">
        <v>106</v>
      </c>
      <c r="H2104" t="s">
        <v>44</v>
      </c>
      <c r="I2104" t="s">
        <v>1933</v>
      </c>
      <c r="J2104" t="s">
        <v>2215</v>
      </c>
      <c r="K2104" t="s">
        <v>3200</v>
      </c>
      <c r="L2104" t="s">
        <v>3250</v>
      </c>
      <c r="M2104" t="s">
        <v>3163</v>
      </c>
      <c r="N2104">
        <v>60432</v>
      </c>
      <c r="O2104">
        <v>60.43</v>
      </c>
      <c r="P2104">
        <v>137000</v>
      </c>
      <c r="Q2104">
        <v>2.2670108551760655</v>
      </c>
    </row>
    <row r="2105" spans="1:17" x14ac:dyDescent="0.3">
      <c r="A2105">
        <v>42786</v>
      </c>
      <c r="B2105" t="s">
        <v>3334</v>
      </c>
      <c r="C2105" t="s">
        <v>3335</v>
      </c>
      <c r="D2105">
        <v>2017</v>
      </c>
      <c r="E2105" t="s">
        <v>32</v>
      </c>
      <c r="F2105" t="s">
        <v>77</v>
      </c>
      <c r="G2105" t="s">
        <v>67</v>
      </c>
      <c r="H2105" t="s">
        <v>44</v>
      </c>
      <c r="I2105" t="s">
        <v>643</v>
      </c>
      <c r="J2105" t="s">
        <v>2216</v>
      </c>
      <c r="K2105" t="s">
        <v>3178</v>
      </c>
      <c r="L2105" t="s">
        <v>3177</v>
      </c>
      <c r="M2105" t="s">
        <v>3116</v>
      </c>
      <c r="N2105">
        <v>20512</v>
      </c>
      <c r="O2105">
        <v>20.51</v>
      </c>
      <c r="P2105">
        <v>506000</v>
      </c>
      <c r="Q2105">
        <v>24.668486739469579</v>
      </c>
    </row>
    <row r="2106" spans="1:17" x14ac:dyDescent="0.3">
      <c r="A2106">
        <v>42785</v>
      </c>
      <c r="B2106" t="s">
        <v>3334</v>
      </c>
      <c r="C2106" t="s">
        <v>3335</v>
      </c>
      <c r="D2106">
        <v>2017</v>
      </c>
      <c r="E2106" t="s">
        <v>32</v>
      </c>
      <c r="F2106" t="s">
        <v>35</v>
      </c>
      <c r="G2106" t="s">
        <v>40</v>
      </c>
      <c r="H2106" t="s">
        <v>44</v>
      </c>
      <c r="I2106" t="s">
        <v>1827</v>
      </c>
      <c r="J2106" t="s">
        <v>2217</v>
      </c>
      <c r="K2106" t="s">
        <v>3234</v>
      </c>
      <c r="L2106" t="s">
        <v>3378</v>
      </c>
      <c r="M2106" t="s">
        <v>3110</v>
      </c>
      <c r="N2106">
        <v>352280</v>
      </c>
      <c r="O2106">
        <v>352.28</v>
      </c>
      <c r="P2106" t="s">
        <v>49</v>
      </c>
      <c r="Q2106" t="e">
        <v>#VALUE!</v>
      </c>
    </row>
    <row r="2107" spans="1:17" x14ac:dyDescent="0.3">
      <c r="A2107">
        <v>42784</v>
      </c>
      <c r="B2107" t="s">
        <v>3334</v>
      </c>
      <c r="C2107" t="s">
        <v>3335</v>
      </c>
      <c r="D2107">
        <v>2017</v>
      </c>
      <c r="E2107" t="s">
        <v>84</v>
      </c>
      <c r="F2107" t="s">
        <v>637</v>
      </c>
      <c r="G2107" t="s">
        <v>639</v>
      </c>
      <c r="H2107" t="s">
        <v>44</v>
      </c>
      <c r="I2107" t="s">
        <v>480</v>
      </c>
      <c r="J2107" t="s">
        <v>2218</v>
      </c>
      <c r="K2107" t="s">
        <v>3198</v>
      </c>
      <c r="L2107" t="s">
        <v>3199</v>
      </c>
      <c r="M2107" t="s">
        <v>3110</v>
      </c>
      <c r="N2107">
        <v>144011.99</v>
      </c>
      <c r="O2107">
        <v>144.01</v>
      </c>
      <c r="P2107">
        <v>1050000</v>
      </c>
      <c r="Q2107">
        <v>7.2910595846915252</v>
      </c>
    </row>
    <row r="2108" spans="1:17" x14ac:dyDescent="0.3">
      <c r="A2108">
        <v>42784</v>
      </c>
      <c r="B2108" t="s">
        <v>3334</v>
      </c>
      <c r="C2108" t="s">
        <v>3335</v>
      </c>
      <c r="D2108">
        <v>2017</v>
      </c>
      <c r="E2108" t="s">
        <v>84</v>
      </c>
      <c r="F2108" t="s">
        <v>1271</v>
      </c>
      <c r="G2108" t="s">
        <v>60</v>
      </c>
      <c r="H2108" t="s">
        <v>44</v>
      </c>
      <c r="I2108" t="s">
        <v>748</v>
      </c>
      <c r="J2108" t="s">
        <v>2219</v>
      </c>
      <c r="K2108" t="s">
        <v>3234</v>
      </c>
      <c r="L2108" t="s">
        <v>3378</v>
      </c>
      <c r="M2108" t="s">
        <v>3110</v>
      </c>
      <c r="N2108">
        <v>33680</v>
      </c>
      <c r="O2108">
        <v>33.68</v>
      </c>
      <c r="P2108">
        <v>110000</v>
      </c>
      <c r="Q2108">
        <v>3.2660332541567696</v>
      </c>
    </row>
    <row r="2109" spans="1:17" x14ac:dyDescent="0.3">
      <c r="A2109">
        <v>42782</v>
      </c>
      <c r="B2109" t="s">
        <v>3334</v>
      </c>
      <c r="C2109" t="s">
        <v>3335</v>
      </c>
      <c r="D2109">
        <v>2017</v>
      </c>
      <c r="E2109" t="s">
        <v>84</v>
      </c>
      <c r="F2109" t="s">
        <v>1271</v>
      </c>
      <c r="G2109" t="s">
        <v>60</v>
      </c>
      <c r="H2109" t="s">
        <v>44</v>
      </c>
      <c r="I2109" t="s">
        <v>748</v>
      </c>
      <c r="J2109" t="s">
        <v>2220</v>
      </c>
      <c r="K2109" t="s">
        <v>3161</v>
      </c>
      <c r="L2109" t="s">
        <v>3250</v>
      </c>
      <c r="M2109" t="s">
        <v>3163</v>
      </c>
      <c r="N2109">
        <v>16840</v>
      </c>
      <c r="O2109">
        <v>16.84</v>
      </c>
      <c r="P2109">
        <v>54800</v>
      </c>
      <c r="Q2109">
        <v>3.2541567695961997</v>
      </c>
    </row>
    <row r="2110" spans="1:17" x14ac:dyDescent="0.3">
      <c r="A2110">
        <v>42782</v>
      </c>
      <c r="B2110" t="s">
        <v>3334</v>
      </c>
      <c r="C2110" t="s">
        <v>3335</v>
      </c>
      <c r="D2110">
        <v>2017</v>
      </c>
      <c r="E2110" t="s">
        <v>84</v>
      </c>
      <c r="F2110" t="s">
        <v>637</v>
      </c>
      <c r="G2110" t="s">
        <v>639</v>
      </c>
      <c r="H2110" t="s">
        <v>44</v>
      </c>
      <c r="I2110" t="s">
        <v>480</v>
      </c>
      <c r="J2110" t="s">
        <v>2221</v>
      </c>
      <c r="K2110" t="s">
        <v>3198</v>
      </c>
      <c r="L2110" t="s">
        <v>3199</v>
      </c>
      <c r="M2110" t="s">
        <v>3110</v>
      </c>
      <c r="N2110">
        <v>87280</v>
      </c>
      <c r="O2110">
        <v>87.28</v>
      </c>
      <c r="P2110">
        <v>636000</v>
      </c>
      <c r="Q2110">
        <v>7.2868927589367551</v>
      </c>
    </row>
    <row r="2111" spans="1:17" x14ac:dyDescent="0.3">
      <c r="A2111">
        <v>42780</v>
      </c>
      <c r="B2111" t="s">
        <v>3334</v>
      </c>
      <c r="C2111" t="s">
        <v>3335</v>
      </c>
      <c r="D2111">
        <v>2017</v>
      </c>
      <c r="E2111" t="s">
        <v>32</v>
      </c>
      <c r="F2111" t="s">
        <v>2222</v>
      </c>
      <c r="G2111" t="s">
        <v>60</v>
      </c>
      <c r="H2111" t="s">
        <v>44</v>
      </c>
      <c r="I2111" t="s">
        <v>2225</v>
      </c>
      <c r="J2111" t="s">
        <v>2226</v>
      </c>
      <c r="K2111" t="s">
        <v>3223</v>
      </c>
      <c r="L2111" t="s">
        <v>3224</v>
      </c>
      <c r="M2111" t="s">
        <v>3129</v>
      </c>
      <c r="N2111">
        <v>3360</v>
      </c>
      <c r="O2111">
        <v>3.36</v>
      </c>
      <c r="P2111">
        <v>52500</v>
      </c>
      <c r="Q2111">
        <v>15.625</v>
      </c>
    </row>
    <row r="2112" spans="1:17" x14ac:dyDescent="0.3">
      <c r="A2112">
        <v>42780</v>
      </c>
      <c r="B2112" t="s">
        <v>3334</v>
      </c>
      <c r="C2112" t="s">
        <v>3335</v>
      </c>
      <c r="D2112">
        <v>2017</v>
      </c>
      <c r="E2112" t="s">
        <v>32</v>
      </c>
      <c r="F2112" t="s">
        <v>2227</v>
      </c>
      <c r="G2112" t="s">
        <v>60</v>
      </c>
      <c r="H2112" t="s">
        <v>44</v>
      </c>
      <c r="I2112" t="s">
        <v>1424</v>
      </c>
      <c r="J2112" t="s">
        <v>2230</v>
      </c>
      <c r="K2112" t="s">
        <v>3193</v>
      </c>
      <c r="L2112" t="s">
        <v>3133</v>
      </c>
      <c r="M2112" t="s">
        <v>3116</v>
      </c>
      <c r="N2112">
        <v>10060</v>
      </c>
      <c r="O2112">
        <v>10.06</v>
      </c>
      <c r="P2112">
        <v>218000</v>
      </c>
      <c r="Q2112">
        <v>21.669980119284293</v>
      </c>
    </row>
    <row r="2113" spans="1:17" x14ac:dyDescent="0.3">
      <c r="A2113">
        <v>42780</v>
      </c>
      <c r="B2113" t="s">
        <v>3334</v>
      </c>
      <c r="C2113" t="s">
        <v>3335</v>
      </c>
      <c r="D2113">
        <v>2017</v>
      </c>
      <c r="E2113" t="s">
        <v>32</v>
      </c>
      <c r="F2113" t="s">
        <v>166</v>
      </c>
      <c r="G2113" t="s">
        <v>106</v>
      </c>
      <c r="H2113" t="s">
        <v>44</v>
      </c>
      <c r="I2113" t="s">
        <v>405</v>
      </c>
      <c r="J2113" t="s">
        <v>2231</v>
      </c>
      <c r="K2113" t="s">
        <v>3143</v>
      </c>
      <c r="L2113" t="s">
        <v>3250</v>
      </c>
      <c r="M2113" t="s">
        <v>3163</v>
      </c>
      <c r="N2113">
        <v>19080</v>
      </c>
      <c r="O2113">
        <v>19.079999999999998</v>
      </c>
      <c r="P2113">
        <v>26600</v>
      </c>
      <c r="Q2113">
        <v>1.3941299790356394</v>
      </c>
    </row>
    <row r="2114" spans="1:17" x14ac:dyDescent="0.3">
      <c r="A2114">
        <v>42780</v>
      </c>
      <c r="B2114" t="s">
        <v>3334</v>
      </c>
      <c r="C2114" t="s">
        <v>3335</v>
      </c>
      <c r="D2114">
        <v>2017</v>
      </c>
      <c r="E2114" t="s">
        <v>32</v>
      </c>
      <c r="F2114" t="s">
        <v>305</v>
      </c>
      <c r="G2114" t="s">
        <v>310</v>
      </c>
      <c r="H2114" t="s">
        <v>44</v>
      </c>
      <c r="I2114" t="s">
        <v>140</v>
      </c>
      <c r="J2114" t="s">
        <v>2232</v>
      </c>
      <c r="K2114" t="s">
        <v>3201</v>
      </c>
      <c r="L2114" t="s">
        <v>3250</v>
      </c>
      <c r="M2114" t="s">
        <v>3163</v>
      </c>
      <c r="N2114">
        <v>115040</v>
      </c>
      <c r="O2114">
        <v>115.04</v>
      </c>
      <c r="P2114">
        <v>92600</v>
      </c>
      <c r="Q2114">
        <v>0.80493741307371347</v>
      </c>
    </row>
    <row r="2115" spans="1:17" x14ac:dyDescent="0.3">
      <c r="A2115">
        <v>42780</v>
      </c>
      <c r="B2115" t="s">
        <v>3334</v>
      </c>
      <c r="C2115" t="s">
        <v>3335</v>
      </c>
      <c r="D2115">
        <v>2017</v>
      </c>
      <c r="E2115" t="s">
        <v>32</v>
      </c>
      <c r="F2115" t="s">
        <v>278</v>
      </c>
      <c r="G2115" t="s">
        <v>60</v>
      </c>
      <c r="H2115" t="s">
        <v>44</v>
      </c>
      <c r="I2115" t="s">
        <v>1804</v>
      </c>
      <c r="J2115" t="s">
        <v>2233</v>
      </c>
      <c r="K2115" t="s">
        <v>3164</v>
      </c>
      <c r="L2115" t="s">
        <v>3250</v>
      </c>
      <c r="M2115" t="s">
        <v>3163</v>
      </c>
      <c r="N2115">
        <v>20140</v>
      </c>
      <c r="O2115">
        <v>20.14</v>
      </c>
      <c r="P2115">
        <v>729000</v>
      </c>
      <c r="Q2115">
        <v>36.196623634558094</v>
      </c>
    </row>
    <row r="2116" spans="1:17" x14ac:dyDescent="0.3">
      <c r="A2116">
        <v>42780</v>
      </c>
      <c r="B2116" t="s">
        <v>3334</v>
      </c>
      <c r="C2116" t="s">
        <v>3335</v>
      </c>
      <c r="D2116">
        <v>2017</v>
      </c>
      <c r="E2116" t="s">
        <v>32</v>
      </c>
      <c r="F2116" t="s">
        <v>2227</v>
      </c>
      <c r="G2116" t="s">
        <v>60</v>
      </c>
      <c r="H2116" t="s">
        <v>44</v>
      </c>
      <c r="I2116" t="s">
        <v>1424</v>
      </c>
      <c r="J2116" t="s">
        <v>2234</v>
      </c>
      <c r="K2116" t="s">
        <v>3193</v>
      </c>
      <c r="L2116" t="s">
        <v>3133</v>
      </c>
      <c r="M2116" t="s">
        <v>3116</v>
      </c>
      <c r="N2116">
        <v>20120</v>
      </c>
      <c r="O2116">
        <v>20.12</v>
      </c>
      <c r="P2116">
        <v>436000</v>
      </c>
      <c r="Q2116">
        <v>21.669980119284293</v>
      </c>
    </row>
    <row r="2117" spans="1:17" x14ac:dyDescent="0.3">
      <c r="A2117">
        <v>42777</v>
      </c>
      <c r="B2117" t="s">
        <v>3334</v>
      </c>
      <c r="C2117" t="s">
        <v>3335</v>
      </c>
      <c r="D2117">
        <v>2017</v>
      </c>
      <c r="E2117" t="s">
        <v>32</v>
      </c>
      <c r="F2117" t="s">
        <v>51</v>
      </c>
      <c r="G2117" t="s">
        <v>1966</v>
      </c>
      <c r="H2117" t="s">
        <v>44</v>
      </c>
      <c r="I2117" t="s">
        <v>57</v>
      </c>
      <c r="J2117" t="s">
        <v>1736</v>
      </c>
      <c r="K2117" t="s">
        <v>3225</v>
      </c>
      <c r="L2117" t="s">
        <v>3250</v>
      </c>
      <c r="M2117" t="s">
        <v>3163</v>
      </c>
      <c r="N2117">
        <v>24120</v>
      </c>
      <c r="O2117">
        <v>24.12</v>
      </c>
      <c r="P2117">
        <v>1582000</v>
      </c>
      <c r="Q2117">
        <v>65.588723051409616</v>
      </c>
    </row>
    <row r="2118" spans="1:17" x14ac:dyDescent="0.3">
      <c r="A2118">
        <v>42775</v>
      </c>
      <c r="B2118" t="s">
        <v>3334</v>
      </c>
      <c r="C2118" t="s">
        <v>3335</v>
      </c>
      <c r="D2118">
        <v>2017</v>
      </c>
      <c r="E2118" t="s">
        <v>84</v>
      </c>
      <c r="F2118" t="s">
        <v>65</v>
      </c>
      <c r="G2118" t="s">
        <v>67</v>
      </c>
      <c r="H2118" t="s">
        <v>44</v>
      </c>
      <c r="I2118" t="s">
        <v>73</v>
      </c>
      <c r="J2118" t="s">
        <v>2235</v>
      </c>
      <c r="K2118" t="s">
        <v>3125</v>
      </c>
      <c r="L2118" t="s">
        <v>3126</v>
      </c>
      <c r="M2118" t="s">
        <v>3110</v>
      </c>
      <c r="N2118">
        <v>35236</v>
      </c>
      <c r="O2118">
        <v>35.24</v>
      </c>
      <c r="P2118">
        <v>326000</v>
      </c>
      <c r="Q2118">
        <v>9.2519014644113966</v>
      </c>
    </row>
    <row r="2119" spans="1:17" x14ac:dyDescent="0.3">
      <c r="A2119">
        <v>42775</v>
      </c>
      <c r="B2119" t="s">
        <v>3334</v>
      </c>
      <c r="C2119" t="s">
        <v>3335</v>
      </c>
      <c r="D2119">
        <v>2017</v>
      </c>
      <c r="E2119" t="s">
        <v>32</v>
      </c>
      <c r="F2119" t="s">
        <v>77</v>
      </c>
      <c r="G2119" t="s">
        <v>67</v>
      </c>
      <c r="H2119" t="s">
        <v>44</v>
      </c>
      <c r="I2119" t="s">
        <v>231</v>
      </c>
      <c r="J2119" t="s">
        <v>2236</v>
      </c>
      <c r="K2119" t="s">
        <v>3229</v>
      </c>
      <c r="L2119" t="s">
        <v>3246</v>
      </c>
      <c r="M2119" t="s">
        <v>3129</v>
      </c>
      <c r="N2119">
        <v>11457</v>
      </c>
      <c r="O2119">
        <v>11.46</v>
      </c>
      <c r="P2119">
        <v>155000</v>
      </c>
      <c r="Q2119">
        <v>13.528846993104652</v>
      </c>
    </row>
    <row r="2120" spans="1:17" x14ac:dyDescent="0.3">
      <c r="A2120">
        <v>42775</v>
      </c>
      <c r="B2120" t="s">
        <v>3334</v>
      </c>
      <c r="C2120" t="s">
        <v>3335</v>
      </c>
      <c r="D2120">
        <v>2017</v>
      </c>
      <c r="E2120" t="s">
        <v>84</v>
      </c>
      <c r="F2120" t="s">
        <v>77</v>
      </c>
      <c r="G2120" t="s">
        <v>67</v>
      </c>
      <c r="H2120" t="s">
        <v>44</v>
      </c>
      <c r="I2120" t="s">
        <v>643</v>
      </c>
      <c r="J2120" t="s">
        <v>2237</v>
      </c>
      <c r="K2120" t="s">
        <v>3193</v>
      </c>
      <c r="L2120" t="s">
        <v>3133</v>
      </c>
      <c r="M2120" t="s">
        <v>3116</v>
      </c>
      <c r="N2120">
        <v>144270</v>
      </c>
      <c r="O2120">
        <v>144.27000000000001</v>
      </c>
      <c r="P2120">
        <v>3556000</v>
      </c>
      <c r="Q2120">
        <v>24.648229015041242</v>
      </c>
    </row>
    <row r="2121" spans="1:17" x14ac:dyDescent="0.3">
      <c r="A2121">
        <v>42774</v>
      </c>
      <c r="B2121" t="s">
        <v>3334</v>
      </c>
      <c r="C2121" t="s">
        <v>3335</v>
      </c>
      <c r="D2121">
        <v>2017</v>
      </c>
      <c r="E2121" t="s">
        <v>32</v>
      </c>
      <c r="F2121" t="s">
        <v>628</v>
      </c>
      <c r="G2121" t="s">
        <v>115</v>
      </c>
      <c r="H2121" t="s">
        <v>44</v>
      </c>
      <c r="I2121" t="s">
        <v>339</v>
      </c>
      <c r="J2121" t="s">
        <v>2238</v>
      </c>
      <c r="K2121" t="s">
        <v>3202</v>
      </c>
      <c r="L2121" t="s">
        <v>3250</v>
      </c>
      <c r="M2121" t="s">
        <v>3163</v>
      </c>
      <c r="N2121">
        <v>10580</v>
      </c>
      <c r="O2121">
        <v>10.58</v>
      </c>
      <c r="P2121">
        <v>31000</v>
      </c>
      <c r="Q2121">
        <v>2.9300567107750473</v>
      </c>
    </row>
    <row r="2122" spans="1:17" x14ac:dyDescent="0.3">
      <c r="A2122">
        <v>42774</v>
      </c>
      <c r="B2122" t="s">
        <v>3334</v>
      </c>
      <c r="C2122" t="s">
        <v>3335</v>
      </c>
      <c r="D2122">
        <v>2017</v>
      </c>
      <c r="E2122" t="s">
        <v>32</v>
      </c>
      <c r="F2122" t="s">
        <v>507</v>
      </c>
      <c r="G2122" t="s">
        <v>106</v>
      </c>
      <c r="H2122" t="s">
        <v>44</v>
      </c>
      <c r="I2122" t="s">
        <v>1933</v>
      </c>
      <c r="J2122" t="s">
        <v>2239</v>
      </c>
      <c r="K2122" t="s">
        <v>3200</v>
      </c>
      <c r="L2122" t="s">
        <v>3250</v>
      </c>
      <c r="M2122" t="s">
        <v>3163</v>
      </c>
      <c r="N2122">
        <v>100720</v>
      </c>
      <c r="O2122">
        <v>100.72</v>
      </c>
      <c r="P2122">
        <v>228000</v>
      </c>
      <c r="Q2122">
        <v>2.2637013502779983</v>
      </c>
    </row>
    <row r="2123" spans="1:17" x14ac:dyDescent="0.3">
      <c r="A2123">
        <v>42773</v>
      </c>
      <c r="B2123" t="s">
        <v>3334</v>
      </c>
      <c r="C2123" t="s">
        <v>3335</v>
      </c>
      <c r="D2123">
        <v>2017</v>
      </c>
      <c r="E2123" t="s">
        <v>32</v>
      </c>
      <c r="F2123" t="s">
        <v>278</v>
      </c>
      <c r="G2123" t="s">
        <v>60</v>
      </c>
      <c r="H2123" t="s">
        <v>44</v>
      </c>
      <c r="I2123" t="s">
        <v>1424</v>
      </c>
      <c r="J2123" t="s">
        <v>987</v>
      </c>
      <c r="K2123" t="s">
        <v>3188</v>
      </c>
      <c r="L2123" t="s">
        <v>3250</v>
      </c>
      <c r="M2123" t="s">
        <v>3163</v>
      </c>
      <c r="N2123">
        <v>21720</v>
      </c>
      <c r="O2123">
        <v>21.72</v>
      </c>
      <c r="P2123">
        <v>471000</v>
      </c>
      <c r="Q2123">
        <v>21.685082872928177</v>
      </c>
    </row>
    <row r="2124" spans="1:17" x14ac:dyDescent="0.3">
      <c r="A2124">
        <v>42772</v>
      </c>
      <c r="B2124" t="s">
        <v>3334</v>
      </c>
      <c r="C2124" t="s">
        <v>3335</v>
      </c>
      <c r="D2124">
        <v>2017</v>
      </c>
      <c r="E2124" t="s">
        <v>584</v>
      </c>
      <c r="F2124" t="s">
        <v>77</v>
      </c>
      <c r="G2124" t="s">
        <v>67</v>
      </c>
      <c r="H2124" t="s">
        <v>44</v>
      </c>
      <c r="I2124" t="s">
        <v>643</v>
      </c>
      <c r="J2124" t="s">
        <v>2240</v>
      </c>
      <c r="K2124" t="s">
        <v>3193</v>
      </c>
      <c r="L2124" t="s">
        <v>3133</v>
      </c>
      <c r="M2124" t="s">
        <v>3116</v>
      </c>
      <c r="N2124">
        <v>40680</v>
      </c>
      <c r="O2124">
        <v>40.68</v>
      </c>
      <c r="P2124">
        <v>1003000</v>
      </c>
      <c r="Q2124">
        <v>24.655850540806291</v>
      </c>
    </row>
    <row r="2125" spans="1:17" x14ac:dyDescent="0.3">
      <c r="A2125">
        <v>42772</v>
      </c>
      <c r="B2125" t="s">
        <v>3334</v>
      </c>
      <c r="C2125" t="s">
        <v>3335</v>
      </c>
      <c r="D2125">
        <v>2017</v>
      </c>
      <c r="E2125" t="s">
        <v>584</v>
      </c>
      <c r="F2125" t="s">
        <v>77</v>
      </c>
      <c r="G2125" t="s">
        <v>67</v>
      </c>
      <c r="H2125" t="s">
        <v>44</v>
      </c>
      <c r="I2125" t="s">
        <v>643</v>
      </c>
      <c r="J2125" t="s">
        <v>2241</v>
      </c>
      <c r="K2125" t="s">
        <v>3193</v>
      </c>
      <c r="L2125" t="s">
        <v>3133</v>
      </c>
      <c r="M2125" t="s">
        <v>3116</v>
      </c>
      <c r="N2125">
        <v>27120</v>
      </c>
      <c r="O2125">
        <v>27.12</v>
      </c>
      <c r="P2125">
        <v>668000</v>
      </c>
      <c r="Q2125">
        <v>24.631268436578171</v>
      </c>
    </row>
    <row r="2126" spans="1:17" x14ac:dyDescent="0.3">
      <c r="A2126">
        <v>42772</v>
      </c>
      <c r="B2126" t="s">
        <v>3334</v>
      </c>
      <c r="C2126" t="s">
        <v>3335</v>
      </c>
      <c r="D2126">
        <v>2017</v>
      </c>
      <c r="E2126" t="s">
        <v>584</v>
      </c>
      <c r="F2126" t="s">
        <v>77</v>
      </c>
      <c r="G2126" t="s">
        <v>67</v>
      </c>
      <c r="H2126" t="s">
        <v>44</v>
      </c>
      <c r="I2126" t="s">
        <v>643</v>
      </c>
      <c r="J2126" t="s">
        <v>2242</v>
      </c>
      <c r="K2126" t="s">
        <v>3193</v>
      </c>
      <c r="L2126" t="s">
        <v>3133</v>
      </c>
      <c r="M2126" t="s">
        <v>3116</v>
      </c>
      <c r="N2126">
        <v>27120</v>
      </c>
      <c r="O2126">
        <v>27.12</v>
      </c>
      <c r="P2126">
        <v>668000</v>
      </c>
      <c r="Q2126">
        <v>24.631268436578171</v>
      </c>
    </row>
    <row r="2127" spans="1:17" x14ac:dyDescent="0.3">
      <c r="A2127">
        <v>42769</v>
      </c>
      <c r="B2127" t="s">
        <v>3334</v>
      </c>
      <c r="C2127" t="s">
        <v>3335</v>
      </c>
      <c r="D2127">
        <v>2017</v>
      </c>
      <c r="E2127" t="s">
        <v>84</v>
      </c>
      <c r="F2127" t="s">
        <v>1271</v>
      </c>
      <c r="G2127" t="s">
        <v>60</v>
      </c>
      <c r="H2127" t="s">
        <v>44</v>
      </c>
      <c r="I2127" t="s">
        <v>748</v>
      </c>
      <c r="J2127" t="s">
        <v>2208</v>
      </c>
      <c r="K2127" t="s">
        <v>3161</v>
      </c>
      <c r="L2127" t="s">
        <v>3250</v>
      </c>
      <c r="M2127" t="s">
        <v>3163</v>
      </c>
      <c r="N2127">
        <v>16840</v>
      </c>
      <c r="O2127">
        <v>16.84</v>
      </c>
      <c r="P2127">
        <v>54800</v>
      </c>
      <c r="Q2127">
        <v>3.2541567695961997</v>
      </c>
    </row>
    <row r="2128" spans="1:17" x14ac:dyDescent="0.3">
      <c r="A2128">
        <v>42768</v>
      </c>
      <c r="B2128" t="s">
        <v>3334</v>
      </c>
      <c r="C2128" t="s">
        <v>3335</v>
      </c>
      <c r="D2128">
        <v>2017</v>
      </c>
      <c r="E2128" t="s">
        <v>584</v>
      </c>
      <c r="F2128" t="s">
        <v>77</v>
      </c>
      <c r="G2128" t="s">
        <v>67</v>
      </c>
      <c r="H2128" t="s">
        <v>44</v>
      </c>
      <c r="I2128" t="s">
        <v>643</v>
      </c>
      <c r="J2128" t="s">
        <v>2243</v>
      </c>
      <c r="K2128" t="s">
        <v>3193</v>
      </c>
      <c r="L2128" t="s">
        <v>3133</v>
      </c>
      <c r="M2128" t="s">
        <v>3116</v>
      </c>
      <c r="N2128">
        <v>27120</v>
      </c>
      <c r="O2128">
        <v>27.12</v>
      </c>
      <c r="P2128">
        <v>668000</v>
      </c>
      <c r="Q2128">
        <v>24.631268436578171</v>
      </c>
    </row>
    <row r="2129" spans="1:17" x14ac:dyDescent="0.3">
      <c r="A2129">
        <v>42768</v>
      </c>
      <c r="B2129" t="s">
        <v>3334</v>
      </c>
      <c r="C2129" t="s">
        <v>3335</v>
      </c>
      <c r="D2129">
        <v>2017</v>
      </c>
      <c r="E2129" t="s">
        <v>84</v>
      </c>
      <c r="F2129" t="s">
        <v>1271</v>
      </c>
      <c r="G2129" t="s">
        <v>60</v>
      </c>
      <c r="H2129" t="s">
        <v>44</v>
      </c>
      <c r="I2129" t="s">
        <v>748</v>
      </c>
      <c r="J2129" t="s">
        <v>2244</v>
      </c>
      <c r="K2129" t="s">
        <v>3161</v>
      </c>
      <c r="L2129" t="s">
        <v>3250</v>
      </c>
      <c r="M2129" t="s">
        <v>3163</v>
      </c>
      <c r="N2129">
        <v>33680</v>
      </c>
      <c r="O2129">
        <v>33.68</v>
      </c>
      <c r="P2129">
        <v>110000</v>
      </c>
      <c r="Q2129">
        <v>3.2660332541567696</v>
      </c>
    </row>
    <row r="2130" spans="1:17" x14ac:dyDescent="0.3">
      <c r="A2130">
        <v>42768</v>
      </c>
      <c r="B2130" t="s">
        <v>3334</v>
      </c>
      <c r="C2130" t="s">
        <v>3335</v>
      </c>
      <c r="D2130">
        <v>2017</v>
      </c>
      <c r="E2130" t="s">
        <v>584</v>
      </c>
      <c r="F2130" t="s">
        <v>77</v>
      </c>
      <c r="G2130" t="s">
        <v>67</v>
      </c>
      <c r="H2130" t="s">
        <v>44</v>
      </c>
      <c r="I2130" t="s">
        <v>643</v>
      </c>
      <c r="J2130" t="s">
        <v>2245</v>
      </c>
      <c r="K2130" t="s">
        <v>3193</v>
      </c>
      <c r="L2130" t="s">
        <v>3133</v>
      </c>
      <c r="M2130" t="s">
        <v>3116</v>
      </c>
      <c r="N2130">
        <v>54240</v>
      </c>
      <c r="O2130">
        <v>54.24</v>
      </c>
      <c r="P2130">
        <v>1337000</v>
      </c>
      <c r="Q2130">
        <v>24.649705014749262</v>
      </c>
    </row>
    <row r="2131" spans="1:17" x14ac:dyDescent="0.3">
      <c r="A2131">
        <v>42767</v>
      </c>
      <c r="B2131" t="s">
        <v>3334</v>
      </c>
      <c r="C2131" t="s">
        <v>3335</v>
      </c>
      <c r="D2131">
        <v>2017</v>
      </c>
      <c r="E2131" t="s">
        <v>32</v>
      </c>
      <c r="F2131" t="s">
        <v>2167</v>
      </c>
      <c r="G2131" t="s">
        <v>1714</v>
      </c>
      <c r="H2131" t="s">
        <v>44</v>
      </c>
      <c r="I2131" t="s">
        <v>339</v>
      </c>
      <c r="J2131" t="s">
        <v>2246</v>
      </c>
      <c r="K2131" t="s">
        <v>3202</v>
      </c>
      <c r="L2131" t="s">
        <v>3250</v>
      </c>
      <c r="M2131" t="s">
        <v>3163</v>
      </c>
      <c r="N2131">
        <v>59640</v>
      </c>
      <c r="O2131">
        <v>59.64</v>
      </c>
      <c r="P2131">
        <v>175000</v>
      </c>
      <c r="Q2131">
        <v>2.9342723004694835</v>
      </c>
    </row>
    <row r="2132" spans="1:17" x14ac:dyDescent="0.3">
      <c r="A2132">
        <v>42767</v>
      </c>
      <c r="B2132" t="s">
        <v>3334</v>
      </c>
      <c r="C2132" t="s">
        <v>3335</v>
      </c>
      <c r="D2132">
        <v>2017</v>
      </c>
      <c r="E2132" t="s">
        <v>32</v>
      </c>
      <c r="F2132" t="s">
        <v>77</v>
      </c>
      <c r="G2132" t="s">
        <v>67</v>
      </c>
      <c r="H2132" t="s">
        <v>44</v>
      </c>
      <c r="I2132" t="s">
        <v>231</v>
      </c>
      <c r="J2132" t="s">
        <v>2247</v>
      </c>
      <c r="K2132" t="s">
        <v>3176</v>
      </c>
      <c r="L2132" t="s">
        <v>3175</v>
      </c>
      <c r="M2132" t="s">
        <v>3129</v>
      </c>
      <c r="N2132">
        <v>2926</v>
      </c>
      <c r="O2132">
        <v>2.93</v>
      </c>
      <c r="P2132">
        <v>39600</v>
      </c>
      <c r="Q2132">
        <v>13.533834586466165</v>
      </c>
    </row>
    <row r="2133" spans="1:17" x14ac:dyDescent="0.3">
      <c r="A2133">
        <v>42766</v>
      </c>
      <c r="B2133" t="s">
        <v>3336</v>
      </c>
      <c r="C2133" t="s">
        <v>3337</v>
      </c>
      <c r="D2133">
        <v>2017</v>
      </c>
      <c r="E2133" t="s">
        <v>32</v>
      </c>
      <c r="F2133" t="s">
        <v>305</v>
      </c>
      <c r="G2133" t="s">
        <v>310</v>
      </c>
      <c r="H2133" t="s">
        <v>44</v>
      </c>
      <c r="I2133" t="s">
        <v>140</v>
      </c>
      <c r="J2133" t="s">
        <v>2066</v>
      </c>
      <c r="K2133" t="s">
        <v>3201</v>
      </c>
      <c r="L2133" t="s">
        <v>3250</v>
      </c>
      <c r="M2133" t="s">
        <v>3163</v>
      </c>
      <c r="N2133">
        <v>95910</v>
      </c>
      <c r="O2133">
        <v>95.91</v>
      </c>
      <c r="P2133">
        <v>77200</v>
      </c>
      <c r="Q2133">
        <v>0.80492128036701072</v>
      </c>
    </row>
    <row r="2134" spans="1:17" x14ac:dyDescent="0.3">
      <c r="A2134">
        <v>42763</v>
      </c>
      <c r="B2134" t="s">
        <v>3336</v>
      </c>
      <c r="C2134" t="s">
        <v>3337</v>
      </c>
      <c r="D2134">
        <v>2017</v>
      </c>
      <c r="E2134" t="s">
        <v>84</v>
      </c>
      <c r="F2134" t="s">
        <v>1271</v>
      </c>
      <c r="G2134" t="s">
        <v>60</v>
      </c>
      <c r="H2134" t="s">
        <v>44</v>
      </c>
      <c r="I2134" t="s">
        <v>748</v>
      </c>
      <c r="J2134" t="s">
        <v>2248</v>
      </c>
      <c r="K2134" t="s">
        <v>3161</v>
      </c>
      <c r="L2134" t="s">
        <v>3250</v>
      </c>
      <c r="M2134" t="s">
        <v>3163</v>
      </c>
      <c r="N2134">
        <v>16840</v>
      </c>
      <c r="O2134">
        <v>16.84</v>
      </c>
      <c r="P2134">
        <v>60000</v>
      </c>
      <c r="Q2134">
        <v>3.5629453681710213</v>
      </c>
    </row>
    <row r="2135" spans="1:17" x14ac:dyDescent="0.3">
      <c r="A2135">
        <v>42761</v>
      </c>
      <c r="B2135" t="s">
        <v>3336</v>
      </c>
      <c r="C2135" t="s">
        <v>3337</v>
      </c>
      <c r="D2135">
        <v>2017</v>
      </c>
      <c r="E2135" t="s">
        <v>32</v>
      </c>
      <c r="F2135" t="s">
        <v>65</v>
      </c>
      <c r="G2135" t="s">
        <v>67</v>
      </c>
      <c r="H2135" t="s">
        <v>44</v>
      </c>
      <c r="I2135" t="s">
        <v>71</v>
      </c>
      <c r="J2135" t="s">
        <v>2249</v>
      </c>
      <c r="K2135" t="s">
        <v>3120</v>
      </c>
      <c r="L2135" t="s">
        <v>3124</v>
      </c>
      <c r="M2135" t="s">
        <v>3110</v>
      </c>
      <c r="N2135">
        <v>23840</v>
      </c>
      <c r="O2135">
        <v>23.84</v>
      </c>
      <c r="P2135">
        <v>220000</v>
      </c>
      <c r="Q2135">
        <v>9.2281879194630871</v>
      </c>
    </row>
    <row r="2136" spans="1:17" x14ac:dyDescent="0.3">
      <c r="A2136">
        <v>42760</v>
      </c>
      <c r="B2136" t="s">
        <v>3336</v>
      </c>
      <c r="C2136" t="s">
        <v>3337</v>
      </c>
      <c r="D2136">
        <v>2017</v>
      </c>
      <c r="E2136" t="s">
        <v>84</v>
      </c>
      <c r="F2136" t="s">
        <v>127</v>
      </c>
      <c r="G2136" t="s">
        <v>106</v>
      </c>
      <c r="H2136" t="s">
        <v>44</v>
      </c>
      <c r="I2136" t="s">
        <v>129</v>
      </c>
      <c r="J2136" t="s">
        <v>2250</v>
      </c>
      <c r="K2136" t="s">
        <v>3150</v>
      </c>
      <c r="L2136" t="s">
        <v>3250</v>
      </c>
      <c r="M2136" t="s">
        <v>3163</v>
      </c>
      <c r="N2136">
        <v>35072</v>
      </c>
      <c r="O2136">
        <v>35.07</v>
      </c>
      <c r="P2136">
        <v>231000</v>
      </c>
      <c r="Q2136">
        <v>6.586450729927007</v>
      </c>
    </row>
    <row r="2137" spans="1:17" x14ac:dyDescent="0.3">
      <c r="A2137">
        <v>42760</v>
      </c>
      <c r="B2137" t="s">
        <v>3336</v>
      </c>
      <c r="C2137" t="s">
        <v>3337</v>
      </c>
      <c r="D2137">
        <v>2017</v>
      </c>
      <c r="E2137" t="s">
        <v>32</v>
      </c>
      <c r="F2137" t="s">
        <v>305</v>
      </c>
      <c r="G2137" t="s">
        <v>310</v>
      </c>
      <c r="H2137" t="s">
        <v>44</v>
      </c>
      <c r="I2137" t="s">
        <v>140</v>
      </c>
      <c r="J2137" t="s">
        <v>2251</v>
      </c>
      <c r="K2137" t="s">
        <v>3201</v>
      </c>
      <c r="L2137" t="s">
        <v>3250</v>
      </c>
      <c r="M2137" t="s">
        <v>3163</v>
      </c>
      <c r="N2137">
        <v>57470</v>
      </c>
      <c r="O2137">
        <v>57.47</v>
      </c>
      <c r="P2137">
        <v>46300</v>
      </c>
      <c r="Q2137">
        <v>0.80563772402992861</v>
      </c>
    </row>
    <row r="2138" spans="1:17" x14ac:dyDescent="0.3">
      <c r="A2138">
        <v>42757</v>
      </c>
      <c r="B2138" t="s">
        <v>3336</v>
      </c>
      <c r="C2138" t="s">
        <v>3337</v>
      </c>
      <c r="D2138">
        <v>2017</v>
      </c>
      <c r="E2138" t="s">
        <v>32</v>
      </c>
      <c r="F2138" t="s">
        <v>35</v>
      </c>
      <c r="G2138" t="s">
        <v>40</v>
      </c>
      <c r="H2138" t="s">
        <v>44</v>
      </c>
      <c r="I2138" t="s">
        <v>47</v>
      </c>
      <c r="J2138" t="s">
        <v>2252</v>
      </c>
      <c r="K2138" t="s">
        <v>3150</v>
      </c>
      <c r="L2138" t="s">
        <v>3250</v>
      </c>
      <c r="M2138" t="s">
        <v>3163</v>
      </c>
      <c r="N2138">
        <v>223020</v>
      </c>
      <c r="O2138">
        <v>223.02</v>
      </c>
      <c r="P2138" t="s">
        <v>49</v>
      </c>
      <c r="Q2138" t="e">
        <v>#VALUE!</v>
      </c>
    </row>
    <row r="2139" spans="1:17" x14ac:dyDescent="0.3">
      <c r="A2139">
        <v>42757</v>
      </c>
      <c r="B2139" t="s">
        <v>3336</v>
      </c>
      <c r="C2139" t="s">
        <v>3337</v>
      </c>
      <c r="D2139">
        <v>2017</v>
      </c>
      <c r="E2139" t="s">
        <v>32</v>
      </c>
      <c r="F2139" t="s">
        <v>183</v>
      </c>
      <c r="G2139" t="s">
        <v>186</v>
      </c>
      <c r="H2139" t="s">
        <v>44</v>
      </c>
      <c r="I2139" t="s">
        <v>289</v>
      </c>
      <c r="J2139" t="s">
        <v>2253</v>
      </c>
      <c r="K2139" t="s">
        <v>3228</v>
      </c>
      <c r="L2139" t="s">
        <v>3250</v>
      </c>
      <c r="M2139" t="s">
        <v>3163</v>
      </c>
      <c r="N2139">
        <v>29720</v>
      </c>
      <c r="O2139">
        <v>29.72</v>
      </c>
      <c r="P2139">
        <v>434000</v>
      </c>
      <c r="Q2139">
        <v>14.602960969044414</v>
      </c>
    </row>
    <row r="2140" spans="1:17" x14ac:dyDescent="0.3">
      <c r="A2140">
        <v>42755</v>
      </c>
      <c r="B2140" t="s">
        <v>3336</v>
      </c>
      <c r="C2140" t="s">
        <v>3337</v>
      </c>
      <c r="D2140">
        <v>2017</v>
      </c>
      <c r="E2140" t="s">
        <v>84</v>
      </c>
      <c r="F2140" t="s">
        <v>1271</v>
      </c>
      <c r="G2140" t="s">
        <v>60</v>
      </c>
      <c r="H2140" t="s">
        <v>44</v>
      </c>
      <c r="I2140" t="s">
        <v>748</v>
      </c>
      <c r="J2140" t="s">
        <v>2254</v>
      </c>
      <c r="K2140" t="s">
        <v>3234</v>
      </c>
      <c r="L2140" t="s">
        <v>3378</v>
      </c>
      <c r="M2140" t="s">
        <v>3110</v>
      </c>
      <c r="N2140">
        <v>16840</v>
      </c>
      <c r="O2140">
        <v>16.84</v>
      </c>
      <c r="P2140">
        <v>60000</v>
      </c>
      <c r="Q2140">
        <v>3.5629453681710213</v>
      </c>
    </row>
    <row r="2141" spans="1:17" x14ac:dyDescent="0.3">
      <c r="A2141">
        <v>42754</v>
      </c>
      <c r="B2141" t="s">
        <v>3336</v>
      </c>
      <c r="C2141" t="s">
        <v>3337</v>
      </c>
      <c r="D2141">
        <v>2017</v>
      </c>
      <c r="E2141" t="s">
        <v>32</v>
      </c>
      <c r="F2141" t="s">
        <v>65</v>
      </c>
      <c r="G2141" t="s">
        <v>67</v>
      </c>
      <c r="H2141" t="s">
        <v>44</v>
      </c>
      <c r="I2141" t="s">
        <v>71</v>
      </c>
      <c r="J2141" t="s">
        <v>948</v>
      </c>
      <c r="K2141" t="s">
        <v>3120</v>
      </c>
      <c r="L2141" t="s">
        <v>3124</v>
      </c>
      <c r="M2141" t="s">
        <v>3110</v>
      </c>
      <c r="N2141">
        <v>47680</v>
      </c>
      <c r="O2141">
        <v>47.68</v>
      </c>
      <c r="P2141">
        <v>441000</v>
      </c>
      <c r="Q2141">
        <v>9.249161073825503</v>
      </c>
    </row>
    <row r="2142" spans="1:17" x14ac:dyDescent="0.3">
      <c r="A2142">
        <v>42754</v>
      </c>
      <c r="B2142" t="s">
        <v>3336</v>
      </c>
      <c r="C2142" t="s">
        <v>3337</v>
      </c>
      <c r="D2142">
        <v>2017</v>
      </c>
      <c r="E2142" t="s">
        <v>84</v>
      </c>
      <c r="F2142" t="s">
        <v>77</v>
      </c>
      <c r="G2142" t="s">
        <v>67</v>
      </c>
      <c r="H2142" t="s">
        <v>44</v>
      </c>
      <c r="I2142" t="s">
        <v>669</v>
      </c>
      <c r="J2142" t="s">
        <v>2255</v>
      </c>
      <c r="K2142" t="s">
        <v>3193</v>
      </c>
      <c r="L2142" t="s">
        <v>3133</v>
      </c>
      <c r="M2142" t="s">
        <v>3116</v>
      </c>
      <c r="N2142">
        <v>51525</v>
      </c>
      <c r="O2142">
        <v>51.53</v>
      </c>
      <c r="P2142">
        <v>572000</v>
      </c>
      <c r="Q2142">
        <v>11.101407083939835</v>
      </c>
    </row>
    <row r="2143" spans="1:17" x14ac:dyDescent="0.3">
      <c r="A2143">
        <v>42753</v>
      </c>
      <c r="B2143" t="s">
        <v>3336</v>
      </c>
      <c r="C2143" t="s">
        <v>3337</v>
      </c>
      <c r="D2143">
        <v>2017</v>
      </c>
      <c r="E2143" t="s">
        <v>84</v>
      </c>
      <c r="F2143" t="s">
        <v>1271</v>
      </c>
      <c r="G2143" t="s">
        <v>60</v>
      </c>
      <c r="H2143" t="s">
        <v>44</v>
      </c>
      <c r="I2143" t="s">
        <v>748</v>
      </c>
      <c r="J2143" t="s">
        <v>2256</v>
      </c>
      <c r="K2143" t="s">
        <v>3161</v>
      </c>
      <c r="L2143" t="s">
        <v>3250</v>
      </c>
      <c r="M2143" t="s">
        <v>3163</v>
      </c>
      <c r="N2143">
        <v>16840</v>
      </c>
      <c r="O2143">
        <v>16.84</v>
      </c>
      <c r="P2143">
        <v>60000</v>
      </c>
      <c r="Q2143">
        <v>3.5629453681710213</v>
      </c>
    </row>
    <row r="2144" spans="1:17" x14ac:dyDescent="0.3">
      <c r="A2144">
        <v>42753</v>
      </c>
      <c r="B2144" t="s">
        <v>3336</v>
      </c>
      <c r="C2144" t="s">
        <v>3337</v>
      </c>
      <c r="D2144">
        <v>2017</v>
      </c>
      <c r="E2144" t="s">
        <v>84</v>
      </c>
      <c r="F2144" t="s">
        <v>1624</v>
      </c>
      <c r="G2144" t="s">
        <v>60</v>
      </c>
      <c r="H2144" t="s">
        <v>44</v>
      </c>
      <c r="I2144" t="s">
        <v>2122</v>
      </c>
      <c r="J2144" t="s">
        <v>2257</v>
      </c>
      <c r="K2144" t="s">
        <v>3183</v>
      </c>
      <c r="L2144" t="s">
        <v>1862</v>
      </c>
      <c r="M2144" t="s">
        <v>3163</v>
      </c>
      <c r="N2144">
        <v>43094</v>
      </c>
      <c r="O2144">
        <v>43.09</v>
      </c>
      <c r="P2144">
        <v>182000</v>
      </c>
      <c r="Q2144">
        <v>4.2233257530050583</v>
      </c>
    </row>
    <row r="2145" spans="1:17" x14ac:dyDescent="0.3">
      <c r="A2145">
        <v>42752</v>
      </c>
      <c r="B2145" t="s">
        <v>3336</v>
      </c>
      <c r="C2145" t="s">
        <v>3337</v>
      </c>
      <c r="D2145">
        <v>2017</v>
      </c>
      <c r="E2145" t="s">
        <v>32</v>
      </c>
      <c r="F2145" t="s">
        <v>870</v>
      </c>
      <c r="G2145" t="s">
        <v>60</v>
      </c>
      <c r="H2145" t="s">
        <v>44</v>
      </c>
      <c r="I2145" t="s">
        <v>2258</v>
      </c>
      <c r="J2145" t="s">
        <v>2259</v>
      </c>
      <c r="K2145" t="s">
        <v>3195</v>
      </c>
      <c r="L2145" t="s">
        <v>3250</v>
      </c>
      <c r="M2145" t="s">
        <v>3163</v>
      </c>
      <c r="N2145">
        <v>1430</v>
      </c>
      <c r="O2145">
        <v>1.43</v>
      </c>
      <c r="P2145">
        <v>17200</v>
      </c>
      <c r="Q2145">
        <v>12.027972027972028</v>
      </c>
    </row>
    <row r="2146" spans="1:17" x14ac:dyDescent="0.3">
      <c r="A2146">
        <v>42752</v>
      </c>
      <c r="B2146" t="s">
        <v>3336</v>
      </c>
      <c r="C2146" t="s">
        <v>3337</v>
      </c>
      <c r="D2146">
        <v>2017</v>
      </c>
      <c r="E2146" t="s">
        <v>32</v>
      </c>
      <c r="F2146" t="s">
        <v>507</v>
      </c>
      <c r="G2146" t="s">
        <v>106</v>
      </c>
      <c r="H2146" t="s">
        <v>44</v>
      </c>
      <c r="I2146" t="s">
        <v>1933</v>
      </c>
      <c r="J2146" t="s">
        <v>2260</v>
      </c>
      <c r="K2146" t="s">
        <v>3200</v>
      </c>
      <c r="L2146" t="s">
        <v>3250</v>
      </c>
      <c r="M2146" t="s">
        <v>3163</v>
      </c>
      <c r="N2146">
        <v>100720</v>
      </c>
      <c r="O2146">
        <v>100.72</v>
      </c>
      <c r="P2146">
        <v>225000</v>
      </c>
      <c r="Q2146">
        <v>2.2339158061953932</v>
      </c>
    </row>
    <row r="2147" spans="1:17" x14ac:dyDescent="0.3">
      <c r="A2147">
        <v>42750</v>
      </c>
      <c r="B2147" t="s">
        <v>3336</v>
      </c>
      <c r="C2147" t="s">
        <v>3337</v>
      </c>
      <c r="D2147">
        <v>2017</v>
      </c>
      <c r="E2147" t="s">
        <v>32</v>
      </c>
      <c r="F2147" t="s">
        <v>557</v>
      </c>
      <c r="G2147" t="s">
        <v>186</v>
      </c>
      <c r="H2147" t="s">
        <v>44</v>
      </c>
      <c r="I2147" t="s">
        <v>251</v>
      </c>
      <c r="J2147" t="s">
        <v>2261</v>
      </c>
      <c r="K2147" t="s">
        <v>3197</v>
      </c>
      <c r="L2147" t="s">
        <v>3250</v>
      </c>
      <c r="M2147" t="s">
        <v>3163</v>
      </c>
      <c r="N2147">
        <v>17097</v>
      </c>
      <c r="O2147">
        <v>17.100000000000001</v>
      </c>
      <c r="P2147">
        <v>27300</v>
      </c>
      <c r="Q2147">
        <v>1.5967713633970873</v>
      </c>
    </row>
    <row r="2148" spans="1:17" x14ac:dyDescent="0.3">
      <c r="A2148">
        <v>42748</v>
      </c>
      <c r="B2148" t="s">
        <v>3336</v>
      </c>
      <c r="C2148" t="s">
        <v>3337</v>
      </c>
      <c r="D2148">
        <v>2017</v>
      </c>
      <c r="E2148" t="s">
        <v>32</v>
      </c>
      <c r="F2148" t="s">
        <v>77</v>
      </c>
      <c r="G2148" t="s">
        <v>67</v>
      </c>
      <c r="H2148" t="s">
        <v>44</v>
      </c>
      <c r="I2148" t="s">
        <v>231</v>
      </c>
      <c r="J2148" t="s">
        <v>2262</v>
      </c>
      <c r="K2148" t="s">
        <v>3229</v>
      </c>
      <c r="L2148" t="s">
        <v>3246</v>
      </c>
      <c r="M2148" t="s">
        <v>3129</v>
      </c>
      <c r="N2148">
        <v>3437</v>
      </c>
      <c r="O2148">
        <v>3.44</v>
      </c>
      <c r="P2148">
        <v>46100</v>
      </c>
      <c r="Q2148">
        <v>13.412860052371254</v>
      </c>
    </row>
    <row r="2149" spans="1:17" x14ac:dyDescent="0.3">
      <c r="A2149">
        <v>42748</v>
      </c>
      <c r="B2149" t="s">
        <v>3336</v>
      </c>
      <c r="C2149" t="s">
        <v>3337</v>
      </c>
      <c r="D2149">
        <v>2017</v>
      </c>
      <c r="E2149" t="s">
        <v>32</v>
      </c>
      <c r="F2149" t="s">
        <v>65</v>
      </c>
      <c r="G2149" t="s">
        <v>67</v>
      </c>
      <c r="H2149" t="s">
        <v>44</v>
      </c>
      <c r="I2149" t="s">
        <v>71</v>
      </c>
      <c r="J2149" t="s">
        <v>1848</v>
      </c>
      <c r="K2149" t="s">
        <v>3120</v>
      </c>
      <c r="L2149" t="s">
        <v>3124</v>
      </c>
      <c r="M2149" t="s">
        <v>3110</v>
      </c>
      <c r="N2149">
        <v>47680</v>
      </c>
      <c r="O2149">
        <v>47.68</v>
      </c>
      <c r="P2149">
        <v>441000</v>
      </c>
      <c r="Q2149">
        <v>9.249161073825503</v>
      </c>
    </row>
    <row r="2150" spans="1:17" x14ac:dyDescent="0.3">
      <c r="A2150">
        <v>42747</v>
      </c>
      <c r="B2150" t="s">
        <v>3336</v>
      </c>
      <c r="C2150" t="s">
        <v>3337</v>
      </c>
      <c r="D2150">
        <v>2017</v>
      </c>
      <c r="E2150" t="s">
        <v>84</v>
      </c>
      <c r="F2150" t="s">
        <v>166</v>
      </c>
      <c r="G2150" t="s">
        <v>106</v>
      </c>
      <c r="H2150" t="s">
        <v>44</v>
      </c>
      <c r="I2150" t="s">
        <v>1386</v>
      </c>
      <c r="J2150" t="s">
        <v>2263</v>
      </c>
      <c r="K2150" t="s">
        <v>3218</v>
      </c>
      <c r="L2150" t="s">
        <v>3250</v>
      </c>
      <c r="M2150" t="s">
        <v>3163</v>
      </c>
      <c r="N2150">
        <v>19380</v>
      </c>
      <c r="O2150">
        <v>19.38</v>
      </c>
      <c r="P2150">
        <v>96000</v>
      </c>
      <c r="Q2150">
        <v>4.9535603715170282</v>
      </c>
    </row>
    <row r="2151" spans="1:17" x14ac:dyDescent="0.3">
      <c r="A2151">
        <v>42746</v>
      </c>
      <c r="B2151" t="s">
        <v>3336</v>
      </c>
      <c r="C2151" t="s">
        <v>3337</v>
      </c>
      <c r="D2151">
        <v>2017</v>
      </c>
      <c r="E2151" t="s">
        <v>84</v>
      </c>
      <c r="F2151" t="s">
        <v>779</v>
      </c>
      <c r="G2151" t="s">
        <v>337</v>
      </c>
      <c r="H2151" t="s">
        <v>44</v>
      </c>
      <c r="I2151" t="s">
        <v>1950</v>
      </c>
      <c r="J2151" t="s">
        <v>2264</v>
      </c>
      <c r="K2151" t="s">
        <v>3174</v>
      </c>
      <c r="L2151" t="s">
        <v>3250</v>
      </c>
      <c r="M2151" t="s">
        <v>3163</v>
      </c>
      <c r="N2151">
        <v>15141</v>
      </c>
      <c r="O2151">
        <v>15.14</v>
      </c>
      <c r="P2151">
        <v>4500</v>
      </c>
      <c r="Q2151">
        <v>0.2972062611452348</v>
      </c>
    </row>
    <row r="2152" spans="1:17" x14ac:dyDescent="0.3">
      <c r="A2152">
        <v>42745</v>
      </c>
      <c r="B2152" t="s">
        <v>3336</v>
      </c>
      <c r="C2152" t="s">
        <v>3337</v>
      </c>
      <c r="D2152">
        <v>2017</v>
      </c>
      <c r="E2152" t="s">
        <v>32</v>
      </c>
      <c r="F2152" t="s">
        <v>637</v>
      </c>
      <c r="G2152" t="s">
        <v>639</v>
      </c>
      <c r="H2152" t="s">
        <v>44</v>
      </c>
      <c r="I2152" t="s">
        <v>73</v>
      </c>
      <c r="J2152" t="s">
        <v>2265</v>
      </c>
      <c r="K2152" t="s">
        <v>3198</v>
      </c>
      <c r="L2152" t="s">
        <v>3199</v>
      </c>
      <c r="M2152" t="s">
        <v>3110</v>
      </c>
      <c r="N2152">
        <v>71000</v>
      </c>
      <c r="O2152">
        <v>71</v>
      </c>
      <c r="P2152">
        <v>291000</v>
      </c>
      <c r="Q2152">
        <v>4.098591549295775</v>
      </c>
    </row>
    <row r="2153" spans="1:17" x14ac:dyDescent="0.3">
      <c r="A2153">
        <v>42743</v>
      </c>
      <c r="B2153" t="s">
        <v>3336</v>
      </c>
      <c r="C2153" t="s">
        <v>3337</v>
      </c>
      <c r="D2153">
        <v>2017</v>
      </c>
      <c r="E2153" t="s">
        <v>84</v>
      </c>
      <c r="F2153" t="s">
        <v>2266</v>
      </c>
      <c r="G2153" t="s">
        <v>135</v>
      </c>
      <c r="H2153" t="s">
        <v>44</v>
      </c>
      <c r="I2153" t="s">
        <v>1269</v>
      </c>
      <c r="J2153" t="s">
        <v>2268</v>
      </c>
      <c r="K2153" t="s">
        <v>3189</v>
      </c>
      <c r="L2153" t="s">
        <v>3250</v>
      </c>
      <c r="M2153" t="s">
        <v>3163</v>
      </c>
      <c r="N2153">
        <v>26309</v>
      </c>
      <c r="O2153">
        <v>26.31</v>
      </c>
      <c r="P2153">
        <v>12076000</v>
      </c>
      <c r="Q2153">
        <v>459.00642365730357</v>
      </c>
    </row>
    <row r="2154" spans="1:17" x14ac:dyDescent="0.3">
      <c r="A2154">
        <v>42743</v>
      </c>
      <c r="B2154" t="s">
        <v>3336</v>
      </c>
      <c r="C2154" t="s">
        <v>3337</v>
      </c>
      <c r="D2154">
        <v>2017</v>
      </c>
      <c r="E2154" t="s">
        <v>84</v>
      </c>
      <c r="F2154" t="s">
        <v>1399</v>
      </c>
      <c r="G2154" t="s">
        <v>999</v>
      </c>
      <c r="H2154" t="s">
        <v>44</v>
      </c>
      <c r="I2154" t="s">
        <v>1114</v>
      </c>
      <c r="J2154" t="s">
        <v>2269</v>
      </c>
      <c r="K2154" t="s">
        <v>3166</v>
      </c>
      <c r="L2154" t="s">
        <v>3250</v>
      </c>
      <c r="M2154" t="s">
        <v>3163</v>
      </c>
      <c r="N2154">
        <v>14160</v>
      </c>
      <c r="O2154">
        <v>14.16</v>
      </c>
      <c r="P2154">
        <v>23600</v>
      </c>
      <c r="Q2154">
        <v>1.6666666666666667</v>
      </c>
    </row>
    <row r="2155" spans="1:17" x14ac:dyDescent="0.3">
      <c r="A2155">
        <v>42743</v>
      </c>
      <c r="B2155" t="s">
        <v>3336</v>
      </c>
      <c r="C2155" t="s">
        <v>3337</v>
      </c>
      <c r="D2155">
        <v>2017</v>
      </c>
      <c r="E2155" t="s">
        <v>84</v>
      </c>
      <c r="F2155" t="s">
        <v>1399</v>
      </c>
      <c r="G2155" t="s">
        <v>999</v>
      </c>
      <c r="H2155" t="s">
        <v>44</v>
      </c>
      <c r="I2155" t="s">
        <v>1114</v>
      </c>
      <c r="J2155" t="s">
        <v>2269</v>
      </c>
      <c r="K2155" t="s">
        <v>3166</v>
      </c>
      <c r="L2155" t="s">
        <v>3250</v>
      </c>
      <c r="M2155" t="s">
        <v>3163</v>
      </c>
      <c r="N2155">
        <v>14160</v>
      </c>
      <c r="O2155">
        <v>14.16</v>
      </c>
      <c r="P2155">
        <v>23600</v>
      </c>
      <c r="Q2155">
        <v>1.6666666666666667</v>
      </c>
    </row>
    <row r="2156" spans="1:17" x14ac:dyDescent="0.3">
      <c r="A2156">
        <v>42742</v>
      </c>
      <c r="B2156" t="s">
        <v>3336</v>
      </c>
      <c r="C2156" t="s">
        <v>3337</v>
      </c>
      <c r="D2156">
        <v>2017</v>
      </c>
      <c r="E2156" t="s">
        <v>32</v>
      </c>
      <c r="F2156" t="s">
        <v>1697</v>
      </c>
      <c r="G2156" t="s">
        <v>135</v>
      </c>
      <c r="H2156" t="s">
        <v>44</v>
      </c>
      <c r="I2156" t="s">
        <v>1700</v>
      </c>
      <c r="J2156" t="s">
        <v>2270</v>
      </c>
      <c r="K2156" t="s">
        <v>3140</v>
      </c>
      <c r="L2156" t="s">
        <v>3250</v>
      </c>
      <c r="M2156" t="s">
        <v>3163</v>
      </c>
      <c r="N2156">
        <v>22000</v>
      </c>
      <c r="O2156">
        <v>22</v>
      </c>
      <c r="P2156">
        <v>64100</v>
      </c>
      <c r="Q2156">
        <v>2.9136363636363636</v>
      </c>
    </row>
    <row r="2157" spans="1:17" x14ac:dyDescent="0.3">
      <c r="A2157">
        <v>42739</v>
      </c>
      <c r="B2157" t="s">
        <v>3336</v>
      </c>
      <c r="C2157" t="s">
        <v>3337</v>
      </c>
      <c r="D2157">
        <v>2017</v>
      </c>
      <c r="E2157" t="s">
        <v>32</v>
      </c>
      <c r="F2157" t="s">
        <v>65</v>
      </c>
      <c r="G2157" t="s">
        <v>67</v>
      </c>
      <c r="H2157" t="s">
        <v>44</v>
      </c>
      <c r="I2157" t="s">
        <v>2271</v>
      </c>
      <c r="J2157" t="s">
        <v>2272</v>
      </c>
      <c r="K2157" t="s">
        <v>3120</v>
      </c>
      <c r="L2157" t="s">
        <v>3124</v>
      </c>
      <c r="M2157" t="s">
        <v>3110</v>
      </c>
      <c r="N2157">
        <v>47680</v>
      </c>
      <c r="O2157">
        <v>47.68</v>
      </c>
      <c r="P2157">
        <v>563000</v>
      </c>
      <c r="Q2157">
        <v>11.807885906040269</v>
      </c>
    </row>
    <row r="2158" spans="1:17" x14ac:dyDescent="0.3">
      <c r="A2158">
        <v>42739</v>
      </c>
      <c r="B2158" t="s">
        <v>3336</v>
      </c>
      <c r="C2158" t="s">
        <v>3337</v>
      </c>
      <c r="D2158">
        <v>2017</v>
      </c>
      <c r="E2158" t="s">
        <v>32</v>
      </c>
      <c r="F2158" t="s">
        <v>65</v>
      </c>
      <c r="G2158" t="s">
        <v>67</v>
      </c>
      <c r="H2158" t="s">
        <v>44</v>
      </c>
      <c r="I2158" t="s">
        <v>71</v>
      </c>
      <c r="J2158" t="s">
        <v>2272</v>
      </c>
      <c r="K2158" t="s">
        <v>3120</v>
      </c>
      <c r="L2158" t="s">
        <v>3124</v>
      </c>
      <c r="M2158" t="s">
        <v>3110</v>
      </c>
      <c r="N2158">
        <v>119200</v>
      </c>
      <c r="O2158">
        <v>119.2</v>
      </c>
      <c r="P2158">
        <v>1102000</v>
      </c>
      <c r="Q2158">
        <v>9.2449664429530198</v>
      </c>
    </row>
    <row r="2159" spans="1:17" x14ac:dyDescent="0.3">
      <c r="A2159">
        <v>42739</v>
      </c>
      <c r="B2159" t="s">
        <v>3336</v>
      </c>
      <c r="C2159" t="s">
        <v>3337</v>
      </c>
      <c r="D2159">
        <v>2017</v>
      </c>
      <c r="E2159" t="s">
        <v>32</v>
      </c>
      <c r="F2159" t="s">
        <v>65</v>
      </c>
      <c r="G2159" t="s">
        <v>67</v>
      </c>
      <c r="H2159" t="s">
        <v>44</v>
      </c>
      <c r="I2159" t="s">
        <v>71</v>
      </c>
      <c r="J2159" t="s">
        <v>1127</v>
      </c>
      <c r="K2159" t="s">
        <v>3120</v>
      </c>
      <c r="L2159" t="s">
        <v>3124</v>
      </c>
      <c r="M2159" t="s">
        <v>3110</v>
      </c>
      <c r="N2159">
        <v>23840</v>
      </c>
      <c r="O2159">
        <v>23.84</v>
      </c>
      <c r="P2159">
        <v>220000</v>
      </c>
      <c r="Q2159">
        <v>9.2281879194630871</v>
      </c>
    </row>
    <row r="2160" spans="1:17" x14ac:dyDescent="0.3">
      <c r="A2160">
        <v>42739</v>
      </c>
      <c r="B2160" t="s">
        <v>3336</v>
      </c>
      <c r="C2160" t="s">
        <v>3337</v>
      </c>
      <c r="D2160">
        <v>2017</v>
      </c>
      <c r="E2160" t="s">
        <v>84</v>
      </c>
      <c r="F2160" t="s">
        <v>87</v>
      </c>
      <c r="G2160" t="s">
        <v>106</v>
      </c>
      <c r="H2160" t="s">
        <v>44</v>
      </c>
      <c r="I2160" t="s">
        <v>92</v>
      </c>
      <c r="J2160" t="s">
        <v>2273</v>
      </c>
      <c r="K2160" t="s">
        <v>3210</v>
      </c>
      <c r="L2160" t="s">
        <v>3250</v>
      </c>
      <c r="M2160" t="s">
        <v>3163</v>
      </c>
      <c r="N2160">
        <v>16760</v>
      </c>
      <c r="O2160">
        <v>16.760000000000002</v>
      </c>
      <c r="P2160">
        <v>76700</v>
      </c>
      <c r="Q2160">
        <v>4.5763723150357993</v>
      </c>
    </row>
    <row r="2161" spans="1:17" x14ac:dyDescent="0.3">
      <c r="A2161">
        <v>42738</v>
      </c>
      <c r="B2161" t="s">
        <v>3336</v>
      </c>
      <c r="C2161" t="s">
        <v>3337</v>
      </c>
      <c r="D2161">
        <v>2017</v>
      </c>
      <c r="E2161" t="s">
        <v>84</v>
      </c>
      <c r="F2161" t="s">
        <v>166</v>
      </c>
      <c r="G2161" t="s">
        <v>106</v>
      </c>
      <c r="H2161" t="s">
        <v>44</v>
      </c>
      <c r="I2161" t="s">
        <v>405</v>
      </c>
      <c r="J2161" t="s">
        <v>2274</v>
      </c>
      <c r="K2161" t="s">
        <v>3143</v>
      </c>
      <c r="L2161" t="s">
        <v>3250</v>
      </c>
      <c r="M2161" t="s">
        <v>3163</v>
      </c>
      <c r="N2161">
        <v>38160</v>
      </c>
      <c r="O2161">
        <v>38.159999999999997</v>
      </c>
      <c r="P2161">
        <v>52700</v>
      </c>
      <c r="Q2161">
        <v>1.3810272536687631</v>
      </c>
    </row>
    <row r="2162" spans="1:17" x14ac:dyDescent="0.3">
      <c r="A2162">
        <v>42738</v>
      </c>
      <c r="B2162" t="s">
        <v>3336</v>
      </c>
      <c r="C2162" t="s">
        <v>3337</v>
      </c>
      <c r="D2162">
        <v>2017</v>
      </c>
      <c r="E2162" t="s">
        <v>32</v>
      </c>
      <c r="F2162" t="s">
        <v>2275</v>
      </c>
      <c r="G2162" t="s">
        <v>60</v>
      </c>
      <c r="H2162" t="s">
        <v>44</v>
      </c>
      <c r="I2162" t="s">
        <v>418</v>
      </c>
      <c r="J2162" t="s">
        <v>2277</v>
      </c>
      <c r="K2162" t="s">
        <v>3135</v>
      </c>
      <c r="L2162" t="s">
        <v>3139</v>
      </c>
      <c r="M2162" t="s">
        <v>3116</v>
      </c>
      <c r="N2162">
        <v>5030</v>
      </c>
      <c r="O2162">
        <v>5.03</v>
      </c>
      <c r="P2162">
        <v>89900</v>
      </c>
      <c r="Q2162">
        <v>17.8727634194831</v>
      </c>
    </row>
    <row r="2163" spans="1:17" x14ac:dyDescent="0.3">
      <c r="A2163">
        <v>42738</v>
      </c>
      <c r="B2163" t="s">
        <v>3336</v>
      </c>
      <c r="C2163" t="s">
        <v>3337</v>
      </c>
      <c r="D2163">
        <v>2017</v>
      </c>
      <c r="E2163" t="s">
        <v>32</v>
      </c>
      <c r="F2163" t="s">
        <v>278</v>
      </c>
      <c r="G2163" t="s">
        <v>60</v>
      </c>
      <c r="H2163" t="s">
        <v>44</v>
      </c>
      <c r="I2163" t="s">
        <v>1804</v>
      </c>
      <c r="J2163" t="s">
        <v>2278</v>
      </c>
      <c r="K2163" t="s">
        <v>3164</v>
      </c>
      <c r="L2163" t="s">
        <v>3250</v>
      </c>
      <c r="M2163" t="s">
        <v>3163</v>
      </c>
      <c r="N2163">
        <v>20140</v>
      </c>
      <c r="O2163">
        <v>20.14</v>
      </c>
      <c r="P2163">
        <v>676000</v>
      </c>
      <c r="Q2163">
        <v>33.565044687189669</v>
      </c>
    </row>
    <row r="2164" spans="1:17" x14ac:dyDescent="0.3">
      <c r="A2164">
        <v>42735</v>
      </c>
      <c r="B2164" t="s">
        <v>3338</v>
      </c>
      <c r="C2164" t="s">
        <v>3339</v>
      </c>
      <c r="D2164">
        <v>2016</v>
      </c>
      <c r="E2164" t="s">
        <v>32</v>
      </c>
      <c r="F2164" t="s">
        <v>51</v>
      </c>
      <c r="G2164" t="s">
        <v>1966</v>
      </c>
      <c r="H2164" t="s">
        <v>44</v>
      </c>
      <c r="I2164" t="s">
        <v>57</v>
      </c>
      <c r="J2164" t="s">
        <v>2279</v>
      </c>
      <c r="K2164" t="s">
        <v>3225</v>
      </c>
      <c r="L2164" t="s">
        <v>3250</v>
      </c>
      <c r="M2164" t="s">
        <v>3163</v>
      </c>
      <c r="N2164">
        <v>60300</v>
      </c>
      <c r="O2164">
        <v>60.3</v>
      </c>
      <c r="P2164">
        <v>3650000</v>
      </c>
      <c r="Q2164">
        <v>60.530679933665006</v>
      </c>
    </row>
    <row r="2165" spans="1:17" x14ac:dyDescent="0.3">
      <c r="A2165">
        <v>42735</v>
      </c>
      <c r="B2165" t="s">
        <v>3338</v>
      </c>
      <c r="C2165" t="s">
        <v>3339</v>
      </c>
      <c r="D2165">
        <v>2016</v>
      </c>
      <c r="E2165" t="s">
        <v>32</v>
      </c>
      <c r="F2165" t="s">
        <v>1697</v>
      </c>
      <c r="G2165" t="s">
        <v>135</v>
      </c>
      <c r="H2165" t="s">
        <v>44</v>
      </c>
      <c r="I2165" t="s">
        <v>1700</v>
      </c>
      <c r="J2165" t="s">
        <v>2281</v>
      </c>
      <c r="K2165" t="s">
        <v>3140</v>
      </c>
      <c r="L2165" t="s">
        <v>3250</v>
      </c>
      <c r="M2165" t="s">
        <v>3163</v>
      </c>
      <c r="N2165">
        <v>21980</v>
      </c>
      <c r="O2165">
        <v>21.98</v>
      </c>
      <c r="P2165">
        <v>61800</v>
      </c>
      <c r="Q2165">
        <v>2.8116469517743403</v>
      </c>
    </row>
    <row r="2166" spans="1:17" x14ac:dyDescent="0.3">
      <c r="A2166">
        <v>42735</v>
      </c>
      <c r="B2166" t="s">
        <v>3338</v>
      </c>
      <c r="C2166" t="s">
        <v>3339</v>
      </c>
      <c r="D2166">
        <v>2016</v>
      </c>
      <c r="E2166" t="s">
        <v>32</v>
      </c>
      <c r="F2166" t="s">
        <v>35</v>
      </c>
      <c r="G2166" t="s">
        <v>40</v>
      </c>
      <c r="H2166" t="s">
        <v>44</v>
      </c>
      <c r="I2166" t="s">
        <v>1827</v>
      </c>
      <c r="J2166" t="s">
        <v>1459</v>
      </c>
      <c r="K2166" t="s">
        <v>3234</v>
      </c>
      <c r="L2166" t="s">
        <v>3378</v>
      </c>
      <c r="M2166" t="s">
        <v>3110</v>
      </c>
      <c r="N2166">
        <v>92540</v>
      </c>
      <c r="O2166">
        <v>92.54</v>
      </c>
      <c r="P2166" t="s">
        <v>49</v>
      </c>
      <c r="Q2166" t="e">
        <v>#VALUE!</v>
      </c>
    </row>
    <row r="2167" spans="1:17" x14ac:dyDescent="0.3">
      <c r="A2167">
        <v>42733</v>
      </c>
      <c r="B2167" t="s">
        <v>3338</v>
      </c>
      <c r="C2167" t="s">
        <v>3339</v>
      </c>
      <c r="D2167">
        <v>2016</v>
      </c>
      <c r="E2167" t="s">
        <v>84</v>
      </c>
      <c r="F2167" t="s">
        <v>769</v>
      </c>
      <c r="G2167" t="s">
        <v>106</v>
      </c>
      <c r="H2167" t="s">
        <v>44</v>
      </c>
      <c r="I2167" t="s">
        <v>92</v>
      </c>
      <c r="J2167" t="s">
        <v>2133</v>
      </c>
      <c r="K2167" t="s">
        <v>3210</v>
      </c>
      <c r="L2167" t="s">
        <v>3250</v>
      </c>
      <c r="M2167" t="s">
        <v>3163</v>
      </c>
      <c r="N2167">
        <v>16680</v>
      </c>
      <c r="O2167">
        <v>16.68</v>
      </c>
      <c r="P2167">
        <v>77800</v>
      </c>
      <c r="Q2167">
        <v>4.6642685851318948</v>
      </c>
    </row>
    <row r="2168" spans="1:17" x14ac:dyDescent="0.3">
      <c r="A2168">
        <v>42732</v>
      </c>
      <c r="B2168" t="s">
        <v>3338</v>
      </c>
      <c r="C2168" t="s">
        <v>3339</v>
      </c>
      <c r="D2168">
        <v>2016</v>
      </c>
      <c r="E2168" t="s">
        <v>32</v>
      </c>
      <c r="F2168" t="s">
        <v>65</v>
      </c>
      <c r="G2168" t="s">
        <v>67</v>
      </c>
      <c r="H2168" t="s">
        <v>44</v>
      </c>
      <c r="I2168" t="s">
        <v>71</v>
      </c>
      <c r="J2168" t="s">
        <v>2282</v>
      </c>
      <c r="K2168" t="s">
        <v>3120</v>
      </c>
      <c r="L2168" t="s">
        <v>3124</v>
      </c>
      <c r="M2168" t="s">
        <v>3110</v>
      </c>
      <c r="N2168">
        <v>47680</v>
      </c>
      <c r="O2168">
        <v>47.68</v>
      </c>
      <c r="P2168">
        <v>458000</v>
      </c>
      <c r="Q2168">
        <v>9.6057046979865763</v>
      </c>
    </row>
    <row r="2169" spans="1:17" x14ac:dyDescent="0.3">
      <c r="A2169">
        <v>42732</v>
      </c>
      <c r="B2169" t="s">
        <v>3338</v>
      </c>
      <c r="C2169" t="s">
        <v>3339</v>
      </c>
      <c r="D2169">
        <v>2016</v>
      </c>
      <c r="E2169" t="s">
        <v>32</v>
      </c>
      <c r="F2169" t="s">
        <v>65</v>
      </c>
      <c r="G2169" t="s">
        <v>67</v>
      </c>
      <c r="H2169" t="s">
        <v>44</v>
      </c>
      <c r="I2169" t="s">
        <v>71</v>
      </c>
      <c r="J2169" t="s">
        <v>2283</v>
      </c>
      <c r="K2169" t="s">
        <v>3120</v>
      </c>
      <c r="L2169" t="s">
        <v>3124</v>
      </c>
      <c r="M2169" t="s">
        <v>3110</v>
      </c>
      <c r="N2169">
        <v>67044</v>
      </c>
      <c r="O2169">
        <v>67.040000000000006</v>
      </c>
      <c r="P2169">
        <v>643000</v>
      </c>
      <c r="Q2169">
        <v>9.5907165443589282</v>
      </c>
    </row>
    <row r="2170" spans="1:17" x14ac:dyDescent="0.3">
      <c r="A2170">
        <v>42732</v>
      </c>
      <c r="B2170" t="s">
        <v>3338</v>
      </c>
      <c r="C2170" t="s">
        <v>3339</v>
      </c>
      <c r="D2170">
        <v>2016</v>
      </c>
      <c r="E2170" t="s">
        <v>32</v>
      </c>
      <c r="F2170" t="s">
        <v>65</v>
      </c>
      <c r="G2170" t="s">
        <v>67</v>
      </c>
      <c r="H2170" t="s">
        <v>44</v>
      </c>
      <c r="I2170" t="s">
        <v>71</v>
      </c>
      <c r="J2170" t="s">
        <v>2284</v>
      </c>
      <c r="K2170" t="s">
        <v>3120</v>
      </c>
      <c r="L2170" t="s">
        <v>3124</v>
      </c>
      <c r="M2170" t="s">
        <v>3110</v>
      </c>
      <c r="N2170">
        <v>22348</v>
      </c>
      <c r="O2170">
        <v>22.35</v>
      </c>
      <c r="P2170">
        <v>214000</v>
      </c>
      <c r="Q2170">
        <v>9.5758009665294441</v>
      </c>
    </row>
    <row r="2171" spans="1:17" x14ac:dyDescent="0.3">
      <c r="A2171">
        <v>42732</v>
      </c>
      <c r="B2171" t="s">
        <v>3338</v>
      </c>
      <c r="C2171" t="s">
        <v>3339</v>
      </c>
      <c r="D2171">
        <v>2016</v>
      </c>
      <c r="E2171" t="s">
        <v>32</v>
      </c>
      <c r="F2171" t="s">
        <v>77</v>
      </c>
      <c r="G2171" t="s">
        <v>67</v>
      </c>
      <c r="H2171" t="s">
        <v>44</v>
      </c>
      <c r="I2171" t="s">
        <v>643</v>
      </c>
      <c r="J2171" t="s">
        <v>2285</v>
      </c>
      <c r="K2171" t="s">
        <v>3193</v>
      </c>
      <c r="L2171" t="s">
        <v>3133</v>
      </c>
      <c r="M2171" t="s">
        <v>3116</v>
      </c>
      <c r="N2171">
        <v>111065</v>
      </c>
      <c r="O2171">
        <v>111.07</v>
      </c>
      <c r="P2171">
        <v>2816000</v>
      </c>
      <c r="Q2171">
        <v>25.354522126682575</v>
      </c>
    </row>
    <row r="2172" spans="1:17" x14ac:dyDescent="0.3">
      <c r="A2172">
        <v>42732</v>
      </c>
      <c r="B2172" t="s">
        <v>3338</v>
      </c>
      <c r="C2172" t="s">
        <v>3339</v>
      </c>
      <c r="D2172">
        <v>2016</v>
      </c>
      <c r="E2172" t="s">
        <v>32</v>
      </c>
      <c r="F2172" t="s">
        <v>77</v>
      </c>
      <c r="G2172" t="s">
        <v>67</v>
      </c>
      <c r="H2172" t="s">
        <v>44</v>
      </c>
      <c r="I2172" t="s">
        <v>243</v>
      </c>
      <c r="J2172" t="s">
        <v>2286</v>
      </c>
      <c r="K2172" t="s">
        <v>3130</v>
      </c>
      <c r="L2172" t="s">
        <v>3130</v>
      </c>
      <c r="M2172" t="s">
        <v>3129</v>
      </c>
      <c r="N2172">
        <v>64850</v>
      </c>
      <c r="O2172">
        <v>64.849999999999994</v>
      </c>
      <c r="P2172">
        <v>1405000</v>
      </c>
      <c r="Q2172">
        <v>21.66538164996145</v>
      </c>
    </row>
    <row r="2173" spans="1:17" x14ac:dyDescent="0.3">
      <c r="A2173">
        <v>42727</v>
      </c>
      <c r="B2173" t="s">
        <v>3338</v>
      </c>
      <c r="C2173" t="s">
        <v>3339</v>
      </c>
      <c r="D2173">
        <v>2016</v>
      </c>
      <c r="E2173" t="s">
        <v>84</v>
      </c>
      <c r="F2173" t="s">
        <v>1271</v>
      </c>
      <c r="G2173" t="s">
        <v>60</v>
      </c>
      <c r="H2173" t="s">
        <v>44</v>
      </c>
      <c r="I2173" t="s">
        <v>748</v>
      </c>
      <c r="J2173" t="s">
        <v>2287</v>
      </c>
      <c r="K2173" t="s">
        <v>3161</v>
      </c>
      <c r="L2173" t="s">
        <v>3250</v>
      </c>
      <c r="M2173" t="s">
        <v>3163</v>
      </c>
      <c r="N2173">
        <v>33680</v>
      </c>
      <c r="O2173">
        <v>33.68</v>
      </c>
      <c r="P2173">
        <v>118000</v>
      </c>
      <c r="Q2173">
        <v>3.5035629453681709</v>
      </c>
    </row>
    <row r="2174" spans="1:17" x14ac:dyDescent="0.3">
      <c r="A2174">
        <v>42725</v>
      </c>
      <c r="B2174" t="s">
        <v>3338</v>
      </c>
      <c r="C2174" t="s">
        <v>3339</v>
      </c>
      <c r="D2174">
        <v>2016</v>
      </c>
      <c r="E2174" t="s">
        <v>32</v>
      </c>
      <c r="F2174" t="s">
        <v>65</v>
      </c>
      <c r="G2174" t="s">
        <v>67</v>
      </c>
      <c r="H2174" t="s">
        <v>44</v>
      </c>
      <c r="I2174" t="s">
        <v>2271</v>
      </c>
      <c r="J2174" t="s">
        <v>2288</v>
      </c>
      <c r="K2174" t="s">
        <v>3120</v>
      </c>
      <c r="L2174" t="s">
        <v>3124</v>
      </c>
      <c r="M2174" t="s">
        <v>3110</v>
      </c>
      <c r="N2174">
        <v>23840</v>
      </c>
      <c r="O2174">
        <v>23.84</v>
      </c>
      <c r="P2174">
        <v>288000</v>
      </c>
      <c r="Q2174">
        <v>12.080536912751677</v>
      </c>
    </row>
    <row r="2175" spans="1:17" x14ac:dyDescent="0.3">
      <c r="A2175">
        <v>42724</v>
      </c>
      <c r="B2175" t="s">
        <v>3338</v>
      </c>
      <c r="C2175" t="s">
        <v>3339</v>
      </c>
      <c r="D2175">
        <v>2016</v>
      </c>
      <c r="E2175" t="s">
        <v>32</v>
      </c>
      <c r="F2175" t="s">
        <v>278</v>
      </c>
      <c r="G2175" t="s">
        <v>60</v>
      </c>
      <c r="H2175" t="s">
        <v>44</v>
      </c>
      <c r="I2175" t="s">
        <v>80</v>
      </c>
      <c r="J2175" t="s">
        <v>987</v>
      </c>
      <c r="K2175" t="s">
        <v>3188</v>
      </c>
      <c r="L2175" t="s">
        <v>3250</v>
      </c>
      <c r="M2175" t="s">
        <v>3163</v>
      </c>
      <c r="N2175">
        <v>21720</v>
      </c>
      <c r="O2175">
        <v>21.72</v>
      </c>
      <c r="P2175">
        <v>476000</v>
      </c>
      <c r="Q2175">
        <v>21.915285451197054</v>
      </c>
    </row>
    <row r="2176" spans="1:17" x14ac:dyDescent="0.3">
      <c r="A2176">
        <v>42722</v>
      </c>
      <c r="B2176" t="s">
        <v>3338</v>
      </c>
      <c r="C2176" t="s">
        <v>3339</v>
      </c>
      <c r="D2176">
        <v>2016</v>
      </c>
      <c r="E2176" t="s">
        <v>32</v>
      </c>
      <c r="F2176" t="s">
        <v>183</v>
      </c>
      <c r="G2176" t="s">
        <v>186</v>
      </c>
      <c r="H2176" t="s">
        <v>44</v>
      </c>
      <c r="I2176" t="s">
        <v>289</v>
      </c>
      <c r="J2176" t="s">
        <v>2289</v>
      </c>
      <c r="K2176" t="s">
        <v>3228</v>
      </c>
      <c r="L2176" t="s">
        <v>3250</v>
      </c>
      <c r="M2176" t="s">
        <v>3163</v>
      </c>
      <c r="N2176">
        <v>76920</v>
      </c>
      <c r="O2176">
        <v>76.92</v>
      </c>
      <c r="P2176">
        <v>1130000</v>
      </c>
      <c r="Q2176">
        <v>14.690587623504941</v>
      </c>
    </row>
    <row r="2177" spans="1:17" x14ac:dyDescent="0.3">
      <c r="A2177">
        <v>42722</v>
      </c>
      <c r="B2177" t="s">
        <v>3338</v>
      </c>
      <c r="C2177" t="s">
        <v>3339</v>
      </c>
      <c r="D2177">
        <v>2016</v>
      </c>
      <c r="E2177" t="s">
        <v>32</v>
      </c>
      <c r="F2177" t="s">
        <v>183</v>
      </c>
      <c r="G2177" t="s">
        <v>186</v>
      </c>
      <c r="H2177" t="s">
        <v>44</v>
      </c>
      <c r="I2177" t="s">
        <v>289</v>
      </c>
      <c r="J2177" t="s">
        <v>2290</v>
      </c>
      <c r="K2177" t="s">
        <v>3228</v>
      </c>
      <c r="L2177" t="s">
        <v>3250</v>
      </c>
      <c r="M2177" t="s">
        <v>3163</v>
      </c>
      <c r="N2177">
        <v>31260</v>
      </c>
      <c r="O2177">
        <v>31.26</v>
      </c>
      <c r="P2177">
        <v>459000</v>
      </c>
      <c r="Q2177">
        <v>14.683301343570058</v>
      </c>
    </row>
    <row r="2178" spans="1:17" x14ac:dyDescent="0.3">
      <c r="A2178">
        <v>42721</v>
      </c>
      <c r="B2178" t="s">
        <v>3338</v>
      </c>
      <c r="C2178" t="s">
        <v>3339</v>
      </c>
      <c r="D2178">
        <v>2016</v>
      </c>
      <c r="E2178" t="s">
        <v>84</v>
      </c>
      <c r="F2178" t="s">
        <v>1271</v>
      </c>
      <c r="G2178" t="s">
        <v>60</v>
      </c>
      <c r="H2178" t="s">
        <v>44</v>
      </c>
      <c r="I2178" t="s">
        <v>748</v>
      </c>
      <c r="J2178" t="s">
        <v>2291</v>
      </c>
      <c r="K2178" t="s">
        <v>3193</v>
      </c>
      <c r="L2178" t="s">
        <v>3133</v>
      </c>
      <c r="M2178" t="s">
        <v>3116</v>
      </c>
      <c r="N2178">
        <v>16840</v>
      </c>
      <c r="O2178">
        <v>16.84</v>
      </c>
      <c r="P2178">
        <v>59000</v>
      </c>
      <c r="Q2178">
        <v>3.5035629453681709</v>
      </c>
    </row>
    <row r="2179" spans="1:17" x14ac:dyDescent="0.3">
      <c r="A2179">
        <v>42721</v>
      </c>
      <c r="B2179" t="s">
        <v>3338</v>
      </c>
      <c r="C2179" t="s">
        <v>3339</v>
      </c>
      <c r="D2179">
        <v>2016</v>
      </c>
      <c r="E2179" t="s">
        <v>84</v>
      </c>
      <c r="F2179" t="s">
        <v>166</v>
      </c>
      <c r="G2179" t="s">
        <v>60</v>
      </c>
      <c r="H2179" t="s">
        <v>44</v>
      </c>
      <c r="I2179" t="s">
        <v>251</v>
      </c>
      <c r="J2179" t="s">
        <v>2292</v>
      </c>
      <c r="K2179" t="s">
        <v>3197</v>
      </c>
      <c r="L2179" t="s">
        <v>3250</v>
      </c>
      <c r="M2179" t="s">
        <v>3163</v>
      </c>
      <c r="N2179">
        <v>32680</v>
      </c>
      <c r="O2179">
        <v>32.68</v>
      </c>
      <c r="P2179">
        <v>192000</v>
      </c>
      <c r="Q2179">
        <v>5.8751529987760094</v>
      </c>
    </row>
    <row r="2180" spans="1:17" x14ac:dyDescent="0.3">
      <c r="A2180">
        <v>42719</v>
      </c>
      <c r="B2180" t="s">
        <v>3338</v>
      </c>
      <c r="C2180" t="s">
        <v>3339</v>
      </c>
      <c r="D2180">
        <v>2016</v>
      </c>
      <c r="E2180" t="s">
        <v>84</v>
      </c>
      <c r="F2180" t="s">
        <v>817</v>
      </c>
      <c r="G2180" t="s">
        <v>60</v>
      </c>
      <c r="H2180" t="s">
        <v>44</v>
      </c>
      <c r="I2180" t="s">
        <v>2122</v>
      </c>
      <c r="J2180" t="s">
        <v>2293</v>
      </c>
      <c r="K2180" t="s">
        <v>3183</v>
      </c>
      <c r="L2180" t="s">
        <v>1862</v>
      </c>
      <c r="M2180" t="s">
        <v>3163</v>
      </c>
      <c r="N2180">
        <v>86162</v>
      </c>
      <c r="O2180">
        <v>86.16</v>
      </c>
      <c r="P2180">
        <v>317000</v>
      </c>
      <c r="Q2180">
        <v>3.6791160836563681</v>
      </c>
    </row>
    <row r="2181" spans="1:17" x14ac:dyDescent="0.3">
      <c r="A2181">
        <v>42719</v>
      </c>
      <c r="B2181" t="s">
        <v>3338</v>
      </c>
      <c r="C2181" t="s">
        <v>3339</v>
      </c>
      <c r="D2181">
        <v>2016</v>
      </c>
      <c r="E2181" t="s">
        <v>84</v>
      </c>
      <c r="F2181" t="s">
        <v>878</v>
      </c>
      <c r="G2181" t="s">
        <v>60</v>
      </c>
      <c r="H2181" t="s">
        <v>44</v>
      </c>
      <c r="I2181" t="s">
        <v>63</v>
      </c>
      <c r="J2181" t="s">
        <v>2294</v>
      </c>
      <c r="K2181" t="s">
        <v>3167</v>
      </c>
      <c r="L2181" t="s">
        <v>3250</v>
      </c>
      <c r="M2181" t="s">
        <v>3163</v>
      </c>
      <c r="N2181">
        <v>40240</v>
      </c>
      <c r="O2181">
        <v>40.24</v>
      </c>
      <c r="P2181">
        <v>504000</v>
      </c>
      <c r="Q2181">
        <v>12.524850894632207</v>
      </c>
    </row>
    <row r="2182" spans="1:17" x14ac:dyDescent="0.3">
      <c r="A2182">
        <v>42718</v>
      </c>
      <c r="B2182" t="s">
        <v>3338</v>
      </c>
      <c r="C2182" t="s">
        <v>3339</v>
      </c>
      <c r="D2182">
        <v>2016</v>
      </c>
      <c r="E2182" t="s">
        <v>32</v>
      </c>
      <c r="F2182" t="s">
        <v>2167</v>
      </c>
      <c r="G2182" t="s">
        <v>1714</v>
      </c>
      <c r="H2182" t="s">
        <v>44</v>
      </c>
      <c r="I2182" t="s">
        <v>339</v>
      </c>
      <c r="J2182" t="s">
        <v>2295</v>
      </c>
      <c r="K2182" t="s">
        <v>3202</v>
      </c>
      <c r="L2182" t="s">
        <v>3250</v>
      </c>
      <c r="M2182" t="s">
        <v>3163</v>
      </c>
      <c r="N2182">
        <v>19980</v>
      </c>
      <c r="O2182">
        <v>19.98</v>
      </c>
      <c r="P2182">
        <v>58000</v>
      </c>
      <c r="Q2182">
        <v>2.9029029029029028</v>
      </c>
    </row>
    <row r="2183" spans="1:17" x14ac:dyDescent="0.3">
      <c r="A2183">
        <v>42718</v>
      </c>
      <c r="B2183" t="s">
        <v>3338</v>
      </c>
      <c r="C2183" t="s">
        <v>3339</v>
      </c>
      <c r="D2183">
        <v>2016</v>
      </c>
      <c r="E2183" t="s">
        <v>32</v>
      </c>
      <c r="F2183" t="s">
        <v>65</v>
      </c>
      <c r="G2183" t="s">
        <v>67</v>
      </c>
      <c r="H2183" t="s">
        <v>44</v>
      </c>
      <c r="I2183" t="s">
        <v>71</v>
      </c>
      <c r="J2183" t="s">
        <v>2296</v>
      </c>
      <c r="K2183" t="s">
        <v>3120</v>
      </c>
      <c r="L2183" t="s">
        <v>3124</v>
      </c>
      <c r="M2183" t="s">
        <v>3110</v>
      </c>
      <c r="N2183">
        <v>67044</v>
      </c>
      <c r="O2183">
        <v>67.040000000000006</v>
      </c>
      <c r="P2183">
        <v>643000</v>
      </c>
      <c r="Q2183">
        <v>9.5907165443589282</v>
      </c>
    </row>
    <row r="2184" spans="1:17" x14ac:dyDescent="0.3">
      <c r="A2184">
        <v>42718</v>
      </c>
      <c r="B2184" t="s">
        <v>3338</v>
      </c>
      <c r="C2184" t="s">
        <v>3339</v>
      </c>
      <c r="D2184">
        <v>2016</v>
      </c>
      <c r="E2184" t="s">
        <v>32</v>
      </c>
      <c r="F2184" t="s">
        <v>779</v>
      </c>
      <c r="G2184" t="s">
        <v>96</v>
      </c>
      <c r="H2184" t="s">
        <v>44</v>
      </c>
      <c r="I2184" t="s">
        <v>781</v>
      </c>
      <c r="J2184" t="s">
        <v>2297</v>
      </c>
      <c r="K2184" t="s">
        <v>3193</v>
      </c>
      <c r="L2184" t="s">
        <v>3133</v>
      </c>
      <c r="M2184" t="s">
        <v>3116</v>
      </c>
      <c r="N2184">
        <v>32000</v>
      </c>
      <c r="O2184">
        <v>32</v>
      </c>
      <c r="P2184">
        <v>152000</v>
      </c>
      <c r="Q2184">
        <v>4.75</v>
      </c>
    </row>
    <row r="2185" spans="1:17" x14ac:dyDescent="0.3">
      <c r="A2185">
        <v>42717</v>
      </c>
      <c r="B2185" t="s">
        <v>3338</v>
      </c>
      <c r="C2185" t="s">
        <v>3339</v>
      </c>
      <c r="D2185">
        <v>2016</v>
      </c>
      <c r="E2185" t="s">
        <v>32</v>
      </c>
      <c r="F2185" t="s">
        <v>2275</v>
      </c>
      <c r="G2185" t="s">
        <v>60</v>
      </c>
      <c r="H2185" t="s">
        <v>44</v>
      </c>
      <c r="I2185" t="s">
        <v>418</v>
      </c>
      <c r="J2185" t="s">
        <v>2298</v>
      </c>
      <c r="K2185" t="s">
        <v>3120</v>
      </c>
      <c r="L2185" t="s">
        <v>3124</v>
      </c>
      <c r="M2185" t="s">
        <v>3110</v>
      </c>
      <c r="N2185">
        <v>10160</v>
      </c>
      <c r="O2185">
        <v>10.16</v>
      </c>
      <c r="P2185">
        <v>180000</v>
      </c>
      <c r="Q2185">
        <v>17.716535433070867</v>
      </c>
    </row>
    <row r="2186" spans="1:17" x14ac:dyDescent="0.3">
      <c r="A2186">
        <v>42715</v>
      </c>
      <c r="B2186" t="s">
        <v>3338</v>
      </c>
      <c r="C2186" t="s">
        <v>3339</v>
      </c>
      <c r="D2186">
        <v>2016</v>
      </c>
      <c r="E2186" t="s">
        <v>32</v>
      </c>
      <c r="F2186" t="s">
        <v>278</v>
      </c>
      <c r="G2186" t="s">
        <v>60</v>
      </c>
      <c r="H2186" t="s">
        <v>44</v>
      </c>
      <c r="I2186" t="s">
        <v>1804</v>
      </c>
      <c r="J2186" t="s">
        <v>2299</v>
      </c>
      <c r="K2186" t="s">
        <v>3193</v>
      </c>
      <c r="L2186" t="s">
        <v>3133</v>
      </c>
      <c r="M2186" t="s">
        <v>3116</v>
      </c>
      <c r="N2186">
        <v>20140</v>
      </c>
      <c r="O2186">
        <v>20.14</v>
      </c>
      <c r="P2186">
        <v>559000</v>
      </c>
      <c r="Q2186">
        <v>27.755710029791459</v>
      </c>
    </row>
    <row r="2187" spans="1:17" x14ac:dyDescent="0.3">
      <c r="A2187">
        <v>42715</v>
      </c>
      <c r="B2187" t="s">
        <v>3338</v>
      </c>
      <c r="C2187" t="s">
        <v>3339</v>
      </c>
      <c r="D2187">
        <v>2016</v>
      </c>
      <c r="E2187" t="s">
        <v>84</v>
      </c>
      <c r="F2187" t="s">
        <v>2266</v>
      </c>
      <c r="G2187" t="s">
        <v>135</v>
      </c>
      <c r="H2187" t="s">
        <v>44</v>
      </c>
      <c r="I2187" t="s">
        <v>1269</v>
      </c>
      <c r="J2187" t="s">
        <v>2300</v>
      </c>
      <c r="K2187" t="s">
        <v>3189</v>
      </c>
      <c r="L2187" t="s">
        <v>3250</v>
      </c>
      <c r="M2187" t="s">
        <v>3163</v>
      </c>
      <c r="N2187">
        <v>20462</v>
      </c>
      <c r="O2187">
        <v>20.46</v>
      </c>
      <c r="P2187">
        <v>8594000</v>
      </c>
      <c r="Q2187">
        <v>419.99804515687617</v>
      </c>
    </row>
    <row r="2188" spans="1:17" x14ac:dyDescent="0.3">
      <c r="A2188">
        <v>42715</v>
      </c>
      <c r="B2188" t="s">
        <v>3338</v>
      </c>
      <c r="C2188" t="s">
        <v>3339</v>
      </c>
      <c r="D2188">
        <v>2016</v>
      </c>
      <c r="E2188" t="s">
        <v>32</v>
      </c>
      <c r="F2188" t="s">
        <v>51</v>
      </c>
      <c r="G2188" t="s">
        <v>1966</v>
      </c>
      <c r="H2188" t="s">
        <v>44</v>
      </c>
      <c r="I2188" t="s">
        <v>57</v>
      </c>
      <c r="J2188" t="s">
        <v>2301</v>
      </c>
      <c r="K2188" t="s">
        <v>3225</v>
      </c>
      <c r="L2188" t="s">
        <v>3250</v>
      </c>
      <c r="M2188" t="s">
        <v>3163</v>
      </c>
      <c r="N2188">
        <v>36180</v>
      </c>
      <c r="O2188">
        <v>36.18</v>
      </c>
      <c r="P2188">
        <v>2190000</v>
      </c>
      <c r="Q2188">
        <v>60.530679933665006</v>
      </c>
    </row>
    <row r="2189" spans="1:17" x14ac:dyDescent="0.3">
      <c r="A2189">
        <v>42714</v>
      </c>
      <c r="B2189" t="s">
        <v>3338</v>
      </c>
      <c r="C2189" t="s">
        <v>3339</v>
      </c>
      <c r="D2189">
        <v>2016</v>
      </c>
      <c r="E2189" t="s">
        <v>84</v>
      </c>
      <c r="F2189" t="s">
        <v>1624</v>
      </c>
      <c r="G2189" t="s">
        <v>60</v>
      </c>
      <c r="H2189" t="s">
        <v>44</v>
      </c>
      <c r="I2189" t="s">
        <v>2122</v>
      </c>
      <c r="J2189" t="s">
        <v>2302</v>
      </c>
      <c r="K2189" t="s">
        <v>3183</v>
      </c>
      <c r="L2189" t="s">
        <v>1862</v>
      </c>
      <c r="M2189" t="s">
        <v>3163</v>
      </c>
      <c r="N2189">
        <v>64642</v>
      </c>
      <c r="O2189">
        <v>64.64</v>
      </c>
      <c r="P2189">
        <v>237000</v>
      </c>
      <c r="Q2189">
        <v>3.666346957086724</v>
      </c>
    </row>
    <row r="2190" spans="1:17" x14ac:dyDescent="0.3">
      <c r="A2190">
        <v>42713</v>
      </c>
      <c r="B2190" t="s">
        <v>3338</v>
      </c>
      <c r="C2190" t="s">
        <v>3339</v>
      </c>
      <c r="D2190">
        <v>2016</v>
      </c>
      <c r="E2190" t="s">
        <v>84</v>
      </c>
      <c r="F2190" t="s">
        <v>1271</v>
      </c>
      <c r="G2190" t="s">
        <v>60</v>
      </c>
      <c r="H2190" t="s">
        <v>44</v>
      </c>
      <c r="I2190" t="s">
        <v>748</v>
      </c>
      <c r="J2190" t="s">
        <v>2303</v>
      </c>
      <c r="K2190" t="s">
        <v>3161</v>
      </c>
      <c r="L2190" t="s">
        <v>3250</v>
      </c>
      <c r="M2190" t="s">
        <v>3163</v>
      </c>
      <c r="N2190">
        <v>33680</v>
      </c>
      <c r="O2190">
        <v>33.68</v>
      </c>
      <c r="P2190">
        <v>118000</v>
      </c>
      <c r="Q2190">
        <v>3.5035629453681709</v>
      </c>
    </row>
    <row r="2191" spans="1:17" x14ac:dyDescent="0.3">
      <c r="A2191">
        <v>42712</v>
      </c>
      <c r="B2191" t="s">
        <v>3338</v>
      </c>
      <c r="C2191" t="s">
        <v>3339</v>
      </c>
      <c r="D2191">
        <v>2016</v>
      </c>
      <c r="E2191" t="s">
        <v>32</v>
      </c>
      <c r="F2191" t="s">
        <v>2167</v>
      </c>
      <c r="G2191" t="s">
        <v>1714</v>
      </c>
      <c r="H2191" t="s">
        <v>44</v>
      </c>
      <c r="I2191" t="s">
        <v>339</v>
      </c>
      <c r="J2191" t="s">
        <v>2304</v>
      </c>
      <c r="K2191" t="s">
        <v>3202</v>
      </c>
      <c r="L2191" t="s">
        <v>3250</v>
      </c>
      <c r="M2191" t="s">
        <v>3163</v>
      </c>
      <c r="N2191">
        <v>99640</v>
      </c>
      <c r="O2191">
        <v>99.64</v>
      </c>
      <c r="P2191">
        <v>289000</v>
      </c>
      <c r="Q2191">
        <v>2.9004415897230027</v>
      </c>
    </row>
    <row r="2192" spans="1:17" x14ac:dyDescent="0.3">
      <c r="A2192">
        <v>42711</v>
      </c>
      <c r="B2192" t="s">
        <v>3338</v>
      </c>
      <c r="C2192" t="s">
        <v>3339</v>
      </c>
      <c r="D2192">
        <v>2016</v>
      </c>
      <c r="E2192" t="s">
        <v>32</v>
      </c>
      <c r="F2192" t="s">
        <v>77</v>
      </c>
      <c r="G2192" t="s">
        <v>67</v>
      </c>
      <c r="H2192" t="s">
        <v>44</v>
      </c>
      <c r="I2192" t="s">
        <v>643</v>
      </c>
      <c r="J2192" t="s">
        <v>2305</v>
      </c>
      <c r="K2192" t="s">
        <v>3193</v>
      </c>
      <c r="L2192" t="s">
        <v>3133</v>
      </c>
      <c r="M2192" t="s">
        <v>3116</v>
      </c>
      <c r="N2192">
        <v>164880.01</v>
      </c>
      <c r="O2192">
        <v>164.88</v>
      </c>
      <c r="P2192">
        <v>4180000</v>
      </c>
      <c r="Q2192">
        <v>25.351769447369634</v>
      </c>
    </row>
    <row r="2193" spans="1:17" x14ac:dyDescent="0.3">
      <c r="A2193">
        <v>42711</v>
      </c>
      <c r="B2193" t="s">
        <v>3338</v>
      </c>
      <c r="C2193" t="s">
        <v>3339</v>
      </c>
      <c r="D2193">
        <v>2016</v>
      </c>
      <c r="E2193" t="s">
        <v>32</v>
      </c>
      <c r="F2193" t="s">
        <v>507</v>
      </c>
      <c r="G2193" t="s">
        <v>106</v>
      </c>
      <c r="H2193" t="s">
        <v>44</v>
      </c>
      <c r="I2193" t="s">
        <v>159</v>
      </c>
      <c r="J2193" t="s">
        <v>2306</v>
      </c>
      <c r="K2193" t="s">
        <v>3237</v>
      </c>
      <c r="L2193" t="s">
        <v>3250</v>
      </c>
      <c r="M2193" t="s">
        <v>3163</v>
      </c>
      <c r="N2193">
        <v>116100</v>
      </c>
      <c r="O2193">
        <v>116.1</v>
      </c>
      <c r="P2193">
        <v>477000</v>
      </c>
      <c r="Q2193">
        <v>4.1085271317829459</v>
      </c>
    </row>
    <row r="2194" spans="1:17" x14ac:dyDescent="0.3">
      <c r="A2194">
        <v>42711</v>
      </c>
      <c r="B2194" t="s">
        <v>3338</v>
      </c>
      <c r="C2194" t="s">
        <v>3339</v>
      </c>
      <c r="D2194">
        <v>2016</v>
      </c>
      <c r="E2194" t="s">
        <v>32</v>
      </c>
      <c r="F2194" t="s">
        <v>65</v>
      </c>
      <c r="G2194" t="s">
        <v>67</v>
      </c>
      <c r="H2194" t="s">
        <v>44</v>
      </c>
      <c r="I2194" t="s">
        <v>71</v>
      </c>
      <c r="J2194" t="s">
        <v>2307</v>
      </c>
      <c r="K2194" t="s">
        <v>3120</v>
      </c>
      <c r="L2194" t="s">
        <v>3124</v>
      </c>
      <c r="M2194" t="s">
        <v>3110</v>
      </c>
      <c r="N2194">
        <v>89392</v>
      </c>
      <c r="O2194">
        <v>89.39</v>
      </c>
      <c r="P2194">
        <v>858000</v>
      </c>
      <c r="Q2194">
        <v>9.5981743332736702</v>
      </c>
    </row>
    <row r="2195" spans="1:17" x14ac:dyDescent="0.3">
      <c r="A2195">
        <v>42711</v>
      </c>
      <c r="B2195" t="s">
        <v>3338</v>
      </c>
      <c r="C2195" t="s">
        <v>3339</v>
      </c>
      <c r="D2195">
        <v>2016</v>
      </c>
      <c r="E2195" t="s">
        <v>32</v>
      </c>
      <c r="F2195" t="s">
        <v>77</v>
      </c>
      <c r="G2195" t="s">
        <v>67</v>
      </c>
      <c r="H2195" t="s">
        <v>44</v>
      </c>
      <c r="I2195" t="s">
        <v>643</v>
      </c>
      <c r="J2195" t="s">
        <v>2308</v>
      </c>
      <c r="K2195" t="s">
        <v>3193</v>
      </c>
      <c r="L2195" t="s">
        <v>3133</v>
      </c>
      <c r="M2195" t="s">
        <v>3116</v>
      </c>
      <c r="N2195">
        <v>123660</v>
      </c>
      <c r="O2195">
        <v>123.66</v>
      </c>
      <c r="P2195">
        <v>3135000</v>
      </c>
      <c r="Q2195">
        <v>25.351770984958758</v>
      </c>
    </row>
    <row r="2196" spans="1:17" x14ac:dyDescent="0.3">
      <c r="A2196">
        <v>42711</v>
      </c>
      <c r="B2196" t="s">
        <v>3338</v>
      </c>
      <c r="C2196" t="s">
        <v>3339</v>
      </c>
      <c r="D2196">
        <v>2016</v>
      </c>
      <c r="E2196" t="s">
        <v>84</v>
      </c>
      <c r="F2196" t="s">
        <v>1271</v>
      </c>
      <c r="G2196" t="s">
        <v>60</v>
      </c>
      <c r="H2196" t="s">
        <v>44</v>
      </c>
      <c r="I2196" t="s">
        <v>748</v>
      </c>
      <c r="J2196" t="s">
        <v>2309</v>
      </c>
      <c r="K2196" t="s">
        <v>3120</v>
      </c>
      <c r="L2196" t="s">
        <v>3124</v>
      </c>
      <c r="M2196" t="s">
        <v>3110</v>
      </c>
      <c r="N2196">
        <v>33680</v>
      </c>
      <c r="O2196">
        <v>33.68</v>
      </c>
      <c r="P2196">
        <v>118000</v>
      </c>
      <c r="Q2196">
        <v>3.5035629453681709</v>
      </c>
    </row>
    <row r="2197" spans="1:17" x14ac:dyDescent="0.3">
      <c r="A2197">
        <v>42708</v>
      </c>
      <c r="B2197" t="s">
        <v>3338</v>
      </c>
      <c r="C2197" t="s">
        <v>3339</v>
      </c>
      <c r="D2197">
        <v>2016</v>
      </c>
      <c r="E2197" t="s">
        <v>84</v>
      </c>
      <c r="F2197" t="s">
        <v>817</v>
      </c>
      <c r="G2197" t="s">
        <v>60</v>
      </c>
      <c r="H2197" t="s">
        <v>44</v>
      </c>
      <c r="I2197" t="s">
        <v>2122</v>
      </c>
      <c r="J2197" t="s">
        <v>2310</v>
      </c>
      <c r="K2197" t="s">
        <v>3183</v>
      </c>
      <c r="L2197" t="s">
        <v>1862</v>
      </c>
      <c r="M2197" t="s">
        <v>3163</v>
      </c>
      <c r="N2197">
        <v>43081</v>
      </c>
      <c r="O2197">
        <v>43.08</v>
      </c>
      <c r="P2197">
        <v>158000</v>
      </c>
      <c r="Q2197">
        <v>3.6675100392284303</v>
      </c>
    </row>
    <row r="2198" spans="1:17" x14ac:dyDescent="0.3">
      <c r="A2198">
        <v>42708</v>
      </c>
      <c r="B2198" t="s">
        <v>3338</v>
      </c>
      <c r="C2198" t="s">
        <v>3339</v>
      </c>
      <c r="D2198">
        <v>2016</v>
      </c>
      <c r="E2198" t="s">
        <v>84</v>
      </c>
      <c r="F2198" t="s">
        <v>1271</v>
      </c>
      <c r="G2198" t="s">
        <v>60</v>
      </c>
      <c r="H2198" t="s">
        <v>44</v>
      </c>
      <c r="I2198" t="s">
        <v>748</v>
      </c>
      <c r="J2198" t="s">
        <v>2311</v>
      </c>
      <c r="K2198" t="s">
        <v>3161</v>
      </c>
      <c r="L2198" t="s">
        <v>3250</v>
      </c>
      <c r="M2198" t="s">
        <v>3163</v>
      </c>
      <c r="N2198">
        <v>84200</v>
      </c>
      <c r="O2198">
        <v>84.2</v>
      </c>
      <c r="P2198">
        <v>295000</v>
      </c>
      <c r="Q2198">
        <v>3.5035629453681709</v>
      </c>
    </row>
    <row r="2199" spans="1:17" x14ac:dyDescent="0.3">
      <c r="A2199">
        <v>42705</v>
      </c>
      <c r="B2199" t="s">
        <v>3338</v>
      </c>
      <c r="C2199" t="s">
        <v>3339</v>
      </c>
      <c r="D2199">
        <v>2016</v>
      </c>
      <c r="E2199" t="s">
        <v>84</v>
      </c>
      <c r="F2199" t="s">
        <v>1770</v>
      </c>
      <c r="G2199" t="s">
        <v>60</v>
      </c>
      <c r="H2199" t="s">
        <v>44</v>
      </c>
      <c r="I2199" t="s">
        <v>2122</v>
      </c>
      <c r="J2199" t="s">
        <v>2312</v>
      </c>
      <c r="K2199" t="s">
        <v>3183</v>
      </c>
      <c r="L2199" t="s">
        <v>1862</v>
      </c>
      <c r="M2199" t="s">
        <v>3163</v>
      </c>
      <c r="N2199">
        <v>21540</v>
      </c>
      <c r="O2199">
        <v>21.54</v>
      </c>
      <c r="P2199">
        <v>79100</v>
      </c>
      <c r="Q2199">
        <v>3.6722376973073354</v>
      </c>
    </row>
    <row r="2200" spans="1:17" x14ac:dyDescent="0.3">
      <c r="A2200">
        <v>42701</v>
      </c>
      <c r="B2200" t="s">
        <v>3340</v>
      </c>
      <c r="C2200" t="s">
        <v>3341</v>
      </c>
      <c r="D2200">
        <v>2016</v>
      </c>
      <c r="E2200" t="s">
        <v>32</v>
      </c>
      <c r="F2200" t="s">
        <v>278</v>
      </c>
      <c r="G2200" t="s">
        <v>60</v>
      </c>
      <c r="H2200" t="s">
        <v>44</v>
      </c>
      <c r="I2200" t="s">
        <v>1804</v>
      </c>
      <c r="J2200" t="s">
        <v>2313</v>
      </c>
      <c r="K2200" t="s">
        <v>3164</v>
      </c>
      <c r="L2200" t="s">
        <v>3250</v>
      </c>
      <c r="M2200" t="s">
        <v>3163</v>
      </c>
      <c r="N2200">
        <v>30210</v>
      </c>
      <c r="O2200">
        <v>30.21</v>
      </c>
      <c r="P2200">
        <v>742000</v>
      </c>
      <c r="Q2200">
        <v>24.561403508771932</v>
      </c>
    </row>
    <row r="2201" spans="1:17" x14ac:dyDescent="0.3">
      <c r="A2201">
        <v>42701</v>
      </c>
      <c r="B2201" t="s">
        <v>3340</v>
      </c>
      <c r="C2201" t="s">
        <v>3341</v>
      </c>
      <c r="D2201">
        <v>2016</v>
      </c>
      <c r="E2201" t="s">
        <v>32</v>
      </c>
      <c r="F2201" t="s">
        <v>557</v>
      </c>
      <c r="G2201" t="s">
        <v>186</v>
      </c>
      <c r="H2201" t="s">
        <v>44</v>
      </c>
      <c r="I2201" t="s">
        <v>251</v>
      </c>
      <c r="J2201" t="s">
        <v>2314</v>
      </c>
      <c r="K2201" t="s">
        <v>3197</v>
      </c>
      <c r="L2201" t="s">
        <v>3250</v>
      </c>
      <c r="M2201" t="s">
        <v>3163</v>
      </c>
      <c r="N2201">
        <v>17097</v>
      </c>
      <c r="O2201">
        <v>17.100000000000001</v>
      </c>
      <c r="P2201">
        <v>22800</v>
      </c>
      <c r="Q2201">
        <v>1.3335672925074575</v>
      </c>
    </row>
    <row r="2202" spans="1:17" x14ac:dyDescent="0.3">
      <c r="A2202">
        <v>42701</v>
      </c>
      <c r="B2202" t="s">
        <v>3340</v>
      </c>
      <c r="C2202" t="s">
        <v>3341</v>
      </c>
      <c r="D2202">
        <v>2016</v>
      </c>
      <c r="E2202" t="s">
        <v>32</v>
      </c>
      <c r="F2202" t="s">
        <v>557</v>
      </c>
      <c r="G2202" t="s">
        <v>186</v>
      </c>
      <c r="H2202" t="s">
        <v>44</v>
      </c>
      <c r="I2202" t="s">
        <v>2315</v>
      </c>
      <c r="J2202" t="s">
        <v>2316</v>
      </c>
      <c r="K2202" t="s">
        <v>3197</v>
      </c>
      <c r="L2202" t="s">
        <v>3250</v>
      </c>
      <c r="M2202" t="s">
        <v>3163</v>
      </c>
      <c r="N2202">
        <v>17097</v>
      </c>
      <c r="O2202">
        <v>17.100000000000001</v>
      </c>
      <c r="P2202">
        <v>88400</v>
      </c>
      <c r="Q2202">
        <v>5.1704977481429495</v>
      </c>
    </row>
    <row r="2203" spans="1:17" x14ac:dyDescent="0.3">
      <c r="A2203">
        <v>42695</v>
      </c>
      <c r="B2203" t="s">
        <v>3340</v>
      </c>
      <c r="C2203" t="s">
        <v>3341</v>
      </c>
      <c r="D2203">
        <v>2016</v>
      </c>
      <c r="E2203" t="s">
        <v>32</v>
      </c>
      <c r="F2203" t="s">
        <v>278</v>
      </c>
      <c r="G2203" t="s">
        <v>60</v>
      </c>
      <c r="H2203" t="s">
        <v>44</v>
      </c>
      <c r="I2203" t="s">
        <v>80</v>
      </c>
      <c r="J2203" t="s">
        <v>987</v>
      </c>
      <c r="K2203" t="s">
        <v>3188</v>
      </c>
      <c r="L2203" t="s">
        <v>3250</v>
      </c>
      <c r="M2203" t="s">
        <v>3163</v>
      </c>
      <c r="N2203">
        <v>21720</v>
      </c>
      <c r="O2203">
        <v>21.72</v>
      </c>
      <c r="P2203">
        <v>478000</v>
      </c>
      <c r="Q2203">
        <v>22.007366482504604</v>
      </c>
    </row>
    <row r="2204" spans="1:17" x14ac:dyDescent="0.3">
      <c r="A2204">
        <v>42693</v>
      </c>
      <c r="B2204" t="s">
        <v>3340</v>
      </c>
      <c r="C2204" t="s">
        <v>3341</v>
      </c>
      <c r="D2204">
        <v>2016</v>
      </c>
      <c r="E2204" t="s">
        <v>84</v>
      </c>
      <c r="F2204" t="s">
        <v>2266</v>
      </c>
      <c r="G2204" t="s">
        <v>135</v>
      </c>
      <c r="H2204" t="s">
        <v>44</v>
      </c>
      <c r="I2204" t="s">
        <v>1269</v>
      </c>
      <c r="J2204" t="s">
        <v>2317</v>
      </c>
      <c r="K2204" t="s">
        <v>3189</v>
      </c>
      <c r="L2204" t="s">
        <v>3250</v>
      </c>
      <c r="M2204" t="s">
        <v>3163</v>
      </c>
      <c r="N2204">
        <v>20462</v>
      </c>
      <c r="O2204">
        <v>20.46</v>
      </c>
      <c r="P2204">
        <v>7466000</v>
      </c>
      <c r="Q2204">
        <v>364.87146906460754</v>
      </c>
    </row>
    <row r="2205" spans="1:17" x14ac:dyDescent="0.3">
      <c r="A2205">
        <v>42691</v>
      </c>
      <c r="B2205" t="s">
        <v>3340</v>
      </c>
      <c r="C2205" t="s">
        <v>3341</v>
      </c>
      <c r="D2205">
        <v>2016</v>
      </c>
      <c r="E2205" t="s">
        <v>32</v>
      </c>
      <c r="F2205" t="s">
        <v>878</v>
      </c>
      <c r="G2205" t="s">
        <v>60</v>
      </c>
      <c r="H2205" t="s">
        <v>44</v>
      </c>
      <c r="I2205" t="s">
        <v>63</v>
      </c>
      <c r="J2205" t="s">
        <v>2318</v>
      </c>
      <c r="K2205" t="s">
        <v>3167</v>
      </c>
      <c r="L2205" t="s">
        <v>3250</v>
      </c>
      <c r="M2205" t="s">
        <v>3163</v>
      </c>
      <c r="N2205">
        <v>20120</v>
      </c>
      <c r="O2205">
        <v>20.12</v>
      </c>
      <c r="P2205">
        <v>254000</v>
      </c>
      <c r="Q2205">
        <v>12.624254473161034</v>
      </c>
    </row>
    <row r="2206" spans="1:17" x14ac:dyDescent="0.3">
      <c r="A2206">
        <v>42691</v>
      </c>
      <c r="B2206" t="s">
        <v>3340</v>
      </c>
      <c r="C2206" t="s">
        <v>3341</v>
      </c>
      <c r="D2206">
        <v>2016</v>
      </c>
      <c r="E2206" t="s">
        <v>32</v>
      </c>
      <c r="F2206" t="s">
        <v>65</v>
      </c>
      <c r="G2206" t="s">
        <v>67</v>
      </c>
      <c r="H2206" t="s">
        <v>44</v>
      </c>
      <c r="I2206" t="s">
        <v>73</v>
      </c>
      <c r="J2206" t="s">
        <v>2319</v>
      </c>
      <c r="K2206" t="s">
        <v>3153</v>
      </c>
      <c r="L2206" t="s">
        <v>3377</v>
      </c>
      <c r="M2206" t="s">
        <v>3110</v>
      </c>
      <c r="N2206">
        <v>56910</v>
      </c>
      <c r="O2206">
        <v>56.91</v>
      </c>
      <c r="P2206">
        <v>559000</v>
      </c>
      <c r="Q2206">
        <v>9.8225267966965379</v>
      </c>
    </row>
    <row r="2207" spans="1:17" x14ac:dyDescent="0.3">
      <c r="A2207">
        <v>42691</v>
      </c>
      <c r="B2207" t="s">
        <v>3340</v>
      </c>
      <c r="C2207" t="s">
        <v>3341</v>
      </c>
      <c r="D2207">
        <v>2016</v>
      </c>
      <c r="E2207" t="s">
        <v>84</v>
      </c>
      <c r="F2207" t="s">
        <v>1624</v>
      </c>
      <c r="G2207" t="s">
        <v>60</v>
      </c>
      <c r="H2207" t="s">
        <v>44</v>
      </c>
      <c r="I2207" t="s">
        <v>2122</v>
      </c>
      <c r="J2207" t="s">
        <v>2320</v>
      </c>
      <c r="K2207" t="s">
        <v>3183</v>
      </c>
      <c r="L2207" t="s">
        <v>1862</v>
      </c>
      <c r="M2207" t="s">
        <v>3163</v>
      </c>
      <c r="N2207">
        <v>64642</v>
      </c>
      <c r="O2207">
        <v>64.64</v>
      </c>
      <c r="P2207">
        <v>243000</v>
      </c>
      <c r="Q2207">
        <v>3.7591658673927166</v>
      </c>
    </row>
    <row r="2208" spans="1:17" x14ac:dyDescent="0.3">
      <c r="A2208">
        <v>42691</v>
      </c>
      <c r="B2208" t="s">
        <v>3340</v>
      </c>
      <c r="C2208" t="s">
        <v>3341</v>
      </c>
      <c r="D2208">
        <v>2016</v>
      </c>
      <c r="E2208" t="s">
        <v>84</v>
      </c>
      <c r="F2208" t="s">
        <v>878</v>
      </c>
      <c r="G2208" t="s">
        <v>60</v>
      </c>
      <c r="H2208" t="s">
        <v>44</v>
      </c>
      <c r="I2208" t="s">
        <v>63</v>
      </c>
      <c r="J2208" t="s">
        <v>2321</v>
      </c>
      <c r="K2208" t="s">
        <v>3167</v>
      </c>
      <c r="L2208" t="s">
        <v>3250</v>
      </c>
      <c r="M2208" t="s">
        <v>3163</v>
      </c>
      <c r="N2208">
        <v>20120</v>
      </c>
      <c r="O2208">
        <v>20.12</v>
      </c>
      <c r="P2208">
        <v>254000</v>
      </c>
      <c r="Q2208">
        <v>12.624254473161034</v>
      </c>
    </row>
    <row r="2209" spans="1:17" x14ac:dyDescent="0.3">
      <c r="A2209">
        <v>42691</v>
      </c>
      <c r="B2209" t="s">
        <v>3340</v>
      </c>
      <c r="C2209" t="s">
        <v>3341</v>
      </c>
      <c r="D2209">
        <v>2016</v>
      </c>
      <c r="E2209" t="s">
        <v>84</v>
      </c>
      <c r="F2209" t="s">
        <v>65</v>
      </c>
      <c r="G2209" t="s">
        <v>67</v>
      </c>
      <c r="H2209" t="s">
        <v>44</v>
      </c>
      <c r="I2209" t="s">
        <v>73</v>
      </c>
      <c r="J2209" t="s">
        <v>2322</v>
      </c>
      <c r="K2209" t="s">
        <v>3154</v>
      </c>
      <c r="L2209" t="s">
        <v>3155</v>
      </c>
      <c r="M2209" t="s">
        <v>3110</v>
      </c>
      <c r="N2209">
        <v>18330</v>
      </c>
      <c r="O2209">
        <v>18.329999999999998</v>
      </c>
      <c r="P2209">
        <v>180000</v>
      </c>
      <c r="Q2209">
        <v>9.8199672667757767</v>
      </c>
    </row>
    <row r="2210" spans="1:17" x14ac:dyDescent="0.3">
      <c r="A2210">
        <v>42691</v>
      </c>
      <c r="B2210" t="s">
        <v>3340</v>
      </c>
      <c r="C2210" t="s">
        <v>3341</v>
      </c>
      <c r="D2210">
        <v>2016</v>
      </c>
      <c r="E2210" t="s">
        <v>32</v>
      </c>
      <c r="F2210" t="s">
        <v>65</v>
      </c>
      <c r="G2210" t="s">
        <v>67</v>
      </c>
      <c r="H2210" t="s">
        <v>44</v>
      </c>
      <c r="I2210" t="s">
        <v>73</v>
      </c>
      <c r="J2210" t="s">
        <v>2323</v>
      </c>
      <c r="K2210" t="s">
        <v>3198</v>
      </c>
      <c r="L2210" t="s">
        <v>3199</v>
      </c>
      <c r="M2210" t="s">
        <v>3110</v>
      </c>
      <c r="N2210">
        <v>102828</v>
      </c>
      <c r="O2210">
        <v>102.83</v>
      </c>
      <c r="P2210">
        <v>1009000</v>
      </c>
      <c r="Q2210">
        <v>9.8125024312444076</v>
      </c>
    </row>
    <row r="2211" spans="1:17" x14ac:dyDescent="0.3">
      <c r="A2211">
        <v>42691</v>
      </c>
      <c r="B2211" t="s">
        <v>3340</v>
      </c>
      <c r="C2211" t="s">
        <v>3341</v>
      </c>
      <c r="D2211">
        <v>2016</v>
      </c>
      <c r="E2211" t="s">
        <v>32</v>
      </c>
      <c r="F2211" t="s">
        <v>77</v>
      </c>
      <c r="G2211" t="s">
        <v>67</v>
      </c>
      <c r="H2211" t="s">
        <v>44</v>
      </c>
      <c r="I2211" t="s">
        <v>643</v>
      </c>
      <c r="J2211" t="s">
        <v>2190</v>
      </c>
      <c r="K2211" t="s">
        <v>3193</v>
      </c>
      <c r="L2211" t="s">
        <v>3133</v>
      </c>
      <c r="M2211" t="s">
        <v>3116</v>
      </c>
      <c r="N2211">
        <v>82440</v>
      </c>
      <c r="O2211">
        <v>82.44</v>
      </c>
      <c r="P2211">
        <v>2074000</v>
      </c>
      <c r="Q2211">
        <v>25.157690441533237</v>
      </c>
    </row>
    <row r="2212" spans="1:17" x14ac:dyDescent="0.3">
      <c r="A2212">
        <v>42691</v>
      </c>
      <c r="B2212" t="s">
        <v>3340</v>
      </c>
      <c r="C2212" t="s">
        <v>3341</v>
      </c>
      <c r="D2212">
        <v>2016</v>
      </c>
      <c r="E2212" t="s">
        <v>84</v>
      </c>
      <c r="F2212" t="s">
        <v>878</v>
      </c>
      <c r="G2212" t="s">
        <v>60</v>
      </c>
      <c r="H2212" t="s">
        <v>44</v>
      </c>
      <c r="I2212" t="s">
        <v>63</v>
      </c>
      <c r="J2212" t="s">
        <v>2321</v>
      </c>
      <c r="K2212" t="s">
        <v>3167</v>
      </c>
      <c r="L2212" t="s">
        <v>3250</v>
      </c>
      <c r="M2212" t="s">
        <v>3163</v>
      </c>
      <c r="N2212">
        <v>20120</v>
      </c>
      <c r="O2212">
        <v>20.12</v>
      </c>
      <c r="P2212">
        <v>254000</v>
      </c>
      <c r="Q2212">
        <v>12.624254473161034</v>
      </c>
    </row>
    <row r="2213" spans="1:17" x14ac:dyDescent="0.3">
      <c r="A2213">
        <v>42691</v>
      </c>
      <c r="B2213" t="s">
        <v>3340</v>
      </c>
      <c r="C2213" t="s">
        <v>3341</v>
      </c>
      <c r="D2213">
        <v>2016</v>
      </c>
      <c r="E2213" t="s">
        <v>32</v>
      </c>
      <c r="F2213" t="s">
        <v>65</v>
      </c>
      <c r="G2213" t="s">
        <v>67</v>
      </c>
      <c r="H2213" t="s">
        <v>44</v>
      </c>
      <c r="I2213" t="s">
        <v>71</v>
      </c>
      <c r="J2213" t="s">
        <v>2324</v>
      </c>
      <c r="K2213" t="s">
        <v>3120</v>
      </c>
      <c r="L2213" t="s">
        <v>3124</v>
      </c>
      <c r="M2213" t="s">
        <v>3110</v>
      </c>
      <c r="N2213">
        <v>18163</v>
      </c>
      <c r="O2213">
        <v>18.16</v>
      </c>
      <c r="P2213">
        <v>178000</v>
      </c>
      <c r="Q2213">
        <v>9.8001431481583445</v>
      </c>
    </row>
    <row r="2214" spans="1:17" x14ac:dyDescent="0.3">
      <c r="A2214">
        <v>42691</v>
      </c>
      <c r="B2214" t="s">
        <v>3340</v>
      </c>
      <c r="C2214" t="s">
        <v>3341</v>
      </c>
      <c r="D2214">
        <v>2016</v>
      </c>
      <c r="E2214" t="s">
        <v>32</v>
      </c>
      <c r="F2214" t="s">
        <v>77</v>
      </c>
      <c r="G2214" t="s">
        <v>67</v>
      </c>
      <c r="H2214" t="s">
        <v>44</v>
      </c>
      <c r="I2214" t="s">
        <v>643</v>
      </c>
      <c r="J2214" t="s">
        <v>2325</v>
      </c>
      <c r="K2214" t="s">
        <v>3193</v>
      </c>
      <c r="L2214" t="s">
        <v>3133</v>
      </c>
      <c r="M2214" t="s">
        <v>3116</v>
      </c>
      <c r="N2214">
        <v>20610</v>
      </c>
      <c r="O2214">
        <v>20.61</v>
      </c>
      <c r="P2214">
        <v>519000</v>
      </c>
      <c r="Q2214">
        <v>25.181950509461426</v>
      </c>
    </row>
    <row r="2215" spans="1:17" x14ac:dyDescent="0.3">
      <c r="A2215">
        <v>42691</v>
      </c>
      <c r="B2215" t="s">
        <v>3340</v>
      </c>
      <c r="C2215" t="s">
        <v>3341</v>
      </c>
      <c r="D2215">
        <v>2016</v>
      </c>
      <c r="E2215" t="s">
        <v>84</v>
      </c>
      <c r="F2215" t="s">
        <v>878</v>
      </c>
      <c r="G2215" t="s">
        <v>60</v>
      </c>
      <c r="H2215" t="s">
        <v>44</v>
      </c>
      <c r="I2215" t="s">
        <v>63</v>
      </c>
      <c r="J2215" t="s">
        <v>2326</v>
      </c>
      <c r="K2215" t="s">
        <v>3167</v>
      </c>
      <c r="L2215" t="s">
        <v>3250</v>
      </c>
      <c r="M2215" t="s">
        <v>3163</v>
      </c>
      <c r="N2215">
        <v>20120</v>
      </c>
      <c r="O2215">
        <v>20.12</v>
      </c>
      <c r="P2215">
        <v>254000</v>
      </c>
      <c r="Q2215">
        <v>12.624254473161034</v>
      </c>
    </row>
    <row r="2216" spans="1:17" x14ac:dyDescent="0.3">
      <c r="A2216">
        <v>42690</v>
      </c>
      <c r="B2216" t="s">
        <v>3340</v>
      </c>
      <c r="C2216" t="s">
        <v>3341</v>
      </c>
      <c r="D2216">
        <v>2016</v>
      </c>
      <c r="E2216" t="s">
        <v>84</v>
      </c>
      <c r="F2216" t="s">
        <v>286</v>
      </c>
      <c r="G2216" t="s">
        <v>96</v>
      </c>
      <c r="H2216" t="s">
        <v>44</v>
      </c>
      <c r="I2216" t="s">
        <v>758</v>
      </c>
      <c r="J2216" t="s">
        <v>2327</v>
      </c>
      <c r="K2216" t="s">
        <v>3184</v>
      </c>
      <c r="L2216" t="s">
        <v>3250</v>
      </c>
      <c r="M2216" t="s">
        <v>3163</v>
      </c>
      <c r="N2216">
        <v>17046</v>
      </c>
      <c r="O2216">
        <v>17.05</v>
      </c>
      <c r="P2216">
        <v>79900</v>
      </c>
      <c r="Q2216">
        <v>4.6873166725331457</v>
      </c>
    </row>
    <row r="2217" spans="1:17" x14ac:dyDescent="0.3">
      <c r="A2217">
        <v>42688</v>
      </c>
      <c r="B2217" t="s">
        <v>3340</v>
      </c>
      <c r="C2217" t="s">
        <v>3341</v>
      </c>
      <c r="D2217">
        <v>2016</v>
      </c>
      <c r="E2217" t="s">
        <v>84</v>
      </c>
      <c r="F2217" t="s">
        <v>2266</v>
      </c>
      <c r="G2217" t="s">
        <v>135</v>
      </c>
      <c r="H2217" t="s">
        <v>44</v>
      </c>
      <c r="I2217" t="s">
        <v>1269</v>
      </c>
      <c r="J2217" t="s">
        <v>2317</v>
      </c>
      <c r="K2217" t="s">
        <v>3189</v>
      </c>
      <c r="L2217" t="s">
        <v>3250</v>
      </c>
      <c r="M2217" t="s">
        <v>3163</v>
      </c>
      <c r="N2217">
        <v>20462</v>
      </c>
      <c r="O2217">
        <v>20.46</v>
      </c>
      <c r="P2217">
        <v>7466000</v>
      </c>
      <c r="Q2217">
        <v>364.87146906460754</v>
      </c>
    </row>
    <row r="2218" spans="1:17" x14ac:dyDescent="0.3">
      <c r="A2218">
        <v>42686</v>
      </c>
      <c r="B2218" t="s">
        <v>3340</v>
      </c>
      <c r="C2218" t="s">
        <v>3341</v>
      </c>
      <c r="D2218">
        <v>2016</v>
      </c>
      <c r="E2218" t="s">
        <v>32</v>
      </c>
      <c r="F2218" t="s">
        <v>1697</v>
      </c>
      <c r="G2218" t="s">
        <v>135</v>
      </c>
      <c r="H2218" t="s">
        <v>44</v>
      </c>
      <c r="I2218" t="s">
        <v>1700</v>
      </c>
      <c r="J2218" t="s">
        <v>2328</v>
      </c>
      <c r="K2218" t="s">
        <v>3140</v>
      </c>
      <c r="L2218" t="s">
        <v>3250</v>
      </c>
      <c r="M2218" t="s">
        <v>3163</v>
      </c>
      <c r="N2218">
        <v>22000</v>
      </c>
      <c r="O2218">
        <v>22</v>
      </c>
      <c r="P2218">
        <v>59600</v>
      </c>
      <c r="Q2218">
        <v>2.709090909090909</v>
      </c>
    </row>
    <row r="2219" spans="1:17" x14ac:dyDescent="0.3">
      <c r="A2219">
        <v>42686</v>
      </c>
      <c r="B2219" t="s">
        <v>3340</v>
      </c>
      <c r="C2219" t="s">
        <v>3341</v>
      </c>
      <c r="D2219">
        <v>2016</v>
      </c>
      <c r="E2219" t="s">
        <v>84</v>
      </c>
      <c r="F2219" t="s">
        <v>1271</v>
      </c>
      <c r="G2219" t="s">
        <v>60</v>
      </c>
      <c r="H2219" t="s">
        <v>44</v>
      </c>
      <c r="I2219" t="s">
        <v>748</v>
      </c>
      <c r="J2219" t="s">
        <v>2329</v>
      </c>
      <c r="K2219" t="s">
        <v>3161</v>
      </c>
      <c r="L2219" t="s">
        <v>3250</v>
      </c>
      <c r="M2219" t="s">
        <v>3163</v>
      </c>
      <c r="N2219">
        <v>33680</v>
      </c>
      <c r="O2219">
        <v>33.68</v>
      </c>
      <c r="P2219">
        <v>115000</v>
      </c>
      <c r="Q2219">
        <v>3.4144893111638956</v>
      </c>
    </row>
    <row r="2220" spans="1:17" x14ac:dyDescent="0.3">
      <c r="A2220">
        <v>42684</v>
      </c>
      <c r="B2220" t="s">
        <v>3340</v>
      </c>
      <c r="C2220" t="s">
        <v>3341</v>
      </c>
      <c r="D2220">
        <v>2016</v>
      </c>
      <c r="E2220" t="s">
        <v>32</v>
      </c>
      <c r="F2220" t="s">
        <v>1808</v>
      </c>
      <c r="G2220" t="s">
        <v>115</v>
      </c>
      <c r="H2220" t="s">
        <v>44</v>
      </c>
      <c r="I2220" t="s">
        <v>643</v>
      </c>
      <c r="J2220" t="s">
        <v>2330</v>
      </c>
      <c r="K2220" t="s">
        <v>3135</v>
      </c>
      <c r="L2220" t="s">
        <v>3139</v>
      </c>
      <c r="M2220" t="s">
        <v>3116</v>
      </c>
      <c r="N2220">
        <v>34496</v>
      </c>
      <c r="O2220">
        <v>34.5</v>
      </c>
      <c r="P2220">
        <v>868000</v>
      </c>
      <c r="Q2220">
        <v>25.162337662337663</v>
      </c>
    </row>
    <row r="2221" spans="1:17" x14ac:dyDescent="0.3">
      <c r="A2221">
        <v>42684</v>
      </c>
      <c r="B2221" t="s">
        <v>3340</v>
      </c>
      <c r="C2221" t="s">
        <v>3341</v>
      </c>
      <c r="D2221">
        <v>2016</v>
      </c>
      <c r="E2221" t="s">
        <v>32</v>
      </c>
      <c r="F2221" t="s">
        <v>1808</v>
      </c>
      <c r="G2221" t="s">
        <v>115</v>
      </c>
      <c r="H2221" t="s">
        <v>44</v>
      </c>
      <c r="I2221" t="s">
        <v>643</v>
      </c>
      <c r="J2221" t="s">
        <v>2331</v>
      </c>
      <c r="K2221" t="s">
        <v>3122</v>
      </c>
      <c r="L2221" t="s">
        <v>3121</v>
      </c>
      <c r="M2221" t="s">
        <v>3116</v>
      </c>
      <c r="N2221">
        <v>34480</v>
      </c>
      <c r="O2221">
        <v>34.479999999999997</v>
      </c>
      <c r="P2221">
        <v>868000</v>
      </c>
      <c r="Q2221">
        <v>25.174013921113691</v>
      </c>
    </row>
    <row r="2222" spans="1:17" x14ac:dyDescent="0.3">
      <c r="A2222">
        <v>42684</v>
      </c>
      <c r="B2222" t="s">
        <v>3340</v>
      </c>
      <c r="C2222" t="s">
        <v>3341</v>
      </c>
      <c r="D2222">
        <v>2016</v>
      </c>
      <c r="E2222" t="s">
        <v>32</v>
      </c>
      <c r="F2222" t="s">
        <v>65</v>
      </c>
      <c r="G2222" t="s">
        <v>67</v>
      </c>
      <c r="H2222" t="s">
        <v>44</v>
      </c>
      <c r="I2222" t="s">
        <v>73</v>
      </c>
      <c r="J2222" t="s">
        <v>2332</v>
      </c>
      <c r="K2222" t="s">
        <v>3153</v>
      </c>
      <c r="L2222" t="s">
        <v>3377</v>
      </c>
      <c r="M2222" t="s">
        <v>3110</v>
      </c>
      <c r="N2222">
        <v>132789.99</v>
      </c>
      <c r="O2222">
        <v>132.79</v>
      </c>
      <c r="P2222">
        <v>1303000</v>
      </c>
      <c r="Q2222">
        <v>9.8124866189085491</v>
      </c>
    </row>
    <row r="2223" spans="1:17" x14ac:dyDescent="0.3">
      <c r="A2223">
        <v>42684</v>
      </c>
      <c r="B2223" t="s">
        <v>3340</v>
      </c>
      <c r="C2223" t="s">
        <v>3341</v>
      </c>
      <c r="D2223">
        <v>2016</v>
      </c>
      <c r="E2223" t="s">
        <v>32</v>
      </c>
      <c r="F2223" t="s">
        <v>2167</v>
      </c>
      <c r="G2223" t="s">
        <v>1714</v>
      </c>
      <c r="H2223" t="s">
        <v>44</v>
      </c>
      <c r="I2223" t="s">
        <v>339</v>
      </c>
      <c r="J2223" t="s">
        <v>2333</v>
      </c>
      <c r="K2223" t="s">
        <v>3202</v>
      </c>
      <c r="L2223" t="s">
        <v>3250</v>
      </c>
      <c r="M2223" t="s">
        <v>3163</v>
      </c>
      <c r="N2223">
        <v>42240</v>
      </c>
      <c r="O2223">
        <v>42.24</v>
      </c>
      <c r="P2223">
        <v>118000</v>
      </c>
      <c r="Q2223">
        <v>2.793560606060606</v>
      </c>
    </row>
    <row r="2224" spans="1:17" x14ac:dyDescent="0.3">
      <c r="A2224">
        <v>42684</v>
      </c>
      <c r="B2224" t="s">
        <v>3340</v>
      </c>
      <c r="C2224" t="s">
        <v>3341</v>
      </c>
      <c r="D2224">
        <v>2016</v>
      </c>
      <c r="E2224" t="s">
        <v>32</v>
      </c>
      <c r="F2224" t="s">
        <v>1808</v>
      </c>
      <c r="G2224" t="s">
        <v>115</v>
      </c>
      <c r="H2224" t="s">
        <v>44</v>
      </c>
      <c r="I2224" t="s">
        <v>643</v>
      </c>
      <c r="J2224" t="s">
        <v>2334</v>
      </c>
      <c r="K2224" t="s">
        <v>3122</v>
      </c>
      <c r="L2224" t="s">
        <v>3121</v>
      </c>
      <c r="M2224" t="s">
        <v>3116</v>
      </c>
      <c r="N2224">
        <v>34496</v>
      </c>
      <c r="O2224">
        <v>34.5</v>
      </c>
      <c r="P2224">
        <v>868000</v>
      </c>
      <c r="Q2224">
        <v>25.162337662337663</v>
      </c>
    </row>
    <row r="2225" spans="1:17" x14ac:dyDescent="0.3">
      <c r="A2225">
        <v>42684</v>
      </c>
      <c r="B2225" t="s">
        <v>3340</v>
      </c>
      <c r="C2225" t="s">
        <v>3341</v>
      </c>
      <c r="D2225">
        <v>2016</v>
      </c>
      <c r="E2225" t="s">
        <v>32</v>
      </c>
      <c r="F2225" t="s">
        <v>1808</v>
      </c>
      <c r="G2225" t="s">
        <v>115</v>
      </c>
      <c r="H2225" t="s">
        <v>44</v>
      </c>
      <c r="I2225" t="s">
        <v>643</v>
      </c>
      <c r="J2225" t="s">
        <v>2335</v>
      </c>
      <c r="K2225" t="s">
        <v>3122</v>
      </c>
      <c r="L2225" t="s">
        <v>3121</v>
      </c>
      <c r="M2225" t="s">
        <v>3116</v>
      </c>
      <c r="N2225">
        <v>51816</v>
      </c>
      <c r="O2225">
        <v>51.82</v>
      </c>
      <c r="P2225">
        <v>1304000</v>
      </c>
      <c r="Q2225">
        <v>25.165971900571254</v>
      </c>
    </row>
    <row r="2226" spans="1:17" x14ac:dyDescent="0.3">
      <c r="A2226">
        <v>42683</v>
      </c>
      <c r="B2226" t="s">
        <v>3340</v>
      </c>
      <c r="C2226" t="s">
        <v>3341</v>
      </c>
      <c r="D2226">
        <v>2016</v>
      </c>
      <c r="E2226" t="s">
        <v>32</v>
      </c>
      <c r="F2226" t="s">
        <v>1808</v>
      </c>
      <c r="G2226" t="s">
        <v>115</v>
      </c>
      <c r="H2226" t="s">
        <v>44</v>
      </c>
      <c r="I2226" t="s">
        <v>643</v>
      </c>
      <c r="J2226" t="s">
        <v>2336</v>
      </c>
      <c r="K2226" t="s">
        <v>3122</v>
      </c>
      <c r="L2226" t="s">
        <v>3121</v>
      </c>
      <c r="M2226" t="s">
        <v>3116</v>
      </c>
      <c r="N2226">
        <v>51816</v>
      </c>
      <c r="O2226">
        <v>51.82</v>
      </c>
      <c r="P2226">
        <v>1304000</v>
      </c>
      <c r="Q2226">
        <v>25.165971900571254</v>
      </c>
    </row>
    <row r="2227" spans="1:17" x14ac:dyDescent="0.3">
      <c r="A2227">
        <v>42683</v>
      </c>
      <c r="B2227" t="s">
        <v>3340</v>
      </c>
      <c r="C2227" t="s">
        <v>3341</v>
      </c>
      <c r="D2227">
        <v>2016</v>
      </c>
      <c r="E2227" t="s">
        <v>84</v>
      </c>
      <c r="F2227" t="s">
        <v>779</v>
      </c>
      <c r="G2227" t="s">
        <v>96</v>
      </c>
      <c r="H2227" t="s">
        <v>44</v>
      </c>
      <c r="I2227" t="s">
        <v>781</v>
      </c>
      <c r="J2227" t="s">
        <v>2337</v>
      </c>
      <c r="K2227" t="s">
        <v>3184</v>
      </c>
      <c r="L2227" t="s">
        <v>3250</v>
      </c>
      <c r="M2227" t="s">
        <v>3163</v>
      </c>
      <c r="N2227">
        <v>17073</v>
      </c>
      <c r="O2227">
        <v>17.07</v>
      </c>
      <c r="P2227">
        <v>80100</v>
      </c>
      <c r="Q2227">
        <v>4.6916183447548763</v>
      </c>
    </row>
    <row r="2228" spans="1:17" x14ac:dyDescent="0.3">
      <c r="A2228">
        <v>42682</v>
      </c>
      <c r="B2228" t="s">
        <v>3340</v>
      </c>
      <c r="C2228" t="s">
        <v>3341</v>
      </c>
      <c r="D2228">
        <v>2016</v>
      </c>
      <c r="E2228" t="s">
        <v>32</v>
      </c>
      <c r="F2228" t="s">
        <v>278</v>
      </c>
      <c r="G2228" t="s">
        <v>60</v>
      </c>
      <c r="H2228" t="s">
        <v>44</v>
      </c>
      <c r="I2228" t="s">
        <v>80</v>
      </c>
      <c r="J2228" t="s">
        <v>2338</v>
      </c>
      <c r="K2228" t="s">
        <v>3188</v>
      </c>
      <c r="L2228" t="s">
        <v>3250</v>
      </c>
      <c r="M2228" t="s">
        <v>3163</v>
      </c>
      <c r="N2228">
        <v>21720</v>
      </c>
      <c r="O2228">
        <v>21.72</v>
      </c>
      <c r="P2228">
        <v>478000</v>
      </c>
      <c r="Q2228">
        <v>22.007366482504604</v>
      </c>
    </row>
    <row r="2229" spans="1:17" x14ac:dyDescent="0.3">
      <c r="A2229">
        <v>42681</v>
      </c>
      <c r="B2229" t="s">
        <v>3340</v>
      </c>
      <c r="C2229" t="s">
        <v>3341</v>
      </c>
      <c r="D2229">
        <v>2016</v>
      </c>
      <c r="E2229" t="s">
        <v>753</v>
      </c>
      <c r="F2229" t="s">
        <v>77</v>
      </c>
      <c r="G2229" t="s">
        <v>67</v>
      </c>
      <c r="H2229" t="s">
        <v>44</v>
      </c>
      <c r="I2229" t="s">
        <v>241</v>
      </c>
      <c r="J2229" t="s">
        <v>2340</v>
      </c>
      <c r="K2229" t="s">
        <v>3127</v>
      </c>
      <c r="L2229" t="s">
        <v>3128</v>
      </c>
      <c r="M2229" t="s">
        <v>3129</v>
      </c>
      <c r="N2229">
        <v>15720</v>
      </c>
      <c r="O2229">
        <v>15.72</v>
      </c>
      <c r="P2229">
        <v>42400</v>
      </c>
      <c r="Q2229">
        <v>2.6972010178117047</v>
      </c>
    </row>
    <row r="2230" spans="1:17" x14ac:dyDescent="0.3">
      <c r="A2230">
        <v>42679</v>
      </c>
      <c r="B2230" t="s">
        <v>3340</v>
      </c>
      <c r="C2230" t="s">
        <v>3341</v>
      </c>
      <c r="D2230">
        <v>2016</v>
      </c>
      <c r="E2230" t="s">
        <v>32</v>
      </c>
      <c r="F2230" t="s">
        <v>51</v>
      </c>
      <c r="G2230" t="s">
        <v>1966</v>
      </c>
      <c r="H2230" t="s">
        <v>44</v>
      </c>
      <c r="I2230" t="s">
        <v>57</v>
      </c>
      <c r="J2230" t="s">
        <v>2341</v>
      </c>
      <c r="K2230" t="s">
        <v>3225</v>
      </c>
      <c r="L2230" t="s">
        <v>3250</v>
      </c>
      <c r="M2230" t="s">
        <v>3163</v>
      </c>
      <c r="N2230">
        <v>36180</v>
      </c>
      <c r="O2230">
        <v>36.18</v>
      </c>
      <c r="P2230">
        <v>2090000</v>
      </c>
      <c r="Q2230">
        <v>57.766721945826426</v>
      </c>
    </row>
    <row r="2231" spans="1:17" x14ac:dyDescent="0.3">
      <c r="A2231">
        <v>42678</v>
      </c>
      <c r="B2231" t="s">
        <v>3340</v>
      </c>
      <c r="C2231" t="s">
        <v>3341</v>
      </c>
      <c r="D2231">
        <v>2016</v>
      </c>
      <c r="E2231" t="s">
        <v>84</v>
      </c>
      <c r="F2231" t="s">
        <v>769</v>
      </c>
      <c r="G2231" t="s">
        <v>60</v>
      </c>
      <c r="H2231" t="s">
        <v>44</v>
      </c>
      <c r="I2231" t="s">
        <v>63</v>
      </c>
      <c r="J2231" t="s">
        <v>2342</v>
      </c>
      <c r="K2231" t="s">
        <v>3167</v>
      </c>
      <c r="L2231" t="s">
        <v>3250</v>
      </c>
      <c r="M2231" t="s">
        <v>3163</v>
      </c>
      <c r="N2231">
        <v>20120</v>
      </c>
      <c r="O2231">
        <v>20.12</v>
      </c>
      <c r="P2231">
        <v>254000</v>
      </c>
      <c r="Q2231">
        <v>12.624254473161034</v>
      </c>
    </row>
    <row r="2232" spans="1:17" x14ac:dyDescent="0.3">
      <c r="A2232">
        <v>42677</v>
      </c>
      <c r="B2232" t="s">
        <v>3340</v>
      </c>
      <c r="C2232" t="s">
        <v>3341</v>
      </c>
      <c r="D2232">
        <v>2016</v>
      </c>
      <c r="E2232" t="s">
        <v>32</v>
      </c>
      <c r="F2232" t="s">
        <v>77</v>
      </c>
      <c r="G2232" t="s">
        <v>67</v>
      </c>
      <c r="H2232" t="s">
        <v>44</v>
      </c>
      <c r="I2232" t="s">
        <v>643</v>
      </c>
      <c r="J2232" t="s">
        <v>2343</v>
      </c>
      <c r="K2232" t="s">
        <v>3186</v>
      </c>
      <c r="L2232" t="s">
        <v>3187</v>
      </c>
      <c r="M2232" t="s">
        <v>3116</v>
      </c>
      <c r="N2232">
        <v>37799</v>
      </c>
      <c r="O2232">
        <v>37.799999999999997</v>
      </c>
      <c r="P2232">
        <v>951000</v>
      </c>
      <c r="Q2232">
        <v>25.159395751210351</v>
      </c>
    </row>
    <row r="2233" spans="1:17" x14ac:dyDescent="0.3">
      <c r="A2233">
        <v>42677</v>
      </c>
      <c r="B2233" t="s">
        <v>3340</v>
      </c>
      <c r="C2233" t="s">
        <v>3341</v>
      </c>
      <c r="D2233">
        <v>2016</v>
      </c>
      <c r="E2233" t="s">
        <v>32</v>
      </c>
      <c r="F2233" t="s">
        <v>65</v>
      </c>
      <c r="G2233" t="s">
        <v>67</v>
      </c>
      <c r="H2233" t="s">
        <v>44</v>
      </c>
      <c r="I2233" t="s">
        <v>73</v>
      </c>
      <c r="J2233" t="s">
        <v>1665</v>
      </c>
      <c r="K2233" t="s">
        <v>3198</v>
      </c>
      <c r="L2233" t="s">
        <v>3199</v>
      </c>
      <c r="M2233" t="s">
        <v>3110</v>
      </c>
      <c r="N2233">
        <v>51414</v>
      </c>
      <c r="O2233">
        <v>51.41</v>
      </c>
      <c r="P2233">
        <v>505000</v>
      </c>
      <c r="Q2233">
        <v>9.8222274088769588</v>
      </c>
    </row>
    <row r="2234" spans="1:17" x14ac:dyDescent="0.3">
      <c r="A2234">
        <v>42677</v>
      </c>
      <c r="B2234" t="s">
        <v>3340</v>
      </c>
      <c r="C2234" t="s">
        <v>3341</v>
      </c>
      <c r="D2234">
        <v>2016</v>
      </c>
      <c r="E2234" t="s">
        <v>32</v>
      </c>
      <c r="F2234" t="s">
        <v>77</v>
      </c>
      <c r="G2234" t="s">
        <v>67</v>
      </c>
      <c r="H2234" t="s">
        <v>44</v>
      </c>
      <c r="I2234" t="s">
        <v>643</v>
      </c>
      <c r="J2234" t="s">
        <v>2308</v>
      </c>
      <c r="K2234" t="s">
        <v>3193</v>
      </c>
      <c r="L2234" t="s">
        <v>3133</v>
      </c>
      <c r="M2234" t="s">
        <v>3116</v>
      </c>
      <c r="N2234">
        <v>61830</v>
      </c>
      <c r="O2234">
        <v>61.83</v>
      </c>
      <c r="P2234">
        <v>1556000</v>
      </c>
      <c r="Q2234">
        <v>25.165777130842635</v>
      </c>
    </row>
    <row r="2235" spans="1:17" x14ac:dyDescent="0.3">
      <c r="A2235">
        <v>42677</v>
      </c>
      <c r="B2235" t="s">
        <v>3340</v>
      </c>
      <c r="C2235" t="s">
        <v>3341</v>
      </c>
      <c r="D2235">
        <v>2016</v>
      </c>
      <c r="E2235" t="s">
        <v>32</v>
      </c>
      <c r="F2235" t="s">
        <v>65</v>
      </c>
      <c r="G2235" t="s">
        <v>67</v>
      </c>
      <c r="H2235" t="s">
        <v>44</v>
      </c>
      <c r="I2235" t="s">
        <v>73</v>
      </c>
      <c r="J2235" t="s">
        <v>2344</v>
      </c>
      <c r="K2235" t="s">
        <v>3153</v>
      </c>
      <c r="L2235" t="s">
        <v>3377</v>
      </c>
      <c r="M2235" t="s">
        <v>3110</v>
      </c>
      <c r="N2235">
        <v>18970</v>
      </c>
      <c r="O2235">
        <v>18.97</v>
      </c>
      <c r="P2235">
        <v>186000</v>
      </c>
      <c r="Q2235">
        <v>9.8049551924090661</v>
      </c>
    </row>
    <row r="2236" spans="1:17" x14ac:dyDescent="0.3">
      <c r="A2236">
        <v>42670</v>
      </c>
      <c r="B2236" t="s">
        <v>3342</v>
      </c>
      <c r="C2236" t="s">
        <v>3343</v>
      </c>
      <c r="D2236">
        <v>2016</v>
      </c>
      <c r="E2236" t="s">
        <v>32</v>
      </c>
      <c r="F2236" t="s">
        <v>77</v>
      </c>
      <c r="G2236" t="s">
        <v>67</v>
      </c>
      <c r="H2236" t="s">
        <v>44</v>
      </c>
      <c r="I2236" t="s">
        <v>243</v>
      </c>
      <c r="J2236" t="s">
        <v>2345</v>
      </c>
      <c r="K2236" t="s">
        <v>3130</v>
      </c>
      <c r="L2236" t="s">
        <v>3130</v>
      </c>
      <c r="M2236" t="s">
        <v>3129</v>
      </c>
      <c r="N2236">
        <v>25940</v>
      </c>
      <c r="O2236">
        <v>25.94</v>
      </c>
      <c r="P2236">
        <v>564000</v>
      </c>
      <c r="Q2236">
        <v>21.742482652274479</v>
      </c>
    </row>
    <row r="2237" spans="1:17" x14ac:dyDescent="0.3">
      <c r="A2237">
        <v>42670</v>
      </c>
      <c r="B2237" t="s">
        <v>3342</v>
      </c>
      <c r="C2237" t="s">
        <v>3343</v>
      </c>
      <c r="D2237">
        <v>2016</v>
      </c>
      <c r="E2237" t="s">
        <v>32</v>
      </c>
      <c r="F2237" t="s">
        <v>65</v>
      </c>
      <c r="G2237" t="s">
        <v>67</v>
      </c>
      <c r="H2237" t="s">
        <v>44</v>
      </c>
      <c r="I2237" t="s">
        <v>71</v>
      </c>
      <c r="J2237" t="s">
        <v>2346</v>
      </c>
      <c r="K2237" t="s">
        <v>3120</v>
      </c>
      <c r="L2237" t="s">
        <v>3124</v>
      </c>
      <c r="M2237" t="s">
        <v>3110</v>
      </c>
      <c r="N2237">
        <v>44696</v>
      </c>
      <c r="O2237">
        <v>44.7</v>
      </c>
      <c r="P2237">
        <v>376000</v>
      </c>
      <c r="Q2237">
        <v>8.4123858958296047</v>
      </c>
    </row>
    <row r="2238" spans="1:17" x14ac:dyDescent="0.3">
      <c r="A2238">
        <v>42670</v>
      </c>
      <c r="B2238" t="s">
        <v>3342</v>
      </c>
      <c r="C2238" t="s">
        <v>3343</v>
      </c>
      <c r="D2238">
        <v>2016</v>
      </c>
      <c r="E2238" t="s">
        <v>32</v>
      </c>
      <c r="F2238" t="s">
        <v>65</v>
      </c>
      <c r="G2238" t="s">
        <v>67</v>
      </c>
      <c r="H2238" t="s">
        <v>44</v>
      </c>
      <c r="I2238" t="s">
        <v>73</v>
      </c>
      <c r="J2238" t="s">
        <v>2347</v>
      </c>
      <c r="K2238" t="s">
        <v>3153</v>
      </c>
      <c r="L2238" t="s">
        <v>3377</v>
      </c>
      <c r="M2238" t="s">
        <v>3110</v>
      </c>
      <c r="N2238">
        <v>56910</v>
      </c>
      <c r="O2238">
        <v>56.91</v>
      </c>
      <c r="P2238">
        <v>478000</v>
      </c>
      <c r="Q2238">
        <v>8.3992268494113507</v>
      </c>
    </row>
    <row r="2239" spans="1:17" x14ac:dyDescent="0.3">
      <c r="A2239">
        <v>42669</v>
      </c>
      <c r="B2239" t="s">
        <v>3342</v>
      </c>
      <c r="C2239" t="s">
        <v>3343</v>
      </c>
      <c r="D2239">
        <v>2016</v>
      </c>
      <c r="E2239" t="s">
        <v>84</v>
      </c>
      <c r="F2239" t="s">
        <v>878</v>
      </c>
      <c r="G2239" t="s">
        <v>60</v>
      </c>
      <c r="H2239" t="s">
        <v>44</v>
      </c>
      <c r="I2239" t="s">
        <v>748</v>
      </c>
      <c r="J2239" t="s">
        <v>1871</v>
      </c>
      <c r="K2239" t="s">
        <v>3120</v>
      </c>
      <c r="L2239" t="s">
        <v>3124</v>
      </c>
      <c r="M2239" t="s">
        <v>3110</v>
      </c>
      <c r="N2239">
        <v>33680</v>
      </c>
      <c r="O2239">
        <v>33.68</v>
      </c>
      <c r="P2239">
        <v>115000</v>
      </c>
      <c r="Q2239">
        <v>3.4144893111638956</v>
      </c>
    </row>
    <row r="2240" spans="1:17" x14ac:dyDescent="0.3">
      <c r="A2240">
        <v>42669</v>
      </c>
      <c r="B2240" t="s">
        <v>3342</v>
      </c>
      <c r="C2240" t="s">
        <v>3343</v>
      </c>
      <c r="D2240">
        <v>2016</v>
      </c>
      <c r="E2240" t="s">
        <v>84</v>
      </c>
      <c r="F2240" t="s">
        <v>1271</v>
      </c>
      <c r="G2240" t="s">
        <v>60</v>
      </c>
      <c r="H2240" t="s">
        <v>44</v>
      </c>
      <c r="I2240" t="s">
        <v>748</v>
      </c>
      <c r="J2240" t="s">
        <v>2348</v>
      </c>
      <c r="K2240" t="s">
        <v>3161</v>
      </c>
      <c r="L2240" t="s">
        <v>3250</v>
      </c>
      <c r="M2240" t="s">
        <v>3163</v>
      </c>
      <c r="N2240">
        <v>50520</v>
      </c>
      <c r="O2240">
        <v>50.52</v>
      </c>
      <c r="P2240">
        <v>173000</v>
      </c>
      <c r="Q2240">
        <v>3.4243863816310371</v>
      </c>
    </row>
    <row r="2241" spans="1:17" x14ac:dyDescent="0.3">
      <c r="A2241">
        <v>42669</v>
      </c>
      <c r="B2241" t="s">
        <v>3342</v>
      </c>
      <c r="C2241" t="s">
        <v>3343</v>
      </c>
      <c r="D2241">
        <v>2016</v>
      </c>
      <c r="E2241" t="s">
        <v>84</v>
      </c>
      <c r="F2241" t="s">
        <v>878</v>
      </c>
      <c r="G2241" t="s">
        <v>60</v>
      </c>
      <c r="H2241" t="s">
        <v>44</v>
      </c>
      <c r="I2241" t="s">
        <v>63</v>
      </c>
      <c r="J2241" t="s">
        <v>1216</v>
      </c>
      <c r="K2241" t="s">
        <v>3167</v>
      </c>
      <c r="L2241" t="s">
        <v>3250</v>
      </c>
      <c r="M2241" t="s">
        <v>3163</v>
      </c>
      <c r="N2241">
        <v>20120</v>
      </c>
      <c r="O2241">
        <v>20.12</v>
      </c>
      <c r="P2241">
        <v>268000</v>
      </c>
      <c r="Q2241">
        <v>13.320079522862823</v>
      </c>
    </row>
    <row r="2242" spans="1:17" x14ac:dyDescent="0.3">
      <c r="A2242">
        <v>42669</v>
      </c>
      <c r="B2242" t="s">
        <v>3342</v>
      </c>
      <c r="C2242" t="s">
        <v>3343</v>
      </c>
      <c r="D2242">
        <v>2016</v>
      </c>
      <c r="E2242" t="s">
        <v>32</v>
      </c>
      <c r="F2242" t="s">
        <v>637</v>
      </c>
      <c r="G2242" t="s">
        <v>639</v>
      </c>
      <c r="H2242" t="s">
        <v>44</v>
      </c>
      <c r="I2242" t="s">
        <v>73</v>
      </c>
      <c r="J2242" t="s">
        <v>2349</v>
      </c>
      <c r="K2242" t="s">
        <v>3198</v>
      </c>
      <c r="L2242" t="s">
        <v>3199</v>
      </c>
      <c r="M2242" t="s">
        <v>3110</v>
      </c>
      <c r="N2242">
        <v>109998</v>
      </c>
      <c r="O2242">
        <v>110</v>
      </c>
      <c r="P2242">
        <v>381000</v>
      </c>
      <c r="Q2242">
        <v>3.4636993399879996</v>
      </c>
    </row>
    <row r="2243" spans="1:17" x14ac:dyDescent="0.3">
      <c r="A2243">
        <v>42668</v>
      </c>
      <c r="B2243" t="s">
        <v>3342</v>
      </c>
      <c r="C2243" t="s">
        <v>3343</v>
      </c>
      <c r="D2243">
        <v>2016</v>
      </c>
      <c r="E2243" t="s">
        <v>32</v>
      </c>
      <c r="F2243" t="s">
        <v>305</v>
      </c>
      <c r="G2243" t="s">
        <v>310</v>
      </c>
      <c r="H2243" t="s">
        <v>44</v>
      </c>
      <c r="I2243" t="s">
        <v>140</v>
      </c>
      <c r="J2243" t="s">
        <v>2350</v>
      </c>
      <c r="K2243" t="s">
        <v>3201</v>
      </c>
      <c r="L2243" t="s">
        <v>3250</v>
      </c>
      <c r="M2243" t="s">
        <v>3163</v>
      </c>
      <c r="N2243">
        <v>19920</v>
      </c>
      <c r="O2243">
        <v>19.920000000000002</v>
      </c>
      <c r="P2243">
        <v>16500</v>
      </c>
      <c r="Q2243">
        <v>0.82831325301204817</v>
      </c>
    </row>
    <row r="2244" spans="1:17" x14ac:dyDescent="0.3">
      <c r="A2244">
        <v>42668</v>
      </c>
      <c r="B2244" t="s">
        <v>3342</v>
      </c>
      <c r="C2244" t="s">
        <v>3343</v>
      </c>
      <c r="D2244">
        <v>2016</v>
      </c>
      <c r="E2244" t="s">
        <v>32</v>
      </c>
      <c r="F2244" t="s">
        <v>278</v>
      </c>
      <c r="G2244" t="s">
        <v>60</v>
      </c>
      <c r="H2244" t="s">
        <v>44</v>
      </c>
      <c r="I2244" t="s">
        <v>80</v>
      </c>
      <c r="J2244" t="s">
        <v>2351</v>
      </c>
      <c r="K2244" t="s">
        <v>3188</v>
      </c>
      <c r="L2244" t="s">
        <v>3250</v>
      </c>
      <c r="M2244" t="s">
        <v>3163</v>
      </c>
      <c r="N2244">
        <v>65160</v>
      </c>
      <c r="O2244">
        <v>65.16</v>
      </c>
      <c r="P2244">
        <v>1023000</v>
      </c>
      <c r="Q2244">
        <v>15.699815837937384</v>
      </c>
    </row>
    <row r="2245" spans="1:17" x14ac:dyDescent="0.3">
      <c r="A2245">
        <v>42667</v>
      </c>
      <c r="B2245" t="s">
        <v>3342</v>
      </c>
      <c r="C2245" t="s">
        <v>3343</v>
      </c>
      <c r="D2245">
        <v>2016</v>
      </c>
      <c r="E2245" t="s">
        <v>584</v>
      </c>
      <c r="F2245" t="s">
        <v>77</v>
      </c>
      <c r="G2245" t="s">
        <v>67</v>
      </c>
      <c r="H2245" t="s">
        <v>44</v>
      </c>
      <c r="I2245" t="s">
        <v>643</v>
      </c>
      <c r="J2245" t="s">
        <v>2352</v>
      </c>
      <c r="K2245" t="s">
        <v>3193</v>
      </c>
      <c r="L2245" t="s">
        <v>3133</v>
      </c>
      <c r="M2245" t="s">
        <v>3116</v>
      </c>
      <c r="N2245">
        <v>40680</v>
      </c>
      <c r="O2245">
        <v>40.68</v>
      </c>
      <c r="P2245">
        <v>1012000</v>
      </c>
      <c r="Q2245">
        <v>24.877089478859389</v>
      </c>
    </row>
    <row r="2246" spans="1:17" x14ac:dyDescent="0.3">
      <c r="A2246">
        <v>42667</v>
      </c>
      <c r="B2246" t="s">
        <v>3342</v>
      </c>
      <c r="C2246" t="s">
        <v>3343</v>
      </c>
      <c r="D2246">
        <v>2016</v>
      </c>
      <c r="E2246" t="s">
        <v>584</v>
      </c>
      <c r="F2246" t="s">
        <v>77</v>
      </c>
      <c r="G2246" t="s">
        <v>67</v>
      </c>
      <c r="H2246" t="s">
        <v>44</v>
      </c>
      <c r="I2246" t="s">
        <v>643</v>
      </c>
      <c r="J2246" t="s">
        <v>2353</v>
      </c>
      <c r="K2246" t="s">
        <v>3193</v>
      </c>
      <c r="L2246" t="s">
        <v>3133</v>
      </c>
      <c r="M2246" t="s">
        <v>3116</v>
      </c>
      <c r="N2246">
        <v>40680</v>
      </c>
      <c r="O2246">
        <v>40.68</v>
      </c>
      <c r="P2246">
        <v>1012000</v>
      </c>
      <c r="Q2246">
        <v>24.877089478859389</v>
      </c>
    </row>
    <row r="2247" spans="1:17" x14ac:dyDescent="0.3">
      <c r="A2247">
        <v>42667</v>
      </c>
      <c r="B2247" t="s">
        <v>3342</v>
      </c>
      <c r="C2247" t="s">
        <v>3343</v>
      </c>
      <c r="D2247">
        <v>2016</v>
      </c>
      <c r="E2247" t="s">
        <v>584</v>
      </c>
      <c r="F2247" t="s">
        <v>77</v>
      </c>
      <c r="G2247" t="s">
        <v>67</v>
      </c>
      <c r="H2247" t="s">
        <v>44</v>
      </c>
      <c r="I2247" t="s">
        <v>643</v>
      </c>
      <c r="J2247" t="s">
        <v>2354</v>
      </c>
      <c r="K2247" t="s">
        <v>3193</v>
      </c>
      <c r="L2247" t="s">
        <v>3133</v>
      </c>
      <c r="M2247" t="s">
        <v>3116</v>
      </c>
      <c r="N2247">
        <v>27120</v>
      </c>
      <c r="O2247">
        <v>27.12</v>
      </c>
      <c r="P2247">
        <v>675000</v>
      </c>
      <c r="Q2247">
        <v>24.889380530973451</v>
      </c>
    </row>
    <row r="2248" spans="1:17" x14ac:dyDescent="0.3">
      <c r="A2248">
        <v>42667</v>
      </c>
      <c r="B2248" t="s">
        <v>3342</v>
      </c>
      <c r="C2248" t="s">
        <v>3343</v>
      </c>
      <c r="D2248">
        <v>2016</v>
      </c>
      <c r="E2248" t="s">
        <v>584</v>
      </c>
      <c r="F2248" t="s">
        <v>77</v>
      </c>
      <c r="G2248" t="s">
        <v>67</v>
      </c>
      <c r="H2248" t="s">
        <v>44</v>
      </c>
      <c r="I2248" t="s">
        <v>643</v>
      </c>
      <c r="J2248" t="s">
        <v>2355</v>
      </c>
      <c r="K2248" t="s">
        <v>3193</v>
      </c>
      <c r="L2248" t="s">
        <v>3133</v>
      </c>
      <c r="M2248" t="s">
        <v>3116</v>
      </c>
      <c r="N2248">
        <v>38646</v>
      </c>
      <c r="O2248">
        <v>38.65</v>
      </c>
      <c r="P2248">
        <v>962000</v>
      </c>
      <c r="Q2248">
        <v>24.892615018371888</v>
      </c>
    </row>
    <row r="2249" spans="1:17" x14ac:dyDescent="0.3">
      <c r="A2249">
        <v>42666</v>
      </c>
      <c r="B2249" t="s">
        <v>3342</v>
      </c>
      <c r="C2249" t="s">
        <v>3343</v>
      </c>
      <c r="D2249">
        <v>2016</v>
      </c>
      <c r="E2249" t="s">
        <v>32</v>
      </c>
      <c r="F2249" t="s">
        <v>35</v>
      </c>
      <c r="G2249" t="s">
        <v>40</v>
      </c>
      <c r="H2249" t="s">
        <v>44</v>
      </c>
      <c r="I2249" t="s">
        <v>47</v>
      </c>
      <c r="J2249" t="s">
        <v>1161</v>
      </c>
      <c r="K2249" t="s">
        <v>3234</v>
      </c>
      <c r="L2249" t="s">
        <v>3378</v>
      </c>
      <c r="M2249" t="s">
        <v>3110</v>
      </c>
      <c r="N2249">
        <v>111160</v>
      </c>
      <c r="O2249">
        <v>111.16</v>
      </c>
      <c r="P2249" t="s">
        <v>49</v>
      </c>
      <c r="Q2249" t="e">
        <v>#VALUE!</v>
      </c>
    </row>
    <row r="2250" spans="1:17" x14ac:dyDescent="0.3">
      <c r="A2250">
        <v>42666</v>
      </c>
      <c r="B2250" t="s">
        <v>3342</v>
      </c>
      <c r="C2250" t="s">
        <v>3343</v>
      </c>
      <c r="D2250">
        <v>2016</v>
      </c>
      <c r="E2250" t="s">
        <v>32</v>
      </c>
      <c r="F2250" t="s">
        <v>1697</v>
      </c>
      <c r="G2250" t="s">
        <v>135</v>
      </c>
      <c r="H2250" t="s">
        <v>44</v>
      </c>
      <c r="I2250" t="s">
        <v>1700</v>
      </c>
      <c r="J2250" t="s">
        <v>2356</v>
      </c>
      <c r="K2250" t="s">
        <v>3193</v>
      </c>
      <c r="L2250" t="s">
        <v>3133</v>
      </c>
      <c r="M2250" t="s">
        <v>3116</v>
      </c>
      <c r="N2250">
        <v>22040</v>
      </c>
      <c r="O2250">
        <v>22.04</v>
      </c>
      <c r="P2250">
        <v>56500</v>
      </c>
      <c r="Q2250">
        <v>2.5635208711433757</v>
      </c>
    </row>
    <row r="2251" spans="1:17" x14ac:dyDescent="0.3">
      <c r="A2251">
        <v>42664</v>
      </c>
      <c r="B2251" t="s">
        <v>3342</v>
      </c>
      <c r="C2251" t="s">
        <v>3343</v>
      </c>
      <c r="D2251">
        <v>2016</v>
      </c>
      <c r="E2251" t="s">
        <v>84</v>
      </c>
      <c r="F2251" t="s">
        <v>878</v>
      </c>
      <c r="G2251" t="s">
        <v>60</v>
      </c>
      <c r="H2251" t="s">
        <v>44</v>
      </c>
      <c r="I2251" t="s">
        <v>748</v>
      </c>
      <c r="J2251" t="s">
        <v>2357</v>
      </c>
      <c r="K2251" t="s">
        <v>3234</v>
      </c>
      <c r="L2251" t="s">
        <v>3378</v>
      </c>
      <c r="M2251" t="s">
        <v>3110</v>
      </c>
      <c r="N2251">
        <v>16840</v>
      </c>
      <c r="O2251">
        <v>16.84</v>
      </c>
      <c r="P2251">
        <v>57500</v>
      </c>
      <c r="Q2251">
        <v>3.4144893111638956</v>
      </c>
    </row>
    <row r="2252" spans="1:17" x14ac:dyDescent="0.3">
      <c r="A2252">
        <v>42664</v>
      </c>
      <c r="B2252" t="s">
        <v>3342</v>
      </c>
      <c r="C2252" t="s">
        <v>3343</v>
      </c>
      <c r="D2252">
        <v>2016</v>
      </c>
      <c r="E2252" t="s">
        <v>84</v>
      </c>
      <c r="F2252" t="s">
        <v>769</v>
      </c>
      <c r="G2252" t="s">
        <v>60</v>
      </c>
      <c r="H2252" t="s">
        <v>44</v>
      </c>
      <c r="I2252" t="s">
        <v>63</v>
      </c>
      <c r="J2252" t="s">
        <v>1305</v>
      </c>
      <c r="K2252" t="s">
        <v>3167</v>
      </c>
      <c r="L2252" t="s">
        <v>3250</v>
      </c>
      <c r="M2252" t="s">
        <v>3163</v>
      </c>
      <c r="N2252">
        <v>20120</v>
      </c>
      <c r="O2252">
        <v>20.12</v>
      </c>
      <c r="P2252">
        <v>268000</v>
      </c>
      <c r="Q2252">
        <v>13.320079522862823</v>
      </c>
    </row>
    <row r="2253" spans="1:17" x14ac:dyDescent="0.3">
      <c r="A2253">
        <v>42664</v>
      </c>
      <c r="B2253" t="s">
        <v>3342</v>
      </c>
      <c r="C2253" t="s">
        <v>3343</v>
      </c>
      <c r="D2253">
        <v>2016</v>
      </c>
      <c r="E2253" t="s">
        <v>84</v>
      </c>
      <c r="F2253" t="s">
        <v>1264</v>
      </c>
      <c r="G2253" t="s">
        <v>1267</v>
      </c>
      <c r="H2253" t="s">
        <v>44</v>
      </c>
      <c r="I2253" t="s">
        <v>1269</v>
      </c>
      <c r="J2253" t="s">
        <v>2358</v>
      </c>
      <c r="K2253" t="s">
        <v>3189</v>
      </c>
      <c r="L2253" t="s">
        <v>3250</v>
      </c>
      <c r="M2253" t="s">
        <v>3163</v>
      </c>
      <c r="N2253">
        <v>21022</v>
      </c>
      <c r="O2253">
        <v>21.02</v>
      </c>
      <c r="P2253">
        <v>1184000</v>
      </c>
      <c r="Q2253">
        <v>56.321948434972889</v>
      </c>
    </row>
    <row r="2254" spans="1:17" x14ac:dyDescent="0.3">
      <c r="A2254">
        <v>42663</v>
      </c>
      <c r="B2254" t="s">
        <v>3342</v>
      </c>
      <c r="C2254" t="s">
        <v>3343</v>
      </c>
      <c r="D2254">
        <v>2016</v>
      </c>
      <c r="E2254" t="s">
        <v>32</v>
      </c>
      <c r="F2254" t="s">
        <v>77</v>
      </c>
      <c r="G2254" t="s">
        <v>67</v>
      </c>
      <c r="H2254" t="s">
        <v>44</v>
      </c>
      <c r="I2254" t="s">
        <v>643</v>
      </c>
      <c r="J2254" t="s">
        <v>2359</v>
      </c>
      <c r="K2254" t="s">
        <v>3193</v>
      </c>
      <c r="L2254" t="s">
        <v>3133</v>
      </c>
      <c r="M2254" t="s">
        <v>3116</v>
      </c>
      <c r="N2254">
        <v>41220</v>
      </c>
      <c r="O2254">
        <v>41.22</v>
      </c>
      <c r="P2254">
        <v>1026000</v>
      </c>
      <c r="Q2254">
        <v>24.890829694323145</v>
      </c>
    </row>
    <row r="2255" spans="1:17" x14ac:dyDescent="0.3">
      <c r="A2255">
        <v>42663</v>
      </c>
      <c r="B2255" t="s">
        <v>3342</v>
      </c>
      <c r="C2255" t="s">
        <v>3343</v>
      </c>
      <c r="D2255">
        <v>2016</v>
      </c>
      <c r="E2255" t="s">
        <v>32</v>
      </c>
      <c r="F2255" t="s">
        <v>65</v>
      </c>
      <c r="G2255" t="s">
        <v>67</v>
      </c>
      <c r="H2255" t="s">
        <v>44</v>
      </c>
      <c r="I2255" t="s">
        <v>71</v>
      </c>
      <c r="J2255" t="s">
        <v>2360</v>
      </c>
      <c r="K2255" t="s">
        <v>3120</v>
      </c>
      <c r="L2255" t="s">
        <v>3124</v>
      </c>
      <c r="M2255" t="s">
        <v>3110</v>
      </c>
      <c r="N2255">
        <v>47680</v>
      </c>
      <c r="O2255">
        <v>47.68</v>
      </c>
      <c r="P2255">
        <v>401000</v>
      </c>
      <c r="Q2255">
        <v>8.4102348993288594</v>
      </c>
    </row>
    <row r="2256" spans="1:17" x14ac:dyDescent="0.3">
      <c r="A2256">
        <v>42663</v>
      </c>
      <c r="B2256" t="s">
        <v>3342</v>
      </c>
      <c r="C2256" t="s">
        <v>3343</v>
      </c>
      <c r="D2256">
        <v>2016</v>
      </c>
      <c r="E2256" t="s">
        <v>32</v>
      </c>
      <c r="F2256" t="s">
        <v>65</v>
      </c>
      <c r="G2256" t="s">
        <v>67</v>
      </c>
      <c r="H2256" t="s">
        <v>44</v>
      </c>
      <c r="I2256" t="s">
        <v>73</v>
      </c>
      <c r="J2256" t="s">
        <v>2361</v>
      </c>
      <c r="K2256" t="s">
        <v>3153</v>
      </c>
      <c r="L2256" t="s">
        <v>3377</v>
      </c>
      <c r="M2256" t="s">
        <v>3110</v>
      </c>
      <c r="N2256">
        <v>132789.99</v>
      </c>
      <c r="O2256">
        <v>132.79</v>
      </c>
      <c r="P2256">
        <v>1116000</v>
      </c>
      <c r="Q2256">
        <v>8.4042479406768535</v>
      </c>
    </row>
    <row r="2257" spans="1:17" x14ac:dyDescent="0.3">
      <c r="A2257">
        <v>42662</v>
      </c>
      <c r="B2257" t="s">
        <v>3342</v>
      </c>
      <c r="C2257" t="s">
        <v>3343</v>
      </c>
      <c r="D2257">
        <v>2016</v>
      </c>
      <c r="E2257" t="s">
        <v>32</v>
      </c>
      <c r="F2257" t="s">
        <v>77</v>
      </c>
      <c r="G2257" t="s">
        <v>67</v>
      </c>
      <c r="H2257" t="s">
        <v>44</v>
      </c>
      <c r="I2257" t="s">
        <v>643</v>
      </c>
      <c r="J2257" t="s">
        <v>2362</v>
      </c>
      <c r="K2257" t="s">
        <v>3193</v>
      </c>
      <c r="L2257" t="s">
        <v>3133</v>
      </c>
      <c r="M2257" t="s">
        <v>3116</v>
      </c>
      <c r="N2257">
        <v>41220</v>
      </c>
      <c r="O2257">
        <v>41.22</v>
      </c>
      <c r="P2257">
        <v>1026000</v>
      </c>
      <c r="Q2257">
        <v>24.890829694323145</v>
      </c>
    </row>
    <row r="2258" spans="1:17" x14ac:dyDescent="0.3">
      <c r="A2258">
        <v>42662</v>
      </c>
      <c r="B2258" t="s">
        <v>3342</v>
      </c>
      <c r="C2258" t="s">
        <v>3343</v>
      </c>
      <c r="D2258">
        <v>2016</v>
      </c>
      <c r="E2258" t="s">
        <v>32</v>
      </c>
      <c r="F2258" t="s">
        <v>77</v>
      </c>
      <c r="G2258" t="s">
        <v>67</v>
      </c>
      <c r="H2258" t="s">
        <v>44</v>
      </c>
      <c r="I2258" t="s">
        <v>643</v>
      </c>
      <c r="J2258" t="s">
        <v>2363</v>
      </c>
      <c r="K2258" t="s">
        <v>3193</v>
      </c>
      <c r="L2258" t="s">
        <v>3133</v>
      </c>
      <c r="M2258" t="s">
        <v>3116</v>
      </c>
      <c r="N2258">
        <v>61830</v>
      </c>
      <c r="O2258">
        <v>61.83</v>
      </c>
      <c r="P2258">
        <v>1539000</v>
      </c>
      <c r="Q2258">
        <v>24.890829694323145</v>
      </c>
    </row>
    <row r="2259" spans="1:17" x14ac:dyDescent="0.3">
      <c r="A2259">
        <v>42662</v>
      </c>
      <c r="B2259" t="s">
        <v>3342</v>
      </c>
      <c r="C2259" t="s">
        <v>3343</v>
      </c>
      <c r="D2259">
        <v>2016</v>
      </c>
      <c r="E2259" t="s">
        <v>32</v>
      </c>
      <c r="F2259" t="s">
        <v>65</v>
      </c>
      <c r="G2259" t="s">
        <v>67</v>
      </c>
      <c r="H2259" t="s">
        <v>44</v>
      </c>
      <c r="I2259" t="s">
        <v>71</v>
      </c>
      <c r="J2259" t="s">
        <v>2364</v>
      </c>
      <c r="K2259" t="s">
        <v>3120</v>
      </c>
      <c r="L2259" t="s">
        <v>3124</v>
      </c>
      <c r="M2259" t="s">
        <v>3110</v>
      </c>
      <c r="N2259">
        <v>44696</v>
      </c>
      <c r="O2259">
        <v>44.7</v>
      </c>
      <c r="P2259">
        <v>376000</v>
      </c>
      <c r="Q2259">
        <v>8.4123858958296047</v>
      </c>
    </row>
    <row r="2260" spans="1:17" x14ac:dyDescent="0.3">
      <c r="A2260">
        <v>42661</v>
      </c>
      <c r="B2260" t="s">
        <v>3342</v>
      </c>
      <c r="C2260" t="s">
        <v>3343</v>
      </c>
      <c r="D2260">
        <v>2016</v>
      </c>
      <c r="E2260" t="s">
        <v>32</v>
      </c>
      <c r="F2260" t="s">
        <v>507</v>
      </c>
      <c r="G2260" t="s">
        <v>106</v>
      </c>
      <c r="H2260" t="s">
        <v>44</v>
      </c>
      <c r="I2260" t="s">
        <v>159</v>
      </c>
      <c r="J2260" t="s">
        <v>2365</v>
      </c>
      <c r="K2260" t="s">
        <v>3237</v>
      </c>
      <c r="L2260" t="s">
        <v>3250</v>
      </c>
      <c r="M2260" t="s">
        <v>3163</v>
      </c>
      <c r="N2260">
        <v>139320.01</v>
      </c>
      <c r="O2260">
        <v>139.32</v>
      </c>
      <c r="P2260">
        <v>864000</v>
      </c>
      <c r="Q2260">
        <v>6.2015499424669862</v>
      </c>
    </row>
    <row r="2261" spans="1:17" x14ac:dyDescent="0.3">
      <c r="A2261">
        <v>42661</v>
      </c>
      <c r="B2261" t="s">
        <v>3342</v>
      </c>
      <c r="C2261" t="s">
        <v>3343</v>
      </c>
      <c r="D2261">
        <v>2016</v>
      </c>
      <c r="E2261" t="s">
        <v>32</v>
      </c>
      <c r="F2261" t="s">
        <v>305</v>
      </c>
      <c r="G2261" t="s">
        <v>310</v>
      </c>
      <c r="H2261" t="s">
        <v>44</v>
      </c>
      <c r="I2261" t="s">
        <v>140</v>
      </c>
      <c r="J2261" t="s">
        <v>2366</v>
      </c>
      <c r="K2261" t="s">
        <v>3120</v>
      </c>
      <c r="L2261" t="s">
        <v>3124</v>
      </c>
      <c r="M2261" t="s">
        <v>3110</v>
      </c>
      <c r="N2261">
        <v>95730</v>
      </c>
      <c r="O2261">
        <v>95.73</v>
      </c>
      <c r="P2261">
        <v>79500</v>
      </c>
      <c r="Q2261">
        <v>0.83046067063616424</v>
      </c>
    </row>
    <row r="2262" spans="1:17" x14ac:dyDescent="0.3">
      <c r="A2262">
        <v>42660</v>
      </c>
      <c r="B2262" t="s">
        <v>3342</v>
      </c>
      <c r="C2262" t="s">
        <v>3343</v>
      </c>
      <c r="D2262">
        <v>2016</v>
      </c>
      <c r="E2262" t="s">
        <v>584</v>
      </c>
      <c r="F2262" t="s">
        <v>77</v>
      </c>
      <c r="G2262" t="s">
        <v>67</v>
      </c>
      <c r="H2262" t="s">
        <v>44</v>
      </c>
      <c r="I2262" t="s">
        <v>643</v>
      </c>
      <c r="J2262" t="s">
        <v>2367</v>
      </c>
      <c r="K2262" t="s">
        <v>3193</v>
      </c>
      <c r="L2262" t="s">
        <v>3133</v>
      </c>
      <c r="M2262" t="s">
        <v>3116</v>
      </c>
      <c r="N2262">
        <v>32770</v>
      </c>
      <c r="O2262">
        <v>32.770000000000003</v>
      </c>
      <c r="P2262">
        <v>816000</v>
      </c>
      <c r="Q2262">
        <v>24.900823924321024</v>
      </c>
    </row>
    <row r="2263" spans="1:17" x14ac:dyDescent="0.3">
      <c r="A2263">
        <v>42660</v>
      </c>
      <c r="B2263" t="s">
        <v>3342</v>
      </c>
      <c r="C2263" t="s">
        <v>3343</v>
      </c>
      <c r="D2263">
        <v>2016</v>
      </c>
      <c r="E2263" t="s">
        <v>584</v>
      </c>
      <c r="F2263" t="s">
        <v>77</v>
      </c>
      <c r="G2263" t="s">
        <v>67</v>
      </c>
      <c r="H2263" t="s">
        <v>44</v>
      </c>
      <c r="I2263" t="s">
        <v>643</v>
      </c>
      <c r="J2263" t="s">
        <v>2367</v>
      </c>
      <c r="K2263" t="s">
        <v>3193</v>
      </c>
      <c r="L2263" t="s">
        <v>3133</v>
      </c>
      <c r="M2263" t="s">
        <v>3116</v>
      </c>
      <c r="N2263">
        <v>54240</v>
      </c>
      <c r="O2263">
        <v>54.24</v>
      </c>
      <c r="P2263">
        <v>1350000</v>
      </c>
      <c r="Q2263">
        <v>24.889380530973451</v>
      </c>
    </row>
    <row r="2264" spans="1:17" x14ac:dyDescent="0.3">
      <c r="A2264">
        <v>42660</v>
      </c>
      <c r="B2264" t="s">
        <v>3342</v>
      </c>
      <c r="C2264" t="s">
        <v>3343</v>
      </c>
      <c r="D2264">
        <v>2016</v>
      </c>
      <c r="E2264" t="s">
        <v>584</v>
      </c>
      <c r="F2264" t="s">
        <v>77</v>
      </c>
      <c r="G2264" t="s">
        <v>67</v>
      </c>
      <c r="H2264" t="s">
        <v>44</v>
      </c>
      <c r="I2264" t="s">
        <v>643</v>
      </c>
      <c r="J2264" t="s">
        <v>2367</v>
      </c>
      <c r="K2264" t="s">
        <v>3193</v>
      </c>
      <c r="L2264" t="s">
        <v>3133</v>
      </c>
      <c r="M2264" t="s">
        <v>3116</v>
      </c>
      <c r="N2264">
        <v>54240</v>
      </c>
      <c r="O2264">
        <v>54.24</v>
      </c>
      <c r="P2264">
        <v>1350000</v>
      </c>
      <c r="Q2264">
        <v>24.889380530973451</v>
      </c>
    </row>
    <row r="2265" spans="1:17" x14ac:dyDescent="0.3">
      <c r="A2265">
        <v>42656</v>
      </c>
      <c r="B2265" t="s">
        <v>3342</v>
      </c>
      <c r="C2265" t="s">
        <v>3343</v>
      </c>
      <c r="D2265">
        <v>2016</v>
      </c>
      <c r="E2265" t="s">
        <v>32</v>
      </c>
      <c r="F2265" t="s">
        <v>166</v>
      </c>
      <c r="G2265" t="s">
        <v>106</v>
      </c>
      <c r="H2265" t="s">
        <v>44</v>
      </c>
      <c r="I2265" t="s">
        <v>405</v>
      </c>
      <c r="J2265" t="s">
        <v>2368</v>
      </c>
      <c r="K2265" t="s">
        <v>3143</v>
      </c>
      <c r="L2265" t="s">
        <v>3250</v>
      </c>
      <c r="M2265" t="s">
        <v>3163</v>
      </c>
      <c r="N2265">
        <v>57240</v>
      </c>
      <c r="O2265">
        <v>57.24</v>
      </c>
      <c r="P2265">
        <v>74600</v>
      </c>
      <c r="Q2265">
        <v>1.3032844164919637</v>
      </c>
    </row>
    <row r="2266" spans="1:17" x14ac:dyDescent="0.3">
      <c r="A2266">
        <v>42655</v>
      </c>
      <c r="B2266" t="s">
        <v>3342</v>
      </c>
      <c r="C2266" t="s">
        <v>3343</v>
      </c>
      <c r="D2266">
        <v>2016</v>
      </c>
      <c r="E2266" t="s">
        <v>84</v>
      </c>
      <c r="F2266" t="s">
        <v>878</v>
      </c>
      <c r="G2266" t="s">
        <v>60</v>
      </c>
      <c r="H2266" t="s">
        <v>44</v>
      </c>
      <c r="I2266" t="s">
        <v>63</v>
      </c>
      <c r="J2266" t="s">
        <v>2369</v>
      </c>
      <c r="K2266" t="s">
        <v>3167</v>
      </c>
      <c r="L2266" t="s">
        <v>3250</v>
      </c>
      <c r="M2266" t="s">
        <v>3163</v>
      </c>
      <c r="N2266">
        <v>20120</v>
      </c>
      <c r="O2266">
        <v>20.12</v>
      </c>
      <c r="P2266">
        <v>268000</v>
      </c>
      <c r="Q2266">
        <v>13.320079522862823</v>
      </c>
    </row>
    <row r="2267" spans="1:17" x14ac:dyDescent="0.3">
      <c r="A2267">
        <v>42655</v>
      </c>
      <c r="B2267" t="s">
        <v>3342</v>
      </c>
      <c r="C2267" t="s">
        <v>3343</v>
      </c>
      <c r="D2267">
        <v>2016</v>
      </c>
      <c r="E2267" t="s">
        <v>84</v>
      </c>
      <c r="F2267" t="s">
        <v>1969</v>
      </c>
      <c r="G2267" t="s">
        <v>60</v>
      </c>
      <c r="H2267" t="s">
        <v>44</v>
      </c>
      <c r="I2267" t="s">
        <v>256</v>
      </c>
      <c r="J2267" t="s">
        <v>2370</v>
      </c>
      <c r="K2267" t="s">
        <v>3227</v>
      </c>
      <c r="L2267" t="s">
        <v>3250</v>
      </c>
      <c r="M2267" t="s">
        <v>3163</v>
      </c>
      <c r="N2267">
        <v>16840</v>
      </c>
      <c r="O2267">
        <v>16.84</v>
      </c>
      <c r="P2267">
        <v>99500</v>
      </c>
      <c r="Q2267">
        <v>5.90855106888361</v>
      </c>
    </row>
    <row r="2268" spans="1:17" x14ac:dyDescent="0.3">
      <c r="A2268">
        <v>42655</v>
      </c>
      <c r="B2268" t="s">
        <v>3342</v>
      </c>
      <c r="C2268" t="s">
        <v>3343</v>
      </c>
      <c r="D2268">
        <v>2016</v>
      </c>
      <c r="E2268" t="s">
        <v>84</v>
      </c>
      <c r="F2268" t="s">
        <v>769</v>
      </c>
      <c r="G2268" t="s">
        <v>60</v>
      </c>
      <c r="H2268" t="s">
        <v>44</v>
      </c>
      <c r="I2268" t="s">
        <v>63</v>
      </c>
      <c r="J2268" t="s">
        <v>2371</v>
      </c>
      <c r="K2268" t="s">
        <v>3167</v>
      </c>
      <c r="L2268" t="s">
        <v>3250</v>
      </c>
      <c r="M2268" t="s">
        <v>3163</v>
      </c>
      <c r="N2268">
        <v>20120</v>
      </c>
      <c r="O2268">
        <v>20.12</v>
      </c>
      <c r="P2268">
        <v>268000</v>
      </c>
      <c r="Q2268">
        <v>13.320079522862823</v>
      </c>
    </row>
    <row r="2269" spans="1:17" x14ac:dyDescent="0.3">
      <c r="A2269">
        <v>42654</v>
      </c>
      <c r="B2269" t="s">
        <v>3342</v>
      </c>
      <c r="C2269" t="s">
        <v>3343</v>
      </c>
      <c r="D2269">
        <v>2016</v>
      </c>
      <c r="E2269" t="s">
        <v>32</v>
      </c>
      <c r="F2269" t="s">
        <v>507</v>
      </c>
      <c r="G2269" t="s">
        <v>106</v>
      </c>
      <c r="H2269" t="s">
        <v>44</v>
      </c>
      <c r="I2269" t="s">
        <v>159</v>
      </c>
      <c r="J2269" t="s">
        <v>2372</v>
      </c>
      <c r="K2269" t="s">
        <v>3237</v>
      </c>
      <c r="L2269" t="s">
        <v>3250</v>
      </c>
      <c r="M2269" t="s">
        <v>3163</v>
      </c>
      <c r="N2269">
        <v>162539.99</v>
      </c>
      <c r="O2269">
        <v>162.54</v>
      </c>
      <c r="P2269">
        <v>1008000</v>
      </c>
      <c r="Q2269">
        <v>6.2015507691368752</v>
      </c>
    </row>
    <row r="2270" spans="1:17" x14ac:dyDescent="0.3">
      <c r="A2270">
        <v>42654</v>
      </c>
      <c r="B2270" t="s">
        <v>3342</v>
      </c>
      <c r="C2270" t="s">
        <v>3343</v>
      </c>
      <c r="D2270">
        <v>2016</v>
      </c>
      <c r="E2270" t="s">
        <v>32</v>
      </c>
      <c r="F2270" t="s">
        <v>507</v>
      </c>
      <c r="G2270" t="s">
        <v>106</v>
      </c>
      <c r="H2270" t="s">
        <v>44</v>
      </c>
      <c r="I2270" t="s">
        <v>159</v>
      </c>
      <c r="J2270" t="s">
        <v>2372</v>
      </c>
      <c r="K2270" t="s">
        <v>3237</v>
      </c>
      <c r="L2270" t="s">
        <v>3250</v>
      </c>
      <c r="M2270" t="s">
        <v>3163</v>
      </c>
      <c r="N2270">
        <v>139320.01</v>
      </c>
      <c r="O2270">
        <v>139.32</v>
      </c>
      <c r="P2270">
        <v>864000</v>
      </c>
      <c r="Q2270">
        <v>6.2015499424669862</v>
      </c>
    </row>
    <row r="2271" spans="1:17" x14ac:dyDescent="0.3">
      <c r="A2271">
        <v>42654</v>
      </c>
      <c r="B2271" t="s">
        <v>3342</v>
      </c>
      <c r="C2271" t="s">
        <v>3343</v>
      </c>
      <c r="D2271">
        <v>2016</v>
      </c>
      <c r="E2271" t="s">
        <v>32</v>
      </c>
      <c r="F2271" t="s">
        <v>305</v>
      </c>
      <c r="G2271" t="s">
        <v>310</v>
      </c>
      <c r="H2271" t="s">
        <v>44</v>
      </c>
      <c r="I2271" t="s">
        <v>140</v>
      </c>
      <c r="J2271" t="s">
        <v>2143</v>
      </c>
      <c r="K2271" t="s">
        <v>3201</v>
      </c>
      <c r="L2271" t="s">
        <v>3250</v>
      </c>
      <c r="M2271" t="s">
        <v>3163</v>
      </c>
      <c r="N2271">
        <v>38320</v>
      </c>
      <c r="O2271">
        <v>38.32</v>
      </c>
      <c r="P2271">
        <v>31800</v>
      </c>
      <c r="Q2271">
        <v>0.82985386221294366</v>
      </c>
    </row>
    <row r="2272" spans="1:17" x14ac:dyDescent="0.3">
      <c r="A2272">
        <v>42652</v>
      </c>
      <c r="B2272" t="s">
        <v>3342</v>
      </c>
      <c r="C2272" t="s">
        <v>3343</v>
      </c>
      <c r="D2272">
        <v>2016</v>
      </c>
      <c r="E2272" t="s">
        <v>84</v>
      </c>
      <c r="F2272" t="s">
        <v>2149</v>
      </c>
      <c r="G2272" t="s">
        <v>1064</v>
      </c>
      <c r="H2272" t="s">
        <v>44</v>
      </c>
      <c r="I2272" t="s">
        <v>63</v>
      </c>
      <c r="J2272" t="s">
        <v>2373</v>
      </c>
      <c r="K2272" t="s">
        <v>3193</v>
      </c>
      <c r="L2272" t="s">
        <v>3133</v>
      </c>
      <c r="M2272" t="s">
        <v>3116</v>
      </c>
      <c r="N2272">
        <v>10250</v>
      </c>
      <c r="O2272">
        <v>10.25</v>
      </c>
      <c r="P2272">
        <v>14323000</v>
      </c>
      <c r="Q2272">
        <v>1397.3658536585365</v>
      </c>
    </row>
    <row r="2273" spans="1:17" x14ac:dyDescent="0.3">
      <c r="A2273">
        <v>42652</v>
      </c>
      <c r="B2273" t="s">
        <v>3342</v>
      </c>
      <c r="C2273" t="s">
        <v>3343</v>
      </c>
      <c r="D2273">
        <v>2016</v>
      </c>
      <c r="E2273" t="s">
        <v>32</v>
      </c>
      <c r="F2273" t="s">
        <v>557</v>
      </c>
      <c r="G2273" t="s">
        <v>186</v>
      </c>
      <c r="H2273" t="s">
        <v>44</v>
      </c>
      <c r="I2273" t="s">
        <v>140</v>
      </c>
      <c r="J2273" t="s">
        <v>2374</v>
      </c>
      <c r="K2273" t="s">
        <v>3201</v>
      </c>
      <c r="L2273" t="s">
        <v>3250</v>
      </c>
      <c r="M2273" t="s">
        <v>3163</v>
      </c>
      <c r="N2273">
        <v>75860</v>
      </c>
      <c r="O2273">
        <v>75.86</v>
      </c>
      <c r="P2273">
        <v>245000</v>
      </c>
      <c r="Q2273">
        <v>3.2296335354600578</v>
      </c>
    </row>
    <row r="2274" spans="1:17" x14ac:dyDescent="0.3">
      <c r="A2274">
        <v>42652</v>
      </c>
      <c r="B2274" t="s">
        <v>3342</v>
      </c>
      <c r="C2274" t="s">
        <v>3343</v>
      </c>
      <c r="D2274">
        <v>2016</v>
      </c>
      <c r="E2274" t="s">
        <v>32</v>
      </c>
      <c r="F2274" t="s">
        <v>183</v>
      </c>
      <c r="G2274" t="s">
        <v>186</v>
      </c>
      <c r="H2274" t="s">
        <v>44</v>
      </c>
      <c r="I2274" t="s">
        <v>289</v>
      </c>
      <c r="J2274" t="s">
        <v>2375</v>
      </c>
      <c r="K2274" t="s">
        <v>3228</v>
      </c>
      <c r="L2274" t="s">
        <v>3250</v>
      </c>
      <c r="M2274" t="s">
        <v>3163</v>
      </c>
      <c r="N2274">
        <v>118220</v>
      </c>
      <c r="O2274">
        <v>118.22</v>
      </c>
      <c r="P2274">
        <v>3508000</v>
      </c>
      <c r="Q2274">
        <v>29.673490103197427</v>
      </c>
    </row>
    <row r="2275" spans="1:17" x14ac:dyDescent="0.3">
      <c r="A2275">
        <v>42650</v>
      </c>
      <c r="B2275" t="s">
        <v>3342</v>
      </c>
      <c r="C2275" t="s">
        <v>3343</v>
      </c>
      <c r="D2275">
        <v>2016</v>
      </c>
      <c r="E2275" t="s">
        <v>32</v>
      </c>
      <c r="F2275" t="s">
        <v>507</v>
      </c>
      <c r="G2275" t="s">
        <v>106</v>
      </c>
      <c r="H2275" t="s">
        <v>44</v>
      </c>
      <c r="I2275" t="s">
        <v>1933</v>
      </c>
      <c r="J2275" t="s">
        <v>2376</v>
      </c>
      <c r="K2275" t="s">
        <v>3201</v>
      </c>
      <c r="L2275" t="s">
        <v>3250</v>
      </c>
      <c r="M2275" t="s">
        <v>3163</v>
      </c>
      <c r="N2275">
        <v>120672</v>
      </c>
      <c r="O2275">
        <v>120.67</v>
      </c>
      <c r="P2275">
        <v>240000</v>
      </c>
      <c r="Q2275">
        <v>1.9888623707239459</v>
      </c>
    </row>
    <row r="2276" spans="1:17" x14ac:dyDescent="0.3">
      <c r="A2276">
        <v>42650</v>
      </c>
      <c r="B2276" t="s">
        <v>3342</v>
      </c>
      <c r="C2276" t="s">
        <v>3343</v>
      </c>
      <c r="D2276">
        <v>2016</v>
      </c>
      <c r="E2276" t="s">
        <v>32</v>
      </c>
      <c r="F2276" t="s">
        <v>278</v>
      </c>
      <c r="G2276" t="s">
        <v>60</v>
      </c>
      <c r="H2276" t="s">
        <v>44</v>
      </c>
      <c r="I2276" t="s">
        <v>1804</v>
      </c>
      <c r="J2276" t="s">
        <v>2377</v>
      </c>
      <c r="K2276" t="s">
        <v>3164</v>
      </c>
      <c r="L2276" t="s">
        <v>3250</v>
      </c>
      <c r="M2276" t="s">
        <v>3163</v>
      </c>
      <c r="N2276">
        <v>10070</v>
      </c>
      <c r="O2276">
        <v>10.07</v>
      </c>
      <c r="P2276">
        <v>254000</v>
      </c>
      <c r="Q2276">
        <v>25.22343594836147</v>
      </c>
    </row>
    <row r="2277" spans="1:17" x14ac:dyDescent="0.3">
      <c r="A2277">
        <v>42649</v>
      </c>
      <c r="B2277" t="s">
        <v>3342</v>
      </c>
      <c r="C2277" t="s">
        <v>3343</v>
      </c>
      <c r="D2277">
        <v>2016</v>
      </c>
      <c r="E2277" t="s">
        <v>213</v>
      </c>
      <c r="F2277" t="s">
        <v>65</v>
      </c>
      <c r="G2277" t="s">
        <v>67</v>
      </c>
      <c r="H2277" t="s">
        <v>44</v>
      </c>
      <c r="I2277" t="s">
        <v>2378</v>
      </c>
      <c r="J2277" t="s">
        <v>2379</v>
      </c>
      <c r="K2277" t="s">
        <v>3120</v>
      </c>
      <c r="L2277" t="s">
        <v>3124</v>
      </c>
      <c r="M2277" t="s">
        <v>3110</v>
      </c>
      <c r="N2277">
        <v>16860</v>
      </c>
      <c r="O2277">
        <v>16.86</v>
      </c>
      <c r="P2277">
        <v>146000</v>
      </c>
      <c r="Q2277">
        <v>8.6595492289442468</v>
      </c>
    </row>
    <row r="2278" spans="1:17" x14ac:dyDescent="0.3">
      <c r="A2278">
        <v>42649</v>
      </c>
      <c r="B2278" t="s">
        <v>3342</v>
      </c>
      <c r="C2278" t="s">
        <v>3343</v>
      </c>
      <c r="D2278">
        <v>2016</v>
      </c>
      <c r="E2278" t="s">
        <v>32</v>
      </c>
      <c r="F2278" t="s">
        <v>65</v>
      </c>
      <c r="G2278" t="s">
        <v>67</v>
      </c>
      <c r="H2278" t="s">
        <v>44</v>
      </c>
      <c r="I2278" t="s">
        <v>480</v>
      </c>
      <c r="J2278" t="s">
        <v>2380</v>
      </c>
      <c r="K2278" t="s">
        <v>3120</v>
      </c>
      <c r="L2278" t="s">
        <v>3124</v>
      </c>
      <c r="M2278" t="s">
        <v>3110</v>
      </c>
      <c r="N2278">
        <v>119200</v>
      </c>
      <c r="O2278">
        <v>119.2</v>
      </c>
      <c r="P2278">
        <v>859000</v>
      </c>
      <c r="Q2278">
        <v>7.2063758389261743</v>
      </c>
    </row>
    <row r="2279" spans="1:17" x14ac:dyDescent="0.3">
      <c r="A2279">
        <v>42649</v>
      </c>
      <c r="B2279" t="s">
        <v>3342</v>
      </c>
      <c r="C2279" t="s">
        <v>3343</v>
      </c>
      <c r="D2279">
        <v>2016</v>
      </c>
      <c r="E2279" t="s">
        <v>32</v>
      </c>
      <c r="F2279" t="s">
        <v>77</v>
      </c>
      <c r="G2279" t="s">
        <v>67</v>
      </c>
      <c r="H2279" t="s">
        <v>44</v>
      </c>
      <c r="I2279" t="s">
        <v>643</v>
      </c>
      <c r="J2279" t="s">
        <v>2381</v>
      </c>
      <c r="K2279" t="s">
        <v>3186</v>
      </c>
      <c r="L2279" t="s">
        <v>3187</v>
      </c>
      <c r="M2279" t="s">
        <v>3116</v>
      </c>
      <c r="N2279">
        <v>14107</v>
      </c>
      <c r="O2279">
        <v>14.11</v>
      </c>
      <c r="P2279">
        <v>351000</v>
      </c>
      <c r="Q2279">
        <v>24.881264620401218</v>
      </c>
    </row>
    <row r="2280" spans="1:17" x14ac:dyDescent="0.3">
      <c r="A2280">
        <v>42648</v>
      </c>
      <c r="B2280" t="s">
        <v>3342</v>
      </c>
      <c r="C2280" t="s">
        <v>3343</v>
      </c>
      <c r="D2280">
        <v>2016</v>
      </c>
      <c r="E2280" t="s">
        <v>32</v>
      </c>
      <c r="F2280" t="s">
        <v>2167</v>
      </c>
      <c r="G2280" t="s">
        <v>1714</v>
      </c>
      <c r="H2280" t="s">
        <v>44</v>
      </c>
      <c r="I2280" t="s">
        <v>339</v>
      </c>
      <c r="J2280" t="s">
        <v>2382</v>
      </c>
      <c r="K2280" t="s">
        <v>3202</v>
      </c>
      <c r="L2280" t="s">
        <v>3250</v>
      </c>
      <c r="M2280" t="s">
        <v>3163</v>
      </c>
      <c r="N2280">
        <v>20080</v>
      </c>
      <c r="O2280">
        <v>20.079999999999998</v>
      </c>
      <c r="P2280">
        <v>55200</v>
      </c>
      <c r="Q2280">
        <v>2.7490039840637448</v>
      </c>
    </row>
    <row r="2281" spans="1:17" x14ac:dyDescent="0.3">
      <c r="A2281">
        <v>42648</v>
      </c>
      <c r="B2281" t="s">
        <v>3342</v>
      </c>
      <c r="C2281" t="s">
        <v>3343</v>
      </c>
      <c r="D2281">
        <v>2016</v>
      </c>
      <c r="E2281" t="s">
        <v>84</v>
      </c>
      <c r="F2281" t="s">
        <v>878</v>
      </c>
      <c r="G2281" t="s">
        <v>60</v>
      </c>
      <c r="H2281" t="s">
        <v>44</v>
      </c>
      <c r="I2281" t="s">
        <v>63</v>
      </c>
      <c r="J2281" t="s">
        <v>2369</v>
      </c>
      <c r="K2281" t="s">
        <v>3167</v>
      </c>
      <c r="L2281" t="s">
        <v>3250</v>
      </c>
      <c r="M2281" t="s">
        <v>3163</v>
      </c>
      <c r="N2281">
        <v>20120</v>
      </c>
      <c r="O2281">
        <v>20.12</v>
      </c>
      <c r="P2281">
        <v>268000</v>
      </c>
      <c r="Q2281">
        <v>13.320079522862823</v>
      </c>
    </row>
    <row r="2282" spans="1:17" x14ac:dyDescent="0.3">
      <c r="A2282">
        <v>42647</v>
      </c>
      <c r="B2282" t="s">
        <v>3342</v>
      </c>
      <c r="C2282" t="s">
        <v>3343</v>
      </c>
      <c r="D2282">
        <v>2016</v>
      </c>
      <c r="E2282" t="s">
        <v>32</v>
      </c>
      <c r="F2282" t="s">
        <v>507</v>
      </c>
      <c r="G2282" t="s">
        <v>106</v>
      </c>
      <c r="H2282" t="s">
        <v>44</v>
      </c>
      <c r="I2282" t="s">
        <v>1933</v>
      </c>
      <c r="J2282" t="s">
        <v>2383</v>
      </c>
      <c r="K2282" t="s">
        <v>3200</v>
      </c>
      <c r="L2282" t="s">
        <v>3250</v>
      </c>
      <c r="M2282" t="s">
        <v>3163</v>
      </c>
      <c r="N2282">
        <v>100560</v>
      </c>
      <c r="O2282">
        <v>100.56</v>
      </c>
      <c r="P2282">
        <v>200000</v>
      </c>
      <c r="Q2282">
        <v>1.9888623707239459</v>
      </c>
    </row>
    <row r="2283" spans="1:17" x14ac:dyDescent="0.3">
      <c r="A2283">
        <v>42647</v>
      </c>
      <c r="B2283" t="s">
        <v>3342</v>
      </c>
      <c r="C2283" t="s">
        <v>3343</v>
      </c>
      <c r="D2283">
        <v>2016</v>
      </c>
      <c r="E2283" t="s">
        <v>84</v>
      </c>
      <c r="F2283" t="s">
        <v>779</v>
      </c>
      <c r="G2283" t="s">
        <v>337</v>
      </c>
      <c r="H2283" t="s">
        <v>44</v>
      </c>
      <c r="I2283" t="s">
        <v>2195</v>
      </c>
      <c r="J2283" t="s">
        <v>2384</v>
      </c>
      <c r="K2283" t="s">
        <v>3174</v>
      </c>
      <c r="L2283" t="s">
        <v>3250</v>
      </c>
      <c r="M2283" t="s">
        <v>3163</v>
      </c>
      <c r="N2283">
        <v>15114</v>
      </c>
      <c r="O2283">
        <v>15.11</v>
      </c>
      <c r="P2283" t="s">
        <v>49</v>
      </c>
      <c r="Q2283" t="e">
        <v>#VALUE!</v>
      </c>
    </row>
    <row r="2284" spans="1:17" x14ac:dyDescent="0.3">
      <c r="A2284">
        <v>42645</v>
      </c>
      <c r="B2284" t="s">
        <v>3342</v>
      </c>
      <c r="C2284" t="s">
        <v>3343</v>
      </c>
      <c r="D2284">
        <v>2016</v>
      </c>
      <c r="E2284" t="s">
        <v>84</v>
      </c>
      <c r="F2284" t="s">
        <v>2266</v>
      </c>
      <c r="G2284" t="s">
        <v>135</v>
      </c>
      <c r="H2284" t="s">
        <v>44</v>
      </c>
      <c r="I2284" t="s">
        <v>1269</v>
      </c>
      <c r="J2284" t="s">
        <v>2385</v>
      </c>
      <c r="K2284" t="s">
        <v>3189</v>
      </c>
      <c r="L2284" t="s">
        <v>3250</v>
      </c>
      <c r="M2284" t="s">
        <v>3163</v>
      </c>
      <c r="N2284">
        <v>20462</v>
      </c>
      <c r="O2284">
        <v>20.46</v>
      </c>
      <c r="P2284">
        <v>35212000</v>
      </c>
      <c r="Q2284">
        <v>1720.8484019157463</v>
      </c>
    </row>
    <row r="2285" spans="1:17" x14ac:dyDescent="0.3">
      <c r="A2285">
        <v>42645</v>
      </c>
      <c r="B2285" t="s">
        <v>3342</v>
      </c>
      <c r="C2285" t="s">
        <v>3343</v>
      </c>
      <c r="D2285">
        <v>2016</v>
      </c>
      <c r="E2285" t="s">
        <v>84</v>
      </c>
      <c r="F2285" t="s">
        <v>2149</v>
      </c>
      <c r="G2285" t="s">
        <v>1064</v>
      </c>
      <c r="H2285" t="s">
        <v>44</v>
      </c>
      <c r="I2285" t="s">
        <v>63</v>
      </c>
      <c r="J2285" t="s">
        <v>2386</v>
      </c>
      <c r="K2285" t="s">
        <v>3167</v>
      </c>
      <c r="L2285" t="s">
        <v>3250</v>
      </c>
      <c r="M2285" t="s">
        <v>3163</v>
      </c>
      <c r="N2285">
        <v>20500</v>
      </c>
      <c r="O2285">
        <v>20.5</v>
      </c>
      <c r="P2285">
        <v>28645000</v>
      </c>
      <c r="Q2285">
        <v>1397.3170731707316</v>
      </c>
    </row>
    <row r="2286" spans="1:17" x14ac:dyDescent="0.3">
      <c r="A2286">
        <v>42645</v>
      </c>
      <c r="B2286" t="s">
        <v>3342</v>
      </c>
      <c r="C2286" t="s">
        <v>3343</v>
      </c>
      <c r="D2286">
        <v>2016</v>
      </c>
      <c r="E2286" t="s">
        <v>84</v>
      </c>
      <c r="F2286" t="s">
        <v>2266</v>
      </c>
      <c r="G2286" t="s">
        <v>135</v>
      </c>
      <c r="H2286" t="s">
        <v>44</v>
      </c>
      <c r="I2286" t="s">
        <v>1269</v>
      </c>
      <c r="J2286" t="s">
        <v>2387</v>
      </c>
      <c r="K2286" t="s">
        <v>3189</v>
      </c>
      <c r="L2286" t="s">
        <v>3250</v>
      </c>
      <c r="M2286" t="s">
        <v>3163</v>
      </c>
      <c r="N2286">
        <v>20462</v>
      </c>
      <c r="O2286">
        <v>20.46</v>
      </c>
      <c r="P2286">
        <v>35212000</v>
      </c>
      <c r="Q2286">
        <v>1720.8484019157463</v>
      </c>
    </row>
    <row r="2287" spans="1:17" x14ac:dyDescent="0.3">
      <c r="A2287">
        <v>42643</v>
      </c>
      <c r="B2287" t="s">
        <v>3344</v>
      </c>
      <c r="C2287" t="s">
        <v>3345</v>
      </c>
      <c r="D2287">
        <v>2016</v>
      </c>
      <c r="E2287" t="s">
        <v>32</v>
      </c>
      <c r="F2287" t="s">
        <v>51</v>
      </c>
      <c r="G2287" t="s">
        <v>1966</v>
      </c>
      <c r="H2287" t="s">
        <v>44</v>
      </c>
      <c r="I2287" t="s">
        <v>57</v>
      </c>
      <c r="J2287" t="s">
        <v>2396</v>
      </c>
      <c r="K2287" t="s">
        <v>3225</v>
      </c>
      <c r="L2287" t="s">
        <v>3250</v>
      </c>
      <c r="M2287" t="s">
        <v>3163</v>
      </c>
      <c r="N2287">
        <v>12060</v>
      </c>
      <c r="O2287">
        <v>12.06</v>
      </c>
      <c r="P2287">
        <v>239000</v>
      </c>
      <c r="Q2287">
        <v>19.817578772802655</v>
      </c>
    </row>
    <row r="2288" spans="1:17" x14ac:dyDescent="0.3">
      <c r="A2288">
        <v>42642</v>
      </c>
      <c r="B2288" t="s">
        <v>3344</v>
      </c>
      <c r="C2288" t="s">
        <v>3345</v>
      </c>
      <c r="D2288">
        <v>2016</v>
      </c>
      <c r="E2288" t="s">
        <v>584</v>
      </c>
      <c r="F2288" t="s">
        <v>77</v>
      </c>
      <c r="G2288" t="s">
        <v>67</v>
      </c>
      <c r="H2288" t="s">
        <v>44</v>
      </c>
      <c r="I2288" t="s">
        <v>643</v>
      </c>
      <c r="J2288" t="s">
        <v>2397</v>
      </c>
      <c r="K2288" t="s">
        <v>3193</v>
      </c>
      <c r="L2288" t="s">
        <v>3133</v>
      </c>
      <c r="M2288" t="s">
        <v>3116</v>
      </c>
      <c r="N2288">
        <v>54240</v>
      </c>
      <c r="O2288">
        <v>54.24</v>
      </c>
      <c r="P2288">
        <v>1330000</v>
      </c>
      <c r="Q2288">
        <v>24.520648967551622</v>
      </c>
    </row>
    <row r="2289" spans="1:17" x14ac:dyDescent="0.3">
      <c r="A2289">
        <v>42641</v>
      </c>
      <c r="B2289" t="s">
        <v>3344</v>
      </c>
      <c r="C2289" t="s">
        <v>3345</v>
      </c>
      <c r="D2289">
        <v>2016</v>
      </c>
      <c r="E2289" t="s">
        <v>84</v>
      </c>
      <c r="F2289" t="s">
        <v>769</v>
      </c>
      <c r="G2289" t="s">
        <v>106</v>
      </c>
      <c r="H2289" t="s">
        <v>44</v>
      </c>
      <c r="I2289" t="s">
        <v>92</v>
      </c>
      <c r="J2289" t="s">
        <v>2398</v>
      </c>
      <c r="K2289" t="s">
        <v>3210</v>
      </c>
      <c r="L2289" t="s">
        <v>3250</v>
      </c>
      <c r="M2289" t="s">
        <v>3163</v>
      </c>
      <c r="N2289">
        <v>16680</v>
      </c>
      <c r="O2289">
        <v>16.68</v>
      </c>
      <c r="P2289">
        <v>82700</v>
      </c>
      <c r="Q2289">
        <v>4.9580335731414866</v>
      </c>
    </row>
    <row r="2290" spans="1:17" x14ac:dyDescent="0.3">
      <c r="A2290">
        <v>42641</v>
      </c>
      <c r="B2290" t="s">
        <v>3344</v>
      </c>
      <c r="C2290" t="s">
        <v>3345</v>
      </c>
      <c r="D2290">
        <v>2016</v>
      </c>
      <c r="E2290" t="s">
        <v>84</v>
      </c>
      <c r="F2290" t="s">
        <v>769</v>
      </c>
      <c r="G2290" t="s">
        <v>60</v>
      </c>
      <c r="H2290" t="s">
        <v>44</v>
      </c>
      <c r="I2290" t="s">
        <v>410</v>
      </c>
      <c r="J2290" t="s">
        <v>1803</v>
      </c>
      <c r="K2290" t="s">
        <v>3169</v>
      </c>
      <c r="L2290" t="s">
        <v>3250</v>
      </c>
      <c r="M2290" t="s">
        <v>3163</v>
      </c>
      <c r="N2290">
        <v>22088</v>
      </c>
      <c r="O2290">
        <v>22.09</v>
      </c>
      <c r="P2290">
        <v>23600</v>
      </c>
      <c r="Q2290">
        <v>1.0684534588917058</v>
      </c>
    </row>
    <row r="2291" spans="1:17" x14ac:dyDescent="0.3">
      <c r="A2291">
        <v>42640</v>
      </c>
      <c r="B2291" t="s">
        <v>3344</v>
      </c>
      <c r="C2291" t="s">
        <v>3345</v>
      </c>
      <c r="D2291">
        <v>2016</v>
      </c>
      <c r="E2291" t="s">
        <v>32</v>
      </c>
      <c r="F2291" t="s">
        <v>77</v>
      </c>
      <c r="G2291" t="s">
        <v>67</v>
      </c>
      <c r="H2291" t="s">
        <v>44</v>
      </c>
      <c r="I2291" t="s">
        <v>643</v>
      </c>
      <c r="J2291" t="s">
        <v>2399</v>
      </c>
      <c r="K2291" t="s">
        <v>3193</v>
      </c>
      <c r="L2291" t="s">
        <v>3133</v>
      </c>
      <c r="M2291" t="s">
        <v>3116</v>
      </c>
      <c r="N2291">
        <v>288540.01</v>
      </c>
      <c r="O2291">
        <v>288.54000000000002</v>
      </c>
      <c r="P2291">
        <v>7074000</v>
      </c>
      <c r="Q2291">
        <v>24.516530653755783</v>
      </c>
    </row>
    <row r="2292" spans="1:17" x14ac:dyDescent="0.3">
      <c r="A2292">
        <v>42638</v>
      </c>
      <c r="B2292" t="s">
        <v>3344</v>
      </c>
      <c r="C2292" t="s">
        <v>3345</v>
      </c>
      <c r="D2292">
        <v>2016</v>
      </c>
      <c r="E2292" t="s">
        <v>32</v>
      </c>
      <c r="F2292" t="s">
        <v>183</v>
      </c>
      <c r="G2292" t="s">
        <v>186</v>
      </c>
      <c r="H2292" t="s">
        <v>44</v>
      </c>
      <c r="I2292" t="s">
        <v>289</v>
      </c>
      <c r="J2292" t="s">
        <v>2400</v>
      </c>
      <c r="K2292" t="s">
        <v>3228</v>
      </c>
      <c r="L2292" t="s">
        <v>3250</v>
      </c>
      <c r="M2292" t="s">
        <v>3163</v>
      </c>
      <c r="N2292">
        <v>75580</v>
      </c>
      <c r="O2292">
        <v>75.58</v>
      </c>
      <c r="P2292">
        <v>1986000</v>
      </c>
      <c r="Q2292">
        <v>26.276792802328657</v>
      </c>
    </row>
    <row r="2293" spans="1:17" x14ac:dyDescent="0.3">
      <c r="A2293">
        <v>42638</v>
      </c>
      <c r="B2293" t="s">
        <v>3344</v>
      </c>
      <c r="C2293" t="s">
        <v>3345</v>
      </c>
      <c r="D2293">
        <v>2016</v>
      </c>
      <c r="E2293" t="s">
        <v>32</v>
      </c>
      <c r="F2293" t="s">
        <v>1697</v>
      </c>
      <c r="G2293" t="s">
        <v>135</v>
      </c>
      <c r="H2293" t="s">
        <v>44</v>
      </c>
      <c r="I2293" t="s">
        <v>1700</v>
      </c>
      <c r="J2293" t="s">
        <v>2401</v>
      </c>
      <c r="K2293" t="s">
        <v>3140</v>
      </c>
      <c r="L2293" t="s">
        <v>3250</v>
      </c>
      <c r="M2293" t="s">
        <v>3163</v>
      </c>
      <c r="N2293">
        <v>43980</v>
      </c>
      <c r="O2293">
        <v>43.98</v>
      </c>
      <c r="P2293">
        <v>105000</v>
      </c>
      <c r="Q2293">
        <v>2.387448840381992</v>
      </c>
    </row>
    <row r="2294" spans="1:17" x14ac:dyDescent="0.3">
      <c r="A2294">
        <v>42635</v>
      </c>
      <c r="B2294" t="s">
        <v>3344</v>
      </c>
      <c r="C2294" t="s">
        <v>3345</v>
      </c>
      <c r="D2294">
        <v>2016</v>
      </c>
      <c r="E2294" t="s">
        <v>32</v>
      </c>
      <c r="F2294" t="s">
        <v>65</v>
      </c>
      <c r="G2294" t="s">
        <v>67</v>
      </c>
      <c r="H2294" t="s">
        <v>44</v>
      </c>
      <c r="I2294" t="s">
        <v>71</v>
      </c>
      <c r="J2294" t="s">
        <v>1131</v>
      </c>
      <c r="K2294" t="s">
        <v>3120</v>
      </c>
      <c r="L2294" t="s">
        <v>3124</v>
      </c>
      <c r="M2294" t="s">
        <v>3110</v>
      </c>
      <c r="N2294">
        <v>44696</v>
      </c>
      <c r="O2294">
        <v>44.7</v>
      </c>
      <c r="P2294">
        <v>377000</v>
      </c>
      <c r="Q2294">
        <v>8.4347592625738326</v>
      </c>
    </row>
    <row r="2295" spans="1:17" x14ac:dyDescent="0.3">
      <c r="A2295">
        <v>42635</v>
      </c>
      <c r="B2295" t="s">
        <v>3344</v>
      </c>
      <c r="C2295" t="s">
        <v>3345</v>
      </c>
      <c r="D2295">
        <v>2016</v>
      </c>
      <c r="E2295" t="s">
        <v>32</v>
      </c>
      <c r="F2295" t="s">
        <v>77</v>
      </c>
      <c r="G2295" t="s">
        <v>67</v>
      </c>
      <c r="H2295" t="s">
        <v>44</v>
      </c>
      <c r="I2295" t="s">
        <v>643</v>
      </c>
      <c r="J2295" t="s">
        <v>2308</v>
      </c>
      <c r="K2295" t="s">
        <v>3193</v>
      </c>
      <c r="L2295" t="s">
        <v>3133</v>
      </c>
      <c r="M2295" t="s">
        <v>3116</v>
      </c>
      <c r="N2295">
        <v>226710.01</v>
      </c>
      <c r="O2295">
        <v>226.71</v>
      </c>
      <c r="P2295">
        <v>5558000</v>
      </c>
      <c r="Q2295">
        <v>24.515900290419467</v>
      </c>
    </row>
    <row r="2296" spans="1:17" x14ac:dyDescent="0.3">
      <c r="A2296">
        <v>42635</v>
      </c>
      <c r="B2296" t="s">
        <v>3344</v>
      </c>
      <c r="C2296" t="s">
        <v>3345</v>
      </c>
      <c r="D2296">
        <v>2016</v>
      </c>
      <c r="E2296" t="s">
        <v>32</v>
      </c>
      <c r="F2296" t="s">
        <v>77</v>
      </c>
      <c r="G2296" t="s">
        <v>67</v>
      </c>
      <c r="H2296" t="s">
        <v>44</v>
      </c>
      <c r="I2296" t="s">
        <v>231</v>
      </c>
      <c r="J2296" t="s">
        <v>2402</v>
      </c>
      <c r="K2296" t="s">
        <v>3120</v>
      </c>
      <c r="L2296" t="s">
        <v>3124</v>
      </c>
      <c r="M2296" t="s">
        <v>3110</v>
      </c>
      <c r="N2296">
        <v>13080</v>
      </c>
      <c r="O2296">
        <v>13.08</v>
      </c>
      <c r="P2296">
        <v>157000</v>
      </c>
      <c r="Q2296">
        <v>12.003058103975535</v>
      </c>
    </row>
    <row r="2297" spans="1:17" x14ac:dyDescent="0.3">
      <c r="A2297">
        <v>42635</v>
      </c>
      <c r="B2297" t="s">
        <v>3344</v>
      </c>
      <c r="C2297" t="s">
        <v>3345</v>
      </c>
      <c r="D2297">
        <v>2016</v>
      </c>
      <c r="E2297" t="s">
        <v>32</v>
      </c>
      <c r="F2297" t="s">
        <v>65</v>
      </c>
      <c r="G2297" t="s">
        <v>67</v>
      </c>
      <c r="H2297" t="s">
        <v>44</v>
      </c>
      <c r="I2297" t="s">
        <v>73</v>
      </c>
      <c r="J2297" t="s">
        <v>1678</v>
      </c>
      <c r="K2297" t="s">
        <v>3125</v>
      </c>
      <c r="L2297" t="s">
        <v>3126</v>
      </c>
      <c r="M2297" t="s">
        <v>3110</v>
      </c>
      <c r="N2297">
        <v>17618</v>
      </c>
      <c r="O2297">
        <v>17.62</v>
      </c>
      <c r="P2297">
        <v>149000</v>
      </c>
      <c r="Q2297">
        <v>8.4572596208423203</v>
      </c>
    </row>
    <row r="2298" spans="1:17" x14ac:dyDescent="0.3">
      <c r="A2298">
        <v>42635</v>
      </c>
      <c r="B2298" t="s">
        <v>3344</v>
      </c>
      <c r="C2298" t="s">
        <v>3345</v>
      </c>
      <c r="D2298">
        <v>2016</v>
      </c>
      <c r="E2298" t="s">
        <v>32</v>
      </c>
      <c r="F2298" t="s">
        <v>77</v>
      </c>
      <c r="G2298" t="s">
        <v>67</v>
      </c>
      <c r="H2298" t="s">
        <v>44</v>
      </c>
      <c r="I2298" t="s">
        <v>643</v>
      </c>
      <c r="J2298" t="s">
        <v>2308</v>
      </c>
      <c r="K2298" t="s">
        <v>3193</v>
      </c>
      <c r="L2298" t="s">
        <v>3133</v>
      </c>
      <c r="M2298" t="s">
        <v>3116</v>
      </c>
      <c r="N2298">
        <v>103050</v>
      </c>
      <c r="O2298">
        <v>103.05</v>
      </c>
      <c r="P2298">
        <v>2527000</v>
      </c>
      <c r="Q2298">
        <v>24.522076661814655</v>
      </c>
    </row>
    <row r="2299" spans="1:17" x14ac:dyDescent="0.3">
      <c r="A2299">
        <v>42635</v>
      </c>
      <c r="B2299" t="s">
        <v>3344</v>
      </c>
      <c r="C2299" t="s">
        <v>3345</v>
      </c>
      <c r="D2299">
        <v>2016</v>
      </c>
      <c r="E2299" t="s">
        <v>32</v>
      </c>
      <c r="F2299" t="s">
        <v>65</v>
      </c>
      <c r="G2299" t="s">
        <v>67</v>
      </c>
      <c r="H2299" t="s">
        <v>44</v>
      </c>
      <c r="I2299" t="s">
        <v>73</v>
      </c>
      <c r="J2299" t="s">
        <v>2403</v>
      </c>
      <c r="K2299" t="s">
        <v>3198</v>
      </c>
      <c r="L2299" t="s">
        <v>3199</v>
      </c>
      <c r="M2299" t="s">
        <v>3110</v>
      </c>
      <c r="N2299">
        <v>51414</v>
      </c>
      <c r="O2299">
        <v>51.41</v>
      </c>
      <c r="P2299">
        <v>433000</v>
      </c>
      <c r="Q2299">
        <v>8.421830629789552</v>
      </c>
    </row>
    <row r="2300" spans="1:17" x14ac:dyDescent="0.3">
      <c r="A2300">
        <v>42635</v>
      </c>
      <c r="B2300" t="s">
        <v>3344</v>
      </c>
      <c r="C2300" t="s">
        <v>3345</v>
      </c>
      <c r="D2300">
        <v>2016</v>
      </c>
      <c r="E2300" t="s">
        <v>32</v>
      </c>
      <c r="F2300" t="s">
        <v>628</v>
      </c>
      <c r="G2300" t="s">
        <v>115</v>
      </c>
      <c r="H2300" t="s">
        <v>44</v>
      </c>
      <c r="I2300" t="s">
        <v>339</v>
      </c>
      <c r="J2300" t="s">
        <v>2404</v>
      </c>
      <c r="K2300" t="s">
        <v>3202</v>
      </c>
      <c r="L2300" t="s">
        <v>3250</v>
      </c>
      <c r="M2300" t="s">
        <v>3163</v>
      </c>
      <c r="N2300">
        <v>76176</v>
      </c>
      <c r="O2300">
        <v>76.180000000000007</v>
      </c>
      <c r="P2300">
        <v>209000</v>
      </c>
      <c r="Q2300">
        <v>2.7436462927956313</v>
      </c>
    </row>
    <row r="2301" spans="1:17" x14ac:dyDescent="0.3">
      <c r="A2301">
        <v>42635</v>
      </c>
      <c r="B2301" t="s">
        <v>3344</v>
      </c>
      <c r="C2301" t="s">
        <v>3345</v>
      </c>
      <c r="D2301">
        <v>2016</v>
      </c>
      <c r="E2301" t="s">
        <v>32</v>
      </c>
      <c r="F2301" t="s">
        <v>65</v>
      </c>
      <c r="G2301" t="s">
        <v>67</v>
      </c>
      <c r="H2301" t="s">
        <v>44</v>
      </c>
      <c r="I2301" t="s">
        <v>73</v>
      </c>
      <c r="J2301" t="s">
        <v>2405</v>
      </c>
      <c r="K2301" t="s">
        <v>3154</v>
      </c>
      <c r="L2301" t="s">
        <v>3155</v>
      </c>
      <c r="M2301" t="s">
        <v>3110</v>
      </c>
      <c r="N2301">
        <v>36660</v>
      </c>
      <c r="O2301">
        <v>36.659999999999997</v>
      </c>
      <c r="P2301">
        <v>309000</v>
      </c>
      <c r="Q2301">
        <v>8.4288052373158759</v>
      </c>
    </row>
    <row r="2302" spans="1:17" x14ac:dyDescent="0.3">
      <c r="A2302">
        <v>42635</v>
      </c>
      <c r="B2302" t="s">
        <v>3344</v>
      </c>
      <c r="C2302" t="s">
        <v>3345</v>
      </c>
      <c r="D2302">
        <v>2016</v>
      </c>
      <c r="E2302" t="s">
        <v>84</v>
      </c>
      <c r="F2302" t="s">
        <v>127</v>
      </c>
      <c r="G2302" t="s">
        <v>60</v>
      </c>
      <c r="H2302" t="s">
        <v>44</v>
      </c>
      <c r="I2302" t="s">
        <v>129</v>
      </c>
      <c r="J2302" t="s">
        <v>2406</v>
      </c>
      <c r="K2302" t="s">
        <v>3150</v>
      </c>
      <c r="L2302" t="s">
        <v>3250</v>
      </c>
      <c r="M2302" t="s">
        <v>3163</v>
      </c>
      <c r="N2302">
        <v>17560</v>
      </c>
      <c r="O2302">
        <v>17.559999999999999</v>
      </c>
      <c r="P2302">
        <v>100000</v>
      </c>
      <c r="Q2302">
        <v>5.6947608200455582</v>
      </c>
    </row>
    <row r="2303" spans="1:17" x14ac:dyDescent="0.3">
      <c r="A2303">
        <v>42635</v>
      </c>
      <c r="B2303" t="s">
        <v>3344</v>
      </c>
      <c r="C2303" t="s">
        <v>3345</v>
      </c>
      <c r="D2303">
        <v>2016</v>
      </c>
      <c r="E2303" t="s">
        <v>32</v>
      </c>
      <c r="F2303" t="s">
        <v>65</v>
      </c>
      <c r="G2303" t="s">
        <v>67</v>
      </c>
      <c r="H2303" t="s">
        <v>44</v>
      </c>
      <c r="I2303" t="s">
        <v>73</v>
      </c>
      <c r="J2303" t="s">
        <v>2403</v>
      </c>
      <c r="K2303" t="s">
        <v>3198</v>
      </c>
      <c r="L2303" t="s">
        <v>3199</v>
      </c>
      <c r="M2303" t="s">
        <v>3110</v>
      </c>
      <c r="N2303">
        <v>85690</v>
      </c>
      <c r="O2303">
        <v>85.69</v>
      </c>
      <c r="P2303">
        <v>722000</v>
      </c>
      <c r="Q2303">
        <v>8.4257206208425721</v>
      </c>
    </row>
    <row r="2304" spans="1:17" x14ac:dyDescent="0.3">
      <c r="A2304">
        <v>42635</v>
      </c>
      <c r="B2304" t="s">
        <v>3344</v>
      </c>
      <c r="C2304" t="s">
        <v>3345</v>
      </c>
      <c r="D2304">
        <v>2016</v>
      </c>
      <c r="E2304" t="s">
        <v>32</v>
      </c>
      <c r="F2304" t="s">
        <v>77</v>
      </c>
      <c r="G2304" t="s">
        <v>67</v>
      </c>
      <c r="H2304" t="s">
        <v>44</v>
      </c>
      <c r="I2304" t="s">
        <v>643</v>
      </c>
      <c r="J2304" t="s">
        <v>2125</v>
      </c>
      <c r="K2304" t="s">
        <v>3115</v>
      </c>
      <c r="L2304" t="s">
        <v>3114</v>
      </c>
      <c r="M2304" t="s">
        <v>3116</v>
      </c>
      <c r="N2304">
        <v>198000</v>
      </c>
      <c r="O2304">
        <v>198</v>
      </c>
      <c r="P2304">
        <v>4854000</v>
      </c>
      <c r="Q2304">
        <v>24.515151515151516</v>
      </c>
    </row>
    <row r="2305" spans="1:17" x14ac:dyDescent="0.3">
      <c r="A2305">
        <v>42634</v>
      </c>
      <c r="B2305" t="s">
        <v>3344</v>
      </c>
      <c r="C2305" t="s">
        <v>3345</v>
      </c>
      <c r="D2305">
        <v>2016</v>
      </c>
      <c r="E2305" t="s">
        <v>84</v>
      </c>
      <c r="F2305" t="s">
        <v>2198</v>
      </c>
      <c r="G2305" t="s">
        <v>310</v>
      </c>
      <c r="H2305" t="s">
        <v>44</v>
      </c>
      <c r="I2305" t="s">
        <v>2407</v>
      </c>
      <c r="J2305" t="s">
        <v>2408</v>
      </c>
      <c r="K2305" t="s">
        <v>3203</v>
      </c>
      <c r="L2305" t="s">
        <v>3250</v>
      </c>
      <c r="M2305" t="s">
        <v>3163</v>
      </c>
      <c r="N2305">
        <v>41000</v>
      </c>
      <c r="O2305">
        <v>41</v>
      </c>
      <c r="P2305">
        <v>10200</v>
      </c>
      <c r="Q2305">
        <v>0.24878048780487805</v>
      </c>
    </row>
    <row r="2306" spans="1:17" x14ac:dyDescent="0.3">
      <c r="A2306">
        <v>42634</v>
      </c>
      <c r="B2306" t="s">
        <v>3344</v>
      </c>
      <c r="C2306" t="s">
        <v>3345</v>
      </c>
      <c r="D2306">
        <v>2016</v>
      </c>
      <c r="E2306" t="s">
        <v>32</v>
      </c>
      <c r="F2306" t="s">
        <v>2167</v>
      </c>
      <c r="G2306" t="s">
        <v>1714</v>
      </c>
      <c r="H2306" t="s">
        <v>44</v>
      </c>
      <c r="I2306" t="s">
        <v>339</v>
      </c>
      <c r="J2306" t="s">
        <v>2409</v>
      </c>
      <c r="K2306" t="s">
        <v>3202</v>
      </c>
      <c r="L2306" t="s">
        <v>3250</v>
      </c>
      <c r="M2306" t="s">
        <v>3163</v>
      </c>
      <c r="N2306">
        <v>120700</v>
      </c>
      <c r="O2306">
        <v>120.7</v>
      </c>
      <c r="P2306">
        <v>331000</v>
      </c>
      <c r="Q2306">
        <v>2.7423363711681854</v>
      </c>
    </row>
    <row r="2307" spans="1:17" x14ac:dyDescent="0.3">
      <c r="A2307">
        <v>42633</v>
      </c>
      <c r="B2307" t="s">
        <v>3344</v>
      </c>
      <c r="C2307" t="s">
        <v>3345</v>
      </c>
      <c r="D2307">
        <v>2016</v>
      </c>
      <c r="E2307" t="s">
        <v>213</v>
      </c>
      <c r="F2307" t="s">
        <v>65</v>
      </c>
      <c r="G2307" t="s">
        <v>67</v>
      </c>
      <c r="H2307" t="s">
        <v>44</v>
      </c>
      <c r="I2307" t="s">
        <v>219</v>
      </c>
      <c r="J2307" t="s">
        <v>2410</v>
      </c>
      <c r="K2307" t="s">
        <v>3120</v>
      </c>
      <c r="L2307" t="s">
        <v>3124</v>
      </c>
      <c r="M2307" t="s">
        <v>3110</v>
      </c>
      <c r="N2307">
        <v>33720</v>
      </c>
      <c r="O2307">
        <v>33.72</v>
      </c>
      <c r="P2307">
        <v>5439000</v>
      </c>
      <c r="Q2307">
        <v>161.29893238434164</v>
      </c>
    </row>
    <row r="2308" spans="1:17" x14ac:dyDescent="0.3">
      <c r="A2308">
        <v>42630</v>
      </c>
      <c r="B2308" t="s">
        <v>3344</v>
      </c>
      <c r="C2308" t="s">
        <v>3345</v>
      </c>
      <c r="D2308">
        <v>2016</v>
      </c>
      <c r="E2308" t="s">
        <v>32</v>
      </c>
      <c r="F2308" t="s">
        <v>183</v>
      </c>
      <c r="G2308" t="s">
        <v>186</v>
      </c>
      <c r="H2308" t="s">
        <v>44</v>
      </c>
      <c r="I2308" t="s">
        <v>289</v>
      </c>
      <c r="J2308" t="s">
        <v>2411</v>
      </c>
      <c r="K2308" t="s">
        <v>3228</v>
      </c>
      <c r="L2308" t="s">
        <v>3250</v>
      </c>
      <c r="M2308" t="s">
        <v>3163</v>
      </c>
      <c r="N2308">
        <v>15440</v>
      </c>
      <c r="O2308">
        <v>15.44</v>
      </c>
      <c r="P2308">
        <v>406000</v>
      </c>
      <c r="Q2308">
        <v>26.295336787564768</v>
      </c>
    </row>
    <row r="2309" spans="1:17" x14ac:dyDescent="0.3">
      <c r="A2309">
        <v>42628</v>
      </c>
      <c r="B2309" t="s">
        <v>3344</v>
      </c>
      <c r="C2309" t="s">
        <v>3345</v>
      </c>
      <c r="D2309">
        <v>2016</v>
      </c>
      <c r="E2309" t="s">
        <v>84</v>
      </c>
      <c r="F2309" t="s">
        <v>286</v>
      </c>
      <c r="G2309" t="s">
        <v>96</v>
      </c>
      <c r="H2309" t="s">
        <v>44</v>
      </c>
      <c r="I2309" t="s">
        <v>781</v>
      </c>
      <c r="J2309" t="s">
        <v>2412</v>
      </c>
      <c r="K2309" t="s">
        <v>3184</v>
      </c>
      <c r="L2309" t="s">
        <v>3250</v>
      </c>
      <c r="M2309" t="s">
        <v>3163</v>
      </c>
      <c r="N2309">
        <v>16973</v>
      </c>
      <c r="O2309">
        <v>16.97</v>
      </c>
      <c r="P2309">
        <v>69200</v>
      </c>
      <c r="Q2309">
        <v>4.077063571554822</v>
      </c>
    </row>
    <row r="2310" spans="1:17" x14ac:dyDescent="0.3">
      <c r="A2310">
        <v>42627</v>
      </c>
      <c r="B2310" t="s">
        <v>3344</v>
      </c>
      <c r="C2310" t="s">
        <v>3345</v>
      </c>
      <c r="D2310">
        <v>2016</v>
      </c>
      <c r="E2310" t="s">
        <v>32</v>
      </c>
      <c r="F2310" t="s">
        <v>77</v>
      </c>
      <c r="G2310" t="s">
        <v>67</v>
      </c>
      <c r="H2310" t="s">
        <v>44</v>
      </c>
      <c r="I2310" t="s">
        <v>643</v>
      </c>
      <c r="J2310" t="s">
        <v>2308</v>
      </c>
      <c r="K2310" t="s">
        <v>3193</v>
      </c>
      <c r="L2310" t="s">
        <v>3133</v>
      </c>
      <c r="M2310" t="s">
        <v>3116</v>
      </c>
      <c r="N2310">
        <v>185490.01</v>
      </c>
      <c r="O2310">
        <v>185.49</v>
      </c>
      <c r="P2310">
        <v>4548000</v>
      </c>
      <c r="Q2310">
        <v>24.51884066424925</v>
      </c>
    </row>
    <row r="2311" spans="1:17" x14ac:dyDescent="0.3">
      <c r="A2311">
        <v>42627</v>
      </c>
      <c r="B2311" t="s">
        <v>3344</v>
      </c>
      <c r="C2311" t="s">
        <v>3345</v>
      </c>
      <c r="D2311">
        <v>2016</v>
      </c>
      <c r="E2311" t="s">
        <v>32</v>
      </c>
      <c r="F2311" t="s">
        <v>65</v>
      </c>
      <c r="G2311" t="s">
        <v>67</v>
      </c>
      <c r="H2311" t="s">
        <v>44</v>
      </c>
      <c r="I2311" t="s">
        <v>73</v>
      </c>
      <c r="J2311" t="s">
        <v>2403</v>
      </c>
      <c r="K2311" t="s">
        <v>3198</v>
      </c>
      <c r="L2311" t="s">
        <v>3199</v>
      </c>
      <c r="M2311" t="s">
        <v>3110</v>
      </c>
      <c r="N2311">
        <v>119966</v>
      </c>
      <c r="O2311">
        <v>119.97</v>
      </c>
      <c r="P2311">
        <v>1011000</v>
      </c>
      <c r="Q2311">
        <v>8.4273877598652955</v>
      </c>
    </row>
    <row r="2312" spans="1:17" x14ac:dyDescent="0.3">
      <c r="A2312">
        <v>42627</v>
      </c>
      <c r="B2312" t="s">
        <v>3344</v>
      </c>
      <c r="C2312" t="s">
        <v>3345</v>
      </c>
      <c r="D2312">
        <v>2016</v>
      </c>
      <c r="E2312" t="s">
        <v>32</v>
      </c>
      <c r="F2312" t="s">
        <v>65</v>
      </c>
      <c r="G2312" t="s">
        <v>67</v>
      </c>
      <c r="H2312" t="s">
        <v>44</v>
      </c>
      <c r="I2312" t="s">
        <v>71</v>
      </c>
      <c r="J2312" t="s">
        <v>2413</v>
      </c>
      <c r="K2312" t="s">
        <v>3120</v>
      </c>
      <c r="L2312" t="s">
        <v>3124</v>
      </c>
      <c r="M2312" t="s">
        <v>3110</v>
      </c>
      <c r="N2312">
        <v>89392</v>
      </c>
      <c r="O2312">
        <v>89.39</v>
      </c>
      <c r="P2312">
        <v>754000</v>
      </c>
      <c r="Q2312">
        <v>8.4347592625738326</v>
      </c>
    </row>
    <row r="2313" spans="1:17" x14ac:dyDescent="0.3">
      <c r="A2313">
        <v>42626</v>
      </c>
      <c r="B2313" t="s">
        <v>3344</v>
      </c>
      <c r="C2313" t="s">
        <v>3345</v>
      </c>
      <c r="D2313">
        <v>2016</v>
      </c>
      <c r="E2313" t="s">
        <v>32</v>
      </c>
      <c r="F2313" t="s">
        <v>507</v>
      </c>
      <c r="G2313" t="s">
        <v>106</v>
      </c>
      <c r="H2313" t="s">
        <v>44</v>
      </c>
      <c r="I2313" t="s">
        <v>1933</v>
      </c>
      <c r="J2313" t="s">
        <v>2414</v>
      </c>
      <c r="K2313" t="s">
        <v>3200</v>
      </c>
      <c r="L2313" t="s">
        <v>3250</v>
      </c>
      <c r="M2313" t="s">
        <v>3163</v>
      </c>
      <c r="N2313">
        <v>100560</v>
      </c>
      <c r="O2313">
        <v>100.56</v>
      </c>
      <c r="P2313">
        <v>189000</v>
      </c>
      <c r="Q2313">
        <v>1.8794749403341289</v>
      </c>
    </row>
    <row r="2314" spans="1:17" x14ac:dyDescent="0.3">
      <c r="A2314">
        <v>42626</v>
      </c>
      <c r="B2314" t="s">
        <v>3344</v>
      </c>
      <c r="C2314" t="s">
        <v>3345</v>
      </c>
      <c r="D2314">
        <v>2016</v>
      </c>
      <c r="E2314" t="s">
        <v>32</v>
      </c>
      <c r="F2314" t="s">
        <v>278</v>
      </c>
      <c r="G2314" t="s">
        <v>60</v>
      </c>
      <c r="H2314" t="s">
        <v>44</v>
      </c>
      <c r="I2314" t="s">
        <v>1804</v>
      </c>
      <c r="J2314" t="s">
        <v>2299</v>
      </c>
      <c r="K2314" t="s">
        <v>3193</v>
      </c>
      <c r="L2314" t="s">
        <v>3133</v>
      </c>
      <c r="M2314" t="s">
        <v>3116</v>
      </c>
      <c r="N2314">
        <v>20140</v>
      </c>
      <c r="O2314">
        <v>20.14</v>
      </c>
      <c r="P2314">
        <v>519000</v>
      </c>
      <c r="Q2314">
        <v>25.769612711022841</v>
      </c>
    </row>
    <row r="2315" spans="1:17" x14ac:dyDescent="0.3">
      <c r="A2315">
        <v>42626</v>
      </c>
      <c r="B2315" t="s">
        <v>3344</v>
      </c>
      <c r="C2315" t="s">
        <v>3345</v>
      </c>
      <c r="D2315">
        <v>2016</v>
      </c>
      <c r="E2315" t="s">
        <v>32</v>
      </c>
      <c r="F2315" t="s">
        <v>305</v>
      </c>
      <c r="G2315" t="s">
        <v>310</v>
      </c>
      <c r="H2315" t="s">
        <v>44</v>
      </c>
      <c r="I2315" t="s">
        <v>140</v>
      </c>
      <c r="J2315" t="s">
        <v>2415</v>
      </c>
      <c r="K2315" t="s">
        <v>3201</v>
      </c>
      <c r="L2315" t="s">
        <v>3250</v>
      </c>
      <c r="M2315" t="s">
        <v>3163</v>
      </c>
      <c r="N2315">
        <v>153020</v>
      </c>
      <c r="O2315">
        <v>153.02000000000001</v>
      </c>
      <c r="P2315">
        <v>125000</v>
      </c>
      <c r="Q2315">
        <v>0.81688668147954513</v>
      </c>
    </row>
    <row r="2316" spans="1:17" x14ac:dyDescent="0.3">
      <c r="A2316">
        <v>42626</v>
      </c>
      <c r="B2316" t="s">
        <v>3344</v>
      </c>
      <c r="C2316" t="s">
        <v>3345</v>
      </c>
      <c r="D2316">
        <v>2016</v>
      </c>
      <c r="E2316" t="s">
        <v>584</v>
      </c>
      <c r="F2316" t="s">
        <v>77</v>
      </c>
      <c r="G2316" t="s">
        <v>227</v>
      </c>
      <c r="H2316" t="s">
        <v>44</v>
      </c>
      <c r="I2316" t="s">
        <v>643</v>
      </c>
      <c r="J2316" t="s">
        <v>2416</v>
      </c>
      <c r="K2316" t="s">
        <v>3193</v>
      </c>
      <c r="L2316" t="s">
        <v>3133</v>
      </c>
      <c r="M2316" t="s">
        <v>3116</v>
      </c>
      <c r="N2316">
        <v>23284</v>
      </c>
      <c r="O2316">
        <v>23.28</v>
      </c>
      <c r="P2316">
        <v>571000</v>
      </c>
      <c r="Q2316">
        <v>24.523277787321767</v>
      </c>
    </row>
    <row r="2317" spans="1:17" x14ac:dyDescent="0.3">
      <c r="A2317">
        <v>42624</v>
      </c>
      <c r="B2317" t="s">
        <v>3344</v>
      </c>
      <c r="C2317" t="s">
        <v>3345</v>
      </c>
      <c r="D2317">
        <v>2016</v>
      </c>
      <c r="E2317" t="s">
        <v>32</v>
      </c>
      <c r="F2317" t="s">
        <v>507</v>
      </c>
      <c r="G2317" t="s">
        <v>106</v>
      </c>
      <c r="H2317" t="s">
        <v>44</v>
      </c>
      <c r="I2317" t="s">
        <v>1933</v>
      </c>
      <c r="J2317" t="s">
        <v>2417</v>
      </c>
      <c r="K2317" t="s">
        <v>3201</v>
      </c>
      <c r="L2317" t="s">
        <v>3250</v>
      </c>
      <c r="M2317" t="s">
        <v>3163</v>
      </c>
      <c r="N2317">
        <v>120672</v>
      </c>
      <c r="O2317">
        <v>120.67</v>
      </c>
      <c r="P2317">
        <v>227000</v>
      </c>
      <c r="Q2317">
        <v>1.8811323256430654</v>
      </c>
    </row>
    <row r="2318" spans="1:17" x14ac:dyDescent="0.3">
      <c r="A2318">
        <v>42624</v>
      </c>
      <c r="B2318" t="s">
        <v>3344</v>
      </c>
      <c r="C2318" t="s">
        <v>3345</v>
      </c>
      <c r="D2318">
        <v>2016</v>
      </c>
      <c r="E2318" t="s">
        <v>84</v>
      </c>
      <c r="F2318" t="s">
        <v>2266</v>
      </c>
      <c r="G2318" t="s">
        <v>135</v>
      </c>
      <c r="H2318" t="s">
        <v>44</v>
      </c>
      <c r="I2318" t="s">
        <v>1269</v>
      </c>
      <c r="J2318" t="s">
        <v>2418</v>
      </c>
      <c r="K2318" t="s">
        <v>3189</v>
      </c>
      <c r="L2318" t="s">
        <v>3250</v>
      </c>
      <c r="M2318" t="s">
        <v>3163</v>
      </c>
      <c r="N2318">
        <v>20462</v>
      </c>
      <c r="O2318">
        <v>20.46</v>
      </c>
      <c r="P2318">
        <v>35212000</v>
      </c>
      <c r="Q2318">
        <v>1720.8484019157463</v>
      </c>
    </row>
    <row r="2319" spans="1:17" x14ac:dyDescent="0.3">
      <c r="A2319">
        <v>42624</v>
      </c>
      <c r="B2319" t="s">
        <v>3344</v>
      </c>
      <c r="C2319" t="s">
        <v>3345</v>
      </c>
      <c r="D2319">
        <v>2016</v>
      </c>
      <c r="E2319" t="s">
        <v>84</v>
      </c>
      <c r="F2319" t="s">
        <v>2266</v>
      </c>
      <c r="G2319" t="s">
        <v>135</v>
      </c>
      <c r="H2319" t="s">
        <v>44</v>
      </c>
      <c r="I2319" t="s">
        <v>1269</v>
      </c>
      <c r="J2319" t="s">
        <v>2419</v>
      </c>
      <c r="K2319" t="s">
        <v>3189</v>
      </c>
      <c r="L2319" t="s">
        <v>3250</v>
      </c>
      <c r="M2319" t="s">
        <v>3163</v>
      </c>
      <c r="N2319">
        <v>20462</v>
      </c>
      <c r="O2319">
        <v>20.46</v>
      </c>
      <c r="P2319">
        <v>35212000</v>
      </c>
      <c r="Q2319">
        <v>1720.8484019157463</v>
      </c>
    </row>
    <row r="2320" spans="1:17" x14ac:dyDescent="0.3">
      <c r="A2320">
        <v>42621</v>
      </c>
      <c r="B2320" t="s">
        <v>3344</v>
      </c>
      <c r="C2320" t="s">
        <v>3345</v>
      </c>
      <c r="D2320">
        <v>2016</v>
      </c>
      <c r="E2320" t="s">
        <v>32</v>
      </c>
      <c r="F2320" t="s">
        <v>65</v>
      </c>
      <c r="G2320" t="s">
        <v>67</v>
      </c>
      <c r="H2320" t="s">
        <v>44</v>
      </c>
      <c r="I2320" t="s">
        <v>73</v>
      </c>
      <c r="J2320" t="s">
        <v>2420</v>
      </c>
      <c r="K2320" t="s">
        <v>3153</v>
      </c>
      <c r="L2320" t="s">
        <v>3377</v>
      </c>
      <c r="M2320" t="s">
        <v>3110</v>
      </c>
      <c r="N2320">
        <v>113820</v>
      </c>
      <c r="O2320">
        <v>113.82</v>
      </c>
      <c r="P2320">
        <v>959000</v>
      </c>
      <c r="Q2320">
        <v>8.4255842558425584</v>
      </c>
    </row>
    <row r="2321" spans="1:17" x14ac:dyDescent="0.3">
      <c r="A2321">
        <v>42621</v>
      </c>
      <c r="B2321" t="s">
        <v>3344</v>
      </c>
      <c r="C2321" t="s">
        <v>3345</v>
      </c>
      <c r="D2321">
        <v>2016</v>
      </c>
      <c r="E2321" t="s">
        <v>32</v>
      </c>
      <c r="F2321" t="s">
        <v>628</v>
      </c>
      <c r="G2321" t="s">
        <v>115</v>
      </c>
      <c r="H2321" t="s">
        <v>44</v>
      </c>
      <c r="I2321" t="s">
        <v>339</v>
      </c>
      <c r="J2321" t="s">
        <v>2421</v>
      </c>
      <c r="K2321" t="s">
        <v>3202</v>
      </c>
      <c r="L2321" t="s">
        <v>3250</v>
      </c>
      <c r="M2321" t="s">
        <v>3163</v>
      </c>
      <c r="N2321">
        <v>10580</v>
      </c>
      <c r="O2321">
        <v>10.58</v>
      </c>
      <c r="P2321">
        <v>29000</v>
      </c>
      <c r="Q2321">
        <v>2.7410207939508506</v>
      </c>
    </row>
    <row r="2322" spans="1:17" x14ac:dyDescent="0.3">
      <c r="A2322">
        <v>42621</v>
      </c>
      <c r="B2322" t="s">
        <v>3344</v>
      </c>
      <c r="C2322" t="s">
        <v>3345</v>
      </c>
      <c r="D2322">
        <v>2016</v>
      </c>
      <c r="E2322" t="s">
        <v>32</v>
      </c>
      <c r="F2322" t="s">
        <v>65</v>
      </c>
      <c r="G2322" t="s">
        <v>67</v>
      </c>
      <c r="H2322" t="s">
        <v>44</v>
      </c>
      <c r="I2322" t="s">
        <v>73</v>
      </c>
      <c r="J2322" t="s">
        <v>2403</v>
      </c>
      <c r="K2322" t="s">
        <v>3198</v>
      </c>
      <c r="L2322" t="s">
        <v>3199</v>
      </c>
      <c r="M2322" t="s">
        <v>3110</v>
      </c>
      <c r="N2322">
        <v>119966</v>
      </c>
      <c r="O2322">
        <v>119.97</v>
      </c>
      <c r="P2322">
        <v>1011000</v>
      </c>
      <c r="Q2322">
        <v>8.4273877598652955</v>
      </c>
    </row>
    <row r="2323" spans="1:17" x14ac:dyDescent="0.3">
      <c r="A2323">
        <v>42621</v>
      </c>
      <c r="B2323" t="s">
        <v>3344</v>
      </c>
      <c r="C2323" t="s">
        <v>3345</v>
      </c>
      <c r="D2323">
        <v>2016</v>
      </c>
      <c r="E2323" t="s">
        <v>84</v>
      </c>
      <c r="F2323" t="s">
        <v>779</v>
      </c>
      <c r="G2323" t="s">
        <v>337</v>
      </c>
      <c r="H2323" t="s">
        <v>44</v>
      </c>
      <c r="I2323" t="s">
        <v>2195</v>
      </c>
      <c r="J2323" t="s">
        <v>2264</v>
      </c>
      <c r="K2323" t="s">
        <v>3174</v>
      </c>
      <c r="L2323" t="s">
        <v>3250</v>
      </c>
      <c r="M2323" t="s">
        <v>3163</v>
      </c>
      <c r="N2323">
        <v>15114</v>
      </c>
      <c r="O2323">
        <v>15.11</v>
      </c>
      <c r="P2323" t="s">
        <v>49</v>
      </c>
      <c r="Q2323" t="e">
        <v>#VALUE!</v>
      </c>
    </row>
    <row r="2324" spans="1:17" x14ac:dyDescent="0.3">
      <c r="A2324">
        <v>42621</v>
      </c>
      <c r="B2324" t="s">
        <v>3344</v>
      </c>
      <c r="C2324" t="s">
        <v>3345</v>
      </c>
      <c r="D2324">
        <v>2016</v>
      </c>
      <c r="E2324" t="s">
        <v>32</v>
      </c>
      <c r="F2324" t="s">
        <v>65</v>
      </c>
      <c r="G2324" t="s">
        <v>67</v>
      </c>
      <c r="H2324" t="s">
        <v>44</v>
      </c>
      <c r="I2324" t="s">
        <v>73</v>
      </c>
      <c r="J2324" t="s">
        <v>2422</v>
      </c>
      <c r="K2324" t="s">
        <v>3153</v>
      </c>
      <c r="L2324" t="s">
        <v>3377</v>
      </c>
      <c r="M2324" t="s">
        <v>3110</v>
      </c>
      <c r="N2324">
        <v>132789.99</v>
      </c>
      <c r="O2324">
        <v>132.79</v>
      </c>
      <c r="P2324">
        <v>1119000</v>
      </c>
      <c r="Q2324">
        <v>8.4268400050335117</v>
      </c>
    </row>
    <row r="2325" spans="1:17" x14ac:dyDescent="0.3">
      <c r="A2325">
        <v>42618</v>
      </c>
      <c r="B2325" t="s">
        <v>3344</v>
      </c>
      <c r="C2325" t="s">
        <v>3345</v>
      </c>
      <c r="D2325">
        <v>2016</v>
      </c>
      <c r="E2325" t="s">
        <v>584</v>
      </c>
      <c r="F2325" t="s">
        <v>77</v>
      </c>
      <c r="G2325" t="s">
        <v>227</v>
      </c>
      <c r="H2325" t="s">
        <v>44</v>
      </c>
      <c r="I2325" t="s">
        <v>643</v>
      </c>
      <c r="J2325" t="s">
        <v>2423</v>
      </c>
      <c r="K2325" t="s">
        <v>3193</v>
      </c>
      <c r="L2325" t="s">
        <v>3133</v>
      </c>
      <c r="M2325" t="s">
        <v>3116</v>
      </c>
      <c r="N2325">
        <v>54240</v>
      </c>
      <c r="O2325">
        <v>54.24</v>
      </c>
      <c r="P2325">
        <v>1330000</v>
      </c>
      <c r="Q2325">
        <v>24.520648967551622</v>
      </c>
    </row>
    <row r="2326" spans="1:17" x14ac:dyDescent="0.3">
      <c r="A2326">
        <v>42618</v>
      </c>
      <c r="B2326" t="s">
        <v>3344</v>
      </c>
      <c r="C2326" t="s">
        <v>3345</v>
      </c>
      <c r="D2326">
        <v>2016</v>
      </c>
      <c r="E2326" t="s">
        <v>584</v>
      </c>
      <c r="F2326" t="s">
        <v>77</v>
      </c>
      <c r="G2326" t="s">
        <v>227</v>
      </c>
      <c r="H2326" t="s">
        <v>44</v>
      </c>
      <c r="I2326" t="s">
        <v>643</v>
      </c>
      <c r="J2326" t="s">
        <v>2423</v>
      </c>
      <c r="K2326" t="s">
        <v>3193</v>
      </c>
      <c r="L2326" t="s">
        <v>3133</v>
      </c>
      <c r="M2326" t="s">
        <v>3116</v>
      </c>
      <c r="N2326">
        <v>27120</v>
      </c>
      <c r="O2326">
        <v>27.12</v>
      </c>
      <c r="P2326">
        <v>665000</v>
      </c>
      <c r="Q2326">
        <v>24.520648967551622</v>
      </c>
    </row>
    <row r="2327" spans="1:17" x14ac:dyDescent="0.3">
      <c r="A2327">
        <v>42618</v>
      </c>
      <c r="B2327" t="s">
        <v>3344</v>
      </c>
      <c r="C2327" t="s">
        <v>3345</v>
      </c>
      <c r="D2327">
        <v>2016</v>
      </c>
      <c r="E2327" t="s">
        <v>584</v>
      </c>
      <c r="F2327" t="s">
        <v>77</v>
      </c>
      <c r="G2327" t="s">
        <v>227</v>
      </c>
      <c r="H2327" t="s">
        <v>44</v>
      </c>
      <c r="I2327" t="s">
        <v>643</v>
      </c>
      <c r="J2327" t="s">
        <v>2424</v>
      </c>
      <c r="K2327" t="s">
        <v>3193</v>
      </c>
      <c r="L2327" t="s">
        <v>3133</v>
      </c>
      <c r="M2327" t="s">
        <v>3116</v>
      </c>
      <c r="N2327">
        <v>54240</v>
      </c>
      <c r="O2327">
        <v>54.24</v>
      </c>
      <c r="P2327">
        <v>1330000</v>
      </c>
      <c r="Q2327">
        <v>24.520648967551622</v>
      </c>
    </row>
    <row r="2328" spans="1:17" x14ac:dyDescent="0.3">
      <c r="A2328">
        <v>42617</v>
      </c>
      <c r="B2328" t="s">
        <v>3344</v>
      </c>
      <c r="C2328" t="s">
        <v>3345</v>
      </c>
      <c r="D2328">
        <v>2016</v>
      </c>
      <c r="E2328" t="s">
        <v>84</v>
      </c>
      <c r="F2328" t="s">
        <v>2266</v>
      </c>
      <c r="G2328" t="s">
        <v>135</v>
      </c>
      <c r="H2328" t="s">
        <v>44</v>
      </c>
      <c r="I2328" t="s">
        <v>1269</v>
      </c>
      <c r="J2328" t="s">
        <v>2418</v>
      </c>
      <c r="K2328" t="s">
        <v>3189</v>
      </c>
      <c r="L2328" t="s">
        <v>3250</v>
      </c>
      <c r="M2328" t="s">
        <v>3163</v>
      </c>
      <c r="N2328">
        <v>20462</v>
      </c>
      <c r="O2328">
        <v>20.46</v>
      </c>
      <c r="P2328">
        <v>35212000</v>
      </c>
      <c r="Q2328">
        <v>1720.8484019157463</v>
      </c>
    </row>
    <row r="2329" spans="1:17" x14ac:dyDescent="0.3">
      <c r="A2329">
        <v>42617</v>
      </c>
      <c r="B2329" t="s">
        <v>3344</v>
      </c>
      <c r="C2329" t="s">
        <v>3345</v>
      </c>
      <c r="D2329">
        <v>2016</v>
      </c>
      <c r="E2329" t="s">
        <v>84</v>
      </c>
      <c r="F2329" t="s">
        <v>191</v>
      </c>
      <c r="G2329" t="s">
        <v>186</v>
      </c>
      <c r="H2329" t="s">
        <v>44</v>
      </c>
      <c r="I2329" t="s">
        <v>1349</v>
      </c>
      <c r="J2329" t="s">
        <v>2425</v>
      </c>
      <c r="K2329" t="s">
        <v>3167</v>
      </c>
      <c r="L2329" t="s">
        <v>3250</v>
      </c>
      <c r="M2329" t="s">
        <v>3163</v>
      </c>
      <c r="N2329">
        <v>22590</v>
      </c>
      <c r="O2329">
        <v>22.59</v>
      </c>
      <c r="P2329">
        <v>1197000</v>
      </c>
      <c r="Q2329">
        <v>52.988047808764939</v>
      </c>
    </row>
    <row r="2330" spans="1:17" x14ac:dyDescent="0.3">
      <c r="A2330">
        <v>42616</v>
      </c>
      <c r="B2330" t="s">
        <v>3344</v>
      </c>
      <c r="C2330" t="s">
        <v>3345</v>
      </c>
      <c r="D2330">
        <v>2016</v>
      </c>
      <c r="E2330" t="s">
        <v>84</v>
      </c>
      <c r="F2330" t="s">
        <v>769</v>
      </c>
      <c r="G2330" t="s">
        <v>60</v>
      </c>
      <c r="H2330" t="s">
        <v>44</v>
      </c>
      <c r="I2330" t="s">
        <v>410</v>
      </c>
      <c r="J2330" t="s">
        <v>2426</v>
      </c>
      <c r="K2330" t="s">
        <v>3169</v>
      </c>
      <c r="L2330" t="s">
        <v>3250</v>
      </c>
      <c r="M2330" t="s">
        <v>3163</v>
      </c>
      <c r="N2330">
        <v>66264</v>
      </c>
      <c r="O2330">
        <v>66.260000000000005</v>
      </c>
      <c r="P2330">
        <v>70900</v>
      </c>
      <c r="Q2330">
        <v>1.0699625739466376</v>
      </c>
    </row>
    <row r="2331" spans="1:17" x14ac:dyDescent="0.3">
      <c r="A2331">
        <v>42614</v>
      </c>
      <c r="B2331" t="s">
        <v>3344</v>
      </c>
      <c r="C2331" t="s">
        <v>3345</v>
      </c>
      <c r="D2331">
        <v>2016</v>
      </c>
      <c r="E2331" t="s">
        <v>213</v>
      </c>
      <c r="F2331" t="s">
        <v>65</v>
      </c>
      <c r="G2331" t="s">
        <v>67</v>
      </c>
      <c r="H2331" t="s">
        <v>44</v>
      </c>
      <c r="I2331" t="s">
        <v>219</v>
      </c>
      <c r="J2331" t="s">
        <v>2427</v>
      </c>
      <c r="K2331" t="s">
        <v>3120</v>
      </c>
      <c r="L2331" t="s">
        <v>3124</v>
      </c>
      <c r="M2331" t="s">
        <v>3110</v>
      </c>
      <c r="N2331">
        <v>16860</v>
      </c>
      <c r="O2331">
        <v>16.86</v>
      </c>
      <c r="P2331">
        <v>2719000</v>
      </c>
      <c r="Q2331">
        <v>161.26927639383155</v>
      </c>
    </row>
    <row r="2332" spans="1:17" x14ac:dyDescent="0.3">
      <c r="A2332">
        <v>42613</v>
      </c>
      <c r="B2332" t="s">
        <v>3346</v>
      </c>
      <c r="C2332" t="s">
        <v>3347</v>
      </c>
      <c r="D2332">
        <v>2016</v>
      </c>
      <c r="E2332" t="s">
        <v>32</v>
      </c>
      <c r="F2332" t="s">
        <v>77</v>
      </c>
      <c r="G2332" t="s">
        <v>67</v>
      </c>
      <c r="H2332" t="s">
        <v>44</v>
      </c>
      <c r="I2332" t="s">
        <v>643</v>
      </c>
      <c r="J2332" t="s">
        <v>2428</v>
      </c>
      <c r="K2332" t="s">
        <v>3193</v>
      </c>
      <c r="L2332" t="s">
        <v>3133</v>
      </c>
      <c r="M2332" t="s">
        <v>3116</v>
      </c>
      <c r="N2332">
        <v>123660</v>
      </c>
      <c r="O2332">
        <v>123.66</v>
      </c>
      <c r="P2332">
        <v>2902000</v>
      </c>
      <c r="Q2332">
        <v>23.46757237586932</v>
      </c>
    </row>
    <row r="2333" spans="1:17" x14ac:dyDescent="0.3">
      <c r="A2333">
        <v>42613</v>
      </c>
      <c r="B2333" t="s">
        <v>3346</v>
      </c>
      <c r="C2333" t="s">
        <v>3347</v>
      </c>
      <c r="D2333">
        <v>2016</v>
      </c>
      <c r="E2333" t="s">
        <v>32</v>
      </c>
      <c r="F2333" t="s">
        <v>65</v>
      </c>
      <c r="G2333" t="s">
        <v>67</v>
      </c>
      <c r="H2333" t="s">
        <v>44</v>
      </c>
      <c r="I2333" t="s">
        <v>71</v>
      </c>
      <c r="J2333" t="s">
        <v>2429</v>
      </c>
      <c r="K2333" t="s">
        <v>3120</v>
      </c>
      <c r="L2333" t="s">
        <v>3124</v>
      </c>
      <c r="M2333" t="s">
        <v>3110</v>
      </c>
      <c r="N2333">
        <v>71520</v>
      </c>
      <c r="O2333">
        <v>71.52</v>
      </c>
      <c r="P2333">
        <v>535000</v>
      </c>
      <c r="Q2333">
        <v>7.4804250559284116</v>
      </c>
    </row>
    <row r="2334" spans="1:17" x14ac:dyDescent="0.3">
      <c r="A2334">
        <v>42613</v>
      </c>
      <c r="B2334" t="s">
        <v>3346</v>
      </c>
      <c r="C2334" t="s">
        <v>3347</v>
      </c>
      <c r="D2334">
        <v>2016</v>
      </c>
      <c r="E2334" t="s">
        <v>32</v>
      </c>
      <c r="F2334" t="s">
        <v>65</v>
      </c>
      <c r="G2334" t="s">
        <v>67</v>
      </c>
      <c r="H2334" t="s">
        <v>44</v>
      </c>
      <c r="I2334" t="s">
        <v>73</v>
      </c>
      <c r="J2334" t="s">
        <v>2430</v>
      </c>
      <c r="K2334" t="s">
        <v>3153</v>
      </c>
      <c r="L2334" t="s">
        <v>3377</v>
      </c>
      <c r="M2334" t="s">
        <v>3110</v>
      </c>
      <c r="N2334">
        <v>151760</v>
      </c>
      <c r="O2334">
        <v>151.76</v>
      </c>
      <c r="P2334">
        <v>1136000</v>
      </c>
      <c r="Q2334">
        <v>7.4855034264628362</v>
      </c>
    </row>
    <row r="2335" spans="1:17" x14ac:dyDescent="0.3">
      <c r="A2335">
        <v>42613</v>
      </c>
      <c r="B2335" t="s">
        <v>3346</v>
      </c>
      <c r="C2335" t="s">
        <v>3347</v>
      </c>
      <c r="D2335">
        <v>2016</v>
      </c>
      <c r="E2335" t="s">
        <v>753</v>
      </c>
      <c r="F2335" t="s">
        <v>77</v>
      </c>
      <c r="G2335" t="s">
        <v>67</v>
      </c>
      <c r="H2335" t="s">
        <v>44</v>
      </c>
      <c r="I2335" t="s">
        <v>210</v>
      </c>
      <c r="J2335" t="s">
        <v>2431</v>
      </c>
      <c r="K2335" t="s">
        <v>3127</v>
      </c>
      <c r="L2335" t="s">
        <v>3128</v>
      </c>
      <c r="M2335" t="s">
        <v>3129</v>
      </c>
      <c r="N2335">
        <v>15720</v>
      </c>
      <c r="O2335">
        <v>15.72</v>
      </c>
      <c r="P2335">
        <v>86300</v>
      </c>
      <c r="Q2335">
        <v>5.4898218829516541</v>
      </c>
    </row>
    <row r="2336" spans="1:17" x14ac:dyDescent="0.3">
      <c r="A2336">
        <v>42613</v>
      </c>
      <c r="B2336" t="s">
        <v>3346</v>
      </c>
      <c r="C2336" t="s">
        <v>3347</v>
      </c>
      <c r="D2336">
        <v>2016</v>
      </c>
      <c r="E2336" t="s">
        <v>32</v>
      </c>
      <c r="F2336" t="s">
        <v>65</v>
      </c>
      <c r="G2336" t="s">
        <v>67</v>
      </c>
      <c r="H2336" t="s">
        <v>44</v>
      </c>
      <c r="I2336" t="s">
        <v>73</v>
      </c>
      <c r="J2336" t="s">
        <v>2432</v>
      </c>
      <c r="K2336" t="s">
        <v>3198</v>
      </c>
      <c r="L2336" t="s">
        <v>3199</v>
      </c>
      <c r="M2336" t="s">
        <v>3110</v>
      </c>
      <c r="N2336">
        <v>119966</v>
      </c>
      <c r="O2336">
        <v>119.97</v>
      </c>
      <c r="P2336">
        <v>898000</v>
      </c>
      <c r="Q2336">
        <v>7.4854542120267409</v>
      </c>
    </row>
    <row r="2337" spans="1:17" x14ac:dyDescent="0.3">
      <c r="A2337">
        <v>42613</v>
      </c>
      <c r="B2337" t="s">
        <v>3346</v>
      </c>
      <c r="C2337" t="s">
        <v>3347</v>
      </c>
      <c r="D2337">
        <v>2016</v>
      </c>
      <c r="E2337" t="s">
        <v>32</v>
      </c>
      <c r="F2337" t="s">
        <v>77</v>
      </c>
      <c r="G2337" t="s">
        <v>67</v>
      </c>
      <c r="H2337" t="s">
        <v>44</v>
      </c>
      <c r="I2337" t="s">
        <v>440</v>
      </c>
      <c r="J2337" t="s">
        <v>2433</v>
      </c>
      <c r="K2337" t="s">
        <v>3147</v>
      </c>
      <c r="L2337" t="s">
        <v>3148</v>
      </c>
      <c r="M2337" t="s">
        <v>3129</v>
      </c>
      <c r="N2337">
        <v>15940</v>
      </c>
      <c r="O2337">
        <v>15.94</v>
      </c>
      <c r="P2337">
        <v>850000</v>
      </c>
      <c r="Q2337">
        <v>53.324968632371395</v>
      </c>
    </row>
    <row r="2338" spans="1:17" x14ac:dyDescent="0.3">
      <c r="A2338">
        <v>42611</v>
      </c>
      <c r="B2338" t="s">
        <v>3346</v>
      </c>
      <c r="C2338" t="s">
        <v>3347</v>
      </c>
      <c r="D2338">
        <v>2016</v>
      </c>
      <c r="E2338" t="s">
        <v>753</v>
      </c>
      <c r="F2338" t="s">
        <v>77</v>
      </c>
      <c r="G2338" t="s">
        <v>67</v>
      </c>
      <c r="H2338" t="s">
        <v>44</v>
      </c>
      <c r="I2338" t="s">
        <v>243</v>
      </c>
      <c r="J2338" t="s">
        <v>931</v>
      </c>
      <c r="K2338" t="s">
        <v>3130</v>
      </c>
      <c r="L2338" t="s">
        <v>3130</v>
      </c>
      <c r="M2338" t="s">
        <v>3129</v>
      </c>
      <c r="N2338">
        <v>25940</v>
      </c>
      <c r="O2338">
        <v>25.94</v>
      </c>
      <c r="P2338">
        <v>484000</v>
      </c>
      <c r="Q2338">
        <v>18.658442559753276</v>
      </c>
    </row>
    <row r="2339" spans="1:17" x14ac:dyDescent="0.3">
      <c r="A2339">
        <v>42610</v>
      </c>
      <c r="B2339" t="s">
        <v>3346</v>
      </c>
      <c r="C2339" t="s">
        <v>3347</v>
      </c>
      <c r="D2339">
        <v>2016</v>
      </c>
      <c r="E2339" t="s">
        <v>32</v>
      </c>
      <c r="F2339" t="s">
        <v>507</v>
      </c>
      <c r="G2339" t="s">
        <v>106</v>
      </c>
      <c r="H2339" t="s">
        <v>44</v>
      </c>
      <c r="I2339" t="s">
        <v>1933</v>
      </c>
      <c r="J2339" t="s">
        <v>2434</v>
      </c>
      <c r="K2339" t="s">
        <v>3200</v>
      </c>
      <c r="L2339" t="s">
        <v>3250</v>
      </c>
      <c r="M2339" t="s">
        <v>3163</v>
      </c>
      <c r="N2339">
        <v>100560</v>
      </c>
      <c r="O2339">
        <v>100.56</v>
      </c>
      <c r="P2339">
        <v>174000</v>
      </c>
      <c r="Q2339">
        <v>1.730310262529833</v>
      </c>
    </row>
    <row r="2340" spans="1:17" x14ac:dyDescent="0.3">
      <c r="A2340">
        <v>42610</v>
      </c>
      <c r="B2340" t="s">
        <v>3346</v>
      </c>
      <c r="C2340" t="s">
        <v>3347</v>
      </c>
      <c r="D2340">
        <v>2016</v>
      </c>
      <c r="E2340" t="s">
        <v>32</v>
      </c>
      <c r="F2340" t="s">
        <v>51</v>
      </c>
      <c r="G2340" t="s">
        <v>1966</v>
      </c>
      <c r="H2340" t="s">
        <v>44</v>
      </c>
      <c r="I2340" t="s">
        <v>57</v>
      </c>
      <c r="J2340" t="s">
        <v>2435</v>
      </c>
      <c r="K2340" t="s">
        <v>3225</v>
      </c>
      <c r="L2340" t="s">
        <v>3250</v>
      </c>
      <c r="M2340" t="s">
        <v>3163</v>
      </c>
      <c r="N2340">
        <v>84420</v>
      </c>
      <c r="O2340">
        <v>84.42</v>
      </c>
      <c r="P2340">
        <v>1903000</v>
      </c>
      <c r="Q2340">
        <v>22.542051646529259</v>
      </c>
    </row>
    <row r="2341" spans="1:17" x14ac:dyDescent="0.3">
      <c r="A2341">
        <v>42610</v>
      </c>
      <c r="B2341" t="s">
        <v>3346</v>
      </c>
      <c r="C2341" t="s">
        <v>3347</v>
      </c>
      <c r="D2341">
        <v>2016</v>
      </c>
      <c r="E2341" t="s">
        <v>84</v>
      </c>
      <c r="F2341" t="s">
        <v>2266</v>
      </c>
      <c r="G2341" t="s">
        <v>135</v>
      </c>
      <c r="H2341" t="s">
        <v>44</v>
      </c>
      <c r="I2341" t="s">
        <v>1269</v>
      </c>
      <c r="J2341" t="s">
        <v>2418</v>
      </c>
      <c r="K2341" t="s">
        <v>3189</v>
      </c>
      <c r="L2341" t="s">
        <v>3250</v>
      </c>
      <c r="M2341" t="s">
        <v>3163</v>
      </c>
      <c r="N2341">
        <v>20462</v>
      </c>
      <c r="O2341">
        <v>20.46</v>
      </c>
      <c r="P2341">
        <v>36760000</v>
      </c>
      <c r="Q2341">
        <v>1796.5008308083277</v>
      </c>
    </row>
    <row r="2342" spans="1:17" x14ac:dyDescent="0.3">
      <c r="A2342">
        <v>42609</v>
      </c>
      <c r="B2342" t="s">
        <v>3346</v>
      </c>
      <c r="C2342" t="s">
        <v>3347</v>
      </c>
      <c r="D2342">
        <v>2016</v>
      </c>
      <c r="E2342" t="s">
        <v>32</v>
      </c>
      <c r="F2342" t="s">
        <v>35</v>
      </c>
      <c r="G2342" t="s">
        <v>40</v>
      </c>
      <c r="H2342" t="s">
        <v>44</v>
      </c>
      <c r="I2342" t="s">
        <v>1827</v>
      </c>
      <c r="J2342" t="s">
        <v>1459</v>
      </c>
      <c r="K2342" t="s">
        <v>3234</v>
      </c>
      <c r="L2342" t="s">
        <v>3378</v>
      </c>
      <c r="M2342" t="s">
        <v>3110</v>
      </c>
      <c r="N2342">
        <v>259679.99</v>
      </c>
      <c r="O2342">
        <v>259.68</v>
      </c>
      <c r="P2342" t="s">
        <v>49</v>
      </c>
      <c r="Q2342" t="e">
        <v>#VALUE!</v>
      </c>
    </row>
    <row r="2343" spans="1:17" x14ac:dyDescent="0.3">
      <c r="A2343">
        <v>42609</v>
      </c>
      <c r="B2343" t="s">
        <v>3346</v>
      </c>
      <c r="C2343" t="s">
        <v>3347</v>
      </c>
      <c r="D2343">
        <v>2016</v>
      </c>
      <c r="E2343" t="s">
        <v>32</v>
      </c>
      <c r="F2343" t="s">
        <v>183</v>
      </c>
      <c r="G2343" t="s">
        <v>186</v>
      </c>
      <c r="H2343" t="s">
        <v>44</v>
      </c>
      <c r="I2343" t="s">
        <v>289</v>
      </c>
      <c r="J2343" t="s">
        <v>2436</v>
      </c>
      <c r="K2343" t="s">
        <v>3228</v>
      </c>
      <c r="L2343" t="s">
        <v>3250</v>
      </c>
      <c r="M2343" t="s">
        <v>3163</v>
      </c>
      <c r="N2343">
        <v>197420</v>
      </c>
      <c r="O2343">
        <v>197.42</v>
      </c>
      <c r="P2343">
        <v>5253000</v>
      </c>
      <c r="Q2343">
        <v>26.608246378279809</v>
      </c>
    </row>
    <row r="2344" spans="1:17" x14ac:dyDescent="0.3">
      <c r="A2344">
        <v>42609</v>
      </c>
      <c r="B2344" t="s">
        <v>3346</v>
      </c>
      <c r="C2344" t="s">
        <v>3347</v>
      </c>
      <c r="D2344">
        <v>2016</v>
      </c>
      <c r="E2344" t="s">
        <v>32</v>
      </c>
      <c r="F2344" t="s">
        <v>35</v>
      </c>
      <c r="G2344" t="s">
        <v>40</v>
      </c>
      <c r="H2344" t="s">
        <v>44</v>
      </c>
      <c r="I2344" t="s">
        <v>1827</v>
      </c>
      <c r="J2344" t="s">
        <v>1459</v>
      </c>
      <c r="K2344" t="s">
        <v>3234</v>
      </c>
      <c r="L2344" t="s">
        <v>3378</v>
      </c>
      <c r="M2344" t="s">
        <v>3110</v>
      </c>
      <c r="N2344">
        <v>185880.01</v>
      </c>
      <c r="O2344">
        <v>185.88</v>
      </c>
      <c r="P2344" t="s">
        <v>49</v>
      </c>
      <c r="Q2344" t="e">
        <v>#VALUE!</v>
      </c>
    </row>
    <row r="2345" spans="1:17" x14ac:dyDescent="0.3">
      <c r="A2345">
        <v>42608</v>
      </c>
      <c r="B2345" t="s">
        <v>3346</v>
      </c>
      <c r="C2345" t="s">
        <v>3347</v>
      </c>
      <c r="D2345">
        <v>2016</v>
      </c>
      <c r="E2345" t="s">
        <v>32</v>
      </c>
      <c r="F2345" t="s">
        <v>305</v>
      </c>
      <c r="G2345" t="s">
        <v>310</v>
      </c>
      <c r="H2345" t="s">
        <v>44</v>
      </c>
      <c r="I2345" t="s">
        <v>140</v>
      </c>
      <c r="J2345" t="s">
        <v>2437</v>
      </c>
      <c r="K2345" t="s">
        <v>3201</v>
      </c>
      <c r="L2345" t="s">
        <v>3250</v>
      </c>
      <c r="M2345" t="s">
        <v>3163</v>
      </c>
      <c r="N2345">
        <v>95640</v>
      </c>
      <c r="O2345">
        <v>95.64</v>
      </c>
      <c r="P2345">
        <v>78200</v>
      </c>
      <c r="Q2345">
        <v>0.81764951902969474</v>
      </c>
    </row>
    <row r="2346" spans="1:17" x14ac:dyDescent="0.3">
      <c r="A2346">
        <v>42607</v>
      </c>
      <c r="B2346" t="s">
        <v>3346</v>
      </c>
      <c r="C2346" t="s">
        <v>3347</v>
      </c>
      <c r="D2346">
        <v>2016</v>
      </c>
      <c r="E2346" t="s">
        <v>32</v>
      </c>
      <c r="F2346" t="s">
        <v>65</v>
      </c>
      <c r="G2346" t="s">
        <v>67</v>
      </c>
      <c r="H2346" t="s">
        <v>44</v>
      </c>
      <c r="I2346" t="s">
        <v>73</v>
      </c>
      <c r="J2346" t="s">
        <v>1614</v>
      </c>
      <c r="K2346" t="s">
        <v>3125</v>
      </c>
      <c r="L2346" t="s">
        <v>3126</v>
      </c>
      <c r="M2346" t="s">
        <v>3110</v>
      </c>
      <c r="N2346">
        <v>17618</v>
      </c>
      <c r="O2346">
        <v>17.62</v>
      </c>
      <c r="P2346">
        <v>132000</v>
      </c>
      <c r="Q2346">
        <v>7.4923373822227264</v>
      </c>
    </row>
    <row r="2347" spans="1:17" x14ac:dyDescent="0.3">
      <c r="A2347">
        <v>42607</v>
      </c>
      <c r="B2347" t="s">
        <v>3346</v>
      </c>
      <c r="C2347" t="s">
        <v>3347</v>
      </c>
      <c r="D2347">
        <v>2016</v>
      </c>
      <c r="E2347" t="s">
        <v>32</v>
      </c>
      <c r="F2347" t="s">
        <v>65</v>
      </c>
      <c r="G2347" t="s">
        <v>67</v>
      </c>
      <c r="H2347" t="s">
        <v>44</v>
      </c>
      <c r="I2347" t="s">
        <v>73</v>
      </c>
      <c r="J2347" t="s">
        <v>1188</v>
      </c>
      <c r="K2347" t="s">
        <v>3198</v>
      </c>
      <c r="L2347" t="s">
        <v>3199</v>
      </c>
      <c r="M2347" t="s">
        <v>3110</v>
      </c>
      <c r="N2347">
        <v>119966</v>
      </c>
      <c r="O2347">
        <v>119.97</v>
      </c>
      <c r="P2347">
        <v>898000</v>
      </c>
      <c r="Q2347">
        <v>7.4854542120267409</v>
      </c>
    </row>
    <row r="2348" spans="1:17" x14ac:dyDescent="0.3">
      <c r="A2348">
        <v>42607</v>
      </c>
      <c r="B2348" t="s">
        <v>3346</v>
      </c>
      <c r="C2348" t="s">
        <v>3347</v>
      </c>
      <c r="D2348">
        <v>2016</v>
      </c>
      <c r="E2348" t="s">
        <v>32</v>
      </c>
      <c r="F2348" t="s">
        <v>77</v>
      </c>
      <c r="G2348" t="s">
        <v>67</v>
      </c>
      <c r="H2348" t="s">
        <v>44</v>
      </c>
      <c r="I2348" t="s">
        <v>243</v>
      </c>
      <c r="J2348" t="s">
        <v>2438</v>
      </c>
      <c r="K2348" t="s">
        <v>3130</v>
      </c>
      <c r="L2348" t="s">
        <v>3130</v>
      </c>
      <c r="M2348" t="s">
        <v>3129</v>
      </c>
      <c r="N2348">
        <v>64848</v>
      </c>
      <c r="O2348">
        <v>64.849999999999994</v>
      </c>
      <c r="P2348">
        <v>1210000</v>
      </c>
      <c r="Q2348">
        <v>18.659018011349616</v>
      </c>
    </row>
    <row r="2349" spans="1:17" x14ac:dyDescent="0.3">
      <c r="A2349">
        <v>42607</v>
      </c>
      <c r="B2349" t="s">
        <v>3346</v>
      </c>
      <c r="C2349" t="s">
        <v>3347</v>
      </c>
      <c r="D2349">
        <v>2016</v>
      </c>
      <c r="E2349" t="s">
        <v>32</v>
      </c>
      <c r="F2349" t="s">
        <v>65</v>
      </c>
      <c r="G2349" t="s">
        <v>67</v>
      </c>
      <c r="H2349" t="s">
        <v>44</v>
      </c>
      <c r="I2349" t="s">
        <v>2016</v>
      </c>
      <c r="J2349" t="s">
        <v>2439</v>
      </c>
      <c r="K2349" t="s">
        <v>3153</v>
      </c>
      <c r="L2349" t="s">
        <v>3377</v>
      </c>
      <c r="M2349" t="s">
        <v>3110</v>
      </c>
      <c r="N2349">
        <v>12430</v>
      </c>
      <c r="O2349">
        <v>12.43</v>
      </c>
      <c r="P2349">
        <v>41977000</v>
      </c>
      <c r="Q2349">
        <v>3377.0716009654061</v>
      </c>
    </row>
    <row r="2350" spans="1:17" x14ac:dyDescent="0.3">
      <c r="A2350">
        <v>42607</v>
      </c>
      <c r="B2350" t="s">
        <v>3346</v>
      </c>
      <c r="C2350" t="s">
        <v>3347</v>
      </c>
      <c r="D2350">
        <v>2016</v>
      </c>
      <c r="E2350" t="s">
        <v>32</v>
      </c>
      <c r="F2350" t="s">
        <v>65</v>
      </c>
      <c r="G2350" t="s">
        <v>67</v>
      </c>
      <c r="H2350" t="s">
        <v>44</v>
      </c>
      <c r="I2350" t="s">
        <v>71</v>
      </c>
      <c r="J2350" t="s">
        <v>2440</v>
      </c>
      <c r="K2350" t="s">
        <v>3120</v>
      </c>
      <c r="L2350" t="s">
        <v>3124</v>
      </c>
      <c r="M2350" t="s">
        <v>3110</v>
      </c>
      <c r="N2350">
        <v>95360</v>
      </c>
      <c r="O2350">
        <v>95.36</v>
      </c>
      <c r="P2350">
        <v>714000</v>
      </c>
      <c r="Q2350">
        <v>7.4874161073825505</v>
      </c>
    </row>
    <row r="2351" spans="1:17" x14ac:dyDescent="0.3">
      <c r="A2351">
        <v>42607</v>
      </c>
      <c r="B2351" t="s">
        <v>3346</v>
      </c>
      <c r="C2351" t="s">
        <v>3347</v>
      </c>
      <c r="D2351">
        <v>2016</v>
      </c>
      <c r="E2351" t="s">
        <v>32</v>
      </c>
      <c r="F2351" t="s">
        <v>65</v>
      </c>
      <c r="G2351" t="s">
        <v>67</v>
      </c>
      <c r="H2351" t="s">
        <v>44</v>
      </c>
      <c r="I2351" t="s">
        <v>73</v>
      </c>
      <c r="J2351" t="s">
        <v>2441</v>
      </c>
      <c r="K2351" t="s">
        <v>3198</v>
      </c>
      <c r="L2351" t="s">
        <v>3199</v>
      </c>
      <c r="M2351" t="s">
        <v>3110</v>
      </c>
      <c r="N2351">
        <v>119966</v>
      </c>
      <c r="O2351">
        <v>119.97</v>
      </c>
      <c r="P2351">
        <v>898000</v>
      </c>
      <c r="Q2351">
        <v>7.4854542120267409</v>
      </c>
    </row>
    <row r="2352" spans="1:17" x14ac:dyDescent="0.3">
      <c r="A2352">
        <v>42607</v>
      </c>
      <c r="B2352" t="s">
        <v>3346</v>
      </c>
      <c r="C2352" t="s">
        <v>3347</v>
      </c>
      <c r="D2352">
        <v>2016</v>
      </c>
      <c r="E2352" t="s">
        <v>32</v>
      </c>
      <c r="F2352" t="s">
        <v>628</v>
      </c>
      <c r="G2352" t="s">
        <v>115</v>
      </c>
      <c r="H2352" t="s">
        <v>44</v>
      </c>
      <c r="I2352" t="s">
        <v>339</v>
      </c>
      <c r="J2352" t="s">
        <v>2442</v>
      </c>
      <c r="K2352" t="s">
        <v>3202</v>
      </c>
      <c r="L2352" t="s">
        <v>3250</v>
      </c>
      <c r="M2352" t="s">
        <v>3163</v>
      </c>
      <c r="N2352">
        <v>95220</v>
      </c>
      <c r="O2352">
        <v>95.22</v>
      </c>
      <c r="P2352">
        <v>257000</v>
      </c>
      <c r="Q2352">
        <v>2.6990128124343626</v>
      </c>
    </row>
    <row r="2353" spans="1:17" x14ac:dyDescent="0.3">
      <c r="A2353">
        <v>42607</v>
      </c>
      <c r="B2353" t="s">
        <v>3346</v>
      </c>
      <c r="C2353" t="s">
        <v>3347</v>
      </c>
      <c r="D2353">
        <v>2016</v>
      </c>
      <c r="E2353" t="s">
        <v>32</v>
      </c>
      <c r="F2353" t="s">
        <v>65</v>
      </c>
      <c r="G2353" t="s">
        <v>67</v>
      </c>
      <c r="H2353" t="s">
        <v>44</v>
      </c>
      <c r="I2353" t="s">
        <v>71</v>
      </c>
      <c r="J2353" t="s">
        <v>2443</v>
      </c>
      <c r="K2353" t="s">
        <v>3120</v>
      </c>
      <c r="L2353" t="s">
        <v>3124</v>
      </c>
      <c r="M2353" t="s">
        <v>3110</v>
      </c>
      <c r="N2353">
        <v>95360</v>
      </c>
      <c r="O2353">
        <v>95.36</v>
      </c>
      <c r="P2353">
        <v>714000</v>
      </c>
      <c r="Q2353">
        <v>7.4874161073825505</v>
      </c>
    </row>
    <row r="2354" spans="1:17" x14ac:dyDescent="0.3">
      <c r="A2354">
        <v>42606</v>
      </c>
      <c r="B2354" t="s">
        <v>3346</v>
      </c>
      <c r="C2354" t="s">
        <v>3347</v>
      </c>
      <c r="D2354">
        <v>2016</v>
      </c>
      <c r="E2354" t="s">
        <v>32</v>
      </c>
      <c r="F2354" t="s">
        <v>2167</v>
      </c>
      <c r="G2354" t="s">
        <v>1714</v>
      </c>
      <c r="H2354" t="s">
        <v>44</v>
      </c>
      <c r="I2354" t="s">
        <v>339</v>
      </c>
      <c r="J2354" t="s">
        <v>2444</v>
      </c>
      <c r="K2354" t="s">
        <v>3202</v>
      </c>
      <c r="L2354" t="s">
        <v>3250</v>
      </c>
      <c r="M2354" t="s">
        <v>3163</v>
      </c>
      <c r="N2354">
        <v>162039.99</v>
      </c>
      <c r="O2354">
        <v>162.04</v>
      </c>
      <c r="P2354">
        <v>438000</v>
      </c>
      <c r="Q2354">
        <v>2.7030364541493741</v>
      </c>
    </row>
    <row r="2355" spans="1:17" x14ac:dyDescent="0.3">
      <c r="A2355">
        <v>42605</v>
      </c>
      <c r="B2355" t="s">
        <v>3346</v>
      </c>
      <c r="C2355" t="s">
        <v>3347</v>
      </c>
      <c r="D2355">
        <v>2016</v>
      </c>
      <c r="E2355" t="s">
        <v>32</v>
      </c>
      <c r="F2355" t="s">
        <v>507</v>
      </c>
      <c r="G2355" t="s">
        <v>106</v>
      </c>
      <c r="H2355" t="s">
        <v>44</v>
      </c>
      <c r="I2355" t="s">
        <v>159</v>
      </c>
      <c r="J2355" t="s">
        <v>2445</v>
      </c>
      <c r="K2355" t="s">
        <v>3237</v>
      </c>
      <c r="L2355" t="s">
        <v>3250</v>
      </c>
      <c r="M2355" t="s">
        <v>3163</v>
      </c>
      <c r="N2355">
        <v>162539.99</v>
      </c>
      <c r="O2355">
        <v>162.54</v>
      </c>
      <c r="P2355">
        <v>544000</v>
      </c>
      <c r="Q2355">
        <v>3.3468686690579963</v>
      </c>
    </row>
    <row r="2356" spans="1:17" x14ac:dyDescent="0.3">
      <c r="A2356">
        <v>42604</v>
      </c>
      <c r="B2356" t="s">
        <v>3346</v>
      </c>
      <c r="C2356" t="s">
        <v>3347</v>
      </c>
      <c r="D2356">
        <v>2016</v>
      </c>
      <c r="E2356" t="s">
        <v>32</v>
      </c>
      <c r="F2356" t="s">
        <v>507</v>
      </c>
      <c r="G2356" t="s">
        <v>106</v>
      </c>
      <c r="H2356" t="s">
        <v>44</v>
      </c>
      <c r="I2356" t="s">
        <v>159</v>
      </c>
      <c r="J2356" t="s">
        <v>2446</v>
      </c>
      <c r="K2356" t="s">
        <v>3237</v>
      </c>
      <c r="L2356" t="s">
        <v>3250</v>
      </c>
      <c r="M2356" t="s">
        <v>3163</v>
      </c>
      <c r="N2356">
        <v>162539.99</v>
      </c>
      <c r="O2356">
        <v>162.54</v>
      </c>
      <c r="P2356">
        <v>544000</v>
      </c>
      <c r="Q2356">
        <v>3.3468686690579963</v>
      </c>
    </row>
    <row r="2357" spans="1:17" x14ac:dyDescent="0.3">
      <c r="A2357">
        <v>42603</v>
      </c>
      <c r="B2357" t="s">
        <v>3346</v>
      </c>
      <c r="C2357" t="s">
        <v>3347</v>
      </c>
      <c r="D2357">
        <v>2016</v>
      </c>
      <c r="E2357" t="s">
        <v>84</v>
      </c>
      <c r="F2357" t="s">
        <v>1399</v>
      </c>
      <c r="G2357" t="s">
        <v>999</v>
      </c>
      <c r="H2357" t="s">
        <v>44</v>
      </c>
      <c r="I2357" t="s">
        <v>2195</v>
      </c>
      <c r="J2357" t="s">
        <v>2447</v>
      </c>
      <c r="K2357" t="s">
        <v>3174</v>
      </c>
      <c r="L2357" t="s">
        <v>3250</v>
      </c>
      <c r="M2357" t="s">
        <v>3163</v>
      </c>
      <c r="N2357">
        <v>12560</v>
      </c>
      <c r="O2357">
        <v>12.56</v>
      </c>
      <c r="P2357" t="s">
        <v>49</v>
      </c>
      <c r="Q2357" t="e">
        <v>#VALUE!</v>
      </c>
    </row>
    <row r="2358" spans="1:17" x14ac:dyDescent="0.3">
      <c r="A2358">
        <v>42600</v>
      </c>
      <c r="B2358" t="s">
        <v>3346</v>
      </c>
      <c r="C2358" t="s">
        <v>3347</v>
      </c>
      <c r="D2358">
        <v>2016</v>
      </c>
      <c r="E2358" t="s">
        <v>32</v>
      </c>
      <c r="F2358" t="s">
        <v>77</v>
      </c>
      <c r="G2358" t="s">
        <v>67</v>
      </c>
      <c r="H2358" t="s">
        <v>44</v>
      </c>
      <c r="I2358" t="s">
        <v>330</v>
      </c>
      <c r="J2358" t="s">
        <v>2448</v>
      </c>
      <c r="K2358" t="s">
        <v>3146</v>
      </c>
      <c r="L2358" t="s">
        <v>3243</v>
      </c>
      <c r="M2358" t="s">
        <v>3116</v>
      </c>
      <c r="N2358">
        <v>24120</v>
      </c>
      <c r="O2358">
        <v>24.12</v>
      </c>
      <c r="P2358">
        <v>81455000</v>
      </c>
      <c r="Q2358">
        <v>3377.0729684908788</v>
      </c>
    </row>
    <row r="2359" spans="1:17" x14ac:dyDescent="0.3">
      <c r="A2359">
        <v>42598</v>
      </c>
      <c r="B2359" t="s">
        <v>3346</v>
      </c>
      <c r="C2359" t="s">
        <v>3347</v>
      </c>
      <c r="D2359">
        <v>2016</v>
      </c>
      <c r="E2359" t="s">
        <v>32</v>
      </c>
      <c r="F2359" t="s">
        <v>507</v>
      </c>
      <c r="G2359" t="s">
        <v>106</v>
      </c>
      <c r="H2359" t="s">
        <v>44</v>
      </c>
      <c r="I2359" t="s">
        <v>1933</v>
      </c>
      <c r="J2359" t="s">
        <v>2449</v>
      </c>
      <c r="K2359" t="s">
        <v>3200</v>
      </c>
      <c r="L2359" t="s">
        <v>3250</v>
      </c>
      <c r="M2359" t="s">
        <v>3163</v>
      </c>
      <c r="N2359">
        <v>60336</v>
      </c>
      <c r="O2359">
        <v>60.34</v>
      </c>
      <c r="P2359">
        <v>104000</v>
      </c>
      <c r="Q2359">
        <v>1.7236807212940866</v>
      </c>
    </row>
    <row r="2360" spans="1:17" x14ac:dyDescent="0.3">
      <c r="A2360">
        <v>42597</v>
      </c>
      <c r="B2360" t="s">
        <v>3346</v>
      </c>
      <c r="C2360" t="s">
        <v>3347</v>
      </c>
      <c r="D2360">
        <v>2016</v>
      </c>
      <c r="E2360" t="s">
        <v>84</v>
      </c>
      <c r="F2360" t="s">
        <v>2266</v>
      </c>
      <c r="G2360" t="s">
        <v>135</v>
      </c>
      <c r="H2360" t="s">
        <v>44</v>
      </c>
      <c r="I2360" t="s">
        <v>1269</v>
      </c>
      <c r="J2360" t="s">
        <v>2450</v>
      </c>
      <c r="K2360" t="s">
        <v>3189</v>
      </c>
      <c r="L2360" t="s">
        <v>3250</v>
      </c>
      <c r="M2360" t="s">
        <v>3163</v>
      </c>
      <c r="N2360">
        <v>20462</v>
      </c>
      <c r="O2360">
        <v>20.46</v>
      </c>
      <c r="P2360">
        <v>36760000</v>
      </c>
      <c r="Q2360">
        <v>1796.5008308083277</v>
      </c>
    </row>
    <row r="2361" spans="1:17" x14ac:dyDescent="0.3">
      <c r="A2361">
        <v>42596</v>
      </c>
      <c r="B2361" t="s">
        <v>3346</v>
      </c>
      <c r="C2361" t="s">
        <v>3347</v>
      </c>
      <c r="D2361">
        <v>2016</v>
      </c>
      <c r="E2361" t="s">
        <v>32</v>
      </c>
      <c r="F2361" t="s">
        <v>278</v>
      </c>
      <c r="G2361" t="s">
        <v>60</v>
      </c>
      <c r="H2361" t="s">
        <v>44</v>
      </c>
      <c r="I2361" t="s">
        <v>1804</v>
      </c>
      <c r="J2361" t="s">
        <v>2451</v>
      </c>
      <c r="K2361" t="s">
        <v>3164</v>
      </c>
      <c r="L2361" t="s">
        <v>3250</v>
      </c>
      <c r="M2361" t="s">
        <v>3163</v>
      </c>
      <c r="N2361">
        <v>10070</v>
      </c>
      <c r="O2361">
        <v>10.07</v>
      </c>
      <c r="P2361">
        <v>248000</v>
      </c>
      <c r="Q2361">
        <v>24.627606752730884</v>
      </c>
    </row>
    <row r="2362" spans="1:17" x14ac:dyDescent="0.3">
      <c r="A2362">
        <v>42596</v>
      </c>
      <c r="B2362" t="s">
        <v>3346</v>
      </c>
      <c r="C2362" t="s">
        <v>3347</v>
      </c>
      <c r="D2362">
        <v>2016</v>
      </c>
      <c r="E2362" t="s">
        <v>32</v>
      </c>
      <c r="F2362" t="s">
        <v>51</v>
      </c>
      <c r="G2362" t="s">
        <v>1966</v>
      </c>
      <c r="H2362" t="s">
        <v>44</v>
      </c>
      <c r="I2362" t="s">
        <v>57</v>
      </c>
      <c r="J2362" t="s">
        <v>2452</v>
      </c>
      <c r="K2362" t="s">
        <v>3225</v>
      </c>
      <c r="L2362" t="s">
        <v>3250</v>
      </c>
      <c r="M2362" t="s">
        <v>3163</v>
      </c>
      <c r="N2362">
        <v>168840</v>
      </c>
      <c r="O2362">
        <v>168.84</v>
      </c>
      <c r="P2362">
        <v>3807000</v>
      </c>
      <c r="Q2362">
        <v>22.547974413646056</v>
      </c>
    </row>
    <row r="2363" spans="1:17" x14ac:dyDescent="0.3">
      <c r="A2363">
        <v>42594</v>
      </c>
      <c r="B2363" t="s">
        <v>3346</v>
      </c>
      <c r="C2363" t="s">
        <v>3347</v>
      </c>
      <c r="D2363">
        <v>2016</v>
      </c>
      <c r="E2363" t="s">
        <v>32</v>
      </c>
      <c r="F2363" t="s">
        <v>507</v>
      </c>
      <c r="G2363" t="s">
        <v>106</v>
      </c>
      <c r="H2363" t="s">
        <v>44</v>
      </c>
      <c r="I2363" t="s">
        <v>159</v>
      </c>
      <c r="J2363" t="s">
        <v>2445</v>
      </c>
      <c r="K2363" t="s">
        <v>3237</v>
      </c>
      <c r="L2363" t="s">
        <v>3250</v>
      </c>
      <c r="M2363" t="s">
        <v>3163</v>
      </c>
      <c r="N2363">
        <v>162539.99</v>
      </c>
      <c r="O2363">
        <v>162.54</v>
      </c>
      <c r="P2363">
        <v>544000</v>
      </c>
      <c r="Q2363">
        <v>3.3468686690579963</v>
      </c>
    </row>
    <row r="2364" spans="1:17" x14ac:dyDescent="0.3">
      <c r="A2364">
        <v>42594</v>
      </c>
      <c r="B2364" t="s">
        <v>3346</v>
      </c>
      <c r="C2364" t="s">
        <v>3347</v>
      </c>
      <c r="D2364">
        <v>2016</v>
      </c>
      <c r="E2364" t="s">
        <v>32</v>
      </c>
      <c r="F2364" t="s">
        <v>2275</v>
      </c>
      <c r="G2364" t="s">
        <v>60</v>
      </c>
      <c r="H2364" t="s">
        <v>44</v>
      </c>
      <c r="I2364" t="s">
        <v>418</v>
      </c>
      <c r="J2364" t="s">
        <v>2453</v>
      </c>
      <c r="K2364" t="s">
        <v>3135</v>
      </c>
      <c r="L2364" t="s">
        <v>3139</v>
      </c>
      <c r="M2364" t="s">
        <v>3116</v>
      </c>
      <c r="N2364">
        <v>8128</v>
      </c>
      <c r="O2364">
        <v>8.1300000000000008</v>
      </c>
      <c r="P2364">
        <v>175000</v>
      </c>
      <c r="Q2364">
        <v>21.530511811023622</v>
      </c>
    </row>
    <row r="2365" spans="1:17" x14ac:dyDescent="0.3">
      <c r="A2365">
        <v>42593</v>
      </c>
      <c r="B2365" t="s">
        <v>3346</v>
      </c>
      <c r="C2365" t="s">
        <v>3347</v>
      </c>
      <c r="D2365">
        <v>2016</v>
      </c>
      <c r="E2365" t="s">
        <v>84</v>
      </c>
      <c r="F2365" t="s">
        <v>878</v>
      </c>
      <c r="G2365" t="s">
        <v>60</v>
      </c>
      <c r="H2365" t="s">
        <v>44</v>
      </c>
      <c r="I2365" t="s">
        <v>63</v>
      </c>
      <c r="J2365" t="s">
        <v>2454</v>
      </c>
      <c r="K2365" t="s">
        <v>3167</v>
      </c>
      <c r="L2365" t="s">
        <v>3250</v>
      </c>
      <c r="M2365" t="s">
        <v>3163</v>
      </c>
      <c r="N2365">
        <v>20120</v>
      </c>
      <c r="O2365">
        <v>20.12</v>
      </c>
      <c r="P2365">
        <v>267000</v>
      </c>
      <c r="Q2365">
        <v>13.27037773359841</v>
      </c>
    </row>
    <row r="2366" spans="1:17" x14ac:dyDescent="0.3">
      <c r="A2366">
        <v>42592</v>
      </c>
      <c r="B2366" t="s">
        <v>3346</v>
      </c>
      <c r="C2366" t="s">
        <v>3347</v>
      </c>
      <c r="D2366">
        <v>2016</v>
      </c>
      <c r="E2366" t="s">
        <v>32</v>
      </c>
      <c r="F2366" t="s">
        <v>77</v>
      </c>
      <c r="G2366" t="s">
        <v>67</v>
      </c>
      <c r="H2366" t="s">
        <v>44</v>
      </c>
      <c r="I2366" t="s">
        <v>440</v>
      </c>
      <c r="J2366" t="s">
        <v>2455</v>
      </c>
      <c r="K2366" t="s">
        <v>3147</v>
      </c>
      <c r="L2366" t="s">
        <v>3148</v>
      </c>
      <c r="M2366" t="s">
        <v>3129</v>
      </c>
      <c r="N2366">
        <v>15940</v>
      </c>
      <c r="O2366">
        <v>15.94</v>
      </c>
      <c r="P2366">
        <v>850000</v>
      </c>
      <c r="Q2366">
        <v>53.324968632371395</v>
      </c>
    </row>
    <row r="2367" spans="1:17" x14ac:dyDescent="0.3">
      <c r="A2367">
        <v>42592</v>
      </c>
      <c r="B2367" t="s">
        <v>3346</v>
      </c>
      <c r="C2367" t="s">
        <v>3347</v>
      </c>
      <c r="D2367">
        <v>2016</v>
      </c>
      <c r="E2367" t="s">
        <v>32</v>
      </c>
      <c r="F2367" t="s">
        <v>65</v>
      </c>
      <c r="G2367" t="s">
        <v>67</v>
      </c>
      <c r="H2367" t="s">
        <v>44</v>
      </c>
      <c r="I2367" t="s">
        <v>71</v>
      </c>
      <c r="J2367" t="s">
        <v>2456</v>
      </c>
      <c r="K2367" t="s">
        <v>3120</v>
      </c>
      <c r="L2367" t="s">
        <v>3124</v>
      </c>
      <c r="M2367" t="s">
        <v>3110</v>
      </c>
      <c r="N2367">
        <v>67044</v>
      </c>
      <c r="O2367">
        <v>67.040000000000006</v>
      </c>
      <c r="P2367">
        <v>502000</v>
      </c>
      <c r="Q2367">
        <v>7.487620070401527</v>
      </c>
    </row>
    <row r="2368" spans="1:17" x14ac:dyDescent="0.3">
      <c r="A2368">
        <v>42592</v>
      </c>
      <c r="B2368" t="s">
        <v>3346</v>
      </c>
      <c r="C2368" t="s">
        <v>3347</v>
      </c>
      <c r="D2368">
        <v>2016</v>
      </c>
      <c r="E2368" t="s">
        <v>32</v>
      </c>
      <c r="F2368" t="s">
        <v>35</v>
      </c>
      <c r="G2368" t="s">
        <v>40</v>
      </c>
      <c r="H2368" t="s">
        <v>44</v>
      </c>
      <c r="I2368" t="s">
        <v>47</v>
      </c>
      <c r="J2368" t="s">
        <v>2457</v>
      </c>
      <c r="K2368" t="s">
        <v>3234</v>
      </c>
      <c r="L2368" t="s">
        <v>3378</v>
      </c>
      <c r="M2368" t="s">
        <v>3110</v>
      </c>
      <c r="N2368">
        <v>278359.99</v>
      </c>
      <c r="O2368">
        <v>278.36</v>
      </c>
      <c r="P2368" t="s">
        <v>49</v>
      </c>
      <c r="Q2368" t="e">
        <v>#VALUE!</v>
      </c>
    </row>
    <row r="2369" spans="1:17" x14ac:dyDescent="0.3">
      <c r="A2369">
        <v>42592</v>
      </c>
      <c r="B2369" t="s">
        <v>3346</v>
      </c>
      <c r="C2369" t="s">
        <v>3347</v>
      </c>
      <c r="D2369">
        <v>2016</v>
      </c>
      <c r="E2369" t="s">
        <v>32</v>
      </c>
      <c r="F2369" t="s">
        <v>2458</v>
      </c>
      <c r="G2369" t="s">
        <v>115</v>
      </c>
      <c r="H2369" t="s">
        <v>44</v>
      </c>
      <c r="I2369" t="s">
        <v>339</v>
      </c>
      <c r="J2369" t="s">
        <v>2461</v>
      </c>
      <c r="K2369" t="s">
        <v>3202</v>
      </c>
      <c r="L2369" t="s">
        <v>3250</v>
      </c>
      <c r="M2369" t="s">
        <v>3163</v>
      </c>
      <c r="N2369">
        <v>19152</v>
      </c>
      <c r="O2369">
        <v>19.149999999999999</v>
      </c>
      <c r="P2369">
        <v>51800</v>
      </c>
      <c r="Q2369">
        <v>2.7046783625730995</v>
      </c>
    </row>
    <row r="2370" spans="1:17" x14ac:dyDescent="0.3">
      <c r="A2370">
        <v>42592</v>
      </c>
      <c r="B2370" t="s">
        <v>3346</v>
      </c>
      <c r="C2370" t="s">
        <v>3347</v>
      </c>
      <c r="D2370">
        <v>2016</v>
      </c>
      <c r="E2370" t="s">
        <v>32</v>
      </c>
      <c r="F2370" t="s">
        <v>65</v>
      </c>
      <c r="G2370" t="s">
        <v>67</v>
      </c>
      <c r="H2370" t="s">
        <v>44</v>
      </c>
      <c r="I2370" t="s">
        <v>71</v>
      </c>
      <c r="J2370" t="s">
        <v>2462</v>
      </c>
      <c r="K2370" t="s">
        <v>3120</v>
      </c>
      <c r="L2370" t="s">
        <v>3124</v>
      </c>
      <c r="M2370" t="s">
        <v>3110</v>
      </c>
      <c r="N2370">
        <v>71520</v>
      </c>
      <c r="O2370">
        <v>71.52</v>
      </c>
      <c r="P2370">
        <v>535000</v>
      </c>
      <c r="Q2370">
        <v>7.4804250559284116</v>
      </c>
    </row>
    <row r="2371" spans="1:17" x14ac:dyDescent="0.3">
      <c r="A2371">
        <v>42592</v>
      </c>
      <c r="B2371" t="s">
        <v>3346</v>
      </c>
      <c r="C2371" t="s">
        <v>3347</v>
      </c>
      <c r="D2371">
        <v>2016</v>
      </c>
      <c r="E2371" t="s">
        <v>32</v>
      </c>
      <c r="F2371" t="s">
        <v>77</v>
      </c>
      <c r="G2371" t="s">
        <v>67</v>
      </c>
      <c r="H2371" t="s">
        <v>44</v>
      </c>
      <c r="I2371" t="s">
        <v>643</v>
      </c>
      <c r="J2371" t="s">
        <v>2463</v>
      </c>
      <c r="K2371" t="s">
        <v>3193</v>
      </c>
      <c r="L2371" t="s">
        <v>3133</v>
      </c>
      <c r="M2371" t="s">
        <v>3116</v>
      </c>
      <c r="N2371">
        <v>164880.01</v>
      </c>
      <c r="O2371">
        <v>164.88</v>
      </c>
      <c r="P2371">
        <v>3869000</v>
      </c>
      <c r="Q2371">
        <v>23.46554928035242</v>
      </c>
    </row>
    <row r="2372" spans="1:17" x14ac:dyDescent="0.3">
      <c r="A2372">
        <v>42592</v>
      </c>
      <c r="B2372" t="s">
        <v>3346</v>
      </c>
      <c r="C2372" t="s">
        <v>3347</v>
      </c>
      <c r="D2372">
        <v>2016</v>
      </c>
      <c r="E2372" t="s">
        <v>32</v>
      </c>
      <c r="F2372" t="s">
        <v>65</v>
      </c>
      <c r="G2372" t="s">
        <v>67</v>
      </c>
      <c r="H2372" t="s">
        <v>44</v>
      </c>
      <c r="I2372" t="s">
        <v>71</v>
      </c>
      <c r="J2372" t="s">
        <v>2464</v>
      </c>
      <c r="K2372" t="s">
        <v>3120</v>
      </c>
      <c r="L2372" t="s">
        <v>3124</v>
      </c>
      <c r="M2372" t="s">
        <v>3110</v>
      </c>
      <c r="N2372">
        <v>23840</v>
      </c>
      <c r="O2372">
        <v>23.84</v>
      </c>
      <c r="P2372">
        <v>178000</v>
      </c>
      <c r="Q2372">
        <v>7.4664429530201346</v>
      </c>
    </row>
    <row r="2373" spans="1:17" x14ac:dyDescent="0.3">
      <c r="A2373">
        <v>42592</v>
      </c>
      <c r="B2373" t="s">
        <v>3346</v>
      </c>
      <c r="C2373" t="s">
        <v>3347</v>
      </c>
      <c r="D2373">
        <v>2016</v>
      </c>
      <c r="E2373" t="s">
        <v>32</v>
      </c>
      <c r="F2373" t="s">
        <v>65</v>
      </c>
      <c r="G2373" t="s">
        <v>67</v>
      </c>
      <c r="H2373" t="s">
        <v>44</v>
      </c>
      <c r="I2373" t="s">
        <v>480</v>
      </c>
      <c r="J2373" t="s">
        <v>2465</v>
      </c>
      <c r="K2373" t="s">
        <v>3198</v>
      </c>
      <c r="L2373" t="s">
        <v>3199</v>
      </c>
      <c r="M2373" t="s">
        <v>3110</v>
      </c>
      <c r="N2373">
        <v>34276</v>
      </c>
      <c r="O2373">
        <v>34.28</v>
      </c>
      <c r="P2373">
        <v>241000</v>
      </c>
      <c r="Q2373">
        <v>7.0311588283346946</v>
      </c>
    </row>
    <row r="2374" spans="1:17" x14ac:dyDescent="0.3">
      <c r="A2374">
        <v>42592</v>
      </c>
      <c r="B2374" t="s">
        <v>3346</v>
      </c>
      <c r="C2374" t="s">
        <v>3347</v>
      </c>
      <c r="D2374">
        <v>2016</v>
      </c>
      <c r="E2374" t="s">
        <v>32</v>
      </c>
      <c r="F2374" t="s">
        <v>77</v>
      </c>
      <c r="G2374" t="s">
        <v>67</v>
      </c>
      <c r="H2374" t="s">
        <v>44</v>
      </c>
      <c r="I2374" t="s">
        <v>643</v>
      </c>
      <c r="J2374" t="s">
        <v>2463</v>
      </c>
      <c r="K2374" t="s">
        <v>3193</v>
      </c>
      <c r="L2374" t="s">
        <v>3133</v>
      </c>
      <c r="M2374" t="s">
        <v>3116</v>
      </c>
      <c r="N2374">
        <v>144270</v>
      </c>
      <c r="O2374">
        <v>144.27000000000001</v>
      </c>
      <c r="P2374">
        <v>3386000</v>
      </c>
      <c r="Q2374">
        <v>23.469882858529147</v>
      </c>
    </row>
    <row r="2375" spans="1:17" x14ac:dyDescent="0.3">
      <c r="A2375">
        <v>42592</v>
      </c>
      <c r="B2375" t="s">
        <v>3346</v>
      </c>
      <c r="C2375" t="s">
        <v>3347</v>
      </c>
      <c r="D2375">
        <v>2016</v>
      </c>
      <c r="E2375" t="s">
        <v>32</v>
      </c>
      <c r="F2375" t="s">
        <v>65</v>
      </c>
      <c r="G2375" t="s">
        <v>67</v>
      </c>
      <c r="H2375" t="s">
        <v>44</v>
      </c>
      <c r="I2375" t="s">
        <v>73</v>
      </c>
      <c r="J2375" t="s">
        <v>1678</v>
      </c>
      <c r="K2375" t="s">
        <v>3125</v>
      </c>
      <c r="L2375" t="s">
        <v>3126</v>
      </c>
      <c r="M2375" t="s">
        <v>3110</v>
      </c>
      <c r="N2375">
        <v>17618</v>
      </c>
      <c r="O2375">
        <v>17.62</v>
      </c>
      <c r="P2375">
        <v>132000</v>
      </c>
      <c r="Q2375">
        <v>7.4923373822227264</v>
      </c>
    </row>
    <row r="2376" spans="1:17" x14ac:dyDescent="0.3">
      <c r="A2376">
        <v>42592</v>
      </c>
      <c r="B2376" t="s">
        <v>3346</v>
      </c>
      <c r="C2376" t="s">
        <v>3347</v>
      </c>
      <c r="D2376">
        <v>2016</v>
      </c>
      <c r="E2376" t="s">
        <v>32</v>
      </c>
      <c r="F2376" t="s">
        <v>65</v>
      </c>
      <c r="G2376" t="s">
        <v>67</v>
      </c>
      <c r="H2376" t="s">
        <v>44</v>
      </c>
      <c r="I2376" t="s">
        <v>73</v>
      </c>
      <c r="J2376" t="s">
        <v>2403</v>
      </c>
      <c r="K2376" t="s">
        <v>3198</v>
      </c>
      <c r="L2376" t="s">
        <v>3199</v>
      </c>
      <c r="M2376" t="s">
        <v>3110</v>
      </c>
      <c r="N2376">
        <v>119966</v>
      </c>
      <c r="O2376">
        <v>119.97</v>
      </c>
      <c r="P2376">
        <v>898000</v>
      </c>
      <c r="Q2376">
        <v>7.4854542120267409</v>
      </c>
    </row>
    <row r="2377" spans="1:17" x14ac:dyDescent="0.3">
      <c r="A2377">
        <v>42592</v>
      </c>
      <c r="B2377" t="s">
        <v>3346</v>
      </c>
      <c r="C2377" t="s">
        <v>3347</v>
      </c>
      <c r="D2377">
        <v>2016</v>
      </c>
      <c r="E2377" t="s">
        <v>32</v>
      </c>
      <c r="F2377" t="s">
        <v>65</v>
      </c>
      <c r="G2377" t="s">
        <v>67</v>
      </c>
      <c r="H2377" t="s">
        <v>44</v>
      </c>
      <c r="I2377" t="s">
        <v>73</v>
      </c>
      <c r="J2377" t="s">
        <v>2466</v>
      </c>
      <c r="K2377" t="s">
        <v>3198</v>
      </c>
      <c r="L2377" t="s">
        <v>3199</v>
      </c>
      <c r="M2377" t="s">
        <v>3110</v>
      </c>
      <c r="N2377">
        <v>17138</v>
      </c>
      <c r="O2377">
        <v>17.14</v>
      </c>
      <c r="P2377">
        <v>128000</v>
      </c>
      <c r="Q2377">
        <v>7.4687828217995103</v>
      </c>
    </row>
    <row r="2378" spans="1:17" x14ac:dyDescent="0.3">
      <c r="A2378">
        <v>42592</v>
      </c>
      <c r="B2378" t="s">
        <v>3346</v>
      </c>
      <c r="C2378" t="s">
        <v>3347</v>
      </c>
      <c r="D2378">
        <v>2016</v>
      </c>
      <c r="E2378" t="s">
        <v>32</v>
      </c>
      <c r="F2378" t="s">
        <v>65</v>
      </c>
      <c r="G2378" t="s">
        <v>67</v>
      </c>
      <c r="H2378" t="s">
        <v>44</v>
      </c>
      <c r="I2378" t="s">
        <v>73</v>
      </c>
      <c r="J2378" t="s">
        <v>2467</v>
      </c>
      <c r="K2378" t="s">
        <v>3198</v>
      </c>
      <c r="L2378" t="s">
        <v>3199</v>
      </c>
      <c r="M2378" t="s">
        <v>3110</v>
      </c>
      <c r="N2378">
        <v>119966</v>
      </c>
      <c r="O2378">
        <v>119.97</v>
      </c>
      <c r="P2378">
        <v>898000</v>
      </c>
      <c r="Q2378">
        <v>7.4854542120267409</v>
      </c>
    </row>
    <row r="2379" spans="1:17" x14ac:dyDescent="0.3">
      <c r="A2379">
        <v>42591</v>
      </c>
      <c r="B2379" t="s">
        <v>3346</v>
      </c>
      <c r="C2379" t="s">
        <v>3347</v>
      </c>
      <c r="D2379">
        <v>2016</v>
      </c>
      <c r="E2379" t="s">
        <v>84</v>
      </c>
      <c r="F2379" t="s">
        <v>286</v>
      </c>
      <c r="G2379" t="s">
        <v>96</v>
      </c>
      <c r="H2379" t="s">
        <v>44</v>
      </c>
      <c r="I2379" t="s">
        <v>781</v>
      </c>
      <c r="J2379" t="s">
        <v>2468</v>
      </c>
      <c r="K2379" t="s">
        <v>3184</v>
      </c>
      <c r="L2379" t="s">
        <v>3250</v>
      </c>
      <c r="M2379" t="s">
        <v>3163</v>
      </c>
      <c r="N2379">
        <v>33847</v>
      </c>
      <c r="O2379">
        <v>33.85</v>
      </c>
      <c r="P2379">
        <v>137000</v>
      </c>
      <c r="Q2379">
        <v>4.0476260820752206</v>
      </c>
    </row>
    <row r="2380" spans="1:17" x14ac:dyDescent="0.3">
      <c r="A2380">
        <v>42590</v>
      </c>
      <c r="B2380" t="s">
        <v>3346</v>
      </c>
      <c r="C2380" t="s">
        <v>3347</v>
      </c>
      <c r="D2380">
        <v>2016</v>
      </c>
      <c r="E2380" t="s">
        <v>32</v>
      </c>
      <c r="F2380" t="s">
        <v>2469</v>
      </c>
      <c r="G2380" t="s">
        <v>60</v>
      </c>
      <c r="H2380" t="s">
        <v>44</v>
      </c>
      <c r="I2380" t="s">
        <v>2470</v>
      </c>
      <c r="J2380" t="s">
        <v>2471</v>
      </c>
      <c r="K2380" t="s">
        <v>3237</v>
      </c>
      <c r="L2380" t="s">
        <v>3250</v>
      </c>
      <c r="M2380" t="s">
        <v>3163</v>
      </c>
      <c r="N2380">
        <v>252840</v>
      </c>
      <c r="O2380">
        <v>252.84</v>
      </c>
      <c r="P2380">
        <v>750000</v>
      </c>
      <c r="Q2380">
        <v>2.9663028001898435</v>
      </c>
    </row>
    <row r="2381" spans="1:17" x14ac:dyDescent="0.3">
      <c r="A2381">
        <v>42590</v>
      </c>
      <c r="B2381" t="s">
        <v>3346</v>
      </c>
      <c r="C2381" t="s">
        <v>3347</v>
      </c>
      <c r="D2381">
        <v>2016</v>
      </c>
      <c r="E2381" t="s">
        <v>32</v>
      </c>
      <c r="F2381" t="s">
        <v>507</v>
      </c>
      <c r="G2381" t="s">
        <v>106</v>
      </c>
      <c r="H2381" t="s">
        <v>44</v>
      </c>
      <c r="I2381" t="s">
        <v>159</v>
      </c>
      <c r="J2381" t="s">
        <v>2472</v>
      </c>
      <c r="K2381" t="s">
        <v>3237</v>
      </c>
      <c r="L2381" t="s">
        <v>3250</v>
      </c>
      <c r="M2381" t="s">
        <v>3163</v>
      </c>
      <c r="N2381">
        <v>139320.01</v>
      </c>
      <c r="O2381">
        <v>139.32</v>
      </c>
      <c r="P2381">
        <v>466000</v>
      </c>
      <c r="Q2381">
        <v>3.3448174458213145</v>
      </c>
    </row>
    <row r="2382" spans="1:17" x14ac:dyDescent="0.3">
      <c r="A2382">
        <v>42589</v>
      </c>
      <c r="B2382" t="s">
        <v>3346</v>
      </c>
      <c r="C2382" t="s">
        <v>3347</v>
      </c>
      <c r="D2382">
        <v>2016</v>
      </c>
      <c r="E2382" t="s">
        <v>84</v>
      </c>
      <c r="F2382" t="s">
        <v>2266</v>
      </c>
      <c r="G2382" t="s">
        <v>135</v>
      </c>
      <c r="H2382" t="s">
        <v>44</v>
      </c>
      <c r="I2382" t="s">
        <v>1269</v>
      </c>
      <c r="J2382" t="s">
        <v>2473</v>
      </c>
      <c r="K2382" t="s">
        <v>3189</v>
      </c>
      <c r="L2382" t="s">
        <v>3250</v>
      </c>
      <c r="M2382" t="s">
        <v>3163</v>
      </c>
      <c r="N2382">
        <v>20462</v>
      </c>
      <c r="O2382">
        <v>20.46</v>
      </c>
      <c r="P2382">
        <v>36760000</v>
      </c>
      <c r="Q2382">
        <v>1796.5008308083277</v>
      </c>
    </row>
    <row r="2383" spans="1:17" x14ac:dyDescent="0.3">
      <c r="A2383">
        <v>42587</v>
      </c>
      <c r="B2383" t="s">
        <v>3346</v>
      </c>
      <c r="C2383" t="s">
        <v>3347</v>
      </c>
      <c r="D2383">
        <v>2016</v>
      </c>
      <c r="E2383" t="s">
        <v>32</v>
      </c>
      <c r="F2383" t="s">
        <v>769</v>
      </c>
      <c r="G2383" t="s">
        <v>60</v>
      </c>
      <c r="H2383" t="s">
        <v>44</v>
      </c>
      <c r="I2383" t="s">
        <v>410</v>
      </c>
      <c r="J2383" t="s">
        <v>2474</v>
      </c>
      <c r="K2383" t="s">
        <v>3193</v>
      </c>
      <c r="L2383" t="s">
        <v>3133</v>
      </c>
      <c r="M2383" t="s">
        <v>3116</v>
      </c>
      <c r="N2383">
        <v>66264</v>
      </c>
      <c r="O2383">
        <v>66.260000000000005</v>
      </c>
      <c r="P2383">
        <v>72000</v>
      </c>
      <c r="Q2383">
        <v>1.0865628395508873</v>
      </c>
    </row>
    <row r="2384" spans="1:17" x14ac:dyDescent="0.3">
      <c r="A2384">
        <v>42586</v>
      </c>
      <c r="B2384" t="s">
        <v>3346</v>
      </c>
      <c r="C2384" t="s">
        <v>3347</v>
      </c>
      <c r="D2384">
        <v>2016</v>
      </c>
      <c r="E2384" t="s">
        <v>213</v>
      </c>
      <c r="F2384" t="s">
        <v>65</v>
      </c>
      <c r="G2384" t="s">
        <v>67</v>
      </c>
      <c r="H2384" t="s">
        <v>44</v>
      </c>
      <c r="I2384" t="s">
        <v>219</v>
      </c>
      <c r="J2384" t="s">
        <v>2475</v>
      </c>
      <c r="K2384" t="s">
        <v>3120</v>
      </c>
      <c r="L2384" t="s">
        <v>3124</v>
      </c>
      <c r="M2384" t="s">
        <v>3110</v>
      </c>
      <c r="N2384">
        <v>67440</v>
      </c>
      <c r="O2384">
        <v>67.44</v>
      </c>
      <c r="P2384">
        <v>1492000</v>
      </c>
      <c r="Q2384">
        <v>22.123368920521944</v>
      </c>
    </row>
    <row r="2385" spans="1:17" x14ac:dyDescent="0.3">
      <c r="A2385">
        <v>42585</v>
      </c>
      <c r="B2385" t="s">
        <v>3346</v>
      </c>
      <c r="C2385" t="s">
        <v>3347</v>
      </c>
      <c r="D2385">
        <v>2016</v>
      </c>
      <c r="E2385" t="s">
        <v>32</v>
      </c>
      <c r="F2385" t="s">
        <v>65</v>
      </c>
      <c r="G2385" t="s">
        <v>67</v>
      </c>
      <c r="H2385" t="s">
        <v>44</v>
      </c>
      <c r="I2385" t="s">
        <v>73</v>
      </c>
      <c r="J2385" t="s">
        <v>1614</v>
      </c>
      <c r="K2385" t="s">
        <v>3125</v>
      </c>
      <c r="L2385" t="s">
        <v>3126</v>
      </c>
      <c r="M2385" t="s">
        <v>3110</v>
      </c>
      <c r="N2385">
        <v>17618</v>
      </c>
      <c r="O2385">
        <v>17.62</v>
      </c>
      <c r="P2385">
        <v>132000</v>
      </c>
      <c r="Q2385">
        <v>7.4923373822227264</v>
      </c>
    </row>
    <row r="2386" spans="1:17" x14ac:dyDescent="0.3">
      <c r="A2386">
        <v>42585</v>
      </c>
      <c r="B2386" t="s">
        <v>3346</v>
      </c>
      <c r="C2386" t="s">
        <v>3347</v>
      </c>
      <c r="D2386">
        <v>2016</v>
      </c>
      <c r="E2386" t="s">
        <v>32</v>
      </c>
      <c r="F2386" t="s">
        <v>1924</v>
      </c>
      <c r="G2386" t="s">
        <v>337</v>
      </c>
      <c r="H2386" t="s">
        <v>44</v>
      </c>
      <c r="I2386" t="s">
        <v>339</v>
      </c>
      <c r="J2386" t="s">
        <v>2476</v>
      </c>
      <c r="K2386" t="s">
        <v>3202</v>
      </c>
      <c r="L2386" t="s">
        <v>3250</v>
      </c>
      <c r="M2386" t="s">
        <v>3163</v>
      </c>
      <c r="N2386">
        <v>15496</v>
      </c>
      <c r="O2386">
        <v>15.5</v>
      </c>
      <c r="P2386">
        <v>41900</v>
      </c>
      <c r="Q2386">
        <v>2.7039235931853383</v>
      </c>
    </row>
    <row r="2387" spans="1:17" x14ac:dyDescent="0.3">
      <c r="A2387">
        <v>42585</v>
      </c>
      <c r="B2387" t="s">
        <v>3346</v>
      </c>
      <c r="C2387" t="s">
        <v>3347</v>
      </c>
      <c r="D2387">
        <v>2016</v>
      </c>
      <c r="E2387" t="s">
        <v>32</v>
      </c>
      <c r="F2387" t="s">
        <v>77</v>
      </c>
      <c r="G2387" t="s">
        <v>67</v>
      </c>
      <c r="H2387" t="s">
        <v>44</v>
      </c>
      <c r="I2387" t="s">
        <v>243</v>
      </c>
      <c r="J2387" t="s">
        <v>2477</v>
      </c>
      <c r="K2387" t="s">
        <v>3130</v>
      </c>
      <c r="L2387" t="s">
        <v>3130</v>
      </c>
      <c r="M2387" t="s">
        <v>3129</v>
      </c>
      <c r="N2387">
        <v>90790</v>
      </c>
      <c r="O2387">
        <v>90.79</v>
      </c>
      <c r="P2387">
        <v>1694000</v>
      </c>
      <c r="Q2387">
        <v>18.658442559753276</v>
      </c>
    </row>
    <row r="2388" spans="1:17" x14ac:dyDescent="0.3">
      <c r="A2388">
        <v>42585</v>
      </c>
      <c r="B2388" t="s">
        <v>3346</v>
      </c>
      <c r="C2388" t="s">
        <v>3347</v>
      </c>
      <c r="D2388">
        <v>2016</v>
      </c>
      <c r="E2388" t="s">
        <v>32</v>
      </c>
      <c r="F2388" t="s">
        <v>65</v>
      </c>
      <c r="G2388" t="s">
        <v>67</v>
      </c>
      <c r="H2388" t="s">
        <v>44</v>
      </c>
      <c r="I2388" t="s">
        <v>73</v>
      </c>
      <c r="J2388" t="s">
        <v>2403</v>
      </c>
      <c r="K2388" t="s">
        <v>3198</v>
      </c>
      <c r="L2388" t="s">
        <v>3199</v>
      </c>
      <c r="M2388" t="s">
        <v>3110</v>
      </c>
      <c r="N2388">
        <v>68552</v>
      </c>
      <c r="O2388">
        <v>68.55</v>
      </c>
      <c r="P2388">
        <v>513000</v>
      </c>
      <c r="Q2388">
        <v>7.4833702882483371</v>
      </c>
    </row>
    <row r="2389" spans="1:17" x14ac:dyDescent="0.3">
      <c r="A2389">
        <v>42585</v>
      </c>
      <c r="B2389" t="s">
        <v>3346</v>
      </c>
      <c r="C2389" t="s">
        <v>3347</v>
      </c>
      <c r="D2389">
        <v>2016</v>
      </c>
      <c r="E2389" t="s">
        <v>32</v>
      </c>
      <c r="F2389" t="s">
        <v>77</v>
      </c>
      <c r="G2389" t="s">
        <v>67</v>
      </c>
      <c r="H2389" t="s">
        <v>44</v>
      </c>
      <c r="I2389" t="s">
        <v>643</v>
      </c>
      <c r="J2389" t="s">
        <v>2478</v>
      </c>
      <c r="K2389" t="s">
        <v>3115</v>
      </c>
      <c r="L2389" t="s">
        <v>3114</v>
      </c>
      <c r="M2389" t="s">
        <v>3116</v>
      </c>
      <c r="N2389">
        <v>99000</v>
      </c>
      <c r="O2389">
        <v>99</v>
      </c>
      <c r="P2389">
        <v>2323000</v>
      </c>
      <c r="Q2389">
        <v>23.464646464646464</v>
      </c>
    </row>
    <row r="2390" spans="1:17" x14ac:dyDescent="0.3">
      <c r="A2390">
        <v>42584</v>
      </c>
      <c r="B2390" t="s">
        <v>3346</v>
      </c>
      <c r="C2390" t="s">
        <v>3347</v>
      </c>
      <c r="D2390">
        <v>2016</v>
      </c>
      <c r="E2390" t="s">
        <v>32</v>
      </c>
      <c r="F2390" t="s">
        <v>305</v>
      </c>
      <c r="G2390" t="s">
        <v>310</v>
      </c>
      <c r="H2390" t="s">
        <v>44</v>
      </c>
      <c r="I2390" t="s">
        <v>140</v>
      </c>
      <c r="J2390" t="s">
        <v>2479</v>
      </c>
      <c r="K2390" t="s">
        <v>3201</v>
      </c>
      <c r="L2390" t="s">
        <v>3250</v>
      </c>
      <c r="M2390" t="s">
        <v>3163</v>
      </c>
      <c r="N2390">
        <v>38260</v>
      </c>
      <c r="O2390">
        <v>38.26</v>
      </c>
      <c r="P2390">
        <v>31300</v>
      </c>
      <c r="Q2390">
        <v>0.81808677469942503</v>
      </c>
    </row>
    <row r="2391" spans="1:17" x14ac:dyDescent="0.3">
      <c r="A2391">
        <v>42582</v>
      </c>
      <c r="B2391" t="s">
        <v>3348</v>
      </c>
      <c r="C2391" t="s">
        <v>3349</v>
      </c>
      <c r="D2391">
        <v>2016</v>
      </c>
      <c r="E2391" t="s">
        <v>84</v>
      </c>
      <c r="F2391" t="s">
        <v>2266</v>
      </c>
      <c r="G2391" t="s">
        <v>135</v>
      </c>
      <c r="H2391" t="s">
        <v>44</v>
      </c>
      <c r="I2391" t="s">
        <v>1269</v>
      </c>
      <c r="J2391" t="s">
        <v>2450</v>
      </c>
      <c r="K2391" t="s">
        <v>3189</v>
      </c>
      <c r="L2391" t="s">
        <v>3250</v>
      </c>
      <c r="M2391" t="s">
        <v>3163</v>
      </c>
      <c r="N2391">
        <v>20462</v>
      </c>
      <c r="O2391">
        <v>20.46</v>
      </c>
      <c r="P2391">
        <v>36705000</v>
      </c>
      <c r="Q2391">
        <v>1793.8129215130487</v>
      </c>
    </row>
    <row r="2392" spans="1:17" x14ac:dyDescent="0.3">
      <c r="A2392">
        <v>42582</v>
      </c>
      <c r="B2392" t="s">
        <v>3348</v>
      </c>
      <c r="C2392" t="s">
        <v>3349</v>
      </c>
      <c r="D2392">
        <v>2016</v>
      </c>
      <c r="E2392" t="s">
        <v>32</v>
      </c>
      <c r="F2392" t="s">
        <v>637</v>
      </c>
      <c r="G2392" t="s">
        <v>639</v>
      </c>
      <c r="H2392" t="s">
        <v>44</v>
      </c>
      <c r="I2392" t="s">
        <v>643</v>
      </c>
      <c r="J2392" t="s">
        <v>2480</v>
      </c>
      <c r="K2392" t="s">
        <v>3135</v>
      </c>
      <c r="L2392" t="s">
        <v>3139</v>
      </c>
      <c r="M2392" t="s">
        <v>3116</v>
      </c>
      <c r="N2392">
        <v>9498</v>
      </c>
      <c r="O2392">
        <v>9.5</v>
      </c>
      <c r="P2392">
        <v>217000</v>
      </c>
      <c r="Q2392">
        <v>22.846915140029481</v>
      </c>
    </row>
    <row r="2393" spans="1:17" x14ac:dyDescent="0.3">
      <c r="A2393">
        <v>42581</v>
      </c>
      <c r="B2393" t="s">
        <v>3348</v>
      </c>
      <c r="C2393" t="s">
        <v>3349</v>
      </c>
      <c r="D2393">
        <v>2016</v>
      </c>
      <c r="E2393" t="s">
        <v>84</v>
      </c>
      <c r="F2393" t="s">
        <v>769</v>
      </c>
      <c r="G2393" t="s">
        <v>60</v>
      </c>
      <c r="H2393" t="s">
        <v>44</v>
      </c>
      <c r="I2393" t="s">
        <v>63</v>
      </c>
      <c r="J2393" t="s">
        <v>2481</v>
      </c>
      <c r="K2393" t="s">
        <v>3167</v>
      </c>
      <c r="L2393" t="s">
        <v>3250</v>
      </c>
      <c r="M2393" t="s">
        <v>3163</v>
      </c>
      <c r="N2393">
        <v>20120</v>
      </c>
      <c r="O2393">
        <v>20.12</v>
      </c>
      <c r="P2393">
        <v>275000</v>
      </c>
      <c r="Q2393">
        <v>13.667992047713717</v>
      </c>
    </row>
    <row r="2394" spans="1:17" x14ac:dyDescent="0.3">
      <c r="A2394">
        <v>42581</v>
      </c>
      <c r="B2394" t="s">
        <v>3348</v>
      </c>
      <c r="C2394" t="s">
        <v>3349</v>
      </c>
      <c r="D2394">
        <v>2016</v>
      </c>
      <c r="E2394" t="s">
        <v>32</v>
      </c>
      <c r="F2394" t="s">
        <v>35</v>
      </c>
      <c r="G2394" t="s">
        <v>40</v>
      </c>
      <c r="H2394" t="s">
        <v>44</v>
      </c>
      <c r="I2394" t="s">
        <v>47</v>
      </c>
      <c r="J2394" t="s">
        <v>2482</v>
      </c>
      <c r="K2394" t="s">
        <v>3234</v>
      </c>
      <c r="L2394" t="s">
        <v>3378</v>
      </c>
      <c r="M2394" t="s">
        <v>3110</v>
      </c>
      <c r="N2394">
        <v>257376.01</v>
      </c>
      <c r="O2394">
        <v>257.38</v>
      </c>
      <c r="P2394" t="s">
        <v>49</v>
      </c>
      <c r="Q2394" t="e">
        <v>#VALUE!</v>
      </c>
    </row>
    <row r="2395" spans="1:17" x14ac:dyDescent="0.3">
      <c r="A2395">
        <v>42581</v>
      </c>
      <c r="B2395" t="s">
        <v>3348</v>
      </c>
      <c r="C2395" t="s">
        <v>3349</v>
      </c>
      <c r="D2395">
        <v>2016</v>
      </c>
      <c r="E2395" t="s">
        <v>32</v>
      </c>
      <c r="F2395" t="s">
        <v>2483</v>
      </c>
      <c r="G2395" t="s">
        <v>2485</v>
      </c>
      <c r="H2395" t="s">
        <v>44</v>
      </c>
      <c r="I2395" t="s">
        <v>2225</v>
      </c>
      <c r="J2395" t="s">
        <v>2487</v>
      </c>
      <c r="K2395" t="s">
        <v>3223</v>
      </c>
      <c r="L2395" t="s">
        <v>3224</v>
      </c>
      <c r="M2395" t="s">
        <v>3129</v>
      </c>
      <c r="N2395">
        <v>20880</v>
      </c>
      <c r="O2395">
        <v>20.88</v>
      </c>
      <c r="P2395">
        <v>39100000</v>
      </c>
      <c r="Q2395">
        <v>1872.6053639846743</v>
      </c>
    </row>
    <row r="2396" spans="1:17" x14ac:dyDescent="0.3">
      <c r="A2396">
        <v>42581</v>
      </c>
      <c r="B2396" t="s">
        <v>3348</v>
      </c>
      <c r="C2396" t="s">
        <v>3349</v>
      </c>
      <c r="D2396">
        <v>2016</v>
      </c>
      <c r="E2396" t="s">
        <v>32</v>
      </c>
      <c r="F2396" t="s">
        <v>35</v>
      </c>
      <c r="G2396" t="s">
        <v>40</v>
      </c>
      <c r="H2396" t="s">
        <v>44</v>
      </c>
      <c r="I2396" t="s">
        <v>47</v>
      </c>
      <c r="J2396" t="s">
        <v>2482</v>
      </c>
      <c r="K2396" t="s">
        <v>3234</v>
      </c>
      <c r="L2396" t="s">
        <v>3378</v>
      </c>
      <c r="M2396" t="s">
        <v>3110</v>
      </c>
      <c r="N2396">
        <v>257376.01</v>
      </c>
      <c r="O2396">
        <v>257.38</v>
      </c>
      <c r="P2396" t="s">
        <v>49</v>
      </c>
      <c r="Q2396" t="e">
        <v>#VALUE!</v>
      </c>
    </row>
    <row r="2397" spans="1:17" x14ac:dyDescent="0.3">
      <c r="A2397">
        <v>42579</v>
      </c>
      <c r="B2397" t="s">
        <v>3348</v>
      </c>
      <c r="C2397" t="s">
        <v>3349</v>
      </c>
      <c r="D2397">
        <v>2016</v>
      </c>
      <c r="E2397" t="s">
        <v>213</v>
      </c>
      <c r="F2397" t="s">
        <v>65</v>
      </c>
      <c r="G2397" t="s">
        <v>67</v>
      </c>
      <c r="H2397" t="s">
        <v>44</v>
      </c>
      <c r="I2397" t="s">
        <v>219</v>
      </c>
      <c r="J2397" t="s">
        <v>2489</v>
      </c>
      <c r="K2397" t="s">
        <v>3120</v>
      </c>
      <c r="L2397" t="s">
        <v>3124</v>
      </c>
      <c r="M2397" t="s">
        <v>3110</v>
      </c>
      <c r="N2397">
        <v>50580</v>
      </c>
      <c r="O2397">
        <v>50.58</v>
      </c>
      <c r="P2397">
        <v>1118000</v>
      </c>
      <c r="Q2397">
        <v>22.10359826018189</v>
      </c>
    </row>
    <row r="2398" spans="1:17" x14ac:dyDescent="0.3">
      <c r="A2398">
        <v>42578</v>
      </c>
      <c r="B2398" t="s">
        <v>3348</v>
      </c>
      <c r="C2398" t="s">
        <v>3349</v>
      </c>
      <c r="D2398">
        <v>2016</v>
      </c>
      <c r="E2398" t="s">
        <v>32</v>
      </c>
      <c r="F2398" t="s">
        <v>65</v>
      </c>
      <c r="G2398" t="s">
        <v>67</v>
      </c>
      <c r="H2398" t="s">
        <v>44</v>
      </c>
      <c r="I2398" t="s">
        <v>71</v>
      </c>
      <c r="J2398" t="s">
        <v>2490</v>
      </c>
      <c r="K2398" t="s">
        <v>3120</v>
      </c>
      <c r="L2398" t="s">
        <v>3124</v>
      </c>
      <c r="M2398" t="s">
        <v>3110</v>
      </c>
      <c r="N2398">
        <v>143039.99</v>
      </c>
      <c r="O2398">
        <v>143.04</v>
      </c>
      <c r="P2398">
        <v>975000</v>
      </c>
      <c r="Q2398">
        <v>6.8162756443145733</v>
      </c>
    </row>
    <row r="2399" spans="1:17" x14ac:dyDescent="0.3">
      <c r="A2399">
        <v>42578</v>
      </c>
      <c r="B2399" t="s">
        <v>3348</v>
      </c>
      <c r="C2399" t="s">
        <v>3349</v>
      </c>
      <c r="D2399">
        <v>2016</v>
      </c>
      <c r="E2399" t="s">
        <v>32</v>
      </c>
      <c r="F2399" t="s">
        <v>507</v>
      </c>
      <c r="G2399" t="s">
        <v>106</v>
      </c>
      <c r="H2399" t="s">
        <v>44</v>
      </c>
      <c r="I2399" t="s">
        <v>159</v>
      </c>
      <c r="J2399" t="s">
        <v>2491</v>
      </c>
      <c r="K2399" t="s">
        <v>3237</v>
      </c>
      <c r="L2399" t="s">
        <v>3250</v>
      </c>
      <c r="M2399" t="s">
        <v>3163</v>
      </c>
      <c r="N2399">
        <v>139320.01</v>
      </c>
      <c r="O2399">
        <v>139.32</v>
      </c>
      <c r="P2399">
        <v>589000</v>
      </c>
      <c r="Q2399">
        <v>4.2276769862419616</v>
      </c>
    </row>
    <row r="2400" spans="1:17" x14ac:dyDescent="0.3">
      <c r="A2400">
        <v>42578</v>
      </c>
      <c r="B2400" t="s">
        <v>3348</v>
      </c>
      <c r="C2400" t="s">
        <v>3349</v>
      </c>
      <c r="D2400">
        <v>2016</v>
      </c>
      <c r="E2400" t="s">
        <v>32</v>
      </c>
      <c r="F2400" t="s">
        <v>77</v>
      </c>
      <c r="G2400" t="s">
        <v>67</v>
      </c>
      <c r="H2400" t="s">
        <v>44</v>
      </c>
      <c r="I2400" t="s">
        <v>643</v>
      </c>
      <c r="J2400" t="s">
        <v>2492</v>
      </c>
      <c r="K2400" t="s">
        <v>3193</v>
      </c>
      <c r="L2400" t="s">
        <v>3133</v>
      </c>
      <c r="M2400" t="s">
        <v>3116</v>
      </c>
      <c r="N2400">
        <v>13560</v>
      </c>
      <c r="O2400">
        <v>13.56</v>
      </c>
      <c r="P2400">
        <v>310000</v>
      </c>
      <c r="Q2400">
        <v>22.861356932153392</v>
      </c>
    </row>
    <row r="2401" spans="1:17" x14ac:dyDescent="0.3">
      <c r="A2401">
        <v>42578</v>
      </c>
      <c r="B2401" t="s">
        <v>3348</v>
      </c>
      <c r="C2401" t="s">
        <v>3349</v>
      </c>
      <c r="D2401">
        <v>2016</v>
      </c>
      <c r="E2401" t="s">
        <v>32</v>
      </c>
      <c r="F2401" t="s">
        <v>278</v>
      </c>
      <c r="G2401" t="s">
        <v>60</v>
      </c>
      <c r="H2401" t="s">
        <v>44</v>
      </c>
      <c r="I2401" t="s">
        <v>80</v>
      </c>
      <c r="J2401" t="s">
        <v>2493</v>
      </c>
      <c r="K2401" t="s">
        <v>3188</v>
      </c>
      <c r="L2401" t="s">
        <v>3250</v>
      </c>
      <c r="M2401" t="s">
        <v>3163</v>
      </c>
      <c r="N2401">
        <v>69504</v>
      </c>
      <c r="O2401">
        <v>69.5</v>
      </c>
      <c r="P2401">
        <v>728000</v>
      </c>
      <c r="Q2401">
        <v>10.474217311233886</v>
      </c>
    </row>
    <row r="2402" spans="1:17" x14ac:dyDescent="0.3">
      <c r="A2402">
        <v>42578</v>
      </c>
      <c r="B2402" t="s">
        <v>3348</v>
      </c>
      <c r="C2402" t="s">
        <v>3349</v>
      </c>
      <c r="D2402">
        <v>2016</v>
      </c>
      <c r="E2402" t="s">
        <v>32</v>
      </c>
      <c r="F2402" t="s">
        <v>1609</v>
      </c>
      <c r="G2402" t="s">
        <v>195</v>
      </c>
      <c r="H2402" t="s">
        <v>44</v>
      </c>
      <c r="I2402" t="s">
        <v>1352</v>
      </c>
      <c r="J2402" t="s">
        <v>2494</v>
      </c>
      <c r="K2402" t="s">
        <v>3234</v>
      </c>
      <c r="L2402" t="s">
        <v>3378</v>
      </c>
      <c r="M2402" t="s">
        <v>3110</v>
      </c>
      <c r="N2402">
        <v>74280</v>
      </c>
      <c r="O2402">
        <v>74.28</v>
      </c>
      <c r="P2402">
        <v>1273000</v>
      </c>
      <c r="Q2402">
        <v>17.13785675821217</v>
      </c>
    </row>
    <row r="2403" spans="1:17" x14ac:dyDescent="0.3">
      <c r="A2403">
        <v>42578</v>
      </c>
      <c r="B2403" t="s">
        <v>3348</v>
      </c>
      <c r="C2403" t="s">
        <v>3349</v>
      </c>
      <c r="D2403">
        <v>2016</v>
      </c>
      <c r="E2403" t="s">
        <v>32</v>
      </c>
      <c r="F2403" t="s">
        <v>2495</v>
      </c>
      <c r="G2403" t="s">
        <v>60</v>
      </c>
      <c r="H2403" t="s">
        <v>44</v>
      </c>
      <c r="I2403" t="s">
        <v>80</v>
      </c>
      <c r="J2403" t="s">
        <v>2499</v>
      </c>
      <c r="K2403" t="s">
        <v>3193</v>
      </c>
      <c r="L2403" t="s">
        <v>3133</v>
      </c>
      <c r="M2403" t="s">
        <v>3116</v>
      </c>
      <c r="N2403">
        <v>20120</v>
      </c>
      <c r="O2403">
        <v>20.12</v>
      </c>
      <c r="P2403">
        <v>211000</v>
      </c>
      <c r="Q2403">
        <v>10.487077534791252</v>
      </c>
    </row>
    <row r="2404" spans="1:17" x14ac:dyDescent="0.3">
      <c r="A2404">
        <v>42578</v>
      </c>
      <c r="B2404" t="s">
        <v>3348</v>
      </c>
      <c r="C2404" t="s">
        <v>3349</v>
      </c>
      <c r="D2404">
        <v>2016</v>
      </c>
      <c r="E2404" t="s">
        <v>32</v>
      </c>
      <c r="F2404" t="s">
        <v>65</v>
      </c>
      <c r="G2404" t="s">
        <v>67</v>
      </c>
      <c r="H2404" t="s">
        <v>44</v>
      </c>
      <c r="I2404" t="s">
        <v>73</v>
      </c>
      <c r="J2404" t="s">
        <v>2403</v>
      </c>
      <c r="K2404" t="s">
        <v>3198</v>
      </c>
      <c r="L2404" t="s">
        <v>3199</v>
      </c>
      <c r="M2404" t="s">
        <v>3110</v>
      </c>
      <c r="N2404">
        <v>119966</v>
      </c>
      <c r="O2404">
        <v>119.97</v>
      </c>
      <c r="P2404">
        <v>818000</v>
      </c>
      <c r="Q2404">
        <v>6.8185986029374988</v>
      </c>
    </row>
    <row r="2405" spans="1:17" x14ac:dyDescent="0.3">
      <c r="A2405">
        <v>42578</v>
      </c>
      <c r="B2405" t="s">
        <v>3348</v>
      </c>
      <c r="C2405" t="s">
        <v>3349</v>
      </c>
      <c r="D2405">
        <v>2016</v>
      </c>
      <c r="E2405" t="s">
        <v>32</v>
      </c>
      <c r="F2405" t="s">
        <v>65</v>
      </c>
      <c r="G2405" t="s">
        <v>67</v>
      </c>
      <c r="H2405" t="s">
        <v>44</v>
      </c>
      <c r="I2405" t="s">
        <v>73</v>
      </c>
      <c r="J2405" t="s">
        <v>2403</v>
      </c>
      <c r="K2405" t="s">
        <v>3198</v>
      </c>
      <c r="L2405" t="s">
        <v>3199</v>
      </c>
      <c r="M2405" t="s">
        <v>3110</v>
      </c>
      <c r="N2405">
        <v>119966</v>
      </c>
      <c r="O2405">
        <v>119.97</v>
      </c>
      <c r="P2405">
        <v>818000</v>
      </c>
      <c r="Q2405">
        <v>6.8185986029374988</v>
      </c>
    </row>
    <row r="2406" spans="1:17" x14ac:dyDescent="0.3">
      <c r="A2406">
        <v>42574</v>
      </c>
      <c r="B2406" t="s">
        <v>3348</v>
      </c>
      <c r="C2406" t="s">
        <v>3349</v>
      </c>
      <c r="D2406">
        <v>2016</v>
      </c>
      <c r="E2406" t="s">
        <v>84</v>
      </c>
      <c r="F2406" t="s">
        <v>769</v>
      </c>
      <c r="G2406" t="s">
        <v>60</v>
      </c>
      <c r="H2406" t="s">
        <v>44</v>
      </c>
      <c r="I2406" t="s">
        <v>410</v>
      </c>
      <c r="J2406" t="s">
        <v>2500</v>
      </c>
      <c r="K2406" t="s">
        <v>3169</v>
      </c>
      <c r="L2406" t="s">
        <v>3250</v>
      </c>
      <c r="M2406" t="s">
        <v>3163</v>
      </c>
      <c r="N2406">
        <v>22088</v>
      </c>
      <c r="O2406">
        <v>22.09</v>
      </c>
      <c r="P2406">
        <v>24300</v>
      </c>
      <c r="Q2406">
        <v>1.1001448750452734</v>
      </c>
    </row>
    <row r="2407" spans="1:17" x14ac:dyDescent="0.3">
      <c r="A2407">
        <v>42574</v>
      </c>
      <c r="B2407" t="s">
        <v>3348</v>
      </c>
      <c r="C2407" t="s">
        <v>3349</v>
      </c>
      <c r="D2407">
        <v>2016</v>
      </c>
      <c r="E2407" t="s">
        <v>84</v>
      </c>
      <c r="F2407" t="s">
        <v>166</v>
      </c>
      <c r="G2407" t="s">
        <v>60</v>
      </c>
      <c r="H2407" t="s">
        <v>44</v>
      </c>
      <c r="I2407" t="s">
        <v>251</v>
      </c>
      <c r="J2407" t="s">
        <v>2501</v>
      </c>
      <c r="K2407" t="s">
        <v>3197</v>
      </c>
      <c r="L2407" t="s">
        <v>3250</v>
      </c>
      <c r="M2407" t="s">
        <v>3163</v>
      </c>
      <c r="N2407">
        <v>32680</v>
      </c>
      <c r="O2407">
        <v>32.68</v>
      </c>
      <c r="P2407">
        <v>193000</v>
      </c>
      <c r="Q2407">
        <v>5.9057527539779686</v>
      </c>
    </row>
    <row r="2408" spans="1:17" x14ac:dyDescent="0.3">
      <c r="A2408">
        <v>42574</v>
      </c>
      <c r="B2408" t="s">
        <v>3348</v>
      </c>
      <c r="C2408" t="s">
        <v>3349</v>
      </c>
      <c r="D2408">
        <v>2016</v>
      </c>
      <c r="E2408" t="s">
        <v>84</v>
      </c>
      <c r="F2408" t="s">
        <v>166</v>
      </c>
      <c r="G2408" t="s">
        <v>106</v>
      </c>
      <c r="H2408" t="s">
        <v>44</v>
      </c>
      <c r="I2408" t="s">
        <v>1386</v>
      </c>
      <c r="J2408" t="s">
        <v>2502</v>
      </c>
      <c r="K2408" t="s">
        <v>3234</v>
      </c>
      <c r="L2408" t="s">
        <v>3378</v>
      </c>
      <c r="M2408" t="s">
        <v>3110</v>
      </c>
      <c r="N2408">
        <v>19380</v>
      </c>
      <c r="O2408">
        <v>19.38</v>
      </c>
      <c r="P2408">
        <v>114000</v>
      </c>
      <c r="Q2408">
        <v>5.882352941176471</v>
      </c>
    </row>
    <row r="2409" spans="1:17" x14ac:dyDescent="0.3">
      <c r="A2409">
        <v>42574</v>
      </c>
      <c r="B2409" t="s">
        <v>3348</v>
      </c>
      <c r="C2409" t="s">
        <v>3349</v>
      </c>
      <c r="D2409">
        <v>2016</v>
      </c>
      <c r="E2409" t="s">
        <v>84</v>
      </c>
      <c r="F2409" t="s">
        <v>2266</v>
      </c>
      <c r="G2409" t="s">
        <v>135</v>
      </c>
      <c r="H2409" t="s">
        <v>44</v>
      </c>
      <c r="I2409" t="s">
        <v>1269</v>
      </c>
      <c r="J2409" t="s">
        <v>2450</v>
      </c>
      <c r="K2409" t="s">
        <v>3189</v>
      </c>
      <c r="L2409" t="s">
        <v>3250</v>
      </c>
      <c r="M2409" t="s">
        <v>3163</v>
      </c>
      <c r="N2409">
        <v>20462</v>
      </c>
      <c r="O2409">
        <v>20.46</v>
      </c>
      <c r="P2409">
        <v>36705000</v>
      </c>
      <c r="Q2409">
        <v>1793.8129215130487</v>
      </c>
    </row>
    <row r="2410" spans="1:17" x14ac:dyDescent="0.3">
      <c r="A2410">
        <v>42574</v>
      </c>
      <c r="B2410" t="s">
        <v>3348</v>
      </c>
      <c r="C2410" t="s">
        <v>3349</v>
      </c>
      <c r="D2410">
        <v>2016</v>
      </c>
      <c r="E2410" t="s">
        <v>32</v>
      </c>
      <c r="F2410" t="s">
        <v>1697</v>
      </c>
      <c r="G2410" t="s">
        <v>135</v>
      </c>
      <c r="H2410" t="s">
        <v>44</v>
      </c>
      <c r="I2410" t="s">
        <v>1700</v>
      </c>
      <c r="J2410" t="s">
        <v>2503</v>
      </c>
      <c r="K2410" t="s">
        <v>3137</v>
      </c>
      <c r="L2410" t="s">
        <v>3250</v>
      </c>
      <c r="M2410" t="s">
        <v>3163</v>
      </c>
      <c r="N2410">
        <v>88020</v>
      </c>
      <c r="O2410">
        <v>88.02</v>
      </c>
      <c r="P2410">
        <v>198000</v>
      </c>
      <c r="Q2410">
        <v>2.2494887525562373</v>
      </c>
    </row>
    <row r="2411" spans="1:17" x14ac:dyDescent="0.3">
      <c r="A2411">
        <v>42574</v>
      </c>
      <c r="B2411" t="s">
        <v>3348</v>
      </c>
      <c r="C2411" t="s">
        <v>3349</v>
      </c>
      <c r="D2411">
        <v>2016</v>
      </c>
      <c r="E2411" t="s">
        <v>32</v>
      </c>
      <c r="F2411" t="s">
        <v>65</v>
      </c>
      <c r="G2411" t="s">
        <v>67</v>
      </c>
      <c r="H2411" t="s">
        <v>44</v>
      </c>
      <c r="I2411" t="s">
        <v>480</v>
      </c>
      <c r="J2411" t="s">
        <v>2504</v>
      </c>
      <c r="K2411" t="s">
        <v>3198</v>
      </c>
      <c r="L2411" t="s">
        <v>3199</v>
      </c>
      <c r="M2411" t="s">
        <v>3110</v>
      </c>
      <c r="N2411">
        <v>119966</v>
      </c>
      <c r="O2411">
        <v>119.97</v>
      </c>
      <c r="P2411">
        <v>852000</v>
      </c>
      <c r="Q2411">
        <v>7.1020122368004266</v>
      </c>
    </row>
    <row r="2412" spans="1:17" x14ac:dyDescent="0.3">
      <c r="A2412">
        <v>42573</v>
      </c>
      <c r="B2412" t="s">
        <v>3348</v>
      </c>
      <c r="C2412" t="s">
        <v>3349</v>
      </c>
      <c r="D2412">
        <v>2016</v>
      </c>
      <c r="E2412" t="s">
        <v>32</v>
      </c>
      <c r="F2412" t="s">
        <v>2505</v>
      </c>
      <c r="G2412" t="s">
        <v>310</v>
      </c>
      <c r="H2412" t="s">
        <v>44</v>
      </c>
      <c r="I2412" t="s">
        <v>140</v>
      </c>
      <c r="J2412" t="s">
        <v>2509</v>
      </c>
      <c r="K2412" t="s">
        <v>3201</v>
      </c>
      <c r="L2412" t="s">
        <v>3250</v>
      </c>
      <c r="M2412" t="s">
        <v>3163</v>
      </c>
      <c r="N2412">
        <v>79810</v>
      </c>
      <c r="O2412">
        <v>79.81</v>
      </c>
      <c r="P2412">
        <v>65300</v>
      </c>
      <c r="Q2412">
        <v>0.81819320887106883</v>
      </c>
    </row>
    <row r="2413" spans="1:17" x14ac:dyDescent="0.3">
      <c r="A2413">
        <v>42572</v>
      </c>
      <c r="B2413" t="s">
        <v>3348</v>
      </c>
      <c r="C2413" t="s">
        <v>3349</v>
      </c>
      <c r="D2413">
        <v>2016</v>
      </c>
      <c r="E2413" t="s">
        <v>584</v>
      </c>
      <c r="F2413" t="s">
        <v>77</v>
      </c>
      <c r="G2413" t="s">
        <v>67</v>
      </c>
      <c r="H2413" t="s">
        <v>44</v>
      </c>
      <c r="I2413" t="s">
        <v>643</v>
      </c>
      <c r="J2413" t="s">
        <v>2510</v>
      </c>
      <c r="K2413" t="s">
        <v>3193</v>
      </c>
      <c r="L2413" t="s">
        <v>3133</v>
      </c>
      <c r="M2413" t="s">
        <v>3116</v>
      </c>
      <c r="N2413">
        <v>54240</v>
      </c>
      <c r="O2413">
        <v>54.24</v>
      </c>
      <c r="P2413">
        <v>1239000</v>
      </c>
      <c r="Q2413">
        <v>22.842920353982301</v>
      </c>
    </row>
    <row r="2414" spans="1:17" x14ac:dyDescent="0.3">
      <c r="A2414">
        <v>42571</v>
      </c>
      <c r="B2414" t="s">
        <v>3348</v>
      </c>
      <c r="C2414" t="s">
        <v>3349</v>
      </c>
      <c r="D2414">
        <v>2016</v>
      </c>
      <c r="E2414" t="s">
        <v>32</v>
      </c>
      <c r="F2414" t="s">
        <v>65</v>
      </c>
      <c r="G2414" t="s">
        <v>67</v>
      </c>
      <c r="H2414" t="s">
        <v>44</v>
      </c>
      <c r="I2414" t="s">
        <v>219</v>
      </c>
      <c r="J2414" t="s">
        <v>2511</v>
      </c>
      <c r="K2414" t="s">
        <v>3120</v>
      </c>
      <c r="L2414" t="s">
        <v>3124</v>
      </c>
      <c r="M2414" t="s">
        <v>3110</v>
      </c>
      <c r="N2414">
        <v>26860</v>
      </c>
      <c r="O2414">
        <v>26.86</v>
      </c>
      <c r="P2414">
        <v>594000</v>
      </c>
      <c r="Q2414">
        <v>22.114668652271035</v>
      </c>
    </row>
    <row r="2415" spans="1:17" x14ac:dyDescent="0.3">
      <c r="A2415">
        <v>42571</v>
      </c>
      <c r="B2415" t="s">
        <v>3348</v>
      </c>
      <c r="C2415" t="s">
        <v>3349</v>
      </c>
      <c r="D2415">
        <v>2016</v>
      </c>
      <c r="E2415" t="s">
        <v>32</v>
      </c>
      <c r="F2415" t="s">
        <v>77</v>
      </c>
      <c r="G2415" t="s">
        <v>67</v>
      </c>
      <c r="H2415" t="s">
        <v>44</v>
      </c>
      <c r="I2415" t="s">
        <v>643</v>
      </c>
      <c r="J2415" t="s">
        <v>2512</v>
      </c>
      <c r="K2415" t="s">
        <v>3193</v>
      </c>
      <c r="L2415" t="s">
        <v>3133</v>
      </c>
      <c r="M2415" t="s">
        <v>3116</v>
      </c>
      <c r="N2415">
        <v>185490.01</v>
      </c>
      <c r="O2415">
        <v>185.49</v>
      </c>
      <c r="P2415">
        <v>4238000</v>
      </c>
      <c r="Q2415">
        <v>22.847591630406402</v>
      </c>
    </row>
    <row r="2416" spans="1:17" x14ac:dyDescent="0.3">
      <c r="A2416">
        <v>42571</v>
      </c>
      <c r="B2416" t="s">
        <v>3348</v>
      </c>
      <c r="C2416" t="s">
        <v>3349</v>
      </c>
      <c r="D2416">
        <v>2016</v>
      </c>
      <c r="E2416" t="s">
        <v>84</v>
      </c>
      <c r="F2416" t="s">
        <v>817</v>
      </c>
      <c r="G2416" t="s">
        <v>60</v>
      </c>
      <c r="H2416" t="s">
        <v>44</v>
      </c>
      <c r="I2416" t="s">
        <v>2122</v>
      </c>
      <c r="J2416" t="s">
        <v>1862</v>
      </c>
      <c r="K2416" t="s">
        <v>3183</v>
      </c>
      <c r="L2416" t="s">
        <v>1862</v>
      </c>
      <c r="M2416" t="s">
        <v>3163</v>
      </c>
      <c r="N2416">
        <v>64620</v>
      </c>
      <c r="O2416">
        <v>64.62</v>
      </c>
      <c r="P2416">
        <v>235000</v>
      </c>
      <c r="Q2416">
        <v>3.6366450015475085</v>
      </c>
    </row>
    <row r="2417" spans="1:17" x14ac:dyDescent="0.3">
      <c r="A2417">
        <v>42571</v>
      </c>
      <c r="B2417" t="s">
        <v>3348</v>
      </c>
      <c r="C2417" t="s">
        <v>3349</v>
      </c>
      <c r="D2417">
        <v>2016</v>
      </c>
      <c r="E2417" t="s">
        <v>32</v>
      </c>
      <c r="F2417" t="s">
        <v>65</v>
      </c>
      <c r="G2417" t="s">
        <v>67</v>
      </c>
      <c r="H2417" t="s">
        <v>44</v>
      </c>
      <c r="I2417" t="s">
        <v>71</v>
      </c>
      <c r="J2417" t="s">
        <v>2513</v>
      </c>
      <c r="K2417" t="s">
        <v>3120</v>
      </c>
      <c r="L2417" t="s">
        <v>3124</v>
      </c>
      <c r="M2417" t="s">
        <v>3110</v>
      </c>
      <c r="N2417">
        <v>95360</v>
      </c>
      <c r="O2417">
        <v>95.36</v>
      </c>
      <c r="P2417">
        <v>650000</v>
      </c>
      <c r="Q2417">
        <v>6.8162751677852347</v>
      </c>
    </row>
    <row r="2418" spans="1:17" x14ac:dyDescent="0.3">
      <c r="A2418">
        <v>42571</v>
      </c>
      <c r="B2418" t="s">
        <v>3348</v>
      </c>
      <c r="C2418" t="s">
        <v>3349</v>
      </c>
      <c r="D2418">
        <v>2016</v>
      </c>
      <c r="E2418" t="s">
        <v>32</v>
      </c>
      <c r="F2418" t="s">
        <v>65</v>
      </c>
      <c r="G2418" t="s">
        <v>67</v>
      </c>
      <c r="H2418" t="s">
        <v>44</v>
      </c>
      <c r="I2418" t="s">
        <v>71</v>
      </c>
      <c r="J2418" t="s">
        <v>2514</v>
      </c>
      <c r="K2418" t="s">
        <v>3120</v>
      </c>
      <c r="L2418" t="s">
        <v>3124</v>
      </c>
      <c r="M2418" t="s">
        <v>3110</v>
      </c>
      <c r="N2418">
        <v>95360</v>
      </c>
      <c r="O2418">
        <v>95.36</v>
      </c>
      <c r="P2418">
        <v>650000</v>
      </c>
      <c r="Q2418">
        <v>6.8162751677852347</v>
      </c>
    </row>
    <row r="2419" spans="1:17" x14ac:dyDescent="0.3">
      <c r="A2419">
        <v>42571</v>
      </c>
      <c r="B2419" t="s">
        <v>3348</v>
      </c>
      <c r="C2419" t="s">
        <v>3349</v>
      </c>
      <c r="D2419">
        <v>2016</v>
      </c>
      <c r="E2419" t="s">
        <v>32</v>
      </c>
      <c r="F2419" t="s">
        <v>77</v>
      </c>
      <c r="G2419" t="s">
        <v>67</v>
      </c>
      <c r="H2419" t="s">
        <v>44</v>
      </c>
      <c r="I2419" t="s">
        <v>351</v>
      </c>
      <c r="J2419" t="s">
        <v>2515</v>
      </c>
      <c r="K2419" t="s">
        <v>3146</v>
      </c>
      <c r="L2419" t="s">
        <v>3243</v>
      </c>
      <c r="M2419" t="s">
        <v>3116</v>
      </c>
      <c r="N2419">
        <v>18425</v>
      </c>
      <c r="O2419">
        <v>18.420000000000002</v>
      </c>
      <c r="P2419">
        <v>1927000</v>
      </c>
      <c r="Q2419">
        <v>104.58616010854817</v>
      </c>
    </row>
    <row r="2420" spans="1:17" x14ac:dyDescent="0.3">
      <c r="A2420">
        <v>42571</v>
      </c>
      <c r="B2420" t="s">
        <v>3348</v>
      </c>
      <c r="C2420" t="s">
        <v>3349</v>
      </c>
      <c r="D2420">
        <v>2016</v>
      </c>
      <c r="E2420" t="s">
        <v>32</v>
      </c>
      <c r="F2420" t="s">
        <v>77</v>
      </c>
      <c r="G2420" t="s">
        <v>67</v>
      </c>
      <c r="H2420" t="s">
        <v>44</v>
      </c>
      <c r="I2420" t="s">
        <v>440</v>
      </c>
      <c r="J2420" t="s">
        <v>2516</v>
      </c>
      <c r="K2420" t="s">
        <v>3147</v>
      </c>
      <c r="L2420" t="s">
        <v>3148</v>
      </c>
      <c r="M2420" t="s">
        <v>3129</v>
      </c>
      <c r="N2420">
        <v>15940</v>
      </c>
      <c r="O2420">
        <v>15.94</v>
      </c>
      <c r="P2420">
        <v>802000</v>
      </c>
      <c r="Q2420">
        <v>50.31367628607277</v>
      </c>
    </row>
    <row r="2421" spans="1:17" x14ac:dyDescent="0.3">
      <c r="A2421">
        <v>42571</v>
      </c>
      <c r="B2421" t="s">
        <v>3348</v>
      </c>
      <c r="C2421" t="s">
        <v>3349</v>
      </c>
      <c r="D2421">
        <v>2016</v>
      </c>
      <c r="E2421" t="s">
        <v>32</v>
      </c>
      <c r="F2421" t="s">
        <v>77</v>
      </c>
      <c r="G2421" t="s">
        <v>67</v>
      </c>
      <c r="H2421" t="s">
        <v>44</v>
      </c>
      <c r="I2421" t="s">
        <v>643</v>
      </c>
      <c r="J2421" t="s">
        <v>2517</v>
      </c>
      <c r="K2421" t="s">
        <v>3115</v>
      </c>
      <c r="L2421" t="s">
        <v>3114</v>
      </c>
      <c r="M2421" t="s">
        <v>3116</v>
      </c>
      <c r="N2421">
        <v>336600.01</v>
      </c>
      <c r="O2421">
        <v>336.6</v>
      </c>
      <c r="P2421">
        <v>7691000</v>
      </c>
      <c r="Q2421">
        <v>22.849078346729698</v>
      </c>
    </row>
    <row r="2422" spans="1:17" x14ac:dyDescent="0.3">
      <c r="A2422">
        <v>42571</v>
      </c>
      <c r="B2422" t="s">
        <v>3348</v>
      </c>
      <c r="C2422" t="s">
        <v>3349</v>
      </c>
      <c r="D2422">
        <v>2016</v>
      </c>
      <c r="E2422" t="s">
        <v>32</v>
      </c>
      <c r="F2422" t="s">
        <v>77</v>
      </c>
      <c r="G2422" t="s">
        <v>67</v>
      </c>
      <c r="H2422" t="s">
        <v>44</v>
      </c>
      <c r="I2422" t="s">
        <v>440</v>
      </c>
      <c r="J2422" t="s">
        <v>2518</v>
      </c>
      <c r="K2422" t="s">
        <v>3135</v>
      </c>
      <c r="L2422" t="s">
        <v>3139</v>
      </c>
      <c r="M2422" t="s">
        <v>3116</v>
      </c>
      <c r="N2422">
        <v>31880</v>
      </c>
      <c r="O2422">
        <v>31.88</v>
      </c>
      <c r="P2422">
        <v>1604000</v>
      </c>
      <c r="Q2422">
        <v>50.31367628607277</v>
      </c>
    </row>
    <row r="2423" spans="1:17" x14ac:dyDescent="0.3">
      <c r="A2423">
        <v>42571</v>
      </c>
      <c r="B2423" t="s">
        <v>3348</v>
      </c>
      <c r="C2423" t="s">
        <v>3349</v>
      </c>
      <c r="D2423">
        <v>2016</v>
      </c>
      <c r="E2423" t="s">
        <v>32</v>
      </c>
      <c r="F2423" t="s">
        <v>65</v>
      </c>
      <c r="G2423" t="s">
        <v>67</v>
      </c>
      <c r="H2423" t="s">
        <v>44</v>
      </c>
      <c r="I2423" t="s">
        <v>73</v>
      </c>
      <c r="J2423" t="s">
        <v>2519</v>
      </c>
      <c r="K2423" t="s">
        <v>3153</v>
      </c>
      <c r="L2423" t="s">
        <v>3377</v>
      </c>
      <c r="M2423" t="s">
        <v>3110</v>
      </c>
      <c r="N2423">
        <v>16608</v>
      </c>
      <c r="O2423">
        <v>16.61</v>
      </c>
      <c r="P2423">
        <v>113000</v>
      </c>
      <c r="Q2423">
        <v>6.8039499036608859</v>
      </c>
    </row>
    <row r="2424" spans="1:17" x14ac:dyDescent="0.3">
      <c r="A2424">
        <v>42571</v>
      </c>
      <c r="B2424" t="s">
        <v>3348</v>
      </c>
      <c r="C2424" t="s">
        <v>3349</v>
      </c>
      <c r="D2424">
        <v>2016</v>
      </c>
      <c r="E2424" t="s">
        <v>32</v>
      </c>
      <c r="F2424" t="s">
        <v>77</v>
      </c>
      <c r="G2424" t="s">
        <v>67</v>
      </c>
      <c r="H2424" t="s">
        <v>44</v>
      </c>
      <c r="I2424" t="s">
        <v>643</v>
      </c>
      <c r="J2424" t="s">
        <v>2520</v>
      </c>
      <c r="K2424" t="s">
        <v>3193</v>
      </c>
      <c r="L2424" t="s">
        <v>3133</v>
      </c>
      <c r="M2424" t="s">
        <v>3116</v>
      </c>
      <c r="N2424">
        <v>81360</v>
      </c>
      <c r="O2424">
        <v>81.36</v>
      </c>
      <c r="P2424">
        <v>1859000</v>
      </c>
      <c r="Q2424">
        <v>22.84906588003933</v>
      </c>
    </row>
    <row r="2425" spans="1:17" x14ac:dyDescent="0.3">
      <c r="A2425">
        <v>42571</v>
      </c>
      <c r="B2425" t="s">
        <v>3348</v>
      </c>
      <c r="C2425" t="s">
        <v>3349</v>
      </c>
      <c r="D2425">
        <v>2016</v>
      </c>
      <c r="E2425" t="s">
        <v>32</v>
      </c>
      <c r="F2425" t="s">
        <v>77</v>
      </c>
      <c r="G2425" t="s">
        <v>67</v>
      </c>
      <c r="H2425" t="s">
        <v>44</v>
      </c>
      <c r="I2425" t="s">
        <v>643</v>
      </c>
      <c r="J2425" t="s">
        <v>2521</v>
      </c>
      <c r="K2425" t="s">
        <v>3193</v>
      </c>
      <c r="L2425" t="s">
        <v>3133</v>
      </c>
      <c r="M2425" t="s">
        <v>3116</v>
      </c>
      <c r="N2425">
        <v>135600.01</v>
      </c>
      <c r="O2425">
        <v>135.6</v>
      </c>
      <c r="P2425">
        <v>3098000</v>
      </c>
      <c r="Q2425">
        <v>22.846605984763571</v>
      </c>
    </row>
    <row r="2426" spans="1:17" x14ac:dyDescent="0.3">
      <c r="A2426">
        <v>42571</v>
      </c>
      <c r="B2426" t="s">
        <v>3348</v>
      </c>
      <c r="C2426" t="s">
        <v>3349</v>
      </c>
      <c r="D2426">
        <v>2016</v>
      </c>
      <c r="E2426" t="s">
        <v>32</v>
      </c>
      <c r="F2426" t="s">
        <v>65</v>
      </c>
      <c r="G2426" t="s">
        <v>67</v>
      </c>
      <c r="H2426" t="s">
        <v>44</v>
      </c>
      <c r="I2426" t="s">
        <v>73</v>
      </c>
      <c r="J2426" t="s">
        <v>2522</v>
      </c>
      <c r="K2426" t="s">
        <v>3198</v>
      </c>
      <c r="L2426" t="s">
        <v>3199</v>
      </c>
      <c r="M2426" t="s">
        <v>3110</v>
      </c>
      <c r="N2426">
        <v>119966</v>
      </c>
      <c r="O2426">
        <v>119.97</v>
      </c>
      <c r="P2426">
        <v>818000</v>
      </c>
      <c r="Q2426">
        <v>6.8185986029374988</v>
      </c>
    </row>
    <row r="2427" spans="1:17" x14ac:dyDescent="0.3">
      <c r="A2427">
        <v>42567</v>
      </c>
      <c r="B2427" t="s">
        <v>3348</v>
      </c>
      <c r="C2427" t="s">
        <v>3349</v>
      </c>
      <c r="D2427">
        <v>2016</v>
      </c>
      <c r="E2427" t="s">
        <v>32</v>
      </c>
      <c r="F2427" t="s">
        <v>65</v>
      </c>
      <c r="G2427" t="s">
        <v>227</v>
      </c>
      <c r="H2427" t="s">
        <v>44</v>
      </c>
      <c r="I2427" t="s">
        <v>480</v>
      </c>
      <c r="J2427" t="s">
        <v>2523</v>
      </c>
      <c r="K2427" t="s">
        <v>3153</v>
      </c>
      <c r="L2427" t="s">
        <v>3377</v>
      </c>
      <c r="M2427" t="s">
        <v>3110</v>
      </c>
      <c r="N2427">
        <v>132789.99</v>
      </c>
      <c r="O2427">
        <v>132.79</v>
      </c>
      <c r="P2427">
        <v>943000</v>
      </c>
      <c r="Q2427">
        <v>7.1014388961095642</v>
      </c>
    </row>
    <row r="2428" spans="1:17" x14ac:dyDescent="0.3">
      <c r="A2428">
        <v>42567</v>
      </c>
      <c r="B2428" t="s">
        <v>3348</v>
      </c>
      <c r="C2428" t="s">
        <v>3349</v>
      </c>
      <c r="D2428">
        <v>2016</v>
      </c>
      <c r="E2428" t="s">
        <v>32</v>
      </c>
      <c r="F2428" t="s">
        <v>35</v>
      </c>
      <c r="G2428" t="s">
        <v>40</v>
      </c>
      <c r="H2428" t="s">
        <v>44</v>
      </c>
      <c r="I2428" t="s">
        <v>47</v>
      </c>
      <c r="J2428" t="s">
        <v>2524</v>
      </c>
      <c r="K2428" t="s">
        <v>3234</v>
      </c>
      <c r="L2428" t="s">
        <v>3378</v>
      </c>
      <c r="M2428" t="s">
        <v>3110</v>
      </c>
      <c r="N2428">
        <v>183840</v>
      </c>
      <c r="O2428">
        <v>183.84</v>
      </c>
      <c r="P2428" t="s">
        <v>49</v>
      </c>
      <c r="Q2428" t="e">
        <v>#VALUE!</v>
      </c>
    </row>
    <row r="2429" spans="1:17" x14ac:dyDescent="0.3">
      <c r="A2429">
        <v>42567</v>
      </c>
      <c r="B2429" t="s">
        <v>3348</v>
      </c>
      <c r="C2429" t="s">
        <v>3349</v>
      </c>
      <c r="D2429">
        <v>2016</v>
      </c>
      <c r="E2429" t="s">
        <v>32</v>
      </c>
      <c r="F2429" t="s">
        <v>65</v>
      </c>
      <c r="G2429" t="s">
        <v>227</v>
      </c>
      <c r="H2429" t="s">
        <v>44</v>
      </c>
      <c r="I2429" t="s">
        <v>480</v>
      </c>
      <c r="J2429" t="s">
        <v>2525</v>
      </c>
      <c r="K2429" t="s">
        <v>3153</v>
      </c>
      <c r="L2429" t="s">
        <v>3377</v>
      </c>
      <c r="M2429" t="s">
        <v>3110</v>
      </c>
      <c r="N2429">
        <v>132789.99</v>
      </c>
      <c r="O2429">
        <v>132.79</v>
      </c>
      <c r="P2429">
        <v>943000</v>
      </c>
      <c r="Q2429">
        <v>7.1014388961095642</v>
      </c>
    </row>
    <row r="2430" spans="1:17" x14ac:dyDescent="0.3">
      <c r="A2430">
        <v>42565</v>
      </c>
      <c r="B2430" t="s">
        <v>3348</v>
      </c>
      <c r="C2430" t="s">
        <v>3349</v>
      </c>
      <c r="D2430">
        <v>2016</v>
      </c>
      <c r="E2430" t="s">
        <v>584</v>
      </c>
      <c r="F2430" t="s">
        <v>77</v>
      </c>
      <c r="G2430" t="s">
        <v>67</v>
      </c>
      <c r="H2430" t="s">
        <v>44</v>
      </c>
      <c r="I2430" t="s">
        <v>643</v>
      </c>
      <c r="J2430" t="s">
        <v>2526</v>
      </c>
      <c r="K2430" t="s">
        <v>3193</v>
      </c>
      <c r="L2430" t="s">
        <v>3133</v>
      </c>
      <c r="M2430" t="s">
        <v>3116</v>
      </c>
      <c r="N2430">
        <v>23284</v>
      </c>
      <c r="O2430">
        <v>23.28</v>
      </c>
      <c r="P2430">
        <v>532000</v>
      </c>
      <c r="Q2430">
        <v>22.848307850884726</v>
      </c>
    </row>
    <row r="2431" spans="1:17" x14ac:dyDescent="0.3">
      <c r="A2431">
        <v>42565</v>
      </c>
      <c r="B2431" t="s">
        <v>3348</v>
      </c>
      <c r="C2431" t="s">
        <v>3349</v>
      </c>
      <c r="D2431">
        <v>2016</v>
      </c>
      <c r="E2431" t="s">
        <v>584</v>
      </c>
      <c r="F2431" t="s">
        <v>77</v>
      </c>
      <c r="G2431" t="s">
        <v>67</v>
      </c>
      <c r="H2431" t="s">
        <v>44</v>
      </c>
      <c r="I2431" t="s">
        <v>643</v>
      </c>
      <c r="J2431" t="s">
        <v>2527</v>
      </c>
      <c r="K2431" t="s">
        <v>3193</v>
      </c>
      <c r="L2431" t="s">
        <v>3133</v>
      </c>
      <c r="M2431" t="s">
        <v>3116</v>
      </c>
      <c r="N2431">
        <v>27120</v>
      </c>
      <c r="O2431">
        <v>27.12</v>
      </c>
      <c r="P2431">
        <v>620000</v>
      </c>
      <c r="Q2431">
        <v>22.861356932153392</v>
      </c>
    </row>
    <row r="2432" spans="1:17" x14ac:dyDescent="0.3">
      <c r="A2432">
        <v>42565</v>
      </c>
      <c r="B2432" t="s">
        <v>3348</v>
      </c>
      <c r="C2432" t="s">
        <v>3349</v>
      </c>
      <c r="D2432">
        <v>2016</v>
      </c>
      <c r="E2432" t="s">
        <v>584</v>
      </c>
      <c r="F2432" t="s">
        <v>77</v>
      </c>
      <c r="G2432" t="s">
        <v>67</v>
      </c>
      <c r="H2432" t="s">
        <v>44</v>
      </c>
      <c r="I2432" t="s">
        <v>643</v>
      </c>
      <c r="J2432" t="s">
        <v>2528</v>
      </c>
      <c r="K2432" t="s">
        <v>3193</v>
      </c>
      <c r="L2432" t="s">
        <v>3133</v>
      </c>
      <c r="M2432" t="s">
        <v>3116</v>
      </c>
      <c r="N2432">
        <v>23284</v>
      </c>
      <c r="O2432">
        <v>23.28</v>
      </c>
      <c r="P2432">
        <v>532000</v>
      </c>
      <c r="Q2432">
        <v>22.848307850884726</v>
      </c>
    </row>
    <row r="2433" spans="1:17" x14ac:dyDescent="0.3">
      <c r="A2433">
        <v>42565</v>
      </c>
      <c r="B2433" t="s">
        <v>3348</v>
      </c>
      <c r="C2433" t="s">
        <v>3349</v>
      </c>
      <c r="D2433">
        <v>2016</v>
      </c>
      <c r="E2433" t="s">
        <v>753</v>
      </c>
      <c r="F2433" t="s">
        <v>77</v>
      </c>
      <c r="G2433" t="s">
        <v>67</v>
      </c>
      <c r="H2433" t="s">
        <v>44</v>
      </c>
      <c r="I2433" t="s">
        <v>243</v>
      </c>
      <c r="J2433" t="s">
        <v>2529</v>
      </c>
      <c r="K2433" t="s">
        <v>3130</v>
      </c>
      <c r="L2433" t="s">
        <v>3130</v>
      </c>
      <c r="M2433" t="s">
        <v>3129</v>
      </c>
      <c r="N2433">
        <v>25940</v>
      </c>
      <c r="O2433">
        <v>25.94</v>
      </c>
      <c r="P2433">
        <v>486000</v>
      </c>
      <c r="Q2433">
        <v>18.735543562066308</v>
      </c>
    </row>
    <row r="2434" spans="1:17" x14ac:dyDescent="0.3">
      <c r="A2434">
        <v>42565</v>
      </c>
      <c r="B2434" t="s">
        <v>3348</v>
      </c>
      <c r="C2434" t="s">
        <v>3349</v>
      </c>
      <c r="D2434">
        <v>2016</v>
      </c>
      <c r="E2434" t="s">
        <v>584</v>
      </c>
      <c r="F2434" t="s">
        <v>77</v>
      </c>
      <c r="G2434" t="s">
        <v>67</v>
      </c>
      <c r="H2434" t="s">
        <v>44</v>
      </c>
      <c r="I2434" t="s">
        <v>643</v>
      </c>
      <c r="J2434" t="s">
        <v>2530</v>
      </c>
      <c r="K2434" t="s">
        <v>3193</v>
      </c>
      <c r="L2434" t="s">
        <v>3133</v>
      </c>
      <c r="M2434" t="s">
        <v>3116</v>
      </c>
      <c r="N2434">
        <v>54240</v>
      </c>
      <c r="O2434">
        <v>54.24</v>
      </c>
      <c r="P2434">
        <v>1239000</v>
      </c>
      <c r="Q2434">
        <v>22.842920353982301</v>
      </c>
    </row>
    <row r="2435" spans="1:17" x14ac:dyDescent="0.3">
      <c r="A2435">
        <v>42564</v>
      </c>
      <c r="B2435" t="s">
        <v>3348</v>
      </c>
      <c r="C2435" t="s">
        <v>3349</v>
      </c>
      <c r="D2435">
        <v>2016</v>
      </c>
      <c r="E2435" t="s">
        <v>32</v>
      </c>
      <c r="F2435" t="s">
        <v>166</v>
      </c>
      <c r="G2435" t="s">
        <v>106</v>
      </c>
      <c r="H2435" t="s">
        <v>44</v>
      </c>
      <c r="I2435" t="s">
        <v>405</v>
      </c>
      <c r="J2435" t="s">
        <v>2531</v>
      </c>
      <c r="K2435" t="s">
        <v>3143</v>
      </c>
      <c r="L2435" t="s">
        <v>3250</v>
      </c>
      <c r="M2435" t="s">
        <v>3163</v>
      </c>
      <c r="N2435">
        <v>76320</v>
      </c>
      <c r="O2435">
        <v>76.319999999999993</v>
      </c>
      <c r="P2435">
        <v>90000</v>
      </c>
      <c r="Q2435">
        <v>1.179245283018868</v>
      </c>
    </row>
    <row r="2436" spans="1:17" x14ac:dyDescent="0.3">
      <c r="A2436">
        <v>42563</v>
      </c>
      <c r="B2436" t="s">
        <v>3348</v>
      </c>
      <c r="C2436" t="s">
        <v>3349</v>
      </c>
      <c r="D2436">
        <v>2016</v>
      </c>
      <c r="E2436" t="s">
        <v>32</v>
      </c>
      <c r="F2436" t="s">
        <v>305</v>
      </c>
      <c r="G2436" t="s">
        <v>310</v>
      </c>
      <c r="H2436" t="s">
        <v>44</v>
      </c>
      <c r="I2436" t="s">
        <v>140</v>
      </c>
      <c r="J2436" t="s">
        <v>2532</v>
      </c>
      <c r="K2436" t="s">
        <v>3201</v>
      </c>
      <c r="L2436" t="s">
        <v>3250</v>
      </c>
      <c r="M2436" t="s">
        <v>3163</v>
      </c>
      <c r="N2436">
        <v>38330</v>
      </c>
      <c r="O2436">
        <v>38.33</v>
      </c>
      <c r="P2436">
        <v>31400</v>
      </c>
      <c r="Q2436">
        <v>0.81920166971040964</v>
      </c>
    </row>
    <row r="2437" spans="1:17" x14ac:dyDescent="0.3">
      <c r="A2437">
        <v>42563</v>
      </c>
      <c r="B2437" t="s">
        <v>3348</v>
      </c>
      <c r="C2437" t="s">
        <v>3349</v>
      </c>
      <c r="D2437">
        <v>2016</v>
      </c>
      <c r="E2437" t="s">
        <v>84</v>
      </c>
      <c r="F2437" t="s">
        <v>286</v>
      </c>
      <c r="G2437" t="s">
        <v>96</v>
      </c>
      <c r="H2437" t="s">
        <v>44</v>
      </c>
      <c r="I2437" t="s">
        <v>781</v>
      </c>
      <c r="J2437" t="s">
        <v>2533</v>
      </c>
      <c r="K2437" t="s">
        <v>3184</v>
      </c>
      <c r="L2437" t="s">
        <v>3250</v>
      </c>
      <c r="M2437" t="s">
        <v>3163</v>
      </c>
      <c r="N2437">
        <v>51573</v>
      </c>
      <c r="O2437">
        <v>51.57</v>
      </c>
      <c r="P2437">
        <v>206000</v>
      </c>
      <c r="Q2437">
        <v>3.9943381226610826</v>
      </c>
    </row>
    <row r="2438" spans="1:17" x14ac:dyDescent="0.3">
      <c r="A2438">
        <v>42563</v>
      </c>
      <c r="B2438" t="s">
        <v>3348</v>
      </c>
      <c r="C2438" t="s">
        <v>3349</v>
      </c>
      <c r="D2438">
        <v>2016</v>
      </c>
      <c r="E2438" t="s">
        <v>32</v>
      </c>
      <c r="F2438" t="s">
        <v>507</v>
      </c>
      <c r="G2438" t="s">
        <v>106</v>
      </c>
      <c r="H2438" t="s">
        <v>44</v>
      </c>
      <c r="I2438" t="s">
        <v>1933</v>
      </c>
      <c r="J2438" t="s">
        <v>2534</v>
      </c>
      <c r="K2438" t="s">
        <v>3200</v>
      </c>
      <c r="L2438" t="s">
        <v>3250</v>
      </c>
      <c r="M2438" t="s">
        <v>3163</v>
      </c>
      <c r="N2438">
        <v>20112</v>
      </c>
      <c r="O2438">
        <v>20.11</v>
      </c>
      <c r="P2438">
        <v>34700</v>
      </c>
      <c r="Q2438">
        <v>1.7253381066030231</v>
      </c>
    </row>
    <row r="2439" spans="1:17" x14ac:dyDescent="0.3">
      <c r="A2439">
        <v>42561</v>
      </c>
      <c r="B2439" t="s">
        <v>3348</v>
      </c>
      <c r="C2439" t="s">
        <v>3349</v>
      </c>
      <c r="D2439">
        <v>2016</v>
      </c>
      <c r="E2439" t="s">
        <v>84</v>
      </c>
      <c r="F2439" t="s">
        <v>2266</v>
      </c>
      <c r="G2439" t="s">
        <v>135</v>
      </c>
      <c r="H2439" t="s">
        <v>44</v>
      </c>
      <c r="I2439" t="s">
        <v>1269</v>
      </c>
      <c r="J2439" t="s">
        <v>2473</v>
      </c>
      <c r="K2439" t="s">
        <v>3189</v>
      </c>
      <c r="L2439" t="s">
        <v>3250</v>
      </c>
      <c r="M2439" t="s">
        <v>3163</v>
      </c>
      <c r="N2439">
        <v>20462</v>
      </c>
      <c r="O2439">
        <v>20.46</v>
      </c>
      <c r="P2439">
        <v>36705000</v>
      </c>
      <c r="Q2439">
        <v>1793.8129215130487</v>
      </c>
    </row>
    <row r="2440" spans="1:17" x14ac:dyDescent="0.3">
      <c r="A2440">
        <v>42560</v>
      </c>
      <c r="B2440" t="s">
        <v>3348</v>
      </c>
      <c r="C2440" t="s">
        <v>3349</v>
      </c>
      <c r="D2440">
        <v>2016</v>
      </c>
      <c r="E2440" t="s">
        <v>84</v>
      </c>
      <c r="F2440" t="s">
        <v>1399</v>
      </c>
      <c r="G2440" t="s">
        <v>999</v>
      </c>
      <c r="H2440" t="s">
        <v>44</v>
      </c>
      <c r="I2440" t="s">
        <v>1114</v>
      </c>
      <c r="J2440" t="s">
        <v>2535</v>
      </c>
      <c r="K2440" t="s">
        <v>3166</v>
      </c>
      <c r="L2440" t="s">
        <v>3250</v>
      </c>
      <c r="M2440" t="s">
        <v>3163</v>
      </c>
      <c r="N2440">
        <v>14160</v>
      </c>
      <c r="O2440">
        <v>14.16</v>
      </c>
      <c r="P2440">
        <v>22500</v>
      </c>
      <c r="Q2440">
        <v>1.5889830508474576</v>
      </c>
    </row>
    <row r="2441" spans="1:17" x14ac:dyDescent="0.3">
      <c r="A2441">
        <v>42558</v>
      </c>
      <c r="B2441" t="s">
        <v>3348</v>
      </c>
      <c r="C2441" t="s">
        <v>3349</v>
      </c>
      <c r="D2441">
        <v>2016</v>
      </c>
      <c r="E2441" t="s">
        <v>84</v>
      </c>
      <c r="F2441" t="s">
        <v>878</v>
      </c>
      <c r="G2441" t="s">
        <v>60</v>
      </c>
      <c r="H2441" t="s">
        <v>44</v>
      </c>
      <c r="I2441" t="s">
        <v>63</v>
      </c>
      <c r="J2441" t="s">
        <v>2536</v>
      </c>
      <c r="K2441" t="s">
        <v>3167</v>
      </c>
      <c r="L2441" t="s">
        <v>3250</v>
      </c>
      <c r="M2441" t="s">
        <v>3163</v>
      </c>
      <c r="N2441">
        <v>20120</v>
      </c>
      <c r="O2441">
        <v>20.12</v>
      </c>
      <c r="P2441">
        <v>275000</v>
      </c>
      <c r="Q2441">
        <v>13.667992047713717</v>
      </c>
    </row>
    <row r="2442" spans="1:17" x14ac:dyDescent="0.3">
      <c r="A2442">
        <v>42558</v>
      </c>
      <c r="B2442" t="s">
        <v>3348</v>
      </c>
      <c r="C2442" t="s">
        <v>3349</v>
      </c>
      <c r="D2442">
        <v>2016</v>
      </c>
      <c r="E2442" t="s">
        <v>84</v>
      </c>
      <c r="F2442" t="s">
        <v>878</v>
      </c>
      <c r="G2442" t="s">
        <v>60</v>
      </c>
      <c r="H2442" t="s">
        <v>44</v>
      </c>
      <c r="I2442" t="s">
        <v>748</v>
      </c>
      <c r="J2442" t="s">
        <v>2537</v>
      </c>
      <c r="K2442" t="s">
        <v>3161</v>
      </c>
      <c r="L2442" t="s">
        <v>3250</v>
      </c>
      <c r="M2442" t="s">
        <v>3163</v>
      </c>
      <c r="N2442">
        <v>50520</v>
      </c>
      <c r="O2442">
        <v>50.52</v>
      </c>
      <c r="P2442">
        <v>188000</v>
      </c>
      <c r="Q2442">
        <v>3.7212984956452888</v>
      </c>
    </row>
    <row r="2443" spans="1:17" x14ac:dyDescent="0.3">
      <c r="A2443">
        <v>42558</v>
      </c>
      <c r="B2443" t="s">
        <v>3348</v>
      </c>
      <c r="C2443" t="s">
        <v>3349</v>
      </c>
      <c r="D2443">
        <v>2016</v>
      </c>
      <c r="E2443" t="s">
        <v>84</v>
      </c>
      <c r="F2443" t="s">
        <v>1271</v>
      </c>
      <c r="G2443" t="s">
        <v>60</v>
      </c>
      <c r="H2443" t="s">
        <v>44</v>
      </c>
      <c r="I2443" t="s">
        <v>748</v>
      </c>
      <c r="J2443" t="s">
        <v>2538</v>
      </c>
      <c r="K2443" t="s">
        <v>3161</v>
      </c>
      <c r="L2443" t="s">
        <v>3250</v>
      </c>
      <c r="M2443" t="s">
        <v>3163</v>
      </c>
      <c r="N2443">
        <v>16840</v>
      </c>
      <c r="O2443">
        <v>16.84</v>
      </c>
      <c r="P2443">
        <v>62800</v>
      </c>
      <c r="Q2443">
        <v>3.7292161520190024</v>
      </c>
    </row>
    <row r="2444" spans="1:17" x14ac:dyDescent="0.3">
      <c r="A2444">
        <v>42557</v>
      </c>
      <c r="B2444" t="s">
        <v>3348</v>
      </c>
      <c r="C2444" t="s">
        <v>3349</v>
      </c>
      <c r="D2444">
        <v>2016</v>
      </c>
      <c r="E2444" t="s">
        <v>84</v>
      </c>
      <c r="F2444" t="s">
        <v>1624</v>
      </c>
      <c r="G2444" t="s">
        <v>60</v>
      </c>
      <c r="H2444" t="s">
        <v>44</v>
      </c>
      <c r="I2444" t="s">
        <v>2122</v>
      </c>
      <c r="J2444" t="s">
        <v>2539</v>
      </c>
      <c r="K2444" t="s">
        <v>3142</v>
      </c>
      <c r="L2444" t="s">
        <v>3250</v>
      </c>
      <c r="M2444" t="s">
        <v>3163</v>
      </c>
      <c r="N2444">
        <v>64641</v>
      </c>
      <c r="O2444">
        <v>64.64</v>
      </c>
      <c r="P2444">
        <v>236000</v>
      </c>
      <c r="Q2444">
        <v>3.6509336179823952</v>
      </c>
    </row>
    <row r="2445" spans="1:17" x14ac:dyDescent="0.3">
      <c r="A2445">
        <v>42557</v>
      </c>
      <c r="B2445" t="s">
        <v>3348</v>
      </c>
      <c r="C2445" t="s">
        <v>3349</v>
      </c>
      <c r="D2445">
        <v>2016</v>
      </c>
      <c r="E2445" t="s">
        <v>32</v>
      </c>
      <c r="F2445" t="s">
        <v>278</v>
      </c>
      <c r="G2445" t="s">
        <v>60</v>
      </c>
      <c r="H2445" t="s">
        <v>44</v>
      </c>
      <c r="I2445" t="s">
        <v>1804</v>
      </c>
      <c r="J2445" t="s">
        <v>2540</v>
      </c>
      <c r="K2445" t="s">
        <v>3164</v>
      </c>
      <c r="L2445" t="s">
        <v>3250</v>
      </c>
      <c r="M2445" t="s">
        <v>3163</v>
      </c>
      <c r="N2445">
        <v>20140</v>
      </c>
      <c r="O2445">
        <v>20.14</v>
      </c>
      <c r="P2445">
        <v>803000</v>
      </c>
      <c r="Q2445">
        <v>39.870903674280036</v>
      </c>
    </row>
    <row r="2446" spans="1:17" x14ac:dyDescent="0.3">
      <c r="A2446">
        <v>42557</v>
      </c>
      <c r="B2446" t="s">
        <v>3348</v>
      </c>
      <c r="C2446" t="s">
        <v>3349</v>
      </c>
      <c r="D2446">
        <v>2016</v>
      </c>
      <c r="E2446" t="s">
        <v>84</v>
      </c>
      <c r="F2446" t="s">
        <v>127</v>
      </c>
      <c r="G2446" t="s">
        <v>60</v>
      </c>
      <c r="H2446" t="s">
        <v>44</v>
      </c>
      <c r="I2446" t="s">
        <v>129</v>
      </c>
      <c r="J2446" t="s">
        <v>2541</v>
      </c>
      <c r="K2446" t="s">
        <v>3208</v>
      </c>
      <c r="L2446" t="s">
        <v>3250</v>
      </c>
      <c r="M2446" t="s">
        <v>3163</v>
      </c>
      <c r="N2446">
        <v>17560</v>
      </c>
      <c r="O2446">
        <v>17.559999999999999</v>
      </c>
      <c r="P2446">
        <v>89300</v>
      </c>
      <c r="Q2446">
        <v>5.0854214123006836</v>
      </c>
    </row>
    <row r="2447" spans="1:17" x14ac:dyDescent="0.3">
      <c r="A2447">
        <v>42556</v>
      </c>
      <c r="B2447" t="s">
        <v>3348</v>
      </c>
      <c r="C2447" t="s">
        <v>3349</v>
      </c>
      <c r="D2447">
        <v>2016</v>
      </c>
      <c r="E2447" t="s">
        <v>32</v>
      </c>
      <c r="F2447" t="s">
        <v>305</v>
      </c>
      <c r="G2447" t="s">
        <v>310</v>
      </c>
      <c r="H2447" t="s">
        <v>44</v>
      </c>
      <c r="I2447" t="s">
        <v>2542</v>
      </c>
      <c r="J2447" t="s">
        <v>2532</v>
      </c>
      <c r="K2447" t="s">
        <v>3201</v>
      </c>
      <c r="L2447" t="s">
        <v>3250</v>
      </c>
      <c r="M2447" t="s">
        <v>3163</v>
      </c>
      <c r="N2447">
        <v>133940</v>
      </c>
      <c r="O2447">
        <v>133.94</v>
      </c>
      <c r="P2447">
        <v>110000</v>
      </c>
      <c r="Q2447">
        <v>0.82126325220247876</v>
      </c>
    </row>
    <row r="2448" spans="1:17" x14ac:dyDescent="0.3">
      <c r="A2448">
        <v>42555</v>
      </c>
      <c r="B2448" t="s">
        <v>3348</v>
      </c>
      <c r="C2448" t="s">
        <v>3349</v>
      </c>
      <c r="D2448">
        <v>2016</v>
      </c>
      <c r="E2448" t="s">
        <v>32</v>
      </c>
      <c r="F2448" t="s">
        <v>65</v>
      </c>
      <c r="G2448" t="s">
        <v>227</v>
      </c>
      <c r="H2448" t="s">
        <v>44</v>
      </c>
      <c r="I2448" t="s">
        <v>480</v>
      </c>
      <c r="J2448" t="s">
        <v>2543</v>
      </c>
      <c r="K2448" t="s">
        <v>3120</v>
      </c>
      <c r="L2448" t="s">
        <v>3124</v>
      </c>
      <c r="M2448" t="s">
        <v>3110</v>
      </c>
      <c r="N2448">
        <v>143039.99</v>
      </c>
      <c r="O2448">
        <v>143.04</v>
      </c>
      <c r="P2448">
        <v>1016000</v>
      </c>
      <c r="Q2448">
        <v>7.1029087739729295</v>
      </c>
    </row>
    <row r="2449" spans="1:17" x14ac:dyDescent="0.3">
      <c r="A2449">
        <v>42555</v>
      </c>
      <c r="B2449" t="s">
        <v>3348</v>
      </c>
      <c r="C2449" t="s">
        <v>3349</v>
      </c>
      <c r="D2449">
        <v>2016</v>
      </c>
      <c r="E2449" t="s">
        <v>32</v>
      </c>
      <c r="F2449" t="s">
        <v>65</v>
      </c>
      <c r="G2449" t="s">
        <v>227</v>
      </c>
      <c r="H2449" t="s">
        <v>44</v>
      </c>
      <c r="I2449" t="s">
        <v>71</v>
      </c>
      <c r="J2449" t="s">
        <v>2544</v>
      </c>
      <c r="K2449" t="s">
        <v>3120</v>
      </c>
      <c r="L2449" t="s">
        <v>3124</v>
      </c>
      <c r="M2449" t="s">
        <v>3110</v>
      </c>
      <c r="N2449">
        <v>23840</v>
      </c>
      <c r="O2449">
        <v>23.84</v>
      </c>
      <c r="P2449">
        <v>162000</v>
      </c>
      <c r="Q2449">
        <v>6.7953020134228188</v>
      </c>
    </row>
    <row r="2450" spans="1:17" x14ac:dyDescent="0.3">
      <c r="A2450">
        <v>42555</v>
      </c>
      <c r="B2450" t="s">
        <v>3348</v>
      </c>
      <c r="C2450" t="s">
        <v>3349</v>
      </c>
      <c r="D2450">
        <v>2016</v>
      </c>
      <c r="E2450" t="s">
        <v>32</v>
      </c>
      <c r="F2450" t="s">
        <v>65</v>
      </c>
      <c r="G2450" t="s">
        <v>227</v>
      </c>
      <c r="H2450" t="s">
        <v>44</v>
      </c>
      <c r="I2450" t="s">
        <v>73</v>
      </c>
      <c r="J2450" t="s">
        <v>2545</v>
      </c>
      <c r="K2450" t="s">
        <v>3198</v>
      </c>
      <c r="L2450" t="s">
        <v>3199</v>
      </c>
      <c r="M2450" t="s">
        <v>3110</v>
      </c>
      <c r="N2450">
        <v>17138</v>
      </c>
      <c r="O2450">
        <v>17.14</v>
      </c>
      <c r="P2450">
        <v>117000</v>
      </c>
      <c r="Q2450">
        <v>6.8269342980511141</v>
      </c>
    </row>
    <row r="2451" spans="1:17" x14ac:dyDescent="0.3">
      <c r="A2451">
        <v>42554</v>
      </c>
      <c r="B2451" t="s">
        <v>3348</v>
      </c>
      <c r="C2451" t="s">
        <v>3349</v>
      </c>
      <c r="D2451">
        <v>2016</v>
      </c>
      <c r="E2451" t="s">
        <v>32</v>
      </c>
      <c r="F2451" t="s">
        <v>2469</v>
      </c>
      <c r="G2451" t="s">
        <v>60</v>
      </c>
      <c r="H2451" t="s">
        <v>44</v>
      </c>
      <c r="I2451" t="s">
        <v>2470</v>
      </c>
      <c r="J2451" t="s">
        <v>2546</v>
      </c>
      <c r="K2451" t="s">
        <v>3237</v>
      </c>
      <c r="L2451" t="s">
        <v>3250</v>
      </c>
      <c r="M2451" t="s">
        <v>3163</v>
      </c>
      <c r="N2451">
        <v>180899.99</v>
      </c>
      <c r="O2451">
        <v>180.9</v>
      </c>
      <c r="P2451">
        <v>548000</v>
      </c>
      <c r="Q2451">
        <v>3.0292981221281439</v>
      </c>
    </row>
    <row r="2452" spans="1:17" x14ac:dyDescent="0.3">
      <c r="A2452">
        <v>42554</v>
      </c>
      <c r="B2452" t="s">
        <v>3348</v>
      </c>
      <c r="C2452" t="s">
        <v>3349</v>
      </c>
      <c r="D2452">
        <v>2016</v>
      </c>
      <c r="E2452" t="s">
        <v>32</v>
      </c>
      <c r="F2452" t="s">
        <v>2469</v>
      </c>
      <c r="G2452" t="s">
        <v>2547</v>
      </c>
      <c r="H2452" t="s">
        <v>44</v>
      </c>
      <c r="I2452" t="s">
        <v>2470</v>
      </c>
      <c r="J2452" t="s">
        <v>2549</v>
      </c>
      <c r="K2452" t="s">
        <v>3237</v>
      </c>
      <c r="L2452" t="s">
        <v>3250</v>
      </c>
      <c r="M2452" t="s">
        <v>3163</v>
      </c>
      <c r="N2452">
        <v>307530</v>
      </c>
      <c r="O2452">
        <v>307.52999999999997</v>
      </c>
      <c r="P2452">
        <v>932000</v>
      </c>
      <c r="Q2452">
        <v>3.0305986407830132</v>
      </c>
    </row>
    <row r="2453" spans="1:17" x14ac:dyDescent="0.3">
      <c r="A2453">
        <v>42553</v>
      </c>
      <c r="B2453" t="s">
        <v>3348</v>
      </c>
      <c r="C2453" t="s">
        <v>3349</v>
      </c>
      <c r="D2453">
        <v>2016</v>
      </c>
      <c r="E2453" t="s">
        <v>32</v>
      </c>
      <c r="F2453" t="s">
        <v>35</v>
      </c>
      <c r="G2453" t="s">
        <v>40</v>
      </c>
      <c r="H2453" t="s">
        <v>44</v>
      </c>
      <c r="I2453" t="s">
        <v>1827</v>
      </c>
      <c r="J2453" t="s">
        <v>1459</v>
      </c>
      <c r="K2453" t="s">
        <v>3234</v>
      </c>
      <c r="L2453" t="s">
        <v>3378</v>
      </c>
      <c r="M2453" t="s">
        <v>3110</v>
      </c>
      <c r="N2453">
        <v>349295.99</v>
      </c>
      <c r="O2453">
        <v>349.3</v>
      </c>
      <c r="P2453" t="s">
        <v>49</v>
      </c>
      <c r="Q2453" t="e">
        <v>#VALUE!</v>
      </c>
    </row>
    <row r="2454" spans="1:17" x14ac:dyDescent="0.3">
      <c r="A2454">
        <v>42551</v>
      </c>
      <c r="B2454" t="s">
        <v>3350</v>
      </c>
      <c r="C2454" t="s">
        <v>3351</v>
      </c>
      <c r="D2454">
        <v>2016</v>
      </c>
      <c r="E2454" t="s">
        <v>32</v>
      </c>
      <c r="F2454" t="s">
        <v>2469</v>
      </c>
      <c r="G2454" t="s">
        <v>60</v>
      </c>
      <c r="H2454" t="s">
        <v>44</v>
      </c>
      <c r="I2454" t="s">
        <v>2470</v>
      </c>
      <c r="J2454" t="s">
        <v>2550</v>
      </c>
      <c r="K2454" t="s">
        <v>3237</v>
      </c>
      <c r="L2454" t="s">
        <v>3250</v>
      </c>
      <c r="M2454" t="s">
        <v>3163</v>
      </c>
      <c r="N2454">
        <v>180899.99</v>
      </c>
      <c r="O2454">
        <v>180.9</v>
      </c>
      <c r="P2454">
        <v>548000</v>
      </c>
      <c r="Q2454">
        <v>3.0292981221281439</v>
      </c>
    </row>
    <row r="2455" spans="1:17" x14ac:dyDescent="0.3">
      <c r="A2455">
        <v>42551</v>
      </c>
      <c r="B2455" t="s">
        <v>3350</v>
      </c>
      <c r="C2455" t="s">
        <v>3351</v>
      </c>
      <c r="D2455">
        <v>2016</v>
      </c>
      <c r="E2455" t="s">
        <v>32</v>
      </c>
      <c r="F2455" t="s">
        <v>305</v>
      </c>
      <c r="G2455" t="s">
        <v>310</v>
      </c>
      <c r="H2455" t="s">
        <v>44</v>
      </c>
      <c r="I2455" t="s">
        <v>140</v>
      </c>
      <c r="J2455" t="s">
        <v>2551</v>
      </c>
      <c r="K2455" t="s">
        <v>3234</v>
      </c>
      <c r="L2455" t="s">
        <v>3378</v>
      </c>
      <c r="M2455" t="s">
        <v>3110</v>
      </c>
      <c r="N2455">
        <v>38240</v>
      </c>
      <c r="O2455">
        <v>38.24</v>
      </c>
      <c r="P2455">
        <v>32100</v>
      </c>
      <c r="Q2455">
        <v>0.83943514644351469</v>
      </c>
    </row>
    <row r="2456" spans="1:17" x14ac:dyDescent="0.3">
      <c r="A2456">
        <v>42551</v>
      </c>
      <c r="B2456" t="s">
        <v>3350</v>
      </c>
      <c r="C2456" t="s">
        <v>3351</v>
      </c>
      <c r="D2456">
        <v>2016</v>
      </c>
      <c r="E2456" t="s">
        <v>32</v>
      </c>
      <c r="F2456" t="s">
        <v>65</v>
      </c>
      <c r="G2456" t="s">
        <v>67</v>
      </c>
      <c r="H2456" t="s">
        <v>44</v>
      </c>
      <c r="I2456" t="s">
        <v>480</v>
      </c>
      <c r="J2456" t="s">
        <v>2552</v>
      </c>
      <c r="K2456" t="s">
        <v>3120</v>
      </c>
      <c r="L2456" t="s">
        <v>3124</v>
      </c>
      <c r="M2456" t="s">
        <v>3110</v>
      </c>
      <c r="N2456">
        <v>95360</v>
      </c>
      <c r="O2456">
        <v>95.36</v>
      </c>
      <c r="P2456">
        <v>678000</v>
      </c>
      <c r="Q2456">
        <v>7.1098993288590604</v>
      </c>
    </row>
    <row r="2457" spans="1:17" x14ac:dyDescent="0.3">
      <c r="A2457">
        <v>42551</v>
      </c>
      <c r="B2457" t="s">
        <v>3350</v>
      </c>
      <c r="C2457" t="s">
        <v>3351</v>
      </c>
      <c r="D2457">
        <v>2016</v>
      </c>
      <c r="E2457" t="s">
        <v>32</v>
      </c>
      <c r="F2457" t="s">
        <v>2469</v>
      </c>
      <c r="G2457" t="s">
        <v>2547</v>
      </c>
      <c r="H2457" t="s">
        <v>44</v>
      </c>
      <c r="I2457" t="s">
        <v>2470</v>
      </c>
      <c r="J2457" t="s">
        <v>2553</v>
      </c>
      <c r="K2457" t="s">
        <v>3237</v>
      </c>
      <c r="L2457" t="s">
        <v>3250</v>
      </c>
      <c r="M2457" t="s">
        <v>3163</v>
      </c>
      <c r="N2457">
        <v>108540</v>
      </c>
      <c r="O2457">
        <v>108.54</v>
      </c>
      <c r="P2457">
        <v>329000</v>
      </c>
      <c r="Q2457">
        <v>3.0311405933296482</v>
      </c>
    </row>
    <row r="2458" spans="1:17" x14ac:dyDescent="0.3">
      <c r="A2458">
        <v>42551</v>
      </c>
      <c r="B2458" t="s">
        <v>3350</v>
      </c>
      <c r="C2458" t="s">
        <v>3351</v>
      </c>
      <c r="D2458">
        <v>2016</v>
      </c>
      <c r="E2458" t="s">
        <v>584</v>
      </c>
      <c r="F2458" t="s">
        <v>77</v>
      </c>
      <c r="G2458" t="s">
        <v>67</v>
      </c>
      <c r="H2458" t="s">
        <v>44</v>
      </c>
      <c r="I2458" t="s">
        <v>643</v>
      </c>
      <c r="J2458" t="s">
        <v>2554</v>
      </c>
      <c r="K2458" t="s">
        <v>3193</v>
      </c>
      <c r="L2458" t="s">
        <v>3133</v>
      </c>
      <c r="M2458" t="s">
        <v>3116</v>
      </c>
      <c r="N2458">
        <v>45426</v>
      </c>
      <c r="O2458">
        <v>45.43</v>
      </c>
      <c r="P2458">
        <v>977000</v>
      </c>
      <c r="Q2458">
        <v>21.507506714216529</v>
      </c>
    </row>
    <row r="2459" spans="1:17" x14ac:dyDescent="0.3">
      <c r="A2459">
        <v>42551</v>
      </c>
      <c r="B2459" t="s">
        <v>3350</v>
      </c>
      <c r="C2459" t="s">
        <v>3351</v>
      </c>
      <c r="D2459">
        <v>2016</v>
      </c>
      <c r="E2459" t="s">
        <v>32</v>
      </c>
      <c r="F2459" t="s">
        <v>2469</v>
      </c>
      <c r="G2459" t="s">
        <v>2547</v>
      </c>
      <c r="H2459" t="s">
        <v>44</v>
      </c>
      <c r="I2459" t="s">
        <v>2470</v>
      </c>
      <c r="J2459" t="s">
        <v>2553</v>
      </c>
      <c r="K2459" t="s">
        <v>3237</v>
      </c>
      <c r="L2459" t="s">
        <v>3250</v>
      </c>
      <c r="M2459" t="s">
        <v>3163</v>
      </c>
      <c r="N2459">
        <v>108540</v>
      </c>
      <c r="O2459">
        <v>108.54</v>
      </c>
      <c r="P2459">
        <v>329000</v>
      </c>
      <c r="Q2459">
        <v>3.0311405933296482</v>
      </c>
    </row>
    <row r="2460" spans="1:17" x14ac:dyDescent="0.3">
      <c r="A2460">
        <v>42551</v>
      </c>
      <c r="B2460" t="s">
        <v>3350</v>
      </c>
      <c r="C2460" t="s">
        <v>3351</v>
      </c>
      <c r="D2460">
        <v>2016</v>
      </c>
      <c r="E2460" t="s">
        <v>32</v>
      </c>
      <c r="F2460" t="s">
        <v>2469</v>
      </c>
      <c r="G2460" t="s">
        <v>2547</v>
      </c>
      <c r="H2460" t="s">
        <v>44</v>
      </c>
      <c r="I2460" t="s">
        <v>2470</v>
      </c>
      <c r="J2460" t="s">
        <v>2553</v>
      </c>
      <c r="K2460" t="s">
        <v>3237</v>
      </c>
      <c r="L2460" t="s">
        <v>3250</v>
      </c>
      <c r="M2460" t="s">
        <v>3163</v>
      </c>
      <c r="N2460">
        <v>108540</v>
      </c>
      <c r="O2460">
        <v>108.54</v>
      </c>
      <c r="P2460">
        <v>329000</v>
      </c>
      <c r="Q2460">
        <v>3.0311405933296482</v>
      </c>
    </row>
    <row r="2461" spans="1:17" x14ac:dyDescent="0.3">
      <c r="A2461">
        <v>42550</v>
      </c>
      <c r="B2461" t="s">
        <v>3350</v>
      </c>
      <c r="C2461" t="s">
        <v>3351</v>
      </c>
      <c r="D2461">
        <v>2016</v>
      </c>
      <c r="E2461" t="s">
        <v>32</v>
      </c>
      <c r="F2461" t="s">
        <v>65</v>
      </c>
      <c r="G2461" t="s">
        <v>67</v>
      </c>
      <c r="H2461" t="s">
        <v>44</v>
      </c>
      <c r="I2461" t="s">
        <v>73</v>
      </c>
      <c r="J2461" t="s">
        <v>2555</v>
      </c>
      <c r="K2461" t="s">
        <v>3153</v>
      </c>
      <c r="L2461" t="s">
        <v>3377</v>
      </c>
      <c r="M2461" t="s">
        <v>3110</v>
      </c>
      <c r="N2461">
        <v>113820</v>
      </c>
      <c r="O2461">
        <v>113.82</v>
      </c>
      <c r="P2461">
        <v>637000</v>
      </c>
      <c r="Q2461">
        <v>5.5965559655596557</v>
      </c>
    </row>
    <row r="2462" spans="1:17" x14ac:dyDescent="0.3">
      <c r="A2462">
        <v>42548</v>
      </c>
      <c r="B2462" t="s">
        <v>3350</v>
      </c>
      <c r="C2462" t="s">
        <v>3351</v>
      </c>
      <c r="D2462">
        <v>2016</v>
      </c>
      <c r="E2462" t="s">
        <v>32</v>
      </c>
      <c r="F2462" t="s">
        <v>2556</v>
      </c>
      <c r="G2462" t="s">
        <v>2547</v>
      </c>
      <c r="H2462" t="s">
        <v>44</v>
      </c>
      <c r="I2462" t="s">
        <v>289</v>
      </c>
      <c r="J2462" t="s">
        <v>2559</v>
      </c>
      <c r="K2462" t="s">
        <v>3228</v>
      </c>
      <c r="L2462" t="s">
        <v>3250</v>
      </c>
      <c r="M2462" t="s">
        <v>3163</v>
      </c>
      <c r="N2462">
        <v>108680</v>
      </c>
      <c r="O2462">
        <v>108.68</v>
      </c>
      <c r="P2462">
        <v>261000</v>
      </c>
      <c r="Q2462">
        <v>2.4015458225984543</v>
      </c>
    </row>
    <row r="2463" spans="1:17" x14ac:dyDescent="0.3">
      <c r="A2463">
        <v>42547</v>
      </c>
      <c r="B2463" t="s">
        <v>3350</v>
      </c>
      <c r="C2463" t="s">
        <v>3351</v>
      </c>
      <c r="D2463">
        <v>2016</v>
      </c>
      <c r="E2463" t="s">
        <v>32</v>
      </c>
      <c r="F2463" t="s">
        <v>2469</v>
      </c>
      <c r="G2463" t="s">
        <v>60</v>
      </c>
      <c r="H2463" t="s">
        <v>44</v>
      </c>
      <c r="I2463" t="s">
        <v>2470</v>
      </c>
      <c r="J2463" t="s">
        <v>2560</v>
      </c>
      <c r="K2463" t="s">
        <v>3237</v>
      </c>
      <c r="L2463" t="s">
        <v>3250</v>
      </c>
      <c r="M2463" t="s">
        <v>3163</v>
      </c>
      <c r="N2463">
        <v>361799.99</v>
      </c>
      <c r="O2463">
        <v>361.8</v>
      </c>
      <c r="P2463">
        <v>1096000</v>
      </c>
      <c r="Q2463">
        <v>3.029298038399614</v>
      </c>
    </row>
    <row r="2464" spans="1:17" x14ac:dyDescent="0.3">
      <c r="A2464">
        <v>42547</v>
      </c>
      <c r="B2464" t="s">
        <v>3350</v>
      </c>
      <c r="C2464" t="s">
        <v>3351</v>
      </c>
      <c r="D2464">
        <v>2016</v>
      </c>
      <c r="E2464" t="s">
        <v>32</v>
      </c>
      <c r="F2464" t="s">
        <v>51</v>
      </c>
      <c r="G2464" t="s">
        <v>1966</v>
      </c>
      <c r="H2464" t="s">
        <v>44</v>
      </c>
      <c r="I2464" t="s">
        <v>57</v>
      </c>
      <c r="J2464" t="s">
        <v>2561</v>
      </c>
      <c r="K2464" t="s">
        <v>3225</v>
      </c>
      <c r="L2464" t="s">
        <v>3250</v>
      </c>
      <c r="M2464" t="s">
        <v>3163</v>
      </c>
      <c r="N2464">
        <v>60300</v>
      </c>
      <c r="O2464">
        <v>60.3</v>
      </c>
      <c r="P2464">
        <v>1416000</v>
      </c>
      <c r="Q2464">
        <v>23.482587064676618</v>
      </c>
    </row>
    <row r="2465" spans="1:17" x14ac:dyDescent="0.3">
      <c r="A2465">
        <v>42547</v>
      </c>
      <c r="B2465" t="s">
        <v>3350</v>
      </c>
      <c r="C2465" t="s">
        <v>3351</v>
      </c>
      <c r="D2465">
        <v>2016</v>
      </c>
      <c r="E2465" t="s">
        <v>84</v>
      </c>
      <c r="F2465" t="s">
        <v>131</v>
      </c>
      <c r="G2465" t="s">
        <v>2035</v>
      </c>
      <c r="H2465" t="s">
        <v>44</v>
      </c>
      <c r="I2465" t="s">
        <v>181</v>
      </c>
      <c r="J2465" t="s">
        <v>2562</v>
      </c>
      <c r="K2465" t="s">
        <v>3222</v>
      </c>
      <c r="L2465" t="s">
        <v>3250</v>
      </c>
      <c r="M2465" t="s">
        <v>3163</v>
      </c>
      <c r="N2465">
        <v>17061</v>
      </c>
      <c r="O2465">
        <v>17.059999999999999</v>
      </c>
      <c r="P2465">
        <v>32200</v>
      </c>
      <c r="Q2465">
        <v>1.8873454076548855</v>
      </c>
    </row>
    <row r="2466" spans="1:17" x14ac:dyDescent="0.3">
      <c r="A2466">
        <v>42544</v>
      </c>
      <c r="B2466" t="s">
        <v>3350</v>
      </c>
      <c r="C2466" t="s">
        <v>3351</v>
      </c>
      <c r="D2466">
        <v>2016</v>
      </c>
      <c r="E2466" t="s">
        <v>32</v>
      </c>
      <c r="F2466" t="s">
        <v>77</v>
      </c>
      <c r="G2466" t="s">
        <v>67</v>
      </c>
      <c r="H2466" t="s">
        <v>44</v>
      </c>
      <c r="I2466" t="s">
        <v>241</v>
      </c>
      <c r="J2466" t="s">
        <v>2563</v>
      </c>
      <c r="K2466" t="s">
        <v>3127</v>
      </c>
      <c r="L2466" t="s">
        <v>3128</v>
      </c>
      <c r="M2466" t="s">
        <v>3129</v>
      </c>
      <c r="N2466">
        <v>19893</v>
      </c>
      <c r="O2466">
        <v>19.89</v>
      </c>
      <c r="P2466">
        <v>108000</v>
      </c>
      <c r="Q2466">
        <v>5.4290453928517568</v>
      </c>
    </row>
    <row r="2467" spans="1:17" x14ac:dyDescent="0.3">
      <c r="A2467">
        <v>42544</v>
      </c>
      <c r="B2467" t="s">
        <v>3350</v>
      </c>
      <c r="C2467" t="s">
        <v>3351</v>
      </c>
      <c r="D2467">
        <v>2016</v>
      </c>
      <c r="E2467" t="s">
        <v>213</v>
      </c>
      <c r="F2467" t="s">
        <v>65</v>
      </c>
      <c r="G2467" t="s">
        <v>67</v>
      </c>
      <c r="H2467" t="s">
        <v>44</v>
      </c>
      <c r="I2467" t="s">
        <v>219</v>
      </c>
      <c r="J2467" t="s">
        <v>2564</v>
      </c>
      <c r="K2467" t="s">
        <v>3120</v>
      </c>
      <c r="L2467" t="s">
        <v>3124</v>
      </c>
      <c r="M2467" t="s">
        <v>3110</v>
      </c>
      <c r="N2467">
        <v>118020</v>
      </c>
      <c r="O2467">
        <v>118.02</v>
      </c>
      <c r="P2467">
        <v>2608000</v>
      </c>
      <c r="Q2467">
        <v>22.097949500084731</v>
      </c>
    </row>
    <row r="2468" spans="1:17" x14ac:dyDescent="0.3">
      <c r="A2468">
        <v>42544</v>
      </c>
      <c r="B2468" t="s">
        <v>3350</v>
      </c>
      <c r="C2468" t="s">
        <v>3351</v>
      </c>
      <c r="D2468">
        <v>2016</v>
      </c>
      <c r="E2468" t="s">
        <v>213</v>
      </c>
      <c r="F2468" t="s">
        <v>65</v>
      </c>
      <c r="G2468" t="s">
        <v>67</v>
      </c>
      <c r="H2468" t="s">
        <v>44</v>
      </c>
      <c r="I2468" t="s">
        <v>219</v>
      </c>
      <c r="J2468" t="s">
        <v>2565</v>
      </c>
      <c r="K2468" t="s">
        <v>3120</v>
      </c>
      <c r="L2468" t="s">
        <v>3124</v>
      </c>
      <c r="M2468" t="s">
        <v>3110</v>
      </c>
      <c r="N2468">
        <v>118020</v>
      </c>
      <c r="O2468">
        <v>118.02</v>
      </c>
      <c r="P2468">
        <v>2608000</v>
      </c>
      <c r="Q2468">
        <v>22.097949500084731</v>
      </c>
    </row>
    <row r="2469" spans="1:17" x14ac:dyDescent="0.3">
      <c r="A2469">
        <v>42543</v>
      </c>
      <c r="B2469" t="s">
        <v>3350</v>
      </c>
      <c r="C2469" t="s">
        <v>3351</v>
      </c>
      <c r="D2469">
        <v>2016</v>
      </c>
      <c r="E2469" t="s">
        <v>32</v>
      </c>
      <c r="F2469" t="s">
        <v>77</v>
      </c>
      <c r="G2469" t="s">
        <v>67</v>
      </c>
      <c r="H2469" t="s">
        <v>44</v>
      </c>
      <c r="I2469" t="s">
        <v>440</v>
      </c>
      <c r="J2469" t="s">
        <v>2566</v>
      </c>
      <c r="K2469" t="s">
        <v>3147</v>
      </c>
      <c r="L2469" t="s">
        <v>3148</v>
      </c>
      <c r="M2469" t="s">
        <v>3129</v>
      </c>
      <c r="N2469">
        <v>31880</v>
      </c>
      <c r="O2469">
        <v>31.88</v>
      </c>
      <c r="P2469">
        <v>2136000</v>
      </c>
      <c r="Q2469">
        <v>67.001254705144291</v>
      </c>
    </row>
    <row r="2470" spans="1:17" x14ac:dyDescent="0.3">
      <c r="A2470">
        <v>42543</v>
      </c>
      <c r="B2470" t="s">
        <v>3350</v>
      </c>
      <c r="C2470" t="s">
        <v>3351</v>
      </c>
      <c r="D2470">
        <v>2016</v>
      </c>
      <c r="E2470" t="s">
        <v>84</v>
      </c>
      <c r="F2470" t="s">
        <v>1624</v>
      </c>
      <c r="G2470" t="s">
        <v>60</v>
      </c>
      <c r="H2470" t="s">
        <v>44</v>
      </c>
      <c r="I2470" t="s">
        <v>2122</v>
      </c>
      <c r="J2470" t="s">
        <v>2567</v>
      </c>
      <c r="K2470" t="s">
        <v>3183</v>
      </c>
      <c r="L2470" t="s">
        <v>1862</v>
      </c>
      <c r="M2470" t="s">
        <v>3163</v>
      </c>
      <c r="N2470">
        <v>43094</v>
      </c>
      <c r="O2470">
        <v>43.09</v>
      </c>
      <c r="P2470">
        <v>159000</v>
      </c>
      <c r="Q2470">
        <v>3.6896087622406832</v>
      </c>
    </row>
    <row r="2471" spans="1:17" x14ac:dyDescent="0.3">
      <c r="A2471">
        <v>42543</v>
      </c>
      <c r="B2471" t="s">
        <v>3350</v>
      </c>
      <c r="C2471" t="s">
        <v>3351</v>
      </c>
      <c r="D2471">
        <v>2016</v>
      </c>
      <c r="E2471" t="s">
        <v>32</v>
      </c>
      <c r="F2471" t="s">
        <v>77</v>
      </c>
      <c r="G2471" t="s">
        <v>67</v>
      </c>
      <c r="H2471" t="s">
        <v>44</v>
      </c>
      <c r="I2471" t="s">
        <v>643</v>
      </c>
      <c r="J2471" t="s">
        <v>2568</v>
      </c>
      <c r="K2471" t="s">
        <v>3193</v>
      </c>
      <c r="L2471" t="s">
        <v>3133</v>
      </c>
      <c r="M2471" t="s">
        <v>3116</v>
      </c>
      <c r="N2471">
        <v>183200</v>
      </c>
      <c r="O2471">
        <v>183.2</v>
      </c>
      <c r="P2471">
        <v>3940000</v>
      </c>
      <c r="Q2471">
        <v>21.50655021834061</v>
      </c>
    </row>
    <row r="2472" spans="1:17" x14ac:dyDescent="0.3">
      <c r="A2472">
        <v>42543</v>
      </c>
      <c r="B2472" t="s">
        <v>3350</v>
      </c>
      <c r="C2472" t="s">
        <v>3351</v>
      </c>
      <c r="D2472">
        <v>2016</v>
      </c>
      <c r="E2472" t="s">
        <v>84</v>
      </c>
      <c r="F2472" t="s">
        <v>878</v>
      </c>
      <c r="G2472" t="s">
        <v>60</v>
      </c>
      <c r="H2472" t="s">
        <v>44</v>
      </c>
      <c r="I2472" t="s">
        <v>748</v>
      </c>
      <c r="J2472" t="s">
        <v>2569</v>
      </c>
      <c r="K2472" t="s">
        <v>3161</v>
      </c>
      <c r="L2472" t="s">
        <v>3250</v>
      </c>
      <c r="M2472" t="s">
        <v>3163</v>
      </c>
      <c r="N2472">
        <v>50520</v>
      </c>
      <c r="O2472">
        <v>50.52</v>
      </c>
      <c r="P2472">
        <v>191000</v>
      </c>
      <c r="Q2472">
        <v>3.7806809184481391</v>
      </c>
    </row>
    <row r="2473" spans="1:17" x14ac:dyDescent="0.3">
      <c r="A2473">
        <v>42542</v>
      </c>
      <c r="B2473" t="s">
        <v>3350</v>
      </c>
      <c r="C2473" t="s">
        <v>3351</v>
      </c>
      <c r="D2473">
        <v>2016</v>
      </c>
      <c r="E2473" t="s">
        <v>32</v>
      </c>
      <c r="F2473" t="s">
        <v>305</v>
      </c>
      <c r="G2473" t="s">
        <v>310</v>
      </c>
      <c r="H2473" t="s">
        <v>44</v>
      </c>
      <c r="I2473" t="s">
        <v>140</v>
      </c>
      <c r="J2473" t="s">
        <v>2570</v>
      </c>
      <c r="K2473" t="s">
        <v>3193</v>
      </c>
      <c r="L2473" t="s">
        <v>3133</v>
      </c>
      <c r="M2473" t="s">
        <v>3116</v>
      </c>
      <c r="N2473">
        <v>155980</v>
      </c>
      <c r="O2473">
        <v>155.97999999999999</v>
      </c>
      <c r="P2473">
        <v>131000</v>
      </c>
      <c r="Q2473">
        <v>0.83985126298243362</v>
      </c>
    </row>
    <row r="2474" spans="1:17" x14ac:dyDescent="0.3">
      <c r="A2474">
        <v>42542</v>
      </c>
      <c r="B2474" t="s">
        <v>3350</v>
      </c>
      <c r="C2474" t="s">
        <v>3351</v>
      </c>
      <c r="D2474">
        <v>2016</v>
      </c>
      <c r="E2474" t="s">
        <v>32</v>
      </c>
      <c r="F2474" t="s">
        <v>507</v>
      </c>
      <c r="G2474" t="s">
        <v>106</v>
      </c>
      <c r="H2474" t="s">
        <v>44</v>
      </c>
      <c r="I2474" t="s">
        <v>159</v>
      </c>
      <c r="J2474" t="s">
        <v>2571</v>
      </c>
      <c r="K2474" t="s">
        <v>3237</v>
      </c>
      <c r="L2474" t="s">
        <v>3250</v>
      </c>
      <c r="M2474" t="s">
        <v>3163</v>
      </c>
      <c r="N2474">
        <v>139320.01</v>
      </c>
      <c r="O2474">
        <v>139.32</v>
      </c>
      <c r="P2474">
        <v>671000</v>
      </c>
      <c r="Q2474">
        <v>4.8162500131890598</v>
      </c>
    </row>
    <row r="2475" spans="1:17" x14ac:dyDescent="0.3">
      <c r="A2475">
        <v>42542</v>
      </c>
      <c r="B2475" t="s">
        <v>3350</v>
      </c>
      <c r="C2475" t="s">
        <v>3351</v>
      </c>
      <c r="D2475">
        <v>2016</v>
      </c>
      <c r="E2475" t="s">
        <v>84</v>
      </c>
      <c r="F2475" t="s">
        <v>286</v>
      </c>
      <c r="G2475" t="s">
        <v>96</v>
      </c>
      <c r="H2475" t="s">
        <v>44</v>
      </c>
      <c r="I2475" t="s">
        <v>781</v>
      </c>
      <c r="J2475" t="s">
        <v>2572</v>
      </c>
      <c r="K2475" t="s">
        <v>3184</v>
      </c>
      <c r="L2475" t="s">
        <v>3250</v>
      </c>
      <c r="M2475" t="s">
        <v>3163</v>
      </c>
      <c r="N2475">
        <v>16919</v>
      </c>
      <c r="O2475">
        <v>16.920000000000002</v>
      </c>
      <c r="P2475">
        <v>70300</v>
      </c>
      <c r="Q2475">
        <v>4.1550919085052307</v>
      </c>
    </row>
    <row r="2476" spans="1:17" x14ac:dyDescent="0.3">
      <c r="A2476">
        <v>42542</v>
      </c>
      <c r="B2476" t="s">
        <v>3350</v>
      </c>
      <c r="C2476" t="s">
        <v>3351</v>
      </c>
      <c r="D2476">
        <v>2016</v>
      </c>
      <c r="E2476" t="s">
        <v>32</v>
      </c>
      <c r="F2476" t="s">
        <v>507</v>
      </c>
      <c r="G2476" t="s">
        <v>106</v>
      </c>
      <c r="H2476" t="s">
        <v>44</v>
      </c>
      <c r="I2476" t="s">
        <v>159</v>
      </c>
      <c r="J2476" t="s">
        <v>2571</v>
      </c>
      <c r="K2476" t="s">
        <v>3237</v>
      </c>
      <c r="L2476" t="s">
        <v>3250</v>
      </c>
      <c r="M2476" t="s">
        <v>3163</v>
      </c>
      <c r="N2476">
        <v>139320.01</v>
      </c>
      <c r="O2476">
        <v>139.32</v>
      </c>
      <c r="P2476">
        <v>671000</v>
      </c>
      <c r="Q2476">
        <v>4.8162500131890598</v>
      </c>
    </row>
    <row r="2477" spans="1:17" x14ac:dyDescent="0.3">
      <c r="A2477">
        <v>42540</v>
      </c>
      <c r="B2477" t="s">
        <v>3350</v>
      </c>
      <c r="C2477" t="s">
        <v>3351</v>
      </c>
      <c r="D2477">
        <v>2016</v>
      </c>
      <c r="E2477" t="s">
        <v>32</v>
      </c>
      <c r="F2477" t="s">
        <v>51</v>
      </c>
      <c r="G2477" t="s">
        <v>1966</v>
      </c>
      <c r="H2477" t="s">
        <v>44</v>
      </c>
      <c r="I2477" t="s">
        <v>57</v>
      </c>
      <c r="J2477" t="s">
        <v>2573</v>
      </c>
      <c r="K2477" t="s">
        <v>3225</v>
      </c>
      <c r="L2477" t="s">
        <v>3250</v>
      </c>
      <c r="M2477" t="s">
        <v>3163</v>
      </c>
      <c r="N2477">
        <v>60300</v>
      </c>
      <c r="O2477">
        <v>60.3</v>
      </c>
      <c r="P2477">
        <v>1416000</v>
      </c>
      <c r="Q2477">
        <v>23.482587064676618</v>
      </c>
    </row>
    <row r="2478" spans="1:17" x14ac:dyDescent="0.3">
      <c r="A2478">
        <v>42539</v>
      </c>
      <c r="B2478" t="s">
        <v>3350</v>
      </c>
      <c r="C2478" t="s">
        <v>3351</v>
      </c>
      <c r="D2478">
        <v>2016</v>
      </c>
      <c r="E2478" t="s">
        <v>32</v>
      </c>
      <c r="F2478" t="s">
        <v>35</v>
      </c>
      <c r="G2478" t="s">
        <v>40</v>
      </c>
      <c r="H2478" t="s">
        <v>44</v>
      </c>
      <c r="I2478" t="s">
        <v>1827</v>
      </c>
      <c r="J2478" t="s">
        <v>2574</v>
      </c>
      <c r="K2478" t="s">
        <v>3234</v>
      </c>
      <c r="L2478" t="s">
        <v>3378</v>
      </c>
      <c r="M2478" t="s">
        <v>3110</v>
      </c>
      <c r="N2478">
        <v>367600.01</v>
      </c>
      <c r="O2478">
        <v>367.6</v>
      </c>
      <c r="P2478" t="s">
        <v>49</v>
      </c>
      <c r="Q2478" t="e">
        <v>#VALUE!</v>
      </c>
    </row>
    <row r="2479" spans="1:17" x14ac:dyDescent="0.3">
      <c r="A2479">
        <v>42537</v>
      </c>
      <c r="B2479" t="s">
        <v>3350</v>
      </c>
      <c r="C2479" t="s">
        <v>3351</v>
      </c>
      <c r="D2479">
        <v>2016</v>
      </c>
      <c r="E2479" t="s">
        <v>84</v>
      </c>
      <c r="F2479" t="s">
        <v>878</v>
      </c>
      <c r="G2479" t="s">
        <v>60</v>
      </c>
      <c r="H2479" t="s">
        <v>44</v>
      </c>
      <c r="I2479" t="s">
        <v>748</v>
      </c>
      <c r="J2479" t="s">
        <v>2575</v>
      </c>
      <c r="K2479" t="s">
        <v>3161</v>
      </c>
      <c r="L2479" t="s">
        <v>3250</v>
      </c>
      <c r="M2479" t="s">
        <v>3163</v>
      </c>
      <c r="N2479">
        <v>33680</v>
      </c>
      <c r="O2479">
        <v>33.68</v>
      </c>
      <c r="P2479">
        <v>127000</v>
      </c>
      <c r="Q2479">
        <v>3.7707838479809976</v>
      </c>
    </row>
    <row r="2480" spans="1:17" x14ac:dyDescent="0.3">
      <c r="A2480">
        <v>42537</v>
      </c>
      <c r="B2480" t="s">
        <v>3350</v>
      </c>
      <c r="C2480" t="s">
        <v>3351</v>
      </c>
      <c r="D2480">
        <v>2016</v>
      </c>
      <c r="E2480" t="s">
        <v>32</v>
      </c>
      <c r="F2480" t="s">
        <v>77</v>
      </c>
      <c r="G2480" t="s">
        <v>67</v>
      </c>
      <c r="H2480" t="s">
        <v>44</v>
      </c>
      <c r="I2480" t="s">
        <v>351</v>
      </c>
      <c r="J2480" t="s">
        <v>2576</v>
      </c>
      <c r="K2480" t="s">
        <v>3146</v>
      </c>
      <c r="L2480" t="s">
        <v>3243</v>
      </c>
      <c r="M2480" t="s">
        <v>3116</v>
      </c>
      <c r="N2480">
        <v>18425</v>
      </c>
      <c r="O2480">
        <v>18.420000000000002</v>
      </c>
      <c r="P2480">
        <v>1622000</v>
      </c>
      <c r="Q2480">
        <v>88.032564450474894</v>
      </c>
    </row>
    <row r="2481" spans="1:17" x14ac:dyDescent="0.3">
      <c r="A2481">
        <v>42537</v>
      </c>
      <c r="B2481" t="s">
        <v>3350</v>
      </c>
      <c r="C2481" t="s">
        <v>3351</v>
      </c>
      <c r="D2481">
        <v>2016</v>
      </c>
      <c r="E2481" t="s">
        <v>84</v>
      </c>
      <c r="F2481" t="s">
        <v>87</v>
      </c>
      <c r="G2481" t="s">
        <v>106</v>
      </c>
      <c r="H2481" t="s">
        <v>44</v>
      </c>
      <c r="I2481" t="s">
        <v>92</v>
      </c>
      <c r="J2481" t="s">
        <v>2577</v>
      </c>
      <c r="K2481" t="s">
        <v>3210</v>
      </c>
      <c r="L2481" t="s">
        <v>3250</v>
      </c>
      <c r="M2481" t="s">
        <v>3163</v>
      </c>
      <c r="N2481">
        <v>33520</v>
      </c>
      <c r="O2481">
        <v>33.520000000000003</v>
      </c>
      <c r="P2481">
        <v>146000</v>
      </c>
      <c r="Q2481">
        <v>4.3556085918854412</v>
      </c>
    </row>
    <row r="2482" spans="1:17" x14ac:dyDescent="0.3">
      <c r="A2482">
        <v>42537</v>
      </c>
      <c r="B2482" t="s">
        <v>3350</v>
      </c>
      <c r="C2482" t="s">
        <v>3351</v>
      </c>
      <c r="D2482">
        <v>2016</v>
      </c>
      <c r="E2482" t="s">
        <v>753</v>
      </c>
      <c r="F2482" t="s">
        <v>77</v>
      </c>
      <c r="G2482" t="s">
        <v>67</v>
      </c>
      <c r="H2482" t="s">
        <v>44</v>
      </c>
      <c r="I2482" t="s">
        <v>243</v>
      </c>
      <c r="J2482" t="s">
        <v>2578</v>
      </c>
      <c r="K2482" t="s">
        <v>3130</v>
      </c>
      <c r="L2482" t="s">
        <v>3130</v>
      </c>
      <c r="M2482" t="s">
        <v>3129</v>
      </c>
      <c r="N2482">
        <v>25940</v>
      </c>
      <c r="O2482">
        <v>25.94</v>
      </c>
      <c r="P2482">
        <v>490000</v>
      </c>
      <c r="Q2482">
        <v>18.889745566692365</v>
      </c>
    </row>
    <row r="2483" spans="1:17" x14ac:dyDescent="0.3">
      <c r="A2483">
        <v>42537</v>
      </c>
      <c r="B2483" t="s">
        <v>3350</v>
      </c>
      <c r="C2483" t="s">
        <v>3351</v>
      </c>
      <c r="D2483">
        <v>2016</v>
      </c>
      <c r="E2483" t="s">
        <v>32</v>
      </c>
      <c r="F2483" t="s">
        <v>77</v>
      </c>
      <c r="G2483" t="s">
        <v>67</v>
      </c>
      <c r="H2483" t="s">
        <v>44</v>
      </c>
      <c r="I2483" t="s">
        <v>643</v>
      </c>
      <c r="J2483" t="s">
        <v>2579</v>
      </c>
      <c r="K2483" t="s">
        <v>3193</v>
      </c>
      <c r="L2483" t="s">
        <v>3133</v>
      </c>
      <c r="M2483" t="s">
        <v>3116</v>
      </c>
      <c r="N2483">
        <v>309149.99</v>
      </c>
      <c r="O2483">
        <v>309.14999999999998</v>
      </c>
      <c r="P2483">
        <v>6649000</v>
      </c>
      <c r="Q2483">
        <v>21.507359582964892</v>
      </c>
    </row>
    <row r="2484" spans="1:17" x14ac:dyDescent="0.3">
      <c r="A2484">
        <v>42536</v>
      </c>
      <c r="B2484" t="s">
        <v>3350</v>
      </c>
      <c r="C2484" t="s">
        <v>3351</v>
      </c>
      <c r="D2484">
        <v>2016</v>
      </c>
      <c r="E2484" t="s">
        <v>32</v>
      </c>
      <c r="F2484" t="s">
        <v>65</v>
      </c>
      <c r="G2484" t="s">
        <v>67</v>
      </c>
      <c r="H2484" t="s">
        <v>44</v>
      </c>
      <c r="I2484" t="s">
        <v>73</v>
      </c>
      <c r="J2484" t="s">
        <v>2580</v>
      </c>
      <c r="K2484" t="s">
        <v>3153</v>
      </c>
      <c r="L2484" t="s">
        <v>3377</v>
      </c>
      <c r="M2484" t="s">
        <v>3110</v>
      </c>
      <c r="N2484">
        <v>18970</v>
      </c>
      <c r="O2484">
        <v>18.97</v>
      </c>
      <c r="P2484">
        <v>106000</v>
      </c>
      <c r="Q2484">
        <v>5.5877701634159198</v>
      </c>
    </row>
    <row r="2485" spans="1:17" x14ac:dyDescent="0.3">
      <c r="A2485">
        <v>42536</v>
      </c>
      <c r="B2485" t="s">
        <v>3350</v>
      </c>
      <c r="C2485" t="s">
        <v>3351</v>
      </c>
      <c r="D2485">
        <v>2016</v>
      </c>
      <c r="E2485" t="s">
        <v>32</v>
      </c>
      <c r="F2485" t="s">
        <v>77</v>
      </c>
      <c r="G2485" t="s">
        <v>67</v>
      </c>
      <c r="H2485" t="s">
        <v>44</v>
      </c>
      <c r="I2485" t="s">
        <v>243</v>
      </c>
      <c r="J2485" t="s">
        <v>2581</v>
      </c>
      <c r="K2485" t="s">
        <v>3130</v>
      </c>
      <c r="L2485" t="s">
        <v>3130</v>
      </c>
      <c r="M2485" t="s">
        <v>3129</v>
      </c>
      <c r="N2485">
        <v>103760</v>
      </c>
      <c r="O2485">
        <v>103.76</v>
      </c>
      <c r="P2485">
        <v>1958000</v>
      </c>
      <c r="Q2485">
        <v>18.870470316114108</v>
      </c>
    </row>
    <row r="2486" spans="1:17" x14ac:dyDescent="0.3">
      <c r="A2486">
        <v>42536</v>
      </c>
      <c r="B2486" t="s">
        <v>3350</v>
      </c>
      <c r="C2486" t="s">
        <v>3351</v>
      </c>
      <c r="D2486">
        <v>2016</v>
      </c>
      <c r="E2486" t="s">
        <v>32</v>
      </c>
      <c r="F2486" t="s">
        <v>65</v>
      </c>
      <c r="G2486" t="s">
        <v>67</v>
      </c>
      <c r="H2486" t="s">
        <v>44</v>
      </c>
      <c r="I2486" t="s">
        <v>73</v>
      </c>
      <c r="J2486" t="s">
        <v>2582</v>
      </c>
      <c r="K2486" t="s">
        <v>3153</v>
      </c>
      <c r="L2486" t="s">
        <v>3377</v>
      </c>
      <c r="M2486" t="s">
        <v>3110</v>
      </c>
      <c r="N2486">
        <v>132789.99</v>
      </c>
      <c r="O2486">
        <v>132.79</v>
      </c>
      <c r="P2486">
        <v>744000</v>
      </c>
      <c r="Q2486">
        <v>5.602831960451236</v>
      </c>
    </row>
    <row r="2487" spans="1:17" x14ac:dyDescent="0.3">
      <c r="A2487">
        <v>42535</v>
      </c>
      <c r="B2487" t="s">
        <v>3350</v>
      </c>
      <c r="C2487" t="s">
        <v>3351</v>
      </c>
      <c r="D2487">
        <v>2016</v>
      </c>
      <c r="E2487" t="s">
        <v>32</v>
      </c>
      <c r="F2487" t="s">
        <v>2556</v>
      </c>
      <c r="G2487" t="s">
        <v>2547</v>
      </c>
      <c r="H2487" t="s">
        <v>44</v>
      </c>
      <c r="I2487" t="s">
        <v>289</v>
      </c>
      <c r="J2487" t="s">
        <v>2583</v>
      </c>
      <c r="K2487" t="s">
        <v>3228</v>
      </c>
      <c r="L2487" t="s">
        <v>3250</v>
      </c>
      <c r="M2487" t="s">
        <v>3163</v>
      </c>
      <c r="N2487">
        <v>107740</v>
      </c>
      <c r="O2487">
        <v>107.74</v>
      </c>
      <c r="P2487">
        <v>259000</v>
      </c>
      <c r="Q2487">
        <v>2.4039354000371262</v>
      </c>
    </row>
    <row r="2488" spans="1:17" x14ac:dyDescent="0.3">
      <c r="A2488">
        <v>42535</v>
      </c>
      <c r="B2488" t="s">
        <v>3350</v>
      </c>
      <c r="C2488" t="s">
        <v>3351</v>
      </c>
      <c r="D2488">
        <v>2016</v>
      </c>
      <c r="E2488" t="s">
        <v>32</v>
      </c>
      <c r="F2488" t="s">
        <v>2556</v>
      </c>
      <c r="G2488" t="s">
        <v>2547</v>
      </c>
      <c r="H2488" t="s">
        <v>44</v>
      </c>
      <c r="I2488" t="s">
        <v>289</v>
      </c>
      <c r="J2488" t="s">
        <v>2583</v>
      </c>
      <c r="K2488" t="s">
        <v>3228</v>
      </c>
      <c r="L2488" t="s">
        <v>3250</v>
      </c>
      <c r="M2488" t="s">
        <v>3163</v>
      </c>
      <c r="N2488">
        <v>107700</v>
      </c>
      <c r="O2488">
        <v>107.7</v>
      </c>
      <c r="P2488">
        <v>259000</v>
      </c>
      <c r="Q2488">
        <v>2.4048282265552459</v>
      </c>
    </row>
    <row r="2489" spans="1:17" x14ac:dyDescent="0.3">
      <c r="A2489">
        <v>42535</v>
      </c>
      <c r="B2489" t="s">
        <v>3350</v>
      </c>
      <c r="C2489" t="s">
        <v>3351</v>
      </c>
      <c r="D2489">
        <v>2016</v>
      </c>
      <c r="E2489" t="s">
        <v>84</v>
      </c>
      <c r="F2489" t="s">
        <v>2584</v>
      </c>
      <c r="G2489" t="s">
        <v>2587</v>
      </c>
      <c r="H2489" t="s">
        <v>44</v>
      </c>
      <c r="I2489" t="s">
        <v>2009</v>
      </c>
      <c r="J2489" t="s">
        <v>2589</v>
      </c>
      <c r="K2489" t="s">
        <v>3193</v>
      </c>
      <c r="L2489" t="s">
        <v>3133</v>
      </c>
      <c r="M2489" t="s">
        <v>3116</v>
      </c>
      <c r="N2489">
        <v>16711</v>
      </c>
      <c r="O2489">
        <v>16.71</v>
      </c>
      <c r="P2489">
        <v>30600</v>
      </c>
      <c r="Q2489">
        <v>1.8311291963377416</v>
      </c>
    </row>
    <row r="2490" spans="1:17" x14ac:dyDescent="0.3">
      <c r="A2490">
        <v>42535</v>
      </c>
      <c r="B2490" t="s">
        <v>3350</v>
      </c>
      <c r="C2490" t="s">
        <v>3351</v>
      </c>
      <c r="D2490">
        <v>2016</v>
      </c>
      <c r="E2490" t="s">
        <v>32</v>
      </c>
      <c r="F2490" t="s">
        <v>2556</v>
      </c>
      <c r="G2490" t="s">
        <v>2547</v>
      </c>
      <c r="H2490" t="s">
        <v>44</v>
      </c>
      <c r="I2490" t="s">
        <v>289</v>
      </c>
      <c r="J2490" t="s">
        <v>2583</v>
      </c>
      <c r="K2490" t="s">
        <v>3228</v>
      </c>
      <c r="L2490" t="s">
        <v>3250</v>
      </c>
      <c r="M2490" t="s">
        <v>3163</v>
      </c>
      <c r="N2490">
        <v>108280</v>
      </c>
      <c r="O2490">
        <v>108.28</v>
      </c>
      <c r="P2490">
        <v>260000</v>
      </c>
      <c r="Q2490">
        <v>2.4011821204285186</v>
      </c>
    </row>
    <row r="2491" spans="1:17" x14ac:dyDescent="0.3">
      <c r="A2491">
        <v>42533</v>
      </c>
      <c r="B2491" t="s">
        <v>3350</v>
      </c>
      <c r="C2491" t="s">
        <v>3351</v>
      </c>
      <c r="D2491">
        <v>2016</v>
      </c>
      <c r="E2491" t="s">
        <v>32</v>
      </c>
      <c r="F2491" t="s">
        <v>2483</v>
      </c>
      <c r="G2491" t="s">
        <v>2485</v>
      </c>
      <c r="H2491" t="s">
        <v>44</v>
      </c>
      <c r="I2491" t="s">
        <v>2225</v>
      </c>
      <c r="J2491" t="s">
        <v>2590</v>
      </c>
      <c r="K2491" t="s">
        <v>3223</v>
      </c>
      <c r="L2491" t="s">
        <v>3224</v>
      </c>
      <c r="M2491" t="s">
        <v>3129</v>
      </c>
      <c r="N2491">
        <v>20120</v>
      </c>
      <c r="O2491">
        <v>20.12</v>
      </c>
      <c r="P2491">
        <v>2960000</v>
      </c>
      <c r="Q2491">
        <v>147.11729622266401</v>
      </c>
    </row>
    <row r="2492" spans="1:17" x14ac:dyDescent="0.3">
      <c r="A2492">
        <v>42533</v>
      </c>
      <c r="B2492" t="s">
        <v>3350</v>
      </c>
      <c r="C2492" t="s">
        <v>3351</v>
      </c>
      <c r="D2492">
        <v>2016</v>
      </c>
      <c r="E2492" t="s">
        <v>32</v>
      </c>
      <c r="F2492" t="s">
        <v>35</v>
      </c>
      <c r="G2492" t="s">
        <v>40</v>
      </c>
      <c r="H2492" t="s">
        <v>44</v>
      </c>
      <c r="I2492" t="s">
        <v>47</v>
      </c>
      <c r="J2492" t="s">
        <v>2591</v>
      </c>
      <c r="K2492" t="s">
        <v>3234</v>
      </c>
      <c r="L2492" t="s">
        <v>3378</v>
      </c>
      <c r="M2492" t="s">
        <v>3110</v>
      </c>
      <c r="N2492">
        <v>55140</v>
      </c>
      <c r="O2492">
        <v>55.14</v>
      </c>
      <c r="P2492" t="s">
        <v>49</v>
      </c>
      <c r="Q2492" t="e">
        <v>#VALUE!</v>
      </c>
    </row>
    <row r="2493" spans="1:17" x14ac:dyDescent="0.3">
      <c r="A2493">
        <v>42533</v>
      </c>
      <c r="B2493" t="s">
        <v>3350</v>
      </c>
      <c r="C2493" t="s">
        <v>3351</v>
      </c>
      <c r="D2493">
        <v>2016</v>
      </c>
      <c r="E2493" t="s">
        <v>32</v>
      </c>
      <c r="F2493" t="s">
        <v>191</v>
      </c>
      <c r="G2493" t="s">
        <v>186</v>
      </c>
      <c r="H2493" t="s">
        <v>44</v>
      </c>
      <c r="I2493" t="s">
        <v>239</v>
      </c>
      <c r="J2493" t="s">
        <v>2592</v>
      </c>
      <c r="K2493" t="s">
        <v>3376</v>
      </c>
      <c r="L2493" t="s">
        <v>3250</v>
      </c>
      <c r="M2493" t="s">
        <v>3163</v>
      </c>
      <c r="N2493">
        <v>26360</v>
      </c>
      <c r="O2493">
        <v>26.36</v>
      </c>
      <c r="P2493">
        <v>75200</v>
      </c>
      <c r="Q2493">
        <v>2.8528072837632776</v>
      </c>
    </row>
    <row r="2494" spans="1:17" x14ac:dyDescent="0.3">
      <c r="A2494">
        <v>42533</v>
      </c>
      <c r="B2494" t="s">
        <v>3350</v>
      </c>
      <c r="C2494" t="s">
        <v>3351</v>
      </c>
      <c r="D2494">
        <v>2016</v>
      </c>
      <c r="E2494" t="s">
        <v>32</v>
      </c>
      <c r="F2494" t="s">
        <v>35</v>
      </c>
      <c r="G2494" t="s">
        <v>40</v>
      </c>
      <c r="H2494" t="s">
        <v>44</v>
      </c>
      <c r="I2494" t="s">
        <v>47</v>
      </c>
      <c r="J2494" t="s">
        <v>2593</v>
      </c>
      <c r="K2494" t="s">
        <v>3234</v>
      </c>
      <c r="L2494" t="s">
        <v>3378</v>
      </c>
      <c r="M2494" t="s">
        <v>3110</v>
      </c>
      <c r="N2494">
        <v>367600.01</v>
      </c>
      <c r="O2494">
        <v>367.6</v>
      </c>
      <c r="P2494" t="s">
        <v>49</v>
      </c>
      <c r="Q2494" t="e">
        <v>#VALUE!</v>
      </c>
    </row>
    <row r="2495" spans="1:17" x14ac:dyDescent="0.3">
      <c r="A2495">
        <v>42530</v>
      </c>
      <c r="B2495" t="s">
        <v>3350</v>
      </c>
      <c r="C2495" t="s">
        <v>3351</v>
      </c>
      <c r="D2495">
        <v>2016</v>
      </c>
      <c r="E2495" t="s">
        <v>84</v>
      </c>
      <c r="F2495" t="s">
        <v>878</v>
      </c>
      <c r="G2495" t="s">
        <v>60</v>
      </c>
      <c r="H2495" t="s">
        <v>44</v>
      </c>
      <c r="I2495" t="s">
        <v>748</v>
      </c>
      <c r="J2495" t="s">
        <v>2594</v>
      </c>
      <c r="K2495" t="s">
        <v>3161</v>
      </c>
      <c r="L2495" t="s">
        <v>3250</v>
      </c>
      <c r="M2495" t="s">
        <v>3163</v>
      </c>
      <c r="N2495">
        <v>33680</v>
      </c>
      <c r="O2495">
        <v>33.68</v>
      </c>
      <c r="P2495">
        <v>127000</v>
      </c>
      <c r="Q2495">
        <v>3.7707838479809976</v>
      </c>
    </row>
    <row r="2496" spans="1:17" x14ac:dyDescent="0.3">
      <c r="A2496">
        <v>42530</v>
      </c>
      <c r="B2496" t="s">
        <v>3350</v>
      </c>
      <c r="C2496" t="s">
        <v>3351</v>
      </c>
      <c r="D2496">
        <v>2016</v>
      </c>
      <c r="E2496" t="s">
        <v>32</v>
      </c>
      <c r="F2496" t="s">
        <v>77</v>
      </c>
      <c r="G2496" t="s">
        <v>67</v>
      </c>
      <c r="H2496" t="s">
        <v>44</v>
      </c>
      <c r="I2496" t="s">
        <v>243</v>
      </c>
      <c r="J2496" t="s">
        <v>2595</v>
      </c>
      <c r="K2496" t="s">
        <v>3130</v>
      </c>
      <c r="L2496" t="s">
        <v>3130</v>
      </c>
      <c r="M2496" t="s">
        <v>3129</v>
      </c>
      <c r="N2496">
        <v>51880</v>
      </c>
      <c r="O2496">
        <v>51.88</v>
      </c>
      <c r="P2496">
        <v>979000</v>
      </c>
      <c r="Q2496">
        <v>18.870470316114108</v>
      </c>
    </row>
    <row r="2497" spans="1:17" x14ac:dyDescent="0.3">
      <c r="A2497">
        <v>42530</v>
      </c>
      <c r="B2497" t="s">
        <v>3350</v>
      </c>
      <c r="C2497" t="s">
        <v>3351</v>
      </c>
      <c r="D2497">
        <v>2016</v>
      </c>
      <c r="E2497" t="s">
        <v>32</v>
      </c>
      <c r="F2497" t="s">
        <v>65</v>
      </c>
      <c r="G2497" t="s">
        <v>67</v>
      </c>
      <c r="H2497" t="s">
        <v>44</v>
      </c>
      <c r="I2497" t="s">
        <v>73</v>
      </c>
      <c r="J2497" t="s">
        <v>2596</v>
      </c>
      <c r="K2497" t="s">
        <v>3198</v>
      </c>
      <c r="L2497" t="s">
        <v>3199</v>
      </c>
      <c r="M2497" t="s">
        <v>3110</v>
      </c>
      <c r="N2497">
        <v>119966</v>
      </c>
      <c r="O2497">
        <v>119.97</v>
      </c>
      <c r="P2497">
        <v>672000</v>
      </c>
      <c r="Q2497">
        <v>5.6015871163496325</v>
      </c>
    </row>
    <row r="2498" spans="1:17" x14ac:dyDescent="0.3">
      <c r="A2498">
        <v>42530</v>
      </c>
      <c r="B2498" t="s">
        <v>3350</v>
      </c>
      <c r="C2498" t="s">
        <v>3351</v>
      </c>
      <c r="D2498">
        <v>2016</v>
      </c>
      <c r="E2498" t="s">
        <v>32</v>
      </c>
      <c r="F2498" t="s">
        <v>77</v>
      </c>
      <c r="G2498" t="s">
        <v>67</v>
      </c>
      <c r="H2498" t="s">
        <v>44</v>
      </c>
      <c r="I2498" t="s">
        <v>243</v>
      </c>
      <c r="J2498" t="s">
        <v>2597</v>
      </c>
      <c r="K2498" t="s">
        <v>3130</v>
      </c>
      <c r="L2498" t="s">
        <v>3130</v>
      </c>
      <c r="M2498" t="s">
        <v>3129</v>
      </c>
      <c r="N2498">
        <v>77820</v>
      </c>
      <c r="O2498">
        <v>77.819999999999993</v>
      </c>
      <c r="P2498">
        <v>1469000</v>
      </c>
      <c r="Q2498">
        <v>18.876895399640194</v>
      </c>
    </row>
    <row r="2499" spans="1:17" x14ac:dyDescent="0.3">
      <c r="A2499">
        <v>42530</v>
      </c>
      <c r="B2499" t="s">
        <v>3350</v>
      </c>
      <c r="C2499" t="s">
        <v>3351</v>
      </c>
      <c r="D2499">
        <v>2016</v>
      </c>
      <c r="E2499" t="s">
        <v>84</v>
      </c>
      <c r="F2499" t="s">
        <v>878</v>
      </c>
      <c r="G2499" t="s">
        <v>60</v>
      </c>
      <c r="H2499" t="s">
        <v>44</v>
      </c>
      <c r="I2499" t="s">
        <v>748</v>
      </c>
      <c r="J2499" t="s">
        <v>2598</v>
      </c>
      <c r="K2499" t="s">
        <v>3161</v>
      </c>
      <c r="L2499" t="s">
        <v>3250</v>
      </c>
      <c r="M2499" t="s">
        <v>3163</v>
      </c>
      <c r="N2499">
        <v>50520</v>
      </c>
      <c r="O2499">
        <v>50.52</v>
      </c>
      <c r="P2499">
        <v>191000</v>
      </c>
      <c r="Q2499">
        <v>3.7806809184481391</v>
      </c>
    </row>
    <row r="2500" spans="1:17" x14ac:dyDescent="0.3">
      <c r="A2500">
        <v>42530</v>
      </c>
      <c r="B2500" t="s">
        <v>3350</v>
      </c>
      <c r="C2500" t="s">
        <v>3351</v>
      </c>
      <c r="D2500">
        <v>2016</v>
      </c>
      <c r="E2500" t="s">
        <v>84</v>
      </c>
      <c r="F2500" t="s">
        <v>166</v>
      </c>
      <c r="G2500" t="s">
        <v>60</v>
      </c>
      <c r="H2500" t="s">
        <v>44</v>
      </c>
      <c r="I2500" t="s">
        <v>251</v>
      </c>
      <c r="J2500" t="s">
        <v>2599</v>
      </c>
      <c r="K2500" t="s">
        <v>3197</v>
      </c>
      <c r="L2500" t="s">
        <v>3250</v>
      </c>
      <c r="M2500" t="s">
        <v>3163</v>
      </c>
      <c r="N2500">
        <v>32680</v>
      </c>
      <c r="O2500">
        <v>32.68</v>
      </c>
      <c r="P2500">
        <v>192000</v>
      </c>
      <c r="Q2500">
        <v>5.8751529987760094</v>
      </c>
    </row>
    <row r="2501" spans="1:17" x14ac:dyDescent="0.3">
      <c r="A2501">
        <v>42530</v>
      </c>
      <c r="B2501" t="s">
        <v>3350</v>
      </c>
      <c r="C2501" t="s">
        <v>3351</v>
      </c>
      <c r="D2501">
        <v>2016</v>
      </c>
      <c r="E2501" t="s">
        <v>84</v>
      </c>
      <c r="F2501" t="s">
        <v>1271</v>
      </c>
      <c r="G2501" t="s">
        <v>60</v>
      </c>
      <c r="H2501" t="s">
        <v>44</v>
      </c>
      <c r="I2501" t="s">
        <v>748</v>
      </c>
      <c r="J2501" t="s">
        <v>2600</v>
      </c>
      <c r="K2501" t="s">
        <v>3161</v>
      </c>
      <c r="L2501" t="s">
        <v>3250</v>
      </c>
      <c r="M2501" t="s">
        <v>3163</v>
      </c>
      <c r="N2501">
        <v>16840</v>
      </c>
      <c r="O2501">
        <v>16.84</v>
      </c>
      <c r="P2501">
        <v>63700</v>
      </c>
      <c r="Q2501">
        <v>3.7826603325415675</v>
      </c>
    </row>
    <row r="2502" spans="1:17" x14ac:dyDescent="0.3">
      <c r="A2502">
        <v>42530</v>
      </c>
      <c r="B2502" t="s">
        <v>3350</v>
      </c>
      <c r="C2502" t="s">
        <v>3351</v>
      </c>
      <c r="D2502">
        <v>2016</v>
      </c>
      <c r="E2502" t="s">
        <v>84</v>
      </c>
      <c r="F2502" t="s">
        <v>769</v>
      </c>
      <c r="G2502" t="s">
        <v>60</v>
      </c>
      <c r="H2502" t="s">
        <v>44</v>
      </c>
      <c r="I2502" t="s">
        <v>63</v>
      </c>
      <c r="J2502" t="s">
        <v>2342</v>
      </c>
      <c r="K2502" t="s">
        <v>3167</v>
      </c>
      <c r="L2502" t="s">
        <v>3250</v>
      </c>
      <c r="M2502" t="s">
        <v>3163</v>
      </c>
      <c r="N2502">
        <v>20120</v>
      </c>
      <c r="O2502">
        <v>20.12</v>
      </c>
      <c r="P2502">
        <v>276000</v>
      </c>
      <c r="Q2502">
        <v>13.717693836978132</v>
      </c>
    </row>
    <row r="2503" spans="1:17" x14ac:dyDescent="0.3">
      <c r="A2503">
        <v>42529</v>
      </c>
      <c r="B2503" t="s">
        <v>3350</v>
      </c>
      <c r="C2503" t="s">
        <v>3351</v>
      </c>
      <c r="D2503">
        <v>2016</v>
      </c>
      <c r="E2503" t="s">
        <v>32</v>
      </c>
      <c r="F2503" t="s">
        <v>278</v>
      </c>
      <c r="G2503" t="s">
        <v>60</v>
      </c>
      <c r="H2503" t="s">
        <v>44</v>
      </c>
      <c r="I2503" t="s">
        <v>1804</v>
      </c>
      <c r="J2503" t="s">
        <v>2601</v>
      </c>
      <c r="K2503" t="s">
        <v>3164</v>
      </c>
      <c r="L2503" t="s">
        <v>3250</v>
      </c>
      <c r="M2503" t="s">
        <v>3163</v>
      </c>
      <c r="N2503">
        <v>10070</v>
      </c>
      <c r="O2503">
        <v>10.07</v>
      </c>
      <c r="P2503">
        <v>378000</v>
      </c>
      <c r="Q2503">
        <v>37.537239324726912</v>
      </c>
    </row>
    <row r="2504" spans="1:17" x14ac:dyDescent="0.3">
      <c r="A2504">
        <v>42527</v>
      </c>
      <c r="B2504" t="s">
        <v>3350</v>
      </c>
      <c r="C2504" t="s">
        <v>3351</v>
      </c>
      <c r="D2504">
        <v>2016</v>
      </c>
      <c r="E2504" t="s">
        <v>32</v>
      </c>
      <c r="F2504" t="s">
        <v>507</v>
      </c>
      <c r="G2504" t="s">
        <v>106</v>
      </c>
      <c r="H2504" t="s">
        <v>44</v>
      </c>
      <c r="I2504" t="s">
        <v>159</v>
      </c>
      <c r="J2504" t="s">
        <v>2602</v>
      </c>
      <c r="K2504" t="s">
        <v>3237</v>
      </c>
      <c r="L2504" t="s">
        <v>3250</v>
      </c>
      <c r="M2504" t="s">
        <v>3163</v>
      </c>
      <c r="N2504">
        <v>139320.01</v>
      </c>
      <c r="O2504">
        <v>139.32</v>
      </c>
      <c r="P2504">
        <v>671000</v>
      </c>
      <c r="Q2504">
        <v>4.8162500131890598</v>
      </c>
    </row>
    <row r="2505" spans="1:17" x14ac:dyDescent="0.3">
      <c r="A2505">
        <v>42527</v>
      </c>
      <c r="B2505" t="s">
        <v>3350</v>
      </c>
      <c r="C2505" t="s">
        <v>3351</v>
      </c>
      <c r="D2505">
        <v>2016</v>
      </c>
      <c r="E2505" t="s">
        <v>32</v>
      </c>
      <c r="F2505" t="s">
        <v>2556</v>
      </c>
      <c r="G2505" t="s">
        <v>2547</v>
      </c>
      <c r="H2505" t="s">
        <v>44</v>
      </c>
      <c r="I2505" t="s">
        <v>289</v>
      </c>
      <c r="J2505" t="s">
        <v>2603</v>
      </c>
      <c r="K2505" t="s">
        <v>3228</v>
      </c>
      <c r="L2505" t="s">
        <v>3250</v>
      </c>
      <c r="M2505" t="s">
        <v>3163</v>
      </c>
      <c r="N2505">
        <v>170000</v>
      </c>
      <c r="O2505">
        <v>170</v>
      </c>
      <c r="P2505">
        <v>409000</v>
      </c>
      <c r="Q2505">
        <v>2.4058823529411764</v>
      </c>
    </row>
    <row r="2506" spans="1:17" x14ac:dyDescent="0.3">
      <c r="A2506">
        <v>42526</v>
      </c>
      <c r="B2506" t="s">
        <v>3350</v>
      </c>
      <c r="C2506" t="s">
        <v>3351</v>
      </c>
      <c r="D2506">
        <v>2016</v>
      </c>
      <c r="E2506" t="s">
        <v>84</v>
      </c>
      <c r="F2506" t="s">
        <v>1399</v>
      </c>
      <c r="G2506" t="s">
        <v>999</v>
      </c>
      <c r="H2506" t="s">
        <v>44</v>
      </c>
      <c r="I2506" t="s">
        <v>777</v>
      </c>
      <c r="J2506" t="s">
        <v>2604</v>
      </c>
      <c r="K2506" t="s">
        <v>3166</v>
      </c>
      <c r="L2506" t="s">
        <v>3250</v>
      </c>
      <c r="M2506" t="s">
        <v>3163</v>
      </c>
      <c r="N2506">
        <v>14160</v>
      </c>
      <c r="O2506">
        <v>14.16</v>
      </c>
      <c r="P2506">
        <v>26600</v>
      </c>
      <c r="Q2506">
        <v>1.8785310734463276</v>
      </c>
    </row>
    <row r="2507" spans="1:17" x14ac:dyDescent="0.3">
      <c r="A2507">
        <v>42525</v>
      </c>
      <c r="B2507" t="s">
        <v>3350</v>
      </c>
      <c r="C2507" t="s">
        <v>3351</v>
      </c>
      <c r="D2507">
        <v>2016</v>
      </c>
      <c r="E2507" t="s">
        <v>32</v>
      </c>
      <c r="F2507" t="s">
        <v>35</v>
      </c>
      <c r="G2507" t="s">
        <v>40</v>
      </c>
      <c r="H2507" t="s">
        <v>44</v>
      </c>
      <c r="I2507" t="s">
        <v>47</v>
      </c>
      <c r="J2507" t="s">
        <v>2605</v>
      </c>
      <c r="K2507" t="s">
        <v>3234</v>
      </c>
      <c r="L2507" t="s">
        <v>3378</v>
      </c>
      <c r="M2507" t="s">
        <v>3110</v>
      </c>
      <c r="N2507">
        <v>220560</v>
      </c>
      <c r="O2507">
        <v>220.56</v>
      </c>
      <c r="P2507" t="s">
        <v>49</v>
      </c>
      <c r="Q2507" t="e">
        <v>#VALUE!</v>
      </c>
    </row>
    <row r="2508" spans="1:17" x14ac:dyDescent="0.3">
      <c r="A2508">
        <v>42523</v>
      </c>
      <c r="B2508" t="s">
        <v>3350</v>
      </c>
      <c r="C2508" t="s">
        <v>3351</v>
      </c>
      <c r="D2508">
        <v>2016</v>
      </c>
      <c r="E2508" t="s">
        <v>32</v>
      </c>
      <c r="F2508" t="s">
        <v>2606</v>
      </c>
      <c r="G2508" t="s">
        <v>2609</v>
      </c>
      <c r="H2508" t="s">
        <v>44</v>
      </c>
      <c r="I2508" t="s">
        <v>339</v>
      </c>
      <c r="J2508" t="s">
        <v>2611</v>
      </c>
      <c r="K2508" t="s">
        <v>3247</v>
      </c>
      <c r="L2508" t="s">
        <v>3250</v>
      </c>
      <c r="M2508" t="s">
        <v>3163</v>
      </c>
      <c r="N2508">
        <v>55198</v>
      </c>
      <c r="O2508">
        <v>55.2</v>
      </c>
      <c r="P2508">
        <v>149000</v>
      </c>
      <c r="Q2508">
        <v>2.6993731656944093</v>
      </c>
    </row>
    <row r="2509" spans="1:17" x14ac:dyDescent="0.3">
      <c r="A2509">
        <v>42523</v>
      </c>
      <c r="B2509" t="s">
        <v>3350</v>
      </c>
      <c r="C2509" t="s">
        <v>3351</v>
      </c>
      <c r="D2509">
        <v>2016</v>
      </c>
      <c r="E2509" t="s">
        <v>32</v>
      </c>
      <c r="F2509" t="s">
        <v>65</v>
      </c>
      <c r="G2509" t="s">
        <v>67</v>
      </c>
      <c r="H2509" t="s">
        <v>44</v>
      </c>
      <c r="I2509" t="s">
        <v>71</v>
      </c>
      <c r="J2509" t="s">
        <v>2612</v>
      </c>
      <c r="K2509" t="s">
        <v>3120</v>
      </c>
      <c r="L2509" t="s">
        <v>3124</v>
      </c>
      <c r="M2509" t="s">
        <v>3110</v>
      </c>
      <c r="N2509">
        <v>89392</v>
      </c>
      <c r="O2509">
        <v>89.39</v>
      </c>
      <c r="P2509">
        <v>501000</v>
      </c>
      <c r="Q2509">
        <v>5.6045283694290315</v>
      </c>
    </row>
    <row r="2510" spans="1:17" x14ac:dyDescent="0.3">
      <c r="A2510">
        <v>42523</v>
      </c>
      <c r="B2510" t="s">
        <v>3350</v>
      </c>
      <c r="C2510" t="s">
        <v>3351</v>
      </c>
      <c r="D2510">
        <v>2016</v>
      </c>
      <c r="E2510" t="s">
        <v>84</v>
      </c>
      <c r="F2510" t="s">
        <v>769</v>
      </c>
      <c r="G2510" t="s">
        <v>60</v>
      </c>
      <c r="H2510" t="s">
        <v>44</v>
      </c>
      <c r="I2510" t="s">
        <v>63</v>
      </c>
      <c r="J2510" t="s">
        <v>2342</v>
      </c>
      <c r="K2510" t="s">
        <v>3167</v>
      </c>
      <c r="L2510" t="s">
        <v>3250</v>
      </c>
      <c r="M2510" t="s">
        <v>3163</v>
      </c>
      <c r="N2510">
        <v>20120</v>
      </c>
      <c r="O2510">
        <v>20.12</v>
      </c>
      <c r="P2510">
        <v>276000</v>
      </c>
      <c r="Q2510">
        <v>13.717693836978132</v>
      </c>
    </row>
    <row r="2511" spans="1:17" x14ac:dyDescent="0.3">
      <c r="A2511">
        <v>42522</v>
      </c>
      <c r="B2511" t="s">
        <v>3350</v>
      </c>
      <c r="C2511" t="s">
        <v>3351</v>
      </c>
      <c r="D2511">
        <v>2016</v>
      </c>
      <c r="E2511" t="s">
        <v>84</v>
      </c>
      <c r="F2511" t="s">
        <v>769</v>
      </c>
      <c r="G2511" t="s">
        <v>60</v>
      </c>
      <c r="H2511" t="s">
        <v>44</v>
      </c>
      <c r="I2511" t="s">
        <v>410</v>
      </c>
      <c r="J2511" t="s">
        <v>2613</v>
      </c>
      <c r="K2511" t="s">
        <v>3120</v>
      </c>
      <c r="L2511" t="s">
        <v>3124</v>
      </c>
      <c r="M2511" t="s">
        <v>3110</v>
      </c>
      <c r="N2511">
        <v>22088</v>
      </c>
      <c r="O2511">
        <v>22.09</v>
      </c>
      <c r="P2511">
        <v>24400</v>
      </c>
      <c r="Q2511">
        <v>1.1046722202100687</v>
      </c>
    </row>
    <row r="2512" spans="1:17" x14ac:dyDescent="0.3">
      <c r="A2512">
        <v>42522</v>
      </c>
      <c r="B2512" t="s">
        <v>3350</v>
      </c>
      <c r="C2512" t="s">
        <v>3351</v>
      </c>
      <c r="D2512">
        <v>2016</v>
      </c>
      <c r="E2512" t="s">
        <v>32</v>
      </c>
      <c r="F2512" t="s">
        <v>127</v>
      </c>
      <c r="G2512" t="s">
        <v>60</v>
      </c>
      <c r="H2512" t="s">
        <v>44</v>
      </c>
      <c r="I2512" t="s">
        <v>129</v>
      </c>
      <c r="J2512" t="s">
        <v>2614</v>
      </c>
      <c r="K2512" t="s">
        <v>3208</v>
      </c>
      <c r="L2512" t="s">
        <v>3250</v>
      </c>
      <c r="M2512" t="s">
        <v>3163</v>
      </c>
      <c r="N2512">
        <v>17560</v>
      </c>
      <c r="O2512">
        <v>17.559999999999999</v>
      </c>
      <c r="P2512">
        <v>85900</v>
      </c>
      <c r="Q2512">
        <v>4.8917995444191344</v>
      </c>
    </row>
    <row r="2513" spans="1:17" x14ac:dyDescent="0.3">
      <c r="A2513">
        <v>42521</v>
      </c>
      <c r="B2513" t="s">
        <v>3352</v>
      </c>
      <c r="C2513" t="s">
        <v>3353</v>
      </c>
      <c r="D2513">
        <v>2016</v>
      </c>
      <c r="E2513" t="s">
        <v>32</v>
      </c>
      <c r="F2513" t="s">
        <v>769</v>
      </c>
      <c r="G2513" t="s">
        <v>60</v>
      </c>
      <c r="H2513" t="s">
        <v>44</v>
      </c>
      <c r="I2513" t="s">
        <v>2470</v>
      </c>
      <c r="J2513" t="s">
        <v>2615</v>
      </c>
      <c r="K2513" t="s">
        <v>3237</v>
      </c>
      <c r="L2513" t="s">
        <v>3250</v>
      </c>
      <c r="M2513" t="s">
        <v>3163</v>
      </c>
      <c r="N2513">
        <v>90450</v>
      </c>
      <c r="O2513">
        <v>90.45</v>
      </c>
      <c r="P2513">
        <v>278000</v>
      </c>
      <c r="Q2513">
        <v>3.0735212824765066</v>
      </c>
    </row>
    <row r="2514" spans="1:17" x14ac:dyDescent="0.3">
      <c r="A2514">
        <v>42520</v>
      </c>
      <c r="B2514" t="s">
        <v>3352</v>
      </c>
      <c r="C2514" t="s">
        <v>3353</v>
      </c>
      <c r="D2514">
        <v>2016</v>
      </c>
      <c r="E2514" t="s">
        <v>32</v>
      </c>
      <c r="F2514" t="s">
        <v>507</v>
      </c>
      <c r="G2514" t="s">
        <v>106</v>
      </c>
      <c r="H2514" t="s">
        <v>44</v>
      </c>
      <c r="I2514" t="s">
        <v>159</v>
      </c>
      <c r="J2514" t="s">
        <v>2616</v>
      </c>
      <c r="K2514" t="s">
        <v>3237</v>
      </c>
      <c r="L2514" t="s">
        <v>3250</v>
      </c>
      <c r="M2514" t="s">
        <v>3163</v>
      </c>
      <c r="N2514">
        <v>139320.01</v>
      </c>
      <c r="O2514">
        <v>139.32</v>
      </c>
      <c r="P2514">
        <v>876000</v>
      </c>
      <c r="Q2514">
        <v>6.2876825805568055</v>
      </c>
    </row>
    <row r="2515" spans="1:17" x14ac:dyDescent="0.3">
      <c r="A2515">
        <v>42520</v>
      </c>
      <c r="B2515" t="s">
        <v>3352</v>
      </c>
      <c r="C2515" t="s">
        <v>3353</v>
      </c>
      <c r="D2515">
        <v>2016</v>
      </c>
      <c r="E2515" t="s">
        <v>32</v>
      </c>
      <c r="F2515" t="s">
        <v>769</v>
      </c>
      <c r="G2515" t="s">
        <v>60</v>
      </c>
      <c r="H2515" t="s">
        <v>44</v>
      </c>
      <c r="I2515" t="s">
        <v>2470</v>
      </c>
      <c r="J2515" t="s">
        <v>2617</v>
      </c>
      <c r="K2515" t="s">
        <v>3237</v>
      </c>
      <c r="L2515" t="s">
        <v>3250</v>
      </c>
      <c r="M2515" t="s">
        <v>3163</v>
      </c>
      <c r="N2515">
        <v>271350.01</v>
      </c>
      <c r="O2515">
        <v>271.35000000000002</v>
      </c>
      <c r="P2515">
        <v>834000</v>
      </c>
      <c r="Q2515">
        <v>3.0735211692087279</v>
      </c>
    </row>
    <row r="2516" spans="1:17" x14ac:dyDescent="0.3">
      <c r="A2516">
        <v>42517</v>
      </c>
      <c r="B2516" t="s">
        <v>3352</v>
      </c>
      <c r="C2516" t="s">
        <v>3353</v>
      </c>
      <c r="D2516">
        <v>2016</v>
      </c>
      <c r="E2516" t="s">
        <v>32</v>
      </c>
      <c r="F2516" t="s">
        <v>65</v>
      </c>
      <c r="G2516" t="s">
        <v>67</v>
      </c>
      <c r="H2516" t="s">
        <v>44</v>
      </c>
      <c r="I2516" t="s">
        <v>480</v>
      </c>
      <c r="J2516" t="s">
        <v>2618</v>
      </c>
      <c r="K2516" t="s">
        <v>3120</v>
      </c>
      <c r="L2516" t="s">
        <v>3124</v>
      </c>
      <c r="M2516" t="s">
        <v>3110</v>
      </c>
      <c r="N2516">
        <v>47680</v>
      </c>
      <c r="O2516">
        <v>47.68</v>
      </c>
      <c r="P2516">
        <v>311000</v>
      </c>
      <c r="Q2516">
        <v>6.522651006711409</v>
      </c>
    </row>
    <row r="2517" spans="1:17" x14ac:dyDescent="0.3">
      <c r="A2517">
        <v>42517</v>
      </c>
      <c r="B2517" t="s">
        <v>3352</v>
      </c>
      <c r="C2517" t="s">
        <v>3353</v>
      </c>
      <c r="D2517">
        <v>2016</v>
      </c>
      <c r="E2517" t="s">
        <v>32</v>
      </c>
      <c r="F2517" t="s">
        <v>65</v>
      </c>
      <c r="G2517" t="s">
        <v>67</v>
      </c>
      <c r="H2517" t="s">
        <v>44</v>
      </c>
      <c r="I2517" t="s">
        <v>480</v>
      </c>
      <c r="J2517" t="s">
        <v>2619</v>
      </c>
      <c r="K2517" t="s">
        <v>3120</v>
      </c>
      <c r="L2517" t="s">
        <v>3124</v>
      </c>
      <c r="M2517" t="s">
        <v>3110</v>
      </c>
      <c r="N2517">
        <v>95360</v>
      </c>
      <c r="O2517">
        <v>95.36</v>
      </c>
      <c r="P2517">
        <v>622000</v>
      </c>
      <c r="Q2517">
        <v>6.522651006711409</v>
      </c>
    </row>
    <row r="2518" spans="1:17" x14ac:dyDescent="0.3">
      <c r="A2518">
        <v>42517</v>
      </c>
      <c r="B2518" t="s">
        <v>3352</v>
      </c>
      <c r="C2518" t="s">
        <v>3353</v>
      </c>
      <c r="D2518">
        <v>2016</v>
      </c>
      <c r="E2518" t="s">
        <v>32</v>
      </c>
      <c r="F2518" t="s">
        <v>65</v>
      </c>
      <c r="G2518" t="s">
        <v>67</v>
      </c>
      <c r="H2518" t="s">
        <v>44</v>
      </c>
      <c r="I2518" t="s">
        <v>480</v>
      </c>
      <c r="J2518" t="s">
        <v>2620</v>
      </c>
      <c r="K2518" t="s">
        <v>3120</v>
      </c>
      <c r="L2518" t="s">
        <v>3124</v>
      </c>
      <c r="M2518" t="s">
        <v>3110</v>
      </c>
      <c r="N2518">
        <v>47680</v>
      </c>
      <c r="O2518">
        <v>47.68</v>
      </c>
      <c r="P2518">
        <v>311000</v>
      </c>
      <c r="Q2518">
        <v>6.522651006711409</v>
      </c>
    </row>
    <row r="2519" spans="1:17" x14ac:dyDescent="0.3">
      <c r="A2519">
        <v>42516</v>
      </c>
      <c r="B2519" t="s">
        <v>3352</v>
      </c>
      <c r="C2519" t="s">
        <v>3353</v>
      </c>
      <c r="D2519">
        <v>2016</v>
      </c>
      <c r="E2519" t="s">
        <v>32</v>
      </c>
      <c r="F2519" t="s">
        <v>77</v>
      </c>
      <c r="G2519" t="s">
        <v>67</v>
      </c>
      <c r="H2519" t="s">
        <v>44</v>
      </c>
      <c r="I2519" t="s">
        <v>243</v>
      </c>
      <c r="J2519" t="s">
        <v>2621</v>
      </c>
      <c r="K2519" t="s">
        <v>3130</v>
      </c>
      <c r="L2519" t="s">
        <v>3130</v>
      </c>
      <c r="M2519" t="s">
        <v>3129</v>
      </c>
      <c r="N2519">
        <v>19455</v>
      </c>
      <c r="O2519">
        <v>19.45</v>
      </c>
      <c r="P2519">
        <v>360000</v>
      </c>
      <c r="Q2519">
        <v>18.504240555127218</v>
      </c>
    </row>
    <row r="2520" spans="1:17" x14ac:dyDescent="0.3">
      <c r="A2520">
        <v>42516</v>
      </c>
      <c r="B2520" t="s">
        <v>3352</v>
      </c>
      <c r="C2520" t="s">
        <v>3353</v>
      </c>
      <c r="D2520">
        <v>2016</v>
      </c>
      <c r="E2520" t="s">
        <v>32</v>
      </c>
      <c r="F2520" t="s">
        <v>65</v>
      </c>
      <c r="G2520" t="s">
        <v>67</v>
      </c>
      <c r="H2520" t="s">
        <v>44</v>
      </c>
      <c r="I2520" t="s">
        <v>73</v>
      </c>
      <c r="J2520" t="s">
        <v>2622</v>
      </c>
      <c r="K2520" t="s">
        <v>3198</v>
      </c>
      <c r="L2520" t="s">
        <v>3199</v>
      </c>
      <c r="M2520" t="s">
        <v>3110</v>
      </c>
      <c r="N2520">
        <v>68552</v>
      </c>
      <c r="O2520">
        <v>68.55</v>
      </c>
      <c r="P2520">
        <v>397000</v>
      </c>
      <c r="Q2520">
        <v>5.7912241801843853</v>
      </c>
    </row>
    <row r="2521" spans="1:17" x14ac:dyDescent="0.3">
      <c r="A2521">
        <v>42516</v>
      </c>
      <c r="B2521" t="s">
        <v>3352</v>
      </c>
      <c r="C2521" t="s">
        <v>3353</v>
      </c>
      <c r="D2521">
        <v>2016</v>
      </c>
      <c r="E2521" t="s">
        <v>32</v>
      </c>
      <c r="F2521" t="s">
        <v>77</v>
      </c>
      <c r="G2521" t="s">
        <v>67</v>
      </c>
      <c r="H2521" t="s">
        <v>44</v>
      </c>
      <c r="I2521" t="s">
        <v>231</v>
      </c>
      <c r="J2521" t="s">
        <v>2623</v>
      </c>
      <c r="K2521" t="s">
        <v>3168</v>
      </c>
      <c r="L2521" t="s">
        <v>3250</v>
      </c>
      <c r="M2521" t="s">
        <v>3163</v>
      </c>
      <c r="N2521">
        <v>13080</v>
      </c>
      <c r="O2521">
        <v>13.08</v>
      </c>
      <c r="P2521">
        <v>167000</v>
      </c>
      <c r="Q2521">
        <v>12.767584097859327</v>
      </c>
    </row>
    <row r="2522" spans="1:17" x14ac:dyDescent="0.3">
      <c r="A2522">
        <v>42516</v>
      </c>
      <c r="B2522" t="s">
        <v>3352</v>
      </c>
      <c r="C2522" t="s">
        <v>3353</v>
      </c>
      <c r="D2522">
        <v>2016</v>
      </c>
      <c r="E2522" t="s">
        <v>32</v>
      </c>
      <c r="F2522" t="s">
        <v>65</v>
      </c>
      <c r="G2522" t="s">
        <v>67</v>
      </c>
      <c r="H2522" t="s">
        <v>44</v>
      </c>
      <c r="I2522" t="s">
        <v>73</v>
      </c>
      <c r="J2522" t="s">
        <v>2624</v>
      </c>
      <c r="K2522" t="s">
        <v>3125</v>
      </c>
      <c r="L2522" t="s">
        <v>3126</v>
      </c>
      <c r="M2522" t="s">
        <v>3110</v>
      </c>
      <c r="N2522">
        <v>17618</v>
      </c>
      <c r="O2522">
        <v>17.62</v>
      </c>
      <c r="P2522">
        <v>102000</v>
      </c>
      <c r="Q2522">
        <v>5.7895334317175617</v>
      </c>
    </row>
    <row r="2523" spans="1:17" x14ac:dyDescent="0.3">
      <c r="A2523">
        <v>42516</v>
      </c>
      <c r="B2523" t="s">
        <v>3352</v>
      </c>
      <c r="C2523" t="s">
        <v>3353</v>
      </c>
      <c r="D2523">
        <v>2016</v>
      </c>
      <c r="E2523" t="s">
        <v>32</v>
      </c>
      <c r="F2523" t="s">
        <v>65</v>
      </c>
      <c r="G2523" t="s">
        <v>67</v>
      </c>
      <c r="H2523" t="s">
        <v>44</v>
      </c>
      <c r="I2523" t="s">
        <v>73</v>
      </c>
      <c r="J2523" t="s">
        <v>2625</v>
      </c>
      <c r="K2523" t="s">
        <v>3198</v>
      </c>
      <c r="L2523" t="s">
        <v>3199</v>
      </c>
      <c r="M2523" t="s">
        <v>3110</v>
      </c>
      <c r="N2523">
        <v>53127</v>
      </c>
      <c r="O2523">
        <v>53.13</v>
      </c>
      <c r="P2523">
        <v>308000</v>
      </c>
      <c r="Q2523">
        <v>5.7974288026803693</v>
      </c>
    </row>
    <row r="2524" spans="1:17" x14ac:dyDescent="0.3">
      <c r="A2524">
        <v>42516</v>
      </c>
      <c r="B2524" t="s">
        <v>3352</v>
      </c>
      <c r="C2524" t="s">
        <v>3353</v>
      </c>
      <c r="D2524">
        <v>2016</v>
      </c>
      <c r="E2524" t="s">
        <v>32</v>
      </c>
      <c r="F2524" t="s">
        <v>77</v>
      </c>
      <c r="G2524" t="s">
        <v>67</v>
      </c>
      <c r="H2524" t="s">
        <v>44</v>
      </c>
      <c r="I2524" t="s">
        <v>643</v>
      </c>
      <c r="J2524" t="s">
        <v>2626</v>
      </c>
      <c r="K2524" t="s">
        <v>3177</v>
      </c>
      <c r="L2524" t="s">
        <v>3250</v>
      </c>
      <c r="M2524" t="s">
        <v>3163</v>
      </c>
      <c r="N2524">
        <v>20512</v>
      </c>
      <c r="O2524">
        <v>20.51</v>
      </c>
      <c r="P2524">
        <v>423000</v>
      </c>
      <c r="Q2524">
        <v>20.622074882995321</v>
      </c>
    </row>
    <row r="2525" spans="1:17" x14ac:dyDescent="0.3">
      <c r="A2525">
        <v>42516</v>
      </c>
      <c r="B2525" t="s">
        <v>3352</v>
      </c>
      <c r="C2525" t="s">
        <v>3353</v>
      </c>
      <c r="D2525">
        <v>2016</v>
      </c>
      <c r="E2525" t="s">
        <v>753</v>
      </c>
      <c r="F2525" t="s">
        <v>77</v>
      </c>
      <c r="G2525" t="s">
        <v>67</v>
      </c>
      <c r="H2525" t="s">
        <v>44</v>
      </c>
      <c r="I2525" t="s">
        <v>243</v>
      </c>
      <c r="J2525" t="s">
        <v>2627</v>
      </c>
      <c r="K2525" t="s">
        <v>3130</v>
      </c>
      <c r="L2525" t="s">
        <v>3130</v>
      </c>
      <c r="M2525" t="s">
        <v>3129</v>
      </c>
      <c r="N2525">
        <v>38910</v>
      </c>
      <c r="O2525">
        <v>38.909999999999997</v>
      </c>
      <c r="P2525">
        <v>721000</v>
      </c>
      <c r="Q2525">
        <v>18.529940889231561</v>
      </c>
    </row>
    <row r="2526" spans="1:17" x14ac:dyDescent="0.3">
      <c r="A2526">
        <v>42516</v>
      </c>
      <c r="B2526" t="s">
        <v>3352</v>
      </c>
      <c r="C2526" t="s">
        <v>3353</v>
      </c>
      <c r="D2526">
        <v>2016</v>
      </c>
      <c r="E2526" t="s">
        <v>32</v>
      </c>
      <c r="F2526" t="s">
        <v>77</v>
      </c>
      <c r="G2526" t="s">
        <v>67</v>
      </c>
      <c r="H2526" t="s">
        <v>44</v>
      </c>
      <c r="I2526" t="s">
        <v>643</v>
      </c>
      <c r="J2526" t="s">
        <v>2628</v>
      </c>
      <c r="K2526" t="s">
        <v>3193</v>
      </c>
      <c r="L2526" t="s">
        <v>3133</v>
      </c>
      <c r="M2526" t="s">
        <v>3116</v>
      </c>
      <c r="N2526">
        <v>175314</v>
      </c>
      <c r="O2526">
        <v>175.31</v>
      </c>
      <c r="P2526">
        <v>3615000</v>
      </c>
      <c r="Q2526">
        <v>20.620144426571752</v>
      </c>
    </row>
    <row r="2527" spans="1:17" x14ac:dyDescent="0.3">
      <c r="A2527">
        <v>42516</v>
      </c>
      <c r="B2527" t="s">
        <v>3352</v>
      </c>
      <c r="C2527" t="s">
        <v>3353</v>
      </c>
      <c r="D2527">
        <v>2016</v>
      </c>
      <c r="E2527" t="s">
        <v>32</v>
      </c>
      <c r="F2527" t="s">
        <v>65</v>
      </c>
      <c r="G2527" t="s">
        <v>67</v>
      </c>
      <c r="H2527" t="s">
        <v>44</v>
      </c>
      <c r="I2527" t="s">
        <v>71</v>
      </c>
      <c r="J2527" t="s">
        <v>2629</v>
      </c>
      <c r="K2527" t="s">
        <v>3120</v>
      </c>
      <c r="L2527" t="s">
        <v>3124</v>
      </c>
      <c r="M2527" t="s">
        <v>3110</v>
      </c>
      <c r="N2527">
        <v>44696</v>
      </c>
      <c r="O2527">
        <v>44.7</v>
      </c>
      <c r="P2527">
        <v>259000</v>
      </c>
      <c r="Q2527">
        <v>5.7947019867549665</v>
      </c>
    </row>
    <row r="2528" spans="1:17" x14ac:dyDescent="0.3">
      <c r="A2528">
        <v>42513</v>
      </c>
      <c r="B2528" t="s">
        <v>3352</v>
      </c>
      <c r="C2528" t="s">
        <v>3353</v>
      </c>
      <c r="D2528">
        <v>2016</v>
      </c>
      <c r="E2528" t="s">
        <v>32</v>
      </c>
      <c r="F2528" t="s">
        <v>769</v>
      </c>
      <c r="G2528" t="s">
        <v>60</v>
      </c>
      <c r="H2528" t="s">
        <v>44</v>
      </c>
      <c r="I2528" t="s">
        <v>2470</v>
      </c>
      <c r="J2528" t="s">
        <v>2630</v>
      </c>
      <c r="K2528" t="s">
        <v>3237</v>
      </c>
      <c r="L2528" t="s">
        <v>3250</v>
      </c>
      <c r="M2528" t="s">
        <v>3163</v>
      </c>
      <c r="N2528">
        <v>452250</v>
      </c>
      <c r="O2528">
        <v>452.25</v>
      </c>
      <c r="P2528">
        <v>1390000</v>
      </c>
      <c r="Q2528">
        <v>3.0735212824765066</v>
      </c>
    </row>
    <row r="2529" spans="1:17" x14ac:dyDescent="0.3">
      <c r="A2529">
        <v>42511</v>
      </c>
      <c r="B2529" t="s">
        <v>3352</v>
      </c>
      <c r="C2529" t="s">
        <v>3353</v>
      </c>
      <c r="D2529">
        <v>2016</v>
      </c>
      <c r="E2529" t="s">
        <v>84</v>
      </c>
      <c r="F2529" t="s">
        <v>878</v>
      </c>
      <c r="G2529" t="s">
        <v>310</v>
      </c>
      <c r="H2529" t="s">
        <v>44</v>
      </c>
      <c r="I2529" t="s">
        <v>748</v>
      </c>
      <c r="J2529" t="s">
        <v>2631</v>
      </c>
      <c r="K2529" t="s">
        <v>3120</v>
      </c>
      <c r="L2529" t="s">
        <v>3124</v>
      </c>
      <c r="M2529" t="s">
        <v>3110</v>
      </c>
      <c r="N2529">
        <v>33680</v>
      </c>
      <c r="O2529">
        <v>33.68</v>
      </c>
      <c r="P2529">
        <v>96600</v>
      </c>
      <c r="Q2529">
        <v>2.8681710213776723</v>
      </c>
    </row>
    <row r="2530" spans="1:17" x14ac:dyDescent="0.3">
      <c r="A2530">
        <v>42511</v>
      </c>
      <c r="B2530" t="s">
        <v>3352</v>
      </c>
      <c r="C2530" t="s">
        <v>3353</v>
      </c>
      <c r="D2530">
        <v>2016</v>
      </c>
      <c r="E2530" t="s">
        <v>84</v>
      </c>
      <c r="F2530" t="s">
        <v>166</v>
      </c>
      <c r="G2530" t="s">
        <v>60</v>
      </c>
      <c r="H2530" t="s">
        <v>44</v>
      </c>
      <c r="I2530" t="s">
        <v>251</v>
      </c>
      <c r="J2530" t="s">
        <v>2632</v>
      </c>
      <c r="K2530" t="s">
        <v>3197</v>
      </c>
      <c r="L2530" t="s">
        <v>3250</v>
      </c>
      <c r="M2530" t="s">
        <v>3163</v>
      </c>
      <c r="N2530">
        <v>32680</v>
      </c>
      <c r="O2530">
        <v>32.68</v>
      </c>
      <c r="P2530">
        <v>191000</v>
      </c>
      <c r="Q2530">
        <v>5.844553243574051</v>
      </c>
    </row>
    <row r="2531" spans="1:17" x14ac:dyDescent="0.3">
      <c r="A2531">
        <v>42511</v>
      </c>
      <c r="B2531" t="s">
        <v>3352</v>
      </c>
      <c r="C2531" t="s">
        <v>3353</v>
      </c>
      <c r="D2531">
        <v>2016</v>
      </c>
      <c r="E2531" t="s">
        <v>32</v>
      </c>
      <c r="F2531" t="s">
        <v>65</v>
      </c>
      <c r="G2531" t="s">
        <v>67</v>
      </c>
      <c r="H2531" t="s">
        <v>44</v>
      </c>
      <c r="I2531" t="s">
        <v>480</v>
      </c>
      <c r="J2531" t="s">
        <v>2633</v>
      </c>
      <c r="K2531" t="s">
        <v>3120</v>
      </c>
      <c r="L2531" t="s">
        <v>3124</v>
      </c>
      <c r="M2531" t="s">
        <v>3110</v>
      </c>
      <c r="N2531">
        <v>143039.99</v>
      </c>
      <c r="O2531">
        <v>143.04</v>
      </c>
      <c r="P2531">
        <v>934000</v>
      </c>
      <c r="Q2531">
        <v>6.5296425146562163</v>
      </c>
    </row>
    <row r="2532" spans="1:17" x14ac:dyDescent="0.3">
      <c r="A2532">
        <v>42511</v>
      </c>
      <c r="B2532" t="s">
        <v>3352</v>
      </c>
      <c r="C2532" t="s">
        <v>3353</v>
      </c>
      <c r="D2532">
        <v>2016</v>
      </c>
      <c r="E2532" t="s">
        <v>32</v>
      </c>
      <c r="F2532" t="s">
        <v>65</v>
      </c>
      <c r="G2532" t="s">
        <v>67</v>
      </c>
      <c r="H2532" t="s">
        <v>44</v>
      </c>
      <c r="I2532" t="s">
        <v>480</v>
      </c>
      <c r="J2532" t="s">
        <v>2634</v>
      </c>
      <c r="K2532" t="s">
        <v>3120</v>
      </c>
      <c r="L2532" t="s">
        <v>3124</v>
      </c>
      <c r="M2532" t="s">
        <v>3110</v>
      </c>
      <c r="N2532">
        <v>95360</v>
      </c>
      <c r="O2532">
        <v>95.36</v>
      </c>
      <c r="P2532">
        <v>622000</v>
      </c>
      <c r="Q2532">
        <v>6.522651006711409</v>
      </c>
    </row>
    <row r="2533" spans="1:17" x14ac:dyDescent="0.3">
      <c r="A2533">
        <v>42509</v>
      </c>
      <c r="B2533" t="s">
        <v>3352</v>
      </c>
      <c r="C2533" t="s">
        <v>3353</v>
      </c>
      <c r="D2533">
        <v>2016</v>
      </c>
      <c r="E2533" t="s">
        <v>32</v>
      </c>
      <c r="F2533" t="s">
        <v>77</v>
      </c>
      <c r="G2533" t="s">
        <v>67</v>
      </c>
      <c r="H2533" t="s">
        <v>44</v>
      </c>
      <c r="I2533" t="s">
        <v>231</v>
      </c>
      <c r="J2533" t="s">
        <v>2635</v>
      </c>
      <c r="K2533" t="s">
        <v>3168</v>
      </c>
      <c r="L2533" t="s">
        <v>3250</v>
      </c>
      <c r="M2533" t="s">
        <v>3163</v>
      </c>
      <c r="N2533">
        <v>13080</v>
      </c>
      <c r="O2533">
        <v>13.08</v>
      </c>
      <c r="P2533">
        <v>167000</v>
      </c>
      <c r="Q2533">
        <v>12.767584097859327</v>
      </c>
    </row>
    <row r="2534" spans="1:17" x14ac:dyDescent="0.3">
      <c r="A2534">
        <v>42509</v>
      </c>
      <c r="B2534" t="s">
        <v>3352</v>
      </c>
      <c r="C2534" t="s">
        <v>3353</v>
      </c>
      <c r="D2534">
        <v>2016</v>
      </c>
      <c r="E2534" t="s">
        <v>32</v>
      </c>
      <c r="F2534" t="s">
        <v>77</v>
      </c>
      <c r="G2534" t="s">
        <v>67</v>
      </c>
      <c r="H2534" t="s">
        <v>44</v>
      </c>
      <c r="I2534" t="s">
        <v>643</v>
      </c>
      <c r="J2534" t="s">
        <v>2636</v>
      </c>
      <c r="K2534" t="s">
        <v>3193</v>
      </c>
      <c r="L2534" t="s">
        <v>3133</v>
      </c>
      <c r="M2534" t="s">
        <v>3116</v>
      </c>
      <c r="N2534">
        <v>95800</v>
      </c>
      <c r="O2534">
        <v>95.8</v>
      </c>
      <c r="P2534">
        <v>1975000</v>
      </c>
      <c r="Q2534">
        <v>20.615866388308977</v>
      </c>
    </row>
    <row r="2535" spans="1:17" x14ac:dyDescent="0.3">
      <c r="A2535">
        <v>42509</v>
      </c>
      <c r="B2535" t="s">
        <v>3352</v>
      </c>
      <c r="C2535" t="s">
        <v>3353</v>
      </c>
      <c r="D2535">
        <v>2016</v>
      </c>
      <c r="E2535" t="s">
        <v>32</v>
      </c>
      <c r="F2535" t="s">
        <v>77</v>
      </c>
      <c r="G2535" t="s">
        <v>67</v>
      </c>
      <c r="H2535" t="s">
        <v>44</v>
      </c>
      <c r="I2535" t="s">
        <v>418</v>
      </c>
      <c r="J2535" t="s">
        <v>2637</v>
      </c>
      <c r="K2535" t="s">
        <v>3135</v>
      </c>
      <c r="L2535" t="s">
        <v>3139</v>
      </c>
      <c r="M2535" t="s">
        <v>3116</v>
      </c>
      <c r="N2535">
        <v>37168</v>
      </c>
      <c r="O2535">
        <v>37.17</v>
      </c>
      <c r="P2535">
        <v>3679000</v>
      </c>
      <c r="Q2535">
        <v>98.982996125699529</v>
      </c>
    </row>
    <row r="2536" spans="1:17" x14ac:dyDescent="0.3">
      <c r="A2536">
        <v>42509</v>
      </c>
      <c r="B2536" t="s">
        <v>3352</v>
      </c>
      <c r="C2536" t="s">
        <v>3353</v>
      </c>
      <c r="D2536">
        <v>2016</v>
      </c>
      <c r="E2536" t="s">
        <v>32</v>
      </c>
      <c r="F2536" t="s">
        <v>65</v>
      </c>
      <c r="G2536" t="s">
        <v>67</v>
      </c>
      <c r="H2536" t="s">
        <v>44</v>
      </c>
      <c r="I2536" t="s">
        <v>71</v>
      </c>
      <c r="J2536" t="s">
        <v>2638</v>
      </c>
      <c r="K2536" t="s">
        <v>3120</v>
      </c>
      <c r="L2536" t="s">
        <v>3124</v>
      </c>
      <c r="M2536" t="s">
        <v>3110</v>
      </c>
      <c r="N2536">
        <v>23840</v>
      </c>
      <c r="O2536">
        <v>23.84</v>
      </c>
      <c r="P2536">
        <v>138000</v>
      </c>
      <c r="Q2536">
        <v>5.7885906040268456</v>
      </c>
    </row>
    <row r="2537" spans="1:17" x14ac:dyDescent="0.3">
      <c r="A2537">
        <v>42509</v>
      </c>
      <c r="B2537" t="s">
        <v>3352</v>
      </c>
      <c r="C2537" t="s">
        <v>3353</v>
      </c>
      <c r="D2537">
        <v>2016</v>
      </c>
      <c r="E2537" t="s">
        <v>32</v>
      </c>
      <c r="F2537" t="s">
        <v>65</v>
      </c>
      <c r="G2537" t="s">
        <v>67</v>
      </c>
      <c r="H2537" t="s">
        <v>44</v>
      </c>
      <c r="I2537" t="s">
        <v>73</v>
      </c>
      <c r="J2537" t="s">
        <v>2639</v>
      </c>
      <c r="K2537" t="s">
        <v>3160</v>
      </c>
      <c r="L2537" t="s">
        <v>3250</v>
      </c>
      <c r="M2537" t="s">
        <v>3163</v>
      </c>
      <c r="N2537">
        <v>51414</v>
      </c>
      <c r="O2537">
        <v>51.41</v>
      </c>
      <c r="P2537">
        <v>298000</v>
      </c>
      <c r="Q2537">
        <v>5.7960866690006609</v>
      </c>
    </row>
    <row r="2538" spans="1:17" x14ac:dyDescent="0.3">
      <c r="A2538">
        <v>42508</v>
      </c>
      <c r="B2538" t="s">
        <v>3352</v>
      </c>
      <c r="C2538" t="s">
        <v>3353</v>
      </c>
      <c r="D2538">
        <v>2016</v>
      </c>
      <c r="E2538" t="s">
        <v>32</v>
      </c>
      <c r="F2538" t="s">
        <v>1609</v>
      </c>
      <c r="G2538" t="s">
        <v>115</v>
      </c>
      <c r="H2538" t="s">
        <v>44</v>
      </c>
      <c r="I2538" t="s">
        <v>1352</v>
      </c>
      <c r="J2538" t="s">
        <v>2640</v>
      </c>
      <c r="K2538" t="s">
        <v>3234</v>
      </c>
      <c r="L2538" t="s">
        <v>3378</v>
      </c>
      <c r="M2538" t="s">
        <v>3110</v>
      </c>
      <c r="N2538">
        <v>37140</v>
      </c>
      <c r="O2538">
        <v>37.14</v>
      </c>
      <c r="P2538">
        <v>557000</v>
      </c>
      <c r="Q2538">
        <v>14.997307485191168</v>
      </c>
    </row>
    <row r="2539" spans="1:17" x14ac:dyDescent="0.3">
      <c r="A2539">
        <v>42506</v>
      </c>
      <c r="B2539" t="s">
        <v>3352</v>
      </c>
      <c r="C2539" t="s">
        <v>3353</v>
      </c>
      <c r="D2539">
        <v>2016</v>
      </c>
      <c r="E2539" t="s">
        <v>32</v>
      </c>
      <c r="F2539" t="s">
        <v>278</v>
      </c>
      <c r="G2539" t="s">
        <v>60</v>
      </c>
      <c r="H2539" t="s">
        <v>44</v>
      </c>
      <c r="I2539" t="s">
        <v>80</v>
      </c>
      <c r="J2539" t="s">
        <v>2641</v>
      </c>
      <c r="K2539" t="s">
        <v>3188</v>
      </c>
      <c r="L2539" t="s">
        <v>3250</v>
      </c>
      <c r="M2539" t="s">
        <v>3163</v>
      </c>
      <c r="N2539">
        <v>43440</v>
      </c>
      <c r="O2539">
        <v>43.44</v>
      </c>
      <c r="P2539">
        <v>399000</v>
      </c>
      <c r="Q2539">
        <v>9.1850828729281773</v>
      </c>
    </row>
    <row r="2540" spans="1:17" x14ac:dyDescent="0.3">
      <c r="A2540">
        <v>42502</v>
      </c>
      <c r="B2540" t="s">
        <v>3352</v>
      </c>
      <c r="C2540" t="s">
        <v>3353</v>
      </c>
      <c r="D2540">
        <v>2016</v>
      </c>
      <c r="E2540" t="s">
        <v>32</v>
      </c>
      <c r="F2540" t="s">
        <v>65</v>
      </c>
      <c r="G2540" t="s">
        <v>67</v>
      </c>
      <c r="H2540" t="s">
        <v>44</v>
      </c>
      <c r="I2540" t="s">
        <v>73</v>
      </c>
      <c r="J2540" t="s">
        <v>2642</v>
      </c>
      <c r="K2540" t="s">
        <v>3198</v>
      </c>
      <c r="L2540" t="s">
        <v>3199</v>
      </c>
      <c r="M2540" t="s">
        <v>3110</v>
      </c>
      <c r="N2540">
        <v>17138</v>
      </c>
      <c r="O2540">
        <v>17.14</v>
      </c>
      <c r="P2540">
        <v>99300</v>
      </c>
      <c r="Q2540">
        <v>5.7941416734741509</v>
      </c>
    </row>
    <row r="2541" spans="1:17" x14ac:dyDescent="0.3">
      <c r="A2541">
        <v>42502</v>
      </c>
      <c r="B2541" t="s">
        <v>3352</v>
      </c>
      <c r="C2541" t="s">
        <v>3353</v>
      </c>
      <c r="D2541">
        <v>2016</v>
      </c>
      <c r="E2541" t="s">
        <v>32</v>
      </c>
      <c r="F2541" t="s">
        <v>77</v>
      </c>
      <c r="G2541" t="s">
        <v>67</v>
      </c>
      <c r="H2541" t="s">
        <v>44</v>
      </c>
      <c r="I2541" t="s">
        <v>643</v>
      </c>
      <c r="J2541" t="s">
        <v>2643</v>
      </c>
      <c r="K2541" t="s">
        <v>3193</v>
      </c>
      <c r="L2541" t="s">
        <v>3133</v>
      </c>
      <c r="M2541" t="s">
        <v>3116</v>
      </c>
      <c r="N2541">
        <v>10256</v>
      </c>
      <c r="O2541">
        <v>10.26</v>
      </c>
      <c r="P2541">
        <v>211000</v>
      </c>
      <c r="Q2541">
        <v>20.573322932917318</v>
      </c>
    </row>
    <row r="2542" spans="1:17" x14ac:dyDescent="0.3">
      <c r="A2542">
        <v>42502</v>
      </c>
      <c r="B2542" t="s">
        <v>3352</v>
      </c>
      <c r="C2542" t="s">
        <v>3353</v>
      </c>
      <c r="D2542">
        <v>2016</v>
      </c>
      <c r="E2542" t="s">
        <v>32</v>
      </c>
      <c r="F2542" t="s">
        <v>77</v>
      </c>
      <c r="G2542" t="s">
        <v>67</v>
      </c>
      <c r="H2542" t="s">
        <v>44</v>
      </c>
      <c r="I2542" t="s">
        <v>210</v>
      </c>
      <c r="J2542" t="s">
        <v>2644</v>
      </c>
      <c r="K2542" t="s">
        <v>3127</v>
      </c>
      <c r="L2542" t="s">
        <v>3128</v>
      </c>
      <c r="M2542" t="s">
        <v>3129</v>
      </c>
      <c r="N2542">
        <v>16752</v>
      </c>
      <c r="O2542">
        <v>16.75</v>
      </c>
      <c r="P2542">
        <v>115000</v>
      </c>
      <c r="Q2542">
        <v>6.8648519579751675</v>
      </c>
    </row>
    <row r="2543" spans="1:17" x14ac:dyDescent="0.3">
      <c r="A2543">
        <v>42502</v>
      </c>
      <c r="B2543" t="s">
        <v>3352</v>
      </c>
      <c r="C2543" t="s">
        <v>3353</v>
      </c>
      <c r="D2543">
        <v>2016</v>
      </c>
      <c r="E2543" t="s">
        <v>84</v>
      </c>
      <c r="F2543" t="s">
        <v>878</v>
      </c>
      <c r="G2543" t="s">
        <v>60</v>
      </c>
      <c r="H2543" t="s">
        <v>44</v>
      </c>
      <c r="I2543" t="s">
        <v>748</v>
      </c>
      <c r="J2543" t="s">
        <v>2645</v>
      </c>
      <c r="K2543" t="s">
        <v>3161</v>
      </c>
      <c r="L2543" t="s">
        <v>3250</v>
      </c>
      <c r="M2543" t="s">
        <v>3163</v>
      </c>
      <c r="N2543">
        <v>16840</v>
      </c>
      <c r="O2543">
        <v>16.84</v>
      </c>
      <c r="P2543">
        <v>65800</v>
      </c>
      <c r="Q2543">
        <v>3.9073634204275534</v>
      </c>
    </row>
    <row r="2544" spans="1:17" x14ac:dyDescent="0.3">
      <c r="A2544">
        <v>42502</v>
      </c>
      <c r="B2544" t="s">
        <v>3352</v>
      </c>
      <c r="C2544" t="s">
        <v>3353</v>
      </c>
      <c r="D2544">
        <v>2016</v>
      </c>
      <c r="E2544" t="s">
        <v>32</v>
      </c>
      <c r="F2544" t="s">
        <v>77</v>
      </c>
      <c r="G2544" t="s">
        <v>67</v>
      </c>
      <c r="H2544" t="s">
        <v>44</v>
      </c>
      <c r="I2544" t="s">
        <v>643</v>
      </c>
      <c r="J2544" t="s">
        <v>2646</v>
      </c>
      <c r="K2544" t="s">
        <v>3193</v>
      </c>
      <c r="L2544" t="s">
        <v>3133</v>
      </c>
      <c r="M2544" t="s">
        <v>3116</v>
      </c>
      <c r="N2544">
        <v>172440</v>
      </c>
      <c r="O2544">
        <v>172.44</v>
      </c>
      <c r="P2544">
        <v>3556000</v>
      </c>
      <c r="Q2544">
        <v>20.621665506842959</v>
      </c>
    </row>
    <row r="2545" spans="1:17" x14ac:dyDescent="0.3">
      <c r="A2545">
        <v>42497</v>
      </c>
      <c r="B2545" t="s">
        <v>3352</v>
      </c>
      <c r="C2545" t="s">
        <v>3353</v>
      </c>
      <c r="D2545">
        <v>2016</v>
      </c>
      <c r="E2545" t="s">
        <v>32</v>
      </c>
      <c r="F2545" t="s">
        <v>35</v>
      </c>
      <c r="G2545" t="s">
        <v>40</v>
      </c>
      <c r="H2545" t="s">
        <v>44</v>
      </c>
      <c r="I2545" t="s">
        <v>47</v>
      </c>
      <c r="J2545" t="s">
        <v>2647</v>
      </c>
      <c r="K2545" t="s">
        <v>3234</v>
      </c>
      <c r="L2545" t="s">
        <v>3378</v>
      </c>
      <c r="M2545" t="s">
        <v>3110</v>
      </c>
      <c r="N2545">
        <v>91900</v>
      </c>
      <c r="O2545">
        <v>91.9</v>
      </c>
      <c r="P2545" t="s">
        <v>49</v>
      </c>
      <c r="Q2545" t="e">
        <v>#VALUE!</v>
      </c>
    </row>
    <row r="2546" spans="1:17" x14ac:dyDescent="0.3">
      <c r="A2546">
        <v>42497</v>
      </c>
      <c r="B2546" t="s">
        <v>3352</v>
      </c>
      <c r="C2546" t="s">
        <v>3353</v>
      </c>
      <c r="D2546">
        <v>2016</v>
      </c>
      <c r="E2546" t="s">
        <v>32</v>
      </c>
      <c r="F2546" t="s">
        <v>183</v>
      </c>
      <c r="G2546" t="s">
        <v>186</v>
      </c>
      <c r="H2546" t="s">
        <v>44</v>
      </c>
      <c r="I2546" t="s">
        <v>289</v>
      </c>
      <c r="J2546" t="s">
        <v>2648</v>
      </c>
      <c r="K2546" t="s">
        <v>3228</v>
      </c>
      <c r="L2546" t="s">
        <v>3250</v>
      </c>
      <c r="M2546" t="s">
        <v>3163</v>
      </c>
      <c r="N2546">
        <v>59660</v>
      </c>
      <c r="O2546">
        <v>59.66</v>
      </c>
      <c r="P2546">
        <v>694000</v>
      </c>
      <c r="Q2546">
        <v>11.6325846463292</v>
      </c>
    </row>
    <row r="2547" spans="1:17" x14ac:dyDescent="0.3">
      <c r="A2547">
        <v>42495</v>
      </c>
      <c r="B2547" t="s">
        <v>3352</v>
      </c>
      <c r="C2547" t="s">
        <v>3353</v>
      </c>
      <c r="D2547">
        <v>2016</v>
      </c>
      <c r="E2547" t="s">
        <v>32</v>
      </c>
      <c r="F2547" t="s">
        <v>65</v>
      </c>
      <c r="G2547" t="s">
        <v>67</v>
      </c>
      <c r="H2547" t="s">
        <v>44</v>
      </c>
      <c r="I2547" t="s">
        <v>71</v>
      </c>
      <c r="J2547" t="s">
        <v>2649</v>
      </c>
      <c r="K2547" t="s">
        <v>3120</v>
      </c>
      <c r="L2547" t="s">
        <v>3124</v>
      </c>
      <c r="M2547" t="s">
        <v>3110</v>
      </c>
      <c r="N2547">
        <v>65980</v>
      </c>
      <c r="O2547">
        <v>65.98</v>
      </c>
      <c r="P2547">
        <v>382000</v>
      </c>
      <c r="Q2547">
        <v>5.7896332221885416</v>
      </c>
    </row>
    <row r="2548" spans="1:17" x14ac:dyDescent="0.3">
      <c r="A2548">
        <v>42495</v>
      </c>
      <c r="B2548" t="s">
        <v>3352</v>
      </c>
      <c r="C2548" t="s">
        <v>3353</v>
      </c>
      <c r="D2548">
        <v>2016</v>
      </c>
      <c r="E2548" t="s">
        <v>32</v>
      </c>
      <c r="F2548" t="s">
        <v>65</v>
      </c>
      <c r="G2548" t="s">
        <v>67</v>
      </c>
      <c r="H2548" t="s">
        <v>44</v>
      </c>
      <c r="I2548" t="s">
        <v>73</v>
      </c>
      <c r="J2548" t="s">
        <v>2650</v>
      </c>
      <c r="K2548" t="s">
        <v>3153</v>
      </c>
      <c r="L2548" t="s">
        <v>3377</v>
      </c>
      <c r="M2548" t="s">
        <v>3110</v>
      </c>
      <c r="N2548">
        <v>132789.99</v>
      </c>
      <c r="O2548">
        <v>132.79</v>
      </c>
      <c r="P2548">
        <v>769000</v>
      </c>
      <c r="Q2548">
        <v>5.7910991634233877</v>
      </c>
    </row>
    <row r="2549" spans="1:17" x14ac:dyDescent="0.3">
      <c r="A2549">
        <v>42495</v>
      </c>
      <c r="B2549" t="s">
        <v>3352</v>
      </c>
      <c r="C2549" t="s">
        <v>3353</v>
      </c>
      <c r="D2549">
        <v>2016</v>
      </c>
      <c r="E2549" t="s">
        <v>32</v>
      </c>
      <c r="F2549" t="s">
        <v>65</v>
      </c>
      <c r="G2549" t="s">
        <v>67</v>
      </c>
      <c r="H2549" t="s">
        <v>44</v>
      </c>
      <c r="I2549" t="s">
        <v>73</v>
      </c>
      <c r="J2549" t="s">
        <v>2651</v>
      </c>
      <c r="K2549" t="s">
        <v>3198</v>
      </c>
      <c r="L2549" t="s">
        <v>3199</v>
      </c>
      <c r="M2549" t="s">
        <v>3110</v>
      </c>
      <c r="N2549">
        <v>85690</v>
      </c>
      <c r="O2549">
        <v>85.69</v>
      </c>
      <c r="P2549">
        <v>496000</v>
      </c>
      <c r="Q2549">
        <v>5.7883066868946198</v>
      </c>
    </row>
    <row r="2550" spans="1:17" x14ac:dyDescent="0.3">
      <c r="A2550">
        <v>42495</v>
      </c>
      <c r="B2550" t="s">
        <v>3352</v>
      </c>
      <c r="C2550" t="s">
        <v>3353</v>
      </c>
      <c r="D2550">
        <v>2016</v>
      </c>
      <c r="E2550" t="s">
        <v>32</v>
      </c>
      <c r="F2550" t="s">
        <v>65</v>
      </c>
      <c r="G2550" t="s">
        <v>67</v>
      </c>
      <c r="H2550" t="s">
        <v>44</v>
      </c>
      <c r="I2550" t="s">
        <v>71</v>
      </c>
      <c r="J2550" t="s">
        <v>2652</v>
      </c>
      <c r="K2550" t="s">
        <v>3120</v>
      </c>
      <c r="L2550" t="s">
        <v>3124</v>
      </c>
      <c r="M2550" t="s">
        <v>3110</v>
      </c>
      <c r="N2550">
        <v>23840</v>
      </c>
      <c r="O2550">
        <v>23.84</v>
      </c>
      <c r="P2550">
        <v>138000</v>
      </c>
      <c r="Q2550">
        <v>5.7885906040268456</v>
      </c>
    </row>
    <row r="2551" spans="1:17" x14ac:dyDescent="0.3">
      <c r="A2551">
        <v>42495</v>
      </c>
      <c r="B2551" t="s">
        <v>3352</v>
      </c>
      <c r="C2551" t="s">
        <v>3353</v>
      </c>
      <c r="D2551">
        <v>2016</v>
      </c>
      <c r="E2551" t="s">
        <v>32</v>
      </c>
      <c r="F2551" t="s">
        <v>65</v>
      </c>
      <c r="G2551" t="s">
        <v>67</v>
      </c>
      <c r="H2551" t="s">
        <v>44</v>
      </c>
      <c r="I2551" t="s">
        <v>71</v>
      </c>
      <c r="J2551" t="s">
        <v>2653</v>
      </c>
      <c r="K2551" t="s">
        <v>3120</v>
      </c>
      <c r="L2551" t="s">
        <v>3124</v>
      </c>
      <c r="M2551" t="s">
        <v>3110</v>
      </c>
      <c r="N2551">
        <v>47680</v>
      </c>
      <c r="O2551">
        <v>47.68</v>
      </c>
      <c r="P2551">
        <v>276000</v>
      </c>
      <c r="Q2551">
        <v>5.7885906040268456</v>
      </c>
    </row>
    <row r="2552" spans="1:17" x14ac:dyDescent="0.3">
      <c r="A2552">
        <v>42495</v>
      </c>
      <c r="B2552" t="s">
        <v>3352</v>
      </c>
      <c r="C2552" t="s">
        <v>3353</v>
      </c>
      <c r="D2552">
        <v>2016</v>
      </c>
      <c r="E2552" t="s">
        <v>32</v>
      </c>
      <c r="F2552" t="s">
        <v>65</v>
      </c>
      <c r="G2552" t="s">
        <v>67</v>
      </c>
      <c r="H2552" t="s">
        <v>44</v>
      </c>
      <c r="I2552" t="s">
        <v>71</v>
      </c>
      <c r="J2552" t="s">
        <v>2652</v>
      </c>
      <c r="K2552" t="s">
        <v>3120</v>
      </c>
      <c r="L2552" t="s">
        <v>3124</v>
      </c>
      <c r="M2552" t="s">
        <v>3110</v>
      </c>
      <c r="N2552">
        <v>23840</v>
      </c>
      <c r="O2552">
        <v>23.84</v>
      </c>
      <c r="P2552">
        <v>138000</v>
      </c>
      <c r="Q2552">
        <v>5.7885906040268456</v>
      </c>
    </row>
    <row r="2553" spans="1:17" x14ac:dyDescent="0.3">
      <c r="A2553">
        <v>42495</v>
      </c>
      <c r="B2553" t="s">
        <v>3352</v>
      </c>
      <c r="C2553" t="s">
        <v>3353</v>
      </c>
      <c r="D2553">
        <v>2016</v>
      </c>
      <c r="E2553" t="s">
        <v>32</v>
      </c>
      <c r="F2553" t="s">
        <v>77</v>
      </c>
      <c r="G2553" t="s">
        <v>67</v>
      </c>
      <c r="H2553" t="s">
        <v>44</v>
      </c>
      <c r="I2553" t="s">
        <v>365</v>
      </c>
      <c r="J2553" t="s">
        <v>2654</v>
      </c>
      <c r="K2553" t="s">
        <v>3135</v>
      </c>
      <c r="L2553" t="s">
        <v>3139</v>
      </c>
      <c r="M2553" t="s">
        <v>3116</v>
      </c>
      <c r="N2553">
        <v>2617</v>
      </c>
      <c r="O2553">
        <v>2.62</v>
      </c>
      <c r="P2553">
        <v>258000</v>
      </c>
      <c r="Q2553">
        <v>98.586167367214372</v>
      </c>
    </row>
    <row r="2554" spans="1:17" x14ac:dyDescent="0.3">
      <c r="A2554">
        <v>42495</v>
      </c>
      <c r="B2554" t="s">
        <v>3352</v>
      </c>
      <c r="C2554" t="s">
        <v>3353</v>
      </c>
      <c r="D2554">
        <v>2016</v>
      </c>
      <c r="E2554" t="s">
        <v>32</v>
      </c>
      <c r="F2554" t="s">
        <v>65</v>
      </c>
      <c r="G2554" t="s">
        <v>67</v>
      </c>
      <c r="H2554" t="s">
        <v>44</v>
      </c>
      <c r="I2554" t="s">
        <v>73</v>
      </c>
      <c r="J2554" t="s">
        <v>2655</v>
      </c>
      <c r="K2554" t="s">
        <v>3153</v>
      </c>
      <c r="L2554" t="s">
        <v>3377</v>
      </c>
      <c r="M2554" t="s">
        <v>3110</v>
      </c>
      <c r="N2554">
        <v>94850</v>
      </c>
      <c r="O2554">
        <v>94.85</v>
      </c>
      <c r="P2554">
        <v>549000</v>
      </c>
      <c r="Q2554">
        <v>5.7880864522930944</v>
      </c>
    </row>
    <row r="2555" spans="1:17" x14ac:dyDescent="0.3">
      <c r="A2555">
        <v>42492</v>
      </c>
      <c r="B2555" t="s">
        <v>3352</v>
      </c>
      <c r="C2555" t="s">
        <v>3353</v>
      </c>
      <c r="D2555">
        <v>2016</v>
      </c>
      <c r="E2555" t="s">
        <v>32</v>
      </c>
      <c r="F2555" t="s">
        <v>35</v>
      </c>
      <c r="G2555" t="s">
        <v>40</v>
      </c>
      <c r="H2555" t="s">
        <v>44</v>
      </c>
      <c r="I2555" t="s">
        <v>47</v>
      </c>
      <c r="J2555" t="s">
        <v>2656</v>
      </c>
      <c r="K2555" t="s">
        <v>3234</v>
      </c>
      <c r="L2555" t="s">
        <v>3378</v>
      </c>
      <c r="M2555" t="s">
        <v>3110</v>
      </c>
      <c r="N2555">
        <v>147039.99</v>
      </c>
      <c r="O2555">
        <v>147.04</v>
      </c>
      <c r="P2555" t="s">
        <v>49</v>
      </c>
      <c r="Q2555" t="e">
        <v>#VALUE!</v>
      </c>
    </row>
    <row r="2556" spans="1:17" x14ac:dyDescent="0.3">
      <c r="A2556">
        <v>42492</v>
      </c>
      <c r="B2556" t="s">
        <v>3352</v>
      </c>
      <c r="C2556" t="s">
        <v>3353</v>
      </c>
      <c r="D2556">
        <v>2016</v>
      </c>
      <c r="E2556" t="s">
        <v>32</v>
      </c>
      <c r="F2556" t="s">
        <v>183</v>
      </c>
      <c r="G2556" t="s">
        <v>186</v>
      </c>
      <c r="H2556" t="s">
        <v>44</v>
      </c>
      <c r="I2556" t="s">
        <v>289</v>
      </c>
      <c r="J2556" t="s">
        <v>2657</v>
      </c>
      <c r="K2556" t="s">
        <v>3228</v>
      </c>
      <c r="L2556" t="s">
        <v>3250</v>
      </c>
      <c r="M2556" t="s">
        <v>3163</v>
      </c>
      <c r="N2556">
        <v>60120</v>
      </c>
      <c r="O2556">
        <v>60.12</v>
      </c>
      <c r="P2556">
        <v>699000</v>
      </c>
      <c r="Q2556">
        <v>11.626746506986027</v>
      </c>
    </row>
    <row r="2557" spans="1:17" x14ac:dyDescent="0.3">
      <c r="A2557">
        <v>42489</v>
      </c>
      <c r="B2557" t="s">
        <v>3354</v>
      </c>
      <c r="C2557" t="s">
        <v>3355</v>
      </c>
      <c r="D2557">
        <v>2016</v>
      </c>
      <c r="E2557" t="s">
        <v>32</v>
      </c>
      <c r="F2557" t="s">
        <v>65</v>
      </c>
      <c r="G2557" t="s">
        <v>67</v>
      </c>
      <c r="H2557" t="s">
        <v>44</v>
      </c>
      <c r="I2557" t="s">
        <v>73</v>
      </c>
      <c r="J2557" t="s">
        <v>2658</v>
      </c>
      <c r="K2557" t="s">
        <v>3153</v>
      </c>
      <c r="L2557" t="s">
        <v>3377</v>
      </c>
      <c r="M2557" t="s">
        <v>3110</v>
      </c>
      <c r="N2557">
        <v>132789.99</v>
      </c>
      <c r="O2557">
        <v>132.79</v>
      </c>
      <c r="P2557">
        <v>856000</v>
      </c>
      <c r="Q2557">
        <v>6.4462690297664764</v>
      </c>
    </row>
    <row r="2558" spans="1:17" x14ac:dyDescent="0.3">
      <c r="A2558">
        <v>42489</v>
      </c>
      <c r="B2558" t="s">
        <v>3354</v>
      </c>
      <c r="C2558" t="s">
        <v>3355</v>
      </c>
      <c r="D2558">
        <v>2016</v>
      </c>
      <c r="E2558" t="s">
        <v>32</v>
      </c>
      <c r="F2558" t="s">
        <v>77</v>
      </c>
      <c r="G2558" t="s">
        <v>67</v>
      </c>
      <c r="H2558" t="s">
        <v>44</v>
      </c>
      <c r="I2558" t="s">
        <v>231</v>
      </c>
      <c r="J2558" t="s">
        <v>2659</v>
      </c>
      <c r="K2558" t="s">
        <v>3168</v>
      </c>
      <c r="L2558" t="s">
        <v>3250</v>
      </c>
      <c r="M2558" t="s">
        <v>3163</v>
      </c>
      <c r="N2558">
        <v>13080</v>
      </c>
      <c r="O2558">
        <v>13.08</v>
      </c>
      <c r="P2558">
        <v>163000</v>
      </c>
      <c r="Q2558">
        <v>12.461773700305811</v>
      </c>
    </row>
    <row r="2559" spans="1:17" x14ac:dyDescent="0.3">
      <c r="A2559">
        <v>42489</v>
      </c>
      <c r="B2559" t="s">
        <v>3354</v>
      </c>
      <c r="C2559" t="s">
        <v>3355</v>
      </c>
      <c r="D2559">
        <v>2016</v>
      </c>
      <c r="E2559" t="s">
        <v>32</v>
      </c>
      <c r="F2559" t="s">
        <v>65</v>
      </c>
      <c r="G2559" t="s">
        <v>67</v>
      </c>
      <c r="H2559" t="s">
        <v>44</v>
      </c>
      <c r="I2559" t="s">
        <v>71</v>
      </c>
      <c r="J2559" t="s">
        <v>2660</v>
      </c>
      <c r="K2559" t="s">
        <v>3120</v>
      </c>
      <c r="L2559" t="s">
        <v>3124</v>
      </c>
      <c r="M2559" t="s">
        <v>3110</v>
      </c>
      <c r="N2559">
        <v>71520</v>
      </c>
      <c r="O2559">
        <v>71.52</v>
      </c>
      <c r="P2559">
        <v>461000</v>
      </c>
      <c r="Q2559">
        <v>6.4457494407158835</v>
      </c>
    </row>
    <row r="2560" spans="1:17" x14ac:dyDescent="0.3">
      <c r="A2560">
        <v>42489</v>
      </c>
      <c r="B2560" t="s">
        <v>3354</v>
      </c>
      <c r="C2560" t="s">
        <v>3355</v>
      </c>
      <c r="D2560">
        <v>2016</v>
      </c>
      <c r="E2560" t="s">
        <v>32</v>
      </c>
      <c r="F2560" t="s">
        <v>77</v>
      </c>
      <c r="G2560" t="s">
        <v>67</v>
      </c>
      <c r="H2560" t="s">
        <v>44</v>
      </c>
      <c r="I2560" t="s">
        <v>231</v>
      </c>
      <c r="J2560" t="s">
        <v>2661</v>
      </c>
      <c r="K2560" t="s">
        <v>3168</v>
      </c>
      <c r="L2560" t="s">
        <v>3250</v>
      </c>
      <c r="M2560" t="s">
        <v>3163</v>
      </c>
      <c r="N2560">
        <v>13080</v>
      </c>
      <c r="O2560">
        <v>13.08</v>
      </c>
      <c r="P2560">
        <v>163000</v>
      </c>
      <c r="Q2560">
        <v>12.461773700305811</v>
      </c>
    </row>
    <row r="2561" spans="1:17" x14ac:dyDescent="0.3">
      <c r="A2561">
        <v>42489</v>
      </c>
      <c r="B2561" t="s">
        <v>3354</v>
      </c>
      <c r="C2561" t="s">
        <v>3355</v>
      </c>
      <c r="D2561">
        <v>2016</v>
      </c>
      <c r="E2561" t="s">
        <v>84</v>
      </c>
      <c r="F2561" t="s">
        <v>878</v>
      </c>
      <c r="G2561" t="s">
        <v>60</v>
      </c>
      <c r="H2561" t="s">
        <v>44</v>
      </c>
      <c r="I2561" t="s">
        <v>748</v>
      </c>
      <c r="J2561" t="s">
        <v>2662</v>
      </c>
      <c r="K2561" t="s">
        <v>3161</v>
      </c>
      <c r="L2561" t="s">
        <v>3250</v>
      </c>
      <c r="M2561" t="s">
        <v>3163</v>
      </c>
      <c r="N2561">
        <v>33680</v>
      </c>
      <c r="O2561">
        <v>33.68</v>
      </c>
      <c r="P2561">
        <v>141000</v>
      </c>
      <c r="Q2561">
        <v>4.18646080760095</v>
      </c>
    </row>
    <row r="2562" spans="1:17" x14ac:dyDescent="0.3">
      <c r="A2562">
        <v>42489</v>
      </c>
      <c r="B2562" t="s">
        <v>3354</v>
      </c>
      <c r="C2562" t="s">
        <v>3355</v>
      </c>
      <c r="D2562">
        <v>2016</v>
      </c>
      <c r="E2562" t="s">
        <v>32</v>
      </c>
      <c r="F2562" t="s">
        <v>65</v>
      </c>
      <c r="G2562" t="s">
        <v>67</v>
      </c>
      <c r="H2562" t="s">
        <v>44</v>
      </c>
      <c r="I2562" t="s">
        <v>480</v>
      </c>
      <c r="J2562" t="s">
        <v>2663</v>
      </c>
      <c r="K2562" t="s">
        <v>3198</v>
      </c>
      <c r="L2562" t="s">
        <v>3199</v>
      </c>
      <c r="M2562" t="s">
        <v>3110</v>
      </c>
      <c r="N2562">
        <v>68552</v>
      </c>
      <c r="O2562">
        <v>68.55</v>
      </c>
      <c r="P2562">
        <v>454000</v>
      </c>
      <c r="Q2562">
        <v>6.6227097677675344</v>
      </c>
    </row>
    <row r="2563" spans="1:17" x14ac:dyDescent="0.3">
      <c r="A2563">
        <v>42489</v>
      </c>
      <c r="B2563" t="s">
        <v>3354</v>
      </c>
      <c r="C2563" t="s">
        <v>3355</v>
      </c>
      <c r="D2563">
        <v>2016</v>
      </c>
      <c r="E2563" t="s">
        <v>32</v>
      </c>
      <c r="F2563" t="s">
        <v>65</v>
      </c>
      <c r="G2563" t="s">
        <v>67</v>
      </c>
      <c r="H2563" t="s">
        <v>44</v>
      </c>
      <c r="I2563" t="s">
        <v>71</v>
      </c>
      <c r="J2563" t="s">
        <v>2664</v>
      </c>
      <c r="K2563" t="s">
        <v>3120</v>
      </c>
      <c r="L2563" t="s">
        <v>3124</v>
      </c>
      <c r="M2563" t="s">
        <v>3110</v>
      </c>
      <c r="N2563">
        <v>47680</v>
      </c>
      <c r="O2563">
        <v>47.68</v>
      </c>
      <c r="P2563">
        <v>307000</v>
      </c>
      <c r="Q2563">
        <v>6.4387583892617446</v>
      </c>
    </row>
    <row r="2564" spans="1:17" x14ac:dyDescent="0.3">
      <c r="A2564">
        <v>42487</v>
      </c>
      <c r="B2564" t="s">
        <v>3354</v>
      </c>
      <c r="C2564" t="s">
        <v>3355</v>
      </c>
      <c r="D2564">
        <v>2016</v>
      </c>
      <c r="E2564" t="s">
        <v>84</v>
      </c>
      <c r="F2564" t="s">
        <v>769</v>
      </c>
      <c r="G2564" t="s">
        <v>60</v>
      </c>
      <c r="H2564" t="s">
        <v>44</v>
      </c>
      <c r="I2564" t="s">
        <v>63</v>
      </c>
      <c r="J2564" t="s">
        <v>2342</v>
      </c>
      <c r="K2564" t="s">
        <v>3167</v>
      </c>
      <c r="L2564" t="s">
        <v>3250</v>
      </c>
      <c r="M2564" t="s">
        <v>3163</v>
      </c>
      <c r="N2564">
        <v>20120</v>
      </c>
      <c r="O2564">
        <v>20.12</v>
      </c>
      <c r="P2564">
        <v>257000</v>
      </c>
      <c r="Q2564">
        <v>12.773359840954274</v>
      </c>
    </row>
    <row r="2565" spans="1:17" x14ac:dyDescent="0.3">
      <c r="A2565">
        <v>42487</v>
      </c>
      <c r="B2565" t="s">
        <v>3354</v>
      </c>
      <c r="C2565" t="s">
        <v>3355</v>
      </c>
      <c r="D2565">
        <v>2016</v>
      </c>
      <c r="E2565" t="s">
        <v>84</v>
      </c>
      <c r="F2565" t="s">
        <v>1271</v>
      </c>
      <c r="G2565" t="s">
        <v>60</v>
      </c>
      <c r="H2565" t="s">
        <v>44</v>
      </c>
      <c r="I2565" t="s">
        <v>748</v>
      </c>
      <c r="J2565" t="s">
        <v>2665</v>
      </c>
      <c r="K2565" t="s">
        <v>3161</v>
      </c>
      <c r="L2565" t="s">
        <v>3250</v>
      </c>
      <c r="M2565" t="s">
        <v>3163</v>
      </c>
      <c r="N2565">
        <v>50520</v>
      </c>
      <c r="O2565">
        <v>50.52</v>
      </c>
      <c r="P2565">
        <v>212000</v>
      </c>
      <c r="Q2565">
        <v>4.1963578780680919</v>
      </c>
    </row>
    <row r="2566" spans="1:17" x14ac:dyDescent="0.3">
      <c r="A2566">
        <v>42487</v>
      </c>
      <c r="B2566" t="s">
        <v>3354</v>
      </c>
      <c r="C2566" t="s">
        <v>3355</v>
      </c>
      <c r="D2566">
        <v>2016</v>
      </c>
      <c r="E2566" t="s">
        <v>84</v>
      </c>
      <c r="F2566" t="s">
        <v>769</v>
      </c>
      <c r="G2566" t="s">
        <v>106</v>
      </c>
      <c r="H2566" t="s">
        <v>44</v>
      </c>
      <c r="I2566" t="s">
        <v>92</v>
      </c>
      <c r="J2566" t="s">
        <v>2666</v>
      </c>
      <c r="K2566" t="s">
        <v>3210</v>
      </c>
      <c r="L2566" t="s">
        <v>3250</v>
      </c>
      <c r="M2566" t="s">
        <v>3163</v>
      </c>
      <c r="N2566">
        <v>16680</v>
      </c>
      <c r="O2566">
        <v>16.68</v>
      </c>
      <c r="P2566">
        <v>73700</v>
      </c>
      <c r="Q2566">
        <v>4.4184652278177454</v>
      </c>
    </row>
    <row r="2567" spans="1:17" x14ac:dyDescent="0.3">
      <c r="A2567">
        <v>42486</v>
      </c>
      <c r="B2567" t="s">
        <v>3354</v>
      </c>
      <c r="C2567" t="s">
        <v>3355</v>
      </c>
      <c r="D2567">
        <v>2016</v>
      </c>
      <c r="E2567" t="s">
        <v>32</v>
      </c>
      <c r="F2567" t="s">
        <v>507</v>
      </c>
      <c r="G2567" t="s">
        <v>106</v>
      </c>
      <c r="H2567" t="s">
        <v>44</v>
      </c>
      <c r="I2567" t="s">
        <v>1933</v>
      </c>
      <c r="J2567" t="s">
        <v>2667</v>
      </c>
      <c r="K2567" t="s">
        <v>3200</v>
      </c>
      <c r="L2567" t="s">
        <v>3250</v>
      </c>
      <c r="M2567" t="s">
        <v>3163</v>
      </c>
      <c r="N2567">
        <v>20144</v>
      </c>
      <c r="O2567">
        <v>20.14</v>
      </c>
      <c r="P2567">
        <v>38800</v>
      </c>
      <c r="Q2567">
        <v>1.926131850675139</v>
      </c>
    </row>
    <row r="2568" spans="1:17" x14ac:dyDescent="0.3">
      <c r="A2568">
        <v>42485</v>
      </c>
      <c r="B2568" t="s">
        <v>3354</v>
      </c>
      <c r="C2568" t="s">
        <v>3355</v>
      </c>
      <c r="D2568">
        <v>2016</v>
      </c>
      <c r="E2568" t="s">
        <v>753</v>
      </c>
      <c r="F2568" t="s">
        <v>77</v>
      </c>
      <c r="G2568" t="s">
        <v>67</v>
      </c>
      <c r="H2568" t="s">
        <v>44</v>
      </c>
      <c r="I2568" t="s">
        <v>210</v>
      </c>
      <c r="J2568" t="s">
        <v>2668</v>
      </c>
      <c r="K2568" t="s">
        <v>3127</v>
      </c>
      <c r="L2568" t="s">
        <v>3128</v>
      </c>
      <c r="M2568" t="s">
        <v>3129</v>
      </c>
      <c r="N2568">
        <v>31440</v>
      </c>
      <c r="O2568">
        <v>31.44</v>
      </c>
      <c r="P2568">
        <v>160000</v>
      </c>
      <c r="Q2568">
        <v>5.0890585241730282</v>
      </c>
    </row>
    <row r="2569" spans="1:17" x14ac:dyDescent="0.3">
      <c r="A2569">
        <v>42482</v>
      </c>
      <c r="B2569" t="s">
        <v>3354</v>
      </c>
      <c r="C2569" t="s">
        <v>3355</v>
      </c>
      <c r="D2569">
        <v>2016</v>
      </c>
      <c r="E2569" t="s">
        <v>32</v>
      </c>
      <c r="F2569" t="s">
        <v>35</v>
      </c>
      <c r="G2569" t="s">
        <v>40</v>
      </c>
      <c r="H2569" t="s">
        <v>44</v>
      </c>
      <c r="I2569" t="s">
        <v>47</v>
      </c>
      <c r="J2569" t="s">
        <v>2669</v>
      </c>
      <c r="K2569" t="s">
        <v>3234</v>
      </c>
      <c r="L2569" t="s">
        <v>3378</v>
      </c>
      <c r="M2569" t="s">
        <v>3110</v>
      </c>
      <c r="N2569">
        <v>238940</v>
      </c>
      <c r="O2569">
        <v>238.94</v>
      </c>
      <c r="P2569" t="s">
        <v>49</v>
      </c>
      <c r="Q2569" t="e">
        <v>#VALUE!</v>
      </c>
    </row>
    <row r="2570" spans="1:17" x14ac:dyDescent="0.3">
      <c r="A2570">
        <v>42481</v>
      </c>
      <c r="B2570" t="s">
        <v>3354</v>
      </c>
      <c r="C2570" t="s">
        <v>3355</v>
      </c>
      <c r="D2570">
        <v>2016</v>
      </c>
      <c r="E2570" t="s">
        <v>2670</v>
      </c>
      <c r="F2570" t="s">
        <v>65</v>
      </c>
      <c r="G2570" t="s">
        <v>67</v>
      </c>
      <c r="H2570" t="s">
        <v>44</v>
      </c>
      <c r="I2570" t="s">
        <v>71</v>
      </c>
      <c r="J2570" t="s">
        <v>2673</v>
      </c>
      <c r="K2570" t="s">
        <v>3120</v>
      </c>
      <c r="L2570" t="s">
        <v>3124</v>
      </c>
      <c r="M2570" t="s">
        <v>3110</v>
      </c>
      <c r="N2570">
        <v>23840</v>
      </c>
      <c r="O2570">
        <v>23.84</v>
      </c>
      <c r="P2570">
        <v>154000</v>
      </c>
      <c r="Q2570">
        <v>6.4597315436241614</v>
      </c>
    </row>
    <row r="2571" spans="1:17" x14ac:dyDescent="0.3">
      <c r="A2571">
        <v>42481</v>
      </c>
      <c r="B2571" t="s">
        <v>3354</v>
      </c>
      <c r="C2571" t="s">
        <v>3355</v>
      </c>
      <c r="D2571">
        <v>2016</v>
      </c>
      <c r="E2571" t="s">
        <v>2670</v>
      </c>
      <c r="F2571" t="s">
        <v>65</v>
      </c>
      <c r="G2571" t="s">
        <v>67</v>
      </c>
      <c r="H2571" t="s">
        <v>44</v>
      </c>
      <c r="I2571" t="s">
        <v>73</v>
      </c>
      <c r="J2571" t="s">
        <v>2674</v>
      </c>
      <c r="K2571" t="s">
        <v>3153</v>
      </c>
      <c r="L2571" t="s">
        <v>3377</v>
      </c>
      <c r="M2571" t="s">
        <v>3110</v>
      </c>
      <c r="N2571">
        <v>18970</v>
      </c>
      <c r="O2571">
        <v>18.97</v>
      </c>
      <c r="P2571">
        <v>122000</v>
      </c>
      <c r="Q2571">
        <v>6.4312071692145496</v>
      </c>
    </row>
    <row r="2572" spans="1:17" x14ac:dyDescent="0.3">
      <c r="A2572">
        <v>42481</v>
      </c>
      <c r="B2572" t="s">
        <v>3354</v>
      </c>
      <c r="C2572" t="s">
        <v>3355</v>
      </c>
      <c r="D2572">
        <v>2016</v>
      </c>
      <c r="E2572" t="s">
        <v>2670</v>
      </c>
      <c r="F2572" t="s">
        <v>65</v>
      </c>
      <c r="G2572" t="s">
        <v>67</v>
      </c>
      <c r="H2572" t="s">
        <v>44</v>
      </c>
      <c r="I2572" t="s">
        <v>73</v>
      </c>
      <c r="J2572" t="s">
        <v>2675</v>
      </c>
      <c r="K2572" t="s">
        <v>3153</v>
      </c>
      <c r="L2572" t="s">
        <v>3377</v>
      </c>
      <c r="M2572" t="s">
        <v>3110</v>
      </c>
      <c r="N2572">
        <v>132789.99</v>
      </c>
      <c r="O2572">
        <v>132.79</v>
      </c>
      <c r="P2572">
        <v>856000</v>
      </c>
      <c r="Q2572">
        <v>6.4462690297664764</v>
      </c>
    </row>
    <row r="2573" spans="1:17" x14ac:dyDescent="0.3">
      <c r="A2573">
        <v>42481</v>
      </c>
      <c r="B2573" t="s">
        <v>3354</v>
      </c>
      <c r="C2573" t="s">
        <v>3355</v>
      </c>
      <c r="D2573">
        <v>2016</v>
      </c>
      <c r="E2573" t="s">
        <v>84</v>
      </c>
      <c r="F2573" t="s">
        <v>166</v>
      </c>
      <c r="G2573" t="s">
        <v>60</v>
      </c>
      <c r="H2573" t="s">
        <v>44</v>
      </c>
      <c r="I2573" t="s">
        <v>251</v>
      </c>
      <c r="J2573" t="s">
        <v>2676</v>
      </c>
      <c r="K2573" t="s">
        <v>3197</v>
      </c>
      <c r="L2573" t="s">
        <v>3250</v>
      </c>
      <c r="M2573" t="s">
        <v>3163</v>
      </c>
      <c r="N2573">
        <v>32680</v>
      </c>
      <c r="O2573">
        <v>32.68</v>
      </c>
      <c r="P2573">
        <v>195000</v>
      </c>
      <c r="Q2573">
        <v>5.9669522643818853</v>
      </c>
    </row>
    <row r="2574" spans="1:17" x14ac:dyDescent="0.3">
      <c r="A2574">
        <v>42481</v>
      </c>
      <c r="B2574" t="s">
        <v>3354</v>
      </c>
      <c r="C2574" t="s">
        <v>3355</v>
      </c>
      <c r="D2574">
        <v>2016</v>
      </c>
      <c r="E2574" t="s">
        <v>84</v>
      </c>
      <c r="F2574" t="s">
        <v>769</v>
      </c>
      <c r="G2574" t="s">
        <v>60</v>
      </c>
      <c r="H2574" t="s">
        <v>44</v>
      </c>
      <c r="I2574" t="s">
        <v>63</v>
      </c>
      <c r="J2574" t="s">
        <v>2342</v>
      </c>
      <c r="K2574" t="s">
        <v>3167</v>
      </c>
      <c r="L2574" t="s">
        <v>3250</v>
      </c>
      <c r="M2574" t="s">
        <v>3163</v>
      </c>
      <c r="N2574">
        <v>20120</v>
      </c>
      <c r="O2574">
        <v>20.12</v>
      </c>
      <c r="P2574">
        <v>257000</v>
      </c>
      <c r="Q2574">
        <v>12.773359840954274</v>
      </c>
    </row>
    <row r="2575" spans="1:17" x14ac:dyDescent="0.3">
      <c r="A2575">
        <v>42481</v>
      </c>
      <c r="B2575" t="s">
        <v>3354</v>
      </c>
      <c r="C2575" t="s">
        <v>3355</v>
      </c>
      <c r="D2575">
        <v>2016</v>
      </c>
      <c r="E2575" t="s">
        <v>2670</v>
      </c>
      <c r="F2575" t="s">
        <v>65</v>
      </c>
      <c r="G2575" t="s">
        <v>67</v>
      </c>
      <c r="H2575" t="s">
        <v>44</v>
      </c>
      <c r="I2575" t="s">
        <v>71</v>
      </c>
      <c r="J2575" t="s">
        <v>2677</v>
      </c>
      <c r="K2575" t="s">
        <v>3120</v>
      </c>
      <c r="L2575" t="s">
        <v>3124</v>
      </c>
      <c r="M2575" t="s">
        <v>3110</v>
      </c>
      <c r="N2575">
        <v>111740</v>
      </c>
      <c r="O2575">
        <v>111.74</v>
      </c>
      <c r="P2575">
        <v>720000</v>
      </c>
      <c r="Q2575">
        <v>6.4435296223375698</v>
      </c>
    </row>
    <row r="2576" spans="1:17" x14ac:dyDescent="0.3">
      <c r="A2576">
        <v>42481</v>
      </c>
      <c r="B2576" t="s">
        <v>3354</v>
      </c>
      <c r="C2576" t="s">
        <v>3355</v>
      </c>
      <c r="D2576">
        <v>2016</v>
      </c>
      <c r="E2576" t="s">
        <v>2670</v>
      </c>
      <c r="F2576" t="s">
        <v>65</v>
      </c>
      <c r="G2576" t="s">
        <v>67</v>
      </c>
      <c r="H2576" t="s">
        <v>44</v>
      </c>
      <c r="I2576" t="s">
        <v>73</v>
      </c>
      <c r="J2576" t="s">
        <v>2678</v>
      </c>
      <c r="K2576" t="s">
        <v>3125</v>
      </c>
      <c r="L2576" t="s">
        <v>3126</v>
      </c>
      <c r="M2576" t="s">
        <v>3110</v>
      </c>
      <c r="N2576">
        <v>17618</v>
      </c>
      <c r="O2576">
        <v>17.62</v>
      </c>
      <c r="P2576">
        <v>114000</v>
      </c>
      <c r="Q2576">
        <v>6.4706550119196278</v>
      </c>
    </row>
    <row r="2577" spans="1:17" x14ac:dyDescent="0.3">
      <c r="A2577">
        <v>42481</v>
      </c>
      <c r="B2577" t="s">
        <v>3354</v>
      </c>
      <c r="C2577" t="s">
        <v>3355</v>
      </c>
      <c r="D2577">
        <v>2016</v>
      </c>
      <c r="E2577" t="s">
        <v>84</v>
      </c>
      <c r="F2577" t="s">
        <v>1271</v>
      </c>
      <c r="G2577" t="s">
        <v>60</v>
      </c>
      <c r="H2577" t="s">
        <v>44</v>
      </c>
      <c r="I2577" t="s">
        <v>748</v>
      </c>
      <c r="J2577" t="s">
        <v>2679</v>
      </c>
      <c r="K2577" t="s">
        <v>3120</v>
      </c>
      <c r="L2577" t="s">
        <v>3124</v>
      </c>
      <c r="M2577" t="s">
        <v>3110</v>
      </c>
      <c r="N2577">
        <v>32838</v>
      </c>
      <c r="O2577">
        <v>32.840000000000003</v>
      </c>
      <c r="P2577">
        <v>138000</v>
      </c>
      <c r="Q2577">
        <v>4.2024483829709487</v>
      </c>
    </row>
    <row r="2578" spans="1:17" x14ac:dyDescent="0.3">
      <c r="A2578">
        <v>42481</v>
      </c>
      <c r="B2578" t="s">
        <v>3354</v>
      </c>
      <c r="C2578" t="s">
        <v>3355</v>
      </c>
      <c r="D2578">
        <v>2016</v>
      </c>
      <c r="E2578" t="s">
        <v>2670</v>
      </c>
      <c r="F2578" t="s">
        <v>65</v>
      </c>
      <c r="G2578" t="s">
        <v>67</v>
      </c>
      <c r="H2578" t="s">
        <v>44</v>
      </c>
      <c r="I2578" t="s">
        <v>73</v>
      </c>
      <c r="J2578" t="s">
        <v>2680</v>
      </c>
      <c r="K2578" t="s">
        <v>3198</v>
      </c>
      <c r="L2578" t="s">
        <v>3199</v>
      </c>
      <c r="M2578" t="s">
        <v>3110</v>
      </c>
      <c r="N2578">
        <v>17138</v>
      </c>
      <c r="O2578">
        <v>17.14</v>
      </c>
      <c r="P2578">
        <v>110000</v>
      </c>
      <c r="Q2578">
        <v>6.4184852374839538</v>
      </c>
    </row>
    <row r="2579" spans="1:17" x14ac:dyDescent="0.3">
      <c r="A2579">
        <v>42479</v>
      </c>
      <c r="B2579" t="s">
        <v>3354</v>
      </c>
      <c r="C2579" t="s">
        <v>3355</v>
      </c>
      <c r="D2579">
        <v>2016</v>
      </c>
      <c r="E2579" t="s">
        <v>32</v>
      </c>
      <c r="F2579" t="s">
        <v>2681</v>
      </c>
      <c r="G2579" t="s">
        <v>310</v>
      </c>
      <c r="H2579" t="s">
        <v>44</v>
      </c>
      <c r="I2579" t="s">
        <v>140</v>
      </c>
      <c r="J2579" t="s">
        <v>2684</v>
      </c>
      <c r="K2579" t="s">
        <v>3201</v>
      </c>
      <c r="L2579" t="s">
        <v>3250</v>
      </c>
      <c r="M2579" t="s">
        <v>3163</v>
      </c>
      <c r="N2579">
        <v>172470</v>
      </c>
      <c r="O2579">
        <v>172.47</v>
      </c>
      <c r="P2579">
        <v>147000</v>
      </c>
      <c r="Q2579">
        <v>0.85232214298138809</v>
      </c>
    </row>
    <row r="2580" spans="1:17" x14ac:dyDescent="0.3">
      <c r="A2580">
        <v>42476</v>
      </c>
      <c r="B2580" t="s">
        <v>3354</v>
      </c>
      <c r="C2580" t="s">
        <v>3355</v>
      </c>
      <c r="D2580">
        <v>2016</v>
      </c>
      <c r="E2580" t="s">
        <v>32</v>
      </c>
      <c r="F2580" t="s">
        <v>191</v>
      </c>
      <c r="G2580" t="s">
        <v>186</v>
      </c>
      <c r="H2580" t="s">
        <v>44</v>
      </c>
      <c r="I2580" t="s">
        <v>239</v>
      </c>
      <c r="J2580" t="s">
        <v>2685</v>
      </c>
      <c r="K2580" t="s">
        <v>3376</v>
      </c>
      <c r="L2580" t="s">
        <v>3250</v>
      </c>
      <c r="M2580" t="s">
        <v>3163</v>
      </c>
      <c r="N2580">
        <v>26120</v>
      </c>
      <c r="O2580">
        <v>26.12</v>
      </c>
      <c r="P2580">
        <v>43400</v>
      </c>
      <c r="Q2580">
        <v>1.6615620214395099</v>
      </c>
    </row>
    <row r="2581" spans="1:17" x14ac:dyDescent="0.3">
      <c r="A2581">
        <v>42476</v>
      </c>
      <c r="B2581" t="s">
        <v>3354</v>
      </c>
      <c r="C2581" t="s">
        <v>3355</v>
      </c>
      <c r="D2581">
        <v>2016</v>
      </c>
      <c r="E2581" t="s">
        <v>32</v>
      </c>
      <c r="F2581" t="s">
        <v>191</v>
      </c>
      <c r="G2581" t="s">
        <v>186</v>
      </c>
      <c r="H2581" t="s">
        <v>44</v>
      </c>
      <c r="I2581" t="s">
        <v>1110</v>
      </c>
      <c r="J2581" t="s">
        <v>2686</v>
      </c>
      <c r="K2581" t="s">
        <v>3376</v>
      </c>
      <c r="L2581" t="s">
        <v>3250</v>
      </c>
      <c r="M2581" t="s">
        <v>3163</v>
      </c>
      <c r="N2581">
        <v>25680</v>
      </c>
      <c r="O2581">
        <v>25.68</v>
      </c>
      <c r="P2581">
        <v>42600</v>
      </c>
      <c r="Q2581">
        <v>1.6588785046728971</v>
      </c>
    </row>
    <row r="2582" spans="1:17" x14ac:dyDescent="0.3">
      <c r="A2582">
        <v>42476</v>
      </c>
      <c r="B2582" t="s">
        <v>3354</v>
      </c>
      <c r="C2582" t="s">
        <v>3355</v>
      </c>
      <c r="D2582">
        <v>2016</v>
      </c>
      <c r="E2582" t="s">
        <v>32</v>
      </c>
      <c r="F2582" t="s">
        <v>191</v>
      </c>
      <c r="G2582" t="s">
        <v>186</v>
      </c>
      <c r="H2582" t="s">
        <v>44</v>
      </c>
      <c r="I2582" t="s">
        <v>239</v>
      </c>
      <c r="J2582" t="s">
        <v>2687</v>
      </c>
      <c r="K2582" t="s">
        <v>3376</v>
      </c>
      <c r="L2582" t="s">
        <v>3250</v>
      </c>
      <c r="M2582" t="s">
        <v>3163</v>
      </c>
      <c r="N2582">
        <v>25760</v>
      </c>
      <c r="O2582">
        <v>25.76</v>
      </c>
      <c r="P2582">
        <v>42800</v>
      </c>
      <c r="Q2582">
        <v>1.6614906832298137</v>
      </c>
    </row>
    <row r="2583" spans="1:17" x14ac:dyDescent="0.3">
      <c r="A2583">
        <v>42476</v>
      </c>
      <c r="B2583" t="s">
        <v>3354</v>
      </c>
      <c r="C2583" t="s">
        <v>3355</v>
      </c>
      <c r="D2583">
        <v>2016</v>
      </c>
      <c r="E2583" t="s">
        <v>32</v>
      </c>
      <c r="F2583" t="s">
        <v>35</v>
      </c>
      <c r="G2583" t="s">
        <v>40</v>
      </c>
      <c r="H2583" t="s">
        <v>44</v>
      </c>
      <c r="I2583" t="s">
        <v>47</v>
      </c>
      <c r="J2583" t="s">
        <v>2688</v>
      </c>
      <c r="K2583" t="s">
        <v>3234</v>
      </c>
      <c r="L2583" t="s">
        <v>3378</v>
      </c>
      <c r="M2583" t="s">
        <v>3110</v>
      </c>
      <c r="N2583">
        <v>238940</v>
      </c>
      <c r="O2583">
        <v>238.94</v>
      </c>
      <c r="P2583" t="s">
        <v>49</v>
      </c>
      <c r="Q2583" t="e">
        <v>#VALUE!</v>
      </c>
    </row>
    <row r="2584" spans="1:17" x14ac:dyDescent="0.3">
      <c r="A2584">
        <v>42476</v>
      </c>
      <c r="B2584" t="s">
        <v>3354</v>
      </c>
      <c r="C2584" t="s">
        <v>3355</v>
      </c>
      <c r="D2584">
        <v>2016</v>
      </c>
      <c r="E2584" t="s">
        <v>32</v>
      </c>
      <c r="F2584" t="s">
        <v>191</v>
      </c>
      <c r="G2584" t="s">
        <v>186</v>
      </c>
      <c r="H2584" t="s">
        <v>44</v>
      </c>
      <c r="I2584" t="s">
        <v>239</v>
      </c>
      <c r="J2584" t="s">
        <v>2687</v>
      </c>
      <c r="K2584" t="s">
        <v>3376</v>
      </c>
      <c r="L2584" t="s">
        <v>3250</v>
      </c>
      <c r="M2584" t="s">
        <v>3163</v>
      </c>
      <c r="N2584">
        <v>26240</v>
      </c>
      <c r="O2584">
        <v>26.24</v>
      </c>
      <c r="P2584">
        <v>43600</v>
      </c>
      <c r="Q2584">
        <v>1.6615853658536586</v>
      </c>
    </row>
    <row r="2585" spans="1:17" x14ac:dyDescent="0.3">
      <c r="A2585">
        <v>42475</v>
      </c>
      <c r="B2585" t="s">
        <v>3354</v>
      </c>
      <c r="C2585" t="s">
        <v>3355</v>
      </c>
      <c r="D2585">
        <v>2016</v>
      </c>
      <c r="E2585" t="s">
        <v>32</v>
      </c>
      <c r="F2585" t="s">
        <v>51</v>
      </c>
      <c r="G2585" t="s">
        <v>1966</v>
      </c>
      <c r="H2585" t="s">
        <v>44</v>
      </c>
      <c r="I2585" t="s">
        <v>57</v>
      </c>
      <c r="J2585" t="s">
        <v>2689</v>
      </c>
      <c r="K2585" t="s">
        <v>3225</v>
      </c>
      <c r="L2585" t="s">
        <v>3250</v>
      </c>
      <c r="M2585" t="s">
        <v>3163</v>
      </c>
      <c r="N2585">
        <v>48240</v>
      </c>
      <c r="O2585">
        <v>48.24</v>
      </c>
      <c r="P2585">
        <v>1206000</v>
      </c>
      <c r="Q2585">
        <v>25</v>
      </c>
    </row>
    <row r="2586" spans="1:17" x14ac:dyDescent="0.3">
      <c r="A2586">
        <v>42474</v>
      </c>
      <c r="B2586" t="s">
        <v>3354</v>
      </c>
      <c r="C2586" t="s">
        <v>3355</v>
      </c>
      <c r="D2586">
        <v>2016</v>
      </c>
      <c r="E2586" t="s">
        <v>32</v>
      </c>
      <c r="F2586" t="s">
        <v>65</v>
      </c>
      <c r="G2586" t="s">
        <v>67</v>
      </c>
      <c r="H2586" t="s">
        <v>44</v>
      </c>
      <c r="I2586" t="s">
        <v>73</v>
      </c>
      <c r="J2586" t="s">
        <v>2690</v>
      </c>
      <c r="K2586" t="s">
        <v>3120</v>
      </c>
      <c r="L2586" t="s">
        <v>3124</v>
      </c>
      <c r="M2586" t="s">
        <v>3110</v>
      </c>
      <c r="N2586">
        <v>44696</v>
      </c>
      <c r="O2586">
        <v>44.7</v>
      </c>
      <c r="P2586">
        <v>288000</v>
      </c>
      <c r="Q2586">
        <v>6.4435296223375698</v>
      </c>
    </row>
    <row r="2587" spans="1:17" x14ac:dyDescent="0.3">
      <c r="A2587">
        <v>42474</v>
      </c>
      <c r="B2587" t="s">
        <v>3354</v>
      </c>
      <c r="C2587" t="s">
        <v>3355</v>
      </c>
      <c r="D2587">
        <v>2016</v>
      </c>
      <c r="E2587" t="s">
        <v>32</v>
      </c>
      <c r="F2587" t="s">
        <v>77</v>
      </c>
      <c r="G2587" t="s">
        <v>67</v>
      </c>
      <c r="H2587" t="s">
        <v>44</v>
      </c>
      <c r="I2587" t="s">
        <v>243</v>
      </c>
      <c r="J2587" t="s">
        <v>2691</v>
      </c>
      <c r="K2587" t="s">
        <v>3130</v>
      </c>
      <c r="L2587" t="s">
        <v>3130</v>
      </c>
      <c r="M2587" t="s">
        <v>3129</v>
      </c>
      <c r="N2587">
        <v>58365</v>
      </c>
      <c r="O2587">
        <v>58.37</v>
      </c>
      <c r="P2587">
        <v>1083000</v>
      </c>
      <c r="Q2587">
        <v>18.555641223335904</v>
      </c>
    </row>
    <row r="2588" spans="1:17" x14ac:dyDescent="0.3">
      <c r="A2588">
        <v>42474</v>
      </c>
      <c r="B2588" t="s">
        <v>3354</v>
      </c>
      <c r="C2588" t="s">
        <v>3355</v>
      </c>
      <c r="D2588">
        <v>2016</v>
      </c>
      <c r="E2588" t="s">
        <v>32</v>
      </c>
      <c r="F2588" t="s">
        <v>65</v>
      </c>
      <c r="G2588" t="s">
        <v>67</v>
      </c>
      <c r="H2588" t="s">
        <v>44</v>
      </c>
      <c r="I2588" t="s">
        <v>73</v>
      </c>
      <c r="J2588" t="s">
        <v>2692</v>
      </c>
      <c r="K2588" t="s">
        <v>3153</v>
      </c>
      <c r="L2588" t="s">
        <v>3377</v>
      </c>
      <c r="M2588" t="s">
        <v>3110</v>
      </c>
      <c r="N2588">
        <v>132789.99</v>
      </c>
      <c r="O2588">
        <v>132.79</v>
      </c>
      <c r="P2588">
        <v>856000</v>
      </c>
      <c r="Q2588">
        <v>6.4462690297664764</v>
      </c>
    </row>
    <row r="2589" spans="1:17" x14ac:dyDescent="0.3">
      <c r="A2589">
        <v>42474</v>
      </c>
      <c r="B2589" t="s">
        <v>3354</v>
      </c>
      <c r="C2589" t="s">
        <v>3355</v>
      </c>
      <c r="D2589">
        <v>2016</v>
      </c>
      <c r="E2589" t="s">
        <v>32</v>
      </c>
      <c r="F2589" t="s">
        <v>65</v>
      </c>
      <c r="G2589" t="s">
        <v>67</v>
      </c>
      <c r="H2589" t="s">
        <v>44</v>
      </c>
      <c r="I2589" t="s">
        <v>73</v>
      </c>
      <c r="J2589" t="s">
        <v>2693</v>
      </c>
      <c r="K2589" t="s">
        <v>3120</v>
      </c>
      <c r="L2589" t="s">
        <v>3124</v>
      </c>
      <c r="M2589" t="s">
        <v>3110</v>
      </c>
      <c r="N2589">
        <v>67044</v>
      </c>
      <c r="O2589">
        <v>67.040000000000006</v>
      </c>
      <c r="P2589">
        <v>432000</v>
      </c>
      <c r="Q2589">
        <v>6.4435296223375698</v>
      </c>
    </row>
    <row r="2590" spans="1:17" x14ac:dyDescent="0.3">
      <c r="A2590">
        <v>42474</v>
      </c>
      <c r="B2590" t="s">
        <v>3354</v>
      </c>
      <c r="C2590" t="s">
        <v>3355</v>
      </c>
      <c r="D2590">
        <v>2016</v>
      </c>
      <c r="E2590" t="s">
        <v>32</v>
      </c>
      <c r="F2590" t="s">
        <v>77</v>
      </c>
      <c r="G2590" t="s">
        <v>67</v>
      </c>
      <c r="H2590" t="s">
        <v>44</v>
      </c>
      <c r="I2590" t="s">
        <v>643</v>
      </c>
      <c r="J2590" t="s">
        <v>2694</v>
      </c>
      <c r="K2590" t="s">
        <v>3193</v>
      </c>
      <c r="L2590" t="s">
        <v>3133</v>
      </c>
      <c r="M2590" t="s">
        <v>3116</v>
      </c>
      <c r="N2590">
        <v>191600.01</v>
      </c>
      <c r="O2590">
        <v>191.6</v>
      </c>
      <c r="P2590">
        <v>3975000</v>
      </c>
      <c r="Q2590">
        <v>20.74634547252894</v>
      </c>
    </row>
    <row r="2591" spans="1:17" x14ac:dyDescent="0.3">
      <c r="A2591">
        <v>42474</v>
      </c>
      <c r="B2591" t="s">
        <v>3354</v>
      </c>
      <c r="C2591" t="s">
        <v>3355</v>
      </c>
      <c r="D2591">
        <v>2016</v>
      </c>
      <c r="E2591" t="s">
        <v>32</v>
      </c>
      <c r="F2591" t="s">
        <v>65</v>
      </c>
      <c r="G2591" t="s">
        <v>67</v>
      </c>
      <c r="H2591" t="s">
        <v>44</v>
      </c>
      <c r="I2591" t="s">
        <v>73</v>
      </c>
      <c r="J2591" t="s">
        <v>2695</v>
      </c>
      <c r="K2591" t="s">
        <v>3120</v>
      </c>
      <c r="L2591" t="s">
        <v>3124</v>
      </c>
      <c r="M2591" t="s">
        <v>3110</v>
      </c>
      <c r="N2591">
        <v>44696</v>
      </c>
      <c r="O2591">
        <v>44.7</v>
      </c>
      <c r="P2591">
        <v>288000</v>
      </c>
      <c r="Q2591">
        <v>6.4435296223375698</v>
      </c>
    </row>
    <row r="2592" spans="1:17" x14ac:dyDescent="0.3">
      <c r="A2592">
        <v>42471</v>
      </c>
      <c r="B2592" t="s">
        <v>3354</v>
      </c>
      <c r="C2592" t="s">
        <v>3355</v>
      </c>
      <c r="D2592">
        <v>2016</v>
      </c>
      <c r="E2592" t="s">
        <v>753</v>
      </c>
      <c r="F2592" t="s">
        <v>77</v>
      </c>
      <c r="G2592" t="s">
        <v>67</v>
      </c>
      <c r="H2592" t="s">
        <v>44</v>
      </c>
      <c r="I2592" t="s">
        <v>241</v>
      </c>
      <c r="J2592" t="s">
        <v>2696</v>
      </c>
      <c r="K2592" t="s">
        <v>3127</v>
      </c>
      <c r="L2592" t="s">
        <v>3128</v>
      </c>
      <c r="M2592" t="s">
        <v>3129</v>
      </c>
      <c r="N2592">
        <v>5240</v>
      </c>
      <c r="O2592">
        <v>5.24</v>
      </c>
      <c r="P2592">
        <v>26600</v>
      </c>
      <c r="Q2592">
        <v>5.0763358778625953</v>
      </c>
    </row>
    <row r="2593" spans="1:17" x14ac:dyDescent="0.3">
      <c r="A2593">
        <v>42471</v>
      </c>
      <c r="B2593" t="s">
        <v>3354</v>
      </c>
      <c r="C2593" t="s">
        <v>3355</v>
      </c>
      <c r="D2593">
        <v>2016</v>
      </c>
      <c r="E2593" t="s">
        <v>753</v>
      </c>
      <c r="F2593" t="s">
        <v>77</v>
      </c>
      <c r="G2593" t="s">
        <v>67</v>
      </c>
      <c r="H2593" t="s">
        <v>44</v>
      </c>
      <c r="I2593" t="s">
        <v>241</v>
      </c>
      <c r="J2593" t="s">
        <v>2697</v>
      </c>
      <c r="K2593" t="s">
        <v>3127</v>
      </c>
      <c r="L2593" t="s">
        <v>3128</v>
      </c>
      <c r="M2593" t="s">
        <v>3129</v>
      </c>
      <c r="N2593">
        <v>5240</v>
      </c>
      <c r="O2593">
        <v>5.24</v>
      </c>
      <c r="P2593">
        <v>26600</v>
      </c>
      <c r="Q2593">
        <v>5.0763358778625953</v>
      </c>
    </row>
    <row r="2594" spans="1:17" x14ac:dyDescent="0.3">
      <c r="A2594">
        <v>42471</v>
      </c>
      <c r="B2594" t="s">
        <v>3354</v>
      </c>
      <c r="C2594" t="s">
        <v>3355</v>
      </c>
      <c r="D2594">
        <v>2016</v>
      </c>
      <c r="E2594" t="s">
        <v>753</v>
      </c>
      <c r="F2594" t="s">
        <v>77</v>
      </c>
      <c r="G2594" t="s">
        <v>67</v>
      </c>
      <c r="H2594" t="s">
        <v>44</v>
      </c>
      <c r="I2594" t="s">
        <v>241</v>
      </c>
      <c r="J2594" t="s">
        <v>2698</v>
      </c>
      <c r="K2594" t="s">
        <v>3127</v>
      </c>
      <c r="L2594" t="s">
        <v>3128</v>
      </c>
      <c r="M2594" t="s">
        <v>3129</v>
      </c>
      <c r="N2594">
        <v>10480</v>
      </c>
      <c r="O2594">
        <v>10.48</v>
      </c>
      <c r="P2594">
        <v>53300</v>
      </c>
      <c r="Q2594">
        <v>5.08587786259542</v>
      </c>
    </row>
    <row r="2595" spans="1:17" x14ac:dyDescent="0.3">
      <c r="A2595">
        <v>42468</v>
      </c>
      <c r="B2595" t="s">
        <v>3354</v>
      </c>
      <c r="C2595" t="s">
        <v>3355</v>
      </c>
      <c r="D2595">
        <v>2016</v>
      </c>
      <c r="E2595" t="s">
        <v>32</v>
      </c>
      <c r="F2595" t="s">
        <v>77</v>
      </c>
      <c r="G2595" t="s">
        <v>67</v>
      </c>
      <c r="H2595" t="s">
        <v>44</v>
      </c>
      <c r="I2595" t="s">
        <v>643</v>
      </c>
      <c r="J2595" t="s">
        <v>2699</v>
      </c>
      <c r="K2595" t="s">
        <v>3193</v>
      </c>
      <c r="L2595" t="s">
        <v>3133</v>
      </c>
      <c r="M2595" t="s">
        <v>3116</v>
      </c>
      <c r="N2595">
        <v>134120</v>
      </c>
      <c r="O2595">
        <v>134.12</v>
      </c>
      <c r="P2595">
        <v>2783000</v>
      </c>
      <c r="Q2595">
        <v>20.750074560095438</v>
      </c>
    </row>
    <row r="2596" spans="1:17" x14ac:dyDescent="0.3">
      <c r="A2596">
        <v>42468</v>
      </c>
      <c r="B2596" t="s">
        <v>3354</v>
      </c>
      <c r="C2596" t="s">
        <v>3355</v>
      </c>
      <c r="D2596">
        <v>2016</v>
      </c>
      <c r="E2596" t="s">
        <v>32</v>
      </c>
      <c r="F2596" t="s">
        <v>77</v>
      </c>
      <c r="G2596" t="s">
        <v>67</v>
      </c>
      <c r="H2596" t="s">
        <v>44</v>
      </c>
      <c r="I2596" t="s">
        <v>73</v>
      </c>
      <c r="J2596" t="s">
        <v>2700</v>
      </c>
      <c r="K2596" t="s">
        <v>3153</v>
      </c>
      <c r="L2596" t="s">
        <v>3377</v>
      </c>
      <c r="M2596" t="s">
        <v>3110</v>
      </c>
      <c r="N2596">
        <v>132789.99</v>
      </c>
      <c r="O2596">
        <v>132.79</v>
      </c>
      <c r="P2596">
        <v>856000</v>
      </c>
      <c r="Q2596">
        <v>6.4462690297664764</v>
      </c>
    </row>
    <row r="2597" spans="1:17" x14ac:dyDescent="0.3">
      <c r="A2597">
        <v>42468</v>
      </c>
      <c r="B2597" t="s">
        <v>3354</v>
      </c>
      <c r="C2597" t="s">
        <v>3355</v>
      </c>
      <c r="D2597">
        <v>2016</v>
      </c>
      <c r="E2597" t="s">
        <v>32</v>
      </c>
      <c r="F2597" t="s">
        <v>77</v>
      </c>
      <c r="G2597" t="s">
        <v>67</v>
      </c>
      <c r="H2597" t="s">
        <v>44</v>
      </c>
      <c r="I2597" t="s">
        <v>643</v>
      </c>
      <c r="J2597" t="s">
        <v>2701</v>
      </c>
      <c r="K2597" t="s">
        <v>3193</v>
      </c>
      <c r="L2597" t="s">
        <v>3133</v>
      </c>
      <c r="M2597" t="s">
        <v>3116</v>
      </c>
      <c r="N2597">
        <v>134120</v>
      </c>
      <c r="O2597">
        <v>134.12</v>
      </c>
      <c r="P2597">
        <v>2783000</v>
      </c>
      <c r="Q2597">
        <v>20.750074560095438</v>
      </c>
    </row>
    <row r="2598" spans="1:17" x14ac:dyDescent="0.3">
      <c r="A2598">
        <v>42461</v>
      </c>
      <c r="B2598" t="s">
        <v>3354</v>
      </c>
      <c r="C2598" t="s">
        <v>3355</v>
      </c>
      <c r="D2598">
        <v>2016</v>
      </c>
      <c r="E2598" t="s">
        <v>32</v>
      </c>
      <c r="F2598" t="s">
        <v>77</v>
      </c>
      <c r="G2598" t="s">
        <v>67</v>
      </c>
      <c r="H2598" t="s">
        <v>44</v>
      </c>
      <c r="I2598" t="s">
        <v>231</v>
      </c>
      <c r="J2598" t="s">
        <v>2702</v>
      </c>
      <c r="K2598" t="s">
        <v>3168</v>
      </c>
      <c r="L2598" t="s">
        <v>3250</v>
      </c>
      <c r="M2598" t="s">
        <v>3163</v>
      </c>
      <c r="N2598">
        <v>39240</v>
      </c>
      <c r="O2598">
        <v>39.24</v>
      </c>
      <c r="P2598">
        <v>489000</v>
      </c>
      <c r="Q2598">
        <v>12.461773700305811</v>
      </c>
    </row>
    <row r="2599" spans="1:17" x14ac:dyDescent="0.3">
      <c r="A2599">
        <v>42461</v>
      </c>
      <c r="B2599" t="s">
        <v>3354</v>
      </c>
      <c r="C2599" t="s">
        <v>3355</v>
      </c>
      <c r="D2599">
        <v>2016</v>
      </c>
      <c r="E2599" t="s">
        <v>32</v>
      </c>
      <c r="F2599" t="s">
        <v>35</v>
      </c>
      <c r="G2599" t="s">
        <v>40</v>
      </c>
      <c r="H2599" t="s">
        <v>44</v>
      </c>
      <c r="I2599" t="s">
        <v>47</v>
      </c>
      <c r="J2599" t="s">
        <v>2703</v>
      </c>
      <c r="K2599" t="s">
        <v>3234</v>
      </c>
      <c r="L2599" t="s">
        <v>3378</v>
      </c>
      <c r="M2599" t="s">
        <v>3110</v>
      </c>
      <c r="N2599">
        <v>183800</v>
      </c>
      <c r="O2599">
        <v>183.8</v>
      </c>
      <c r="P2599" t="s">
        <v>49</v>
      </c>
      <c r="Q2599" t="e">
        <v>#VALUE!</v>
      </c>
    </row>
    <row r="2600" spans="1:17" x14ac:dyDescent="0.3">
      <c r="A2600">
        <v>42461</v>
      </c>
      <c r="B2600" t="s">
        <v>3354</v>
      </c>
      <c r="C2600" t="s">
        <v>3355</v>
      </c>
      <c r="D2600">
        <v>2016</v>
      </c>
      <c r="E2600" t="s">
        <v>32</v>
      </c>
      <c r="F2600" t="s">
        <v>65</v>
      </c>
      <c r="G2600" t="s">
        <v>67</v>
      </c>
      <c r="H2600" t="s">
        <v>44</v>
      </c>
      <c r="I2600" t="s">
        <v>73</v>
      </c>
      <c r="J2600" t="s">
        <v>2704</v>
      </c>
      <c r="K2600" t="s">
        <v>3153</v>
      </c>
      <c r="L2600" t="s">
        <v>3377</v>
      </c>
      <c r="M2600" t="s">
        <v>3110</v>
      </c>
      <c r="N2600">
        <v>132789.99</v>
      </c>
      <c r="O2600">
        <v>132.79</v>
      </c>
      <c r="P2600">
        <v>856000</v>
      </c>
      <c r="Q2600">
        <v>6.4462690297664764</v>
      </c>
    </row>
    <row r="2601" spans="1:17" x14ac:dyDescent="0.3">
      <c r="A2601">
        <v>42461</v>
      </c>
      <c r="B2601" t="s">
        <v>3354</v>
      </c>
      <c r="C2601" t="s">
        <v>3355</v>
      </c>
      <c r="D2601">
        <v>2016</v>
      </c>
      <c r="E2601" t="s">
        <v>32</v>
      </c>
      <c r="F2601" t="s">
        <v>77</v>
      </c>
      <c r="G2601" t="s">
        <v>67</v>
      </c>
      <c r="H2601" t="s">
        <v>44</v>
      </c>
      <c r="I2601" t="s">
        <v>2705</v>
      </c>
      <c r="J2601" t="s">
        <v>2706</v>
      </c>
      <c r="K2601" t="s">
        <v>3147</v>
      </c>
      <c r="L2601" t="s">
        <v>3148</v>
      </c>
      <c r="M2601" t="s">
        <v>3129</v>
      </c>
      <c r="N2601">
        <v>23910</v>
      </c>
      <c r="O2601">
        <v>23.91</v>
      </c>
      <c r="P2601" t="s">
        <v>49</v>
      </c>
      <c r="Q2601" t="e">
        <v>#VALUE!</v>
      </c>
    </row>
    <row r="2602" spans="1:17" x14ac:dyDescent="0.3">
      <c r="A2602">
        <v>42460</v>
      </c>
      <c r="B2602" t="s">
        <v>3356</v>
      </c>
      <c r="C2602" t="s">
        <v>3357</v>
      </c>
      <c r="D2602">
        <v>2016</v>
      </c>
      <c r="E2602" t="s">
        <v>84</v>
      </c>
      <c r="F2602" t="s">
        <v>769</v>
      </c>
      <c r="G2602" t="s">
        <v>60</v>
      </c>
      <c r="H2602" t="s">
        <v>44</v>
      </c>
      <c r="I2602" t="s">
        <v>63</v>
      </c>
      <c r="J2602" t="s">
        <v>2707</v>
      </c>
      <c r="K2602" t="s">
        <v>3193</v>
      </c>
      <c r="L2602" t="s">
        <v>3133</v>
      </c>
      <c r="M2602" t="s">
        <v>3116</v>
      </c>
      <c r="N2602">
        <v>20120</v>
      </c>
      <c r="O2602">
        <v>20.12</v>
      </c>
      <c r="P2602">
        <v>259000</v>
      </c>
      <c r="Q2602">
        <v>12.872763419483102</v>
      </c>
    </row>
    <row r="2603" spans="1:17" x14ac:dyDescent="0.3">
      <c r="A2603">
        <v>42457</v>
      </c>
      <c r="B2603" t="s">
        <v>3356</v>
      </c>
      <c r="C2603" t="s">
        <v>3357</v>
      </c>
      <c r="D2603">
        <v>2016</v>
      </c>
      <c r="E2603" t="s">
        <v>753</v>
      </c>
      <c r="F2603" t="s">
        <v>77</v>
      </c>
      <c r="G2603" t="s">
        <v>67</v>
      </c>
      <c r="H2603" t="s">
        <v>44</v>
      </c>
      <c r="I2603" t="s">
        <v>241</v>
      </c>
      <c r="J2603" t="s">
        <v>2708</v>
      </c>
      <c r="K2603" t="s">
        <v>3127</v>
      </c>
      <c r="L2603" t="s">
        <v>3128</v>
      </c>
      <c r="M2603" t="s">
        <v>3129</v>
      </c>
      <c r="N2603">
        <v>12970</v>
      </c>
      <c r="O2603">
        <v>12.97</v>
      </c>
      <c r="P2603">
        <v>66500</v>
      </c>
      <c r="Q2603">
        <v>5.1272166538164994</v>
      </c>
    </row>
    <row r="2604" spans="1:17" x14ac:dyDescent="0.3">
      <c r="A2604">
        <v>42453</v>
      </c>
      <c r="B2604" t="s">
        <v>3356</v>
      </c>
      <c r="C2604" t="s">
        <v>3357</v>
      </c>
      <c r="D2604">
        <v>2016</v>
      </c>
      <c r="E2604" t="s">
        <v>32</v>
      </c>
      <c r="F2604" t="s">
        <v>65</v>
      </c>
      <c r="G2604" t="s">
        <v>67</v>
      </c>
      <c r="H2604" t="s">
        <v>44</v>
      </c>
      <c r="I2604" t="s">
        <v>71</v>
      </c>
      <c r="J2604" t="s">
        <v>2709</v>
      </c>
      <c r="K2604" t="s">
        <v>3120</v>
      </c>
      <c r="L2604" t="s">
        <v>3124</v>
      </c>
      <c r="M2604" t="s">
        <v>3110</v>
      </c>
      <c r="N2604">
        <v>44696</v>
      </c>
      <c r="O2604">
        <v>44.7</v>
      </c>
      <c r="P2604">
        <v>297000</v>
      </c>
      <c r="Q2604">
        <v>6.6448899230356187</v>
      </c>
    </row>
    <row r="2605" spans="1:17" x14ac:dyDescent="0.3">
      <c r="A2605">
        <v>42453</v>
      </c>
      <c r="B2605" t="s">
        <v>3356</v>
      </c>
      <c r="C2605" t="s">
        <v>3357</v>
      </c>
      <c r="D2605">
        <v>2016</v>
      </c>
      <c r="E2605" t="s">
        <v>32</v>
      </c>
      <c r="F2605" t="s">
        <v>65</v>
      </c>
      <c r="G2605" t="s">
        <v>67</v>
      </c>
      <c r="H2605" t="s">
        <v>44</v>
      </c>
      <c r="I2605" t="s">
        <v>73</v>
      </c>
      <c r="J2605" t="s">
        <v>2710</v>
      </c>
      <c r="K2605" t="s">
        <v>3153</v>
      </c>
      <c r="L2605" t="s">
        <v>3377</v>
      </c>
      <c r="M2605" t="s">
        <v>3110</v>
      </c>
      <c r="N2605">
        <v>94850</v>
      </c>
      <c r="O2605">
        <v>94.85</v>
      </c>
      <c r="P2605">
        <v>630000</v>
      </c>
      <c r="Q2605">
        <v>6.6420664206642064</v>
      </c>
    </row>
    <row r="2606" spans="1:17" x14ac:dyDescent="0.3">
      <c r="A2606">
        <v>42453</v>
      </c>
      <c r="B2606" t="s">
        <v>3356</v>
      </c>
      <c r="C2606" t="s">
        <v>3357</v>
      </c>
      <c r="D2606">
        <v>2016</v>
      </c>
      <c r="E2606" t="s">
        <v>32</v>
      </c>
      <c r="F2606" t="s">
        <v>65</v>
      </c>
      <c r="G2606" t="s">
        <v>67</v>
      </c>
      <c r="H2606" t="s">
        <v>44</v>
      </c>
      <c r="I2606" t="s">
        <v>73</v>
      </c>
      <c r="J2606" t="s">
        <v>2711</v>
      </c>
      <c r="K2606" t="s">
        <v>3153</v>
      </c>
      <c r="L2606" t="s">
        <v>3377</v>
      </c>
      <c r="M2606" t="s">
        <v>3110</v>
      </c>
      <c r="N2606">
        <v>56910</v>
      </c>
      <c r="O2606">
        <v>56.91</v>
      </c>
      <c r="P2606">
        <v>378000</v>
      </c>
      <c r="Q2606">
        <v>6.6420664206642064</v>
      </c>
    </row>
    <row r="2607" spans="1:17" x14ac:dyDescent="0.3">
      <c r="A2607">
        <v>42448</v>
      </c>
      <c r="B2607" t="s">
        <v>3356</v>
      </c>
      <c r="C2607" t="s">
        <v>3357</v>
      </c>
      <c r="D2607">
        <v>2016</v>
      </c>
      <c r="E2607" t="s">
        <v>32</v>
      </c>
      <c r="F2607" t="s">
        <v>35</v>
      </c>
      <c r="G2607" t="s">
        <v>40</v>
      </c>
      <c r="H2607" t="s">
        <v>44</v>
      </c>
      <c r="I2607" t="s">
        <v>47</v>
      </c>
      <c r="J2607" t="s">
        <v>2712</v>
      </c>
      <c r="K2607" t="s">
        <v>3234</v>
      </c>
      <c r="L2607" t="s">
        <v>3378</v>
      </c>
      <c r="M2607" t="s">
        <v>3110</v>
      </c>
      <c r="N2607">
        <v>257320.01</v>
      </c>
      <c r="O2607">
        <v>257.32</v>
      </c>
      <c r="P2607" t="s">
        <v>49</v>
      </c>
      <c r="Q2607" t="e">
        <v>#VALUE!</v>
      </c>
    </row>
    <row r="2608" spans="1:17" x14ac:dyDescent="0.3">
      <c r="A2608">
        <v>42448</v>
      </c>
      <c r="B2608" t="s">
        <v>3356</v>
      </c>
      <c r="C2608" t="s">
        <v>3357</v>
      </c>
      <c r="D2608">
        <v>2016</v>
      </c>
      <c r="E2608" t="s">
        <v>32</v>
      </c>
      <c r="F2608" t="s">
        <v>1697</v>
      </c>
      <c r="G2608" t="s">
        <v>135</v>
      </c>
      <c r="H2608" t="s">
        <v>44</v>
      </c>
      <c r="I2608" t="s">
        <v>1700</v>
      </c>
      <c r="J2608" t="s">
        <v>2713</v>
      </c>
      <c r="K2608" t="s">
        <v>3140</v>
      </c>
      <c r="L2608" t="s">
        <v>3250</v>
      </c>
      <c r="M2608" t="s">
        <v>3163</v>
      </c>
      <c r="N2608">
        <v>65960</v>
      </c>
      <c r="O2608">
        <v>65.959999999999994</v>
      </c>
      <c r="P2608">
        <v>148000</v>
      </c>
      <c r="Q2608">
        <v>2.2437841115827775</v>
      </c>
    </row>
    <row r="2609" spans="1:17" x14ac:dyDescent="0.3">
      <c r="A2609">
        <v>42448</v>
      </c>
      <c r="B2609" t="s">
        <v>3356</v>
      </c>
      <c r="C2609" t="s">
        <v>3357</v>
      </c>
      <c r="D2609">
        <v>2016</v>
      </c>
      <c r="E2609" t="s">
        <v>32</v>
      </c>
      <c r="F2609" t="s">
        <v>35</v>
      </c>
      <c r="G2609" t="s">
        <v>40</v>
      </c>
      <c r="H2609" t="s">
        <v>44</v>
      </c>
      <c r="I2609" t="s">
        <v>47</v>
      </c>
      <c r="J2609" t="s">
        <v>2714</v>
      </c>
      <c r="K2609" t="s">
        <v>3234</v>
      </c>
      <c r="L2609" t="s">
        <v>3378</v>
      </c>
      <c r="M2609" t="s">
        <v>3110</v>
      </c>
      <c r="N2609">
        <v>73520</v>
      </c>
      <c r="O2609">
        <v>73.52</v>
      </c>
      <c r="P2609" t="s">
        <v>49</v>
      </c>
      <c r="Q2609" t="e">
        <v>#VALUE!</v>
      </c>
    </row>
    <row r="2610" spans="1:17" x14ac:dyDescent="0.3">
      <c r="A2610">
        <v>42447</v>
      </c>
      <c r="B2610" t="s">
        <v>3356</v>
      </c>
      <c r="C2610" t="s">
        <v>3357</v>
      </c>
      <c r="D2610">
        <v>2016</v>
      </c>
      <c r="E2610" t="s">
        <v>32</v>
      </c>
      <c r="F2610" t="s">
        <v>77</v>
      </c>
      <c r="G2610" t="s">
        <v>67</v>
      </c>
      <c r="H2610" t="s">
        <v>44</v>
      </c>
      <c r="I2610" t="s">
        <v>231</v>
      </c>
      <c r="J2610" t="s">
        <v>2715</v>
      </c>
      <c r="K2610" t="s">
        <v>3168</v>
      </c>
      <c r="L2610" t="s">
        <v>3250</v>
      </c>
      <c r="M2610" t="s">
        <v>3163</v>
      </c>
      <c r="N2610">
        <v>26160</v>
      </c>
      <c r="O2610">
        <v>26.16</v>
      </c>
      <c r="P2610">
        <v>334000</v>
      </c>
      <c r="Q2610">
        <v>12.767584097859327</v>
      </c>
    </row>
    <row r="2611" spans="1:17" x14ac:dyDescent="0.3">
      <c r="A2611">
        <v>42447</v>
      </c>
      <c r="B2611" t="s">
        <v>3356</v>
      </c>
      <c r="C2611" t="s">
        <v>3357</v>
      </c>
      <c r="D2611">
        <v>2016</v>
      </c>
      <c r="E2611" t="s">
        <v>32</v>
      </c>
      <c r="F2611" t="s">
        <v>77</v>
      </c>
      <c r="G2611" t="s">
        <v>67</v>
      </c>
      <c r="H2611" t="s">
        <v>44</v>
      </c>
      <c r="I2611" t="s">
        <v>210</v>
      </c>
      <c r="J2611" t="s">
        <v>2716</v>
      </c>
      <c r="K2611" t="s">
        <v>3127</v>
      </c>
      <c r="L2611" t="s">
        <v>3128</v>
      </c>
      <c r="M2611" t="s">
        <v>3129</v>
      </c>
      <c r="N2611">
        <v>5235</v>
      </c>
      <c r="O2611">
        <v>5.24</v>
      </c>
      <c r="P2611">
        <v>26800</v>
      </c>
      <c r="Q2611">
        <v>5.1193887297039158</v>
      </c>
    </row>
    <row r="2612" spans="1:17" x14ac:dyDescent="0.3">
      <c r="A2612">
        <v>42447</v>
      </c>
      <c r="B2612" t="s">
        <v>3356</v>
      </c>
      <c r="C2612" t="s">
        <v>3357</v>
      </c>
      <c r="D2612">
        <v>2016</v>
      </c>
      <c r="E2612" t="s">
        <v>32</v>
      </c>
      <c r="F2612" t="s">
        <v>65</v>
      </c>
      <c r="G2612" t="s">
        <v>67</v>
      </c>
      <c r="H2612" t="s">
        <v>44</v>
      </c>
      <c r="I2612" t="s">
        <v>73</v>
      </c>
      <c r="J2612" t="s">
        <v>2582</v>
      </c>
      <c r="K2612" t="s">
        <v>3153</v>
      </c>
      <c r="L2612" t="s">
        <v>3377</v>
      </c>
      <c r="M2612" t="s">
        <v>3110</v>
      </c>
      <c r="N2612">
        <v>132789.99</v>
      </c>
      <c r="O2612">
        <v>132.79</v>
      </c>
      <c r="P2612">
        <v>883000</v>
      </c>
      <c r="Q2612">
        <v>6.6495976089764</v>
      </c>
    </row>
    <row r="2613" spans="1:17" x14ac:dyDescent="0.3">
      <c r="A2613">
        <v>42447</v>
      </c>
      <c r="B2613" t="s">
        <v>3356</v>
      </c>
      <c r="C2613" t="s">
        <v>3357</v>
      </c>
      <c r="D2613">
        <v>2016</v>
      </c>
      <c r="E2613" t="s">
        <v>84</v>
      </c>
      <c r="F2613" t="s">
        <v>1624</v>
      </c>
      <c r="G2613" t="s">
        <v>60</v>
      </c>
      <c r="H2613" t="s">
        <v>44</v>
      </c>
      <c r="I2613" t="s">
        <v>2122</v>
      </c>
      <c r="J2613" t="s">
        <v>2717</v>
      </c>
      <c r="K2613" t="s">
        <v>3183</v>
      </c>
      <c r="L2613" t="s">
        <v>1862</v>
      </c>
      <c r="M2613" t="s">
        <v>3163</v>
      </c>
      <c r="N2613">
        <v>43094</v>
      </c>
      <c r="O2613">
        <v>43.09</v>
      </c>
      <c r="P2613">
        <v>151000</v>
      </c>
      <c r="Q2613">
        <v>3.5039680698009001</v>
      </c>
    </row>
    <row r="2614" spans="1:17" x14ac:dyDescent="0.3">
      <c r="A2614">
        <v>42447</v>
      </c>
      <c r="B2614" t="s">
        <v>3356</v>
      </c>
      <c r="C2614" t="s">
        <v>3357</v>
      </c>
      <c r="D2614">
        <v>2016</v>
      </c>
      <c r="E2614" t="s">
        <v>32</v>
      </c>
      <c r="F2614" t="s">
        <v>65</v>
      </c>
      <c r="G2614" t="s">
        <v>67</v>
      </c>
      <c r="H2614" t="s">
        <v>44</v>
      </c>
      <c r="I2614" t="s">
        <v>480</v>
      </c>
      <c r="J2614" t="s">
        <v>2718</v>
      </c>
      <c r="K2614" t="s">
        <v>3153</v>
      </c>
      <c r="L2614" t="s">
        <v>3377</v>
      </c>
      <c r="M2614" t="s">
        <v>3110</v>
      </c>
      <c r="N2614">
        <v>75880</v>
      </c>
      <c r="O2614">
        <v>75.88</v>
      </c>
      <c r="P2614">
        <v>525000</v>
      </c>
      <c r="Q2614">
        <v>6.9188191881918817</v>
      </c>
    </row>
    <row r="2615" spans="1:17" x14ac:dyDescent="0.3">
      <c r="A2615">
        <v>42447</v>
      </c>
      <c r="B2615" t="s">
        <v>3356</v>
      </c>
      <c r="C2615" t="s">
        <v>3357</v>
      </c>
      <c r="D2615">
        <v>2016</v>
      </c>
      <c r="E2615" t="s">
        <v>32</v>
      </c>
      <c r="F2615" t="s">
        <v>65</v>
      </c>
      <c r="G2615" t="s">
        <v>67</v>
      </c>
      <c r="H2615" t="s">
        <v>44</v>
      </c>
      <c r="I2615" t="s">
        <v>71</v>
      </c>
      <c r="J2615" t="s">
        <v>2719</v>
      </c>
      <c r="K2615" t="s">
        <v>3120</v>
      </c>
      <c r="L2615" t="s">
        <v>3124</v>
      </c>
      <c r="M2615" t="s">
        <v>3110</v>
      </c>
      <c r="N2615">
        <v>23840</v>
      </c>
      <c r="O2615">
        <v>23.84</v>
      </c>
      <c r="P2615">
        <v>158000</v>
      </c>
      <c r="Q2615">
        <v>6.6275167785234901</v>
      </c>
    </row>
    <row r="2616" spans="1:17" x14ac:dyDescent="0.3">
      <c r="A2616">
        <v>42445</v>
      </c>
      <c r="B2616" t="s">
        <v>3356</v>
      </c>
      <c r="C2616" t="s">
        <v>3357</v>
      </c>
      <c r="D2616">
        <v>2016</v>
      </c>
      <c r="E2616" t="s">
        <v>32</v>
      </c>
      <c r="F2616" t="s">
        <v>183</v>
      </c>
      <c r="G2616" t="s">
        <v>186</v>
      </c>
      <c r="H2616" t="s">
        <v>44</v>
      </c>
      <c r="I2616" t="s">
        <v>289</v>
      </c>
      <c r="J2616" t="s">
        <v>2720</v>
      </c>
      <c r="K2616" t="s">
        <v>3228</v>
      </c>
      <c r="L2616" t="s">
        <v>3250</v>
      </c>
      <c r="M2616" t="s">
        <v>3163</v>
      </c>
      <c r="N2616">
        <v>77560</v>
      </c>
      <c r="O2616">
        <v>77.56</v>
      </c>
      <c r="P2616">
        <v>1004000</v>
      </c>
      <c r="Q2616">
        <v>12.94481691593605</v>
      </c>
    </row>
    <row r="2617" spans="1:17" x14ac:dyDescent="0.3">
      <c r="A2617">
        <v>42445</v>
      </c>
      <c r="B2617" t="s">
        <v>3356</v>
      </c>
      <c r="C2617" t="s">
        <v>3357</v>
      </c>
      <c r="D2617">
        <v>2016</v>
      </c>
      <c r="E2617" t="s">
        <v>84</v>
      </c>
      <c r="F2617" t="s">
        <v>2721</v>
      </c>
      <c r="G2617" t="s">
        <v>96</v>
      </c>
      <c r="H2617" t="s">
        <v>44</v>
      </c>
      <c r="I2617" t="s">
        <v>781</v>
      </c>
      <c r="J2617" t="s">
        <v>2723</v>
      </c>
      <c r="K2617" t="s">
        <v>3184</v>
      </c>
      <c r="L2617" t="s">
        <v>3250</v>
      </c>
      <c r="M2617" t="s">
        <v>3163</v>
      </c>
      <c r="N2617">
        <v>34020</v>
      </c>
      <c r="O2617">
        <v>34.020000000000003</v>
      </c>
      <c r="P2617">
        <v>111000</v>
      </c>
      <c r="Q2617">
        <v>3.2627865961199296</v>
      </c>
    </row>
    <row r="2618" spans="1:17" x14ac:dyDescent="0.3">
      <c r="A2618">
        <v>42441</v>
      </c>
      <c r="B2618" t="s">
        <v>3356</v>
      </c>
      <c r="C2618" t="s">
        <v>3357</v>
      </c>
      <c r="D2618">
        <v>2016</v>
      </c>
      <c r="E2618" t="s">
        <v>32</v>
      </c>
      <c r="F2618" t="s">
        <v>35</v>
      </c>
      <c r="G2618" t="s">
        <v>40</v>
      </c>
      <c r="H2618" t="s">
        <v>44</v>
      </c>
      <c r="I2618" t="s">
        <v>47</v>
      </c>
      <c r="J2618" t="s">
        <v>2724</v>
      </c>
      <c r="K2618" t="s">
        <v>3234</v>
      </c>
      <c r="L2618" t="s">
        <v>3378</v>
      </c>
      <c r="M2618" t="s">
        <v>3110</v>
      </c>
      <c r="N2618">
        <v>330840</v>
      </c>
      <c r="O2618">
        <v>330.84</v>
      </c>
      <c r="P2618" t="s">
        <v>49</v>
      </c>
      <c r="Q2618" t="e">
        <v>#VALUE!</v>
      </c>
    </row>
    <row r="2619" spans="1:17" x14ac:dyDescent="0.3">
      <c r="A2619">
        <v>42438</v>
      </c>
      <c r="B2619" t="s">
        <v>3356</v>
      </c>
      <c r="C2619" t="s">
        <v>3357</v>
      </c>
      <c r="D2619">
        <v>2016</v>
      </c>
      <c r="E2619" t="s">
        <v>32</v>
      </c>
      <c r="F2619" t="s">
        <v>183</v>
      </c>
      <c r="G2619" t="s">
        <v>186</v>
      </c>
      <c r="H2619" t="s">
        <v>44</v>
      </c>
      <c r="I2619" t="s">
        <v>289</v>
      </c>
      <c r="J2619" t="s">
        <v>2725</v>
      </c>
      <c r="K2619" t="s">
        <v>3228</v>
      </c>
      <c r="L2619" t="s">
        <v>3250</v>
      </c>
      <c r="M2619" t="s">
        <v>3163</v>
      </c>
      <c r="N2619">
        <v>75800</v>
      </c>
      <c r="O2619">
        <v>75.8</v>
      </c>
      <c r="P2619">
        <v>981000</v>
      </c>
      <c r="Q2619">
        <v>12.941952506596307</v>
      </c>
    </row>
    <row r="2620" spans="1:17" x14ac:dyDescent="0.3">
      <c r="A2620">
        <v>42438</v>
      </c>
      <c r="B2620" t="s">
        <v>3356</v>
      </c>
      <c r="C2620" t="s">
        <v>3357</v>
      </c>
      <c r="D2620">
        <v>2016</v>
      </c>
      <c r="E2620" t="s">
        <v>84</v>
      </c>
      <c r="F2620" t="s">
        <v>166</v>
      </c>
      <c r="G2620" t="s">
        <v>106</v>
      </c>
      <c r="H2620" t="s">
        <v>44</v>
      </c>
      <c r="I2620" t="s">
        <v>405</v>
      </c>
      <c r="J2620" t="s">
        <v>2726</v>
      </c>
      <c r="K2620" t="s">
        <v>3143</v>
      </c>
      <c r="L2620" t="s">
        <v>3250</v>
      </c>
      <c r="M2620" t="s">
        <v>3163</v>
      </c>
      <c r="N2620">
        <v>44000</v>
      </c>
      <c r="O2620">
        <v>44</v>
      </c>
      <c r="P2620">
        <v>51300</v>
      </c>
      <c r="Q2620">
        <v>1.165909090909091</v>
      </c>
    </row>
    <row r="2621" spans="1:17" x14ac:dyDescent="0.3">
      <c r="A2621">
        <v>42434</v>
      </c>
      <c r="B2621" t="s">
        <v>3356</v>
      </c>
      <c r="C2621" t="s">
        <v>3357</v>
      </c>
      <c r="D2621">
        <v>2016</v>
      </c>
      <c r="E2621" t="s">
        <v>84</v>
      </c>
      <c r="F2621" t="s">
        <v>769</v>
      </c>
      <c r="G2621" t="s">
        <v>106</v>
      </c>
      <c r="H2621" t="s">
        <v>44</v>
      </c>
      <c r="I2621" t="s">
        <v>92</v>
      </c>
      <c r="J2621" t="s">
        <v>2727</v>
      </c>
      <c r="K2621" t="s">
        <v>3140</v>
      </c>
      <c r="L2621" t="s">
        <v>3250</v>
      </c>
      <c r="M2621" t="s">
        <v>3163</v>
      </c>
      <c r="N2621">
        <v>16680</v>
      </c>
      <c r="O2621">
        <v>16.68</v>
      </c>
      <c r="P2621">
        <v>75500</v>
      </c>
      <c r="Q2621">
        <v>4.5263788968824938</v>
      </c>
    </row>
    <row r="2622" spans="1:17" x14ac:dyDescent="0.3">
      <c r="A2622">
        <v>42433</v>
      </c>
      <c r="B2622" t="s">
        <v>3356</v>
      </c>
      <c r="C2622" t="s">
        <v>3357</v>
      </c>
      <c r="D2622">
        <v>2016</v>
      </c>
      <c r="E2622" t="s">
        <v>32</v>
      </c>
      <c r="F2622" t="s">
        <v>77</v>
      </c>
      <c r="G2622" t="s">
        <v>67</v>
      </c>
      <c r="H2622" t="s">
        <v>44</v>
      </c>
      <c r="I2622" t="s">
        <v>1213</v>
      </c>
      <c r="J2622" t="s">
        <v>2728</v>
      </c>
      <c r="K2622" t="s">
        <v>3147</v>
      </c>
      <c r="L2622" t="s">
        <v>3148</v>
      </c>
      <c r="M2622" t="s">
        <v>3129</v>
      </c>
      <c r="N2622">
        <v>7970</v>
      </c>
      <c r="O2622">
        <v>7.97</v>
      </c>
      <c r="P2622">
        <v>243000</v>
      </c>
      <c r="Q2622">
        <v>30.489335006273524</v>
      </c>
    </row>
    <row r="2623" spans="1:17" x14ac:dyDescent="0.3">
      <c r="A2623">
        <v>42433</v>
      </c>
      <c r="B2623" t="s">
        <v>3356</v>
      </c>
      <c r="C2623" t="s">
        <v>3357</v>
      </c>
      <c r="D2623">
        <v>2016</v>
      </c>
      <c r="E2623" t="s">
        <v>32</v>
      </c>
      <c r="F2623" t="s">
        <v>77</v>
      </c>
      <c r="G2623" t="s">
        <v>67</v>
      </c>
      <c r="H2623" t="s">
        <v>44</v>
      </c>
      <c r="I2623" t="s">
        <v>643</v>
      </c>
      <c r="J2623" t="s">
        <v>2729</v>
      </c>
      <c r="K2623" t="s">
        <v>3115</v>
      </c>
      <c r="L2623" t="s">
        <v>3114</v>
      </c>
      <c r="M2623" t="s">
        <v>3116</v>
      </c>
      <c r="N2623">
        <v>5445</v>
      </c>
      <c r="O2623">
        <v>5.45</v>
      </c>
      <c r="P2623">
        <v>113000</v>
      </c>
      <c r="Q2623">
        <v>20.752984389348025</v>
      </c>
    </row>
    <row r="2624" spans="1:17" x14ac:dyDescent="0.3">
      <c r="A2624">
        <v>42433</v>
      </c>
      <c r="B2624" t="s">
        <v>3356</v>
      </c>
      <c r="C2624" t="s">
        <v>3357</v>
      </c>
      <c r="D2624">
        <v>2016</v>
      </c>
      <c r="E2624" t="s">
        <v>32</v>
      </c>
      <c r="F2624" t="s">
        <v>65</v>
      </c>
      <c r="G2624" t="s">
        <v>67</v>
      </c>
      <c r="H2624" t="s">
        <v>44</v>
      </c>
      <c r="I2624" t="s">
        <v>73</v>
      </c>
      <c r="J2624" t="s">
        <v>2730</v>
      </c>
      <c r="K2624" t="s">
        <v>3125</v>
      </c>
      <c r="L2624" t="s">
        <v>3126</v>
      </c>
      <c r="M2624" t="s">
        <v>3110</v>
      </c>
      <c r="N2624">
        <v>17618</v>
      </c>
      <c r="O2624">
        <v>17.62</v>
      </c>
      <c r="P2624">
        <v>117000</v>
      </c>
      <c r="Q2624">
        <v>6.6409354069701445</v>
      </c>
    </row>
    <row r="2625" spans="1:17" x14ac:dyDescent="0.3">
      <c r="A2625">
        <v>42433</v>
      </c>
      <c r="B2625" t="s">
        <v>3356</v>
      </c>
      <c r="C2625" t="s">
        <v>3357</v>
      </c>
      <c r="D2625">
        <v>2016</v>
      </c>
      <c r="E2625" t="s">
        <v>32</v>
      </c>
      <c r="F2625" t="s">
        <v>65</v>
      </c>
      <c r="G2625" t="s">
        <v>67</v>
      </c>
      <c r="H2625" t="s">
        <v>44</v>
      </c>
      <c r="I2625" t="s">
        <v>71</v>
      </c>
      <c r="J2625" t="s">
        <v>2731</v>
      </c>
      <c r="K2625" t="s">
        <v>3120</v>
      </c>
      <c r="L2625" t="s">
        <v>3124</v>
      </c>
      <c r="M2625" t="s">
        <v>3110</v>
      </c>
      <c r="N2625">
        <v>86260</v>
      </c>
      <c r="O2625">
        <v>86.26</v>
      </c>
      <c r="P2625">
        <v>573000</v>
      </c>
      <c r="Q2625">
        <v>6.6427080918154413</v>
      </c>
    </row>
    <row r="2626" spans="1:17" x14ac:dyDescent="0.3">
      <c r="A2626">
        <v>42431</v>
      </c>
      <c r="B2626" t="s">
        <v>3356</v>
      </c>
      <c r="C2626" t="s">
        <v>3357</v>
      </c>
      <c r="D2626">
        <v>2016</v>
      </c>
      <c r="E2626" t="s">
        <v>84</v>
      </c>
      <c r="F2626" t="s">
        <v>2721</v>
      </c>
      <c r="G2626" t="s">
        <v>96</v>
      </c>
      <c r="H2626" t="s">
        <v>44</v>
      </c>
      <c r="I2626" t="s">
        <v>781</v>
      </c>
      <c r="J2626" t="s">
        <v>2732</v>
      </c>
      <c r="K2626" t="s">
        <v>3184</v>
      </c>
      <c r="L2626" t="s">
        <v>3250</v>
      </c>
      <c r="M2626" t="s">
        <v>3163</v>
      </c>
      <c r="N2626">
        <v>34029</v>
      </c>
      <c r="O2626">
        <v>34.03</v>
      </c>
      <c r="P2626">
        <v>111000</v>
      </c>
      <c r="Q2626">
        <v>3.2619236533544917</v>
      </c>
    </row>
    <row r="2627" spans="1:17" x14ac:dyDescent="0.3">
      <c r="A2627">
        <v>42431</v>
      </c>
      <c r="B2627" t="s">
        <v>3356</v>
      </c>
      <c r="C2627" t="s">
        <v>3357</v>
      </c>
      <c r="D2627">
        <v>2016</v>
      </c>
      <c r="E2627" t="s">
        <v>32</v>
      </c>
      <c r="F2627" t="s">
        <v>2495</v>
      </c>
      <c r="G2627" t="s">
        <v>227</v>
      </c>
      <c r="H2627" t="s">
        <v>44</v>
      </c>
      <c r="I2627" t="s">
        <v>73</v>
      </c>
      <c r="J2627" t="s">
        <v>2734</v>
      </c>
      <c r="K2627" t="s">
        <v>3153</v>
      </c>
      <c r="L2627" t="s">
        <v>3377</v>
      </c>
      <c r="M2627" t="s">
        <v>3110</v>
      </c>
      <c r="N2627">
        <v>75880</v>
      </c>
      <c r="O2627">
        <v>75.88</v>
      </c>
      <c r="P2627">
        <v>504000</v>
      </c>
      <c r="Q2627">
        <v>6.6420664206642064</v>
      </c>
    </row>
    <row r="2628" spans="1:17" x14ac:dyDescent="0.3">
      <c r="A2628">
        <v>42426</v>
      </c>
      <c r="B2628" t="s">
        <v>3358</v>
      </c>
      <c r="C2628" t="s">
        <v>3359</v>
      </c>
      <c r="D2628">
        <v>2016</v>
      </c>
      <c r="E2628" t="s">
        <v>32</v>
      </c>
      <c r="F2628" t="s">
        <v>65</v>
      </c>
      <c r="G2628" t="s">
        <v>67</v>
      </c>
      <c r="H2628" t="s">
        <v>44</v>
      </c>
      <c r="I2628" t="s">
        <v>71</v>
      </c>
      <c r="J2628" t="s">
        <v>2735</v>
      </c>
      <c r="K2628" t="s">
        <v>3120</v>
      </c>
      <c r="L2628" t="s">
        <v>3124</v>
      </c>
      <c r="M2628" t="s">
        <v>3110</v>
      </c>
      <c r="N2628">
        <v>134088</v>
      </c>
      <c r="O2628">
        <v>134.09</v>
      </c>
      <c r="P2628">
        <v>911000</v>
      </c>
      <c r="Q2628">
        <v>6.7940457013304698</v>
      </c>
    </row>
    <row r="2629" spans="1:17" x14ac:dyDescent="0.3">
      <c r="A2629">
        <v>42426</v>
      </c>
      <c r="B2629" t="s">
        <v>3358</v>
      </c>
      <c r="C2629" t="s">
        <v>3359</v>
      </c>
      <c r="D2629">
        <v>2016</v>
      </c>
      <c r="E2629" t="s">
        <v>32</v>
      </c>
      <c r="F2629" t="s">
        <v>65</v>
      </c>
      <c r="G2629" t="s">
        <v>67</v>
      </c>
      <c r="H2629" t="s">
        <v>44</v>
      </c>
      <c r="I2629" t="s">
        <v>73</v>
      </c>
      <c r="J2629" t="s">
        <v>2736</v>
      </c>
      <c r="K2629" t="s">
        <v>3198</v>
      </c>
      <c r="L2629" t="s">
        <v>3199</v>
      </c>
      <c r="M2629" t="s">
        <v>3110</v>
      </c>
      <c r="N2629">
        <v>119966</v>
      </c>
      <c r="O2629">
        <v>119.97</v>
      </c>
      <c r="P2629">
        <v>815000</v>
      </c>
      <c r="Q2629">
        <v>6.7935915175966528</v>
      </c>
    </row>
    <row r="2630" spans="1:17" x14ac:dyDescent="0.3">
      <c r="A2630">
        <v>42425</v>
      </c>
      <c r="B2630" t="s">
        <v>3358</v>
      </c>
      <c r="C2630" t="s">
        <v>3359</v>
      </c>
      <c r="D2630">
        <v>2016</v>
      </c>
      <c r="E2630" t="s">
        <v>84</v>
      </c>
      <c r="F2630" t="s">
        <v>1624</v>
      </c>
      <c r="G2630" t="s">
        <v>60</v>
      </c>
      <c r="H2630" t="s">
        <v>44</v>
      </c>
      <c r="I2630" t="s">
        <v>2122</v>
      </c>
      <c r="J2630" t="s">
        <v>2737</v>
      </c>
      <c r="K2630" t="s">
        <v>3120</v>
      </c>
      <c r="L2630" t="s">
        <v>3124</v>
      </c>
      <c r="M2630" t="s">
        <v>3110</v>
      </c>
      <c r="N2630">
        <v>150830</v>
      </c>
      <c r="O2630">
        <v>150.83000000000001</v>
      </c>
      <c r="P2630">
        <v>526000</v>
      </c>
      <c r="Q2630">
        <v>3.4873698866273286</v>
      </c>
    </row>
    <row r="2631" spans="1:17" x14ac:dyDescent="0.3">
      <c r="A2631">
        <v>42424</v>
      </c>
      <c r="B2631" t="s">
        <v>3358</v>
      </c>
      <c r="C2631" t="s">
        <v>3359</v>
      </c>
      <c r="D2631">
        <v>2016</v>
      </c>
      <c r="E2631" t="s">
        <v>32</v>
      </c>
      <c r="F2631" t="s">
        <v>628</v>
      </c>
      <c r="G2631" t="s">
        <v>115</v>
      </c>
      <c r="H2631" t="s">
        <v>44</v>
      </c>
      <c r="I2631" t="s">
        <v>339</v>
      </c>
      <c r="J2631" t="s">
        <v>2738</v>
      </c>
      <c r="K2631" t="s">
        <v>3202</v>
      </c>
      <c r="L2631" t="s">
        <v>3250</v>
      </c>
      <c r="M2631" t="s">
        <v>3163</v>
      </c>
      <c r="N2631">
        <v>17440</v>
      </c>
      <c r="O2631">
        <v>17.440000000000001</v>
      </c>
      <c r="P2631">
        <v>50100</v>
      </c>
      <c r="Q2631">
        <v>2.8727064220183487</v>
      </c>
    </row>
    <row r="2632" spans="1:17" x14ac:dyDescent="0.3">
      <c r="A2632">
        <v>42424</v>
      </c>
      <c r="B2632" t="s">
        <v>3358</v>
      </c>
      <c r="C2632" t="s">
        <v>3359</v>
      </c>
      <c r="D2632">
        <v>2016</v>
      </c>
      <c r="E2632" t="s">
        <v>84</v>
      </c>
      <c r="F2632" t="s">
        <v>966</v>
      </c>
      <c r="G2632" t="s">
        <v>106</v>
      </c>
      <c r="H2632" t="s">
        <v>44</v>
      </c>
      <c r="I2632" t="s">
        <v>129</v>
      </c>
      <c r="J2632" t="s">
        <v>2739</v>
      </c>
      <c r="K2632" t="s">
        <v>3150</v>
      </c>
      <c r="L2632" t="s">
        <v>3250</v>
      </c>
      <c r="M2632" t="s">
        <v>3163</v>
      </c>
      <c r="N2632">
        <v>17560</v>
      </c>
      <c r="O2632">
        <v>17.559999999999999</v>
      </c>
      <c r="P2632">
        <v>88200</v>
      </c>
      <c r="Q2632">
        <v>5.022779043280182</v>
      </c>
    </row>
    <row r="2633" spans="1:17" x14ac:dyDescent="0.3">
      <c r="A2633">
        <v>42422</v>
      </c>
      <c r="B2633" t="s">
        <v>3358</v>
      </c>
      <c r="C2633" t="s">
        <v>3359</v>
      </c>
      <c r="D2633">
        <v>2016</v>
      </c>
      <c r="E2633" t="s">
        <v>32</v>
      </c>
      <c r="F2633" t="s">
        <v>2681</v>
      </c>
      <c r="G2633" t="s">
        <v>310</v>
      </c>
      <c r="H2633" t="s">
        <v>44</v>
      </c>
      <c r="I2633" t="s">
        <v>140</v>
      </c>
      <c r="J2633" t="s">
        <v>2740</v>
      </c>
      <c r="K2633" t="s">
        <v>3201</v>
      </c>
      <c r="L2633" t="s">
        <v>3250</v>
      </c>
      <c r="M2633" t="s">
        <v>3163</v>
      </c>
      <c r="N2633">
        <v>95730</v>
      </c>
      <c r="O2633">
        <v>95.73</v>
      </c>
      <c r="P2633">
        <v>86500</v>
      </c>
      <c r="Q2633">
        <v>0.90358299383683272</v>
      </c>
    </row>
    <row r="2634" spans="1:17" x14ac:dyDescent="0.3">
      <c r="A2634">
        <v>42419</v>
      </c>
      <c r="B2634" t="s">
        <v>3358</v>
      </c>
      <c r="C2634" t="s">
        <v>3359</v>
      </c>
      <c r="D2634">
        <v>2016</v>
      </c>
      <c r="E2634" t="s">
        <v>32</v>
      </c>
      <c r="F2634" t="s">
        <v>65</v>
      </c>
      <c r="G2634" t="s">
        <v>67</v>
      </c>
      <c r="H2634" t="s">
        <v>44</v>
      </c>
      <c r="I2634" t="s">
        <v>71</v>
      </c>
      <c r="J2634" t="s">
        <v>2741</v>
      </c>
      <c r="K2634" t="s">
        <v>3120</v>
      </c>
      <c r="L2634" t="s">
        <v>3124</v>
      </c>
      <c r="M2634" t="s">
        <v>3110</v>
      </c>
      <c r="N2634">
        <v>22348</v>
      </c>
      <c r="O2634">
        <v>22.35</v>
      </c>
      <c r="P2634">
        <v>152000</v>
      </c>
      <c r="Q2634">
        <v>6.8015034902452118</v>
      </c>
    </row>
    <row r="2635" spans="1:17" x14ac:dyDescent="0.3">
      <c r="A2635">
        <v>42419</v>
      </c>
      <c r="B2635" t="s">
        <v>3358</v>
      </c>
      <c r="C2635" t="s">
        <v>3359</v>
      </c>
      <c r="D2635">
        <v>2016</v>
      </c>
      <c r="E2635" t="s">
        <v>32</v>
      </c>
      <c r="F2635" t="s">
        <v>65</v>
      </c>
      <c r="G2635" t="s">
        <v>67</v>
      </c>
      <c r="H2635" t="s">
        <v>44</v>
      </c>
      <c r="I2635" t="s">
        <v>71</v>
      </c>
      <c r="J2635" t="s">
        <v>2742</v>
      </c>
      <c r="K2635" t="s">
        <v>3120</v>
      </c>
      <c r="L2635" t="s">
        <v>3124</v>
      </c>
      <c r="M2635" t="s">
        <v>3110</v>
      </c>
      <c r="N2635">
        <v>43130</v>
      </c>
      <c r="O2635">
        <v>43.13</v>
      </c>
      <c r="P2635">
        <v>293000</v>
      </c>
      <c r="Q2635">
        <v>6.7934152562021799</v>
      </c>
    </row>
    <row r="2636" spans="1:17" x14ac:dyDescent="0.3">
      <c r="A2636">
        <v>42419</v>
      </c>
      <c r="B2636" t="s">
        <v>3358</v>
      </c>
      <c r="C2636" t="s">
        <v>3359</v>
      </c>
      <c r="D2636">
        <v>2016</v>
      </c>
      <c r="E2636" t="s">
        <v>32</v>
      </c>
      <c r="F2636" t="s">
        <v>65</v>
      </c>
      <c r="G2636" t="s">
        <v>67</v>
      </c>
      <c r="H2636" t="s">
        <v>44</v>
      </c>
      <c r="I2636" t="s">
        <v>71</v>
      </c>
      <c r="J2636" t="s">
        <v>2743</v>
      </c>
      <c r="K2636" t="s">
        <v>3120</v>
      </c>
      <c r="L2636" t="s">
        <v>3124</v>
      </c>
      <c r="M2636" t="s">
        <v>3110</v>
      </c>
      <c r="N2636">
        <v>111740</v>
      </c>
      <c r="O2636">
        <v>111.74</v>
      </c>
      <c r="P2636">
        <v>759000</v>
      </c>
      <c r="Q2636">
        <v>6.7925541435475214</v>
      </c>
    </row>
    <row r="2637" spans="1:17" x14ac:dyDescent="0.3">
      <c r="A2637">
        <v>42418</v>
      </c>
      <c r="B2637" t="s">
        <v>3358</v>
      </c>
      <c r="C2637" t="s">
        <v>3359</v>
      </c>
      <c r="D2637">
        <v>2016</v>
      </c>
      <c r="E2637" t="s">
        <v>32</v>
      </c>
      <c r="F2637" t="s">
        <v>628</v>
      </c>
      <c r="G2637" t="s">
        <v>115</v>
      </c>
      <c r="H2637" t="s">
        <v>44</v>
      </c>
      <c r="I2637" t="s">
        <v>339</v>
      </c>
      <c r="J2637" t="s">
        <v>2744</v>
      </c>
      <c r="K2637" t="s">
        <v>3202</v>
      </c>
      <c r="L2637" t="s">
        <v>3250</v>
      </c>
      <c r="M2637" t="s">
        <v>3163</v>
      </c>
      <c r="N2637">
        <v>18320</v>
      </c>
      <c r="O2637">
        <v>18.32</v>
      </c>
      <c r="P2637">
        <v>52600</v>
      </c>
      <c r="Q2637">
        <v>2.8711790393013099</v>
      </c>
    </row>
    <row r="2638" spans="1:17" x14ac:dyDescent="0.3">
      <c r="A2638">
        <v>42418</v>
      </c>
      <c r="B2638" t="s">
        <v>3358</v>
      </c>
      <c r="C2638" t="s">
        <v>3359</v>
      </c>
      <c r="D2638">
        <v>2016</v>
      </c>
      <c r="E2638" t="s">
        <v>84</v>
      </c>
      <c r="F2638" t="s">
        <v>1969</v>
      </c>
      <c r="G2638" t="s">
        <v>60</v>
      </c>
      <c r="H2638" t="s">
        <v>44</v>
      </c>
      <c r="I2638" t="s">
        <v>256</v>
      </c>
      <c r="J2638" t="s">
        <v>2745</v>
      </c>
      <c r="K2638" t="s">
        <v>3120</v>
      </c>
      <c r="L2638" t="s">
        <v>3124</v>
      </c>
      <c r="M2638" t="s">
        <v>3110</v>
      </c>
      <c r="N2638">
        <v>16840</v>
      </c>
      <c r="O2638">
        <v>16.84</v>
      </c>
      <c r="P2638">
        <v>102000</v>
      </c>
      <c r="Q2638">
        <v>6.0570071258907365</v>
      </c>
    </row>
    <row r="2639" spans="1:17" x14ac:dyDescent="0.3">
      <c r="A2639">
        <v>42416</v>
      </c>
      <c r="B2639" t="s">
        <v>3358</v>
      </c>
      <c r="C2639" t="s">
        <v>3359</v>
      </c>
      <c r="D2639">
        <v>2016</v>
      </c>
      <c r="E2639" t="s">
        <v>32</v>
      </c>
      <c r="F2639" t="s">
        <v>2681</v>
      </c>
      <c r="G2639" t="s">
        <v>310</v>
      </c>
      <c r="H2639" t="s">
        <v>44</v>
      </c>
      <c r="I2639" t="s">
        <v>140</v>
      </c>
      <c r="J2639" t="s">
        <v>2746</v>
      </c>
      <c r="K2639" t="s">
        <v>3201</v>
      </c>
      <c r="L2639" t="s">
        <v>3250</v>
      </c>
      <c r="M2639" t="s">
        <v>3163</v>
      </c>
      <c r="N2639">
        <v>115110</v>
      </c>
      <c r="O2639">
        <v>115.11</v>
      </c>
      <c r="P2639">
        <v>104000</v>
      </c>
      <c r="Q2639">
        <v>0.90348362435930851</v>
      </c>
    </row>
    <row r="2640" spans="1:17" x14ac:dyDescent="0.3">
      <c r="A2640">
        <v>42414</v>
      </c>
      <c r="B2640" t="s">
        <v>3358</v>
      </c>
      <c r="C2640" t="s">
        <v>3359</v>
      </c>
      <c r="D2640">
        <v>2016</v>
      </c>
      <c r="E2640" t="s">
        <v>32</v>
      </c>
      <c r="F2640" t="s">
        <v>278</v>
      </c>
      <c r="G2640" t="s">
        <v>60</v>
      </c>
      <c r="H2640" t="s">
        <v>44</v>
      </c>
      <c r="I2640" t="s">
        <v>80</v>
      </c>
      <c r="J2640" t="s">
        <v>2747</v>
      </c>
      <c r="K2640" t="s">
        <v>3188</v>
      </c>
      <c r="L2640" t="s">
        <v>3250</v>
      </c>
      <c r="M2640" t="s">
        <v>3163</v>
      </c>
      <c r="N2640">
        <v>21720</v>
      </c>
      <c r="O2640">
        <v>21.72</v>
      </c>
      <c r="P2640">
        <v>399000</v>
      </c>
      <c r="Q2640">
        <v>18.370165745856355</v>
      </c>
    </row>
    <row r="2641" spans="1:17" x14ac:dyDescent="0.3">
      <c r="A2641">
        <v>42414</v>
      </c>
      <c r="B2641" t="s">
        <v>3358</v>
      </c>
      <c r="C2641" t="s">
        <v>3359</v>
      </c>
      <c r="D2641">
        <v>2016</v>
      </c>
      <c r="E2641" t="s">
        <v>32</v>
      </c>
      <c r="F2641" t="s">
        <v>51</v>
      </c>
      <c r="G2641" t="s">
        <v>1966</v>
      </c>
      <c r="H2641" t="s">
        <v>44</v>
      </c>
      <c r="I2641" t="s">
        <v>57</v>
      </c>
      <c r="J2641" t="s">
        <v>2748</v>
      </c>
      <c r="K2641" t="s">
        <v>3225</v>
      </c>
      <c r="L2641" t="s">
        <v>3250</v>
      </c>
      <c r="M2641" t="s">
        <v>3163</v>
      </c>
      <c r="N2641">
        <v>36180</v>
      </c>
      <c r="O2641">
        <v>36.18</v>
      </c>
      <c r="P2641">
        <v>763000</v>
      </c>
      <c r="Q2641">
        <v>21.088999447208401</v>
      </c>
    </row>
    <row r="2642" spans="1:17" x14ac:dyDescent="0.3">
      <c r="A2642">
        <v>42414</v>
      </c>
      <c r="B2642" t="s">
        <v>3358</v>
      </c>
      <c r="C2642" t="s">
        <v>3359</v>
      </c>
      <c r="D2642">
        <v>2016</v>
      </c>
      <c r="E2642" t="s">
        <v>32</v>
      </c>
      <c r="F2642" t="s">
        <v>278</v>
      </c>
      <c r="G2642" t="s">
        <v>60</v>
      </c>
      <c r="H2642" t="s">
        <v>44</v>
      </c>
      <c r="I2642" t="s">
        <v>1804</v>
      </c>
      <c r="J2642" t="s">
        <v>2749</v>
      </c>
      <c r="K2642" t="s">
        <v>3164</v>
      </c>
      <c r="L2642" t="s">
        <v>3250</v>
      </c>
      <c r="M2642" t="s">
        <v>3163</v>
      </c>
      <c r="N2642">
        <v>30210</v>
      </c>
      <c r="O2642">
        <v>30.21</v>
      </c>
      <c r="P2642">
        <v>1294000</v>
      </c>
      <c r="Q2642">
        <v>42.83349884144323</v>
      </c>
    </row>
    <row r="2643" spans="1:17" x14ac:dyDescent="0.3">
      <c r="A2643">
        <v>42413</v>
      </c>
      <c r="B2643" t="s">
        <v>3358</v>
      </c>
      <c r="C2643" t="s">
        <v>3359</v>
      </c>
      <c r="D2643">
        <v>2016</v>
      </c>
      <c r="E2643" t="s">
        <v>753</v>
      </c>
      <c r="F2643" t="s">
        <v>77</v>
      </c>
      <c r="G2643" t="s">
        <v>67</v>
      </c>
      <c r="H2643" t="s">
        <v>44</v>
      </c>
      <c r="I2643" t="s">
        <v>241</v>
      </c>
      <c r="J2643" t="s">
        <v>2750</v>
      </c>
      <c r="K2643" t="s">
        <v>3127</v>
      </c>
      <c r="L2643" t="s">
        <v>3128</v>
      </c>
      <c r="M2643" t="s">
        <v>3129</v>
      </c>
      <c r="N2643">
        <v>25940</v>
      </c>
      <c r="O2643">
        <v>25.94</v>
      </c>
      <c r="P2643">
        <v>133000</v>
      </c>
      <c r="Q2643">
        <v>5.1272166538164994</v>
      </c>
    </row>
    <row r="2644" spans="1:17" x14ac:dyDescent="0.3">
      <c r="A2644">
        <v>42411</v>
      </c>
      <c r="B2644" t="s">
        <v>3358</v>
      </c>
      <c r="C2644" t="s">
        <v>3359</v>
      </c>
      <c r="D2644">
        <v>2016</v>
      </c>
      <c r="E2644" t="s">
        <v>84</v>
      </c>
      <c r="F2644" t="s">
        <v>2751</v>
      </c>
      <c r="G2644" t="s">
        <v>310</v>
      </c>
      <c r="H2644" t="s">
        <v>44</v>
      </c>
      <c r="I2644" t="s">
        <v>2407</v>
      </c>
      <c r="J2644" t="s">
        <v>2753</v>
      </c>
      <c r="K2644" t="s">
        <v>3203</v>
      </c>
      <c r="L2644" t="s">
        <v>3250</v>
      </c>
      <c r="M2644" t="s">
        <v>3163</v>
      </c>
      <c r="N2644">
        <v>20500</v>
      </c>
      <c r="O2644">
        <v>20.5</v>
      </c>
      <c r="P2644">
        <v>6000</v>
      </c>
      <c r="Q2644">
        <v>0.29268292682926828</v>
      </c>
    </row>
    <row r="2645" spans="1:17" x14ac:dyDescent="0.3">
      <c r="A2645">
        <v>42408</v>
      </c>
      <c r="B2645" t="s">
        <v>3358</v>
      </c>
      <c r="C2645" t="s">
        <v>3359</v>
      </c>
      <c r="D2645">
        <v>2016</v>
      </c>
      <c r="E2645" t="s">
        <v>32</v>
      </c>
      <c r="F2645" t="s">
        <v>77</v>
      </c>
      <c r="G2645" t="s">
        <v>67</v>
      </c>
      <c r="H2645" t="s">
        <v>44</v>
      </c>
      <c r="I2645" t="s">
        <v>243</v>
      </c>
      <c r="J2645" t="s">
        <v>2754</v>
      </c>
      <c r="K2645" t="s">
        <v>3130</v>
      </c>
      <c r="L2645" t="s">
        <v>3130</v>
      </c>
      <c r="M2645" t="s">
        <v>3129</v>
      </c>
      <c r="N2645">
        <v>25940</v>
      </c>
      <c r="O2645">
        <v>25.94</v>
      </c>
      <c r="P2645">
        <v>576000</v>
      </c>
      <c r="Q2645">
        <v>22.205088666152658</v>
      </c>
    </row>
    <row r="2646" spans="1:17" x14ac:dyDescent="0.3">
      <c r="A2646">
        <v>42407</v>
      </c>
      <c r="B2646" t="s">
        <v>3358</v>
      </c>
      <c r="C2646" t="s">
        <v>3359</v>
      </c>
      <c r="D2646">
        <v>2016</v>
      </c>
      <c r="E2646" t="s">
        <v>84</v>
      </c>
      <c r="F2646" t="s">
        <v>2266</v>
      </c>
      <c r="G2646" t="s">
        <v>135</v>
      </c>
      <c r="H2646" t="s">
        <v>44</v>
      </c>
      <c r="I2646" t="s">
        <v>2755</v>
      </c>
      <c r="J2646" t="s">
        <v>2756</v>
      </c>
      <c r="K2646" t="s">
        <v>3189</v>
      </c>
      <c r="L2646" t="s">
        <v>3250</v>
      </c>
      <c r="M2646" t="s">
        <v>3163</v>
      </c>
      <c r="N2646">
        <v>17539</v>
      </c>
      <c r="O2646">
        <v>17.54</v>
      </c>
      <c r="P2646">
        <v>935000</v>
      </c>
      <c r="Q2646">
        <v>53.309766805405097</v>
      </c>
    </row>
    <row r="2647" spans="1:17" x14ac:dyDescent="0.3">
      <c r="A2647">
        <v>42405</v>
      </c>
      <c r="B2647" t="s">
        <v>3358</v>
      </c>
      <c r="C2647" t="s">
        <v>3359</v>
      </c>
      <c r="D2647">
        <v>2016</v>
      </c>
      <c r="E2647" t="s">
        <v>32</v>
      </c>
      <c r="F2647" t="s">
        <v>65</v>
      </c>
      <c r="G2647" t="s">
        <v>67</v>
      </c>
      <c r="H2647" t="s">
        <v>44</v>
      </c>
      <c r="I2647" t="s">
        <v>71</v>
      </c>
      <c r="J2647" t="s">
        <v>2757</v>
      </c>
      <c r="K2647" t="s">
        <v>3120</v>
      </c>
      <c r="L2647" t="s">
        <v>3124</v>
      </c>
      <c r="M2647" t="s">
        <v>3110</v>
      </c>
      <c r="N2647">
        <v>107825</v>
      </c>
      <c r="O2647">
        <v>107.82</v>
      </c>
      <c r="P2647">
        <v>732000</v>
      </c>
      <c r="Q2647">
        <v>6.7887781126825875</v>
      </c>
    </row>
    <row r="2648" spans="1:17" x14ac:dyDescent="0.3">
      <c r="A2648">
        <v>42405</v>
      </c>
      <c r="B2648" t="s">
        <v>3358</v>
      </c>
      <c r="C2648" t="s">
        <v>3359</v>
      </c>
      <c r="D2648">
        <v>2016</v>
      </c>
      <c r="E2648" t="s">
        <v>32</v>
      </c>
      <c r="F2648" t="s">
        <v>65</v>
      </c>
      <c r="G2648" t="s">
        <v>67</v>
      </c>
      <c r="H2648" t="s">
        <v>44</v>
      </c>
      <c r="I2648" t="s">
        <v>219</v>
      </c>
      <c r="J2648" t="s">
        <v>2758</v>
      </c>
      <c r="K2648" t="s">
        <v>3120</v>
      </c>
      <c r="L2648" t="s">
        <v>3124</v>
      </c>
      <c r="M2648" t="s">
        <v>3110</v>
      </c>
      <c r="N2648">
        <v>48348</v>
      </c>
      <c r="O2648">
        <v>48.35</v>
      </c>
      <c r="P2648">
        <v>1280000</v>
      </c>
      <c r="Q2648">
        <v>26.474724911061472</v>
      </c>
    </row>
    <row r="2649" spans="1:17" x14ac:dyDescent="0.3">
      <c r="A2649">
        <v>42400</v>
      </c>
      <c r="B2649" t="s">
        <v>3360</v>
      </c>
      <c r="C2649" t="s">
        <v>3361</v>
      </c>
      <c r="D2649">
        <v>2016</v>
      </c>
      <c r="E2649" t="s">
        <v>84</v>
      </c>
      <c r="F2649" t="s">
        <v>2266</v>
      </c>
      <c r="G2649" t="s">
        <v>135</v>
      </c>
      <c r="H2649" t="s">
        <v>44</v>
      </c>
      <c r="I2649" t="s">
        <v>1269</v>
      </c>
      <c r="J2649" t="s">
        <v>2473</v>
      </c>
      <c r="K2649" t="s">
        <v>3189</v>
      </c>
      <c r="L2649" t="s">
        <v>3250</v>
      </c>
      <c r="M2649" t="s">
        <v>3163</v>
      </c>
      <c r="N2649">
        <v>20462</v>
      </c>
      <c r="O2649">
        <v>20.46</v>
      </c>
      <c r="P2649">
        <v>11296000</v>
      </c>
      <c r="Q2649">
        <v>552.04769817222166</v>
      </c>
    </row>
    <row r="2650" spans="1:17" x14ac:dyDescent="0.3">
      <c r="A2650">
        <v>42398</v>
      </c>
      <c r="B2650" t="s">
        <v>3360</v>
      </c>
      <c r="C2650" t="s">
        <v>3361</v>
      </c>
      <c r="D2650">
        <v>2016</v>
      </c>
      <c r="E2650" t="s">
        <v>32</v>
      </c>
      <c r="F2650" t="s">
        <v>2495</v>
      </c>
      <c r="G2650" t="s">
        <v>67</v>
      </c>
      <c r="H2650" t="s">
        <v>44</v>
      </c>
      <c r="I2650" t="s">
        <v>71</v>
      </c>
      <c r="J2650" t="s">
        <v>2759</v>
      </c>
      <c r="K2650" t="s">
        <v>3120</v>
      </c>
      <c r="L2650" t="s">
        <v>3124</v>
      </c>
      <c r="M2650" t="s">
        <v>3110</v>
      </c>
      <c r="N2650">
        <v>86260</v>
      </c>
      <c r="O2650">
        <v>86.26</v>
      </c>
      <c r="P2650">
        <v>602000</v>
      </c>
      <c r="Q2650">
        <v>6.9789009969858569</v>
      </c>
    </row>
    <row r="2651" spans="1:17" x14ac:dyDescent="0.3">
      <c r="A2651">
        <v>42393</v>
      </c>
      <c r="B2651" t="s">
        <v>3360</v>
      </c>
      <c r="C2651" t="s">
        <v>3361</v>
      </c>
      <c r="D2651">
        <v>2016</v>
      </c>
      <c r="E2651" t="s">
        <v>84</v>
      </c>
      <c r="F2651" t="s">
        <v>2266</v>
      </c>
      <c r="G2651" t="s">
        <v>135</v>
      </c>
      <c r="H2651" t="s">
        <v>44</v>
      </c>
      <c r="I2651" t="s">
        <v>1269</v>
      </c>
      <c r="J2651" t="s">
        <v>2387</v>
      </c>
      <c r="K2651" t="s">
        <v>3189</v>
      </c>
      <c r="L2651" t="s">
        <v>3250</v>
      </c>
      <c r="M2651" t="s">
        <v>3163</v>
      </c>
      <c r="N2651">
        <v>20462</v>
      </c>
      <c r="O2651">
        <v>20.46</v>
      </c>
      <c r="P2651">
        <v>11296000</v>
      </c>
      <c r="Q2651">
        <v>552.04769817222166</v>
      </c>
    </row>
    <row r="2652" spans="1:17" x14ac:dyDescent="0.3">
      <c r="A2652">
        <v>42392</v>
      </c>
      <c r="B2652" t="s">
        <v>3360</v>
      </c>
      <c r="C2652" t="s">
        <v>3361</v>
      </c>
      <c r="D2652">
        <v>2016</v>
      </c>
      <c r="E2652" t="s">
        <v>84</v>
      </c>
      <c r="F2652" t="s">
        <v>878</v>
      </c>
      <c r="G2652" t="s">
        <v>60</v>
      </c>
      <c r="H2652" t="s">
        <v>44</v>
      </c>
      <c r="I2652" t="s">
        <v>63</v>
      </c>
      <c r="J2652" t="s">
        <v>2760</v>
      </c>
      <c r="K2652" t="s">
        <v>3167</v>
      </c>
      <c r="L2652" t="s">
        <v>3250</v>
      </c>
      <c r="M2652" t="s">
        <v>3163</v>
      </c>
      <c r="N2652">
        <v>40240</v>
      </c>
      <c r="O2652">
        <v>40.24</v>
      </c>
      <c r="P2652">
        <v>524000</v>
      </c>
      <c r="Q2652">
        <v>13.021868787276341</v>
      </c>
    </row>
    <row r="2653" spans="1:17" x14ac:dyDescent="0.3">
      <c r="A2653">
        <v>42386</v>
      </c>
      <c r="B2653" t="s">
        <v>3360</v>
      </c>
      <c r="C2653" t="s">
        <v>3361</v>
      </c>
      <c r="D2653">
        <v>2016</v>
      </c>
      <c r="E2653" t="s">
        <v>84</v>
      </c>
      <c r="F2653" t="s">
        <v>2266</v>
      </c>
      <c r="G2653" t="s">
        <v>135</v>
      </c>
      <c r="H2653" t="s">
        <v>44</v>
      </c>
      <c r="I2653" t="s">
        <v>2755</v>
      </c>
      <c r="J2653" t="s">
        <v>2385</v>
      </c>
      <c r="K2653" t="s">
        <v>3189</v>
      </c>
      <c r="L2653" t="s">
        <v>3250</v>
      </c>
      <c r="M2653" t="s">
        <v>3163</v>
      </c>
      <c r="N2653">
        <v>20462</v>
      </c>
      <c r="O2653">
        <v>20.46</v>
      </c>
      <c r="P2653">
        <v>1084000</v>
      </c>
      <c r="Q2653">
        <v>52.97624865604535</v>
      </c>
    </row>
    <row r="2654" spans="1:17" x14ac:dyDescent="0.3">
      <c r="A2654">
        <v>42384</v>
      </c>
      <c r="B2654" t="s">
        <v>3360</v>
      </c>
      <c r="C2654" t="s">
        <v>3361</v>
      </c>
      <c r="D2654">
        <v>2016</v>
      </c>
      <c r="E2654" t="s">
        <v>84</v>
      </c>
      <c r="F2654" t="s">
        <v>2198</v>
      </c>
      <c r="G2654" t="s">
        <v>310</v>
      </c>
      <c r="H2654" t="s">
        <v>44</v>
      </c>
      <c r="I2654" t="s">
        <v>2407</v>
      </c>
      <c r="J2654" t="s">
        <v>2761</v>
      </c>
      <c r="K2654" t="s">
        <v>3203</v>
      </c>
      <c r="L2654" t="s">
        <v>3250</v>
      </c>
      <c r="M2654" t="s">
        <v>3163</v>
      </c>
      <c r="N2654">
        <v>20500</v>
      </c>
      <c r="O2654">
        <v>20.5</v>
      </c>
      <c r="P2654">
        <v>6200</v>
      </c>
      <c r="Q2654">
        <v>0.30243902439024389</v>
      </c>
    </row>
    <row r="2655" spans="1:17" x14ac:dyDescent="0.3">
      <c r="A2655">
        <v>42383</v>
      </c>
      <c r="B2655" t="s">
        <v>3360</v>
      </c>
      <c r="C2655" t="s">
        <v>3361</v>
      </c>
      <c r="D2655">
        <v>2016</v>
      </c>
      <c r="E2655" t="s">
        <v>84</v>
      </c>
      <c r="F2655" t="s">
        <v>769</v>
      </c>
      <c r="G2655" t="s">
        <v>60</v>
      </c>
      <c r="H2655" t="s">
        <v>44</v>
      </c>
      <c r="I2655" t="s">
        <v>410</v>
      </c>
      <c r="J2655" t="s">
        <v>2762</v>
      </c>
      <c r="K2655" t="s">
        <v>3169</v>
      </c>
      <c r="L2655" t="s">
        <v>3250</v>
      </c>
      <c r="M2655" t="s">
        <v>3163</v>
      </c>
      <c r="N2655">
        <v>22088</v>
      </c>
      <c r="O2655">
        <v>22.09</v>
      </c>
      <c r="P2655">
        <v>23000</v>
      </c>
      <c r="Q2655">
        <v>1.0412893879029337</v>
      </c>
    </row>
    <row r="2656" spans="1:17" x14ac:dyDescent="0.3">
      <c r="A2656">
        <v>42382</v>
      </c>
      <c r="B2656" t="s">
        <v>3360</v>
      </c>
      <c r="C2656" t="s">
        <v>3361</v>
      </c>
      <c r="D2656">
        <v>2016</v>
      </c>
      <c r="E2656" t="s">
        <v>32</v>
      </c>
      <c r="F2656" t="s">
        <v>2495</v>
      </c>
      <c r="G2656" t="s">
        <v>115</v>
      </c>
      <c r="H2656" t="s">
        <v>44</v>
      </c>
      <c r="I2656" t="s">
        <v>643</v>
      </c>
      <c r="J2656" t="s">
        <v>2763</v>
      </c>
      <c r="K2656" t="s">
        <v>3193</v>
      </c>
      <c r="L2656" t="s">
        <v>3133</v>
      </c>
      <c r="M2656" t="s">
        <v>3116</v>
      </c>
      <c r="N2656">
        <v>29442</v>
      </c>
      <c r="O2656">
        <v>29.44</v>
      </c>
      <c r="P2656">
        <v>626000</v>
      </c>
      <c r="Q2656">
        <v>21.26214251749202</v>
      </c>
    </row>
    <row r="2657" spans="1:17" x14ac:dyDescent="0.3">
      <c r="A2657">
        <v>42381</v>
      </c>
      <c r="B2657" t="s">
        <v>3360</v>
      </c>
      <c r="C2657" t="s">
        <v>3361</v>
      </c>
      <c r="D2657">
        <v>2016</v>
      </c>
      <c r="E2657" t="s">
        <v>32</v>
      </c>
      <c r="F2657" t="s">
        <v>2681</v>
      </c>
      <c r="G2657" t="s">
        <v>310</v>
      </c>
      <c r="H2657" t="s">
        <v>44</v>
      </c>
      <c r="I2657" t="s">
        <v>140</v>
      </c>
      <c r="J2657" t="s">
        <v>2764</v>
      </c>
      <c r="K2657" t="s">
        <v>3201</v>
      </c>
      <c r="L2657" t="s">
        <v>3250</v>
      </c>
      <c r="M2657" t="s">
        <v>3163</v>
      </c>
      <c r="N2657">
        <v>20000</v>
      </c>
      <c r="O2657">
        <v>20</v>
      </c>
      <c r="P2657">
        <v>18100</v>
      </c>
      <c r="Q2657">
        <v>0.90500000000000003</v>
      </c>
    </row>
    <row r="2658" spans="1:17" x14ac:dyDescent="0.3">
      <c r="A2658">
        <v>42381</v>
      </c>
      <c r="B2658" t="s">
        <v>3360</v>
      </c>
      <c r="C2658" t="s">
        <v>3361</v>
      </c>
      <c r="D2658">
        <v>2016</v>
      </c>
      <c r="E2658" t="s">
        <v>32</v>
      </c>
      <c r="F2658" t="s">
        <v>278</v>
      </c>
      <c r="G2658" t="s">
        <v>60</v>
      </c>
      <c r="H2658" t="s">
        <v>44</v>
      </c>
      <c r="I2658" t="s">
        <v>80</v>
      </c>
      <c r="J2658" t="s">
        <v>2765</v>
      </c>
      <c r="K2658" t="s">
        <v>3188</v>
      </c>
      <c r="L2658" t="s">
        <v>3250</v>
      </c>
      <c r="M2658" t="s">
        <v>3163</v>
      </c>
      <c r="N2658">
        <v>15204</v>
      </c>
      <c r="O2658">
        <v>15.2</v>
      </c>
      <c r="P2658">
        <v>290000</v>
      </c>
      <c r="Q2658">
        <v>19.073927913706918</v>
      </c>
    </row>
    <row r="2659" spans="1:17" x14ac:dyDescent="0.3">
      <c r="A2659">
        <v>42379</v>
      </c>
      <c r="B2659" t="s">
        <v>3360</v>
      </c>
      <c r="C2659" t="s">
        <v>3361</v>
      </c>
      <c r="D2659">
        <v>2016</v>
      </c>
      <c r="E2659" t="s">
        <v>84</v>
      </c>
      <c r="F2659" t="s">
        <v>2266</v>
      </c>
      <c r="G2659" t="s">
        <v>135</v>
      </c>
      <c r="H2659" t="s">
        <v>44</v>
      </c>
      <c r="I2659" t="s">
        <v>2755</v>
      </c>
      <c r="J2659" t="s">
        <v>2766</v>
      </c>
      <c r="K2659" t="s">
        <v>3189</v>
      </c>
      <c r="L2659" t="s">
        <v>3250</v>
      </c>
      <c r="M2659" t="s">
        <v>3163</v>
      </c>
      <c r="N2659">
        <v>20462</v>
      </c>
      <c r="O2659">
        <v>20.46</v>
      </c>
      <c r="P2659">
        <v>1084000</v>
      </c>
      <c r="Q2659">
        <v>52.97624865604535</v>
      </c>
    </row>
    <row r="2660" spans="1:17" x14ac:dyDescent="0.3">
      <c r="A2660">
        <v>42378</v>
      </c>
      <c r="B2660" t="s">
        <v>3360</v>
      </c>
      <c r="C2660" t="s">
        <v>3361</v>
      </c>
      <c r="D2660">
        <v>2016</v>
      </c>
      <c r="E2660" t="s">
        <v>32</v>
      </c>
      <c r="F2660" t="s">
        <v>35</v>
      </c>
      <c r="G2660" t="s">
        <v>40</v>
      </c>
      <c r="H2660" t="s">
        <v>44</v>
      </c>
      <c r="I2660" t="s">
        <v>47</v>
      </c>
      <c r="J2660" t="s">
        <v>2767</v>
      </c>
      <c r="K2660" t="s">
        <v>3234</v>
      </c>
      <c r="L2660" t="s">
        <v>3378</v>
      </c>
      <c r="M2660" t="s">
        <v>3110</v>
      </c>
      <c r="N2660">
        <v>73520</v>
      </c>
      <c r="O2660">
        <v>73.52</v>
      </c>
      <c r="P2660" t="s">
        <v>49</v>
      </c>
      <c r="Q2660" t="e">
        <v>#VALUE!</v>
      </c>
    </row>
    <row r="2661" spans="1:17" x14ac:dyDescent="0.3">
      <c r="A2661">
        <v>42378</v>
      </c>
      <c r="B2661" t="s">
        <v>3360</v>
      </c>
      <c r="C2661" t="s">
        <v>3361</v>
      </c>
      <c r="D2661">
        <v>2016</v>
      </c>
      <c r="E2661" t="s">
        <v>584</v>
      </c>
      <c r="F2661" t="s">
        <v>77</v>
      </c>
      <c r="G2661" t="s">
        <v>67</v>
      </c>
      <c r="H2661" t="s">
        <v>44</v>
      </c>
      <c r="I2661" t="s">
        <v>643</v>
      </c>
      <c r="J2661" t="s">
        <v>2768</v>
      </c>
      <c r="K2661" t="s">
        <v>3186</v>
      </c>
      <c r="L2661" t="s">
        <v>3187</v>
      </c>
      <c r="M2661" t="s">
        <v>3116</v>
      </c>
      <c r="N2661">
        <v>23285</v>
      </c>
      <c r="O2661">
        <v>23.28</v>
      </c>
      <c r="P2661">
        <v>495000</v>
      </c>
      <c r="Q2661">
        <v>21.258320807386731</v>
      </c>
    </row>
    <row r="2662" spans="1:17" x14ac:dyDescent="0.3">
      <c r="A2662">
        <v>42376</v>
      </c>
      <c r="B2662" t="s">
        <v>3360</v>
      </c>
      <c r="C2662" t="s">
        <v>3361</v>
      </c>
      <c r="D2662">
        <v>2016</v>
      </c>
      <c r="E2662" t="s">
        <v>32</v>
      </c>
      <c r="F2662" t="s">
        <v>65</v>
      </c>
      <c r="G2662" t="s">
        <v>67</v>
      </c>
      <c r="H2662" t="s">
        <v>44</v>
      </c>
      <c r="I2662" t="s">
        <v>71</v>
      </c>
      <c r="J2662" t="s">
        <v>2769</v>
      </c>
      <c r="K2662" t="s">
        <v>3120</v>
      </c>
      <c r="L2662" t="s">
        <v>3124</v>
      </c>
      <c r="M2662" t="s">
        <v>3110</v>
      </c>
      <c r="N2662">
        <v>86260</v>
      </c>
      <c r="O2662">
        <v>86.26</v>
      </c>
      <c r="P2662">
        <v>602000</v>
      </c>
      <c r="Q2662">
        <v>6.9789009969858569</v>
      </c>
    </row>
    <row r="2663" spans="1:17" x14ac:dyDescent="0.3">
      <c r="A2663">
        <v>42373</v>
      </c>
      <c r="B2663" t="s">
        <v>3360</v>
      </c>
      <c r="C2663" t="s">
        <v>3361</v>
      </c>
      <c r="D2663">
        <v>2016</v>
      </c>
      <c r="E2663" t="s">
        <v>32</v>
      </c>
      <c r="F2663" t="s">
        <v>77</v>
      </c>
      <c r="G2663" t="s">
        <v>67</v>
      </c>
      <c r="H2663" t="s">
        <v>44</v>
      </c>
      <c r="I2663" t="s">
        <v>643</v>
      </c>
      <c r="J2663" t="s">
        <v>2770</v>
      </c>
      <c r="K2663" t="s">
        <v>3115</v>
      </c>
      <c r="L2663" t="s">
        <v>3114</v>
      </c>
      <c r="M2663" t="s">
        <v>3116</v>
      </c>
      <c r="N2663">
        <v>111870</v>
      </c>
      <c r="O2663">
        <v>111.87</v>
      </c>
      <c r="P2663">
        <v>2380000</v>
      </c>
      <c r="Q2663">
        <v>21.274693841065524</v>
      </c>
    </row>
    <row r="2664" spans="1:17" x14ac:dyDescent="0.3">
      <c r="A2664">
        <v>42373</v>
      </c>
      <c r="B2664" t="s">
        <v>3360</v>
      </c>
      <c r="C2664" t="s">
        <v>3361</v>
      </c>
      <c r="D2664">
        <v>2016</v>
      </c>
      <c r="E2664" t="s">
        <v>32</v>
      </c>
      <c r="F2664" t="s">
        <v>65</v>
      </c>
      <c r="G2664" t="s">
        <v>67</v>
      </c>
      <c r="H2664" t="s">
        <v>44</v>
      </c>
      <c r="I2664" t="s">
        <v>73</v>
      </c>
      <c r="J2664" t="s">
        <v>2771</v>
      </c>
      <c r="K2664" t="s">
        <v>3125</v>
      </c>
      <c r="L2664" t="s">
        <v>3126</v>
      </c>
      <c r="M2664" t="s">
        <v>3110</v>
      </c>
      <c r="N2664">
        <v>17618</v>
      </c>
      <c r="O2664">
        <v>17.62</v>
      </c>
      <c r="P2664">
        <v>123000</v>
      </c>
      <c r="Q2664">
        <v>6.9814961970711771</v>
      </c>
    </row>
    <row r="2665" spans="1:17" x14ac:dyDescent="0.3">
      <c r="A2665">
        <v>42367</v>
      </c>
      <c r="B2665" t="s">
        <v>3362</v>
      </c>
      <c r="C2665" t="s">
        <v>3363</v>
      </c>
      <c r="D2665">
        <v>2015</v>
      </c>
      <c r="E2665" t="s">
        <v>32</v>
      </c>
      <c r="F2665" t="s">
        <v>2681</v>
      </c>
      <c r="G2665" t="s">
        <v>310</v>
      </c>
      <c r="H2665" t="s">
        <v>44</v>
      </c>
      <c r="I2665" t="s">
        <v>140</v>
      </c>
      <c r="J2665" t="s">
        <v>2772</v>
      </c>
      <c r="K2665" t="s">
        <v>3201</v>
      </c>
      <c r="L2665" t="s">
        <v>3250</v>
      </c>
      <c r="M2665" t="s">
        <v>3163</v>
      </c>
      <c r="N2665">
        <v>95850</v>
      </c>
      <c r="O2665">
        <v>95.85</v>
      </c>
      <c r="P2665">
        <v>87000</v>
      </c>
      <c r="Q2665">
        <v>0.90766823161189358</v>
      </c>
    </row>
    <row r="2666" spans="1:17" x14ac:dyDescent="0.3">
      <c r="A2666">
        <v>42365</v>
      </c>
      <c r="B2666" t="s">
        <v>3362</v>
      </c>
      <c r="C2666" t="s">
        <v>3363</v>
      </c>
      <c r="D2666">
        <v>2015</v>
      </c>
      <c r="E2666" t="s">
        <v>84</v>
      </c>
      <c r="F2666" t="s">
        <v>2266</v>
      </c>
      <c r="G2666" t="s">
        <v>135</v>
      </c>
      <c r="H2666" t="s">
        <v>44</v>
      </c>
      <c r="I2666" t="s">
        <v>2755</v>
      </c>
      <c r="J2666" t="s">
        <v>2773</v>
      </c>
      <c r="K2666" t="s">
        <v>3189</v>
      </c>
      <c r="L2666" t="s">
        <v>3250</v>
      </c>
      <c r="M2666" t="s">
        <v>3163</v>
      </c>
      <c r="N2666">
        <v>20462</v>
      </c>
      <c r="O2666">
        <v>20.46</v>
      </c>
      <c r="P2666">
        <v>1091000</v>
      </c>
      <c r="Q2666">
        <v>53.31834620271723</v>
      </c>
    </row>
    <row r="2667" spans="1:17" x14ac:dyDescent="0.3">
      <c r="A2667">
        <v>42364</v>
      </c>
      <c r="B2667" t="s">
        <v>3362</v>
      </c>
      <c r="C2667" t="s">
        <v>3363</v>
      </c>
      <c r="D2667">
        <v>2015</v>
      </c>
      <c r="E2667" t="s">
        <v>32</v>
      </c>
      <c r="F2667" t="s">
        <v>1878</v>
      </c>
      <c r="G2667" t="s">
        <v>186</v>
      </c>
      <c r="H2667" t="s">
        <v>44</v>
      </c>
      <c r="I2667" t="s">
        <v>1700</v>
      </c>
      <c r="J2667" t="s">
        <v>2774</v>
      </c>
      <c r="K2667" t="s">
        <v>3201</v>
      </c>
      <c r="L2667" t="s">
        <v>3250</v>
      </c>
      <c r="M2667" t="s">
        <v>3163</v>
      </c>
      <c r="N2667">
        <v>23780</v>
      </c>
      <c r="O2667">
        <v>23.78</v>
      </c>
      <c r="P2667">
        <v>53700</v>
      </c>
      <c r="Q2667">
        <v>2.2582001682085786</v>
      </c>
    </row>
    <row r="2668" spans="1:17" x14ac:dyDescent="0.3">
      <c r="A2668">
        <v>42364</v>
      </c>
      <c r="B2668" t="s">
        <v>3362</v>
      </c>
      <c r="C2668" t="s">
        <v>3363</v>
      </c>
      <c r="D2668">
        <v>2015</v>
      </c>
      <c r="E2668" t="s">
        <v>84</v>
      </c>
      <c r="F2668" t="s">
        <v>2775</v>
      </c>
      <c r="G2668" t="s">
        <v>115</v>
      </c>
      <c r="H2668" t="s">
        <v>44</v>
      </c>
      <c r="I2668" t="s">
        <v>129</v>
      </c>
      <c r="J2668" t="s">
        <v>2777</v>
      </c>
      <c r="K2668" t="s">
        <v>3150</v>
      </c>
      <c r="L2668" t="s">
        <v>3250</v>
      </c>
      <c r="M2668" t="s">
        <v>3163</v>
      </c>
      <c r="N2668">
        <v>17746</v>
      </c>
      <c r="O2668">
        <v>17.75</v>
      </c>
      <c r="P2668">
        <v>1453000</v>
      </c>
      <c r="Q2668">
        <v>81.877606221120246</v>
      </c>
    </row>
    <row r="2669" spans="1:17" x14ac:dyDescent="0.3">
      <c r="A2669">
        <v>42364</v>
      </c>
      <c r="B2669" t="s">
        <v>3362</v>
      </c>
      <c r="C2669" t="s">
        <v>3363</v>
      </c>
      <c r="D2669">
        <v>2015</v>
      </c>
      <c r="E2669" t="s">
        <v>32</v>
      </c>
      <c r="F2669" t="s">
        <v>1697</v>
      </c>
      <c r="G2669" t="s">
        <v>135</v>
      </c>
      <c r="H2669" t="s">
        <v>44</v>
      </c>
      <c r="I2669" t="s">
        <v>1700</v>
      </c>
      <c r="J2669" t="s">
        <v>2778</v>
      </c>
      <c r="K2669" t="s">
        <v>3140</v>
      </c>
      <c r="L2669" t="s">
        <v>3250</v>
      </c>
      <c r="M2669" t="s">
        <v>3163</v>
      </c>
      <c r="N2669">
        <v>22000</v>
      </c>
      <c r="O2669">
        <v>22</v>
      </c>
      <c r="P2669">
        <v>49700</v>
      </c>
      <c r="Q2669">
        <v>2.2590909090909093</v>
      </c>
    </row>
    <row r="2670" spans="1:17" x14ac:dyDescent="0.3">
      <c r="A2670">
        <v>42359</v>
      </c>
      <c r="B2670" t="s">
        <v>3362</v>
      </c>
      <c r="C2670" t="s">
        <v>3363</v>
      </c>
      <c r="D2670">
        <v>2015</v>
      </c>
      <c r="E2670" t="s">
        <v>32</v>
      </c>
      <c r="F2670" t="s">
        <v>77</v>
      </c>
      <c r="G2670" t="s">
        <v>227</v>
      </c>
      <c r="H2670" t="s">
        <v>44</v>
      </c>
      <c r="I2670" t="s">
        <v>351</v>
      </c>
      <c r="J2670" t="s">
        <v>2779</v>
      </c>
      <c r="K2670" t="s">
        <v>3146</v>
      </c>
      <c r="L2670" t="s">
        <v>3243</v>
      </c>
      <c r="M2670" t="s">
        <v>3116</v>
      </c>
      <c r="N2670">
        <v>3350</v>
      </c>
      <c r="O2670">
        <v>3.35</v>
      </c>
      <c r="P2670">
        <v>612000</v>
      </c>
      <c r="Q2670">
        <v>182.68656716417911</v>
      </c>
    </row>
    <row r="2671" spans="1:17" x14ac:dyDescent="0.3">
      <c r="A2671">
        <v>42358</v>
      </c>
      <c r="B2671" t="s">
        <v>3362</v>
      </c>
      <c r="C2671" t="s">
        <v>3363</v>
      </c>
      <c r="D2671">
        <v>2015</v>
      </c>
      <c r="E2671" t="s">
        <v>84</v>
      </c>
      <c r="F2671" t="s">
        <v>2266</v>
      </c>
      <c r="G2671" t="s">
        <v>135</v>
      </c>
      <c r="H2671" t="s">
        <v>44</v>
      </c>
      <c r="I2671" t="s">
        <v>2755</v>
      </c>
      <c r="J2671" t="s">
        <v>2450</v>
      </c>
      <c r="K2671" t="s">
        <v>3189</v>
      </c>
      <c r="L2671" t="s">
        <v>3250</v>
      </c>
      <c r="M2671" t="s">
        <v>3163</v>
      </c>
      <c r="N2671">
        <v>20462</v>
      </c>
      <c r="O2671">
        <v>20.46</v>
      </c>
      <c r="P2671">
        <v>1091000</v>
      </c>
      <c r="Q2671">
        <v>53.31834620271723</v>
      </c>
    </row>
    <row r="2672" spans="1:17" x14ac:dyDescent="0.3">
      <c r="A2672">
        <v>42357</v>
      </c>
      <c r="B2672" t="s">
        <v>3362</v>
      </c>
      <c r="C2672" t="s">
        <v>3363</v>
      </c>
      <c r="D2672">
        <v>2015</v>
      </c>
      <c r="E2672" t="s">
        <v>84</v>
      </c>
      <c r="F2672" t="s">
        <v>878</v>
      </c>
      <c r="G2672" t="s">
        <v>60</v>
      </c>
      <c r="H2672" t="s">
        <v>44</v>
      </c>
      <c r="I2672" t="s">
        <v>748</v>
      </c>
      <c r="J2672" t="s">
        <v>2780</v>
      </c>
      <c r="K2672" t="s">
        <v>3161</v>
      </c>
      <c r="L2672" t="s">
        <v>3250</v>
      </c>
      <c r="M2672" t="s">
        <v>3163</v>
      </c>
      <c r="N2672">
        <v>33680</v>
      </c>
      <c r="O2672">
        <v>33.68</v>
      </c>
      <c r="P2672">
        <v>169000</v>
      </c>
      <c r="Q2672">
        <v>5.0178147268408555</v>
      </c>
    </row>
    <row r="2673" spans="1:17" x14ac:dyDescent="0.3">
      <c r="A2673">
        <v>42357</v>
      </c>
      <c r="B2673" t="s">
        <v>3362</v>
      </c>
      <c r="C2673" t="s">
        <v>3363</v>
      </c>
      <c r="D2673">
        <v>2015</v>
      </c>
      <c r="E2673" t="s">
        <v>32</v>
      </c>
      <c r="F2673" t="s">
        <v>35</v>
      </c>
      <c r="G2673" t="s">
        <v>40</v>
      </c>
      <c r="H2673" t="s">
        <v>44</v>
      </c>
      <c r="I2673" t="s">
        <v>47</v>
      </c>
      <c r="J2673" t="s">
        <v>2781</v>
      </c>
      <c r="K2673" t="s">
        <v>3234</v>
      </c>
      <c r="L2673" t="s">
        <v>3378</v>
      </c>
      <c r="M2673" t="s">
        <v>3110</v>
      </c>
      <c r="N2673">
        <v>202179.99</v>
      </c>
      <c r="O2673">
        <v>202.18</v>
      </c>
      <c r="P2673" t="s">
        <v>49</v>
      </c>
      <c r="Q2673" t="e">
        <v>#VALUE!</v>
      </c>
    </row>
    <row r="2674" spans="1:17" x14ac:dyDescent="0.3">
      <c r="A2674">
        <v>42348</v>
      </c>
      <c r="B2674" t="s">
        <v>3362</v>
      </c>
      <c r="C2674" t="s">
        <v>3363</v>
      </c>
      <c r="D2674">
        <v>2015</v>
      </c>
      <c r="E2674" t="s">
        <v>32</v>
      </c>
      <c r="F2674" t="s">
        <v>65</v>
      </c>
      <c r="G2674" t="s">
        <v>67</v>
      </c>
      <c r="H2674" t="s">
        <v>44</v>
      </c>
      <c r="I2674" t="s">
        <v>71</v>
      </c>
      <c r="J2674" t="s">
        <v>2782</v>
      </c>
      <c r="K2674" t="s">
        <v>3120</v>
      </c>
      <c r="L2674" t="s">
        <v>3124</v>
      </c>
      <c r="M2674" t="s">
        <v>3110</v>
      </c>
      <c r="N2674">
        <v>21565</v>
      </c>
      <c r="O2674">
        <v>21.57</v>
      </c>
      <c r="P2674">
        <v>151000</v>
      </c>
      <c r="Q2674">
        <v>7.0020867145838164</v>
      </c>
    </row>
    <row r="2675" spans="1:17" x14ac:dyDescent="0.3">
      <c r="A2675">
        <v>42346</v>
      </c>
      <c r="B2675" t="s">
        <v>3362</v>
      </c>
      <c r="C2675" t="s">
        <v>3363</v>
      </c>
      <c r="D2675">
        <v>2015</v>
      </c>
      <c r="E2675" t="s">
        <v>32</v>
      </c>
      <c r="F2675" t="s">
        <v>769</v>
      </c>
      <c r="G2675" t="s">
        <v>60</v>
      </c>
      <c r="H2675" t="s">
        <v>44</v>
      </c>
      <c r="I2675" t="s">
        <v>2705</v>
      </c>
      <c r="J2675" t="s">
        <v>2783</v>
      </c>
      <c r="K2675" t="s">
        <v>3234</v>
      </c>
      <c r="L2675" t="s">
        <v>3378</v>
      </c>
      <c r="M2675" t="s">
        <v>3110</v>
      </c>
      <c r="N2675">
        <v>31</v>
      </c>
      <c r="O2675">
        <v>0.03</v>
      </c>
      <c r="P2675" t="s">
        <v>49</v>
      </c>
      <c r="Q2675" t="e">
        <v>#VALUE!</v>
      </c>
    </row>
    <row r="2676" spans="1:17" x14ac:dyDescent="0.3">
      <c r="A2676">
        <v>42345</v>
      </c>
      <c r="B2676" t="s">
        <v>3362</v>
      </c>
      <c r="C2676" t="s">
        <v>3363</v>
      </c>
      <c r="D2676">
        <v>2015</v>
      </c>
      <c r="E2676" t="s">
        <v>32</v>
      </c>
      <c r="F2676" t="s">
        <v>166</v>
      </c>
      <c r="G2676" t="s">
        <v>106</v>
      </c>
      <c r="H2676" t="s">
        <v>44</v>
      </c>
      <c r="I2676" t="s">
        <v>405</v>
      </c>
      <c r="J2676" t="s">
        <v>2784</v>
      </c>
      <c r="K2676" t="s">
        <v>3143</v>
      </c>
      <c r="L2676" t="s">
        <v>3250</v>
      </c>
      <c r="M2676" t="s">
        <v>3163</v>
      </c>
      <c r="N2676">
        <v>38160</v>
      </c>
      <c r="O2676">
        <v>38.159999999999997</v>
      </c>
      <c r="P2676">
        <v>47600</v>
      </c>
      <c r="Q2676">
        <v>1.2473794549266248</v>
      </c>
    </row>
    <row r="2677" spans="1:17" x14ac:dyDescent="0.3">
      <c r="A2677">
        <v>42345</v>
      </c>
      <c r="B2677" t="s">
        <v>3362</v>
      </c>
      <c r="C2677" t="s">
        <v>3363</v>
      </c>
      <c r="D2677">
        <v>2015</v>
      </c>
      <c r="E2677" t="s">
        <v>32</v>
      </c>
      <c r="F2677" t="s">
        <v>278</v>
      </c>
      <c r="G2677" t="s">
        <v>60</v>
      </c>
      <c r="H2677" t="s">
        <v>44</v>
      </c>
      <c r="I2677" t="s">
        <v>80</v>
      </c>
      <c r="J2677" t="s">
        <v>2785</v>
      </c>
      <c r="K2677" t="s">
        <v>3234</v>
      </c>
      <c r="L2677" t="s">
        <v>3378</v>
      </c>
      <c r="M2677" t="s">
        <v>3110</v>
      </c>
      <c r="N2677">
        <v>21720</v>
      </c>
      <c r="O2677">
        <v>21.72</v>
      </c>
      <c r="P2677">
        <v>419000</v>
      </c>
      <c r="Q2677">
        <v>19.290976058931861</v>
      </c>
    </row>
    <row r="2678" spans="1:17" x14ac:dyDescent="0.3">
      <c r="A2678">
        <v>42344</v>
      </c>
      <c r="B2678" t="s">
        <v>3362</v>
      </c>
      <c r="C2678" t="s">
        <v>3363</v>
      </c>
      <c r="D2678">
        <v>2015</v>
      </c>
      <c r="E2678" t="s">
        <v>84</v>
      </c>
      <c r="F2678" t="s">
        <v>2266</v>
      </c>
      <c r="G2678" t="s">
        <v>135</v>
      </c>
      <c r="H2678" t="s">
        <v>44</v>
      </c>
      <c r="I2678" t="s">
        <v>2755</v>
      </c>
      <c r="J2678" t="s">
        <v>2473</v>
      </c>
      <c r="K2678" t="s">
        <v>3189</v>
      </c>
      <c r="L2678" t="s">
        <v>3250</v>
      </c>
      <c r="M2678" t="s">
        <v>3163</v>
      </c>
      <c r="N2678">
        <v>20462</v>
      </c>
      <c r="O2678">
        <v>20.46</v>
      </c>
      <c r="P2678">
        <v>1091000</v>
      </c>
      <c r="Q2678">
        <v>53.31834620271723</v>
      </c>
    </row>
    <row r="2679" spans="1:17" x14ac:dyDescent="0.3">
      <c r="A2679">
        <v>42343</v>
      </c>
      <c r="B2679" t="s">
        <v>3362</v>
      </c>
      <c r="C2679" t="s">
        <v>3363</v>
      </c>
      <c r="D2679">
        <v>2015</v>
      </c>
      <c r="E2679" t="s">
        <v>32</v>
      </c>
      <c r="F2679" t="s">
        <v>35</v>
      </c>
      <c r="G2679" t="s">
        <v>40</v>
      </c>
      <c r="H2679" t="s">
        <v>44</v>
      </c>
      <c r="I2679" t="s">
        <v>47</v>
      </c>
      <c r="J2679" t="s">
        <v>2786</v>
      </c>
      <c r="K2679" t="s">
        <v>3234</v>
      </c>
      <c r="L2679" t="s">
        <v>3378</v>
      </c>
      <c r="M2679" t="s">
        <v>3110</v>
      </c>
      <c r="N2679">
        <v>202179.99</v>
      </c>
      <c r="O2679">
        <v>202.18</v>
      </c>
      <c r="P2679" t="s">
        <v>49</v>
      </c>
      <c r="Q2679" t="e">
        <v>#VALUE!</v>
      </c>
    </row>
    <row r="2680" spans="1:17" x14ac:dyDescent="0.3">
      <c r="A2680">
        <v>42342</v>
      </c>
      <c r="B2680" t="s">
        <v>3362</v>
      </c>
      <c r="C2680" t="s">
        <v>3363</v>
      </c>
      <c r="D2680">
        <v>2015</v>
      </c>
      <c r="E2680" t="s">
        <v>32</v>
      </c>
      <c r="F2680" t="s">
        <v>1609</v>
      </c>
      <c r="G2680" t="s">
        <v>195</v>
      </c>
      <c r="H2680" t="s">
        <v>44</v>
      </c>
      <c r="I2680" t="s">
        <v>1352</v>
      </c>
      <c r="J2680" t="s">
        <v>2787</v>
      </c>
      <c r="K2680" t="s">
        <v>3234</v>
      </c>
      <c r="L2680" t="s">
        <v>3378</v>
      </c>
      <c r="M2680" t="s">
        <v>3110</v>
      </c>
      <c r="N2680">
        <v>37140</v>
      </c>
      <c r="O2680">
        <v>37.14</v>
      </c>
      <c r="P2680">
        <v>688000</v>
      </c>
      <c r="Q2680">
        <v>18.524501884760365</v>
      </c>
    </row>
    <row r="2681" spans="1:17" x14ac:dyDescent="0.3">
      <c r="A2681">
        <v>42340</v>
      </c>
      <c r="B2681" t="s">
        <v>3362</v>
      </c>
      <c r="C2681" t="s">
        <v>3363</v>
      </c>
      <c r="D2681">
        <v>2015</v>
      </c>
      <c r="E2681" t="s">
        <v>32</v>
      </c>
      <c r="F2681" t="s">
        <v>65</v>
      </c>
      <c r="G2681" t="s">
        <v>67</v>
      </c>
      <c r="H2681" t="s">
        <v>44</v>
      </c>
      <c r="I2681" t="s">
        <v>71</v>
      </c>
      <c r="J2681" t="s">
        <v>2788</v>
      </c>
      <c r="K2681" t="s">
        <v>3120</v>
      </c>
      <c r="L2681" t="s">
        <v>3124</v>
      </c>
      <c r="M2681" t="s">
        <v>3110</v>
      </c>
      <c r="N2681">
        <v>86260</v>
      </c>
      <c r="O2681">
        <v>86.26</v>
      </c>
      <c r="P2681">
        <v>604000</v>
      </c>
      <c r="Q2681">
        <v>7.0020867145838164</v>
      </c>
    </row>
    <row r="2682" spans="1:17" x14ac:dyDescent="0.3">
      <c r="A2682">
        <v>42340</v>
      </c>
      <c r="B2682" t="s">
        <v>3362</v>
      </c>
      <c r="C2682" t="s">
        <v>3363</v>
      </c>
      <c r="D2682">
        <v>2015</v>
      </c>
      <c r="E2682" t="s">
        <v>84</v>
      </c>
      <c r="F2682" t="s">
        <v>87</v>
      </c>
      <c r="G2682" t="s">
        <v>60</v>
      </c>
      <c r="H2682" t="s">
        <v>44</v>
      </c>
      <c r="I2682" t="s">
        <v>92</v>
      </c>
      <c r="J2682" t="s">
        <v>2789</v>
      </c>
      <c r="K2682" t="s">
        <v>3234</v>
      </c>
      <c r="L2682" t="s">
        <v>3378</v>
      </c>
      <c r="M2682" t="s">
        <v>3110</v>
      </c>
      <c r="N2682">
        <v>16840</v>
      </c>
      <c r="O2682">
        <v>16.84</v>
      </c>
      <c r="P2682">
        <v>74400</v>
      </c>
      <c r="Q2682">
        <v>4.4180522565320661</v>
      </c>
    </row>
    <row r="2683" spans="1:17" x14ac:dyDescent="0.3">
      <c r="A2683">
        <v>42338</v>
      </c>
      <c r="B2683" t="s">
        <v>3364</v>
      </c>
      <c r="C2683" t="s">
        <v>3365</v>
      </c>
      <c r="D2683">
        <v>2015</v>
      </c>
      <c r="E2683" t="s">
        <v>32</v>
      </c>
      <c r="F2683" t="s">
        <v>628</v>
      </c>
      <c r="G2683" t="s">
        <v>115</v>
      </c>
      <c r="H2683" t="s">
        <v>44</v>
      </c>
      <c r="I2683" t="s">
        <v>339</v>
      </c>
      <c r="J2683" t="s">
        <v>2790</v>
      </c>
      <c r="K2683" t="s">
        <v>3202</v>
      </c>
      <c r="L2683" t="s">
        <v>3250</v>
      </c>
      <c r="M2683" t="s">
        <v>3163</v>
      </c>
      <c r="N2683">
        <v>10900</v>
      </c>
      <c r="O2683">
        <v>10.9</v>
      </c>
      <c r="P2683">
        <v>31000</v>
      </c>
      <c r="Q2683">
        <v>2.8440366972477062</v>
      </c>
    </row>
    <row r="2684" spans="1:17" x14ac:dyDescent="0.3">
      <c r="A2684">
        <v>42337</v>
      </c>
      <c r="B2684" t="s">
        <v>3364</v>
      </c>
      <c r="C2684" t="s">
        <v>3365</v>
      </c>
      <c r="D2684">
        <v>2015</v>
      </c>
      <c r="E2684" t="s">
        <v>84</v>
      </c>
      <c r="F2684" t="s">
        <v>2266</v>
      </c>
      <c r="G2684" t="s">
        <v>135</v>
      </c>
      <c r="H2684" t="s">
        <v>44</v>
      </c>
      <c r="I2684" t="s">
        <v>2755</v>
      </c>
      <c r="J2684" t="s">
        <v>2473</v>
      </c>
      <c r="K2684" t="s">
        <v>3189</v>
      </c>
      <c r="L2684" t="s">
        <v>3250</v>
      </c>
      <c r="M2684" t="s">
        <v>3163</v>
      </c>
      <c r="N2684">
        <v>20462</v>
      </c>
      <c r="O2684">
        <v>20.46</v>
      </c>
      <c r="P2684">
        <v>1239000</v>
      </c>
      <c r="Q2684">
        <v>60.551265760922689</v>
      </c>
    </row>
    <row r="2685" spans="1:17" x14ac:dyDescent="0.3">
      <c r="A2685">
        <v>42337</v>
      </c>
      <c r="B2685" t="s">
        <v>3364</v>
      </c>
      <c r="C2685" t="s">
        <v>3365</v>
      </c>
      <c r="D2685">
        <v>2015</v>
      </c>
      <c r="E2685" t="s">
        <v>32</v>
      </c>
      <c r="F2685" t="s">
        <v>35</v>
      </c>
      <c r="G2685" t="s">
        <v>40</v>
      </c>
      <c r="H2685" t="s">
        <v>44</v>
      </c>
      <c r="I2685" t="s">
        <v>47</v>
      </c>
      <c r="J2685" t="s">
        <v>2791</v>
      </c>
      <c r="K2685" t="s">
        <v>3234</v>
      </c>
      <c r="L2685" t="s">
        <v>3378</v>
      </c>
      <c r="M2685" t="s">
        <v>3110</v>
      </c>
      <c r="N2685">
        <v>275700.01</v>
      </c>
      <c r="O2685">
        <v>275.7</v>
      </c>
      <c r="P2685" t="s">
        <v>49</v>
      </c>
      <c r="Q2685" t="e">
        <v>#VALUE!</v>
      </c>
    </row>
    <row r="2686" spans="1:17" x14ac:dyDescent="0.3">
      <c r="A2686">
        <v>42335</v>
      </c>
      <c r="B2686" t="s">
        <v>3364</v>
      </c>
      <c r="C2686" t="s">
        <v>3365</v>
      </c>
      <c r="D2686">
        <v>2015</v>
      </c>
      <c r="E2686" t="s">
        <v>32</v>
      </c>
      <c r="F2686" t="s">
        <v>65</v>
      </c>
      <c r="G2686" t="s">
        <v>67</v>
      </c>
      <c r="H2686" t="s">
        <v>44</v>
      </c>
      <c r="I2686" t="s">
        <v>73</v>
      </c>
      <c r="J2686" t="s">
        <v>2792</v>
      </c>
      <c r="K2686" t="s">
        <v>3209</v>
      </c>
      <c r="L2686" t="s">
        <v>3250</v>
      </c>
      <c r="M2686" t="s">
        <v>3163</v>
      </c>
      <c r="N2686">
        <v>34634</v>
      </c>
      <c r="O2686">
        <v>34.630000000000003</v>
      </c>
      <c r="P2686">
        <v>240000</v>
      </c>
      <c r="Q2686">
        <v>6.9296067448172316</v>
      </c>
    </row>
    <row r="2687" spans="1:17" x14ac:dyDescent="0.3">
      <c r="A2687">
        <v>42331</v>
      </c>
      <c r="B2687" t="s">
        <v>3364</v>
      </c>
      <c r="C2687" t="s">
        <v>3365</v>
      </c>
      <c r="D2687">
        <v>2015</v>
      </c>
      <c r="E2687" t="s">
        <v>753</v>
      </c>
      <c r="F2687" t="s">
        <v>77</v>
      </c>
      <c r="G2687" t="s">
        <v>67</v>
      </c>
      <c r="H2687" t="s">
        <v>44</v>
      </c>
      <c r="I2687" t="s">
        <v>241</v>
      </c>
      <c r="J2687" t="s">
        <v>2793</v>
      </c>
      <c r="K2687" t="s">
        <v>3127</v>
      </c>
      <c r="L2687" t="s">
        <v>3128</v>
      </c>
      <c r="M2687" t="s">
        <v>3129</v>
      </c>
      <c r="N2687">
        <v>5240</v>
      </c>
      <c r="O2687">
        <v>5.24</v>
      </c>
      <c r="P2687">
        <v>23100</v>
      </c>
      <c r="Q2687">
        <v>4.4083969465648858</v>
      </c>
    </row>
    <row r="2688" spans="1:17" x14ac:dyDescent="0.3">
      <c r="A2688">
        <v>42330</v>
      </c>
      <c r="B2688" t="s">
        <v>3364</v>
      </c>
      <c r="C2688" t="s">
        <v>3365</v>
      </c>
      <c r="D2688">
        <v>2015</v>
      </c>
      <c r="E2688" t="s">
        <v>32</v>
      </c>
      <c r="F2688" t="s">
        <v>77</v>
      </c>
      <c r="G2688" t="s">
        <v>67</v>
      </c>
      <c r="H2688" t="s">
        <v>44</v>
      </c>
      <c r="I2688" t="s">
        <v>210</v>
      </c>
      <c r="J2688" t="s">
        <v>2794</v>
      </c>
      <c r="K2688" t="s">
        <v>3127</v>
      </c>
      <c r="L2688" t="s">
        <v>3128</v>
      </c>
      <c r="M2688" t="s">
        <v>3129</v>
      </c>
      <c r="N2688">
        <v>5235</v>
      </c>
      <c r="O2688">
        <v>5.24</v>
      </c>
      <c r="P2688">
        <v>23100</v>
      </c>
      <c r="Q2688">
        <v>4.4126074498567336</v>
      </c>
    </row>
    <row r="2689" spans="1:17" x14ac:dyDescent="0.3">
      <c r="A2689">
        <v>42330</v>
      </c>
      <c r="B2689" t="s">
        <v>3364</v>
      </c>
      <c r="C2689" t="s">
        <v>3365</v>
      </c>
      <c r="D2689">
        <v>2015</v>
      </c>
      <c r="E2689" t="s">
        <v>32</v>
      </c>
      <c r="F2689" t="s">
        <v>65</v>
      </c>
      <c r="G2689" t="s">
        <v>67</v>
      </c>
      <c r="H2689" t="s">
        <v>44</v>
      </c>
      <c r="I2689" t="s">
        <v>71</v>
      </c>
      <c r="J2689" t="s">
        <v>2795</v>
      </c>
      <c r="K2689" t="s">
        <v>3120</v>
      </c>
      <c r="L2689" t="s">
        <v>3124</v>
      </c>
      <c r="M2689" t="s">
        <v>3110</v>
      </c>
      <c r="N2689">
        <v>178784</v>
      </c>
      <c r="O2689">
        <v>178.78</v>
      </c>
      <c r="P2689">
        <v>1239000</v>
      </c>
      <c r="Q2689">
        <v>6.9301503490245215</v>
      </c>
    </row>
    <row r="2690" spans="1:17" x14ac:dyDescent="0.3">
      <c r="A2690">
        <v>42330</v>
      </c>
      <c r="B2690" t="s">
        <v>3364</v>
      </c>
      <c r="C2690" t="s">
        <v>3365</v>
      </c>
      <c r="D2690">
        <v>2015</v>
      </c>
      <c r="E2690" t="s">
        <v>32</v>
      </c>
      <c r="F2690" t="s">
        <v>65</v>
      </c>
      <c r="G2690" t="s">
        <v>67</v>
      </c>
      <c r="H2690" t="s">
        <v>44</v>
      </c>
      <c r="I2690" t="s">
        <v>71</v>
      </c>
      <c r="J2690" t="s">
        <v>2796</v>
      </c>
      <c r="K2690" t="s">
        <v>3120</v>
      </c>
      <c r="L2690" t="s">
        <v>3124</v>
      </c>
      <c r="M2690" t="s">
        <v>3110</v>
      </c>
      <c r="N2690">
        <v>44696</v>
      </c>
      <c r="O2690">
        <v>44.7</v>
      </c>
      <c r="P2690">
        <v>310000</v>
      </c>
      <c r="Q2690">
        <v>6.9357436907105781</v>
      </c>
    </row>
    <row r="2691" spans="1:17" x14ac:dyDescent="0.3">
      <c r="A2691">
        <v>42329</v>
      </c>
      <c r="B2691" t="s">
        <v>3364</v>
      </c>
      <c r="C2691" t="s">
        <v>3365</v>
      </c>
      <c r="D2691">
        <v>2015</v>
      </c>
      <c r="E2691" t="s">
        <v>84</v>
      </c>
      <c r="F2691" t="s">
        <v>2266</v>
      </c>
      <c r="G2691" t="s">
        <v>135</v>
      </c>
      <c r="H2691" t="s">
        <v>44</v>
      </c>
      <c r="I2691" t="s">
        <v>1269</v>
      </c>
      <c r="J2691" t="s">
        <v>2473</v>
      </c>
      <c r="K2691" t="s">
        <v>3189</v>
      </c>
      <c r="L2691" t="s">
        <v>3250</v>
      </c>
      <c r="M2691" t="s">
        <v>3163</v>
      </c>
      <c r="N2691">
        <v>20462</v>
      </c>
      <c r="O2691">
        <v>20.46</v>
      </c>
      <c r="P2691">
        <v>14467000</v>
      </c>
      <c r="Q2691">
        <v>707.01788681458311</v>
      </c>
    </row>
    <row r="2692" spans="1:17" x14ac:dyDescent="0.3">
      <c r="A2692">
        <v>42320</v>
      </c>
      <c r="B2692" t="s">
        <v>3364</v>
      </c>
      <c r="C2692" t="s">
        <v>3365</v>
      </c>
      <c r="D2692">
        <v>2015</v>
      </c>
      <c r="E2692" t="s">
        <v>32</v>
      </c>
      <c r="F2692" t="s">
        <v>65</v>
      </c>
      <c r="G2692" t="s">
        <v>67</v>
      </c>
      <c r="H2692" t="s">
        <v>44</v>
      </c>
      <c r="I2692" t="s">
        <v>71</v>
      </c>
      <c r="J2692" t="s">
        <v>2797</v>
      </c>
      <c r="K2692" t="s">
        <v>3120</v>
      </c>
      <c r="L2692" t="s">
        <v>3124</v>
      </c>
      <c r="M2692" t="s">
        <v>3110</v>
      </c>
      <c r="N2692">
        <v>22607</v>
      </c>
      <c r="O2692">
        <v>22.61</v>
      </c>
      <c r="P2692">
        <v>157000</v>
      </c>
      <c r="Q2692">
        <v>6.9447516256026898</v>
      </c>
    </row>
    <row r="2693" spans="1:17" x14ac:dyDescent="0.3">
      <c r="A2693">
        <v>42319</v>
      </c>
      <c r="B2693" t="s">
        <v>3364</v>
      </c>
      <c r="C2693" t="s">
        <v>3365</v>
      </c>
      <c r="D2693">
        <v>2015</v>
      </c>
      <c r="E2693" t="s">
        <v>32</v>
      </c>
      <c r="F2693" t="s">
        <v>65</v>
      </c>
      <c r="G2693" t="s">
        <v>67</v>
      </c>
      <c r="H2693" t="s">
        <v>44</v>
      </c>
      <c r="I2693" t="s">
        <v>71</v>
      </c>
      <c r="J2693" t="s">
        <v>2798</v>
      </c>
      <c r="K2693" t="s">
        <v>3120</v>
      </c>
      <c r="L2693" t="s">
        <v>3124</v>
      </c>
      <c r="M2693" t="s">
        <v>3110</v>
      </c>
      <c r="N2693">
        <v>44696</v>
      </c>
      <c r="O2693">
        <v>44.7</v>
      </c>
      <c r="P2693">
        <v>310000</v>
      </c>
      <c r="Q2693">
        <v>6.9357436907105781</v>
      </c>
    </row>
    <row r="2694" spans="1:17" x14ac:dyDescent="0.3">
      <c r="A2694">
        <v>42319</v>
      </c>
      <c r="B2694" t="s">
        <v>3364</v>
      </c>
      <c r="C2694" t="s">
        <v>3365</v>
      </c>
      <c r="D2694">
        <v>2015</v>
      </c>
      <c r="E2694" t="s">
        <v>32</v>
      </c>
      <c r="F2694" t="s">
        <v>2799</v>
      </c>
      <c r="G2694" t="s">
        <v>115</v>
      </c>
      <c r="H2694" t="s">
        <v>44</v>
      </c>
      <c r="I2694" t="s">
        <v>643</v>
      </c>
      <c r="J2694" t="s">
        <v>2801</v>
      </c>
      <c r="K2694" t="s">
        <v>3122</v>
      </c>
      <c r="L2694" t="s">
        <v>3121</v>
      </c>
      <c r="M2694" t="s">
        <v>3116</v>
      </c>
      <c r="N2694">
        <v>86860</v>
      </c>
      <c r="O2694">
        <v>86.86</v>
      </c>
      <c r="P2694">
        <v>1989000</v>
      </c>
      <c r="Q2694">
        <v>22.898917798756621</v>
      </c>
    </row>
    <row r="2695" spans="1:17" x14ac:dyDescent="0.3">
      <c r="A2695">
        <v>42316</v>
      </c>
      <c r="B2695" t="s">
        <v>3364</v>
      </c>
      <c r="C2695" t="s">
        <v>3365</v>
      </c>
      <c r="D2695">
        <v>2015</v>
      </c>
      <c r="E2695" t="s">
        <v>32</v>
      </c>
      <c r="F2695" t="s">
        <v>278</v>
      </c>
      <c r="G2695" t="s">
        <v>60</v>
      </c>
      <c r="H2695" t="s">
        <v>44</v>
      </c>
      <c r="I2695" t="s">
        <v>1804</v>
      </c>
      <c r="J2695" t="s">
        <v>2802</v>
      </c>
      <c r="K2695" t="s">
        <v>3120</v>
      </c>
      <c r="L2695" t="s">
        <v>3124</v>
      </c>
      <c r="M2695" t="s">
        <v>3110</v>
      </c>
      <c r="N2695">
        <v>10070</v>
      </c>
      <c r="O2695">
        <v>10.07</v>
      </c>
      <c r="P2695">
        <v>424000</v>
      </c>
      <c r="Q2695">
        <v>42.10526315789474</v>
      </c>
    </row>
    <row r="2696" spans="1:17" x14ac:dyDescent="0.3">
      <c r="A2696">
        <v>42315</v>
      </c>
      <c r="B2696" t="s">
        <v>3364</v>
      </c>
      <c r="C2696" t="s">
        <v>3365</v>
      </c>
      <c r="D2696">
        <v>2015</v>
      </c>
      <c r="E2696" t="s">
        <v>84</v>
      </c>
      <c r="F2696" t="s">
        <v>2266</v>
      </c>
      <c r="G2696" t="s">
        <v>135</v>
      </c>
      <c r="H2696" t="s">
        <v>44</v>
      </c>
      <c r="I2696" t="s">
        <v>2755</v>
      </c>
      <c r="J2696" t="s">
        <v>2803</v>
      </c>
      <c r="K2696" t="s">
        <v>3189</v>
      </c>
      <c r="L2696" t="s">
        <v>3250</v>
      </c>
      <c r="M2696" t="s">
        <v>3163</v>
      </c>
      <c r="N2696">
        <v>40925</v>
      </c>
      <c r="O2696">
        <v>40.92</v>
      </c>
      <c r="P2696">
        <v>2478000</v>
      </c>
      <c r="Q2696">
        <v>60.549786194257791</v>
      </c>
    </row>
    <row r="2697" spans="1:17" x14ac:dyDescent="0.3">
      <c r="A2697">
        <v>42313</v>
      </c>
      <c r="B2697" t="s">
        <v>3364</v>
      </c>
      <c r="C2697" t="s">
        <v>3365</v>
      </c>
      <c r="D2697">
        <v>2015</v>
      </c>
      <c r="E2697" t="s">
        <v>84</v>
      </c>
      <c r="F2697" t="s">
        <v>2266</v>
      </c>
      <c r="G2697" t="s">
        <v>135</v>
      </c>
      <c r="H2697" t="s">
        <v>44</v>
      </c>
      <c r="I2697" t="s">
        <v>1269</v>
      </c>
      <c r="J2697" t="s">
        <v>2473</v>
      </c>
      <c r="K2697" t="s">
        <v>3189</v>
      </c>
      <c r="L2697" t="s">
        <v>3250</v>
      </c>
      <c r="M2697" t="s">
        <v>3163</v>
      </c>
      <c r="N2697">
        <v>20462</v>
      </c>
      <c r="O2697">
        <v>20.46</v>
      </c>
      <c r="P2697">
        <v>14467000</v>
      </c>
      <c r="Q2697">
        <v>707.01788681458311</v>
      </c>
    </row>
    <row r="2698" spans="1:17" x14ac:dyDescent="0.3">
      <c r="A2698">
        <v>42312</v>
      </c>
      <c r="B2698" t="s">
        <v>3364</v>
      </c>
      <c r="C2698" t="s">
        <v>3365</v>
      </c>
      <c r="D2698">
        <v>2015</v>
      </c>
      <c r="E2698" t="s">
        <v>32</v>
      </c>
      <c r="F2698" t="s">
        <v>65</v>
      </c>
      <c r="G2698" t="s">
        <v>67</v>
      </c>
      <c r="H2698" t="s">
        <v>44</v>
      </c>
      <c r="I2698" t="s">
        <v>73</v>
      </c>
      <c r="J2698" t="s">
        <v>2804</v>
      </c>
      <c r="K2698" t="s">
        <v>3198</v>
      </c>
      <c r="L2698" t="s">
        <v>3199</v>
      </c>
      <c r="M2698" t="s">
        <v>3110</v>
      </c>
      <c r="N2698">
        <v>34276</v>
      </c>
      <c r="O2698">
        <v>34.28</v>
      </c>
      <c r="P2698">
        <v>238000</v>
      </c>
      <c r="Q2698">
        <v>6.943634029641732</v>
      </c>
    </row>
    <row r="2699" spans="1:17" x14ac:dyDescent="0.3">
      <c r="A2699">
        <v>42312</v>
      </c>
      <c r="B2699" t="s">
        <v>3364</v>
      </c>
      <c r="C2699" t="s">
        <v>3365</v>
      </c>
      <c r="D2699">
        <v>2015</v>
      </c>
      <c r="E2699" t="s">
        <v>32</v>
      </c>
      <c r="F2699" t="s">
        <v>65</v>
      </c>
      <c r="G2699" t="s">
        <v>67</v>
      </c>
      <c r="H2699" t="s">
        <v>44</v>
      </c>
      <c r="I2699" t="s">
        <v>73</v>
      </c>
      <c r="J2699" t="s">
        <v>2805</v>
      </c>
      <c r="K2699" t="s">
        <v>3154</v>
      </c>
      <c r="L2699" t="s">
        <v>3155</v>
      </c>
      <c r="M2699" t="s">
        <v>3110</v>
      </c>
      <c r="N2699">
        <v>29571</v>
      </c>
      <c r="O2699">
        <v>29.57</v>
      </c>
      <c r="P2699">
        <v>205000</v>
      </c>
      <c r="Q2699">
        <v>6.9324676203036759</v>
      </c>
    </row>
    <row r="2700" spans="1:17" x14ac:dyDescent="0.3">
      <c r="A2700">
        <v>42312</v>
      </c>
      <c r="B2700" t="s">
        <v>3364</v>
      </c>
      <c r="C2700" t="s">
        <v>3365</v>
      </c>
      <c r="D2700">
        <v>2015</v>
      </c>
      <c r="E2700" t="s">
        <v>32</v>
      </c>
      <c r="F2700" t="s">
        <v>2806</v>
      </c>
      <c r="G2700" t="s">
        <v>115</v>
      </c>
      <c r="H2700" t="s">
        <v>44</v>
      </c>
      <c r="I2700" t="s">
        <v>643</v>
      </c>
      <c r="J2700" t="s">
        <v>2801</v>
      </c>
      <c r="K2700" t="s">
        <v>3122</v>
      </c>
      <c r="L2700" t="s">
        <v>3121</v>
      </c>
      <c r="M2700" t="s">
        <v>3116</v>
      </c>
      <c r="N2700">
        <v>69488</v>
      </c>
      <c r="O2700">
        <v>69.489999999999995</v>
      </c>
      <c r="P2700">
        <v>1591000</v>
      </c>
      <c r="Q2700">
        <v>22.896039603960396</v>
      </c>
    </row>
    <row r="2701" spans="1:17" x14ac:dyDescent="0.3">
      <c r="A2701">
        <v>42309</v>
      </c>
      <c r="B2701" t="s">
        <v>3364</v>
      </c>
      <c r="C2701" t="s">
        <v>3365</v>
      </c>
      <c r="D2701">
        <v>2015</v>
      </c>
      <c r="E2701" t="s">
        <v>32</v>
      </c>
      <c r="F2701" t="s">
        <v>2266</v>
      </c>
      <c r="G2701" t="s">
        <v>135</v>
      </c>
      <c r="H2701" t="s">
        <v>44</v>
      </c>
      <c r="I2701" t="s">
        <v>2755</v>
      </c>
      <c r="J2701" t="s">
        <v>2473</v>
      </c>
      <c r="K2701" t="s">
        <v>3189</v>
      </c>
      <c r="L2701" t="s">
        <v>3250</v>
      </c>
      <c r="M2701" t="s">
        <v>3163</v>
      </c>
      <c r="N2701">
        <v>20462</v>
      </c>
      <c r="O2701">
        <v>20.46</v>
      </c>
      <c r="P2701">
        <v>1239000</v>
      </c>
      <c r="Q2701">
        <v>60.551265760922689</v>
      </c>
    </row>
    <row r="2702" spans="1:17" x14ac:dyDescent="0.3">
      <c r="A2702">
        <v>42308</v>
      </c>
      <c r="B2702" t="s">
        <v>3366</v>
      </c>
      <c r="C2702" t="s">
        <v>3367</v>
      </c>
      <c r="D2702">
        <v>2015</v>
      </c>
      <c r="E2702" t="s">
        <v>32</v>
      </c>
      <c r="F2702" t="s">
        <v>35</v>
      </c>
      <c r="G2702" t="s">
        <v>2809</v>
      </c>
      <c r="H2702" t="s">
        <v>44</v>
      </c>
      <c r="I2702" t="s">
        <v>47</v>
      </c>
      <c r="J2702" t="s">
        <v>2811</v>
      </c>
      <c r="K2702" t="s">
        <v>3234</v>
      </c>
      <c r="L2702" t="s">
        <v>3378</v>
      </c>
      <c r="M2702" t="s">
        <v>3110</v>
      </c>
      <c r="N2702">
        <v>275700.01</v>
      </c>
      <c r="O2702">
        <v>275.7</v>
      </c>
      <c r="P2702" t="s">
        <v>49</v>
      </c>
      <c r="Q2702" t="e">
        <v>#VALUE!</v>
      </c>
    </row>
    <row r="2703" spans="1:17" x14ac:dyDescent="0.3">
      <c r="A2703">
        <v>42307</v>
      </c>
      <c r="B2703" t="s">
        <v>3366</v>
      </c>
      <c r="C2703" t="s">
        <v>3367</v>
      </c>
      <c r="D2703">
        <v>2015</v>
      </c>
      <c r="E2703" t="s">
        <v>84</v>
      </c>
      <c r="F2703" t="s">
        <v>878</v>
      </c>
      <c r="G2703" t="s">
        <v>60</v>
      </c>
      <c r="H2703" t="s">
        <v>44</v>
      </c>
      <c r="I2703" t="s">
        <v>63</v>
      </c>
      <c r="J2703" t="s">
        <v>2812</v>
      </c>
      <c r="K2703" t="s">
        <v>3167</v>
      </c>
      <c r="L2703" t="s">
        <v>3250</v>
      </c>
      <c r="M2703" t="s">
        <v>3163</v>
      </c>
      <c r="N2703">
        <v>20120</v>
      </c>
      <c r="O2703">
        <v>20.12</v>
      </c>
      <c r="P2703">
        <v>253000</v>
      </c>
      <c r="Q2703">
        <v>12.57455268389662</v>
      </c>
    </row>
    <row r="2704" spans="1:17" x14ac:dyDescent="0.3">
      <c r="A2704">
        <v>42305</v>
      </c>
      <c r="B2704" t="s">
        <v>3366</v>
      </c>
      <c r="C2704" t="s">
        <v>3367</v>
      </c>
      <c r="D2704">
        <v>2015</v>
      </c>
      <c r="E2704" t="s">
        <v>32</v>
      </c>
      <c r="F2704" t="s">
        <v>77</v>
      </c>
      <c r="G2704" t="s">
        <v>67</v>
      </c>
      <c r="H2704" t="s">
        <v>44</v>
      </c>
      <c r="I2704" t="s">
        <v>270</v>
      </c>
      <c r="J2704" t="s">
        <v>2813</v>
      </c>
      <c r="K2704" t="s">
        <v>3234</v>
      </c>
      <c r="L2704" t="s">
        <v>3378</v>
      </c>
      <c r="M2704" t="s">
        <v>3110</v>
      </c>
      <c r="N2704">
        <v>8775</v>
      </c>
      <c r="O2704">
        <v>8.77</v>
      </c>
      <c r="P2704">
        <v>7903000</v>
      </c>
      <c r="Q2704">
        <v>900.6267806267806</v>
      </c>
    </row>
    <row r="2705" spans="1:17" x14ac:dyDescent="0.3">
      <c r="A2705">
        <v>42305</v>
      </c>
      <c r="B2705" t="s">
        <v>3366</v>
      </c>
      <c r="C2705" t="s">
        <v>3367</v>
      </c>
      <c r="D2705">
        <v>2015</v>
      </c>
      <c r="E2705" t="s">
        <v>32</v>
      </c>
      <c r="F2705" t="s">
        <v>2814</v>
      </c>
      <c r="G2705" t="s">
        <v>115</v>
      </c>
      <c r="H2705" t="s">
        <v>44</v>
      </c>
      <c r="I2705" t="s">
        <v>643</v>
      </c>
      <c r="J2705" t="s">
        <v>2816</v>
      </c>
      <c r="K2705" t="s">
        <v>3122</v>
      </c>
      <c r="L2705" t="s">
        <v>3121</v>
      </c>
      <c r="M2705" t="s">
        <v>3116</v>
      </c>
      <c r="N2705">
        <v>51916</v>
      </c>
      <c r="O2705">
        <v>51.92</v>
      </c>
      <c r="P2705">
        <v>1176000</v>
      </c>
      <c r="Q2705">
        <v>22.651976269358194</v>
      </c>
    </row>
    <row r="2706" spans="1:17" x14ac:dyDescent="0.3">
      <c r="A2706">
        <v>42305</v>
      </c>
      <c r="B2706" t="s">
        <v>3366</v>
      </c>
      <c r="C2706" t="s">
        <v>3367</v>
      </c>
      <c r="D2706">
        <v>2015</v>
      </c>
      <c r="E2706" t="s">
        <v>32</v>
      </c>
      <c r="F2706" t="s">
        <v>2681</v>
      </c>
      <c r="G2706" t="s">
        <v>310</v>
      </c>
      <c r="H2706" t="s">
        <v>44</v>
      </c>
      <c r="I2706" t="s">
        <v>140</v>
      </c>
      <c r="J2706" t="s">
        <v>2817</v>
      </c>
      <c r="K2706" t="s">
        <v>3201</v>
      </c>
      <c r="L2706" t="s">
        <v>3250</v>
      </c>
      <c r="M2706" t="s">
        <v>3163</v>
      </c>
      <c r="N2706">
        <v>79330</v>
      </c>
      <c r="O2706">
        <v>79.33</v>
      </c>
      <c r="P2706">
        <v>86400</v>
      </c>
      <c r="Q2706">
        <v>1.0891213916551115</v>
      </c>
    </row>
    <row r="2707" spans="1:17" x14ac:dyDescent="0.3">
      <c r="A2707">
        <v>42305</v>
      </c>
      <c r="B2707" t="s">
        <v>3366</v>
      </c>
      <c r="C2707" t="s">
        <v>3367</v>
      </c>
      <c r="D2707">
        <v>2015</v>
      </c>
      <c r="E2707" t="s">
        <v>32</v>
      </c>
      <c r="F2707" t="s">
        <v>2681</v>
      </c>
      <c r="G2707" t="s">
        <v>310</v>
      </c>
      <c r="H2707" t="s">
        <v>44</v>
      </c>
      <c r="I2707" t="s">
        <v>140</v>
      </c>
      <c r="J2707" t="s">
        <v>2818</v>
      </c>
      <c r="K2707" t="s">
        <v>3201</v>
      </c>
      <c r="L2707" t="s">
        <v>3250</v>
      </c>
      <c r="M2707" t="s">
        <v>3163</v>
      </c>
      <c r="N2707">
        <v>38220</v>
      </c>
      <c r="O2707">
        <v>38.22</v>
      </c>
      <c r="P2707">
        <v>41600</v>
      </c>
      <c r="Q2707">
        <v>1.08843537414966</v>
      </c>
    </row>
    <row r="2708" spans="1:17" x14ac:dyDescent="0.3">
      <c r="A2708">
        <v>42300</v>
      </c>
      <c r="B2708" t="s">
        <v>3366</v>
      </c>
      <c r="C2708" t="s">
        <v>3367</v>
      </c>
      <c r="D2708">
        <v>2015</v>
      </c>
      <c r="E2708" t="s">
        <v>84</v>
      </c>
      <c r="F2708" t="s">
        <v>1624</v>
      </c>
      <c r="G2708" t="s">
        <v>60</v>
      </c>
      <c r="H2708" t="s">
        <v>44</v>
      </c>
      <c r="I2708" t="s">
        <v>2122</v>
      </c>
      <c r="J2708" t="s">
        <v>2819</v>
      </c>
      <c r="K2708" t="s">
        <v>3201</v>
      </c>
      <c r="L2708" t="s">
        <v>3250</v>
      </c>
      <c r="M2708" t="s">
        <v>3163</v>
      </c>
      <c r="N2708">
        <v>64642</v>
      </c>
      <c r="O2708">
        <v>64.64</v>
      </c>
      <c r="P2708">
        <v>211000</v>
      </c>
      <c r="Q2708">
        <v>3.2641316790940875</v>
      </c>
    </row>
    <row r="2709" spans="1:17" x14ac:dyDescent="0.3">
      <c r="A2709">
        <v>42299</v>
      </c>
      <c r="B2709" t="s">
        <v>3366</v>
      </c>
      <c r="C2709" t="s">
        <v>3367</v>
      </c>
      <c r="D2709">
        <v>2015</v>
      </c>
      <c r="E2709" t="s">
        <v>32</v>
      </c>
      <c r="F2709" t="s">
        <v>1609</v>
      </c>
      <c r="G2709" t="s">
        <v>195</v>
      </c>
      <c r="H2709" t="s">
        <v>44</v>
      </c>
      <c r="I2709" t="s">
        <v>1352</v>
      </c>
      <c r="J2709" t="s">
        <v>2820</v>
      </c>
      <c r="K2709" t="s">
        <v>3234</v>
      </c>
      <c r="L2709" t="s">
        <v>3378</v>
      </c>
      <c r="M2709" t="s">
        <v>3110</v>
      </c>
      <c r="N2709">
        <v>92850</v>
      </c>
      <c r="O2709">
        <v>92.85</v>
      </c>
      <c r="P2709">
        <v>1701000</v>
      </c>
      <c r="Q2709">
        <v>18.319870759289177</v>
      </c>
    </row>
    <row r="2710" spans="1:17" x14ac:dyDescent="0.3">
      <c r="A2710">
        <v>42298</v>
      </c>
      <c r="B2710" t="s">
        <v>3366</v>
      </c>
      <c r="C2710" t="s">
        <v>3367</v>
      </c>
      <c r="D2710">
        <v>2015</v>
      </c>
      <c r="E2710" t="s">
        <v>84</v>
      </c>
      <c r="F2710" t="s">
        <v>1399</v>
      </c>
      <c r="G2710" t="s">
        <v>999</v>
      </c>
      <c r="H2710" t="s">
        <v>44</v>
      </c>
      <c r="I2710" t="s">
        <v>2195</v>
      </c>
      <c r="J2710" t="s">
        <v>2821</v>
      </c>
      <c r="K2710" t="s">
        <v>3174</v>
      </c>
      <c r="L2710" t="s">
        <v>3250</v>
      </c>
      <c r="M2710" t="s">
        <v>3163</v>
      </c>
      <c r="N2710">
        <v>12560</v>
      </c>
      <c r="O2710">
        <v>12.56</v>
      </c>
      <c r="P2710" t="s">
        <v>49</v>
      </c>
      <c r="Q2710" t="e">
        <v>#VALUE!</v>
      </c>
    </row>
    <row r="2711" spans="1:17" x14ac:dyDescent="0.3">
      <c r="A2711">
        <v>42298</v>
      </c>
      <c r="B2711" t="s">
        <v>3366</v>
      </c>
      <c r="C2711" t="s">
        <v>3367</v>
      </c>
      <c r="D2711">
        <v>2015</v>
      </c>
      <c r="E2711" t="s">
        <v>84</v>
      </c>
      <c r="F2711" t="s">
        <v>1399</v>
      </c>
      <c r="G2711" t="s">
        <v>999</v>
      </c>
      <c r="H2711" t="s">
        <v>44</v>
      </c>
      <c r="I2711" t="s">
        <v>2195</v>
      </c>
      <c r="J2711" t="s">
        <v>2822</v>
      </c>
      <c r="K2711" t="s">
        <v>3234</v>
      </c>
      <c r="L2711" t="s">
        <v>3378</v>
      </c>
      <c r="M2711" t="s">
        <v>3110</v>
      </c>
      <c r="N2711">
        <v>12560</v>
      </c>
      <c r="O2711">
        <v>12.56</v>
      </c>
      <c r="P2711" t="s">
        <v>49</v>
      </c>
      <c r="Q2711" t="e">
        <v>#VALUE!</v>
      </c>
    </row>
    <row r="2712" spans="1:17" x14ac:dyDescent="0.3">
      <c r="A2712">
        <v>42298</v>
      </c>
      <c r="B2712" t="s">
        <v>3366</v>
      </c>
      <c r="C2712" t="s">
        <v>3367</v>
      </c>
      <c r="D2712">
        <v>2015</v>
      </c>
      <c r="E2712" t="s">
        <v>32</v>
      </c>
      <c r="F2712" t="s">
        <v>2814</v>
      </c>
      <c r="G2712" t="s">
        <v>115</v>
      </c>
      <c r="H2712" t="s">
        <v>44</v>
      </c>
      <c r="I2712" t="s">
        <v>643</v>
      </c>
      <c r="J2712" t="s">
        <v>2823</v>
      </c>
      <c r="K2712" t="s">
        <v>3122</v>
      </c>
      <c r="L2712" t="s">
        <v>3121</v>
      </c>
      <c r="M2712" t="s">
        <v>3116</v>
      </c>
      <c r="N2712">
        <v>69088</v>
      </c>
      <c r="O2712">
        <v>69.09</v>
      </c>
      <c r="P2712">
        <v>1565000</v>
      </c>
      <c r="Q2712">
        <v>22.652269569245021</v>
      </c>
    </row>
    <row r="2713" spans="1:17" x14ac:dyDescent="0.3">
      <c r="A2713">
        <v>42298</v>
      </c>
      <c r="B2713" t="s">
        <v>3366</v>
      </c>
      <c r="C2713" t="s">
        <v>3367</v>
      </c>
      <c r="D2713">
        <v>2015</v>
      </c>
      <c r="E2713" t="s">
        <v>32</v>
      </c>
      <c r="F2713" t="s">
        <v>65</v>
      </c>
      <c r="G2713" t="s">
        <v>67</v>
      </c>
      <c r="H2713" t="s">
        <v>44</v>
      </c>
      <c r="I2713" t="s">
        <v>480</v>
      </c>
      <c r="J2713" t="s">
        <v>2824</v>
      </c>
      <c r="K2713" t="s">
        <v>3154</v>
      </c>
      <c r="L2713" t="s">
        <v>3155</v>
      </c>
      <c r="M2713" t="s">
        <v>3110</v>
      </c>
      <c r="N2713">
        <v>73320</v>
      </c>
      <c r="O2713">
        <v>73.319999999999993</v>
      </c>
      <c r="P2713">
        <v>603000</v>
      </c>
      <c r="Q2713">
        <v>8.2242225859247142</v>
      </c>
    </row>
    <row r="2714" spans="1:17" x14ac:dyDescent="0.3">
      <c r="A2714">
        <v>42298</v>
      </c>
      <c r="B2714" t="s">
        <v>3366</v>
      </c>
      <c r="C2714" t="s">
        <v>3367</v>
      </c>
      <c r="D2714">
        <v>2015</v>
      </c>
      <c r="E2714" t="s">
        <v>84</v>
      </c>
      <c r="F2714" t="s">
        <v>2266</v>
      </c>
      <c r="G2714" t="s">
        <v>135</v>
      </c>
      <c r="H2714" t="s">
        <v>44</v>
      </c>
      <c r="I2714" t="s">
        <v>2755</v>
      </c>
      <c r="J2714" t="s">
        <v>2825</v>
      </c>
      <c r="K2714" t="s">
        <v>3189</v>
      </c>
      <c r="L2714" t="s">
        <v>3250</v>
      </c>
      <c r="M2714" t="s">
        <v>3163</v>
      </c>
      <c r="N2714">
        <v>20462</v>
      </c>
      <c r="O2714">
        <v>20.46</v>
      </c>
      <c r="P2714">
        <v>3580000</v>
      </c>
      <c r="Q2714">
        <v>174.95845958361841</v>
      </c>
    </row>
    <row r="2715" spans="1:17" x14ac:dyDescent="0.3">
      <c r="A2715">
        <v>42297</v>
      </c>
      <c r="B2715" t="s">
        <v>3366</v>
      </c>
      <c r="C2715" t="s">
        <v>3367</v>
      </c>
      <c r="D2715">
        <v>2015</v>
      </c>
      <c r="E2715" t="s">
        <v>584</v>
      </c>
      <c r="F2715" t="s">
        <v>77</v>
      </c>
      <c r="G2715" t="s">
        <v>67</v>
      </c>
      <c r="H2715" t="s">
        <v>44</v>
      </c>
      <c r="I2715" t="s">
        <v>643</v>
      </c>
      <c r="J2715" t="s">
        <v>2826</v>
      </c>
      <c r="K2715" t="s">
        <v>3186</v>
      </c>
      <c r="L2715" t="s">
        <v>3187</v>
      </c>
      <c r="M2715" t="s">
        <v>3116</v>
      </c>
      <c r="N2715">
        <v>23284</v>
      </c>
      <c r="O2715">
        <v>23.28</v>
      </c>
      <c r="P2715">
        <v>527000</v>
      </c>
      <c r="Q2715">
        <v>22.633568115444081</v>
      </c>
    </row>
    <row r="2716" spans="1:17" x14ac:dyDescent="0.3">
      <c r="A2716">
        <v>42295</v>
      </c>
      <c r="B2716" t="s">
        <v>3366</v>
      </c>
      <c r="C2716" t="s">
        <v>3367</v>
      </c>
      <c r="D2716">
        <v>2015</v>
      </c>
      <c r="E2716" t="s">
        <v>32</v>
      </c>
      <c r="F2716" t="s">
        <v>1697</v>
      </c>
      <c r="G2716" t="s">
        <v>135</v>
      </c>
      <c r="H2716" t="s">
        <v>44</v>
      </c>
      <c r="I2716" t="s">
        <v>1700</v>
      </c>
      <c r="J2716" t="s">
        <v>2827</v>
      </c>
      <c r="K2716" t="s">
        <v>3140</v>
      </c>
      <c r="L2716" t="s">
        <v>3250</v>
      </c>
      <c r="M2716" t="s">
        <v>3163</v>
      </c>
      <c r="N2716">
        <v>43800</v>
      </c>
      <c r="O2716">
        <v>43.8</v>
      </c>
      <c r="P2716">
        <v>96800</v>
      </c>
      <c r="Q2716">
        <v>2.2100456621004567</v>
      </c>
    </row>
    <row r="2717" spans="1:17" x14ac:dyDescent="0.3">
      <c r="A2717">
        <v>42295</v>
      </c>
      <c r="B2717" t="s">
        <v>3366</v>
      </c>
      <c r="C2717" t="s">
        <v>3367</v>
      </c>
      <c r="D2717">
        <v>2015</v>
      </c>
      <c r="E2717" t="s">
        <v>32</v>
      </c>
      <c r="F2717" t="s">
        <v>35</v>
      </c>
      <c r="G2717" t="s">
        <v>40</v>
      </c>
      <c r="H2717" t="s">
        <v>44</v>
      </c>
      <c r="I2717" t="s">
        <v>47</v>
      </c>
      <c r="J2717" t="s">
        <v>2828</v>
      </c>
      <c r="K2717" t="s">
        <v>3234</v>
      </c>
      <c r="L2717" t="s">
        <v>3378</v>
      </c>
      <c r="M2717" t="s">
        <v>3110</v>
      </c>
      <c r="N2717">
        <v>238940</v>
      </c>
      <c r="O2717">
        <v>238.94</v>
      </c>
      <c r="P2717" t="s">
        <v>49</v>
      </c>
      <c r="Q2717" t="e">
        <v>#VALUE!</v>
      </c>
    </row>
    <row r="2718" spans="1:17" x14ac:dyDescent="0.3">
      <c r="A2718">
        <v>42294</v>
      </c>
      <c r="B2718" t="s">
        <v>3366</v>
      </c>
      <c r="C2718" t="s">
        <v>3367</v>
      </c>
      <c r="D2718">
        <v>2015</v>
      </c>
      <c r="E2718" t="s">
        <v>84</v>
      </c>
      <c r="F2718" t="s">
        <v>769</v>
      </c>
      <c r="G2718" t="s">
        <v>60</v>
      </c>
      <c r="H2718" t="s">
        <v>44</v>
      </c>
      <c r="I2718" t="s">
        <v>63</v>
      </c>
      <c r="J2718" t="s">
        <v>2829</v>
      </c>
      <c r="K2718" t="s">
        <v>3167</v>
      </c>
      <c r="L2718" t="s">
        <v>3250</v>
      </c>
      <c r="M2718" t="s">
        <v>3163</v>
      </c>
      <c r="N2718">
        <v>20120</v>
      </c>
      <c r="O2718">
        <v>20.12</v>
      </c>
      <c r="P2718">
        <v>253000</v>
      </c>
      <c r="Q2718">
        <v>12.57455268389662</v>
      </c>
    </row>
    <row r="2719" spans="1:17" x14ac:dyDescent="0.3">
      <c r="A2719">
        <v>42293</v>
      </c>
      <c r="B2719" t="s">
        <v>3366</v>
      </c>
      <c r="C2719" t="s">
        <v>3367</v>
      </c>
      <c r="D2719">
        <v>2015</v>
      </c>
      <c r="E2719" t="s">
        <v>84</v>
      </c>
      <c r="F2719" t="s">
        <v>2721</v>
      </c>
      <c r="G2719" t="s">
        <v>96</v>
      </c>
      <c r="H2719" t="s">
        <v>44</v>
      </c>
      <c r="I2719" t="s">
        <v>781</v>
      </c>
      <c r="J2719" t="s">
        <v>2830</v>
      </c>
      <c r="K2719" t="s">
        <v>3184</v>
      </c>
      <c r="L2719" t="s">
        <v>3250</v>
      </c>
      <c r="M2719" t="s">
        <v>3163</v>
      </c>
      <c r="N2719">
        <v>17055</v>
      </c>
      <c r="O2719">
        <v>17.059999999999999</v>
      </c>
      <c r="P2719">
        <v>61300</v>
      </c>
      <c r="Q2719">
        <v>3.5942538844913514</v>
      </c>
    </row>
    <row r="2720" spans="1:17" x14ac:dyDescent="0.3">
      <c r="A2720">
        <v>42292</v>
      </c>
      <c r="B2720" t="s">
        <v>3366</v>
      </c>
      <c r="C2720" t="s">
        <v>3367</v>
      </c>
      <c r="D2720">
        <v>2015</v>
      </c>
      <c r="E2720" t="s">
        <v>84</v>
      </c>
      <c r="F2720" t="s">
        <v>966</v>
      </c>
      <c r="G2720" t="s">
        <v>2831</v>
      </c>
      <c r="H2720" t="s">
        <v>44</v>
      </c>
      <c r="I2720" t="s">
        <v>129</v>
      </c>
      <c r="J2720" t="s">
        <v>2833</v>
      </c>
      <c r="K2720" t="s">
        <v>3150</v>
      </c>
      <c r="L2720" t="s">
        <v>3250</v>
      </c>
      <c r="M2720" t="s">
        <v>3163</v>
      </c>
      <c r="N2720">
        <v>17560</v>
      </c>
      <c r="O2720">
        <v>17.559999999999999</v>
      </c>
      <c r="P2720">
        <v>121000</v>
      </c>
      <c r="Q2720">
        <v>6.8906605922551254</v>
      </c>
    </row>
    <row r="2721" spans="1:17" x14ac:dyDescent="0.3">
      <c r="A2721">
        <v>42291</v>
      </c>
      <c r="B2721" t="s">
        <v>3366</v>
      </c>
      <c r="C2721" t="s">
        <v>3367</v>
      </c>
      <c r="D2721">
        <v>2015</v>
      </c>
      <c r="E2721" t="s">
        <v>32</v>
      </c>
      <c r="F2721" t="s">
        <v>2495</v>
      </c>
      <c r="G2721" t="s">
        <v>115</v>
      </c>
      <c r="H2721" t="s">
        <v>44</v>
      </c>
      <c r="I2721" t="s">
        <v>643</v>
      </c>
      <c r="J2721" t="s">
        <v>2834</v>
      </c>
      <c r="K2721" t="s">
        <v>3122</v>
      </c>
      <c r="L2721" t="s">
        <v>3121</v>
      </c>
      <c r="M2721" t="s">
        <v>3116</v>
      </c>
      <c r="N2721">
        <v>17272</v>
      </c>
      <c r="O2721">
        <v>17.27</v>
      </c>
      <c r="P2721">
        <v>391000</v>
      </c>
      <c r="Q2721">
        <v>22.637795275590552</v>
      </c>
    </row>
    <row r="2722" spans="1:17" x14ac:dyDescent="0.3">
      <c r="A2722">
        <v>42291</v>
      </c>
      <c r="B2722" t="s">
        <v>3366</v>
      </c>
      <c r="C2722" t="s">
        <v>3367</v>
      </c>
      <c r="D2722">
        <v>2015</v>
      </c>
      <c r="E2722" t="s">
        <v>32</v>
      </c>
      <c r="F2722" t="s">
        <v>77</v>
      </c>
      <c r="G2722" t="s">
        <v>67</v>
      </c>
      <c r="H2722" t="s">
        <v>44</v>
      </c>
      <c r="I2722" t="s">
        <v>418</v>
      </c>
      <c r="J2722" t="s">
        <v>2835</v>
      </c>
      <c r="K2722" t="s">
        <v>3135</v>
      </c>
      <c r="L2722" t="s">
        <v>3139</v>
      </c>
      <c r="M2722" t="s">
        <v>3116</v>
      </c>
      <c r="N2722">
        <v>26175</v>
      </c>
      <c r="O2722">
        <v>26.17</v>
      </c>
      <c r="P2722">
        <v>3885000</v>
      </c>
      <c r="Q2722">
        <v>148.4240687679083</v>
      </c>
    </row>
    <row r="2723" spans="1:17" x14ac:dyDescent="0.3">
      <c r="A2723">
        <v>42291</v>
      </c>
      <c r="B2723" t="s">
        <v>3366</v>
      </c>
      <c r="C2723" t="s">
        <v>3367</v>
      </c>
      <c r="D2723">
        <v>2015</v>
      </c>
      <c r="E2723" t="s">
        <v>32</v>
      </c>
      <c r="F2723" t="s">
        <v>65</v>
      </c>
      <c r="G2723" t="s">
        <v>67</v>
      </c>
      <c r="H2723" t="s">
        <v>44</v>
      </c>
      <c r="I2723" t="s">
        <v>73</v>
      </c>
      <c r="J2723" t="s">
        <v>2836</v>
      </c>
      <c r="K2723" t="s">
        <v>3154</v>
      </c>
      <c r="L2723" t="s">
        <v>3155</v>
      </c>
      <c r="M2723" t="s">
        <v>3110</v>
      </c>
      <c r="N2723">
        <v>36660</v>
      </c>
      <c r="O2723">
        <v>36.659999999999997</v>
      </c>
      <c r="P2723">
        <v>333000</v>
      </c>
      <c r="Q2723">
        <v>9.0834697217675942</v>
      </c>
    </row>
    <row r="2724" spans="1:17" x14ac:dyDescent="0.3">
      <c r="A2724">
        <v>42291</v>
      </c>
      <c r="B2724" t="s">
        <v>3366</v>
      </c>
      <c r="C2724" t="s">
        <v>3367</v>
      </c>
      <c r="D2724">
        <v>2015</v>
      </c>
      <c r="E2724" t="s">
        <v>32</v>
      </c>
      <c r="F2724" t="s">
        <v>77</v>
      </c>
      <c r="G2724" t="s">
        <v>67</v>
      </c>
      <c r="H2724" t="s">
        <v>44</v>
      </c>
      <c r="I2724" t="s">
        <v>643</v>
      </c>
      <c r="J2724" t="s">
        <v>2837</v>
      </c>
      <c r="K2724" t="s">
        <v>3186</v>
      </c>
      <c r="L2724" t="s">
        <v>3187</v>
      </c>
      <c r="M2724" t="s">
        <v>3116</v>
      </c>
      <c r="N2724">
        <v>38640</v>
      </c>
      <c r="O2724">
        <v>38.64</v>
      </c>
      <c r="P2724">
        <v>875000</v>
      </c>
      <c r="Q2724">
        <v>22.644927536231883</v>
      </c>
    </row>
    <row r="2725" spans="1:17" x14ac:dyDescent="0.3">
      <c r="A2725">
        <v>42291</v>
      </c>
      <c r="B2725" t="s">
        <v>3366</v>
      </c>
      <c r="C2725" t="s">
        <v>3367</v>
      </c>
      <c r="D2725">
        <v>2015</v>
      </c>
      <c r="E2725" t="s">
        <v>32</v>
      </c>
      <c r="F2725" t="s">
        <v>77</v>
      </c>
      <c r="G2725" t="s">
        <v>67</v>
      </c>
      <c r="H2725" t="s">
        <v>44</v>
      </c>
      <c r="I2725" t="s">
        <v>643</v>
      </c>
      <c r="J2725" t="s">
        <v>2838</v>
      </c>
      <c r="K2725" t="s">
        <v>3178</v>
      </c>
      <c r="L2725" t="s">
        <v>3177</v>
      </c>
      <c r="M2725" t="s">
        <v>3116</v>
      </c>
      <c r="N2725">
        <v>10256</v>
      </c>
      <c r="O2725">
        <v>10.26</v>
      </c>
      <c r="P2725">
        <v>232000</v>
      </c>
      <c r="Q2725">
        <v>22.620904836193446</v>
      </c>
    </row>
    <row r="2726" spans="1:17" x14ac:dyDescent="0.3">
      <c r="A2726">
        <v>42291</v>
      </c>
      <c r="B2726" t="s">
        <v>3366</v>
      </c>
      <c r="C2726" t="s">
        <v>3367</v>
      </c>
      <c r="D2726">
        <v>2015</v>
      </c>
      <c r="E2726" t="s">
        <v>32</v>
      </c>
      <c r="F2726" t="s">
        <v>77</v>
      </c>
      <c r="G2726" t="s">
        <v>67</v>
      </c>
      <c r="H2726" t="s">
        <v>44</v>
      </c>
      <c r="I2726" t="s">
        <v>270</v>
      </c>
      <c r="J2726" t="s">
        <v>2839</v>
      </c>
      <c r="K2726" t="s">
        <v>3151</v>
      </c>
      <c r="L2726" t="s">
        <v>3152</v>
      </c>
      <c r="M2726" t="s">
        <v>3116</v>
      </c>
      <c r="N2726">
        <v>26325</v>
      </c>
      <c r="O2726">
        <v>26.33</v>
      </c>
      <c r="P2726">
        <v>23708000</v>
      </c>
      <c r="Q2726">
        <v>900.58879392212725</v>
      </c>
    </row>
    <row r="2727" spans="1:17" x14ac:dyDescent="0.3">
      <c r="A2727">
        <v>42291</v>
      </c>
      <c r="B2727" t="s">
        <v>3366</v>
      </c>
      <c r="C2727" t="s">
        <v>3367</v>
      </c>
      <c r="D2727">
        <v>2015</v>
      </c>
      <c r="E2727" t="s">
        <v>32</v>
      </c>
      <c r="F2727" t="s">
        <v>2814</v>
      </c>
      <c r="G2727" t="s">
        <v>115</v>
      </c>
      <c r="H2727" t="s">
        <v>44</v>
      </c>
      <c r="I2727" t="s">
        <v>643</v>
      </c>
      <c r="J2727" t="s">
        <v>2840</v>
      </c>
      <c r="K2727" t="s">
        <v>3122</v>
      </c>
      <c r="L2727" t="s">
        <v>3121</v>
      </c>
      <c r="M2727" t="s">
        <v>3116</v>
      </c>
      <c r="N2727">
        <v>34544</v>
      </c>
      <c r="O2727">
        <v>34.54</v>
      </c>
      <c r="P2727">
        <v>782000</v>
      </c>
      <c r="Q2727">
        <v>22.637795275590552</v>
      </c>
    </row>
    <row r="2728" spans="1:17" x14ac:dyDescent="0.3">
      <c r="A2728">
        <v>42290</v>
      </c>
      <c r="B2728" t="s">
        <v>3366</v>
      </c>
      <c r="C2728" t="s">
        <v>3367</v>
      </c>
      <c r="D2728">
        <v>2015</v>
      </c>
      <c r="E2728" t="s">
        <v>753</v>
      </c>
      <c r="F2728" t="s">
        <v>77</v>
      </c>
      <c r="G2728" t="s">
        <v>67</v>
      </c>
      <c r="H2728" t="s">
        <v>44</v>
      </c>
      <c r="I2728" t="s">
        <v>241</v>
      </c>
      <c r="J2728" t="s">
        <v>2841</v>
      </c>
      <c r="K2728" t="s">
        <v>3127</v>
      </c>
      <c r="L2728" t="s">
        <v>3128</v>
      </c>
      <c r="M2728" t="s">
        <v>3129</v>
      </c>
      <c r="N2728">
        <v>5240</v>
      </c>
      <c r="O2728">
        <v>5.24</v>
      </c>
      <c r="P2728">
        <v>26900</v>
      </c>
      <c r="Q2728">
        <v>5.1335877862595423</v>
      </c>
    </row>
    <row r="2729" spans="1:17" x14ac:dyDescent="0.3">
      <c r="A2729">
        <v>42285</v>
      </c>
      <c r="B2729" t="s">
        <v>3366</v>
      </c>
      <c r="C2729" t="s">
        <v>3367</v>
      </c>
      <c r="D2729">
        <v>2015</v>
      </c>
      <c r="E2729" t="s">
        <v>84</v>
      </c>
      <c r="F2729" t="s">
        <v>878</v>
      </c>
      <c r="G2729" t="s">
        <v>60</v>
      </c>
      <c r="H2729" t="s">
        <v>44</v>
      </c>
      <c r="I2729" t="s">
        <v>748</v>
      </c>
      <c r="J2729" t="s">
        <v>2842</v>
      </c>
      <c r="K2729" t="s">
        <v>3161</v>
      </c>
      <c r="L2729" t="s">
        <v>3250</v>
      </c>
      <c r="M2729" t="s">
        <v>3163</v>
      </c>
      <c r="N2729">
        <v>50520</v>
      </c>
      <c r="O2729">
        <v>50.52</v>
      </c>
      <c r="P2729">
        <v>256000</v>
      </c>
      <c r="Q2729">
        <v>5.0673000791765634</v>
      </c>
    </row>
    <row r="2730" spans="1:17" x14ac:dyDescent="0.3">
      <c r="A2730">
        <v>42285</v>
      </c>
      <c r="B2730" t="s">
        <v>3366</v>
      </c>
      <c r="C2730" t="s">
        <v>3367</v>
      </c>
      <c r="D2730">
        <v>2015</v>
      </c>
      <c r="E2730" t="s">
        <v>32</v>
      </c>
      <c r="F2730" t="s">
        <v>278</v>
      </c>
      <c r="G2730" t="s">
        <v>60</v>
      </c>
      <c r="H2730" t="s">
        <v>44</v>
      </c>
      <c r="I2730" t="s">
        <v>1804</v>
      </c>
      <c r="J2730" t="s">
        <v>2843</v>
      </c>
      <c r="K2730" t="s">
        <v>3164</v>
      </c>
      <c r="L2730" t="s">
        <v>3250</v>
      </c>
      <c r="M2730" t="s">
        <v>3163</v>
      </c>
      <c r="N2730">
        <v>30210</v>
      </c>
      <c r="O2730">
        <v>30.21</v>
      </c>
      <c r="P2730">
        <v>1263000</v>
      </c>
      <c r="Q2730">
        <v>41.807348560079447</v>
      </c>
    </row>
    <row r="2731" spans="1:17" x14ac:dyDescent="0.3">
      <c r="A2731">
        <v>42284</v>
      </c>
      <c r="B2731" t="s">
        <v>3366</v>
      </c>
      <c r="C2731" t="s">
        <v>3367</v>
      </c>
      <c r="D2731">
        <v>2015</v>
      </c>
      <c r="E2731" t="s">
        <v>32</v>
      </c>
      <c r="F2731" t="s">
        <v>65</v>
      </c>
      <c r="G2731" t="s">
        <v>67</v>
      </c>
      <c r="H2731" t="s">
        <v>44</v>
      </c>
      <c r="I2731" t="s">
        <v>480</v>
      </c>
      <c r="J2731" t="s">
        <v>2844</v>
      </c>
      <c r="K2731" t="s">
        <v>3154</v>
      </c>
      <c r="L2731" t="s">
        <v>3155</v>
      </c>
      <c r="M2731" t="s">
        <v>3110</v>
      </c>
      <c r="N2731">
        <v>36660</v>
      </c>
      <c r="O2731">
        <v>36.659999999999997</v>
      </c>
      <c r="P2731">
        <v>301000</v>
      </c>
      <c r="Q2731">
        <v>8.2105837424986365</v>
      </c>
    </row>
    <row r="2732" spans="1:17" x14ac:dyDescent="0.3">
      <c r="A2732">
        <v>42284</v>
      </c>
      <c r="B2732" t="s">
        <v>3366</v>
      </c>
      <c r="C2732" t="s">
        <v>3367</v>
      </c>
      <c r="D2732">
        <v>2015</v>
      </c>
      <c r="E2732" t="s">
        <v>32</v>
      </c>
      <c r="F2732" t="s">
        <v>2495</v>
      </c>
      <c r="G2732" t="s">
        <v>115</v>
      </c>
      <c r="H2732" t="s">
        <v>44</v>
      </c>
      <c r="I2732" t="s">
        <v>669</v>
      </c>
      <c r="J2732" t="s">
        <v>2845</v>
      </c>
      <c r="K2732" t="s">
        <v>3122</v>
      </c>
      <c r="L2732" t="s">
        <v>3121</v>
      </c>
      <c r="M2732" t="s">
        <v>3116</v>
      </c>
      <c r="N2732">
        <v>34544</v>
      </c>
      <c r="O2732">
        <v>34.54</v>
      </c>
      <c r="P2732">
        <v>343000</v>
      </c>
      <c r="Q2732">
        <v>9.9293654469661874</v>
      </c>
    </row>
    <row r="2733" spans="1:17" x14ac:dyDescent="0.3">
      <c r="A2733">
        <v>42284</v>
      </c>
      <c r="B2733" t="s">
        <v>3366</v>
      </c>
      <c r="C2733" t="s">
        <v>3367</v>
      </c>
      <c r="D2733">
        <v>2015</v>
      </c>
      <c r="E2733" t="s">
        <v>32</v>
      </c>
      <c r="F2733" t="s">
        <v>65</v>
      </c>
      <c r="G2733" t="s">
        <v>67</v>
      </c>
      <c r="H2733" t="s">
        <v>44</v>
      </c>
      <c r="I2733" t="s">
        <v>71</v>
      </c>
      <c r="J2733" t="s">
        <v>2796</v>
      </c>
      <c r="K2733" t="s">
        <v>3120</v>
      </c>
      <c r="L2733" t="s">
        <v>3124</v>
      </c>
      <c r="M2733" t="s">
        <v>3110</v>
      </c>
      <c r="N2733">
        <v>67044</v>
      </c>
      <c r="O2733">
        <v>67.040000000000006</v>
      </c>
      <c r="P2733">
        <v>608000</v>
      </c>
      <c r="Q2733">
        <v>9.0686713203269491</v>
      </c>
    </row>
    <row r="2734" spans="1:17" x14ac:dyDescent="0.3">
      <c r="A2734">
        <v>42284</v>
      </c>
      <c r="B2734" t="s">
        <v>3366</v>
      </c>
      <c r="C2734" t="s">
        <v>3367</v>
      </c>
      <c r="D2734">
        <v>2015</v>
      </c>
      <c r="E2734" t="s">
        <v>32</v>
      </c>
      <c r="F2734" t="s">
        <v>65</v>
      </c>
      <c r="G2734" t="s">
        <v>67</v>
      </c>
      <c r="H2734" t="s">
        <v>44</v>
      </c>
      <c r="I2734" t="s">
        <v>71</v>
      </c>
      <c r="J2734" t="s">
        <v>2846</v>
      </c>
      <c r="K2734" t="s">
        <v>3120</v>
      </c>
      <c r="L2734" t="s">
        <v>3124</v>
      </c>
      <c r="M2734" t="s">
        <v>3110</v>
      </c>
      <c r="N2734">
        <v>44696</v>
      </c>
      <c r="O2734">
        <v>44.7</v>
      </c>
      <c r="P2734">
        <v>406000</v>
      </c>
      <c r="Q2734">
        <v>9.0835868981564349</v>
      </c>
    </row>
    <row r="2735" spans="1:17" x14ac:dyDescent="0.3">
      <c r="A2735">
        <v>42284</v>
      </c>
      <c r="B2735" t="s">
        <v>3366</v>
      </c>
      <c r="C2735" t="s">
        <v>3367</v>
      </c>
      <c r="D2735">
        <v>2015</v>
      </c>
      <c r="E2735" t="s">
        <v>32</v>
      </c>
      <c r="F2735" t="s">
        <v>65</v>
      </c>
      <c r="G2735" t="s">
        <v>67</v>
      </c>
      <c r="H2735" t="s">
        <v>44</v>
      </c>
      <c r="I2735" t="s">
        <v>73</v>
      </c>
      <c r="J2735" t="s">
        <v>2847</v>
      </c>
      <c r="K2735" t="s">
        <v>3198</v>
      </c>
      <c r="L2735" t="s">
        <v>3199</v>
      </c>
      <c r="M2735" t="s">
        <v>3110</v>
      </c>
      <c r="N2735">
        <v>85690</v>
      </c>
      <c r="O2735">
        <v>85.69</v>
      </c>
      <c r="P2735">
        <v>778000</v>
      </c>
      <c r="Q2735">
        <v>9.0792391177500296</v>
      </c>
    </row>
    <row r="2736" spans="1:17" x14ac:dyDescent="0.3">
      <c r="A2736">
        <v>42284</v>
      </c>
      <c r="B2736" t="s">
        <v>3366</v>
      </c>
      <c r="C2736" t="s">
        <v>3367</v>
      </c>
      <c r="D2736">
        <v>2015</v>
      </c>
      <c r="E2736" t="s">
        <v>32</v>
      </c>
      <c r="F2736" t="s">
        <v>2848</v>
      </c>
      <c r="G2736" t="s">
        <v>337</v>
      </c>
      <c r="H2736" t="s">
        <v>44</v>
      </c>
      <c r="I2736" t="s">
        <v>2851</v>
      </c>
      <c r="J2736" t="s">
        <v>2852</v>
      </c>
      <c r="K2736" t="s">
        <v>3120</v>
      </c>
      <c r="L2736" t="s">
        <v>3124</v>
      </c>
      <c r="M2736" t="s">
        <v>3110</v>
      </c>
      <c r="N2736">
        <v>6641</v>
      </c>
      <c r="O2736">
        <v>6.64</v>
      </c>
      <c r="P2736" t="s">
        <v>49</v>
      </c>
      <c r="Q2736" t="e">
        <v>#VALUE!</v>
      </c>
    </row>
    <row r="2737" spans="1:17" x14ac:dyDescent="0.3">
      <c r="A2737">
        <v>42284</v>
      </c>
      <c r="B2737" t="s">
        <v>3366</v>
      </c>
      <c r="C2737" t="s">
        <v>3367</v>
      </c>
      <c r="D2737">
        <v>2015</v>
      </c>
      <c r="E2737" t="s">
        <v>32</v>
      </c>
      <c r="F2737" t="s">
        <v>65</v>
      </c>
      <c r="G2737" t="s">
        <v>67</v>
      </c>
      <c r="H2737" t="s">
        <v>44</v>
      </c>
      <c r="I2737" t="s">
        <v>1517</v>
      </c>
      <c r="J2737" t="s">
        <v>2853</v>
      </c>
      <c r="K2737" t="s">
        <v>3120</v>
      </c>
      <c r="L2737" t="s">
        <v>3124</v>
      </c>
      <c r="M2737" t="s">
        <v>3110</v>
      </c>
      <c r="N2737">
        <v>24174</v>
      </c>
      <c r="O2737">
        <v>24.17</v>
      </c>
      <c r="P2737">
        <v>79900</v>
      </c>
      <c r="Q2737">
        <v>3.3052039381153304</v>
      </c>
    </row>
    <row r="2738" spans="1:17" x14ac:dyDescent="0.3">
      <c r="A2738">
        <v>42282</v>
      </c>
      <c r="B2738" t="s">
        <v>3366</v>
      </c>
      <c r="C2738" t="s">
        <v>3367</v>
      </c>
      <c r="D2738">
        <v>2015</v>
      </c>
      <c r="E2738" t="s">
        <v>84</v>
      </c>
      <c r="F2738" t="s">
        <v>878</v>
      </c>
      <c r="G2738" t="s">
        <v>60</v>
      </c>
      <c r="H2738" t="s">
        <v>44</v>
      </c>
      <c r="I2738" t="s">
        <v>63</v>
      </c>
      <c r="J2738" t="s">
        <v>2812</v>
      </c>
      <c r="K2738" t="s">
        <v>3167</v>
      </c>
      <c r="L2738" t="s">
        <v>3250</v>
      </c>
      <c r="M2738" t="s">
        <v>3163</v>
      </c>
      <c r="N2738">
        <v>20120</v>
      </c>
      <c r="O2738">
        <v>20.12</v>
      </c>
      <c r="P2738">
        <v>253000</v>
      </c>
      <c r="Q2738">
        <v>12.57455268389662</v>
      </c>
    </row>
    <row r="2739" spans="1:17" x14ac:dyDescent="0.3">
      <c r="A2739">
        <v>42282</v>
      </c>
      <c r="B2739" t="s">
        <v>3366</v>
      </c>
      <c r="C2739" t="s">
        <v>3367</v>
      </c>
      <c r="D2739">
        <v>2015</v>
      </c>
      <c r="E2739" t="s">
        <v>32</v>
      </c>
      <c r="F2739" t="s">
        <v>166</v>
      </c>
      <c r="G2739" t="s">
        <v>106</v>
      </c>
      <c r="H2739" t="s">
        <v>44</v>
      </c>
      <c r="I2739" t="s">
        <v>405</v>
      </c>
      <c r="J2739" t="s">
        <v>2854</v>
      </c>
      <c r="K2739" t="s">
        <v>3143</v>
      </c>
      <c r="L2739" t="s">
        <v>3250</v>
      </c>
      <c r="M2739" t="s">
        <v>3163</v>
      </c>
      <c r="N2739">
        <v>38160</v>
      </c>
      <c r="O2739">
        <v>38.159999999999997</v>
      </c>
      <c r="P2739">
        <v>51300</v>
      </c>
      <c r="Q2739">
        <v>1.3443396226415094</v>
      </c>
    </row>
    <row r="2740" spans="1:17" x14ac:dyDescent="0.3">
      <c r="A2740">
        <v>42281</v>
      </c>
      <c r="B2740" t="s">
        <v>3366</v>
      </c>
      <c r="C2740" t="s">
        <v>3367</v>
      </c>
      <c r="D2740">
        <v>2015</v>
      </c>
      <c r="E2740" t="s">
        <v>84</v>
      </c>
      <c r="F2740" t="s">
        <v>2266</v>
      </c>
      <c r="G2740" t="s">
        <v>135</v>
      </c>
      <c r="H2740" t="s">
        <v>44</v>
      </c>
      <c r="I2740" t="s">
        <v>2755</v>
      </c>
      <c r="J2740" t="s">
        <v>2855</v>
      </c>
      <c r="K2740" t="s">
        <v>3189</v>
      </c>
      <c r="L2740" t="s">
        <v>3250</v>
      </c>
      <c r="M2740" t="s">
        <v>3163</v>
      </c>
      <c r="N2740">
        <v>20462</v>
      </c>
      <c r="O2740">
        <v>20.46</v>
      </c>
      <c r="P2740">
        <v>3580000</v>
      </c>
      <c r="Q2740">
        <v>174.95845958361841</v>
      </c>
    </row>
    <row r="2741" spans="1:17" x14ac:dyDescent="0.3">
      <c r="A2741">
        <v>42281</v>
      </c>
      <c r="B2741" t="s">
        <v>3366</v>
      </c>
      <c r="C2741" t="s">
        <v>3367</v>
      </c>
      <c r="D2741">
        <v>2015</v>
      </c>
      <c r="E2741" t="s">
        <v>32</v>
      </c>
      <c r="F2741" t="s">
        <v>2681</v>
      </c>
      <c r="G2741" t="s">
        <v>310</v>
      </c>
      <c r="H2741" t="s">
        <v>44</v>
      </c>
      <c r="I2741" t="s">
        <v>140</v>
      </c>
      <c r="J2741" t="s">
        <v>2856</v>
      </c>
      <c r="K2741" t="s">
        <v>3201</v>
      </c>
      <c r="L2741" t="s">
        <v>3250</v>
      </c>
      <c r="M2741" t="s">
        <v>3163</v>
      </c>
      <c r="N2741">
        <v>191050</v>
      </c>
      <c r="O2741">
        <v>191.05</v>
      </c>
      <c r="P2741">
        <v>208000</v>
      </c>
      <c r="Q2741">
        <v>1.0887202303062025</v>
      </c>
    </row>
    <row r="2742" spans="1:17" x14ac:dyDescent="0.3">
      <c r="A2742">
        <v>42280</v>
      </c>
      <c r="B2742" t="s">
        <v>3366</v>
      </c>
      <c r="C2742" t="s">
        <v>3367</v>
      </c>
      <c r="D2742">
        <v>2015</v>
      </c>
      <c r="E2742" t="s">
        <v>84</v>
      </c>
      <c r="F2742" t="s">
        <v>769</v>
      </c>
      <c r="G2742" t="s">
        <v>60</v>
      </c>
      <c r="H2742" t="s">
        <v>44</v>
      </c>
      <c r="I2742" t="s">
        <v>410</v>
      </c>
      <c r="J2742" t="s">
        <v>2857</v>
      </c>
      <c r="K2742" t="s">
        <v>3169</v>
      </c>
      <c r="L2742" t="s">
        <v>3250</v>
      </c>
      <c r="M2742" t="s">
        <v>3163</v>
      </c>
      <c r="N2742">
        <v>22088</v>
      </c>
      <c r="O2742">
        <v>22.09</v>
      </c>
      <c r="P2742">
        <v>23100</v>
      </c>
      <c r="Q2742">
        <v>1.045816733067729</v>
      </c>
    </row>
    <row r="2743" spans="1:17" x14ac:dyDescent="0.3">
      <c r="A2743">
        <v>42277</v>
      </c>
      <c r="B2743" t="s">
        <v>3368</v>
      </c>
      <c r="C2743" t="s">
        <v>3369</v>
      </c>
      <c r="D2743">
        <v>2015</v>
      </c>
      <c r="E2743" t="s">
        <v>32</v>
      </c>
      <c r="F2743" t="s">
        <v>77</v>
      </c>
      <c r="G2743" t="s">
        <v>67</v>
      </c>
      <c r="H2743" t="s">
        <v>44</v>
      </c>
      <c r="I2743" t="s">
        <v>270</v>
      </c>
      <c r="J2743" t="s">
        <v>2858</v>
      </c>
      <c r="K2743" t="s">
        <v>3151</v>
      </c>
      <c r="L2743" t="s">
        <v>3152</v>
      </c>
      <c r="M2743" t="s">
        <v>3116</v>
      </c>
      <c r="N2743">
        <v>26325</v>
      </c>
      <c r="O2743">
        <v>26.33</v>
      </c>
      <c r="P2743">
        <v>16410000</v>
      </c>
      <c r="Q2743">
        <v>623.36182336182333</v>
      </c>
    </row>
    <row r="2744" spans="1:17" x14ac:dyDescent="0.3">
      <c r="A2744">
        <v>42277</v>
      </c>
      <c r="B2744" t="s">
        <v>3368</v>
      </c>
      <c r="C2744" t="s">
        <v>3369</v>
      </c>
      <c r="D2744">
        <v>2015</v>
      </c>
      <c r="E2744" t="s">
        <v>32</v>
      </c>
      <c r="F2744" t="s">
        <v>77</v>
      </c>
      <c r="G2744" t="s">
        <v>67</v>
      </c>
      <c r="H2744" t="s">
        <v>44</v>
      </c>
      <c r="I2744" t="s">
        <v>243</v>
      </c>
      <c r="J2744" t="s">
        <v>2859</v>
      </c>
      <c r="K2744" t="s">
        <v>3130</v>
      </c>
      <c r="L2744" t="s">
        <v>3130</v>
      </c>
      <c r="M2744" t="s">
        <v>3129</v>
      </c>
      <c r="N2744">
        <v>38910</v>
      </c>
      <c r="O2744">
        <v>38.909999999999997</v>
      </c>
      <c r="P2744">
        <v>801000</v>
      </c>
      <c r="Q2744">
        <v>20.58596761757903</v>
      </c>
    </row>
    <row r="2745" spans="1:17" x14ac:dyDescent="0.3">
      <c r="A2745">
        <v>42274</v>
      </c>
      <c r="B2745" t="s">
        <v>3368</v>
      </c>
      <c r="C2745" t="s">
        <v>3369</v>
      </c>
      <c r="D2745">
        <v>2015</v>
      </c>
      <c r="E2745" t="s">
        <v>32</v>
      </c>
      <c r="F2745" t="s">
        <v>2556</v>
      </c>
      <c r="G2745" t="s">
        <v>2547</v>
      </c>
      <c r="H2745" t="s">
        <v>44</v>
      </c>
      <c r="I2745" t="s">
        <v>289</v>
      </c>
      <c r="J2745" t="s">
        <v>2860</v>
      </c>
      <c r="K2745" t="s">
        <v>3228</v>
      </c>
      <c r="L2745" t="s">
        <v>3250</v>
      </c>
      <c r="M2745" t="s">
        <v>3163</v>
      </c>
      <c r="N2745">
        <v>138120</v>
      </c>
      <c r="O2745">
        <v>138.12</v>
      </c>
      <c r="P2745">
        <v>330000</v>
      </c>
      <c r="Q2745">
        <v>2.3892267593397047</v>
      </c>
    </row>
    <row r="2746" spans="1:17" x14ac:dyDescent="0.3">
      <c r="A2746">
        <v>42273</v>
      </c>
      <c r="B2746" t="s">
        <v>3368</v>
      </c>
      <c r="C2746" t="s">
        <v>3369</v>
      </c>
      <c r="D2746">
        <v>2015</v>
      </c>
      <c r="E2746" t="s">
        <v>84</v>
      </c>
      <c r="F2746" t="s">
        <v>769</v>
      </c>
      <c r="G2746" t="s">
        <v>60</v>
      </c>
      <c r="H2746" t="s">
        <v>44</v>
      </c>
      <c r="I2746" t="s">
        <v>410</v>
      </c>
      <c r="J2746" t="s">
        <v>2861</v>
      </c>
      <c r="K2746" t="s">
        <v>3169</v>
      </c>
      <c r="L2746" t="s">
        <v>3250</v>
      </c>
      <c r="M2746" t="s">
        <v>3163</v>
      </c>
      <c r="N2746">
        <v>44176</v>
      </c>
      <c r="O2746">
        <v>44.18</v>
      </c>
      <c r="P2746">
        <v>51100</v>
      </c>
      <c r="Q2746">
        <v>1.1567366896052156</v>
      </c>
    </row>
    <row r="2747" spans="1:17" x14ac:dyDescent="0.3">
      <c r="A2747">
        <v>42273</v>
      </c>
      <c r="B2747" t="s">
        <v>3368</v>
      </c>
      <c r="C2747" t="s">
        <v>3369</v>
      </c>
      <c r="D2747">
        <v>2015</v>
      </c>
      <c r="E2747" t="s">
        <v>84</v>
      </c>
      <c r="F2747" t="s">
        <v>902</v>
      </c>
      <c r="G2747" t="s">
        <v>96</v>
      </c>
      <c r="H2747" t="s">
        <v>44</v>
      </c>
      <c r="I2747" t="s">
        <v>781</v>
      </c>
      <c r="J2747" t="s">
        <v>2862</v>
      </c>
      <c r="K2747" t="s">
        <v>3201</v>
      </c>
      <c r="L2747" t="s">
        <v>3250</v>
      </c>
      <c r="M2747" t="s">
        <v>3163</v>
      </c>
      <c r="N2747">
        <v>17019</v>
      </c>
      <c r="O2747">
        <v>17.02</v>
      </c>
      <c r="P2747">
        <v>59000</v>
      </c>
      <c r="Q2747">
        <v>3.4667136729537575</v>
      </c>
    </row>
    <row r="2748" spans="1:17" x14ac:dyDescent="0.3">
      <c r="A2748">
        <v>42272</v>
      </c>
      <c r="B2748" t="s">
        <v>3368</v>
      </c>
      <c r="C2748" t="s">
        <v>3369</v>
      </c>
      <c r="D2748">
        <v>2015</v>
      </c>
      <c r="E2748" t="s">
        <v>84</v>
      </c>
      <c r="F2748" t="s">
        <v>878</v>
      </c>
      <c r="G2748" t="s">
        <v>310</v>
      </c>
      <c r="H2748" t="s">
        <v>44</v>
      </c>
      <c r="I2748" t="s">
        <v>63</v>
      </c>
      <c r="J2748" t="s">
        <v>2863</v>
      </c>
      <c r="K2748" t="s">
        <v>3167</v>
      </c>
      <c r="L2748" t="s">
        <v>3250</v>
      </c>
      <c r="M2748" t="s">
        <v>3163</v>
      </c>
      <c r="N2748">
        <v>20120</v>
      </c>
      <c r="O2748">
        <v>20.12</v>
      </c>
      <c r="P2748">
        <v>561000</v>
      </c>
      <c r="Q2748">
        <v>27.882703777335983</v>
      </c>
    </row>
    <row r="2749" spans="1:17" x14ac:dyDescent="0.3">
      <c r="A2749">
        <v>42271</v>
      </c>
      <c r="B2749" t="s">
        <v>3368</v>
      </c>
      <c r="C2749" t="s">
        <v>3369</v>
      </c>
      <c r="D2749">
        <v>2015</v>
      </c>
      <c r="E2749" t="s">
        <v>32</v>
      </c>
      <c r="F2749" t="s">
        <v>2469</v>
      </c>
      <c r="G2749" t="s">
        <v>60</v>
      </c>
      <c r="H2749" t="s">
        <v>44</v>
      </c>
      <c r="I2749" t="s">
        <v>2470</v>
      </c>
      <c r="J2749" t="s">
        <v>2864</v>
      </c>
      <c r="K2749" t="s">
        <v>3237</v>
      </c>
      <c r="L2749" t="s">
        <v>3250</v>
      </c>
      <c r="M2749" t="s">
        <v>3163</v>
      </c>
      <c r="N2749">
        <v>270899.99</v>
      </c>
      <c r="O2749">
        <v>270.89999999999998</v>
      </c>
      <c r="P2749">
        <v>999000</v>
      </c>
      <c r="Q2749">
        <v>3.687707777324023</v>
      </c>
    </row>
    <row r="2750" spans="1:17" x14ac:dyDescent="0.3">
      <c r="A2750">
        <v>42270</v>
      </c>
      <c r="B2750" t="s">
        <v>3368</v>
      </c>
      <c r="C2750" t="s">
        <v>3369</v>
      </c>
      <c r="D2750">
        <v>2015</v>
      </c>
      <c r="E2750" t="s">
        <v>32</v>
      </c>
      <c r="F2750" t="s">
        <v>77</v>
      </c>
      <c r="G2750" t="s">
        <v>67</v>
      </c>
      <c r="H2750" t="s">
        <v>44</v>
      </c>
      <c r="I2750" t="s">
        <v>231</v>
      </c>
      <c r="J2750" t="s">
        <v>2865</v>
      </c>
      <c r="K2750" t="s">
        <v>3176</v>
      </c>
      <c r="L2750" t="s">
        <v>3175</v>
      </c>
      <c r="M2750" t="s">
        <v>3129</v>
      </c>
      <c r="N2750">
        <v>2942</v>
      </c>
      <c r="O2750">
        <v>2.94</v>
      </c>
      <c r="P2750">
        <v>37500</v>
      </c>
      <c r="Q2750">
        <v>12.746430999320191</v>
      </c>
    </row>
    <row r="2751" spans="1:17" x14ac:dyDescent="0.3">
      <c r="A2751">
        <v>42270</v>
      </c>
      <c r="B2751" t="s">
        <v>3368</v>
      </c>
      <c r="C2751" t="s">
        <v>3369</v>
      </c>
      <c r="D2751">
        <v>2015</v>
      </c>
      <c r="E2751" t="s">
        <v>32</v>
      </c>
      <c r="F2751" t="s">
        <v>77</v>
      </c>
      <c r="G2751" t="s">
        <v>67</v>
      </c>
      <c r="H2751" t="s">
        <v>44</v>
      </c>
      <c r="I2751" t="s">
        <v>2866</v>
      </c>
      <c r="J2751" t="s">
        <v>2867</v>
      </c>
      <c r="K2751" t="s">
        <v>3131</v>
      </c>
      <c r="L2751" t="s">
        <v>3132</v>
      </c>
      <c r="M2751" t="s">
        <v>3110</v>
      </c>
      <c r="N2751">
        <v>20860</v>
      </c>
      <c r="O2751">
        <v>20.86</v>
      </c>
      <c r="P2751">
        <v>146000</v>
      </c>
      <c r="Q2751">
        <v>6.9990412272291467</v>
      </c>
    </row>
    <row r="2752" spans="1:17" x14ac:dyDescent="0.3">
      <c r="A2752">
        <v>42270</v>
      </c>
      <c r="B2752" t="s">
        <v>3368</v>
      </c>
      <c r="C2752" t="s">
        <v>3369</v>
      </c>
      <c r="D2752">
        <v>2015</v>
      </c>
      <c r="E2752" t="s">
        <v>32</v>
      </c>
      <c r="F2752" t="s">
        <v>77</v>
      </c>
      <c r="G2752" t="s">
        <v>67</v>
      </c>
      <c r="H2752" t="s">
        <v>44</v>
      </c>
      <c r="I2752" t="s">
        <v>71</v>
      </c>
      <c r="J2752" t="s">
        <v>2868</v>
      </c>
      <c r="K2752" t="s">
        <v>3120</v>
      </c>
      <c r="L2752" t="s">
        <v>3124</v>
      </c>
      <c r="M2752" t="s">
        <v>3110</v>
      </c>
      <c r="N2752">
        <v>44696</v>
      </c>
      <c r="O2752">
        <v>44.7</v>
      </c>
      <c r="P2752">
        <v>311000</v>
      </c>
      <c r="Q2752">
        <v>6.9581170574548059</v>
      </c>
    </row>
    <row r="2753" spans="1:17" x14ac:dyDescent="0.3">
      <c r="A2753">
        <v>42270</v>
      </c>
      <c r="B2753" t="s">
        <v>3368</v>
      </c>
      <c r="C2753" t="s">
        <v>3369</v>
      </c>
      <c r="D2753">
        <v>2015</v>
      </c>
      <c r="E2753" t="s">
        <v>32</v>
      </c>
      <c r="F2753" t="s">
        <v>77</v>
      </c>
      <c r="G2753" t="s">
        <v>67</v>
      </c>
      <c r="H2753" t="s">
        <v>44</v>
      </c>
      <c r="I2753" t="s">
        <v>210</v>
      </c>
      <c r="J2753" t="s">
        <v>2869</v>
      </c>
      <c r="K2753" t="s">
        <v>3127</v>
      </c>
      <c r="L2753" t="s">
        <v>3128</v>
      </c>
      <c r="M2753" t="s">
        <v>3129</v>
      </c>
      <c r="N2753">
        <v>4711</v>
      </c>
      <c r="O2753">
        <v>4.71</v>
      </c>
      <c r="P2753">
        <v>29900</v>
      </c>
      <c r="Q2753">
        <v>6.3468478030142217</v>
      </c>
    </row>
    <row r="2754" spans="1:17" x14ac:dyDescent="0.3">
      <c r="A2754">
        <v>42270</v>
      </c>
      <c r="B2754" t="s">
        <v>3368</v>
      </c>
      <c r="C2754" t="s">
        <v>3369</v>
      </c>
      <c r="D2754">
        <v>2015</v>
      </c>
      <c r="E2754" t="s">
        <v>32</v>
      </c>
      <c r="F2754" t="s">
        <v>77</v>
      </c>
      <c r="G2754" t="s">
        <v>67</v>
      </c>
      <c r="H2754" t="s">
        <v>44</v>
      </c>
      <c r="I2754" t="s">
        <v>231</v>
      </c>
      <c r="J2754" t="s">
        <v>2870</v>
      </c>
      <c r="K2754" t="s">
        <v>3120</v>
      </c>
      <c r="L2754" t="s">
        <v>3124</v>
      </c>
      <c r="M2754" t="s">
        <v>3110</v>
      </c>
      <c r="N2754">
        <v>2942</v>
      </c>
      <c r="O2754">
        <v>2.94</v>
      </c>
      <c r="P2754">
        <v>37500</v>
      </c>
      <c r="Q2754">
        <v>12.746430999320191</v>
      </c>
    </row>
    <row r="2755" spans="1:17" x14ac:dyDescent="0.3">
      <c r="A2755">
        <v>42267</v>
      </c>
      <c r="B2755" t="s">
        <v>3368</v>
      </c>
      <c r="C2755" t="s">
        <v>3369</v>
      </c>
      <c r="D2755">
        <v>2015</v>
      </c>
      <c r="E2755" t="s">
        <v>32</v>
      </c>
      <c r="F2755" t="s">
        <v>2871</v>
      </c>
      <c r="G2755" t="s">
        <v>115</v>
      </c>
      <c r="H2755" t="s">
        <v>44</v>
      </c>
      <c r="I2755" t="s">
        <v>339</v>
      </c>
      <c r="J2755" t="s">
        <v>2873</v>
      </c>
      <c r="K2755" t="s">
        <v>3202</v>
      </c>
      <c r="L2755" t="s">
        <v>3250</v>
      </c>
      <c r="M2755" t="s">
        <v>3163</v>
      </c>
      <c r="N2755">
        <v>19098</v>
      </c>
      <c r="O2755">
        <v>19.100000000000001</v>
      </c>
      <c r="P2755">
        <v>50400</v>
      </c>
      <c r="Q2755">
        <v>2.6390197926484449</v>
      </c>
    </row>
    <row r="2756" spans="1:17" x14ac:dyDescent="0.3">
      <c r="A2756">
        <v>42267</v>
      </c>
      <c r="B2756" t="s">
        <v>3368</v>
      </c>
      <c r="C2756" t="s">
        <v>3369</v>
      </c>
      <c r="D2756">
        <v>2015</v>
      </c>
      <c r="E2756" t="s">
        <v>32</v>
      </c>
      <c r="F2756" t="s">
        <v>35</v>
      </c>
      <c r="G2756" t="s">
        <v>40</v>
      </c>
      <c r="H2756" t="s">
        <v>44</v>
      </c>
      <c r="I2756" t="s">
        <v>47</v>
      </c>
      <c r="J2756" t="s">
        <v>2874</v>
      </c>
      <c r="K2756" t="s">
        <v>3234</v>
      </c>
      <c r="L2756" t="s">
        <v>3378</v>
      </c>
      <c r="M2756" t="s">
        <v>3110</v>
      </c>
      <c r="N2756">
        <v>110280</v>
      </c>
      <c r="O2756">
        <v>110.28</v>
      </c>
      <c r="P2756" t="s">
        <v>49</v>
      </c>
      <c r="Q2756" t="e">
        <v>#VALUE!</v>
      </c>
    </row>
    <row r="2757" spans="1:17" x14ac:dyDescent="0.3">
      <c r="A2757">
        <v>42267</v>
      </c>
      <c r="B2757" t="s">
        <v>3368</v>
      </c>
      <c r="C2757" t="s">
        <v>3369</v>
      </c>
      <c r="D2757">
        <v>2015</v>
      </c>
      <c r="E2757" t="s">
        <v>32</v>
      </c>
      <c r="F2757" t="s">
        <v>183</v>
      </c>
      <c r="G2757" t="s">
        <v>135</v>
      </c>
      <c r="H2757" t="s">
        <v>44</v>
      </c>
      <c r="I2757" t="s">
        <v>289</v>
      </c>
      <c r="J2757" t="s">
        <v>2875</v>
      </c>
      <c r="K2757" t="s">
        <v>3228</v>
      </c>
      <c r="L2757" t="s">
        <v>3250</v>
      </c>
      <c r="M2757" t="s">
        <v>3163</v>
      </c>
      <c r="N2757">
        <v>15620</v>
      </c>
      <c r="O2757">
        <v>15.62</v>
      </c>
      <c r="P2757">
        <v>110000</v>
      </c>
      <c r="Q2757">
        <v>7.042253521126761</v>
      </c>
    </row>
    <row r="2758" spans="1:17" x14ac:dyDescent="0.3">
      <c r="A2758">
        <v>42267</v>
      </c>
      <c r="B2758" t="s">
        <v>3368</v>
      </c>
      <c r="C2758" t="s">
        <v>3369</v>
      </c>
      <c r="D2758">
        <v>2015</v>
      </c>
      <c r="E2758" t="s">
        <v>32</v>
      </c>
      <c r="F2758" t="s">
        <v>2469</v>
      </c>
      <c r="G2758" t="s">
        <v>60</v>
      </c>
      <c r="H2758" t="s">
        <v>44</v>
      </c>
      <c r="I2758" t="s">
        <v>2470</v>
      </c>
      <c r="J2758" t="s">
        <v>2876</v>
      </c>
      <c r="K2758" t="s">
        <v>3237</v>
      </c>
      <c r="L2758" t="s">
        <v>3250</v>
      </c>
      <c r="M2758" t="s">
        <v>3163</v>
      </c>
      <c r="N2758">
        <v>270899.99</v>
      </c>
      <c r="O2758">
        <v>270.89999999999998</v>
      </c>
      <c r="P2758">
        <v>999000</v>
      </c>
      <c r="Q2758">
        <v>3.687707777324023</v>
      </c>
    </row>
    <row r="2759" spans="1:17" x14ac:dyDescent="0.3">
      <c r="A2759">
        <v>42266</v>
      </c>
      <c r="B2759" t="s">
        <v>3368</v>
      </c>
      <c r="C2759" t="s">
        <v>3369</v>
      </c>
      <c r="D2759">
        <v>2015</v>
      </c>
      <c r="E2759" t="s">
        <v>32</v>
      </c>
      <c r="F2759" t="s">
        <v>2877</v>
      </c>
      <c r="G2759" t="s">
        <v>667</v>
      </c>
      <c r="H2759" t="s">
        <v>44</v>
      </c>
      <c r="I2759" t="s">
        <v>543</v>
      </c>
      <c r="J2759" t="s">
        <v>2881</v>
      </c>
      <c r="K2759" t="s">
        <v>3211</v>
      </c>
      <c r="L2759" t="s">
        <v>3250</v>
      </c>
      <c r="M2759" t="s">
        <v>3163</v>
      </c>
      <c r="N2759">
        <v>34016</v>
      </c>
      <c r="O2759">
        <v>34.020000000000003</v>
      </c>
      <c r="P2759" t="s">
        <v>49</v>
      </c>
      <c r="Q2759" t="e">
        <v>#VALUE!</v>
      </c>
    </row>
    <row r="2760" spans="1:17" x14ac:dyDescent="0.3">
      <c r="A2760">
        <v>42264</v>
      </c>
      <c r="B2760" t="s">
        <v>3368</v>
      </c>
      <c r="C2760" t="s">
        <v>3369</v>
      </c>
      <c r="D2760">
        <v>2015</v>
      </c>
      <c r="E2760" t="s">
        <v>84</v>
      </c>
      <c r="F2760" t="s">
        <v>1624</v>
      </c>
      <c r="G2760" t="s">
        <v>60</v>
      </c>
      <c r="H2760" t="s">
        <v>44</v>
      </c>
      <c r="I2760" t="s">
        <v>2122</v>
      </c>
      <c r="J2760" t="s">
        <v>2882</v>
      </c>
      <c r="K2760" t="s">
        <v>3183</v>
      </c>
      <c r="L2760" t="s">
        <v>1862</v>
      </c>
      <c r="M2760" t="s">
        <v>3163</v>
      </c>
      <c r="N2760">
        <v>107736</v>
      </c>
      <c r="O2760">
        <v>107.74</v>
      </c>
      <c r="P2760">
        <v>735000</v>
      </c>
      <c r="Q2760">
        <v>6.8222321229672529</v>
      </c>
    </row>
    <row r="2761" spans="1:17" x14ac:dyDescent="0.3">
      <c r="A2761">
        <v>42264</v>
      </c>
      <c r="B2761" t="s">
        <v>3368</v>
      </c>
      <c r="C2761" t="s">
        <v>3369</v>
      </c>
      <c r="D2761">
        <v>2015</v>
      </c>
      <c r="E2761" t="s">
        <v>32</v>
      </c>
      <c r="F2761" t="s">
        <v>278</v>
      </c>
      <c r="G2761" t="s">
        <v>60</v>
      </c>
      <c r="H2761" t="s">
        <v>44</v>
      </c>
      <c r="I2761" t="s">
        <v>1804</v>
      </c>
      <c r="J2761" t="s">
        <v>2883</v>
      </c>
      <c r="K2761" t="s">
        <v>3164</v>
      </c>
      <c r="L2761" t="s">
        <v>3250</v>
      </c>
      <c r="M2761" t="s">
        <v>3163</v>
      </c>
      <c r="N2761">
        <v>30210</v>
      </c>
      <c r="O2761">
        <v>30.21</v>
      </c>
      <c r="P2761">
        <v>1265000</v>
      </c>
      <c r="Q2761">
        <v>41.873551804038399</v>
      </c>
    </row>
    <row r="2762" spans="1:17" x14ac:dyDescent="0.3">
      <c r="A2762">
        <v>42264</v>
      </c>
      <c r="B2762" t="s">
        <v>3368</v>
      </c>
      <c r="C2762" t="s">
        <v>3369</v>
      </c>
      <c r="D2762">
        <v>2015</v>
      </c>
      <c r="E2762" t="s">
        <v>84</v>
      </c>
      <c r="F2762" t="s">
        <v>2266</v>
      </c>
      <c r="G2762" t="s">
        <v>135</v>
      </c>
      <c r="H2762" t="s">
        <v>44</v>
      </c>
      <c r="I2762" t="s">
        <v>2755</v>
      </c>
      <c r="J2762" t="s">
        <v>2385</v>
      </c>
      <c r="K2762" t="s">
        <v>3189</v>
      </c>
      <c r="L2762" t="s">
        <v>3250</v>
      </c>
      <c r="M2762" t="s">
        <v>3163</v>
      </c>
      <c r="N2762">
        <v>20462</v>
      </c>
      <c r="O2762">
        <v>20.46</v>
      </c>
      <c r="P2762">
        <v>3658000</v>
      </c>
      <c r="Q2762">
        <v>178.77040367510509</v>
      </c>
    </row>
    <row r="2763" spans="1:17" x14ac:dyDescent="0.3">
      <c r="A2763">
        <v>42263</v>
      </c>
      <c r="B2763" t="s">
        <v>3368</v>
      </c>
      <c r="C2763" t="s">
        <v>3369</v>
      </c>
      <c r="D2763">
        <v>2015</v>
      </c>
      <c r="E2763" t="s">
        <v>32</v>
      </c>
      <c r="F2763" t="s">
        <v>77</v>
      </c>
      <c r="G2763" t="s">
        <v>67</v>
      </c>
      <c r="H2763" t="s">
        <v>44</v>
      </c>
      <c r="I2763" t="s">
        <v>365</v>
      </c>
      <c r="J2763" t="s">
        <v>2884</v>
      </c>
      <c r="K2763" t="s">
        <v>3135</v>
      </c>
      <c r="L2763" t="s">
        <v>3139</v>
      </c>
      <c r="M2763" t="s">
        <v>3116</v>
      </c>
      <c r="N2763">
        <v>10470</v>
      </c>
      <c r="O2763">
        <v>10.47</v>
      </c>
      <c r="P2763">
        <v>3569000</v>
      </c>
      <c r="Q2763">
        <v>340.8787010506208</v>
      </c>
    </row>
    <row r="2764" spans="1:17" x14ac:dyDescent="0.3">
      <c r="A2764">
        <v>42263</v>
      </c>
      <c r="B2764" t="s">
        <v>3368</v>
      </c>
      <c r="C2764" t="s">
        <v>3369</v>
      </c>
      <c r="D2764">
        <v>2015</v>
      </c>
      <c r="E2764" t="s">
        <v>32</v>
      </c>
      <c r="F2764" t="s">
        <v>77</v>
      </c>
      <c r="G2764" t="s">
        <v>67</v>
      </c>
      <c r="H2764" t="s">
        <v>44</v>
      </c>
      <c r="I2764" t="s">
        <v>231</v>
      </c>
      <c r="J2764" t="s">
        <v>2885</v>
      </c>
      <c r="K2764" t="s">
        <v>3168</v>
      </c>
      <c r="L2764" t="s">
        <v>3250</v>
      </c>
      <c r="M2764" t="s">
        <v>3163</v>
      </c>
      <c r="N2764">
        <v>10995</v>
      </c>
      <c r="O2764">
        <v>10.99</v>
      </c>
      <c r="P2764">
        <v>140000</v>
      </c>
      <c r="Q2764">
        <v>12.73306048203729</v>
      </c>
    </row>
    <row r="2765" spans="1:17" x14ac:dyDescent="0.3">
      <c r="A2765">
        <v>42263</v>
      </c>
      <c r="B2765" t="s">
        <v>3368</v>
      </c>
      <c r="C2765" t="s">
        <v>3369</v>
      </c>
      <c r="D2765">
        <v>2015</v>
      </c>
      <c r="E2765" t="s">
        <v>32</v>
      </c>
      <c r="F2765" t="s">
        <v>65</v>
      </c>
      <c r="G2765" t="s">
        <v>67</v>
      </c>
      <c r="H2765" t="s">
        <v>44</v>
      </c>
      <c r="I2765" t="s">
        <v>73</v>
      </c>
      <c r="J2765" t="s">
        <v>2886</v>
      </c>
      <c r="K2765" t="s">
        <v>3154</v>
      </c>
      <c r="L2765" t="s">
        <v>3155</v>
      </c>
      <c r="M2765" t="s">
        <v>3110</v>
      </c>
      <c r="N2765">
        <v>36660</v>
      </c>
      <c r="O2765">
        <v>36.659999999999997</v>
      </c>
      <c r="P2765">
        <v>255000</v>
      </c>
      <c r="Q2765">
        <v>6.9558101472995091</v>
      </c>
    </row>
    <row r="2766" spans="1:17" x14ac:dyDescent="0.3">
      <c r="A2766">
        <v>42263</v>
      </c>
      <c r="B2766" t="s">
        <v>3368</v>
      </c>
      <c r="C2766" t="s">
        <v>3369</v>
      </c>
      <c r="D2766">
        <v>2015</v>
      </c>
      <c r="E2766" t="s">
        <v>32</v>
      </c>
      <c r="F2766" t="s">
        <v>77</v>
      </c>
      <c r="G2766" t="s">
        <v>67</v>
      </c>
      <c r="H2766" t="s">
        <v>44</v>
      </c>
      <c r="I2766" t="s">
        <v>643</v>
      </c>
      <c r="J2766" t="s">
        <v>2887</v>
      </c>
      <c r="K2766" t="s">
        <v>3186</v>
      </c>
      <c r="L2766" t="s">
        <v>3187</v>
      </c>
      <c r="M2766" t="s">
        <v>3116</v>
      </c>
      <c r="N2766">
        <v>57960</v>
      </c>
      <c r="O2766">
        <v>57.96</v>
      </c>
      <c r="P2766">
        <v>1274000</v>
      </c>
      <c r="Q2766">
        <v>21.980676328502415</v>
      </c>
    </row>
    <row r="2767" spans="1:17" x14ac:dyDescent="0.3">
      <c r="A2767">
        <v>42263</v>
      </c>
      <c r="B2767" t="s">
        <v>3368</v>
      </c>
      <c r="C2767" t="s">
        <v>3369</v>
      </c>
      <c r="D2767">
        <v>2015</v>
      </c>
      <c r="E2767" t="s">
        <v>32</v>
      </c>
      <c r="F2767" t="s">
        <v>77</v>
      </c>
      <c r="G2767" t="s">
        <v>67</v>
      </c>
      <c r="H2767" t="s">
        <v>44</v>
      </c>
      <c r="I2767" t="s">
        <v>643</v>
      </c>
      <c r="J2767" t="s">
        <v>2888</v>
      </c>
      <c r="K2767" t="s">
        <v>3178</v>
      </c>
      <c r="L2767" t="s">
        <v>3177</v>
      </c>
      <c r="M2767" t="s">
        <v>3116</v>
      </c>
      <c r="N2767">
        <v>10256</v>
      </c>
      <c r="O2767">
        <v>10.26</v>
      </c>
      <c r="P2767">
        <v>225000</v>
      </c>
      <c r="Q2767">
        <v>21.938377535101402</v>
      </c>
    </row>
    <row r="2768" spans="1:17" x14ac:dyDescent="0.3">
      <c r="A2768">
        <v>42262</v>
      </c>
      <c r="B2768" t="s">
        <v>3368</v>
      </c>
      <c r="C2768" t="s">
        <v>3369</v>
      </c>
      <c r="D2768">
        <v>2015</v>
      </c>
      <c r="E2768" t="s">
        <v>32</v>
      </c>
      <c r="F2768" t="s">
        <v>166</v>
      </c>
      <c r="G2768" t="s">
        <v>168</v>
      </c>
      <c r="H2768" t="s">
        <v>44</v>
      </c>
      <c r="I2768" t="s">
        <v>2889</v>
      </c>
      <c r="J2768" t="s">
        <v>2890</v>
      </c>
      <c r="K2768" t="s">
        <v>3171</v>
      </c>
      <c r="L2768" t="s">
        <v>3250</v>
      </c>
      <c r="M2768" t="s">
        <v>3163</v>
      </c>
      <c r="N2768">
        <v>36360</v>
      </c>
      <c r="O2768">
        <v>36.36</v>
      </c>
      <c r="P2768">
        <v>140000</v>
      </c>
      <c r="Q2768">
        <v>3.8503850385038505</v>
      </c>
    </row>
    <row r="2769" spans="1:17" x14ac:dyDescent="0.3">
      <c r="A2769">
        <v>42262</v>
      </c>
      <c r="B2769" t="s">
        <v>3368</v>
      </c>
      <c r="C2769" t="s">
        <v>3369</v>
      </c>
      <c r="D2769">
        <v>2015</v>
      </c>
      <c r="E2769" t="s">
        <v>84</v>
      </c>
      <c r="F2769" t="s">
        <v>286</v>
      </c>
      <c r="G2769" t="s">
        <v>96</v>
      </c>
      <c r="H2769" t="s">
        <v>44</v>
      </c>
      <c r="I2769" t="s">
        <v>781</v>
      </c>
      <c r="J2769" t="s">
        <v>2891</v>
      </c>
      <c r="K2769" t="s">
        <v>3184</v>
      </c>
      <c r="L2769" t="s">
        <v>3250</v>
      </c>
      <c r="M2769" t="s">
        <v>3163</v>
      </c>
      <c r="N2769">
        <v>17082</v>
      </c>
      <c r="O2769">
        <v>17.079999999999998</v>
      </c>
      <c r="P2769">
        <v>59200</v>
      </c>
      <c r="Q2769">
        <v>3.4656363423486711</v>
      </c>
    </row>
    <row r="2770" spans="1:17" x14ac:dyDescent="0.3">
      <c r="A2770">
        <v>42261</v>
      </c>
      <c r="B2770" t="s">
        <v>3368</v>
      </c>
      <c r="C2770" t="s">
        <v>3369</v>
      </c>
      <c r="D2770">
        <v>2015</v>
      </c>
      <c r="E2770" t="s">
        <v>32</v>
      </c>
      <c r="F2770" t="s">
        <v>2681</v>
      </c>
      <c r="G2770" t="s">
        <v>310</v>
      </c>
      <c r="H2770" t="s">
        <v>44</v>
      </c>
      <c r="I2770" t="s">
        <v>140</v>
      </c>
      <c r="J2770" t="s">
        <v>2892</v>
      </c>
      <c r="K2770" t="s">
        <v>3201</v>
      </c>
      <c r="L2770" t="s">
        <v>3250</v>
      </c>
      <c r="M2770" t="s">
        <v>3163</v>
      </c>
      <c r="N2770">
        <v>153270</v>
      </c>
      <c r="O2770">
        <v>153.27000000000001</v>
      </c>
      <c r="P2770">
        <v>169000</v>
      </c>
      <c r="Q2770">
        <v>1.1026293469041561</v>
      </c>
    </row>
    <row r="2771" spans="1:17" x14ac:dyDescent="0.3">
      <c r="A2771">
        <v>42261</v>
      </c>
      <c r="B2771" t="s">
        <v>3368</v>
      </c>
      <c r="C2771" t="s">
        <v>3369</v>
      </c>
      <c r="D2771">
        <v>2015</v>
      </c>
      <c r="E2771" t="s">
        <v>753</v>
      </c>
      <c r="F2771" t="s">
        <v>77</v>
      </c>
      <c r="G2771" t="s">
        <v>67</v>
      </c>
      <c r="H2771" t="s">
        <v>44</v>
      </c>
      <c r="I2771" t="s">
        <v>241</v>
      </c>
      <c r="J2771" t="s">
        <v>2893</v>
      </c>
      <c r="K2771" t="s">
        <v>3127</v>
      </c>
      <c r="L2771" t="s">
        <v>3128</v>
      </c>
      <c r="M2771" t="s">
        <v>3129</v>
      </c>
      <c r="N2771">
        <v>5240</v>
      </c>
      <c r="O2771">
        <v>5.24</v>
      </c>
      <c r="P2771">
        <v>33300</v>
      </c>
      <c r="Q2771">
        <v>6.3549618320610683</v>
      </c>
    </row>
    <row r="2772" spans="1:17" x14ac:dyDescent="0.3">
      <c r="A2772">
        <v>42260</v>
      </c>
      <c r="B2772" t="s">
        <v>3368</v>
      </c>
      <c r="C2772" t="s">
        <v>3369</v>
      </c>
      <c r="D2772">
        <v>2015</v>
      </c>
      <c r="E2772" t="s">
        <v>32</v>
      </c>
      <c r="F2772" t="s">
        <v>183</v>
      </c>
      <c r="G2772" t="s">
        <v>135</v>
      </c>
      <c r="H2772" t="s">
        <v>44</v>
      </c>
      <c r="I2772" t="s">
        <v>289</v>
      </c>
      <c r="J2772" t="s">
        <v>2894</v>
      </c>
      <c r="K2772" t="s">
        <v>3228</v>
      </c>
      <c r="L2772" t="s">
        <v>3250</v>
      </c>
      <c r="M2772" t="s">
        <v>3163</v>
      </c>
      <c r="N2772">
        <v>45620</v>
      </c>
      <c r="O2772">
        <v>45.62</v>
      </c>
      <c r="P2772">
        <v>320000</v>
      </c>
      <c r="Q2772">
        <v>7.0144673388864529</v>
      </c>
    </row>
    <row r="2773" spans="1:17" x14ac:dyDescent="0.3">
      <c r="A2773">
        <v>42260</v>
      </c>
      <c r="B2773" t="s">
        <v>3368</v>
      </c>
      <c r="C2773" t="s">
        <v>3369</v>
      </c>
      <c r="D2773">
        <v>2015</v>
      </c>
      <c r="E2773" t="s">
        <v>32</v>
      </c>
      <c r="F2773" t="s">
        <v>35</v>
      </c>
      <c r="G2773" t="s">
        <v>40</v>
      </c>
      <c r="H2773" t="s">
        <v>44</v>
      </c>
      <c r="I2773" t="s">
        <v>47</v>
      </c>
      <c r="J2773" t="s">
        <v>2895</v>
      </c>
      <c r="K2773" t="s">
        <v>3234</v>
      </c>
      <c r="L2773" t="s">
        <v>3378</v>
      </c>
      <c r="M2773" t="s">
        <v>3110</v>
      </c>
      <c r="N2773">
        <v>183800</v>
      </c>
      <c r="O2773">
        <v>183.8</v>
      </c>
      <c r="P2773" t="s">
        <v>49</v>
      </c>
      <c r="Q2773" t="e">
        <v>#VALUE!</v>
      </c>
    </row>
    <row r="2774" spans="1:17" x14ac:dyDescent="0.3">
      <c r="A2774">
        <v>42260</v>
      </c>
      <c r="B2774" t="s">
        <v>3368</v>
      </c>
      <c r="C2774" t="s">
        <v>3369</v>
      </c>
      <c r="D2774">
        <v>2015</v>
      </c>
      <c r="E2774" t="s">
        <v>84</v>
      </c>
      <c r="F2774" t="s">
        <v>2266</v>
      </c>
      <c r="G2774" t="s">
        <v>135</v>
      </c>
      <c r="H2774" t="s">
        <v>44</v>
      </c>
      <c r="I2774" t="s">
        <v>2755</v>
      </c>
      <c r="J2774" t="s">
        <v>2473</v>
      </c>
      <c r="K2774" t="s">
        <v>3189</v>
      </c>
      <c r="L2774" t="s">
        <v>3250</v>
      </c>
      <c r="M2774" t="s">
        <v>3163</v>
      </c>
      <c r="N2774">
        <v>20462</v>
      </c>
      <c r="O2774">
        <v>20.46</v>
      </c>
      <c r="P2774">
        <v>3658000</v>
      </c>
      <c r="Q2774">
        <v>178.77040367510509</v>
      </c>
    </row>
    <row r="2775" spans="1:17" x14ac:dyDescent="0.3">
      <c r="A2775">
        <v>42256</v>
      </c>
      <c r="B2775" t="s">
        <v>3368</v>
      </c>
      <c r="C2775" t="s">
        <v>3369</v>
      </c>
      <c r="D2775">
        <v>2015</v>
      </c>
      <c r="E2775" t="s">
        <v>32</v>
      </c>
      <c r="F2775" t="s">
        <v>65</v>
      </c>
      <c r="G2775" t="s">
        <v>67</v>
      </c>
      <c r="H2775" t="s">
        <v>44</v>
      </c>
      <c r="I2775" t="s">
        <v>71</v>
      </c>
      <c r="J2775" t="s">
        <v>2896</v>
      </c>
      <c r="K2775" t="s">
        <v>3120</v>
      </c>
      <c r="L2775" t="s">
        <v>3124</v>
      </c>
      <c r="M2775" t="s">
        <v>3110</v>
      </c>
      <c r="N2775">
        <v>89392</v>
      </c>
      <c r="O2775">
        <v>89.39</v>
      </c>
      <c r="P2775">
        <v>621000</v>
      </c>
      <c r="Q2775">
        <v>6.946930374082692</v>
      </c>
    </row>
    <row r="2776" spans="1:17" x14ac:dyDescent="0.3">
      <c r="A2776">
        <v>42256</v>
      </c>
      <c r="B2776" t="s">
        <v>3368</v>
      </c>
      <c r="C2776" t="s">
        <v>3369</v>
      </c>
      <c r="D2776">
        <v>2015</v>
      </c>
      <c r="E2776" t="s">
        <v>32</v>
      </c>
      <c r="F2776" t="s">
        <v>65</v>
      </c>
      <c r="G2776" t="s">
        <v>67</v>
      </c>
      <c r="H2776" t="s">
        <v>44</v>
      </c>
      <c r="I2776" t="s">
        <v>219</v>
      </c>
      <c r="J2776" t="s">
        <v>2897</v>
      </c>
      <c r="K2776" t="s">
        <v>3120</v>
      </c>
      <c r="L2776" t="s">
        <v>3124</v>
      </c>
      <c r="M2776" t="s">
        <v>3110</v>
      </c>
      <c r="N2776">
        <v>72522</v>
      </c>
      <c r="O2776">
        <v>72.52</v>
      </c>
      <c r="P2776">
        <v>1847000</v>
      </c>
      <c r="Q2776">
        <v>25.468133807672153</v>
      </c>
    </row>
    <row r="2777" spans="1:17" x14ac:dyDescent="0.3">
      <c r="A2777">
        <v>42256</v>
      </c>
      <c r="B2777" t="s">
        <v>3368</v>
      </c>
      <c r="C2777" t="s">
        <v>3369</v>
      </c>
      <c r="D2777">
        <v>2015</v>
      </c>
      <c r="E2777" t="s">
        <v>32</v>
      </c>
      <c r="F2777" t="s">
        <v>65</v>
      </c>
      <c r="G2777" t="s">
        <v>67</v>
      </c>
      <c r="H2777" t="s">
        <v>44</v>
      </c>
      <c r="I2777" t="s">
        <v>73</v>
      </c>
      <c r="J2777" t="s">
        <v>2898</v>
      </c>
      <c r="K2777" t="s">
        <v>3198</v>
      </c>
      <c r="L2777" t="s">
        <v>3199</v>
      </c>
      <c r="M2777" t="s">
        <v>3110</v>
      </c>
      <c r="N2777">
        <v>68552</v>
      </c>
      <c r="O2777">
        <v>68.55</v>
      </c>
      <c r="P2777">
        <v>477000</v>
      </c>
      <c r="Q2777">
        <v>6.9582214960905588</v>
      </c>
    </row>
    <row r="2778" spans="1:17" x14ac:dyDescent="0.3">
      <c r="A2778">
        <v>42256</v>
      </c>
      <c r="B2778" t="s">
        <v>3368</v>
      </c>
      <c r="C2778" t="s">
        <v>3369</v>
      </c>
      <c r="D2778">
        <v>2015</v>
      </c>
      <c r="E2778" t="s">
        <v>32</v>
      </c>
      <c r="F2778" t="s">
        <v>65</v>
      </c>
      <c r="G2778" t="s">
        <v>67</v>
      </c>
      <c r="H2778" t="s">
        <v>44</v>
      </c>
      <c r="I2778" t="s">
        <v>219</v>
      </c>
      <c r="J2778" t="s">
        <v>2899</v>
      </c>
      <c r="K2778" t="s">
        <v>3120</v>
      </c>
      <c r="L2778" t="s">
        <v>3124</v>
      </c>
      <c r="M2778" t="s">
        <v>3110</v>
      </c>
      <c r="N2778">
        <v>36932</v>
      </c>
      <c r="O2778">
        <v>36.93</v>
      </c>
      <c r="P2778">
        <v>941000</v>
      </c>
      <c r="Q2778">
        <v>25.479259179031732</v>
      </c>
    </row>
    <row r="2779" spans="1:17" x14ac:dyDescent="0.3">
      <c r="A2779">
        <v>42256</v>
      </c>
      <c r="B2779" t="s">
        <v>3368</v>
      </c>
      <c r="C2779" t="s">
        <v>3369</v>
      </c>
      <c r="D2779">
        <v>2015</v>
      </c>
      <c r="E2779" t="s">
        <v>84</v>
      </c>
      <c r="F2779" t="s">
        <v>2721</v>
      </c>
      <c r="G2779" t="s">
        <v>96</v>
      </c>
      <c r="H2779" t="s">
        <v>44</v>
      </c>
      <c r="I2779" t="s">
        <v>781</v>
      </c>
      <c r="J2779" t="s">
        <v>2900</v>
      </c>
      <c r="K2779" t="s">
        <v>3184</v>
      </c>
      <c r="L2779" t="s">
        <v>3250</v>
      </c>
      <c r="M2779" t="s">
        <v>3163</v>
      </c>
      <c r="N2779">
        <v>34083</v>
      </c>
      <c r="O2779">
        <v>34.08</v>
      </c>
      <c r="P2779">
        <v>118000</v>
      </c>
      <c r="Q2779">
        <v>3.4621365490127043</v>
      </c>
    </row>
    <row r="2780" spans="1:17" x14ac:dyDescent="0.3">
      <c r="A2780">
        <v>42256</v>
      </c>
      <c r="B2780" t="s">
        <v>3368</v>
      </c>
      <c r="C2780" t="s">
        <v>3369</v>
      </c>
      <c r="D2780">
        <v>2015</v>
      </c>
      <c r="E2780" t="s">
        <v>32</v>
      </c>
      <c r="F2780" t="s">
        <v>77</v>
      </c>
      <c r="G2780" t="s">
        <v>67</v>
      </c>
      <c r="H2780" t="s">
        <v>44</v>
      </c>
      <c r="I2780" t="s">
        <v>643</v>
      </c>
      <c r="J2780" t="s">
        <v>2901</v>
      </c>
      <c r="K2780" t="s">
        <v>3186</v>
      </c>
      <c r="L2780" t="s">
        <v>3187</v>
      </c>
      <c r="M2780" t="s">
        <v>3116</v>
      </c>
      <c r="N2780">
        <v>96600</v>
      </c>
      <c r="O2780">
        <v>96.6</v>
      </c>
      <c r="P2780">
        <v>2124000</v>
      </c>
      <c r="Q2780">
        <v>21.987577639751553</v>
      </c>
    </row>
    <row r="2781" spans="1:17" x14ac:dyDescent="0.3">
      <c r="A2781">
        <v>42256</v>
      </c>
      <c r="B2781" t="s">
        <v>3368</v>
      </c>
      <c r="C2781" t="s">
        <v>3369</v>
      </c>
      <c r="D2781">
        <v>2015</v>
      </c>
      <c r="E2781" t="s">
        <v>32</v>
      </c>
      <c r="F2781" t="s">
        <v>1609</v>
      </c>
      <c r="G2781" t="s">
        <v>115</v>
      </c>
      <c r="H2781" t="s">
        <v>44</v>
      </c>
      <c r="I2781" t="s">
        <v>1352</v>
      </c>
      <c r="J2781" t="s">
        <v>2902</v>
      </c>
      <c r="K2781" t="s">
        <v>3234</v>
      </c>
      <c r="L2781" t="s">
        <v>3378</v>
      </c>
      <c r="M2781" t="s">
        <v>3110</v>
      </c>
      <c r="N2781">
        <v>92850</v>
      </c>
      <c r="O2781">
        <v>92.85</v>
      </c>
      <c r="P2781">
        <v>1827000</v>
      </c>
      <c r="Q2781">
        <v>19.676898222940228</v>
      </c>
    </row>
    <row r="2782" spans="1:17" x14ac:dyDescent="0.3">
      <c r="A2782">
        <v>42256</v>
      </c>
      <c r="B2782" t="s">
        <v>3368</v>
      </c>
      <c r="C2782" t="s">
        <v>3369</v>
      </c>
      <c r="D2782">
        <v>2015</v>
      </c>
      <c r="E2782" t="s">
        <v>32</v>
      </c>
      <c r="F2782" t="s">
        <v>65</v>
      </c>
      <c r="G2782" t="s">
        <v>67</v>
      </c>
      <c r="H2782" t="s">
        <v>44</v>
      </c>
      <c r="I2782" t="s">
        <v>480</v>
      </c>
      <c r="J2782" t="s">
        <v>2700</v>
      </c>
      <c r="K2782" t="s">
        <v>3153</v>
      </c>
      <c r="L2782" t="s">
        <v>3377</v>
      </c>
      <c r="M2782" t="s">
        <v>3110</v>
      </c>
      <c r="N2782">
        <v>18970</v>
      </c>
      <c r="O2782">
        <v>18.97</v>
      </c>
      <c r="P2782">
        <v>153000</v>
      </c>
      <c r="Q2782">
        <v>8.0653663679493945</v>
      </c>
    </row>
    <row r="2783" spans="1:17" x14ac:dyDescent="0.3">
      <c r="A2783">
        <v>42255</v>
      </c>
      <c r="B2783" t="s">
        <v>3368</v>
      </c>
      <c r="C2783" t="s">
        <v>3369</v>
      </c>
      <c r="D2783">
        <v>2015</v>
      </c>
      <c r="E2783" t="s">
        <v>753</v>
      </c>
      <c r="F2783" t="s">
        <v>77</v>
      </c>
      <c r="G2783" t="s">
        <v>67</v>
      </c>
      <c r="H2783" t="s">
        <v>44</v>
      </c>
      <c r="I2783" t="s">
        <v>210</v>
      </c>
      <c r="J2783" t="s">
        <v>2903</v>
      </c>
      <c r="K2783" t="s">
        <v>3127</v>
      </c>
      <c r="L2783" t="s">
        <v>3128</v>
      </c>
      <c r="M2783" t="s">
        <v>3129</v>
      </c>
      <c r="N2783">
        <v>5240</v>
      </c>
      <c r="O2783">
        <v>5.24</v>
      </c>
      <c r="P2783">
        <v>33300</v>
      </c>
      <c r="Q2783">
        <v>6.3549618320610683</v>
      </c>
    </row>
    <row r="2784" spans="1:17" x14ac:dyDescent="0.3">
      <c r="A2784">
        <v>42255</v>
      </c>
      <c r="B2784" t="s">
        <v>3368</v>
      </c>
      <c r="C2784" t="s">
        <v>3369</v>
      </c>
      <c r="D2784">
        <v>2015</v>
      </c>
      <c r="E2784" t="s">
        <v>753</v>
      </c>
      <c r="F2784" t="s">
        <v>77</v>
      </c>
      <c r="G2784" t="s">
        <v>67</v>
      </c>
      <c r="H2784" t="s">
        <v>44</v>
      </c>
      <c r="I2784" t="s">
        <v>243</v>
      </c>
      <c r="J2784" t="s">
        <v>2904</v>
      </c>
      <c r="K2784" t="s">
        <v>3130</v>
      </c>
      <c r="L2784" t="s">
        <v>3130</v>
      </c>
      <c r="M2784" t="s">
        <v>3129</v>
      </c>
      <c r="N2784">
        <v>25940</v>
      </c>
      <c r="O2784">
        <v>25.94</v>
      </c>
      <c r="P2784">
        <v>534000</v>
      </c>
      <c r="Q2784">
        <v>20.58596761757903</v>
      </c>
    </row>
    <row r="2785" spans="1:17" x14ac:dyDescent="0.3">
      <c r="A2785">
        <v>42253</v>
      </c>
      <c r="B2785" t="s">
        <v>3368</v>
      </c>
      <c r="C2785" t="s">
        <v>3369</v>
      </c>
      <c r="D2785">
        <v>2015</v>
      </c>
      <c r="E2785" t="s">
        <v>32</v>
      </c>
      <c r="F2785" t="s">
        <v>2905</v>
      </c>
      <c r="G2785" t="s">
        <v>186</v>
      </c>
      <c r="H2785" t="s">
        <v>44</v>
      </c>
      <c r="I2785" t="s">
        <v>2889</v>
      </c>
      <c r="J2785" t="s">
        <v>2908</v>
      </c>
      <c r="K2785" t="s">
        <v>3171</v>
      </c>
      <c r="L2785" t="s">
        <v>3250</v>
      </c>
      <c r="M2785" t="s">
        <v>3163</v>
      </c>
      <c r="N2785">
        <v>36252</v>
      </c>
      <c r="O2785">
        <v>36.25</v>
      </c>
      <c r="P2785">
        <v>93000</v>
      </c>
      <c r="Q2785">
        <v>2.5653757034094671</v>
      </c>
    </row>
    <row r="2786" spans="1:17" x14ac:dyDescent="0.3">
      <c r="A2786">
        <v>42252</v>
      </c>
      <c r="B2786" t="s">
        <v>3368</v>
      </c>
      <c r="C2786" t="s">
        <v>3369</v>
      </c>
      <c r="D2786">
        <v>2015</v>
      </c>
      <c r="E2786" t="s">
        <v>84</v>
      </c>
      <c r="F2786" t="s">
        <v>2909</v>
      </c>
      <c r="G2786" t="s">
        <v>1064</v>
      </c>
      <c r="H2786" t="s">
        <v>44</v>
      </c>
      <c r="I2786" t="s">
        <v>777</v>
      </c>
      <c r="J2786" t="s">
        <v>2911</v>
      </c>
      <c r="K2786" t="s">
        <v>3166</v>
      </c>
      <c r="L2786" t="s">
        <v>3250</v>
      </c>
      <c r="M2786" t="s">
        <v>3163</v>
      </c>
      <c r="N2786">
        <v>14180</v>
      </c>
      <c r="O2786">
        <v>14.18</v>
      </c>
      <c r="P2786">
        <v>32100</v>
      </c>
      <c r="Q2786">
        <v>2.2637517630465442</v>
      </c>
    </row>
    <row r="2787" spans="1:17" x14ac:dyDescent="0.3">
      <c r="A2787">
        <v>42251</v>
      </c>
      <c r="B2787" t="s">
        <v>3368</v>
      </c>
      <c r="C2787" t="s">
        <v>3369</v>
      </c>
      <c r="D2787">
        <v>2015</v>
      </c>
      <c r="E2787" t="s">
        <v>84</v>
      </c>
      <c r="F2787" t="s">
        <v>2198</v>
      </c>
      <c r="G2787" t="s">
        <v>310</v>
      </c>
      <c r="H2787" t="s">
        <v>44</v>
      </c>
      <c r="I2787" t="s">
        <v>2200</v>
      </c>
      <c r="J2787" t="s">
        <v>2912</v>
      </c>
      <c r="K2787" t="s">
        <v>3203</v>
      </c>
      <c r="L2787" t="s">
        <v>3250</v>
      </c>
      <c r="M2787" t="s">
        <v>3163</v>
      </c>
      <c r="N2787">
        <v>41000</v>
      </c>
      <c r="O2787">
        <v>41</v>
      </c>
      <c r="P2787">
        <v>41600</v>
      </c>
      <c r="Q2787">
        <v>1.0146341463414634</v>
      </c>
    </row>
    <row r="2788" spans="1:17" x14ac:dyDescent="0.3">
      <c r="A2788">
        <v>42249</v>
      </c>
      <c r="B2788" t="s">
        <v>3368</v>
      </c>
      <c r="C2788" t="s">
        <v>3369</v>
      </c>
      <c r="D2788">
        <v>2015</v>
      </c>
      <c r="E2788" t="s">
        <v>32</v>
      </c>
      <c r="F2788" t="s">
        <v>65</v>
      </c>
      <c r="G2788" t="s">
        <v>67</v>
      </c>
      <c r="H2788" t="s">
        <v>44</v>
      </c>
      <c r="I2788" t="s">
        <v>73</v>
      </c>
      <c r="J2788" t="s">
        <v>2913</v>
      </c>
      <c r="K2788" t="s">
        <v>3209</v>
      </c>
      <c r="L2788" t="s">
        <v>3250</v>
      </c>
      <c r="M2788" t="s">
        <v>3163</v>
      </c>
      <c r="N2788">
        <v>16544</v>
      </c>
      <c r="O2788">
        <v>16.54</v>
      </c>
      <c r="P2788">
        <v>115000</v>
      </c>
      <c r="Q2788">
        <v>6.9511605415860735</v>
      </c>
    </row>
    <row r="2789" spans="1:17" x14ac:dyDescent="0.3">
      <c r="A2789">
        <v>42249</v>
      </c>
      <c r="B2789" t="s">
        <v>3368</v>
      </c>
      <c r="C2789" t="s">
        <v>3369</v>
      </c>
      <c r="D2789">
        <v>2015</v>
      </c>
      <c r="E2789" t="s">
        <v>32</v>
      </c>
      <c r="F2789" t="s">
        <v>77</v>
      </c>
      <c r="G2789" t="s">
        <v>67</v>
      </c>
      <c r="H2789" t="s">
        <v>44</v>
      </c>
      <c r="I2789" t="s">
        <v>270</v>
      </c>
      <c r="J2789" t="s">
        <v>2914</v>
      </c>
      <c r="K2789" t="s">
        <v>3151</v>
      </c>
      <c r="L2789" t="s">
        <v>3152</v>
      </c>
      <c r="M2789" t="s">
        <v>3116</v>
      </c>
      <c r="N2789">
        <v>17550</v>
      </c>
      <c r="O2789">
        <v>17.55</v>
      </c>
      <c r="P2789">
        <v>10940000</v>
      </c>
      <c r="Q2789">
        <v>623.36182336182333</v>
      </c>
    </row>
    <row r="2790" spans="1:17" x14ac:dyDescent="0.3">
      <c r="A2790">
        <v>42249</v>
      </c>
      <c r="B2790" t="s">
        <v>3368</v>
      </c>
      <c r="C2790" t="s">
        <v>3369</v>
      </c>
      <c r="D2790">
        <v>2015</v>
      </c>
      <c r="E2790" t="s">
        <v>32</v>
      </c>
      <c r="F2790" t="s">
        <v>77</v>
      </c>
      <c r="G2790" t="s">
        <v>67</v>
      </c>
      <c r="H2790" t="s">
        <v>44</v>
      </c>
      <c r="I2790" t="s">
        <v>270</v>
      </c>
      <c r="J2790" t="s">
        <v>2915</v>
      </c>
      <c r="K2790" t="s">
        <v>3151</v>
      </c>
      <c r="L2790" t="s">
        <v>3152</v>
      </c>
      <c r="M2790" t="s">
        <v>3116</v>
      </c>
      <c r="N2790">
        <v>13893</v>
      </c>
      <c r="O2790">
        <v>13.89</v>
      </c>
      <c r="P2790">
        <v>8660000</v>
      </c>
      <c r="Q2790">
        <v>623.33549269416255</v>
      </c>
    </row>
    <row r="2791" spans="1:17" x14ac:dyDescent="0.3">
      <c r="A2791">
        <v>42249</v>
      </c>
      <c r="B2791" t="s">
        <v>3368</v>
      </c>
      <c r="C2791" t="s">
        <v>3369</v>
      </c>
      <c r="D2791">
        <v>2015</v>
      </c>
      <c r="E2791" t="s">
        <v>32</v>
      </c>
      <c r="F2791" t="s">
        <v>77</v>
      </c>
      <c r="G2791" t="s">
        <v>67</v>
      </c>
      <c r="H2791" t="s">
        <v>44</v>
      </c>
      <c r="I2791" t="s">
        <v>351</v>
      </c>
      <c r="J2791" t="s">
        <v>2916</v>
      </c>
      <c r="K2791" t="s">
        <v>3146</v>
      </c>
      <c r="L2791" t="s">
        <v>3243</v>
      </c>
      <c r="M2791" t="s">
        <v>3116</v>
      </c>
      <c r="N2791">
        <v>18090</v>
      </c>
      <c r="O2791">
        <v>18.09</v>
      </c>
      <c r="P2791">
        <v>2899000</v>
      </c>
      <c r="Q2791">
        <v>160.25428413488115</v>
      </c>
    </row>
    <row r="2792" spans="1:17" x14ac:dyDescent="0.3">
      <c r="A2792">
        <v>42249</v>
      </c>
      <c r="B2792" t="s">
        <v>3368</v>
      </c>
      <c r="C2792" t="s">
        <v>3369</v>
      </c>
      <c r="D2792">
        <v>2015</v>
      </c>
      <c r="E2792" t="s">
        <v>32</v>
      </c>
      <c r="F2792" t="s">
        <v>77</v>
      </c>
      <c r="G2792" t="s">
        <v>67</v>
      </c>
      <c r="H2792" t="s">
        <v>44</v>
      </c>
      <c r="I2792" t="s">
        <v>643</v>
      </c>
      <c r="J2792" t="s">
        <v>2917</v>
      </c>
      <c r="K2792" t="s">
        <v>3186</v>
      </c>
      <c r="L2792" t="s">
        <v>3187</v>
      </c>
      <c r="M2792" t="s">
        <v>3116</v>
      </c>
      <c r="N2792">
        <v>23284</v>
      </c>
      <c r="O2792">
        <v>23.28</v>
      </c>
      <c r="P2792">
        <v>512000</v>
      </c>
      <c r="Q2792">
        <v>21.989348909122143</v>
      </c>
    </row>
    <row r="2793" spans="1:17" x14ac:dyDescent="0.3">
      <c r="A2793">
        <v>42249</v>
      </c>
      <c r="B2793" t="s">
        <v>3368</v>
      </c>
      <c r="C2793" t="s">
        <v>3369</v>
      </c>
      <c r="D2793">
        <v>2015</v>
      </c>
      <c r="E2793" t="s">
        <v>32</v>
      </c>
      <c r="F2793" t="s">
        <v>77</v>
      </c>
      <c r="G2793" t="s">
        <v>67</v>
      </c>
      <c r="H2793" t="s">
        <v>44</v>
      </c>
      <c r="I2793" t="s">
        <v>643</v>
      </c>
      <c r="J2793" t="s">
        <v>2918</v>
      </c>
      <c r="K2793" t="s">
        <v>3186</v>
      </c>
      <c r="L2793" t="s">
        <v>3187</v>
      </c>
      <c r="M2793" t="s">
        <v>3116</v>
      </c>
      <c r="N2793">
        <v>173880.01</v>
      </c>
      <c r="O2793">
        <v>173.88</v>
      </c>
      <c r="P2793">
        <v>3823000</v>
      </c>
      <c r="Q2793">
        <v>21.986426156750277</v>
      </c>
    </row>
    <row r="2794" spans="1:17" x14ac:dyDescent="0.3">
      <c r="A2794">
        <v>42249</v>
      </c>
      <c r="B2794" t="s">
        <v>3368</v>
      </c>
      <c r="C2794" t="s">
        <v>3369</v>
      </c>
      <c r="D2794">
        <v>2015</v>
      </c>
      <c r="E2794" t="s">
        <v>32</v>
      </c>
      <c r="F2794" t="s">
        <v>65</v>
      </c>
      <c r="G2794" t="s">
        <v>67</v>
      </c>
      <c r="H2794" t="s">
        <v>44</v>
      </c>
      <c r="I2794" t="s">
        <v>73</v>
      </c>
      <c r="J2794" t="s">
        <v>2642</v>
      </c>
      <c r="K2794" t="s">
        <v>3198</v>
      </c>
      <c r="L2794" t="s">
        <v>3199</v>
      </c>
      <c r="M2794" t="s">
        <v>3110</v>
      </c>
      <c r="N2794">
        <v>257070.01</v>
      </c>
      <c r="O2794">
        <v>257.07</v>
      </c>
      <c r="P2794">
        <v>1787000</v>
      </c>
      <c r="Q2794">
        <v>6.9514137413384001</v>
      </c>
    </row>
    <row r="2795" spans="1:17" x14ac:dyDescent="0.3">
      <c r="A2795">
        <v>42249</v>
      </c>
      <c r="B2795" t="s">
        <v>3368</v>
      </c>
      <c r="C2795" t="s">
        <v>3369</v>
      </c>
      <c r="D2795">
        <v>2015</v>
      </c>
      <c r="E2795" t="s">
        <v>32</v>
      </c>
      <c r="F2795" t="s">
        <v>65</v>
      </c>
      <c r="G2795" t="s">
        <v>67</v>
      </c>
      <c r="H2795" t="s">
        <v>44</v>
      </c>
      <c r="I2795" t="s">
        <v>71</v>
      </c>
      <c r="J2795" t="s">
        <v>2919</v>
      </c>
      <c r="K2795" t="s">
        <v>3120</v>
      </c>
      <c r="L2795" t="s">
        <v>3124</v>
      </c>
      <c r="M2795" t="s">
        <v>3110</v>
      </c>
      <c r="N2795">
        <v>89392</v>
      </c>
      <c r="O2795">
        <v>89.39</v>
      </c>
      <c r="P2795">
        <v>621000</v>
      </c>
      <c r="Q2795">
        <v>6.946930374082692</v>
      </c>
    </row>
    <row r="2796" spans="1:17" x14ac:dyDescent="0.3">
      <c r="A2796">
        <v>42249</v>
      </c>
      <c r="B2796" t="s">
        <v>3368</v>
      </c>
      <c r="C2796" t="s">
        <v>3369</v>
      </c>
      <c r="D2796">
        <v>2015</v>
      </c>
      <c r="E2796" t="s">
        <v>32</v>
      </c>
      <c r="F2796" t="s">
        <v>65</v>
      </c>
      <c r="G2796" t="s">
        <v>67</v>
      </c>
      <c r="H2796" t="s">
        <v>44</v>
      </c>
      <c r="I2796" t="s">
        <v>71</v>
      </c>
      <c r="J2796" t="s">
        <v>2920</v>
      </c>
      <c r="K2796" t="s">
        <v>3120</v>
      </c>
      <c r="L2796" t="s">
        <v>3124</v>
      </c>
      <c r="M2796" t="s">
        <v>3110</v>
      </c>
      <c r="N2796">
        <v>86260</v>
      </c>
      <c r="O2796">
        <v>86.26</v>
      </c>
      <c r="P2796">
        <v>600000</v>
      </c>
      <c r="Q2796">
        <v>6.9557152793878974</v>
      </c>
    </row>
    <row r="2797" spans="1:17" x14ac:dyDescent="0.3">
      <c r="A2797">
        <v>42247</v>
      </c>
      <c r="B2797" t="s">
        <v>3370</v>
      </c>
      <c r="C2797" t="s">
        <v>3371</v>
      </c>
      <c r="D2797">
        <v>2015</v>
      </c>
      <c r="E2797" t="s">
        <v>753</v>
      </c>
      <c r="F2797" t="s">
        <v>77</v>
      </c>
      <c r="G2797" t="s">
        <v>67</v>
      </c>
      <c r="H2797" t="s">
        <v>44</v>
      </c>
      <c r="I2797" t="s">
        <v>210</v>
      </c>
      <c r="J2797" t="s">
        <v>2921</v>
      </c>
      <c r="K2797" t="s">
        <v>3127</v>
      </c>
      <c r="L2797" t="s">
        <v>3128</v>
      </c>
      <c r="M2797" t="s">
        <v>3129</v>
      </c>
      <c r="N2797">
        <v>5240</v>
      </c>
      <c r="O2797">
        <v>5.24</v>
      </c>
      <c r="P2797">
        <v>40800</v>
      </c>
      <c r="Q2797">
        <v>7.7862595419847329</v>
      </c>
    </row>
    <row r="2798" spans="1:17" x14ac:dyDescent="0.3">
      <c r="A2798">
        <v>42247</v>
      </c>
      <c r="B2798" t="s">
        <v>3370</v>
      </c>
      <c r="C2798" t="s">
        <v>3371</v>
      </c>
      <c r="D2798">
        <v>2015</v>
      </c>
      <c r="E2798" t="s">
        <v>32</v>
      </c>
      <c r="F2798" t="s">
        <v>2681</v>
      </c>
      <c r="G2798" t="s">
        <v>310</v>
      </c>
      <c r="H2798" t="s">
        <v>44</v>
      </c>
      <c r="I2798" t="s">
        <v>140</v>
      </c>
      <c r="J2798" t="s">
        <v>2922</v>
      </c>
      <c r="K2798" t="s">
        <v>3201</v>
      </c>
      <c r="L2798" t="s">
        <v>3250</v>
      </c>
      <c r="M2798" t="s">
        <v>3163</v>
      </c>
      <c r="N2798">
        <v>191039.99</v>
      </c>
      <c r="O2798">
        <v>191.04</v>
      </c>
      <c r="P2798">
        <v>206000</v>
      </c>
      <c r="Q2798">
        <v>1.078308264149302</v>
      </c>
    </row>
    <row r="2799" spans="1:17" x14ac:dyDescent="0.3">
      <c r="A2799">
        <v>42246</v>
      </c>
      <c r="B2799" t="s">
        <v>3370</v>
      </c>
      <c r="C2799" t="s">
        <v>3371</v>
      </c>
      <c r="D2799">
        <v>2015</v>
      </c>
      <c r="E2799" t="s">
        <v>84</v>
      </c>
      <c r="F2799" t="s">
        <v>2266</v>
      </c>
      <c r="G2799" t="s">
        <v>135</v>
      </c>
      <c r="H2799" t="s">
        <v>44</v>
      </c>
      <c r="I2799" t="s">
        <v>2755</v>
      </c>
      <c r="J2799" t="s">
        <v>2923</v>
      </c>
      <c r="K2799" t="s">
        <v>3189</v>
      </c>
      <c r="L2799" t="s">
        <v>3250</v>
      </c>
      <c r="M2799" t="s">
        <v>3163</v>
      </c>
      <c r="N2799">
        <v>61387</v>
      </c>
      <c r="O2799">
        <v>61.39</v>
      </c>
      <c r="P2799">
        <v>11042000</v>
      </c>
      <c r="Q2799">
        <v>179.87521788000717</v>
      </c>
    </row>
    <row r="2800" spans="1:17" x14ac:dyDescent="0.3">
      <c r="A2800">
        <v>42243</v>
      </c>
      <c r="B2800" t="s">
        <v>3370</v>
      </c>
      <c r="C2800" t="s">
        <v>3371</v>
      </c>
      <c r="D2800">
        <v>2015</v>
      </c>
      <c r="E2800" t="s">
        <v>84</v>
      </c>
      <c r="F2800" t="s">
        <v>966</v>
      </c>
      <c r="G2800" t="s">
        <v>60</v>
      </c>
      <c r="H2800" t="s">
        <v>44</v>
      </c>
      <c r="I2800" t="s">
        <v>1386</v>
      </c>
      <c r="J2800" t="s">
        <v>2924</v>
      </c>
      <c r="K2800" t="s">
        <v>3218</v>
      </c>
      <c r="L2800" t="s">
        <v>3250</v>
      </c>
      <c r="M2800" t="s">
        <v>3163</v>
      </c>
      <c r="N2800">
        <v>18800</v>
      </c>
      <c r="O2800">
        <v>18.8</v>
      </c>
      <c r="P2800">
        <v>156000</v>
      </c>
      <c r="Q2800">
        <v>8.2978723404255312</v>
      </c>
    </row>
    <row r="2801" spans="1:17" x14ac:dyDescent="0.3">
      <c r="A2801">
        <v>42242</v>
      </c>
      <c r="B2801" t="s">
        <v>3370</v>
      </c>
      <c r="C2801" t="s">
        <v>3371</v>
      </c>
      <c r="D2801">
        <v>2015</v>
      </c>
      <c r="E2801" t="s">
        <v>32</v>
      </c>
      <c r="F2801" t="s">
        <v>65</v>
      </c>
      <c r="G2801" t="s">
        <v>67</v>
      </c>
      <c r="H2801" t="s">
        <v>44</v>
      </c>
      <c r="I2801" t="s">
        <v>73</v>
      </c>
      <c r="J2801" t="s">
        <v>2925</v>
      </c>
      <c r="K2801" t="s">
        <v>3153</v>
      </c>
      <c r="L2801" t="s">
        <v>3377</v>
      </c>
      <c r="M2801" t="s">
        <v>3110</v>
      </c>
      <c r="N2801">
        <v>7123</v>
      </c>
      <c r="O2801">
        <v>7.12</v>
      </c>
      <c r="P2801">
        <v>42700</v>
      </c>
      <c r="Q2801">
        <v>5.9946651691702932</v>
      </c>
    </row>
    <row r="2802" spans="1:17" x14ac:dyDescent="0.3">
      <c r="A2802">
        <v>42240</v>
      </c>
      <c r="B2802" t="s">
        <v>3370</v>
      </c>
      <c r="C2802" t="s">
        <v>3371</v>
      </c>
      <c r="D2802">
        <v>2015</v>
      </c>
      <c r="E2802" t="s">
        <v>32</v>
      </c>
      <c r="F2802" t="s">
        <v>2926</v>
      </c>
      <c r="G2802" t="s">
        <v>60</v>
      </c>
      <c r="H2802" t="s">
        <v>44</v>
      </c>
      <c r="I2802" t="s">
        <v>289</v>
      </c>
      <c r="J2802" t="s">
        <v>2930</v>
      </c>
      <c r="K2802" t="s">
        <v>3228</v>
      </c>
      <c r="L2802" t="s">
        <v>3250</v>
      </c>
      <c r="M2802" t="s">
        <v>3163</v>
      </c>
      <c r="N2802">
        <v>168350.01</v>
      </c>
      <c r="O2802">
        <v>168.35</v>
      </c>
      <c r="P2802">
        <v>399000</v>
      </c>
      <c r="Q2802">
        <v>2.3700622292805327</v>
      </c>
    </row>
    <row r="2803" spans="1:17" x14ac:dyDescent="0.3">
      <c r="A2803">
        <v>42239</v>
      </c>
      <c r="B2803" t="s">
        <v>3370</v>
      </c>
      <c r="C2803" t="s">
        <v>3371</v>
      </c>
      <c r="D2803">
        <v>2015</v>
      </c>
      <c r="E2803" t="s">
        <v>32</v>
      </c>
      <c r="F2803" t="s">
        <v>2931</v>
      </c>
      <c r="G2803" t="s">
        <v>40</v>
      </c>
      <c r="H2803" t="s">
        <v>44</v>
      </c>
      <c r="I2803" t="s">
        <v>1827</v>
      </c>
      <c r="J2803" t="s">
        <v>2669</v>
      </c>
      <c r="K2803" t="s">
        <v>3234</v>
      </c>
      <c r="L2803" t="s">
        <v>3378</v>
      </c>
      <c r="M2803" t="s">
        <v>3110</v>
      </c>
      <c r="N2803">
        <v>238940</v>
      </c>
      <c r="O2803">
        <v>238.94</v>
      </c>
      <c r="P2803" t="s">
        <v>49</v>
      </c>
      <c r="Q2803" t="e">
        <v>#VALUE!</v>
      </c>
    </row>
    <row r="2804" spans="1:17" x14ac:dyDescent="0.3">
      <c r="A2804">
        <v>42236</v>
      </c>
      <c r="B2804" t="s">
        <v>3370</v>
      </c>
      <c r="C2804" t="s">
        <v>3371</v>
      </c>
      <c r="D2804">
        <v>2015</v>
      </c>
      <c r="E2804" t="s">
        <v>32</v>
      </c>
      <c r="F2804" t="s">
        <v>2877</v>
      </c>
      <c r="G2804" t="s">
        <v>667</v>
      </c>
      <c r="H2804" t="s">
        <v>44</v>
      </c>
      <c r="I2804" t="s">
        <v>2933</v>
      </c>
      <c r="J2804" t="s">
        <v>2934</v>
      </c>
      <c r="K2804" t="s">
        <v>3211</v>
      </c>
      <c r="L2804" t="s">
        <v>3250</v>
      </c>
      <c r="M2804" t="s">
        <v>3163</v>
      </c>
      <c r="N2804">
        <v>17008</v>
      </c>
      <c r="O2804">
        <v>17.010000000000002</v>
      </c>
      <c r="P2804">
        <v>71700</v>
      </c>
      <c r="Q2804">
        <v>4.2156632173095012</v>
      </c>
    </row>
    <row r="2805" spans="1:17" x14ac:dyDescent="0.3">
      <c r="A2805">
        <v>42235</v>
      </c>
      <c r="B2805" t="s">
        <v>3370</v>
      </c>
      <c r="C2805" t="s">
        <v>3371</v>
      </c>
      <c r="D2805">
        <v>2015</v>
      </c>
      <c r="E2805" t="s">
        <v>32</v>
      </c>
      <c r="F2805" t="s">
        <v>77</v>
      </c>
      <c r="G2805" t="s">
        <v>67</v>
      </c>
      <c r="H2805" t="s">
        <v>44</v>
      </c>
      <c r="I2805" t="s">
        <v>643</v>
      </c>
      <c r="J2805" t="s">
        <v>2935</v>
      </c>
      <c r="K2805" t="s">
        <v>3118</v>
      </c>
      <c r="L2805" t="s">
        <v>3117</v>
      </c>
      <c r="M2805" t="s">
        <v>3119</v>
      </c>
      <c r="N2805">
        <v>277799.99</v>
      </c>
      <c r="O2805">
        <v>277.8</v>
      </c>
      <c r="P2805">
        <v>5798000</v>
      </c>
      <c r="Q2805">
        <v>20.87113106087585</v>
      </c>
    </row>
    <row r="2806" spans="1:17" x14ac:dyDescent="0.3">
      <c r="A2806">
        <v>42235</v>
      </c>
      <c r="B2806" t="s">
        <v>3370</v>
      </c>
      <c r="C2806" t="s">
        <v>3371</v>
      </c>
      <c r="D2806">
        <v>2015</v>
      </c>
      <c r="E2806" t="s">
        <v>32</v>
      </c>
      <c r="F2806" t="s">
        <v>77</v>
      </c>
      <c r="G2806" t="s">
        <v>67</v>
      </c>
      <c r="H2806" t="s">
        <v>44</v>
      </c>
      <c r="I2806" t="s">
        <v>480</v>
      </c>
      <c r="J2806" t="s">
        <v>2936</v>
      </c>
      <c r="K2806" t="s">
        <v>3156</v>
      </c>
      <c r="L2806" t="s">
        <v>3157</v>
      </c>
      <c r="M2806" t="s">
        <v>3110</v>
      </c>
      <c r="N2806">
        <v>86359</v>
      </c>
      <c r="O2806">
        <v>86.36</v>
      </c>
      <c r="P2806">
        <v>703000</v>
      </c>
      <c r="Q2806">
        <v>8.1404370129343793</v>
      </c>
    </row>
    <row r="2807" spans="1:17" x14ac:dyDescent="0.3">
      <c r="A2807">
        <v>42235</v>
      </c>
      <c r="B2807" t="s">
        <v>3370</v>
      </c>
      <c r="C2807" t="s">
        <v>3371</v>
      </c>
      <c r="D2807">
        <v>2015</v>
      </c>
      <c r="E2807" t="s">
        <v>32</v>
      </c>
      <c r="F2807" t="s">
        <v>77</v>
      </c>
      <c r="G2807" t="s">
        <v>67</v>
      </c>
      <c r="H2807" t="s">
        <v>44</v>
      </c>
      <c r="I2807" t="s">
        <v>270</v>
      </c>
      <c r="J2807" t="s">
        <v>2937</v>
      </c>
      <c r="K2807" t="s">
        <v>3151</v>
      </c>
      <c r="L2807" t="s">
        <v>3152</v>
      </c>
      <c r="M2807" t="s">
        <v>3116</v>
      </c>
      <c r="N2807">
        <v>17550</v>
      </c>
      <c r="O2807">
        <v>17.55</v>
      </c>
      <c r="P2807">
        <v>10905000</v>
      </c>
      <c r="Q2807">
        <v>621.36752136752136</v>
      </c>
    </row>
    <row r="2808" spans="1:17" x14ac:dyDescent="0.3">
      <c r="A2808">
        <v>42235</v>
      </c>
      <c r="B2808" t="s">
        <v>3370</v>
      </c>
      <c r="C2808" t="s">
        <v>3371</v>
      </c>
      <c r="D2808">
        <v>2015</v>
      </c>
      <c r="E2808" t="s">
        <v>32</v>
      </c>
      <c r="F2808" t="s">
        <v>77</v>
      </c>
      <c r="G2808" t="s">
        <v>67</v>
      </c>
      <c r="H2808" t="s">
        <v>44</v>
      </c>
      <c r="I2808" t="s">
        <v>71</v>
      </c>
      <c r="J2808" t="s">
        <v>1127</v>
      </c>
      <c r="K2808" t="s">
        <v>3120</v>
      </c>
      <c r="L2808" t="s">
        <v>3124</v>
      </c>
      <c r="M2808" t="s">
        <v>3110</v>
      </c>
      <c r="N2808">
        <v>107835</v>
      </c>
      <c r="O2808">
        <v>107.83</v>
      </c>
      <c r="P2808">
        <v>647000</v>
      </c>
      <c r="Q2808">
        <v>5.9999072657300507</v>
      </c>
    </row>
    <row r="2809" spans="1:17" x14ac:dyDescent="0.3">
      <c r="A2809">
        <v>42235</v>
      </c>
      <c r="B2809" t="s">
        <v>3370</v>
      </c>
      <c r="C2809" t="s">
        <v>3371</v>
      </c>
      <c r="D2809">
        <v>2015</v>
      </c>
      <c r="E2809" t="s">
        <v>32</v>
      </c>
      <c r="F2809" t="s">
        <v>77</v>
      </c>
      <c r="G2809" t="s">
        <v>67</v>
      </c>
      <c r="H2809" t="s">
        <v>44</v>
      </c>
      <c r="I2809" t="s">
        <v>73</v>
      </c>
      <c r="J2809" t="s">
        <v>2938</v>
      </c>
      <c r="K2809" t="s">
        <v>3198</v>
      </c>
      <c r="L2809" t="s">
        <v>3199</v>
      </c>
      <c r="M2809" t="s">
        <v>3110</v>
      </c>
      <c r="N2809">
        <v>171380.01</v>
      </c>
      <c r="O2809">
        <v>171.38</v>
      </c>
      <c r="P2809">
        <v>1028000</v>
      </c>
      <c r="Q2809">
        <v>5.9983658537538886</v>
      </c>
    </row>
    <row r="2810" spans="1:17" x14ac:dyDescent="0.3">
      <c r="A2810">
        <v>42235</v>
      </c>
      <c r="B2810" t="s">
        <v>3370</v>
      </c>
      <c r="C2810" t="s">
        <v>3371</v>
      </c>
      <c r="D2810">
        <v>2015</v>
      </c>
      <c r="E2810" t="s">
        <v>32</v>
      </c>
      <c r="F2810" t="s">
        <v>77</v>
      </c>
      <c r="G2810" t="s">
        <v>67</v>
      </c>
      <c r="H2810" t="s">
        <v>44</v>
      </c>
      <c r="I2810" t="s">
        <v>73</v>
      </c>
      <c r="J2810" t="s">
        <v>2938</v>
      </c>
      <c r="K2810" t="s">
        <v>3198</v>
      </c>
      <c r="L2810" t="s">
        <v>3199</v>
      </c>
      <c r="M2810" t="s">
        <v>3110</v>
      </c>
      <c r="N2810">
        <v>239932.01</v>
      </c>
      <c r="O2810">
        <v>239.93</v>
      </c>
      <c r="P2810">
        <v>1439000</v>
      </c>
      <c r="Q2810">
        <v>5.9975323842783625</v>
      </c>
    </row>
    <row r="2811" spans="1:17" x14ac:dyDescent="0.3">
      <c r="A2811">
        <v>42235</v>
      </c>
      <c r="B2811" t="s">
        <v>3370</v>
      </c>
      <c r="C2811" t="s">
        <v>3371</v>
      </c>
      <c r="D2811">
        <v>2015</v>
      </c>
      <c r="E2811" t="s">
        <v>32</v>
      </c>
      <c r="F2811" t="s">
        <v>77</v>
      </c>
      <c r="G2811" t="s">
        <v>67</v>
      </c>
      <c r="H2811" t="s">
        <v>44</v>
      </c>
      <c r="I2811" t="s">
        <v>643</v>
      </c>
      <c r="J2811" t="s">
        <v>2939</v>
      </c>
      <c r="K2811" t="s">
        <v>3186</v>
      </c>
      <c r="L2811" t="s">
        <v>3187</v>
      </c>
      <c r="M2811" t="s">
        <v>3116</v>
      </c>
      <c r="N2811">
        <v>38640</v>
      </c>
      <c r="O2811">
        <v>38.64</v>
      </c>
      <c r="P2811">
        <v>806000</v>
      </c>
      <c r="Q2811">
        <v>20.859213250517598</v>
      </c>
    </row>
    <row r="2812" spans="1:17" x14ac:dyDescent="0.3">
      <c r="A2812">
        <v>42235</v>
      </c>
      <c r="B2812" t="s">
        <v>3370</v>
      </c>
      <c r="C2812" t="s">
        <v>3371</v>
      </c>
      <c r="D2812">
        <v>2015</v>
      </c>
      <c r="E2812" t="s">
        <v>32</v>
      </c>
      <c r="F2812" t="s">
        <v>77</v>
      </c>
      <c r="G2812" t="s">
        <v>67</v>
      </c>
      <c r="H2812" t="s">
        <v>44</v>
      </c>
      <c r="I2812" t="s">
        <v>73</v>
      </c>
      <c r="J2812" t="s">
        <v>2938</v>
      </c>
      <c r="K2812" t="s">
        <v>3198</v>
      </c>
      <c r="L2812" t="s">
        <v>3199</v>
      </c>
      <c r="M2812" t="s">
        <v>3110</v>
      </c>
      <c r="N2812">
        <v>68552</v>
      </c>
      <c r="O2812">
        <v>68.55</v>
      </c>
      <c r="P2812">
        <v>411000</v>
      </c>
      <c r="Q2812">
        <v>5.9954487104679659</v>
      </c>
    </row>
    <row r="2813" spans="1:17" x14ac:dyDescent="0.3">
      <c r="A2813">
        <v>42235</v>
      </c>
      <c r="B2813" t="s">
        <v>3370</v>
      </c>
      <c r="C2813" t="s">
        <v>3371</v>
      </c>
      <c r="D2813">
        <v>2015</v>
      </c>
      <c r="E2813" t="s">
        <v>32</v>
      </c>
      <c r="F2813" t="s">
        <v>77</v>
      </c>
      <c r="G2813" t="s">
        <v>67</v>
      </c>
      <c r="H2813" t="s">
        <v>44</v>
      </c>
      <c r="I2813" t="s">
        <v>219</v>
      </c>
      <c r="J2813" t="s">
        <v>2940</v>
      </c>
      <c r="K2813" t="s">
        <v>3120</v>
      </c>
      <c r="L2813" t="s">
        <v>3124</v>
      </c>
      <c r="M2813" t="s">
        <v>3110</v>
      </c>
      <c r="N2813">
        <v>120870</v>
      </c>
      <c r="O2813">
        <v>120.87</v>
      </c>
      <c r="P2813">
        <v>3301000</v>
      </c>
      <c r="Q2813">
        <v>27.31033341606685</v>
      </c>
    </row>
    <row r="2814" spans="1:17" x14ac:dyDescent="0.3">
      <c r="A2814">
        <v>42235</v>
      </c>
      <c r="B2814" t="s">
        <v>3370</v>
      </c>
      <c r="C2814" t="s">
        <v>3371</v>
      </c>
      <c r="D2814">
        <v>2015</v>
      </c>
      <c r="E2814" t="s">
        <v>32</v>
      </c>
      <c r="F2814" t="s">
        <v>77</v>
      </c>
      <c r="G2814" t="s">
        <v>67</v>
      </c>
      <c r="H2814" t="s">
        <v>44</v>
      </c>
      <c r="I2814" t="s">
        <v>643</v>
      </c>
      <c r="J2814" t="s">
        <v>1946</v>
      </c>
      <c r="K2814" t="s">
        <v>3118</v>
      </c>
      <c r="L2814" t="s">
        <v>3117</v>
      </c>
      <c r="M2814" t="s">
        <v>3119</v>
      </c>
      <c r="N2814">
        <v>185200</v>
      </c>
      <c r="O2814">
        <v>185.2</v>
      </c>
      <c r="P2814">
        <v>3865000</v>
      </c>
      <c r="Q2814">
        <v>20.869330453563716</v>
      </c>
    </row>
    <row r="2815" spans="1:17" x14ac:dyDescent="0.3">
      <c r="A2815">
        <v>42235</v>
      </c>
      <c r="B2815" t="s">
        <v>3370</v>
      </c>
      <c r="C2815" t="s">
        <v>3371</v>
      </c>
      <c r="D2815">
        <v>2015</v>
      </c>
      <c r="E2815" t="s">
        <v>32</v>
      </c>
      <c r="F2815" t="s">
        <v>77</v>
      </c>
      <c r="G2815" t="s">
        <v>67</v>
      </c>
      <c r="H2815" t="s">
        <v>44</v>
      </c>
      <c r="I2815" t="s">
        <v>243</v>
      </c>
      <c r="J2815" t="s">
        <v>2941</v>
      </c>
      <c r="K2815" t="s">
        <v>3130</v>
      </c>
      <c r="L2815" t="s">
        <v>3130</v>
      </c>
      <c r="M2815" t="s">
        <v>3129</v>
      </c>
      <c r="N2815">
        <v>25940</v>
      </c>
      <c r="O2815">
        <v>25.94</v>
      </c>
      <c r="P2815">
        <v>508000</v>
      </c>
      <c r="Q2815">
        <v>19.583654587509638</v>
      </c>
    </row>
    <row r="2816" spans="1:17" x14ac:dyDescent="0.3">
      <c r="A2816">
        <v>42235</v>
      </c>
      <c r="B2816" t="s">
        <v>3370</v>
      </c>
      <c r="C2816" t="s">
        <v>3371</v>
      </c>
      <c r="D2816">
        <v>2015</v>
      </c>
      <c r="E2816" t="s">
        <v>32</v>
      </c>
      <c r="F2816" t="s">
        <v>77</v>
      </c>
      <c r="G2816" t="s">
        <v>67</v>
      </c>
      <c r="H2816" t="s">
        <v>44</v>
      </c>
      <c r="I2816" t="s">
        <v>643</v>
      </c>
      <c r="J2816" t="s">
        <v>2942</v>
      </c>
      <c r="K2816" t="s">
        <v>3118</v>
      </c>
      <c r="L2816" t="s">
        <v>3117</v>
      </c>
      <c r="M2816" t="s">
        <v>3119</v>
      </c>
      <c r="N2816">
        <v>92600</v>
      </c>
      <c r="O2816">
        <v>92.6</v>
      </c>
      <c r="P2816">
        <v>1933000</v>
      </c>
      <c r="Q2816">
        <v>20.874730021598271</v>
      </c>
    </row>
    <row r="2817" spans="1:17" x14ac:dyDescent="0.3">
      <c r="A2817">
        <v>42235</v>
      </c>
      <c r="B2817" t="s">
        <v>3370</v>
      </c>
      <c r="C2817" t="s">
        <v>3371</v>
      </c>
      <c r="D2817">
        <v>2015</v>
      </c>
      <c r="E2817" t="s">
        <v>32</v>
      </c>
      <c r="F2817" t="s">
        <v>77</v>
      </c>
      <c r="G2817" t="s">
        <v>67</v>
      </c>
      <c r="H2817" t="s">
        <v>44</v>
      </c>
      <c r="I2817" t="s">
        <v>71</v>
      </c>
      <c r="J2817" t="s">
        <v>1127</v>
      </c>
      <c r="K2817" t="s">
        <v>3120</v>
      </c>
      <c r="L2817" t="s">
        <v>3124</v>
      </c>
      <c r="M2817" t="s">
        <v>3110</v>
      </c>
      <c r="N2817">
        <v>64701</v>
      </c>
      <c r="O2817">
        <v>64.7</v>
      </c>
      <c r="P2817">
        <v>388000</v>
      </c>
      <c r="Q2817">
        <v>5.9968161233984016</v>
      </c>
    </row>
    <row r="2818" spans="1:17" x14ac:dyDescent="0.3">
      <c r="A2818">
        <v>42235</v>
      </c>
      <c r="B2818" t="s">
        <v>3370</v>
      </c>
      <c r="C2818" t="s">
        <v>3371</v>
      </c>
      <c r="D2818">
        <v>2015</v>
      </c>
      <c r="E2818" t="s">
        <v>32</v>
      </c>
      <c r="F2818" t="s">
        <v>77</v>
      </c>
      <c r="G2818" t="s">
        <v>67</v>
      </c>
      <c r="H2818" t="s">
        <v>44</v>
      </c>
      <c r="I2818" t="s">
        <v>418</v>
      </c>
      <c r="J2818" t="s">
        <v>2943</v>
      </c>
      <c r="K2818" t="s">
        <v>3135</v>
      </c>
      <c r="L2818" t="s">
        <v>3139</v>
      </c>
      <c r="M2818" t="s">
        <v>3116</v>
      </c>
      <c r="N2818">
        <v>14658</v>
      </c>
      <c r="O2818">
        <v>14.66</v>
      </c>
      <c r="P2818">
        <v>1920000</v>
      </c>
      <c r="Q2818">
        <v>130.98649201801064</v>
      </c>
    </row>
    <row r="2819" spans="1:17" x14ac:dyDescent="0.3">
      <c r="A2819">
        <v>42234</v>
      </c>
      <c r="B2819" t="s">
        <v>3370</v>
      </c>
      <c r="C2819" t="s">
        <v>3371</v>
      </c>
      <c r="D2819">
        <v>2015</v>
      </c>
      <c r="E2819" t="s">
        <v>32</v>
      </c>
      <c r="F2819" t="s">
        <v>600</v>
      </c>
      <c r="G2819" t="s">
        <v>106</v>
      </c>
      <c r="H2819" t="s">
        <v>44</v>
      </c>
      <c r="I2819" t="s">
        <v>108</v>
      </c>
      <c r="J2819" t="s">
        <v>2944</v>
      </c>
      <c r="K2819" t="s">
        <v>3235</v>
      </c>
      <c r="L2819" t="s">
        <v>3250</v>
      </c>
      <c r="M2819" t="s">
        <v>3163</v>
      </c>
      <c r="N2819">
        <v>27360</v>
      </c>
      <c r="O2819">
        <v>27.36</v>
      </c>
      <c r="P2819">
        <v>187000</v>
      </c>
      <c r="Q2819">
        <v>6.8347953216374266</v>
      </c>
    </row>
    <row r="2820" spans="1:17" x14ac:dyDescent="0.3">
      <c r="A2820">
        <v>42234</v>
      </c>
      <c r="B2820" t="s">
        <v>3370</v>
      </c>
      <c r="C2820" t="s">
        <v>3371</v>
      </c>
      <c r="D2820">
        <v>2015</v>
      </c>
      <c r="E2820" t="s">
        <v>32</v>
      </c>
      <c r="F2820" t="s">
        <v>166</v>
      </c>
      <c r="G2820" t="s">
        <v>106</v>
      </c>
      <c r="H2820" t="s">
        <v>44</v>
      </c>
      <c r="I2820" t="s">
        <v>405</v>
      </c>
      <c r="J2820" t="s">
        <v>2945</v>
      </c>
      <c r="K2820" t="s">
        <v>3143</v>
      </c>
      <c r="L2820" t="s">
        <v>3250</v>
      </c>
      <c r="M2820" t="s">
        <v>3163</v>
      </c>
      <c r="N2820">
        <v>76320</v>
      </c>
      <c r="O2820">
        <v>76.319999999999993</v>
      </c>
      <c r="P2820">
        <v>109000</v>
      </c>
      <c r="Q2820">
        <v>1.4281970649895179</v>
      </c>
    </row>
    <row r="2821" spans="1:17" x14ac:dyDescent="0.3">
      <c r="A2821">
        <v>42234</v>
      </c>
      <c r="B2821" t="s">
        <v>3370</v>
      </c>
      <c r="C2821" t="s">
        <v>3371</v>
      </c>
      <c r="D2821">
        <v>2015</v>
      </c>
      <c r="E2821" t="s">
        <v>84</v>
      </c>
      <c r="F2821" t="s">
        <v>878</v>
      </c>
      <c r="G2821" t="s">
        <v>310</v>
      </c>
      <c r="H2821" t="s">
        <v>44</v>
      </c>
      <c r="I2821" t="s">
        <v>63</v>
      </c>
      <c r="J2821" t="s">
        <v>2946</v>
      </c>
      <c r="K2821" t="s">
        <v>3135</v>
      </c>
      <c r="L2821" t="s">
        <v>3139</v>
      </c>
      <c r="M2821" t="s">
        <v>3116</v>
      </c>
      <c r="N2821">
        <v>20120</v>
      </c>
      <c r="O2821">
        <v>20.12</v>
      </c>
      <c r="P2821">
        <v>1145000</v>
      </c>
      <c r="Q2821">
        <v>56.908548707753482</v>
      </c>
    </row>
    <row r="2822" spans="1:17" x14ac:dyDescent="0.3">
      <c r="A2822">
        <v>42234</v>
      </c>
      <c r="B2822" t="s">
        <v>3370</v>
      </c>
      <c r="C2822" t="s">
        <v>3371</v>
      </c>
      <c r="D2822">
        <v>2015</v>
      </c>
      <c r="E2822" t="s">
        <v>84</v>
      </c>
      <c r="F2822" t="s">
        <v>769</v>
      </c>
      <c r="G2822" t="s">
        <v>106</v>
      </c>
      <c r="H2822" t="s">
        <v>44</v>
      </c>
      <c r="I2822" t="s">
        <v>92</v>
      </c>
      <c r="J2822" t="s">
        <v>2727</v>
      </c>
      <c r="K2822" t="s">
        <v>3210</v>
      </c>
      <c r="L2822" t="s">
        <v>3250</v>
      </c>
      <c r="M2822" t="s">
        <v>3163</v>
      </c>
      <c r="N2822">
        <v>16680</v>
      </c>
      <c r="O2822">
        <v>16.68</v>
      </c>
      <c r="P2822">
        <v>47700</v>
      </c>
      <c r="Q2822">
        <v>2.8597122302158273</v>
      </c>
    </row>
    <row r="2823" spans="1:17" x14ac:dyDescent="0.3">
      <c r="A2823">
        <v>42233</v>
      </c>
      <c r="B2823" t="s">
        <v>3370</v>
      </c>
      <c r="C2823" t="s">
        <v>3371</v>
      </c>
      <c r="D2823">
        <v>2015</v>
      </c>
      <c r="E2823" t="s">
        <v>753</v>
      </c>
      <c r="F2823" t="s">
        <v>77</v>
      </c>
      <c r="G2823" t="s">
        <v>67</v>
      </c>
      <c r="H2823" t="s">
        <v>44</v>
      </c>
      <c r="I2823" t="s">
        <v>243</v>
      </c>
      <c r="J2823" t="s">
        <v>2904</v>
      </c>
      <c r="K2823" t="s">
        <v>3130</v>
      </c>
      <c r="L2823" t="s">
        <v>3130</v>
      </c>
      <c r="M2823" t="s">
        <v>3129</v>
      </c>
      <c r="N2823">
        <v>25940</v>
      </c>
      <c r="O2823">
        <v>25.94</v>
      </c>
      <c r="P2823">
        <v>508000</v>
      </c>
      <c r="Q2823">
        <v>19.583654587509638</v>
      </c>
    </row>
    <row r="2824" spans="1:17" x14ac:dyDescent="0.3">
      <c r="A2824">
        <v>42229</v>
      </c>
      <c r="B2824" t="s">
        <v>3370</v>
      </c>
      <c r="C2824" t="s">
        <v>3371</v>
      </c>
      <c r="D2824">
        <v>2015</v>
      </c>
      <c r="E2824" t="s">
        <v>32</v>
      </c>
      <c r="F2824" t="s">
        <v>1924</v>
      </c>
      <c r="G2824" t="s">
        <v>337</v>
      </c>
      <c r="H2824" t="s">
        <v>44</v>
      </c>
      <c r="I2824" t="s">
        <v>2947</v>
      </c>
      <c r="J2824" t="s">
        <v>2948</v>
      </c>
      <c r="K2824" t="s">
        <v>3142</v>
      </c>
      <c r="L2824" t="s">
        <v>3250</v>
      </c>
      <c r="M2824" t="s">
        <v>3163</v>
      </c>
      <c r="N2824">
        <v>13282</v>
      </c>
      <c r="O2824">
        <v>13.28</v>
      </c>
      <c r="P2824">
        <v>43200</v>
      </c>
      <c r="Q2824">
        <v>3.2525222105104654</v>
      </c>
    </row>
    <row r="2825" spans="1:17" x14ac:dyDescent="0.3">
      <c r="A2825">
        <v>42229</v>
      </c>
      <c r="B2825" t="s">
        <v>3370</v>
      </c>
      <c r="C2825" t="s">
        <v>3371</v>
      </c>
      <c r="D2825">
        <v>2015</v>
      </c>
      <c r="E2825" t="s">
        <v>32</v>
      </c>
      <c r="F2825" t="s">
        <v>578</v>
      </c>
      <c r="G2825" t="s">
        <v>60</v>
      </c>
      <c r="H2825" t="s">
        <v>44</v>
      </c>
      <c r="I2825" t="s">
        <v>580</v>
      </c>
      <c r="J2825" t="s">
        <v>2949</v>
      </c>
      <c r="K2825" t="s">
        <v>3172</v>
      </c>
      <c r="L2825" t="s">
        <v>3250</v>
      </c>
      <c r="M2825" t="s">
        <v>3163</v>
      </c>
      <c r="N2825">
        <v>16760</v>
      </c>
      <c r="O2825">
        <v>16.760000000000002</v>
      </c>
      <c r="P2825">
        <v>243000</v>
      </c>
      <c r="Q2825">
        <v>14.498806682577566</v>
      </c>
    </row>
    <row r="2826" spans="1:17" x14ac:dyDescent="0.3">
      <c r="A2826">
        <v>42229</v>
      </c>
      <c r="B2826" t="s">
        <v>3370</v>
      </c>
      <c r="C2826" t="s">
        <v>3371</v>
      </c>
      <c r="D2826">
        <v>2015</v>
      </c>
      <c r="E2826" t="s">
        <v>32</v>
      </c>
      <c r="F2826" t="s">
        <v>278</v>
      </c>
      <c r="G2826" t="s">
        <v>60</v>
      </c>
      <c r="H2826" t="s">
        <v>44</v>
      </c>
      <c r="I2826" t="s">
        <v>1804</v>
      </c>
      <c r="J2826" t="s">
        <v>2950</v>
      </c>
      <c r="K2826" t="s">
        <v>3164</v>
      </c>
      <c r="L2826" t="s">
        <v>3250</v>
      </c>
      <c r="M2826" t="s">
        <v>3163</v>
      </c>
      <c r="N2826">
        <v>30210</v>
      </c>
      <c r="O2826">
        <v>30.21</v>
      </c>
      <c r="P2826">
        <v>1403000</v>
      </c>
      <c r="Q2826">
        <v>46.441575637206221</v>
      </c>
    </row>
    <row r="2827" spans="1:17" x14ac:dyDescent="0.3">
      <c r="A2827">
        <v>42229</v>
      </c>
      <c r="B2827" t="s">
        <v>3370</v>
      </c>
      <c r="C2827" t="s">
        <v>3371</v>
      </c>
      <c r="D2827">
        <v>2015</v>
      </c>
      <c r="E2827" t="s">
        <v>32</v>
      </c>
      <c r="F2827" t="s">
        <v>2469</v>
      </c>
      <c r="G2827" t="s">
        <v>60</v>
      </c>
      <c r="H2827" t="s">
        <v>44</v>
      </c>
      <c r="I2827" t="s">
        <v>2470</v>
      </c>
      <c r="J2827" t="s">
        <v>2951</v>
      </c>
      <c r="K2827" t="s">
        <v>3237</v>
      </c>
      <c r="L2827" t="s">
        <v>3250</v>
      </c>
      <c r="M2827" t="s">
        <v>3163</v>
      </c>
      <c r="N2827">
        <v>271350.01</v>
      </c>
      <c r="O2827">
        <v>271.35000000000002</v>
      </c>
      <c r="P2827">
        <v>980000</v>
      </c>
      <c r="Q2827">
        <v>3.6115716376793205</v>
      </c>
    </row>
    <row r="2828" spans="1:17" x14ac:dyDescent="0.3">
      <c r="A2828">
        <v>42229</v>
      </c>
      <c r="B2828" t="s">
        <v>3370</v>
      </c>
      <c r="C2828" t="s">
        <v>3371</v>
      </c>
      <c r="D2828">
        <v>2015</v>
      </c>
      <c r="E2828" t="s">
        <v>32</v>
      </c>
      <c r="F2828" t="s">
        <v>1969</v>
      </c>
      <c r="G2828" t="s">
        <v>60</v>
      </c>
      <c r="H2828" t="s">
        <v>44</v>
      </c>
      <c r="I2828" t="s">
        <v>580</v>
      </c>
      <c r="J2828" t="s">
        <v>2952</v>
      </c>
      <c r="K2828" t="s">
        <v>3172</v>
      </c>
      <c r="L2828" t="s">
        <v>3250</v>
      </c>
      <c r="M2828" t="s">
        <v>3163</v>
      </c>
      <c r="N2828">
        <v>16800</v>
      </c>
      <c r="O2828">
        <v>16.8</v>
      </c>
      <c r="P2828">
        <v>243000</v>
      </c>
      <c r="Q2828">
        <v>14.464285714285714</v>
      </c>
    </row>
    <row r="2829" spans="1:17" x14ac:dyDescent="0.3">
      <c r="A2829">
        <v>42228</v>
      </c>
      <c r="B2829" t="s">
        <v>3370</v>
      </c>
      <c r="C2829" t="s">
        <v>3371</v>
      </c>
      <c r="D2829">
        <v>2015</v>
      </c>
      <c r="E2829" t="s">
        <v>84</v>
      </c>
      <c r="F2829" t="s">
        <v>902</v>
      </c>
      <c r="G2829" t="s">
        <v>96</v>
      </c>
      <c r="H2829" t="s">
        <v>44</v>
      </c>
      <c r="I2829" t="s">
        <v>781</v>
      </c>
      <c r="J2829" t="s">
        <v>2953</v>
      </c>
      <c r="K2829" t="s">
        <v>3184</v>
      </c>
      <c r="L2829" t="s">
        <v>3250</v>
      </c>
      <c r="M2829" t="s">
        <v>3163</v>
      </c>
      <c r="N2829">
        <v>17028</v>
      </c>
      <c r="O2829">
        <v>17.03</v>
      </c>
      <c r="P2829">
        <v>58800</v>
      </c>
      <c r="Q2829">
        <v>3.453136011275546</v>
      </c>
    </row>
    <row r="2830" spans="1:17" x14ac:dyDescent="0.3">
      <c r="A2830">
        <v>42228</v>
      </c>
      <c r="B2830" t="s">
        <v>3370</v>
      </c>
      <c r="C2830" t="s">
        <v>3371</v>
      </c>
      <c r="D2830">
        <v>2015</v>
      </c>
      <c r="E2830" t="s">
        <v>84</v>
      </c>
      <c r="F2830" t="s">
        <v>286</v>
      </c>
      <c r="G2830" t="s">
        <v>96</v>
      </c>
      <c r="H2830" t="s">
        <v>44</v>
      </c>
      <c r="I2830" t="s">
        <v>2954</v>
      </c>
      <c r="J2830" t="s">
        <v>2955</v>
      </c>
      <c r="K2830" t="s">
        <v>3184</v>
      </c>
      <c r="L2830" t="s">
        <v>3250</v>
      </c>
      <c r="M2830" t="s">
        <v>3163</v>
      </c>
      <c r="N2830">
        <v>16946</v>
      </c>
      <c r="O2830">
        <v>16.95</v>
      </c>
      <c r="P2830">
        <v>51000</v>
      </c>
      <c r="Q2830">
        <v>3.0095597781187302</v>
      </c>
    </row>
    <row r="2831" spans="1:17" x14ac:dyDescent="0.3">
      <c r="A2831">
        <v>42228</v>
      </c>
      <c r="B2831" t="s">
        <v>3370</v>
      </c>
      <c r="C2831" t="s">
        <v>3371</v>
      </c>
      <c r="D2831">
        <v>2015</v>
      </c>
      <c r="E2831" t="s">
        <v>32</v>
      </c>
      <c r="F2831" t="s">
        <v>65</v>
      </c>
      <c r="G2831" t="s">
        <v>67</v>
      </c>
      <c r="H2831" t="s">
        <v>44</v>
      </c>
      <c r="I2831" t="s">
        <v>480</v>
      </c>
      <c r="J2831" t="s">
        <v>2956</v>
      </c>
      <c r="K2831" t="s">
        <v>3153</v>
      </c>
      <c r="L2831" t="s">
        <v>3377</v>
      </c>
      <c r="M2831" t="s">
        <v>3110</v>
      </c>
      <c r="N2831">
        <v>54510</v>
      </c>
      <c r="O2831">
        <v>54.51</v>
      </c>
      <c r="P2831">
        <v>444000</v>
      </c>
      <c r="Q2831">
        <v>8.145294441386902</v>
      </c>
    </row>
    <row r="2832" spans="1:17" x14ac:dyDescent="0.3">
      <c r="A2832">
        <v>42227</v>
      </c>
      <c r="B2832" t="s">
        <v>3370</v>
      </c>
      <c r="C2832" t="s">
        <v>3371</v>
      </c>
      <c r="D2832">
        <v>2015</v>
      </c>
      <c r="E2832" t="s">
        <v>84</v>
      </c>
      <c r="F2832" t="s">
        <v>1969</v>
      </c>
      <c r="G2832" t="s">
        <v>60</v>
      </c>
      <c r="H2832" t="s">
        <v>44</v>
      </c>
      <c r="I2832" t="s">
        <v>256</v>
      </c>
      <c r="J2832" t="s">
        <v>2957</v>
      </c>
      <c r="K2832" t="s">
        <v>3227</v>
      </c>
      <c r="L2832" t="s">
        <v>3250</v>
      </c>
      <c r="M2832" t="s">
        <v>3163</v>
      </c>
      <c r="N2832">
        <v>16840</v>
      </c>
      <c r="O2832">
        <v>16.84</v>
      </c>
      <c r="P2832">
        <v>115000</v>
      </c>
      <c r="Q2832">
        <v>6.8289786223277913</v>
      </c>
    </row>
    <row r="2833" spans="1:17" x14ac:dyDescent="0.3">
      <c r="A2833">
        <v>42226</v>
      </c>
      <c r="B2833" t="s">
        <v>3370</v>
      </c>
      <c r="C2833" t="s">
        <v>3371</v>
      </c>
      <c r="D2833">
        <v>2015</v>
      </c>
      <c r="E2833" t="s">
        <v>32</v>
      </c>
      <c r="F2833" t="s">
        <v>2469</v>
      </c>
      <c r="G2833" t="s">
        <v>60</v>
      </c>
      <c r="H2833" t="s">
        <v>44</v>
      </c>
      <c r="I2833" t="s">
        <v>2470</v>
      </c>
      <c r="J2833" t="s">
        <v>2958</v>
      </c>
      <c r="K2833" t="s">
        <v>3237</v>
      </c>
      <c r="L2833" t="s">
        <v>3250</v>
      </c>
      <c r="M2833" t="s">
        <v>3163</v>
      </c>
      <c r="N2833">
        <v>271350.01</v>
      </c>
      <c r="O2833">
        <v>271.35000000000002</v>
      </c>
      <c r="P2833">
        <v>980000</v>
      </c>
      <c r="Q2833">
        <v>3.6115716376793205</v>
      </c>
    </row>
    <row r="2834" spans="1:17" x14ac:dyDescent="0.3">
      <c r="A2834">
        <v>42226</v>
      </c>
      <c r="B2834" t="s">
        <v>3370</v>
      </c>
      <c r="C2834" t="s">
        <v>3371</v>
      </c>
      <c r="D2834">
        <v>2015</v>
      </c>
      <c r="E2834" t="s">
        <v>32</v>
      </c>
      <c r="F2834" t="s">
        <v>2222</v>
      </c>
      <c r="G2834" t="s">
        <v>60</v>
      </c>
      <c r="H2834" t="s">
        <v>44</v>
      </c>
      <c r="I2834" t="s">
        <v>2225</v>
      </c>
      <c r="J2834" t="s">
        <v>2959</v>
      </c>
      <c r="K2834" t="s">
        <v>3223</v>
      </c>
      <c r="L2834" t="s">
        <v>3224</v>
      </c>
      <c r="M2834" t="s">
        <v>3129</v>
      </c>
      <c r="N2834">
        <v>3360</v>
      </c>
      <c r="O2834">
        <v>3.36</v>
      </c>
      <c r="P2834">
        <v>65300</v>
      </c>
      <c r="Q2834">
        <v>19.43452380952381</v>
      </c>
    </row>
    <row r="2835" spans="1:17" x14ac:dyDescent="0.3">
      <c r="A2835">
        <v>42226</v>
      </c>
      <c r="B2835" t="s">
        <v>3370</v>
      </c>
      <c r="C2835" t="s">
        <v>3371</v>
      </c>
      <c r="D2835">
        <v>2015</v>
      </c>
      <c r="E2835" t="s">
        <v>32</v>
      </c>
      <c r="F2835" t="s">
        <v>600</v>
      </c>
      <c r="G2835" t="s">
        <v>106</v>
      </c>
      <c r="H2835" t="s">
        <v>44</v>
      </c>
      <c r="I2835" t="s">
        <v>108</v>
      </c>
      <c r="J2835" t="s">
        <v>2960</v>
      </c>
      <c r="K2835" t="s">
        <v>3234</v>
      </c>
      <c r="L2835" t="s">
        <v>3378</v>
      </c>
      <c r="M2835" t="s">
        <v>3110</v>
      </c>
      <c r="N2835">
        <v>13680</v>
      </c>
      <c r="O2835">
        <v>13.68</v>
      </c>
      <c r="P2835">
        <v>93500</v>
      </c>
      <c r="Q2835">
        <v>6.8347953216374266</v>
      </c>
    </row>
    <row r="2836" spans="1:17" x14ac:dyDescent="0.3">
      <c r="A2836">
        <v>42224</v>
      </c>
      <c r="B2836" t="s">
        <v>3370</v>
      </c>
      <c r="C2836" t="s">
        <v>3371</v>
      </c>
      <c r="D2836">
        <v>2015</v>
      </c>
      <c r="E2836" t="s">
        <v>32</v>
      </c>
      <c r="F2836" t="s">
        <v>35</v>
      </c>
      <c r="G2836" t="s">
        <v>40</v>
      </c>
      <c r="H2836" t="s">
        <v>44</v>
      </c>
      <c r="I2836" t="s">
        <v>875</v>
      </c>
      <c r="J2836" t="s">
        <v>2961</v>
      </c>
      <c r="K2836" t="s">
        <v>3234</v>
      </c>
      <c r="L2836" t="s">
        <v>3378</v>
      </c>
      <c r="M2836" t="s">
        <v>3110</v>
      </c>
      <c r="N2836">
        <v>367600.01</v>
      </c>
      <c r="O2836">
        <v>367.6</v>
      </c>
      <c r="P2836">
        <v>6921000</v>
      </c>
      <c r="Q2836">
        <v>18.827529411655892</v>
      </c>
    </row>
    <row r="2837" spans="1:17" x14ac:dyDescent="0.3">
      <c r="A2837">
        <v>42224</v>
      </c>
      <c r="B2837" t="s">
        <v>3370</v>
      </c>
      <c r="C2837" t="s">
        <v>3371</v>
      </c>
      <c r="D2837">
        <v>2015</v>
      </c>
      <c r="E2837" t="s">
        <v>32</v>
      </c>
      <c r="F2837" t="s">
        <v>191</v>
      </c>
      <c r="G2837" t="s">
        <v>186</v>
      </c>
      <c r="H2837" t="s">
        <v>44</v>
      </c>
      <c r="I2837" t="s">
        <v>1110</v>
      </c>
      <c r="J2837" t="s">
        <v>2962</v>
      </c>
      <c r="K2837" t="s">
        <v>3376</v>
      </c>
      <c r="L2837" t="s">
        <v>3250</v>
      </c>
      <c r="M2837" t="s">
        <v>3163</v>
      </c>
      <c r="N2837">
        <v>26060</v>
      </c>
      <c r="O2837">
        <v>26.06</v>
      </c>
      <c r="P2837">
        <v>202000</v>
      </c>
      <c r="Q2837">
        <v>7.7513430544896389</v>
      </c>
    </row>
    <row r="2838" spans="1:17" x14ac:dyDescent="0.3">
      <c r="A2838">
        <v>42221</v>
      </c>
      <c r="B2838" t="s">
        <v>3370</v>
      </c>
      <c r="C2838" t="s">
        <v>3371</v>
      </c>
      <c r="D2838">
        <v>2015</v>
      </c>
      <c r="E2838" t="s">
        <v>32</v>
      </c>
      <c r="F2838" t="s">
        <v>65</v>
      </c>
      <c r="G2838" t="s">
        <v>67</v>
      </c>
      <c r="H2838" t="s">
        <v>44</v>
      </c>
      <c r="I2838" t="s">
        <v>73</v>
      </c>
      <c r="J2838" t="s">
        <v>2963</v>
      </c>
      <c r="K2838" t="s">
        <v>3198</v>
      </c>
      <c r="L2838" t="s">
        <v>3199</v>
      </c>
      <c r="M2838" t="s">
        <v>3110</v>
      </c>
      <c r="N2838">
        <v>51414</v>
      </c>
      <c r="O2838">
        <v>51.41</v>
      </c>
      <c r="P2838">
        <v>308000</v>
      </c>
      <c r="Q2838">
        <v>5.9905862216516903</v>
      </c>
    </row>
    <row r="2839" spans="1:17" x14ac:dyDescent="0.3">
      <c r="A2839">
        <v>42221</v>
      </c>
      <c r="B2839" t="s">
        <v>3370</v>
      </c>
      <c r="C2839" t="s">
        <v>3371</v>
      </c>
      <c r="D2839">
        <v>2015</v>
      </c>
      <c r="E2839" t="s">
        <v>32</v>
      </c>
      <c r="F2839" t="s">
        <v>77</v>
      </c>
      <c r="G2839" t="s">
        <v>67</v>
      </c>
      <c r="H2839" t="s">
        <v>44</v>
      </c>
      <c r="I2839" t="s">
        <v>643</v>
      </c>
      <c r="J2839" t="s">
        <v>2964</v>
      </c>
      <c r="K2839" t="s">
        <v>3118</v>
      </c>
      <c r="L2839" t="s">
        <v>3117</v>
      </c>
      <c r="M2839" t="s">
        <v>3119</v>
      </c>
      <c r="N2839">
        <v>111120</v>
      </c>
      <c r="O2839">
        <v>111.12</v>
      </c>
      <c r="P2839">
        <v>2319000</v>
      </c>
      <c r="Q2839">
        <v>20.869330453563716</v>
      </c>
    </row>
    <row r="2840" spans="1:17" x14ac:dyDescent="0.3">
      <c r="A2840">
        <v>42221</v>
      </c>
      <c r="B2840" t="s">
        <v>3370</v>
      </c>
      <c r="C2840" t="s">
        <v>3371</v>
      </c>
      <c r="D2840">
        <v>2015</v>
      </c>
      <c r="E2840" t="s">
        <v>32</v>
      </c>
      <c r="F2840" t="s">
        <v>77</v>
      </c>
      <c r="G2840" t="s">
        <v>67</v>
      </c>
      <c r="H2840" t="s">
        <v>44</v>
      </c>
      <c r="I2840" t="s">
        <v>270</v>
      </c>
      <c r="J2840" t="s">
        <v>2965</v>
      </c>
      <c r="K2840" t="s">
        <v>3151</v>
      </c>
      <c r="L2840" t="s">
        <v>3152</v>
      </c>
      <c r="M2840" t="s">
        <v>3116</v>
      </c>
      <c r="N2840">
        <v>35100</v>
      </c>
      <c r="O2840">
        <v>35.1</v>
      </c>
      <c r="P2840">
        <v>21810000</v>
      </c>
      <c r="Q2840">
        <v>621.36752136752136</v>
      </c>
    </row>
    <row r="2841" spans="1:17" x14ac:dyDescent="0.3">
      <c r="A2841">
        <v>42221</v>
      </c>
      <c r="B2841" t="s">
        <v>3370</v>
      </c>
      <c r="C2841" t="s">
        <v>3371</v>
      </c>
      <c r="D2841">
        <v>2015</v>
      </c>
      <c r="E2841" t="s">
        <v>32</v>
      </c>
      <c r="F2841" t="s">
        <v>65</v>
      </c>
      <c r="G2841" t="s">
        <v>67</v>
      </c>
      <c r="H2841" t="s">
        <v>44</v>
      </c>
      <c r="I2841" t="s">
        <v>73</v>
      </c>
      <c r="J2841" t="s">
        <v>2966</v>
      </c>
      <c r="K2841" t="s">
        <v>3156</v>
      </c>
      <c r="L2841" t="s">
        <v>3157</v>
      </c>
      <c r="M2841" t="s">
        <v>3110</v>
      </c>
      <c r="N2841">
        <v>13766</v>
      </c>
      <c r="O2841">
        <v>13.77</v>
      </c>
      <c r="P2841">
        <v>82600</v>
      </c>
      <c r="Q2841">
        <v>6.0002905709719601</v>
      </c>
    </row>
    <row r="2842" spans="1:17" x14ac:dyDescent="0.3">
      <c r="A2842">
        <v>42221</v>
      </c>
      <c r="B2842" t="s">
        <v>3370</v>
      </c>
      <c r="C2842" t="s">
        <v>3371</v>
      </c>
      <c r="D2842">
        <v>2015</v>
      </c>
      <c r="E2842" t="s">
        <v>32</v>
      </c>
      <c r="F2842" t="s">
        <v>65</v>
      </c>
      <c r="G2842" t="s">
        <v>67</v>
      </c>
      <c r="H2842" t="s">
        <v>44</v>
      </c>
      <c r="I2842" t="s">
        <v>71</v>
      </c>
      <c r="J2842" t="s">
        <v>2967</v>
      </c>
      <c r="K2842" t="s">
        <v>3120</v>
      </c>
      <c r="L2842" t="s">
        <v>3124</v>
      </c>
      <c r="M2842" t="s">
        <v>3110</v>
      </c>
      <c r="N2842">
        <v>42356</v>
      </c>
      <c r="O2842">
        <v>42.36</v>
      </c>
      <c r="P2842">
        <v>254000</v>
      </c>
      <c r="Q2842">
        <v>5.9967891207857207</v>
      </c>
    </row>
    <row r="2843" spans="1:17" x14ac:dyDescent="0.3">
      <c r="A2843">
        <v>42221</v>
      </c>
      <c r="B2843" t="s">
        <v>3370</v>
      </c>
      <c r="C2843" t="s">
        <v>3371</v>
      </c>
      <c r="D2843">
        <v>2015</v>
      </c>
      <c r="E2843" t="s">
        <v>32</v>
      </c>
      <c r="F2843" t="s">
        <v>65</v>
      </c>
      <c r="G2843" t="s">
        <v>67</v>
      </c>
      <c r="H2843" t="s">
        <v>44</v>
      </c>
      <c r="I2843" t="s">
        <v>73</v>
      </c>
      <c r="J2843" t="s">
        <v>2968</v>
      </c>
      <c r="K2843" t="s">
        <v>3198</v>
      </c>
      <c r="L2843" t="s">
        <v>3199</v>
      </c>
      <c r="M2843" t="s">
        <v>3110</v>
      </c>
      <c r="N2843">
        <v>188518</v>
      </c>
      <c r="O2843">
        <v>188.52</v>
      </c>
      <c r="P2843">
        <v>1131000</v>
      </c>
      <c r="Q2843">
        <v>5.999427110408555</v>
      </c>
    </row>
    <row r="2844" spans="1:17" x14ac:dyDescent="0.3">
      <c r="A2844">
        <v>42221</v>
      </c>
      <c r="B2844" t="s">
        <v>3370</v>
      </c>
      <c r="C2844" t="s">
        <v>3371</v>
      </c>
      <c r="D2844">
        <v>2015</v>
      </c>
      <c r="E2844" t="s">
        <v>32</v>
      </c>
      <c r="F2844" t="s">
        <v>1609</v>
      </c>
      <c r="G2844" t="s">
        <v>115</v>
      </c>
      <c r="H2844" t="s">
        <v>44</v>
      </c>
      <c r="I2844" t="s">
        <v>1352</v>
      </c>
      <c r="J2844" t="s">
        <v>2969</v>
      </c>
      <c r="K2844" t="s">
        <v>3234</v>
      </c>
      <c r="L2844" t="s">
        <v>3378</v>
      </c>
      <c r="M2844" t="s">
        <v>3110</v>
      </c>
      <c r="N2844">
        <v>111420</v>
      </c>
      <c r="O2844">
        <v>111.42</v>
      </c>
      <c r="P2844">
        <v>2099000</v>
      </c>
      <c r="Q2844">
        <v>18.83862861245737</v>
      </c>
    </row>
    <row r="2845" spans="1:17" x14ac:dyDescent="0.3">
      <c r="A2845">
        <v>42221</v>
      </c>
      <c r="B2845" t="s">
        <v>3370</v>
      </c>
      <c r="C2845" t="s">
        <v>3371</v>
      </c>
      <c r="D2845">
        <v>2015</v>
      </c>
      <c r="E2845" t="s">
        <v>32</v>
      </c>
      <c r="F2845" t="s">
        <v>77</v>
      </c>
      <c r="G2845" t="s">
        <v>67</v>
      </c>
      <c r="H2845" t="s">
        <v>44</v>
      </c>
      <c r="I2845" t="s">
        <v>643</v>
      </c>
      <c r="J2845" t="s">
        <v>2970</v>
      </c>
      <c r="K2845" t="s">
        <v>3118</v>
      </c>
      <c r="L2845" t="s">
        <v>3117</v>
      </c>
      <c r="M2845" t="s">
        <v>3119</v>
      </c>
      <c r="N2845">
        <v>74080</v>
      </c>
      <c r="O2845">
        <v>74.08</v>
      </c>
      <c r="P2845">
        <v>1546000</v>
      </c>
      <c r="Q2845">
        <v>20.869330453563716</v>
      </c>
    </row>
    <row r="2846" spans="1:17" x14ac:dyDescent="0.3">
      <c r="A2846">
        <v>42220</v>
      </c>
      <c r="B2846" t="s">
        <v>3370</v>
      </c>
      <c r="C2846" t="s">
        <v>3371</v>
      </c>
      <c r="D2846">
        <v>2015</v>
      </c>
      <c r="E2846" t="s">
        <v>584</v>
      </c>
      <c r="F2846" t="s">
        <v>77</v>
      </c>
      <c r="G2846" t="s">
        <v>67</v>
      </c>
      <c r="H2846" t="s">
        <v>44</v>
      </c>
      <c r="I2846" t="s">
        <v>643</v>
      </c>
      <c r="J2846" t="s">
        <v>2971</v>
      </c>
      <c r="K2846" t="s">
        <v>3193</v>
      </c>
      <c r="L2846" t="s">
        <v>3133</v>
      </c>
      <c r="M2846" t="s">
        <v>3116</v>
      </c>
      <c r="N2846">
        <v>23284</v>
      </c>
      <c r="O2846">
        <v>23.28</v>
      </c>
      <c r="P2846">
        <v>486000</v>
      </c>
      <c r="Q2846">
        <v>20.872702284830787</v>
      </c>
    </row>
    <row r="2847" spans="1:17" x14ac:dyDescent="0.3">
      <c r="A2847">
        <v>42220</v>
      </c>
      <c r="B2847" t="s">
        <v>3370</v>
      </c>
      <c r="C2847" t="s">
        <v>3371</v>
      </c>
      <c r="D2847">
        <v>2015</v>
      </c>
      <c r="E2847" t="s">
        <v>584</v>
      </c>
      <c r="F2847" t="s">
        <v>77</v>
      </c>
      <c r="G2847" t="s">
        <v>67</v>
      </c>
      <c r="H2847" t="s">
        <v>44</v>
      </c>
      <c r="I2847" t="s">
        <v>643</v>
      </c>
      <c r="J2847" t="s">
        <v>2972</v>
      </c>
      <c r="K2847" t="s">
        <v>3193</v>
      </c>
      <c r="L2847" t="s">
        <v>3133</v>
      </c>
      <c r="M2847" t="s">
        <v>3116</v>
      </c>
      <c r="N2847">
        <v>23284</v>
      </c>
      <c r="O2847">
        <v>23.28</v>
      </c>
      <c r="P2847">
        <v>486000</v>
      </c>
      <c r="Q2847">
        <v>20.872702284830787</v>
      </c>
    </row>
    <row r="2848" spans="1:17" x14ac:dyDescent="0.3">
      <c r="A2848">
        <v>42220</v>
      </c>
      <c r="B2848" t="s">
        <v>3370</v>
      </c>
      <c r="C2848" t="s">
        <v>3371</v>
      </c>
      <c r="D2848">
        <v>2015</v>
      </c>
      <c r="E2848" t="s">
        <v>584</v>
      </c>
      <c r="F2848" t="s">
        <v>77</v>
      </c>
      <c r="G2848" t="s">
        <v>67</v>
      </c>
      <c r="H2848" t="s">
        <v>44</v>
      </c>
      <c r="I2848" t="s">
        <v>643</v>
      </c>
      <c r="J2848" t="s">
        <v>2973</v>
      </c>
      <c r="K2848" t="s">
        <v>3193</v>
      </c>
      <c r="L2848" t="s">
        <v>3133</v>
      </c>
      <c r="M2848" t="s">
        <v>3116</v>
      </c>
      <c r="N2848">
        <v>23284</v>
      </c>
      <c r="O2848">
        <v>23.28</v>
      </c>
      <c r="P2848">
        <v>486000</v>
      </c>
      <c r="Q2848">
        <v>20.872702284830787</v>
      </c>
    </row>
    <row r="2849" spans="1:17" x14ac:dyDescent="0.3">
      <c r="A2849">
        <v>42219</v>
      </c>
      <c r="B2849" t="s">
        <v>3370</v>
      </c>
      <c r="C2849" t="s">
        <v>3371</v>
      </c>
      <c r="D2849">
        <v>2015</v>
      </c>
      <c r="E2849" t="s">
        <v>32</v>
      </c>
      <c r="F2849" t="s">
        <v>1969</v>
      </c>
      <c r="G2849" t="s">
        <v>60</v>
      </c>
      <c r="H2849" t="s">
        <v>44</v>
      </c>
      <c r="I2849" t="s">
        <v>580</v>
      </c>
      <c r="J2849" t="s">
        <v>2974</v>
      </c>
      <c r="K2849" t="s">
        <v>3146</v>
      </c>
      <c r="L2849" t="s">
        <v>3243</v>
      </c>
      <c r="M2849" t="s">
        <v>3116</v>
      </c>
      <c r="N2849">
        <v>16800</v>
      </c>
      <c r="O2849">
        <v>16.8</v>
      </c>
      <c r="P2849">
        <v>243000</v>
      </c>
      <c r="Q2849">
        <v>14.464285714285714</v>
      </c>
    </row>
    <row r="2850" spans="1:17" x14ac:dyDescent="0.3">
      <c r="A2850">
        <v>42218</v>
      </c>
      <c r="B2850" t="s">
        <v>3370</v>
      </c>
      <c r="C2850" t="s">
        <v>3371</v>
      </c>
      <c r="D2850">
        <v>2015</v>
      </c>
      <c r="E2850" t="s">
        <v>84</v>
      </c>
      <c r="F2850" t="s">
        <v>1399</v>
      </c>
      <c r="G2850" t="s">
        <v>999</v>
      </c>
      <c r="H2850" t="s">
        <v>44</v>
      </c>
      <c r="I2850" t="s">
        <v>1114</v>
      </c>
      <c r="J2850" t="s">
        <v>2975</v>
      </c>
      <c r="K2850" t="s">
        <v>3166</v>
      </c>
      <c r="L2850" t="s">
        <v>3250</v>
      </c>
      <c r="M2850" t="s">
        <v>3163</v>
      </c>
      <c r="N2850">
        <v>17000</v>
      </c>
      <c r="O2850">
        <v>17</v>
      </c>
      <c r="P2850">
        <v>37700</v>
      </c>
      <c r="Q2850">
        <v>2.2176470588235295</v>
      </c>
    </row>
    <row r="2851" spans="1:17" x14ac:dyDescent="0.3">
      <c r="A2851">
        <v>42217</v>
      </c>
      <c r="B2851" t="s">
        <v>3370</v>
      </c>
      <c r="C2851" t="s">
        <v>3371</v>
      </c>
      <c r="D2851">
        <v>2015</v>
      </c>
      <c r="E2851" t="s">
        <v>32</v>
      </c>
      <c r="F2851" t="s">
        <v>1697</v>
      </c>
      <c r="G2851" t="s">
        <v>135</v>
      </c>
      <c r="H2851" t="s">
        <v>44</v>
      </c>
      <c r="I2851" t="s">
        <v>1700</v>
      </c>
      <c r="J2851" t="s">
        <v>2976</v>
      </c>
      <c r="K2851" t="s">
        <v>3221</v>
      </c>
      <c r="L2851" t="s">
        <v>3250</v>
      </c>
      <c r="M2851" t="s">
        <v>3163</v>
      </c>
      <c r="N2851">
        <v>43860</v>
      </c>
      <c r="O2851">
        <v>43.86</v>
      </c>
      <c r="P2851">
        <v>96900</v>
      </c>
      <c r="Q2851">
        <v>2.2093023255813953</v>
      </c>
    </row>
    <row r="2852" spans="1:17" x14ac:dyDescent="0.3">
      <c r="A2852">
        <v>42217</v>
      </c>
      <c r="B2852" t="s">
        <v>3370</v>
      </c>
      <c r="C2852" t="s">
        <v>3371</v>
      </c>
      <c r="D2852">
        <v>2015</v>
      </c>
      <c r="E2852" t="s">
        <v>32</v>
      </c>
      <c r="F2852" t="s">
        <v>35</v>
      </c>
      <c r="G2852" t="s">
        <v>40</v>
      </c>
      <c r="H2852" t="s">
        <v>44</v>
      </c>
      <c r="I2852" t="s">
        <v>47</v>
      </c>
      <c r="J2852" t="s">
        <v>2977</v>
      </c>
      <c r="K2852" t="s">
        <v>3234</v>
      </c>
      <c r="L2852" t="s">
        <v>3378</v>
      </c>
      <c r="M2852" t="s">
        <v>3110</v>
      </c>
      <c r="N2852">
        <v>367600.01</v>
      </c>
      <c r="O2852">
        <v>367.6</v>
      </c>
      <c r="P2852" t="s">
        <v>49</v>
      </c>
      <c r="Q2852" t="e">
        <v>#VALUE!</v>
      </c>
    </row>
    <row r="2853" spans="1:17" x14ac:dyDescent="0.3">
      <c r="A2853">
        <v>42214</v>
      </c>
      <c r="B2853" t="s">
        <v>3372</v>
      </c>
      <c r="C2853" t="s">
        <v>3373</v>
      </c>
      <c r="D2853">
        <v>2015</v>
      </c>
      <c r="E2853" t="s">
        <v>32</v>
      </c>
      <c r="F2853" t="s">
        <v>77</v>
      </c>
      <c r="G2853" t="s">
        <v>67</v>
      </c>
      <c r="H2853" t="s">
        <v>44</v>
      </c>
      <c r="I2853" t="s">
        <v>643</v>
      </c>
      <c r="J2853" t="s">
        <v>2978</v>
      </c>
      <c r="K2853" t="s">
        <v>3118</v>
      </c>
      <c r="L2853" t="s">
        <v>3117</v>
      </c>
      <c r="M2853" t="s">
        <v>3119</v>
      </c>
      <c r="N2853">
        <v>185200</v>
      </c>
      <c r="O2853">
        <v>185.2</v>
      </c>
      <c r="P2853">
        <v>3732000</v>
      </c>
      <c r="Q2853">
        <v>20.151187904967603</v>
      </c>
    </row>
    <row r="2854" spans="1:17" x14ac:dyDescent="0.3">
      <c r="A2854">
        <v>42214</v>
      </c>
      <c r="B2854" t="s">
        <v>3372</v>
      </c>
      <c r="C2854" t="s">
        <v>3373</v>
      </c>
      <c r="D2854">
        <v>2015</v>
      </c>
      <c r="E2854" t="s">
        <v>32</v>
      </c>
      <c r="F2854" t="s">
        <v>902</v>
      </c>
      <c r="G2854" t="s">
        <v>1714</v>
      </c>
      <c r="H2854" t="s">
        <v>44</v>
      </c>
      <c r="I2854" t="s">
        <v>339</v>
      </c>
      <c r="J2854" t="s">
        <v>2979</v>
      </c>
      <c r="K2854" t="s">
        <v>3202</v>
      </c>
      <c r="L2854" t="s">
        <v>3250</v>
      </c>
      <c r="M2854" t="s">
        <v>3163</v>
      </c>
      <c r="N2854">
        <v>120030</v>
      </c>
      <c r="O2854">
        <v>120.03</v>
      </c>
      <c r="P2854">
        <v>322000</v>
      </c>
      <c r="Q2854">
        <v>2.6826626676664169</v>
      </c>
    </row>
    <row r="2855" spans="1:17" x14ac:dyDescent="0.3">
      <c r="A2855">
        <v>42214</v>
      </c>
      <c r="B2855" t="s">
        <v>3372</v>
      </c>
      <c r="C2855" t="s">
        <v>3373</v>
      </c>
      <c r="D2855">
        <v>2015</v>
      </c>
      <c r="E2855" t="s">
        <v>32</v>
      </c>
      <c r="F2855" t="s">
        <v>65</v>
      </c>
      <c r="G2855" t="s">
        <v>67</v>
      </c>
      <c r="H2855" t="s">
        <v>44</v>
      </c>
      <c r="I2855" t="s">
        <v>71</v>
      </c>
      <c r="J2855" t="s">
        <v>2980</v>
      </c>
      <c r="K2855" t="s">
        <v>3120</v>
      </c>
      <c r="L2855" t="s">
        <v>3124</v>
      </c>
      <c r="M2855" t="s">
        <v>3110</v>
      </c>
      <c r="N2855">
        <v>89392</v>
      </c>
      <c r="O2855">
        <v>89.39</v>
      </c>
      <c r="P2855">
        <v>506000</v>
      </c>
      <c r="Q2855">
        <v>5.6604617862896012</v>
      </c>
    </row>
    <row r="2856" spans="1:17" x14ac:dyDescent="0.3">
      <c r="A2856">
        <v>42214</v>
      </c>
      <c r="B2856" t="s">
        <v>3372</v>
      </c>
      <c r="C2856" t="s">
        <v>3373</v>
      </c>
      <c r="D2856">
        <v>2015</v>
      </c>
      <c r="E2856" t="s">
        <v>32</v>
      </c>
      <c r="F2856" t="s">
        <v>77</v>
      </c>
      <c r="G2856" t="s">
        <v>67</v>
      </c>
      <c r="H2856" t="s">
        <v>44</v>
      </c>
      <c r="I2856" t="s">
        <v>643</v>
      </c>
      <c r="J2856" t="s">
        <v>2981</v>
      </c>
      <c r="K2856" t="s">
        <v>3186</v>
      </c>
      <c r="L2856" t="s">
        <v>3187</v>
      </c>
      <c r="M2856" t="s">
        <v>3116</v>
      </c>
      <c r="N2856">
        <v>57960</v>
      </c>
      <c r="O2856">
        <v>57.96</v>
      </c>
      <c r="P2856">
        <v>1168000</v>
      </c>
      <c r="Q2856">
        <v>20.151828847481021</v>
      </c>
    </row>
    <row r="2857" spans="1:17" x14ac:dyDescent="0.3">
      <c r="A2857">
        <v>42214</v>
      </c>
      <c r="B2857" t="s">
        <v>3372</v>
      </c>
      <c r="C2857" t="s">
        <v>3373</v>
      </c>
      <c r="D2857">
        <v>2015</v>
      </c>
      <c r="E2857" t="s">
        <v>32</v>
      </c>
      <c r="F2857" t="s">
        <v>65</v>
      </c>
      <c r="G2857" t="s">
        <v>67</v>
      </c>
      <c r="H2857" t="s">
        <v>44</v>
      </c>
      <c r="I2857" t="s">
        <v>73</v>
      </c>
      <c r="J2857" t="s">
        <v>2982</v>
      </c>
      <c r="K2857" t="s">
        <v>3120</v>
      </c>
      <c r="L2857" t="s">
        <v>3124</v>
      </c>
      <c r="M2857" t="s">
        <v>3110</v>
      </c>
      <c r="N2857">
        <v>110128</v>
      </c>
      <c r="O2857">
        <v>110.13</v>
      </c>
      <c r="P2857">
        <v>623000</v>
      </c>
      <c r="Q2857">
        <v>5.6570536103443265</v>
      </c>
    </row>
    <row r="2858" spans="1:17" x14ac:dyDescent="0.3">
      <c r="A2858">
        <v>42214</v>
      </c>
      <c r="B2858" t="s">
        <v>3372</v>
      </c>
      <c r="C2858" t="s">
        <v>3373</v>
      </c>
      <c r="D2858">
        <v>2015</v>
      </c>
      <c r="E2858" t="s">
        <v>32</v>
      </c>
      <c r="F2858" t="s">
        <v>65</v>
      </c>
      <c r="G2858" t="s">
        <v>67</v>
      </c>
      <c r="H2858" t="s">
        <v>44</v>
      </c>
      <c r="I2858" t="s">
        <v>73</v>
      </c>
      <c r="J2858" t="s">
        <v>2983</v>
      </c>
      <c r="K2858" t="s">
        <v>3153</v>
      </c>
      <c r="L2858" t="s">
        <v>3377</v>
      </c>
      <c r="M2858" t="s">
        <v>3110</v>
      </c>
      <c r="N2858">
        <v>341459.99</v>
      </c>
      <c r="O2858">
        <v>341.46</v>
      </c>
      <c r="P2858">
        <v>1931000</v>
      </c>
      <c r="Q2858">
        <v>5.6551281454673505</v>
      </c>
    </row>
    <row r="2859" spans="1:17" x14ac:dyDescent="0.3">
      <c r="A2859">
        <v>42213</v>
      </c>
      <c r="B2859" t="s">
        <v>3372</v>
      </c>
      <c r="C2859" t="s">
        <v>3373</v>
      </c>
      <c r="D2859">
        <v>2015</v>
      </c>
      <c r="E2859" t="s">
        <v>84</v>
      </c>
      <c r="F2859" t="s">
        <v>1624</v>
      </c>
      <c r="G2859" t="s">
        <v>60</v>
      </c>
      <c r="H2859" t="s">
        <v>44</v>
      </c>
      <c r="I2859" t="s">
        <v>2122</v>
      </c>
      <c r="J2859" t="s">
        <v>2984</v>
      </c>
      <c r="K2859" t="s">
        <v>3183</v>
      </c>
      <c r="L2859" t="s">
        <v>1862</v>
      </c>
      <c r="M2859" t="s">
        <v>3163</v>
      </c>
      <c r="N2859">
        <v>86188</v>
      </c>
      <c r="O2859">
        <v>86.19</v>
      </c>
      <c r="P2859">
        <v>853000</v>
      </c>
      <c r="Q2859">
        <v>9.8969694156959207</v>
      </c>
    </row>
    <row r="2860" spans="1:17" x14ac:dyDescent="0.3">
      <c r="A2860">
        <v>42213</v>
      </c>
      <c r="B2860" t="s">
        <v>3372</v>
      </c>
      <c r="C2860" t="s">
        <v>3373</v>
      </c>
      <c r="D2860">
        <v>2015</v>
      </c>
      <c r="E2860" t="s">
        <v>32</v>
      </c>
      <c r="F2860" t="s">
        <v>600</v>
      </c>
      <c r="G2860" t="s">
        <v>106</v>
      </c>
      <c r="H2860" t="s">
        <v>44</v>
      </c>
      <c r="I2860" t="s">
        <v>108</v>
      </c>
      <c r="J2860" t="s">
        <v>2985</v>
      </c>
      <c r="K2860" t="s">
        <v>3235</v>
      </c>
      <c r="L2860" t="s">
        <v>3250</v>
      </c>
      <c r="M2860" t="s">
        <v>3163</v>
      </c>
      <c r="N2860">
        <v>13680</v>
      </c>
      <c r="O2860">
        <v>13.68</v>
      </c>
      <c r="P2860">
        <v>92100</v>
      </c>
      <c r="Q2860">
        <v>6.7324561403508776</v>
      </c>
    </row>
    <row r="2861" spans="1:17" x14ac:dyDescent="0.3">
      <c r="A2861">
        <v>42213</v>
      </c>
      <c r="B2861" t="s">
        <v>3372</v>
      </c>
      <c r="C2861" t="s">
        <v>3373</v>
      </c>
      <c r="D2861">
        <v>2015</v>
      </c>
      <c r="E2861" t="s">
        <v>84</v>
      </c>
      <c r="F2861" t="s">
        <v>966</v>
      </c>
      <c r="G2861" t="s">
        <v>60</v>
      </c>
      <c r="H2861" t="s">
        <v>44</v>
      </c>
      <c r="I2861" t="s">
        <v>129</v>
      </c>
      <c r="J2861" t="s">
        <v>2986</v>
      </c>
      <c r="K2861" t="s">
        <v>3208</v>
      </c>
      <c r="L2861" t="s">
        <v>3250</v>
      </c>
      <c r="M2861" t="s">
        <v>3163</v>
      </c>
      <c r="N2861">
        <v>17560</v>
      </c>
      <c r="O2861">
        <v>17.559999999999999</v>
      </c>
      <c r="P2861">
        <v>307000</v>
      </c>
      <c r="Q2861">
        <v>17.482915717539864</v>
      </c>
    </row>
    <row r="2862" spans="1:17" x14ac:dyDescent="0.3">
      <c r="A2862">
        <v>42213</v>
      </c>
      <c r="B2862" t="s">
        <v>3372</v>
      </c>
      <c r="C2862" t="s">
        <v>3373</v>
      </c>
      <c r="D2862">
        <v>2015</v>
      </c>
      <c r="E2862" t="s">
        <v>753</v>
      </c>
      <c r="F2862" t="s">
        <v>77</v>
      </c>
      <c r="G2862" t="s">
        <v>67</v>
      </c>
      <c r="H2862" t="s">
        <v>44</v>
      </c>
      <c r="I2862" t="s">
        <v>243</v>
      </c>
      <c r="J2862" t="s">
        <v>2987</v>
      </c>
      <c r="K2862" t="s">
        <v>3130</v>
      </c>
      <c r="L2862" t="s">
        <v>3130</v>
      </c>
      <c r="M2862" t="s">
        <v>3129</v>
      </c>
      <c r="N2862">
        <v>25940</v>
      </c>
      <c r="O2862">
        <v>25.94</v>
      </c>
      <c r="P2862">
        <v>519000</v>
      </c>
      <c r="Q2862">
        <v>20.007710100231304</v>
      </c>
    </row>
    <row r="2863" spans="1:17" x14ac:dyDescent="0.3">
      <c r="A2863">
        <v>42213</v>
      </c>
      <c r="B2863" t="s">
        <v>3372</v>
      </c>
      <c r="C2863" t="s">
        <v>3373</v>
      </c>
      <c r="D2863">
        <v>2015</v>
      </c>
      <c r="E2863" t="s">
        <v>753</v>
      </c>
      <c r="F2863" t="s">
        <v>77</v>
      </c>
      <c r="G2863" t="s">
        <v>67</v>
      </c>
      <c r="H2863" t="s">
        <v>44</v>
      </c>
      <c r="I2863" t="s">
        <v>243</v>
      </c>
      <c r="J2863" t="s">
        <v>2988</v>
      </c>
      <c r="K2863" t="s">
        <v>3130</v>
      </c>
      <c r="L2863" t="s">
        <v>3130</v>
      </c>
      <c r="M2863" t="s">
        <v>3129</v>
      </c>
      <c r="N2863">
        <v>25940</v>
      </c>
      <c r="O2863">
        <v>25.94</v>
      </c>
      <c r="P2863">
        <v>519000</v>
      </c>
      <c r="Q2863">
        <v>20.007710100231304</v>
      </c>
    </row>
    <row r="2864" spans="1:17" x14ac:dyDescent="0.3">
      <c r="A2864">
        <v>42213</v>
      </c>
      <c r="B2864" t="s">
        <v>3372</v>
      </c>
      <c r="C2864" t="s">
        <v>3373</v>
      </c>
      <c r="D2864">
        <v>2015</v>
      </c>
      <c r="E2864" t="s">
        <v>84</v>
      </c>
      <c r="F2864" t="s">
        <v>1624</v>
      </c>
      <c r="G2864" t="s">
        <v>60</v>
      </c>
      <c r="H2864" t="s">
        <v>44</v>
      </c>
      <c r="I2864" t="s">
        <v>2122</v>
      </c>
      <c r="J2864" t="s">
        <v>2989</v>
      </c>
      <c r="K2864" t="s">
        <v>3183</v>
      </c>
      <c r="L2864" t="s">
        <v>1862</v>
      </c>
      <c r="M2864" t="s">
        <v>3163</v>
      </c>
      <c r="N2864">
        <v>64641</v>
      </c>
      <c r="O2864">
        <v>64.64</v>
      </c>
      <c r="P2864">
        <v>640000</v>
      </c>
      <c r="Q2864">
        <v>9.9008369301217485</v>
      </c>
    </row>
    <row r="2865" spans="1:17" x14ac:dyDescent="0.3">
      <c r="A2865">
        <v>42213</v>
      </c>
      <c r="B2865" t="s">
        <v>3372</v>
      </c>
      <c r="C2865" t="s">
        <v>3373</v>
      </c>
      <c r="D2865">
        <v>2015</v>
      </c>
      <c r="E2865" t="s">
        <v>624</v>
      </c>
      <c r="F2865" t="s">
        <v>77</v>
      </c>
      <c r="G2865" t="s">
        <v>67</v>
      </c>
      <c r="H2865" t="s">
        <v>44</v>
      </c>
      <c r="I2865" t="s">
        <v>643</v>
      </c>
      <c r="J2865" t="s">
        <v>2973</v>
      </c>
      <c r="K2865" t="s">
        <v>3186</v>
      </c>
      <c r="L2865" t="s">
        <v>3187</v>
      </c>
      <c r="M2865" t="s">
        <v>3116</v>
      </c>
      <c r="N2865">
        <v>23284</v>
      </c>
      <c r="O2865">
        <v>23.28</v>
      </c>
      <c r="P2865">
        <v>469000</v>
      </c>
      <c r="Q2865">
        <v>20.142587184332587</v>
      </c>
    </row>
    <row r="2866" spans="1:17" x14ac:dyDescent="0.3">
      <c r="A2866">
        <v>42208</v>
      </c>
      <c r="B2866" t="s">
        <v>3372</v>
      </c>
      <c r="C2866" t="s">
        <v>3373</v>
      </c>
      <c r="D2866">
        <v>2015</v>
      </c>
      <c r="E2866" t="s">
        <v>32</v>
      </c>
      <c r="F2866" t="s">
        <v>1924</v>
      </c>
      <c r="G2866" t="s">
        <v>337</v>
      </c>
      <c r="H2866" t="s">
        <v>44</v>
      </c>
      <c r="I2866" t="s">
        <v>2947</v>
      </c>
      <c r="J2866" t="s">
        <v>2990</v>
      </c>
      <c r="K2866" t="s">
        <v>3142</v>
      </c>
      <c r="L2866" t="s">
        <v>3250</v>
      </c>
      <c r="M2866" t="s">
        <v>3163</v>
      </c>
      <c r="N2866">
        <v>13283</v>
      </c>
      <c r="O2866">
        <v>13.28</v>
      </c>
      <c r="P2866">
        <v>43500</v>
      </c>
      <c r="Q2866">
        <v>3.2748626063389294</v>
      </c>
    </row>
    <row r="2867" spans="1:17" x14ac:dyDescent="0.3">
      <c r="A2867">
        <v>42207</v>
      </c>
      <c r="B2867" t="s">
        <v>3372</v>
      </c>
      <c r="C2867" t="s">
        <v>3373</v>
      </c>
      <c r="D2867">
        <v>2015</v>
      </c>
      <c r="E2867" t="s">
        <v>32</v>
      </c>
      <c r="F2867" t="s">
        <v>65</v>
      </c>
      <c r="G2867" t="s">
        <v>67</v>
      </c>
      <c r="H2867" t="s">
        <v>44</v>
      </c>
      <c r="I2867" t="s">
        <v>73</v>
      </c>
      <c r="J2867" t="s">
        <v>2992</v>
      </c>
      <c r="K2867" t="s">
        <v>3198</v>
      </c>
      <c r="L2867" t="s">
        <v>3199</v>
      </c>
      <c r="M2867" t="s">
        <v>3110</v>
      </c>
      <c r="N2867">
        <v>92126</v>
      </c>
      <c r="O2867">
        <v>92.13</v>
      </c>
      <c r="P2867">
        <v>521000</v>
      </c>
      <c r="Q2867">
        <v>5.655298178581508</v>
      </c>
    </row>
    <row r="2868" spans="1:17" x14ac:dyDescent="0.3">
      <c r="A2868">
        <v>42207</v>
      </c>
      <c r="B2868" t="s">
        <v>3372</v>
      </c>
      <c r="C2868" t="s">
        <v>3373</v>
      </c>
      <c r="D2868">
        <v>2015</v>
      </c>
      <c r="E2868" t="s">
        <v>84</v>
      </c>
      <c r="F2868" t="s">
        <v>902</v>
      </c>
      <c r="G2868" t="s">
        <v>96</v>
      </c>
      <c r="H2868" t="s">
        <v>44</v>
      </c>
      <c r="I2868" t="s">
        <v>781</v>
      </c>
      <c r="J2868" t="s">
        <v>2993</v>
      </c>
      <c r="K2868" t="s">
        <v>3184</v>
      </c>
      <c r="L2868" t="s">
        <v>3250</v>
      </c>
      <c r="M2868" t="s">
        <v>3163</v>
      </c>
      <c r="N2868">
        <v>34065</v>
      </c>
      <c r="O2868">
        <v>34.06</v>
      </c>
      <c r="P2868">
        <v>122000</v>
      </c>
      <c r="Q2868">
        <v>3.5813885219433437</v>
      </c>
    </row>
    <row r="2869" spans="1:17" x14ac:dyDescent="0.3">
      <c r="A2869">
        <v>42207</v>
      </c>
      <c r="B2869" t="s">
        <v>3372</v>
      </c>
      <c r="C2869" t="s">
        <v>3373</v>
      </c>
      <c r="D2869">
        <v>2015</v>
      </c>
      <c r="E2869" t="s">
        <v>32</v>
      </c>
      <c r="F2869" t="s">
        <v>65</v>
      </c>
      <c r="G2869" t="s">
        <v>67</v>
      </c>
      <c r="H2869" t="s">
        <v>44</v>
      </c>
      <c r="I2869" t="s">
        <v>73</v>
      </c>
      <c r="J2869" t="s">
        <v>2994</v>
      </c>
      <c r="K2869" t="s">
        <v>3153</v>
      </c>
      <c r="L2869" t="s">
        <v>3377</v>
      </c>
      <c r="M2869" t="s">
        <v>3110</v>
      </c>
      <c r="N2869">
        <v>99935</v>
      </c>
      <c r="O2869">
        <v>99.93</v>
      </c>
      <c r="P2869">
        <v>565000</v>
      </c>
      <c r="Q2869">
        <v>5.6536748886776405</v>
      </c>
    </row>
    <row r="2870" spans="1:17" x14ac:dyDescent="0.3">
      <c r="A2870">
        <v>42207</v>
      </c>
      <c r="B2870" t="s">
        <v>3372</v>
      </c>
      <c r="C2870" t="s">
        <v>3373</v>
      </c>
      <c r="D2870">
        <v>2015</v>
      </c>
      <c r="E2870" t="s">
        <v>32</v>
      </c>
      <c r="F2870" t="s">
        <v>77</v>
      </c>
      <c r="G2870" t="s">
        <v>67</v>
      </c>
      <c r="H2870" t="s">
        <v>44</v>
      </c>
      <c r="I2870" t="s">
        <v>643</v>
      </c>
      <c r="J2870" t="s">
        <v>2888</v>
      </c>
      <c r="K2870" t="s">
        <v>3178</v>
      </c>
      <c r="L2870" t="s">
        <v>3177</v>
      </c>
      <c r="M2870" t="s">
        <v>3116</v>
      </c>
      <c r="N2870">
        <v>10256</v>
      </c>
      <c r="O2870">
        <v>10.26</v>
      </c>
      <c r="P2870">
        <v>207000</v>
      </c>
      <c r="Q2870">
        <v>20.183307332293293</v>
      </c>
    </row>
    <row r="2871" spans="1:17" x14ac:dyDescent="0.3">
      <c r="A2871">
        <v>42207</v>
      </c>
      <c r="B2871" t="s">
        <v>3372</v>
      </c>
      <c r="C2871" t="s">
        <v>3373</v>
      </c>
      <c r="D2871">
        <v>2015</v>
      </c>
      <c r="E2871" t="s">
        <v>32</v>
      </c>
      <c r="F2871" t="s">
        <v>77</v>
      </c>
      <c r="G2871" t="s">
        <v>67</v>
      </c>
      <c r="H2871" t="s">
        <v>44</v>
      </c>
      <c r="I2871" t="s">
        <v>643</v>
      </c>
      <c r="J2871" t="s">
        <v>2995</v>
      </c>
      <c r="K2871" t="s">
        <v>3118</v>
      </c>
      <c r="L2871" t="s">
        <v>3117</v>
      </c>
      <c r="M2871" t="s">
        <v>3119</v>
      </c>
      <c r="N2871">
        <v>55560</v>
      </c>
      <c r="O2871">
        <v>55.56</v>
      </c>
      <c r="P2871">
        <v>1119000</v>
      </c>
      <c r="Q2871">
        <v>20.14038876889849</v>
      </c>
    </row>
    <row r="2872" spans="1:17" x14ac:dyDescent="0.3">
      <c r="A2872">
        <v>42207</v>
      </c>
      <c r="B2872" t="s">
        <v>3372</v>
      </c>
      <c r="C2872" t="s">
        <v>3373</v>
      </c>
      <c r="D2872">
        <v>2015</v>
      </c>
      <c r="E2872" t="s">
        <v>32</v>
      </c>
      <c r="F2872" t="s">
        <v>65</v>
      </c>
      <c r="G2872" t="s">
        <v>67</v>
      </c>
      <c r="H2872" t="s">
        <v>44</v>
      </c>
      <c r="I2872" t="s">
        <v>73</v>
      </c>
      <c r="J2872" t="s">
        <v>2996</v>
      </c>
      <c r="K2872" t="s">
        <v>3125</v>
      </c>
      <c r="L2872" t="s">
        <v>3126</v>
      </c>
      <c r="M2872" t="s">
        <v>3110</v>
      </c>
      <c r="N2872">
        <v>17618</v>
      </c>
      <c r="O2872">
        <v>17.62</v>
      </c>
      <c r="P2872">
        <v>99600</v>
      </c>
      <c r="Q2872">
        <v>5.653309115677148</v>
      </c>
    </row>
    <row r="2873" spans="1:17" x14ac:dyDescent="0.3">
      <c r="A2873">
        <v>42207</v>
      </c>
      <c r="B2873" t="s">
        <v>3372</v>
      </c>
      <c r="C2873" t="s">
        <v>3373</v>
      </c>
      <c r="D2873">
        <v>2015</v>
      </c>
      <c r="E2873" t="s">
        <v>32</v>
      </c>
      <c r="F2873" t="s">
        <v>65</v>
      </c>
      <c r="G2873" t="s">
        <v>67</v>
      </c>
      <c r="H2873" t="s">
        <v>44</v>
      </c>
      <c r="I2873" t="s">
        <v>73</v>
      </c>
      <c r="J2873" t="s">
        <v>2997</v>
      </c>
      <c r="K2873" t="s">
        <v>3198</v>
      </c>
      <c r="L2873" t="s">
        <v>3199</v>
      </c>
      <c r="M2873" t="s">
        <v>3110</v>
      </c>
      <c r="N2873">
        <v>44996</v>
      </c>
      <c r="O2873">
        <v>45</v>
      </c>
      <c r="P2873">
        <v>254000</v>
      </c>
      <c r="Q2873">
        <v>5.6449462174415501</v>
      </c>
    </row>
    <row r="2874" spans="1:17" x14ac:dyDescent="0.3">
      <c r="A2874">
        <v>42207</v>
      </c>
      <c r="B2874" t="s">
        <v>3372</v>
      </c>
      <c r="C2874" t="s">
        <v>3373</v>
      </c>
      <c r="D2874">
        <v>2015</v>
      </c>
      <c r="E2874" t="s">
        <v>32</v>
      </c>
      <c r="F2874" t="s">
        <v>65</v>
      </c>
      <c r="G2874" t="s">
        <v>67</v>
      </c>
      <c r="H2874" t="s">
        <v>44</v>
      </c>
      <c r="I2874" t="s">
        <v>480</v>
      </c>
      <c r="J2874" t="s">
        <v>2642</v>
      </c>
      <c r="K2874" t="s">
        <v>3198</v>
      </c>
      <c r="L2874" t="s">
        <v>3199</v>
      </c>
      <c r="M2874" t="s">
        <v>3110</v>
      </c>
      <c r="N2874">
        <v>85690</v>
      </c>
      <c r="O2874">
        <v>85.69</v>
      </c>
      <c r="P2874">
        <v>691000</v>
      </c>
      <c r="Q2874">
        <v>8.0639514529116578</v>
      </c>
    </row>
    <row r="2875" spans="1:17" x14ac:dyDescent="0.3">
      <c r="A2875">
        <v>42206</v>
      </c>
      <c r="B2875" t="s">
        <v>3372</v>
      </c>
      <c r="C2875" t="s">
        <v>3373</v>
      </c>
      <c r="D2875">
        <v>2015</v>
      </c>
      <c r="E2875" t="s">
        <v>84</v>
      </c>
      <c r="F2875" t="s">
        <v>966</v>
      </c>
      <c r="G2875" t="s">
        <v>60</v>
      </c>
      <c r="H2875" t="s">
        <v>44</v>
      </c>
      <c r="I2875" t="s">
        <v>1386</v>
      </c>
      <c r="J2875" t="s">
        <v>2998</v>
      </c>
      <c r="K2875" t="s">
        <v>3135</v>
      </c>
      <c r="L2875" t="s">
        <v>3139</v>
      </c>
      <c r="M2875" t="s">
        <v>3116</v>
      </c>
      <c r="N2875">
        <v>18800</v>
      </c>
      <c r="O2875">
        <v>18.8</v>
      </c>
      <c r="P2875">
        <v>144000</v>
      </c>
      <c r="Q2875">
        <v>7.6595744680851068</v>
      </c>
    </row>
    <row r="2876" spans="1:17" x14ac:dyDescent="0.3">
      <c r="A2876">
        <v>42202</v>
      </c>
      <c r="B2876" t="s">
        <v>3372</v>
      </c>
      <c r="C2876" t="s">
        <v>3373</v>
      </c>
      <c r="D2876">
        <v>2015</v>
      </c>
      <c r="E2876" t="s">
        <v>32</v>
      </c>
      <c r="F2876" t="s">
        <v>2877</v>
      </c>
      <c r="G2876" t="s">
        <v>667</v>
      </c>
      <c r="H2876" t="s">
        <v>44</v>
      </c>
      <c r="I2876" t="s">
        <v>2933</v>
      </c>
      <c r="J2876" t="s">
        <v>2999</v>
      </c>
      <c r="K2876" t="s">
        <v>3211</v>
      </c>
      <c r="L2876" t="s">
        <v>3250</v>
      </c>
      <c r="M2876" t="s">
        <v>3163</v>
      </c>
      <c r="N2876">
        <v>34016</v>
      </c>
      <c r="O2876">
        <v>34.020000000000003</v>
      </c>
      <c r="P2876">
        <v>139000</v>
      </c>
      <c r="Q2876">
        <v>4.0863123236124173</v>
      </c>
    </row>
    <row r="2877" spans="1:17" x14ac:dyDescent="0.3">
      <c r="A2877">
        <v>42202</v>
      </c>
      <c r="B2877" t="s">
        <v>3372</v>
      </c>
      <c r="C2877" t="s">
        <v>3373</v>
      </c>
      <c r="D2877">
        <v>2015</v>
      </c>
      <c r="E2877" t="s">
        <v>32</v>
      </c>
      <c r="F2877" t="s">
        <v>2681</v>
      </c>
      <c r="G2877" t="s">
        <v>310</v>
      </c>
      <c r="H2877" t="s">
        <v>44</v>
      </c>
      <c r="I2877" t="s">
        <v>140</v>
      </c>
      <c r="J2877" t="s">
        <v>3000</v>
      </c>
      <c r="K2877" t="s">
        <v>3201</v>
      </c>
      <c r="L2877" t="s">
        <v>3250</v>
      </c>
      <c r="M2877" t="s">
        <v>3163</v>
      </c>
      <c r="N2877">
        <v>175679.99</v>
      </c>
      <c r="O2877">
        <v>175.68</v>
      </c>
      <c r="P2877">
        <v>190000</v>
      </c>
      <c r="Q2877">
        <v>1.0815119012700309</v>
      </c>
    </row>
    <row r="2878" spans="1:17" x14ac:dyDescent="0.3">
      <c r="A2878">
        <v>42201</v>
      </c>
      <c r="B2878" t="s">
        <v>3372</v>
      </c>
      <c r="C2878" t="s">
        <v>3373</v>
      </c>
      <c r="D2878">
        <v>2015</v>
      </c>
      <c r="E2878" t="s">
        <v>32</v>
      </c>
      <c r="F2878" t="s">
        <v>578</v>
      </c>
      <c r="G2878" t="s">
        <v>60</v>
      </c>
      <c r="H2878" t="s">
        <v>44</v>
      </c>
      <c r="I2878" t="s">
        <v>580</v>
      </c>
      <c r="J2878" t="s">
        <v>3001</v>
      </c>
      <c r="K2878" t="s">
        <v>3140</v>
      </c>
      <c r="L2878" t="s">
        <v>3250</v>
      </c>
      <c r="M2878" t="s">
        <v>3163</v>
      </c>
      <c r="N2878">
        <v>16760</v>
      </c>
      <c r="O2878">
        <v>16.760000000000002</v>
      </c>
      <c r="P2878">
        <v>243000</v>
      </c>
      <c r="Q2878">
        <v>14.498806682577566</v>
      </c>
    </row>
    <row r="2879" spans="1:17" x14ac:dyDescent="0.3">
      <c r="A2879">
        <v>42200</v>
      </c>
      <c r="B2879" t="s">
        <v>3372</v>
      </c>
      <c r="C2879" t="s">
        <v>3373</v>
      </c>
      <c r="D2879">
        <v>2015</v>
      </c>
      <c r="E2879" t="s">
        <v>32</v>
      </c>
      <c r="F2879" t="s">
        <v>77</v>
      </c>
      <c r="G2879" t="s">
        <v>67</v>
      </c>
      <c r="H2879" t="s">
        <v>44</v>
      </c>
      <c r="I2879" t="s">
        <v>210</v>
      </c>
      <c r="J2879" t="s">
        <v>3002</v>
      </c>
      <c r="K2879" t="s">
        <v>3127</v>
      </c>
      <c r="L2879" t="s">
        <v>3128</v>
      </c>
      <c r="M2879" t="s">
        <v>3129</v>
      </c>
      <c r="N2879">
        <v>7329</v>
      </c>
      <c r="O2879">
        <v>7.33</v>
      </c>
      <c r="P2879">
        <v>56900</v>
      </c>
      <c r="Q2879">
        <v>7.7636785373175057</v>
      </c>
    </row>
    <row r="2880" spans="1:17" x14ac:dyDescent="0.3">
      <c r="A2880">
        <v>42200</v>
      </c>
      <c r="B2880" t="s">
        <v>3372</v>
      </c>
      <c r="C2880" t="s">
        <v>3373</v>
      </c>
      <c r="D2880">
        <v>2015</v>
      </c>
      <c r="E2880" t="s">
        <v>32</v>
      </c>
      <c r="F2880" t="s">
        <v>65</v>
      </c>
      <c r="G2880" t="s">
        <v>67</v>
      </c>
      <c r="H2880" t="s">
        <v>44</v>
      </c>
      <c r="I2880" t="s">
        <v>73</v>
      </c>
      <c r="J2880" t="s">
        <v>3003</v>
      </c>
      <c r="K2880" t="s">
        <v>3120</v>
      </c>
      <c r="L2880" t="s">
        <v>3124</v>
      </c>
      <c r="M2880" t="s">
        <v>3110</v>
      </c>
      <c r="N2880">
        <v>148246</v>
      </c>
      <c r="O2880">
        <v>148.25</v>
      </c>
      <c r="P2880">
        <v>838000</v>
      </c>
      <c r="Q2880">
        <v>5.6527663478272601</v>
      </c>
    </row>
    <row r="2881" spans="1:17" x14ac:dyDescent="0.3">
      <c r="A2881">
        <v>42200</v>
      </c>
      <c r="B2881" t="s">
        <v>3372</v>
      </c>
      <c r="C2881" t="s">
        <v>3373</v>
      </c>
      <c r="D2881">
        <v>2015</v>
      </c>
      <c r="E2881" t="s">
        <v>32</v>
      </c>
      <c r="F2881" t="s">
        <v>77</v>
      </c>
      <c r="G2881" t="s">
        <v>67</v>
      </c>
      <c r="H2881" t="s">
        <v>44</v>
      </c>
      <c r="I2881" t="s">
        <v>643</v>
      </c>
      <c r="J2881" t="s">
        <v>3004</v>
      </c>
      <c r="K2881" t="s">
        <v>3118</v>
      </c>
      <c r="L2881" t="s">
        <v>3117</v>
      </c>
      <c r="M2881" t="s">
        <v>3119</v>
      </c>
      <c r="N2881">
        <v>129640</v>
      </c>
      <c r="O2881">
        <v>129.63999999999999</v>
      </c>
      <c r="P2881">
        <v>2612000</v>
      </c>
      <c r="Q2881">
        <v>20.148102437519285</v>
      </c>
    </row>
    <row r="2882" spans="1:17" x14ac:dyDescent="0.3">
      <c r="A2882">
        <v>42200</v>
      </c>
      <c r="B2882" t="s">
        <v>3372</v>
      </c>
      <c r="C2882" t="s">
        <v>3373</v>
      </c>
      <c r="D2882">
        <v>2015</v>
      </c>
      <c r="E2882" t="s">
        <v>32</v>
      </c>
      <c r="F2882" t="s">
        <v>77</v>
      </c>
      <c r="G2882" t="s">
        <v>67</v>
      </c>
      <c r="H2882" t="s">
        <v>44</v>
      </c>
      <c r="I2882" t="s">
        <v>643</v>
      </c>
      <c r="J2882" t="s">
        <v>3005</v>
      </c>
      <c r="K2882" t="s">
        <v>3186</v>
      </c>
      <c r="L2882" t="s">
        <v>3187</v>
      </c>
      <c r="M2882" t="s">
        <v>3116</v>
      </c>
      <c r="N2882">
        <v>77280</v>
      </c>
      <c r="O2882">
        <v>77.28</v>
      </c>
      <c r="P2882">
        <v>1557000</v>
      </c>
      <c r="Q2882">
        <v>20.147515527950311</v>
      </c>
    </row>
    <row r="2883" spans="1:17" x14ac:dyDescent="0.3">
      <c r="A2883">
        <v>42200</v>
      </c>
      <c r="B2883" t="s">
        <v>3372</v>
      </c>
      <c r="C2883" t="s">
        <v>3373</v>
      </c>
      <c r="D2883">
        <v>2015</v>
      </c>
      <c r="E2883" t="s">
        <v>32</v>
      </c>
      <c r="F2883" t="s">
        <v>77</v>
      </c>
      <c r="G2883" t="s">
        <v>67</v>
      </c>
      <c r="H2883" t="s">
        <v>44</v>
      </c>
      <c r="I2883" t="s">
        <v>330</v>
      </c>
      <c r="J2883" t="s">
        <v>3006</v>
      </c>
      <c r="K2883" t="s">
        <v>3146</v>
      </c>
      <c r="L2883" t="s">
        <v>3243</v>
      </c>
      <c r="M2883" t="s">
        <v>3116</v>
      </c>
      <c r="N2883">
        <v>36850</v>
      </c>
      <c r="O2883">
        <v>36.85</v>
      </c>
      <c r="P2883">
        <v>106881000</v>
      </c>
      <c r="Q2883">
        <v>2900.4341926729985</v>
      </c>
    </row>
    <row r="2884" spans="1:17" x14ac:dyDescent="0.3">
      <c r="A2884">
        <v>42200</v>
      </c>
      <c r="B2884" t="s">
        <v>3372</v>
      </c>
      <c r="C2884" t="s">
        <v>3373</v>
      </c>
      <c r="D2884">
        <v>2015</v>
      </c>
      <c r="E2884" t="s">
        <v>84</v>
      </c>
      <c r="F2884" t="s">
        <v>902</v>
      </c>
      <c r="G2884" t="s">
        <v>96</v>
      </c>
      <c r="H2884" t="s">
        <v>44</v>
      </c>
      <c r="I2884" t="s">
        <v>781</v>
      </c>
      <c r="J2884" t="s">
        <v>3007</v>
      </c>
      <c r="K2884" t="s">
        <v>3184</v>
      </c>
      <c r="L2884" t="s">
        <v>3250</v>
      </c>
      <c r="M2884" t="s">
        <v>3163</v>
      </c>
      <c r="N2884">
        <v>17028</v>
      </c>
      <c r="O2884">
        <v>17.03</v>
      </c>
      <c r="P2884">
        <v>60900</v>
      </c>
      <c r="Q2884">
        <v>3.57646229739253</v>
      </c>
    </row>
    <row r="2885" spans="1:17" x14ac:dyDescent="0.3">
      <c r="A2885">
        <v>42200</v>
      </c>
      <c r="B2885" t="s">
        <v>3372</v>
      </c>
      <c r="C2885" t="s">
        <v>3373</v>
      </c>
      <c r="D2885">
        <v>2015</v>
      </c>
      <c r="E2885" t="s">
        <v>32</v>
      </c>
      <c r="F2885" t="s">
        <v>77</v>
      </c>
      <c r="G2885" t="s">
        <v>67</v>
      </c>
      <c r="H2885" t="s">
        <v>44</v>
      </c>
      <c r="I2885" t="s">
        <v>643</v>
      </c>
      <c r="J2885" t="s">
        <v>3008</v>
      </c>
      <c r="K2885" t="s">
        <v>3118</v>
      </c>
      <c r="L2885" t="s">
        <v>3117</v>
      </c>
      <c r="M2885" t="s">
        <v>3119</v>
      </c>
      <c r="N2885">
        <v>613010.01</v>
      </c>
      <c r="O2885">
        <v>613.01</v>
      </c>
      <c r="P2885">
        <v>12352000</v>
      </c>
      <c r="Q2885">
        <v>20.149752530142209</v>
      </c>
    </row>
    <row r="2886" spans="1:17" x14ac:dyDescent="0.3">
      <c r="A2886">
        <v>42200</v>
      </c>
      <c r="B2886" t="s">
        <v>3372</v>
      </c>
      <c r="C2886" t="s">
        <v>3373</v>
      </c>
      <c r="D2886">
        <v>2015</v>
      </c>
      <c r="E2886" t="s">
        <v>32</v>
      </c>
      <c r="F2886" t="s">
        <v>65</v>
      </c>
      <c r="G2886" t="s">
        <v>227</v>
      </c>
      <c r="H2886" t="s">
        <v>44</v>
      </c>
      <c r="I2886" t="s">
        <v>73</v>
      </c>
      <c r="J2886" t="s">
        <v>3009</v>
      </c>
      <c r="K2886" t="s">
        <v>3153</v>
      </c>
      <c r="L2886" t="s">
        <v>3377</v>
      </c>
      <c r="M2886" t="s">
        <v>3110</v>
      </c>
      <c r="N2886">
        <v>163530</v>
      </c>
      <c r="O2886">
        <v>163.53</v>
      </c>
      <c r="P2886">
        <v>925000</v>
      </c>
      <c r="Q2886">
        <v>5.6564544731853479</v>
      </c>
    </row>
    <row r="2887" spans="1:17" x14ac:dyDescent="0.3">
      <c r="A2887">
        <v>42200</v>
      </c>
      <c r="B2887" t="s">
        <v>3372</v>
      </c>
      <c r="C2887" t="s">
        <v>3373</v>
      </c>
      <c r="D2887">
        <v>2015</v>
      </c>
      <c r="E2887" t="s">
        <v>32</v>
      </c>
      <c r="F2887" t="s">
        <v>77</v>
      </c>
      <c r="G2887" t="s">
        <v>67</v>
      </c>
      <c r="H2887" t="s">
        <v>44</v>
      </c>
      <c r="I2887" t="s">
        <v>643</v>
      </c>
      <c r="J2887" t="s">
        <v>2888</v>
      </c>
      <c r="K2887" t="s">
        <v>3178</v>
      </c>
      <c r="L2887" t="s">
        <v>3177</v>
      </c>
      <c r="M2887" t="s">
        <v>3116</v>
      </c>
      <c r="N2887">
        <v>10256</v>
      </c>
      <c r="O2887">
        <v>10.26</v>
      </c>
      <c r="P2887">
        <v>207000</v>
      </c>
      <c r="Q2887">
        <v>20.183307332293293</v>
      </c>
    </row>
    <row r="2888" spans="1:17" x14ac:dyDescent="0.3">
      <c r="A2888">
        <v>42200</v>
      </c>
      <c r="B2888" t="s">
        <v>3372</v>
      </c>
      <c r="C2888" t="s">
        <v>3373</v>
      </c>
      <c r="D2888">
        <v>2015</v>
      </c>
      <c r="E2888" t="s">
        <v>32</v>
      </c>
      <c r="F2888" t="s">
        <v>77</v>
      </c>
      <c r="G2888" t="s">
        <v>67</v>
      </c>
      <c r="H2888" t="s">
        <v>44</v>
      </c>
      <c r="I2888" t="s">
        <v>243</v>
      </c>
      <c r="J2888" t="s">
        <v>3010</v>
      </c>
      <c r="K2888" t="s">
        <v>3130</v>
      </c>
      <c r="L2888" t="s">
        <v>3130</v>
      </c>
      <c r="M2888" t="s">
        <v>3129</v>
      </c>
      <c r="N2888">
        <v>90790</v>
      </c>
      <c r="O2888">
        <v>90.79</v>
      </c>
      <c r="P2888">
        <v>1818000</v>
      </c>
      <c r="Q2888">
        <v>20.024231743584096</v>
      </c>
    </row>
    <row r="2889" spans="1:17" x14ac:dyDescent="0.3">
      <c r="A2889">
        <v>42200</v>
      </c>
      <c r="B2889" t="s">
        <v>3372</v>
      </c>
      <c r="C2889" t="s">
        <v>3373</v>
      </c>
      <c r="D2889">
        <v>2015</v>
      </c>
      <c r="E2889" t="s">
        <v>32</v>
      </c>
      <c r="F2889" t="s">
        <v>65</v>
      </c>
      <c r="G2889" t="s">
        <v>67</v>
      </c>
      <c r="H2889" t="s">
        <v>44</v>
      </c>
      <c r="I2889" t="s">
        <v>73</v>
      </c>
      <c r="J2889" t="s">
        <v>3011</v>
      </c>
      <c r="K2889" t="s">
        <v>3125</v>
      </c>
      <c r="L2889" t="s">
        <v>3126</v>
      </c>
      <c r="M2889" t="s">
        <v>3110</v>
      </c>
      <c r="N2889">
        <v>17618</v>
      </c>
      <c r="O2889">
        <v>17.62</v>
      </c>
      <c r="P2889">
        <v>99600</v>
      </c>
      <c r="Q2889">
        <v>5.653309115677148</v>
      </c>
    </row>
    <row r="2890" spans="1:17" x14ac:dyDescent="0.3">
      <c r="A2890">
        <v>42200</v>
      </c>
      <c r="B2890" t="s">
        <v>3372</v>
      </c>
      <c r="C2890" t="s">
        <v>3373</v>
      </c>
      <c r="D2890">
        <v>2015</v>
      </c>
      <c r="E2890" t="s">
        <v>32</v>
      </c>
      <c r="F2890" t="s">
        <v>77</v>
      </c>
      <c r="G2890" t="s">
        <v>67</v>
      </c>
      <c r="H2890" t="s">
        <v>44</v>
      </c>
      <c r="I2890" t="s">
        <v>643</v>
      </c>
      <c r="J2890" t="s">
        <v>3012</v>
      </c>
      <c r="K2890" t="s">
        <v>3186</v>
      </c>
      <c r="L2890" t="s">
        <v>3187</v>
      </c>
      <c r="M2890" t="s">
        <v>3116</v>
      </c>
      <c r="N2890">
        <v>34926</v>
      </c>
      <c r="O2890">
        <v>34.93</v>
      </c>
      <c r="P2890">
        <v>704000</v>
      </c>
      <c r="Q2890">
        <v>20.156903166695297</v>
      </c>
    </row>
    <row r="2891" spans="1:17" x14ac:dyDescent="0.3">
      <c r="A2891">
        <v>42200</v>
      </c>
      <c r="B2891" t="s">
        <v>3372</v>
      </c>
      <c r="C2891" t="s">
        <v>3373</v>
      </c>
      <c r="D2891">
        <v>2015</v>
      </c>
      <c r="E2891" t="s">
        <v>32</v>
      </c>
      <c r="F2891" t="s">
        <v>65</v>
      </c>
      <c r="G2891" t="s">
        <v>67</v>
      </c>
      <c r="H2891" t="s">
        <v>44</v>
      </c>
      <c r="I2891" t="s">
        <v>73</v>
      </c>
      <c r="J2891" t="s">
        <v>3013</v>
      </c>
      <c r="K2891" t="s">
        <v>3198</v>
      </c>
      <c r="L2891" t="s">
        <v>3199</v>
      </c>
      <c r="M2891" t="s">
        <v>3110</v>
      </c>
      <c r="N2891">
        <v>51414</v>
      </c>
      <c r="O2891">
        <v>51.41</v>
      </c>
      <c r="P2891">
        <v>291000</v>
      </c>
      <c r="Q2891">
        <v>5.6599369821449415</v>
      </c>
    </row>
    <row r="2892" spans="1:17" x14ac:dyDescent="0.3">
      <c r="A2892">
        <v>42200</v>
      </c>
      <c r="B2892" t="s">
        <v>3372</v>
      </c>
      <c r="C2892" t="s">
        <v>3373</v>
      </c>
      <c r="D2892">
        <v>2015</v>
      </c>
      <c r="E2892" t="s">
        <v>32</v>
      </c>
      <c r="F2892" t="s">
        <v>65</v>
      </c>
      <c r="G2892" t="s">
        <v>67</v>
      </c>
      <c r="H2892" t="s">
        <v>44</v>
      </c>
      <c r="I2892" t="s">
        <v>365</v>
      </c>
      <c r="J2892" t="s">
        <v>3014</v>
      </c>
      <c r="K2892" t="s">
        <v>3135</v>
      </c>
      <c r="L2892" t="s">
        <v>3139</v>
      </c>
      <c r="M2892" t="s">
        <v>3116</v>
      </c>
      <c r="N2892">
        <v>6282</v>
      </c>
      <c r="O2892">
        <v>6.28</v>
      </c>
      <c r="P2892">
        <v>2142000</v>
      </c>
      <c r="Q2892">
        <v>340.97421203438398</v>
      </c>
    </row>
    <row r="2893" spans="1:17" x14ac:dyDescent="0.3">
      <c r="A2893">
        <v>42199</v>
      </c>
      <c r="B2893" t="s">
        <v>3372</v>
      </c>
      <c r="C2893" t="s">
        <v>3373</v>
      </c>
      <c r="D2893">
        <v>2015</v>
      </c>
      <c r="E2893" t="s">
        <v>32</v>
      </c>
      <c r="F2893" t="s">
        <v>600</v>
      </c>
      <c r="G2893" t="s">
        <v>106</v>
      </c>
      <c r="H2893" t="s">
        <v>44</v>
      </c>
      <c r="I2893" t="s">
        <v>580</v>
      </c>
      <c r="J2893" t="s">
        <v>3015</v>
      </c>
      <c r="K2893" t="s">
        <v>3172</v>
      </c>
      <c r="L2893" t="s">
        <v>3250</v>
      </c>
      <c r="M2893" t="s">
        <v>3163</v>
      </c>
      <c r="N2893">
        <v>13200</v>
      </c>
      <c r="O2893">
        <v>13.2</v>
      </c>
      <c r="P2893">
        <v>191000</v>
      </c>
      <c r="Q2893">
        <v>14.469696969696969</v>
      </c>
    </row>
    <row r="2894" spans="1:17" x14ac:dyDescent="0.3">
      <c r="A2894">
        <v>42199</v>
      </c>
      <c r="B2894" t="s">
        <v>3372</v>
      </c>
      <c r="C2894" t="s">
        <v>3373</v>
      </c>
      <c r="D2894">
        <v>2015</v>
      </c>
      <c r="E2894" t="s">
        <v>84</v>
      </c>
      <c r="F2894" t="s">
        <v>878</v>
      </c>
      <c r="G2894" t="s">
        <v>310</v>
      </c>
      <c r="H2894" t="s">
        <v>44</v>
      </c>
      <c r="I2894" t="s">
        <v>748</v>
      </c>
      <c r="J2894" t="s">
        <v>3016</v>
      </c>
      <c r="K2894" t="s">
        <v>3161</v>
      </c>
      <c r="L2894" t="s">
        <v>3250</v>
      </c>
      <c r="M2894" t="s">
        <v>3163</v>
      </c>
      <c r="N2894">
        <v>16840</v>
      </c>
      <c r="O2894">
        <v>16.84</v>
      </c>
      <c r="P2894">
        <v>66200</v>
      </c>
      <c r="Q2894">
        <v>3.9311163895486936</v>
      </c>
    </row>
    <row r="2895" spans="1:17" x14ac:dyDescent="0.3">
      <c r="A2895">
        <v>42199</v>
      </c>
      <c r="B2895" t="s">
        <v>3372</v>
      </c>
      <c r="C2895" t="s">
        <v>3373</v>
      </c>
      <c r="D2895">
        <v>2015</v>
      </c>
      <c r="E2895" t="s">
        <v>84</v>
      </c>
      <c r="F2895" t="s">
        <v>1624</v>
      </c>
      <c r="G2895" t="s">
        <v>60</v>
      </c>
      <c r="H2895" t="s">
        <v>44</v>
      </c>
      <c r="I2895" t="s">
        <v>2122</v>
      </c>
      <c r="J2895" t="s">
        <v>3017</v>
      </c>
      <c r="K2895" t="s">
        <v>3183</v>
      </c>
      <c r="L2895" t="s">
        <v>1862</v>
      </c>
      <c r="M2895" t="s">
        <v>3163</v>
      </c>
      <c r="N2895">
        <v>64642</v>
      </c>
      <c r="O2895">
        <v>64.64</v>
      </c>
      <c r="P2895">
        <v>640000</v>
      </c>
      <c r="Q2895">
        <v>9.9006837659725875</v>
      </c>
    </row>
    <row r="2896" spans="1:17" x14ac:dyDescent="0.3">
      <c r="A2896">
        <v>42197</v>
      </c>
      <c r="B2896" t="s">
        <v>3372</v>
      </c>
      <c r="C2896" t="s">
        <v>3373</v>
      </c>
      <c r="D2896">
        <v>2015</v>
      </c>
      <c r="E2896" t="s">
        <v>32</v>
      </c>
      <c r="F2896" t="s">
        <v>2556</v>
      </c>
      <c r="G2896" t="s">
        <v>60</v>
      </c>
      <c r="H2896" t="s">
        <v>44</v>
      </c>
      <c r="I2896" t="s">
        <v>289</v>
      </c>
      <c r="J2896" t="s">
        <v>3018</v>
      </c>
      <c r="K2896" t="s">
        <v>3228</v>
      </c>
      <c r="L2896" t="s">
        <v>3250</v>
      </c>
      <c r="M2896" t="s">
        <v>3163</v>
      </c>
      <c r="N2896">
        <v>199929.99</v>
      </c>
      <c r="O2896">
        <v>199.93</v>
      </c>
      <c r="P2896">
        <v>478000</v>
      </c>
      <c r="Q2896">
        <v>2.3908369124612072</v>
      </c>
    </row>
    <row r="2897" spans="1:17" x14ac:dyDescent="0.3">
      <c r="A2897">
        <v>42196</v>
      </c>
      <c r="B2897" t="s">
        <v>3372</v>
      </c>
      <c r="C2897" t="s">
        <v>3373</v>
      </c>
      <c r="D2897">
        <v>2015</v>
      </c>
      <c r="E2897" t="s">
        <v>32</v>
      </c>
      <c r="F2897" t="s">
        <v>35</v>
      </c>
      <c r="G2897" t="s">
        <v>40</v>
      </c>
      <c r="H2897" t="s">
        <v>44</v>
      </c>
      <c r="I2897" t="s">
        <v>47</v>
      </c>
      <c r="J2897" t="s">
        <v>3019</v>
      </c>
      <c r="K2897" t="s">
        <v>3234</v>
      </c>
      <c r="L2897" t="s">
        <v>3378</v>
      </c>
      <c r="M2897" t="s">
        <v>3110</v>
      </c>
      <c r="N2897">
        <v>422739.99</v>
      </c>
      <c r="O2897">
        <v>422.74</v>
      </c>
      <c r="P2897" t="s">
        <v>49</v>
      </c>
      <c r="Q2897" t="e">
        <v>#VALUE!</v>
      </c>
    </row>
    <row r="2898" spans="1:17" x14ac:dyDescent="0.3">
      <c r="A2898">
        <v>42195</v>
      </c>
      <c r="B2898" t="s">
        <v>3372</v>
      </c>
      <c r="C2898" t="s">
        <v>3373</v>
      </c>
      <c r="D2898">
        <v>2015</v>
      </c>
      <c r="E2898" t="s">
        <v>32</v>
      </c>
      <c r="F2898" t="s">
        <v>77</v>
      </c>
      <c r="G2898" t="s">
        <v>67</v>
      </c>
      <c r="H2898" t="s">
        <v>44</v>
      </c>
      <c r="I2898" t="s">
        <v>643</v>
      </c>
      <c r="J2898" t="s">
        <v>3020</v>
      </c>
      <c r="K2898" t="s">
        <v>3118</v>
      </c>
      <c r="L2898" t="s">
        <v>3117</v>
      </c>
      <c r="M2898" t="s">
        <v>3119</v>
      </c>
      <c r="N2898">
        <v>277799.99</v>
      </c>
      <c r="O2898">
        <v>277.8</v>
      </c>
      <c r="P2898">
        <v>5597000</v>
      </c>
      <c r="Q2898">
        <v>20.147588918199745</v>
      </c>
    </row>
    <row r="2899" spans="1:17" x14ac:dyDescent="0.3">
      <c r="A2899">
        <v>42195</v>
      </c>
      <c r="B2899" t="s">
        <v>3372</v>
      </c>
      <c r="C2899" t="s">
        <v>3373</v>
      </c>
      <c r="D2899">
        <v>2015</v>
      </c>
      <c r="E2899" t="s">
        <v>32</v>
      </c>
      <c r="F2899" t="s">
        <v>2681</v>
      </c>
      <c r="G2899" t="s">
        <v>310</v>
      </c>
      <c r="H2899" t="s">
        <v>44</v>
      </c>
      <c r="I2899" t="s">
        <v>100</v>
      </c>
      <c r="J2899" t="s">
        <v>3021</v>
      </c>
      <c r="K2899" t="s">
        <v>3234</v>
      </c>
      <c r="L2899" t="s">
        <v>3378</v>
      </c>
      <c r="M2899" t="s">
        <v>3110</v>
      </c>
      <c r="N2899">
        <v>97380</v>
      </c>
      <c r="O2899">
        <v>97.38</v>
      </c>
      <c r="P2899">
        <v>105000</v>
      </c>
      <c r="Q2899">
        <v>1.0782501540357363</v>
      </c>
    </row>
    <row r="2900" spans="1:17" x14ac:dyDescent="0.3">
      <c r="A2900">
        <v>42194</v>
      </c>
      <c r="B2900" t="s">
        <v>3372</v>
      </c>
      <c r="C2900" t="s">
        <v>3373</v>
      </c>
      <c r="D2900">
        <v>2015</v>
      </c>
      <c r="E2900" t="s">
        <v>32</v>
      </c>
      <c r="F2900" t="s">
        <v>278</v>
      </c>
      <c r="G2900" t="s">
        <v>60</v>
      </c>
      <c r="H2900" t="s">
        <v>44</v>
      </c>
      <c r="I2900" t="s">
        <v>1804</v>
      </c>
      <c r="J2900" t="s">
        <v>2843</v>
      </c>
      <c r="K2900" t="s">
        <v>3164</v>
      </c>
      <c r="L2900" t="s">
        <v>3250</v>
      </c>
      <c r="M2900" t="s">
        <v>3163</v>
      </c>
      <c r="N2900">
        <v>30210</v>
      </c>
      <c r="O2900">
        <v>30.21</v>
      </c>
      <c r="P2900">
        <v>1313000</v>
      </c>
      <c r="Q2900">
        <v>43.462429659053292</v>
      </c>
    </row>
    <row r="2901" spans="1:17" x14ac:dyDescent="0.3">
      <c r="A2901">
        <v>42193</v>
      </c>
      <c r="B2901" t="s">
        <v>3372</v>
      </c>
      <c r="C2901" t="s">
        <v>3373</v>
      </c>
      <c r="D2901">
        <v>2015</v>
      </c>
      <c r="E2901" t="s">
        <v>32</v>
      </c>
      <c r="F2901" t="s">
        <v>2167</v>
      </c>
      <c r="G2901" t="s">
        <v>1714</v>
      </c>
      <c r="H2901" t="s">
        <v>44</v>
      </c>
      <c r="I2901" t="s">
        <v>339</v>
      </c>
      <c r="J2901" t="s">
        <v>3022</v>
      </c>
      <c r="K2901" t="s">
        <v>3202</v>
      </c>
      <c r="L2901" t="s">
        <v>3250</v>
      </c>
      <c r="M2901" t="s">
        <v>3163</v>
      </c>
      <c r="N2901">
        <v>100490</v>
      </c>
      <c r="O2901">
        <v>100.49</v>
      </c>
      <c r="P2901">
        <v>270000</v>
      </c>
      <c r="Q2901">
        <v>2.6868345108966065</v>
      </c>
    </row>
    <row r="2902" spans="1:17" x14ac:dyDescent="0.3">
      <c r="A2902">
        <v>42192</v>
      </c>
      <c r="B2902" t="s">
        <v>3372</v>
      </c>
      <c r="C2902" t="s">
        <v>3373</v>
      </c>
      <c r="D2902">
        <v>2015</v>
      </c>
      <c r="E2902" t="s">
        <v>84</v>
      </c>
      <c r="F2902" t="s">
        <v>1624</v>
      </c>
      <c r="G2902" t="s">
        <v>60</v>
      </c>
      <c r="H2902" t="s">
        <v>44</v>
      </c>
      <c r="I2902" t="s">
        <v>2122</v>
      </c>
      <c r="J2902" t="s">
        <v>3023</v>
      </c>
      <c r="K2902" t="s">
        <v>3183</v>
      </c>
      <c r="L2902" t="s">
        <v>1862</v>
      </c>
      <c r="M2902" t="s">
        <v>3163</v>
      </c>
      <c r="N2902">
        <v>43094</v>
      </c>
      <c r="O2902">
        <v>43.09</v>
      </c>
      <c r="P2902">
        <v>427000</v>
      </c>
      <c r="Q2902">
        <v>9.9085719589734076</v>
      </c>
    </row>
    <row r="2903" spans="1:17" x14ac:dyDescent="0.3">
      <c r="A2903">
        <v>42190</v>
      </c>
      <c r="B2903" t="s">
        <v>3372</v>
      </c>
      <c r="C2903" t="s">
        <v>3373</v>
      </c>
      <c r="D2903">
        <v>2015</v>
      </c>
      <c r="E2903" t="s">
        <v>32</v>
      </c>
      <c r="F2903" t="s">
        <v>2926</v>
      </c>
      <c r="G2903" t="s">
        <v>60</v>
      </c>
      <c r="H2903" t="s">
        <v>44</v>
      </c>
      <c r="I2903" t="s">
        <v>289</v>
      </c>
      <c r="J2903" t="s">
        <v>2583</v>
      </c>
      <c r="K2903" t="s">
        <v>3228</v>
      </c>
      <c r="L2903" t="s">
        <v>3250</v>
      </c>
      <c r="M2903" t="s">
        <v>3163</v>
      </c>
      <c r="N2903">
        <v>199830</v>
      </c>
      <c r="O2903">
        <v>199.83</v>
      </c>
      <c r="P2903">
        <v>478000</v>
      </c>
      <c r="Q2903">
        <v>2.3920332282440073</v>
      </c>
    </row>
    <row r="2904" spans="1:17" x14ac:dyDescent="0.3">
      <c r="A2904">
        <v>42190</v>
      </c>
      <c r="B2904" t="s">
        <v>3372</v>
      </c>
      <c r="C2904" t="s">
        <v>3373</v>
      </c>
      <c r="D2904">
        <v>2015</v>
      </c>
      <c r="E2904" t="s">
        <v>32</v>
      </c>
      <c r="F2904" t="s">
        <v>166</v>
      </c>
      <c r="G2904" t="s">
        <v>168</v>
      </c>
      <c r="H2904" t="s">
        <v>44</v>
      </c>
      <c r="I2904" t="s">
        <v>2889</v>
      </c>
      <c r="J2904" t="s">
        <v>3024</v>
      </c>
      <c r="K2904" t="s">
        <v>3171</v>
      </c>
      <c r="L2904" t="s">
        <v>3250</v>
      </c>
      <c r="M2904" t="s">
        <v>3163</v>
      </c>
      <c r="N2904">
        <v>40400</v>
      </c>
      <c r="O2904">
        <v>40.4</v>
      </c>
      <c r="P2904">
        <v>146000</v>
      </c>
      <c r="Q2904">
        <v>3.613861386138614</v>
      </c>
    </row>
    <row r="2905" spans="1:17" x14ac:dyDescent="0.3">
      <c r="A2905">
        <v>42189</v>
      </c>
      <c r="B2905" t="s">
        <v>3372</v>
      </c>
      <c r="C2905" t="s">
        <v>3373</v>
      </c>
      <c r="D2905">
        <v>2015</v>
      </c>
      <c r="E2905" t="s">
        <v>32</v>
      </c>
      <c r="F2905" t="s">
        <v>35</v>
      </c>
      <c r="G2905" t="s">
        <v>40</v>
      </c>
      <c r="H2905" t="s">
        <v>44</v>
      </c>
      <c r="I2905" t="s">
        <v>3025</v>
      </c>
      <c r="J2905" t="s">
        <v>3026</v>
      </c>
      <c r="K2905" t="s">
        <v>3234</v>
      </c>
      <c r="L2905" t="s">
        <v>3378</v>
      </c>
      <c r="M2905" t="s">
        <v>3110</v>
      </c>
      <c r="N2905">
        <v>367600.01</v>
      </c>
      <c r="O2905">
        <v>367.6</v>
      </c>
      <c r="P2905" t="s">
        <v>49</v>
      </c>
      <c r="Q2905" t="e">
        <v>#VALUE!</v>
      </c>
    </row>
    <row r="2906" spans="1:17" x14ac:dyDescent="0.3">
      <c r="A2906">
        <v>42189</v>
      </c>
      <c r="B2906" t="s">
        <v>3372</v>
      </c>
      <c r="C2906" t="s">
        <v>3373</v>
      </c>
      <c r="D2906">
        <v>2015</v>
      </c>
      <c r="E2906" t="s">
        <v>32</v>
      </c>
      <c r="F2906" t="s">
        <v>2469</v>
      </c>
      <c r="G2906" t="s">
        <v>60</v>
      </c>
      <c r="H2906" t="s">
        <v>44</v>
      </c>
      <c r="I2906" t="s">
        <v>930</v>
      </c>
      <c r="J2906" t="s">
        <v>3027</v>
      </c>
      <c r="K2906" t="s">
        <v>3237</v>
      </c>
      <c r="L2906" t="s">
        <v>3250</v>
      </c>
      <c r="M2906" t="s">
        <v>3163</v>
      </c>
      <c r="N2906">
        <v>271350.01</v>
      </c>
      <c r="O2906">
        <v>271.35000000000002</v>
      </c>
      <c r="P2906">
        <v>1856000</v>
      </c>
      <c r="Q2906">
        <v>6.8398744485028757</v>
      </c>
    </row>
    <row r="2907" spans="1:17" x14ac:dyDescent="0.3">
      <c r="A2907">
        <v>42187</v>
      </c>
      <c r="B2907" t="s">
        <v>3372</v>
      </c>
      <c r="C2907" t="s">
        <v>3373</v>
      </c>
      <c r="D2907">
        <v>2015</v>
      </c>
      <c r="E2907" t="s">
        <v>32</v>
      </c>
      <c r="F2907" t="s">
        <v>77</v>
      </c>
      <c r="G2907" t="s">
        <v>227</v>
      </c>
      <c r="H2907" t="s">
        <v>44</v>
      </c>
      <c r="I2907" t="s">
        <v>1202</v>
      </c>
      <c r="J2907" t="s">
        <v>3028</v>
      </c>
      <c r="K2907" t="s">
        <v>3115</v>
      </c>
      <c r="L2907" t="s">
        <v>3114</v>
      </c>
      <c r="M2907" t="s">
        <v>3116</v>
      </c>
      <c r="N2907">
        <v>66080</v>
      </c>
      <c r="O2907">
        <v>66.08</v>
      </c>
      <c r="P2907">
        <v>513000</v>
      </c>
      <c r="Q2907">
        <v>7.763317191283293</v>
      </c>
    </row>
    <row r="2908" spans="1:17" x14ac:dyDescent="0.3">
      <c r="A2908">
        <v>42187</v>
      </c>
      <c r="B2908" t="s">
        <v>3372</v>
      </c>
      <c r="C2908" t="s">
        <v>3373</v>
      </c>
      <c r="D2908">
        <v>2015</v>
      </c>
      <c r="E2908" t="s">
        <v>32</v>
      </c>
      <c r="F2908" t="s">
        <v>77</v>
      </c>
      <c r="G2908" t="s">
        <v>227</v>
      </c>
      <c r="H2908" t="s">
        <v>44</v>
      </c>
      <c r="I2908" t="s">
        <v>1202</v>
      </c>
      <c r="J2908" t="s">
        <v>3029</v>
      </c>
      <c r="K2908" t="s">
        <v>3115</v>
      </c>
      <c r="L2908" t="s">
        <v>3114</v>
      </c>
      <c r="M2908" t="s">
        <v>3116</v>
      </c>
      <c r="N2908">
        <v>66080</v>
      </c>
      <c r="O2908">
        <v>66.08</v>
      </c>
      <c r="P2908">
        <v>513000</v>
      </c>
      <c r="Q2908">
        <v>7.763317191283293</v>
      </c>
    </row>
    <row r="2909" spans="1:17" x14ac:dyDescent="0.3">
      <c r="A2909">
        <v>42187</v>
      </c>
      <c r="B2909" t="s">
        <v>3372</v>
      </c>
      <c r="C2909" t="s">
        <v>3373</v>
      </c>
      <c r="D2909">
        <v>2015</v>
      </c>
      <c r="E2909" t="s">
        <v>32</v>
      </c>
      <c r="F2909" t="s">
        <v>77</v>
      </c>
      <c r="G2909" t="s">
        <v>227</v>
      </c>
      <c r="H2909" t="s">
        <v>44</v>
      </c>
      <c r="I2909" t="s">
        <v>1202</v>
      </c>
      <c r="J2909" t="s">
        <v>3030</v>
      </c>
      <c r="K2909" t="s">
        <v>3165</v>
      </c>
      <c r="L2909" t="s">
        <v>3250</v>
      </c>
      <c r="M2909" t="s">
        <v>3163</v>
      </c>
      <c r="N2909">
        <v>105728</v>
      </c>
      <c r="O2909">
        <v>105.73</v>
      </c>
      <c r="P2909">
        <v>820000</v>
      </c>
      <c r="Q2909">
        <v>7.7557506053268765</v>
      </c>
    </row>
    <row r="2910" spans="1:17" x14ac:dyDescent="0.3">
      <c r="A2910">
        <v>42185</v>
      </c>
      <c r="B2910" t="s">
        <v>3374</v>
      </c>
      <c r="C2910" t="s">
        <v>3375</v>
      </c>
      <c r="D2910">
        <v>2015</v>
      </c>
      <c r="E2910" t="s">
        <v>84</v>
      </c>
      <c r="F2910" t="s">
        <v>166</v>
      </c>
      <c r="G2910" t="s">
        <v>60</v>
      </c>
      <c r="H2910" t="s">
        <v>44</v>
      </c>
      <c r="I2910" t="s">
        <v>251</v>
      </c>
      <c r="J2910" t="s">
        <v>3031</v>
      </c>
      <c r="K2910" t="s">
        <v>3197</v>
      </c>
      <c r="L2910" t="s">
        <v>3250</v>
      </c>
      <c r="M2910" t="s">
        <v>3163</v>
      </c>
      <c r="N2910">
        <v>16340</v>
      </c>
      <c r="O2910">
        <v>16.34</v>
      </c>
      <c r="P2910">
        <v>105000</v>
      </c>
      <c r="Q2910">
        <v>6.4259485924112605</v>
      </c>
    </row>
    <row r="2911" spans="1:17" x14ac:dyDescent="0.3">
      <c r="A2911">
        <v>42185</v>
      </c>
      <c r="B2911" t="s">
        <v>3374</v>
      </c>
      <c r="C2911" t="s">
        <v>3375</v>
      </c>
      <c r="D2911">
        <v>2015</v>
      </c>
      <c r="E2911" t="s">
        <v>84</v>
      </c>
      <c r="F2911" t="s">
        <v>1624</v>
      </c>
      <c r="G2911" t="s">
        <v>60</v>
      </c>
      <c r="H2911" t="s">
        <v>44</v>
      </c>
      <c r="I2911" t="s">
        <v>2122</v>
      </c>
      <c r="J2911" t="s">
        <v>3032</v>
      </c>
      <c r="K2911" t="s">
        <v>3183</v>
      </c>
      <c r="L2911" t="s">
        <v>1862</v>
      </c>
      <c r="M2911" t="s">
        <v>3163</v>
      </c>
      <c r="N2911">
        <v>64642</v>
      </c>
      <c r="O2911">
        <v>64.64</v>
      </c>
      <c r="P2911">
        <v>637000</v>
      </c>
      <c r="Q2911">
        <v>9.8542743108195907</v>
      </c>
    </row>
    <row r="2912" spans="1:17" x14ac:dyDescent="0.3">
      <c r="A2912">
        <v>42183</v>
      </c>
      <c r="B2912" t="s">
        <v>3374</v>
      </c>
      <c r="C2912" t="s">
        <v>3375</v>
      </c>
      <c r="D2912">
        <v>2015</v>
      </c>
      <c r="E2912" t="s">
        <v>32</v>
      </c>
      <c r="F2912" t="s">
        <v>183</v>
      </c>
      <c r="G2912" t="s">
        <v>186</v>
      </c>
      <c r="H2912" t="s">
        <v>44</v>
      </c>
      <c r="I2912" t="s">
        <v>289</v>
      </c>
      <c r="J2912" t="s">
        <v>3033</v>
      </c>
      <c r="K2912" t="s">
        <v>3228</v>
      </c>
      <c r="L2912" t="s">
        <v>3250</v>
      </c>
      <c r="M2912" t="s">
        <v>3163</v>
      </c>
      <c r="N2912">
        <v>46520</v>
      </c>
      <c r="O2912">
        <v>46.52</v>
      </c>
      <c r="P2912">
        <v>428000</v>
      </c>
      <c r="Q2912">
        <v>9.2003439380911445</v>
      </c>
    </row>
    <row r="2913" spans="1:17" x14ac:dyDescent="0.3">
      <c r="A2913">
        <v>42182</v>
      </c>
      <c r="B2913" t="s">
        <v>3374</v>
      </c>
      <c r="C2913" t="s">
        <v>3375</v>
      </c>
      <c r="D2913">
        <v>2015</v>
      </c>
      <c r="E2913" t="s">
        <v>32</v>
      </c>
      <c r="F2913" t="s">
        <v>2681</v>
      </c>
      <c r="G2913" t="s">
        <v>310</v>
      </c>
      <c r="H2913" t="s">
        <v>44</v>
      </c>
      <c r="I2913" t="s">
        <v>140</v>
      </c>
      <c r="J2913" t="s">
        <v>3034</v>
      </c>
      <c r="K2913" t="s">
        <v>3201</v>
      </c>
      <c r="L2913" t="s">
        <v>3250</v>
      </c>
      <c r="M2913" t="s">
        <v>3163</v>
      </c>
      <c r="N2913">
        <v>39760</v>
      </c>
      <c r="O2913">
        <v>39.76</v>
      </c>
      <c r="P2913">
        <v>43800</v>
      </c>
      <c r="Q2913">
        <v>1.1016096579476862</v>
      </c>
    </row>
    <row r="2914" spans="1:17" x14ac:dyDescent="0.3">
      <c r="A2914">
        <v>42181</v>
      </c>
      <c r="B2914" t="s">
        <v>3374</v>
      </c>
      <c r="C2914" t="s">
        <v>3375</v>
      </c>
      <c r="D2914">
        <v>2015</v>
      </c>
      <c r="E2914" t="s">
        <v>32</v>
      </c>
      <c r="F2914" t="s">
        <v>65</v>
      </c>
      <c r="G2914" t="s">
        <v>67</v>
      </c>
      <c r="H2914" t="s">
        <v>44</v>
      </c>
      <c r="I2914" t="s">
        <v>480</v>
      </c>
      <c r="J2914" t="s">
        <v>2956</v>
      </c>
      <c r="K2914" t="s">
        <v>3153</v>
      </c>
      <c r="L2914" t="s">
        <v>3377</v>
      </c>
      <c r="M2914" t="s">
        <v>3110</v>
      </c>
      <c r="N2914">
        <v>52248</v>
      </c>
      <c r="O2914">
        <v>52.25</v>
      </c>
      <c r="P2914">
        <v>441000</v>
      </c>
      <c r="Q2914">
        <v>8.440514469453376</v>
      </c>
    </row>
    <row r="2915" spans="1:17" x14ac:dyDescent="0.3">
      <c r="A2915">
        <v>42181</v>
      </c>
      <c r="B2915" t="s">
        <v>3374</v>
      </c>
      <c r="C2915" t="s">
        <v>3375</v>
      </c>
      <c r="D2915">
        <v>2015</v>
      </c>
      <c r="E2915" t="s">
        <v>32</v>
      </c>
      <c r="F2915" t="s">
        <v>77</v>
      </c>
      <c r="G2915" t="s">
        <v>67</v>
      </c>
      <c r="H2915" t="s">
        <v>44</v>
      </c>
      <c r="I2915" t="s">
        <v>643</v>
      </c>
      <c r="J2915" t="s">
        <v>3035</v>
      </c>
      <c r="K2915" t="s">
        <v>3201</v>
      </c>
      <c r="L2915" t="s">
        <v>3250</v>
      </c>
      <c r="M2915" t="s">
        <v>3163</v>
      </c>
      <c r="N2915">
        <v>57960</v>
      </c>
      <c r="O2915">
        <v>57.96</v>
      </c>
      <c r="P2915">
        <v>1086000</v>
      </c>
      <c r="Q2915">
        <v>18.737060041407869</v>
      </c>
    </row>
    <row r="2916" spans="1:17" x14ac:dyDescent="0.3">
      <c r="A2916">
        <v>42181</v>
      </c>
      <c r="B2916" t="s">
        <v>3374</v>
      </c>
      <c r="C2916" t="s">
        <v>3375</v>
      </c>
      <c r="D2916">
        <v>2015</v>
      </c>
      <c r="E2916" t="s">
        <v>32</v>
      </c>
      <c r="F2916" t="s">
        <v>77</v>
      </c>
      <c r="G2916" t="s">
        <v>67</v>
      </c>
      <c r="H2916" t="s">
        <v>44</v>
      </c>
      <c r="I2916" t="s">
        <v>418</v>
      </c>
      <c r="J2916" t="s">
        <v>3036</v>
      </c>
      <c r="K2916" t="s">
        <v>3135</v>
      </c>
      <c r="L2916" t="s">
        <v>3139</v>
      </c>
      <c r="M2916" t="s">
        <v>3116</v>
      </c>
      <c r="N2916">
        <v>10470</v>
      </c>
      <c r="O2916">
        <v>10.47</v>
      </c>
      <c r="P2916">
        <v>1160000</v>
      </c>
      <c r="Q2916">
        <v>110.79274116523401</v>
      </c>
    </row>
    <row r="2917" spans="1:17" x14ac:dyDescent="0.3">
      <c r="A2917">
        <v>42181</v>
      </c>
      <c r="B2917" t="s">
        <v>3374</v>
      </c>
      <c r="C2917" t="s">
        <v>3375</v>
      </c>
      <c r="D2917">
        <v>2015</v>
      </c>
      <c r="E2917" t="s">
        <v>32</v>
      </c>
      <c r="F2917" t="s">
        <v>65</v>
      </c>
      <c r="G2917" t="s">
        <v>67</v>
      </c>
      <c r="H2917" t="s">
        <v>44</v>
      </c>
      <c r="I2917" t="s">
        <v>480</v>
      </c>
      <c r="J2917" t="s">
        <v>3037</v>
      </c>
      <c r="K2917" t="s">
        <v>3198</v>
      </c>
      <c r="L2917" t="s">
        <v>3199</v>
      </c>
      <c r="M2917" t="s">
        <v>3110</v>
      </c>
      <c r="N2917">
        <v>51414</v>
      </c>
      <c r="O2917">
        <v>51.41</v>
      </c>
      <c r="P2917">
        <v>434000</v>
      </c>
      <c r="Q2917">
        <v>8.4412805850546544</v>
      </c>
    </row>
    <row r="2918" spans="1:17" x14ac:dyDescent="0.3">
      <c r="A2918">
        <v>42181</v>
      </c>
      <c r="B2918" t="s">
        <v>3374</v>
      </c>
      <c r="C2918" t="s">
        <v>3375</v>
      </c>
      <c r="D2918">
        <v>2015</v>
      </c>
      <c r="E2918" t="s">
        <v>32</v>
      </c>
      <c r="F2918" t="s">
        <v>77</v>
      </c>
      <c r="G2918" t="s">
        <v>67</v>
      </c>
      <c r="H2918" t="s">
        <v>44</v>
      </c>
      <c r="I2918" t="s">
        <v>643</v>
      </c>
      <c r="J2918" t="s">
        <v>3038</v>
      </c>
      <c r="K2918" t="s">
        <v>3118</v>
      </c>
      <c r="L2918" t="s">
        <v>3117</v>
      </c>
      <c r="M2918" t="s">
        <v>3119</v>
      </c>
      <c r="N2918">
        <v>296320.01</v>
      </c>
      <c r="O2918">
        <v>296.32</v>
      </c>
      <c r="P2918">
        <v>5554000</v>
      </c>
      <c r="Q2918">
        <v>18.743249907422722</v>
      </c>
    </row>
    <row r="2919" spans="1:17" x14ac:dyDescent="0.3">
      <c r="A2919">
        <v>42181</v>
      </c>
      <c r="B2919" t="s">
        <v>3374</v>
      </c>
      <c r="C2919" t="s">
        <v>3375</v>
      </c>
      <c r="D2919">
        <v>2015</v>
      </c>
      <c r="E2919" t="s">
        <v>32</v>
      </c>
      <c r="F2919" t="s">
        <v>77</v>
      </c>
      <c r="G2919" t="s">
        <v>67</v>
      </c>
      <c r="H2919" t="s">
        <v>44</v>
      </c>
      <c r="I2919" t="s">
        <v>643</v>
      </c>
      <c r="J2919" t="s">
        <v>3008</v>
      </c>
      <c r="K2919" t="s">
        <v>3118</v>
      </c>
      <c r="L2919" t="s">
        <v>3117</v>
      </c>
      <c r="M2919" t="s">
        <v>3119</v>
      </c>
      <c r="N2919">
        <v>203720</v>
      </c>
      <c r="O2919">
        <v>203.72</v>
      </c>
      <c r="P2919">
        <v>3819000</v>
      </c>
      <c r="Q2919">
        <v>18.746318476340075</v>
      </c>
    </row>
    <row r="2920" spans="1:17" x14ac:dyDescent="0.3">
      <c r="A2920">
        <v>42181</v>
      </c>
      <c r="B2920" t="s">
        <v>3374</v>
      </c>
      <c r="C2920" t="s">
        <v>3375</v>
      </c>
      <c r="D2920">
        <v>2015</v>
      </c>
      <c r="E2920" t="s">
        <v>32</v>
      </c>
      <c r="F2920" t="s">
        <v>77</v>
      </c>
      <c r="G2920" t="s">
        <v>67</v>
      </c>
      <c r="H2920" t="s">
        <v>44</v>
      </c>
      <c r="I2920" t="s">
        <v>243</v>
      </c>
      <c r="J2920" t="s">
        <v>3039</v>
      </c>
      <c r="K2920" t="s">
        <v>3130</v>
      </c>
      <c r="L2920" t="s">
        <v>3130</v>
      </c>
      <c r="M2920" t="s">
        <v>3129</v>
      </c>
      <c r="N2920">
        <v>51880</v>
      </c>
      <c r="O2920">
        <v>51.88</v>
      </c>
      <c r="P2920">
        <v>1088000</v>
      </c>
      <c r="Q2920">
        <v>20.971472629144181</v>
      </c>
    </row>
    <row r="2921" spans="1:17" x14ac:dyDescent="0.3">
      <c r="A2921">
        <v>42181</v>
      </c>
      <c r="B2921" t="s">
        <v>3374</v>
      </c>
      <c r="C2921" t="s">
        <v>3375</v>
      </c>
      <c r="D2921">
        <v>2015</v>
      </c>
      <c r="E2921" t="s">
        <v>32</v>
      </c>
      <c r="F2921" t="s">
        <v>77</v>
      </c>
      <c r="G2921" t="s">
        <v>67</v>
      </c>
      <c r="H2921" t="s">
        <v>44</v>
      </c>
      <c r="I2921" t="s">
        <v>231</v>
      </c>
      <c r="J2921" t="s">
        <v>2870</v>
      </c>
      <c r="K2921" t="s">
        <v>3176</v>
      </c>
      <c r="L2921" t="s">
        <v>3175</v>
      </c>
      <c r="M2921" t="s">
        <v>3129</v>
      </c>
      <c r="N2921">
        <v>2942</v>
      </c>
      <c r="O2921">
        <v>2.94</v>
      </c>
      <c r="P2921">
        <v>47200</v>
      </c>
      <c r="Q2921">
        <v>16.043507817811012</v>
      </c>
    </row>
    <row r="2922" spans="1:17" x14ac:dyDescent="0.3">
      <c r="A2922">
        <v>42181</v>
      </c>
      <c r="B2922" t="s">
        <v>3374</v>
      </c>
      <c r="C2922" t="s">
        <v>3375</v>
      </c>
      <c r="D2922">
        <v>2015</v>
      </c>
      <c r="E2922" t="s">
        <v>32</v>
      </c>
      <c r="F2922" t="s">
        <v>77</v>
      </c>
      <c r="G2922" t="s">
        <v>67</v>
      </c>
      <c r="H2922" t="s">
        <v>44</v>
      </c>
      <c r="I2922" t="s">
        <v>231</v>
      </c>
      <c r="J2922" t="s">
        <v>3040</v>
      </c>
      <c r="K2922" t="s">
        <v>3168</v>
      </c>
      <c r="L2922" t="s">
        <v>3250</v>
      </c>
      <c r="M2922" t="s">
        <v>3163</v>
      </c>
      <c r="N2922">
        <v>13080</v>
      </c>
      <c r="O2922">
        <v>13.08</v>
      </c>
      <c r="P2922">
        <v>210000</v>
      </c>
      <c r="Q2922">
        <v>16.055045871559631</v>
      </c>
    </row>
    <row r="2923" spans="1:17" x14ac:dyDescent="0.3">
      <c r="A2923">
        <v>42181</v>
      </c>
      <c r="B2923" t="s">
        <v>3374</v>
      </c>
      <c r="C2923" t="s">
        <v>3375</v>
      </c>
      <c r="D2923">
        <v>2015</v>
      </c>
      <c r="E2923" t="s">
        <v>32</v>
      </c>
      <c r="F2923" t="s">
        <v>65</v>
      </c>
      <c r="G2923" t="s">
        <v>67</v>
      </c>
      <c r="H2923" t="s">
        <v>44</v>
      </c>
      <c r="I2923" t="s">
        <v>480</v>
      </c>
      <c r="J2923" t="s">
        <v>3041</v>
      </c>
      <c r="K2923" t="s">
        <v>3153</v>
      </c>
      <c r="L2923" t="s">
        <v>3377</v>
      </c>
      <c r="M2923" t="s">
        <v>3110</v>
      </c>
      <c r="N2923">
        <v>90552</v>
      </c>
      <c r="O2923">
        <v>90.55</v>
      </c>
      <c r="P2923">
        <v>764000</v>
      </c>
      <c r="Q2923">
        <v>8.4371410902023154</v>
      </c>
    </row>
    <row r="2924" spans="1:17" x14ac:dyDescent="0.3">
      <c r="A2924">
        <v>42181</v>
      </c>
      <c r="B2924" t="s">
        <v>3374</v>
      </c>
      <c r="C2924" t="s">
        <v>3375</v>
      </c>
      <c r="D2924">
        <v>2015</v>
      </c>
      <c r="E2924" t="s">
        <v>32</v>
      </c>
      <c r="F2924" t="s">
        <v>2469</v>
      </c>
      <c r="G2924" t="s">
        <v>60</v>
      </c>
      <c r="H2924" t="s">
        <v>44</v>
      </c>
      <c r="I2924" t="s">
        <v>2470</v>
      </c>
      <c r="J2924" t="s">
        <v>2951</v>
      </c>
      <c r="K2924" t="s">
        <v>3237</v>
      </c>
      <c r="L2924" t="s">
        <v>3250</v>
      </c>
      <c r="M2924" t="s">
        <v>3163</v>
      </c>
      <c r="N2924">
        <v>271350.01</v>
      </c>
      <c r="O2924">
        <v>271.35000000000002</v>
      </c>
      <c r="P2924">
        <v>1013000</v>
      </c>
      <c r="Q2924">
        <v>3.7331857846623997</v>
      </c>
    </row>
    <row r="2925" spans="1:17" x14ac:dyDescent="0.3">
      <c r="A2925">
        <v>42180</v>
      </c>
      <c r="B2925" t="s">
        <v>3374</v>
      </c>
      <c r="C2925" t="s">
        <v>3375</v>
      </c>
      <c r="D2925">
        <v>2015</v>
      </c>
      <c r="E2925" t="s">
        <v>32</v>
      </c>
      <c r="F2925" t="s">
        <v>77</v>
      </c>
      <c r="G2925" t="s">
        <v>67</v>
      </c>
      <c r="H2925" t="s">
        <v>44</v>
      </c>
      <c r="I2925" t="s">
        <v>243</v>
      </c>
      <c r="J2925" t="s">
        <v>3042</v>
      </c>
      <c r="K2925" t="s">
        <v>3130</v>
      </c>
      <c r="L2925" t="s">
        <v>3130</v>
      </c>
      <c r="M2925" t="s">
        <v>3129</v>
      </c>
      <c r="N2925">
        <v>51880</v>
      </c>
      <c r="O2925">
        <v>51.88</v>
      </c>
      <c r="P2925">
        <v>1088000</v>
      </c>
      <c r="Q2925">
        <v>20.971472629144181</v>
      </c>
    </row>
    <row r="2926" spans="1:17" x14ac:dyDescent="0.3">
      <c r="A2926">
        <v>42180</v>
      </c>
      <c r="B2926" t="s">
        <v>3374</v>
      </c>
      <c r="C2926" t="s">
        <v>3375</v>
      </c>
      <c r="D2926">
        <v>2015</v>
      </c>
      <c r="E2926" t="s">
        <v>32</v>
      </c>
      <c r="F2926" t="s">
        <v>65</v>
      </c>
      <c r="G2926" t="s">
        <v>67</v>
      </c>
      <c r="H2926" t="s">
        <v>44</v>
      </c>
      <c r="I2926" t="s">
        <v>73</v>
      </c>
      <c r="J2926" t="s">
        <v>3043</v>
      </c>
      <c r="K2926" t="s">
        <v>3198</v>
      </c>
      <c r="L2926" t="s">
        <v>3199</v>
      </c>
      <c r="M2926" t="s">
        <v>3110</v>
      </c>
      <c r="N2926">
        <v>68552</v>
      </c>
      <c r="O2926">
        <v>68.55</v>
      </c>
      <c r="P2926">
        <v>360000</v>
      </c>
      <c r="Q2926">
        <v>5.2514879215777803</v>
      </c>
    </row>
    <row r="2927" spans="1:17" x14ac:dyDescent="0.3">
      <c r="A2927">
        <v>42180</v>
      </c>
      <c r="B2927" t="s">
        <v>3374</v>
      </c>
      <c r="C2927" t="s">
        <v>3375</v>
      </c>
      <c r="D2927">
        <v>2015</v>
      </c>
      <c r="E2927" t="s">
        <v>32</v>
      </c>
      <c r="F2927" t="s">
        <v>77</v>
      </c>
      <c r="G2927" t="s">
        <v>67</v>
      </c>
      <c r="H2927" t="s">
        <v>44</v>
      </c>
      <c r="I2927" t="s">
        <v>270</v>
      </c>
      <c r="J2927" t="s">
        <v>3044</v>
      </c>
      <c r="K2927" t="s">
        <v>3151</v>
      </c>
      <c r="L2927" t="s">
        <v>3152</v>
      </c>
      <c r="M2927" t="s">
        <v>3116</v>
      </c>
      <c r="N2927">
        <v>3510</v>
      </c>
      <c r="O2927">
        <v>3.51</v>
      </c>
      <c r="P2927">
        <v>1682000</v>
      </c>
      <c r="Q2927">
        <v>479.20227920227921</v>
      </c>
    </row>
    <row r="2928" spans="1:17" x14ac:dyDescent="0.3">
      <c r="A2928">
        <v>42180</v>
      </c>
      <c r="B2928" t="s">
        <v>3374</v>
      </c>
      <c r="C2928" t="s">
        <v>3375</v>
      </c>
      <c r="D2928">
        <v>2015</v>
      </c>
      <c r="E2928" t="s">
        <v>32</v>
      </c>
      <c r="F2928" t="s">
        <v>77</v>
      </c>
      <c r="G2928" t="s">
        <v>67</v>
      </c>
      <c r="H2928" t="s">
        <v>44</v>
      </c>
      <c r="I2928" t="s">
        <v>3045</v>
      </c>
      <c r="J2928" t="s">
        <v>3046</v>
      </c>
      <c r="K2928" t="s">
        <v>3182</v>
      </c>
      <c r="L2928" t="s">
        <v>3250</v>
      </c>
      <c r="M2928" t="s">
        <v>3163</v>
      </c>
      <c r="N2928">
        <v>2192</v>
      </c>
      <c r="O2928">
        <v>2.19</v>
      </c>
      <c r="P2928">
        <v>550000</v>
      </c>
      <c r="Q2928">
        <v>250.91240875912408</v>
      </c>
    </row>
    <row r="2929" spans="1:17" x14ac:dyDescent="0.3">
      <c r="A2929">
        <v>42180</v>
      </c>
      <c r="B2929" t="s">
        <v>3374</v>
      </c>
      <c r="C2929" t="s">
        <v>3375</v>
      </c>
      <c r="D2929">
        <v>2015</v>
      </c>
      <c r="E2929" t="s">
        <v>32</v>
      </c>
      <c r="F2929" t="s">
        <v>77</v>
      </c>
      <c r="G2929" t="s">
        <v>67</v>
      </c>
      <c r="H2929" t="s">
        <v>44</v>
      </c>
      <c r="I2929" t="s">
        <v>365</v>
      </c>
      <c r="J2929" t="s">
        <v>3014</v>
      </c>
      <c r="K2929" t="s">
        <v>3135</v>
      </c>
      <c r="L2929" t="s">
        <v>3139</v>
      </c>
      <c r="M2929" t="s">
        <v>3116</v>
      </c>
      <c r="N2929">
        <v>6282</v>
      </c>
      <c r="O2929">
        <v>6.28</v>
      </c>
      <c r="P2929">
        <v>2139000</v>
      </c>
      <c r="Q2929">
        <v>340.49665711556827</v>
      </c>
    </row>
    <row r="2930" spans="1:17" x14ac:dyDescent="0.3">
      <c r="A2930">
        <v>42180</v>
      </c>
      <c r="B2930" t="s">
        <v>3374</v>
      </c>
      <c r="C2930" t="s">
        <v>3375</v>
      </c>
      <c r="D2930">
        <v>2015</v>
      </c>
      <c r="E2930" t="s">
        <v>32</v>
      </c>
      <c r="F2930" t="s">
        <v>65</v>
      </c>
      <c r="G2930" t="s">
        <v>67</v>
      </c>
      <c r="H2930" t="s">
        <v>44</v>
      </c>
      <c r="I2930" t="s">
        <v>480</v>
      </c>
      <c r="J2930" t="s">
        <v>3047</v>
      </c>
      <c r="K2930" t="s">
        <v>3120</v>
      </c>
      <c r="L2930" t="s">
        <v>3124</v>
      </c>
      <c r="M2930" t="s">
        <v>3110</v>
      </c>
      <c r="N2930">
        <v>84712</v>
      </c>
      <c r="O2930">
        <v>84.71</v>
      </c>
      <c r="P2930">
        <v>715000</v>
      </c>
      <c r="Q2930">
        <v>8.440362640475966</v>
      </c>
    </row>
    <row r="2931" spans="1:17" x14ac:dyDescent="0.3">
      <c r="A2931">
        <v>42180</v>
      </c>
      <c r="B2931" t="s">
        <v>3374</v>
      </c>
      <c r="C2931" t="s">
        <v>3375</v>
      </c>
      <c r="D2931">
        <v>2015</v>
      </c>
      <c r="E2931" t="s">
        <v>32</v>
      </c>
      <c r="F2931" t="s">
        <v>65</v>
      </c>
      <c r="G2931" t="s">
        <v>67</v>
      </c>
      <c r="H2931" t="s">
        <v>44</v>
      </c>
      <c r="I2931" t="s">
        <v>480</v>
      </c>
      <c r="J2931" t="s">
        <v>3048</v>
      </c>
      <c r="K2931" t="s">
        <v>3156</v>
      </c>
      <c r="L2931" t="s">
        <v>3157</v>
      </c>
      <c r="M2931" t="s">
        <v>3110</v>
      </c>
      <c r="N2931">
        <v>41298</v>
      </c>
      <c r="O2931">
        <v>41.3</v>
      </c>
      <c r="P2931">
        <v>348000</v>
      </c>
      <c r="Q2931">
        <v>8.4265581868371342</v>
      </c>
    </row>
    <row r="2932" spans="1:17" x14ac:dyDescent="0.3">
      <c r="A2932">
        <v>42180</v>
      </c>
      <c r="B2932" t="s">
        <v>3374</v>
      </c>
      <c r="C2932" t="s">
        <v>3375</v>
      </c>
      <c r="D2932">
        <v>2015</v>
      </c>
      <c r="E2932" t="s">
        <v>32</v>
      </c>
      <c r="F2932" t="s">
        <v>77</v>
      </c>
      <c r="G2932" t="s">
        <v>67</v>
      </c>
      <c r="H2932" t="s">
        <v>44</v>
      </c>
      <c r="I2932" t="s">
        <v>643</v>
      </c>
      <c r="J2932" t="s">
        <v>3049</v>
      </c>
      <c r="K2932" t="s">
        <v>3118</v>
      </c>
      <c r="L2932" t="s">
        <v>3117</v>
      </c>
      <c r="M2932" t="s">
        <v>3119</v>
      </c>
      <c r="N2932">
        <v>148160</v>
      </c>
      <c r="O2932">
        <v>148.16</v>
      </c>
      <c r="P2932">
        <v>2777000</v>
      </c>
      <c r="Q2932">
        <v>18.743250539956804</v>
      </c>
    </row>
    <row r="2933" spans="1:17" x14ac:dyDescent="0.3">
      <c r="A2933">
        <v>42180</v>
      </c>
      <c r="B2933" t="s">
        <v>3374</v>
      </c>
      <c r="C2933" t="s">
        <v>3375</v>
      </c>
      <c r="D2933">
        <v>2015</v>
      </c>
      <c r="E2933" t="s">
        <v>32</v>
      </c>
      <c r="F2933" t="s">
        <v>65</v>
      </c>
      <c r="G2933" t="s">
        <v>67</v>
      </c>
      <c r="H2933" t="s">
        <v>44</v>
      </c>
      <c r="I2933" t="s">
        <v>219</v>
      </c>
      <c r="J2933" t="s">
        <v>3050</v>
      </c>
      <c r="K2933" t="s">
        <v>3120</v>
      </c>
      <c r="L2933" t="s">
        <v>3124</v>
      </c>
      <c r="M2933" t="s">
        <v>3110</v>
      </c>
      <c r="N2933">
        <v>114300</v>
      </c>
      <c r="O2933">
        <v>114.3</v>
      </c>
      <c r="P2933">
        <v>3058000</v>
      </c>
      <c r="Q2933">
        <v>26.754155730533682</v>
      </c>
    </row>
    <row r="2934" spans="1:17" x14ac:dyDescent="0.3">
      <c r="A2934">
        <v>42180</v>
      </c>
      <c r="B2934" t="s">
        <v>3374</v>
      </c>
      <c r="C2934" t="s">
        <v>3375</v>
      </c>
      <c r="D2934">
        <v>2015</v>
      </c>
      <c r="E2934" t="s">
        <v>32</v>
      </c>
      <c r="F2934" t="s">
        <v>77</v>
      </c>
      <c r="G2934" t="s">
        <v>67</v>
      </c>
      <c r="H2934" t="s">
        <v>44</v>
      </c>
      <c r="I2934" t="s">
        <v>1202</v>
      </c>
      <c r="J2934" t="s">
        <v>3051</v>
      </c>
      <c r="K2934" t="s">
        <v>3165</v>
      </c>
      <c r="L2934" t="s">
        <v>3250</v>
      </c>
      <c r="M2934" t="s">
        <v>3163</v>
      </c>
      <c r="N2934">
        <v>105728</v>
      </c>
      <c r="O2934">
        <v>105.73</v>
      </c>
      <c r="P2934">
        <v>770000</v>
      </c>
      <c r="Q2934">
        <v>7.2828389830508478</v>
      </c>
    </row>
    <row r="2935" spans="1:17" x14ac:dyDescent="0.3">
      <c r="A2935">
        <v>42180</v>
      </c>
      <c r="B2935" t="s">
        <v>3374</v>
      </c>
      <c r="C2935" t="s">
        <v>3375</v>
      </c>
      <c r="D2935">
        <v>2015</v>
      </c>
      <c r="E2935" t="s">
        <v>32</v>
      </c>
      <c r="F2935" t="s">
        <v>65</v>
      </c>
      <c r="G2935" t="s">
        <v>67</v>
      </c>
      <c r="H2935" t="s">
        <v>44</v>
      </c>
      <c r="I2935" t="s">
        <v>73</v>
      </c>
      <c r="J2935" t="s">
        <v>3052</v>
      </c>
      <c r="K2935" t="s">
        <v>3125</v>
      </c>
      <c r="L2935" t="s">
        <v>3126</v>
      </c>
      <c r="M2935" t="s">
        <v>3110</v>
      </c>
      <c r="N2935">
        <v>17618</v>
      </c>
      <c r="O2935">
        <v>17.62</v>
      </c>
      <c r="P2935">
        <v>92600</v>
      </c>
      <c r="Q2935">
        <v>5.2559881938926098</v>
      </c>
    </row>
    <row r="2936" spans="1:17" x14ac:dyDescent="0.3">
      <c r="A2936">
        <v>42180</v>
      </c>
      <c r="B2936" t="s">
        <v>3374</v>
      </c>
      <c r="C2936" t="s">
        <v>3375</v>
      </c>
      <c r="D2936">
        <v>2015</v>
      </c>
      <c r="E2936" t="s">
        <v>32</v>
      </c>
      <c r="F2936" t="s">
        <v>65</v>
      </c>
      <c r="G2936" t="s">
        <v>67</v>
      </c>
      <c r="H2936" t="s">
        <v>44</v>
      </c>
      <c r="I2936" t="s">
        <v>2866</v>
      </c>
      <c r="J2936" t="s">
        <v>3053</v>
      </c>
      <c r="K2936" t="s">
        <v>3131</v>
      </c>
      <c r="L2936" t="s">
        <v>3132</v>
      </c>
      <c r="M2936" t="s">
        <v>3110</v>
      </c>
      <c r="N2936">
        <v>10430</v>
      </c>
      <c r="O2936">
        <v>10.43</v>
      </c>
      <c r="P2936">
        <v>87700</v>
      </c>
      <c r="Q2936">
        <v>8.4084372003835099</v>
      </c>
    </row>
    <row r="2937" spans="1:17" x14ac:dyDescent="0.3">
      <c r="A2937">
        <v>42180</v>
      </c>
      <c r="B2937" t="s">
        <v>3374</v>
      </c>
      <c r="C2937" t="s">
        <v>3375</v>
      </c>
      <c r="D2937">
        <v>2015</v>
      </c>
      <c r="E2937" t="s">
        <v>32</v>
      </c>
      <c r="F2937" t="s">
        <v>65</v>
      </c>
      <c r="G2937" t="s">
        <v>67</v>
      </c>
      <c r="H2937" t="s">
        <v>44</v>
      </c>
      <c r="I2937" t="s">
        <v>480</v>
      </c>
      <c r="J2937" t="s">
        <v>3054</v>
      </c>
      <c r="K2937" t="s">
        <v>3156</v>
      </c>
      <c r="L2937" t="s">
        <v>3157</v>
      </c>
      <c r="M2937" t="s">
        <v>3110</v>
      </c>
      <c r="N2937">
        <v>27532</v>
      </c>
      <c r="O2937">
        <v>27.53</v>
      </c>
      <c r="P2937">
        <v>232000</v>
      </c>
      <c r="Q2937">
        <v>8.4265581868371342</v>
      </c>
    </row>
    <row r="2938" spans="1:17" x14ac:dyDescent="0.3">
      <c r="A2938">
        <v>42180</v>
      </c>
      <c r="B2938" t="s">
        <v>3374</v>
      </c>
      <c r="C2938" t="s">
        <v>3375</v>
      </c>
      <c r="D2938">
        <v>2015</v>
      </c>
      <c r="E2938" t="s">
        <v>32</v>
      </c>
      <c r="F2938" t="s">
        <v>77</v>
      </c>
      <c r="G2938" t="s">
        <v>67</v>
      </c>
      <c r="H2938" t="s">
        <v>44</v>
      </c>
      <c r="I2938" t="s">
        <v>1202</v>
      </c>
      <c r="J2938" t="s">
        <v>3055</v>
      </c>
      <c r="K2938" t="s">
        <v>3165</v>
      </c>
      <c r="L2938" t="s">
        <v>3250</v>
      </c>
      <c r="M2938" t="s">
        <v>3163</v>
      </c>
      <c r="N2938">
        <v>39648</v>
      </c>
      <c r="O2938">
        <v>39.65</v>
      </c>
      <c r="P2938">
        <v>289000</v>
      </c>
      <c r="Q2938">
        <v>7.2891444713478615</v>
      </c>
    </row>
    <row r="2939" spans="1:17" x14ac:dyDescent="0.3">
      <c r="A2939">
        <v>42180</v>
      </c>
      <c r="B2939" t="s">
        <v>3374</v>
      </c>
      <c r="C2939" t="s">
        <v>3375</v>
      </c>
      <c r="D2939">
        <v>2015</v>
      </c>
      <c r="E2939" t="s">
        <v>32</v>
      </c>
      <c r="F2939" t="s">
        <v>77</v>
      </c>
      <c r="G2939" t="s">
        <v>227</v>
      </c>
      <c r="H2939" t="s">
        <v>44</v>
      </c>
      <c r="I2939" t="s">
        <v>643</v>
      </c>
      <c r="J2939" t="s">
        <v>3056</v>
      </c>
      <c r="K2939" t="s">
        <v>3118</v>
      </c>
      <c r="L2939" t="s">
        <v>3117</v>
      </c>
      <c r="M2939" t="s">
        <v>3119</v>
      </c>
      <c r="N2939">
        <v>148160</v>
      </c>
      <c r="O2939">
        <v>148.16</v>
      </c>
      <c r="P2939">
        <v>2777000</v>
      </c>
      <c r="Q2939">
        <v>18.743250539956804</v>
      </c>
    </row>
    <row r="2940" spans="1:17" x14ac:dyDescent="0.3">
      <c r="A2940">
        <v>42180</v>
      </c>
      <c r="B2940" t="s">
        <v>3374</v>
      </c>
      <c r="C2940" t="s">
        <v>3375</v>
      </c>
      <c r="D2940">
        <v>2015</v>
      </c>
      <c r="E2940" t="s">
        <v>32</v>
      </c>
      <c r="F2940" t="s">
        <v>65</v>
      </c>
      <c r="G2940" t="s">
        <v>67</v>
      </c>
      <c r="H2940" t="s">
        <v>44</v>
      </c>
      <c r="I2940" t="s">
        <v>1517</v>
      </c>
      <c r="J2940" t="s">
        <v>3053</v>
      </c>
      <c r="K2940" t="s">
        <v>3131</v>
      </c>
      <c r="L2940" t="s">
        <v>3132</v>
      </c>
      <c r="M2940" t="s">
        <v>3110</v>
      </c>
      <c r="N2940">
        <v>10430</v>
      </c>
      <c r="O2940">
        <v>10.43</v>
      </c>
      <c r="P2940">
        <v>23400</v>
      </c>
      <c r="Q2940">
        <v>2.2435282837967403</v>
      </c>
    </row>
    <row r="2941" spans="1:17" x14ac:dyDescent="0.3">
      <c r="A2941">
        <v>42179</v>
      </c>
      <c r="B2941" t="s">
        <v>3374</v>
      </c>
      <c r="C2941" t="s">
        <v>3375</v>
      </c>
      <c r="D2941">
        <v>2015</v>
      </c>
      <c r="E2941" t="s">
        <v>32</v>
      </c>
      <c r="F2941" t="s">
        <v>2926</v>
      </c>
      <c r="G2941" t="s">
        <v>60</v>
      </c>
      <c r="H2941" t="s">
        <v>44</v>
      </c>
      <c r="I2941" t="s">
        <v>289</v>
      </c>
      <c r="J2941" t="s">
        <v>3057</v>
      </c>
      <c r="K2941" t="s">
        <v>3228</v>
      </c>
      <c r="L2941" t="s">
        <v>3250</v>
      </c>
      <c r="M2941" t="s">
        <v>3163</v>
      </c>
      <c r="N2941">
        <v>154050</v>
      </c>
      <c r="O2941">
        <v>154.05000000000001</v>
      </c>
      <c r="P2941">
        <v>369000</v>
      </c>
      <c r="Q2941">
        <v>2.3953261927945473</v>
      </c>
    </row>
    <row r="2942" spans="1:17" x14ac:dyDescent="0.3">
      <c r="A2942">
        <v>42179</v>
      </c>
      <c r="B2942" t="s">
        <v>3374</v>
      </c>
      <c r="C2942" t="s">
        <v>3375</v>
      </c>
      <c r="D2942">
        <v>2015</v>
      </c>
      <c r="E2942" t="s">
        <v>84</v>
      </c>
      <c r="F2942" t="s">
        <v>902</v>
      </c>
      <c r="G2942" t="s">
        <v>96</v>
      </c>
      <c r="H2942" t="s">
        <v>44</v>
      </c>
      <c r="I2942" t="s">
        <v>1585</v>
      </c>
      <c r="J2942" t="s">
        <v>3058</v>
      </c>
      <c r="K2942" t="s">
        <v>3184</v>
      </c>
      <c r="L2942" t="s">
        <v>3250</v>
      </c>
      <c r="M2942" t="s">
        <v>3163</v>
      </c>
      <c r="N2942">
        <v>17019</v>
      </c>
      <c r="O2942">
        <v>17.02</v>
      </c>
      <c r="P2942">
        <v>33600</v>
      </c>
      <c r="Q2942">
        <v>1.9742640578177331</v>
      </c>
    </row>
    <row r="2943" spans="1:17" x14ac:dyDescent="0.3">
      <c r="A2943">
        <v>42178</v>
      </c>
      <c r="B2943" t="s">
        <v>3374</v>
      </c>
      <c r="C2943" t="s">
        <v>3375</v>
      </c>
      <c r="D2943">
        <v>2015</v>
      </c>
      <c r="E2943" t="s">
        <v>84</v>
      </c>
      <c r="F2943" t="s">
        <v>1624</v>
      </c>
      <c r="G2943" t="s">
        <v>60</v>
      </c>
      <c r="H2943" t="s">
        <v>44</v>
      </c>
      <c r="I2943" t="s">
        <v>2122</v>
      </c>
      <c r="J2943" t="s">
        <v>3059</v>
      </c>
      <c r="K2943" t="s">
        <v>3183</v>
      </c>
      <c r="L2943" t="s">
        <v>1862</v>
      </c>
      <c r="M2943" t="s">
        <v>3163</v>
      </c>
      <c r="N2943">
        <v>64642</v>
      </c>
      <c r="O2943">
        <v>64.64</v>
      </c>
      <c r="P2943">
        <v>637000</v>
      </c>
      <c r="Q2943">
        <v>9.8542743108195907</v>
      </c>
    </row>
    <row r="2944" spans="1:17" x14ac:dyDescent="0.3">
      <c r="A2944">
        <v>42178</v>
      </c>
      <c r="B2944" t="s">
        <v>3374</v>
      </c>
      <c r="C2944" t="s">
        <v>3375</v>
      </c>
      <c r="D2944">
        <v>2015</v>
      </c>
      <c r="E2944" t="s">
        <v>84</v>
      </c>
      <c r="F2944" t="s">
        <v>878</v>
      </c>
      <c r="G2944" t="s">
        <v>60</v>
      </c>
      <c r="H2944" t="s">
        <v>44</v>
      </c>
      <c r="I2944" t="s">
        <v>748</v>
      </c>
      <c r="J2944" t="s">
        <v>3060</v>
      </c>
      <c r="K2944" t="s">
        <v>3161</v>
      </c>
      <c r="L2944" t="s">
        <v>3250</v>
      </c>
      <c r="M2944" t="s">
        <v>3163</v>
      </c>
      <c r="N2944">
        <v>16840</v>
      </c>
      <c r="O2944">
        <v>16.84</v>
      </c>
      <c r="P2944">
        <v>87800</v>
      </c>
      <c r="Q2944">
        <v>5.2137767220902616</v>
      </c>
    </row>
    <row r="2945" spans="1:17" x14ac:dyDescent="0.3">
      <c r="A2945">
        <v>42178</v>
      </c>
      <c r="B2945" t="s">
        <v>3374</v>
      </c>
      <c r="C2945" t="s">
        <v>3375</v>
      </c>
      <c r="D2945">
        <v>2015</v>
      </c>
      <c r="E2945" t="s">
        <v>753</v>
      </c>
      <c r="F2945" t="s">
        <v>77</v>
      </c>
      <c r="G2945" t="s">
        <v>67</v>
      </c>
      <c r="H2945" t="s">
        <v>44</v>
      </c>
      <c r="I2945" t="s">
        <v>243</v>
      </c>
      <c r="J2945" t="s">
        <v>3061</v>
      </c>
      <c r="K2945" t="s">
        <v>3130</v>
      </c>
      <c r="L2945" t="s">
        <v>3130</v>
      </c>
      <c r="M2945" t="s">
        <v>3129</v>
      </c>
      <c r="N2945">
        <v>51880</v>
      </c>
      <c r="O2945">
        <v>51.88</v>
      </c>
      <c r="P2945">
        <v>1088000</v>
      </c>
      <c r="Q2945">
        <v>20.971472629144181</v>
      </c>
    </row>
    <row r="2946" spans="1:17" x14ac:dyDescent="0.3">
      <c r="A2946">
        <v>42178</v>
      </c>
      <c r="B2946" t="s">
        <v>3374</v>
      </c>
      <c r="C2946" t="s">
        <v>3375</v>
      </c>
      <c r="D2946">
        <v>2015</v>
      </c>
      <c r="E2946" t="s">
        <v>753</v>
      </c>
      <c r="F2946" t="s">
        <v>77</v>
      </c>
      <c r="G2946" t="s">
        <v>67</v>
      </c>
      <c r="H2946" t="s">
        <v>44</v>
      </c>
      <c r="I2946" t="s">
        <v>241</v>
      </c>
      <c r="J2946" t="s">
        <v>3062</v>
      </c>
      <c r="K2946" t="s">
        <v>3127</v>
      </c>
      <c r="L2946" t="s">
        <v>3128</v>
      </c>
      <c r="M2946" t="s">
        <v>3129</v>
      </c>
      <c r="N2946">
        <v>5240</v>
      </c>
      <c r="O2946">
        <v>5.24</v>
      </c>
      <c r="P2946">
        <v>38200</v>
      </c>
      <c r="Q2946">
        <v>7.2900763358778624</v>
      </c>
    </row>
    <row r="2947" spans="1:17" x14ac:dyDescent="0.3">
      <c r="A2947">
        <v>42178</v>
      </c>
      <c r="B2947" t="s">
        <v>3374</v>
      </c>
      <c r="C2947" t="s">
        <v>3375</v>
      </c>
      <c r="D2947">
        <v>2015</v>
      </c>
      <c r="E2947" t="s">
        <v>584</v>
      </c>
      <c r="F2947" t="s">
        <v>77</v>
      </c>
      <c r="G2947" t="s">
        <v>67</v>
      </c>
      <c r="H2947" t="s">
        <v>44</v>
      </c>
      <c r="I2947" t="s">
        <v>643</v>
      </c>
      <c r="J2947" t="s">
        <v>2973</v>
      </c>
      <c r="K2947" t="s">
        <v>3193</v>
      </c>
      <c r="L2947" t="s">
        <v>3133</v>
      </c>
      <c r="M2947" t="s">
        <v>3116</v>
      </c>
      <c r="N2947">
        <v>23284</v>
      </c>
      <c r="O2947">
        <v>23.28</v>
      </c>
      <c r="P2947">
        <v>436000</v>
      </c>
      <c r="Q2947">
        <v>18.725304930424326</v>
      </c>
    </row>
    <row r="2948" spans="1:17" x14ac:dyDescent="0.3">
      <c r="A2948">
        <v>42178</v>
      </c>
      <c r="B2948" t="s">
        <v>3374</v>
      </c>
      <c r="C2948" t="s">
        <v>3375</v>
      </c>
      <c r="D2948">
        <v>2015</v>
      </c>
      <c r="E2948" t="s">
        <v>84</v>
      </c>
      <c r="F2948" t="s">
        <v>87</v>
      </c>
      <c r="G2948" t="s">
        <v>3063</v>
      </c>
      <c r="H2948" t="s">
        <v>44</v>
      </c>
      <c r="I2948" t="s">
        <v>92</v>
      </c>
      <c r="J2948" t="s">
        <v>3065</v>
      </c>
      <c r="K2948" t="s">
        <v>3210</v>
      </c>
      <c r="L2948" t="s">
        <v>3250</v>
      </c>
      <c r="M2948" t="s">
        <v>3163</v>
      </c>
      <c r="N2948">
        <v>16840</v>
      </c>
      <c r="O2948">
        <v>16.84</v>
      </c>
      <c r="P2948">
        <v>48500</v>
      </c>
      <c r="Q2948">
        <v>2.8800475059382422</v>
      </c>
    </row>
    <row r="2949" spans="1:17" x14ac:dyDescent="0.3">
      <c r="A2949">
        <v>42178</v>
      </c>
      <c r="B2949" t="s">
        <v>3374</v>
      </c>
      <c r="C2949" t="s">
        <v>3375</v>
      </c>
      <c r="D2949">
        <v>2015</v>
      </c>
      <c r="E2949" t="s">
        <v>753</v>
      </c>
      <c r="F2949" t="s">
        <v>77</v>
      </c>
      <c r="G2949" t="s">
        <v>67</v>
      </c>
      <c r="H2949" t="s">
        <v>44</v>
      </c>
      <c r="I2949" t="s">
        <v>241</v>
      </c>
      <c r="J2949" t="s">
        <v>3066</v>
      </c>
      <c r="K2949" t="s">
        <v>3127</v>
      </c>
      <c r="L2949" t="s">
        <v>3128</v>
      </c>
      <c r="M2949" t="s">
        <v>3129</v>
      </c>
      <c r="N2949">
        <v>5240</v>
      </c>
      <c r="O2949">
        <v>5.24</v>
      </c>
      <c r="P2949">
        <v>38200</v>
      </c>
      <c r="Q2949">
        <v>7.2900763358778624</v>
      </c>
    </row>
    <row r="2950" spans="1:17" x14ac:dyDescent="0.3">
      <c r="A2950">
        <v>42178</v>
      </c>
      <c r="B2950" t="s">
        <v>3374</v>
      </c>
      <c r="C2950" t="s">
        <v>3375</v>
      </c>
      <c r="D2950">
        <v>2015</v>
      </c>
      <c r="E2950" t="s">
        <v>84</v>
      </c>
      <c r="F2950" t="s">
        <v>769</v>
      </c>
      <c r="G2950" t="s">
        <v>60</v>
      </c>
      <c r="H2950" t="s">
        <v>44</v>
      </c>
      <c r="I2950" t="s">
        <v>63</v>
      </c>
      <c r="J2950" t="s">
        <v>3067</v>
      </c>
      <c r="K2950" t="s">
        <v>3135</v>
      </c>
      <c r="L2950" t="s">
        <v>3139</v>
      </c>
      <c r="M2950" t="s">
        <v>3116</v>
      </c>
      <c r="N2950">
        <v>20120</v>
      </c>
      <c r="O2950">
        <v>20.12</v>
      </c>
      <c r="P2950">
        <v>307000</v>
      </c>
      <c r="Q2950">
        <v>15.258449304174951</v>
      </c>
    </row>
    <row r="2951" spans="1:17" x14ac:dyDescent="0.3">
      <c r="A2951">
        <v>42178</v>
      </c>
      <c r="B2951" t="s">
        <v>3374</v>
      </c>
      <c r="C2951" t="s">
        <v>3375</v>
      </c>
      <c r="D2951">
        <v>2015</v>
      </c>
      <c r="E2951" t="s">
        <v>84</v>
      </c>
      <c r="F2951" t="s">
        <v>1271</v>
      </c>
      <c r="G2951" t="s">
        <v>310</v>
      </c>
      <c r="H2951" t="s">
        <v>44</v>
      </c>
      <c r="I2951" t="s">
        <v>748</v>
      </c>
      <c r="J2951" t="s">
        <v>3068</v>
      </c>
      <c r="K2951" t="s">
        <v>3161</v>
      </c>
      <c r="L2951" t="s">
        <v>3250</v>
      </c>
      <c r="M2951" t="s">
        <v>3163</v>
      </c>
      <c r="N2951">
        <v>33680</v>
      </c>
      <c r="O2951">
        <v>33.68</v>
      </c>
      <c r="P2951">
        <v>125000</v>
      </c>
      <c r="Q2951">
        <v>3.7114014251781473</v>
      </c>
    </row>
    <row r="2952" spans="1:17" x14ac:dyDescent="0.3">
      <c r="A2952">
        <v>42176</v>
      </c>
      <c r="B2952" t="s">
        <v>3374</v>
      </c>
      <c r="C2952" t="s">
        <v>3375</v>
      </c>
      <c r="D2952">
        <v>2015</v>
      </c>
      <c r="E2952" t="s">
        <v>84</v>
      </c>
      <c r="F2952" t="s">
        <v>878</v>
      </c>
      <c r="G2952" t="s">
        <v>60</v>
      </c>
      <c r="H2952" t="s">
        <v>44</v>
      </c>
      <c r="I2952" t="s">
        <v>63</v>
      </c>
      <c r="J2952" t="s">
        <v>3069</v>
      </c>
      <c r="K2952" t="s">
        <v>3167</v>
      </c>
      <c r="L2952" t="s">
        <v>3250</v>
      </c>
      <c r="M2952" t="s">
        <v>3163</v>
      </c>
      <c r="N2952">
        <v>40240</v>
      </c>
      <c r="O2952">
        <v>40.24</v>
      </c>
      <c r="P2952">
        <v>614000</v>
      </c>
      <c r="Q2952">
        <v>15.258449304174951</v>
      </c>
    </row>
    <row r="2953" spans="1:17" x14ac:dyDescent="0.3">
      <c r="A2953">
        <v>42176</v>
      </c>
      <c r="B2953" t="s">
        <v>3374</v>
      </c>
      <c r="C2953" t="s">
        <v>3375</v>
      </c>
      <c r="D2953">
        <v>2015</v>
      </c>
      <c r="E2953" t="s">
        <v>32</v>
      </c>
      <c r="F2953" t="s">
        <v>183</v>
      </c>
      <c r="G2953" t="s">
        <v>186</v>
      </c>
      <c r="H2953" t="s">
        <v>44</v>
      </c>
      <c r="I2953" t="s">
        <v>289</v>
      </c>
      <c r="J2953" t="s">
        <v>3070</v>
      </c>
      <c r="K2953" t="s">
        <v>3228</v>
      </c>
      <c r="L2953" t="s">
        <v>3250</v>
      </c>
      <c r="M2953" t="s">
        <v>3163</v>
      </c>
      <c r="N2953">
        <v>134440</v>
      </c>
      <c r="O2953">
        <v>134.44</v>
      </c>
      <c r="P2953">
        <v>1237000</v>
      </c>
      <c r="Q2953">
        <v>9.201130615888129</v>
      </c>
    </row>
    <row r="2954" spans="1:17" x14ac:dyDescent="0.3">
      <c r="A2954">
        <v>42176</v>
      </c>
      <c r="B2954" t="s">
        <v>3374</v>
      </c>
      <c r="C2954" t="s">
        <v>3375</v>
      </c>
      <c r="D2954">
        <v>2015</v>
      </c>
      <c r="E2954" t="s">
        <v>32</v>
      </c>
      <c r="F2954" t="s">
        <v>183</v>
      </c>
      <c r="G2954" t="s">
        <v>186</v>
      </c>
      <c r="H2954" t="s">
        <v>44</v>
      </c>
      <c r="I2954" t="s">
        <v>289</v>
      </c>
      <c r="J2954" t="s">
        <v>3071</v>
      </c>
      <c r="K2954" t="s">
        <v>3228</v>
      </c>
      <c r="L2954" t="s">
        <v>3250</v>
      </c>
      <c r="M2954" t="s">
        <v>3163</v>
      </c>
      <c r="N2954">
        <v>106730</v>
      </c>
      <c r="O2954">
        <v>106.73</v>
      </c>
      <c r="P2954">
        <v>982000</v>
      </c>
      <c r="Q2954">
        <v>9.2007870326993348</v>
      </c>
    </row>
    <row r="2955" spans="1:17" x14ac:dyDescent="0.3">
      <c r="A2955">
        <v>42176</v>
      </c>
      <c r="B2955" t="s">
        <v>3374</v>
      </c>
      <c r="C2955" t="s">
        <v>3375</v>
      </c>
      <c r="D2955">
        <v>2015</v>
      </c>
      <c r="E2955" t="s">
        <v>84</v>
      </c>
      <c r="F2955" t="s">
        <v>557</v>
      </c>
      <c r="G2955" t="s">
        <v>186</v>
      </c>
      <c r="H2955" t="s">
        <v>44</v>
      </c>
      <c r="I2955" t="s">
        <v>2378</v>
      </c>
      <c r="J2955" t="s">
        <v>3072</v>
      </c>
      <c r="K2955" t="s">
        <v>3197</v>
      </c>
      <c r="L2955" t="s">
        <v>3250</v>
      </c>
      <c r="M2955" t="s">
        <v>3163</v>
      </c>
      <c r="N2955">
        <v>34194</v>
      </c>
      <c r="O2955">
        <v>34.19</v>
      </c>
      <c r="P2955">
        <v>34500</v>
      </c>
      <c r="Q2955">
        <v>1.0089489384102475</v>
      </c>
    </row>
    <row r="2956" spans="1:17" x14ac:dyDescent="0.3">
      <c r="A2956">
        <v>42175</v>
      </c>
      <c r="B2956" t="s">
        <v>3374</v>
      </c>
      <c r="C2956" t="s">
        <v>3375</v>
      </c>
      <c r="D2956">
        <v>2015</v>
      </c>
      <c r="E2956" t="s">
        <v>32</v>
      </c>
      <c r="F2956" t="s">
        <v>2926</v>
      </c>
      <c r="G2956" t="s">
        <v>60</v>
      </c>
      <c r="H2956" t="s">
        <v>44</v>
      </c>
      <c r="I2956" t="s">
        <v>289</v>
      </c>
      <c r="J2956" t="s">
        <v>3073</v>
      </c>
      <c r="K2956" t="s">
        <v>3228</v>
      </c>
      <c r="L2956" t="s">
        <v>3250</v>
      </c>
      <c r="M2956" t="s">
        <v>3163</v>
      </c>
      <c r="N2956">
        <v>152710.01</v>
      </c>
      <c r="O2956">
        <v>152.71</v>
      </c>
      <c r="P2956">
        <v>365000</v>
      </c>
      <c r="Q2956">
        <v>2.3901511105918987</v>
      </c>
    </row>
    <row r="2957" spans="1:17" x14ac:dyDescent="0.3">
      <c r="A2957">
        <v>42175</v>
      </c>
      <c r="B2957" t="s">
        <v>3374</v>
      </c>
      <c r="C2957" t="s">
        <v>3375</v>
      </c>
      <c r="D2957">
        <v>2015</v>
      </c>
      <c r="E2957" t="s">
        <v>32</v>
      </c>
      <c r="F2957" t="s">
        <v>2469</v>
      </c>
      <c r="G2957" t="s">
        <v>60</v>
      </c>
      <c r="H2957" t="s">
        <v>44</v>
      </c>
      <c r="I2957" t="s">
        <v>2470</v>
      </c>
      <c r="J2957" t="s">
        <v>3074</v>
      </c>
      <c r="K2957" t="s">
        <v>3237</v>
      </c>
      <c r="L2957" t="s">
        <v>3250</v>
      </c>
      <c r="M2957" t="s">
        <v>3163</v>
      </c>
      <c r="N2957">
        <v>253260</v>
      </c>
      <c r="O2957">
        <v>253.26</v>
      </c>
      <c r="P2957">
        <v>946000</v>
      </c>
      <c r="Q2957">
        <v>3.7352917949932873</v>
      </c>
    </row>
    <row r="2958" spans="1:17" x14ac:dyDescent="0.3">
      <c r="A2958">
        <v>42175</v>
      </c>
      <c r="B2958" t="s">
        <v>3374</v>
      </c>
      <c r="C2958" t="s">
        <v>3375</v>
      </c>
      <c r="D2958">
        <v>2015</v>
      </c>
      <c r="E2958" t="s">
        <v>32</v>
      </c>
      <c r="F2958" t="s">
        <v>2926</v>
      </c>
      <c r="G2958" t="s">
        <v>60</v>
      </c>
      <c r="H2958" t="s">
        <v>44</v>
      </c>
      <c r="I2958" t="s">
        <v>289</v>
      </c>
      <c r="J2958" t="s">
        <v>3075</v>
      </c>
      <c r="K2958" t="s">
        <v>3228</v>
      </c>
      <c r="L2958" t="s">
        <v>3250</v>
      </c>
      <c r="M2958" t="s">
        <v>3163</v>
      </c>
      <c r="N2958">
        <v>46170</v>
      </c>
      <c r="O2958">
        <v>46.17</v>
      </c>
      <c r="P2958">
        <v>110000</v>
      </c>
      <c r="Q2958">
        <v>2.3824994585228505</v>
      </c>
    </row>
    <row r="2959" spans="1:17" x14ac:dyDescent="0.3">
      <c r="A2959">
        <v>42174</v>
      </c>
      <c r="B2959" t="s">
        <v>3374</v>
      </c>
      <c r="C2959" t="s">
        <v>3375</v>
      </c>
      <c r="D2959">
        <v>2015</v>
      </c>
      <c r="E2959" t="s">
        <v>32</v>
      </c>
      <c r="F2959" t="s">
        <v>2681</v>
      </c>
      <c r="G2959" t="s">
        <v>310</v>
      </c>
      <c r="H2959" t="s">
        <v>44</v>
      </c>
      <c r="I2959" t="s">
        <v>100</v>
      </c>
      <c r="J2959" t="s">
        <v>3076</v>
      </c>
      <c r="K2959" t="s">
        <v>3201</v>
      </c>
      <c r="L2959" t="s">
        <v>3250</v>
      </c>
      <c r="M2959" t="s">
        <v>3163</v>
      </c>
      <c r="N2959">
        <v>247600.01</v>
      </c>
      <c r="O2959">
        <v>247.6</v>
      </c>
      <c r="P2959">
        <v>273000</v>
      </c>
      <c r="Q2959">
        <v>1.1025847696855908</v>
      </c>
    </row>
    <row r="2960" spans="1:17" x14ac:dyDescent="0.3">
      <c r="A2960">
        <v>42173</v>
      </c>
      <c r="B2960" t="s">
        <v>3374</v>
      </c>
      <c r="C2960" t="s">
        <v>3375</v>
      </c>
      <c r="D2960">
        <v>2015</v>
      </c>
      <c r="E2960" t="s">
        <v>32</v>
      </c>
      <c r="F2960" t="s">
        <v>65</v>
      </c>
      <c r="G2960" t="s">
        <v>67</v>
      </c>
      <c r="H2960" t="s">
        <v>44</v>
      </c>
      <c r="I2960" t="s">
        <v>73</v>
      </c>
      <c r="J2960" t="s">
        <v>3077</v>
      </c>
      <c r="K2960" t="s">
        <v>3198</v>
      </c>
      <c r="L2960" t="s">
        <v>3199</v>
      </c>
      <c r="M2960" t="s">
        <v>3110</v>
      </c>
      <c r="N2960">
        <v>68552</v>
      </c>
      <c r="O2960">
        <v>68.55</v>
      </c>
      <c r="P2960">
        <v>360000</v>
      </c>
      <c r="Q2960">
        <v>5.2514879215777803</v>
      </c>
    </row>
    <row r="2961" spans="1:17" x14ac:dyDescent="0.3">
      <c r="A2961">
        <v>42172</v>
      </c>
      <c r="B2961" t="s">
        <v>3374</v>
      </c>
      <c r="C2961" t="s">
        <v>3375</v>
      </c>
      <c r="D2961">
        <v>2015</v>
      </c>
      <c r="E2961" t="s">
        <v>32</v>
      </c>
      <c r="F2961" t="s">
        <v>65</v>
      </c>
      <c r="G2961" t="s">
        <v>227</v>
      </c>
      <c r="H2961" t="s">
        <v>44</v>
      </c>
      <c r="I2961" t="s">
        <v>480</v>
      </c>
      <c r="J2961" t="s">
        <v>3078</v>
      </c>
      <c r="K2961" t="s">
        <v>3201</v>
      </c>
      <c r="L2961" t="s">
        <v>3250</v>
      </c>
      <c r="M2961" t="s">
        <v>3163</v>
      </c>
      <c r="N2961">
        <v>11981</v>
      </c>
      <c r="O2961">
        <v>11.98</v>
      </c>
      <c r="P2961">
        <v>101000</v>
      </c>
      <c r="Q2961">
        <v>8.4300141891327929</v>
      </c>
    </row>
    <row r="2962" spans="1:17" x14ac:dyDescent="0.3">
      <c r="A2962">
        <v>42172</v>
      </c>
      <c r="B2962" t="s">
        <v>3374</v>
      </c>
      <c r="C2962" t="s">
        <v>3375</v>
      </c>
      <c r="D2962">
        <v>2015</v>
      </c>
      <c r="E2962" t="s">
        <v>32</v>
      </c>
      <c r="F2962" t="s">
        <v>65</v>
      </c>
      <c r="G2962" t="s">
        <v>67</v>
      </c>
      <c r="H2962" t="s">
        <v>44</v>
      </c>
      <c r="I2962" t="s">
        <v>2271</v>
      </c>
      <c r="J2962" t="s">
        <v>2920</v>
      </c>
      <c r="K2962" t="s">
        <v>3120</v>
      </c>
      <c r="L2962" t="s">
        <v>3124</v>
      </c>
      <c r="M2962" t="s">
        <v>3110</v>
      </c>
      <c r="N2962">
        <v>105890</v>
      </c>
      <c r="O2962">
        <v>105.89</v>
      </c>
      <c r="P2962">
        <v>385000</v>
      </c>
      <c r="Q2962">
        <v>3.6358485220511851</v>
      </c>
    </row>
    <row r="2963" spans="1:17" x14ac:dyDescent="0.3">
      <c r="A2963">
        <v>42170</v>
      </c>
      <c r="B2963" t="s">
        <v>3374</v>
      </c>
      <c r="C2963" t="s">
        <v>3375</v>
      </c>
      <c r="D2963">
        <v>2015</v>
      </c>
      <c r="E2963" t="s">
        <v>32</v>
      </c>
      <c r="F2963" t="s">
        <v>166</v>
      </c>
      <c r="G2963" t="s">
        <v>106</v>
      </c>
      <c r="H2963" t="s">
        <v>44</v>
      </c>
      <c r="I2963" t="s">
        <v>405</v>
      </c>
      <c r="J2963" t="s">
        <v>3079</v>
      </c>
      <c r="K2963" t="s">
        <v>3143</v>
      </c>
      <c r="L2963" t="s">
        <v>3250</v>
      </c>
      <c r="M2963" t="s">
        <v>3163</v>
      </c>
      <c r="N2963">
        <v>19080</v>
      </c>
      <c r="O2963">
        <v>19.079999999999998</v>
      </c>
      <c r="P2963">
        <v>28900</v>
      </c>
      <c r="Q2963">
        <v>1.5146750524109014</v>
      </c>
    </row>
    <row r="2964" spans="1:17" x14ac:dyDescent="0.3">
      <c r="A2964">
        <v>42170</v>
      </c>
      <c r="B2964" t="s">
        <v>3374</v>
      </c>
      <c r="C2964" t="s">
        <v>3375</v>
      </c>
      <c r="D2964">
        <v>2015</v>
      </c>
      <c r="E2964" t="s">
        <v>32</v>
      </c>
      <c r="F2964" t="s">
        <v>578</v>
      </c>
      <c r="G2964" t="s">
        <v>60</v>
      </c>
      <c r="H2964" t="s">
        <v>44</v>
      </c>
      <c r="I2964" t="s">
        <v>580</v>
      </c>
      <c r="J2964" t="s">
        <v>3080</v>
      </c>
      <c r="K2964" t="s">
        <v>3140</v>
      </c>
      <c r="L2964" t="s">
        <v>3250</v>
      </c>
      <c r="M2964" t="s">
        <v>3163</v>
      </c>
      <c r="N2964">
        <v>16760</v>
      </c>
      <c r="O2964">
        <v>16.760000000000002</v>
      </c>
      <c r="P2964">
        <v>234000</v>
      </c>
      <c r="Q2964">
        <v>13.961813842482099</v>
      </c>
    </row>
    <row r="2965" spans="1:17" x14ac:dyDescent="0.3">
      <c r="A2965">
        <v>42169</v>
      </c>
      <c r="B2965" t="s">
        <v>3374</v>
      </c>
      <c r="C2965" t="s">
        <v>3375</v>
      </c>
      <c r="D2965">
        <v>2015</v>
      </c>
      <c r="E2965" t="s">
        <v>32</v>
      </c>
      <c r="F2965" t="s">
        <v>183</v>
      </c>
      <c r="G2965" t="s">
        <v>135</v>
      </c>
      <c r="H2965" t="s">
        <v>44</v>
      </c>
      <c r="I2965" t="s">
        <v>289</v>
      </c>
      <c r="J2965" t="s">
        <v>3081</v>
      </c>
      <c r="K2965" t="s">
        <v>3228</v>
      </c>
      <c r="L2965" t="s">
        <v>3250</v>
      </c>
      <c r="M2965" t="s">
        <v>3163</v>
      </c>
      <c r="N2965">
        <v>165580</v>
      </c>
      <c r="O2965">
        <v>165.58</v>
      </c>
      <c r="P2965">
        <v>1126000</v>
      </c>
      <c r="Q2965">
        <v>6.8003382050972343</v>
      </c>
    </row>
    <row r="2966" spans="1:17" x14ac:dyDescent="0.3">
      <c r="A2966">
        <v>42169</v>
      </c>
      <c r="B2966" t="s">
        <v>3374</v>
      </c>
      <c r="C2966" t="s">
        <v>3375</v>
      </c>
      <c r="D2966">
        <v>2015</v>
      </c>
      <c r="E2966" t="s">
        <v>32</v>
      </c>
      <c r="F2966" t="s">
        <v>183</v>
      </c>
      <c r="G2966" t="s">
        <v>135</v>
      </c>
      <c r="H2966" t="s">
        <v>44</v>
      </c>
      <c r="I2966" t="s">
        <v>289</v>
      </c>
      <c r="J2966" t="s">
        <v>3082</v>
      </c>
      <c r="K2966" t="s">
        <v>3228</v>
      </c>
      <c r="L2966" t="s">
        <v>3250</v>
      </c>
      <c r="M2966" t="s">
        <v>3163</v>
      </c>
      <c r="N2966">
        <v>29100</v>
      </c>
      <c r="O2966">
        <v>29.1</v>
      </c>
      <c r="P2966">
        <v>198000</v>
      </c>
      <c r="Q2966">
        <v>6.804123711340206</v>
      </c>
    </row>
    <row r="2967" spans="1:17" x14ac:dyDescent="0.3">
      <c r="A2967">
        <v>42169</v>
      </c>
      <c r="B2967" t="s">
        <v>3374</v>
      </c>
      <c r="C2967" t="s">
        <v>3375</v>
      </c>
      <c r="D2967">
        <v>2015</v>
      </c>
      <c r="E2967" t="s">
        <v>84</v>
      </c>
      <c r="F2967" t="s">
        <v>1399</v>
      </c>
      <c r="G2967" t="s">
        <v>999</v>
      </c>
      <c r="H2967" t="s">
        <v>44</v>
      </c>
      <c r="I2967" t="s">
        <v>1114</v>
      </c>
      <c r="J2967" t="s">
        <v>3083</v>
      </c>
      <c r="K2967" t="s">
        <v>3166</v>
      </c>
      <c r="L2967" t="s">
        <v>3250</v>
      </c>
      <c r="M2967" t="s">
        <v>3163</v>
      </c>
      <c r="N2967">
        <v>14160</v>
      </c>
      <c r="O2967">
        <v>14.16</v>
      </c>
      <c r="P2967">
        <v>31900</v>
      </c>
      <c r="Q2967">
        <v>2.2528248587570623</v>
      </c>
    </row>
    <row r="2968" spans="1:17" x14ac:dyDescent="0.3">
      <c r="A2968">
        <v>42167</v>
      </c>
      <c r="B2968" t="s">
        <v>3374</v>
      </c>
      <c r="C2968" t="s">
        <v>3375</v>
      </c>
      <c r="D2968">
        <v>2015</v>
      </c>
      <c r="E2968" t="s">
        <v>84</v>
      </c>
      <c r="F2968" t="s">
        <v>769</v>
      </c>
      <c r="G2968" t="s">
        <v>60</v>
      </c>
      <c r="H2968" t="s">
        <v>44</v>
      </c>
      <c r="I2968" t="s">
        <v>63</v>
      </c>
      <c r="J2968" t="s">
        <v>2342</v>
      </c>
      <c r="K2968" t="s">
        <v>3167</v>
      </c>
      <c r="L2968" t="s">
        <v>3250</v>
      </c>
      <c r="M2968" t="s">
        <v>3163</v>
      </c>
      <c r="N2968">
        <v>20120</v>
      </c>
      <c r="O2968">
        <v>20.12</v>
      </c>
      <c r="P2968">
        <v>307000</v>
      </c>
      <c r="Q2968">
        <v>15.258449304174951</v>
      </c>
    </row>
    <row r="2969" spans="1:17" x14ac:dyDescent="0.3">
      <c r="A2969">
        <v>42165</v>
      </c>
      <c r="B2969" t="s">
        <v>3374</v>
      </c>
      <c r="C2969" t="s">
        <v>3375</v>
      </c>
      <c r="D2969">
        <v>2015</v>
      </c>
      <c r="E2969" t="s">
        <v>32</v>
      </c>
      <c r="F2969" t="s">
        <v>77</v>
      </c>
      <c r="G2969" t="s">
        <v>67</v>
      </c>
      <c r="H2969" t="s">
        <v>44</v>
      </c>
      <c r="I2969" t="s">
        <v>643</v>
      </c>
      <c r="J2969" t="s">
        <v>3084</v>
      </c>
      <c r="K2969" t="s">
        <v>3178</v>
      </c>
      <c r="L2969" t="s">
        <v>3177</v>
      </c>
      <c r="M2969" t="s">
        <v>3116</v>
      </c>
      <c r="N2969">
        <v>20512</v>
      </c>
      <c r="O2969">
        <v>20.51</v>
      </c>
      <c r="P2969">
        <v>384000</v>
      </c>
      <c r="Q2969">
        <v>18.720748829953198</v>
      </c>
    </row>
    <row r="2970" spans="1:17" x14ac:dyDescent="0.3">
      <c r="A2970">
        <v>42165</v>
      </c>
      <c r="B2970" t="s">
        <v>3374</v>
      </c>
      <c r="C2970" t="s">
        <v>3375</v>
      </c>
      <c r="D2970">
        <v>2015</v>
      </c>
      <c r="E2970" t="s">
        <v>32</v>
      </c>
      <c r="F2970" t="s">
        <v>77</v>
      </c>
      <c r="G2970" t="s">
        <v>67</v>
      </c>
      <c r="H2970" t="s">
        <v>44</v>
      </c>
      <c r="I2970" t="s">
        <v>241</v>
      </c>
      <c r="J2970" t="s">
        <v>3085</v>
      </c>
      <c r="K2970" t="s">
        <v>3127</v>
      </c>
      <c r="L2970" t="s">
        <v>3128</v>
      </c>
      <c r="M2970" t="s">
        <v>3129</v>
      </c>
      <c r="N2970">
        <v>7852</v>
      </c>
      <c r="O2970">
        <v>7.85</v>
      </c>
      <c r="P2970">
        <v>57200</v>
      </c>
      <c r="Q2970">
        <v>7.2847682119205297</v>
      </c>
    </row>
    <row r="2971" spans="1:17" x14ac:dyDescent="0.3">
      <c r="A2971">
        <v>42165</v>
      </c>
      <c r="B2971" t="s">
        <v>3374</v>
      </c>
      <c r="C2971" t="s">
        <v>3375</v>
      </c>
      <c r="D2971">
        <v>2015</v>
      </c>
      <c r="E2971" t="s">
        <v>32</v>
      </c>
      <c r="F2971" t="s">
        <v>77</v>
      </c>
      <c r="G2971" t="s">
        <v>67</v>
      </c>
      <c r="H2971" t="s">
        <v>44</v>
      </c>
      <c r="I2971" t="s">
        <v>643</v>
      </c>
      <c r="J2971" t="s">
        <v>3008</v>
      </c>
      <c r="K2971" t="s">
        <v>3118</v>
      </c>
      <c r="L2971" t="s">
        <v>3117</v>
      </c>
      <c r="M2971" t="s">
        <v>3119</v>
      </c>
      <c r="N2971">
        <v>55560</v>
      </c>
      <c r="O2971">
        <v>55.56</v>
      </c>
      <c r="P2971">
        <v>1041000</v>
      </c>
      <c r="Q2971">
        <v>18.736501079913605</v>
      </c>
    </row>
    <row r="2972" spans="1:17" x14ac:dyDescent="0.3">
      <c r="A2972">
        <v>42165</v>
      </c>
      <c r="B2972" t="s">
        <v>3374</v>
      </c>
      <c r="C2972" t="s">
        <v>3375</v>
      </c>
      <c r="D2972">
        <v>2015</v>
      </c>
      <c r="E2972" t="s">
        <v>32</v>
      </c>
      <c r="F2972" t="s">
        <v>77</v>
      </c>
      <c r="G2972" t="s">
        <v>67</v>
      </c>
      <c r="H2972" t="s">
        <v>44</v>
      </c>
      <c r="I2972" t="s">
        <v>243</v>
      </c>
      <c r="J2972" t="s">
        <v>3086</v>
      </c>
      <c r="K2972" t="s">
        <v>3130</v>
      </c>
      <c r="L2972" t="s">
        <v>3130</v>
      </c>
      <c r="M2972" t="s">
        <v>3129</v>
      </c>
      <c r="N2972">
        <v>64850</v>
      </c>
      <c r="O2972">
        <v>64.849999999999994</v>
      </c>
      <c r="P2972">
        <v>1360000</v>
      </c>
      <c r="Q2972">
        <v>20.971472629144181</v>
      </c>
    </row>
    <row r="2973" spans="1:17" x14ac:dyDescent="0.3">
      <c r="A2973">
        <v>42164</v>
      </c>
      <c r="B2973" t="s">
        <v>3374</v>
      </c>
      <c r="C2973" t="s">
        <v>3375</v>
      </c>
      <c r="D2973">
        <v>2015</v>
      </c>
      <c r="E2973" t="s">
        <v>84</v>
      </c>
      <c r="F2973" t="s">
        <v>1271</v>
      </c>
      <c r="G2973" t="s">
        <v>310</v>
      </c>
      <c r="H2973" t="s">
        <v>44</v>
      </c>
      <c r="I2973" t="s">
        <v>748</v>
      </c>
      <c r="J2973" t="s">
        <v>3087</v>
      </c>
      <c r="K2973" t="s">
        <v>3161</v>
      </c>
      <c r="L2973" t="s">
        <v>3250</v>
      </c>
      <c r="M2973" t="s">
        <v>3163</v>
      </c>
      <c r="N2973">
        <v>84200</v>
      </c>
      <c r="O2973">
        <v>84.2</v>
      </c>
      <c r="P2973">
        <v>311000</v>
      </c>
      <c r="Q2973">
        <v>3.6935866983372923</v>
      </c>
    </row>
    <row r="2974" spans="1:17" x14ac:dyDescent="0.3">
      <c r="A2974">
        <v>42163</v>
      </c>
      <c r="B2974" t="s">
        <v>3374</v>
      </c>
      <c r="C2974" t="s">
        <v>3375</v>
      </c>
      <c r="D2974">
        <v>2015</v>
      </c>
      <c r="E2974" t="s">
        <v>32</v>
      </c>
      <c r="F2974" t="s">
        <v>3088</v>
      </c>
      <c r="G2974" t="s">
        <v>2609</v>
      </c>
      <c r="H2974" t="s">
        <v>44</v>
      </c>
      <c r="I2974" t="s">
        <v>3091</v>
      </c>
      <c r="J2974" t="s">
        <v>3092</v>
      </c>
      <c r="K2974" t="s">
        <v>3135</v>
      </c>
      <c r="L2974" t="s">
        <v>3139</v>
      </c>
      <c r="M2974" t="s">
        <v>3116</v>
      </c>
      <c r="N2974">
        <v>18399</v>
      </c>
      <c r="O2974">
        <v>18.399999999999999</v>
      </c>
      <c r="P2974">
        <v>45100</v>
      </c>
      <c r="Q2974">
        <v>2.4512201750095115</v>
      </c>
    </row>
    <row r="2975" spans="1:17" x14ac:dyDescent="0.3">
      <c r="A2975">
        <v>42162</v>
      </c>
      <c r="B2975" t="s">
        <v>3374</v>
      </c>
      <c r="C2975" t="s">
        <v>3375</v>
      </c>
      <c r="D2975">
        <v>2015</v>
      </c>
      <c r="E2975" t="s">
        <v>84</v>
      </c>
      <c r="F2975" t="s">
        <v>557</v>
      </c>
      <c r="G2975" t="s">
        <v>186</v>
      </c>
      <c r="H2975" t="s">
        <v>44</v>
      </c>
      <c r="I2975" t="s">
        <v>2378</v>
      </c>
      <c r="J2975" t="s">
        <v>3093</v>
      </c>
      <c r="K2975" t="s">
        <v>3197</v>
      </c>
      <c r="L2975" t="s">
        <v>3250</v>
      </c>
      <c r="M2975" t="s">
        <v>3163</v>
      </c>
      <c r="N2975">
        <v>34194</v>
      </c>
      <c r="O2975">
        <v>34.19</v>
      </c>
      <c r="P2975">
        <v>34500</v>
      </c>
      <c r="Q2975">
        <v>1.0089489384102475</v>
      </c>
    </row>
    <row r="2976" spans="1:17" x14ac:dyDescent="0.3">
      <c r="A2976">
        <v>42159</v>
      </c>
      <c r="B2976" t="s">
        <v>3374</v>
      </c>
      <c r="C2976" t="s">
        <v>3375</v>
      </c>
      <c r="D2976">
        <v>2015</v>
      </c>
      <c r="E2976" t="s">
        <v>32</v>
      </c>
      <c r="F2976" t="s">
        <v>2167</v>
      </c>
      <c r="G2976" t="s">
        <v>1714</v>
      </c>
      <c r="H2976" t="s">
        <v>44</v>
      </c>
      <c r="I2976" t="s">
        <v>339</v>
      </c>
      <c r="J2976" t="s">
        <v>3094</v>
      </c>
      <c r="K2976" t="s">
        <v>3202</v>
      </c>
      <c r="L2976" t="s">
        <v>3250</v>
      </c>
      <c r="M2976" t="s">
        <v>3163</v>
      </c>
      <c r="N2976">
        <v>100070</v>
      </c>
      <c r="O2976">
        <v>100.07</v>
      </c>
      <c r="P2976">
        <v>269000</v>
      </c>
      <c r="Q2976">
        <v>2.6881183171779752</v>
      </c>
    </row>
    <row r="2977" spans="1:17" x14ac:dyDescent="0.3">
      <c r="A2977">
        <v>42159</v>
      </c>
      <c r="B2977" t="s">
        <v>3374</v>
      </c>
      <c r="C2977" t="s">
        <v>3375</v>
      </c>
      <c r="D2977">
        <v>2015</v>
      </c>
      <c r="E2977" t="s">
        <v>32</v>
      </c>
      <c r="F2977" t="s">
        <v>2556</v>
      </c>
      <c r="G2977" t="s">
        <v>60</v>
      </c>
      <c r="H2977" t="s">
        <v>44</v>
      </c>
      <c r="I2977" t="s">
        <v>289</v>
      </c>
      <c r="J2977" t="s">
        <v>3095</v>
      </c>
      <c r="K2977" t="s">
        <v>3228</v>
      </c>
      <c r="L2977" t="s">
        <v>3250</v>
      </c>
      <c r="M2977" t="s">
        <v>3163</v>
      </c>
      <c r="N2977">
        <v>108220</v>
      </c>
      <c r="O2977">
        <v>108.22</v>
      </c>
      <c r="P2977">
        <v>259000</v>
      </c>
      <c r="Q2977">
        <v>2.3932729624838291</v>
      </c>
    </row>
    <row r="2978" spans="1:17" x14ac:dyDescent="0.3">
      <c r="A2978">
        <v>42158</v>
      </c>
      <c r="B2978" t="s">
        <v>3374</v>
      </c>
      <c r="C2978" t="s">
        <v>3375</v>
      </c>
      <c r="D2978">
        <v>2015</v>
      </c>
      <c r="E2978" t="s">
        <v>32</v>
      </c>
      <c r="F2978" t="s">
        <v>77</v>
      </c>
      <c r="G2978" t="s">
        <v>67</v>
      </c>
      <c r="H2978" t="s">
        <v>44</v>
      </c>
      <c r="I2978" t="s">
        <v>643</v>
      </c>
      <c r="J2978" t="s">
        <v>3035</v>
      </c>
      <c r="K2978" t="s">
        <v>3186</v>
      </c>
      <c r="L2978" t="s">
        <v>3187</v>
      </c>
      <c r="M2978" t="s">
        <v>3116</v>
      </c>
      <c r="N2978">
        <v>77280</v>
      </c>
      <c r="O2978">
        <v>77.28</v>
      </c>
      <c r="P2978">
        <v>1449000</v>
      </c>
      <c r="Q2978">
        <v>18.75</v>
      </c>
    </row>
    <row r="2979" spans="1:17" x14ac:dyDescent="0.3">
      <c r="A2979">
        <v>42158</v>
      </c>
      <c r="B2979" t="s">
        <v>3374</v>
      </c>
      <c r="C2979" t="s">
        <v>3375</v>
      </c>
      <c r="D2979">
        <v>2015</v>
      </c>
      <c r="E2979" t="s">
        <v>32</v>
      </c>
      <c r="F2979" t="s">
        <v>77</v>
      </c>
      <c r="G2979" t="s">
        <v>67</v>
      </c>
      <c r="H2979" t="s">
        <v>44</v>
      </c>
      <c r="I2979" t="s">
        <v>643</v>
      </c>
      <c r="J2979" t="s">
        <v>3096</v>
      </c>
      <c r="K2979" t="s">
        <v>3186</v>
      </c>
      <c r="L2979" t="s">
        <v>3187</v>
      </c>
      <c r="M2979" t="s">
        <v>3116</v>
      </c>
      <c r="N2979">
        <v>58210</v>
      </c>
      <c r="O2979">
        <v>58.21</v>
      </c>
      <c r="P2979">
        <v>1091000</v>
      </c>
      <c r="Q2979">
        <v>18.742484109259578</v>
      </c>
    </row>
    <row r="2980" spans="1:17" x14ac:dyDescent="0.3">
      <c r="A2980">
        <v>42158</v>
      </c>
      <c r="B2980" t="s">
        <v>3374</v>
      </c>
      <c r="C2980" t="s">
        <v>3375</v>
      </c>
      <c r="D2980">
        <v>2015</v>
      </c>
      <c r="E2980" t="s">
        <v>32</v>
      </c>
      <c r="F2980" t="s">
        <v>65</v>
      </c>
      <c r="G2980" t="s">
        <v>67</v>
      </c>
      <c r="H2980" t="s">
        <v>44</v>
      </c>
      <c r="I2980" t="s">
        <v>71</v>
      </c>
      <c r="J2980" t="s">
        <v>3097</v>
      </c>
      <c r="K2980" t="s">
        <v>3120</v>
      </c>
      <c r="L2980" t="s">
        <v>3124</v>
      </c>
      <c r="M2980" t="s">
        <v>3110</v>
      </c>
      <c r="N2980">
        <v>21178</v>
      </c>
      <c r="O2980">
        <v>21.18</v>
      </c>
      <c r="P2980">
        <v>111000</v>
      </c>
      <c r="Q2980">
        <v>5.2412881291906697</v>
      </c>
    </row>
    <row r="2981" spans="1:17" x14ac:dyDescent="0.3">
      <c r="A2981">
        <v>42158</v>
      </c>
      <c r="B2981" t="s">
        <v>3374</v>
      </c>
      <c r="C2981" t="s">
        <v>3375</v>
      </c>
      <c r="D2981">
        <v>2015</v>
      </c>
      <c r="E2981" t="s">
        <v>32</v>
      </c>
      <c r="F2981" t="s">
        <v>65</v>
      </c>
      <c r="G2981" t="s">
        <v>67</v>
      </c>
      <c r="H2981" t="s">
        <v>44</v>
      </c>
      <c r="I2981" t="s">
        <v>480</v>
      </c>
      <c r="J2981" t="s">
        <v>3098</v>
      </c>
      <c r="K2981" t="s">
        <v>3198</v>
      </c>
      <c r="L2981" t="s">
        <v>3199</v>
      </c>
      <c r="M2981" t="s">
        <v>3110</v>
      </c>
      <c r="N2981">
        <v>102828</v>
      </c>
      <c r="O2981">
        <v>102.83</v>
      </c>
      <c r="P2981">
        <v>868000</v>
      </c>
      <c r="Q2981">
        <v>8.4412805850546544</v>
      </c>
    </row>
    <row r="2982" spans="1:17" x14ac:dyDescent="0.3">
      <c r="A2982">
        <v>42156</v>
      </c>
      <c r="B2982" t="s">
        <v>3374</v>
      </c>
      <c r="C2982" t="s">
        <v>3375</v>
      </c>
      <c r="D2982">
        <v>2015</v>
      </c>
      <c r="E2982" t="s">
        <v>84</v>
      </c>
      <c r="F2982" t="s">
        <v>1624</v>
      </c>
      <c r="G2982" t="s">
        <v>310</v>
      </c>
      <c r="H2982" t="s">
        <v>44</v>
      </c>
      <c r="I2982" t="s">
        <v>2122</v>
      </c>
      <c r="J2982" t="s">
        <v>3099</v>
      </c>
      <c r="K2982" t="s">
        <v>3183</v>
      </c>
      <c r="L2982" t="s">
        <v>1862</v>
      </c>
      <c r="M2982" t="s">
        <v>3163</v>
      </c>
      <c r="N2982">
        <v>43094</v>
      </c>
      <c r="O2982">
        <v>43.09</v>
      </c>
      <c r="P2982">
        <v>712000</v>
      </c>
      <c r="Q2982">
        <v>16.522021627140671</v>
      </c>
    </row>
    <row r="2983" spans="1:17" x14ac:dyDescent="0.3">
      <c r="A2983">
        <v>42156</v>
      </c>
      <c r="B2983" t="s">
        <v>3374</v>
      </c>
      <c r="C2983" t="s">
        <v>3375</v>
      </c>
      <c r="D2983">
        <v>2015</v>
      </c>
      <c r="E2983" t="s">
        <v>84</v>
      </c>
      <c r="F2983" t="s">
        <v>878</v>
      </c>
      <c r="G2983" t="s">
        <v>60</v>
      </c>
      <c r="H2983" t="s">
        <v>44</v>
      </c>
      <c r="I2983" t="s">
        <v>748</v>
      </c>
      <c r="J2983" t="s">
        <v>3100</v>
      </c>
      <c r="K2983" t="s">
        <v>3161</v>
      </c>
      <c r="L2983" t="s">
        <v>3250</v>
      </c>
      <c r="M2983" t="s">
        <v>3163</v>
      </c>
      <c r="N2983">
        <v>16840</v>
      </c>
      <c r="O2983">
        <v>16.84</v>
      </c>
      <c r="P2983">
        <v>87800</v>
      </c>
      <c r="Q2983">
        <v>5.2137767220902616</v>
      </c>
    </row>
    <row r="2988" spans="1:17" x14ac:dyDescent="0.3">
      <c r="K2988" t="s">
        <v>3249</v>
      </c>
    </row>
  </sheetData>
  <autoFilter ref="A1:T2983" xr:uid="{856C6771-45C1-45DB-BAA6-FD8B28549D6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D803B-F50D-4BB8-AA52-984757B6E00A}">
  <dimension ref="A3:B1356"/>
  <sheetViews>
    <sheetView topLeftCell="A10" zoomScale="70" zoomScaleNormal="70" workbookViewId="0">
      <selection activeCell="A4" sqref="A4:A1355"/>
      <pivotSelection pane="bottomRight" showHeader="1" axis="axisRow" activeRow="3" previousRow="3" click="1" r:id="rId1">
        <pivotArea dataOnly="0" labelOnly="1" fieldPosition="0">
          <references count="1">
            <reference field="26" count="0"/>
          </references>
        </pivotArea>
      </pivotSelection>
    </sheetView>
  </sheetViews>
  <sheetFormatPr defaultRowHeight="14" x14ac:dyDescent="0.3"/>
  <cols>
    <col min="1" max="1" width="173.08203125" customWidth="1"/>
    <col min="2" max="2" width="22" bestFit="1" customWidth="1"/>
  </cols>
  <sheetData>
    <row r="3" spans="1:2" x14ac:dyDescent="0.3">
      <c r="A3" s="13" t="s">
        <v>3102</v>
      </c>
      <c r="B3" t="s">
        <v>3105</v>
      </c>
    </row>
    <row r="4" spans="1:2" x14ac:dyDescent="0.3">
      <c r="A4" s="14" t="s">
        <v>1012</v>
      </c>
      <c r="B4" s="15">
        <v>446.97</v>
      </c>
    </row>
    <row r="5" spans="1:2" x14ac:dyDescent="0.3">
      <c r="A5" s="14" t="s">
        <v>1095</v>
      </c>
      <c r="B5" s="15">
        <v>445.3</v>
      </c>
    </row>
    <row r="6" spans="1:2" x14ac:dyDescent="0.3">
      <c r="A6" s="14" t="s">
        <v>701</v>
      </c>
      <c r="B6" s="15">
        <v>444.84</v>
      </c>
    </row>
    <row r="7" spans="1:2" x14ac:dyDescent="0.3">
      <c r="A7" s="14" t="s">
        <v>1322</v>
      </c>
      <c r="B7" s="15">
        <v>370.42</v>
      </c>
    </row>
    <row r="8" spans="1:2" x14ac:dyDescent="0.3">
      <c r="A8" s="14" t="s">
        <v>1123</v>
      </c>
      <c r="B8" s="15">
        <v>353.28</v>
      </c>
    </row>
    <row r="9" spans="1:2" x14ac:dyDescent="0.3">
      <c r="A9" s="14" t="s">
        <v>704</v>
      </c>
      <c r="B9" s="15">
        <v>345.55000000000007</v>
      </c>
    </row>
    <row r="10" spans="1:2" x14ac:dyDescent="0.3">
      <c r="A10" s="14" t="s">
        <v>898</v>
      </c>
      <c r="B10" s="15">
        <v>335.95000000000005</v>
      </c>
    </row>
    <row r="11" spans="1:2" x14ac:dyDescent="0.3">
      <c r="A11" s="14" t="s">
        <v>395</v>
      </c>
      <c r="B11" s="15">
        <v>312.88</v>
      </c>
    </row>
    <row r="12" spans="1:2" x14ac:dyDescent="0.3">
      <c r="A12" s="14" t="s">
        <v>1187</v>
      </c>
      <c r="B12" s="15">
        <v>312.88</v>
      </c>
    </row>
    <row r="13" spans="1:2" x14ac:dyDescent="0.3">
      <c r="A13" s="14" t="s">
        <v>882</v>
      </c>
      <c r="B13" s="15">
        <v>288.41000000000003</v>
      </c>
    </row>
    <row r="14" spans="1:2" x14ac:dyDescent="0.3">
      <c r="A14" s="14" t="s">
        <v>1449</v>
      </c>
      <c r="B14" s="15">
        <v>278.8</v>
      </c>
    </row>
    <row r="15" spans="1:2" x14ac:dyDescent="0.3">
      <c r="A15" s="14" t="s">
        <v>635</v>
      </c>
      <c r="B15" s="15">
        <v>277.68</v>
      </c>
    </row>
    <row r="16" spans="1:2" x14ac:dyDescent="0.3">
      <c r="A16" s="14" t="s">
        <v>1179</v>
      </c>
      <c r="B16" s="15">
        <v>277.13</v>
      </c>
    </row>
    <row r="17" spans="1:2" x14ac:dyDescent="0.3">
      <c r="A17" s="14" t="s">
        <v>502</v>
      </c>
      <c r="B17" s="15">
        <v>268.18</v>
      </c>
    </row>
    <row r="18" spans="1:2" x14ac:dyDescent="0.3">
      <c r="A18" s="14" t="s">
        <v>293</v>
      </c>
      <c r="B18" s="15">
        <v>268.16000000000003</v>
      </c>
    </row>
    <row r="19" spans="1:2" x14ac:dyDescent="0.3">
      <c r="A19" s="14" t="s">
        <v>1278</v>
      </c>
      <c r="B19" s="15">
        <v>259.5</v>
      </c>
    </row>
    <row r="20" spans="1:2" x14ac:dyDescent="0.3">
      <c r="A20" s="14" t="s">
        <v>1178</v>
      </c>
      <c r="B20" s="15">
        <v>252.76</v>
      </c>
    </row>
    <row r="21" spans="1:2" x14ac:dyDescent="0.3">
      <c r="A21" s="14" t="s">
        <v>3076</v>
      </c>
      <c r="B21" s="15">
        <v>247.6</v>
      </c>
    </row>
    <row r="22" spans="1:2" x14ac:dyDescent="0.3">
      <c r="A22" s="14" t="s">
        <v>301</v>
      </c>
      <c r="B22" s="15">
        <v>247.32</v>
      </c>
    </row>
    <row r="23" spans="1:2" x14ac:dyDescent="0.3">
      <c r="A23" s="14" t="s">
        <v>1205</v>
      </c>
      <c r="B23" s="15">
        <v>240.3</v>
      </c>
    </row>
    <row r="24" spans="1:2" x14ac:dyDescent="0.3">
      <c r="A24" s="14" t="s">
        <v>1129</v>
      </c>
      <c r="B24" s="15">
        <v>239.51999999999998</v>
      </c>
    </row>
    <row r="25" spans="1:2" x14ac:dyDescent="0.3">
      <c r="A25" s="14" t="s">
        <v>464</v>
      </c>
      <c r="B25" s="15">
        <v>223.5</v>
      </c>
    </row>
    <row r="26" spans="1:2" x14ac:dyDescent="0.3">
      <c r="A26" s="14" t="s">
        <v>481</v>
      </c>
      <c r="B26" s="15">
        <v>223.48</v>
      </c>
    </row>
    <row r="27" spans="1:2" x14ac:dyDescent="0.3">
      <c r="A27" s="14" t="s">
        <v>2252</v>
      </c>
      <c r="B27" s="15">
        <v>223.02</v>
      </c>
    </row>
    <row r="28" spans="1:2" x14ac:dyDescent="0.3">
      <c r="A28" s="14" t="s">
        <v>450</v>
      </c>
      <c r="B28" s="15">
        <v>221.54</v>
      </c>
    </row>
    <row r="29" spans="1:2" x14ac:dyDescent="0.3">
      <c r="A29" s="14" t="s">
        <v>1066</v>
      </c>
      <c r="B29" s="15">
        <v>203.64</v>
      </c>
    </row>
    <row r="30" spans="1:2" x14ac:dyDescent="0.3">
      <c r="A30" s="14" t="s">
        <v>125</v>
      </c>
      <c r="B30" s="15">
        <v>198</v>
      </c>
    </row>
    <row r="31" spans="1:2" x14ac:dyDescent="0.3">
      <c r="A31" s="14" t="s">
        <v>2066</v>
      </c>
      <c r="B31" s="15">
        <v>191.64999999999998</v>
      </c>
    </row>
    <row r="32" spans="1:2" x14ac:dyDescent="0.3">
      <c r="A32" s="14" t="s">
        <v>2694</v>
      </c>
      <c r="B32" s="15">
        <v>191.6</v>
      </c>
    </row>
    <row r="33" spans="1:2" x14ac:dyDescent="0.3">
      <c r="A33" s="14" t="s">
        <v>2856</v>
      </c>
      <c r="B33" s="15">
        <v>191.05</v>
      </c>
    </row>
    <row r="34" spans="1:2" x14ac:dyDescent="0.3">
      <c r="A34" s="14" t="s">
        <v>2922</v>
      </c>
      <c r="B34" s="15">
        <v>191.04</v>
      </c>
    </row>
    <row r="35" spans="1:2" x14ac:dyDescent="0.3">
      <c r="A35" s="14" t="s">
        <v>983</v>
      </c>
      <c r="B35" s="15">
        <v>189.16</v>
      </c>
    </row>
    <row r="36" spans="1:2" x14ac:dyDescent="0.3">
      <c r="A36" s="14" t="s">
        <v>281</v>
      </c>
      <c r="B36" s="15">
        <v>185.7</v>
      </c>
    </row>
    <row r="37" spans="1:2" x14ac:dyDescent="0.3">
      <c r="A37" s="14" t="s">
        <v>1250</v>
      </c>
      <c r="B37" s="15">
        <v>185.1</v>
      </c>
    </row>
    <row r="38" spans="1:2" x14ac:dyDescent="0.3">
      <c r="A38" s="14" t="s">
        <v>622</v>
      </c>
      <c r="B38" s="15">
        <v>184.8</v>
      </c>
    </row>
    <row r="39" spans="1:2" x14ac:dyDescent="0.3">
      <c r="A39" s="14" t="s">
        <v>458</v>
      </c>
      <c r="B39" s="15">
        <v>184.2</v>
      </c>
    </row>
    <row r="40" spans="1:2" x14ac:dyDescent="0.3">
      <c r="A40" s="14" t="s">
        <v>2473</v>
      </c>
      <c r="B40" s="15">
        <v>184.14000000000004</v>
      </c>
    </row>
    <row r="41" spans="1:2" x14ac:dyDescent="0.3">
      <c r="A41" s="14" t="s">
        <v>922</v>
      </c>
      <c r="B41" s="15">
        <v>181.79999999999998</v>
      </c>
    </row>
    <row r="42" spans="1:2" x14ac:dyDescent="0.3">
      <c r="A42" s="14" t="s">
        <v>1036</v>
      </c>
      <c r="B42" s="15">
        <v>178.79</v>
      </c>
    </row>
    <row r="43" spans="1:2" x14ac:dyDescent="0.3">
      <c r="A43" s="14" t="s">
        <v>555</v>
      </c>
      <c r="B43" s="15">
        <v>178.78</v>
      </c>
    </row>
    <row r="44" spans="1:2" x14ac:dyDescent="0.3">
      <c r="A44" s="14" t="s">
        <v>2795</v>
      </c>
      <c r="B44" s="15">
        <v>178.78</v>
      </c>
    </row>
    <row r="45" spans="1:2" x14ac:dyDescent="0.3">
      <c r="A45" s="14" t="s">
        <v>1803</v>
      </c>
      <c r="B45" s="15">
        <v>176.72</v>
      </c>
    </row>
    <row r="46" spans="1:2" x14ac:dyDescent="0.3">
      <c r="A46" s="14" t="s">
        <v>3000</v>
      </c>
      <c r="B46" s="15">
        <v>175.68</v>
      </c>
    </row>
    <row r="47" spans="1:2" x14ac:dyDescent="0.3">
      <c r="A47" s="14" t="s">
        <v>1470</v>
      </c>
      <c r="B47" s="15">
        <v>175.39</v>
      </c>
    </row>
    <row r="48" spans="1:2" x14ac:dyDescent="0.3">
      <c r="A48" s="14" t="s">
        <v>396</v>
      </c>
      <c r="B48" s="15">
        <v>173.99</v>
      </c>
    </row>
    <row r="49" spans="1:2" x14ac:dyDescent="0.3">
      <c r="A49" s="14" t="s">
        <v>2918</v>
      </c>
      <c r="B49" s="15">
        <v>173.88</v>
      </c>
    </row>
    <row r="50" spans="1:2" x14ac:dyDescent="0.3">
      <c r="A50" s="14" t="s">
        <v>2684</v>
      </c>
      <c r="B50" s="15">
        <v>172.47</v>
      </c>
    </row>
    <row r="51" spans="1:2" x14ac:dyDescent="0.3">
      <c r="A51" s="14" t="s">
        <v>1772</v>
      </c>
      <c r="B51" s="15">
        <v>172.38</v>
      </c>
    </row>
    <row r="52" spans="1:2" x14ac:dyDescent="0.3">
      <c r="A52" s="14" t="s">
        <v>1626</v>
      </c>
      <c r="B52" s="15">
        <v>172.37</v>
      </c>
    </row>
    <row r="53" spans="1:2" x14ac:dyDescent="0.3">
      <c r="A53" s="14" t="s">
        <v>2003</v>
      </c>
      <c r="B53" s="15">
        <v>172.32</v>
      </c>
    </row>
    <row r="54" spans="1:2" x14ac:dyDescent="0.3">
      <c r="A54" s="14" t="s">
        <v>821</v>
      </c>
      <c r="B54" s="15">
        <v>172.32</v>
      </c>
    </row>
    <row r="55" spans="1:2" x14ac:dyDescent="0.3">
      <c r="A55" s="14" t="s">
        <v>2532</v>
      </c>
      <c r="B55" s="15">
        <v>172.26999999999998</v>
      </c>
    </row>
    <row r="56" spans="1:2" x14ac:dyDescent="0.3">
      <c r="A56" s="14" t="s">
        <v>2930</v>
      </c>
      <c r="B56" s="15">
        <v>168.35</v>
      </c>
    </row>
    <row r="57" spans="1:2" x14ac:dyDescent="0.3">
      <c r="A57" s="14" t="s">
        <v>623</v>
      </c>
      <c r="B57" s="15">
        <v>167.04</v>
      </c>
    </row>
    <row r="58" spans="1:2" x14ac:dyDescent="0.3">
      <c r="A58" s="14" t="s">
        <v>1221</v>
      </c>
      <c r="B58" s="15">
        <v>166.32</v>
      </c>
    </row>
    <row r="59" spans="1:2" x14ac:dyDescent="0.3">
      <c r="A59" s="14" t="s">
        <v>349</v>
      </c>
      <c r="B59" s="15">
        <v>162.97999999999999</v>
      </c>
    </row>
    <row r="60" spans="1:2" x14ac:dyDescent="0.3">
      <c r="A60" s="14" t="s">
        <v>2444</v>
      </c>
      <c r="B60" s="15">
        <v>162.04</v>
      </c>
    </row>
    <row r="61" spans="1:2" x14ac:dyDescent="0.3">
      <c r="A61" s="14" t="s">
        <v>2801</v>
      </c>
      <c r="B61" s="15">
        <v>156.35</v>
      </c>
    </row>
    <row r="62" spans="1:2" x14ac:dyDescent="0.3">
      <c r="A62" s="14" t="s">
        <v>2570</v>
      </c>
      <c r="B62" s="15">
        <v>155.97999999999999</v>
      </c>
    </row>
    <row r="63" spans="1:2" x14ac:dyDescent="0.3">
      <c r="A63" s="14" t="s">
        <v>3057</v>
      </c>
      <c r="B63" s="15">
        <v>154.05000000000001</v>
      </c>
    </row>
    <row r="64" spans="1:2" x14ac:dyDescent="0.3">
      <c r="A64" s="14" t="s">
        <v>2892</v>
      </c>
      <c r="B64" s="15">
        <v>153.27000000000001</v>
      </c>
    </row>
    <row r="65" spans="1:2" x14ac:dyDescent="0.3">
      <c r="A65" s="14" t="s">
        <v>2415</v>
      </c>
      <c r="B65" s="15">
        <v>153.02000000000001</v>
      </c>
    </row>
    <row r="66" spans="1:2" x14ac:dyDescent="0.3">
      <c r="A66" s="14" t="s">
        <v>512</v>
      </c>
      <c r="B66" s="15">
        <v>150.9</v>
      </c>
    </row>
    <row r="67" spans="1:2" x14ac:dyDescent="0.3">
      <c r="A67" s="14" t="s">
        <v>2737</v>
      </c>
      <c r="B67" s="15">
        <v>150.83000000000001</v>
      </c>
    </row>
    <row r="68" spans="1:2" x14ac:dyDescent="0.3">
      <c r="A68" s="14" t="s">
        <v>1862</v>
      </c>
      <c r="B68" s="15">
        <v>150.78</v>
      </c>
    </row>
    <row r="69" spans="1:2" x14ac:dyDescent="0.3">
      <c r="A69" s="14" t="s">
        <v>940</v>
      </c>
      <c r="B69" s="15">
        <v>150.38</v>
      </c>
    </row>
    <row r="70" spans="1:2" x14ac:dyDescent="0.3">
      <c r="A70" s="14" t="s">
        <v>1366</v>
      </c>
      <c r="B70" s="15">
        <v>150</v>
      </c>
    </row>
    <row r="71" spans="1:2" x14ac:dyDescent="0.3">
      <c r="A71" s="14" t="s">
        <v>1353</v>
      </c>
      <c r="B71" s="15">
        <v>147.62</v>
      </c>
    </row>
    <row r="72" spans="1:2" x14ac:dyDescent="0.3">
      <c r="A72" s="14" t="s">
        <v>141</v>
      </c>
      <c r="B72" s="15">
        <v>147.15</v>
      </c>
    </row>
    <row r="73" spans="1:2" x14ac:dyDescent="0.3">
      <c r="A73" s="14" t="s">
        <v>1519</v>
      </c>
      <c r="B73" s="15">
        <v>144.27000000000001</v>
      </c>
    </row>
    <row r="74" spans="1:2" x14ac:dyDescent="0.3">
      <c r="A74" s="14" t="s">
        <v>897</v>
      </c>
      <c r="B74" s="15">
        <v>144.27000000000001</v>
      </c>
    </row>
    <row r="75" spans="1:2" x14ac:dyDescent="0.3">
      <c r="A75" s="14" t="s">
        <v>2059</v>
      </c>
      <c r="B75" s="15">
        <v>143.04</v>
      </c>
    </row>
    <row r="76" spans="1:2" x14ac:dyDescent="0.3">
      <c r="A76" s="14" t="s">
        <v>724</v>
      </c>
      <c r="B76" s="15">
        <v>142.07</v>
      </c>
    </row>
    <row r="77" spans="1:2" x14ac:dyDescent="0.3">
      <c r="A77" s="14" t="s">
        <v>1934</v>
      </c>
      <c r="B77" s="15">
        <v>141.01</v>
      </c>
    </row>
    <row r="78" spans="1:2" x14ac:dyDescent="0.3">
      <c r="A78" s="14" t="s">
        <v>1192</v>
      </c>
      <c r="B78" s="15">
        <v>139.72</v>
      </c>
    </row>
    <row r="79" spans="1:2" x14ac:dyDescent="0.3">
      <c r="A79" s="14" t="s">
        <v>1118</v>
      </c>
      <c r="B79" s="15">
        <v>139.72</v>
      </c>
    </row>
    <row r="80" spans="1:2" x14ac:dyDescent="0.3">
      <c r="A80" s="14" t="s">
        <v>833</v>
      </c>
      <c r="B80" s="15">
        <v>139.72</v>
      </c>
    </row>
    <row r="81" spans="1:2" x14ac:dyDescent="0.3">
      <c r="A81" s="14" t="s">
        <v>695</v>
      </c>
      <c r="B81" s="15">
        <v>139.72</v>
      </c>
    </row>
    <row r="82" spans="1:2" x14ac:dyDescent="0.3">
      <c r="A82" s="14" t="s">
        <v>719</v>
      </c>
      <c r="B82" s="15">
        <v>139.72</v>
      </c>
    </row>
    <row r="83" spans="1:2" x14ac:dyDescent="0.3">
      <c r="A83" s="14" t="s">
        <v>1256</v>
      </c>
      <c r="B83" s="15">
        <v>138.6</v>
      </c>
    </row>
    <row r="84" spans="1:2" x14ac:dyDescent="0.3">
      <c r="A84" s="14" t="s">
        <v>1952</v>
      </c>
      <c r="B84" s="15">
        <v>138.6</v>
      </c>
    </row>
    <row r="85" spans="1:2" x14ac:dyDescent="0.3">
      <c r="A85" s="14" t="s">
        <v>2860</v>
      </c>
      <c r="B85" s="15">
        <v>138.12</v>
      </c>
    </row>
    <row r="86" spans="1:2" x14ac:dyDescent="0.3">
      <c r="A86" s="14" t="s">
        <v>1928</v>
      </c>
      <c r="B86" s="15">
        <v>137.1</v>
      </c>
    </row>
    <row r="87" spans="1:2" x14ac:dyDescent="0.3">
      <c r="A87" s="14" t="s">
        <v>1398</v>
      </c>
      <c r="B87" s="15">
        <v>135.74</v>
      </c>
    </row>
    <row r="88" spans="1:2" x14ac:dyDescent="0.3">
      <c r="A88" s="14" t="s">
        <v>3035</v>
      </c>
      <c r="B88" s="15">
        <v>135.24</v>
      </c>
    </row>
    <row r="89" spans="1:2" x14ac:dyDescent="0.3">
      <c r="A89" s="14" t="s">
        <v>721</v>
      </c>
      <c r="B89" s="15">
        <v>135.24</v>
      </c>
    </row>
    <row r="90" spans="1:2" x14ac:dyDescent="0.3">
      <c r="A90" s="14" t="s">
        <v>1800</v>
      </c>
      <c r="B90" s="15">
        <v>135.13</v>
      </c>
    </row>
    <row r="91" spans="1:2" x14ac:dyDescent="0.3">
      <c r="A91" s="14" t="s">
        <v>1871</v>
      </c>
      <c r="B91" s="15">
        <v>134.72</v>
      </c>
    </row>
    <row r="92" spans="1:2" x14ac:dyDescent="0.3">
      <c r="A92" s="14" t="s">
        <v>888</v>
      </c>
      <c r="B92" s="15">
        <v>134.09</v>
      </c>
    </row>
    <row r="93" spans="1:2" x14ac:dyDescent="0.3">
      <c r="A93" s="14" t="s">
        <v>1608</v>
      </c>
      <c r="B93" s="15">
        <v>134.09</v>
      </c>
    </row>
    <row r="94" spans="1:2" x14ac:dyDescent="0.3">
      <c r="A94" s="14" t="s">
        <v>1685</v>
      </c>
      <c r="B94" s="15">
        <v>134.09</v>
      </c>
    </row>
    <row r="95" spans="1:2" x14ac:dyDescent="0.3">
      <c r="A95" s="14" t="s">
        <v>722</v>
      </c>
      <c r="B95" s="15">
        <v>134.09</v>
      </c>
    </row>
    <row r="96" spans="1:2" x14ac:dyDescent="0.3">
      <c r="A96" s="14" t="s">
        <v>2735</v>
      </c>
      <c r="B96" s="15">
        <v>134.09</v>
      </c>
    </row>
    <row r="97" spans="1:2" x14ac:dyDescent="0.3">
      <c r="A97" s="14" t="s">
        <v>889</v>
      </c>
      <c r="B97" s="15">
        <v>134.08000000000001</v>
      </c>
    </row>
    <row r="98" spans="1:2" x14ac:dyDescent="0.3">
      <c r="A98" s="14" t="s">
        <v>280</v>
      </c>
      <c r="B98" s="15">
        <v>132.84</v>
      </c>
    </row>
    <row r="99" spans="1:2" x14ac:dyDescent="0.3">
      <c r="A99" s="14" t="s">
        <v>1493</v>
      </c>
      <c r="B99" s="15">
        <v>132.79</v>
      </c>
    </row>
    <row r="100" spans="1:2" x14ac:dyDescent="0.3">
      <c r="A100" s="14" t="s">
        <v>1434</v>
      </c>
      <c r="B100" s="15">
        <v>132.79</v>
      </c>
    </row>
    <row r="101" spans="1:2" x14ac:dyDescent="0.3">
      <c r="A101" s="14" t="s">
        <v>1807</v>
      </c>
      <c r="B101" s="15">
        <v>129.9</v>
      </c>
    </row>
    <row r="102" spans="1:2" x14ac:dyDescent="0.3">
      <c r="A102" s="14" t="s">
        <v>986</v>
      </c>
      <c r="B102" s="15">
        <v>129.54</v>
      </c>
    </row>
    <row r="103" spans="1:2" x14ac:dyDescent="0.3">
      <c r="A103" s="14" t="s">
        <v>900</v>
      </c>
      <c r="B103" s="15">
        <v>129.24</v>
      </c>
    </row>
    <row r="104" spans="1:2" x14ac:dyDescent="0.3">
      <c r="A104" s="14" t="s">
        <v>802</v>
      </c>
      <c r="B104" s="15">
        <v>129.11000000000001</v>
      </c>
    </row>
    <row r="105" spans="1:2" x14ac:dyDescent="0.3">
      <c r="A105" s="14" t="s">
        <v>1124</v>
      </c>
      <c r="B105" s="15">
        <v>127.8</v>
      </c>
    </row>
    <row r="106" spans="1:2" x14ac:dyDescent="0.3">
      <c r="A106" s="14" t="s">
        <v>2119</v>
      </c>
      <c r="B106" s="15">
        <v>124.3</v>
      </c>
    </row>
    <row r="107" spans="1:2" x14ac:dyDescent="0.3">
      <c r="A107" s="14" t="s">
        <v>180</v>
      </c>
      <c r="B107" s="15">
        <v>121.63</v>
      </c>
    </row>
    <row r="108" spans="1:2" x14ac:dyDescent="0.3">
      <c r="A108" s="14" t="s">
        <v>520</v>
      </c>
      <c r="B108" s="15">
        <v>120.96</v>
      </c>
    </row>
    <row r="109" spans="1:2" x14ac:dyDescent="0.3">
      <c r="A109" s="14" t="s">
        <v>2048</v>
      </c>
      <c r="B109" s="15">
        <v>120.86</v>
      </c>
    </row>
    <row r="110" spans="1:2" x14ac:dyDescent="0.3">
      <c r="A110" s="14" t="s">
        <v>2342</v>
      </c>
      <c r="B110" s="15">
        <v>120.72000000000001</v>
      </c>
    </row>
    <row r="111" spans="1:2" x14ac:dyDescent="0.3">
      <c r="A111" s="14" t="s">
        <v>499</v>
      </c>
      <c r="B111" s="15">
        <v>120.72</v>
      </c>
    </row>
    <row r="112" spans="1:2" x14ac:dyDescent="0.3">
      <c r="A112" s="14" t="s">
        <v>2409</v>
      </c>
      <c r="B112" s="15">
        <v>120.7</v>
      </c>
    </row>
    <row r="113" spans="1:2" x14ac:dyDescent="0.3">
      <c r="A113" s="14" t="s">
        <v>2376</v>
      </c>
      <c r="B113" s="15">
        <v>120.67</v>
      </c>
    </row>
    <row r="114" spans="1:2" x14ac:dyDescent="0.3">
      <c r="A114" s="14" t="s">
        <v>2417</v>
      </c>
      <c r="B114" s="15">
        <v>120.67</v>
      </c>
    </row>
    <row r="115" spans="1:2" x14ac:dyDescent="0.3">
      <c r="A115" s="14" t="s">
        <v>2979</v>
      </c>
      <c r="B115" s="15">
        <v>120.03</v>
      </c>
    </row>
    <row r="116" spans="1:2" x14ac:dyDescent="0.3">
      <c r="A116" s="14" t="s">
        <v>1096</v>
      </c>
      <c r="B116" s="15">
        <v>120</v>
      </c>
    </row>
    <row r="117" spans="1:2" x14ac:dyDescent="0.3">
      <c r="A117" s="14" t="s">
        <v>1980</v>
      </c>
      <c r="B117" s="15">
        <v>119.97</v>
      </c>
    </row>
    <row r="118" spans="1:2" x14ac:dyDescent="0.3">
      <c r="A118" s="14" t="s">
        <v>963</v>
      </c>
      <c r="B118" s="15">
        <v>118.80000000000001</v>
      </c>
    </row>
    <row r="119" spans="1:2" x14ac:dyDescent="0.3">
      <c r="A119" s="14" t="s">
        <v>511</v>
      </c>
      <c r="B119" s="15">
        <v>118.8</v>
      </c>
    </row>
    <row r="120" spans="1:2" x14ac:dyDescent="0.3">
      <c r="A120" s="14" t="s">
        <v>542</v>
      </c>
      <c r="B120" s="15">
        <v>118.8</v>
      </c>
    </row>
    <row r="121" spans="1:2" x14ac:dyDescent="0.3">
      <c r="A121" s="14" t="s">
        <v>550</v>
      </c>
      <c r="B121" s="15">
        <v>118.8</v>
      </c>
    </row>
    <row r="122" spans="1:2" x14ac:dyDescent="0.3">
      <c r="A122" s="14" t="s">
        <v>1436</v>
      </c>
      <c r="B122" s="15">
        <v>115.92</v>
      </c>
    </row>
    <row r="123" spans="1:2" x14ac:dyDescent="0.3">
      <c r="A123" s="14" t="s">
        <v>1908</v>
      </c>
      <c r="B123" s="15">
        <v>115.92</v>
      </c>
    </row>
    <row r="124" spans="1:2" x14ac:dyDescent="0.3">
      <c r="A124" s="14" t="s">
        <v>1996</v>
      </c>
      <c r="B124" s="15">
        <v>115.53</v>
      </c>
    </row>
    <row r="125" spans="1:2" x14ac:dyDescent="0.3">
      <c r="A125" s="14" t="s">
        <v>1959</v>
      </c>
      <c r="B125" s="15">
        <v>115.45</v>
      </c>
    </row>
    <row r="126" spans="1:2" x14ac:dyDescent="0.3">
      <c r="A126" s="14" t="s">
        <v>2746</v>
      </c>
      <c r="B126" s="15">
        <v>115.11</v>
      </c>
    </row>
    <row r="127" spans="1:2" x14ac:dyDescent="0.3">
      <c r="A127" s="14" t="s">
        <v>2232</v>
      </c>
      <c r="B127" s="15">
        <v>115.04</v>
      </c>
    </row>
    <row r="128" spans="1:2" x14ac:dyDescent="0.3">
      <c r="A128" s="14" t="s">
        <v>564</v>
      </c>
      <c r="B128" s="15">
        <v>115.02</v>
      </c>
    </row>
    <row r="129" spans="1:2" x14ac:dyDescent="0.3">
      <c r="A129" s="14" t="s">
        <v>312</v>
      </c>
      <c r="B129" s="15">
        <v>114.98</v>
      </c>
    </row>
    <row r="130" spans="1:2" x14ac:dyDescent="0.3">
      <c r="A130" s="14" t="s">
        <v>1203</v>
      </c>
      <c r="B130" s="15">
        <v>113.4</v>
      </c>
    </row>
    <row r="131" spans="1:2" x14ac:dyDescent="0.3">
      <c r="A131" s="14" t="s">
        <v>561</v>
      </c>
      <c r="B131" s="15">
        <v>113.02</v>
      </c>
    </row>
    <row r="132" spans="1:2" x14ac:dyDescent="0.3">
      <c r="A132" s="14" t="s">
        <v>1131</v>
      </c>
      <c r="B132" s="15">
        <v>111.74000000000001</v>
      </c>
    </row>
    <row r="133" spans="1:2" x14ac:dyDescent="0.3">
      <c r="A133" s="14" t="s">
        <v>2796</v>
      </c>
      <c r="B133" s="15">
        <v>111.74000000000001</v>
      </c>
    </row>
    <row r="134" spans="1:2" x14ac:dyDescent="0.3">
      <c r="A134" s="14" t="s">
        <v>2743</v>
      </c>
      <c r="B134" s="15">
        <v>111.74</v>
      </c>
    </row>
    <row r="135" spans="1:2" x14ac:dyDescent="0.3">
      <c r="A135" s="14" t="s">
        <v>1947</v>
      </c>
      <c r="B135" s="15">
        <v>111.74</v>
      </c>
    </row>
    <row r="136" spans="1:2" x14ac:dyDescent="0.3">
      <c r="A136" s="14" t="s">
        <v>1938</v>
      </c>
      <c r="B136" s="15">
        <v>111.74</v>
      </c>
    </row>
    <row r="137" spans="1:2" x14ac:dyDescent="0.3">
      <c r="A137" s="14" t="s">
        <v>2138</v>
      </c>
      <c r="B137" s="15">
        <v>111.42</v>
      </c>
    </row>
    <row r="138" spans="1:2" x14ac:dyDescent="0.3">
      <c r="A138" s="14" t="s">
        <v>1239</v>
      </c>
      <c r="B138" s="15">
        <v>111.14</v>
      </c>
    </row>
    <row r="139" spans="1:2" x14ac:dyDescent="0.3">
      <c r="A139" s="14" t="s">
        <v>1303</v>
      </c>
      <c r="B139" s="15">
        <v>110.86</v>
      </c>
    </row>
    <row r="140" spans="1:2" x14ac:dyDescent="0.3">
      <c r="A140" s="14" t="s">
        <v>697</v>
      </c>
      <c r="B140" s="15">
        <v>110.16</v>
      </c>
    </row>
    <row r="141" spans="1:2" x14ac:dyDescent="0.3">
      <c r="A141" s="14" t="s">
        <v>2982</v>
      </c>
      <c r="B141" s="15">
        <v>110.13</v>
      </c>
    </row>
    <row r="142" spans="1:2" x14ac:dyDescent="0.3">
      <c r="A142" s="14" t="s">
        <v>1321</v>
      </c>
      <c r="B142" s="15">
        <v>110.06</v>
      </c>
    </row>
    <row r="143" spans="1:2" x14ac:dyDescent="0.3">
      <c r="A143" s="14" t="s">
        <v>1860</v>
      </c>
      <c r="B143" s="15">
        <v>109.32</v>
      </c>
    </row>
    <row r="144" spans="1:2" x14ac:dyDescent="0.3">
      <c r="A144" s="14" t="s">
        <v>2559</v>
      </c>
      <c r="B144" s="15">
        <v>108.68</v>
      </c>
    </row>
    <row r="145" spans="1:2" x14ac:dyDescent="0.3">
      <c r="A145" s="14" t="s">
        <v>1355</v>
      </c>
      <c r="B145" s="15">
        <v>108.42</v>
      </c>
    </row>
    <row r="146" spans="1:2" x14ac:dyDescent="0.3">
      <c r="A146" s="14" t="s">
        <v>3095</v>
      </c>
      <c r="B146" s="15">
        <v>108.22</v>
      </c>
    </row>
    <row r="147" spans="1:2" x14ac:dyDescent="0.3">
      <c r="A147" s="14" t="s">
        <v>2882</v>
      </c>
      <c r="B147" s="15">
        <v>107.74</v>
      </c>
    </row>
    <row r="148" spans="1:2" x14ac:dyDescent="0.3">
      <c r="A148" s="14" t="s">
        <v>490</v>
      </c>
      <c r="B148" s="15">
        <v>107.59</v>
      </c>
    </row>
    <row r="149" spans="1:2" x14ac:dyDescent="0.3">
      <c r="A149" s="14" t="s">
        <v>439</v>
      </c>
      <c r="B149" s="15">
        <v>107.56</v>
      </c>
    </row>
    <row r="150" spans="1:2" x14ac:dyDescent="0.3">
      <c r="A150" s="14" t="s">
        <v>3030</v>
      </c>
      <c r="B150" s="15">
        <v>105.73</v>
      </c>
    </row>
    <row r="151" spans="1:2" x14ac:dyDescent="0.3">
      <c r="A151" s="14" t="s">
        <v>3051</v>
      </c>
      <c r="B151" s="15">
        <v>105.73</v>
      </c>
    </row>
    <row r="152" spans="1:2" x14ac:dyDescent="0.3">
      <c r="A152" s="14" t="s">
        <v>1126</v>
      </c>
      <c r="B152" s="15">
        <v>105.72</v>
      </c>
    </row>
    <row r="153" spans="1:2" x14ac:dyDescent="0.3">
      <c r="A153" s="14" t="s">
        <v>1480</v>
      </c>
      <c r="B153" s="15">
        <v>105.71000000000001</v>
      </c>
    </row>
    <row r="154" spans="1:2" x14ac:dyDescent="0.3">
      <c r="A154" s="14" t="s">
        <v>987</v>
      </c>
      <c r="B154" s="15">
        <v>105.34</v>
      </c>
    </row>
    <row r="155" spans="1:2" x14ac:dyDescent="0.3">
      <c r="A155" s="14" t="s">
        <v>2001</v>
      </c>
      <c r="B155" s="15">
        <v>104.74</v>
      </c>
    </row>
    <row r="156" spans="1:2" x14ac:dyDescent="0.3">
      <c r="A156" s="14" t="s">
        <v>1591</v>
      </c>
      <c r="B156" s="15">
        <v>104.26</v>
      </c>
    </row>
    <row r="157" spans="1:2" x14ac:dyDescent="0.3">
      <c r="A157" s="14" t="s">
        <v>552</v>
      </c>
      <c r="B157" s="15">
        <v>104.26</v>
      </c>
    </row>
    <row r="158" spans="1:2" x14ac:dyDescent="0.3">
      <c r="A158" s="14" t="s">
        <v>935</v>
      </c>
      <c r="B158" s="15">
        <v>104.25</v>
      </c>
    </row>
    <row r="159" spans="1:2" x14ac:dyDescent="0.3">
      <c r="A159" s="14" t="s">
        <v>850</v>
      </c>
      <c r="B159" s="15">
        <v>104.25</v>
      </c>
    </row>
    <row r="160" spans="1:2" x14ac:dyDescent="0.3">
      <c r="A160" s="14" t="s">
        <v>1962</v>
      </c>
      <c r="B160" s="15">
        <v>103.76</v>
      </c>
    </row>
    <row r="161" spans="1:2" x14ac:dyDescent="0.3">
      <c r="A161" s="14" t="s">
        <v>1604</v>
      </c>
      <c r="B161" s="15">
        <v>103.76</v>
      </c>
    </row>
    <row r="162" spans="1:2" x14ac:dyDescent="0.3">
      <c r="A162" s="14" t="s">
        <v>2581</v>
      </c>
      <c r="B162" s="15">
        <v>103.76</v>
      </c>
    </row>
    <row r="163" spans="1:2" x14ac:dyDescent="0.3">
      <c r="A163" s="14" t="s">
        <v>1786</v>
      </c>
      <c r="B163" s="15">
        <v>103.05</v>
      </c>
    </row>
    <row r="164" spans="1:2" x14ac:dyDescent="0.3">
      <c r="A164" s="14" t="s">
        <v>1392</v>
      </c>
      <c r="B164" s="15">
        <v>102.9</v>
      </c>
    </row>
    <row r="165" spans="1:2" x14ac:dyDescent="0.3">
      <c r="A165" s="14" t="s">
        <v>1069</v>
      </c>
      <c r="B165" s="15">
        <v>102.6</v>
      </c>
    </row>
    <row r="166" spans="1:2" x14ac:dyDescent="0.3">
      <c r="A166" s="14" t="s">
        <v>1351</v>
      </c>
      <c r="B166" s="15">
        <v>102.06</v>
      </c>
    </row>
    <row r="167" spans="1:2" x14ac:dyDescent="0.3">
      <c r="A167" s="14" t="s">
        <v>2239</v>
      </c>
      <c r="B167" s="15">
        <v>100.72</v>
      </c>
    </row>
    <row r="168" spans="1:2" x14ac:dyDescent="0.3">
      <c r="A168" s="14" t="s">
        <v>2260</v>
      </c>
      <c r="B168" s="15">
        <v>100.72</v>
      </c>
    </row>
    <row r="169" spans="1:2" x14ac:dyDescent="0.3">
      <c r="A169" s="14" t="s">
        <v>2414</v>
      </c>
      <c r="B169" s="15">
        <v>100.56</v>
      </c>
    </row>
    <row r="170" spans="1:2" x14ac:dyDescent="0.3">
      <c r="A170" s="14" t="s">
        <v>2434</v>
      </c>
      <c r="B170" s="15">
        <v>100.56</v>
      </c>
    </row>
    <row r="171" spans="1:2" x14ac:dyDescent="0.3">
      <c r="A171" s="14" t="s">
        <v>2383</v>
      </c>
      <c r="B171" s="15">
        <v>100.56</v>
      </c>
    </row>
    <row r="172" spans="1:2" x14ac:dyDescent="0.3">
      <c r="A172" s="14" t="s">
        <v>3022</v>
      </c>
      <c r="B172" s="15">
        <v>100.49</v>
      </c>
    </row>
    <row r="173" spans="1:2" x14ac:dyDescent="0.3">
      <c r="A173" s="14" t="s">
        <v>263</v>
      </c>
      <c r="B173" s="15">
        <v>100.45</v>
      </c>
    </row>
    <row r="174" spans="1:2" x14ac:dyDescent="0.3">
      <c r="A174" s="14" t="s">
        <v>3094</v>
      </c>
      <c r="B174" s="15">
        <v>100.07</v>
      </c>
    </row>
    <row r="175" spans="1:2" x14ac:dyDescent="0.3">
      <c r="A175" s="14" t="s">
        <v>459</v>
      </c>
      <c r="B175" s="15">
        <v>99.8</v>
      </c>
    </row>
    <row r="176" spans="1:2" x14ac:dyDescent="0.3">
      <c r="A176" s="14" t="s">
        <v>2304</v>
      </c>
      <c r="B176" s="15">
        <v>99.64</v>
      </c>
    </row>
    <row r="177" spans="1:2" x14ac:dyDescent="0.3">
      <c r="A177" s="14" t="s">
        <v>2205</v>
      </c>
      <c r="B177" s="15">
        <v>99.44</v>
      </c>
    </row>
    <row r="178" spans="1:2" x14ac:dyDescent="0.3">
      <c r="A178" s="14" t="s">
        <v>2163</v>
      </c>
      <c r="B178" s="15">
        <v>99.44</v>
      </c>
    </row>
    <row r="179" spans="1:2" x14ac:dyDescent="0.3">
      <c r="A179" s="14" t="s">
        <v>634</v>
      </c>
      <c r="B179" s="15">
        <v>99</v>
      </c>
    </row>
    <row r="180" spans="1:2" x14ac:dyDescent="0.3">
      <c r="A180" s="14" t="s">
        <v>1168</v>
      </c>
      <c r="B180" s="15">
        <v>99</v>
      </c>
    </row>
    <row r="181" spans="1:2" x14ac:dyDescent="0.3">
      <c r="A181" s="14" t="s">
        <v>3021</v>
      </c>
      <c r="B181" s="15">
        <v>97.38</v>
      </c>
    </row>
    <row r="182" spans="1:2" x14ac:dyDescent="0.3">
      <c r="A182" s="14" t="s">
        <v>1717</v>
      </c>
      <c r="B182" s="15">
        <v>96.7</v>
      </c>
    </row>
    <row r="183" spans="1:2" x14ac:dyDescent="0.3">
      <c r="A183" s="14" t="s">
        <v>2901</v>
      </c>
      <c r="B183" s="15">
        <v>96.6</v>
      </c>
    </row>
    <row r="184" spans="1:2" x14ac:dyDescent="0.3">
      <c r="A184" s="14" t="s">
        <v>1318</v>
      </c>
      <c r="B184" s="15">
        <v>96.6</v>
      </c>
    </row>
    <row r="185" spans="1:2" x14ac:dyDescent="0.3">
      <c r="A185" s="14" t="s">
        <v>1389</v>
      </c>
      <c r="B185" s="15">
        <v>96.6</v>
      </c>
    </row>
    <row r="186" spans="1:2" x14ac:dyDescent="0.3">
      <c r="A186" s="14" t="s">
        <v>1216</v>
      </c>
      <c r="B186" s="15">
        <v>95.88</v>
      </c>
    </row>
    <row r="187" spans="1:2" x14ac:dyDescent="0.3">
      <c r="A187" s="14" t="s">
        <v>2772</v>
      </c>
      <c r="B187" s="15">
        <v>95.85</v>
      </c>
    </row>
    <row r="188" spans="1:2" x14ac:dyDescent="0.3">
      <c r="A188" s="14" t="s">
        <v>2740</v>
      </c>
      <c r="B188" s="15">
        <v>95.73</v>
      </c>
    </row>
    <row r="189" spans="1:2" x14ac:dyDescent="0.3">
      <c r="A189" s="14" t="s">
        <v>2366</v>
      </c>
      <c r="B189" s="15">
        <v>95.73</v>
      </c>
    </row>
    <row r="190" spans="1:2" x14ac:dyDescent="0.3">
      <c r="A190" s="14" t="s">
        <v>2437</v>
      </c>
      <c r="B190" s="15">
        <v>95.64</v>
      </c>
    </row>
    <row r="191" spans="1:2" x14ac:dyDescent="0.3">
      <c r="A191" s="14" t="s">
        <v>2442</v>
      </c>
      <c r="B191" s="15">
        <v>95.22</v>
      </c>
    </row>
    <row r="192" spans="1:2" x14ac:dyDescent="0.3">
      <c r="A192" s="14" t="s">
        <v>742</v>
      </c>
      <c r="B192" s="15">
        <v>94.28</v>
      </c>
    </row>
    <row r="193" spans="1:2" x14ac:dyDescent="0.3">
      <c r="A193" s="14" t="s">
        <v>799</v>
      </c>
      <c r="B193" s="15">
        <v>94.1</v>
      </c>
    </row>
    <row r="194" spans="1:2" x14ac:dyDescent="0.3">
      <c r="A194" s="14" t="s">
        <v>631</v>
      </c>
      <c r="B194" s="15">
        <v>93.3</v>
      </c>
    </row>
    <row r="195" spans="1:2" x14ac:dyDescent="0.3">
      <c r="A195" s="14" t="s">
        <v>1442</v>
      </c>
      <c r="B195" s="15">
        <v>92.85</v>
      </c>
    </row>
    <row r="196" spans="1:2" x14ac:dyDescent="0.3">
      <c r="A196" s="14" t="s">
        <v>610</v>
      </c>
      <c r="B196" s="15">
        <v>92.52</v>
      </c>
    </row>
    <row r="197" spans="1:2" x14ac:dyDescent="0.3">
      <c r="A197" s="14" t="s">
        <v>576</v>
      </c>
      <c r="B197" s="15">
        <v>92.52</v>
      </c>
    </row>
    <row r="198" spans="1:2" x14ac:dyDescent="0.3">
      <c r="A198" s="14" t="s">
        <v>1184</v>
      </c>
      <c r="B198" s="15">
        <v>91.57</v>
      </c>
    </row>
    <row r="199" spans="1:2" x14ac:dyDescent="0.3">
      <c r="A199" s="14" t="s">
        <v>3010</v>
      </c>
      <c r="B199" s="15">
        <v>90.79</v>
      </c>
    </row>
    <row r="200" spans="1:2" x14ac:dyDescent="0.3">
      <c r="A200" s="14" t="s">
        <v>2477</v>
      </c>
      <c r="B200" s="15">
        <v>90.79</v>
      </c>
    </row>
    <row r="201" spans="1:2" x14ac:dyDescent="0.3">
      <c r="A201" s="14" t="s">
        <v>1702</v>
      </c>
      <c r="B201" s="15">
        <v>90.45</v>
      </c>
    </row>
    <row r="202" spans="1:2" x14ac:dyDescent="0.3">
      <c r="A202" s="14" t="s">
        <v>1703</v>
      </c>
      <c r="B202" s="15">
        <v>90.45</v>
      </c>
    </row>
    <row r="203" spans="1:2" x14ac:dyDescent="0.3">
      <c r="A203" s="14" t="s">
        <v>1701</v>
      </c>
      <c r="B203" s="15">
        <v>90.45</v>
      </c>
    </row>
    <row r="204" spans="1:2" x14ac:dyDescent="0.3">
      <c r="A204" s="14" t="s">
        <v>899</v>
      </c>
      <c r="B204" s="15">
        <v>89.4</v>
      </c>
    </row>
    <row r="205" spans="1:2" x14ac:dyDescent="0.3">
      <c r="A205" s="14" t="s">
        <v>269</v>
      </c>
      <c r="B205" s="15">
        <v>89.4</v>
      </c>
    </row>
    <row r="206" spans="1:2" x14ac:dyDescent="0.3">
      <c r="A206" s="14" t="s">
        <v>2980</v>
      </c>
      <c r="B206" s="15">
        <v>89.39</v>
      </c>
    </row>
    <row r="207" spans="1:2" x14ac:dyDescent="0.3">
      <c r="A207" s="14" t="s">
        <v>1640</v>
      </c>
      <c r="B207" s="15">
        <v>89.39</v>
      </c>
    </row>
    <row r="208" spans="1:2" x14ac:dyDescent="0.3">
      <c r="A208" s="14" t="s">
        <v>2307</v>
      </c>
      <c r="B208" s="15">
        <v>89.39</v>
      </c>
    </row>
    <row r="209" spans="1:2" x14ac:dyDescent="0.3">
      <c r="A209" s="14" t="s">
        <v>1866</v>
      </c>
      <c r="B209" s="15">
        <v>89.39</v>
      </c>
    </row>
    <row r="210" spans="1:2" x14ac:dyDescent="0.3">
      <c r="A210" s="14" t="s">
        <v>891</v>
      </c>
      <c r="B210" s="15">
        <v>89.39</v>
      </c>
    </row>
    <row r="211" spans="1:2" x14ac:dyDescent="0.3">
      <c r="A211" s="14" t="s">
        <v>2140</v>
      </c>
      <c r="B211" s="15">
        <v>89.39</v>
      </c>
    </row>
    <row r="212" spans="1:2" x14ac:dyDescent="0.3">
      <c r="A212" s="14" t="s">
        <v>2413</v>
      </c>
      <c r="B212" s="15">
        <v>89.39</v>
      </c>
    </row>
    <row r="213" spans="1:2" x14ac:dyDescent="0.3">
      <c r="A213" s="14" t="s">
        <v>1869</v>
      </c>
      <c r="B213" s="15">
        <v>89.39</v>
      </c>
    </row>
    <row r="214" spans="1:2" x14ac:dyDescent="0.3">
      <c r="A214" s="14" t="s">
        <v>2919</v>
      </c>
      <c r="B214" s="15">
        <v>89.39</v>
      </c>
    </row>
    <row r="215" spans="1:2" x14ac:dyDescent="0.3">
      <c r="A215" s="14" t="s">
        <v>2612</v>
      </c>
      <c r="B215" s="15">
        <v>89.39</v>
      </c>
    </row>
    <row r="216" spans="1:2" x14ac:dyDescent="0.3">
      <c r="A216" s="14" t="s">
        <v>908</v>
      </c>
      <c r="B216" s="15">
        <v>89.39</v>
      </c>
    </row>
    <row r="217" spans="1:2" x14ac:dyDescent="0.3">
      <c r="A217" s="14" t="s">
        <v>2896</v>
      </c>
      <c r="B217" s="15">
        <v>89.39</v>
      </c>
    </row>
    <row r="218" spans="1:2" x14ac:dyDescent="0.3">
      <c r="A218" s="14" t="s">
        <v>933</v>
      </c>
      <c r="B218" s="15">
        <v>88.7</v>
      </c>
    </row>
    <row r="219" spans="1:2" x14ac:dyDescent="0.3">
      <c r="A219" s="14" t="s">
        <v>1999</v>
      </c>
      <c r="B219" s="15">
        <v>88.66</v>
      </c>
    </row>
    <row r="220" spans="1:2" x14ac:dyDescent="0.3">
      <c r="A220" s="14" t="s">
        <v>1540</v>
      </c>
      <c r="B220" s="15">
        <v>88.2</v>
      </c>
    </row>
    <row r="221" spans="1:2" x14ac:dyDescent="0.3">
      <c r="A221" s="14" t="s">
        <v>2503</v>
      </c>
      <c r="B221" s="15">
        <v>88.02</v>
      </c>
    </row>
    <row r="222" spans="1:2" x14ac:dyDescent="0.3">
      <c r="A222" s="14" t="s">
        <v>2221</v>
      </c>
      <c r="B222" s="15">
        <v>87.28</v>
      </c>
    </row>
    <row r="223" spans="1:2" x14ac:dyDescent="0.3">
      <c r="A223" s="14" t="s">
        <v>1004</v>
      </c>
      <c r="B223" s="15">
        <v>86.88</v>
      </c>
    </row>
    <row r="224" spans="1:2" x14ac:dyDescent="0.3">
      <c r="A224" s="14" t="s">
        <v>2936</v>
      </c>
      <c r="B224" s="15">
        <v>86.36</v>
      </c>
    </row>
    <row r="225" spans="1:2" x14ac:dyDescent="0.3">
      <c r="A225" s="14" t="s">
        <v>1806</v>
      </c>
      <c r="B225" s="15">
        <v>86.19</v>
      </c>
    </row>
    <row r="226" spans="1:2" x14ac:dyDescent="0.3">
      <c r="A226" s="14" t="s">
        <v>2984</v>
      </c>
      <c r="B226" s="15">
        <v>86.19</v>
      </c>
    </row>
    <row r="227" spans="1:2" x14ac:dyDescent="0.3">
      <c r="A227" s="14" t="s">
        <v>1769</v>
      </c>
      <c r="B227" s="15">
        <v>86.16</v>
      </c>
    </row>
    <row r="228" spans="1:2" x14ac:dyDescent="0.3">
      <c r="A228" s="14" t="s">
        <v>2293</v>
      </c>
      <c r="B228" s="15">
        <v>86.16</v>
      </c>
    </row>
    <row r="229" spans="1:2" x14ac:dyDescent="0.3">
      <c r="A229" s="14" t="s">
        <v>1323</v>
      </c>
      <c r="B229" s="15">
        <v>85.88</v>
      </c>
    </row>
    <row r="230" spans="1:2" x14ac:dyDescent="0.3">
      <c r="A230" s="14" t="s">
        <v>577</v>
      </c>
      <c r="B230" s="15">
        <v>85.69</v>
      </c>
    </row>
    <row r="231" spans="1:2" x14ac:dyDescent="0.3">
      <c r="A231" s="14" t="s">
        <v>1551</v>
      </c>
      <c r="B231" s="15">
        <v>84.6</v>
      </c>
    </row>
    <row r="232" spans="1:2" x14ac:dyDescent="0.3">
      <c r="A232" s="14" t="s">
        <v>1223</v>
      </c>
      <c r="B232" s="15">
        <v>84.6</v>
      </c>
    </row>
    <row r="233" spans="1:2" x14ac:dyDescent="0.3">
      <c r="A233" s="14" t="s">
        <v>856</v>
      </c>
      <c r="B233" s="15">
        <v>84.31</v>
      </c>
    </row>
    <row r="234" spans="1:2" x14ac:dyDescent="0.3">
      <c r="A234" s="14" t="s">
        <v>3087</v>
      </c>
      <c r="B234" s="15">
        <v>84.2</v>
      </c>
    </row>
    <row r="235" spans="1:2" x14ac:dyDescent="0.3">
      <c r="A235" s="14" t="s">
        <v>2311</v>
      </c>
      <c r="B235" s="15">
        <v>84.2</v>
      </c>
    </row>
    <row r="236" spans="1:2" x14ac:dyDescent="0.3">
      <c r="A236" s="14" t="s">
        <v>1863</v>
      </c>
      <c r="B236" s="15">
        <v>84.17</v>
      </c>
    </row>
    <row r="237" spans="1:2" x14ac:dyDescent="0.3">
      <c r="A237" s="14" t="s">
        <v>2061</v>
      </c>
      <c r="B237" s="15">
        <v>83.01</v>
      </c>
    </row>
    <row r="238" spans="1:2" x14ac:dyDescent="0.3">
      <c r="A238" s="14" t="s">
        <v>1811</v>
      </c>
      <c r="B238" s="15">
        <v>82.96</v>
      </c>
    </row>
    <row r="239" spans="1:2" x14ac:dyDescent="0.3">
      <c r="A239" s="14" t="s">
        <v>1843</v>
      </c>
      <c r="B239" s="15">
        <v>82.44</v>
      </c>
    </row>
    <row r="240" spans="1:2" x14ac:dyDescent="0.3">
      <c r="A240" s="14" t="s">
        <v>2106</v>
      </c>
      <c r="B240" s="15">
        <v>82.44</v>
      </c>
    </row>
    <row r="241" spans="1:2" x14ac:dyDescent="0.3">
      <c r="A241" s="14" t="s">
        <v>1134</v>
      </c>
      <c r="B241" s="15">
        <v>82.08</v>
      </c>
    </row>
    <row r="242" spans="1:2" x14ac:dyDescent="0.3">
      <c r="A242" s="14" t="s">
        <v>2450</v>
      </c>
      <c r="B242" s="15">
        <v>81.84</v>
      </c>
    </row>
    <row r="243" spans="1:2" x14ac:dyDescent="0.3">
      <c r="A243" s="14" t="s">
        <v>295</v>
      </c>
      <c r="B243" s="15">
        <v>80.92</v>
      </c>
    </row>
    <row r="244" spans="1:2" x14ac:dyDescent="0.3">
      <c r="A244" s="14" t="s">
        <v>549</v>
      </c>
      <c r="B244" s="15">
        <v>80.48</v>
      </c>
    </row>
    <row r="245" spans="1:2" x14ac:dyDescent="0.3">
      <c r="A245" s="14" t="s">
        <v>646</v>
      </c>
      <c r="B245" s="15">
        <v>80.48</v>
      </c>
    </row>
    <row r="246" spans="1:2" x14ac:dyDescent="0.3">
      <c r="A246" s="14" t="s">
        <v>1258</v>
      </c>
      <c r="B246" s="15">
        <v>80.41</v>
      </c>
    </row>
    <row r="247" spans="1:2" x14ac:dyDescent="0.3">
      <c r="A247" s="14" t="s">
        <v>1270</v>
      </c>
      <c r="B247" s="15">
        <v>80.19</v>
      </c>
    </row>
    <row r="248" spans="1:2" x14ac:dyDescent="0.3">
      <c r="A248" s="14" t="s">
        <v>2169</v>
      </c>
      <c r="B248" s="15">
        <v>80.05</v>
      </c>
    </row>
    <row r="249" spans="1:2" x14ac:dyDescent="0.3">
      <c r="A249" s="14" t="s">
        <v>2509</v>
      </c>
      <c r="B249" s="15">
        <v>79.81</v>
      </c>
    </row>
    <row r="250" spans="1:2" x14ac:dyDescent="0.3">
      <c r="A250" s="14" t="s">
        <v>2817</v>
      </c>
      <c r="B250" s="15">
        <v>79.33</v>
      </c>
    </row>
    <row r="251" spans="1:2" x14ac:dyDescent="0.3">
      <c r="A251" s="14" t="s">
        <v>394</v>
      </c>
      <c r="B251" s="15">
        <v>79.2</v>
      </c>
    </row>
    <row r="252" spans="1:2" x14ac:dyDescent="0.3">
      <c r="A252" s="14" t="s">
        <v>619</v>
      </c>
      <c r="B252" s="15">
        <v>79.2</v>
      </c>
    </row>
    <row r="253" spans="1:2" x14ac:dyDescent="0.3">
      <c r="A253" s="14" t="s">
        <v>1133</v>
      </c>
      <c r="B253" s="15">
        <v>79.2</v>
      </c>
    </row>
    <row r="254" spans="1:2" x14ac:dyDescent="0.3">
      <c r="A254" s="14" t="s">
        <v>1018</v>
      </c>
      <c r="B254" s="15">
        <v>79.2</v>
      </c>
    </row>
    <row r="255" spans="1:2" x14ac:dyDescent="0.3">
      <c r="A255" s="14" t="s">
        <v>657</v>
      </c>
      <c r="B255" s="15">
        <v>79.2</v>
      </c>
    </row>
    <row r="256" spans="1:2" x14ac:dyDescent="0.3">
      <c r="A256" s="14" t="s">
        <v>950</v>
      </c>
      <c r="B256" s="15">
        <v>79.2</v>
      </c>
    </row>
    <row r="257" spans="1:2" x14ac:dyDescent="0.3">
      <c r="A257" s="14" t="s">
        <v>344</v>
      </c>
      <c r="B257" s="15">
        <v>79.2</v>
      </c>
    </row>
    <row r="258" spans="1:2" x14ac:dyDescent="0.3">
      <c r="A258" s="14" t="s">
        <v>291</v>
      </c>
      <c r="B258" s="15">
        <v>78.2</v>
      </c>
    </row>
    <row r="259" spans="1:2" x14ac:dyDescent="0.3">
      <c r="A259" s="14" t="s">
        <v>2597</v>
      </c>
      <c r="B259" s="15">
        <v>77.819999999999993</v>
      </c>
    </row>
    <row r="260" spans="1:2" x14ac:dyDescent="0.3">
      <c r="A260" s="14" t="s">
        <v>694</v>
      </c>
      <c r="B260" s="15">
        <v>77.819999999999993</v>
      </c>
    </row>
    <row r="261" spans="1:2" x14ac:dyDescent="0.3">
      <c r="A261" s="14" t="s">
        <v>959</v>
      </c>
      <c r="B261" s="15">
        <v>77.78</v>
      </c>
    </row>
    <row r="262" spans="1:2" x14ac:dyDescent="0.3">
      <c r="A262" s="14" t="s">
        <v>3005</v>
      </c>
      <c r="B262" s="15">
        <v>77.28</v>
      </c>
    </row>
    <row r="263" spans="1:2" x14ac:dyDescent="0.3">
      <c r="A263" s="14" t="s">
        <v>883</v>
      </c>
      <c r="B263" s="15">
        <v>77.28</v>
      </c>
    </row>
    <row r="264" spans="1:2" x14ac:dyDescent="0.3">
      <c r="A264" s="14" t="s">
        <v>503</v>
      </c>
      <c r="B264" s="15">
        <v>77.28</v>
      </c>
    </row>
    <row r="265" spans="1:2" x14ac:dyDescent="0.3">
      <c r="A265" s="14" t="s">
        <v>2111</v>
      </c>
      <c r="B265" s="15">
        <v>77.180000000000007</v>
      </c>
    </row>
    <row r="266" spans="1:2" x14ac:dyDescent="0.3">
      <c r="A266" s="14" t="s">
        <v>2101</v>
      </c>
      <c r="B266" s="15">
        <v>77.11</v>
      </c>
    </row>
    <row r="267" spans="1:2" x14ac:dyDescent="0.3">
      <c r="A267" s="14" t="s">
        <v>2083</v>
      </c>
      <c r="B267" s="15">
        <v>77.03</v>
      </c>
    </row>
    <row r="268" spans="1:2" x14ac:dyDescent="0.3">
      <c r="A268" s="14" t="s">
        <v>1761</v>
      </c>
      <c r="B268" s="15">
        <v>77.02</v>
      </c>
    </row>
    <row r="269" spans="1:2" x14ac:dyDescent="0.3">
      <c r="A269" s="14" t="s">
        <v>1910</v>
      </c>
      <c r="B269" s="15">
        <v>76.989999999999995</v>
      </c>
    </row>
    <row r="270" spans="1:2" x14ac:dyDescent="0.3">
      <c r="A270" s="14" t="s">
        <v>1584</v>
      </c>
      <c r="B270" s="15">
        <v>76.849999999999994</v>
      </c>
    </row>
    <row r="271" spans="1:2" x14ac:dyDescent="0.3">
      <c r="A271" s="14" t="s">
        <v>1277</v>
      </c>
      <c r="B271" s="15">
        <v>76.819999999999993</v>
      </c>
    </row>
    <row r="272" spans="1:2" x14ac:dyDescent="0.3">
      <c r="A272" s="14" t="s">
        <v>1630</v>
      </c>
      <c r="B272" s="15">
        <v>76.75</v>
      </c>
    </row>
    <row r="273" spans="1:2" x14ac:dyDescent="0.3">
      <c r="A273" s="14" t="s">
        <v>101</v>
      </c>
      <c r="B273" s="15">
        <v>76.709999999999994</v>
      </c>
    </row>
    <row r="274" spans="1:2" x14ac:dyDescent="0.3">
      <c r="A274" s="14" t="s">
        <v>1921</v>
      </c>
      <c r="B274" s="15">
        <v>76.7</v>
      </c>
    </row>
    <row r="275" spans="1:2" x14ac:dyDescent="0.3">
      <c r="A275" s="14" t="s">
        <v>1572</v>
      </c>
      <c r="B275" s="15">
        <v>76.66</v>
      </c>
    </row>
    <row r="276" spans="1:2" x14ac:dyDescent="0.3">
      <c r="A276" s="14" t="s">
        <v>2143</v>
      </c>
      <c r="B276" s="15">
        <v>76.63</v>
      </c>
    </row>
    <row r="277" spans="1:2" x14ac:dyDescent="0.3">
      <c r="A277" s="14" t="s">
        <v>2146</v>
      </c>
      <c r="B277" s="15">
        <v>76.569999999999993</v>
      </c>
    </row>
    <row r="278" spans="1:2" x14ac:dyDescent="0.3">
      <c r="A278" s="14" t="s">
        <v>2945</v>
      </c>
      <c r="B278" s="15">
        <v>76.319999999999993</v>
      </c>
    </row>
    <row r="279" spans="1:2" x14ac:dyDescent="0.3">
      <c r="A279" s="14" t="s">
        <v>2531</v>
      </c>
      <c r="B279" s="15">
        <v>76.319999999999993</v>
      </c>
    </row>
    <row r="280" spans="1:2" x14ac:dyDescent="0.3">
      <c r="A280" s="14" t="s">
        <v>2404</v>
      </c>
      <c r="B280" s="15">
        <v>76.180000000000007</v>
      </c>
    </row>
    <row r="281" spans="1:2" x14ac:dyDescent="0.3">
      <c r="A281" s="14" t="s">
        <v>2374</v>
      </c>
      <c r="B281" s="15">
        <v>75.86</v>
      </c>
    </row>
    <row r="282" spans="1:2" x14ac:dyDescent="0.3">
      <c r="A282" s="14" t="s">
        <v>2400</v>
      </c>
      <c r="B282" s="15">
        <v>75.58</v>
      </c>
    </row>
    <row r="283" spans="1:2" x14ac:dyDescent="0.3">
      <c r="A283" s="14" t="s">
        <v>616</v>
      </c>
      <c r="B283" s="15">
        <v>74.66</v>
      </c>
    </row>
    <row r="284" spans="1:2" x14ac:dyDescent="0.3">
      <c r="A284" s="14" t="s">
        <v>2017</v>
      </c>
      <c r="B284" s="15">
        <v>74.58</v>
      </c>
    </row>
    <row r="285" spans="1:2" x14ac:dyDescent="0.3">
      <c r="A285" s="14" t="s">
        <v>2186</v>
      </c>
      <c r="B285" s="15">
        <v>74.58</v>
      </c>
    </row>
    <row r="286" spans="1:2" x14ac:dyDescent="0.3">
      <c r="A286" s="14" t="s">
        <v>2116</v>
      </c>
      <c r="B286" s="15">
        <v>74.58</v>
      </c>
    </row>
    <row r="287" spans="1:2" x14ac:dyDescent="0.3">
      <c r="A287" s="14" t="s">
        <v>266</v>
      </c>
      <c r="B287" s="15">
        <v>73.7</v>
      </c>
    </row>
    <row r="288" spans="1:2" x14ac:dyDescent="0.3">
      <c r="A288" s="14" t="s">
        <v>1045</v>
      </c>
      <c r="B288" s="15">
        <v>73.400000000000006</v>
      </c>
    </row>
    <row r="289" spans="1:2" x14ac:dyDescent="0.3">
      <c r="A289" s="14" t="s">
        <v>2824</v>
      </c>
      <c r="B289" s="15">
        <v>73.319999999999993</v>
      </c>
    </row>
    <row r="290" spans="1:2" x14ac:dyDescent="0.3">
      <c r="A290" s="14" t="s">
        <v>319</v>
      </c>
      <c r="B290" s="15">
        <v>73.290000000000006</v>
      </c>
    </row>
    <row r="291" spans="1:2" x14ac:dyDescent="0.3">
      <c r="A291" s="14" t="s">
        <v>806</v>
      </c>
      <c r="B291" s="15">
        <v>72.760000000000005</v>
      </c>
    </row>
    <row r="292" spans="1:2" x14ac:dyDescent="0.3">
      <c r="A292" s="14" t="s">
        <v>1956</v>
      </c>
      <c r="B292" s="15">
        <v>72.36</v>
      </c>
    </row>
    <row r="293" spans="1:2" x14ac:dyDescent="0.3">
      <c r="A293" s="14" t="s">
        <v>1805</v>
      </c>
      <c r="B293" s="15">
        <v>70.490000000000009</v>
      </c>
    </row>
    <row r="294" spans="1:2" x14ac:dyDescent="0.3">
      <c r="A294" s="14" t="s">
        <v>75</v>
      </c>
      <c r="B294" s="15">
        <v>70.47</v>
      </c>
    </row>
    <row r="295" spans="1:2" x14ac:dyDescent="0.3">
      <c r="A295" s="14" t="s">
        <v>774</v>
      </c>
      <c r="B295" s="15">
        <v>70.47</v>
      </c>
    </row>
    <row r="296" spans="1:2" x14ac:dyDescent="0.3">
      <c r="A296" s="14" t="s">
        <v>675</v>
      </c>
      <c r="B296" s="15">
        <v>70.42</v>
      </c>
    </row>
    <row r="297" spans="1:2" x14ac:dyDescent="0.3">
      <c r="A297" s="14" t="s">
        <v>537</v>
      </c>
      <c r="B297" s="15">
        <v>69.86</v>
      </c>
    </row>
    <row r="298" spans="1:2" x14ac:dyDescent="0.3">
      <c r="A298" s="14" t="s">
        <v>1016</v>
      </c>
      <c r="B298" s="15">
        <v>69.5</v>
      </c>
    </row>
    <row r="299" spans="1:2" x14ac:dyDescent="0.3">
      <c r="A299" s="14" t="s">
        <v>2493</v>
      </c>
      <c r="B299" s="15">
        <v>69.5</v>
      </c>
    </row>
    <row r="300" spans="1:2" x14ac:dyDescent="0.3">
      <c r="A300" s="14" t="s">
        <v>2823</v>
      </c>
      <c r="B300" s="15">
        <v>69.09</v>
      </c>
    </row>
    <row r="301" spans="1:2" x14ac:dyDescent="0.3">
      <c r="A301" s="14" t="s">
        <v>1262</v>
      </c>
      <c r="B301" s="15">
        <v>68.52</v>
      </c>
    </row>
    <row r="302" spans="1:2" x14ac:dyDescent="0.3">
      <c r="A302" s="14" t="s">
        <v>759</v>
      </c>
      <c r="B302" s="15">
        <v>67.81</v>
      </c>
    </row>
    <row r="303" spans="1:2" x14ac:dyDescent="0.3">
      <c r="A303" s="14" t="s">
        <v>1991</v>
      </c>
      <c r="B303" s="15">
        <v>67.739999999999995</v>
      </c>
    </row>
    <row r="304" spans="1:2" x14ac:dyDescent="0.3">
      <c r="A304" s="14" t="s">
        <v>941</v>
      </c>
      <c r="B304" s="15">
        <v>67.44</v>
      </c>
    </row>
    <row r="305" spans="1:2" x14ac:dyDescent="0.3">
      <c r="A305" s="14" t="s">
        <v>2147</v>
      </c>
      <c r="B305" s="15">
        <v>67.36</v>
      </c>
    </row>
    <row r="306" spans="1:2" x14ac:dyDescent="0.3">
      <c r="A306" s="14" t="s">
        <v>2283</v>
      </c>
      <c r="B306" s="15">
        <v>67.040000000000006</v>
      </c>
    </row>
    <row r="307" spans="1:2" x14ac:dyDescent="0.3">
      <c r="A307" s="14" t="s">
        <v>2206</v>
      </c>
      <c r="B307" s="15">
        <v>67.040000000000006</v>
      </c>
    </row>
    <row r="308" spans="1:2" x14ac:dyDescent="0.3">
      <c r="A308" s="14" t="s">
        <v>2693</v>
      </c>
      <c r="B308" s="15">
        <v>67.040000000000006</v>
      </c>
    </row>
    <row r="309" spans="1:2" x14ac:dyDescent="0.3">
      <c r="A309" s="14" t="s">
        <v>2184</v>
      </c>
      <c r="B309" s="15">
        <v>67.040000000000006</v>
      </c>
    </row>
    <row r="310" spans="1:2" x14ac:dyDescent="0.3">
      <c r="A310" s="14" t="s">
        <v>2187</v>
      </c>
      <c r="B310" s="15">
        <v>67.040000000000006</v>
      </c>
    </row>
    <row r="311" spans="1:2" x14ac:dyDescent="0.3">
      <c r="A311" s="14" t="s">
        <v>1856</v>
      </c>
      <c r="B311" s="15">
        <v>67.040000000000006</v>
      </c>
    </row>
    <row r="312" spans="1:2" x14ac:dyDescent="0.3">
      <c r="A312" s="14" t="s">
        <v>2296</v>
      </c>
      <c r="B312" s="15">
        <v>67.040000000000006</v>
      </c>
    </row>
    <row r="313" spans="1:2" x14ac:dyDescent="0.3">
      <c r="A313" s="14" t="s">
        <v>1785</v>
      </c>
      <c r="B313" s="15">
        <v>67.040000000000006</v>
      </c>
    </row>
    <row r="314" spans="1:2" x14ac:dyDescent="0.3">
      <c r="A314" s="14" t="s">
        <v>1650</v>
      </c>
      <c r="B314" s="15">
        <v>67.040000000000006</v>
      </c>
    </row>
    <row r="315" spans="1:2" x14ac:dyDescent="0.3">
      <c r="A315" s="14" t="s">
        <v>2456</v>
      </c>
      <c r="B315" s="15">
        <v>67.040000000000006</v>
      </c>
    </row>
    <row r="316" spans="1:2" x14ac:dyDescent="0.3">
      <c r="A316" s="14" t="s">
        <v>1791</v>
      </c>
      <c r="B316" s="15">
        <v>67.040000000000006</v>
      </c>
    </row>
    <row r="317" spans="1:2" x14ac:dyDescent="0.3">
      <c r="A317" s="14" t="s">
        <v>2155</v>
      </c>
      <c r="B317" s="15">
        <v>67.040000000000006</v>
      </c>
    </row>
    <row r="318" spans="1:2" x14ac:dyDescent="0.3">
      <c r="A318" s="14" t="s">
        <v>2133</v>
      </c>
      <c r="B318" s="15">
        <v>66.72</v>
      </c>
    </row>
    <row r="319" spans="1:2" x14ac:dyDescent="0.3">
      <c r="A319" s="14" t="s">
        <v>1486</v>
      </c>
      <c r="B319" s="15">
        <v>66.66</v>
      </c>
    </row>
    <row r="320" spans="1:2" x14ac:dyDescent="0.3">
      <c r="A320" s="14" t="s">
        <v>1385</v>
      </c>
      <c r="B320" s="15">
        <v>66.66</v>
      </c>
    </row>
    <row r="321" spans="1:2" x14ac:dyDescent="0.3">
      <c r="A321" s="14" t="s">
        <v>790</v>
      </c>
      <c r="B321" s="15">
        <v>66.53</v>
      </c>
    </row>
    <row r="322" spans="1:2" x14ac:dyDescent="0.3">
      <c r="A322" s="14" t="s">
        <v>411</v>
      </c>
      <c r="B322" s="15">
        <v>66.53</v>
      </c>
    </row>
    <row r="323" spans="1:2" x14ac:dyDescent="0.3">
      <c r="A323" s="14" t="s">
        <v>934</v>
      </c>
      <c r="B323" s="15">
        <v>66.53</v>
      </c>
    </row>
    <row r="324" spans="1:2" x14ac:dyDescent="0.3">
      <c r="A324" s="14" t="s">
        <v>2426</v>
      </c>
      <c r="B324" s="15">
        <v>66.260000000000005</v>
      </c>
    </row>
    <row r="325" spans="1:2" x14ac:dyDescent="0.3">
      <c r="A325" s="14" t="s">
        <v>2474</v>
      </c>
      <c r="B325" s="15">
        <v>66.260000000000005</v>
      </c>
    </row>
    <row r="326" spans="1:2" x14ac:dyDescent="0.3">
      <c r="A326" s="14" t="s">
        <v>3028</v>
      </c>
      <c r="B326" s="15">
        <v>66.08</v>
      </c>
    </row>
    <row r="327" spans="1:2" x14ac:dyDescent="0.3">
      <c r="A327" s="14" t="s">
        <v>3029</v>
      </c>
      <c r="B327" s="15">
        <v>66.08</v>
      </c>
    </row>
    <row r="328" spans="1:2" x14ac:dyDescent="0.3">
      <c r="A328" s="14" t="s">
        <v>2649</v>
      </c>
      <c r="B328" s="15">
        <v>65.98</v>
      </c>
    </row>
    <row r="329" spans="1:2" x14ac:dyDescent="0.3">
      <c r="A329" s="14" t="s">
        <v>2713</v>
      </c>
      <c r="B329" s="15">
        <v>65.959999999999994</v>
      </c>
    </row>
    <row r="330" spans="1:2" x14ac:dyDescent="0.3">
      <c r="A330" s="14" t="s">
        <v>847</v>
      </c>
      <c r="B330" s="15">
        <v>65.5</v>
      </c>
    </row>
    <row r="331" spans="1:2" x14ac:dyDescent="0.3">
      <c r="A331" s="14" t="s">
        <v>2130</v>
      </c>
      <c r="B331" s="15">
        <v>65.400000000000006</v>
      </c>
    </row>
    <row r="332" spans="1:2" x14ac:dyDescent="0.3">
      <c r="A332" s="14" t="s">
        <v>811</v>
      </c>
      <c r="B332" s="15">
        <v>65.22</v>
      </c>
    </row>
    <row r="333" spans="1:2" x14ac:dyDescent="0.3">
      <c r="A333" s="14" t="s">
        <v>2351</v>
      </c>
      <c r="B333" s="15">
        <v>65.16</v>
      </c>
    </row>
    <row r="334" spans="1:2" x14ac:dyDescent="0.3">
      <c r="A334" s="14" t="s">
        <v>3086</v>
      </c>
      <c r="B334" s="15">
        <v>64.849999999999994</v>
      </c>
    </row>
    <row r="335" spans="1:2" x14ac:dyDescent="0.3">
      <c r="A335" s="14" t="s">
        <v>2286</v>
      </c>
      <c r="B335" s="15">
        <v>64.849999999999994</v>
      </c>
    </row>
    <row r="336" spans="1:2" x14ac:dyDescent="0.3">
      <c r="A336" s="14" t="s">
        <v>2438</v>
      </c>
      <c r="B336" s="15">
        <v>64.849999999999994</v>
      </c>
    </row>
    <row r="337" spans="1:2" x14ac:dyDescent="0.3">
      <c r="A337" s="14" t="s">
        <v>2989</v>
      </c>
      <c r="B337" s="15">
        <v>64.64</v>
      </c>
    </row>
    <row r="338" spans="1:2" x14ac:dyDescent="0.3">
      <c r="A338" s="14" t="s">
        <v>2539</v>
      </c>
      <c r="B338" s="15">
        <v>64.64</v>
      </c>
    </row>
    <row r="339" spans="1:2" x14ac:dyDescent="0.3">
      <c r="A339" s="14" t="s">
        <v>2819</v>
      </c>
      <c r="B339" s="15">
        <v>64.64</v>
      </c>
    </row>
    <row r="340" spans="1:2" x14ac:dyDescent="0.3">
      <c r="A340" s="14" t="s">
        <v>3032</v>
      </c>
      <c r="B340" s="15">
        <v>64.64</v>
      </c>
    </row>
    <row r="341" spans="1:2" x14ac:dyDescent="0.3">
      <c r="A341" s="14" t="s">
        <v>3017</v>
      </c>
      <c r="B341" s="15">
        <v>64.64</v>
      </c>
    </row>
    <row r="342" spans="1:2" x14ac:dyDescent="0.3">
      <c r="A342" s="14" t="s">
        <v>3059</v>
      </c>
      <c r="B342" s="15">
        <v>64.64</v>
      </c>
    </row>
    <row r="343" spans="1:2" x14ac:dyDescent="0.3">
      <c r="A343" s="14" t="s">
        <v>2302</v>
      </c>
      <c r="B343" s="15">
        <v>64.64</v>
      </c>
    </row>
    <row r="344" spans="1:2" x14ac:dyDescent="0.3">
      <c r="A344" s="14" t="s">
        <v>2320</v>
      </c>
      <c r="B344" s="15">
        <v>64.64</v>
      </c>
    </row>
    <row r="345" spans="1:2" x14ac:dyDescent="0.3">
      <c r="A345" s="14" t="s">
        <v>1071</v>
      </c>
      <c r="B345" s="15">
        <v>63.56</v>
      </c>
    </row>
    <row r="346" spans="1:2" x14ac:dyDescent="0.3">
      <c r="A346" s="14" t="s">
        <v>391</v>
      </c>
      <c r="B346" s="15">
        <v>62.88</v>
      </c>
    </row>
    <row r="347" spans="1:2" x14ac:dyDescent="0.3">
      <c r="A347" s="14" t="s">
        <v>392</v>
      </c>
      <c r="B347" s="15">
        <v>62.88</v>
      </c>
    </row>
    <row r="348" spans="1:2" x14ac:dyDescent="0.3">
      <c r="A348" s="14" t="s">
        <v>1691</v>
      </c>
      <c r="B348" s="15">
        <v>62.37</v>
      </c>
    </row>
    <row r="349" spans="1:2" x14ac:dyDescent="0.3">
      <c r="A349" s="14" t="s">
        <v>1845</v>
      </c>
      <c r="B349" s="15">
        <v>61.83</v>
      </c>
    </row>
    <row r="350" spans="1:2" x14ac:dyDescent="0.3">
      <c r="A350" s="14" t="s">
        <v>693</v>
      </c>
      <c r="B350" s="15">
        <v>61.68</v>
      </c>
    </row>
    <row r="351" spans="1:2" x14ac:dyDescent="0.3">
      <c r="A351" s="14" t="s">
        <v>1057</v>
      </c>
      <c r="B351" s="15">
        <v>61.56</v>
      </c>
    </row>
    <row r="352" spans="1:2" x14ac:dyDescent="0.3">
      <c r="A352" s="14" t="s">
        <v>1083</v>
      </c>
      <c r="B352" s="15">
        <v>61.56</v>
      </c>
    </row>
    <row r="353" spans="1:2" x14ac:dyDescent="0.3">
      <c r="A353" s="14" t="s">
        <v>1173</v>
      </c>
      <c r="B353" s="15">
        <v>61.56</v>
      </c>
    </row>
    <row r="354" spans="1:2" x14ac:dyDescent="0.3">
      <c r="A354" s="14" t="s">
        <v>2201</v>
      </c>
      <c r="B354" s="15">
        <v>61.5</v>
      </c>
    </row>
    <row r="355" spans="1:2" x14ac:dyDescent="0.3">
      <c r="A355" s="14" t="s">
        <v>2923</v>
      </c>
      <c r="B355" s="15">
        <v>61.39</v>
      </c>
    </row>
    <row r="356" spans="1:2" x14ac:dyDescent="0.3">
      <c r="A356" s="14" t="s">
        <v>2418</v>
      </c>
      <c r="B356" s="15">
        <v>61.38</v>
      </c>
    </row>
    <row r="357" spans="1:2" x14ac:dyDescent="0.3">
      <c r="A357" s="14" t="s">
        <v>2385</v>
      </c>
      <c r="B357" s="15">
        <v>61.38</v>
      </c>
    </row>
    <row r="358" spans="1:2" x14ac:dyDescent="0.3">
      <c r="A358" s="14" t="s">
        <v>2215</v>
      </c>
      <c r="B358" s="15">
        <v>60.43</v>
      </c>
    </row>
    <row r="359" spans="1:2" x14ac:dyDescent="0.3">
      <c r="A359" s="14" t="s">
        <v>2094</v>
      </c>
      <c r="B359" s="15">
        <v>60.43</v>
      </c>
    </row>
    <row r="360" spans="1:2" x14ac:dyDescent="0.3">
      <c r="A360" s="14" t="s">
        <v>2843</v>
      </c>
      <c r="B360" s="15">
        <v>60.42</v>
      </c>
    </row>
    <row r="361" spans="1:2" x14ac:dyDescent="0.3">
      <c r="A361" s="14" t="s">
        <v>978</v>
      </c>
      <c r="B361" s="15">
        <v>60.36</v>
      </c>
    </row>
    <row r="362" spans="1:2" x14ac:dyDescent="0.3">
      <c r="A362" s="14" t="s">
        <v>1108</v>
      </c>
      <c r="B362" s="15">
        <v>60.36</v>
      </c>
    </row>
    <row r="363" spans="1:2" x14ac:dyDescent="0.3">
      <c r="A363" s="14" t="s">
        <v>2449</v>
      </c>
      <c r="B363" s="15">
        <v>60.34</v>
      </c>
    </row>
    <row r="364" spans="1:2" x14ac:dyDescent="0.3">
      <c r="A364" s="14" t="s">
        <v>2192</v>
      </c>
      <c r="B364" s="15">
        <v>60.269999999999996</v>
      </c>
    </row>
    <row r="365" spans="1:2" x14ac:dyDescent="0.3">
      <c r="A365" s="14" t="s">
        <v>2657</v>
      </c>
      <c r="B365" s="15">
        <v>60.12</v>
      </c>
    </row>
    <row r="366" spans="1:2" x14ac:dyDescent="0.3">
      <c r="A366" s="14" t="s">
        <v>1312</v>
      </c>
      <c r="B366" s="15">
        <v>59.88</v>
      </c>
    </row>
    <row r="367" spans="1:2" x14ac:dyDescent="0.3">
      <c r="A367" s="14" t="s">
        <v>1197</v>
      </c>
      <c r="B367" s="15">
        <v>59.88</v>
      </c>
    </row>
    <row r="368" spans="1:2" x14ac:dyDescent="0.3">
      <c r="A368" s="14" t="s">
        <v>469</v>
      </c>
      <c r="B368" s="15">
        <v>59.88</v>
      </c>
    </row>
    <row r="369" spans="1:2" x14ac:dyDescent="0.3">
      <c r="A369" s="14" t="s">
        <v>686</v>
      </c>
      <c r="B369" s="15">
        <v>59.76</v>
      </c>
    </row>
    <row r="370" spans="1:2" x14ac:dyDescent="0.3">
      <c r="A370" s="14" t="s">
        <v>2246</v>
      </c>
      <c r="B370" s="15">
        <v>59.64</v>
      </c>
    </row>
    <row r="371" spans="1:2" x14ac:dyDescent="0.3">
      <c r="A371" s="14" t="s">
        <v>345</v>
      </c>
      <c r="B371" s="15">
        <v>59.400000000000006</v>
      </c>
    </row>
    <row r="372" spans="1:2" x14ac:dyDescent="0.3">
      <c r="A372" s="14" t="s">
        <v>1298</v>
      </c>
      <c r="B372" s="15">
        <v>59.4</v>
      </c>
    </row>
    <row r="373" spans="1:2" x14ac:dyDescent="0.3">
      <c r="A373" s="14" t="s">
        <v>1246</v>
      </c>
      <c r="B373" s="15">
        <v>59.4</v>
      </c>
    </row>
    <row r="374" spans="1:2" x14ac:dyDescent="0.3">
      <c r="A374" s="14" t="s">
        <v>2170</v>
      </c>
      <c r="B374" s="15">
        <v>59.4</v>
      </c>
    </row>
    <row r="375" spans="1:2" x14ac:dyDescent="0.3">
      <c r="A375" s="14" t="s">
        <v>599</v>
      </c>
      <c r="B375" s="15">
        <v>59.4</v>
      </c>
    </row>
    <row r="376" spans="1:2" x14ac:dyDescent="0.3">
      <c r="A376" s="14" t="s">
        <v>973</v>
      </c>
      <c r="B376" s="15">
        <v>59.4</v>
      </c>
    </row>
    <row r="377" spans="1:2" x14ac:dyDescent="0.3">
      <c r="A377" s="14" t="s">
        <v>1116</v>
      </c>
      <c r="B377" s="15">
        <v>59.4</v>
      </c>
    </row>
    <row r="378" spans="1:2" x14ac:dyDescent="0.3">
      <c r="A378" s="14" t="s">
        <v>964</v>
      </c>
      <c r="B378" s="15">
        <v>59.4</v>
      </c>
    </row>
    <row r="379" spans="1:2" x14ac:dyDescent="0.3">
      <c r="A379" s="14" t="s">
        <v>476</v>
      </c>
      <c r="B379" s="15">
        <v>59.04</v>
      </c>
    </row>
    <row r="380" spans="1:2" x14ac:dyDescent="0.3">
      <c r="A380" s="14" t="s">
        <v>2691</v>
      </c>
      <c r="B380" s="15">
        <v>58.37</v>
      </c>
    </row>
    <row r="381" spans="1:2" x14ac:dyDescent="0.3">
      <c r="A381" s="14" t="s">
        <v>3096</v>
      </c>
      <c r="B381" s="15">
        <v>58.21</v>
      </c>
    </row>
    <row r="382" spans="1:2" x14ac:dyDescent="0.3">
      <c r="A382" s="14" t="s">
        <v>2887</v>
      </c>
      <c r="B382" s="15">
        <v>57.96</v>
      </c>
    </row>
    <row r="383" spans="1:2" x14ac:dyDescent="0.3">
      <c r="A383" s="14" t="s">
        <v>2981</v>
      </c>
      <c r="B383" s="15">
        <v>57.96</v>
      </c>
    </row>
    <row r="384" spans="1:2" x14ac:dyDescent="0.3">
      <c r="A384" s="14" t="s">
        <v>1257</v>
      </c>
      <c r="B384" s="15">
        <v>57.96</v>
      </c>
    </row>
    <row r="385" spans="1:2" x14ac:dyDescent="0.3">
      <c r="A385" s="14" t="s">
        <v>1833</v>
      </c>
      <c r="B385" s="15">
        <v>57.96</v>
      </c>
    </row>
    <row r="386" spans="1:2" x14ac:dyDescent="0.3">
      <c r="A386" s="14" t="s">
        <v>861</v>
      </c>
      <c r="B386" s="15">
        <v>57.96</v>
      </c>
    </row>
    <row r="387" spans="1:2" x14ac:dyDescent="0.3">
      <c r="A387" s="14" t="s">
        <v>2092</v>
      </c>
      <c r="B387" s="15">
        <v>57.76</v>
      </c>
    </row>
    <row r="388" spans="1:2" x14ac:dyDescent="0.3">
      <c r="A388" s="14" t="s">
        <v>1818</v>
      </c>
      <c r="B388" s="15">
        <v>57.73</v>
      </c>
    </row>
    <row r="389" spans="1:2" x14ac:dyDescent="0.3">
      <c r="A389" s="14" t="s">
        <v>1728</v>
      </c>
      <c r="B389" s="15">
        <v>57.66</v>
      </c>
    </row>
    <row r="390" spans="1:2" x14ac:dyDescent="0.3">
      <c r="A390" s="14" t="s">
        <v>1676</v>
      </c>
      <c r="B390" s="15">
        <v>57.57</v>
      </c>
    </row>
    <row r="391" spans="1:2" x14ac:dyDescent="0.3">
      <c r="A391" s="14" t="s">
        <v>1734</v>
      </c>
      <c r="B391" s="15">
        <v>57.52</v>
      </c>
    </row>
    <row r="392" spans="1:2" x14ac:dyDescent="0.3">
      <c r="A392" s="14" t="s">
        <v>2251</v>
      </c>
      <c r="B392" s="15">
        <v>57.47</v>
      </c>
    </row>
    <row r="393" spans="1:2" x14ac:dyDescent="0.3">
      <c r="A393" s="14" t="s">
        <v>2368</v>
      </c>
      <c r="B393" s="15">
        <v>57.24</v>
      </c>
    </row>
    <row r="394" spans="1:2" x14ac:dyDescent="0.3">
      <c r="A394" s="14" t="s">
        <v>1524</v>
      </c>
      <c r="B394" s="15">
        <v>57.13</v>
      </c>
    </row>
    <row r="395" spans="1:2" x14ac:dyDescent="0.3">
      <c r="A395" s="14" t="s">
        <v>2047</v>
      </c>
      <c r="B395" s="15">
        <v>57.13</v>
      </c>
    </row>
    <row r="396" spans="1:2" x14ac:dyDescent="0.3">
      <c r="A396" s="14" t="s">
        <v>2082</v>
      </c>
      <c r="B396" s="15">
        <v>57.13</v>
      </c>
    </row>
    <row r="397" spans="1:2" x14ac:dyDescent="0.3">
      <c r="A397" s="14" t="s">
        <v>1504</v>
      </c>
      <c r="B397" s="15">
        <v>57.13</v>
      </c>
    </row>
    <row r="398" spans="1:2" x14ac:dyDescent="0.3">
      <c r="A398" s="14" t="s">
        <v>1986</v>
      </c>
      <c r="B398" s="15">
        <v>57.13</v>
      </c>
    </row>
    <row r="399" spans="1:2" x14ac:dyDescent="0.3">
      <c r="A399" s="14" t="s">
        <v>1002</v>
      </c>
      <c r="B399" s="15">
        <v>56.64</v>
      </c>
    </row>
    <row r="400" spans="1:2" x14ac:dyDescent="0.3">
      <c r="A400" s="14" t="s">
        <v>864</v>
      </c>
      <c r="B400" s="15">
        <v>55.48</v>
      </c>
    </row>
    <row r="401" spans="1:2" x14ac:dyDescent="0.3">
      <c r="A401" s="14" t="s">
        <v>1835</v>
      </c>
      <c r="B401" s="15">
        <v>55.44</v>
      </c>
    </row>
    <row r="402" spans="1:2" x14ac:dyDescent="0.3">
      <c r="A402" s="14" t="s">
        <v>835</v>
      </c>
      <c r="B402" s="15">
        <v>55.44</v>
      </c>
    </row>
    <row r="403" spans="1:2" x14ac:dyDescent="0.3">
      <c r="A403" s="14" t="s">
        <v>981</v>
      </c>
      <c r="B403" s="15">
        <v>54.28</v>
      </c>
    </row>
    <row r="404" spans="1:2" x14ac:dyDescent="0.3">
      <c r="A404" s="14" t="s">
        <v>548</v>
      </c>
      <c r="B404" s="15">
        <v>54.28</v>
      </c>
    </row>
    <row r="405" spans="1:2" x14ac:dyDescent="0.3">
      <c r="A405" s="14" t="s">
        <v>2014</v>
      </c>
      <c r="B405" s="15">
        <v>54.27</v>
      </c>
    </row>
    <row r="406" spans="1:2" x14ac:dyDescent="0.3">
      <c r="A406" s="14" t="s">
        <v>2062</v>
      </c>
      <c r="B406" s="15">
        <v>54.27</v>
      </c>
    </row>
    <row r="407" spans="1:2" x14ac:dyDescent="0.3">
      <c r="A407" s="14" t="s">
        <v>1789</v>
      </c>
      <c r="B407" s="15">
        <v>54.27</v>
      </c>
    </row>
    <row r="408" spans="1:2" x14ac:dyDescent="0.3">
      <c r="A408" s="14" t="s">
        <v>1072</v>
      </c>
      <c r="B408" s="15">
        <v>53.52</v>
      </c>
    </row>
    <row r="409" spans="1:2" x14ac:dyDescent="0.3">
      <c r="A409" s="14" t="s">
        <v>267</v>
      </c>
      <c r="B409" s="15">
        <v>53.41</v>
      </c>
    </row>
    <row r="410" spans="1:2" x14ac:dyDescent="0.3">
      <c r="A410" s="14" t="s">
        <v>1678</v>
      </c>
      <c r="B410" s="15">
        <v>52.86</v>
      </c>
    </row>
    <row r="411" spans="1:2" x14ac:dyDescent="0.3">
      <c r="A411" s="14" t="s">
        <v>1614</v>
      </c>
      <c r="B411" s="15">
        <v>52.86</v>
      </c>
    </row>
    <row r="412" spans="1:2" x14ac:dyDescent="0.3">
      <c r="A412" s="14" t="s">
        <v>1560</v>
      </c>
      <c r="B412" s="15">
        <v>52.85</v>
      </c>
    </row>
    <row r="413" spans="1:2" x14ac:dyDescent="0.3">
      <c r="A413" s="14" t="s">
        <v>887</v>
      </c>
      <c r="B413" s="15">
        <v>52.5</v>
      </c>
    </row>
    <row r="414" spans="1:2" x14ac:dyDescent="0.3">
      <c r="A414" s="14" t="s">
        <v>581</v>
      </c>
      <c r="B414" s="15">
        <v>52.38</v>
      </c>
    </row>
    <row r="415" spans="1:2" x14ac:dyDescent="0.3">
      <c r="A415" s="14" t="s">
        <v>236</v>
      </c>
      <c r="B415" s="15">
        <v>52.35</v>
      </c>
    </row>
    <row r="416" spans="1:2" x14ac:dyDescent="0.3">
      <c r="A416" s="14" t="s">
        <v>1898</v>
      </c>
      <c r="B416" s="15">
        <v>52.31</v>
      </c>
    </row>
    <row r="417" spans="1:2" x14ac:dyDescent="0.3">
      <c r="A417" s="14" t="s">
        <v>1403</v>
      </c>
      <c r="B417" s="15">
        <v>52.13</v>
      </c>
    </row>
    <row r="418" spans="1:2" x14ac:dyDescent="0.3">
      <c r="A418" s="14" t="s">
        <v>892</v>
      </c>
      <c r="B418" s="15">
        <v>52.13</v>
      </c>
    </row>
    <row r="419" spans="1:2" x14ac:dyDescent="0.3">
      <c r="A419" s="14" t="s">
        <v>1279</v>
      </c>
      <c r="B419" s="15">
        <v>52.13</v>
      </c>
    </row>
    <row r="420" spans="1:2" x14ac:dyDescent="0.3">
      <c r="A420" s="14" t="s">
        <v>1199</v>
      </c>
      <c r="B420" s="15">
        <v>52.13</v>
      </c>
    </row>
    <row r="421" spans="1:2" x14ac:dyDescent="0.3">
      <c r="A421" s="14" t="s">
        <v>796</v>
      </c>
      <c r="B421" s="15">
        <v>52.05</v>
      </c>
    </row>
    <row r="422" spans="1:2" x14ac:dyDescent="0.3">
      <c r="A422" s="14" t="s">
        <v>884</v>
      </c>
      <c r="B422" s="15">
        <v>52.04</v>
      </c>
    </row>
    <row r="423" spans="1:2" x14ac:dyDescent="0.3">
      <c r="A423" s="14" t="s">
        <v>1157</v>
      </c>
      <c r="B423" s="15">
        <v>51.97</v>
      </c>
    </row>
    <row r="424" spans="1:2" x14ac:dyDescent="0.3">
      <c r="A424" s="14" t="s">
        <v>2816</v>
      </c>
      <c r="B424" s="15">
        <v>51.92</v>
      </c>
    </row>
    <row r="425" spans="1:2" x14ac:dyDescent="0.3">
      <c r="A425" s="14" t="s">
        <v>3042</v>
      </c>
      <c r="B425" s="15">
        <v>51.88</v>
      </c>
    </row>
    <row r="426" spans="1:2" x14ac:dyDescent="0.3">
      <c r="A426" s="14" t="s">
        <v>3039</v>
      </c>
      <c r="B426" s="15">
        <v>51.88</v>
      </c>
    </row>
    <row r="427" spans="1:2" x14ac:dyDescent="0.3">
      <c r="A427" s="14" t="s">
        <v>2595</v>
      </c>
      <c r="B427" s="15">
        <v>51.88</v>
      </c>
    </row>
    <row r="428" spans="1:2" x14ac:dyDescent="0.3">
      <c r="A428" s="14" t="s">
        <v>942</v>
      </c>
      <c r="B428" s="15">
        <v>51.88</v>
      </c>
    </row>
    <row r="429" spans="1:2" x14ac:dyDescent="0.3">
      <c r="A429" s="14" t="s">
        <v>994</v>
      </c>
      <c r="B429" s="15">
        <v>51.88</v>
      </c>
    </row>
    <row r="430" spans="1:2" x14ac:dyDescent="0.3">
      <c r="A430" s="14" t="s">
        <v>787</v>
      </c>
      <c r="B430" s="15">
        <v>51.88</v>
      </c>
    </row>
    <row r="431" spans="1:2" x14ac:dyDescent="0.3">
      <c r="A431" s="14" t="s">
        <v>528</v>
      </c>
      <c r="B431" s="15">
        <v>51.88</v>
      </c>
    </row>
    <row r="432" spans="1:2" x14ac:dyDescent="0.3">
      <c r="A432" s="14" t="s">
        <v>2335</v>
      </c>
      <c r="B432" s="15">
        <v>51.82</v>
      </c>
    </row>
    <row r="433" spans="1:2" x14ac:dyDescent="0.3">
      <c r="A433" s="14" t="s">
        <v>2336</v>
      </c>
      <c r="B433" s="15">
        <v>51.82</v>
      </c>
    </row>
    <row r="434" spans="1:2" x14ac:dyDescent="0.3">
      <c r="A434" s="14" t="s">
        <v>1163</v>
      </c>
      <c r="B434" s="15">
        <v>51.72</v>
      </c>
    </row>
    <row r="435" spans="1:2" x14ac:dyDescent="0.3">
      <c r="A435" s="14" t="s">
        <v>2533</v>
      </c>
      <c r="B435" s="15">
        <v>51.57</v>
      </c>
    </row>
    <row r="436" spans="1:2" x14ac:dyDescent="0.3">
      <c r="A436" s="14" t="s">
        <v>2639</v>
      </c>
      <c r="B436" s="15">
        <v>51.41</v>
      </c>
    </row>
    <row r="437" spans="1:2" x14ac:dyDescent="0.3">
      <c r="A437" s="14" t="s">
        <v>1880</v>
      </c>
      <c r="B437" s="15">
        <v>51.300000000000004</v>
      </c>
    </row>
    <row r="438" spans="1:2" x14ac:dyDescent="0.3">
      <c r="A438" s="14" t="s">
        <v>958</v>
      </c>
      <c r="B438" s="15">
        <v>50.84</v>
      </c>
    </row>
    <row r="439" spans="1:2" x14ac:dyDescent="0.3">
      <c r="A439" s="14" t="s">
        <v>743</v>
      </c>
      <c r="B439" s="15">
        <v>50.76</v>
      </c>
    </row>
    <row r="440" spans="1:2" x14ac:dyDescent="0.3">
      <c r="A440" s="14" t="s">
        <v>1780</v>
      </c>
      <c r="B440" s="15">
        <v>50.75</v>
      </c>
    </row>
    <row r="441" spans="1:2" x14ac:dyDescent="0.3">
      <c r="A441" s="14" t="s">
        <v>1902</v>
      </c>
      <c r="B441" s="15">
        <v>50.52</v>
      </c>
    </row>
    <row r="442" spans="1:2" x14ac:dyDescent="0.3">
      <c r="A442" s="14" t="s">
        <v>1988</v>
      </c>
      <c r="B442" s="15">
        <v>50.52</v>
      </c>
    </row>
    <row r="443" spans="1:2" x14ac:dyDescent="0.3">
      <c r="A443" s="14" t="s">
        <v>2348</v>
      </c>
      <c r="B443" s="15">
        <v>50.52</v>
      </c>
    </row>
    <row r="444" spans="1:2" x14ac:dyDescent="0.3">
      <c r="A444" s="14" t="s">
        <v>2537</v>
      </c>
      <c r="B444" s="15">
        <v>50.52</v>
      </c>
    </row>
    <row r="445" spans="1:2" x14ac:dyDescent="0.3">
      <c r="A445" s="14" t="s">
        <v>1888</v>
      </c>
      <c r="B445" s="15">
        <v>50.52</v>
      </c>
    </row>
    <row r="446" spans="1:2" x14ac:dyDescent="0.3">
      <c r="A446" s="14" t="s">
        <v>2569</v>
      </c>
      <c r="B446" s="15">
        <v>50.52</v>
      </c>
    </row>
    <row r="447" spans="1:2" x14ac:dyDescent="0.3">
      <c r="A447" s="14" t="s">
        <v>2598</v>
      </c>
      <c r="B447" s="15">
        <v>50.52</v>
      </c>
    </row>
    <row r="448" spans="1:2" x14ac:dyDescent="0.3">
      <c r="A448" s="14" t="s">
        <v>2665</v>
      </c>
      <c r="B448" s="15">
        <v>50.52</v>
      </c>
    </row>
    <row r="449" spans="1:2" x14ac:dyDescent="0.3">
      <c r="A449" s="14" t="s">
        <v>2842</v>
      </c>
      <c r="B449" s="15">
        <v>50.52</v>
      </c>
    </row>
    <row r="450" spans="1:2" x14ac:dyDescent="0.3">
      <c r="A450" s="14" t="s">
        <v>1995</v>
      </c>
      <c r="B450" s="15">
        <v>50.52</v>
      </c>
    </row>
    <row r="451" spans="1:2" x14ac:dyDescent="0.3">
      <c r="A451" s="14" t="s">
        <v>1304</v>
      </c>
      <c r="B451" s="15">
        <v>50.519999999999996</v>
      </c>
    </row>
    <row r="452" spans="1:2" x14ac:dyDescent="0.3">
      <c r="A452" s="14" t="s">
        <v>947</v>
      </c>
      <c r="B452" s="15">
        <v>50.28</v>
      </c>
    </row>
    <row r="453" spans="1:2" x14ac:dyDescent="0.3">
      <c r="A453" s="14" t="s">
        <v>880</v>
      </c>
      <c r="B453" s="15">
        <v>50.24</v>
      </c>
    </row>
    <row r="454" spans="1:2" x14ac:dyDescent="0.3">
      <c r="A454" s="14" t="s">
        <v>348</v>
      </c>
      <c r="B454" s="15">
        <v>50</v>
      </c>
    </row>
    <row r="455" spans="1:2" x14ac:dyDescent="0.3">
      <c r="A455" s="14" t="s">
        <v>1340</v>
      </c>
      <c r="B455" s="15">
        <v>49.67</v>
      </c>
    </row>
    <row r="456" spans="1:2" x14ac:dyDescent="0.3">
      <c r="A456" s="14" t="s">
        <v>1854</v>
      </c>
      <c r="B456" s="15">
        <v>49.67</v>
      </c>
    </row>
    <row r="457" spans="1:2" x14ac:dyDescent="0.3">
      <c r="A457" s="14" t="s">
        <v>1193</v>
      </c>
      <c r="B457" s="15">
        <v>49.29</v>
      </c>
    </row>
    <row r="458" spans="1:2" x14ac:dyDescent="0.3">
      <c r="A458" s="14" t="s">
        <v>252</v>
      </c>
      <c r="B458" s="15">
        <v>49.02</v>
      </c>
    </row>
    <row r="459" spans="1:2" x14ac:dyDescent="0.3">
      <c r="A459" s="14" t="s">
        <v>316</v>
      </c>
      <c r="B459" s="15">
        <v>49.02</v>
      </c>
    </row>
    <row r="460" spans="1:2" x14ac:dyDescent="0.3">
      <c r="A460" s="14" t="s">
        <v>296</v>
      </c>
      <c r="B460" s="15">
        <v>49.02</v>
      </c>
    </row>
    <row r="461" spans="1:2" x14ac:dyDescent="0.3">
      <c r="A461" s="14" t="s">
        <v>855</v>
      </c>
      <c r="B461" s="15">
        <v>48.9</v>
      </c>
    </row>
    <row r="462" spans="1:2" x14ac:dyDescent="0.3">
      <c r="A462" s="14" t="s">
        <v>2098</v>
      </c>
      <c r="B462" s="15">
        <v>48.24</v>
      </c>
    </row>
    <row r="463" spans="1:2" x14ac:dyDescent="0.3">
      <c r="A463" s="14" t="s">
        <v>1141</v>
      </c>
      <c r="B463" s="15">
        <v>48.06</v>
      </c>
    </row>
    <row r="464" spans="1:2" x14ac:dyDescent="0.3">
      <c r="A464" s="14" t="s">
        <v>1990</v>
      </c>
      <c r="B464" s="15">
        <v>47.61</v>
      </c>
    </row>
    <row r="465" spans="1:2" x14ac:dyDescent="0.3">
      <c r="A465" s="14" t="s">
        <v>2153</v>
      </c>
      <c r="B465" s="15">
        <v>45.58</v>
      </c>
    </row>
    <row r="466" spans="1:2" x14ac:dyDescent="0.3">
      <c r="A466" s="14" t="s">
        <v>242</v>
      </c>
      <c r="B466" s="15">
        <v>45.4</v>
      </c>
    </row>
    <row r="467" spans="1:2" x14ac:dyDescent="0.3">
      <c r="A467" s="14" t="s">
        <v>2798</v>
      </c>
      <c r="B467" s="15">
        <v>44.7</v>
      </c>
    </row>
    <row r="468" spans="1:2" x14ac:dyDescent="0.3">
      <c r="A468" s="14" t="s">
        <v>2690</v>
      </c>
      <c r="B468" s="15">
        <v>44.7</v>
      </c>
    </row>
    <row r="469" spans="1:2" x14ac:dyDescent="0.3">
      <c r="A469" s="14" t="s">
        <v>2695</v>
      </c>
      <c r="B469" s="15">
        <v>44.7</v>
      </c>
    </row>
    <row r="470" spans="1:2" x14ac:dyDescent="0.3">
      <c r="A470" s="14" t="s">
        <v>2868</v>
      </c>
      <c r="B470" s="15">
        <v>44.7</v>
      </c>
    </row>
    <row r="471" spans="1:2" x14ac:dyDescent="0.3">
      <c r="A471" s="14" t="s">
        <v>1058</v>
      </c>
      <c r="B471" s="15">
        <v>44.7</v>
      </c>
    </row>
    <row r="472" spans="1:2" x14ac:dyDescent="0.3">
      <c r="A472" s="14" t="s">
        <v>1102</v>
      </c>
      <c r="B472" s="15">
        <v>44.7</v>
      </c>
    </row>
    <row r="473" spans="1:2" x14ac:dyDescent="0.3">
      <c r="A473" s="14" t="s">
        <v>2629</v>
      </c>
      <c r="B473" s="15">
        <v>44.7</v>
      </c>
    </row>
    <row r="474" spans="1:2" x14ac:dyDescent="0.3">
      <c r="A474" s="14" t="s">
        <v>1793</v>
      </c>
      <c r="B474" s="15">
        <v>44.7</v>
      </c>
    </row>
    <row r="475" spans="1:2" x14ac:dyDescent="0.3">
      <c r="A475" s="14" t="s">
        <v>2027</v>
      </c>
      <c r="B475" s="15">
        <v>44.7</v>
      </c>
    </row>
    <row r="476" spans="1:2" x14ac:dyDescent="0.3">
      <c r="A476" s="14" t="s">
        <v>1103</v>
      </c>
      <c r="B476" s="15">
        <v>44.7</v>
      </c>
    </row>
    <row r="477" spans="1:2" x14ac:dyDescent="0.3">
      <c r="A477" s="14" t="s">
        <v>2709</v>
      </c>
      <c r="B477" s="15">
        <v>44.7</v>
      </c>
    </row>
    <row r="478" spans="1:2" x14ac:dyDescent="0.3">
      <c r="A478" s="14" t="s">
        <v>2096</v>
      </c>
      <c r="B478" s="15">
        <v>44.7</v>
      </c>
    </row>
    <row r="479" spans="1:2" x14ac:dyDescent="0.3">
      <c r="A479" s="14" t="s">
        <v>2846</v>
      </c>
      <c r="B479" s="15">
        <v>44.7</v>
      </c>
    </row>
    <row r="480" spans="1:2" x14ac:dyDescent="0.3">
      <c r="A480" s="14" t="s">
        <v>1085</v>
      </c>
      <c r="B480" s="15">
        <v>44.7</v>
      </c>
    </row>
    <row r="481" spans="1:2" x14ac:dyDescent="0.3">
      <c r="A481" s="14" t="s">
        <v>1092</v>
      </c>
      <c r="B481" s="15">
        <v>44.7</v>
      </c>
    </row>
    <row r="482" spans="1:2" x14ac:dyDescent="0.3">
      <c r="A482" s="14" t="s">
        <v>2346</v>
      </c>
      <c r="B482" s="15">
        <v>44.7</v>
      </c>
    </row>
    <row r="483" spans="1:2" x14ac:dyDescent="0.3">
      <c r="A483" s="14" t="s">
        <v>2364</v>
      </c>
      <c r="B483" s="15">
        <v>44.7</v>
      </c>
    </row>
    <row r="484" spans="1:2" x14ac:dyDescent="0.3">
      <c r="A484" s="14" t="s">
        <v>1940</v>
      </c>
      <c r="B484" s="15">
        <v>44.18</v>
      </c>
    </row>
    <row r="485" spans="1:2" x14ac:dyDescent="0.3">
      <c r="A485" s="14" t="s">
        <v>1408</v>
      </c>
      <c r="B485" s="15">
        <v>44.18</v>
      </c>
    </row>
    <row r="486" spans="1:2" x14ac:dyDescent="0.3">
      <c r="A486" s="14" t="s">
        <v>2861</v>
      </c>
      <c r="B486" s="15">
        <v>44.18</v>
      </c>
    </row>
    <row r="487" spans="1:2" x14ac:dyDescent="0.3">
      <c r="A487" s="14" t="s">
        <v>2726</v>
      </c>
      <c r="B487" s="15">
        <v>44</v>
      </c>
    </row>
    <row r="488" spans="1:2" x14ac:dyDescent="0.3">
      <c r="A488" s="14" t="s">
        <v>2401</v>
      </c>
      <c r="B488" s="15">
        <v>43.98</v>
      </c>
    </row>
    <row r="489" spans="1:2" x14ac:dyDescent="0.3">
      <c r="A489" s="14" t="s">
        <v>2159</v>
      </c>
      <c r="B489" s="15">
        <v>43.88</v>
      </c>
    </row>
    <row r="490" spans="1:2" x14ac:dyDescent="0.3">
      <c r="A490" s="14" t="s">
        <v>2976</v>
      </c>
      <c r="B490" s="15">
        <v>43.86</v>
      </c>
    </row>
    <row r="491" spans="1:2" x14ac:dyDescent="0.3">
      <c r="A491" s="14" t="s">
        <v>1668</v>
      </c>
      <c r="B491" s="15">
        <v>43.82</v>
      </c>
    </row>
    <row r="492" spans="1:2" x14ac:dyDescent="0.3">
      <c r="A492" s="14" t="s">
        <v>2827</v>
      </c>
      <c r="B492" s="15">
        <v>43.8</v>
      </c>
    </row>
    <row r="493" spans="1:2" x14ac:dyDescent="0.3">
      <c r="A493" s="14" t="s">
        <v>1954</v>
      </c>
      <c r="B493" s="15">
        <v>43.44</v>
      </c>
    </row>
    <row r="494" spans="1:2" x14ac:dyDescent="0.3">
      <c r="A494" s="14" t="s">
        <v>2641</v>
      </c>
      <c r="B494" s="15">
        <v>43.44</v>
      </c>
    </row>
    <row r="495" spans="1:2" x14ac:dyDescent="0.3">
      <c r="A495" s="14" t="s">
        <v>1043</v>
      </c>
      <c r="B495" s="15">
        <v>43.349999999999994</v>
      </c>
    </row>
    <row r="496" spans="1:2" x14ac:dyDescent="0.3">
      <c r="A496" s="14" t="s">
        <v>1687</v>
      </c>
      <c r="B496" s="15">
        <v>43.09</v>
      </c>
    </row>
    <row r="497" spans="1:2" x14ac:dyDescent="0.3">
      <c r="A497" s="14" t="s">
        <v>1686</v>
      </c>
      <c r="B497" s="15">
        <v>43.09</v>
      </c>
    </row>
    <row r="498" spans="1:2" x14ac:dyDescent="0.3">
      <c r="A498" s="14" t="s">
        <v>1746</v>
      </c>
      <c r="B498" s="15">
        <v>43.09</v>
      </c>
    </row>
    <row r="499" spans="1:2" x14ac:dyDescent="0.3">
      <c r="A499" s="14" t="s">
        <v>3099</v>
      </c>
      <c r="B499" s="15">
        <v>43.09</v>
      </c>
    </row>
    <row r="500" spans="1:2" x14ac:dyDescent="0.3">
      <c r="A500" s="14" t="s">
        <v>3023</v>
      </c>
      <c r="B500" s="15">
        <v>43.09</v>
      </c>
    </row>
    <row r="501" spans="1:2" x14ac:dyDescent="0.3">
      <c r="A501" s="14" t="s">
        <v>2567</v>
      </c>
      <c r="B501" s="15">
        <v>43.09</v>
      </c>
    </row>
    <row r="502" spans="1:2" x14ac:dyDescent="0.3">
      <c r="A502" s="14" t="s">
        <v>2717</v>
      </c>
      <c r="B502" s="15">
        <v>43.09</v>
      </c>
    </row>
    <row r="503" spans="1:2" x14ac:dyDescent="0.3">
      <c r="A503" s="14" t="s">
        <v>2257</v>
      </c>
      <c r="B503" s="15">
        <v>43.09</v>
      </c>
    </row>
    <row r="504" spans="1:2" x14ac:dyDescent="0.3">
      <c r="A504" s="14" t="s">
        <v>2310</v>
      </c>
      <c r="B504" s="15">
        <v>43.08</v>
      </c>
    </row>
    <row r="505" spans="1:2" x14ac:dyDescent="0.3">
      <c r="A505" s="14" t="s">
        <v>1046</v>
      </c>
      <c r="B505" s="15">
        <v>42.48</v>
      </c>
    </row>
    <row r="506" spans="1:2" x14ac:dyDescent="0.3">
      <c r="A506" s="14" t="s">
        <v>406</v>
      </c>
      <c r="B506" s="15">
        <v>42.4</v>
      </c>
    </row>
    <row r="507" spans="1:2" x14ac:dyDescent="0.3">
      <c r="A507" s="14" t="s">
        <v>2333</v>
      </c>
      <c r="B507" s="15">
        <v>42.24</v>
      </c>
    </row>
    <row r="508" spans="1:2" x14ac:dyDescent="0.3">
      <c r="A508" s="14" t="s">
        <v>221</v>
      </c>
      <c r="B508" s="15">
        <v>41.92</v>
      </c>
    </row>
    <row r="509" spans="1:2" x14ac:dyDescent="0.3">
      <c r="A509" s="14" t="s">
        <v>1682</v>
      </c>
      <c r="B509" s="15">
        <v>41.58</v>
      </c>
    </row>
    <row r="510" spans="1:2" x14ac:dyDescent="0.3">
      <c r="A510" s="14" t="s">
        <v>546</v>
      </c>
      <c r="B510" s="15">
        <v>41.58</v>
      </c>
    </row>
    <row r="511" spans="1:2" x14ac:dyDescent="0.3">
      <c r="A511" s="14" t="s">
        <v>3048</v>
      </c>
      <c r="B511" s="15">
        <v>41.3</v>
      </c>
    </row>
    <row r="512" spans="1:2" x14ac:dyDescent="0.3">
      <c r="A512" s="14" t="s">
        <v>1171</v>
      </c>
      <c r="B512" s="15">
        <v>41.22</v>
      </c>
    </row>
    <row r="513" spans="1:2" x14ac:dyDescent="0.3">
      <c r="A513" s="14" t="s">
        <v>2912</v>
      </c>
      <c r="B513" s="15">
        <v>41</v>
      </c>
    </row>
    <row r="514" spans="1:2" x14ac:dyDescent="0.3">
      <c r="A514" s="14" t="s">
        <v>2408</v>
      </c>
      <c r="B514" s="15">
        <v>41</v>
      </c>
    </row>
    <row r="515" spans="1:2" x14ac:dyDescent="0.3">
      <c r="A515" s="14" t="s">
        <v>2317</v>
      </c>
      <c r="B515" s="15">
        <v>40.92</v>
      </c>
    </row>
    <row r="516" spans="1:2" x14ac:dyDescent="0.3">
      <c r="A516" s="14" t="s">
        <v>2387</v>
      </c>
      <c r="B516" s="15">
        <v>40.92</v>
      </c>
    </row>
    <row r="517" spans="1:2" x14ac:dyDescent="0.3">
      <c r="A517" s="14" t="s">
        <v>2803</v>
      </c>
      <c r="B517" s="15">
        <v>40.92</v>
      </c>
    </row>
    <row r="518" spans="1:2" x14ac:dyDescent="0.3">
      <c r="A518" s="14" t="s">
        <v>1570</v>
      </c>
      <c r="B518" s="15">
        <v>40.4</v>
      </c>
    </row>
    <row r="519" spans="1:2" x14ac:dyDescent="0.3">
      <c r="A519" s="14" t="s">
        <v>3024</v>
      </c>
      <c r="B519" s="15">
        <v>40.4</v>
      </c>
    </row>
    <row r="520" spans="1:2" x14ac:dyDescent="0.3">
      <c r="A520" s="14" t="s">
        <v>2299</v>
      </c>
      <c r="B520" s="15">
        <v>40.28</v>
      </c>
    </row>
    <row r="521" spans="1:2" x14ac:dyDescent="0.3">
      <c r="A521" s="14" t="s">
        <v>1359</v>
      </c>
      <c r="B521" s="15">
        <v>40.24</v>
      </c>
    </row>
    <row r="522" spans="1:2" x14ac:dyDescent="0.3">
      <c r="A522" s="14" t="s">
        <v>2812</v>
      </c>
      <c r="B522" s="15">
        <v>40.24</v>
      </c>
    </row>
    <row r="523" spans="1:2" x14ac:dyDescent="0.3">
      <c r="A523" s="14" t="s">
        <v>2369</v>
      </c>
      <c r="B523" s="15">
        <v>40.24</v>
      </c>
    </row>
    <row r="524" spans="1:2" x14ac:dyDescent="0.3">
      <c r="A524" s="14" t="s">
        <v>3069</v>
      </c>
      <c r="B524" s="15">
        <v>40.24</v>
      </c>
    </row>
    <row r="525" spans="1:2" x14ac:dyDescent="0.3">
      <c r="A525" s="14" t="s">
        <v>788</v>
      </c>
      <c r="B525" s="15">
        <v>40.24</v>
      </c>
    </row>
    <row r="526" spans="1:2" x14ac:dyDescent="0.3">
      <c r="A526" s="14" t="s">
        <v>475</v>
      </c>
      <c r="B526" s="15">
        <v>40.24</v>
      </c>
    </row>
    <row r="527" spans="1:2" x14ac:dyDescent="0.3">
      <c r="A527" s="14" t="s">
        <v>2760</v>
      </c>
      <c r="B527" s="15">
        <v>40.24</v>
      </c>
    </row>
    <row r="528" spans="1:2" x14ac:dyDescent="0.3">
      <c r="A528" s="14" t="s">
        <v>2321</v>
      </c>
      <c r="B528" s="15">
        <v>40.24</v>
      </c>
    </row>
    <row r="529" spans="1:2" x14ac:dyDescent="0.3">
      <c r="A529" s="14" t="s">
        <v>1391</v>
      </c>
      <c r="B529" s="15">
        <v>40.24</v>
      </c>
    </row>
    <row r="530" spans="1:2" x14ac:dyDescent="0.3">
      <c r="A530" s="14" t="s">
        <v>1305</v>
      </c>
      <c r="B530" s="15">
        <v>40.24</v>
      </c>
    </row>
    <row r="531" spans="1:2" x14ac:dyDescent="0.3">
      <c r="A531" s="14" t="s">
        <v>2294</v>
      </c>
      <c r="B531" s="15">
        <v>40.24</v>
      </c>
    </row>
    <row r="532" spans="1:2" x14ac:dyDescent="0.3">
      <c r="A532" s="14" t="s">
        <v>500</v>
      </c>
      <c r="B532" s="15">
        <v>40.200000000000003</v>
      </c>
    </row>
    <row r="533" spans="1:2" x14ac:dyDescent="0.3">
      <c r="A533" s="14" t="s">
        <v>2095</v>
      </c>
      <c r="B533" s="15">
        <v>40.200000000000003</v>
      </c>
    </row>
    <row r="534" spans="1:2" x14ac:dyDescent="0.3">
      <c r="A534" s="14" t="s">
        <v>2076</v>
      </c>
      <c r="B534" s="15">
        <v>40.18</v>
      </c>
    </row>
    <row r="535" spans="1:2" x14ac:dyDescent="0.3">
      <c r="A535" s="14" t="s">
        <v>647</v>
      </c>
      <c r="B535" s="15">
        <v>39.96</v>
      </c>
    </row>
    <row r="536" spans="1:2" x14ac:dyDescent="0.3">
      <c r="A536" s="14" t="s">
        <v>1194</v>
      </c>
      <c r="B536" s="15">
        <v>39.92</v>
      </c>
    </row>
    <row r="537" spans="1:2" x14ac:dyDescent="0.3">
      <c r="A537" s="14" t="s">
        <v>1120</v>
      </c>
      <c r="B537" s="15">
        <v>39.92</v>
      </c>
    </row>
    <row r="538" spans="1:2" x14ac:dyDescent="0.3">
      <c r="A538" s="14" t="s">
        <v>1784</v>
      </c>
      <c r="B538" s="15">
        <v>39.85</v>
      </c>
    </row>
    <row r="539" spans="1:2" x14ac:dyDescent="0.3">
      <c r="A539" s="14" t="s">
        <v>3034</v>
      </c>
      <c r="B539" s="15">
        <v>39.76</v>
      </c>
    </row>
    <row r="540" spans="1:2" x14ac:dyDescent="0.3">
      <c r="A540" s="14" t="s">
        <v>3055</v>
      </c>
      <c r="B540" s="15">
        <v>39.65</v>
      </c>
    </row>
    <row r="541" spans="1:2" x14ac:dyDescent="0.3">
      <c r="A541" s="14" t="s">
        <v>2124</v>
      </c>
      <c r="B541" s="15">
        <v>39.6</v>
      </c>
    </row>
    <row r="542" spans="1:2" x14ac:dyDescent="0.3">
      <c r="A542" s="14" t="s">
        <v>1031</v>
      </c>
      <c r="B542" s="15">
        <v>39.6</v>
      </c>
    </row>
    <row r="543" spans="1:2" x14ac:dyDescent="0.3">
      <c r="A543" s="14" t="s">
        <v>620</v>
      </c>
      <c r="B543" s="15">
        <v>39.6</v>
      </c>
    </row>
    <row r="544" spans="1:2" x14ac:dyDescent="0.3">
      <c r="A544" s="14" t="s">
        <v>747</v>
      </c>
      <c r="B544" s="15">
        <v>39.6</v>
      </c>
    </row>
    <row r="545" spans="1:2" x14ac:dyDescent="0.3">
      <c r="A545" s="14" t="s">
        <v>1014</v>
      </c>
      <c r="B545" s="15">
        <v>39.6</v>
      </c>
    </row>
    <row r="546" spans="1:2" x14ac:dyDescent="0.3">
      <c r="A546" s="14" t="s">
        <v>2702</v>
      </c>
      <c r="B546" s="15">
        <v>39.24</v>
      </c>
    </row>
    <row r="547" spans="1:2" x14ac:dyDescent="0.3">
      <c r="A547" s="14" t="s">
        <v>2049</v>
      </c>
      <c r="B547" s="15">
        <v>39.090000000000003</v>
      </c>
    </row>
    <row r="548" spans="1:2" x14ac:dyDescent="0.3">
      <c r="A548" s="14" t="s">
        <v>139</v>
      </c>
      <c r="B548" s="15">
        <v>39.06</v>
      </c>
    </row>
    <row r="549" spans="1:2" x14ac:dyDescent="0.3">
      <c r="A549" s="14" t="s">
        <v>2859</v>
      </c>
      <c r="B549" s="15">
        <v>38.909999999999997</v>
      </c>
    </row>
    <row r="550" spans="1:2" x14ac:dyDescent="0.3">
      <c r="A550" s="14" t="s">
        <v>1859</v>
      </c>
      <c r="B550" s="15">
        <v>38.909999999999997</v>
      </c>
    </row>
    <row r="551" spans="1:2" x14ac:dyDescent="0.3">
      <c r="A551" s="14" t="s">
        <v>2090</v>
      </c>
      <c r="B551" s="15">
        <v>38.909999999999997</v>
      </c>
    </row>
    <row r="552" spans="1:2" x14ac:dyDescent="0.3">
      <c r="A552" s="14" t="s">
        <v>2103</v>
      </c>
      <c r="B552" s="15">
        <v>38.909999999999997</v>
      </c>
    </row>
    <row r="553" spans="1:2" x14ac:dyDescent="0.3">
      <c r="A553" s="14" t="s">
        <v>1943</v>
      </c>
      <c r="B553" s="15">
        <v>38.909999999999997</v>
      </c>
    </row>
    <row r="554" spans="1:2" x14ac:dyDescent="0.3">
      <c r="A554" s="14" t="s">
        <v>386</v>
      </c>
      <c r="B554" s="15">
        <v>38.72</v>
      </c>
    </row>
    <row r="555" spans="1:2" x14ac:dyDescent="0.3">
      <c r="A555" s="14" t="s">
        <v>465</v>
      </c>
      <c r="B555" s="15">
        <v>38.72</v>
      </c>
    </row>
    <row r="556" spans="1:2" x14ac:dyDescent="0.3">
      <c r="A556" s="14" t="s">
        <v>2837</v>
      </c>
      <c r="B556" s="15">
        <v>38.64</v>
      </c>
    </row>
    <row r="557" spans="1:2" x14ac:dyDescent="0.3">
      <c r="A557" s="14" t="s">
        <v>1601</v>
      </c>
      <c r="B557" s="15">
        <v>38.64</v>
      </c>
    </row>
    <row r="558" spans="1:2" x14ac:dyDescent="0.3">
      <c r="A558" s="14" t="s">
        <v>1100</v>
      </c>
      <c r="B558" s="15">
        <v>38.64</v>
      </c>
    </row>
    <row r="559" spans="1:2" x14ac:dyDescent="0.3">
      <c r="A559" s="14" t="s">
        <v>1773</v>
      </c>
      <c r="B559" s="15">
        <v>38.64</v>
      </c>
    </row>
    <row r="560" spans="1:2" x14ac:dyDescent="0.3">
      <c r="A560" s="14" t="s">
        <v>1722</v>
      </c>
      <c r="B560" s="15">
        <v>38.64</v>
      </c>
    </row>
    <row r="561" spans="1:2" x14ac:dyDescent="0.3">
      <c r="A561" s="14" t="s">
        <v>2939</v>
      </c>
      <c r="B561" s="15">
        <v>38.64</v>
      </c>
    </row>
    <row r="562" spans="1:2" x14ac:dyDescent="0.3">
      <c r="A562" s="14" t="s">
        <v>460</v>
      </c>
      <c r="B562" s="15">
        <v>38.64</v>
      </c>
    </row>
    <row r="563" spans="1:2" x14ac:dyDescent="0.3">
      <c r="A563" s="14" t="s">
        <v>568</v>
      </c>
      <c r="B563" s="15">
        <v>38.64</v>
      </c>
    </row>
    <row r="564" spans="1:2" x14ac:dyDescent="0.3">
      <c r="A564" s="14" t="s">
        <v>225</v>
      </c>
      <c r="B564" s="15">
        <v>38.64</v>
      </c>
    </row>
    <row r="565" spans="1:2" x14ac:dyDescent="0.3">
      <c r="A565" s="14" t="s">
        <v>299</v>
      </c>
      <c r="B565" s="15">
        <v>38.64</v>
      </c>
    </row>
    <row r="566" spans="1:2" x14ac:dyDescent="0.3">
      <c r="A566" s="14" t="s">
        <v>545</v>
      </c>
      <c r="B566" s="15">
        <v>38.64</v>
      </c>
    </row>
    <row r="567" spans="1:2" x14ac:dyDescent="0.3">
      <c r="A567" s="14" t="s">
        <v>495</v>
      </c>
      <c r="B567" s="15">
        <v>38.64</v>
      </c>
    </row>
    <row r="568" spans="1:2" x14ac:dyDescent="0.3">
      <c r="A568" s="14" t="s">
        <v>945</v>
      </c>
      <c r="B568" s="15">
        <v>38.64</v>
      </c>
    </row>
    <row r="569" spans="1:2" x14ac:dyDescent="0.3">
      <c r="A569" s="14" t="s">
        <v>1820</v>
      </c>
      <c r="B569" s="15">
        <v>38.58</v>
      </c>
    </row>
    <row r="570" spans="1:2" x14ac:dyDescent="0.3">
      <c r="A570" s="14" t="s">
        <v>1872</v>
      </c>
      <c r="B570" s="15">
        <v>38.54</v>
      </c>
    </row>
    <row r="571" spans="1:2" x14ac:dyDescent="0.3">
      <c r="A571" s="14" t="s">
        <v>1768</v>
      </c>
      <c r="B571" s="15">
        <v>38.54</v>
      </c>
    </row>
    <row r="572" spans="1:2" x14ac:dyDescent="0.3">
      <c r="A572" s="14" t="s">
        <v>1877</v>
      </c>
      <c r="B572" s="15">
        <v>38.53</v>
      </c>
    </row>
    <row r="573" spans="1:2" x14ac:dyDescent="0.3">
      <c r="A573" s="14" t="s">
        <v>2079</v>
      </c>
      <c r="B573" s="15">
        <v>38.520000000000003</v>
      </c>
    </row>
    <row r="574" spans="1:2" x14ac:dyDescent="0.3">
      <c r="A574" s="14" t="s">
        <v>1881</v>
      </c>
      <c r="B574" s="15">
        <v>38.5</v>
      </c>
    </row>
    <row r="575" spans="1:2" x14ac:dyDescent="0.3">
      <c r="A575" s="14" t="s">
        <v>1839</v>
      </c>
      <c r="B575" s="15">
        <v>38.47</v>
      </c>
    </row>
    <row r="576" spans="1:2" x14ac:dyDescent="0.3">
      <c r="A576" s="14" t="s">
        <v>1554</v>
      </c>
      <c r="B576" s="15">
        <v>38.43</v>
      </c>
    </row>
    <row r="577" spans="1:2" x14ac:dyDescent="0.3">
      <c r="A577" s="14" t="s">
        <v>1617</v>
      </c>
      <c r="B577" s="15">
        <v>38.380000000000003</v>
      </c>
    </row>
    <row r="578" spans="1:2" x14ac:dyDescent="0.3">
      <c r="A578" s="14" t="s">
        <v>2479</v>
      </c>
      <c r="B578" s="15">
        <v>38.26</v>
      </c>
    </row>
    <row r="579" spans="1:2" x14ac:dyDescent="0.3">
      <c r="A579" s="14" t="s">
        <v>2551</v>
      </c>
      <c r="B579" s="15">
        <v>38.24</v>
      </c>
    </row>
    <row r="580" spans="1:2" x14ac:dyDescent="0.3">
      <c r="A580" s="14" t="s">
        <v>2818</v>
      </c>
      <c r="B580" s="15">
        <v>38.22</v>
      </c>
    </row>
    <row r="581" spans="1:2" x14ac:dyDescent="0.3">
      <c r="A581" s="14" t="s">
        <v>2274</v>
      </c>
      <c r="B581" s="15">
        <v>38.159999999999997</v>
      </c>
    </row>
    <row r="582" spans="1:2" x14ac:dyDescent="0.3">
      <c r="A582" s="14" t="s">
        <v>2854</v>
      </c>
      <c r="B582" s="15">
        <v>38.159999999999997</v>
      </c>
    </row>
    <row r="583" spans="1:2" x14ac:dyDescent="0.3">
      <c r="A583" s="14" t="s">
        <v>2784</v>
      </c>
      <c r="B583" s="15">
        <v>38.159999999999997</v>
      </c>
    </row>
    <row r="584" spans="1:2" x14ac:dyDescent="0.3">
      <c r="A584" s="14" t="s">
        <v>2046</v>
      </c>
      <c r="B584" s="15">
        <v>38.090000000000003</v>
      </c>
    </row>
    <row r="585" spans="1:2" x14ac:dyDescent="0.3">
      <c r="A585" s="14" t="s">
        <v>2042</v>
      </c>
      <c r="B585" s="15">
        <v>38.090000000000003</v>
      </c>
    </row>
    <row r="586" spans="1:2" x14ac:dyDescent="0.3">
      <c r="A586" s="14" t="s">
        <v>2022</v>
      </c>
      <c r="B586" s="15">
        <v>38.090000000000003</v>
      </c>
    </row>
    <row r="587" spans="1:2" x14ac:dyDescent="0.3">
      <c r="A587" s="14" t="s">
        <v>2002</v>
      </c>
      <c r="B587" s="15">
        <v>38.090000000000003</v>
      </c>
    </row>
    <row r="588" spans="1:2" x14ac:dyDescent="0.3">
      <c r="A588" s="14" t="s">
        <v>371</v>
      </c>
      <c r="B588" s="15">
        <v>38.06</v>
      </c>
    </row>
    <row r="589" spans="1:2" x14ac:dyDescent="0.3">
      <c r="A589" s="14" t="s">
        <v>630</v>
      </c>
      <c r="B589" s="15">
        <v>38.03</v>
      </c>
    </row>
    <row r="590" spans="1:2" x14ac:dyDescent="0.3">
      <c r="A590" s="14" t="s">
        <v>383</v>
      </c>
      <c r="B590" s="15">
        <v>38.020000000000003</v>
      </c>
    </row>
    <row r="591" spans="1:2" x14ac:dyDescent="0.3">
      <c r="A591" s="14" t="s">
        <v>2343</v>
      </c>
      <c r="B591" s="15">
        <v>37.799999999999997</v>
      </c>
    </row>
    <row r="592" spans="1:2" x14ac:dyDescent="0.3">
      <c r="A592" s="14" t="s">
        <v>393</v>
      </c>
      <c r="B592" s="15">
        <v>37.79</v>
      </c>
    </row>
    <row r="593" spans="1:2" x14ac:dyDescent="0.3">
      <c r="A593" s="14" t="s">
        <v>531</v>
      </c>
      <c r="B593" s="15">
        <v>37.71</v>
      </c>
    </row>
    <row r="594" spans="1:2" x14ac:dyDescent="0.3">
      <c r="A594" s="14" t="s">
        <v>1282</v>
      </c>
      <c r="B594" s="15">
        <v>37.369999999999997</v>
      </c>
    </row>
    <row r="595" spans="1:2" x14ac:dyDescent="0.3">
      <c r="A595" s="14" t="s">
        <v>1289</v>
      </c>
      <c r="B595" s="15">
        <v>37.36</v>
      </c>
    </row>
    <row r="596" spans="1:2" x14ac:dyDescent="0.3">
      <c r="A596" s="14" t="s">
        <v>2637</v>
      </c>
      <c r="B596" s="15">
        <v>37.17</v>
      </c>
    </row>
    <row r="597" spans="1:2" x14ac:dyDescent="0.3">
      <c r="A597" s="14" t="s">
        <v>2640</v>
      </c>
      <c r="B597" s="15">
        <v>37.14</v>
      </c>
    </row>
    <row r="598" spans="1:2" x14ac:dyDescent="0.3">
      <c r="A598" s="14" t="s">
        <v>1694</v>
      </c>
      <c r="B598" s="15">
        <v>37.04</v>
      </c>
    </row>
    <row r="599" spans="1:2" x14ac:dyDescent="0.3">
      <c r="A599" s="14" t="s">
        <v>1683</v>
      </c>
      <c r="B599" s="15">
        <v>37.04</v>
      </c>
    </row>
    <row r="600" spans="1:2" x14ac:dyDescent="0.3">
      <c r="A600" s="14" t="s">
        <v>1017</v>
      </c>
      <c r="B600" s="15">
        <v>36.96</v>
      </c>
    </row>
    <row r="601" spans="1:2" x14ac:dyDescent="0.3">
      <c r="A601" s="14" t="s">
        <v>848</v>
      </c>
      <c r="B601" s="15">
        <v>36.96</v>
      </c>
    </row>
    <row r="602" spans="1:2" x14ac:dyDescent="0.3">
      <c r="A602" s="14" t="s">
        <v>3006</v>
      </c>
      <c r="B602" s="15">
        <v>36.85</v>
      </c>
    </row>
    <row r="603" spans="1:2" x14ac:dyDescent="0.3">
      <c r="A603" s="14" t="s">
        <v>2844</v>
      </c>
      <c r="B603" s="15">
        <v>36.659999999999997</v>
      </c>
    </row>
    <row r="604" spans="1:2" x14ac:dyDescent="0.3">
      <c r="A604" s="14" t="s">
        <v>2836</v>
      </c>
      <c r="B604" s="15">
        <v>36.659999999999997</v>
      </c>
    </row>
    <row r="605" spans="1:2" x14ac:dyDescent="0.3">
      <c r="A605" s="14" t="s">
        <v>2886</v>
      </c>
      <c r="B605" s="15">
        <v>36.659999999999997</v>
      </c>
    </row>
    <row r="606" spans="1:2" x14ac:dyDescent="0.3">
      <c r="A606" s="14" t="s">
        <v>2405</v>
      </c>
      <c r="B606" s="15">
        <v>36.659999999999997</v>
      </c>
    </row>
    <row r="607" spans="1:2" x14ac:dyDescent="0.3">
      <c r="A607" s="14" t="s">
        <v>2890</v>
      </c>
      <c r="B607" s="15">
        <v>36.36</v>
      </c>
    </row>
    <row r="608" spans="1:2" x14ac:dyDescent="0.3">
      <c r="A608" s="14" t="s">
        <v>923</v>
      </c>
      <c r="B608" s="15">
        <v>36.32</v>
      </c>
    </row>
    <row r="609" spans="1:2" x14ac:dyDescent="0.3">
      <c r="A609" s="14" t="s">
        <v>1479</v>
      </c>
      <c r="B609" s="15">
        <v>36.26</v>
      </c>
    </row>
    <row r="610" spans="1:2" x14ac:dyDescent="0.3">
      <c r="A610" s="14" t="s">
        <v>2908</v>
      </c>
      <c r="B610" s="15">
        <v>36.25</v>
      </c>
    </row>
    <row r="611" spans="1:2" x14ac:dyDescent="0.3">
      <c r="A611" s="14" t="s">
        <v>171</v>
      </c>
      <c r="B611" s="15">
        <v>35.61</v>
      </c>
    </row>
    <row r="612" spans="1:2" x14ac:dyDescent="0.3">
      <c r="A612" s="14" t="s">
        <v>498</v>
      </c>
      <c r="B612" s="15">
        <v>35.44</v>
      </c>
    </row>
    <row r="613" spans="1:2" x14ac:dyDescent="0.3">
      <c r="A613" s="14" t="s">
        <v>1447</v>
      </c>
      <c r="B613" s="15">
        <v>35.24</v>
      </c>
    </row>
    <row r="614" spans="1:2" x14ac:dyDescent="0.3">
      <c r="A614" s="14" t="s">
        <v>2235</v>
      </c>
      <c r="B614" s="15">
        <v>35.24</v>
      </c>
    </row>
    <row r="615" spans="1:2" x14ac:dyDescent="0.3">
      <c r="A615" s="14" t="s">
        <v>1079</v>
      </c>
      <c r="B615" s="15">
        <v>35.24</v>
      </c>
    </row>
    <row r="616" spans="1:2" x14ac:dyDescent="0.3">
      <c r="A616" s="14" t="s">
        <v>654</v>
      </c>
      <c r="B616" s="15">
        <v>35.24</v>
      </c>
    </row>
    <row r="617" spans="1:2" x14ac:dyDescent="0.3">
      <c r="A617" s="14" t="s">
        <v>320</v>
      </c>
      <c r="B617" s="15">
        <v>35.24</v>
      </c>
    </row>
    <row r="618" spans="1:2" x14ac:dyDescent="0.3">
      <c r="A618" s="14" t="s">
        <v>621</v>
      </c>
      <c r="B618" s="15">
        <v>35.24</v>
      </c>
    </row>
    <row r="619" spans="1:2" x14ac:dyDescent="0.3">
      <c r="A619" s="14" t="s">
        <v>415</v>
      </c>
      <c r="B619" s="15">
        <v>35.24</v>
      </c>
    </row>
    <row r="620" spans="1:2" x14ac:dyDescent="0.3">
      <c r="A620" s="14" t="s">
        <v>74</v>
      </c>
      <c r="B620" s="15">
        <v>35.24</v>
      </c>
    </row>
    <row r="621" spans="1:2" x14ac:dyDescent="0.3">
      <c r="A621" s="14" t="s">
        <v>155</v>
      </c>
      <c r="B621" s="15">
        <v>35.24</v>
      </c>
    </row>
    <row r="622" spans="1:2" x14ac:dyDescent="0.3">
      <c r="A622" s="14" t="s">
        <v>1013</v>
      </c>
      <c r="B622" s="15">
        <v>35.24</v>
      </c>
    </row>
    <row r="623" spans="1:2" x14ac:dyDescent="0.3">
      <c r="A623" s="14" t="s">
        <v>2965</v>
      </c>
      <c r="B623" s="15">
        <v>35.1</v>
      </c>
    </row>
    <row r="624" spans="1:2" x14ac:dyDescent="0.3">
      <c r="A624" s="14" t="s">
        <v>2104</v>
      </c>
      <c r="B624" s="15">
        <v>35.090000000000003</v>
      </c>
    </row>
    <row r="625" spans="1:2" x14ac:dyDescent="0.3">
      <c r="A625" s="14" t="s">
        <v>2250</v>
      </c>
      <c r="B625" s="15">
        <v>35.07</v>
      </c>
    </row>
    <row r="626" spans="1:2" x14ac:dyDescent="0.3">
      <c r="A626" s="14" t="s">
        <v>3012</v>
      </c>
      <c r="B626" s="15">
        <v>34.93</v>
      </c>
    </row>
    <row r="627" spans="1:2" x14ac:dyDescent="0.3">
      <c r="A627" s="14" t="s">
        <v>397</v>
      </c>
      <c r="B627" s="15">
        <v>34.76</v>
      </c>
    </row>
    <row r="628" spans="1:2" x14ac:dyDescent="0.3">
      <c r="A628" s="14" t="s">
        <v>1324</v>
      </c>
      <c r="B628" s="15">
        <v>34.75</v>
      </c>
    </row>
    <row r="629" spans="1:2" x14ac:dyDescent="0.3">
      <c r="A629" s="14" t="s">
        <v>1112</v>
      </c>
      <c r="B629" s="15">
        <v>34.75</v>
      </c>
    </row>
    <row r="630" spans="1:2" x14ac:dyDescent="0.3">
      <c r="A630" s="14" t="s">
        <v>238</v>
      </c>
      <c r="B630" s="15">
        <v>34.75</v>
      </c>
    </row>
    <row r="631" spans="1:2" x14ac:dyDescent="0.3">
      <c r="A631" s="14" t="s">
        <v>909</v>
      </c>
      <c r="B631" s="15">
        <v>34.75</v>
      </c>
    </row>
    <row r="632" spans="1:2" x14ac:dyDescent="0.3">
      <c r="A632" s="14" t="s">
        <v>2792</v>
      </c>
      <c r="B632" s="15">
        <v>34.630000000000003</v>
      </c>
    </row>
    <row r="633" spans="1:2" x14ac:dyDescent="0.3">
      <c r="A633" s="14" t="s">
        <v>2845</v>
      </c>
      <c r="B633" s="15">
        <v>34.54</v>
      </c>
    </row>
    <row r="634" spans="1:2" x14ac:dyDescent="0.3">
      <c r="A634" s="14" t="s">
        <v>2840</v>
      </c>
      <c r="B634" s="15">
        <v>34.54</v>
      </c>
    </row>
    <row r="635" spans="1:2" x14ac:dyDescent="0.3">
      <c r="A635" s="14" t="s">
        <v>2330</v>
      </c>
      <c r="B635" s="15">
        <v>34.5</v>
      </c>
    </row>
    <row r="636" spans="1:2" x14ac:dyDescent="0.3">
      <c r="A636" s="14" t="s">
        <v>2334</v>
      </c>
      <c r="B636" s="15">
        <v>34.5</v>
      </c>
    </row>
    <row r="637" spans="1:2" x14ac:dyDescent="0.3">
      <c r="A637" s="14" t="s">
        <v>2331</v>
      </c>
      <c r="B637" s="15">
        <v>34.479999999999997</v>
      </c>
    </row>
    <row r="638" spans="1:2" x14ac:dyDescent="0.3">
      <c r="A638" s="14" t="s">
        <v>1142</v>
      </c>
      <c r="B638" s="15">
        <v>34.31</v>
      </c>
    </row>
    <row r="639" spans="1:2" x14ac:dyDescent="0.3">
      <c r="A639" s="14" t="s">
        <v>3093</v>
      </c>
      <c r="B639" s="15">
        <v>34.19</v>
      </c>
    </row>
    <row r="640" spans="1:2" x14ac:dyDescent="0.3">
      <c r="A640" s="14" t="s">
        <v>797</v>
      </c>
      <c r="B640" s="15">
        <v>34.19</v>
      </c>
    </row>
    <row r="641" spans="1:2" x14ac:dyDescent="0.3">
      <c r="A641" s="14" t="s">
        <v>3072</v>
      </c>
      <c r="B641" s="15">
        <v>34.19</v>
      </c>
    </row>
    <row r="642" spans="1:2" x14ac:dyDescent="0.3">
      <c r="A642" s="14" t="s">
        <v>2900</v>
      </c>
      <c r="B642" s="15">
        <v>34.08</v>
      </c>
    </row>
    <row r="643" spans="1:2" x14ac:dyDescent="0.3">
      <c r="A643" s="14" t="s">
        <v>2173</v>
      </c>
      <c r="B643" s="15">
        <v>34.08</v>
      </c>
    </row>
    <row r="644" spans="1:2" x14ac:dyDescent="0.3">
      <c r="A644" s="14" t="s">
        <v>2993</v>
      </c>
      <c r="B644" s="15">
        <v>34.06</v>
      </c>
    </row>
    <row r="645" spans="1:2" x14ac:dyDescent="0.3">
      <c r="A645" s="14" t="s">
        <v>2732</v>
      </c>
      <c r="B645" s="15">
        <v>34.03</v>
      </c>
    </row>
    <row r="646" spans="1:2" x14ac:dyDescent="0.3">
      <c r="A646" s="14" t="s">
        <v>1631</v>
      </c>
      <c r="B646" s="15">
        <v>34.03</v>
      </c>
    </row>
    <row r="647" spans="1:2" x14ac:dyDescent="0.3">
      <c r="A647" s="14" t="s">
        <v>2999</v>
      </c>
      <c r="B647" s="15">
        <v>34.020000000000003</v>
      </c>
    </row>
    <row r="648" spans="1:2" x14ac:dyDescent="0.3">
      <c r="A648" s="14" t="s">
        <v>2881</v>
      </c>
      <c r="B648" s="15">
        <v>34.020000000000003</v>
      </c>
    </row>
    <row r="649" spans="1:2" x14ac:dyDescent="0.3">
      <c r="A649" s="14" t="s">
        <v>2723</v>
      </c>
      <c r="B649" s="15">
        <v>34.020000000000003</v>
      </c>
    </row>
    <row r="650" spans="1:2" x14ac:dyDescent="0.3">
      <c r="A650" s="14" t="s">
        <v>2468</v>
      </c>
      <c r="B650" s="15">
        <v>33.85</v>
      </c>
    </row>
    <row r="651" spans="1:2" x14ac:dyDescent="0.3">
      <c r="A651" s="14" t="s">
        <v>1919</v>
      </c>
      <c r="B651" s="15">
        <v>33.72</v>
      </c>
    </row>
    <row r="652" spans="1:2" x14ac:dyDescent="0.3">
      <c r="A652" s="14" t="s">
        <v>2021</v>
      </c>
      <c r="B652" s="15">
        <v>33.68</v>
      </c>
    </row>
    <row r="653" spans="1:2" x14ac:dyDescent="0.3">
      <c r="A653" s="14" t="s">
        <v>1972</v>
      </c>
      <c r="B653" s="15">
        <v>33.68</v>
      </c>
    </row>
    <row r="654" spans="1:2" x14ac:dyDescent="0.3">
      <c r="A654" s="14" t="s">
        <v>2208</v>
      </c>
      <c r="B654" s="15">
        <v>33.68</v>
      </c>
    </row>
    <row r="655" spans="1:2" x14ac:dyDescent="0.3">
      <c r="A655" s="14" t="s">
        <v>2309</v>
      </c>
      <c r="B655" s="15">
        <v>33.68</v>
      </c>
    </row>
    <row r="656" spans="1:2" x14ac:dyDescent="0.3">
      <c r="A656" s="14" t="s">
        <v>2780</v>
      </c>
      <c r="B656" s="15">
        <v>33.68</v>
      </c>
    </row>
    <row r="657" spans="1:2" x14ac:dyDescent="0.3">
      <c r="A657" s="14" t="s">
        <v>2662</v>
      </c>
      <c r="B657" s="15">
        <v>33.68</v>
      </c>
    </row>
    <row r="658" spans="1:2" x14ac:dyDescent="0.3">
      <c r="A658" s="14" t="s">
        <v>2575</v>
      </c>
      <c r="B658" s="15">
        <v>33.68</v>
      </c>
    </row>
    <row r="659" spans="1:2" x14ac:dyDescent="0.3">
      <c r="A659" s="14" t="s">
        <v>2594</v>
      </c>
      <c r="B659" s="15">
        <v>33.68</v>
      </c>
    </row>
    <row r="660" spans="1:2" x14ac:dyDescent="0.3">
      <c r="A660" s="14" t="s">
        <v>2631</v>
      </c>
      <c r="B660" s="15">
        <v>33.68</v>
      </c>
    </row>
    <row r="661" spans="1:2" x14ac:dyDescent="0.3">
      <c r="A661" s="14" t="s">
        <v>3068</v>
      </c>
      <c r="B661" s="15">
        <v>33.68</v>
      </c>
    </row>
    <row r="662" spans="1:2" x14ac:dyDescent="0.3">
      <c r="A662" s="14" t="s">
        <v>2219</v>
      </c>
      <c r="B662" s="15">
        <v>33.68</v>
      </c>
    </row>
    <row r="663" spans="1:2" x14ac:dyDescent="0.3">
      <c r="A663" s="14" t="s">
        <v>2329</v>
      </c>
      <c r="B663" s="15">
        <v>33.68</v>
      </c>
    </row>
    <row r="664" spans="1:2" x14ac:dyDescent="0.3">
      <c r="A664" s="14" t="s">
        <v>2303</v>
      </c>
      <c r="B664" s="15">
        <v>33.68</v>
      </c>
    </row>
    <row r="665" spans="1:2" x14ac:dyDescent="0.3">
      <c r="A665" s="14" t="s">
        <v>2244</v>
      </c>
      <c r="B665" s="15">
        <v>33.68</v>
      </c>
    </row>
    <row r="666" spans="1:2" x14ac:dyDescent="0.3">
      <c r="A666" s="14" t="s">
        <v>2287</v>
      </c>
      <c r="B666" s="15">
        <v>33.68</v>
      </c>
    </row>
    <row r="667" spans="1:2" x14ac:dyDescent="0.3">
      <c r="A667" s="14" t="s">
        <v>1274</v>
      </c>
      <c r="B667" s="15">
        <v>33.68</v>
      </c>
    </row>
    <row r="668" spans="1:2" x14ac:dyDescent="0.3">
      <c r="A668" s="14" t="s">
        <v>691</v>
      </c>
      <c r="B668" s="15">
        <v>33.64</v>
      </c>
    </row>
    <row r="669" spans="1:2" x14ac:dyDescent="0.3">
      <c r="A669" s="14" t="s">
        <v>1283</v>
      </c>
      <c r="B669" s="15">
        <v>33.520000000000003</v>
      </c>
    </row>
    <row r="670" spans="1:2" x14ac:dyDescent="0.3">
      <c r="A670" s="14" t="s">
        <v>402</v>
      </c>
      <c r="B670" s="15">
        <v>33.520000000000003</v>
      </c>
    </row>
    <row r="671" spans="1:2" x14ac:dyDescent="0.3">
      <c r="A671" s="14" t="s">
        <v>2577</v>
      </c>
      <c r="B671" s="15">
        <v>33.520000000000003</v>
      </c>
    </row>
    <row r="672" spans="1:2" x14ac:dyDescent="0.3">
      <c r="A672" s="14" t="s">
        <v>222</v>
      </c>
      <c r="B672" s="15">
        <v>33.520000000000003</v>
      </c>
    </row>
    <row r="673" spans="1:2" x14ac:dyDescent="0.3">
      <c r="A673" s="14" t="s">
        <v>2727</v>
      </c>
      <c r="B673" s="15">
        <v>33.36</v>
      </c>
    </row>
    <row r="674" spans="1:2" x14ac:dyDescent="0.3">
      <c r="A674" s="14" t="s">
        <v>2679</v>
      </c>
      <c r="B674" s="15">
        <v>32.840000000000003</v>
      </c>
    </row>
    <row r="675" spans="1:2" x14ac:dyDescent="0.3">
      <c r="A675" s="14" t="s">
        <v>1889</v>
      </c>
      <c r="B675" s="15">
        <v>32.76</v>
      </c>
    </row>
    <row r="676" spans="1:2" x14ac:dyDescent="0.3">
      <c r="A676" s="14" t="s">
        <v>2100</v>
      </c>
      <c r="B676" s="15">
        <v>32.68</v>
      </c>
    </row>
    <row r="677" spans="1:2" x14ac:dyDescent="0.3">
      <c r="A677" s="14" t="s">
        <v>513</v>
      </c>
      <c r="B677" s="15">
        <v>32.68</v>
      </c>
    </row>
    <row r="678" spans="1:2" x14ac:dyDescent="0.3">
      <c r="A678" s="14" t="s">
        <v>2599</v>
      </c>
      <c r="B678" s="15">
        <v>32.68</v>
      </c>
    </row>
    <row r="679" spans="1:2" x14ac:dyDescent="0.3">
      <c r="A679" s="14" t="s">
        <v>448</v>
      </c>
      <c r="B679" s="15">
        <v>32.68</v>
      </c>
    </row>
    <row r="680" spans="1:2" x14ac:dyDescent="0.3">
      <c r="A680" s="14" t="s">
        <v>862</v>
      </c>
      <c r="B680" s="15">
        <v>32.68</v>
      </c>
    </row>
    <row r="681" spans="1:2" x14ac:dyDescent="0.3">
      <c r="A681" s="14" t="s">
        <v>2676</v>
      </c>
      <c r="B681" s="15">
        <v>32.68</v>
      </c>
    </row>
    <row r="682" spans="1:2" x14ac:dyDescent="0.3">
      <c r="A682" s="14" t="s">
        <v>315</v>
      </c>
      <c r="B682" s="15">
        <v>32.68</v>
      </c>
    </row>
    <row r="683" spans="1:2" x14ac:dyDescent="0.3">
      <c r="A683" s="14" t="s">
        <v>2632</v>
      </c>
      <c r="B683" s="15">
        <v>32.68</v>
      </c>
    </row>
    <row r="684" spans="1:2" x14ac:dyDescent="0.3">
      <c r="A684" s="14" t="s">
        <v>2501</v>
      </c>
      <c r="B684" s="15">
        <v>32.68</v>
      </c>
    </row>
    <row r="685" spans="1:2" x14ac:dyDescent="0.3">
      <c r="A685" s="14" t="s">
        <v>2292</v>
      </c>
      <c r="B685" s="15">
        <v>32.68</v>
      </c>
    </row>
    <row r="686" spans="1:2" x14ac:dyDescent="0.3">
      <c r="A686" s="14" t="s">
        <v>420</v>
      </c>
      <c r="B686" s="15">
        <v>32.68</v>
      </c>
    </row>
    <row r="687" spans="1:2" x14ac:dyDescent="0.3">
      <c r="A687" s="14" t="s">
        <v>211</v>
      </c>
      <c r="B687" s="15">
        <v>32.46</v>
      </c>
    </row>
    <row r="688" spans="1:2" x14ac:dyDescent="0.3">
      <c r="A688" s="14" t="s">
        <v>1196</v>
      </c>
      <c r="B688" s="15">
        <v>32.06</v>
      </c>
    </row>
    <row r="689" spans="1:2" x14ac:dyDescent="0.3">
      <c r="A689" s="14" t="s">
        <v>2297</v>
      </c>
      <c r="B689" s="15">
        <v>32</v>
      </c>
    </row>
    <row r="690" spans="1:2" x14ac:dyDescent="0.3">
      <c r="A690" s="14" t="s">
        <v>2566</v>
      </c>
      <c r="B690" s="15">
        <v>31.88</v>
      </c>
    </row>
    <row r="691" spans="1:2" x14ac:dyDescent="0.3">
      <c r="A691" s="14" t="s">
        <v>2204</v>
      </c>
      <c r="B691" s="15">
        <v>31.88</v>
      </c>
    </row>
    <row r="692" spans="1:2" x14ac:dyDescent="0.3">
      <c r="A692" s="14" t="s">
        <v>2518</v>
      </c>
      <c r="B692" s="15">
        <v>31.88</v>
      </c>
    </row>
    <row r="693" spans="1:2" x14ac:dyDescent="0.3">
      <c r="A693" s="14" t="s">
        <v>1286</v>
      </c>
      <c r="B693" s="15">
        <v>31.56</v>
      </c>
    </row>
    <row r="694" spans="1:2" x14ac:dyDescent="0.3">
      <c r="A694" s="14" t="s">
        <v>275</v>
      </c>
      <c r="B694" s="15">
        <v>31.41</v>
      </c>
    </row>
    <row r="695" spans="1:2" x14ac:dyDescent="0.3">
      <c r="A695" s="14" t="s">
        <v>2888</v>
      </c>
      <c r="B695" s="15">
        <v>30.78</v>
      </c>
    </row>
    <row r="696" spans="1:2" x14ac:dyDescent="0.3">
      <c r="A696" s="14" t="s">
        <v>1612</v>
      </c>
      <c r="B696" s="15">
        <v>30.52</v>
      </c>
    </row>
    <row r="697" spans="1:2" x14ac:dyDescent="0.3">
      <c r="A697" s="14" t="s">
        <v>2264</v>
      </c>
      <c r="B697" s="15">
        <v>30.25</v>
      </c>
    </row>
    <row r="698" spans="1:2" x14ac:dyDescent="0.3">
      <c r="A698" s="14" t="s">
        <v>562</v>
      </c>
      <c r="B698" s="15">
        <v>30.24</v>
      </c>
    </row>
    <row r="699" spans="1:2" x14ac:dyDescent="0.3">
      <c r="A699" s="14" t="s">
        <v>2749</v>
      </c>
      <c r="B699" s="15">
        <v>30.21</v>
      </c>
    </row>
    <row r="700" spans="1:2" x14ac:dyDescent="0.3">
      <c r="A700" s="14" t="s">
        <v>2883</v>
      </c>
      <c r="B700" s="15">
        <v>30.21</v>
      </c>
    </row>
    <row r="701" spans="1:2" x14ac:dyDescent="0.3">
      <c r="A701" s="14" t="s">
        <v>2313</v>
      </c>
      <c r="B701" s="15">
        <v>30.21</v>
      </c>
    </row>
    <row r="702" spans="1:2" x14ac:dyDescent="0.3">
      <c r="A702" s="14" t="s">
        <v>2950</v>
      </c>
      <c r="B702" s="15">
        <v>30.21</v>
      </c>
    </row>
    <row r="703" spans="1:2" x14ac:dyDescent="0.3">
      <c r="A703" s="14" t="s">
        <v>977</v>
      </c>
      <c r="B703" s="15">
        <v>30.18</v>
      </c>
    </row>
    <row r="704" spans="1:2" x14ac:dyDescent="0.3">
      <c r="A704" s="14" t="s">
        <v>424</v>
      </c>
      <c r="B704" s="15">
        <v>30.18</v>
      </c>
    </row>
    <row r="705" spans="1:2" x14ac:dyDescent="0.3">
      <c r="A705" s="14" t="s">
        <v>801</v>
      </c>
      <c r="B705" s="15">
        <v>30.18</v>
      </c>
    </row>
    <row r="706" spans="1:2" x14ac:dyDescent="0.3">
      <c r="A706" s="14" t="s">
        <v>1912</v>
      </c>
      <c r="B706" s="15">
        <v>30.18</v>
      </c>
    </row>
    <row r="707" spans="1:2" x14ac:dyDescent="0.3">
      <c r="A707" s="14" t="s">
        <v>474</v>
      </c>
      <c r="B707" s="15">
        <v>30.18</v>
      </c>
    </row>
    <row r="708" spans="1:2" x14ac:dyDescent="0.3">
      <c r="A708" s="14" t="s">
        <v>143</v>
      </c>
      <c r="B708" s="15">
        <v>29.85</v>
      </c>
    </row>
    <row r="709" spans="1:2" x14ac:dyDescent="0.3">
      <c r="A709" s="14" t="s">
        <v>1965</v>
      </c>
      <c r="B709" s="15">
        <v>29.62</v>
      </c>
    </row>
    <row r="710" spans="1:2" x14ac:dyDescent="0.3">
      <c r="A710" s="14" t="s">
        <v>2805</v>
      </c>
      <c r="B710" s="15">
        <v>29.57</v>
      </c>
    </row>
    <row r="711" spans="1:2" x14ac:dyDescent="0.3">
      <c r="A711" s="14" t="s">
        <v>164</v>
      </c>
      <c r="B711" s="15">
        <v>29.52</v>
      </c>
    </row>
    <row r="712" spans="1:2" x14ac:dyDescent="0.3">
      <c r="A712" s="14" t="s">
        <v>2763</v>
      </c>
      <c r="B712" s="15">
        <v>29.44</v>
      </c>
    </row>
    <row r="713" spans="1:2" x14ac:dyDescent="0.3">
      <c r="A713" s="14" t="s">
        <v>672</v>
      </c>
      <c r="B713" s="15">
        <v>29.05</v>
      </c>
    </row>
    <row r="714" spans="1:2" x14ac:dyDescent="0.3">
      <c r="A714" s="14" t="s">
        <v>1852</v>
      </c>
      <c r="B714" s="15">
        <v>28.98</v>
      </c>
    </row>
    <row r="715" spans="1:2" x14ac:dyDescent="0.3">
      <c r="A715" s="14" t="s">
        <v>2269</v>
      </c>
      <c r="B715" s="15">
        <v>28.32</v>
      </c>
    </row>
    <row r="716" spans="1:2" x14ac:dyDescent="0.3">
      <c r="A716" s="14" t="s">
        <v>1115</v>
      </c>
      <c r="B716" s="15">
        <v>28.32</v>
      </c>
    </row>
    <row r="717" spans="1:2" x14ac:dyDescent="0.3">
      <c r="A717" s="14" t="s">
        <v>283</v>
      </c>
      <c r="B717" s="15">
        <v>27.69</v>
      </c>
    </row>
    <row r="718" spans="1:2" x14ac:dyDescent="0.3">
      <c r="A718" s="14" t="s">
        <v>3054</v>
      </c>
      <c r="B718" s="15">
        <v>27.53</v>
      </c>
    </row>
    <row r="719" spans="1:2" x14ac:dyDescent="0.3">
      <c r="A719" s="14" t="s">
        <v>1253</v>
      </c>
      <c r="B719" s="15">
        <v>27.5</v>
      </c>
    </row>
    <row r="720" spans="1:2" x14ac:dyDescent="0.3">
      <c r="A720" s="14" t="s">
        <v>2944</v>
      </c>
      <c r="B720" s="15">
        <v>27.36</v>
      </c>
    </row>
    <row r="721" spans="1:2" x14ac:dyDescent="0.3">
      <c r="A721" s="14" t="s">
        <v>364</v>
      </c>
      <c r="B721" s="15">
        <v>26.8</v>
      </c>
    </row>
    <row r="722" spans="1:2" x14ac:dyDescent="0.3">
      <c r="A722" s="14" t="s">
        <v>659</v>
      </c>
      <c r="B722" s="15">
        <v>26.8</v>
      </c>
    </row>
    <row r="723" spans="1:2" x14ac:dyDescent="0.3">
      <c r="A723" s="14" t="s">
        <v>1027</v>
      </c>
      <c r="B723" s="15">
        <v>26.36</v>
      </c>
    </row>
    <row r="724" spans="1:2" x14ac:dyDescent="0.3">
      <c r="A724" s="14" t="s">
        <v>2839</v>
      </c>
      <c r="B724" s="15">
        <v>26.33</v>
      </c>
    </row>
    <row r="725" spans="1:2" x14ac:dyDescent="0.3">
      <c r="A725" s="14" t="s">
        <v>2858</v>
      </c>
      <c r="B725" s="15">
        <v>26.33</v>
      </c>
    </row>
    <row r="726" spans="1:2" x14ac:dyDescent="0.3">
      <c r="A726" s="14" t="s">
        <v>2268</v>
      </c>
      <c r="B726" s="15">
        <v>26.31</v>
      </c>
    </row>
    <row r="727" spans="1:2" x14ac:dyDescent="0.3">
      <c r="A727" s="14" t="s">
        <v>993</v>
      </c>
      <c r="B727" s="15">
        <v>26.31</v>
      </c>
    </row>
    <row r="728" spans="1:2" x14ac:dyDescent="0.3">
      <c r="A728" s="14" t="s">
        <v>1050</v>
      </c>
      <c r="B728" s="15">
        <v>26.22</v>
      </c>
    </row>
    <row r="729" spans="1:2" x14ac:dyDescent="0.3">
      <c r="A729" s="14" t="s">
        <v>881</v>
      </c>
      <c r="B729" s="15">
        <v>26.19</v>
      </c>
    </row>
    <row r="730" spans="1:2" x14ac:dyDescent="0.3">
      <c r="A730" s="14" t="s">
        <v>1032</v>
      </c>
      <c r="B730" s="15">
        <v>26.19</v>
      </c>
    </row>
    <row r="731" spans="1:2" x14ac:dyDescent="0.3">
      <c r="A731" s="14" t="s">
        <v>340</v>
      </c>
      <c r="B731" s="15">
        <v>26.18</v>
      </c>
    </row>
    <row r="732" spans="1:2" x14ac:dyDescent="0.3">
      <c r="A732" s="14" t="s">
        <v>2835</v>
      </c>
      <c r="B732" s="15">
        <v>26.17</v>
      </c>
    </row>
    <row r="733" spans="1:2" x14ac:dyDescent="0.3">
      <c r="A733" s="14" t="s">
        <v>2715</v>
      </c>
      <c r="B733" s="15">
        <v>26.16</v>
      </c>
    </row>
    <row r="734" spans="1:2" x14ac:dyDescent="0.3">
      <c r="A734" s="14" t="s">
        <v>2127</v>
      </c>
      <c r="B734" s="15">
        <v>26.16</v>
      </c>
    </row>
    <row r="735" spans="1:2" x14ac:dyDescent="0.3">
      <c r="A735" s="14" t="s">
        <v>1275</v>
      </c>
      <c r="B735" s="15">
        <v>26.14</v>
      </c>
    </row>
    <row r="736" spans="1:2" x14ac:dyDescent="0.3">
      <c r="A736" s="14" t="s">
        <v>515</v>
      </c>
      <c r="B736" s="15">
        <v>26.12</v>
      </c>
    </row>
    <row r="737" spans="1:2" x14ac:dyDescent="0.3">
      <c r="A737" s="14" t="s">
        <v>385</v>
      </c>
      <c r="B737" s="15">
        <v>25.98</v>
      </c>
    </row>
    <row r="738" spans="1:2" x14ac:dyDescent="0.3">
      <c r="A738" s="14" t="s">
        <v>589</v>
      </c>
      <c r="B738" s="15">
        <v>25.96</v>
      </c>
    </row>
    <row r="739" spans="1:2" x14ac:dyDescent="0.3">
      <c r="A739" s="14" t="s">
        <v>2941</v>
      </c>
      <c r="B739" s="15">
        <v>25.94</v>
      </c>
    </row>
    <row r="740" spans="1:2" x14ac:dyDescent="0.3">
      <c r="A740" s="14" t="s">
        <v>1960</v>
      </c>
      <c r="B740" s="15">
        <v>25.94</v>
      </c>
    </row>
    <row r="741" spans="1:2" x14ac:dyDescent="0.3">
      <c r="A741" s="14" t="s">
        <v>746</v>
      </c>
      <c r="B741" s="15">
        <v>25.94</v>
      </c>
    </row>
    <row r="742" spans="1:2" x14ac:dyDescent="0.3">
      <c r="A742" s="14" t="s">
        <v>244</v>
      </c>
      <c r="B742" s="15">
        <v>25.94</v>
      </c>
    </row>
    <row r="743" spans="1:2" x14ac:dyDescent="0.3">
      <c r="A743" s="14" t="s">
        <v>2345</v>
      </c>
      <c r="B743" s="15">
        <v>25.94</v>
      </c>
    </row>
    <row r="744" spans="1:2" x14ac:dyDescent="0.3">
      <c r="A744" s="14" t="s">
        <v>1637</v>
      </c>
      <c r="B744" s="15">
        <v>25.94</v>
      </c>
    </row>
    <row r="745" spans="1:2" x14ac:dyDescent="0.3">
      <c r="A745" s="14" t="s">
        <v>303</v>
      </c>
      <c r="B745" s="15">
        <v>25.94</v>
      </c>
    </row>
    <row r="746" spans="1:2" x14ac:dyDescent="0.3">
      <c r="A746" s="14" t="s">
        <v>1670</v>
      </c>
      <c r="B746" s="15">
        <v>25.94</v>
      </c>
    </row>
    <row r="747" spans="1:2" x14ac:dyDescent="0.3">
      <c r="A747" s="14" t="s">
        <v>2180</v>
      </c>
      <c r="B747" s="15">
        <v>25.94</v>
      </c>
    </row>
    <row r="748" spans="1:2" x14ac:dyDescent="0.3">
      <c r="A748" s="14" t="s">
        <v>298</v>
      </c>
      <c r="B748" s="15">
        <v>25.94</v>
      </c>
    </row>
    <row r="749" spans="1:2" x14ac:dyDescent="0.3">
      <c r="A749" s="14" t="s">
        <v>1145</v>
      </c>
      <c r="B749" s="15">
        <v>25.94</v>
      </c>
    </row>
    <row r="750" spans="1:2" x14ac:dyDescent="0.3">
      <c r="A750" s="14" t="s">
        <v>2754</v>
      </c>
      <c r="B750" s="15">
        <v>25.94</v>
      </c>
    </row>
    <row r="751" spans="1:2" x14ac:dyDescent="0.3">
      <c r="A751" s="14" t="s">
        <v>1443</v>
      </c>
      <c r="B751" s="15">
        <v>25.76</v>
      </c>
    </row>
    <row r="752" spans="1:2" x14ac:dyDescent="0.3">
      <c r="A752" s="14" t="s">
        <v>804</v>
      </c>
      <c r="B752" s="15">
        <v>25.75</v>
      </c>
    </row>
    <row r="753" spans="1:2" x14ac:dyDescent="0.3">
      <c r="A753" s="14" t="s">
        <v>1028</v>
      </c>
      <c r="B753" s="15">
        <v>25.58</v>
      </c>
    </row>
    <row r="754" spans="1:2" x14ac:dyDescent="0.3">
      <c r="A754" s="14" t="s">
        <v>461</v>
      </c>
      <c r="B754" s="15">
        <v>25.54</v>
      </c>
    </row>
    <row r="755" spans="1:2" x14ac:dyDescent="0.3">
      <c r="A755" s="14" t="s">
        <v>1646</v>
      </c>
      <c r="B755" s="15">
        <v>25.41</v>
      </c>
    </row>
    <row r="756" spans="1:2" x14ac:dyDescent="0.3">
      <c r="A756" s="14" t="s">
        <v>974</v>
      </c>
      <c r="B756" s="15">
        <v>25.34</v>
      </c>
    </row>
    <row r="757" spans="1:2" x14ac:dyDescent="0.3">
      <c r="A757" s="14" t="s">
        <v>1091</v>
      </c>
      <c r="B757" s="15">
        <v>25.150000000000002</v>
      </c>
    </row>
    <row r="758" spans="1:2" x14ac:dyDescent="0.3">
      <c r="A758" s="14" t="s">
        <v>1471</v>
      </c>
      <c r="B758" s="15">
        <v>25.15</v>
      </c>
    </row>
    <row r="759" spans="1:2" x14ac:dyDescent="0.3">
      <c r="A759" s="14" t="s">
        <v>1613</v>
      </c>
      <c r="B759" s="15">
        <v>25</v>
      </c>
    </row>
    <row r="760" spans="1:2" x14ac:dyDescent="0.3">
      <c r="A760" s="14" t="s">
        <v>119</v>
      </c>
      <c r="B760" s="15">
        <v>25</v>
      </c>
    </row>
    <row r="761" spans="1:2" x14ac:dyDescent="0.3">
      <c r="A761" s="14" t="s">
        <v>372</v>
      </c>
      <c r="B761" s="15">
        <v>25</v>
      </c>
    </row>
    <row r="762" spans="1:2" x14ac:dyDescent="0.3">
      <c r="A762" s="14" t="s">
        <v>570</v>
      </c>
      <c r="B762" s="15">
        <v>25</v>
      </c>
    </row>
    <row r="763" spans="1:2" x14ac:dyDescent="0.3">
      <c r="A763" s="14" t="s">
        <v>323</v>
      </c>
      <c r="B763" s="15">
        <v>25</v>
      </c>
    </row>
    <row r="764" spans="1:2" x14ac:dyDescent="0.3">
      <c r="A764" s="14" t="s">
        <v>506</v>
      </c>
      <c r="B764" s="15">
        <v>25</v>
      </c>
    </row>
    <row r="765" spans="1:2" x14ac:dyDescent="0.3">
      <c r="A765" s="14" t="s">
        <v>300</v>
      </c>
      <c r="B765" s="15">
        <v>25</v>
      </c>
    </row>
    <row r="766" spans="1:2" x14ac:dyDescent="0.3">
      <c r="A766" s="14" t="s">
        <v>1876</v>
      </c>
      <c r="B766" s="15">
        <v>24.71</v>
      </c>
    </row>
    <row r="767" spans="1:2" x14ac:dyDescent="0.3">
      <c r="A767" s="14" t="s">
        <v>703</v>
      </c>
      <c r="B767" s="15">
        <v>24.69</v>
      </c>
    </row>
    <row r="768" spans="1:2" x14ac:dyDescent="0.3">
      <c r="A768" s="14" t="s">
        <v>240</v>
      </c>
      <c r="B768" s="15">
        <v>24.58</v>
      </c>
    </row>
    <row r="769" spans="1:2" x14ac:dyDescent="0.3">
      <c r="A769" s="14" t="s">
        <v>1819</v>
      </c>
      <c r="B769" s="15">
        <v>24.51</v>
      </c>
    </row>
    <row r="770" spans="1:2" x14ac:dyDescent="0.3">
      <c r="A770" s="14" t="s">
        <v>2072</v>
      </c>
      <c r="B770" s="15">
        <v>24.51</v>
      </c>
    </row>
    <row r="771" spans="1:2" x14ac:dyDescent="0.3">
      <c r="A771" s="14" t="s">
        <v>2040</v>
      </c>
      <c r="B771" s="15">
        <v>24.18</v>
      </c>
    </row>
    <row r="772" spans="1:2" x14ac:dyDescent="0.3">
      <c r="A772" s="14" t="s">
        <v>1406</v>
      </c>
      <c r="B772" s="15">
        <v>24.18</v>
      </c>
    </row>
    <row r="773" spans="1:2" x14ac:dyDescent="0.3">
      <c r="A773" s="14" t="s">
        <v>2011</v>
      </c>
      <c r="B773" s="15">
        <v>24.18</v>
      </c>
    </row>
    <row r="774" spans="1:2" x14ac:dyDescent="0.3">
      <c r="A774" s="14" t="s">
        <v>2448</v>
      </c>
      <c r="B774" s="15">
        <v>24.12</v>
      </c>
    </row>
    <row r="775" spans="1:2" x14ac:dyDescent="0.3">
      <c r="A775" s="14" t="s">
        <v>277</v>
      </c>
      <c r="B775" s="15">
        <v>23.97</v>
      </c>
    </row>
    <row r="776" spans="1:2" x14ac:dyDescent="0.3">
      <c r="A776" s="14" t="s">
        <v>2706</v>
      </c>
      <c r="B776" s="15">
        <v>23.91</v>
      </c>
    </row>
    <row r="777" spans="1:2" x14ac:dyDescent="0.3">
      <c r="A777" s="14" t="s">
        <v>2638</v>
      </c>
      <c r="B777" s="15">
        <v>23.84</v>
      </c>
    </row>
    <row r="778" spans="1:2" x14ac:dyDescent="0.3">
      <c r="A778" s="14" t="s">
        <v>2774</v>
      </c>
      <c r="B778" s="15">
        <v>23.78</v>
      </c>
    </row>
    <row r="779" spans="1:2" x14ac:dyDescent="0.3">
      <c r="A779" s="14" t="s">
        <v>262</v>
      </c>
      <c r="B779" s="15">
        <v>23.74</v>
      </c>
    </row>
    <row r="780" spans="1:2" x14ac:dyDescent="0.3">
      <c r="A780" s="14" t="s">
        <v>1029</v>
      </c>
      <c r="B780" s="15">
        <v>23.66</v>
      </c>
    </row>
    <row r="781" spans="1:2" x14ac:dyDescent="0.3">
      <c r="A781" s="14" t="s">
        <v>1195</v>
      </c>
      <c r="B781" s="15">
        <v>23.35</v>
      </c>
    </row>
    <row r="782" spans="1:2" x14ac:dyDescent="0.3">
      <c r="A782" s="14" t="s">
        <v>1329</v>
      </c>
      <c r="B782" s="15">
        <v>23.3</v>
      </c>
    </row>
    <row r="783" spans="1:2" x14ac:dyDescent="0.3">
      <c r="A783" s="14" t="s">
        <v>2917</v>
      </c>
      <c r="B783" s="15">
        <v>23.28</v>
      </c>
    </row>
    <row r="784" spans="1:2" x14ac:dyDescent="0.3">
      <c r="A784" s="14" t="s">
        <v>1549</v>
      </c>
      <c r="B784" s="15">
        <v>22.89</v>
      </c>
    </row>
    <row r="785" spans="1:2" x14ac:dyDescent="0.3">
      <c r="A785" s="14" t="s">
        <v>2797</v>
      </c>
      <c r="B785" s="15">
        <v>22.61</v>
      </c>
    </row>
    <row r="786" spans="1:2" x14ac:dyDescent="0.3">
      <c r="A786" s="14" t="s">
        <v>2425</v>
      </c>
      <c r="B786" s="15">
        <v>22.59</v>
      </c>
    </row>
    <row r="787" spans="1:2" x14ac:dyDescent="0.3">
      <c r="A787" s="14" t="s">
        <v>437</v>
      </c>
      <c r="B787" s="15">
        <v>22.5</v>
      </c>
    </row>
    <row r="788" spans="1:2" x14ac:dyDescent="0.3">
      <c r="A788" s="14" t="s">
        <v>2284</v>
      </c>
      <c r="B788" s="15">
        <v>22.35</v>
      </c>
    </row>
    <row r="789" spans="1:2" x14ac:dyDescent="0.3">
      <c r="A789" s="14" t="s">
        <v>2026</v>
      </c>
      <c r="B789" s="15">
        <v>22.35</v>
      </c>
    </row>
    <row r="790" spans="1:2" x14ac:dyDescent="0.3">
      <c r="A790" s="14" t="s">
        <v>1783</v>
      </c>
      <c r="B790" s="15">
        <v>22.35</v>
      </c>
    </row>
    <row r="791" spans="1:2" x14ac:dyDescent="0.3">
      <c r="A791" s="14" t="s">
        <v>1117</v>
      </c>
      <c r="B791" s="15">
        <v>22.35</v>
      </c>
    </row>
    <row r="792" spans="1:2" x14ac:dyDescent="0.3">
      <c r="A792" s="14" t="s">
        <v>2069</v>
      </c>
      <c r="B792" s="15">
        <v>22.35</v>
      </c>
    </row>
    <row r="793" spans="1:2" x14ac:dyDescent="0.3">
      <c r="A793" s="14" t="s">
        <v>2160</v>
      </c>
      <c r="B793" s="15">
        <v>22.35</v>
      </c>
    </row>
    <row r="794" spans="1:2" x14ac:dyDescent="0.3">
      <c r="A794" s="14" t="s">
        <v>1857</v>
      </c>
      <c r="B794" s="15">
        <v>22.35</v>
      </c>
    </row>
    <row r="795" spans="1:2" x14ac:dyDescent="0.3">
      <c r="A795" s="14" t="s">
        <v>2741</v>
      </c>
      <c r="B795" s="15">
        <v>22.35</v>
      </c>
    </row>
    <row r="796" spans="1:2" x14ac:dyDescent="0.3">
      <c r="A796" s="14" t="s">
        <v>789</v>
      </c>
      <c r="B796" s="15">
        <v>22.18</v>
      </c>
    </row>
    <row r="797" spans="1:2" x14ac:dyDescent="0.3">
      <c r="A797" s="14" t="s">
        <v>2613</v>
      </c>
      <c r="B797" s="15">
        <v>22.09</v>
      </c>
    </row>
    <row r="798" spans="1:2" x14ac:dyDescent="0.3">
      <c r="A798" s="14" t="s">
        <v>2145</v>
      </c>
      <c r="B798" s="15">
        <v>22.09</v>
      </c>
    </row>
    <row r="799" spans="1:2" x14ac:dyDescent="0.3">
      <c r="A799" s="14" t="s">
        <v>2762</v>
      </c>
      <c r="B799" s="15">
        <v>22.09</v>
      </c>
    </row>
    <row r="800" spans="1:2" x14ac:dyDescent="0.3">
      <c r="A800" s="14" t="s">
        <v>1364</v>
      </c>
      <c r="B800" s="15">
        <v>22.09</v>
      </c>
    </row>
    <row r="801" spans="1:2" x14ac:dyDescent="0.3">
      <c r="A801" s="14" t="s">
        <v>2099</v>
      </c>
      <c r="B801" s="15">
        <v>22.09</v>
      </c>
    </row>
    <row r="802" spans="1:2" x14ac:dyDescent="0.3">
      <c r="A802" s="14" t="s">
        <v>2500</v>
      </c>
      <c r="B802" s="15">
        <v>22.09</v>
      </c>
    </row>
    <row r="803" spans="1:2" x14ac:dyDescent="0.3">
      <c r="A803" s="14" t="s">
        <v>2857</v>
      </c>
      <c r="B803" s="15">
        <v>22.09</v>
      </c>
    </row>
    <row r="804" spans="1:2" x14ac:dyDescent="0.3">
      <c r="A804" s="14" t="s">
        <v>1285</v>
      </c>
      <c r="B804" s="15">
        <v>22.05</v>
      </c>
    </row>
    <row r="805" spans="1:2" x14ac:dyDescent="0.3">
      <c r="A805" s="14" t="s">
        <v>2356</v>
      </c>
      <c r="B805" s="15">
        <v>22.04</v>
      </c>
    </row>
    <row r="806" spans="1:2" x14ac:dyDescent="0.3">
      <c r="A806" s="14" t="s">
        <v>926</v>
      </c>
      <c r="B806" s="15">
        <v>22.02</v>
      </c>
    </row>
    <row r="807" spans="1:2" x14ac:dyDescent="0.3">
      <c r="A807" s="14" t="s">
        <v>2778</v>
      </c>
      <c r="B807" s="15">
        <v>22</v>
      </c>
    </row>
    <row r="808" spans="1:2" x14ac:dyDescent="0.3">
      <c r="A808" s="14" t="s">
        <v>2328</v>
      </c>
      <c r="B808" s="15">
        <v>22</v>
      </c>
    </row>
    <row r="809" spans="1:2" x14ac:dyDescent="0.3">
      <c r="A809" s="14" t="s">
        <v>2270</v>
      </c>
      <c r="B809" s="15">
        <v>22</v>
      </c>
    </row>
    <row r="810" spans="1:2" x14ac:dyDescent="0.3">
      <c r="A810" s="14" t="s">
        <v>2281</v>
      </c>
      <c r="B810" s="15">
        <v>21.98</v>
      </c>
    </row>
    <row r="811" spans="1:2" x14ac:dyDescent="0.3">
      <c r="A811" s="14" t="s">
        <v>1923</v>
      </c>
      <c r="B811" s="15">
        <v>21.86</v>
      </c>
    </row>
    <row r="812" spans="1:2" x14ac:dyDescent="0.3">
      <c r="A812" s="14" t="s">
        <v>2185</v>
      </c>
      <c r="B812" s="15">
        <v>21.85</v>
      </c>
    </row>
    <row r="813" spans="1:2" x14ac:dyDescent="0.3">
      <c r="A813" s="14" t="s">
        <v>2785</v>
      </c>
      <c r="B813" s="15">
        <v>21.72</v>
      </c>
    </row>
    <row r="814" spans="1:2" x14ac:dyDescent="0.3">
      <c r="A814" s="14" t="s">
        <v>2747</v>
      </c>
      <c r="B814" s="15">
        <v>21.72</v>
      </c>
    </row>
    <row r="815" spans="1:2" x14ac:dyDescent="0.3">
      <c r="A815" s="14" t="s">
        <v>2338</v>
      </c>
      <c r="B815" s="15">
        <v>21.72</v>
      </c>
    </row>
    <row r="816" spans="1:2" x14ac:dyDescent="0.3">
      <c r="A816" s="14" t="s">
        <v>1663</v>
      </c>
      <c r="B816" s="15">
        <v>21.58</v>
      </c>
    </row>
    <row r="817" spans="1:2" x14ac:dyDescent="0.3">
      <c r="A817" s="14" t="s">
        <v>2209</v>
      </c>
      <c r="B817" s="15">
        <v>21.58</v>
      </c>
    </row>
    <row r="818" spans="1:2" x14ac:dyDescent="0.3">
      <c r="A818" s="14" t="s">
        <v>1711</v>
      </c>
      <c r="B818" s="15">
        <v>21.55</v>
      </c>
    </row>
    <row r="819" spans="1:2" x14ac:dyDescent="0.3">
      <c r="A819" s="14" t="s">
        <v>2312</v>
      </c>
      <c r="B819" s="15">
        <v>21.54</v>
      </c>
    </row>
    <row r="820" spans="1:2" x14ac:dyDescent="0.3">
      <c r="A820" s="14" t="s">
        <v>1692</v>
      </c>
      <c r="B820" s="15">
        <v>21.52</v>
      </c>
    </row>
    <row r="821" spans="1:2" x14ac:dyDescent="0.3">
      <c r="A821" s="14" t="s">
        <v>1439</v>
      </c>
      <c r="B821" s="15">
        <v>21.36</v>
      </c>
    </row>
    <row r="822" spans="1:2" x14ac:dyDescent="0.3">
      <c r="A822" s="14" t="s">
        <v>1457</v>
      </c>
      <c r="B822" s="15">
        <v>21.24</v>
      </c>
    </row>
    <row r="823" spans="1:2" x14ac:dyDescent="0.3">
      <c r="A823" s="14" t="s">
        <v>1562</v>
      </c>
      <c r="B823" s="15">
        <v>21.06</v>
      </c>
    </row>
    <row r="824" spans="1:2" x14ac:dyDescent="0.3">
      <c r="A824" s="14" t="s">
        <v>2358</v>
      </c>
      <c r="B824" s="15">
        <v>21.02</v>
      </c>
    </row>
    <row r="825" spans="1:2" x14ac:dyDescent="0.3">
      <c r="A825" s="14" t="s">
        <v>146</v>
      </c>
      <c r="B825" s="15">
        <v>20.96</v>
      </c>
    </row>
    <row r="826" spans="1:2" x14ac:dyDescent="0.3">
      <c r="A826" s="14" t="s">
        <v>258</v>
      </c>
      <c r="B826" s="15">
        <v>20.96</v>
      </c>
    </row>
    <row r="827" spans="1:2" x14ac:dyDescent="0.3">
      <c r="A827" s="14" t="s">
        <v>2172</v>
      </c>
      <c r="B827" s="15">
        <v>20.94</v>
      </c>
    </row>
    <row r="828" spans="1:2" x14ac:dyDescent="0.3">
      <c r="A828" s="14" t="s">
        <v>989</v>
      </c>
      <c r="B828" s="15">
        <v>20.94</v>
      </c>
    </row>
    <row r="829" spans="1:2" x14ac:dyDescent="0.3">
      <c r="A829" s="14" t="s">
        <v>992</v>
      </c>
      <c r="B829" s="15">
        <v>20.94</v>
      </c>
    </row>
    <row r="830" spans="1:2" x14ac:dyDescent="0.3">
      <c r="A830" s="14" t="s">
        <v>1166</v>
      </c>
      <c r="B830" s="15">
        <v>20.94</v>
      </c>
    </row>
    <row r="831" spans="1:2" x14ac:dyDescent="0.3">
      <c r="A831" s="14" t="s">
        <v>419</v>
      </c>
      <c r="B831" s="15">
        <v>20.94</v>
      </c>
    </row>
    <row r="832" spans="1:2" x14ac:dyDescent="0.3">
      <c r="A832" s="14" t="s">
        <v>1077</v>
      </c>
      <c r="B832" s="15">
        <v>20.94</v>
      </c>
    </row>
    <row r="833" spans="1:2" x14ac:dyDescent="0.3">
      <c r="A833" s="14" t="s">
        <v>2487</v>
      </c>
      <c r="B833" s="15">
        <v>20.88</v>
      </c>
    </row>
    <row r="834" spans="1:2" x14ac:dyDescent="0.3">
      <c r="A834" s="14" t="s">
        <v>1978</v>
      </c>
      <c r="B834" s="15">
        <v>20.88</v>
      </c>
    </row>
    <row r="835" spans="1:2" x14ac:dyDescent="0.3">
      <c r="A835" s="14" t="s">
        <v>3053</v>
      </c>
      <c r="B835" s="15">
        <v>20.86</v>
      </c>
    </row>
    <row r="836" spans="1:2" x14ac:dyDescent="0.3">
      <c r="A836" s="14" t="s">
        <v>2867</v>
      </c>
      <c r="B836" s="15">
        <v>20.86</v>
      </c>
    </row>
    <row r="837" spans="1:2" x14ac:dyDescent="0.3">
      <c r="A837" s="14" t="s">
        <v>1657</v>
      </c>
      <c r="B837" s="15">
        <v>20.79</v>
      </c>
    </row>
    <row r="838" spans="1:2" x14ac:dyDescent="0.3">
      <c r="A838" s="14" t="s">
        <v>1357</v>
      </c>
      <c r="B838" s="15">
        <v>20.79</v>
      </c>
    </row>
    <row r="839" spans="1:2" x14ac:dyDescent="0.3">
      <c r="A839" s="14" t="s">
        <v>689</v>
      </c>
      <c r="B839" s="15">
        <v>20.79</v>
      </c>
    </row>
    <row r="840" spans="1:2" x14ac:dyDescent="0.3">
      <c r="A840" s="14" t="s">
        <v>1982</v>
      </c>
      <c r="B840" s="15">
        <v>20.72</v>
      </c>
    </row>
    <row r="841" spans="1:2" x14ac:dyDescent="0.3">
      <c r="A841" s="14" t="s">
        <v>1186</v>
      </c>
      <c r="B841" s="15">
        <v>20.61</v>
      </c>
    </row>
    <row r="842" spans="1:2" x14ac:dyDescent="0.3">
      <c r="A842" s="14" t="s">
        <v>3084</v>
      </c>
      <c r="B842" s="15">
        <v>20.51</v>
      </c>
    </row>
    <row r="843" spans="1:2" x14ac:dyDescent="0.3">
      <c r="A843" s="14" t="s">
        <v>2216</v>
      </c>
      <c r="B843" s="15">
        <v>20.51</v>
      </c>
    </row>
    <row r="844" spans="1:2" x14ac:dyDescent="0.3">
      <c r="A844" s="14" t="s">
        <v>2626</v>
      </c>
      <c r="B844" s="15">
        <v>20.51</v>
      </c>
    </row>
    <row r="845" spans="1:2" x14ac:dyDescent="0.3">
      <c r="A845" s="14" t="s">
        <v>2386</v>
      </c>
      <c r="B845" s="15">
        <v>20.5</v>
      </c>
    </row>
    <row r="846" spans="1:2" x14ac:dyDescent="0.3">
      <c r="A846" s="14" t="s">
        <v>2753</v>
      </c>
      <c r="B846" s="15">
        <v>20.5</v>
      </c>
    </row>
    <row r="847" spans="1:2" x14ac:dyDescent="0.3">
      <c r="A847" s="14" t="s">
        <v>2761</v>
      </c>
      <c r="B847" s="15">
        <v>20.5</v>
      </c>
    </row>
    <row r="848" spans="1:2" x14ac:dyDescent="0.3">
      <c r="A848" s="14" t="s">
        <v>2766</v>
      </c>
      <c r="B848" s="15">
        <v>20.46</v>
      </c>
    </row>
    <row r="849" spans="1:2" x14ac:dyDescent="0.3">
      <c r="A849" s="14" t="s">
        <v>2773</v>
      </c>
      <c r="B849" s="15">
        <v>20.46</v>
      </c>
    </row>
    <row r="850" spans="1:2" x14ac:dyDescent="0.3">
      <c r="A850" s="14" t="s">
        <v>2855</v>
      </c>
      <c r="B850" s="15">
        <v>20.46</v>
      </c>
    </row>
    <row r="851" spans="1:2" x14ac:dyDescent="0.3">
      <c r="A851" s="14" t="s">
        <v>2300</v>
      </c>
      <c r="B851" s="15">
        <v>20.46</v>
      </c>
    </row>
    <row r="852" spans="1:2" x14ac:dyDescent="0.3">
      <c r="A852" s="14" t="s">
        <v>2419</v>
      </c>
      <c r="B852" s="15">
        <v>20.46</v>
      </c>
    </row>
    <row r="853" spans="1:2" x14ac:dyDescent="0.3">
      <c r="A853" s="14" t="s">
        <v>2825</v>
      </c>
      <c r="B853" s="15">
        <v>20.46</v>
      </c>
    </row>
    <row r="854" spans="1:2" x14ac:dyDescent="0.3">
      <c r="A854" s="14" t="s">
        <v>1063</v>
      </c>
      <c r="B854" s="15">
        <v>20.420000000000002</v>
      </c>
    </row>
    <row r="855" spans="1:2" x14ac:dyDescent="0.3">
      <c r="A855" s="14" t="s">
        <v>706</v>
      </c>
      <c r="B855" s="15">
        <v>20.399999999999999</v>
      </c>
    </row>
    <row r="856" spans="1:2" x14ac:dyDescent="0.3">
      <c r="A856" s="14" t="s">
        <v>182</v>
      </c>
      <c r="B856" s="15">
        <v>20.32</v>
      </c>
    </row>
    <row r="857" spans="1:2" x14ac:dyDescent="0.3">
      <c r="A857" s="14" t="s">
        <v>1148</v>
      </c>
      <c r="B857" s="15">
        <v>20.22</v>
      </c>
    </row>
    <row r="858" spans="1:2" x14ac:dyDescent="0.3">
      <c r="A858" s="14" t="s">
        <v>2013</v>
      </c>
      <c r="B858" s="15">
        <v>20.21</v>
      </c>
    </row>
    <row r="859" spans="1:2" x14ac:dyDescent="0.3">
      <c r="A859" s="14" t="s">
        <v>2164</v>
      </c>
      <c r="B859" s="15">
        <v>20.149999999999999</v>
      </c>
    </row>
    <row r="860" spans="1:2" x14ac:dyDescent="0.3">
      <c r="A860" s="14" t="s">
        <v>1858</v>
      </c>
      <c r="B860" s="15">
        <v>20.149999999999999</v>
      </c>
    </row>
    <row r="861" spans="1:2" x14ac:dyDescent="0.3">
      <c r="A861" s="14" t="s">
        <v>2278</v>
      </c>
      <c r="B861" s="15">
        <v>20.14</v>
      </c>
    </row>
    <row r="862" spans="1:2" x14ac:dyDescent="0.3">
      <c r="A862" s="14" t="s">
        <v>2148</v>
      </c>
      <c r="B862" s="15">
        <v>20.14</v>
      </c>
    </row>
    <row r="863" spans="1:2" x14ac:dyDescent="0.3">
      <c r="A863" s="14" t="s">
        <v>2087</v>
      </c>
      <c r="B863" s="15">
        <v>20.14</v>
      </c>
    </row>
    <row r="864" spans="1:2" x14ac:dyDescent="0.3">
      <c r="A864" s="14" t="s">
        <v>2233</v>
      </c>
      <c r="B864" s="15">
        <v>20.14</v>
      </c>
    </row>
    <row r="865" spans="1:2" x14ac:dyDescent="0.3">
      <c r="A865" s="14" t="s">
        <v>1992</v>
      </c>
      <c r="B865" s="15">
        <v>20.14</v>
      </c>
    </row>
    <row r="866" spans="1:2" x14ac:dyDescent="0.3">
      <c r="A866" s="14" t="s">
        <v>2540</v>
      </c>
      <c r="B866" s="15">
        <v>20.14</v>
      </c>
    </row>
    <row r="867" spans="1:2" x14ac:dyDescent="0.3">
      <c r="A867" s="14" t="s">
        <v>2667</v>
      </c>
      <c r="B867" s="15">
        <v>20.14</v>
      </c>
    </row>
    <row r="868" spans="1:2" x14ac:dyDescent="0.3">
      <c r="A868" s="14" t="s">
        <v>2326</v>
      </c>
      <c r="B868" s="15">
        <v>20.12</v>
      </c>
    </row>
    <row r="869" spans="1:2" x14ac:dyDescent="0.3">
      <c r="A869" s="14" t="s">
        <v>2590</v>
      </c>
      <c r="B869" s="15">
        <v>20.12</v>
      </c>
    </row>
    <row r="870" spans="1:2" x14ac:dyDescent="0.3">
      <c r="A870" s="14" t="s">
        <v>2454</v>
      </c>
      <c r="B870" s="15">
        <v>20.12</v>
      </c>
    </row>
    <row r="871" spans="1:2" x14ac:dyDescent="0.3">
      <c r="A871" s="14" t="s">
        <v>1511</v>
      </c>
      <c r="B871" s="15">
        <v>20.12</v>
      </c>
    </row>
    <row r="872" spans="1:2" x14ac:dyDescent="0.3">
      <c r="A872" s="14" t="s">
        <v>2371</v>
      </c>
      <c r="B872" s="15">
        <v>20.12</v>
      </c>
    </row>
    <row r="873" spans="1:2" x14ac:dyDescent="0.3">
      <c r="A873" s="14" t="s">
        <v>2707</v>
      </c>
      <c r="B873" s="15">
        <v>20.12</v>
      </c>
    </row>
    <row r="874" spans="1:2" x14ac:dyDescent="0.3">
      <c r="A874" s="14" t="s">
        <v>2536</v>
      </c>
      <c r="B874" s="15">
        <v>20.12</v>
      </c>
    </row>
    <row r="875" spans="1:2" x14ac:dyDescent="0.3">
      <c r="A875" s="14" t="s">
        <v>2829</v>
      </c>
      <c r="B875" s="15">
        <v>20.12</v>
      </c>
    </row>
    <row r="876" spans="1:2" x14ac:dyDescent="0.3">
      <c r="A876" s="14" t="s">
        <v>3067</v>
      </c>
      <c r="B876" s="15">
        <v>20.12</v>
      </c>
    </row>
    <row r="877" spans="1:2" x14ac:dyDescent="0.3">
      <c r="A877" s="14" t="s">
        <v>2481</v>
      </c>
      <c r="B877" s="15">
        <v>20.12</v>
      </c>
    </row>
    <row r="878" spans="1:2" x14ac:dyDescent="0.3">
      <c r="A878" s="14" t="s">
        <v>2863</v>
      </c>
      <c r="B878" s="15">
        <v>20.12</v>
      </c>
    </row>
    <row r="879" spans="1:2" x14ac:dyDescent="0.3">
      <c r="A879" s="14" t="s">
        <v>951</v>
      </c>
      <c r="B879" s="15">
        <v>20.12</v>
      </c>
    </row>
    <row r="880" spans="1:2" x14ac:dyDescent="0.3">
      <c r="A880" s="14" t="s">
        <v>2946</v>
      </c>
      <c r="B880" s="15">
        <v>20.12</v>
      </c>
    </row>
    <row r="881" spans="1:2" x14ac:dyDescent="0.3">
      <c r="A881" s="14" t="s">
        <v>2318</v>
      </c>
      <c r="B881" s="15">
        <v>20.12</v>
      </c>
    </row>
    <row r="882" spans="1:2" x14ac:dyDescent="0.3">
      <c r="A882" s="14" t="s">
        <v>604</v>
      </c>
      <c r="B882" s="15">
        <v>20.12</v>
      </c>
    </row>
    <row r="883" spans="1:2" x14ac:dyDescent="0.3">
      <c r="A883" s="14" t="s">
        <v>1407</v>
      </c>
      <c r="B883" s="15">
        <v>20.12</v>
      </c>
    </row>
    <row r="884" spans="1:2" x14ac:dyDescent="0.3">
      <c r="A884" s="14" t="s">
        <v>798</v>
      </c>
      <c r="B884" s="15">
        <v>20.12</v>
      </c>
    </row>
    <row r="885" spans="1:2" x14ac:dyDescent="0.3">
      <c r="A885" s="14" t="s">
        <v>582</v>
      </c>
      <c r="B885" s="15">
        <v>20.12</v>
      </c>
    </row>
    <row r="886" spans="1:2" x14ac:dyDescent="0.3">
      <c r="A886" s="14" t="s">
        <v>772</v>
      </c>
      <c r="B886" s="15">
        <v>20.12</v>
      </c>
    </row>
    <row r="887" spans="1:2" x14ac:dyDescent="0.3">
      <c r="A887" s="14" t="s">
        <v>1249</v>
      </c>
      <c r="B887" s="15">
        <v>20.12</v>
      </c>
    </row>
    <row r="888" spans="1:2" x14ac:dyDescent="0.3">
      <c r="A888" s="14" t="s">
        <v>2534</v>
      </c>
      <c r="B888" s="15">
        <v>20.11</v>
      </c>
    </row>
    <row r="889" spans="1:2" x14ac:dyDescent="0.3">
      <c r="A889" s="14" t="s">
        <v>1495</v>
      </c>
      <c r="B889" s="15">
        <v>20.09</v>
      </c>
    </row>
    <row r="890" spans="1:2" x14ac:dyDescent="0.3">
      <c r="A890" s="14" t="s">
        <v>1113</v>
      </c>
      <c r="B890" s="15">
        <v>20.09</v>
      </c>
    </row>
    <row r="891" spans="1:2" x14ac:dyDescent="0.3">
      <c r="A891" s="14" t="s">
        <v>1949</v>
      </c>
      <c r="B891" s="15">
        <v>20.09</v>
      </c>
    </row>
    <row r="892" spans="1:2" x14ac:dyDescent="0.3">
      <c r="A892" s="14" t="s">
        <v>1441</v>
      </c>
      <c r="B892" s="15">
        <v>20.09</v>
      </c>
    </row>
    <row r="893" spans="1:2" x14ac:dyDescent="0.3">
      <c r="A893" s="14" t="s">
        <v>1097</v>
      </c>
      <c r="B893" s="15">
        <v>20.09</v>
      </c>
    </row>
    <row r="894" spans="1:2" x14ac:dyDescent="0.3">
      <c r="A894" s="14" t="s">
        <v>857</v>
      </c>
      <c r="B894" s="15">
        <v>20.09</v>
      </c>
    </row>
    <row r="895" spans="1:2" x14ac:dyDescent="0.3">
      <c r="A895" s="14" t="s">
        <v>2382</v>
      </c>
      <c r="B895" s="15">
        <v>20.079999999999998</v>
      </c>
    </row>
    <row r="896" spans="1:2" x14ac:dyDescent="0.3">
      <c r="A896" s="14" t="s">
        <v>2764</v>
      </c>
      <c r="B896" s="15">
        <v>20</v>
      </c>
    </row>
    <row r="897" spans="1:2" x14ac:dyDescent="0.3">
      <c r="A897" s="14" t="s">
        <v>2295</v>
      </c>
      <c r="B897" s="15">
        <v>19.98</v>
      </c>
    </row>
    <row r="898" spans="1:2" x14ac:dyDescent="0.3">
      <c r="A898" s="14" t="s">
        <v>1119</v>
      </c>
      <c r="B898" s="15">
        <v>19.96</v>
      </c>
    </row>
    <row r="899" spans="1:2" x14ac:dyDescent="0.3">
      <c r="A899" s="14" t="s">
        <v>1135</v>
      </c>
      <c r="B899" s="15">
        <v>19.96</v>
      </c>
    </row>
    <row r="900" spans="1:2" x14ac:dyDescent="0.3">
      <c r="A900" s="14" t="s">
        <v>510</v>
      </c>
      <c r="B900" s="15">
        <v>19.940000000000001</v>
      </c>
    </row>
    <row r="901" spans="1:2" x14ac:dyDescent="0.3">
      <c r="A901" s="14" t="s">
        <v>554</v>
      </c>
      <c r="B901" s="15">
        <v>19.920000000000002</v>
      </c>
    </row>
    <row r="902" spans="1:2" x14ac:dyDescent="0.3">
      <c r="A902" s="14" t="s">
        <v>2350</v>
      </c>
      <c r="B902" s="15">
        <v>19.920000000000002</v>
      </c>
    </row>
    <row r="903" spans="1:2" x14ac:dyDescent="0.3">
      <c r="A903" s="14" t="s">
        <v>2563</v>
      </c>
      <c r="B903" s="15">
        <v>19.89</v>
      </c>
    </row>
    <row r="904" spans="1:2" x14ac:dyDescent="0.3">
      <c r="A904" s="14" t="s">
        <v>1153</v>
      </c>
      <c r="B904" s="15">
        <v>19.8</v>
      </c>
    </row>
    <row r="905" spans="1:2" x14ac:dyDescent="0.3">
      <c r="A905" s="14" t="s">
        <v>972</v>
      </c>
      <c r="B905" s="15">
        <v>19.8</v>
      </c>
    </row>
    <row r="906" spans="1:2" x14ac:dyDescent="0.3">
      <c r="A906" s="14" t="s">
        <v>1086</v>
      </c>
      <c r="B906" s="15">
        <v>19.8</v>
      </c>
    </row>
    <row r="907" spans="1:2" x14ac:dyDescent="0.3">
      <c r="A907" s="14" t="s">
        <v>910</v>
      </c>
      <c r="B907" s="15">
        <v>19.8</v>
      </c>
    </row>
    <row r="908" spans="1:2" x14ac:dyDescent="0.3">
      <c r="A908" s="14" t="s">
        <v>658</v>
      </c>
      <c r="B908" s="15">
        <v>19.8</v>
      </c>
    </row>
    <row r="909" spans="1:2" x14ac:dyDescent="0.3">
      <c r="A909" s="14" t="s">
        <v>603</v>
      </c>
      <c r="B909" s="15">
        <v>19.8</v>
      </c>
    </row>
    <row r="910" spans="1:2" x14ac:dyDescent="0.3">
      <c r="A910" s="14" t="s">
        <v>350</v>
      </c>
      <c r="B910" s="15">
        <v>19.8</v>
      </c>
    </row>
    <row r="911" spans="1:2" x14ac:dyDescent="0.3">
      <c r="A911" s="14" t="s">
        <v>466</v>
      </c>
      <c r="B911" s="15">
        <v>19.8</v>
      </c>
    </row>
    <row r="912" spans="1:2" x14ac:dyDescent="0.3">
      <c r="A912" s="14" t="s">
        <v>608</v>
      </c>
      <c r="B912" s="15">
        <v>19.8</v>
      </c>
    </row>
    <row r="913" spans="1:2" x14ac:dyDescent="0.3">
      <c r="A913" s="14" t="s">
        <v>367</v>
      </c>
      <c r="B913" s="15">
        <v>19.78</v>
      </c>
    </row>
    <row r="914" spans="1:2" x14ac:dyDescent="0.3">
      <c r="A914" s="14" t="s">
        <v>1598</v>
      </c>
      <c r="B914" s="15">
        <v>19.760000000000002</v>
      </c>
    </row>
    <row r="915" spans="1:2" x14ac:dyDescent="0.3">
      <c r="A915" s="14" t="s">
        <v>1576</v>
      </c>
      <c r="B915" s="15">
        <v>19.760000000000002</v>
      </c>
    </row>
    <row r="916" spans="1:2" x14ac:dyDescent="0.3">
      <c r="A916" s="14" t="s">
        <v>1454</v>
      </c>
      <c r="B916" s="15">
        <v>19.760000000000002</v>
      </c>
    </row>
    <row r="917" spans="1:2" x14ac:dyDescent="0.3">
      <c r="A917" s="14" t="s">
        <v>1564</v>
      </c>
      <c r="B917" s="15">
        <v>19.760000000000002</v>
      </c>
    </row>
    <row r="918" spans="1:2" x14ac:dyDescent="0.3">
      <c r="A918" s="14" t="s">
        <v>920</v>
      </c>
      <c r="B918" s="15">
        <v>19.649999999999999</v>
      </c>
    </row>
    <row r="919" spans="1:2" x14ac:dyDescent="0.3">
      <c r="A919" s="14" t="s">
        <v>916</v>
      </c>
      <c r="B919" s="15">
        <v>19.649999999999999</v>
      </c>
    </row>
    <row r="920" spans="1:2" x14ac:dyDescent="0.3">
      <c r="A920" s="14" t="s">
        <v>913</v>
      </c>
      <c r="B920" s="15">
        <v>19.649999999999999</v>
      </c>
    </row>
    <row r="921" spans="1:2" x14ac:dyDescent="0.3">
      <c r="A921" s="14" t="s">
        <v>952</v>
      </c>
      <c r="B921" s="15">
        <v>19.649999999999999</v>
      </c>
    </row>
    <row r="922" spans="1:2" x14ac:dyDescent="0.3">
      <c r="A922" s="14" t="s">
        <v>894</v>
      </c>
      <c r="B922" s="15">
        <v>19.649999999999999</v>
      </c>
    </row>
    <row r="923" spans="1:2" x14ac:dyDescent="0.3">
      <c r="A923" s="14" t="s">
        <v>1433</v>
      </c>
      <c r="B923" s="15">
        <v>19.649999999999999</v>
      </c>
    </row>
    <row r="924" spans="1:2" x14ac:dyDescent="0.3">
      <c r="A924" s="14" t="s">
        <v>906</v>
      </c>
      <c r="B924" s="15">
        <v>19.649999999999999</v>
      </c>
    </row>
    <row r="925" spans="1:2" x14ac:dyDescent="0.3">
      <c r="A925" s="14" t="s">
        <v>915</v>
      </c>
      <c r="B925" s="15">
        <v>19.649999999999999</v>
      </c>
    </row>
    <row r="926" spans="1:2" x14ac:dyDescent="0.3">
      <c r="A926" s="14" t="s">
        <v>877</v>
      </c>
      <c r="B926" s="15">
        <v>19.649999999999999</v>
      </c>
    </row>
    <row r="927" spans="1:2" x14ac:dyDescent="0.3">
      <c r="A927" s="14" t="s">
        <v>1260</v>
      </c>
      <c r="B927" s="15">
        <v>19.45</v>
      </c>
    </row>
    <row r="928" spans="1:2" x14ac:dyDescent="0.3">
      <c r="A928" s="14" t="s">
        <v>2621</v>
      </c>
      <c r="B928" s="15">
        <v>19.45</v>
      </c>
    </row>
    <row r="929" spans="1:2" x14ac:dyDescent="0.3">
      <c r="A929" s="14" t="s">
        <v>852</v>
      </c>
      <c r="B929" s="15">
        <v>19.45</v>
      </c>
    </row>
    <row r="930" spans="1:2" x14ac:dyDescent="0.3">
      <c r="A930" s="14" t="s">
        <v>1387</v>
      </c>
      <c r="B930" s="15">
        <v>19.38</v>
      </c>
    </row>
    <row r="931" spans="1:2" x14ac:dyDescent="0.3">
      <c r="A931" s="14" t="s">
        <v>2263</v>
      </c>
      <c r="B931" s="15">
        <v>19.38</v>
      </c>
    </row>
    <row r="932" spans="1:2" x14ac:dyDescent="0.3">
      <c r="A932" s="14" t="s">
        <v>2502</v>
      </c>
      <c r="B932" s="15">
        <v>19.38</v>
      </c>
    </row>
    <row r="933" spans="1:2" x14ac:dyDescent="0.3">
      <c r="A933" s="14" t="s">
        <v>374</v>
      </c>
      <c r="B933" s="15">
        <v>19.36</v>
      </c>
    </row>
    <row r="934" spans="1:2" x14ac:dyDescent="0.3">
      <c r="A934" s="14" t="s">
        <v>671</v>
      </c>
      <c r="B934" s="15">
        <v>19.36</v>
      </c>
    </row>
    <row r="935" spans="1:2" x14ac:dyDescent="0.3">
      <c r="A935" s="14" t="s">
        <v>451</v>
      </c>
      <c r="B935" s="15">
        <v>19.36</v>
      </c>
    </row>
    <row r="936" spans="1:2" x14ac:dyDescent="0.3">
      <c r="A936" s="14" t="s">
        <v>447</v>
      </c>
      <c r="B936" s="15">
        <v>19.36</v>
      </c>
    </row>
    <row r="937" spans="1:2" x14ac:dyDescent="0.3">
      <c r="A937" s="14" t="s">
        <v>331</v>
      </c>
      <c r="B937" s="15">
        <v>19.36</v>
      </c>
    </row>
    <row r="938" spans="1:2" x14ac:dyDescent="0.3">
      <c r="A938" s="14" t="s">
        <v>1752</v>
      </c>
      <c r="B938" s="15">
        <v>19.32</v>
      </c>
    </row>
    <row r="939" spans="1:2" x14ac:dyDescent="0.3">
      <c r="A939" s="14" t="s">
        <v>1868</v>
      </c>
      <c r="B939" s="15">
        <v>19.32</v>
      </c>
    </row>
    <row r="940" spans="1:2" x14ac:dyDescent="0.3">
      <c r="A940" s="14" t="s">
        <v>1774</v>
      </c>
      <c r="B940" s="15">
        <v>19.32</v>
      </c>
    </row>
    <row r="941" spans="1:2" x14ac:dyDescent="0.3">
      <c r="A941" s="14" t="s">
        <v>960</v>
      </c>
      <c r="B941" s="15">
        <v>19.32</v>
      </c>
    </row>
    <row r="942" spans="1:2" x14ac:dyDescent="0.3">
      <c r="A942" s="14" t="s">
        <v>569</v>
      </c>
      <c r="B942" s="15">
        <v>19.32</v>
      </c>
    </row>
    <row r="943" spans="1:2" x14ac:dyDescent="0.3">
      <c r="A943" s="14" t="s">
        <v>1763</v>
      </c>
      <c r="B943" s="15">
        <v>19.25</v>
      </c>
    </row>
    <row r="944" spans="1:2" x14ac:dyDescent="0.3">
      <c r="A944" s="14" t="s">
        <v>1629</v>
      </c>
      <c r="B944" s="15">
        <v>19.21</v>
      </c>
    </row>
    <row r="945" spans="1:2" x14ac:dyDescent="0.3">
      <c r="A945" s="14" t="s">
        <v>1616</v>
      </c>
      <c r="B945" s="15">
        <v>19.21</v>
      </c>
    </row>
    <row r="946" spans="1:2" x14ac:dyDescent="0.3">
      <c r="A946" s="14" t="s">
        <v>2461</v>
      </c>
      <c r="B946" s="15">
        <v>19.149999999999999</v>
      </c>
    </row>
    <row r="947" spans="1:2" x14ac:dyDescent="0.3">
      <c r="A947" s="14" t="s">
        <v>2873</v>
      </c>
      <c r="B947" s="15">
        <v>19.100000000000001</v>
      </c>
    </row>
    <row r="948" spans="1:2" x14ac:dyDescent="0.3">
      <c r="A948" s="14" t="s">
        <v>3079</v>
      </c>
      <c r="B948" s="15">
        <v>19.079999999999998</v>
      </c>
    </row>
    <row r="949" spans="1:2" x14ac:dyDescent="0.3">
      <c r="A949" s="14" t="s">
        <v>2231</v>
      </c>
      <c r="B949" s="15">
        <v>19.079999999999998</v>
      </c>
    </row>
    <row r="950" spans="1:2" x14ac:dyDescent="0.3">
      <c r="A950" s="14" t="s">
        <v>341</v>
      </c>
      <c r="B950" s="15">
        <v>19.04</v>
      </c>
    </row>
    <row r="951" spans="1:2" x14ac:dyDescent="0.3">
      <c r="A951" s="14" t="s">
        <v>2058</v>
      </c>
      <c r="B951" s="15">
        <v>19.04</v>
      </c>
    </row>
    <row r="952" spans="1:2" x14ac:dyDescent="0.3">
      <c r="A952" s="14" t="s">
        <v>1837</v>
      </c>
      <c r="B952" s="15">
        <v>18.97</v>
      </c>
    </row>
    <row r="953" spans="1:2" x14ac:dyDescent="0.3">
      <c r="A953" s="14" t="s">
        <v>1710</v>
      </c>
      <c r="B953" s="15">
        <v>18.850000000000001</v>
      </c>
    </row>
    <row r="954" spans="1:2" x14ac:dyDescent="0.3">
      <c r="A954" s="14" t="s">
        <v>2050</v>
      </c>
      <c r="B954" s="15">
        <v>18.850000000000001</v>
      </c>
    </row>
    <row r="955" spans="1:2" x14ac:dyDescent="0.3">
      <c r="A955" s="14" t="s">
        <v>803</v>
      </c>
      <c r="B955" s="15">
        <v>18.850000000000001</v>
      </c>
    </row>
    <row r="956" spans="1:2" x14ac:dyDescent="0.3">
      <c r="A956" s="14" t="s">
        <v>970</v>
      </c>
      <c r="B956" s="15">
        <v>18.84</v>
      </c>
    </row>
    <row r="957" spans="1:2" x14ac:dyDescent="0.3">
      <c r="A957" s="14" t="s">
        <v>2924</v>
      </c>
      <c r="B957" s="15">
        <v>18.8</v>
      </c>
    </row>
    <row r="958" spans="1:2" x14ac:dyDescent="0.3">
      <c r="A958" s="14" t="s">
        <v>2998</v>
      </c>
      <c r="B958" s="15">
        <v>18.8</v>
      </c>
    </row>
    <row r="959" spans="1:2" x14ac:dyDescent="0.3">
      <c r="A959" s="14" t="s">
        <v>1015</v>
      </c>
      <c r="B959" s="15">
        <v>18.75</v>
      </c>
    </row>
    <row r="960" spans="1:2" x14ac:dyDescent="0.3">
      <c r="A960" s="14" t="s">
        <v>683</v>
      </c>
      <c r="B960" s="15">
        <v>18.72</v>
      </c>
    </row>
    <row r="961" spans="1:2" x14ac:dyDescent="0.3">
      <c r="A961" s="14" t="s">
        <v>454</v>
      </c>
      <c r="B961" s="15">
        <v>18.72</v>
      </c>
    </row>
    <row r="962" spans="1:2" x14ac:dyDescent="0.3">
      <c r="A962" s="14" t="s">
        <v>656</v>
      </c>
      <c r="B962" s="15">
        <v>18.72</v>
      </c>
    </row>
    <row r="963" spans="1:2" x14ac:dyDescent="0.3">
      <c r="A963" s="14" t="s">
        <v>858</v>
      </c>
      <c r="B963" s="15">
        <v>18.48</v>
      </c>
    </row>
    <row r="964" spans="1:2" x14ac:dyDescent="0.3">
      <c r="A964" s="14" t="s">
        <v>2515</v>
      </c>
      <c r="B964" s="15">
        <v>18.420000000000002</v>
      </c>
    </row>
    <row r="965" spans="1:2" x14ac:dyDescent="0.3">
      <c r="A965" s="14" t="s">
        <v>2576</v>
      </c>
      <c r="B965" s="15">
        <v>18.420000000000002</v>
      </c>
    </row>
    <row r="966" spans="1:2" x14ac:dyDescent="0.3">
      <c r="A966" s="14" t="s">
        <v>3092</v>
      </c>
      <c r="B966" s="15">
        <v>18.399999999999999</v>
      </c>
    </row>
    <row r="967" spans="1:2" x14ac:dyDescent="0.3">
      <c r="A967" s="14" t="s">
        <v>2322</v>
      </c>
      <c r="B967" s="15">
        <v>18.329999999999998</v>
      </c>
    </row>
    <row r="968" spans="1:2" x14ac:dyDescent="0.3">
      <c r="A968" s="14" t="s">
        <v>2744</v>
      </c>
      <c r="B968" s="15">
        <v>18.32</v>
      </c>
    </row>
    <row r="969" spans="1:2" x14ac:dyDescent="0.3">
      <c r="A969" s="14" t="s">
        <v>1356</v>
      </c>
      <c r="B969" s="15">
        <v>18.239999999999998</v>
      </c>
    </row>
    <row r="970" spans="1:2" x14ac:dyDescent="0.3">
      <c r="A970" s="14" t="s">
        <v>2916</v>
      </c>
      <c r="B970" s="15">
        <v>18.09</v>
      </c>
    </row>
    <row r="971" spans="1:2" x14ac:dyDescent="0.3">
      <c r="A971" s="14" t="s">
        <v>648</v>
      </c>
      <c r="B971" s="15">
        <v>18.079999999999998</v>
      </c>
    </row>
    <row r="972" spans="1:2" x14ac:dyDescent="0.3">
      <c r="A972" s="14" t="s">
        <v>553</v>
      </c>
      <c r="B972" s="15">
        <v>17.8</v>
      </c>
    </row>
    <row r="973" spans="1:2" x14ac:dyDescent="0.3">
      <c r="A973" s="14" t="s">
        <v>2777</v>
      </c>
      <c r="B973" s="15">
        <v>17.75</v>
      </c>
    </row>
    <row r="974" spans="1:2" x14ac:dyDescent="0.3">
      <c r="A974" s="14" t="s">
        <v>130</v>
      </c>
      <c r="B974" s="15">
        <v>17.72</v>
      </c>
    </row>
    <row r="975" spans="1:2" x14ac:dyDescent="0.3">
      <c r="A975" s="14" t="s">
        <v>566</v>
      </c>
      <c r="B975" s="15">
        <v>17.72</v>
      </c>
    </row>
    <row r="976" spans="1:2" x14ac:dyDescent="0.3">
      <c r="A976" s="14" t="s">
        <v>390</v>
      </c>
      <c r="B976" s="15">
        <v>17.72</v>
      </c>
    </row>
    <row r="977" spans="1:2" x14ac:dyDescent="0.3">
      <c r="A977" s="14" t="s">
        <v>2996</v>
      </c>
      <c r="B977" s="15">
        <v>17.62</v>
      </c>
    </row>
    <row r="978" spans="1:2" x14ac:dyDescent="0.3">
      <c r="A978" s="14" t="s">
        <v>3052</v>
      </c>
      <c r="B978" s="15">
        <v>17.62</v>
      </c>
    </row>
    <row r="979" spans="1:2" x14ac:dyDescent="0.3">
      <c r="A979" s="14" t="s">
        <v>2730</v>
      </c>
      <c r="B979" s="15">
        <v>17.62</v>
      </c>
    </row>
    <row r="980" spans="1:2" x14ac:dyDescent="0.3">
      <c r="A980" s="14" t="s">
        <v>3011</v>
      </c>
      <c r="B980" s="15">
        <v>17.62</v>
      </c>
    </row>
    <row r="981" spans="1:2" x14ac:dyDescent="0.3">
      <c r="A981" s="14" t="s">
        <v>2771</v>
      </c>
      <c r="B981" s="15">
        <v>17.62</v>
      </c>
    </row>
    <row r="982" spans="1:2" x14ac:dyDescent="0.3">
      <c r="A982" s="14" t="s">
        <v>2624</v>
      </c>
      <c r="B982" s="15">
        <v>17.62</v>
      </c>
    </row>
    <row r="983" spans="1:2" x14ac:dyDescent="0.3">
      <c r="A983" s="14" t="s">
        <v>1107</v>
      </c>
      <c r="B983" s="15">
        <v>17.62</v>
      </c>
    </row>
    <row r="984" spans="1:2" x14ac:dyDescent="0.3">
      <c r="A984" s="14" t="s">
        <v>1098</v>
      </c>
      <c r="B984" s="15">
        <v>17.62</v>
      </c>
    </row>
    <row r="985" spans="1:2" x14ac:dyDescent="0.3">
      <c r="A985" s="14" t="s">
        <v>2132</v>
      </c>
      <c r="B985" s="15">
        <v>17.62</v>
      </c>
    </row>
    <row r="986" spans="1:2" x14ac:dyDescent="0.3">
      <c r="A986" s="14" t="s">
        <v>1930</v>
      </c>
      <c r="B986" s="15">
        <v>17.62</v>
      </c>
    </row>
    <row r="987" spans="1:2" x14ac:dyDescent="0.3">
      <c r="A987" s="14" t="s">
        <v>1751</v>
      </c>
      <c r="B987" s="15">
        <v>17.62</v>
      </c>
    </row>
    <row r="988" spans="1:2" x14ac:dyDescent="0.3">
      <c r="A988" s="14" t="s">
        <v>1035</v>
      </c>
      <c r="B988" s="15">
        <v>17.62</v>
      </c>
    </row>
    <row r="989" spans="1:2" x14ac:dyDescent="0.3">
      <c r="A989" s="14" t="s">
        <v>1592</v>
      </c>
      <c r="B989" s="15">
        <v>17.62</v>
      </c>
    </row>
    <row r="990" spans="1:2" x14ac:dyDescent="0.3">
      <c r="A990" s="14" t="s">
        <v>1062</v>
      </c>
      <c r="B990" s="15">
        <v>17.62</v>
      </c>
    </row>
    <row r="991" spans="1:2" x14ac:dyDescent="0.3">
      <c r="A991" s="14" t="s">
        <v>1853</v>
      </c>
      <c r="B991" s="15">
        <v>17.62</v>
      </c>
    </row>
    <row r="992" spans="1:2" x14ac:dyDescent="0.3">
      <c r="A992" s="14" t="s">
        <v>1094</v>
      </c>
      <c r="B992" s="15">
        <v>17.62</v>
      </c>
    </row>
    <row r="993" spans="1:2" x14ac:dyDescent="0.3">
      <c r="A993" s="14" t="s">
        <v>1802</v>
      </c>
      <c r="B993" s="15">
        <v>17.62</v>
      </c>
    </row>
    <row r="994" spans="1:2" x14ac:dyDescent="0.3">
      <c r="A994" s="14" t="s">
        <v>1743</v>
      </c>
      <c r="B994" s="15">
        <v>17.62</v>
      </c>
    </row>
    <row r="995" spans="1:2" x14ac:dyDescent="0.3">
      <c r="A995" s="14" t="s">
        <v>377</v>
      </c>
      <c r="B995" s="15">
        <v>17.62</v>
      </c>
    </row>
    <row r="996" spans="1:2" x14ac:dyDescent="0.3">
      <c r="A996" s="14" t="s">
        <v>463</v>
      </c>
      <c r="B996" s="15">
        <v>17.62</v>
      </c>
    </row>
    <row r="997" spans="1:2" x14ac:dyDescent="0.3">
      <c r="A997" s="14" t="s">
        <v>785</v>
      </c>
      <c r="B997" s="15">
        <v>17.62</v>
      </c>
    </row>
    <row r="998" spans="1:2" x14ac:dyDescent="0.3">
      <c r="A998" s="14" t="s">
        <v>2833</v>
      </c>
      <c r="B998" s="15">
        <v>17.559999999999999</v>
      </c>
    </row>
    <row r="999" spans="1:2" x14ac:dyDescent="0.3">
      <c r="A999" s="14" t="s">
        <v>2406</v>
      </c>
      <c r="B999" s="15">
        <v>17.559999999999999</v>
      </c>
    </row>
    <row r="1000" spans="1:2" x14ac:dyDescent="0.3">
      <c r="A1000" s="14" t="s">
        <v>2739</v>
      </c>
      <c r="B1000" s="15">
        <v>17.559999999999999</v>
      </c>
    </row>
    <row r="1001" spans="1:2" x14ac:dyDescent="0.3">
      <c r="A1001" s="14" t="s">
        <v>2986</v>
      </c>
      <c r="B1001" s="15">
        <v>17.559999999999999</v>
      </c>
    </row>
    <row r="1002" spans="1:2" x14ac:dyDescent="0.3">
      <c r="A1002" s="14" t="s">
        <v>2541</v>
      </c>
      <c r="B1002" s="15">
        <v>17.559999999999999</v>
      </c>
    </row>
    <row r="1003" spans="1:2" x14ac:dyDescent="0.3">
      <c r="A1003" s="14" t="s">
        <v>2614</v>
      </c>
      <c r="B1003" s="15">
        <v>17.559999999999999</v>
      </c>
    </row>
    <row r="1004" spans="1:2" x14ac:dyDescent="0.3">
      <c r="A1004" s="14" t="s">
        <v>2914</v>
      </c>
      <c r="B1004" s="15">
        <v>17.55</v>
      </c>
    </row>
    <row r="1005" spans="1:2" x14ac:dyDescent="0.3">
      <c r="A1005" s="14" t="s">
        <v>1219</v>
      </c>
      <c r="B1005" s="15">
        <v>17.55</v>
      </c>
    </row>
    <row r="1006" spans="1:2" x14ac:dyDescent="0.3">
      <c r="A1006" s="14" t="s">
        <v>1901</v>
      </c>
      <c r="B1006" s="15">
        <v>17.55</v>
      </c>
    </row>
    <row r="1007" spans="1:2" x14ac:dyDescent="0.3">
      <c r="A1007" s="14" t="s">
        <v>2937</v>
      </c>
      <c r="B1007" s="15">
        <v>17.55</v>
      </c>
    </row>
    <row r="1008" spans="1:2" x14ac:dyDescent="0.3">
      <c r="A1008" s="14" t="s">
        <v>2756</v>
      </c>
      <c r="B1008" s="15">
        <v>17.54</v>
      </c>
    </row>
    <row r="1009" spans="1:2" x14ac:dyDescent="0.3">
      <c r="A1009" s="14" t="s">
        <v>1906</v>
      </c>
      <c r="B1009" s="15">
        <v>17.54</v>
      </c>
    </row>
    <row r="1010" spans="1:2" x14ac:dyDescent="0.3">
      <c r="A1010" s="14" t="s">
        <v>2181</v>
      </c>
      <c r="B1010" s="15">
        <v>17.54</v>
      </c>
    </row>
    <row r="1011" spans="1:2" x14ac:dyDescent="0.3">
      <c r="A1011" s="14" t="s">
        <v>1671</v>
      </c>
      <c r="B1011" s="15">
        <v>17.54</v>
      </c>
    </row>
    <row r="1012" spans="1:2" x14ac:dyDescent="0.3">
      <c r="A1012" s="14" t="s">
        <v>1638</v>
      </c>
      <c r="B1012" s="15">
        <v>17.52</v>
      </c>
    </row>
    <row r="1013" spans="1:2" x14ac:dyDescent="0.3">
      <c r="A1013" s="14" t="s">
        <v>1461</v>
      </c>
      <c r="B1013" s="15">
        <v>17.52</v>
      </c>
    </row>
    <row r="1014" spans="1:2" x14ac:dyDescent="0.3">
      <c r="A1014" s="14" t="s">
        <v>927</v>
      </c>
      <c r="B1014" s="15">
        <v>17.52</v>
      </c>
    </row>
    <row r="1015" spans="1:2" x14ac:dyDescent="0.3">
      <c r="A1015" s="14" t="s">
        <v>1033</v>
      </c>
      <c r="B1015" s="15">
        <v>17.52</v>
      </c>
    </row>
    <row r="1016" spans="1:2" x14ac:dyDescent="0.3">
      <c r="A1016" s="14" t="s">
        <v>1215</v>
      </c>
      <c r="B1016" s="15">
        <v>17.5</v>
      </c>
    </row>
    <row r="1017" spans="1:2" x14ac:dyDescent="0.3">
      <c r="A1017" s="14" t="s">
        <v>2738</v>
      </c>
      <c r="B1017" s="15">
        <v>17.440000000000001</v>
      </c>
    </row>
    <row r="1018" spans="1:2" x14ac:dyDescent="0.3">
      <c r="A1018" s="14" t="s">
        <v>2073</v>
      </c>
      <c r="B1018" s="15">
        <v>17.399999999999999</v>
      </c>
    </row>
    <row r="1019" spans="1:2" x14ac:dyDescent="0.3">
      <c r="A1019" s="14" t="s">
        <v>1846</v>
      </c>
      <c r="B1019" s="15">
        <v>17.399999999999999</v>
      </c>
    </row>
    <row r="1020" spans="1:2" x14ac:dyDescent="0.3">
      <c r="A1020" s="14" t="s">
        <v>2107</v>
      </c>
      <c r="B1020" s="15">
        <v>17.399999999999999</v>
      </c>
    </row>
    <row r="1021" spans="1:2" x14ac:dyDescent="0.3">
      <c r="A1021" s="14" t="s">
        <v>1963</v>
      </c>
      <c r="B1021" s="15">
        <v>17.399999999999999</v>
      </c>
    </row>
    <row r="1022" spans="1:2" x14ac:dyDescent="0.3">
      <c r="A1022" s="14" t="s">
        <v>1834</v>
      </c>
      <c r="B1022" s="15">
        <v>17.399999999999999</v>
      </c>
    </row>
    <row r="1023" spans="1:2" x14ac:dyDescent="0.3">
      <c r="A1023" s="14" t="s">
        <v>1061</v>
      </c>
      <c r="B1023" s="15">
        <v>17.38</v>
      </c>
    </row>
    <row r="1024" spans="1:2" x14ac:dyDescent="0.3">
      <c r="A1024" s="14" t="s">
        <v>1162</v>
      </c>
      <c r="B1024" s="15">
        <v>17.38</v>
      </c>
    </row>
    <row r="1025" spans="1:2" x14ac:dyDescent="0.3">
      <c r="A1025" s="14" t="s">
        <v>1302</v>
      </c>
      <c r="B1025" s="15">
        <v>17.38</v>
      </c>
    </row>
    <row r="1026" spans="1:2" x14ac:dyDescent="0.3">
      <c r="A1026" s="14" t="s">
        <v>917</v>
      </c>
      <c r="B1026" s="15">
        <v>17.38</v>
      </c>
    </row>
    <row r="1027" spans="1:2" x14ac:dyDescent="0.3">
      <c r="A1027" s="14" t="s">
        <v>1528</v>
      </c>
      <c r="B1027" s="15">
        <v>17.38</v>
      </c>
    </row>
    <row r="1028" spans="1:2" x14ac:dyDescent="0.3">
      <c r="A1028" s="14" t="s">
        <v>1190</v>
      </c>
      <c r="B1028" s="15">
        <v>17.38</v>
      </c>
    </row>
    <row r="1029" spans="1:2" x14ac:dyDescent="0.3">
      <c r="A1029" s="14" t="s">
        <v>362</v>
      </c>
      <c r="B1029" s="15">
        <v>17.38</v>
      </c>
    </row>
    <row r="1030" spans="1:2" x14ac:dyDescent="0.3">
      <c r="A1030" s="14" t="s">
        <v>761</v>
      </c>
      <c r="B1030" s="15">
        <v>17.38</v>
      </c>
    </row>
    <row r="1031" spans="1:2" x14ac:dyDescent="0.3">
      <c r="A1031" s="14" t="s">
        <v>2834</v>
      </c>
      <c r="B1031" s="15">
        <v>17.27</v>
      </c>
    </row>
    <row r="1032" spans="1:2" x14ac:dyDescent="0.3">
      <c r="A1032" s="14" t="s">
        <v>971</v>
      </c>
      <c r="B1032" s="15">
        <v>17.2</v>
      </c>
    </row>
    <row r="1033" spans="1:2" x14ac:dyDescent="0.3">
      <c r="A1033" s="14" t="s">
        <v>1737</v>
      </c>
      <c r="B1033" s="15">
        <v>17.100000000000001</v>
      </c>
    </row>
    <row r="1034" spans="1:2" x14ac:dyDescent="0.3">
      <c r="A1034" s="14" t="s">
        <v>1667</v>
      </c>
      <c r="B1034" s="15">
        <v>17.100000000000001</v>
      </c>
    </row>
    <row r="1035" spans="1:2" x14ac:dyDescent="0.3">
      <c r="A1035" s="14" t="s">
        <v>1674</v>
      </c>
      <c r="B1035" s="15">
        <v>17.100000000000001</v>
      </c>
    </row>
    <row r="1036" spans="1:2" x14ac:dyDescent="0.3">
      <c r="A1036" s="14" t="s">
        <v>2314</v>
      </c>
      <c r="B1036" s="15">
        <v>17.100000000000001</v>
      </c>
    </row>
    <row r="1037" spans="1:2" x14ac:dyDescent="0.3">
      <c r="A1037" s="14" t="s">
        <v>2316</v>
      </c>
      <c r="B1037" s="15">
        <v>17.100000000000001</v>
      </c>
    </row>
    <row r="1038" spans="1:2" x14ac:dyDescent="0.3">
      <c r="A1038" s="14" t="s">
        <v>1615</v>
      </c>
      <c r="B1038" s="15">
        <v>17.100000000000001</v>
      </c>
    </row>
    <row r="1039" spans="1:2" x14ac:dyDescent="0.3">
      <c r="A1039" s="14" t="s">
        <v>1582</v>
      </c>
      <c r="B1039" s="15">
        <v>17.100000000000001</v>
      </c>
    </row>
    <row r="1040" spans="1:2" x14ac:dyDescent="0.3">
      <c r="A1040" s="14" t="s">
        <v>2261</v>
      </c>
      <c r="B1040" s="15">
        <v>17.100000000000001</v>
      </c>
    </row>
    <row r="1041" spans="1:2" x14ac:dyDescent="0.3">
      <c r="A1041" s="14" t="s">
        <v>752</v>
      </c>
      <c r="B1041" s="15">
        <v>17.100000000000001</v>
      </c>
    </row>
    <row r="1042" spans="1:2" x14ac:dyDescent="0.3">
      <c r="A1042" s="14" t="s">
        <v>2891</v>
      </c>
      <c r="B1042" s="15">
        <v>17.079999999999998</v>
      </c>
    </row>
    <row r="1043" spans="1:2" x14ac:dyDescent="0.3">
      <c r="A1043" s="14" t="s">
        <v>2337</v>
      </c>
      <c r="B1043" s="15">
        <v>17.07</v>
      </c>
    </row>
    <row r="1044" spans="1:2" x14ac:dyDescent="0.3">
      <c r="A1044" s="14" t="s">
        <v>2830</v>
      </c>
      <c r="B1044" s="15">
        <v>17.059999999999999</v>
      </c>
    </row>
    <row r="1045" spans="1:2" x14ac:dyDescent="0.3">
      <c r="A1045" s="14" t="s">
        <v>2562</v>
      </c>
      <c r="B1045" s="15">
        <v>17.059999999999999</v>
      </c>
    </row>
    <row r="1046" spans="1:2" x14ac:dyDescent="0.3">
      <c r="A1046" s="14" t="s">
        <v>2210</v>
      </c>
      <c r="B1046" s="15">
        <v>17.05</v>
      </c>
    </row>
    <row r="1047" spans="1:2" x14ac:dyDescent="0.3">
      <c r="A1047" s="14" t="s">
        <v>2327</v>
      </c>
      <c r="B1047" s="15">
        <v>17.05</v>
      </c>
    </row>
    <row r="1048" spans="1:2" x14ac:dyDescent="0.3">
      <c r="A1048" s="14" t="s">
        <v>3007</v>
      </c>
      <c r="B1048" s="15">
        <v>17.03</v>
      </c>
    </row>
    <row r="1049" spans="1:2" x14ac:dyDescent="0.3">
      <c r="A1049" s="14" t="s">
        <v>2953</v>
      </c>
      <c r="B1049" s="15">
        <v>17.03</v>
      </c>
    </row>
    <row r="1050" spans="1:2" x14ac:dyDescent="0.3">
      <c r="A1050" s="14" t="s">
        <v>3058</v>
      </c>
      <c r="B1050" s="15">
        <v>17.02</v>
      </c>
    </row>
    <row r="1051" spans="1:2" x14ac:dyDescent="0.3">
      <c r="A1051" s="14" t="s">
        <v>2862</v>
      </c>
      <c r="B1051" s="15">
        <v>17.02</v>
      </c>
    </row>
    <row r="1052" spans="1:2" x14ac:dyDescent="0.3">
      <c r="A1052" s="14" t="s">
        <v>2934</v>
      </c>
      <c r="B1052" s="15">
        <v>17.010000000000002</v>
      </c>
    </row>
    <row r="1053" spans="1:2" x14ac:dyDescent="0.3">
      <c r="A1053" s="14" t="s">
        <v>2975</v>
      </c>
      <c r="B1053" s="15">
        <v>17</v>
      </c>
    </row>
    <row r="1054" spans="1:2" x14ac:dyDescent="0.3">
      <c r="A1054" s="14" t="s">
        <v>782</v>
      </c>
      <c r="B1054" s="15">
        <v>16.98</v>
      </c>
    </row>
    <row r="1055" spans="1:2" x14ac:dyDescent="0.3">
      <c r="A1055" s="14" t="s">
        <v>2412</v>
      </c>
      <c r="B1055" s="15">
        <v>16.97</v>
      </c>
    </row>
    <row r="1056" spans="1:2" x14ac:dyDescent="0.3">
      <c r="A1056" s="14" t="s">
        <v>1725</v>
      </c>
      <c r="B1056" s="15">
        <v>16.95</v>
      </c>
    </row>
    <row r="1057" spans="1:2" x14ac:dyDescent="0.3">
      <c r="A1057" s="14" t="s">
        <v>1552</v>
      </c>
      <c r="B1057" s="15">
        <v>16.95</v>
      </c>
    </row>
    <row r="1058" spans="1:2" x14ac:dyDescent="0.3">
      <c r="A1058" s="14" t="s">
        <v>2955</v>
      </c>
      <c r="B1058" s="15">
        <v>16.95</v>
      </c>
    </row>
    <row r="1059" spans="1:2" x14ac:dyDescent="0.3">
      <c r="A1059" s="14" t="s">
        <v>2572</v>
      </c>
      <c r="B1059" s="15">
        <v>16.920000000000002</v>
      </c>
    </row>
    <row r="1060" spans="1:2" x14ac:dyDescent="0.3">
      <c r="A1060" s="14" t="s">
        <v>1781</v>
      </c>
      <c r="B1060" s="15">
        <v>16.899999999999999</v>
      </c>
    </row>
    <row r="1061" spans="1:2" x14ac:dyDescent="0.3">
      <c r="A1061" s="14" t="s">
        <v>1051</v>
      </c>
      <c r="B1061" s="15">
        <v>16.899999999999999</v>
      </c>
    </row>
    <row r="1062" spans="1:2" x14ac:dyDescent="0.3">
      <c r="A1062" s="14" t="s">
        <v>2538</v>
      </c>
      <c r="B1062" s="15">
        <v>16.84</v>
      </c>
    </row>
    <row r="1063" spans="1:2" x14ac:dyDescent="0.3">
      <c r="A1063" s="14" t="s">
        <v>2291</v>
      </c>
      <c r="B1063" s="15">
        <v>16.84</v>
      </c>
    </row>
    <row r="1064" spans="1:2" x14ac:dyDescent="0.3">
      <c r="A1064" s="14" t="s">
        <v>2175</v>
      </c>
      <c r="B1064" s="15">
        <v>16.84</v>
      </c>
    </row>
    <row r="1065" spans="1:2" x14ac:dyDescent="0.3">
      <c r="A1065" s="14" t="s">
        <v>2194</v>
      </c>
      <c r="B1065" s="15">
        <v>16.84</v>
      </c>
    </row>
    <row r="1066" spans="1:2" x14ac:dyDescent="0.3">
      <c r="A1066" s="14" t="s">
        <v>1964</v>
      </c>
      <c r="B1066" s="15">
        <v>16.84</v>
      </c>
    </row>
    <row r="1067" spans="1:2" x14ac:dyDescent="0.3">
      <c r="A1067" s="14" t="s">
        <v>2789</v>
      </c>
      <c r="B1067" s="15">
        <v>16.84</v>
      </c>
    </row>
    <row r="1068" spans="1:2" x14ac:dyDescent="0.3">
      <c r="A1068" s="14" t="s">
        <v>1531</v>
      </c>
      <c r="B1068" s="15">
        <v>16.84</v>
      </c>
    </row>
    <row r="1069" spans="1:2" x14ac:dyDescent="0.3">
      <c r="A1069" s="14" t="s">
        <v>2957</v>
      </c>
      <c r="B1069" s="15">
        <v>16.84</v>
      </c>
    </row>
    <row r="1070" spans="1:2" x14ac:dyDescent="0.3">
      <c r="A1070" s="14" t="s">
        <v>2248</v>
      </c>
      <c r="B1070" s="15">
        <v>16.84</v>
      </c>
    </row>
    <row r="1071" spans="1:2" x14ac:dyDescent="0.3">
      <c r="A1071" s="14" t="s">
        <v>2220</v>
      </c>
      <c r="B1071" s="15">
        <v>16.84</v>
      </c>
    </row>
    <row r="1072" spans="1:2" x14ac:dyDescent="0.3">
      <c r="A1072" s="14" t="s">
        <v>2254</v>
      </c>
      <c r="B1072" s="15">
        <v>16.84</v>
      </c>
    </row>
    <row r="1073" spans="1:2" x14ac:dyDescent="0.3">
      <c r="A1073" s="14" t="s">
        <v>2357</v>
      </c>
      <c r="B1073" s="15">
        <v>16.84</v>
      </c>
    </row>
    <row r="1074" spans="1:2" x14ac:dyDescent="0.3">
      <c r="A1074" s="14" t="s">
        <v>2370</v>
      </c>
      <c r="B1074" s="15">
        <v>16.84</v>
      </c>
    </row>
    <row r="1075" spans="1:2" x14ac:dyDescent="0.3">
      <c r="A1075" s="14" t="s">
        <v>1301</v>
      </c>
      <c r="B1075" s="15">
        <v>16.84</v>
      </c>
    </row>
    <row r="1076" spans="1:2" x14ac:dyDescent="0.3">
      <c r="A1076" s="14" t="s">
        <v>1911</v>
      </c>
      <c r="B1076" s="15">
        <v>16.84</v>
      </c>
    </row>
    <row r="1077" spans="1:2" x14ac:dyDescent="0.3">
      <c r="A1077" s="14" t="s">
        <v>2197</v>
      </c>
      <c r="B1077" s="15">
        <v>16.84</v>
      </c>
    </row>
    <row r="1078" spans="1:2" x14ac:dyDescent="0.3">
      <c r="A1078" s="14" t="s">
        <v>2256</v>
      </c>
      <c r="B1078" s="15">
        <v>16.84</v>
      </c>
    </row>
    <row r="1079" spans="1:2" x14ac:dyDescent="0.3">
      <c r="A1079" s="14" t="s">
        <v>3016</v>
      </c>
      <c r="B1079" s="15">
        <v>16.84</v>
      </c>
    </row>
    <row r="1080" spans="1:2" x14ac:dyDescent="0.3">
      <c r="A1080" s="14" t="s">
        <v>2745</v>
      </c>
      <c r="B1080" s="15">
        <v>16.84</v>
      </c>
    </row>
    <row r="1081" spans="1:2" x14ac:dyDescent="0.3">
      <c r="A1081" s="14" t="s">
        <v>3065</v>
      </c>
      <c r="B1081" s="15">
        <v>16.84</v>
      </c>
    </row>
    <row r="1082" spans="1:2" x14ac:dyDescent="0.3">
      <c r="A1082" s="14" t="s">
        <v>3100</v>
      </c>
      <c r="B1082" s="15">
        <v>16.84</v>
      </c>
    </row>
    <row r="1083" spans="1:2" x14ac:dyDescent="0.3">
      <c r="A1083" s="14" t="s">
        <v>3060</v>
      </c>
      <c r="B1083" s="15">
        <v>16.84</v>
      </c>
    </row>
    <row r="1084" spans="1:2" x14ac:dyDescent="0.3">
      <c r="A1084" s="14" t="s">
        <v>2645</v>
      </c>
      <c r="B1084" s="15">
        <v>16.84</v>
      </c>
    </row>
    <row r="1085" spans="1:2" x14ac:dyDescent="0.3">
      <c r="A1085" s="14" t="s">
        <v>2600</v>
      </c>
      <c r="B1085" s="15">
        <v>16.84</v>
      </c>
    </row>
    <row r="1086" spans="1:2" x14ac:dyDescent="0.3">
      <c r="A1086" s="14" t="s">
        <v>257</v>
      </c>
      <c r="B1086" s="15">
        <v>16.84</v>
      </c>
    </row>
    <row r="1087" spans="1:2" x14ac:dyDescent="0.3">
      <c r="A1087" s="14" t="s">
        <v>382</v>
      </c>
      <c r="B1087" s="15">
        <v>16.84</v>
      </c>
    </row>
    <row r="1088" spans="1:2" x14ac:dyDescent="0.3">
      <c r="A1088" s="14" t="s">
        <v>2123</v>
      </c>
      <c r="B1088" s="15">
        <v>16.8</v>
      </c>
    </row>
    <row r="1089" spans="1:2" x14ac:dyDescent="0.3">
      <c r="A1089" s="14" t="s">
        <v>2974</v>
      </c>
      <c r="B1089" s="15">
        <v>16.8</v>
      </c>
    </row>
    <row r="1090" spans="1:2" x14ac:dyDescent="0.3">
      <c r="A1090" s="14" t="s">
        <v>2131</v>
      </c>
      <c r="B1090" s="15">
        <v>16.8</v>
      </c>
    </row>
    <row r="1091" spans="1:2" x14ac:dyDescent="0.3">
      <c r="A1091" s="14" t="s">
        <v>1971</v>
      </c>
      <c r="B1091" s="15">
        <v>16.8</v>
      </c>
    </row>
    <row r="1092" spans="1:2" x14ac:dyDescent="0.3">
      <c r="A1092" s="14" t="s">
        <v>2952</v>
      </c>
      <c r="B1092" s="15">
        <v>16.8</v>
      </c>
    </row>
    <row r="1093" spans="1:2" x14ac:dyDescent="0.3">
      <c r="A1093" s="14" t="s">
        <v>2273</v>
      </c>
      <c r="B1093" s="15">
        <v>16.760000000000002</v>
      </c>
    </row>
    <row r="1094" spans="1:2" x14ac:dyDescent="0.3">
      <c r="A1094" s="14" t="s">
        <v>1639</v>
      </c>
      <c r="B1094" s="15">
        <v>16.760000000000002</v>
      </c>
    </row>
    <row r="1095" spans="1:2" x14ac:dyDescent="0.3">
      <c r="A1095" s="14" t="s">
        <v>2078</v>
      </c>
      <c r="B1095" s="15">
        <v>16.760000000000002</v>
      </c>
    </row>
    <row r="1096" spans="1:2" x14ac:dyDescent="0.3">
      <c r="A1096" s="14" t="s">
        <v>1034</v>
      </c>
      <c r="B1096" s="15">
        <v>16.760000000000002</v>
      </c>
    </row>
    <row r="1097" spans="1:2" x14ac:dyDescent="0.3">
      <c r="A1097" s="14" t="s">
        <v>1634</v>
      </c>
      <c r="B1097" s="15">
        <v>16.760000000000002</v>
      </c>
    </row>
    <row r="1098" spans="1:2" x14ac:dyDescent="0.3">
      <c r="A1098" s="14" t="s">
        <v>1927</v>
      </c>
      <c r="B1098" s="15">
        <v>16.760000000000002</v>
      </c>
    </row>
    <row r="1099" spans="1:2" x14ac:dyDescent="0.3">
      <c r="A1099" s="14" t="s">
        <v>3001</v>
      </c>
      <c r="B1099" s="15">
        <v>16.760000000000002</v>
      </c>
    </row>
    <row r="1100" spans="1:2" x14ac:dyDescent="0.3">
      <c r="A1100" s="14" t="s">
        <v>3080</v>
      </c>
      <c r="B1100" s="15">
        <v>16.760000000000002</v>
      </c>
    </row>
    <row r="1101" spans="1:2" x14ac:dyDescent="0.3">
      <c r="A1101" s="14" t="s">
        <v>2949</v>
      </c>
      <c r="B1101" s="15">
        <v>16.760000000000002</v>
      </c>
    </row>
    <row r="1102" spans="1:2" x14ac:dyDescent="0.3">
      <c r="A1102" s="14" t="s">
        <v>93</v>
      </c>
      <c r="B1102" s="15">
        <v>16.760000000000002</v>
      </c>
    </row>
    <row r="1103" spans="1:2" x14ac:dyDescent="0.3">
      <c r="A1103" s="14" t="s">
        <v>477</v>
      </c>
      <c r="B1103" s="15">
        <v>16.760000000000002</v>
      </c>
    </row>
    <row r="1104" spans="1:2" x14ac:dyDescent="0.3">
      <c r="A1104" s="14" t="s">
        <v>556</v>
      </c>
      <c r="B1104" s="15">
        <v>16.760000000000002</v>
      </c>
    </row>
    <row r="1105" spans="1:2" x14ac:dyDescent="0.3">
      <c r="A1105" s="14" t="s">
        <v>735</v>
      </c>
      <c r="B1105" s="15">
        <v>16.760000000000002</v>
      </c>
    </row>
    <row r="1106" spans="1:2" x14ac:dyDescent="0.3">
      <c r="A1106" s="14" t="s">
        <v>2644</v>
      </c>
      <c r="B1106" s="15">
        <v>16.75</v>
      </c>
    </row>
    <row r="1107" spans="1:2" x14ac:dyDescent="0.3">
      <c r="A1107" s="14" t="s">
        <v>2010</v>
      </c>
      <c r="B1107" s="15">
        <v>16.72</v>
      </c>
    </row>
    <row r="1108" spans="1:2" x14ac:dyDescent="0.3">
      <c r="A1108" s="14" t="s">
        <v>2589</v>
      </c>
      <c r="B1108" s="15">
        <v>16.71</v>
      </c>
    </row>
    <row r="1109" spans="1:2" x14ac:dyDescent="0.3">
      <c r="A1109" s="14" t="s">
        <v>2398</v>
      </c>
      <c r="B1109" s="15">
        <v>16.68</v>
      </c>
    </row>
    <row r="1110" spans="1:2" x14ac:dyDescent="0.3">
      <c r="A1110" s="14" t="s">
        <v>2666</v>
      </c>
      <c r="B1110" s="15">
        <v>16.68</v>
      </c>
    </row>
    <row r="1111" spans="1:2" x14ac:dyDescent="0.3">
      <c r="A1111" s="14" t="s">
        <v>2913</v>
      </c>
      <c r="B1111" s="15">
        <v>16.54</v>
      </c>
    </row>
    <row r="1112" spans="1:2" x14ac:dyDescent="0.3">
      <c r="A1112" s="14" t="s">
        <v>429</v>
      </c>
      <c r="B1112" s="15">
        <v>16.489999999999998</v>
      </c>
    </row>
    <row r="1113" spans="1:2" x14ac:dyDescent="0.3">
      <c r="A1113" s="14" t="s">
        <v>1093</v>
      </c>
      <c r="B1113" s="15">
        <v>16.420000000000002</v>
      </c>
    </row>
    <row r="1114" spans="1:2" x14ac:dyDescent="0.3">
      <c r="A1114" s="14" t="s">
        <v>1712</v>
      </c>
      <c r="B1114" s="15">
        <v>16.37</v>
      </c>
    </row>
    <row r="1115" spans="1:2" x14ac:dyDescent="0.3">
      <c r="A1115" s="14" t="s">
        <v>3031</v>
      </c>
      <c r="B1115" s="15">
        <v>16.34</v>
      </c>
    </row>
    <row r="1116" spans="1:2" x14ac:dyDescent="0.3">
      <c r="A1116" s="14" t="s">
        <v>497</v>
      </c>
      <c r="B1116" s="15">
        <v>16.34</v>
      </c>
    </row>
    <row r="1117" spans="1:2" x14ac:dyDescent="0.3">
      <c r="A1117" s="14" t="s">
        <v>1951</v>
      </c>
      <c r="B1117" s="15">
        <v>16.3</v>
      </c>
    </row>
    <row r="1118" spans="1:2" x14ac:dyDescent="0.3">
      <c r="A1118" s="14" t="s">
        <v>1825</v>
      </c>
      <c r="B1118" s="15">
        <v>16.170000000000002</v>
      </c>
    </row>
    <row r="1119" spans="1:2" x14ac:dyDescent="0.3">
      <c r="A1119" s="14" t="s">
        <v>1595</v>
      </c>
      <c r="B1119" s="15">
        <v>16.12</v>
      </c>
    </row>
    <row r="1120" spans="1:2" x14ac:dyDescent="0.3">
      <c r="A1120" s="14" t="s">
        <v>64</v>
      </c>
      <c r="B1120" s="15">
        <v>16.12</v>
      </c>
    </row>
    <row r="1121" spans="1:2" x14ac:dyDescent="0.3">
      <c r="A1121" s="14" t="s">
        <v>690</v>
      </c>
      <c r="B1121" s="15">
        <v>16.12</v>
      </c>
    </row>
    <row r="1122" spans="1:2" x14ac:dyDescent="0.3">
      <c r="A1122" s="14" t="s">
        <v>2516</v>
      </c>
      <c r="B1122" s="15">
        <v>15.94</v>
      </c>
    </row>
    <row r="1123" spans="1:2" x14ac:dyDescent="0.3">
      <c r="A1123" s="14" t="s">
        <v>1185</v>
      </c>
      <c r="B1123" s="15">
        <v>15.94</v>
      </c>
    </row>
    <row r="1124" spans="1:2" x14ac:dyDescent="0.3">
      <c r="A1124" s="14" t="s">
        <v>2455</v>
      </c>
      <c r="B1124" s="15">
        <v>15.94</v>
      </c>
    </row>
    <row r="1125" spans="1:2" x14ac:dyDescent="0.3">
      <c r="A1125" s="14" t="s">
        <v>1844</v>
      </c>
      <c r="B1125" s="15">
        <v>15.94</v>
      </c>
    </row>
    <row r="1126" spans="1:2" x14ac:dyDescent="0.3">
      <c r="A1126" s="14" t="s">
        <v>2433</v>
      </c>
      <c r="B1126" s="15">
        <v>15.94</v>
      </c>
    </row>
    <row r="1127" spans="1:2" x14ac:dyDescent="0.3">
      <c r="A1127" s="14" t="s">
        <v>1164</v>
      </c>
      <c r="B1127" s="15">
        <v>15.78</v>
      </c>
    </row>
    <row r="1128" spans="1:2" x14ac:dyDescent="0.3">
      <c r="A1128" s="14" t="s">
        <v>1296</v>
      </c>
      <c r="B1128" s="15">
        <v>15.78</v>
      </c>
    </row>
    <row r="1129" spans="1:2" x14ac:dyDescent="0.3">
      <c r="A1129" s="14" t="s">
        <v>1165</v>
      </c>
      <c r="B1129" s="15">
        <v>15.78</v>
      </c>
    </row>
    <row r="1130" spans="1:2" x14ac:dyDescent="0.3">
      <c r="A1130" s="14" t="s">
        <v>1390</v>
      </c>
      <c r="B1130" s="15">
        <v>15.78</v>
      </c>
    </row>
    <row r="1131" spans="1:2" x14ac:dyDescent="0.3">
      <c r="A1131" s="14" t="s">
        <v>1290</v>
      </c>
      <c r="B1131" s="15">
        <v>15.78</v>
      </c>
    </row>
    <row r="1132" spans="1:2" x14ac:dyDescent="0.3">
      <c r="A1132" s="14" t="s">
        <v>1003</v>
      </c>
      <c r="B1132" s="15">
        <v>15.78</v>
      </c>
    </row>
    <row r="1133" spans="1:2" x14ac:dyDescent="0.3">
      <c r="A1133" s="14" t="s">
        <v>859</v>
      </c>
      <c r="B1133" s="15">
        <v>15.78</v>
      </c>
    </row>
    <row r="1134" spans="1:2" x14ac:dyDescent="0.3">
      <c r="A1134" s="14" t="s">
        <v>202</v>
      </c>
      <c r="B1134" s="15">
        <v>15.78</v>
      </c>
    </row>
    <row r="1135" spans="1:2" x14ac:dyDescent="0.3">
      <c r="A1135" s="14" t="s">
        <v>414</v>
      </c>
      <c r="B1135" s="15">
        <v>15.78</v>
      </c>
    </row>
    <row r="1136" spans="1:2" x14ac:dyDescent="0.3">
      <c r="A1136" s="14" t="s">
        <v>427</v>
      </c>
      <c r="B1136" s="15">
        <v>15.78</v>
      </c>
    </row>
    <row r="1137" spans="1:2" x14ac:dyDescent="0.3">
      <c r="A1137" s="14" t="s">
        <v>493</v>
      </c>
      <c r="B1137" s="15">
        <v>15.78</v>
      </c>
    </row>
    <row r="1138" spans="1:2" x14ac:dyDescent="0.3">
      <c r="A1138" s="14" t="s">
        <v>209</v>
      </c>
      <c r="B1138" s="15">
        <v>15.78</v>
      </c>
    </row>
    <row r="1139" spans="1:2" x14ac:dyDescent="0.3">
      <c r="A1139" s="14" t="s">
        <v>1453</v>
      </c>
      <c r="B1139" s="15">
        <v>15.72</v>
      </c>
    </row>
    <row r="1140" spans="1:2" x14ac:dyDescent="0.3">
      <c r="A1140" s="14" t="s">
        <v>1313</v>
      </c>
      <c r="B1140" s="15">
        <v>15.7</v>
      </c>
    </row>
    <row r="1141" spans="1:2" x14ac:dyDescent="0.3">
      <c r="A1141" s="14" t="s">
        <v>551</v>
      </c>
      <c r="B1141" s="15">
        <v>15.7</v>
      </c>
    </row>
    <row r="1142" spans="1:2" x14ac:dyDescent="0.3">
      <c r="A1142" s="14" t="s">
        <v>347</v>
      </c>
      <c r="B1142" s="15">
        <v>15.7</v>
      </c>
    </row>
    <row r="1143" spans="1:2" x14ac:dyDescent="0.3">
      <c r="A1143" s="14" t="s">
        <v>2196</v>
      </c>
      <c r="B1143" s="15">
        <v>15.5</v>
      </c>
    </row>
    <row r="1144" spans="1:2" x14ac:dyDescent="0.3">
      <c r="A1144" s="14" t="s">
        <v>2476</v>
      </c>
      <c r="B1144" s="15">
        <v>15.5</v>
      </c>
    </row>
    <row r="1145" spans="1:2" x14ac:dyDescent="0.3">
      <c r="A1145" s="14" t="s">
        <v>425</v>
      </c>
      <c r="B1145" s="15">
        <v>15.42</v>
      </c>
    </row>
    <row r="1146" spans="1:2" x14ac:dyDescent="0.3">
      <c r="A1146" s="14" t="s">
        <v>2765</v>
      </c>
      <c r="B1146" s="15">
        <v>15.2</v>
      </c>
    </row>
    <row r="1147" spans="1:2" x14ac:dyDescent="0.3">
      <c r="A1147" s="14" t="s">
        <v>1413</v>
      </c>
      <c r="B1147" s="15">
        <v>15.2</v>
      </c>
    </row>
    <row r="1148" spans="1:2" x14ac:dyDescent="0.3">
      <c r="A1148" s="14" t="s">
        <v>1030</v>
      </c>
      <c r="B1148" s="15">
        <v>15.19</v>
      </c>
    </row>
    <row r="1149" spans="1:2" x14ac:dyDescent="0.3">
      <c r="A1149" s="14" t="s">
        <v>235</v>
      </c>
      <c r="B1149" s="15">
        <v>15.16</v>
      </c>
    </row>
    <row r="1150" spans="1:2" x14ac:dyDescent="0.3">
      <c r="A1150" s="14" t="s">
        <v>1463</v>
      </c>
      <c r="B1150" s="15">
        <v>15.12</v>
      </c>
    </row>
    <row r="1151" spans="1:2" x14ac:dyDescent="0.3">
      <c r="A1151" s="14" t="s">
        <v>2384</v>
      </c>
      <c r="B1151" s="15">
        <v>15.11</v>
      </c>
    </row>
    <row r="1152" spans="1:2" x14ac:dyDescent="0.3">
      <c r="A1152" s="14" t="s">
        <v>1054</v>
      </c>
      <c r="B1152" s="15">
        <v>15.09</v>
      </c>
    </row>
    <row r="1153" spans="1:2" x14ac:dyDescent="0.3">
      <c r="A1153" s="14" t="s">
        <v>1596</v>
      </c>
      <c r="B1153" s="15">
        <v>14.87</v>
      </c>
    </row>
    <row r="1154" spans="1:2" x14ac:dyDescent="0.3">
      <c r="A1154" s="14" t="s">
        <v>2093</v>
      </c>
      <c r="B1154" s="15">
        <v>14.82</v>
      </c>
    </row>
    <row r="1155" spans="1:2" x14ac:dyDescent="0.3">
      <c r="A1155" s="14" t="s">
        <v>1599</v>
      </c>
      <c r="B1155" s="15">
        <v>14.82</v>
      </c>
    </row>
    <row r="1156" spans="1:2" x14ac:dyDescent="0.3">
      <c r="A1156" s="14" t="s">
        <v>165</v>
      </c>
      <c r="B1156" s="15">
        <v>14.76</v>
      </c>
    </row>
    <row r="1157" spans="1:2" x14ac:dyDescent="0.3">
      <c r="A1157" s="14" t="s">
        <v>2943</v>
      </c>
      <c r="B1157" s="15">
        <v>14.66</v>
      </c>
    </row>
    <row r="1158" spans="1:2" x14ac:dyDescent="0.3">
      <c r="A1158" s="14" t="s">
        <v>827</v>
      </c>
      <c r="B1158" s="15">
        <v>14.66</v>
      </c>
    </row>
    <row r="1159" spans="1:2" x14ac:dyDescent="0.3">
      <c r="A1159" s="14" t="s">
        <v>1622</v>
      </c>
      <c r="B1159" s="15">
        <v>14.56</v>
      </c>
    </row>
    <row r="1160" spans="1:2" x14ac:dyDescent="0.3">
      <c r="A1160" s="14" t="s">
        <v>1998</v>
      </c>
      <c r="B1160" s="15">
        <v>14.56</v>
      </c>
    </row>
    <row r="1161" spans="1:2" x14ac:dyDescent="0.3">
      <c r="A1161" s="14" t="s">
        <v>441</v>
      </c>
      <c r="B1161" s="15">
        <v>14.52</v>
      </c>
    </row>
    <row r="1162" spans="1:2" x14ac:dyDescent="0.3">
      <c r="A1162" s="14" t="s">
        <v>467</v>
      </c>
      <c r="B1162" s="15">
        <v>14.52</v>
      </c>
    </row>
    <row r="1163" spans="1:2" x14ac:dyDescent="0.3">
      <c r="A1163" s="14" t="s">
        <v>442</v>
      </c>
      <c r="B1163" s="15">
        <v>14.52</v>
      </c>
    </row>
    <row r="1164" spans="1:2" x14ac:dyDescent="0.3">
      <c r="A1164" s="14" t="s">
        <v>1633</v>
      </c>
      <c r="B1164" s="15">
        <v>14.32</v>
      </c>
    </row>
    <row r="1165" spans="1:2" x14ac:dyDescent="0.3">
      <c r="A1165" s="14" t="s">
        <v>2911</v>
      </c>
      <c r="B1165" s="15">
        <v>14.18</v>
      </c>
    </row>
    <row r="1166" spans="1:2" x14ac:dyDescent="0.3">
      <c r="A1166" s="14" t="s">
        <v>1037</v>
      </c>
      <c r="B1166" s="15">
        <v>14.16</v>
      </c>
    </row>
    <row r="1167" spans="1:2" x14ac:dyDescent="0.3">
      <c r="A1167" s="14" t="s">
        <v>3083</v>
      </c>
      <c r="B1167" s="15">
        <v>14.16</v>
      </c>
    </row>
    <row r="1168" spans="1:2" x14ac:dyDescent="0.3">
      <c r="A1168" s="14" t="s">
        <v>2604</v>
      </c>
      <c r="B1168" s="15">
        <v>14.16</v>
      </c>
    </row>
    <row r="1169" spans="1:2" x14ac:dyDescent="0.3">
      <c r="A1169" s="14" t="s">
        <v>2086</v>
      </c>
      <c r="B1169" s="15">
        <v>14.16</v>
      </c>
    </row>
    <row r="1170" spans="1:2" x14ac:dyDescent="0.3">
      <c r="A1170" s="14" t="s">
        <v>2085</v>
      </c>
      <c r="B1170" s="15">
        <v>14.16</v>
      </c>
    </row>
    <row r="1171" spans="1:2" x14ac:dyDescent="0.3">
      <c r="A1171" s="14" t="s">
        <v>2535</v>
      </c>
      <c r="B1171" s="15">
        <v>14.16</v>
      </c>
    </row>
    <row r="1172" spans="1:2" x14ac:dyDescent="0.3">
      <c r="A1172" s="14" t="s">
        <v>2381</v>
      </c>
      <c r="B1172" s="15">
        <v>14.11</v>
      </c>
    </row>
    <row r="1173" spans="1:2" x14ac:dyDescent="0.3">
      <c r="A1173" s="14" t="s">
        <v>2915</v>
      </c>
      <c r="B1173" s="15">
        <v>13.89</v>
      </c>
    </row>
    <row r="1174" spans="1:2" x14ac:dyDescent="0.3">
      <c r="A1174" s="14" t="s">
        <v>2966</v>
      </c>
      <c r="B1174" s="15">
        <v>13.77</v>
      </c>
    </row>
    <row r="1175" spans="1:2" x14ac:dyDescent="0.3">
      <c r="A1175" s="14" t="s">
        <v>2985</v>
      </c>
      <c r="B1175" s="15">
        <v>13.68</v>
      </c>
    </row>
    <row r="1176" spans="1:2" x14ac:dyDescent="0.3">
      <c r="A1176" s="14" t="s">
        <v>2960</v>
      </c>
      <c r="B1176" s="15">
        <v>13.68</v>
      </c>
    </row>
    <row r="1177" spans="1:2" x14ac:dyDescent="0.3">
      <c r="A1177" s="14" t="s">
        <v>2077</v>
      </c>
      <c r="B1177" s="15">
        <v>13.68</v>
      </c>
    </row>
    <row r="1178" spans="1:2" x14ac:dyDescent="0.3">
      <c r="A1178" s="14" t="s">
        <v>1319</v>
      </c>
      <c r="B1178" s="15">
        <v>13.44</v>
      </c>
    </row>
    <row r="1179" spans="1:2" x14ac:dyDescent="0.3">
      <c r="A1179" s="14" t="s">
        <v>1155</v>
      </c>
      <c r="B1179" s="15">
        <v>13.4</v>
      </c>
    </row>
    <row r="1180" spans="1:2" x14ac:dyDescent="0.3">
      <c r="A1180" s="14" t="s">
        <v>470</v>
      </c>
      <c r="B1180" s="15">
        <v>13.4</v>
      </c>
    </row>
    <row r="1181" spans="1:2" x14ac:dyDescent="0.3">
      <c r="A1181" s="14" t="s">
        <v>352</v>
      </c>
      <c r="B1181" s="15">
        <v>13.4</v>
      </c>
    </row>
    <row r="1182" spans="1:2" x14ac:dyDescent="0.3">
      <c r="A1182" s="14" t="s">
        <v>479</v>
      </c>
      <c r="B1182" s="15">
        <v>13.4</v>
      </c>
    </row>
    <row r="1183" spans="1:2" x14ac:dyDescent="0.3">
      <c r="A1183" s="14" t="s">
        <v>438</v>
      </c>
      <c r="B1183" s="15">
        <v>13.4</v>
      </c>
    </row>
    <row r="1184" spans="1:2" x14ac:dyDescent="0.3">
      <c r="A1184" s="14" t="s">
        <v>389</v>
      </c>
      <c r="B1184" s="15">
        <v>13.4</v>
      </c>
    </row>
    <row r="1185" spans="1:2" x14ac:dyDescent="0.3">
      <c r="A1185" s="14" t="s">
        <v>2990</v>
      </c>
      <c r="B1185" s="15">
        <v>13.28</v>
      </c>
    </row>
    <row r="1186" spans="1:2" x14ac:dyDescent="0.3">
      <c r="A1186" s="14" t="s">
        <v>2948</v>
      </c>
      <c r="B1186" s="15">
        <v>13.28</v>
      </c>
    </row>
    <row r="1187" spans="1:2" x14ac:dyDescent="0.3">
      <c r="A1187" s="14" t="s">
        <v>3015</v>
      </c>
      <c r="B1187" s="15">
        <v>13.2</v>
      </c>
    </row>
    <row r="1188" spans="1:2" x14ac:dyDescent="0.3">
      <c r="A1188" s="14" t="s">
        <v>2991</v>
      </c>
      <c r="B1188" s="15">
        <v>13.15</v>
      </c>
    </row>
    <row r="1189" spans="1:2" x14ac:dyDescent="0.3">
      <c r="A1189" s="14" t="s">
        <v>955</v>
      </c>
      <c r="B1189" s="15">
        <v>13.09</v>
      </c>
    </row>
    <row r="1190" spans="1:2" x14ac:dyDescent="0.3">
      <c r="A1190" s="14" t="s">
        <v>1926</v>
      </c>
      <c r="B1190" s="15">
        <v>13.09</v>
      </c>
    </row>
    <row r="1191" spans="1:2" x14ac:dyDescent="0.3">
      <c r="A1191" s="14" t="s">
        <v>1247</v>
      </c>
      <c r="B1191" s="15">
        <v>13.09</v>
      </c>
    </row>
    <row r="1192" spans="1:2" x14ac:dyDescent="0.3">
      <c r="A1192" s="14" t="s">
        <v>1344</v>
      </c>
      <c r="B1192" s="15">
        <v>13.09</v>
      </c>
    </row>
    <row r="1193" spans="1:2" x14ac:dyDescent="0.3">
      <c r="A1193" s="14" t="s">
        <v>572</v>
      </c>
      <c r="B1193" s="15">
        <v>13.09</v>
      </c>
    </row>
    <row r="1194" spans="1:2" x14ac:dyDescent="0.3">
      <c r="A1194" s="14" t="s">
        <v>843</v>
      </c>
      <c r="B1194" s="15">
        <v>13.09</v>
      </c>
    </row>
    <row r="1195" spans="1:2" x14ac:dyDescent="0.3">
      <c r="A1195" s="14" t="s">
        <v>1790</v>
      </c>
      <c r="B1195" s="15">
        <v>13.09</v>
      </c>
    </row>
    <row r="1196" spans="1:2" x14ac:dyDescent="0.3">
      <c r="A1196" s="14" t="s">
        <v>1363</v>
      </c>
      <c r="B1196" s="15">
        <v>13.09</v>
      </c>
    </row>
    <row r="1197" spans="1:2" x14ac:dyDescent="0.3">
      <c r="A1197" s="14" t="s">
        <v>741</v>
      </c>
      <c r="B1197" s="15">
        <v>13.09</v>
      </c>
    </row>
    <row r="1198" spans="1:2" x14ac:dyDescent="0.3">
      <c r="A1198" s="14" t="s">
        <v>1204</v>
      </c>
      <c r="B1198" s="15">
        <v>13.09</v>
      </c>
    </row>
    <row r="1199" spans="1:2" x14ac:dyDescent="0.3">
      <c r="A1199" s="14" t="s">
        <v>1695</v>
      </c>
      <c r="B1199" s="15">
        <v>13.09</v>
      </c>
    </row>
    <row r="1200" spans="1:2" x14ac:dyDescent="0.3">
      <c r="A1200" s="14" t="s">
        <v>407</v>
      </c>
      <c r="B1200" s="15">
        <v>13.09</v>
      </c>
    </row>
    <row r="1201" spans="1:2" x14ac:dyDescent="0.3">
      <c r="A1201" s="14" t="s">
        <v>3040</v>
      </c>
      <c r="B1201" s="15">
        <v>13.08</v>
      </c>
    </row>
    <row r="1202" spans="1:2" x14ac:dyDescent="0.3">
      <c r="A1202" s="14" t="s">
        <v>2635</v>
      </c>
      <c r="B1202" s="15">
        <v>13.08</v>
      </c>
    </row>
    <row r="1203" spans="1:2" x14ac:dyDescent="0.3">
      <c r="A1203" s="14" t="s">
        <v>2402</v>
      </c>
      <c r="B1203" s="15">
        <v>13.08</v>
      </c>
    </row>
    <row r="1204" spans="1:2" x14ac:dyDescent="0.3">
      <c r="A1204" s="14" t="s">
        <v>2623</v>
      </c>
      <c r="B1204" s="15">
        <v>13.08</v>
      </c>
    </row>
    <row r="1205" spans="1:2" x14ac:dyDescent="0.3">
      <c r="A1205" s="14" t="s">
        <v>2659</v>
      </c>
      <c r="B1205" s="15">
        <v>13.08</v>
      </c>
    </row>
    <row r="1206" spans="1:2" x14ac:dyDescent="0.3">
      <c r="A1206" s="14" t="s">
        <v>2661</v>
      </c>
      <c r="B1206" s="15">
        <v>13.08</v>
      </c>
    </row>
    <row r="1207" spans="1:2" x14ac:dyDescent="0.3">
      <c r="A1207" s="14" t="s">
        <v>1541</v>
      </c>
      <c r="B1207" s="15">
        <v>12.97</v>
      </c>
    </row>
    <row r="1208" spans="1:2" x14ac:dyDescent="0.3">
      <c r="A1208" s="14" t="s">
        <v>1647</v>
      </c>
      <c r="B1208" s="15">
        <v>12.97</v>
      </c>
    </row>
    <row r="1209" spans="1:2" x14ac:dyDescent="0.3">
      <c r="A1209" s="14" t="s">
        <v>2113</v>
      </c>
      <c r="B1209" s="15">
        <v>12.97</v>
      </c>
    </row>
    <row r="1210" spans="1:2" x14ac:dyDescent="0.3">
      <c r="A1210" s="14" t="s">
        <v>745</v>
      </c>
      <c r="B1210" s="15">
        <v>12.97</v>
      </c>
    </row>
    <row r="1211" spans="1:2" x14ac:dyDescent="0.3">
      <c r="A1211" s="14" t="s">
        <v>304</v>
      </c>
      <c r="B1211" s="15">
        <v>12.97</v>
      </c>
    </row>
    <row r="1212" spans="1:2" x14ac:dyDescent="0.3">
      <c r="A1212" s="14" t="s">
        <v>292</v>
      </c>
      <c r="B1212" s="15">
        <v>12.97</v>
      </c>
    </row>
    <row r="1213" spans="1:2" x14ac:dyDescent="0.3">
      <c r="A1213" s="14" t="s">
        <v>417</v>
      </c>
      <c r="B1213" s="15">
        <v>12.97</v>
      </c>
    </row>
    <row r="1214" spans="1:2" x14ac:dyDescent="0.3">
      <c r="A1214" s="14" t="s">
        <v>1214</v>
      </c>
      <c r="B1214" s="15">
        <v>12.75</v>
      </c>
    </row>
    <row r="1215" spans="1:2" x14ac:dyDescent="0.3">
      <c r="A1215" s="14" t="s">
        <v>3014</v>
      </c>
      <c r="B1215" s="15">
        <v>12.56</v>
      </c>
    </row>
    <row r="1216" spans="1:2" x14ac:dyDescent="0.3">
      <c r="A1216" s="14" t="s">
        <v>1402</v>
      </c>
      <c r="B1216" s="15">
        <v>12.56</v>
      </c>
    </row>
    <row r="1217" spans="1:2" x14ac:dyDescent="0.3">
      <c r="A1217" s="14" t="s">
        <v>1405</v>
      </c>
      <c r="B1217" s="15">
        <v>12.56</v>
      </c>
    </row>
    <row r="1218" spans="1:2" x14ac:dyDescent="0.3">
      <c r="A1218" s="14" t="s">
        <v>2822</v>
      </c>
      <c r="B1218" s="15">
        <v>12.56</v>
      </c>
    </row>
    <row r="1219" spans="1:2" x14ac:dyDescent="0.3">
      <c r="A1219" s="14" t="s">
        <v>2821</v>
      </c>
      <c r="B1219" s="15">
        <v>12.56</v>
      </c>
    </row>
    <row r="1220" spans="1:2" x14ac:dyDescent="0.3">
      <c r="A1220" s="14" t="s">
        <v>1456</v>
      </c>
      <c r="B1220" s="15">
        <v>12.56</v>
      </c>
    </row>
    <row r="1221" spans="1:2" x14ac:dyDescent="0.3">
      <c r="A1221" s="14" t="s">
        <v>2447</v>
      </c>
      <c r="B1221" s="15">
        <v>12.56</v>
      </c>
    </row>
    <row r="1222" spans="1:2" x14ac:dyDescent="0.3">
      <c r="A1222" s="14" t="s">
        <v>2439</v>
      </c>
      <c r="B1222" s="15">
        <v>12.43</v>
      </c>
    </row>
    <row r="1223" spans="1:2" x14ac:dyDescent="0.3">
      <c r="A1223" s="14" t="s">
        <v>1935</v>
      </c>
      <c r="B1223" s="15">
        <v>12.09</v>
      </c>
    </row>
    <row r="1224" spans="1:2" x14ac:dyDescent="0.3">
      <c r="A1224" s="14" t="s">
        <v>3078</v>
      </c>
      <c r="B1224" s="15">
        <v>11.98</v>
      </c>
    </row>
    <row r="1225" spans="1:2" x14ac:dyDescent="0.3">
      <c r="A1225" s="14" t="s">
        <v>1533</v>
      </c>
      <c r="B1225" s="15">
        <v>11.93</v>
      </c>
    </row>
    <row r="1226" spans="1:2" x14ac:dyDescent="0.3">
      <c r="A1226" s="14" t="s">
        <v>1513</v>
      </c>
      <c r="B1226" s="15">
        <v>11.76</v>
      </c>
    </row>
    <row r="1227" spans="1:2" x14ac:dyDescent="0.3">
      <c r="A1227" s="14" t="s">
        <v>2141</v>
      </c>
      <c r="B1227" s="15">
        <v>11.66</v>
      </c>
    </row>
    <row r="1228" spans="1:2" x14ac:dyDescent="0.3">
      <c r="A1228" s="14" t="s">
        <v>1276</v>
      </c>
      <c r="B1228" s="15">
        <v>11.52</v>
      </c>
    </row>
    <row r="1229" spans="1:2" x14ac:dyDescent="0.3">
      <c r="A1229" s="14" t="s">
        <v>2044</v>
      </c>
      <c r="B1229" s="15">
        <v>11.46</v>
      </c>
    </row>
    <row r="1230" spans="1:2" x14ac:dyDescent="0.3">
      <c r="A1230" s="14" t="s">
        <v>2236</v>
      </c>
      <c r="B1230" s="15">
        <v>11.46</v>
      </c>
    </row>
    <row r="1231" spans="1:2" x14ac:dyDescent="0.3">
      <c r="A1231" s="14" t="s">
        <v>1623</v>
      </c>
      <c r="B1231" s="15">
        <v>11.44</v>
      </c>
    </row>
    <row r="1232" spans="1:2" x14ac:dyDescent="0.3">
      <c r="A1232" s="14" t="s">
        <v>525</v>
      </c>
      <c r="B1232" s="15">
        <v>11.42</v>
      </c>
    </row>
    <row r="1233" spans="1:2" x14ac:dyDescent="0.3">
      <c r="A1233" s="14" t="s">
        <v>2189</v>
      </c>
      <c r="B1233" s="15">
        <v>11.4</v>
      </c>
    </row>
    <row r="1234" spans="1:2" x14ac:dyDescent="0.3">
      <c r="A1234" s="14" t="s">
        <v>539</v>
      </c>
      <c r="B1234" s="15">
        <v>11.2</v>
      </c>
    </row>
    <row r="1235" spans="1:2" x14ac:dyDescent="0.3">
      <c r="A1235" s="14" t="s">
        <v>2128</v>
      </c>
      <c r="B1235" s="15">
        <v>11.16</v>
      </c>
    </row>
    <row r="1236" spans="1:2" x14ac:dyDescent="0.3">
      <c r="A1236" s="14" t="s">
        <v>1654</v>
      </c>
      <c r="B1236" s="15">
        <v>11.14</v>
      </c>
    </row>
    <row r="1237" spans="1:2" x14ac:dyDescent="0.3">
      <c r="A1237" s="14" t="s">
        <v>890</v>
      </c>
      <c r="B1237" s="15">
        <v>11.13</v>
      </c>
    </row>
    <row r="1238" spans="1:2" x14ac:dyDescent="0.3">
      <c r="A1238" s="14" t="s">
        <v>1656</v>
      </c>
      <c r="B1238" s="15">
        <v>11.09</v>
      </c>
    </row>
    <row r="1239" spans="1:2" x14ac:dyDescent="0.3">
      <c r="A1239" s="14" t="s">
        <v>1766</v>
      </c>
      <c r="B1239" s="15">
        <v>11.02</v>
      </c>
    </row>
    <row r="1240" spans="1:2" x14ac:dyDescent="0.3">
      <c r="A1240" s="14" t="s">
        <v>2885</v>
      </c>
      <c r="B1240" s="15">
        <v>10.99</v>
      </c>
    </row>
    <row r="1241" spans="1:2" x14ac:dyDescent="0.3">
      <c r="A1241" s="14" t="s">
        <v>2790</v>
      </c>
      <c r="B1241" s="15">
        <v>10.9</v>
      </c>
    </row>
    <row r="1242" spans="1:2" x14ac:dyDescent="0.3">
      <c r="A1242" s="14" t="s">
        <v>1350</v>
      </c>
      <c r="B1242" s="15">
        <v>10.86</v>
      </c>
    </row>
    <row r="1243" spans="1:2" x14ac:dyDescent="0.3">
      <c r="A1243" s="14" t="s">
        <v>1605</v>
      </c>
      <c r="B1243" s="15">
        <v>10.64</v>
      </c>
    </row>
    <row r="1244" spans="1:2" x14ac:dyDescent="0.3">
      <c r="A1244" s="14" t="s">
        <v>1708</v>
      </c>
      <c r="B1244" s="15">
        <v>10.64</v>
      </c>
    </row>
    <row r="1245" spans="1:2" x14ac:dyDescent="0.3">
      <c r="A1245" s="14" t="s">
        <v>1505</v>
      </c>
      <c r="B1245" s="15">
        <v>10.64</v>
      </c>
    </row>
    <row r="1246" spans="1:2" x14ac:dyDescent="0.3">
      <c r="A1246" s="14" t="s">
        <v>2238</v>
      </c>
      <c r="B1246" s="15">
        <v>10.58</v>
      </c>
    </row>
    <row r="1247" spans="1:2" x14ac:dyDescent="0.3">
      <c r="A1247" s="14" t="s">
        <v>2421</v>
      </c>
      <c r="B1247" s="15">
        <v>10.58</v>
      </c>
    </row>
    <row r="1248" spans="1:2" x14ac:dyDescent="0.3">
      <c r="A1248" s="14" t="s">
        <v>3036</v>
      </c>
      <c r="B1248" s="15">
        <v>10.47</v>
      </c>
    </row>
    <row r="1249" spans="1:2" x14ac:dyDescent="0.3">
      <c r="A1249" s="14" t="s">
        <v>2884</v>
      </c>
      <c r="B1249" s="15">
        <v>10.47</v>
      </c>
    </row>
    <row r="1250" spans="1:2" x14ac:dyDescent="0.3">
      <c r="A1250" s="14" t="s">
        <v>455</v>
      </c>
      <c r="B1250" s="15">
        <v>10.47</v>
      </c>
    </row>
    <row r="1251" spans="1:2" x14ac:dyDescent="0.3">
      <c r="A1251" s="14" t="s">
        <v>526</v>
      </c>
      <c r="B1251" s="15">
        <v>10.47</v>
      </c>
    </row>
    <row r="1252" spans="1:2" x14ac:dyDescent="0.3">
      <c r="A1252" s="14" t="s">
        <v>838</v>
      </c>
      <c r="B1252" s="15">
        <v>10.47</v>
      </c>
    </row>
    <row r="1253" spans="1:2" x14ac:dyDescent="0.3">
      <c r="A1253" s="14" t="s">
        <v>468</v>
      </c>
      <c r="B1253" s="15">
        <v>10.28</v>
      </c>
    </row>
    <row r="1254" spans="1:2" x14ac:dyDescent="0.3">
      <c r="A1254" s="14" t="s">
        <v>1740</v>
      </c>
      <c r="B1254" s="15">
        <v>10.26</v>
      </c>
    </row>
    <row r="1255" spans="1:2" x14ac:dyDescent="0.3">
      <c r="A1255" s="14" t="s">
        <v>2838</v>
      </c>
      <c r="B1255" s="15">
        <v>10.26</v>
      </c>
    </row>
    <row r="1256" spans="1:2" x14ac:dyDescent="0.3">
      <c r="A1256" s="14" t="s">
        <v>1941</v>
      </c>
      <c r="B1256" s="15">
        <v>10.26</v>
      </c>
    </row>
    <row r="1257" spans="1:2" x14ac:dyDescent="0.3">
      <c r="A1257" s="14" t="s">
        <v>2054</v>
      </c>
      <c r="B1257" s="15">
        <v>10.26</v>
      </c>
    </row>
    <row r="1258" spans="1:2" x14ac:dyDescent="0.3">
      <c r="A1258" s="14" t="s">
        <v>1948</v>
      </c>
      <c r="B1258" s="15">
        <v>10.26</v>
      </c>
    </row>
    <row r="1259" spans="1:2" x14ac:dyDescent="0.3">
      <c r="A1259" s="14" t="s">
        <v>2643</v>
      </c>
      <c r="B1259" s="15">
        <v>10.26</v>
      </c>
    </row>
    <row r="1260" spans="1:2" x14ac:dyDescent="0.3">
      <c r="A1260" s="14" t="s">
        <v>2373</v>
      </c>
      <c r="B1260" s="15">
        <v>10.25</v>
      </c>
    </row>
    <row r="1261" spans="1:2" x14ac:dyDescent="0.3">
      <c r="A1261" s="14" t="s">
        <v>2038</v>
      </c>
      <c r="B1261" s="15">
        <v>10.24</v>
      </c>
    </row>
    <row r="1262" spans="1:2" x14ac:dyDescent="0.3">
      <c r="A1262" s="14" t="s">
        <v>2298</v>
      </c>
      <c r="B1262" s="15">
        <v>10.16</v>
      </c>
    </row>
    <row r="1263" spans="1:2" x14ac:dyDescent="0.3">
      <c r="A1263" s="14" t="s">
        <v>482</v>
      </c>
      <c r="B1263" s="15">
        <v>10.16</v>
      </c>
    </row>
    <row r="1264" spans="1:2" x14ac:dyDescent="0.3">
      <c r="A1264" s="14" t="s">
        <v>1645</v>
      </c>
      <c r="B1264" s="15">
        <v>10.08</v>
      </c>
    </row>
    <row r="1265" spans="1:2" x14ac:dyDescent="0.3">
      <c r="A1265" s="14" t="s">
        <v>1968</v>
      </c>
      <c r="B1265" s="15">
        <v>10.07</v>
      </c>
    </row>
    <row r="1266" spans="1:2" x14ac:dyDescent="0.3">
      <c r="A1266" s="14" t="s">
        <v>2377</v>
      </c>
      <c r="B1266" s="15">
        <v>10.07</v>
      </c>
    </row>
    <row r="1267" spans="1:2" x14ac:dyDescent="0.3">
      <c r="A1267" s="14" t="s">
        <v>2451</v>
      </c>
      <c r="B1267" s="15">
        <v>10.07</v>
      </c>
    </row>
    <row r="1268" spans="1:2" x14ac:dyDescent="0.3">
      <c r="A1268" s="14" t="s">
        <v>2601</v>
      </c>
      <c r="B1268" s="15">
        <v>10.07</v>
      </c>
    </row>
    <row r="1269" spans="1:2" x14ac:dyDescent="0.3">
      <c r="A1269" s="14" t="s">
        <v>2802</v>
      </c>
      <c r="B1269" s="15">
        <v>10.07</v>
      </c>
    </row>
    <row r="1270" spans="1:2" x14ac:dyDescent="0.3">
      <c r="A1270" s="14" t="s">
        <v>404</v>
      </c>
      <c r="B1270" s="15">
        <v>10.06</v>
      </c>
    </row>
    <row r="1271" spans="1:2" x14ac:dyDescent="0.3">
      <c r="A1271" s="14" t="s">
        <v>1776</v>
      </c>
      <c r="B1271" s="15">
        <v>10.050000000000001</v>
      </c>
    </row>
    <row r="1272" spans="1:2" x14ac:dyDescent="0.3">
      <c r="A1272" s="14" t="s">
        <v>452</v>
      </c>
      <c r="B1272" s="15">
        <v>9.9700000000000006</v>
      </c>
    </row>
    <row r="1273" spans="1:2" x14ac:dyDescent="0.3">
      <c r="A1273" s="14" t="s">
        <v>2480</v>
      </c>
      <c r="B1273" s="15">
        <v>9.5</v>
      </c>
    </row>
    <row r="1274" spans="1:2" x14ac:dyDescent="0.3">
      <c r="A1274" s="14" t="s">
        <v>366</v>
      </c>
      <c r="B1274" s="15">
        <v>9.42</v>
      </c>
    </row>
    <row r="1275" spans="1:2" x14ac:dyDescent="0.3">
      <c r="A1275" s="14" t="s">
        <v>272</v>
      </c>
      <c r="B1275" s="15">
        <v>9.36</v>
      </c>
    </row>
    <row r="1276" spans="1:2" x14ac:dyDescent="0.3">
      <c r="A1276" s="14" t="s">
        <v>271</v>
      </c>
      <c r="B1276" s="15">
        <v>9.36</v>
      </c>
    </row>
    <row r="1277" spans="1:2" x14ac:dyDescent="0.3">
      <c r="A1277" s="14" t="s">
        <v>1152</v>
      </c>
      <c r="B1277" s="15">
        <v>9.27</v>
      </c>
    </row>
    <row r="1278" spans="1:2" x14ac:dyDescent="0.3">
      <c r="A1278" s="14" t="s">
        <v>1021</v>
      </c>
      <c r="B1278" s="15">
        <v>9.27</v>
      </c>
    </row>
    <row r="1279" spans="1:2" x14ac:dyDescent="0.3">
      <c r="A1279" s="14" t="s">
        <v>1174</v>
      </c>
      <c r="B1279" s="15">
        <v>9.27</v>
      </c>
    </row>
    <row r="1280" spans="1:2" x14ac:dyDescent="0.3">
      <c r="A1280" s="14" t="s">
        <v>831</v>
      </c>
      <c r="B1280" s="15">
        <v>9.27</v>
      </c>
    </row>
    <row r="1281" spans="1:2" x14ac:dyDescent="0.3">
      <c r="A1281" s="14" t="s">
        <v>954</v>
      </c>
      <c r="B1281" s="15">
        <v>9.0500000000000007</v>
      </c>
    </row>
    <row r="1282" spans="1:2" x14ac:dyDescent="0.3">
      <c r="A1282" s="14" t="s">
        <v>2813</v>
      </c>
      <c r="B1282" s="15">
        <v>8.77</v>
      </c>
    </row>
    <row r="1283" spans="1:2" x14ac:dyDescent="0.3">
      <c r="A1283" s="14" t="s">
        <v>2091</v>
      </c>
      <c r="B1283" s="15">
        <v>8.77</v>
      </c>
    </row>
    <row r="1284" spans="1:2" x14ac:dyDescent="0.3">
      <c r="A1284" s="14" t="s">
        <v>1590</v>
      </c>
      <c r="B1284" s="15">
        <v>8.77</v>
      </c>
    </row>
    <row r="1285" spans="1:2" x14ac:dyDescent="0.3">
      <c r="A1285" s="14" t="s">
        <v>1182</v>
      </c>
      <c r="B1285" s="15">
        <v>8.77</v>
      </c>
    </row>
    <row r="1286" spans="1:2" x14ac:dyDescent="0.3">
      <c r="A1286" s="14" t="s">
        <v>1306</v>
      </c>
      <c r="B1286" s="15">
        <v>8.6199999999999992</v>
      </c>
    </row>
    <row r="1287" spans="1:2" x14ac:dyDescent="0.3">
      <c r="A1287" s="14" t="s">
        <v>375</v>
      </c>
      <c r="B1287" s="15">
        <v>8.59</v>
      </c>
    </row>
    <row r="1288" spans="1:2" x14ac:dyDescent="0.3">
      <c r="A1288" s="14" t="s">
        <v>2000</v>
      </c>
      <c r="B1288" s="15">
        <v>8.4</v>
      </c>
    </row>
    <row r="1289" spans="1:2" x14ac:dyDescent="0.3">
      <c r="A1289" s="14" t="s">
        <v>2030</v>
      </c>
      <c r="B1289" s="15">
        <v>8.3800000000000008</v>
      </c>
    </row>
    <row r="1290" spans="1:2" x14ac:dyDescent="0.3">
      <c r="A1290" s="14" t="s">
        <v>2453</v>
      </c>
      <c r="B1290" s="15">
        <v>8.1300000000000008</v>
      </c>
    </row>
    <row r="1291" spans="1:2" x14ac:dyDescent="0.3">
      <c r="A1291" s="14" t="s">
        <v>914</v>
      </c>
      <c r="B1291" s="15">
        <v>8.06</v>
      </c>
    </row>
    <row r="1292" spans="1:2" x14ac:dyDescent="0.3">
      <c r="A1292" s="14" t="s">
        <v>1384</v>
      </c>
      <c r="B1292" s="15">
        <v>8.0500000000000007</v>
      </c>
    </row>
    <row r="1293" spans="1:2" x14ac:dyDescent="0.3">
      <c r="A1293" s="14" t="s">
        <v>2728</v>
      </c>
      <c r="B1293" s="15">
        <v>7.97</v>
      </c>
    </row>
    <row r="1294" spans="1:2" x14ac:dyDescent="0.3">
      <c r="A1294" s="14" t="s">
        <v>1218</v>
      </c>
      <c r="B1294" s="15">
        <v>7.97</v>
      </c>
    </row>
    <row r="1295" spans="1:2" x14ac:dyDescent="0.3">
      <c r="A1295" s="14" t="s">
        <v>1842</v>
      </c>
      <c r="B1295" s="15">
        <v>7.97</v>
      </c>
    </row>
    <row r="1296" spans="1:2" x14ac:dyDescent="0.3">
      <c r="A1296" s="14" t="s">
        <v>1814</v>
      </c>
      <c r="B1296" s="15">
        <v>7.97</v>
      </c>
    </row>
    <row r="1297" spans="1:2" x14ac:dyDescent="0.3">
      <c r="A1297" s="14" t="s">
        <v>3085</v>
      </c>
      <c r="B1297" s="15">
        <v>7.85</v>
      </c>
    </row>
    <row r="1298" spans="1:2" x14ac:dyDescent="0.3">
      <c r="A1298" s="14" t="s">
        <v>1759</v>
      </c>
      <c r="B1298" s="15">
        <v>7.61</v>
      </c>
    </row>
    <row r="1299" spans="1:2" x14ac:dyDescent="0.3">
      <c r="A1299" s="14" t="s">
        <v>109</v>
      </c>
      <c r="B1299" s="15">
        <v>7.56</v>
      </c>
    </row>
    <row r="1300" spans="1:2" x14ac:dyDescent="0.3">
      <c r="A1300" s="14" t="s">
        <v>110</v>
      </c>
      <c r="B1300" s="15">
        <v>7.56</v>
      </c>
    </row>
    <row r="1301" spans="1:2" x14ac:dyDescent="0.3">
      <c r="A1301" s="14" t="s">
        <v>3002</v>
      </c>
      <c r="B1301" s="15">
        <v>7.33</v>
      </c>
    </row>
    <row r="1302" spans="1:2" x14ac:dyDescent="0.3">
      <c r="A1302" s="14" t="s">
        <v>1847</v>
      </c>
      <c r="B1302" s="15">
        <v>7.17</v>
      </c>
    </row>
    <row r="1303" spans="1:2" x14ac:dyDescent="0.3">
      <c r="A1303" s="14" t="s">
        <v>1873</v>
      </c>
      <c r="B1303" s="15">
        <v>7.08</v>
      </c>
    </row>
    <row r="1304" spans="1:2" x14ac:dyDescent="0.3">
      <c r="A1304" s="14" t="s">
        <v>778</v>
      </c>
      <c r="B1304" s="15">
        <v>7.04</v>
      </c>
    </row>
    <row r="1305" spans="1:2" x14ac:dyDescent="0.3">
      <c r="A1305" s="14" t="s">
        <v>2852</v>
      </c>
      <c r="B1305" s="15">
        <v>6.64</v>
      </c>
    </row>
    <row r="1306" spans="1:2" x14ac:dyDescent="0.3">
      <c r="A1306" s="14" t="s">
        <v>1154</v>
      </c>
      <c r="B1306" s="15">
        <v>6.38</v>
      </c>
    </row>
    <row r="1307" spans="1:2" x14ac:dyDescent="0.3">
      <c r="A1307" s="14" t="s">
        <v>794</v>
      </c>
      <c r="B1307" s="15">
        <v>6.28</v>
      </c>
    </row>
    <row r="1308" spans="1:2" x14ac:dyDescent="0.3">
      <c r="A1308" s="14" t="s">
        <v>1534</v>
      </c>
      <c r="B1308" s="15">
        <v>6.24</v>
      </c>
    </row>
    <row r="1309" spans="1:2" x14ac:dyDescent="0.3">
      <c r="A1309" s="14" t="s">
        <v>2137</v>
      </c>
      <c r="B1309" s="15">
        <v>6.2</v>
      </c>
    </row>
    <row r="1310" spans="1:2" x14ac:dyDescent="0.3">
      <c r="A1310" s="14" t="s">
        <v>2109</v>
      </c>
      <c r="B1310" s="15">
        <v>6.14</v>
      </c>
    </row>
    <row r="1311" spans="1:2" x14ac:dyDescent="0.3">
      <c r="A1311" s="14" t="s">
        <v>1167</v>
      </c>
      <c r="B1311" s="15">
        <v>5.98</v>
      </c>
    </row>
    <row r="1312" spans="1:2" x14ac:dyDescent="0.3">
      <c r="A1312" s="14" t="s">
        <v>2870</v>
      </c>
      <c r="B1312" s="15">
        <v>5.88</v>
      </c>
    </row>
    <row r="1313" spans="1:2" x14ac:dyDescent="0.3">
      <c r="A1313" s="14" t="s">
        <v>609</v>
      </c>
      <c r="B1313" s="15">
        <v>5.87</v>
      </c>
    </row>
    <row r="1314" spans="1:2" x14ac:dyDescent="0.3">
      <c r="A1314" s="14" t="s">
        <v>1212</v>
      </c>
      <c r="B1314" s="15">
        <v>5.82</v>
      </c>
    </row>
    <row r="1315" spans="1:2" x14ac:dyDescent="0.3">
      <c r="A1315" s="14" t="s">
        <v>1055</v>
      </c>
      <c r="B1315" s="15">
        <v>5.5</v>
      </c>
    </row>
    <row r="1316" spans="1:2" x14ac:dyDescent="0.3">
      <c r="A1316" s="14" t="s">
        <v>644</v>
      </c>
      <c r="B1316" s="15">
        <v>5.49</v>
      </c>
    </row>
    <row r="1317" spans="1:2" x14ac:dyDescent="0.3">
      <c r="A1317" s="14" t="s">
        <v>2794</v>
      </c>
      <c r="B1317" s="15">
        <v>5.24</v>
      </c>
    </row>
    <row r="1318" spans="1:2" x14ac:dyDescent="0.3">
      <c r="A1318" s="14" t="s">
        <v>2716</v>
      </c>
      <c r="B1318" s="15">
        <v>5.24</v>
      </c>
    </row>
    <row r="1319" spans="1:2" x14ac:dyDescent="0.3">
      <c r="A1319" s="14" t="s">
        <v>2277</v>
      </c>
      <c r="B1319" s="15">
        <v>5.03</v>
      </c>
    </row>
    <row r="1320" spans="1:2" x14ac:dyDescent="0.3">
      <c r="A1320" s="14" t="s">
        <v>1498</v>
      </c>
      <c r="B1320" s="15">
        <v>5.03</v>
      </c>
    </row>
    <row r="1321" spans="1:2" x14ac:dyDescent="0.3">
      <c r="A1321" s="14" t="s">
        <v>1462</v>
      </c>
      <c r="B1321" s="15">
        <v>5.03</v>
      </c>
    </row>
    <row r="1322" spans="1:2" x14ac:dyDescent="0.3">
      <c r="A1322" s="14" t="s">
        <v>544</v>
      </c>
      <c r="B1322" s="15">
        <v>4.99</v>
      </c>
    </row>
    <row r="1323" spans="1:2" x14ac:dyDescent="0.3">
      <c r="A1323" s="14" t="s">
        <v>749</v>
      </c>
      <c r="B1323" s="15">
        <v>4.88</v>
      </c>
    </row>
    <row r="1324" spans="1:2" x14ac:dyDescent="0.3">
      <c r="A1324" s="14" t="s">
        <v>2869</v>
      </c>
      <c r="B1324" s="15">
        <v>4.71</v>
      </c>
    </row>
    <row r="1325" spans="1:2" x14ac:dyDescent="0.3">
      <c r="A1325" s="14" t="s">
        <v>485</v>
      </c>
      <c r="B1325" s="15">
        <v>4.68</v>
      </c>
    </row>
    <row r="1326" spans="1:2" x14ac:dyDescent="0.3">
      <c r="A1326" s="14" t="s">
        <v>1684</v>
      </c>
      <c r="B1326" s="15">
        <v>4.3499999999999996</v>
      </c>
    </row>
    <row r="1327" spans="1:2" x14ac:dyDescent="0.3">
      <c r="A1327" s="14" t="s">
        <v>597</v>
      </c>
      <c r="B1327" s="15">
        <v>4.1900000000000004</v>
      </c>
    </row>
    <row r="1328" spans="1:2" x14ac:dyDescent="0.3">
      <c r="A1328" s="14" t="s">
        <v>679</v>
      </c>
      <c r="B1328" s="15">
        <v>3.83</v>
      </c>
    </row>
    <row r="1329" spans="1:2" x14ac:dyDescent="0.3">
      <c r="A1329" s="14" t="s">
        <v>3044</v>
      </c>
      <c r="B1329" s="15">
        <v>3.51</v>
      </c>
    </row>
    <row r="1330" spans="1:2" x14ac:dyDescent="0.3">
      <c r="A1330" s="14" t="s">
        <v>1815</v>
      </c>
      <c r="B1330" s="15">
        <v>3.51</v>
      </c>
    </row>
    <row r="1331" spans="1:2" x14ac:dyDescent="0.3">
      <c r="A1331" s="14" t="s">
        <v>2262</v>
      </c>
      <c r="B1331" s="15">
        <v>3.44</v>
      </c>
    </row>
    <row r="1332" spans="1:2" x14ac:dyDescent="0.3">
      <c r="A1332" s="14" t="s">
        <v>2959</v>
      </c>
      <c r="B1332" s="15">
        <v>3.36</v>
      </c>
    </row>
    <row r="1333" spans="1:2" x14ac:dyDescent="0.3">
      <c r="A1333" s="14" t="s">
        <v>2226</v>
      </c>
      <c r="B1333" s="15">
        <v>3.36</v>
      </c>
    </row>
    <row r="1334" spans="1:2" x14ac:dyDescent="0.3">
      <c r="A1334" s="14" t="s">
        <v>2779</v>
      </c>
      <c r="B1334" s="15">
        <v>3.35</v>
      </c>
    </row>
    <row r="1335" spans="1:2" x14ac:dyDescent="0.3">
      <c r="A1335" s="14" t="s">
        <v>1468</v>
      </c>
      <c r="B1335" s="15">
        <v>3.05</v>
      </c>
    </row>
    <row r="1336" spans="1:2" x14ac:dyDescent="0.3">
      <c r="A1336" s="14" t="s">
        <v>1224</v>
      </c>
      <c r="B1336" s="15">
        <v>3.03</v>
      </c>
    </row>
    <row r="1337" spans="1:2" x14ac:dyDescent="0.3">
      <c r="A1337" s="14" t="s">
        <v>1314</v>
      </c>
      <c r="B1337" s="15">
        <v>3.03</v>
      </c>
    </row>
    <row r="1338" spans="1:2" x14ac:dyDescent="0.3">
      <c r="A1338" s="14" t="s">
        <v>1727</v>
      </c>
      <c r="B1338" s="15">
        <v>3.03</v>
      </c>
    </row>
    <row r="1339" spans="1:2" x14ac:dyDescent="0.3">
      <c r="A1339" s="14" t="s">
        <v>1337</v>
      </c>
      <c r="B1339" s="15">
        <v>3.02</v>
      </c>
    </row>
    <row r="1340" spans="1:2" x14ac:dyDescent="0.3">
      <c r="A1340" s="14" t="s">
        <v>2865</v>
      </c>
      <c r="B1340" s="15">
        <v>2.94</v>
      </c>
    </row>
    <row r="1341" spans="1:2" x14ac:dyDescent="0.3">
      <c r="A1341" s="14" t="s">
        <v>2247</v>
      </c>
      <c r="B1341" s="15">
        <v>2.93</v>
      </c>
    </row>
    <row r="1342" spans="1:2" x14ac:dyDescent="0.3">
      <c r="A1342" s="14" t="s">
        <v>2654</v>
      </c>
      <c r="B1342" s="15">
        <v>2.62</v>
      </c>
    </row>
    <row r="1343" spans="1:2" x14ac:dyDescent="0.3">
      <c r="A1343" s="14" t="s">
        <v>3046</v>
      </c>
      <c r="B1343" s="15">
        <v>2.19</v>
      </c>
    </row>
    <row r="1344" spans="1:2" x14ac:dyDescent="0.3">
      <c r="A1344" s="14" t="s">
        <v>1586</v>
      </c>
      <c r="B1344" s="15">
        <v>1.86</v>
      </c>
    </row>
    <row r="1345" spans="1:2" x14ac:dyDescent="0.3">
      <c r="A1345" s="14" t="s">
        <v>1597</v>
      </c>
      <c r="B1345" s="15">
        <v>1.76</v>
      </c>
    </row>
    <row r="1346" spans="1:2" x14ac:dyDescent="0.3">
      <c r="A1346" s="14" t="s">
        <v>873</v>
      </c>
      <c r="B1346" s="15">
        <v>1.76</v>
      </c>
    </row>
    <row r="1347" spans="1:2" x14ac:dyDescent="0.3">
      <c r="A1347" s="14" t="s">
        <v>2259</v>
      </c>
      <c r="B1347" s="15">
        <v>1.43</v>
      </c>
    </row>
    <row r="1348" spans="1:2" x14ac:dyDescent="0.3">
      <c r="A1348" s="14" t="s">
        <v>206</v>
      </c>
      <c r="B1348" s="15">
        <v>0.78</v>
      </c>
    </row>
    <row r="1349" spans="1:2" x14ac:dyDescent="0.3">
      <c r="A1349" s="14" t="s">
        <v>1423</v>
      </c>
      <c r="B1349" s="15">
        <v>0.62</v>
      </c>
    </row>
    <row r="1350" spans="1:2" x14ac:dyDescent="0.3">
      <c r="A1350" s="14" t="s">
        <v>2395</v>
      </c>
      <c r="B1350" s="15">
        <v>0.35</v>
      </c>
    </row>
    <row r="1351" spans="1:2" x14ac:dyDescent="0.3">
      <c r="A1351" s="14" t="s">
        <v>670</v>
      </c>
      <c r="B1351" s="15">
        <v>0.31</v>
      </c>
    </row>
    <row r="1352" spans="1:2" x14ac:dyDescent="0.3">
      <c r="A1352" s="14" t="s">
        <v>1721</v>
      </c>
      <c r="B1352" s="15">
        <v>0.31</v>
      </c>
    </row>
    <row r="1353" spans="1:2" x14ac:dyDescent="0.3">
      <c r="A1353" s="14" t="s">
        <v>2783</v>
      </c>
      <c r="B1353" s="15">
        <v>0.03</v>
      </c>
    </row>
    <row r="1354" spans="1:2" x14ac:dyDescent="0.3">
      <c r="A1354" s="14" t="s">
        <v>3103</v>
      </c>
      <c r="B1354" s="15"/>
    </row>
    <row r="1355" spans="1:2" x14ac:dyDescent="0.3">
      <c r="A1355" s="14" t="s">
        <v>1673</v>
      </c>
      <c r="B1355" s="15">
        <v>0</v>
      </c>
    </row>
    <row r="1356" spans="1:2" x14ac:dyDescent="0.3">
      <c r="A1356" s="14" t="s">
        <v>3104</v>
      </c>
      <c r="B1356" s="15">
        <v>67074.799999999916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515DD-C3A5-405F-946A-14D2C3899DDE}">
  <dimension ref="A1:AH1588"/>
  <sheetViews>
    <sheetView workbookViewId="0">
      <selection sqref="A1:XFD1048576"/>
    </sheetView>
  </sheetViews>
  <sheetFormatPr defaultRowHeight="14" x14ac:dyDescent="0.3"/>
  <cols>
    <col min="1" max="1" width="12.25" bestFit="1" customWidth="1"/>
  </cols>
  <sheetData>
    <row r="1" spans="1:34" ht="30" customHeight="1" thickBo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3101</v>
      </c>
      <c r="AD1" s="1" t="s">
        <v>3106</v>
      </c>
      <c r="AE1" s="1" t="s">
        <v>3107</v>
      </c>
      <c r="AF1" s="1" t="s">
        <v>28</v>
      </c>
      <c r="AG1" s="1" t="s">
        <v>29</v>
      </c>
      <c r="AH1" s="1" t="s">
        <v>30</v>
      </c>
    </row>
    <row r="2" spans="1:34" ht="22" customHeight="1" x14ac:dyDescent="0.3">
      <c r="A2" s="2">
        <v>44011</v>
      </c>
      <c r="B2" s="3" t="s">
        <v>50</v>
      </c>
      <c r="C2" s="3" t="s">
        <v>32</v>
      </c>
      <c r="D2" s="4" t="s">
        <v>49</v>
      </c>
      <c r="E2" s="4" t="s">
        <v>49</v>
      </c>
      <c r="F2" s="3" t="s">
        <v>33</v>
      </c>
      <c r="G2" s="4" t="s">
        <v>49</v>
      </c>
      <c r="H2" s="4" t="s">
        <v>49</v>
      </c>
      <c r="I2" s="3" t="s">
        <v>34</v>
      </c>
      <c r="J2" s="3" t="s">
        <v>59</v>
      </c>
      <c r="K2" s="4" t="s">
        <v>49</v>
      </c>
      <c r="L2" s="4" t="s">
        <v>49</v>
      </c>
      <c r="M2" s="4" t="s">
        <v>49</v>
      </c>
      <c r="N2" s="4" t="s">
        <v>49</v>
      </c>
      <c r="O2" s="4" t="s">
        <v>49</v>
      </c>
      <c r="P2" s="3" t="s">
        <v>52</v>
      </c>
      <c r="Q2" s="3" t="s">
        <v>39</v>
      </c>
      <c r="R2" s="3" t="s">
        <v>60</v>
      </c>
      <c r="S2" s="3" t="s">
        <v>61</v>
      </c>
      <c r="T2" s="3" t="s">
        <v>62</v>
      </c>
      <c r="U2" s="3" t="s">
        <v>56</v>
      </c>
      <c r="V2" s="3" t="s">
        <v>43</v>
      </c>
      <c r="W2" s="3" t="s">
        <v>44</v>
      </c>
      <c r="X2" s="3" t="s">
        <v>45</v>
      </c>
      <c r="Y2" s="3" t="s">
        <v>46</v>
      </c>
      <c r="Z2" s="3" t="s">
        <v>63</v>
      </c>
      <c r="AA2" s="3" t="s">
        <v>64</v>
      </c>
      <c r="AB2" s="4">
        <v>2</v>
      </c>
      <c r="AC2" s="12" t="s">
        <v>3123</v>
      </c>
      <c r="AD2" s="10"/>
      <c r="AE2" s="10"/>
      <c r="AF2" s="4">
        <v>16120</v>
      </c>
      <c r="AG2" s="4">
        <v>16.12</v>
      </c>
      <c r="AH2" s="4">
        <v>209000</v>
      </c>
    </row>
    <row r="3" spans="1:34" ht="22" customHeight="1" x14ac:dyDescent="0.3">
      <c r="A3" s="2">
        <v>44010</v>
      </c>
      <c r="B3" s="3" t="s">
        <v>31</v>
      </c>
      <c r="C3" s="3" t="s">
        <v>32</v>
      </c>
      <c r="D3" s="4" t="s">
        <v>49</v>
      </c>
      <c r="E3" s="4" t="s">
        <v>49</v>
      </c>
      <c r="F3" s="3" t="s">
        <v>33</v>
      </c>
      <c r="G3" s="4" t="s">
        <v>49</v>
      </c>
      <c r="H3" s="4" t="s">
        <v>49</v>
      </c>
      <c r="I3" s="3" t="s">
        <v>34</v>
      </c>
      <c r="J3" s="3" t="s">
        <v>65</v>
      </c>
      <c r="K3" s="4" t="s">
        <v>49</v>
      </c>
      <c r="L3" s="4" t="s">
        <v>49</v>
      </c>
      <c r="M3" s="3" t="s">
        <v>33</v>
      </c>
      <c r="N3" s="4" t="s">
        <v>49</v>
      </c>
      <c r="O3" s="4" t="s">
        <v>49</v>
      </c>
      <c r="P3" s="3" t="s">
        <v>66</v>
      </c>
      <c r="Q3" s="3" t="s">
        <v>39</v>
      </c>
      <c r="R3" s="3" t="s">
        <v>67</v>
      </c>
      <c r="S3" s="3" t="s">
        <v>68</v>
      </c>
      <c r="T3" s="3" t="s">
        <v>69</v>
      </c>
      <c r="U3" s="3" t="s">
        <v>70</v>
      </c>
      <c r="V3" s="3" t="s">
        <v>43</v>
      </c>
      <c r="W3" s="3" t="s">
        <v>44</v>
      </c>
      <c r="X3" s="3" t="s">
        <v>45</v>
      </c>
      <c r="Y3" s="3" t="s">
        <v>46</v>
      </c>
      <c r="Z3" s="3" t="s">
        <v>73</v>
      </c>
      <c r="AA3" s="3" t="s">
        <v>74</v>
      </c>
      <c r="AB3" s="4">
        <v>2</v>
      </c>
      <c r="AC3" s="12" t="s">
        <v>3123</v>
      </c>
      <c r="AD3" s="10"/>
      <c r="AE3" s="10"/>
      <c r="AF3" s="4">
        <v>35236</v>
      </c>
      <c r="AG3" s="4">
        <v>35.24</v>
      </c>
      <c r="AH3" s="4">
        <v>299000</v>
      </c>
    </row>
    <row r="4" spans="1:34" ht="22" customHeight="1" x14ac:dyDescent="0.3">
      <c r="A4" s="5">
        <v>44010</v>
      </c>
      <c r="B4" s="6" t="s">
        <v>31</v>
      </c>
      <c r="C4" s="6" t="s">
        <v>32</v>
      </c>
      <c r="D4" s="7" t="s">
        <v>49</v>
      </c>
      <c r="E4" s="7" t="s">
        <v>49</v>
      </c>
      <c r="F4" s="6" t="s">
        <v>33</v>
      </c>
      <c r="G4" s="7" t="s">
        <v>49</v>
      </c>
      <c r="H4" s="7" t="s">
        <v>49</v>
      </c>
      <c r="I4" s="6" t="s">
        <v>34</v>
      </c>
      <c r="J4" s="6" t="s">
        <v>65</v>
      </c>
      <c r="K4" s="7" t="s">
        <v>49</v>
      </c>
      <c r="L4" s="7" t="s">
        <v>49</v>
      </c>
      <c r="M4" s="6" t="s">
        <v>33</v>
      </c>
      <c r="N4" s="7" t="s">
        <v>49</v>
      </c>
      <c r="O4" s="7" t="s">
        <v>49</v>
      </c>
      <c r="P4" s="6" t="s">
        <v>66</v>
      </c>
      <c r="Q4" s="6" t="s">
        <v>39</v>
      </c>
      <c r="R4" s="6" t="s">
        <v>67</v>
      </c>
      <c r="S4" s="6" t="s">
        <v>68</v>
      </c>
      <c r="T4" s="6" t="s">
        <v>69</v>
      </c>
      <c r="U4" s="6" t="s">
        <v>70</v>
      </c>
      <c r="V4" s="6" t="s">
        <v>43</v>
      </c>
      <c r="W4" s="6" t="s">
        <v>44</v>
      </c>
      <c r="X4" s="6" t="s">
        <v>45</v>
      </c>
      <c r="Y4" s="6" t="s">
        <v>46</v>
      </c>
      <c r="Z4" s="6" t="s">
        <v>73</v>
      </c>
      <c r="AA4" s="6" t="s">
        <v>75</v>
      </c>
      <c r="AB4" s="7">
        <v>4</v>
      </c>
      <c r="AC4" s="12" t="s">
        <v>3123</v>
      </c>
      <c r="AD4" s="7"/>
      <c r="AE4" s="7"/>
      <c r="AF4" s="7">
        <v>70472</v>
      </c>
      <c r="AG4" s="7">
        <v>70.47</v>
      </c>
      <c r="AH4" s="7">
        <v>599000</v>
      </c>
    </row>
    <row r="5" spans="1:34" ht="22" customHeight="1" x14ac:dyDescent="0.3">
      <c r="A5" s="5">
        <v>44009</v>
      </c>
      <c r="B5" s="6" t="s">
        <v>50</v>
      </c>
      <c r="C5" s="6" t="s">
        <v>84</v>
      </c>
      <c r="D5" s="6" t="s">
        <v>85</v>
      </c>
      <c r="E5" s="6" t="s">
        <v>44</v>
      </c>
      <c r="F5" s="6" t="s">
        <v>33</v>
      </c>
      <c r="G5" s="7" t="s">
        <v>49</v>
      </c>
      <c r="H5" s="7" t="s">
        <v>49</v>
      </c>
      <c r="I5" s="6" t="s">
        <v>86</v>
      </c>
      <c r="J5" s="6" t="s">
        <v>87</v>
      </c>
      <c r="K5" s="6" t="s">
        <v>88</v>
      </c>
      <c r="L5" s="6" t="s">
        <v>61</v>
      </c>
      <c r="M5" s="7" t="s">
        <v>49</v>
      </c>
      <c r="N5" s="7" t="s">
        <v>49</v>
      </c>
      <c r="O5" s="7" t="s">
        <v>49</v>
      </c>
      <c r="P5" s="6" t="s">
        <v>89</v>
      </c>
      <c r="Q5" s="6" t="s">
        <v>39</v>
      </c>
      <c r="R5" s="6" t="s">
        <v>60</v>
      </c>
      <c r="S5" s="6" t="s">
        <v>61</v>
      </c>
      <c r="T5" s="6" t="s">
        <v>62</v>
      </c>
      <c r="U5" s="6" t="s">
        <v>56</v>
      </c>
      <c r="V5" s="6" t="s">
        <v>90</v>
      </c>
      <c r="W5" s="6" t="s">
        <v>44</v>
      </c>
      <c r="X5" s="6" t="s">
        <v>91</v>
      </c>
      <c r="Y5" s="6" t="s">
        <v>46</v>
      </c>
      <c r="Z5" s="6" t="s">
        <v>92</v>
      </c>
      <c r="AA5" s="6" t="s">
        <v>93</v>
      </c>
      <c r="AB5" s="7">
        <v>1</v>
      </c>
      <c r="AC5" s="12" t="s">
        <v>3123</v>
      </c>
      <c r="AD5" s="7"/>
      <c r="AE5" s="7"/>
      <c r="AF5" s="7">
        <v>16760</v>
      </c>
      <c r="AG5" s="7">
        <v>16.760000000000002</v>
      </c>
      <c r="AH5" s="7">
        <v>106000</v>
      </c>
    </row>
    <row r="6" spans="1:34" ht="22" customHeight="1" x14ac:dyDescent="0.3">
      <c r="A6" s="2">
        <v>44007</v>
      </c>
      <c r="B6" s="3" t="s">
        <v>50</v>
      </c>
      <c r="C6" s="3" t="s">
        <v>32</v>
      </c>
      <c r="D6" s="4" t="s">
        <v>49</v>
      </c>
      <c r="E6" s="4" t="s">
        <v>49</v>
      </c>
      <c r="F6" s="3" t="s">
        <v>33</v>
      </c>
      <c r="G6" s="4" t="s">
        <v>49</v>
      </c>
      <c r="H6" s="4" t="s">
        <v>49</v>
      </c>
      <c r="I6" s="3" t="s">
        <v>34</v>
      </c>
      <c r="J6" s="3" t="s">
        <v>94</v>
      </c>
      <c r="K6" s="4" t="s">
        <v>49</v>
      </c>
      <c r="L6" s="4" t="s">
        <v>49</v>
      </c>
      <c r="M6" s="4" t="s">
        <v>49</v>
      </c>
      <c r="N6" s="4" t="s">
        <v>49</v>
      </c>
      <c r="O6" s="4" t="s">
        <v>49</v>
      </c>
      <c r="P6" s="3" t="s">
        <v>95</v>
      </c>
      <c r="Q6" s="3" t="s">
        <v>39</v>
      </c>
      <c r="R6" s="3" t="s">
        <v>96</v>
      </c>
      <c r="S6" s="3" t="s">
        <v>97</v>
      </c>
      <c r="T6" s="3" t="s">
        <v>98</v>
      </c>
      <c r="U6" s="3" t="s">
        <v>99</v>
      </c>
      <c r="V6" s="3" t="s">
        <v>43</v>
      </c>
      <c r="W6" s="3" t="s">
        <v>44</v>
      </c>
      <c r="X6" s="3" t="s">
        <v>45</v>
      </c>
      <c r="Y6" s="3" t="s">
        <v>46</v>
      </c>
      <c r="Z6" s="3" t="s">
        <v>100</v>
      </c>
      <c r="AA6" s="3" t="s">
        <v>101</v>
      </c>
      <c r="AB6" s="4">
        <v>4</v>
      </c>
      <c r="AC6" s="12" t="s">
        <v>3123</v>
      </c>
      <c r="AD6" s="10"/>
      <c r="AE6" s="10"/>
      <c r="AF6" s="4">
        <v>76712</v>
      </c>
      <c r="AG6" s="4">
        <v>76.709999999999994</v>
      </c>
      <c r="AH6" s="4">
        <v>94400</v>
      </c>
    </row>
    <row r="7" spans="1:34" ht="22" customHeight="1" x14ac:dyDescent="0.3">
      <c r="A7" s="5">
        <v>44006</v>
      </c>
      <c r="B7" s="6" t="s">
        <v>50</v>
      </c>
      <c r="C7" s="6" t="s">
        <v>32</v>
      </c>
      <c r="D7" s="7" t="s">
        <v>49</v>
      </c>
      <c r="E7" s="7" t="s">
        <v>49</v>
      </c>
      <c r="F7" s="6" t="s">
        <v>33</v>
      </c>
      <c r="G7" s="7" t="s">
        <v>49</v>
      </c>
      <c r="H7" s="7" t="s">
        <v>49</v>
      </c>
      <c r="I7" s="6" t="s">
        <v>34</v>
      </c>
      <c r="J7" s="6" t="s">
        <v>102</v>
      </c>
      <c r="K7" s="7" t="s">
        <v>49</v>
      </c>
      <c r="L7" s="6" t="s">
        <v>61</v>
      </c>
      <c r="M7" s="6" t="s">
        <v>103</v>
      </c>
      <c r="N7" s="7" t="s">
        <v>49</v>
      </c>
      <c r="O7" s="7" t="s">
        <v>49</v>
      </c>
      <c r="P7" s="6" t="s">
        <v>104</v>
      </c>
      <c r="Q7" s="6" t="s">
        <v>105</v>
      </c>
      <c r="R7" s="6" t="s">
        <v>106</v>
      </c>
      <c r="S7" s="6" t="s">
        <v>61</v>
      </c>
      <c r="T7" s="6" t="s">
        <v>107</v>
      </c>
      <c r="U7" s="6" t="s">
        <v>56</v>
      </c>
      <c r="V7" s="6" t="s">
        <v>43</v>
      </c>
      <c r="W7" s="6" t="s">
        <v>44</v>
      </c>
      <c r="X7" s="6" t="s">
        <v>45</v>
      </c>
      <c r="Y7" s="6" t="s">
        <v>46</v>
      </c>
      <c r="Z7" s="6" t="s">
        <v>108</v>
      </c>
      <c r="AA7" s="6" t="s">
        <v>109</v>
      </c>
      <c r="AB7" s="7">
        <v>1</v>
      </c>
      <c r="AC7" s="12" t="s">
        <v>3123</v>
      </c>
      <c r="AD7" s="7"/>
      <c r="AE7" s="7"/>
      <c r="AF7" s="7">
        <v>7560</v>
      </c>
      <c r="AG7" s="7">
        <v>7.56</v>
      </c>
      <c r="AH7" s="7">
        <v>39100</v>
      </c>
    </row>
    <row r="8" spans="1:34" ht="22" customHeight="1" x14ac:dyDescent="0.3">
      <c r="A8" s="2">
        <v>44006</v>
      </c>
      <c r="B8" s="3" t="s">
        <v>50</v>
      </c>
      <c r="C8" s="3" t="s">
        <v>32</v>
      </c>
      <c r="D8" s="4" t="s">
        <v>49</v>
      </c>
      <c r="E8" s="4" t="s">
        <v>49</v>
      </c>
      <c r="F8" s="3" t="s">
        <v>33</v>
      </c>
      <c r="G8" s="4" t="s">
        <v>49</v>
      </c>
      <c r="H8" s="4" t="s">
        <v>49</v>
      </c>
      <c r="I8" s="3" t="s">
        <v>34</v>
      </c>
      <c r="J8" s="3" t="s">
        <v>102</v>
      </c>
      <c r="K8" s="4" t="s">
        <v>49</v>
      </c>
      <c r="L8" s="3" t="s">
        <v>61</v>
      </c>
      <c r="M8" s="3" t="s">
        <v>103</v>
      </c>
      <c r="N8" s="4" t="s">
        <v>49</v>
      </c>
      <c r="O8" s="4" t="s">
        <v>49</v>
      </c>
      <c r="P8" s="3" t="s">
        <v>104</v>
      </c>
      <c r="Q8" s="3" t="s">
        <v>105</v>
      </c>
      <c r="R8" s="3" t="s">
        <v>106</v>
      </c>
      <c r="S8" s="3" t="s">
        <v>61</v>
      </c>
      <c r="T8" s="3" t="s">
        <v>107</v>
      </c>
      <c r="U8" s="3" t="s">
        <v>56</v>
      </c>
      <c r="V8" s="3" t="s">
        <v>43</v>
      </c>
      <c r="W8" s="3" t="s">
        <v>44</v>
      </c>
      <c r="X8" s="3" t="s">
        <v>45</v>
      </c>
      <c r="Y8" s="3" t="s">
        <v>46</v>
      </c>
      <c r="Z8" s="3" t="s">
        <v>108</v>
      </c>
      <c r="AA8" s="3" t="s">
        <v>110</v>
      </c>
      <c r="AB8" s="4">
        <v>1</v>
      </c>
      <c r="AC8" s="12" t="s">
        <v>3123</v>
      </c>
      <c r="AD8" s="10"/>
      <c r="AE8" s="10"/>
      <c r="AF8" s="4">
        <v>7560</v>
      </c>
      <c r="AG8" s="4">
        <v>7.56</v>
      </c>
      <c r="AH8" s="4">
        <v>39100</v>
      </c>
    </row>
    <row r="9" spans="1:34" ht="22" customHeight="1" x14ac:dyDescent="0.3">
      <c r="A9" s="5">
        <v>44005</v>
      </c>
      <c r="B9" s="6" t="s">
        <v>50</v>
      </c>
      <c r="C9" s="6" t="s">
        <v>84</v>
      </c>
      <c r="D9" s="6" t="s">
        <v>85</v>
      </c>
      <c r="E9" s="6" t="s">
        <v>44</v>
      </c>
      <c r="F9" s="6" t="s">
        <v>33</v>
      </c>
      <c r="G9" s="7" t="s">
        <v>49</v>
      </c>
      <c r="H9" s="7" t="s">
        <v>49</v>
      </c>
      <c r="I9" s="6" t="s">
        <v>86</v>
      </c>
      <c r="J9" s="6" t="s">
        <v>111</v>
      </c>
      <c r="K9" s="6" t="s">
        <v>112</v>
      </c>
      <c r="L9" s="6" t="s">
        <v>113</v>
      </c>
      <c r="M9" s="7" t="s">
        <v>49</v>
      </c>
      <c r="N9" s="7" t="s">
        <v>49</v>
      </c>
      <c r="O9" s="7" t="s">
        <v>49</v>
      </c>
      <c r="P9" s="6" t="s">
        <v>114</v>
      </c>
      <c r="Q9" s="6" t="s">
        <v>39</v>
      </c>
      <c r="R9" s="6" t="s">
        <v>115</v>
      </c>
      <c r="S9" s="6" t="s">
        <v>113</v>
      </c>
      <c r="T9" s="6" t="s">
        <v>116</v>
      </c>
      <c r="U9" s="6" t="s">
        <v>117</v>
      </c>
      <c r="V9" s="6" t="s">
        <v>90</v>
      </c>
      <c r="W9" s="6" t="s">
        <v>44</v>
      </c>
      <c r="X9" s="6" t="s">
        <v>91</v>
      </c>
      <c r="Y9" s="6" t="s">
        <v>46</v>
      </c>
      <c r="Z9" s="6" t="s">
        <v>118</v>
      </c>
      <c r="AA9" s="6" t="s">
        <v>119</v>
      </c>
      <c r="AB9" s="7">
        <v>1</v>
      </c>
      <c r="AC9" s="12" t="s">
        <v>3123</v>
      </c>
      <c r="AD9" s="7"/>
      <c r="AE9" s="7"/>
      <c r="AF9" s="7">
        <v>25000</v>
      </c>
      <c r="AG9" s="7">
        <v>25</v>
      </c>
      <c r="AH9" s="7">
        <v>53000</v>
      </c>
    </row>
    <row r="10" spans="1:34" ht="22" customHeight="1" x14ac:dyDescent="0.3">
      <c r="A10" s="2">
        <v>44004</v>
      </c>
      <c r="B10" s="3" t="s">
        <v>31</v>
      </c>
      <c r="C10" s="3" t="s">
        <v>32</v>
      </c>
      <c r="D10" s="4" t="s">
        <v>49</v>
      </c>
      <c r="E10" s="4" t="s">
        <v>49</v>
      </c>
      <c r="F10" s="3" t="s">
        <v>33</v>
      </c>
      <c r="G10" s="4" t="s">
        <v>49</v>
      </c>
      <c r="H10" s="4" t="s">
        <v>49</v>
      </c>
      <c r="I10" s="3" t="s">
        <v>34</v>
      </c>
      <c r="J10" s="3" t="s">
        <v>77</v>
      </c>
      <c r="K10" s="3" t="s">
        <v>78</v>
      </c>
      <c r="L10" s="3" t="s">
        <v>68</v>
      </c>
      <c r="M10" s="3" t="s">
        <v>33</v>
      </c>
      <c r="N10" s="4" t="s">
        <v>49</v>
      </c>
      <c r="O10" s="4" t="s">
        <v>49</v>
      </c>
      <c r="P10" s="3" t="s">
        <v>79</v>
      </c>
      <c r="Q10" s="3" t="s">
        <v>39</v>
      </c>
      <c r="R10" s="3" t="s">
        <v>67</v>
      </c>
      <c r="S10" s="3" t="s">
        <v>68</v>
      </c>
      <c r="T10" s="3" t="s">
        <v>69</v>
      </c>
      <c r="U10" s="3" t="s">
        <v>70</v>
      </c>
      <c r="V10" s="3" t="s">
        <v>43</v>
      </c>
      <c r="W10" s="3" t="s">
        <v>44</v>
      </c>
      <c r="X10" s="3" t="s">
        <v>45</v>
      </c>
      <c r="Y10" s="3" t="s">
        <v>46</v>
      </c>
      <c r="Z10" s="3" t="s">
        <v>82</v>
      </c>
      <c r="AA10" s="3" t="s">
        <v>125</v>
      </c>
      <c r="AB10" s="4">
        <v>10</v>
      </c>
      <c r="AC10" s="12" t="s">
        <v>3123</v>
      </c>
      <c r="AD10" s="10"/>
      <c r="AE10" s="10"/>
      <c r="AF10" s="4">
        <v>198000</v>
      </c>
      <c r="AG10" s="4">
        <v>198</v>
      </c>
      <c r="AH10" s="4">
        <v>3704000</v>
      </c>
    </row>
    <row r="11" spans="1:34" ht="22" customHeight="1" x14ac:dyDescent="0.3">
      <c r="A11" s="2">
        <v>44003</v>
      </c>
      <c r="B11" s="3" t="s">
        <v>50</v>
      </c>
      <c r="C11" s="3" t="s">
        <v>84</v>
      </c>
      <c r="D11" s="3" t="s">
        <v>85</v>
      </c>
      <c r="E11" s="3" t="s">
        <v>44</v>
      </c>
      <c r="F11" s="3" t="s">
        <v>33</v>
      </c>
      <c r="G11" s="4" t="s">
        <v>49</v>
      </c>
      <c r="H11" s="4" t="s">
        <v>49</v>
      </c>
      <c r="I11" s="3" t="s">
        <v>86</v>
      </c>
      <c r="J11" s="3" t="s">
        <v>127</v>
      </c>
      <c r="K11" s="3" t="s">
        <v>88</v>
      </c>
      <c r="L11" s="3" t="s">
        <v>61</v>
      </c>
      <c r="M11" s="4" t="s">
        <v>49</v>
      </c>
      <c r="N11" s="4" t="s">
        <v>49</v>
      </c>
      <c r="O11" s="4" t="s">
        <v>49</v>
      </c>
      <c r="P11" s="3" t="s">
        <v>128</v>
      </c>
      <c r="Q11" s="3" t="s">
        <v>39</v>
      </c>
      <c r="R11" s="3" t="s">
        <v>60</v>
      </c>
      <c r="S11" s="3" t="s">
        <v>61</v>
      </c>
      <c r="T11" s="3" t="s">
        <v>62</v>
      </c>
      <c r="U11" s="3" t="s">
        <v>56</v>
      </c>
      <c r="V11" s="3" t="s">
        <v>90</v>
      </c>
      <c r="W11" s="3" t="s">
        <v>44</v>
      </c>
      <c r="X11" s="3" t="s">
        <v>91</v>
      </c>
      <c r="Y11" s="3" t="s">
        <v>46</v>
      </c>
      <c r="Z11" s="3" t="s">
        <v>129</v>
      </c>
      <c r="AA11" s="3" t="s">
        <v>130</v>
      </c>
      <c r="AB11" s="4">
        <v>1</v>
      </c>
      <c r="AC11" s="12" t="s">
        <v>3123</v>
      </c>
      <c r="AD11" s="10"/>
      <c r="AE11" s="10"/>
      <c r="AF11" s="4">
        <v>17720</v>
      </c>
      <c r="AG11" s="4">
        <v>17.72</v>
      </c>
      <c r="AH11" s="4">
        <v>775000</v>
      </c>
    </row>
    <row r="12" spans="1:34" ht="22" customHeight="1" x14ac:dyDescent="0.3">
      <c r="A12" s="5">
        <v>44002</v>
      </c>
      <c r="B12" s="6" t="s">
        <v>50</v>
      </c>
      <c r="C12" s="6" t="s">
        <v>84</v>
      </c>
      <c r="D12" s="6" t="s">
        <v>85</v>
      </c>
      <c r="E12" s="6" t="s">
        <v>44</v>
      </c>
      <c r="F12" s="6" t="s">
        <v>33</v>
      </c>
      <c r="G12" s="7" t="s">
        <v>49</v>
      </c>
      <c r="H12" s="7" t="s">
        <v>49</v>
      </c>
      <c r="I12" s="6" t="s">
        <v>86</v>
      </c>
      <c r="J12" s="6" t="s">
        <v>131</v>
      </c>
      <c r="K12" s="6" t="s">
        <v>132</v>
      </c>
      <c r="L12" s="6" t="s">
        <v>133</v>
      </c>
      <c r="M12" s="7" t="s">
        <v>49</v>
      </c>
      <c r="N12" s="7" t="s">
        <v>49</v>
      </c>
      <c r="O12" s="7" t="s">
        <v>49</v>
      </c>
      <c r="P12" s="6" t="s">
        <v>134</v>
      </c>
      <c r="Q12" s="6" t="s">
        <v>39</v>
      </c>
      <c r="R12" s="6" t="s">
        <v>135</v>
      </c>
      <c r="S12" s="6" t="s">
        <v>136</v>
      </c>
      <c r="T12" s="6" t="s">
        <v>137</v>
      </c>
      <c r="U12" s="6" t="s">
        <v>42</v>
      </c>
      <c r="V12" s="6" t="s">
        <v>90</v>
      </c>
      <c r="W12" s="6" t="s">
        <v>44</v>
      </c>
      <c r="X12" s="6" t="s">
        <v>91</v>
      </c>
      <c r="Y12" s="6" t="s">
        <v>46</v>
      </c>
      <c r="Z12" s="6" t="s">
        <v>138</v>
      </c>
      <c r="AA12" s="6" t="s">
        <v>139</v>
      </c>
      <c r="AB12" s="7">
        <v>2</v>
      </c>
      <c r="AC12" s="12" t="s">
        <v>3123</v>
      </c>
      <c r="AD12" s="7"/>
      <c r="AE12" s="7"/>
      <c r="AF12" s="7">
        <v>39060</v>
      </c>
      <c r="AG12" s="7">
        <v>39.06</v>
      </c>
      <c r="AH12" s="7">
        <v>155000</v>
      </c>
    </row>
    <row r="13" spans="1:34" ht="22" customHeight="1" x14ac:dyDescent="0.3">
      <c r="A13" s="2">
        <v>44000</v>
      </c>
      <c r="B13" s="3" t="s">
        <v>50</v>
      </c>
      <c r="C13" s="3" t="s">
        <v>32</v>
      </c>
      <c r="D13" s="4" t="s">
        <v>49</v>
      </c>
      <c r="E13" s="4" t="s">
        <v>49</v>
      </c>
      <c r="F13" s="3" t="s">
        <v>33</v>
      </c>
      <c r="G13" s="4" t="s">
        <v>49</v>
      </c>
      <c r="H13" s="4" t="s">
        <v>49</v>
      </c>
      <c r="I13" s="3" t="s">
        <v>34</v>
      </c>
      <c r="J13" s="3" t="s">
        <v>94</v>
      </c>
      <c r="K13" s="4" t="s">
        <v>49</v>
      </c>
      <c r="L13" s="4" t="s">
        <v>49</v>
      </c>
      <c r="M13" s="4" t="s">
        <v>49</v>
      </c>
      <c r="N13" s="4" t="s">
        <v>49</v>
      </c>
      <c r="O13" s="4" t="s">
        <v>49</v>
      </c>
      <c r="P13" s="3" t="s">
        <v>95</v>
      </c>
      <c r="Q13" s="3" t="s">
        <v>39</v>
      </c>
      <c r="R13" s="3" t="s">
        <v>96</v>
      </c>
      <c r="S13" s="3" t="s">
        <v>97</v>
      </c>
      <c r="T13" s="3" t="s">
        <v>98</v>
      </c>
      <c r="U13" s="3" t="s">
        <v>99</v>
      </c>
      <c r="V13" s="3" t="s">
        <v>43</v>
      </c>
      <c r="W13" s="3" t="s">
        <v>44</v>
      </c>
      <c r="X13" s="3" t="s">
        <v>45</v>
      </c>
      <c r="Y13" s="3" t="s">
        <v>46</v>
      </c>
      <c r="Z13" s="3" t="s">
        <v>140</v>
      </c>
      <c r="AA13" s="3" t="s">
        <v>141</v>
      </c>
      <c r="AB13" s="4">
        <v>8</v>
      </c>
      <c r="AC13" s="12" t="s">
        <v>3123</v>
      </c>
      <c r="AD13" s="10"/>
      <c r="AE13" s="10"/>
      <c r="AF13" s="4">
        <v>147145</v>
      </c>
      <c r="AG13" s="4">
        <v>147.15</v>
      </c>
      <c r="AH13" s="4">
        <v>181000</v>
      </c>
    </row>
    <row r="14" spans="1:34" ht="22" customHeight="1" x14ac:dyDescent="0.3">
      <c r="A14" s="5">
        <v>43998</v>
      </c>
      <c r="B14" s="6" t="s">
        <v>50</v>
      </c>
      <c r="C14" s="6" t="s">
        <v>84</v>
      </c>
      <c r="D14" s="6" t="s">
        <v>85</v>
      </c>
      <c r="E14" s="6" t="s">
        <v>44</v>
      </c>
      <c r="F14" s="6" t="s">
        <v>33</v>
      </c>
      <c r="G14" s="7" t="s">
        <v>49</v>
      </c>
      <c r="H14" s="7" t="s">
        <v>49</v>
      </c>
      <c r="I14" s="6" t="s">
        <v>86</v>
      </c>
      <c r="J14" s="6" t="s">
        <v>111</v>
      </c>
      <c r="K14" s="6" t="s">
        <v>112</v>
      </c>
      <c r="L14" s="6" t="s">
        <v>113</v>
      </c>
      <c r="M14" s="7" t="s">
        <v>49</v>
      </c>
      <c r="N14" s="7" t="s">
        <v>49</v>
      </c>
      <c r="O14" s="7" t="s">
        <v>49</v>
      </c>
      <c r="P14" s="6" t="s">
        <v>114</v>
      </c>
      <c r="Q14" s="6" t="s">
        <v>142</v>
      </c>
      <c r="R14" s="6" t="s">
        <v>115</v>
      </c>
      <c r="S14" s="6" t="s">
        <v>113</v>
      </c>
      <c r="T14" s="6" t="s">
        <v>116</v>
      </c>
      <c r="U14" s="6" t="s">
        <v>117</v>
      </c>
      <c r="V14" s="6" t="s">
        <v>90</v>
      </c>
      <c r="W14" s="6" t="s">
        <v>44</v>
      </c>
      <c r="X14" s="6" t="s">
        <v>91</v>
      </c>
      <c r="Y14" s="6" t="s">
        <v>46</v>
      </c>
      <c r="Z14" s="6" t="s">
        <v>118</v>
      </c>
      <c r="AA14" s="6" t="s">
        <v>143</v>
      </c>
      <c r="AB14" s="7">
        <v>1</v>
      </c>
      <c r="AC14" s="12" t="s">
        <v>3123</v>
      </c>
      <c r="AD14" s="7"/>
      <c r="AE14" s="7"/>
      <c r="AF14" s="7">
        <v>29850</v>
      </c>
      <c r="AG14" s="7">
        <v>29.85</v>
      </c>
      <c r="AH14" s="7">
        <v>63200</v>
      </c>
    </row>
    <row r="15" spans="1:34" ht="22" customHeight="1" x14ac:dyDescent="0.3">
      <c r="A15" s="2">
        <v>43998</v>
      </c>
      <c r="B15" s="3" t="s">
        <v>144</v>
      </c>
      <c r="C15" s="3" t="s">
        <v>84</v>
      </c>
      <c r="D15" s="3" t="s">
        <v>85</v>
      </c>
      <c r="E15" s="3" t="s">
        <v>44</v>
      </c>
      <c r="F15" s="3" t="s">
        <v>33</v>
      </c>
      <c r="G15" s="4" t="s">
        <v>49</v>
      </c>
      <c r="H15" s="4" t="s">
        <v>49</v>
      </c>
      <c r="I15" s="3" t="s">
        <v>86</v>
      </c>
      <c r="J15" s="3" t="s">
        <v>77</v>
      </c>
      <c r="K15" s="3" t="s">
        <v>78</v>
      </c>
      <c r="L15" s="3" t="s">
        <v>68</v>
      </c>
      <c r="M15" s="3" t="s">
        <v>33</v>
      </c>
      <c r="N15" s="4" t="s">
        <v>49</v>
      </c>
      <c r="O15" s="4" t="s">
        <v>49</v>
      </c>
      <c r="P15" s="3" t="s">
        <v>79</v>
      </c>
      <c r="Q15" s="3" t="s">
        <v>39</v>
      </c>
      <c r="R15" s="3" t="s">
        <v>67</v>
      </c>
      <c r="S15" s="3" t="s">
        <v>68</v>
      </c>
      <c r="T15" s="3" t="s">
        <v>69</v>
      </c>
      <c r="U15" s="3" t="s">
        <v>70</v>
      </c>
      <c r="V15" s="3" t="s">
        <v>90</v>
      </c>
      <c r="W15" s="3" t="s">
        <v>44</v>
      </c>
      <c r="X15" s="3" t="s">
        <v>91</v>
      </c>
      <c r="Y15" s="3" t="s">
        <v>46</v>
      </c>
      <c r="Z15" s="3" t="s">
        <v>145</v>
      </c>
      <c r="AA15" s="3" t="s">
        <v>146</v>
      </c>
      <c r="AB15" s="4">
        <v>1</v>
      </c>
      <c r="AC15" s="12" t="s">
        <v>3123</v>
      </c>
      <c r="AD15" s="10"/>
      <c r="AE15" s="10"/>
      <c r="AF15" s="4">
        <v>20960</v>
      </c>
      <c r="AG15" s="4">
        <v>20.96</v>
      </c>
      <c r="AH15" s="4">
        <v>17824000</v>
      </c>
    </row>
    <row r="16" spans="1:34" ht="22" customHeight="1" x14ac:dyDescent="0.3">
      <c r="A16" s="5">
        <v>43996</v>
      </c>
      <c r="B16" s="6" t="s">
        <v>31</v>
      </c>
      <c r="C16" s="6" t="s">
        <v>32</v>
      </c>
      <c r="D16" s="7" t="s">
        <v>49</v>
      </c>
      <c r="E16" s="7" t="s">
        <v>49</v>
      </c>
      <c r="F16" s="6" t="s">
        <v>33</v>
      </c>
      <c r="G16" s="7" t="s">
        <v>49</v>
      </c>
      <c r="H16" s="7" t="s">
        <v>49</v>
      </c>
      <c r="I16" s="6" t="s">
        <v>34</v>
      </c>
      <c r="J16" s="6" t="s">
        <v>65</v>
      </c>
      <c r="K16" s="7" t="s">
        <v>49</v>
      </c>
      <c r="L16" s="7" t="s">
        <v>49</v>
      </c>
      <c r="M16" s="6" t="s">
        <v>33</v>
      </c>
      <c r="N16" s="7" t="s">
        <v>49</v>
      </c>
      <c r="O16" s="7" t="s">
        <v>49</v>
      </c>
      <c r="P16" s="6" t="s">
        <v>66</v>
      </c>
      <c r="Q16" s="6" t="s">
        <v>39</v>
      </c>
      <c r="R16" s="6" t="s">
        <v>67</v>
      </c>
      <c r="S16" s="6" t="s">
        <v>68</v>
      </c>
      <c r="T16" s="6" t="s">
        <v>69</v>
      </c>
      <c r="U16" s="6" t="s">
        <v>70</v>
      </c>
      <c r="V16" s="6" t="s">
        <v>43</v>
      </c>
      <c r="W16" s="6" t="s">
        <v>44</v>
      </c>
      <c r="X16" s="6" t="s">
        <v>45</v>
      </c>
      <c r="Y16" s="6" t="s">
        <v>46</v>
      </c>
      <c r="Z16" s="6" t="s">
        <v>73</v>
      </c>
      <c r="AA16" s="6" t="s">
        <v>155</v>
      </c>
      <c r="AB16" s="7">
        <v>2</v>
      </c>
      <c r="AC16" s="12" t="s">
        <v>3123</v>
      </c>
      <c r="AD16" s="7"/>
      <c r="AE16" s="7"/>
      <c r="AF16" s="7">
        <v>35236</v>
      </c>
      <c r="AG16" s="7">
        <v>35.24</v>
      </c>
      <c r="AH16" s="7">
        <v>299000</v>
      </c>
    </row>
    <row r="17" spans="1:34" ht="22" customHeight="1" x14ac:dyDescent="0.3">
      <c r="A17" s="2">
        <v>43993</v>
      </c>
      <c r="B17" s="3" t="s">
        <v>50</v>
      </c>
      <c r="C17" s="3" t="s">
        <v>32</v>
      </c>
      <c r="D17" s="4" t="s">
        <v>49</v>
      </c>
      <c r="E17" s="4" t="s">
        <v>49</v>
      </c>
      <c r="F17" s="3" t="s">
        <v>33</v>
      </c>
      <c r="G17" s="4" t="s">
        <v>49</v>
      </c>
      <c r="H17" s="4" t="s">
        <v>49</v>
      </c>
      <c r="I17" s="3" t="s">
        <v>34</v>
      </c>
      <c r="J17" s="3" t="s">
        <v>161</v>
      </c>
      <c r="K17" s="4" t="s">
        <v>49</v>
      </c>
      <c r="L17" s="3" t="s">
        <v>61</v>
      </c>
      <c r="M17" s="4" t="s">
        <v>49</v>
      </c>
      <c r="N17" s="4" t="s">
        <v>49</v>
      </c>
      <c r="O17" s="4" t="s">
        <v>49</v>
      </c>
      <c r="P17" s="3" t="s">
        <v>162</v>
      </c>
      <c r="Q17" s="3" t="s">
        <v>163</v>
      </c>
      <c r="R17" s="3" t="s">
        <v>60</v>
      </c>
      <c r="S17" s="3" t="s">
        <v>61</v>
      </c>
      <c r="T17" s="3" t="s">
        <v>62</v>
      </c>
      <c r="U17" s="3" t="s">
        <v>56</v>
      </c>
      <c r="V17" s="3" t="s">
        <v>43</v>
      </c>
      <c r="W17" s="3" t="s">
        <v>44</v>
      </c>
      <c r="X17" s="3" t="s">
        <v>45</v>
      </c>
      <c r="Y17" s="3" t="s">
        <v>46</v>
      </c>
      <c r="Z17" s="3" t="s">
        <v>73</v>
      </c>
      <c r="AA17" s="3" t="s">
        <v>164</v>
      </c>
      <c r="AB17" s="4">
        <v>2</v>
      </c>
      <c r="AC17" s="12" t="s">
        <v>3123</v>
      </c>
      <c r="AD17" s="10"/>
      <c r="AE17" s="10"/>
      <c r="AF17" s="4">
        <v>29520</v>
      </c>
      <c r="AG17" s="4">
        <v>29.52</v>
      </c>
      <c r="AH17" s="4">
        <v>111000</v>
      </c>
    </row>
    <row r="18" spans="1:34" ht="22" customHeight="1" x14ac:dyDescent="0.3">
      <c r="A18" s="5">
        <v>43993</v>
      </c>
      <c r="B18" s="6" t="s">
        <v>50</v>
      </c>
      <c r="C18" s="6" t="s">
        <v>32</v>
      </c>
      <c r="D18" s="7" t="s">
        <v>49</v>
      </c>
      <c r="E18" s="7" t="s">
        <v>49</v>
      </c>
      <c r="F18" s="6" t="s">
        <v>33</v>
      </c>
      <c r="G18" s="7" t="s">
        <v>49</v>
      </c>
      <c r="H18" s="7" t="s">
        <v>49</v>
      </c>
      <c r="I18" s="6" t="s">
        <v>34</v>
      </c>
      <c r="J18" s="6" t="s">
        <v>161</v>
      </c>
      <c r="K18" s="7" t="s">
        <v>49</v>
      </c>
      <c r="L18" s="6" t="s">
        <v>61</v>
      </c>
      <c r="M18" s="7" t="s">
        <v>49</v>
      </c>
      <c r="N18" s="7" t="s">
        <v>49</v>
      </c>
      <c r="O18" s="7" t="s">
        <v>49</v>
      </c>
      <c r="P18" s="6" t="s">
        <v>162</v>
      </c>
      <c r="Q18" s="6" t="s">
        <v>163</v>
      </c>
      <c r="R18" s="6" t="s">
        <v>60</v>
      </c>
      <c r="S18" s="6" t="s">
        <v>61</v>
      </c>
      <c r="T18" s="6" t="s">
        <v>62</v>
      </c>
      <c r="U18" s="6" t="s">
        <v>56</v>
      </c>
      <c r="V18" s="6" t="s">
        <v>43</v>
      </c>
      <c r="W18" s="6" t="s">
        <v>44</v>
      </c>
      <c r="X18" s="6" t="s">
        <v>45</v>
      </c>
      <c r="Y18" s="6" t="s">
        <v>46</v>
      </c>
      <c r="Z18" s="6" t="s">
        <v>73</v>
      </c>
      <c r="AA18" s="6" t="s">
        <v>165</v>
      </c>
      <c r="AB18" s="7">
        <v>1</v>
      </c>
      <c r="AC18" s="12" t="s">
        <v>3123</v>
      </c>
      <c r="AD18" s="7"/>
      <c r="AE18" s="7"/>
      <c r="AF18" s="7">
        <v>14760</v>
      </c>
      <c r="AG18" s="7">
        <v>14.76</v>
      </c>
      <c r="AH18" s="7">
        <v>55700</v>
      </c>
    </row>
    <row r="19" spans="1:34" ht="22" customHeight="1" x14ac:dyDescent="0.3">
      <c r="A19" s="2">
        <v>43993</v>
      </c>
      <c r="B19" s="3" t="s">
        <v>50</v>
      </c>
      <c r="C19" s="3" t="s">
        <v>32</v>
      </c>
      <c r="D19" s="4" t="s">
        <v>49</v>
      </c>
      <c r="E19" s="4" t="s">
        <v>49</v>
      </c>
      <c r="F19" s="3" t="s">
        <v>33</v>
      </c>
      <c r="G19" s="4" t="s">
        <v>49</v>
      </c>
      <c r="H19" s="4" t="s">
        <v>49</v>
      </c>
      <c r="I19" s="3" t="s">
        <v>34</v>
      </c>
      <c r="J19" s="3" t="s">
        <v>166</v>
      </c>
      <c r="K19" s="4" t="s">
        <v>49</v>
      </c>
      <c r="L19" s="3" t="s">
        <v>61</v>
      </c>
      <c r="M19" s="4" t="s">
        <v>49</v>
      </c>
      <c r="N19" s="4" t="s">
        <v>49</v>
      </c>
      <c r="O19" s="4" t="s">
        <v>49</v>
      </c>
      <c r="P19" s="3" t="s">
        <v>167</v>
      </c>
      <c r="Q19" s="3" t="s">
        <v>39</v>
      </c>
      <c r="R19" s="3" t="s">
        <v>168</v>
      </c>
      <c r="S19" s="3" t="s">
        <v>61</v>
      </c>
      <c r="T19" s="3" t="s">
        <v>169</v>
      </c>
      <c r="U19" s="3" t="s">
        <v>56</v>
      </c>
      <c r="V19" s="3" t="s">
        <v>43</v>
      </c>
      <c r="W19" s="3" t="s">
        <v>44</v>
      </c>
      <c r="X19" s="3" t="s">
        <v>45</v>
      </c>
      <c r="Y19" s="3" t="s">
        <v>46</v>
      </c>
      <c r="Z19" s="3" t="s">
        <v>170</v>
      </c>
      <c r="AA19" s="3" t="s">
        <v>171</v>
      </c>
      <c r="AB19" s="4">
        <v>2</v>
      </c>
      <c r="AC19" s="12" t="s">
        <v>3123</v>
      </c>
      <c r="AD19" s="10"/>
      <c r="AE19" s="10"/>
      <c r="AF19" s="4">
        <v>35608</v>
      </c>
      <c r="AG19" s="4">
        <v>35.61</v>
      </c>
      <c r="AH19" s="4">
        <v>170000</v>
      </c>
    </row>
    <row r="20" spans="1:34" ht="22" customHeight="1" x14ac:dyDescent="0.3">
      <c r="A20" s="2">
        <v>43993</v>
      </c>
      <c r="B20" s="3" t="s">
        <v>50</v>
      </c>
      <c r="C20" s="3" t="s">
        <v>32</v>
      </c>
      <c r="D20" s="4" t="s">
        <v>49</v>
      </c>
      <c r="E20" s="4" t="s">
        <v>49</v>
      </c>
      <c r="F20" s="3" t="s">
        <v>33</v>
      </c>
      <c r="G20" s="4" t="s">
        <v>49</v>
      </c>
      <c r="H20" s="4" t="s">
        <v>49</v>
      </c>
      <c r="I20" s="3" t="s">
        <v>34</v>
      </c>
      <c r="J20" s="3" t="s">
        <v>173</v>
      </c>
      <c r="K20" s="3" t="s">
        <v>174</v>
      </c>
      <c r="L20" s="3" t="s">
        <v>97</v>
      </c>
      <c r="M20" s="4" t="s">
        <v>49</v>
      </c>
      <c r="N20" s="4" t="s">
        <v>49</v>
      </c>
      <c r="O20" s="4" t="s">
        <v>49</v>
      </c>
      <c r="P20" s="3" t="s">
        <v>175</v>
      </c>
      <c r="Q20" s="3" t="s">
        <v>39</v>
      </c>
      <c r="R20" s="3" t="s">
        <v>176</v>
      </c>
      <c r="S20" s="3" t="s">
        <v>97</v>
      </c>
      <c r="T20" s="3" t="s">
        <v>177</v>
      </c>
      <c r="U20" s="3" t="s">
        <v>178</v>
      </c>
      <c r="V20" s="3" t="s">
        <v>43</v>
      </c>
      <c r="W20" s="3" t="s">
        <v>44</v>
      </c>
      <c r="X20" s="3" t="s">
        <v>45</v>
      </c>
      <c r="Y20" s="3" t="s">
        <v>46</v>
      </c>
      <c r="Z20" s="3" t="s">
        <v>179</v>
      </c>
      <c r="AA20" s="3" t="s">
        <v>180</v>
      </c>
      <c r="AB20" s="4">
        <v>7</v>
      </c>
      <c r="AC20" s="12" t="s">
        <v>3123</v>
      </c>
      <c r="AD20" s="10"/>
      <c r="AE20" s="10"/>
      <c r="AF20" s="4">
        <v>121625</v>
      </c>
      <c r="AG20" s="4">
        <v>121.63</v>
      </c>
      <c r="AH20" s="4">
        <v>68800</v>
      </c>
    </row>
    <row r="21" spans="1:34" ht="22" customHeight="1" x14ac:dyDescent="0.3">
      <c r="A21" s="5">
        <v>43992</v>
      </c>
      <c r="B21" s="6" t="s">
        <v>50</v>
      </c>
      <c r="C21" s="6" t="s">
        <v>84</v>
      </c>
      <c r="D21" s="6" t="s">
        <v>85</v>
      </c>
      <c r="E21" s="6" t="s">
        <v>44</v>
      </c>
      <c r="F21" s="6" t="s">
        <v>33</v>
      </c>
      <c r="G21" s="7" t="s">
        <v>49</v>
      </c>
      <c r="H21" s="7" t="s">
        <v>49</v>
      </c>
      <c r="I21" s="6" t="s">
        <v>86</v>
      </c>
      <c r="J21" s="6" t="s">
        <v>131</v>
      </c>
      <c r="K21" s="6" t="s">
        <v>132</v>
      </c>
      <c r="L21" s="6" t="s">
        <v>133</v>
      </c>
      <c r="M21" s="7" t="s">
        <v>49</v>
      </c>
      <c r="N21" s="7" t="s">
        <v>49</v>
      </c>
      <c r="O21" s="7" t="s">
        <v>49</v>
      </c>
      <c r="P21" s="6" t="s">
        <v>134</v>
      </c>
      <c r="Q21" s="6" t="s">
        <v>39</v>
      </c>
      <c r="R21" s="6" t="s">
        <v>135</v>
      </c>
      <c r="S21" s="6" t="s">
        <v>136</v>
      </c>
      <c r="T21" s="6" t="s">
        <v>137</v>
      </c>
      <c r="U21" s="6" t="s">
        <v>42</v>
      </c>
      <c r="V21" s="6" t="s">
        <v>90</v>
      </c>
      <c r="W21" s="6" t="s">
        <v>44</v>
      </c>
      <c r="X21" s="6" t="s">
        <v>91</v>
      </c>
      <c r="Y21" s="6" t="s">
        <v>46</v>
      </c>
      <c r="Z21" s="6" t="s">
        <v>181</v>
      </c>
      <c r="AA21" s="6" t="s">
        <v>182</v>
      </c>
      <c r="AB21" s="7">
        <v>1</v>
      </c>
      <c r="AC21" s="12" t="s">
        <v>3123</v>
      </c>
      <c r="AD21" s="7"/>
      <c r="AE21" s="7"/>
      <c r="AF21" s="7">
        <v>20320</v>
      </c>
      <c r="AG21" s="7">
        <v>20.32</v>
      </c>
      <c r="AH21" s="7">
        <v>30500</v>
      </c>
    </row>
    <row r="22" spans="1:34" ht="22" customHeight="1" x14ac:dyDescent="0.3">
      <c r="A22" s="5">
        <v>43988</v>
      </c>
      <c r="B22" s="6" t="s">
        <v>31</v>
      </c>
      <c r="C22" s="6" t="s">
        <v>32</v>
      </c>
      <c r="D22" s="7" t="s">
        <v>49</v>
      </c>
      <c r="E22" s="7" t="s">
        <v>49</v>
      </c>
      <c r="F22" s="6" t="s">
        <v>33</v>
      </c>
      <c r="G22" s="7" t="s">
        <v>49</v>
      </c>
      <c r="H22" s="7" t="s">
        <v>49</v>
      </c>
      <c r="I22" s="6" t="s">
        <v>34</v>
      </c>
      <c r="J22" s="6" t="s">
        <v>77</v>
      </c>
      <c r="K22" s="6" t="s">
        <v>78</v>
      </c>
      <c r="L22" s="6" t="s">
        <v>68</v>
      </c>
      <c r="M22" s="6" t="s">
        <v>33</v>
      </c>
      <c r="N22" s="7" t="s">
        <v>49</v>
      </c>
      <c r="O22" s="7" t="s">
        <v>49</v>
      </c>
      <c r="P22" s="6" t="s">
        <v>79</v>
      </c>
      <c r="Q22" s="6" t="s">
        <v>39</v>
      </c>
      <c r="R22" s="6" t="s">
        <v>67</v>
      </c>
      <c r="S22" s="6" t="s">
        <v>68</v>
      </c>
      <c r="T22" s="6" t="s">
        <v>69</v>
      </c>
      <c r="U22" s="6" t="s">
        <v>70</v>
      </c>
      <c r="V22" s="6" t="s">
        <v>43</v>
      </c>
      <c r="W22" s="6" t="s">
        <v>44</v>
      </c>
      <c r="X22" s="6" t="s">
        <v>45</v>
      </c>
      <c r="Y22" s="6" t="s">
        <v>46</v>
      </c>
      <c r="Z22" s="6" t="s">
        <v>201</v>
      </c>
      <c r="AA22" s="6" t="s">
        <v>202</v>
      </c>
      <c r="AB22" s="7">
        <v>1</v>
      </c>
      <c r="AC22" s="12" t="s">
        <v>3123</v>
      </c>
      <c r="AD22" s="7"/>
      <c r="AE22" s="7"/>
      <c r="AF22" s="7">
        <v>15780</v>
      </c>
      <c r="AG22" s="7">
        <v>15.78</v>
      </c>
      <c r="AH22" s="7">
        <v>82400</v>
      </c>
    </row>
    <row r="23" spans="1:34" ht="22" customHeight="1" x14ac:dyDescent="0.3">
      <c r="A23" s="2">
        <v>43988</v>
      </c>
      <c r="B23" s="3" t="s">
        <v>50</v>
      </c>
      <c r="C23" s="3" t="s">
        <v>84</v>
      </c>
      <c r="D23" s="3" t="s">
        <v>85</v>
      </c>
      <c r="E23" s="3" t="s">
        <v>44</v>
      </c>
      <c r="F23" s="3" t="s">
        <v>33</v>
      </c>
      <c r="G23" s="4" t="s">
        <v>49</v>
      </c>
      <c r="H23" s="4" t="s">
        <v>49</v>
      </c>
      <c r="I23" s="3" t="s">
        <v>86</v>
      </c>
      <c r="J23" s="3" t="s">
        <v>203</v>
      </c>
      <c r="K23" s="4" t="s">
        <v>49</v>
      </c>
      <c r="L23" s="4" t="s">
        <v>49</v>
      </c>
      <c r="M23" s="4" t="s">
        <v>49</v>
      </c>
      <c r="N23" s="4" t="s">
        <v>49</v>
      </c>
      <c r="O23" s="4" t="s">
        <v>49</v>
      </c>
      <c r="P23" s="3" t="s">
        <v>204</v>
      </c>
      <c r="Q23" s="3" t="s">
        <v>39</v>
      </c>
      <c r="R23" s="3" t="s">
        <v>60</v>
      </c>
      <c r="S23" s="3" t="s">
        <v>61</v>
      </c>
      <c r="T23" s="3" t="s">
        <v>62</v>
      </c>
      <c r="U23" s="3" t="s">
        <v>56</v>
      </c>
      <c r="V23" s="3" t="s">
        <v>90</v>
      </c>
      <c r="W23" s="3" t="s">
        <v>44</v>
      </c>
      <c r="X23" s="3" t="s">
        <v>91</v>
      </c>
      <c r="Y23" s="3" t="s">
        <v>46</v>
      </c>
      <c r="Z23" s="3" t="s">
        <v>205</v>
      </c>
      <c r="AA23" s="3" t="s">
        <v>206</v>
      </c>
      <c r="AB23" s="4">
        <v>1</v>
      </c>
      <c r="AC23" s="12" t="s">
        <v>3123</v>
      </c>
      <c r="AD23" s="10"/>
      <c r="AE23" s="10"/>
      <c r="AF23" s="4">
        <v>780</v>
      </c>
      <c r="AG23" s="4">
        <v>0.78</v>
      </c>
      <c r="AH23" s="4">
        <v>8400</v>
      </c>
    </row>
    <row r="24" spans="1:34" ht="22" customHeight="1" x14ac:dyDescent="0.3">
      <c r="A24" s="2">
        <v>43988</v>
      </c>
      <c r="B24" s="3" t="s">
        <v>31</v>
      </c>
      <c r="C24" s="3" t="s">
        <v>32</v>
      </c>
      <c r="D24" s="4" t="s">
        <v>49</v>
      </c>
      <c r="E24" s="4" t="s">
        <v>49</v>
      </c>
      <c r="F24" s="3" t="s">
        <v>33</v>
      </c>
      <c r="G24" s="4" t="s">
        <v>49</v>
      </c>
      <c r="H24" s="4" t="s">
        <v>49</v>
      </c>
      <c r="I24" s="3" t="s">
        <v>34</v>
      </c>
      <c r="J24" s="3" t="s">
        <v>77</v>
      </c>
      <c r="K24" s="3" t="s">
        <v>78</v>
      </c>
      <c r="L24" s="3" t="s">
        <v>68</v>
      </c>
      <c r="M24" s="3" t="s">
        <v>33</v>
      </c>
      <c r="N24" s="4" t="s">
        <v>49</v>
      </c>
      <c r="O24" s="4" t="s">
        <v>49</v>
      </c>
      <c r="P24" s="3" t="s">
        <v>79</v>
      </c>
      <c r="Q24" s="3" t="s">
        <v>39</v>
      </c>
      <c r="R24" s="3" t="s">
        <v>67</v>
      </c>
      <c r="S24" s="3" t="s">
        <v>68</v>
      </c>
      <c r="T24" s="3" t="s">
        <v>69</v>
      </c>
      <c r="U24" s="3" t="s">
        <v>70</v>
      </c>
      <c r="V24" s="3" t="s">
        <v>43</v>
      </c>
      <c r="W24" s="3" t="s">
        <v>44</v>
      </c>
      <c r="X24" s="3" t="s">
        <v>45</v>
      </c>
      <c r="Y24" s="3" t="s">
        <v>46</v>
      </c>
      <c r="Z24" s="3" t="s">
        <v>208</v>
      </c>
      <c r="AA24" s="3" t="s">
        <v>209</v>
      </c>
      <c r="AB24" s="4">
        <v>1</v>
      </c>
      <c r="AC24" s="12" t="s">
        <v>3123</v>
      </c>
      <c r="AD24" s="10"/>
      <c r="AE24" s="10"/>
      <c r="AF24" s="4">
        <v>15780</v>
      </c>
      <c r="AG24" s="4">
        <v>15.78</v>
      </c>
      <c r="AH24" s="4">
        <v>124000</v>
      </c>
    </row>
    <row r="25" spans="1:34" ht="22" customHeight="1" x14ac:dyDescent="0.3">
      <c r="A25" s="5">
        <v>43988</v>
      </c>
      <c r="B25" s="6" t="s">
        <v>31</v>
      </c>
      <c r="C25" s="6" t="s">
        <v>32</v>
      </c>
      <c r="D25" s="7" t="s">
        <v>49</v>
      </c>
      <c r="E25" s="7" t="s">
        <v>49</v>
      </c>
      <c r="F25" s="6" t="s">
        <v>33</v>
      </c>
      <c r="G25" s="7" t="s">
        <v>49</v>
      </c>
      <c r="H25" s="7" t="s">
        <v>49</v>
      </c>
      <c r="I25" s="6" t="s">
        <v>34</v>
      </c>
      <c r="J25" s="6" t="s">
        <v>77</v>
      </c>
      <c r="K25" s="6" t="s">
        <v>78</v>
      </c>
      <c r="L25" s="6" t="s">
        <v>68</v>
      </c>
      <c r="M25" s="6" t="s">
        <v>33</v>
      </c>
      <c r="N25" s="7" t="s">
        <v>49</v>
      </c>
      <c r="O25" s="7" t="s">
        <v>49</v>
      </c>
      <c r="P25" s="6" t="s">
        <v>79</v>
      </c>
      <c r="Q25" s="6" t="s">
        <v>39</v>
      </c>
      <c r="R25" s="6" t="s">
        <v>67</v>
      </c>
      <c r="S25" s="6" t="s">
        <v>68</v>
      </c>
      <c r="T25" s="6" t="s">
        <v>69</v>
      </c>
      <c r="U25" s="6" t="s">
        <v>70</v>
      </c>
      <c r="V25" s="6" t="s">
        <v>43</v>
      </c>
      <c r="W25" s="6" t="s">
        <v>44</v>
      </c>
      <c r="X25" s="6" t="s">
        <v>45</v>
      </c>
      <c r="Y25" s="6" t="s">
        <v>46</v>
      </c>
      <c r="Z25" s="6" t="s">
        <v>210</v>
      </c>
      <c r="AA25" s="6" t="s">
        <v>211</v>
      </c>
      <c r="AB25" s="7">
        <v>4</v>
      </c>
      <c r="AC25" s="12" t="s">
        <v>3123</v>
      </c>
      <c r="AD25" s="7"/>
      <c r="AE25" s="7"/>
      <c r="AF25" s="7">
        <v>32457</v>
      </c>
      <c r="AG25" s="7">
        <v>32.46</v>
      </c>
      <c r="AH25" s="7">
        <v>393000</v>
      </c>
    </row>
    <row r="26" spans="1:34" ht="22" customHeight="1" x14ac:dyDescent="0.3">
      <c r="A26" s="5">
        <v>43984</v>
      </c>
      <c r="B26" s="6" t="s">
        <v>144</v>
      </c>
      <c r="C26" s="6" t="s">
        <v>84</v>
      </c>
      <c r="D26" s="6" t="s">
        <v>85</v>
      </c>
      <c r="E26" s="6" t="s">
        <v>44</v>
      </c>
      <c r="F26" s="6" t="s">
        <v>33</v>
      </c>
      <c r="G26" s="7" t="s">
        <v>49</v>
      </c>
      <c r="H26" s="7" t="s">
        <v>49</v>
      </c>
      <c r="I26" s="6" t="s">
        <v>86</v>
      </c>
      <c r="J26" s="6" t="s">
        <v>77</v>
      </c>
      <c r="K26" s="6" t="s">
        <v>78</v>
      </c>
      <c r="L26" s="6" t="s">
        <v>68</v>
      </c>
      <c r="M26" s="6" t="s">
        <v>33</v>
      </c>
      <c r="N26" s="7" t="s">
        <v>49</v>
      </c>
      <c r="O26" s="7" t="s">
        <v>49</v>
      </c>
      <c r="P26" s="6" t="s">
        <v>79</v>
      </c>
      <c r="Q26" s="6" t="s">
        <v>39</v>
      </c>
      <c r="R26" s="6" t="s">
        <v>67</v>
      </c>
      <c r="S26" s="6" t="s">
        <v>68</v>
      </c>
      <c r="T26" s="6" t="s">
        <v>69</v>
      </c>
      <c r="U26" s="6" t="s">
        <v>70</v>
      </c>
      <c r="V26" s="6" t="s">
        <v>90</v>
      </c>
      <c r="W26" s="6" t="s">
        <v>44</v>
      </c>
      <c r="X26" s="6" t="s">
        <v>91</v>
      </c>
      <c r="Y26" s="6" t="s">
        <v>46</v>
      </c>
      <c r="Z26" s="6" t="s">
        <v>145</v>
      </c>
      <c r="AA26" s="6" t="s">
        <v>221</v>
      </c>
      <c r="AB26" s="7">
        <v>2</v>
      </c>
      <c r="AC26" s="12" t="s">
        <v>3123</v>
      </c>
      <c r="AD26" s="7"/>
      <c r="AE26" s="7"/>
      <c r="AF26" s="7">
        <v>41920</v>
      </c>
      <c r="AG26" s="7">
        <v>41.92</v>
      </c>
      <c r="AH26" s="7">
        <v>35648000</v>
      </c>
    </row>
    <row r="27" spans="1:34" ht="22" customHeight="1" x14ac:dyDescent="0.3">
      <c r="A27" s="2">
        <v>43983</v>
      </c>
      <c r="B27" s="3" t="s">
        <v>50</v>
      </c>
      <c r="C27" s="3" t="s">
        <v>84</v>
      </c>
      <c r="D27" s="3" t="s">
        <v>85</v>
      </c>
      <c r="E27" s="3" t="s">
        <v>44</v>
      </c>
      <c r="F27" s="3" t="s">
        <v>33</v>
      </c>
      <c r="G27" s="4" t="s">
        <v>49</v>
      </c>
      <c r="H27" s="4" t="s">
        <v>49</v>
      </c>
      <c r="I27" s="3" t="s">
        <v>86</v>
      </c>
      <c r="J27" s="3" t="s">
        <v>87</v>
      </c>
      <c r="K27" s="3" t="s">
        <v>88</v>
      </c>
      <c r="L27" s="3" t="s">
        <v>61</v>
      </c>
      <c r="M27" s="4" t="s">
        <v>49</v>
      </c>
      <c r="N27" s="4" t="s">
        <v>49</v>
      </c>
      <c r="O27" s="4" t="s">
        <v>49</v>
      </c>
      <c r="P27" s="3" t="s">
        <v>89</v>
      </c>
      <c r="Q27" s="3" t="s">
        <v>39</v>
      </c>
      <c r="R27" s="3" t="s">
        <v>60</v>
      </c>
      <c r="S27" s="3" t="s">
        <v>61</v>
      </c>
      <c r="T27" s="3" t="s">
        <v>62</v>
      </c>
      <c r="U27" s="3" t="s">
        <v>56</v>
      </c>
      <c r="V27" s="3" t="s">
        <v>90</v>
      </c>
      <c r="W27" s="3" t="s">
        <v>44</v>
      </c>
      <c r="X27" s="3" t="s">
        <v>91</v>
      </c>
      <c r="Y27" s="3" t="s">
        <v>46</v>
      </c>
      <c r="Z27" s="3" t="s">
        <v>92</v>
      </c>
      <c r="AA27" s="3" t="s">
        <v>222</v>
      </c>
      <c r="AB27" s="4">
        <v>1</v>
      </c>
      <c r="AC27" s="12" t="s">
        <v>3123</v>
      </c>
      <c r="AD27" s="10"/>
      <c r="AE27" s="10"/>
      <c r="AF27" s="4">
        <v>16760</v>
      </c>
      <c r="AG27" s="4">
        <v>16.760000000000002</v>
      </c>
      <c r="AH27" s="4">
        <v>106000</v>
      </c>
    </row>
    <row r="28" spans="1:34" ht="22" customHeight="1" x14ac:dyDescent="0.3">
      <c r="A28" s="5">
        <v>43981</v>
      </c>
      <c r="B28" s="6" t="s">
        <v>31</v>
      </c>
      <c r="C28" s="6" t="s">
        <v>32</v>
      </c>
      <c r="D28" s="7" t="s">
        <v>49</v>
      </c>
      <c r="E28" s="7" t="s">
        <v>49</v>
      </c>
      <c r="F28" s="6" t="s">
        <v>33</v>
      </c>
      <c r="G28" s="7" t="s">
        <v>49</v>
      </c>
      <c r="H28" s="7" t="s">
        <v>49</v>
      </c>
      <c r="I28" s="6" t="s">
        <v>34</v>
      </c>
      <c r="J28" s="6" t="s">
        <v>77</v>
      </c>
      <c r="K28" s="6" t="s">
        <v>78</v>
      </c>
      <c r="L28" s="6" t="s">
        <v>68</v>
      </c>
      <c r="M28" s="6" t="s">
        <v>33</v>
      </c>
      <c r="N28" s="7" t="s">
        <v>49</v>
      </c>
      <c r="O28" s="7" t="s">
        <v>49</v>
      </c>
      <c r="P28" s="6" t="s">
        <v>79</v>
      </c>
      <c r="Q28" s="6" t="s">
        <v>39</v>
      </c>
      <c r="R28" s="6" t="s">
        <v>67</v>
      </c>
      <c r="S28" s="6" t="s">
        <v>68</v>
      </c>
      <c r="T28" s="6" t="s">
        <v>69</v>
      </c>
      <c r="U28" s="6" t="s">
        <v>70</v>
      </c>
      <c r="V28" s="6" t="s">
        <v>43</v>
      </c>
      <c r="W28" s="6" t="s">
        <v>44</v>
      </c>
      <c r="X28" s="6" t="s">
        <v>45</v>
      </c>
      <c r="Y28" s="6" t="s">
        <v>46</v>
      </c>
      <c r="Z28" s="6" t="s">
        <v>82</v>
      </c>
      <c r="AA28" s="6" t="s">
        <v>225</v>
      </c>
      <c r="AB28" s="7">
        <v>2</v>
      </c>
      <c r="AC28" s="12" t="s">
        <v>3123</v>
      </c>
      <c r="AD28" s="7"/>
      <c r="AE28" s="7"/>
      <c r="AF28" s="7">
        <v>38640</v>
      </c>
      <c r="AG28" s="7">
        <v>38.64</v>
      </c>
      <c r="AH28" s="7">
        <v>681000</v>
      </c>
    </row>
    <row r="29" spans="1:34" ht="22" customHeight="1" x14ac:dyDescent="0.3">
      <c r="A29" s="5">
        <v>43981</v>
      </c>
      <c r="B29" s="6" t="s">
        <v>31</v>
      </c>
      <c r="C29" s="6" t="s">
        <v>32</v>
      </c>
      <c r="D29" s="7" t="s">
        <v>49</v>
      </c>
      <c r="E29" s="7" t="s">
        <v>49</v>
      </c>
      <c r="F29" s="6" t="s">
        <v>33</v>
      </c>
      <c r="G29" s="7" t="s">
        <v>49</v>
      </c>
      <c r="H29" s="7" t="s">
        <v>49</v>
      </c>
      <c r="I29" s="6" t="s">
        <v>34</v>
      </c>
      <c r="J29" s="6" t="s">
        <v>77</v>
      </c>
      <c r="K29" s="6" t="s">
        <v>78</v>
      </c>
      <c r="L29" s="6" t="s">
        <v>68</v>
      </c>
      <c r="M29" s="6" t="s">
        <v>33</v>
      </c>
      <c r="N29" s="7" t="s">
        <v>49</v>
      </c>
      <c r="O29" s="7" t="s">
        <v>49</v>
      </c>
      <c r="P29" s="6" t="s">
        <v>79</v>
      </c>
      <c r="Q29" s="6" t="s">
        <v>39</v>
      </c>
      <c r="R29" s="6" t="s">
        <v>67</v>
      </c>
      <c r="S29" s="6" t="s">
        <v>68</v>
      </c>
      <c r="T29" s="6" t="s">
        <v>69</v>
      </c>
      <c r="U29" s="6" t="s">
        <v>70</v>
      </c>
      <c r="V29" s="6" t="s">
        <v>43</v>
      </c>
      <c r="W29" s="6" t="s">
        <v>44</v>
      </c>
      <c r="X29" s="6" t="s">
        <v>45</v>
      </c>
      <c r="Y29" s="6" t="s">
        <v>46</v>
      </c>
      <c r="Z29" s="6" t="s">
        <v>234</v>
      </c>
      <c r="AA29" s="6" t="s">
        <v>235</v>
      </c>
      <c r="AB29" s="7">
        <v>2</v>
      </c>
      <c r="AC29" s="12" t="s">
        <v>3123</v>
      </c>
      <c r="AD29" s="7"/>
      <c r="AE29" s="7"/>
      <c r="AF29" s="7">
        <v>15158</v>
      </c>
      <c r="AG29" s="7">
        <v>15.16</v>
      </c>
      <c r="AH29" s="7">
        <v>220000</v>
      </c>
    </row>
    <row r="30" spans="1:34" ht="22" customHeight="1" x14ac:dyDescent="0.3">
      <c r="A30" s="2">
        <v>43981</v>
      </c>
      <c r="B30" s="3" t="s">
        <v>31</v>
      </c>
      <c r="C30" s="3" t="s">
        <v>32</v>
      </c>
      <c r="D30" s="4" t="s">
        <v>49</v>
      </c>
      <c r="E30" s="4" t="s">
        <v>49</v>
      </c>
      <c r="F30" s="3" t="s">
        <v>33</v>
      </c>
      <c r="G30" s="4" t="s">
        <v>49</v>
      </c>
      <c r="H30" s="4" t="s">
        <v>49</v>
      </c>
      <c r="I30" s="3" t="s">
        <v>34</v>
      </c>
      <c r="J30" s="3" t="s">
        <v>77</v>
      </c>
      <c r="K30" s="3" t="s">
        <v>78</v>
      </c>
      <c r="L30" s="3" t="s">
        <v>68</v>
      </c>
      <c r="M30" s="3" t="s">
        <v>33</v>
      </c>
      <c r="N30" s="4" t="s">
        <v>49</v>
      </c>
      <c r="O30" s="4" t="s">
        <v>49</v>
      </c>
      <c r="P30" s="3" t="s">
        <v>79</v>
      </c>
      <c r="Q30" s="3" t="s">
        <v>39</v>
      </c>
      <c r="R30" s="3" t="s">
        <v>67</v>
      </c>
      <c r="S30" s="3" t="s">
        <v>68</v>
      </c>
      <c r="T30" s="3" t="s">
        <v>69</v>
      </c>
      <c r="U30" s="3" t="s">
        <v>70</v>
      </c>
      <c r="V30" s="3" t="s">
        <v>43</v>
      </c>
      <c r="W30" s="3" t="s">
        <v>44</v>
      </c>
      <c r="X30" s="3" t="s">
        <v>45</v>
      </c>
      <c r="Y30" s="3" t="s">
        <v>46</v>
      </c>
      <c r="Z30" s="3" t="s">
        <v>63</v>
      </c>
      <c r="AA30" s="3" t="s">
        <v>236</v>
      </c>
      <c r="AB30" s="4">
        <v>5</v>
      </c>
      <c r="AC30" s="12" t="s">
        <v>3123</v>
      </c>
      <c r="AD30" s="10"/>
      <c r="AE30" s="10"/>
      <c r="AF30" s="4">
        <v>52350</v>
      </c>
      <c r="AG30" s="4">
        <v>52.35</v>
      </c>
      <c r="AH30" s="4">
        <v>1204000</v>
      </c>
    </row>
    <row r="31" spans="1:34" ht="22" customHeight="1" x14ac:dyDescent="0.3">
      <c r="A31" s="5">
        <v>43979</v>
      </c>
      <c r="B31" s="6" t="s">
        <v>50</v>
      </c>
      <c r="C31" s="6" t="s">
        <v>32</v>
      </c>
      <c r="D31" s="7" t="s">
        <v>49</v>
      </c>
      <c r="E31" s="7" t="s">
        <v>49</v>
      </c>
      <c r="F31" s="6" t="s">
        <v>33</v>
      </c>
      <c r="G31" s="7" t="s">
        <v>49</v>
      </c>
      <c r="H31" s="7" t="s">
        <v>49</v>
      </c>
      <c r="I31" s="6" t="s">
        <v>34</v>
      </c>
      <c r="J31" s="6" t="s">
        <v>173</v>
      </c>
      <c r="K31" s="6" t="s">
        <v>174</v>
      </c>
      <c r="L31" s="6" t="s">
        <v>97</v>
      </c>
      <c r="M31" s="7" t="s">
        <v>49</v>
      </c>
      <c r="N31" s="7" t="s">
        <v>49</v>
      </c>
      <c r="O31" s="7" t="s">
        <v>49</v>
      </c>
      <c r="P31" s="6" t="s">
        <v>175</v>
      </c>
      <c r="Q31" s="6" t="s">
        <v>39</v>
      </c>
      <c r="R31" s="6" t="s">
        <v>176</v>
      </c>
      <c r="S31" s="6" t="s">
        <v>97</v>
      </c>
      <c r="T31" s="6" t="s">
        <v>177</v>
      </c>
      <c r="U31" s="6" t="s">
        <v>178</v>
      </c>
      <c r="V31" s="6" t="s">
        <v>43</v>
      </c>
      <c r="W31" s="6" t="s">
        <v>44</v>
      </c>
      <c r="X31" s="6" t="s">
        <v>45</v>
      </c>
      <c r="Y31" s="6" t="s">
        <v>46</v>
      </c>
      <c r="Z31" s="6" t="s">
        <v>237</v>
      </c>
      <c r="AA31" s="6" t="s">
        <v>238</v>
      </c>
      <c r="AB31" s="7">
        <v>2</v>
      </c>
      <c r="AC31" s="12" t="s">
        <v>3123</v>
      </c>
      <c r="AD31" s="7"/>
      <c r="AE31" s="7"/>
      <c r="AF31" s="7">
        <v>34750</v>
      </c>
      <c r="AG31" s="7">
        <v>34.75</v>
      </c>
      <c r="AH31" s="7">
        <v>21100</v>
      </c>
    </row>
    <row r="32" spans="1:34" ht="22" customHeight="1" x14ac:dyDescent="0.3">
      <c r="A32" s="2">
        <v>43976</v>
      </c>
      <c r="B32" s="3" t="s">
        <v>50</v>
      </c>
      <c r="C32" s="3" t="s">
        <v>32</v>
      </c>
      <c r="D32" s="4" t="s">
        <v>49</v>
      </c>
      <c r="E32" s="4" t="s">
        <v>49</v>
      </c>
      <c r="F32" s="3" t="s">
        <v>33</v>
      </c>
      <c r="G32" s="4" t="s">
        <v>49</v>
      </c>
      <c r="H32" s="4" t="s">
        <v>49</v>
      </c>
      <c r="I32" s="3" t="s">
        <v>34</v>
      </c>
      <c r="J32" s="3" t="s">
        <v>191</v>
      </c>
      <c r="K32" s="4" t="s">
        <v>49</v>
      </c>
      <c r="L32" s="4" t="s">
        <v>49</v>
      </c>
      <c r="M32" s="4" t="s">
        <v>49</v>
      </c>
      <c r="N32" s="4" t="s">
        <v>49</v>
      </c>
      <c r="O32" s="4" t="s">
        <v>49</v>
      </c>
      <c r="P32" s="3" t="s">
        <v>192</v>
      </c>
      <c r="Q32" s="3" t="s">
        <v>39</v>
      </c>
      <c r="R32" s="3" t="s">
        <v>186</v>
      </c>
      <c r="S32" s="3" t="s">
        <v>187</v>
      </c>
      <c r="T32" s="3" t="s">
        <v>188</v>
      </c>
      <c r="U32" s="3" t="s">
        <v>42</v>
      </c>
      <c r="V32" s="3" t="s">
        <v>43</v>
      </c>
      <c r="W32" s="3" t="s">
        <v>44</v>
      </c>
      <c r="X32" s="3" t="s">
        <v>45</v>
      </c>
      <c r="Y32" s="3" t="s">
        <v>46</v>
      </c>
      <c r="Z32" s="3" t="s">
        <v>239</v>
      </c>
      <c r="AA32" s="3" t="s">
        <v>240</v>
      </c>
      <c r="AB32" s="4">
        <v>1</v>
      </c>
      <c r="AC32" s="12" t="s">
        <v>3123</v>
      </c>
      <c r="AD32" s="10"/>
      <c r="AE32" s="10"/>
      <c r="AF32" s="4">
        <v>24580</v>
      </c>
      <c r="AG32" s="4">
        <v>24.58</v>
      </c>
      <c r="AH32" s="4">
        <v>180000</v>
      </c>
    </row>
    <row r="33" spans="1:34" ht="22" customHeight="1" x14ac:dyDescent="0.3">
      <c r="A33" s="5">
        <v>43976</v>
      </c>
      <c r="B33" s="6" t="s">
        <v>31</v>
      </c>
      <c r="C33" s="6" t="s">
        <v>32</v>
      </c>
      <c r="D33" s="7" t="s">
        <v>49</v>
      </c>
      <c r="E33" s="7" t="s">
        <v>49</v>
      </c>
      <c r="F33" s="6" t="s">
        <v>33</v>
      </c>
      <c r="G33" s="7" t="s">
        <v>49</v>
      </c>
      <c r="H33" s="7" t="s">
        <v>49</v>
      </c>
      <c r="I33" s="6" t="s">
        <v>34</v>
      </c>
      <c r="J33" s="6" t="s">
        <v>77</v>
      </c>
      <c r="K33" s="6" t="s">
        <v>78</v>
      </c>
      <c r="L33" s="6" t="s">
        <v>68</v>
      </c>
      <c r="M33" s="6" t="s">
        <v>33</v>
      </c>
      <c r="N33" s="7" t="s">
        <v>49</v>
      </c>
      <c r="O33" s="7" t="s">
        <v>49</v>
      </c>
      <c r="P33" s="6" t="s">
        <v>79</v>
      </c>
      <c r="Q33" s="6" t="s">
        <v>39</v>
      </c>
      <c r="R33" s="6" t="s">
        <v>227</v>
      </c>
      <c r="S33" s="6" t="s">
        <v>68</v>
      </c>
      <c r="T33" s="6" t="s">
        <v>228</v>
      </c>
      <c r="U33" s="6" t="s">
        <v>70</v>
      </c>
      <c r="V33" s="6" t="s">
        <v>43</v>
      </c>
      <c r="W33" s="6" t="s">
        <v>44</v>
      </c>
      <c r="X33" s="6" t="s">
        <v>45</v>
      </c>
      <c r="Y33" s="6" t="s">
        <v>46</v>
      </c>
      <c r="Z33" s="6" t="s">
        <v>241</v>
      </c>
      <c r="AA33" s="6" t="s">
        <v>242</v>
      </c>
      <c r="AB33" s="7">
        <v>5</v>
      </c>
      <c r="AC33" s="12" t="s">
        <v>3123</v>
      </c>
      <c r="AD33" s="7"/>
      <c r="AE33" s="7"/>
      <c r="AF33" s="7">
        <v>45395</v>
      </c>
      <c r="AG33" s="7">
        <v>45.4</v>
      </c>
      <c r="AH33" s="7">
        <v>479000</v>
      </c>
    </row>
    <row r="34" spans="1:34" ht="22" customHeight="1" x14ac:dyDescent="0.3">
      <c r="A34" s="2">
        <v>43976</v>
      </c>
      <c r="B34" s="3" t="s">
        <v>31</v>
      </c>
      <c r="C34" s="3" t="s">
        <v>32</v>
      </c>
      <c r="D34" s="4" t="s">
        <v>49</v>
      </c>
      <c r="E34" s="4" t="s">
        <v>49</v>
      </c>
      <c r="F34" s="3" t="s">
        <v>33</v>
      </c>
      <c r="G34" s="4" t="s">
        <v>49</v>
      </c>
      <c r="H34" s="4" t="s">
        <v>49</v>
      </c>
      <c r="I34" s="3" t="s">
        <v>34</v>
      </c>
      <c r="J34" s="3" t="s">
        <v>77</v>
      </c>
      <c r="K34" s="3" t="s">
        <v>78</v>
      </c>
      <c r="L34" s="3" t="s">
        <v>68</v>
      </c>
      <c r="M34" s="3" t="s">
        <v>33</v>
      </c>
      <c r="N34" s="4" t="s">
        <v>49</v>
      </c>
      <c r="O34" s="4" t="s">
        <v>49</v>
      </c>
      <c r="P34" s="3" t="s">
        <v>79</v>
      </c>
      <c r="Q34" s="3" t="s">
        <v>39</v>
      </c>
      <c r="R34" s="3" t="s">
        <v>227</v>
      </c>
      <c r="S34" s="3" t="s">
        <v>68</v>
      </c>
      <c r="T34" s="3" t="s">
        <v>228</v>
      </c>
      <c r="U34" s="3" t="s">
        <v>70</v>
      </c>
      <c r="V34" s="3" t="s">
        <v>43</v>
      </c>
      <c r="W34" s="3" t="s">
        <v>44</v>
      </c>
      <c r="X34" s="3" t="s">
        <v>45</v>
      </c>
      <c r="Y34" s="3" t="s">
        <v>46</v>
      </c>
      <c r="Z34" s="3" t="s">
        <v>243</v>
      </c>
      <c r="AA34" s="3" t="s">
        <v>244</v>
      </c>
      <c r="AB34" s="4">
        <v>2</v>
      </c>
      <c r="AC34" s="12" t="s">
        <v>3123</v>
      </c>
      <c r="AD34" s="10"/>
      <c r="AE34" s="10"/>
      <c r="AF34" s="4">
        <v>25940</v>
      </c>
      <c r="AG34" s="4">
        <v>25.94</v>
      </c>
      <c r="AH34" s="4">
        <v>388000</v>
      </c>
    </row>
    <row r="35" spans="1:34" ht="22" customHeight="1" x14ac:dyDescent="0.3">
      <c r="A35" s="5">
        <v>43971</v>
      </c>
      <c r="B35" s="6" t="s">
        <v>50</v>
      </c>
      <c r="C35" s="6" t="s">
        <v>84</v>
      </c>
      <c r="D35" s="6" t="s">
        <v>85</v>
      </c>
      <c r="E35" s="6" t="s">
        <v>44</v>
      </c>
      <c r="F35" s="6" t="s">
        <v>33</v>
      </c>
      <c r="G35" s="7" t="s">
        <v>49</v>
      </c>
      <c r="H35" s="7" t="s">
        <v>49</v>
      </c>
      <c r="I35" s="6" t="s">
        <v>86</v>
      </c>
      <c r="J35" s="6" t="s">
        <v>166</v>
      </c>
      <c r="K35" s="7" t="s">
        <v>49</v>
      </c>
      <c r="L35" s="6" t="s">
        <v>61</v>
      </c>
      <c r="M35" s="7" t="s">
        <v>49</v>
      </c>
      <c r="N35" s="7" t="s">
        <v>49</v>
      </c>
      <c r="O35" s="7" t="s">
        <v>49</v>
      </c>
      <c r="P35" s="6" t="s">
        <v>167</v>
      </c>
      <c r="Q35" s="6" t="s">
        <v>39</v>
      </c>
      <c r="R35" s="6" t="s">
        <v>60</v>
      </c>
      <c r="S35" s="6" t="s">
        <v>61</v>
      </c>
      <c r="T35" s="6" t="s">
        <v>62</v>
      </c>
      <c r="U35" s="6" t="s">
        <v>56</v>
      </c>
      <c r="V35" s="6" t="s">
        <v>90</v>
      </c>
      <c r="W35" s="6" t="s">
        <v>44</v>
      </c>
      <c r="X35" s="6" t="s">
        <v>91</v>
      </c>
      <c r="Y35" s="6" t="s">
        <v>46</v>
      </c>
      <c r="Z35" s="6" t="s">
        <v>251</v>
      </c>
      <c r="AA35" s="6" t="s">
        <v>252</v>
      </c>
      <c r="AB35" s="7">
        <v>3</v>
      </c>
      <c r="AC35" s="12" t="s">
        <v>3123</v>
      </c>
      <c r="AD35" s="7"/>
      <c r="AE35" s="7"/>
      <c r="AF35" s="7">
        <v>49020</v>
      </c>
      <c r="AG35" s="7">
        <v>49.02</v>
      </c>
      <c r="AH35" s="7">
        <v>246000</v>
      </c>
    </row>
    <row r="36" spans="1:34" ht="22" customHeight="1" x14ac:dyDescent="0.3">
      <c r="A36" s="2">
        <v>43971</v>
      </c>
      <c r="B36" s="3" t="s">
        <v>50</v>
      </c>
      <c r="C36" s="3" t="s">
        <v>84</v>
      </c>
      <c r="D36" s="3" t="s">
        <v>85</v>
      </c>
      <c r="E36" s="3" t="s">
        <v>44</v>
      </c>
      <c r="F36" s="3" t="s">
        <v>33</v>
      </c>
      <c r="G36" s="4" t="s">
        <v>49</v>
      </c>
      <c r="H36" s="4" t="s">
        <v>49</v>
      </c>
      <c r="I36" s="3" t="s">
        <v>86</v>
      </c>
      <c r="J36" s="3" t="s">
        <v>253</v>
      </c>
      <c r="K36" s="3" t="s">
        <v>254</v>
      </c>
      <c r="L36" s="3" t="s">
        <v>61</v>
      </c>
      <c r="M36" s="4" t="s">
        <v>49</v>
      </c>
      <c r="N36" s="4" t="s">
        <v>49</v>
      </c>
      <c r="O36" s="4" t="s">
        <v>49</v>
      </c>
      <c r="P36" s="3" t="s">
        <v>255</v>
      </c>
      <c r="Q36" s="3" t="s">
        <v>39</v>
      </c>
      <c r="R36" s="3" t="s">
        <v>60</v>
      </c>
      <c r="S36" s="3" t="s">
        <v>61</v>
      </c>
      <c r="T36" s="3" t="s">
        <v>62</v>
      </c>
      <c r="U36" s="3" t="s">
        <v>56</v>
      </c>
      <c r="V36" s="3" t="s">
        <v>90</v>
      </c>
      <c r="W36" s="3" t="s">
        <v>44</v>
      </c>
      <c r="X36" s="3" t="s">
        <v>91</v>
      </c>
      <c r="Y36" s="3" t="s">
        <v>46</v>
      </c>
      <c r="Z36" s="3" t="s">
        <v>256</v>
      </c>
      <c r="AA36" s="3" t="s">
        <v>257</v>
      </c>
      <c r="AB36" s="4">
        <v>1</v>
      </c>
      <c r="AC36" s="12" t="s">
        <v>3123</v>
      </c>
      <c r="AD36" s="10"/>
      <c r="AE36" s="10"/>
      <c r="AF36" s="4">
        <v>16840</v>
      </c>
      <c r="AG36" s="4">
        <v>16.84</v>
      </c>
      <c r="AH36" s="4">
        <v>84700</v>
      </c>
    </row>
    <row r="37" spans="1:34" ht="22" customHeight="1" x14ac:dyDescent="0.3">
      <c r="A37" s="5">
        <v>43970</v>
      </c>
      <c r="B37" s="6" t="s">
        <v>144</v>
      </c>
      <c r="C37" s="6" t="s">
        <v>84</v>
      </c>
      <c r="D37" s="6" t="s">
        <v>85</v>
      </c>
      <c r="E37" s="6" t="s">
        <v>44</v>
      </c>
      <c r="F37" s="6" t="s">
        <v>33</v>
      </c>
      <c r="G37" s="7" t="s">
        <v>49</v>
      </c>
      <c r="H37" s="7" t="s">
        <v>49</v>
      </c>
      <c r="I37" s="6" t="s">
        <v>86</v>
      </c>
      <c r="J37" s="6" t="s">
        <v>77</v>
      </c>
      <c r="K37" s="6" t="s">
        <v>78</v>
      </c>
      <c r="L37" s="6" t="s">
        <v>68</v>
      </c>
      <c r="M37" s="6" t="s">
        <v>33</v>
      </c>
      <c r="N37" s="7" t="s">
        <v>49</v>
      </c>
      <c r="O37" s="7" t="s">
        <v>49</v>
      </c>
      <c r="P37" s="6" t="s">
        <v>79</v>
      </c>
      <c r="Q37" s="6" t="s">
        <v>39</v>
      </c>
      <c r="R37" s="6" t="s">
        <v>67</v>
      </c>
      <c r="S37" s="6" t="s">
        <v>68</v>
      </c>
      <c r="T37" s="6" t="s">
        <v>69</v>
      </c>
      <c r="U37" s="6" t="s">
        <v>70</v>
      </c>
      <c r="V37" s="6" t="s">
        <v>90</v>
      </c>
      <c r="W37" s="6" t="s">
        <v>44</v>
      </c>
      <c r="X37" s="6" t="s">
        <v>91</v>
      </c>
      <c r="Y37" s="6" t="s">
        <v>46</v>
      </c>
      <c r="Z37" s="6" t="s">
        <v>145</v>
      </c>
      <c r="AA37" s="6" t="s">
        <v>258</v>
      </c>
      <c r="AB37" s="7">
        <v>1</v>
      </c>
      <c r="AC37" s="12" t="s">
        <v>3123</v>
      </c>
      <c r="AD37" s="7"/>
      <c r="AE37" s="7"/>
      <c r="AF37" s="7">
        <v>20960</v>
      </c>
      <c r="AG37" s="7">
        <v>20.96</v>
      </c>
      <c r="AH37" s="7">
        <v>17824000</v>
      </c>
    </row>
    <row r="38" spans="1:34" ht="22" customHeight="1" x14ac:dyDescent="0.3">
      <c r="A38" s="2">
        <v>43969</v>
      </c>
      <c r="B38" s="3" t="s">
        <v>50</v>
      </c>
      <c r="C38" s="3" t="s">
        <v>32</v>
      </c>
      <c r="D38" s="4" t="s">
        <v>49</v>
      </c>
      <c r="E38" s="4" t="s">
        <v>49</v>
      </c>
      <c r="F38" s="3" t="s">
        <v>33</v>
      </c>
      <c r="G38" s="4" t="s">
        <v>49</v>
      </c>
      <c r="H38" s="4" t="s">
        <v>49</v>
      </c>
      <c r="I38" s="3" t="s">
        <v>34</v>
      </c>
      <c r="J38" s="3" t="s">
        <v>191</v>
      </c>
      <c r="K38" s="4" t="s">
        <v>49</v>
      </c>
      <c r="L38" s="4" t="s">
        <v>49</v>
      </c>
      <c r="M38" s="4" t="s">
        <v>49</v>
      </c>
      <c r="N38" s="4" t="s">
        <v>49</v>
      </c>
      <c r="O38" s="4" t="s">
        <v>49</v>
      </c>
      <c r="P38" s="3" t="s">
        <v>192</v>
      </c>
      <c r="Q38" s="3" t="s">
        <v>39</v>
      </c>
      <c r="R38" s="3" t="s">
        <v>186</v>
      </c>
      <c r="S38" s="3" t="s">
        <v>187</v>
      </c>
      <c r="T38" s="3" t="s">
        <v>188</v>
      </c>
      <c r="U38" s="3" t="s">
        <v>42</v>
      </c>
      <c r="V38" s="3" t="s">
        <v>43</v>
      </c>
      <c r="W38" s="3" t="s">
        <v>44</v>
      </c>
      <c r="X38" s="3" t="s">
        <v>45</v>
      </c>
      <c r="Y38" s="3" t="s">
        <v>46</v>
      </c>
      <c r="Z38" s="3" t="s">
        <v>193</v>
      </c>
      <c r="AA38" s="3" t="s">
        <v>262</v>
      </c>
      <c r="AB38" s="4">
        <v>1</v>
      </c>
      <c r="AC38" s="12" t="s">
        <v>3123</v>
      </c>
      <c r="AD38" s="10"/>
      <c r="AE38" s="10"/>
      <c r="AF38" s="4">
        <v>23740</v>
      </c>
      <c r="AG38" s="4">
        <v>23.74</v>
      </c>
      <c r="AH38" s="4">
        <v>174000</v>
      </c>
    </row>
    <row r="39" spans="1:34" ht="22" customHeight="1" x14ac:dyDescent="0.3">
      <c r="A39" s="5">
        <v>43968</v>
      </c>
      <c r="B39" s="6" t="s">
        <v>31</v>
      </c>
      <c r="C39" s="6" t="s">
        <v>32</v>
      </c>
      <c r="D39" s="7" t="s">
        <v>49</v>
      </c>
      <c r="E39" s="7" t="s">
        <v>49</v>
      </c>
      <c r="F39" s="6" t="s">
        <v>33</v>
      </c>
      <c r="G39" s="7" t="s">
        <v>49</v>
      </c>
      <c r="H39" s="7" t="s">
        <v>49</v>
      </c>
      <c r="I39" s="6" t="s">
        <v>34</v>
      </c>
      <c r="J39" s="6" t="s">
        <v>65</v>
      </c>
      <c r="K39" s="7" t="s">
        <v>49</v>
      </c>
      <c r="L39" s="7" t="s">
        <v>49</v>
      </c>
      <c r="M39" s="6" t="s">
        <v>33</v>
      </c>
      <c r="N39" s="7" t="s">
        <v>49</v>
      </c>
      <c r="O39" s="7" t="s">
        <v>49</v>
      </c>
      <c r="P39" s="6" t="s">
        <v>66</v>
      </c>
      <c r="Q39" s="6" t="s">
        <v>39</v>
      </c>
      <c r="R39" s="6" t="s">
        <v>67</v>
      </c>
      <c r="S39" s="6" t="s">
        <v>68</v>
      </c>
      <c r="T39" s="6" t="s">
        <v>69</v>
      </c>
      <c r="U39" s="6" t="s">
        <v>70</v>
      </c>
      <c r="V39" s="6" t="s">
        <v>43</v>
      </c>
      <c r="W39" s="6" t="s">
        <v>44</v>
      </c>
      <c r="X39" s="6" t="s">
        <v>45</v>
      </c>
      <c r="Y39" s="6" t="s">
        <v>46</v>
      </c>
      <c r="Z39" s="6" t="s">
        <v>73</v>
      </c>
      <c r="AA39" s="6" t="s">
        <v>263</v>
      </c>
      <c r="AB39" s="7">
        <v>1</v>
      </c>
      <c r="AC39" s="12" t="s">
        <v>3123</v>
      </c>
      <c r="AD39" s="7"/>
      <c r="AE39" s="7"/>
      <c r="AF39" s="7">
        <v>20090</v>
      </c>
      <c r="AG39" s="7">
        <v>20.09</v>
      </c>
      <c r="AH39" s="7">
        <v>166000</v>
      </c>
    </row>
    <row r="40" spans="1:34" ht="22" customHeight="1" x14ac:dyDescent="0.3">
      <c r="A40" s="2">
        <v>43968</v>
      </c>
      <c r="B40" s="3" t="s">
        <v>31</v>
      </c>
      <c r="C40" s="3" t="s">
        <v>32</v>
      </c>
      <c r="D40" s="4" t="s">
        <v>49</v>
      </c>
      <c r="E40" s="4" t="s">
        <v>49</v>
      </c>
      <c r="F40" s="3" t="s">
        <v>33</v>
      </c>
      <c r="G40" s="4" t="s">
        <v>49</v>
      </c>
      <c r="H40" s="4" t="s">
        <v>49</v>
      </c>
      <c r="I40" s="3" t="s">
        <v>34</v>
      </c>
      <c r="J40" s="3" t="s">
        <v>65</v>
      </c>
      <c r="K40" s="4" t="s">
        <v>49</v>
      </c>
      <c r="L40" s="4" t="s">
        <v>49</v>
      </c>
      <c r="M40" s="3" t="s">
        <v>33</v>
      </c>
      <c r="N40" s="4" t="s">
        <v>49</v>
      </c>
      <c r="O40" s="4" t="s">
        <v>49</v>
      </c>
      <c r="P40" s="3" t="s">
        <v>66</v>
      </c>
      <c r="Q40" s="3" t="s">
        <v>39</v>
      </c>
      <c r="R40" s="3" t="s">
        <v>67</v>
      </c>
      <c r="S40" s="3" t="s">
        <v>68</v>
      </c>
      <c r="T40" s="3" t="s">
        <v>69</v>
      </c>
      <c r="U40" s="3" t="s">
        <v>70</v>
      </c>
      <c r="V40" s="3" t="s">
        <v>43</v>
      </c>
      <c r="W40" s="3" t="s">
        <v>44</v>
      </c>
      <c r="X40" s="3" t="s">
        <v>45</v>
      </c>
      <c r="Y40" s="3" t="s">
        <v>46</v>
      </c>
      <c r="Z40" s="3" t="s">
        <v>73</v>
      </c>
      <c r="AA40" s="3" t="s">
        <v>263</v>
      </c>
      <c r="AB40" s="4">
        <v>1</v>
      </c>
      <c r="AC40" s="12" t="s">
        <v>3123</v>
      </c>
      <c r="AD40" s="10"/>
      <c r="AE40" s="10"/>
      <c r="AF40" s="4">
        <v>20090</v>
      </c>
      <c r="AG40" s="4">
        <v>20.09</v>
      </c>
      <c r="AH40" s="4">
        <v>166000</v>
      </c>
    </row>
    <row r="41" spans="1:34" ht="22" customHeight="1" x14ac:dyDescent="0.3">
      <c r="A41" s="5">
        <v>43965</v>
      </c>
      <c r="B41" s="6" t="s">
        <v>50</v>
      </c>
      <c r="C41" s="6" t="s">
        <v>32</v>
      </c>
      <c r="D41" s="7" t="s">
        <v>49</v>
      </c>
      <c r="E41" s="7" t="s">
        <v>49</v>
      </c>
      <c r="F41" s="6" t="s">
        <v>33</v>
      </c>
      <c r="G41" s="7" t="s">
        <v>49</v>
      </c>
      <c r="H41" s="7" t="s">
        <v>49</v>
      </c>
      <c r="I41" s="6" t="s">
        <v>34</v>
      </c>
      <c r="J41" s="6" t="s">
        <v>94</v>
      </c>
      <c r="K41" s="7" t="s">
        <v>49</v>
      </c>
      <c r="L41" s="7" t="s">
        <v>49</v>
      </c>
      <c r="M41" s="7" t="s">
        <v>49</v>
      </c>
      <c r="N41" s="7" t="s">
        <v>49</v>
      </c>
      <c r="O41" s="7" t="s">
        <v>49</v>
      </c>
      <c r="P41" s="6" t="s">
        <v>95</v>
      </c>
      <c r="Q41" s="6" t="s">
        <v>39</v>
      </c>
      <c r="R41" s="6" t="s">
        <v>96</v>
      </c>
      <c r="S41" s="6" t="s">
        <v>97</v>
      </c>
      <c r="T41" s="6" t="s">
        <v>98</v>
      </c>
      <c r="U41" s="6" t="s">
        <v>99</v>
      </c>
      <c r="V41" s="6" t="s">
        <v>43</v>
      </c>
      <c r="W41" s="6" t="s">
        <v>44</v>
      </c>
      <c r="X41" s="6" t="s">
        <v>45</v>
      </c>
      <c r="Y41" s="6" t="s">
        <v>46</v>
      </c>
      <c r="Z41" s="6" t="s">
        <v>189</v>
      </c>
      <c r="AA41" s="6" t="s">
        <v>266</v>
      </c>
      <c r="AB41" s="7">
        <v>4</v>
      </c>
      <c r="AC41" s="12" t="s">
        <v>3123</v>
      </c>
      <c r="AD41" s="7"/>
      <c r="AE41" s="7"/>
      <c r="AF41" s="7">
        <v>73699</v>
      </c>
      <c r="AG41" s="7">
        <v>73.7</v>
      </c>
      <c r="AH41" s="7">
        <v>211000</v>
      </c>
    </row>
    <row r="42" spans="1:34" ht="22" customHeight="1" x14ac:dyDescent="0.3">
      <c r="A42" s="2">
        <v>43964</v>
      </c>
      <c r="B42" s="3" t="s">
        <v>50</v>
      </c>
      <c r="C42" s="3" t="s">
        <v>32</v>
      </c>
      <c r="D42" s="4" t="s">
        <v>49</v>
      </c>
      <c r="E42" s="4" t="s">
        <v>49</v>
      </c>
      <c r="F42" s="3" t="s">
        <v>33</v>
      </c>
      <c r="G42" s="4" t="s">
        <v>49</v>
      </c>
      <c r="H42" s="4" t="s">
        <v>49</v>
      </c>
      <c r="I42" s="3" t="s">
        <v>34</v>
      </c>
      <c r="J42" s="3" t="s">
        <v>166</v>
      </c>
      <c r="K42" s="4" t="s">
        <v>49</v>
      </c>
      <c r="L42" s="3" t="s">
        <v>61</v>
      </c>
      <c r="M42" s="4" t="s">
        <v>49</v>
      </c>
      <c r="N42" s="4" t="s">
        <v>49</v>
      </c>
      <c r="O42" s="4" t="s">
        <v>49</v>
      </c>
      <c r="P42" s="3" t="s">
        <v>167</v>
      </c>
      <c r="Q42" s="3" t="s">
        <v>39</v>
      </c>
      <c r="R42" s="3" t="s">
        <v>168</v>
      </c>
      <c r="S42" s="3" t="s">
        <v>61</v>
      </c>
      <c r="T42" s="3" t="s">
        <v>169</v>
      </c>
      <c r="U42" s="3" t="s">
        <v>56</v>
      </c>
      <c r="V42" s="3" t="s">
        <v>43</v>
      </c>
      <c r="W42" s="3" t="s">
        <v>44</v>
      </c>
      <c r="X42" s="3" t="s">
        <v>45</v>
      </c>
      <c r="Y42" s="3" t="s">
        <v>46</v>
      </c>
      <c r="Z42" s="3" t="s">
        <v>170</v>
      </c>
      <c r="AA42" s="3" t="s">
        <v>267</v>
      </c>
      <c r="AB42" s="4">
        <v>3</v>
      </c>
      <c r="AC42" s="12" t="s">
        <v>3123</v>
      </c>
      <c r="AD42" s="10"/>
      <c r="AE42" s="10"/>
      <c r="AF42" s="4">
        <v>53412</v>
      </c>
      <c r="AG42" s="4">
        <v>53.41</v>
      </c>
      <c r="AH42" s="4">
        <v>258000</v>
      </c>
    </row>
    <row r="43" spans="1:34" ht="22" customHeight="1" x14ac:dyDescent="0.3">
      <c r="A43" s="2">
        <v>43963</v>
      </c>
      <c r="B43" s="3" t="s">
        <v>31</v>
      </c>
      <c r="C43" s="3" t="s">
        <v>32</v>
      </c>
      <c r="D43" s="4" t="s">
        <v>49</v>
      </c>
      <c r="E43" s="4" t="s">
        <v>49</v>
      </c>
      <c r="F43" s="3" t="s">
        <v>33</v>
      </c>
      <c r="G43" s="4" t="s">
        <v>49</v>
      </c>
      <c r="H43" s="4" t="s">
        <v>49</v>
      </c>
      <c r="I43" s="3" t="s">
        <v>34</v>
      </c>
      <c r="J43" s="3" t="s">
        <v>65</v>
      </c>
      <c r="K43" s="4" t="s">
        <v>49</v>
      </c>
      <c r="L43" s="4" t="s">
        <v>49</v>
      </c>
      <c r="M43" s="3" t="s">
        <v>33</v>
      </c>
      <c r="N43" s="4" t="s">
        <v>49</v>
      </c>
      <c r="O43" s="4" t="s">
        <v>49</v>
      </c>
      <c r="P43" s="3" t="s">
        <v>66</v>
      </c>
      <c r="Q43" s="3" t="s">
        <v>39</v>
      </c>
      <c r="R43" s="3" t="s">
        <v>67</v>
      </c>
      <c r="S43" s="3" t="s">
        <v>68</v>
      </c>
      <c r="T43" s="3" t="s">
        <v>69</v>
      </c>
      <c r="U43" s="3" t="s">
        <v>70</v>
      </c>
      <c r="V43" s="3" t="s">
        <v>43</v>
      </c>
      <c r="W43" s="3" t="s">
        <v>44</v>
      </c>
      <c r="X43" s="3" t="s">
        <v>45</v>
      </c>
      <c r="Y43" s="3" t="s">
        <v>46</v>
      </c>
      <c r="Z43" s="3" t="s">
        <v>71</v>
      </c>
      <c r="AA43" s="3" t="s">
        <v>269</v>
      </c>
      <c r="AB43" s="4">
        <v>2</v>
      </c>
      <c r="AC43" s="12" t="s">
        <v>3123</v>
      </c>
      <c r="AD43" s="10"/>
      <c r="AE43" s="10"/>
      <c r="AF43" s="4">
        <v>22348</v>
      </c>
      <c r="AG43" s="4">
        <v>22.35</v>
      </c>
      <c r="AH43" s="4">
        <v>185000</v>
      </c>
    </row>
    <row r="44" spans="1:34" ht="22" customHeight="1" x14ac:dyDescent="0.3">
      <c r="A44" s="5">
        <v>43963</v>
      </c>
      <c r="B44" s="6" t="s">
        <v>31</v>
      </c>
      <c r="C44" s="6" t="s">
        <v>32</v>
      </c>
      <c r="D44" s="7" t="s">
        <v>49</v>
      </c>
      <c r="E44" s="7" t="s">
        <v>49</v>
      </c>
      <c r="F44" s="6" t="s">
        <v>33</v>
      </c>
      <c r="G44" s="7" t="s">
        <v>49</v>
      </c>
      <c r="H44" s="7" t="s">
        <v>49</v>
      </c>
      <c r="I44" s="6" t="s">
        <v>34</v>
      </c>
      <c r="J44" s="6" t="s">
        <v>77</v>
      </c>
      <c r="K44" s="6" t="s">
        <v>78</v>
      </c>
      <c r="L44" s="6" t="s">
        <v>68</v>
      </c>
      <c r="M44" s="6" t="s">
        <v>33</v>
      </c>
      <c r="N44" s="7" t="s">
        <v>49</v>
      </c>
      <c r="O44" s="7" t="s">
        <v>49</v>
      </c>
      <c r="P44" s="6" t="s">
        <v>79</v>
      </c>
      <c r="Q44" s="6" t="s">
        <v>39</v>
      </c>
      <c r="R44" s="6" t="s">
        <v>67</v>
      </c>
      <c r="S44" s="6" t="s">
        <v>68</v>
      </c>
      <c r="T44" s="6" t="s">
        <v>69</v>
      </c>
      <c r="U44" s="6" t="s">
        <v>70</v>
      </c>
      <c r="V44" s="6" t="s">
        <v>43</v>
      </c>
      <c r="W44" s="6" t="s">
        <v>44</v>
      </c>
      <c r="X44" s="6" t="s">
        <v>45</v>
      </c>
      <c r="Y44" s="6" t="s">
        <v>46</v>
      </c>
      <c r="Z44" s="6" t="s">
        <v>270</v>
      </c>
      <c r="AA44" s="6" t="s">
        <v>271</v>
      </c>
      <c r="AB44" s="7">
        <v>1</v>
      </c>
      <c r="AC44" s="12" t="s">
        <v>3123</v>
      </c>
      <c r="AD44" s="7"/>
      <c r="AE44" s="7"/>
      <c r="AF44" s="7">
        <v>9360</v>
      </c>
      <c r="AG44" s="7">
        <v>9.36</v>
      </c>
      <c r="AH44" s="7">
        <v>659000</v>
      </c>
    </row>
    <row r="45" spans="1:34" ht="22" customHeight="1" x14ac:dyDescent="0.3">
      <c r="A45" s="2">
        <v>43963</v>
      </c>
      <c r="B45" s="3" t="s">
        <v>31</v>
      </c>
      <c r="C45" s="3" t="s">
        <v>32</v>
      </c>
      <c r="D45" s="4" t="s">
        <v>49</v>
      </c>
      <c r="E45" s="4" t="s">
        <v>49</v>
      </c>
      <c r="F45" s="3" t="s">
        <v>33</v>
      </c>
      <c r="G45" s="4" t="s">
        <v>49</v>
      </c>
      <c r="H45" s="4" t="s">
        <v>49</v>
      </c>
      <c r="I45" s="3" t="s">
        <v>34</v>
      </c>
      <c r="J45" s="3" t="s">
        <v>77</v>
      </c>
      <c r="K45" s="3" t="s">
        <v>78</v>
      </c>
      <c r="L45" s="3" t="s">
        <v>68</v>
      </c>
      <c r="M45" s="3" t="s">
        <v>33</v>
      </c>
      <c r="N45" s="4" t="s">
        <v>49</v>
      </c>
      <c r="O45" s="4" t="s">
        <v>49</v>
      </c>
      <c r="P45" s="3" t="s">
        <v>79</v>
      </c>
      <c r="Q45" s="3" t="s">
        <v>39</v>
      </c>
      <c r="R45" s="3" t="s">
        <v>67</v>
      </c>
      <c r="S45" s="3" t="s">
        <v>68</v>
      </c>
      <c r="T45" s="3" t="s">
        <v>69</v>
      </c>
      <c r="U45" s="3" t="s">
        <v>70</v>
      </c>
      <c r="V45" s="3" t="s">
        <v>43</v>
      </c>
      <c r="W45" s="3" t="s">
        <v>44</v>
      </c>
      <c r="X45" s="3" t="s">
        <v>45</v>
      </c>
      <c r="Y45" s="3" t="s">
        <v>46</v>
      </c>
      <c r="Z45" s="3" t="s">
        <v>270</v>
      </c>
      <c r="AA45" s="3" t="s">
        <v>272</v>
      </c>
      <c r="AB45" s="4">
        <v>1</v>
      </c>
      <c r="AC45" s="12" t="s">
        <v>3123</v>
      </c>
      <c r="AD45" s="10"/>
      <c r="AE45" s="10"/>
      <c r="AF45" s="4">
        <v>9360</v>
      </c>
      <c r="AG45" s="4">
        <v>9.36</v>
      </c>
      <c r="AH45" s="4">
        <v>659000</v>
      </c>
    </row>
    <row r="46" spans="1:34" ht="22" customHeight="1" x14ac:dyDescent="0.3">
      <c r="A46" s="5">
        <v>43963</v>
      </c>
      <c r="B46" s="6" t="s">
        <v>273</v>
      </c>
      <c r="C46" s="6" t="s">
        <v>32</v>
      </c>
      <c r="D46" s="7" t="s">
        <v>49</v>
      </c>
      <c r="E46" s="7" t="s">
        <v>49</v>
      </c>
      <c r="F46" s="6" t="s">
        <v>33</v>
      </c>
      <c r="G46" s="7" t="s">
        <v>49</v>
      </c>
      <c r="H46" s="7" t="s">
        <v>49</v>
      </c>
      <c r="I46" s="6" t="s">
        <v>34</v>
      </c>
      <c r="J46" s="6" t="s">
        <v>77</v>
      </c>
      <c r="K46" s="6" t="s">
        <v>78</v>
      </c>
      <c r="L46" s="6" t="s">
        <v>68</v>
      </c>
      <c r="M46" s="6" t="s">
        <v>33</v>
      </c>
      <c r="N46" s="7" t="s">
        <v>49</v>
      </c>
      <c r="O46" s="7" t="s">
        <v>49</v>
      </c>
      <c r="P46" s="6" t="s">
        <v>79</v>
      </c>
      <c r="Q46" s="6" t="s">
        <v>39</v>
      </c>
      <c r="R46" s="6" t="s">
        <v>67</v>
      </c>
      <c r="S46" s="6" t="s">
        <v>68</v>
      </c>
      <c r="T46" s="6" t="s">
        <v>69</v>
      </c>
      <c r="U46" s="6" t="s">
        <v>70</v>
      </c>
      <c r="V46" s="6" t="s">
        <v>43</v>
      </c>
      <c r="W46" s="6" t="s">
        <v>44</v>
      </c>
      <c r="X46" s="6" t="s">
        <v>45</v>
      </c>
      <c r="Y46" s="6" t="s">
        <v>46</v>
      </c>
      <c r="Z46" s="6" t="s">
        <v>274</v>
      </c>
      <c r="AA46" s="6" t="s">
        <v>275</v>
      </c>
      <c r="AB46" s="7">
        <v>3</v>
      </c>
      <c r="AC46" s="12" t="s">
        <v>3123</v>
      </c>
      <c r="AD46" s="7"/>
      <c r="AE46" s="7"/>
      <c r="AF46" s="7">
        <v>31410</v>
      </c>
      <c r="AG46" s="7">
        <v>31.41</v>
      </c>
      <c r="AH46" s="7">
        <v>722000</v>
      </c>
    </row>
    <row r="47" spans="1:34" ht="22" customHeight="1" x14ac:dyDescent="0.3">
      <c r="A47" s="2">
        <v>43962</v>
      </c>
      <c r="B47" s="3" t="s">
        <v>50</v>
      </c>
      <c r="C47" s="3" t="s">
        <v>32</v>
      </c>
      <c r="D47" s="4" t="s">
        <v>49</v>
      </c>
      <c r="E47" s="4" t="s">
        <v>49</v>
      </c>
      <c r="F47" s="3" t="s">
        <v>33</v>
      </c>
      <c r="G47" s="4" t="s">
        <v>49</v>
      </c>
      <c r="H47" s="4" t="s">
        <v>49</v>
      </c>
      <c r="I47" s="3" t="s">
        <v>34</v>
      </c>
      <c r="J47" s="3" t="s">
        <v>191</v>
      </c>
      <c r="K47" s="4" t="s">
        <v>49</v>
      </c>
      <c r="L47" s="4" t="s">
        <v>49</v>
      </c>
      <c r="M47" s="4" t="s">
        <v>49</v>
      </c>
      <c r="N47" s="4" t="s">
        <v>49</v>
      </c>
      <c r="O47" s="4" t="s">
        <v>49</v>
      </c>
      <c r="P47" s="3" t="s">
        <v>192</v>
      </c>
      <c r="Q47" s="3" t="s">
        <v>39</v>
      </c>
      <c r="R47" s="3" t="s">
        <v>186</v>
      </c>
      <c r="S47" s="3" t="s">
        <v>187</v>
      </c>
      <c r="T47" s="3" t="s">
        <v>188</v>
      </c>
      <c r="U47" s="3" t="s">
        <v>42</v>
      </c>
      <c r="V47" s="3" t="s">
        <v>43</v>
      </c>
      <c r="W47" s="3" t="s">
        <v>44</v>
      </c>
      <c r="X47" s="3" t="s">
        <v>45</v>
      </c>
      <c r="Y47" s="3" t="s">
        <v>46</v>
      </c>
      <c r="Z47" s="3" t="s">
        <v>193</v>
      </c>
      <c r="AA47" s="3" t="s">
        <v>277</v>
      </c>
      <c r="AB47" s="4">
        <v>1</v>
      </c>
      <c r="AC47" s="12" t="s">
        <v>3123</v>
      </c>
      <c r="AD47" s="10"/>
      <c r="AE47" s="10"/>
      <c r="AF47" s="4">
        <v>23970</v>
      </c>
      <c r="AG47" s="4">
        <v>23.97</v>
      </c>
      <c r="AH47" s="4">
        <v>176000</v>
      </c>
    </row>
    <row r="48" spans="1:34" ht="22" customHeight="1" x14ac:dyDescent="0.3">
      <c r="A48" s="5">
        <v>43962</v>
      </c>
      <c r="B48" s="6" t="s">
        <v>50</v>
      </c>
      <c r="C48" s="6" t="s">
        <v>32</v>
      </c>
      <c r="D48" s="7" t="s">
        <v>49</v>
      </c>
      <c r="E48" s="7" t="s">
        <v>49</v>
      </c>
      <c r="F48" s="6" t="s">
        <v>33</v>
      </c>
      <c r="G48" s="7" t="s">
        <v>49</v>
      </c>
      <c r="H48" s="7" t="s">
        <v>49</v>
      </c>
      <c r="I48" s="6" t="s">
        <v>34</v>
      </c>
      <c r="J48" s="6" t="s">
        <v>278</v>
      </c>
      <c r="K48" s="7" t="s">
        <v>49</v>
      </c>
      <c r="L48" s="7" t="s">
        <v>49</v>
      </c>
      <c r="M48" s="6" t="s">
        <v>33</v>
      </c>
      <c r="N48" s="7">
        <v>760485634</v>
      </c>
      <c r="O48" s="7" t="s">
        <v>49</v>
      </c>
      <c r="P48" s="6" t="s">
        <v>279</v>
      </c>
      <c r="Q48" s="6" t="s">
        <v>39</v>
      </c>
      <c r="R48" s="6" t="s">
        <v>60</v>
      </c>
      <c r="S48" s="6" t="s">
        <v>61</v>
      </c>
      <c r="T48" s="6" t="s">
        <v>62</v>
      </c>
      <c r="U48" s="6" t="s">
        <v>56</v>
      </c>
      <c r="V48" s="6" t="s">
        <v>43</v>
      </c>
      <c r="W48" s="6" t="s">
        <v>44</v>
      </c>
      <c r="X48" s="6" t="s">
        <v>45</v>
      </c>
      <c r="Y48" s="6" t="s">
        <v>46</v>
      </c>
      <c r="Z48" s="6" t="s">
        <v>73</v>
      </c>
      <c r="AA48" s="6" t="s">
        <v>280</v>
      </c>
      <c r="AB48" s="7">
        <v>4</v>
      </c>
      <c r="AC48" s="12" t="s">
        <v>3123</v>
      </c>
      <c r="AD48" s="7"/>
      <c r="AE48" s="7"/>
      <c r="AF48" s="7">
        <v>44280</v>
      </c>
      <c r="AG48" s="7">
        <v>44.28</v>
      </c>
      <c r="AH48" s="7">
        <v>159000</v>
      </c>
    </row>
    <row r="49" spans="1:34" ht="22" customHeight="1" x14ac:dyDescent="0.3">
      <c r="A49" s="2">
        <v>43962</v>
      </c>
      <c r="B49" s="3" t="s">
        <v>50</v>
      </c>
      <c r="C49" s="3" t="s">
        <v>32</v>
      </c>
      <c r="D49" s="4" t="s">
        <v>49</v>
      </c>
      <c r="E49" s="4" t="s">
        <v>49</v>
      </c>
      <c r="F49" s="3" t="s">
        <v>33</v>
      </c>
      <c r="G49" s="4" t="s">
        <v>49</v>
      </c>
      <c r="H49" s="4" t="s">
        <v>49</v>
      </c>
      <c r="I49" s="3" t="s">
        <v>34</v>
      </c>
      <c r="J49" s="3" t="s">
        <v>278</v>
      </c>
      <c r="K49" s="4" t="s">
        <v>49</v>
      </c>
      <c r="L49" s="4" t="s">
        <v>49</v>
      </c>
      <c r="M49" s="3" t="s">
        <v>33</v>
      </c>
      <c r="N49" s="4">
        <v>760485634</v>
      </c>
      <c r="O49" s="4" t="s">
        <v>49</v>
      </c>
      <c r="P49" s="3" t="s">
        <v>279</v>
      </c>
      <c r="Q49" s="3" t="s">
        <v>39</v>
      </c>
      <c r="R49" s="3" t="s">
        <v>60</v>
      </c>
      <c r="S49" s="3" t="s">
        <v>61</v>
      </c>
      <c r="T49" s="3" t="s">
        <v>62</v>
      </c>
      <c r="U49" s="3" t="s">
        <v>56</v>
      </c>
      <c r="V49" s="3" t="s">
        <v>43</v>
      </c>
      <c r="W49" s="3" t="s">
        <v>44</v>
      </c>
      <c r="X49" s="3" t="s">
        <v>45</v>
      </c>
      <c r="Y49" s="3" t="s">
        <v>46</v>
      </c>
      <c r="Z49" s="3" t="s">
        <v>73</v>
      </c>
      <c r="AA49" s="3" t="s">
        <v>280</v>
      </c>
      <c r="AB49" s="4">
        <v>4</v>
      </c>
      <c r="AC49" s="12" t="s">
        <v>3123</v>
      </c>
      <c r="AD49" s="10"/>
      <c r="AE49" s="10"/>
      <c r="AF49" s="4">
        <v>44280</v>
      </c>
      <c r="AG49" s="4">
        <v>44.28</v>
      </c>
      <c r="AH49" s="4">
        <v>159000</v>
      </c>
    </row>
    <row r="50" spans="1:34" ht="22" customHeight="1" x14ac:dyDescent="0.3">
      <c r="A50" s="5">
        <v>43955</v>
      </c>
      <c r="B50" s="6" t="s">
        <v>31</v>
      </c>
      <c r="C50" s="6" t="s">
        <v>32</v>
      </c>
      <c r="D50" s="7" t="s">
        <v>49</v>
      </c>
      <c r="E50" s="7" t="s">
        <v>49</v>
      </c>
      <c r="F50" s="6" t="s">
        <v>33</v>
      </c>
      <c r="G50" s="7" t="s">
        <v>49</v>
      </c>
      <c r="H50" s="7" t="s">
        <v>49</v>
      </c>
      <c r="I50" s="6" t="s">
        <v>34</v>
      </c>
      <c r="J50" s="6" t="s">
        <v>35</v>
      </c>
      <c r="K50" s="6" t="s">
        <v>36</v>
      </c>
      <c r="L50" s="6" t="s">
        <v>37</v>
      </c>
      <c r="M50" s="6" t="s">
        <v>33</v>
      </c>
      <c r="N50" s="7" t="s">
        <v>49</v>
      </c>
      <c r="O50" s="7" t="s">
        <v>49</v>
      </c>
      <c r="P50" s="6" t="s">
        <v>38</v>
      </c>
      <c r="Q50" s="6" t="s">
        <v>39</v>
      </c>
      <c r="R50" s="6" t="s">
        <v>40</v>
      </c>
      <c r="S50" s="6" t="s">
        <v>37</v>
      </c>
      <c r="T50" s="6" t="s">
        <v>41</v>
      </c>
      <c r="U50" s="6" t="s">
        <v>42</v>
      </c>
      <c r="V50" s="6" t="s">
        <v>43</v>
      </c>
      <c r="W50" s="6" t="s">
        <v>44</v>
      </c>
      <c r="X50" s="6" t="s">
        <v>45</v>
      </c>
      <c r="Y50" s="6" t="s">
        <v>46</v>
      </c>
      <c r="Z50" s="6" t="s">
        <v>47</v>
      </c>
      <c r="AA50" s="6" t="s">
        <v>281</v>
      </c>
      <c r="AB50" s="7">
        <v>10</v>
      </c>
      <c r="AC50" s="12" t="s">
        <v>3123</v>
      </c>
      <c r="AD50" s="7"/>
      <c r="AE50" s="7"/>
      <c r="AF50" s="7">
        <v>185700</v>
      </c>
      <c r="AG50" s="7">
        <v>185.7</v>
      </c>
      <c r="AH50" s="6" t="s">
        <v>49</v>
      </c>
    </row>
    <row r="51" spans="1:34" ht="22" customHeight="1" x14ac:dyDescent="0.3">
      <c r="A51" s="2">
        <v>43954</v>
      </c>
      <c r="B51" s="3" t="s">
        <v>50</v>
      </c>
      <c r="C51" s="3" t="s">
        <v>84</v>
      </c>
      <c r="D51" s="3" t="s">
        <v>85</v>
      </c>
      <c r="E51" s="3" t="s">
        <v>44</v>
      </c>
      <c r="F51" s="3" t="s">
        <v>33</v>
      </c>
      <c r="G51" s="4" t="s">
        <v>49</v>
      </c>
      <c r="H51" s="4" t="s">
        <v>49</v>
      </c>
      <c r="I51" s="3" t="s">
        <v>86</v>
      </c>
      <c r="J51" s="3" t="s">
        <v>127</v>
      </c>
      <c r="K51" s="3" t="s">
        <v>88</v>
      </c>
      <c r="L51" s="3" t="s">
        <v>61</v>
      </c>
      <c r="M51" s="4" t="s">
        <v>49</v>
      </c>
      <c r="N51" s="4" t="s">
        <v>49</v>
      </c>
      <c r="O51" s="4" t="s">
        <v>49</v>
      </c>
      <c r="P51" s="3" t="s">
        <v>128</v>
      </c>
      <c r="Q51" s="3" t="s">
        <v>39</v>
      </c>
      <c r="R51" s="3" t="s">
        <v>60</v>
      </c>
      <c r="S51" s="3" t="s">
        <v>61</v>
      </c>
      <c r="T51" s="3" t="s">
        <v>62</v>
      </c>
      <c r="U51" s="3" t="s">
        <v>56</v>
      </c>
      <c r="V51" s="3" t="s">
        <v>90</v>
      </c>
      <c r="W51" s="3" t="s">
        <v>44</v>
      </c>
      <c r="X51" s="3" t="s">
        <v>91</v>
      </c>
      <c r="Y51" s="3" t="s">
        <v>46</v>
      </c>
      <c r="Z51" s="3" t="s">
        <v>282</v>
      </c>
      <c r="AA51" s="3" t="s">
        <v>283</v>
      </c>
      <c r="AB51" s="4">
        <v>2</v>
      </c>
      <c r="AC51" s="12" t="s">
        <v>3123</v>
      </c>
      <c r="AD51" s="10"/>
      <c r="AE51" s="10"/>
      <c r="AF51" s="4">
        <v>27687</v>
      </c>
      <c r="AG51" s="4">
        <v>27.69</v>
      </c>
      <c r="AH51" s="4">
        <v>1580000</v>
      </c>
    </row>
    <row r="52" spans="1:34" ht="22" customHeight="1" x14ac:dyDescent="0.3">
      <c r="A52" s="2">
        <v>43951</v>
      </c>
      <c r="B52" s="3" t="s">
        <v>50</v>
      </c>
      <c r="C52" s="3" t="s">
        <v>32</v>
      </c>
      <c r="D52" s="4" t="s">
        <v>49</v>
      </c>
      <c r="E52" s="4" t="s">
        <v>49</v>
      </c>
      <c r="F52" s="3" t="s">
        <v>33</v>
      </c>
      <c r="G52" s="4" t="s">
        <v>49</v>
      </c>
      <c r="H52" s="4" t="s">
        <v>49</v>
      </c>
      <c r="I52" s="3" t="s">
        <v>34</v>
      </c>
      <c r="J52" s="3" t="s">
        <v>94</v>
      </c>
      <c r="K52" s="4" t="s">
        <v>49</v>
      </c>
      <c r="L52" s="4" t="s">
        <v>49</v>
      </c>
      <c r="M52" s="4" t="s">
        <v>49</v>
      </c>
      <c r="N52" s="4" t="s">
        <v>49</v>
      </c>
      <c r="O52" s="4" t="s">
        <v>49</v>
      </c>
      <c r="P52" s="3" t="s">
        <v>95</v>
      </c>
      <c r="Q52" s="3" t="s">
        <v>39</v>
      </c>
      <c r="R52" s="3" t="s">
        <v>96</v>
      </c>
      <c r="S52" s="3" t="s">
        <v>97</v>
      </c>
      <c r="T52" s="3" t="s">
        <v>98</v>
      </c>
      <c r="U52" s="3" t="s">
        <v>99</v>
      </c>
      <c r="V52" s="3" t="s">
        <v>43</v>
      </c>
      <c r="W52" s="3" t="s">
        <v>44</v>
      </c>
      <c r="X52" s="3" t="s">
        <v>45</v>
      </c>
      <c r="Y52" s="3" t="s">
        <v>46</v>
      </c>
      <c r="Z52" s="3" t="s">
        <v>189</v>
      </c>
      <c r="AA52" s="3" t="s">
        <v>291</v>
      </c>
      <c r="AB52" s="4">
        <v>4</v>
      </c>
      <c r="AC52" s="12" t="s">
        <v>3123</v>
      </c>
      <c r="AD52" s="10"/>
      <c r="AE52" s="10"/>
      <c r="AF52" s="4">
        <v>78200</v>
      </c>
      <c r="AG52" s="4">
        <v>78.2</v>
      </c>
      <c r="AH52" s="4">
        <v>219000</v>
      </c>
    </row>
    <row r="53" spans="1:34" ht="22" customHeight="1" x14ac:dyDescent="0.3">
      <c r="A53" s="5">
        <v>43950</v>
      </c>
      <c r="B53" s="6" t="s">
        <v>50</v>
      </c>
      <c r="C53" s="6" t="s">
        <v>32</v>
      </c>
      <c r="D53" s="7" t="s">
        <v>49</v>
      </c>
      <c r="E53" s="7" t="s">
        <v>49</v>
      </c>
      <c r="F53" s="6" t="s">
        <v>33</v>
      </c>
      <c r="G53" s="7" t="s">
        <v>49</v>
      </c>
      <c r="H53" s="7" t="s">
        <v>49</v>
      </c>
      <c r="I53" s="6" t="s">
        <v>34</v>
      </c>
      <c r="J53" s="6" t="s">
        <v>278</v>
      </c>
      <c r="K53" s="7" t="s">
        <v>49</v>
      </c>
      <c r="L53" s="7" t="s">
        <v>49</v>
      </c>
      <c r="M53" s="6" t="s">
        <v>33</v>
      </c>
      <c r="N53" s="7">
        <v>760485634</v>
      </c>
      <c r="O53" s="7" t="s">
        <v>49</v>
      </c>
      <c r="P53" s="6" t="s">
        <v>279</v>
      </c>
      <c r="Q53" s="6" t="s">
        <v>39</v>
      </c>
      <c r="R53" s="6" t="s">
        <v>60</v>
      </c>
      <c r="S53" s="6" t="s">
        <v>61</v>
      </c>
      <c r="T53" s="6" t="s">
        <v>62</v>
      </c>
      <c r="U53" s="6" t="s">
        <v>56</v>
      </c>
      <c r="V53" s="6" t="s">
        <v>43</v>
      </c>
      <c r="W53" s="6" t="s">
        <v>44</v>
      </c>
      <c r="X53" s="6" t="s">
        <v>45</v>
      </c>
      <c r="Y53" s="6" t="s">
        <v>46</v>
      </c>
      <c r="Z53" s="6" t="s">
        <v>73</v>
      </c>
      <c r="AA53" s="6" t="s">
        <v>280</v>
      </c>
      <c r="AB53" s="7">
        <v>4</v>
      </c>
      <c r="AC53" s="12" t="s">
        <v>3123</v>
      </c>
      <c r="AD53" s="7"/>
      <c r="AE53" s="7"/>
      <c r="AF53" s="7">
        <v>44280</v>
      </c>
      <c r="AG53" s="7">
        <v>44.28</v>
      </c>
      <c r="AH53" s="7">
        <v>175000</v>
      </c>
    </row>
    <row r="54" spans="1:34" ht="22" customHeight="1" x14ac:dyDescent="0.3">
      <c r="A54" s="2">
        <v>43949</v>
      </c>
      <c r="B54" s="3" t="s">
        <v>31</v>
      </c>
      <c r="C54" s="3" t="s">
        <v>32</v>
      </c>
      <c r="D54" s="4" t="s">
        <v>49</v>
      </c>
      <c r="E54" s="4" t="s">
        <v>49</v>
      </c>
      <c r="F54" s="3" t="s">
        <v>33</v>
      </c>
      <c r="G54" s="4" t="s">
        <v>49</v>
      </c>
      <c r="H54" s="4" t="s">
        <v>49</v>
      </c>
      <c r="I54" s="3" t="s">
        <v>34</v>
      </c>
      <c r="J54" s="3" t="s">
        <v>77</v>
      </c>
      <c r="K54" s="3" t="s">
        <v>78</v>
      </c>
      <c r="L54" s="3" t="s">
        <v>68</v>
      </c>
      <c r="M54" s="3" t="s">
        <v>33</v>
      </c>
      <c r="N54" s="4" t="s">
        <v>49</v>
      </c>
      <c r="O54" s="4" t="s">
        <v>49</v>
      </c>
      <c r="P54" s="3" t="s">
        <v>79</v>
      </c>
      <c r="Q54" s="3" t="s">
        <v>39</v>
      </c>
      <c r="R54" s="3" t="s">
        <v>67</v>
      </c>
      <c r="S54" s="3" t="s">
        <v>68</v>
      </c>
      <c r="T54" s="3" t="s">
        <v>69</v>
      </c>
      <c r="U54" s="3" t="s">
        <v>70</v>
      </c>
      <c r="V54" s="3" t="s">
        <v>43</v>
      </c>
      <c r="W54" s="3" t="s">
        <v>44</v>
      </c>
      <c r="X54" s="3" t="s">
        <v>45</v>
      </c>
      <c r="Y54" s="3" t="s">
        <v>46</v>
      </c>
      <c r="Z54" s="3" t="s">
        <v>243</v>
      </c>
      <c r="AA54" s="3" t="s">
        <v>292</v>
      </c>
      <c r="AB54" s="4">
        <v>1</v>
      </c>
      <c r="AC54" s="12" t="s">
        <v>3123</v>
      </c>
      <c r="AD54" s="10"/>
      <c r="AE54" s="10"/>
      <c r="AF54" s="4">
        <v>12970</v>
      </c>
      <c r="AG54" s="4">
        <v>12.97</v>
      </c>
      <c r="AH54" s="4">
        <v>194000</v>
      </c>
    </row>
    <row r="55" spans="1:34" ht="22" customHeight="1" x14ac:dyDescent="0.3">
      <c r="A55" s="5">
        <v>43949</v>
      </c>
      <c r="B55" s="6" t="s">
        <v>31</v>
      </c>
      <c r="C55" s="6" t="s">
        <v>32</v>
      </c>
      <c r="D55" s="7" t="s">
        <v>49</v>
      </c>
      <c r="E55" s="7" t="s">
        <v>49</v>
      </c>
      <c r="F55" s="6" t="s">
        <v>33</v>
      </c>
      <c r="G55" s="7" t="s">
        <v>49</v>
      </c>
      <c r="H55" s="7" t="s">
        <v>49</v>
      </c>
      <c r="I55" s="6" t="s">
        <v>34</v>
      </c>
      <c r="J55" s="6" t="s">
        <v>65</v>
      </c>
      <c r="K55" s="7" t="s">
        <v>49</v>
      </c>
      <c r="L55" s="7" t="s">
        <v>49</v>
      </c>
      <c r="M55" s="6" t="s">
        <v>33</v>
      </c>
      <c r="N55" s="7" t="s">
        <v>49</v>
      </c>
      <c r="O55" s="7" t="s">
        <v>49</v>
      </c>
      <c r="P55" s="6" t="s">
        <v>66</v>
      </c>
      <c r="Q55" s="6" t="s">
        <v>39</v>
      </c>
      <c r="R55" s="6" t="s">
        <v>67</v>
      </c>
      <c r="S55" s="6" t="s">
        <v>68</v>
      </c>
      <c r="T55" s="6" t="s">
        <v>69</v>
      </c>
      <c r="U55" s="6" t="s">
        <v>70</v>
      </c>
      <c r="V55" s="6" t="s">
        <v>43</v>
      </c>
      <c r="W55" s="6" t="s">
        <v>44</v>
      </c>
      <c r="X55" s="6" t="s">
        <v>45</v>
      </c>
      <c r="Y55" s="6" t="s">
        <v>46</v>
      </c>
      <c r="Z55" s="6" t="s">
        <v>71</v>
      </c>
      <c r="AA55" s="6" t="s">
        <v>293</v>
      </c>
      <c r="AB55" s="7">
        <v>6</v>
      </c>
      <c r="AC55" s="12" t="s">
        <v>3123</v>
      </c>
      <c r="AD55" s="7"/>
      <c r="AE55" s="7"/>
      <c r="AF55" s="7">
        <v>67044</v>
      </c>
      <c r="AG55" s="7">
        <v>67.040000000000006</v>
      </c>
      <c r="AH55" s="7">
        <v>628000</v>
      </c>
    </row>
    <row r="56" spans="1:34" ht="22" customHeight="1" x14ac:dyDescent="0.3">
      <c r="A56" s="2">
        <v>43949</v>
      </c>
      <c r="B56" s="3" t="s">
        <v>50</v>
      </c>
      <c r="C56" s="3" t="s">
        <v>84</v>
      </c>
      <c r="D56" s="3" t="s">
        <v>85</v>
      </c>
      <c r="E56" s="3" t="s">
        <v>44</v>
      </c>
      <c r="F56" s="3" t="s">
        <v>33</v>
      </c>
      <c r="G56" s="4" t="s">
        <v>49</v>
      </c>
      <c r="H56" s="4" t="s">
        <v>49</v>
      </c>
      <c r="I56" s="3" t="s">
        <v>86</v>
      </c>
      <c r="J56" s="3" t="s">
        <v>131</v>
      </c>
      <c r="K56" s="3" t="s">
        <v>132</v>
      </c>
      <c r="L56" s="3" t="s">
        <v>133</v>
      </c>
      <c r="M56" s="4" t="s">
        <v>49</v>
      </c>
      <c r="N56" s="4" t="s">
        <v>49</v>
      </c>
      <c r="O56" s="4" t="s">
        <v>49</v>
      </c>
      <c r="P56" s="3" t="s">
        <v>134</v>
      </c>
      <c r="Q56" s="3" t="s">
        <v>294</v>
      </c>
      <c r="R56" s="3" t="s">
        <v>135</v>
      </c>
      <c r="S56" s="3" t="s">
        <v>136</v>
      </c>
      <c r="T56" s="3" t="s">
        <v>137</v>
      </c>
      <c r="U56" s="3" t="s">
        <v>42</v>
      </c>
      <c r="V56" s="3" t="s">
        <v>90</v>
      </c>
      <c r="W56" s="3" t="s">
        <v>44</v>
      </c>
      <c r="X56" s="3" t="s">
        <v>91</v>
      </c>
      <c r="Y56" s="3" t="s">
        <v>46</v>
      </c>
      <c r="Z56" s="3" t="s">
        <v>181</v>
      </c>
      <c r="AA56" s="3" t="s">
        <v>295</v>
      </c>
      <c r="AB56" s="4">
        <v>1</v>
      </c>
      <c r="AC56" s="12" t="s">
        <v>3123</v>
      </c>
      <c r="AD56" s="10"/>
      <c r="AE56" s="10"/>
      <c r="AF56" s="4">
        <v>19740</v>
      </c>
      <c r="AG56" s="4">
        <v>19.739999999999998</v>
      </c>
      <c r="AH56" s="4">
        <v>30200</v>
      </c>
    </row>
    <row r="57" spans="1:34" ht="22" customHeight="1" x14ac:dyDescent="0.3">
      <c r="A57" s="5">
        <v>43949</v>
      </c>
      <c r="B57" s="6" t="s">
        <v>50</v>
      </c>
      <c r="C57" s="6" t="s">
        <v>84</v>
      </c>
      <c r="D57" s="6" t="s">
        <v>85</v>
      </c>
      <c r="E57" s="6" t="s">
        <v>44</v>
      </c>
      <c r="F57" s="6" t="s">
        <v>33</v>
      </c>
      <c r="G57" s="7" t="s">
        <v>49</v>
      </c>
      <c r="H57" s="7" t="s">
        <v>49</v>
      </c>
      <c r="I57" s="6" t="s">
        <v>86</v>
      </c>
      <c r="J57" s="6" t="s">
        <v>166</v>
      </c>
      <c r="K57" s="7" t="s">
        <v>49</v>
      </c>
      <c r="L57" s="6" t="s">
        <v>61</v>
      </c>
      <c r="M57" s="7" t="s">
        <v>49</v>
      </c>
      <c r="N57" s="7" t="s">
        <v>49</v>
      </c>
      <c r="O57" s="7" t="s">
        <v>49</v>
      </c>
      <c r="P57" s="6" t="s">
        <v>167</v>
      </c>
      <c r="Q57" s="6" t="s">
        <v>39</v>
      </c>
      <c r="R57" s="6" t="s">
        <v>60</v>
      </c>
      <c r="S57" s="6" t="s">
        <v>61</v>
      </c>
      <c r="T57" s="6" t="s">
        <v>62</v>
      </c>
      <c r="U57" s="6" t="s">
        <v>56</v>
      </c>
      <c r="V57" s="6" t="s">
        <v>90</v>
      </c>
      <c r="W57" s="6" t="s">
        <v>44</v>
      </c>
      <c r="X57" s="6" t="s">
        <v>91</v>
      </c>
      <c r="Y57" s="6" t="s">
        <v>46</v>
      </c>
      <c r="Z57" s="6" t="s">
        <v>251</v>
      </c>
      <c r="AA57" s="6" t="s">
        <v>296</v>
      </c>
      <c r="AB57" s="7">
        <v>3</v>
      </c>
      <c r="AC57" s="12" t="s">
        <v>3123</v>
      </c>
      <c r="AD57" s="7"/>
      <c r="AE57" s="7"/>
      <c r="AF57" s="7">
        <v>49020</v>
      </c>
      <c r="AG57" s="7">
        <v>49.02</v>
      </c>
      <c r="AH57" s="7">
        <v>253000</v>
      </c>
    </row>
    <row r="58" spans="1:34" ht="22" customHeight="1" x14ac:dyDescent="0.3">
      <c r="A58" s="5">
        <v>43949</v>
      </c>
      <c r="B58" s="6" t="s">
        <v>31</v>
      </c>
      <c r="C58" s="6" t="s">
        <v>32</v>
      </c>
      <c r="D58" s="7" t="s">
        <v>49</v>
      </c>
      <c r="E58" s="7" t="s">
        <v>49</v>
      </c>
      <c r="F58" s="6" t="s">
        <v>33</v>
      </c>
      <c r="G58" s="7" t="s">
        <v>49</v>
      </c>
      <c r="H58" s="7" t="s">
        <v>49</v>
      </c>
      <c r="I58" s="6" t="s">
        <v>34</v>
      </c>
      <c r="J58" s="6" t="s">
        <v>77</v>
      </c>
      <c r="K58" s="6" t="s">
        <v>78</v>
      </c>
      <c r="L58" s="6" t="s">
        <v>68</v>
      </c>
      <c r="M58" s="6" t="s">
        <v>33</v>
      </c>
      <c r="N58" s="7" t="s">
        <v>49</v>
      </c>
      <c r="O58" s="7" t="s">
        <v>49</v>
      </c>
      <c r="P58" s="6" t="s">
        <v>79</v>
      </c>
      <c r="Q58" s="6" t="s">
        <v>39</v>
      </c>
      <c r="R58" s="6" t="s">
        <v>67</v>
      </c>
      <c r="S58" s="6" t="s">
        <v>68</v>
      </c>
      <c r="T58" s="6" t="s">
        <v>69</v>
      </c>
      <c r="U58" s="6" t="s">
        <v>70</v>
      </c>
      <c r="V58" s="6" t="s">
        <v>43</v>
      </c>
      <c r="W58" s="6" t="s">
        <v>44</v>
      </c>
      <c r="X58" s="6" t="s">
        <v>45</v>
      </c>
      <c r="Y58" s="6" t="s">
        <v>46</v>
      </c>
      <c r="Z58" s="6" t="s">
        <v>243</v>
      </c>
      <c r="AA58" s="6" t="s">
        <v>298</v>
      </c>
      <c r="AB58" s="7">
        <v>3</v>
      </c>
      <c r="AC58" s="12" t="s">
        <v>3123</v>
      </c>
      <c r="AD58" s="7"/>
      <c r="AE58" s="7"/>
      <c r="AF58" s="7">
        <v>25940</v>
      </c>
      <c r="AG58" s="7">
        <v>25.94</v>
      </c>
      <c r="AH58" s="7">
        <v>388000</v>
      </c>
    </row>
    <row r="59" spans="1:34" ht="22" customHeight="1" x14ac:dyDescent="0.3">
      <c r="A59" s="2">
        <v>43949</v>
      </c>
      <c r="B59" s="3" t="s">
        <v>31</v>
      </c>
      <c r="C59" s="3" t="s">
        <v>32</v>
      </c>
      <c r="D59" s="4" t="s">
        <v>49</v>
      </c>
      <c r="E59" s="4" t="s">
        <v>49</v>
      </c>
      <c r="F59" s="3" t="s">
        <v>33</v>
      </c>
      <c r="G59" s="4" t="s">
        <v>49</v>
      </c>
      <c r="H59" s="4" t="s">
        <v>49</v>
      </c>
      <c r="I59" s="3" t="s">
        <v>34</v>
      </c>
      <c r="J59" s="3" t="s">
        <v>77</v>
      </c>
      <c r="K59" s="3" t="s">
        <v>78</v>
      </c>
      <c r="L59" s="3" t="s">
        <v>68</v>
      </c>
      <c r="M59" s="3" t="s">
        <v>33</v>
      </c>
      <c r="N59" s="4" t="s">
        <v>49</v>
      </c>
      <c r="O59" s="4" t="s">
        <v>49</v>
      </c>
      <c r="P59" s="3" t="s">
        <v>79</v>
      </c>
      <c r="Q59" s="3" t="s">
        <v>39</v>
      </c>
      <c r="R59" s="3" t="s">
        <v>67</v>
      </c>
      <c r="S59" s="3" t="s">
        <v>68</v>
      </c>
      <c r="T59" s="3" t="s">
        <v>69</v>
      </c>
      <c r="U59" s="3" t="s">
        <v>70</v>
      </c>
      <c r="V59" s="3" t="s">
        <v>43</v>
      </c>
      <c r="W59" s="3" t="s">
        <v>44</v>
      </c>
      <c r="X59" s="3" t="s">
        <v>45</v>
      </c>
      <c r="Y59" s="3" t="s">
        <v>46</v>
      </c>
      <c r="Z59" s="3" t="s">
        <v>82</v>
      </c>
      <c r="AA59" s="3" t="s">
        <v>299</v>
      </c>
      <c r="AB59" s="4">
        <v>2</v>
      </c>
      <c r="AC59" s="12" t="s">
        <v>3123</v>
      </c>
      <c r="AD59" s="10"/>
      <c r="AE59" s="10"/>
      <c r="AF59" s="4">
        <v>38640</v>
      </c>
      <c r="AG59" s="4">
        <v>38.64</v>
      </c>
      <c r="AH59" s="4">
        <v>658000</v>
      </c>
    </row>
    <row r="60" spans="1:34" ht="22" customHeight="1" x14ac:dyDescent="0.3">
      <c r="A60" s="5">
        <v>43949</v>
      </c>
      <c r="B60" s="6" t="s">
        <v>50</v>
      </c>
      <c r="C60" s="6" t="s">
        <v>84</v>
      </c>
      <c r="D60" s="6" t="s">
        <v>85</v>
      </c>
      <c r="E60" s="6" t="s">
        <v>44</v>
      </c>
      <c r="F60" s="6" t="s">
        <v>33</v>
      </c>
      <c r="G60" s="7" t="s">
        <v>49</v>
      </c>
      <c r="H60" s="7" t="s">
        <v>49</v>
      </c>
      <c r="I60" s="6" t="s">
        <v>86</v>
      </c>
      <c r="J60" s="6" t="s">
        <v>111</v>
      </c>
      <c r="K60" s="6" t="s">
        <v>112</v>
      </c>
      <c r="L60" s="6" t="s">
        <v>113</v>
      </c>
      <c r="M60" s="7" t="s">
        <v>49</v>
      </c>
      <c r="N60" s="7" t="s">
        <v>49</v>
      </c>
      <c r="O60" s="7" t="s">
        <v>49</v>
      </c>
      <c r="P60" s="6" t="s">
        <v>114</v>
      </c>
      <c r="Q60" s="6" t="s">
        <v>39</v>
      </c>
      <c r="R60" s="6" t="s">
        <v>115</v>
      </c>
      <c r="S60" s="6" t="s">
        <v>113</v>
      </c>
      <c r="T60" s="6" t="s">
        <v>116</v>
      </c>
      <c r="U60" s="6" t="s">
        <v>117</v>
      </c>
      <c r="V60" s="6" t="s">
        <v>90</v>
      </c>
      <c r="W60" s="6" t="s">
        <v>44</v>
      </c>
      <c r="X60" s="6" t="s">
        <v>91</v>
      </c>
      <c r="Y60" s="6" t="s">
        <v>46</v>
      </c>
      <c r="Z60" s="6" t="s">
        <v>118</v>
      </c>
      <c r="AA60" s="6" t="s">
        <v>300</v>
      </c>
      <c r="AB60" s="7">
        <v>1</v>
      </c>
      <c r="AC60" s="12" t="s">
        <v>3123</v>
      </c>
      <c r="AD60" s="7"/>
      <c r="AE60" s="7"/>
      <c r="AF60" s="7">
        <v>25000</v>
      </c>
      <c r="AG60" s="7">
        <v>25</v>
      </c>
      <c r="AH60" s="7">
        <v>48800</v>
      </c>
    </row>
    <row r="61" spans="1:34" ht="22" customHeight="1" x14ac:dyDescent="0.3">
      <c r="A61" s="2">
        <v>43949</v>
      </c>
      <c r="B61" s="3" t="s">
        <v>31</v>
      </c>
      <c r="C61" s="3" t="s">
        <v>32</v>
      </c>
      <c r="D61" s="4" t="s">
        <v>49</v>
      </c>
      <c r="E61" s="4" t="s">
        <v>49</v>
      </c>
      <c r="F61" s="3" t="s">
        <v>33</v>
      </c>
      <c r="G61" s="4" t="s">
        <v>49</v>
      </c>
      <c r="H61" s="4" t="s">
        <v>49</v>
      </c>
      <c r="I61" s="3" t="s">
        <v>34</v>
      </c>
      <c r="J61" s="3" t="s">
        <v>77</v>
      </c>
      <c r="K61" s="3" t="s">
        <v>78</v>
      </c>
      <c r="L61" s="3" t="s">
        <v>68</v>
      </c>
      <c r="M61" s="3" t="s">
        <v>33</v>
      </c>
      <c r="N61" s="4" t="s">
        <v>49</v>
      </c>
      <c r="O61" s="4" t="s">
        <v>49</v>
      </c>
      <c r="P61" s="3" t="s">
        <v>79</v>
      </c>
      <c r="Q61" s="3" t="s">
        <v>39</v>
      </c>
      <c r="R61" s="3" t="s">
        <v>67</v>
      </c>
      <c r="S61" s="3" t="s">
        <v>68</v>
      </c>
      <c r="T61" s="3" t="s">
        <v>69</v>
      </c>
      <c r="U61" s="3" t="s">
        <v>70</v>
      </c>
      <c r="V61" s="3" t="s">
        <v>43</v>
      </c>
      <c r="W61" s="3" t="s">
        <v>44</v>
      </c>
      <c r="X61" s="3" t="s">
        <v>45</v>
      </c>
      <c r="Y61" s="3" t="s">
        <v>46</v>
      </c>
      <c r="Z61" s="3" t="s">
        <v>82</v>
      </c>
      <c r="AA61" s="3" t="s">
        <v>301</v>
      </c>
      <c r="AB61" s="4">
        <v>12</v>
      </c>
      <c r="AC61" s="12" t="s">
        <v>3123</v>
      </c>
      <c r="AD61" s="10"/>
      <c r="AE61" s="10"/>
      <c r="AF61" s="4">
        <v>247320.01</v>
      </c>
      <c r="AG61" s="4">
        <v>247.32</v>
      </c>
      <c r="AH61" s="4">
        <v>4214000</v>
      </c>
    </row>
    <row r="62" spans="1:34" ht="22" customHeight="1" x14ac:dyDescent="0.3">
      <c r="A62" s="2">
        <v>43949</v>
      </c>
      <c r="B62" s="3" t="s">
        <v>31</v>
      </c>
      <c r="C62" s="3" t="s">
        <v>32</v>
      </c>
      <c r="D62" s="4" t="s">
        <v>49</v>
      </c>
      <c r="E62" s="4" t="s">
        <v>49</v>
      </c>
      <c r="F62" s="3" t="s">
        <v>33</v>
      </c>
      <c r="G62" s="4" t="s">
        <v>49</v>
      </c>
      <c r="H62" s="4" t="s">
        <v>49</v>
      </c>
      <c r="I62" s="3" t="s">
        <v>34</v>
      </c>
      <c r="J62" s="3" t="s">
        <v>77</v>
      </c>
      <c r="K62" s="3" t="s">
        <v>78</v>
      </c>
      <c r="L62" s="3" t="s">
        <v>68</v>
      </c>
      <c r="M62" s="3" t="s">
        <v>33</v>
      </c>
      <c r="N62" s="4" t="s">
        <v>49</v>
      </c>
      <c r="O62" s="4" t="s">
        <v>49</v>
      </c>
      <c r="P62" s="3" t="s">
        <v>79</v>
      </c>
      <c r="Q62" s="3" t="s">
        <v>39</v>
      </c>
      <c r="R62" s="3" t="s">
        <v>67</v>
      </c>
      <c r="S62" s="3" t="s">
        <v>68</v>
      </c>
      <c r="T62" s="3" t="s">
        <v>69</v>
      </c>
      <c r="U62" s="3" t="s">
        <v>70</v>
      </c>
      <c r="V62" s="3" t="s">
        <v>43</v>
      </c>
      <c r="W62" s="3" t="s">
        <v>44</v>
      </c>
      <c r="X62" s="3" t="s">
        <v>45</v>
      </c>
      <c r="Y62" s="3" t="s">
        <v>46</v>
      </c>
      <c r="Z62" s="3" t="s">
        <v>243</v>
      </c>
      <c r="AA62" s="3" t="s">
        <v>303</v>
      </c>
      <c r="AB62" s="4">
        <v>2</v>
      </c>
      <c r="AC62" s="12" t="s">
        <v>3123</v>
      </c>
      <c r="AD62" s="10"/>
      <c r="AE62" s="10"/>
      <c r="AF62" s="4">
        <v>25940</v>
      </c>
      <c r="AG62" s="4">
        <v>25.94</v>
      </c>
      <c r="AH62" s="4">
        <v>388000</v>
      </c>
    </row>
    <row r="63" spans="1:34" ht="22" customHeight="1" x14ac:dyDescent="0.3">
      <c r="A63" s="5">
        <v>43949</v>
      </c>
      <c r="B63" s="6" t="s">
        <v>31</v>
      </c>
      <c r="C63" s="6" t="s">
        <v>32</v>
      </c>
      <c r="D63" s="7" t="s">
        <v>49</v>
      </c>
      <c r="E63" s="7" t="s">
        <v>49</v>
      </c>
      <c r="F63" s="6" t="s">
        <v>33</v>
      </c>
      <c r="G63" s="7" t="s">
        <v>49</v>
      </c>
      <c r="H63" s="7" t="s">
        <v>49</v>
      </c>
      <c r="I63" s="6" t="s">
        <v>34</v>
      </c>
      <c r="J63" s="6" t="s">
        <v>77</v>
      </c>
      <c r="K63" s="6" t="s">
        <v>78</v>
      </c>
      <c r="L63" s="6" t="s">
        <v>68</v>
      </c>
      <c r="M63" s="6" t="s">
        <v>33</v>
      </c>
      <c r="N63" s="7" t="s">
        <v>49</v>
      </c>
      <c r="O63" s="7" t="s">
        <v>49</v>
      </c>
      <c r="P63" s="6" t="s">
        <v>79</v>
      </c>
      <c r="Q63" s="6" t="s">
        <v>39</v>
      </c>
      <c r="R63" s="6" t="s">
        <v>67</v>
      </c>
      <c r="S63" s="6" t="s">
        <v>68</v>
      </c>
      <c r="T63" s="6" t="s">
        <v>69</v>
      </c>
      <c r="U63" s="6" t="s">
        <v>70</v>
      </c>
      <c r="V63" s="6" t="s">
        <v>43</v>
      </c>
      <c r="W63" s="6" t="s">
        <v>44</v>
      </c>
      <c r="X63" s="6" t="s">
        <v>45</v>
      </c>
      <c r="Y63" s="6" t="s">
        <v>46</v>
      </c>
      <c r="Z63" s="6" t="s">
        <v>243</v>
      </c>
      <c r="AA63" s="6" t="s">
        <v>304</v>
      </c>
      <c r="AB63" s="7">
        <v>1</v>
      </c>
      <c r="AC63" s="12" t="s">
        <v>3123</v>
      </c>
      <c r="AD63" s="7"/>
      <c r="AE63" s="7"/>
      <c r="AF63" s="7">
        <v>12970</v>
      </c>
      <c r="AG63" s="7">
        <v>12.97</v>
      </c>
      <c r="AH63" s="7">
        <v>194000</v>
      </c>
    </row>
    <row r="64" spans="1:34" ht="22" customHeight="1" x14ac:dyDescent="0.3">
      <c r="A64" s="2">
        <v>43947</v>
      </c>
      <c r="B64" s="3" t="s">
        <v>50</v>
      </c>
      <c r="C64" s="3" t="s">
        <v>32</v>
      </c>
      <c r="D64" s="4" t="s">
        <v>49</v>
      </c>
      <c r="E64" s="4" t="s">
        <v>49</v>
      </c>
      <c r="F64" s="3" t="s">
        <v>33</v>
      </c>
      <c r="G64" s="4" t="s">
        <v>49</v>
      </c>
      <c r="H64" s="4" t="s">
        <v>49</v>
      </c>
      <c r="I64" s="3" t="s">
        <v>34</v>
      </c>
      <c r="J64" s="3" t="s">
        <v>305</v>
      </c>
      <c r="K64" s="3" t="s">
        <v>306</v>
      </c>
      <c r="L64" s="3" t="s">
        <v>307</v>
      </c>
      <c r="M64" s="3" t="s">
        <v>33</v>
      </c>
      <c r="N64" s="4">
        <v>1134995330.5699999</v>
      </c>
      <c r="O64" s="4">
        <v>957008875.73000002</v>
      </c>
      <c r="P64" s="3" t="s">
        <v>308</v>
      </c>
      <c r="Q64" s="3" t="s">
        <v>309</v>
      </c>
      <c r="R64" s="3" t="s">
        <v>310</v>
      </c>
      <c r="S64" s="3" t="s">
        <v>307</v>
      </c>
      <c r="T64" s="3" t="s">
        <v>311</v>
      </c>
      <c r="U64" s="3" t="s">
        <v>56</v>
      </c>
      <c r="V64" s="3" t="s">
        <v>43</v>
      </c>
      <c r="W64" s="3" t="s">
        <v>44</v>
      </c>
      <c r="X64" s="3" t="s">
        <v>45</v>
      </c>
      <c r="Y64" s="3" t="s">
        <v>46</v>
      </c>
      <c r="Z64" s="3" t="s">
        <v>140</v>
      </c>
      <c r="AA64" s="3" t="s">
        <v>312</v>
      </c>
      <c r="AB64" s="4">
        <v>6</v>
      </c>
      <c r="AC64" s="12" t="s">
        <v>3123</v>
      </c>
      <c r="AD64" s="10"/>
      <c r="AE64" s="10"/>
      <c r="AF64" s="4">
        <v>114980</v>
      </c>
      <c r="AG64" s="4">
        <v>114.98</v>
      </c>
      <c r="AH64" s="4">
        <v>88000</v>
      </c>
    </row>
    <row r="65" spans="1:34" ht="22" customHeight="1" x14ac:dyDescent="0.3">
      <c r="A65" s="2">
        <v>43942</v>
      </c>
      <c r="B65" s="3" t="s">
        <v>50</v>
      </c>
      <c r="C65" s="3" t="s">
        <v>84</v>
      </c>
      <c r="D65" s="3" t="s">
        <v>85</v>
      </c>
      <c r="E65" s="3" t="s">
        <v>44</v>
      </c>
      <c r="F65" s="3" t="s">
        <v>33</v>
      </c>
      <c r="G65" s="4" t="s">
        <v>49</v>
      </c>
      <c r="H65" s="4" t="s">
        <v>49</v>
      </c>
      <c r="I65" s="3" t="s">
        <v>86</v>
      </c>
      <c r="J65" s="3" t="s">
        <v>166</v>
      </c>
      <c r="K65" s="4" t="s">
        <v>49</v>
      </c>
      <c r="L65" s="3" t="s">
        <v>61</v>
      </c>
      <c r="M65" s="4" t="s">
        <v>49</v>
      </c>
      <c r="N65" s="4" t="s">
        <v>49</v>
      </c>
      <c r="O65" s="4" t="s">
        <v>49</v>
      </c>
      <c r="P65" s="3" t="s">
        <v>167</v>
      </c>
      <c r="Q65" s="3" t="s">
        <v>39</v>
      </c>
      <c r="R65" s="3" t="s">
        <v>60</v>
      </c>
      <c r="S65" s="3" t="s">
        <v>61</v>
      </c>
      <c r="T65" s="3" t="s">
        <v>62</v>
      </c>
      <c r="U65" s="3" t="s">
        <v>56</v>
      </c>
      <c r="V65" s="3" t="s">
        <v>90</v>
      </c>
      <c r="W65" s="3" t="s">
        <v>44</v>
      </c>
      <c r="X65" s="3" t="s">
        <v>91</v>
      </c>
      <c r="Y65" s="3" t="s">
        <v>46</v>
      </c>
      <c r="Z65" s="3" t="s">
        <v>251</v>
      </c>
      <c r="AA65" s="3" t="s">
        <v>315</v>
      </c>
      <c r="AB65" s="4">
        <v>1</v>
      </c>
      <c r="AC65" s="12" t="s">
        <v>3123</v>
      </c>
      <c r="AD65" s="10"/>
      <c r="AE65" s="10"/>
      <c r="AF65" s="4">
        <v>16340</v>
      </c>
      <c r="AG65" s="4">
        <v>16.34</v>
      </c>
      <c r="AH65" s="4">
        <v>84200</v>
      </c>
    </row>
    <row r="66" spans="1:34" ht="22" customHeight="1" x14ac:dyDescent="0.3">
      <c r="A66" s="5">
        <v>43942</v>
      </c>
      <c r="B66" s="6" t="s">
        <v>50</v>
      </c>
      <c r="C66" s="6" t="s">
        <v>84</v>
      </c>
      <c r="D66" s="6" t="s">
        <v>85</v>
      </c>
      <c r="E66" s="6" t="s">
        <v>44</v>
      </c>
      <c r="F66" s="6" t="s">
        <v>33</v>
      </c>
      <c r="G66" s="7" t="s">
        <v>49</v>
      </c>
      <c r="H66" s="7" t="s">
        <v>49</v>
      </c>
      <c r="I66" s="6" t="s">
        <v>86</v>
      </c>
      <c r="J66" s="6" t="s">
        <v>166</v>
      </c>
      <c r="K66" s="7" t="s">
        <v>49</v>
      </c>
      <c r="L66" s="6" t="s">
        <v>61</v>
      </c>
      <c r="M66" s="7" t="s">
        <v>49</v>
      </c>
      <c r="N66" s="7" t="s">
        <v>49</v>
      </c>
      <c r="O66" s="7" t="s">
        <v>49</v>
      </c>
      <c r="P66" s="6" t="s">
        <v>167</v>
      </c>
      <c r="Q66" s="6" t="s">
        <v>39</v>
      </c>
      <c r="R66" s="6" t="s">
        <v>60</v>
      </c>
      <c r="S66" s="6" t="s">
        <v>61</v>
      </c>
      <c r="T66" s="6" t="s">
        <v>62</v>
      </c>
      <c r="U66" s="6" t="s">
        <v>56</v>
      </c>
      <c r="V66" s="6" t="s">
        <v>90</v>
      </c>
      <c r="W66" s="6" t="s">
        <v>44</v>
      </c>
      <c r="X66" s="6" t="s">
        <v>91</v>
      </c>
      <c r="Y66" s="6" t="s">
        <v>46</v>
      </c>
      <c r="Z66" s="6" t="s">
        <v>251</v>
      </c>
      <c r="AA66" s="6" t="s">
        <v>316</v>
      </c>
      <c r="AB66" s="7">
        <v>3</v>
      </c>
      <c r="AC66" s="12" t="s">
        <v>3123</v>
      </c>
      <c r="AD66" s="7"/>
      <c r="AE66" s="7"/>
      <c r="AF66" s="7">
        <v>49020</v>
      </c>
      <c r="AG66" s="7">
        <v>49.02</v>
      </c>
      <c r="AH66" s="7">
        <v>253000</v>
      </c>
    </row>
    <row r="67" spans="1:34" ht="22" customHeight="1" x14ac:dyDescent="0.3">
      <c r="A67" s="2">
        <v>43941</v>
      </c>
      <c r="B67" s="3" t="s">
        <v>273</v>
      </c>
      <c r="C67" s="3" t="s">
        <v>32</v>
      </c>
      <c r="D67" s="4" t="s">
        <v>49</v>
      </c>
      <c r="E67" s="4" t="s">
        <v>49</v>
      </c>
      <c r="F67" s="3" t="s">
        <v>33</v>
      </c>
      <c r="G67" s="4" t="s">
        <v>49</v>
      </c>
      <c r="H67" s="4" t="s">
        <v>49</v>
      </c>
      <c r="I67" s="3" t="s">
        <v>34</v>
      </c>
      <c r="J67" s="3" t="s">
        <v>77</v>
      </c>
      <c r="K67" s="3" t="s">
        <v>78</v>
      </c>
      <c r="L67" s="3" t="s">
        <v>68</v>
      </c>
      <c r="M67" s="3" t="s">
        <v>33</v>
      </c>
      <c r="N67" s="4" t="s">
        <v>49</v>
      </c>
      <c r="O67" s="4" t="s">
        <v>49</v>
      </c>
      <c r="P67" s="3" t="s">
        <v>79</v>
      </c>
      <c r="Q67" s="3" t="s">
        <v>39</v>
      </c>
      <c r="R67" s="3" t="s">
        <v>67</v>
      </c>
      <c r="S67" s="3" t="s">
        <v>68</v>
      </c>
      <c r="T67" s="3" t="s">
        <v>69</v>
      </c>
      <c r="U67" s="3" t="s">
        <v>70</v>
      </c>
      <c r="V67" s="3" t="s">
        <v>43</v>
      </c>
      <c r="W67" s="3" t="s">
        <v>44</v>
      </c>
      <c r="X67" s="3" t="s">
        <v>45</v>
      </c>
      <c r="Y67" s="3" t="s">
        <v>46</v>
      </c>
      <c r="Z67" s="3" t="s">
        <v>274</v>
      </c>
      <c r="AA67" s="3" t="s">
        <v>319</v>
      </c>
      <c r="AB67" s="4">
        <v>8</v>
      </c>
      <c r="AC67" s="12" t="s">
        <v>3123</v>
      </c>
      <c r="AD67" s="10"/>
      <c r="AE67" s="10"/>
      <c r="AF67" s="4">
        <v>73290</v>
      </c>
      <c r="AG67" s="4">
        <v>73.290000000000006</v>
      </c>
      <c r="AH67" s="4">
        <v>2911000</v>
      </c>
    </row>
    <row r="68" spans="1:34" ht="22" customHeight="1" x14ac:dyDescent="0.3">
      <c r="A68" s="5">
        <v>43941</v>
      </c>
      <c r="B68" s="6" t="s">
        <v>31</v>
      </c>
      <c r="C68" s="6" t="s">
        <v>32</v>
      </c>
      <c r="D68" s="7" t="s">
        <v>49</v>
      </c>
      <c r="E68" s="7" t="s">
        <v>49</v>
      </c>
      <c r="F68" s="6" t="s">
        <v>33</v>
      </c>
      <c r="G68" s="7" t="s">
        <v>49</v>
      </c>
      <c r="H68" s="7" t="s">
        <v>49</v>
      </c>
      <c r="I68" s="6" t="s">
        <v>34</v>
      </c>
      <c r="J68" s="6" t="s">
        <v>65</v>
      </c>
      <c r="K68" s="7" t="s">
        <v>49</v>
      </c>
      <c r="L68" s="7" t="s">
        <v>49</v>
      </c>
      <c r="M68" s="6" t="s">
        <v>33</v>
      </c>
      <c r="N68" s="7" t="s">
        <v>49</v>
      </c>
      <c r="O68" s="7" t="s">
        <v>49</v>
      </c>
      <c r="P68" s="6" t="s">
        <v>66</v>
      </c>
      <c r="Q68" s="6" t="s">
        <v>39</v>
      </c>
      <c r="R68" s="6" t="s">
        <v>67</v>
      </c>
      <c r="S68" s="6" t="s">
        <v>68</v>
      </c>
      <c r="T68" s="6" t="s">
        <v>69</v>
      </c>
      <c r="U68" s="6" t="s">
        <v>70</v>
      </c>
      <c r="V68" s="6" t="s">
        <v>43</v>
      </c>
      <c r="W68" s="6" t="s">
        <v>44</v>
      </c>
      <c r="X68" s="6" t="s">
        <v>45</v>
      </c>
      <c r="Y68" s="6" t="s">
        <v>46</v>
      </c>
      <c r="Z68" s="6" t="s">
        <v>73</v>
      </c>
      <c r="AA68" s="6" t="s">
        <v>320</v>
      </c>
      <c r="AB68" s="7">
        <v>2</v>
      </c>
      <c r="AC68" s="12" t="s">
        <v>3123</v>
      </c>
      <c r="AD68" s="7"/>
      <c r="AE68" s="7"/>
      <c r="AF68" s="7">
        <v>35236</v>
      </c>
      <c r="AG68" s="7">
        <v>35.24</v>
      </c>
      <c r="AH68" s="7">
        <v>330000</v>
      </c>
    </row>
    <row r="69" spans="1:34" ht="22" customHeight="1" x14ac:dyDescent="0.3">
      <c r="A69" s="2">
        <v>43940</v>
      </c>
      <c r="B69" s="3" t="s">
        <v>50</v>
      </c>
      <c r="C69" s="3" t="s">
        <v>84</v>
      </c>
      <c r="D69" s="3" t="s">
        <v>85</v>
      </c>
      <c r="E69" s="3" t="s">
        <v>44</v>
      </c>
      <c r="F69" s="3" t="s">
        <v>33</v>
      </c>
      <c r="G69" s="4" t="s">
        <v>49</v>
      </c>
      <c r="H69" s="4" t="s">
        <v>49</v>
      </c>
      <c r="I69" s="3" t="s">
        <v>86</v>
      </c>
      <c r="J69" s="3" t="s">
        <v>131</v>
      </c>
      <c r="K69" s="3" t="s">
        <v>132</v>
      </c>
      <c r="L69" s="3" t="s">
        <v>133</v>
      </c>
      <c r="M69" s="4" t="s">
        <v>49</v>
      </c>
      <c r="N69" s="4" t="s">
        <v>49</v>
      </c>
      <c r="O69" s="4" t="s">
        <v>49</v>
      </c>
      <c r="P69" s="3" t="s">
        <v>134</v>
      </c>
      <c r="Q69" s="3" t="s">
        <v>294</v>
      </c>
      <c r="R69" s="3" t="s">
        <v>186</v>
      </c>
      <c r="S69" s="3" t="s">
        <v>187</v>
      </c>
      <c r="T69" s="3" t="s">
        <v>188</v>
      </c>
      <c r="U69" s="3" t="s">
        <v>42</v>
      </c>
      <c r="V69" s="3" t="s">
        <v>90</v>
      </c>
      <c r="W69" s="3" t="s">
        <v>44</v>
      </c>
      <c r="X69" s="3" t="s">
        <v>91</v>
      </c>
      <c r="Y69" s="3" t="s">
        <v>46</v>
      </c>
      <c r="Z69" s="3" t="s">
        <v>181</v>
      </c>
      <c r="AA69" s="3" t="s">
        <v>295</v>
      </c>
      <c r="AB69" s="4">
        <v>1</v>
      </c>
      <c r="AC69" s="12" t="s">
        <v>3123</v>
      </c>
      <c r="AD69" s="10"/>
      <c r="AE69" s="10"/>
      <c r="AF69" s="4">
        <v>20700</v>
      </c>
      <c r="AG69" s="4">
        <v>20.7</v>
      </c>
      <c r="AH69" s="4">
        <v>79700</v>
      </c>
    </row>
    <row r="70" spans="1:34" ht="22" customHeight="1" x14ac:dyDescent="0.3">
      <c r="A70" s="5">
        <v>43940</v>
      </c>
      <c r="B70" s="6" t="s">
        <v>50</v>
      </c>
      <c r="C70" s="6" t="s">
        <v>84</v>
      </c>
      <c r="D70" s="6" t="s">
        <v>85</v>
      </c>
      <c r="E70" s="6" t="s">
        <v>44</v>
      </c>
      <c r="F70" s="6" t="s">
        <v>33</v>
      </c>
      <c r="G70" s="7" t="s">
        <v>49</v>
      </c>
      <c r="H70" s="7" t="s">
        <v>49</v>
      </c>
      <c r="I70" s="6" t="s">
        <v>86</v>
      </c>
      <c r="J70" s="6" t="s">
        <v>321</v>
      </c>
      <c r="K70" s="6" t="s">
        <v>112</v>
      </c>
      <c r="L70" s="6" t="s">
        <v>113</v>
      </c>
      <c r="M70" s="7" t="s">
        <v>49</v>
      </c>
      <c r="N70" s="8">
        <v>60446732</v>
      </c>
      <c r="O70" s="7" t="s">
        <v>49</v>
      </c>
      <c r="P70" s="6" t="s">
        <v>322</v>
      </c>
      <c r="Q70" s="6" t="s">
        <v>39</v>
      </c>
      <c r="R70" s="6" t="s">
        <v>115</v>
      </c>
      <c r="S70" s="6" t="s">
        <v>113</v>
      </c>
      <c r="T70" s="6" t="s">
        <v>116</v>
      </c>
      <c r="U70" s="6" t="s">
        <v>117</v>
      </c>
      <c r="V70" s="6" t="s">
        <v>90</v>
      </c>
      <c r="W70" s="6" t="s">
        <v>44</v>
      </c>
      <c r="X70" s="6" t="s">
        <v>91</v>
      </c>
      <c r="Y70" s="6" t="s">
        <v>46</v>
      </c>
      <c r="Z70" s="6" t="s">
        <v>118</v>
      </c>
      <c r="AA70" s="6" t="s">
        <v>323</v>
      </c>
      <c r="AB70" s="7">
        <v>1</v>
      </c>
      <c r="AC70" s="12" t="s">
        <v>3123</v>
      </c>
      <c r="AD70" s="7"/>
      <c r="AE70" s="7"/>
      <c r="AF70" s="7">
        <v>25000</v>
      </c>
      <c r="AG70" s="7">
        <v>25</v>
      </c>
      <c r="AH70" s="7">
        <v>48800</v>
      </c>
    </row>
    <row r="71" spans="1:34" ht="22" customHeight="1" x14ac:dyDescent="0.3">
      <c r="A71" s="2">
        <v>43934</v>
      </c>
      <c r="B71" s="3" t="s">
        <v>31</v>
      </c>
      <c r="C71" s="3" t="s">
        <v>32</v>
      </c>
      <c r="D71" s="4" t="s">
        <v>49</v>
      </c>
      <c r="E71" s="4" t="s">
        <v>49</v>
      </c>
      <c r="F71" s="3" t="s">
        <v>33</v>
      </c>
      <c r="G71" s="4" t="s">
        <v>49</v>
      </c>
      <c r="H71" s="4" t="s">
        <v>49</v>
      </c>
      <c r="I71" s="3" t="s">
        <v>34</v>
      </c>
      <c r="J71" s="3" t="s">
        <v>77</v>
      </c>
      <c r="K71" s="3" t="s">
        <v>78</v>
      </c>
      <c r="L71" s="3" t="s">
        <v>68</v>
      </c>
      <c r="M71" s="3" t="s">
        <v>33</v>
      </c>
      <c r="N71" s="4" t="s">
        <v>49</v>
      </c>
      <c r="O71" s="4" t="s">
        <v>49</v>
      </c>
      <c r="P71" s="3" t="s">
        <v>79</v>
      </c>
      <c r="Q71" s="3" t="s">
        <v>39</v>
      </c>
      <c r="R71" s="3" t="s">
        <v>67</v>
      </c>
      <c r="S71" s="3" t="s">
        <v>68</v>
      </c>
      <c r="T71" s="3" t="s">
        <v>69</v>
      </c>
      <c r="U71" s="3" t="s">
        <v>70</v>
      </c>
      <c r="V71" s="3" t="s">
        <v>43</v>
      </c>
      <c r="W71" s="3" t="s">
        <v>44</v>
      </c>
      <c r="X71" s="3" t="s">
        <v>45</v>
      </c>
      <c r="Y71" s="3" t="s">
        <v>46</v>
      </c>
      <c r="Z71" s="3" t="s">
        <v>330</v>
      </c>
      <c r="AA71" s="3" t="s">
        <v>331</v>
      </c>
      <c r="AB71" s="4">
        <v>2</v>
      </c>
      <c r="AC71" s="12" t="s">
        <v>3123</v>
      </c>
      <c r="AD71" s="10"/>
      <c r="AE71" s="10"/>
      <c r="AF71" s="4">
        <v>19360</v>
      </c>
      <c r="AG71" s="4">
        <v>19.36</v>
      </c>
      <c r="AH71" s="4">
        <v>41568000</v>
      </c>
    </row>
    <row r="72" spans="1:34" ht="22" customHeight="1" x14ac:dyDescent="0.3">
      <c r="A72" s="5">
        <v>43933</v>
      </c>
      <c r="B72" s="6" t="s">
        <v>50</v>
      </c>
      <c r="C72" s="6" t="s">
        <v>32</v>
      </c>
      <c r="D72" s="7" t="s">
        <v>49</v>
      </c>
      <c r="E72" s="7" t="s">
        <v>49</v>
      </c>
      <c r="F72" s="6" t="s">
        <v>33</v>
      </c>
      <c r="G72" s="7" t="s">
        <v>49</v>
      </c>
      <c r="H72" s="7" t="s">
        <v>49</v>
      </c>
      <c r="I72" s="6" t="s">
        <v>34</v>
      </c>
      <c r="J72" s="6" t="s">
        <v>334</v>
      </c>
      <c r="K72" s="6" t="s">
        <v>335</v>
      </c>
      <c r="L72" s="6" t="s">
        <v>97</v>
      </c>
      <c r="M72" s="7" t="s">
        <v>49</v>
      </c>
      <c r="N72" s="7" t="s">
        <v>49</v>
      </c>
      <c r="O72" s="7" t="s">
        <v>49</v>
      </c>
      <c r="P72" s="6" t="s">
        <v>336</v>
      </c>
      <c r="Q72" s="6" t="s">
        <v>39</v>
      </c>
      <c r="R72" s="6" t="s">
        <v>337</v>
      </c>
      <c r="S72" s="6" t="s">
        <v>97</v>
      </c>
      <c r="T72" s="6" t="s">
        <v>338</v>
      </c>
      <c r="U72" s="6" t="s">
        <v>99</v>
      </c>
      <c r="V72" s="6" t="s">
        <v>43</v>
      </c>
      <c r="W72" s="6" t="s">
        <v>44</v>
      </c>
      <c r="X72" s="6" t="s">
        <v>45</v>
      </c>
      <c r="Y72" s="6" t="s">
        <v>46</v>
      </c>
      <c r="Z72" s="6" t="s">
        <v>339</v>
      </c>
      <c r="AA72" s="6" t="s">
        <v>340</v>
      </c>
      <c r="AB72" s="7">
        <v>1</v>
      </c>
      <c r="AC72" s="12" t="s">
        <v>3123</v>
      </c>
      <c r="AD72" s="7"/>
      <c r="AE72" s="7"/>
      <c r="AF72" s="7">
        <v>13094</v>
      </c>
      <c r="AG72" s="7">
        <v>13.09</v>
      </c>
      <c r="AH72" s="7">
        <v>42200</v>
      </c>
    </row>
    <row r="73" spans="1:34" ht="22" customHeight="1" x14ac:dyDescent="0.3">
      <c r="A73" s="5">
        <v>43932</v>
      </c>
      <c r="B73" s="6" t="s">
        <v>50</v>
      </c>
      <c r="C73" s="6" t="s">
        <v>32</v>
      </c>
      <c r="D73" s="7" t="s">
        <v>49</v>
      </c>
      <c r="E73" s="7" t="s">
        <v>49</v>
      </c>
      <c r="F73" s="6" t="s">
        <v>33</v>
      </c>
      <c r="G73" s="7" t="s">
        <v>49</v>
      </c>
      <c r="H73" s="7" t="s">
        <v>49</v>
      </c>
      <c r="I73" s="6" t="s">
        <v>34</v>
      </c>
      <c r="J73" s="6" t="s">
        <v>305</v>
      </c>
      <c r="K73" s="6" t="s">
        <v>306</v>
      </c>
      <c r="L73" s="6" t="s">
        <v>307</v>
      </c>
      <c r="M73" s="6" t="s">
        <v>33</v>
      </c>
      <c r="N73" s="7">
        <v>1134995330.5699999</v>
      </c>
      <c r="O73" s="7">
        <v>957008875.73000002</v>
      </c>
      <c r="P73" s="6" t="s">
        <v>308</v>
      </c>
      <c r="Q73" s="6" t="s">
        <v>39</v>
      </c>
      <c r="R73" s="6" t="s">
        <v>310</v>
      </c>
      <c r="S73" s="6" t="s">
        <v>307</v>
      </c>
      <c r="T73" s="6" t="s">
        <v>311</v>
      </c>
      <c r="U73" s="6" t="s">
        <v>56</v>
      </c>
      <c r="V73" s="6" t="s">
        <v>43</v>
      </c>
      <c r="W73" s="6" t="s">
        <v>44</v>
      </c>
      <c r="X73" s="6" t="s">
        <v>45</v>
      </c>
      <c r="Y73" s="6" t="s">
        <v>46</v>
      </c>
      <c r="Z73" s="6" t="s">
        <v>140</v>
      </c>
      <c r="AA73" s="6" t="s">
        <v>341</v>
      </c>
      <c r="AB73" s="7">
        <v>1</v>
      </c>
      <c r="AC73" s="12" t="s">
        <v>3123</v>
      </c>
      <c r="AD73" s="7"/>
      <c r="AE73" s="7"/>
      <c r="AF73" s="7">
        <v>19040</v>
      </c>
      <c r="AG73" s="7">
        <v>19.04</v>
      </c>
      <c r="AH73" s="7">
        <v>14600</v>
      </c>
    </row>
    <row r="74" spans="1:34" ht="22" customHeight="1" x14ac:dyDescent="0.3">
      <c r="A74" s="2">
        <v>43928</v>
      </c>
      <c r="B74" s="3" t="s">
        <v>31</v>
      </c>
      <c r="C74" s="3" t="s">
        <v>32</v>
      </c>
      <c r="D74" s="4" t="s">
        <v>49</v>
      </c>
      <c r="E74" s="4" t="s">
        <v>49</v>
      </c>
      <c r="F74" s="3" t="s">
        <v>33</v>
      </c>
      <c r="G74" s="4" t="s">
        <v>49</v>
      </c>
      <c r="H74" s="4" t="s">
        <v>49</v>
      </c>
      <c r="I74" s="3" t="s">
        <v>34</v>
      </c>
      <c r="J74" s="3" t="s">
        <v>77</v>
      </c>
      <c r="K74" s="3" t="s">
        <v>78</v>
      </c>
      <c r="L74" s="3" t="s">
        <v>68</v>
      </c>
      <c r="M74" s="3" t="s">
        <v>33</v>
      </c>
      <c r="N74" s="4" t="s">
        <v>49</v>
      </c>
      <c r="O74" s="4" t="s">
        <v>49</v>
      </c>
      <c r="P74" s="3" t="s">
        <v>79</v>
      </c>
      <c r="Q74" s="3" t="s">
        <v>39</v>
      </c>
      <c r="R74" s="3" t="s">
        <v>342</v>
      </c>
      <c r="S74" s="3" t="s">
        <v>68</v>
      </c>
      <c r="T74" s="3" t="s">
        <v>343</v>
      </c>
      <c r="U74" s="3" t="s">
        <v>70</v>
      </c>
      <c r="V74" s="3" t="s">
        <v>43</v>
      </c>
      <c r="W74" s="3" t="s">
        <v>44</v>
      </c>
      <c r="X74" s="3" t="s">
        <v>45</v>
      </c>
      <c r="Y74" s="3" t="s">
        <v>46</v>
      </c>
      <c r="Z74" s="3" t="s">
        <v>82</v>
      </c>
      <c r="AA74" s="3" t="s">
        <v>344</v>
      </c>
      <c r="AB74" s="4">
        <v>2</v>
      </c>
      <c r="AC74" s="12" t="s">
        <v>3123</v>
      </c>
      <c r="AD74" s="10"/>
      <c r="AE74" s="10"/>
      <c r="AF74" s="4">
        <v>39600</v>
      </c>
      <c r="AG74" s="4">
        <v>39.6</v>
      </c>
      <c r="AH74" s="4">
        <v>675000</v>
      </c>
    </row>
    <row r="75" spans="1:34" ht="22" customHeight="1" x14ac:dyDescent="0.3">
      <c r="A75" s="5">
        <v>43928</v>
      </c>
      <c r="B75" s="6" t="s">
        <v>31</v>
      </c>
      <c r="C75" s="6" t="s">
        <v>32</v>
      </c>
      <c r="D75" s="7" t="s">
        <v>49</v>
      </c>
      <c r="E75" s="7" t="s">
        <v>49</v>
      </c>
      <c r="F75" s="6" t="s">
        <v>33</v>
      </c>
      <c r="G75" s="7" t="s">
        <v>49</v>
      </c>
      <c r="H75" s="7" t="s">
        <v>49</v>
      </c>
      <c r="I75" s="6" t="s">
        <v>34</v>
      </c>
      <c r="J75" s="6" t="s">
        <v>77</v>
      </c>
      <c r="K75" s="6" t="s">
        <v>78</v>
      </c>
      <c r="L75" s="6" t="s">
        <v>68</v>
      </c>
      <c r="M75" s="6" t="s">
        <v>33</v>
      </c>
      <c r="N75" s="7" t="s">
        <v>49</v>
      </c>
      <c r="O75" s="7" t="s">
        <v>49</v>
      </c>
      <c r="P75" s="6" t="s">
        <v>79</v>
      </c>
      <c r="Q75" s="6" t="s">
        <v>39</v>
      </c>
      <c r="R75" s="6" t="s">
        <v>67</v>
      </c>
      <c r="S75" s="6" t="s">
        <v>68</v>
      </c>
      <c r="T75" s="6" t="s">
        <v>69</v>
      </c>
      <c r="U75" s="6" t="s">
        <v>70</v>
      </c>
      <c r="V75" s="6" t="s">
        <v>43</v>
      </c>
      <c r="W75" s="6" t="s">
        <v>44</v>
      </c>
      <c r="X75" s="6" t="s">
        <v>45</v>
      </c>
      <c r="Y75" s="6" t="s">
        <v>46</v>
      </c>
      <c r="Z75" s="6" t="s">
        <v>82</v>
      </c>
      <c r="AA75" s="6" t="s">
        <v>345</v>
      </c>
      <c r="AB75" s="7">
        <v>1</v>
      </c>
      <c r="AC75" s="12" t="s">
        <v>3123</v>
      </c>
      <c r="AD75" s="7"/>
      <c r="AE75" s="7"/>
      <c r="AF75" s="7">
        <v>19800</v>
      </c>
      <c r="AG75" s="7">
        <v>19.8</v>
      </c>
      <c r="AH75" s="7">
        <v>337000</v>
      </c>
    </row>
    <row r="76" spans="1:34" ht="22" customHeight="1" x14ac:dyDescent="0.3">
      <c r="A76" s="5">
        <v>43923</v>
      </c>
      <c r="B76" s="6" t="s">
        <v>31</v>
      </c>
      <c r="C76" s="6" t="s">
        <v>32</v>
      </c>
      <c r="D76" s="7" t="s">
        <v>49</v>
      </c>
      <c r="E76" s="7" t="s">
        <v>49</v>
      </c>
      <c r="F76" s="6" t="s">
        <v>33</v>
      </c>
      <c r="G76" s="7" t="s">
        <v>49</v>
      </c>
      <c r="H76" s="7" t="s">
        <v>49</v>
      </c>
      <c r="I76" s="6" t="s">
        <v>34</v>
      </c>
      <c r="J76" s="6" t="s">
        <v>77</v>
      </c>
      <c r="K76" s="6" t="s">
        <v>78</v>
      </c>
      <c r="L76" s="6" t="s">
        <v>68</v>
      </c>
      <c r="M76" s="6" t="s">
        <v>33</v>
      </c>
      <c r="N76" s="7" t="s">
        <v>49</v>
      </c>
      <c r="O76" s="7" t="s">
        <v>49</v>
      </c>
      <c r="P76" s="6" t="s">
        <v>79</v>
      </c>
      <c r="Q76" s="6" t="s">
        <v>39</v>
      </c>
      <c r="R76" s="6" t="s">
        <v>67</v>
      </c>
      <c r="S76" s="6" t="s">
        <v>68</v>
      </c>
      <c r="T76" s="6" t="s">
        <v>69</v>
      </c>
      <c r="U76" s="6" t="s">
        <v>70</v>
      </c>
      <c r="V76" s="6" t="s">
        <v>43</v>
      </c>
      <c r="W76" s="6" t="s">
        <v>44</v>
      </c>
      <c r="X76" s="6" t="s">
        <v>45</v>
      </c>
      <c r="Y76" s="6" t="s">
        <v>46</v>
      </c>
      <c r="Z76" s="6" t="s">
        <v>210</v>
      </c>
      <c r="AA76" s="6" t="s">
        <v>347</v>
      </c>
      <c r="AB76" s="7">
        <v>2</v>
      </c>
      <c r="AC76" s="12" t="s">
        <v>3123</v>
      </c>
      <c r="AD76" s="7"/>
      <c r="AE76" s="7"/>
      <c r="AF76" s="7">
        <v>15705</v>
      </c>
      <c r="AG76" s="7">
        <v>15.7</v>
      </c>
      <c r="AH76" s="7">
        <v>136000</v>
      </c>
    </row>
    <row r="77" spans="1:34" ht="22" customHeight="1" x14ac:dyDescent="0.3">
      <c r="A77" s="2">
        <v>43921</v>
      </c>
      <c r="B77" s="3" t="s">
        <v>50</v>
      </c>
      <c r="C77" s="3" t="s">
        <v>84</v>
      </c>
      <c r="D77" s="3" t="s">
        <v>85</v>
      </c>
      <c r="E77" s="3" t="s">
        <v>44</v>
      </c>
      <c r="F77" s="3" t="s">
        <v>33</v>
      </c>
      <c r="G77" s="4" t="s">
        <v>49</v>
      </c>
      <c r="H77" s="4" t="s">
        <v>49</v>
      </c>
      <c r="I77" s="3" t="s">
        <v>86</v>
      </c>
      <c r="J77" s="3" t="s">
        <v>111</v>
      </c>
      <c r="K77" s="3" t="s">
        <v>112</v>
      </c>
      <c r="L77" s="3" t="s">
        <v>113</v>
      </c>
      <c r="M77" s="4" t="s">
        <v>49</v>
      </c>
      <c r="N77" s="4" t="s">
        <v>49</v>
      </c>
      <c r="O77" s="4" t="s">
        <v>49</v>
      </c>
      <c r="P77" s="3" t="s">
        <v>114</v>
      </c>
      <c r="Q77" s="3" t="s">
        <v>39</v>
      </c>
      <c r="R77" s="3" t="s">
        <v>115</v>
      </c>
      <c r="S77" s="3" t="s">
        <v>113</v>
      </c>
      <c r="T77" s="3" t="s">
        <v>116</v>
      </c>
      <c r="U77" s="3" t="s">
        <v>117</v>
      </c>
      <c r="V77" s="3" t="s">
        <v>90</v>
      </c>
      <c r="W77" s="3" t="s">
        <v>44</v>
      </c>
      <c r="X77" s="3" t="s">
        <v>91</v>
      </c>
      <c r="Y77" s="3" t="s">
        <v>46</v>
      </c>
      <c r="Z77" s="3" t="s">
        <v>118</v>
      </c>
      <c r="AA77" s="3" t="s">
        <v>348</v>
      </c>
      <c r="AB77" s="4">
        <v>1</v>
      </c>
      <c r="AC77" s="12" t="s">
        <v>3123</v>
      </c>
      <c r="AD77" s="10"/>
      <c r="AE77" s="10"/>
      <c r="AF77" s="4">
        <v>25000</v>
      </c>
      <c r="AG77" s="4">
        <v>25</v>
      </c>
      <c r="AH77" s="4">
        <v>46500</v>
      </c>
    </row>
    <row r="78" spans="1:34" ht="22" customHeight="1" x14ac:dyDescent="0.3">
      <c r="A78" s="5">
        <v>43918</v>
      </c>
      <c r="B78" s="6" t="s">
        <v>50</v>
      </c>
      <c r="C78" s="6" t="s">
        <v>32</v>
      </c>
      <c r="D78" s="7" t="s">
        <v>49</v>
      </c>
      <c r="E78" s="7" t="s">
        <v>49</v>
      </c>
      <c r="F78" s="6" t="s">
        <v>33</v>
      </c>
      <c r="G78" s="7" t="s">
        <v>49</v>
      </c>
      <c r="H78" s="7" t="s">
        <v>49</v>
      </c>
      <c r="I78" s="6" t="s">
        <v>34</v>
      </c>
      <c r="J78" s="6" t="s">
        <v>305</v>
      </c>
      <c r="K78" s="6" t="s">
        <v>306</v>
      </c>
      <c r="L78" s="6" t="s">
        <v>307</v>
      </c>
      <c r="M78" s="6" t="s">
        <v>33</v>
      </c>
      <c r="N78" s="7">
        <v>1134995330.5699999</v>
      </c>
      <c r="O78" s="7">
        <v>957008875.73000002</v>
      </c>
      <c r="P78" s="6" t="s">
        <v>308</v>
      </c>
      <c r="Q78" s="6" t="s">
        <v>39</v>
      </c>
      <c r="R78" s="6" t="s">
        <v>310</v>
      </c>
      <c r="S78" s="6" t="s">
        <v>307</v>
      </c>
      <c r="T78" s="6" t="s">
        <v>311</v>
      </c>
      <c r="U78" s="6" t="s">
        <v>56</v>
      </c>
      <c r="V78" s="6" t="s">
        <v>43</v>
      </c>
      <c r="W78" s="6" t="s">
        <v>44</v>
      </c>
      <c r="X78" s="6" t="s">
        <v>45</v>
      </c>
      <c r="Y78" s="6" t="s">
        <v>46</v>
      </c>
      <c r="Z78" s="6" t="s">
        <v>140</v>
      </c>
      <c r="AA78" s="6" t="s">
        <v>349</v>
      </c>
      <c r="AB78" s="7">
        <v>9</v>
      </c>
      <c r="AC78" s="12" t="s">
        <v>3123</v>
      </c>
      <c r="AD78" s="7"/>
      <c r="AE78" s="7"/>
      <c r="AF78" s="7">
        <v>162980</v>
      </c>
      <c r="AG78" s="7">
        <v>162.97999999999999</v>
      </c>
      <c r="AH78" s="7">
        <v>126000</v>
      </c>
    </row>
    <row r="79" spans="1:34" ht="22" customHeight="1" x14ac:dyDescent="0.3">
      <c r="A79" s="2">
        <v>43918</v>
      </c>
      <c r="B79" s="3" t="s">
        <v>31</v>
      </c>
      <c r="C79" s="3" t="s">
        <v>32</v>
      </c>
      <c r="D79" s="4" t="s">
        <v>49</v>
      </c>
      <c r="E79" s="4" t="s">
        <v>49</v>
      </c>
      <c r="F79" s="3" t="s">
        <v>33</v>
      </c>
      <c r="G79" s="4" t="s">
        <v>49</v>
      </c>
      <c r="H79" s="4" t="s">
        <v>49</v>
      </c>
      <c r="I79" s="3" t="s">
        <v>34</v>
      </c>
      <c r="J79" s="3" t="s">
        <v>77</v>
      </c>
      <c r="K79" s="3" t="s">
        <v>78</v>
      </c>
      <c r="L79" s="3" t="s">
        <v>68</v>
      </c>
      <c r="M79" s="3" t="s">
        <v>33</v>
      </c>
      <c r="N79" s="4" t="s">
        <v>49</v>
      </c>
      <c r="O79" s="4" t="s">
        <v>49</v>
      </c>
      <c r="P79" s="3" t="s">
        <v>79</v>
      </c>
      <c r="Q79" s="3" t="s">
        <v>39</v>
      </c>
      <c r="R79" s="3" t="s">
        <v>342</v>
      </c>
      <c r="S79" s="3" t="s">
        <v>68</v>
      </c>
      <c r="T79" s="3" t="s">
        <v>343</v>
      </c>
      <c r="U79" s="3" t="s">
        <v>70</v>
      </c>
      <c r="V79" s="3" t="s">
        <v>43</v>
      </c>
      <c r="W79" s="3" t="s">
        <v>44</v>
      </c>
      <c r="X79" s="3" t="s">
        <v>45</v>
      </c>
      <c r="Y79" s="3" t="s">
        <v>46</v>
      </c>
      <c r="Z79" s="3" t="s">
        <v>82</v>
      </c>
      <c r="AA79" s="3" t="s">
        <v>350</v>
      </c>
      <c r="AB79" s="4">
        <v>1</v>
      </c>
      <c r="AC79" s="12" t="s">
        <v>3123</v>
      </c>
      <c r="AD79" s="10"/>
      <c r="AE79" s="10"/>
      <c r="AF79" s="4">
        <v>19800</v>
      </c>
      <c r="AG79" s="4">
        <v>19.8</v>
      </c>
      <c r="AH79" s="4">
        <v>369000</v>
      </c>
    </row>
    <row r="80" spans="1:34" ht="22" customHeight="1" x14ac:dyDescent="0.3">
      <c r="A80" s="5">
        <v>43918</v>
      </c>
      <c r="B80" s="6" t="s">
        <v>31</v>
      </c>
      <c r="C80" s="6" t="s">
        <v>32</v>
      </c>
      <c r="D80" s="7" t="s">
        <v>49</v>
      </c>
      <c r="E80" s="7" t="s">
        <v>49</v>
      </c>
      <c r="F80" s="6" t="s">
        <v>33</v>
      </c>
      <c r="G80" s="7" t="s">
        <v>49</v>
      </c>
      <c r="H80" s="7" t="s">
        <v>49</v>
      </c>
      <c r="I80" s="6" t="s">
        <v>34</v>
      </c>
      <c r="J80" s="6" t="s">
        <v>77</v>
      </c>
      <c r="K80" s="6" t="s">
        <v>78</v>
      </c>
      <c r="L80" s="6" t="s">
        <v>68</v>
      </c>
      <c r="M80" s="6" t="s">
        <v>33</v>
      </c>
      <c r="N80" s="7" t="s">
        <v>49</v>
      </c>
      <c r="O80" s="7" t="s">
        <v>49</v>
      </c>
      <c r="P80" s="6" t="s">
        <v>79</v>
      </c>
      <c r="Q80" s="6" t="s">
        <v>39</v>
      </c>
      <c r="R80" s="6" t="s">
        <v>67</v>
      </c>
      <c r="S80" s="6" t="s">
        <v>68</v>
      </c>
      <c r="T80" s="6" t="s">
        <v>69</v>
      </c>
      <c r="U80" s="6" t="s">
        <v>70</v>
      </c>
      <c r="V80" s="6" t="s">
        <v>43</v>
      </c>
      <c r="W80" s="6" t="s">
        <v>44</v>
      </c>
      <c r="X80" s="6" t="s">
        <v>45</v>
      </c>
      <c r="Y80" s="6" t="s">
        <v>46</v>
      </c>
      <c r="Z80" s="6" t="s">
        <v>351</v>
      </c>
      <c r="AA80" s="6" t="s">
        <v>352</v>
      </c>
      <c r="AB80" s="7">
        <v>2</v>
      </c>
      <c r="AC80" s="12" t="s">
        <v>3123</v>
      </c>
      <c r="AD80" s="7"/>
      <c r="AE80" s="7"/>
      <c r="AF80" s="7">
        <v>13400</v>
      </c>
      <c r="AG80" s="7">
        <v>13.4</v>
      </c>
      <c r="AH80" s="7">
        <v>1129000</v>
      </c>
    </row>
    <row r="81" spans="1:34" ht="22" customHeight="1" x14ac:dyDescent="0.3">
      <c r="A81" s="5">
        <v>43911</v>
      </c>
      <c r="B81" s="6" t="s">
        <v>50</v>
      </c>
      <c r="C81" s="6" t="s">
        <v>32</v>
      </c>
      <c r="D81" s="7" t="s">
        <v>49</v>
      </c>
      <c r="E81" s="7" t="s">
        <v>49</v>
      </c>
      <c r="F81" s="6" t="s">
        <v>33</v>
      </c>
      <c r="G81" s="7" t="s">
        <v>49</v>
      </c>
      <c r="H81" s="7" t="s">
        <v>49</v>
      </c>
      <c r="I81" s="6" t="s">
        <v>34</v>
      </c>
      <c r="J81" s="6" t="s">
        <v>173</v>
      </c>
      <c r="K81" s="6" t="s">
        <v>174</v>
      </c>
      <c r="L81" s="6" t="s">
        <v>97</v>
      </c>
      <c r="M81" s="7" t="s">
        <v>49</v>
      </c>
      <c r="N81" s="7" t="s">
        <v>49</v>
      </c>
      <c r="O81" s="7" t="s">
        <v>49</v>
      </c>
      <c r="P81" s="6" t="s">
        <v>175</v>
      </c>
      <c r="Q81" s="6" t="s">
        <v>39</v>
      </c>
      <c r="R81" s="6" t="s">
        <v>176</v>
      </c>
      <c r="S81" s="6" t="s">
        <v>97</v>
      </c>
      <c r="T81" s="6" t="s">
        <v>177</v>
      </c>
      <c r="U81" s="6" t="s">
        <v>178</v>
      </c>
      <c r="V81" s="6" t="s">
        <v>43</v>
      </c>
      <c r="W81" s="6" t="s">
        <v>44</v>
      </c>
      <c r="X81" s="6" t="s">
        <v>45</v>
      </c>
      <c r="Y81" s="6" t="s">
        <v>46</v>
      </c>
      <c r="Z81" s="6" t="s">
        <v>179</v>
      </c>
      <c r="AA81" s="6" t="s">
        <v>362</v>
      </c>
      <c r="AB81" s="7">
        <v>1</v>
      </c>
      <c r="AC81" s="12" t="s">
        <v>3123</v>
      </c>
      <c r="AD81" s="7"/>
      <c r="AE81" s="7"/>
      <c r="AF81" s="7">
        <v>17375</v>
      </c>
      <c r="AG81" s="7">
        <v>17.38</v>
      </c>
      <c r="AH81" s="7">
        <v>10600</v>
      </c>
    </row>
    <row r="82" spans="1:34" ht="22" customHeight="1" x14ac:dyDescent="0.3">
      <c r="A82" s="5">
        <v>43904</v>
      </c>
      <c r="B82" s="6" t="s">
        <v>31</v>
      </c>
      <c r="C82" s="6" t="s">
        <v>32</v>
      </c>
      <c r="D82" s="7" t="s">
        <v>49</v>
      </c>
      <c r="E82" s="7" t="s">
        <v>49</v>
      </c>
      <c r="F82" s="6" t="s">
        <v>33</v>
      </c>
      <c r="G82" s="7" t="s">
        <v>49</v>
      </c>
      <c r="H82" s="7" t="s">
        <v>49</v>
      </c>
      <c r="I82" s="6" t="s">
        <v>34</v>
      </c>
      <c r="J82" s="6" t="s">
        <v>77</v>
      </c>
      <c r="K82" s="6" t="s">
        <v>78</v>
      </c>
      <c r="L82" s="6" t="s">
        <v>68</v>
      </c>
      <c r="M82" s="6" t="s">
        <v>33</v>
      </c>
      <c r="N82" s="7" t="s">
        <v>49</v>
      </c>
      <c r="O82" s="7" t="s">
        <v>49</v>
      </c>
      <c r="P82" s="6" t="s">
        <v>79</v>
      </c>
      <c r="Q82" s="6" t="s">
        <v>39</v>
      </c>
      <c r="R82" s="6" t="s">
        <v>67</v>
      </c>
      <c r="S82" s="6" t="s">
        <v>68</v>
      </c>
      <c r="T82" s="6" t="s">
        <v>69</v>
      </c>
      <c r="U82" s="6" t="s">
        <v>70</v>
      </c>
      <c r="V82" s="6" t="s">
        <v>43</v>
      </c>
      <c r="W82" s="6" t="s">
        <v>44</v>
      </c>
      <c r="X82" s="6" t="s">
        <v>45</v>
      </c>
      <c r="Y82" s="6" t="s">
        <v>46</v>
      </c>
      <c r="Z82" s="6" t="s">
        <v>330</v>
      </c>
      <c r="AA82" s="6" t="s">
        <v>364</v>
      </c>
      <c r="AB82" s="7">
        <v>4</v>
      </c>
      <c r="AC82" s="12" t="s">
        <v>3123</v>
      </c>
      <c r="AD82" s="7"/>
      <c r="AE82" s="7"/>
      <c r="AF82" s="7">
        <v>26800</v>
      </c>
      <c r="AG82" s="7">
        <v>26.8</v>
      </c>
      <c r="AH82" s="7">
        <v>59707000</v>
      </c>
    </row>
    <row r="83" spans="1:34" ht="22" customHeight="1" x14ac:dyDescent="0.3">
      <c r="A83" s="2">
        <v>43904</v>
      </c>
      <c r="B83" s="3" t="s">
        <v>31</v>
      </c>
      <c r="C83" s="3" t="s">
        <v>32</v>
      </c>
      <c r="D83" s="4" t="s">
        <v>49</v>
      </c>
      <c r="E83" s="4" t="s">
        <v>49</v>
      </c>
      <c r="F83" s="3" t="s">
        <v>33</v>
      </c>
      <c r="G83" s="4" t="s">
        <v>49</v>
      </c>
      <c r="H83" s="4" t="s">
        <v>49</v>
      </c>
      <c r="I83" s="3" t="s">
        <v>34</v>
      </c>
      <c r="J83" s="3" t="s">
        <v>77</v>
      </c>
      <c r="K83" s="3" t="s">
        <v>78</v>
      </c>
      <c r="L83" s="3" t="s">
        <v>68</v>
      </c>
      <c r="M83" s="3" t="s">
        <v>33</v>
      </c>
      <c r="N83" s="4" t="s">
        <v>49</v>
      </c>
      <c r="O83" s="4" t="s">
        <v>49</v>
      </c>
      <c r="P83" s="3" t="s">
        <v>79</v>
      </c>
      <c r="Q83" s="3" t="s">
        <v>39</v>
      </c>
      <c r="R83" s="3" t="s">
        <v>67</v>
      </c>
      <c r="S83" s="3" t="s">
        <v>68</v>
      </c>
      <c r="T83" s="3" t="s">
        <v>69</v>
      </c>
      <c r="U83" s="3" t="s">
        <v>70</v>
      </c>
      <c r="V83" s="3" t="s">
        <v>43</v>
      </c>
      <c r="W83" s="3" t="s">
        <v>44</v>
      </c>
      <c r="X83" s="3" t="s">
        <v>45</v>
      </c>
      <c r="Y83" s="3" t="s">
        <v>46</v>
      </c>
      <c r="Z83" s="3" t="s">
        <v>365</v>
      </c>
      <c r="AA83" s="3" t="s">
        <v>366</v>
      </c>
      <c r="AB83" s="4">
        <v>1</v>
      </c>
      <c r="AC83" s="12" t="s">
        <v>3123</v>
      </c>
      <c r="AD83" s="10"/>
      <c r="AE83" s="10"/>
      <c r="AF83" s="4">
        <v>9423</v>
      </c>
      <c r="AG83" s="4">
        <v>9.42</v>
      </c>
      <c r="AH83" s="4">
        <v>6416000</v>
      </c>
    </row>
    <row r="84" spans="1:34" ht="22" customHeight="1" x14ac:dyDescent="0.3">
      <c r="A84" s="5">
        <v>43903</v>
      </c>
      <c r="B84" s="6" t="s">
        <v>50</v>
      </c>
      <c r="C84" s="6" t="s">
        <v>84</v>
      </c>
      <c r="D84" s="6" t="s">
        <v>85</v>
      </c>
      <c r="E84" s="6" t="s">
        <v>44</v>
      </c>
      <c r="F84" s="6" t="s">
        <v>33</v>
      </c>
      <c r="G84" s="7" t="s">
        <v>49</v>
      </c>
      <c r="H84" s="7" t="s">
        <v>49</v>
      </c>
      <c r="I84" s="6" t="s">
        <v>86</v>
      </c>
      <c r="J84" s="6" t="s">
        <v>131</v>
      </c>
      <c r="K84" s="6" t="s">
        <v>132</v>
      </c>
      <c r="L84" s="6" t="s">
        <v>133</v>
      </c>
      <c r="M84" s="7" t="s">
        <v>49</v>
      </c>
      <c r="N84" s="7" t="s">
        <v>49</v>
      </c>
      <c r="O84" s="7" t="s">
        <v>49</v>
      </c>
      <c r="P84" s="6" t="s">
        <v>134</v>
      </c>
      <c r="Q84" s="6" t="s">
        <v>294</v>
      </c>
      <c r="R84" s="6" t="s">
        <v>186</v>
      </c>
      <c r="S84" s="6" t="s">
        <v>187</v>
      </c>
      <c r="T84" s="6" t="s">
        <v>188</v>
      </c>
      <c r="U84" s="6" t="s">
        <v>42</v>
      </c>
      <c r="V84" s="6" t="s">
        <v>90</v>
      </c>
      <c r="W84" s="6" t="s">
        <v>44</v>
      </c>
      <c r="X84" s="6" t="s">
        <v>91</v>
      </c>
      <c r="Y84" s="6" t="s">
        <v>46</v>
      </c>
      <c r="Z84" s="6" t="s">
        <v>138</v>
      </c>
      <c r="AA84" s="6" t="s">
        <v>367</v>
      </c>
      <c r="AB84" s="7">
        <v>1</v>
      </c>
      <c r="AC84" s="12" t="s">
        <v>3123</v>
      </c>
      <c r="AD84" s="7"/>
      <c r="AE84" s="7"/>
      <c r="AF84" s="7">
        <v>19780</v>
      </c>
      <c r="AG84" s="7">
        <v>19.78</v>
      </c>
      <c r="AH84" s="7">
        <v>76000</v>
      </c>
    </row>
    <row r="85" spans="1:34" ht="22" customHeight="1" x14ac:dyDescent="0.3">
      <c r="A85" s="2">
        <v>43902</v>
      </c>
      <c r="B85" s="3" t="s">
        <v>50</v>
      </c>
      <c r="C85" s="3" t="s">
        <v>32</v>
      </c>
      <c r="D85" s="4" t="s">
        <v>49</v>
      </c>
      <c r="E85" s="4" t="s">
        <v>49</v>
      </c>
      <c r="F85" s="3" t="s">
        <v>33</v>
      </c>
      <c r="G85" s="4" t="s">
        <v>49</v>
      </c>
      <c r="H85" s="4" t="s">
        <v>49</v>
      </c>
      <c r="I85" s="3" t="s">
        <v>34</v>
      </c>
      <c r="J85" s="3" t="s">
        <v>368</v>
      </c>
      <c r="K85" s="4" t="s">
        <v>49</v>
      </c>
      <c r="L85" s="4" t="s">
        <v>49</v>
      </c>
      <c r="M85" s="3" t="s">
        <v>369</v>
      </c>
      <c r="N85" s="4" t="s">
        <v>49</v>
      </c>
      <c r="O85" s="4" t="s">
        <v>49</v>
      </c>
      <c r="P85" s="3" t="s">
        <v>370</v>
      </c>
      <c r="Q85" s="3" t="s">
        <v>39</v>
      </c>
      <c r="R85" s="3" t="s">
        <v>96</v>
      </c>
      <c r="S85" s="3" t="s">
        <v>97</v>
      </c>
      <c r="T85" s="3" t="s">
        <v>98</v>
      </c>
      <c r="U85" s="3" t="s">
        <v>99</v>
      </c>
      <c r="V85" s="3" t="s">
        <v>43</v>
      </c>
      <c r="W85" s="3" t="s">
        <v>44</v>
      </c>
      <c r="X85" s="3" t="s">
        <v>45</v>
      </c>
      <c r="Y85" s="3" t="s">
        <v>46</v>
      </c>
      <c r="Z85" s="3" t="s">
        <v>140</v>
      </c>
      <c r="AA85" s="3" t="s">
        <v>371</v>
      </c>
      <c r="AB85" s="4">
        <v>2</v>
      </c>
      <c r="AC85" s="12" t="s">
        <v>3123</v>
      </c>
      <c r="AD85" s="10"/>
      <c r="AE85" s="10"/>
      <c r="AF85" s="4">
        <v>38055</v>
      </c>
      <c r="AG85" s="4">
        <v>38.06</v>
      </c>
      <c r="AH85" s="4">
        <v>47600</v>
      </c>
    </row>
    <row r="86" spans="1:34" ht="22" customHeight="1" x14ac:dyDescent="0.3">
      <c r="A86" s="5">
        <v>43900</v>
      </c>
      <c r="B86" s="6" t="s">
        <v>50</v>
      </c>
      <c r="C86" s="6" t="s">
        <v>84</v>
      </c>
      <c r="D86" s="6" t="s">
        <v>85</v>
      </c>
      <c r="E86" s="6" t="s">
        <v>44</v>
      </c>
      <c r="F86" s="6" t="s">
        <v>33</v>
      </c>
      <c r="G86" s="7" t="s">
        <v>49</v>
      </c>
      <c r="H86" s="7" t="s">
        <v>49</v>
      </c>
      <c r="I86" s="6" t="s">
        <v>86</v>
      </c>
      <c r="J86" s="6" t="s">
        <v>111</v>
      </c>
      <c r="K86" s="6" t="s">
        <v>112</v>
      </c>
      <c r="L86" s="6" t="s">
        <v>113</v>
      </c>
      <c r="M86" s="7" t="s">
        <v>49</v>
      </c>
      <c r="N86" s="7" t="s">
        <v>49</v>
      </c>
      <c r="O86" s="7" t="s">
        <v>49</v>
      </c>
      <c r="P86" s="6" t="s">
        <v>114</v>
      </c>
      <c r="Q86" s="6" t="s">
        <v>39</v>
      </c>
      <c r="R86" s="6" t="s">
        <v>115</v>
      </c>
      <c r="S86" s="6" t="s">
        <v>113</v>
      </c>
      <c r="T86" s="6" t="s">
        <v>116</v>
      </c>
      <c r="U86" s="6" t="s">
        <v>117</v>
      </c>
      <c r="V86" s="6" t="s">
        <v>90</v>
      </c>
      <c r="W86" s="6" t="s">
        <v>44</v>
      </c>
      <c r="X86" s="6" t="s">
        <v>91</v>
      </c>
      <c r="Y86" s="6" t="s">
        <v>46</v>
      </c>
      <c r="Z86" s="6" t="s">
        <v>118</v>
      </c>
      <c r="AA86" s="6" t="s">
        <v>372</v>
      </c>
      <c r="AB86" s="7">
        <v>1</v>
      </c>
      <c r="AC86" s="12" t="s">
        <v>3123</v>
      </c>
      <c r="AD86" s="7"/>
      <c r="AE86" s="7"/>
      <c r="AF86" s="7">
        <v>25000</v>
      </c>
      <c r="AG86" s="7">
        <v>25</v>
      </c>
      <c r="AH86" s="7">
        <v>46500</v>
      </c>
    </row>
    <row r="87" spans="1:34" ht="22" customHeight="1" x14ac:dyDescent="0.3">
      <c r="A87" s="5">
        <v>43899</v>
      </c>
      <c r="B87" s="6" t="s">
        <v>50</v>
      </c>
      <c r="C87" s="6" t="s">
        <v>84</v>
      </c>
      <c r="D87" s="6" t="s">
        <v>85</v>
      </c>
      <c r="E87" s="6" t="s">
        <v>44</v>
      </c>
      <c r="F87" s="6" t="s">
        <v>33</v>
      </c>
      <c r="G87" s="7" t="s">
        <v>49</v>
      </c>
      <c r="H87" s="7" t="s">
        <v>49</v>
      </c>
      <c r="I87" s="6" t="s">
        <v>86</v>
      </c>
      <c r="J87" s="6" t="s">
        <v>131</v>
      </c>
      <c r="K87" s="6" t="s">
        <v>132</v>
      </c>
      <c r="L87" s="6" t="s">
        <v>133</v>
      </c>
      <c r="M87" s="7" t="s">
        <v>49</v>
      </c>
      <c r="N87" s="7" t="s">
        <v>49</v>
      </c>
      <c r="O87" s="7" t="s">
        <v>49</v>
      </c>
      <c r="P87" s="6" t="s">
        <v>134</v>
      </c>
      <c r="Q87" s="6" t="s">
        <v>294</v>
      </c>
      <c r="R87" s="6" t="s">
        <v>186</v>
      </c>
      <c r="S87" s="6" t="s">
        <v>187</v>
      </c>
      <c r="T87" s="6" t="s">
        <v>188</v>
      </c>
      <c r="U87" s="6" t="s">
        <v>42</v>
      </c>
      <c r="V87" s="6" t="s">
        <v>90</v>
      </c>
      <c r="W87" s="6" t="s">
        <v>44</v>
      </c>
      <c r="X87" s="6" t="s">
        <v>91</v>
      </c>
      <c r="Y87" s="6" t="s">
        <v>46</v>
      </c>
      <c r="Z87" s="6" t="s">
        <v>181</v>
      </c>
      <c r="AA87" s="6" t="s">
        <v>295</v>
      </c>
      <c r="AB87" s="7">
        <v>1</v>
      </c>
      <c r="AC87" s="12" t="s">
        <v>3123</v>
      </c>
      <c r="AD87" s="7"/>
      <c r="AE87" s="7"/>
      <c r="AF87" s="7">
        <v>19760</v>
      </c>
      <c r="AG87" s="7">
        <v>19.760000000000002</v>
      </c>
      <c r="AH87" s="7">
        <v>76000</v>
      </c>
    </row>
    <row r="88" spans="1:34" ht="22" customHeight="1" x14ac:dyDescent="0.3">
      <c r="A88" s="2">
        <v>43898</v>
      </c>
      <c r="B88" s="3" t="s">
        <v>31</v>
      </c>
      <c r="C88" s="3" t="s">
        <v>32</v>
      </c>
      <c r="D88" s="4" t="s">
        <v>49</v>
      </c>
      <c r="E88" s="4" t="s">
        <v>49</v>
      </c>
      <c r="F88" s="3" t="s">
        <v>33</v>
      </c>
      <c r="G88" s="4" t="s">
        <v>49</v>
      </c>
      <c r="H88" s="4" t="s">
        <v>49</v>
      </c>
      <c r="I88" s="3" t="s">
        <v>34</v>
      </c>
      <c r="J88" s="3" t="s">
        <v>77</v>
      </c>
      <c r="K88" s="3" t="s">
        <v>78</v>
      </c>
      <c r="L88" s="3" t="s">
        <v>68</v>
      </c>
      <c r="M88" s="3" t="s">
        <v>33</v>
      </c>
      <c r="N88" s="4" t="s">
        <v>49</v>
      </c>
      <c r="O88" s="4" t="s">
        <v>49</v>
      </c>
      <c r="P88" s="3" t="s">
        <v>79</v>
      </c>
      <c r="Q88" s="3" t="s">
        <v>39</v>
      </c>
      <c r="R88" s="3" t="s">
        <v>67</v>
      </c>
      <c r="S88" s="3" t="s">
        <v>68</v>
      </c>
      <c r="T88" s="3" t="s">
        <v>69</v>
      </c>
      <c r="U88" s="3" t="s">
        <v>70</v>
      </c>
      <c r="V88" s="3" t="s">
        <v>43</v>
      </c>
      <c r="W88" s="3" t="s">
        <v>44</v>
      </c>
      <c r="X88" s="3" t="s">
        <v>45</v>
      </c>
      <c r="Y88" s="3" t="s">
        <v>46</v>
      </c>
      <c r="Z88" s="3" t="s">
        <v>330</v>
      </c>
      <c r="AA88" s="3" t="s">
        <v>374</v>
      </c>
      <c r="AB88" s="4">
        <v>2</v>
      </c>
      <c r="AC88" s="12" t="s">
        <v>3123</v>
      </c>
      <c r="AD88" s="10"/>
      <c r="AE88" s="10"/>
      <c r="AF88" s="4">
        <v>19360</v>
      </c>
      <c r="AG88" s="4">
        <v>19.36</v>
      </c>
      <c r="AH88" s="4">
        <v>43131000</v>
      </c>
    </row>
    <row r="89" spans="1:34" ht="22" customHeight="1" x14ac:dyDescent="0.3">
      <c r="A89" s="5">
        <v>43898</v>
      </c>
      <c r="B89" s="6" t="s">
        <v>31</v>
      </c>
      <c r="C89" s="6" t="s">
        <v>32</v>
      </c>
      <c r="D89" s="7" t="s">
        <v>49</v>
      </c>
      <c r="E89" s="7" t="s">
        <v>49</v>
      </c>
      <c r="F89" s="6" t="s">
        <v>33</v>
      </c>
      <c r="G89" s="7" t="s">
        <v>49</v>
      </c>
      <c r="H89" s="7" t="s">
        <v>49</v>
      </c>
      <c r="I89" s="6" t="s">
        <v>34</v>
      </c>
      <c r="J89" s="6" t="s">
        <v>77</v>
      </c>
      <c r="K89" s="6" t="s">
        <v>78</v>
      </c>
      <c r="L89" s="6" t="s">
        <v>68</v>
      </c>
      <c r="M89" s="6" t="s">
        <v>33</v>
      </c>
      <c r="N89" s="7" t="s">
        <v>49</v>
      </c>
      <c r="O89" s="7" t="s">
        <v>49</v>
      </c>
      <c r="P89" s="6" t="s">
        <v>79</v>
      </c>
      <c r="Q89" s="6" t="s">
        <v>39</v>
      </c>
      <c r="R89" s="6" t="s">
        <v>67</v>
      </c>
      <c r="S89" s="6" t="s">
        <v>68</v>
      </c>
      <c r="T89" s="6" t="s">
        <v>69</v>
      </c>
      <c r="U89" s="6" t="s">
        <v>70</v>
      </c>
      <c r="V89" s="6" t="s">
        <v>43</v>
      </c>
      <c r="W89" s="6" t="s">
        <v>44</v>
      </c>
      <c r="X89" s="6" t="s">
        <v>45</v>
      </c>
      <c r="Y89" s="6" t="s">
        <v>46</v>
      </c>
      <c r="Z89" s="6" t="s">
        <v>208</v>
      </c>
      <c r="AA89" s="6" t="s">
        <v>375</v>
      </c>
      <c r="AB89" s="7">
        <v>1</v>
      </c>
      <c r="AC89" s="12" t="s">
        <v>3123</v>
      </c>
      <c r="AD89" s="7"/>
      <c r="AE89" s="7"/>
      <c r="AF89" s="7">
        <v>8590</v>
      </c>
      <c r="AG89" s="7">
        <v>8.59</v>
      </c>
      <c r="AH89" s="7">
        <v>61300</v>
      </c>
    </row>
    <row r="90" spans="1:34" ht="22" customHeight="1" x14ac:dyDescent="0.3">
      <c r="A90" s="5">
        <v>43898</v>
      </c>
      <c r="B90" s="6" t="s">
        <v>31</v>
      </c>
      <c r="C90" s="6" t="s">
        <v>32</v>
      </c>
      <c r="D90" s="7" t="s">
        <v>49</v>
      </c>
      <c r="E90" s="7" t="s">
        <v>49</v>
      </c>
      <c r="F90" s="6" t="s">
        <v>33</v>
      </c>
      <c r="G90" s="7" t="s">
        <v>49</v>
      </c>
      <c r="H90" s="7" t="s">
        <v>49</v>
      </c>
      <c r="I90" s="6" t="s">
        <v>34</v>
      </c>
      <c r="J90" s="6" t="s">
        <v>65</v>
      </c>
      <c r="K90" s="7" t="s">
        <v>49</v>
      </c>
      <c r="L90" s="7" t="s">
        <v>49</v>
      </c>
      <c r="M90" s="6" t="s">
        <v>33</v>
      </c>
      <c r="N90" s="7" t="s">
        <v>49</v>
      </c>
      <c r="O90" s="7" t="s">
        <v>49</v>
      </c>
      <c r="P90" s="6" t="s">
        <v>66</v>
      </c>
      <c r="Q90" s="6" t="s">
        <v>39</v>
      </c>
      <c r="R90" s="6" t="s">
        <v>67</v>
      </c>
      <c r="S90" s="6" t="s">
        <v>68</v>
      </c>
      <c r="T90" s="6" t="s">
        <v>69</v>
      </c>
      <c r="U90" s="6" t="s">
        <v>70</v>
      </c>
      <c r="V90" s="6" t="s">
        <v>43</v>
      </c>
      <c r="W90" s="6" t="s">
        <v>44</v>
      </c>
      <c r="X90" s="6" t="s">
        <v>45</v>
      </c>
      <c r="Y90" s="6" t="s">
        <v>46</v>
      </c>
      <c r="Z90" s="6" t="s">
        <v>73</v>
      </c>
      <c r="AA90" s="6" t="s">
        <v>377</v>
      </c>
      <c r="AB90" s="7">
        <v>1</v>
      </c>
      <c r="AC90" s="12" t="s">
        <v>3123</v>
      </c>
      <c r="AD90" s="7"/>
      <c r="AE90" s="7"/>
      <c r="AF90" s="7">
        <v>17618</v>
      </c>
      <c r="AG90" s="7">
        <v>17.62</v>
      </c>
      <c r="AH90" s="7">
        <v>190000</v>
      </c>
    </row>
    <row r="91" spans="1:34" ht="22" customHeight="1" x14ac:dyDescent="0.3">
      <c r="A91" s="2">
        <v>43895</v>
      </c>
      <c r="B91" s="3" t="s">
        <v>50</v>
      </c>
      <c r="C91" s="3" t="s">
        <v>84</v>
      </c>
      <c r="D91" s="3" t="s">
        <v>85</v>
      </c>
      <c r="E91" s="3" t="s">
        <v>44</v>
      </c>
      <c r="F91" s="3" t="s">
        <v>33</v>
      </c>
      <c r="G91" s="4" t="s">
        <v>49</v>
      </c>
      <c r="H91" s="4" t="s">
        <v>49</v>
      </c>
      <c r="I91" s="3" t="s">
        <v>86</v>
      </c>
      <c r="J91" s="3" t="s">
        <v>253</v>
      </c>
      <c r="K91" s="3" t="s">
        <v>254</v>
      </c>
      <c r="L91" s="3" t="s">
        <v>61</v>
      </c>
      <c r="M91" s="4" t="s">
        <v>49</v>
      </c>
      <c r="N91" s="4" t="s">
        <v>49</v>
      </c>
      <c r="O91" s="4" t="s">
        <v>49</v>
      </c>
      <c r="P91" s="3" t="s">
        <v>255</v>
      </c>
      <c r="Q91" s="3" t="s">
        <v>39</v>
      </c>
      <c r="R91" s="3" t="s">
        <v>60</v>
      </c>
      <c r="S91" s="3" t="s">
        <v>61</v>
      </c>
      <c r="T91" s="3" t="s">
        <v>62</v>
      </c>
      <c r="U91" s="3" t="s">
        <v>56</v>
      </c>
      <c r="V91" s="3" t="s">
        <v>90</v>
      </c>
      <c r="W91" s="3" t="s">
        <v>44</v>
      </c>
      <c r="X91" s="3" t="s">
        <v>91</v>
      </c>
      <c r="Y91" s="3" t="s">
        <v>46</v>
      </c>
      <c r="Z91" s="3" t="s">
        <v>256</v>
      </c>
      <c r="AA91" s="3" t="s">
        <v>382</v>
      </c>
      <c r="AB91" s="4">
        <v>1</v>
      </c>
      <c r="AC91" s="12" t="s">
        <v>3123</v>
      </c>
      <c r="AD91" s="10"/>
      <c r="AE91" s="10"/>
      <c r="AF91" s="4">
        <v>16840</v>
      </c>
      <c r="AG91" s="4">
        <v>16.84</v>
      </c>
      <c r="AH91" s="4">
        <v>81300</v>
      </c>
    </row>
    <row r="92" spans="1:34" ht="22" customHeight="1" x14ac:dyDescent="0.3">
      <c r="A92" s="5">
        <v>43895</v>
      </c>
      <c r="B92" s="6" t="s">
        <v>50</v>
      </c>
      <c r="C92" s="6" t="s">
        <v>32</v>
      </c>
      <c r="D92" s="7" t="s">
        <v>49</v>
      </c>
      <c r="E92" s="7" t="s">
        <v>49</v>
      </c>
      <c r="F92" s="6" t="s">
        <v>33</v>
      </c>
      <c r="G92" s="7" t="s">
        <v>49</v>
      </c>
      <c r="H92" s="7" t="s">
        <v>49</v>
      </c>
      <c r="I92" s="6" t="s">
        <v>34</v>
      </c>
      <c r="J92" s="6" t="s">
        <v>368</v>
      </c>
      <c r="K92" s="7" t="s">
        <v>49</v>
      </c>
      <c r="L92" s="7" t="s">
        <v>49</v>
      </c>
      <c r="M92" s="6" t="s">
        <v>369</v>
      </c>
      <c r="N92" s="7" t="s">
        <v>49</v>
      </c>
      <c r="O92" s="7" t="s">
        <v>49</v>
      </c>
      <c r="P92" s="6" t="s">
        <v>370</v>
      </c>
      <c r="Q92" s="6" t="s">
        <v>39</v>
      </c>
      <c r="R92" s="6" t="s">
        <v>96</v>
      </c>
      <c r="S92" s="6" t="s">
        <v>97</v>
      </c>
      <c r="T92" s="6" t="s">
        <v>98</v>
      </c>
      <c r="U92" s="6" t="s">
        <v>99</v>
      </c>
      <c r="V92" s="6" t="s">
        <v>43</v>
      </c>
      <c r="W92" s="6" t="s">
        <v>44</v>
      </c>
      <c r="X92" s="6" t="s">
        <v>45</v>
      </c>
      <c r="Y92" s="6" t="s">
        <v>46</v>
      </c>
      <c r="Z92" s="6" t="s">
        <v>140</v>
      </c>
      <c r="AA92" s="6" t="s">
        <v>383</v>
      </c>
      <c r="AB92" s="7">
        <v>2</v>
      </c>
      <c r="AC92" s="12" t="s">
        <v>3123</v>
      </c>
      <c r="AD92" s="7"/>
      <c r="AE92" s="7"/>
      <c r="AF92" s="7">
        <v>38019</v>
      </c>
      <c r="AG92" s="7">
        <v>38.020000000000003</v>
      </c>
      <c r="AH92" s="7">
        <v>47500</v>
      </c>
    </row>
    <row r="93" spans="1:34" ht="22" customHeight="1" x14ac:dyDescent="0.3">
      <c r="A93" s="5">
        <v>43891</v>
      </c>
      <c r="B93" s="6" t="s">
        <v>31</v>
      </c>
      <c r="C93" s="6" t="s">
        <v>32</v>
      </c>
      <c r="D93" s="7" t="s">
        <v>49</v>
      </c>
      <c r="E93" s="7" t="s">
        <v>49</v>
      </c>
      <c r="F93" s="6" t="s">
        <v>33</v>
      </c>
      <c r="G93" s="7" t="s">
        <v>49</v>
      </c>
      <c r="H93" s="7" t="s">
        <v>49</v>
      </c>
      <c r="I93" s="6" t="s">
        <v>34</v>
      </c>
      <c r="J93" s="6" t="s">
        <v>77</v>
      </c>
      <c r="K93" s="6" t="s">
        <v>78</v>
      </c>
      <c r="L93" s="6" t="s">
        <v>68</v>
      </c>
      <c r="M93" s="6" t="s">
        <v>33</v>
      </c>
      <c r="N93" s="7" t="s">
        <v>49</v>
      </c>
      <c r="O93" s="7" t="s">
        <v>49</v>
      </c>
      <c r="P93" s="6" t="s">
        <v>79</v>
      </c>
      <c r="Q93" s="6" t="s">
        <v>39</v>
      </c>
      <c r="R93" s="6" t="s">
        <v>67</v>
      </c>
      <c r="S93" s="6" t="s">
        <v>68</v>
      </c>
      <c r="T93" s="6" t="s">
        <v>69</v>
      </c>
      <c r="U93" s="6" t="s">
        <v>70</v>
      </c>
      <c r="V93" s="6" t="s">
        <v>43</v>
      </c>
      <c r="W93" s="6" t="s">
        <v>44</v>
      </c>
      <c r="X93" s="6" t="s">
        <v>45</v>
      </c>
      <c r="Y93" s="6" t="s">
        <v>46</v>
      </c>
      <c r="Z93" s="6" t="s">
        <v>82</v>
      </c>
      <c r="AA93" s="6" t="s">
        <v>385</v>
      </c>
      <c r="AB93" s="7">
        <v>1</v>
      </c>
      <c r="AC93" s="12" t="s">
        <v>3123</v>
      </c>
      <c r="AD93" s="7"/>
      <c r="AE93" s="7"/>
      <c r="AF93" s="7">
        <v>25980</v>
      </c>
      <c r="AG93" s="7">
        <v>25.98</v>
      </c>
      <c r="AH93" s="7">
        <v>484000</v>
      </c>
    </row>
    <row r="94" spans="1:34" ht="22" customHeight="1" x14ac:dyDescent="0.3">
      <c r="A94" s="2">
        <v>43891</v>
      </c>
      <c r="B94" s="3" t="s">
        <v>31</v>
      </c>
      <c r="C94" s="3" t="s">
        <v>32</v>
      </c>
      <c r="D94" s="4" t="s">
        <v>49</v>
      </c>
      <c r="E94" s="4" t="s">
        <v>49</v>
      </c>
      <c r="F94" s="3" t="s">
        <v>33</v>
      </c>
      <c r="G94" s="4" t="s">
        <v>49</v>
      </c>
      <c r="H94" s="4" t="s">
        <v>49</v>
      </c>
      <c r="I94" s="3" t="s">
        <v>34</v>
      </c>
      <c r="J94" s="3" t="s">
        <v>77</v>
      </c>
      <c r="K94" s="3" t="s">
        <v>78</v>
      </c>
      <c r="L94" s="3" t="s">
        <v>68</v>
      </c>
      <c r="M94" s="3" t="s">
        <v>33</v>
      </c>
      <c r="N94" s="4" t="s">
        <v>49</v>
      </c>
      <c r="O94" s="4" t="s">
        <v>49</v>
      </c>
      <c r="P94" s="3" t="s">
        <v>79</v>
      </c>
      <c r="Q94" s="3" t="s">
        <v>39</v>
      </c>
      <c r="R94" s="3" t="s">
        <v>67</v>
      </c>
      <c r="S94" s="3" t="s">
        <v>68</v>
      </c>
      <c r="T94" s="3" t="s">
        <v>69</v>
      </c>
      <c r="U94" s="3" t="s">
        <v>70</v>
      </c>
      <c r="V94" s="3" t="s">
        <v>43</v>
      </c>
      <c r="W94" s="3" t="s">
        <v>44</v>
      </c>
      <c r="X94" s="3" t="s">
        <v>45</v>
      </c>
      <c r="Y94" s="3" t="s">
        <v>46</v>
      </c>
      <c r="Z94" s="3" t="s">
        <v>330</v>
      </c>
      <c r="AA94" s="3" t="s">
        <v>386</v>
      </c>
      <c r="AB94" s="4">
        <v>4</v>
      </c>
      <c r="AC94" s="12" t="s">
        <v>3123</v>
      </c>
      <c r="AD94" s="10"/>
      <c r="AE94" s="10"/>
      <c r="AF94" s="4">
        <v>38720</v>
      </c>
      <c r="AG94" s="4">
        <v>38.72</v>
      </c>
      <c r="AH94" s="4">
        <v>86263000</v>
      </c>
    </row>
    <row r="95" spans="1:34" ht="22" customHeight="1" x14ac:dyDescent="0.3">
      <c r="A95" s="5">
        <v>43891</v>
      </c>
      <c r="B95" s="6" t="s">
        <v>31</v>
      </c>
      <c r="C95" s="6" t="s">
        <v>32</v>
      </c>
      <c r="D95" s="7" t="s">
        <v>49</v>
      </c>
      <c r="E95" s="7" t="s">
        <v>49</v>
      </c>
      <c r="F95" s="6" t="s">
        <v>33</v>
      </c>
      <c r="G95" s="7" t="s">
        <v>49</v>
      </c>
      <c r="H95" s="7" t="s">
        <v>49</v>
      </c>
      <c r="I95" s="6" t="s">
        <v>34</v>
      </c>
      <c r="J95" s="6" t="s">
        <v>77</v>
      </c>
      <c r="K95" s="6" t="s">
        <v>78</v>
      </c>
      <c r="L95" s="6" t="s">
        <v>68</v>
      </c>
      <c r="M95" s="6" t="s">
        <v>33</v>
      </c>
      <c r="N95" s="7" t="s">
        <v>49</v>
      </c>
      <c r="O95" s="7" t="s">
        <v>49</v>
      </c>
      <c r="P95" s="6" t="s">
        <v>79</v>
      </c>
      <c r="Q95" s="6" t="s">
        <v>39</v>
      </c>
      <c r="R95" s="6" t="s">
        <v>67</v>
      </c>
      <c r="S95" s="6" t="s">
        <v>68</v>
      </c>
      <c r="T95" s="6" t="s">
        <v>69</v>
      </c>
      <c r="U95" s="6" t="s">
        <v>70</v>
      </c>
      <c r="V95" s="6" t="s">
        <v>43</v>
      </c>
      <c r="W95" s="6" t="s">
        <v>44</v>
      </c>
      <c r="X95" s="6" t="s">
        <v>45</v>
      </c>
      <c r="Y95" s="6" t="s">
        <v>46</v>
      </c>
      <c r="Z95" s="6" t="s">
        <v>330</v>
      </c>
      <c r="AA95" s="6" t="s">
        <v>389</v>
      </c>
      <c r="AB95" s="7">
        <v>2</v>
      </c>
      <c r="AC95" s="12" t="s">
        <v>3123</v>
      </c>
      <c r="AD95" s="7"/>
      <c r="AE95" s="7"/>
      <c r="AF95" s="7">
        <v>13400</v>
      </c>
      <c r="AG95" s="7">
        <v>13.4</v>
      </c>
      <c r="AH95" s="7">
        <v>29853000</v>
      </c>
    </row>
    <row r="96" spans="1:34" ht="22" customHeight="1" x14ac:dyDescent="0.3">
      <c r="A96" s="2">
        <v>43890</v>
      </c>
      <c r="B96" s="3" t="s">
        <v>50</v>
      </c>
      <c r="C96" s="3" t="s">
        <v>84</v>
      </c>
      <c r="D96" s="3" t="s">
        <v>85</v>
      </c>
      <c r="E96" s="3" t="s">
        <v>44</v>
      </c>
      <c r="F96" s="3" t="s">
        <v>33</v>
      </c>
      <c r="G96" s="4" t="s">
        <v>49</v>
      </c>
      <c r="H96" s="4" t="s">
        <v>49</v>
      </c>
      <c r="I96" s="3" t="s">
        <v>86</v>
      </c>
      <c r="J96" s="3" t="s">
        <v>127</v>
      </c>
      <c r="K96" s="3" t="s">
        <v>88</v>
      </c>
      <c r="L96" s="3" t="s">
        <v>61</v>
      </c>
      <c r="M96" s="4" t="s">
        <v>49</v>
      </c>
      <c r="N96" s="4" t="s">
        <v>49</v>
      </c>
      <c r="O96" s="4" t="s">
        <v>49</v>
      </c>
      <c r="P96" s="3" t="s">
        <v>128</v>
      </c>
      <c r="Q96" s="3" t="s">
        <v>39</v>
      </c>
      <c r="R96" s="3" t="s">
        <v>60</v>
      </c>
      <c r="S96" s="3" t="s">
        <v>61</v>
      </c>
      <c r="T96" s="3" t="s">
        <v>62</v>
      </c>
      <c r="U96" s="3" t="s">
        <v>56</v>
      </c>
      <c r="V96" s="3" t="s">
        <v>90</v>
      </c>
      <c r="W96" s="3" t="s">
        <v>44</v>
      </c>
      <c r="X96" s="3" t="s">
        <v>91</v>
      </c>
      <c r="Y96" s="3" t="s">
        <v>46</v>
      </c>
      <c r="Z96" s="3" t="s">
        <v>129</v>
      </c>
      <c r="AA96" s="3" t="s">
        <v>390</v>
      </c>
      <c r="AB96" s="4">
        <v>1</v>
      </c>
      <c r="AC96" s="12" t="s">
        <v>3123</v>
      </c>
      <c r="AD96" s="10"/>
      <c r="AE96" s="10"/>
      <c r="AF96" s="4">
        <v>17720</v>
      </c>
      <c r="AG96" s="4">
        <v>17.72</v>
      </c>
      <c r="AH96" s="4">
        <v>3251000</v>
      </c>
    </row>
    <row r="97" spans="1:34" ht="22" customHeight="1" x14ac:dyDescent="0.3">
      <c r="A97" s="5">
        <v>43889</v>
      </c>
      <c r="B97" s="6" t="s">
        <v>144</v>
      </c>
      <c r="C97" s="6" t="s">
        <v>84</v>
      </c>
      <c r="D97" s="6" t="s">
        <v>85</v>
      </c>
      <c r="E97" s="6" t="s">
        <v>44</v>
      </c>
      <c r="F97" s="6" t="s">
        <v>33</v>
      </c>
      <c r="G97" s="7" t="s">
        <v>49</v>
      </c>
      <c r="H97" s="7" t="s">
        <v>49</v>
      </c>
      <c r="I97" s="6" t="s">
        <v>86</v>
      </c>
      <c r="J97" s="6" t="s">
        <v>77</v>
      </c>
      <c r="K97" s="6" t="s">
        <v>78</v>
      </c>
      <c r="L97" s="6" t="s">
        <v>68</v>
      </c>
      <c r="M97" s="6" t="s">
        <v>33</v>
      </c>
      <c r="N97" s="7" t="s">
        <v>49</v>
      </c>
      <c r="O97" s="7" t="s">
        <v>49</v>
      </c>
      <c r="P97" s="6" t="s">
        <v>79</v>
      </c>
      <c r="Q97" s="6" t="s">
        <v>39</v>
      </c>
      <c r="R97" s="6" t="s">
        <v>67</v>
      </c>
      <c r="S97" s="6" t="s">
        <v>68</v>
      </c>
      <c r="T97" s="6" t="s">
        <v>69</v>
      </c>
      <c r="U97" s="6" t="s">
        <v>70</v>
      </c>
      <c r="V97" s="6" t="s">
        <v>90</v>
      </c>
      <c r="W97" s="6" t="s">
        <v>44</v>
      </c>
      <c r="X97" s="6" t="s">
        <v>91</v>
      </c>
      <c r="Y97" s="6" t="s">
        <v>46</v>
      </c>
      <c r="Z97" s="6" t="s">
        <v>145</v>
      </c>
      <c r="AA97" s="6" t="s">
        <v>391</v>
      </c>
      <c r="AB97" s="7">
        <v>3</v>
      </c>
      <c r="AC97" s="12" t="s">
        <v>3123</v>
      </c>
      <c r="AD97" s="7"/>
      <c r="AE97" s="7"/>
      <c r="AF97" s="7">
        <v>62880</v>
      </c>
      <c r="AG97" s="7">
        <v>62.88</v>
      </c>
      <c r="AH97" s="7">
        <v>52182000</v>
      </c>
    </row>
    <row r="98" spans="1:34" ht="22" customHeight="1" x14ac:dyDescent="0.3">
      <c r="A98" s="2">
        <v>43889</v>
      </c>
      <c r="B98" s="3" t="s">
        <v>144</v>
      </c>
      <c r="C98" s="3" t="s">
        <v>84</v>
      </c>
      <c r="D98" s="3" t="s">
        <v>85</v>
      </c>
      <c r="E98" s="3" t="s">
        <v>44</v>
      </c>
      <c r="F98" s="3" t="s">
        <v>33</v>
      </c>
      <c r="G98" s="4" t="s">
        <v>49</v>
      </c>
      <c r="H98" s="4" t="s">
        <v>49</v>
      </c>
      <c r="I98" s="3" t="s">
        <v>86</v>
      </c>
      <c r="J98" s="3" t="s">
        <v>77</v>
      </c>
      <c r="K98" s="3" t="s">
        <v>78</v>
      </c>
      <c r="L98" s="3" t="s">
        <v>68</v>
      </c>
      <c r="M98" s="3" t="s">
        <v>33</v>
      </c>
      <c r="N98" s="4" t="s">
        <v>49</v>
      </c>
      <c r="O98" s="4" t="s">
        <v>49</v>
      </c>
      <c r="P98" s="3" t="s">
        <v>79</v>
      </c>
      <c r="Q98" s="3" t="s">
        <v>39</v>
      </c>
      <c r="R98" s="3" t="s">
        <v>67</v>
      </c>
      <c r="S98" s="3" t="s">
        <v>68</v>
      </c>
      <c r="T98" s="3" t="s">
        <v>69</v>
      </c>
      <c r="U98" s="3" t="s">
        <v>70</v>
      </c>
      <c r="V98" s="3" t="s">
        <v>90</v>
      </c>
      <c r="W98" s="3" t="s">
        <v>44</v>
      </c>
      <c r="X98" s="3" t="s">
        <v>91</v>
      </c>
      <c r="Y98" s="3" t="s">
        <v>46</v>
      </c>
      <c r="Z98" s="3" t="s">
        <v>145</v>
      </c>
      <c r="AA98" s="3" t="s">
        <v>392</v>
      </c>
      <c r="AB98" s="4">
        <v>3</v>
      </c>
      <c r="AC98" s="12" t="s">
        <v>3123</v>
      </c>
      <c r="AD98" s="10"/>
      <c r="AE98" s="10"/>
      <c r="AF98" s="4">
        <v>62880</v>
      </c>
      <c r="AG98" s="4">
        <v>62.88</v>
      </c>
      <c r="AH98" s="4">
        <v>52182000</v>
      </c>
    </row>
    <row r="99" spans="1:34" ht="22" customHeight="1" x14ac:dyDescent="0.3">
      <c r="A99" s="5">
        <v>43889</v>
      </c>
      <c r="B99" s="6" t="s">
        <v>50</v>
      </c>
      <c r="C99" s="6" t="s">
        <v>32</v>
      </c>
      <c r="D99" s="7" t="s">
        <v>49</v>
      </c>
      <c r="E99" s="7" t="s">
        <v>49</v>
      </c>
      <c r="F99" s="6" t="s">
        <v>33</v>
      </c>
      <c r="G99" s="7" t="s">
        <v>49</v>
      </c>
      <c r="H99" s="7" t="s">
        <v>49</v>
      </c>
      <c r="I99" s="6" t="s">
        <v>34</v>
      </c>
      <c r="J99" s="6" t="s">
        <v>368</v>
      </c>
      <c r="K99" s="7" t="s">
        <v>49</v>
      </c>
      <c r="L99" s="7" t="s">
        <v>49</v>
      </c>
      <c r="M99" s="6" t="s">
        <v>369</v>
      </c>
      <c r="N99" s="7" t="s">
        <v>49</v>
      </c>
      <c r="O99" s="7" t="s">
        <v>49</v>
      </c>
      <c r="P99" s="6" t="s">
        <v>370</v>
      </c>
      <c r="Q99" s="6" t="s">
        <v>39</v>
      </c>
      <c r="R99" s="6" t="s">
        <v>96</v>
      </c>
      <c r="S99" s="6" t="s">
        <v>97</v>
      </c>
      <c r="T99" s="6" t="s">
        <v>98</v>
      </c>
      <c r="U99" s="6" t="s">
        <v>99</v>
      </c>
      <c r="V99" s="6" t="s">
        <v>43</v>
      </c>
      <c r="W99" s="6" t="s">
        <v>44</v>
      </c>
      <c r="X99" s="6" t="s">
        <v>45</v>
      </c>
      <c r="Y99" s="6" t="s">
        <v>46</v>
      </c>
      <c r="Z99" s="6" t="s">
        <v>140</v>
      </c>
      <c r="AA99" s="6" t="s">
        <v>393</v>
      </c>
      <c r="AB99" s="7">
        <v>2</v>
      </c>
      <c r="AC99" s="12" t="s">
        <v>3123</v>
      </c>
      <c r="AD99" s="7"/>
      <c r="AE99" s="7"/>
      <c r="AF99" s="7">
        <v>37792</v>
      </c>
      <c r="AG99" s="7">
        <v>37.79</v>
      </c>
      <c r="AH99" s="7">
        <v>48100</v>
      </c>
    </row>
    <row r="100" spans="1:34" ht="22" customHeight="1" x14ac:dyDescent="0.3">
      <c r="A100" s="2">
        <v>43887</v>
      </c>
      <c r="B100" s="3" t="s">
        <v>31</v>
      </c>
      <c r="C100" s="3" t="s">
        <v>32</v>
      </c>
      <c r="D100" s="4" t="s">
        <v>49</v>
      </c>
      <c r="E100" s="4" t="s">
        <v>49</v>
      </c>
      <c r="F100" s="3" t="s">
        <v>33</v>
      </c>
      <c r="G100" s="4" t="s">
        <v>49</v>
      </c>
      <c r="H100" s="4" t="s">
        <v>49</v>
      </c>
      <c r="I100" s="3" t="s">
        <v>34</v>
      </c>
      <c r="J100" s="3" t="s">
        <v>65</v>
      </c>
      <c r="K100" s="4" t="s">
        <v>49</v>
      </c>
      <c r="L100" s="4" t="s">
        <v>49</v>
      </c>
      <c r="M100" s="3" t="s">
        <v>33</v>
      </c>
      <c r="N100" s="4" t="s">
        <v>49</v>
      </c>
      <c r="O100" s="4" t="s">
        <v>49</v>
      </c>
      <c r="P100" s="3" t="s">
        <v>66</v>
      </c>
      <c r="Q100" s="3" t="s">
        <v>39</v>
      </c>
      <c r="R100" s="3" t="s">
        <v>67</v>
      </c>
      <c r="S100" s="3" t="s">
        <v>68</v>
      </c>
      <c r="T100" s="3" t="s">
        <v>69</v>
      </c>
      <c r="U100" s="3" t="s">
        <v>70</v>
      </c>
      <c r="V100" s="3" t="s">
        <v>43</v>
      </c>
      <c r="W100" s="3" t="s">
        <v>44</v>
      </c>
      <c r="X100" s="3" t="s">
        <v>45</v>
      </c>
      <c r="Y100" s="3" t="s">
        <v>46</v>
      </c>
      <c r="Z100" s="3" t="s">
        <v>73</v>
      </c>
      <c r="AA100" s="3" t="s">
        <v>263</v>
      </c>
      <c r="AB100" s="4">
        <v>1</v>
      </c>
      <c r="AC100" s="12" t="s">
        <v>3123</v>
      </c>
      <c r="AD100" s="10"/>
      <c r="AE100" s="10"/>
      <c r="AF100" s="4">
        <v>20090</v>
      </c>
      <c r="AG100" s="4">
        <v>20.09</v>
      </c>
      <c r="AH100" s="4">
        <v>227000</v>
      </c>
    </row>
    <row r="101" spans="1:34" ht="22" customHeight="1" x14ac:dyDescent="0.3">
      <c r="A101" s="5">
        <v>43887</v>
      </c>
      <c r="B101" s="6" t="s">
        <v>31</v>
      </c>
      <c r="C101" s="6" t="s">
        <v>32</v>
      </c>
      <c r="D101" s="7" t="s">
        <v>49</v>
      </c>
      <c r="E101" s="7" t="s">
        <v>49</v>
      </c>
      <c r="F101" s="6" t="s">
        <v>33</v>
      </c>
      <c r="G101" s="7" t="s">
        <v>49</v>
      </c>
      <c r="H101" s="7" t="s">
        <v>49</v>
      </c>
      <c r="I101" s="6" t="s">
        <v>34</v>
      </c>
      <c r="J101" s="6" t="s">
        <v>77</v>
      </c>
      <c r="K101" s="6" t="s">
        <v>78</v>
      </c>
      <c r="L101" s="6" t="s">
        <v>68</v>
      </c>
      <c r="M101" s="6" t="s">
        <v>33</v>
      </c>
      <c r="N101" s="7" t="s">
        <v>49</v>
      </c>
      <c r="O101" s="7" t="s">
        <v>49</v>
      </c>
      <c r="P101" s="6" t="s">
        <v>79</v>
      </c>
      <c r="Q101" s="6" t="s">
        <v>39</v>
      </c>
      <c r="R101" s="6" t="s">
        <v>67</v>
      </c>
      <c r="S101" s="6" t="s">
        <v>68</v>
      </c>
      <c r="T101" s="6" t="s">
        <v>69</v>
      </c>
      <c r="U101" s="6" t="s">
        <v>70</v>
      </c>
      <c r="V101" s="6" t="s">
        <v>43</v>
      </c>
      <c r="W101" s="6" t="s">
        <v>44</v>
      </c>
      <c r="X101" s="6" t="s">
        <v>45</v>
      </c>
      <c r="Y101" s="6" t="s">
        <v>46</v>
      </c>
      <c r="Z101" s="6" t="s">
        <v>82</v>
      </c>
      <c r="AA101" s="6" t="s">
        <v>394</v>
      </c>
      <c r="AB101" s="7">
        <v>4</v>
      </c>
      <c r="AC101" s="12" t="s">
        <v>3123</v>
      </c>
      <c r="AD101" s="7"/>
      <c r="AE101" s="7"/>
      <c r="AF101" s="7">
        <v>79200</v>
      </c>
      <c r="AG101" s="7">
        <v>79.2</v>
      </c>
      <c r="AH101" s="7">
        <v>1476000</v>
      </c>
    </row>
    <row r="102" spans="1:34" ht="22" customHeight="1" x14ac:dyDescent="0.3">
      <c r="A102" s="5">
        <v>43887</v>
      </c>
      <c r="B102" s="6" t="s">
        <v>31</v>
      </c>
      <c r="C102" s="6" t="s">
        <v>32</v>
      </c>
      <c r="D102" s="7" t="s">
        <v>49</v>
      </c>
      <c r="E102" s="7" t="s">
        <v>49</v>
      </c>
      <c r="F102" s="6" t="s">
        <v>33</v>
      </c>
      <c r="G102" s="7" t="s">
        <v>49</v>
      </c>
      <c r="H102" s="7" t="s">
        <v>49</v>
      </c>
      <c r="I102" s="6" t="s">
        <v>34</v>
      </c>
      <c r="J102" s="6" t="s">
        <v>65</v>
      </c>
      <c r="K102" s="7" t="s">
        <v>49</v>
      </c>
      <c r="L102" s="7" t="s">
        <v>49</v>
      </c>
      <c r="M102" s="6" t="s">
        <v>33</v>
      </c>
      <c r="N102" s="7" t="s">
        <v>49</v>
      </c>
      <c r="O102" s="7" t="s">
        <v>49</v>
      </c>
      <c r="P102" s="6" t="s">
        <v>66</v>
      </c>
      <c r="Q102" s="6" t="s">
        <v>39</v>
      </c>
      <c r="R102" s="6" t="s">
        <v>67</v>
      </c>
      <c r="S102" s="6" t="s">
        <v>68</v>
      </c>
      <c r="T102" s="6" t="s">
        <v>69</v>
      </c>
      <c r="U102" s="6" t="s">
        <v>70</v>
      </c>
      <c r="V102" s="6" t="s">
        <v>43</v>
      </c>
      <c r="W102" s="6" t="s">
        <v>44</v>
      </c>
      <c r="X102" s="6" t="s">
        <v>45</v>
      </c>
      <c r="Y102" s="6" t="s">
        <v>46</v>
      </c>
      <c r="Z102" s="6" t="s">
        <v>71</v>
      </c>
      <c r="AA102" s="6" t="s">
        <v>395</v>
      </c>
      <c r="AB102" s="7">
        <v>14</v>
      </c>
      <c r="AC102" s="12" t="s">
        <v>3123</v>
      </c>
      <c r="AD102" s="7"/>
      <c r="AE102" s="7"/>
      <c r="AF102" s="7">
        <v>156436.01</v>
      </c>
      <c r="AG102" s="7">
        <v>156.44</v>
      </c>
      <c r="AH102" s="7">
        <v>1764000</v>
      </c>
    </row>
    <row r="103" spans="1:34" ht="22" customHeight="1" x14ac:dyDescent="0.3">
      <c r="A103" s="5">
        <v>43887</v>
      </c>
      <c r="B103" s="6" t="s">
        <v>31</v>
      </c>
      <c r="C103" s="6" t="s">
        <v>32</v>
      </c>
      <c r="D103" s="7" t="s">
        <v>49</v>
      </c>
      <c r="E103" s="7" t="s">
        <v>49</v>
      </c>
      <c r="F103" s="6" t="s">
        <v>33</v>
      </c>
      <c r="G103" s="7" t="s">
        <v>49</v>
      </c>
      <c r="H103" s="7" t="s">
        <v>49</v>
      </c>
      <c r="I103" s="6" t="s">
        <v>34</v>
      </c>
      <c r="J103" s="6" t="s">
        <v>65</v>
      </c>
      <c r="K103" s="7" t="s">
        <v>49</v>
      </c>
      <c r="L103" s="7" t="s">
        <v>49</v>
      </c>
      <c r="M103" s="6" t="s">
        <v>33</v>
      </c>
      <c r="N103" s="7" t="s">
        <v>49</v>
      </c>
      <c r="O103" s="7" t="s">
        <v>49</v>
      </c>
      <c r="P103" s="6" t="s">
        <v>66</v>
      </c>
      <c r="Q103" s="6" t="s">
        <v>39</v>
      </c>
      <c r="R103" s="6" t="s">
        <v>67</v>
      </c>
      <c r="S103" s="6" t="s">
        <v>68</v>
      </c>
      <c r="T103" s="6" t="s">
        <v>69</v>
      </c>
      <c r="U103" s="6" t="s">
        <v>70</v>
      </c>
      <c r="V103" s="6" t="s">
        <v>43</v>
      </c>
      <c r="W103" s="6" t="s">
        <v>44</v>
      </c>
      <c r="X103" s="6" t="s">
        <v>45</v>
      </c>
      <c r="Y103" s="6" t="s">
        <v>46</v>
      </c>
      <c r="Z103" s="6" t="s">
        <v>71</v>
      </c>
      <c r="AA103" s="6" t="s">
        <v>396</v>
      </c>
      <c r="AB103" s="7">
        <v>16</v>
      </c>
      <c r="AC103" s="12" t="s">
        <v>3123</v>
      </c>
      <c r="AD103" s="7"/>
      <c r="AE103" s="7"/>
      <c r="AF103" s="7">
        <v>173995</v>
      </c>
      <c r="AG103" s="7">
        <v>173.99</v>
      </c>
      <c r="AH103" s="7">
        <v>1962000</v>
      </c>
    </row>
    <row r="104" spans="1:34" ht="22" customHeight="1" x14ac:dyDescent="0.3">
      <c r="A104" s="2">
        <v>43885</v>
      </c>
      <c r="B104" s="3" t="s">
        <v>50</v>
      </c>
      <c r="C104" s="3" t="s">
        <v>32</v>
      </c>
      <c r="D104" s="4" t="s">
        <v>49</v>
      </c>
      <c r="E104" s="4" t="s">
        <v>49</v>
      </c>
      <c r="F104" s="3" t="s">
        <v>33</v>
      </c>
      <c r="G104" s="4" t="s">
        <v>49</v>
      </c>
      <c r="H104" s="4" t="s">
        <v>49</v>
      </c>
      <c r="I104" s="3" t="s">
        <v>34</v>
      </c>
      <c r="J104" s="3" t="s">
        <v>173</v>
      </c>
      <c r="K104" s="3" t="s">
        <v>174</v>
      </c>
      <c r="L104" s="3" t="s">
        <v>97</v>
      </c>
      <c r="M104" s="4" t="s">
        <v>49</v>
      </c>
      <c r="N104" s="4" t="s">
        <v>49</v>
      </c>
      <c r="O104" s="4" t="s">
        <v>49</v>
      </c>
      <c r="P104" s="3" t="s">
        <v>175</v>
      </c>
      <c r="Q104" s="3" t="s">
        <v>39</v>
      </c>
      <c r="R104" s="3" t="s">
        <v>176</v>
      </c>
      <c r="S104" s="3" t="s">
        <v>97</v>
      </c>
      <c r="T104" s="3" t="s">
        <v>177</v>
      </c>
      <c r="U104" s="3" t="s">
        <v>178</v>
      </c>
      <c r="V104" s="3" t="s">
        <v>43</v>
      </c>
      <c r="W104" s="3" t="s">
        <v>44</v>
      </c>
      <c r="X104" s="3" t="s">
        <v>45</v>
      </c>
      <c r="Y104" s="3" t="s">
        <v>46</v>
      </c>
      <c r="Z104" s="3" t="s">
        <v>179</v>
      </c>
      <c r="AA104" s="3" t="s">
        <v>397</v>
      </c>
      <c r="AB104" s="4">
        <v>1</v>
      </c>
      <c r="AC104" s="12" t="s">
        <v>3123</v>
      </c>
      <c r="AD104" s="10"/>
      <c r="AE104" s="10"/>
      <c r="AF104" s="4">
        <v>17375</v>
      </c>
      <c r="AG104" s="4">
        <v>17.38</v>
      </c>
      <c r="AH104" s="4">
        <v>10400</v>
      </c>
    </row>
    <row r="105" spans="1:34" ht="22" customHeight="1" x14ac:dyDescent="0.3">
      <c r="A105" s="5">
        <v>43883</v>
      </c>
      <c r="B105" s="6" t="s">
        <v>50</v>
      </c>
      <c r="C105" s="6" t="s">
        <v>84</v>
      </c>
      <c r="D105" s="6" t="s">
        <v>85</v>
      </c>
      <c r="E105" s="6" t="s">
        <v>44</v>
      </c>
      <c r="F105" s="6" t="s">
        <v>33</v>
      </c>
      <c r="G105" s="7" t="s">
        <v>49</v>
      </c>
      <c r="H105" s="7" t="s">
        <v>49</v>
      </c>
      <c r="I105" s="6" t="s">
        <v>86</v>
      </c>
      <c r="J105" s="6" t="s">
        <v>87</v>
      </c>
      <c r="K105" s="6" t="s">
        <v>88</v>
      </c>
      <c r="L105" s="6" t="s">
        <v>61</v>
      </c>
      <c r="M105" s="7" t="s">
        <v>49</v>
      </c>
      <c r="N105" s="7" t="s">
        <v>49</v>
      </c>
      <c r="O105" s="7" t="s">
        <v>49</v>
      </c>
      <c r="P105" s="6" t="s">
        <v>89</v>
      </c>
      <c r="Q105" s="6" t="s">
        <v>39</v>
      </c>
      <c r="R105" s="6" t="s">
        <v>60</v>
      </c>
      <c r="S105" s="6" t="s">
        <v>61</v>
      </c>
      <c r="T105" s="6" t="s">
        <v>62</v>
      </c>
      <c r="U105" s="6" t="s">
        <v>56</v>
      </c>
      <c r="V105" s="6" t="s">
        <v>90</v>
      </c>
      <c r="W105" s="6" t="s">
        <v>44</v>
      </c>
      <c r="X105" s="6" t="s">
        <v>91</v>
      </c>
      <c r="Y105" s="6" t="s">
        <v>46</v>
      </c>
      <c r="Z105" s="6" t="s">
        <v>92</v>
      </c>
      <c r="AA105" s="6" t="s">
        <v>402</v>
      </c>
      <c r="AB105" s="7">
        <v>2</v>
      </c>
      <c r="AC105" s="12" t="s">
        <v>3123</v>
      </c>
      <c r="AD105" s="7"/>
      <c r="AE105" s="7"/>
      <c r="AF105" s="7">
        <v>33520</v>
      </c>
      <c r="AG105" s="7">
        <v>33.520000000000003</v>
      </c>
      <c r="AH105" s="7">
        <v>267000</v>
      </c>
    </row>
    <row r="106" spans="1:34" ht="22" customHeight="1" x14ac:dyDescent="0.3">
      <c r="A106" s="2">
        <v>43882</v>
      </c>
      <c r="B106" s="3" t="s">
        <v>50</v>
      </c>
      <c r="C106" s="3" t="s">
        <v>32</v>
      </c>
      <c r="D106" s="4" t="s">
        <v>49</v>
      </c>
      <c r="E106" s="4" t="s">
        <v>49</v>
      </c>
      <c r="F106" s="3" t="s">
        <v>33</v>
      </c>
      <c r="G106" s="4" t="s">
        <v>49</v>
      </c>
      <c r="H106" s="4" t="s">
        <v>49</v>
      </c>
      <c r="I106" s="3" t="s">
        <v>34</v>
      </c>
      <c r="J106" s="3" t="s">
        <v>278</v>
      </c>
      <c r="K106" s="4" t="s">
        <v>49</v>
      </c>
      <c r="L106" s="4" t="s">
        <v>49</v>
      </c>
      <c r="M106" s="3" t="s">
        <v>33</v>
      </c>
      <c r="N106" s="4">
        <v>760485634</v>
      </c>
      <c r="O106" s="4" t="s">
        <v>49</v>
      </c>
      <c r="P106" s="3" t="s">
        <v>279</v>
      </c>
      <c r="Q106" s="3" t="s">
        <v>163</v>
      </c>
      <c r="R106" s="3" t="s">
        <v>60</v>
      </c>
      <c r="S106" s="3" t="s">
        <v>61</v>
      </c>
      <c r="T106" s="3" t="s">
        <v>62</v>
      </c>
      <c r="U106" s="3" t="s">
        <v>56</v>
      </c>
      <c r="V106" s="3" t="s">
        <v>43</v>
      </c>
      <c r="W106" s="3" t="s">
        <v>44</v>
      </c>
      <c r="X106" s="3" t="s">
        <v>45</v>
      </c>
      <c r="Y106" s="3" t="s">
        <v>46</v>
      </c>
      <c r="Z106" s="3" t="s">
        <v>403</v>
      </c>
      <c r="AA106" s="3" t="s">
        <v>404</v>
      </c>
      <c r="AB106" s="4">
        <v>1</v>
      </c>
      <c r="AC106" s="12" t="s">
        <v>3123</v>
      </c>
      <c r="AD106" s="10"/>
      <c r="AE106" s="10"/>
      <c r="AF106" s="4">
        <v>10060</v>
      </c>
      <c r="AG106" s="4">
        <v>10.06</v>
      </c>
      <c r="AH106" s="4">
        <v>77400</v>
      </c>
    </row>
    <row r="107" spans="1:34" ht="22" customHeight="1" x14ac:dyDescent="0.3">
      <c r="A107" s="5">
        <v>43882</v>
      </c>
      <c r="B107" s="6" t="s">
        <v>50</v>
      </c>
      <c r="C107" s="6" t="s">
        <v>32</v>
      </c>
      <c r="D107" s="7" t="s">
        <v>49</v>
      </c>
      <c r="E107" s="7" t="s">
        <v>49</v>
      </c>
      <c r="F107" s="6" t="s">
        <v>33</v>
      </c>
      <c r="G107" s="7" t="s">
        <v>49</v>
      </c>
      <c r="H107" s="7" t="s">
        <v>49</v>
      </c>
      <c r="I107" s="6" t="s">
        <v>34</v>
      </c>
      <c r="J107" s="6" t="s">
        <v>166</v>
      </c>
      <c r="K107" s="7" t="s">
        <v>49</v>
      </c>
      <c r="L107" s="6" t="s">
        <v>61</v>
      </c>
      <c r="M107" s="7" t="s">
        <v>49</v>
      </c>
      <c r="N107" s="7" t="s">
        <v>49</v>
      </c>
      <c r="O107" s="7" t="s">
        <v>49</v>
      </c>
      <c r="P107" s="6" t="s">
        <v>167</v>
      </c>
      <c r="Q107" s="6" t="s">
        <v>39</v>
      </c>
      <c r="R107" s="6" t="s">
        <v>106</v>
      </c>
      <c r="S107" s="6" t="s">
        <v>61</v>
      </c>
      <c r="T107" s="6" t="s">
        <v>107</v>
      </c>
      <c r="U107" s="6" t="s">
        <v>56</v>
      </c>
      <c r="V107" s="6" t="s">
        <v>43</v>
      </c>
      <c r="W107" s="6" t="s">
        <v>44</v>
      </c>
      <c r="X107" s="6" t="s">
        <v>45</v>
      </c>
      <c r="Y107" s="6" t="s">
        <v>46</v>
      </c>
      <c r="Z107" s="6" t="s">
        <v>405</v>
      </c>
      <c r="AA107" s="6" t="s">
        <v>406</v>
      </c>
      <c r="AB107" s="7">
        <v>2</v>
      </c>
      <c r="AC107" s="12" t="s">
        <v>3123</v>
      </c>
      <c r="AD107" s="7"/>
      <c r="AE107" s="7"/>
      <c r="AF107" s="7">
        <v>42400</v>
      </c>
      <c r="AG107" s="7">
        <v>42.4</v>
      </c>
      <c r="AH107" s="7">
        <v>68400</v>
      </c>
    </row>
    <row r="108" spans="1:34" ht="22" customHeight="1" x14ac:dyDescent="0.3">
      <c r="A108" s="2">
        <v>43881</v>
      </c>
      <c r="B108" s="3" t="s">
        <v>50</v>
      </c>
      <c r="C108" s="3" t="s">
        <v>32</v>
      </c>
      <c r="D108" s="4" t="s">
        <v>49</v>
      </c>
      <c r="E108" s="4" t="s">
        <v>49</v>
      </c>
      <c r="F108" s="3" t="s">
        <v>33</v>
      </c>
      <c r="G108" s="4" t="s">
        <v>49</v>
      </c>
      <c r="H108" s="4" t="s">
        <v>49</v>
      </c>
      <c r="I108" s="3" t="s">
        <v>34</v>
      </c>
      <c r="J108" s="3" t="s">
        <v>334</v>
      </c>
      <c r="K108" s="3" t="s">
        <v>335</v>
      </c>
      <c r="L108" s="3" t="s">
        <v>97</v>
      </c>
      <c r="M108" s="4" t="s">
        <v>49</v>
      </c>
      <c r="N108" s="4" t="s">
        <v>49</v>
      </c>
      <c r="O108" s="4" t="s">
        <v>49</v>
      </c>
      <c r="P108" s="3" t="s">
        <v>336</v>
      </c>
      <c r="Q108" s="3" t="s">
        <v>39</v>
      </c>
      <c r="R108" s="3" t="s">
        <v>337</v>
      </c>
      <c r="S108" s="3" t="s">
        <v>97</v>
      </c>
      <c r="T108" s="3" t="s">
        <v>338</v>
      </c>
      <c r="U108" s="3" t="s">
        <v>99</v>
      </c>
      <c r="V108" s="3" t="s">
        <v>43</v>
      </c>
      <c r="W108" s="3" t="s">
        <v>44</v>
      </c>
      <c r="X108" s="3" t="s">
        <v>45</v>
      </c>
      <c r="Y108" s="3" t="s">
        <v>46</v>
      </c>
      <c r="Z108" s="3" t="s">
        <v>339</v>
      </c>
      <c r="AA108" s="3" t="s">
        <v>407</v>
      </c>
      <c r="AB108" s="4">
        <v>1</v>
      </c>
      <c r="AC108" s="12" t="s">
        <v>3123</v>
      </c>
      <c r="AD108" s="10"/>
      <c r="AE108" s="10"/>
      <c r="AF108" s="4">
        <v>13094</v>
      </c>
      <c r="AG108" s="4">
        <v>13.09</v>
      </c>
      <c r="AH108" s="4">
        <v>42800</v>
      </c>
    </row>
    <row r="109" spans="1:34" ht="22" customHeight="1" x14ac:dyDescent="0.3">
      <c r="A109" s="5">
        <v>43880</v>
      </c>
      <c r="B109" s="6" t="s">
        <v>50</v>
      </c>
      <c r="C109" s="6" t="s">
        <v>84</v>
      </c>
      <c r="D109" s="6" t="s">
        <v>85</v>
      </c>
      <c r="E109" s="6" t="s">
        <v>44</v>
      </c>
      <c r="F109" s="6" t="s">
        <v>33</v>
      </c>
      <c r="G109" s="7" t="s">
        <v>49</v>
      </c>
      <c r="H109" s="7" t="s">
        <v>49</v>
      </c>
      <c r="I109" s="6" t="s">
        <v>86</v>
      </c>
      <c r="J109" s="6" t="s">
        <v>408</v>
      </c>
      <c r="K109" s="7" t="s">
        <v>49</v>
      </c>
      <c r="L109" s="6" t="s">
        <v>61</v>
      </c>
      <c r="M109" s="6" t="s">
        <v>33</v>
      </c>
      <c r="N109" s="7" t="s">
        <v>49</v>
      </c>
      <c r="O109" s="7" t="s">
        <v>49</v>
      </c>
      <c r="P109" s="6" t="s">
        <v>409</v>
      </c>
      <c r="Q109" s="6" t="s">
        <v>39</v>
      </c>
      <c r="R109" s="6" t="s">
        <v>60</v>
      </c>
      <c r="S109" s="6" t="s">
        <v>61</v>
      </c>
      <c r="T109" s="6" t="s">
        <v>62</v>
      </c>
      <c r="U109" s="6" t="s">
        <v>56</v>
      </c>
      <c r="V109" s="6" t="s">
        <v>90</v>
      </c>
      <c r="W109" s="6" t="s">
        <v>44</v>
      </c>
      <c r="X109" s="6" t="s">
        <v>91</v>
      </c>
      <c r="Y109" s="6" t="s">
        <v>46</v>
      </c>
      <c r="Z109" s="6" t="s">
        <v>410</v>
      </c>
      <c r="AA109" s="6" t="s">
        <v>411</v>
      </c>
      <c r="AB109" s="7">
        <v>3</v>
      </c>
      <c r="AC109" s="12" t="s">
        <v>3123</v>
      </c>
      <c r="AD109" s="7"/>
      <c r="AE109" s="7"/>
      <c r="AF109" s="7">
        <v>66528</v>
      </c>
      <c r="AG109" s="7">
        <v>66.53</v>
      </c>
      <c r="AH109" s="7">
        <v>93000</v>
      </c>
    </row>
    <row r="110" spans="1:34" ht="22" customHeight="1" x14ac:dyDescent="0.3">
      <c r="A110" s="5">
        <v>43876</v>
      </c>
      <c r="B110" s="6" t="s">
        <v>31</v>
      </c>
      <c r="C110" s="6" t="s">
        <v>32</v>
      </c>
      <c r="D110" s="7" t="s">
        <v>49</v>
      </c>
      <c r="E110" s="7" t="s">
        <v>49</v>
      </c>
      <c r="F110" s="6" t="s">
        <v>33</v>
      </c>
      <c r="G110" s="7" t="s">
        <v>49</v>
      </c>
      <c r="H110" s="7" t="s">
        <v>49</v>
      </c>
      <c r="I110" s="6" t="s">
        <v>34</v>
      </c>
      <c r="J110" s="6" t="s">
        <v>77</v>
      </c>
      <c r="K110" s="6" t="s">
        <v>78</v>
      </c>
      <c r="L110" s="6" t="s">
        <v>68</v>
      </c>
      <c r="M110" s="6" t="s">
        <v>33</v>
      </c>
      <c r="N110" s="7" t="s">
        <v>49</v>
      </c>
      <c r="O110" s="7" t="s">
        <v>49</v>
      </c>
      <c r="P110" s="6" t="s">
        <v>79</v>
      </c>
      <c r="Q110" s="6" t="s">
        <v>39</v>
      </c>
      <c r="R110" s="6" t="s">
        <v>67</v>
      </c>
      <c r="S110" s="6" t="s">
        <v>68</v>
      </c>
      <c r="T110" s="6" t="s">
        <v>69</v>
      </c>
      <c r="U110" s="6" t="s">
        <v>70</v>
      </c>
      <c r="V110" s="6" t="s">
        <v>43</v>
      </c>
      <c r="W110" s="6" t="s">
        <v>44</v>
      </c>
      <c r="X110" s="6" t="s">
        <v>45</v>
      </c>
      <c r="Y110" s="6" t="s">
        <v>46</v>
      </c>
      <c r="Z110" s="6" t="s">
        <v>201</v>
      </c>
      <c r="AA110" s="6" t="s">
        <v>414</v>
      </c>
      <c r="AB110" s="7">
        <v>1</v>
      </c>
      <c r="AC110" s="12" t="s">
        <v>3123</v>
      </c>
      <c r="AD110" s="7"/>
      <c r="AE110" s="7"/>
      <c r="AF110" s="7">
        <v>15780</v>
      </c>
      <c r="AG110" s="7">
        <v>15.78</v>
      </c>
      <c r="AH110" s="7">
        <v>147000</v>
      </c>
    </row>
    <row r="111" spans="1:34" ht="22" customHeight="1" x14ac:dyDescent="0.3">
      <c r="A111" s="2">
        <v>43876</v>
      </c>
      <c r="B111" s="3" t="s">
        <v>31</v>
      </c>
      <c r="C111" s="3" t="s">
        <v>32</v>
      </c>
      <c r="D111" s="4" t="s">
        <v>49</v>
      </c>
      <c r="E111" s="4" t="s">
        <v>49</v>
      </c>
      <c r="F111" s="3" t="s">
        <v>33</v>
      </c>
      <c r="G111" s="4" t="s">
        <v>49</v>
      </c>
      <c r="H111" s="4" t="s">
        <v>49</v>
      </c>
      <c r="I111" s="3" t="s">
        <v>34</v>
      </c>
      <c r="J111" s="3" t="s">
        <v>65</v>
      </c>
      <c r="K111" s="4" t="s">
        <v>49</v>
      </c>
      <c r="L111" s="4" t="s">
        <v>49</v>
      </c>
      <c r="M111" s="3" t="s">
        <v>33</v>
      </c>
      <c r="N111" s="4" t="s">
        <v>49</v>
      </c>
      <c r="O111" s="4" t="s">
        <v>49</v>
      </c>
      <c r="P111" s="3" t="s">
        <v>66</v>
      </c>
      <c r="Q111" s="3" t="s">
        <v>39</v>
      </c>
      <c r="R111" s="3" t="s">
        <v>67</v>
      </c>
      <c r="S111" s="3" t="s">
        <v>68</v>
      </c>
      <c r="T111" s="3" t="s">
        <v>69</v>
      </c>
      <c r="U111" s="3" t="s">
        <v>70</v>
      </c>
      <c r="V111" s="3" t="s">
        <v>43</v>
      </c>
      <c r="W111" s="3" t="s">
        <v>44</v>
      </c>
      <c r="X111" s="3" t="s">
        <v>45</v>
      </c>
      <c r="Y111" s="3" t="s">
        <v>46</v>
      </c>
      <c r="Z111" s="3" t="s">
        <v>73</v>
      </c>
      <c r="AA111" s="3" t="s">
        <v>415</v>
      </c>
      <c r="AB111" s="4">
        <v>2</v>
      </c>
      <c r="AC111" s="12" t="s">
        <v>3123</v>
      </c>
      <c r="AD111" s="10"/>
      <c r="AE111" s="10"/>
      <c r="AF111" s="4">
        <v>35236</v>
      </c>
      <c r="AG111" s="4">
        <v>35.24</v>
      </c>
      <c r="AH111" s="4">
        <v>397000</v>
      </c>
    </row>
    <row r="112" spans="1:34" ht="22" customHeight="1" x14ac:dyDescent="0.3">
      <c r="A112" s="2">
        <v>43876</v>
      </c>
      <c r="B112" s="3" t="s">
        <v>31</v>
      </c>
      <c r="C112" s="3" t="s">
        <v>32</v>
      </c>
      <c r="D112" s="4" t="s">
        <v>49</v>
      </c>
      <c r="E112" s="4" t="s">
        <v>49</v>
      </c>
      <c r="F112" s="3" t="s">
        <v>33</v>
      </c>
      <c r="G112" s="4" t="s">
        <v>49</v>
      </c>
      <c r="H112" s="4" t="s">
        <v>49</v>
      </c>
      <c r="I112" s="3" t="s">
        <v>34</v>
      </c>
      <c r="J112" s="3" t="s">
        <v>77</v>
      </c>
      <c r="K112" s="3" t="s">
        <v>78</v>
      </c>
      <c r="L112" s="3" t="s">
        <v>68</v>
      </c>
      <c r="M112" s="3" t="s">
        <v>33</v>
      </c>
      <c r="N112" s="4" t="s">
        <v>49</v>
      </c>
      <c r="O112" s="4" t="s">
        <v>49</v>
      </c>
      <c r="P112" s="3" t="s">
        <v>79</v>
      </c>
      <c r="Q112" s="3" t="s">
        <v>39</v>
      </c>
      <c r="R112" s="3" t="s">
        <v>67</v>
      </c>
      <c r="S112" s="3" t="s">
        <v>68</v>
      </c>
      <c r="T112" s="3" t="s">
        <v>69</v>
      </c>
      <c r="U112" s="3" t="s">
        <v>70</v>
      </c>
      <c r="V112" s="3" t="s">
        <v>43</v>
      </c>
      <c r="W112" s="3" t="s">
        <v>44</v>
      </c>
      <c r="X112" s="3" t="s">
        <v>45</v>
      </c>
      <c r="Y112" s="3" t="s">
        <v>46</v>
      </c>
      <c r="Z112" s="3" t="s">
        <v>243</v>
      </c>
      <c r="AA112" s="3" t="s">
        <v>417</v>
      </c>
      <c r="AB112" s="4">
        <v>1</v>
      </c>
      <c r="AC112" s="12" t="s">
        <v>3123</v>
      </c>
      <c r="AD112" s="10"/>
      <c r="AE112" s="10"/>
      <c r="AF112" s="4">
        <v>12970</v>
      </c>
      <c r="AG112" s="4">
        <v>12.97</v>
      </c>
      <c r="AH112" s="4">
        <v>194000</v>
      </c>
    </row>
    <row r="113" spans="1:34" ht="22" customHeight="1" x14ac:dyDescent="0.3">
      <c r="A113" s="5">
        <v>43876</v>
      </c>
      <c r="B113" s="6" t="s">
        <v>31</v>
      </c>
      <c r="C113" s="6" t="s">
        <v>32</v>
      </c>
      <c r="D113" s="7" t="s">
        <v>49</v>
      </c>
      <c r="E113" s="7" t="s">
        <v>49</v>
      </c>
      <c r="F113" s="6" t="s">
        <v>33</v>
      </c>
      <c r="G113" s="7" t="s">
        <v>49</v>
      </c>
      <c r="H113" s="7" t="s">
        <v>49</v>
      </c>
      <c r="I113" s="6" t="s">
        <v>34</v>
      </c>
      <c r="J113" s="6" t="s">
        <v>77</v>
      </c>
      <c r="K113" s="6" t="s">
        <v>78</v>
      </c>
      <c r="L113" s="6" t="s">
        <v>68</v>
      </c>
      <c r="M113" s="6" t="s">
        <v>33</v>
      </c>
      <c r="N113" s="7" t="s">
        <v>49</v>
      </c>
      <c r="O113" s="7" t="s">
        <v>49</v>
      </c>
      <c r="P113" s="6" t="s">
        <v>79</v>
      </c>
      <c r="Q113" s="6" t="s">
        <v>39</v>
      </c>
      <c r="R113" s="6" t="s">
        <v>67</v>
      </c>
      <c r="S113" s="6" t="s">
        <v>68</v>
      </c>
      <c r="T113" s="6" t="s">
        <v>69</v>
      </c>
      <c r="U113" s="6" t="s">
        <v>70</v>
      </c>
      <c r="V113" s="6" t="s">
        <v>43</v>
      </c>
      <c r="W113" s="6" t="s">
        <v>44</v>
      </c>
      <c r="X113" s="6" t="s">
        <v>45</v>
      </c>
      <c r="Y113" s="6" t="s">
        <v>46</v>
      </c>
      <c r="Z113" s="6" t="s">
        <v>418</v>
      </c>
      <c r="AA113" s="6" t="s">
        <v>419</v>
      </c>
      <c r="AB113" s="7">
        <v>2</v>
      </c>
      <c r="AC113" s="12" t="s">
        <v>3123</v>
      </c>
      <c r="AD113" s="7"/>
      <c r="AE113" s="7"/>
      <c r="AF113" s="7">
        <v>20940</v>
      </c>
      <c r="AG113" s="7">
        <v>20.94</v>
      </c>
      <c r="AH113" s="7">
        <v>33558000</v>
      </c>
    </row>
    <row r="114" spans="1:34" ht="22" customHeight="1" x14ac:dyDescent="0.3">
      <c r="A114" s="2">
        <v>43874</v>
      </c>
      <c r="B114" s="3" t="s">
        <v>50</v>
      </c>
      <c r="C114" s="3" t="s">
        <v>32</v>
      </c>
      <c r="D114" s="4" t="s">
        <v>49</v>
      </c>
      <c r="E114" s="4" t="s">
        <v>49</v>
      </c>
      <c r="F114" s="3" t="s">
        <v>33</v>
      </c>
      <c r="G114" s="4" t="s">
        <v>49</v>
      </c>
      <c r="H114" s="4" t="s">
        <v>49</v>
      </c>
      <c r="I114" s="3" t="s">
        <v>34</v>
      </c>
      <c r="J114" s="3" t="s">
        <v>173</v>
      </c>
      <c r="K114" s="3" t="s">
        <v>174</v>
      </c>
      <c r="L114" s="3" t="s">
        <v>97</v>
      </c>
      <c r="M114" s="4" t="s">
        <v>49</v>
      </c>
      <c r="N114" s="4" t="s">
        <v>49</v>
      </c>
      <c r="O114" s="4" t="s">
        <v>49</v>
      </c>
      <c r="P114" s="3" t="s">
        <v>175</v>
      </c>
      <c r="Q114" s="3" t="s">
        <v>39</v>
      </c>
      <c r="R114" s="3" t="s">
        <v>176</v>
      </c>
      <c r="S114" s="3" t="s">
        <v>97</v>
      </c>
      <c r="T114" s="3" t="s">
        <v>177</v>
      </c>
      <c r="U114" s="3" t="s">
        <v>178</v>
      </c>
      <c r="V114" s="3" t="s">
        <v>43</v>
      </c>
      <c r="W114" s="3" t="s">
        <v>44</v>
      </c>
      <c r="X114" s="3" t="s">
        <v>45</v>
      </c>
      <c r="Y114" s="3" t="s">
        <v>46</v>
      </c>
      <c r="Z114" s="3" t="s">
        <v>179</v>
      </c>
      <c r="AA114" s="3" t="s">
        <v>397</v>
      </c>
      <c r="AB114" s="4">
        <v>1</v>
      </c>
      <c r="AC114" s="12" t="s">
        <v>3123</v>
      </c>
      <c r="AD114" s="10"/>
      <c r="AE114" s="10"/>
      <c r="AF114" s="4">
        <v>17375</v>
      </c>
      <c r="AG114" s="4">
        <v>17.38</v>
      </c>
      <c r="AH114" s="4">
        <v>10400</v>
      </c>
    </row>
    <row r="115" spans="1:34" ht="22" customHeight="1" x14ac:dyDescent="0.3">
      <c r="A115" s="5">
        <v>43873</v>
      </c>
      <c r="B115" s="6" t="s">
        <v>50</v>
      </c>
      <c r="C115" s="6" t="s">
        <v>84</v>
      </c>
      <c r="D115" s="6" t="s">
        <v>85</v>
      </c>
      <c r="E115" s="6" t="s">
        <v>44</v>
      </c>
      <c r="F115" s="6" t="s">
        <v>33</v>
      </c>
      <c r="G115" s="7" t="s">
        <v>49</v>
      </c>
      <c r="H115" s="7" t="s">
        <v>49</v>
      </c>
      <c r="I115" s="6" t="s">
        <v>86</v>
      </c>
      <c r="J115" s="6" t="s">
        <v>166</v>
      </c>
      <c r="K115" s="7" t="s">
        <v>49</v>
      </c>
      <c r="L115" s="6" t="s">
        <v>61</v>
      </c>
      <c r="M115" s="7" t="s">
        <v>49</v>
      </c>
      <c r="N115" s="7" t="s">
        <v>49</v>
      </c>
      <c r="O115" s="7" t="s">
        <v>49</v>
      </c>
      <c r="P115" s="6" t="s">
        <v>167</v>
      </c>
      <c r="Q115" s="6" t="s">
        <v>39</v>
      </c>
      <c r="R115" s="6" t="s">
        <v>60</v>
      </c>
      <c r="S115" s="6" t="s">
        <v>61</v>
      </c>
      <c r="T115" s="6" t="s">
        <v>62</v>
      </c>
      <c r="U115" s="6" t="s">
        <v>56</v>
      </c>
      <c r="V115" s="6" t="s">
        <v>90</v>
      </c>
      <c r="W115" s="6" t="s">
        <v>44</v>
      </c>
      <c r="X115" s="6" t="s">
        <v>91</v>
      </c>
      <c r="Y115" s="6" t="s">
        <v>46</v>
      </c>
      <c r="Z115" s="6" t="s">
        <v>251</v>
      </c>
      <c r="AA115" s="6" t="s">
        <v>420</v>
      </c>
      <c r="AB115" s="7">
        <v>1</v>
      </c>
      <c r="AC115" s="12" t="s">
        <v>3123</v>
      </c>
      <c r="AD115" s="7"/>
      <c r="AE115" s="7"/>
      <c r="AF115" s="7">
        <v>16340</v>
      </c>
      <c r="AG115" s="7">
        <v>16.34</v>
      </c>
      <c r="AH115" s="7">
        <v>71300</v>
      </c>
    </row>
    <row r="116" spans="1:34" ht="22" customHeight="1" x14ac:dyDescent="0.3">
      <c r="A116" s="2">
        <v>43873</v>
      </c>
      <c r="B116" s="3" t="s">
        <v>50</v>
      </c>
      <c r="C116" s="3" t="s">
        <v>32</v>
      </c>
      <c r="D116" s="4" t="s">
        <v>49</v>
      </c>
      <c r="E116" s="4" t="s">
        <v>49</v>
      </c>
      <c r="F116" s="3" t="s">
        <v>33</v>
      </c>
      <c r="G116" s="4" t="s">
        <v>49</v>
      </c>
      <c r="H116" s="4" t="s">
        <v>49</v>
      </c>
      <c r="I116" s="3" t="s">
        <v>34</v>
      </c>
      <c r="J116" s="3" t="s">
        <v>421</v>
      </c>
      <c r="K116" s="4" t="s">
        <v>49</v>
      </c>
      <c r="L116" s="4" t="s">
        <v>49</v>
      </c>
      <c r="M116" s="4" t="s">
        <v>49</v>
      </c>
      <c r="N116" s="4" t="s">
        <v>49</v>
      </c>
      <c r="O116" s="4" t="s">
        <v>49</v>
      </c>
      <c r="P116" s="3" t="s">
        <v>422</v>
      </c>
      <c r="Q116" s="3" t="s">
        <v>423</v>
      </c>
      <c r="R116" s="3" t="s">
        <v>60</v>
      </c>
      <c r="S116" s="3" t="s">
        <v>61</v>
      </c>
      <c r="T116" s="3" t="s">
        <v>62</v>
      </c>
      <c r="U116" s="3" t="s">
        <v>56</v>
      </c>
      <c r="V116" s="3" t="s">
        <v>43</v>
      </c>
      <c r="W116" s="3" t="s">
        <v>44</v>
      </c>
      <c r="X116" s="3" t="s">
        <v>45</v>
      </c>
      <c r="Y116" s="3" t="s">
        <v>46</v>
      </c>
      <c r="Z116" s="3" t="s">
        <v>80</v>
      </c>
      <c r="AA116" s="3" t="s">
        <v>424</v>
      </c>
      <c r="AB116" s="4">
        <v>3</v>
      </c>
      <c r="AC116" s="12" t="s">
        <v>3123</v>
      </c>
      <c r="AD116" s="10"/>
      <c r="AE116" s="10"/>
      <c r="AF116" s="4">
        <v>30180</v>
      </c>
      <c r="AG116" s="4">
        <v>30.18</v>
      </c>
      <c r="AH116" s="4">
        <v>1039000</v>
      </c>
    </row>
    <row r="117" spans="1:34" ht="22" customHeight="1" x14ac:dyDescent="0.3">
      <c r="A117" s="5">
        <v>43871</v>
      </c>
      <c r="B117" s="6" t="s">
        <v>31</v>
      </c>
      <c r="C117" s="6" t="s">
        <v>32</v>
      </c>
      <c r="D117" s="7" t="s">
        <v>49</v>
      </c>
      <c r="E117" s="7" t="s">
        <v>49</v>
      </c>
      <c r="F117" s="6" t="s">
        <v>33</v>
      </c>
      <c r="G117" s="7" t="s">
        <v>49</v>
      </c>
      <c r="H117" s="7" t="s">
        <v>49</v>
      </c>
      <c r="I117" s="6" t="s">
        <v>34</v>
      </c>
      <c r="J117" s="6" t="s">
        <v>77</v>
      </c>
      <c r="K117" s="6" t="s">
        <v>78</v>
      </c>
      <c r="L117" s="6" t="s">
        <v>68</v>
      </c>
      <c r="M117" s="6" t="s">
        <v>33</v>
      </c>
      <c r="N117" s="7" t="s">
        <v>49</v>
      </c>
      <c r="O117" s="7" t="s">
        <v>49</v>
      </c>
      <c r="P117" s="6" t="s">
        <v>79</v>
      </c>
      <c r="Q117" s="6" t="s">
        <v>39</v>
      </c>
      <c r="R117" s="6" t="s">
        <v>67</v>
      </c>
      <c r="S117" s="6" t="s">
        <v>68</v>
      </c>
      <c r="T117" s="6" t="s">
        <v>69</v>
      </c>
      <c r="U117" s="6" t="s">
        <v>70</v>
      </c>
      <c r="V117" s="6" t="s">
        <v>43</v>
      </c>
      <c r="W117" s="6" t="s">
        <v>44</v>
      </c>
      <c r="X117" s="6" t="s">
        <v>45</v>
      </c>
      <c r="Y117" s="6" t="s">
        <v>46</v>
      </c>
      <c r="Z117" s="6" t="s">
        <v>82</v>
      </c>
      <c r="AA117" s="6" t="s">
        <v>425</v>
      </c>
      <c r="AB117" s="7">
        <v>1</v>
      </c>
      <c r="AC117" s="12" t="s">
        <v>3123</v>
      </c>
      <c r="AD117" s="7"/>
      <c r="AE117" s="7"/>
      <c r="AF117" s="7">
        <v>15420</v>
      </c>
      <c r="AG117" s="7">
        <v>15.42</v>
      </c>
      <c r="AH117" s="7">
        <v>287000</v>
      </c>
    </row>
    <row r="118" spans="1:34" ht="22" customHeight="1" x14ac:dyDescent="0.3">
      <c r="A118" s="5">
        <v>43871</v>
      </c>
      <c r="B118" s="6" t="s">
        <v>31</v>
      </c>
      <c r="C118" s="6" t="s">
        <v>32</v>
      </c>
      <c r="D118" s="7" t="s">
        <v>49</v>
      </c>
      <c r="E118" s="7" t="s">
        <v>49</v>
      </c>
      <c r="F118" s="6" t="s">
        <v>33</v>
      </c>
      <c r="G118" s="7" t="s">
        <v>49</v>
      </c>
      <c r="H118" s="7" t="s">
        <v>49</v>
      </c>
      <c r="I118" s="6" t="s">
        <v>34</v>
      </c>
      <c r="J118" s="6" t="s">
        <v>77</v>
      </c>
      <c r="K118" s="6" t="s">
        <v>78</v>
      </c>
      <c r="L118" s="6" t="s">
        <v>68</v>
      </c>
      <c r="M118" s="6" t="s">
        <v>33</v>
      </c>
      <c r="N118" s="7" t="s">
        <v>49</v>
      </c>
      <c r="O118" s="7" t="s">
        <v>49</v>
      </c>
      <c r="P118" s="6" t="s">
        <v>79</v>
      </c>
      <c r="Q118" s="6" t="s">
        <v>39</v>
      </c>
      <c r="R118" s="6" t="s">
        <v>67</v>
      </c>
      <c r="S118" s="6" t="s">
        <v>68</v>
      </c>
      <c r="T118" s="6" t="s">
        <v>69</v>
      </c>
      <c r="U118" s="6" t="s">
        <v>70</v>
      </c>
      <c r="V118" s="6" t="s">
        <v>43</v>
      </c>
      <c r="W118" s="6" t="s">
        <v>44</v>
      </c>
      <c r="X118" s="6" t="s">
        <v>45</v>
      </c>
      <c r="Y118" s="6" t="s">
        <v>46</v>
      </c>
      <c r="Z118" s="6" t="s">
        <v>208</v>
      </c>
      <c r="AA118" s="6" t="s">
        <v>427</v>
      </c>
      <c r="AB118" s="7">
        <v>1</v>
      </c>
      <c r="AC118" s="12" t="s">
        <v>3123</v>
      </c>
      <c r="AD118" s="7"/>
      <c r="AE118" s="7"/>
      <c r="AF118" s="7">
        <v>15780</v>
      </c>
      <c r="AG118" s="7">
        <v>15.78</v>
      </c>
      <c r="AH118" s="7">
        <v>112000</v>
      </c>
    </row>
    <row r="119" spans="1:34" ht="22" customHeight="1" x14ac:dyDescent="0.3">
      <c r="A119" s="5">
        <v>43871</v>
      </c>
      <c r="B119" s="6" t="s">
        <v>31</v>
      </c>
      <c r="C119" s="6" t="s">
        <v>32</v>
      </c>
      <c r="D119" s="7" t="s">
        <v>49</v>
      </c>
      <c r="E119" s="7" t="s">
        <v>49</v>
      </c>
      <c r="F119" s="6" t="s">
        <v>33</v>
      </c>
      <c r="G119" s="7" t="s">
        <v>49</v>
      </c>
      <c r="H119" s="7" t="s">
        <v>49</v>
      </c>
      <c r="I119" s="6" t="s">
        <v>34</v>
      </c>
      <c r="J119" s="6" t="s">
        <v>77</v>
      </c>
      <c r="K119" s="6" t="s">
        <v>78</v>
      </c>
      <c r="L119" s="6" t="s">
        <v>68</v>
      </c>
      <c r="M119" s="6" t="s">
        <v>33</v>
      </c>
      <c r="N119" s="7" t="s">
        <v>49</v>
      </c>
      <c r="O119" s="7" t="s">
        <v>49</v>
      </c>
      <c r="P119" s="6" t="s">
        <v>79</v>
      </c>
      <c r="Q119" s="6" t="s">
        <v>39</v>
      </c>
      <c r="R119" s="6" t="s">
        <v>67</v>
      </c>
      <c r="S119" s="6" t="s">
        <v>68</v>
      </c>
      <c r="T119" s="6" t="s">
        <v>69</v>
      </c>
      <c r="U119" s="6" t="s">
        <v>70</v>
      </c>
      <c r="V119" s="6" t="s">
        <v>43</v>
      </c>
      <c r="W119" s="6" t="s">
        <v>44</v>
      </c>
      <c r="X119" s="6" t="s">
        <v>45</v>
      </c>
      <c r="Y119" s="6" t="s">
        <v>46</v>
      </c>
      <c r="Z119" s="6" t="s">
        <v>234</v>
      </c>
      <c r="AA119" s="6" t="s">
        <v>429</v>
      </c>
      <c r="AB119" s="7">
        <v>2</v>
      </c>
      <c r="AC119" s="12" t="s">
        <v>3123</v>
      </c>
      <c r="AD119" s="7"/>
      <c r="AE119" s="7"/>
      <c r="AF119" s="7">
        <v>16487</v>
      </c>
      <c r="AG119" s="7">
        <v>16.489999999999998</v>
      </c>
      <c r="AH119" s="7">
        <v>131000</v>
      </c>
    </row>
    <row r="120" spans="1:34" ht="22" customHeight="1" x14ac:dyDescent="0.3">
      <c r="A120" s="5">
        <v>43868</v>
      </c>
      <c r="B120" s="6" t="s">
        <v>50</v>
      </c>
      <c r="C120" s="6" t="s">
        <v>32</v>
      </c>
      <c r="D120" s="7" t="s">
        <v>49</v>
      </c>
      <c r="E120" s="7" t="s">
        <v>49</v>
      </c>
      <c r="F120" s="6" t="s">
        <v>33</v>
      </c>
      <c r="G120" s="7" t="s">
        <v>49</v>
      </c>
      <c r="H120" s="7" t="s">
        <v>49</v>
      </c>
      <c r="I120" s="6" t="s">
        <v>34</v>
      </c>
      <c r="J120" s="6" t="s">
        <v>131</v>
      </c>
      <c r="K120" s="6" t="s">
        <v>132</v>
      </c>
      <c r="L120" s="6" t="s">
        <v>133</v>
      </c>
      <c r="M120" s="7" t="s">
        <v>49</v>
      </c>
      <c r="N120" s="7" t="s">
        <v>49</v>
      </c>
      <c r="O120" s="7" t="s">
        <v>49</v>
      </c>
      <c r="P120" s="6" t="s">
        <v>134</v>
      </c>
      <c r="Q120" s="6" t="s">
        <v>294</v>
      </c>
      <c r="R120" s="6" t="s">
        <v>186</v>
      </c>
      <c r="S120" s="6" t="s">
        <v>187</v>
      </c>
      <c r="T120" s="6" t="s">
        <v>188</v>
      </c>
      <c r="U120" s="6" t="s">
        <v>42</v>
      </c>
      <c r="V120" s="6" t="s">
        <v>90</v>
      </c>
      <c r="W120" s="6" t="s">
        <v>44</v>
      </c>
      <c r="X120" s="6" t="s">
        <v>91</v>
      </c>
      <c r="Y120" s="6" t="s">
        <v>46</v>
      </c>
      <c r="Z120" s="6" t="s">
        <v>138</v>
      </c>
      <c r="AA120" s="6" t="s">
        <v>295</v>
      </c>
      <c r="AB120" s="7">
        <v>1</v>
      </c>
      <c r="AC120" s="12" t="s">
        <v>3123</v>
      </c>
      <c r="AD120" s="7"/>
      <c r="AE120" s="7"/>
      <c r="AF120" s="7">
        <v>20720</v>
      </c>
      <c r="AG120" s="7">
        <v>20.72</v>
      </c>
      <c r="AH120" s="7">
        <v>84200</v>
      </c>
    </row>
    <row r="121" spans="1:34" ht="22" customHeight="1" x14ac:dyDescent="0.3">
      <c r="A121" s="5">
        <v>43859</v>
      </c>
      <c r="B121" s="6" t="s">
        <v>50</v>
      </c>
      <c r="C121" s="6" t="s">
        <v>32</v>
      </c>
      <c r="D121" s="7" t="s">
        <v>49</v>
      </c>
      <c r="E121" s="7" t="s">
        <v>49</v>
      </c>
      <c r="F121" s="6" t="s">
        <v>33</v>
      </c>
      <c r="G121" s="7" t="s">
        <v>49</v>
      </c>
      <c r="H121" s="7" t="s">
        <v>49</v>
      </c>
      <c r="I121" s="6" t="s">
        <v>34</v>
      </c>
      <c r="J121" s="6" t="s">
        <v>334</v>
      </c>
      <c r="K121" s="6" t="s">
        <v>335</v>
      </c>
      <c r="L121" s="6" t="s">
        <v>97</v>
      </c>
      <c r="M121" s="7" t="s">
        <v>49</v>
      </c>
      <c r="N121" s="7" t="s">
        <v>49</v>
      </c>
      <c r="O121" s="7" t="s">
        <v>49</v>
      </c>
      <c r="P121" s="6" t="s">
        <v>336</v>
      </c>
      <c r="Q121" s="6" t="s">
        <v>39</v>
      </c>
      <c r="R121" s="6" t="s">
        <v>337</v>
      </c>
      <c r="S121" s="6" t="s">
        <v>97</v>
      </c>
      <c r="T121" s="6" t="s">
        <v>338</v>
      </c>
      <c r="U121" s="6" t="s">
        <v>99</v>
      </c>
      <c r="V121" s="6" t="s">
        <v>43</v>
      </c>
      <c r="W121" s="6" t="s">
        <v>44</v>
      </c>
      <c r="X121" s="6" t="s">
        <v>45</v>
      </c>
      <c r="Y121" s="6" t="s">
        <v>46</v>
      </c>
      <c r="Z121" s="6" t="s">
        <v>339</v>
      </c>
      <c r="AA121" s="6" t="s">
        <v>340</v>
      </c>
      <c r="AB121" s="7">
        <v>1</v>
      </c>
      <c r="AC121" s="12" t="s">
        <v>3123</v>
      </c>
      <c r="AD121" s="7"/>
      <c r="AE121" s="7"/>
      <c r="AF121" s="7">
        <v>13094</v>
      </c>
      <c r="AG121" s="7">
        <v>13.09</v>
      </c>
      <c r="AH121" s="7">
        <v>42500</v>
      </c>
    </row>
    <row r="122" spans="1:34" ht="22" customHeight="1" x14ac:dyDescent="0.3">
      <c r="A122" s="2">
        <v>43859</v>
      </c>
      <c r="B122" s="3" t="s">
        <v>50</v>
      </c>
      <c r="C122" s="3" t="s">
        <v>84</v>
      </c>
      <c r="D122" s="3" t="s">
        <v>85</v>
      </c>
      <c r="E122" s="3" t="s">
        <v>44</v>
      </c>
      <c r="F122" s="3" t="s">
        <v>33</v>
      </c>
      <c r="G122" s="4" t="s">
        <v>49</v>
      </c>
      <c r="H122" s="4" t="s">
        <v>49</v>
      </c>
      <c r="I122" s="3" t="s">
        <v>86</v>
      </c>
      <c r="J122" s="3" t="s">
        <v>435</v>
      </c>
      <c r="K122" s="4" t="s">
        <v>49</v>
      </c>
      <c r="L122" s="4" t="s">
        <v>49</v>
      </c>
      <c r="M122" s="4" t="s">
        <v>49</v>
      </c>
      <c r="N122" s="4" t="s">
        <v>49</v>
      </c>
      <c r="O122" s="4" t="s">
        <v>49</v>
      </c>
      <c r="P122" s="3" t="s">
        <v>370</v>
      </c>
      <c r="Q122" s="3" t="s">
        <v>400</v>
      </c>
      <c r="R122" s="3" t="s">
        <v>106</v>
      </c>
      <c r="S122" s="3" t="s">
        <v>61</v>
      </c>
      <c r="T122" s="3" t="s">
        <v>107</v>
      </c>
      <c r="U122" s="3" t="s">
        <v>56</v>
      </c>
      <c r="V122" s="3" t="s">
        <v>90</v>
      </c>
      <c r="W122" s="3" t="s">
        <v>44</v>
      </c>
      <c r="X122" s="3" t="s">
        <v>91</v>
      </c>
      <c r="Y122" s="3" t="s">
        <v>46</v>
      </c>
      <c r="Z122" s="3" t="s">
        <v>436</v>
      </c>
      <c r="AA122" s="3" t="s">
        <v>437</v>
      </c>
      <c r="AB122" s="4">
        <v>1</v>
      </c>
      <c r="AC122" s="12" t="s">
        <v>3123</v>
      </c>
      <c r="AD122" s="10"/>
      <c r="AE122" s="10"/>
      <c r="AF122" s="4">
        <v>22500</v>
      </c>
      <c r="AG122" s="4">
        <v>22.5</v>
      </c>
      <c r="AH122" s="4">
        <v>126000</v>
      </c>
    </row>
    <row r="123" spans="1:34" ht="22" customHeight="1" x14ac:dyDescent="0.3">
      <c r="A123" s="5">
        <v>43858</v>
      </c>
      <c r="B123" s="6" t="s">
        <v>50</v>
      </c>
      <c r="C123" s="6" t="s">
        <v>84</v>
      </c>
      <c r="D123" s="6" t="s">
        <v>85</v>
      </c>
      <c r="E123" s="6" t="s">
        <v>44</v>
      </c>
      <c r="F123" s="6" t="s">
        <v>33</v>
      </c>
      <c r="G123" s="7" t="s">
        <v>49</v>
      </c>
      <c r="H123" s="7" t="s">
        <v>49</v>
      </c>
      <c r="I123" s="6" t="s">
        <v>86</v>
      </c>
      <c r="J123" s="6" t="s">
        <v>166</v>
      </c>
      <c r="K123" s="7" t="s">
        <v>49</v>
      </c>
      <c r="L123" s="6" t="s">
        <v>61</v>
      </c>
      <c r="M123" s="7" t="s">
        <v>49</v>
      </c>
      <c r="N123" s="7" t="s">
        <v>49</v>
      </c>
      <c r="O123" s="7" t="s">
        <v>49</v>
      </c>
      <c r="P123" s="6" t="s">
        <v>167</v>
      </c>
      <c r="Q123" s="6" t="s">
        <v>39</v>
      </c>
      <c r="R123" s="6" t="s">
        <v>60</v>
      </c>
      <c r="S123" s="6" t="s">
        <v>61</v>
      </c>
      <c r="T123" s="6" t="s">
        <v>62</v>
      </c>
      <c r="U123" s="6" t="s">
        <v>56</v>
      </c>
      <c r="V123" s="6" t="s">
        <v>90</v>
      </c>
      <c r="W123" s="6" t="s">
        <v>44</v>
      </c>
      <c r="X123" s="6" t="s">
        <v>91</v>
      </c>
      <c r="Y123" s="6" t="s">
        <v>46</v>
      </c>
      <c r="Z123" s="6" t="s">
        <v>251</v>
      </c>
      <c r="AA123" s="6" t="s">
        <v>420</v>
      </c>
      <c r="AB123" s="7">
        <v>1</v>
      </c>
      <c r="AC123" s="12" t="s">
        <v>3123</v>
      </c>
      <c r="AD123" s="7"/>
      <c r="AE123" s="7"/>
      <c r="AF123" s="7">
        <v>16340</v>
      </c>
      <c r="AG123" s="7">
        <v>16.34</v>
      </c>
      <c r="AH123" s="7">
        <v>75800</v>
      </c>
    </row>
    <row r="124" spans="1:34" ht="22" customHeight="1" x14ac:dyDescent="0.3">
      <c r="A124" s="2">
        <v>43856</v>
      </c>
      <c r="B124" s="3" t="s">
        <v>31</v>
      </c>
      <c r="C124" s="3" t="s">
        <v>32</v>
      </c>
      <c r="D124" s="4" t="s">
        <v>49</v>
      </c>
      <c r="E124" s="4" t="s">
        <v>49</v>
      </c>
      <c r="F124" s="3" t="s">
        <v>33</v>
      </c>
      <c r="G124" s="4" t="s">
        <v>49</v>
      </c>
      <c r="H124" s="4" t="s">
        <v>49</v>
      </c>
      <c r="I124" s="3" t="s">
        <v>34</v>
      </c>
      <c r="J124" s="3" t="s">
        <v>77</v>
      </c>
      <c r="K124" s="3" t="s">
        <v>78</v>
      </c>
      <c r="L124" s="3" t="s">
        <v>68</v>
      </c>
      <c r="M124" s="3" t="s">
        <v>33</v>
      </c>
      <c r="N124" s="4" t="s">
        <v>49</v>
      </c>
      <c r="O124" s="4" t="s">
        <v>49</v>
      </c>
      <c r="P124" s="3" t="s">
        <v>79</v>
      </c>
      <c r="Q124" s="3" t="s">
        <v>39</v>
      </c>
      <c r="R124" s="3" t="s">
        <v>67</v>
      </c>
      <c r="S124" s="3" t="s">
        <v>68</v>
      </c>
      <c r="T124" s="3" t="s">
        <v>69</v>
      </c>
      <c r="U124" s="3" t="s">
        <v>70</v>
      </c>
      <c r="V124" s="3" t="s">
        <v>43</v>
      </c>
      <c r="W124" s="3" t="s">
        <v>44</v>
      </c>
      <c r="X124" s="3" t="s">
        <v>45</v>
      </c>
      <c r="Y124" s="3" t="s">
        <v>46</v>
      </c>
      <c r="Z124" s="3" t="s">
        <v>330</v>
      </c>
      <c r="AA124" s="3" t="s">
        <v>438</v>
      </c>
      <c r="AB124" s="4">
        <v>2</v>
      </c>
      <c r="AC124" s="12" t="s">
        <v>3123</v>
      </c>
      <c r="AD124" s="10"/>
      <c r="AE124" s="10"/>
      <c r="AF124" s="4">
        <v>13400</v>
      </c>
      <c r="AG124" s="4">
        <v>13.4</v>
      </c>
      <c r="AH124" s="4">
        <v>10250000</v>
      </c>
    </row>
    <row r="125" spans="1:34" ht="22" customHeight="1" x14ac:dyDescent="0.3">
      <c r="A125" s="5">
        <v>43853</v>
      </c>
      <c r="B125" s="6" t="s">
        <v>50</v>
      </c>
      <c r="C125" s="6" t="s">
        <v>32</v>
      </c>
      <c r="D125" s="7" t="s">
        <v>49</v>
      </c>
      <c r="E125" s="7" t="s">
        <v>49</v>
      </c>
      <c r="F125" s="6" t="s">
        <v>33</v>
      </c>
      <c r="G125" s="7" t="s">
        <v>49</v>
      </c>
      <c r="H125" s="7" t="s">
        <v>49</v>
      </c>
      <c r="I125" s="6" t="s">
        <v>34</v>
      </c>
      <c r="J125" s="6" t="s">
        <v>368</v>
      </c>
      <c r="K125" s="7" t="s">
        <v>49</v>
      </c>
      <c r="L125" s="7" t="s">
        <v>49</v>
      </c>
      <c r="M125" s="6" t="s">
        <v>369</v>
      </c>
      <c r="N125" s="7" t="s">
        <v>49</v>
      </c>
      <c r="O125" s="7" t="s">
        <v>49</v>
      </c>
      <c r="P125" s="6" t="s">
        <v>370</v>
      </c>
      <c r="Q125" s="6" t="s">
        <v>39</v>
      </c>
      <c r="R125" s="6" t="s">
        <v>96</v>
      </c>
      <c r="S125" s="6" t="s">
        <v>97</v>
      </c>
      <c r="T125" s="6" t="s">
        <v>98</v>
      </c>
      <c r="U125" s="6" t="s">
        <v>99</v>
      </c>
      <c r="V125" s="6" t="s">
        <v>43</v>
      </c>
      <c r="W125" s="6" t="s">
        <v>44</v>
      </c>
      <c r="X125" s="6" t="s">
        <v>45</v>
      </c>
      <c r="Y125" s="6" t="s">
        <v>46</v>
      </c>
      <c r="Z125" s="6" t="s">
        <v>140</v>
      </c>
      <c r="AA125" s="6" t="s">
        <v>439</v>
      </c>
      <c r="AB125" s="7">
        <v>6</v>
      </c>
      <c r="AC125" s="12" t="s">
        <v>3123</v>
      </c>
      <c r="AD125" s="7"/>
      <c r="AE125" s="7"/>
      <c r="AF125" s="7">
        <v>107556</v>
      </c>
      <c r="AG125" s="7">
        <v>107.56</v>
      </c>
      <c r="AH125" s="7">
        <v>134000</v>
      </c>
    </row>
    <row r="126" spans="1:34" ht="22" customHeight="1" x14ac:dyDescent="0.3">
      <c r="A126" s="2">
        <v>43852</v>
      </c>
      <c r="B126" s="3" t="s">
        <v>50</v>
      </c>
      <c r="C126" s="3" t="s">
        <v>32</v>
      </c>
      <c r="D126" s="4" t="s">
        <v>49</v>
      </c>
      <c r="E126" s="4" t="s">
        <v>49</v>
      </c>
      <c r="F126" s="3" t="s">
        <v>33</v>
      </c>
      <c r="G126" s="4" t="s">
        <v>49</v>
      </c>
      <c r="H126" s="4" t="s">
        <v>49</v>
      </c>
      <c r="I126" s="3" t="s">
        <v>34</v>
      </c>
      <c r="J126" s="3" t="s">
        <v>161</v>
      </c>
      <c r="K126" s="4" t="s">
        <v>49</v>
      </c>
      <c r="L126" s="3" t="s">
        <v>61</v>
      </c>
      <c r="M126" s="4" t="s">
        <v>49</v>
      </c>
      <c r="N126" s="4" t="s">
        <v>49</v>
      </c>
      <c r="O126" s="4" t="s">
        <v>49</v>
      </c>
      <c r="P126" s="3" t="s">
        <v>162</v>
      </c>
      <c r="Q126" s="3" t="s">
        <v>163</v>
      </c>
      <c r="R126" s="3" t="s">
        <v>60</v>
      </c>
      <c r="S126" s="3" t="s">
        <v>61</v>
      </c>
      <c r="T126" s="3" t="s">
        <v>62</v>
      </c>
      <c r="U126" s="3" t="s">
        <v>56</v>
      </c>
      <c r="V126" s="3" t="s">
        <v>43</v>
      </c>
      <c r="W126" s="3" t="s">
        <v>44</v>
      </c>
      <c r="X126" s="3" t="s">
        <v>45</v>
      </c>
      <c r="Y126" s="3" t="s">
        <v>46</v>
      </c>
      <c r="Z126" s="3" t="s">
        <v>440</v>
      </c>
      <c r="AA126" s="3" t="s">
        <v>441</v>
      </c>
      <c r="AB126" s="4">
        <v>2</v>
      </c>
      <c r="AC126" s="12" t="s">
        <v>3123</v>
      </c>
      <c r="AD126" s="10"/>
      <c r="AE126" s="10"/>
      <c r="AF126" s="4">
        <v>14524</v>
      </c>
      <c r="AG126" s="4">
        <v>14.52</v>
      </c>
      <c r="AH126" s="4">
        <v>1091000</v>
      </c>
    </row>
    <row r="127" spans="1:34" ht="22" customHeight="1" x14ac:dyDescent="0.3">
      <c r="A127" s="5">
        <v>43852</v>
      </c>
      <c r="B127" s="6" t="s">
        <v>50</v>
      </c>
      <c r="C127" s="6" t="s">
        <v>32</v>
      </c>
      <c r="D127" s="7" t="s">
        <v>49</v>
      </c>
      <c r="E127" s="7" t="s">
        <v>49</v>
      </c>
      <c r="F127" s="6" t="s">
        <v>33</v>
      </c>
      <c r="G127" s="7" t="s">
        <v>49</v>
      </c>
      <c r="H127" s="7" t="s">
        <v>49</v>
      </c>
      <c r="I127" s="6" t="s">
        <v>34</v>
      </c>
      <c r="J127" s="6" t="s">
        <v>161</v>
      </c>
      <c r="K127" s="7" t="s">
        <v>49</v>
      </c>
      <c r="L127" s="6" t="s">
        <v>61</v>
      </c>
      <c r="M127" s="7" t="s">
        <v>49</v>
      </c>
      <c r="N127" s="7" t="s">
        <v>49</v>
      </c>
      <c r="O127" s="7" t="s">
        <v>49</v>
      </c>
      <c r="P127" s="6" t="s">
        <v>162</v>
      </c>
      <c r="Q127" s="6" t="s">
        <v>163</v>
      </c>
      <c r="R127" s="6" t="s">
        <v>60</v>
      </c>
      <c r="S127" s="6" t="s">
        <v>61</v>
      </c>
      <c r="T127" s="6" t="s">
        <v>62</v>
      </c>
      <c r="U127" s="6" t="s">
        <v>56</v>
      </c>
      <c r="V127" s="6" t="s">
        <v>43</v>
      </c>
      <c r="W127" s="6" t="s">
        <v>44</v>
      </c>
      <c r="X127" s="6" t="s">
        <v>45</v>
      </c>
      <c r="Y127" s="6" t="s">
        <v>46</v>
      </c>
      <c r="Z127" s="6" t="s">
        <v>440</v>
      </c>
      <c r="AA127" s="6" t="s">
        <v>442</v>
      </c>
      <c r="AB127" s="7">
        <v>2</v>
      </c>
      <c r="AC127" s="12" t="s">
        <v>3123</v>
      </c>
      <c r="AD127" s="7"/>
      <c r="AE127" s="7"/>
      <c r="AF127" s="7">
        <v>14524</v>
      </c>
      <c r="AG127" s="7">
        <v>14.52</v>
      </c>
      <c r="AH127" s="7">
        <v>1091000</v>
      </c>
    </row>
    <row r="128" spans="1:34" ht="22" customHeight="1" x14ac:dyDescent="0.3">
      <c r="A128" s="2">
        <v>43848</v>
      </c>
      <c r="B128" s="3" t="s">
        <v>31</v>
      </c>
      <c r="C128" s="3" t="s">
        <v>32</v>
      </c>
      <c r="D128" s="4" t="s">
        <v>49</v>
      </c>
      <c r="E128" s="4" t="s">
        <v>49</v>
      </c>
      <c r="F128" s="3" t="s">
        <v>33</v>
      </c>
      <c r="G128" s="4" t="s">
        <v>49</v>
      </c>
      <c r="H128" s="4" t="s">
        <v>49</v>
      </c>
      <c r="I128" s="3" t="s">
        <v>34</v>
      </c>
      <c r="J128" s="3" t="s">
        <v>77</v>
      </c>
      <c r="K128" s="3" t="s">
        <v>78</v>
      </c>
      <c r="L128" s="3" t="s">
        <v>68</v>
      </c>
      <c r="M128" s="3" t="s">
        <v>33</v>
      </c>
      <c r="N128" s="4" t="s">
        <v>49</v>
      </c>
      <c r="O128" s="4" t="s">
        <v>49</v>
      </c>
      <c r="P128" s="3" t="s">
        <v>79</v>
      </c>
      <c r="Q128" s="3" t="s">
        <v>39</v>
      </c>
      <c r="R128" s="3" t="s">
        <v>67</v>
      </c>
      <c r="S128" s="3" t="s">
        <v>68</v>
      </c>
      <c r="T128" s="3" t="s">
        <v>69</v>
      </c>
      <c r="U128" s="3" t="s">
        <v>70</v>
      </c>
      <c r="V128" s="3" t="s">
        <v>43</v>
      </c>
      <c r="W128" s="3" t="s">
        <v>44</v>
      </c>
      <c r="X128" s="3" t="s">
        <v>45</v>
      </c>
      <c r="Y128" s="3" t="s">
        <v>46</v>
      </c>
      <c r="Z128" s="3" t="s">
        <v>330</v>
      </c>
      <c r="AA128" s="3" t="s">
        <v>447</v>
      </c>
      <c r="AB128" s="4">
        <v>2</v>
      </c>
      <c r="AC128" s="12" t="s">
        <v>3123</v>
      </c>
      <c r="AD128" s="10"/>
      <c r="AE128" s="10"/>
      <c r="AF128" s="4">
        <v>19360</v>
      </c>
      <c r="AG128" s="4">
        <v>19.36</v>
      </c>
      <c r="AH128" s="4">
        <v>14809000</v>
      </c>
    </row>
    <row r="129" spans="1:34" ht="22" customHeight="1" x14ac:dyDescent="0.3">
      <c r="A129" s="5">
        <v>43848</v>
      </c>
      <c r="B129" s="6" t="s">
        <v>50</v>
      </c>
      <c r="C129" s="6" t="s">
        <v>84</v>
      </c>
      <c r="D129" s="6" t="s">
        <v>85</v>
      </c>
      <c r="E129" s="6" t="s">
        <v>44</v>
      </c>
      <c r="F129" s="6" t="s">
        <v>33</v>
      </c>
      <c r="G129" s="7" t="s">
        <v>49</v>
      </c>
      <c r="H129" s="7" t="s">
        <v>49</v>
      </c>
      <c r="I129" s="6" t="s">
        <v>86</v>
      </c>
      <c r="J129" s="6" t="s">
        <v>166</v>
      </c>
      <c r="K129" s="7" t="s">
        <v>49</v>
      </c>
      <c r="L129" s="6" t="s">
        <v>61</v>
      </c>
      <c r="M129" s="7" t="s">
        <v>49</v>
      </c>
      <c r="N129" s="7" t="s">
        <v>49</v>
      </c>
      <c r="O129" s="7" t="s">
        <v>49</v>
      </c>
      <c r="P129" s="6" t="s">
        <v>167</v>
      </c>
      <c r="Q129" s="6" t="s">
        <v>39</v>
      </c>
      <c r="R129" s="6" t="s">
        <v>60</v>
      </c>
      <c r="S129" s="6" t="s">
        <v>61</v>
      </c>
      <c r="T129" s="6" t="s">
        <v>62</v>
      </c>
      <c r="U129" s="6" t="s">
        <v>56</v>
      </c>
      <c r="V129" s="6" t="s">
        <v>90</v>
      </c>
      <c r="W129" s="6" t="s">
        <v>44</v>
      </c>
      <c r="X129" s="6" t="s">
        <v>91</v>
      </c>
      <c r="Y129" s="6" t="s">
        <v>46</v>
      </c>
      <c r="Z129" s="6" t="s">
        <v>251</v>
      </c>
      <c r="AA129" s="6" t="s">
        <v>448</v>
      </c>
      <c r="AB129" s="7">
        <v>2</v>
      </c>
      <c r="AC129" s="12" t="s">
        <v>3123</v>
      </c>
      <c r="AD129" s="7"/>
      <c r="AE129" s="7"/>
      <c r="AF129" s="7">
        <v>32680</v>
      </c>
      <c r="AG129" s="7">
        <v>32.68</v>
      </c>
      <c r="AH129" s="7">
        <v>152000</v>
      </c>
    </row>
    <row r="130" spans="1:34" ht="22" customHeight="1" x14ac:dyDescent="0.3">
      <c r="A130" s="5">
        <v>43846</v>
      </c>
      <c r="B130" s="6" t="s">
        <v>31</v>
      </c>
      <c r="C130" s="6" t="s">
        <v>32</v>
      </c>
      <c r="D130" s="7" t="s">
        <v>49</v>
      </c>
      <c r="E130" s="7" t="s">
        <v>49</v>
      </c>
      <c r="F130" s="6" t="s">
        <v>33</v>
      </c>
      <c r="G130" s="7" t="s">
        <v>49</v>
      </c>
      <c r="H130" s="7" t="s">
        <v>49</v>
      </c>
      <c r="I130" s="6" t="s">
        <v>34</v>
      </c>
      <c r="J130" s="6" t="s">
        <v>35</v>
      </c>
      <c r="K130" s="6" t="s">
        <v>36</v>
      </c>
      <c r="L130" s="6" t="s">
        <v>37</v>
      </c>
      <c r="M130" s="6" t="s">
        <v>33</v>
      </c>
      <c r="N130" s="7" t="s">
        <v>49</v>
      </c>
      <c r="O130" s="7" t="s">
        <v>49</v>
      </c>
      <c r="P130" s="6" t="s">
        <v>38</v>
      </c>
      <c r="Q130" s="6" t="s">
        <v>39</v>
      </c>
      <c r="R130" s="6" t="s">
        <v>40</v>
      </c>
      <c r="S130" s="6" t="s">
        <v>37</v>
      </c>
      <c r="T130" s="6" t="s">
        <v>41</v>
      </c>
      <c r="U130" s="6" t="s">
        <v>42</v>
      </c>
      <c r="V130" s="6" t="s">
        <v>43</v>
      </c>
      <c r="W130" s="6" t="s">
        <v>44</v>
      </c>
      <c r="X130" s="6" t="s">
        <v>45</v>
      </c>
      <c r="Y130" s="6" t="s">
        <v>46</v>
      </c>
      <c r="Z130" s="6" t="s">
        <v>47</v>
      </c>
      <c r="AA130" s="6" t="s">
        <v>450</v>
      </c>
      <c r="AB130" s="7">
        <v>12</v>
      </c>
      <c r="AC130" s="12" t="s">
        <v>3123</v>
      </c>
      <c r="AD130" s="7"/>
      <c r="AE130" s="7"/>
      <c r="AF130" s="7">
        <v>221539.99</v>
      </c>
      <c r="AG130" s="7">
        <v>221.54</v>
      </c>
      <c r="AH130" s="6" t="s">
        <v>49</v>
      </c>
    </row>
    <row r="131" spans="1:34" ht="22" customHeight="1" x14ac:dyDescent="0.3">
      <c r="A131" s="2">
        <v>43845</v>
      </c>
      <c r="B131" s="3" t="s">
        <v>31</v>
      </c>
      <c r="C131" s="3" t="s">
        <v>32</v>
      </c>
      <c r="D131" s="4" t="s">
        <v>49</v>
      </c>
      <c r="E131" s="4" t="s">
        <v>49</v>
      </c>
      <c r="F131" s="3" t="s">
        <v>33</v>
      </c>
      <c r="G131" s="4" t="s">
        <v>49</v>
      </c>
      <c r="H131" s="4" t="s">
        <v>49</v>
      </c>
      <c r="I131" s="3" t="s">
        <v>34</v>
      </c>
      <c r="J131" s="3" t="s">
        <v>77</v>
      </c>
      <c r="K131" s="3" t="s">
        <v>78</v>
      </c>
      <c r="L131" s="3" t="s">
        <v>68</v>
      </c>
      <c r="M131" s="3" t="s">
        <v>33</v>
      </c>
      <c r="N131" s="4" t="s">
        <v>49</v>
      </c>
      <c r="O131" s="4" t="s">
        <v>49</v>
      </c>
      <c r="P131" s="3" t="s">
        <v>79</v>
      </c>
      <c r="Q131" s="3" t="s">
        <v>39</v>
      </c>
      <c r="R131" s="3" t="s">
        <v>67</v>
      </c>
      <c r="S131" s="3" t="s">
        <v>68</v>
      </c>
      <c r="T131" s="3" t="s">
        <v>69</v>
      </c>
      <c r="U131" s="3" t="s">
        <v>70</v>
      </c>
      <c r="V131" s="3" t="s">
        <v>43</v>
      </c>
      <c r="W131" s="3" t="s">
        <v>44</v>
      </c>
      <c r="X131" s="3" t="s">
        <v>45</v>
      </c>
      <c r="Y131" s="3" t="s">
        <v>46</v>
      </c>
      <c r="Z131" s="3" t="s">
        <v>351</v>
      </c>
      <c r="AA131" s="3" t="s">
        <v>451</v>
      </c>
      <c r="AB131" s="4">
        <v>2</v>
      </c>
      <c r="AC131" s="12" t="s">
        <v>3123</v>
      </c>
      <c r="AD131" s="10"/>
      <c r="AE131" s="10"/>
      <c r="AF131" s="4">
        <v>19360</v>
      </c>
      <c r="AG131" s="4">
        <v>19.36</v>
      </c>
      <c r="AH131" s="4">
        <v>1839000</v>
      </c>
    </row>
    <row r="132" spans="1:34" ht="22" customHeight="1" x14ac:dyDescent="0.3">
      <c r="A132" s="5">
        <v>43844</v>
      </c>
      <c r="B132" s="6" t="s">
        <v>50</v>
      </c>
      <c r="C132" s="6" t="s">
        <v>84</v>
      </c>
      <c r="D132" s="6" t="s">
        <v>85</v>
      </c>
      <c r="E132" s="6" t="s">
        <v>44</v>
      </c>
      <c r="F132" s="6" t="s">
        <v>33</v>
      </c>
      <c r="G132" s="7" t="s">
        <v>49</v>
      </c>
      <c r="H132" s="7" t="s">
        <v>49</v>
      </c>
      <c r="I132" s="6" t="s">
        <v>86</v>
      </c>
      <c r="J132" s="6" t="s">
        <v>127</v>
      </c>
      <c r="K132" s="6" t="s">
        <v>88</v>
      </c>
      <c r="L132" s="6" t="s">
        <v>61</v>
      </c>
      <c r="M132" s="7" t="s">
        <v>49</v>
      </c>
      <c r="N132" s="7" t="s">
        <v>49</v>
      </c>
      <c r="O132" s="7" t="s">
        <v>49</v>
      </c>
      <c r="P132" s="6" t="s">
        <v>128</v>
      </c>
      <c r="Q132" s="6" t="s">
        <v>39</v>
      </c>
      <c r="R132" s="6" t="s">
        <v>60</v>
      </c>
      <c r="S132" s="6" t="s">
        <v>61</v>
      </c>
      <c r="T132" s="6" t="s">
        <v>62</v>
      </c>
      <c r="U132" s="6" t="s">
        <v>56</v>
      </c>
      <c r="V132" s="6" t="s">
        <v>90</v>
      </c>
      <c r="W132" s="6" t="s">
        <v>44</v>
      </c>
      <c r="X132" s="6" t="s">
        <v>91</v>
      </c>
      <c r="Y132" s="6" t="s">
        <v>46</v>
      </c>
      <c r="Z132" s="6" t="s">
        <v>129</v>
      </c>
      <c r="AA132" s="6" t="s">
        <v>452</v>
      </c>
      <c r="AB132" s="7">
        <v>1</v>
      </c>
      <c r="AC132" s="12" t="s">
        <v>3123</v>
      </c>
      <c r="AD132" s="7"/>
      <c r="AE132" s="7"/>
      <c r="AF132" s="7">
        <v>9967</v>
      </c>
      <c r="AG132" s="7">
        <v>9.9700000000000006</v>
      </c>
      <c r="AH132" s="7">
        <v>1854000</v>
      </c>
    </row>
    <row r="133" spans="1:34" ht="22" customHeight="1" x14ac:dyDescent="0.3">
      <c r="A133" s="5">
        <v>43842</v>
      </c>
      <c r="B133" s="6" t="s">
        <v>31</v>
      </c>
      <c r="C133" s="6" t="s">
        <v>32</v>
      </c>
      <c r="D133" s="7" t="s">
        <v>49</v>
      </c>
      <c r="E133" s="7" t="s">
        <v>49</v>
      </c>
      <c r="F133" s="6" t="s">
        <v>33</v>
      </c>
      <c r="G133" s="7" t="s">
        <v>49</v>
      </c>
      <c r="H133" s="7" t="s">
        <v>49</v>
      </c>
      <c r="I133" s="6" t="s">
        <v>34</v>
      </c>
      <c r="J133" s="6" t="s">
        <v>77</v>
      </c>
      <c r="K133" s="6" t="s">
        <v>78</v>
      </c>
      <c r="L133" s="6" t="s">
        <v>68</v>
      </c>
      <c r="M133" s="6" t="s">
        <v>33</v>
      </c>
      <c r="N133" s="7" t="s">
        <v>49</v>
      </c>
      <c r="O133" s="7" t="s">
        <v>49</v>
      </c>
      <c r="P133" s="6" t="s">
        <v>79</v>
      </c>
      <c r="Q133" s="6" t="s">
        <v>39</v>
      </c>
      <c r="R133" s="6" t="s">
        <v>67</v>
      </c>
      <c r="S133" s="6" t="s">
        <v>68</v>
      </c>
      <c r="T133" s="6" t="s">
        <v>69</v>
      </c>
      <c r="U133" s="6" t="s">
        <v>70</v>
      </c>
      <c r="V133" s="6" t="s">
        <v>43</v>
      </c>
      <c r="W133" s="6" t="s">
        <v>44</v>
      </c>
      <c r="X133" s="6" t="s">
        <v>45</v>
      </c>
      <c r="Y133" s="6" t="s">
        <v>46</v>
      </c>
      <c r="Z133" s="6" t="s">
        <v>270</v>
      </c>
      <c r="AA133" s="6" t="s">
        <v>454</v>
      </c>
      <c r="AB133" s="7">
        <v>2</v>
      </c>
      <c r="AC133" s="12" t="s">
        <v>3123</v>
      </c>
      <c r="AD133" s="7"/>
      <c r="AE133" s="7"/>
      <c r="AF133" s="7">
        <v>18720</v>
      </c>
      <c r="AG133" s="7">
        <v>18.72</v>
      </c>
      <c r="AH133" s="7">
        <v>1318000</v>
      </c>
    </row>
    <row r="134" spans="1:34" ht="22" customHeight="1" x14ac:dyDescent="0.3">
      <c r="A134" s="2">
        <v>43842</v>
      </c>
      <c r="B134" s="3" t="s">
        <v>31</v>
      </c>
      <c r="C134" s="3" t="s">
        <v>32</v>
      </c>
      <c r="D134" s="4" t="s">
        <v>49</v>
      </c>
      <c r="E134" s="4" t="s">
        <v>49</v>
      </c>
      <c r="F134" s="3" t="s">
        <v>33</v>
      </c>
      <c r="G134" s="4" t="s">
        <v>49</v>
      </c>
      <c r="H134" s="4" t="s">
        <v>49</v>
      </c>
      <c r="I134" s="3" t="s">
        <v>34</v>
      </c>
      <c r="J134" s="3" t="s">
        <v>77</v>
      </c>
      <c r="K134" s="3" t="s">
        <v>78</v>
      </c>
      <c r="L134" s="3" t="s">
        <v>68</v>
      </c>
      <c r="M134" s="3" t="s">
        <v>33</v>
      </c>
      <c r="N134" s="4" t="s">
        <v>49</v>
      </c>
      <c r="O134" s="4" t="s">
        <v>49</v>
      </c>
      <c r="P134" s="3" t="s">
        <v>79</v>
      </c>
      <c r="Q134" s="3" t="s">
        <v>39</v>
      </c>
      <c r="R134" s="3" t="s">
        <v>67</v>
      </c>
      <c r="S134" s="3" t="s">
        <v>68</v>
      </c>
      <c r="T134" s="3" t="s">
        <v>69</v>
      </c>
      <c r="U134" s="3" t="s">
        <v>70</v>
      </c>
      <c r="V134" s="3" t="s">
        <v>43</v>
      </c>
      <c r="W134" s="3" t="s">
        <v>44</v>
      </c>
      <c r="X134" s="3" t="s">
        <v>45</v>
      </c>
      <c r="Y134" s="3" t="s">
        <v>46</v>
      </c>
      <c r="Z134" s="3" t="s">
        <v>418</v>
      </c>
      <c r="AA134" s="3" t="s">
        <v>455</v>
      </c>
      <c r="AB134" s="4">
        <v>1</v>
      </c>
      <c r="AC134" s="12" t="s">
        <v>3123</v>
      </c>
      <c r="AD134" s="10"/>
      <c r="AE134" s="10"/>
      <c r="AF134" s="4">
        <v>10470</v>
      </c>
      <c r="AG134" s="4">
        <v>10.47</v>
      </c>
      <c r="AH134" s="4">
        <v>19166000</v>
      </c>
    </row>
    <row r="135" spans="1:34" ht="22" customHeight="1" x14ac:dyDescent="0.3">
      <c r="A135" s="5">
        <v>43838</v>
      </c>
      <c r="B135" s="6" t="s">
        <v>31</v>
      </c>
      <c r="C135" s="6" t="s">
        <v>32</v>
      </c>
      <c r="D135" s="7" t="s">
        <v>49</v>
      </c>
      <c r="E135" s="7" t="s">
        <v>49</v>
      </c>
      <c r="F135" s="6" t="s">
        <v>33</v>
      </c>
      <c r="G135" s="7" t="s">
        <v>49</v>
      </c>
      <c r="H135" s="7" t="s">
        <v>49</v>
      </c>
      <c r="I135" s="6" t="s">
        <v>34</v>
      </c>
      <c r="J135" s="6" t="s">
        <v>35</v>
      </c>
      <c r="K135" s="6" t="s">
        <v>36</v>
      </c>
      <c r="L135" s="6" t="s">
        <v>37</v>
      </c>
      <c r="M135" s="6" t="s">
        <v>33</v>
      </c>
      <c r="N135" s="7" t="s">
        <v>49</v>
      </c>
      <c r="O135" s="7" t="s">
        <v>49</v>
      </c>
      <c r="P135" s="6" t="s">
        <v>38</v>
      </c>
      <c r="Q135" s="6" t="s">
        <v>39</v>
      </c>
      <c r="R135" s="6" t="s">
        <v>40</v>
      </c>
      <c r="S135" s="6" t="s">
        <v>37</v>
      </c>
      <c r="T135" s="6" t="s">
        <v>41</v>
      </c>
      <c r="U135" s="6" t="s">
        <v>42</v>
      </c>
      <c r="V135" s="6" t="s">
        <v>43</v>
      </c>
      <c r="W135" s="6" t="s">
        <v>44</v>
      </c>
      <c r="X135" s="6" t="s">
        <v>45</v>
      </c>
      <c r="Y135" s="6" t="s">
        <v>46</v>
      </c>
      <c r="Z135" s="6" t="s">
        <v>47</v>
      </c>
      <c r="AA135" s="6" t="s">
        <v>458</v>
      </c>
      <c r="AB135" s="7">
        <v>10</v>
      </c>
      <c r="AC135" s="12" t="s">
        <v>3123</v>
      </c>
      <c r="AD135" s="7"/>
      <c r="AE135" s="7"/>
      <c r="AF135" s="7">
        <v>184200</v>
      </c>
      <c r="AG135" s="7">
        <v>184.2</v>
      </c>
      <c r="AH135" s="6" t="s">
        <v>49</v>
      </c>
    </row>
    <row r="136" spans="1:34" ht="22" customHeight="1" x14ac:dyDescent="0.3">
      <c r="A136" s="2">
        <v>43838</v>
      </c>
      <c r="B136" s="3" t="s">
        <v>31</v>
      </c>
      <c r="C136" s="3" t="s">
        <v>32</v>
      </c>
      <c r="D136" s="4" t="s">
        <v>49</v>
      </c>
      <c r="E136" s="4" t="s">
        <v>49</v>
      </c>
      <c r="F136" s="3" t="s">
        <v>33</v>
      </c>
      <c r="G136" s="4" t="s">
        <v>49</v>
      </c>
      <c r="H136" s="4" t="s">
        <v>49</v>
      </c>
      <c r="I136" s="3" t="s">
        <v>34</v>
      </c>
      <c r="J136" s="3" t="s">
        <v>77</v>
      </c>
      <c r="K136" s="3" t="s">
        <v>78</v>
      </c>
      <c r="L136" s="3" t="s">
        <v>68</v>
      </c>
      <c r="M136" s="3" t="s">
        <v>33</v>
      </c>
      <c r="N136" s="4" t="s">
        <v>49</v>
      </c>
      <c r="O136" s="4" t="s">
        <v>49</v>
      </c>
      <c r="P136" s="3" t="s">
        <v>79</v>
      </c>
      <c r="Q136" s="3" t="s">
        <v>39</v>
      </c>
      <c r="R136" s="3" t="s">
        <v>67</v>
      </c>
      <c r="S136" s="3" t="s">
        <v>68</v>
      </c>
      <c r="T136" s="3" t="s">
        <v>69</v>
      </c>
      <c r="U136" s="3" t="s">
        <v>70</v>
      </c>
      <c r="V136" s="3" t="s">
        <v>43</v>
      </c>
      <c r="W136" s="3" t="s">
        <v>44</v>
      </c>
      <c r="X136" s="3" t="s">
        <v>45</v>
      </c>
      <c r="Y136" s="3" t="s">
        <v>46</v>
      </c>
      <c r="Z136" s="3" t="s">
        <v>82</v>
      </c>
      <c r="AA136" s="3" t="s">
        <v>459</v>
      </c>
      <c r="AB136" s="4">
        <v>5</v>
      </c>
      <c r="AC136" s="12" t="s">
        <v>3123</v>
      </c>
      <c r="AD136" s="10"/>
      <c r="AE136" s="10"/>
      <c r="AF136" s="4">
        <v>99800</v>
      </c>
      <c r="AG136" s="4">
        <v>99.8</v>
      </c>
      <c r="AH136" s="4">
        <v>1858000</v>
      </c>
    </row>
    <row r="137" spans="1:34" ht="22" customHeight="1" x14ac:dyDescent="0.3">
      <c r="A137" s="5">
        <v>43838</v>
      </c>
      <c r="B137" s="6" t="s">
        <v>31</v>
      </c>
      <c r="C137" s="6" t="s">
        <v>32</v>
      </c>
      <c r="D137" s="7" t="s">
        <v>49</v>
      </c>
      <c r="E137" s="7" t="s">
        <v>49</v>
      </c>
      <c r="F137" s="6" t="s">
        <v>33</v>
      </c>
      <c r="G137" s="7" t="s">
        <v>49</v>
      </c>
      <c r="H137" s="7" t="s">
        <v>49</v>
      </c>
      <c r="I137" s="6" t="s">
        <v>34</v>
      </c>
      <c r="J137" s="6" t="s">
        <v>77</v>
      </c>
      <c r="K137" s="6" t="s">
        <v>78</v>
      </c>
      <c r="L137" s="6" t="s">
        <v>68</v>
      </c>
      <c r="M137" s="6" t="s">
        <v>33</v>
      </c>
      <c r="N137" s="7" t="s">
        <v>49</v>
      </c>
      <c r="O137" s="7" t="s">
        <v>49</v>
      </c>
      <c r="P137" s="6" t="s">
        <v>79</v>
      </c>
      <c r="Q137" s="6" t="s">
        <v>39</v>
      </c>
      <c r="R137" s="6" t="s">
        <v>67</v>
      </c>
      <c r="S137" s="6" t="s">
        <v>68</v>
      </c>
      <c r="T137" s="6" t="s">
        <v>69</v>
      </c>
      <c r="U137" s="6" t="s">
        <v>70</v>
      </c>
      <c r="V137" s="6" t="s">
        <v>43</v>
      </c>
      <c r="W137" s="6" t="s">
        <v>44</v>
      </c>
      <c r="X137" s="6" t="s">
        <v>45</v>
      </c>
      <c r="Y137" s="6" t="s">
        <v>46</v>
      </c>
      <c r="Z137" s="6" t="s">
        <v>82</v>
      </c>
      <c r="AA137" s="6" t="s">
        <v>460</v>
      </c>
      <c r="AB137" s="7">
        <v>2</v>
      </c>
      <c r="AC137" s="12" t="s">
        <v>3123</v>
      </c>
      <c r="AD137" s="7"/>
      <c r="AE137" s="7"/>
      <c r="AF137" s="7">
        <v>38640</v>
      </c>
      <c r="AG137" s="7">
        <v>38.64</v>
      </c>
      <c r="AH137" s="7">
        <v>719000</v>
      </c>
    </row>
    <row r="138" spans="1:34" ht="22" customHeight="1" x14ac:dyDescent="0.3">
      <c r="A138" s="2">
        <v>43838</v>
      </c>
      <c r="B138" s="3" t="s">
        <v>50</v>
      </c>
      <c r="C138" s="3" t="s">
        <v>32</v>
      </c>
      <c r="D138" s="4" t="s">
        <v>49</v>
      </c>
      <c r="E138" s="4" t="s">
        <v>49</v>
      </c>
      <c r="F138" s="3" t="s">
        <v>33</v>
      </c>
      <c r="G138" s="4" t="s">
        <v>49</v>
      </c>
      <c r="H138" s="4" t="s">
        <v>49</v>
      </c>
      <c r="I138" s="3" t="s">
        <v>34</v>
      </c>
      <c r="J138" s="3" t="s">
        <v>191</v>
      </c>
      <c r="K138" s="4" t="s">
        <v>49</v>
      </c>
      <c r="L138" s="4" t="s">
        <v>49</v>
      </c>
      <c r="M138" s="4" t="s">
        <v>49</v>
      </c>
      <c r="N138" s="4" t="s">
        <v>49</v>
      </c>
      <c r="O138" s="4" t="s">
        <v>49</v>
      </c>
      <c r="P138" s="3" t="s">
        <v>192</v>
      </c>
      <c r="Q138" s="3" t="s">
        <v>39</v>
      </c>
      <c r="R138" s="3" t="s">
        <v>186</v>
      </c>
      <c r="S138" s="3" t="s">
        <v>187</v>
      </c>
      <c r="T138" s="3" t="s">
        <v>188</v>
      </c>
      <c r="U138" s="3" t="s">
        <v>42</v>
      </c>
      <c r="V138" s="3" t="s">
        <v>43</v>
      </c>
      <c r="W138" s="3" t="s">
        <v>44</v>
      </c>
      <c r="X138" s="3" t="s">
        <v>45</v>
      </c>
      <c r="Y138" s="3" t="s">
        <v>46</v>
      </c>
      <c r="Z138" s="3" t="s">
        <v>193</v>
      </c>
      <c r="AA138" s="3" t="s">
        <v>461</v>
      </c>
      <c r="AB138" s="4">
        <v>1</v>
      </c>
      <c r="AC138" s="12" t="s">
        <v>3123</v>
      </c>
      <c r="AD138" s="10"/>
      <c r="AE138" s="10"/>
      <c r="AF138" s="4">
        <v>25540</v>
      </c>
      <c r="AG138" s="4">
        <v>25.54</v>
      </c>
      <c r="AH138" s="4">
        <v>49400</v>
      </c>
    </row>
    <row r="139" spans="1:34" ht="22" customHeight="1" x14ac:dyDescent="0.3">
      <c r="A139" s="5">
        <v>43835</v>
      </c>
      <c r="B139" s="6" t="s">
        <v>31</v>
      </c>
      <c r="C139" s="6" t="s">
        <v>32</v>
      </c>
      <c r="D139" s="7" t="s">
        <v>49</v>
      </c>
      <c r="E139" s="7" t="s">
        <v>49</v>
      </c>
      <c r="F139" s="6" t="s">
        <v>33</v>
      </c>
      <c r="G139" s="7" t="s">
        <v>49</v>
      </c>
      <c r="H139" s="7" t="s">
        <v>49</v>
      </c>
      <c r="I139" s="6" t="s">
        <v>34</v>
      </c>
      <c r="J139" s="6" t="s">
        <v>65</v>
      </c>
      <c r="K139" s="7" t="s">
        <v>49</v>
      </c>
      <c r="L139" s="7" t="s">
        <v>49</v>
      </c>
      <c r="M139" s="6" t="s">
        <v>33</v>
      </c>
      <c r="N139" s="7" t="s">
        <v>49</v>
      </c>
      <c r="O139" s="7" t="s">
        <v>49</v>
      </c>
      <c r="P139" s="6" t="s">
        <v>66</v>
      </c>
      <c r="Q139" s="6" t="s">
        <v>39</v>
      </c>
      <c r="R139" s="6" t="s">
        <v>67</v>
      </c>
      <c r="S139" s="6" t="s">
        <v>68</v>
      </c>
      <c r="T139" s="6" t="s">
        <v>69</v>
      </c>
      <c r="U139" s="6" t="s">
        <v>70</v>
      </c>
      <c r="V139" s="6" t="s">
        <v>43</v>
      </c>
      <c r="W139" s="6" t="s">
        <v>44</v>
      </c>
      <c r="X139" s="6" t="s">
        <v>45</v>
      </c>
      <c r="Y139" s="6" t="s">
        <v>46</v>
      </c>
      <c r="Z139" s="6" t="s">
        <v>71</v>
      </c>
      <c r="AA139" s="6" t="s">
        <v>293</v>
      </c>
      <c r="AB139" s="7">
        <v>6</v>
      </c>
      <c r="AC139" s="12" t="s">
        <v>3123</v>
      </c>
      <c r="AD139" s="7"/>
      <c r="AE139" s="7"/>
      <c r="AF139" s="7">
        <v>67044</v>
      </c>
      <c r="AG139" s="7">
        <v>67.040000000000006</v>
      </c>
      <c r="AH139" s="7">
        <v>796000</v>
      </c>
    </row>
    <row r="140" spans="1:34" ht="22" customHeight="1" x14ac:dyDescent="0.3">
      <c r="A140" s="5">
        <v>43833</v>
      </c>
      <c r="B140" s="6" t="s">
        <v>31</v>
      </c>
      <c r="C140" s="6" t="s">
        <v>32</v>
      </c>
      <c r="D140" s="7" t="s">
        <v>49</v>
      </c>
      <c r="E140" s="7" t="s">
        <v>49</v>
      </c>
      <c r="F140" s="6" t="s">
        <v>33</v>
      </c>
      <c r="G140" s="7" t="s">
        <v>49</v>
      </c>
      <c r="H140" s="7" t="s">
        <v>49</v>
      </c>
      <c r="I140" s="6" t="s">
        <v>34</v>
      </c>
      <c r="J140" s="6" t="s">
        <v>65</v>
      </c>
      <c r="K140" s="7" t="s">
        <v>49</v>
      </c>
      <c r="L140" s="7" t="s">
        <v>49</v>
      </c>
      <c r="M140" s="6" t="s">
        <v>33</v>
      </c>
      <c r="N140" s="7" t="s">
        <v>49</v>
      </c>
      <c r="O140" s="7" t="s">
        <v>49</v>
      </c>
      <c r="P140" s="6" t="s">
        <v>66</v>
      </c>
      <c r="Q140" s="6" t="s">
        <v>39</v>
      </c>
      <c r="R140" s="6" t="s">
        <v>67</v>
      </c>
      <c r="S140" s="6" t="s">
        <v>68</v>
      </c>
      <c r="T140" s="6" t="s">
        <v>69</v>
      </c>
      <c r="U140" s="6" t="s">
        <v>70</v>
      </c>
      <c r="V140" s="6" t="s">
        <v>43</v>
      </c>
      <c r="W140" s="6" t="s">
        <v>44</v>
      </c>
      <c r="X140" s="6" t="s">
        <v>45</v>
      </c>
      <c r="Y140" s="6" t="s">
        <v>46</v>
      </c>
      <c r="Z140" s="6" t="s">
        <v>73</v>
      </c>
      <c r="AA140" s="6" t="s">
        <v>463</v>
      </c>
      <c r="AB140" s="7">
        <v>1</v>
      </c>
      <c r="AC140" s="12" t="s">
        <v>3123</v>
      </c>
      <c r="AD140" s="7"/>
      <c r="AE140" s="7"/>
      <c r="AF140" s="7">
        <v>17618</v>
      </c>
      <c r="AG140" s="7">
        <v>17.62</v>
      </c>
      <c r="AH140" s="7">
        <v>209000</v>
      </c>
    </row>
    <row r="141" spans="1:34" ht="22" customHeight="1" x14ac:dyDescent="0.3">
      <c r="A141" s="2">
        <v>43833</v>
      </c>
      <c r="B141" s="3" t="s">
        <v>31</v>
      </c>
      <c r="C141" s="3" t="s">
        <v>32</v>
      </c>
      <c r="D141" s="4" t="s">
        <v>49</v>
      </c>
      <c r="E141" s="4" t="s">
        <v>49</v>
      </c>
      <c r="F141" s="3" t="s">
        <v>33</v>
      </c>
      <c r="G141" s="4" t="s">
        <v>49</v>
      </c>
      <c r="H141" s="4" t="s">
        <v>49</v>
      </c>
      <c r="I141" s="3" t="s">
        <v>34</v>
      </c>
      <c r="J141" s="3" t="s">
        <v>65</v>
      </c>
      <c r="K141" s="4" t="s">
        <v>49</v>
      </c>
      <c r="L141" s="4" t="s">
        <v>49</v>
      </c>
      <c r="M141" s="3" t="s">
        <v>33</v>
      </c>
      <c r="N141" s="4" t="s">
        <v>49</v>
      </c>
      <c r="O141" s="4" t="s">
        <v>49</v>
      </c>
      <c r="P141" s="3" t="s">
        <v>66</v>
      </c>
      <c r="Q141" s="3" t="s">
        <v>39</v>
      </c>
      <c r="R141" s="3" t="s">
        <v>67</v>
      </c>
      <c r="S141" s="3" t="s">
        <v>68</v>
      </c>
      <c r="T141" s="3" t="s">
        <v>69</v>
      </c>
      <c r="U141" s="3" t="s">
        <v>70</v>
      </c>
      <c r="V141" s="3" t="s">
        <v>43</v>
      </c>
      <c r="W141" s="3" t="s">
        <v>44</v>
      </c>
      <c r="X141" s="3" t="s">
        <v>45</v>
      </c>
      <c r="Y141" s="3" t="s">
        <v>46</v>
      </c>
      <c r="Z141" s="3" t="s">
        <v>71</v>
      </c>
      <c r="AA141" s="3" t="s">
        <v>464</v>
      </c>
      <c r="AB141" s="4">
        <v>4</v>
      </c>
      <c r="AC141" s="12" t="s">
        <v>3123</v>
      </c>
      <c r="AD141" s="10"/>
      <c r="AE141" s="10"/>
      <c r="AF141" s="4">
        <v>44696</v>
      </c>
      <c r="AG141" s="4">
        <v>44.7</v>
      </c>
      <c r="AH141" s="4">
        <v>531000</v>
      </c>
    </row>
    <row r="142" spans="1:34" ht="22" customHeight="1" x14ac:dyDescent="0.3">
      <c r="A142" s="5">
        <v>43833</v>
      </c>
      <c r="B142" s="6" t="s">
        <v>31</v>
      </c>
      <c r="C142" s="6" t="s">
        <v>32</v>
      </c>
      <c r="D142" s="7" t="s">
        <v>49</v>
      </c>
      <c r="E142" s="7" t="s">
        <v>49</v>
      </c>
      <c r="F142" s="6" t="s">
        <v>33</v>
      </c>
      <c r="G142" s="7" t="s">
        <v>49</v>
      </c>
      <c r="H142" s="7" t="s">
        <v>49</v>
      </c>
      <c r="I142" s="6" t="s">
        <v>34</v>
      </c>
      <c r="J142" s="6" t="s">
        <v>65</v>
      </c>
      <c r="K142" s="7" t="s">
        <v>49</v>
      </c>
      <c r="L142" s="7" t="s">
        <v>49</v>
      </c>
      <c r="M142" s="6" t="s">
        <v>33</v>
      </c>
      <c r="N142" s="7" t="s">
        <v>49</v>
      </c>
      <c r="O142" s="7" t="s">
        <v>49</v>
      </c>
      <c r="P142" s="6" t="s">
        <v>66</v>
      </c>
      <c r="Q142" s="6" t="s">
        <v>39</v>
      </c>
      <c r="R142" s="6" t="s">
        <v>67</v>
      </c>
      <c r="S142" s="6" t="s">
        <v>68</v>
      </c>
      <c r="T142" s="6" t="s">
        <v>69</v>
      </c>
      <c r="U142" s="6" t="s">
        <v>70</v>
      </c>
      <c r="V142" s="6" t="s">
        <v>43</v>
      </c>
      <c r="W142" s="6" t="s">
        <v>44</v>
      </c>
      <c r="X142" s="6" t="s">
        <v>45</v>
      </c>
      <c r="Y142" s="6" t="s">
        <v>46</v>
      </c>
      <c r="Z142" s="6" t="s">
        <v>71</v>
      </c>
      <c r="AA142" s="6" t="s">
        <v>395</v>
      </c>
      <c r="AB142" s="7">
        <v>14</v>
      </c>
      <c r="AC142" s="12" t="s">
        <v>3123</v>
      </c>
      <c r="AD142" s="7"/>
      <c r="AE142" s="7"/>
      <c r="AF142" s="7">
        <v>156436.01</v>
      </c>
      <c r="AG142" s="7">
        <v>156.44</v>
      </c>
      <c r="AH142" s="7">
        <v>1857000</v>
      </c>
    </row>
    <row r="143" spans="1:34" ht="22" customHeight="1" x14ac:dyDescent="0.3">
      <c r="A143" s="2">
        <v>43833</v>
      </c>
      <c r="B143" s="3" t="s">
        <v>31</v>
      </c>
      <c r="C143" s="3" t="s">
        <v>32</v>
      </c>
      <c r="D143" s="4" t="s">
        <v>49</v>
      </c>
      <c r="E143" s="4" t="s">
        <v>49</v>
      </c>
      <c r="F143" s="3" t="s">
        <v>33</v>
      </c>
      <c r="G143" s="4" t="s">
        <v>49</v>
      </c>
      <c r="H143" s="4" t="s">
        <v>49</v>
      </c>
      <c r="I143" s="3" t="s">
        <v>34</v>
      </c>
      <c r="J143" s="3" t="s">
        <v>65</v>
      </c>
      <c r="K143" s="4" t="s">
        <v>49</v>
      </c>
      <c r="L143" s="4" t="s">
        <v>49</v>
      </c>
      <c r="M143" s="3" t="s">
        <v>33</v>
      </c>
      <c r="N143" s="4" t="s">
        <v>49</v>
      </c>
      <c r="O143" s="4" t="s">
        <v>49</v>
      </c>
      <c r="P143" s="3" t="s">
        <v>66</v>
      </c>
      <c r="Q143" s="3" t="s">
        <v>39</v>
      </c>
      <c r="R143" s="3" t="s">
        <v>67</v>
      </c>
      <c r="S143" s="3" t="s">
        <v>68</v>
      </c>
      <c r="T143" s="3" t="s">
        <v>69</v>
      </c>
      <c r="U143" s="3" t="s">
        <v>70</v>
      </c>
      <c r="V143" s="3" t="s">
        <v>43</v>
      </c>
      <c r="W143" s="3" t="s">
        <v>44</v>
      </c>
      <c r="X143" s="3" t="s">
        <v>45</v>
      </c>
      <c r="Y143" s="3" t="s">
        <v>46</v>
      </c>
      <c r="Z143" s="3" t="s">
        <v>71</v>
      </c>
      <c r="AA143" s="3" t="s">
        <v>269</v>
      </c>
      <c r="AB143" s="4">
        <v>2</v>
      </c>
      <c r="AC143" s="12" t="s">
        <v>3123</v>
      </c>
      <c r="AD143" s="10"/>
      <c r="AE143" s="10"/>
      <c r="AF143" s="4">
        <v>22348</v>
      </c>
      <c r="AG143" s="4">
        <v>22.35</v>
      </c>
      <c r="AH143" s="4">
        <v>265000</v>
      </c>
    </row>
    <row r="144" spans="1:34" ht="22" customHeight="1" x14ac:dyDescent="0.3">
      <c r="A144" s="5">
        <v>43833</v>
      </c>
      <c r="B144" s="6" t="s">
        <v>31</v>
      </c>
      <c r="C144" s="6" t="s">
        <v>32</v>
      </c>
      <c r="D144" s="7" t="s">
        <v>49</v>
      </c>
      <c r="E144" s="7" t="s">
        <v>49</v>
      </c>
      <c r="F144" s="6" t="s">
        <v>33</v>
      </c>
      <c r="G144" s="7" t="s">
        <v>49</v>
      </c>
      <c r="H144" s="7" t="s">
        <v>49</v>
      </c>
      <c r="I144" s="6" t="s">
        <v>34</v>
      </c>
      <c r="J144" s="6" t="s">
        <v>77</v>
      </c>
      <c r="K144" s="6" t="s">
        <v>78</v>
      </c>
      <c r="L144" s="6" t="s">
        <v>68</v>
      </c>
      <c r="M144" s="6" t="s">
        <v>33</v>
      </c>
      <c r="N144" s="7" t="s">
        <v>49</v>
      </c>
      <c r="O144" s="7" t="s">
        <v>49</v>
      </c>
      <c r="P144" s="6" t="s">
        <v>79</v>
      </c>
      <c r="Q144" s="6" t="s">
        <v>39</v>
      </c>
      <c r="R144" s="6" t="s">
        <v>67</v>
      </c>
      <c r="S144" s="6" t="s">
        <v>68</v>
      </c>
      <c r="T144" s="6" t="s">
        <v>69</v>
      </c>
      <c r="U144" s="6" t="s">
        <v>70</v>
      </c>
      <c r="V144" s="6" t="s">
        <v>43</v>
      </c>
      <c r="W144" s="6" t="s">
        <v>44</v>
      </c>
      <c r="X144" s="6" t="s">
        <v>45</v>
      </c>
      <c r="Y144" s="6" t="s">
        <v>46</v>
      </c>
      <c r="Z144" s="6" t="s">
        <v>330</v>
      </c>
      <c r="AA144" s="6" t="s">
        <v>465</v>
      </c>
      <c r="AB144" s="7">
        <v>4</v>
      </c>
      <c r="AC144" s="12" t="s">
        <v>3123</v>
      </c>
      <c r="AD144" s="7"/>
      <c r="AE144" s="7"/>
      <c r="AF144" s="7">
        <v>38720</v>
      </c>
      <c r="AG144" s="7">
        <v>38.72</v>
      </c>
      <c r="AH144" s="7">
        <v>29618000</v>
      </c>
    </row>
    <row r="145" spans="1:34" ht="22" customHeight="1" x14ac:dyDescent="0.3">
      <c r="A145" s="2">
        <v>43833</v>
      </c>
      <c r="B145" s="3" t="s">
        <v>31</v>
      </c>
      <c r="C145" s="3" t="s">
        <v>32</v>
      </c>
      <c r="D145" s="4" t="s">
        <v>49</v>
      </c>
      <c r="E145" s="4" t="s">
        <v>49</v>
      </c>
      <c r="F145" s="3" t="s">
        <v>33</v>
      </c>
      <c r="G145" s="4" t="s">
        <v>49</v>
      </c>
      <c r="H145" s="4" t="s">
        <v>49</v>
      </c>
      <c r="I145" s="3" t="s">
        <v>34</v>
      </c>
      <c r="J145" s="3" t="s">
        <v>77</v>
      </c>
      <c r="K145" s="3" t="s">
        <v>78</v>
      </c>
      <c r="L145" s="3" t="s">
        <v>68</v>
      </c>
      <c r="M145" s="3" t="s">
        <v>33</v>
      </c>
      <c r="N145" s="4" t="s">
        <v>49</v>
      </c>
      <c r="O145" s="4" t="s">
        <v>49</v>
      </c>
      <c r="P145" s="3" t="s">
        <v>79</v>
      </c>
      <c r="Q145" s="3" t="s">
        <v>39</v>
      </c>
      <c r="R145" s="3" t="s">
        <v>67</v>
      </c>
      <c r="S145" s="3" t="s">
        <v>68</v>
      </c>
      <c r="T145" s="3" t="s">
        <v>69</v>
      </c>
      <c r="U145" s="3" t="s">
        <v>70</v>
      </c>
      <c r="V145" s="3" t="s">
        <v>43</v>
      </c>
      <c r="W145" s="3" t="s">
        <v>44</v>
      </c>
      <c r="X145" s="3" t="s">
        <v>45</v>
      </c>
      <c r="Y145" s="3" t="s">
        <v>46</v>
      </c>
      <c r="Z145" s="3" t="s">
        <v>82</v>
      </c>
      <c r="AA145" s="3" t="s">
        <v>466</v>
      </c>
      <c r="AB145" s="4">
        <v>1</v>
      </c>
      <c r="AC145" s="12" t="s">
        <v>3123</v>
      </c>
      <c r="AD145" s="10"/>
      <c r="AE145" s="10"/>
      <c r="AF145" s="4">
        <v>19800</v>
      </c>
      <c r="AG145" s="4">
        <v>19.8</v>
      </c>
      <c r="AH145" s="4">
        <v>369000</v>
      </c>
    </row>
    <row r="146" spans="1:34" ht="22" customHeight="1" x14ac:dyDescent="0.3">
      <c r="A146" s="5">
        <v>43831</v>
      </c>
      <c r="B146" s="6" t="s">
        <v>50</v>
      </c>
      <c r="C146" s="6" t="s">
        <v>32</v>
      </c>
      <c r="D146" s="7" t="s">
        <v>49</v>
      </c>
      <c r="E146" s="7" t="s">
        <v>49</v>
      </c>
      <c r="F146" s="6" t="s">
        <v>33</v>
      </c>
      <c r="G146" s="7" t="s">
        <v>49</v>
      </c>
      <c r="H146" s="7" t="s">
        <v>49</v>
      </c>
      <c r="I146" s="6" t="s">
        <v>34</v>
      </c>
      <c r="J146" s="6" t="s">
        <v>161</v>
      </c>
      <c r="K146" s="7" t="s">
        <v>49</v>
      </c>
      <c r="L146" s="6" t="s">
        <v>61</v>
      </c>
      <c r="M146" s="7" t="s">
        <v>49</v>
      </c>
      <c r="N146" s="7" t="s">
        <v>49</v>
      </c>
      <c r="O146" s="7" t="s">
        <v>49</v>
      </c>
      <c r="P146" s="6" t="s">
        <v>162</v>
      </c>
      <c r="Q146" s="6" t="s">
        <v>163</v>
      </c>
      <c r="R146" s="6" t="s">
        <v>60</v>
      </c>
      <c r="S146" s="6" t="s">
        <v>61</v>
      </c>
      <c r="T146" s="6" t="s">
        <v>62</v>
      </c>
      <c r="U146" s="6" t="s">
        <v>56</v>
      </c>
      <c r="V146" s="6" t="s">
        <v>43</v>
      </c>
      <c r="W146" s="6" t="s">
        <v>44</v>
      </c>
      <c r="X146" s="6" t="s">
        <v>45</v>
      </c>
      <c r="Y146" s="6" t="s">
        <v>46</v>
      </c>
      <c r="Z146" s="6" t="s">
        <v>440</v>
      </c>
      <c r="AA146" s="6" t="s">
        <v>467</v>
      </c>
      <c r="AB146" s="7">
        <v>2</v>
      </c>
      <c r="AC146" s="12" t="s">
        <v>3123</v>
      </c>
      <c r="AD146" s="7"/>
      <c r="AE146" s="7"/>
      <c r="AF146" s="7">
        <v>14524</v>
      </c>
      <c r="AG146" s="7">
        <v>14.52</v>
      </c>
      <c r="AH146" s="7">
        <v>1091000</v>
      </c>
    </row>
    <row r="147" spans="1:34" ht="22" customHeight="1" x14ac:dyDescent="0.3">
      <c r="A147" s="2">
        <v>43830</v>
      </c>
      <c r="B147" s="3" t="s">
        <v>50</v>
      </c>
      <c r="C147" s="3" t="s">
        <v>84</v>
      </c>
      <c r="D147" s="3" t="s">
        <v>85</v>
      </c>
      <c r="E147" s="3" t="s">
        <v>44</v>
      </c>
      <c r="F147" s="3" t="s">
        <v>33</v>
      </c>
      <c r="G147" s="4" t="s">
        <v>49</v>
      </c>
      <c r="H147" s="4" t="s">
        <v>49</v>
      </c>
      <c r="I147" s="3" t="s">
        <v>86</v>
      </c>
      <c r="J147" s="3" t="s">
        <v>111</v>
      </c>
      <c r="K147" s="3" t="s">
        <v>112</v>
      </c>
      <c r="L147" s="3" t="s">
        <v>113</v>
      </c>
      <c r="M147" s="4" t="s">
        <v>49</v>
      </c>
      <c r="N147" s="4" t="s">
        <v>49</v>
      </c>
      <c r="O147" s="4" t="s">
        <v>49</v>
      </c>
      <c r="P147" s="3" t="s">
        <v>114</v>
      </c>
      <c r="Q147" s="3" t="s">
        <v>39</v>
      </c>
      <c r="R147" s="3" t="s">
        <v>115</v>
      </c>
      <c r="S147" s="3" t="s">
        <v>113</v>
      </c>
      <c r="T147" s="3" t="s">
        <v>116</v>
      </c>
      <c r="U147" s="3" t="s">
        <v>117</v>
      </c>
      <c r="V147" s="3" t="s">
        <v>90</v>
      </c>
      <c r="W147" s="3" t="s">
        <v>44</v>
      </c>
      <c r="X147" s="3" t="s">
        <v>91</v>
      </c>
      <c r="Y147" s="3" t="s">
        <v>46</v>
      </c>
      <c r="Z147" s="3" t="s">
        <v>118</v>
      </c>
      <c r="AA147" s="3" t="s">
        <v>348</v>
      </c>
      <c r="AB147" s="4">
        <v>1</v>
      </c>
      <c r="AC147" s="12" t="s">
        <v>3123</v>
      </c>
      <c r="AD147" s="10"/>
      <c r="AE147" s="10"/>
      <c r="AF147" s="4">
        <v>25000</v>
      </c>
      <c r="AG147" s="4">
        <v>25</v>
      </c>
      <c r="AH147" s="4">
        <v>42500</v>
      </c>
    </row>
    <row r="148" spans="1:34" ht="22" customHeight="1" x14ac:dyDescent="0.3">
      <c r="A148" s="5">
        <v>43828</v>
      </c>
      <c r="B148" s="6" t="s">
        <v>31</v>
      </c>
      <c r="C148" s="6" t="s">
        <v>32</v>
      </c>
      <c r="D148" s="7" t="s">
        <v>49</v>
      </c>
      <c r="E148" s="7" t="s">
        <v>49</v>
      </c>
      <c r="F148" s="6" t="s">
        <v>33</v>
      </c>
      <c r="G148" s="7" t="s">
        <v>49</v>
      </c>
      <c r="H148" s="7" t="s">
        <v>49</v>
      </c>
      <c r="I148" s="6" t="s">
        <v>34</v>
      </c>
      <c r="J148" s="6" t="s">
        <v>77</v>
      </c>
      <c r="K148" s="6" t="s">
        <v>78</v>
      </c>
      <c r="L148" s="6" t="s">
        <v>68</v>
      </c>
      <c r="M148" s="6" t="s">
        <v>33</v>
      </c>
      <c r="N148" s="7" t="s">
        <v>49</v>
      </c>
      <c r="O148" s="7" t="s">
        <v>49</v>
      </c>
      <c r="P148" s="6" t="s">
        <v>79</v>
      </c>
      <c r="Q148" s="6" t="s">
        <v>39</v>
      </c>
      <c r="R148" s="6" t="s">
        <v>67</v>
      </c>
      <c r="S148" s="6" t="s">
        <v>68</v>
      </c>
      <c r="T148" s="6" t="s">
        <v>69</v>
      </c>
      <c r="U148" s="6" t="s">
        <v>70</v>
      </c>
      <c r="V148" s="6" t="s">
        <v>43</v>
      </c>
      <c r="W148" s="6" t="s">
        <v>44</v>
      </c>
      <c r="X148" s="6" t="s">
        <v>45</v>
      </c>
      <c r="Y148" s="6" t="s">
        <v>46</v>
      </c>
      <c r="Z148" s="6" t="s">
        <v>82</v>
      </c>
      <c r="AA148" s="6" t="s">
        <v>468</v>
      </c>
      <c r="AB148" s="7">
        <v>1</v>
      </c>
      <c r="AC148" s="12" t="s">
        <v>3123</v>
      </c>
      <c r="AD148" s="7"/>
      <c r="AE148" s="7"/>
      <c r="AF148" s="7">
        <v>10280</v>
      </c>
      <c r="AG148" s="7">
        <v>10.28</v>
      </c>
      <c r="AH148" s="7">
        <v>192000</v>
      </c>
    </row>
    <row r="149" spans="1:34" ht="22" customHeight="1" x14ac:dyDescent="0.3">
      <c r="A149" s="2">
        <v>43828</v>
      </c>
      <c r="B149" s="3" t="s">
        <v>31</v>
      </c>
      <c r="C149" s="3" t="s">
        <v>32</v>
      </c>
      <c r="D149" s="4" t="s">
        <v>49</v>
      </c>
      <c r="E149" s="4" t="s">
        <v>49</v>
      </c>
      <c r="F149" s="3" t="s">
        <v>33</v>
      </c>
      <c r="G149" s="4" t="s">
        <v>49</v>
      </c>
      <c r="H149" s="4" t="s">
        <v>49</v>
      </c>
      <c r="I149" s="3" t="s">
        <v>34</v>
      </c>
      <c r="J149" s="3" t="s">
        <v>77</v>
      </c>
      <c r="K149" s="3" t="s">
        <v>78</v>
      </c>
      <c r="L149" s="3" t="s">
        <v>68</v>
      </c>
      <c r="M149" s="3" t="s">
        <v>33</v>
      </c>
      <c r="N149" s="4" t="s">
        <v>49</v>
      </c>
      <c r="O149" s="4" t="s">
        <v>49</v>
      </c>
      <c r="P149" s="3" t="s">
        <v>79</v>
      </c>
      <c r="Q149" s="3" t="s">
        <v>39</v>
      </c>
      <c r="R149" s="3" t="s">
        <v>67</v>
      </c>
      <c r="S149" s="3" t="s">
        <v>68</v>
      </c>
      <c r="T149" s="3" t="s">
        <v>69</v>
      </c>
      <c r="U149" s="3" t="s">
        <v>70</v>
      </c>
      <c r="V149" s="3" t="s">
        <v>43</v>
      </c>
      <c r="W149" s="3" t="s">
        <v>44</v>
      </c>
      <c r="X149" s="3" t="s">
        <v>45</v>
      </c>
      <c r="Y149" s="3" t="s">
        <v>46</v>
      </c>
      <c r="Z149" s="3" t="s">
        <v>82</v>
      </c>
      <c r="AA149" s="3" t="s">
        <v>469</v>
      </c>
      <c r="AB149" s="4">
        <v>3</v>
      </c>
      <c r="AC149" s="12" t="s">
        <v>3123</v>
      </c>
      <c r="AD149" s="10"/>
      <c r="AE149" s="10"/>
      <c r="AF149" s="4">
        <v>59880</v>
      </c>
      <c r="AG149" s="4">
        <v>59.88</v>
      </c>
      <c r="AH149" s="4">
        <v>1120000</v>
      </c>
    </row>
    <row r="150" spans="1:34" ht="22" customHeight="1" x14ac:dyDescent="0.3">
      <c r="A150" s="2">
        <v>43828</v>
      </c>
      <c r="B150" s="3" t="s">
        <v>31</v>
      </c>
      <c r="C150" s="3" t="s">
        <v>32</v>
      </c>
      <c r="D150" s="4" t="s">
        <v>49</v>
      </c>
      <c r="E150" s="4" t="s">
        <v>49</v>
      </c>
      <c r="F150" s="3" t="s">
        <v>33</v>
      </c>
      <c r="G150" s="4" t="s">
        <v>49</v>
      </c>
      <c r="H150" s="4" t="s">
        <v>49</v>
      </c>
      <c r="I150" s="3" t="s">
        <v>34</v>
      </c>
      <c r="J150" s="3" t="s">
        <v>77</v>
      </c>
      <c r="K150" s="3" t="s">
        <v>78</v>
      </c>
      <c r="L150" s="3" t="s">
        <v>68</v>
      </c>
      <c r="M150" s="3" t="s">
        <v>33</v>
      </c>
      <c r="N150" s="4" t="s">
        <v>49</v>
      </c>
      <c r="O150" s="4" t="s">
        <v>49</v>
      </c>
      <c r="P150" s="3" t="s">
        <v>79</v>
      </c>
      <c r="Q150" s="3" t="s">
        <v>39</v>
      </c>
      <c r="R150" s="3" t="s">
        <v>67</v>
      </c>
      <c r="S150" s="3" t="s">
        <v>68</v>
      </c>
      <c r="T150" s="3" t="s">
        <v>69</v>
      </c>
      <c r="U150" s="3" t="s">
        <v>70</v>
      </c>
      <c r="V150" s="3" t="s">
        <v>43</v>
      </c>
      <c r="W150" s="3" t="s">
        <v>44</v>
      </c>
      <c r="X150" s="3" t="s">
        <v>45</v>
      </c>
      <c r="Y150" s="3" t="s">
        <v>46</v>
      </c>
      <c r="Z150" s="3" t="s">
        <v>330</v>
      </c>
      <c r="AA150" s="3" t="s">
        <v>470</v>
      </c>
      <c r="AB150" s="4">
        <v>2</v>
      </c>
      <c r="AC150" s="12" t="s">
        <v>3123</v>
      </c>
      <c r="AD150" s="10"/>
      <c r="AE150" s="10"/>
      <c r="AF150" s="4">
        <v>13400</v>
      </c>
      <c r="AG150" s="4">
        <v>13.4</v>
      </c>
      <c r="AH150" s="4">
        <v>9972000</v>
      </c>
    </row>
    <row r="151" spans="1:34" ht="22" customHeight="1" x14ac:dyDescent="0.3">
      <c r="A151" s="2">
        <v>43827</v>
      </c>
      <c r="B151" s="3" t="s">
        <v>50</v>
      </c>
      <c r="C151" s="3" t="s">
        <v>32</v>
      </c>
      <c r="D151" s="4" t="s">
        <v>49</v>
      </c>
      <c r="E151" s="4" t="s">
        <v>49</v>
      </c>
      <c r="F151" s="3" t="s">
        <v>33</v>
      </c>
      <c r="G151" s="4" t="s">
        <v>49</v>
      </c>
      <c r="H151" s="4" t="s">
        <v>49</v>
      </c>
      <c r="I151" s="3" t="s">
        <v>34</v>
      </c>
      <c r="J151" s="3" t="s">
        <v>471</v>
      </c>
      <c r="K151" s="4" t="s">
        <v>49</v>
      </c>
      <c r="L151" s="3" t="s">
        <v>61</v>
      </c>
      <c r="M151" s="4" t="s">
        <v>49</v>
      </c>
      <c r="N151" s="4" t="s">
        <v>49</v>
      </c>
      <c r="O151" s="4" t="s">
        <v>49</v>
      </c>
      <c r="P151" s="3" t="s">
        <v>472</v>
      </c>
      <c r="Q151" s="3" t="s">
        <v>473</v>
      </c>
      <c r="R151" s="3" t="s">
        <v>60</v>
      </c>
      <c r="S151" s="3" t="s">
        <v>61</v>
      </c>
      <c r="T151" s="3" t="s">
        <v>62</v>
      </c>
      <c r="U151" s="3" t="s">
        <v>56</v>
      </c>
      <c r="V151" s="3" t="s">
        <v>43</v>
      </c>
      <c r="W151" s="3" t="s">
        <v>44</v>
      </c>
      <c r="X151" s="3" t="s">
        <v>45</v>
      </c>
      <c r="Y151" s="3" t="s">
        <v>46</v>
      </c>
      <c r="Z151" s="3" t="s">
        <v>403</v>
      </c>
      <c r="AA151" s="3" t="s">
        <v>474</v>
      </c>
      <c r="AB151" s="4">
        <v>3</v>
      </c>
      <c r="AC151" s="12" t="s">
        <v>3123</v>
      </c>
      <c r="AD151" s="10"/>
      <c r="AE151" s="10"/>
      <c r="AF151" s="4">
        <v>30180</v>
      </c>
      <c r="AG151" s="4">
        <v>30.18</v>
      </c>
      <c r="AH151" s="4">
        <v>248000</v>
      </c>
    </row>
    <row r="152" spans="1:34" ht="22" customHeight="1" x14ac:dyDescent="0.3">
      <c r="A152" s="5">
        <v>43827</v>
      </c>
      <c r="B152" s="6" t="s">
        <v>50</v>
      </c>
      <c r="C152" s="6" t="s">
        <v>32</v>
      </c>
      <c r="D152" s="7" t="s">
        <v>49</v>
      </c>
      <c r="E152" s="7" t="s">
        <v>49</v>
      </c>
      <c r="F152" s="6" t="s">
        <v>33</v>
      </c>
      <c r="G152" s="7" t="s">
        <v>49</v>
      </c>
      <c r="H152" s="7" t="s">
        <v>49</v>
      </c>
      <c r="I152" s="6" t="s">
        <v>34</v>
      </c>
      <c r="J152" s="6" t="s">
        <v>471</v>
      </c>
      <c r="K152" s="7" t="s">
        <v>49</v>
      </c>
      <c r="L152" s="6" t="s">
        <v>61</v>
      </c>
      <c r="M152" s="7" t="s">
        <v>49</v>
      </c>
      <c r="N152" s="7" t="s">
        <v>49</v>
      </c>
      <c r="O152" s="7" t="s">
        <v>49</v>
      </c>
      <c r="P152" s="6" t="s">
        <v>472</v>
      </c>
      <c r="Q152" s="6" t="s">
        <v>473</v>
      </c>
      <c r="R152" s="6" t="s">
        <v>60</v>
      </c>
      <c r="S152" s="6" t="s">
        <v>61</v>
      </c>
      <c r="T152" s="6" t="s">
        <v>62</v>
      </c>
      <c r="U152" s="6" t="s">
        <v>56</v>
      </c>
      <c r="V152" s="6" t="s">
        <v>43</v>
      </c>
      <c r="W152" s="6" t="s">
        <v>44</v>
      </c>
      <c r="X152" s="6" t="s">
        <v>45</v>
      </c>
      <c r="Y152" s="6" t="s">
        <v>46</v>
      </c>
      <c r="Z152" s="6" t="s">
        <v>403</v>
      </c>
      <c r="AA152" s="6" t="s">
        <v>475</v>
      </c>
      <c r="AB152" s="7">
        <v>4</v>
      </c>
      <c r="AC152" s="12" t="s">
        <v>3123</v>
      </c>
      <c r="AD152" s="7"/>
      <c r="AE152" s="7"/>
      <c r="AF152" s="7">
        <v>40240</v>
      </c>
      <c r="AG152" s="7">
        <v>40.24</v>
      </c>
      <c r="AH152" s="7">
        <v>330000</v>
      </c>
    </row>
    <row r="153" spans="1:34" ht="22" customHeight="1" x14ac:dyDescent="0.3">
      <c r="A153" s="2">
        <v>43824</v>
      </c>
      <c r="B153" s="3" t="s">
        <v>50</v>
      </c>
      <c r="C153" s="3" t="s">
        <v>32</v>
      </c>
      <c r="D153" s="4" t="s">
        <v>49</v>
      </c>
      <c r="E153" s="4" t="s">
        <v>49</v>
      </c>
      <c r="F153" s="3" t="s">
        <v>33</v>
      </c>
      <c r="G153" s="4" t="s">
        <v>49</v>
      </c>
      <c r="H153" s="4" t="s">
        <v>49</v>
      </c>
      <c r="I153" s="3" t="s">
        <v>34</v>
      </c>
      <c r="J153" s="3" t="s">
        <v>161</v>
      </c>
      <c r="K153" s="4" t="s">
        <v>49</v>
      </c>
      <c r="L153" s="3" t="s">
        <v>61</v>
      </c>
      <c r="M153" s="4" t="s">
        <v>49</v>
      </c>
      <c r="N153" s="4" t="s">
        <v>49</v>
      </c>
      <c r="O153" s="4" t="s">
        <v>49</v>
      </c>
      <c r="P153" s="3" t="s">
        <v>162</v>
      </c>
      <c r="Q153" s="3" t="s">
        <v>163</v>
      </c>
      <c r="R153" s="3" t="s">
        <v>60</v>
      </c>
      <c r="S153" s="3" t="s">
        <v>61</v>
      </c>
      <c r="T153" s="3" t="s">
        <v>62</v>
      </c>
      <c r="U153" s="3" t="s">
        <v>56</v>
      </c>
      <c r="V153" s="3" t="s">
        <v>43</v>
      </c>
      <c r="W153" s="3" t="s">
        <v>44</v>
      </c>
      <c r="X153" s="3" t="s">
        <v>45</v>
      </c>
      <c r="Y153" s="3" t="s">
        <v>46</v>
      </c>
      <c r="Z153" s="3" t="s">
        <v>73</v>
      </c>
      <c r="AA153" s="3" t="s">
        <v>476</v>
      </c>
      <c r="AB153" s="4">
        <v>5</v>
      </c>
      <c r="AC153" s="12" t="s">
        <v>3123</v>
      </c>
      <c r="AD153" s="10"/>
      <c r="AE153" s="10"/>
      <c r="AF153" s="4">
        <v>59040</v>
      </c>
      <c r="AG153" s="4">
        <v>59.04</v>
      </c>
      <c r="AH153" s="4">
        <v>309000</v>
      </c>
    </row>
    <row r="154" spans="1:34" ht="22" customHeight="1" x14ac:dyDescent="0.3">
      <c r="A154" s="5">
        <v>43823</v>
      </c>
      <c r="B154" s="6" t="s">
        <v>50</v>
      </c>
      <c r="C154" s="6" t="s">
        <v>84</v>
      </c>
      <c r="D154" s="6" t="s">
        <v>85</v>
      </c>
      <c r="E154" s="6" t="s">
        <v>44</v>
      </c>
      <c r="F154" s="6" t="s">
        <v>33</v>
      </c>
      <c r="G154" s="7" t="s">
        <v>49</v>
      </c>
      <c r="H154" s="7" t="s">
        <v>49</v>
      </c>
      <c r="I154" s="6" t="s">
        <v>86</v>
      </c>
      <c r="J154" s="6" t="s">
        <v>166</v>
      </c>
      <c r="K154" s="7" t="s">
        <v>49</v>
      </c>
      <c r="L154" s="6" t="s">
        <v>61</v>
      </c>
      <c r="M154" s="7" t="s">
        <v>49</v>
      </c>
      <c r="N154" s="7" t="s">
        <v>49</v>
      </c>
      <c r="O154" s="7" t="s">
        <v>49</v>
      </c>
      <c r="P154" s="6" t="s">
        <v>167</v>
      </c>
      <c r="Q154" s="6" t="s">
        <v>39</v>
      </c>
      <c r="R154" s="6" t="s">
        <v>60</v>
      </c>
      <c r="S154" s="6" t="s">
        <v>61</v>
      </c>
      <c r="T154" s="6" t="s">
        <v>62</v>
      </c>
      <c r="U154" s="6" t="s">
        <v>56</v>
      </c>
      <c r="V154" s="6" t="s">
        <v>90</v>
      </c>
      <c r="W154" s="6" t="s">
        <v>44</v>
      </c>
      <c r="X154" s="6" t="s">
        <v>91</v>
      </c>
      <c r="Y154" s="6" t="s">
        <v>46</v>
      </c>
      <c r="Z154" s="6" t="s">
        <v>251</v>
      </c>
      <c r="AA154" s="6" t="s">
        <v>315</v>
      </c>
      <c r="AB154" s="7">
        <v>1</v>
      </c>
      <c r="AC154" s="12" t="s">
        <v>3123</v>
      </c>
      <c r="AD154" s="7"/>
      <c r="AE154" s="7"/>
      <c r="AF154" s="7">
        <v>16340</v>
      </c>
      <c r="AG154" s="7">
        <v>16.34</v>
      </c>
      <c r="AH154" s="7">
        <v>84100</v>
      </c>
    </row>
    <row r="155" spans="1:34" ht="22" customHeight="1" x14ac:dyDescent="0.3">
      <c r="A155" s="2">
        <v>43821</v>
      </c>
      <c r="B155" s="3" t="s">
        <v>31</v>
      </c>
      <c r="C155" s="3" t="s">
        <v>32</v>
      </c>
      <c r="D155" s="4" t="s">
        <v>49</v>
      </c>
      <c r="E155" s="4" t="s">
        <v>49</v>
      </c>
      <c r="F155" s="3" t="s">
        <v>33</v>
      </c>
      <c r="G155" s="4" t="s">
        <v>49</v>
      </c>
      <c r="H155" s="4" t="s">
        <v>49</v>
      </c>
      <c r="I155" s="3" t="s">
        <v>34</v>
      </c>
      <c r="J155" s="3" t="s">
        <v>65</v>
      </c>
      <c r="K155" s="4" t="s">
        <v>49</v>
      </c>
      <c r="L155" s="4" t="s">
        <v>49</v>
      </c>
      <c r="M155" s="3" t="s">
        <v>33</v>
      </c>
      <c r="N155" s="4" t="s">
        <v>49</v>
      </c>
      <c r="O155" s="4" t="s">
        <v>49</v>
      </c>
      <c r="P155" s="3" t="s">
        <v>66</v>
      </c>
      <c r="Q155" s="3" t="s">
        <v>39</v>
      </c>
      <c r="R155" s="3" t="s">
        <v>67</v>
      </c>
      <c r="S155" s="3" t="s">
        <v>68</v>
      </c>
      <c r="T155" s="3" t="s">
        <v>69</v>
      </c>
      <c r="U155" s="3" t="s">
        <v>70</v>
      </c>
      <c r="V155" s="3" t="s">
        <v>43</v>
      </c>
      <c r="W155" s="3" t="s">
        <v>44</v>
      </c>
      <c r="X155" s="3" t="s">
        <v>45</v>
      </c>
      <c r="Y155" s="3" t="s">
        <v>46</v>
      </c>
      <c r="Z155" s="3" t="s">
        <v>71</v>
      </c>
      <c r="AA155" s="3" t="s">
        <v>269</v>
      </c>
      <c r="AB155" s="4">
        <v>2</v>
      </c>
      <c r="AC155" s="12" t="s">
        <v>3123</v>
      </c>
      <c r="AD155" s="10"/>
      <c r="AE155" s="10"/>
      <c r="AF155" s="4">
        <v>22348</v>
      </c>
      <c r="AG155" s="4">
        <v>22.35</v>
      </c>
      <c r="AH155" s="4">
        <v>288000</v>
      </c>
    </row>
    <row r="156" spans="1:34" ht="22" customHeight="1" x14ac:dyDescent="0.3">
      <c r="A156" s="5">
        <v>43820</v>
      </c>
      <c r="B156" s="6" t="s">
        <v>50</v>
      </c>
      <c r="C156" s="6" t="s">
        <v>84</v>
      </c>
      <c r="D156" s="6" t="s">
        <v>85</v>
      </c>
      <c r="E156" s="6" t="s">
        <v>44</v>
      </c>
      <c r="F156" s="6" t="s">
        <v>33</v>
      </c>
      <c r="G156" s="7" t="s">
        <v>49</v>
      </c>
      <c r="H156" s="7" t="s">
        <v>49</v>
      </c>
      <c r="I156" s="6" t="s">
        <v>86</v>
      </c>
      <c r="J156" s="6" t="s">
        <v>87</v>
      </c>
      <c r="K156" s="6" t="s">
        <v>88</v>
      </c>
      <c r="L156" s="6" t="s">
        <v>61</v>
      </c>
      <c r="M156" s="7" t="s">
        <v>49</v>
      </c>
      <c r="N156" s="7" t="s">
        <v>49</v>
      </c>
      <c r="O156" s="7" t="s">
        <v>49</v>
      </c>
      <c r="P156" s="6" t="s">
        <v>89</v>
      </c>
      <c r="Q156" s="6" t="s">
        <v>39</v>
      </c>
      <c r="R156" s="6" t="s">
        <v>60</v>
      </c>
      <c r="S156" s="6" t="s">
        <v>61</v>
      </c>
      <c r="T156" s="6" t="s">
        <v>62</v>
      </c>
      <c r="U156" s="6" t="s">
        <v>56</v>
      </c>
      <c r="V156" s="6" t="s">
        <v>90</v>
      </c>
      <c r="W156" s="6" t="s">
        <v>44</v>
      </c>
      <c r="X156" s="6" t="s">
        <v>91</v>
      </c>
      <c r="Y156" s="6" t="s">
        <v>46</v>
      </c>
      <c r="Z156" s="6" t="s">
        <v>92</v>
      </c>
      <c r="AA156" s="6" t="s">
        <v>477</v>
      </c>
      <c r="AB156" s="7">
        <v>1</v>
      </c>
      <c r="AC156" s="12" t="s">
        <v>3123</v>
      </c>
      <c r="AD156" s="7"/>
      <c r="AE156" s="7"/>
      <c r="AF156" s="7">
        <v>16760</v>
      </c>
      <c r="AG156" s="7">
        <v>16.760000000000002</v>
      </c>
      <c r="AH156" s="7">
        <v>126000</v>
      </c>
    </row>
    <row r="157" spans="1:34" ht="22" customHeight="1" x14ac:dyDescent="0.3">
      <c r="A157" s="5">
        <v>43815</v>
      </c>
      <c r="B157" s="6" t="s">
        <v>31</v>
      </c>
      <c r="C157" s="6" t="s">
        <v>32</v>
      </c>
      <c r="D157" s="7" t="s">
        <v>49</v>
      </c>
      <c r="E157" s="7" t="s">
        <v>49</v>
      </c>
      <c r="F157" s="6" t="s">
        <v>33</v>
      </c>
      <c r="G157" s="7" t="s">
        <v>49</v>
      </c>
      <c r="H157" s="7" t="s">
        <v>49</v>
      </c>
      <c r="I157" s="6" t="s">
        <v>34</v>
      </c>
      <c r="J157" s="6" t="s">
        <v>77</v>
      </c>
      <c r="K157" s="6" t="s">
        <v>78</v>
      </c>
      <c r="L157" s="6" t="s">
        <v>68</v>
      </c>
      <c r="M157" s="6" t="s">
        <v>33</v>
      </c>
      <c r="N157" s="7" t="s">
        <v>49</v>
      </c>
      <c r="O157" s="7" t="s">
        <v>49</v>
      </c>
      <c r="P157" s="6" t="s">
        <v>79</v>
      </c>
      <c r="Q157" s="6" t="s">
        <v>39</v>
      </c>
      <c r="R157" s="6" t="s">
        <v>67</v>
      </c>
      <c r="S157" s="6" t="s">
        <v>68</v>
      </c>
      <c r="T157" s="6" t="s">
        <v>69</v>
      </c>
      <c r="U157" s="6" t="s">
        <v>70</v>
      </c>
      <c r="V157" s="6" t="s">
        <v>43</v>
      </c>
      <c r="W157" s="6" t="s">
        <v>44</v>
      </c>
      <c r="X157" s="6" t="s">
        <v>45</v>
      </c>
      <c r="Y157" s="6" t="s">
        <v>46</v>
      </c>
      <c r="Z157" s="6" t="s">
        <v>330</v>
      </c>
      <c r="AA157" s="6" t="s">
        <v>479</v>
      </c>
      <c r="AB157" s="7">
        <v>2</v>
      </c>
      <c r="AC157" s="12" t="s">
        <v>3123</v>
      </c>
      <c r="AD157" s="7"/>
      <c r="AE157" s="7"/>
      <c r="AF157" s="7">
        <v>13400</v>
      </c>
      <c r="AG157" s="7">
        <v>13.4</v>
      </c>
      <c r="AH157" s="7">
        <v>9972000</v>
      </c>
    </row>
    <row r="158" spans="1:34" ht="22" customHeight="1" x14ac:dyDescent="0.3">
      <c r="A158" s="2">
        <v>43815</v>
      </c>
      <c r="B158" s="3" t="s">
        <v>31</v>
      </c>
      <c r="C158" s="3" t="s">
        <v>32</v>
      </c>
      <c r="D158" s="4" t="s">
        <v>49</v>
      </c>
      <c r="E158" s="4" t="s">
        <v>49</v>
      </c>
      <c r="F158" s="3" t="s">
        <v>33</v>
      </c>
      <c r="G158" s="4" t="s">
        <v>49</v>
      </c>
      <c r="H158" s="4" t="s">
        <v>49</v>
      </c>
      <c r="I158" s="3" t="s">
        <v>34</v>
      </c>
      <c r="J158" s="3" t="s">
        <v>65</v>
      </c>
      <c r="K158" s="4" t="s">
        <v>49</v>
      </c>
      <c r="L158" s="4" t="s">
        <v>49</v>
      </c>
      <c r="M158" s="3" t="s">
        <v>33</v>
      </c>
      <c r="N158" s="4" t="s">
        <v>49</v>
      </c>
      <c r="O158" s="4" t="s">
        <v>49</v>
      </c>
      <c r="P158" s="3" t="s">
        <v>66</v>
      </c>
      <c r="Q158" s="3" t="s">
        <v>39</v>
      </c>
      <c r="R158" s="3" t="s">
        <v>67</v>
      </c>
      <c r="S158" s="3" t="s">
        <v>68</v>
      </c>
      <c r="T158" s="3" t="s">
        <v>69</v>
      </c>
      <c r="U158" s="3" t="s">
        <v>70</v>
      </c>
      <c r="V158" s="3" t="s">
        <v>43</v>
      </c>
      <c r="W158" s="3" t="s">
        <v>44</v>
      </c>
      <c r="X158" s="3" t="s">
        <v>45</v>
      </c>
      <c r="Y158" s="3" t="s">
        <v>46</v>
      </c>
      <c r="Z158" s="3" t="s">
        <v>480</v>
      </c>
      <c r="AA158" s="3" t="s">
        <v>481</v>
      </c>
      <c r="AB158" s="4">
        <v>10</v>
      </c>
      <c r="AC158" s="12" t="s">
        <v>3123</v>
      </c>
      <c r="AD158" s="10"/>
      <c r="AE158" s="10"/>
      <c r="AF158" s="4">
        <v>111740</v>
      </c>
      <c r="AG158" s="4">
        <v>111.74</v>
      </c>
      <c r="AH158" s="4">
        <v>769000</v>
      </c>
    </row>
    <row r="159" spans="1:34" ht="22" customHeight="1" x14ac:dyDescent="0.3">
      <c r="A159" s="5">
        <v>43815</v>
      </c>
      <c r="B159" s="6" t="s">
        <v>31</v>
      </c>
      <c r="C159" s="6" t="s">
        <v>32</v>
      </c>
      <c r="D159" s="7" t="s">
        <v>49</v>
      </c>
      <c r="E159" s="7" t="s">
        <v>49</v>
      </c>
      <c r="F159" s="6" t="s">
        <v>33</v>
      </c>
      <c r="G159" s="7" t="s">
        <v>49</v>
      </c>
      <c r="H159" s="7" t="s">
        <v>49</v>
      </c>
      <c r="I159" s="6" t="s">
        <v>34</v>
      </c>
      <c r="J159" s="6" t="s">
        <v>77</v>
      </c>
      <c r="K159" s="6" t="s">
        <v>78</v>
      </c>
      <c r="L159" s="6" t="s">
        <v>68</v>
      </c>
      <c r="M159" s="6" t="s">
        <v>33</v>
      </c>
      <c r="N159" s="7" t="s">
        <v>49</v>
      </c>
      <c r="O159" s="7" t="s">
        <v>49</v>
      </c>
      <c r="P159" s="6" t="s">
        <v>79</v>
      </c>
      <c r="Q159" s="6" t="s">
        <v>39</v>
      </c>
      <c r="R159" s="6" t="s">
        <v>67</v>
      </c>
      <c r="S159" s="6" t="s">
        <v>68</v>
      </c>
      <c r="T159" s="6" t="s">
        <v>69</v>
      </c>
      <c r="U159" s="6" t="s">
        <v>70</v>
      </c>
      <c r="V159" s="6" t="s">
        <v>43</v>
      </c>
      <c r="W159" s="6" t="s">
        <v>44</v>
      </c>
      <c r="X159" s="6" t="s">
        <v>45</v>
      </c>
      <c r="Y159" s="6" t="s">
        <v>46</v>
      </c>
      <c r="Z159" s="6" t="s">
        <v>330</v>
      </c>
      <c r="AA159" s="6" t="s">
        <v>482</v>
      </c>
      <c r="AB159" s="7">
        <v>2</v>
      </c>
      <c r="AC159" s="12" t="s">
        <v>3123</v>
      </c>
      <c r="AD159" s="7"/>
      <c r="AE159" s="7"/>
      <c r="AF159" s="7">
        <v>10164</v>
      </c>
      <c r="AG159" s="7">
        <v>10.16</v>
      </c>
      <c r="AH159" s="7">
        <v>7564000</v>
      </c>
    </row>
    <row r="160" spans="1:34" ht="22" customHeight="1" x14ac:dyDescent="0.3">
      <c r="A160" s="2">
        <v>43815</v>
      </c>
      <c r="B160" s="3" t="s">
        <v>31</v>
      </c>
      <c r="C160" s="3" t="s">
        <v>32</v>
      </c>
      <c r="D160" s="4" t="s">
        <v>49</v>
      </c>
      <c r="E160" s="4" t="s">
        <v>49</v>
      </c>
      <c r="F160" s="3" t="s">
        <v>33</v>
      </c>
      <c r="G160" s="4" t="s">
        <v>49</v>
      </c>
      <c r="H160" s="4" t="s">
        <v>49</v>
      </c>
      <c r="I160" s="3" t="s">
        <v>34</v>
      </c>
      <c r="J160" s="3" t="s">
        <v>77</v>
      </c>
      <c r="K160" s="3" t="s">
        <v>78</v>
      </c>
      <c r="L160" s="3" t="s">
        <v>68</v>
      </c>
      <c r="M160" s="3" t="s">
        <v>33</v>
      </c>
      <c r="N160" s="4" t="s">
        <v>49</v>
      </c>
      <c r="O160" s="4" t="s">
        <v>49</v>
      </c>
      <c r="P160" s="3" t="s">
        <v>79</v>
      </c>
      <c r="Q160" s="3" t="s">
        <v>39</v>
      </c>
      <c r="R160" s="3" t="s">
        <v>67</v>
      </c>
      <c r="S160" s="3" t="s">
        <v>68</v>
      </c>
      <c r="T160" s="3" t="s">
        <v>69</v>
      </c>
      <c r="U160" s="3" t="s">
        <v>70</v>
      </c>
      <c r="V160" s="3" t="s">
        <v>43</v>
      </c>
      <c r="W160" s="3" t="s">
        <v>44</v>
      </c>
      <c r="X160" s="3" t="s">
        <v>45</v>
      </c>
      <c r="Y160" s="3" t="s">
        <v>46</v>
      </c>
      <c r="Z160" s="3" t="s">
        <v>270</v>
      </c>
      <c r="AA160" s="3" t="s">
        <v>485</v>
      </c>
      <c r="AB160" s="4">
        <v>1</v>
      </c>
      <c r="AC160" s="12" t="s">
        <v>3123</v>
      </c>
      <c r="AD160" s="10"/>
      <c r="AE160" s="10"/>
      <c r="AF160" s="4">
        <v>4680</v>
      </c>
      <c r="AG160" s="4">
        <v>4.68</v>
      </c>
      <c r="AH160" s="4">
        <v>329000</v>
      </c>
    </row>
    <row r="161" spans="1:34" ht="22" customHeight="1" x14ac:dyDescent="0.3">
      <c r="A161" s="2">
        <v>43810</v>
      </c>
      <c r="B161" s="3" t="s">
        <v>50</v>
      </c>
      <c r="C161" s="3" t="s">
        <v>32</v>
      </c>
      <c r="D161" s="4" t="s">
        <v>49</v>
      </c>
      <c r="E161" s="4" t="s">
        <v>49</v>
      </c>
      <c r="F161" s="3" t="s">
        <v>33</v>
      </c>
      <c r="G161" s="4" t="s">
        <v>49</v>
      </c>
      <c r="H161" s="4" t="s">
        <v>49</v>
      </c>
      <c r="I161" s="3" t="s">
        <v>34</v>
      </c>
      <c r="J161" s="3" t="s">
        <v>487</v>
      </c>
      <c r="K161" s="3" t="s">
        <v>488</v>
      </c>
      <c r="L161" s="3" t="s">
        <v>61</v>
      </c>
      <c r="M161" s="4" t="s">
        <v>49</v>
      </c>
      <c r="N161" s="9">
        <v>58262313</v>
      </c>
      <c r="O161" s="4" t="s">
        <v>49</v>
      </c>
      <c r="P161" s="3" t="s">
        <v>489</v>
      </c>
      <c r="Q161" s="3" t="s">
        <v>39</v>
      </c>
      <c r="R161" s="3" t="s">
        <v>96</v>
      </c>
      <c r="S161" s="3" t="s">
        <v>97</v>
      </c>
      <c r="T161" s="3" t="s">
        <v>98</v>
      </c>
      <c r="U161" s="3" t="s">
        <v>99</v>
      </c>
      <c r="V161" s="3" t="s">
        <v>43</v>
      </c>
      <c r="W161" s="3" t="s">
        <v>44</v>
      </c>
      <c r="X161" s="3" t="s">
        <v>45</v>
      </c>
      <c r="Y161" s="3" t="s">
        <v>46</v>
      </c>
      <c r="Z161" s="3" t="s">
        <v>140</v>
      </c>
      <c r="AA161" s="3" t="s">
        <v>490</v>
      </c>
      <c r="AB161" s="4">
        <v>6</v>
      </c>
      <c r="AC161" s="12" t="s">
        <v>3123</v>
      </c>
      <c r="AD161" s="10"/>
      <c r="AE161" s="10"/>
      <c r="AF161" s="4">
        <v>107589</v>
      </c>
      <c r="AG161" s="4">
        <v>107.59</v>
      </c>
      <c r="AH161" s="4">
        <v>134000</v>
      </c>
    </row>
    <row r="162" spans="1:34" ht="22" customHeight="1" x14ac:dyDescent="0.3">
      <c r="A162" s="2">
        <v>43808</v>
      </c>
      <c r="B162" s="3" t="s">
        <v>31</v>
      </c>
      <c r="C162" s="3" t="s">
        <v>32</v>
      </c>
      <c r="D162" s="4" t="s">
        <v>49</v>
      </c>
      <c r="E162" s="4" t="s">
        <v>49</v>
      </c>
      <c r="F162" s="3" t="s">
        <v>33</v>
      </c>
      <c r="G162" s="4" t="s">
        <v>49</v>
      </c>
      <c r="H162" s="4" t="s">
        <v>49</v>
      </c>
      <c r="I162" s="3" t="s">
        <v>34</v>
      </c>
      <c r="J162" s="3" t="s">
        <v>77</v>
      </c>
      <c r="K162" s="3" t="s">
        <v>78</v>
      </c>
      <c r="L162" s="3" t="s">
        <v>68</v>
      </c>
      <c r="M162" s="3" t="s">
        <v>33</v>
      </c>
      <c r="N162" s="4" t="s">
        <v>49</v>
      </c>
      <c r="O162" s="4" t="s">
        <v>49</v>
      </c>
      <c r="P162" s="3" t="s">
        <v>79</v>
      </c>
      <c r="Q162" s="3" t="s">
        <v>39</v>
      </c>
      <c r="R162" s="3" t="s">
        <v>67</v>
      </c>
      <c r="S162" s="3" t="s">
        <v>68</v>
      </c>
      <c r="T162" s="3" t="s">
        <v>69</v>
      </c>
      <c r="U162" s="3" t="s">
        <v>70</v>
      </c>
      <c r="V162" s="3" t="s">
        <v>43</v>
      </c>
      <c r="W162" s="3" t="s">
        <v>44</v>
      </c>
      <c r="X162" s="3" t="s">
        <v>45</v>
      </c>
      <c r="Y162" s="3" t="s">
        <v>46</v>
      </c>
      <c r="Z162" s="3" t="s">
        <v>492</v>
      </c>
      <c r="AA162" s="3" t="s">
        <v>493</v>
      </c>
      <c r="AB162" s="4">
        <v>1</v>
      </c>
      <c r="AC162" s="12" t="s">
        <v>3123</v>
      </c>
      <c r="AD162" s="10"/>
      <c r="AE162" s="10"/>
      <c r="AF162" s="4">
        <v>15780</v>
      </c>
      <c r="AG162" s="4">
        <v>15.78</v>
      </c>
      <c r="AH162" s="4">
        <v>75800</v>
      </c>
    </row>
    <row r="163" spans="1:34" ht="22" customHeight="1" x14ac:dyDescent="0.3">
      <c r="A163" s="2">
        <v>43808</v>
      </c>
      <c r="B163" s="3" t="s">
        <v>31</v>
      </c>
      <c r="C163" s="3" t="s">
        <v>32</v>
      </c>
      <c r="D163" s="4" t="s">
        <v>49</v>
      </c>
      <c r="E163" s="4" t="s">
        <v>49</v>
      </c>
      <c r="F163" s="3" t="s">
        <v>33</v>
      </c>
      <c r="G163" s="4" t="s">
        <v>49</v>
      </c>
      <c r="H163" s="4" t="s">
        <v>49</v>
      </c>
      <c r="I163" s="3" t="s">
        <v>34</v>
      </c>
      <c r="J163" s="3" t="s">
        <v>77</v>
      </c>
      <c r="K163" s="3" t="s">
        <v>78</v>
      </c>
      <c r="L163" s="3" t="s">
        <v>68</v>
      </c>
      <c r="M163" s="3" t="s">
        <v>33</v>
      </c>
      <c r="N163" s="4" t="s">
        <v>49</v>
      </c>
      <c r="O163" s="4" t="s">
        <v>49</v>
      </c>
      <c r="P163" s="3" t="s">
        <v>79</v>
      </c>
      <c r="Q163" s="3" t="s">
        <v>39</v>
      </c>
      <c r="R163" s="3" t="s">
        <v>67</v>
      </c>
      <c r="S163" s="3" t="s">
        <v>68</v>
      </c>
      <c r="T163" s="3" t="s">
        <v>69</v>
      </c>
      <c r="U163" s="3" t="s">
        <v>70</v>
      </c>
      <c r="V163" s="3" t="s">
        <v>43</v>
      </c>
      <c r="W163" s="3" t="s">
        <v>44</v>
      </c>
      <c r="X163" s="3" t="s">
        <v>45</v>
      </c>
      <c r="Y163" s="3" t="s">
        <v>46</v>
      </c>
      <c r="Z163" s="3" t="s">
        <v>82</v>
      </c>
      <c r="AA163" s="3" t="s">
        <v>495</v>
      </c>
      <c r="AB163" s="4">
        <v>2</v>
      </c>
      <c r="AC163" s="12" t="s">
        <v>3123</v>
      </c>
      <c r="AD163" s="10"/>
      <c r="AE163" s="10"/>
      <c r="AF163" s="4">
        <v>38640</v>
      </c>
      <c r="AG163" s="4">
        <v>38.64</v>
      </c>
      <c r="AH163" s="4">
        <v>723000</v>
      </c>
    </row>
    <row r="164" spans="1:34" ht="22" customHeight="1" x14ac:dyDescent="0.3">
      <c r="A164" s="2">
        <v>43804</v>
      </c>
      <c r="B164" s="3" t="s">
        <v>50</v>
      </c>
      <c r="C164" s="3" t="s">
        <v>84</v>
      </c>
      <c r="D164" s="3" t="s">
        <v>85</v>
      </c>
      <c r="E164" s="3" t="s">
        <v>44</v>
      </c>
      <c r="F164" s="3" t="s">
        <v>33</v>
      </c>
      <c r="G164" s="4" t="s">
        <v>49</v>
      </c>
      <c r="H164" s="4" t="s">
        <v>49</v>
      </c>
      <c r="I164" s="3" t="s">
        <v>86</v>
      </c>
      <c r="J164" s="3" t="s">
        <v>166</v>
      </c>
      <c r="K164" s="4" t="s">
        <v>49</v>
      </c>
      <c r="L164" s="3" t="s">
        <v>61</v>
      </c>
      <c r="M164" s="4" t="s">
        <v>49</v>
      </c>
      <c r="N164" s="4" t="s">
        <v>49</v>
      </c>
      <c r="O164" s="4" t="s">
        <v>49</v>
      </c>
      <c r="P164" s="3" t="s">
        <v>167</v>
      </c>
      <c r="Q164" s="3" t="s">
        <v>39</v>
      </c>
      <c r="R164" s="3" t="s">
        <v>60</v>
      </c>
      <c r="S164" s="3" t="s">
        <v>61</v>
      </c>
      <c r="T164" s="3" t="s">
        <v>62</v>
      </c>
      <c r="U164" s="3" t="s">
        <v>56</v>
      </c>
      <c r="V164" s="3" t="s">
        <v>90</v>
      </c>
      <c r="W164" s="3" t="s">
        <v>44</v>
      </c>
      <c r="X164" s="3" t="s">
        <v>91</v>
      </c>
      <c r="Y164" s="3" t="s">
        <v>46</v>
      </c>
      <c r="Z164" s="3" t="s">
        <v>251</v>
      </c>
      <c r="AA164" s="3" t="s">
        <v>497</v>
      </c>
      <c r="AB164" s="4">
        <v>1</v>
      </c>
      <c r="AC164" s="12" t="s">
        <v>3123</v>
      </c>
      <c r="AD164" s="10"/>
      <c r="AE164" s="10"/>
      <c r="AF164" s="4">
        <v>16340</v>
      </c>
      <c r="AG164" s="4">
        <v>16.34</v>
      </c>
      <c r="AH164" s="4">
        <v>84100</v>
      </c>
    </row>
    <row r="165" spans="1:34" ht="22" customHeight="1" x14ac:dyDescent="0.3">
      <c r="A165" s="5">
        <v>43804</v>
      </c>
      <c r="B165" s="6" t="s">
        <v>50</v>
      </c>
      <c r="C165" s="6" t="s">
        <v>84</v>
      </c>
      <c r="D165" s="6" t="s">
        <v>85</v>
      </c>
      <c r="E165" s="6" t="s">
        <v>44</v>
      </c>
      <c r="F165" s="6" t="s">
        <v>33</v>
      </c>
      <c r="G165" s="7" t="s">
        <v>49</v>
      </c>
      <c r="H165" s="7" t="s">
        <v>49</v>
      </c>
      <c r="I165" s="6" t="s">
        <v>86</v>
      </c>
      <c r="J165" s="6" t="s">
        <v>127</v>
      </c>
      <c r="K165" s="6" t="s">
        <v>88</v>
      </c>
      <c r="L165" s="6" t="s">
        <v>61</v>
      </c>
      <c r="M165" s="7" t="s">
        <v>49</v>
      </c>
      <c r="N165" s="7" t="s">
        <v>49</v>
      </c>
      <c r="O165" s="7" t="s">
        <v>49</v>
      </c>
      <c r="P165" s="6" t="s">
        <v>128</v>
      </c>
      <c r="Q165" s="6" t="s">
        <v>39</v>
      </c>
      <c r="R165" s="6" t="s">
        <v>60</v>
      </c>
      <c r="S165" s="6" t="s">
        <v>61</v>
      </c>
      <c r="T165" s="6" t="s">
        <v>62</v>
      </c>
      <c r="U165" s="6" t="s">
        <v>56</v>
      </c>
      <c r="V165" s="6" t="s">
        <v>90</v>
      </c>
      <c r="W165" s="6" t="s">
        <v>44</v>
      </c>
      <c r="X165" s="6" t="s">
        <v>91</v>
      </c>
      <c r="Y165" s="6" t="s">
        <v>46</v>
      </c>
      <c r="Z165" s="6" t="s">
        <v>129</v>
      </c>
      <c r="AA165" s="6" t="s">
        <v>498</v>
      </c>
      <c r="AB165" s="7">
        <v>1</v>
      </c>
      <c r="AC165" s="12" t="s">
        <v>3123</v>
      </c>
      <c r="AD165" s="7"/>
      <c r="AE165" s="7"/>
      <c r="AF165" s="7">
        <v>17720</v>
      </c>
      <c r="AG165" s="7">
        <v>17.72</v>
      </c>
      <c r="AH165" s="7">
        <v>3075000</v>
      </c>
    </row>
    <row r="166" spans="1:34" ht="22" customHeight="1" x14ac:dyDescent="0.3">
      <c r="A166" s="2">
        <v>43803</v>
      </c>
      <c r="B166" s="3" t="s">
        <v>50</v>
      </c>
      <c r="C166" s="3" t="s">
        <v>32</v>
      </c>
      <c r="D166" s="4" t="s">
        <v>49</v>
      </c>
      <c r="E166" s="4" t="s">
        <v>49</v>
      </c>
      <c r="F166" s="3" t="s">
        <v>33</v>
      </c>
      <c r="G166" s="4" t="s">
        <v>49</v>
      </c>
      <c r="H166" s="4" t="s">
        <v>49</v>
      </c>
      <c r="I166" s="3" t="s">
        <v>34</v>
      </c>
      <c r="J166" s="3" t="s">
        <v>161</v>
      </c>
      <c r="K166" s="4" t="s">
        <v>49</v>
      </c>
      <c r="L166" s="3" t="s">
        <v>61</v>
      </c>
      <c r="M166" s="4" t="s">
        <v>49</v>
      </c>
      <c r="N166" s="4" t="s">
        <v>49</v>
      </c>
      <c r="O166" s="4" t="s">
        <v>49</v>
      </c>
      <c r="P166" s="3" t="s">
        <v>162</v>
      </c>
      <c r="Q166" s="3" t="s">
        <v>163</v>
      </c>
      <c r="R166" s="3" t="s">
        <v>60</v>
      </c>
      <c r="S166" s="3" t="s">
        <v>61</v>
      </c>
      <c r="T166" s="3" t="s">
        <v>62</v>
      </c>
      <c r="U166" s="3" t="s">
        <v>56</v>
      </c>
      <c r="V166" s="3" t="s">
        <v>43</v>
      </c>
      <c r="W166" s="3" t="s">
        <v>44</v>
      </c>
      <c r="X166" s="3" t="s">
        <v>45</v>
      </c>
      <c r="Y166" s="3" t="s">
        <v>46</v>
      </c>
      <c r="Z166" s="3" t="s">
        <v>403</v>
      </c>
      <c r="AA166" s="3" t="s">
        <v>499</v>
      </c>
      <c r="AB166" s="4">
        <v>12</v>
      </c>
      <c r="AC166" s="12" t="s">
        <v>3123</v>
      </c>
      <c r="AD166" s="10"/>
      <c r="AE166" s="10"/>
      <c r="AF166" s="4">
        <v>120720</v>
      </c>
      <c r="AG166" s="4">
        <v>120.72</v>
      </c>
      <c r="AH166" s="4">
        <v>991000</v>
      </c>
    </row>
    <row r="167" spans="1:34" ht="22" customHeight="1" x14ac:dyDescent="0.3">
      <c r="A167" s="5">
        <v>43801</v>
      </c>
      <c r="B167" s="6" t="s">
        <v>31</v>
      </c>
      <c r="C167" s="6" t="s">
        <v>32</v>
      </c>
      <c r="D167" s="7" t="s">
        <v>49</v>
      </c>
      <c r="E167" s="7" t="s">
        <v>49</v>
      </c>
      <c r="F167" s="6" t="s">
        <v>33</v>
      </c>
      <c r="G167" s="7" t="s">
        <v>49</v>
      </c>
      <c r="H167" s="7" t="s">
        <v>49</v>
      </c>
      <c r="I167" s="6" t="s">
        <v>34</v>
      </c>
      <c r="J167" s="6" t="s">
        <v>77</v>
      </c>
      <c r="K167" s="6" t="s">
        <v>78</v>
      </c>
      <c r="L167" s="6" t="s">
        <v>68</v>
      </c>
      <c r="M167" s="6" t="s">
        <v>33</v>
      </c>
      <c r="N167" s="7" t="s">
        <v>49</v>
      </c>
      <c r="O167" s="7" t="s">
        <v>49</v>
      </c>
      <c r="P167" s="6" t="s">
        <v>79</v>
      </c>
      <c r="Q167" s="6" t="s">
        <v>39</v>
      </c>
      <c r="R167" s="6" t="s">
        <v>67</v>
      </c>
      <c r="S167" s="6" t="s">
        <v>68</v>
      </c>
      <c r="T167" s="6" t="s">
        <v>69</v>
      </c>
      <c r="U167" s="6" t="s">
        <v>70</v>
      </c>
      <c r="V167" s="6" t="s">
        <v>43</v>
      </c>
      <c r="W167" s="6" t="s">
        <v>44</v>
      </c>
      <c r="X167" s="6" t="s">
        <v>45</v>
      </c>
      <c r="Y167" s="6" t="s">
        <v>46</v>
      </c>
      <c r="Z167" s="6" t="s">
        <v>330</v>
      </c>
      <c r="AA167" s="6" t="s">
        <v>500</v>
      </c>
      <c r="AB167" s="7">
        <v>6</v>
      </c>
      <c r="AC167" s="12" t="s">
        <v>3123</v>
      </c>
      <c r="AD167" s="7"/>
      <c r="AE167" s="7"/>
      <c r="AF167" s="7">
        <v>40200</v>
      </c>
      <c r="AG167" s="7">
        <v>40.200000000000003</v>
      </c>
      <c r="AH167" s="7">
        <v>29917000</v>
      </c>
    </row>
    <row r="168" spans="1:34" ht="22" customHeight="1" x14ac:dyDescent="0.3">
      <c r="A168" s="5">
        <v>43801</v>
      </c>
      <c r="B168" s="6" t="s">
        <v>31</v>
      </c>
      <c r="C168" s="6" t="s">
        <v>32</v>
      </c>
      <c r="D168" s="7" t="s">
        <v>49</v>
      </c>
      <c r="E168" s="7" t="s">
        <v>49</v>
      </c>
      <c r="F168" s="6" t="s">
        <v>33</v>
      </c>
      <c r="G168" s="7" t="s">
        <v>49</v>
      </c>
      <c r="H168" s="7" t="s">
        <v>49</v>
      </c>
      <c r="I168" s="6" t="s">
        <v>34</v>
      </c>
      <c r="J168" s="6" t="s">
        <v>65</v>
      </c>
      <c r="K168" s="7" t="s">
        <v>49</v>
      </c>
      <c r="L168" s="7" t="s">
        <v>49</v>
      </c>
      <c r="M168" s="6" t="s">
        <v>33</v>
      </c>
      <c r="N168" s="7" t="s">
        <v>49</v>
      </c>
      <c r="O168" s="7" t="s">
        <v>49</v>
      </c>
      <c r="P168" s="6" t="s">
        <v>66</v>
      </c>
      <c r="Q168" s="6" t="s">
        <v>39</v>
      </c>
      <c r="R168" s="6" t="s">
        <v>67</v>
      </c>
      <c r="S168" s="6" t="s">
        <v>68</v>
      </c>
      <c r="T168" s="6" t="s">
        <v>69</v>
      </c>
      <c r="U168" s="6" t="s">
        <v>70</v>
      </c>
      <c r="V168" s="6" t="s">
        <v>43</v>
      </c>
      <c r="W168" s="6" t="s">
        <v>44</v>
      </c>
      <c r="X168" s="6" t="s">
        <v>45</v>
      </c>
      <c r="Y168" s="6" t="s">
        <v>46</v>
      </c>
      <c r="Z168" s="6" t="s">
        <v>71</v>
      </c>
      <c r="AA168" s="6" t="s">
        <v>502</v>
      </c>
      <c r="AB168" s="7">
        <v>24</v>
      </c>
      <c r="AC168" s="12" t="s">
        <v>3123</v>
      </c>
      <c r="AD168" s="7"/>
      <c r="AE168" s="7"/>
      <c r="AF168" s="7">
        <v>268176</v>
      </c>
      <c r="AG168" s="7">
        <v>268.18</v>
      </c>
      <c r="AH168" s="7">
        <v>3461000</v>
      </c>
    </row>
    <row r="169" spans="1:34" ht="22" customHeight="1" x14ac:dyDescent="0.3">
      <c r="A169" s="2">
        <v>43801</v>
      </c>
      <c r="B169" s="3" t="s">
        <v>31</v>
      </c>
      <c r="C169" s="3" t="s">
        <v>32</v>
      </c>
      <c r="D169" s="4" t="s">
        <v>49</v>
      </c>
      <c r="E169" s="4" t="s">
        <v>49</v>
      </c>
      <c r="F169" s="3" t="s">
        <v>33</v>
      </c>
      <c r="G169" s="4" t="s">
        <v>49</v>
      </c>
      <c r="H169" s="4" t="s">
        <v>49</v>
      </c>
      <c r="I169" s="3" t="s">
        <v>34</v>
      </c>
      <c r="J169" s="3" t="s">
        <v>77</v>
      </c>
      <c r="K169" s="3" t="s">
        <v>78</v>
      </c>
      <c r="L169" s="3" t="s">
        <v>68</v>
      </c>
      <c r="M169" s="3" t="s">
        <v>33</v>
      </c>
      <c r="N169" s="4" t="s">
        <v>49</v>
      </c>
      <c r="O169" s="4" t="s">
        <v>49</v>
      </c>
      <c r="P169" s="3" t="s">
        <v>79</v>
      </c>
      <c r="Q169" s="3" t="s">
        <v>39</v>
      </c>
      <c r="R169" s="3" t="s">
        <v>67</v>
      </c>
      <c r="S169" s="3" t="s">
        <v>68</v>
      </c>
      <c r="T169" s="3" t="s">
        <v>69</v>
      </c>
      <c r="U169" s="3" t="s">
        <v>70</v>
      </c>
      <c r="V169" s="3" t="s">
        <v>43</v>
      </c>
      <c r="W169" s="3" t="s">
        <v>44</v>
      </c>
      <c r="X169" s="3" t="s">
        <v>45</v>
      </c>
      <c r="Y169" s="3" t="s">
        <v>46</v>
      </c>
      <c r="Z169" s="3" t="s">
        <v>82</v>
      </c>
      <c r="AA169" s="3" t="s">
        <v>503</v>
      </c>
      <c r="AB169" s="4">
        <v>4</v>
      </c>
      <c r="AC169" s="12" t="s">
        <v>3123</v>
      </c>
      <c r="AD169" s="10"/>
      <c r="AE169" s="10"/>
      <c r="AF169" s="4">
        <v>77280</v>
      </c>
      <c r="AG169" s="4">
        <v>77.28</v>
      </c>
      <c r="AH169" s="4">
        <v>1446000</v>
      </c>
    </row>
    <row r="170" spans="1:34" ht="22" customHeight="1" x14ac:dyDescent="0.3">
      <c r="A170" s="5">
        <v>43800</v>
      </c>
      <c r="B170" s="6" t="s">
        <v>50</v>
      </c>
      <c r="C170" s="6" t="s">
        <v>84</v>
      </c>
      <c r="D170" s="6" t="s">
        <v>85</v>
      </c>
      <c r="E170" s="6" t="s">
        <v>44</v>
      </c>
      <c r="F170" s="6" t="s">
        <v>33</v>
      </c>
      <c r="G170" s="7" t="s">
        <v>49</v>
      </c>
      <c r="H170" s="7" t="s">
        <v>49</v>
      </c>
      <c r="I170" s="6" t="s">
        <v>86</v>
      </c>
      <c r="J170" s="6" t="s">
        <v>111</v>
      </c>
      <c r="K170" s="6" t="s">
        <v>112</v>
      </c>
      <c r="L170" s="6" t="s">
        <v>113</v>
      </c>
      <c r="M170" s="7" t="s">
        <v>49</v>
      </c>
      <c r="N170" s="7" t="s">
        <v>49</v>
      </c>
      <c r="O170" s="7" t="s">
        <v>49</v>
      </c>
      <c r="P170" s="6" t="s">
        <v>114</v>
      </c>
      <c r="Q170" s="6" t="s">
        <v>39</v>
      </c>
      <c r="R170" s="6" t="s">
        <v>115</v>
      </c>
      <c r="S170" s="6" t="s">
        <v>113</v>
      </c>
      <c r="T170" s="6" t="s">
        <v>116</v>
      </c>
      <c r="U170" s="6" t="s">
        <v>117</v>
      </c>
      <c r="V170" s="6" t="s">
        <v>90</v>
      </c>
      <c r="W170" s="6" t="s">
        <v>44</v>
      </c>
      <c r="X170" s="6" t="s">
        <v>91</v>
      </c>
      <c r="Y170" s="6" t="s">
        <v>46</v>
      </c>
      <c r="Z170" s="6" t="s">
        <v>118</v>
      </c>
      <c r="AA170" s="6" t="s">
        <v>506</v>
      </c>
      <c r="AB170" s="7">
        <v>1</v>
      </c>
      <c r="AC170" s="12" t="s">
        <v>3123</v>
      </c>
      <c r="AD170" s="7"/>
      <c r="AE170" s="7"/>
      <c r="AF170" s="7">
        <v>25000</v>
      </c>
      <c r="AG170" s="7">
        <v>25</v>
      </c>
      <c r="AH170" s="7">
        <v>42500</v>
      </c>
    </row>
    <row r="171" spans="1:34" ht="22" customHeight="1" x14ac:dyDescent="0.3">
      <c r="A171" s="5">
        <v>43794</v>
      </c>
      <c r="B171" s="6" t="s">
        <v>31</v>
      </c>
      <c r="C171" s="6" t="s">
        <v>32</v>
      </c>
      <c r="D171" s="7" t="s">
        <v>49</v>
      </c>
      <c r="E171" s="7" t="s">
        <v>49</v>
      </c>
      <c r="F171" s="6" t="s">
        <v>33</v>
      </c>
      <c r="G171" s="7" t="s">
        <v>49</v>
      </c>
      <c r="H171" s="7" t="s">
        <v>49</v>
      </c>
      <c r="I171" s="6" t="s">
        <v>34</v>
      </c>
      <c r="J171" s="6" t="s">
        <v>65</v>
      </c>
      <c r="K171" s="7" t="s">
        <v>49</v>
      </c>
      <c r="L171" s="7" t="s">
        <v>49</v>
      </c>
      <c r="M171" s="6" t="s">
        <v>33</v>
      </c>
      <c r="N171" s="7" t="s">
        <v>49</v>
      </c>
      <c r="O171" s="7" t="s">
        <v>49</v>
      </c>
      <c r="P171" s="6" t="s">
        <v>66</v>
      </c>
      <c r="Q171" s="6" t="s">
        <v>39</v>
      </c>
      <c r="R171" s="6" t="s">
        <v>67</v>
      </c>
      <c r="S171" s="6" t="s">
        <v>68</v>
      </c>
      <c r="T171" s="6" t="s">
        <v>69</v>
      </c>
      <c r="U171" s="6" t="s">
        <v>70</v>
      </c>
      <c r="V171" s="6" t="s">
        <v>43</v>
      </c>
      <c r="W171" s="6" t="s">
        <v>44</v>
      </c>
      <c r="X171" s="6" t="s">
        <v>45</v>
      </c>
      <c r="Y171" s="6" t="s">
        <v>46</v>
      </c>
      <c r="Z171" s="6" t="s">
        <v>71</v>
      </c>
      <c r="AA171" s="6" t="s">
        <v>269</v>
      </c>
      <c r="AB171" s="7">
        <v>2</v>
      </c>
      <c r="AC171" s="12" t="s">
        <v>3123</v>
      </c>
      <c r="AD171" s="7"/>
      <c r="AE171" s="7"/>
      <c r="AF171" s="7">
        <v>22348</v>
      </c>
      <c r="AG171" s="7">
        <v>22.35</v>
      </c>
      <c r="AH171" s="7">
        <v>307000</v>
      </c>
    </row>
    <row r="172" spans="1:34" ht="22" customHeight="1" x14ac:dyDescent="0.3">
      <c r="A172" s="2">
        <v>43794</v>
      </c>
      <c r="B172" s="3" t="s">
        <v>50</v>
      </c>
      <c r="C172" s="3" t="s">
        <v>32</v>
      </c>
      <c r="D172" s="4" t="s">
        <v>49</v>
      </c>
      <c r="E172" s="4" t="s">
        <v>49</v>
      </c>
      <c r="F172" s="3" t="s">
        <v>33</v>
      </c>
      <c r="G172" s="4" t="s">
        <v>49</v>
      </c>
      <c r="H172" s="4" t="s">
        <v>49</v>
      </c>
      <c r="I172" s="3" t="s">
        <v>34</v>
      </c>
      <c r="J172" s="3" t="s">
        <v>399</v>
      </c>
      <c r="K172" s="4" t="s">
        <v>49</v>
      </c>
      <c r="L172" s="3" t="s">
        <v>149</v>
      </c>
      <c r="M172" s="3" t="s">
        <v>33</v>
      </c>
      <c r="N172" s="4" t="s">
        <v>49</v>
      </c>
      <c r="O172" s="4" t="s">
        <v>49</v>
      </c>
      <c r="P172" s="3" t="s">
        <v>150</v>
      </c>
      <c r="Q172" s="3" t="s">
        <v>39</v>
      </c>
      <c r="R172" s="3" t="s">
        <v>151</v>
      </c>
      <c r="S172" s="3" t="s">
        <v>149</v>
      </c>
      <c r="T172" s="3" t="s">
        <v>152</v>
      </c>
      <c r="U172" s="3" t="s">
        <v>42</v>
      </c>
      <c r="V172" s="3" t="s">
        <v>43</v>
      </c>
      <c r="W172" s="3" t="s">
        <v>44</v>
      </c>
      <c r="X172" s="3" t="s">
        <v>45</v>
      </c>
      <c r="Y172" s="3" t="s">
        <v>46</v>
      </c>
      <c r="Z172" s="3" t="s">
        <v>153</v>
      </c>
      <c r="AA172" s="3" t="s">
        <v>510</v>
      </c>
      <c r="AB172" s="4">
        <v>1</v>
      </c>
      <c r="AC172" s="12" t="s">
        <v>3123</v>
      </c>
      <c r="AD172" s="10"/>
      <c r="AE172" s="10"/>
      <c r="AF172" s="4">
        <v>19940</v>
      </c>
      <c r="AG172" s="4">
        <v>19.940000000000001</v>
      </c>
      <c r="AH172" s="3" t="s">
        <v>49</v>
      </c>
    </row>
    <row r="173" spans="1:34" ht="22" customHeight="1" x14ac:dyDescent="0.3">
      <c r="A173" s="5">
        <v>43794</v>
      </c>
      <c r="B173" s="6" t="s">
        <v>31</v>
      </c>
      <c r="C173" s="6" t="s">
        <v>32</v>
      </c>
      <c r="D173" s="7" t="s">
        <v>49</v>
      </c>
      <c r="E173" s="7" t="s">
        <v>49</v>
      </c>
      <c r="F173" s="6" t="s">
        <v>33</v>
      </c>
      <c r="G173" s="7" t="s">
        <v>49</v>
      </c>
      <c r="H173" s="7" t="s">
        <v>49</v>
      </c>
      <c r="I173" s="6" t="s">
        <v>34</v>
      </c>
      <c r="J173" s="6" t="s">
        <v>77</v>
      </c>
      <c r="K173" s="6" t="s">
        <v>78</v>
      </c>
      <c r="L173" s="6" t="s">
        <v>68</v>
      </c>
      <c r="M173" s="6" t="s">
        <v>33</v>
      </c>
      <c r="N173" s="7" t="s">
        <v>49</v>
      </c>
      <c r="O173" s="7" t="s">
        <v>49</v>
      </c>
      <c r="P173" s="6" t="s">
        <v>79</v>
      </c>
      <c r="Q173" s="6" t="s">
        <v>39</v>
      </c>
      <c r="R173" s="6" t="s">
        <v>67</v>
      </c>
      <c r="S173" s="6" t="s">
        <v>68</v>
      </c>
      <c r="T173" s="6" t="s">
        <v>69</v>
      </c>
      <c r="U173" s="6" t="s">
        <v>70</v>
      </c>
      <c r="V173" s="6" t="s">
        <v>43</v>
      </c>
      <c r="W173" s="6" t="s">
        <v>44</v>
      </c>
      <c r="X173" s="6" t="s">
        <v>45</v>
      </c>
      <c r="Y173" s="6" t="s">
        <v>46</v>
      </c>
      <c r="Z173" s="6" t="s">
        <v>82</v>
      </c>
      <c r="AA173" s="6" t="s">
        <v>511</v>
      </c>
      <c r="AB173" s="7">
        <v>6</v>
      </c>
      <c r="AC173" s="12" t="s">
        <v>3123</v>
      </c>
      <c r="AD173" s="7"/>
      <c r="AE173" s="7"/>
      <c r="AF173" s="7">
        <v>118800</v>
      </c>
      <c r="AG173" s="7">
        <v>118.8</v>
      </c>
      <c r="AH173" s="7">
        <v>2327000</v>
      </c>
    </row>
    <row r="174" spans="1:34" ht="22" customHeight="1" x14ac:dyDescent="0.3">
      <c r="A174" s="2">
        <v>43789</v>
      </c>
      <c r="B174" s="3" t="s">
        <v>50</v>
      </c>
      <c r="C174" s="3" t="s">
        <v>32</v>
      </c>
      <c r="D174" s="4" t="s">
        <v>49</v>
      </c>
      <c r="E174" s="4" t="s">
        <v>49</v>
      </c>
      <c r="F174" s="3" t="s">
        <v>33</v>
      </c>
      <c r="G174" s="4" t="s">
        <v>49</v>
      </c>
      <c r="H174" s="4" t="s">
        <v>49</v>
      </c>
      <c r="I174" s="3" t="s">
        <v>34</v>
      </c>
      <c r="J174" s="3" t="s">
        <v>161</v>
      </c>
      <c r="K174" s="4" t="s">
        <v>49</v>
      </c>
      <c r="L174" s="3" t="s">
        <v>61</v>
      </c>
      <c r="M174" s="4" t="s">
        <v>49</v>
      </c>
      <c r="N174" s="4" t="s">
        <v>49</v>
      </c>
      <c r="O174" s="4" t="s">
        <v>49</v>
      </c>
      <c r="P174" s="3" t="s">
        <v>162</v>
      </c>
      <c r="Q174" s="3" t="s">
        <v>163</v>
      </c>
      <c r="R174" s="3" t="s">
        <v>60</v>
      </c>
      <c r="S174" s="3" t="s">
        <v>61</v>
      </c>
      <c r="T174" s="3" t="s">
        <v>62</v>
      </c>
      <c r="U174" s="3" t="s">
        <v>56</v>
      </c>
      <c r="V174" s="3" t="s">
        <v>43</v>
      </c>
      <c r="W174" s="3" t="s">
        <v>44</v>
      </c>
      <c r="X174" s="3" t="s">
        <v>45</v>
      </c>
      <c r="Y174" s="3" t="s">
        <v>46</v>
      </c>
      <c r="Z174" s="3" t="s">
        <v>403</v>
      </c>
      <c r="AA174" s="3" t="s">
        <v>512</v>
      </c>
      <c r="AB174" s="4">
        <v>15</v>
      </c>
      <c r="AC174" s="12" t="s">
        <v>3123</v>
      </c>
      <c r="AD174" s="10"/>
      <c r="AE174" s="10"/>
      <c r="AF174" s="4">
        <v>150899.99</v>
      </c>
      <c r="AG174" s="4">
        <v>150.9</v>
      </c>
      <c r="AH174" s="4">
        <v>1225000</v>
      </c>
    </row>
    <row r="175" spans="1:34" ht="22" customHeight="1" x14ac:dyDescent="0.3">
      <c r="A175" s="5">
        <v>43787</v>
      </c>
      <c r="B175" s="6" t="s">
        <v>31</v>
      </c>
      <c r="C175" s="6" t="s">
        <v>32</v>
      </c>
      <c r="D175" s="7" t="s">
        <v>49</v>
      </c>
      <c r="E175" s="7" t="s">
        <v>49</v>
      </c>
      <c r="F175" s="6" t="s">
        <v>33</v>
      </c>
      <c r="G175" s="7" t="s">
        <v>49</v>
      </c>
      <c r="H175" s="7" t="s">
        <v>49</v>
      </c>
      <c r="I175" s="6" t="s">
        <v>34</v>
      </c>
      <c r="J175" s="6" t="s">
        <v>65</v>
      </c>
      <c r="K175" s="7" t="s">
        <v>49</v>
      </c>
      <c r="L175" s="7" t="s">
        <v>49</v>
      </c>
      <c r="M175" s="6" t="s">
        <v>33</v>
      </c>
      <c r="N175" s="7" t="s">
        <v>49</v>
      </c>
      <c r="O175" s="7" t="s">
        <v>49</v>
      </c>
      <c r="P175" s="6" t="s">
        <v>66</v>
      </c>
      <c r="Q175" s="6" t="s">
        <v>39</v>
      </c>
      <c r="R175" s="6" t="s">
        <v>67</v>
      </c>
      <c r="S175" s="6" t="s">
        <v>68</v>
      </c>
      <c r="T175" s="6" t="s">
        <v>69</v>
      </c>
      <c r="U175" s="6" t="s">
        <v>70</v>
      </c>
      <c r="V175" s="6" t="s">
        <v>43</v>
      </c>
      <c r="W175" s="6" t="s">
        <v>44</v>
      </c>
      <c r="X175" s="6" t="s">
        <v>45</v>
      </c>
      <c r="Y175" s="6" t="s">
        <v>46</v>
      </c>
      <c r="Z175" s="6" t="s">
        <v>71</v>
      </c>
      <c r="AA175" s="6" t="s">
        <v>464</v>
      </c>
      <c r="AB175" s="7">
        <v>4</v>
      </c>
      <c r="AC175" s="12" t="s">
        <v>3123</v>
      </c>
      <c r="AD175" s="7"/>
      <c r="AE175" s="7"/>
      <c r="AF175" s="7">
        <v>44696</v>
      </c>
      <c r="AG175" s="7">
        <v>44.7</v>
      </c>
      <c r="AH175" s="7">
        <v>613000</v>
      </c>
    </row>
    <row r="176" spans="1:34" ht="22" customHeight="1" x14ac:dyDescent="0.3">
      <c r="A176" s="2">
        <v>43787</v>
      </c>
      <c r="B176" s="3" t="s">
        <v>50</v>
      </c>
      <c r="C176" s="3" t="s">
        <v>84</v>
      </c>
      <c r="D176" s="3" t="s">
        <v>85</v>
      </c>
      <c r="E176" s="3" t="s">
        <v>44</v>
      </c>
      <c r="F176" s="3" t="s">
        <v>33</v>
      </c>
      <c r="G176" s="4" t="s">
        <v>49</v>
      </c>
      <c r="H176" s="4" t="s">
        <v>49</v>
      </c>
      <c r="I176" s="3" t="s">
        <v>86</v>
      </c>
      <c r="J176" s="3" t="s">
        <v>166</v>
      </c>
      <c r="K176" s="4" t="s">
        <v>49</v>
      </c>
      <c r="L176" s="3" t="s">
        <v>61</v>
      </c>
      <c r="M176" s="4" t="s">
        <v>49</v>
      </c>
      <c r="N176" s="4" t="s">
        <v>49</v>
      </c>
      <c r="O176" s="4" t="s">
        <v>49</v>
      </c>
      <c r="P176" s="3" t="s">
        <v>167</v>
      </c>
      <c r="Q176" s="3" t="s">
        <v>39</v>
      </c>
      <c r="R176" s="3" t="s">
        <v>60</v>
      </c>
      <c r="S176" s="3" t="s">
        <v>61</v>
      </c>
      <c r="T176" s="3" t="s">
        <v>62</v>
      </c>
      <c r="U176" s="3" t="s">
        <v>56</v>
      </c>
      <c r="V176" s="3" t="s">
        <v>90</v>
      </c>
      <c r="W176" s="3" t="s">
        <v>44</v>
      </c>
      <c r="X176" s="3" t="s">
        <v>91</v>
      </c>
      <c r="Y176" s="3" t="s">
        <v>46</v>
      </c>
      <c r="Z176" s="3" t="s">
        <v>251</v>
      </c>
      <c r="AA176" s="3" t="s">
        <v>513</v>
      </c>
      <c r="AB176" s="4">
        <v>2</v>
      </c>
      <c r="AC176" s="12" t="s">
        <v>3123</v>
      </c>
      <c r="AD176" s="10"/>
      <c r="AE176" s="10"/>
      <c r="AF176" s="4">
        <v>32680</v>
      </c>
      <c r="AG176" s="4">
        <v>32.68</v>
      </c>
      <c r="AH176" s="4">
        <v>179000</v>
      </c>
    </row>
    <row r="177" spans="1:34" ht="22" customHeight="1" x14ac:dyDescent="0.3">
      <c r="A177" s="5">
        <v>43787</v>
      </c>
      <c r="B177" s="6" t="s">
        <v>50</v>
      </c>
      <c r="C177" s="6" t="s">
        <v>32</v>
      </c>
      <c r="D177" s="7" t="s">
        <v>49</v>
      </c>
      <c r="E177" s="7" t="s">
        <v>49</v>
      </c>
      <c r="F177" s="6" t="s">
        <v>33</v>
      </c>
      <c r="G177" s="7" t="s">
        <v>49</v>
      </c>
      <c r="H177" s="7" t="s">
        <v>49</v>
      </c>
      <c r="I177" s="6" t="s">
        <v>34</v>
      </c>
      <c r="J177" s="6" t="s">
        <v>191</v>
      </c>
      <c r="K177" s="6" t="s">
        <v>514</v>
      </c>
      <c r="L177" s="6" t="s">
        <v>113</v>
      </c>
      <c r="M177" s="7" t="s">
        <v>49</v>
      </c>
      <c r="N177" s="7" t="s">
        <v>49</v>
      </c>
      <c r="O177" s="7" t="s">
        <v>49</v>
      </c>
      <c r="P177" s="6" t="s">
        <v>192</v>
      </c>
      <c r="Q177" s="6" t="s">
        <v>39</v>
      </c>
      <c r="R177" s="6" t="s">
        <v>186</v>
      </c>
      <c r="S177" s="6" t="s">
        <v>187</v>
      </c>
      <c r="T177" s="6" t="s">
        <v>188</v>
      </c>
      <c r="U177" s="6" t="s">
        <v>42</v>
      </c>
      <c r="V177" s="6" t="s">
        <v>43</v>
      </c>
      <c r="W177" s="6" t="s">
        <v>44</v>
      </c>
      <c r="X177" s="6" t="s">
        <v>45</v>
      </c>
      <c r="Y177" s="6" t="s">
        <v>46</v>
      </c>
      <c r="Z177" s="6" t="s">
        <v>193</v>
      </c>
      <c r="AA177" s="6" t="s">
        <v>515</v>
      </c>
      <c r="AB177" s="7">
        <v>1</v>
      </c>
      <c r="AC177" s="12" t="s">
        <v>3123</v>
      </c>
      <c r="AD177" s="7"/>
      <c r="AE177" s="7"/>
      <c r="AF177" s="7">
        <v>26120</v>
      </c>
      <c r="AG177" s="7">
        <v>26.12</v>
      </c>
      <c r="AH177" s="7">
        <v>50500</v>
      </c>
    </row>
    <row r="178" spans="1:34" ht="22" customHeight="1" x14ac:dyDescent="0.3">
      <c r="A178" s="2">
        <v>43786</v>
      </c>
      <c r="B178" s="3" t="s">
        <v>31</v>
      </c>
      <c r="C178" s="3" t="s">
        <v>32</v>
      </c>
      <c r="D178" s="4" t="s">
        <v>49</v>
      </c>
      <c r="E178" s="4" t="s">
        <v>49</v>
      </c>
      <c r="F178" s="3" t="s">
        <v>33</v>
      </c>
      <c r="G178" s="4" t="s">
        <v>49</v>
      </c>
      <c r="H178" s="4" t="s">
        <v>49</v>
      </c>
      <c r="I178" s="3" t="s">
        <v>34</v>
      </c>
      <c r="J178" s="3" t="s">
        <v>516</v>
      </c>
      <c r="K178" s="3" t="s">
        <v>517</v>
      </c>
      <c r="L178" s="3" t="s">
        <v>61</v>
      </c>
      <c r="M178" s="4" t="s">
        <v>49</v>
      </c>
      <c r="N178" s="4" t="s">
        <v>49</v>
      </c>
      <c r="O178" s="4" t="s">
        <v>49</v>
      </c>
      <c r="P178" s="3" t="s">
        <v>518</v>
      </c>
      <c r="Q178" s="3" t="s">
        <v>39</v>
      </c>
      <c r="R178" s="3" t="s">
        <v>60</v>
      </c>
      <c r="S178" s="3" t="s">
        <v>61</v>
      </c>
      <c r="T178" s="3" t="s">
        <v>62</v>
      </c>
      <c r="U178" s="3" t="s">
        <v>56</v>
      </c>
      <c r="V178" s="3" t="s">
        <v>43</v>
      </c>
      <c r="W178" s="3" t="s">
        <v>44</v>
      </c>
      <c r="X178" s="3" t="s">
        <v>45</v>
      </c>
      <c r="Y178" s="3" t="s">
        <v>46</v>
      </c>
      <c r="Z178" s="3" t="s">
        <v>519</v>
      </c>
      <c r="AA178" s="3" t="s">
        <v>520</v>
      </c>
      <c r="AB178" s="4">
        <v>14</v>
      </c>
      <c r="AC178" s="12" t="s">
        <v>3123</v>
      </c>
      <c r="AD178" s="10"/>
      <c r="AE178" s="10"/>
      <c r="AF178" s="4">
        <v>120960</v>
      </c>
      <c r="AG178" s="4">
        <v>120.96</v>
      </c>
      <c r="AH178" s="4">
        <v>1085000</v>
      </c>
    </row>
    <row r="179" spans="1:34" ht="22" customHeight="1" x14ac:dyDescent="0.3">
      <c r="A179" s="5">
        <v>43786</v>
      </c>
      <c r="B179" s="6" t="s">
        <v>50</v>
      </c>
      <c r="C179" s="6" t="s">
        <v>84</v>
      </c>
      <c r="D179" s="6" t="s">
        <v>85</v>
      </c>
      <c r="E179" s="6" t="s">
        <v>44</v>
      </c>
      <c r="F179" s="6" t="s">
        <v>33</v>
      </c>
      <c r="G179" s="7" t="s">
        <v>49</v>
      </c>
      <c r="H179" s="7" t="s">
        <v>49</v>
      </c>
      <c r="I179" s="6" t="s">
        <v>86</v>
      </c>
      <c r="J179" s="6" t="s">
        <v>521</v>
      </c>
      <c r="K179" s="6" t="s">
        <v>522</v>
      </c>
      <c r="L179" s="6" t="s">
        <v>113</v>
      </c>
      <c r="M179" s="7" t="s">
        <v>49</v>
      </c>
      <c r="N179" s="7" t="s">
        <v>49</v>
      </c>
      <c r="O179" s="7" t="s">
        <v>49</v>
      </c>
      <c r="P179" s="6" t="s">
        <v>523</v>
      </c>
      <c r="Q179" s="6" t="s">
        <v>39</v>
      </c>
      <c r="R179" s="6" t="s">
        <v>115</v>
      </c>
      <c r="S179" s="6" t="s">
        <v>113</v>
      </c>
      <c r="T179" s="6" t="s">
        <v>116</v>
      </c>
      <c r="U179" s="6" t="s">
        <v>117</v>
      </c>
      <c r="V179" s="6" t="s">
        <v>90</v>
      </c>
      <c r="W179" s="6" t="s">
        <v>44</v>
      </c>
      <c r="X179" s="6" t="s">
        <v>91</v>
      </c>
      <c r="Y179" s="6" t="s">
        <v>46</v>
      </c>
      <c r="Z179" s="6" t="s">
        <v>524</v>
      </c>
      <c r="AA179" s="6" t="s">
        <v>525</v>
      </c>
      <c r="AB179" s="7">
        <v>1</v>
      </c>
      <c r="AC179" s="12" t="s">
        <v>3123</v>
      </c>
      <c r="AD179" s="7"/>
      <c r="AE179" s="7"/>
      <c r="AF179" s="7">
        <v>11420</v>
      </c>
      <c r="AG179" s="7">
        <v>11.42</v>
      </c>
      <c r="AH179" s="6" t="s">
        <v>49</v>
      </c>
    </row>
    <row r="180" spans="1:34" ht="22" customHeight="1" x14ac:dyDescent="0.3">
      <c r="A180" s="2">
        <v>43785</v>
      </c>
      <c r="B180" s="3" t="s">
        <v>50</v>
      </c>
      <c r="C180" s="3" t="s">
        <v>84</v>
      </c>
      <c r="D180" s="3" t="s">
        <v>85</v>
      </c>
      <c r="E180" s="3" t="s">
        <v>44</v>
      </c>
      <c r="F180" s="3" t="s">
        <v>33</v>
      </c>
      <c r="G180" s="4" t="s">
        <v>49</v>
      </c>
      <c r="H180" s="4" t="s">
        <v>49</v>
      </c>
      <c r="I180" s="3" t="s">
        <v>86</v>
      </c>
      <c r="J180" s="3" t="s">
        <v>87</v>
      </c>
      <c r="K180" s="3" t="s">
        <v>88</v>
      </c>
      <c r="L180" s="3" t="s">
        <v>61</v>
      </c>
      <c r="M180" s="4" t="s">
        <v>49</v>
      </c>
      <c r="N180" s="4" t="s">
        <v>49</v>
      </c>
      <c r="O180" s="4" t="s">
        <v>49</v>
      </c>
      <c r="P180" s="3" t="s">
        <v>89</v>
      </c>
      <c r="Q180" s="3" t="s">
        <v>39</v>
      </c>
      <c r="R180" s="3" t="s">
        <v>60</v>
      </c>
      <c r="S180" s="3" t="s">
        <v>61</v>
      </c>
      <c r="T180" s="3" t="s">
        <v>62</v>
      </c>
      <c r="U180" s="3" t="s">
        <v>56</v>
      </c>
      <c r="V180" s="3" t="s">
        <v>90</v>
      </c>
      <c r="W180" s="3" t="s">
        <v>44</v>
      </c>
      <c r="X180" s="3" t="s">
        <v>91</v>
      </c>
      <c r="Y180" s="3" t="s">
        <v>46</v>
      </c>
      <c r="Z180" s="3" t="s">
        <v>92</v>
      </c>
      <c r="AA180" s="3" t="s">
        <v>222</v>
      </c>
      <c r="AB180" s="4">
        <v>1</v>
      </c>
      <c r="AC180" s="12" t="s">
        <v>3123</v>
      </c>
      <c r="AD180" s="10"/>
      <c r="AE180" s="10"/>
      <c r="AF180" s="4">
        <v>16760</v>
      </c>
      <c r="AG180" s="4">
        <v>16.760000000000002</v>
      </c>
      <c r="AH180" s="4">
        <v>135000</v>
      </c>
    </row>
    <row r="181" spans="1:34" ht="22" customHeight="1" x14ac:dyDescent="0.3">
      <c r="A181" s="5">
        <v>43781</v>
      </c>
      <c r="B181" s="6" t="s">
        <v>31</v>
      </c>
      <c r="C181" s="6" t="s">
        <v>32</v>
      </c>
      <c r="D181" s="7" t="s">
        <v>49</v>
      </c>
      <c r="E181" s="7" t="s">
        <v>49</v>
      </c>
      <c r="F181" s="6" t="s">
        <v>33</v>
      </c>
      <c r="G181" s="7" t="s">
        <v>49</v>
      </c>
      <c r="H181" s="7" t="s">
        <v>49</v>
      </c>
      <c r="I181" s="6" t="s">
        <v>34</v>
      </c>
      <c r="J181" s="6" t="s">
        <v>77</v>
      </c>
      <c r="K181" s="6" t="s">
        <v>78</v>
      </c>
      <c r="L181" s="6" t="s">
        <v>68</v>
      </c>
      <c r="M181" s="6" t="s">
        <v>33</v>
      </c>
      <c r="N181" s="7" t="s">
        <v>49</v>
      </c>
      <c r="O181" s="7" t="s">
        <v>49</v>
      </c>
      <c r="P181" s="6" t="s">
        <v>79</v>
      </c>
      <c r="Q181" s="6" t="s">
        <v>39</v>
      </c>
      <c r="R181" s="6" t="s">
        <v>67</v>
      </c>
      <c r="S181" s="6" t="s">
        <v>68</v>
      </c>
      <c r="T181" s="6" t="s">
        <v>69</v>
      </c>
      <c r="U181" s="6" t="s">
        <v>70</v>
      </c>
      <c r="V181" s="6" t="s">
        <v>43</v>
      </c>
      <c r="W181" s="6" t="s">
        <v>44</v>
      </c>
      <c r="X181" s="6" t="s">
        <v>45</v>
      </c>
      <c r="Y181" s="6" t="s">
        <v>46</v>
      </c>
      <c r="Z181" s="6" t="s">
        <v>418</v>
      </c>
      <c r="AA181" s="6" t="s">
        <v>526</v>
      </c>
      <c r="AB181" s="7">
        <v>1</v>
      </c>
      <c r="AC181" s="12" t="s">
        <v>3123</v>
      </c>
      <c r="AD181" s="7"/>
      <c r="AE181" s="7"/>
      <c r="AF181" s="7">
        <v>10470</v>
      </c>
      <c r="AG181" s="7">
        <v>10.47</v>
      </c>
      <c r="AH181" s="7">
        <v>21285000</v>
      </c>
    </row>
    <row r="182" spans="1:34" ht="22" customHeight="1" x14ac:dyDescent="0.3">
      <c r="A182" s="5">
        <v>43781</v>
      </c>
      <c r="B182" s="6" t="s">
        <v>31</v>
      </c>
      <c r="C182" s="6" t="s">
        <v>32</v>
      </c>
      <c r="D182" s="7" t="s">
        <v>49</v>
      </c>
      <c r="E182" s="7" t="s">
        <v>49</v>
      </c>
      <c r="F182" s="6" t="s">
        <v>33</v>
      </c>
      <c r="G182" s="7" t="s">
        <v>49</v>
      </c>
      <c r="H182" s="7" t="s">
        <v>49</v>
      </c>
      <c r="I182" s="6" t="s">
        <v>34</v>
      </c>
      <c r="J182" s="6" t="s">
        <v>65</v>
      </c>
      <c r="K182" s="7" t="s">
        <v>49</v>
      </c>
      <c r="L182" s="7" t="s">
        <v>49</v>
      </c>
      <c r="M182" s="6" t="s">
        <v>33</v>
      </c>
      <c r="N182" s="7" t="s">
        <v>49</v>
      </c>
      <c r="O182" s="7" t="s">
        <v>49</v>
      </c>
      <c r="P182" s="6" t="s">
        <v>66</v>
      </c>
      <c r="Q182" s="6" t="s">
        <v>39</v>
      </c>
      <c r="R182" s="6" t="s">
        <v>67</v>
      </c>
      <c r="S182" s="6" t="s">
        <v>68</v>
      </c>
      <c r="T182" s="6" t="s">
        <v>69</v>
      </c>
      <c r="U182" s="6" t="s">
        <v>70</v>
      </c>
      <c r="V182" s="6" t="s">
        <v>43</v>
      </c>
      <c r="W182" s="6" t="s">
        <v>44</v>
      </c>
      <c r="X182" s="6" t="s">
        <v>45</v>
      </c>
      <c r="Y182" s="6" t="s">
        <v>46</v>
      </c>
      <c r="Z182" s="6" t="s">
        <v>71</v>
      </c>
      <c r="AA182" s="6" t="s">
        <v>481</v>
      </c>
      <c r="AB182" s="7">
        <v>10</v>
      </c>
      <c r="AC182" s="12" t="s">
        <v>3123</v>
      </c>
      <c r="AD182" s="7"/>
      <c r="AE182" s="7"/>
      <c r="AF182" s="7">
        <v>111740</v>
      </c>
      <c r="AG182" s="7">
        <v>111.74</v>
      </c>
      <c r="AH182" s="7">
        <v>1533000</v>
      </c>
    </row>
    <row r="183" spans="1:34" ht="22" customHeight="1" x14ac:dyDescent="0.3">
      <c r="A183" s="2">
        <v>43781</v>
      </c>
      <c r="B183" s="3" t="s">
        <v>31</v>
      </c>
      <c r="C183" s="3" t="s">
        <v>32</v>
      </c>
      <c r="D183" s="4" t="s">
        <v>49</v>
      </c>
      <c r="E183" s="4" t="s">
        <v>49</v>
      </c>
      <c r="F183" s="3" t="s">
        <v>33</v>
      </c>
      <c r="G183" s="4" t="s">
        <v>49</v>
      </c>
      <c r="H183" s="4" t="s">
        <v>49</v>
      </c>
      <c r="I183" s="3" t="s">
        <v>34</v>
      </c>
      <c r="J183" s="3" t="s">
        <v>77</v>
      </c>
      <c r="K183" s="3" t="s">
        <v>78</v>
      </c>
      <c r="L183" s="3" t="s">
        <v>68</v>
      </c>
      <c r="M183" s="3" t="s">
        <v>33</v>
      </c>
      <c r="N183" s="4" t="s">
        <v>49</v>
      </c>
      <c r="O183" s="4" t="s">
        <v>49</v>
      </c>
      <c r="P183" s="3" t="s">
        <v>79</v>
      </c>
      <c r="Q183" s="3" t="s">
        <v>39</v>
      </c>
      <c r="R183" s="3" t="s">
        <v>67</v>
      </c>
      <c r="S183" s="3" t="s">
        <v>68</v>
      </c>
      <c r="T183" s="3" t="s">
        <v>69</v>
      </c>
      <c r="U183" s="3" t="s">
        <v>70</v>
      </c>
      <c r="V183" s="3" t="s">
        <v>43</v>
      </c>
      <c r="W183" s="3" t="s">
        <v>44</v>
      </c>
      <c r="X183" s="3" t="s">
        <v>45</v>
      </c>
      <c r="Y183" s="3" t="s">
        <v>46</v>
      </c>
      <c r="Z183" s="3" t="s">
        <v>243</v>
      </c>
      <c r="AA183" s="3" t="s">
        <v>528</v>
      </c>
      <c r="AB183" s="4">
        <v>5</v>
      </c>
      <c r="AC183" s="12" t="s">
        <v>3123</v>
      </c>
      <c r="AD183" s="10"/>
      <c r="AE183" s="10"/>
      <c r="AF183" s="4">
        <v>51880</v>
      </c>
      <c r="AG183" s="4">
        <v>51.88</v>
      </c>
      <c r="AH183" s="4">
        <v>830000</v>
      </c>
    </row>
    <row r="184" spans="1:34" ht="22" customHeight="1" x14ac:dyDescent="0.3">
      <c r="A184" s="2">
        <v>43780</v>
      </c>
      <c r="B184" s="3" t="s">
        <v>31</v>
      </c>
      <c r="C184" s="3" t="s">
        <v>32</v>
      </c>
      <c r="D184" s="4" t="s">
        <v>49</v>
      </c>
      <c r="E184" s="4" t="s">
        <v>49</v>
      </c>
      <c r="F184" s="3" t="s">
        <v>33</v>
      </c>
      <c r="G184" s="4" t="s">
        <v>49</v>
      </c>
      <c r="H184" s="4" t="s">
        <v>49</v>
      </c>
      <c r="I184" s="3" t="s">
        <v>34</v>
      </c>
      <c r="J184" s="3" t="s">
        <v>65</v>
      </c>
      <c r="K184" s="4" t="s">
        <v>49</v>
      </c>
      <c r="L184" s="4" t="s">
        <v>49</v>
      </c>
      <c r="M184" s="3" t="s">
        <v>33</v>
      </c>
      <c r="N184" s="4" t="s">
        <v>49</v>
      </c>
      <c r="O184" s="4" t="s">
        <v>49</v>
      </c>
      <c r="P184" s="3" t="s">
        <v>66</v>
      </c>
      <c r="Q184" s="3" t="s">
        <v>39</v>
      </c>
      <c r="R184" s="3" t="s">
        <v>67</v>
      </c>
      <c r="S184" s="3" t="s">
        <v>68</v>
      </c>
      <c r="T184" s="3" t="s">
        <v>69</v>
      </c>
      <c r="U184" s="3" t="s">
        <v>70</v>
      </c>
      <c r="V184" s="3" t="s">
        <v>43</v>
      </c>
      <c r="W184" s="3" t="s">
        <v>44</v>
      </c>
      <c r="X184" s="3" t="s">
        <v>45</v>
      </c>
      <c r="Y184" s="3" t="s">
        <v>46</v>
      </c>
      <c r="Z184" s="3" t="s">
        <v>73</v>
      </c>
      <c r="AA184" s="3" t="s">
        <v>531</v>
      </c>
      <c r="AB184" s="4">
        <v>1</v>
      </c>
      <c r="AC184" s="12" t="s">
        <v>3123</v>
      </c>
      <c r="AD184" s="10"/>
      <c r="AE184" s="10"/>
      <c r="AF184" s="4">
        <v>20090</v>
      </c>
      <c r="AG184" s="4">
        <v>20.09</v>
      </c>
      <c r="AH184" s="4">
        <v>276000</v>
      </c>
    </row>
    <row r="185" spans="1:34" ht="22" customHeight="1" x14ac:dyDescent="0.3">
      <c r="A185" s="5">
        <v>43773</v>
      </c>
      <c r="B185" s="6" t="s">
        <v>31</v>
      </c>
      <c r="C185" s="6" t="s">
        <v>32</v>
      </c>
      <c r="D185" s="7" t="s">
        <v>49</v>
      </c>
      <c r="E185" s="7" t="s">
        <v>49</v>
      </c>
      <c r="F185" s="6" t="s">
        <v>33</v>
      </c>
      <c r="G185" s="7" t="s">
        <v>49</v>
      </c>
      <c r="H185" s="7" t="s">
        <v>49</v>
      </c>
      <c r="I185" s="6" t="s">
        <v>34</v>
      </c>
      <c r="J185" s="6" t="s">
        <v>65</v>
      </c>
      <c r="K185" s="7" t="s">
        <v>49</v>
      </c>
      <c r="L185" s="7" t="s">
        <v>49</v>
      </c>
      <c r="M185" s="6" t="s">
        <v>33</v>
      </c>
      <c r="N185" s="7" t="s">
        <v>49</v>
      </c>
      <c r="O185" s="7" t="s">
        <v>49</v>
      </c>
      <c r="P185" s="6" t="s">
        <v>66</v>
      </c>
      <c r="Q185" s="6" t="s">
        <v>39</v>
      </c>
      <c r="R185" s="6" t="s">
        <v>67</v>
      </c>
      <c r="S185" s="6" t="s">
        <v>68</v>
      </c>
      <c r="T185" s="6" t="s">
        <v>69</v>
      </c>
      <c r="U185" s="6" t="s">
        <v>70</v>
      </c>
      <c r="V185" s="6" t="s">
        <v>43</v>
      </c>
      <c r="W185" s="6" t="s">
        <v>44</v>
      </c>
      <c r="X185" s="6" t="s">
        <v>45</v>
      </c>
      <c r="Y185" s="6" t="s">
        <v>46</v>
      </c>
      <c r="Z185" s="6" t="s">
        <v>71</v>
      </c>
      <c r="AA185" s="6" t="s">
        <v>464</v>
      </c>
      <c r="AB185" s="7">
        <v>4</v>
      </c>
      <c r="AC185" s="12" t="s">
        <v>3123</v>
      </c>
      <c r="AD185" s="7"/>
      <c r="AE185" s="7"/>
      <c r="AF185" s="7">
        <v>44696</v>
      </c>
      <c r="AG185" s="7">
        <v>44.7</v>
      </c>
      <c r="AH185" s="7">
        <v>613000</v>
      </c>
    </row>
    <row r="186" spans="1:34" ht="22" customHeight="1" x14ac:dyDescent="0.3">
      <c r="A186" s="2">
        <v>43773</v>
      </c>
      <c r="B186" s="3" t="s">
        <v>31</v>
      </c>
      <c r="C186" s="3" t="s">
        <v>32</v>
      </c>
      <c r="D186" s="4" t="s">
        <v>49</v>
      </c>
      <c r="E186" s="4" t="s">
        <v>49</v>
      </c>
      <c r="F186" s="3" t="s">
        <v>33</v>
      </c>
      <c r="G186" s="4" t="s">
        <v>49</v>
      </c>
      <c r="H186" s="4" t="s">
        <v>49</v>
      </c>
      <c r="I186" s="3" t="s">
        <v>34</v>
      </c>
      <c r="J186" s="3" t="s">
        <v>77</v>
      </c>
      <c r="K186" s="3" t="s">
        <v>78</v>
      </c>
      <c r="L186" s="3" t="s">
        <v>68</v>
      </c>
      <c r="M186" s="3" t="s">
        <v>33</v>
      </c>
      <c r="N186" s="4" t="s">
        <v>49</v>
      </c>
      <c r="O186" s="4" t="s">
        <v>49</v>
      </c>
      <c r="P186" s="3" t="s">
        <v>79</v>
      </c>
      <c r="Q186" s="3" t="s">
        <v>39</v>
      </c>
      <c r="R186" s="3" t="s">
        <v>67</v>
      </c>
      <c r="S186" s="3" t="s">
        <v>68</v>
      </c>
      <c r="T186" s="3" t="s">
        <v>69</v>
      </c>
      <c r="U186" s="3" t="s">
        <v>70</v>
      </c>
      <c r="V186" s="3" t="s">
        <v>43</v>
      </c>
      <c r="W186" s="3" t="s">
        <v>44</v>
      </c>
      <c r="X186" s="3" t="s">
        <v>45</v>
      </c>
      <c r="Y186" s="3" t="s">
        <v>46</v>
      </c>
      <c r="Z186" s="3" t="s">
        <v>82</v>
      </c>
      <c r="AA186" s="3" t="s">
        <v>537</v>
      </c>
      <c r="AB186" s="4">
        <v>4</v>
      </c>
      <c r="AC186" s="12" t="s">
        <v>3123</v>
      </c>
      <c r="AD186" s="10"/>
      <c r="AE186" s="10"/>
      <c r="AF186" s="4">
        <v>69860</v>
      </c>
      <c r="AG186" s="4">
        <v>69.86</v>
      </c>
      <c r="AH186" s="4">
        <v>1368000</v>
      </c>
    </row>
    <row r="187" spans="1:34" ht="22" customHeight="1" x14ac:dyDescent="0.3">
      <c r="A187" s="2">
        <v>43768</v>
      </c>
      <c r="B187" s="3" t="s">
        <v>50</v>
      </c>
      <c r="C187" s="3" t="s">
        <v>32</v>
      </c>
      <c r="D187" s="4" t="s">
        <v>49</v>
      </c>
      <c r="E187" s="4" t="s">
        <v>49</v>
      </c>
      <c r="F187" s="3" t="s">
        <v>33</v>
      </c>
      <c r="G187" s="4" t="s">
        <v>49</v>
      </c>
      <c r="H187" s="4" t="s">
        <v>49</v>
      </c>
      <c r="I187" s="3" t="s">
        <v>34</v>
      </c>
      <c r="J187" s="3" t="s">
        <v>538</v>
      </c>
      <c r="K187" s="4" t="s">
        <v>49</v>
      </c>
      <c r="L187" s="3" t="s">
        <v>61</v>
      </c>
      <c r="M187" s="3" t="s">
        <v>103</v>
      </c>
      <c r="N187" s="4" t="s">
        <v>49</v>
      </c>
      <c r="O187" s="4" t="s">
        <v>49</v>
      </c>
      <c r="P187" s="3" t="s">
        <v>104</v>
      </c>
      <c r="Q187" s="3" t="s">
        <v>105</v>
      </c>
      <c r="R187" s="3" t="s">
        <v>106</v>
      </c>
      <c r="S187" s="3" t="s">
        <v>61</v>
      </c>
      <c r="T187" s="3" t="s">
        <v>107</v>
      </c>
      <c r="U187" s="3" t="s">
        <v>56</v>
      </c>
      <c r="V187" s="3" t="s">
        <v>43</v>
      </c>
      <c r="W187" s="3" t="s">
        <v>44</v>
      </c>
      <c r="X187" s="3" t="s">
        <v>45</v>
      </c>
      <c r="Y187" s="3" t="s">
        <v>46</v>
      </c>
      <c r="Z187" s="3" t="s">
        <v>108</v>
      </c>
      <c r="AA187" s="3" t="s">
        <v>539</v>
      </c>
      <c r="AB187" s="4">
        <v>2</v>
      </c>
      <c r="AC187" s="12" t="s">
        <v>3123</v>
      </c>
      <c r="AD187" s="10"/>
      <c r="AE187" s="10"/>
      <c r="AF187" s="4">
        <v>11200</v>
      </c>
      <c r="AG187" s="4">
        <v>11.2</v>
      </c>
      <c r="AH187" s="4">
        <v>64300</v>
      </c>
    </row>
    <row r="188" spans="1:34" ht="22" customHeight="1" x14ac:dyDescent="0.3">
      <c r="A188" s="5">
        <v>43766</v>
      </c>
      <c r="B188" s="6" t="s">
        <v>31</v>
      </c>
      <c r="C188" s="6" t="s">
        <v>32</v>
      </c>
      <c r="D188" s="7" t="s">
        <v>49</v>
      </c>
      <c r="E188" s="7" t="s">
        <v>49</v>
      </c>
      <c r="F188" s="6" t="s">
        <v>33</v>
      </c>
      <c r="G188" s="7" t="s">
        <v>49</v>
      </c>
      <c r="H188" s="7" t="s">
        <v>49</v>
      </c>
      <c r="I188" s="6" t="s">
        <v>34</v>
      </c>
      <c r="J188" s="6" t="s">
        <v>65</v>
      </c>
      <c r="K188" s="7" t="s">
        <v>49</v>
      </c>
      <c r="L188" s="7" t="s">
        <v>49</v>
      </c>
      <c r="M188" s="6" t="s">
        <v>33</v>
      </c>
      <c r="N188" s="7" t="s">
        <v>49</v>
      </c>
      <c r="O188" s="7" t="s">
        <v>49</v>
      </c>
      <c r="P188" s="6" t="s">
        <v>66</v>
      </c>
      <c r="Q188" s="6" t="s">
        <v>39</v>
      </c>
      <c r="R188" s="6" t="s">
        <v>67</v>
      </c>
      <c r="S188" s="6" t="s">
        <v>68</v>
      </c>
      <c r="T188" s="6" t="s">
        <v>69</v>
      </c>
      <c r="U188" s="6" t="s">
        <v>70</v>
      </c>
      <c r="V188" s="6" t="s">
        <v>43</v>
      </c>
      <c r="W188" s="6" t="s">
        <v>44</v>
      </c>
      <c r="X188" s="6" t="s">
        <v>45</v>
      </c>
      <c r="Y188" s="6" t="s">
        <v>46</v>
      </c>
      <c r="Z188" s="6" t="s">
        <v>71</v>
      </c>
      <c r="AA188" s="6" t="s">
        <v>293</v>
      </c>
      <c r="AB188" s="7">
        <v>6</v>
      </c>
      <c r="AC188" s="12" t="s">
        <v>3123</v>
      </c>
      <c r="AD188" s="7"/>
      <c r="AE188" s="7"/>
      <c r="AF188" s="7">
        <v>67044</v>
      </c>
      <c r="AG188" s="7">
        <v>67.040000000000006</v>
      </c>
      <c r="AH188" s="7">
        <v>894000</v>
      </c>
    </row>
    <row r="189" spans="1:34" ht="22" customHeight="1" x14ac:dyDescent="0.3">
      <c r="A189" s="2">
        <v>43766</v>
      </c>
      <c r="B189" s="3" t="s">
        <v>31</v>
      </c>
      <c r="C189" s="3" t="s">
        <v>32</v>
      </c>
      <c r="D189" s="4" t="s">
        <v>49</v>
      </c>
      <c r="E189" s="4" t="s">
        <v>49</v>
      </c>
      <c r="F189" s="3" t="s">
        <v>33</v>
      </c>
      <c r="G189" s="4" t="s">
        <v>49</v>
      </c>
      <c r="H189" s="4" t="s">
        <v>49</v>
      </c>
      <c r="I189" s="3" t="s">
        <v>34</v>
      </c>
      <c r="J189" s="3" t="s">
        <v>77</v>
      </c>
      <c r="K189" s="3" t="s">
        <v>78</v>
      </c>
      <c r="L189" s="3" t="s">
        <v>68</v>
      </c>
      <c r="M189" s="3" t="s">
        <v>33</v>
      </c>
      <c r="N189" s="4" t="s">
        <v>49</v>
      </c>
      <c r="O189" s="4" t="s">
        <v>49</v>
      </c>
      <c r="P189" s="3" t="s">
        <v>79</v>
      </c>
      <c r="Q189" s="3" t="s">
        <v>39</v>
      </c>
      <c r="R189" s="3" t="s">
        <v>67</v>
      </c>
      <c r="S189" s="3" t="s">
        <v>68</v>
      </c>
      <c r="T189" s="3" t="s">
        <v>69</v>
      </c>
      <c r="U189" s="3" t="s">
        <v>70</v>
      </c>
      <c r="V189" s="3" t="s">
        <v>43</v>
      </c>
      <c r="W189" s="3" t="s">
        <v>44</v>
      </c>
      <c r="X189" s="3" t="s">
        <v>45</v>
      </c>
      <c r="Y189" s="3" t="s">
        <v>46</v>
      </c>
      <c r="Z189" s="3" t="s">
        <v>82</v>
      </c>
      <c r="AA189" s="3" t="s">
        <v>542</v>
      </c>
      <c r="AB189" s="4">
        <v>6</v>
      </c>
      <c r="AC189" s="12" t="s">
        <v>3123</v>
      </c>
      <c r="AD189" s="10"/>
      <c r="AE189" s="10"/>
      <c r="AF189" s="4">
        <v>118800</v>
      </c>
      <c r="AG189" s="4">
        <v>118.8</v>
      </c>
      <c r="AH189" s="4">
        <v>2656000</v>
      </c>
    </row>
    <row r="190" spans="1:34" ht="22" customHeight="1" x14ac:dyDescent="0.3">
      <c r="A190" s="5">
        <v>43766</v>
      </c>
      <c r="B190" s="6" t="s">
        <v>273</v>
      </c>
      <c r="C190" s="6" t="s">
        <v>32</v>
      </c>
      <c r="D190" s="7" t="s">
        <v>49</v>
      </c>
      <c r="E190" s="7" t="s">
        <v>49</v>
      </c>
      <c r="F190" s="6" t="s">
        <v>33</v>
      </c>
      <c r="G190" s="7" t="s">
        <v>49</v>
      </c>
      <c r="H190" s="7" t="s">
        <v>49</v>
      </c>
      <c r="I190" s="6" t="s">
        <v>34</v>
      </c>
      <c r="J190" s="6" t="s">
        <v>77</v>
      </c>
      <c r="K190" s="6" t="s">
        <v>78</v>
      </c>
      <c r="L190" s="6" t="s">
        <v>68</v>
      </c>
      <c r="M190" s="6" t="s">
        <v>33</v>
      </c>
      <c r="N190" s="7" t="s">
        <v>49</v>
      </c>
      <c r="O190" s="7" t="s">
        <v>49</v>
      </c>
      <c r="P190" s="6" t="s">
        <v>79</v>
      </c>
      <c r="Q190" s="6" t="s">
        <v>39</v>
      </c>
      <c r="R190" s="6" t="s">
        <v>67</v>
      </c>
      <c r="S190" s="6" t="s">
        <v>68</v>
      </c>
      <c r="T190" s="6" t="s">
        <v>69</v>
      </c>
      <c r="U190" s="6" t="s">
        <v>70</v>
      </c>
      <c r="V190" s="6" t="s">
        <v>43</v>
      </c>
      <c r="W190" s="6" t="s">
        <v>44</v>
      </c>
      <c r="X190" s="6" t="s">
        <v>45</v>
      </c>
      <c r="Y190" s="6" t="s">
        <v>46</v>
      </c>
      <c r="Z190" s="6" t="s">
        <v>543</v>
      </c>
      <c r="AA190" s="6" t="s">
        <v>544</v>
      </c>
      <c r="AB190" s="7">
        <v>2</v>
      </c>
      <c r="AC190" s="12" t="s">
        <v>3123</v>
      </c>
      <c r="AD190" s="7"/>
      <c r="AE190" s="7"/>
      <c r="AF190" s="7">
        <v>4992</v>
      </c>
      <c r="AG190" s="7">
        <v>4.99</v>
      </c>
      <c r="AH190" s="6" t="s">
        <v>49</v>
      </c>
    </row>
    <row r="191" spans="1:34" ht="22" customHeight="1" x14ac:dyDescent="0.3">
      <c r="A191" s="2">
        <v>43766</v>
      </c>
      <c r="B191" s="3" t="s">
        <v>31</v>
      </c>
      <c r="C191" s="3" t="s">
        <v>32</v>
      </c>
      <c r="D191" s="4" t="s">
        <v>49</v>
      </c>
      <c r="E191" s="4" t="s">
        <v>49</v>
      </c>
      <c r="F191" s="3" t="s">
        <v>33</v>
      </c>
      <c r="G191" s="4" t="s">
        <v>49</v>
      </c>
      <c r="H191" s="4" t="s">
        <v>49</v>
      </c>
      <c r="I191" s="3" t="s">
        <v>34</v>
      </c>
      <c r="J191" s="3" t="s">
        <v>77</v>
      </c>
      <c r="K191" s="3" t="s">
        <v>78</v>
      </c>
      <c r="L191" s="3" t="s">
        <v>68</v>
      </c>
      <c r="M191" s="3" t="s">
        <v>33</v>
      </c>
      <c r="N191" s="4" t="s">
        <v>49</v>
      </c>
      <c r="O191" s="4" t="s">
        <v>49</v>
      </c>
      <c r="P191" s="3" t="s">
        <v>79</v>
      </c>
      <c r="Q191" s="3" t="s">
        <v>39</v>
      </c>
      <c r="R191" s="3" t="s">
        <v>67</v>
      </c>
      <c r="S191" s="3" t="s">
        <v>68</v>
      </c>
      <c r="T191" s="3" t="s">
        <v>69</v>
      </c>
      <c r="U191" s="3" t="s">
        <v>70</v>
      </c>
      <c r="V191" s="3" t="s">
        <v>43</v>
      </c>
      <c r="W191" s="3" t="s">
        <v>44</v>
      </c>
      <c r="X191" s="3" t="s">
        <v>45</v>
      </c>
      <c r="Y191" s="3" t="s">
        <v>46</v>
      </c>
      <c r="Z191" s="3" t="s">
        <v>82</v>
      </c>
      <c r="AA191" s="3" t="s">
        <v>545</v>
      </c>
      <c r="AB191" s="4">
        <v>2</v>
      </c>
      <c r="AC191" s="12" t="s">
        <v>3123</v>
      </c>
      <c r="AD191" s="10"/>
      <c r="AE191" s="10"/>
      <c r="AF191" s="4">
        <v>38640</v>
      </c>
      <c r="AG191" s="4">
        <v>38.64</v>
      </c>
      <c r="AH191" s="4">
        <v>864000</v>
      </c>
    </row>
    <row r="192" spans="1:34" ht="22" customHeight="1" x14ac:dyDescent="0.3">
      <c r="A192" s="5">
        <v>43766</v>
      </c>
      <c r="B192" s="6" t="s">
        <v>31</v>
      </c>
      <c r="C192" s="6" t="s">
        <v>32</v>
      </c>
      <c r="D192" s="7" t="s">
        <v>49</v>
      </c>
      <c r="E192" s="7" t="s">
        <v>49</v>
      </c>
      <c r="F192" s="6" t="s">
        <v>33</v>
      </c>
      <c r="G192" s="7" t="s">
        <v>49</v>
      </c>
      <c r="H192" s="7" t="s">
        <v>49</v>
      </c>
      <c r="I192" s="6" t="s">
        <v>34</v>
      </c>
      <c r="J192" s="6" t="s">
        <v>65</v>
      </c>
      <c r="K192" s="7" t="s">
        <v>49</v>
      </c>
      <c r="L192" s="7" t="s">
        <v>49</v>
      </c>
      <c r="M192" s="6" t="s">
        <v>33</v>
      </c>
      <c r="N192" s="7" t="s">
        <v>49</v>
      </c>
      <c r="O192" s="7" t="s">
        <v>49</v>
      </c>
      <c r="P192" s="6" t="s">
        <v>66</v>
      </c>
      <c r="Q192" s="6" t="s">
        <v>39</v>
      </c>
      <c r="R192" s="6" t="s">
        <v>67</v>
      </c>
      <c r="S192" s="6" t="s">
        <v>68</v>
      </c>
      <c r="T192" s="6" t="s">
        <v>69</v>
      </c>
      <c r="U192" s="6" t="s">
        <v>70</v>
      </c>
      <c r="V192" s="6" t="s">
        <v>43</v>
      </c>
      <c r="W192" s="6" t="s">
        <v>44</v>
      </c>
      <c r="X192" s="6" t="s">
        <v>45</v>
      </c>
      <c r="Y192" s="6" t="s">
        <v>46</v>
      </c>
      <c r="Z192" s="6" t="s">
        <v>73</v>
      </c>
      <c r="AA192" s="6" t="s">
        <v>546</v>
      </c>
      <c r="AB192" s="7">
        <v>2</v>
      </c>
      <c r="AC192" s="12" t="s">
        <v>3123</v>
      </c>
      <c r="AD192" s="7"/>
      <c r="AE192" s="7"/>
      <c r="AF192" s="7">
        <v>41580</v>
      </c>
      <c r="AG192" s="7">
        <v>41.58</v>
      </c>
      <c r="AH192" s="7">
        <v>555000</v>
      </c>
    </row>
    <row r="193" spans="1:34" ht="22" customHeight="1" x14ac:dyDescent="0.3">
      <c r="A193" s="2">
        <v>43766</v>
      </c>
      <c r="B193" s="3" t="s">
        <v>31</v>
      </c>
      <c r="C193" s="3" t="s">
        <v>32</v>
      </c>
      <c r="D193" s="4" t="s">
        <v>49</v>
      </c>
      <c r="E193" s="4" t="s">
        <v>49</v>
      </c>
      <c r="F193" s="3" t="s">
        <v>33</v>
      </c>
      <c r="G193" s="4" t="s">
        <v>49</v>
      </c>
      <c r="H193" s="4" t="s">
        <v>49</v>
      </c>
      <c r="I193" s="3" t="s">
        <v>34</v>
      </c>
      <c r="J193" s="3" t="s">
        <v>65</v>
      </c>
      <c r="K193" s="4" t="s">
        <v>49</v>
      </c>
      <c r="L193" s="4" t="s">
        <v>49</v>
      </c>
      <c r="M193" s="3" t="s">
        <v>33</v>
      </c>
      <c r="N193" s="4" t="s">
        <v>49</v>
      </c>
      <c r="O193" s="4" t="s">
        <v>49</v>
      </c>
      <c r="P193" s="3" t="s">
        <v>66</v>
      </c>
      <c r="Q193" s="3" t="s">
        <v>39</v>
      </c>
      <c r="R193" s="3" t="s">
        <v>67</v>
      </c>
      <c r="S193" s="3" t="s">
        <v>68</v>
      </c>
      <c r="T193" s="3" t="s">
        <v>69</v>
      </c>
      <c r="U193" s="3" t="s">
        <v>70</v>
      </c>
      <c r="V193" s="3" t="s">
        <v>43</v>
      </c>
      <c r="W193" s="3" t="s">
        <v>44</v>
      </c>
      <c r="X193" s="3" t="s">
        <v>45</v>
      </c>
      <c r="Y193" s="3" t="s">
        <v>46</v>
      </c>
      <c r="Z193" s="3" t="s">
        <v>71</v>
      </c>
      <c r="AA193" s="3" t="s">
        <v>464</v>
      </c>
      <c r="AB193" s="4">
        <v>4</v>
      </c>
      <c r="AC193" s="12" t="s">
        <v>3123</v>
      </c>
      <c r="AD193" s="10"/>
      <c r="AE193" s="10"/>
      <c r="AF193" s="4">
        <v>44696</v>
      </c>
      <c r="AG193" s="4">
        <v>44.7</v>
      </c>
      <c r="AH193" s="4">
        <v>596000</v>
      </c>
    </row>
    <row r="194" spans="1:34" ht="22" customHeight="1" x14ac:dyDescent="0.3">
      <c r="A194" s="2">
        <v>43766</v>
      </c>
      <c r="B194" s="3" t="s">
        <v>31</v>
      </c>
      <c r="C194" s="3" t="s">
        <v>32</v>
      </c>
      <c r="D194" s="4" t="s">
        <v>49</v>
      </c>
      <c r="E194" s="4" t="s">
        <v>49</v>
      </c>
      <c r="F194" s="3" t="s">
        <v>33</v>
      </c>
      <c r="G194" s="4" t="s">
        <v>49</v>
      </c>
      <c r="H194" s="4" t="s">
        <v>49</v>
      </c>
      <c r="I194" s="3" t="s">
        <v>34</v>
      </c>
      <c r="J194" s="3" t="s">
        <v>65</v>
      </c>
      <c r="K194" s="4" t="s">
        <v>49</v>
      </c>
      <c r="L194" s="4" t="s">
        <v>49</v>
      </c>
      <c r="M194" s="3" t="s">
        <v>33</v>
      </c>
      <c r="N194" s="4" t="s">
        <v>49</v>
      </c>
      <c r="O194" s="4" t="s">
        <v>49</v>
      </c>
      <c r="P194" s="3" t="s">
        <v>66</v>
      </c>
      <c r="Q194" s="3" t="s">
        <v>39</v>
      </c>
      <c r="R194" s="3" t="s">
        <v>67</v>
      </c>
      <c r="S194" s="3" t="s">
        <v>68</v>
      </c>
      <c r="T194" s="3" t="s">
        <v>69</v>
      </c>
      <c r="U194" s="3" t="s">
        <v>70</v>
      </c>
      <c r="V194" s="3" t="s">
        <v>43</v>
      </c>
      <c r="W194" s="3" t="s">
        <v>44</v>
      </c>
      <c r="X194" s="3" t="s">
        <v>45</v>
      </c>
      <c r="Y194" s="3" t="s">
        <v>46</v>
      </c>
      <c r="Z194" s="3" t="s">
        <v>73</v>
      </c>
      <c r="AA194" s="3" t="s">
        <v>548</v>
      </c>
      <c r="AB194" s="4">
        <v>3</v>
      </c>
      <c r="AC194" s="12" t="s">
        <v>3123</v>
      </c>
      <c r="AD194" s="10"/>
      <c r="AE194" s="10"/>
      <c r="AF194" s="4">
        <v>54285</v>
      </c>
      <c r="AG194" s="4">
        <v>54.28</v>
      </c>
      <c r="AH194" s="4">
        <v>724000</v>
      </c>
    </row>
    <row r="195" spans="1:34" ht="22" customHeight="1" x14ac:dyDescent="0.3">
      <c r="A195" s="2">
        <v>43761</v>
      </c>
      <c r="B195" s="3" t="s">
        <v>50</v>
      </c>
      <c r="C195" s="3" t="s">
        <v>32</v>
      </c>
      <c r="D195" s="4" t="s">
        <v>49</v>
      </c>
      <c r="E195" s="4" t="s">
        <v>49</v>
      </c>
      <c r="F195" s="3" t="s">
        <v>33</v>
      </c>
      <c r="G195" s="4" t="s">
        <v>49</v>
      </c>
      <c r="H195" s="4" t="s">
        <v>49</v>
      </c>
      <c r="I195" s="3" t="s">
        <v>34</v>
      </c>
      <c r="J195" s="3" t="s">
        <v>161</v>
      </c>
      <c r="K195" s="4" t="s">
        <v>49</v>
      </c>
      <c r="L195" s="3" t="s">
        <v>61</v>
      </c>
      <c r="M195" s="4" t="s">
        <v>49</v>
      </c>
      <c r="N195" s="4" t="s">
        <v>49</v>
      </c>
      <c r="O195" s="4" t="s">
        <v>49</v>
      </c>
      <c r="P195" s="3" t="s">
        <v>162</v>
      </c>
      <c r="Q195" s="3" t="s">
        <v>163</v>
      </c>
      <c r="R195" s="3" t="s">
        <v>60</v>
      </c>
      <c r="S195" s="3" t="s">
        <v>61</v>
      </c>
      <c r="T195" s="3" t="s">
        <v>62</v>
      </c>
      <c r="U195" s="3" t="s">
        <v>56</v>
      </c>
      <c r="V195" s="3" t="s">
        <v>43</v>
      </c>
      <c r="W195" s="3" t="s">
        <v>44</v>
      </c>
      <c r="X195" s="3" t="s">
        <v>45</v>
      </c>
      <c r="Y195" s="3" t="s">
        <v>46</v>
      </c>
      <c r="Z195" s="3" t="s">
        <v>403</v>
      </c>
      <c r="AA195" s="3" t="s">
        <v>549</v>
      </c>
      <c r="AB195" s="4">
        <v>8</v>
      </c>
      <c r="AC195" s="12" t="s">
        <v>3123</v>
      </c>
      <c r="AD195" s="10"/>
      <c r="AE195" s="10"/>
      <c r="AF195" s="4">
        <v>80480</v>
      </c>
      <c r="AG195" s="4">
        <v>80.48</v>
      </c>
      <c r="AH195" s="4">
        <v>643000</v>
      </c>
    </row>
    <row r="196" spans="1:34" ht="22" customHeight="1" x14ac:dyDescent="0.3">
      <c r="A196" s="5">
        <v>43759</v>
      </c>
      <c r="B196" s="6" t="s">
        <v>31</v>
      </c>
      <c r="C196" s="6" t="s">
        <v>32</v>
      </c>
      <c r="D196" s="7" t="s">
        <v>49</v>
      </c>
      <c r="E196" s="7" t="s">
        <v>49</v>
      </c>
      <c r="F196" s="6" t="s">
        <v>33</v>
      </c>
      <c r="G196" s="7" t="s">
        <v>49</v>
      </c>
      <c r="H196" s="7" t="s">
        <v>49</v>
      </c>
      <c r="I196" s="6" t="s">
        <v>34</v>
      </c>
      <c r="J196" s="6" t="s">
        <v>77</v>
      </c>
      <c r="K196" s="6" t="s">
        <v>78</v>
      </c>
      <c r="L196" s="6" t="s">
        <v>68</v>
      </c>
      <c r="M196" s="6" t="s">
        <v>33</v>
      </c>
      <c r="N196" s="7" t="s">
        <v>49</v>
      </c>
      <c r="O196" s="7" t="s">
        <v>49</v>
      </c>
      <c r="P196" s="6" t="s">
        <v>79</v>
      </c>
      <c r="Q196" s="6" t="s">
        <v>39</v>
      </c>
      <c r="R196" s="6" t="s">
        <v>67</v>
      </c>
      <c r="S196" s="6" t="s">
        <v>68</v>
      </c>
      <c r="T196" s="6" t="s">
        <v>69</v>
      </c>
      <c r="U196" s="6" t="s">
        <v>70</v>
      </c>
      <c r="V196" s="6" t="s">
        <v>43</v>
      </c>
      <c r="W196" s="6" t="s">
        <v>44</v>
      </c>
      <c r="X196" s="6" t="s">
        <v>45</v>
      </c>
      <c r="Y196" s="6" t="s">
        <v>46</v>
      </c>
      <c r="Z196" s="6" t="s">
        <v>82</v>
      </c>
      <c r="AA196" s="6" t="s">
        <v>550</v>
      </c>
      <c r="AB196" s="7">
        <v>6</v>
      </c>
      <c r="AC196" s="12" t="s">
        <v>3123</v>
      </c>
      <c r="AD196" s="7"/>
      <c r="AE196" s="7"/>
      <c r="AF196" s="7">
        <v>118800</v>
      </c>
      <c r="AG196" s="7">
        <v>118.8</v>
      </c>
      <c r="AH196" s="7">
        <v>2656000</v>
      </c>
    </row>
    <row r="197" spans="1:34" ht="22" customHeight="1" x14ac:dyDescent="0.3">
      <c r="A197" s="2">
        <v>43759</v>
      </c>
      <c r="B197" s="3" t="s">
        <v>273</v>
      </c>
      <c r="C197" s="3" t="s">
        <v>32</v>
      </c>
      <c r="D197" s="4" t="s">
        <v>49</v>
      </c>
      <c r="E197" s="4" t="s">
        <v>49</v>
      </c>
      <c r="F197" s="3" t="s">
        <v>33</v>
      </c>
      <c r="G197" s="4" t="s">
        <v>49</v>
      </c>
      <c r="H197" s="4" t="s">
        <v>49</v>
      </c>
      <c r="I197" s="3" t="s">
        <v>34</v>
      </c>
      <c r="J197" s="3" t="s">
        <v>77</v>
      </c>
      <c r="K197" s="3" t="s">
        <v>78</v>
      </c>
      <c r="L197" s="3" t="s">
        <v>68</v>
      </c>
      <c r="M197" s="3" t="s">
        <v>33</v>
      </c>
      <c r="N197" s="4" t="s">
        <v>49</v>
      </c>
      <c r="O197" s="4" t="s">
        <v>49</v>
      </c>
      <c r="P197" s="3" t="s">
        <v>79</v>
      </c>
      <c r="Q197" s="3" t="s">
        <v>39</v>
      </c>
      <c r="R197" s="3" t="s">
        <v>67</v>
      </c>
      <c r="S197" s="3" t="s">
        <v>68</v>
      </c>
      <c r="T197" s="3" t="s">
        <v>69</v>
      </c>
      <c r="U197" s="3" t="s">
        <v>70</v>
      </c>
      <c r="V197" s="3" t="s">
        <v>43</v>
      </c>
      <c r="W197" s="3" t="s">
        <v>44</v>
      </c>
      <c r="X197" s="3" t="s">
        <v>45</v>
      </c>
      <c r="Y197" s="3" t="s">
        <v>46</v>
      </c>
      <c r="Z197" s="3" t="s">
        <v>63</v>
      </c>
      <c r="AA197" s="3" t="s">
        <v>551</v>
      </c>
      <c r="AB197" s="4">
        <v>2</v>
      </c>
      <c r="AC197" s="12" t="s">
        <v>3123</v>
      </c>
      <c r="AD197" s="10"/>
      <c r="AE197" s="10"/>
      <c r="AF197" s="4">
        <v>15705</v>
      </c>
      <c r="AG197" s="4">
        <v>15.7</v>
      </c>
      <c r="AH197" s="4">
        <v>6591000</v>
      </c>
    </row>
    <row r="198" spans="1:34" ht="22" customHeight="1" x14ac:dyDescent="0.3">
      <c r="A198" s="5">
        <v>43759</v>
      </c>
      <c r="B198" s="6" t="s">
        <v>50</v>
      </c>
      <c r="C198" s="6" t="s">
        <v>32</v>
      </c>
      <c r="D198" s="7" t="s">
        <v>49</v>
      </c>
      <c r="E198" s="7" t="s">
        <v>49</v>
      </c>
      <c r="F198" s="6" t="s">
        <v>33</v>
      </c>
      <c r="G198" s="7" t="s">
        <v>49</v>
      </c>
      <c r="H198" s="7" t="s">
        <v>49</v>
      </c>
      <c r="I198" s="6" t="s">
        <v>34</v>
      </c>
      <c r="J198" s="6" t="s">
        <v>173</v>
      </c>
      <c r="K198" s="6" t="s">
        <v>174</v>
      </c>
      <c r="L198" s="6" t="s">
        <v>97</v>
      </c>
      <c r="M198" s="7" t="s">
        <v>49</v>
      </c>
      <c r="N198" s="7" t="s">
        <v>49</v>
      </c>
      <c r="O198" s="7" t="s">
        <v>49</v>
      </c>
      <c r="P198" s="6" t="s">
        <v>175</v>
      </c>
      <c r="Q198" s="6" t="s">
        <v>39</v>
      </c>
      <c r="R198" s="6" t="s">
        <v>176</v>
      </c>
      <c r="S198" s="6" t="s">
        <v>97</v>
      </c>
      <c r="T198" s="6" t="s">
        <v>177</v>
      </c>
      <c r="U198" s="6" t="s">
        <v>178</v>
      </c>
      <c r="V198" s="6" t="s">
        <v>43</v>
      </c>
      <c r="W198" s="6" t="s">
        <v>44</v>
      </c>
      <c r="X198" s="6" t="s">
        <v>45</v>
      </c>
      <c r="Y198" s="6" t="s">
        <v>46</v>
      </c>
      <c r="Z198" s="6" t="s">
        <v>179</v>
      </c>
      <c r="AA198" s="6" t="s">
        <v>552</v>
      </c>
      <c r="AB198" s="7">
        <v>3</v>
      </c>
      <c r="AC198" s="12" t="s">
        <v>3123</v>
      </c>
      <c r="AD198" s="7"/>
      <c r="AE198" s="7"/>
      <c r="AF198" s="7">
        <v>52125</v>
      </c>
      <c r="AG198" s="7">
        <v>52.13</v>
      </c>
      <c r="AH198" s="7">
        <v>31900</v>
      </c>
    </row>
    <row r="199" spans="1:34" ht="22" customHeight="1" x14ac:dyDescent="0.3">
      <c r="A199" s="2">
        <v>43759</v>
      </c>
      <c r="B199" s="3" t="s">
        <v>31</v>
      </c>
      <c r="C199" s="3" t="s">
        <v>32</v>
      </c>
      <c r="D199" s="4" t="s">
        <v>49</v>
      </c>
      <c r="E199" s="4" t="s">
        <v>49</v>
      </c>
      <c r="F199" s="3" t="s">
        <v>33</v>
      </c>
      <c r="G199" s="4" t="s">
        <v>49</v>
      </c>
      <c r="H199" s="4" t="s">
        <v>49</v>
      </c>
      <c r="I199" s="3" t="s">
        <v>34</v>
      </c>
      <c r="J199" s="3" t="s">
        <v>65</v>
      </c>
      <c r="K199" s="4" t="s">
        <v>49</v>
      </c>
      <c r="L199" s="4" t="s">
        <v>49</v>
      </c>
      <c r="M199" s="3" t="s">
        <v>33</v>
      </c>
      <c r="N199" s="4" t="s">
        <v>49</v>
      </c>
      <c r="O199" s="4" t="s">
        <v>49</v>
      </c>
      <c r="P199" s="3" t="s">
        <v>66</v>
      </c>
      <c r="Q199" s="3" t="s">
        <v>39</v>
      </c>
      <c r="R199" s="3" t="s">
        <v>67</v>
      </c>
      <c r="S199" s="3" t="s">
        <v>68</v>
      </c>
      <c r="T199" s="3" t="s">
        <v>69</v>
      </c>
      <c r="U199" s="3" t="s">
        <v>70</v>
      </c>
      <c r="V199" s="3" t="s">
        <v>43</v>
      </c>
      <c r="W199" s="3" t="s">
        <v>44</v>
      </c>
      <c r="X199" s="3" t="s">
        <v>45</v>
      </c>
      <c r="Y199" s="3" t="s">
        <v>46</v>
      </c>
      <c r="Z199" s="3" t="s">
        <v>71</v>
      </c>
      <c r="AA199" s="3" t="s">
        <v>464</v>
      </c>
      <c r="AB199" s="4">
        <v>4</v>
      </c>
      <c r="AC199" s="12" t="s">
        <v>3123</v>
      </c>
      <c r="AD199" s="10"/>
      <c r="AE199" s="10"/>
      <c r="AF199" s="4">
        <v>44696</v>
      </c>
      <c r="AG199" s="4">
        <v>44.7</v>
      </c>
      <c r="AH199" s="4">
        <v>596000</v>
      </c>
    </row>
    <row r="200" spans="1:34" ht="22" customHeight="1" x14ac:dyDescent="0.3">
      <c r="A200" s="5">
        <v>43759</v>
      </c>
      <c r="B200" s="6" t="s">
        <v>50</v>
      </c>
      <c r="C200" s="6" t="s">
        <v>32</v>
      </c>
      <c r="D200" s="7" t="s">
        <v>49</v>
      </c>
      <c r="E200" s="7" t="s">
        <v>49</v>
      </c>
      <c r="F200" s="6" t="s">
        <v>33</v>
      </c>
      <c r="G200" s="7" t="s">
        <v>49</v>
      </c>
      <c r="H200" s="7" t="s">
        <v>49</v>
      </c>
      <c r="I200" s="6" t="s">
        <v>34</v>
      </c>
      <c r="J200" s="6" t="s">
        <v>166</v>
      </c>
      <c r="K200" s="7" t="s">
        <v>49</v>
      </c>
      <c r="L200" s="6" t="s">
        <v>61</v>
      </c>
      <c r="M200" s="7" t="s">
        <v>49</v>
      </c>
      <c r="N200" s="7" t="s">
        <v>49</v>
      </c>
      <c r="O200" s="7" t="s">
        <v>49</v>
      </c>
      <c r="P200" s="6" t="s">
        <v>167</v>
      </c>
      <c r="Q200" s="6" t="s">
        <v>39</v>
      </c>
      <c r="R200" s="6" t="s">
        <v>168</v>
      </c>
      <c r="S200" s="6" t="s">
        <v>61</v>
      </c>
      <c r="T200" s="6" t="s">
        <v>169</v>
      </c>
      <c r="U200" s="6" t="s">
        <v>56</v>
      </c>
      <c r="V200" s="6" t="s">
        <v>43</v>
      </c>
      <c r="W200" s="6" t="s">
        <v>44</v>
      </c>
      <c r="X200" s="6" t="s">
        <v>45</v>
      </c>
      <c r="Y200" s="6" t="s">
        <v>46</v>
      </c>
      <c r="Z200" s="6" t="s">
        <v>170</v>
      </c>
      <c r="AA200" s="6" t="s">
        <v>553</v>
      </c>
      <c r="AB200" s="7">
        <v>1</v>
      </c>
      <c r="AC200" s="12" t="s">
        <v>3123</v>
      </c>
      <c r="AD200" s="7"/>
      <c r="AE200" s="7"/>
      <c r="AF200" s="7">
        <v>17804</v>
      </c>
      <c r="AG200" s="7">
        <v>17.8</v>
      </c>
      <c r="AH200" s="7">
        <v>104000</v>
      </c>
    </row>
    <row r="201" spans="1:34" ht="22" customHeight="1" x14ac:dyDescent="0.3">
      <c r="A201" s="2">
        <v>43759</v>
      </c>
      <c r="B201" s="3" t="s">
        <v>50</v>
      </c>
      <c r="C201" s="3" t="s">
        <v>32</v>
      </c>
      <c r="D201" s="4" t="s">
        <v>49</v>
      </c>
      <c r="E201" s="4" t="s">
        <v>49</v>
      </c>
      <c r="F201" s="3" t="s">
        <v>33</v>
      </c>
      <c r="G201" s="4" t="s">
        <v>49</v>
      </c>
      <c r="H201" s="4" t="s">
        <v>49</v>
      </c>
      <c r="I201" s="3" t="s">
        <v>34</v>
      </c>
      <c r="J201" s="3" t="s">
        <v>399</v>
      </c>
      <c r="K201" s="4" t="s">
        <v>49</v>
      </c>
      <c r="L201" s="3" t="s">
        <v>149</v>
      </c>
      <c r="M201" s="3" t="s">
        <v>33</v>
      </c>
      <c r="N201" s="4" t="s">
        <v>49</v>
      </c>
      <c r="O201" s="4" t="s">
        <v>49</v>
      </c>
      <c r="P201" s="3" t="s">
        <v>150</v>
      </c>
      <c r="Q201" s="3" t="s">
        <v>39</v>
      </c>
      <c r="R201" s="3" t="s">
        <v>151</v>
      </c>
      <c r="S201" s="3" t="s">
        <v>149</v>
      </c>
      <c r="T201" s="3" t="s">
        <v>152</v>
      </c>
      <c r="U201" s="3" t="s">
        <v>42</v>
      </c>
      <c r="V201" s="3" t="s">
        <v>43</v>
      </c>
      <c r="W201" s="3" t="s">
        <v>44</v>
      </c>
      <c r="X201" s="3" t="s">
        <v>45</v>
      </c>
      <c r="Y201" s="3" t="s">
        <v>46</v>
      </c>
      <c r="Z201" s="3" t="s">
        <v>153</v>
      </c>
      <c r="AA201" s="3" t="s">
        <v>554</v>
      </c>
      <c r="AB201" s="4">
        <v>1</v>
      </c>
      <c r="AC201" s="12" t="s">
        <v>3123</v>
      </c>
      <c r="AD201" s="10"/>
      <c r="AE201" s="10"/>
      <c r="AF201" s="4">
        <v>19920</v>
      </c>
      <c r="AG201" s="4">
        <v>19.920000000000002</v>
      </c>
      <c r="AH201" s="3" t="s">
        <v>49</v>
      </c>
    </row>
    <row r="202" spans="1:34" ht="22" customHeight="1" x14ac:dyDescent="0.3">
      <c r="A202" s="5">
        <v>43759</v>
      </c>
      <c r="B202" s="6" t="s">
        <v>31</v>
      </c>
      <c r="C202" s="6" t="s">
        <v>32</v>
      </c>
      <c r="D202" s="7" t="s">
        <v>49</v>
      </c>
      <c r="E202" s="7" t="s">
        <v>49</v>
      </c>
      <c r="F202" s="6" t="s">
        <v>33</v>
      </c>
      <c r="G202" s="7" t="s">
        <v>49</v>
      </c>
      <c r="H202" s="7" t="s">
        <v>49</v>
      </c>
      <c r="I202" s="6" t="s">
        <v>34</v>
      </c>
      <c r="J202" s="6" t="s">
        <v>65</v>
      </c>
      <c r="K202" s="7" t="s">
        <v>49</v>
      </c>
      <c r="L202" s="7" t="s">
        <v>49</v>
      </c>
      <c r="M202" s="6" t="s">
        <v>33</v>
      </c>
      <c r="N202" s="7" t="s">
        <v>49</v>
      </c>
      <c r="O202" s="7" t="s">
        <v>49</v>
      </c>
      <c r="P202" s="6" t="s">
        <v>66</v>
      </c>
      <c r="Q202" s="6" t="s">
        <v>39</v>
      </c>
      <c r="R202" s="6" t="s">
        <v>67</v>
      </c>
      <c r="S202" s="6" t="s">
        <v>68</v>
      </c>
      <c r="T202" s="6" t="s">
        <v>69</v>
      </c>
      <c r="U202" s="6" t="s">
        <v>70</v>
      </c>
      <c r="V202" s="6" t="s">
        <v>43</v>
      </c>
      <c r="W202" s="6" t="s">
        <v>44</v>
      </c>
      <c r="X202" s="6" t="s">
        <v>45</v>
      </c>
      <c r="Y202" s="6" t="s">
        <v>46</v>
      </c>
      <c r="Z202" s="6" t="s">
        <v>71</v>
      </c>
      <c r="AA202" s="6" t="s">
        <v>555</v>
      </c>
      <c r="AB202" s="7">
        <v>16</v>
      </c>
      <c r="AC202" s="12" t="s">
        <v>3123</v>
      </c>
      <c r="AD202" s="7"/>
      <c r="AE202" s="7"/>
      <c r="AF202" s="7">
        <v>178784</v>
      </c>
      <c r="AG202" s="7">
        <v>178.78</v>
      </c>
      <c r="AH202" s="7">
        <v>2384000</v>
      </c>
    </row>
    <row r="203" spans="1:34" ht="22" customHeight="1" x14ac:dyDescent="0.3">
      <c r="A203" s="5">
        <v>43757</v>
      </c>
      <c r="B203" s="6" t="s">
        <v>50</v>
      </c>
      <c r="C203" s="6" t="s">
        <v>84</v>
      </c>
      <c r="D203" s="6" t="s">
        <v>85</v>
      </c>
      <c r="E203" s="6" t="s">
        <v>44</v>
      </c>
      <c r="F203" s="6" t="s">
        <v>33</v>
      </c>
      <c r="G203" s="7" t="s">
        <v>49</v>
      </c>
      <c r="H203" s="7" t="s">
        <v>49</v>
      </c>
      <c r="I203" s="6" t="s">
        <v>86</v>
      </c>
      <c r="J203" s="6" t="s">
        <v>87</v>
      </c>
      <c r="K203" s="6" t="s">
        <v>88</v>
      </c>
      <c r="L203" s="6" t="s">
        <v>61</v>
      </c>
      <c r="M203" s="7" t="s">
        <v>49</v>
      </c>
      <c r="N203" s="7" t="s">
        <v>49</v>
      </c>
      <c r="O203" s="7" t="s">
        <v>49</v>
      </c>
      <c r="P203" s="6" t="s">
        <v>89</v>
      </c>
      <c r="Q203" s="6" t="s">
        <v>39</v>
      </c>
      <c r="R203" s="6" t="s">
        <v>60</v>
      </c>
      <c r="S203" s="6" t="s">
        <v>61</v>
      </c>
      <c r="T203" s="6" t="s">
        <v>62</v>
      </c>
      <c r="U203" s="6" t="s">
        <v>56</v>
      </c>
      <c r="V203" s="6" t="s">
        <v>90</v>
      </c>
      <c r="W203" s="6" t="s">
        <v>44</v>
      </c>
      <c r="X203" s="6" t="s">
        <v>91</v>
      </c>
      <c r="Y203" s="6" t="s">
        <v>46</v>
      </c>
      <c r="Z203" s="6" t="s">
        <v>92</v>
      </c>
      <c r="AA203" s="6" t="s">
        <v>556</v>
      </c>
      <c r="AB203" s="7">
        <v>1</v>
      </c>
      <c r="AC203" s="12" t="s">
        <v>3123</v>
      </c>
      <c r="AD203" s="7"/>
      <c r="AE203" s="7"/>
      <c r="AF203" s="7">
        <v>16760</v>
      </c>
      <c r="AG203" s="7">
        <v>16.760000000000002</v>
      </c>
      <c r="AH203" s="7">
        <v>141000</v>
      </c>
    </row>
    <row r="204" spans="1:34" ht="22" customHeight="1" x14ac:dyDescent="0.3">
      <c r="A204" s="2">
        <v>43755</v>
      </c>
      <c r="B204" s="3" t="s">
        <v>50</v>
      </c>
      <c r="C204" s="3" t="s">
        <v>32</v>
      </c>
      <c r="D204" s="4" t="s">
        <v>49</v>
      </c>
      <c r="E204" s="4" t="s">
        <v>49</v>
      </c>
      <c r="F204" s="3" t="s">
        <v>33</v>
      </c>
      <c r="G204" s="4" t="s">
        <v>49</v>
      </c>
      <c r="H204" s="4" t="s">
        <v>49</v>
      </c>
      <c r="I204" s="3" t="s">
        <v>34</v>
      </c>
      <c r="J204" s="3" t="s">
        <v>557</v>
      </c>
      <c r="K204" s="3" t="s">
        <v>558</v>
      </c>
      <c r="L204" s="3" t="s">
        <v>187</v>
      </c>
      <c r="M204" s="3" t="s">
        <v>33</v>
      </c>
      <c r="N204" s="4" t="s">
        <v>49</v>
      </c>
      <c r="O204" s="4" t="s">
        <v>49</v>
      </c>
      <c r="P204" s="3" t="s">
        <v>559</v>
      </c>
      <c r="Q204" s="3" t="s">
        <v>560</v>
      </c>
      <c r="R204" s="3" t="s">
        <v>186</v>
      </c>
      <c r="S204" s="3" t="s">
        <v>187</v>
      </c>
      <c r="T204" s="3" t="s">
        <v>188</v>
      </c>
      <c r="U204" s="3" t="s">
        <v>42</v>
      </c>
      <c r="V204" s="3" t="s">
        <v>43</v>
      </c>
      <c r="W204" s="3" t="s">
        <v>44</v>
      </c>
      <c r="X204" s="3" t="s">
        <v>45</v>
      </c>
      <c r="Y204" s="3" t="s">
        <v>46</v>
      </c>
      <c r="Z204" s="3" t="s">
        <v>140</v>
      </c>
      <c r="AA204" s="3" t="s">
        <v>561</v>
      </c>
      <c r="AB204" s="4">
        <v>6</v>
      </c>
      <c r="AC204" s="12" t="s">
        <v>3123</v>
      </c>
      <c r="AD204" s="10"/>
      <c r="AE204" s="10"/>
      <c r="AF204" s="4">
        <v>113020</v>
      </c>
      <c r="AG204" s="4">
        <v>113.02</v>
      </c>
      <c r="AH204" s="4">
        <v>381000</v>
      </c>
    </row>
    <row r="205" spans="1:34" ht="22" customHeight="1" x14ac:dyDescent="0.3">
      <c r="A205" s="5">
        <v>43755</v>
      </c>
      <c r="B205" s="6" t="s">
        <v>50</v>
      </c>
      <c r="C205" s="6" t="s">
        <v>32</v>
      </c>
      <c r="D205" s="7" t="s">
        <v>49</v>
      </c>
      <c r="E205" s="7" t="s">
        <v>49</v>
      </c>
      <c r="F205" s="6" t="s">
        <v>33</v>
      </c>
      <c r="G205" s="7" t="s">
        <v>49</v>
      </c>
      <c r="H205" s="7" t="s">
        <v>49</v>
      </c>
      <c r="I205" s="6" t="s">
        <v>34</v>
      </c>
      <c r="J205" s="6" t="s">
        <v>538</v>
      </c>
      <c r="K205" s="7" t="s">
        <v>49</v>
      </c>
      <c r="L205" s="6" t="s">
        <v>61</v>
      </c>
      <c r="M205" s="6" t="s">
        <v>103</v>
      </c>
      <c r="N205" s="7" t="s">
        <v>49</v>
      </c>
      <c r="O205" s="7" t="s">
        <v>49</v>
      </c>
      <c r="P205" s="6" t="s">
        <v>104</v>
      </c>
      <c r="Q205" s="6" t="s">
        <v>105</v>
      </c>
      <c r="R205" s="6" t="s">
        <v>106</v>
      </c>
      <c r="S205" s="6" t="s">
        <v>61</v>
      </c>
      <c r="T205" s="6" t="s">
        <v>107</v>
      </c>
      <c r="U205" s="6" t="s">
        <v>56</v>
      </c>
      <c r="V205" s="6" t="s">
        <v>43</v>
      </c>
      <c r="W205" s="6" t="s">
        <v>44</v>
      </c>
      <c r="X205" s="6" t="s">
        <v>45</v>
      </c>
      <c r="Y205" s="6" t="s">
        <v>46</v>
      </c>
      <c r="Z205" s="6" t="s">
        <v>108</v>
      </c>
      <c r="AA205" s="6" t="s">
        <v>562</v>
      </c>
      <c r="AB205" s="7">
        <v>2</v>
      </c>
      <c r="AC205" s="12" t="s">
        <v>3123</v>
      </c>
      <c r="AD205" s="7"/>
      <c r="AE205" s="7"/>
      <c r="AF205" s="7">
        <v>15120</v>
      </c>
      <c r="AG205" s="7">
        <v>15.12</v>
      </c>
      <c r="AH205" s="7">
        <v>86800</v>
      </c>
    </row>
    <row r="206" spans="1:34" ht="22" customHeight="1" x14ac:dyDescent="0.3">
      <c r="A206" s="5">
        <v>43753</v>
      </c>
      <c r="B206" s="6" t="s">
        <v>31</v>
      </c>
      <c r="C206" s="6" t="s">
        <v>32</v>
      </c>
      <c r="D206" s="7" t="s">
        <v>49</v>
      </c>
      <c r="E206" s="7" t="s">
        <v>49</v>
      </c>
      <c r="F206" s="6" t="s">
        <v>33</v>
      </c>
      <c r="G206" s="7" t="s">
        <v>49</v>
      </c>
      <c r="H206" s="7" t="s">
        <v>49</v>
      </c>
      <c r="I206" s="6" t="s">
        <v>34</v>
      </c>
      <c r="J206" s="6" t="s">
        <v>65</v>
      </c>
      <c r="K206" s="7" t="s">
        <v>49</v>
      </c>
      <c r="L206" s="7" t="s">
        <v>49</v>
      </c>
      <c r="M206" s="6" t="s">
        <v>33</v>
      </c>
      <c r="N206" s="7" t="s">
        <v>49</v>
      </c>
      <c r="O206" s="7" t="s">
        <v>49</v>
      </c>
      <c r="P206" s="6" t="s">
        <v>66</v>
      </c>
      <c r="Q206" s="6" t="s">
        <v>39</v>
      </c>
      <c r="R206" s="6" t="s">
        <v>67</v>
      </c>
      <c r="S206" s="6" t="s">
        <v>68</v>
      </c>
      <c r="T206" s="6" t="s">
        <v>69</v>
      </c>
      <c r="U206" s="6" t="s">
        <v>70</v>
      </c>
      <c r="V206" s="6" t="s">
        <v>43</v>
      </c>
      <c r="W206" s="6" t="s">
        <v>44</v>
      </c>
      <c r="X206" s="6" t="s">
        <v>45</v>
      </c>
      <c r="Y206" s="6" t="s">
        <v>46</v>
      </c>
      <c r="Z206" s="6" t="s">
        <v>73</v>
      </c>
      <c r="AA206" s="6" t="s">
        <v>564</v>
      </c>
      <c r="AB206" s="7">
        <v>2</v>
      </c>
      <c r="AC206" s="12" t="s">
        <v>3123</v>
      </c>
      <c r="AD206" s="7"/>
      <c r="AE206" s="7"/>
      <c r="AF206" s="7">
        <v>41580</v>
      </c>
      <c r="AG206" s="7">
        <v>41.58</v>
      </c>
      <c r="AH206" s="7">
        <v>555000</v>
      </c>
    </row>
    <row r="207" spans="1:34" ht="22" customHeight="1" x14ac:dyDescent="0.3">
      <c r="A207" s="5">
        <v>43747</v>
      </c>
      <c r="B207" s="6" t="s">
        <v>50</v>
      </c>
      <c r="C207" s="6" t="s">
        <v>32</v>
      </c>
      <c r="D207" s="7" t="s">
        <v>49</v>
      </c>
      <c r="E207" s="7" t="s">
        <v>49</v>
      </c>
      <c r="F207" s="6" t="s">
        <v>33</v>
      </c>
      <c r="G207" s="7" t="s">
        <v>49</v>
      </c>
      <c r="H207" s="7" t="s">
        <v>49</v>
      </c>
      <c r="I207" s="6" t="s">
        <v>34</v>
      </c>
      <c r="J207" s="6" t="s">
        <v>538</v>
      </c>
      <c r="K207" s="7" t="s">
        <v>49</v>
      </c>
      <c r="L207" s="6" t="s">
        <v>61</v>
      </c>
      <c r="M207" s="6" t="s">
        <v>103</v>
      </c>
      <c r="N207" s="7" t="s">
        <v>49</v>
      </c>
      <c r="O207" s="7" t="s">
        <v>49</v>
      </c>
      <c r="P207" s="6" t="s">
        <v>104</v>
      </c>
      <c r="Q207" s="6" t="s">
        <v>105</v>
      </c>
      <c r="R207" s="6" t="s">
        <v>106</v>
      </c>
      <c r="S207" s="6" t="s">
        <v>61</v>
      </c>
      <c r="T207" s="6" t="s">
        <v>107</v>
      </c>
      <c r="U207" s="6" t="s">
        <v>56</v>
      </c>
      <c r="V207" s="6" t="s">
        <v>43</v>
      </c>
      <c r="W207" s="6" t="s">
        <v>44</v>
      </c>
      <c r="X207" s="6" t="s">
        <v>45</v>
      </c>
      <c r="Y207" s="6" t="s">
        <v>46</v>
      </c>
      <c r="Z207" s="6" t="s">
        <v>108</v>
      </c>
      <c r="AA207" s="6" t="s">
        <v>562</v>
      </c>
      <c r="AB207" s="7">
        <v>2</v>
      </c>
      <c r="AC207" s="12" t="s">
        <v>3123</v>
      </c>
      <c r="AD207" s="7"/>
      <c r="AE207" s="7"/>
      <c r="AF207" s="7">
        <v>15120</v>
      </c>
      <c r="AG207" s="7">
        <v>15.12</v>
      </c>
      <c r="AH207" s="7">
        <v>86800</v>
      </c>
    </row>
    <row r="208" spans="1:34" ht="22" customHeight="1" x14ac:dyDescent="0.3">
      <c r="A208" s="2">
        <v>43746</v>
      </c>
      <c r="B208" s="3" t="s">
        <v>50</v>
      </c>
      <c r="C208" s="3" t="s">
        <v>84</v>
      </c>
      <c r="D208" s="3" t="s">
        <v>85</v>
      </c>
      <c r="E208" s="3" t="s">
        <v>44</v>
      </c>
      <c r="F208" s="3" t="s">
        <v>33</v>
      </c>
      <c r="G208" s="4" t="s">
        <v>49</v>
      </c>
      <c r="H208" s="4" t="s">
        <v>49</v>
      </c>
      <c r="I208" s="3" t="s">
        <v>86</v>
      </c>
      <c r="J208" s="3" t="s">
        <v>127</v>
      </c>
      <c r="K208" s="3" t="s">
        <v>88</v>
      </c>
      <c r="L208" s="3" t="s">
        <v>61</v>
      </c>
      <c r="M208" s="4" t="s">
        <v>49</v>
      </c>
      <c r="N208" s="4" t="s">
        <v>49</v>
      </c>
      <c r="O208" s="4" t="s">
        <v>49</v>
      </c>
      <c r="P208" s="3" t="s">
        <v>128</v>
      </c>
      <c r="Q208" s="3" t="s">
        <v>39</v>
      </c>
      <c r="R208" s="3" t="s">
        <v>60</v>
      </c>
      <c r="S208" s="3" t="s">
        <v>61</v>
      </c>
      <c r="T208" s="3" t="s">
        <v>62</v>
      </c>
      <c r="U208" s="3" t="s">
        <v>56</v>
      </c>
      <c r="V208" s="3" t="s">
        <v>90</v>
      </c>
      <c r="W208" s="3" t="s">
        <v>44</v>
      </c>
      <c r="X208" s="3" t="s">
        <v>91</v>
      </c>
      <c r="Y208" s="3" t="s">
        <v>46</v>
      </c>
      <c r="Z208" s="3" t="s">
        <v>129</v>
      </c>
      <c r="AA208" s="3" t="s">
        <v>566</v>
      </c>
      <c r="AB208" s="4">
        <v>1</v>
      </c>
      <c r="AC208" s="12" t="s">
        <v>3123</v>
      </c>
      <c r="AD208" s="10"/>
      <c r="AE208" s="10"/>
      <c r="AF208" s="4">
        <v>17720</v>
      </c>
      <c r="AG208" s="4">
        <v>17.72</v>
      </c>
      <c r="AH208" s="4">
        <v>579000</v>
      </c>
    </row>
    <row r="209" spans="1:34" ht="22" customHeight="1" x14ac:dyDescent="0.3">
      <c r="A209" s="2">
        <v>43745</v>
      </c>
      <c r="B209" s="3" t="s">
        <v>31</v>
      </c>
      <c r="C209" s="3" t="s">
        <v>32</v>
      </c>
      <c r="D209" s="4" t="s">
        <v>49</v>
      </c>
      <c r="E209" s="4" t="s">
        <v>49</v>
      </c>
      <c r="F209" s="3" t="s">
        <v>33</v>
      </c>
      <c r="G209" s="4" t="s">
        <v>49</v>
      </c>
      <c r="H209" s="4" t="s">
        <v>49</v>
      </c>
      <c r="I209" s="3" t="s">
        <v>34</v>
      </c>
      <c r="J209" s="3" t="s">
        <v>77</v>
      </c>
      <c r="K209" s="3" t="s">
        <v>78</v>
      </c>
      <c r="L209" s="3" t="s">
        <v>68</v>
      </c>
      <c r="M209" s="3" t="s">
        <v>33</v>
      </c>
      <c r="N209" s="4" t="s">
        <v>49</v>
      </c>
      <c r="O209" s="4" t="s">
        <v>49</v>
      </c>
      <c r="P209" s="3" t="s">
        <v>79</v>
      </c>
      <c r="Q209" s="3" t="s">
        <v>39</v>
      </c>
      <c r="R209" s="3" t="s">
        <v>67</v>
      </c>
      <c r="S209" s="3" t="s">
        <v>68</v>
      </c>
      <c r="T209" s="3" t="s">
        <v>69</v>
      </c>
      <c r="U209" s="3" t="s">
        <v>70</v>
      </c>
      <c r="V209" s="3" t="s">
        <v>43</v>
      </c>
      <c r="W209" s="3" t="s">
        <v>44</v>
      </c>
      <c r="X209" s="3" t="s">
        <v>45</v>
      </c>
      <c r="Y209" s="3" t="s">
        <v>46</v>
      </c>
      <c r="Z209" s="3" t="s">
        <v>82</v>
      </c>
      <c r="AA209" s="3" t="s">
        <v>568</v>
      </c>
      <c r="AB209" s="4">
        <v>2</v>
      </c>
      <c r="AC209" s="12" t="s">
        <v>3123</v>
      </c>
      <c r="AD209" s="10"/>
      <c r="AE209" s="10"/>
      <c r="AF209" s="4">
        <v>38640</v>
      </c>
      <c r="AG209" s="4">
        <v>38.64</v>
      </c>
      <c r="AH209" s="4">
        <v>864000</v>
      </c>
    </row>
    <row r="210" spans="1:34" ht="22" customHeight="1" x14ac:dyDescent="0.3">
      <c r="A210" s="2">
        <v>43745</v>
      </c>
      <c r="B210" s="3" t="s">
        <v>31</v>
      </c>
      <c r="C210" s="3" t="s">
        <v>32</v>
      </c>
      <c r="D210" s="4" t="s">
        <v>49</v>
      </c>
      <c r="E210" s="4" t="s">
        <v>49</v>
      </c>
      <c r="F210" s="3" t="s">
        <v>33</v>
      </c>
      <c r="G210" s="4" t="s">
        <v>49</v>
      </c>
      <c r="H210" s="4" t="s">
        <v>49</v>
      </c>
      <c r="I210" s="3" t="s">
        <v>34</v>
      </c>
      <c r="J210" s="3" t="s">
        <v>77</v>
      </c>
      <c r="K210" s="3" t="s">
        <v>78</v>
      </c>
      <c r="L210" s="3" t="s">
        <v>68</v>
      </c>
      <c r="M210" s="3" t="s">
        <v>33</v>
      </c>
      <c r="N210" s="4" t="s">
        <v>49</v>
      </c>
      <c r="O210" s="4" t="s">
        <v>49</v>
      </c>
      <c r="P210" s="3" t="s">
        <v>79</v>
      </c>
      <c r="Q210" s="3" t="s">
        <v>39</v>
      </c>
      <c r="R210" s="3" t="s">
        <v>67</v>
      </c>
      <c r="S210" s="3" t="s">
        <v>68</v>
      </c>
      <c r="T210" s="3" t="s">
        <v>69</v>
      </c>
      <c r="U210" s="3" t="s">
        <v>70</v>
      </c>
      <c r="V210" s="3" t="s">
        <v>43</v>
      </c>
      <c r="W210" s="3" t="s">
        <v>44</v>
      </c>
      <c r="X210" s="3" t="s">
        <v>45</v>
      </c>
      <c r="Y210" s="3" t="s">
        <v>46</v>
      </c>
      <c r="Z210" s="3" t="s">
        <v>82</v>
      </c>
      <c r="AA210" s="3" t="s">
        <v>569</v>
      </c>
      <c r="AB210" s="4">
        <v>1</v>
      </c>
      <c r="AC210" s="12" t="s">
        <v>3123</v>
      </c>
      <c r="AD210" s="10"/>
      <c r="AE210" s="10"/>
      <c r="AF210" s="4">
        <v>19320</v>
      </c>
      <c r="AG210" s="4">
        <v>19.32</v>
      </c>
      <c r="AH210" s="4">
        <v>432000</v>
      </c>
    </row>
    <row r="211" spans="1:34" ht="22" customHeight="1" x14ac:dyDescent="0.3">
      <c r="A211" s="5">
        <v>43745</v>
      </c>
      <c r="B211" s="6" t="s">
        <v>31</v>
      </c>
      <c r="C211" s="6" t="s">
        <v>32</v>
      </c>
      <c r="D211" s="7" t="s">
        <v>49</v>
      </c>
      <c r="E211" s="7" t="s">
        <v>49</v>
      </c>
      <c r="F211" s="6" t="s">
        <v>33</v>
      </c>
      <c r="G211" s="7" t="s">
        <v>49</v>
      </c>
      <c r="H211" s="7" t="s">
        <v>49</v>
      </c>
      <c r="I211" s="6" t="s">
        <v>34</v>
      </c>
      <c r="J211" s="6" t="s">
        <v>65</v>
      </c>
      <c r="K211" s="7" t="s">
        <v>49</v>
      </c>
      <c r="L211" s="7" t="s">
        <v>49</v>
      </c>
      <c r="M211" s="6" t="s">
        <v>33</v>
      </c>
      <c r="N211" s="7" t="s">
        <v>49</v>
      </c>
      <c r="O211" s="7" t="s">
        <v>49</v>
      </c>
      <c r="P211" s="6" t="s">
        <v>66</v>
      </c>
      <c r="Q211" s="6" t="s">
        <v>39</v>
      </c>
      <c r="R211" s="6" t="s">
        <v>67</v>
      </c>
      <c r="S211" s="6" t="s">
        <v>68</v>
      </c>
      <c r="T211" s="6" t="s">
        <v>69</v>
      </c>
      <c r="U211" s="6" t="s">
        <v>70</v>
      </c>
      <c r="V211" s="6" t="s">
        <v>43</v>
      </c>
      <c r="W211" s="6" t="s">
        <v>44</v>
      </c>
      <c r="X211" s="6" t="s">
        <v>45</v>
      </c>
      <c r="Y211" s="6" t="s">
        <v>46</v>
      </c>
      <c r="Z211" s="6" t="s">
        <v>73</v>
      </c>
      <c r="AA211" s="6" t="s">
        <v>531</v>
      </c>
      <c r="AB211" s="7">
        <v>1</v>
      </c>
      <c r="AC211" s="12" t="s">
        <v>3123</v>
      </c>
      <c r="AD211" s="7"/>
      <c r="AE211" s="7"/>
      <c r="AF211" s="7">
        <v>17618</v>
      </c>
      <c r="AG211" s="7">
        <v>17.62</v>
      </c>
      <c r="AH211" s="7">
        <v>235000</v>
      </c>
    </row>
    <row r="212" spans="1:34" ht="22" customHeight="1" x14ac:dyDescent="0.3">
      <c r="A212" s="5">
        <v>43744</v>
      </c>
      <c r="B212" s="6" t="s">
        <v>50</v>
      </c>
      <c r="C212" s="6" t="s">
        <v>84</v>
      </c>
      <c r="D212" s="6" t="s">
        <v>85</v>
      </c>
      <c r="E212" s="6" t="s">
        <v>44</v>
      </c>
      <c r="F212" s="6" t="s">
        <v>33</v>
      </c>
      <c r="G212" s="7" t="s">
        <v>49</v>
      </c>
      <c r="H212" s="7" t="s">
        <v>49</v>
      </c>
      <c r="I212" s="6" t="s">
        <v>86</v>
      </c>
      <c r="J212" s="6" t="s">
        <v>111</v>
      </c>
      <c r="K212" s="6" t="s">
        <v>112</v>
      </c>
      <c r="L212" s="6" t="s">
        <v>113</v>
      </c>
      <c r="M212" s="7" t="s">
        <v>49</v>
      </c>
      <c r="N212" s="7" t="s">
        <v>49</v>
      </c>
      <c r="O212" s="7" t="s">
        <v>49</v>
      </c>
      <c r="P212" s="6" t="s">
        <v>114</v>
      </c>
      <c r="Q212" s="6" t="s">
        <v>39</v>
      </c>
      <c r="R212" s="6" t="s">
        <v>115</v>
      </c>
      <c r="S212" s="6" t="s">
        <v>113</v>
      </c>
      <c r="T212" s="6" t="s">
        <v>116</v>
      </c>
      <c r="U212" s="6" t="s">
        <v>117</v>
      </c>
      <c r="V212" s="6" t="s">
        <v>90</v>
      </c>
      <c r="W212" s="6" t="s">
        <v>44</v>
      </c>
      <c r="X212" s="6" t="s">
        <v>91</v>
      </c>
      <c r="Y212" s="6" t="s">
        <v>46</v>
      </c>
      <c r="Z212" s="6" t="s">
        <v>118</v>
      </c>
      <c r="AA212" s="6" t="s">
        <v>570</v>
      </c>
      <c r="AB212" s="7">
        <v>1</v>
      </c>
      <c r="AC212" s="12" t="s">
        <v>3123</v>
      </c>
      <c r="AD212" s="7"/>
      <c r="AE212" s="7"/>
      <c r="AF212" s="7">
        <v>25000</v>
      </c>
      <c r="AG212" s="7">
        <v>25</v>
      </c>
      <c r="AH212" s="7">
        <v>41600</v>
      </c>
    </row>
    <row r="213" spans="1:34" ht="22" customHeight="1" x14ac:dyDescent="0.3">
      <c r="A213" s="2">
        <v>43741</v>
      </c>
      <c r="B213" s="3" t="s">
        <v>50</v>
      </c>
      <c r="C213" s="3" t="s">
        <v>32</v>
      </c>
      <c r="D213" s="4" t="s">
        <v>49</v>
      </c>
      <c r="E213" s="4" t="s">
        <v>49</v>
      </c>
      <c r="F213" s="3" t="s">
        <v>33</v>
      </c>
      <c r="G213" s="4" t="s">
        <v>49</v>
      </c>
      <c r="H213" s="4" t="s">
        <v>49</v>
      </c>
      <c r="I213" s="3" t="s">
        <v>34</v>
      </c>
      <c r="J213" s="3" t="s">
        <v>334</v>
      </c>
      <c r="K213" s="3" t="s">
        <v>335</v>
      </c>
      <c r="L213" s="3" t="s">
        <v>97</v>
      </c>
      <c r="M213" s="4" t="s">
        <v>49</v>
      </c>
      <c r="N213" s="4" t="s">
        <v>49</v>
      </c>
      <c r="O213" s="4" t="s">
        <v>49</v>
      </c>
      <c r="P213" s="3" t="s">
        <v>336</v>
      </c>
      <c r="Q213" s="3" t="s">
        <v>39</v>
      </c>
      <c r="R213" s="3" t="s">
        <v>337</v>
      </c>
      <c r="S213" s="3" t="s">
        <v>97</v>
      </c>
      <c r="T213" s="3" t="s">
        <v>338</v>
      </c>
      <c r="U213" s="3" t="s">
        <v>99</v>
      </c>
      <c r="V213" s="3" t="s">
        <v>43</v>
      </c>
      <c r="W213" s="3" t="s">
        <v>44</v>
      </c>
      <c r="X213" s="3" t="s">
        <v>45</v>
      </c>
      <c r="Y213" s="3" t="s">
        <v>46</v>
      </c>
      <c r="Z213" s="3" t="s">
        <v>339</v>
      </c>
      <c r="AA213" s="3" t="s">
        <v>572</v>
      </c>
      <c r="AB213" s="4">
        <v>1</v>
      </c>
      <c r="AC213" s="12" t="s">
        <v>3123</v>
      </c>
      <c r="AD213" s="10"/>
      <c r="AE213" s="10"/>
      <c r="AF213" s="4">
        <v>13094</v>
      </c>
      <c r="AG213" s="4">
        <v>13.09</v>
      </c>
      <c r="AH213" s="4">
        <v>43600</v>
      </c>
    </row>
    <row r="214" spans="1:34" ht="22" customHeight="1" x14ac:dyDescent="0.3">
      <c r="A214" s="2">
        <v>43738</v>
      </c>
      <c r="B214" s="3" t="s">
        <v>31</v>
      </c>
      <c r="C214" s="3" t="s">
        <v>32</v>
      </c>
      <c r="D214" s="4" t="s">
        <v>49</v>
      </c>
      <c r="E214" s="4" t="s">
        <v>49</v>
      </c>
      <c r="F214" s="3" t="s">
        <v>33</v>
      </c>
      <c r="G214" s="4" t="s">
        <v>49</v>
      </c>
      <c r="H214" s="4" t="s">
        <v>49</v>
      </c>
      <c r="I214" s="3" t="s">
        <v>34</v>
      </c>
      <c r="J214" s="3" t="s">
        <v>77</v>
      </c>
      <c r="K214" s="3" t="s">
        <v>78</v>
      </c>
      <c r="L214" s="3" t="s">
        <v>68</v>
      </c>
      <c r="M214" s="3" t="s">
        <v>33</v>
      </c>
      <c r="N214" s="4" t="s">
        <v>49</v>
      </c>
      <c r="O214" s="4" t="s">
        <v>49</v>
      </c>
      <c r="P214" s="3" t="s">
        <v>79</v>
      </c>
      <c r="Q214" s="3" t="s">
        <v>39</v>
      </c>
      <c r="R214" s="3" t="s">
        <v>67</v>
      </c>
      <c r="S214" s="3" t="s">
        <v>68</v>
      </c>
      <c r="T214" s="3" t="s">
        <v>69</v>
      </c>
      <c r="U214" s="3" t="s">
        <v>70</v>
      </c>
      <c r="V214" s="3" t="s">
        <v>43</v>
      </c>
      <c r="W214" s="3" t="s">
        <v>44</v>
      </c>
      <c r="X214" s="3" t="s">
        <v>45</v>
      </c>
      <c r="Y214" s="3" t="s">
        <v>46</v>
      </c>
      <c r="Z214" s="3" t="s">
        <v>82</v>
      </c>
      <c r="AA214" s="3" t="s">
        <v>576</v>
      </c>
      <c r="AB214" s="4">
        <v>8</v>
      </c>
      <c r="AC214" s="12" t="s">
        <v>3123</v>
      </c>
      <c r="AD214" s="10"/>
      <c r="AE214" s="10"/>
      <c r="AF214" s="4">
        <v>92520</v>
      </c>
      <c r="AG214" s="4">
        <v>92.52</v>
      </c>
      <c r="AH214" s="4">
        <v>1606000</v>
      </c>
    </row>
    <row r="215" spans="1:34" ht="22" customHeight="1" x14ac:dyDescent="0.3">
      <c r="A215" s="5">
        <v>43737</v>
      </c>
      <c r="B215" s="6" t="s">
        <v>50</v>
      </c>
      <c r="C215" s="6" t="s">
        <v>32</v>
      </c>
      <c r="D215" s="7" t="s">
        <v>49</v>
      </c>
      <c r="E215" s="7" t="s">
        <v>49</v>
      </c>
      <c r="F215" s="6" t="s">
        <v>33</v>
      </c>
      <c r="G215" s="7" t="s">
        <v>49</v>
      </c>
      <c r="H215" s="7" t="s">
        <v>49</v>
      </c>
      <c r="I215" s="6" t="s">
        <v>34</v>
      </c>
      <c r="J215" s="6" t="s">
        <v>166</v>
      </c>
      <c r="K215" s="7" t="s">
        <v>49</v>
      </c>
      <c r="L215" s="6" t="s">
        <v>61</v>
      </c>
      <c r="M215" s="7" t="s">
        <v>49</v>
      </c>
      <c r="N215" s="7" t="s">
        <v>49</v>
      </c>
      <c r="O215" s="7" t="s">
        <v>49</v>
      </c>
      <c r="P215" s="6" t="s">
        <v>167</v>
      </c>
      <c r="Q215" s="6" t="s">
        <v>39</v>
      </c>
      <c r="R215" s="6" t="s">
        <v>168</v>
      </c>
      <c r="S215" s="6" t="s">
        <v>61</v>
      </c>
      <c r="T215" s="6" t="s">
        <v>169</v>
      </c>
      <c r="U215" s="6" t="s">
        <v>56</v>
      </c>
      <c r="V215" s="6" t="s">
        <v>43</v>
      </c>
      <c r="W215" s="6" t="s">
        <v>44</v>
      </c>
      <c r="X215" s="6" t="s">
        <v>45</v>
      </c>
      <c r="Y215" s="6" t="s">
        <v>46</v>
      </c>
      <c r="Z215" s="6" t="s">
        <v>170</v>
      </c>
      <c r="AA215" s="6" t="s">
        <v>577</v>
      </c>
      <c r="AB215" s="7">
        <v>5</v>
      </c>
      <c r="AC215" s="12" t="s">
        <v>3123</v>
      </c>
      <c r="AD215" s="7"/>
      <c r="AE215" s="7"/>
      <c r="AF215" s="7">
        <v>85693</v>
      </c>
      <c r="AG215" s="7">
        <v>85.69</v>
      </c>
      <c r="AH215" s="7">
        <v>485000</v>
      </c>
    </row>
    <row r="216" spans="1:34" ht="22" customHeight="1" x14ac:dyDescent="0.3">
      <c r="A216" s="2">
        <v>43737</v>
      </c>
      <c r="B216" s="3" t="s">
        <v>50</v>
      </c>
      <c r="C216" s="3" t="s">
        <v>32</v>
      </c>
      <c r="D216" s="4" t="s">
        <v>49</v>
      </c>
      <c r="E216" s="4" t="s">
        <v>49</v>
      </c>
      <c r="F216" s="3" t="s">
        <v>33</v>
      </c>
      <c r="G216" s="4" t="s">
        <v>49</v>
      </c>
      <c r="H216" s="4" t="s">
        <v>49</v>
      </c>
      <c r="I216" s="3" t="s">
        <v>34</v>
      </c>
      <c r="J216" s="3" t="s">
        <v>578</v>
      </c>
      <c r="K216" s="3" t="s">
        <v>488</v>
      </c>
      <c r="L216" s="3" t="s">
        <v>61</v>
      </c>
      <c r="M216" s="3" t="s">
        <v>33</v>
      </c>
      <c r="N216" s="9">
        <v>263672638</v>
      </c>
      <c r="O216" s="4" t="s">
        <v>49</v>
      </c>
      <c r="P216" s="3" t="s">
        <v>579</v>
      </c>
      <c r="Q216" s="3" t="s">
        <v>39</v>
      </c>
      <c r="R216" s="3" t="s">
        <v>60</v>
      </c>
      <c r="S216" s="3" t="s">
        <v>61</v>
      </c>
      <c r="T216" s="3" t="s">
        <v>62</v>
      </c>
      <c r="U216" s="3" t="s">
        <v>56</v>
      </c>
      <c r="V216" s="3" t="s">
        <v>43</v>
      </c>
      <c r="W216" s="3" t="s">
        <v>44</v>
      </c>
      <c r="X216" s="3" t="s">
        <v>45</v>
      </c>
      <c r="Y216" s="3" t="s">
        <v>46</v>
      </c>
      <c r="Z216" s="3" t="s">
        <v>580</v>
      </c>
      <c r="AA216" s="3" t="s">
        <v>581</v>
      </c>
      <c r="AB216" s="4">
        <v>4</v>
      </c>
      <c r="AC216" s="12" t="s">
        <v>3123</v>
      </c>
      <c r="AD216" s="10"/>
      <c r="AE216" s="10"/>
      <c r="AF216" s="4">
        <v>52375</v>
      </c>
      <c r="AG216" s="4">
        <v>52.38</v>
      </c>
      <c r="AH216" s="4">
        <v>1701000</v>
      </c>
    </row>
    <row r="217" spans="1:34" ht="22" customHeight="1" x14ac:dyDescent="0.3">
      <c r="A217" s="5">
        <v>43735</v>
      </c>
      <c r="B217" s="6" t="s">
        <v>50</v>
      </c>
      <c r="C217" s="6" t="s">
        <v>32</v>
      </c>
      <c r="D217" s="7" t="s">
        <v>49</v>
      </c>
      <c r="E217" s="7" t="s">
        <v>49</v>
      </c>
      <c r="F217" s="6" t="s">
        <v>33</v>
      </c>
      <c r="G217" s="7" t="s">
        <v>49</v>
      </c>
      <c r="H217" s="7" t="s">
        <v>49</v>
      </c>
      <c r="I217" s="6" t="s">
        <v>34</v>
      </c>
      <c r="J217" s="6" t="s">
        <v>173</v>
      </c>
      <c r="K217" s="6" t="s">
        <v>174</v>
      </c>
      <c r="L217" s="6" t="s">
        <v>97</v>
      </c>
      <c r="M217" s="7" t="s">
        <v>49</v>
      </c>
      <c r="N217" s="7" t="s">
        <v>49</v>
      </c>
      <c r="O217" s="7" t="s">
        <v>49</v>
      </c>
      <c r="P217" s="6" t="s">
        <v>175</v>
      </c>
      <c r="Q217" s="6" t="s">
        <v>39</v>
      </c>
      <c r="R217" s="6" t="s">
        <v>176</v>
      </c>
      <c r="S217" s="6" t="s">
        <v>97</v>
      </c>
      <c r="T217" s="6" t="s">
        <v>177</v>
      </c>
      <c r="U217" s="6" t="s">
        <v>178</v>
      </c>
      <c r="V217" s="6" t="s">
        <v>43</v>
      </c>
      <c r="W217" s="6" t="s">
        <v>44</v>
      </c>
      <c r="X217" s="6" t="s">
        <v>45</v>
      </c>
      <c r="Y217" s="6" t="s">
        <v>46</v>
      </c>
      <c r="Z217" s="6" t="s">
        <v>179</v>
      </c>
      <c r="AA217" s="6" t="s">
        <v>552</v>
      </c>
      <c r="AB217" s="7">
        <v>3</v>
      </c>
      <c r="AC217" s="12" t="s">
        <v>3123</v>
      </c>
      <c r="AD217" s="7"/>
      <c r="AE217" s="7"/>
      <c r="AF217" s="7">
        <v>52125</v>
      </c>
      <c r="AG217" s="7">
        <v>52.13</v>
      </c>
      <c r="AH217" s="7">
        <v>31700</v>
      </c>
    </row>
    <row r="218" spans="1:34" ht="22" customHeight="1" x14ac:dyDescent="0.3">
      <c r="A218" s="2">
        <v>43735</v>
      </c>
      <c r="B218" s="3" t="s">
        <v>50</v>
      </c>
      <c r="C218" s="3" t="s">
        <v>32</v>
      </c>
      <c r="D218" s="4" t="s">
        <v>49</v>
      </c>
      <c r="E218" s="4" t="s">
        <v>49</v>
      </c>
      <c r="F218" s="3" t="s">
        <v>33</v>
      </c>
      <c r="G218" s="4" t="s">
        <v>49</v>
      </c>
      <c r="H218" s="4" t="s">
        <v>49</v>
      </c>
      <c r="I218" s="3" t="s">
        <v>34</v>
      </c>
      <c r="J218" s="3" t="s">
        <v>471</v>
      </c>
      <c r="K218" s="4" t="s">
        <v>49</v>
      </c>
      <c r="L218" s="3" t="s">
        <v>61</v>
      </c>
      <c r="M218" s="4" t="s">
        <v>49</v>
      </c>
      <c r="N218" s="4" t="s">
        <v>49</v>
      </c>
      <c r="O218" s="4" t="s">
        <v>49</v>
      </c>
      <c r="P218" s="3" t="s">
        <v>472</v>
      </c>
      <c r="Q218" s="3" t="s">
        <v>473</v>
      </c>
      <c r="R218" s="3" t="s">
        <v>60</v>
      </c>
      <c r="S218" s="3" t="s">
        <v>61</v>
      </c>
      <c r="T218" s="3" t="s">
        <v>62</v>
      </c>
      <c r="U218" s="3" t="s">
        <v>56</v>
      </c>
      <c r="V218" s="3" t="s">
        <v>43</v>
      </c>
      <c r="W218" s="3" t="s">
        <v>44</v>
      </c>
      <c r="X218" s="3" t="s">
        <v>45</v>
      </c>
      <c r="Y218" s="3" t="s">
        <v>46</v>
      </c>
      <c r="Z218" s="3" t="s">
        <v>403</v>
      </c>
      <c r="AA218" s="3" t="s">
        <v>582</v>
      </c>
      <c r="AB218" s="4">
        <v>2</v>
      </c>
      <c r="AC218" s="12" t="s">
        <v>3123</v>
      </c>
      <c r="AD218" s="10"/>
      <c r="AE218" s="10"/>
      <c r="AF218" s="4">
        <v>20120</v>
      </c>
      <c r="AG218" s="4">
        <v>20.12</v>
      </c>
      <c r="AH218" s="4">
        <v>160000</v>
      </c>
    </row>
    <row r="219" spans="1:34" ht="22" customHeight="1" x14ac:dyDescent="0.3">
      <c r="A219" s="5">
        <v>43733</v>
      </c>
      <c r="B219" s="6" t="s">
        <v>50</v>
      </c>
      <c r="C219" s="6" t="s">
        <v>32</v>
      </c>
      <c r="D219" s="7" t="s">
        <v>49</v>
      </c>
      <c r="E219" s="7" t="s">
        <v>49</v>
      </c>
      <c r="F219" s="6" t="s">
        <v>33</v>
      </c>
      <c r="G219" s="7" t="s">
        <v>49</v>
      </c>
      <c r="H219" s="7" t="s">
        <v>49</v>
      </c>
      <c r="I219" s="6" t="s">
        <v>34</v>
      </c>
      <c r="J219" s="6" t="s">
        <v>191</v>
      </c>
      <c r="K219" s="6" t="s">
        <v>514</v>
      </c>
      <c r="L219" s="6" t="s">
        <v>113</v>
      </c>
      <c r="M219" s="7" t="s">
        <v>49</v>
      </c>
      <c r="N219" s="7" t="s">
        <v>49</v>
      </c>
      <c r="O219" s="7" t="s">
        <v>49</v>
      </c>
      <c r="P219" s="6" t="s">
        <v>192</v>
      </c>
      <c r="Q219" s="6" t="s">
        <v>39</v>
      </c>
      <c r="R219" s="6" t="s">
        <v>186</v>
      </c>
      <c r="S219" s="6" t="s">
        <v>187</v>
      </c>
      <c r="T219" s="6" t="s">
        <v>188</v>
      </c>
      <c r="U219" s="6" t="s">
        <v>42</v>
      </c>
      <c r="V219" s="6" t="s">
        <v>43</v>
      </c>
      <c r="W219" s="6" t="s">
        <v>44</v>
      </c>
      <c r="X219" s="6" t="s">
        <v>45</v>
      </c>
      <c r="Y219" s="6" t="s">
        <v>46</v>
      </c>
      <c r="Z219" s="6" t="s">
        <v>193</v>
      </c>
      <c r="AA219" s="6" t="s">
        <v>589</v>
      </c>
      <c r="AB219" s="7">
        <v>1</v>
      </c>
      <c r="AC219" s="12" t="s">
        <v>3123</v>
      </c>
      <c r="AD219" s="7"/>
      <c r="AE219" s="7"/>
      <c r="AF219" s="7">
        <v>25960</v>
      </c>
      <c r="AG219" s="7">
        <v>25.96</v>
      </c>
      <c r="AH219" s="7">
        <v>115000</v>
      </c>
    </row>
    <row r="220" spans="1:34" ht="22" customHeight="1" x14ac:dyDescent="0.3">
      <c r="A220" s="5">
        <v>43731</v>
      </c>
      <c r="B220" s="6" t="s">
        <v>31</v>
      </c>
      <c r="C220" s="6" t="s">
        <v>32</v>
      </c>
      <c r="D220" s="7" t="s">
        <v>49</v>
      </c>
      <c r="E220" s="7" t="s">
        <v>49</v>
      </c>
      <c r="F220" s="6" t="s">
        <v>33</v>
      </c>
      <c r="G220" s="7" t="s">
        <v>49</v>
      </c>
      <c r="H220" s="7" t="s">
        <v>49</v>
      </c>
      <c r="I220" s="6" t="s">
        <v>34</v>
      </c>
      <c r="J220" s="6" t="s">
        <v>77</v>
      </c>
      <c r="K220" s="6" t="s">
        <v>78</v>
      </c>
      <c r="L220" s="6" t="s">
        <v>68</v>
      </c>
      <c r="M220" s="6" t="s">
        <v>33</v>
      </c>
      <c r="N220" s="7" t="s">
        <v>49</v>
      </c>
      <c r="O220" s="7" t="s">
        <v>49</v>
      </c>
      <c r="P220" s="6" t="s">
        <v>79</v>
      </c>
      <c r="Q220" s="6" t="s">
        <v>39</v>
      </c>
      <c r="R220" s="6" t="s">
        <v>67</v>
      </c>
      <c r="S220" s="6" t="s">
        <v>68</v>
      </c>
      <c r="T220" s="6" t="s">
        <v>69</v>
      </c>
      <c r="U220" s="6" t="s">
        <v>70</v>
      </c>
      <c r="V220" s="6" t="s">
        <v>43</v>
      </c>
      <c r="W220" s="6" t="s">
        <v>44</v>
      </c>
      <c r="X220" s="6" t="s">
        <v>45</v>
      </c>
      <c r="Y220" s="6" t="s">
        <v>46</v>
      </c>
      <c r="Z220" s="6" t="s">
        <v>418</v>
      </c>
      <c r="AA220" s="6" t="s">
        <v>597</v>
      </c>
      <c r="AB220" s="7">
        <v>1</v>
      </c>
      <c r="AC220" s="12" t="s">
        <v>3123</v>
      </c>
      <c r="AD220" s="7"/>
      <c r="AE220" s="7"/>
      <c r="AF220" s="7">
        <v>4188</v>
      </c>
      <c r="AG220" s="7">
        <v>4.1900000000000004</v>
      </c>
      <c r="AH220" s="7">
        <v>11339000</v>
      </c>
    </row>
    <row r="221" spans="1:34" ht="22" customHeight="1" x14ac:dyDescent="0.3">
      <c r="A221" s="5">
        <v>43731</v>
      </c>
      <c r="B221" s="6" t="s">
        <v>31</v>
      </c>
      <c r="C221" s="6" t="s">
        <v>32</v>
      </c>
      <c r="D221" s="7" t="s">
        <v>49</v>
      </c>
      <c r="E221" s="7" t="s">
        <v>49</v>
      </c>
      <c r="F221" s="6" t="s">
        <v>33</v>
      </c>
      <c r="G221" s="7" t="s">
        <v>49</v>
      </c>
      <c r="H221" s="7" t="s">
        <v>49</v>
      </c>
      <c r="I221" s="6" t="s">
        <v>34</v>
      </c>
      <c r="J221" s="6" t="s">
        <v>77</v>
      </c>
      <c r="K221" s="6" t="s">
        <v>78</v>
      </c>
      <c r="L221" s="6" t="s">
        <v>68</v>
      </c>
      <c r="M221" s="6" t="s">
        <v>33</v>
      </c>
      <c r="N221" s="7" t="s">
        <v>49</v>
      </c>
      <c r="O221" s="7" t="s">
        <v>49</v>
      </c>
      <c r="P221" s="6" t="s">
        <v>79</v>
      </c>
      <c r="Q221" s="6" t="s">
        <v>39</v>
      </c>
      <c r="R221" s="6" t="s">
        <v>67</v>
      </c>
      <c r="S221" s="6" t="s">
        <v>68</v>
      </c>
      <c r="T221" s="6" t="s">
        <v>69</v>
      </c>
      <c r="U221" s="6" t="s">
        <v>70</v>
      </c>
      <c r="V221" s="6" t="s">
        <v>43</v>
      </c>
      <c r="W221" s="6" t="s">
        <v>44</v>
      </c>
      <c r="X221" s="6" t="s">
        <v>45</v>
      </c>
      <c r="Y221" s="6" t="s">
        <v>46</v>
      </c>
      <c r="Z221" s="6" t="s">
        <v>82</v>
      </c>
      <c r="AA221" s="6" t="s">
        <v>599</v>
      </c>
      <c r="AB221" s="7">
        <v>3</v>
      </c>
      <c r="AC221" s="12" t="s">
        <v>3123</v>
      </c>
      <c r="AD221" s="7"/>
      <c r="AE221" s="7"/>
      <c r="AF221" s="7">
        <v>59400</v>
      </c>
      <c r="AG221" s="7">
        <v>59.4</v>
      </c>
      <c r="AH221" s="7">
        <v>1031000</v>
      </c>
    </row>
    <row r="222" spans="1:34" ht="22" customHeight="1" x14ac:dyDescent="0.3">
      <c r="A222" s="2">
        <v>43731</v>
      </c>
      <c r="B222" s="3" t="s">
        <v>50</v>
      </c>
      <c r="C222" s="3" t="s">
        <v>32</v>
      </c>
      <c r="D222" s="4" t="s">
        <v>49</v>
      </c>
      <c r="E222" s="4" t="s">
        <v>49</v>
      </c>
      <c r="F222" s="3" t="s">
        <v>33</v>
      </c>
      <c r="G222" s="4" t="s">
        <v>49</v>
      </c>
      <c r="H222" s="4" t="s">
        <v>49</v>
      </c>
      <c r="I222" s="3" t="s">
        <v>34</v>
      </c>
      <c r="J222" s="3" t="s">
        <v>600</v>
      </c>
      <c r="K222" s="3" t="s">
        <v>601</v>
      </c>
      <c r="L222" s="3" t="s">
        <v>61</v>
      </c>
      <c r="M222" s="4" t="s">
        <v>49</v>
      </c>
      <c r="N222" s="4" t="s">
        <v>49</v>
      </c>
      <c r="O222" s="4" t="s">
        <v>49</v>
      </c>
      <c r="P222" s="3" t="s">
        <v>602</v>
      </c>
      <c r="Q222" s="3" t="s">
        <v>39</v>
      </c>
      <c r="R222" s="3" t="s">
        <v>106</v>
      </c>
      <c r="S222" s="3" t="s">
        <v>61</v>
      </c>
      <c r="T222" s="3" t="s">
        <v>107</v>
      </c>
      <c r="U222" s="3" t="s">
        <v>56</v>
      </c>
      <c r="V222" s="3" t="s">
        <v>43</v>
      </c>
      <c r="W222" s="3" t="s">
        <v>44</v>
      </c>
      <c r="X222" s="3" t="s">
        <v>45</v>
      </c>
      <c r="Y222" s="3" t="s">
        <v>46</v>
      </c>
      <c r="Z222" s="3" t="s">
        <v>580</v>
      </c>
      <c r="AA222" s="3" t="s">
        <v>603</v>
      </c>
      <c r="AB222" s="4">
        <v>2</v>
      </c>
      <c r="AC222" s="12" t="s">
        <v>3123</v>
      </c>
      <c r="AD222" s="10"/>
      <c r="AE222" s="10"/>
      <c r="AF222" s="4">
        <v>19800</v>
      </c>
      <c r="AG222" s="4">
        <v>19.8</v>
      </c>
      <c r="AH222" s="4">
        <v>643000</v>
      </c>
    </row>
    <row r="223" spans="1:34" ht="22" customHeight="1" x14ac:dyDescent="0.3">
      <c r="A223" s="2">
        <v>43729</v>
      </c>
      <c r="B223" s="3" t="s">
        <v>50</v>
      </c>
      <c r="C223" s="3" t="s">
        <v>32</v>
      </c>
      <c r="D223" s="4" t="s">
        <v>49</v>
      </c>
      <c r="E223" s="4" t="s">
        <v>49</v>
      </c>
      <c r="F223" s="3" t="s">
        <v>33</v>
      </c>
      <c r="G223" s="4" t="s">
        <v>49</v>
      </c>
      <c r="H223" s="4" t="s">
        <v>49</v>
      </c>
      <c r="I223" s="3" t="s">
        <v>34</v>
      </c>
      <c r="J223" s="3" t="s">
        <v>471</v>
      </c>
      <c r="K223" s="4" t="s">
        <v>49</v>
      </c>
      <c r="L223" s="3" t="s">
        <v>61</v>
      </c>
      <c r="M223" s="4" t="s">
        <v>49</v>
      </c>
      <c r="N223" s="4" t="s">
        <v>49</v>
      </c>
      <c r="O223" s="4" t="s">
        <v>49</v>
      </c>
      <c r="P223" s="3" t="s">
        <v>472</v>
      </c>
      <c r="Q223" s="3" t="s">
        <v>473</v>
      </c>
      <c r="R223" s="3" t="s">
        <v>60</v>
      </c>
      <c r="S223" s="3" t="s">
        <v>61</v>
      </c>
      <c r="T223" s="3" t="s">
        <v>62</v>
      </c>
      <c r="U223" s="3" t="s">
        <v>56</v>
      </c>
      <c r="V223" s="3" t="s">
        <v>43</v>
      </c>
      <c r="W223" s="3" t="s">
        <v>44</v>
      </c>
      <c r="X223" s="3" t="s">
        <v>45</v>
      </c>
      <c r="Y223" s="3" t="s">
        <v>46</v>
      </c>
      <c r="Z223" s="3" t="s">
        <v>403</v>
      </c>
      <c r="AA223" s="3" t="s">
        <v>604</v>
      </c>
      <c r="AB223" s="4">
        <v>2</v>
      </c>
      <c r="AC223" s="12" t="s">
        <v>3123</v>
      </c>
      <c r="AD223" s="10"/>
      <c r="AE223" s="10"/>
      <c r="AF223" s="4">
        <v>20120</v>
      </c>
      <c r="AG223" s="4">
        <v>20.12</v>
      </c>
      <c r="AH223" s="4">
        <v>160000</v>
      </c>
    </row>
    <row r="224" spans="1:34" ht="22" customHeight="1" x14ac:dyDescent="0.3">
      <c r="A224" s="2">
        <v>43725</v>
      </c>
      <c r="B224" s="3" t="s">
        <v>31</v>
      </c>
      <c r="C224" s="3" t="s">
        <v>32</v>
      </c>
      <c r="D224" s="4" t="s">
        <v>49</v>
      </c>
      <c r="E224" s="4" t="s">
        <v>49</v>
      </c>
      <c r="F224" s="3" t="s">
        <v>33</v>
      </c>
      <c r="G224" s="4" t="s">
        <v>49</v>
      </c>
      <c r="H224" s="4" t="s">
        <v>49</v>
      </c>
      <c r="I224" s="3" t="s">
        <v>34</v>
      </c>
      <c r="J224" s="3" t="s">
        <v>77</v>
      </c>
      <c r="K224" s="3" t="s">
        <v>78</v>
      </c>
      <c r="L224" s="3" t="s">
        <v>68</v>
      </c>
      <c r="M224" s="3" t="s">
        <v>33</v>
      </c>
      <c r="N224" s="4" t="s">
        <v>49</v>
      </c>
      <c r="O224" s="4" t="s">
        <v>49</v>
      </c>
      <c r="P224" s="3" t="s">
        <v>79</v>
      </c>
      <c r="Q224" s="3" t="s">
        <v>39</v>
      </c>
      <c r="R224" s="3" t="s">
        <v>67</v>
      </c>
      <c r="S224" s="3" t="s">
        <v>68</v>
      </c>
      <c r="T224" s="3" t="s">
        <v>69</v>
      </c>
      <c r="U224" s="3" t="s">
        <v>70</v>
      </c>
      <c r="V224" s="3" t="s">
        <v>43</v>
      </c>
      <c r="W224" s="3" t="s">
        <v>44</v>
      </c>
      <c r="X224" s="3" t="s">
        <v>45</v>
      </c>
      <c r="Y224" s="3" t="s">
        <v>46</v>
      </c>
      <c r="Z224" s="3" t="s">
        <v>82</v>
      </c>
      <c r="AA224" s="3" t="s">
        <v>608</v>
      </c>
      <c r="AB224" s="4">
        <v>1</v>
      </c>
      <c r="AC224" s="12" t="s">
        <v>3123</v>
      </c>
      <c r="AD224" s="10"/>
      <c r="AE224" s="10"/>
      <c r="AF224" s="4">
        <v>19800</v>
      </c>
      <c r="AG224" s="4">
        <v>19.8</v>
      </c>
      <c r="AH224" s="4">
        <v>344000</v>
      </c>
    </row>
    <row r="225" spans="1:34" ht="22" customHeight="1" x14ac:dyDescent="0.3">
      <c r="A225" s="5">
        <v>43725</v>
      </c>
      <c r="B225" s="6" t="s">
        <v>31</v>
      </c>
      <c r="C225" s="6" t="s">
        <v>32</v>
      </c>
      <c r="D225" s="7" t="s">
        <v>49</v>
      </c>
      <c r="E225" s="7" t="s">
        <v>49</v>
      </c>
      <c r="F225" s="6" t="s">
        <v>33</v>
      </c>
      <c r="G225" s="7" t="s">
        <v>49</v>
      </c>
      <c r="H225" s="7" t="s">
        <v>49</v>
      </c>
      <c r="I225" s="6" t="s">
        <v>34</v>
      </c>
      <c r="J225" s="6" t="s">
        <v>77</v>
      </c>
      <c r="K225" s="6" t="s">
        <v>78</v>
      </c>
      <c r="L225" s="6" t="s">
        <v>68</v>
      </c>
      <c r="M225" s="6" t="s">
        <v>33</v>
      </c>
      <c r="N225" s="7" t="s">
        <v>49</v>
      </c>
      <c r="O225" s="7" t="s">
        <v>49</v>
      </c>
      <c r="P225" s="6" t="s">
        <v>79</v>
      </c>
      <c r="Q225" s="6" t="s">
        <v>39</v>
      </c>
      <c r="R225" s="6" t="s">
        <v>67</v>
      </c>
      <c r="S225" s="6" t="s">
        <v>68</v>
      </c>
      <c r="T225" s="6" t="s">
        <v>69</v>
      </c>
      <c r="U225" s="6" t="s">
        <v>70</v>
      </c>
      <c r="V225" s="6" t="s">
        <v>43</v>
      </c>
      <c r="W225" s="6" t="s">
        <v>44</v>
      </c>
      <c r="X225" s="6" t="s">
        <v>45</v>
      </c>
      <c r="Y225" s="6" t="s">
        <v>46</v>
      </c>
      <c r="Z225" s="6" t="s">
        <v>234</v>
      </c>
      <c r="AA225" s="6" t="s">
        <v>609</v>
      </c>
      <c r="AB225" s="7">
        <v>1</v>
      </c>
      <c r="AC225" s="12" t="s">
        <v>3123</v>
      </c>
      <c r="AD225" s="7"/>
      <c r="AE225" s="7"/>
      <c r="AF225" s="7">
        <v>5870</v>
      </c>
      <c r="AG225" s="7">
        <v>5.87</v>
      </c>
      <c r="AH225" s="7">
        <v>43200</v>
      </c>
    </row>
    <row r="226" spans="1:34" ht="22" customHeight="1" x14ac:dyDescent="0.3">
      <c r="A226" s="2">
        <v>43725</v>
      </c>
      <c r="B226" s="3" t="s">
        <v>31</v>
      </c>
      <c r="C226" s="3" t="s">
        <v>32</v>
      </c>
      <c r="D226" s="4" t="s">
        <v>49</v>
      </c>
      <c r="E226" s="4" t="s">
        <v>49</v>
      </c>
      <c r="F226" s="3" t="s">
        <v>33</v>
      </c>
      <c r="G226" s="4" t="s">
        <v>49</v>
      </c>
      <c r="H226" s="4" t="s">
        <v>49</v>
      </c>
      <c r="I226" s="3" t="s">
        <v>34</v>
      </c>
      <c r="J226" s="3" t="s">
        <v>77</v>
      </c>
      <c r="K226" s="3" t="s">
        <v>78</v>
      </c>
      <c r="L226" s="3" t="s">
        <v>68</v>
      </c>
      <c r="M226" s="3" t="s">
        <v>33</v>
      </c>
      <c r="N226" s="4" t="s">
        <v>49</v>
      </c>
      <c r="O226" s="4" t="s">
        <v>49</v>
      </c>
      <c r="P226" s="3" t="s">
        <v>79</v>
      </c>
      <c r="Q226" s="3" t="s">
        <v>39</v>
      </c>
      <c r="R226" s="3" t="s">
        <v>67</v>
      </c>
      <c r="S226" s="3" t="s">
        <v>68</v>
      </c>
      <c r="T226" s="3" t="s">
        <v>69</v>
      </c>
      <c r="U226" s="3" t="s">
        <v>70</v>
      </c>
      <c r="V226" s="3" t="s">
        <v>43</v>
      </c>
      <c r="W226" s="3" t="s">
        <v>44</v>
      </c>
      <c r="X226" s="3" t="s">
        <v>45</v>
      </c>
      <c r="Y226" s="3" t="s">
        <v>46</v>
      </c>
      <c r="Z226" s="3" t="s">
        <v>82</v>
      </c>
      <c r="AA226" s="3" t="s">
        <v>610</v>
      </c>
      <c r="AB226" s="4">
        <v>8</v>
      </c>
      <c r="AC226" s="12" t="s">
        <v>3123</v>
      </c>
      <c r="AD226" s="10"/>
      <c r="AE226" s="10"/>
      <c r="AF226" s="4">
        <v>92520</v>
      </c>
      <c r="AG226" s="4">
        <v>92.52</v>
      </c>
      <c r="AH226" s="4">
        <v>1606000</v>
      </c>
    </row>
    <row r="227" spans="1:34" ht="22" customHeight="1" x14ac:dyDescent="0.3">
      <c r="A227" s="2">
        <v>43719</v>
      </c>
      <c r="B227" s="3" t="s">
        <v>50</v>
      </c>
      <c r="C227" s="3" t="s">
        <v>32</v>
      </c>
      <c r="D227" s="4" t="s">
        <v>49</v>
      </c>
      <c r="E227" s="4" t="s">
        <v>49</v>
      </c>
      <c r="F227" s="3" t="s">
        <v>33</v>
      </c>
      <c r="G227" s="4" t="s">
        <v>49</v>
      </c>
      <c r="H227" s="4" t="s">
        <v>49</v>
      </c>
      <c r="I227" s="3" t="s">
        <v>34</v>
      </c>
      <c r="J227" s="3" t="s">
        <v>614</v>
      </c>
      <c r="K227" s="4" t="s">
        <v>49</v>
      </c>
      <c r="L227" s="3" t="s">
        <v>61</v>
      </c>
      <c r="M227" s="4" t="s">
        <v>49</v>
      </c>
      <c r="N227" s="4" t="s">
        <v>49</v>
      </c>
      <c r="O227" s="4" t="s">
        <v>49</v>
      </c>
      <c r="P227" s="3" t="s">
        <v>615</v>
      </c>
      <c r="Q227" s="3" t="s">
        <v>39</v>
      </c>
      <c r="R227" s="3" t="s">
        <v>186</v>
      </c>
      <c r="S227" s="3" t="s">
        <v>187</v>
      </c>
      <c r="T227" s="3" t="s">
        <v>188</v>
      </c>
      <c r="U227" s="3" t="s">
        <v>42</v>
      </c>
      <c r="V227" s="3" t="s">
        <v>43</v>
      </c>
      <c r="W227" s="3" t="s">
        <v>44</v>
      </c>
      <c r="X227" s="3" t="s">
        <v>45</v>
      </c>
      <c r="Y227" s="3" t="s">
        <v>46</v>
      </c>
      <c r="Z227" s="3" t="s">
        <v>140</v>
      </c>
      <c r="AA227" s="3" t="s">
        <v>616</v>
      </c>
      <c r="AB227" s="4">
        <v>4</v>
      </c>
      <c r="AC227" s="12" t="s">
        <v>3123</v>
      </c>
      <c r="AD227" s="10"/>
      <c r="AE227" s="10"/>
      <c r="AF227" s="4">
        <v>74660</v>
      </c>
      <c r="AG227" s="4">
        <v>74.66</v>
      </c>
      <c r="AH227" s="4">
        <v>265000</v>
      </c>
    </row>
    <row r="228" spans="1:34" ht="22" customHeight="1" x14ac:dyDescent="0.3">
      <c r="A228" s="5">
        <v>43718</v>
      </c>
      <c r="B228" s="6" t="s">
        <v>31</v>
      </c>
      <c r="C228" s="6" t="s">
        <v>32</v>
      </c>
      <c r="D228" s="7" t="s">
        <v>49</v>
      </c>
      <c r="E228" s="7" t="s">
        <v>49</v>
      </c>
      <c r="F228" s="6" t="s">
        <v>33</v>
      </c>
      <c r="G228" s="7" t="s">
        <v>49</v>
      </c>
      <c r="H228" s="7" t="s">
        <v>49</v>
      </c>
      <c r="I228" s="6" t="s">
        <v>34</v>
      </c>
      <c r="J228" s="6" t="s">
        <v>77</v>
      </c>
      <c r="K228" s="6" t="s">
        <v>78</v>
      </c>
      <c r="L228" s="6" t="s">
        <v>68</v>
      </c>
      <c r="M228" s="6" t="s">
        <v>33</v>
      </c>
      <c r="N228" s="7" t="s">
        <v>49</v>
      </c>
      <c r="O228" s="7" t="s">
        <v>49</v>
      </c>
      <c r="P228" s="6" t="s">
        <v>79</v>
      </c>
      <c r="Q228" s="6" t="s">
        <v>39</v>
      </c>
      <c r="R228" s="6" t="s">
        <v>67</v>
      </c>
      <c r="S228" s="6" t="s">
        <v>68</v>
      </c>
      <c r="T228" s="6" t="s">
        <v>69</v>
      </c>
      <c r="U228" s="6" t="s">
        <v>70</v>
      </c>
      <c r="V228" s="6" t="s">
        <v>43</v>
      </c>
      <c r="W228" s="6" t="s">
        <v>44</v>
      </c>
      <c r="X228" s="6" t="s">
        <v>45</v>
      </c>
      <c r="Y228" s="6" t="s">
        <v>46</v>
      </c>
      <c r="Z228" s="6" t="s">
        <v>82</v>
      </c>
      <c r="AA228" s="6" t="s">
        <v>619</v>
      </c>
      <c r="AB228" s="7">
        <v>4</v>
      </c>
      <c r="AC228" s="12" t="s">
        <v>3123</v>
      </c>
      <c r="AD228" s="7"/>
      <c r="AE228" s="7"/>
      <c r="AF228" s="7">
        <v>79200</v>
      </c>
      <c r="AG228" s="7">
        <v>79.2</v>
      </c>
      <c r="AH228" s="7">
        <v>1375000</v>
      </c>
    </row>
    <row r="229" spans="1:34" ht="22" customHeight="1" x14ac:dyDescent="0.3">
      <c r="A229" s="2">
        <v>43718</v>
      </c>
      <c r="B229" s="3" t="s">
        <v>31</v>
      </c>
      <c r="C229" s="3" t="s">
        <v>32</v>
      </c>
      <c r="D229" s="4" t="s">
        <v>49</v>
      </c>
      <c r="E229" s="4" t="s">
        <v>49</v>
      </c>
      <c r="F229" s="3" t="s">
        <v>33</v>
      </c>
      <c r="G229" s="4" t="s">
        <v>49</v>
      </c>
      <c r="H229" s="4" t="s">
        <v>49</v>
      </c>
      <c r="I229" s="3" t="s">
        <v>34</v>
      </c>
      <c r="J229" s="3" t="s">
        <v>77</v>
      </c>
      <c r="K229" s="3" t="s">
        <v>78</v>
      </c>
      <c r="L229" s="3" t="s">
        <v>68</v>
      </c>
      <c r="M229" s="3" t="s">
        <v>33</v>
      </c>
      <c r="N229" s="4" t="s">
        <v>49</v>
      </c>
      <c r="O229" s="4" t="s">
        <v>49</v>
      </c>
      <c r="P229" s="3" t="s">
        <v>79</v>
      </c>
      <c r="Q229" s="3" t="s">
        <v>39</v>
      </c>
      <c r="R229" s="3" t="s">
        <v>67</v>
      </c>
      <c r="S229" s="3" t="s">
        <v>68</v>
      </c>
      <c r="T229" s="3" t="s">
        <v>69</v>
      </c>
      <c r="U229" s="3" t="s">
        <v>70</v>
      </c>
      <c r="V229" s="3" t="s">
        <v>43</v>
      </c>
      <c r="W229" s="3" t="s">
        <v>44</v>
      </c>
      <c r="X229" s="3" t="s">
        <v>45</v>
      </c>
      <c r="Y229" s="3" t="s">
        <v>46</v>
      </c>
      <c r="Z229" s="3" t="s">
        <v>82</v>
      </c>
      <c r="AA229" s="3" t="s">
        <v>620</v>
      </c>
      <c r="AB229" s="4">
        <v>2</v>
      </c>
      <c r="AC229" s="12" t="s">
        <v>3123</v>
      </c>
      <c r="AD229" s="10"/>
      <c r="AE229" s="10"/>
      <c r="AF229" s="4">
        <v>39600</v>
      </c>
      <c r="AG229" s="4">
        <v>39.6</v>
      </c>
      <c r="AH229" s="4">
        <v>687000</v>
      </c>
    </row>
    <row r="230" spans="1:34" ht="22" customHeight="1" x14ac:dyDescent="0.3">
      <c r="A230" s="5">
        <v>43717</v>
      </c>
      <c r="B230" s="6" t="s">
        <v>31</v>
      </c>
      <c r="C230" s="6" t="s">
        <v>32</v>
      </c>
      <c r="D230" s="7" t="s">
        <v>49</v>
      </c>
      <c r="E230" s="7" t="s">
        <v>49</v>
      </c>
      <c r="F230" s="6" t="s">
        <v>33</v>
      </c>
      <c r="G230" s="7" t="s">
        <v>49</v>
      </c>
      <c r="H230" s="7" t="s">
        <v>49</v>
      </c>
      <c r="I230" s="6" t="s">
        <v>34</v>
      </c>
      <c r="J230" s="6" t="s">
        <v>65</v>
      </c>
      <c r="K230" s="7" t="s">
        <v>49</v>
      </c>
      <c r="L230" s="7" t="s">
        <v>49</v>
      </c>
      <c r="M230" s="6" t="s">
        <v>33</v>
      </c>
      <c r="N230" s="7" t="s">
        <v>49</v>
      </c>
      <c r="O230" s="7" t="s">
        <v>49</v>
      </c>
      <c r="P230" s="6" t="s">
        <v>66</v>
      </c>
      <c r="Q230" s="6" t="s">
        <v>39</v>
      </c>
      <c r="R230" s="6" t="s">
        <v>67</v>
      </c>
      <c r="S230" s="6" t="s">
        <v>68</v>
      </c>
      <c r="T230" s="6" t="s">
        <v>69</v>
      </c>
      <c r="U230" s="6" t="s">
        <v>70</v>
      </c>
      <c r="V230" s="6" t="s">
        <v>43</v>
      </c>
      <c r="W230" s="6" t="s">
        <v>44</v>
      </c>
      <c r="X230" s="6" t="s">
        <v>45</v>
      </c>
      <c r="Y230" s="6" t="s">
        <v>46</v>
      </c>
      <c r="Z230" s="6" t="s">
        <v>73</v>
      </c>
      <c r="AA230" s="6" t="s">
        <v>621</v>
      </c>
      <c r="AB230" s="7">
        <v>2</v>
      </c>
      <c r="AC230" s="12" t="s">
        <v>3123</v>
      </c>
      <c r="AD230" s="7"/>
      <c r="AE230" s="7"/>
      <c r="AF230" s="7">
        <v>35236</v>
      </c>
      <c r="AG230" s="7">
        <v>35.24</v>
      </c>
      <c r="AH230" s="7">
        <v>425000</v>
      </c>
    </row>
    <row r="231" spans="1:34" ht="22" customHeight="1" x14ac:dyDescent="0.3">
      <c r="A231" s="5">
        <v>43717</v>
      </c>
      <c r="B231" s="6" t="s">
        <v>31</v>
      </c>
      <c r="C231" s="6" t="s">
        <v>32</v>
      </c>
      <c r="D231" s="7" t="s">
        <v>49</v>
      </c>
      <c r="E231" s="7" t="s">
        <v>49</v>
      </c>
      <c r="F231" s="6" t="s">
        <v>33</v>
      </c>
      <c r="G231" s="7" t="s">
        <v>49</v>
      </c>
      <c r="H231" s="7" t="s">
        <v>49</v>
      </c>
      <c r="I231" s="6" t="s">
        <v>34</v>
      </c>
      <c r="J231" s="6" t="s">
        <v>35</v>
      </c>
      <c r="K231" s="6" t="s">
        <v>36</v>
      </c>
      <c r="L231" s="6" t="s">
        <v>37</v>
      </c>
      <c r="M231" s="6" t="s">
        <v>33</v>
      </c>
      <c r="N231" s="7" t="s">
        <v>49</v>
      </c>
      <c r="O231" s="7" t="s">
        <v>49</v>
      </c>
      <c r="P231" s="6" t="s">
        <v>38</v>
      </c>
      <c r="Q231" s="6" t="s">
        <v>39</v>
      </c>
      <c r="R231" s="6" t="s">
        <v>40</v>
      </c>
      <c r="S231" s="6" t="s">
        <v>37</v>
      </c>
      <c r="T231" s="6" t="s">
        <v>41</v>
      </c>
      <c r="U231" s="6" t="s">
        <v>42</v>
      </c>
      <c r="V231" s="6" t="s">
        <v>43</v>
      </c>
      <c r="W231" s="6" t="s">
        <v>44</v>
      </c>
      <c r="X231" s="6" t="s">
        <v>45</v>
      </c>
      <c r="Y231" s="6" t="s">
        <v>46</v>
      </c>
      <c r="Z231" s="6" t="s">
        <v>47</v>
      </c>
      <c r="AA231" s="6" t="s">
        <v>622</v>
      </c>
      <c r="AB231" s="7">
        <v>10</v>
      </c>
      <c r="AC231" s="12" t="s">
        <v>3123</v>
      </c>
      <c r="AD231" s="7"/>
      <c r="AE231" s="7"/>
      <c r="AF231" s="7">
        <v>184800</v>
      </c>
      <c r="AG231" s="7">
        <v>184.8</v>
      </c>
      <c r="AH231" s="6" t="s">
        <v>49</v>
      </c>
    </row>
    <row r="232" spans="1:34" ht="22" customHeight="1" x14ac:dyDescent="0.3">
      <c r="A232" s="2">
        <v>43717</v>
      </c>
      <c r="B232" s="3" t="s">
        <v>31</v>
      </c>
      <c r="C232" s="3" t="s">
        <v>32</v>
      </c>
      <c r="D232" s="4" t="s">
        <v>49</v>
      </c>
      <c r="E232" s="4" t="s">
        <v>49</v>
      </c>
      <c r="F232" s="3" t="s">
        <v>33</v>
      </c>
      <c r="G232" s="4" t="s">
        <v>49</v>
      </c>
      <c r="H232" s="4" t="s">
        <v>49</v>
      </c>
      <c r="I232" s="3" t="s">
        <v>34</v>
      </c>
      <c r="J232" s="3" t="s">
        <v>35</v>
      </c>
      <c r="K232" s="3" t="s">
        <v>36</v>
      </c>
      <c r="L232" s="3" t="s">
        <v>37</v>
      </c>
      <c r="M232" s="3" t="s">
        <v>33</v>
      </c>
      <c r="N232" s="4" t="s">
        <v>49</v>
      </c>
      <c r="O232" s="4" t="s">
        <v>49</v>
      </c>
      <c r="P232" s="3" t="s">
        <v>38</v>
      </c>
      <c r="Q232" s="3" t="s">
        <v>39</v>
      </c>
      <c r="R232" s="3" t="s">
        <v>40</v>
      </c>
      <c r="S232" s="3" t="s">
        <v>37</v>
      </c>
      <c r="T232" s="3" t="s">
        <v>41</v>
      </c>
      <c r="U232" s="3" t="s">
        <v>42</v>
      </c>
      <c r="V232" s="3" t="s">
        <v>43</v>
      </c>
      <c r="W232" s="3" t="s">
        <v>44</v>
      </c>
      <c r="X232" s="3" t="s">
        <v>45</v>
      </c>
      <c r="Y232" s="3" t="s">
        <v>46</v>
      </c>
      <c r="Z232" s="3" t="s">
        <v>47</v>
      </c>
      <c r="AA232" s="3" t="s">
        <v>623</v>
      </c>
      <c r="AB232" s="4">
        <v>9</v>
      </c>
      <c r="AC232" s="12" t="s">
        <v>3123</v>
      </c>
      <c r="AD232" s="10"/>
      <c r="AE232" s="10"/>
      <c r="AF232" s="4">
        <v>167039.99</v>
      </c>
      <c r="AG232" s="4">
        <v>167.04</v>
      </c>
      <c r="AH232" s="3" t="s">
        <v>49</v>
      </c>
    </row>
    <row r="233" spans="1:34" ht="22" customHeight="1" x14ac:dyDescent="0.3">
      <c r="A233" s="2">
        <v>43712</v>
      </c>
      <c r="B233" s="3" t="s">
        <v>50</v>
      </c>
      <c r="C233" s="3" t="s">
        <v>32</v>
      </c>
      <c r="D233" s="4" t="s">
        <v>49</v>
      </c>
      <c r="E233" s="4" t="s">
        <v>49</v>
      </c>
      <c r="F233" s="3" t="s">
        <v>33</v>
      </c>
      <c r="G233" s="4" t="s">
        <v>49</v>
      </c>
      <c r="H233" s="4" t="s">
        <v>49</v>
      </c>
      <c r="I233" s="3" t="s">
        <v>34</v>
      </c>
      <c r="J233" s="3" t="s">
        <v>628</v>
      </c>
      <c r="K233" s="3" t="s">
        <v>514</v>
      </c>
      <c r="L233" s="3" t="s">
        <v>113</v>
      </c>
      <c r="M233" s="4" t="s">
        <v>49</v>
      </c>
      <c r="N233" s="4" t="s">
        <v>49</v>
      </c>
      <c r="O233" s="4" t="s">
        <v>49</v>
      </c>
      <c r="P233" s="3" t="s">
        <v>629</v>
      </c>
      <c r="Q233" s="3" t="s">
        <v>39</v>
      </c>
      <c r="R233" s="3" t="s">
        <v>195</v>
      </c>
      <c r="S233" s="3" t="s">
        <v>113</v>
      </c>
      <c r="T233" s="3" t="s">
        <v>196</v>
      </c>
      <c r="U233" s="3" t="s">
        <v>117</v>
      </c>
      <c r="V233" s="3" t="s">
        <v>43</v>
      </c>
      <c r="W233" s="3" t="s">
        <v>44</v>
      </c>
      <c r="X233" s="3" t="s">
        <v>45</v>
      </c>
      <c r="Y233" s="3" t="s">
        <v>46</v>
      </c>
      <c r="Z233" s="3" t="s">
        <v>339</v>
      </c>
      <c r="AA233" s="3" t="s">
        <v>630</v>
      </c>
      <c r="AB233" s="4">
        <v>2</v>
      </c>
      <c r="AC233" s="12" t="s">
        <v>3123</v>
      </c>
      <c r="AD233" s="10"/>
      <c r="AE233" s="10"/>
      <c r="AF233" s="4">
        <v>38030</v>
      </c>
      <c r="AG233" s="4">
        <v>38.03</v>
      </c>
      <c r="AH233" s="4">
        <v>125000</v>
      </c>
    </row>
    <row r="234" spans="1:34" ht="22" customHeight="1" x14ac:dyDescent="0.3">
      <c r="A234" s="5">
        <v>43712</v>
      </c>
      <c r="B234" s="6" t="s">
        <v>50</v>
      </c>
      <c r="C234" s="6" t="s">
        <v>32</v>
      </c>
      <c r="D234" s="7" t="s">
        <v>49</v>
      </c>
      <c r="E234" s="7" t="s">
        <v>49</v>
      </c>
      <c r="F234" s="6" t="s">
        <v>33</v>
      </c>
      <c r="G234" s="7" t="s">
        <v>49</v>
      </c>
      <c r="H234" s="7" t="s">
        <v>49</v>
      </c>
      <c r="I234" s="6" t="s">
        <v>34</v>
      </c>
      <c r="J234" s="6" t="s">
        <v>557</v>
      </c>
      <c r="K234" s="6" t="s">
        <v>558</v>
      </c>
      <c r="L234" s="6" t="s">
        <v>187</v>
      </c>
      <c r="M234" s="6" t="s">
        <v>33</v>
      </c>
      <c r="N234" s="7" t="s">
        <v>49</v>
      </c>
      <c r="O234" s="7" t="s">
        <v>49</v>
      </c>
      <c r="P234" s="6" t="s">
        <v>559</v>
      </c>
      <c r="Q234" s="6" t="s">
        <v>39</v>
      </c>
      <c r="R234" s="6" t="s">
        <v>186</v>
      </c>
      <c r="S234" s="6" t="s">
        <v>187</v>
      </c>
      <c r="T234" s="6" t="s">
        <v>188</v>
      </c>
      <c r="U234" s="6" t="s">
        <v>42</v>
      </c>
      <c r="V234" s="6" t="s">
        <v>43</v>
      </c>
      <c r="W234" s="6" t="s">
        <v>44</v>
      </c>
      <c r="X234" s="6" t="s">
        <v>45</v>
      </c>
      <c r="Y234" s="6" t="s">
        <v>46</v>
      </c>
      <c r="Z234" s="6" t="s">
        <v>140</v>
      </c>
      <c r="AA234" s="6" t="s">
        <v>631</v>
      </c>
      <c r="AB234" s="7">
        <v>5</v>
      </c>
      <c r="AC234" s="12" t="s">
        <v>3123</v>
      </c>
      <c r="AD234" s="7"/>
      <c r="AE234" s="7"/>
      <c r="AF234" s="7">
        <v>93300</v>
      </c>
      <c r="AG234" s="7">
        <v>93.3</v>
      </c>
      <c r="AH234" s="7">
        <v>332000</v>
      </c>
    </row>
    <row r="235" spans="1:34" ht="22" customHeight="1" x14ac:dyDescent="0.3">
      <c r="A235" s="2">
        <v>43711</v>
      </c>
      <c r="B235" s="3" t="s">
        <v>31</v>
      </c>
      <c r="C235" s="3" t="s">
        <v>32</v>
      </c>
      <c r="D235" s="4" t="s">
        <v>49</v>
      </c>
      <c r="E235" s="4" t="s">
        <v>49</v>
      </c>
      <c r="F235" s="3" t="s">
        <v>33</v>
      </c>
      <c r="G235" s="4" t="s">
        <v>49</v>
      </c>
      <c r="H235" s="4" t="s">
        <v>49</v>
      </c>
      <c r="I235" s="3" t="s">
        <v>34</v>
      </c>
      <c r="J235" s="3" t="s">
        <v>77</v>
      </c>
      <c r="K235" s="3" t="s">
        <v>78</v>
      </c>
      <c r="L235" s="3" t="s">
        <v>68</v>
      </c>
      <c r="M235" s="3" t="s">
        <v>33</v>
      </c>
      <c r="N235" s="4" t="s">
        <v>49</v>
      </c>
      <c r="O235" s="4" t="s">
        <v>49</v>
      </c>
      <c r="P235" s="3" t="s">
        <v>79</v>
      </c>
      <c r="Q235" s="3" t="s">
        <v>39</v>
      </c>
      <c r="R235" s="3" t="s">
        <v>67</v>
      </c>
      <c r="S235" s="3" t="s">
        <v>68</v>
      </c>
      <c r="T235" s="3" t="s">
        <v>69</v>
      </c>
      <c r="U235" s="3" t="s">
        <v>70</v>
      </c>
      <c r="V235" s="3" t="s">
        <v>43</v>
      </c>
      <c r="W235" s="3" t="s">
        <v>44</v>
      </c>
      <c r="X235" s="3" t="s">
        <v>45</v>
      </c>
      <c r="Y235" s="3" t="s">
        <v>46</v>
      </c>
      <c r="Z235" s="3" t="s">
        <v>82</v>
      </c>
      <c r="AA235" s="3" t="s">
        <v>634</v>
      </c>
      <c r="AB235" s="4">
        <v>5</v>
      </c>
      <c r="AC235" s="12" t="s">
        <v>3123</v>
      </c>
      <c r="AD235" s="10"/>
      <c r="AE235" s="10"/>
      <c r="AF235" s="4">
        <v>99000</v>
      </c>
      <c r="AG235" s="4">
        <v>99</v>
      </c>
      <c r="AH235" s="4">
        <v>1718000</v>
      </c>
    </row>
    <row r="236" spans="1:34" ht="22" customHeight="1" x14ac:dyDescent="0.3">
      <c r="A236" s="5">
        <v>43710</v>
      </c>
      <c r="B236" s="6" t="s">
        <v>31</v>
      </c>
      <c r="C236" s="6" t="s">
        <v>32</v>
      </c>
      <c r="D236" s="7" t="s">
        <v>49</v>
      </c>
      <c r="E236" s="7" t="s">
        <v>49</v>
      </c>
      <c r="F236" s="6" t="s">
        <v>33</v>
      </c>
      <c r="G236" s="7" t="s">
        <v>49</v>
      </c>
      <c r="H236" s="7" t="s">
        <v>49</v>
      </c>
      <c r="I236" s="6" t="s">
        <v>34</v>
      </c>
      <c r="J236" s="6" t="s">
        <v>35</v>
      </c>
      <c r="K236" s="6" t="s">
        <v>36</v>
      </c>
      <c r="L236" s="6" t="s">
        <v>37</v>
      </c>
      <c r="M236" s="6" t="s">
        <v>33</v>
      </c>
      <c r="N236" s="7" t="s">
        <v>49</v>
      </c>
      <c r="O236" s="7" t="s">
        <v>49</v>
      </c>
      <c r="P236" s="6" t="s">
        <v>38</v>
      </c>
      <c r="Q236" s="6" t="s">
        <v>39</v>
      </c>
      <c r="R236" s="6" t="s">
        <v>40</v>
      </c>
      <c r="S236" s="6" t="s">
        <v>37</v>
      </c>
      <c r="T236" s="6" t="s">
        <v>41</v>
      </c>
      <c r="U236" s="6" t="s">
        <v>42</v>
      </c>
      <c r="V236" s="6" t="s">
        <v>43</v>
      </c>
      <c r="W236" s="6" t="s">
        <v>44</v>
      </c>
      <c r="X236" s="6" t="s">
        <v>45</v>
      </c>
      <c r="Y236" s="6" t="s">
        <v>46</v>
      </c>
      <c r="Z236" s="6" t="s">
        <v>47</v>
      </c>
      <c r="AA236" s="6" t="s">
        <v>635</v>
      </c>
      <c r="AB236" s="7">
        <v>15</v>
      </c>
      <c r="AC236" s="12" t="s">
        <v>3123</v>
      </c>
      <c r="AD236" s="7"/>
      <c r="AE236" s="7"/>
      <c r="AF236" s="7">
        <v>277679.99</v>
      </c>
      <c r="AG236" s="7">
        <v>277.68</v>
      </c>
      <c r="AH236" s="6" t="s">
        <v>49</v>
      </c>
    </row>
    <row r="237" spans="1:34" ht="22" customHeight="1" x14ac:dyDescent="0.3">
      <c r="A237" s="5">
        <v>43709</v>
      </c>
      <c r="B237" s="6" t="s">
        <v>31</v>
      </c>
      <c r="C237" s="6" t="s">
        <v>32</v>
      </c>
      <c r="D237" s="7" t="s">
        <v>49</v>
      </c>
      <c r="E237" s="7" t="s">
        <v>49</v>
      </c>
      <c r="F237" s="6" t="s">
        <v>33</v>
      </c>
      <c r="G237" s="7" t="s">
        <v>49</v>
      </c>
      <c r="H237" s="7" t="s">
        <v>49</v>
      </c>
      <c r="I237" s="6" t="s">
        <v>34</v>
      </c>
      <c r="J237" s="6" t="s">
        <v>637</v>
      </c>
      <c r="K237" s="7" t="s">
        <v>49</v>
      </c>
      <c r="L237" s="7" t="s">
        <v>49</v>
      </c>
      <c r="M237" s="7" t="s">
        <v>49</v>
      </c>
      <c r="N237" s="7" t="s">
        <v>49</v>
      </c>
      <c r="O237" s="7" t="s">
        <v>49</v>
      </c>
      <c r="P237" s="6" t="s">
        <v>638</v>
      </c>
      <c r="Q237" s="6" t="s">
        <v>39</v>
      </c>
      <c r="R237" s="6" t="s">
        <v>639</v>
      </c>
      <c r="S237" s="6" t="s">
        <v>640</v>
      </c>
      <c r="T237" s="6" t="s">
        <v>641</v>
      </c>
      <c r="U237" s="6" t="s">
        <v>642</v>
      </c>
      <c r="V237" s="6" t="s">
        <v>217</v>
      </c>
      <c r="W237" s="6" t="s">
        <v>44</v>
      </c>
      <c r="X237" s="6" t="s">
        <v>218</v>
      </c>
      <c r="Y237" s="6" t="s">
        <v>46</v>
      </c>
      <c r="Z237" s="6" t="s">
        <v>643</v>
      </c>
      <c r="AA237" s="6" t="s">
        <v>644</v>
      </c>
      <c r="AB237" s="7">
        <v>1</v>
      </c>
      <c r="AC237" s="12" t="s">
        <v>3123</v>
      </c>
      <c r="AD237" s="7"/>
      <c r="AE237" s="7"/>
      <c r="AF237" s="7">
        <v>5495</v>
      </c>
      <c r="AG237" s="7">
        <v>5.49</v>
      </c>
      <c r="AH237" s="7">
        <v>150000</v>
      </c>
    </row>
    <row r="238" spans="1:34" ht="22" customHeight="1" x14ac:dyDescent="0.3">
      <c r="A238" s="5">
        <v>43708</v>
      </c>
      <c r="B238" s="6" t="s">
        <v>50</v>
      </c>
      <c r="C238" s="6" t="s">
        <v>32</v>
      </c>
      <c r="D238" s="7" t="s">
        <v>49</v>
      </c>
      <c r="E238" s="7" t="s">
        <v>49</v>
      </c>
      <c r="F238" s="6" t="s">
        <v>33</v>
      </c>
      <c r="G238" s="7" t="s">
        <v>49</v>
      </c>
      <c r="H238" s="7" t="s">
        <v>49</v>
      </c>
      <c r="I238" s="6" t="s">
        <v>34</v>
      </c>
      <c r="J238" s="6" t="s">
        <v>471</v>
      </c>
      <c r="K238" s="7" t="s">
        <v>49</v>
      </c>
      <c r="L238" s="6" t="s">
        <v>61</v>
      </c>
      <c r="M238" s="7" t="s">
        <v>49</v>
      </c>
      <c r="N238" s="7" t="s">
        <v>49</v>
      </c>
      <c r="O238" s="7" t="s">
        <v>49</v>
      </c>
      <c r="P238" s="6" t="s">
        <v>472</v>
      </c>
      <c r="Q238" s="6" t="s">
        <v>473</v>
      </c>
      <c r="R238" s="6" t="s">
        <v>60</v>
      </c>
      <c r="S238" s="6" t="s">
        <v>61</v>
      </c>
      <c r="T238" s="6" t="s">
        <v>62</v>
      </c>
      <c r="U238" s="6" t="s">
        <v>56</v>
      </c>
      <c r="V238" s="6" t="s">
        <v>43</v>
      </c>
      <c r="W238" s="6" t="s">
        <v>44</v>
      </c>
      <c r="X238" s="6" t="s">
        <v>45</v>
      </c>
      <c r="Y238" s="6" t="s">
        <v>46</v>
      </c>
      <c r="Z238" s="6" t="s">
        <v>403</v>
      </c>
      <c r="AA238" s="6" t="s">
        <v>646</v>
      </c>
      <c r="AB238" s="7">
        <v>8</v>
      </c>
      <c r="AC238" s="12" t="s">
        <v>3123</v>
      </c>
      <c r="AD238" s="7"/>
      <c r="AE238" s="7"/>
      <c r="AF238" s="7">
        <v>80480</v>
      </c>
      <c r="AG238" s="7">
        <v>80.48</v>
      </c>
      <c r="AH238" s="7">
        <v>626000</v>
      </c>
    </row>
    <row r="239" spans="1:34" ht="22" customHeight="1" x14ac:dyDescent="0.3">
      <c r="A239" s="5">
        <v>43707</v>
      </c>
      <c r="B239" s="6" t="s">
        <v>50</v>
      </c>
      <c r="C239" s="6" t="s">
        <v>84</v>
      </c>
      <c r="D239" s="6" t="s">
        <v>85</v>
      </c>
      <c r="E239" s="6" t="s">
        <v>44</v>
      </c>
      <c r="F239" s="6" t="s">
        <v>33</v>
      </c>
      <c r="G239" s="7" t="s">
        <v>49</v>
      </c>
      <c r="H239" s="7" t="s">
        <v>49</v>
      </c>
      <c r="I239" s="6" t="s">
        <v>86</v>
      </c>
      <c r="J239" s="6" t="s">
        <v>131</v>
      </c>
      <c r="K239" s="6" t="s">
        <v>132</v>
      </c>
      <c r="L239" s="6" t="s">
        <v>133</v>
      </c>
      <c r="M239" s="7" t="s">
        <v>49</v>
      </c>
      <c r="N239" s="7" t="s">
        <v>49</v>
      </c>
      <c r="O239" s="7" t="s">
        <v>49</v>
      </c>
      <c r="P239" s="6" t="s">
        <v>134</v>
      </c>
      <c r="Q239" s="6" t="s">
        <v>39</v>
      </c>
      <c r="R239" s="6" t="s">
        <v>186</v>
      </c>
      <c r="S239" s="6" t="s">
        <v>187</v>
      </c>
      <c r="T239" s="6" t="s">
        <v>188</v>
      </c>
      <c r="U239" s="6" t="s">
        <v>42</v>
      </c>
      <c r="V239" s="6" t="s">
        <v>90</v>
      </c>
      <c r="W239" s="6" t="s">
        <v>44</v>
      </c>
      <c r="X239" s="6" t="s">
        <v>91</v>
      </c>
      <c r="Y239" s="6" t="s">
        <v>46</v>
      </c>
      <c r="Z239" s="6" t="s">
        <v>138</v>
      </c>
      <c r="AA239" s="6" t="s">
        <v>647</v>
      </c>
      <c r="AB239" s="7">
        <v>2</v>
      </c>
      <c r="AC239" s="12" t="s">
        <v>3123</v>
      </c>
      <c r="AD239" s="7"/>
      <c r="AE239" s="7"/>
      <c r="AF239" s="7">
        <v>39960</v>
      </c>
      <c r="AG239" s="7">
        <v>39.96</v>
      </c>
      <c r="AH239" s="7">
        <v>764000</v>
      </c>
    </row>
    <row r="240" spans="1:34" ht="22" customHeight="1" x14ac:dyDescent="0.3">
      <c r="A240" s="2">
        <v>43706</v>
      </c>
      <c r="B240" s="3" t="s">
        <v>50</v>
      </c>
      <c r="C240" s="3" t="s">
        <v>32</v>
      </c>
      <c r="D240" s="4" t="s">
        <v>49</v>
      </c>
      <c r="E240" s="4" t="s">
        <v>49</v>
      </c>
      <c r="F240" s="3" t="s">
        <v>33</v>
      </c>
      <c r="G240" s="4" t="s">
        <v>49</v>
      </c>
      <c r="H240" s="4" t="s">
        <v>49</v>
      </c>
      <c r="I240" s="3" t="s">
        <v>34</v>
      </c>
      <c r="J240" s="3" t="s">
        <v>166</v>
      </c>
      <c r="K240" s="4" t="s">
        <v>49</v>
      </c>
      <c r="L240" s="3" t="s">
        <v>61</v>
      </c>
      <c r="M240" s="4" t="s">
        <v>49</v>
      </c>
      <c r="N240" s="4" t="s">
        <v>49</v>
      </c>
      <c r="O240" s="4" t="s">
        <v>49</v>
      </c>
      <c r="P240" s="3" t="s">
        <v>167</v>
      </c>
      <c r="Q240" s="3" t="s">
        <v>39</v>
      </c>
      <c r="R240" s="3" t="s">
        <v>168</v>
      </c>
      <c r="S240" s="3" t="s">
        <v>61</v>
      </c>
      <c r="T240" s="3" t="s">
        <v>169</v>
      </c>
      <c r="U240" s="3" t="s">
        <v>56</v>
      </c>
      <c r="V240" s="3" t="s">
        <v>43</v>
      </c>
      <c r="W240" s="3" t="s">
        <v>44</v>
      </c>
      <c r="X240" s="3" t="s">
        <v>45</v>
      </c>
      <c r="Y240" s="3" t="s">
        <v>46</v>
      </c>
      <c r="Z240" s="3" t="s">
        <v>170</v>
      </c>
      <c r="AA240" s="3" t="s">
        <v>648</v>
      </c>
      <c r="AB240" s="4">
        <v>1</v>
      </c>
      <c r="AC240" s="12" t="s">
        <v>3123</v>
      </c>
      <c r="AD240" s="10"/>
      <c r="AE240" s="10"/>
      <c r="AF240" s="4">
        <v>18080</v>
      </c>
      <c r="AG240" s="4">
        <v>18.079999999999998</v>
      </c>
      <c r="AH240" s="4">
        <v>102000</v>
      </c>
    </row>
    <row r="241" spans="1:34" ht="22" customHeight="1" x14ac:dyDescent="0.3">
      <c r="A241" s="2">
        <v>43703</v>
      </c>
      <c r="B241" s="3" t="s">
        <v>31</v>
      </c>
      <c r="C241" s="3" t="s">
        <v>32</v>
      </c>
      <c r="D241" s="4" t="s">
        <v>49</v>
      </c>
      <c r="E241" s="4" t="s">
        <v>49</v>
      </c>
      <c r="F241" s="3" t="s">
        <v>33</v>
      </c>
      <c r="G241" s="4" t="s">
        <v>49</v>
      </c>
      <c r="H241" s="4" t="s">
        <v>49</v>
      </c>
      <c r="I241" s="3" t="s">
        <v>34</v>
      </c>
      <c r="J241" s="3" t="s">
        <v>65</v>
      </c>
      <c r="K241" s="4" t="s">
        <v>49</v>
      </c>
      <c r="L241" s="4" t="s">
        <v>49</v>
      </c>
      <c r="M241" s="3" t="s">
        <v>33</v>
      </c>
      <c r="N241" s="4" t="s">
        <v>49</v>
      </c>
      <c r="O241" s="4" t="s">
        <v>49</v>
      </c>
      <c r="P241" s="3" t="s">
        <v>66</v>
      </c>
      <c r="Q241" s="3" t="s">
        <v>39</v>
      </c>
      <c r="R241" s="3" t="s">
        <v>67</v>
      </c>
      <c r="S241" s="3" t="s">
        <v>68</v>
      </c>
      <c r="T241" s="3" t="s">
        <v>69</v>
      </c>
      <c r="U241" s="3" t="s">
        <v>70</v>
      </c>
      <c r="V241" s="3" t="s">
        <v>43</v>
      </c>
      <c r="W241" s="3" t="s">
        <v>44</v>
      </c>
      <c r="X241" s="3" t="s">
        <v>45</v>
      </c>
      <c r="Y241" s="3" t="s">
        <v>46</v>
      </c>
      <c r="Z241" s="3" t="s">
        <v>73</v>
      </c>
      <c r="AA241" s="3" t="s">
        <v>654</v>
      </c>
      <c r="AB241" s="4">
        <v>2</v>
      </c>
      <c r="AC241" s="12" t="s">
        <v>3123</v>
      </c>
      <c r="AD241" s="10"/>
      <c r="AE241" s="10"/>
      <c r="AF241" s="4">
        <v>35236</v>
      </c>
      <c r="AG241" s="4">
        <v>35.24</v>
      </c>
      <c r="AH241" s="4">
        <v>419000</v>
      </c>
    </row>
    <row r="242" spans="1:34" ht="22" customHeight="1" x14ac:dyDescent="0.3">
      <c r="A242" s="2">
        <v>43703</v>
      </c>
      <c r="B242" s="3" t="s">
        <v>31</v>
      </c>
      <c r="C242" s="3" t="s">
        <v>32</v>
      </c>
      <c r="D242" s="4" t="s">
        <v>49</v>
      </c>
      <c r="E242" s="4" t="s">
        <v>49</v>
      </c>
      <c r="F242" s="3" t="s">
        <v>33</v>
      </c>
      <c r="G242" s="4" t="s">
        <v>49</v>
      </c>
      <c r="H242" s="4" t="s">
        <v>49</v>
      </c>
      <c r="I242" s="3" t="s">
        <v>34</v>
      </c>
      <c r="J242" s="3" t="s">
        <v>77</v>
      </c>
      <c r="K242" s="3" t="s">
        <v>78</v>
      </c>
      <c r="L242" s="3" t="s">
        <v>68</v>
      </c>
      <c r="M242" s="3" t="s">
        <v>33</v>
      </c>
      <c r="N242" s="4" t="s">
        <v>49</v>
      </c>
      <c r="O242" s="4" t="s">
        <v>49</v>
      </c>
      <c r="P242" s="3" t="s">
        <v>79</v>
      </c>
      <c r="Q242" s="3" t="s">
        <v>39</v>
      </c>
      <c r="R242" s="3" t="s">
        <v>67</v>
      </c>
      <c r="S242" s="3" t="s">
        <v>68</v>
      </c>
      <c r="T242" s="3" t="s">
        <v>69</v>
      </c>
      <c r="U242" s="3" t="s">
        <v>70</v>
      </c>
      <c r="V242" s="3" t="s">
        <v>43</v>
      </c>
      <c r="W242" s="3" t="s">
        <v>44</v>
      </c>
      <c r="X242" s="3" t="s">
        <v>45</v>
      </c>
      <c r="Y242" s="3" t="s">
        <v>46</v>
      </c>
      <c r="Z242" s="3" t="s">
        <v>270</v>
      </c>
      <c r="AA242" s="3" t="s">
        <v>656</v>
      </c>
      <c r="AB242" s="4">
        <v>2</v>
      </c>
      <c r="AC242" s="12" t="s">
        <v>3123</v>
      </c>
      <c r="AD242" s="10"/>
      <c r="AE242" s="10"/>
      <c r="AF242" s="4">
        <v>18720</v>
      </c>
      <c r="AG242" s="4">
        <v>18.72</v>
      </c>
      <c r="AH242" s="4">
        <v>1541000</v>
      </c>
    </row>
    <row r="243" spans="1:34" ht="22" customHeight="1" x14ac:dyDescent="0.3">
      <c r="A243" s="5">
        <v>43703</v>
      </c>
      <c r="B243" s="6" t="s">
        <v>31</v>
      </c>
      <c r="C243" s="6" t="s">
        <v>32</v>
      </c>
      <c r="D243" s="7" t="s">
        <v>49</v>
      </c>
      <c r="E243" s="7" t="s">
        <v>49</v>
      </c>
      <c r="F243" s="6" t="s">
        <v>33</v>
      </c>
      <c r="G243" s="7" t="s">
        <v>49</v>
      </c>
      <c r="H243" s="7" t="s">
        <v>49</v>
      </c>
      <c r="I243" s="6" t="s">
        <v>34</v>
      </c>
      <c r="J243" s="6" t="s">
        <v>77</v>
      </c>
      <c r="K243" s="6" t="s">
        <v>78</v>
      </c>
      <c r="L243" s="6" t="s">
        <v>68</v>
      </c>
      <c r="M243" s="6" t="s">
        <v>33</v>
      </c>
      <c r="N243" s="7" t="s">
        <v>49</v>
      </c>
      <c r="O243" s="7" t="s">
        <v>49</v>
      </c>
      <c r="P243" s="6" t="s">
        <v>79</v>
      </c>
      <c r="Q243" s="6" t="s">
        <v>39</v>
      </c>
      <c r="R243" s="6" t="s">
        <v>67</v>
      </c>
      <c r="S243" s="6" t="s">
        <v>68</v>
      </c>
      <c r="T243" s="6" t="s">
        <v>69</v>
      </c>
      <c r="U243" s="6" t="s">
        <v>70</v>
      </c>
      <c r="V243" s="6" t="s">
        <v>43</v>
      </c>
      <c r="W243" s="6" t="s">
        <v>44</v>
      </c>
      <c r="X243" s="6" t="s">
        <v>45</v>
      </c>
      <c r="Y243" s="6" t="s">
        <v>46</v>
      </c>
      <c r="Z243" s="6" t="s">
        <v>82</v>
      </c>
      <c r="AA243" s="6" t="s">
        <v>657</v>
      </c>
      <c r="AB243" s="7">
        <v>4</v>
      </c>
      <c r="AC243" s="12" t="s">
        <v>3123</v>
      </c>
      <c r="AD243" s="7"/>
      <c r="AE243" s="7"/>
      <c r="AF243" s="7">
        <v>79200</v>
      </c>
      <c r="AG243" s="7">
        <v>79.2</v>
      </c>
      <c r="AH243" s="7">
        <v>1531000</v>
      </c>
    </row>
    <row r="244" spans="1:34" ht="22" customHeight="1" x14ac:dyDescent="0.3">
      <c r="A244" s="2">
        <v>43702</v>
      </c>
      <c r="B244" s="3" t="s">
        <v>50</v>
      </c>
      <c r="C244" s="3" t="s">
        <v>32</v>
      </c>
      <c r="D244" s="4" t="s">
        <v>49</v>
      </c>
      <c r="E244" s="4" t="s">
        <v>49</v>
      </c>
      <c r="F244" s="3" t="s">
        <v>33</v>
      </c>
      <c r="G244" s="4" t="s">
        <v>49</v>
      </c>
      <c r="H244" s="4" t="s">
        <v>49</v>
      </c>
      <c r="I244" s="3" t="s">
        <v>34</v>
      </c>
      <c r="J244" s="3" t="s">
        <v>600</v>
      </c>
      <c r="K244" s="3" t="s">
        <v>601</v>
      </c>
      <c r="L244" s="3" t="s">
        <v>61</v>
      </c>
      <c r="M244" s="4" t="s">
        <v>49</v>
      </c>
      <c r="N244" s="4" t="s">
        <v>49</v>
      </c>
      <c r="O244" s="4" t="s">
        <v>49</v>
      </c>
      <c r="P244" s="3" t="s">
        <v>602</v>
      </c>
      <c r="Q244" s="3" t="s">
        <v>39</v>
      </c>
      <c r="R244" s="3" t="s">
        <v>106</v>
      </c>
      <c r="S244" s="3" t="s">
        <v>61</v>
      </c>
      <c r="T244" s="3" t="s">
        <v>107</v>
      </c>
      <c r="U244" s="3" t="s">
        <v>56</v>
      </c>
      <c r="V244" s="3" t="s">
        <v>43</v>
      </c>
      <c r="W244" s="3" t="s">
        <v>44</v>
      </c>
      <c r="X244" s="3" t="s">
        <v>45</v>
      </c>
      <c r="Y244" s="3" t="s">
        <v>46</v>
      </c>
      <c r="Z244" s="3" t="s">
        <v>580</v>
      </c>
      <c r="AA244" s="3" t="s">
        <v>658</v>
      </c>
      <c r="AB244" s="4">
        <v>2</v>
      </c>
      <c r="AC244" s="12" t="s">
        <v>3123</v>
      </c>
      <c r="AD244" s="10"/>
      <c r="AE244" s="10"/>
      <c r="AF244" s="4">
        <v>19800</v>
      </c>
      <c r="AG244" s="4">
        <v>19.8</v>
      </c>
      <c r="AH244" s="4">
        <v>520000</v>
      </c>
    </row>
    <row r="245" spans="1:34" ht="22" customHeight="1" x14ac:dyDescent="0.3">
      <c r="A245" s="5">
        <v>43701</v>
      </c>
      <c r="B245" s="6" t="s">
        <v>31</v>
      </c>
      <c r="C245" s="6" t="s">
        <v>32</v>
      </c>
      <c r="D245" s="7" t="s">
        <v>49</v>
      </c>
      <c r="E245" s="7" t="s">
        <v>49</v>
      </c>
      <c r="F245" s="6" t="s">
        <v>33</v>
      </c>
      <c r="G245" s="7" t="s">
        <v>49</v>
      </c>
      <c r="H245" s="7" t="s">
        <v>49</v>
      </c>
      <c r="I245" s="6" t="s">
        <v>34</v>
      </c>
      <c r="J245" s="6" t="s">
        <v>77</v>
      </c>
      <c r="K245" s="6" t="s">
        <v>78</v>
      </c>
      <c r="L245" s="6" t="s">
        <v>68</v>
      </c>
      <c r="M245" s="6" t="s">
        <v>33</v>
      </c>
      <c r="N245" s="7" t="s">
        <v>49</v>
      </c>
      <c r="O245" s="7" t="s">
        <v>49</v>
      </c>
      <c r="P245" s="6" t="s">
        <v>79</v>
      </c>
      <c r="Q245" s="6" t="s">
        <v>39</v>
      </c>
      <c r="R245" s="6" t="s">
        <v>67</v>
      </c>
      <c r="S245" s="6" t="s">
        <v>68</v>
      </c>
      <c r="T245" s="6" t="s">
        <v>69</v>
      </c>
      <c r="U245" s="6" t="s">
        <v>70</v>
      </c>
      <c r="V245" s="6" t="s">
        <v>43</v>
      </c>
      <c r="W245" s="6" t="s">
        <v>44</v>
      </c>
      <c r="X245" s="6" t="s">
        <v>45</v>
      </c>
      <c r="Y245" s="6" t="s">
        <v>46</v>
      </c>
      <c r="Z245" s="6" t="s">
        <v>330</v>
      </c>
      <c r="AA245" s="6" t="s">
        <v>659</v>
      </c>
      <c r="AB245" s="7">
        <v>4</v>
      </c>
      <c r="AC245" s="12" t="s">
        <v>3123</v>
      </c>
      <c r="AD245" s="7"/>
      <c r="AE245" s="7"/>
      <c r="AF245" s="7">
        <v>26800</v>
      </c>
      <c r="AG245" s="7">
        <v>26.8</v>
      </c>
      <c r="AH245" s="7">
        <v>15827000</v>
      </c>
    </row>
    <row r="246" spans="1:34" ht="22" customHeight="1" x14ac:dyDescent="0.3">
      <c r="A246" s="2">
        <v>43701</v>
      </c>
      <c r="B246" s="3" t="s">
        <v>50</v>
      </c>
      <c r="C246" s="3" t="s">
        <v>84</v>
      </c>
      <c r="D246" s="3" t="s">
        <v>660</v>
      </c>
      <c r="E246" s="3" t="s">
        <v>44</v>
      </c>
      <c r="F246" s="4" t="s">
        <v>49</v>
      </c>
      <c r="G246" s="4" t="s">
        <v>49</v>
      </c>
      <c r="H246" s="4" t="s">
        <v>49</v>
      </c>
      <c r="I246" s="3" t="s">
        <v>661</v>
      </c>
      <c r="J246" s="3" t="s">
        <v>662</v>
      </c>
      <c r="K246" s="3" t="s">
        <v>663</v>
      </c>
      <c r="L246" s="3" t="s">
        <v>664</v>
      </c>
      <c r="M246" s="3" t="s">
        <v>369</v>
      </c>
      <c r="N246" s="4" t="s">
        <v>49</v>
      </c>
      <c r="O246" s="4" t="s">
        <v>49</v>
      </c>
      <c r="P246" s="3" t="s">
        <v>665</v>
      </c>
      <c r="Q246" s="3" t="s">
        <v>666</v>
      </c>
      <c r="R246" s="3" t="s">
        <v>667</v>
      </c>
      <c r="S246" s="3" t="s">
        <v>664</v>
      </c>
      <c r="T246" s="3" t="s">
        <v>668</v>
      </c>
      <c r="U246" s="3" t="s">
        <v>70</v>
      </c>
      <c r="V246" s="3" t="s">
        <v>217</v>
      </c>
      <c r="W246" s="3" t="s">
        <v>44</v>
      </c>
      <c r="X246" s="3" t="s">
        <v>218</v>
      </c>
      <c r="Y246" s="3" t="s">
        <v>46</v>
      </c>
      <c r="Z246" s="3" t="s">
        <v>669</v>
      </c>
      <c r="AA246" s="3" t="s">
        <v>670</v>
      </c>
      <c r="AB246" s="4">
        <v>0.03</v>
      </c>
      <c r="AC246" s="12" t="s">
        <v>3123</v>
      </c>
      <c r="AD246" s="10"/>
      <c r="AE246" s="10"/>
      <c r="AF246" s="4">
        <v>306</v>
      </c>
      <c r="AG246" s="4">
        <v>0.31</v>
      </c>
      <c r="AH246" s="4">
        <v>41200</v>
      </c>
    </row>
    <row r="247" spans="1:34" ht="22" customHeight="1" x14ac:dyDescent="0.3">
      <c r="A247" s="5">
        <v>43701</v>
      </c>
      <c r="B247" s="6" t="s">
        <v>31</v>
      </c>
      <c r="C247" s="6" t="s">
        <v>32</v>
      </c>
      <c r="D247" s="7" t="s">
        <v>49</v>
      </c>
      <c r="E247" s="7" t="s">
        <v>49</v>
      </c>
      <c r="F247" s="6" t="s">
        <v>33</v>
      </c>
      <c r="G247" s="7" t="s">
        <v>49</v>
      </c>
      <c r="H247" s="7" t="s">
        <v>49</v>
      </c>
      <c r="I247" s="6" t="s">
        <v>34</v>
      </c>
      <c r="J247" s="6" t="s">
        <v>77</v>
      </c>
      <c r="K247" s="6" t="s">
        <v>78</v>
      </c>
      <c r="L247" s="6" t="s">
        <v>68</v>
      </c>
      <c r="M247" s="6" t="s">
        <v>33</v>
      </c>
      <c r="N247" s="7" t="s">
        <v>49</v>
      </c>
      <c r="O247" s="7" t="s">
        <v>49</v>
      </c>
      <c r="P247" s="6" t="s">
        <v>79</v>
      </c>
      <c r="Q247" s="6" t="s">
        <v>39</v>
      </c>
      <c r="R247" s="6" t="s">
        <v>67</v>
      </c>
      <c r="S247" s="6" t="s">
        <v>68</v>
      </c>
      <c r="T247" s="6" t="s">
        <v>69</v>
      </c>
      <c r="U247" s="6" t="s">
        <v>70</v>
      </c>
      <c r="V247" s="6" t="s">
        <v>43</v>
      </c>
      <c r="W247" s="6" t="s">
        <v>44</v>
      </c>
      <c r="X247" s="6" t="s">
        <v>45</v>
      </c>
      <c r="Y247" s="6" t="s">
        <v>46</v>
      </c>
      <c r="Z247" s="6" t="s">
        <v>330</v>
      </c>
      <c r="AA247" s="6" t="s">
        <v>671</v>
      </c>
      <c r="AB247" s="7">
        <v>2</v>
      </c>
      <c r="AC247" s="12" t="s">
        <v>3123</v>
      </c>
      <c r="AD247" s="7"/>
      <c r="AE247" s="7"/>
      <c r="AF247" s="7">
        <v>19360</v>
      </c>
      <c r="AG247" s="7">
        <v>19.36</v>
      </c>
      <c r="AH247" s="7">
        <v>11433000</v>
      </c>
    </row>
    <row r="248" spans="1:34" ht="22" customHeight="1" x14ac:dyDescent="0.3">
      <c r="A248" s="2">
        <v>43701</v>
      </c>
      <c r="B248" s="3" t="s">
        <v>50</v>
      </c>
      <c r="C248" s="3" t="s">
        <v>32</v>
      </c>
      <c r="D248" s="4" t="s">
        <v>49</v>
      </c>
      <c r="E248" s="4" t="s">
        <v>49</v>
      </c>
      <c r="F248" s="3" t="s">
        <v>33</v>
      </c>
      <c r="G248" s="4" t="s">
        <v>49</v>
      </c>
      <c r="H248" s="4" t="s">
        <v>49</v>
      </c>
      <c r="I248" s="3" t="s">
        <v>34</v>
      </c>
      <c r="J248" s="3" t="s">
        <v>538</v>
      </c>
      <c r="K248" s="4" t="s">
        <v>49</v>
      </c>
      <c r="L248" s="3" t="s">
        <v>61</v>
      </c>
      <c r="M248" s="3" t="s">
        <v>103</v>
      </c>
      <c r="N248" s="4" t="s">
        <v>49</v>
      </c>
      <c r="O248" s="4" t="s">
        <v>49</v>
      </c>
      <c r="P248" s="3" t="s">
        <v>104</v>
      </c>
      <c r="Q248" s="3" t="s">
        <v>105</v>
      </c>
      <c r="R248" s="3" t="s">
        <v>60</v>
      </c>
      <c r="S248" s="3" t="s">
        <v>61</v>
      </c>
      <c r="T248" s="3" t="s">
        <v>62</v>
      </c>
      <c r="U248" s="3" t="s">
        <v>56</v>
      </c>
      <c r="V248" s="3" t="s">
        <v>43</v>
      </c>
      <c r="W248" s="3" t="s">
        <v>44</v>
      </c>
      <c r="X248" s="3" t="s">
        <v>45</v>
      </c>
      <c r="Y248" s="3" t="s">
        <v>46</v>
      </c>
      <c r="Z248" s="3" t="s">
        <v>440</v>
      </c>
      <c r="AA248" s="3" t="s">
        <v>672</v>
      </c>
      <c r="AB248" s="4">
        <v>4</v>
      </c>
      <c r="AC248" s="12" t="s">
        <v>3123</v>
      </c>
      <c r="AD248" s="10"/>
      <c r="AE248" s="10"/>
      <c r="AF248" s="4">
        <v>29048</v>
      </c>
      <c r="AG248" s="4">
        <v>29.05</v>
      </c>
      <c r="AH248" s="4">
        <v>3016000</v>
      </c>
    </row>
    <row r="249" spans="1:34" ht="22" customHeight="1" x14ac:dyDescent="0.3">
      <c r="A249" s="5">
        <v>43699</v>
      </c>
      <c r="B249" s="6" t="s">
        <v>50</v>
      </c>
      <c r="C249" s="6" t="s">
        <v>32</v>
      </c>
      <c r="D249" s="7" t="s">
        <v>49</v>
      </c>
      <c r="E249" s="7" t="s">
        <v>49</v>
      </c>
      <c r="F249" s="6" t="s">
        <v>33</v>
      </c>
      <c r="G249" s="7" t="s">
        <v>49</v>
      </c>
      <c r="H249" s="7" t="s">
        <v>49</v>
      </c>
      <c r="I249" s="6" t="s">
        <v>34</v>
      </c>
      <c r="J249" s="6" t="s">
        <v>673</v>
      </c>
      <c r="K249" s="6" t="s">
        <v>254</v>
      </c>
      <c r="L249" s="6" t="s">
        <v>61</v>
      </c>
      <c r="M249" s="7" t="s">
        <v>49</v>
      </c>
      <c r="N249" s="7" t="s">
        <v>49</v>
      </c>
      <c r="O249" s="7" t="s">
        <v>49</v>
      </c>
      <c r="P249" s="6" t="s">
        <v>674</v>
      </c>
      <c r="Q249" s="6" t="s">
        <v>163</v>
      </c>
      <c r="R249" s="6" t="s">
        <v>60</v>
      </c>
      <c r="S249" s="6" t="s">
        <v>61</v>
      </c>
      <c r="T249" s="6" t="s">
        <v>62</v>
      </c>
      <c r="U249" s="6" t="s">
        <v>56</v>
      </c>
      <c r="V249" s="6" t="s">
        <v>43</v>
      </c>
      <c r="W249" s="6" t="s">
        <v>44</v>
      </c>
      <c r="X249" s="6" t="s">
        <v>45</v>
      </c>
      <c r="Y249" s="6" t="s">
        <v>46</v>
      </c>
      <c r="Z249" s="6" t="s">
        <v>403</v>
      </c>
      <c r="AA249" s="6" t="s">
        <v>675</v>
      </c>
      <c r="AB249" s="7">
        <v>7</v>
      </c>
      <c r="AC249" s="12" t="s">
        <v>3123</v>
      </c>
      <c r="AD249" s="7"/>
      <c r="AE249" s="7"/>
      <c r="AF249" s="7">
        <v>70420</v>
      </c>
      <c r="AG249" s="7">
        <v>70.42</v>
      </c>
      <c r="AH249" s="7">
        <v>547000</v>
      </c>
    </row>
    <row r="250" spans="1:34" ht="22" customHeight="1" x14ac:dyDescent="0.3">
      <c r="A250" s="5">
        <v>43697</v>
      </c>
      <c r="B250" s="6" t="s">
        <v>31</v>
      </c>
      <c r="C250" s="6" t="s">
        <v>32</v>
      </c>
      <c r="D250" s="7" t="s">
        <v>49</v>
      </c>
      <c r="E250" s="7" t="s">
        <v>49</v>
      </c>
      <c r="F250" s="6" t="s">
        <v>33</v>
      </c>
      <c r="G250" s="7" t="s">
        <v>49</v>
      </c>
      <c r="H250" s="7" t="s">
        <v>49</v>
      </c>
      <c r="I250" s="6" t="s">
        <v>34</v>
      </c>
      <c r="J250" s="6" t="s">
        <v>77</v>
      </c>
      <c r="K250" s="6" t="s">
        <v>78</v>
      </c>
      <c r="L250" s="6" t="s">
        <v>68</v>
      </c>
      <c r="M250" s="6" t="s">
        <v>33</v>
      </c>
      <c r="N250" s="7" t="s">
        <v>49</v>
      </c>
      <c r="O250" s="7" t="s">
        <v>49</v>
      </c>
      <c r="P250" s="6" t="s">
        <v>79</v>
      </c>
      <c r="Q250" s="6" t="s">
        <v>39</v>
      </c>
      <c r="R250" s="6" t="s">
        <v>67</v>
      </c>
      <c r="S250" s="6" t="s">
        <v>68</v>
      </c>
      <c r="T250" s="6" t="s">
        <v>69</v>
      </c>
      <c r="U250" s="6" t="s">
        <v>70</v>
      </c>
      <c r="V250" s="6" t="s">
        <v>43</v>
      </c>
      <c r="W250" s="6" t="s">
        <v>44</v>
      </c>
      <c r="X250" s="6" t="s">
        <v>45</v>
      </c>
      <c r="Y250" s="6" t="s">
        <v>46</v>
      </c>
      <c r="Z250" s="6" t="s">
        <v>234</v>
      </c>
      <c r="AA250" s="6" t="s">
        <v>679</v>
      </c>
      <c r="AB250" s="7">
        <v>1</v>
      </c>
      <c r="AC250" s="12" t="s">
        <v>3123</v>
      </c>
      <c r="AD250" s="7"/>
      <c r="AE250" s="7"/>
      <c r="AF250" s="7">
        <v>3829</v>
      </c>
      <c r="AG250" s="7">
        <v>3.83</v>
      </c>
      <c r="AH250" s="7">
        <v>28300</v>
      </c>
    </row>
    <row r="251" spans="1:34" ht="22" customHeight="1" x14ac:dyDescent="0.3">
      <c r="A251" s="5">
        <v>43697</v>
      </c>
      <c r="B251" s="6" t="s">
        <v>31</v>
      </c>
      <c r="C251" s="6" t="s">
        <v>32</v>
      </c>
      <c r="D251" s="7" t="s">
        <v>49</v>
      </c>
      <c r="E251" s="7" t="s">
        <v>49</v>
      </c>
      <c r="F251" s="6" t="s">
        <v>33</v>
      </c>
      <c r="G251" s="7" t="s">
        <v>49</v>
      </c>
      <c r="H251" s="7" t="s">
        <v>49</v>
      </c>
      <c r="I251" s="6" t="s">
        <v>34</v>
      </c>
      <c r="J251" s="6" t="s">
        <v>77</v>
      </c>
      <c r="K251" s="6" t="s">
        <v>78</v>
      </c>
      <c r="L251" s="6" t="s">
        <v>68</v>
      </c>
      <c r="M251" s="6" t="s">
        <v>33</v>
      </c>
      <c r="N251" s="7" t="s">
        <v>49</v>
      </c>
      <c r="O251" s="7" t="s">
        <v>49</v>
      </c>
      <c r="P251" s="6" t="s">
        <v>79</v>
      </c>
      <c r="Q251" s="6" t="s">
        <v>39</v>
      </c>
      <c r="R251" s="6" t="s">
        <v>67</v>
      </c>
      <c r="S251" s="6" t="s">
        <v>68</v>
      </c>
      <c r="T251" s="6" t="s">
        <v>69</v>
      </c>
      <c r="U251" s="6" t="s">
        <v>70</v>
      </c>
      <c r="V251" s="6" t="s">
        <v>43</v>
      </c>
      <c r="W251" s="6" t="s">
        <v>44</v>
      </c>
      <c r="X251" s="6" t="s">
        <v>45</v>
      </c>
      <c r="Y251" s="6" t="s">
        <v>46</v>
      </c>
      <c r="Z251" s="6" t="s">
        <v>270</v>
      </c>
      <c r="AA251" s="6" t="s">
        <v>683</v>
      </c>
      <c r="AB251" s="7">
        <v>2</v>
      </c>
      <c r="AC251" s="12" t="s">
        <v>3123</v>
      </c>
      <c r="AD251" s="7"/>
      <c r="AE251" s="7"/>
      <c r="AF251" s="7">
        <v>18720</v>
      </c>
      <c r="AG251" s="7">
        <v>18.72</v>
      </c>
      <c r="AH251" s="7">
        <v>1541000</v>
      </c>
    </row>
    <row r="252" spans="1:34" ht="22" customHeight="1" x14ac:dyDescent="0.3">
      <c r="A252" s="5">
        <v>43696</v>
      </c>
      <c r="B252" s="6" t="s">
        <v>50</v>
      </c>
      <c r="C252" s="6" t="s">
        <v>32</v>
      </c>
      <c r="D252" s="7" t="s">
        <v>49</v>
      </c>
      <c r="E252" s="7" t="s">
        <v>49</v>
      </c>
      <c r="F252" s="6" t="s">
        <v>33</v>
      </c>
      <c r="G252" s="7" t="s">
        <v>49</v>
      </c>
      <c r="H252" s="7" t="s">
        <v>49</v>
      </c>
      <c r="I252" s="6" t="s">
        <v>34</v>
      </c>
      <c r="J252" s="6" t="s">
        <v>399</v>
      </c>
      <c r="K252" s="7" t="s">
        <v>49</v>
      </c>
      <c r="L252" s="6" t="s">
        <v>149</v>
      </c>
      <c r="M252" s="6" t="s">
        <v>33</v>
      </c>
      <c r="N252" s="7" t="s">
        <v>49</v>
      </c>
      <c r="O252" s="7" t="s">
        <v>49</v>
      </c>
      <c r="P252" s="6" t="s">
        <v>150</v>
      </c>
      <c r="Q252" s="6" t="s">
        <v>39</v>
      </c>
      <c r="R252" s="6" t="s">
        <v>151</v>
      </c>
      <c r="S252" s="6" t="s">
        <v>149</v>
      </c>
      <c r="T252" s="6" t="s">
        <v>152</v>
      </c>
      <c r="U252" s="6" t="s">
        <v>42</v>
      </c>
      <c r="V252" s="6" t="s">
        <v>43</v>
      </c>
      <c r="W252" s="6" t="s">
        <v>44</v>
      </c>
      <c r="X252" s="6" t="s">
        <v>45</v>
      </c>
      <c r="Y252" s="6" t="s">
        <v>46</v>
      </c>
      <c r="Z252" s="6" t="s">
        <v>153</v>
      </c>
      <c r="AA252" s="6" t="s">
        <v>686</v>
      </c>
      <c r="AB252" s="7">
        <v>3</v>
      </c>
      <c r="AC252" s="12" t="s">
        <v>3123</v>
      </c>
      <c r="AD252" s="7"/>
      <c r="AE252" s="7"/>
      <c r="AF252" s="7">
        <v>59760</v>
      </c>
      <c r="AG252" s="7">
        <v>59.76</v>
      </c>
      <c r="AH252" s="6" t="s">
        <v>49</v>
      </c>
    </row>
    <row r="253" spans="1:34" ht="22" customHeight="1" x14ac:dyDescent="0.3">
      <c r="A253" s="5">
        <v>43696</v>
      </c>
      <c r="B253" s="6" t="s">
        <v>31</v>
      </c>
      <c r="C253" s="6" t="s">
        <v>32</v>
      </c>
      <c r="D253" s="7" t="s">
        <v>49</v>
      </c>
      <c r="E253" s="7" t="s">
        <v>49</v>
      </c>
      <c r="F253" s="6" t="s">
        <v>33</v>
      </c>
      <c r="G253" s="7" t="s">
        <v>49</v>
      </c>
      <c r="H253" s="7" t="s">
        <v>49</v>
      </c>
      <c r="I253" s="6" t="s">
        <v>34</v>
      </c>
      <c r="J253" s="6" t="s">
        <v>65</v>
      </c>
      <c r="K253" s="7" t="s">
        <v>49</v>
      </c>
      <c r="L253" s="7" t="s">
        <v>49</v>
      </c>
      <c r="M253" s="6" t="s">
        <v>33</v>
      </c>
      <c r="N253" s="7" t="s">
        <v>49</v>
      </c>
      <c r="O253" s="7" t="s">
        <v>49</v>
      </c>
      <c r="P253" s="6" t="s">
        <v>66</v>
      </c>
      <c r="Q253" s="6" t="s">
        <v>39</v>
      </c>
      <c r="R253" s="6" t="s">
        <v>67</v>
      </c>
      <c r="S253" s="6" t="s">
        <v>68</v>
      </c>
      <c r="T253" s="6" t="s">
        <v>69</v>
      </c>
      <c r="U253" s="6" t="s">
        <v>70</v>
      </c>
      <c r="V253" s="6" t="s">
        <v>43</v>
      </c>
      <c r="W253" s="6" t="s">
        <v>44</v>
      </c>
      <c r="X253" s="6" t="s">
        <v>45</v>
      </c>
      <c r="Y253" s="6" t="s">
        <v>46</v>
      </c>
      <c r="Z253" s="6" t="s">
        <v>73</v>
      </c>
      <c r="AA253" s="6" t="s">
        <v>689</v>
      </c>
      <c r="AB253" s="7">
        <v>1</v>
      </c>
      <c r="AC253" s="12" t="s">
        <v>3123</v>
      </c>
      <c r="AD253" s="7"/>
      <c r="AE253" s="7"/>
      <c r="AF253" s="7">
        <v>20790</v>
      </c>
      <c r="AG253" s="7">
        <v>20.79</v>
      </c>
      <c r="AH253" s="7">
        <v>247000</v>
      </c>
    </row>
    <row r="254" spans="1:34" ht="22" customHeight="1" x14ac:dyDescent="0.3">
      <c r="A254" s="2">
        <v>43696</v>
      </c>
      <c r="B254" s="3" t="s">
        <v>31</v>
      </c>
      <c r="C254" s="3" t="s">
        <v>32</v>
      </c>
      <c r="D254" s="4" t="s">
        <v>49</v>
      </c>
      <c r="E254" s="4" t="s">
        <v>49</v>
      </c>
      <c r="F254" s="3" t="s">
        <v>33</v>
      </c>
      <c r="G254" s="4" t="s">
        <v>49</v>
      </c>
      <c r="H254" s="4" t="s">
        <v>49</v>
      </c>
      <c r="I254" s="3" t="s">
        <v>34</v>
      </c>
      <c r="J254" s="3" t="s">
        <v>65</v>
      </c>
      <c r="K254" s="4" t="s">
        <v>49</v>
      </c>
      <c r="L254" s="4" t="s">
        <v>49</v>
      </c>
      <c r="M254" s="3" t="s">
        <v>33</v>
      </c>
      <c r="N254" s="4" t="s">
        <v>49</v>
      </c>
      <c r="O254" s="4" t="s">
        <v>49</v>
      </c>
      <c r="P254" s="3" t="s">
        <v>66</v>
      </c>
      <c r="Q254" s="3" t="s">
        <v>39</v>
      </c>
      <c r="R254" s="3" t="s">
        <v>67</v>
      </c>
      <c r="S254" s="3" t="s">
        <v>68</v>
      </c>
      <c r="T254" s="3" t="s">
        <v>69</v>
      </c>
      <c r="U254" s="3" t="s">
        <v>70</v>
      </c>
      <c r="V254" s="3" t="s">
        <v>43</v>
      </c>
      <c r="W254" s="3" t="s">
        <v>44</v>
      </c>
      <c r="X254" s="3" t="s">
        <v>45</v>
      </c>
      <c r="Y254" s="3" t="s">
        <v>46</v>
      </c>
      <c r="Z254" s="3" t="s">
        <v>73</v>
      </c>
      <c r="AA254" s="3" t="s">
        <v>263</v>
      </c>
      <c r="AB254" s="4">
        <v>1</v>
      </c>
      <c r="AC254" s="12" t="s">
        <v>3123</v>
      </c>
      <c r="AD254" s="10"/>
      <c r="AE254" s="10"/>
      <c r="AF254" s="4">
        <v>20090</v>
      </c>
      <c r="AG254" s="4">
        <v>20.09</v>
      </c>
      <c r="AH254" s="4">
        <v>239000</v>
      </c>
    </row>
    <row r="255" spans="1:34" ht="22" customHeight="1" x14ac:dyDescent="0.3">
      <c r="A255" s="5">
        <v>43694</v>
      </c>
      <c r="B255" s="6" t="s">
        <v>50</v>
      </c>
      <c r="C255" s="6" t="s">
        <v>32</v>
      </c>
      <c r="D255" s="7" t="s">
        <v>49</v>
      </c>
      <c r="E255" s="7" t="s">
        <v>49</v>
      </c>
      <c r="F255" s="6" t="s">
        <v>33</v>
      </c>
      <c r="G255" s="7" t="s">
        <v>49</v>
      </c>
      <c r="H255" s="7" t="s">
        <v>49</v>
      </c>
      <c r="I255" s="6" t="s">
        <v>34</v>
      </c>
      <c r="J255" s="6" t="s">
        <v>51</v>
      </c>
      <c r="K255" s="7" t="s">
        <v>49</v>
      </c>
      <c r="L255" s="6" t="s">
        <v>54</v>
      </c>
      <c r="M255" s="6" t="s">
        <v>33</v>
      </c>
      <c r="N255" s="7">
        <v>570501619.85000002</v>
      </c>
      <c r="O255" s="7">
        <v>302280881</v>
      </c>
      <c r="P255" s="6" t="s">
        <v>52</v>
      </c>
      <c r="Q255" s="6" t="s">
        <v>39</v>
      </c>
      <c r="R255" s="6" t="s">
        <v>60</v>
      </c>
      <c r="S255" s="6" t="s">
        <v>61</v>
      </c>
      <c r="T255" s="6" t="s">
        <v>62</v>
      </c>
      <c r="U255" s="6" t="s">
        <v>56</v>
      </c>
      <c r="V255" s="6" t="s">
        <v>43</v>
      </c>
      <c r="W255" s="6" t="s">
        <v>44</v>
      </c>
      <c r="X255" s="6" t="s">
        <v>45</v>
      </c>
      <c r="Y255" s="6" t="s">
        <v>46</v>
      </c>
      <c r="Z255" s="6" t="s">
        <v>63</v>
      </c>
      <c r="AA255" s="6" t="s">
        <v>690</v>
      </c>
      <c r="AB255" s="7">
        <v>2</v>
      </c>
      <c r="AC255" s="12" t="s">
        <v>3123</v>
      </c>
      <c r="AD255" s="7"/>
      <c r="AE255" s="7"/>
      <c r="AF255" s="7">
        <v>16120</v>
      </c>
      <c r="AG255" s="7">
        <v>16.12</v>
      </c>
      <c r="AH255" s="7">
        <v>266000</v>
      </c>
    </row>
    <row r="256" spans="1:34" ht="22" customHeight="1" x14ac:dyDescent="0.3">
      <c r="A256" s="2">
        <v>43690</v>
      </c>
      <c r="B256" s="3" t="s">
        <v>31</v>
      </c>
      <c r="C256" s="3" t="s">
        <v>32</v>
      </c>
      <c r="D256" s="4" t="s">
        <v>49</v>
      </c>
      <c r="E256" s="4" t="s">
        <v>49</v>
      </c>
      <c r="F256" s="3" t="s">
        <v>33</v>
      </c>
      <c r="G256" s="4" t="s">
        <v>49</v>
      </c>
      <c r="H256" s="4" t="s">
        <v>49</v>
      </c>
      <c r="I256" s="3" t="s">
        <v>34</v>
      </c>
      <c r="J256" s="3" t="s">
        <v>77</v>
      </c>
      <c r="K256" s="3" t="s">
        <v>78</v>
      </c>
      <c r="L256" s="3" t="s">
        <v>68</v>
      </c>
      <c r="M256" s="3" t="s">
        <v>33</v>
      </c>
      <c r="N256" s="4" t="s">
        <v>49</v>
      </c>
      <c r="O256" s="4" t="s">
        <v>49</v>
      </c>
      <c r="P256" s="3" t="s">
        <v>79</v>
      </c>
      <c r="Q256" s="3" t="s">
        <v>39</v>
      </c>
      <c r="R256" s="3" t="s">
        <v>67</v>
      </c>
      <c r="S256" s="3" t="s">
        <v>68</v>
      </c>
      <c r="T256" s="3" t="s">
        <v>69</v>
      </c>
      <c r="U256" s="3" t="s">
        <v>70</v>
      </c>
      <c r="V256" s="3" t="s">
        <v>43</v>
      </c>
      <c r="W256" s="3" t="s">
        <v>44</v>
      </c>
      <c r="X256" s="3" t="s">
        <v>45</v>
      </c>
      <c r="Y256" s="3" t="s">
        <v>46</v>
      </c>
      <c r="Z256" s="3" t="s">
        <v>82</v>
      </c>
      <c r="AA256" s="3" t="s">
        <v>691</v>
      </c>
      <c r="AB256" s="4">
        <v>3</v>
      </c>
      <c r="AC256" s="12" t="s">
        <v>3123</v>
      </c>
      <c r="AD256" s="10"/>
      <c r="AE256" s="10"/>
      <c r="AF256" s="4">
        <v>33639</v>
      </c>
      <c r="AG256" s="4">
        <v>33.64</v>
      </c>
      <c r="AH256" s="4">
        <v>650000</v>
      </c>
    </row>
    <row r="257" spans="1:34" ht="22" customHeight="1" x14ac:dyDescent="0.3">
      <c r="A257" s="2">
        <v>43690</v>
      </c>
      <c r="B257" s="3" t="s">
        <v>31</v>
      </c>
      <c r="C257" s="3" t="s">
        <v>32</v>
      </c>
      <c r="D257" s="4" t="s">
        <v>49</v>
      </c>
      <c r="E257" s="4" t="s">
        <v>49</v>
      </c>
      <c r="F257" s="3" t="s">
        <v>33</v>
      </c>
      <c r="G257" s="4" t="s">
        <v>49</v>
      </c>
      <c r="H257" s="4" t="s">
        <v>49</v>
      </c>
      <c r="I257" s="3" t="s">
        <v>34</v>
      </c>
      <c r="J257" s="3" t="s">
        <v>77</v>
      </c>
      <c r="K257" s="3" t="s">
        <v>78</v>
      </c>
      <c r="L257" s="3" t="s">
        <v>68</v>
      </c>
      <c r="M257" s="3" t="s">
        <v>33</v>
      </c>
      <c r="N257" s="4" t="s">
        <v>49</v>
      </c>
      <c r="O257" s="4" t="s">
        <v>49</v>
      </c>
      <c r="P257" s="3" t="s">
        <v>79</v>
      </c>
      <c r="Q257" s="3" t="s">
        <v>39</v>
      </c>
      <c r="R257" s="3" t="s">
        <v>67</v>
      </c>
      <c r="S257" s="3" t="s">
        <v>68</v>
      </c>
      <c r="T257" s="3" t="s">
        <v>69</v>
      </c>
      <c r="U257" s="3" t="s">
        <v>70</v>
      </c>
      <c r="V257" s="3" t="s">
        <v>43</v>
      </c>
      <c r="W257" s="3" t="s">
        <v>44</v>
      </c>
      <c r="X257" s="3" t="s">
        <v>45</v>
      </c>
      <c r="Y257" s="3" t="s">
        <v>46</v>
      </c>
      <c r="Z257" s="3" t="s">
        <v>82</v>
      </c>
      <c r="AA257" s="3" t="s">
        <v>693</v>
      </c>
      <c r="AB257" s="4">
        <v>5</v>
      </c>
      <c r="AC257" s="12" t="s">
        <v>3123</v>
      </c>
      <c r="AD257" s="10"/>
      <c r="AE257" s="10"/>
      <c r="AF257" s="4">
        <v>61680</v>
      </c>
      <c r="AG257" s="4">
        <v>61.68</v>
      </c>
      <c r="AH257" s="4">
        <v>1192000</v>
      </c>
    </row>
    <row r="258" spans="1:34" ht="22" customHeight="1" x14ac:dyDescent="0.3">
      <c r="A258" s="5">
        <v>43690</v>
      </c>
      <c r="B258" s="6" t="s">
        <v>31</v>
      </c>
      <c r="C258" s="6" t="s">
        <v>32</v>
      </c>
      <c r="D258" s="7" t="s">
        <v>49</v>
      </c>
      <c r="E258" s="7" t="s">
        <v>49</v>
      </c>
      <c r="F258" s="6" t="s">
        <v>33</v>
      </c>
      <c r="G258" s="7" t="s">
        <v>49</v>
      </c>
      <c r="H258" s="7" t="s">
        <v>49</v>
      </c>
      <c r="I258" s="6" t="s">
        <v>34</v>
      </c>
      <c r="J258" s="6" t="s">
        <v>77</v>
      </c>
      <c r="K258" s="6" t="s">
        <v>78</v>
      </c>
      <c r="L258" s="6" t="s">
        <v>68</v>
      </c>
      <c r="M258" s="6" t="s">
        <v>33</v>
      </c>
      <c r="N258" s="7" t="s">
        <v>49</v>
      </c>
      <c r="O258" s="7" t="s">
        <v>49</v>
      </c>
      <c r="P258" s="6" t="s">
        <v>79</v>
      </c>
      <c r="Q258" s="6" t="s">
        <v>39</v>
      </c>
      <c r="R258" s="6" t="s">
        <v>67</v>
      </c>
      <c r="S258" s="6" t="s">
        <v>68</v>
      </c>
      <c r="T258" s="6" t="s">
        <v>69</v>
      </c>
      <c r="U258" s="6" t="s">
        <v>70</v>
      </c>
      <c r="V258" s="6" t="s">
        <v>43</v>
      </c>
      <c r="W258" s="6" t="s">
        <v>44</v>
      </c>
      <c r="X258" s="6" t="s">
        <v>45</v>
      </c>
      <c r="Y258" s="6" t="s">
        <v>46</v>
      </c>
      <c r="Z258" s="6" t="s">
        <v>243</v>
      </c>
      <c r="AA258" s="6" t="s">
        <v>694</v>
      </c>
      <c r="AB258" s="7">
        <v>8</v>
      </c>
      <c r="AC258" s="12" t="s">
        <v>3123</v>
      </c>
      <c r="AD258" s="7"/>
      <c r="AE258" s="7"/>
      <c r="AF258" s="7">
        <v>77820</v>
      </c>
      <c r="AG258" s="7">
        <v>77.819999999999993</v>
      </c>
      <c r="AH258" s="7">
        <v>1246000</v>
      </c>
    </row>
    <row r="259" spans="1:34" ht="22" customHeight="1" x14ac:dyDescent="0.3">
      <c r="A259" s="2">
        <v>43690</v>
      </c>
      <c r="B259" s="3" t="s">
        <v>31</v>
      </c>
      <c r="C259" s="3" t="s">
        <v>32</v>
      </c>
      <c r="D259" s="4" t="s">
        <v>49</v>
      </c>
      <c r="E259" s="4" t="s">
        <v>49</v>
      </c>
      <c r="F259" s="3" t="s">
        <v>33</v>
      </c>
      <c r="G259" s="4" t="s">
        <v>49</v>
      </c>
      <c r="H259" s="4" t="s">
        <v>49</v>
      </c>
      <c r="I259" s="3" t="s">
        <v>34</v>
      </c>
      <c r="J259" s="3" t="s">
        <v>77</v>
      </c>
      <c r="K259" s="3" t="s">
        <v>78</v>
      </c>
      <c r="L259" s="3" t="s">
        <v>68</v>
      </c>
      <c r="M259" s="3" t="s">
        <v>33</v>
      </c>
      <c r="N259" s="4" t="s">
        <v>49</v>
      </c>
      <c r="O259" s="4" t="s">
        <v>49</v>
      </c>
      <c r="P259" s="3" t="s">
        <v>79</v>
      </c>
      <c r="Q259" s="3" t="s">
        <v>39</v>
      </c>
      <c r="R259" s="3" t="s">
        <v>67</v>
      </c>
      <c r="S259" s="3" t="s">
        <v>68</v>
      </c>
      <c r="T259" s="3" t="s">
        <v>69</v>
      </c>
      <c r="U259" s="3" t="s">
        <v>70</v>
      </c>
      <c r="V259" s="3" t="s">
        <v>43</v>
      </c>
      <c r="W259" s="3" t="s">
        <v>44</v>
      </c>
      <c r="X259" s="3" t="s">
        <v>45</v>
      </c>
      <c r="Y259" s="3" t="s">
        <v>46</v>
      </c>
      <c r="Z259" s="3" t="s">
        <v>82</v>
      </c>
      <c r="AA259" s="3" t="s">
        <v>695</v>
      </c>
      <c r="AB259" s="4">
        <v>7</v>
      </c>
      <c r="AC259" s="12" t="s">
        <v>3123</v>
      </c>
      <c r="AD259" s="10"/>
      <c r="AE259" s="10"/>
      <c r="AF259" s="4">
        <v>139720</v>
      </c>
      <c r="AG259" s="4">
        <v>139.72</v>
      </c>
      <c r="AH259" s="4">
        <v>2700000</v>
      </c>
    </row>
    <row r="260" spans="1:34" ht="22" customHeight="1" x14ac:dyDescent="0.3">
      <c r="A260" s="2">
        <v>43690</v>
      </c>
      <c r="B260" s="3" t="s">
        <v>31</v>
      </c>
      <c r="C260" s="3" t="s">
        <v>32</v>
      </c>
      <c r="D260" s="4" t="s">
        <v>49</v>
      </c>
      <c r="E260" s="4" t="s">
        <v>49</v>
      </c>
      <c r="F260" s="3" t="s">
        <v>33</v>
      </c>
      <c r="G260" s="4" t="s">
        <v>49</v>
      </c>
      <c r="H260" s="4" t="s">
        <v>49</v>
      </c>
      <c r="I260" s="3" t="s">
        <v>34</v>
      </c>
      <c r="J260" s="3" t="s">
        <v>65</v>
      </c>
      <c r="K260" s="4" t="s">
        <v>49</v>
      </c>
      <c r="L260" s="4" t="s">
        <v>49</v>
      </c>
      <c r="M260" s="3" t="s">
        <v>33</v>
      </c>
      <c r="N260" s="4" t="s">
        <v>49</v>
      </c>
      <c r="O260" s="4" t="s">
        <v>49</v>
      </c>
      <c r="P260" s="3" t="s">
        <v>66</v>
      </c>
      <c r="Q260" s="3" t="s">
        <v>39</v>
      </c>
      <c r="R260" s="3" t="s">
        <v>67</v>
      </c>
      <c r="S260" s="3" t="s">
        <v>68</v>
      </c>
      <c r="T260" s="3" t="s">
        <v>69</v>
      </c>
      <c r="U260" s="3" t="s">
        <v>70</v>
      </c>
      <c r="V260" s="3" t="s">
        <v>43</v>
      </c>
      <c r="W260" s="3" t="s">
        <v>44</v>
      </c>
      <c r="X260" s="3" t="s">
        <v>45</v>
      </c>
      <c r="Y260" s="3" t="s">
        <v>46</v>
      </c>
      <c r="Z260" s="3" t="s">
        <v>73</v>
      </c>
      <c r="AA260" s="3" t="s">
        <v>697</v>
      </c>
      <c r="AB260" s="4">
        <v>1</v>
      </c>
      <c r="AC260" s="12" t="s">
        <v>3123</v>
      </c>
      <c r="AD260" s="10"/>
      <c r="AE260" s="10"/>
      <c r="AF260" s="4">
        <v>18360</v>
      </c>
      <c r="AG260" s="4">
        <v>18.36</v>
      </c>
      <c r="AH260" s="4">
        <v>218000</v>
      </c>
    </row>
    <row r="261" spans="1:34" ht="22" customHeight="1" x14ac:dyDescent="0.3">
      <c r="A261" s="5">
        <v>43689</v>
      </c>
      <c r="B261" s="6" t="s">
        <v>31</v>
      </c>
      <c r="C261" s="6" t="s">
        <v>32</v>
      </c>
      <c r="D261" s="7" t="s">
        <v>49</v>
      </c>
      <c r="E261" s="7" t="s">
        <v>49</v>
      </c>
      <c r="F261" s="6" t="s">
        <v>33</v>
      </c>
      <c r="G261" s="7" t="s">
        <v>49</v>
      </c>
      <c r="H261" s="7" t="s">
        <v>49</v>
      </c>
      <c r="I261" s="6" t="s">
        <v>34</v>
      </c>
      <c r="J261" s="6" t="s">
        <v>65</v>
      </c>
      <c r="K261" s="7" t="s">
        <v>49</v>
      </c>
      <c r="L261" s="7" t="s">
        <v>49</v>
      </c>
      <c r="M261" s="6" t="s">
        <v>33</v>
      </c>
      <c r="N261" s="7" t="s">
        <v>49</v>
      </c>
      <c r="O261" s="7" t="s">
        <v>49</v>
      </c>
      <c r="P261" s="6" t="s">
        <v>66</v>
      </c>
      <c r="Q261" s="6" t="s">
        <v>700</v>
      </c>
      <c r="R261" s="6" t="s">
        <v>67</v>
      </c>
      <c r="S261" s="6" t="s">
        <v>68</v>
      </c>
      <c r="T261" s="6" t="s">
        <v>69</v>
      </c>
      <c r="U261" s="6" t="s">
        <v>70</v>
      </c>
      <c r="V261" s="6" t="s">
        <v>43</v>
      </c>
      <c r="W261" s="6" t="s">
        <v>44</v>
      </c>
      <c r="X261" s="6" t="s">
        <v>45</v>
      </c>
      <c r="Y261" s="6" t="s">
        <v>46</v>
      </c>
      <c r="Z261" s="6" t="s">
        <v>73</v>
      </c>
      <c r="AA261" s="6" t="s">
        <v>701</v>
      </c>
      <c r="AB261" s="7">
        <v>1</v>
      </c>
      <c r="AC261" s="12" t="s">
        <v>3123</v>
      </c>
      <c r="AD261" s="7"/>
      <c r="AE261" s="7"/>
      <c r="AF261" s="7">
        <v>24559</v>
      </c>
      <c r="AG261" s="7">
        <v>24.56</v>
      </c>
      <c r="AH261" s="7">
        <v>292000</v>
      </c>
    </row>
    <row r="262" spans="1:34" ht="22" customHeight="1" x14ac:dyDescent="0.3">
      <c r="A262" s="2">
        <v>43689</v>
      </c>
      <c r="B262" s="3" t="s">
        <v>31</v>
      </c>
      <c r="C262" s="3" t="s">
        <v>32</v>
      </c>
      <c r="D262" s="4" t="s">
        <v>49</v>
      </c>
      <c r="E262" s="4" t="s">
        <v>49</v>
      </c>
      <c r="F262" s="3" t="s">
        <v>33</v>
      </c>
      <c r="G262" s="4" t="s">
        <v>49</v>
      </c>
      <c r="H262" s="4" t="s">
        <v>49</v>
      </c>
      <c r="I262" s="3" t="s">
        <v>34</v>
      </c>
      <c r="J262" s="3" t="s">
        <v>65</v>
      </c>
      <c r="K262" s="4" t="s">
        <v>49</v>
      </c>
      <c r="L262" s="4" t="s">
        <v>49</v>
      </c>
      <c r="M262" s="3" t="s">
        <v>33</v>
      </c>
      <c r="N262" s="4" t="s">
        <v>49</v>
      </c>
      <c r="O262" s="4" t="s">
        <v>49</v>
      </c>
      <c r="P262" s="3" t="s">
        <v>66</v>
      </c>
      <c r="Q262" s="3" t="s">
        <v>702</v>
      </c>
      <c r="R262" s="3" t="s">
        <v>67</v>
      </c>
      <c r="S262" s="3" t="s">
        <v>68</v>
      </c>
      <c r="T262" s="3" t="s">
        <v>69</v>
      </c>
      <c r="U262" s="3" t="s">
        <v>70</v>
      </c>
      <c r="V262" s="3" t="s">
        <v>43</v>
      </c>
      <c r="W262" s="3" t="s">
        <v>44</v>
      </c>
      <c r="X262" s="3" t="s">
        <v>45</v>
      </c>
      <c r="Y262" s="3" t="s">
        <v>46</v>
      </c>
      <c r="Z262" s="3" t="s">
        <v>73</v>
      </c>
      <c r="AA262" s="3" t="s">
        <v>701</v>
      </c>
      <c r="AB262" s="4">
        <v>1</v>
      </c>
      <c r="AC262" s="12" t="s">
        <v>3123</v>
      </c>
      <c r="AD262" s="10"/>
      <c r="AE262" s="10"/>
      <c r="AF262" s="4">
        <v>24919</v>
      </c>
      <c r="AG262" s="4">
        <v>24.92</v>
      </c>
      <c r="AH262" s="4">
        <v>296000</v>
      </c>
    </row>
    <row r="263" spans="1:34" ht="22" customHeight="1" x14ac:dyDescent="0.3">
      <c r="A263" s="5">
        <v>43689</v>
      </c>
      <c r="B263" s="6" t="s">
        <v>31</v>
      </c>
      <c r="C263" s="6" t="s">
        <v>32</v>
      </c>
      <c r="D263" s="7" t="s">
        <v>49</v>
      </c>
      <c r="E263" s="7" t="s">
        <v>49</v>
      </c>
      <c r="F263" s="6" t="s">
        <v>33</v>
      </c>
      <c r="G263" s="7" t="s">
        <v>49</v>
      </c>
      <c r="H263" s="7" t="s">
        <v>49</v>
      </c>
      <c r="I263" s="6" t="s">
        <v>34</v>
      </c>
      <c r="J263" s="6" t="s">
        <v>65</v>
      </c>
      <c r="K263" s="7" t="s">
        <v>49</v>
      </c>
      <c r="L263" s="7" t="s">
        <v>49</v>
      </c>
      <c r="M263" s="6" t="s">
        <v>33</v>
      </c>
      <c r="N263" s="7" t="s">
        <v>49</v>
      </c>
      <c r="O263" s="7" t="s">
        <v>49</v>
      </c>
      <c r="P263" s="6" t="s">
        <v>66</v>
      </c>
      <c r="Q263" s="6" t="s">
        <v>702</v>
      </c>
      <c r="R263" s="6" t="s">
        <v>67</v>
      </c>
      <c r="S263" s="6" t="s">
        <v>68</v>
      </c>
      <c r="T263" s="6" t="s">
        <v>69</v>
      </c>
      <c r="U263" s="6" t="s">
        <v>70</v>
      </c>
      <c r="V263" s="6" t="s">
        <v>43</v>
      </c>
      <c r="W263" s="6" t="s">
        <v>44</v>
      </c>
      <c r="X263" s="6" t="s">
        <v>45</v>
      </c>
      <c r="Y263" s="6" t="s">
        <v>46</v>
      </c>
      <c r="Z263" s="6" t="s">
        <v>73</v>
      </c>
      <c r="AA263" s="6" t="s">
        <v>703</v>
      </c>
      <c r="AB263" s="7">
        <v>1</v>
      </c>
      <c r="AC263" s="12" t="s">
        <v>3123</v>
      </c>
      <c r="AD263" s="7"/>
      <c r="AE263" s="7"/>
      <c r="AF263" s="7">
        <v>24689</v>
      </c>
      <c r="AG263" s="7">
        <v>24.69</v>
      </c>
      <c r="AH263" s="7">
        <v>293000</v>
      </c>
    </row>
    <row r="264" spans="1:34" ht="22" customHeight="1" x14ac:dyDescent="0.3">
      <c r="A264" s="2">
        <v>43689</v>
      </c>
      <c r="B264" s="3" t="s">
        <v>31</v>
      </c>
      <c r="C264" s="3" t="s">
        <v>32</v>
      </c>
      <c r="D264" s="4" t="s">
        <v>49</v>
      </c>
      <c r="E264" s="4" t="s">
        <v>49</v>
      </c>
      <c r="F264" s="3" t="s">
        <v>33</v>
      </c>
      <c r="G264" s="4" t="s">
        <v>49</v>
      </c>
      <c r="H264" s="4" t="s">
        <v>49</v>
      </c>
      <c r="I264" s="3" t="s">
        <v>34</v>
      </c>
      <c r="J264" s="3" t="s">
        <v>65</v>
      </c>
      <c r="K264" s="4" t="s">
        <v>49</v>
      </c>
      <c r="L264" s="4" t="s">
        <v>49</v>
      </c>
      <c r="M264" s="3" t="s">
        <v>33</v>
      </c>
      <c r="N264" s="4" t="s">
        <v>49</v>
      </c>
      <c r="O264" s="4" t="s">
        <v>49</v>
      </c>
      <c r="P264" s="3" t="s">
        <v>66</v>
      </c>
      <c r="Q264" s="3" t="s">
        <v>356</v>
      </c>
      <c r="R264" s="3" t="s">
        <v>67</v>
      </c>
      <c r="S264" s="3" t="s">
        <v>68</v>
      </c>
      <c r="T264" s="3" t="s">
        <v>69</v>
      </c>
      <c r="U264" s="3" t="s">
        <v>70</v>
      </c>
      <c r="V264" s="3" t="s">
        <v>43</v>
      </c>
      <c r="W264" s="3" t="s">
        <v>44</v>
      </c>
      <c r="X264" s="3" t="s">
        <v>45</v>
      </c>
      <c r="Y264" s="3" t="s">
        <v>46</v>
      </c>
      <c r="Z264" s="3" t="s">
        <v>73</v>
      </c>
      <c r="AA264" s="3" t="s">
        <v>704</v>
      </c>
      <c r="AB264" s="4">
        <v>1</v>
      </c>
      <c r="AC264" s="12" t="s">
        <v>3123</v>
      </c>
      <c r="AD264" s="10"/>
      <c r="AE264" s="10"/>
      <c r="AF264" s="4">
        <v>24349</v>
      </c>
      <c r="AG264" s="4">
        <v>24.35</v>
      </c>
      <c r="AH264" s="4">
        <v>289000</v>
      </c>
    </row>
    <row r="265" spans="1:34" ht="22" customHeight="1" x14ac:dyDescent="0.3">
      <c r="A265" s="2">
        <v>43689</v>
      </c>
      <c r="B265" s="3" t="s">
        <v>31</v>
      </c>
      <c r="C265" s="3" t="s">
        <v>32</v>
      </c>
      <c r="D265" s="4" t="s">
        <v>49</v>
      </c>
      <c r="E265" s="4" t="s">
        <v>49</v>
      </c>
      <c r="F265" s="3" t="s">
        <v>33</v>
      </c>
      <c r="G265" s="4" t="s">
        <v>49</v>
      </c>
      <c r="H265" s="4" t="s">
        <v>49</v>
      </c>
      <c r="I265" s="3" t="s">
        <v>34</v>
      </c>
      <c r="J265" s="3" t="s">
        <v>65</v>
      </c>
      <c r="K265" s="4" t="s">
        <v>49</v>
      </c>
      <c r="L265" s="4" t="s">
        <v>49</v>
      </c>
      <c r="M265" s="3" t="s">
        <v>33</v>
      </c>
      <c r="N265" s="4" t="s">
        <v>49</v>
      </c>
      <c r="O265" s="4" t="s">
        <v>49</v>
      </c>
      <c r="P265" s="3" t="s">
        <v>66</v>
      </c>
      <c r="Q265" s="3" t="s">
        <v>700</v>
      </c>
      <c r="R265" s="3" t="s">
        <v>67</v>
      </c>
      <c r="S265" s="3" t="s">
        <v>68</v>
      </c>
      <c r="T265" s="3" t="s">
        <v>69</v>
      </c>
      <c r="U265" s="3" t="s">
        <v>70</v>
      </c>
      <c r="V265" s="3" t="s">
        <v>43</v>
      </c>
      <c r="W265" s="3" t="s">
        <v>44</v>
      </c>
      <c r="X265" s="3" t="s">
        <v>45</v>
      </c>
      <c r="Y265" s="3" t="s">
        <v>46</v>
      </c>
      <c r="Z265" s="3" t="s">
        <v>73</v>
      </c>
      <c r="AA265" s="3" t="s">
        <v>701</v>
      </c>
      <c r="AB265" s="4">
        <v>1</v>
      </c>
      <c r="AC265" s="12" t="s">
        <v>3123</v>
      </c>
      <c r="AD265" s="10"/>
      <c r="AE265" s="10"/>
      <c r="AF265" s="4">
        <v>24359</v>
      </c>
      <c r="AG265" s="4">
        <v>24.36</v>
      </c>
      <c r="AH265" s="4">
        <v>290000</v>
      </c>
    </row>
    <row r="266" spans="1:34" ht="22" customHeight="1" x14ac:dyDescent="0.3">
      <c r="A266" s="5">
        <v>43689</v>
      </c>
      <c r="B266" s="6" t="s">
        <v>31</v>
      </c>
      <c r="C266" s="6" t="s">
        <v>32</v>
      </c>
      <c r="D266" s="7" t="s">
        <v>49</v>
      </c>
      <c r="E266" s="7" t="s">
        <v>49</v>
      </c>
      <c r="F266" s="6" t="s">
        <v>33</v>
      </c>
      <c r="G266" s="7" t="s">
        <v>49</v>
      </c>
      <c r="H266" s="7" t="s">
        <v>49</v>
      </c>
      <c r="I266" s="6" t="s">
        <v>34</v>
      </c>
      <c r="J266" s="6" t="s">
        <v>65</v>
      </c>
      <c r="K266" s="7" t="s">
        <v>49</v>
      </c>
      <c r="L266" s="7" t="s">
        <v>49</v>
      </c>
      <c r="M266" s="6" t="s">
        <v>33</v>
      </c>
      <c r="N266" s="7" t="s">
        <v>49</v>
      </c>
      <c r="O266" s="7" t="s">
        <v>49</v>
      </c>
      <c r="P266" s="6" t="s">
        <v>66</v>
      </c>
      <c r="Q266" s="6" t="s">
        <v>702</v>
      </c>
      <c r="R266" s="6" t="s">
        <v>67</v>
      </c>
      <c r="S266" s="6" t="s">
        <v>68</v>
      </c>
      <c r="T266" s="6" t="s">
        <v>69</v>
      </c>
      <c r="U266" s="6" t="s">
        <v>70</v>
      </c>
      <c r="V266" s="6" t="s">
        <v>43</v>
      </c>
      <c r="W266" s="6" t="s">
        <v>44</v>
      </c>
      <c r="X266" s="6" t="s">
        <v>45</v>
      </c>
      <c r="Y266" s="6" t="s">
        <v>46</v>
      </c>
      <c r="Z266" s="6" t="s">
        <v>73</v>
      </c>
      <c r="AA266" s="6" t="s">
        <v>701</v>
      </c>
      <c r="AB266" s="7">
        <v>1</v>
      </c>
      <c r="AC266" s="12" t="s">
        <v>3123</v>
      </c>
      <c r="AD266" s="7"/>
      <c r="AE266" s="7"/>
      <c r="AF266" s="7">
        <v>25179</v>
      </c>
      <c r="AG266" s="7">
        <v>25.18</v>
      </c>
      <c r="AH266" s="7">
        <v>299000</v>
      </c>
    </row>
    <row r="267" spans="1:34" ht="22" customHeight="1" x14ac:dyDescent="0.3">
      <c r="A267" s="2">
        <v>43688</v>
      </c>
      <c r="B267" s="3" t="s">
        <v>50</v>
      </c>
      <c r="C267" s="3" t="s">
        <v>32</v>
      </c>
      <c r="D267" s="4" t="s">
        <v>49</v>
      </c>
      <c r="E267" s="4" t="s">
        <v>49</v>
      </c>
      <c r="F267" s="3" t="s">
        <v>33</v>
      </c>
      <c r="G267" s="4" t="s">
        <v>49</v>
      </c>
      <c r="H267" s="4" t="s">
        <v>49</v>
      </c>
      <c r="I267" s="3" t="s">
        <v>34</v>
      </c>
      <c r="J267" s="3" t="s">
        <v>166</v>
      </c>
      <c r="K267" s="4" t="s">
        <v>49</v>
      </c>
      <c r="L267" s="3" t="s">
        <v>61</v>
      </c>
      <c r="M267" s="4" t="s">
        <v>49</v>
      </c>
      <c r="N267" s="4" t="s">
        <v>49</v>
      </c>
      <c r="O267" s="4" t="s">
        <v>49</v>
      </c>
      <c r="P267" s="3" t="s">
        <v>167</v>
      </c>
      <c r="Q267" s="3" t="s">
        <v>39</v>
      </c>
      <c r="R267" s="3" t="s">
        <v>168</v>
      </c>
      <c r="S267" s="3" t="s">
        <v>61</v>
      </c>
      <c r="T267" s="3" t="s">
        <v>169</v>
      </c>
      <c r="U267" s="3" t="s">
        <v>56</v>
      </c>
      <c r="V267" s="3" t="s">
        <v>43</v>
      </c>
      <c r="W267" s="3" t="s">
        <v>44</v>
      </c>
      <c r="X267" s="3" t="s">
        <v>45</v>
      </c>
      <c r="Y267" s="3" t="s">
        <v>46</v>
      </c>
      <c r="Z267" s="3" t="s">
        <v>170</v>
      </c>
      <c r="AA267" s="3" t="s">
        <v>706</v>
      </c>
      <c r="AB267" s="4">
        <v>1</v>
      </c>
      <c r="AC267" s="12" t="s">
        <v>3123</v>
      </c>
      <c r="AD267" s="10"/>
      <c r="AE267" s="10"/>
      <c r="AF267" s="4">
        <v>20400</v>
      </c>
      <c r="AG267" s="4">
        <v>20.399999999999999</v>
      </c>
      <c r="AH267" s="4">
        <v>115000</v>
      </c>
    </row>
    <row r="268" spans="1:34" ht="22" customHeight="1" x14ac:dyDescent="0.3">
      <c r="A268" s="2">
        <v>43683</v>
      </c>
      <c r="B268" s="3" t="s">
        <v>31</v>
      </c>
      <c r="C268" s="3" t="s">
        <v>32</v>
      </c>
      <c r="D268" s="4" t="s">
        <v>49</v>
      </c>
      <c r="E268" s="4" t="s">
        <v>49</v>
      </c>
      <c r="F268" s="3" t="s">
        <v>33</v>
      </c>
      <c r="G268" s="4" t="s">
        <v>49</v>
      </c>
      <c r="H268" s="4" t="s">
        <v>49</v>
      </c>
      <c r="I268" s="3" t="s">
        <v>34</v>
      </c>
      <c r="J268" s="3" t="s">
        <v>65</v>
      </c>
      <c r="K268" s="4" t="s">
        <v>49</v>
      </c>
      <c r="L268" s="4" t="s">
        <v>49</v>
      </c>
      <c r="M268" s="3" t="s">
        <v>33</v>
      </c>
      <c r="N268" s="4" t="s">
        <v>49</v>
      </c>
      <c r="O268" s="4" t="s">
        <v>49</v>
      </c>
      <c r="P268" s="3" t="s">
        <v>66</v>
      </c>
      <c r="Q268" s="3" t="s">
        <v>356</v>
      </c>
      <c r="R268" s="3" t="s">
        <v>67</v>
      </c>
      <c r="S268" s="3" t="s">
        <v>68</v>
      </c>
      <c r="T268" s="3" t="s">
        <v>69</v>
      </c>
      <c r="U268" s="3" t="s">
        <v>70</v>
      </c>
      <c r="V268" s="3" t="s">
        <v>43</v>
      </c>
      <c r="W268" s="3" t="s">
        <v>44</v>
      </c>
      <c r="X268" s="3" t="s">
        <v>45</v>
      </c>
      <c r="Y268" s="3" t="s">
        <v>46</v>
      </c>
      <c r="Z268" s="3" t="s">
        <v>73</v>
      </c>
      <c r="AA268" s="3" t="s">
        <v>704</v>
      </c>
      <c r="AB268" s="4">
        <v>1</v>
      </c>
      <c r="AC268" s="12" t="s">
        <v>3123</v>
      </c>
      <c r="AD268" s="10"/>
      <c r="AE268" s="10"/>
      <c r="AF268" s="4">
        <v>24579</v>
      </c>
      <c r="AG268" s="4">
        <v>24.58</v>
      </c>
      <c r="AH268" s="4">
        <v>292000</v>
      </c>
    </row>
    <row r="269" spans="1:34" ht="22" customHeight="1" x14ac:dyDescent="0.3">
      <c r="A269" s="5">
        <v>43683</v>
      </c>
      <c r="B269" s="6" t="s">
        <v>31</v>
      </c>
      <c r="C269" s="6" t="s">
        <v>32</v>
      </c>
      <c r="D269" s="7" t="s">
        <v>49</v>
      </c>
      <c r="E269" s="7" t="s">
        <v>49</v>
      </c>
      <c r="F269" s="6" t="s">
        <v>33</v>
      </c>
      <c r="G269" s="7" t="s">
        <v>49</v>
      </c>
      <c r="H269" s="7" t="s">
        <v>49</v>
      </c>
      <c r="I269" s="6" t="s">
        <v>34</v>
      </c>
      <c r="J269" s="6" t="s">
        <v>65</v>
      </c>
      <c r="K269" s="7" t="s">
        <v>49</v>
      </c>
      <c r="L269" s="7" t="s">
        <v>49</v>
      </c>
      <c r="M269" s="6" t="s">
        <v>33</v>
      </c>
      <c r="N269" s="7" t="s">
        <v>49</v>
      </c>
      <c r="O269" s="7" t="s">
        <v>49</v>
      </c>
      <c r="P269" s="6" t="s">
        <v>66</v>
      </c>
      <c r="Q269" s="6" t="s">
        <v>702</v>
      </c>
      <c r="R269" s="6" t="s">
        <v>67</v>
      </c>
      <c r="S269" s="6" t="s">
        <v>68</v>
      </c>
      <c r="T269" s="6" t="s">
        <v>69</v>
      </c>
      <c r="U269" s="6" t="s">
        <v>70</v>
      </c>
      <c r="V269" s="6" t="s">
        <v>43</v>
      </c>
      <c r="W269" s="6" t="s">
        <v>44</v>
      </c>
      <c r="X269" s="6" t="s">
        <v>45</v>
      </c>
      <c r="Y269" s="6" t="s">
        <v>46</v>
      </c>
      <c r="Z269" s="6" t="s">
        <v>73</v>
      </c>
      <c r="AA269" s="6" t="s">
        <v>704</v>
      </c>
      <c r="AB269" s="7">
        <v>1</v>
      </c>
      <c r="AC269" s="12" t="s">
        <v>3123</v>
      </c>
      <c r="AD269" s="7"/>
      <c r="AE269" s="7"/>
      <c r="AF269" s="7">
        <v>24699</v>
      </c>
      <c r="AG269" s="7">
        <v>24.7</v>
      </c>
      <c r="AH269" s="7">
        <v>294000</v>
      </c>
    </row>
    <row r="270" spans="1:34" ht="22" customHeight="1" x14ac:dyDescent="0.3">
      <c r="A270" s="5">
        <v>43683</v>
      </c>
      <c r="B270" s="6" t="s">
        <v>31</v>
      </c>
      <c r="C270" s="6" t="s">
        <v>32</v>
      </c>
      <c r="D270" s="7" t="s">
        <v>49</v>
      </c>
      <c r="E270" s="7" t="s">
        <v>49</v>
      </c>
      <c r="F270" s="6" t="s">
        <v>33</v>
      </c>
      <c r="G270" s="7" t="s">
        <v>49</v>
      </c>
      <c r="H270" s="7" t="s">
        <v>49</v>
      </c>
      <c r="I270" s="6" t="s">
        <v>34</v>
      </c>
      <c r="J270" s="6" t="s">
        <v>77</v>
      </c>
      <c r="K270" s="6" t="s">
        <v>78</v>
      </c>
      <c r="L270" s="6" t="s">
        <v>68</v>
      </c>
      <c r="M270" s="6" t="s">
        <v>33</v>
      </c>
      <c r="N270" s="7" t="s">
        <v>49</v>
      </c>
      <c r="O270" s="7" t="s">
        <v>49</v>
      </c>
      <c r="P270" s="6" t="s">
        <v>79</v>
      </c>
      <c r="Q270" s="6" t="s">
        <v>39</v>
      </c>
      <c r="R270" s="6" t="s">
        <v>67</v>
      </c>
      <c r="S270" s="6" t="s">
        <v>68</v>
      </c>
      <c r="T270" s="6" t="s">
        <v>69</v>
      </c>
      <c r="U270" s="6" t="s">
        <v>70</v>
      </c>
      <c r="V270" s="6" t="s">
        <v>43</v>
      </c>
      <c r="W270" s="6" t="s">
        <v>44</v>
      </c>
      <c r="X270" s="6" t="s">
        <v>45</v>
      </c>
      <c r="Y270" s="6" t="s">
        <v>46</v>
      </c>
      <c r="Z270" s="6" t="s">
        <v>82</v>
      </c>
      <c r="AA270" s="6" t="s">
        <v>719</v>
      </c>
      <c r="AB270" s="7">
        <v>7</v>
      </c>
      <c r="AC270" s="12" t="s">
        <v>3123</v>
      </c>
      <c r="AD270" s="7"/>
      <c r="AE270" s="7"/>
      <c r="AF270" s="7">
        <v>139720</v>
      </c>
      <c r="AG270" s="7">
        <v>139.72</v>
      </c>
      <c r="AH270" s="7">
        <v>2700000</v>
      </c>
    </row>
    <row r="271" spans="1:34" ht="22" customHeight="1" x14ac:dyDescent="0.3">
      <c r="A271" s="2">
        <v>43683</v>
      </c>
      <c r="B271" s="3" t="s">
        <v>31</v>
      </c>
      <c r="C271" s="3" t="s">
        <v>32</v>
      </c>
      <c r="D271" s="4" t="s">
        <v>49</v>
      </c>
      <c r="E271" s="4" t="s">
        <v>49</v>
      </c>
      <c r="F271" s="3" t="s">
        <v>33</v>
      </c>
      <c r="G271" s="4" t="s">
        <v>49</v>
      </c>
      <c r="H271" s="4" t="s">
        <v>49</v>
      </c>
      <c r="I271" s="3" t="s">
        <v>34</v>
      </c>
      <c r="J271" s="3" t="s">
        <v>65</v>
      </c>
      <c r="K271" s="4" t="s">
        <v>49</v>
      </c>
      <c r="L271" s="4" t="s">
        <v>49</v>
      </c>
      <c r="M271" s="3" t="s">
        <v>33</v>
      </c>
      <c r="N271" s="4" t="s">
        <v>49</v>
      </c>
      <c r="O271" s="4" t="s">
        <v>49</v>
      </c>
      <c r="P271" s="3" t="s">
        <v>66</v>
      </c>
      <c r="Q271" s="3" t="s">
        <v>356</v>
      </c>
      <c r="R271" s="3" t="s">
        <v>67</v>
      </c>
      <c r="S271" s="3" t="s">
        <v>68</v>
      </c>
      <c r="T271" s="3" t="s">
        <v>69</v>
      </c>
      <c r="U271" s="3" t="s">
        <v>70</v>
      </c>
      <c r="V271" s="3" t="s">
        <v>43</v>
      </c>
      <c r="W271" s="3" t="s">
        <v>44</v>
      </c>
      <c r="X271" s="3" t="s">
        <v>45</v>
      </c>
      <c r="Y271" s="3" t="s">
        <v>46</v>
      </c>
      <c r="Z271" s="3" t="s">
        <v>73</v>
      </c>
      <c r="AA271" s="3" t="s">
        <v>704</v>
      </c>
      <c r="AB271" s="4">
        <v>1</v>
      </c>
      <c r="AC271" s="12" t="s">
        <v>3123</v>
      </c>
      <c r="AD271" s="10"/>
      <c r="AE271" s="10"/>
      <c r="AF271" s="4">
        <v>24639</v>
      </c>
      <c r="AG271" s="4">
        <v>24.64</v>
      </c>
      <c r="AH271" s="4">
        <v>293000</v>
      </c>
    </row>
    <row r="272" spans="1:34" ht="22" customHeight="1" x14ac:dyDescent="0.3">
      <c r="A272" s="5">
        <v>43683</v>
      </c>
      <c r="B272" s="6" t="s">
        <v>31</v>
      </c>
      <c r="C272" s="6" t="s">
        <v>32</v>
      </c>
      <c r="D272" s="7" t="s">
        <v>49</v>
      </c>
      <c r="E272" s="7" t="s">
        <v>49</v>
      </c>
      <c r="F272" s="6" t="s">
        <v>33</v>
      </c>
      <c r="G272" s="7" t="s">
        <v>49</v>
      </c>
      <c r="H272" s="7" t="s">
        <v>49</v>
      </c>
      <c r="I272" s="6" t="s">
        <v>34</v>
      </c>
      <c r="J272" s="6" t="s">
        <v>65</v>
      </c>
      <c r="K272" s="7" t="s">
        <v>49</v>
      </c>
      <c r="L272" s="7" t="s">
        <v>49</v>
      </c>
      <c r="M272" s="6" t="s">
        <v>33</v>
      </c>
      <c r="N272" s="7" t="s">
        <v>49</v>
      </c>
      <c r="O272" s="7" t="s">
        <v>49</v>
      </c>
      <c r="P272" s="6" t="s">
        <v>66</v>
      </c>
      <c r="Q272" s="6" t="s">
        <v>356</v>
      </c>
      <c r="R272" s="6" t="s">
        <v>67</v>
      </c>
      <c r="S272" s="6" t="s">
        <v>68</v>
      </c>
      <c r="T272" s="6" t="s">
        <v>69</v>
      </c>
      <c r="U272" s="6" t="s">
        <v>70</v>
      </c>
      <c r="V272" s="6" t="s">
        <v>43</v>
      </c>
      <c r="W272" s="6" t="s">
        <v>44</v>
      </c>
      <c r="X272" s="6" t="s">
        <v>45</v>
      </c>
      <c r="Y272" s="6" t="s">
        <v>46</v>
      </c>
      <c r="Z272" s="6" t="s">
        <v>73</v>
      </c>
      <c r="AA272" s="6" t="s">
        <v>704</v>
      </c>
      <c r="AB272" s="7">
        <v>1</v>
      </c>
      <c r="AC272" s="12" t="s">
        <v>3123</v>
      </c>
      <c r="AD272" s="7"/>
      <c r="AE272" s="7"/>
      <c r="AF272" s="7">
        <v>24339</v>
      </c>
      <c r="AG272" s="7">
        <v>24.34</v>
      </c>
      <c r="AH272" s="7">
        <v>289000</v>
      </c>
    </row>
    <row r="273" spans="1:34" ht="22" customHeight="1" x14ac:dyDescent="0.3">
      <c r="A273" s="2">
        <v>43683</v>
      </c>
      <c r="B273" s="3" t="s">
        <v>31</v>
      </c>
      <c r="C273" s="3" t="s">
        <v>32</v>
      </c>
      <c r="D273" s="4" t="s">
        <v>49</v>
      </c>
      <c r="E273" s="4" t="s">
        <v>49</v>
      </c>
      <c r="F273" s="3" t="s">
        <v>33</v>
      </c>
      <c r="G273" s="4" t="s">
        <v>49</v>
      </c>
      <c r="H273" s="4" t="s">
        <v>49</v>
      </c>
      <c r="I273" s="3" t="s">
        <v>34</v>
      </c>
      <c r="J273" s="3" t="s">
        <v>65</v>
      </c>
      <c r="K273" s="4" t="s">
        <v>49</v>
      </c>
      <c r="L273" s="4" t="s">
        <v>49</v>
      </c>
      <c r="M273" s="3" t="s">
        <v>33</v>
      </c>
      <c r="N273" s="4" t="s">
        <v>49</v>
      </c>
      <c r="O273" s="4" t="s">
        <v>49</v>
      </c>
      <c r="P273" s="3" t="s">
        <v>66</v>
      </c>
      <c r="Q273" s="3" t="s">
        <v>702</v>
      </c>
      <c r="R273" s="3" t="s">
        <v>67</v>
      </c>
      <c r="S273" s="3" t="s">
        <v>68</v>
      </c>
      <c r="T273" s="3" t="s">
        <v>69</v>
      </c>
      <c r="U273" s="3" t="s">
        <v>70</v>
      </c>
      <c r="V273" s="3" t="s">
        <v>43</v>
      </c>
      <c r="W273" s="3" t="s">
        <v>44</v>
      </c>
      <c r="X273" s="3" t="s">
        <v>45</v>
      </c>
      <c r="Y273" s="3" t="s">
        <v>46</v>
      </c>
      <c r="Z273" s="3" t="s">
        <v>73</v>
      </c>
      <c r="AA273" s="3" t="s">
        <v>704</v>
      </c>
      <c r="AB273" s="4">
        <v>1</v>
      </c>
      <c r="AC273" s="12" t="s">
        <v>3123</v>
      </c>
      <c r="AD273" s="10"/>
      <c r="AE273" s="10"/>
      <c r="AF273" s="4">
        <v>24819</v>
      </c>
      <c r="AG273" s="4">
        <v>24.82</v>
      </c>
      <c r="AH273" s="4">
        <v>295000</v>
      </c>
    </row>
    <row r="274" spans="1:34" ht="22" customHeight="1" x14ac:dyDescent="0.3">
      <c r="A274" s="2">
        <v>43683</v>
      </c>
      <c r="B274" s="3" t="s">
        <v>31</v>
      </c>
      <c r="C274" s="3" t="s">
        <v>32</v>
      </c>
      <c r="D274" s="4" t="s">
        <v>49</v>
      </c>
      <c r="E274" s="4" t="s">
        <v>49</v>
      </c>
      <c r="F274" s="3" t="s">
        <v>33</v>
      </c>
      <c r="G274" s="4" t="s">
        <v>49</v>
      </c>
      <c r="H274" s="4" t="s">
        <v>49</v>
      </c>
      <c r="I274" s="3" t="s">
        <v>34</v>
      </c>
      <c r="J274" s="3" t="s">
        <v>77</v>
      </c>
      <c r="K274" s="3" t="s">
        <v>78</v>
      </c>
      <c r="L274" s="3" t="s">
        <v>68</v>
      </c>
      <c r="M274" s="3" t="s">
        <v>33</v>
      </c>
      <c r="N274" s="4" t="s">
        <v>49</v>
      </c>
      <c r="O274" s="4" t="s">
        <v>49</v>
      </c>
      <c r="P274" s="3" t="s">
        <v>79</v>
      </c>
      <c r="Q274" s="3" t="s">
        <v>39</v>
      </c>
      <c r="R274" s="3" t="s">
        <v>67</v>
      </c>
      <c r="S274" s="3" t="s">
        <v>68</v>
      </c>
      <c r="T274" s="3" t="s">
        <v>69</v>
      </c>
      <c r="U274" s="3" t="s">
        <v>70</v>
      </c>
      <c r="V274" s="3" t="s">
        <v>43</v>
      </c>
      <c r="W274" s="3" t="s">
        <v>44</v>
      </c>
      <c r="X274" s="3" t="s">
        <v>45</v>
      </c>
      <c r="Y274" s="3" t="s">
        <v>46</v>
      </c>
      <c r="Z274" s="3" t="s">
        <v>82</v>
      </c>
      <c r="AA274" s="3" t="s">
        <v>721</v>
      </c>
      <c r="AB274" s="4">
        <v>7</v>
      </c>
      <c r="AC274" s="12" t="s">
        <v>3123</v>
      </c>
      <c r="AD274" s="10"/>
      <c r="AE274" s="10"/>
      <c r="AF274" s="4">
        <v>135240.01</v>
      </c>
      <c r="AG274" s="4">
        <v>135.24</v>
      </c>
      <c r="AH274" s="4">
        <v>2614000</v>
      </c>
    </row>
    <row r="275" spans="1:34" ht="22" customHeight="1" x14ac:dyDescent="0.3">
      <c r="A275" s="5">
        <v>43683</v>
      </c>
      <c r="B275" s="6" t="s">
        <v>31</v>
      </c>
      <c r="C275" s="6" t="s">
        <v>32</v>
      </c>
      <c r="D275" s="7" t="s">
        <v>49</v>
      </c>
      <c r="E275" s="7" t="s">
        <v>49</v>
      </c>
      <c r="F275" s="6" t="s">
        <v>33</v>
      </c>
      <c r="G275" s="7" t="s">
        <v>49</v>
      </c>
      <c r="H275" s="7" t="s">
        <v>49</v>
      </c>
      <c r="I275" s="6" t="s">
        <v>34</v>
      </c>
      <c r="J275" s="6" t="s">
        <v>65</v>
      </c>
      <c r="K275" s="7" t="s">
        <v>49</v>
      </c>
      <c r="L275" s="7" t="s">
        <v>49</v>
      </c>
      <c r="M275" s="6" t="s">
        <v>33</v>
      </c>
      <c r="N275" s="7" t="s">
        <v>49</v>
      </c>
      <c r="O275" s="7" t="s">
        <v>49</v>
      </c>
      <c r="P275" s="6" t="s">
        <v>66</v>
      </c>
      <c r="Q275" s="6" t="s">
        <v>356</v>
      </c>
      <c r="R275" s="6" t="s">
        <v>67</v>
      </c>
      <c r="S275" s="6" t="s">
        <v>68</v>
      </c>
      <c r="T275" s="6" t="s">
        <v>69</v>
      </c>
      <c r="U275" s="6" t="s">
        <v>70</v>
      </c>
      <c r="V275" s="6" t="s">
        <v>43</v>
      </c>
      <c r="W275" s="6" t="s">
        <v>44</v>
      </c>
      <c r="X275" s="6" t="s">
        <v>45</v>
      </c>
      <c r="Y275" s="6" t="s">
        <v>46</v>
      </c>
      <c r="Z275" s="6" t="s">
        <v>73</v>
      </c>
      <c r="AA275" s="6" t="s">
        <v>704</v>
      </c>
      <c r="AB275" s="7">
        <v>1</v>
      </c>
      <c r="AC275" s="12" t="s">
        <v>3123</v>
      </c>
      <c r="AD275" s="7"/>
      <c r="AE275" s="7"/>
      <c r="AF275" s="7">
        <v>24879</v>
      </c>
      <c r="AG275" s="7">
        <v>24.88</v>
      </c>
      <c r="AH275" s="7">
        <v>296000</v>
      </c>
    </row>
    <row r="276" spans="1:34" ht="22" customHeight="1" x14ac:dyDescent="0.3">
      <c r="A276" s="2">
        <v>43683</v>
      </c>
      <c r="B276" s="3" t="s">
        <v>31</v>
      </c>
      <c r="C276" s="3" t="s">
        <v>32</v>
      </c>
      <c r="D276" s="4" t="s">
        <v>49</v>
      </c>
      <c r="E276" s="4" t="s">
        <v>49</v>
      </c>
      <c r="F276" s="3" t="s">
        <v>33</v>
      </c>
      <c r="G276" s="4" t="s">
        <v>49</v>
      </c>
      <c r="H276" s="4" t="s">
        <v>49</v>
      </c>
      <c r="I276" s="3" t="s">
        <v>34</v>
      </c>
      <c r="J276" s="3" t="s">
        <v>65</v>
      </c>
      <c r="K276" s="4" t="s">
        <v>49</v>
      </c>
      <c r="L276" s="4" t="s">
        <v>49</v>
      </c>
      <c r="M276" s="3" t="s">
        <v>33</v>
      </c>
      <c r="N276" s="4" t="s">
        <v>49</v>
      </c>
      <c r="O276" s="4" t="s">
        <v>49</v>
      </c>
      <c r="P276" s="3" t="s">
        <v>66</v>
      </c>
      <c r="Q276" s="3" t="s">
        <v>356</v>
      </c>
      <c r="R276" s="3" t="s">
        <v>67</v>
      </c>
      <c r="S276" s="3" t="s">
        <v>68</v>
      </c>
      <c r="T276" s="3" t="s">
        <v>69</v>
      </c>
      <c r="U276" s="3" t="s">
        <v>70</v>
      </c>
      <c r="V276" s="3" t="s">
        <v>43</v>
      </c>
      <c r="W276" s="3" t="s">
        <v>44</v>
      </c>
      <c r="X276" s="3" t="s">
        <v>45</v>
      </c>
      <c r="Y276" s="3" t="s">
        <v>46</v>
      </c>
      <c r="Z276" s="3" t="s">
        <v>73</v>
      </c>
      <c r="AA276" s="3" t="s">
        <v>704</v>
      </c>
      <c r="AB276" s="4">
        <v>1</v>
      </c>
      <c r="AC276" s="12" t="s">
        <v>3123</v>
      </c>
      <c r="AD276" s="10"/>
      <c r="AE276" s="10"/>
      <c r="AF276" s="4">
        <v>24780</v>
      </c>
      <c r="AG276" s="4">
        <v>24.78</v>
      </c>
      <c r="AH276" s="4">
        <v>295000</v>
      </c>
    </row>
    <row r="277" spans="1:34" ht="22" customHeight="1" x14ac:dyDescent="0.3">
      <c r="A277" s="5">
        <v>43683</v>
      </c>
      <c r="B277" s="6" t="s">
        <v>31</v>
      </c>
      <c r="C277" s="6" t="s">
        <v>32</v>
      </c>
      <c r="D277" s="7" t="s">
        <v>49</v>
      </c>
      <c r="E277" s="7" t="s">
        <v>49</v>
      </c>
      <c r="F277" s="6" t="s">
        <v>33</v>
      </c>
      <c r="G277" s="7" t="s">
        <v>49</v>
      </c>
      <c r="H277" s="7" t="s">
        <v>49</v>
      </c>
      <c r="I277" s="6" t="s">
        <v>34</v>
      </c>
      <c r="J277" s="6" t="s">
        <v>65</v>
      </c>
      <c r="K277" s="7" t="s">
        <v>49</v>
      </c>
      <c r="L277" s="7" t="s">
        <v>49</v>
      </c>
      <c r="M277" s="6" t="s">
        <v>33</v>
      </c>
      <c r="N277" s="7" t="s">
        <v>49</v>
      </c>
      <c r="O277" s="7" t="s">
        <v>49</v>
      </c>
      <c r="P277" s="6" t="s">
        <v>66</v>
      </c>
      <c r="Q277" s="6" t="s">
        <v>39</v>
      </c>
      <c r="R277" s="6" t="s">
        <v>67</v>
      </c>
      <c r="S277" s="6" t="s">
        <v>68</v>
      </c>
      <c r="T277" s="6" t="s">
        <v>69</v>
      </c>
      <c r="U277" s="6" t="s">
        <v>70</v>
      </c>
      <c r="V277" s="6" t="s">
        <v>43</v>
      </c>
      <c r="W277" s="6" t="s">
        <v>44</v>
      </c>
      <c r="X277" s="6" t="s">
        <v>45</v>
      </c>
      <c r="Y277" s="6" t="s">
        <v>46</v>
      </c>
      <c r="Z277" s="6" t="s">
        <v>71</v>
      </c>
      <c r="AA277" s="6" t="s">
        <v>722</v>
      </c>
      <c r="AB277" s="7">
        <v>12</v>
      </c>
      <c r="AC277" s="12" t="s">
        <v>3123</v>
      </c>
      <c r="AD277" s="7"/>
      <c r="AE277" s="7"/>
      <c r="AF277" s="7">
        <v>134088</v>
      </c>
      <c r="AG277" s="7">
        <v>134.09</v>
      </c>
      <c r="AH277" s="7">
        <v>1594000</v>
      </c>
    </row>
    <row r="278" spans="1:34" ht="22" customHeight="1" x14ac:dyDescent="0.3">
      <c r="A278" s="2">
        <v>43682</v>
      </c>
      <c r="B278" s="3" t="s">
        <v>31</v>
      </c>
      <c r="C278" s="3" t="s">
        <v>32</v>
      </c>
      <c r="D278" s="4" t="s">
        <v>49</v>
      </c>
      <c r="E278" s="4" t="s">
        <v>49</v>
      </c>
      <c r="F278" s="3" t="s">
        <v>33</v>
      </c>
      <c r="G278" s="4" t="s">
        <v>49</v>
      </c>
      <c r="H278" s="4" t="s">
        <v>49</v>
      </c>
      <c r="I278" s="3" t="s">
        <v>34</v>
      </c>
      <c r="J278" s="3" t="s">
        <v>65</v>
      </c>
      <c r="K278" s="4" t="s">
        <v>49</v>
      </c>
      <c r="L278" s="4" t="s">
        <v>49</v>
      </c>
      <c r="M278" s="3" t="s">
        <v>33</v>
      </c>
      <c r="N278" s="4" t="s">
        <v>49</v>
      </c>
      <c r="O278" s="4" t="s">
        <v>49</v>
      </c>
      <c r="P278" s="3" t="s">
        <v>66</v>
      </c>
      <c r="Q278" s="3" t="s">
        <v>39</v>
      </c>
      <c r="R278" s="3" t="s">
        <v>67</v>
      </c>
      <c r="S278" s="3" t="s">
        <v>68</v>
      </c>
      <c r="T278" s="3" t="s">
        <v>69</v>
      </c>
      <c r="U278" s="3" t="s">
        <v>70</v>
      </c>
      <c r="V278" s="3" t="s">
        <v>43</v>
      </c>
      <c r="W278" s="3" t="s">
        <v>44</v>
      </c>
      <c r="X278" s="3" t="s">
        <v>45</v>
      </c>
      <c r="Y278" s="3" t="s">
        <v>46</v>
      </c>
      <c r="Z278" s="3" t="s">
        <v>73</v>
      </c>
      <c r="AA278" s="3" t="s">
        <v>697</v>
      </c>
      <c r="AB278" s="4">
        <v>1</v>
      </c>
      <c r="AC278" s="12" t="s">
        <v>3123</v>
      </c>
      <c r="AD278" s="10"/>
      <c r="AE278" s="10"/>
      <c r="AF278" s="4">
        <v>18360</v>
      </c>
      <c r="AG278" s="4">
        <v>18.36</v>
      </c>
      <c r="AH278" s="4">
        <v>218000</v>
      </c>
    </row>
    <row r="279" spans="1:34" ht="22" customHeight="1" x14ac:dyDescent="0.3">
      <c r="A279" s="5">
        <v>43682</v>
      </c>
      <c r="B279" s="6" t="s">
        <v>31</v>
      </c>
      <c r="C279" s="6" t="s">
        <v>32</v>
      </c>
      <c r="D279" s="7" t="s">
        <v>49</v>
      </c>
      <c r="E279" s="7" t="s">
        <v>49</v>
      </c>
      <c r="F279" s="6" t="s">
        <v>33</v>
      </c>
      <c r="G279" s="7" t="s">
        <v>49</v>
      </c>
      <c r="H279" s="7" t="s">
        <v>49</v>
      </c>
      <c r="I279" s="6" t="s">
        <v>34</v>
      </c>
      <c r="J279" s="6" t="s">
        <v>65</v>
      </c>
      <c r="K279" s="7" t="s">
        <v>49</v>
      </c>
      <c r="L279" s="7" t="s">
        <v>49</v>
      </c>
      <c r="M279" s="6" t="s">
        <v>33</v>
      </c>
      <c r="N279" s="7" t="s">
        <v>49</v>
      </c>
      <c r="O279" s="7" t="s">
        <v>49</v>
      </c>
      <c r="P279" s="6" t="s">
        <v>66</v>
      </c>
      <c r="Q279" s="6" t="s">
        <v>39</v>
      </c>
      <c r="R279" s="6" t="s">
        <v>67</v>
      </c>
      <c r="S279" s="6" t="s">
        <v>68</v>
      </c>
      <c r="T279" s="6" t="s">
        <v>69</v>
      </c>
      <c r="U279" s="6" t="s">
        <v>70</v>
      </c>
      <c r="V279" s="6" t="s">
        <v>43</v>
      </c>
      <c r="W279" s="6" t="s">
        <v>44</v>
      </c>
      <c r="X279" s="6" t="s">
        <v>45</v>
      </c>
      <c r="Y279" s="6" t="s">
        <v>46</v>
      </c>
      <c r="Z279" s="6" t="s">
        <v>73</v>
      </c>
      <c r="AA279" s="6" t="s">
        <v>564</v>
      </c>
      <c r="AB279" s="7">
        <v>2</v>
      </c>
      <c r="AC279" s="12" t="s">
        <v>3123</v>
      </c>
      <c r="AD279" s="7"/>
      <c r="AE279" s="7"/>
      <c r="AF279" s="7">
        <v>36720</v>
      </c>
      <c r="AG279" s="7">
        <v>36.72</v>
      </c>
      <c r="AH279" s="7">
        <v>436000</v>
      </c>
    </row>
    <row r="280" spans="1:34" ht="22" customHeight="1" x14ac:dyDescent="0.3">
      <c r="A280" s="5">
        <v>43682</v>
      </c>
      <c r="B280" s="6" t="s">
        <v>31</v>
      </c>
      <c r="C280" s="6" t="s">
        <v>32</v>
      </c>
      <c r="D280" s="7" t="s">
        <v>49</v>
      </c>
      <c r="E280" s="7" t="s">
        <v>49</v>
      </c>
      <c r="F280" s="6" t="s">
        <v>33</v>
      </c>
      <c r="G280" s="7" t="s">
        <v>49</v>
      </c>
      <c r="H280" s="7" t="s">
        <v>49</v>
      </c>
      <c r="I280" s="6" t="s">
        <v>34</v>
      </c>
      <c r="J280" s="6" t="s">
        <v>65</v>
      </c>
      <c r="K280" s="7" t="s">
        <v>49</v>
      </c>
      <c r="L280" s="7" t="s">
        <v>49</v>
      </c>
      <c r="M280" s="6" t="s">
        <v>33</v>
      </c>
      <c r="N280" s="7" t="s">
        <v>49</v>
      </c>
      <c r="O280" s="7" t="s">
        <v>49</v>
      </c>
      <c r="P280" s="6" t="s">
        <v>66</v>
      </c>
      <c r="Q280" s="6" t="s">
        <v>39</v>
      </c>
      <c r="R280" s="6" t="s">
        <v>67</v>
      </c>
      <c r="S280" s="6" t="s">
        <v>68</v>
      </c>
      <c r="T280" s="6" t="s">
        <v>69</v>
      </c>
      <c r="U280" s="6" t="s">
        <v>70</v>
      </c>
      <c r="V280" s="6" t="s">
        <v>43</v>
      </c>
      <c r="W280" s="6" t="s">
        <v>44</v>
      </c>
      <c r="X280" s="6" t="s">
        <v>45</v>
      </c>
      <c r="Y280" s="6" t="s">
        <v>46</v>
      </c>
      <c r="Z280" s="6" t="s">
        <v>73</v>
      </c>
      <c r="AA280" s="6" t="s">
        <v>697</v>
      </c>
      <c r="AB280" s="7">
        <v>1</v>
      </c>
      <c r="AC280" s="12" t="s">
        <v>3123</v>
      </c>
      <c r="AD280" s="7"/>
      <c r="AE280" s="7"/>
      <c r="AF280" s="7">
        <v>18360</v>
      </c>
      <c r="AG280" s="7">
        <v>18.36</v>
      </c>
      <c r="AH280" s="7">
        <v>218000</v>
      </c>
    </row>
    <row r="281" spans="1:34" ht="22" customHeight="1" x14ac:dyDescent="0.3">
      <c r="A281" s="2">
        <v>43682</v>
      </c>
      <c r="B281" s="3" t="s">
        <v>31</v>
      </c>
      <c r="C281" s="3" t="s">
        <v>32</v>
      </c>
      <c r="D281" s="4" t="s">
        <v>49</v>
      </c>
      <c r="E281" s="4" t="s">
        <v>49</v>
      </c>
      <c r="F281" s="3" t="s">
        <v>33</v>
      </c>
      <c r="G281" s="4" t="s">
        <v>49</v>
      </c>
      <c r="H281" s="4" t="s">
        <v>49</v>
      </c>
      <c r="I281" s="3" t="s">
        <v>34</v>
      </c>
      <c r="J281" s="3" t="s">
        <v>65</v>
      </c>
      <c r="K281" s="4" t="s">
        <v>49</v>
      </c>
      <c r="L281" s="4" t="s">
        <v>49</v>
      </c>
      <c r="M281" s="3" t="s">
        <v>33</v>
      </c>
      <c r="N281" s="4" t="s">
        <v>49</v>
      </c>
      <c r="O281" s="4" t="s">
        <v>49</v>
      </c>
      <c r="P281" s="3" t="s">
        <v>66</v>
      </c>
      <c r="Q281" s="3" t="s">
        <v>39</v>
      </c>
      <c r="R281" s="3" t="s">
        <v>67</v>
      </c>
      <c r="S281" s="3" t="s">
        <v>68</v>
      </c>
      <c r="T281" s="3" t="s">
        <v>69</v>
      </c>
      <c r="U281" s="3" t="s">
        <v>70</v>
      </c>
      <c r="V281" s="3" t="s">
        <v>43</v>
      </c>
      <c r="W281" s="3" t="s">
        <v>44</v>
      </c>
      <c r="X281" s="3" t="s">
        <v>45</v>
      </c>
      <c r="Y281" s="3" t="s">
        <v>46</v>
      </c>
      <c r="Z281" s="3" t="s">
        <v>73</v>
      </c>
      <c r="AA281" s="3" t="s">
        <v>697</v>
      </c>
      <c r="AB281" s="4">
        <v>1</v>
      </c>
      <c r="AC281" s="12" t="s">
        <v>3123</v>
      </c>
      <c r="AD281" s="10"/>
      <c r="AE281" s="10"/>
      <c r="AF281" s="4">
        <v>18360</v>
      </c>
      <c r="AG281" s="4">
        <v>18.36</v>
      </c>
      <c r="AH281" s="4">
        <v>218000</v>
      </c>
    </row>
    <row r="282" spans="1:34" ht="22" customHeight="1" x14ac:dyDescent="0.3">
      <c r="A282" s="2">
        <v>43682</v>
      </c>
      <c r="B282" s="3" t="s">
        <v>31</v>
      </c>
      <c r="C282" s="3" t="s">
        <v>32</v>
      </c>
      <c r="D282" s="4" t="s">
        <v>49</v>
      </c>
      <c r="E282" s="4" t="s">
        <v>49</v>
      </c>
      <c r="F282" s="3" t="s">
        <v>33</v>
      </c>
      <c r="G282" s="4" t="s">
        <v>49</v>
      </c>
      <c r="H282" s="4" t="s">
        <v>49</v>
      </c>
      <c r="I282" s="3" t="s">
        <v>34</v>
      </c>
      <c r="J282" s="3" t="s">
        <v>65</v>
      </c>
      <c r="K282" s="4" t="s">
        <v>49</v>
      </c>
      <c r="L282" s="4" t="s">
        <v>49</v>
      </c>
      <c r="M282" s="3" t="s">
        <v>33</v>
      </c>
      <c r="N282" s="4" t="s">
        <v>49</v>
      </c>
      <c r="O282" s="4" t="s">
        <v>49</v>
      </c>
      <c r="P282" s="3" t="s">
        <v>66</v>
      </c>
      <c r="Q282" s="3" t="s">
        <v>702</v>
      </c>
      <c r="R282" s="3" t="s">
        <v>67</v>
      </c>
      <c r="S282" s="3" t="s">
        <v>68</v>
      </c>
      <c r="T282" s="3" t="s">
        <v>69</v>
      </c>
      <c r="U282" s="3" t="s">
        <v>70</v>
      </c>
      <c r="V282" s="3" t="s">
        <v>43</v>
      </c>
      <c r="W282" s="3" t="s">
        <v>44</v>
      </c>
      <c r="X282" s="3" t="s">
        <v>45</v>
      </c>
      <c r="Y282" s="3" t="s">
        <v>46</v>
      </c>
      <c r="Z282" s="3" t="s">
        <v>73</v>
      </c>
      <c r="AA282" s="3" t="s">
        <v>704</v>
      </c>
      <c r="AB282" s="4">
        <v>1</v>
      </c>
      <c r="AC282" s="12" t="s">
        <v>3123</v>
      </c>
      <c r="AD282" s="10"/>
      <c r="AE282" s="10"/>
      <c r="AF282" s="4">
        <v>24600</v>
      </c>
      <c r="AG282" s="4">
        <v>24.6</v>
      </c>
      <c r="AH282" s="4">
        <v>292000</v>
      </c>
    </row>
    <row r="283" spans="1:34" ht="22" customHeight="1" x14ac:dyDescent="0.3">
      <c r="A283" s="5">
        <v>43682</v>
      </c>
      <c r="B283" s="6" t="s">
        <v>31</v>
      </c>
      <c r="C283" s="6" t="s">
        <v>32</v>
      </c>
      <c r="D283" s="7" t="s">
        <v>49</v>
      </c>
      <c r="E283" s="7" t="s">
        <v>49</v>
      </c>
      <c r="F283" s="6" t="s">
        <v>33</v>
      </c>
      <c r="G283" s="7" t="s">
        <v>49</v>
      </c>
      <c r="H283" s="7" t="s">
        <v>49</v>
      </c>
      <c r="I283" s="6" t="s">
        <v>34</v>
      </c>
      <c r="J283" s="6" t="s">
        <v>65</v>
      </c>
      <c r="K283" s="7" t="s">
        <v>49</v>
      </c>
      <c r="L283" s="7" t="s">
        <v>49</v>
      </c>
      <c r="M283" s="6" t="s">
        <v>33</v>
      </c>
      <c r="N283" s="7" t="s">
        <v>49</v>
      </c>
      <c r="O283" s="7" t="s">
        <v>49</v>
      </c>
      <c r="P283" s="6" t="s">
        <v>66</v>
      </c>
      <c r="Q283" s="6" t="s">
        <v>702</v>
      </c>
      <c r="R283" s="6" t="s">
        <v>67</v>
      </c>
      <c r="S283" s="6" t="s">
        <v>68</v>
      </c>
      <c r="T283" s="6" t="s">
        <v>69</v>
      </c>
      <c r="U283" s="6" t="s">
        <v>70</v>
      </c>
      <c r="V283" s="6" t="s">
        <v>43</v>
      </c>
      <c r="W283" s="6" t="s">
        <v>44</v>
      </c>
      <c r="X283" s="6" t="s">
        <v>45</v>
      </c>
      <c r="Y283" s="6" t="s">
        <v>46</v>
      </c>
      <c r="Z283" s="6" t="s">
        <v>73</v>
      </c>
      <c r="AA283" s="6" t="s">
        <v>704</v>
      </c>
      <c r="AB283" s="7">
        <v>1</v>
      </c>
      <c r="AC283" s="12" t="s">
        <v>3123</v>
      </c>
      <c r="AD283" s="7"/>
      <c r="AE283" s="7"/>
      <c r="AF283" s="7">
        <v>24859</v>
      </c>
      <c r="AG283" s="7">
        <v>24.86</v>
      </c>
      <c r="AH283" s="7">
        <v>295000</v>
      </c>
    </row>
    <row r="284" spans="1:34" ht="22" customHeight="1" x14ac:dyDescent="0.3">
      <c r="A284" s="2">
        <v>43682</v>
      </c>
      <c r="B284" s="3" t="s">
        <v>31</v>
      </c>
      <c r="C284" s="3" t="s">
        <v>32</v>
      </c>
      <c r="D284" s="4" t="s">
        <v>49</v>
      </c>
      <c r="E284" s="4" t="s">
        <v>49</v>
      </c>
      <c r="F284" s="3" t="s">
        <v>33</v>
      </c>
      <c r="G284" s="4" t="s">
        <v>49</v>
      </c>
      <c r="H284" s="4" t="s">
        <v>49</v>
      </c>
      <c r="I284" s="3" t="s">
        <v>34</v>
      </c>
      <c r="J284" s="3" t="s">
        <v>65</v>
      </c>
      <c r="K284" s="4" t="s">
        <v>49</v>
      </c>
      <c r="L284" s="4" t="s">
        <v>49</v>
      </c>
      <c r="M284" s="3" t="s">
        <v>33</v>
      </c>
      <c r="N284" s="4" t="s">
        <v>49</v>
      </c>
      <c r="O284" s="4" t="s">
        <v>49</v>
      </c>
      <c r="P284" s="3" t="s">
        <v>66</v>
      </c>
      <c r="Q284" s="3" t="s">
        <v>39</v>
      </c>
      <c r="R284" s="3" t="s">
        <v>67</v>
      </c>
      <c r="S284" s="3" t="s">
        <v>68</v>
      </c>
      <c r="T284" s="3" t="s">
        <v>69</v>
      </c>
      <c r="U284" s="3" t="s">
        <v>70</v>
      </c>
      <c r="V284" s="3" t="s">
        <v>43</v>
      </c>
      <c r="W284" s="3" t="s">
        <v>44</v>
      </c>
      <c r="X284" s="3" t="s">
        <v>45</v>
      </c>
      <c r="Y284" s="3" t="s">
        <v>46</v>
      </c>
      <c r="Z284" s="3" t="s">
        <v>73</v>
      </c>
      <c r="AA284" s="3" t="s">
        <v>724</v>
      </c>
      <c r="AB284" s="4">
        <v>7</v>
      </c>
      <c r="AC284" s="12" t="s">
        <v>3123</v>
      </c>
      <c r="AD284" s="10"/>
      <c r="AE284" s="10"/>
      <c r="AF284" s="4">
        <v>142065</v>
      </c>
      <c r="AG284" s="4">
        <v>142.07</v>
      </c>
      <c r="AH284" s="4">
        <v>1688000</v>
      </c>
    </row>
    <row r="285" spans="1:34" ht="22" customHeight="1" x14ac:dyDescent="0.3">
      <c r="A285" s="5">
        <v>43682</v>
      </c>
      <c r="B285" s="6" t="s">
        <v>31</v>
      </c>
      <c r="C285" s="6" t="s">
        <v>32</v>
      </c>
      <c r="D285" s="7" t="s">
        <v>49</v>
      </c>
      <c r="E285" s="7" t="s">
        <v>49</v>
      </c>
      <c r="F285" s="6" t="s">
        <v>33</v>
      </c>
      <c r="G285" s="7" t="s">
        <v>49</v>
      </c>
      <c r="H285" s="7" t="s">
        <v>49</v>
      </c>
      <c r="I285" s="6" t="s">
        <v>34</v>
      </c>
      <c r="J285" s="6" t="s">
        <v>65</v>
      </c>
      <c r="K285" s="7" t="s">
        <v>49</v>
      </c>
      <c r="L285" s="7" t="s">
        <v>49</v>
      </c>
      <c r="M285" s="6" t="s">
        <v>33</v>
      </c>
      <c r="N285" s="7" t="s">
        <v>49</v>
      </c>
      <c r="O285" s="7" t="s">
        <v>49</v>
      </c>
      <c r="P285" s="6" t="s">
        <v>66</v>
      </c>
      <c r="Q285" s="6" t="s">
        <v>702</v>
      </c>
      <c r="R285" s="6" t="s">
        <v>67</v>
      </c>
      <c r="S285" s="6" t="s">
        <v>68</v>
      </c>
      <c r="T285" s="6" t="s">
        <v>69</v>
      </c>
      <c r="U285" s="6" t="s">
        <v>70</v>
      </c>
      <c r="V285" s="6" t="s">
        <v>43</v>
      </c>
      <c r="W285" s="6" t="s">
        <v>44</v>
      </c>
      <c r="X285" s="6" t="s">
        <v>45</v>
      </c>
      <c r="Y285" s="6" t="s">
        <v>46</v>
      </c>
      <c r="Z285" s="6" t="s">
        <v>73</v>
      </c>
      <c r="AA285" s="6" t="s">
        <v>704</v>
      </c>
      <c r="AB285" s="7">
        <v>1</v>
      </c>
      <c r="AC285" s="12" t="s">
        <v>3123</v>
      </c>
      <c r="AD285" s="7"/>
      <c r="AE285" s="7"/>
      <c r="AF285" s="7">
        <v>24859</v>
      </c>
      <c r="AG285" s="7">
        <v>24.86</v>
      </c>
      <c r="AH285" s="7">
        <v>295000</v>
      </c>
    </row>
    <row r="286" spans="1:34" ht="22" customHeight="1" x14ac:dyDescent="0.3">
      <c r="A286" s="2">
        <v>43682</v>
      </c>
      <c r="B286" s="3" t="s">
        <v>31</v>
      </c>
      <c r="C286" s="3" t="s">
        <v>32</v>
      </c>
      <c r="D286" s="4" t="s">
        <v>49</v>
      </c>
      <c r="E286" s="4" t="s">
        <v>49</v>
      </c>
      <c r="F286" s="3" t="s">
        <v>33</v>
      </c>
      <c r="G286" s="4" t="s">
        <v>49</v>
      </c>
      <c r="H286" s="4" t="s">
        <v>49</v>
      </c>
      <c r="I286" s="3" t="s">
        <v>34</v>
      </c>
      <c r="J286" s="3" t="s">
        <v>65</v>
      </c>
      <c r="K286" s="4" t="s">
        <v>49</v>
      </c>
      <c r="L286" s="4" t="s">
        <v>49</v>
      </c>
      <c r="M286" s="3" t="s">
        <v>33</v>
      </c>
      <c r="N286" s="4" t="s">
        <v>49</v>
      </c>
      <c r="O286" s="4" t="s">
        <v>49</v>
      </c>
      <c r="P286" s="3" t="s">
        <v>66</v>
      </c>
      <c r="Q286" s="3" t="s">
        <v>39</v>
      </c>
      <c r="R286" s="3" t="s">
        <v>67</v>
      </c>
      <c r="S286" s="3" t="s">
        <v>68</v>
      </c>
      <c r="T286" s="3" t="s">
        <v>69</v>
      </c>
      <c r="U286" s="3" t="s">
        <v>70</v>
      </c>
      <c r="V286" s="3" t="s">
        <v>43</v>
      </c>
      <c r="W286" s="3" t="s">
        <v>44</v>
      </c>
      <c r="X286" s="3" t="s">
        <v>45</v>
      </c>
      <c r="Y286" s="3" t="s">
        <v>46</v>
      </c>
      <c r="Z286" s="3" t="s">
        <v>73</v>
      </c>
      <c r="AA286" s="3" t="s">
        <v>697</v>
      </c>
      <c r="AB286" s="4">
        <v>1</v>
      </c>
      <c r="AC286" s="12" t="s">
        <v>3123</v>
      </c>
      <c r="AD286" s="10"/>
      <c r="AE286" s="10"/>
      <c r="AF286" s="4">
        <v>18360</v>
      </c>
      <c r="AG286" s="4">
        <v>18.36</v>
      </c>
      <c r="AH286" s="4">
        <v>218000</v>
      </c>
    </row>
    <row r="287" spans="1:34" ht="22" customHeight="1" x14ac:dyDescent="0.3">
      <c r="A287" s="5">
        <v>43682</v>
      </c>
      <c r="B287" s="6" t="s">
        <v>31</v>
      </c>
      <c r="C287" s="6" t="s">
        <v>32</v>
      </c>
      <c r="D287" s="7" t="s">
        <v>49</v>
      </c>
      <c r="E287" s="7" t="s">
        <v>49</v>
      </c>
      <c r="F287" s="6" t="s">
        <v>33</v>
      </c>
      <c r="G287" s="7" t="s">
        <v>49</v>
      </c>
      <c r="H287" s="7" t="s">
        <v>49</v>
      </c>
      <c r="I287" s="6" t="s">
        <v>34</v>
      </c>
      <c r="J287" s="6" t="s">
        <v>65</v>
      </c>
      <c r="K287" s="7" t="s">
        <v>49</v>
      </c>
      <c r="L287" s="7" t="s">
        <v>49</v>
      </c>
      <c r="M287" s="6" t="s">
        <v>33</v>
      </c>
      <c r="N287" s="7" t="s">
        <v>49</v>
      </c>
      <c r="O287" s="7" t="s">
        <v>49</v>
      </c>
      <c r="P287" s="6" t="s">
        <v>66</v>
      </c>
      <c r="Q287" s="6" t="s">
        <v>39</v>
      </c>
      <c r="R287" s="6" t="s">
        <v>67</v>
      </c>
      <c r="S287" s="6" t="s">
        <v>68</v>
      </c>
      <c r="T287" s="6" t="s">
        <v>69</v>
      </c>
      <c r="U287" s="6" t="s">
        <v>70</v>
      </c>
      <c r="V287" s="6" t="s">
        <v>43</v>
      </c>
      <c r="W287" s="6" t="s">
        <v>44</v>
      </c>
      <c r="X287" s="6" t="s">
        <v>45</v>
      </c>
      <c r="Y287" s="6" t="s">
        <v>46</v>
      </c>
      <c r="Z287" s="6" t="s">
        <v>73</v>
      </c>
      <c r="AA287" s="6" t="s">
        <v>697</v>
      </c>
      <c r="AB287" s="7">
        <v>1</v>
      </c>
      <c r="AC287" s="12" t="s">
        <v>3123</v>
      </c>
      <c r="AD287" s="7"/>
      <c r="AE287" s="7"/>
      <c r="AF287" s="7">
        <v>18360</v>
      </c>
      <c r="AG287" s="7">
        <v>18.36</v>
      </c>
      <c r="AH287" s="7">
        <v>218000</v>
      </c>
    </row>
    <row r="288" spans="1:34" ht="22" customHeight="1" x14ac:dyDescent="0.3">
      <c r="A288" s="5">
        <v>43682</v>
      </c>
      <c r="B288" s="6" t="s">
        <v>31</v>
      </c>
      <c r="C288" s="6" t="s">
        <v>32</v>
      </c>
      <c r="D288" s="7" t="s">
        <v>49</v>
      </c>
      <c r="E288" s="7" t="s">
        <v>49</v>
      </c>
      <c r="F288" s="6" t="s">
        <v>33</v>
      </c>
      <c r="G288" s="7" t="s">
        <v>49</v>
      </c>
      <c r="H288" s="7" t="s">
        <v>49</v>
      </c>
      <c r="I288" s="6" t="s">
        <v>34</v>
      </c>
      <c r="J288" s="6" t="s">
        <v>65</v>
      </c>
      <c r="K288" s="7" t="s">
        <v>49</v>
      </c>
      <c r="L288" s="7" t="s">
        <v>49</v>
      </c>
      <c r="M288" s="6" t="s">
        <v>33</v>
      </c>
      <c r="N288" s="7" t="s">
        <v>49</v>
      </c>
      <c r="O288" s="7" t="s">
        <v>49</v>
      </c>
      <c r="P288" s="6" t="s">
        <v>66</v>
      </c>
      <c r="Q288" s="6" t="s">
        <v>702</v>
      </c>
      <c r="R288" s="6" t="s">
        <v>67</v>
      </c>
      <c r="S288" s="6" t="s">
        <v>68</v>
      </c>
      <c r="T288" s="6" t="s">
        <v>69</v>
      </c>
      <c r="U288" s="6" t="s">
        <v>70</v>
      </c>
      <c r="V288" s="6" t="s">
        <v>43</v>
      </c>
      <c r="W288" s="6" t="s">
        <v>44</v>
      </c>
      <c r="X288" s="6" t="s">
        <v>45</v>
      </c>
      <c r="Y288" s="6" t="s">
        <v>46</v>
      </c>
      <c r="Z288" s="6" t="s">
        <v>73</v>
      </c>
      <c r="AA288" s="6" t="s">
        <v>704</v>
      </c>
      <c r="AB288" s="7">
        <v>1</v>
      </c>
      <c r="AC288" s="12" t="s">
        <v>3123</v>
      </c>
      <c r="AD288" s="7"/>
      <c r="AE288" s="7"/>
      <c r="AF288" s="7">
        <v>24659</v>
      </c>
      <c r="AG288" s="7">
        <v>24.66</v>
      </c>
      <c r="AH288" s="7">
        <v>293000</v>
      </c>
    </row>
    <row r="289" spans="1:34" ht="22" customHeight="1" x14ac:dyDescent="0.3">
      <c r="A289" s="2">
        <v>43682</v>
      </c>
      <c r="B289" s="3" t="s">
        <v>31</v>
      </c>
      <c r="C289" s="3" t="s">
        <v>32</v>
      </c>
      <c r="D289" s="4" t="s">
        <v>49</v>
      </c>
      <c r="E289" s="4" t="s">
        <v>49</v>
      </c>
      <c r="F289" s="3" t="s">
        <v>33</v>
      </c>
      <c r="G289" s="4" t="s">
        <v>49</v>
      </c>
      <c r="H289" s="4" t="s">
        <v>49</v>
      </c>
      <c r="I289" s="3" t="s">
        <v>34</v>
      </c>
      <c r="J289" s="3" t="s">
        <v>65</v>
      </c>
      <c r="K289" s="4" t="s">
        <v>49</v>
      </c>
      <c r="L289" s="4" t="s">
        <v>49</v>
      </c>
      <c r="M289" s="3" t="s">
        <v>33</v>
      </c>
      <c r="N289" s="4" t="s">
        <v>49</v>
      </c>
      <c r="O289" s="4" t="s">
        <v>49</v>
      </c>
      <c r="P289" s="3" t="s">
        <v>66</v>
      </c>
      <c r="Q289" s="3" t="s">
        <v>39</v>
      </c>
      <c r="R289" s="3" t="s">
        <v>67</v>
      </c>
      <c r="S289" s="3" t="s">
        <v>68</v>
      </c>
      <c r="T289" s="3" t="s">
        <v>69</v>
      </c>
      <c r="U289" s="3" t="s">
        <v>70</v>
      </c>
      <c r="V289" s="3" t="s">
        <v>43</v>
      </c>
      <c r="W289" s="3" t="s">
        <v>44</v>
      </c>
      <c r="X289" s="3" t="s">
        <v>45</v>
      </c>
      <c r="Y289" s="3" t="s">
        <v>46</v>
      </c>
      <c r="Z289" s="3" t="s">
        <v>73</v>
      </c>
      <c r="AA289" s="3" t="s">
        <v>564</v>
      </c>
      <c r="AB289" s="4">
        <v>2</v>
      </c>
      <c r="AC289" s="12" t="s">
        <v>3123</v>
      </c>
      <c r="AD289" s="10"/>
      <c r="AE289" s="10"/>
      <c r="AF289" s="4">
        <v>36720</v>
      </c>
      <c r="AG289" s="4">
        <v>36.72</v>
      </c>
      <c r="AH289" s="4">
        <v>436000</v>
      </c>
    </row>
    <row r="290" spans="1:34" ht="22" customHeight="1" x14ac:dyDescent="0.3">
      <c r="A290" s="5">
        <v>43682</v>
      </c>
      <c r="B290" s="6" t="s">
        <v>31</v>
      </c>
      <c r="C290" s="6" t="s">
        <v>32</v>
      </c>
      <c r="D290" s="7" t="s">
        <v>49</v>
      </c>
      <c r="E290" s="7" t="s">
        <v>49</v>
      </c>
      <c r="F290" s="6" t="s">
        <v>33</v>
      </c>
      <c r="G290" s="7" t="s">
        <v>49</v>
      </c>
      <c r="H290" s="7" t="s">
        <v>49</v>
      </c>
      <c r="I290" s="6" t="s">
        <v>34</v>
      </c>
      <c r="J290" s="6" t="s">
        <v>65</v>
      </c>
      <c r="K290" s="7" t="s">
        <v>49</v>
      </c>
      <c r="L290" s="7" t="s">
        <v>49</v>
      </c>
      <c r="M290" s="6" t="s">
        <v>33</v>
      </c>
      <c r="N290" s="7" t="s">
        <v>49</v>
      </c>
      <c r="O290" s="7" t="s">
        <v>49</v>
      </c>
      <c r="P290" s="6" t="s">
        <v>66</v>
      </c>
      <c r="Q290" s="6" t="s">
        <v>702</v>
      </c>
      <c r="R290" s="6" t="s">
        <v>67</v>
      </c>
      <c r="S290" s="6" t="s">
        <v>68</v>
      </c>
      <c r="T290" s="6" t="s">
        <v>69</v>
      </c>
      <c r="U290" s="6" t="s">
        <v>70</v>
      </c>
      <c r="V290" s="6" t="s">
        <v>43</v>
      </c>
      <c r="W290" s="6" t="s">
        <v>44</v>
      </c>
      <c r="X290" s="6" t="s">
        <v>45</v>
      </c>
      <c r="Y290" s="6" t="s">
        <v>46</v>
      </c>
      <c r="Z290" s="6" t="s">
        <v>73</v>
      </c>
      <c r="AA290" s="6" t="s">
        <v>704</v>
      </c>
      <c r="AB290" s="7">
        <v>1</v>
      </c>
      <c r="AC290" s="12" t="s">
        <v>3123</v>
      </c>
      <c r="AD290" s="7"/>
      <c r="AE290" s="7"/>
      <c r="AF290" s="7">
        <v>24679</v>
      </c>
      <c r="AG290" s="7">
        <v>24.68</v>
      </c>
      <c r="AH290" s="7">
        <v>293000</v>
      </c>
    </row>
    <row r="291" spans="1:34" ht="22" customHeight="1" x14ac:dyDescent="0.3">
      <c r="A291" s="2">
        <v>43682</v>
      </c>
      <c r="B291" s="3" t="s">
        <v>31</v>
      </c>
      <c r="C291" s="3" t="s">
        <v>32</v>
      </c>
      <c r="D291" s="4" t="s">
        <v>49</v>
      </c>
      <c r="E291" s="4" t="s">
        <v>49</v>
      </c>
      <c r="F291" s="3" t="s">
        <v>33</v>
      </c>
      <c r="G291" s="4" t="s">
        <v>49</v>
      </c>
      <c r="H291" s="4" t="s">
        <v>49</v>
      </c>
      <c r="I291" s="3" t="s">
        <v>34</v>
      </c>
      <c r="J291" s="3" t="s">
        <v>65</v>
      </c>
      <c r="K291" s="4" t="s">
        <v>49</v>
      </c>
      <c r="L291" s="4" t="s">
        <v>49</v>
      </c>
      <c r="M291" s="3" t="s">
        <v>33</v>
      </c>
      <c r="N291" s="4" t="s">
        <v>49</v>
      </c>
      <c r="O291" s="4" t="s">
        <v>49</v>
      </c>
      <c r="P291" s="3" t="s">
        <v>66</v>
      </c>
      <c r="Q291" s="3" t="s">
        <v>702</v>
      </c>
      <c r="R291" s="3" t="s">
        <v>67</v>
      </c>
      <c r="S291" s="3" t="s">
        <v>68</v>
      </c>
      <c r="T291" s="3" t="s">
        <v>69</v>
      </c>
      <c r="U291" s="3" t="s">
        <v>70</v>
      </c>
      <c r="V291" s="3" t="s">
        <v>43</v>
      </c>
      <c r="W291" s="3" t="s">
        <v>44</v>
      </c>
      <c r="X291" s="3" t="s">
        <v>45</v>
      </c>
      <c r="Y291" s="3" t="s">
        <v>46</v>
      </c>
      <c r="Z291" s="3" t="s">
        <v>73</v>
      </c>
      <c r="AA291" s="3" t="s">
        <v>704</v>
      </c>
      <c r="AB291" s="4">
        <v>1</v>
      </c>
      <c r="AC291" s="12" t="s">
        <v>3123</v>
      </c>
      <c r="AD291" s="10"/>
      <c r="AE291" s="10"/>
      <c r="AF291" s="4">
        <v>24799</v>
      </c>
      <c r="AG291" s="4">
        <v>24.8</v>
      </c>
      <c r="AH291" s="4">
        <v>295000</v>
      </c>
    </row>
    <row r="292" spans="1:34" ht="22" customHeight="1" x14ac:dyDescent="0.3">
      <c r="A292" s="2">
        <v>43676</v>
      </c>
      <c r="B292" s="3" t="s">
        <v>31</v>
      </c>
      <c r="C292" s="3" t="s">
        <v>32</v>
      </c>
      <c r="D292" s="4" t="s">
        <v>49</v>
      </c>
      <c r="E292" s="4" t="s">
        <v>49</v>
      </c>
      <c r="F292" s="3" t="s">
        <v>33</v>
      </c>
      <c r="G292" s="4" t="s">
        <v>49</v>
      </c>
      <c r="H292" s="4" t="s">
        <v>49</v>
      </c>
      <c r="I292" s="3" t="s">
        <v>34</v>
      </c>
      <c r="J292" s="3" t="s">
        <v>77</v>
      </c>
      <c r="K292" s="3" t="s">
        <v>78</v>
      </c>
      <c r="L292" s="3" t="s">
        <v>68</v>
      </c>
      <c r="M292" s="3" t="s">
        <v>33</v>
      </c>
      <c r="N292" s="4" t="s">
        <v>49</v>
      </c>
      <c r="O292" s="4" t="s">
        <v>49</v>
      </c>
      <c r="P292" s="3" t="s">
        <v>79</v>
      </c>
      <c r="Q292" s="3" t="s">
        <v>39</v>
      </c>
      <c r="R292" s="3" t="s">
        <v>67</v>
      </c>
      <c r="S292" s="3" t="s">
        <v>68</v>
      </c>
      <c r="T292" s="3" t="s">
        <v>69</v>
      </c>
      <c r="U292" s="3" t="s">
        <v>70</v>
      </c>
      <c r="V292" s="3" t="s">
        <v>43</v>
      </c>
      <c r="W292" s="3" t="s">
        <v>44</v>
      </c>
      <c r="X292" s="3" t="s">
        <v>45</v>
      </c>
      <c r="Y292" s="3" t="s">
        <v>46</v>
      </c>
      <c r="Z292" s="3" t="s">
        <v>82</v>
      </c>
      <c r="AA292" s="3" t="s">
        <v>345</v>
      </c>
      <c r="AB292" s="4">
        <v>1</v>
      </c>
      <c r="AC292" s="12" t="s">
        <v>3123</v>
      </c>
      <c r="AD292" s="10"/>
      <c r="AE292" s="10"/>
      <c r="AF292" s="4">
        <v>19800</v>
      </c>
      <c r="AG292" s="4">
        <v>19.8</v>
      </c>
      <c r="AH292" s="4">
        <v>392000</v>
      </c>
    </row>
    <row r="293" spans="1:34" ht="22" customHeight="1" x14ac:dyDescent="0.3">
      <c r="A293" s="2">
        <v>43675</v>
      </c>
      <c r="B293" s="3" t="s">
        <v>50</v>
      </c>
      <c r="C293" s="3" t="s">
        <v>84</v>
      </c>
      <c r="D293" s="3" t="s">
        <v>85</v>
      </c>
      <c r="E293" s="3" t="s">
        <v>44</v>
      </c>
      <c r="F293" s="3" t="s">
        <v>33</v>
      </c>
      <c r="G293" s="4" t="s">
        <v>49</v>
      </c>
      <c r="H293" s="4" t="s">
        <v>49</v>
      </c>
      <c r="I293" s="3" t="s">
        <v>86</v>
      </c>
      <c r="J293" s="3" t="s">
        <v>87</v>
      </c>
      <c r="K293" s="3" t="s">
        <v>88</v>
      </c>
      <c r="L293" s="3" t="s">
        <v>61</v>
      </c>
      <c r="M293" s="4" t="s">
        <v>49</v>
      </c>
      <c r="N293" s="4" t="s">
        <v>49</v>
      </c>
      <c r="O293" s="4" t="s">
        <v>49</v>
      </c>
      <c r="P293" s="3" t="s">
        <v>89</v>
      </c>
      <c r="Q293" s="3" t="s">
        <v>39</v>
      </c>
      <c r="R293" s="3" t="s">
        <v>106</v>
      </c>
      <c r="S293" s="3" t="s">
        <v>61</v>
      </c>
      <c r="T293" s="3" t="s">
        <v>107</v>
      </c>
      <c r="U293" s="3" t="s">
        <v>56</v>
      </c>
      <c r="V293" s="3" t="s">
        <v>90</v>
      </c>
      <c r="W293" s="3" t="s">
        <v>44</v>
      </c>
      <c r="X293" s="3" t="s">
        <v>91</v>
      </c>
      <c r="Y293" s="3" t="s">
        <v>46</v>
      </c>
      <c r="Z293" s="3" t="s">
        <v>92</v>
      </c>
      <c r="AA293" s="3" t="s">
        <v>735</v>
      </c>
      <c r="AB293" s="4">
        <v>1</v>
      </c>
      <c r="AC293" s="12" t="s">
        <v>3123</v>
      </c>
      <c r="AD293" s="10"/>
      <c r="AE293" s="10"/>
      <c r="AF293" s="4">
        <v>16760</v>
      </c>
      <c r="AG293" s="4">
        <v>16.760000000000002</v>
      </c>
      <c r="AH293" s="4">
        <v>161000</v>
      </c>
    </row>
    <row r="294" spans="1:34" ht="22" customHeight="1" x14ac:dyDescent="0.3">
      <c r="A294" s="5">
        <v>43671</v>
      </c>
      <c r="B294" s="6" t="s">
        <v>50</v>
      </c>
      <c r="C294" s="6" t="s">
        <v>32</v>
      </c>
      <c r="D294" s="7" t="s">
        <v>49</v>
      </c>
      <c r="E294" s="7" t="s">
        <v>49</v>
      </c>
      <c r="F294" s="6" t="s">
        <v>33</v>
      </c>
      <c r="G294" s="7" t="s">
        <v>49</v>
      </c>
      <c r="H294" s="7" t="s">
        <v>49</v>
      </c>
      <c r="I294" s="6" t="s">
        <v>34</v>
      </c>
      <c r="J294" s="6" t="s">
        <v>739</v>
      </c>
      <c r="K294" s="6" t="s">
        <v>335</v>
      </c>
      <c r="L294" s="6" t="s">
        <v>97</v>
      </c>
      <c r="M294" s="7" t="s">
        <v>49</v>
      </c>
      <c r="N294" s="7" t="s">
        <v>49</v>
      </c>
      <c r="O294" s="7" t="s">
        <v>49</v>
      </c>
      <c r="P294" s="6" t="s">
        <v>740</v>
      </c>
      <c r="Q294" s="6" t="s">
        <v>39</v>
      </c>
      <c r="R294" s="6" t="s">
        <v>337</v>
      </c>
      <c r="S294" s="6" t="s">
        <v>97</v>
      </c>
      <c r="T294" s="6" t="s">
        <v>338</v>
      </c>
      <c r="U294" s="6" t="s">
        <v>99</v>
      </c>
      <c r="V294" s="6" t="s">
        <v>43</v>
      </c>
      <c r="W294" s="6" t="s">
        <v>44</v>
      </c>
      <c r="X294" s="6" t="s">
        <v>45</v>
      </c>
      <c r="Y294" s="6" t="s">
        <v>46</v>
      </c>
      <c r="Z294" s="6" t="s">
        <v>339</v>
      </c>
      <c r="AA294" s="6" t="s">
        <v>741</v>
      </c>
      <c r="AB294" s="7">
        <v>1</v>
      </c>
      <c r="AC294" s="12" t="s">
        <v>3123</v>
      </c>
      <c r="AD294" s="7"/>
      <c r="AE294" s="7"/>
      <c r="AF294" s="7">
        <v>13094</v>
      </c>
      <c r="AG294" s="7">
        <v>13.09</v>
      </c>
      <c r="AH294" s="7">
        <v>44400</v>
      </c>
    </row>
    <row r="295" spans="1:34" ht="22" customHeight="1" x14ac:dyDescent="0.3">
      <c r="A295" s="2">
        <v>43671</v>
      </c>
      <c r="B295" s="3" t="s">
        <v>50</v>
      </c>
      <c r="C295" s="3" t="s">
        <v>32</v>
      </c>
      <c r="D295" s="4" t="s">
        <v>49</v>
      </c>
      <c r="E295" s="4" t="s">
        <v>49</v>
      </c>
      <c r="F295" s="3" t="s">
        <v>33</v>
      </c>
      <c r="G295" s="4" t="s">
        <v>49</v>
      </c>
      <c r="H295" s="4" t="s">
        <v>49</v>
      </c>
      <c r="I295" s="3" t="s">
        <v>34</v>
      </c>
      <c r="J295" s="3" t="s">
        <v>614</v>
      </c>
      <c r="K295" s="4" t="s">
        <v>49</v>
      </c>
      <c r="L295" s="3" t="s">
        <v>61</v>
      </c>
      <c r="M295" s="4" t="s">
        <v>49</v>
      </c>
      <c r="N295" s="4" t="s">
        <v>49</v>
      </c>
      <c r="O295" s="4" t="s">
        <v>49</v>
      </c>
      <c r="P295" s="3" t="s">
        <v>615</v>
      </c>
      <c r="Q295" s="3" t="s">
        <v>39</v>
      </c>
      <c r="R295" s="3" t="s">
        <v>186</v>
      </c>
      <c r="S295" s="3" t="s">
        <v>187</v>
      </c>
      <c r="T295" s="3" t="s">
        <v>188</v>
      </c>
      <c r="U295" s="3" t="s">
        <v>42</v>
      </c>
      <c r="V295" s="3" t="s">
        <v>43</v>
      </c>
      <c r="W295" s="3" t="s">
        <v>44</v>
      </c>
      <c r="X295" s="3" t="s">
        <v>45</v>
      </c>
      <c r="Y295" s="3" t="s">
        <v>46</v>
      </c>
      <c r="Z295" s="3" t="s">
        <v>140</v>
      </c>
      <c r="AA295" s="3" t="s">
        <v>742</v>
      </c>
      <c r="AB295" s="4">
        <v>5</v>
      </c>
      <c r="AC295" s="12" t="s">
        <v>3123</v>
      </c>
      <c r="AD295" s="10"/>
      <c r="AE295" s="10"/>
      <c r="AF295" s="4">
        <v>94280</v>
      </c>
      <c r="AG295" s="4">
        <v>94.28</v>
      </c>
      <c r="AH295" s="4">
        <v>375000</v>
      </c>
    </row>
    <row r="296" spans="1:34" ht="22" customHeight="1" x14ac:dyDescent="0.3">
      <c r="A296" s="5">
        <v>43669</v>
      </c>
      <c r="B296" s="6" t="s">
        <v>50</v>
      </c>
      <c r="C296" s="6" t="s">
        <v>32</v>
      </c>
      <c r="D296" s="7" t="s">
        <v>49</v>
      </c>
      <c r="E296" s="7" t="s">
        <v>49</v>
      </c>
      <c r="F296" s="6" t="s">
        <v>33</v>
      </c>
      <c r="G296" s="7" t="s">
        <v>49</v>
      </c>
      <c r="H296" s="7" t="s">
        <v>49</v>
      </c>
      <c r="I296" s="6" t="s">
        <v>34</v>
      </c>
      <c r="J296" s="6" t="s">
        <v>191</v>
      </c>
      <c r="K296" s="6" t="s">
        <v>514</v>
      </c>
      <c r="L296" s="6" t="s">
        <v>113</v>
      </c>
      <c r="M296" s="7" t="s">
        <v>49</v>
      </c>
      <c r="N296" s="7" t="s">
        <v>49</v>
      </c>
      <c r="O296" s="7" t="s">
        <v>49</v>
      </c>
      <c r="P296" s="6" t="s">
        <v>192</v>
      </c>
      <c r="Q296" s="6" t="s">
        <v>39</v>
      </c>
      <c r="R296" s="6" t="s">
        <v>186</v>
      </c>
      <c r="S296" s="6" t="s">
        <v>187</v>
      </c>
      <c r="T296" s="6" t="s">
        <v>188</v>
      </c>
      <c r="U296" s="6" t="s">
        <v>42</v>
      </c>
      <c r="V296" s="6" t="s">
        <v>43</v>
      </c>
      <c r="W296" s="6" t="s">
        <v>44</v>
      </c>
      <c r="X296" s="6" t="s">
        <v>45</v>
      </c>
      <c r="Y296" s="6" t="s">
        <v>46</v>
      </c>
      <c r="Z296" s="6" t="s">
        <v>193</v>
      </c>
      <c r="AA296" s="6" t="s">
        <v>743</v>
      </c>
      <c r="AB296" s="7">
        <v>2</v>
      </c>
      <c r="AC296" s="12" t="s">
        <v>3123</v>
      </c>
      <c r="AD296" s="7"/>
      <c r="AE296" s="7"/>
      <c r="AF296" s="7">
        <v>50760</v>
      </c>
      <c r="AG296" s="7">
        <v>50.76</v>
      </c>
      <c r="AH296" s="7">
        <v>196000</v>
      </c>
    </row>
    <row r="297" spans="1:34" ht="22" customHeight="1" x14ac:dyDescent="0.3">
      <c r="A297" s="5">
        <v>43668</v>
      </c>
      <c r="B297" s="6" t="s">
        <v>31</v>
      </c>
      <c r="C297" s="6" t="s">
        <v>32</v>
      </c>
      <c r="D297" s="7" t="s">
        <v>49</v>
      </c>
      <c r="E297" s="7" t="s">
        <v>49</v>
      </c>
      <c r="F297" s="6" t="s">
        <v>33</v>
      </c>
      <c r="G297" s="7" t="s">
        <v>49</v>
      </c>
      <c r="H297" s="7" t="s">
        <v>49</v>
      </c>
      <c r="I297" s="6" t="s">
        <v>34</v>
      </c>
      <c r="J297" s="6" t="s">
        <v>77</v>
      </c>
      <c r="K297" s="6" t="s">
        <v>78</v>
      </c>
      <c r="L297" s="6" t="s">
        <v>68</v>
      </c>
      <c r="M297" s="6" t="s">
        <v>33</v>
      </c>
      <c r="N297" s="7" t="s">
        <v>49</v>
      </c>
      <c r="O297" s="7" t="s">
        <v>49</v>
      </c>
      <c r="P297" s="6" t="s">
        <v>79</v>
      </c>
      <c r="Q297" s="6" t="s">
        <v>39</v>
      </c>
      <c r="R297" s="6" t="s">
        <v>67</v>
      </c>
      <c r="S297" s="6" t="s">
        <v>68</v>
      </c>
      <c r="T297" s="6" t="s">
        <v>69</v>
      </c>
      <c r="U297" s="6" t="s">
        <v>70</v>
      </c>
      <c r="V297" s="6" t="s">
        <v>43</v>
      </c>
      <c r="W297" s="6" t="s">
        <v>44</v>
      </c>
      <c r="X297" s="6" t="s">
        <v>45</v>
      </c>
      <c r="Y297" s="6" t="s">
        <v>46</v>
      </c>
      <c r="Z297" s="6" t="s">
        <v>82</v>
      </c>
      <c r="AA297" s="6" t="s">
        <v>344</v>
      </c>
      <c r="AB297" s="7">
        <v>2</v>
      </c>
      <c r="AC297" s="12" t="s">
        <v>3123</v>
      </c>
      <c r="AD297" s="7"/>
      <c r="AE297" s="7"/>
      <c r="AF297" s="7">
        <v>39600</v>
      </c>
      <c r="AG297" s="7">
        <v>39.6</v>
      </c>
      <c r="AH297" s="7">
        <v>784000</v>
      </c>
    </row>
    <row r="298" spans="1:34" ht="22" customHeight="1" x14ac:dyDescent="0.3">
      <c r="A298" s="2">
        <v>43668</v>
      </c>
      <c r="B298" s="3" t="s">
        <v>31</v>
      </c>
      <c r="C298" s="3" t="s">
        <v>32</v>
      </c>
      <c r="D298" s="4" t="s">
        <v>49</v>
      </c>
      <c r="E298" s="4" t="s">
        <v>49</v>
      </c>
      <c r="F298" s="3" t="s">
        <v>33</v>
      </c>
      <c r="G298" s="4" t="s">
        <v>49</v>
      </c>
      <c r="H298" s="4" t="s">
        <v>49</v>
      </c>
      <c r="I298" s="3" t="s">
        <v>34</v>
      </c>
      <c r="J298" s="3" t="s">
        <v>77</v>
      </c>
      <c r="K298" s="3" t="s">
        <v>78</v>
      </c>
      <c r="L298" s="3" t="s">
        <v>68</v>
      </c>
      <c r="M298" s="3" t="s">
        <v>33</v>
      </c>
      <c r="N298" s="4" t="s">
        <v>49</v>
      </c>
      <c r="O298" s="4" t="s">
        <v>49</v>
      </c>
      <c r="P298" s="3" t="s">
        <v>79</v>
      </c>
      <c r="Q298" s="3" t="s">
        <v>39</v>
      </c>
      <c r="R298" s="3" t="s">
        <v>67</v>
      </c>
      <c r="S298" s="3" t="s">
        <v>68</v>
      </c>
      <c r="T298" s="3" t="s">
        <v>69</v>
      </c>
      <c r="U298" s="3" t="s">
        <v>70</v>
      </c>
      <c r="V298" s="3" t="s">
        <v>43</v>
      </c>
      <c r="W298" s="3" t="s">
        <v>44</v>
      </c>
      <c r="X298" s="3" t="s">
        <v>45</v>
      </c>
      <c r="Y298" s="3" t="s">
        <v>46</v>
      </c>
      <c r="Z298" s="3" t="s">
        <v>243</v>
      </c>
      <c r="AA298" s="3" t="s">
        <v>745</v>
      </c>
      <c r="AB298" s="4">
        <v>1</v>
      </c>
      <c r="AC298" s="12" t="s">
        <v>3123</v>
      </c>
      <c r="AD298" s="10"/>
      <c r="AE298" s="10"/>
      <c r="AF298" s="4">
        <v>12970</v>
      </c>
      <c r="AG298" s="4">
        <v>12.97</v>
      </c>
      <c r="AH298" s="4">
        <v>208000</v>
      </c>
    </row>
    <row r="299" spans="1:34" ht="22" customHeight="1" x14ac:dyDescent="0.3">
      <c r="A299" s="5">
        <v>43668</v>
      </c>
      <c r="B299" s="6" t="s">
        <v>31</v>
      </c>
      <c r="C299" s="6" t="s">
        <v>32</v>
      </c>
      <c r="D299" s="7" t="s">
        <v>49</v>
      </c>
      <c r="E299" s="7" t="s">
        <v>49</v>
      </c>
      <c r="F299" s="6" t="s">
        <v>33</v>
      </c>
      <c r="G299" s="7" t="s">
        <v>49</v>
      </c>
      <c r="H299" s="7" t="s">
        <v>49</v>
      </c>
      <c r="I299" s="6" t="s">
        <v>34</v>
      </c>
      <c r="J299" s="6" t="s">
        <v>77</v>
      </c>
      <c r="K299" s="6" t="s">
        <v>78</v>
      </c>
      <c r="L299" s="6" t="s">
        <v>68</v>
      </c>
      <c r="M299" s="6" t="s">
        <v>33</v>
      </c>
      <c r="N299" s="7" t="s">
        <v>49</v>
      </c>
      <c r="O299" s="7" t="s">
        <v>49</v>
      </c>
      <c r="P299" s="6" t="s">
        <v>79</v>
      </c>
      <c r="Q299" s="6" t="s">
        <v>39</v>
      </c>
      <c r="R299" s="6" t="s">
        <v>67</v>
      </c>
      <c r="S299" s="6" t="s">
        <v>68</v>
      </c>
      <c r="T299" s="6" t="s">
        <v>69</v>
      </c>
      <c r="U299" s="6" t="s">
        <v>70</v>
      </c>
      <c r="V299" s="6" t="s">
        <v>43</v>
      </c>
      <c r="W299" s="6" t="s">
        <v>44</v>
      </c>
      <c r="X299" s="6" t="s">
        <v>45</v>
      </c>
      <c r="Y299" s="6" t="s">
        <v>46</v>
      </c>
      <c r="Z299" s="6" t="s">
        <v>243</v>
      </c>
      <c r="AA299" s="6" t="s">
        <v>746</v>
      </c>
      <c r="AB299" s="7">
        <v>2</v>
      </c>
      <c r="AC299" s="12" t="s">
        <v>3123</v>
      </c>
      <c r="AD299" s="7"/>
      <c r="AE299" s="7"/>
      <c r="AF299" s="7">
        <v>25940</v>
      </c>
      <c r="AG299" s="7">
        <v>25.94</v>
      </c>
      <c r="AH299" s="7">
        <v>417000</v>
      </c>
    </row>
    <row r="300" spans="1:34" ht="22" customHeight="1" x14ac:dyDescent="0.3">
      <c r="A300" s="2">
        <v>43668</v>
      </c>
      <c r="B300" s="3" t="s">
        <v>31</v>
      </c>
      <c r="C300" s="3" t="s">
        <v>32</v>
      </c>
      <c r="D300" s="4" t="s">
        <v>49</v>
      </c>
      <c r="E300" s="4" t="s">
        <v>49</v>
      </c>
      <c r="F300" s="3" t="s">
        <v>33</v>
      </c>
      <c r="G300" s="4" t="s">
        <v>49</v>
      </c>
      <c r="H300" s="4" t="s">
        <v>49</v>
      </c>
      <c r="I300" s="3" t="s">
        <v>34</v>
      </c>
      <c r="J300" s="3" t="s">
        <v>77</v>
      </c>
      <c r="K300" s="3" t="s">
        <v>78</v>
      </c>
      <c r="L300" s="3" t="s">
        <v>68</v>
      </c>
      <c r="M300" s="3" t="s">
        <v>33</v>
      </c>
      <c r="N300" s="4" t="s">
        <v>49</v>
      </c>
      <c r="O300" s="4" t="s">
        <v>49</v>
      </c>
      <c r="P300" s="3" t="s">
        <v>79</v>
      </c>
      <c r="Q300" s="3" t="s">
        <v>39</v>
      </c>
      <c r="R300" s="3" t="s">
        <v>67</v>
      </c>
      <c r="S300" s="3" t="s">
        <v>68</v>
      </c>
      <c r="T300" s="3" t="s">
        <v>69</v>
      </c>
      <c r="U300" s="3" t="s">
        <v>70</v>
      </c>
      <c r="V300" s="3" t="s">
        <v>43</v>
      </c>
      <c r="W300" s="3" t="s">
        <v>44</v>
      </c>
      <c r="X300" s="3" t="s">
        <v>45</v>
      </c>
      <c r="Y300" s="3" t="s">
        <v>46</v>
      </c>
      <c r="Z300" s="3" t="s">
        <v>82</v>
      </c>
      <c r="AA300" s="3" t="s">
        <v>345</v>
      </c>
      <c r="AB300" s="4">
        <v>1</v>
      </c>
      <c r="AC300" s="12" t="s">
        <v>3123</v>
      </c>
      <c r="AD300" s="10"/>
      <c r="AE300" s="10"/>
      <c r="AF300" s="4">
        <v>19800</v>
      </c>
      <c r="AG300" s="4">
        <v>19.8</v>
      </c>
      <c r="AH300" s="4">
        <v>392000</v>
      </c>
    </row>
    <row r="301" spans="1:34" ht="22" customHeight="1" x14ac:dyDescent="0.3">
      <c r="A301" s="5">
        <v>43668</v>
      </c>
      <c r="B301" s="6" t="s">
        <v>31</v>
      </c>
      <c r="C301" s="6" t="s">
        <v>32</v>
      </c>
      <c r="D301" s="7" t="s">
        <v>49</v>
      </c>
      <c r="E301" s="7" t="s">
        <v>49</v>
      </c>
      <c r="F301" s="6" t="s">
        <v>33</v>
      </c>
      <c r="G301" s="7" t="s">
        <v>49</v>
      </c>
      <c r="H301" s="7" t="s">
        <v>49</v>
      </c>
      <c r="I301" s="6" t="s">
        <v>34</v>
      </c>
      <c r="J301" s="6" t="s">
        <v>77</v>
      </c>
      <c r="K301" s="6" t="s">
        <v>78</v>
      </c>
      <c r="L301" s="6" t="s">
        <v>68</v>
      </c>
      <c r="M301" s="6" t="s">
        <v>33</v>
      </c>
      <c r="N301" s="7" t="s">
        <v>49</v>
      </c>
      <c r="O301" s="7" t="s">
        <v>49</v>
      </c>
      <c r="P301" s="6" t="s">
        <v>79</v>
      </c>
      <c r="Q301" s="6" t="s">
        <v>39</v>
      </c>
      <c r="R301" s="6" t="s">
        <v>67</v>
      </c>
      <c r="S301" s="6" t="s">
        <v>68</v>
      </c>
      <c r="T301" s="6" t="s">
        <v>69</v>
      </c>
      <c r="U301" s="6" t="s">
        <v>70</v>
      </c>
      <c r="V301" s="6" t="s">
        <v>43</v>
      </c>
      <c r="W301" s="6" t="s">
        <v>44</v>
      </c>
      <c r="X301" s="6" t="s">
        <v>45</v>
      </c>
      <c r="Y301" s="6" t="s">
        <v>46</v>
      </c>
      <c r="Z301" s="6" t="s">
        <v>82</v>
      </c>
      <c r="AA301" s="6" t="s">
        <v>747</v>
      </c>
      <c r="AB301" s="7">
        <v>2</v>
      </c>
      <c r="AC301" s="12" t="s">
        <v>3123</v>
      </c>
      <c r="AD301" s="7"/>
      <c r="AE301" s="7"/>
      <c r="AF301" s="7">
        <v>39600</v>
      </c>
      <c r="AG301" s="7">
        <v>39.6</v>
      </c>
      <c r="AH301" s="7">
        <v>784000</v>
      </c>
    </row>
    <row r="302" spans="1:34" ht="22" customHeight="1" x14ac:dyDescent="0.3">
      <c r="A302" s="2">
        <v>43667</v>
      </c>
      <c r="B302" s="3" t="s">
        <v>144</v>
      </c>
      <c r="C302" s="3" t="s">
        <v>84</v>
      </c>
      <c r="D302" s="3" t="s">
        <v>85</v>
      </c>
      <c r="E302" s="3" t="s">
        <v>44</v>
      </c>
      <c r="F302" s="3" t="s">
        <v>33</v>
      </c>
      <c r="G302" s="4" t="s">
        <v>49</v>
      </c>
      <c r="H302" s="4" t="s">
        <v>49</v>
      </c>
      <c r="I302" s="3" t="s">
        <v>86</v>
      </c>
      <c r="J302" s="3" t="s">
        <v>77</v>
      </c>
      <c r="K302" s="3" t="s">
        <v>78</v>
      </c>
      <c r="L302" s="3" t="s">
        <v>68</v>
      </c>
      <c r="M302" s="3" t="s">
        <v>33</v>
      </c>
      <c r="N302" s="4" t="s">
        <v>49</v>
      </c>
      <c r="O302" s="4" t="s">
        <v>49</v>
      </c>
      <c r="P302" s="3" t="s">
        <v>79</v>
      </c>
      <c r="Q302" s="3" t="s">
        <v>39</v>
      </c>
      <c r="R302" s="3" t="s">
        <v>67</v>
      </c>
      <c r="S302" s="3" t="s">
        <v>68</v>
      </c>
      <c r="T302" s="3" t="s">
        <v>69</v>
      </c>
      <c r="U302" s="3" t="s">
        <v>70</v>
      </c>
      <c r="V302" s="3" t="s">
        <v>90</v>
      </c>
      <c r="W302" s="3" t="s">
        <v>44</v>
      </c>
      <c r="X302" s="3" t="s">
        <v>91</v>
      </c>
      <c r="Y302" s="3" t="s">
        <v>46</v>
      </c>
      <c r="Z302" s="3" t="s">
        <v>748</v>
      </c>
      <c r="AA302" s="3" t="s">
        <v>749</v>
      </c>
      <c r="AB302" s="4">
        <v>1</v>
      </c>
      <c r="AC302" s="12" t="s">
        <v>3123</v>
      </c>
      <c r="AD302" s="10"/>
      <c r="AE302" s="10"/>
      <c r="AF302" s="4">
        <v>4876</v>
      </c>
      <c r="AG302" s="4">
        <v>4.88</v>
      </c>
      <c r="AH302" s="4">
        <v>29900</v>
      </c>
    </row>
    <row r="303" spans="1:34" ht="22" customHeight="1" x14ac:dyDescent="0.3">
      <c r="A303" s="5">
        <v>43666</v>
      </c>
      <c r="B303" s="6" t="s">
        <v>50</v>
      </c>
      <c r="C303" s="6" t="s">
        <v>84</v>
      </c>
      <c r="D303" s="6" t="s">
        <v>85</v>
      </c>
      <c r="E303" s="6" t="s">
        <v>44</v>
      </c>
      <c r="F303" s="6" t="s">
        <v>33</v>
      </c>
      <c r="G303" s="7" t="s">
        <v>49</v>
      </c>
      <c r="H303" s="7" t="s">
        <v>49</v>
      </c>
      <c r="I303" s="6" t="s">
        <v>86</v>
      </c>
      <c r="J303" s="6" t="s">
        <v>557</v>
      </c>
      <c r="K303" s="6" t="s">
        <v>558</v>
      </c>
      <c r="L303" s="6" t="s">
        <v>187</v>
      </c>
      <c r="M303" s="6" t="s">
        <v>33</v>
      </c>
      <c r="N303" s="7" t="s">
        <v>49</v>
      </c>
      <c r="O303" s="7" t="s">
        <v>49</v>
      </c>
      <c r="P303" s="6" t="s">
        <v>559</v>
      </c>
      <c r="Q303" s="6" t="s">
        <v>39</v>
      </c>
      <c r="R303" s="6" t="s">
        <v>750</v>
      </c>
      <c r="S303" s="6" t="s">
        <v>187</v>
      </c>
      <c r="T303" s="6" t="s">
        <v>751</v>
      </c>
      <c r="U303" s="6" t="s">
        <v>42</v>
      </c>
      <c r="V303" s="6" t="s">
        <v>90</v>
      </c>
      <c r="W303" s="6" t="s">
        <v>44</v>
      </c>
      <c r="X303" s="6" t="s">
        <v>91</v>
      </c>
      <c r="Y303" s="6" t="s">
        <v>46</v>
      </c>
      <c r="Z303" s="6" t="s">
        <v>251</v>
      </c>
      <c r="AA303" s="6" t="s">
        <v>752</v>
      </c>
      <c r="AB303" s="7">
        <v>1</v>
      </c>
      <c r="AC303" s="12" t="s">
        <v>3123</v>
      </c>
      <c r="AD303" s="7"/>
      <c r="AE303" s="7"/>
      <c r="AF303" s="7">
        <v>17097</v>
      </c>
      <c r="AG303" s="7">
        <v>17.100000000000001</v>
      </c>
      <c r="AH303" s="7">
        <v>508000</v>
      </c>
    </row>
    <row r="304" spans="1:34" ht="22" customHeight="1" x14ac:dyDescent="0.3">
      <c r="A304" s="2">
        <v>43666</v>
      </c>
      <c r="B304" s="3" t="s">
        <v>50</v>
      </c>
      <c r="C304" s="3" t="s">
        <v>84</v>
      </c>
      <c r="D304" s="3" t="s">
        <v>85</v>
      </c>
      <c r="E304" s="3" t="s">
        <v>44</v>
      </c>
      <c r="F304" s="3" t="s">
        <v>33</v>
      </c>
      <c r="G304" s="4" t="s">
        <v>49</v>
      </c>
      <c r="H304" s="4" t="s">
        <v>49</v>
      </c>
      <c r="I304" s="3" t="s">
        <v>86</v>
      </c>
      <c r="J304" s="3" t="s">
        <v>127</v>
      </c>
      <c r="K304" s="3" t="s">
        <v>88</v>
      </c>
      <c r="L304" s="3" t="s">
        <v>61</v>
      </c>
      <c r="M304" s="4" t="s">
        <v>49</v>
      </c>
      <c r="N304" s="4" t="s">
        <v>49</v>
      </c>
      <c r="O304" s="4" t="s">
        <v>49</v>
      </c>
      <c r="P304" s="3" t="s">
        <v>128</v>
      </c>
      <c r="Q304" s="3" t="s">
        <v>39</v>
      </c>
      <c r="R304" s="3" t="s">
        <v>106</v>
      </c>
      <c r="S304" s="3" t="s">
        <v>61</v>
      </c>
      <c r="T304" s="3" t="s">
        <v>107</v>
      </c>
      <c r="U304" s="3" t="s">
        <v>56</v>
      </c>
      <c r="V304" s="3" t="s">
        <v>90</v>
      </c>
      <c r="W304" s="3" t="s">
        <v>44</v>
      </c>
      <c r="X304" s="3" t="s">
        <v>91</v>
      </c>
      <c r="Y304" s="3" t="s">
        <v>46</v>
      </c>
      <c r="Z304" s="3" t="s">
        <v>129</v>
      </c>
      <c r="AA304" s="3" t="s">
        <v>498</v>
      </c>
      <c r="AB304" s="4">
        <v>1</v>
      </c>
      <c r="AC304" s="12" t="s">
        <v>3123</v>
      </c>
      <c r="AD304" s="10"/>
      <c r="AE304" s="10"/>
      <c r="AF304" s="4">
        <v>17720</v>
      </c>
      <c r="AG304" s="4">
        <v>17.72</v>
      </c>
      <c r="AH304" s="4">
        <v>188000</v>
      </c>
    </row>
    <row r="305" spans="1:34" ht="22" customHeight="1" x14ac:dyDescent="0.3">
      <c r="A305" s="2">
        <v>43662</v>
      </c>
      <c r="B305" s="3" t="s">
        <v>50</v>
      </c>
      <c r="C305" s="3" t="s">
        <v>84</v>
      </c>
      <c r="D305" s="3" t="s">
        <v>85</v>
      </c>
      <c r="E305" s="3" t="s">
        <v>44</v>
      </c>
      <c r="F305" s="3" t="s">
        <v>33</v>
      </c>
      <c r="G305" s="4" t="s">
        <v>49</v>
      </c>
      <c r="H305" s="4" t="s">
        <v>49</v>
      </c>
      <c r="I305" s="3" t="s">
        <v>86</v>
      </c>
      <c r="J305" s="3" t="s">
        <v>591</v>
      </c>
      <c r="K305" s="4" t="s">
        <v>49</v>
      </c>
      <c r="L305" s="3" t="s">
        <v>592</v>
      </c>
      <c r="M305" s="3" t="s">
        <v>593</v>
      </c>
      <c r="N305" s="4" t="s">
        <v>49</v>
      </c>
      <c r="O305" s="4" t="s">
        <v>49</v>
      </c>
      <c r="P305" s="3" t="s">
        <v>355</v>
      </c>
      <c r="Q305" s="3" t="s">
        <v>356</v>
      </c>
      <c r="R305" s="3" t="s">
        <v>96</v>
      </c>
      <c r="S305" s="3" t="s">
        <v>97</v>
      </c>
      <c r="T305" s="3" t="s">
        <v>98</v>
      </c>
      <c r="U305" s="3" t="s">
        <v>99</v>
      </c>
      <c r="V305" s="3" t="s">
        <v>90</v>
      </c>
      <c r="W305" s="3" t="s">
        <v>44</v>
      </c>
      <c r="X305" s="3" t="s">
        <v>91</v>
      </c>
      <c r="Y305" s="3" t="s">
        <v>46</v>
      </c>
      <c r="Z305" s="3" t="s">
        <v>758</v>
      </c>
      <c r="AA305" s="3" t="s">
        <v>759</v>
      </c>
      <c r="AB305" s="4">
        <v>4</v>
      </c>
      <c r="AC305" s="12" t="s">
        <v>3123</v>
      </c>
      <c r="AD305" s="10"/>
      <c r="AE305" s="10"/>
      <c r="AF305" s="4">
        <v>67812</v>
      </c>
      <c r="AG305" s="4">
        <v>67.81</v>
      </c>
      <c r="AH305" s="4">
        <v>187000</v>
      </c>
    </row>
    <row r="306" spans="1:34" ht="22" customHeight="1" x14ac:dyDescent="0.3">
      <c r="A306" s="2">
        <v>43661</v>
      </c>
      <c r="B306" s="3" t="s">
        <v>50</v>
      </c>
      <c r="C306" s="3" t="s">
        <v>32</v>
      </c>
      <c r="D306" s="4" t="s">
        <v>49</v>
      </c>
      <c r="E306" s="4" t="s">
        <v>49</v>
      </c>
      <c r="F306" s="3" t="s">
        <v>33</v>
      </c>
      <c r="G306" s="4" t="s">
        <v>49</v>
      </c>
      <c r="H306" s="4" t="s">
        <v>49</v>
      </c>
      <c r="I306" s="3" t="s">
        <v>34</v>
      </c>
      <c r="J306" s="3" t="s">
        <v>173</v>
      </c>
      <c r="K306" s="3" t="s">
        <v>174</v>
      </c>
      <c r="L306" s="3" t="s">
        <v>97</v>
      </c>
      <c r="M306" s="4" t="s">
        <v>49</v>
      </c>
      <c r="N306" s="4" t="s">
        <v>49</v>
      </c>
      <c r="O306" s="4" t="s">
        <v>49</v>
      </c>
      <c r="P306" s="3" t="s">
        <v>760</v>
      </c>
      <c r="Q306" s="3" t="s">
        <v>39</v>
      </c>
      <c r="R306" s="3" t="s">
        <v>176</v>
      </c>
      <c r="S306" s="3" t="s">
        <v>97</v>
      </c>
      <c r="T306" s="3" t="s">
        <v>177</v>
      </c>
      <c r="U306" s="3" t="s">
        <v>178</v>
      </c>
      <c r="V306" s="3" t="s">
        <v>43</v>
      </c>
      <c r="W306" s="3" t="s">
        <v>44</v>
      </c>
      <c r="X306" s="3" t="s">
        <v>45</v>
      </c>
      <c r="Y306" s="3" t="s">
        <v>46</v>
      </c>
      <c r="Z306" s="3" t="s">
        <v>179</v>
      </c>
      <c r="AA306" s="3" t="s">
        <v>761</v>
      </c>
      <c r="AB306" s="4">
        <v>1</v>
      </c>
      <c r="AC306" s="12" t="s">
        <v>3123</v>
      </c>
      <c r="AD306" s="10"/>
      <c r="AE306" s="10"/>
      <c r="AF306" s="4">
        <v>17375</v>
      </c>
      <c r="AG306" s="4">
        <v>17.38</v>
      </c>
      <c r="AH306" s="4">
        <v>11600</v>
      </c>
    </row>
    <row r="307" spans="1:34" ht="22" customHeight="1" x14ac:dyDescent="0.3">
      <c r="A307" s="2">
        <v>43661</v>
      </c>
      <c r="B307" s="3" t="s">
        <v>31</v>
      </c>
      <c r="C307" s="3" t="s">
        <v>32</v>
      </c>
      <c r="D307" s="4" t="s">
        <v>49</v>
      </c>
      <c r="E307" s="4" t="s">
        <v>49</v>
      </c>
      <c r="F307" s="3" t="s">
        <v>33</v>
      </c>
      <c r="G307" s="4" t="s">
        <v>49</v>
      </c>
      <c r="H307" s="4" t="s">
        <v>49</v>
      </c>
      <c r="I307" s="3" t="s">
        <v>34</v>
      </c>
      <c r="J307" s="3" t="s">
        <v>65</v>
      </c>
      <c r="K307" s="4" t="s">
        <v>49</v>
      </c>
      <c r="L307" s="4" t="s">
        <v>49</v>
      </c>
      <c r="M307" s="3" t="s">
        <v>33</v>
      </c>
      <c r="N307" s="4" t="s">
        <v>49</v>
      </c>
      <c r="O307" s="4" t="s">
        <v>49</v>
      </c>
      <c r="P307" s="3" t="s">
        <v>66</v>
      </c>
      <c r="Q307" s="3" t="s">
        <v>39</v>
      </c>
      <c r="R307" s="3" t="s">
        <v>67</v>
      </c>
      <c r="S307" s="3" t="s">
        <v>68</v>
      </c>
      <c r="T307" s="3" t="s">
        <v>69</v>
      </c>
      <c r="U307" s="3" t="s">
        <v>70</v>
      </c>
      <c r="V307" s="3" t="s">
        <v>43</v>
      </c>
      <c r="W307" s="3" t="s">
        <v>44</v>
      </c>
      <c r="X307" s="3" t="s">
        <v>45</v>
      </c>
      <c r="Y307" s="3" t="s">
        <v>46</v>
      </c>
      <c r="Z307" s="3" t="s">
        <v>73</v>
      </c>
      <c r="AA307" s="3" t="s">
        <v>263</v>
      </c>
      <c r="AB307" s="4">
        <v>1</v>
      </c>
      <c r="AC307" s="12" t="s">
        <v>3123</v>
      </c>
      <c r="AD307" s="10"/>
      <c r="AE307" s="10"/>
      <c r="AF307" s="4">
        <v>20090</v>
      </c>
      <c r="AG307" s="4">
        <v>20.09</v>
      </c>
      <c r="AH307" s="4">
        <v>208000</v>
      </c>
    </row>
    <row r="308" spans="1:34" ht="22" customHeight="1" x14ac:dyDescent="0.3">
      <c r="A308" s="5">
        <v>43655</v>
      </c>
      <c r="B308" s="6" t="s">
        <v>50</v>
      </c>
      <c r="C308" s="6" t="s">
        <v>84</v>
      </c>
      <c r="D308" s="6" t="s">
        <v>85</v>
      </c>
      <c r="E308" s="6" t="s">
        <v>44</v>
      </c>
      <c r="F308" s="6" t="s">
        <v>33</v>
      </c>
      <c r="G308" s="7" t="s">
        <v>49</v>
      </c>
      <c r="H308" s="7" t="s">
        <v>49</v>
      </c>
      <c r="I308" s="6" t="s">
        <v>86</v>
      </c>
      <c r="J308" s="6" t="s">
        <v>769</v>
      </c>
      <c r="K308" s="7" t="s">
        <v>49</v>
      </c>
      <c r="L308" s="6" t="s">
        <v>61</v>
      </c>
      <c r="M308" s="6" t="s">
        <v>770</v>
      </c>
      <c r="N308" s="7">
        <v>2539385563.1900001</v>
      </c>
      <c r="O308" s="7" t="s">
        <v>49</v>
      </c>
      <c r="P308" s="6" t="s">
        <v>771</v>
      </c>
      <c r="Q308" s="6" t="s">
        <v>39</v>
      </c>
      <c r="R308" s="6" t="s">
        <v>60</v>
      </c>
      <c r="S308" s="6" t="s">
        <v>61</v>
      </c>
      <c r="T308" s="6" t="s">
        <v>62</v>
      </c>
      <c r="U308" s="6" t="s">
        <v>56</v>
      </c>
      <c r="V308" s="6" t="s">
        <v>90</v>
      </c>
      <c r="W308" s="6" t="s">
        <v>44</v>
      </c>
      <c r="X308" s="6" t="s">
        <v>91</v>
      </c>
      <c r="Y308" s="6" t="s">
        <v>46</v>
      </c>
      <c r="Z308" s="6" t="s">
        <v>63</v>
      </c>
      <c r="AA308" s="6" t="s">
        <v>772</v>
      </c>
      <c r="AB308" s="7">
        <v>2</v>
      </c>
      <c r="AC308" s="12" t="s">
        <v>3123</v>
      </c>
      <c r="AD308" s="7"/>
      <c r="AE308" s="7"/>
      <c r="AF308" s="7">
        <v>20120</v>
      </c>
      <c r="AG308" s="7">
        <v>20.12</v>
      </c>
      <c r="AH308" s="7">
        <v>342000</v>
      </c>
    </row>
    <row r="309" spans="1:34" ht="22" customHeight="1" x14ac:dyDescent="0.3">
      <c r="A309" s="5">
        <v>43654</v>
      </c>
      <c r="B309" s="6" t="s">
        <v>31</v>
      </c>
      <c r="C309" s="6" t="s">
        <v>32</v>
      </c>
      <c r="D309" s="7" t="s">
        <v>49</v>
      </c>
      <c r="E309" s="7" t="s">
        <v>49</v>
      </c>
      <c r="F309" s="6" t="s">
        <v>33</v>
      </c>
      <c r="G309" s="7" t="s">
        <v>49</v>
      </c>
      <c r="H309" s="7" t="s">
        <v>49</v>
      </c>
      <c r="I309" s="6" t="s">
        <v>34</v>
      </c>
      <c r="J309" s="6" t="s">
        <v>65</v>
      </c>
      <c r="K309" s="7" t="s">
        <v>49</v>
      </c>
      <c r="L309" s="7" t="s">
        <v>49</v>
      </c>
      <c r="M309" s="6" t="s">
        <v>33</v>
      </c>
      <c r="N309" s="7" t="s">
        <v>49</v>
      </c>
      <c r="O309" s="7" t="s">
        <v>49</v>
      </c>
      <c r="P309" s="6" t="s">
        <v>66</v>
      </c>
      <c r="Q309" s="6" t="s">
        <v>700</v>
      </c>
      <c r="R309" s="6" t="s">
        <v>67</v>
      </c>
      <c r="S309" s="6" t="s">
        <v>68</v>
      </c>
      <c r="T309" s="6" t="s">
        <v>69</v>
      </c>
      <c r="U309" s="6" t="s">
        <v>70</v>
      </c>
      <c r="V309" s="6" t="s">
        <v>43</v>
      </c>
      <c r="W309" s="6" t="s">
        <v>44</v>
      </c>
      <c r="X309" s="6" t="s">
        <v>45</v>
      </c>
      <c r="Y309" s="6" t="s">
        <v>46</v>
      </c>
      <c r="Z309" s="6" t="s">
        <v>73</v>
      </c>
      <c r="AA309" s="6" t="s">
        <v>701</v>
      </c>
      <c r="AB309" s="7">
        <v>1</v>
      </c>
      <c r="AC309" s="12" t="s">
        <v>3123</v>
      </c>
      <c r="AD309" s="7"/>
      <c r="AE309" s="7"/>
      <c r="AF309" s="7">
        <v>24659</v>
      </c>
      <c r="AG309" s="7">
        <v>24.66</v>
      </c>
      <c r="AH309" s="7">
        <v>255000</v>
      </c>
    </row>
    <row r="310" spans="1:34" ht="22" customHeight="1" x14ac:dyDescent="0.3">
      <c r="A310" s="2">
        <v>43654</v>
      </c>
      <c r="B310" s="3" t="s">
        <v>31</v>
      </c>
      <c r="C310" s="3" t="s">
        <v>32</v>
      </c>
      <c r="D310" s="4" t="s">
        <v>49</v>
      </c>
      <c r="E310" s="4" t="s">
        <v>49</v>
      </c>
      <c r="F310" s="3" t="s">
        <v>33</v>
      </c>
      <c r="G310" s="4" t="s">
        <v>49</v>
      </c>
      <c r="H310" s="4" t="s">
        <v>49</v>
      </c>
      <c r="I310" s="3" t="s">
        <v>34</v>
      </c>
      <c r="J310" s="3" t="s">
        <v>65</v>
      </c>
      <c r="K310" s="4" t="s">
        <v>49</v>
      </c>
      <c r="L310" s="4" t="s">
        <v>49</v>
      </c>
      <c r="M310" s="3" t="s">
        <v>33</v>
      </c>
      <c r="N310" s="4" t="s">
        <v>49</v>
      </c>
      <c r="O310" s="4" t="s">
        <v>49</v>
      </c>
      <c r="P310" s="3" t="s">
        <v>66</v>
      </c>
      <c r="Q310" s="3" t="s">
        <v>700</v>
      </c>
      <c r="R310" s="3" t="s">
        <v>67</v>
      </c>
      <c r="S310" s="3" t="s">
        <v>68</v>
      </c>
      <c r="T310" s="3" t="s">
        <v>69</v>
      </c>
      <c r="U310" s="3" t="s">
        <v>70</v>
      </c>
      <c r="V310" s="3" t="s">
        <v>43</v>
      </c>
      <c r="W310" s="3" t="s">
        <v>44</v>
      </c>
      <c r="X310" s="3" t="s">
        <v>45</v>
      </c>
      <c r="Y310" s="3" t="s">
        <v>46</v>
      </c>
      <c r="Z310" s="3" t="s">
        <v>73</v>
      </c>
      <c r="AA310" s="3" t="s">
        <v>701</v>
      </c>
      <c r="AB310" s="4">
        <v>1</v>
      </c>
      <c r="AC310" s="12" t="s">
        <v>3123</v>
      </c>
      <c r="AD310" s="10"/>
      <c r="AE310" s="10"/>
      <c r="AF310" s="4">
        <v>24619</v>
      </c>
      <c r="AG310" s="4">
        <v>24.62</v>
      </c>
      <c r="AH310" s="4">
        <v>255000</v>
      </c>
    </row>
    <row r="311" spans="1:34" ht="22" customHeight="1" x14ac:dyDescent="0.3">
      <c r="A311" s="5">
        <v>43654</v>
      </c>
      <c r="B311" s="6" t="s">
        <v>31</v>
      </c>
      <c r="C311" s="6" t="s">
        <v>32</v>
      </c>
      <c r="D311" s="7" t="s">
        <v>49</v>
      </c>
      <c r="E311" s="7" t="s">
        <v>49</v>
      </c>
      <c r="F311" s="6" t="s">
        <v>33</v>
      </c>
      <c r="G311" s="7" t="s">
        <v>49</v>
      </c>
      <c r="H311" s="7" t="s">
        <v>49</v>
      </c>
      <c r="I311" s="6" t="s">
        <v>34</v>
      </c>
      <c r="J311" s="6" t="s">
        <v>65</v>
      </c>
      <c r="K311" s="7" t="s">
        <v>49</v>
      </c>
      <c r="L311" s="7" t="s">
        <v>49</v>
      </c>
      <c r="M311" s="6" t="s">
        <v>33</v>
      </c>
      <c r="N311" s="7" t="s">
        <v>49</v>
      </c>
      <c r="O311" s="7" t="s">
        <v>49</v>
      </c>
      <c r="P311" s="6" t="s">
        <v>66</v>
      </c>
      <c r="Q311" s="6" t="s">
        <v>356</v>
      </c>
      <c r="R311" s="6" t="s">
        <v>67</v>
      </c>
      <c r="S311" s="6" t="s">
        <v>68</v>
      </c>
      <c r="T311" s="6" t="s">
        <v>69</v>
      </c>
      <c r="U311" s="6" t="s">
        <v>70</v>
      </c>
      <c r="V311" s="6" t="s">
        <v>43</v>
      </c>
      <c r="W311" s="6" t="s">
        <v>44</v>
      </c>
      <c r="X311" s="6" t="s">
        <v>45</v>
      </c>
      <c r="Y311" s="6" t="s">
        <v>46</v>
      </c>
      <c r="Z311" s="6" t="s">
        <v>73</v>
      </c>
      <c r="AA311" s="6" t="s">
        <v>701</v>
      </c>
      <c r="AB311" s="7">
        <v>1</v>
      </c>
      <c r="AC311" s="12" t="s">
        <v>3123</v>
      </c>
      <c r="AD311" s="7"/>
      <c r="AE311" s="7"/>
      <c r="AF311" s="7">
        <v>26559</v>
      </c>
      <c r="AG311" s="7">
        <v>26.56</v>
      </c>
      <c r="AH311" s="7">
        <v>275000</v>
      </c>
    </row>
    <row r="312" spans="1:34" ht="22" customHeight="1" x14ac:dyDescent="0.3">
      <c r="A312" s="2">
        <v>43654</v>
      </c>
      <c r="B312" s="3" t="s">
        <v>31</v>
      </c>
      <c r="C312" s="3" t="s">
        <v>32</v>
      </c>
      <c r="D312" s="4" t="s">
        <v>49</v>
      </c>
      <c r="E312" s="4" t="s">
        <v>49</v>
      </c>
      <c r="F312" s="3" t="s">
        <v>33</v>
      </c>
      <c r="G312" s="4" t="s">
        <v>49</v>
      </c>
      <c r="H312" s="4" t="s">
        <v>49</v>
      </c>
      <c r="I312" s="3" t="s">
        <v>34</v>
      </c>
      <c r="J312" s="3" t="s">
        <v>65</v>
      </c>
      <c r="K312" s="4" t="s">
        <v>49</v>
      </c>
      <c r="L312" s="4" t="s">
        <v>49</v>
      </c>
      <c r="M312" s="3" t="s">
        <v>33</v>
      </c>
      <c r="N312" s="4" t="s">
        <v>49</v>
      </c>
      <c r="O312" s="4" t="s">
        <v>49</v>
      </c>
      <c r="P312" s="3" t="s">
        <v>66</v>
      </c>
      <c r="Q312" s="3" t="s">
        <v>39</v>
      </c>
      <c r="R312" s="3" t="s">
        <v>67</v>
      </c>
      <c r="S312" s="3" t="s">
        <v>68</v>
      </c>
      <c r="T312" s="3" t="s">
        <v>69</v>
      </c>
      <c r="U312" s="3" t="s">
        <v>70</v>
      </c>
      <c r="V312" s="3" t="s">
        <v>43</v>
      </c>
      <c r="W312" s="3" t="s">
        <v>44</v>
      </c>
      <c r="X312" s="3" t="s">
        <v>45</v>
      </c>
      <c r="Y312" s="3" t="s">
        <v>46</v>
      </c>
      <c r="Z312" s="3" t="s">
        <v>71</v>
      </c>
      <c r="AA312" s="3" t="s">
        <v>293</v>
      </c>
      <c r="AB312" s="4">
        <v>6</v>
      </c>
      <c r="AC312" s="12" t="s">
        <v>3123</v>
      </c>
      <c r="AD312" s="10"/>
      <c r="AE312" s="10"/>
      <c r="AF312" s="4">
        <v>67044</v>
      </c>
      <c r="AG312" s="4">
        <v>67.040000000000006</v>
      </c>
      <c r="AH312" s="4">
        <v>694000</v>
      </c>
    </row>
    <row r="313" spans="1:34" ht="22" customHeight="1" x14ac:dyDescent="0.3">
      <c r="A313" s="5">
        <v>43654</v>
      </c>
      <c r="B313" s="6" t="s">
        <v>31</v>
      </c>
      <c r="C313" s="6" t="s">
        <v>32</v>
      </c>
      <c r="D313" s="7" t="s">
        <v>49</v>
      </c>
      <c r="E313" s="7" t="s">
        <v>49</v>
      </c>
      <c r="F313" s="6" t="s">
        <v>33</v>
      </c>
      <c r="G313" s="7" t="s">
        <v>49</v>
      </c>
      <c r="H313" s="7" t="s">
        <v>49</v>
      </c>
      <c r="I313" s="6" t="s">
        <v>34</v>
      </c>
      <c r="J313" s="6" t="s">
        <v>65</v>
      </c>
      <c r="K313" s="7" t="s">
        <v>49</v>
      </c>
      <c r="L313" s="7" t="s">
        <v>49</v>
      </c>
      <c r="M313" s="6" t="s">
        <v>33</v>
      </c>
      <c r="N313" s="7" t="s">
        <v>49</v>
      </c>
      <c r="O313" s="7" t="s">
        <v>49</v>
      </c>
      <c r="P313" s="6" t="s">
        <v>66</v>
      </c>
      <c r="Q313" s="6" t="s">
        <v>39</v>
      </c>
      <c r="R313" s="6" t="s">
        <v>67</v>
      </c>
      <c r="S313" s="6" t="s">
        <v>68</v>
      </c>
      <c r="T313" s="6" t="s">
        <v>69</v>
      </c>
      <c r="U313" s="6" t="s">
        <v>70</v>
      </c>
      <c r="V313" s="6" t="s">
        <v>43</v>
      </c>
      <c r="W313" s="6" t="s">
        <v>44</v>
      </c>
      <c r="X313" s="6" t="s">
        <v>45</v>
      </c>
      <c r="Y313" s="6" t="s">
        <v>46</v>
      </c>
      <c r="Z313" s="6" t="s">
        <v>73</v>
      </c>
      <c r="AA313" s="6" t="s">
        <v>701</v>
      </c>
      <c r="AB313" s="7">
        <v>1</v>
      </c>
      <c r="AC313" s="12" t="s">
        <v>3123</v>
      </c>
      <c r="AD313" s="7"/>
      <c r="AE313" s="7"/>
      <c r="AF313" s="7">
        <v>24819</v>
      </c>
      <c r="AG313" s="7">
        <v>24.82</v>
      </c>
      <c r="AH313" s="7">
        <v>257000</v>
      </c>
    </row>
    <row r="314" spans="1:34" ht="22" customHeight="1" x14ac:dyDescent="0.3">
      <c r="A314" s="2">
        <v>43654</v>
      </c>
      <c r="B314" s="3" t="s">
        <v>31</v>
      </c>
      <c r="C314" s="3" t="s">
        <v>32</v>
      </c>
      <c r="D314" s="4" t="s">
        <v>49</v>
      </c>
      <c r="E314" s="4" t="s">
        <v>49</v>
      </c>
      <c r="F314" s="3" t="s">
        <v>33</v>
      </c>
      <c r="G314" s="4" t="s">
        <v>49</v>
      </c>
      <c r="H314" s="4" t="s">
        <v>49</v>
      </c>
      <c r="I314" s="3" t="s">
        <v>34</v>
      </c>
      <c r="J314" s="3" t="s">
        <v>65</v>
      </c>
      <c r="K314" s="4" t="s">
        <v>49</v>
      </c>
      <c r="L314" s="4" t="s">
        <v>49</v>
      </c>
      <c r="M314" s="3" t="s">
        <v>33</v>
      </c>
      <c r="N314" s="4" t="s">
        <v>49</v>
      </c>
      <c r="O314" s="4" t="s">
        <v>49</v>
      </c>
      <c r="P314" s="3" t="s">
        <v>66</v>
      </c>
      <c r="Q314" s="3" t="s">
        <v>39</v>
      </c>
      <c r="R314" s="3" t="s">
        <v>67</v>
      </c>
      <c r="S314" s="3" t="s">
        <v>68</v>
      </c>
      <c r="T314" s="3" t="s">
        <v>69</v>
      </c>
      <c r="U314" s="3" t="s">
        <v>70</v>
      </c>
      <c r="V314" s="3" t="s">
        <v>43</v>
      </c>
      <c r="W314" s="3" t="s">
        <v>44</v>
      </c>
      <c r="X314" s="3" t="s">
        <v>45</v>
      </c>
      <c r="Y314" s="3" t="s">
        <v>46</v>
      </c>
      <c r="Z314" s="3" t="s">
        <v>73</v>
      </c>
      <c r="AA314" s="3" t="s">
        <v>774</v>
      </c>
      <c r="AB314" s="4">
        <v>4</v>
      </c>
      <c r="AC314" s="12" t="s">
        <v>3123</v>
      </c>
      <c r="AD314" s="10"/>
      <c r="AE314" s="10"/>
      <c r="AF314" s="4">
        <v>70472</v>
      </c>
      <c r="AG314" s="4">
        <v>70.47</v>
      </c>
      <c r="AH314" s="4">
        <v>729000</v>
      </c>
    </row>
    <row r="315" spans="1:34" ht="22" customHeight="1" x14ac:dyDescent="0.3">
      <c r="A315" s="5">
        <v>43654</v>
      </c>
      <c r="B315" s="6" t="s">
        <v>31</v>
      </c>
      <c r="C315" s="6" t="s">
        <v>32</v>
      </c>
      <c r="D315" s="7" t="s">
        <v>49</v>
      </c>
      <c r="E315" s="7" t="s">
        <v>49</v>
      </c>
      <c r="F315" s="6" t="s">
        <v>33</v>
      </c>
      <c r="G315" s="7" t="s">
        <v>49</v>
      </c>
      <c r="H315" s="7" t="s">
        <v>49</v>
      </c>
      <c r="I315" s="6" t="s">
        <v>34</v>
      </c>
      <c r="J315" s="6" t="s">
        <v>65</v>
      </c>
      <c r="K315" s="7" t="s">
        <v>49</v>
      </c>
      <c r="L315" s="7" t="s">
        <v>49</v>
      </c>
      <c r="M315" s="6" t="s">
        <v>33</v>
      </c>
      <c r="N315" s="7" t="s">
        <v>49</v>
      </c>
      <c r="O315" s="7" t="s">
        <v>49</v>
      </c>
      <c r="P315" s="6" t="s">
        <v>66</v>
      </c>
      <c r="Q315" s="6" t="s">
        <v>700</v>
      </c>
      <c r="R315" s="6" t="s">
        <v>67</v>
      </c>
      <c r="S315" s="6" t="s">
        <v>68</v>
      </c>
      <c r="T315" s="6" t="s">
        <v>69</v>
      </c>
      <c r="U315" s="6" t="s">
        <v>70</v>
      </c>
      <c r="V315" s="6" t="s">
        <v>43</v>
      </c>
      <c r="W315" s="6" t="s">
        <v>44</v>
      </c>
      <c r="X315" s="6" t="s">
        <v>45</v>
      </c>
      <c r="Y315" s="6" t="s">
        <v>46</v>
      </c>
      <c r="Z315" s="6" t="s">
        <v>73</v>
      </c>
      <c r="AA315" s="6" t="s">
        <v>701</v>
      </c>
      <c r="AB315" s="7">
        <v>1</v>
      </c>
      <c r="AC315" s="12" t="s">
        <v>3123</v>
      </c>
      <c r="AD315" s="7"/>
      <c r="AE315" s="7"/>
      <c r="AF315" s="7">
        <v>24379</v>
      </c>
      <c r="AG315" s="7">
        <v>24.38</v>
      </c>
      <c r="AH315" s="7">
        <v>252000</v>
      </c>
    </row>
    <row r="316" spans="1:34" ht="22" customHeight="1" x14ac:dyDescent="0.3">
      <c r="A316" s="5">
        <v>43654</v>
      </c>
      <c r="B316" s="6" t="s">
        <v>31</v>
      </c>
      <c r="C316" s="6" t="s">
        <v>32</v>
      </c>
      <c r="D316" s="7" t="s">
        <v>49</v>
      </c>
      <c r="E316" s="7" t="s">
        <v>49</v>
      </c>
      <c r="F316" s="6" t="s">
        <v>33</v>
      </c>
      <c r="G316" s="7" t="s">
        <v>49</v>
      </c>
      <c r="H316" s="7" t="s">
        <v>49</v>
      </c>
      <c r="I316" s="6" t="s">
        <v>34</v>
      </c>
      <c r="J316" s="6" t="s">
        <v>65</v>
      </c>
      <c r="K316" s="7" t="s">
        <v>49</v>
      </c>
      <c r="L316" s="7" t="s">
        <v>49</v>
      </c>
      <c r="M316" s="6" t="s">
        <v>33</v>
      </c>
      <c r="N316" s="7" t="s">
        <v>49</v>
      </c>
      <c r="O316" s="7" t="s">
        <v>49</v>
      </c>
      <c r="P316" s="6" t="s">
        <v>66</v>
      </c>
      <c r="Q316" s="6" t="s">
        <v>700</v>
      </c>
      <c r="R316" s="6" t="s">
        <v>67</v>
      </c>
      <c r="S316" s="6" t="s">
        <v>68</v>
      </c>
      <c r="T316" s="6" t="s">
        <v>69</v>
      </c>
      <c r="U316" s="6" t="s">
        <v>70</v>
      </c>
      <c r="V316" s="6" t="s">
        <v>43</v>
      </c>
      <c r="W316" s="6" t="s">
        <v>44</v>
      </c>
      <c r="X316" s="6" t="s">
        <v>45</v>
      </c>
      <c r="Y316" s="6" t="s">
        <v>46</v>
      </c>
      <c r="Z316" s="6" t="s">
        <v>73</v>
      </c>
      <c r="AA316" s="6" t="s">
        <v>701</v>
      </c>
      <c r="AB316" s="7">
        <v>1</v>
      </c>
      <c r="AC316" s="12" t="s">
        <v>3123</v>
      </c>
      <c r="AD316" s="7"/>
      <c r="AE316" s="7"/>
      <c r="AF316" s="7">
        <v>24579</v>
      </c>
      <c r="AG316" s="7">
        <v>24.58</v>
      </c>
      <c r="AH316" s="7">
        <v>254000</v>
      </c>
    </row>
    <row r="317" spans="1:34" ht="22" customHeight="1" x14ac:dyDescent="0.3">
      <c r="A317" s="2">
        <v>43654</v>
      </c>
      <c r="B317" s="3" t="s">
        <v>31</v>
      </c>
      <c r="C317" s="3" t="s">
        <v>32</v>
      </c>
      <c r="D317" s="4" t="s">
        <v>49</v>
      </c>
      <c r="E317" s="4" t="s">
        <v>49</v>
      </c>
      <c r="F317" s="3" t="s">
        <v>33</v>
      </c>
      <c r="G317" s="4" t="s">
        <v>49</v>
      </c>
      <c r="H317" s="4" t="s">
        <v>49</v>
      </c>
      <c r="I317" s="3" t="s">
        <v>34</v>
      </c>
      <c r="J317" s="3" t="s">
        <v>65</v>
      </c>
      <c r="K317" s="4" t="s">
        <v>49</v>
      </c>
      <c r="L317" s="4" t="s">
        <v>49</v>
      </c>
      <c r="M317" s="3" t="s">
        <v>33</v>
      </c>
      <c r="N317" s="4" t="s">
        <v>49</v>
      </c>
      <c r="O317" s="4" t="s">
        <v>49</v>
      </c>
      <c r="P317" s="3" t="s">
        <v>66</v>
      </c>
      <c r="Q317" s="3" t="s">
        <v>39</v>
      </c>
      <c r="R317" s="3" t="s">
        <v>67</v>
      </c>
      <c r="S317" s="3" t="s">
        <v>68</v>
      </c>
      <c r="T317" s="3" t="s">
        <v>69</v>
      </c>
      <c r="U317" s="3" t="s">
        <v>70</v>
      </c>
      <c r="V317" s="3" t="s">
        <v>43</v>
      </c>
      <c r="W317" s="3" t="s">
        <v>44</v>
      </c>
      <c r="X317" s="3" t="s">
        <v>45</v>
      </c>
      <c r="Y317" s="3" t="s">
        <v>46</v>
      </c>
      <c r="Z317" s="3" t="s">
        <v>73</v>
      </c>
      <c r="AA317" s="3" t="s">
        <v>701</v>
      </c>
      <c r="AB317" s="4">
        <v>1</v>
      </c>
      <c r="AC317" s="12" t="s">
        <v>3123</v>
      </c>
      <c r="AD317" s="10"/>
      <c r="AE317" s="10"/>
      <c r="AF317" s="4">
        <v>24879</v>
      </c>
      <c r="AG317" s="4">
        <v>24.88</v>
      </c>
      <c r="AH317" s="4">
        <v>257000</v>
      </c>
    </row>
    <row r="318" spans="1:34" ht="22" customHeight="1" x14ac:dyDescent="0.3">
      <c r="A318" s="5">
        <v>43654</v>
      </c>
      <c r="B318" s="6" t="s">
        <v>31</v>
      </c>
      <c r="C318" s="6" t="s">
        <v>32</v>
      </c>
      <c r="D318" s="7" t="s">
        <v>49</v>
      </c>
      <c r="E318" s="7" t="s">
        <v>49</v>
      </c>
      <c r="F318" s="6" t="s">
        <v>33</v>
      </c>
      <c r="G318" s="7" t="s">
        <v>49</v>
      </c>
      <c r="H318" s="7" t="s">
        <v>49</v>
      </c>
      <c r="I318" s="6" t="s">
        <v>34</v>
      </c>
      <c r="J318" s="6" t="s">
        <v>65</v>
      </c>
      <c r="K318" s="7" t="s">
        <v>49</v>
      </c>
      <c r="L318" s="7" t="s">
        <v>49</v>
      </c>
      <c r="M318" s="6" t="s">
        <v>33</v>
      </c>
      <c r="N318" s="7" t="s">
        <v>49</v>
      </c>
      <c r="O318" s="7" t="s">
        <v>49</v>
      </c>
      <c r="P318" s="6" t="s">
        <v>66</v>
      </c>
      <c r="Q318" s="6" t="s">
        <v>39</v>
      </c>
      <c r="R318" s="6" t="s">
        <v>67</v>
      </c>
      <c r="S318" s="6" t="s">
        <v>68</v>
      </c>
      <c r="T318" s="6" t="s">
        <v>69</v>
      </c>
      <c r="U318" s="6" t="s">
        <v>70</v>
      </c>
      <c r="V318" s="6" t="s">
        <v>43</v>
      </c>
      <c r="W318" s="6" t="s">
        <v>44</v>
      </c>
      <c r="X318" s="6" t="s">
        <v>45</v>
      </c>
      <c r="Y318" s="6" t="s">
        <v>46</v>
      </c>
      <c r="Z318" s="6" t="s">
        <v>73</v>
      </c>
      <c r="AA318" s="6" t="s">
        <v>701</v>
      </c>
      <c r="AB318" s="7">
        <v>1</v>
      </c>
      <c r="AC318" s="12" t="s">
        <v>3123</v>
      </c>
      <c r="AD318" s="7"/>
      <c r="AE318" s="7"/>
      <c r="AF318" s="7">
        <v>24099</v>
      </c>
      <c r="AG318" s="7">
        <v>24.1</v>
      </c>
      <c r="AH318" s="7">
        <v>249000</v>
      </c>
    </row>
    <row r="319" spans="1:34" ht="22" customHeight="1" x14ac:dyDescent="0.3">
      <c r="A319" s="2">
        <v>43654</v>
      </c>
      <c r="B319" s="3" t="s">
        <v>31</v>
      </c>
      <c r="C319" s="3" t="s">
        <v>32</v>
      </c>
      <c r="D319" s="4" t="s">
        <v>49</v>
      </c>
      <c r="E319" s="4" t="s">
        <v>49</v>
      </c>
      <c r="F319" s="3" t="s">
        <v>33</v>
      </c>
      <c r="G319" s="4" t="s">
        <v>49</v>
      </c>
      <c r="H319" s="4" t="s">
        <v>49</v>
      </c>
      <c r="I319" s="3" t="s">
        <v>34</v>
      </c>
      <c r="J319" s="3" t="s">
        <v>65</v>
      </c>
      <c r="K319" s="4" t="s">
        <v>49</v>
      </c>
      <c r="L319" s="4" t="s">
        <v>49</v>
      </c>
      <c r="M319" s="3" t="s">
        <v>33</v>
      </c>
      <c r="N319" s="4" t="s">
        <v>49</v>
      </c>
      <c r="O319" s="4" t="s">
        <v>49</v>
      </c>
      <c r="P319" s="3" t="s">
        <v>66</v>
      </c>
      <c r="Q319" s="3" t="s">
        <v>39</v>
      </c>
      <c r="R319" s="3" t="s">
        <v>67</v>
      </c>
      <c r="S319" s="3" t="s">
        <v>68</v>
      </c>
      <c r="T319" s="3" t="s">
        <v>69</v>
      </c>
      <c r="U319" s="3" t="s">
        <v>70</v>
      </c>
      <c r="V319" s="3" t="s">
        <v>43</v>
      </c>
      <c r="W319" s="3" t="s">
        <v>44</v>
      </c>
      <c r="X319" s="3" t="s">
        <v>45</v>
      </c>
      <c r="Y319" s="3" t="s">
        <v>46</v>
      </c>
      <c r="Z319" s="3" t="s">
        <v>73</v>
      </c>
      <c r="AA319" s="3" t="s">
        <v>701</v>
      </c>
      <c r="AB319" s="4">
        <v>1</v>
      </c>
      <c r="AC319" s="12" t="s">
        <v>3123</v>
      </c>
      <c r="AD319" s="10"/>
      <c r="AE319" s="10"/>
      <c r="AF319" s="4">
        <v>24499</v>
      </c>
      <c r="AG319" s="4">
        <v>24.5</v>
      </c>
      <c r="AH319" s="4">
        <v>254000</v>
      </c>
    </row>
    <row r="320" spans="1:34" ht="22" customHeight="1" x14ac:dyDescent="0.3">
      <c r="A320" s="5">
        <v>43654</v>
      </c>
      <c r="B320" s="6" t="s">
        <v>31</v>
      </c>
      <c r="C320" s="6" t="s">
        <v>32</v>
      </c>
      <c r="D320" s="7" t="s">
        <v>49</v>
      </c>
      <c r="E320" s="7" t="s">
        <v>49</v>
      </c>
      <c r="F320" s="6" t="s">
        <v>33</v>
      </c>
      <c r="G320" s="7" t="s">
        <v>49</v>
      </c>
      <c r="H320" s="7" t="s">
        <v>49</v>
      </c>
      <c r="I320" s="6" t="s">
        <v>34</v>
      </c>
      <c r="J320" s="6" t="s">
        <v>65</v>
      </c>
      <c r="K320" s="7" t="s">
        <v>49</v>
      </c>
      <c r="L320" s="7" t="s">
        <v>49</v>
      </c>
      <c r="M320" s="6" t="s">
        <v>33</v>
      </c>
      <c r="N320" s="7" t="s">
        <v>49</v>
      </c>
      <c r="O320" s="7" t="s">
        <v>49</v>
      </c>
      <c r="P320" s="6" t="s">
        <v>66</v>
      </c>
      <c r="Q320" s="6" t="s">
        <v>356</v>
      </c>
      <c r="R320" s="6" t="s">
        <v>67</v>
      </c>
      <c r="S320" s="6" t="s">
        <v>68</v>
      </c>
      <c r="T320" s="6" t="s">
        <v>69</v>
      </c>
      <c r="U320" s="6" t="s">
        <v>70</v>
      </c>
      <c r="V320" s="6" t="s">
        <v>43</v>
      </c>
      <c r="W320" s="6" t="s">
        <v>44</v>
      </c>
      <c r="X320" s="6" t="s">
        <v>45</v>
      </c>
      <c r="Y320" s="6" t="s">
        <v>46</v>
      </c>
      <c r="Z320" s="6" t="s">
        <v>73</v>
      </c>
      <c r="AA320" s="6" t="s">
        <v>701</v>
      </c>
      <c r="AB320" s="7">
        <v>1</v>
      </c>
      <c r="AC320" s="12" t="s">
        <v>3123</v>
      </c>
      <c r="AD320" s="7"/>
      <c r="AE320" s="7"/>
      <c r="AF320" s="7">
        <v>24459</v>
      </c>
      <c r="AG320" s="7">
        <v>24.46</v>
      </c>
      <c r="AH320" s="7">
        <v>253000</v>
      </c>
    </row>
    <row r="321" spans="1:34" ht="22" customHeight="1" x14ac:dyDescent="0.3">
      <c r="A321" s="2">
        <v>43648</v>
      </c>
      <c r="B321" s="3" t="s">
        <v>50</v>
      </c>
      <c r="C321" s="3" t="s">
        <v>84</v>
      </c>
      <c r="D321" s="3" t="s">
        <v>85</v>
      </c>
      <c r="E321" s="3" t="s">
        <v>44</v>
      </c>
      <c r="F321" s="3" t="s">
        <v>33</v>
      </c>
      <c r="G321" s="4" t="s">
        <v>49</v>
      </c>
      <c r="H321" s="4" t="s">
        <v>49</v>
      </c>
      <c r="I321" s="3" t="s">
        <v>86</v>
      </c>
      <c r="J321" s="3" t="s">
        <v>166</v>
      </c>
      <c r="K321" s="4" t="s">
        <v>49</v>
      </c>
      <c r="L321" s="3" t="s">
        <v>61</v>
      </c>
      <c r="M321" s="4" t="s">
        <v>49</v>
      </c>
      <c r="N321" s="4" t="s">
        <v>49</v>
      </c>
      <c r="O321" s="4" t="s">
        <v>49</v>
      </c>
      <c r="P321" s="3" t="s">
        <v>167</v>
      </c>
      <c r="Q321" s="3" t="s">
        <v>39</v>
      </c>
      <c r="R321" s="3" t="s">
        <v>60</v>
      </c>
      <c r="S321" s="3" t="s">
        <v>61</v>
      </c>
      <c r="T321" s="3" t="s">
        <v>62</v>
      </c>
      <c r="U321" s="3" t="s">
        <v>56</v>
      </c>
      <c r="V321" s="3" t="s">
        <v>90</v>
      </c>
      <c r="W321" s="3" t="s">
        <v>44</v>
      </c>
      <c r="X321" s="3" t="s">
        <v>91</v>
      </c>
      <c r="Y321" s="3" t="s">
        <v>46</v>
      </c>
      <c r="Z321" s="3" t="s">
        <v>777</v>
      </c>
      <c r="AA321" s="3" t="s">
        <v>778</v>
      </c>
      <c r="AB321" s="4">
        <v>1</v>
      </c>
      <c r="AC321" s="12" t="s">
        <v>3123</v>
      </c>
      <c r="AD321" s="10"/>
      <c r="AE321" s="10"/>
      <c r="AF321" s="4">
        <v>7040</v>
      </c>
      <c r="AG321" s="4">
        <v>7.04</v>
      </c>
      <c r="AH321" s="4">
        <v>46400</v>
      </c>
    </row>
    <row r="322" spans="1:34" ht="22" customHeight="1" x14ac:dyDescent="0.3">
      <c r="A322" s="5">
        <v>43648</v>
      </c>
      <c r="B322" s="6" t="s">
        <v>50</v>
      </c>
      <c r="C322" s="6" t="s">
        <v>84</v>
      </c>
      <c r="D322" s="6" t="s">
        <v>85</v>
      </c>
      <c r="E322" s="6" t="s">
        <v>44</v>
      </c>
      <c r="F322" s="6" t="s">
        <v>33</v>
      </c>
      <c r="G322" s="7" t="s">
        <v>49</v>
      </c>
      <c r="H322" s="7" t="s">
        <v>49</v>
      </c>
      <c r="I322" s="6" t="s">
        <v>86</v>
      </c>
      <c r="J322" s="6" t="s">
        <v>779</v>
      </c>
      <c r="K322" s="7" t="s">
        <v>49</v>
      </c>
      <c r="L322" s="6" t="s">
        <v>97</v>
      </c>
      <c r="M322" s="7" t="s">
        <v>49</v>
      </c>
      <c r="N322" s="7" t="s">
        <v>49</v>
      </c>
      <c r="O322" s="7" t="s">
        <v>49</v>
      </c>
      <c r="P322" s="6" t="s">
        <v>780</v>
      </c>
      <c r="Q322" s="6" t="s">
        <v>39</v>
      </c>
      <c r="R322" s="6" t="s">
        <v>96</v>
      </c>
      <c r="S322" s="6" t="s">
        <v>97</v>
      </c>
      <c r="T322" s="6" t="s">
        <v>98</v>
      </c>
      <c r="U322" s="6" t="s">
        <v>99</v>
      </c>
      <c r="V322" s="6" t="s">
        <v>90</v>
      </c>
      <c r="W322" s="6" t="s">
        <v>44</v>
      </c>
      <c r="X322" s="6" t="s">
        <v>91</v>
      </c>
      <c r="Y322" s="6" t="s">
        <v>46</v>
      </c>
      <c r="Z322" s="6" t="s">
        <v>781</v>
      </c>
      <c r="AA322" s="6" t="s">
        <v>782</v>
      </c>
      <c r="AB322" s="7">
        <v>1</v>
      </c>
      <c r="AC322" s="12" t="s">
        <v>3123</v>
      </c>
      <c r="AD322" s="7"/>
      <c r="AE322" s="7"/>
      <c r="AF322" s="7">
        <v>16982</v>
      </c>
      <c r="AG322" s="7">
        <v>16.98</v>
      </c>
      <c r="AH322" s="7">
        <v>46900</v>
      </c>
    </row>
    <row r="323" spans="1:34" ht="22" customHeight="1" x14ac:dyDescent="0.3">
      <c r="A323" s="2">
        <v>43647</v>
      </c>
      <c r="B323" s="3" t="s">
        <v>31</v>
      </c>
      <c r="C323" s="3" t="s">
        <v>32</v>
      </c>
      <c r="D323" s="4" t="s">
        <v>49</v>
      </c>
      <c r="E323" s="4" t="s">
        <v>49</v>
      </c>
      <c r="F323" s="3" t="s">
        <v>33</v>
      </c>
      <c r="G323" s="4" t="s">
        <v>49</v>
      </c>
      <c r="H323" s="4" t="s">
        <v>49</v>
      </c>
      <c r="I323" s="3" t="s">
        <v>34</v>
      </c>
      <c r="J323" s="3" t="s">
        <v>65</v>
      </c>
      <c r="K323" s="4" t="s">
        <v>49</v>
      </c>
      <c r="L323" s="4" t="s">
        <v>49</v>
      </c>
      <c r="M323" s="3" t="s">
        <v>33</v>
      </c>
      <c r="N323" s="4" t="s">
        <v>49</v>
      </c>
      <c r="O323" s="4" t="s">
        <v>49</v>
      </c>
      <c r="P323" s="3" t="s">
        <v>66</v>
      </c>
      <c r="Q323" s="3" t="s">
        <v>700</v>
      </c>
      <c r="R323" s="3" t="s">
        <v>67</v>
      </c>
      <c r="S323" s="3" t="s">
        <v>68</v>
      </c>
      <c r="T323" s="3" t="s">
        <v>69</v>
      </c>
      <c r="U323" s="3" t="s">
        <v>70</v>
      </c>
      <c r="V323" s="3" t="s">
        <v>43</v>
      </c>
      <c r="W323" s="3" t="s">
        <v>44</v>
      </c>
      <c r="X323" s="3" t="s">
        <v>45</v>
      </c>
      <c r="Y323" s="3" t="s">
        <v>46</v>
      </c>
      <c r="Z323" s="3" t="s">
        <v>73</v>
      </c>
      <c r="AA323" s="3" t="s">
        <v>701</v>
      </c>
      <c r="AB323" s="4">
        <v>1</v>
      </c>
      <c r="AC323" s="12" t="s">
        <v>3123</v>
      </c>
      <c r="AD323" s="10"/>
      <c r="AE323" s="10"/>
      <c r="AF323" s="4">
        <v>24519</v>
      </c>
      <c r="AG323" s="4">
        <v>24.52</v>
      </c>
      <c r="AH323" s="4">
        <v>254000</v>
      </c>
    </row>
    <row r="324" spans="1:34" ht="22" customHeight="1" x14ac:dyDescent="0.3">
      <c r="A324" s="2">
        <v>43647</v>
      </c>
      <c r="B324" s="3" t="s">
        <v>31</v>
      </c>
      <c r="C324" s="3" t="s">
        <v>32</v>
      </c>
      <c r="D324" s="4" t="s">
        <v>49</v>
      </c>
      <c r="E324" s="4" t="s">
        <v>49</v>
      </c>
      <c r="F324" s="3" t="s">
        <v>33</v>
      </c>
      <c r="G324" s="4" t="s">
        <v>49</v>
      </c>
      <c r="H324" s="4" t="s">
        <v>49</v>
      </c>
      <c r="I324" s="3" t="s">
        <v>34</v>
      </c>
      <c r="J324" s="3" t="s">
        <v>65</v>
      </c>
      <c r="K324" s="4" t="s">
        <v>49</v>
      </c>
      <c r="L324" s="4" t="s">
        <v>49</v>
      </c>
      <c r="M324" s="3" t="s">
        <v>33</v>
      </c>
      <c r="N324" s="4" t="s">
        <v>49</v>
      </c>
      <c r="O324" s="4" t="s">
        <v>49</v>
      </c>
      <c r="P324" s="3" t="s">
        <v>66</v>
      </c>
      <c r="Q324" s="3" t="s">
        <v>700</v>
      </c>
      <c r="R324" s="3" t="s">
        <v>67</v>
      </c>
      <c r="S324" s="3" t="s">
        <v>68</v>
      </c>
      <c r="T324" s="3" t="s">
        <v>69</v>
      </c>
      <c r="U324" s="3" t="s">
        <v>70</v>
      </c>
      <c r="V324" s="3" t="s">
        <v>43</v>
      </c>
      <c r="W324" s="3" t="s">
        <v>44</v>
      </c>
      <c r="X324" s="3" t="s">
        <v>45</v>
      </c>
      <c r="Y324" s="3" t="s">
        <v>46</v>
      </c>
      <c r="Z324" s="3" t="s">
        <v>73</v>
      </c>
      <c r="AA324" s="3" t="s">
        <v>701</v>
      </c>
      <c r="AB324" s="4">
        <v>1</v>
      </c>
      <c r="AC324" s="12" t="s">
        <v>3123</v>
      </c>
      <c r="AD324" s="10"/>
      <c r="AE324" s="10"/>
      <c r="AF324" s="4">
        <v>24559</v>
      </c>
      <c r="AG324" s="4">
        <v>24.56</v>
      </c>
      <c r="AH324" s="4">
        <v>254000</v>
      </c>
    </row>
    <row r="325" spans="1:34" ht="22" customHeight="1" x14ac:dyDescent="0.3">
      <c r="A325" s="5">
        <v>43647</v>
      </c>
      <c r="B325" s="6" t="s">
        <v>31</v>
      </c>
      <c r="C325" s="6" t="s">
        <v>32</v>
      </c>
      <c r="D325" s="7" t="s">
        <v>49</v>
      </c>
      <c r="E325" s="7" t="s">
        <v>49</v>
      </c>
      <c r="F325" s="6" t="s">
        <v>33</v>
      </c>
      <c r="G325" s="7" t="s">
        <v>49</v>
      </c>
      <c r="H325" s="7" t="s">
        <v>49</v>
      </c>
      <c r="I325" s="6" t="s">
        <v>34</v>
      </c>
      <c r="J325" s="6" t="s">
        <v>65</v>
      </c>
      <c r="K325" s="7" t="s">
        <v>49</v>
      </c>
      <c r="L325" s="7" t="s">
        <v>49</v>
      </c>
      <c r="M325" s="6" t="s">
        <v>33</v>
      </c>
      <c r="N325" s="7" t="s">
        <v>49</v>
      </c>
      <c r="O325" s="7" t="s">
        <v>49</v>
      </c>
      <c r="P325" s="6" t="s">
        <v>66</v>
      </c>
      <c r="Q325" s="6" t="s">
        <v>700</v>
      </c>
      <c r="R325" s="6" t="s">
        <v>67</v>
      </c>
      <c r="S325" s="6" t="s">
        <v>68</v>
      </c>
      <c r="T325" s="6" t="s">
        <v>69</v>
      </c>
      <c r="U325" s="6" t="s">
        <v>70</v>
      </c>
      <c r="V325" s="6" t="s">
        <v>43</v>
      </c>
      <c r="W325" s="6" t="s">
        <v>44</v>
      </c>
      <c r="X325" s="6" t="s">
        <v>45</v>
      </c>
      <c r="Y325" s="6" t="s">
        <v>46</v>
      </c>
      <c r="Z325" s="6" t="s">
        <v>73</v>
      </c>
      <c r="AA325" s="6" t="s">
        <v>701</v>
      </c>
      <c r="AB325" s="7">
        <v>1</v>
      </c>
      <c r="AC325" s="12" t="s">
        <v>3123</v>
      </c>
      <c r="AD325" s="7"/>
      <c r="AE325" s="7"/>
      <c r="AF325" s="7">
        <v>24639</v>
      </c>
      <c r="AG325" s="7">
        <v>24.64</v>
      </c>
      <c r="AH325" s="7">
        <v>255000</v>
      </c>
    </row>
    <row r="326" spans="1:34" ht="22" customHeight="1" x14ac:dyDescent="0.3">
      <c r="A326" s="2">
        <v>43647</v>
      </c>
      <c r="B326" s="3" t="s">
        <v>31</v>
      </c>
      <c r="C326" s="3" t="s">
        <v>32</v>
      </c>
      <c r="D326" s="4" t="s">
        <v>49</v>
      </c>
      <c r="E326" s="4" t="s">
        <v>49</v>
      </c>
      <c r="F326" s="3" t="s">
        <v>33</v>
      </c>
      <c r="G326" s="4" t="s">
        <v>49</v>
      </c>
      <c r="H326" s="4" t="s">
        <v>49</v>
      </c>
      <c r="I326" s="3" t="s">
        <v>34</v>
      </c>
      <c r="J326" s="3" t="s">
        <v>65</v>
      </c>
      <c r="K326" s="4" t="s">
        <v>49</v>
      </c>
      <c r="L326" s="4" t="s">
        <v>49</v>
      </c>
      <c r="M326" s="3" t="s">
        <v>33</v>
      </c>
      <c r="N326" s="4" t="s">
        <v>49</v>
      </c>
      <c r="O326" s="4" t="s">
        <v>49</v>
      </c>
      <c r="P326" s="3" t="s">
        <v>66</v>
      </c>
      <c r="Q326" s="3" t="s">
        <v>700</v>
      </c>
      <c r="R326" s="3" t="s">
        <v>67</v>
      </c>
      <c r="S326" s="3" t="s">
        <v>68</v>
      </c>
      <c r="T326" s="3" t="s">
        <v>69</v>
      </c>
      <c r="U326" s="3" t="s">
        <v>70</v>
      </c>
      <c r="V326" s="3" t="s">
        <v>43</v>
      </c>
      <c r="W326" s="3" t="s">
        <v>44</v>
      </c>
      <c r="X326" s="3" t="s">
        <v>45</v>
      </c>
      <c r="Y326" s="3" t="s">
        <v>46</v>
      </c>
      <c r="Z326" s="3" t="s">
        <v>73</v>
      </c>
      <c r="AA326" s="3" t="s">
        <v>701</v>
      </c>
      <c r="AB326" s="4">
        <v>1</v>
      </c>
      <c r="AC326" s="12" t="s">
        <v>3123</v>
      </c>
      <c r="AD326" s="10"/>
      <c r="AE326" s="10"/>
      <c r="AF326" s="4">
        <v>24539</v>
      </c>
      <c r="AG326" s="4">
        <v>24.54</v>
      </c>
      <c r="AH326" s="4">
        <v>254000</v>
      </c>
    </row>
    <row r="327" spans="1:34" ht="22" customHeight="1" x14ac:dyDescent="0.3">
      <c r="A327" s="2">
        <v>43647</v>
      </c>
      <c r="B327" s="3" t="s">
        <v>31</v>
      </c>
      <c r="C327" s="3" t="s">
        <v>32</v>
      </c>
      <c r="D327" s="4" t="s">
        <v>49</v>
      </c>
      <c r="E327" s="4" t="s">
        <v>49</v>
      </c>
      <c r="F327" s="3" t="s">
        <v>33</v>
      </c>
      <c r="G327" s="4" t="s">
        <v>49</v>
      </c>
      <c r="H327" s="4" t="s">
        <v>49</v>
      </c>
      <c r="I327" s="3" t="s">
        <v>34</v>
      </c>
      <c r="J327" s="3" t="s">
        <v>65</v>
      </c>
      <c r="K327" s="4" t="s">
        <v>49</v>
      </c>
      <c r="L327" s="4" t="s">
        <v>49</v>
      </c>
      <c r="M327" s="3" t="s">
        <v>33</v>
      </c>
      <c r="N327" s="4" t="s">
        <v>49</v>
      </c>
      <c r="O327" s="4" t="s">
        <v>49</v>
      </c>
      <c r="P327" s="3" t="s">
        <v>66</v>
      </c>
      <c r="Q327" s="3" t="s">
        <v>39</v>
      </c>
      <c r="R327" s="3" t="s">
        <v>67</v>
      </c>
      <c r="S327" s="3" t="s">
        <v>68</v>
      </c>
      <c r="T327" s="3" t="s">
        <v>69</v>
      </c>
      <c r="U327" s="3" t="s">
        <v>70</v>
      </c>
      <c r="V327" s="3" t="s">
        <v>43</v>
      </c>
      <c r="W327" s="3" t="s">
        <v>44</v>
      </c>
      <c r="X327" s="3" t="s">
        <v>45</v>
      </c>
      <c r="Y327" s="3" t="s">
        <v>46</v>
      </c>
      <c r="Z327" s="3" t="s">
        <v>73</v>
      </c>
      <c r="AA327" s="3" t="s">
        <v>785</v>
      </c>
      <c r="AB327" s="4">
        <v>1</v>
      </c>
      <c r="AC327" s="12" t="s">
        <v>3123</v>
      </c>
      <c r="AD327" s="10"/>
      <c r="AE327" s="10"/>
      <c r="AF327" s="4">
        <v>17618</v>
      </c>
      <c r="AG327" s="4">
        <v>17.62</v>
      </c>
      <c r="AH327" s="4">
        <v>182000</v>
      </c>
    </row>
    <row r="328" spans="1:34" ht="22" customHeight="1" x14ac:dyDescent="0.3">
      <c r="A328" s="5">
        <v>43647</v>
      </c>
      <c r="B328" s="6" t="s">
        <v>31</v>
      </c>
      <c r="C328" s="6" t="s">
        <v>32</v>
      </c>
      <c r="D328" s="7" t="s">
        <v>49</v>
      </c>
      <c r="E328" s="7" t="s">
        <v>49</v>
      </c>
      <c r="F328" s="6" t="s">
        <v>33</v>
      </c>
      <c r="G328" s="7" t="s">
        <v>49</v>
      </c>
      <c r="H328" s="7" t="s">
        <v>49</v>
      </c>
      <c r="I328" s="6" t="s">
        <v>34</v>
      </c>
      <c r="J328" s="6" t="s">
        <v>77</v>
      </c>
      <c r="K328" s="6" t="s">
        <v>78</v>
      </c>
      <c r="L328" s="6" t="s">
        <v>68</v>
      </c>
      <c r="M328" s="6" t="s">
        <v>33</v>
      </c>
      <c r="N328" s="7" t="s">
        <v>49</v>
      </c>
      <c r="O328" s="7" t="s">
        <v>49</v>
      </c>
      <c r="P328" s="6" t="s">
        <v>79</v>
      </c>
      <c r="Q328" s="6" t="s">
        <v>39</v>
      </c>
      <c r="R328" s="6" t="s">
        <v>67</v>
      </c>
      <c r="S328" s="6" t="s">
        <v>68</v>
      </c>
      <c r="T328" s="6" t="s">
        <v>69</v>
      </c>
      <c r="U328" s="6" t="s">
        <v>70</v>
      </c>
      <c r="V328" s="6" t="s">
        <v>43</v>
      </c>
      <c r="W328" s="6" t="s">
        <v>44</v>
      </c>
      <c r="X328" s="6" t="s">
        <v>45</v>
      </c>
      <c r="Y328" s="6" t="s">
        <v>46</v>
      </c>
      <c r="Z328" s="6" t="s">
        <v>243</v>
      </c>
      <c r="AA328" s="6" t="s">
        <v>787</v>
      </c>
      <c r="AB328" s="7">
        <v>5</v>
      </c>
      <c r="AC328" s="12" t="s">
        <v>3123</v>
      </c>
      <c r="AD328" s="7"/>
      <c r="AE328" s="7"/>
      <c r="AF328" s="7">
        <v>51880</v>
      </c>
      <c r="AG328" s="7">
        <v>51.88</v>
      </c>
      <c r="AH328" s="7">
        <v>834000</v>
      </c>
    </row>
    <row r="329" spans="1:34" ht="22" customHeight="1" x14ac:dyDescent="0.3">
      <c r="A329" s="2">
        <v>43642</v>
      </c>
      <c r="B329" s="3" t="s">
        <v>50</v>
      </c>
      <c r="C329" s="3" t="s">
        <v>84</v>
      </c>
      <c r="D329" s="3" t="s">
        <v>85</v>
      </c>
      <c r="E329" s="3" t="s">
        <v>44</v>
      </c>
      <c r="F329" s="3" t="s">
        <v>33</v>
      </c>
      <c r="G329" s="4" t="s">
        <v>49</v>
      </c>
      <c r="H329" s="4" t="s">
        <v>49</v>
      </c>
      <c r="I329" s="3" t="s">
        <v>86</v>
      </c>
      <c r="J329" s="3" t="s">
        <v>769</v>
      </c>
      <c r="K329" s="4" t="s">
        <v>49</v>
      </c>
      <c r="L329" s="3" t="s">
        <v>61</v>
      </c>
      <c r="M329" s="3" t="s">
        <v>770</v>
      </c>
      <c r="N329" s="4">
        <v>2539385563.1900001</v>
      </c>
      <c r="O329" s="4" t="s">
        <v>49</v>
      </c>
      <c r="P329" s="3" t="s">
        <v>771</v>
      </c>
      <c r="Q329" s="3" t="s">
        <v>39</v>
      </c>
      <c r="R329" s="3" t="s">
        <v>60</v>
      </c>
      <c r="S329" s="3" t="s">
        <v>61</v>
      </c>
      <c r="T329" s="3" t="s">
        <v>62</v>
      </c>
      <c r="U329" s="3" t="s">
        <v>56</v>
      </c>
      <c r="V329" s="3" t="s">
        <v>90</v>
      </c>
      <c r="W329" s="3" t="s">
        <v>44</v>
      </c>
      <c r="X329" s="3" t="s">
        <v>91</v>
      </c>
      <c r="Y329" s="3" t="s">
        <v>46</v>
      </c>
      <c r="Z329" s="3" t="s">
        <v>63</v>
      </c>
      <c r="AA329" s="3" t="s">
        <v>788</v>
      </c>
      <c r="AB329" s="4">
        <v>4</v>
      </c>
      <c r="AC329" s="12" t="s">
        <v>3123</v>
      </c>
      <c r="AD329" s="10"/>
      <c r="AE329" s="10"/>
      <c r="AF329" s="4">
        <v>40240</v>
      </c>
      <c r="AG329" s="4">
        <v>40.24</v>
      </c>
      <c r="AH329" s="4">
        <v>683000</v>
      </c>
    </row>
    <row r="330" spans="1:34" ht="22" customHeight="1" x14ac:dyDescent="0.3">
      <c r="A330" s="5">
        <v>43642</v>
      </c>
      <c r="B330" s="6" t="s">
        <v>50</v>
      </c>
      <c r="C330" s="6" t="s">
        <v>84</v>
      </c>
      <c r="D330" s="6" t="s">
        <v>85</v>
      </c>
      <c r="E330" s="6" t="s">
        <v>44</v>
      </c>
      <c r="F330" s="6" t="s">
        <v>33</v>
      </c>
      <c r="G330" s="7" t="s">
        <v>49</v>
      </c>
      <c r="H330" s="7" t="s">
        <v>49</v>
      </c>
      <c r="I330" s="6" t="s">
        <v>86</v>
      </c>
      <c r="J330" s="6" t="s">
        <v>408</v>
      </c>
      <c r="K330" s="7" t="s">
        <v>49</v>
      </c>
      <c r="L330" s="6" t="s">
        <v>61</v>
      </c>
      <c r="M330" s="6" t="s">
        <v>33</v>
      </c>
      <c r="N330" s="7" t="s">
        <v>49</v>
      </c>
      <c r="O330" s="7" t="s">
        <v>49</v>
      </c>
      <c r="P330" s="6" t="s">
        <v>409</v>
      </c>
      <c r="Q330" s="6" t="s">
        <v>39</v>
      </c>
      <c r="R330" s="6" t="s">
        <v>60</v>
      </c>
      <c r="S330" s="6" t="s">
        <v>61</v>
      </c>
      <c r="T330" s="6" t="s">
        <v>62</v>
      </c>
      <c r="U330" s="6" t="s">
        <v>56</v>
      </c>
      <c r="V330" s="6" t="s">
        <v>90</v>
      </c>
      <c r="W330" s="6" t="s">
        <v>44</v>
      </c>
      <c r="X330" s="6" t="s">
        <v>91</v>
      </c>
      <c r="Y330" s="6" t="s">
        <v>46</v>
      </c>
      <c r="Z330" s="6" t="s">
        <v>410</v>
      </c>
      <c r="AA330" s="6" t="s">
        <v>789</v>
      </c>
      <c r="AB330" s="7">
        <v>1</v>
      </c>
      <c r="AC330" s="12" t="s">
        <v>3123</v>
      </c>
      <c r="AD330" s="7"/>
      <c r="AE330" s="7"/>
      <c r="AF330" s="7">
        <v>22176</v>
      </c>
      <c r="AG330" s="7">
        <v>22.18</v>
      </c>
      <c r="AH330" s="7">
        <v>27200</v>
      </c>
    </row>
    <row r="331" spans="1:34" ht="22" customHeight="1" x14ac:dyDescent="0.3">
      <c r="A331" s="2">
        <v>43642</v>
      </c>
      <c r="B331" s="3" t="s">
        <v>50</v>
      </c>
      <c r="C331" s="3" t="s">
        <v>84</v>
      </c>
      <c r="D331" s="3" t="s">
        <v>85</v>
      </c>
      <c r="E331" s="3" t="s">
        <v>44</v>
      </c>
      <c r="F331" s="3" t="s">
        <v>33</v>
      </c>
      <c r="G331" s="4" t="s">
        <v>49</v>
      </c>
      <c r="H331" s="4" t="s">
        <v>49</v>
      </c>
      <c r="I331" s="3" t="s">
        <v>86</v>
      </c>
      <c r="J331" s="3" t="s">
        <v>408</v>
      </c>
      <c r="K331" s="4" t="s">
        <v>49</v>
      </c>
      <c r="L331" s="3" t="s">
        <v>61</v>
      </c>
      <c r="M331" s="3" t="s">
        <v>33</v>
      </c>
      <c r="N331" s="4" t="s">
        <v>49</v>
      </c>
      <c r="O331" s="4" t="s">
        <v>49</v>
      </c>
      <c r="P331" s="3" t="s">
        <v>409</v>
      </c>
      <c r="Q331" s="3" t="s">
        <v>39</v>
      </c>
      <c r="R331" s="3" t="s">
        <v>60</v>
      </c>
      <c r="S331" s="3" t="s">
        <v>61</v>
      </c>
      <c r="T331" s="3" t="s">
        <v>62</v>
      </c>
      <c r="U331" s="3" t="s">
        <v>56</v>
      </c>
      <c r="V331" s="3" t="s">
        <v>90</v>
      </c>
      <c r="W331" s="3" t="s">
        <v>44</v>
      </c>
      <c r="X331" s="3" t="s">
        <v>91</v>
      </c>
      <c r="Y331" s="3" t="s">
        <v>46</v>
      </c>
      <c r="Z331" s="3" t="s">
        <v>410</v>
      </c>
      <c r="AA331" s="3" t="s">
        <v>790</v>
      </c>
      <c r="AB331" s="4">
        <v>3</v>
      </c>
      <c r="AC331" s="12" t="s">
        <v>3123</v>
      </c>
      <c r="AD331" s="10"/>
      <c r="AE331" s="10"/>
      <c r="AF331" s="4">
        <v>66528</v>
      </c>
      <c r="AG331" s="4">
        <v>66.53</v>
      </c>
      <c r="AH331" s="4">
        <v>81700</v>
      </c>
    </row>
    <row r="332" spans="1:34" ht="22" customHeight="1" x14ac:dyDescent="0.3">
      <c r="A332" s="5">
        <v>43641</v>
      </c>
      <c r="B332" s="6" t="s">
        <v>31</v>
      </c>
      <c r="C332" s="6" t="s">
        <v>32</v>
      </c>
      <c r="D332" s="7" t="s">
        <v>49</v>
      </c>
      <c r="E332" s="7" t="s">
        <v>49</v>
      </c>
      <c r="F332" s="6" t="s">
        <v>33</v>
      </c>
      <c r="G332" s="7" t="s">
        <v>49</v>
      </c>
      <c r="H332" s="7" t="s">
        <v>49</v>
      </c>
      <c r="I332" s="6" t="s">
        <v>34</v>
      </c>
      <c r="J332" s="6" t="s">
        <v>77</v>
      </c>
      <c r="K332" s="6" t="s">
        <v>78</v>
      </c>
      <c r="L332" s="6" t="s">
        <v>68</v>
      </c>
      <c r="M332" s="6" t="s">
        <v>33</v>
      </c>
      <c r="N332" s="7" t="s">
        <v>49</v>
      </c>
      <c r="O332" s="7" t="s">
        <v>49</v>
      </c>
      <c r="P332" s="6" t="s">
        <v>79</v>
      </c>
      <c r="Q332" s="6" t="s">
        <v>39</v>
      </c>
      <c r="R332" s="6" t="s">
        <v>67</v>
      </c>
      <c r="S332" s="6" t="s">
        <v>68</v>
      </c>
      <c r="T332" s="6" t="s">
        <v>69</v>
      </c>
      <c r="U332" s="6" t="s">
        <v>70</v>
      </c>
      <c r="V332" s="6" t="s">
        <v>43</v>
      </c>
      <c r="W332" s="6" t="s">
        <v>44</v>
      </c>
      <c r="X332" s="6" t="s">
        <v>45</v>
      </c>
      <c r="Y332" s="6" t="s">
        <v>46</v>
      </c>
      <c r="Z332" s="6" t="s">
        <v>418</v>
      </c>
      <c r="AA332" s="6" t="s">
        <v>794</v>
      </c>
      <c r="AB332" s="7">
        <v>1</v>
      </c>
      <c r="AC332" s="12" t="s">
        <v>3123</v>
      </c>
      <c r="AD332" s="7"/>
      <c r="AE332" s="7"/>
      <c r="AF332" s="7">
        <v>6282</v>
      </c>
      <c r="AG332" s="7">
        <v>6.28</v>
      </c>
      <c r="AH332" s="7">
        <v>6994000</v>
      </c>
    </row>
    <row r="333" spans="1:34" ht="22" customHeight="1" x14ac:dyDescent="0.3">
      <c r="A333" s="2">
        <v>43640</v>
      </c>
      <c r="B333" s="3" t="s">
        <v>50</v>
      </c>
      <c r="C333" s="3" t="s">
        <v>32</v>
      </c>
      <c r="D333" s="4" t="s">
        <v>49</v>
      </c>
      <c r="E333" s="4" t="s">
        <v>49</v>
      </c>
      <c r="F333" s="3" t="s">
        <v>33</v>
      </c>
      <c r="G333" s="4" t="s">
        <v>49</v>
      </c>
      <c r="H333" s="4" t="s">
        <v>49</v>
      </c>
      <c r="I333" s="3" t="s">
        <v>34</v>
      </c>
      <c r="J333" s="3" t="s">
        <v>191</v>
      </c>
      <c r="K333" s="3" t="s">
        <v>514</v>
      </c>
      <c r="L333" s="3" t="s">
        <v>113</v>
      </c>
      <c r="M333" s="4" t="s">
        <v>49</v>
      </c>
      <c r="N333" s="4" t="s">
        <v>49</v>
      </c>
      <c r="O333" s="4" t="s">
        <v>49</v>
      </c>
      <c r="P333" s="3" t="s">
        <v>192</v>
      </c>
      <c r="Q333" s="3" t="s">
        <v>39</v>
      </c>
      <c r="R333" s="3" t="s">
        <v>186</v>
      </c>
      <c r="S333" s="3" t="s">
        <v>187</v>
      </c>
      <c r="T333" s="3" t="s">
        <v>188</v>
      </c>
      <c r="U333" s="3" t="s">
        <v>42</v>
      </c>
      <c r="V333" s="3" t="s">
        <v>43</v>
      </c>
      <c r="W333" s="3" t="s">
        <v>44</v>
      </c>
      <c r="X333" s="3" t="s">
        <v>45</v>
      </c>
      <c r="Y333" s="3" t="s">
        <v>46</v>
      </c>
      <c r="Z333" s="3" t="s">
        <v>193</v>
      </c>
      <c r="AA333" s="3" t="s">
        <v>796</v>
      </c>
      <c r="AB333" s="4">
        <v>2</v>
      </c>
      <c r="AC333" s="12" t="s">
        <v>3123</v>
      </c>
      <c r="AD333" s="10"/>
      <c r="AE333" s="10"/>
      <c r="AF333" s="4">
        <v>52050</v>
      </c>
      <c r="AG333" s="4">
        <v>52.05</v>
      </c>
      <c r="AH333" s="4">
        <v>201000</v>
      </c>
    </row>
    <row r="334" spans="1:34" ht="22" customHeight="1" x14ac:dyDescent="0.3">
      <c r="A334" s="5">
        <v>43638</v>
      </c>
      <c r="B334" s="6" t="s">
        <v>50</v>
      </c>
      <c r="C334" s="6" t="s">
        <v>84</v>
      </c>
      <c r="D334" s="6" t="s">
        <v>85</v>
      </c>
      <c r="E334" s="6" t="s">
        <v>44</v>
      </c>
      <c r="F334" s="6" t="s">
        <v>33</v>
      </c>
      <c r="G334" s="7" t="s">
        <v>49</v>
      </c>
      <c r="H334" s="7" t="s">
        <v>49</v>
      </c>
      <c r="I334" s="6" t="s">
        <v>86</v>
      </c>
      <c r="J334" s="6" t="s">
        <v>557</v>
      </c>
      <c r="K334" s="6" t="s">
        <v>558</v>
      </c>
      <c r="L334" s="6" t="s">
        <v>187</v>
      </c>
      <c r="M334" s="6" t="s">
        <v>33</v>
      </c>
      <c r="N334" s="7" t="s">
        <v>49</v>
      </c>
      <c r="O334" s="7" t="s">
        <v>49</v>
      </c>
      <c r="P334" s="6" t="s">
        <v>559</v>
      </c>
      <c r="Q334" s="6" t="s">
        <v>39</v>
      </c>
      <c r="R334" s="6" t="s">
        <v>750</v>
      </c>
      <c r="S334" s="6" t="s">
        <v>187</v>
      </c>
      <c r="T334" s="6" t="s">
        <v>751</v>
      </c>
      <c r="U334" s="6" t="s">
        <v>42</v>
      </c>
      <c r="V334" s="6" t="s">
        <v>90</v>
      </c>
      <c r="W334" s="6" t="s">
        <v>44</v>
      </c>
      <c r="X334" s="6" t="s">
        <v>91</v>
      </c>
      <c r="Y334" s="6" t="s">
        <v>46</v>
      </c>
      <c r="Z334" s="6" t="s">
        <v>251</v>
      </c>
      <c r="AA334" s="6" t="s">
        <v>797</v>
      </c>
      <c r="AB334" s="7">
        <v>2</v>
      </c>
      <c r="AC334" s="12" t="s">
        <v>3123</v>
      </c>
      <c r="AD334" s="7"/>
      <c r="AE334" s="7"/>
      <c r="AF334" s="7">
        <v>34194</v>
      </c>
      <c r="AG334" s="7">
        <v>34.19</v>
      </c>
      <c r="AH334" s="7">
        <v>1654000</v>
      </c>
    </row>
    <row r="335" spans="1:34" ht="22" customHeight="1" x14ac:dyDescent="0.3">
      <c r="A335" s="2">
        <v>43637</v>
      </c>
      <c r="B335" s="3" t="s">
        <v>50</v>
      </c>
      <c r="C335" s="3" t="s">
        <v>84</v>
      </c>
      <c r="D335" s="3" t="s">
        <v>85</v>
      </c>
      <c r="E335" s="3" t="s">
        <v>44</v>
      </c>
      <c r="F335" s="3" t="s">
        <v>33</v>
      </c>
      <c r="G335" s="4" t="s">
        <v>49</v>
      </c>
      <c r="H335" s="4" t="s">
        <v>49</v>
      </c>
      <c r="I335" s="3" t="s">
        <v>86</v>
      </c>
      <c r="J335" s="3" t="s">
        <v>769</v>
      </c>
      <c r="K335" s="4" t="s">
        <v>49</v>
      </c>
      <c r="L335" s="3" t="s">
        <v>61</v>
      </c>
      <c r="M335" s="3" t="s">
        <v>770</v>
      </c>
      <c r="N335" s="4">
        <v>2539385563.1900001</v>
      </c>
      <c r="O335" s="4" t="s">
        <v>49</v>
      </c>
      <c r="P335" s="3" t="s">
        <v>771</v>
      </c>
      <c r="Q335" s="3" t="s">
        <v>39</v>
      </c>
      <c r="R335" s="3" t="s">
        <v>60</v>
      </c>
      <c r="S335" s="3" t="s">
        <v>61</v>
      </c>
      <c r="T335" s="3" t="s">
        <v>62</v>
      </c>
      <c r="U335" s="3" t="s">
        <v>56</v>
      </c>
      <c r="V335" s="3" t="s">
        <v>90</v>
      </c>
      <c r="W335" s="3" t="s">
        <v>44</v>
      </c>
      <c r="X335" s="3" t="s">
        <v>91</v>
      </c>
      <c r="Y335" s="3" t="s">
        <v>46</v>
      </c>
      <c r="Z335" s="3" t="s">
        <v>63</v>
      </c>
      <c r="AA335" s="3" t="s">
        <v>798</v>
      </c>
      <c r="AB335" s="4">
        <v>2</v>
      </c>
      <c r="AC335" s="12" t="s">
        <v>3123</v>
      </c>
      <c r="AD335" s="10"/>
      <c r="AE335" s="10"/>
      <c r="AF335" s="4">
        <v>20120</v>
      </c>
      <c r="AG335" s="4">
        <v>20.12</v>
      </c>
      <c r="AH335" s="4">
        <v>341000</v>
      </c>
    </row>
    <row r="336" spans="1:34" ht="22" customHeight="1" x14ac:dyDescent="0.3">
      <c r="A336" s="5">
        <v>43636</v>
      </c>
      <c r="B336" s="6" t="s">
        <v>50</v>
      </c>
      <c r="C336" s="6" t="s">
        <v>32</v>
      </c>
      <c r="D336" s="7" t="s">
        <v>49</v>
      </c>
      <c r="E336" s="7" t="s">
        <v>49</v>
      </c>
      <c r="F336" s="6" t="s">
        <v>33</v>
      </c>
      <c r="G336" s="7" t="s">
        <v>49</v>
      </c>
      <c r="H336" s="7" t="s">
        <v>49</v>
      </c>
      <c r="I336" s="6" t="s">
        <v>34</v>
      </c>
      <c r="J336" s="6" t="s">
        <v>557</v>
      </c>
      <c r="K336" s="6" t="s">
        <v>558</v>
      </c>
      <c r="L336" s="6" t="s">
        <v>187</v>
      </c>
      <c r="M336" s="6" t="s">
        <v>33</v>
      </c>
      <c r="N336" s="7" t="s">
        <v>49</v>
      </c>
      <c r="O336" s="7" t="s">
        <v>49</v>
      </c>
      <c r="P336" s="6" t="s">
        <v>559</v>
      </c>
      <c r="Q336" s="6" t="s">
        <v>39</v>
      </c>
      <c r="R336" s="6" t="s">
        <v>186</v>
      </c>
      <c r="S336" s="6" t="s">
        <v>187</v>
      </c>
      <c r="T336" s="6" t="s">
        <v>188</v>
      </c>
      <c r="U336" s="6" t="s">
        <v>42</v>
      </c>
      <c r="V336" s="6" t="s">
        <v>43</v>
      </c>
      <c r="W336" s="6" t="s">
        <v>44</v>
      </c>
      <c r="X336" s="6" t="s">
        <v>45</v>
      </c>
      <c r="Y336" s="6" t="s">
        <v>46</v>
      </c>
      <c r="Z336" s="6" t="s">
        <v>140</v>
      </c>
      <c r="AA336" s="6" t="s">
        <v>799</v>
      </c>
      <c r="AB336" s="7">
        <v>5</v>
      </c>
      <c r="AC336" s="12" t="s">
        <v>3123</v>
      </c>
      <c r="AD336" s="7"/>
      <c r="AE336" s="7"/>
      <c r="AF336" s="7">
        <v>94100</v>
      </c>
      <c r="AG336" s="7">
        <v>94.1</v>
      </c>
      <c r="AH336" s="7">
        <v>211000</v>
      </c>
    </row>
    <row r="337" spans="1:34" ht="22" customHeight="1" x14ac:dyDescent="0.3">
      <c r="A337" s="2">
        <v>43636</v>
      </c>
      <c r="B337" s="3" t="s">
        <v>50</v>
      </c>
      <c r="C337" s="3" t="s">
        <v>32</v>
      </c>
      <c r="D337" s="4" t="s">
        <v>49</v>
      </c>
      <c r="E337" s="4" t="s">
        <v>49</v>
      </c>
      <c r="F337" s="3" t="s">
        <v>33</v>
      </c>
      <c r="G337" s="4" t="s">
        <v>49</v>
      </c>
      <c r="H337" s="4" t="s">
        <v>49</v>
      </c>
      <c r="I337" s="3" t="s">
        <v>34</v>
      </c>
      <c r="J337" s="3" t="s">
        <v>161</v>
      </c>
      <c r="K337" s="4" t="s">
        <v>49</v>
      </c>
      <c r="L337" s="3" t="s">
        <v>61</v>
      </c>
      <c r="M337" s="4" t="s">
        <v>49</v>
      </c>
      <c r="N337" s="4" t="s">
        <v>49</v>
      </c>
      <c r="O337" s="4" t="s">
        <v>49</v>
      </c>
      <c r="P337" s="3" t="s">
        <v>162</v>
      </c>
      <c r="Q337" s="3" t="s">
        <v>800</v>
      </c>
      <c r="R337" s="3" t="s">
        <v>60</v>
      </c>
      <c r="S337" s="3" t="s">
        <v>61</v>
      </c>
      <c r="T337" s="3" t="s">
        <v>62</v>
      </c>
      <c r="U337" s="3" t="s">
        <v>56</v>
      </c>
      <c r="V337" s="3" t="s">
        <v>43</v>
      </c>
      <c r="W337" s="3" t="s">
        <v>44</v>
      </c>
      <c r="X337" s="3" t="s">
        <v>45</v>
      </c>
      <c r="Y337" s="3" t="s">
        <v>46</v>
      </c>
      <c r="Z337" s="3" t="s">
        <v>403</v>
      </c>
      <c r="AA337" s="3" t="s">
        <v>801</v>
      </c>
      <c r="AB337" s="4">
        <v>3</v>
      </c>
      <c r="AC337" s="12" t="s">
        <v>3123</v>
      </c>
      <c r="AD337" s="10"/>
      <c r="AE337" s="10"/>
      <c r="AF337" s="4">
        <v>30180</v>
      </c>
      <c r="AG337" s="4">
        <v>30.18</v>
      </c>
      <c r="AH337" s="4">
        <v>207000</v>
      </c>
    </row>
    <row r="338" spans="1:34" ht="22" customHeight="1" x14ac:dyDescent="0.3">
      <c r="A338" s="5">
        <v>43635</v>
      </c>
      <c r="B338" s="6" t="s">
        <v>31</v>
      </c>
      <c r="C338" s="6" t="s">
        <v>32</v>
      </c>
      <c r="D338" s="7" t="s">
        <v>49</v>
      </c>
      <c r="E338" s="7" t="s">
        <v>49</v>
      </c>
      <c r="F338" s="6" t="s">
        <v>33</v>
      </c>
      <c r="G338" s="7" t="s">
        <v>49</v>
      </c>
      <c r="H338" s="7" t="s">
        <v>49</v>
      </c>
      <c r="I338" s="6" t="s">
        <v>34</v>
      </c>
      <c r="J338" s="6" t="s">
        <v>65</v>
      </c>
      <c r="K338" s="7" t="s">
        <v>49</v>
      </c>
      <c r="L338" s="7" t="s">
        <v>49</v>
      </c>
      <c r="M338" s="6" t="s">
        <v>33</v>
      </c>
      <c r="N338" s="7" t="s">
        <v>49</v>
      </c>
      <c r="O338" s="7" t="s">
        <v>49</v>
      </c>
      <c r="P338" s="6" t="s">
        <v>66</v>
      </c>
      <c r="Q338" s="6" t="s">
        <v>702</v>
      </c>
      <c r="R338" s="6" t="s">
        <v>67</v>
      </c>
      <c r="S338" s="6" t="s">
        <v>68</v>
      </c>
      <c r="T338" s="6" t="s">
        <v>69</v>
      </c>
      <c r="U338" s="6" t="s">
        <v>70</v>
      </c>
      <c r="V338" s="6" t="s">
        <v>43</v>
      </c>
      <c r="W338" s="6" t="s">
        <v>44</v>
      </c>
      <c r="X338" s="6" t="s">
        <v>45</v>
      </c>
      <c r="Y338" s="6" t="s">
        <v>46</v>
      </c>
      <c r="Z338" s="6" t="s">
        <v>73</v>
      </c>
      <c r="AA338" s="6" t="s">
        <v>802</v>
      </c>
      <c r="AB338" s="7">
        <v>1</v>
      </c>
      <c r="AC338" s="12" t="s">
        <v>3123</v>
      </c>
      <c r="AD338" s="7"/>
      <c r="AE338" s="7"/>
      <c r="AF338" s="7">
        <v>25619</v>
      </c>
      <c r="AG338" s="7">
        <v>25.62</v>
      </c>
      <c r="AH338" s="7">
        <v>158000</v>
      </c>
    </row>
    <row r="339" spans="1:34" ht="22" customHeight="1" x14ac:dyDescent="0.3">
      <c r="A339" s="2">
        <v>43635</v>
      </c>
      <c r="B339" s="3" t="s">
        <v>31</v>
      </c>
      <c r="C339" s="3" t="s">
        <v>32</v>
      </c>
      <c r="D339" s="4" t="s">
        <v>49</v>
      </c>
      <c r="E339" s="4" t="s">
        <v>49</v>
      </c>
      <c r="F339" s="3" t="s">
        <v>33</v>
      </c>
      <c r="G339" s="4" t="s">
        <v>49</v>
      </c>
      <c r="H339" s="4" t="s">
        <v>49</v>
      </c>
      <c r="I339" s="3" t="s">
        <v>34</v>
      </c>
      <c r="J339" s="3" t="s">
        <v>77</v>
      </c>
      <c r="K339" s="3" t="s">
        <v>78</v>
      </c>
      <c r="L339" s="3" t="s">
        <v>68</v>
      </c>
      <c r="M339" s="3" t="s">
        <v>33</v>
      </c>
      <c r="N339" s="4" t="s">
        <v>49</v>
      </c>
      <c r="O339" s="4" t="s">
        <v>49</v>
      </c>
      <c r="P339" s="3" t="s">
        <v>79</v>
      </c>
      <c r="Q339" s="3" t="s">
        <v>39</v>
      </c>
      <c r="R339" s="3" t="s">
        <v>67</v>
      </c>
      <c r="S339" s="3" t="s">
        <v>68</v>
      </c>
      <c r="T339" s="3" t="s">
        <v>69</v>
      </c>
      <c r="U339" s="3" t="s">
        <v>70</v>
      </c>
      <c r="V339" s="3" t="s">
        <v>43</v>
      </c>
      <c r="W339" s="3" t="s">
        <v>44</v>
      </c>
      <c r="X339" s="3" t="s">
        <v>45</v>
      </c>
      <c r="Y339" s="3" t="s">
        <v>46</v>
      </c>
      <c r="Z339" s="3" t="s">
        <v>210</v>
      </c>
      <c r="AA339" s="3" t="s">
        <v>803</v>
      </c>
      <c r="AB339" s="4">
        <v>2</v>
      </c>
      <c r="AC339" s="12" t="s">
        <v>3123</v>
      </c>
      <c r="AD339" s="10"/>
      <c r="AE339" s="10"/>
      <c r="AF339" s="4">
        <v>18846</v>
      </c>
      <c r="AG339" s="4">
        <v>18.850000000000001</v>
      </c>
      <c r="AH339" s="4">
        <v>104000</v>
      </c>
    </row>
    <row r="340" spans="1:34" ht="22" customHeight="1" x14ac:dyDescent="0.3">
      <c r="A340" s="5">
        <v>43635</v>
      </c>
      <c r="B340" s="6" t="s">
        <v>31</v>
      </c>
      <c r="C340" s="6" t="s">
        <v>32</v>
      </c>
      <c r="D340" s="7" t="s">
        <v>49</v>
      </c>
      <c r="E340" s="7" t="s">
        <v>49</v>
      </c>
      <c r="F340" s="6" t="s">
        <v>33</v>
      </c>
      <c r="G340" s="7" t="s">
        <v>49</v>
      </c>
      <c r="H340" s="7" t="s">
        <v>49</v>
      </c>
      <c r="I340" s="6" t="s">
        <v>34</v>
      </c>
      <c r="J340" s="6" t="s">
        <v>65</v>
      </c>
      <c r="K340" s="7" t="s">
        <v>49</v>
      </c>
      <c r="L340" s="7" t="s">
        <v>49</v>
      </c>
      <c r="M340" s="6" t="s">
        <v>33</v>
      </c>
      <c r="N340" s="7" t="s">
        <v>49</v>
      </c>
      <c r="O340" s="7" t="s">
        <v>49</v>
      </c>
      <c r="P340" s="6" t="s">
        <v>66</v>
      </c>
      <c r="Q340" s="6" t="s">
        <v>702</v>
      </c>
      <c r="R340" s="6" t="s">
        <v>67</v>
      </c>
      <c r="S340" s="6" t="s">
        <v>68</v>
      </c>
      <c r="T340" s="6" t="s">
        <v>69</v>
      </c>
      <c r="U340" s="6" t="s">
        <v>70</v>
      </c>
      <c r="V340" s="6" t="s">
        <v>43</v>
      </c>
      <c r="W340" s="6" t="s">
        <v>44</v>
      </c>
      <c r="X340" s="6" t="s">
        <v>45</v>
      </c>
      <c r="Y340" s="6" t="s">
        <v>46</v>
      </c>
      <c r="Z340" s="6" t="s">
        <v>73</v>
      </c>
      <c r="AA340" s="6" t="s">
        <v>802</v>
      </c>
      <c r="AB340" s="7">
        <v>1</v>
      </c>
      <c r="AC340" s="12" t="s">
        <v>3123</v>
      </c>
      <c r="AD340" s="7"/>
      <c r="AE340" s="7"/>
      <c r="AF340" s="7">
        <v>25829</v>
      </c>
      <c r="AG340" s="7">
        <v>25.83</v>
      </c>
      <c r="AH340" s="7">
        <v>159000</v>
      </c>
    </row>
    <row r="341" spans="1:34" ht="22" customHeight="1" x14ac:dyDescent="0.3">
      <c r="A341" s="2">
        <v>43635</v>
      </c>
      <c r="B341" s="3" t="s">
        <v>31</v>
      </c>
      <c r="C341" s="3" t="s">
        <v>32</v>
      </c>
      <c r="D341" s="4" t="s">
        <v>49</v>
      </c>
      <c r="E341" s="4" t="s">
        <v>49</v>
      </c>
      <c r="F341" s="3" t="s">
        <v>33</v>
      </c>
      <c r="G341" s="4" t="s">
        <v>49</v>
      </c>
      <c r="H341" s="4" t="s">
        <v>49</v>
      </c>
      <c r="I341" s="3" t="s">
        <v>34</v>
      </c>
      <c r="J341" s="3" t="s">
        <v>65</v>
      </c>
      <c r="K341" s="4" t="s">
        <v>49</v>
      </c>
      <c r="L341" s="4" t="s">
        <v>49</v>
      </c>
      <c r="M341" s="3" t="s">
        <v>33</v>
      </c>
      <c r="N341" s="4" t="s">
        <v>49</v>
      </c>
      <c r="O341" s="4" t="s">
        <v>49</v>
      </c>
      <c r="P341" s="3" t="s">
        <v>66</v>
      </c>
      <c r="Q341" s="3" t="s">
        <v>702</v>
      </c>
      <c r="R341" s="3" t="s">
        <v>67</v>
      </c>
      <c r="S341" s="3" t="s">
        <v>68</v>
      </c>
      <c r="T341" s="3" t="s">
        <v>69</v>
      </c>
      <c r="U341" s="3" t="s">
        <v>70</v>
      </c>
      <c r="V341" s="3" t="s">
        <v>43</v>
      </c>
      <c r="W341" s="3" t="s">
        <v>44</v>
      </c>
      <c r="X341" s="3" t="s">
        <v>45</v>
      </c>
      <c r="Y341" s="3" t="s">
        <v>46</v>
      </c>
      <c r="Z341" s="3" t="s">
        <v>73</v>
      </c>
      <c r="AA341" s="3" t="s">
        <v>802</v>
      </c>
      <c r="AB341" s="4">
        <v>1</v>
      </c>
      <c r="AC341" s="12" t="s">
        <v>3123</v>
      </c>
      <c r="AD341" s="10"/>
      <c r="AE341" s="10"/>
      <c r="AF341" s="4">
        <v>25659</v>
      </c>
      <c r="AG341" s="4">
        <v>25.66</v>
      </c>
      <c r="AH341" s="4">
        <v>158000</v>
      </c>
    </row>
    <row r="342" spans="1:34" ht="22" customHeight="1" x14ac:dyDescent="0.3">
      <c r="A342" s="5">
        <v>43635</v>
      </c>
      <c r="B342" s="6" t="s">
        <v>31</v>
      </c>
      <c r="C342" s="6" t="s">
        <v>32</v>
      </c>
      <c r="D342" s="7" t="s">
        <v>49</v>
      </c>
      <c r="E342" s="7" t="s">
        <v>49</v>
      </c>
      <c r="F342" s="6" t="s">
        <v>33</v>
      </c>
      <c r="G342" s="7" t="s">
        <v>49</v>
      </c>
      <c r="H342" s="7" t="s">
        <v>49</v>
      </c>
      <c r="I342" s="6" t="s">
        <v>34</v>
      </c>
      <c r="J342" s="6" t="s">
        <v>65</v>
      </c>
      <c r="K342" s="7" t="s">
        <v>49</v>
      </c>
      <c r="L342" s="7" t="s">
        <v>49</v>
      </c>
      <c r="M342" s="6" t="s">
        <v>33</v>
      </c>
      <c r="N342" s="7" t="s">
        <v>49</v>
      </c>
      <c r="O342" s="7" t="s">
        <v>49</v>
      </c>
      <c r="P342" s="6" t="s">
        <v>66</v>
      </c>
      <c r="Q342" s="6" t="s">
        <v>702</v>
      </c>
      <c r="R342" s="6" t="s">
        <v>67</v>
      </c>
      <c r="S342" s="6" t="s">
        <v>68</v>
      </c>
      <c r="T342" s="6" t="s">
        <v>69</v>
      </c>
      <c r="U342" s="6" t="s">
        <v>70</v>
      </c>
      <c r="V342" s="6" t="s">
        <v>43</v>
      </c>
      <c r="W342" s="6" t="s">
        <v>44</v>
      </c>
      <c r="X342" s="6" t="s">
        <v>45</v>
      </c>
      <c r="Y342" s="6" t="s">
        <v>46</v>
      </c>
      <c r="Z342" s="6" t="s">
        <v>73</v>
      </c>
      <c r="AA342" s="6" t="s">
        <v>804</v>
      </c>
      <c r="AB342" s="7">
        <v>1</v>
      </c>
      <c r="AC342" s="12" t="s">
        <v>3123</v>
      </c>
      <c r="AD342" s="7"/>
      <c r="AE342" s="7"/>
      <c r="AF342" s="7">
        <v>25750</v>
      </c>
      <c r="AG342" s="7">
        <v>25.75</v>
      </c>
      <c r="AH342" s="7">
        <v>159000</v>
      </c>
    </row>
    <row r="343" spans="1:34" ht="22" customHeight="1" x14ac:dyDescent="0.3">
      <c r="A343" s="5">
        <v>43635</v>
      </c>
      <c r="B343" s="6" t="s">
        <v>31</v>
      </c>
      <c r="C343" s="6" t="s">
        <v>32</v>
      </c>
      <c r="D343" s="7" t="s">
        <v>49</v>
      </c>
      <c r="E343" s="7" t="s">
        <v>49</v>
      </c>
      <c r="F343" s="6" t="s">
        <v>33</v>
      </c>
      <c r="G343" s="7" t="s">
        <v>49</v>
      </c>
      <c r="H343" s="7" t="s">
        <v>49</v>
      </c>
      <c r="I343" s="6" t="s">
        <v>34</v>
      </c>
      <c r="J343" s="6" t="s">
        <v>65</v>
      </c>
      <c r="K343" s="7" t="s">
        <v>49</v>
      </c>
      <c r="L343" s="7" t="s">
        <v>49</v>
      </c>
      <c r="M343" s="6" t="s">
        <v>33</v>
      </c>
      <c r="N343" s="7" t="s">
        <v>49</v>
      </c>
      <c r="O343" s="7" t="s">
        <v>49</v>
      </c>
      <c r="P343" s="6" t="s">
        <v>66</v>
      </c>
      <c r="Q343" s="6" t="s">
        <v>702</v>
      </c>
      <c r="R343" s="6" t="s">
        <v>67</v>
      </c>
      <c r="S343" s="6" t="s">
        <v>68</v>
      </c>
      <c r="T343" s="6" t="s">
        <v>69</v>
      </c>
      <c r="U343" s="6" t="s">
        <v>70</v>
      </c>
      <c r="V343" s="6" t="s">
        <v>43</v>
      </c>
      <c r="W343" s="6" t="s">
        <v>44</v>
      </c>
      <c r="X343" s="6" t="s">
        <v>45</v>
      </c>
      <c r="Y343" s="6" t="s">
        <v>46</v>
      </c>
      <c r="Z343" s="6" t="s">
        <v>73</v>
      </c>
      <c r="AA343" s="6" t="s">
        <v>802</v>
      </c>
      <c r="AB343" s="7">
        <v>1</v>
      </c>
      <c r="AC343" s="12" t="s">
        <v>3123</v>
      </c>
      <c r="AD343" s="7"/>
      <c r="AE343" s="7"/>
      <c r="AF343" s="7">
        <v>25539</v>
      </c>
      <c r="AG343" s="7">
        <v>25.54</v>
      </c>
      <c r="AH343" s="7">
        <v>157000</v>
      </c>
    </row>
    <row r="344" spans="1:34" ht="22" customHeight="1" x14ac:dyDescent="0.3">
      <c r="A344" s="2">
        <v>43635</v>
      </c>
      <c r="B344" s="3" t="s">
        <v>31</v>
      </c>
      <c r="C344" s="3" t="s">
        <v>32</v>
      </c>
      <c r="D344" s="4" t="s">
        <v>49</v>
      </c>
      <c r="E344" s="4" t="s">
        <v>49</v>
      </c>
      <c r="F344" s="3" t="s">
        <v>33</v>
      </c>
      <c r="G344" s="4" t="s">
        <v>49</v>
      </c>
      <c r="H344" s="4" t="s">
        <v>49</v>
      </c>
      <c r="I344" s="3" t="s">
        <v>34</v>
      </c>
      <c r="J344" s="3" t="s">
        <v>65</v>
      </c>
      <c r="K344" s="4" t="s">
        <v>49</v>
      </c>
      <c r="L344" s="4" t="s">
        <v>49</v>
      </c>
      <c r="M344" s="3" t="s">
        <v>33</v>
      </c>
      <c r="N344" s="4" t="s">
        <v>49</v>
      </c>
      <c r="O344" s="4" t="s">
        <v>49</v>
      </c>
      <c r="P344" s="3" t="s">
        <v>66</v>
      </c>
      <c r="Q344" s="3" t="s">
        <v>39</v>
      </c>
      <c r="R344" s="3" t="s">
        <v>67</v>
      </c>
      <c r="S344" s="3" t="s">
        <v>68</v>
      </c>
      <c r="T344" s="3" t="s">
        <v>69</v>
      </c>
      <c r="U344" s="3" t="s">
        <v>70</v>
      </c>
      <c r="V344" s="3" t="s">
        <v>43</v>
      </c>
      <c r="W344" s="3" t="s">
        <v>44</v>
      </c>
      <c r="X344" s="3" t="s">
        <v>45</v>
      </c>
      <c r="Y344" s="3" t="s">
        <v>46</v>
      </c>
      <c r="Z344" s="3" t="s">
        <v>73</v>
      </c>
      <c r="AA344" s="3" t="s">
        <v>806</v>
      </c>
      <c r="AB344" s="4">
        <v>4</v>
      </c>
      <c r="AC344" s="12" t="s">
        <v>3123</v>
      </c>
      <c r="AD344" s="10"/>
      <c r="AE344" s="10"/>
      <c r="AF344" s="4">
        <v>72765</v>
      </c>
      <c r="AG344" s="4">
        <v>72.760000000000005</v>
      </c>
      <c r="AH344" s="4">
        <v>448000</v>
      </c>
    </row>
    <row r="345" spans="1:34" ht="22" customHeight="1" x14ac:dyDescent="0.3">
      <c r="A345" s="2">
        <v>43635</v>
      </c>
      <c r="B345" s="3" t="s">
        <v>31</v>
      </c>
      <c r="C345" s="3" t="s">
        <v>32</v>
      </c>
      <c r="D345" s="4" t="s">
        <v>49</v>
      </c>
      <c r="E345" s="4" t="s">
        <v>49</v>
      </c>
      <c r="F345" s="3" t="s">
        <v>33</v>
      </c>
      <c r="G345" s="4" t="s">
        <v>49</v>
      </c>
      <c r="H345" s="4" t="s">
        <v>49</v>
      </c>
      <c r="I345" s="3" t="s">
        <v>34</v>
      </c>
      <c r="J345" s="3" t="s">
        <v>65</v>
      </c>
      <c r="K345" s="4" t="s">
        <v>49</v>
      </c>
      <c r="L345" s="4" t="s">
        <v>49</v>
      </c>
      <c r="M345" s="3" t="s">
        <v>33</v>
      </c>
      <c r="N345" s="4" t="s">
        <v>49</v>
      </c>
      <c r="O345" s="4" t="s">
        <v>49</v>
      </c>
      <c r="P345" s="3" t="s">
        <v>66</v>
      </c>
      <c r="Q345" s="3" t="s">
        <v>702</v>
      </c>
      <c r="R345" s="3" t="s">
        <v>67</v>
      </c>
      <c r="S345" s="3" t="s">
        <v>68</v>
      </c>
      <c r="T345" s="3" t="s">
        <v>69</v>
      </c>
      <c r="U345" s="3" t="s">
        <v>70</v>
      </c>
      <c r="V345" s="3" t="s">
        <v>43</v>
      </c>
      <c r="W345" s="3" t="s">
        <v>44</v>
      </c>
      <c r="X345" s="3" t="s">
        <v>45</v>
      </c>
      <c r="Y345" s="3" t="s">
        <v>46</v>
      </c>
      <c r="Z345" s="3" t="s">
        <v>73</v>
      </c>
      <c r="AA345" s="3" t="s">
        <v>802</v>
      </c>
      <c r="AB345" s="4">
        <v>1</v>
      </c>
      <c r="AC345" s="12" t="s">
        <v>3123</v>
      </c>
      <c r="AD345" s="10"/>
      <c r="AE345" s="10"/>
      <c r="AF345" s="4">
        <v>26459</v>
      </c>
      <c r="AG345" s="4">
        <v>26.46</v>
      </c>
      <c r="AH345" s="4">
        <v>163000</v>
      </c>
    </row>
    <row r="346" spans="1:34" ht="22" customHeight="1" x14ac:dyDescent="0.3">
      <c r="A346" s="2">
        <v>43634</v>
      </c>
      <c r="B346" s="3" t="s">
        <v>50</v>
      </c>
      <c r="C346" s="3" t="s">
        <v>84</v>
      </c>
      <c r="D346" s="3" t="s">
        <v>85</v>
      </c>
      <c r="E346" s="3" t="s">
        <v>44</v>
      </c>
      <c r="F346" s="3" t="s">
        <v>33</v>
      </c>
      <c r="G346" s="4" t="s">
        <v>49</v>
      </c>
      <c r="H346" s="4" t="s">
        <v>49</v>
      </c>
      <c r="I346" s="3" t="s">
        <v>86</v>
      </c>
      <c r="J346" s="3" t="s">
        <v>591</v>
      </c>
      <c r="K346" s="4" t="s">
        <v>49</v>
      </c>
      <c r="L346" s="3" t="s">
        <v>592</v>
      </c>
      <c r="M346" s="3" t="s">
        <v>593</v>
      </c>
      <c r="N346" s="4" t="s">
        <v>49</v>
      </c>
      <c r="O346" s="4" t="s">
        <v>49</v>
      </c>
      <c r="P346" s="3" t="s">
        <v>355</v>
      </c>
      <c r="Q346" s="3" t="s">
        <v>356</v>
      </c>
      <c r="R346" s="3" t="s">
        <v>96</v>
      </c>
      <c r="S346" s="3" t="s">
        <v>97</v>
      </c>
      <c r="T346" s="3" t="s">
        <v>98</v>
      </c>
      <c r="U346" s="3" t="s">
        <v>99</v>
      </c>
      <c r="V346" s="3" t="s">
        <v>90</v>
      </c>
      <c r="W346" s="3" t="s">
        <v>44</v>
      </c>
      <c r="X346" s="3" t="s">
        <v>91</v>
      </c>
      <c r="Y346" s="3" t="s">
        <v>46</v>
      </c>
      <c r="Z346" s="3" t="s">
        <v>781</v>
      </c>
      <c r="AA346" s="3" t="s">
        <v>811</v>
      </c>
      <c r="AB346" s="4">
        <v>4</v>
      </c>
      <c r="AC346" s="12" t="s">
        <v>3123</v>
      </c>
      <c r="AD346" s="10"/>
      <c r="AE346" s="10"/>
      <c r="AF346" s="4">
        <v>65217</v>
      </c>
      <c r="AG346" s="4">
        <v>65.22</v>
      </c>
      <c r="AH346" s="4">
        <v>171000</v>
      </c>
    </row>
    <row r="347" spans="1:34" ht="22" customHeight="1" x14ac:dyDescent="0.3">
      <c r="A347" s="5">
        <v>43623</v>
      </c>
      <c r="B347" s="6" t="s">
        <v>50</v>
      </c>
      <c r="C347" s="6" t="s">
        <v>84</v>
      </c>
      <c r="D347" s="6" t="s">
        <v>85</v>
      </c>
      <c r="E347" s="6" t="s">
        <v>44</v>
      </c>
      <c r="F347" s="6" t="s">
        <v>33</v>
      </c>
      <c r="G347" s="7" t="s">
        <v>49</v>
      </c>
      <c r="H347" s="7" t="s">
        <v>49</v>
      </c>
      <c r="I347" s="6" t="s">
        <v>86</v>
      </c>
      <c r="J347" s="6" t="s">
        <v>817</v>
      </c>
      <c r="K347" s="6" t="s">
        <v>818</v>
      </c>
      <c r="L347" s="6" t="s">
        <v>61</v>
      </c>
      <c r="M347" s="6" t="s">
        <v>33</v>
      </c>
      <c r="N347" s="7">
        <v>124338288.64</v>
      </c>
      <c r="O347" s="7">
        <v>620690093.11000001</v>
      </c>
      <c r="P347" s="6" t="s">
        <v>819</v>
      </c>
      <c r="Q347" s="6" t="s">
        <v>39</v>
      </c>
      <c r="R347" s="6" t="s">
        <v>60</v>
      </c>
      <c r="S347" s="6" t="s">
        <v>61</v>
      </c>
      <c r="T347" s="6" t="s">
        <v>62</v>
      </c>
      <c r="U347" s="6" t="s">
        <v>56</v>
      </c>
      <c r="V347" s="6" t="s">
        <v>90</v>
      </c>
      <c r="W347" s="6" t="s">
        <v>44</v>
      </c>
      <c r="X347" s="6" t="s">
        <v>91</v>
      </c>
      <c r="Y347" s="6" t="s">
        <v>46</v>
      </c>
      <c r="Z347" s="6" t="s">
        <v>820</v>
      </c>
      <c r="AA347" s="6" t="s">
        <v>821</v>
      </c>
      <c r="AB347" s="7">
        <v>8</v>
      </c>
      <c r="AC347" s="12" t="s">
        <v>3123</v>
      </c>
      <c r="AD347" s="7"/>
      <c r="AE347" s="7"/>
      <c r="AF347" s="7">
        <v>172320.01</v>
      </c>
      <c r="AG347" s="7">
        <v>172.32</v>
      </c>
      <c r="AH347" s="7">
        <v>1428000</v>
      </c>
    </row>
    <row r="348" spans="1:34" ht="22" customHeight="1" x14ac:dyDescent="0.3">
      <c r="A348" s="5">
        <v>43619</v>
      </c>
      <c r="B348" s="6" t="s">
        <v>31</v>
      </c>
      <c r="C348" s="6" t="s">
        <v>32</v>
      </c>
      <c r="D348" s="7" t="s">
        <v>49</v>
      </c>
      <c r="E348" s="7" t="s">
        <v>49</v>
      </c>
      <c r="F348" s="6" t="s">
        <v>33</v>
      </c>
      <c r="G348" s="7" t="s">
        <v>49</v>
      </c>
      <c r="H348" s="7" t="s">
        <v>49</v>
      </c>
      <c r="I348" s="6" t="s">
        <v>34</v>
      </c>
      <c r="J348" s="6" t="s">
        <v>77</v>
      </c>
      <c r="K348" s="6" t="s">
        <v>78</v>
      </c>
      <c r="L348" s="6" t="s">
        <v>68</v>
      </c>
      <c r="M348" s="6" t="s">
        <v>33</v>
      </c>
      <c r="N348" s="7" t="s">
        <v>49</v>
      </c>
      <c r="O348" s="7" t="s">
        <v>49</v>
      </c>
      <c r="P348" s="6" t="s">
        <v>79</v>
      </c>
      <c r="Q348" s="6" t="s">
        <v>39</v>
      </c>
      <c r="R348" s="6" t="s">
        <v>67</v>
      </c>
      <c r="S348" s="6" t="s">
        <v>68</v>
      </c>
      <c r="T348" s="6" t="s">
        <v>69</v>
      </c>
      <c r="U348" s="6" t="s">
        <v>70</v>
      </c>
      <c r="V348" s="6" t="s">
        <v>43</v>
      </c>
      <c r="W348" s="6" t="s">
        <v>44</v>
      </c>
      <c r="X348" s="6" t="s">
        <v>45</v>
      </c>
      <c r="Y348" s="6" t="s">
        <v>46</v>
      </c>
      <c r="Z348" s="6" t="s">
        <v>210</v>
      </c>
      <c r="AA348" s="6" t="s">
        <v>827</v>
      </c>
      <c r="AB348" s="7">
        <v>2</v>
      </c>
      <c r="AC348" s="12" t="s">
        <v>3123</v>
      </c>
      <c r="AD348" s="7"/>
      <c r="AE348" s="7"/>
      <c r="AF348" s="7">
        <v>14658</v>
      </c>
      <c r="AG348" s="7">
        <v>14.66</v>
      </c>
      <c r="AH348" s="7">
        <v>81100</v>
      </c>
    </row>
    <row r="349" spans="1:34" ht="22" customHeight="1" x14ac:dyDescent="0.3">
      <c r="A349" s="5">
        <v>43613</v>
      </c>
      <c r="B349" s="6" t="s">
        <v>31</v>
      </c>
      <c r="C349" s="6" t="s">
        <v>32</v>
      </c>
      <c r="D349" s="7" t="s">
        <v>49</v>
      </c>
      <c r="E349" s="7" t="s">
        <v>49</v>
      </c>
      <c r="F349" s="6" t="s">
        <v>33</v>
      </c>
      <c r="G349" s="7" t="s">
        <v>49</v>
      </c>
      <c r="H349" s="7" t="s">
        <v>49</v>
      </c>
      <c r="I349" s="6" t="s">
        <v>34</v>
      </c>
      <c r="J349" s="6" t="s">
        <v>77</v>
      </c>
      <c r="K349" s="6" t="s">
        <v>78</v>
      </c>
      <c r="L349" s="6" t="s">
        <v>68</v>
      </c>
      <c r="M349" s="6" t="s">
        <v>33</v>
      </c>
      <c r="N349" s="7" t="s">
        <v>49</v>
      </c>
      <c r="O349" s="7" t="s">
        <v>49</v>
      </c>
      <c r="P349" s="6" t="s">
        <v>79</v>
      </c>
      <c r="Q349" s="6" t="s">
        <v>39</v>
      </c>
      <c r="R349" s="6" t="s">
        <v>67</v>
      </c>
      <c r="S349" s="6" t="s">
        <v>68</v>
      </c>
      <c r="T349" s="6" t="s">
        <v>69</v>
      </c>
      <c r="U349" s="6" t="s">
        <v>70</v>
      </c>
      <c r="V349" s="6" t="s">
        <v>43</v>
      </c>
      <c r="W349" s="6" t="s">
        <v>44</v>
      </c>
      <c r="X349" s="6" t="s">
        <v>45</v>
      </c>
      <c r="Y349" s="6" t="s">
        <v>46</v>
      </c>
      <c r="Z349" s="6" t="s">
        <v>82</v>
      </c>
      <c r="AA349" s="6" t="s">
        <v>831</v>
      </c>
      <c r="AB349" s="7">
        <v>1</v>
      </c>
      <c r="AC349" s="12" t="s">
        <v>3123</v>
      </c>
      <c r="AD349" s="7"/>
      <c r="AE349" s="7"/>
      <c r="AF349" s="7">
        <v>9269</v>
      </c>
      <c r="AG349" s="7">
        <v>9.27</v>
      </c>
      <c r="AH349" s="7">
        <v>169000</v>
      </c>
    </row>
    <row r="350" spans="1:34" ht="22" customHeight="1" x14ac:dyDescent="0.3">
      <c r="A350" s="5">
        <v>43613</v>
      </c>
      <c r="B350" s="6" t="s">
        <v>31</v>
      </c>
      <c r="C350" s="6" t="s">
        <v>32</v>
      </c>
      <c r="D350" s="7" t="s">
        <v>49</v>
      </c>
      <c r="E350" s="7" t="s">
        <v>49</v>
      </c>
      <c r="F350" s="6" t="s">
        <v>33</v>
      </c>
      <c r="G350" s="7" t="s">
        <v>49</v>
      </c>
      <c r="H350" s="7" t="s">
        <v>49</v>
      </c>
      <c r="I350" s="6" t="s">
        <v>34</v>
      </c>
      <c r="J350" s="6" t="s">
        <v>77</v>
      </c>
      <c r="K350" s="6" t="s">
        <v>78</v>
      </c>
      <c r="L350" s="6" t="s">
        <v>68</v>
      </c>
      <c r="M350" s="6" t="s">
        <v>33</v>
      </c>
      <c r="N350" s="7" t="s">
        <v>49</v>
      </c>
      <c r="O350" s="7" t="s">
        <v>49</v>
      </c>
      <c r="P350" s="6" t="s">
        <v>79</v>
      </c>
      <c r="Q350" s="6" t="s">
        <v>39</v>
      </c>
      <c r="R350" s="6" t="s">
        <v>67</v>
      </c>
      <c r="S350" s="6" t="s">
        <v>68</v>
      </c>
      <c r="T350" s="6" t="s">
        <v>69</v>
      </c>
      <c r="U350" s="6" t="s">
        <v>70</v>
      </c>
      <c r="V350" s="6" t="s">
        <v>43</v>
      </c>
      <c r="W350" s="6" t="s">
        <v>44</v>
      </c>
      <c r="X350" s="6" t="s">
        <v>45</v>
      </c>
      <c r="Y350" s="6" t="s">
        <v>46</v>
      </c>
      <c r="Z350" s="6" t="s">
        <v>82</v>
      </c>
      <c r="AA350" s="6" t="s">
        <v>833</v>
      </c>
      <c r="AB350" s="7">
        <v>7</v>
      </c>
      <c r="AC350" s="12" t="s">
        <v>3123</v>
      </c>
      <c r="AD350" s="7"/>
      <c r="AE350" s="7"/>
      <c r="AF350" s="7">
        <v>139720</v>
      </c>
      <c r="AG350" s="7">
        <v>139.72</v>
      </c>
      <c r="AH350" s="7">
        <v>2547000</v>
      </c>
    </row>
    <row r="351" spans="1:34" ht="22" customHeight="1" x14ac:dyDescent="0.3">
      <c r="A351" s="5">
        <v>43613</v>
      </c>
      <c r="B351" s="6" t="s">
        <v>31</v>
      </c>
      <c r="C351" s="6" t="s">
        <v>32</v>
      </c>
      <c r="D351" s="7" t="s">
        <v>49</v>
      </c>
      <c r="E351" s="7" t="s">
        <v>49</v>
      </c>
      <c r="F351" s="6" t="s">
        <v>33</v>
      </c>
      <c r="G351" s="7" t="s">
        <v>49</v>
      </c>
      <c r="H351" s="7" t="s">
        <v>49</v>
      </c>
      <c r="I351" s="6" t="s">
        <v>34</v>
      </c>
      <c r="J351" s="6" t="s">
        <v>65</v>
      </c>
      <c r="K351" s="7" t="s">
        <v>49</v>
      </c>
      <c r="L351" s="7" t="s">
        <v>49</v>
      </c>
      <c r="M351" s="6" t="s">
        <v>33</v>
      </c>
      <c r="N351" s="7" t="s">
        <v>49</v>
      </c>
      <c r="O351" s="7" t="s">
        <v>49</v>
      </c>
      <c r="P351" s="6" t="s">
        <v>66</v>
      </c>
      <c r="Q351" s="6" t="s">
        <v>39</v>
      </c>
      <c r="R351" s="6" t="s">
        <v>67</v>
      </c>
      <c r="S351" s="6" t="s">
        <v>68</v>
      </c>
      <c r="T351" s="6" t="s">
        <v>69</v>
      </c>
      <c r="U351" s="6" t="s">
        <v>70</v>
      </c>
      <c r="V351" s="6" t="s">
        <v>43</v>
      </c>
      <c r="W351" s="6" t="s">
        <v>44</v>
      </c>
      <c r="X351" s="6" t="s">
        <v>45</v>
      </c>
      <c r="Y351" s="6" t="s">
        <v>46</v>
      </c>
      <c r="Z351" s="6" t="s">
        <v>73</v>
      </c>
      <c r="AA351" s="6" t="s">
        <v>835</v>
      </c>
      <c r="AB351" s="7">
        <v>3</v>
      </c>
      <c r="AC351" s="12" t="s">
        <v>3123</v>
      </c>
      <c r="AD351" s="7"/>
      <c r="AE351" s="7"/>
      <c r="AF351" s="7">
        <v>55440</v>
      </c>
      <c r="AG351" s="7">
        <v>55.44</v>
      </c>
      <c r="AH351" s="7">
        <v>388000</v>
      </c>
    </row>
    <row r="352" spans="1:34" ht="22" customHeight="1" x14ac:dyDescent="0.3">
      <c r="A352" s="2">
        <v>43613</v>
      </c>
      <c r="B352" s="3" t="s">
        <v>31</v>
      </c>
      <c r="C352" s="3" t="s">
        <v>32</v>
      </c>
      <c r="D352" s="4" t="s">
        <v>49</v>
      </c>
      <c r="E352" s="4" t="s">
        <v>49</v>
      </c>
      <c r="F352" s="3" t="s">
        <v>33</v>
      </c>
      <c r="G352" s="4" t="s">
        <v>49</v>
      </c>
      <c r="H352" s="4" t="s">
        <v>49</v>
      </c>
      <c r="I352" s="3" t="s">
        <v>34</v>
      </c>
      <c r="J352" s="3" t="s">
        <v>77</v>
      </c>
      <c r="K352" s="3" t="s">
        <v>78</v>
      </c>
      <c r="L352" s="3" t="s">
        <v>68</v>
      </c>
      <c r="M352" s="3" t="s">
        <v>33</v>
      </c>
      <c r="N352" s="4" t="s">
        <v>49</v>
      </c>
      <c r="O352" s="4" t="s">
        <v>49</v>
      </c>
      <c r="P352" s="3" t="s">
        <v>79</v>
      </c>
      <c r="Q352" s="3" t="s">
        <v>39</v>
      </c>
      <c r="R352" s="3" t="s">
        <v>67</v>
      </c>
      <c r="S352" s="3" t="s">
        <v>68</v>
      </c>
      <c r="T352" s="3" t="s">
        <v>69</v>
      </c>
      <c r="U352" s="3" t="s">
        <v>70</v>
      </c>
      <c r="V352" s="3" t="s">
        <v>43</v>
      </c>
      <c r="W352" s="3" t="s">
        <v>44</v>
      </c>
      <c r="X352" s="3" t="s">
        <v>45</v>
      </c>
      <c r="Y352" s="3" t="s">
        <v>46</v>
      </c>
      <c r="Z352" s="3" t="s">
        <v>418</v>
      </c>
      <c r="AA352" s="3" t="s">
        <v>838</v>
      </c>
      <c r="AB352" s="4">
        <v>1</v>
      </c>
      <c r="AC352" s="12" t="s">
        <v>3123</v>
      </c>
      <c r="AD352" s="10"/>
      <c r="AE352" s="10"/>
      <c r="AF352" s="4">
        <v>10470</v>
      </c>
      <c r="AG352" s="4">
        <v>10.47</v>
      </c>
      <c r="AH352" s="4">
        <v>10465000</v>
      </c>
    </row>
    <row r="353" spans="1:34" ht="22" customHeight="1" x14ac:dyDescent="0.3">
      <c r="A353" s="2">
        <v>43608</v>
      </c>
      <c r="B353" s="3" t="s">
        <v>50</v>
      </c>
      <c r="C353" s="3" t="s">
        <v>32</v>
      </c>
      <c r="D353" s="4" t="s">
        <v>49</v>
      </c>
      <c r="E353" s="4" t="s">
        <v>49</v>
      </c>
      <c r="F353" s="3" t="s">
        <v>33</v>
      </c>
      <c r="G353" s="4" t="s">
        <v>49</v>
      </c>
      <c r="H353" s="4" t="s">
        <v>49</v>
      </c>
      <c r="I353" s="3" t="s">
        <v>34</v>
      </c>
      <c r="J353" s="3" t="s">
        <v>739</v>
      </c>
      <c r="K353" s="3" t="s">
        <v>335</v>
      </c>
      <c r="L353" s="3" t="s">
        <v>97</v>
      </c>
      <c r="M353" s="4" t="s">
        <v>49</v>
      </c>
      <c r="N353" s="4" t="s">
        <v>49</v>
      </c>
      <c r="O353" s="4" t="s">
        <v>49</v>
      </c>
      <c r="P353" s="3" t="s">
        <v>842</v>
      </c>
      <c r="Q353" s="3" t="s">
        <v>39</v>
      </c>
      <c r="R353" s="3" t="s">
        <v>337</v>
      </c>
      <c r="S353" s="3" t="s">
        <v>97</v>
      </c>
      <c r="T353" s="3" t="s">
        <v>338</v>
      </c>
      <c r="U353" s="3" t="s">
        <v>99</v>
      </c>
      <c r="V353" s="3" t="s">
        <v>43</v>
      </c>
      <c r="W353" s="3" t="s">
        <v>44</v>
      </c>
      <c r="X353" s="3" t="s">
        <v>45</v>
      </c>
      <c r="Y353" s="3" t="s">
        <v>46</v>
      </c>
      <c r="Z353" s="3" t="s">
        <v>339</v>
      </c>
      <c r="AA353" s="3" t="s">
        <v>843</v>
      </c>
      <c r="AB353" s="4">
        <v>1</v>
      </c>
      <c r="AC353" s="12" t="s">
        <v>3123</v>
      </c>
      <c r="AD353" s="10"/>
      <c r="AE353" s="10"/>
      <c r="AF353" s="4">
        <v>13094</v>
      </c>
      <c r="AG353" s="4">
        <v>13.09</v>
      </c>
      <c r="AH353" s="4">
        <v>45800</v>
      </c>
    </row>
    <row r="354" spans="1:34" ht="22" customHeight="1" x14ac:dyDescent="0.3">
      <c r="A354" s="5">
        <v>43606</v>
      </c>
      <c r="B354" s="6" t="s">
        <v>144</v>
      </c>
      <c r="C354" s="6" t="s">
        <v>84</v>
      </c>
      <c r="D354" s="6" t="s">
        <v>85</v>
      </c>
      <c r="E354" s="6" t="s">
        <v>44</v>
      </c>
      <c r="F354" s="6" t="s">
        <v>33</v>
      </c>
      <c r="G354" s="7" t="s">
        <v>49</v>
      </c>
      <c r="H354" s="7" t="s">
        <v>49</v>
      </c>
      <c r="I354" s="6" t="s">
        <v>86</v>
      </c>
      <c r="J354" s="6" t="s">
        <v>77</v>
      </c>
      <c r="K354" s="6" t="s">
        <v>78</v>
      </c>
      <c r="L354" s="6" t="s">
        <v>68</v>
      </c>
      <c r="M354" s="6" t="s">
        <v>33</v>
      </c>
      <c r="N354" s="7" t="s">
        <v>49</v>
      </c>
      <c r="O354" s="7" t="s">
        <v>49</v>
      </c>
      <c r="P354" s="6" t="s">
        <v>79</v>
      </c>
      <c r="Q354" s="6" t="s">
        <v>39</v>
      </c>
      <c r="R354" s="6" t="s">
        <v>67</v>
      </c>
      <c r="S354" s="6" t="s">
        <v>68</v>
      </c>
      <c r="T354" s="6" t="s">
        <v>69</v>
      </c>
      <c r="U354" s="6" t="s">
        <v>70</v>
      </c>
      <c r="V354" s="6" t="s">
        <v>90</v>
      </c>
      <c r="W354" s="6" t="s">
        <v>44</v>
      </c>
      <c r="X354" s="6" t="s">
        <v>91</v>
      </c>
      <c r="Y354" s="6" t="s">
        <v>46</v>
      </c>
      <c r="Z354" s="6" t="s">
        <v>145</v>
      </c>
      <c r="AA354" s="6" t="s">
        <v>847</v>
      </c>
      <c r="AB354" s="7">
        <v>4</v>
      </c>
      <c r="AC354" s="12" t="s">
        <v>3123</v>
      </c>
      <c r="AD354" s="7"/>
      <c r="AE354" s="7"/>
      <c r="AF354" s="7">
        <v>65500</v>
      </c>
      <c r="AG354" s="7">
        <v>65.5</v>
      </c>
      <c r="AH354" s="7">
        <v>58465000</v>
      </c>
    </row>
    <row r="355" spans="1:34" ht="22" customHeight="1" x14ac:dyDescent="0.3">
      <c r="A355" s="2">
        <v>43605</v>
      </c>
      <c r="B355" s="3" t="s">
        <v>31</v>
      </c>
      <c r="C355" s="3" t="s">
        <v>32</v>
      </c>
      <c r="D355" s="4" t="s">
        <v>49</v>
      </c>
      <c r="E355" s="4" t="s">
        <v>49</v>
      </c>
      <c r="F355" s="3" t="s">
        <v>33</v>
      </c>
      <c r="G355" s="4" t="s">
        <v>49</v>
      </c>
      <c r="H355" s="4" t="s">
        <v>49</v>
      </c>
      <c r="I355" s="3" t="s">
        <v>34</v>
      </c>
      <c r="J355" s="3" t="s">
        <v>65</v>
      </c>
      <c r="K355" s="4" t="s">
        <v>49</v>
      </c>
      <c r="L355" s="4" t="s">
        <v>49</v>
      </c>
      <c r="M355" s="3" t="s">
        <v>33</v>
      </c>
      <c r="N355" s="4" t="s">
        <v>49</v>
      </c>
      <c r="O355" s="4" t="s">
        <v>49</v>
      </c>
      <c r="P355" s="3" t="s">
        <v>66</v>
      </c>
      <c r="Q355" s="3" t="s">
        <v>39</v>
      </c>
      <c r="R355" s="3" t="s">
        <v>67</v>
      </c>
      <c r="S355" s="3" t="s">
        <v>68</v>
      </c>
      <c r="T355" s="3" t="s">
        <v>69</v>
      </c>
      <c r="U355" s="3" t="s">
        <v>70</v>
      </c>
      <c r="V355" s="3" t="s">
        <v>43</v>
      </c>
      <c r="W355" s="3" t="s">
        <v>44</v>
      </c>
      <c r="X355" s="3" t="s">
        <v>45</v>
      </c>
      <c r="Y355" s="3" t="s">
        <v>46</v>
      </c>
      <c r="Z355" s="3" t="s">
        <v>73</v>
      </c>
      <c r="AA355" s="3" t="s">
        <v>848</v>
      </c>
      <c r="AB355" s="4">
        <v>2</v>
      </c>
      <c r="AC355" s="12" t="s">
        <v>3123</v>
      </c>
      <c r="AD355" s="10"/>
      <c r="AE355" s="10"/>
      <c r="AF355" s="4">
        <v>36960</v>
      </c>
      <c r="AG355" s="4">
        <v>36.96</v>
      </c>
      <c r="AH355" s="4">
        <v>258000</v>
      </c>
    </row>
    <row r="356" spans="1:34" ht="22" customHeight="1" x14ac:dyDescent="0.3">
      <c r="A356" s="5">
        <v>43605</v>
      </c>
      <c r="B356" s="6" t="s">
        <v>50</v>
      </c>
      <c r="C356" s="6" t="s">
        <v>32</v>
      </c>
      <c r="D356" s="7" t="s">
        <v>49</v>
      </c>
      <c r="E356" s="7" t="s">
        <v>49</v>
      </c>
      <c r="F356" s="6" t="s">
        <v>33</v>
      </c>
      <c r="G356" s="7" t="s">
        <v>49</v>
      </c>
      <c r="H356" s="7" t="s">
        <v>49</v>
      </c>
      <c r="I356" s="6" t="s">
        <v>34</v>
      </c>
      <c r="J356" s="6" t="s">
        <v>173</v>
      </c>
      <c r="K356" s="6" t="s">
        <v>174</v>
      </c>
      <c r="L356" s="6" t="s">
        <v>97</v>
      </c>
      <c r="M356" s="7" t="s">
        <v>49</v>
      </c>
      <c r="N356" s="7" t="s">
        <v>49</v>
      </c>
      <c r="O356" s="7" t="s">
        <v>49</v>
      </c>
      <c r="P356" s="6" t="s">
        <v>760</v>
      </c>
      <c r="Q356" s="6" t="s">
        <v>39</v>
      </c>
      <c r="R356" s="6" t="s">
        <v>176</v>
      </c>
      <c r="S356" s="6" t="s">
        <v>97</v>
      </c>
      <c r="T356" s="6" t="s">
        <v>177</v>
      </c>
      <c r="U356" s="6" t="s">
        <v>178</v>
      </c>
      <c r="V356" s="6" t="s">
        <v>43</v>
      </c>
      <c r="W356" s="6" t="s">
        <v>44</v>
      </c>
      <c r="X356" s="6" t="s">
        <v>45</v>
      </c>
      <c r="Y356" s="6" t="s">
        <v>46</v>
      </c>
      <c r="Z356" s="6" t="s">
        <v>179</v>
      </c>
      <c r="AA356" s="6" t="s">
        <v>850</v>
      </c>
      <c r="AB356" s="7">
        <v>6</v>
      </c>
      <c r="AC356" s="12" t="s">
        <v>3123</v>
      </c>
      <c r="AD356" s="7"/>
      <c r="AE356" s="7"/>
      <c r="AF356" s="7">
        <v>104250</v>
      </c>
      <c r="AG356" s="7">
        <v>104.25</v>
      </c>
      <c r="AH356" s="7">
        <v>67200</v>
      </c>
    </row>
    <row r="357" spans="1:34" ht="22" customHeight="1" x14ac:dyDescent="0.3">
      <c r="A357" s="5">
        <v>43605</v>
      </c>
      <c r="B357" s="6" t="s">
        <v>31</v>
      </c>
      <c r="C357" s="6" t="s">
        <v>32</v>
      </c>
      <c r="D357" s="7" t="s">
        <v>49</v>
      </c>
      <c r="E357" s="7" t="s">
        <v>49</v>
      </c>
      <c r="F357" s="6" t="s">
        <v>33</v>
      </c>
      <c r="G357" s="7" t="s">
        <v>49</v>
      </c>
      <c r="H357" s="7" t="s">
        <v>49</v>
      </c>
      <c r="I357" s="6" t="s">
        <v>34</v>
      </c>
      <c r="J357" s="6" t="s">
        <v>77</v>
      </c>
      <c r="K357" s="6" t="s">
        <v>78</v>
      </c>
      <c r="L357" s="6" t="s">
        <v>68</v>
      </c>
      <c r="M357" s="6" t="s">
        <v>33</v>
      </c>
      <c r="N357" s="7" t="s">
        <v>49</v>
      </c>
      <c r="O357" s="7" t="s">
        <v>49</v>
      </c>
      <c r="P357" s="6" t="s">
        <v>79</v>
      </c>
      <c r="Q357" s="6" t="s">
        <v>39</v>
      </c>
      <c r="R357" s="6" t="s">
        <v>67</v>
      </c>
      <c r="S357" s="6" t="s">
        <v>68</v>
      </c>
      <c r="T357" s="6" t="s">
        <v>69</v>
      </c>
      <c r="U357" s="6" t="s">
        <v>70</v>
      </c>
      <c r="V357" s="6" t="s">
        <v>43</v>
      </c>
      <c r="W357" s="6" t="s">
        <v>44</v>
      </c>
      <c r="X357" s="6" t="s">
        <v>45</v>
      </c>
      <c r="Y357" s="6" t="s">
        <v>46</v>
      </c>
      <c r="Z357" s="6" t="s">
        <v>851</v>
      </c>
      <c r="AA357" s="6" t="s">
        <v>852</v>
      </c>
      <c r="AB357" s="7">
        <v>2</v>
      </c>
      <c r="AC357" s="12" t="s">
        <v>3123</v>
      </c>
      <c r="AD357" s="7"/>
      <c r="AE357" s="7"/>
      <c r="AF357" s="7">
        <v>19455</v>
      </c>
      <c r="AG357" s="7">
        <v>19.45</v>
      </c>
      <c r="AH357" s="7">
        <v>114000</v>
      </c>
    </row>
    <row r="358" spans="1:34" ht="22" customHeight="1" x14ac:dyDescent="0.3">
      <c r="A358" s="2">
        <v>43603</v>
      </c>
      <c r="B358" s="3" t="s">
        <v>50</v>
      </c>
      <c r="C358" s="3" t="s">
        <v>32</v>
      </c>
      <c r="D358" s="4" t="s">
        <v>49</v>
      </c>
      <c r="E358" s="4" t="s">
        <v>49</v>
      </c>
      <c r="F358" s="3" t="s">
        <v>33</v>
      </c>
      <c r="G358" s="4" t="s">
        <v>49</v>
      </c>
      <c r="H358" s="4" t="s">
        <v>49</v>
      </c>
      <c r="I358" s="3" t="s">
        <v>34</v>
      </c>
      <c r="J358" s="3" t="s">
        <v>191</v>
      </c>
      <c r="K358" s="4" t="s">
        <v>49</v>
      </c>
      <c r="L358" s="4" t="s">
        <v>49</v>
      </c>
      <c r="M358" s="4" t="s">
        <v>49</v>
      </c>
      <c r="N358" s="4" t="s">
        <v>49</v>
      </c>
      <c r="O358" s="4" t="s">
        <v>49</v>
      </c>
      <c r="P358" s="3" t="s">
        <v>854</v>
      </c>
      <c r="Q358" s="3" t="s">
        <v>39</v>
      </c>
      <c r="R358" s="3" t="s">
        <v>186</v>
      </c>
      <c r="S358" s="3" t="s">
        <v>187</v>
      </c>
      <c r="T358" s="3" t="s">
        <v>188</v>
      </c>
      <c r="U358" s="3" t="s">
        <v>42</v>
      </c>
      <c r="V358" s="3" t="s">
        <v>43</v>
      </c>
      <c r="W358" s="3" t="s">
        <v>44</v>
      </c>
      <c r="X358" s="3" t="s">
        <v>45</v>
      </c>
      <c r="Y358" s="3" t="s">
        <v>46</v>
      </c>
      <c r="Z358" s="3" t="s">
        <v>193</v>
      </c>
      <c r="AA358" s="3" t="s">
        <v>855</v>
      </c>
      <c r="AB358" s="4">
        <v>2</v>
      </c>
      <c r="AC358" s="12" t="s">
        <v>3123</v>
      </c>
      <c r="AD358" s="10"/>
      <c r="AE358" s="10"/>
      <c r="AF358" s="4">
        <v>48900</v>
      </c>
      <c r="AG358" s="4">
        <v>48.9</v>
      </c>
      <c r="AH358" s="4">
        <v>189000</v>
      </c>
    </row>
    <row r="359" spans="1:34" ht="22" customHeight="1" x14ac:dyDescent="0.3">
      <c r="A359" s="2">
        <v>43603</v>
      </c>
      <c r="B359" s="3" t="s">
        <v>31</v>
      </c>
      <c r="C359" s="3" t="s">
        <v>32</v>
      </c>
      <c r="D359" s="4" t="s">
        <v>49</v>
      </c>
      <c r="E359" s="4" t="s">
        <v>49</v>
      </c>
      <c r="F359" s="3" t="s">
        <v>33</v>
      </c>
      <c r="G359" s="4" t="s">
        <v>49</v>
      </c>
      <c r="H359" s="4" t="s">
        <v>49</v>
      </c>
      <c r="I359" s="3" t="s">
        <v>34</v>
      </c>
      <c r="J359" s="3" t="s">
        <v>77</v>
      </c>
      <c r="K359" s="3" t="s">
        <v>78</v>
      </c>
      <c r="L359" s="3" t="s">
        <v>68</v>
      </c>
      <c r="M359" s="3" t="s">
        <v>33</v>
      </c>
      <c r="N359" s="4" t="s">
        <v>49</v>
      </c>
      <c r="O359" s="4" t="s">
        <v>49</v>
      </c>
      <c r="P359" s="3" t="s">
        <v>79</v>
      </c>
      <c r="Q359" s="3" t="s">
        <v>39</v>
      </c>
      <c r="R359" s="3" t="s">
        <v>67</v>
      </c>
      <c r="S359" s="3" t="s">
        <v>68</v>
      </c>
      <c r="T359" s="3" t="s">
        <v>69</v>
      </c>
      <c r="U359" s="3" t="s">
        <v>70</v>
      </c>
      <c r="V359" s="3" t="s">
        <v>43</v>
      </c>
      <c r="W359" s="3" t="s">
        <v>44</v>
      </c>
      <c r="X359" s="3" t="s">
        <v>45</v>
      </c>
      <c r="Y359" s="3" t="s">
        <v>46</v>
      </c>
      <c r="Z359" s="3" t="s">
        <v>851</v>
      </c>
      <c r="AA359" s="3" t="s">
        <v>856</v>
      </c>
      <c r="AB359" s="4">
        <v>9</v>
      </c>
      <c r="AC359" s="12" t="s">
        <v>3123</v>
      </c>
      <c r="AD359" s="10"/>
      <c r="AE359" s="10"/>
      <c r="AF359" s="4">
        <v>84305</v>
      </c>
      <c r="AG359" s="4">
        <v>84.31</v>
      </c>
      <c r="AH359" s="4">
        <v>496000</v>
      </c>
    </row>
    <row r="360" spans="1:34" ht="22" customHeight="1" x14ac:dyDescent="0.3">
      <c r="A360" s="2">
        <v>43603</v>
      </c>
      <c r="B360" s="3" t="s">
        <v>31</v>
      </c>
      <c r="C360" s="3" t="s">
        <v>32</v>
      </c>
      <c r="D360" s="4" t="s">
        <v>49</v>
      </c>
      <c r="E360" s="4" t="s">
        <v>49</v>
      </c>
      <c r="F360" s="3" t="s">
        <v>33</v>
      </c>
      <c r="G360" s="4" t="s">
        <v>49</v>
      </c>
      <c r="H360" s="4" t="s">
        <v>49</v>
      </c>
      <c r="I360" s="3" t="s">
        <v>34</v>
      </c>
      <c r="J360" s="3" t="s">
        <v>65</v>
      </c>
      <c r="K360" s="4" t="s">
        <v>49</v>
      </c>
      <c r="L360" s="4" t="s">
        <v>49</v>
      </c>
      <c r="M360" s="3" t="s">
        <v>33</v>
      </c>
      <c r="N360" s="4" t="s">
        <v>49</v>
      </c>
      <c r="O360" s="4" t="s">
        <v>49</v>
      </c>
      <c r="P360" s="3" t="s">
        <v>66</v>
      </c>
      <c r="Q360" s="3" t="s">
        <v>39</v>
      </c>
      <c r="R360" s="3" t="s">
        <v>67</v>
      </c>
      <c r="S360" s="3" t="s">
        <v>68</v>
      </c>
      <c r="T360" s="3" t="s">
        <v>69</v>
      </c>
      <c r="U360" s="3" t="s">
        <v>70</v>
      </c>
      <c r="V360" s="3" t="s">
        <v>43</v>
      </c>
      <c r="W360" s="3" t="s">
        <v>44</v>
      </c>
      <c r="X360" s="3" t="s">
        <v>45</v>
      </c>
      <c r="Y360" s="3" t="s">
        <v>46</v>
      </c>
      <c r="Z360" s="3" t="s">
        <v>73</v>
      </c>
      <c r="AA360" s="3" t="s">
        <v>857</v>
      </c>
      <c r="AB360" s="4">
        <v>1</v>
      </c>
      <c r="AC360" s="12" t="s">
        <v>3123</v>
      </c>
      <c r="AD360" s="10"/>
      <c r="AE360" s="10"/>
      <c r="AF360" s="4">
        <v>20090</v>
      </c>
      <c r="AG360" s="4">
        <v>20.09</v>
      </c>
      <c r="AH360" s="4">
        <v>140000</v>
      </c>
    </row>
    <row r="361" spans="1:34" ht="22" customHeight="1" x14ac:dyDescent="0.3">
      <c r="A361" s="5">
        <v>43603</v>
      </c>
      <c r="B361" s="6" t="s">
        <v>31</v>
      </c>
      <c r="C361" s="6" t="s">
        <v>32</v>
      </c>
      <c r="D361" s="7" t="s">
        <v>49</v>
      </c>
      <c r="E361" s="7" t="s">
        <v>49</v>
      </c>
      <c r="F361" s="6" t="s">
        <v>33</v>
      </c>
      <c r="G361" s="7" t="s">
        <v>49</v>
      </c>
      <c r="H361" s="7" t="s">
        <v>49</v>
      </c>
      <c r="I361" s="6" t="s">
        <v>34</v>
      </c>
      <c r="J361" s="6" t="s">
        <v>65</v>
      </c>
      <c r="K361" s="7" t="s">
        <v>49</v>
      </c>
      <c r="L361" s="7" t="s">
        <v>49</v>
      </c>
      <c r="M361" s="6" t="s">
        <v>33</v>
      </c>
      <c r="N361" s="7" t="s">
        <v>49</v>
      </c>
      <c r="O361" s="7" t="s">
        <v>49</v>
      </c>
      <c r="P361" s="6" t="s">
        <v>66</v>
      </c>
      <c r="Q361" s="6" t="s">
        <v>39</v>
      </c>
      <c r="R361" s="6" t="s">
        <v>67</v>
      </c>
      <c r="S361" s="6" t="s">
        <v>68</v>
      </c>
      <c r="T361" s="6" t="s">
        <v>69</v>
      </c>
      <c r="U361" s="6" t="s">
        <v>70</v>
      </c>
      <c r="V361" s="6" t="s">
        <v>43</v>
      </c>
      <c r="W361" s="6" t="s">
        <v>44</v>
      </c>
      <c r="X361" s="6" t="s">
        <v>45</v>
      </c>
      <c r="Y361" s="6" t="s">
        <v>46</v>
      </c>
      <c r="Z361" s="6" t="s">
        <v>73</v>
      </c>
      <c r="AA361" s="6" t="s">
        <v>858</v>
      </c>
      <c r="AB361" s="7">
        <v>1</v>
      </c>
      <c r="AC361" s="12" t="s">
        <v>3123</v>
      </c>
      <c r="AD361" s="7"/>
      <c r="AE361" s="7"/>
      <c r="AF361" s="7">
        <v>18480</v>
      </c>
      <c r="AG361" s="7">
        <v>18.48</v>
      </c>
      <c r="AH361" s="7">
        <v>129000</v>
      </c>
    </row>
    <row r="362" spans="1:34" ht="22" customHeight="1" x14ac:dyDescent="0.3">
      <c r="A362" s="5">
        <v>43603</v>
      </c>
      <c r="B362" s="6" t="s">
        <v>31</v>
      </c>
      <c r="C362" s="6" t="s">
        <v>32</v>
      </c>
      <c r="D362" s="7" t="s">
        <v>49</v>
      </c>
      <c r="E362" s="7" t="s">
        <v>49</v>
      </c>
      <c r="F362" s="6" t="s">
        <v>33</v>
      </c>
      <c r="G362" s="7" t="s">
        <v>49</v>
      </c>
      <c r="H362" s="7" t="s">
        <v>49</v>
      </c>
      <c r="I362" s="6" t="s">
        <v>34</v>
      </c>
      <c r="J362" s="6" t="s">
        <v>77</v>
      </c>
      <c r="K362" s="6" t="s">
        <v>78</v>
      </c>
      <c r="L362" s="6" t="s">
        <v>68</v>
      </c>
      <c r="M362" s="6" t="s">
        <v>33</v>
      </c>
      <c r="N362" s="7" t="s">
        <v>49</v>
      </c>
      <c r="O362" s="7" t="s">
        <v>49</v>
      </c>
      <c r="P362" s="6" t="s">
        <v>79</v>
      </c>
      <c r="Q362" s="6" t="s">
        <v>39</v>
      </c>
      <c r="R362" s="6" t="s">
        <v>67</v>
      </c>
      <c r="S362" s="6" t="s">
        <v>68</v>
      </c>
      <c r="T362" s="6" t="s">
        <v>69</v>
      </c>
      <c r="U362" s="6" t="s">
        <v>70</v>
      </c>
      <c r="V362" s="6" t="s">
        <v>43</v>
      </c>
      <c r="W362" s="6" t="s">
        <v>44</v>
      </c>
      <c r="X362" s="6" t="s">
        <v>45</v>
      </c>
      <c r="Y362" s="6" t="s">
        <v>46</v>
      </c>
      <c r="Z362" s="6" t="s">
        <v>208</v>
      </c>
      <c r="AA362" s="6" t="s">
        <v>859</v>
      </c>
      <c r="AB362" s="7">
        <v>1</v>
      </c>
      <c r="AC362" s="12" t="s">
        <v>3123</v>
      </c>
      <c r="AD362" s="7"/>
      <c r="AE362" s="7"/>
      <c r="AF362" s="7">
        <v>15780</v>
      </c>
      <c r="AG362" s="7">
        <v>15.78</v>
      </c>
      <c r="AH362" s="7">
        <v>190000</v>
      </c>
    </row>
    <row r="363" spans="1:34" ht="22" customHeight="1" x14ac:dyDescent="0.3">
      <c r="A363" s="2">
        <v>43603</v>
      </c>
      <c r="B363" s="3" t="s">
        <v>31</v>
      </c>
      <c r="C363" s="3" t="s">
        <v>32</v>
      </c>
      <c r="D363" s="4" t="s">
        <v>49</v>
      </c>
      <c r="E363" s="4" t="s">
        <v>49</v>
      </c>
      <c r="F363" s="3" t="s">
        <v>33</v>
      </c>
      <c r="G363" s="4" t="s">
        <v>49</v>
      </c>
      <c r="H363" s="4" t="s">
        <v>49</v>
      </c>
      <c r="I363" s="3" t="s">
        <v>34</v>
      </c>
      <c r="J363" s="3" t="s">
        <v>77</v>
      </c>
      <c r="K363" s="3" t="s">
        <v>78</v>
      </c>
      <c r="L363" s="3" t="s">
        <v>68</v>
      </c>
      <c r="M363" s="3" t="s">
        <v>33</v>
      </c>
      <c r="N363" s="4" t="s">
        <v>49</v>
      </c>
      <c r="O363" s="4" t="s">
        <v>49</v>
      </c>
      <c r="P363" s="3" t="s">
        <v>79</v>
      </c>
      <c r="Q363" s="3" t="s">
        <v>39</v>
      </c>
      <c r="R363" s="3" t="s">
        <v>67</v>
      </c>
      <c r="S363" s="3" t="s">
        <v>68</v>
      </c>
      <c r="T363" s="3" t="s">
        <v>69</v>
      </c>
      <c r="U363" s="3" t="s">
        <v>70</v>
      </c>
      <c r="V363" s="3" t="s">
        <v>43</v>
      </c>
      <c r="W363" s="3" t="s">
        <v>44</v>
      </c>
      <c r="X363" s="3" t="s">
        <v>45</v>
      </c>
      <c r="Y363" s="3" t="s">
        <v>46</v>
      </c>
      <c r="Z363" s="3" t="s">
        <v>643</v>
      </c>
      <c r="AA363" s="3" t="s">
        <v>861</v>
      </c>
      <c r="AB363" s="4">
        <v>3</v>
      </c>
      <c r="AC363" s="12" t="s">
        <v>3123</v>
      </c>
      <c r="AD363" s="10"/>
      <c r="AE363" s="10"/>
      <c r="AF363" s="4">
        <v>57960</v>
      </c>
      <c r="AG363" s="4">
        <v>57.96</v>
      </c>
      <c r="AH363" s="4">
        <v>1504000</v>
      </c>
    </row>
    <row r="364" spans="1:34" ht="22" customHeight="1" x14ac:dyDescent="0.3">
      <c r="A364" s="2">
        <v>43599</v>
      </c>
      <c r="B364" s="3" t="s">
        <v>50</v>
      </c>
      <c r="C364" s="3" t="s">
        <v>84</v>
      </c>
      <c r="D364" s="3" t="s">
        <v>85</v>
      </c>
      <c r="E364" s="3" t="s">
        <v>44</v>
      </c>
      <c r="F364" s="3" t="s">
        <v>33</v>
      </c>
      <c r="G364" s="4" t="s">
        <v>49</v>
      </c>
      <c r="H364" s="4" t="s">
        <v>49</v>
      </c>
      <c r="I364" s="3" t="s">
        <v>86</v>
      </c>
      <c r="J364" s="3" t="s">
        <v>166</v>
      </c>
      <c r="K364" s="4" t="s">
        <v>49</v>
      </c>
      <c r="L364" s="3" t="s">
        <v>61</v>
      </c>
      <c r="M364" s="4" t="s">
        <v>49</v>
      </c>
      <c r="N364" s="4" t="s">
        <v>49</v>
      </c>
      <c r="O364" s="4" t="s">
        <v>49</v>
      </c>
      <c r="P364" s="3" t="s">
        <v>167</v>
      </c>
      <c r="Q364" s="3" t="s">
        <v>39</v>
      </c>
      <c r="R364" s="3" t="s">
        <v>60</v>
      </c>
      <c r="S364" s="3" t="s">
        <v>61</v>
      </c>
      <c r="T364" s="3" t="s">
        <v>62</v>
      </c>
      <c r="U364" s="3" t="s">
        <v>56</v>
      </c>
      <c r="V364" s="3" t="s">
        <v>90</v>
      </c>
      <c r="W364" s="3" t="s">
        <v>44</v>
      </c>
      <c r="X364" s="3" t="s">
        <v>91</v>
      </c>
      <c r="Y364" s="3" t="s">
        <v>46</v>
      </c>
      <c r="Z364" s="3" t="s">
        <v>251</v>
      </c>
      <c r="AA364" s="3" t="s">
        <v>862</v>
      </c>
      <c r="AB364" s="4">
        <v>2</v>
      </c>
      <c r="AC364" s="12" t="s">
        <v>3123</v>
      </c>
      <c r="AD364" s="10"/>
      <c r="AE364" s="10"/>
      <c r="AF364" s="4">
        <v>32680</v>
      </c>
      <c r="AG364" s="4">
        <v>32.68</v>
      </c>
      <c r="AH364" s="4">
        <v>211000</v>
      </c>
    </row>
    <row r="365" spans="1:34" ht="22" customHeight="1" x14ac:dyDescent="0.3">
      <c r="A365" s="5">
        <v>43591</v>
      </c>
      <c r="B365" s="6" t="s">
        <v>31</v>
      </c>
      <c r="C365" s="6" t="s">
        <v>32</v>
      </c>
      <c r="D365" s="7" t="s">
        <v>49</v>
      </c>
      <c r="E365" s="7" t="s">
        <v>49</v>
      </c>
      <c r="F365" s="6" t="s">
        <v>33</v>
      </c>
      <c r="G365" s="7" t="s">
        <v>49</v>
      </c>
      <c r="H365" s="7" t="s">
        <v>49</v>
      </c>
      <c r="I365" s="6" t="s">
        <v>34</v>
      </c>
      <c r="J365" s="6" t="s">
        <v>35</v>
      </c>
      <c r="K365" s="6" t="s">
        <v>36</v>
      </c>
      <c r="L365" s="6" t="s">
        <v>37</v>
      </c>
      <c r="M365" s="6" t="s">
        <v>33</v>
      </c>
      <c r="N365" s="7" t="s">
        <v>49</v>
      </c>
      <c r="O365" s="7" t="s">
        <v>49</v>
      </c>
      <c r="P365" s="6" t="s">
        <v>38</v>
      </c>
      <c r="Q365" s="6" t="s">
        <v>39</v>
      </c>
      <c r="R365" s="6" t="s">
        <v>40</v>
      </c>
      <c r="S365" s="6" t="s">
        <v>37</v>
      </c>
      <c r="T365" s="6" t="s">
        <v>41</v>
      </c>
      <c r="U365" s="6" t="s">
        <v>42</v>
      </c>
      <c r="V365" s="6" t="s">
        <v>43</v>
      </c>
      <c r="W365" s="6" t="s">
        <v>44</v>
      </c>
      <c r="X365" s="6" t="s">
        <v>45</v>
      </c>
      <c r="Y365" s="6" t="s">
        <v>46</v>
      </c>
      <c r="Z365" s="6" t="s">
        <v>47</v>
      </c>
      <c r="AA365" s="6" t="s">
        <v>864</v>
      </c>
      <c r="AB365" s="7">
        <v>3</v>
      </c>
      <c r="AC365" s="12" t="s">
        <v>3123</v>
      </c>
      <c r="AD365" s="7"/>
      <c r="AE365" s="7"/>
      <c r="AF365" s="7">
        <v>55480</v>
      </c>
      <c r="AG365" s="7">
        <v>55.48</v>
      </c>
      <c r="AH365" s="6" t="s">
        <v>49</v>
      </c>
    </row>
    <row r="366" spans="1:34" ht="22" customHeight="1" x14ac:dyDescent="0.3">
      <c r="A366" s="2">
        <v>43587</v>
      </c>
      <c r="B366" s="3" t="s">
        <v>50</v>
      </c>
      <c r="C366" s="3" t="s">
        <v>32</v>
      </c>
      <c r="D366" s="4" t="s">
        <v>49</v>
      </c>
      <c r="E366" s="4" t="s">
        <v>49</v>
      </c>
      <c r="F366" s="3" t="s">
        <v>33</v>
      </c>
      <c r="G366" s="4" t="s">
        <v>49</v>
      </c>
      <c r="H366" s="4" t="s">
        <v>49</v>
      </c>
      <c r="I366" s="3" t="s">
        <v>34</v>
      </c>
      <c r="J366" s="3" t="s">
        <v>870</v>
      </c>
      <c r="K366" s="3" t="s">
        <v>818</v>
      </c>
      <c r="L366" s="3" t="s">
        <v>61</v>
      </c>
      <c r="M366" s="3" t="s">
        <v>593</v>
      </c>
      <c r="N366" s="9">
        <v>9094215</v>
      </c>
      <c r="O366" s="4" t="s">
        <v>49</v>
      </c>
      <c r="P366" s="3" t="s">
        <v>871</v>
      </c>
      <c r="Q366" s="3" t="s">
        <v>39</v>
      </c>
      <c r="R366" s="3" t="s">
        <v>60</v>
      </c>
      <c r="S366" s="3" t="s">
        <v>61</v>
      </c>
      <c r="T366" s="3" t="s">
        <v>62</v>
      </c>
      <c r="U366" s="3" t="s">
        <v>56</v>
      </c>
      <c r="V366" s="3" t="s">
        <v>43</v>
      </c>
      <c r="W366" s="3" t="s">
        <v>44</v>
      </c>
      <c r="X366" s="3" t="s">
        <v>45</v>
      </c>
      <c r="Y366" s="3" t="s">
        <v>46</v>
      </c>
      <c r="Z366" s="3" t="s">
        <v>872</v>
      </c>
      <c r="AA366" s="3" t="s">
        <v>873</v>
      </c>
      <c r="AB366" s="4">
        <v>1</v>
      </c>
      <c r="AC366" s="12" t="s">
        <v>3123</v>
      </c>
      <c r="AD366" s="10"/>
      <c r="AE366" s="10"/>
      <c r="AF366" s="4">
        <v>1760</v>
      </c>
      <c r="AG366" s="4">
        <v>1.76</v>
      </c>
      <c r="AH366" s="4">
        <v>8300</v>
      </c>
    </row>
    <row r="367" spans="1:34" ht="22" customHeight="1" x14ac:dyDescent="0.3">
      <c r="A367" s="5">
        <v>43584</v>
      </c>
      <c r="B367" s="6" t="s">
        <v>144</v>
      </c>
      <c r="C367" s="6" t="s">
        <v>84</v>
      </c>
      <c r="D367" s="6" t="s">
        <v>85</v>
      </c>
      <c r="E367" s="6" t="s">
        <v>44</v>
      </c>
      <c r="F367" s="6" t="s">
        <v>33</v>
      </c>
      <c r="G367" s="7" t="s">
        <v>49</v>
      </c>
      <c r="H367" s="7" t="s">
        <v>49</v>
      </c>
      <c r="I367" s="6" t="s">
        <v>86</v>
      </c>
      <c r="J367" s="6" t="s">
        <v>77</v>
      </c>
      <c r="K367" s="6" t="s">
        <v>78</v>
      </c>
      <c r="L367" s="6" t="s">
        <v>68</v>
      </c>
      <c r="M367" s="6" t="s">
        <v>33</v>
      </c>
      <c r="N367" s="7" t="s">
        <v>49</v>
      </c>
      <c r="O367" s="7" t="s">
        <v>49</v>
      </c>
      <c r="P367" s="6" t="s">
        <v>79</v>
      </c>
      <c r="Q367" s="6" t="s">
        <v>39</v>
      </c>
      <c r="R367" s="6" t="s">
        <v>67</v>
      </c>
      <c r="S367" s="6" t="s">
        <v>68</v>
      </c>
      <c r="T367" s="6" t="s">
        <v>69</v>
      </c>
      <c r="U367" s="6" t="s">
        <v>70</v>
      </c>
      <c r="V367" s="6" t="s">
        <v>90</v>
      </c>
      <c r="W367" s="6" t="s">
        <v>44</v>
      </c>
      <c r="X367" s="6" t="s">
        <v>91</v>
      </c>
      <c r="Y367" s="6" t="s">
        <v>46</v>
      </c>
      <c r="Z367" s="6" t="s">
        <v>145</v>
      </c>
      <c r="AA367" s="6" t="s">
        <v>877</v>
      </c>
      <c r="AB367" s="7">
        <v>1</v>
      </c>
      <c r="AC367" s="12" t="s">
        <v>3123</v>
      </c>
      <c r="AD367" s="7"/>
      <c r="AE367" s="7"/>
      <c r="AF367" s="7">
        <v>19650</v>
      </c>
      <c r="AG367" s="7">
        <v>19.649999999999999</v>
      </c>
      <c r="AH367" s="7">
        <v>15470000</v>
      </c>
    </row>
    <row r="368" spans="1:34" ht="22" customHeight="1" x14ac:dyDescent="0.3">
      <c r="A368" s="2">
        <v>43582</v>
      </c>
      <c r="B368" s="3" t="s">
        <v>50</v>
      </c>
      <c r="C368" s="3" t="s">
        <v>84</v>
      </c>
      <c r="D368" s="3" t="s">
        <v>85</v>
      </c>
      <c r="E368" s="3" t="s">
        <v>44</v>
      </c>
      <c r="F368" s="3" t="s">
        <v>33</v>
      </c>
      <c r="G368" s="4" t="s">
        <v>49</v>
      </c>
      <c r="H368" s="4" t="s">
        <v>49</v>
      </c>
      <c r="I368" s="3" t="s">
        <v>86</v>
      </c>
      <c r="J368" s="3" t="s">
        <v>878</v>
      </c>
      <c r="K368" s="4" t="s">
        <v>49</v>
      </c>
      <c r="L368" s="3" t="s">
        <v>61</v>
      </c>
      <c r="M368" s="4" t="s">
        <v>49</v>
      </c>
      <c r="N368" s="4" t="s">
        <v>49</v>
      </c>
      <c r="O368" s="4" t="s">
        <v>49</v>
      </c>
      <c r="P368" s="3" t="s">
        <v>879</v>
      </c>
      <c r="Q368" s="3" t="s">
        <v>39</v>
      </c>
      <c r="R368" s="3" t="s">
        <v>60</v>
      </c>
      <c r="S368" s="3" t="s">
        <v>61</v>
      </c>
      <c r="T368" s="3" t="s">
        <v>62</v>
      </c>
      <c r="U368" s="3" t="s">
        <v>56</v>
      </c>
      <c r="V368" s="3" t="s">
        <v>90</v>
      </c>
      <c r="W368" s="3" t="s">
        <v>44</v>
      </c>
      <c r="X368" s="3" t="s">
        <v>91</v>
      </c>
      <c r="Y368" s="3" t="s">
        <v>46</v>
      </c>
      <c r="Z368" s="3" t="s">
        <v>63</v>
      </c>
      <c r="AA368" s="3" t="s">
        <v>880</v>
      </c>
      <c r="AB368" s="4">
        <v>5</v>
      </c>
      <c r="AC368" s="12" t="s">
        <v>3123</v>
      </c>
      <c r="AD368" s="10"/>
      <c r="AE368" s="10"/>
      <c r="AF368" s="4">
        <v>50240</v>
      </c>
      <c r="AG368" s="4">
        <v>50.24</v>
      </c>
      <c r="AH368" s="4">
        <v>817000</v>
      </c>
    </row>
    <row r="369" spans="1:34" ht="22" customHeight="1" x14ac:dyDescent="0.3">
      <c r="A369" s="5">
        <v>43580</v>
      </c>
      <c r="B369" s="6" t="s">
        <v>50</v>
      </c>
      <c r="C369" s="6" t="s">
        <v>32</v>
      </c>
      <c r="D369" s="7" t="s">
        <v>49</v>
      </c>
      <c r="E369" s="7" t="s">
        <v>49</v>
      </c>
      <c r="F369" s="6" t="s">
        <v>33</v>
      </c>
      <c r="G369" s="7" t="s">
        <v>49</v>
      </c>
      <c r="H369" s="7" t="s">
        <v>49</v>
      </c>
      <c r="I369" s="6" t="s">
        <v>34</v>
      </c>
      <c r="J369" s="6" t="s">
        <v>739</v>
      </c>
      <c r="K369" s="6" t="s">
        <v>335</v>
      </c>
      <c r="L369" s="6" t="s">
        <v>97</v>
      </c>
      <c r="M369" s="7" t="s">
        <v>49</v>
      </c>
      <c r="N369" s="7" t="s">
        <v>49</v>
      </c>
      <c r="O369" s="7" t="s">
        <v>49</v>
      </c>
      <c r="P369" s="6" t="s">
        <v>842</v>
      </c>
      <c r="Q369" s="6" t="s">
        <v>39</v>
      </c>
      <c r="R369" s="6" t="s">
        <v>337</v>
      </c>
      <c r="S369" s="6" t="s">
        <v>97</v>
      </c>
      <c r="T369" s="6" t="s">
        <v>338</v>
      </c>
      <c r="U369" s="6" t="s">
        <v>99</v>
      </c>
      <c r="V369" s="6" t="s">
        <v>43</v>
      </c>
      <c r="W369" s="6" t="s">
        <v>44</v>
      </c>
      <c r="X369" s="6" t="s">
        <v>45</v>
      </c>
      <c r="Y369" s="6" t="s">
        <v>46</v>
      </c>
      <c r="Z369" s="6" t="s">
        <v>339</v>
      </c>
      <c r="AA369" s="6" t="s">
        <v>881</v>
      </c>
      <c r="AB369" s="7">
        <v>2</v>
      </c>
      <c r="AC369" s="12" t="s">
        <v>3123</v>
      </c>
      <c r="AD369" s="7"/>
      <c r="AE369" s="7"/>
      <c r="AF369" s="7">
        <v>26189</v>
      </c>
      <c r="AG369" s="7">
        <v>26.19</v>
      </c>
      <c r="AH369" s="7">
        <v>91700</v>
      </c>
    </row>
    <row r="370" spans="1:34" ht="22" customHeight="1" x14ac:dyDescent="0.3">
      <c r="A370" s="2">
        <v>43579</v>
      </c>
      <c r="B370" s="3" t="s">
        <v>31</v>
      </c>
      <c r="C370" s="3" t="s">
        <v>32</v>
      </c>
      <c r="D370" s="4" t="s">
        <v>49</v>
      </c>
      <c r="E370" s="4" t="s">
        <v>49</v>
      </c>
      <c r="F370" s="3" t="s">
        <v>33</v>
      </c>
      <c r="G370" s="4" t="s">
        <v>49</v>
      </c>
      <c r="H370" s="4" t="s">
        <v>49</v>
      </c>
      <c r="I370" s="3" t="s">
        <v>34</v>
      </c>
      <c r="J370" s="3" t="s">
        <v>65</v>
      </c>
      <c r="K370" s="4" t="s">
        <v>49</v>
      </c>
      <c r="L370" s="4" t="s">
        <v>49</v>
      </c>
      <c r="M370" s="3" t="s">
        <v>33</v>
      </c>
      <c r="N370" s="4" t="s">
        <v>49</v>
      </c>
      <c r="O370" s="4" t="s">
        <v>49</v>
      </c>
      <c r="P370" s="3" t="s">
        <v>66</v>
      </c>
      <c r="Q370" s="3" t="s">
        <v>400</v>
      </c>
      <c r="R370" s="3" t="s">
        <v>67</v>
      </c>
      <c r="S370" s="3" t="s">
        <v>68</v>
      </c>
      <c r="T370" s="3" t="s">
        <v>69</v>
      </c>
      <c r="U370" s="3" t="s">
        <v>70</v>
      </c>
      <c r="V370" s="3" t="s">
        <v>43</v>
      </c>
      <c r="W370" s="3" t="s">
        <v>44</v>
      </c>
      <c r="X370" s="3" t="s">
        <v>45</v>
      </c>
      <c r="Y370" s="3" t="s">
        <v>46</v>
      </c>
      <c r="Z370" s="3" t="s">
        <v>73</v>
      </c>
      <c r="AA370" s="3" t="s">
        <v>882</v>
      </c>
      <c r="AB370" s="4">
        <v>1</v>
      </c>
      <c r="AC370" s="12" t="s">
        <v>3123</v>
      </c>
      <c r="AD370" s="10"/>
      <c r="AE370" s="10"/>
      <c r="AF370" s="4">
        <v>25979</v>
      </c>
      <c r="AG370" s="4">
        <v>25.98</v>
      </c>
      <c r="AH370" s="4">
        <v>215000</v>
      </c>
    </row>
    <row r="371" spans="1:34" ht="22" customHeight="1" x14ac:dyDescent="0.3">
      <c r="A371" s="5">
        <v>43579</v>
      </c>
      <c r="B371" s="6" t="s">
        <v>31</v>
      </c>
      <c r="C371" s="6" t="s">
        <v>32</v>
      </c>
      <c r="D371" s="7" t="s">
        <v>49</v>
      </c>
      <c r="E371" s="7" t="s">
        <v>49</v>
      </c>
      <c r="F371" s="6" t="s">
        <v>33</v>
      </c>
      <c r="G371" s="7" t="s">
        <v>49</v>
      </c>
      <c r="H371" s="7" t="s">
        <v>49</v>
      </c>
      <c r="I371" s="6" t="s">
        <v>34</v>
      </c>
      <c r="J371" s="6" t="s">
        <v>65</v>
      </c>
      <c r="K371" s="7" t="s">
        <v>49</v>
      </c>
      <c r="L371" s="7" t="s">
        <v>49</v>
      </c>
      <c r="M371" s="6" t="s">
        <v>33</v>
      </c>
      <c r="N371" s="7" t="s">
        <v>49</v>
      </c>
      <c r="O371" s="7" t="s">
        <v>49</v>
      </c>
      <c r="P371" s="6" t="s">
        <v>66</v>
      </c>
      <c r="Q371" s="6" t="s">
        <v>400</v>
      </c>
      <c r="R371" s="6" t="s">
        <v>67</v>
      </c>
      <c r="S371" s="6" t="s">
        <v>68</v>
      </c>
      <c r="T371" s="6" t="s">
        <v>69</v>
      </c>
      <c r="U371" s="6" t="s">
        <v>70</v>
      </c>
      <c r="V371" s="6" t="s">
        <v>43</v>
      </c>
      <c r="W371" s="6" t="s">
        <v>44</v>
      </c>
      <c r="X371" s="6" t="s">
        <v>45</v>
      </c>
      <c r="Y371" s="6" t="s">
        <v>46</v>
      </c>
      <c r="Z371" s="6" t="s">
        <v>73</v>
      </c>
      <c r="AA371" s="6" t="s">
        <v>882</v>
      </c>
      <c r="AB371" s="7">
        <v>1</v>
      </c>
      <c r="AC371" s="12" t="s">
        <v>3123</v>
      </c>
      <c r="AD371" s="7"/>
      <c r="AE371" s="7"/>
      <c r="AF371" s="7">
        <v>26040</v>
      </c>
      <c r="AG371" s="7">
        <v>26.04</v>
      </c>
      <c r="AH371" s="7">
        <v>215000</v>
      </c>
    </row>
    <row r="372" spans="1:34" ht="22" customHeight="1" x14ac:dyDescent="0.3">
      <c r="A372" s="2">
        <v>43579</v>
      </c>
      <c r="B372" s="3" t="s">
        <v>31</v>
      </c>
      <c r="C372" s="3" t="s">
        <v>32</v>
      </c>
      <c r="D372" s="4" t="s">
        <v>49</v>
      </c>
      <c r="E372" s="4" t="s">
        <v>49</v>
      </c>
      <c r="F372" s="3" t="s">
        <v>33</v>
      </c>
      <c r="G372" s="4" t="s">
        <v>49</v>
      </c>
      <c r="H372" s="4" t="s">
        <v>49</v>
      </c>
      <c r="I372" s="3" t="s">
        <v>34</v>
      </c>
      <c r="J372" s="3" t="s">
        <v>65</v>
      </c>
      <c r="K372" s="4" t="s">
        <v>49</v>
      </c>
      <c r="L372" s="4" t="s">
        <v>49</v>
      </c>
      <c r="M372" s="3" t="s">
        <v>33</v>
      </c>
      <c r="N372" s="4" t="s">
        <v>49</v>
      </c>
      <c r="O372" s="4" t="s">
        <v>49</v>
      </c>
      <c r="P372" s="3" t="s">
        <v>66</v>
      </c>
      <c r="Q372" s="3" t="s">
        <v>400</v>
      </c>
      <c r="R372" s="3" t="s">
        <v>67</v>
      </c>
      <c r="S372" s="3" t="s">
        <v>68</v>
      </c>
      <c r="T372" s="3" t="s">
        <v>69</v>
      </c>
      <c r="U372" s="3" t="s">
        <v>70</v>
      </c>
      <c r="V372" s="3" t="s">
        <v>43</v>
      </c>
      <c r="W372" s="3" t="s">
        <v>44</v>
      </c>
      <c r="X372" s="3" t="s">
        <v>45</v>
      </c>
      <c r="Y372" s="3" t="s">
        <v>46</v>
      </c>
      <c r="Z372" s="3" t="s">
        <v>73</v>
      </c>
      <c r="AA372" s="3" t="s">
        <v>882</v>
      </c>
      <c r="AB372" s="4">
        <v>1</v>
      </c>
      <c r="AC372" s="12" t="s">
        <v>3123</v>
      </c>
      <c r="AD372" s="10"/>
      <c r="AE372" s="10"/>
      <c r="AF372" s="4">
        <v>26059</v>
      </c>
      <c r="AG372" s="4">
        <v>26.06</v>
      </c>
      <c r="AH372" s="4">
        <v>215000</v>
      </c>
    </row>
    <row r="373" spans="1:34" ht="22" customHeight="1" x14ac:dyDescent="0.3">
      <c r="A373" s="5">
        <v>43579</v>
      </c>
      <c r="B373" s="6" t="s">
        <v>31</v>
      </c>
      <c r="C373" s="6" t="s">
        <v>32</v>
      </c>
      <c r="D373" s="7" t="s">
        <v>49</v>
      </c>
      <c r="E373" s="7" t="s">
        <v>49</v>
      </c>
      <c r="F373" s="6" t="s">
        <v>33</v>
      </c>
      <c r="G373" s="7" t="s">
        <v>49</v>
      </c>
      <c r="H373" s="7" t="s">
        <v>49</v>
      </c>
      <c r="I373" s="6" t="s">
        <v>34</v>
      </c>
      <c r="J373" s="6" t="s">
        <v>65</v>
      </c>
      <c r="K373" s="7" t="s">
        <v>49</v>
      </c>
      <c r="L373" s="7" t="s">
        <v>49</v>
      </c>
      <c r="M373" s="6" t="s">
        <v>33</v>
      </c>
      <c r="N373" s="7" t="s">
        <v>49</v>
      </c>
      <c r="O373" s="7" t="s">
        <v>49</v>
      </c>
      <c r="P373" s="6" t="s">
        <v>66</v>
      </c>
      <c r="Q373" s="6" t="s">
        <v>400</v>
      </c>
      <c r="R373" s="6" t="s">
        <v>67</v>
      </c>
      <c r="S373" s="6" t="s">
        <v>68</v>
      </c>
      <c r="T373" s="6" t="s">
        <v>69</v>
      </c>
      <c r="U373" s="6" t="s">
        <v>70</v>
      </c>
      <c r="V373" s="6" t="s">
        <v>43</v>
      </c>
      <c r="W373" s="6" t="s">
        <v>44</v>
      </c>
      <c r="X373" s="6" t="s">
        <v>45</v>
      </c>
      <c r="Y373" s="6" t="s">
        <v>46</v>
      </c>
      <c r="Z373" s="6" t="s">
        <v>73</v>
      </c>
      <c r="AA373" s="6" t="s">
        <v>882</v>
      </c>
      <c r="AB373" s="7">
        <v>1</v>
      </c>
      <c r="AC373" s="12" t="s">
        <v>3123</v>
      </c>
      <c r="AD373" s="7"/>
      <c r="AE373" s="7"/>
      <c r="AF373" s="7">
        <v>26339</v>
      </c>
      <c r="AG373" s="7">
        <v>26.34</v>
      </c>
      <c r="AH373" s="7">
        <v>218000</v>
      </c>
    </row>
    <row r="374" spans="1:34" ht="22" customHeight="1" x14ac:dyDescent="0.3">
      <c r="A374" s="2">
        <v>43579</v>
      </c>
      <c r="B374" s="3" t="s">
        <v>31</v>
      </c>
      <c r="C374" s="3" t="s">
        <v>32</v>
      </c>
      <c r="D374" s="4" t="s">
        <v>49</v>
      </c>
      <c r="E374" s="4" t="s">
        <v>49</v>
      </c>
      <c r="F374" s="3" t="s">
        <v>33</v>
      </c>
      <c r="G374" s="4" t="s">
        <v>49</v>
      </c>
      <c r="H374" s="4" t="s">
        <v>49</v>
      </c>
      <c r="I374" s="3" t="s">
        <v>34</v>
      </c>
      <c r="J374" s="3" t="s">
        <v>65</v>
      </c>
      <c r="K374" s="4" t="s">
        <v>49</v>
      </c>
      <c r="L374" s="4" t="s">
        <v>49</v>
      </c>
      <c r="M374" s="3" t="s">
        <v>33</v>
      </c>
      <c r="N374" s="4" t="s">
        <v>49</v>
      </c>
      <c r="O374" s="4" t="s">
        <v>49</v>
      </c>
      <c r="P374" s="3" t="s">
        <v>66</v>
      </c>
      <c r="Q374" s="3" t="s">
        <v>400</v>
      </c>
      <c r="R374" s="3" t="s">
        <v>67</v>
      </c>
      <c r="S374" s="3" t="s">
        <v>68</v>
      </c>
      <c r="T374" s="3" t="s">
        <v>69</v>
      </c>
      <c r="U374" s="3" t="s">
        <v>70</v>
      </c>
      <c r="V374" s="3" t="s">
        <v>43</v>
      </c>
      <c r="W374" s="3" t="s">
        <v>44</v>
      </c>
      <c r="X374" s="3" t="s">
        <v>45</v>
      </c>
      <c r="Y374" s="3" t="s">
        <v>46</v>
      </c>
      <c r="Z374" s="3" t="s">
        <v>73</v>
      </c>
      <c r="AA374" s="3" t="s">
        <v>882</v>
      </c>
      <c r="AB374" s="4">
        <v>1</v>
      </c>
      <c r="AC374" s="12" t="s">
        <v>3123</v>
      </c>
      <c r="AD374" s="10"/>
      <c r="AE374" s="10"/>
      <c r="AF374" s="4">
        <v>25959</v>
      </c>
      <c r="AG374" s="4">
        <v>25.96</v>
      </c>
      <c r="AH374" s="4">
        <v>214000</v>
      </c>
    </row>
    <row r="375" spans="1:34" ht="22" customHeight="1" x14ac:dyDescent="0.3">
      <c r="A375" s="2">
        <v>43579</v>
      </c>
      <c r="B375" s="3" t="s">
        <v>31</v>
      </c>
      <c r="C375" s="3" t="s">
        <v>32</v>
      </c>
      <c r="D375" s="4" t="s">
        <v>49</v>
      </c>
      <c r="E375" s="4" t="s">
        <v>49</v>
      </c>
      <c r="F375" s="3" t="s">
        <v>33</v>
      </c>
      <c r="G375" s="4" t="s">
        <v>49</v>
      </c>
      <c r="H375" s="4" t="s">
        <v>49</v>
      </c>
      <c r="I375" s="3" t="s">
        <v>34</v>
      </c>
      <c r="J375" s="3" t="s">
        <v>77</v>
      </c>
      <c r="K375" s="3" t="s">
        <v>78</v>
      </c>
      <c r="L375" s="3" t="s">
        <v>68</v>
      </c>
      <c r="M375" s="3" t="s">
        <v>33</v>
      </c>
      <c r="N375" s="4" t="s">
        <v>49</v>
      </c>
      <c r="O375" s="4" t="s">
        <v>49</v>
      </c>
      <c r="P375" s="3" t="s">
        <v>79</v>
      </c>
      <c r="Q375" s="3" t="s">
        <v>39</v>
      </c>
      <c r="R375" s="3" t="s">
        <v>67</v>
      </c>
      <c r="S375" s="3" t="s">
        <v>68</v>
      </c>
      <c r="T375" s="3" t="s">
        <v>69</v>
      </c>
      <c r="U375" s="3" t="s">
        <v>70</v>
      </c>
      <c r="V375" s="3" t="s">
        <v>43</v>
      </c>
      <c r="W375" s="3" t="s">
        <v>44</v>
      </c>
      <c r="X375" s="3" t="s">
        <v>45</v>
      </c>
      <c r="Y375" s="3" t="s">
        <v>46</v>
      </c>
      <c r="Z375" s="3" t="s">
        <v>82</v>
      </c>
      <c r="AA375" s="3" t="s">
        <v>883</v>
      </c>
      <c r="AB375" s="4">
        <v>4</v>
      </c>
      <c r="AC375" s="12" t="s">
        <v>3123</v>
      </c>
      <c r="AD375" s="10"/>
      <c r="AE375" s="10"/>
      <c r="AF375" s="4">
        <v>77280</v>
      </c>
      <c r="AG375" s="4">
        <v>77.28</v>
      </c>
      <c r="AH375" s="4">
        <v>1420000</v>
      </c>
    </row>
    <row r="376" spans="1:34" ht="22" customHeight="1" x14ac:dyDescent="0.3">
      <c r="A376" s="5">
        <v>43579</v>
      </c>
      <c r="B376" s="6" t="s">
        <v>50</v>
      </c>
      <c r="C376" s="6" t="s">
        <v>32</v>
      </c>
      <c r="D376" s="7" t="s">
        <v>49</v>
      </c>
      <c r="E376" s="7" t="s">
        <v>49</v>
      </c>
      <c r="F376" s="6" t="s">
        <v>33</v>
      </c>
      <c r="G376" s="7" t="s">
        <v>49</v>
      </c>
      <c r="H376" s="7" t="s">
        <v>49</v>
      </c>
      <c r="I376" s="6" t="s">
        <v>34</v>
      </c>
      <c r="J376" s="6" t="s">
        <v>191</v>
      </c>
      <c r="K376" s="7" t="s">
        <v>49</v>
      </c>
      <c r="L376" s="7" t="s">
        <v>49</v>
      </c>
      <c r="M376" s="7" t="s">
        <v>49</v>
      </c>
      <c r="N376" s="7" t="s">
        <v>49</v>
      </c>
      <c r="O376" s="7" t="s">
        <v>49</v>
      </c>
      <c r="P376" s="6" t="s">
        <v>854</v>
      </c>
      <c r="Q376" s="6" t="s">
        <v>39</v>
      </c>
      <c r="R376" s="6" t="s">
        <v>186</v>
      </c>
      <c r="S376" s="6" t="s">
        <v>187</v>
      </c>
      <c r="T376" s="6" t="s">
        <v>188</v>
      </c>
      <c r="U376" s="6" t="s">
        <v>42</v>
      </c>
      <c r="V376" s="6" t="s">
        <v>43</v>
      </c>
      <c r="W376" s="6" t="s">
        <v>44</v>
      </c>
      <c r="X376" s="6" t="s">
        <v>45</v>
      </c>
      <c r="Y376" s="6" t="s">
        <v>46</v>
      </c>
      <c r="Z376" s="6" t="s">
        <v>193</v>
      </c>
      <c r="AA376" s="6" t="s">
        <v>884</v>
      </c>
      <c r="AB376" s="7">
        <v>2</v>
      </c>
      <c r="AC376" s="12" t="s">
        <v>3123</v>
      </c>
      <c r="AD376" s="7"/>
      <c r="AE376" s="7"/>
      <c r="AF376" s="7">
        <v>52040</v>
      </c>
      <c r="AG376" s="7">
        <v>52.04</v>
      </c>
      <c r="AH376" s="7">
        <v>209000</v>
      </c>
    </row>
    <row r="377" spans="1:34" ht="22" customHeight="1" x14ac:dyDescent="0.3">
      <c r="A377" s="5">
        <v>43578</v>
      </c>
      <c r="B377" s="6" t="s">
        <v>50</v>
      </c>
      <c r="C377" s="6" t="s">
        <v>84</v>
      </c>
      <c r="D377" s="6" t="s">
        <v>85</v>
      </c>
      <c r="E377" s="6" t="s">
        <v>44</v>
      </c>
      <c r="F377" s="6" t="s">
        <v>33</v>
      </c>
      <c r="G377" s="7" t="s">
        <v>49</v>
      </c>
      <c r="H377" s="7" t="s">
        <v>49</v>
      </c>
      <c r="I377" s="6" t="s">
        <v>86</v>
      </c>
      <c r="J377" s="6" t="s">
        <v>166</v>
      </c>
      <c r="K377" s="7" t="s">
        <v>49</v>
      </c>
      <c r="L377" s="6" t="s">
        <v>61</v>
      </c>
      <c r="M377" s="7" t="s">
        <v>49</v>
      </c>
      <c r="N377" s="7" t="s">
        <v>49</v>
      </c>
      <c r="O377" s="7" t="s">
        <v>49</v>
      </c>
      <c r="P377" s="6" t="s">
        <v>167</v>
      </c>
      <c r="Q377" s="6" t="s">
        <v>39</v>
      </c>
      <c r="R377" s="6" t="s">
        <v>60</v>
      </c>
      <c r="S377" s="6" t="s">
        <v>61</v>
      </c>
      <c r="T377" s="6" t="s">
        <v>62</v>
      </c>
      <c r="U377" s="6" t="s">
        <v>56</v>
      </c>
      <c r="V377" s="6" t="s">
        <v>90</v>
      </c>
      <c r="W377" s="6" t="s">
        <v>44</v>
      </c>
      <c r="X377" s="6" t="s">
        <v>91</v>
      </c>
      <c r="Y377" s="6" t="s">
        <v>46</v>
      </c>
      <c r="Z377" s="6" t="s">
        <v>251</v>
      </c>
      <c r="AA377" s="6" t="s">
        <v>887</v>
      </c>
      <c r="AB377" s="7">
        <v>4</v>
      </c>
      <c r="AC377" s="12" t="s">
        <v>3123</v>
      </c>
      <c r="AD377" s="7"/>
      <c r="AE377" s="7"/>
      <c r="AF377" s="7">
        <v>52504</v>
      </c>
      <c r="AG377" s="7">
        <v>52.5</v>
      </c>
      <c r="AH377" s="7">
        <v>327000</v>
      </c>
    </row>
    <row r="378" spans="1:34" ht="22" customHeight="1" x14ac:dyDescent="0.3">
      <c r="A378" s="2">
        <v>43577</v>
      </c>
      <c r="B378" s="3" t="s">
        <v>31</v>
      </c>
      <c r="C378" s="3" t="s">
        <v>32</v>
      </c>
      <c r="D378" s="4" t="s">
        <v>49</v>
      </c>
      <c r="E378" s="4" t="s">
        <v>49</v>
      </c>
      <c r="F378" s="3" t="s">
        <v>33</v>
      </c>
      <c r="G378" s="4" t="s">
        <v>49</v>
      </c>
      <c r="H378" s="4" t="s">
        <v>49</v>
      </c>
      <c r="I378" s="3" t="s">
        <v>34</v>
      </c>
      <c r="J378" s="3" t="s">
        <v>65</v>
      </c>
      <c r="K378" s="4" t="s">
        <v>49</v>
      </c>
      <c r="L378" s="4" t="s">
        <v>49</v>
      </c>
      <c r="M378" s="3" t="s">
        <v>33</v>
      </c>
      <c r="N378" s="4" t="s">
        <v>49</v>
      </c>
      <c r="O378" s="4" t="s">
        <v>49</v>
      </c>
      <c r="P378" s="3" t="s">
        <v>66</v>
      </c>
      <c r="Q378" s="3" t="s">
        <v>39</v>
      </c>
      <c r="R378" s="3" t="s">
        <v>67</v>
      </c>
      <c r="S378" s="3" t="s">
        <v>68</v>
      </c>
      <c r="T378" s="3" t="s">
        <v>69</v>
      </c>
      <c r="U378" s="3" t="s">
        <v>70</v>
      </c>
      <c r="V378" s="3" t="s">
        <v>43</v>
      </c>
      <c r="W378" s="3" t="s">
        <v>44</v>
      </c>
      <c r="X378" s="3" t="s">
        <v>45</v>
      </c>
      <c r="Y378" s="3" t="s">
        <v>46</v>
      </c>
      <c r="Z378" s="3" t="s">
        <v>71</v>
      </c>
      <c r="AA378" s="3" t="s">
        <v>888</v>
      </c>
      <c r="AB378" s="4">
        <v>12</v>
      </c>
      <c r="AC378" s="12" t="s">
        <v>3123</v>
      </c>
      <c r="AD378" s="10"/>
      <c r="AE378" s="10"/>
      <c r="AF378" s="4">
        <v>134088</v>
      </c>
      <c r="AG378" s="4">
        <v>134.09</v>
      </c>
      <c r="AH378" s="4">
        <v>1108000</v>
      </c>
    </row>
    <row r="379" spans="1:34" ht="22" customHeight="1" x14ac:dyDescent="0.3">
      <c r="A379" s="5">
        <v>43577</v>
      </c>
      <c r="B379" s="6" t="s">
        <v>31</v>
      </c>
      <c r="C379" s="6" t="s">
        <v>32</v>
      </c>
      <c r="D379" s="7" t="s">
        <v>49</v>
      </c>
      <c r="E379" s="7" t="s">
        <v>49</v>
      </c>
      <c r="F379" s="6" t="s">
        <v>33</v>
      </c>
      <c r="G379" s="7" t="s">
        <v>49</v>
      </c>
      <c r="H379" s="7" t="s">
        <v>49</v>
      </c>
      <c r="I379" s="6" t="s">
        <v>34</v>
      </c>
      <c r="J379" s="6" t="s">
        <v>65</v>
      </c>
      <c r="K379" s="7" t="s">
        <v>49</v>
      </c>
      <c r="L379" s="7" t="s">
        <v>49</v>
      </c>
      <c r="M379" s="6" t="s">
        <v>33</v>
      </c>
      <c r="N379" s="7" t="s">
        <v>49</v>
      </c>
      <c r="O379" s="7" t="s">
        <v>49</v>
      </c>
      <c r="P379" s="6" t="s">
        <v>66</v>
      </c>
      <c r="Q379" s="6" t="s">
        <v>844</v>
      </c>
      <c r="R379" s="6" t="s">
        <v>67</v>
      </c>
      <c r="S379" s="6" t="s">
        <v>68</v>
      </c>
      <c r="T379" s="6" t="s">
        <v>69</v>
      </c>
      <c r="U379" s="6" t="s">
        <v>70</v>
      </c>
      <c r="V379" s="6" t="s">
        <v>43</v>
      </c>
      <c r="W379" s="6" t="s">
        <v>44</v>
      </c>
      <c r="X379" s="6" t="s">
        <v>45</v>
      </c>
      <c r="Y379" s="6" t="s">
        <v>46</v>
      </c>
      <c r="Z379" s="6" t="s">
        <v>73</v>
      </c>
      <c r="AA379" s="6" t="s">
        <v>882</v>
      </c>
      <c r="AB379" s="7">
        <v>1</v>
      </c>
      <c r="AC379" s="12" t="s">
        <v>3123</v>
      </c>
      <c r="AD379" s="7"/>
      <c r="AE379" s="7"/>
      <c r="AF379" s="7">
        <v>26599</v>
      </c>
      <c r="AG379" s="7">
        <v>26.6</v>
      </c>
      <c r="AH379" s="7">
        <v>220000</v>
      </c>
    </row>
    <row r="380" spans="1:34" ht="22" customHeight="1" x14ac:dyDescent="0.3">
      <c r="A380" s="2">
        <v>43577</v>
      </c>
      <c r="B380" s="3" t="s">
        <v>31</v>
      </c>
      <c r="C380" s="3" t="s">
        <v>32</v>
      </c>
      <c r="D380" s="4" t="s">
        <v>49</v>
      </c>
      <c r="E380" s="4" t="s">
        <v>49</v>
      </c>
      <c r="F380" s="3" t="s">
        <v>33</v>
      </c>
      <c r="G380" s="4" t="s">
        <v>49</v>
      </c>
      <c r="H380" s="4" t="s">
        <v>49</v>
      </c>
      <c r="I380" s="3" t="s">
        <v>34</v>
      </c>
      <c r="J380" s="3" t="s">
        <v>65</v>
      </c>
      <c r="K380" s="4" t="s">
        <v>49</v>
      </c>
      <c r="L380" s="4" t="s">
        <v>49</v>
      </c>
      <c r="M380" s="3" t="s">
        <v>33</v>
      </c>
      <c r="N380" s="4" t="s">
        <v>49</v>
      </c>
      <c r="O380" s="4" t="s">
        <v>49</v>
      </c>
      <c r="P380" s="3" t="s">
        <v>66</v>
      </c>
      <c r="Q380" s="3" t="s">
        <v>844</v>
      </c>
      <c r="R380" s="3" t="s">
        <v>67</v>
      </c>
      <c r="S380" s="3" t="s">
        <v>68</v>
      </c>
      <c r="T380" s="3" t="s">
        <v>69</v>
      </c>
      <c r="U380" s="3" t="s">
        <v>70</v>
      </c>
      <c r="V380" s="3" t="s">
        <v>43</v>
      </c>
      <c r="W380" s="3" t="s">
        <v>44</v>
      </c>
      <c r="X380" s="3" t="s">
        <v>45</v>
      </c>
      <c r="Y380" s="3" t="s">
        <v>46</v>
      </c>
      <c r="Z380" s="3" t="s">
        <v>73</v>
      </c>
      <c r="AA380" s="3" t="s">
        <v>882</v>
      </c>
      <c r="AB380" s="4">
        <v>1</v>
      </c>
      <c r="AC380" s="12" t="s">
        <v>3123</v>
      </c>
      <c r="AD380" s="10"/>
      <c r="AE380" s="10"/>
      <c r="AF380" s="4">
        <v>26380</v>
      </c>
      <c r="AG380" s="4">
        <v>26.38</v>
      </c>
      <c r="AH380" s="4">
        <v>218000</v>
      </c>
    </row>
    <row r="381" spans="1:34" ht="22" customHeight="1" x14ac:dyDescent="0.3">
      <c r="A381" s="5">
        <v>43577</v>
      </c>
      <c r="B381" s="6" t="s">
        <v>31</v>
      </c>
      <c r="C381" s="6" t="s">
        <v>32</v>
      </c>
      <c r="D381" s="7" t="s">
        <v>49</v>
      </c>
      <c r="E381" s="7" t="s">
        <v>49</v>
      </c>
      <c r="F381" s="6" t="s">
        <v>33</v>
      </c>
      <c r="G381" s="7" t="s">
        <v>49</v>
      </c>
      <c r="H381" s="7" t="s">
        <v>49</v>
      </c>
      <c r="I381" s="6" t="s">
        <v>34</v>
      </c>
      <c r="J381" s="6" t="s">
        <v>65</v>
      </c>
      <c r="K381" s="7" t="s">
        <v>49</v>
      </c>
      <c r="L381" s="7" t="s">
        <v>49</v>
      </c>
      <c r="M381" s="6" t="s">
        <v>33</v>
      </c>
      <c r="N381" s="7" t="s">
        <v>49</v>
      </c>
      <c r="O381" s="7" t="s">
        <v>49</v>
      </c>
      <c r="P381" s="6" t="s">
        <v>66</v>
      </c>
      <c r="Q381" s="6" t="s">
        <v>400</v>
      </c>
      <c r="R381" s="6" t="s">
        <v>67</v>
      </c>
      <c r="S381" s="6" t="s">
        <v>68</v>
      </c>
      <c r="T381" s="6" t="s">
        <v>69</v>
      </c>
      <c r="U381" s="6" t="s">
        <v>70</v>
      </c>
      <c r="V381" s="6" t="s">
        <v>43</v>
      </c>
      <c r="W381" s="6" t="s">
        <v>44</v>
      </c>
      <c r="X381" s="6" t="s">
        <v>45</v>
      </c>
      <c r="Y381" s="6" t="s">
        <v>46</v>
      </c>
      <c r="Z381" s="6" t="s">
        <v>71</v>
      </c>
      <c r="AA381" s="6" t="s">
        <v>889</v>
      </c>
      <c r="AB381" s="7">
        <v>6</v>
      </c>
      <c r="AC381" s="12" t="s">
        <v>3123</v>
      </c>
      <c r="AD381" s="7"/>
      <c r="AE381" s="7"/>
      <c r="AF381" s="7">
        <v>67044</v>
      </c>
      <c r="AG381" s="7">
        <v>67.040000000000006</v>
      </c>
      <c r="AH381" s="7">
        <v>554000</v>
      </c>
    </row>
    <row r="382" spans="1:34" ht="22" customHeight="1" x14ac:dyDescent="0.3">
      <c r="A382" s="2">
        <v>43577</v>
      </c>
      <c r="B382" s="3" t="s">
        <v>31</v>
      </c>
      <c r="C382" s="3" t="s">
        <v>32</v>
      </c>
      <c r="D382" s="4" t="s">
        <v>49</v>
      </c>
      <c r="E382" s="4" t="s">
        <v>49</v>
      </c>
      <c r="F382" s="3" t="s">
        <v>33</v>
      </c>
      <c r="G382" s="4" t="s">
        <v>49</v>
      </c>
      <c r="H382" s="4" t="s">
        <v>49</v>
      </c>
      <c r="I382" s="3" t="s">
        <v>34</v>
      </c>
      <c r="J382" s="3" t="s">
        <v>77</v>
      </c>
      <c r="K382" s="3" t="s">
        <v>78</v>
      </c>
      <c r="L382" s="3" t="s">
        <v>68</v>
      </c>
      <c r="M382" s="3" t="s">
        <v>33</v>
      </c>
      <c r="N382" s="4" t="s">
        <v>49</v>
      </c>
      <c r="O382" s="4" t="s">
        <v>49</v>
      </c>
      <c r="P382" s="3" t="s">
        <v>79</v>
      </c>
      <c r="Q382" s="3" t="s">
        <v>39</v>
      </c>
      <c r="R382" s="3" t="s">
        <v>67</v>
      </c>
      <c r="S382" s="3" t="s">
        <v>68</v>
      </c>
      <c r="T382" s="3" t="s">
        <v>69</v>
      </c>
      <c r="U382" s="3" t="s">
        <v>70</v>
      </c>
      <c r="V382" s="3" t="s">
        <v>43</v>
      </c>
      <c r="W382" s="3" t="s">
        <v>44</v>
      </c>
      <c r="X382" s="3" t="s">
        <v>45</v>
      </c>
      <c r="Y382" s="3" t="s">
        <v>46</v>
      </c>
      <c r="Z382" s="3" t="s">
        <v>330</v>
      </c>
      <c r="AA382" s="3" t="s">
        <v>890</v>
      </c>
      <c r="AB382" s="4">
        <v>2</v>
      </c>
      <c r="AC382" s="12" t="s">
        <v>3123</v>
      </c>
      <c r="AD382" s="10"/>
      <c r="AE382" s="10"/>
      <c r="AF382" s="4">
        <v>11132</v>
      </c>
      <c r="AG382" s="4">
        <v>11.13</v>
      </c>
      <c r="AH382" s="4">
        <v>21156000</v>
      </c>
    </row>
    <row r="383" spans="1:34" ht="22" customHeight="1" x14ac:dyDescent="0.3">
      <c r="A383" s="5">
        <v>43577</v>
      </c>
      <c r="B383" s="6" t="s">
        <v>31</v>
      </c>
      <c r="C383" s="6" t="s">
        <v>32</v>
      </c>
      <c r="D383" s="7" t="s">
        <v>49</v>
      </c>
      <c r="E383" s="7" t="s">
        <v>49</v>
      </c>
      <c r="F383" s="6" t="s">
        <v>33</v>
      </c>
      <c r="G383" s="7" t="s">
        <v>49</v>
      </c>
      <c r="H383" s="7" t="s">
        <v>49</v>
      </c>
      <c r="I383" s="6" t="s">
        <v>34</v>
      </c>
      <c r="J383" s="6" t="s">
        <v>65</v>
      </c>
      <c r="K383" s="7" t="s">
        <v>49</v>
      </c>
      <c r="L383" s="7" t="s">
        <v>49</v>
      </c>
      <c r="M383" s="6" t="s">
        <v>33</v>
      </c>
      <c r="N383" s="7" t="s">
        <v>49</v>
      </c>
      <c r="O383" s="7" t="s">
        <v>49</v>
      </c>
      <c r="P383" s="6" t="s">
        <v>66</v>
      </c>
      <c r="Q383" s="6" t="s">
        <v>39</v>
      </c>
      <c r="R383" s="6" t="s">
        <v>67</v>
      </c>
      <c r="S383" s="6" t="s">
        <v>68</v>
      </c>
      <c r="T383" s="6" t="s">
        <v>69</v>
      </c>
      <c r="U383" s="6" t="s">
        <v>70</v>
      </c>
      <c r="V383" s="6" t="s">
        <v>43</v>
      </c>
      <c r="W383" s="6" t="s">
        <v>44</v>
      </c>
      <c r="X383" s="6" t="s">
        <v>45</v>
      </c>
      <c r="Y383" s="6" t="s">
        <v>46</v>
      </c>
      <c r="Z383" s="6" t="s">
        <v>71</v>
      </c>
      <c r="AA383" s="6" t="s">
        <v>891</v>
      </c>
      <c r="AB383" s="7">
        <v>8</v>
      </c>
      <c r="AC383" s="12" t="s">
        <v>3123</v>
      </c>
      <c r="AD383" s="7"/>
      <c r="AE383" s="7"/>
      <c r="AF383" s="7">
        <v>89392</v>
      </c>
      <c r="AG383" s="7">
        <v>89.39</v>
      </c>
      <c r="AH383" s="7">
        <v>739000</v>
      </c>
    </row>
    <row r="384" spans="1:34" ht="22" customHeight="1" x14ac:dyDescent="0.3">
      <c r="A384" s="2">
        <v>43577</v>
      </c>
      <c r="B384" s="3" t="s">
        <v>31</v>
      </c>
      <c r="C384" s="3" t="s">
        <v>32</v>
      </c>
      <c r="D384" s="4" t="s">
        <v>49</v>
      </c>
      <c r="E384" s="4" t="s">
        <v>49</v>
      </c>
      <c r="F384" s="3" t="s">
        <v>33</v>
      </c>
      <c r="G384" s="4" t="s">
        <v>49</v>
      </c>
      <c r="H384" s="4" t="s">
        <v>49</v>
      </c>
      <c r="I384" s="3" t="s">
        <v>34</v>
      </c>
      <c r="J384" s="3" t="s">
        <v>65</v>
      </c>
      <c r="K384" s="4" t="s">
        <v>49</v>
      </c>
      <c r="L384" s="4" t="s">
        <v>49</v>
      </c>
      <c r="M384" s="3" t="s">
        <v>33</v>
      </c>
      <c r="N384" s="4" t="s">
        <v>49</v>
      </c>
      <c r="O384" s="4" t="s">
        <v>49</v>
      </c>
      <c r="P384" s="3" t="s">
        <v>66</v>
      </c>
      <c r="Q384" s="3" t="s">
        <v>844</v>
      </c>
      <c r="R384" s="3" t="s">
        <v>67</v>
      </c>
      <c r="S384" s="3" t="s">
        <v>68</v>
      </c>
      <c r="T384" s="3" t="s">
        <v>69</v>
      </c>
      <c r="U384" s="3" t="s">
        <v>70</v>
      </c>
      <c r="V384" s="3" t="s">
        <v>43</v>
      </c>
      <c r="W384" s="3" t="s">
        <v>44</v>
      </c>
      <c r="X384" s="3" t="s">
        <v>45</v>
      </c>
      <c r="Y384" s="3" t="s">
        <v>46</v>
      </c>
      <c r="Z384" s="3" t="s">
        <v>73</v>
      </c>
      <c r="AA384" s="3" t="s">
        <v>882</v>
      </c>
      <c r="AB384" s="4">
        <v>1</v>
      </c>
      <c r="AC384" s="12" t="s">
        <v>3123</v>
      </c>
      <c r="AD384" s="10"/>
      <c r="AE384" s="10"/>
      <c r="AF384" s="4">
        <v>26300</v>
      </c>
      <c r="AG384" s="4">
        <v>26.3</v>
      </c>
      <c r="AH384" s="4">
        <v>217000</v>
      </c>
    </row>
    <row r="385" spans="1:34" ht="22" customHeight="1" x14ac:dyDescent="0.3">
      <c r="A385" s="5">
        <v>43577</v>
      </c>
      <c r="B385" s="6" t="s">
        <v>31</v>
      </c>
      <c r="C385" s="6" t="s">
        <v>32</v>
      </c>
      <c r="D385" s="7" t="s">
        <v>49</v>
      </c>
      <c r="E385" s="7" t="s">
        <v>49</v>
      </c>
      <c r="F385" s="6" t="s">
        <v>33</v>
      </c>
      <c r="G385" s="7" t="s">
        <v>49</v>
      </c>
      <c r="H385" s="7" t="s">
        <v>49</v>
      </c>
      <c r="I385" s="6" t="s">
        <v>34</v>
      </c>
      <c r="J385" s="6" t="s">
        <v>65</v>
      </c>
      <c r="K385" s="7" t="s">
        <v>49</v>
      </c>
      <c r="L385" s="7" t="s">
        <v>49</v>
      </c>
      <c r="M385" s="6" t="s">
        <v>33</v>
      </c>
      <c r="N385" s="7" t="s">
        <v>49</v>
      </c>
      <c r="O385" s="7" t="s">
        <v>49</v>
      </c>
      <c r="P385" s="6" t="s">
        <v>66</v>
      </c>
      <c r="Q385" s="6" t="s">
        <v>844</v>
      </c>
      <c r="R385" s="6" t="s">
        <v>67</v>
      </c>
      <c r="S385" s="6" t="s">
        <v>68</v>
      </c>
      <c r="T385" s="6" t="s">
        <v>69</v>
      </c>
      <c r="U385" s="6" t="s">
        <v>70</v>
      </c>
      <c r="V385" s="6" t="s">
        <v>43</v>
      </c>
      <c r="W385" s="6" t="s">
        <v>44</v>
      </c>
      <c r="X385" s="6" t="s">
        <v>45</v>
      </c>
      <c r="Y385" s="6" t="s">
        <v>46</v>
      </c>
      <c r="Z385" s="6" t="s">
        <v>73</v>
      </c>
      <c r="AA385" s="6" t="s">
        <v>882</v>
      </c>
      <c r="AB385" s="7">
        <v>1</v>
      </c>
      <c r="AC385" s="12" t="s">
        <v>3123</v>
      </c>
      <c r="AD385" s="7"/>
      <c r="AE385" s="7"/>
      <c r="AF385" s="7">
        <v>26169</v>
      </c>
      <c r="AG385" s="7">
        <v>26.17</v>
      </c>
      <c r="AH385" s="7">
        <v>216000</v>
      </c>
    </row>
    <row r="386" spans="1:34" ht="22" customHeight="1" x14ac:dyDescent="0.3">
      <c r="A386" s="2">
        <v>43577</v>
      </c>
      <c r="B386" s="3" t="s">
        <v>50</v>
      </c>
      <c r="C386" s="3" t="s">
        <v>32</v>
      </c>
      <c r="D386" s="4" t="s">
        <v>49</v>
      </c>
      <c r="E386" s="4" t="s">
        <v>49</v>
      </c>
      <c r="F386" s="3" t="s">
        <v>33</v>
      </c>
      <c r="G386" s="4" t="s">
        <v>49</v>
      </c>
      <c r="H386" s="4" t="s">
        <v>49</v>
      </c>
      <c r="I386" s="3" t="s">
        <v>34</v>
      </c>
      <c r="J386" s="3" t="s">
        <v>173</v>
      </c>
      <c r="K386" s="3" t="s">
        <v>174</v>
      </c>
      <c r="L386" s="3" t="s">
        <v>97</v>
      </c>
      <c r="M386" s="4" t="s">
        <v>49</v>
      </c>
      <c r="N386" s="4" t="s">
        <v>49</v>
      </c>
      <c r="O386" s="4" t="s">
        <v>49</v>
      </c>
      <c r="P386" s="3" t="s">
        <v>760</v>
      </c>
      <c r="Q386" s="3" t="s">
        <v>39</v>
      </c>
      <c r="R386" s="3" t="s">
        <v>176</v>
      </c>
      <c r="S386" s="3" t="s">
        <v>97</v>
      </c>
      <c r="T386" s="3" t="s">
        <v>177</v>
      </c>
      <c r="U386" s="3" t="s">
        <v>178</v>
      </c>
      <c r="V386" s="3" t="s">
        <v>43</v>
      </c>
      <c r="W386" s="3" t="s">
        <v>44</v>
      </c>
      <c r="X386" s="3" t="s">
        <v>45</v>
      </c>
      <c r="Y386" s="3" t="s">
        <v>46</v>
      </c>
      <c r="Z386" s="3" t="s">
        <v>179</v>
      </c>
      <c r="AA386" s="3" t="s">
        <v>892</v>
      </c>
      <c r="AB386" s="4">
        <v>3</v>
      </c>
      <c r="AC386" s="12" t="s">
        <v>3123</v>
      </c>
      <c r="AD386" s="10"/>
      <c r="AE386" s="10"/>
      <c r="AF386" s="4">
        <v>52125</v>
      </c>
      <c r="AG386" s="4">
        <v>52.13</v>
      </c>
      <c r="AH386" s="4">
        <v>32600</v>
      </c>
    </row>
    <row r="387" spans="1:34" ht="22" customHeight="1" x14ac:dyDescent="0.3">
      <c r="A387" s="5">
        <v>43577</v>
      </c>
      <c r="B387" s="6" t="s">
        <v>31</v>
      </c>
      <c r="C387" s="6" t="s">
        <v>32</v>
      </c>
      <c r="D387" s="7" t="s">
        <v>49</v>
      </c>
      <c r="E387" s="7" t="s">
        <v>49</v>
      </c>
      <c r="F387" s="6" t="s">
        <v>33</v>
      </c>
      <c r="G387" s="7" t="s">
        <v>49</v>
      </c>
      <c r="H387" s="7" t="s">
        <v>49</v>
      </c>
      <c r="I387" s="6" t="s">
        <v>34</v>
      </c>
      <c r="J387" s="6" t="s">
        <v>65</v>
      </c>
      <c r="K387" s="7" t="s">
        <v>49</v>
      </c>
      <c r="L387" s="7" t="s">
        <v>49</v>
      </c>
      <c r="M387" s="6" t="s">
        <v>33</v>
      </c>
      <c r="N387" s="7" t="s">
        <v>49</v>
      </c>
      <c r="O387" s="7" t="s">
        <v>49</v>
      </c>
      <c r="P387" s="6" t="s">
        <v>66</v>
      </c>
      <c r="Q387" s="6" t="s">
        <v>39</v>
      </c>
      <c r="R387" s="6" t="s">
        <v>67</v>
      </c>
      <c r="S387" s="6" t="s">
        <v>68</v>
      </c>
      <c r="T387" s="6" t="s">
        <v>69</v>
      </c>
      <c r="U387" s="6" t="s">
        <v>70</v>
      </c>
      <c r="V387" s="6" t="s">
        <v>43</v>
      </c>
      <c r="W387" s="6" t="s">
        <v>44</v>
      </c>
      <c r="X387" s="6" t="s">
        <v>45</v>
      </c>
      <c r="Y387" s="6" t="s">
        <v>46</v>
      </c>
      <c r="Z387" s="6" t="s">
        <v>71</v>
      </c>
      <c r="AA387" s="6" t="s">
        <v>889</v>
      </c>
      <c r="AB387" s="7">
        <v>6</v>
      </c>
      <c r="AC387" s="12" t="s">
        <v>3123</v>
      </c>
      <c r="AD387" s="7"/>
      <c r="AE387" s="7"/>
      <c r="AF387" s="7">
        <v>67044</v>
      </c>
      <c r="AG387" s="7">
        <v>67.040000000000006</v>
      </c>
      <c r="AH387" s="7">
        <v>554000</v>
      </c>
    </row>
    <row r="388" spans="1:34" ht="22" customHeight="1" x14ac:dyDescent="0.3">
      <c r="A388" s="2">
        <v>43577</v>
      </c>
      <c r="B388" s="3" t="s">
        <v>31</v>
      </c>
      <c r="C388" s="3" t="s">
        <v>32</v>
      </c>
      <c r="D388" s="4" t="s">
        <v>49</v>
      </c>
      <c r="E388" s="4" t="s">
        <v>49</v>
      </c>
      <c r="F388" s="3" t="s">
        <v>33</v>
      </c>
      <c r="G388" s="4" t="s">
        <v>49</v>
      </c>
      <c r="H388" s="4" t="s">
        <v>49</v>
      </c>
      <c r="I388" s="3" t="s">
        <v>34</v>
      </c>
      <c r="J388" s="3" t="s">
        <v>65</v>
      </c>
      <c r="K388" s="4" t="s">
        <v>49</v>
      </c>
      <c r="L388" s="4" t="s">
        <v>49</v>
      </c>
      <c r="M388" s="3" t="s">
        <v>33</v>
      </c>
      <c r="N388" s="4" t="s">
        <v>49</v>
      </c>
      <c r="O388" s="4" t="s">
        <v>49</v>
      </c>
      <c r="P388" s="3" t="s">
        <v>66</v>
      </c>
      <c r="Q388" s="3" t="s">
        <v>893</v>
      </c>
      <c r="R388" s="3" t="s">
        <v>67</v>
      </c>
      <c r="S388" s="3" t="s">
        <v>68</v>
      </c>
      <c r="T388" s="3" t="s">
        <v>69</v>
      </c>
      <c r="U388" s="3" t="s">
        <v>70</v>
      </c>
      <c r="V388" s="3" t="s">
        <v>43</v>
      </c>
      <c r="W388" s="3" t="s">
        <v>44</v>
      </c>
      <c r="X388" s="3" t="s">
        <v>45</v>
      </c>
      <c r="Y388" s="3" t="s">
        <v>46</v>
      </c>
      <c r="Z388" s="3" t="s">
        <v>73</v>
      </c>
      <c r="AA388" s="3" t="s">
        <v>882</v>
      </c>
      <c r="AB388" s="4">
        <v>1</v>
      </c>
      <c r="AC388" s="12" t="s">
        <v>3123</v>
      </c>
      <c r="AD388" s="10"/>
      <c r="AE388" s="10"/>
      <c r="AF388" s="4">
        <v>26479</v>
      </c>
      <c r="AG388" s="4">
        <v>26.48</v>
      </c>
      <c r="AH388" s="4">
        <v>219000</v>
      </c>
    </row>
    <row r="389" spans="1:34" ht="22" customHeight="1" x14ac:dyDescent="0.3">
      <c r="A389" s="5">
        <v>43577</v>
      </c>
      <c r="B389" s="6" t="s">
        <v>31</v>
      </c>
      <c r="C389" s="6" t="s">
        <v>32</v>
      </c>
      <c r="D389" s="7" t="s">
        <v>49</v>
      </c>
      <c r="E389" s="7" t="s">
        <v>49</v>
      </c>
      <c r="F389" s="6" t="s">
        <v>33</v>
      </c>
      <c r="G389" s="7" t="s">
        <v>49</v>
      </c>
      <c r="H389" s="7" t="s">
        <v>49</v>
      </c>
      <c r="I389" s="6" t="s">
        <v>34</v>
      </c>
      <c r="J389" s="6" t="s">
        <v>65</v>
      </c>
      <c r="K389" s="7" t="s">
        <v>49</v>
      </c>
      <c r="L389" s="7" t="s">
        <v>49</v>
      </c>
      <c r="M389" s="6" t="s">
        <v>33</v>
      </c>
      <c r="N389" s="7" t="s">
        <v>49</v>
      </c>
      <c r="O389" s="7" t="s">
        <v>49</v>
      </c>
      <c r="P389" s="6" t="s">
        <v>66</v>
      </c>
      <c r="Q389" s="6" t="s">
        <v>844</v>
      </c>
      <c r="R389" s="6" t="s">
        <v>67</v>
      </c>
      <c r="S389" s="6" t="s">
        <v>68</v>
      </c>
      <c r="T389" s="6" t="s">
        <v>69</v>
      </c>
      <c r="U389" s="6" t="s">
        <v>70</v>
      </c>
      <c r="V389" s="6" t="s">
        <v>43</v>
      </c>
      <c r="W389" s="6" t="s">
        <v>44</v>
      </c>
      <c r="X389" s="6" t="s">
        <v>45</v>
      </c>
      <c r="Y389" s="6" t="s">
        <v>46</v>
      </c>
      <c r="Z389" s="6" t="s">
        <v>73</v>
      </c>
      <c r="AA389" s="6" t="s">
        <v>882</v>
      </c>
      <c r="AB389" s="7">
        <v>1</v>
      </c>
      <c r="AC389" s="12" t="s">
        <v>3123</v>
      </c>
      <c r="AD389" s="7"/>
      <c r="AE389" s="7"/>
      <c r="AF389" s="7">
        <v>26099</v>
      </c>
      <c r="AG389" s="7">
        <v>26.1</v>
      </c>
      <c r="AH389" s="7">
        <v>216000</v>
      </c>
    </row>
    <row r="390" spans="1:34" ht="22" customHeight="1" x14ac:dyDescent="0.3">
      <c r="A390" s="2">
        <v>43576</v>
      </c>
      <c r="B390" s="3" t="s">
        <v>144</v>
      </c>
      <c r="C390" s="3" t="s">
        <v>84</v>
      </c>
      <c r="D390" s="3" t="s">
        <v>85</v>
      </c>
      <c r="E390" s="3" t="s">
        <v>44</v>
      </c>
      <c r="F390" s="3" t="s">
        <v>33</v>
      </c>
      <c r="G390" s="4" t="s">
        <v>49</v>
      </c>
      <c r="H390" s="4" t="s">
        <v>49</v>
      </c>
      <c r="I390" s="3" t="s">
        <v>86</v>
      </c>
      <c r="J390" s="3" t="s">
        <v>77</v>
      </c>
      <c r="K390" s="3" t="s">
        <v>78</v>
      </c>
      <c r="L390" s="3" t="s">
        <v>68</v>
      </c>
      <c r="M390" s="3" t="s">
        <v>33</v>
      </c>
      <c r="N390" s="4" t="s">
        <v>49</v>
      </c>
      <c r="O390" s="4" t="s">
        <v>49</v>
      </c>
      <c r="P390" s="3" t="s">
        <v>79</v>
      </c>
      <c r="Q390" s="3" t="s">
        <v>39</v>
      </c>
      <c r="R390" s="3" t="s">
        <v>67</v>
      </c>
      <c r="S390" s="3" t="s">
        <v>68</v>
      </c>
      <c r="T390" s="3" t="s">
        <v>69</v>
      </c>
      <c r="U390" s="3" t="s">
        <v>70</v>
      </c>
      <c r="V390" s="3" t="s">
        <v>90</v>
      </c>
      <c r="W390" s="3" t="s">
        <v>44</v>
      </c>
      <c r="X390" s="3" t="s">
        <v>91</v>
      </c>
      <c r="Y390" s="3" t="s">
        <v>46</v>
      </c>
      <c r="Z390" s="3" t="s">
        <v>145</v>
      </c>
      <c r="AA390" s="3" t="s">
        <v>894</v>
      </c>
      <c r="AB390" s="4">
        <v>1</v>
      </c>
      <c r="AC390" s="12" t="s">
        <v>3123</v>
      </c>
      <c r="AD390" s="10"/>
      <c r="AE390" s="10"/>
      <c r="AF390" s="4">
        <v>19650</v>
      </c>
      <c r="AG390" s="4">
        <v>19.649999999999999</v>
      </c>
      <c r="AH390" s="4">
        <v>15470000</v>
      </c>
    </row>
    <row r="391" spans="1:34" ht="22" customHeight="1" x14ac:dyDescent="0.3">
      <c r="A391" s="5">
        <v>43575</v>
      </c>
      <c r="B391" s="6" t="s">
        <v>31</v>
      </c>
      <c r="C391" s="6" t="s">
        <v>32</v>
      </c>
      <c r="D391" s="7" t="s">
        <v>49</v>
      </c>
      <c r="E391" s="7" t="s">
        <v>49</v>
      </c>
      <c r="F391" s="6" t="s">
        <v>33</v>
      </c>
      <c r="G391" s="7" t="s">
        <v>49</v>
      </c>
      <c r="H391" s="7" t="s">
        <v>49</v>
      </c>
      <c r="I391" s="6" t="s">
        <v>34</v>
      </c>
      <c r="J391" s="6" t="s">
        <v>77</v>
      </c>
      <c r="K391" s="6" t="s">
        <v>78</v>
      </c>
      <c r="L391" s="6" t="s">
        <v>68</v>
      </c>
      <c r="M391" s="6" t="s">
        <v>33</v>
      </c>
      <c r="N391" s="7" t="s">
        <v>49</v>
      </c>
      <c r="O391" s="7" t="s">
        <v>49</v>
      </c>
      <c r="P391" s="6" t="s">
        <v>79</v>
      </c>
      <c r="Q391" s="6" t="s">
        <v>39</v>
      </c>
      <c r="R391" s="6" t="s">
        <v>67</v>
      </c>
      <c r="S391" s="6" t="s">
        <v>68</v>
      </c>
      <c r="T391" s="6" t="s">
        <v>69</v>
      </c>
      <c r="U391" s="6" t="s">
        <v>70</v>
      </c>
      <c r="V391" s="6" t="s">
        <v>43</v>
      </c>
      <c r="W391" s="6" t="s">
        <v>44</v>
      </c>
      <c r="X391" s="6" t="s">
        <v>45</v>
      </c>
      <c r="Y391" s="6" t="s">
        <v>46</v>
      </c>
      <c r="Z391" s="6" t="s">
        <v>82</v>
      </c>
      <c r="AA391" s="6" t="s">
        <v>897</v>
      </c>
      <c r="AB391" s="7">
        <v>7</v>
      </c>
      <c r="AC391" s="12" t="s">
        <v>3123</v>
      </c>
      <c r="AD391" s="7"/>
      <c r="AE391" s="7"/>
      <c r="AF391" s="7">
        <v>144270</v>
      </c>
      <c r="AG391" s="7">
        <v>144.27000000000001</v>
      </c>
      <c r="AH391" s="7">
        <v>2652000</v>
      </c>
    </row>
    <row r="392" spans="1:34" ht="22" customHeight="1" x14ac:dyDescent="0.3">
      <c r="A392" s="2">
        <v>43570</v>
      </c>
      <c r="B392" s="3" t="s">
        <v>31</v>
      </c>
      <c r="C392" s="3" t="s">
        <v>32</v>
      </c>
      <c r="D392" s="4" t="s">
        <v>49</v>
      </c>
      <c r="E392" s="4" t="s">
        <v>49</v>
      </c>
      <c r="F392" s="3" t="s">
        <v>33</v>
      </c>
      <c r="G392" s="4" t="s">
        <v>49</v>
      </c>
      <c r="H392" s="4" t="s">
        <v>49</v>
      </c>
      <c r="I392" s="3" t="s">
        <v>34</v>
      </c>
      <c r="J392" s="3" t="s">
        <v>65</v>
      </c>
      <c r="K392" s="4" t="s">
        <v>49</v>
      </c>
      <c r="L392" s="4" t="s">
        <v>49</v>
      </c>
      <c r="M392" s="3" t="s">
        <v>33</v>
      </c>
      <c r="N392" s="4" t="s">
        <v>49</v>
      </c>
      <c r="O392" s="4" t="s">
        <v>49</v>
      </c>
      <c r="P392" s="3" t="s">
        <v>66</v>
      </c>
      <c r="Q392" s="3" t="s">
        <v>39</v>
      </c>
      <c r="R392" s="3" t="s">
        <v>67</v>
      </c>
      <c r="S392" s="3" t="s">
        <v>68</v>
      </c>
      <c r="T392" s="3" t="s">
        <v>69</v>
      </c>
      <c r="U392" s="3" t="s">
        <v>70</v>
      </c>
      <c r="V392" s="3" t="s">
        <v>43</v>
      </c>
      <c r="W392" s="3" t="s">
        <v>44</v>
      </c>
      <c r="X392" s="3" t="s">
        <v>45</v>
      </c>
      <c r="Y392" s="3" t="s">
        <v>46</v>
      </c>
      <c r="Z392" s="3" t="s">
        <v>73</v>
      </c>
      <c r="AA392" s="3" t="s">
        <v>898</v>
      </c>
      <c r="AB392" s="4">
        <v>1</v>
      </c>
      <c r="AC392" s="12" t="s">
        <v>3123</v>
      </c>
      <c r="AD392" s="10"/>
      <c r="AE392" s="10"/>
      <c r="AF392" s="4">
        <v>26499</v>
      </c>
      <c r="AG392" s="4">
        <v>26.5</v>
      </c>
      <c r="AH392" s="4">
        <v>219000</v>
      </c>
    </row>
    <row r="393" spans="1:34" ht="22" customHeight="1" x14ac:dyDescent="0.3">
      <c r="A393" s="5">
        <v>43570</v>
      </c>
      <c r="B393" s="6" t="s">
        <v>31</v>
      </c>
      <c r="C393" s="6" t="s">
        <v>32</v>
      </c>
      <c r="D393" s="7" t="s">
        <v>49</v>
      </c>
      <c r="E393" s="7" t="s">
        <v>49</v>
      </c>
      <c r="F393" s="6" t="s">
        <v>33</v>
      </c>
      <c r="G393" s="7" t="s">
        <v>49</v>
      </c>
      <c r="H393" s="7" t="s">
        <v>49</v>
      </c>
      <c r="I393" s="6" t="s">
        <v>34</v>
      </c>
      <c r="J393" s="6" t="s">
        <v>65</v>
      </c>
      <c r="K393" s="7" t="s">
        <v>49</v>
      </c>
      <c r="L393" s="7" t="s">
        <v>49</v>
      </c>
      <c r="M393" s="6" t="s">
        <v>33</v>
      </c>
      <c r="N393" s="7" t="s">
        <v>49</v>
      </c>
      <c r="O393" s="7" t="s">
        <v>49</v>
      </c>
      <c r="P393" s="6" t="s">
        <v>66</v>
      </c>
      <c r="Q393" s="6" t="s">
        <v>39</v>
      </c>
      <c r="R393" s="6" t="s">
        <v>67</v>
      </c>
      <c r="S393" s="6" t="s">
        <v>68</v>
      </c>
      <c r="T393" s="6" t="s">
        <v>69</v>
      </c>
      <c r="U393" s="6" t="s">
        <v>70</v>
      </c>
      <c r="V393" s="6" t="s">
        <v>43</v>
      </c>
      <c r="W393" s="6" t="s">
        <v>44</v>
      </c>
      <c r="X393" s="6" t="s">
        <v>45</v>
      </c>
      <c r="Y393" s="6" t="s">
        <v>46</v>
      </c>
      <c r="Z393" s="6" t="s">
        <v>71</v>
      </c>
      <c r="AA393" s="6" t="s">
        <v>899</v>
      </c>
      <c r="AB393" s="7">
        <v>4</v>
      </c>
      <c r="AC393" s="12" t="s">
        <v>3123</v>
      </c>
      <c r="AD393" s="7"/>
      <c r="AE393" s="7"/>
      <c r="AF393" s="7">
        <v>44696</v>
      </c>
      <c r="AG393" s="7">
        <v>44.7</v>
      </c>
      <c r="AH393" s="7">
        <v>369000</v>
      </c>
    </row>
    <row r="394" spans="1:34" ht="22" customHeight="1" x14ac:dyDescent="0.3">
      <c r="A394" s="2">
        <v>43570</v>
      </c>
      <c r="B394" s="3" t="s">
        <v>31</v>
      </c>
      <c r="C394" s="3" t="s">
        <v>32</v>
      </c>
      <c r="D394" s="4" t="s">
        <v>49</v>
      </c>
      <c r="E394" s="4" t="s">
        <v>49</v>
      </c>
      <c r="F394" s="3" t="s">
        <v>33</v>
      </c>
      <c r="G394" s="4" t="s">
        <v>49</v>
      </c>
      <c r="H394" s="4" t="s">
        <v>49</v>
      </c>
      <c r="I394" s="3" t="s">
        <v>34</v>
      </c>
      <c r="J394" s="3" t="s">
        <v>65</v>
      </c>
      <c r="K394" s="4" t="s">
        <v>49</v>
      </c>
      <c r="L394" s="4" t="s">
        <v>49</v>
      </c>
      <c r="M394" s="3" t="s">
        <v>33</v>
      </c>
      <c r="N394" s="4" t="s">
        <v>49</v>
      </c>
      <c r="O394" s="4" t="s">
        <v>49</v>
      </c>
      <c r="P394" s="3" t="s">
        <v>66</v>
      </c>
      <c r="Q394" s="3" t="s">
        <v>39</v>
      </c>
      <c r="R394" s="3" t="s">
        <v>67</v>
      </c>
      <c r="S394" s="3" t="s">
        <v>68</v>
      </c>
      <c r="T394" s="3" t="s">
        <v>69</v>
      </c>
      <c r="U394" s="3" t="s">
        <v>70</v>
      </c>
      <c r="V394" s="3" t="s">
        <v>43</v>
      </c>
      <c r="W394" s="3" t="s">
        <v>44</v>
      </c>
      <c r="X394" s="3" t="s">
        <v>45</v>
      </c>
      <c r="Y394" s="3" t="s">
        <v>46</v>
      </c>
      <c r="Z394" s="3" t="s">
        <v>73</v>
      </c>
      <c r="AA394" s="3" t="s">
        <v>898</v>
      </c>
      <c r="AB394" s="4">
        <v>1</v>
      </c>
      <c r="AC394" s="12" t="s">
        <v>3123</v>
      </c>
      <c r="AD394" s="10"/>
      <c r="AE394" s="10"/>
      <c r="AF394" s="4">
        <v>26579</v>
      </c>
      <c r="AG394" s="4">
        <v>26.58</v>
      </c>
      <c r="AH394" s="4">
        <v>220000</v>
      </c>
    </row>
    <row r="395" spans="1:34" ht="22" customHeight="1" x14ac:dyDescent="0.3">
      <c r="A395" s="5">
        <v>43570</v>
      </c>
      <c r="B395" s="6" t="s">
        <v>31</v>
      </c>
      <c r="C395" s="6" t="s">
        <v>32</v>
      </c>
      <c r="D395" s="7" t="s">
        <v>49</v>
      </c>
      <c r="E395" s="7" t="s">
        <v>49</v>
      </c>
      <c r="F395" s="6" t="s">
        <v>33</v>
      </c>
      <c r="G395" s="7" t="s">
        <v>49</v>
      </c>
      <c r="H395" s="7" t="s">
        <v>49</v>
      </c>
      <c r="I395" s="6" t="s">
        <v>34</v>
      </c>
      <c r="J395" s="6" t="s">
        <v>65</v>
      </c>
      <c r="K395" s="7" t="s">
        <v>49</v>
      </c>
      <c r="L395" s="7" t="s">
        <v>49</v>
      </c>
      <c r="M395" s="6" t="s">
        <v>33</v>
      </c>
      <c r="N395" s="7" t="s">
        <v>49</v>
      </c>
      <c r="O395" s="7" t="s">
        <v>49</v>
      </c>
      <c r="P395" s="6" t="s">
        <v>66</v>
      </c>
      <c r="Q395" s="6" t="s">
        <v>39</v>
      </c>
      <c r="R395" s="6" t="s">
        <v>67</v>
      </c>
      <c r="S395" s="6" t="s">
        <v>68</v>
      </c>
      <c r="T395" s="6" t="s">
        <v>69</v>
      </c>
      <c r="U395" s="6" t="s">
        <v>70</v>
      </c>
      <c r="V395" s="6" t="s">
        <v>43</v>
      </c>
      <c r="W395" s="6" t="s">
        <v>44</v>
      </c>
      <c r="X395" s="6" t="s">
        <v>45</v>
      </c>
      <c r="Y395" s="6" t="s">
        <v>46</v>
      </c>
      <c r="Z395" s="6" t="s">
        <v>71</v>
      </c>
      <c r="AA395" s="6" t="s">
        <v>899</v>
      </c>
      <c r="AB395" s="7">
        <v>4</v>
      </c>
      <c r="AC395" s="12" t="s">
        <v>3123</v>
      </c>
      <c r="AD395" s="7"/>
      <c r="AE395" s="7"/>
      <c r="AF395" s="7">
        <v>44696</v>
      </c>
      <c r="AG395" s="7">
        <v>44.7</v>
      </c>
      <c r="AH395" s="7">
        <v>369000</v>
      </c>
    </row>
    <row r="396" spans="1:34" ht="22" customHeight="1" x14ac:dyDescent="0.3">
      <c r="A396" s="2">
        <v>43570</v>
      </c>
      <c r="B396" s="3" t="s">
        <v>50</v>
      </c>
      <c r="C396" s="3" t="s">
        <v>84</v>
      </c>
      <c r="D396" s="3" t="s">
        <v>85</v>
      </c>
      <c r="E396" s="3" t="s">
        <v>44</v>
      </c>
      <c r="F396" s="3" t="s">
        <v>33</v>
      </c>
      <c r="G396" s="4" t="s">
        <v>49</v>
      </c>
      <c r="H396" s="4" t="s">
        <v>49</v>
      </c>
      <c r="I396" s="3" t="s">
        <v>86</v>
      </c>
      <c r="J396" s="3" t="s">
        <v>817</v>
      </c>
      <c r="K396" s="3" t="s">
        <v>818</v>
      </c>
      <c r="L396" s="3" t="s">
        <v>61</v>
      </c>
      <c r="M396" s="3" t="s">
        <v>33</v>
      </c>
      <c r="N396" s="4">
        <v>124338288.64</v>
      </c>
      <c r="O396" s="4">
        <v>620690093.11000001</v>
      </c>
      <c r="P396" s="3" t="s">
        <v>819</v>
      </c>
      <c r="Q396" s="3" t="s">
        <v>39</v>
      </c>
      <c r="R396" s="3" t="s">
        <v>60</v>
      </c>
      <c r="S396" s="3" t="s">
        <v>61</v>
      </c>
      <c r="T396" s="3" t="s">
        <v>62</v>
      </c>
      <c r="U396" s="3" t="s">
        <v>56</v>
      </c>
      <c r="V396" s="3" t="s">
        <v>90</v>
      </c>
      <c r="W396" s="3" t="s">
        <v>44</v>
      </c>
      <c r="X396" s="3" t="s">
        <v>91</v>
      </c>
      <c r="Y396" s="3" t="s">
        <v>46</v>
      </c>
      <c r="Z396" s="3" t="s">
        <v>820</v>
      </c>
      <c r="AA396" s="3" t="s">
        <v>900</v>
      </c>
      <c r="AB396" s="4">
        <v>6</v>
      </c>
      <c r="AC396" s="12" t="s">
        <v>3123</v>
      </c>
      <c r="AD396" s="10"/>
      <c r="AE396" s="10"/>
      <c r="AF396" s="4">
        <v>129240</v>
      </c>
      <c r="AG396" s="4">
        <v>129.24</v>
      </c>
      <c r="AH396" s="4">
        <v>2777000</v>
      </c>
    </row>
    <row r="397" spans="1:34" ht="22" customHeight="1" x14ac:dyDescent="0.3">
      <c r="A397" s="5">
        <v>43570</v>
      </c>
      <c r="B397" s="6" t="s">
        <v>31</v>
      </c>
      <c r="C397" s="6" t="s">
        <v>32</v>
      </c>
      <c r="D397" s="7" t="s">
        <v>49</v>
      </c>
      <c r="E397" s="7" t="s">
        <v>49</v>
      </c>
      <c r="F397" s="6" t="s">
        <v>33</v>
      </c>
      <c r="G397" s="7" t="s">
        <v>49</v>
      </c>
      <c r="H397" s="7" t="s">
        <v>49</v>
      </c>
      <c r="I397" s="6" t="s">
        <v>34</v>
      </c>
      <c r="J397" s="6" t="s">
        <v>65</v>
      </c>
      <c r="K397" s="7" t="s">
        <v>49</v>
      </c>
      <c r="L397" s="7" t="s">
        <v>49</v>
      </c>
      <c r="M397" s="6" t="s">
        <v>33</v>
      </c>
      <c r="N397" s="7" t="s">
        <v>49</v>
      </c>
      <c r="O397" s="7" t="s">
        <v>49</v>
      </c>
      <c r="P397" s="6" t="s">
        <v>66</v>
      </c>
      <c r="Q397" s="6" t="s">
        <v>39</v>
      </c>
      <c r="R397" s="6" t="s">
        <v>67</v>
      </c>
      <c r="S397" s="6" t="s">
        <v>68</v>
      </c>
      <c r="T397" s="6" t="s">
        <v>69</v>
      </c>
      <c r="U397" s="6" t="s">
        <v>70</v>
      </c>
      <c r="V397" s="6" t="s">
        <v>43</v>
      </c>
      <c r="W397" s="6" t="s">
        <v>44</v>
      </c>
      <c r="X397" s="6" t="s">
        <v>45</v>
      </c>
      <c r="Y397" s="6" t="s">
        <v>46</v>
      </c>
      <c r="Z397" s="6" t="s">
        <v>73</v>
      </c>
      <c r="AA397" s="6" t="s">
        <v>898</v>
      </c>
      <c r="AB397" s="7">
        <v>1</v>
      </c>
      <c r="AC397" s="12" t="s">
        <v>3123</v>
      </c>
      <c r="AD397" s="7"/>
      <c r="AE397" s="7"/>
      <c r="AF397" s="7">
        <v>25739</v>
      </c>
      <c r="AG397" s="7">
        <v>25.74</v>
      </c>
      <c r="AH397" s="7">
        <v>213000</v>
      </c>
    </row>
    <row r="398" spans="1:34" ht="22" customHeight="1" x14ac:dyDescent="0.3">
      <c r="A398" s="2">
        <v>43570</v>
      </c>
      <c r="B398" s="3" t="s">
        <v>31</v>
      </c>
      <c r="C398" s="3" t="s">
        <v>32</v>
      </c>
      <c r="D398" s="4" t="s">
        <v>49</v>
      </c>
      <c r="E398" s="4" t="s">
        <v>49</v>
      </c>
      <c r="F398" s="3" t="s">
        <v>33</v>
      </c>
      <c r="G398" s="4" t="s">
        <v>49</v>
      </c>
      <c r="H398" s="4" t="s">
        <v>49</v>
      </c>
      <c r="I398" s="3" t="s">
        <v>34</v>
      </c>
      <c r="J398" s="3" t="s">
        <v>65</v>
      </c>
      <c r="K398" s="4" t="s">
        <v>49</v>
      </c>
      <c r="L398" s="4" t="s">
        <v>49</v>
      </c>
      <c r="M398" s="3" t="s">
        <v>33</v>
      </c>
      <c r="N398" s="4" t="s">
        <v>49</v>
      </c>
      <c r="O398" s="4" t="s">
        <v>49</v>
      </c>
      <c r="P398" s="3" t="s">
        <v>66</v>
      </c>
      <c r="Q398" s="3" t="s">
        <v>39</v>
      </c>
      <c r="R398" s="3" t="s">
        <v>67</v>
      </c>
      <c r="S398" s="3" t="s">
        <v>68</v>
      </c>
      <c r="T398" s="3" t="s">
        <v>69</v>
      </c>
      <c r="U398" s="3" t="s">
        <v>70</v>
      </c>
      <c r="V398" s="3" t="s">
        <v>43</v>
      </c>
      <c r="W398" s="3" t="s">
        <v>44</v>
      </c>
      <c r="X398" s="3" t="s">
        <v>45</v>
      </c>
      <c r="Y398" s="3" t="s">
        <v>46</v>
      </c>
      <c r="Z398" s="3" t="s">
        <v>73</v>
      </c>
      <c r="AA398" s="3" t="s">
        <v>898</v>
      </c>
      <c r="AB398" s="4">
        <v>1</v>
      </c>
      <c r="AC398" s="12" t="s">
        <v>3123</v>
      </c>
      <c r="AD398" s="10"/>
      <c r="AE398" s="10"/>
      <c r="AF398" s="4">
        <v>25699</v>
      </c>
      <c r="AG398" s="4">
        <v>25.7</v>
      </c>
      <c r="AH398" s="4">
        <v>212000</v>
      </c>
    </row>
    <row r="399" spans="1:34" ht="22" customHeight="1" x14ac:dyDescent="0.3">
      <c r="A399" s="5">
        <v>43570</v>
      </c>
      <c r="B399" s="6" t="s">
        <v>31</v>
      </c>
      <c r="C399" s="6" t="s">
        <v>32</v>
      </c>
      <c r="D399" s="7" t="s">
        <v>49</v>
      </c>
      <c r="E399" s="7" t="s">
        <v>49</v>
      </c>
      <c r="F399" s="6" t="s">
        <v>33</v>
      </c>
      <c r="G399" s="7" t="s">
        <v>49</v>
      </c>
      <c r="H399" s="7" t="s">
        <v>49</v>
      </c>
      <c r="I399" s="6" t="s">
        <v>34</v>
      </c>
      <c r="J399" s="6" t="s">
        <v>65</v>
      </c>
      <c r="K399" s="7" t="s">
        <v>49</v>
      </c>
      <c r="L399" s="7" t="s">
        <v>49</v>
      </c>
      <c r="M399" s="6" t="s">
        <v>33</v>
      </c>
      <c r="N399" s="7" t="s">
        <v>49</v>
      </c>
      <c r="O399" s="7" t="s">
        <v>49</v>
      </c>
      <c r="P399" s="6" t="s">
        <v>66</v>
      </c>
      <c r="Q399" s="6" t="s">
        <v>39</v>
      </c>
      <c r="R399" s="6" t="s">
        <v>67</v>
      </c>
      <c r="S399" s="6" t="s">
        <v>68</v>
      </c>
      <c r="T399" s="6" t="s">
        <v>69</v>
      </c>
      <c r="U399" s="6" t="s">
        <v>70</v>
      </c>
      <c r="V399" s="6" t="s">
        <v>43</v>
      </c>
      <c r="W399" s="6" t="s">
        <v>44</v>
      </c>
      <c r="X399" s="6" t="s">
        <v>45</v>
      </c>
      <c r="Y399" s="6" t="s">
        <v>46</v>
      </c>
      <c r="Z399" s="6" t="s">
        <v>73</v>
      </c>
      <c r="AA399" s="6" t="s">
        <v>898</v>
      </c>
      <c r="AB399" s="7">
        <v>1</v>
      </c>
      <c r="AC399" s="12" t="s">
        <v>3123</v>
      </c>
      <c r="AD399" s="7"/>
      <c r="AE399" s="7"/>
      <c r="AF399" s="7">
        <v>26519</v>
      </c>
      <c r="AG399" s="7">
        <v>26.52</v>
      </c>
      <c r="AH399" s="7">
        <v>219000</v>
      </c>
    </row>
    <row r="400" spans="1:34" ht="22" customHeight="1" x14ac:dyDescent="0.3">
      <c r="A400" s="2">
        <v>43570</v>
      </c>
      <c r="B400" s="3" t="s">
        <v>31</v>
      </c>
      <c r="C400" s="3" t="s">
        <v>32</v>
      </c>
      <c r="D400" s="4" t="s">
        <v>49</v>
      </c>
      <c r="E400" s="4" t="s">
        <v>49</v>
      </c>
      <c r="F400" s="3" t="s">
        <v>33</v>
      </c>
      <c r="G400" s="4" t="s">
        <v>49</v>
      </c>
      <c r="H400" s="4" t="s">
        <v>49</v>
      </c>
      <c r="I400" s="3" t="s">
        <v>34</v>
      </c>
      <c r="J400" s="3" t="s">
        <v>65</v>
      </c>
      <c r="K400" s="4" t="s">
        <v>49</v>
      </c>
      <c r="L400" s="4" t="s">
        <v>49</v>
      </c>
      <c r="M400" s="3" t="s">
        <v>33</v>
      </c>
      <c r="N400" s="4" t="s">
        <v>49</v>
      </c>
      <c r="O400" s="4" t="s">
        <v>49</v>
      </c>
      <c r="P400" s="3" t="s">
        <v>66</v>
      </c>
      <c r="Q400" s="3" t="s">
        <v>39</v>
      </c>
      <c r="R400" s="3" t="s">
        <v>67</v>
      </c>
      <c r="S400" s="3" t="s">
        <v>68</v>
      </c>
      <c r="T400" s="3" t="s">
        <v>69</v>
      </c>
      <c r="U400" s="3" t="s">
        <v>70</v>
      </c>
      <c r="V400" s="3" t="s">
        <v>43</v>
      </c>
      <c r="W400" s="3" t="s">
        <v>44</v>
      </c>
      <c r="X400" s="3" t="s">
        <v>45</v>
      </c>
      <c r="Y400" s="3" t="s">
        <v>46</v>
      </c>
      <c r="Z400" s="3" t="s">
        <v>73</v>
      </c>
      <c r="AA400" s="3" t="s">
        <v>898</v>
      </c>
      <c r="AB400" s="4">
        <v>1</v>
      </c>
      <c r="AC400" s="12" t="s">
        <v>3123</v>
      </c>
      <c r="AD400" s="10"/>
      <c r="AE400" s="10"/>
      <c r="AF400" s="4">
        <v>26359</v>
      </c>
      <c r="AG400" s="4">
        <v>26.36</v>
      </c>
      <c r="AH400" s="4">
        <v>218000</v>
      </c>
    </row>
    <row r="401" spans="1:34" ht="22" customHeight="1" x14ac:dyDescent="0.3">
      <c r="A401" s="2">
        <v>43562</v>
      </c>
      <c r="B401" s="3" t="s">
        <v>144</v>
      </c>
      <c r="C401" s="3" t="s">
        <v>84</v>
      </c>
      <c r="D401" s="3" t="s">
        <v>85</v>
      </c>
      <c r="E401" s="3" t="s">
        <v>44</v>
      </c>
      <c r="F401" s="3" t="s">
        <v>33</v>
      </c>
      <c r="G401" s="4" t="s">
        <v>49</v>
      </c>
      <c r="H401" s="4" t="s">
        <v>49</v>
      </c>
      <c r="I401" s="3" t="s">
        <v>86</v>
      </c>
      <c r="J401" s="3" t="s">
        <v>77</v>
      </c>
      <c r="K401" s="3" t="s">
        <v>78</v>
      </c>
      <c r="L401" s="3" t="s">
        <v>68</v>
      </c>
      <c r="M401" s="3" t="s">
        <v>33</v>
      </c>
      <c r="N401" s="4" t="s">
        <v>49</v>
      </c>
      <c r="O401" s="4" t="s">
        <v>49</v>
      </c>
      <c r="P401" s="3" t="s">
        <v>79</v>
      </c>
      <c r="Q401" s="3" t="s">
        <v>39</v>
      </c>
      <c r="R401" s="3" t="s">
        <v>67</v>
      </c>
      <c r="S401" s="3" t="s">
        <v>68</v>
      </c>
      <c r="T401" s="3" t="s">
        <v>69</v>
      </c>
      <c r="U401" s="3" t="s">
        <v>70</v>
      </c>
      <c r="V401" s="3" t="s">
        <v>90</v>
      </c>
      <c r="W401" s="3" t="s">
        <v>44</v>
      </c>
      <c r="X401" s="3" t="s">
        <v>91</v>
      </c>
      <c r="Y401" s="3" t="s">
        <v>46</v>
      </c>
      <c r="Z401" s="3" t="s">
        <v>145</v>
      </c>
      <c r="AA401" s="3" t="s">
        <v>906</v>
      </c>
      <c r="AB401" s="4">
        <v>2</v>
      </c>
      <c r="AC401" s="12" t="s">
        <v>3123</v>
      </c>
      <c r="AD401" s="10"/>
      <c r="AE401" s="10"/>
      <c r="AF401" s="4">
        <v>19650</v>
      </c>
      <c r="AG401" s="4">
        <v>19.649999999999999</v>
      </c>
      <c r="AH401" s="4">
        <v>15470000</v>
      </c>
    </row>
    <row r="402" spans="1:34" ht="22" customHeight="1" x14ac:dyDescent="0.3">
      <c r="A402" s="2">
        <v>43557</v>
      </c>
      <c r="B402" s="3" t="s">
        <v>31</v>
      </c>
      <c r="C402" s="3" t="s">
        <v>32</v>
      </c>
      <c r="D402" s="4" t="s">
        <v>49</v>
      </c>
      <c r="E402" s="4" t="s">
        <v>49</v>
      </c>
      <c r="F402" s="3" t="s">
        <v>33</v>
      </c>
      <c r="G402" s="4" t="s">
        <v>49</v>
      </c>
      <c r="H402" s="4" t="s">
        <v>49</v>
      </c>
      <c r="I402" s="3" t="s">
        <v>34</v>
      </c>
      <c r="J402" s="3" t="s">
        <v>65</v>
      </c>
      <c r="K402" s="4" t="s">
        <v>49</v>
      </c>
      <c r="L402" s="4" t="s">
        <v>49</v>
      </c>
      <c r="M402" s="3" t="s">
        <v>33</v>
      </c>
      <c r="N402" s="4" t="s">
        <v>49</v>
      </c>
      <c r="O402" s="4" t="s">
        <v>49</v>
      </c>
      <c r="P402" s="3" t="s">
        <v>66</v>
      </c>
      <c r="Q402" s="3" t="s">
        <v>39</v>
      </c>
      <c r="R402" s="3" t="s">
        <v>67</v>
      </c>
      <c r="S402" s="3" t="s">
        <v>68</v>
      </c>
      <c r="T402" s="3" t="s">
        <v>69</v>
      </c>
      <c r="U402" s="3" t="s">
        <v>70</v>
      </c>
      <c r="V402" s="3" t="s">
        <v>43</v>
      </c>
      <c r="W402" s="3" t="s">
        <v>44</v>
      </c>
      <c r="X402" s="3" t="s">
        <v>45</v>
      </c>
      <c r="Y402" s="3" t="s">
        <v>46</v>
      </c>
      <c r="Z402" s="3" t="s">
        <v>71</v>
      </c>
      <c r="AA402" s="3" t="s">
        <v>908</v>
      </c>
      <c r="AB402" s="4">
        <v>8</v>
      </c>
      <c r="AC402" s="12" t="s">
        <v>3123</v>
      </c>
      <c r="AD402" s="10"/>
      <c r="AE402" s="10"/>
      <c r="AF402" s="4">
        <v>89392</v>
      </c>
      <c r="AG402" s="4">
        <v>89.39</v>
      </c>
      <c r="AH402" s="4">
        <v>739000</v>
      </c>
    </row>
    <row r="403" spans="1:34" ht="22" customHeight="1" x14ac:dyDescent="0.3">
      <c r="A403" s="5">
        <v>43557</v>
      </c>
      <c r="B403" s="6" t="s">
        <v>50</v>
      </c>
      <c r="C403" s="6" t="s">
        <v>32</v>
      </c>
      <c r="D403" s="7" t="s">
        <v>49</v>
      </c>
      <c r="E403" s="7" t="s">
        <v>49</v>
      </c>
      <c r="F403" s="6" t="s">
        <v>33</v>
      </c>
      <c r="G403" s="7" t="s">
        <v>49</v>
      </c>
      <c r="H403" s="7" t="s">
        <v>49</v>
      </c>
      <c r="I403" s="6" t="s">
        <v>34</v>
      </c>
      <c r="J403" s="6" t="s">
        <v>173</v>
      </c>
      <c r="K403" s="6" t="s">
        <v>174</v>
      </c>
      <c r="L403" s="6" t="s">
        <v>97</v>
      </c>
      <c r="M403" s="7" t="s">
        <v>49</v>
      </c>
      <c r="N403" s="7" t="s">
        <v>49</v>
      </c>
      <c r="O403" s="7" t="s">
        <v>49</v>
      </c>
      <c r="P403" s="6" t="s">
        <v>760</v>
      </c>
      <c r="Q403" s="6" t="s">
        <v>39</v>
      </c>
      <c r="R403" s="6" t="s">
        <v>176</v>
      </c>
      <c r="S403" s="6" t="s">
        <v>97</v>
      </c>
      <c r="T403" s="6" t="s">
        <v>177</v>
      </c>
      <c r="U403" s="6" t="s">
        <v>178</v>
      </c>
      <c r="V403" s="6" t="s">
        <v>43</v>
      </c>
      <c r="W403" s="6" t="s">
        <v>44</v>
      </c>
      <c r="X403" s="6" t="s">
        <v>45</v>
      </c>
      <c r="Y403" s="6" t="s">
        <v>46</v>
      </c>
      <c r="Z403" s="6" t="s">
        <v>179</v>
      </c>
      <c r="AA403" s="6" t="s">
        <v>909</v>
      </c>
      <c r="AB403" s="7">
        <v>2</v>
      </c>
      <c r="AC403" s="12" t="s">
        <v>3123</v>
      </c>
      <c r="AD403" s="7"/>
      <c r="AE403" s="7"/>
      <c r="AF403" s="7">
        <v>34750</v>
      </c>
      <c r="AG403" s="7">
        <v>34.75</v>
      </c>
      <c r="AH403" s="7">
        <v>21700</v>
      </c>
    </row>
    <row r="404" spans="1:34" ht="22" customHeight="1" x14ac:dyDescent="0.3">
      <c r="A404" s="2">
        <v>43556</v>
      </c>
      <c r="B404" s="3" t="s">
        <v>31</v>
      </c>
      <c r="C404" s="3" t="s">
        <v>32</v>
      </c>
      <c r="D404" s="4" t="s">
        <v>49</v>
      </c>
      <c r="E404" s="4" t="s">
        <v>49</v>
      </c>
      <c r="F404" s="3" t="s">
        <v>33</v>
      </c>
      <c r="G404" s="4" t="s">
        <v>49</v>
      </c>
      <c r="H404" s="4" t="s">
        <v>49</v>
      </c>
      <c r="I404" s="3" t="s">
        <v>34</v>
      </c>
      <c r="J404" s="3" t="s">
        <v>77</v>
      </c>
      <c r="K404" s="3" t="s">
        <v>78</v>
      </c>
      <c r="L404" s="3" t="s">
        <v>68</v>
      </c>
      <c r="M404" s="3" t="s">
        <v>33</v>
      </c>
      <c r="N404" s="4" t="s">
        <v>49</v>
      </c>
      <c r="O404" s="4" t="s">
        <v>49</v>
      </c>
      <c r="P404" s="3" t="s">
        <v>79</v>
      </c>
      <c r="Q404" s="3" t="s">
        <v>39</v>
      </c>
      <c r="R404" s="3" t="s">
        <v>67</v>
      </c>
      <c r="S404" s="3" t="s">
        <v>68</v>
      </c>
      <c r="T404" s="3" t="s">
        <v>69</v>
      </c>
      <c r="U404" s="3" t="s">
        <v>70</v>
      </c>
      <c r="V404" s="3" t="s">
        <v>43</v>
      </c>
      <c r="W404" s="3" t="s">
        <v>44</v>
      </c>
      <c r="X404" s="3" t="s">
        <v>45</v>
      </c>
      <c r="Y404" s="3" t="s">
        <v>46</v>
      </c>
      <c r="Z404" s="3" t="s">
        <v>82</v>
      </c>
      <c r="AA404" s="3" t="s">
        <v>910</v>
      </c>
      <c r="AB404" s="4">
        <v>1</v>
      </c>
      <c r="AC404" s="12" t="s">
        <v>3123</v>
      </c>
      <c r="AD404" s="10"/>
      <c r="AE404" s="10"/>
      <c r="AF404" s="4">
        <v>19800</v>
      </c>
      <c r="AG404" s="4">
        <v>19.8</v>
      </c>
      <c r="AH404" s="4">
        <v>364000</v>
      </c>
    </row>
    <row r="405" spans="1:34" ht="22" customHeight="1" x14ac:dyDescent="0.3">
      <c r="A405" s="5">
        <v>43555</v>
      </c>
      <c r="B405" s="6" t="s">
        <v>144</v>
      </c>
      <c r="C405" s="6" t="s">
        <v>84</v>
      </c>
      <c r="D405" s="6" t="s">
        <v>85</v>
      </c>
      <c r="E405" s="6" t="s">
        <v>44</v>
      </c>
      <c r="F405" s="6" t="s">
        <v>33</v>
      </c>
      <c r="G405" s="7" t="s">
        <v>49</v>
      </c>
      <c r="H405" s="7" t="s">
        <v>49</v>
      </c>
      <c r="I405" s="6" t="s">
        <v>86</v>
      </c>
      <c r="J405" s="6" t="s">
        <v>77</v>
      </c>
      <c r="K405" s="6" t="s">
        <v>78</v>
      </c>
      <c r="L405" s="6" t="s">
        <v>68</v>
      </c>
      <c r="M405" s="6" t="s">
        <v>33</v>
      </c>
      <c r="N405" s="7" t="s">
        <v>49</v>
      </c>
      <c r="O405" s="7" t="s">
        <v>49</v>
      </c>
      <c r="P405" s="6" t="s">
        <v>79</v>
      </c>
      <c r="Q405" s="6" t="s">
        <v>39</v>
      </c>
      <c r="R405" s="6" t="s">
        <v>67</v>
      </c>
      <c r="S405" s="6" t="s">
        <v>68</v>
      </c>
      <c r="T405" s="6" t="s">
        <v>69</v>
      </c>
      <c r="U405" s="6" t="s">
        <v>70</v>
      </c>
      <c r="V405" s="6" t="s">
        <v>90</v>
      </c>
      <c r="W405" s="6" t="s">
        <v>44</v>
      </c>
      <c r="X405" s="6" t="s">
        <v>91</v>
      </c>
      <c r="Y405" s="6" t="s">
        <v>46</v>
      </c>
      <c r="Z405" s="6" t="s">
        <v>145</v>
      </c>
      <c r="AA405" s="6" t="s">
        <v>913</v>
      </c>
      <c r="AB405" s="7">
        <v>2</v>
      </c>
      <c r="AC405" s="12" t="s">
        <v>3123</v>
      </c>
      <c r="AD405" s="7"/>
      <c r="AE405" s="7"/>
      <c r="AF405" s="7">
        <v>19650</v>
      </c>
      <c r="AG405" s="7">
        <v>19.649999999999999</v>
      </c>
      <c r="AH405" s="7">
        <v>16626000</v>
      </c>
    </row>
    <row r="406" spans="1:34" ht="22" customHeight="1" x14ac:dyDescent="0.3">
      <c r="A406" s="2">
        <v>43555</v>
      </c>
      <c r="B406" s="3" t="s">
        <v>50</v>
      </c>
      <c r="C406" s="3" t="s">
        <v>32</v>
      </c>
      <c r="D406" s="4" t="s">
        <v>49</v>
      </c>
      <c r="E406" s="4" t="s">
        <v>49</v>
      </c>
      <c r="F406" s="3" t="s">
        <v>33</v>
      </c>
      <c r="G406" s="4" t="s">
        <v>49</v>
      </c>
      <c r="H406" s="4" t="s">
        <v>49</v>
      </c>
      <c r="I406" s="3" t="s">
        <v>34</v>
      </c>
      <c r="J406" s="3" t="s">
        <v>840</v>
      </c>
      <c r="K406" s="4" t="s">
        <v>49</v>
      </c>
      <c r="L406" s="4" t="s">
        <v>49</v>
      </c>
      <c r="M406" s="3" t="s">
        <v>33</v>
      </c>
      <c r="N406" s="4">
        <v>570501619.85000002</v>
      </c>
      <c r="O406" s="4">
        <v>302280881</v>
      </c>
      <c r="P406" s="3" t="s">
        <v>841</v>
      </c>
      <c r="Q406" s="3" t="s">
        <v>39</v>
      </c>
      <c r="R406" s="3" t="s">
        <v>60</v>
      </c>
      <c r="S406" s="3" t="s">
        <v>61</v>
      </c>
      <c r="T406" s="3" t="s">
        <v>62</v>
      </c>
      <c r="U406" s="3" t="s">
        <v>56</v>
      </c>
      <c r="V406" s="3" t="s">
        <v>43</v>
      </c>
      <c r="W406" s="3" t="s">
        <v>44</v>
      </c>
      <c r="X406" s="3" t="s">
        <v>45</v>
      </c>
      <c r="Y406" s="3" t="s">
        <v>46</v>
      </c>
      <c r="Z406" s="3" t="s">
        <v>63</v>
      </c>
      <c r="AA406" s="3" t="s">
        <v>914</v>
      </c>
      <c r="AB406" s="4">
        <v>1</v>
      </c>
      <c r="AC406" s="12" t="s">
        <v>3123</v>
      </c>
      <c r="AD406" s="10"/>
      <c r="AE406" s="10"/>
      <c r="AF406" s="4">
        <v>8060</v>
      </c>
      <c r="AG406" s="4">
        <v>8.06</v>
      </c>
      <c r="AH406" s="4">
        <v>126000</v>
      </c>
    </row>
    <row r="407" spans="1:34" ht="22" customHeight="1" x14ac:dyDescent="0.3">
      <c r="A407" s="5">
        <v>43554</v>
      </c>
      <c r="B407" s="6" t="s">
        <v>144</v>
      </c>
      <c r="C407" s="6" t="s">
        <v>84</v>
      </c>
      <c r="D407" s="6" t="s">
        <v>85</v>
      </c>
      <c r="E407" s="6" t="s">
        <v>44</v>
      </c>
      <c r="F407" s="6" t="s">
        <v>33</v>
      </c>
      <c r="G407" s="7" t="s">
        <v>49</v>
      </c>
      <c r="H407" s="7" t="s">
        <v>49</v>
      </c>
      <c r="I407" s="6" t="s">
        <v>86</v>
      </c>
      <c r="J407" s="6" t="s">
        <v>77</v>
      </c>
      <c r="K407" s="6" t="s">
        <v>78</v>
      </c>
      <c r="L407" s="6" t="s">
        <v>68</v>
      </c>
      <c r="M407" s="6" t="s">
        <v>33</v>
      </c>
      <c r="N407" s="7" t="s">
        <v>49</v>
      </c>
      <c r="O407" s="7" t="s">
        <v>49</v>
      </c>
      <c r="P407" s="6" t="s">
        <v>79</v>
      </c>
      <c r="Q407" s="6" t="s">
        <v>39</v>
      </c>
      <c r="R407" s="6" t="s">
        <v>67</v>
      </c>
      <c r="S407" s="6" t="s">
        <v>68</v>
      </c>
      <c r="T407" s="6" t="s">
        <v>69</v>
      </c>
      <c r="U407" s="6" t="s">
        <v>70</v>
      </c>
      <c r="V407" s="6" t="s">
        <v>90</v>
      </c>
      <c r="W407" s="6" t="s">
        <v>44</v>
      </c>
      <c r="X407" s="6" t="s">
        <v>91</v>
      </c>
      <c r="Y407" s="6" t="s">
        <v>46</v>
      </c>
      <c r="Z407" s="6" t="s">
        <v>145</v>
      </c>
      <c r="AA407" s="6" t="s">
        <v>915</v>
      </c>
      <c r="AB407" s="7">
        <v>2</v>
      </c>
      <c r="AC407" s="12" t="s">
        <v>3123</v>
      </c>
      <c r="AD407" s="7"/>
      <c r="AE407" s="7"/>
      <c r="AF407" s="7">
        <v>19650</v>
      </c>
      <c r="AG407" s="7">
        <v>19.649999999999999</v>
      </c>
      <c r="AH407" s="7">
        <v>16626000</v>
      </c>
    </row>
    <row r="408" spans="1:34" ht="22" customHeight="1" x14ac:dyDescent="0.3">
      <c r="A408" s="2">
        <v>43554</v>
      </c>
      <c r="B408" s="3" t="s">
        <v>144</v>
      </c>
      <c r="C408" s="3" t="s">
        <v>84</v>
      </c>
      <c r="D408" s="3" t="s">
        <v>85</v>
      </c>
      <c r="E408" s="3" t="s">
        <v>44</v>
      </c>
      <c r="F408" s="3" t="s">
        <v>33</v>
      </c>
      <c r="G408" s="4" t="s">
        <v>49</v>
      </c>
      <c r="H408" s="4" t="s">
        <v>49</v>
      </c>
      <c r="I408" s="3" t="s">
        <v>86</v>
      </c>
      <c r="J408" s="3" t="s">
        <v>77</v>
      </c>
      <c r="K408" s="3" t="s">
        <v>78</v>
      </c>
      <c r="L408" s="3" t="s">
        <v>68</v>
      </c>
      <c r="M408" s="3" t="s">
        <v>33</v>
      </c>
      <c r="N408" s="4" t="s">
        <v>49</v>
      </c>
      <c r="O408" s="4" t="s">
        <v>49</v>
      </c>
      <c r="P408" s="3" t="s">
        <v>79</v>
      </c>
      <c r="Q408" s="3" t="s">
        <v>39</v>
      </c>
      <c r="R408" s="3" t="s">
        <v>67</v>
      </c>
      <c r="S408" s="3" t="s">
        <v>68</v>
      </c>
      <c r="T408" s="3" t="s">
        <v>69</v>
      </c>
      <c r="U408" s="3" t="s">
        <v>70</v>
      </c>
      <c r="V408" s="3" t="s">
        <v>90</v>
      </c>
      <c r="W408" s="3" t="s">
        <v>44</v>
      </c>
      <c r="X408" s="3" t="s">
        <v>91</v>
      </c>
      <c r="Y408" s="3" t="s">
        <v>46</v>
      </c>
      <c r="Z408" s="3" t="s">
        <v>145</v>
      </c>
      <c r="AA408" s="3" t="s">
        <v>916</v>
      </c>
      <c r="AB408" s="4">
        <v>2</v>
      </c>
      <c r="AC408" s="12" t="s">
        <v>3123</v>
      </c>
      <c r="AD408" s="10"/>
      <c r="AE408" s="10"/>
      <c r="AF408" s="4">
        <v>19650</v>
      </c>
      <c r="AG408" s="4">
        <v>19.649999999999999</v>
      </c>
      <c r="AH408" s="4">
        <v>16626000</v>
      </c>
    </row>
    <row r="409" spans="1:34" ht="22" customHeight="1" x14ac:dyDescent="0.3">
      <c r="A409" s="5">
        <v>43550</v>
      </c>
      <c r="B409" s="6" t="s">
        <v>50</v>
      </c>
      <c r="C409" s="6" t="s">
        <v>32</v>
      </c>
      <c r="D409" s="7" t="s">
        <v>49</v>
      </c>
      <c r="E409" s="7" t="s">
        <v>49</v>
      </c>
      <c r="F409" s="6" t="s">
        <v>33</v>
      </c>
      <c r="G409" s="7" t="s">
        <v>49</v>
      </c>
      <c r="H409" s="7" t="s">
        <v>49</v>
      </c>
      <c r="I409" s="6" t="s">
        <v>34</v>
      </c>
      <c r="J409" s="6" t="s">
        <v>173</v>
      </c>
      <c r="K409" s="6" t="s">
        <v>174</v>
      </c>
      <c r="L409" s="6" t="s">
        <v>97</v>
      </c>
      <c r="M409" s="7" t="s">
        <v>49</v>
      </c>
      <c r="N409" s="7" t="s">
        <v>49</v>
      </c>
      <c r="O409" s="7" t="s">
        <v>49</v>
      </c>
      <c r="P409" s="6" t="s">
        <v>760</v>
      </c>
      <c r="Q409" s="6" t="s">
        <v>39</v>
      </c>
      <c r="R409" s="6" t="s">
        <v>176</v>
      </c>
      <c r="S409" s="6" t="s">
        <v>97</v>
      </c>
      <c r="T409" s="6" t="s">
        <v>177</v>
      </c>
      <c r="U409" s="6" t="s">
        <v>178</v>
      </c>
      <c r="V409" s="6" t="s">
        <v>43</v>
      </c>
      <c r="W409" s="6" t="s">
        <v>44</v>
      </c>
      <c r="X409" s="6" t="s">
        <v>45</v>
      </c>
      <c r="Y409" s="6" t="s">
        <v>46</v>
      </c>
      <c r="Z409" s="6" t="s">
        <v>179</v>
      </c>
      <c r="AA409" s="6" t="s">
        <v>917</v>
      </c>
      <c r="AB409" s="7">
        <v>1</v>
      </c>
      <c r="AC409" s="12" t="s">
        <v>3123</v>
      </c>
      <c r="AD409" s="7"/>
      <c r="AE409" s="7"/>
      <c r="AF409" s="7">
        <v>17375</v>
      </c>
      <c r="AG409" s="7">
        <v>17.38</v>
      </c>
      <c r="AH409" s="7">
        <v>10600</v>
      </c>
    </row>
    <row r="410" spans="1:34" ht="22" customHeight="1" x14ac:dyDescent="0.3">
      <c r="A410" s="2">
        <v>43549</v>
      </c>
      <c r="B410" s="3" t="s">
        <v>144</v>
      </c>
      <c r="C410" s="3" t="s">
        <v>84</v>
      </c>
      <c r="D410" s="3" t="s">
        <v>85</v>
      </c>
      <c r="E410" s="3" t="s">
        <v>44</v>
      </c>
      <c r="F410" s="3" t="s">
        <v>33</v>
      </c>
      <c r="G410" s="4" t="s">
        <v>49</v>
      </c>
      <c r="H410" s="4" t="s">
        <v>49</v>
      </c>
      <c r="I410" s="3" t="s">
        <v>86</v>
      </c>
      <c r="J410" s="3" t="s">
        <v>77</v>
      </c>
      <c r="K410" s="3" t="s">
        <v>78</v>
      </c>
      <c r="L410" s="3" t="s">
        <v>68</v>
      </c>
      <c r="M410" s="3" t="s">
        <v>33</v>
      </c>
      <c r="N410" s="4" t="s">
        <v>49</v>
      </c>
      <c r="O410" s="4" t="s">
        <v>49</v>
      </c>
      <c r="P410" s="3" t="s">
        <v>79</v>
      </c>
      <c r="Q410" s="3" t="s">
        <v>39</v>
      </c>
      <c r="R410" s="3" t="s">
        <v>67</v>
      </c>
      <c r="S410" s="3" t="s">
        <v>68</v>
      </c>
      <c r="T410" s="3" t="s">
        <v>69</v>
      </c>
      <c r="U410" s="3" t="s">
        <v>70</v>
      </c>
      <c r="V410" s="3" t="s">
        <v>90</v>
      </c>
      <c r="W410" s="3" t="s">
        <v>44</v>
      </c>
      <c r="X410" s="3" t="s">
        <v>91</v>
      </c>
      <c r="Y410" s="3" t="s">
        <v>46</v>
      </c>
      <c r="Z410" s="3" t="s">
        <v>145</v>
      </c>
      <c r="AA410" s="3" t="s">
        <v>920</v>
      </c>
      <c r="AB410" s="4">
        <v>1</v>
      </c>
      <c r="AC410" s="12" t="s">
        <v>3123</v>
      </c>
      <c r="AD410" s="10"/>
      <c r="AE410" s="10"/>
      <c r="AF410" s="4">
        <v>19650</v>
      </c>
      <c r="AG410" s="4">
        <v>19.649999999999999</v>
      </c>
      <c r="AH410" s="4">
        <v>16626000</v>
      </c>
    </row>
    <row r="411" spans="1:34" ht="22" customHeight="1" x14ac:dyDescent="0.3">
      <c r="A411" s="2">
        <v>43549</v>
      </c>
      <c r="B411" s="3" t="s">
        <v>50</v>
      </c>
      <c r="C411" s="3" t="s">
        <v>32</v>
      </c>
      <c r="D411" s="4" t="s">
        <v>49</v>
      </c>
      <c r="E411" s="4" t="s">
        <v>49</v>
      </c>
      <c r="F411" s="3" t="s">
        <v>33</v>
      </c>
      <c r="G411" s="4" t="s">
        <v>49</v>
      </c>
      <c r="H411" s="4" t="s">
        <v>49</v>
      </c>
      <c r="I411" s="3" t="s">
        <v>34</v>
      </c>
      <c r="J411" s="3" t="s">
        <v>166</v>
      </c>
      <c r="K411" s="4" t="s">
        <v>49</v>
      </c>
      <c r="L411" s="3" t="s">
        <v>61</v>
      </c>
      <c r="M411" s="4" t="s">
        <v>49</v>
      </c>
      <c r="N411" s="4" t="s">
        <v>49</v>
      </c>
      <c r="O411" s="4" t="s">
        <v>49</v>
      </c>
      <c r="P411" s="3" t="s">
        <v>167</v>
      </c>
      <c r="Q411" s="3" t="s">
        <v>39</v>
      </c>
      <c r="R411" s="3" t="s">
        <v>168</v>
      </c>
      <c r="S411" s="3" t="s">
        <v>61</v>
      </c>
      <c r="T411" s="3" t="s">
        <v>169</v>
      </c>
      <c r="U411" s="3" t="s">
        <v>56</v>
      </c>
      <c r="V411" s="3" t="s">
        <v>43</v>
      </c>
      <c r="W411" s="3" t="s">
        <v>44</v>
      </c>
      <c r="X411" s="3" t="s">
        <v>45</v>
      </c>
      <c r="Y411" s="3" t="s">
        <v>46</v>
      </c>
      <c r="Z411" s="3" t="s">
        <v>170</v>
      </c>
      <c r="AA411" s="3" t="s">
        <v>922</v>
      </c>
      <c r="AB411" s="4">
        <v>2</v>
      </c>
      <c r="AC411" s="12" t="s">
        <v>3123</v>
      </c>
      <c r="AD411" s="10"/>
      <c r="AE411" s="10"/>
      <c r="AF411" s="4">
        <v>40400</v>
      </c>
      <c r="AG411" s="4">
        <v>40.4</v>
      </c>
      <c r="AH411" s="4">
        <v>215000</v>
      </c>
    </row>
    <row r="412" spans="1:34" ht="22" customHeight="1" x14ac:dyDescent="0.3">
      <c r="A412" s="5">
        <v>43549</v>
      </c>
      <c r="B412" s="6" t="s">
        <v>31</v>
      </c>
      <c r="C412" s="6" t="s">
        <v>32</v>
      </c>
      <c r="D412" s="7" t="s">
        <v>49</v>
      </c>
      <c r="E412" s="7" t="s">
        <v>49</v>
      </c>
      <c r="F412" s="6" t="s">
        <v>33</v>
      </c>
      <c r="G412" s="7" t="s">
        <v>49</v>
      </c>
      <c r="H412" s="7" t="s">
        <v>49</v>
      </c>
      <c r="I412" s="6" t="s">
        <v>34</v>
      </c>
      <c r="J412" s="6" t="s">
        <v>77</v>
      </c>
      <c r="K412" s="6" t="s">
        <v>78</v>
      </c>
      <c r="L412" s="6" t="s">
        <v>68</v>
      </c>
      <c r="M412" s="6" t="s">
        <v>33</v>
      </c>
      <c r="N412" s="7" t="s">
        <v>49</v>
      </c>
      <c r="O412" s="7" t="s">
        <v>49</v>
      </c>
      <c r="P412" s="6" t="s">
        <v>79</v>
      </c>
      <c r="Q412" s="6" t="s">
        <v>39</v>
      </c>
      <c r="R412" s="6" t="s">
        <v>67</v>
      </c>
      <c r="S412" s="6" t="s">
        <v>68</v>
      </c>
      <c r="T412" s="6" t="s">
        <v>69</v>
      </c>
      <c r="U412" s="6" t="s">
        <v>70</v>
      </c>
      <c r="V412" s="6" t="s">
        <v>43</v>
      </c>
      <c r="W412" s="6" t="s">
        <v>44</v>
      </c>
      <c r="X412" s="6" t="s">
        <v>45</v>
      </c>
      <c r="Y412" s="6" t="s">
        <v>46</v>
      </c>
      <c r="Z412" s="6" t="s">
        <v>243</v>
      </c>
      <c r="AA412" s="6" t="s">
        <v>923</v>
      </c>
      <c r="AB412" s="7">
        <v>4</v>
      </c>
      <c r="AC412" s="12" t="s">
        <v>3123</v>
      </c>
      <c r="AD412" s="7"/>
      <c r="AE412" s="7"/>
      <c r="AF412" s="7">
        <v>36316</v>
      </c>
      <c r="AG412" s="7">
        <v>36.32</v>
      </c>
      <c r="AH412" s="7">
        <v>668000</v>
      </c>
    </row>
    <row r="413" spans="1:34" ht="22" customHeight="1" x14ac:dyDescent="0.3">
      <c r="A413" s="5">
        <v>43549</v>
      </c>
      <c r="B413" s="6" t="s">
        <v>31</v>
      </c>
      <c r="C413" s="6" t="s">
        <v>32</v>
      </c>
      <c r="D413" s="7" t="s">
        <v>49</v>
      </c>
      <c r="E413" s="7" t="s">
        <v>49</v>
      </c>
      <c r="F413" s="6" t="s">
        <v>33</v>
      </c>
      <c r="G413" s="7" t="s">
        <v>49</v>
      </c>
      <c r="H413" s="7" t="s">
        <v>49</v>
      </c>
      <c r="I413" s="6" t="s">
        <v>34</v>
      </c>
      <c r="J413" s="6" t="s">
        <v>77</v>
      </c>
      <c r="K413" s="6" t="s">
        <v>78</v>
      </c>
      <c r="L413" s="6" t="s">
        <v>68</v>
      </c>
      <c r="M413" s="6" t="s">
        <v>33</v>
      </c>
      <c r="N413" s="7" t="s">
        <v>49</v>
      </c>
      <c r="O413" s="7" t="s">
        <v>49</v>
      </c>
      <c r="P413" s="6" t="s">
        <v>79</v>
      </c>
      <c r="Q413" s="6" t="s">
        <v>39</v>
      </c>
      <c r="R413" s="6" t="s">
        <v>67</v>
      </c>
      <c r="S413" s="6" t="s">
        <v>68</v>
      </c>
      <c r="T413" s="6" t="s">
        <v>69</v>
      </c>
      <c r="U413" s="6" t="s">
        <v>70</v>
      </c>
      <c r="V413" s="6" t="s">
        <v>43</v>
      </c>
      <c r="W413" s="6" t="s">
        <v>44</v>
      </c>
      <c r="X413" s="6" t="s">
        <v>45</v>
      </c>
      <c r="Y413" s="6" t="s">
        <v>46</v>
      </c>
      <c r="Z413" s="6" t="s">
        <v>330</v>
      </c>
      <c r="AA413" s="6" t="s">
        <v>926</v>
      </c>
      <c r="AB413" s="7">
        <v>2</v>
      </c>
      <c r="AC413" s="12" t="s">
        <v>3123</v>
      </c>
      <c r="AD413" s="7"/>
      <c r="AE413" s="7"/>
      <c r="AF413" s="7">
        <v>22022</v>
      </c>
      <c r="AG413" s="7">
        <v>22.02</v>
      </c>
      <c r="AH413" s="7">
        <v>25107000</v>
      </c>
    </row>
    <row r="414" spans="1:34" ht="22" customHeight="1" x14ac:dyDescent="0.3">
      <c r="A414" s="5">
        <v>43547</v>
      </c>
      <c r="B414" s="6" t="s">
        <v>50</v>
      </c>
      <c r="C414" s="6" t="s">
        <v>84</v>
      </c>
      <c r="D414" s="6" t="s">
        <v>85</v>
      </c>
      <c r="E414" s="6" t="s">
        <v>44</v>
      </c>
      <c r="F414" s="6" t="s">
        <v>33</v>
      </c>
      <c r="G414" s="7" t="s">
        <v>49</v>
      </c>
      <c r="H414" s="7" t="s">
        <v>49</v>
      </c>
      <c r="I414" s="6" t="s">
        <v>86</v>
      </c>
      <c r="J414" s="6" t="s">
        <v>127</v>
      </c>
      <c r="K414" s="6" t="s">
        <v>88</v>
      </c>
      <c r="L414" s="6" t="s">
        <v>61</v>
      </c>
      <c r="M414" s="7" t="s">
        <v>49</v>
      </c>
      <c r="N414" s="7" t="s">
        <v>49</v>
      </c>
      <c r="O414" s="7" t="s">
        <v>49</v>
      </c>
      <c r="P414" s="6" t="s">
        <v>128</v>
      </c>
      <c r="Q414" s="6" t="s">
        <v>39</v>
      </c>
      <c r="R414" s="6" t="s">
        <v>106</v>
      </c>
      <c r="S414" s="6" t="s">
        <v>61</v>
      </c>
      <c r="T414" s="6" t="s">
        <v>107</v>
      </c>
      <c r="U414" s="6" t="s">
        <v>56</v>
      </c>
      <c r="V414" s="6" t="s">
        <v>90</v>
      </c>
      <c r="W414" s="6" t="s">
        <v>44</v>
      </c>
      <c r="X414" s="6" t="s">
        <v>91</v>
      </c>
      <c r="Y414" s="6" t="s">
        <v>46</v>
      </c>
      <c r="Z414" s="6" t="s">
        <v>129</v>
      </c>
      <c r="AA414" s="6" t="s">
        <v>927</v>
      </c>
      <c r="AB414" s="7">
        <v>1</v>
      </c>
      <c r="AC414" s="12" t="s">
        <v>3123</v>
      </c>
      <c r="AD414" s="7"/>
      <c r="AE414" s="7"/>
      <c r="AF414" s="7">
        <v>17520</v>
      </c>
      <c r="AG414" s="7">
        <v>17.52</v>
      </c>
      <c r="AH414" s="7">
        <v>168000</v>
      </c>
    </row>
    <row r="415" spans="1:34" ht="22" customHeight="1" x14ac:dyDescent="0.3">
      <c r="A415" s="5">
        <v>43544</v>
      </c>
      <c r="B415" s="6" t="s">
        <v>50</v>
      </c>
      <c r="C415" s="6" t="s">
        <v>84</v>
      </c>
      <c r="D415" s="6" t="s">
        <v>85</v>
      </c>
      <c r="E415" s="6" t="s">
        <v>44</v>
      </c>
      <c r="F415" s="6" t="s">
        <v>33</v>
      </c>
      <c r="G415" s="7" t="s">
        <v>49</v>
      </c>
      <c r="H415" s="7" t="s">
        <v>49</v>
      </c>
      <c r="I415" s="6" t="s">
        <v>86</v>
      </c>
      <c r="J415" s="6" t="s">
        <v>408</v>
      </c>
      <c r="K415" s="7" t="s">
        <v>49</v>
      </c>
      <c r="L415" s="6" t="s">
        <v>61</v>
      </c>
      <c r="M415" s="6" t="s">
        <v>33</v>
      </c>
      <c r="N415" s="7" t="s">
        <v>49</v>
      </c>
      <c r="O415" s="7" t="s">
        <v>49</v>
      </c>
      <c r="P415" s="6" t="s">
        <v>409</v>
      </c>
      <c r="Q415" s="6" t="s">
        <v>932</v>
      </c>
      <c r="R415" s="6" t="s">
        <v>60</v>
      </c>
      <c r="S415" s="6" t="s">
        <v>61</v>
      </c>
      <c r="T415" s="6" t="s">
        <v>62</v>
      </c>
      <c r="U415" s="6" t="s">
        <v>56</v>
      </c>
      <c r="V415" s="6" t="s">
        <v>90</v>
      </c>
      <c r="W415" s="6" t="s">
        <v>44</v>
      </c>
      <c r="X415" s="6" t="s">
        <v>91</v>
      </c>
      <c r="Y415" s="6" t="s">
        <v>46</v>
      </c>
      <c r="Z415" s="6" t="s">
        <v>410</v>
      </c>
      <c r="AA415" s="6" t="s">
        <v>933</v>
      </c>
      <c r="AB415" s="7">
        <v>4</v>
      </c>
      <c r="AC415" s="12" t="s">
        <v>3123</v>
      </c>
      <c r="AD415" s="7"/>
      <c r="AE415" s="7"/>
      <c r="AF415" s="7">
        <v>88704</v>
      </c>
      <c r="AG415" s="7">
        <v>88.7</v>
      </c>
      <c r="AH415" s="7">
        <v>112000</v>
      </c>
    </row>
    <row r="416" spans="1:34" ht="22" customHeight="1" x14ac:dyDescent="0.3">
      <c r="A416" s="2">
        <v>43544</v>
      </c>
      <c r="B416" s="3" t="s">
        <v>50</v>
      </c>
      <c r="C416" s="3" t="s">
        <v>84</v>
      </c>
      <c r="D416" s="3" t="s">
        <v>85</v>
      </c>
      <c r="E416" s="3" t="s">
        <v>44</v>
      </c>
      <c r="F416" s="3" t="s">
        <v>33</v>
      </c>
      <c r="G416" s="4" t="s">
        <v>49</v>
      </c>
      <c r="H416" s="4" t="s">
        <v>49</v>
      </c>
      <c r="I416" s="3" t="s">
        <v>86</v>
      </c>
      <c r="J416" s="3" t="s">
        <v>408</v>
      </c>
      <c r="K416" s="4" t="s">
        <v>49</v>
      </c>
      <c r="L416" s="3" t="s">
        <v>61</v>
      </c>
      <c r="M416" s="3" t="s">
        <v>33</v>
      </c>
      <c r="N416" s="4" t="s">
        <v>49</v>
      </c>
      <c r="O416" s="4" t="s">
        <v>49</v>
      </c>
      <c r="P416" s="3" t="s">
        <v>409</v>
      </c>
      <c r="Q416" s="3" t="s">
        <v>932</v>
      </c>
      <c r="R416" s="3" t="s">
        <v>60</v>
      </c>
      <c r="S416" s="3" t="s">
        <v>61</v>
      </c>
      <c r="T416" s="3" t="s">
        <v>62</v>
      </c>
      <c r="U416" s="3" t="s">
        <v>56</v>
      </c>
      <c r="V416" s="3" t="s">
        <v>90</v>
      </c>
      <c r="W416" s="3" t="s">
        <v>44</v>
      </c>
      <c r="X416" s="3" t="s">
        <v>91</v>
      </c>
      <c r="Y416" s="3" t="s">
        <v>46</v>
      </c>
      <c r="Z416" s="3" t="s">
        <v>410</v>
      </c>
      <c r="AA416" s="3" t="s">
        <v>934</v>
      </c>
      <c r="AB416" s="4">
        <v>3</v>
      </c>
      <c r="AC416" s="12" t="s">
        <v>3123</v>
      </c>
      <c r="AD416" s="10"/>
      <c r="AE416" s="10"/>
      <c r="AF416" s="4">
        <v>66528</v>
      </c>
      <c r="AG416" s="4">
        <v>66.53</v>
      </c>
      <c r="AH416" s="4">
        <v>83900</v>
      </c>
    </row>
    <row r="417" spans="1:34" ht="22" customHeight="1" x14ac:dyDescent="0.3">
      <c r="A417" s="5">
        <v>43544</v>
      </c>
      <c r="B417" s="6" t="s">
        <v>50</v>
      </c>
      <c r="C417" s="6" t="s">
        <v>32</v>
      </c>
      <c r="D417" s="7" t="s">
        <v>49</v>
      </c>
      <c r="E417" s="7" t="s">
        <v>49</v>
      </c>
      <c r="F417" s="6" t="s">
        <v>33</v>
      </c>
      <c r="G417" s="7" t="s">
        <v>49</v>
      </c>
      <c r="H417" s="7" t="s">
        <v>49</v>
      </c>
      <c r="I417" s="6" t="s">
        <v>34</v>
      </c>
      <c r="J417" s="6" t="s">
        <v>173</v>
      </c>
      <c r="K417" s="6" t="s">
        <v>174</v>
      </c>
      <c r="L417" s="6" t="s">
        <v>97</v>
      </c>
      <c r="M417" s="7" t="s">
        <v>49</v>
      </c>
      <c r="N417" s="7" t="s">
        <v>49</v>
      </c>
      <c r="O417" s="7" t="s">
        <v>49</v>
      </c>
      <c r="P417" s="6" t="s">
        <v>760</v>
      </c>
      <c r="Q417" s="6" t="s">
        <v>39</v>
      </c>
      <c r="R417" s="6" t="s">
        <v>176</v>
      </c>
      <c r="S417" s="6" t="s">
        <v>97</v>
      </c>
      <c r="T417" s="6" t="s">
        <v>177</v>
      </c>
      <c r="U417" s="6" t="s">
        <v>178</v>
      </c>
      <c r="V417" s="6" t="s">
        <v>43</v>
      </c>
      <c r="W417" s="6" t="s">
        <v>44</v>
      </c>
      <c r="X417" s="6" t="s">
        <v>45</v>
      </c>
      <c r="Y417" s="6" t="s">
        <v>46</v>
      </c>
      <c r="Z417" s="6" t="s">
        <v>179</v>
      </c>
      <c r="AA417" s="6" t="s">
        <v>935</v>
      </c>
      <c r="AB417" s="7">
        <v>6</v>
      </c>
      <c r="AC417" s="12" t="s">
        <v>3123</v>
      </c>
      <c r="AD417" s="7"/>
      <c r="AE417" s="7"/>
      <c r="AF417" s="7">
        <v>104250</v>
      </c>
      <c r="AG417" s="7">
        <v>104.25</v>
      </c>
      <c r="AH417" s="7">
        <v>63700</v>
      </c>
    </row>
    <row r="418" spans="1:34" ht="22" customHeight="1" x14ac:dyDescent="0.3">
      <c r="A418" s="2">
        <v>43544</v>
      </c>
      <c r="B418" s="3" t="s">
        <v>50</v>
      </c>
      <c r="C418" s="3" t="s">
        <v>32</v>
      </c>
      <c r="D418" s="4" t="s">
        <v>49</v>
      </c>
      <c r="E418" s="4" t="s">
        <v>49</v>
      </c>
      <c r="F418" s="3" t="s">
        <v>33</v>
      </c>
      <c r="G418" s="4" t="s">
        <v>49</v>
      </c>
      <c r="H418" s="4" t="s">
        <v>49</v>
      </c>
      <c r="I418" s="3" t="s">
        <v>34</v>
      </c>
      <c r="J418" s="3" t="s">
        <v>557</v>
      </c>
      <c r="K418" s="3" t="s">
        <v>558</v>
      </c>
      <c r="L418" s="3" t="s">
        <v>187</v>
      </c>
      <c r="M418" s="3" t="s">
        <v>33</v>
      </c>
      <c r="N418" s="4" t="s">
        <v>49</v>
      </c>
      <c r="O418" s="4" t="s">
        <v>49</v>
      </c>
      <c r="P418" s="3" t="s">
        <v>559</v>
      </c>
      <c r="Q418" s="3" t="s">
        <v>39</v>
      </c>
      <c r="R418" s="3" t="s">
        <v>186</v>
      </c>
      <c r="S418" s="3" t="s">
        <v>187</v>
      </c>
      <c r="T418" s="3" t="s">
        <v>188</v>
      </c>
      <c r="U418" s="3" t="s">
        <v>42</v>
      </c>
      <c r="V418" s="3" t="s">
        <v>43</v>
      </c>
      <c r="W418" s="3" t="s">
        <v>44</v>
      </c>
      <c r="X418" s="3" t="s">
        <v>45</v>
      </c>
      <c r="Y418" s="3" t="s">
        <v>46</v>
      </c>
      <c r="Z418" s="3" t="s">
        <v>140</v>
      </c>
      <c r="AA418" s="3" t="s">
        <v>940</v>
      </c>
      <c r="AB418" s="4">
        <v>8</v>
      </c>
      <c r="AC418" s="12" t="s">
        <v>3123</v>
      </c>
      <c r="AD418" s="10"/>
      <c r="AE418" s="10"/>
      <c r="AF418" s="4">
        <v>150380.01</v>
      </c>
      <c r="AG418" s="4">
        <v>150.38</v>
      </c>
      <c r="AH418" s="4">
        <v>350000</v>
      </c>
    </row>
    <row r="419" spans="1:34" ht="22" customHeight="1" x14ac:dyDescent="0.3">
      <c r="A419" s="5">
        <v>43543</v>
      </c>
      <c r="B419" s="6" t="s">
        <v>31</v>
      </c>
      <c r="C419" s="6" t="s">
        <v>32</v>
      </c>
      <c r="D419" s="7" t="s">
        <v>49</v>
      </c>
      <c r="E419" s="7" t="s">
        <v>49</v>
      </c>
      <c r="F419" s="6" t="s">
        <v>33</v>
      </c>
      <c r="G419" s="7" t="s">
        <v>49</v>
      </c>
      <c r="H419" s="7" t="s">
        <v>49</v>
      </c>
      <c r="I419" s="6" t="s">
        <v>34</v>
      </c>
      <c r="J419" s="6" t="s">
        <v>77</v>
      </c>
      <c r="K419" s="6" t="s">
        <v>78</v>
      </c>
      <c r="L419" s="6" t="s">
        <v>68</v>
      </c>
      <c r="M419" s="6" t="s">
        <v>33</v>
      </c>
      <c r="N419" s="7" t="s">
        <v>49</v>
      </c>
      <c r="O419" s="7" t="s">
        <v>49</v>
      </c>
      <c r="P419" s="6" t="s">
        <v>79</v>
      </c>
      <c r="Q419" s="6" t="s">
        <v>39</v>
      </c>
      <c r="R419" s="6" t="s">
        <v>67</v>
      </c>
      <c r="S419" s="6" t="s">
        <v>68</v>
      </c>
      <c r="T419" s="6" t="s">
        <v>69</v>
      </c>
      <c r="U419" s="6" t="s">
        <v>70</v>
      </c>
      <c r="V419" s="6" t="s">
        <v>43</v>
      </c>
      <c r="W419" s="6" t="s">
        <v>44</v>
      </c>
      <c r="X419" s="6" t="s">
        <v>45</v>
      </c>
      <c r="Y419" s="6" t="s">
        <v>46</v>
      </c>
      <c r="Z419" s="6" t="s">
        <v>243</v>
      </c>
      <c r="AA419" s="6" t="s">
        <v>941</v>
      </c>
      <c r="AB419" s="7">
        <v>7</v>
      </c>
      <c r="AC419" s="12" t="s">
        <v>3123</v>
      </c>
      <c r="AD419" s="7"/>
      <c r="AE419" s="7"/>
      <c r="AF419" s="7">
        <v>67444</v>
      </c>
      <c r="AG419" s="7">
        <v>67.44</v>
      </c>
      <c r="AH419" s="7">
        <v>1240000</v>
      </c>
    </row>
    <row r="420" spans="1:34" ht="22" customHeight="1" x14ac:dyDescent="0.3">
      <c r="A420" s="2">
        <v>43543</v>
      </c>
      <c r="B420" s="3" t="s">
        <v>31</v>
      </c>
      <c r="C420" s="3" t="s">
        <v>32</v>
      </c>
      <c r="D420" s="4" t="s">
        <v>49</v>
      </c>
      <c r="E420" s="4" t="s">
        <v>49</v>
      </c>
      <c r="F420" s="3" t="s">
        <v>33</v>
      </c>
      <c r="G420" s="4" t="s">
        <v>49</v>
      </c>
      <c r="H420" s="4" t="s">
        <v>49</v>
      </c>
      <c r="I420" s="3" t="s">
        <v>34</v>
      </c>
      <c r="J420" s="3" t="s">
        <v>77</v>
      </c>
      <c r="K420" s="3" t="s">
        <v>78</v>
      </c>
      <c r="L420" s="3" t="s">
        <v>68</v>
      </c>
      <c r="M420" s="3" t="s">
        <v>33</v>
      </c>
      <c r="N420" s="4" t="s">
        <v>49</v>
      </c>
      <c r="O420" s="4" t="s">
        <v>49</v>
      </c>
      <c r="P420" s="3" t="s">
        <v>79</v>
      </c>
      <c r="Q420" s="3" t="s">
        <v>39</v>
      </c>
      <c r="R420" s="3" t="s">
        <v>67</v>
      </c>
      <c r="S420" s="3" t="s">
        <v>68</v>
      </c>
      <c r="T420" s="3" t="s">
        <v>69</v>
      </c>
      <c r="U420" s="3" t="s">
        <v>70</v>
      </c>
      <c r="V420" s="3" t="s">
        <v>43</v>
      </c>
      <c r="W420" s="3" t="s">
        <v>44</v>
      </c>
      <c r="X420" s="3" t="s">
        <v>45</v>
      </c>
      <c r="Y420" s="3" t="s">
        <v>46</v>
      </c>
      <c r="Z420" s="3" t="s">
        <v>243</v>
      </c>
      <c r="AA420" s="3" t="s">
        <v>942</v>
      </c>
      <c r="AB420" s="4">
        <v>5</v>
      </c>
      <c r="AC420" s="12" t="s">
        <v>3123</v>
      </c>
      <c r="AD420" s="10"/>
      <c r="AE420" s="10"/>
      <c r="AF420" s="4">
        <v>51880</v>
      </c>
      <c r="AG420" s="4">
        <v>51.88</v>
      </c>
      <c r="AH420" s="4">
        <v>954000</v>
      </c>
    </row>
    <row r="421" spans="1:34" ht="22" customHeight="1" x14ac:dyDescent="0.3">
      <c r="A421" s="5">
        <v>43540</v>
      </c>
      <c r="B421" s="6" t="s">
        <v>31</v>
      </c>
      <c r="C421" s="6" t="s">
        <v>32</v>
      </c>
      <c r="D421" s="7" t="s">
        <v>49</v>
      </c>
      <c r="E421" s="7" t="s">
        <v>49</v>
      </c>
      <c r="F421" s="6" t="s">
        <v>33</v>
      </c>
      <c r="G421" s="7" t="s">
        <v>49</v>
      </c>
      <c r="H421" s="7" t="s">
        <v>49</v>
      </c>
      <c r="I421" s="6" t="s">
        <v>34</v>
      </c>
      <c r="J421" s="6" t="s">
        <v>77</v>
      </c>
      <c r="K421" s="6" t="s">
        <v>78</v>
      </c>
      <c r="L421" s="6" t="s">
        <v>68</v>
      </c>
      <c r="M421" s="6" t="s">
        <v>33</v>
      </c>
      <c r="N421" s="7" t="s">
        <v>49</v>
      </c>
      <c r="O421" s="7" t="s">
        <v>49</v>
      </c>
      <c r="P421" s="6" t="s">
        <v>79</v>
      </c>
      <c r="Q421" s="6" t="s">
        <v>39</v>
      </c>
      <c r="R421" s="6" t="s">
        <v>67</v>
      </c>
      <c r="S421" s="6" t="s">
        <v>68</v>
      </c>
      <c r="T421" s="6" t="s">
        <v>69</v>
      </c>
      <c r="U421" s="6" t="s">
        <v>70</v>
      </c>
      <c r="V421" s="6" t="s">
        <v>43</v>
      </c>
      <c r="W421" s="6" t="s">
        <v>44</v>
      </c>
      <c r="X421" s="6" t="s">
        <v>45</v>
      </c>
      <c r="Y421" s="6" t="s">
        <v>46</v>
      </c>
      <c r="Z421" s="6" t="s">
        <v>82</v>
      </c>
      <c r="AA421" s="6" t="s">
        <v>945</v>
      </c>
      <c r="AB421" s="7">
        <v>2</v>
      </c>
      <c r="AC421" s="12" t="s">
        <v>3123</v>
      </c>
      <c r="AD421" s="7"/>
      <c r="AE421" s="7"/>
      <c r="AF421" s="7">
        <v>38640</v>
      </c>
      <c r="AG421" s="7">
        <v>38.64</v>
      </c>
      <c r="AH421" s="7">
        <v>737000</v>
      </c>
    </row>
    <row r="422" spans="1:34" ht="22" customHeight="1" x14ac:dyDescent="0.3">
      <c r="A422" s="2">
        <v>43540</v>
      </c>
      <c r="B422" s="3" t="s">
        <v>50</v>
      </c>
      <c r="C422" s="3" t="s">
        <v>84</v>
      </c>
      <c r="D422" s="3" t="s">
        <v>85</v>
      </c>
      <c r="E422" s="3" t="s">
        <v>44</v>
      </c>
      <c r="F422" s="3" t="s">
        <v>33</v>
      </c>
      <c r="G422" s="4" t="s">
        <v>49</v>
      </c>
      <c r="H422" s="4" t="s">
        <v>49</v>
      </c>
      <c r="I422" s="3" t="s">
        <v>86</v>
      </c>
      <c r="J422" s="3" t="s">
        <v>87</v>
      </c>
      <c r="K422" s="4" t="s">
        <v>49</v>
      </c>
      <c r="L422" s="3" t="s">
        <v>61</v>
      </c>
      <c r="M422" s="4" t="s">
        <v>49</v>
      </c>
      <c r="N422" s="4" t="s">
        <v>49</v>
      </c>
      <c r="O422" s="4" t="s">
        <v>49</v>
      </c>
      <c r="P422" s="3" t="s">
        <v>946</v>
      </c>
      <c r="Q422" s="3" t="s">
        <v>39</v>
      </c>
      <c r="R422" s="3" t="s">
        <v>60</v>
      </c>
      <c r="S422" s="3" t="s">
        <v>61</v>
      </c>
      <c r="T422" s="3" t="s">
        <v>62</v>
      </c>
      <c r="U422" s="3" t="s">
        <v>56</v>
      </c>
      <c r="V422" s="3" t="s">
        <v>90</v>
      </c>
      <c r="W422" s="3" t="s">
        <v>44</v>
      </c>
      <c r="X422" s="3" t="s">
        <v>91</v>
      </c>
      <c r="Y422" s="3" t="s">
        <v>46</v>
      </c>
      <c r="Z422" s="3" t="s">
        <v>92</v>
      </c>
      <c r="AA422" s="3" t="s">
        <v>947</v>
      </c>
      <c r="AB422" s="4">
        <v>1</v>
      </c>
      <c r="AC422" s="12" t="s">
        <v>3123</v>
      </c>
      <c r="AD422" s="10"/>
      <c r="AE422" s="10"/>
      <c r="AF422" s="4">
        <v>16760</v>
      </c>
      <c r="AG422" s="4">
        <v>16.760000000000002</v>
      </c>
      <c r="AH422" s="4">
        <v>181000</v>
      </c>
    </row>
    <row r="423" spans="1:34" ht="22" customHeight="1" x14ac:dyDescent="0.3">
      <c r="A423" s="5">
        <v>43540</v>
      </c>
      <c r="B423" s="6" t="s">
        <v>31</v>
      </c>
      <c r="C423" s="6" t="s">
        <v>32</v>
      </c>
      <c r="D423" s="7" t="s">
        <v>49</v>
      </c>
      <c r="E423" s="7" t="s">
        <v>49</v>
      </c>
      <c r="F423" s="6" t="s">
        <v>33</v>
      </c>
      <c r="G423" s="7" t="s">
        <v>49</v>
      </c>
      <c r="H423" s="7" t="s">
        <v>49</v>
      </c>
      <c r="I423" s="6" t="s">
        <v>34</v>
      </c>
      <c r="J423" s="6" t="s">
        <v>77</v>
      </c>
      <c r="K423" s="6" t="s">
        <v>78</v>
      </c>
      <c r="L423" s="6" t="s">
        <v>68</v>
      </c>
      <c r="M423" s="6" t="s">
        <v>33</v>
      </c>
      <c r="N423" s="7" t="s">
        <v>49</v>
      </c>
      <c r="O423" s="7" t="s">
        <v>49</v>
      </c>
      <c r="P423" s="6" t="s">
        <v>79</v>
      </c>
      <c r="Q423" s="6" t="s">
        <v>39</v>
      </c>
      <c r="R423" s="6" t="s">
        <v>67</v>
      </c>
      <c r="S423" s="6" t="s">
        <v>68</v>
      </c>
      <c r="T423" s="6" t="s">
        <v>69</v>
      </c>
      <c r="U423" s="6" t="s">
        <v>70</v>
      </c>
      <c r="V423" s="6" t="s">
        <v>43</v>
      </c>
      <c r="W423" s="6" t="s">
        <v>44</v>
      </c>
      <c r="X423" s="6" t="s">
        <v>45</v>
      </c>
      <c r="Y423" s="6" t="s">
        <v>46</v>
      </c>
      <c r="Z423" s="6" t="s">
        <v>82</v>
      </c>
      <c r="AA423" s="6" t="s">
        <v>950</v>
      </c>
      <c r="AB423" s="7">
        <v>4</v>
      </c>
      <c r="AC423" s="12" t="s">
        <v>3123</v>
      </c>
      <c r="AD423" s="7"/>
      <c r="AE423" s="7"/>
      <c r="AF423" s="7">
        <v>79200</v>
      </c>
      <c r="AG423" s="7">
        <v>79.2</v>
      </c>
      <c r="AH423" s="7">
        <v>1510000</v>
      </c>
    </row>
    <row r="424" spans="1:34" ht="22" customHeight="1" x14ac:dyDescent="0.3">
      <c r="A424" s="2">
        <v>43540</v>
      </c>
      <c r="B424" s="3" t="s">
        <v>50</v>
      </c>
      <c r="C424" s="3" t="s">
        <v>84</v>
      </c>
      <c r="D424" s="3" t="s">
        <v>85</v>
      </c>
      <c r="E424" s="3" t="s">
        <v>44</v>
      </c>
      <c r="F424" s="3" t="s">
        <v>33</v>
      </c>
      <c r="G424" s="4" t="s">
        <v>49</v>
      </c>
      <c r="H424" s="4" t="s">
        <v>49</v>
      </c>
      <c r="I424" s="3" t="s">
        <v>86</v>
      </c>
      <c r="J424" s="3" t="s">
        <v>278</v>
      </c>
      <c r="K424" s="4" t="s">
        <v>49</v>
      </c>
      <c r="L424" s="4" t="s">
        <v>49</v>
      </c>
      <c r="M424" s="3" t="s">
        <v>33</v>
      </c>
      <c r="N424" s="4">
        <v>760485634</v>
      </c>
      <c r="O424" s="4" t="s">
        <v>49</v>
      </c>
      <c r="P424" s="3" t="s">
        <v>279</v>
      </c>
      <c r="Q424" s="3" t="s">
        <v>39</v>
      </c>
      <c r="R424" s="3" t="s">
        <v>60</v>
      </c>
      <c r="S424" s="3" t="s">
        <v>61</v>
      </c>
      <c r="T424" s="3" t="s">
        <v>62</v>
      </c>
      <c r="U424" s="3" t="s">
        <v>56</v>
      </c>
      <c r="V424" s="3" t="s">
        <v>90</v>
      </c>
      <c r="W424" s="3" t="s">
        <v>44</v>
      </c>
      <c r="X424" s="3" t="s">
        <v>91</v>
      </c>
      <c r="Y424" s="3" t="s">
        <v>46</v>
      </c>
      <c r="Z424" s="3" t="s">
        <v>63</v>
      </c>
      <c r="AA424" s="3" t="s">
        <v>951</v>
      </c>
      <c r="AB424" s="4">
        <v>2</v>
      </c>
      <c r="AC424" s="12" t="s">
        <v>3123</v>
      </c>
      <c r="AD424" s="10"/>
      <c r="AE424" s="10"/>
      <c r="AF424" s="4">
        <v>20120</v>
      </c>
      <c r="AG424" s="4">
        <v>20.12</v>
      </c>
      <c r="AH424" s="4">
        <v>314000</v>
      </c>
    </row>
    <row r="425" spans="1:34" ht="22" customHeight="1" x14ac:dyDescent="0.3">
      <c r="A425" s="5">
        <v>43540</v>
      </c>
      <c r="B425" s="6" t="s">
        <v>50</v>
      </c>
      <c r="C425" s="6" t="s">
        <v>84</v>
      </c>
      <c r="D425" s="6" t="s">
        <v>85</v>
      </c>
      <c r="E425" s="6" t="s">
        <v>44</v>
      </c>
      <c r="F425" s="6" t="s">
        <v>33</v>
      </c>
      <c r="G425" s="7" t="s">
        <v>49</v>
      </c>
      <c r="H425" s="7" t="s">
        <v>49</v>
      </c>
      <c r="I425" s="6" t="s">
        <v>86</v>
      </c>
      <c r="J425" s="6" t="s">
        <v>87</v>
      </c>
      <c r="K425" s="7" t="s">
        <v>49</v>
      </c>
      <c r="L425" s="6" t="s">
        <v>61</v>
      </c>
      <c r="M425" s="7" t="s">
        <v>49</v>
      </c>
      <c r="N425" s="7" t="s">
        <v>49</v>
      </c>
      <c r="O425" s="7" t="s">
        <v>49</v>
      </c>
      <c r="P425" s="6" t="s">
        <v>946</v>
      </c>
      <c r="Q425" s="6" t="s">
        <v>39</v>
      </c>
      <c r="R425" s="6" t="s">
        <v>60</v>
      </c>
      <c r="S425" s="6" t="s">
        <v>61</v>
      </c>
      <c r="T425" s="6" t="s">
        <v>62</v>
      </c>
      <c r="U425" s="6" t="s">
        <v>56</v>
      </c>
      <c r="V425" s="6" t="s">
        <v>90</v>
      </c>
      <c r="W425" s="6" t="s">
        <v>44</v>
      </c>
      <c r="X425" s="6" t="s">
        <v>91</v>
      </c>
      <c r="Y425" s="6" t="s">
        <v>46</v>
      </c>
      <c r="Z425" s="6" t="s">
        <v>92</v>
      </c>
      <c r="AA425" s="6" t="s">
        <v>947</v>
      </c>
      <c r="AB425" s="7">
        <v>1</v>
      </c>
      <c r="AC425" s="12" t="s">
        <v>3123</v>
      </c>
      <c r="AD425" s="7"/>
      <c r="AE425" s="7"/>
      <c r="AF425" s="7">
        <v>16760</v>
      </c>
      <c r="AG425" s="7">
        <v>16.760000000000002</v>
      </c>
      <c r="AH425" s="7">
        <v>181000</v>
      </c>
    </row>
    <row r="426" spans="1:34" ht="22" customHeight="1" x14ac:dyDescent="0.3">
      <c r="A426" s="2">
        <v>43539</v>
      </c>
      <c r="B426" s="3" t="s">
        <v>144</v>
      </c>
      <c r="C426" s="3" t="s">
        <v>84</v>
      </c>
      <c r="D426" s="3" t="s">
        <v>85</v>
      </c>
      <c r="E426" s="3" t="s">
        <v>44</v>
      </c>
      <c r="F426" s="3" t="s">
        <v>33</v>
      </c>
      <c r="G426" s="4" t="s">
        <v>49</v>
      </c>
      <c r="H426" s="4" t="s">
        <v>49</v>
      </c>
      <c r="I426" s="3" t="s">
        <v>86</v>
      </c>
      <c r="J426" s="3" t="s">
        <v>77</v>
      </c>
      <c r="K426" s="3" t="s">
        <v>78</v>
      </c>
      <c r="L426" s="3" t="s">
        <v>68</v>
      </c>
      <c r="M426" s="3" t="s">
        <v>33</v>
      </c>
      <c r="N426" s="4" t="s">
        <v>49</v>
      </c>
      <c r="O426" s="4" t="s">
        <v>49</v>
      </c>
      <c r="P426" s="3" t="s">
        <v>79</v>
      </c>
      <c r="Q426" s="3" t="s">
        <v>39</v>
      </c>
      <c r="R426" s="3" t="s">
        <v>67</v>
      </c>
      <c r="S426" s="3" t="s">
        <v>68</v>
      </c>
      <c r="T426" s="3" t="s">
        <v>69</v>
      </c>
      <c r="U426" s="3" t="s">
        <v>70</v>
      </c>
      <c r="V426" s="3" t="s">
        <v>90</v>
      </c>
      <c r="W426" s="3" t="s">
        <v>44</v>
      </c>
      <c r="X426" s="3" t="s">
        <v>91</v>
      </c>
      <c r="Y426" s="3" t="s">
        <v>46</v>
      </c>
      <c r="Z426" s="3" t="s">
        <v>145</v>
      </c>
      <c r="AA426" s="3" t="s">
        <v>952</v>
      </c>
      <c r="AB426" s="4">
        <v>2</v>
      </c>
      <c r="AC426" s="12" t="s">
        <v>3123</v>
      </c>
      <c r="AD426" s="10"/>
      <c r="AE426" s="10"/>
      <c r="AF426" s="4">
        <v>19650</v>
      </c>
      <c r="AG426" s="4">
        <v>19.649999999999999</v>
      </c>
      <c r="AH426" s="4">
        <v>16626000</v>
      </c>
    </row>
    <row r="427" spans="1:34" ht="22" customHeight="1" x14ac:dyDescent="0.3">
      <c r="A427" s="2">
        <v>43538</v>
      </c>
      <c r="B427" s="3" t="s">
        <v>31</v>
      </c>
      <c r="C427" s="3" t="s">
        <v>32</v>
      </c>
      <c r="D427" s="4" t="s">
        <v>49</v>
      </c>
      <c r="E427" s="4" t="s">
        <v>49</v>
      </c>
      <c r="F427" s="3" t="s">
        <v>33</v>
      </c>
      <c r="G427" s="4" t="s">
        <v>49</v>
      </c>
      <c r="H427" s="4" t="s">
        <v>49</v>
      </c>
      <c r="I427" s="3" t="s">
        <v>34</v>
      </c>
      <c r="J427" s="3" t="s">
        <v>77</v>
      </c>
      <c r="K427" s="3" t="s">
        <v>78</v>
      </c>
      <c r="L427" s="3" t="s">
        <v>68</v>
      </c>
      <c r="M427" s="3" t="s">
        <v>33</v>
      </c>
      <c r="N427" s="4" t="s">
        <v>49</v>
      </c>
      <c r="O427" s="4" t="s">
        <v>49</v>
      </c>
      <c r="P427" s="3" t="s">
        <v>79</v>
      </c>
      <c r="Q427" s="3" t="s">
        <v>39</v>
      </c>
      <c r="R427" s="3" t="s">
        <v>67</v>
      </c>
      <c r="S427" s="3" t="s">
        <v>68</v>
      </c>
      <c r="T427" s="3" t="s">
        <v>69</v>
      </c>
      <c r="U427" s="3" t="s">
        <v>70</v>
      </c>
      <c r="V427" s="3" t="s">
        <v>43</v>
      </c>
      <c r="W427" s="3" t="s">
        <v>44</v>
      </c>
      <c r="X427" s="3" t="s">
        <v>45</v>
      </c>
      <c r="Y427" s="3" t="s">
        <v>46</v>
      </c>
      <c r="Z427" s="3" t="s">
        <v>330</v>
      </c>
      <c r="AA427" s="3" t="s">
        <v>954</v>
      </c>
      <c r="AB427" s="4">
        <v>2</v>
      </c>
      <c r="AC427" s="12" t="s">
        <v>3123</v>
      </c>
      <c r="AD427" s="10"/>
      <c r="AE427" s="10"/>
      <c r="AF427" s="4">
        <v>9045</v>
      </c>
      <c r="AG427" s="4">
        <v>9.0500000000000007</v>
      </c>
      <c r="AH427" s="4">
        <v>10312000</v>
      </c>
    </row>
    <row r="428" spans="1:34" ht="22" customHeight="1" x14ac:dyDescent="0.3">
      <c r="A428" s="5">
        <v>43538</v>
      </c>
      <c r="B428" s="6" t="s">
        <v>50</v>
      </c>
      <c r="C428" s="6" t="s">
        <v>32</v>
      </c>
      <c r="D428" s="7" t="s">
        <v>49</v>
      </c>
      <c r="E428" s="7" t="s">
        <v>49</v>
      </c>
      <c r="F428" s="6" t="s">
        <v>33</v>
      </c>
      <c r="G428" s="7" t="s">
        <v>49</v>
      </c>
      <c r="H428" s="7" t="s">
        <v>49</v>
      </c>
      <c r="I428" s="6" t="s">
        <v>34</v>
      </c>
      <c r="J428" s="6" t="s">
        <v>739</v>
      </c>
      <c r="K428" s="6" t="s">
        <v>335</v>
      </c>
      <c r="L428" s="6" t="s">
        <v>97</v>
      </c>
      <c r="M428" s="7" t="s">
        <v>49</v>
      </c>
      <c r="N428" s="7" t="s">
        <v>49</v>
      </c>
      <c r="O428" s="7" t="s">
        <v>49</v>
      </c>
      <c r="P428" s="6" t="s">
        <v>842</v>
      </c>
      <c r="Q428" s="6" t="s">
        <v>39</v>
      </c>
      <c r="R428" s="6" t="s">
        <v>337</v>
      </c>
      <c r="S428" s="6" t="s">
        <v>97</v>
      </c>
      <c r="T428" s="6" t="s">
        <v>338</v>
      </c>
      <c r="U428" s="6" t="s">
        <v>99</v>
      </c>
      <c r="V428" s="6" t="s">
        <v>43</v>
      </c>
      <c r="W428" s="6" t="s">
        <v>44</v>
      </c>
      <c r="X428" s="6" t="s">
        <v>45</v>
      </c>
      <c r="Y428" s="6" t="s">
        <v>46</v>
      </c>
      <c r="Z428" s="6" t="s">
        <v>339</v>
      </c>
      <c r="AA428" s="6" t="s">
        <v>955</v>
      </c>
      <c r="AB428" s="7">
        <v>1</v>
      </c>
      <c r="AC428" s="12" t="s">
        <v>3123</v>
      </c>
      <c r="AD428" s="7"/>
      <c r="AE428" s="7"/>
      <c r="AF428" s="7">
        <v>13094</v>
      </c>
      <c r="AG428" s="7">
        <v>13.09</v>
      </c>
      <c r="AH428" s="7">
        <v>45700</v>
      </c>
    </row>
    <row r="429" spans="1:34" ht="22" customHeight="1" x14ac:dyDescent="0.3">
      <c r="A429" s="2">
        <v>43538</v>
      </c>
      <c r="B429" s="3" t="s">
        <v>31</v>
      </c>
      <c r="C429" s="3" t="s">
        <v>32</v>
      </c>
      <c r="D429" s="4" t="s">
        <v>49</v>
      </c>
      <c r="E429" s="4" t="s">
        <v>49</v>
      </c>
      <c r="F429" s="3" t="s">
        <v>33</v>
      </c>
      <c r="G429" s="4" t="s">
        <v>49</v>
      </c>
      <c r="H429" s="4" t="s">
        <v>49</v>
      </c>
      <c r="I429" s="3" t="s">
        <v>34</v>
      </c>
      <c r="J429" s="3" t="s">
        <v>65</v>
      </c>
      <c r="K429" s="4" t="s">
        <v>49</v>
      </c>
      <c r="L429" s="4" t="s">
        <v>49</v>
      </c>
      <c r="M429" s="3" t="s">
        <v>33</v>
      </c>
      <c r="N429" s="4" t="s">
        <v>49</v>
      </c>
      <c r="O429" s="4" t="s">
        <v>49</v>
      </c>
      <c r="P429" s="3" t="s">
        <v>66</v>
      </c>
      <c r="Q429" s="3" t="s">
        <v>39</v>
      </c>
      <c r="R429" s="3" t="s">
        <v>67</v>
      </c>
      <c r="S429" s="3" t="s">
        <v>68</v>
      </c>
      <c r="T429" s="3" t="s">
        <v>69</v>
      </c>
      <c r="U429" s="3" t="s">
        <v>70</v>
      </c>
      <c r="V429" s="3" t="s">
        <v>43</v>
      </c>
      <c r="W429" s="3" t="s">
        <v>44</v>
      </c>
      <c r="X429" s="3" t="s">
        <v>45</v>
      </c>
      <c r="Y429" s="3" t="s">
        <v>46</v>
      </c>
      <c r="Z429" s="3" t="s">
        <v>73</v>
      </c>
      <c r="AA429" s="3" t="s">
        <v>898</v>
      </c>
      <c r="AB429" s="4">
        <v>1</v>
      </c>
      <c r="AC429" s="12" t="s">
        <v>3123</v>
      </c>
      <c r="AD429" s="10"/>
      <c r="AE429" s="10"/>
      <c r="AF429" s="4">
        <v>26299</v>
      </c>
      <c r="AG429" s="4">
        <v>26.3</v>
      </c>
      <c r="AH429" s="4">
        <v>246000</v>
      </c>
    </row>
    <row r="430" spans="1:34" ht="22" customHeight="1" x14ac:dyDescent="0.3">
      <c r="A430" s="5">
        <v>43537</v>
      </c>
      <c r="B430" s="6" t="s">
        <v>50</v>
      </c>
      <c r="C430" s="6" t="s">
        <v>84</v>
      </c>
      <c r="D430" s="6" t="s">
        <v>85</v>
      </c>
      <c r="E430" s="6" t="s">
        <v>44</v>
      </c>
      <c r="F430" s="6" t="s">
        <v>33</v>
      </c>
      <c r="G430" s="7" t="s">
        <v>49</v>
      </c>
      <c r="H430" s="7" t="s">
        <v>49</v>
      </c>
      <c r="I430" s="6" t="s">
        <v>86</v>
      </c>
      <c r="J430" s="6" t="s">
        <v>902</v>
      </c>
      <c r="K430" s="7" t="s">
        <v>49</v>
      </c>
      <c r="L430" s="7" t="s">
        <v>49</v>
      </c>
      <c r="M430" s="7" t="s">
        <v>49</v>
      </c>
      <c r="N430" s="7" t="s">
        <v>49</v>
      </c>
      <c r="O430" s="7" t="s">
        <v>49</v>
      </c>
      <c r="P430" s="6" t="s">
        <v>903</v>
      </c>
      <c r="Q430" s="6" t="s">
        <v>844</v>
      </c>
      <c r="R430" s="6" t="s">
        <v>96</v>
      </c>
      <c r="S430" s="6" t="s">
        <v>97</v>
      </c>
      <c r="T430" s="6" t="s">
        <v>98</v>
      </c>
      <c r="U430" s="6" t="s">
        <v>99</v>
      </c>
      <c r="V430" s="6" t="s">
        <v>90</v>
      </c>
      <c r="W430" s="6" t="s">
        <v>44</v>
      </c>
      <c r="X430" s="6" t="s">
        <v>91</v>
      </c>
      <c r="Y430" s="6" t="s">
        <v>46</v>
      </c>
      <c r="Z430" s="6" t="s">
        <v>781</v>
      </c>
      <c r="AA430" s="6" t="s">
        <v>958</v>
      </c>
      <c r="AB430" s="7">
        <v>3</v>
      </c>
      <c r="AC430" s="12" t="s">
        <v>3123</v>
      </c>
      <c r="AD430" s="7"/>
      <c r="AE430" s="7"/>
      <c r="AF430" s="7">
        <v>50839</v>
      </c>
      <c r="AG430" s="7">
        <v>50.84</v>
      </c>
      <c r="AH430" s="7">
        <v>150000</v>
      </c>
    </row>
    <row r="431" spans="1:34" ht="22" customHeight="1" x14ac:dyDescent="0.3">
      <c r="A431" s="2">
        <v>43537</v>
      </c>
      <c r="B431" s="3" t="s">
        <v>50</v>
      </c>
      <c r="C431" s="3" t="s">
        <v>32</v>
      </c>
      <c r="D431" s="4" t="s">
        <v>49</v>
      </c>
      <c r="E431" s="4" t="s">
        <v>49</v>
      </c>
      <c r="F431" s="3" t="s">
        <v>33</v>
      </c>
      <c r="G431" s="4" t="s">
        <v>49</v>
      </c>
      <c r="H431" s="4" t="s">
        <v>49</v>
      </c>
      <c r="I431" s="3" t="s">
        <v>34</v>
      </c>
      <c r="J431" s="3" t="s">
        <v>614</v>
      </c>
      <c r="K431" s="4" t="s">
        <v>49</v>
      </c>
      <c r="L431" s="3" t="s">
        <v>61</v>
      </c>
      <c r="M431" s="4" t="s">
        <v>49</v>
      </c>
      <c r="N431" s="4" t="s">
        <v>49</v>
      </c>
      <c r="O431" s="4" t="s">
        <v>49</v>
      </c>
      <c r="P431" s="3" t="s">
        <v>615</v>
      </c>
      <c r="Q431" s="3" t="s">
        <v>39</v>
      </c>
      <c r="R431" s="3" t="s">
        <v>186</v>
      </c>
      <c r="S431" s="3" t="s">
        <v>187</v>
      </c>
      <c r="T431" s="3" t="s">
        <v>188</v>
      </c>
      <c r="U431" s="3" t="s">
        <v>42</v>
      </c>
      <c r="V431" s="3" t="s">
        <v>43</v>
      </c>
      <c r="W431" s="3" t="s">
        <v>44</v>
      </c>
      <c r="X431" s="3" t="s">
        <v>45</v>
      </c>
      <c r="Y431" s="3" t="s">
        <v>46</v>
      </c>
      <c r="Z431" s="3" t="s">
        <v>289</v>
      </c>
      <c r="AA431" s="3" t="s">
        <v>959</v>
      </c>
      <c r="AB431" s="4">
        <v>5</v>
      </c>
      <c r="AC431" s="12" t="s">
        <v>3123</v>
      </c>
      <c r="AD431" s="10"/>
      <c r="AE431" s="10"/>
      <c r="AF431" s="4">
        <v>77780</v>
      </c>
      <c r="AG431" s="4">
        <v>77.78</v>
      </c>
      <c r="AH431" s="4">
        <v>741000</v>
      </c>
    </row>
    <row r="432" spans="1:34" ht="22" customHeight="1" x14ac:dyDescent="0.3">
      <c r="A432" s="5">
        <v>43533</v>
      </c>
      <c r="B432" s="6" t="s">
        <v>31</v>
      </c>
      <c r="C432" s="6" t="s">
        <v>32</v>
      </c>
      <c r="D432" s="7" t="s">
        <v>49</v>
      </c>
      <c r="E432" s="7" t="s">
        <v>49</v>
      </c>
      <c r="F432" s="6" t="s">
        <v>33</v>
      </c>
      <c r="G432" s="7" t="s">
        <v>49</v>
      </c>
      <c r="H432" s="7" t="s">
        <v>49</v>
      </c>
      <c r="I432" s="6" t="s">
        <v>34</v>
      </c>
      <c r="J432" s="6" t="s">
        <v>77</v>
      </c>
      <c r="K432" s="6" t="s">
        <v>78</v>
      </c>
      <c r="L432" s="6" t="s">
        <v>68</v>
      </c>
      <c r="M432" s="6" t="s">
        <v>33</v>
      </c>
      <c r="N432" s="7" t="s">
        <v>49</v>
      </c>
      <c r="O432" s="7" t="s">
        <v>49</v>
      </c>
      <c r="P432" s="6" t="s">
        <v>79</v>
      </c>
      <c r="Q432" s="6" t="s">
        <v>39</v>
      </c>
      <c r="R432" s="6" t="s">
        <v>67</v>
      </c>
      <c r="S432" s="6" t="s">
        <v>68</v>
      </c>
      <c r="T432" s="6" t="s">
        <v>69</v>
      </c>
      <c r="U432" s="6" t="s">
        <v>70</v>
      </c>
      <c r="V432" s="6" t="s">
        <v>43</v>
      </c>
      <c r="W432" s="6" t="s">
        <v>44</v>
      </c>
      <c r="X432" s="6" t="s">
        <v>45</v>
      </c>
      <c r="Y432" s="6" t="s">
        <v>46</v>
      </c>
      <c r="Z432" s="6" t="s">
        <v>82</v>
      </c>
      <c r="AA432" s="6" t="s">
        <v>960</v>
      </c>
      <c r="AB432" s="7">
        <v>1</v>
      </c>
      <c r="AC432" s="12" t="s">
        <v>3123</v>
      </c>
      <c r="AD432" s="7"/>
      <c r="AE432" s="7"/>
      <c r="AF432" s="7">
        <v>19320</v>
      </c>
      <c r="AG432" s="7">
        <v>19.32</v>
      </c>
      <c r="AH432" s="7">
        <v>368000</v>
      </c>
    </row>
    <row r="433" spans="1:34" ht="22" customHeight="1" x14ac:dyDescent="0.3">
      <c r="A433" s="2">
        <v>43533</v>
      </c>
      <c r="B433" s="3" t="s">
        <v>31</v>
      </c>
      <c r="C433" s="3" t="s">
        <v>32</v>
      </c>
      <c r="D433" s="4" t="s">
        <v>49</v>
      </c>
      <c r="E433" s="4" t="s">
        <v>49</v>
      </c>
      <c r="F433" s="3" t="s">
        <v>33</v>
      </c>
      <c r="G433" s="4" t="s">
        <v>49</v>
      </c>
      <c r="H433" s="4" t="s">
        <v>49</v>
      </c>
      <c r="I433" s="3" t="s">
        <v>34</v>
      </c>
      <c r="J433" s="3" t="s">
        <v>77</v>
      </c>
      <c r="K433" s="3" t="s">
        <v>78</v>
      </c>
      <c r="L433" s="3" t="s">
        <v>68</v>
      </c>
      <c r="M433" s="3" t="s">
        <v>33</v>
      </c>
      <c r="N433" s="4" t="s">
        <v>49</v>
      </c>
      <c r="O433" s="4" t="s">
        <v>49</v>
      </c>
      <c r="P433" s="3" t="s">
        <v>79</v>
      </c>
      <c r="Q433" s="3" t="s">
        <v>39</v>
      </c>
      <c r="R433" s="3" t="s">
        <v>67</v>
      </c>
      <c r="S433" s="3" t="s">
        <v>68</v>
      </c>
      <c r="T433" s="3" t="s">
        <v>69</v>
      </c>
      <c r="U433" s="3" t="s">
        <v>70</v>
      </c>
      <c r="V433" s="3" t="s">
        <v>43</v>
      </c>
      <c r="W433" s="3" t="s">
        <v>44</v>
      </c>
      <c r="X433" s="3" t="s">
        <v>45</v>
      </c>
      <c r="Y433" s="3" t="s">
        <v>46</v>
      </c>
      <c r="Z433" s="3" t="s">
        <v>82</v>
      </c>
      <c r="AA433" s="3" t="s">
        <v>963</v>
      </c>
      <c r="AB433" s="4">
        <v>2</v>
      </c>
      <c r="AC433" s="12" t="s">
        <v>3123</v>
      </c>
      <c r="AD433" s="10"/>
      <c r="AE433" s="10"/>
      <c r="AF433" s="4">
        <v>39600</v>
      </c>
      <c r="AG433" s="4">
        <v>39.6</v>
      </c>
      <c r="AH433" s="4">
        <v>755000</v>
      </c>
    </row>
    <row r="434" spans="1:34" ht="22" customHeight="1" x14ac:dyDescent="0.3">
      <c r="A434" s="5">
        <v>43533</v>
      </c>
      <c r="B434" s="6" t="s">
        <v>31</v>
      </c>
      <c r="C434" s="6" t="s">
        <v>32</v>
      </c>
      <c r="D434" s="7" t="s">
        <v>49</v>
      </c>
      <c r="E434" s="7" t="s">
        <v>49</v>
      </c>
      <c r="F434" s="6" t="s">
        <v>33</v>
      </c>
      <c r="G434" s="7" t="s">
        <v>49</v>
      </c>
      <c r="H434" s="7" t="s">
        <v>49</v>
      </c>
      <c r="I434" s="6" t="s">
        <v>34</v>
      </c>
      <c r="J434" s="6" t="s">
        <v>77</v>
      </c>
      <c r="K434" s="6" t="s">
        <v>78</v>
      </c>
      <c r="L434" s="6" t="s">
        <v>68</v>
      </c>
      <c r="M434" s="6" t="s">
        <v>33</v>
      </c>
      <c r="N434" s="7" t="s">
        <v>49</v>
      </c>
      <c r="O434" s="7" t="s">
        <v>49</v>
      </c>
      <c r="P434" s="6" t="s">
        <v>79</v>
      </c>
      <c r="Q434" s="6" t="s">
        <v>39</v>
      </c>
      <c r="R434" s="6" t="s">
        <v>67</v>
      </c>
      <c r="S434" s="6" t="s">
        <v>68</v>
      </c>
      <c r="T434" s="6" t="s">
        <v>69</v>
      </c>
      <c r="U434" s="6" t="s">
        <v>70</v>
      </c>
      <c r="V434" s="6" t="s">
        <v>43</v>
      </c>
      <c r="W434" s="6" t="s">
        <v>44</v>
      </c>
      <c r="X434" s="6" t="s">
        <v>45</v>
      </c>
      <c r="Y434" s="6" t="s">
        <v>46</v>
      </c>
      <c r="Z434" s="6" t="s">
        <v>82</v>
      </c>
      <c r="AA434" s="6" t="s">
        <v>964</v>
      </c>
      <c r="AB434" s="7">
        <v>3</v>
      </c>
      <c r="AC434" s="12" t="s">
        <v>3123</v>
      </c>
      <c r="AD434" s="7"/>
      <c r="AE434" s="7"/>
      <c r="AF434" s="7">
        <v>59400</v>
      </c>
      <c r="AG434" s="7">
        <v>59.4</v>
      </c>
      <c r="AH434" s="7">
        <v>1133000</v>
      </c>
    </row>
    <row r="435" spans="1:34" ht="22" customHeight="1" x14ac:dyDescent="0.3">
      <c r="A435" s="5">
        <v>43532</v>
      </c>
      <c r="B435" s="6" t="s">
        <v>50</v>
      </c>
      <c r="C435" s="6" t="s">
        <v>84</v>
      </c>
      <c r="D435" s="6" t="s">
        <v>85</v>
      </c>
      <c r="E435" s="6" t="s">
        <v>44</v>
      </c>
      <c r="F435" s="6" t="s">
        <v>33</v>
      </c>
      <c r="G435" s="7" t="s">
        <v>49</v>
      </c>
      <c r="H435" s="7" t="s">
        <v>49</v>
      </c>
      <c r="I435" s="6" t="s">
        <v>86</v>
      </c>
      <c r="J435" s="6" t="s">
        <v>966</v>
      </c>
      <c r="K435" s="7" t="s">
        <v>49</v>
      </c>
      <c r="L435" s="6" t="s">
        <v>61</v>
      </c>
      <c r="M435" s="6" t="s">
        <v>967</v>
      </c>
      <c r="N435" s="7" t="s">
        <v>49</v>
      </c>
      <c r="O435" s="7" t="s">
        <v>49</v>
      </c>
      <c r="P435" s="6" t="s">
        <v>968</v>
      </c>
      <c r="Q435" s="6" t="s">
        <v>39</v>
      </c>
      <c r="R435" s="6" t="s">
        <v>60</v>
      </c>
      <c r="S435" s="6" t="s">
        <v>61</v>
      </c>
      <c r="T435" s="6" t="s">
        <v>62</v>
      </c>
      <c r="U435" s="6" t="s">
        <v>56</v>
      </c>
      <c r="V435" s="6" t="s">
        <v>90</v>
      </c>
      <c r="W435" s="6" t="s">
        <v>44</v>
      </c>
      <c r="X435" s="6" t="s">
        <v>91</v>
      </c>
      <c r="Y435" s="6" t="s">
        <v>46</v>
      </c>
      <c r="Z435" s="6" t="s">
        <v>969</v>
      </c>
      <c r="AA435" s="6" t="s">
        <v>970</v>
      </c>
      <c r="AB435" s="7">
        <v>1</v>
      </c>
      <c r="AC435" s="12" t="s">
        <v>3123</v>
      </c>
      <c r="AD435" s="7"/>
      <c r="AE435" s="7"/>
      <c r="AF435" s="7">
        <v>18840</v>
      </c>
      <c r="AG435" s="7">
        <v>18.84</v>
      </c>
      <c r="AH435" s="7">
        <v>40200</v>
      </c>
    </row>
    <row r="436" spans="1:34" ht="22" customHeight="1" x14ac:dyDescent="0.3">
      <c r="A436" s="2">
        <v>43532</v>
      </c>
      <c r="B436" s="3" t="s">
        <v>50</v>
      </c>
      <c r="C436" s="3" t="s">
        <v>84</v>
      </c>
      <c r="D436" s="3" t="s">
        <v>85</v>
      </c>
      <c r="E436" s="3" t="s">
        <v>44</v>
      </c>
      <c r="F436" s="3" t="s">
        <v>33</v>
      </c>
      <c r="G436" s="4" t="s">
        <v>49</v>
      </c>
      <c r="H436" s="4" t="s">
        <v>49</v>
      </c>
      <c r="I436" s="3" t="s">
        <v>86</v>
      </c>
      <c r="J436" s="3" t="s">
        <v>166</v>
      </c>
      <c r="K436" s="4" t="s">
        <v>49</v>
      </c>
      <c r="L436" s="3" t="s">
        <v>61</v>
      </c>
      <c r="M436" s="4" t="s">
        <v>49</v>
      </c>
      <c r="N436" s="4" t="s">
        <v>49</v>
      </c>
      <c r="O436" s="4" t="s">
        <v>49</v>
      </c>
      <c r="P436" s="3" t="s">
        <v>167</v>
      </c>
      <c r="Q436" s="3" t="s">
        <v>39</v>
      </c>
      <c r="R436" s="3" t="s">
        <v>106</v>
      </c>
      <c r="S436" s="3" t="s">
        <v>61</v>
      </c>
      <c r="T436" s="3" t="s">
        <v>107</v>
      </c>
      <c r="U436" s="3" t="s">
        <v>56</v>
      </c>
      <c r="V436" s="3" t="s">
        <v>90</v>
      </c>
      <c r="W436" s="3" t="s">
        <v>44</v>
      </c>
      <c r="X436" s="3" t="s">
        <v>91</v>
      </c>
      <c r="Y436" s="3" t="s">
        <v>46</v>
      </c>
      <c r="Z436" s="3" t="s">
        <v>256</v>
      </c>
      <c r="AA436" s="3" t="s">
        <v>971</v>
      </c>
      <c r="AB436" s="4">
        <v>1</v>
      </c>
      <c r="AC436" s="12" t="s">
        <v>3123</v>
      </c>
      <c r="AD436" s="10"/>
      <c r="AE436" s="10"/>
      <c r="AF436" s="4">
        <v>17200</v>
      </c>
      <c r="AG436" s="4">
        <v>17.2</v>
      </c>
      <c r="AH436" s="4">
        <v>96000</v>
      </c>
    </row>
    <row r="437" spans="1:34" ht="22" customHeight="1" x14ac:dyDescent="0.3">
      <c r="A437" s="5">
        <v>43528</v>
      </c>
      <c r="B437" s="6" t="s">
        <v>31</v>
      </c>
      <c r="C437" s="6" t="s">
        <v>32</v>
      </c>
      <c r="D437" s="7" t="s">
        <v>49</v>
      </c>
      <c r="E437" s="7" t="s">
        <v>49</v>
      </c>
      <c r="F437" s="6" t="s">
        <v>33</v>
      </c>
      <c r="G437" s="7" t="s">
        <v>49</v>
      </c>
      <c r="H437" s="7" t="s">
        <v>49</v>
      </c>
      <c r="I437" s="6" t="s">
        <v>34</v>
      </c>
      <c r="J437" s="6" t="s">
        <v>77</v>
      </c>
      <c r="K437" s="6" t="s">
        <v>78</v>
      </c>
      <c r="L437" s="6" t="s">
        <v>68</v>
      </c>
      <c r="M437" s="6" t="s">
        <v>33</v>
      </c>
      <c r="N437" s="7" t="s">
        <v>49</v>
      </c>
      <c r="O437" s="7" t="s">
        <v>49</v>
      </c>
      <c r="P437" s="6" t="s">
        <v>79</v>
      </c>
      <c r="Q437" s="6" t="s">
        <v>39</v>
      </c>
      <c r="R437" s="6" t="s">
        <v>67</v>
      </c>
      <c r="S437" s="6" t="s">
        <v>68</v>
      </c>
      <c r="T437" s="6" t="s">
        <v>69</v>
      </c>
      <c r="U437" s="6" t="s">
        <v>70</v>
      </c>
      <c r="V437" s="6" t="s">
        <v>43</v>
      </c>
      <c r="W437" s="6" t="s">
        <v>44</v>
      </c>
      <c r="X437" s="6" t="s">
        <v>45</v>
      </c>
      <c r="Y437" s="6" t="s">
        <v>46</v>
      </c>
      <c r="Z437" s="6" t="s">
        <v>82</v>
      </c>
      <c r="AA437" s="6" t="s">
        <v>972</v>
      </c>
      <c r="AB437" s="7">
        <v>1</v>
      </c>
      <c r="AC437" s="12" t="s">
        <v>3123</v>
      </c>
      <c r="AD437" s="7"/>
      <c r="AE437" s="7"/>
      <c r="AF437" s="7">
        <v>19800</v>
      </c>
      <c r="AG437" s="7">
        <v>19.8</v>
      </c>
      <c r="AH437" s="7">
        <v>378000</v>
      </c>
    </row>
    <row r="438" spans="1:34" ht="22" customHeight="1" x14ac:dyDescent="0.3">
      <c r="A438" s="2">
        <v>43528</v>
      </c>
      <c r="B438" s="3" t="s">
        <v>31</v>
      </c>
      <c r="C438" s="3" t="s">
        <v>32</v>
      </c>
      <c r="D438" s="4" t="s">
        <v>49</v>
      </c>
      <c r="E438" s="4" t="s">
        <v>49</v>
      </c>
      <c r="F438" s="3" t="s">
        <v>33</v>
      </c>
      <c r="G438" s="4" t="s">
        <v>49</v>
      </c>
      <c r="H438" s="4" t="s">
        <v>49</v>
      </c>
      <c r="I438" s="3" t="s">
        <v>34</v>
      </c>
      <c r="J438" s="3" t="s">
        <v>77</v>
      </c>
      <c r="K438" s="3" t="s">
        <v>78</v>
      </c>
      <c r="L438" s="3" t="s">
        <v>68</v>
      </c>
      <c r="M438" s="3" t="s">
        <v>33</v>
      </c>
      <c r="N438" s="4" t="s">
        <v>49</v>
      </c>
      <c r="O438" s="4" t="s">
        <v>49</v>
      </c>
      <c r="P438" s="3" t="s">
        <v>79</v>
      </c>
      <c r="Q438" s="3" t="s">
        <v>39</v>
      </c>
      <c r="R438" s="3" t="s">
        <v>67</v>
      </c>
      <c r="S438" s="3" t="s">
        <v>68</v>
      </c>
      <c r="T438" s="3" t="s">
        <v>69</v>
      </c>
      <c r="U438" s="3" t="s">
        <v>70</v>
      </c>
      <c r="V438" s="3" t="s">
        <v>43</v>
      </c>
      <c r="W438" s="3" t="s">
        <v>44</v>
      </c>
      <c r="X438" s="3" t="s">
        <v>45</v>
      </c>
      <c r="Y438" s="3" t="s">
        <v>46</v>
      </c>
      <c r="Z438" s="3" t="s">
        <v>82</v>
      </c>
      <c r="AA438" s="3" t="s">
        <v>973</v>
      </c>
      <c r="AB438" s="4">
        <v>3</v>
      </c>
      <c r="AC438" s="12" t="s">
        <v>3123</v>
      </c>
      <c r="AD438" s="10"/>
      <c r="AE438" s="10"/>
      <c r="AF438" s="4">
        <v>59400</v>
      </c>
      <c r="AG438" s="4">
        <v>59.4</v>
      </c>
      <c r="AH438" s="4">
        <v>1133000</v>
      </c>
    </row>
    <row r="439" spans="1:34" ht="22" customHeight="1" x14ac:dyDescent="0.3">
      <c r="A439" s="2">
        <v>43528</v>
      </c>
      <c r="B439" s="3" t="s">
        <v>50</v>
      </c>
      <c r="C439" s="3" t="s">
        <v>32</v>
      </c>
      <c r="D439" s="4" t="s">
        <v>49</v>
      </c>
      <c r="E439" s="4" t="s">
        <v>49</v>
      </c>
      <c r="F439" s="3" t="s">
        <v>33</v>
      </c>
      <c r="G439" s="4" t="s">
        <v>49</v>
      </c>
      <c r="H439" s="4" t="s">
        <v>49</v>
      </c>
      <c r="I439" s="3" t="s">
        <v>34</v>
      </c>
      <c r="J439" s="3" t="s">
        <v>191</v>
      </c>
      <c r="K439" s="4" t="s">
        <v>49</v>
      </c>
      <c r="L439" s="4" t="s">
        <v>49</v>
      </c>
      <c r="M439" s="4" t="s">
        <v>49</v>
      </c>
      <c r="N439" s="4" t="s">
        <v>49</v>
      </c>
      <c r="O439" s="4" t="s">
        <v>49</v>
      </c>
      <c r="P439" s="3" t="s">
        <v>854</v>
      </c>
      <c r="Q439" s="3" t="s">
        <v>39</v>
      </c>
      <c r="R439" s="3" t="s">
        <v>186</v>
      </c>
      <c r="S439" s="3" t="s">
        <v>187</v>
      </c>
      <c r="T439" s="3" t="s">
        <v>188</v>
      </c>
      <c r="U439" s="3" t="s">
        <v>42</v>
      </c>
      <c r="V439" s="3" t="s">
        <v>43</v>
      </c>
      <c r="W439" s="3" t="s">
        <v>44</v>
      </c>
      <c r="X439" s="3" t="s">
        <v>45</v>
      </c>
      <c r="Y439" s="3" t="s">
        <v>46</v>
      </c>
      <c r="Z439" s="3" t="s">
        <v>193</v>
      </c>
      <c r="AA439" s="3" t="s">
        <v>974</v>
      </c>
      <c r="AB439" s="4">
        <v>1</v>
      </c>
      <c r="AC439" s="12" t="s">
        <v>3123</v>
      </c>
      <c r="AD439" s="10"/>
      <c r="AE439" s="10"/>
      <c r="AF439" s="4">
        <v>25340</v>
      </c>
      <c r="AG439" s="4">
        <v>25.34</v>
      </c>
      <c r="AH439" s="4">
        <v>58800</v>
      </c>
    </row>
    <row r="440" spans="1:34" ht="22" customHeight="1" x14ac:dyDescent="0.3">
      <c r="A440" s="5">
        <v>43525</v>
      </c>
      <c r="B440" s="6" t="s">
        <v>50</v>
      </c>
      <c r="C440" s="6" t="s">
        <v>32</v>
      </c>
      <c r="D440" s="7" t="s">
        <v>49</v>
      </c>
      <c r="E440" s="7" t="s">
        <v>49</v>
      </c>
      <c r="F440" s="6" t="s">
        <v>33</v>
      </c>
      <c r="G440" s="7" t="s">
        <v>49</v>
      </c>
      <c r="H440" s="7" t="s">
        <v>49</v>
      </c>
      <c r="I440" s="6" t="s">
        <v>34</v>
      </c>
      <c r="J440" s="6" t="s">
        <v>161</v>
      </c>
      <c r="K440" s="7" t="s">
        <v>49</v>
      </c>
      <c r="L440" s="6" t="s">
        <v>61</v>
      </c>
      <c r="M440" s="7" t="s">
        <v>49</v>
      </c>
      <c r="N440" s="7" t="s">
        <v>49</v>
      </c>
      <c r="O440" s="7" t="s">
        <v>49</v>
      </c>
      <c r="P440" s="6" t="s">
        <v>162</v>
      </c>
      <c r="Q440" s="6" t="s">
        <v>800</v>
      </c>
      <c r="R440" s="6" t="s">
        <v>60</v>
      </c>
      <c r="S440" s="6" t="s">
        <v>61</v>
      </c>
      <c r="T440" s="6" t="s">
        <v>62</v>
      </c>
      <c r="U440" s="6" t="s">
        <v>56</v>
      </c>
      <c r="V440" s="6" t="s">
        <v>43</v>
      </c>
      <c r="W440" s="6" t="s">
        <v>44</v>
      </c>
      <c r="X440" s="6" t="s">
        <v>45</v>
      </c>
      <c r="Y440" s="6" t="s">
        <v>46</v>
      </c>
      <c r="Z440" s="6" t="s">
        <v>403</v>
      </c>
      <c r="AA440" s="6" t="s">
        <v>977</v>
      </c>
      <c r="AB440" s="7">
        <v>3</v>
      </c>
      <c r="AC440" s="12" t="s">
        <v>3123</v>
      </c>
      <c r="AD440" s="7"/>
      <c r="AE440" s="7"/>
      <c r="AF440" s="7">
        <v>30180</v>
      </c>
      <c r="AG440" s="7">
        <v>30.18</v>
      </c>
      <c r="AH440" s="7">
        <v>231000</v>
      </c>
    </row>
    <row r="441" spans="1:34" ht="22" customHeight="1" x14ac:dyDescent="0.3">
      <c r="A441" s="2">
        <v>43525</v>
      </c>
      <c r="B441" s="3" t="s">
        <v>50</v>
      </c>
      <c r="C441" s="3" t="s">
        <v>84</v>
      </c>
      <c r="D441" s="3" t="s">
        <v>85</v>
      </c>
      <c r="E441" s="3" t="s">
        <v>44</v>
      </c>
      <c r="F441" s="3" t="s">
        <v>33</v>
      </c>
      <c r="G441" s="4" t="s">
        <v>49</v>
      </c>
      <c r="H441" s="4" t="s">
        <v>49</v>
      </c>
      <c r="I441" s="3" t="s">
        <v>86</v>
      </c>
      <c r="J441" s="3" t="s">
        <v>278</v>
      </c>
      <c r="K441" s="4" t="s">
        <v>49</v>
      </c>
      <c r="L441" s="4" t="s">
        <v>49</v>
      </c>
      <c r="M441" s="3" t="s">
        <v>33</v>
      </c>
      <c r="N441" s="4">
        <v>760485634</v>
      </c>
      <c r="O441" s="4" t="s">
        <v>49</v>
      </c>
      <c r="P441" s="3" t="s">
        <v>279</v>
      </c>
      <c r="Q441" s="3" t="s">
        <v>39</v>
      </c>
      <c r="R441" s="3" t="s">
        <v>60</v>
      </c>
      <c r="S441" s="3" t="s">
        <v>61</v>
      </c>
      <c r="T441" s="3" t="s">
        <v>62</v>
      </c>
      <c r="U441" s="3" t="s">
        <v>56</v>
      </c>
      <c r="V441" s="3" t="s">
        <v>90</v>
      </c>
      <c r="W441" s="3" t="s">
        <v>44</v>
      </c>
      <c r="X441" s="3" t="s">
        <v>91</v>
      </c>
      <c r="Y441" s="3" t="s">
        <v>46</v>
      </c>
      <c r="Z441" s="3" t="s">
        <v>63</v>
      </c>
      <c r="AA441" s="3" t="s">
        <v>978</v>
      </c>
      <c r="AB441" s="4">
        <v>6</v>
      </c>
      <c r="AC441" s="12" t="s">
        <v>3123</v>
      </c>
      <c r="AD441" s="10"/>
      <c r="AE441" s="10"/>
      <c r="AF441" s="4">
        <v>60360</v>
      </c>
      <c r="AG441" s="4">
        <v>60.36</v>
      </c>
      <c r="AH441" s="4">
        <v>942000</v>
      </c>
    </row>
    <row r="442" spans="1:34" ht="22" customHeight="1" x14ac:dyDescent="0.3">
      <c r="A442" s="2">
        <v>43523</v>
      </c>
      <c r="B442" s="3" t="s">
        <v>31</v>
      </c>
      <c r="C442" s="3" t="s">
        <v>32</v>
      </c>
      <c r="D442" s="4" t="s">
        <v>49</v>
      </c>
      <c r="E442" s="4" t="s">
        <v>49</v>
      </c>
      <c r="F442" s="3" t="s">
        <v>33</v>
      </c>
      <c r="G442" s="4" t="s">
        <v>49</v>
      </c>
      <c r="H442" s="4" t="s">
        <v>49</v>
      </c>
      <c r="I442" s="3" t="s">
        <v>34</v>
      </c>
      <c r="J442" s="3" t="s">
        <v>65</v>
      </c>
      <c r="K442" s="4" t="s">
        <v>49</v>
      </c>
      <c r="L442" s="4" t="s">
        <v>49</v>
      </c>
      <c r="M442" s="3" t="s">
        <v>33</v>
      </c>
      <c r="N442" s="4" t="s">
        <v>49</v>
      </c>
      <c r="O442" s="4" t="s">
        <v>49</v>
      </c>
      <c r="P442" s="3" t="s">
        <v>66</v>
      </c>
      <c r="Q442" s="3" t="s">
        <v>39</v>
      </c>
      <c r="R442" s="3" t="s">
        <v>67</v>
      </c>
      <c r="S442" s="3" t="s">
        <v>68</v>
      </c>
      <c r="T442" s="3" t="s">
        <v>69</v>
      </c>
      <c r="U442" s="3" t="s">
        <v>70</v>
      </c>
      <c r="V442" s="3" t="s">
        <v>43</v>
      </c>
      <c r="W442" s="3" t="s">
        <v>44</v>
      </c>
      <c r="X442" s="3" t="s">
        <v>45</v>
      </c>
      <c r="Y442" s="3" t="s">
        <v>46</v>
      </c>
      <c r="Z442" s="3" t="s">
        <v>73</v>
      </c>
      <c r="AA442" s="3" t="s">
        <v>981</v>
      </c>
      <c r="AB442" s="4">
        <v>3</v>
      </c>
      <c r="AC442" s="12" t="s">
        <v>3123</v>
      </c>
      <c r="AD442" s="10"/>
      <c r="AE442" s="10"/>
      <c r="AF442" s="4">
        <v>54285</v>
      </c>
      <c r="AG442" s="4">
        <v>54.28</v>
      </c>
      <c r="AH442" s="4">
        <v>519000</v>
      </c>
    </row>
    <row r="443" spans="1:34" ht="22" customHeight="1" x14ac:dyDescent="0.3">
      <c r="A443" s="2">
        <v>43522</v>
      </c>
      <c r="B443" s="3" t="s">
        <v>50</v>
      </c>
      <c r="C443" s="3" t="s">
        <v>32</v>
      </c>
      <c r="D443" s="4" t="s">
        <v>49</v>
      </c>
      <c r="E443" s="4" t="s">
        <v>49</v>
      </c>
      <c r="F443" s="3" t="s">
        <v>33</v>
      </c>
      <c r="G443" s="4" t="s">
        <v>49</v>
      </c>
      <c r="H443" s="4" t="s">
        <v>49</v>
      </c>
      <c r="I443" s="3" t="s">
        <v>34</v>
      </c>
      <c r="J443" s="3" t="s">
        <v>614</v>
      </c>
      <c r="K443" s="4" t="s">
        <v>49</v>
      </c>
      <c r="L443" s="3" t="s">
        <v>61</v>
      </c>
      <c r="M443" s="4" t="s">
        <v>49</v>
      </c>
      <c r="N443" s="4" t="s">
        <v>49</v>
      </c>
      <c r="O443" s="4" t="s">
        <v>49</v>
      </c>
      <c r="P443" s="3" t="s">
        <v>615</v>
      </c>
      <c r="Q443" s="3" t="s">
        <v>39</v>
      </c>
      <c r="R443" s="3" t="s">
        <v>186</v>
      </c>
      <c r="S443" s="3" t="s">
        <v>187</v>
      </c>
      <c r="T443" s="3" t="s">
        <v>188</v>
      </c>
      <c r="U443" s="3" t="s">
        <v>42</v>
      </c>
      <c r="V443" s="3" t="s">
        <v>43</v>
      </c>
      <c r="W443" s="3" t="s">
        <v>44</v>
      </c>
      <c r="X443" s="3" t="s">
        <v>45</v>
      </c>
      <c r="Y443" s="3" t="s">
        <v>46</v>
      </c>
      <c r="Z443" s="3" t="s">
        <v>140</v>
      </c>
      <c r="AA443" s="3" t="s">
        <v>983</v>
      </c>
      <c r="AB443" s="4">
        <v>5</v>
      </c>
      <c r="AC443" s="12" t="s">
        <v>3123</v>
      </c>
      <c r="AD443" s="10"/>
      <c r="AE443" s="10"/>
      <c r="AF443" s="4">
        <v>94280</v>
      </c>
      <c r="AG443" s="4">
        <v>94.28</v>
      </c>
      <c r="AH443" s="4">
        <v>243000</v>
      </c>
    </row>
    <row r="444" spans="1:34" ht="22" customHeight="1" x14ac:dyDescent="0.3">
      <c r="A444" s="5">
        <v>43522</v>
      </c>
      <c r="B444" s="6" t="s">
        <v>50</v>
      </c>
      <c r="C444" s="6" t="s">
        <v>32</v>
      </c>
      <c r="D444" s="7" t="s">
        <v>49</v>
      </c>
      <c r="E444" s="7" t="s">
        <v>49</v>
      </c>
      <c r="F444" s="6" t="s">
        <v>33</v>
      </c>
      <c r="G444" s="7" t="s">
        <v>49</v>
      </c>
      <c r="H444" s="7" t="s">
        <v>49</v>
      </c>
      <c r="I444" s="6" t="s">
        <v>34</v>
      </c>
      <c r="J444" s="6" t="s">
        <v>614</v>
      </c>
      <c r="K444" s="7" t="s">
        <v>49</v>
      </c>
      <c r="L444" s="6" t="s">
        <v>61</v>
      </c>
      <c r="M444" s="7" t="s">
        <v>49</v>
      </c>
      <c r="N444" s="7" t="s">
        <v>49</v>
      </c>
      <c r="O444" s="7" t="s">
        <v>49</v>
      </c>
      <c r="P444" s="6" t="s">
        <v>615</v>
      </c>
      <c r="Q444" s="6" t="s">
        <v>39</v>
      </c>
      <c r="R444" s="6" t="s">
        <v>186</v>
      </c>
      <c r="S444" s="6" t="s">
        <v>187</v>
      </c>
      <c r="T444" s="6" t="s">
        <v>188</v>
      </c>
      <c r="U444" s="6" t="s">
        <v>42</v>
      </c>
      <c r="V444" s="6" t="s">
        <v>43</v>
      </c>
      <c r="W444" s="6" t="s">
        <v>44</v>
      </c>
      <c r="X444" s="6" t="s">
        <v>45</v>
      </c>
      <c r="Y444" s="6" t="s">
        <v>46</v>
      </c>
      <c r="Z444" s="6" t="s">
        <v>140</v>
      </c>
      <c r="AA444" s="6" t="s">
        <v>983</v>
      </c>
      <c r="AB444" s="7">
        <v>5</v>
      </c>
      <c r="AC444" s="12" t="s">
        <v>3123</v>
      </c>
      <c r="AD444" s="7"/>
      <c r="AE444" s="7"/>
      <c r="AF444" s="7">
        <v>94880</v>
      </c>
      <c r="AG444" s="7">
        <v>94.88</v>
      </c>
      <c r="AH444" s="7">
        <v>245000</v>
      </c>
    </row>
    <row r="445" spans="1:34" ht="22" customHeight="1" x14ac:dyDescent="0.3">
      <c r="A445" s="5">
        <v>43521</v>
      </c>
      <c r="B445" s="6" t="s">
        <v>31</v>
      </c>
      <c r="C445" s="6" t="s">
        <v>32</v>
      </c>
      <c r="D445" s="7" t="s">
        <v>49</v>
      </c>
      <c r="E445" s="7" t="s">
        <v>49</v>
      </c>
      <c r="F445" s="6" t="s">
        <v>33</v>
      </c>
      <c r="G445" s="7" t="s">
        <v>49</v>
      </c>
      <c r="H445" s="7" t="s">
        <v>49</v>
      </c>
      <c r="I445" s="6" t="s">
        <v>34</v>
      </c>
      <c r="J445" s="6" t="s">
        <v>35</v>
      </c>
      <c r="K445" s="6" t="s">
        <v>36</v>
      </c>
      <c r="L445" s="6" t="s">
        <v>37</v>
      </c>
      <c r="M445" s="6" t="s">
        <v>33</v>
      </c>
      <c r="N445" s="7" t="s">
        <v>49</v>
      </c>
      <c r="O445" s="7" t="s">
        <v>49</v>
      </c>
      <c r="P445" s="6" t="s">
        <v>38</v>
      </c>
      <c r="Q445" s="6" t="s">
        <v>39</v>
      </c>
      <c r="R445" s="6" t="s">
        <v>40</v>
      </c>
      <c r="S445" s="6" t="s">
        <v>37</v>
      </c>
      <c r="T445" s="6" t="s">
        <v>41</v>
      </c>
      <c r="U445" s="6" t="s">
        <v>42</v>
      </c>
      <c r="V445" s="6" t="s">
        <v>43</v>
      </c>
      <c r="W445" s="6" t="s">
        <v>44</v>
      </c>
      <c r="X445" s="6" t="s">
        <v>45</v>
      </c>
      <c r="Y445" s="6" t="s">
        <v>46</v>
      </c>
      <c r="Z445" s="6" t="s">
        <v>938</v>
      </c>
      <c r="AA445" s="6" t="s">
        <v>986</v>
      </c>
      <c r="AB445" s="7">
        <v>7</v>
      </c>
      <c r="AC445" s="12" t="s">
        <v>3123</v>
      </c>
      <c r="AD445" s="7"/>
      <c r="AE445" s="7"/>
      <c r="AF445" s="7">
        <v>129539.99</v>
      </c>
      <c r="AG445" s="7">
        <v>129.54</v>
      </c>
      <c r="AH445" s="7">
        <v>393000</v>
      </c>
    </row>
    <row r="446" spans="1:34" ht="22" customHeight="1" x14ac:dyDescent="0.3">
      <c r="A446" s="2">
        <v>43521</v>
      </c>
      <c r="B446" s="3" t="s">
        <v>50</v>
      </c>
      <c r="C446" s="3" t="s">
        <v>32</v>
      </c>
      <c r="D446" s="4" t="s">
        <v>49</v>
      </c>
      <c r="E446" s="4" t="s">
        <v>49</v>
      </c>
      <c r="F446" s="3" t="s">
        <v>33</v>
      </c>
      <c r="G446" s="4" t="s">
        <v>49</v>
      </c>
      <c r="H446" s="4" t="s">
        <v>49</v>
      </c>
      <c r="I446" s="3" t="s">
        <v>34</v>
      </c>
      <c r="J446" s="3" t="s">
        <v>278</v>
      </c>
      <c r="K446" s="4" t="s">
        <v>49</v>
      </c>
      <c r="L446" s="4" t="s">
        <v>49</v>
      </c>
      <c r="M446" s="3" t="s">
        <v>33</v>
      </c>
      <c r="N446" s="4">
        <v>760485634</v>
      </c>
      <c r="O446" s="4" t="s">
        <v>49</v>
      </c>
      <c r="P446" s="3" t="s">
        <v>279</v>
      </c>
      <c r="Q446" s="3" t="s">
        <v>39</v>
      </c>
      <c r="R446" s="3" t="s">
        <v>60</v>
      </c>
      <c r="S446" s="3" t="s">
        <v>61</v>
      </c>
      <c r="T446" s="3" t="s">
        <v>62</v>
      </c>
      <c r="U446" s="3" t="s">
        <v>56</v>
      </c>
      <c r="V446" s="3" t="s">
        <v>43</v>
      </c>
      <c r="W446" s="3" t="s">
        <v>44</v>
      </c>
      <c r="X446" s="3" t="s">
        <v>45</v>
      </c>
      <c r="Y446" s="3" t="s">
        <v>46</v>
      </c>
      <c r="Z446" s="3" t="s">
        <v>80</v>
      </c>
      <c r="AA446" s="3" t="s">
        <v>987</v>
      </c>
      <c r="AB446" s="4">
        <v>1</v>
      </c>
      <c r="AC446" s="12" t="s">
        <v>3123</v>
      </c>
      <c r="AD446" s="10"/>
      <c r="AE446" s="10"/>
      <c r="AF446" s="4">
        <v>7602</v>
      </c>
      <c r="AG446" s="4">
        <v>7.6</v>
      </c>
      <c r="AH446" s="4">
        <v>160000</v>
      </c>
    </row>
    <row r="447" spans="1:34" ht="22" customHeight="1" x14ac:dyDescent="0.3">
      <c r="A447" s="2">
        <v>43514</v>
      </c>
      <c r="B447" s="3" t="s">
        <v>31</v>
      </c>
      <c r="C447" s="3" t="s">
        <v>32</v>
      </c>
      <c r="D447" s="4" t="s">
        <v>49</v>
      </c>
      <c r="E447" s="4" t="s">
        <v>49</v>
      </c>
      <c r="F447" s="3" t="s">
        <v>33</v>
      </c>
      <c r="G447" s="4" t="s">
        <v>49</v>
      </c>
      <c r="H447" s="4" t="s">
        <v>49</v>
      </c>
      <c r="I447" s="3" t="s">
        <v>34</v>
      </c>
      <c r="J447" s="3" t="s">
        <v>77</v>
      </c>
      <c r="K447" s="3" t="s">
        <v>78</v>
      </c>
      <c r="L447" s="3" t="s">
        <v>68</v>
      </c>
      <c r="M447" s="3" t="s">
        <v>33</v>
      </c>
      <c r="N447" s="4" t="s">
        <v>49</v>
      </c>
      <c r="O447" s="4" t="s">
        <v>49</v>
      </c>
      <c r="P447" s="3" t="s">
        <v>79</v>
      </c>
      <c r="Q447" s="3" t="s">
        <v>39</v>
      </c>
      <c r="R447" s="3" t="s">
        <v>67</v>
      </c>
      <c r="S447" s="3" t="s">
        <v>68</v>
      </c>
      <c r="T447" s="3" t="s">
        <v>69</v>
      </c>
      <c r="U447" s="3" t="s">
        <v>70</v>
      </c>
      <c r="V447" s="3" t="s">
        <v>43</v>
      </c>
      <c r="W447" s="3" t="s">
        <v>44</v>
      </c>
      <c r="X447" s="3" t="s">
        <v>45</v>
      </c>
      <c r="Y447" s="3" t="s">
        <v>46</v>
      </c>
      <c r="Z447" s="3" t="s">
        <v>440</v>
      </c>
      <c r="AA447" s="3" t="s">
        <v>989</v>
      </c>
      <c r="AB447" s="4">
        <v>2</v>
      </c>
      <c r="AC447" s="12" t="s">
        <v>3123</v>
      </c>
      <c r="AD447" s="10"/>
      <c r="AE447" s="10"/>
      <c r="AF447" s="4">
        <v>20940</v>
      </c>
      <c r="AG447" s="4">
        <v>20.94</v>
      </c>
      <c r="AH447" s="4">
        <v>1580000</v>
      </c>
    </row>
    <row r="448" spans="1:34" ht="22" customHeight="1" x14ac:dyDescent="0.3">
      <c r="A448" s="5">
        <v>43514</v>
      </c>
      <c r="B448" s="6" t="s">
        <v>31</v>
      </c>
      <c r="C448" s="6" t="s">
        <v>32</v>
      </c>
      <c r="D448" s="7" t="s">
        <v>49</v>
      </c>
      <c r="E448" s="7" t="s">
        <v>49</v>
      </c>
      <c r="F448" s="6" t="s">
        <v>33</v>
      </c>
      <c r="G448" s="7" t="s">
        <v>49</v>
      </c>
      <c r="H448" s="7" t="s">
        <v>49</v>
      </c>
      <c r="I448" s="6" t="s">
        <v>34</v>
      </c>
      <c r="J448" s="6" t="s">
        <v>77</v>
      </c>
      <c r="K448" s="6" t="s">
        <v>78</v>
      </c>
      <c r="L448" s="6" t="s">
        <v>68</v>
      </c>
      <c r="M448" s="6" t="s">
        <v>33</v>
      </c>
      <c r="N448" s="7" t="s">
        <v>49</v>
      </c>
      <c r="O448" s="7" t="s">
        <v>49</v>
      </c>
      <c r="P448" s="6" t="s">
        <v>79</v>
      </c>
      <c r="Q448" s="6" t="s">
        <v>39</v>
      </c>
      <c r="R448" s="6" t="s">
        <v>67</v>
      </c>
      <c r="S448" s="6" t="s">
        <v>68</v>
      </c>
      <c r="T448" s="6" t="s">
        <v>69</v>
      </c>
      <c r="U448" s="6" t="s">
        <v>70</v>
      </c>
      <c r="V448" s="6" t="s">
        <v>43</v>
      </c>
      <c r="W448" s="6" t="s">
        <v>44</v>
      </c>
      <c r="X448" s="6" t="s">
        <v>45</v>
      </c>
      <c r="Y448" s="6" t="s">
        <v>46</v>
      </c>
      <c r="Z448" s="6" t="s">
        <v>440</v>
      </c>
      <c r="AA448" s="6" t="s">
        <v>992</v>
      </c>
      <c r="AB448" s="7">
        <v>2</v>
      </c>
      <c r="AC448" s="12" t="s">
        <v>3123</v>
      </c>
      <c r="AD448" s="7"/>
      <c r="AE448" s="7"/>
      <c r="AF448" s="7">
        <v>20940</v>
      </c>
      <c r="AG448" s="7">
        <v>20.94</v>
      </c>
      <c r="AH448" s="7">
        <v>1580000</v>
      </c>
    </row>
    <row r="449" spans="1:34" ht="22" customHeight="1" x14ac:dyDescent="0.3">
      <c r="A449" s="2">
        <v>43514</v>
      </c>
      <c r="B449" s="3" t="s">
        <v>50</v>
      </c>
      <c r="C449" s="3" t="s">
        <v>32</v>
      </c>
      <c r="D449" s="4" t="s">
        <v>49</v>
      </c>
      <c r="E449" s="4" t="s">
        <v>49</v>
      </c>
      <c r="F449" s="3" t="s">
        <v>33</v>
      </c>
      <c r="G449" s="4" t="s">
        <v>49</v>
      </c>
      <c r="H449" s="4" t="s">
        <v>49</v>
      </c>
      <c r="I449" s="3" t="s">
        <v>34</v>
      </c>
      <c r="J449" s="3" t="s">
        <v>191</v>
      </c>
      <c r="K449" s="4" t="s">
        <v>49</v>
      </c>
      <c r="L449" s="4" t="s">
        <v>49</v>
      </c>
      <c r="M449" s="4" t="s">
        <v>49</v>
      </c>
      <c r="N449" s="4" t="s">
        <v>49</v>
      </c>
      <c r="O449" s="4" t="s">
        <v>49</v>
      </c>
      <c r="P449" s="3" t="s">
        <v>854</v>
      </c>
      <c r="Q449" s="3" t="s">
        <v>39</v>
      </c>
      <c r="R449" s="3" t="s">
        <v>186</v>
      </c>
      <c r="S449" s="3" t="s">
        <v>187</v>
      </c>
      <c r="T449" s="3" t="s">
        <v>188</v>
      </c>
      <c r="U449" s="3" t="s">
        <v>42</v>
      </c>
      <c r="V449" s="3" t="s">
        <v>43</v>
      </c>
      <c r="W449" s="3" t="s">
        <v>44</v>
      </c>
      <c r="X449" s="3" t="s">
        <v>45</v>
      </c>
      <c r="Y449" s="3" t="s">
        <v>46</v>
      </c>
      <c r="Z449" s="3" t="s">
        <v>193</v>
      </c>
      <c r="AA449" s="3" t="s">
        <v>993</v>
      </c>
      <c r="AB449" s="4">
        <v>1</v>
      </c>
      <c r="AC449" s="12" t="s">
        <v>3123</v>
      </c>
      <c r="AD449" s="10"/>
      <c r="AE449" s="10"/>
      <c r="AF449" s="4">
        <v>26310</v>
      </c>
      <c r="AG449" s="4">
        <v>26.31</v>
      </c>
      <c r="AH449" s="4">
        <v>61100</v>
      </c>
    </row>
    <row r="450" spans="1:34" ht="22" customHeight="1" x14ac:dyDescent="0.3">
      <c r="A450" s="5">
        <v>43514</v>
      </c>
      <c r="B450" s="6" t="s">
        <v>31</v>
      </c>
      <c r="C450" s="6" t="s">
        <v>32</v>
      </c>
      <c r="D450" s="7" t="s">
        <v>49</v>
      </c>
      <c r="E450" s="7" t="s">
        <v>49</v>
      </c>
      <c r="F450" s="6" t="s">
        <v>33</v>
      </c>
      <c r="G450" s="7" t="s">
        <v>49</v>
      </c>
      <c r="H450" s="7" t="s">
        <v>49</v>
      </c>
      <c r="I450" s="6" t="s">
        <v>34</v>
      </c>
      <c r="J450" s="6" t="s">
        <v>77</v>
      </c>
      <c r="K450" s="6" t="s">
        <v>78</v>
      </c>
      <c r="L450" s="6" t="s">
        <v>68</v>
      </c>
      <c r="M450" s="6" t="s">
        <v>33</v>
      </c>
      <c r="N450" s="7" t="s">
        <v>49</v>
      </c>
      <c r="O450" s="7" t="s">
        <v>49</v>
      </c>
      <c r="P450" s="6" t="s">
        <v>79</v>
      </c>
      <c r="Q450" s="6" t="s">
        <v>39</v>
      </c>
      <c r="R450" s="6" t="s">
        <v>67</v>
      </c>
      <c r="S450" s="6" t="s">
        <v>68</v>
      </c>
      <c r="T450" s="6" t="s">
        <v>69</v>
      </c>
      <c r="U450" s="6" t="s">
        <v>70</v>
      </c>
      <c r="V450" s="6" t="s">
        <v>43</v>
      </c>
      <c r="W450" s="6" t="s">
        <v>44</v>
      </c>
      <c r="X450" s="6" t="s">
        <v>45</v>
      </c>
      <c r="Y450" s="6" t="s">
        <v>46</v>
      </c>
      <c r="Z450" s="6" t="s">
        <v>243</v>
      </c>
      <c r="AA450" s="6" t="s">
        <v>994</v>
      </c>
      <c r="AB450" s="7">
        <v>5</v>
      </c>
      <c r="AC450" s="12" t="s">
        <v>3123</v>
      </c>
      <c r="AD450" s="7"/>
      <c r="AE450" s="7"/>
      <c r="AF450" s="7">
        <v>51880</v>
      </c>
      <c r="AG450" s="7">
        <v>51.88</v>
      </c>
      <c r="AH450" s="7">
        <v>946000</v>
      </c>
    </row>
    <row r="451" spans="1:34" ht="22" customHeight="1" x14ac:dyDescent="0.3">
      <c r="A451" s="5">
        <v>43511</v>
      </c>
      <c r="B451" s="6" t="s">
        <v>50</v>
      </c>
      <c r="C451" s="6" t="s">
        <v>84</v>
      </c>
      <c r="D451" s="6" t="s">
        <v>85</v>
      </c>
      <c r="E451" s="6" t="s">
        <v>44</v>
      </c>
      <c r="F451" s="6" t="s">
        <v>33</v>
      </c>
      <c r="G451" s="7" t="s">
        <v>49</v>
      </c>
      <c r="H451" s="7" t="s">
        <v>49</v>
      </c>
      <c r="I451" s="6" t="s">
        <v>86</v>
      </c>
      <c r="J451" s="6" t="s">
        <v>996</v>
      </c>
      <c r="K451" s="6" t="s">
        <v>997</v>
      </c>
      <c r="L451" s="6" t="s">
        <v>97</v>
      </c>
      <c r="M451" s="7" t="s">
        <v>49</v>
      </c>
      <c r="N451" s="7" t="s">
        <v>49</v>
      </c>
      <c r="O451" s="7" t="s">
        <v>49</v>
      </c>
      <c r="P451" s="6" t="s">
        <v>998</v>
      </c>
      <c r="Q451" s="6" t="s">
        <v>39</v>
      </c>
      <c r="R451" s="6" t="s">
        <v>999</v>
      </c>
      <c r="S451" s="6" t="s">
        <v>1000</v>
      </c>
      <c r="T451" s="6" t="s">
        <v>1001</v>
      </c>
      <c r="U451" s="6" t="s">
        <v>42</v>
      </c>
      <c r="V451" s="6" t="s">
        <v>90</v>
      </c>
      <c r="W451" s="6" t="s">
        <v>44</v>
      </c>
      <c r="X451" s="6" t="s">
        <v>91</v>
      </c>
      <c r="Y451" s="6" t="s">
        <v>46</v>
      </c>
      <c r="Z451" s="6" t="s">
        <v>777</v>
      </c>
      <c r="AA451" s="6" t="s">
        <v>1002</v>
      </c>
      <c r="AB451" s="7">
        <v>1</v>
      </c>
      <c r="AC451" s="12" t="s">
        <v>3123</v>
      </c>
      <c r="AD451" s="7"/>
      <c r="AE451" s="7"/>
      <c r="AF451" s="7">
        <v>14160</v>
      </c>
      <c r="AG451" s="7">
        <v>14.16</v>
      </c>
      <c r="AH451" s="7">
        <v>21600</v>
      </c>
    </row>
    <row r="452" spans="1:34" ht="22" customHeight="1" x14ac:dyDescent="0.3">
      <c r="A452" s="2">
        <v>43510</v>
      </c>
      <c r="B452" s="3" t="s">
        <v>31</v>
      </c>
      <c r="C452" s="3" t="s">
        <v>32</v>
      </c>
      <c r="D452" s="4" t="s">
        <v>49</v>
      </c>
      <c r="E452" s="4" t="s">
        <v>49</v>
      </c>
      <c r="F452" s="3" t="s">
        <v>33</v>
      </c>
      <c r="G452" s="4" t="s">
        <v>49</v>
      </c>
      <c r="H452" s="4" t="s">
        <v>49</v>
      </c>
      <c r="I452" s="3" t="s">
        <v>34</v>
      </c>
      <c r="J452" s="3" t="s">
        <v>77</v>
      </c>
      <c r="K452" s="3" t="s">
        <v>78</v>
      </c>
      <c r="L452" s="3" t="s">
        <v>68</v>
      </c>
      <c r="M452" s="3" t="s">
        <v>33</v>
      </c>
      <c r="N452" s="4" t="s">
        <v>49</v>
      </c>
      <c r="O452" s="4" t="s">
        <v>49</v>
      </c>
      <c r="P452" s="3" t="s">
        <v>79</v>
      </c>
      <c r="Q452" s="3" t="s">
        <v>39</v>
      </c>
      <c r="R452" s="3" t="s">
        <v>227</v>
      </c>
      <c r="S452" s="3" t="s">
        <v>68</v>
      </c>
      <c r="T452" s="3" t="s">
        <v>228</v>
      </c>
      <c r="U452" s="3" t="s">
        <v>70</v>
      </c>
      <c r="V452" s="3" t="s">
        <v>43</v>
      </c>
      <c r="W452" s="3" t="s">
        <v>44</v>
      </c>
      <c r="X452" s="3" t="s">
        <v>45</v>
      </c>
      <c r="Y452" s="3" t="s">
        <v>46</v>
      </c>
      <c r="Z452" s="3" t="s">
        <v>208</v>
      </c>
      <c r="AA452" s="3" t="s">
        <v>1003</v>
      </c>
      <c r="AB452" s="4">
        <v>1</v>
      </c>
      <c r="AC452" s="12" t="s">
        <v>3123</v>
      </c>
      <c r="AD452" s="10"/>
      <c r="AE452" s="10"/>
      <c r="AF452" s="4">
        <v>15780</v>
      </c>
      <c r="AG452" s="4">
        <v>15.78</v>
      </c>
      <c r="AH452" s="4">
        <v>87300</v>
      </c>
    </row>
    <row r="453" spans="1:34" ht="22" customHeight="1" x14ac:dyDescent="0.3">
      <c r="A453" s="5">
        <v>43509</v>
      </c>
      <c r="B453" s="6" t="s">
        <v>50</v>
      </c>
      <c r="C453" s="6" t="s">
        <v>32</v>
      </c>
      <c r="D453" s="7" t="s">
        <v>49</v>
      </c>
      <c r="E453" s="7" t="s">
        <v>49</v>
      </c>
      <c r="F453" s="6" t="s">
        <v>33</v>
      </c>
      <c r="G453" s="7" t="s">
        <v>49</v>
      </c>
      <c r="H453" s="7" t="s">
        <v>49</v>
      </c>
      <c r="I453" s="6" t="s">
        <v>34</v>
      </c>
      <c r="J453" s="6" t="s">
        <v>173</v>
      </c>
      <c r="K453" s="6" t="s">
        <v>174</v>
      </c>
      <c r="L453" s="6" t="s">
        <v>97</v>
      </c>
      <c r="M453" s="7" t="s">
        <v>49</v>
      </c>
      <c r="N453" s="7" t="s">
        <v>49</v>
      </c>
      <c r="O453" s="7" t="s">
        <v>49</v>
      </c>
      <c r="P453" s="6" t="s">
        <v>760</v>
      </c>
      <c r="Q453" s="6" t="s">
        <v>39</v>
      </c>
      <c r="R453" s="6" t="s">
        <v>176</v>
      </c>
      <c r="S453" s="6" t="s">
        <v>97</v>
      </c>
      <c r="T453" s="6" t="s">
        <v>177</v>
      </c>
      <c r="U453" s="6" t="s">
        <v>178</v>
      </c>
      <c r="V453" s="6" t="s">
        <v>43</v>
      </c>
      <c r="W453" s="6" t="s">
        <v>44</v>
      </c>
      <c r="X453" s="6" t="s">
        <v>45</v>
      </c>
      <c r="Y453" s="6" t="s">
        <v>46</v>
      </c>
      <c r="Z453" s="6" t="s">
        <v>179</v>
      </c>
      <c r="AA453" s="6" t="s">
        <v>1004</v>
      </c>
      <c r="AB453" s="7">
        <v>5</v>
      </c>
      <c r="AC453" s="12" t="s">
        <v>3123</v>
      </c>
      <c r="AD453" s="7"/>
      <c r="AE453" s="7"/>
      <c r="AF453" s="7">
        <v>86875</v>
      </c>
      <c r="AG453" s="7">
        <v>86.88</v>
      </c>
      <c r="AH453" s="7">
        <v>47900</v>
      </c>
    </row>
    <row r="454" spans="1:34" ht="22" customHeight="1" x14ac:dyDescent="0.3">
      <c r="A454" s="5">
        <v>43500</v>
      </c>
      <c r="B454" s="6" t="s">
        <v>31</v>
      </c>
      <c r="C454" s="6" t="s">
        <v>32</v>
      </c>
      <c r="D454" s="7" t="s">
        <v>49</v>
      </c>
      <c r="E454" s="7" t="s">
        <v>49</v>
      </c>
      <c r="F454" s="6" t="s">
        <v>33</v>
      </c>
      <c r="G454" s="7" t="s">
        <v>49</v>
      </c>
      <c r="H454" s="7" t="s">
        <v>49</v>
      </c>
      <c r="I454" s="6" t="s">
        <v>34</v>
      </c>
      <c r="J454" s="6" t="s">
        <v>65</v>
      </c>
      <c r="K454" s="7" t="s">
        <v>49</v>
      </c>
      <c r="L454" s="7" t="s">
        <v>49</v>
      </c>
      <c r="M454" s="6" t="s">
        <v>33</v>
      </c>
      <c r="N454" s="7" t="s">
        <v>49</v>
      </c>
      <c r="O454" s="7" t="s">
        <v>49</v>
      </c>
      <c r="P454" s="6" t="s">
        <v>66</v>
      </c>
      <c r="Q454" s="6" t="s">
        <v>39</v>
      </c>
      <c r="R454" s="6" t="s">
        <v>67</v>
      </c>
      <c r="S454" s="6" t="s">
        <v>68</v>
      </c>
      <c r="T454" s="6" t="s">
        <v>69</v>
      </c>
      <c r="U454" s="6" t="s">
        <v>70</v>
      </c>
      <c r="V454" s="6" t="s">
        <v>43</v>
      </c>
      <c r="W454" s="6" t="s">
        <v>44</v>
      </c>
      <c r="X454" s="6" t="s">
        <v>45</v>
      </c>
      <c r="Y454" s="6" t="s">
        <v>46</v>
      </c>
      <c r="Z454" s="6" t="s">
        <v>71</v>
      </c>
      <c r="AA454" s="6" t="s">
        <v>1012</v>
      </c>
      <c r="AB454" s="7">
        <v>8</v>
      </c>
      <c r="AC454" s="12" t="s">
        <v>3123</v>
      </c>
      <c r="AD454" s="7"/>
      <c r="AE454" s="7"/>
      <c r="AF454" s="7">
        <v>89392</v>
      </c>
      <c r="AG454" s="7">
        <v>89.39</v>
      </c>
      <c r="AH454" s="7">
        <v>854000</v>
      </c>
    </row>
    <row r="455" spans="1:34" ht="22" customHeight="1" x14ac:dyDescent="0.3">
      <c r="A455" s="5">
        <v>43500</v>
      </c>
      <c r="B455" s="6" t="s">
        <v>31</v>
      </c>
      <c r="C455" s="6" t="s">
        <v>32</v>
      </c>
      <c r="D455" s="7" t="s">
        <v>49</v>
      </c>
      <c r="E455" s="7" t="s">
        <v>49</v>
      </c>
      <c r="F455" s="6" t="s">
        <v>33</v>
      </c>
      <c r="G455" s="7" t="s">
        <v>49</v>
      </c>
      <c r="H455" s="7" t="s">
        <v>49</v>
      </c>
      <c r="I455" s="6" t="s">
        <v>34</v>
      </c>
      <c r="J455" s="6" t="s">
        <v>65</v>
      </c>
      <c r="K455" s="7" t="s">
        <v>49</v>
      </c>
      <c r="L455" s="7" t="s">
        <v>49</v>
      </c>
      <c r="M455" s="6" t="s">
        <v>33</v>
      </c>
      <c r="N455" s="7" t="s">
        <v>49</v>
      </c>
      <c r="O455" s="7" t="s">
        <v>49</v>
      </c>
      <c r="P455" s="6" t="s">
        <v>66</v>
      </c>
      <c r="Q455" s="6" t="s">
        <v>39</v>
      </c>
      <c r="R455" s="6" t="s">
        <v>67</v>
      </c>
      <c r="S455" s="6" t="s">
        <v>68</v>
      </c>
      <c r="T455" s="6" t="s">
        <v>69</v>
      </c>
      <c r="U455" s="6" t="s">
        <v>70</v>
      </c>
      <c r="V455" s="6" t="s">
        <v>43</v>
      </c>
      <c r="W455" s="6" t="s">
        <v>44</v>
      </c>
      <c r="X455" s="6" t="s">
        <v>45</v>
      </c>
      <c r="Y455" s="6" t="s">
        <v>46</v>
      </c>
      <c r="Z455" s="6" t="s">
        <v>73</v>
      </c>
      <c r="AA455" s="6" t="s">
        <v>1013</v>
      </c>
      <c r="AB455" s="7">
        <v>2</v>
      </c>
      <c r="AC455" s="12" t="s">
        <v>3123</v>
      </c>
      <c r="AD455" s="7"/>
      <c r="AE455" s="7"/>
      <c r="AF455" s="7">
        <v>35236</v>
      </c>
      <c r="AG455" s="7">
        <v>35.24</v>
      </c>
      <c r="AH455" s="7">
        <v>337000</v>
      </c>
    </row>
    <row r="456" spans="1:34" ht="22" customHeight="1" x14ac:dyDescent="0.3">
      <c r="A456" s="2">
        <v>43500</v>
      </c>
      <c r="B456" s="3" t="s">
        <v>31</v>
      </c>
      <c r="C456" s="3" t="s">
        <v>32</v>
      </c>
      <c r="D456" s="4" t="s">
        <v>49</v>
      </c>
      <c r="E456" s="4" t="s">
        <v>49</v>
      </c>
      <c r="F456" s="3" t="s">
        <v>33</v>
      </c>
      <c r="G456" s="4" t="s">
        <v>49</v>
      </c>
      <c r="H456" s="4" t="s">
        <v>49</v>
      </c>
      <c r="I456" s="3" t="s">
        <v>34</v>
      </c>
      <c r="J456" s="3" t="s">
        <v>77</v>
      </c>
      <c r="K456" s="3" t="s">
        <v>78</v>
      </c>
      <c r="L456" s="3" t="s">
        <v>68</v>
      </c>
      <c r="M456" s="3" t="s">
        <v>33</v>
      </c>
      <c r="N456" s="4" t="s">
        <v>49</v>
      </c>
      <c r="O456" s="4" t="s">
        <v>49</v>
      </c>
      <c r="P456" s="3" t="s">
        <v>79</v>
      </c>
      <c r="Q456" s="3" t="s">
        <v>39</v>
      </c>
      <c r="R456" s="3" t="s">
        <v>67</v>
      </c>
      <c r="S456" s="3" t="s">
        <v>68</v>
      </c>
      <c r="T456" s="3" t="s">
        <v>69</v>
      </c>
      <c r="U456" s="3" t="s">
        <v>70</v>
      </c>
      <c r="V456" s="3" t="s">
        <v>43</v>
      </c>
      <c r="W456" s="3" t="s">
        <v>44</v>
      </c>
      <c r="X456" s="3" t="s">
        <v>45</v>
      </c>
      <c r="Y456" s="3" t="s">
        <v>46</v>
      </c>
      <c r="Z456" s="3" t="s">
        <v>82</v>
      </c>
      <c r="AA456" s="3" t="s">
        <v>1014</v>
      </c>
      <c r="AB456" s="4">
        <v>2</v>
      </c>
      <c r="AC456" s="12" t="s">
        <v>3123</v>
      </c>
      <c r="AD456" s="10"/>
      <c r="AE456" s="10"/>
      <c r="AF456" s="4">
        <v>39600</v>
      </c>
      <c r="AG456" s="4">
        <v>39.6</v>
      </c>
      <c r="AH456" s="4">
        <v>737000</v>
      </c>
    </row>
    <row r="457" spans="1:34" ht="22" customHeight="1" x14ac:dyDescent="0.3">
      <c r="A457" s="5">
        <v>43500</v>
      </c>
      <c r="B457" s="6" t="s">
        <v>31</v>
      </c>
      <c r="C457" s="6" t="s">
        <v>32</v>
      </c>
      <c r="D457" s="7" t="s">
        <v>49</v>
      </c>
      <c r="E457" s="7" t="s">
        <v>49</v>
      </c>
      <c r="F457" s="6" t="s">
        <v>33</v>
      </c>
      <c r="G457" s="7" t="s">
        <v>49</v>
      </c>
      <c r="H457" s="7" t="s">
        <v>49</v>
      </c>
      <c r="I457" s="6" t="s">
        <v>34</v>
      </c>
      <c r="J457" s="6" t="s">
        <v>77</v>
      </c>
      <c r="K457" s="6" t="s">
        <v>78</v>
      </c>
      <c r="L457" s="6" t="s">
        <v>68</v>
      </c>
      <c r="M457" s="6" t="s">
        <v>33</v>
      </c>
      <c r="N457" s="7" t="s">
        <v>49</v>
      </c>
      <c r="O457" s="7" t="s">
        <v>49</v>
      </c>
      <c r="P457" s="6" t="s">
        <v>79</v>
      </c>
      <c r="Q457" s="6" t="s">
        <v>39</v>
      </c>
      <c r="R457" s="6" t="s">
        <v>67</v>
      </c>
      <c r="S457" s="6" t="s">
        <v>68</v>
      </c>
      <c r="T457" s="6" t="s">
        <v>69</v>
      </c>
      <c r="U457" s="6" t="s">
        <v>70</v>
      </c>
      <c r="V457" s="6" t="s">
        <v>43</v>
      </c>
      <c r="W457" s="6" t="s">
        <v>44</v>
      </c>
      <c r="X457" s="6" t="s">
        <v>45</v>
      </c>
      <c r="Y457" s="6" t="s">
        <v>46</v>
      </c>
      <c r="Z457" s="6" t="s">
        <v>234</v>
      </c>
      <c r="AA457" s="6" t="s">
        <v>1015</v>
      </c>
      <c r="AB457" s="7">
        <v>2</v>
      </c>
      <c r="AC457" s="12" t="s">
        <v>3123</v>
      </c>
      <c r="AD457" s="7"/>
      <c r="AE457" s="7"/>
      <c r="AF457" s="7">
        <v>18755</v>
      </c>
      <c r="AG457" s="7">
        <v>18.75</v>
      </c>
      <c r="AH457" s="7">
        <v>65400</v>
      </c>
    </row>
    <row r="458" spans="1:34" ht="22" customHeight="1" x14ac:dyDescent="0.3">
      <c r="A458" s="5">
        <v>43500</v>
      </c>
      <c r="B458" s="6" t="s">
        <v>31</v>
      </c>
      <c r="C458" s="6" t="s">
        <v>32</v>
      </c>
      <c r="D458" s="7" t="s">
        <v>49</v>
      </c>
      <c r="E458" s="7" t="s">
        <v>49</v>
      </c>
      <c r="F458" s="6" t="s">
        <v>33</v>
      </c>
      <c r="G458" s="7" t="s">
        <v>49</v>
      </c>
      <c r="H458" s="7" t="s">
        <v>49</v>
      </c>
      <c r="I458" s="6" t="s">
        <v>34</v>
      </c>
      <c r="J458" s="6" t="s">
        <v>65</v>
      </c>
      <c r="K458" s="7" t="s">
        <v>49</v>
      </c>
      <c r="L458" s="7" t="s">
        <v>49</v>
      </c>
      <c r="M458" s="6" t="s">
        <v>33</v>
      </c>
      <c r="N458" s="7" t="s">
        <v>49</v>
      </c>
      <c r="O458" s="7" t="s">
        <v>49</v>
      </c>
      <c r="P458" s="6" t="s">
        <v>66</v>
      </c>
      <c r="Q458" s="6" t="s">
        <v>39</v>
      </c>
      <c r="R458" s="6" t="s">
        <v>67</v>
      </c>
      <c r="S458" s="6" t="s">
        <v>68</v>
      </c>
      <c r="T458" s="6" t="s">
        <v>69</v>
      </c>
      <c r="U458" s="6" t="s">
        <v>70</v>
      </c>
      <c r="V458" s="6" t="s">
        <v>43</v>
      </c>
      <c r="W458" s="6" t="s">
        <v>44</v>
      </c>
      <c r="X458" s="6" t="s">
        <v>45</v>
      </c>
      <c r="Y458" s="6" t="s">
        <v>46</v>
      </c>
      <c r="Z458" s="6" t="s">
        <v>71</v>
      </c>
      <c r="AA458" s="6" t="s">
        <v>1012</v>
      </c>
      <c r="AB458" s="7">
        <v>8</v>
      </c>
      <c r="AC458" s="12" t="s">
        <v>3123</v>
      </c>
      <c r="AD458" s="7"/>
      <c r="AE458" s="7"/>
      <c r="AF458" s="7">
        <v>89392</v>
      </c>
      <c r="AG458" s="7">
        <v>89.39</v>
      </c>
      <c r="AH458" s="7">
        <v>854000</v>
      </c>
    </row>
    <row r="459" spans="1:34" ht="22" customHeight="1" x14ac:dyDescent="0.3">
      <c r="A459" s="5">
        <v>43500</v>
      </c>
      <c r="B459" s="6" t="s">
        <v>50</v>
      </c>
      <c r="C459" s="6" t="s">
        <v>32</v>
      </c>
      <c r="D459" s="7" t="s">
        <v>49</v>
      </c>
      <c r="E459" s="7" t="s">
        <v>49</v>
      </c>
      <c r="F459" s="6" t="s">
        <v>33</v>
      </c>
      <c r="G459" s="7" t="s">
        <v>49</v>
      </c>
      <c r="H459" s="7" t="s">
        <v>49</v>
      </c>
      <c r="I459" s="6" t="s">
        <v>34</v>
      </c>
      <c r="J459" s="6" t="s">
        <v>173</v>
      </c>
      <c r="K459" s="6" t="s">
        <v>174</v>
      </c>
      <c r="L459" s="6" t="s">
        <v>97</v>
      </c>
      <c r="M459" s="7" t="s">
        <v>49</v>
      </c>
      <c r="N459" s="7" t="s">
        <v>49</v>
      </c>
      <c r="O459" s="7" t="s">
        <v>49</v>
      </c>
      <c r="P459" s="6" t="s">
        <v>760</v>
      </c>
      <c r="Q459" s="6" t="s">
        <v>39</v>
      </c>
      <c r="R459" s="6" t="s">
        <v>176</v>
      </c>
      <c r="S459" s="6" t="s">
        <v>97</v>
      </c>
      <c r="T459" s="6" t="s">
        <v>177</v>
      </c>
      <c r="U459" s="6" t="s">
        <v>178</v>
      </c>
      <c r="V459" s="6" t="s">
        <v>43</v>
      </c>
      <c r="W459" s="6" t="s">
        <v>44</v>
      </c>
      <c r="X459" s="6" t="s">
        <v>45</v>
      </c>
      <c r="Y459" s="6" t="s">
        <v>46</v>
      </c>
      <c r="Z459" s="6" t="s">
        <v>179</v>
      </c>
      <c r="AA459" s="6" t="s">
        <v>1016</v>
      </c>
      <c r="AB459" s="7">
        <v>4</v>
      </c>
      <c r="AC459" s="12" t="s">
        <v>3123</v>
      </c>
      <c r="AD459" s="7"/>
      <c r="AE459" s="7"/>
      <c r="AF459" s="7">
        <v>69500</v>
      </c>
      <c r="AG459" s="7">
        <v>69.5</v>
      </c>
      <c r="AH459" s="7">
        <v>38300</v>
      </c>
    </row>
    <row r="460" spans="1:34" ht="22" customHeight="1" x14ac:dyDescent="0.3">
      <c r="A460" s="2">
        <v>43500</v>
      </c>
      <c r="B460" s="3" t="s">
        <v>31</v>
      </c>
      <c r="C460" s="3" t="s">
        <v>32</v>
      </c>
      <c r="D460" s="4" t="s">
        <v>49</v>
      </c>
      <c r="E460" s="4" t="s">
        <v>49</v>
      </c>
      <c r="F460" s="3" t="s">
        <v>33</v>
      </c>
      <c r="G460" s="4" t="s">
        <v>49</v>
      </c>
      <c r="H460" s="4" t="s">
        <v>49</v>
      </c>
      <c r="I460" s="3" t="s">
        <v>34</v>
      </c>
      <c r="J460" s="3" t="s">
        <v>65</v>
      </c>
      <c r="K460" s="4" t="s">
        <v>49</v>
      </c>
      <c r="L460" s="4" t="s">
        <v>49</v>
      </c>
      <c r="M460" s="3" t="s">
        <v>33</v>
      </c>
      <c r="N460" s="4" t="s">
        <v>49</v>
      </c>
      <c r="O460" s="4" t="s">
        <v>49</v>
      </c>
      <c r="P460" s="3" t="s">
        <v>66</v>
      </c>
      <c r="Q460" s="3" t="s">
        <v>39</v>
      </c>
      <c r="R460" s="3" t="s">
        <v>67</v>
      </c>
      <c r="S460" s="3" t="s">
        <v>68</v>
      </c>
      <c r="T460" s="3" t="s">
        <v>69</v>
      </c>
      <c r="U460" s="3" t="s">
        <v>70</v>
      </c>
      <c r="V460" s="3" t="s">
        <v>43</v>
      </c>
      <c r="W460" s="3" t="s">
        <v>44</v>
      </c>
      <c r="X460" s="3" t="s">
        <v>45</v>
      </c>
      <c r="Y460" s="3" t="s">
        <v>46</v>
      </c>
      <c r="Z460" s="3" t="s">
        <v>73</v>
      </c>
      <c r="AA460" s="3" t="s">
        <v>1017</v>
      </c>
      <c r="AB460" s="4">
        <v>2</v>
      </c>
      <c r="AC460" s="12" t="s">
        <v>3123</v>
      </c>
      <c r="AD460" s="10"/>
      <c r="AE460" s="10"/>
      <c r="AF460" s="4">
        <v>36960</v>
      </c>
      <c r="AG460" s="4">
        <v>36.96</v>
      </c>
      <c r="AH460" s="4">
        <v>353000</v>
      </c>
    </row>
    <row r="461" spans="1:34" ht="22" customHeight="1" x14ac:dyDescent="0.3">
      <c r="A461" s="2">
        <v>43496</v>
      </c>
      <c r="B461" s="3" t="s">
        <v>31</v>
      </c>
      <c r="C461" s="3" t="s">
        <v>32</v>
      </c>
      <c r="D461" s="4" t="s">
        <v>49</v>
      </c>
      <c r="E461" s="4" t="s">
        <v>49</v>
      </c>
      <c r="F461" s="3" t="s">
        <v>33</v>
      </c>
      <c r="G461" s="4" t="s">
        <v>49</v>
      </c>
      <c r="H461" s="4" t="s">
        <v>49</v>
      </c>
      <c r="I461" s="3" t="s">
        <v>34</v>
      </c>
      <c r="J461" s="3" t="s">
        <v>77</v>
      </c>
      <c r="K461" s="3" t="s">
        <v>78</v>
      </c>
      <c r="L461" s="3" t="s">
        <v>68</v>
      </c>
      <c r="M461" s="3" t="s">
        <v>33</v>
      </c>
      <c r="N461" s="4" t="s">
        <v>49</v>
      </c>
      <c r="O461" s="4" t="s">
        <v>49</v>
      </c>
      <c r="P461" s="3" t="s">
        <v>79</v>
      </c>
      <c r="Q461" s="3" t="s">
        <v>39</v>
      </c>
      <c r="R461" s="3" t="s">
        <v>227</v>
      </c>
      <c r="S461" s="3" t="s">
        <v>68</v>
      </c>
      <c r="T461" s="3" t="s">
        <v>228</v>
      </c>
      <c r="U461" s="3" t="s">
        <v>70</v>
      </c>
      <c r="V461" s="3" t="s">
        <v>43</v>
      </c>
      <c r="W461" s="3" t="s">
        <v>44</v>
      </c>
      <c r="X461" s="3" t="s">
        <v>45</v>
      </c>
      <c r="Y461" s="3" t="s">
        <v>46</v>
      </c>
      <c r="Z461" s="3" t="s">
        <v>82</v>
      </c>
      <c r="AA461" s="3" t="s">
        <v>1018</v>
      </c>
      <c r="AB461" s="4">
        <v>4</v>
      </c>
      <c r="AC461" s="12" t="s">
        <v>3123</v>
      </c>
      <c r="AD461" s="10"/>
      <c r="AE461" s="10"/>
      <c r="AF461" s="4">
        <v>79200</v>
      </c>
      <c r="AG461" s="4">
        <v>79.2</v>
      </c>
      <c r="AH461" s="4">
        <v>1480000</v>
      </c>
    </row>
    <row r="462" spans="1:34" ht="22" customHeight="1" x14ac:dyDescent="0.3">
      <c r="A462" s="2">
        <v>43496</v>
      </c>
      <c r="B462" s="3" t="s">
        <v>31</v>
      </c>
      <c r="C462" s="3" t="s">
        <v>32</v>
      </c>
      <c r="D462" s="4" t="s">
        <v>49</v>
      </c>
      <c r="E462" s="4" t="s">
        <v>49</v>
      </c>
      <c r="F462" s="3" t="s">
        <v>33</v>
      </c>
      <c r="G462" s="4" t="s">
        <v>49</v>
      </c>
      <c r="H462" s="4" t="s">
        <v>49</v>
      </c>
      <c r="I462" s="3" t="s">
        <v>34</v>
      </c>
      <c r="J462" s="3" t="s">
        <v>77</v>
      </c>
      <c r="K462" s="3" t="s">
        <v>78</v>
      </c>
      <c r="L462" s="3" t="s">
        <v>68</v>
      </c>
      <c r="M462" s="3" t="s">
        <v>33</v>
      </c>
      <c r="N462" s="4" t="s">
        <v>49</v>
      </c>
      <c r="O462" s="4" t="s">
        <v>49</v>
      </c>
      <c r="P462" s="3" t="s">
        <v>79</v>
      </c>
      <c r="Q462" s="3" t="s">
        <v>39</v>
      </c>
      <c r="R462" s="3" t="s">
        <v>227</v>
      </c>
      <c r="S462" s="3" t="s">
        <v>68</v>
      </c>
      <c r="T462" s="3" t="s">
        <v>228</v>
      </c>
      <c r="U462" s="3" t="s">
        <v>70</v>
      </c>
      <c r="V462" s="3" t="s">
        <v>43</v>
      </c>
      <c r="W462" s="3" t="s">
        <v>44</v>
      </c>
      <c r="X462" s="3" t="s">
        <v>45</v>
      </c>
      <c r="Y462" s="3" t="s">
        <v>46</v>
      </c>
      <c r="Z462" s="3" t="s">
        <v>643</v>
      </c>
      <c r="AA462" s="3" t="s">
        <v>1021</v>
      </c>
      <c r="AB462" s="4">
        <v>1</v>
      </c>
      <c r="AC462" s="12" t="s">
        <v>3123</v>
      </c>
      <c r="AD462" s="10"/>
      <c r="AE462" s="10"/>
      <c r="AF462" s="4">
        <v>9269</v>
      </c>
      <c r="AG462" s="4">
        <v>9.27</v>
      </c>
      <c r="AH462" s="4">
        <v>256000</v>
      </c>
    </row>
    <row r="463" spans="1:34" ht="22" customHeight="1" x14ac:dyDescent="0.3">
      <c r="A463" s="5">
        <v>43494</v>
      </c>
      <c r="B463" s="6" t="s">
        <v>50</v>
      </c>
      <c r="C463" s="6" t="s">
        <v>84</v>
      </c>
      <c r="D463" s="6" t="s">
        <v>85</v>
      </c>
      <c r="E463" s="6" t="s">
        <v>44</v>
      </c>
      <c r="F463" s="6" t="s">
        <v>33</v>
      </c>
      <c r="G463" s="7" t="s">
        <v>49</v>
      </c>
      <c r="H463" s="7" t="s">
        <v>49</v>
      </c>
      <c r="I463" s="6" t="s">
        <v>86</v>
      </c>
      <c r="J463" s="6" t="s">
        <v>166</v>
      </c>
      <c r="K463" s="7" t="s">
        <v>49</v>
      </c>
      <c r="L463" s="6" t="s">
        <v>61</v>
      </c>
      <c r="M463" s="7" t="s">
        <v>49</v>
      </c>
      <c r="N463" s="7" t="s">
        <v>49</v>
      </c>
      <c r="O463" s="7" t="s">
        <v>49</v>
      </c>
      <c r="P463" s="6" t="s">
        <v>167</v>
      </c>
      <c r="Q463" s="6" t="s">
        <v>39</v>
      </c>
      <c r="R463" s="6" t="s">
        <v>60</v>
      </c>
      <c r="S463" s="6" t="s">
        <v>61</v>
      </c>
      <c r="T463" s="6" t="s">
        <v>62</v>
      </c>
      <c r="U463" s="6" t="s">
        <v>56</v>
      </c>
      <c r="V463" s="6" t="s">
        <v>90</v>
      </c>
      <c r="W463" s="6" t="s">
        <v>44</v>
      </c>
      <c r="X463" s="6" t="s">
        <v>91</v>
      </c>
      <c r="Y463" s="6" t="s">
        <v>46</v>
      </c>
      <c r="Z463" s="6" t="s">
        <v>251</v>
      </c>
      <c r="AA463" s="6" t="s">
        <v>1027</v>
      </c>
      <c r="AB463" s="7">
        <v>2</v>
      </c>
      <c r="AC463" s="12" t="s">
        <v>3123</v>
      </c>
      <c r="AD463" s="7"/>
      <c r="AE463" s="7"/>
      <c r="AF463" s="7">
        <v>26360</v>
      </c>
      <c r="AG463" s="7">
        <v>26.36</v>
      </c>
      <c r="AH463" s="7">
        <v>145000</v>
      </c>
    </row>
    <row r="464" spans="1:34" ht="22" customHeight="1" x14ac:dyDescent="0.3">
      <c r="A464" s="2">
        <v>43493</v>
      </c>
      <c r="B464" s="3" t="s">
        <v>50</v>
      </c>
      <c r="C464" s="3" t="s">
        <v>32</v>
      </c>
      <c r="D464" s="4" t="s">
        <v>49</v>
      </c>
      <c r="E464" s="4" t="s">
        <v>49</v>
      </c>
      <c r="F464" s="3" t="s">
        <v>33</v>
      </c>
      <c r="G464" s="4" t="s">
        <v>49</v>
      </c>
      <c r="H464" s="4" t="s">
        <v>49</v>
      </c>
      <c r="I464" s="3" t="s">
        <v>34</v>
      </c>
      <c r="J464" s="3" t="s">
        <v>191</v>
      </c>
      <c r="K464" s="4" t="s">
        <v>49</v>
      </c>
      <c r="L464" s="4" t="s">
        <v>49</v>
      </c>
      <c r="M464" s="4" t="s">
        <v>49</v>
      </c>
      <c r="N464" s="4" t="s">
        <v>49</v>
      </c>
      <c r="O464" s="4" t="s">
        <v>49</v>
      </c>
      <c r="P464" s="3" t="s">
        <v>854</v>
      </c>
      <c r="Q464" s="3" t="s">
        <v>39</v>
      </c>
      <c r="R464" s="3" t="s">
        <v>186</v>
      </c>
      <c r="S464" s="3" t="s">
        <v>187</v>
      </c>
      <c r="T464" s="3" t="s">
        <v>188</v>
      </c>
      <c r="U464" s="3" t="s">
        <v>42</v>
      </c>
      <c r="V464" s="3" t="s">
        <v>43</v>
      </c>
      <c r="W464" s="3" t="s">
        <v>44</v>
      </c>
      <c r="X464" s="3" t="s">
        <v>45</v>
      </c>
      <c r="Y464" s="3" t="s">
        <v>46</v>
      </c>
      <c r="Z464" s="3" t="s">
        <v>193</v>
      </c>
      <c r="AA464" s="3" t="s">
        <v>1028</v>
      </c>
      <c r="AB464" s="4">
        <v>1</v>
      </c>
      <c r="AC464" s="12" t="s">
        <v>3123</v>
      </c>
      <c r="AD464" s="10"/>
      <c r="AE464" s="10"/>
      <c r="AF464" s="4">
        <v>25580</v>
      </c>
      <c r="AG464" s="4">
        <v>25.58</v>
      </c>
      <c r="AH464" s="4">
        <v>42700</v>
      </c>
    </row>
    <row r="465" spans="1:34" ht="22" customHeight="1" x14ac:dyDescent="0.3">
      <c r="A465" s="5">
        <v>43493</v>
      </c>
      <c r="B465" s="6" t="s">
        <v>50</v>
      </c>
      <c r="C465" s="6" t="s">
        <v>32</v>
      </c>
      <c r="D465" s="7" t="s">
        <v>49</v>
      </c>
      <c r="E465" s="7" t="s">
        <v>49</v>
      </c>
      <c r="F465" s="6" t="s">
        <v>33</v>
      </c>
      <c r="G465" s="7" t="s">
        <v>49</v>
      </c>
      <c r="H465" s="7" t="s">
        <v>49</v>
      </c>
      <c r="I465" s="6" t="s">
        <v>34</v>
      </c>
      <c r="J465" s="6" t="s">
        <v>191</v>
      </c>
      <c r="K465" s="7" t="s">
        <v>49</v>
      </c>
      <c r="L465" s="7" t="s">
        <v>49</v>
      </c>
      <c r="M465" s="7" t="s">
        <v>49</v>
      </c>
      <c r="N465" s="7" t="s">
        <v>49</v>
      </c>
      <c r="O465" s="7" t="s">
        <v>49</v>
      </c>
      <c r="P465" s="6" t="s">
        <v>854</v>
      </c>
      <c r="Q465" s="6" t="s">
        <v>39</v>
      </c>
      <c r="R465" s="6" t="s">
        <v>186</v>
      </c>
      <c r="S465" s="6" t="s">
        <v>187</v>
      </c>
      <c r="T465" s="6" t="s">
        <v>188</v>
      </c>
      <c r="U465" s="6" t="s">
        <v>42</v>
      </c>
      <c r="V465" s="6" t="s">
        <v>43</v>
      </c>
      <c r="W465" s="6" t="s">
        <v>44</v>
      </c>
      <c r="X465" s="6" t="s">
        <v>45</v>
      </c>
      <c r="Y465" s="6" t="s">
        <v>46</v>
      </c>
      <c r="Z465" s="6" t="s">
        <v>193</v>
      </c>
      <c r="AA465" s="6" t="s">
        <v>1029</v>
      </c>
      <c r="AB465" s="7">
        <v>1</v>
      </c>
      <c r="AC465" s="12" t="s">
        <v>3123</v>
      </c>
      <c r="AD465" s="7"/>
      <c r="AE465" s="7"/>
      <c r="AF465" s="7">
        <v>23660</v>
      </c>
      <c r="AG465" s="7">
        <v>23.66</v>
      </c>
      <c r="AH465" s="7">
        <v>39500</v>
      </c>
    </row>
    <row r="466" spans="1:34" ht="22" customHeight="1" x14ac:dyDescent="0.3">
      <c r="A466" s="2">
        <v>43492</v>
      </c>
      <c r="B466" s="3" t="s">
        <v>31</v>
      </c>
      <c r="C466" s="3" t="s">
        <v>32</v>
      </c>
      <c r="D466" s="4" t="s">
        <v>49</v>
      </c>
      <c r="E466" s="4" t="s">
        <v>49</v>
      </c>
      <c r="F466" s="3" t="s">
        <v>33</v>
      </c>
      <c r="G466" s="4" t="s">
        <v>49</v>
      </c>
      <c r="H466" s="4" t="s">
        <v>49</v>
      </c>
      <c r="I466" s="3" t="s">
        <v>34</v>
      </c>
      <c r="J466" s="3" t="s">
        <v>77</v>
      </c>
      <c r="K466" s="3" t="s">
        <v>78</v>
      </c>
      <c r="L466" s="3" t="s">
        <v>68</v>
      </c>
      <c r="M466" s="3" t="s">
        <v>33</v>
      </c>
      <c r="N466" s="4" t="s">
        <v>49</v>
      </c>
      <c r="O466" s="4" t="s">
        <v>49</v>
      </c>
      <c r="P466" s="3" t="s">
        <v>79</v>
      </c>
      <c r="Q466" s="3" t="s">
        <v>39</v>
      </c>
      <c r="R466" s="3" t="s">
        <v>67</v>
      </c>
      <c r="S466" s="3" t="s">
        <v>68</v>
      </c>
      <c r="T466" s="3" t="s">
        <v>69</v>
      </c>
      <c r="U466" s="3" t="s">
        <v>70</v>
      </c>
      <c r="V466" s="3" t="s">
        <v>43</v>
      </c>
      <c r="W466" s="3" t="s">
        <v>44</v>
      </c>
      <c r="X466" s="3" t="s">
        <v>45</v>
      </c>
      <c r="Y466" s="3" t="s">
        <v>46</v>
      </c>
      <c r="Z466" s="3" t="s">
        <v>643</v>
      </c>
      <c r="AA466" s="3" t="s">
        <v>1030</v>
      </c>
      <c r="AB466" s="4">
        <v>2</v>
      </c>
      <c r="AC466" s="12" t="s">
        <v>3123</v>
      </c>
      <c r="AD466" s="10"/>
      <c r="AE466" s="10"/>
      <c r="AF466" s="4">
        <v>15193</v>
      </c>
      <c r="AG466" s="4">
        <v>15.19</v>
      </c>
      <c r="AH466" s="4">
        <v>420000</v>
      </c>
    </row>
    <row r="467" spans="1:34" ht="22" customHeight="1" x14ac:dyDescent="0.3">
      <c r="A467" s="5">
        <v>43492</v>
      </c>
      <c r="B467" s="6" t="s">
        <v>31</v>
      </c>
      <c r="C467" s="6" t="s">
        <v>32</v>
      </c>
      <c r="D467" s="7" t="s">
        <v>49</v>
      </c>
      <c r="E467" s="7" t="s">
        <v>49</v>
      </c>
      <c r="F467" s="6" t="s">
        <v>33</v>
      </c>
      <c r="G467" s="7" t="s">
        <v>49</v>
      </c>
      <c r="H467" s="7" t="s">
        <v>49</v>
      </c>
      <c r="I467" s="6" t="s">
        <v>34</v>
      </c>
      <c r="J467" s="6" t="s">
        <v>77</v>
      </c>
      <c r="K467" s="6" t="s">
        <v>78</v>
      </c>
      <c r="L467" s="6" t="s">
        <v>68</v>
      </c>
      <c r="M467" s="6" t="s">
        <v>33</v>
      </c>
      <c r="N467" s="7" t="s">
        <v>49</v>
      </c>
      <c r="O467" s="7" t="s">
        <v>49</v>
      </c>
      <c r="P467" s="6" t="s">
        <v>79</v>
      </c>
      <c r="Q467" s="6" t="s">
        <v>39</v>
      </c>
      <c r="R467" s="6" t="s">
        <v>67</v>
      </c>
      <c r="S467" s="6" t="s">
        <v>68</v>
      </c>
      <c r="T467" s="6" t="s">
        <v>69</v>
      </c>
      <c r="U467" s="6" t="s">
        <v>70</v>
      </c>
      <c r="V467" s="6" t="s">
        <v>43</v>
      </c>
      <c r="W467" s="6" t="s">
        <v>44</v>
      </c>
      <c r="X467" s="6" t="s">
        <v>45</v>
      </c>
      <c r="Y467" s="6" t="s">
        <v>46</v>
      </c>
      <c r="Z467" s="6" t="s">
        <v>82</v>
      </c>
      <c r="AA467" s="6" t="s">
        <v>1031</v>
      </c>
      <c r="AB467" s="7">
        <v>2</v>
      </c>
      <c r="AC467" s="12" t="s">
        <v>3123</v>
      </c>
      <c r="AD467" s="7"/>
      <c r="AE467" s="7"/>
      <c r="AF467" s="7">
        <v>39600</v>
      </c>
      <c r="AG467" s="7">
        <v>39.6</v>
      </c>
      <c r="AH467" s="7">
        <v>740000</v>
      </c>
    </row>
    <row r="468" spans="1:34" ht="22" customHeight="1" x14ac:dyDescent="0.3">
      <c r="A468" s="2">
        <v>43489</v>
      </c>
      <c r="B468" s="3" t="s">
        <v>50</v>
      </c>
      <c r="C468" s="3" t="s">
        <v>32</v>
      </c>
      <c r="D468" s="4" t="s">
        <v>49</v>
      </c>
      <c r="E468" s="4" t="s">
        <v>49</v>
      </c>
      <c r="F468" s="3" t="s">
        <v>33</v>
      </c>
      <c r="G468" s="4" t="s">
        <v>49</v>
      </c>
      <c r="H468" s="4" t="s">
        <v>49</v>
      </c>
      <c r="I468" s="3" t="s">
        <v>34</v>
      </c>
      <c r="J468" s="3" t="s">
        <v>739</v>
      </c>
      <c r="K468" s="3" t="s">
        <v>335</v>
      </c>
      <c r="L468" s="3" t="s">
        <v>97</v>
      </c>
      <c r="M468" s="4" t="s">
        <v>49</v>
      </c>
      <c r="N468" s="4" t="s">
        <v>49</v>
      </c>
      <c r="O468" s="4" t="s">
        <v>49</v>
      </c>
      <c r="P468" s="3" t="s">
        <v>842</v>
      </c>
      <c r="Q468" s="3" t="s">
        <v>39</v>
      </c>
      <c r="R468" s="3" t="s">
        <v>337</v>
      </c>
      <c r="S468" s="3" t="s">
        <v>97</v>
      </c>
      <c r="T468" s="3" t="s">
        <v>338</v>
      </c>
      <c r="U468" s="3" t="s">
        <v>99</v>
      </c>
      <c r="V468" s="3" t="s">
        <v>43</v>
      </c>
      <c r="W468" s="3" t="s">
        <v>44</v>
      </c>
      <c r="X468" s="3" t="s">
        <v>45</v>
      </c>
      <c r="Y468" s="3" t="s">
        <v>46</v>
      </c>
      <c r="Z468" s="3" t="s">
        <v>339</v>
      </c>
      <c r="AA468" s="3" t="s">
        <v>1032</v>
      </c>
      <c r="AB468" s="4">
        <v>2</v>
      </c>
      <c r="AC468" s="12" t="s">
        <v>3123</v>
      </c>
      <c r="AD468" s="10"/>
      <c r="AE468" s="10"/>
      <c r="AF468" s="4">
        <v>26189</v>
      </c>
      <c r="AG468" s="4">
        <v>26.19</v>
      </c>
      <c r="AH468" s="4">
        <v>90300</v>
      </c>
    </row>
    <row r="469" spans="1:34" ht="22" customHeight="1" x14ac:dyDescent="0.3">
      <c r="A469" s="5">
        <v>43488</v>
      </c>
      <c r="B469" s="6" t="s">
        <v>50</v>
      </c>
      <c r="C469" s="6" t="s">
        <v>84</v>
      </c>
      <c r="D469" s="6" t="s">
        <v>85</v>
      </c>
      <c r="E469" s="6" t="s">
        <v>44</v>
      </c>
      <c r="F469" s="6" t="s">
        <v>33</v>
      </c>
      <c r="G469" s="7" t="s">
        <v>49</v>
      </c>
      <c r="H469" s="7" t="s">
        <v>49</v>
      </c>
      <c r="I469" s="6" t="s">
        <v>86</v>
      </c>
      <c r="J469" s="6" t="s">
        <v>127</v>
      </c>
      <c r="K469" s="6" t="s">
        <v>88</v>
      </c>
      <c r="L469" s="6" t="s">
        <v>61</v>
      </c>
      <c r="M469" s="7" t="s">
        <v>49</v>
      </c>
      <c r="N469" s="7" t="s">
        <v>49</v>
      </c>
      <c r="O469" s="7" t="s">
        <v>49</v>
      </c>
      <c r="P469" s="6" t="s">
        <v>128</v>
      </c>
      <c r="Q469" s="6" t="s">
        <v>39</v>
      </c>
      <c r="R469" s="6" t="s">
        <v>60</v>
      </c>
      <c r="S469" s="6" t="s">
        <v>61</v>
      </c>
      <c r="T469" s="6" t="s">
        <v>62</v>
      </c>
      <c r="U469" s="6" t="s">
        <v>56</v>
      </c>
      <c r="V469" s="6" t="s">
        <v>90</v>
      </c>
      <c r="W469" s="6" t="s">
        <v>44</v>
      </c>
      <c r="X469" s="6" t="s">
        <v>91</v>
      </c>
      <c r="Y469" s="6" t="s">
        <v>46</v>
      </c>
      <c r="Z469" s="6" t="s">
        <v>129</v>
      </c>
      <c r="AA469" s="6" t="s">
        <v>1033</v>
      </c>
      <c r="AB469" s="7">
        <v>1</v>
      </c>
      <c r="AC469" s="12" t="s">
        <v>3123</v>
      </c>
      <c r="AD469" s="7"/>
      <c r="AE469" s="7"/>
      <c r="AF469" s="7">
        <v>17520</v>
      </c>
      <c r="AG469" s="7">
        <v>17.52</v>
      </c>
      <c r="AH469" s="7">
        <v>160000</v>
      </c>
    </row>
    <row r="470" spans="1:34" ht="22" customHeight="1" x14ac:dyDescent="0.3">
      <c r="A470" s="2">
        <v>43488</v>
      </c>
      <c r="B470" s="3" t="s">
        <v>50</v>
      </c>
      <c r="C470" s="3" t="s">
        <v>84</v>
      </c>
      <c r="D470" s="3" t="s">
        <v>85</v>
      </c>
      <c r="E470" s="3" t="s">
        <v>44</v>
      </c>
      <c r="F470" s="3" t="s">
        <v>33</v>
      </c>
      <c r="G470" s="4" t="s">
        <v>49</v>
      </c>
      <c r="H470" s="4" t="s">
        <v>49</v>
      </c>
      <c r="I470" s="3" t="s">
        <v>86</v>
      </c>
      <c r="J470" s="3" t="s">
        <v>87</v>
      </c>
      <c r="K470" s="4" t="s">
        <v>49</v>
      </c>
      <c r="L470" s="3" t="s">
        <v>61</v>
      </c>
      <c r="M470" s="4" t="s">
        <v>49</v>
      </c>
      <c r="N470" s="4" t="s">
        <v>49</v>
      </c>
      <c r="O470" s="4" t="s">
        <v>49</v>
      </c>
      <c r="P470" s="3" t="s">
        <v>946</v>
      </c>
      <c r="Q470" s="3" t="s">
        <v>39</v>
      </c>
      <c r="R470" s="3" t="s">
        <v>60</v>
      </c>
      <c r="S470" s="3" t="s">
        <v>61</v>
      </c>
      <c r="T470" s="3" t="s">
        <v>62</v>
      </c>
      <c r="U470" s="3" t="s">
        <v>56</v>
      </c>
      <c r="V470" s="3" t="s">
        <v>90</v>
      </c>
      <c r="W470" s="3" t="s">
        <v>44</v>
      </c>
      <c r="X470" s="3" t="s">
        <v>91</v>
      </c>
      <c r="Y470" s="3" t="s">
        <v>46</v>
      </c>
      <c r="Z470" s="3" t="s">
        <v>92</v>
      </c>
      <c r="AA470" s="3" t="s">
        <v>1034</v>
      </c>
      <c r="AB470" s="4">
        <v>1</v>
      </c>
      <c r="AC470" s="12" t="s">
        <v>3123</v>
      </c>
      <c r="AD470" s="10"/>
      <c r="AE470" s="10"/>
      <c r="AF470" s="4">
        <v>16760</v>
      </c>
      <c r="AG470" s="4">
        <v>16.760000000000002</v>
      </c>
      <c r="AH470" s="4">
        <v>173000</v>
      </c>
    </row>
    <row r="471" spans="1:34" ht="22" customHeight="1" x14ac:dyDescent="0.3">
      <c r="A471" s="5">
        <v>43486</v>
      </c>
      <c r="B471" s="6" t="s">
        <v>31</v>
      </c>
      <c r="C471" s="6" t="s">
        <v>32</v>
      </c>
      <c r="D471" s="7" t="s">
        <v>49</v>
      </c>
      <c r="E471" s="7" t="s">
        <v>49</v>
      </c>
      <c r="F471" s="6" t="s">
        <v>33</v>
      </c>
      <c r="G471" s="7" t="s">
        <v>49</v>
      </c>
      <c r="H471" s="7" t="s">
        <v>49</v>
      </c>
      <c r="I471" s="6" t="s">
        <v>34</v>
      </c>
      <c r="J471" s="6" t="s">
        <v>65</v>
      </c>
      <c r="K471" s="7" t="s">
        <v>49</v>
      </c>
      <c r="L471" s="7" t="s">
        <v>49</v>
      </c>
      <c r="M471" s="6" t="s">
        <v>33</v>
      </c>
      <c r="N471" s="7" t="s">
        <v>49</v>
      </c>
      <c r="O471" s="7" t="s">
        <v>49</v>
      </c>
      <c r="P471" s="6" t="s">
        <v>66</v>
      </c>
      <c r="Q471" s="6" t="s">
        <v>39</v>
      </c>
      <c r="R471" s="6" t="s">
        <v>67</v>
      </c>
      <c r="S471" s="6" t="s">
        <v>68</v>
      </c>
      <c r="T471" s="6" t="s">
        <v>69</v>
      </c>
      <c r="U471" s="6" t="s">
        <v>70</v>
      </c>
      <c r="V471" s="6" t="s">
        <v>43</v>
      </c>
      <c r="W471" s="6" t="s">
        <v>44</v>
      </c>
      <c r="X471" s="6" t="s">
        <v>45</v>
      </c>
      <c r="Y471" s="6" t="s">
        <v>46</v>
      </c>
      <c r="Z471" s="6" t="s">
        <v>73</v>
      </c>
      <c r="AA471" s="6" t="s">
        <v>1035</v>
      </c>
      <c r="AB471" s="7">
        <v>1</v>
      </c>
      <c r="AC471" s="12" t="s">
        <v>3123</v>
      </c>
      <c r="AD471" s="7"/>
      <c r="AE471" s="7"/>
      <c r="AF471" s="7">
        <v>17618</v>
      </c>
      <c r="AG471" s="7">
        <v>17.62</v>
      </c>
      <c r="AH471" s="7">
        <v>188000</v>
      </c>
    </row>
    <row r="472" spans="1:34" ht="22" customHeight="1" x14ac:dyDescent="0.3">
      <c r="A472" s="2">
        <v>43486</v>
      </c>
      <c r="B472" s="3" t="s">
        <v>31</v>
      </c>
      <c r="C472" s="3" t="s">
        <v>32</v>
      </c>
      <c r="D472" s="4" t="s">
        <v>49</v>
      </c>
      <c r="E472" s="4" t="s">
        <v>49</v>
      </c>
      <c r="F472" s="3" t="s">
        <v>33</v>
      </c>
      <c r="G472" s="4" t="s">
        <v>49</v>
      </c>
      <c r="H472" s="4" t="s">
        <v>49</v>
      </c>
      <c r="I472" s="3" t="s">
        <v>34</v>
      </c>
      <c r="J472" s="3" t="s">
        <v>65</v>
      </c>
      <c r="K472" s="4" t="s">
        <v>49</v>
      </c>
      <c r="L472" s="4" t="s">
        <v>49</v>
      </c>
      <c r="M472" s="3" t="s">
        <v>33</v>
      </c>
      <c r="N472" s="4" t="s">
        <v>49</v>
      </c>
      <c r="O472" s="4" t="s">
        <v>49</v>
      </c>
      <c r="P472" s="3" t="s">
        <v>66</v>
      </c>
      <c r="Q472" s="3" t="s">
        <v>39</v>
      </c>
      <c r="R472" s="3" t="s">
        <v>67</v>
      </c>
      <c r="S472" s="3" t="s">
        <v>68</v>
      </c>
      <c r="T472" s="3" t="s">
        <v>69</v>
      </c>
      <c r="U472" s="3" t="s">
        <v>70</v>
      </c>
      <c r="V472" s="3" t="s">
        <v>43</v>
      </c>
      <c r="W472" s="3" t="s">
        <v>44</v>
      </c>
      <c r="X472" s="3" t="s">
        <v>45</v>
      </c>
      <c r="Y472" s="3" t="s">
        <v>46</v>
      </c>
      <c r="Z472" s="3" t="s">
        <v>71</v>
      </c>
      <c r="AA472" s="3" t="s">
        <v>1036</v>
      </c>
      <c r="AB472" s="4">
        <v>8</v>
      </c>
      <c r="AC472" s="12" t="s">
        <v>3123</v>
      </c>
      <c r="AD472" s="10"/>
      <c r="AE472" s="10"/>
      <c r="AF472" s="4">
        <v>89392</v>
      </c>
      <c r="AG472" s="4">
        <v>89.39</v>
      </c>
      <c r="AH472" s="4">
        <v>956000</v>
      </c>
    </row>
    <row r="473" spans="1:34" ht="22" customHeight="1" x14ac:dyDescent="0.3">
      <c r="A473" s="5">
        <v>43486</v>
      </c>
      <c r="B473" s="6" t="s">
        <v>31</v>
      </c>
      <c r="C473" s="6" t="s">
        <v>32</v>
      </c>
      <c r="D473" s="7" t="s">
        <v>49</v>
      </c>
      <c r="E473" s="7" t="s">
        <v>49</v>
      </c>
      <c r="F473" s="6" t="s">
        <v>33</v>
      </c>
      <c r="G473" s="7" t="s">
        <v>49</v>
      </c>
      <c r="H473" s="7" t="s">
        <v>49</v>
      </c>
      <c r="I473" s="6" t="s">
        <v>34</v>
      </c>
      <c r="J473" s="6" t="s">
        <v>65</v>
      </c>
      <c r="K473" s="7" t="s">
        <v>49</v>
      </c>
      <c r="L473" s="7" t="s">
        <v>49</v>
      </c>
      <c r="M473" s="6" t="s">
        <v>33</v>
      </c>
      <c r="N473" s="7" t="s">
        <v>49</v>
      </c>
      <c r="O473" s="7" t="s">
        <v>49</v>
      </c>
      <c r="P473" s="6" t="s">
        <v>66</v>
      </c>
      <c r="Q473" s="6" t="s">
        <v>39</v>
      </c>
      <c r="R473" s="6" t="s">
        <v>67</v>
      </c>
      <c r="S473" s="6" t="s">
        <v>68</v>
      </c>
      <c r="T473" s="6" t="s">
        <v>69</v>
      </c>
      <c r="U473" s="6" t="s">
        <v>70</v>
      </c>
      <c r="V473" s="6" t="s">
        <v>43</v>
      </c>
      <c r="W473" s="6" t="s">
        <v>44</v>
      </c>
      <c r="X473" s="6" t="s">
        <v>45</v>
      </c>
      <c r="Y473" s="6" t="s">
        <v>46</v>
      </c>
      <c r="Z473" s="6" t="s">
        <v>71</v>
      </c>
      <c r="AA473" s="6" t="s">
        <v>1036</v>
      </c>
      <c r="AB473" s="7">
        <v>4</v>
      </c>
      <c r="AC473" s="12" t="s">
        <v>3123</v>
      </c>
      <c r="AD473" s="7"/>
      <c r="AE473" s="7"/>
      <c r="AF473" s="7">
        <v>44696</v>
      </c>
      <c r="AG473" s="7">
        <v>44.7</v>
      </c>
      <c r="AH473" s="7">
        <v>478000</v>
      </c>
    </row>
    <row r="474" spans="1:34" ht="22" customHeight="1" x14ac:dyDescent="0.3">
      <c r="A474" s="2">
        <v>43485</v>
      </c>
      <c r="B474" s="3" t="s">
        <v>50</v>
      </c>
      <c r="C474" s="3" t="s">
        <v>84</v>
      </c>
      <c r="D474" s="3" t="s">
        <v>85</v>
      </c>
      <c r="E474" s="3" t="s">
        <v>44</v>
      </c>
      <c r="F474" s="3" t="s">
        <v>33</v>
      </c>
      <c r="G474" s="4" t="s">
        <v>49</v>
      </c>
      <c r="H474" s="4" t="s">
        <v>49</v>
      </c>
      <c r="I474" s="3" t="s">
        <v>86</v>
      </c>
      <c r="J474" s="3" t="s">
        <v>996</v>
      </c>
      <c r="K474" s="3" t="s">
        <v>997</v>
      </c>
      <c r="L474" s="3" t="s">
        <v>97</v>
      </c>
      <c r="M474" s="4" t="s">
        <v>49</v>
      </c>
      <c r="N474" s="4" t="s">
        <v>49</v>
      </c>
      <c r="O474" s="4" t="s">
        <v>49</v>
      </c>
      <c r="P474" s="3" t="s">
        <v>998</v>
      </c>
      <c r="Q474" s="3" t="s">
        <v>39</v>
      </c>
      <c r="R474" s="3" t="s">
        <v>999</v>
      </c>
      <c r="S474" s="3" t="s">
        <v>1000</v>
      </c>
      <c r="T474" s="3" t="s">
        <v>1001</v>
      </c>
      <c r="U474" s="3" t="s">
        <v>42</v>
      </c>
      <c r="V474" s="3" t="s">
        <v>90</v>
      </c>
      <c r="W474" s="3" t="s">
        <v>44</v>
      </c>
      <c r="X474" s="3" t="s">
        <v>91</v>
      </c>
      <c r="Y474" s="3" t="s">
        <v>46</v>
      </c>
      <c r="Z474" s="3" t="s">
        <v>777</v>
      </c>
      <c r="AA474" s="3" t="s">
        <v>1037</v>
      </c>
      <c r="AB474" s="4">
        <v>1</v>
      </c>
      <c r="AC474" s="12" t="s">
        <v>3123</v>
      </c>
      <c r="AD474" s="10"/>
      <c r="AE474" s="10"/>
      <c r="AF474" s="4">
        <v>14160</v>
      </c>
      <c r="AG474" s="4">
        <v>14.16</v>
      </c>
      <c r="AH474" s="4">
        <v>22300</v>
      </c>
    </row>
    <row r="475" spans="1:34" ht="22" customHeight="1" x14ac:dyDescent="0.3">
      <c r="A475" s="5">
        <v>43481</v>
      </c>
      <c r="B475" s="6" t="s">
        <v>50</v>
      </c>
      <c r="C475" s="6" t="s">
        <v>32</v>
      </c>
      <c r="D475" s="7" t="s">
        <v>49</v>
      </c>
      <c r="E475" s="7" t="s">
        <v>49</v>
      </c>
      <c r="F475" s="6" t="s">
        <v>33</v>
      </c>
      <c r="G475" s="7" t="s">
        <v>49</v>
      </c>
      <c r="H475" s="7" t="s">
        <v>49</v>
      </c>
      <c r="I475" s="6" t="s">
        <v>34</v>
      </c>
      <c r="J475" s="6" t="s">
        <v>1041</v>
      </c>
      <c r="K475" s="7" t="s">
        <v>49</v>
      </c>
      <c r="L475" s="7" t="s">
        <v>49</v>
      </c>
      <c r="M475" s="7" t="s">
        <v>49</v>
      </c>
      <c r="N475" s="7" t="s">
        <v>49</v>
      </c>
      <c r="O475" s="7" t="s">
        <v>49</v>
      </c>
      <c r="P475" s="6" t="s">
        <v>1042</v>
      </c>
      <c r="Q475" s="6" t="s">
        <v>39</v>
      </c>
      <c r="R475" s="6" t="s">
        <v>60</v>
      </c>
      <c r="S475" s="6" t="s">
        <v>61</v>
      </c>
      <c r="T475" s="6" t="s">
        <v>62</v>
      </c>
      <c r="U475" s="6" t="s">
        <v>56</v>
      </c>
      <c r="V475" s="6" t="s">
        <v>43</v>
      </c>
      <c r="W475" s="6" t="s">
        <v>44</v>
      </c>
      <c r="X475" s="6" t="s">
        <v>45</v>
      </c>
      <c r="Y475" s="6" t="s">
        <v>46</v>
      </c>
      <c r="Z475" s="6" t="s">
        <v>418</v>
      </c>
      <c r="AA475" s="6" t="s">
        <v>1043</v>
      </c>
      <c r="AB475" s="7">
        <v>1</v>
      </c>
      <c r="AC475" s="12" t="s">
        <v>3123</v>
      </c>
      <c r="AD475" s="7"/>
      <c r="AE475" s="7"/>
      <c r="AF475" s="7">
        <v>6048</v>
      </c>
      <c r="AG475" s="7">
        <v>6.05</v>
      </c>
      <c r="AH475" s="7">
        <v>202000</v>
      </c>
    </row>
    <row r="476" spans="1:34" ht="22" customHeight="1" x14ac:dyDescent="0.3">
      <c r="A476" s="5">
        <v>43480</v>
      </c>
      <c r="B476" s="6" t="s">
        <v>50</v>
      </c>
      <c r="C476" s="6" t="s">
        <v>32</v>
      </c>
      <c r="D476" s="7" t="s">
        <v>49</v>
      </c>
      <c r="E476" s="7" t="s">
        <v>49</v>
      </c>
      <c r="F476" s="6" t="s">
        <v>33</v>
      </c>
      <c r="G476" s="7" t="s">
        <v>49</v>
      </c>
      <c r="H476" s="7" t="s">
        <v>49</v>
      </c>
      <c r="I476" s="6" t="s">
        <v>34</v>
      </c>
      <c r="J476" s="6" t="s">
        <v>614</v>
      </c>
      <c r="K476" s="7" t="s">
        <v>49</v>
      </c>
      <c r="L476" s="6" t="s">
        <v>61</v>
      </c>
      <c r="M476" s="7" t="s">
        <v>49</v>
      </c>
      <c r="N476" s="7" t="s">
        <v>49</v>
      </c>
      <c r="O476" s="7" t="s">
        <v>49</v>
      </c>
      <c r="P476" s="6" t="s">
        <v>615</v>
      </c>
      <c r="Q476" s="6" t="s">
        <v>39</v>
      </c>
      <c r="R476" s="6" t="s">
        <v>186</v>
      </c>
      <c r="S476" s="6" t="s">
        <v>187</v>
      </c>
      <c r="T476" s="6" t="s">
        <v>188</v>
      </c>
      <c r="U476" s="6" t="s">
        <v>42</v>
      </c>
      <c r="V476" s="6" t="s">
        <v>43</v>
      </c>
      <c r="W476" s="6" t="s">
        <v>44</v>
      </c>
      <c r="X476" s="6" t="s">
        <v>45</v>
      </c>
      <c r="Y476" s="6" t="s">
        <v>46</v>
      </c>
      <c r="Z476" s="6" t="s">
        <v>140</v>
      </c>
      <c r="AA476" s="6" t="s">
        <v>1045</v>
      </c>
      <c r="AB476" s="7">
        <v>4</v>
      </c>
      <c r="AC476" s="12" t="s">
        <v>3123</v>
      </c>
      <c r="AD476" s="7"/>
      <c r="AE476" s="7"/>
      <c r="AF476" s="7">
        <v>73400</v>
      </c>
      <c r="AG476" s="7">
        <v>73.400000000000006</v>
      </c>
      <c r="AH476" s="7">
        <v>159000</v>
      </c>
    </row>
    <row r="477" spans="1:34" ht="22" customHeight="1" x14ac:dyDescent="0.3">
      <c r="A477" s="2">
        <v>43479</v>
      </c>
      <c r="B477" s="3" t="s">
        <v>50</v>
      </c>
      <c r="C477" s="3" t="s">
        <v>84</v>
      </c>
      <c r="D477" s="3" t="s">
        <v>85</v>
      </c>
      <c r="E477" s="3" t="s">
        <v>44</v>
      </c>
      <c r="F477" s="3" t="s">
        <v>33</v>
      </c>
      <c r="G477" s="4" t="s">
        <v>49</v>
      </c>
      <c r="H477" s="4" t="s">
        <v>49</v>
      </c>
      <c r="I477" s="3" t="s">
        <v>86</v>
      </c>
      <c r="J477" s="3" t="s">
        <v>166</v>
      </c>
      <c r="K477" s="4" t="s">
        <v>49</v>
      </c>
      <c r="L477" s="3" t="s">
        <v>61</v>
      </c>
      <c r="M477" s="4" t="s">
        <v>49</v>
      </c>
      <c r="N477" s="4" t="s">
        <v>49</v>
      </c>
      <c r="O477" s="4" t="s">
        <v>49</v>
      </c>
      <c r="P477" s="3" t="s">
        <v>167</v>
      </c>
      <c r="Q477" s="3" t="s">
        <v>39</v>
      </c>
      <c r="R477" s="3" t="s">
        <v>60</v>
      </c>
      <c r="S477" s="3" t="s">
        <v>61</v>
      </c>
      <c r="T477" s="3" t="s">
        <v>62</v>
      </c>
      <c r="U477" s="3" t="s">
        <v>56</v>
      </c>
      <c r="V477" s="3" t="s">
        <v>90</v>
      </c>
      <c r="W477" s="3" t="s">
        <v>44</v>
      </c>
      <c r="X477" s="3" t="s">
        <v>91</v>
      </c>
      <c r="Y477" s="3" t="s">
        <v>46</v>
      </c>
      <c r="Z477" s="3" t="s">
        <v>251</v>
      </c>
      <c r="AA477" s="3" t="s">
        <v>1046</v>
      </c>
      <c r="AB477" s="4">
        <v>3</v>
      </c>
      <c r="AC477" s="12" t="s">
        <v>3123</v>
      </c>
      <c r="AD477" s="10"/>
      <c r="AE477" s="10"/>
      <c r="AF477" s="4">
        <v>42484</v>
      </c>
      <c r="AG477" s="4">
        <v>42.48</v>
      </c>
      <c r="AH477" s="4">
        <v>233000</v>
      </c>
    </row>
    <row r="478" spans="1:34" ht="22" customHeight="1" x14ac:dyDescent="0.3">
      <c r="A478" s="2">
        <v>43477</v>
      </c>
      <c r="B478" s="3" t="s">
        <v>31</v>
      </c>
      <c r="C478" s="3" t="s">
        <v>84</v>
      </c>
      <c r="D478" s="3" t="s">
        <v>660</v>
      </c>
      <c r="E478" s="3" t="s">
        <v>44</v>
      </c>
      <c r="F478" s="4" t="s">
        <v>49</v>
      </c>
      <c r="G478" s="4" t="s">
        <v>49</v>
      </c>
      <c r="H478" s="4" t="s">
        <v>49</v>
      </c>
      <c r="I478" s="3" t="s">
        <v>661</v>
      </c>
      <c r="J478" s="3" t="s">
        <v>65</v>
      </c>
      <c r="K478" s="4" t="s">
        <v>49</v>
      </c>
      <c r="L478" s="4" t="s">
        <v>49</v>
      </c>
      <c r="M478" s="3" t="s">
        <v>33</v>
      </c>
      <c r="N478" s="4" t="s">
        <v>49</v>
      </c>
      <c r="O478" s="4" t="s">
        <v>49</v>
      </c>
      <c r="P478" s="3" t="s">
        <v>66</v>
      </c>
      <c r="Q478" s="3" t="s">
        <v>39</v>
      </c>
      <c r="R478" s="3" t="s">
        <v>67</v>
      </c>
      <c r="S478" s="3" t="s">
        <v>68</v>
      </c>
      <c r="T478" s="3" t="s">
        <v>69</v>
      </c>
      <c r="U478" s="3" t="s">
        <v>70</v>
      </c>
      <c r="V478" s="3" t="s">
        <v>43</v>
      </c>
      <c r="W478" s="3" t="s">
        <v>44</v>
      </c>
      <c r="X478" s="3" t="s">
        <v>45</v>
      </c>
      <c r="Y478" s="3" t="s">
        <v>46</v>
      </c>
      <c r="Z478" s="3" t="s">
        <v>73</v>
      </c>
      <c r="AA478" s="3" t="s">
        <v>1050</v>
      </c>
      <c r="AB478" s="4">
        <v>2</v>
      </c>
      <c r="AC478" s="12" t="s">
        <v>3123</v>
      </c>
      <c r="AD478" s="10"/>
      <c r="AE478" s="10"/>
      <c r="AF478" s="4">
        <v>26220</v>
      </c>
      <c r="AG478" s="4">
        <v>26.22</v>
      </c>
      <c r="AH478" s="4">
        <v>280000</v>
      </c>
    </row>
    <row r="479" spans="1:34" ht="22" customHeight="1" x14ac:dyDescent="0.3">
      <c r="A479" s="5">
        <v>43474</v>
      </c>
      <c r="B479" s="6" t="s">
        <v>50</v>
      </c>
      <c r="C479" s="6" t="s">
        <v>84</v>
      </c>
      <c r="D479" s="6" t="s">
        <v>85</v>
      </c>
      <c r="E479" s="6" t="s">
        <v>44</v>
      </c>
      <c r="F479" s="6" t="s">
        <v>33</v>
      </c>
      <c r="G479" s="7" t="s">
        <v>49</v>
      </c>
      <c r="H479" s="7" t="s">
        <v>49</v>
      </c>
      <c r="I479" s="6" t="s">
        <v>86</v>
      </c>
      <c r="J479" s="6" t="s">
        <v>902</v>
      </c>
      <c r="K479" s="7" t="s">
        <v>49</v>
      </c>
      <c r="L479" s="7" t="s">
        <v>49</v>
      </c>
      <c r="M479" s="7" t="s">
        <v>49</v>
      </c>
      <c r="N479" s="7" t="s">
        <v>49</v>
      </c>
      <c r="O479" s="7" t="s">
        <v>49</v>
      </c>
      <c r="P479" s="6" t="s">
        <v>903</v>
      </c>
      <c r="Q479" s="6" t="s">
        <v>844</v>
      </c>
      <c r="R479" s="6" t="s">
        <v>96</v>
      </c>
      <c r="S479" s="6" t="s">
        <v>97</v>
      </c>
      <c r="T479" s="6" t="s">
        <v>98</v>
      </c>
      <c r="U479" s="6" t="s">
        <v>99</v>
      </c>
      <c r="V479" s="6" t="s">
        <v>90</v>
      </c>
      <c r="W479" s="6" t="s">
        <v>44</v>
      </c>
      <c r="X479" s="6" t="s">
        <v>91</v>
      </c>
      <c r="Y479" s="6" t="s">
        <v>46</v>
      </c>
      <c r="Z479" s="6" t="s">
        <v>758</v>
      </c>
      <c r="AA479" s="6" t="s">
        <v>1051</v>
      </c>
      <c r="AB479" s="7">
        <v>1</v>
      </c>
      <c r="AC479" s="12" t="s">
        <v>3123</v>
      </c>
      <c r="AD479" s="7"/>
      <c r="AE479" s="7"/>
      <c r="AF479" s="7">
        <v>16901</v>
      </c>
      <c r="AG479" s="7">
        <v>16.899999999999999</v>
      </c>
      <c r="AH479" s="7">
        <v>50700</v>
      </c>
    </row>
    <row r="480" spans="1:34" ht="22" customHeight="1" x14ac:dyDescent="0.3">
      <c r="A480" s="2">
        <v>43473</v>
      </c>
      <c r="B480" s="3" t="s">
        <v>50</v>
      </c>
      <c r="C480" s="3" t="s">
        <v>32</v>
      </c>
      <c r="D480" s="4" t="s">
        <v>49</v>
      </c>
      <c r="E480" s="4" t="s">
        <v>49</v>
      </c>
      <c r="F480" s="3" t="s">
        <v>33</v>
      </c>
      <c r="G480" s="4" t="s">
        <v>49</v>
      </c>
      <c r="H480" s="4" t="s">
        <v>49</v>
      </c>
      <c r="I480" s="3" t="s">
        <v>34</v>
      </c>
      <c r="J480" s="3" t="s">
        <v>1052</v>
      </c>
      <c r="K480" s="4" t="s">
        <v>49</v>
      </c>
      <c r="L480" s="3" t="s">
        <v>61</v>
      </c>
      <c r="M480" s="3" t="s">
        <v>33</v>
      </c>
      <c r="N480" s="4" t="s">
        <v>49</v>
      </c>
      <c r="O480" s="4" t="s">
        <v>49</v>
      </c>
      <c r="P480" s="3" t="s">
        <v>1053</v>
      </c>
      <c r="Q480" s="3" t="s">
        <v>39</v>
      </c>
      <c r="R480" s="3" t="s">
        <v>60</v>
      </c>
      <c r="S480" s="3" t="s">
        <v>61</v>
      </c>
      <c r="T480" s="3" t="s">
        <v>62</v>
      </c>
      <c r="U480" s="3" t="s">
        <v>56</v>
      </c>
      <c r="V480" s="3" t="s">
        <v>43</v>
      </c>
      <c r="W480" s="3" t="s">
        <v>44</v>
      </c>
      <c r="X480" s="3" t="s">
        <v>45</v>
      </c>
      <c r="Y480" s="3" t="s">
        <v>46</v>
      </c>
      <c r="Z480" s="3" t="s">
        <v>403</v>
      </c>
      <c r="AA480" s="3" t="s">
        <v>1054</v>
      </c>
      <c r="AB480" s="4">
        <v>2</v>
      </c>
      <c r="AC480" s="12" t="s">
        <v>3123</v>
      </c>
      <c r="AD480" s="10"/>
      <c r="AE480" s="10"/>
      <c r="AF480" s="4">
        <v>15090</v>
      </c>
      <c r="AG480" s="4">
        <v>15.09</v>
      </c>
      <c r="AH480" s="4">
        <v>120000</v>
      </c>
    </row>
    <row r="481" spans="1:34" ht="22" customHeight="1" x14ac:dyDescent="0.3">
      <c r="A481" s="5">
        <v>43470</v>
      </c>
      <c r="B481" s="6" t="s">
        <v>50</v>
      </c>
      <c r="C481" s="6" t="s">
        <v>32</v>
      </c>
      <c r="D481" s="7" t="s">
        <v>49</v>
      </c>
      <c r="E481" s="7" t="s">
        <v>49</v>
      </c>
      <c r="F481" s="6" t="s">
        <v>33</v>
      </c>
      <c r="G481" s="7" t="s">
        <v>49</v>
      </c>
      <c r="H481" s="7" t="s">
        <v>49</v>
      </c>
      <c r="I481" s="6" t="s">
        <v>34</v>
      </c>
      <c r="J481" s="6" t="s">
        <v>1041</v>
      </c>
      <c r="K481" s="7" t="s">
        <v>49</v>
      </c>
      <c r="L481" s="7" t="s">
        <v>49</v>
      </c>
      <c r="M481" s="7" t="s">
        <v>49</v>
      </c>
      <c r="N481" s="7" t="s">
        <v>49</v>
      </c>
      <c r="O481" s="7" t="s">
        <v>49</v>
      </c>
      <c r="P481" s="6" t="s">
        <v>1042</v>
      </c>
      <c r="Q481" s="6" t="s">
        <v>39</v>
      </c>
      <c r="R481" s="6" t="s">
        <v>60</v>
      </c>
      <c r="S481" s="6" t="s">
        <v>61</v>
      </c>
      <c r="T481" s="6" t="s">
        <v>62</v>
      </c>
      <c r="U481" s="6" t="s">
        <v>56</v>
      </c>
      <c r="V481" s="6" t="s">
        <v>43</v>
      </c>
      <c r="W481" s="6" t="s">
        <v>44</v>
      </c>
      <c r="X481" s="6" t="s">
        <v>45</v>
      </c>
      <c r="Y481" s="6" t="s">
        <v>46</v>
      </c>
      <c r="Z481" s="6" t="s">
        <v>418</v>
      </c>
      <c r="AA481" s="6" t="s">
        <v>1055</v>
      </c>
      <c r="AB481" s="7">
        <v>1</v>
      </c>
      <c r="AC481" s="12" t="s">
        <v>3123</v>
      </c>
      <c r="AD481" s="7"/>
      <c r="AE481" s="7"/>
      <c r="AF481" s="7">
        <v>5500</v>
      </c>
      <c r="AG481" s="7">
        <v>5.5</v>
      </c>
      <c r="AH481" s="7">
        <v>184000</v>
      </c>
    </row>
    <row r="482" spans="1:34" ht="22" customHeight="1" x14ac:dyDescent="0.3">
      <c r="A482" s="5">
        <v>43468</v>
      </c>
      <c r="B482" s="6" t="s">
        <v>31</v>
      </c>
      <c r="C482" s="6" t="s">
        <v>84</v>
      </c>
      <c r="D482" s="6" t="s">
        <v>660</v>
      </c>
      <c r="E482" s="6" t="s">
        <v>44</v>
      </c>
      <c r="F482" s="7" t="s">
        <v>49</v>
      </c>
      <c r="G482" s="7" t="s">
        <v>49</v>
      </c>
      <c r="H482" s="7" t="s">
        <v>49</v>
      </c>
      <c r="I482" s="6" t="s">
        <v>661</v>
      </c>
      <c r="J482" s="6" t="s">
        <v>65</v>
      </c>
      <c r="K482" s="7" t="s">
        <v>49</v>
      </c>
      <c r="L482" s="7" t="s">
        <v>49</v>
      </c>
      <c r="M482" s="6" t="s">
        <v>33</v>
      </c>
      <c r="N482" s="7" t="s">
        <v>49</v>
      </c>
      <c r="O482" s="7" t="s">
        <v>49</v>
      </c>
      <c r="P482" s="6" t="s">
        <v>66</v>
      </c>
      <c r="Q482" s="6" t="s">
        <v>39</v>
      </c>
      <c r="R482" s="6" t="s">
        <v>67</v>
      </c>
      <c r="S482" s="6" t="s">
        <v>68</v>
      </c>
      <c r="T482" s="6" t="s">
        <v>69</v>
      </c>
      <c r="U482" s="6" t="s">
        <v>70</v>
      </c>
      <c r="V482" s="6" t="s">
        <v>43</v>
      </c>
      <c r="W482" s="6" t="s">
        <v>44</v>
      </c>
      <c r="X482" s="6" t="s">
        <v>45</v>
      </c>
      <c r="Y482" s="6" t="s">
        <v>46</v>
      </c>
      <c r="Z482" s="6" t="s">
        <v>73</v>
      </c>
      <c r="AA482" s="6" t="s">
        <v>1057</v>
      </c>
      <c r="AB482" s="7">
        <v>3</v>
      </c>
      <c r="AC482" s="12" t="s">
        <v>3123</v>
      </c>
      <c r="AD482" s="7"/>
      <c r="AE482" s="7"/>
      <c r="AF482" s="7">
        <v>61560</v>
      </c>
      <c r="AG482" s="7">
        <v>61.56</v>
      </c>
      <c r="AH482" s="7">
        <v>658000</v>
      </c>
    </row>
    <row r="483" spans="1:34" ht="22" customHeight="1" x14ac:dyDescent="0.3">
      <c r="A483" s="2">
        <v>43468</v>
      </c>
      <c r="B483" s="3" t="s">
        <v>31</v>
      </c>
      <c r="C483" s="3" t="s">
        <v>84</v>
      </c>
      <c r="D483" s="3" t="s">
        <v>660</v>
      </c>
      <c r="E483" s="3" t="s">
        <v>44</v>
      </c>
      <c r="F483" s="4" t="s">
        <v>49</v>
      </c>
      <c r="G483" s="4" t="s">
        <v>49</v>
      </c>
      <c r="H483" s="4" t="s">
        <v>49</v>
      </c>
      <c r="I483" s="3" t="s">
        <v>661</v>
      </c>
      <c r="J483" s="3" t="s">
        <v>65</v>
      </c>
      <c r="K483" s="4" t="s">
        <v>49</v>
      </c>
      <c r="L483" s="4" t="s">
        <v>49</v>
      </c>
      <c r="M483" s="3" t="s">
        <v>33</v>
      </c>
      <c r="N483" s="4" t="s">
        <v>49</v>
      </c>
      <c r="O483" s="4" t="s">
        <v>49</v>
      </c>
      <c r="P483" s="3" t="s">
        <v>66</v>
      </c>
      <c r="Q483" s="3" t="s">
        <v>39</v>
      </c>
      <c r="R483" s="3" t="s">
        <v>67</v>
      </c>
      <c r="S483" s="3" t="s">
        <v>68</v>
      </c>
      <c r="T483" s="3" t="s">
        <v>69</v>
      </c>
      <c r="U483" s="3" t="s">
        <v>70</v>
      </c>
      <c r="V483" s="3" t="s">
        <v>43</v>
      </c>
      <c r="W483" s="3" t="s">
        <v>44</v>
      </c>
      <c r="X483" s="3" t="s">
        <v>45</v>
      </c>
      <c r="Y483" s="3" t="s">
        <v>46</v>
      </c>
      <c r="Z483" s="3" t="s">
        <v>71</v>
      </c>
      <c r="AA483" s="3" t="s">
        <v>1058</v>
      </c>
      <c r="AB483" s="4">
        <v>4</v>
      </c>
      <c r="AC483" s="12" t="s">
        <v>3123</v>
      </c>
      <c r="AD483" s="10"/>
      <c r="AE483" s="10"/>
      <c r="AF483" s="4">
        <v>44696</v>
      </c>
      <c r="AG483" s="4">
        <v>44.7</v>
      </c>
      <c r="AH483" s="4">
        <v>478000</v>
      </c>
    </row>
    <row r="484" spans="1:34" ht="22" customHeight="1" x14ac:dyDescent="0.3">
      <c r="A484" s="5">
        <v>43467</v>
      </c>
      <c r="B484" s="6" t="s">
        <v>50</v>
      </c>
      <c r="C484" s="6" t="s">
        <v>32</v>
      </c>
      <c r="D484" s="7" t="s">
        <v>49</v>
      </c>
      <c r="E484" s="7" t="s">
        <v>49</v>
      </c>
      <c r="F484" s="6" t="s">
        <v>33</v>
      </c>
      <c r="G484" s="7" t="s">
        <v>49</v>
      </c>
      <c r="H484" s="7" t="s">
        <v>49</v>
      </c>
      <c r="I484" s="6" t="s">
        <v>34</v>
      </c>
      <c r="J484" s="6" t="s">
        <v>1041</v>
      </c>
      <c r="K484" s="7" t="s">
        <v>49</v>
      </c>
      <c r="L484" s="7" t="s">
        <v>49</v>
      </c>
      <c r="M484" s="7" t="s">
        <v>49</v>
      </c>
      <c r="N484" s="7" t="s">
        <v>49</v>
      </c>
      <c r="O484" s="7" t="s">
        <v>49</v>
      </c>
      <c r="P484" s="6" t="s">
        <v>1042</v>
      </c>
      <c r="Q484" s="6" t="s">
        <v>39</v>
      </c>
      <c r="R484" s="6" t="s">
        <v>60</v>
      </c>
      <c r="S484" s="6" t="s">
        <v>61</v>
      </c>
      <c r="T484" s="6" t="s">
        <v>62</v>
      </c>
      <c r="U484" s="6" t="s">
        <v>56</v>
      </c>
      <c r="V484" s="6" t="s">
        <v>43</v>
      </c>
      <c r="W484" s="6" t="s">
        <v>44</v>
      </c>
      <c r="X484" s="6" t="s">
        <v>45</v>
      </c>
      <c r="Y484" s="6" t="s">
        <v>46</v>
      </c>
      <c r="Z484" s="6" t="s">
        <v>418</v>
      </c>
      <c r="AA484" s="6" t="s">
        <v>1043</v>
      </c>
      <c r="AB484" s="7">
        <v>1</v>
      </c>
      <c r="AC484" s="12" t="s">
        <v>3123</v>
      </c>
      <c r="AD484" s="7"/>
      <c r="AE484" s="7"/>
      <c r="AF484" s="7">
        <v>5040</v>
      </c>
      <c r="AG484" s="7">
        <v>5.04</v>
      </c>
      <c r="AH484" s="7">
        <v>169000</v>
      </c>
    </row>
    <row r="485" spans="1:34" ht="22" customHeight="1" x14ac:dyDescent="0.3">
      <c r="A485" s="2">
        <v>43465</v>
      </c>
      <c r="B485" s="3" t="s">
        <v>50</v>
      </c>
      <c r="C485" s="3" t="s">
        <v>32</v>
      </c>
      <c r="D485" s="4" t="s">
        <v>49</v>
      </c>
      <c r="E485" s="4" t="s">
        <v>49</v>
      </c>
      <c r="F485" s="3" t="s">
        <v>33</v>
      </c>
      <c r="G485" s="4" t="s">
        <v>49</v>
      </c>
      <c r="H485" s="4" t="s">
        <v>49</v>
      </c>
      <c r="I485" s="3" t="s">
        <v>34</v>
      </c>
      <c r="J485" s="3" t="s">
        <v>173</v>
      </c>
      <c r="K485" s="3" t="s">
        <v>174</v>
      </c>
      <c r="L485" s="3" t="s">
        <v>97</v>
      </c>
      <c r="M485" s="4" t="s">
        <v>49</v>
      </c>
      <c r="N485" s="4" t="s">
        <v>49</v>
      </c>
      <c r="O485" s="4" t="s">
        <v>49</v>
      </c>
      <c r="P485" s="3" t="s">
        <v>760</v>
      </c>
      <c r="Q485" s="3" t="s">
        <v>39</v>
      </c>
      <c r="R485" s="3" t="s">
        <v>176</v>
      </c>
      <c r="S485" s="3" t="s">
        <v>97</v>
      </c>
      <c r="T485" s="3" t="s">
        <v>177</v>
      </c>
      <c r="U485" s="3" t="s">
        <v>178</v>
      </c>
      <c r="V485" s="3" t="s">
        <v>43</v>
      </c>
      <c r="W485" s="3" t="s">
        <v>44</v>
      </c>
      <c r="X485" s="3" t="s">
        <v>45</v>
      </c>
      <c r="Y485" s="3" t="s">
        <v>46</v>
      </c>
      <c r="Z485" s="3" t="s">
        <v>179</v>
      </c>
      <c r="AA485" s="3" t="s">
        <v>1061</v>
      </c>
      <c r="AB485" s="4">
        <v>1</v>
      </c>
      <c r="AC485" s="12" t="s">
        <v>3123</v>
      </c>
      <c r="AD485" s="10"/>
      <c r="AE485" s="10"/>
      <c r="AF485" s="4">
        <v>17375</v>
      </c>
      <c r="AG485" s="4">
        <v>17.38</v>
      </c>
      <c r="AH485" s="4">
        <v>9400</v>
      </c>
    </row>
    <row r="486" spans="1:34" ht="22" customHeight="1" x14ac:dyDescent="0.3">
      <c r="A486" s="5">
        <v>43464</v>
      </c>
      <c r="B486" s="6" t="s">
        <v>31</v>
      </c>
      <c r="C486" s="6" t="s">
        <v>32</v>
      </c>
      <c r="D486" s="7" t="s">
        <v>49</v>
      </c>
      <c r="E486" s="7" t="s">
        <v>49</v>
      </c>
      <c r="F486" s="6" t="s">
        <v>33</v>
      </c>
      <c r="G486" s="7" t="s">
        <v>49</v>
      </c>
      <c r="H486" s="7" t="s">
        <v>49</v>
      </c>
      <c r="I486" s="6" t="s">
        <v>34</v>
      </c>
      <c r="J486" s="6" t="s">
        <v>65</v>
      </c>
      <c r="K486" s="7" t="s">
        <v>49</v>
      </c>
      <c r="L486" s="7" t="s">
        <v>49</v>
      </c>
      <c r="M486" s="6" t="s">
        <v>33</v>
      </c>
      <c r="N486" s="7" t="s">
        <v>49</v>
      </c>
      <c r="O486" s="7" t="s">
        <v>49</v>
      </c>
      <c r="P486" s="6" t="s">
        <v>66</v>
      </c>
      <c r="Q486" s="6" t="s">
        <v>39</v>
      </c>
      <c r="R486" s="6" t="s">
        <v>67</v>
      </c>
      <c r="S486" s="6" t="s">
        <v>68</v>
      </c>
      <c r="T486" s="6" t="s">
        <v>69</v>
      </c>
      <c r="U486" s="6" t="s">
        <v>70</v>
      </c>
      <c r="V486" s="6" t="s">
        <v>43</v>
      </c>
      <c r="W486" s="6" t="s">
        <v>44</v>
      </c>
      <c r="X486" s="6" t="s">
        <v>45</v>
      </c>
      <c r="Y486" s="6" t="s">
        <v>46</v>
      </c>
      <c r="Z486" s="6" t="s">
        <v>73</v>
      </c>
      <c r="AA486" s="6" t="s">
        <v>1062</v>
      </c>
      <c r="AB486" s="7">
        <v>1</v>
      </c>
      <c r="AC486" s="12" t="s">
        <v>3123</v>
      </c>
      <c r="AD486" s="7"/>
      <c r="AE486" s="7"/>
      <c r="AF486" s="7">
        <v>17618</v>
      </c>
      <c r="AG486" s="7">
        <v>17.62</v>
      </c>
      <c r="AH486" s="7">
        <v>245000</v>
      </c>
    </row>
    <row r="487" spans="1:34" ht="22" customHeight="1" x14ac:dyDescent="0.3">
      <c r="A487" s="2">
        <v>43464</v>
      </c>
      <c r="B487" s="3" t="s">
        <v>31</v>
      </c>
      <c r="C487" s="3" t="s">
        <v>32</v>
      </c>
      <c r="D487" s="4" t="s">
        <v>49</v>
      </c>
      <c r="E487" s="4" t="s">
        <v>49</v>
      </c>
      <c r="F487" s="3" t="s">
        <v>33</v>
      </c>
      <c r="G487" s="4" t="s">
        <v>49</v>
      </c>
      <c r="H487" s="4" t="s">
        <v>49</v>
      </c>
      <c r="I487" s="3" t="s">
        <v>34</v>
      </c>
      <c r="J487" s="3" t="s">
        <v>77</v>
      </c>
      <c r="K487" s="3" t="s">
        <v>78</v>
      </c>
      <c r="L487" s="3" t="s">
        <v>68</v>
      </c>
      <c r="M487" s="3" t="s">
        <v>33</v>
      </c>
      <c r="N487" s="4" t="s">
        <v>49</v>
      </c>
      <c r="O487" s="4" t="s">
        <v>49</v>
      </c>
      <c r="P487" s="3" t="s">
        <v>79</v>
      </c>
      <c r="Q487" s="3" t="s">
        <v>39</v>
      </c>
      <c r="R487" s="3" t="s">
        <v>67</v>
      </c>
      <c r="S487" s="3" t="s">
        <v>68</v>
      </c>
      <c r="T487" s="3" t="s">
        <v>69</v>
      </c>
      <c r="U487" s="3" t="s">
        <v>70</v>
      </c>
      <c r="V487" s="3" t="s">
        <v>43</v>
      </c>
      <c r="W487" s="3" t="s">
        <v>44</v>
      </c>
      <c r="X487" s="3" t="s">
        <v>45</v>
      </c>
      <c r="Y487" s="3" t="s">
        <v>46</v>
      </c>
      <c r="Z487" s="3" t="s">
        <v>440</v>
      </c>
      <c r="AA487" s="3" t="s">
        <v>1063</v>
      </c>
      <c r="AB487" s="4">
        <v>2</v>
      </c>
      <c r="AC487" s="12" t="s">
        <v>3123</v>
      </c>
      <c r="AD487" s="10"/>
      <c r="AE487" s="10"/>
      <c r="AF487" s="4">
        <v>20416</v>
      </c>
      <c r="AG487" s="4">
        <v>20.420000000000002</v>
      </c>
      <c r="AH487" s="4">
        <v>1350000</v>
      </c>
    </row>
    <row r="488" spans="1:34" ht="22" customHeight="1" x14ac:dyDescent="0.3">
      <c r="A488" s="5">
        <v>43464</v>
      </c>
      <c r="B488" s="6" t="s">
        <v>31</v>
      </c>
      <c r="C488" s="6" t="s">
        <v>32</v>
      </c>
      <c r="D488" s="7" t="s">
        <v>49</v>
      </c>
      <c r="E488" s="7" t="s">
        <v>49</v>
      </c>
      <c r="F488" s="6" t="s">
        <v>33</v>
      </c>
      <c r="G488" s="7" t="s">
        <v>49</v>
      </c>
      <c r="H488" s="7" t="s">
        <v>49</v>
      </c>
      <c r="I488" s="6" t="s">
        <v>34</v>
      </c>
      <c r="J488" s="6" t="s">
        <v>35</v>
      </c>
      <c r="K488" s="6" t="s">
        <v>36</v>
      </c>
      <c r="L488" s="6" t="s">
        <v>37</v>
      </c>
      <c r="M488" s="6" t="s">
        <v>33</v>
      </c>
      <c r="N488" s="7" t="s">
        <v>49</v>
      </c>
      <c r="O488" s="7" t="s">
        <v>49</v>
      </c>
      <c r="P488" s="6" t="s">
        <v>38</v>
      </c>
      <c r="Q488" s="6" t="s">
        <v>39</v>
      </c>
      <c r="R488" s="6" t="s">
        <v>1064</v>
      </c>
      <c r="S488" s="6" t="s">
        <v>133</v>
      </c>
      <c r="T488" s="6" t="s">
        <v>1065</v>
      </c>
      <c r="U488" s="6" t="s">
        <v>42</v>
      </c>
      <c r="V488" s="6" t="s">
        <v>43</v>
      </c>
      <c r="W488" s="6" t="s">
        <v>44</v>
      </c>
      <c r="X488" s="6" t="s">
        <v>45</v>
      </c>
      <c r="Y488" s="6" t="s">
        <v>46</v>
      </c>
      <c r="Z488" s="6" t="s">
        <v>47</v>
      </c>
      <c r="AA488" s="6" t="s">
        <v>1066</v>
      </c>
      <c r="AB488" s="7">
        <v>11</v>
      </c>
      <c r="AC488" s="12" t="s">
        <v>3123</v>
      </c>
      <c r="AD488" s="7"/>
      <c r="AE488" s="7"/>
      <c r="AF488" s="7">
        <v>203640</v>
      </c>
      <c r="AG488" s="7">
        <v>203.64</v>
      </c>
      <c r="AH488" s="6" t="s">
        <v>49</v>
      </c>
    </row>
    <row r="489" spans="1:34" ht="22" customHeight="1" x14ac:dyDescent="0.3">
      <c r="A489" s="5">
        <v>43463</v>
      </c>
      <c r="B489" s="6" t="s">
        <v>31</v>
      </c>
      <c r="C489" s="6" t="s">
        <v>84</v>
      </c>
      <c r="D489" s="6" t="s">
        <v>660</v>
      </c>
      <c r="E489" s="6" t="s">
        <v>44</v>
      </c>
      <c r="F489" s="7" t="s">
        <v>49</v>
      </c>
      <c r="G489" s="7" t="s">
        <v>49</v>
      </c>
      <c r="H489" s="7" t="s">
        <v>49</v>
      </c>
      <c r="I489" s="6" t="s">
        <v>661</v>
      </c>
      <c r="J489" s="6" t="s">
        <v>65</v>
      </c>
      <c r="K489" s="7" t="s">
        <v>49</v>
      </c>
      <c r="L489" s="7" t="s">
        <v>49</v>
      </c>
      <c r="M489" s="6" t="s">
        <v>33</v>
      </c>
      <c r="N489" s="7" t="s">
        <v>49</v>
      </c>
      <c r="O489" s="7" t="s">
        <v>49</v>
      </c>
      <c r="P489" s="6" t="s">
        <v>66</v>
      </c>
      <c r="Q489" s="6" t="s">
        <v>39</v>
      </c>
      <c r="R489" s="6" t="s">
        <v>67</v>
      </c>
      <c r="S489" s="6" t="s">
        <v>68</v>
      </c>
      <c r="T489" s="6" t="s">
        <v>69</v>
      </c>
      <c r="U489" s="6" t="s">
        <v>70</v>
      </c>
      <c r="V489" s="6" t="s">
        <v>43</v>
      </c>
      <c r="W489" s="6" t="s">
        <v>44</v>
      </c>
      <c r="X489" s="6" t="s">
        <v>45</v>
      </c>
      <c r="Y489" s="6" t="s">
        <v>46</v>
      </c>
      <c r="Z489" s="6" t="s">
        <v>73</v>
      </c>
      <c r="AA489" s="6" t="s">
        <v>1069</v>
      </c>
      <c r="AB489" s="7">
        <v>2</v>
      </c>
      <c r="AC489" s="12" t="s">
        <v>3123</v>
      </c>
      <c r="AD489" s="7"/>
      <c r="AE489" s="7"/>
      <c r="AF489" s="7">
        <v>41040</v>
      </c>
      <c r="AG489" s="7">
        <v>41.04</v>
      </c>
      <c r="AH489" s="7">
        <v>571000</v>
      </c>
    </row>
    <row r="490" spans="1:34" ht="22" customHeight="1" x14ac:dyDescent="0.3">
      <c r="A490" s="5">
        <v>43462</v>
      </c>
      <c r="B490" s="6" t="s">
        <v>144</v>
      </c>
      <c r="C490" s="6" t="s">
        <v>84</v>
      </c>
      <c r="D490" s="6" t="s">
        <v>85</v>
      </c>
      <c r="E490" s="6" t="s">
        <v>44</v>
      </c>
      <c r="F490" s="6" t="s">
        <v>33</v>
      </c>
      <c r="G490" s="7" t="s">
        <v>49</v>
      </c>
      <c r="H490" s="7" t="s">
        <v>49</v>
      </c>
      <c r="I490" s="6" t="s">
        <v>86</v>
      </c>
      <c r="J490" s="6" t="s">
        <v>77</v>
      </c>
      <c r="K490" s="6" t="s">
        <v>78</v>
      </c>
      <c r="L490" s="6" t="s">
        <v>68</v>
      </c>
      <c r="M490" s="6" t="s">
        <v>33</v>
      </c>
      <c r="N490" s="7" t="s">
        <v>49</v>
      </c>
      <c r="O490" s="7" t="s">
        <v>49</v>
      </c>
      <c r="P490" s="6" t="s">
        <v>79</v>
      </c>
      <c r="Q490" s="6" t="s">
        <v>39</v>
      </c>
      <c r="R490" s="6" t="s">
        <v>67</v>
      </c>
      <c r="S490" s="6" t="s">
        <v>68</v>
      </c>
      <c r="T490" s="6" t="s">
        <v>69</v>
      </c>
      <c r="U490" s="6" t="s">
        <v>70</v>
      </c>
      <c r="V490" s="6" t="s">
        <v>90</v>
      </c>
      <c r="W490" s="6" t="s">
        <v>44</v>
      </c>
      <c r="X490" s="6" t="s">
        <v>91</v>
      </c>
      <c r="Y490" s="6" t="s">
        <v>46</v>
      </c>
      <c r="Z490" s="6" t="s">
        <v>748</v>
      </c>
      <c r="AA490" s="6" t="s">
        <v>1071</v>
      </c>
      <c r="AB490" s="7">
        <v>4</v>
      </c>
      <c r="AC490" s="12" t="s">
        <v>3123</v>
      </c>
      <c r="AD490" s="7"/>
      <c r="AE490" s="7"/>
      <c r="AF490" s="7">
        <v>63555</v>
      </c>
      <c r="AG490" s="7">
        <v>63.56</v>
      </c>
      <c r="AH490" s="7">
        <v>337000</v>
      </c>
    </row>
    <row r="491" spans="1:34" ht="22" customHeight="1" x14ac:dyDescent="0.3">
      <c r="A491" s="2">
        <v>43462</v>
      </c>
      <c r="B491" s="3" t="s">
        <v>144</v>
      </c>
      <c r="C491" s="3" t="s">
        <v>84</v>
      </c>
      <c r="D491" s="3" t="s">
        <v>85</v>
      </c>
      <c r="E491" s="3" t="s">
        <v>44</v>
      </c>
      <c r="F491" s="3" t="s">
        <v>33</v>
      </c>
      <c r="G491" s="4" t="s">
        <v>49</v>
      </c>
      <c r="H491" s="4" t="s">
        <v>49</v>
      </c>
      <c r="I491" s="3" t="s">
        <v>86</v>
      </c>
      <c r="J491" s="3" t="s">
        <v>77</v>
      </c>
      <c r="K491" s="3" t="s">
        <v>78</v>
      </c>
      <c r="L491" s="3" t="s">
        <v>68</v>
      </c>
      <c r="M491" s="3" t="s">
        <v>33</v>
      </c>
      <c r="N491" s="4" t="s">
        <v>49</v>
      </c>
      <c r="O491" s="4" t="s">
        <v>49</v>
      </c>
      <c r="P491" s="3" t="s">
        <v>79</v>
      </c>
      <c r="Q491" s="3" t="s">
        <v>39</v>
      </c>
      <c r="R491" s="3" t="s">
        <v>67</v>
      </c>
      <c r="S491" s="3" t="s">
        <v>68</v>
      </c>
      <c r="T491" s="3" t="s">
        <v>69</v>
      </c>
      <c r="U491" s="3" t="s">
        <v>70</v>
      </c>
      <c r="V491" s="3" t="s">
        <v>90</v>
      </c>
      <c r="W491" s="3" t="s">
        <v>44</v>
      </c>
      <c r="X491" s="3" t="s">
        <v>91</v>
      </c>
      <c r="Y491" s="3" t="s">
        <v>46</v>
      </c>
      <c r="Z491" s="3" t="s">
        <v>748</v>
      </c>
      <c r="AA491" s="3" t="s">
        <v>1072</v>
      </c>
      <c r="AB491" s="4">
        <v>3</v>
      </c>
      <c r="AC491" s="12" t="s">
        <v>3123</v>
      </c>
      <c r="AD491" s="10"/>
      <c r="AE491" s="10"/>
      <c r="AF491" s="4">
        <v>53520</v>
      </c>
      <c r="AG491" s="4">
        <v>53.52</v>
      </c>
      <c r="AH491" s="4">
        <v>284000</v>
      </c>
    </row>
    <row r="492" spans="1:34" ht="22" customHeight="1" x14ac:dyDescent="0.3">
      <c r="A492" s="5">
        <v>43462</v>
      </c>
      <c r="B492" s="6" t="s">
        <v>50</v>
      </c>
      <c r="C492" s="6" t="s">
        <v>84</v>
      </c>
      <c r="D492" s="6" t="s">
        <v>85</v>
      </c>
      <c r="E492" s="6" t="s">
        <v>44</v>
      </c>
      <c r="F492" s="6" t="s">
        <v>33</v>
      </c>
      <c r="G492" s="7" t="s">
        <v>49</v>
      </c>
      <c r="H492" s="7" t="s">
        <v>49</v>
      </c>
      <c r="I492" s="6" t="s">
        <v>86</v>
      </c>
      <c r="J492" s="6" t="s">
        <v>1073</v>
      </c>
      <c r="K492" s="6" t="s">
        <v>1074</v>
      </c>
      <c r="L492" s="6" t="s">
        <v>1000</v>
      </c>
      <c r="M492" s="6" t="s">
        <v>1075</v>
      </c>
      <c r="N492" s="8">
        <v>793299163</v>
      </c>
      <c r="O492" s="7" t="s">
        <v>49</v>
      </c>
      <c r="P492" s="6" t="s">
        <v>1076</v>
      </c>
      <c r="Q492" s="6" t="s">
        <v>39</v>
      </c>
      <c r="R492" s="6" t="s">
        <v>999</v>
      </c>
      <c r="S492" s="6" t="s">
        <v>1000</v>
      </c>
      <c r="T492" s="6" t="s">
        <v>1001</v>
      </c>
      <c r="U492" s="6" t="s">
        <v>42</v>
      </c>
      <c r="V492" s="6" t="s">
        <v>90</v>
      </c>
      <c r="W492" s="6" t="s">
        <v>44</v>
      </c>
      <c r="X492" s="6" t="s">
        <v>91</v>
      </c>
      <c r="Y492" s="6" t="s">
        <v>46</v>
      </c>
      <c r="Z492" s="6" t="s">
        <v>777</v>
      </c>
      <c r="AA492" s="6" t="s">
        <v>1002</v>
      </c>
      <c r="AB492" s="7">
        <v>1</v>
      </c>
      <c r="AC492" s="12" t="s">
        <v>3123</v>
      </c>
      <c r="AD492" s="7"/>
      <c r="AE492" s="7"/>
      <c r="AF492" s="7">
        <v>14160</v>
      </c>
      <c r="AG492" s="7">
        <v>14.16</v>
      </c>
      <c r="AH492" s="7">
        <v>22400</v>
      </c>
    </row>
    <row r="493" spans="1:34" ht="22" customHeight="1" x14ac:dyDescent="0.3">
      <c r="A493" s="2">
        <v>43460</v>
      </c>
      <c r="B493" s="3" t="s">
        <v>31</v>
      </c>
      <c r="C493" s="3" t="s">
        <v>32</v>
      </c>
      <c r="D493" s="4" t="s">
        <v>49</v>
      </c>
      <c r="E493" s="4" t="s">
        <v>49</v>
      </c>
      <c r="F493" s="3" t="s">
        <v>33</v>
      </c>
      <c r="G493" s="4" t="s">
        <v>49</v>
      </c>
      <c r="H493" s="4" t="s">
        <v>49</v>
      </c>
      <c r="I493" s="3" t="s">
        <v>34</v>
      </c>
      <c r="J493" s="3" t="s">
        <v>77</v>
      </c>
      <c r="K493" s="3" t="s">
        <v>78</v>
      </c>
      <c r="L493" s="3" t="s">
        <v>68</v>
      </c>
      <c r="M493" s="3" t="s">
        <v>33</v>
      </c>
      <c r="N493" s="4" t="s">
        <v>49</v>
      </c>
      <c r="O493" s="4" t="s">
        <v>49</v>
      </c>
      <c r="P493" s="3" t="s">
        <v>79</v>
      </c>
      <c r="Q493" s="3" t="s">
        <v>39</v>
      </c>
      <c r="R493" s="3" t="s">
        <v>67</v>
      </c>
      <c r="S493" s="3" t="s">
        <v>68</v>
      </c>
      <c r="T493" s="3" t="s">
        <v>69</v>
      </c>
      <c r="U493" s="3" t="s">
        <v>70</v>
      </c>
      <c r="V493" s="3" t="s">
        <v>43</v>
      </c>
      <c r="W493" s="3" t="s">
        <v>44</v>
      </c>
      <c r="X493" s="3" t="s">
        <v>45</v>
      </c>
      <c r="Y493" s="3" t="s">
        <v>46</v>
      </c>
      <c r="Z493" s="3" t="s">
        <v>440</v>
      </c>
      <c r="AA493" s="3" t="s">
        <v>1077</v>
      </c>
      <c r="AB493" s="4">
        <v>2</v>
      </c>
      <c r="AC493" s="12" t="s">
        <v>3123</v>
      </c>
      <c r="AD493" s="10"/>
      <c r="AE493" s="10"/>
      <c r="AF493" s="4">
        <v>20940</v>
      </c>
      <c r="AG493" s="4">
        <v>20.94</v>
      </c>
      <c r="AH493" s="4">
        <v>1385000</v>
      </c>
    </row>
    <row r="494" spans="1:34" ht="22" customHeight="1" x14ac:dyDescent="0.3">
      <c r="A494" s="2">
        <v>43460</v>
      </c>
      <c r="B494" s="3" t="s">
        <v>31</v>
      </c>
      <c r="C494" s="3" t="s">
        <v>32</v>
      </c>
      <c r="D494" s="4" t="s">
        <v>49</v>
      </c>
      <c r="E494" s="4" t="s">
        <v>49</v>
      </c>
      <c r="F494" s="3" t="s">
        <v>33</v>
      </c>
      <c r="G494" s="4" t="s">
        <v>49</v>
      </c>
      <c r="H494" s="4" t="s">
        <v>49</v>
      </c>
      <c r="I494" s="3" t="s">
        <v>34</v>
      </c>
      <c r="J494" s="3" t="s">
        <v>65</v>
      </c>
      <c r="K494" s="4" t="s">
        <v>49</v>
      </c>
      <c r="L494" s="4" t="s">
        <v>49</v>
      </c>
      <c r="M494" s="3" t="s">
        <v>33</v>
      </c>
      <c r="N494" s="4" t="s">
        <v>49</v>
      </c>
      <c r="O494" s="4" t="s">
        <v>49</v>
      </c>
      <c r="P494" s="3" t="s">
        <v>66</v>
      </c>
      <c r="Q494" s="3" t="s">
        <v>39</v>
      </c>
      <c r="R494" s="3" t="s">
        <v>67</v>
      </c>
      <c r="S494" s="3" t="s">
        <v>68</v>
      </c>
      <c r="T494" s="3" t="s">
        <v>69</v>
      </c>
      <c r="U494" s="3" t="s">
        <v>70</v>
      </c>
      <c r="V494" s="3" t="s">
        <v>43</v>
      </c>
      <c r="W494" s="3" t="s">
        <v>44</v>
      </c>
      <c r="X494" s="3" t="s">
        <v>45</v>
      </c>
      <c r="Y494" s="3" t="s">
        <v>46</v>
      </c>
      <c r="Z494" s="3" t="s">
        <v>73</v>
      </c>
      <c r="AA494" s="3" t="s">
        <v>1079</v>
      </c>
      <c r="AB494" s="4">
        <v>1</v>
      </c>
      <c r="AC494" s="12" t="s">
        <v>3123</v>
      </c>
      <c r="AD494" s="10"/>
      <c r="AE494" s="10"/>
      <c r="AF494" s="4">
        <v>17618</v>
      </c>
      <c r="AG494" s="4">
        <v>17.62</v>
      </c>
      <c r="AH494" s="4">
        <v>245000</v>
      </c>
    </row>
    <row r="495" spans="1:34" ht="22" customHeight="1" x14ac:dyDescent="0.3">
      <c r="A495" s="5">
        <v>43460</v>
      </c>
      <c r="B495" s="6" t="s">
        <v>31</v>
      </c>
      <c r="C495" s="6" t="s">
        <v>84</v>
      </c>
      <c r="D495" s="6" t="s">
        <v>660</v>
      </c>
      <c r="E495" s="6" t="s">
        <v>44</v>
      </c>
      <c r="F495" s="7" t="s">
        <v>49</v>
      </c>
      <c r="G495" s="7" t="s">
        <v>49</v>
      </c>
      <c r="H495" s="7" t="s">
        <v>49</v>
      </c>
      <c r="I495" s="6" t="s">
        <v>661</v>
      </c>
      <c r="J495" s="6" t="s">
        <v>65</v>
      </c>
      <c r="K495" s="7" t="s">
        <v>49</v>
      </c>
      <c r="L495" s="7" t="s">
        <v>49</v>
      </c>
      <c r="M495" s="6" t="s">
        <v>33</v>
      </c>
      <c r="N495" s="7" t="s">
        <v>49</v>
      </c>
      <c r="O495" s="7" t="s">
        <v>49</v>
      </c>
      <c r="P495" s="6" t="s">
        <v>66</v>
      </c>
      <c r="Q495" s="6" t="s">
        <v>39</v>
      </c>
      <c r="R495" s="6" t="s">
        <v>67</v>
      </c>
      <c r="S495" s="6" t="s">
        <v>68</v>
      </c>
      <c r="T495" s="6" t="s">
        <v>69</v>
      </c>
      <c r="U495" s="6" t="s">
        <v>70</v>
      </c>
      <c r="V495" s="6" t="s">
        <v>43</v>
      </c>
      <c r="W495" s="6" t="s">
        <v>44</v>
      </c>
      <c r="X495" s="6" t="s">
        <v>45</v>
      </c>
      <c r="Y495" s="6" t="s">
        <v>46</v>
      </c>
      <c r="Z495" s="6" t="s">
        <v>73</v>
      </c>
      <c r="AA495" s="6" t="s">
        <v>1083</v>
      </c>
      <c r="AB495" s="7">
        <v>3</v>
      </c>
      <c r="AC495" s="12" t="s">
        <v>3123</v>
      </c>
      <c r="AD495" s="7"/>
      <c r="AE495" s="7"/>
      <c r="AF495" s="7">
        <v>61560</v>
      </c>
      <c r="AG495" s="7">
        <v>61.56</v>
      </c>
      <c r="AH495" s="7">
        <v>857000</v>
      </c>
    </row>
    <row r="496" spans="1:34" ht="22" customHeight="1" x14ac:dyDescent="0.3">
      <c r="A496" s="5">
        <v>43460</v>
      </c>
      <c r="B496" s="6" t="s">
        <v>31</v>
      </c>
      <c r="C496" s="6" t="s">
        <v>84</v>
      </c>
      <c r="D496" s="6" t="s">
        <v>660</v>
      </c>
      <c r="E496" s="6" t="s">
        <v>44</v>
      </c>
      <c r="F496" s="7" t="s">
        <v>49</v>
      </c>
      <c r="G496" s="7" t="s">
        <v>49</v>
      </c>
      <c r="H496" s="7" t="s">
        <v>49</v>
      </c>
      <c r="I496" s="6" t="s">
        <v>661</v>
      </c>
      <c r="J496" s="6" t="s">
        <v>65</v>
      </c>
      <c r="K496" s="7" t="s">
        <v>49</v>
      </c>
      <c r="L496" s="7" t="s">
        <v>49</v>
      </c>
      <c r="M496" s="6" t="s">
        <v>33</v>
      </c>
      <c r="N496" s="7" t="s">
        <v>49</v>
      </c>
      <c r="O496" s="7" t="s">
        <v>49</v>
      </c>
      <c r="P496" s="6" t="s">
        <v>66</v>
      </c>
      <c r="Q496" s="6" t="s">
        <v>39</v>
      </c>
      <c r="R496" s="6" t="s">
        <v>67</v>
      </c>
      <c r="S496" s="6" t="s">
        <v>68</v>
      </c>
      <c r="T496" s="6" t="s">
        <v>69</v>
      </c>
      <c r="U496" s="6" t="s">
        <v>70</v>
      </c>
      <c r="V496" s="6" t="s">
        <v>43</v>
      </c>
      <c r="W496" s="6" t="s">
        <v>44</v>
      </c>
      <c r="X496" s="6" t="s">
        <v>45</v>
      </c>
      <c r="Y496" s="6" t="s">
        <v>46</v>
      </c>
      <c r="Z496" s="6" t="s">
        <v>71</v>
      </c>
      <c r="AA496" s="6" t="s">
        <v>1085</v>
      </c>
      <c r="AB496" s="7">
        <v>4</v>
      </c>
      <c r="AC496" s="12" t="s">
        <v>3123</v>
      </c>
      <c r="AD496" s="7"/>
      <c r="AE496" s="7"/>
      <c r="AF496" s="7">
        <v>44696</v>
      </c>
      <c r="AG496" s="7">
        <v>44.7</v>
      </c>
      <c r="AH496" s="7">
        <v>622000</v>
      </c>
    </row>
    <row r="497" spans="1:34" ht="22" customHeight="1" x14ac:dyDescent="0.3">
      <c r="A497" s="2">
        <v>43460</v>
      </c>
      <c r="B497" s="3" t="s">
        <v>31</v>
      </c>
      <c r="C497" s="3" t="s">
        <v>32</v>
      </c>
      <c r="D497" s="4" t="s">
        <v>49</v>
      </c>
      <c r="E497" s="4" t="s">
        <v>49</v>
      </c>
      <c r="F497" s="3" t="s">
        <v>33</v>
      </c>
      <c r="G497" s="4" t="s">
        <v>49</v>
      </c>
      <c r="H497" s="4" t="s">
        <v>49</v>
      </c>
      <c r="I497" s="3" t="s">
        <v>34</v>
      </c>
      <c r="J497" s="3" t="s">
        <v>77</v>
      </c>
      <c r="K497" s="3" t="s">
        <v>78</v>
      </c>
      <c r="L497" s="3" t="s">
        <v>68</v>
      </c>
      <c r="M497" s="3" t="s">
        <v>33</v>
      </c>
      <c r="N497" s="4" t="s">
        <v>49</v>
      </c>
      <c r="O497" s="4" t="s">
        <v>49</v>
      </c>
      <c r="P497" s="3" t="s">
        <v>79</v>
      </c>
      <c r="Q497" s="3" t="s">
        <v>39</v>
      </c>
      <c r="R497" s="3" t="s">
        <v>67</v>
      </c>
      <c r="S497" s="3" t="s">
        <v>68</v>
      </c>
      <c r="T497" s="3" t="s">
        <v>69</v>
      </c>
      <c r="U497" s="3" t="s">
        <v>70</v>
      </c>
      <c r="V497" s="3" t="s">
        <v>43</v>
      </c>
      <c r="W497" s="3" t="s">
        <v>44</v>
      </c>
      <c r="X497" s="3" t="s">
        <v>45</v>
      </c>
      <c r="Y497" s="3" t="s">
        <v>46</v>
      </c>
      <c r="Z497" s="3" t="s">
        <v>82</v>
      </c>
      <c r="AA497" s="3" t="s">
        <v>1086</v>
      </c>
      <c r="AB497" s="4">
        <v>1</v>
      </c>
      <c r="AC497" s="12" t="s">
        <v>3123</v>
      </c>
      <c r="AD497" s="10"/>
      <c r="AE497" s="10"/>
      <c r="AF497" s="4">
        <v>19800</v>
      </c>
      <c r="AG497" s="4">
        <v>19.8</v>
      </c>
      <c r="AH497" s="4">
        <v>388000</v>
      </c>
    </row>
    <row r="498" spans="1:34" ht="22" customHeight="1" x14ac:dyDescent="0.3">
      <c r="A498" s="5">
        <v>43459</v>
      </c>
      <c r="B498" s="6" t="s">
        <v>50</v>
      </c>
      <c r="C498" s="6" t="s">
        <v>84</v>
      </c>
      <c r="D498" s="6" t="s">
        <v>85</v>
      </c>
      <c r="E498" s="6" t="s">
        <v>44</v>
      </c>
      <c r="F498" s="6" t="s">
        <v>33</v>
      </c>
      <c r="G498" s="7" t="s">
        <v>49</v>
      </c>
      <c r="H498" s="7" t="s">
        <v>49</v>
      </c>
      <c r="I498" s="6" t="s">
        <v>86</v>
      </c>
      <c r="J498" s="6" t="s">
        <v>1073</v>
      </c>
      <c r="K498" s="6" t="s">
        <v>1074</v>
      </c>
      <c r="L498" s="6" t="s">
        <v>1000</v>
      </c>
      <c r="M498" s="6" t="s">
        <v>1075</v>
      </c>
      <c r="N498" s="8">
        <v>793299163</v>
      </c>
      <c r="O498" s="7" t="s">
        <v>49</v>
      </c>
      <c r="P498" s="6" t="s">
        <v>1076</v>
      </c>
      <c r="Q498" s="6" t="s">
        <v>39</v>
      </c>
      <c r="R498" s="6" t="s">
        <v>999</v>
      </c>
      <c r="S498" s="6" t="s">
        <v>1000</v>
      </c>
      <c r="T498" s="6" t="s">
        <v>1001</v>
      </c>
      <c r="U498" s="6" t="s">
        <v>42</v>
      </c>
      <c r="V498" s="6" t="s">
        <v>90</v>
      </c>
      <c r="W498" s="6" t="s">
        <v>44</v>
      </c>
      <c r="X498" s="6" t="s">
        <v>91</v>
      </c>
      <c r="Y498" s="6" t="s">
        <v>46</v>
      </c>
      <c r="Z498" s="6" t="s">
        <v>777</v>
      </c>
      <c r="AA498" s="6" t="s">
        <v>1002</v>
      </c>
      <c r="AB498" s="7">
        <v>1</v>
      </c>
      <c r="AC498" s="12" t="s">
        <v>3123</v>
      </c>
      <c r="AD498" s="7"/>
      <c r="AE498" s="7"/>
      <c r="AF498" s="7">
        <v>14160</v>
      </c>
      <c r="AG498" s="7">
        <v>14.16</v>
      </c>
      <c r="AH498" s="7">
        <v>22400</v>
      </c>
    </row>
    <row r="499" spans="1:34" ht="22" customHeight="1" x14ac:dyDescent="0.3">
      <c r="A499" s="2">
        <v>43459</v>
      </c>
      <c r="B499" s="3" t="s">
        <v>50</v>
      </c>
      <c r="C499" s="3" t="s">
        <v>32</v>
      </c>
      <c r="D499" s="4" t="s">
        <v>49</v>
      </c>
      <c r="E499" s="4" t="s">
        <v>49</v>
      </c>
      <c r="F499" s="3" t="s">
        <v>33</v>
      </c>
      <c r="G499" s="4" t="s">
        <v>49</v>
      </c>
      <c r="H499" s="4" t="s">
        <v>49</v>
      </c>
      <c r="I499" s="3" t="s">
        <v>34</v>
      </c>
      <c r="J499" s="3" t="s">
        <v>1087</v>
      </c>
      <c r="K499" s="3" t="s">
        <v>1088</v>
      </c>
      <c r="L499" s="3" t="s">
        <v>1089</v>
      </c>
      <c r="M499" s="4" t="s">
        <v>49</v>
      </c>
      <c r="N499" s="4" t="s">
        <v>49</v>
      </c>
      <c r="O499" s="4" t="s">
        <v>49</v>
      </c>
      <c r="P499" s="3" t="s">
        <v>1090</v>
      </c>
      <c r="Q499" s="3" t="s">
        <v>39</v>
      </c>
      <c r="R499" s="3" t="s">
        <v>60</v>
      </c>
      <c r="S499" s="3" t="s">
        <v>61</v>
      </c>
      <c r="T499" s="3" t="s">
        <v>62</v>
      </c>
      <c r="U499" s="3" t="s">
        <v>56</v>
      </c>
      <c r="V499" s="3" t="s">
        <v>43</v>
      </c>
      <c r="W499" s="3" t="s">
        <v>44</v>
      </c>
      <c r="X499" s="3" t="s">
        <v>45</v>
      </c>
      <c r="Y499" s="3" t="s">
        <v>46</v>
      </c>
      <c r="Z499" s="3" t="s">
        <v>418</v>
      </c>
      <c r="AA499" s="3" t="s">
        <v>1091</v>
      </c>
      <c r="AB499" s="4">
        <v>1</v>
      </c>
      <c r="AC499" s="12" t="s">
        <v>3123</v>
      </c>
      <c r="AD499" s="10"/>
      <c r="AE499" s="10"/>
      <c r="AF499" s="4">
        <v>10060</v>
      </c>
      <c r="AG499" s="4">
        <v>10.06</v>
      </c>
      <c r="AH499" s="4">
        <v>322000</v>
      </c>
    </row>
    <row r="500" spans="1:34" ht="22" customHeight="1" x14ac:dyDescent="0.3">
      <c r="A500" s="5">
        <v>43458</v>
      </c>
      <c r="B500" s="6" t="s">
        <v>31</v>
      </c>
      <c r="C500" s="6" t="s">
        <v>84</v>
      </c>
      <c r="D500" s="6" t="s">
        <v>660</v>
      </c>
      <c r="E500" s="6" t="s">
        <v>44</v>
      </c>
      <c r="F500" s="7" t="s">
        <v>49</v>
      </c>
      <c r="G500" s="7" t="s">
        <v>49</v>
      </c>
      <c r="H500" s="7" t="s">
        <v>49</v>
      </c>
      <c r="I500" s="6" t="s">
        <v>661</v>
      </c>
      <c r="J500" s="6" t="s">
        <v>65</v>
      </c>
      <c r="K500" s="7" t="s">
        <v>49</v>
      </c>
      <c r="L500" s="7" t="s">
        <v>49</v>
      </c>
      <c r="M500" s="6" t="s">
        <v>33</v>
      </c>
      <c r="N500" s="7" t="s">
        <v>49</v>
      </c>
      <c r="O500" s="7" t="s">
        <v>49</v>
      </c>
      <c r="P500" s="6" t="s">
        <v>66</v>
      </c>
      <c r="Q500" s="6" t="s">
        <v>39</v>
      </c>
      <c r="R500" s="6" t="s">
        <v>67</v>
      </c>
      <c r="S500" s="6" t="s">
        <v>68</v>
      </c>
      <c r="T500" s="6" t="s">
        <v>69</v>
      </c>
      <c r="U500" s="6" t="s">
        <v>70</v>
      </c>
      <c r="V500" s="6" t="s">
        <v>43</v>
      </c>
      <c r="W500" s="6" t="s">
        <v>44</v>
      </c>
      <c r="X500" s="6" t="s">
        <v>45</v>
      </c>
      <c r="Y500" s="6" t="s">
        <v>46</v>
      </c>
      <c r="Z500" s="6" t="s">
        <v>71</v>
      </c>
      <c r="AA500" s="6" t="s">
        <v>1092</v>
      </c>
      <c r="AB500" s="7">
        <v>4</v>
      </c>
      <c r="AC500" s="12" t="s">
        <v>3123</v>
      </c>
      <c r="AD500" s="7"/>
      <c r="AE500" s="7"/>
      <c r="AF500" s="7">
        <v>44696</v>
      </c>
      <c r="AG500" s="7">
        <v>44.7</v>
      </c>
      <c r="AH500" s="7">
        <v>622000</v>
      </c>
    </row>
    <row r="501" spans="1:34" ht="22" customHeight="1" x14ac:dyDescent="0.3">
      <c r="A501" s="2">
        <v>43453</v>
      </c>
      <c r="B501" s="3" t="s">
        <v>50</v>
      </c>
      <c r="C501" s="3" t="s">
        <v>84</v>
      </c>
      <c r="D501" s="3" t="s">
        <v>85</v>
      </c>
      <c r="E501" s="3" t="s">
        <v>44</v>
      </c>
      <c r="F501" s="3" t="s">
        <v>33</v>
      </c>
      <c r="G501" s="4" t="s">
        <v>49</v>
      </c>
      <c r="H501" s="4" t="s">
        <v>49</v>
      </c>
      <c r="I501" s="3" t="s">
        <v>86</v>
      </c>
      <c r="J501" s="3" t="s">
        <v>779</v>
      </c>
      <c r="K501" s="4" t="s">
        <v>49</v>
      </c>
      <c r="L501" s="3" t="s">
        <v>97</v>
      </c>
      <c r="M501" s="4" t="s">
        <v>49</v>
      </c>
      <c r="N501" s="4" t="s">
        <v>49</v>
      </c>
      <c r="O501" s="4" t="s">
        <v>49</v>
      </c>
      <c r="P501" s="3" t="s">
        <v>780</v>
      </c>
      <c r="Q501" s="3" t="s">
        <v>39</v>
      </c>
      <c r="R501" s="3" t="s">
        <v>96</v>
      </c>
      <c r="S501" s="3" t="s">
        <v>97</v>
      </c>
      <c r="T501" s="3" t="s">
        <v>98</v>
      </c>
      <c r="U501" s="3" t="s">
        <v>99</v>
      </c>
      <c r="V501" s="3" t="s">
        <v>90</v>
      </c>
      <c r="W501" s="3" t="s">
        <v>44</v>
      </c>
      <c r="X501" s="3" t="s">
        <v>91</v>
      </c>
      <c r="Y501" s="3" t="s">
        <v>46</v>
      </c>
      <c r="Z501" s="3" t="s">
        <v>781</v>
      </c>
      <c r="AA501" s="3" t="s">
        <v>1093</v>
      </c>
      <c r="AB501" s="4">
        <v>1</v>
      </c>
      <c r="AC501" s="12" t="s">
        <v>3123</v>
      </c>
      <c r="AD501" s="10"/>
      <c r="AE501" s="10"/>
      <c r="AF501" s="4">
        <v>16420</v>
      </c>
      <c r="AG501" s="4">
        <v>16.420000000000002</v>
      </c>
      <c r="AH501" s="4">
        <v>51000</v>
      </c>
    </row>
    <row r="502" spans="1:34" ht="22" customHeight="1" x14ac:dyDescent="0.3">
      <c r="A502" s="2">
        <v>43452</v>
      </c>
      <c r="B502" s="3" t="s">
        <v>31</v>
      </c>
      <c r="C502" s="3" t="s">
        <v>32</v>
      </c>
      <c r="D502" s="4" t="s">
        <v>49</v>
      </c>
      <c r="E502" s="4" t="s">
        <v>49</v>
      </c>
      <c r="F502" s="3" t="s">
        <v>33</v>
      </c>
      <c r="G502" s="4" t="s">
        <v>49</v>
      </c>
      <c r="H502" s="4" t="s">
        <v>49</v>
      </c>
      <c r="I502" s="3" t="s">
        <v>34</v>
      </c>
      <c r="J502" s="3" t="s">
        <v>65</v>
      </c>
      <c r="K502" s="4" t="s">
        <v>49</v>
      </c>
      <c r="L502" s="4" t="s">
        <v>49</v>
      </c>
      <c r="M502" s="3" t="s">
        <v>33</v>
      </c>
      <c r="N502" s="4" t="s">
        <v>49</v>
      </c>
      <c r="O502" s="4" t="s">
        <v>49</v>
      </c>
      <c r="P502" s="3" t="s">
        <v>66</v>
      </c>
      <c r="Q502" s="3" t="s">
        <v>39</v>
      </c>
      <c r="R502" s="3" t="s">
        <v>67</v>
      </c>
      <c r="S502" s="3" t="s">
        <v>68</v>
      </c>
      <c r="T502" s="3" t="s">
        <v>69</v>
      </c>
      <c r="U502" s="3" t="s">
        <v>70</v>
      </c>
      <c r="V502" s="3" t="s">
        <v>43</v>
      </c>
      <c r="W502" s="3" t="s">
        <v>44</v>
      </c>
      <c r="X502" s="3" t="s">
        <v>45</v>
      </c>
      <c r="Y502" s="3" t="s">
        <v>46</v>
      </c>
      <c r="Z502" s="3" t="s">
        <v>73</v>
      </c>
      <c r="AA502" s="3" t="s">
        <v>1094</v>
      </c>
      <c r="AB502" s="4">
        <v>1</v>
      </c>
      <c r="AC502" s="12" t="s">
        <v>3123</v>
      </c>
      <c r="AD502" s="10"/>
      <c r="AE502" s="10"/>
      <c r="AF502" s="4">
        <v>17618</v>
      </c>
      <c r="AG502" s="4">
        <v>17.62</v>
      </c>
      <c r="AH502" s="4">
        <v>245000</v>
      </c>
    </row>
    <row r="503" spans="1:34" ht="22" customHeight="1" x14ac:dyDescent="0.3">
      <c r="A503" s="5">
        <v>43452</v>
      </c>
      <c r="B503" s="6" t="s">
        <v>31</v>
      </c>
      <c r="C503" s="6" t="s">
        <v>32</v>
      </c>
      <c r="D503" s="7" t="s">
        <v>49</v>
      </c>
      <c r="E503" s="7" t="s">
        <v>49</v>
      </c>
      <c r="F503" s="6" t="s">
        <v>33</v>
      </c>
      <c r="G503" s="7" t="s">
        <v>49</v>
      </c>
      <c r="H503" s="7" t="s">
        <v>49</v>
      </c>
      <c r="I503" s="6" t="s">
        <v>34</v>
      </c>
      <c r="J503" s="6" t="s">
        <v>35</v>
      </c>
      <c r="K503" s="6" t="s">
        <v>36</v>
      </c>
      <c r="L503" s="6" t="s">
        <v>37</v>
      </c>
      <c r="M503" s="6" t="s">
        <v>33</v>
      </c>
      <c r="N503" s="7" t="s">
        <v>49</v>
      </c>
      <c r="O503" s="7" t="s">
        <v>49</v>
      </c>
      <c r="P503" s="6" t="s">
        <v>38</v>
      </c>
      <c r="Q503" s="6" t="s">
        <v>39</v>
      </c>
      <c r="R503" s="6" t="s">
        <v>1064</v>
      </c>
      <c r="S503" s="6" t="s">
        <v>133</v>
      </c>
      <c r="T503" s="6" t="s">
        <v>1065</v>
      </c>
      <c r="U503" s="6" t="s">
        <v>42</v>
      </c>
      <c r="V503" s="6" t="s">
        <v>43</v>
      </c>
      <c r="W503" s="6" t="s">
        <v>44</v>
      </c>
      <c r="X503" s="6" t="s">
        <v>45</v>
      </c>
      <c r="Y503" s="6" t="s">
        <v>46</v>
      </c>
      <c r="Z503" s="6" t="s">
        <v>47</v>
      </c>
      <c r="AA503" s="6" t="s">
        <v>1095</v>
      </c>
      <c r="AB503" s="7">
        <v>13</v>
      </c>
      <c r="AC503" s="12" t="s">
        <v>3123</v>
      </c>
      <c r="AD503" s="7"/>
      <c r="AE503" s="7"/>
      <c r="AF503" s="7">
        <v>240800</v>
      </c>
      <c r="AG503" s="7">
        <v>240.8</v>
      </c>
      <c r="AH503" s="6" t="s">
        <v>49</v>
      </c>
    </row>
    <row r="504" spans="1:34" ht="22" customHeight="1" x14ac:dyDescent="0.3">
      <c r="A504" s="2">
        <v>43452</v>
      </c>
      <c r="B504" s="3" t="s">
        <v>50</v>
      </c>
      <c r="C504" s="3" t="s">
        <v>32</v>
      </c>
      <c r="D504" s="4" t="s">
        <v>49</v>
      </c>
      <c r="E504" s="4" t="s">
        <v>49</v>
      </c>
      <c r="F504" s="3" t="s">
        <v>33</v>
      </c>
      <c r="G504" s="4" t="s">
        <v>49</v>
      </c>
      <c r="H504" s="4" t="s">
        <v>49</v>
      </c>
      <c r="I504" s="3" t="s">
        <v>34</v>
      </c>
      <c r="J504" s="3" t="s">
        <v>399</v>
      </c>
      <c r="K504" s="4" t="s">
        <v>49</v>
      </c>
      <c r="L504" s="3" t="s">
        <v>149</v>
      </c>
      <c r="M504" s="3" t="s">
        <v>33</v>
      </c>
      <c r="N504" s="4" t="s">
        <v>49</v>
      </c>
      <c r="O504" s="4" t="s">
        <v>49</v>
      </c>
      <c r="P504" s="3" t="s">
        <v>150</v>
      </c>
      <c r="Q504" s="3" t="s">
        <v>39</v>
      </c>
      <c r="R504" s="3" t="s">
        <v>151</v>
      </c>
      <c r="S504" s="3" t="s">
        <v>149</v>
      </c>
      <c r="T504" s="3" t="s">
        <v>152</v>
      </c>
      <c r="U504" s="3" t="s">
        <v>42</v>
      </c>
      <c r="V504" s="3" t="s">
        <v>43</v>
      </c>
      <c r="W504" s="3" t="s">
        <v>44</v>
      </c>
      <c r="X504" s="3" t="s">
        <v>45</v>
      </c>
      <c r="Y504" s="3" t="s">
        <v>46</v>
      </c>
      <c r="Z504" s="3" t="s">
        <v>153</v>
      </c>
      <c r="AA504" s="3" t="s">
        <v>1096</v>
      </c>
      <c r="AB504" s="4">
        <v>6</v>
      </c>
      <c r="AC504" s="12" t="s">
        <v>3123</v>
      </c>
      <c r="AD504" s="10"/>
      <c r="AE504" s="10"/>
      <c r="AF504" s="4">
        <v>120000</v>
      </c>
      <c r="AG504" s="4">
        <v>120</v>
      </c>
      <c r="AH504" s="3" t="s">
        <v>49</v>
      </c>
    </row>
    <row r="505" spans="1:34" ht="22" customHeight="1" x14ac:dyDescent="0.3">
      <c r="A505" s="5">
        <v>43452</v>
      </c>
      <c r="B505" s="6" t="s">
        <v>31</v>
      </c>
      <c r="C505" s="6" t="s">
        <v>32</v>
      </c>
      <c r="D505" s="7" t="s">
        <v>49</v>
      </c>
      <c r="E505" s="7" t="s">
        <v>49</v>
      </c>
      <c r="F505" s="6" t="s">
        <v>33</v>
      </c>
      <c r="G505" s="7" t="s">
        <v>49</v>
      </c>
      <c r="H505" s="7" t="s">
        <v>49</v>
      </c>
      <c r="I505" s="6" t="s">
        <v>34</v>
      </c>
      <c r="J505" s="6" t="s">
        <v>65</v>
      </c>
      <c r="K505" s="7" t="s">
        <v>49</v>
      </c>
      <c r="L505" s="7" t="s">
        <v>49</v>
      </c>
      <c r="M505" s="6" t="s">
        <v>33</v>
      </c>
      <c r="N505" s="7" t="s">
        <v>49</v>
      </c>
      <c r="O505" s="7" t="s">
        <v>49</v>
      </c>
      <c r="P505" s="6" t="s">
        <v>66</v>
      </c>
      <c r="Q505" s="6" t="s">
        <v>39</v>
      </c>
      <c r="R505" s="6" t="s">
        <v>67</v>
      </c>
      <c r="S505" s="6" t="s">
        <v>68</v>
      </c>
      <c r="T505" s="6" t="s">
        <v>69</v>
      </c>
      <c r="U505" s="6" t="s">
        <v>70</v>
      </c>
      <c r="V505" s="6" t="s">
        <v>43</v>
      </c>
      <c r="W505" s="6" t="s">
        <v>44</v>
      </c>
      <c r="X505" s="6" t="s">
        <v>45</v>
      </c>
      <c r="Y505" s="6" t="s">
        <v>46</v>
      </c>
      <c r="Z505" s="6" t="s">
        <v>73</v>
      </c>
      <c r="AA505" s="6" t="s">
        <v>1097</v>
      </c>
      <c r="AB505" s="7">
        <v>1</v>
      </c>
      <c r="AC505" s="12" t="s">
        <v>3123</v>
      </c>
      <c r="AD505" s="7"/>
      <c r="AE505" s="7"/>
      <c r="AF505" s="7">
        <v>20090</v>
      </c>
      <c r="AG505" s="7">
        <v>20.09</v>
      </c>
      <c r="AH505" s="7">
        <v>280000</v>
      </c>
    </row>
    <row r="506" spans="1:34" ht="22" customHeight="1" x14ac:dyDescent="0.3">
      <c r="A506" s="2">
        <v>43452</v>
      </c>
      <c r="B506" s="3" t="s">
        <v>31</v>
      </c>
      <c r="C506" s="3" t="s">
        <v>84</v>
      </c>
      <c r="D506" s="3" t="s">
        <v>660</v>
      </c>
      <c r="E506" s="3" t="s">
        <v>44</v>
      </c>
      <c r="F506" s="4" t="s">
        <v>49</v>
      </c>
      <c r="G506" s="4" t="s">
        <v>49</v>
      </c>
      <c r="H506" s="4" t="s">
        <v>49</v>
      </c>
      <c r="I506" s="3" t="s">
        <v>661</v>
      </c>
      <c r="J506" s="3" t="s">
        <v>65</v>
      </c>
      <c r="K506" s="4" t="s">
        <v>49</v>
      </c>
      <c r="L506" s="4" t="s">
        <v>49</v>
      </c>
      <c r="M506" s="3" t="s">
        <v>33</v>
      </c>
      <c r="N506" s="4" t="s">
        <v>49</v>
      </c>
      <c r="O506" s="4" t="s">
        <v>49</v>
      </c>
      <c r="P506" s="3" t="s">
        <v>66</v>
      </c>
      <c r="Q506" s="3" t="s">
        <v>39</v>
      </c>
      <c r="R506" s="3" t="s">
        <v>67</v>
      </c>
      <c r="S506" s="3" t="s">
        <v>68</v>
      </c>
      <c r="T506" s="3" t="s">
        <v>69</v>
      </c>
      <c r="U506" s="3" t="s">
        <v>70</v>
      </c>
      <c r="V506" s="3" t="s">
        <v>43</v>
      </c>
      <c r="W506" s="3" t="s">
        <v>44</v>
      </c>
      <c r="X506" s="3" t="s">
        <v>45</v>
      </c>
      <c r="Y506" s="3" t="s">
        <v>46</v>
      </c>
      <c r="Z506" s="3" t="s">
        <v>71</v>
      </c>
      <c r="AA506" s="3" t="s">
        <v>1012</v>
      </c>
      <c r="AB506" s="4">
        <v>2</v>
      </c>
      <c r="AC506" s="12" t="s">
        <v>3123</v>
      </c>
      <c r="AD506" s="10"/>
      <c r="AE506" s="10"/>
      <c r="AF506" s="4">
        <v>22348</v>
      </c>
      <c r="AG506" s="4">
        <v>22.35</v>
      </c>
      <c r="AH506" s="4">
        <v>311000</v>
      </c>
    </row>
    <row r="507" spans="1:34" ht="22" customHeight="1" x14ac:dyDescent="0.3">
      <c r="A507" s="5">
        <v>43452</v>
      </c>
      <c r="B507" s="6" t="s">
        <v>31</v>
      </c>
      <c r="C507" s="6" t="s">
        <v>32</v>
      </c>
      <c r="D507" s="7" t="s">
        <v>49</v>
      </c>
      <c r="E507" s="7" t="s">
        <v>49</v>
      </c>
      <c r="F507" s="6" t="s">
        <v>33</v>
      </c>
      <c r="G507" s="7" t="s">
        <v>49</v>
      </c>
      <c r="H507" s="7" t="s">
        <v>49</v>
      </c>
      <c r="I507" s="6" t="s">
        <v>34</v>
      </c>
      <c r="J507" s="6" t="s">
        <v>65</v>
      </c>
      <c r="K507" s="7" t="s">
        <v>49</v>
      </c>
      <c r="L507" s="7" t="s">
        <v>49</v>
      </c>
      <c r="M507" s="6" t="s">
        <v>33</v>
      </c>
      <c r="N507" s="7" t="s">
        <v>49</v>
      </c>
      <c r="O507" s="7" t="s">
        <v>49</v>
      </c>
      <c r="P507" s="6" t="s">
        <v>66</v>
      </c>
      <c r="Q507" s="6" t="s">
        <v>39</v>
      </c>
      <c r="R507" s="6" t="s">
        <v>67</v>
      </c>
      <c r="S507" s="6" t="s">
        <v>68</v>
      </c>
      <c r="T507" s="6" t="s">
        <v>69</v>
      </c>
      <c r="U507" s="6" t="s">
        <v>70</v>
      </c>
      <c r="V507" s="6" t="s">
        <v>43</v>
      </c>
      <c r="W507" s="6" t="s">
        <v>44</v>
      </c>
      <c r="X507" s="6" t="s">
        <v>45</v>
      </c>
      <c r="Y507" s="6" t="s">
        <v>46</v>
      </c>
      <c r="Z507" s="6" t="s">
        <v>73</v>
      </c>
      <c r="AA507" s="6" t="s">
        <v>1098</v>
      </c>
      <c r="AB507" s="7">
        <v>1</v>
      </c>
      <c r="AC507" s="12" t="s">
        <v>3123</v>
      </c>
      <c r="AD507" s="7"/>
      <c r="AE507" s="7"/>
      <c r="AF507" s="7">
        <v>17618</v>
      </c>
      <c r="AG507" s="7">
        <v>17.62</v>
      </c>
      <c r="AH507" s="7">
        <v>245000</v>
      </c>
    </row>
    <row r="508" spans="1:34" ht="22" customHeight="1" x14ac:dyDescent="0.3">
      <c r="A508" s="5">
        <v>43447</v>
      </c>
      <c r="B508" s="6" t="s">
        <v>31</v>
      </c>
      <c r="C508" s="6" t="s">
        <v>32</v>
      </c>
      <c r="D508" s="7" t="s">
        <v>49</v>
      </c>
      <c r="E508" s="7" t="s">
        <v>49</v>
      </c>
      <c r="F508" s="6" t="s">
        <v>33</v>
      </c>
      <c r="G508" s="7" t="s">
        <v>49</v>
      </c>
      <c r="H508" s="7" t="s">
        <v>49</v>
      </c>
      <c r="I508" s="6" t="s">
        <v>34</v>
      </c>
      <c r="J508" s="6" t="s">
        <v>77</v>
      </c>
      <c r="K508" s="6" t="s">
        <v>78</v>
      </c>
      <c r="L508" s="6" t="s">
        <v>68</v>
      </c>
      <c r="M508" s="6" t="s">
        <v>33</v>
      </c>
      <c r="N508" s="7" t="s">
        <v>49</v>
      </c>
      <c r="O508" s="7" t="s">
        <v>49</v>
      </c>
      <c r="P508" s="6" t="s">
        <v>79</v>
      </c>
      <c r="Q508" s="6" t="s">
        <v>39</v>
      </c>
      <c r="R508" s="6" t="s">
        <v>67</v>
      </c>
      <c r="S508" s="6" t="s">
        <v>68</v>
      </c>
      <c r="T508" s="6" t="s">
        <v>69</v>
      </c>
      <c r="U508" s="6" t="s">
        <v>70</v>
      </c>
      <c r="V508" s="6" t="s">
        <v>43</v>
      </c>
      <c r="W508" s="6" t="s">
        <v>44</v>
      </c>
      <c r="X508" s="6" t="s">
        <v>45</v>
      </c>
      <c r="Y508" s="6" t="s">
        <v>46</v>
      </c>
      <c r="Z508" s="6" t="s">
        <v>82</v>
      </c>
      <c r="AA508" s="6" t="s">
        <v>1100</v>
      </c>
      <c r="AB508" s="7">
        <v>2</v>
      </c>
      <c r="AC508" s="12" t="s">
        <v>3123</v>
      </c>
      <c r="AD508" s="7"/>
      <c r="AE508" s="7"/>
      <c r="AF508" s="7">
        <v>38640</v>
      </c>
      <c r="AG508" s="7">
        <v>38.64</v>
      </c>
      <c r="AH508" s="7">
        <v>757000</v>
      </c>
    </row>
    <row r="509" spans="1:34" ht="22" customHeight="1" x14ac:dyDescent="0.3">
      <c r="A509" s="5">
        <v>43447</v>
      </c>
      <c r="B509" s="6" t="s">
        <v>31</v>
      </c>
      <c r="C509" s="6" t="s">
        <v>84</v>
      </c>
      <c r="D509" s="6" t="s">
        <v>660</v>
      </c>
      <c r="E509" s="6" t="s">
        <v>44</v>
      </c>
      <c r="F509" s="7" t="s">
        <v>49</v>
      </c>
      <c r="G509" s="7" t="s">
        <v>49</v>
      </c>
      <c r="H509" s="7" t="s">
        <v>49</v>
      </c>
      <c r="I509" s="6" t="s">
        <v>661</v>
      </c>
      <c r="J509" s="6" t="s">
        <v>65</v>
      </c>
      <c r="K509" s="7" t="s">
        <v>49</v>
      </c>
      <c r="L509" s="7" t="s">
        <v>49</v>
      </c>
      <c r="M509" s="6" t="s">
        <v>33</v>
      </c>
      <c r="N509" s="7" t="s">
        <v>49</v>
      </c>
      <c r="O509" s="7" t="s">
        <v>49</v>
      </c>
      <c r="P509" s="6" t="s">
        <v>66</v>
      </c>
      <c r="Q509" s="6" t="s">
        <v>39</v>
      </c>
      <c r="R509" s="6" t="s">
        <v>67</v>
      </c>
      <c r="S509" s="6" t="s">
        <v>68</v>
      </c>
      <c r="T509" s="6" t="s">
        <v>69</v>
      </c>
      <c r="U509" s="6" t="s">
        <v>70</v>
      </c>
      <c r="V509" s="6" t="s">
        <v>43</v>
      </c>
      <c r="W509" s="6" t="s">
        <v>44</v>
      </c>
      <c r="X509" s="6" t="s">
        <v>45</v>
      </c>
      <c r="Y509" s="6" t="s">
        <v>46</v>
      </c>
      <c r="Z509" s="6" t="s">
        <v>71</v>
      </c>
      <c r="AA509" s="6" t="s">
        <v>1102</v>
      </c>
      <c r="AB509" s="7">
        <v>4</v>
      </c>
      <c r="AC509" s="12" t="s">
        <v>3123</v>
      </c>
      <c r="AD509" s="7"/>
      <c r="AE509" s="7"/>
      <c r="AF509" s="7">
        <v>44696</v>
      </c>
      <c r="AG509" s="7">
        <v>44.7</v>
      </c>
      <c r="AH509" s="7">
        <v>622000</v>
      </c>
    </row>
    <row r="510" spans="1:34" ht="22" customHeight="1" x14ac:dyDescent="0.3">
      <c r="A510" s="2">
        <v>43447</v>
      </c>
      <c r="B510" s="3" t="s">
        <v>31</v>
      </c>
      <c r="C510" s="3" t="s">
        <v>84</v>
      </c>
      <c r="D510" s="3" t="s">
        <v>660</v>
      </c>
      <c r="E510" s="3" t="s">
        <v>44</v>
      </c>
      <c r="F510" s="4" t="s">
        <v>49</v>
      </c>
      <c r="G510" s="4" t="s">
        <v>49</v>
      </c>
      <c r="H510" s="4" t="s">
        <v>49</v>
      </c>
      <c r="I510" s="3" t="s">
        <v>661</v>
      </c>
      <c r="J510" s="3" t="s">
        <v>65</v>
      </c>
      <c r="K510" s="4" t="s">
        <v>49</v>
      </c>
      <c r="L510" s="4" t="s">
        <v>49</v>
      </c>
      <c r="M510" s="3" t="s">
        <v>33</v>
      </c>
      <c r="N510" s="4" t="s">
        <v>49</v>
      </c>
      <c r="O510" s="4" t="s">
        <v>49</v>
      </c>
      <c r="P510" s="3" t="s">
        <v>66</v>
      </c>
      <c r="Q510" s="3" t="s">
        <v>39</v>
      </c>
      <c r="R510" s="3" t="s">
        <v>67</v>
      </c>
      <c r="S510" s="3" t="s">
        <v>68</v>
      </c>
      <c r="T510" s="3" t="s">
        <v>69</v>
      </c>
      <c r="U510" s="3" t="s">
        <v>70</v>
      </c>
      <c r="V510" s="3" t="s">
        <v>43</v>
      </c>
      <c r="W510" s="3" t="s">
        <v>44</v>
      </c>
      <c r="X510" s="3" t="s">
        <v>45</v>
      </c>
      <c r="Y510" s="3" t="s">
        <v>46</v>
      </c>
      <c r="Z510" s="3" t="s">
        <v>71</v>
      </c>
      <c r="AA510" s="3" t="s">
        <v>1103</v>
      </c>
      <c r="AB510" s="4">
        <v>4</v>
      </c>
      <c r="AC510" s="12" t="s">
        <v>3123</v>
      </c>
      <c r="AD510" s="10"/>
      <c r="AE510" s="10"/>
      <c r="AF510" s="4">
        <v>44696</v>
      </c>
      <c r="AG510" s="4">
        <v>44.7</v>
      </c>
      <c r="AH510" s="4">
        <v>622000</v>
      </c>
    </row>
    <row r="511" spans="1:34" ht="22" customHeight="1" x14ac:dyDescent="0.3">
      <c r="A511" s="2">
        <v>43447</v>
      </c>
      <c r="B511" s="3" t="s">
        <v>31</v>
      </c>
      <c r="C511" s="3" t="s">
        <v>32</v>
      </c>
      <c r="D511" s="4" t="s">
        <v>49</v>
      </c>
      <c r="E511" s="4" t="s">
        <v>49</v>
      </c>
      <c r="F511" s="3" t="s">
        <v>33</v>
      </c>
      <c r="G511" s="4" t="s">
        <v>49</v>
      </c>
      <c r="H511" s="4" t="s">
        <v>49</v>
      </c>
      <c r="I511" s="3" t="s">
        <v>34</v>
      </c>
      <c r="J511" s="3" t="s">
        <v>65</v>
      </c>
      <c r="K511" s="4" t="s">
        <v>49</v>
      </c>
      <c r="L511" s="4" t="s">
        <v>49</v>
      </c>
      <c r="M511" s="3" t="s">
        <v>33</v>
      </c>
      <c r="N511" s="4" t="s">
        <v>49</v>
      </c>
      <c r="O511" s="4" t="s">
        <v>49</v>
      </c>
      <c r="P511" s="3" t="s">
        <v>66</v>
      </c>
      <c r="Q511" s="3" t="s">
        <v>39</v>
      </c>
      <c r="R511" s="3" t="s">
        <v>67</v>
      </c>
      <c r="S511" s="3" t="s">
        <v>68</v>
      </c>
      <c r="T511" s="3" t="s">
        <v>69</v>
      </c>
      <c r="U511" s="3" t="s">
        <v>70</v>
      </c>
      <c r="V511" s="3" t="s">
        <v>43</v>
      </c>
      <c r="W511" s="3" t="s">
        <v>44</v>
      </c>
      <c r="X511" s="3" t="s">
        <v>45</v>
      </c>
      <c r="Y511" s="3" t="s">
        <v>46</v>
      </c>
      <c r="Z511" s="3" t="s">
        <v>73</v>
      </c>
      <c r="AA511" s="3" t="s">
        <v>1107</v>
      </c>
      <c r="AB511" s="4">
        <v>1</v>
      </c>
      <c r="AC511" s="12" t="s">
        <v>3123</v>
      </c>
      <c r="AD511" s="10"/>
      <c r="AE511" s="10"/>
      <c r="AF511" s="4">
        <v>17618</v>
      </c>
      <c r="AG511" s="4">
        <v>17.62</v>
      </c>
      <c r="AH511" s="4">
        <v>245000</v>
      </c>
    </row>
    <row r="512" spans="1:34" ht="22" customHeight="1" x14ac:dyDescent="0.3">
      <c r="A512" s="5">
        <v>43446</v>
      </c>
      <c r="B512" s="6" t="s">
        <v>50</v>
      </c>
      <c r="C512" s="6" t="s">
        <v>84</v>
      </c>
      <c r="D512" s="6" t="s">
        <v>85</v>
      </c>
      <c r="E512" s="6" t="s">
        <v>44</v>
      </c>
      <c r="F512" s="6" t="s">
        <v>33</v>
      </c>
      <c r="G512" s="7" t="s">
        <v>49</v>
      </c>
      <c r="H512" s="7" t="s">
        <v>49</v>
      </c>
      <c r="I512" s="6" t="s">
        <v>86</v>
      </c>
      <c r="J512" s="6" t="s">
        <v>278</v>
      </c>
      <c r="K512" s="7" t="s">
        <v>49</v>
      </c>
      <c r="L512" s="7" t="s">
        <v>49</v>
      </c>
      <c r="M512" s="6" t="s">
        <v>33</v>
      </c>
      <c r="N512" s="7">
        <v>760485634</v>
      </c>
      <c r="O512" s="7" t="s">
        <v>49</v>
      </c>
      <c r="P512" s="6" t="s">
        <v>279</v>
      </c>
      <c r="Q512" s="6" t="s">
        <v>39</v>
      </c>
      <c r="R512" s="6" t="s">
        <v>60</v>
      </c>
      <c r="S512" s="6" t="s">
        <v>61</v>
      </c>
      <c r="T512" s="6" t="s">
        <v>62</v>
      </c>
      <c r="U512" s="6" t="s">
        <v>56</v>
      </c>
      <c r="V512" s="6" t="s">
        <v>90</v>
      </c>
      <c r="W512" s="6" t="s">
        <v>44</v>
      </c>
      <c r="X512" s="6" t="s">
        <v>91</v>
      </c>
      <c r="Y512" s="6" t="s">
        <v>46</v>
      </c>
      <c r="Z512" s="6" t="s">
        <v>63</v>
      </c>
      <c r="AA512" s="6" t="s">
        <v>1108</v>
      </c>
      <c r="AB512" s="7">
        <v>6</v>
      </c>
      <c r="AC512" s="12" t="s">
        <v>3123</v>
      </c>
      <c r="AD512" s="7"/>
      <c r="AE512" s="7"/>
      <c r="AF512" s="7">
        <v>60360</v>
      </c>
      <c r="AG512" s="7">
        <v>60.36</v>
      </c>
      <c r="AH512" s="7">
        <v>833000</v>
      </c>
    </row>
    <row r="513" spans="1:34" ht="22" customHeight="1" x14ac:dyDescent="0.3">
      <c r="A513" s="2">
        <v>43444</v>
      </c>
      <c r="B513" s="3" t="s">
        <v>50</v>
      </c>
      <c r="C513" s="3" t="s">
        <v>32</v>
      </c>
      <c r="D513" s="4" t="s">
        <v>49</v>
      </c>
      <c r="E513" s="4" t="s">
        <v>49</v>
      </c>
      <c r="F513" s="3" t="s">
        <v>33</v>
      </c>
      <c r="G513" s="4" t="s">
        <v>49</v>
      </c>
      <c r="H513" s="4" t="s">
        <v>49</v>
      </c>
      <c r="I513" s="3" t="s">
        <v>34</v>
      </c>
      <c r="J513" s="3" t="s">
        <v>173</v>
      </c>
      <c r="K513" s="3" t="s">
        <v>174</v>
      </c>
      <c r="L513" s="3" t="s">
        <v>97</v>
      </c>
      <c r="M513" s="4" t="s">
        <v>49</v>
      </c>
      <c r="N513" s="4" t="s">
        <v>49</v>
      </c>
      <c r="O513" s="4" t="s">
        <v>49</v>
      </c>
      <c r="P513" s="3" t="s">
        <v>760</v>
      </c>
      <c r="Q513" s="3" t="s">
        <v>39</v>
      </c>
      <c r="R513" s="3" t="s">
        <v>176</v>
      </c>
      <c r="S513" s="3" t="s">
        <v>97</v>
      </c>
      <c r="T513" s="3" t="s">
        <v>177</v>
      </c>
      <c r="U513" s="3" t="s">
        <v>178</v>
      </c>
      <c r="V513" s="3" t="s">
        <v>43</v>
      </c>
      <c r="W513" s="3" t="s">
        <v>44</v>
      </c>
      <c r="X513" s="3" t="s">
        <v>45</v>
      </c>
      <c r="Y513" s="3" t="s">
        <v>46</v>
      </c>
      <c r="Z513" s="3" t="s">
        <v>179</v>
      </c>
      <c r="AA513" s="3" t="s">
        <v>1112</v>
      </c>
      <c r="AB513" s="4">
        <v>2</v>
      </c>
      <c r="AC513" s="12" t="s">
        <v>3123</v>
      </c>
      <c r="AD513" s="10"/>
      <c r="AE513" s="10"/>
      <c r="AF513" s="4">
        <v>34750</v>
      </c>
      <c r="AG513" s="4">
        <v>34.75</v>
      </c>
      <c r="AH513" s="4">
        <v>18700</v>
      </c>
    </row>
    <row r="514" spans="1:34" ht="22" customHeight="1" x14ac:dyDescent="0.3">
      <c r="A514" s="5">
        <v>43444</v>
      </c>
      <c r="B514" s="6" t="s">
        <v>31</v>
      </c>
      <c r="C514" s="6" t="s">
        <v>32</v>
      </c>
      <c r="D514" s="7" t="s">
        <v>49</v>
      </c>
      <c r="E514" s="7" t="s">
        <v>49</v>
      </c>
      <c r="F514" s="6" t="s">
        <v>33</v>
      </c>
      <c r="G514" s="7" t="s">
        <v>49</v>
      </c>
      <c r="H514" s="7" t="s">
        <v>49</v>
      </c>
      <c r="I514" s="6" t="s">
        <v>34</v>
      </c>
      <c r="J514" s="6" t="s">
        <v>65</v>
      </c>
      <c r="K514" s="7" t="s">
        <v>49</v>
      </c>
      <c r="L514" s="7" t="s">
        <v>49</v>
      </c>
      <c r="M514" s="6" t="s">
        <v>33</v>
      </c>
      <c r="N514" s="7" t="s">
        <v>49</v>
      </c>
      <c r="O514" s="7" t="s">
        <v>49</v>
      </c>
      <c r="P514" s="6" t="s">
        <v>66</v>
      </c>
      <c r="Q514" s="6" t="s">
        <v>39</v>
      </c>
      <c r="R514" s="6" t="s">
        <v>67</v>
      </c>
      <c r="S514" s="6" t="s">
        <v>68</v>
      </c>
      <c r="T514" s="6" t="s">
        <v>69</v>
      </c>
      <c r="U514" s="6" t="s">
        <v>70</v>
      </c>
      <c r="V514" s="6" t="s">
        <v>43</v>
      </c>
      <c r="W514" s="6" t="s">
        <v>44</v>
      </c>
      <c r="X514" s="6" t="s">
        <v>45</v>
      </c>
      <c r="Y514" s="6" t="s">
        <v>46</v>
      </c>
      <c r="Z514" s="6" t="s">
        <v>73</v>
      </c>
      <c r="AA514" s="6" t="s">
        <v>1113</v>
      </c>
      <c r="AB514" s="7">
        <v>1</v>
      </c>
      <c r="AC514" s="12" t="s">
        <v>3123</v>
      </c>
      <c r="AD514" s="7"/>
      <c r="AE514" s="7"/>
      <c r="AF514" s="7">
        <v>20090</v>
      </c>
      <c r="AG514" s="7">
        <v>20.09</v>
      </c>
      <c r="AH514" s="7">
        <v>280000</v>
      </c>
    </row>
    <row r="515" spans="1:34" ht="22" customHeight="1" x14ac:dyDescent="0.3">
      <c r="A515" s="2">
        <v>43442</v>
      </c>
      <c r="B515" s="3" t="s">
        <v>50</v>
      </c>
      <c r="C515" s="3" t="s">
        <v>32</v>
      </c>
      <c r="D515" s="4" t="s">
        <v>49</v>
      </c>
      <c r="E515" s="4" t="s">
        <v>49</v>
      </c>
      <c r="F515" s="3" t="s">
        <v>33</v>
      </c>
      <c r="G515" s="4" t="s">
        <v>49</v>
      </c>
      <c r="H515" s="4" t="s">
        <v>49</v>
      </c>
      <c r="I515" s="3" t="s">
        <v>34</v>
      </c>
      <c r="J515" s="3" t="s">
        <v>1041</v>
      </c>
      <c r="K515" s="4" t="s">
        <v>49</v>
      </c>
      <c r="L515" s="4" t="s">
        <v>49</v>
      </c>
      <c r="M515" s="4" t="s">
        <v>49</v>
      </c>
      <c r="N515" s="4" t="s">
        <v>49</v>
      </c>
      <c r="O515" s="4" t="s">
        <v>49</v>
      </c>
      <c r="P515" s="3" t="s">
        <v>1042</v>
      </c>
      <c r="Q515" s="3" t="s">
        <v>39</v>
      </c>
      <c r="R515" s="3" t="s">
        <v>60</v>
      </c>
      <c r="S515" s="3" t="s">
        <v>61</v>
      </c>
      <c r="T515" s="3" t="s">
        <v>62</v>
      </c>
      <c r="U515" s="3" t="s">
        <v>56</v>
      </c>
      <c r="V515" s="3" t="s">
        <v>43</v>
      </c>
      <c r="W515" s="3" t="s">
        <v>44</v>
      </c>
      <c r="X515" s="3" t="s">
        <v>45</v>
      </c>
      <c r="Y515" s="3" t="s">
        <v>46</v>
      </c>
      <c r="Z515" s="3" t="s">
        <v>418</v>
      </c>
      <c r="AA515" s="3" t="s">
        <v>1043</v>
      </c>
      <c r="AB515" s="4">
        <v>1</v>
      </c>
      <c r="AC515" s="12" t="s">
        <v>3123</v>
      </c>
      <c r="AD515" s="10"/>
      <c r="AE515" s="10"/>
      <c r="AF515" s="4">
        <v>6048</v>
      </c>
      <c r="AG515" s="4">
        <v>6.05</v>
      </c>
      <c r="AH515" s="4">
        <v>194000</v>
      </c>
    </row>
    <row r="516" spans="1:34" ht="22" customHeight="1" x14ac:dyDescent="0.3">
      <c r="A516" s="5">
        <v>43442</v>
      </c>
      <c r="B516" s="6" t="s">
        <v>50</v>
      </c>
      <c r="C516" s="6" t="s">
        <v>84</v>
      </c>
      <c r="D516" s="6" t="s">
        <v>85</v>
      </c>
      <c r="E516" s="6" t="s">
        <v>44</v>
      </c>
      <c r="F516" s="6" t="s">
        <v>33</v>
      </c>
      <c r="G516" s="7" t="s">
        <v>49</v>
      </c>
      <c r="H516" s="7" t="s">
        <v>49</v>
      </c>
      <c r="I516" s="6" t="s">
        <v>86</v>
      </c>
      <c r="J516" s="6" t="s">
        <v>996</v>
      </c>
      <c r="K516" s="6" t="s">
        <v>997</v>
      </c>
      <c r="L516" s="6" t="s">
        <v>97</v>
      </c>
      <c r="M516" s="7" t="s">
        <v>49</v>
      </c>
      <c r="N516" s="7" t="s">
        <v>49</v>
      </c>
      <c r="O516" s="7" t="s">
        <v>49</v>
      </c>
      <c r="P516" s="6" t="s">
        <v>998</v>
      </c>
      <c r="Q516" s="6" t="s">
        <v>39</v>
      </c>
      <c r="R516" s="6" t="s">
        <v>999</v>
      </c>
      <c r="S516" s="6" t="s">
        <v>1000</v>
      </c>
      <c r="T516" s="6" t="s">
        <v>1001</v>
      </c>
      <c r="U516" s="6" t="s">
        <v>42</v>
      </c>
      <c r="V516" s="6" t="s">
        <v>90</v>
      </c>
      <c r="W516" s="6" t="s">
        <v>44</v>
      </c>
      <c r="X516" s="6" t="s">
        <v>91</v>
      </c>
      <c r="Y516" s="6" t="s">
        <v>46</v>
      </c>
      <c r="Z516" s="6" t="s">
        <v>1114</v>
      </c>
      <c r="AA516" s="6" t="s">
        <v>1115</v>
      </c>
      <c r="AB516" s="7">
        <v>2</v>
      </c>
      <c r="AC516" s="12" t="s">
        <v>3123</v>
      </c>
      <c r="AD516" s="7"/>
      <c r="AE516" s="7"/>
      <c r="AF516" s="7">
        <v>28320</v>
      </c>
      <c r="AG516" s="7">
        <v>28.32</v>
      </c>
      <c r="AH516" s="7">
        <v>44900</v>
      </c>
    </row>
    <row r="517" spans="1:34" ht="22" customHeight="1" x14ac:dyDescent="0.3">
      <c r="A517" s="2">
        <v>43440</v>
      </c>
      <c r="B517" s="3" t="s">
        <v>31</v>
      </c>
      <c r="C517" s="3" t="s">
        <v>84</v>
      </c>
      <c r="D517" s="3" t="s">
        <v>660</v>
      </c>
      <c r="E517" s="3" t="s">
        <v>44</v>
      </c>
      <c r="F517" s="4" t="s">
        <v>49</v>
      </c>
      <c r="G517" s="4" t="s">
        <v>49</v>
      </c>
      <c r="H517" s="4" t="s">
        <v>49</v>
      </c>
      <c r="I517" s="3" t="s">
        <v>661</v>
      </c>
      <c r="J517" s="3" t="s">
        <v>77</v>
      </c>
      <c r="K517" s="3" t="s">
        <v>78</v>
      </c>
      <c r="L517" s="3" t="s">
        <v>68</v>
      </c>
      <c r="M517" s="3" t="s">
        <v>33</v>
      </c>
      <c r="N517" s="4" t="s">
        <v>49</v>
      </c>
      <c r="O517" s="4" t="s">
        <v>49</v>
      </c>
      <c r="P517" s="3" t="s">
        <v>79</v>
      </c>
      <c r="Q517" s="3" t="s">
        <v>39</v>
      </c>
      <c r="R517" s="3" t="s">
        <v>67</v>
      </c>
      <c r="S517" s="3" t="s">
        <v>68</v>
      </c>
      <c r="T517" s="3" t="s">
        <v>69</v>
      </c>
      <c r="U517" s="3" t="s">
        <v>70</v>
      </c>
      <c r="V517" s="3" t="s">
        <v>43</v>
      </c>
      <c r="W517" s="3" t="s">
        <v>44</v>
      </c>
      <c r="X517" s="3" t="s">
        <v>45</v>
      </c>
      <c r="Y517" s="3" t="s">
        <v>46</v>
      </c>
      <c r="Z517" s="3" t="s">
        <v>82</v>
      </c>
      <c r="AA517" s="3" t="s">
        <v>1116</v>
      </c>
      <c r="AB517" s="4">
        <v>3</v>
      </c>
      <c r="AC517" s="12" t="s">
        <v>3123</v>
      </c>
      <c r="AD517" s="10"/>
      <c r="AE517" s="10"/>
      <c r="AF517" s="4">
        <v>59400</v>
      </c>
      <c r="AG517" s="4">
        <v>59.4</v>
      </c>
      <c r="AH517" s="4">
        <v>1164000</v>
      </c>
    </row>
    <row r="518" spans="1:34" ht="22" customHeight="1" x14ac:dyDescent="0.3">
      <c r="A518" s="5">
        <v>43440</v>
      </c>
      <c r="B518" s="6" t="s">
        <v>31</v>
      </c>
      <c r="C518" s="6" t="s">
        <v>84</v>
      </c>
      <c r="D518" s="6" t="s">
        <v>660</v>
      </c>
      <c r="E518" s="6" t="s">
        <v>44</v>
      </c>
      <c r="F518" s="7" t="s">
        <v>49</v>
      </c>
      <c r="G518" s="7" t="s">
        <v>49</v>
      </c>
      <c r="H518" s="7" t="s">
        <v>49</v>
      </c>
      <c r="I518" s="6" t="s">
        <v>661</v>
      </c>
      <c r="J518" s="6" t="s">
        <v>65</v>
      </c>
      <c r="K518" s="7" t="s">
        <v>49</v>
      </c>
      <c r="L518" s="7" t="s">
        <v>49</v>
      </c>
      <c r="M518" s="6" t="s">
        <v>33</v>
      </c>
      <c r="N518" s="7" t="s">
        <v>49</v>
      </c>
      <c r="O518" s="7" t="s">
        <v>49</v>
      </c>
      <c r="P518" s="6" t="s">
        <v>66</v>
      </c>
      <c r="Q518" s="6" t="s">
        <v>39</v>
      </c>
      <c r="R518" s="6" t="s">
        <v>67</v>
      </c>
      <c r="S518" s="6" t="s">
        <v>68</v>
      </c>
      <c r="T518" s="6" t="s">
        <v>69</v>
      </c>
      <c r="U518" s="6" t="s">
        <v>70</v>
      </c>
      <c r="V518" s="6" t="s">
        <v>43</v>
      </c>
      <c r="W518" s="6" t="s">
        <v>44</v>
      </c>
      <c r="X518" s="6" t="s">
        <v>45</v>
      </c>
      <c r="Y518" s="6" t="s">
        <v>46</v>
      </c>
      <c r="Z518" s="6" t="s">
        <v>71</v>
      </c>
      <c r="AA518" s="6" t="s">
        <v>1117</v>
      </c>
      <c r="AB518" s="7">
        <v>2</v>
      </c>
      <c r="AC518" s="12" t="s">
        <v>3123</v>
      </c>
      <c r="AD518" s="7"/>
      <c r="AE518" s="7"/>
      <c r="AF518" s="7">
        <v>22348</v>
      </c>
      <c r="AG518" s="7">
        <v>22.35</v>
      </c>
      <c r="AH518" s="7">
        <v>311000</v>
      </c>
    </row>
    <row r="519" spans="1:34" ht="22" customHeight="1" x14ac:dyDescent="0.3">
      <c r="A519" s="2">
        <v>43440</v>
      </c>
      <c r="B519" s="3" t="s">
        <v>31</v>
      </c>
      <c r="C519" s="3" t="s">
        <v>32</v>
      </c>
      <c r="D519" s="4" t="s">
        <v>49</v>
      </c>
      <c r="E519" s="4" t="s">
        <v>49</v>
      </c>
      <c r="F519" s="3" t="s">
        <v>33</v>
      </c>
      <c r="G519" s="4" t="s">
        <v>49</v>
      </c>
      <c r="H519" s="4" t="s">
        <v>49</v>
      </c>
      <c r="I519" s="3" t="s">
        <v>34</v>
      </c>
      <c r="J519" s="3" t="s">
        <v>77</v>
      </c>
      <c r="K519" s="3" t="s">
        <v>78</v>
      </c>
      <c r="L519" s="3" t="s">
        <v>68</v>
      </c>
      <c r="M519" s="3" t="s">
        <v>33</v>
      </c>
      <c r="N519" s="4" t="s">
        <v>49</v>
      </c>
      <c r="O519" s="4" t="s">
        <v>49</v>
      </c>
      <c r="P519" s="3" t="s">
        <v>79</v>
      </c>
      <c r="Q519" s="3" t="s">
        <v>39</v>
      </c>
      <c r="R519" s="3" t="s">
        <v>67</v>
      </c>
      <c r="S519" s="3" t="s">
        <v>68</v>
      </c>
      <c r="T519" s="3" t="s">
        <v>69</v>
      </c>
      <c r="U519" s="3" t="s">
        <v>70</v>
      </c>
      <c r="V519" s="3" t="s">
        <v>43</v>
      </c>
      <c r="W519" s="3" t="s">
        <v>44</v>
      </c>
      <c r="X519" s="3" t="s">
        <v>45</v>
      </c>
      <c r="Y519" s="3" t="s">
        <v>46</v>
      </c>
      <c r="Z519" s="3" t="s">
        <v>82</v>
      </c>
      <c r="AA519" s="3" t="s">
        <v>1118</v>
      </c>
      <c r="AB519" s="4">
        <v>7</v>
      </c>
      <c r="AC519" s="12" t="s">
        <v>3123</v>
      </c>
      <c r="AD519" s="10"/>
      <c r="AE519" s="10"/>
      <c r="AF519" s="4">
        <v>139720</v>
      </c>
      <c r="AG519" s="4">
        <v>139.72</v>
      </c>
      <c r="AH519" s="4">
        <v>2737000</v>
      </c>
    </row>
    <row r="520" spans="1:34" ht="22" customHeight="1" x14ac:dyDescent="0.3">
      <c r="A520" s="5">
        <v>43440</v>
      </c>
      <c r="B520" s="6" t="s">
        <v>31</v>
      </c>
      <c r="C520" s="6" t="s">
        <v>32</v>
      </c>
      <c r="D520" s="7" t="s">
        <v>49</v>
      </c>
      <c r="E520" s="7" t="s">
        <v>49</v>
      </c>
      <c r="F520" s="6" t="s">
        <v>33</v>
      </c>
      <c r="G520" s="7" t="s">
        <v>49</v>
      </c>
      <c r="H520" s="7" t="s">
        <v>49</v>
      </c>
      <c r="I520" s="6" t="s">
        <v>34</v>
      </c>
      <c r="J520" s="6" t="s">
        <v>77</v>
      </c>
      <c r="K520" s="6" t="s">
        <v>78</v>
      </c>
      <c r="L520" s="6" t="s">
        <v>68</v>
      </c>
      <c r="M520" s="6" t="s">
        <v>33</v>
      </c>
      <c r="N520" s="7" t="s">
        <v>49</v>
      </c>
      <c r="O520" s="7" t="s">
        <v>49</v>
      </c>
      <c r="P520" s="6" t="s">
        <v>79</v>
      </c>
      <c r="Q520" s="6" t="s">
        <v>39</v>
      </c>
      <c r="R520" s="6" t="s">
        <v>67</v>
      </c>
      <c r="S520" s="6" t="s">
        <v>68</v>
      </c>
      <c r="T520" s="6" t="s">
        <v>69</v>
      </c>
      <c r="U520" s="6" t="s">
        <v>70</v>
      </c>
      <c r="V520" s="6" t="s">
        <v>43</v>
      </c>
      <c r="W520" s="6" t="s">
        <v>44</v>
      </c>
      <c r="X520" s="6" t="s">
        <v>45</v>
      </c>
      <c r="Y520" s="6" t="s">
        <v>46</v>
      </c>
      <c r="Z520" s="6" t="s">
        <v>82</v>
      </c>
      <c r="AA520" s="6" t="s">
        <v>1119</v>
      </c>
      <c r="AB520" s="7">
        <v>1</v>
      </c>
      <c r="AC520" s="12" t="s">
        <v>3123</v>
      </c>
      <c r="AD520" s="7"/>
      <c r="AE520" s="7"/>
      <c r="AF520" s="7">
        <v>19960</v>
      </c>
      <c r="AG520" s="7">
        <v>19.96</v>
      </c>
      <c r="AH520" s="7">
        <v>391000</v>
      </c>
    </row>
    <row r="521" spans="1:34" ht="22" customHeight="1" x14ac:dyDescent="0.3">
      <c r="A521" s="2">
        <v>43440</v>
      </c>
      <c r="B521" s="3" t="s">
        <v>31</v>
      </c>
      <c r="C521" s="3" t="s">
        <v>32</v>
      </c>
      <c r="D521" s="4" t="s">
        <v>49</v>
      </c>
      <c r="E521" s="4" t="s">
        <v>49</v>
      </c>
      <c r="F521" s="3" t="s">
        <v>33</v>
      </c>
      <c r="G521" s="4" t="s">
        <v>49</v>
      </c>
      <c r="H521" s="4" t="s">
        <v>49</v>
      </c>
      <c r="I521" s="3" t="s">
        <v>34</v>
      </c>
      <c r="J521" s="3" t="s">
        <v>77</v>
      </c>
      <c r="K521" s="3" t="s">
        <v>78</v>
      </c>
      <c r="L521" s="3" t="s">
        <v>68</v>
      </c>
      <c r="M521" s="3" t="s">
        <v>33</v>
      </c>
      <c r="N521" s="4" t="s">
        <v>49</v>
      </c>
      <c r="O521" s="4" t="s">
        <v>49</v>
      </c>
      <c r="P521" s="3" t="s">
        <v>79</v>
      </c>
      <c r="Q521" s="3" t="s">
        <v>39</v>
      </c>
      <c r="R521" s="3" t="s">
        <v>67</v>
      </c>
      <c r="S521" s="3" t="s">
        <v>68</v>
      </c>
      <c r="T521" s="3" t="s">
        <v>69</v>
      </c>
      <c r="U521" s="3" t="s">
        <v>70</v>
      </c>
      <c r="V521" s="3" t="s">
        <v>43</v>
      </c>
      <c r="W521" s="3" t="s">
        <v>44</v>
      </c>
      <c r="X521" s="3" t="s">
        <v>45</v>
      </c>
      <c r="Y521" s="3" t="s">
        <v>46</v>
      </c>
      <c r="Z521" s="3" t="s">
        <v>82</v>
      </c>
      <c r="AA521" s="3" t="s">
        <v>1120</v>
      </c>
      <c r="AB521" s="4">
        <v>2</v>
      </c>
      <c r="AC521" s="12" t="s">
        <v>3123</v>
      </c>
      <c r="AD521" s="10"/>
      <c r="AE521" s="10"/>
      <c r="AF521" s="4">
        <v>39920</v>
      </c>
      <c r="AG521" s="4">
        <v>39.92</v>
      </c>
      <c r="AH521" s="4">
        <v>782000</v>
      </c>
    </row>
    <row r="522" spans="1:34" ht="22" customHeight="1" x14ac:dyDescent="0.3">
      <c r="A522" s="5">
        <v>43438</v>
      </c>
      <c r="B522" s="6" t="s">
        <v>50</v>
      </c>
      <c r="C522" s="6" t="s">
        <v>32</v>
      </c>
      <c r="D522" s="7" t="s">
        <v>49</v>
      </c>
      <c r="E522" s="7" t="s">
        <v>49</v>
      </c>
      <c r="F522" s="6" t="s">
        <v>33</v>
      </c>
      <c r="G522" s="7" t="s">
        <v>49</v>
      </c>
      <c r="H522" s="7" t="s">
        <v>49</v>
      </c>
      <c r="I522" s="6" t="s">
        <v>34</v>
      </c>
      <c r="J522" s="6" t="s">
        <v>840</v>
      </c>
      <c r="K522" s="7" t="s">
        <v>49</v>
      </c>
      <c r="L522" s="7" t="s">
        <v>49</v>
      </c>
      <c r="M522" s="6" t="s">
        <v>33</v>
      </c>
      <c r="N522" s="7">
        <v>570501619.85000002</v>
      </c>
      <c r="O522" s="7">
        <v>302280881</v>
      </c>
      <c r="P522" s="6" t="s">
        <v>841</v>
      </c>
      <c r="Q522" s="6" t="s">
        <v>39</v>
      </c>
      <c r="R522" s="6" t="s">
        <v>60</v>
      </c>
      <c r="S522" s="6" t="s">
        <v>61</v>
      </c>
      <c r="T522" s="6" t="s">
        <v>62</v>
      </c>
      <c r="U522" s="6" t="s">
        <v>56</v>
      </c>
      <c r="V522" s="6" t="s">
        <v>43</v>
      </c>
      <c r="W522" s="6" t="s">
        <v>44</v>
      </c>
      <c r="X522" s="6" t="s">
        <v>45</v>
      </c>
      <c r="Y522" s="6" t="s">
        <v>46</v>
      </c>
      <c r="Z522" s="6" t="s">
        <v>1080</v>
      </c>
      <c r="AA522" s="6" t="s">
        <v>1123</v>
      </c>
      <c r="AB522" s="7">
        <v>32</v>
      </c>
      <c r="AC522" s="12" t="s">
        <v>3123</v>
      </c>
      <c r="AD522" s="7"/>
      <c r="AE522" s="7"/>
      <c r="AF522" s="7">
        <v>353280</v>
      </c>
      <c r="AG522" s="7">
        <v>353.28</v>
      </c>
      <c r="AH522" s="7">
        <v>3043000</v>
      </c>
    </row>
    <row r="523" spans="1:34" ht="22" customHeight="1" x14ac:dyDescent="0.3">
      <c r="A523" s="2">
        <v>43438</v>
      </c>
      <c r="B523" s="3" t="s">
        <v>50</v>
      </c>
      <c r="C523" s="3" t="s">
        <v>32</v>
      </c>
      <c r="D523" s="4" t="s">
        <v>49</v>
      </c>
      <c r="E523" s="4" t="s">
        <v>49</v>
      </c>
      <c r="F523" s="3" t="s">
        <v>33</v>
      </c>
      <c r="G523" s="4" t="s">
        <v>49</v>
      </c>
      <c r="H523" s="4" t="s">
        <v>49</v>
      </c>
      <c r="I523" s="3" t="s">
        <v>34</v>
      </c>
      <c r="J523" s="3" t="s">
        <v>557</v>
      </c>
      <c r="K523" s="3" t="s">
        <v>558</v>
      </c>
      <c r="L523" s="3" t="s">
        <v>187</v>
      </c>
      <c r="M523" s="3" t="s">
        <v>33</v>
      </c>
      <c r="N523" s="4" t="s">
        <v>49</v>
      </c>
      <c r="O523" s="4" t="s">
        <v>49</v>
      </c>
      <c r="P523" s="3" t="s">
        <v>559</v>
      </c>
      <c r="Q523" s="3" t="s">
        <v>39</v>
      </c>
      <c r="R523" s="3" t="s">
        <v>186</v>
      </c>
      <c r="S523" s="3" t="s">
        <v>187</v>
      </c>
      <c r="T523" s="3" t="s">
        <v>188</v>
      </c>
      <c r="U523" s="3" t="s">
        <v>42</v>
      </c>
      <c r="V523" s="3" t="s">
        <v>43</v>
      </c>
      <c r="W523" s="3" t="s">
        <v>44</v>
      </c>
      <c r="X523" s="3" t="s">
        <v>45</v>
      </c>
      <c r="Y523" s="3" t="s">
        <v>46</v>
      </c>
      <c r="Z523" s="3" t="s">
        <v>140</v>
      </c>
      <c r="AA523" s="3" t="s">
        <v>1124</v>
      </c>
      <c r="AB523" s="4">
        <v>7</v>
      </c>
      <c r="AC523" s="12" t="s">
        <v>3123</v>
      </c>
      <c r="AD523" s="10"/>
      <c r="AE523" s="10"/>
      <c r="AF523" s="4">
        <v>127800</v>
      </c>
      <c r="AG523" s="4">
        <v>127.8</v>
      </c>
      <c r="AH523" s="4">
        <v>258000</v>
      </c>
    </row>
    <row r="524" spans="1:34" ht="22" customHeight="1" x14ac:dyDescent="0.3">
      <c r="A524" s="2">
        <v>43437</v>
      </c>
      <c r="B524" s="3" t="s">
        <v>31</v>
      </c>
      <c r="C524" s="3" t="s">
        <v>32</v>
      </c>
      <c r="D524" s="4" t="s">
        <v>49</v>
      </c>
      <c r="E524" s="4" t="s">
        <v>49</v>
      </c>
      <c r="F524" s="3" t="s">
        <v>33</v>
      </c>
      <c r="G524" s="4" t="s">
        <v>49</v>
      </c>
      <c r="H524" s="4" t="s">
        <v>49</v>
      </c>
      <c r="I524" s="3" t="s">
        <v>34</v>
      </c>
      <c r="J524" s="3" t="s">
        <v>65</v>
      </c>
      <c r="K524" s="4" t="s">
        <v>49</v>
      </c>
      <c r="L524" s="4" t="s">
        <v>49</v>
      </c>
      <c r="M524" s="3" t="s">
        <v>33</v>
      </c>
      <c r="N524" s="4" t="s">
        <v>49</v>
      </c>
      <c r="O524" s="4" t="s">
        <v>49</v>
      </c>
      <c r="P524" s="3" t="s">
        <v>66</v>
      </c>
      <c r="Q524" s="3" t="s">
        <v>39</v>
      </c>
      <c r="R524" s="3" t="s">
        <v>67</v>
      </c>
      <c r="S524" s="3" t="s">
        <v>68</v>
      </c>
      <c r="T524" s="3" t="s">
        <v>69</v>
      </c>
      <c r="U524" s="3" t="s">
        <v>70</v>
      </c>
      <c r="V524" s="3" t="s">
        <v>43</v>
      </c>
      <c r="W524" s="3" t="s">
        <v>44</v>
      </c>
      <c r="X524" s="3" t="s">
        <v>45</v>
      </c>
      <c r="Y524" s="3" t="s">
        <v>46</v>
      </c>
      <c r="Z524" s="3" t="s">
        <v>73</v>
      </c>
      <c r="AA524" s="3" t="s">
        <v>1126</v>
      </c>
      <c r="AB524" s="4">
        <v>2</v>
      </c>
      <c r="AC524" s="12" t="s">
        <v>3123</v>
      </c>
      <c r="AD524" s="10"/>
      <c r="AE524" s="10"/>
      <c r="AF524" s="4">
        <v>35236</v>
      </c>
      <c r="AG524" s="4">
        <v>35.24</v>
      </c>
      <c r="AH524" s="4">
        <v>490000</v>
      </c>
    </row>
    <row r="525" spans="1:34" ht="22" customHeight="1" x14ac:dyDescent="0.3">
      <c r="A525" s="5">
        <v>43434</v>
      </c>
      <c r="B525" s="6" t="s">
        <v>31</v>
      </c>
      <c r="C525" s="6" t="s">
        <v>32</v>
      </c>
      <c r="D525" s="7" t="s">
        <v>49</v>
      </c>
      <c r="E525" s="7" t="s">
        <v>49</v>
      </c>
      <c r="F525" s="6" t="s">
        <v>33</v>
      </c>
      <c r="G525" s="7" t="s">
        <v>49</v>
      </c>
      <c r="H525" s="7" t="s">
        <v>49</v>
      </c>
      <c r="I525" s="6" t="s">
        <v>34</v>
      </c>
      <c r="J525" s="6" t="s">
        <v>77</v>
      </c>
      <c r="K525" s="6" t="s">
        <v>78</v>
      </c>
      <c r="L525" s="6" t="s">
        <v>68</v>
      </c>
      <c r="M525" s="6" t="s">
        <v>33</v>
      </c>
      <c r="N525" s="7" t="s">
        <v>49</v>
      </c>
      <c r="O525" s="7" t="s">
        <v>49</v>
      </c>
      <c r="P525" s="6" t="s">
        <v>79</v>
      </c>
      <c r="Q525" s="6" t="s">
        <v>39</v>
      </c>
      <c r="R525" s="6" t="s">
        <v>67</v>
      </c>
      <c r="S525" s="6" t="s">
        <v>68</v>
      </c>
      <c r="T525" s="6" t="s">
        <v>69</v>
      </c>
      <c r="U525" s="6" t="s">
        <v>70</v>
      </c>
      <c r="V525" s="6" t="s">
        <v>43</v>
      </c>
      <c r="W525" s="6" t="s">
        <v>44</v>
      </c>
      <c r="X525" s="6" t="s">
        <v>45</v>
      </c>
      <c r="Y525" s="6" t="s">
        <v>46</v>
      </c>
      <c r="Z525" s="6" t="s">
        <v>82</v>
      </c>
      <c r="AA525" s="6" t="s">
        <v>1129</v>
      </c>
      <c r="AB525" s="7">
        <v>2</v>
      </c>
      <c r="AC525" s="12" t="s">
        <v>3123</v>
      </c>
      <c r="AD525" s="7"/>
      <c r="AE525" s="7"/>
      <c r="AF525" s="7">
        <v>39920</v>
      </c>
      <c r="AG525" s="7">
        <v>39.92</v>
      </c>
      <c r="AH525" s="7">
        <v>978000</v>
      </c>
    </row>
    <row r="526" spans="1:34" ht="22" customHeight="1" x14ac:dyDescent="0.3">
      <c r="A526" s="5">
        <v>43434</v>
      </c>
      <c r="B526" s="6" t="s">
        <v>31</v>
      </c>
      <c r="C526" s="6" t="s">
        <v>84</v>
      </c>
      <c r="D526" s="6" t="s">
        <v>660</v>
      </c>
      <c r="E526" s="6" t="s">
        <v>44</v>
      </c>
      <c r="F526" s="7" t="s">
        <v>49</v>
      </c>
      <c r="G526" s="7" t="s">
        <v>49</v>
      </c>
      <c r="H526" s="7" t="s">
        <v>49</v>
      </c>
      <c r="I526" s="6" t="s">
        <v>661</v>
      </c>
      <c r="J526" s="6" t="s">
        <v>65</v>
      </c>
      <c r="K526" s="7" t="s">
        <v>49</v>
      </c>
      <c r="L526" s="7" t="s">
        <v>49</v>
      </c>
      <c r="M526" s="6" t="s">
        <v>33</v>
      </c>
      <c r="N526" s="7" t="s">
        <v>49</v>
      </c>
      <c r="O526" s="7" t="s">
        <v>49</v>
      </c>
      <c r="P526" s="6" t="s">
        <v>66</v>
      </c>
      <c r="Q526" s="6" t="s">
        <v>39</v>
      </c>
      <c r="R526" s="6" t="s">
        <v>67</v>
      </c>
      <c r="S526" s="6" t="s">
        <v>68</v>
      </c>
      <c r="T526" s="6" t="s">
        <v>69</v>
      </c>
      <c r="U526" s="6" t="s">
        <v>70</v>
      </c>
      <c r="V526" s="6" t="s">
        <v>43</v>
      </c>
      <c r="W526" s="6" t="s">
        <v>44</v>
      </c>
      <c r="X526" s="6" t="s">
        <v>45</v>
      </c>
      <c r="Y526" s="6" t="s">
        <v>46</v>
      </c>
      <c r="Z526" s="6" t="s">
        <v>71</v>
      </c>
      <c r="AA526" s="6" t="s">
        <v>1131</v>
      </c>
      <c r="AB526" s="7">
        <v>6</v>
      </c>
      <c r="AC526" s="12" t="s">
        <v>3123</v>
      </c>
      <c r="AD526" s="7"/>
      <c r="AE526" s="7"/>
      <c r="AF526" s="7">
        <v>67044</v>
      </c>
      <c r="AG526" s="7">
        <v>67.040000000000006</v>
      </c>
      <c r="AH526" s="7">
        <v>1178000</v>
      </c>
    </row>
    <row r="527" spans="1:34" ht="22" customHeight="1" x14ac:dyDescent="0.3">
      <c r="A527" s="5">
        <v>43434</v>
      </c>
      <c r="B527" s="6" t="s">
        <v>31</v>
      </c>
      <c r="C527" s="6" t="s">
        <v>84</v>
      </c>
      <c r="D527" s="6" t="s">
        <v>660</v>
      </c>
      <c r="E527" s="6" t="s">
        <v>44</v>
      </c>
      <c r="F527" s="7" t="s">
        <v>49</v>
      </c>
      <c r="G527" s="7" t="s">
        <v>49</v>
      </c>
      <c r="H527" s="7" t="s">
        <v>49</v>
      </c>
      <c r="I527" s="6" t="s">
        <v>661</v>
      </c>
      <c r="J527" s="6" t="s">
        <v>77</v>
      </c>
      <c r="K527" s="6" t="s">
        <v>78</v>
      </c>
      <c r="L527" s="6" t="s">
        <v>68</v>
      </c>
      <c r="M527" s="6" t="s">
        <v>33</v>
      </c>
      <c r="N527" s="7" t="s">
        <v>49</v>
      </c>
      <c r="O527" s="7" t="s">
        <v>49</v>
      </c>
      <c r="P527" s="6" t="s">
        <v>79</v>
      </c>
      <c r="Q527" s="6" t="s">
        <v>39</v>
      </c>
      <c r="R527" s="6" t="s">
        <v>67</v>
      </c>
      <c r="S527" s="6" t="s">
        <v>68</v>
      </c>
      <c r="T527" s="6" t="s">
        <v>69</v>
      </c>
      <c r="U527" s="6" t="s">
        <v>70</v>
      </c>
      <c r="V527" s="6" t="s">
        <v>43</v>
      </c>
      <c r="W527" s="6" t="s">
        <v>44</v>
      </c>
      <c r="X527" s="6" t="s">
        <v>45</v>
      </c>
      <c r="Y527" s="6" t="s">
        <v>46</v>
      </c>
      <c r="Z527" s="6" t="s">
        <v>82</v>
      </c>
      <c r="AA527" s="6" t="s">
        <v>1133</v>
      </c>
      <c r="AB527" s="7">
        <v>4</v>
      </c>
      <c r="AC527" s="12" t="s">
        <v>3123</v>
      </c>
      <c r="AD527" s="7"/>
      <c r="AE527" s="7"/>
      <c r="AF527" s="7">
        <v>79200</v>
      </c>
      <c r="AG527" s="7">
        <v>79.2</v>
      </c>
      <c r="AH527" s="7">
        <v>1941000</v>
      </c>
    </row>
    <row r="528" spans="1:34" ht="22" customHeight="1" x14ac:dyDescent="0.3">
      <c r="A528" s="2">
        <v>43434</v>
      </c>
      <c r="B528" s="3" t="s">
        <v>31</v>
      </c>
      <c r="C528" s="3" t="s">
        <v>84</v>
      </c>
      <c r="D528" s="3" t="s">
        <v>660</v>
      </c>
      <c r="E528" s="3" t="s">
        <v>44</v>
      </c>
      <c r="F528" s="4" t="s">
        <v>49</v>
      </c>
      <c r="G528" s="4" t="s">
        <v>49</v>
      </c>
      <c r="H528" s="4" t="s">
        <v>49</v>
      </c>
      <c r="I528" s="3" t="s">
        <v>661</v>
      </c>
      <c r="J528" s="3" t="s">
        <v>65</v>
      </c>
      <c r="K528" s="4" t="s">
        <v>49</v>
      </c>
      <c r="L528" s="4" t="s">
        <v>49</v>
      </c>
      <c r="M528" s="3" t="s">
        <v>33</v>
      </c>
      <c r="N528" s="4" t="s">
        <v>49</v>
      </c>
      <c r="O528" s="4" t="s">
        <v>49</v>
      </c>
      <c r="P528" s="3" t="s">
        <v>66</v>
      </c>
      <c r="Q528" s="3" t="s">
        <v>39</v>
      </c>
      <c r="R528" s="3" t="s">
        <v>67</v>
      </c>
      <c r="S528" s="3" t="s">
        <v>68</v>
      </c>
      <c r="T528" s="3" t="s">
        <v>69</v>
      </c>
      <c r="U528" s="3" t="s">
        <v>70</v>
      </c>
      <c r="V528" s="3" t="s">
        <v>43</v>
      </c>
      <c r="W528" s="3" t="s">
        <v>44</v>
      </c>
      <c r="X528" s="3" t="s">
        <v>45</v>
      </c>
      <c r="Y528" s="3" t="s">
        <v>46</v>
      </c>
      <c r="Z528" s="3" t="s">
        <v>73</v>
      </c>
      <c r="AA528" s="3" t="s">
        <v>1134</v>
      </c>
      <c r="AB528" s="4">
        <v>4</v>
      </c>
      <c r="AC528" s="12" t="s">
        <v>3123</v>
      </c>
      <c r="AD528" s="10"/>
      <c r="AE528" s="10"/>
      <c r="AF528" s="4">
        <v>82080</v>
      </c>
      <c r="AG528" s="4">
        <v>82.08</v>
      </c>
      <c r="AH528" s="4">
        <v>1443000</v>
      </c>
    </row>
    <row r="529" spans="1:34" ht="22" customHeight="1" x14ac:dyDescent="0.3">
      <c r="A529" s="5">
        <v>43434</v>
      </c>
      <c r="B529" s="6" t="s">
        <v>31</v>
      </c>
      <c r="C529" s="6" t="s">
        <v>32</v>
      </c>
      <c r="D529" s="7" t="s">
        <v>49</v>
      </c>
      <c r="E529" s="7" t="s">
        <v>49</v>
      </c>
      <c r="F529" s="6" t="s">
        <v>33</v>
      </c>
      <c r="G529" s="7" t="s">
        <v>49</v>
      </c>
      <c r="H529" s="7" t="s">
        <v>49</v>
      </c>
      <c r="I529" s="6" t="s">
        <v>34</v>
      </c>
      <c r="J529" s="6" t="s">
        <v>77</v>
      </c>
      <c r="K529" s="6" t="s">
        <v>78</v>
      </c>
      <c r="L529" s="6" t="s">
        <v>68</v>
      </c>
      <c r="M529" s="6" t="s">
        <v>33</v>
      </c>
      <c r="N529" s="7" t="s">
        <v>49</v>
      </c>
      <c r="O529" s="7" t="s">
        <v>49</v>
      </c>
      <c r="P529" s="6" t="s">
        <v>79</v>
      </c>
      <c r="Q529" s="6" t="s">
        <v>39</v>
      </c>
      <c r="R529" s="6" t="s">
        <v>67</v>
      </c>
      <c r="S529" s="6" t="s">
        <v>68</v>
      </c>
      <c r="T529" s="6" t="s">
        <v>69</v>
      </c>
      <c r="U529" s="6" t="s">
        <v>70</v>
      </c>
      <c r="V529" s="6" t="s">
        <v>43</v>
      </c>
      <c r="W529" s="6" t="s">
        <v>44</v>
      </c>
      <c r="X529" s="6" t="s">
        <v>45</v>
      </c>
      <c r="Y529" s="6" t="s">
        <v>46</v>
      </c>
      <c r="Z529" s="6" t="s">
        <v>82</v>
      </c>
      <c r="AA529" s="6" t="s">
        <v>1129</v>
      </c>
      <c r="AB529" s="7">
        <v>7</v>
      </c>
      <c r="AC529" s="12" t="s">
        <v>3123</v>
      </c>
      <c r="AD529" s="7"/>
      <c r="AE529" s="7"/>
      <c r="AF529" s="7">
        <v>139720</v>
      </c>
      <c r="AG529" s="7">
        <v>139.72</v>
      </c>
      <c r="AH529" s="7">
        <v>3424000</v>
      </c>
    </row>
    <row r="530" spans="1:34" ht="22" customHeight="1" x14ac:dyDescent="0.3">
      <c r="A530" s="2">
        <v>43434</v>
      </c>
      <c r="B530" s="3" t="s">
        <v>31</v>
      </c>
      <c r="C530" s="3" t="s">
        <v>32</v>
      </c>
      <c r="D530" s="4" t="s">
        <v>49</v>
      </c>
      <c r="E530" s="4" t="s">
        <v>49</v>
      </c>
      <c r="F530" s="3" t="s">
        <v>33</v>
      </c>
      <c r="G530" s="4" t="s">
        <v>49</v>
      </c>
      <c r="H530" s="4" t="s">
        <v>49</v>
      </c>
      <c r="I530" s="3" t="s">
        <v>34</v>
      </c>
      <c r="J530" s="3" t="s">
        <v>77</v>
      </c>
      <c r="K530" s="3" t="s">
        <v>78</v>
      </c>
      <c r="L530" s="3" t="s">
        <v>68</v>
      </c>
      <c r="M530" s="3" t="s">
        <v>33</v>
      </c>
      <c r="N530" s="4" t="s">
        <v>49</v>
      </c>
      <c r="O530" s="4" t="s">
        <v>49</v>
      </c>
      <c r="P530" s="3" t="s">
        <v>79</v>
      </c>
      <c r="Q530" s="3" t="s">
        <v>39</v>
      </c>
      <c r="R530" s="3" t="s">
        <v>67</v>
      </c>
      <c r="S530" s="3" t="s">
        <v>68</v>
      </c>
      <c r="T530" s="3" t="s">
        <v>69</v>
      </c>
      <c r="U530" s="3" t="s">
        <v>70</v>
      </c>
      <c r="V530" s="3" t="s">
        <v>43</v>
      </c>
      <c r="W530" s="3" t="s">
        <v>44</v>
      </c>
      <c r="X530" s="3" t="s">
        <v>45</v>
      </c>
      <c r="Y530" s="3" t="s">
        <v>46</v>
      </c>
      <c r="Z530" s="3" t="s">
        <v>82</v>
      </c>
      <c r="AA530" s="3" t="s">
        <v>1135</v>
      </c>
      <c r="AB530" s="4">
        <v>1</v>
      </c>
      <c r="AC530" s="12" t="s">
        <v>3123</v>
      </c>
      <c r="AD530" s="10"/>
      <c r="AE530" s="10"/>
      <c r="AF530" s="4">
        <v>19960</v>
      </c>
      <c r="AG530" s="4">
        <v>19.96</v>
      </c>
      <c r="AH530" s="4">
        <v>489000</v>
      </c>
    </row>
    <row r="531" spans="1:34" ht="22" customHeight="1" x14ac:dyDescent="0.3">
      <c r="A531" s="2">
        <v>43434</v>
      </c>
      <c r="B531" s="3" t="s">
        <v>50</v>
      </c>
      <c r="C531" s="3" t="s">
        <v>84</v>
      </c>
      <c r="D531" s="3" t="s">
        <v>85</v>
      </c>
      <c r="E531" s="3" t="s">
        <v>44</v>
      </c>
      <c r="F531" s="3" t="s">
        <v>33</v>
      </c>
      <c r="G531" s="4" t="s">
        <v>49</v>
      </c>
      <c r="H531" s="4" t="s">
        <v>49</v>
      </c>
      <c r="I531" s="3" t="s">
        <v>86</v>
      </c>
      <c r="J531" s="3" t="s">
        <v>1137</v>
      </c>
      <c r="K531" s="4" t="s">
        <v>49</v>
      </c>
      <c r="L531" s="3" t="s">
        <v>133</v>
      </c>
      <c r="M531" s="3" t="s">
        <v>33</v>
      </c>
      <c r="N531" s="4" t="s">
        <v>49</v>
      </c>
      <c r="O531" s="4" t="s">
        <v>49</v>
      </c>
      <c r="P531" s="3" t="s">
        <v>1138</v>
      </c>
      <c r="Q531" s="3" t="s">
        <v>39</v>
      </c>
      <c r="R531" s="3" t="s">
        <v>1139</v>
      </c>
      <c r="S531" s="3" t="s">
        <v>133</v>
      </c>
      <c r="T531" s="3" t="s">
        <v>1140</v>
      </c>
      <c r="U531" s="3" t="s">
        <v>42</v>
      </c>
      <c r="V531" s="3" t="s">
        <v>90</v>
      </c>
      <c r="W531" s="3" t="s">
        <v>44</v>
      </c>
      <c r="X531" s="3" t="s">
        <v>91</v>
      </c>
      <c r="Y531" s="3" t="s">
        <v>46</v>
      </c>
      <c r="Z531" s="3" t="s">
        <v>274</v>
      </c>
      <c r="AA531" s="3" t="s">
        <v>1141</v>
      </c>
      <c r="AB531" s="4">
        <v>6</v>
      </c>
      <c r="AC531" s="12" t="s">
        <v>3123</v>
      </c>
      <c r="AD531" s="10"/>
      <c r="AE531" s="10"/>
      <c r="AF531" s="4">
        <v>48060</v>
      </c>
      <c r="AG531" s="4">
        <v>48.06</v>
      </c>
      <c r="AH531" s="4">
        <v>1868000</v>
      </c>
    </row>
    <row r="532" spans="1:34" ht="22" customHeight="1" x14ac:dyDescent="0.3">
      <c r="A532" s="5">
        <v>43432</v>
      </c>
      <c r="B532" s="6" t="s">
        <v>50</v>
      </c>
      <c r="C532" s="6" t="s">
        <v>84</v>
      </c>
      <c r="D532" s="6" t="s">
        <v>85</v>
      </c>
      <c r="E532" s="6" t="s">
        <v>44</v>
      </c>
      <c r="F532" s="6" t="s">
        <v>33</v>
      </c>
      <c r="G532" s="7" t="s">
        <v>49</v>
      </c>
      <c r="H532" s="7" t="s">
        <v>49</v>
      </c>
      <c r="I532" s="6" t="s">
        <v>86</v>
      </c>
      <c r="J532" s="6" t="s">
        <v>902</v>
      </c>
      <c r="K532" s="7" t="s">
        <v>49</v>
      </c>
      <c r="L532" s="7" t="s">
        <v>49</v>
      </c>
      <c r="M532" s="7" t="s">
        <v>49</v>
      </c>
      <c r="N532" s="7" t="s">
        <v>49</v>
      </c>
      <c r="O532" s="7" t="s">
        <v>49</v>
      </c>
      <c r="P532" s="6" t="s">
        <v>903</v>
      </c>
      <c r="Q532" s="6" t="s">
        <v>844</v>
      </c>
      <c r="R532" s="6" t="s">
        <v>96</v>
      </c>
      <c r="S532" s="6" t="s">
        <v>97</v>
      </c>
      <c r="T532" s="6" t="s">
        <v>98</v>
      </c>
      <c r="U532" s="6" t="s">
        <v>99</v>
      </c>
      <c r="V532" s="6" t="s">
        <v>90</v>
      </c>
      <c r="W532" s="6" t="s">
        <v>44</v>
      </c>
      <c r="X532" s="6" t="s">
        <v>91</v>
      </c>
      <c r="Y532" s="6" t="s">
        <v>46</v>
      </c>
      <c r="Z532" s="6" t="s">
        <v>781</v>
      </c>
      <c r="AA532" s="6" t="s">
        <v>1142</v>
      </c>
      <c r="AB532" s="7">
        <v>2</v>
      </c>
      <c r="AC532" s="12" t="s">
        <v>3123</v>
      </c>
      <c r="AD532" s="7"/>
      <c r="AE532" s="7"/>
      <c r="AF532" s="7">
        <v>34310</v>
      </c>
      <c r="AG532" s="7">
        <v>34.31</v>
      </c>
      <c r="AH532" s="7">
        <v>104000</v>
      </c>
    </row>
    <row r="533" spans="1:34" ht="22" customHeight="1" x14ac:dyDescent="0.3">
      <c r="A533" s="2">
        <v>43431</v>
      </c>
      <c r="B533" s="3" t="s">
        <v>50</v>
      </c>
      <c r="C533" s="3" t="s">
        <v>84</v>
      </c>
      <c r="D533" s="3" t="s">
        <v>85</v>
      </c>
      <c r="E533" s="3" t="s">
        <v>44</v>
      </c>
      <c r="F533" s="3" t="s">
        <v>33</v>
      </c>
      <c r="G533" s="4" t="s">
        <v>49</v>
      </c>
      <c r="H533" s="4" t="s">
        <v>49</v>
      </c>
      <c r="I533" s="3" t="s">
        <v>86</v>
      </c>
      <c r="J533" s="3" t="s">
        <v>166</v>
      </c>
      <c r="K533" s="4" t="s">
        <v>49</v>
      </c>
      <c r="L533" s="3" t="s">
        <v>61</v>
      </c>
      <c r="M533" s="4" t="s">
        <v>49</v>
      </c>
      <c r="N533" s="4" t="s">
        <v>49</v>
      </c>
      <c r="O533" s="4" t="s">
        <v>49</v>
      </c>
      <c r="P533" s="3" t="s">
        <v>167</v>
      </c>
      <c r="Q533" s="3" t="s">
        <v>39</v>
      </c>
      <c r="R533" s="3" t="s">
        <v>60</v>
      </c>
      <c r="S533" s="3" t="s">
        <v>61</v>
      </c>
      <c r="T533" s="3" t="s">
        <v>62</v>
      </c>
      <c r="U533" s="3" t="s">
        <v>56</v>
      </c>
      <c r="V533" s="3" t="s">
        <v>90</v>
      </c>
      <c r="W533" s="3" t="s">
        <v>44</v>
      </c>
      <c r="X533" s="3" t="s">
        <v>91</v>
      </c>
      <c r="Y533" s="3" t="s">
        <v>46</v>
      </c>
      <c r="Z533" s="3" t="s">
        <v>251</v>
      </c>
      <c r="AA533" s="3" t="s">
        <v>1145</v>
      </c>
      <c r="AB533" s="4">
        <v>2</v>
      </c>
      <c r="AC533" s="12" t="s">
        <v>3123</v>
      </c>
      <c r="AD533" s="10"/>
      <c r="AE533" s="10"/>
      <c r="AF533" s="4">
        <v>25944</v>
      </c>
      <c r="AG533" s="4">
        <v>25.94</v>
      </c>
      <c r="AH533" s="4">
        <v>140000</v>
      </c>
    </row>
    <row r="534" spans="1:34" ht="22" customHeight="1" x14ac:dyDescent="0.3">
      <c r="A534" s="5">
        <v>43430</v>
      </c>
      <c r="B534" s="6" t="s">
        <v>31</v>
      </c>
      <c r="C534" s="6" t="s">
        <v>32</v>
      </c>
      <c r="D534" s="7" t="s">
        <v>49</v>
      </c>
      <c r="E534" s="7" t="s">
        <v>49</v>
      </c>
      <c r="F534" s="6" t="s">
        <v>33</v>
      </c>
      <c r="G534" s="7" t="s">
        <v>49</v>
      </c>
      <c r="H534" s="7" t="s">
        <v>49</v>
      </c>
      <c r="I534" s="6" t="s">
        <v>34</v>
      </c>
      <c r="J534" s="6" t="s">
        <v>65</v>
      </c>
      <c r="K534" s="7" t="s">
        <v>49</v>
      </c>
      <c r="L534" s="7" t="s">
        <v>49</v>
      </c>
      <c r="M534" s="6" t="s">
        <v>33</v>
      </c>
      <c r="N534" s="7" t="s">
        <v>49</v>
      </c>
      <c r="O534" s="7" t="s">
        <v>49</v>
      </c>
      <c r="P534" s="6" t="s">
        <v>66</v>
      </c>
      <c r="Q534" s="6" t="s">
        <v>39</v>
      </c>
      <c r="R534" s="6" t="s">
        <v>67</v>
      </c>
      <c r="S534" s="6" t="s">
        <v>68</v>
      </c>
      <c r="T534" s="6" t="s">
        <v>69</v>
      </c>
      <c r="U534" s="6" t="s">
        <v>70</v>
      </c>
      <c r="V534" s="6" t="s">
        <v>43</v>
      </c>
      <c r="W534" s="6" t="s">
        <v>44</v>
      </c>
      <c r="X534" s="6" t="s">
        <v>45</v>
      </c>
      <c r="Y534" s="6" t="s">
        <v>46</v>
      </c>
      <c r="Z534" s="6" t="s">
        <v>71</v>
      </c>
      <c r="AA534" s="6" t="s">
        <v>1148</v>
      </c>
      <c r="AB534" s="7">
        <v>2</v>
      </c>
      <c r="AC534" s="12" t="s">
        <v>3123</v>
      </c>
      <c r="AD534" s="7"/>
      <c r="AE534" s="7"/>
      <c r="AF534" s="7">
        <v>20219</v>
      </c>
      <c r="AG534" s="7">
        <v>20.22</v>
      </c>
      <c r="AH534" s="7">
        <v>355000</v>
      </c>
    </row>
    <row r="535" spans="1:34" ht="22" customHeight="1" x14ac:dyDescent="0.3">
      <c r="A535" s="2">
        <v>43426</v>
      </c>
      <c r="B535" s="3" t="s">
        <v>31</v>
      </c>
      <c r="C535" s="3" t="s">
        <v>32</v>
      </c>
      <c r="D535" s="4" t="s">
        <v>49</v>
      </c>
      <c r="E535" s="4" t="s">
        <v>49</v>
      </c>
      <c r="F535" s="3" t="s">
        <v>33</v>
      </c>
      <c r="G535" s="4" t="s">
        <v>49</v>
      </c>
      <c r="H535" s="4" t="s">
        <v>49</v>
      </c>
      <c r="I535" s="3" t="s">
        <v>34</v>
      </c>
      <c r="J535" s="3" t="s">
        <v>77</v>
      </c>
      <c r="K535" s="3" t="s">
        <v>78</v>
      </c>
      <c r="L535" s="3" t="s">
        <v>68</v>
      </c>
      <c r="M535" s="3" t="s">
        <v>33</v>
      </c>
      <c r="N535" s="4" t="s">
        <v>49</v>
      </c>
      <c r="O535" s="4" t="s">
        <v>49</v>
      </c>
      <c r="P535" s="3" t="s">
        <v>79</v>
      </c>
      <c r="Q535" s="3" t="s">
        <v>39</v>
      </c>
      <c r="R535" s="3" t="s">
        <v>67</v>
      </c>
      <c r="S535" s="3" t="s">
        <v>68</v>
      </c>
      <c r="T535" s="3" t="s">
        <v>69</v>
      </c>
      <c r="U535" s="3" t="s">
        <v>70</v>
      </c>
      <c r="V535" s="3" t="s">
        <v>43</v>
      </c>
      <c r="W535" s="3" t="s">
        <v>44</v>
      </c>
      <c r="X535" s="3" t="s">
        <v>45</v>
      </c>
      <c r="Y535" s="3" t="s">
        <v>46</v>
      </c>
      <c r="Z535" s="3" t="s">
        <v>82</v>
      </c>
      <c r="AA535" s="3" t="s">
        <v>1152</v>
      </c>
      <c r="AB535" s="4">
        <v>1</v>
      </c>
      <c r="AC535" s="12" t="s">
        <v>3123</v>
      </c>
      <c r="AD535" s="10"/>
      <c r="AE535" s="10"/>
      <c r="AF535" s="4">
        <v>9269</v>
      </c>
      <c r="AG535" s="4">
        <v>9.27</v>
      </c>
      <c r="AH535" s="4">
        <v>227000</v>
      </c>
    </row>
    <row r="536" spans="1:34" ht="22" customHeight="1" x14ac:dyDescent="0.3">
      <c r="A536" s="5">
        <v>43426</v>
      </c>
      <c r="B536" s="6" t="s">
        <v>31</v>
      </c>
      <c r="C536" s="6" t="s">
        <v>32</v>
      </c>
      <c r="D536" s="7" t="s">
        <v>49</v>
      </c>
      <c r="E536" s="7" t="s">
        <v>49</v>
      </c>
      <c r="F536" s="6" t="s">
        <v>33</v>
      </c>
      <c r="G536" s="7" t="s">
        <v>49</v>
      </c>
      <c r="H536" s="7" t="s">
        <v>49</v>
      </c>
      <c r="I536" s="6" t="s">
        <v>34</v>
      </c>
      <c r="J536" s="6" t="s">
        <v>77</v>
      </c>
      <c r="K536" s="6" t="s">
        <v>78</v>
      </c>
      <c r="L536" s="6" t="s">
        <v>68</v>
      </c>
      <c r="M536" s="6" t="s">
        <v>33</v>
      </c>
      <c r="N536" s="7" t="s">
        <v>49</v>
      </c>
      <c r="O536" s="7" t="s">
        <v>49</v>
      </c>
      <c r="P536" s="6" t="s">
        <v>79</v>
      </c>
      <c r="Q536" s="6" t="s">
        <v>39</v>
      </c>
      <c r="R536" s="6" t="s">
        <v>67</v>
      </c>
      <c r="S536" s="6" t="s">
        <v>68</v>
      </c>
      <c r="T536" s="6" t="s">
        <v>69</v>
      </c>
      <c r="U536" s="6" t="s">
        <v>70</v>
      </c>
      <c r="V536" s="6" t="s">
        <v>43</v>
      </c>
      <c r="W536" s="6" t="s">
        <v>44</v>
      </c>
      <c r="X536" s="6" t="s">
        <v>45</v>
      </c>
      <c r="Y536" s="6" t="s">
        <v>46</v>
      </c>
      <c r="Z536" s="6" t="s">
        <v>82</v>
      </c>
      <c r="AA536" s="6" t="s">
        <v>1153</v>
      </c>
      <c r="AB536" s="7">
        <v>1</v>
      </c>
      <c r="AC536" s="12" t="s">
        <v>3123</v>
      </c>
      <c r="AD536" s="7"/>
      <c r="AE536" s="7"/>
      <c r="AF536" s="7">
        <v>19800</v>
      </c>
      <c r="AG536" s="7">
        <v>19.8</v>
      </c>
      <c r="AH536" s="7">
        <v>485000</v>
      </c>
    </row>
    <row r="537" spans="1:34" ht="22" customHeight="1" x14ac:dyDescent="0.3">
      <c r="A537" s="2">
        <v>43426</v>
      </c>
      <c r="B537" s="3" t="s">
        <v>31</v>
      </c>
      <c r="C537" s="3" t="s">
        <v>32</v>
      </c>
      <c r="D537" s="4" t="s">
        <v>49</v>
      </c>
      <c r="E537" s="4" t="s">
        <v>49</v>
      </c>
      <c r="F537" s="3" t="s">
        <v>33</v>
      </c>
      <c r="G537" s="4" t="s">
        <v>49</v>
      </c>
      <c r="H537" s="4" t="s">
        <v>49</v>
      </c>
      <c r="I537" s="3" t="s">
        <v>34</v>
      </c>
      <c r="J537" s="3" t="s">
        <v>77</v>
      </c>
      <c r="K537" s="3" t="s">
        <v>78</v>
      </c>
      <c r="L537" s="3" t="s">
        <v>68</v>
      </c>
      <c r="M537" s="3" t="s">
        <v>33</v>
      </c>
      <c r="N537" s="4" t="s">
        <v>49</v>
      </c>
      <c r="O537" s="4" t="s">
        <v>49</v>
      </c>
      <c r="P537" s="3" t="s">
        <v>79</v>
      </c>
      <c r="Q537" s="3" t="s">
        <v>39</v>
      </c>
      <c r="R537" s="3" t="s">
        <v>67</v>
      </c>
      <c r="S537" s="3" t="s">
        <v>68</v>
      </c>
      <c r="T537" s="3" t="s">
        <v>69</v>
      </c>
      <c r="U537" s="3" t="s">
        <v>70</v>
      </c>
      <c r="V537" s="3" t="s">
        <v>43</v>
      </c>
      <c r="W537" s="3" t="s">
        <v>44</v>
      </c>
      <c r="X537" s="3" t="s">
        <v>45</v>
      </c>
      <c r="Y537" s="3" t="s">
        <v>46</v>
      </c>
      <c r="Z537" s="3" t="s">
        <v>440</v>
      </c>
      <c r="AA537" s="3" t="s">
        <v>1154</v>
      </c>
      <c r="AB537" s="4">
        <v>1</v>
      </c>
      <c r="AC537" s="12" t="s">
        <v>3123</v>
      </c>
      <c r="AD537" s="10"/>
      <c r="AE537" s="10"/>
      <c r="AF537" s="4">
        <v>6376</v>
      </c>
      <c r="AG537" s="4">
        <v>6.38</v>
      </c>
      <c r="AH537" s="4">
        <v>377000</v>
      </c>
    </row>
    <row r="538" spans="1:34" ht="22" customHeight="1" x14ac:dyDescent="0.3">
      <c r="A538" s="5">
        <v>43426</v>
      </c>
      <c r="B538" s="6" t="s">
        <v>31</v>
      </c>
      <c r="C538" s="6" t="s">
        <v>32</v>
      </c>
      <c r="D538" s="7" t="s">
        <v>49</v>
      </c>
      <c r="E538" s="7" t="s">
        <v>49</v>
      </c>
      <c r="F538" s="6" t="s">
        <v>33</v>
      </c>
      <c r="G538" s="7" t="s">
        <v>49</v>
      </c>
      <c r="H538" s="7" t="s">
        <v>49</v>
      </c>
      <c r="I538" s="6" t="s">
        <v>34</v>
      </c>
      <c r="J538" s="6" t="s">
        <v>77</v>
      </c>
      <c r="K538" s="6" t="s">
        <v>78</v>
      </c>
      <c r="L538" s="6" t="s">
        <v>68</v>
      </c>
      <c r="M538" s="6" t="s">
        <v>33</v>
      </c>
      <c r="N538" s="7" t="s">
        <v>49</v>
      </c>
      <c r="O538" s="7" t="s">
        <v>49</v>
      </c>
      <c r="P538" s="6" t="s">
        <v>79</v>
      </c>
      <c r="Q538" s="6" t="s">
        <v>39</v>
      </c>
      <c r="R538" s="6" t="s">
        <v>67</v>
      </c>
      <c r="S538" s="6" t="s">
        <v>68</v>
      </c>
      <c r="T538" s="6" t="s">
        <v>69</v>
      </c>
      <c r="U538" s="6" t="s">
        <v>70</v>
      </c>
      <c r="V538" s="6" t="s">
        <v>43</v>
      </c>
      <c r="W538" s="6" t="s">
        <v>44</v>
      </c>
      <c r="X538" s="6" t="s">
        <v>45</v>
      </c>
      <c r="Y538" s="6" t="s">
        <v>46</v>
      </c>
      <c r="Z538" s="6" t="s">
        <v>330</v>
      </c>
      <c r="AA538" s="6" t="s">
        <v>1155</v>
      </c>
      <c r="AB538" s="7">
        <v>2</v>
      </c>
      <c r="AC538" s="12" t="s">
        <v>3123</v>
      </c>
      <c r="AD538" s="7"/>
      <c r="AE538" s="7"/>
      <c r="AF538" s="7">
        <v>13400</v>
      </c>
      <c r="AG538" s="7">
        <v>13.4</v>
      </c>
      <c r="AH538" s="7">
        <v>22800000</v>
      </c>
    </row>
    <row r="539" spans="1:34" ht="22" customHeight="1" x14ac:dyDescent="0.3">
      <c r="A539" s="2">
        <v>43426</v>
      </c>
      <c r="B539" s="3" t="s">
        <v>31</v>
      </c>
      <c r="C539" s="3" t="s">
        <v>84</v>
      </c>
      <c r="D539" s="3" t="s">
        <v>660</v>
      </c>
      <c r="E539" s="3" t="s">
        <v>44</v>
      </c>
      <c r="F539" s="4" t="s">
        <v>49</v>
      </c>
      <c r="G539" s="4" t="s">
        <v>49</v>
      </c>
      <c r="H539" s="4" t="s">
        <v>49</v>
      </c>
      <c r="I539" s="3" t="s">
        <v>661</v>
      </c>
      <c r="J539" s="3" t="s">
        <v>65</v>
      </c>
      <c r="K539" s="4" t="s">
        <v>49</v>
      </c>
      <c r="L539" s="4" t="s">
        <v>49</v>
      </c>
      <c r="M539" s="3" t="s">
        <v>33</v>
      </c>
      <c r="N539" s="4" t="s">
        <v>49</v>
      </c>
      <c r="O539" s="4" t="s">
        <v>49</v>
      </c>
      <c r="P539" s="3" t="s">
        <v>66</v>
      </c>
      <c r="Q539" s="3" t="s">
        <v>39</v>
      </c>
      <c r="R539" s="3" t="s">
        <v>67</v>
      </c>
      <c r="S539" s="3" t="s">
        <v>68</v>
      </c>
      <c r="T539" s="3" t="s">
        <v>69</v>
      </c>
      <c r="U539" s="3" t="s">
        <v>70</v>
      </c>
      <c r="V539" s="3" t="s">
        <v>43</v>
      </c>
      <c r="W539" s="3" t="s">
        <v>44</v>
      </c>
      <c r="X539" s="3" t="s">
        <v>45</v>
      </c>
      <c r="Y539" s="3" t="s">
        <v>46</v>
      </c>
      <c r="Z539" s="3" t="s">
        <v>73</v>
      </c>
      <c r="AA539" s="3" t="s">
        <v>1069</v>
      </c>
      <c r="AB539" s="4">
        <v>3</v>
      </c>
      <c r="AC539" s="12" t="s">
        <v>3123</v>
      </c>
      <c r="AD539" s="10"/>
      <c r="AE539" s="10"/>
      <c r="AF539" s="4">
        <v>61560</v>
      </c>
      <c r="AG539" s="4">
        <v>61.56</v>
      </c>
      <c r="AH539" s="4">
        <v>1082000</v>
      </c>
    </row>
    <row r="540" spans="1:34" ht="22" customHeight="1" x14ac:dyDescent="0.3">
      <c r="A540" s="2">
        <v>43426</v>
      </c>
      <c r="B540" s="3" t="s">
        <v>31</v>
      </c>
      <c r="C540" s="3" t="s">
        <v>84</v>
      </c>
      <c r="D540" s="3" t="s">
        <v>660</v>
      </c>
      <c r="E540" s="3" t="s">
        <v>44</v>
      </c>
      <c r="F540" s="4" t="s">
        <v>49</v>
      </c>
      <c r="G540" s="4" t="s">
        <v>49</v>
      </c>
      <c r="H540" s="4" t="s">
        <v>49</v>
      </c>
      <c r="I540" s="3" t="s">
        <v>661</v>
      </c>
      <c r="J540" s="3" t="s">
        <v>77</v>
      </c>
      <c r="K540" s="3" t="s">
        <v>78</v>
      </c>
      <c r="L540" s="3" t="s">
        <v>68</v>
      </c>
      <c r="M540" s="3" t="s">
        <v>33</v>
      </c>
      <c r="N540" s="4" t="s">
        <v>49</v>
      </c>
      <c r="O540" s="4" t="s">
        <v>49</v>
      </c>
      <c r="P540" s="3" t="s">
        <v>79</v>
      </c>
      <c r="Q540" s="3" t="s">
        <v>39</v>
      </c>
      <c r="R540" s="3" t="s">
        <v>67</v>
      </c>
      <c r="S540" s="3" t="s">
        <v>68</v>
      </c>
      <c r="T540" s="3" t="s">
        <v>69</v>
      </c>
      <c r="U540" s="3" t="s">
        <v>70</v>
      </c>
      <c r="V540" s="3" t="s">
        <v>43</v>
      </c>
      <c r="W540" s="3" t="s">
        <v>44</v>
      </c>
      <c r="X540" s="3" t="s">
        <v>45</v>
      </c>
      <c r="Y540" s="3" t="s">
        <v>46</v>
      </c>
      <c r="Z540" s="3" t="s">
        <v>82</v>
      </c>
      <c r="AA540" s="3" t="s">
        <v>1157</v>
      </c>
      <c r="AB540" s="4">
        <v>3</v>
      </c>
      <c r="AC540" s="12" t="s">
        <v>3123</v>
      </c>
      <c r="AD540" s="10"/>
      <c r="AE540" s="10"/>
      <c r="AF540" s="4">
        <v>51975</v>
      </c>
      <c r="AG540" s="4">
        <v>51.97</v>
      </c>
      <c r="AH540" s="4">
        <v>1274000</v>
      </c>
    </row>
    <row r="541" spans="1:34" ht="22" customHeight="1" x14ac:dyDescent="0.3">
      <c r="A541" s="5">
        <v>43423</v>
      </c>
      <c r="B541" s="6" t="s">
        <v>31</v>
      </c>
      <c r="C541" s="6" t="s">
        <v>32</v>
      </c>
      <c r="D541" s="7" t="s">
        <v>49</v>
      </c>
      <c r="E541" s="7" t="s">
        <v>49</v>
      </c>
      <c r="F541" s="6" t="s">
        <v>33</v>
      </c>
      <c r="G541" s="7" t="s">
        <v>49</v>
      </c>
      <c r="H541" s="7" t="s">
        <v>49</v>
      </c>
      <c r="I541" s="6" t="s">
        <v>34</v>
      </c>
      <c r="J541" s="6" t="s">
        <v>65</v>
      </c>
      <c r="K541" s="7" t="s">
        <v>49</v>
      </c>
      <c r="L541" s="7" t="s">
        <v>49</v>
      </c>
      <c r="M541" s="6" t="s">
        <v>33</v>
      </c>
      <c r="N541" s="7" t="s">
        <v>49</v>
      </c>
      <c r="O541" s="7" t="s">
        <v>49</v>
      </c>
      <c r="P541" s="6" t="s">
        <v>66</v>
      </c>
      <c r="Q541" s="6" t="s">
        <v>39</v>
      </c>
      <c r="R541" s="6" t="s">
        <v>67</v>
      </c>
      <c r="S541" s="6" t="s">
        <v>68</v>
      </c>
      <c r="T541" s="6" t="s">
        <v>69</v>
      </c>
      <c r="U541" s="6" t="s">
        <v>70</v>
      </c>
      <c r="V541" s="6" t="s">
        <v>43</v>
      </c>
      <c r="W541" s="6" t="s">
        <v>44</v>
      </c>
      <c r="X541" s="6" t="s">
        <v>45</v>
      </c>
      <c r="Y541" s="6" t="s">
        <v>46</v>
      </c>
      <c r="Z541" s="6" t="s">
        <v>73</v>
      </c>
      <c r="AA541" s="6" t="s">
        <v>898</v>
      </c>
      <c r="AB541" s="7">
        <v>1</v>
      </c>
      <c r="AC541" s="12" t="s">
        <v>3123</v>
      </c>
      <c r="AD541" s="7"/>
      <c r="AE541" s="7"/>
      <c r="AF541" s="7">
        <v>21879</v>
      </c>
      <c r="AG541" s="7">
        <v>21.88</v>
      </c>
      <c r="AH541" s="7">
        <v>385000</v>
      </c>
    </row>
    <row r="542" spans="1:34" ht="22" customHeight="1" x14ac:dyDescent="0.3">
      <c r="A542" s="5">
        <v>43423</v>
      </c>
      <c r="B542" s="6" t="s">
        <v>31</v>
      </c>
      <c r="C542" s="6" t="s">
        <v>32</v>
      </c>
      <c r="D542" s="7" t="s">
        <v>49</v>
      </c>
      <c r="E542" s="7" t="s">
        <v>49</v>
      </c>
      <c r="F542" s="6" t="s">
        <v>33</v>
      </c>
      <c r="G542" s="7" t="s">
        <v>49</v>
      </c>
      <c r="H542" s="7" t="s">
        <v>49</v>
      </c>
      <c r="I542" s="6" t="s">
        <v>34</v>
      </c>
      <c r="J542" s="6" t="s">
        <v>65</v>
      </c>
      <c r="K542" s="7" t="s">
        <v>49</v>
      </c>
      <c r="L542" s="7" t="s">
        <v>49</v>
      </c>
      <c r="M542" s="6" t="s">
        <v>33</v>
      </c>
      <c r="N542" s="7" t="s">
        <v>49</v>
      </c>
      <c r="O542" s="7" t="s">
        <v>49</v>
      </c>
      <c r="P542" s="6" t="s">
        <v>66</v>
      </c>
      <c r="Q542" s="6" t="s">
        <v>39</v>
      </c>
      <c r="R542" s="6" t="s">
        <v>67</v>
      </c>
      <c r="S542" s="6" t="s">
        <v>68</v>
      </c>
      <c r="T542" s="6" t="s">
        <v>69</v>
      </c>
      <c r="U542" s="6" t="s">
        <v>70</v>
      </c>
      <c r="V542" s="6" t="s">
        <v>43</v>
      </c>
      <c r="W542" s="6" t="s">
        <v>44</v>
      </c>
      <c r="X542" s="6" t="s">
        <v>45</v>
      </c>
      <c r="Y542" s="6" t="s">
        <v>46</v>
      </c>
      <c r="Z542" s="6" t="s">
        <v>73</v>
      </c>
      <c r="AA542" s="6" t="s">
        <v>898</v>
      </c>
      <c r="AB542" s="7">
        <v>1</v>
      </c>
      <c r="AC542" s="12" t="s">
        <v>3123</v>
      </c>
      <c r="AD542" s="7"/>
      <c r="AE542" s="7"/>
      <c r="AF542" s="7">
        <v>22449</v>
      </c>
      <c r="AG542" s="7">
        <v>22.45</v>
      </c>
      <c r="AH542" s="7">
        <v>395000</v>
      </c>
    </row>
    <row r="543" spans="1:34" ht="22" customHeight="1" x14ac:dyDescent="0.3">
      <c r="A543" s="2">
        <v>43423</v>
      </c>
      <c r="B543" s="3" t="s">
        <v>31</v>
      </c>
      <c r="C543" s="3" t="s">
        <v>32</v>
      </c>
      <c r="D543" s="4" t="s">
        <v>49</v>
      </c>
      <c r="E543" s="4" t="s">
        <v>49</v>
      </c>
      <c r="F543" s="3" t="s">
        <v>33</v>
      </c>
      <c r="G543" s="4" t="s">
        <v>49</v>
      </c>
      <c r="H543" s="4" t="s">
        <v>49</v>
      </c>
      <c r="I543" s="3" t="s">
        <v>34</v>
      </c>
      <c r="J543" s="3" t="s">
        <v>65</v>
      </c>
      <c r="K543" s="4" t="s">
        <v>49</v>
      </c>
      <c r="L543" s="4" t="s">
        <v>49</v>
      </c>
      <c r="M543" s="3" t="s">
        <v>33</v>
      </c>
      <c r="N543" s="4" t="s">
        <v>49</v>
      </c>
      <c r="O543" s="4" t="s">
        <v>49</v>
      </c>
      <c r="P543" s="3" t="s">
        <v>66</v>
      </c>
      <c r="Q543" s="3" t="s">
        <v>39</v>
      </c>
      <c r="R543" s="3" t="s">
        <v>67</v>
      </c>
      <c r="S543" s="3" t="s">
        <v>68</v>
      </c>
      <c r="T543" s="3" t="s">
        <v>69</v>
      </c>
      <c r="U543" s="3" t="s">
        <v>70</v>
      </c>
      <c r="V543" s="3" t="s">
        <v>43</v>
      </c>
      <c r="W543" s="3" t="s">
        <v>44</v>
      </c>
      <c r="X543" s="3" t="s">
        <v>45</v>
      </c>
      <c r="Y543" s="3" t="s">
        <v>46</v>
      </c>
      <c r="Z543" s="3" t="s">
        <v>73</v>
      </c>
      <c r="AA543" s="3" t="s">
        <v>898</v>
      </c>
      <c r="AB543" s="4">
        <v>1</v>
      </c>
      <c r="AC543" s="12" t="s">
        <v>3123</v>
      </c>
      <c r="AD543" s="10"/>
      <c r="AE543" s="10"/>
      <c r="AF543" s="4">
        <v>22959</v>
      </c>
      <c r="AG543" s="4">
        <v>22.96</v>
      </c>
      <c r="AH543" s="4">
        <v>404000</v>
      </c>
    </row>
    <row r="544" spans="1:34" ht="22" customHeight="1" x14ac:dyDescent="0.3">
      <c r="A544" s="5">
        <v>43423</v>
      </c>
      <c r="B544" s="6" t="s">
        <v>50</v>
      </c>
      <c r="C544" s="6" t="s">
        <v>32</v>
      </c>
      <c r="D544" s="7" t="s">
        <v>49</v>
      </c>
      <c r="E544" s="7" t="s">
        <v>49</v>
      </c>
      <c r="F544" s="6" t="s">
        <v>33</v>
      </c>
      <c r="G544" s="7" t="s">
        <v>49</v>
      </c>
      <c r="H544" s="7" t="s">
        <v>49</v>
      </c>
      <c r="I544" s="6" t="s">
        <v>34</v>
      </c>
      <c r="J544" s="6" t="s">
        <v>173</v>
      </c>
      <c r="K544" s="6" t="s">
        <v>174</v>
      </c>
      <c r="L544" s="6" t="s">
        <v>97</v>
      </c>
      <c r="M544" s="7" t="s">
        <v>49</v>
      </c>
      <c r="N544" s="7" t="s">
        <v>49</v>
      </c>
      <c r="O544" s="7" t="s">
        <v>49</v>
      </c>
      <c r="P544" s="6" t="s">
        <v>760</v>
      </c>
      <c r="Q544" s="6" t="s">
        <v>39</v>
      </c>
      <c r="R544" s="6" t="s">
        <v>176</v>
      </c>
      <c r="S544" s="6" t="s">
        <v>97</v>
      </c>
      <c r="T544" s="6" t="s">
        <v>177</v>
      </c>
      <c r="U544" s="6" t="s">
        <v>178</v>
      </c>
      <c r="V544" s="6" t="s">
        <v>43</v>
      </c>
      <c r="W544" s="6" t="s">
        <v>44</v>
      </c>
      <c r="X544" s="6" t="s">
        <v>45</v>
      </c>
      <c r="Y544" s="6" t="s">
        <v>46</v>
      </c>
      <c r="Z544" s="6" t="s">
        <v>179</v>
      </c>
      <c r="AA544" s="6" t="s">
        <v>1162</v>
      </c>
      <c r="AB544" s="7">
        <v>1</v>
      </c>
      <c r="AC544" s="12" t="s">
        <v>3123</v>
      </c>
      <c r="AD544" s="7"/>
      <c r="AE544" s="7"/>
      <c r="AF544" s="7">
        <v>17375</v>
      </c>
      <c r="AG544" s="7">
        <v>17.38</v>
      </c>
      <c r="AH544" s="7">
        <v>9500</v>
      </c>
    </row>
    <row r="545" spans="1:34" ht="22" customHeight="1" x14ac:dyDescent="0.3">
      <c r="A545" s="2">
        <v>43423</v>
      </c>
      <c r="B545" s="3" t="s">
        <v>31</v>
      </c>
      <c r="C545" s="3" t="s">
        <v>32</v>
      </c>
      <c r="D545" s="4" t="s">
        <v>49</v>
      </c>
      <c r="E545" s="4" t="s">
        <v>49</v>
      </c>
      <c r="F545" s="3" t="s">
        <v>33</v>
      </c>
      <c r="G545" s="4" t="s">
        <v>49</v>
      </c>
      <c r="H545" s="4" t="s">
        <v>49</v>
      </c>
      <c r="I545" s="3" t="s">
        <v>34</v>
      </c>
      <c r="J545" s="3" t="s">
        <v>65</v>
      </c>
      <c r="K545" s="4" t="s">
        <v>49</v>
      </c>
      <c r="L545" s="4" t="s">
        <v>49</v>
      </c>
      <c r="M545" s="3" t="s">
        <v>33</v>
      </c>
      <c r="N545" s="4" t="s">
        <v>49</v>
      </c>
      <c r="O545" s="4" t="s">
        <v>49</v>
      </c>
      <c r="P545" s="3" t="s">
        <v>66</v>
      </c>
      <c r="Q545" s="3" t="s">
        <v>39</v>
      </c>
      <c r="R545" s="3" t="s">
        <v>67</v>
      </c>
      <c r="S545" s="3" t="s">
        <v>68</v>
      </c>
      <c r="T545" s="3" t="s">
        <v>69</v>
      </c>
      <c r="U545" s="3" t="s">
        <v>70</v>
      </c>
      <c r="V545" s="3" t="s">
        <v>43</v>
      </c>
      <c r="W545" s="3" t="s">
        <v>44</v>
      </c>
      <c r="X545" s="3" t="s">
        <v>45</v>
      </c>
      <c r="Y545" s="3" t="s">
        <v>46</v>
      </c>
      <c r="Z545" s="3" t="s">
        <v>73</v>
      </c>
      <c r="AA545" s="3" t="s">
        <v>898</v>
      </c>
      <c r="AB545" s="4">
        <v>1</v>
      </c>
      <c r="AC545" s="12" t="s">
        <v>3123</v>
      </c>
      <c r="AD545" s="10"/>
      <c r="AE545" s="10"/>
      <c r="AF545" s="4">
        <v>21889</v>
      </c>
      <c r="AG545" s="4">
        <v>21.89</v>
      </c>
      <c r="AH545" s="4">
        <v>385000</v>
      </c>
    </row>
    <row r="546" spans="1:34" ht="22" customHeight="1" x14ac:dyDescent="0.3">
      <c r="A546" s="5">
        <v>43423</v>
      </c>
      <c r="B546" s="6" t="s">
        <v>31</v>
      </c>
      <c r="C546" s="6" t="s">
        <v>32</v>
      </c>
      <c r="D546" s="7" t="s">
        <v>49</v>
      </c>
      <c r="E546" s="7" t="s">
        <v>49</v>
      </c>
      <c r="F546" s="6" t="s">
        <v>33</v>
      </c>
      <c r="G546" s="7" t="s">
        <v>49</v>
      </c>
      <c r="H546" s="7" t="s">
        <v>49</v>
      </c>
      <c r="I546" s="6" t="s">
        <v>34</v>
      </c>
      <c r="J546" s="6" t="s">
        <v>65</v>
      </c>
      <c r="K546" s="7" t="s">
        <v>49</v>
      </c>
      <c r="L546" s="7" t="s">
        <v>49</v>
      </c>
      <c r="M546" s="6" t="s">
        <v>33</v>
      </c>
      <c r="N546" s="7" t="s">
        <v>49</v>
      </c>
      <c r="O546" s="7" t="s">
        <v>49</v>
      </c>
      <c r="P546" s="6" t="s">
        <v>66</v>
      </c>
      <c r="Q546" s="6" t="s">
        <v>39</v>
      </c>
      <c r="R546" s="6" t="s">
        <v>67</v>
      </c>
      <c r="S546" s="6" t="s">
        <v>68</v>
      </c>
      <c r="T546" s="6" t="s">
        <v>69</v>
      </c>
      <c r="U546" s="6" t="s">
        <v>70</v>
      </c>
      <c r="V546" s="6" t="s">
        <v>43</v>
      </c>
      <c r="W546" s="6" t="s">
        <v>44</v>
      </c>
      <c r="X546" s="6" t="s">
        <v>45</v>
      </c>
      <c r="Y546" s="6" t="s">
        <v>46</v>
      </c>
      <c r="Z546" s="6" t="s">
        <v>73</v>
      </c>
      <c r="AA546" s="6" t="s">
        <v>898</v>
      </c>
      <c r="AB546" s="7">
        <v>1</v>
      </c>
      <c r="AC546" s="12" t="s">
        <v>3123</v>
      </c>
      <c r="AD546" s="7"/>
      <c r="AE546" s="7"/>
      <c r="AF546" s="7">
        <v>23160</v>
      </c>
      <c r="AG546" s="7">
        <v>23.16</v>
      </c>
      <c r="AH546" s="7">
        <v>407000</v>
      </c>
    </row>
    <row r="547" spans="1:34" ht="22" customHeight="1" x14ac:dyDescent="0.3">
      <c r="A547" s="2">
        <v>43423</v>
      </c>
      <c r="B547" s="3" t="s">
        <v>31</v>
      </c>
      <c r="C547" s="3" t="s">
        <v>32</v>
      </c>
      <c r="D547" s="4" t="s">
        <v>49</v>
      </c>
      <c r="E547" s="4" t="s">
        <v>49</v>
      </c>
      <c r="F547" s="3" t="s">
        <v>33</v>
      </c>
      <c r="G547" s="4" t="s">
        <v>49</v>
      </c>
      <c r="H547" s="4" t="s">
        <v>49</v>
      </c>
      <c r="I547" s="3" t="s">
        <v>34</v>
      </c>
      <c r="J547" s="3" t="s">
        <v>65</v>
      </c>
      <c r="K547" s="4" t="s">
        <v>49</v>
      </c>
      <c r="L547" s="4" t="s">
        <v>49</v>
      </c>
      <c r="M547" s="3" t="s">
        <v>33</v>
      </c>
      <c r="N547" s="4" t="s">
        <v>49</v>
      </c>
      <c r="O547" s="4" t="s">
        <v>49</v>
      </c>
      <c r="P547" s="3" t="s">
        <v>66</v>
      </c>
      <c r="Q547" s="3" t="s">
        <v>39</v>
      </c>
      <c r="R547" s="3" t="s">
        <v>67</v>
      </c>
      <c r="S547" s="3" t="s">
        <v>68</v>
      </c>
      <c r="T547" s="3" t="s">
        <v>69</v>
      </c>
      <c r="U547" s="3" t="s">
        <v>70</v>
      </c>
      <c r="V547" s="3" t="s">
        <v>43</v>
      </c>
      <c r="W547" s="3" t="s">
        <v>44</v>
      </c>
      <c r="X547" s="3" t="s">
        <v>45</v>
      </c>
      <c r="Y547" s="3" t="s">
        <v>46</v>
      </c>
      <c r="Z547" s="3" t="s">
        <v>73</v>
      </c>
      <c r="AA547" s="3" t="s">
        <v>898</v>
      </c>
      <c r="AB547" s="4">
        <v>1</v>
      </c>
      <c r="AC547" s="12" t="s">
        <v>3123</v>
      </c>
      <c r="AD547" s="10"/>
      <c r="AE547" s="10"/>
      <c r="AF547" s="4">
        <v>22290</v>
      </c>
      <c r="AG547" s="4">
        <v>22.29</v>
      </c>
      <c r="AH547" s="4">
        <v>392000</v>
      </c>
    </row>
    <row r="548" spans="1:34" ht="22" customHeight="1" x14ac:dyDescent="0.3">
      <c r="A548" s="5">
        <v>43423</v>
      </c>
      <c r="B548" s="6" t="s">
        <v>50</v>
      </c>
      <c r="C548" s="6" t="s">
        <v>32</v>
      </c>
      <c r="D548" s="7" t="s">
        <v>49</v>
      </c>
      <c r="E548" s="7" t="s">
        <v>49</v>
      </c>
      <c r="F548" s="6" t="s">
        <v>33</v>
      </c>
      <c r="G548" s="7" t="s">
        <v>49</v>
      </c>
      <c r="H548" s="7" t="s">
        <v>49</v>
      </c>
      <c r="I548" s="6" t="s">
        <v>34</v>
      </c>
      <c r="J548" s="6" t="s">
        <v>191</v>
      </c>
      <c r="K548" s="7" t="s">
        <v>49</v>
      </c>
      <c r="L548" s="7" t="s">
        <v>49</v>
      </c>
      <c r="M548" s="7" t="s">
        <v>49</v>
      </c>
      <c r="N548" s="7" t="s">
        <v>49</v>
      </c>
      <c r="O548" s="7" t="s">
        <v>49</v>
      </c>
      <c r="P548" s="6" t="s">
        <v>854</v>
      </c>
      <c r="Q548" s="6" t="s">
        <v>39</v>
      </c>
      <c r="R548" s="6" t="s">
        <v>186</v>
      </c>
      <c r="S548" s="6" t="s">
        <v>187</v>
      </c>
      <c r="T548" s="6" t="s">
        <v>188</v>
      </c>
      <c r="U548" s="6" t="s">
        <v>42</v>
      </c>
      <c r="V548" s="6" t="s">
        <v>43</v>
      </c>
      <c r="W548" s="6" t="s">
        <v>44</v>
      </c>
      <c r="X548" s="6" t="s">
        <v>45</v>
      </c>
      <c r="Y548" s="6" t="s">
        <v>46</v>
      </c>
      <c r="Z548" s="6" t="s">
        <v>193</v>
      </c>
      <c r="AA548" s="6" t="s">
        <v>1163</v>
      </c>
      <c r="AB548" s="7">
        <v>2</v>
      </c>
      <c r="AC548" s="12" t="s">
        <v>3123</v>
      </c>
      <c r="AD548" s="7"/>
      <c r="AE548" s="7"/>
      <c r="AF548" s="7">
        <v>51720</v>
      </c>
      <c r="AG548" s="7">
        <v>51.72</v>
      </c>
      <c r="AH548" s="7">
        <v>86400</v>
      </c>
    </row>
    <row r="549" spans="1:34" ht="22" customHeight="1" x14ac:dyDescent="0.3">
      <c r="A549" s="2">
        <v>43419</v>
      </c>
      <c r="B549" s="3" t="s">
        <v>31</v>
      </c>
      <c r="C549" s="3" t="s">
        <v>32</v>
      </c>
      <c r="D549" s="4" t="s">
        <v>49</v>
      </c>
      <c r="E549" s="4" t="s">
        <v>49</v>
      </c>
      <c r="F549" s="3" t="s">
        <v>33</v>
      </c>
      <c r="G549" s="4" t="s">
        <v>49</v>
      </c>
      <c r="H549" s="4" t="s">
        <v>49</v>
      </c>
      <c r="I549" s="3" t="s">
        <v>34</v>
      </c>
      <c r="J549" s="3" t="s">
        <v>77</v>
      </c>
      <c r="K549" s="3" t="s">
        <v>78</v>
      </c>
      <c r="L549" s="3" t="s">
        <v>68</v>
      </c>
      <c r="M549" s="3" t="s">
        <v>33</v>
      </c>
      <c r="N549" s="4" t="s">
        <v>49</v>
      </c>
      <c r="O549" s="4" t="s">
        <v>49</v>
      </c>
      <c r="P549" s="3" t="s">
        <v>79</v>
      </c>
      <c r="Q549" s="3" t="s">
        <v>39</v>
      </c>
      <c r="R549" s="3" t="s">
        <v>67</v>
      </c>
      <c r="S549" s="3" t="s">
        <v>68</v>
      </c>
      <c r="T549" s="3" t="s">
        <v>69</v>
      </c>
      <c r="U549" s="3" t="s">
        <v>70</v>
      </c>
      <c r="V549" s="3" t="s">
        <v>43</v>
      </c>
      <c r="W549" s="3" t="s">
        <v>44</v>
      </c>
      <c r="X549" s="3" t="s">
        <v>45</v>
      </c>
      <c r="Y549" s="3" t="s">
        <v>46</v>
      </c>
      <c r="Z549" s="3" t="s">
        <v>208</v>
      </c>
      <c r="AA549" s="3" t="s">
        <v>1164</v>
      </c>
      <c r="AB549" s="4">
        <v>1</v>
      </c>
      <c r="AC549" s="12" t="s">
        <v>3123</v>
      </c>
      <c r="AD549" s="10"/>
      <c r="AE549" s="10"/>
      <c r="AF549" s="4">
        <v>15780</v>
      </c>
      <c r="AG549" s="4">
        <v>15.78</v>
      </c>
      <c r="AH549" s="4">
        <v>89200</v>
      </c>
    </row>
    <row r="550" spans="1:34" ht="22" customHeight="1" x14ac:dyDescent="0.3">
      <c r="A550" s="5">
        <v>43419</v>
      </c>
      <c r="B550" s="6" t="s">
        <v>31</v>
      </c>
      <c r="C550" s="6" t="s">
        <v>84</v>
      </c>
      <c r="D550" s="6" t="s">
        <v>660</v>
      </c>
      <c r="E550" s="6" t="s">
        <v>44</v>
      </c>
      <c r="F550" s="7" t="s">
        <v>49</v>
      </c>
      <c r="G550" s="7" t="s">
        <v>49</v>
      </c>
      <c r="H550" s="7" t="s">
        <v>49</v>
      </c>
      <c r="I550" s="6" t="s">
        <v>661</v>
      </c>
      <c r="J550" s="6" t="s">
        <v>65</v>
      </c>
      <c r="K550" s="7" t="s">
        <v>49</v>
      </c>
      <c r="L550" s="7" t="s">
        <v>49</v>
      </c>
      <c r="M550" s="6" t="s">
        <v>33</v>
      </c>
      <c r="N550" s="7" t="s">
        <v>49</v>
      </c>
      <c r="O550" s="7" t="s">
        <v>49</v>
      </c>
      <c r="P550" s="6" t="s">
        <v>66</v>
      </c>
      <c r="Q550" s="6" t="s">
        <v>39</v>
      </c>
      <c r="R550" s="6" t="s">
        <v>67</v>
      </c>
      <c r="S550" s="6" t="s">
        <v>68</v>
      </c>
      <c r="T550" s="6" t="s">
        <v>69</v>
      </c>
      <c r="U550" s="6" t="s">
        <v>70</v>
      </c>
      <c r="V550" s="6" t="s">
        <v>43</v>
      </c>
      <c r="W550" s="6" t="s">
        <v>44</v>
      </c>
      <c r="X550" s="6" t="s">
        <v>45</v>
      </c>
      <c r="Y550" s="6" t="s">
        <v>46</v>
      </c>
      <c r="Z550" s="6" t="s">
        <v>71</v>
      </c>
      <c r="AA550" s="6" t="s">
        <v>1036</v>
      </c>
      <c r="AB550" s="7">
        <v>2</v>
      </c>
      <c r="AC550" s="12" t="s">
        <v>3123</v>
      </c>
      <c r="AD550" s="7"/>
      <c r="AE550" s="7"/>
      <c r="AF550" s="7">
        <v>22348</v>
      </c>
      <c r="AG550" s="7">
        <v>22.35</v>
      </c>
      <c r="AH550" s="7">
        <v>393000</v>
      </c>
    </row>
    <row r="551" spans="1:34" ht="22" customHeight="1" x14ac:dyDescent="0.3">
      <c r="A551" s="2">
        <v>43419</v>
      </c>
      <c r="B551" s="3" t="s">
        <v>31</v>
      </c>
      <c r="C551" s="3" t="s">
        <v>32</v>
      </c>
      <c r="D551" s="4" t="s">
        <v>49</v>
      </c>
      <c r="E551" s="4" t="s">
        <v>49</v>
      </c>
      <c r="F551" s="3" t="s">
        <v>33</v>
      </c>
      <c r="G551" s="4" t="s">
        <v>49</v>
      </c>
      <c r="H551" s="4" t="s">
        <v>49</v>
      </c>
      <c r="I551" s="3" t="s">
        <v>34</v>
      </c>
      <c r="J551" s="3" t="s">
        <v>77</v>
      </c>
      <c r="K551" s="3" t="s">
        <v>78</v>
      </c>
      <c r="L551" s="3" t="s">
        <v>68</v>
      </c>
      <c r="M551" s="3" t="s">
        <v>33</v>
      </c>
      <c r="N551" s="4" t="s">
        <v>49</v>
      </c>
      <c r="O551" s="4" t="s">
        <v>49</v>
      </c>
      <c r="P551" s="3" t="s">
        <v>79</v>
      </c>
      <c r="Q551" s="3" t="s">
        <v>39</v>
      </c>
      <c r="R551" s="3" t="s">
        <v>67</v>
      </c>
      <c r="S551" s="3" t="s">
        <v>68</v>
      </c>
      <c r="T551" s="3" t="s">
        <v>69</v>
      </c>
      <c r="U551" s="3" t="s">
        <v>70</v>
      </c>
      <c r="V551" s="3" t="s">
        <v>43</v>
      </c>
      <c r="W551" s="3" t="s">
        <v>44</v>
      </c>
      <c r="X551" s="3" t="s">
        <v>45</v>
      </c>
      <c r="Y551" s="3" t="s">
        <v>46</v>
      </c>
      <c r="Z551" s="3" t="s">
        <v>208</v>
      </c>
      <c r="AA551" s="3" t="s">
        <v>1165</v>
      </c>
      <c r="AB551" s="4">
        <v>1</v>
      </c>
      <c r="AC551" s="12" t="s">
        <v>3123</v>
      </c>
      <c r="AD551" s="10"/>
      <c r="AE551" s="10"/>
      <c r="AF551" s="4">
        <v>15780</v>
      </c>
      <c r="AG551" s="4">
        <v>15.78</v>
      </c>
      <c r="AH551" s="4">
        <v>89200</v>
      </c>
    </row>
    <row r="552" spans="1:34" ht="22" customHeight="1" x14ac:dyDescent="0.3">
      <c r="A552" s="5">
        <v>43419</v>
      </c>
      <c r="B552" s="6" t="s">
        <v>31</v>
      </c>
      <c r="C552" s="6" t="s">
        <v>32</v>
      </c>
      <c r="D552" s="7" t="s">
        <v>49</v>
      </c>
      <c r="E552" s="7" t="s">
        <v>49</v>
      </c>
      <c r="F552" s="6" t="s">
        <v>33</v>
      </c>
      <c r="G552" s="7" t="s">
        <v>49</v>
      </c>
      <c r="H552" s="7" t="s">
        <v>49</v>
      </c>
      <c r="I552" s="6" t="s">
        <v>34</v>
      </c>
      <c r="J552" s="6" t="s">
        <v>77</v>
      </c>
      <c r="K552" s="6" t="s">
        <v>78</v>
      </c>
      <c r="L552" s="6" t="s">
        <v>68</v>
      </c>
      <c r="M552" s="6" t="s">
        <v>33</v>
      </c>
      <c r="N552" s="7" t="s">
        <v>49</v>
      </c>
      <c r="O552" s="7" t="s">
        <v>49</v>
      </c>
      <c r="P552" s="6" t="s">
        <v>79</v>
      </c>
      <c r="Q552" s="6" t="s">
        <v>39</v>
      </c>
      <c r="R552" s="6" t="s">
        <v>67</v>
      </c>
      <c r="S552" s="6" t="s">
        <v>68</v>
      </c>
      <c r="T552" s="6" t="s">
        <v>69</v>
      </c>
      <c r="U552" s="6" t="s">
        <v>70</v>
      </c>
      <c r="V552" s="6" t="s">
        <v>43</v>
      </c>
      <c r="W552" s="6" t="s">
        <v>44</v>
      </c>
      <c r="X552" s="6" t="s">
        <v>45</v>
      </c>
      <c r="Y552" s="6" t="s">
        <v>46</v>
      </c>
      <c r="Z552" s="6" t="s">
        <v>440</v>
      </c>
      <c r="AA552" s="6" t="s">
        <v>1166</v>
      </c>
      <c r="AB552" s="7">
        <v>2</v>
      </c>
      <c r="AC552" s="12" t="s">
        <v>3123</v>
      </c>
      <c r="AD552" s="7"/>
      <c r="AE552" s="7"/>
      <c r="AF552" s="7">
        <v>20940</v>
      </c>
      <c r="AG552" s="7">
        <v>20.94</v>
      </c>
      <c r="AH552" s="7">
        <v>1238000</v>
      </c>
    </row>
    <row r="553" spans="1:34" ht="22" customHeight="1" x14ac:dyDescent="0.3">
      <c r="A553" s="2">
        <v>43419</v>
      </c>
      <c r="B553" s="3" t="s">
        <v>31</v>
      </c>
      <c r="C553" s="3" t="s">
        <v>32</v>
      </c>
      <c r="D553" s="4" t="s">
        <v>49</v>
      </c>
      <c r="E553" s="4" t="s">
        <v>49</v>
      </c>
      <c r="F553" s="3" t="s">
        <v>33</v>
      </c>
      <c r="G553" s="4" t="s">
        <v>49</v>
      </c>
      <c r="H553" s="4" t="s">
        <v>49</v>
      </c>
      <c r="I553" s="3" t="s">
        <v>34</v>
      </c>
      <c r="J553" s="3" t="s">
        <v>77</v>
      </c>
      <c r="K553" s="3" t="s">
        <v>78</v>
      </c>
      <c r="L553" s="3" t="s">
        <v>68</v>
      </c>
      <c r="M553" s="3" t="s">
        <v>33</v>
      </c>
      <c r="N553" s="4" t="s">
        <v>49</v>
      </c>
      <c r="O553" s="4" t="s">
        <v>49</v>
      </c>
      <c r="P553" s="3" t="s">
        <v>79</v>
      </c>
      <c r="Q553" s="3" t="s">
        <v>39</v>
      </c>
      <c r="R553" s="3" t="s">
        <v>67</v>
      </c>
      <c r="S553" s="3" t="s">
        <v>68</v>
      </c>
      <c r="T553" s="3" t="s">
        <v>69</v>
      </c>
      <c r="U553" s="3" t="s">
        <v>70</v>
      </c>
      <c r="V553" s="3" t="s">
        <v>43</v>
      </c>
      <c r="W553" s="3" t="s">
        <v>44</v>
      </c>
      <c r="X553" s="3" t="s">
        <v>45</v>
      </c>
      <c r="Y553" s="3" t="s">
        <v>46</v>
      </c>
      <c r="Z553" s="3" t="s">
        <v>440</v>
      </c>
      <c r="AA553" s="3" t="s">
        <v>1167</v>
      </c>
      <c r="AB553" s="4">
        <v>1</v>
      </c>
      <c r="AC553" s="12" t="s">
        <v>3123</v>
      </c>
      <c r="AD553" s="10"/>
      <c r="AE553" s="10"/>
      <c r="AF553" s="4">
        <v>5977</v>
      </c>
      <c r="AG553" s="4">
        <v>5.98</v>
      </c>
      <c r="AH553" s="4">
        <v>353000</v>
      </c>
    </row>
    <row r="554" spans="1:34" ht="22" customHeight="1" x14ac:dyDescent="0.3">
      <c r="A554" s="5">
        <v>43419</v>
      </c>
      <c r="B554" s="6" t="s">
        <v>31</v>
      </c>
      <c r="C554" s="6" t="s">
        <v>32</v>
      </c>
      <c r="D554" s="7" t="s">
        <v>49</v>
      </c>
      <c r="E554" s="7" t="s">
        <v>49</v>
      </c>
      <c r="F554" s="6" t="s">
        <v>33</v>
      </c>
      <c r="G554" s="7" t="s">
        <v>49</v>
      </c>
      <c r="H554" s="7" t="s">
        <v>49</v>
      </c>
      <c r="I554" s="6" t="s">
        <v>34</v>
      </c>
      <c r="J554" s="6" t="s">
        <v>77</v>
      </c>
      <c r="K554" s="6" t="s">
        <v>78</v>
      </c>
      <c r="L554" s="6" t="s">
        <v>68</v>
      </c>
      <c r="M554" s="6" t="s">
        <v>33</v>
      </c>
      <c r="N554" s="7" t="s">
        <v>49</v>
      </c>
      <c r="O554" s="7" t="s">
        <v>49</v>
      </c>
      <c r="P554" s="6" t="s">
        <v>79</v>
      </c>
      <c r="Q554" s="6" t="s">
        <v>39</v>
      </c>
      <c r="R554" s="6" t="s">
        <v>67</v>
      </c>
      <c r="S554" s="6" t="s">
        <v>68</v>
      </c>
      <c r="T554" s="6" t="s">
        <v>69</v>
      </c>
      <c r="U554" s="6" t="s">
        <v>70</v>
      </c>
      <c r="V554" s="6" t="s">
        <v>43</v>
      </c>
      <c r="W554" s="6" t="s">
        <v>44</v>
      </c>
      <c r="X554" s="6" t="s">
        <v>45</v>
      </c>
      <c r="Y554" s="6" t="s">
        <v>46</v>
      </c>
      <c r="Z554" s="6" t="s">
        <v>82</v>
      </c>
      <c r="AA554" s="6" t="s">
        <v>1168</v>
      </c>
      <c r="AB554" s="7">
        <v>5</v>
      </c>
      <c r="AC554" s="12" t="s">
        <v>3123</v>
      </c>
      <c r="AD554" s="7"/>
      <c r="AE554" s="7"/>
      <c r="AF554" s="7">
        <v>99000</v>
      </c>
      <c r="AG554" s="7">
        <v>99</v>
      </c>
      <c r="AH554" s="7">
        <v>2426000</v>
      </c>
    </row>
    <row r="555" spans="1:34" ht="22" customHeight="1" x14ac:dyDescent="0.3">
      <c r="A555" s="2">
        <v>43419</v>
      </c>
      <c r="B555" s="3" t="s">
        <v>31</v>
      </c>
      <c r="C555" s="3" t="s">
        <v>32</v>
      </c>
      <c r="D555" s="4" t="s">
        <v>49</v>
      </c>
      <c r="E555" s="4" t="s">
        <v>49</v>
      </c>
      <c r="F555" s="3" t="s">
        <v>33</v>
      </c>
      <c r="G555" s="4" t="s">
        <v>49</v>
      </c>
      <c r="H555" s="4" t="s">
        <v>49</v>
      </c>
      <c r="I555" s="3" t="s">
        <v>34</v>
      </c>
      <c r="J555" s="3" t="s">
        <v>77</v>
      </c>
      <c r="K555" s="3" t="s">
        <v>78</v>
      </c>
      <c r="L555" s="3" t="s">
        <v>68</v>
      </c>
      <c r="M555" s="3" t="s">
        <v>33</v>
      </c>
      <c r="N555" s="4" t="s">
        <v>49</v>
      </c>
      <c r="O555" s="4" t="s">
        <v>49</v>
      </c>
      <c r="P555" s="3" t="s">
        <v>79</v>
      </c>
      <c r="Q555" s="3" t="s">
        <v>39</v>
      </c>
      <c r="R555" s="3" t="s">
        <v>67</v>
      </c>
      <c r="S555" s="3" t="s">
        <v>68</v>
      </c>
      <c r="T555" s="3" t="s">
        <v>69</v>
      </c>
      <c r="U555" s="3" t="s">
        <v>70</v>
      </c>
      <c r="V555" s="3" t="s">
        <v>43</v>
      </c>
      <c r="W555" s="3" t="s">
        <v>44</v>
      </c>
      <c r="X555" s="3" t="s">
        <v>45</v>
      </c>
      <c r="Y555" s="3" t="s">
        <v>46</v>
      </c>
      <c r="Z555" s="3" t="s">
        <v>82</v>
      </c>
      <c r="AA555" s="3" t="s">
        <v>1171</v>
      </c>
      <c r="AB555" s="4">
        <v>2</v>
      </c>
      <c r="AC555" s="12" t="s">
        <v>3123</v>
      </c>
      <c r="AD555" s="10"/>
      <c r="AE555" s="10"/>
      <c r="AF555" s="4">
        <v>41220</v>
      </c>
      <c r="AG555" s="4">
        <v>41.22</v>
      </c>
      <c r="AH555" s="4">
        <v>1010000</v>
      </c>
    </row>
    <row r="556" spans="1:34" ht="22" customHeight="1" x14ac:dyDescent="0.3">
      <c r="A556" s="2">
        <v>43419</v>
      </c>
      <c r="B556" s="3" t="s">
        <v>31</v>
      </c>
      <c r="C556" s="3" t="s">
        <v>84</v>
      </c>
      <c r="D556" s="3" t="s">
        <v>660</v>
      </c>
      <c r="E556" s="3" t="s">
        <v>44</v>
      </c>
      <c r="F556" s="4" t="s">
        <v>49</v>
      </c>
      <c r="G556" s="4" t="s">
        <v>49</v>
      </c>
      <c r="H556" s="4" t="s">
        <v>49</v>
      </c>
      <c r="I556" s="3" t="s">
        <v>661</v>
      </c>
      <c r="J556" s="3" t="s">
        <v>65</v>
      </c>
      <c r="K556" s="4" t="s">
        <v>49</v>
      </c>
      <c r="L556" s="4" t="s">
        <v>49</v>
      </c>
      <c r="M556" s="3" t="s">
        <v>33</v>
      </c>
      <c r="N556" s="4" t="s">
        <v>49</v>
      </c>
      <c r="O556" s="4" t="s">
        <v>49</v>
      </c>
      <c r="P556" s="3" t="s">
        <v>66</v>
      </c>
      <c r="Q556" s="3" t="s">
        <v>39</v>
      </c>
      <c r="R556" s="3" t="s">
        <v>67</v>
      </c>
      <c r="S556" s="3" t="s">
        <v>68</v>
      </c>
      <c r="T556" s="3" t="s">
        <v>69</v>
      </c>
      <c r="U556" s="3" t="s">
        <v>70</v>
      </c>
      <c r="V556" s="3" t="s">
        <v>43</v>
      </c>
      <c r="W556" s="3" t="s">
        <v>44</v>
      </c>
      <c r="X556" s="3" t="s">
        <v>45</v>
      </c>
      <c r="Y556" s="3" t="s">
        <v>46</v>
      </c>
      <c r="Z556" s="3" t="s">
        <v>73</v>
      </c>
      <c r="AA556" s="3" t="s">
        <v>1173</v>
      </c>
      <c r="AB556" s="4">
        <v>3</v>
      </c>
      <c r="AC556" s="12" t="s">
        <v>3123</v>
      </c>
      <c r="AD556" s="10"/>
      <c r="AE556" s="10"/>
      <c r="AF556" s="4">
        <v>61560</v>
      </c>
      <c r="AG556" s="4">
        <v>61.56</v>
      </c>
      <c r="AH556" s="4">
        <v>1082000</v>
      </c>
    </row>
    <row r="557" spans="1:34" ht="22" customHeight="1" x14ac:dyDescent="0.3">
      <c r="A557" s="5">
        <v>43419</v>
      </c>
      <c r="B557" s="6" t="s">
        <v>31</v>
      </c>
      <c r="C557" s="6" t="s">
        <v>32</v>
      </c>
      <c r="D557" s="7" t="s">
        <v>49</v>
      </c>
      <c r="E557" s="7" t="s">
        <v>49</v>
      </c>
      <c r="F557" s="6" t="s">
        <v>33</v>
      </c>
      <c r="G557" s="7" t="s">
        <v>49</v>
      </c>
      <c r="H557" s="7" t="s">
        <v>49</v>
      </c>
      <c r="I557" s="6" t="s">
        <v>34</v>
      </c>
      <c r="J557" s="6" t="s">
        <v>77</v>
      </c>
      <c r="K557" s="6" t="s">
        <v>78</v>
      </c>
      <c r="L557" s="6" t="s">
        <v>68</v>
      </c>
      <c r="M557" s="6" t="s">
        <v>33</v>
      </c>
      <c r="N557" s="7" t="s">
        <v>49</v>
      </c>
      <c r="O557" s="7" t="s">
        <v>49</v>
      </c>
      <c r="P557" s="6" t="s">
        <v>79</v>
      </c>
      <c r="Q557" s="6" t="s">
        <v>39</v>
      </c>
      <c r="R557" s="6" t="s">
        <v>67</v>
      </c>
      <c r="S557" s="6" t="s">
        <v>68</v>
      </c>
      <c r="T557" s="6" t="s">
        <v>69</v>
      </c>
      <c r="U557" s="6" t="s">
        <v>70</v>
      </c>
      <c r="V557" s="6" t="s">
        <v>43</v>
      </c>
      <c r="W557" s="6" t="s">
        <v>44</v>
      </c>
      <c r="X557" s="6" t="s">
        <v>45</v>
      </c>
      <c r="Y557" s="6" t="s">
        <v>46</v>
      </c>
      <c r="Z557" s="6" t="s">
        <v>82</v>
      </c>
      <c r="AA557" s="6" t="s">
        <v>1174</v>
      </c>
      <c r="AB557" s="7">
        <v>1</v>
      </c>
      <c r="AC557" s="12" t="s">
        <v>3123</v>
      </c>
      <c r="AD557" s="7"/>
      <c r="AE557" s="7"/>
      <c r="AF557" s="7">
        <v>9269</v>
      </c>
      <c r="AG557" s="7">
        <v>9.27</v>
      </c>
      <c r="AH557" s="7">
        <v>227000</v>
      </c>
    </row>
    <row r="558" spans="1:34" ht="22" customHeight="1" x14ac:dyDescent="0.3">
      <c r="A558" s="2">
        <v>43416</v>
      </c>
      <c r="B558" s="3" t="s">
        <v>31</v>
      </c>
      <c r="C558" s="3" t="s">
        <v>84</v>
      </c>
      <c r="D558" s="3" t="s">
        <v>660</v>
      </c>
      <c r="E558" s="3" t="s">
        <v>44</v>
      </c>
      <c r="F558" s="4" t="s">
        <v>49</v>
      </c>
      <c r="G558" s="4" t="s">
        <v>49</v>
      </c>
      <c r="H558" s="4" t="s">
        <v>49</v>
      </c>
      <c r="I558" s="3" t="s">
        <v>661</v>
      </c>
      <c r="J558" s="3" t="s">
        <v>65</v>
      </c>
      <c r="K558" s="4" t="s">
        <v>49</v>
      </c>
      <c r="L558" s="4" t="s">
        <v>49</v>
      </c>
      <c r="M558" s="3" t="s">
        <v>33</v>
      </c>
      <c r="N558" s="4" t="s">
        <v>49</v>
      </c>
      <c r="O558" s="4" t="s">
        <v>49</v>
      </c>
      <c r="P558" s="3" t="s">
        <v>66</v>
      </c>
      <c r="Q558" s="3" t="s">
        <v>39</v>
      </c>
      <c r="R558" s="3" t="s">
        <v>67</v>
      </c>
      <c r="S558" s="3" t="s">
        <v>68</v>
      </c>
      <c r="T558" s="3" t="s">
        <v>69</v>
      </c>
      <c r="U558" s="3" t="s">
        <v>70</v>
      </c>
      <c r="V558" s="3" t="s">
        <v>43</v>
      </c>
      <c r="W558" s="3" t="s">
        <v>44</v>
      </c>
      <c r="X558" s="3" t="s">
        <v>45</v>
      </c>
      <c r="Y558" s="3" t="s">
        <v>46</v>
      </c>
      <c r="Z558" s="3" t="s">
        <v>73</v>
      </c>
      <c r="AA558" s="3" t="s">
        <v>1178</v>
      </c>
      <c r="AB558" s="4">
        <v>7</v>
      </c>
      <c r="AC558" s="12" t="s">
        <v>3123</v>
      </c>
      <c r="AD558" s="10"/>
      <c r="AE558" s="10"/>
      <c r="AF558" s="4">
        <v>132789.99</v>
      </c>
      <c r="AG558" s="4">
        <v>132.79</v>
      </c>
      <c r="AH558" s="4">
        <v>2334000</v>
      </c>
    </row>
    <row r="559" spans="1:34" ht="22" customHeight="1" x14ac:dyDescent="0.3">
      <c r="A559" s="5">
        <v>43416</v>
      </c>
      <c r="B559" s="6" t="s">
        <v>31</v>
      </c>
      <c r="C559" s="6" t="s">
        <v>32</v>
      </c>
      <c r="D559" s="7" t="s">
        <v>49</v>
      </c>
      <c r="E559" s="7" t="s">
        <v>49</v>
      </c>
      <c r="F559" s="6" t="s">
        <v>33</v>
      </c>
      <c r="G559" s="7" t="s">
        <v>49</v>
      </c>
      <c r="H559" s="7" t="s">
        <v>49</v>
      </c>
      <c r="I559" s="6" t="s">
        <v>34</v>
      </c>
      <c r="J559" s="6" t="s">
        <v>65</v>
      </c>
      <c r="K559" s="7" t="s">
        <v>49</v>
      </c>
      <c r="L559" s="7" t="s">
        <v>49</v>
      </c>
      <c r="M559" s="6" t="s">
        <v>33</v>
      </c>
      <c r="N559" s="7" t="s">
        <v>49</v>
      </c>
      <c r="O559" s="7" t="s">
        <v>49</v>
      </c>
      <c r="P559" s="6" t="s">
        <v>66</v>
      </c>
      <c r="Q559" s="6" t="s">
        <v>39</v>
      </c>
      <c r="R559" s="6" t="s">
        <v>67</v>
      </c>
      <c r="S559" s="6" t="s">
        <v>68</v>
      </c>
      <c r="T559" s="6" t="s">
        <v>69</v>
      </c>
      <c r="U559" s="6" t="s">
        <v>70</v>
      </c>
      <c r="V559" s="6" t="s">
        <v>43</v>
      </c>
      <c r="W559" s="6" t="s">
        <v>44</v>
      </c>
      <c r="X559" s="6" t="s">
        <v>45</v>
      </c>
      <c r="Y559" s="6" t="s">
        <v>46</v>
      </c>
      <c r="Z559" s="6" t="s">
        <v>73</v>
      </c>
      <c r="AA559" s="6" t="s">
        <v>1178</v>
      </c>
      <c r="AB559" s="7">
        <v>7</v>
      </c>
      <c r="AC559" s="12" t="s">
        <v>3123</v>
      </c>
      <c r="AD559" s="7"/>
      <c r="AE559" s="7"/>
      <c r="AF559" s="7">
        <v>119966</v>
      </c>
      <c r="AG559" s="7">
        <v>119.97</v>
      </c>
      <c r="AH559" s="7">
        <v>2109000</v>
      </c>
    </row>
    <row r="560" spans="1:34" ht="22" customHeight="1" x14ac:dyDescent="0.3">
      <c r="A560" s="2">
        <v>43416</v>
      </c>
      <c r="B560" s="3" t="s">
        <v>31</v>
      </c>
      <c r="C560" s="3" t="s">
        <v>32</v>
      </c>
      <c r="D560" s="4" t="s">
        <v>49</v>
      </c>
      <c r="E560" s="4" t="s">
        <v>49</v>
      </c>
      <c r="F560" s="3" t="s">
        <v>33</v>
      </c>
      <c r="G560" s="4" t="s">
        <v>49</v>
      </c>
      <c r="H560" s="4" t="s">
        <v>49</v>
      </c>
      <c r="I560" s="3" t="s">
        <v>34</v>
      </c>
      <c r="J560" s="3" t="s">
        <v>65</v>
      </c>
      <c r="K560" s="4" t="s">
        <v>49</v>
      </c>
      <c r="L560" s="4" t="s">
        <v>49</v>
      </c>
      <c r="M560" s="3" t="s">
        <v>33</v>
      </c>
      <c r="N560" s="4" t="s">
        <v>49</v>
      </c>
      <c r="O560" s="4" t="s">
        <v>49</v>
      </c>
      <c r="P560" s="3" t="s">
        <v>66</v>
      </c>
      <c r="Q560" s="3" t="s">
        <v>39</v>
      </c>
      <c r="R560" s="3" t="s">
        <v>67</v>
      </c>
      <c r="S560" s="3" t="s">
        <v>68</v>
      </c>
      <c r="T560" s="3" t="s">
        <v>69</v>
      </c>
      <c r="U560" s="3" t="s">
        <v>70</v>
      </c>
      <c r="V560" s="3" t="s">
        <v>43</v>
      </c>
      <c r="W560" s="3" t="s">
        <v>44</v>
      </c>
      <c r="X560" s="3" t="s">
        <v>45</v>
      </c>
      <c r="Y560" s="3" t="s">
        <v>46</v>
      </c>
      <c r="Z560" s="3" t="s">
        <v>71</v>
      </c>
      <c r="AA560" s="3" t="s">
        <v>1179</v>
      </c>
      <c r="AB560" s="4">
        <v>12</v>
      </c>
      <c r="AC560" s="12" t="s">
        <v>3123</v>
      </c>
      <c r="AD560" s="10"/>
      <c r="AE560" s="10"/>
      <c r="AF560" s="4">
        <v>143039.99</v>
      </c>
      <c r="AG560" s="4">
        <v>143.04</v>
      </c>
      <c r="AH560" s="4">
        <v>2514000</v>
      </c>
    </row>
    <row r="561" spans="1:34" ht="22" customHeight="1" x14ac:dyDescent="0.3">
      <c r="A561" s="2">
        <v>43416</v>
      </c>
      <c r="B561" s="3" t="s">
        <v>31</v>
      </c>
      <c r="C561" s="3" t="s">
        <v>84</v>
      </c>
      <c r="D561" s="3" t="s">
        <v>660</v>
      </c>
      <c r="E561" s="3" t="s">
        <v>44</v>
      </c>
      <c r="F561" s="4" t="s">
        <v>49</v>
      </c>
      <c r="G561" s="4" t="s">
        <v>49</v>
      </c>
      <c r="H561" s="4" t="s">
        <v>49</v>
      </c>
      <c r="I561" s="3" t="s">
        <v>661</v>
      </c>
      <c r="J561" s="3" t="s">
        <v>65</v>
      </c>
      <c r="K561" s="4" t="s">
        <v>49</v>
      </c>
      <c r="L561" s="4" t="s">
        <v>49</v>
      </c>
      <c r="M561" s="3" t="s">
        <v>33</v>
      </c>
      <c r="N561" s="4" t="s">
        <v>49</v>
      </c>
      <c r="O561" s="4" t="s">
        <v>49</v>
      </c>
      <c r="P561" s="3" t="s">
        <v>66</v>
      </c>
      <c r="Q561" s="3" t="s">
        <v>39</v>
      </c>
      <c r="R561" s="3" t="s">
        <v>67</v>
      </c>
      <c r="S561" s="3" t="s">
        <v>68</v>
      </c>
      <c r="T561" s="3" t="s">
        <v>69</v>
      </c>
      <c r="U561" s="3" t="s">
        <v>70</v>
      </c>
      <c r="V561" s="3" t="s">
        <v>43</v>
      </c>
      <c r="W561" s="3" t="s">
        <v>44</v>
      </c>
      <c r="X561" s="3" t="s">
        <v>45</v>
      </c>
      <c r="Y561" s="3" t="s">
        <v>46</v>
      </c>
      <c r="Z561" s="3" t="s">
        <v>71</v>
      </c>
      <c r="AA561" s="3" t="s">
        <v>1179</v>
      </c>
      <c r="AB561" s="4">
        <v>12</v>
      </c>
      <c r="AC561" s="12" t="s">
        <v>3123</v>
      </c>
      <c r="AD561" s="10"/>
      <c r="AE561" s="10"/>
      <c r="AF561" s="4">
        <v>134088</v>
      </c>
      <c r="AG561" s="4">
        <v>134.09</v>
      </c>
      <c r="AH561" s="4">
        <v>2357000</v>
      </c>
    </row>
    <row r="562" spans="1:34" ht="22" customHeight="1" x14ac:dyDescent="0.3">
      <c r="A562" s="2">
        <v>43412</v>
      </c>
      <c r="B562" s="3" t="s">
        <v>31</v>
      </c>
      <c r="C562" s="3" t="s">
        <v>32</v>
      </c>
      <c r="D562" s="4" t="s">
        <v>49</v>
      </c>
      <c r="E562" s="4" t="s">
        <v>49</v>
      </c>
      <c r="F562" s="3" t="s">
        <v>33</v>
      </c>
      <c r="G562" s="4" t="s">
        <v>49</v>
      </c>
      <c r="H562" s="4" t="s">
        <v>49</v>
      </c>
      <c r="I562" s="3" t="s">
        <v>34</v>
      </c>
      <c r="J562" s="3" t="s">
        <v>77</v>
      </c>
      <c r="K562" s="3" t="s">
        <v>78</v>
      </c>
      <c r="L562" s="3" t="s">
        <v>68</v>
      </c>
      <c r="M562" s="3" t="s">
        <v>33</v>
      </c>
      <c r="N562" s="4" t="s">
        <v>49</v>
      </c>
      <c r="O562" s="4" t="s">
        <v>49</v>
      </c>
      <c r="P562" s="3" t="s">
        <v>79</v>
      </c>
      <c r="Q562" s="3" t="s">
        <v>39</v>
      </c>
      <c r="R562" s="3" t="s">
        <v>67</v>
      </c>
      <c r="S562" s="3" t="s">
        <v>68</v>
      </c>
      <c r="T562" s="3" t="s">
        <v>69</v>
      </c>
      <c r="U562" s="3" t="s">
        <v>70</v>
      </c>
      <c r="V562" s="3" t="s">
        <v>43</v>
      </c>
      <c r="W562" s="3" t="s">
        <v>44</v>
      </c>
      <c r="X562" s="3" t="s">
        <v>45</v>
      </c>
      <c r="Y562" s="3" t="s">
        <v>46</v>
      </c>
      <c r="Z562" s="3" t="s">
        <v>270</v>
      </c>
      <c r="AA562" s="3" t="s">
        <v>1182</v>
      </c>
      <c r="AB562" s="4">
        <v>1</v>
      </c>
      <c r="AC562" s="12" t="s">
        <v>3123</v>
      </c>
      <c r="AD562" s="10"/>
      <c r="AE562" s="10"/>
      <c r="AF562" s="4">
        <v>8775</v>
      </c>
      <c r="AG562" s="4">
        <v>8.77</v>
      </c>
      <c r="AH562" s="4">
        <v>6688000</v>
      </c>
    </row>
    <row r="563" spans="1:34" ht="22" customHeight="1" x14ac:dyDescent="0.3">
      <c r="A563" s="5">
        <v>43412</v>
      </c>
      <c r="B563" s="6" t="s">
        <v>31</v>
      </c>
      <c r="C563" s="6" t="s">
        <v>32</v>
      </c>
      <c r="D563" s="7" t="s">
        <v>49</v>
      </c>
      <c r="E563" s="7" t="s">
        <v>49</v>
      </c>
      <c r="F563" s="6" t="s">
        <v>33</v>
      </c>
      <c r="G563" s="7" t="s">
        <v>49</v>
      </c>
      <c r="H563" s="7" t="s">
        <v>49</v>
      </c>
      <c r="I563" s="6" t="s">
        <v>34</v>
      </c>
      <c r="J563" s="6" t="s">
        <v>77</v>
      </c>
      <c r="K563" s="6" t="s">
        <v>78</v>
      </c>
      <c r="L563" s="6" t="s">
        <v>68</v>
      </c>
      <c r="M563" s="6" t="s">
        <v>33</v>
      </c>
      <c r="N563" s="7" t="s">
        <v>49</v>
      </c>
      <c r="O563" s="7" t="s">
        <v>49</v>
      </c>
      <c r="P563" s="6" t="s">
        <v>79</v>
      </c>
      <c r="Q563" s="6" t="s">
        <v>39</v>
      </c>
      <c r="R563" s="6" t="s">
        <v>67</v>
      </c>
      <c r="S563" s="6" t="s">
        <v>68</v>
      </c>
      <c r="T563" s="6" t="s">
        <v>69</v>
      </c>
      <c r="U563" s="6" t="s">
        <v>70</v>
      </c>
      <c r="V563" s="6" t="s">
        <v>43</v>
      </c>
      <c r="W563" s="6" t="s">
        <v>44</v>
      </c>
      <c r="X563" s="6" t="s">
        <v>45</v>
      </c>
      <c r="Y563" s="6" t="s">
        <v>46</v>
      </c>
      <c r="Z563" s="6" t="s">
        <v>82</v>
      </c>
      <c r="AA563" s="6" t="s">
        <v>1184</v>
      </c>
      <c r="AB563" s="7">
        <v>5</v>
      </c>
      <c r="AC563" s="12" t="s">
        <v>3123</v>
      </c>
      <c r="AD563" s="7"/>
      <c r="AE563" s="7"/>
      <c r="AF563" s="7">
        <v>91575</v>
      </c>
      <c r="AG563" s="7">
        <v>91.57</v>
      </c>
      <c r="AH563" s="7">
        <v>2244000</v>
      </c>
    </row>
    <row r="564" spans="1:34" ht="22" customHeight="1" x14ac:dyDescent="0.3">
      <c r="A564" s="2">
        <v>43412</v>
      </c>
      <c r="B564" s="3" t="s">
        <v>31</v>
      </c>
      <c r="C564" s="3" t="s">
        <v>32</v>
      </c>
      <c r="D564" s="4" t="s">
        <v>49</v>
      </c>
      <c r="E564" s="4" t="s">
        <v>49</v>
      </c>
      <c r="F564" s="3" t="s">
        <v>33</v>
      </c>
      <c r="G564" s="4" t="s">
        <v>49</v>
      </c>
      <c r="H564" s="4" t="s">
        <v>49</v>
      </c>
      <c r="I564" s="3" t="s">
        <v>34</v>
      </c>
      <c r="J564" s="3" t="s">
        <v>77</v>
      </c>
      <c r="K564" s="3" t="s">
        <v>78</v>
      </c>
      <c r="L564" s="3" t="s">
        <v>68</v>
      </c>
      <c r="M564" s="3" t="s">
        <v>33</v>
      </c>
      <c r="N564" s="4" t="s">
        <v>49</v>
      </c>
      <c r="O564" s="4" t="s">
        <v>49</v>
      </c>
      <c r="P564" s="3" t="s">
        <v>79</v>
      </c>
      <c r="Q564" s="3" t="s">
        <v>39</v>
      </c>
      <c r="R564" s="3" t="s">
        <v>67</v>
      </c>
      <c r="S564" s="3" t="s">
        <v>68</v>
      </c>
      <c r="T564" s="3" t="s">
        <v>69</v>
      </c>
      <c r="U564" s="3" t="s">
        <v>70</v>
      </c>
      <c r="V564" s="3" t="s">
        <v>43</v>
      </c>
      <c r="W564" s="3" t="s">
        <v>44</v>
      </c>
      <c r="X564" s="3" t="s">
        <v>45</v>
      </c>
      <c r="Y564" s="3" t="s">
        <v>46</v>
      </c>
      <c r="Z564" s="3" t="s">
        <v>440</v>
      </c>
      <c r="AA564" s="3" t="s">
        <v>1185</v>
      </c>
      <c r="AB564" s="4">
        <v>2</v>
      </c>
      <c r="AC564" s="12" t="s">
        <v>3123</v>
      </c>
      <c r="AD564" s="10"/>
      <c r="AE564" s="10"/>
      <c r="AF564" s="4">
        <v>15940</v>
      </c>
      <c r="AG564" s="4">
        <v>15.94</v>
      </c>
      <c r="AH564" s="4">
        <v>943000</v>
      </c>
    </row>
    <row r="565" spans="1:34" ht="22" customHeight="1" x14ac:dyDescent="0.3">
      <c r="A565" s="5">
        <v>43412</v>
      </c>
      <c r="B565" s="6" t="s">
        <v>31</v>
      </c>
      <c r="C565" s="6" t="s">
        <v>84</v>
      </c>
      <c r="D565" s="6" t="s">
        <v>660</v>
      </c>
      <c r="E565" s="6" t="s">
        <v>44</v>
      </c>
      <c r="F565" s="7" t="s">
        <v>49</v>
      </c>
      <c r="G565" s="7" t="s">
        <v>49</v>
      </c>
      <c r="H565" s="7" t="s">
        <v>49</v>
      </c>
      <c r="I565" s="6" t="s">
        <v>661</v>
      </c>
      <c r="J565" s="6" t="s">
        <v>77</v>
      </c>
      <c r="K565" s="6" t="s">
        <v>78</v>
      </c>
      <c r="L565" s="6" t="s">
        <v>68</v>
      </c>
      <c r="M565" s="6" t="s">
        <v>33</v>
      </c>
      <c r="N565" s="7" t="s">
        <v>49</v>
      </c>
      <c r="O565" s="7" t="s">
        <v>49</v>
      </c>
      <c r="P565" s="6" t="s">
        <v>79</v>
      </c>
      <c r="Q565" s="6" t="s">
        <v>39</v>
      </c>
      <c r="R565" s="6" t="s">
        <v>67</v>
      </c>
      <c r="S565" s="6" t="s">
        <v>68</v>
      </c>
      <c r="T565" s="6" t="s">
        <v>69</v>
      </c>
      <c r="U565" s="6" t="s">
        <v>70</v>
      </c>
      <c r="V565" s="6" t="s">
        <v>43</v>
      </c>
      <c r="W565" s="6" t="s">
        <v>44</v>
      </c>
      <c r="X565" s="6" t="s">
        <v>45</v>
      </c>
      <c r="Y565" s="6" t="s">
        <v>46</v>
      </c>
      <c r="Z565" s="6" t="s">
        <v>82</v>
      </c>
      <c r="AA565" s="6" t="s">
        <v>1186</v>
      </c>
      <c r="AB565" s="7">
        <v>1</v>
      </c>
      <c r="AC565" s="12" t="s">
        <v>3123</v>
      </c>
      <c r="AD565" s="7"/>
      <c r="AE565" s="7"/>
      <c r="AF565" s="7">
        <v>20610</v>
      </c>
      <c r="AG565" s="7">
        <v>20.61</v>
      </c>
      <c r="AH565" s="7">
        <v>505000</v>
      </c>
    </row>
    <row r="566" spans="1:34" ht="22" customHeight="1" x14ac:dyDescent="0.3">
      <c r="A566" s="5">
        <v>43412</v>
      </c>
      <c r="B566" s="6" t="s">
        <v>31</v>
      </c>
      <c r="C566" s="6" t="s">
        <v>84</v>
      </c>
      <c r="D566" s="6" t="s">
        <v>660</v>
      </c>
      <c r="E566" s="6" t="s">
        <v>44</v>
      </c>
      <c r="F566" s="7" t="s">
        <v>49</v>
      </c>
      <c r="G566" s="7" t="s">
        <v>49</v>
      </c>
      <c r="H566" s="7" t="s">
        <v>49</v>
      </c>
      <c r="I566" s="6" t="s">
        <v>661</v>
      </c>
      <c r="J566" s="6" t="s">
        <v>65</v>
      </c>
      <c r="K566" s="7" t="s">
        <v>49</v>
      </c>
      <c r="L566" s="7" t="s">
        <v>49</v>
      </c>
      <c r="M566" s="6" t="s">
        <v>33</v>
      </c>
      <c r="N566" s="7" t="s">
        <v>49</v>
      </c>
      <c r="O566" s="7" t="s">
        <v>49</v>
      </c>
      <c r="P566" s="6" t="s">
        <v>66</v>
      </c>
      <c r="Q566" s="6" t="s">
        <v>39</v>
      </c>
      <c r="R566" s="6" t="s">
        <v>67</v>
      </c>
      <c r="S566" s="6" t="s">
        <v>68</v>
      </c>
      <c r="T566" s="6" t="s">
        <v>69</v>
      </c>
      <c r="U566" s="6" t="s">
        <v>70</v>
      </c>
      <c r="V566" s="6" t="s">
        <v>43</v>
      </c>
      <c r="W566" s="6" t="s">
        <v>44</v>
      </c>
      <c r="X566" s="6" t="s">
        <v>45</v>
      </c>
      <c r="Y566" s="6" t="s">
        <v>46</v>
      </c>
      <c r="Z566" s="6" t="s">
        <v>71</v>
      </c>
      <c r="AA566" s="6" t="s">
        <v>1187</v>
      </c>
      <c r="AB566" s="7">
        <v>10</v>
      </c>
      <c r="AC566" s="12" t="s">
        <v>3123</v>
      </c>
      <c r="AD566" s="7"/>
      <c r="AE566" s="7"/>
      <c r="AF566" s="7">
        <v>111741</v>
      </c>
      <c r="AG566" s="7">
        <v>111.74</v>
      </c>
      <c r="AH566" s="7">
        <v>1964000</v>
      </c>
    </row>
    <row r="567" spans="1:34" ht="22" customHeight="1" x14ac:dyDescent="0.3">
      <c r="A567" s="5">
        <v>43411</v>
      </c>
      <c r="B567" s="6" t="s">
        <v>50</v>
      </c>
      <c r="C567" s="6" t="s">
        <v>32</v>
      </c>
      <c r="D567" s="7" t="s">
        <v>49</v>
      </c>
      <c r="E567" s="7" t="s">
        <v>49</v>
      </c>
      <c r="F567" s="6" t="s">
        <v>33</v>
      </c>
      <c r="G567" s="7" t="s">
        <v>49</v>
      </c>
      <c r="H567" s="7" t="s">
        <v>49</v>
      </c>
      <c r="I567" s="6" t="s">
        <v>34</v>
      </c>
      <c r="J567" s="6" t="s">
        <v>173</v>
      </c>
      <c r="K567" s="6" t="s">
        <v>174</v>
      </c>
      <c r="L567" s="6" t="s">
        <v>97</v>
      </c>
      <c r="M567" s="7" t="s">
        <v>49</v>
      </c>
      <c r="N567" s="7" t="s">
        <v>49</v>
      </c>
      <c r="O567" s="7" t="s">
        <v>49</v>
      </c>
      <c r="P567" s="6" t="s">
        <v>760</v>
      </c>
      <c r="Q567" s="6" t="s">
        <v>39</v>
      </c>
      <c r="R567" s="6" t="s">
        <v>176</v>
      </c>
      <c r="S567" s="6" t="s">
        <v>97</v>
      </c>
      <c r="T567" s="6" t="s">
        <v>177</v>
      </c>
      <c r="U567" s="6" t="s">
        <v>178</v>
      </c>
      <c r="V567" s="6" t="s">
        <v>43</v>
      </c>
      <c r="W567" s="6" t="s">
        <v>44</v>
      </c>
      <c r="X567" s="6" t="s">
        <v>45</v>
      </c>
      <c r="Y567" s="6" t="s">
        <v>46</v>
      </c>
      <c r="Z567" s="6" t="s">
        <v>179</v>
      </c>
      <c r="AA567" s="6" t="s">
        <v>1190</v>
      </c>
      <c r="AB567" s="7">
        <v>1</v>
      </c>
      <c r="AC567" s="12" t="s">
        <v>3123</v>
      </c>
      <c r="AD567" s="7"/>
      <c r="AE567" s="7"/>
      <c r="AF567" s="7">
        <v>17375</v>
      </c>
      <c r="AG567" s="7">
        <v>17.38</v>
      </c>
      <c r="AH567" s="7">
        <v>9500</v>
      </c>
    </row>
    <row r="568" spans="1:34" ht="22" customHeight="1" x14ac:dyDescent="0.3">
      <c r="A568" s="5">
        <v>43410</v>
      </c>
      <c r="B568" s="6" t="s">
        <v>31</v>
      </c>
      <c r="C568" s="6" t="s">
        <v>32</v>
      </c>
      <c r="D568" s="7" t="s">
        <v>49</v>
      </c>
      <c r="E568" s="7" t="s">
        <v>49</v>
      </c>
      <c r="F568" s="6" t="s">
        <v>33</v>
      </c>
      <c r="G568" s="7" t="s">
        <v>49</v>
      </c>
      <c r="H568" s="7" t="s">
        <v>49</v>
      </c>
      <c r="I568" s="6" t="s">
        <v>34</v>
      </c>
      <c r="J568" s="6" t="s">
        <v>77</v>
      </c>
      <c r="K568" s="6" t="s">
        <v>78</v>
      </c>
      <c r="L568" s="6" t="s">
        <v>68</v>
      </c>
      <c r="M568" s="6" t="s">
        <v>33</v>
      </c>
      <c r="N568" s="7" t="s">
        <v>49</v>
      </c>
      <c r="O568" s="7" t="s">
        <v>49</v>
      </c>
      <c r="P568" s="6" t="s">
        <v>79</v>
      </c>
      <c r="Q568" s="6" t="s">
        <v>39</v>
      </c>
      <c r="R568" s="6" t="s">
        <v>227</v>
      </c>
      <c r="S568" s="6" t="s">
        <v>68</v>
      </c>
      <c r="T568" s="6" t="s">
        <v>228</v>
      </c>
      <c r="U568" s="6" t="s">
        <v>70</v>
      </c>
      <c r="V568" s="6" t="s">
        <v>43</v>
      </c>
      <c r="W568" s="6" t="s">
        <v>44</v>
      </c>
      <c r="X568" s="6" t="s">
        <v>45</v>
      </c>
      <c r="Y568" s="6" t="s">
        <v>46</v>
      </c>
      <c r="Z568" s="6" t="s">
        <v>82</v>
      </c>
      <c r="AA568" s="6" t="s">
        <v>1192</v>
      </c>
      <c r="AB568" s="7">
        <v>7</v>
      </c>
      <c r="AC568" s="12" t="s">
        <v>3123</v>
      </c>
      <c r="AD568" s="7"/>
      <c r="AE568" s="7"/>
      <c r="AF568" s="7">
        <v>139720</v>
      </c>
      <c r="AG568" s="7">
        <v>139.72</v>
      </c>
      <c r="AH568" s="7">
        <v>3424000</v>
      </c>
    </row>
    <row r="569" spans="1:34" ht="22" customHeight="1" x14ac:dyDescent="0.3">
      <c r="A569" s="2">
        <v>43410</v>
      </c>
      <c r="B569" s="3" t="s">
        <v>31</v>
      </c>
      <c r="C569" s="3" t="s">
        <v>32</v>
      </c>
      <c r="D569" s="4" t="s">
        <v>49</v>
      </c>
      <c r="E569" s="4" t="s">
        <v>49</v>
      </c>
      <c r="F569" s="3" t="s">
        <v>33</v>
      </c>
      <c r="G569" s="4" t="s">
        <v>49</v>
      </c>
      <c r="H569" s="4" t="s">
        <v>49</v>
      </c>
      <c r="I569" s="3" t="s">
        <v>34</v>
      </c>
      <c r="J569" s="3" t="s">
        <v>77</v>
      </c>
      <c r="K569" s="3" t="s">
        <v>78</v>
      </c>
      <c r="L569" s="3" t="s">
        <v>68</v>
      </c>
      <c r="M569" s="3" t="s">
        <v>33</v>
      </c>
      <c r="N569" s="4" t="s">
        <v>49</v>
      </c>
      <c r="O569" s="4" t="s">
        <v>49</v>
      </c>
      <c r="P569" s="3" t="s">
        <v>79</v>
      </c>
      <c r="Q569" s="3" t="s">
        <v>39</v>
      </c>
      <c r="R569" s="3" t="s">
        <v>227</v>
      </c>
      <c r="S569" s="3" t="s">
        <v>68</v>
      </c>
      <c r="T569" s="3" t="s">
        <v>228</v>
      </c>
      <c r="U569" s="3" t="s">
        <v>70</v>
      </c>
      <c r="V569" s="3" t="s">
        <v>43</v>
      </c>
      <c r="W569" s="3" t="s">
        <v>44</v>
      </c>
      <c r="X569" s="3" t="s">
        <v>45</v>
      </c>
      <c r="Y569" s="3" t="s">
        <v>46</v>
      </c>
      <c r="Z569" s="3" t="s">
        <v>243</v>
      </c>
      <c r="AA569" s="3" t="s">
        <v>1193</v>
      </c>
      <c r="AB569" s="4">
        <v>5</v>
      </c>
      <c r="AC569" s="12" t="s">
        <v>3123</v>
      </c>
      <c r="AD569" s="10"/>
      <c r="AE569" s="10"/>
      <c r="AF569" s="4">
        <v>49286</v>
      </c>
      <c r="AG569" s="4">
        <v>49.29</v>
      </c>
      <c r="AH569" s="4">
        <v>961000</v>
      </c>
    </row>
    <row r="570" spans="1:34" ht="22" customHeight="1" x14ac:dyDescent="0.3">
      <c r="A570" s="5">
        <v>43410</v>
      </c>
      <c r="B570" s="6" t="s">
        <v>31</v>
      </c>
      <c r="C570" s="6" t="s">
        <v>32</v>
      </c>
      <c r="D570" s="7" t="s">
        <v>49</v>
      </c>
      <c r="E570" s="7" t="s">
        <v>49</v>
      </c>
      <c r="F570" s="6" t="s">
        <v>33</v>
      </c>
      <c r="G570" s="7" t="s">
        <v>49</v>
      </c>
      <c r="H570" s="7" t="s">
        <v>49</v>
      </c>
      <c r="I570" s="6" t="s">
        <v>34</v>
      </c>
      <c r="J570" s="6" t="s">
        <v>77</v>
      </c>
      <c r="K570" s="6" t="s">
        <v>78</v>
      </c>
      <c r="L570" s="6" t="s">
        <v>68</v>
      </c>
      <c r="M570" s="6" t="s">
        <v>33</v>
      </c>
      <c r="N570" s="7" t="s">
        <v>49</v>
      </c>
      <c r="O570" s="7" t="s">
        <v>49</v>
      </c>
      <c r="P570" s="6" t="s">
        <v>79</v>
      </c>
      <c r="Q570" s="6" t="s">
        <v>39</v>
      </c>
      <c r="R570" s="6" t="s">
        <v>227</v>
      </c>
      <c r="S570" s="6" t="s">
        <v>68</v>
      </c>
      <c r="T570" s="6" t="s">
        <v>228</v>
      </c>
      <c r="U570" s="6" t="s">
        <v>70</v>
      </c>
      <c r="V570" s="6" t="s">
        <v>43</v>
      </c>
      <c r="W570" s="6" t="s">
        <v>44</v>
      </c>
      <c r="X570" s="6" t="s">
        <v>45</v>
      </c>
      <c r="Y570" s="6" t="s">
        <v>46</v>
      </c>
      <c r="Z570" s="6" t="s">
        <v>82</v>
      </c>
      <c r="AA570" s="6" t="s">
        <v>1194</v>
      </c>
      <c r="AB570" s="7">
        <v>2</v>
      </c>
      <c r="AC570" s="12" t="s">
        <v>3123</v>
      </c>
      <c r="AD570" s="7"/>
      <c r="AE570" s="7"/>
      <c r="AF570" s="7">
        <v>39920</v>
      </c>
      <c r="AG570" s="7">
        <v>39.92</v>
      </c>
      <c r="AH570" s="7">
        <v>978000</v>
      </c>
    </row>
    <row r="571" spans="1:34" ht="22" customHeight="1" x14ac:dyDescent="0.3">
      <c r="A571" s="2">
        <v>43410</v>
      </c>
      <c r="B571" s="3" t="s">
        <v>31</v>
      </c>
      <c r="C571" s="3" t="s">
        <v>32</v>
      </c>
      <c r="D571" s="4" t="s">
        <v>49</v>
      </c>
      <c r="E571" s="4" t="s">
        <v>49</v>
      </c>
      <c r="F571" s="3" t="s">
        <v>33</v>
      </c>
      <c r="G571" s="4" t="s">
        <v>49</v>
      </c>
      <c r="H571" s="4" t="s">
        <v>49</v>
      </c>
      <c r="I571" s="3" t="s">
        <v>34</v>
      </c>
      <c r="J571" s="3" t="s">
        <v>77</v>
      </c>
      <c r="K571" s="3" t="s">
        <v>78</v>
      </c>
      <c r="L571" s="3" t="s">
        <v>68</v>
      </c>
      <c r="M571" s="3" t="s">
        <v>33</v>
      </c>
      <c r="N571" s="4" t="s">
        <v>49</v>
      </c>
      <c r="O571" s="4" t="s">
        <v>49</v>
      </c>
      <c r="P571" s="3" t="s">
        <v>79</v>
      </c>
      <c r="Q571" s="3" t="s">
        <v>39</v>
      </c>
      <c r="R571" s="3" t="s">
        <v>227</v>
      </c>
      <c r="S571" s="3" t="s">
        <v>68</v>
      </c>
      <c r="T571" s="3" t="s">
        <v>228</v>
      </c>
      <c r="U571" s="3" t="s">
        <v>70</v>
      </c>
      <c r="V571" s="3" t="s">
        <v>43</v>
      </c>
      <c r="W571" s="3" t="s">
        <v>44</v>
      </c>
      <c r="X571" s="3" t="s">
        <v>45</v>
      </c>
      <c r="Y571" s="3" t="s">
        <v>46</v>
      </c>
      <c r="Z571" s="3" t="s">
        <v>243</v>
      </c>
      <c r="AA571" s="3" t="s">
        <v>1195</v>
      </c>
      <c r="AB571" s="4">
        <v>2</v>
      </c>
      <c r="AC571" s="12" t="s">
        <v>3123</v>
      </c>
      <c r="AD571" s="10"/>
      <c r="AE571" s="10"/>
      <c r="AF571" s="4">
        <v>23346</v>
      </c>
      <c r="AG571" s="4">
        <v>23.35</v>
      </c>
      <c r="AH571" s="4">
        <v>455000</v>
      </c>
    </row>
    <row r="572" spans="1:34" ht="22" customHeight="1" x14ac:dyDescent="0.3">
      <c r="A572" s="5">
        <v>43410</v>
      </c>
      <c r="B572" s="6" t="s">
        <v>31</v>
      </c>
      <c r="C572" s="6" t="s">
        <v>32</v>
      </c>
      <c r="D572" s="7" t="s">
        <v>49</v>
      </c>
      <c r="E572" s="7" t="s">
        <v>49</v>
      </c>
      <c r="F572" s="6" t="s">
        <v>33</v>
      </c>
      <c r="G572" s="7" t="s">
        <v>49</v>
      </c>
      <c r="H572" s="7" t="s">
        <v>49</v>
      </c>
      <c r="I572" s="6" t="s">
        <v>34</v>
      </c>
      <c r="J572" s="6" t="s">
        <v>77</v>
      </c>
      <c r="K572" s="6" t="s">
        <v>78</v>
      </c>
      <c r="L572" s="6" t="s">
        <v>68</v>
      </c>
      <c r="M572" s="6" t="s">
        <v>33</v>
      </c>
      <c r="N572" s="7" t="s">
        <v>49</v>
      </c>
      <c r="O572" s="7" t="s">
        <v>49</v>
      </c>
      <c r="P572" s="6" t="s">
        <v>79</v>
      </c>
      <c r="Q572" s="6" t="s">
        <v>39</v>
      </c>
      <c r="R572" s="6" t="s">
        <v>227</v>
      </c>
      <c r="S572" s="6" t="s">
        <v>68</v>
      </c>
      <c r="T572" s="6" t="s">
        <v>228</v>
      </c>
      <c r="U572" s="6" t="s">
        <v>70</v>
      </c>
      <c r="V572" s="6" t="s">
        <v>43</v>
      </c>
      <c r="W572" s="6" t="s">
        <v>44</v>
      </c>
      <c r="X572" s="6" t="s">
        <v>45</v>
      </c>
      <c r="Y572" s="6" t="s">
        <v>46</v>
      </c>
      <c r="Z572" s="6" t="s">
        <v>82</v>
      </c>
      <c r="AA572" s="6" t="s">
        <v>1196</v>
      </c>
      <c r="AB572" s="7">
        <v>2</v>
      </c>
      <c r="AC572" s="12" t="s">
        <v>3123</v>
      </c>
      <c r="AD572" s="7"/>
      <c r="AE572" s="7"/>
      <c r="AF572" s="7">
        <v>32060</v>
      </c>
      <c r="AG572" s="7">
        <v>32.06</v>
      </c>
      <c r="AH572" s="7">
        <v>786000</v>
      </c>
    </row>
    <row r="573" spans="1:34" ht="22" customHeight="1" x14ac:dyDescent="0.3">
      <c r="A573" s="2">
        <v>43409</v>
      </c>
      <c r="B573" s="3" t="s">
        <v>31</v>
      </c>
      <c r="C573" s="3" t="s">
        <v>32</v>
      </c>
      <c r="D573" s="4" t="s">
        <v>49</v>
      </c>
      <c r="E573" s="4" t="s">
        <v>49</v>
      </c>
      <c r="F573" s="3" t="s">
        <v>33</v>
      </c>
      <c r="G573" s="4" t="s">
        <v>49</v>
      </c>
      <c r="H573" s="4" t="s">
        <v>49</v>
      </c>
      <c r="I573" s="3" t="s">
        <v>34</v>
      </c>
      <c r="J573" s="3" t="s">
        <v>35</v>
      </c>
      <c r="K573" s="3" t="s">
        <v>36</v>
      </c>
      <c r="L573" s="3" t="s">
        <v>37</v>
      </c>
      <c r="M573" s="3" t="s">
        <v>33</v>
      </c>
      <c r="N573" s="4" t="s">
        <v>49</v>
      </c>
      <c r="O573" s="4" t="s">
        <v>49</v>
      </c>
      <c r="P573" s="3" t="s">
        <v>38</v>
      </c>
      <c r="Q573" s="3" t="s">
        <v>39</v>
      </c>
      <c r="R573" s="3" t="s">
        <v>1064</v>
      </c>
      <c r="S573" s="3" t="s">
        <v>133</v>
      </c>
      <c r="T573" s="3" t="s">
        <v>1065</v>
      </c>
      <c r="U573" s="3" t="s">
        <v>42</v>
      </c>
      <c r="V573" s="3" t="s">
        <v>43</v>
      </c>
      <c r="W573" s="3" t="s">
        <v>44</v>
      </c>
      <c r="X573" s="3" t="s">
        <v>45</v>
      </c>
      <c r="Y573" s="3" t="s">
        <v>46</v>
      </c>
      <c r="Z573" s="3" t="s">
        <v>47</v>
      </c>
      <c r="AA573" s="3" t="s">
        <v>1095</v>
      </c>
      <c r="AB573" s="4">
        <v>8</v>
      </c>
      <c r="AC573" s="12" t="s">
        <v>3123</v>
      </c>
      <c r="AD573" s="10"/>
      <c r="AE573" s="10"/>
      <c r="AF573" s="4">
        <v>148920</v>
      </c>
      <c r="AG573" s="4">
        <v>148.91999999999999</v>
      </c>
      <c r="AH573" s="3" t="s">
        <v>49</v>
      </c>
    </row>
    <row r="574" spans="1:34" ht="22" customHeight="1" x14ac:dyDescent="0.3">
      <c r="A574" s="5">
        <v>43409</v>
      </c>
      <c r="B574" s="6" t="s">
        <v>31</v>
      </c>
      <c r="C574" s="6" t="s">
        <v>32</v>
      </c>
      <c r="D574" s="7" t="s">
        <v>49</v>
      </c>
      <c r="E574" s="7" t="s">
        <v>49</v>
      </c>
      <c r="F574" s="6" t="s">
        <v>33</v>
      </c>
      <c r="G574" s="7" t="s">
        <v>49</v>
      </c>
      <c r="H574" s="7" t="s">
        <v>49</v>
      </c>
      <c r="I574" s="6" t="s">
        <v>34</v>
      </c>
      <c r="J574" s="6" t="s">
        <v>35</v>
      </c>
      <c r="K574" s="6" t="s">
        <v>36</v>
      </c>
      <c r="L574" s="6" t="s">
        <v>37</v>
      </c>
      <c r="M574" s="6" t="s">
        <v>33</v>
      </c>
      <c r="N574" s="7" t="s">
        <v>49</v>
      </c>
      <c r="O574" s="7" t="s">
        <v>49</v>
      </c>
      <c r="P574" s="6" t="s">
        <v>38</v>
      </c>
      <c r="Q574" s="6" t="s">
        <v>39</v>
      </c>
      <c r="R574" s="6" t="s">
        <v>40</v>
      </c>
      <c r="S574" s="6" t="s">
        <v>37</v>
      </c>
      <c r="T574" s="6" t="s">
        <v>41</v>
      </c>
      <c r="U574" s="6" t="s">
        <v>42</v>
      </c>
      <c r="V574" s="6" t="s">
        <v>43</v>
      </c>
      <c r="W574" s="6" t="s">
        <v>44</v>
      </c>
      <c r="X574" s="6" t="s">
        <v>45</v>
      </c>
      <c r="Y574" s="6" t="s">
        <v>46</v>
      </c>
      <c r="Z574" s="6" t="s">
        <v>47</v>
      </c>
      <c r="AA574" s="6" t="s">
        <v>1095</v>
      </c>
      <c r="AB574" s="7">
        <v>3</v>
      </c>
      <c r="AC574" s="12" t="s">
        <v>3123</v>
      </c>
      <c r="AD574" s="7"/>
      <c r="AE574" s="7"/>
      <c r="AF574" s="7">
        <v>55580</v>
      </c>
      <c r="AG574" s="7">
        <v>55.58</v>
      </c>
      <c r="AH574" s="6" t="s">
        <v>49</v>
      </c>
    </row>
    <row r="575" spans="1:34" ht="22" customHeight="1" x14ac:dyDescent="0.3">
      <c r="A575" s="2">
        <v>43406</v>
      </c>
      <c r="B575" s="3" t="s">
        <v>31</v>
      </c>
      <c r="C575" s="3" t="s">
        <v>32</v>
      </c>
      <c r="D575" s="4" t="s">
        <v>49</v>
      </c>
      <c r="E575" s="4" t="s">
        <v>49</v>
      </c>
      <c r="F575" s="3" t="s">
        <v>33</v>
      </c>
      <c r="G575" s="4" t="s">
        <v>49</v>
      </c>
      <c r="H575" s="4" t="s">
        <v>49</v>
      </c>
      <c r="I575" s="3" t="s">
        <v>34</v>
      </c>
      <c r="J575" s="3" t="s">
        <v>77</v>
      </c>
      <c r="K575" s="3" t="s">
        <v>78</v>
      </c>
      <c r="L575" s="3" t="s">
        <v>68</v>
      </c>
      <c r="M575" s="3" t="s">
        <v>33</v>
      </c>
      <c r="N575" s="4" t="s">
        <v>49</v>
      </c>
      <c r="O575" s="4" t="s">
        <v>49</v>
      </c>
      <c r="P575" s="3" t="s">
        <v>79</v>
      </c>
      <c r="Q575" s="3" t="s">
        <v>39</v>
      </c>
      <c r="R575" s="3" t="s">
        <v>227</v>
      </c>
      <c r="S575" s="3" t="s">
        <v>68</v>
      </c>
      <c r="T575" s="3" t="s">
        <v>228</v>
      </c>
      <c r="U575" s="3" t="s">
        <v>70</v>
      </c>
      <c r="V575" s="3" t="s">
        <v>43</v>
      </c>
      <c r="W575" s="3" t="s">
        <v>44</v>
      </c>
      <c r="X575" s="3" t="s">
        <v>45</v>
      </c>
      <c r="Y575" s="3" t="s">
        <v>46</v>
      </c>
      <c r="Z575" s="3" t="s">
        <v>82</v>
      </c>
      <c r="AA575" s="3" t="s">
        <v>1197</v>
      </c>
      <c r="AB575" s="4">
        <v>3</v>
      </c>
      <c r="AC575" s="12" t="s">
        <v>3123</v>
      </c>
      <c r="AD575" s="10"/>
      <c r="AE575" s="10"/>
      <c r="AF575" s="4">
        <v>59880</v>
      </c>
      <c r="AG575" s="4">
        <v>59.88</v>
      </c>
      <c r="AH575" s="4">
        <v>1467000</v>
      </c>
    </row>
    <row r="576" spans="1:34" ht="22" customHeight="1" x14ac:dyDescent="0.3">
      <c r="A576" s="5">
        <v>43403</v>
      </c>
      <c r="B576" s="6" t="s">
        <v>50</v>
      </c>
      <c r="C576" s="6" t="s">
        <v>32</v>
      </c>
      <c r="D576" s="7" t="s">
        <v>49</v>
      </c>
      <c r="E576" s="7" t="s">
        <v>49</v>
      </c>
      <c r="F576" s="6" t="s">
        <v>33</v>
      </c>
      <c r="G576" s="7" t="s">
        <v>49</v>
      </c>
      <c r="H576" s="7" t="s">
        <v>49</v>
      </c>
      <c r="I576" s="6" t="s">
        <v>34</v>
      </c>
      <c r="J576" s="6" t="s">
        <v>173</v>
      </c>
      <c r="K576" s="6" t="s">
        <v>174</v>
      </c>
      <c r="L576" s="6" t="s">
        <v>97</v>
      </c>
      <c r="M576" s="7" t="s">
        <v>49</v>
      </c>
      <c r="N576" s="7" t="s">
        <v>49</v>
      </c>
      <c r="O576" s="7" t="s">
        <v>49</v>
      </c>
      <c r="P576" s="6" t="s">
        <v>760</v>
      </c>
      <c r="Q576" s="6" t="s">
        <v>39</v>
      </c>
      <c r="R576" s="6" t="s">
        <v>176</v>
      </c>
      <c r="S576" s="6" t="s">
        <v>97</v>
      </c>
      <c r="T576" s="6" t="s">
        <v>177</v>
      </c>
      <c r="U576" s="6" t="s">
        <v>178</v>
      </c>
      <c r="V576" s="6" t="s">
        <v>43</v>
      </c>
      <c r="W576" s="6" t="s">
        <v>44</v>
      </c>
      <c r="X576" s="6" t="s">
        <v>45</v>
      </c>
      <c r="Y576" s="6" t="s">
        <v>46</v>
      </c>
      <c r="Z576" s="6" t="s">
        <v>237</v>
      </c>
      <c r="AA576" s="6" t="s">
        <v>1199</v>
      </c>
      <c r="AB576" s="7">
        <v>3</v>
      </c>
      <c r="AC576" s="12" t="s">
        <v>3123</v>
      </c>
      <c r="AD576" s="7"/>
      <c r="AE576" s="7"/>
      <c r="AF576" s="7">
        <v>52125</v>
      </c>
      <c r="AG576" s="7">
        <v>52.13</v>
      </c>
      <c r="AH576" s="7">
        <v>28300</v>
      </c>
    </row>
    <row r="577" spans="1:34" ht="22" customHeight="1" x14ac:dyDescent="0.3">
      <c r="A577" s="2">
        <v>43399</v>
      </c>
      <c r="B577" s="3" t="s">
        <v>50</v>
      </c>
      <c r="C577" s="3" t="s">
        <v>32</v>
      </c>
      <c r="D577" s="4" t="s">
        <v>49</v>
      </c>
      <c r="E577" s="4" t="s">
        <v>49</v>
      </c>
      <c r="F577" s="3" t="s">
        <v>33</v>
      </c>
      <c r="G577" s="4" t="s">
        <v>49</v>
      </c>
      <c r="H577" s="4" t="s">
        <v>49</v>
      </c>
      <c r="I577" s="3" t="s">
        <v>34</v>
      </c>
      <c r="J577" s="3" t="s">
        <v>1087</v>
      </c>
      <c r="K577" s="3" t="s">
        <v>1088</v>
      </c>
      <c r="L577" s="3" t="s">
        <v>1089</v>
      </c>
      <c r="M577" s="4" t="s">
        <v>49</v>
      </c>
      <c r="N577" s="4" t="s">
        <v>49</v>
      </c>
      <c r="O577" s="4" t="s">
        <v>49</v>
      </c>
      <c r="P577" s="3" t="s">
        <v>1090</v>
      </c>
      <c r="Q577" s="3" t="s">
        <v>39</v>
      </c>
      <c r="R577" s="3" t="s">
        <v>60</v>
      </c>
      <c r="S577" s="3" t="s">
        <v>61</v>
      </c>
      <c r="T577" s="3" t="s">
        <v>62</v>
      </c>
      <c r="U577" s="3" t="s">
        <v>56</v>
      </c>
      <c r="V577" s="3" t="s">
        <v>43</v>
      </c>
      <c r="W577" s="3" t="s">
        <v>44</v>
      </c>
      <c r="X577" s="3" t="s">
        <v>45</v>
      </c>
      <c r="Y577" s="3" t="s">
        <v>46</v>
      </c>
      <c r="Z577" s="3" t="s">
        <v>418</v>
      </c>
      <c r="AA577" s="3" t="s">
        <v>1091</v>
      </c>
      <c r="AB577" s="4">
        <v>1</v>
      </c>
      <c r="AC577" s="12" t="s">
        <v>3123</v>
      </c>
      <c r="AD577" s="10"/>
      <c r="AE577" s="10"/>
      <c r="AF577" s="4">
        <v>10060</v>
      </c>
      <c r="AG577" s="4">
        <v>10.06</v>
      </c>
      <c r="AH577" s="4">
        <v>296000</v>
      </c>
    </row>
    <row r="578" spans="1:34" ht="22" customHeight="1" x14ac:dyDescent="0.3">
      <c r="A578" s="5">
        <v>43399</v>
      </c>
      <c r="B578" s="6" t="s">
        <v>50</v>
      </c>
      <c r="C578" s="6" t="s">
        <v>32</v>
      </c>
      <c r="D578" s="7" t="s">
        <v>49</v>
      </c>
      <c r="E578" s="7" t="s">
        <v>49</v>
      </c>
      <c r="F578" s="6" t="s">
        <v>33</v>
      </c>
      <c r="G578" s="7" t="s">
        <v>49</v>
      </c>
      <c r="H578" s="7" t="s">
        <v>49</v>
      </c>
      <c r="I578" s="6" t="s">
        <v>34</v>
      </c>
      <c r="J578" s="6" t="s">
        <v>1200</v>
      </c>
      <c r="K578" s="7" t="s">
        <v>49</v>
      </c>
      <c r="L578" s="6" t="s">
        <v>61</v>
      </c>
      <c r="M578" s="7" t="s">
        <v>49</v>
      </c>
      <c r="N578" s="7" t="s">
        <v>49</v>
      </c>
      <c r="O578" s="7" t="s">
        <v>49</v>
      </c>
      <c r="P578" s="6" t="s">
        <v>1201</v>
      </c>
      <c r="Q578" s="6" t="s">
        <v>39</v>
      </c>
      <c r="R578" s="6" t="s">
        <v>60</v>
      </c>
      <c r="S578" s="6" t="s">
        <v>61</v>
      </c>
      <c r="T578" s="6" t="s">
        <v>62</v>
      </c>
      <c r="U578" s="6" t="s">
        <v>56</v>
      </c>
      <c r="V578" s="6" t="s">
        <v>43</v>
      </c>
      <c r="W578" s="6" t="s">
        <v>44</v>
      </c>
      <c r="X578" s="6" t="s">
        <v>45</v>
      </c>
      <c r="Y578" s="6" t="s">
        <v>46</v>
      </c>
      <c r="Z578" s="6" t="s">
        <v>1202</v>
      </c>
      <c r="AA578" s="6" t="s">
        <v>1203</v>
      </c>
      <c r="AB578" s="7">
        <v>5</v>
      </c>
      <c r="AC578" s="12" t="s">
        <v>3123</v>
      </c>
      <c r="AD578" s="7"/>
      <c r="AE578" s="7"/>
      <c r="AF578" s="7">
        <v>59400</v>
      </c>
      <c r="AG578" s="7">
        <v>59.4</v>
      </c>
      <c r="AH578" s="7">
        <v>374000</v>
      </c>
    </row>
    <row r="579" spans="1:34" ht="22" customHeight="1" x14ac:dyDescent="0.3">
      <c r="A579" s="5">
        <v>43395</v>
      </c>
      <c r="B579" s="6" t="s">
        <v>50</v>
      </c>
      <c r="C579" s="6" t="s">
        <v>32</v>
      </c>
      <c r="D579" s="7" t="s">
        <v>49</v>
      </c>
      <c r="E579" s="7" t="s">
        <v>49</v>
      </c>
      <c r="F579" s="6" t="s">
        <v>33</v>
      </c>
      <c r="G579" s="7" t="s">
        <v>49</v>
      </c>
      <c r="H579" s="7" t="s">
        <v>49</v>
      </c>
      <c r="I579" s="6" t="s">
        <v>34</v>
      </c>
      <c r="J579" s="6" t="s">
        <v>739</v>
      </c>
      <c r="K579" s="6" t="s">
        <v>335</v>
      </c>
      <c r="L579" s="6" t="s">
        <v>97</v>
      </c>
      <c r="M579" s="7" t="s">
        <v>49</v>
      </c>
      <c r="N579" s="7" t="s">
        <v>49</v>
      </c>
      <c r="O579" s="7" t="s">
        <v>49</v>
      </c>
      <c r="P579" s="6" t="s">
        <v>842</v>
      </c>
      <c r="Q579" s="6" t="s">
        <v>39</v>
      </c>
      <c r="R579" s="6" t="s">
        <v>337</v>
      </c>
      <c r="S579" s="6" t="s">
        <v>97</v>
      </c>
      <c r="T579" s="6" t="s">
        <v>338</v>
      </c>
      <c r="U579" s="6" t="s">
        <v>99</v>
      </c>
      <c r="V579" s="6" t="s">
        <v>43</v>
      </c>
      <c r="W579" s="6" t="s">
        <v>44</v>
      </c>
      <c r="X579" s="6" t="s">
        <v>45</v>
      </c>
      <c r="Y579" s="6" t="s">
        <v>46</v>
      </c>
      <c r="Z579" s="6" t="s">
        <v>339</v>
      </c>
      <c r="AA579" s="6" t="s">
        <v>1204</v>
      </c>
      <c r="AB579" s="7">
        <v>1</v>
      </c>
      <c r="AC579" s="12" t="s">
        <v>3123</v>
      </c>
      <c r="AD579" s="7"/>
      <c r="AE579" s="7"/>
      <c r="AF579" s="7">
        <v>13094</v>
      </c>
      <c r="AG579" s="7">
        <v>13.09</v>
      </c>
      <c r="AH579" s="7">
        <v>42900</v>
      </c>
    </row>
    <row r="580" spans="1:34" ht="22" customHeight="1" x14ac:dyDescent="0.3">
      <c r="A580" s="2">
        <v>43395</v>
      </c>
      <c r="B580" s="3" t="s">
        <v>31</v>
      </c>
      <c r="C580" s="3" t="s">
        <v>32</v>
      </c>
      <c r="D580" s="4" t="s">
        <v>49</v>
      </c>
      <c r="E580" s="4" t="s">
        <v>49</v>
      </c>
      <c r="F580" s="3" t="s">
        <v>33</v>
      </c>
      <c r="G580" s="4" t="s">
        <v>49</v>
      </c>
      <c r="H580" s="4" t="s">
        <v>49</v>
      </c>
      <c r="I580" s="3" t="s">
        <v>34</v>
      </c>
      <c r="J580" s="3" t="s">
        <v>35</v>
      </c>
      <c r="K580" s="3" t="s">
        <v>36</v>
      </c>
      <c r="L580" s="3" t="s">
        <v>37</v>
      </c>
      <c r="M580" s="3" t="s">
        <v>33</v>
      </c>
      <c r="N580" s="4" t="s">
        <v>49</v>
      </c>
      <c r="O580" s="4" t="s">
        <v>49</v>
      </c>
      <c r="P580" s="3" t="s">
        <v>38</v>
      </c>
      <c r="Q580" s="3" t="s">
        <v>39</v>
      </c>
      <c r="R580" s="3" t="s">
        <v>1064</v>
      </c>
      <c r="S580" s="3" t="s">
        <v>133</v>
      </c>
      <c r="T580" s="3" t="s">
        <v>1065</v>
      </c>
      <c r="U580" s="3" t="s">
        <v>42</v>
      </c>
      <c r="V580" s="3" t="s">
        <v>43</v>
      </c>
      <c r="W580" s="3" t="s">
        <v>44</v>
      </c>
      <c r="X580" s="3" t="s">
        <v>45</v>
      </c>
      <c r="Y580" s="3" t="s">
        <v>46</v>
      </c>
      <c r="Z580" s="3" t="s">
        <v>47</v>
      </c>
      <c r="AA580" s="3" t="s">
        <v>1205</v>
      </c>
      <c r="AB580" s="4">
        <v>13</v>
      </c>
      <c r="AC580" s="12" t="s">
        <v>3123</v>
      </c>
      <c r="AD580" s="10"/>
      <c r="AE580" s="10"/>
      <c r="AF580" s="4">
        <v>240300</v>
      </c>
      <c r="AG580" s="4">
        <v>240.3</v>
      </c>
      <c r="AH580" s="3" t="s">
        <v>49</v>
      </c>
    </row>
    <row r="581" spans="1:34" ht="22" customHeight="1" x14ac:dyDescent="0.3">
      <c r="A581" s="2">
        <v>43391</v>
      </c>
      <c r="B581" s="3" t="s">
        <v>50</v>
      </c>
      <c r="C581" s="3" t="s">
        <v>32</v>
      </c>
      <c r="D581" s="4" t="s">
        <v>49</v>
      </c>
      <c r="E581" s="4" t="s">
        <v>49</v>
      </c>
      <c r="F581" s="3" t="s">
        <v>33</v>
      </c>
      <c r="G581" s="4" t="s">
        <v>49</v>
      </c>
      <c r="H581" s="4" t="s">
        <v>49</v>
      </c>
      <c r="I581" s="3" t="s">
        <v>34</v>
      </c>
      <c r="J581" s="3" t="s">
        <v>1200</v>
      </c>
      <c r="K581" s="4" t="s">
        <v>49</v>
      </c>
      <c r="L581" s="3" t="s">
        <v>61</v>
      </c>
      <c r="M581" s="4" t="s">
        <v>49</v>
      </c>
      <c r="N581" s="4" t="s">
        <v>49</v>
      </c>
      <c r="O581" s="4" t="s">
        <v>49</v>
      </c>
      <c r="P581" s="3" t="s">
        <v>1201</v>
      </c>
      <c r="Q581" s="3" t="s">
        <v>39</v>
      </c>
      <c r="R581" s="3" t="s">
        <v>60</v>
      </c>
      <c r="S581" s="3" t="s">
        <v>61</v>
      </c>
      <c r="T581" s="3" t="s">
        <v>62</v>
      </c>
      <c r="U581" s="3" t="s">
        <v>56</v>
      </c>
      <c r="V581" s="3" t="s">
        <v>43</v>
      </c>
      <c r="W581" s="3" t="s">
        <v>44</v>
      </c>
      <c r="X581" s="3" t="s">
        <v>45</v>
      </c>
      <c r="Y581" s="3" t="s">
        <v>46</v>
      </c>
      <c r="Z581" s="3" t="s">
        <v>1202</v>
      </c>
      <c r="AA581" s="3" t="s">
        <v>1203</v>
      </c>
      <c r="AB581" s="4">
        <v>4</v>
      </c>
      <c r="AC581" s="12" t="s">
        <v>3123</v>
      </c>
      <c r="AD581" s="10"/>
      <c r="AE581" s="10"/>
      <c r="AF581" s="4">
        <v>54000</v>
      </c>
      <c r="AG581" s="4">
        <v>54</v>
      </c>
      <c r="AH581" s="4">
        <v>340000</v>
      </c>
    </row>
    <row r="582" spans="1:34" ht="22" customHeight="1" x14ac:dyDescent="0.3">
      <c r="A582" s="5">
        <v>43391</v>
      </c>
      <c r="B582" s="6" t="s">
        <v>31</v>
      </c>
      <c r="C582" s="6" t="s">
        <v>32</v>
      </c>
      <c r="D582" s="7" t="s">
        <v>49</v>
      </c>
      <c r="E582" s="7" t="s">
        <v>49</v>
      </c>
      <c r="F582" s="6" t="s">
        <v>33</v>
      </c>
      <c r="G582" s="7" t="s">
        <v>49</v>
      </c>
      <c r="H582" s="7" t="s">
        <v>49</v>
      </c>
      <c r="I582" s="6" t="s">
        <v>34</v>
      </c>
      <c r="J582" s="6" t="s">
        <v>77</v>
      </c>
      <c r="K582" s="6" t="s">
        <v>78</v>
      </c>
      <c r="L582" s="6" t="s">
        <v>68</v>
      </c>
      <c r="M582" s="6" t="s">
        <v>33</v>
      </c>
      <c r="N582" s="7" t="s">
        <v>49</v>
      </c>
      <c r="O582" s="7" t="s">
        <v>49</v>
      </c>
      <c r="P582" s="6" t="s">
        <v>79</v>
      </c>
      <c r="Q582" s="6" t="s">
        <v>39</v>
      </c>
      <c r="R582" s="6" t="s">
        <v>227</v>
      </c>
      <c r="S582" s="6" t="s">
        <v>68</v>
      </c>
      <c r="T582" s="6" t="s">
        <v>228</v>
      </c>
      <c r="U582" s="6" t="s">
        <v>70</v>
      </c>
      <c r="V582" s="6" t="s">
        <v>43</v>
      </c>
      <c r="W582" s="6" t="s">
        <v>44</v>
      </c>
      <c r="X582" s="6" t="s">
        <v>45</v>
      </c>
      <c r="Y582" s="6" t="s">
        <v>46</v>
      </c>
      <c r="Z582" s="6" t="s">
        <v>234</v>
      </c>
      <c r="AA582" s="6" t="s">
        <v>1212</v>
      </c>
      <c r="AB582" s="7">
        <v>1</v>
      </c>
      <c r="AC582" s="12" t="s">
        <v>3123</v>
      </c>
      <c r="AD582" s="7"/>
      <c r="AE582" s="7"/>
      <c r="AF582" s="7">
        <v>5825</v>
      </c>
      <c r="AG582" s="7">
        <v>5.82</v>
      </c>
      <c r="AH582" s="7">
        <v>64400</v>
      </c>
    </row>
    <row r="583" spans="1:34" ht="22" customHeight="1" x14ac:dyDescent="0.3">
      <c r="A583" s="2">
        <v>43391</v>
      </c>
      <c r="B583" s="3" t="s">
        <v>31</v>
      </c>
      <c r="C583" s="3" t="s">
        <v>32</v>
      </c>
      <c r="D583" s="4" t="s">
        <v>49</v>
      </c>
      <c r="E583" s="4" t="s">
        <v>49</v>
      </c>
      <c r="F583" s="3" t="s">
        <v>33</v>
      </c>
      <c r="G583" s="4" t="s">
        <v>49</v>
      </c>
      <c r="H583" s="4" t="s">
        <v>49</v>
      </c>
      <c r="I583" s="3" t="s">
        <v>34</v>
      </c>
      <c r="J583" s="3" t="s">
        <v>77</v>
      </c>
      <c r="K583" s="3" t="s">
        <v>78</v>
      </c>
      <c r="L583" s="3" t="s">
        <v>68</v>
      </c>
      <c r="M583" s="3" t="s">
        <v>33</v>
      </c>
      <c r="N583" s="4" t="s">
        <v>49</v>
      </c>
      <c r="O583" s="4" t="s">
        <v>49</v>
      </c>
      <c r="P583" s="3" t="s">
        <v>79</v>
      </c>
      <c r="Q583" s="3" t="s">
        <v>39</v>
      </c>
      <c r="R583" s="3" t="s">
        <v>227</v>
      </c>
      <c r="S583" s="3" t="s">
        <v>68</v>
      </c>
      <c r="T583" s="3" t="s">
        <v>228</v>
      </c>
      <c r="U583" s="3" t="s">
        <v>70</v>
      </c>
      <c r="V583" s="3" t="s">
        <v>43</v>
      </c>
      <c r="W583" s="3" t="s">
        <v>44</v>
      </c>
      <c r="X583" s="3" t="s">
        <v>45</v>
      </c>
      <c r="Y583" s="3" t="s">
        <v>46</v>
      </c>
      <c r="Z583" s="3" t="s">
        <v>1213</v>
      </c>
      <c r="AA583" s="3" t="s">
        <v>1214</v>
      </c>
      <c r="AB583" s="4">
        <v>2</v>
      </c>
      <c r="AC583" s="12" t="s">
        <v>3123</v>
      </c>
      <c r="AD583" s="10"/>
      <c r="AE583" s="10"/>
      <c r="AF583" s="4">
        <v>12752</v>
      </c>
      <c r="AG583" s="4">
        <v>12.75</v>
      </c>
      <c r="AH583" s="4">
        <v>711000</v>
      </c>
    </row>
    <row r="584" spans="1:34" ht="22" customHeight="1" x14ac:dyDescent="0.3">
      <c r="A584" s="5">
        <v>43389</v>
      </c>
      <c r="B584" s="6" t="s">
        <v>31</v>
      </c>
      <c r="C584" s="6" t="s">
        <v>32</v>
      </c>
      <c r="D584" s="7" t="s">
        <v>49</v>
      </c>
      <c r="E584" s="7" t="s">
        <v>49</v>
      </c>
      <c r="F584" s="6" t="s">
        <v>33</v>
      </c>
      <c r="G584" s="7" t="s">
        <v>49</v>
      </c>
      <c r="H584" s="7" t="s">
        <v>49</v>
      </c>
      <c r="I584" s="6" t="s">
        <v>34</v>
      </c>
      <c r="J584" s="6" t="s">
        <v>77</v>
      </c>
      <c r="K584" s="6" t="s">
        <v>78</v>
      </c>
      <c r="L584" s="6" t="s">
        <v>68</v>
      </c>
      <c r="M584" s="6" t="s">
        <v>33</v>
      </c>
      <c r="N584" s="7" t="s">
        <v>49</v>
      </c>
      <c r="O584" s="7" t="s">
        <v>49</v>
      </c>
      <c r="P584" s="6" t="s">
        <v>79</v>
      </c>
      <c r="Q584" s="6" t="s">
        <v>39</v>
      </c>
      <c r="R584" s="6" t="s">
        <v>135</v>
      </c>
      <c r="S584" s="6" t="s">
        <v>136</v>
      </c>
      <c r="T584" s="6" t="s">
        <v>137</v>
      </c>
      <c r="U584" s="6" t="s">
        <v>42</v>
      </c>
      <c r="V584" s="6" t="s">
        <v>43</v>
      </c>
      <c r="W584" s="6" t="s">
        <v>44</v>
      </c>
      <c r="X584" s="6" t="s">
        <v>45</v>
      </c>
      <c r="Y584" s="6" t="s">
        <v>46</v>
      </c>
      <c r="Z584" s="6" t="s">
        <v>440</v>
      </c>
      <c r="AA584" s="6" t="s">
        <v>1215</v>
      </c>
      <c r="AB584" s="7">
        <v>2</v>
      </c>
      <c r="AC584" s="12" t="s">
        <v>3123</v>
      </c>
      <c r="AD584" s="7"/>
      <c r="AE584" s="7"/>
      <c r="AF584" s="7">
        <v>17501</v>
      </c>
      <c r="AG584" s="7">
        <v>17.5</v>
      </c>
      <c r="AH584" s="7">
        <v>6760000</v>
      </c>
    </row>
    <row r="585" spans="1:34" ht="22" customHeight="1" x14ac:dyDescent="0.3">
      <c r="A585" s="2">
        <v>43386</v>
      </c>
      <c r="B585" s="3" t="s">
        <v>50</v>
      </c>
      <c r="C585" s="3" t="s">
        <v>84</v>
      </c>
      <c r="D585" s="3" t="s">
        <v>85</v>
      </c>
      <c r="E585" s="3" t="s">
        <v>44</v>
      </c>
      <c r="F585" s="3" t="s">
        <v>33</v>
      </c>
      <c r="G585" s="4" t="s">
        <v>49</v>
      </c>
      <c r="H585" s="4" t="s">
        <v>49</v>
      </c>
      <c r="I585" s="3" t="s">
        <v>86</v>
      </c>
      <c r="J585" s="3" t="s">
        <v>278</v>
      </c>
      <c r="K585" s="4" t="s">
        <v>49</v>
      </c>
      <c r="L585" s="4" t="s">
        <v>49</v>
      </c>
      <c r="M585" s="3" t="s">
        <v>33</v>
      </c>
      <c r="N585" s="4">
        <v>760485634</v>
      </c>
      <c r="O585" s="4" t="s">
        <v>49</v>
      </c>
      <c r="P585" s="3" t="s">
        <v>279</v>
      </c>
      <c r="Q585" s="3" t="s">
        <v>39</v>
      </c>
      <c r="R585" s="3" t="s">
        <v>60</v>
      </c>
      <c r="S585" s="3" t="s">
        <v>61</v>
      </c>
      <c r="T585" s="3" t="s">
        <v>62</v>
      </c>
      <c r="U585" s="3" t="s">
        <v>56</v>
      </c>
      <c r="V585" s="3" t="s">
        <v>90</v>
      </c>
      <c r="W585" s="3" t="s">
        <v>44</v>
      </c>
      <c r="X585" s="3" t="s">
        <v>91</v>
      </c>
      <c r="Y585" s="3" t="s">
        <v>46</v>
      </c>
      <c r="Z585" s="3" t="s">
        <v>63</v>
      </c>
      <c r="AA585" s="3" t="s">
        <v>1216</v>
      </c>
      <c r="AB585" s="4">
        <v>3</v>
      </c>
      <c r="AC585" s="12" t="s">
        <v>3123</v>
      </c>
      <c r="AD585" s="10"/>
      <c r="AE585" s="10"/>
      <c r="AF585" s="4">
        <v>30180</v>
      </c>
      <c r="AG585" s="4">
        <v>30.18</v>
      </c>
      <c r="AH585" s="4">
        <v>432000</v>
      </c>
    </row>
    <row r="586" spans="1:34" ht="22" customHeight="1" x14ac:dyDescent="0.3">
      <c r="A586" s="2">
        <v>43385</v>
      </c>
      <c r="B586" s="3" t="s">
        <v>31</v>
      </c>
      <c r="C586" s="3" t="s">
        <v>32</v>
      </c>
      <c r="D586" s="4" t="s">
        <v>49</v>
      </c>
      <c r="E586" s="4" t="s">
        <v>49</v>
      </c>
      <c r="F586" s="3" t="s">
        <v>33</v>
      </c>
      <c r="G586" s="4" t="s">
        <v>49</v>
      </c>
      <c r="H586" s="4" t="s">
        <v>49</v>
      </c>
      <c r="I586" s="3" t="s">
        <v>34</v>
      </c>
      <c r="J586" s="3" t="s">
        <v>77</v>
      </c>
      <c r="K586" s="3" t="s">
        <v>78</v>
      </c>
      <c r="L586" s="3" t="s">
        <v>68</v>
      </c>
      <c r="M586" s="3" t="s">
        <v>33</v>
      </c>
      <c r="N586" s="4" t="s">
        <v>49</v>
      </c>
      <c r="O586" s="4" t="s">
        <v>49</v>
      </c>
      <c r="P586" s="3" t="s">
        <v>79</v>
      </c>
      <c r="Q586" s="3" t="s">
        <v>39</v>
      </c>
      <c r="R586" s="3" t="s">
        <v>227</v>
      </c>
      <c r="S586" s="3" t="s">
        <v>68</v>
      </c>
      <c r="T586" s="3" t="s">
        <v>228</v>
      </c>
      <c r="U586" s="3" t="s">
        <v>70</v>
      </c>
      <c r="V586" s="3" t="s">
        <v>43</v>
      </c>
      <c r="W586" s="3" t="s">
        <v>44</v>
      </c>
      <c r="X586" s="3" t="s">
        <v>45</v>
      </c>
      <c r="Y586" s="3" t="s">
        <v>46</v>
      </c>
      <c r="Z586" s="3" t="s">
        <v>440</v>
      </c>
      <c r="AA586" s="3" t="s">
        <v>1218</v>
      </c>
      <c r="AB586" s="4">
        <v>1</v>
      </c>
      <c r="AC586" s="12" t="s">
        <v>3123</v>
      </c>
      <c r="AD586" s="10"/>
      <c r="AE586" s="10"/>
      <c r="AF586" s="4">
        <v>7970</v>
      </c>
      <c r="AG586" s="4">
        <v>7.97</v>
      </c>
      <c r="AH586" s="4">
        <v>444000</v>
      </c>
    </row>
    <row r="587" spans="1:34" ht="22" customHeight="1" x14ac:dyDescent="0.3">
      <c r="A587" s="5">
        <v>43385</v>
      </c>
      <c r="B587" s="6" t="s">
        <v>31</v>
      </c>
      <c r="C587" s="6" t="s">
        <v>32</v>
      </c>
      <c r="D587" s="7" t="s">
        <v>49</v>
      </c>
      <c r="E587" s="7" t="s">
        <v>49</v>
      </c>
      <c r="F587" s="6" t="s">
        <v>33</v>
      </c>
      <c r="G587" s="7" t="s">
        <v>49</v>
      </c>
      <c r="H587" s="7" t="s">
        <v>49</v>
      </c>
      <c r="I587" s="6" t="s">
        <v>34</v>
      </c>
      <c r="J587" s="6" t="s">
        <v>77</v>
      </c>
      <c r="K587" s="6" t="s">
        <v>78</v>
      </c>
      <c r="L587" s="6" t="s">
        <v>68</v>
      </c>
      <c r="M587" s="6" t="s">
        <v>33</v>
      </c>
      <c r="N587" s="7" t="s">
        <v>49</v>
      </c>
      <c r="O587" s="7" t="s">
        <v>49</v>
      </c>
      <c r="P587" s="6" t="s">
        <v>79</v>
      </c>
      <c r="Q587" s="6" t="s">
        <v>39</v>
      </c>
      <c r="R587" s="6" t="s">
        <v>227</v>
      </c>
      <c r="S587" s="6" t="s">
        <v>68</v>
      </c>
      <c r="T587" s="6" t="s">
        <v>228</v>
      </c>
      <c r="U587" s="6" t="s">
        <v>70</v>
      </c>
      <c r="V587" s="6" t="s">
        <v>43</v>
      </c>
      <c r="W587" s="6" t="s">
        <v>44</v>
      </c>
      <c r="X587" s="6" t="s">
        <v>45</v>
      </c>
      <c r="Y587" s="6" t="s">
        <v>46</v>
      </c>
      <c r="Z587" s="6" t="s">
        <v>270</v>
      </c>
      <c r="AA587" s="6" t="s">
        <v>1219</v>
      </c>
      <c r="AB587" s="7">
        <v>2</v>
      </c>
      <c r="AC587" s="12" t="s">
        <v>3123</v>
      </c>
      <c r="AD587" s="7"/>
      <c r="AE587" s="7"/>
      <c r="AF587" s="7">
        <v>17550</v>
      </c>
      <c r="AG587" s="7">
        <v>17.55</v>
      </c>
      <c r="AH587" s="7">
        <v>1210000</v>
      </c>
    </row>
    <row r="588" spans="1:34" ht="22" customHeight="1" x14ac:dyDescent="0.3">
      <c r="A588" s="2">
        <v>43384</v>
      </c>
      <c r="B588" s="3" t="s">
        <v>31</v>
      </c>
      <c r="C588" s="3" t="s">
        <v>32</v>
      </c>
      <c r="D588" s="4" t="s">
        <v>49</v>
      </c>
      <c r="E588" s="4" t="s">
        <v>49</v>
      </c>
      <c r="F588" s="3" t="s">
        <v>33</v>
      </c>
      <c r="G588" s="4" t="s">
        <v>49</v>
      </c>
      <c r="H588" s="4" t="s">
        <v>49</v>
      </c>
      <c r="I588" s="3" t="s">
        <v>34</v>
      </c>
      <c r="J588" s="3" t="s">
        <v>65</v>
      </c>
      <c r="K588" s="4" t="s">
        <v>49</v>
      </c>
      <c r="L588" s="4" t="s">
        <v>49</v>
      </c>
      <c r="M588" s="3" t="s">
        <v>33</v>
      </c>
      <c r="N588" s="4" t="s">
        <v>49</v>
      </c>
      <c r="O588" s="4" t="s">
        <v>49</v>
      </c>
      <c r="P588" s="3" t="s">
        <v>66</v>
      </c>
      <c r="Q588" s="3" t="s">
        <v>39</v>
      </c>
      <c r="R588" s="3" t="s">
        <v>67</v>
      </c>
      <c r="S588" s="3" t="s">
        <v>68</v>
      </c>
      <c r="T588" s="3" t="s">
        <v>69</v>
      </c>
      <c r="U588" s="3" t="s">
        <v>70</v>
      </c>
      <c r="V588" s="3" t="s">
        <v>43</v>
      </c>
      <c r="W588" s="3" t="s">
        <v>44</v>
      </c>
      <c r="X588" s="3" t="s">
        <v>45</v>
      </c>
      <c r="Y588" s="3" t="s">
        <v>46</v>
      </c>
      <c r="Z588" s="3" t="s">
        <v>71</v>
      </c>
      <c r="AA588" s="3" t="s">
        <v>1012</v>
      </c>
      <c r="AB588" s="4">
        <v>2</v>
      </c>
      <c r="AC588" s="12" t="s">
        <v>3123</v>
      </c>
      <c r="AD588" s="10"/>
      <c r="AE588" s="10"/>
      <c r="AF588" s="4">
        <v>22348</v>
      </c>
      <c r="AG588" s="4">
        <v>22.35</v>
      </c>
      <c r="AH588" s="4">
        <v>377000</v>
      </c>
    </row>
    <row r="589" spans="1:34" ht="22" customHeight="1" x14ac:dyDescent="0.3">
      <c r="A589" s="5">
        <v>43384</v>
      </c>
      <c r="B589" s="6" t="s">
        <v>31</v>
      </c>
      <c r="C589" s="6" t="s">
        <v>32</v>
      </c>
      <c r="D589" s="7" t="s">
        <v>49</v>
      </c>
      <c r="E589" s="7" t="s">
        <v>49</v>
      </c>
      <c r="F589" s="6" t="s">
        <v>33</v>
      </c>
      <c r="G589" s="7" t="s">
        <v>49</v>
      </c>
      <c r="H589" s="7" t="s">
        <v>49</v>
      </c>
      <c r="I589" s="6" t="s">
        <v>34</v>
      </c>
      <c r="J589" s="6" t="s">
        <v>65</v>
      </c>
      <c r="K589" s="7" t="s">
        <v>49</v>
      </c>
      <c r="L589" s="7" t="s">
        <v>49</v>
      </c>
      <c r="M589" s="6" t="s">
        <v>33</v>
      </c>
      <c r="N589" s="7" t="s">
        <v>49</v>
      </c>
      <c r="O589" s="7" t="s">
        <v>49</v>
      </c>
      <c r="P589" s="6" t="s">
        <v>66</v>
      </c>
      <c r="Q589" s="6" t="s">
        <v>39</v>
      </c>
      <c r="R589" s="6" t="s">
        <v>67</v>
      </c>
      <c r="S589" s="6" t="s">
        <v>68</v>
      </c>
      <c r="T589" s="6" t="s">
        <v>69</v>
      </c>
      <c r="U589" s="6" t="s">
        <v>70</v>
      </c>
      <c r="V589" s="6" t="s">
        <v>43</v>
      </c>
      <c r="W589" s="6" t="s">
        <v>44</v>
      </c>
      <c r="X589" s="6" t="s">
        <v>45</v>
      </c>
      <c r="Y589" s="6" t="s">
        <v>46</v>
      </c>
      <c r="Z589" s="6" t="s">
        <v>73</v>
      </c>
      <c r="AA589" s="6" t="s">
        <v>1221</v>
      </c>
      <c r="AB589" s="7">
        <v>8</v>
      </c>
      <c r="AC589" s="12" t="s">
        <v>3123</v>
      </c>
      <c r="AD589" s="7"/>
      <c r="AE589" s="7"/>
      <c r="AF589" s="7">
        <v>166320.01</v>
      </c>
      <c r="AG589" s="7">
        <v>166.32</v>
      </c>
      <c r="AH589" s="7">
        <v>2804000</v>
      </c>
    </row>
    <row r="590" spans="1:34" ht="22" customHeight="1" x14ac:dyDescent="0.3">
      <c r="A590" s="5">
        <v>43384</v>
      </c>
      <c r="B590" s="6" t="s">
        <v>31</v>
      </c>
      <c r="C590" s="6" t="s">
        <v>32</v>
      </c>
      <c r="D590" s="7" t="s">
        <v>49</v>
      </c>
      <c r="E590" s="7" t="s">
        <v>49</v>
      </c>
      <c r="F590" s="6" t="s">
        <v>33</v>
      </c>
      <c r="G590" s="7" t="s">
        <v>49</v>
      </c>
      <c r="H590" s="7" t="s">
        <v>49</v>
      </c>
      <c r="I590" s="6" t="s">
        <v>34</v>
      </c>
      <c r="J590" s="6" t="s">
        <v>65</v>
      </c>
      <c r="K590" s="7" t="s">
        <v>49</v>
      </c>
      <c r="L590" s="7" t="s">
        <v>49</v>
      </c>
      <c r="M590" s="6" t="s">
        <v>33</v>
      </c>
      <c r="N590" s="7" t="s">
        <v>49</v>
      </c>
      <c r="O590" s="7" t="s">
        <v>49</v>
      </c>
      <c r="P590" s="6" t="s">
        <v>66</v>
      </c>
      <c r="Q590" s="6" t="s">
        <v>39</v>
      </c>
      <c r="R590" s="6" t="s">
        <v>67</v>
      </c>
      <c r="S590" s="6" t="s">
        <v>68</v>
      </c>
      <c r="T590" s="6" t="s">
        <v>69</v>
      </c>
      <c r="U590" s="6" t="s">
        <v>70</v>
      </c>
      <c r="V590" s="6" t="s">
        <v>43</v>
      </c>
      <c r="W590" s="6" t="s">
        <v>44</v>
      </c>
      <c r="X590" s="6" t="s">
        <v>45</v>
      </c>
      <c r="Y590" s="6" t="s">
        <v>46</v>
      </c>
      <c r="Z590" s="6" t="s">
        <v>71</v>
      </c>
      <c r="AA590" s="6" t="s">
        <v>1012</v>
      </c>
      <c r="AB590" s="7">
        <v>4</v>
      </c>
      <c r="AC590" s="12" t="s">
        <v>3123</v>
      </c>
      <c r="AD590" s="7"/>
      <c r="AE590" s="7"/>
      <c r="AF590" s="7">
        <v>44696</v>
      </c>
      <c r="AG590" s="7">
        <v>44.7</v>
      </c>
      <c r="AH590" s="7">
        <v>754000</v>
      </c>
    </row>
    <row r="591" spans="1:34" ht="22" customHeight="1" x14ac:dyDescent="0.3">
      <c r="A591" s="5">
        <v>43382</v>
      </c>
      <c r="B591" s="6" t="s">
        <v>50</v>
      </c>
      <c r="C591" s="6" t="s">
        <v>32</v>
      </c>
      <c r="D591" s="7" t="s">
        <v>49</v>
      </c>
      <c r="E591" s="7" t="s">
        <v>49</v>
      </c>
      <c r="F591" s="6" t="s">
        <v>33</v>
      </c>
      <c r="G591" s="7" t="s">
        <v>49</v>
      </c>
      <c r="H591" s="7" t="s">
        <v>49</v>
      </c>
      <c r="I591" s="6" t="s">
        <v>34</v>
      </c>
      <c r="J591" s="6" t="s">
        <v>779</v>
      </c>
      <c r="K591" s="7" t="s">
        <v>49</v>
      </c>
      <c r="L591" s="6" t="s">
        <v>97</v>
      </c>
      <c r="M591" s="7" t="s">
        <v>49</v>
      </c>
      <c r="N591" s="7" t="s">
        <v>49</v>
      </c>
      <c r="O591" s="7" t="s">
        <v>49</v>
      </c>
      <c r="P591" s="6" t="s">
        <v>780</v>
      </c>
      <c r="Q591" s="6" t="s">
        <v>560</v>
      </c>
      <c r="R591" s="6" t="s">
        <v>96</v>
      </c>
      <c r="S591" s="6" t="s">
        <v>97</v>
      </c>
      <c r="T591" s="6" t="s">
        <v>98</v>
      </c>
      <c r="U591" s="6" t="s">
        <v>99</v>
      </c>
      <c r="V591" s="6" t="s">
        <v>90</v>
      </c>
      <c r="W591" s="6" t="s">
        <v>44</v>
      </c>
      <c r="X591" s="6" t="s">
        <v>91</v>
      </c>
      <c r="Y591" s="6" t="s">
        <v>46</v>
      </c>
      <c r="Z591" s="6" t="s">
        <v>781</v>
      </c>
      <c r="AA591" s="6" t="s">
        <v>1223</v>
      </c>
      <c r="AB591" s="7">
        <v>5</v>
      </c>
      <c r="AC591" s="12" t="s">
        <v>3123</v>
      </c>
      <c r="AD591" s="7"/>
      <c r="AE591" s="7"/>
      <c r="AF591" s="7">
        <v>84604</v>
      </c>
      <c r="AG591" s="7">
        <v>84.6</v>
      </c>
      <c r="AH591" s="7">
        <v>251000</v>
      </c>
    </row>
    <row r="592" spans="1:34" ht="22" customHeight="1" x14ac:dyDescent="0.3">
      <c r="A592" s="2">
        <v>43377</v>
      </c>
      <c r="B592" s="3" t="s">
        <v>31</v>
      </c>
      <c r="C592" s="3" t="s">
        <v>32</v>
      </c>
      <c r="D592" s="4" t="s">
        <v>49</v>
      </c>
      <c r="E592" s="4" t="s">
        <v>49</v>
      </c>
      <c r="F592" s="3" t="s">
        <v>33</v>
      </c>
      <c r="G592" s="4" t="s">
        <v>49</v>
      </c>
      <c r="H592" s="4" t="s">
        <v>49</v>
      </c>
      <c r="I592" s="3" t="s">
        <v>34</v>
      </c>
      <c r="J592" s="3" t="s">
        <v>77</v>
      </c>
      <c r="K592" s="3" t="s">
        <v>78</v>
      </c>
      <c r="L592" s="3" t="s">
        <v>68</v>
      </c>
      <c r="M592" s="3" t="s">
        <v>33</v>
      </c>
      <c r="N592" s="4" t="s">
        <v>49</v>
      </c>
      <c r="O592" s="4" t="s">
        <v>49</v>
      </c>
      <c r="P592" s="3" t="s">
        <v>79</v>
      </c>
      <c r="Q592" s="3" t="s">
        <v>39</v>
      </c>
      <c r="R592" s="3" t="s">
        <v>67</v>
      </c>
      <c r="S592" s="3" t="s">
        <v>68</v>
      </c>
      <c r="T592" s="3" t="s">
        <v>69</v>
      </c>
      <c r="U592" s="3" t="s">
        <v>70</v>
      </c>
      <c r="V592" s="3" t="s">
        <v>43</v>
      </c>
      <c r="W592" s="3" t="s">
        <v>44</v>
      </c>
      <c r="X592" s="3" t="s">
        <v>45</v>
      </c>
      <c r="Y592" s="3" t="s">
        <v>46</v>
      </c>
      <c r="Z592" s="3" t="s">
        <v>234</v>
      </c>
      <c r="AA592" s="3" t="s">
        <v>1224</v>
      </c>
      <c r="AB592" s="4">
        <v>1</v>
      </c>
      <c r="AC592" s="12" t="s">
        <v>3123</v>
      </c>
      <c r="AD592" s="10"/>
      <c r="AE592" s="10"/>
      <c r="AF592" s="4">
        <v>3034</v>
      </c>
      <c r="AG592" s="4">
        <v>3.03</v>
      </c>
      <c r="AH592" s="4">
        <v>33500</v>
      </c>
    </row>
    <row r="593" spans="1:34" ht="22" customHeight="1" x14ac:dyDescent="0.3">
      <c r="A593" s="5">
        <v>43377</v>
      </c>
      <c r="B593" s="6" t="s">
        <v>31</v>
      </c>
      <c r="C593" s="6" t="s">
        <v>32</v>
      </c>
      <c r="D593" s="7" t="s">
        <v>49</v>
      </c>
      <c r="E593" s="7" t="s">
        <v>49</v>
      </c>
      <c r="F593" s="6" t="s">
        <v>33</v>
      </c>
      <c r="G593" s="7" t="s">
        <v>49</v>
      </c>
      <c r="H593" s="7" t="s">
        <v>49</v>
      </c>
      <c r="I593" s="6" t="s">
        <v>34</v>
      </c>
      <c r="J593" s="6" t="s">
        <v>65</v>
      </c>
      <c r="K593" s="7" t="s">
        <v>49</v>
      </c>
      <c r="L593" s="7" t="s">
        <v>49</v>
      </c>
      <c r="M593" s="6" t="s">
        <v>33</v>
      </c>
      <c r="N593" s="7" t="s">
        <v>49</v>
      </c>
      <c r="O593" s="7" t="s">
        <v>49</v>
      </c>
      <c r="P593" s="6" t="s">
        <v>66</v>
      </c>
      <c r="Q593" s="6" t="s">
        <v>39</v>
      </c>
      <c r="R593" s="6" t="s">
        <v>67</v>
      </c>
      <c r="S593" s="6" t="s">
        <v>68</v>
      </c>
      <c r="T593" s="6" t="s">
        <v>69</v>
      </c>
      <c r="U593" s="6" t="s">
        <v>70</v>
      </c>
      <c r="V593" s="6" t="s">
        <v>43</v>
      </c>
      <c r="W593" s="6" t="s">
        <v>44</v>
      </c>
      <c r="X593" s="6" t="s">
        <v>45</v>
      </c>
      <c r="Y593" s="6" t="s">
        <v>46</v>
      </c>
      <c r="Z593" s="6" t="s">
        <v>71</v>
      </c>
      <c r="AA593" s="6" t="s">
        <v>1187</v>
      </c>
      <c r="AB593" s="7">
        <v>12</v>
      </c>
      <c r="AC593" s="12" t="s">
        <v>3123</v>
      </c>
      <c r="AD593" s="7"/>
      <c r="AE593" s="7"/>
      <c r="AF593" s="7">
        <v>134089</v>
      </c>
      <c r="AG593" s="7">
        <v>134.09</v>
      </c>
      <c r="AH593" s="7">
        <v>2261000</v>
      </c>
    </row>
    <row r="594" spans="1:34" ht="22" customHeight="1" x14ac:dyDescent="0.3">
      <c r="A594" s="5">
        <v>43367</v>
      </c>
      <c r="B594" s="6" t="s">
        <v>31</v>
      </c>
      <c r="C594" s="6" t="s">
        <v>32</v>
      </c>
      <c r="D594" s="7" t="s">
        <v>49</v>
      </c>
      <c r="E594" s="7" t="s">
        <v>49</v>
      </c>
      <c r="F594" s="6" t="s">
        <v>33</v>
      </c>
      <c r="G594" s="7" t="s">
        <v>49</v>
      </c>
      <c r="H594" s="7" t="s">
        <v>49</v>
      </c>
      <c r="I594" s="6" t="s">
        <v>34</v>
      </c>
      <c r="J594" s="6" t="s">
        <v>35</v>
      </c>
      <c r="K594" s="6" t="s">
        <v>36</v>
      </c>
      <c r="L594" s="6" t="s">
        <v>37</v>
      </c>
      <c r="M594" s="6" t="s">
        <v>33</v>
      </c>
      <c r="N594" s="7" t="s">
        <v>49</v>
      </c>
      <c r="O594" s="7" t="s">
        <v>49</v>
      </c>
      <c r="P594" s="6" t="s">
        <v>38</v>
      </c>
      <c r="Q594" s="6" t="s">
        <v>39</v>
      </c>
      <c r="R594" s="6" t="s">
        <v>1064</v>
      </c>
      <c r="S594" s="6" t="s">
        <v>133</v>
      </c>
      <c r="T594" s="6" t="s">
        <v>1065</v>
      </c>
      <c r="U594" s="6" t="s">
        <v>42</v>
      </c>
      <c r="V594" s="6" t="s">
        <v>43</v>
      </c>
      <c r="W594" s="6" t="s">
        <v>44</v>
      </c>
      <c r="X594" s="6" t="s">
        <v>45</v>
      </c>
      <c r="Y594" s="6" t="s">
        <v>46</v>
      </c>
      <c r="Z594" s="6" t="s">
        <v>47</v>
      </c>
      <c r="AA594" s="6" t="s">
        <v>1239</v>
      </c>
      <c r="AB594" s="7">
        <v>6</v>
      </c>
      <c r="AC594" s="12" t="s">
        <v>3123</v>
      </c>
      <c r="AD594" s="7"/>
      <c r="AE594" s="7"/>
      <c r="AF594" s="7">
        <v>111140</v>
      </c>
      <c r="AG594" s="7">
        <v>111.14</v>
      </c>
      <c r="AH594" s="6" t="s">
        <v>49</v>
      </c>
    </row>
    <row r="595" spans="1:34" ht="22" customHeight="1" x14ac:dyDescent="0.3">
      <c r="A595" s="5">
        <v>43363</v>
      </c>
      <c r="B595" s="6" t="s">
        <v>31</v>
      </c>
      <c r="C595" s="6" t="s">
        <v>32</v>
      </c>
      <c r="D595" s="7" t="s">
        <v>49</v>
      </c>
      <c r="E595" s="7" t="s">
        <v>49</v>
      </c>
      <c r="F595" s="6" t="s">
        <v>33</v>
      </c>
      <c r="G595" s="7" t="s">
        <v>49</v>
      </c>
      <c r="H595" s="7" t="s">
        <v>49</v>
      </c>
      <c r="I595" s="6" t="s">
        <v>34</v>
      </c>
      <c r="J595" s="6" t="s">
        <v>77</v>
      </c>
      <c r="K595" s="6" t="s">
        <v>78</v>
      </c>
      <c r="L595" s="6" t="s">
        <v>68</v>
      </c>
      <c r="M595" s="6" t="s">
        <v>33</v>
      </c>
      <c r="N595" s="7" t="s">
        <v>49</v>
      </c>
      <c r="O595" s="7" t="s">
        <v>49</v>
      </c>
      <c r="P595" s="6" t="s">
        <v>79</v>
      </c>
      <c r="Q595" s="6" t="s">
        <v>39</v>
      </c>
      <c r="R595" s="6" t="s">
        <v>67</v>
      </c>
      <c r="S595" s="6" t="s">
        <v>68</v>
      </c>
      <c r="T595" s="6" t="s">
        <v>69</v>
      </c>
      <c r="U595" s="6" t="s">
        <v>70</v>
      </c>
      <c r="V595" s="6" t="s">
        <v>43</v>
      </c>
      <c r="W595" s="6" t="s">
        <v>44</v>
      </c>
      <c r="X595" s="6" t="s">
        <v>45</v>
      </c>
      <c r="Y595" s="6" t="s">
        <v>46</v>
      </c>
      <c r="Z595" s="6" t="s">
        <v>82</v>
      </c>
      <c r="AA595" s="6" t="s">
        <v>1129</v>
      </c>
      <c r="AB595" s="7">
        <v>3</v>
      </c>
      <c r="AC595" s="12" t="s">
        <v>3123</v>
      </c>
      <c r="AD595" s="7"/>
      <c r="AE595" s="7"/>
      <c r="AF595" s="7">
        <v>59880</v>
      </c>
      <c r="AG595" s="7">
        <v>59.88</v>
      </c>
      <c r="AH595" s="7">
        <v>1588000</v>
      </c>
    </row>
    <row r="596" spans="1:34" ht="22" customHeight="1" x14ac:dyDescent="0.3">
      <c r="A596" s="2">
        <v>43363</v>
      </c>
      <c r="B596" s="3" t="s">
        <v>31</v>
      </c>
      <c r="C596" s="3" t="s">
        <v>32</v>
      </c>
      <c r="D596" s="4" t="s">
        <v>49</v>
      </c>
      <c r="E596" s="4" t="s">
        <v>49</v>
      </c>
      <c r="F596" s="3" t="s">
        <v>33</v>
      </c>
      <c r="G596" s="4" t="s">
        <v>49</v>
      </c>
      <c r="H596" s="4" t="s">
        <v>49</v>
      </c>
      <c r="I596" s="3" t="s">
        <v>34</v>
      </c>
      <c r="J596" s="3" t="s">
        <v>77</v>
      </c>
      <c r="K596" s="3" t="s">
        <v>78</v>
      </c>
      <c r="L596" s="3" t="s">
        <v>68</v>
      </c>
      <c r="M596" s="3" t="s">
        <v>33</v>
      </c>
      <c r="N596" s="4" t="s">
        <v>49</v>
      </c>
      <c r="O596" s="4" t="s">
        <v>49</v>
      </c>
      <c r="P596" s="3" t="s">
        <v>79</v>
      </c>
      <c r="Q596" s="3" t="s">
        <v>39</v>
      </c>
      <c r="R596" s="3" t="s">
        <v>67</v>
      </c>
      <c r="S596" s="3" t="s">
        <v>68</v>
      </c>
      <c r="T596" s="3" t="s">
        <v>69</v>
      </c>
      <c r="U596" s="3" t="s">
        <v>70</v>
      </c>
      <c r="V596" s="3" t="s">
        <v>43</v>
      </c>
      <c r="W596" s="3" t="s">
        <v>44</v>
      </c>
      <c r="X596" s="3" t="s">
        <v>45</v>
      </c>
      <c r="Y596" s="3" t="s">
        <v>46</v>
      </c>
      <c r="Z596" s="3" t="s">
        <v>82</v>
      </c>
      <c r="AA596" s="3" t="s">
        <v>1246</v>
      </c>
      <c r="AB596" s="4">
        <v>3</v>
      </c>
      <c r="AC596" s="12" t="s">
        <v>3123</v>
      </c>
      <c r="AD596" s="10"/>
      <c r="AE596" s="10"/>
      <c r="AF596" s="4">
        <v>59400</v>
      </c>
      <c r="AG596" s="4">
        <v>59.4</v>
      </c>
      <c r="AH596" s="4">
        <v>1575000</v>
      </c>
    </row>
    <row r="597" spans="1:34" ht="22" customHeight="1" x14ac:dyDescent="0.3">
      <c r="A597" s="5">
        <v>43363</v>
      </c>
      <c r="B597" s="6" t="s">
        <v>50</v>
      </c>
      <c r="C597" s="6" t="s">
        <v>32</v>
      </c>
      <c r="D597" s="7" t="s">
        <v>49</v>
      </c>
      <c r="E597" s="7" t="s">
        <v>49</v>
      </c>
      <c r="F597" s="6" t="s">
        <v>33</v>
      </c>
      <c r="G597" s="7" t="s">
        <v>49</v>
      </c>
      <c r="H597" s="7" t="s">
        <v>49</v>
      </c>
      <c r="I597" s="6" t="s">
        <v>34</v>
      </c>
      <c r="J597" s="6" t="s">
        <v>739</v>
      </c>
      <c r="K597" s="6" t="s">
        <v>335</v>
      </c>
      <c r="L597" s="6" t="s">
        <v>97</v>
      </c>
      <c r="M597" s="7" t="s">
        <v>49</v>
      </c>
      <c r="N597" s="7" t="s">
        <v>49</v>
      </c>
      <c r="O597" s="7" t="s">
        <v>49</v>
      </c>
      <c r="P597" s="6" t="s">
        <v>842</v>
      </c>
      <c r="Q597" s="6" t="s">
        <v>39</v>
      </c>
      <c r="R597" s="6" t="s">
        <v>337</v>
      </c>
      <c r="S597" s="6" t="s">
        <v>97</v>
      </c>
      <c r="T597" s="6" t="s">
        <v>338</v>
      </c>
      <c r="U597" s="6" t="s">
        <v>99</v>
      </c>
      <c r="V597" s="6" t="s">
        <v>43</v>
      </c>
      <c r="W597" s="6" t="s">
        <v>44</v>
      </c>
      <c r="X597" s="6" t="s">
        <v>45</v>
      </c>
      <c r="Y597" s="6" t="s">
        <v>46</v>
      </c>
      <c r="Z597" s="6" t="s">
        <v>339</v>
      </c>
      <c r="AA597" s="6" t="s">
        <v>1247</v>
      </c>
      <c r="AB597" s="7">
        <v>1</v>
      </c>
      <c r="AC597" s="12" t="s">
        <v>3123</v>
      </c>
      <c r="AD597" s="7"/>
      <c r="AE597" s="7"/>
      <c r="AF597" s="7">
        <v>13094</v>
      </c>
      <c r="AG597" s="7">
        <v>13.09</v>
      </c>
      <c r="AH597" s="7">
        <v>43200</v>
      </c>
    </row>
    <row r="598" spans="1:34" ht="22" customHeight="1" x14ac:dyDescent="0.3">
      <c r="A598" s="5">
        <v>43362</v>
      </c>
      <c r="B598" s="6" t="s">
        <v>50</v>
      </c>
      <c r="C598" s="6" t="s">
        <v>84</v>
      </c>
      <c r="D598" s="6" t="s">
        <v>85</v>
      </c>
      <c r="E598" s="6" t="s">
        <v>44</v>
      </c>
      <c r="F598" s="6" t="s">
        <v>33</v>
      </c>
      <c r="G598" s="7" t="s">
        <v>49</v>
      </c>
      <c r="H598" s="7" t="s">
        <v>49</v>
      </c>
      <c r="I598" s="6" t="s">
        <v>86</v>
      </c>
      <c r="J598" s="6" t="s">
        <v>769</v>
      </c>
      <c r="K598" s="7" t="s">
        <v>49</v>
      </c>
      <c r="L598" s="6" t="s">
        <v>61</v>
      </c>
      <c r="M598" s="6" t="s">
        <v>770</v>
      </c>
      <c r="N598" s="7">
        <v>2539385563.1900001</v>
      </c>
      <c r="O598" s="7" t="s">
        <v>49</v>
      </c>
      <c r="P598" s="6" t="s">
        <v>771</v>
      </c>
      <c r="Q598" s="6" t="s">
        <v>39</v>
      </c>
      <c r="R598" s="6" t="s">
        <v>60</v>
      </c>
      <c r="S598" s="6" t="s">
        <v>61</v>
      </c>
      <c r="T598" s="6" t="s">
        <v>62</v>
      </c>
      <c r="U598" s="6" t="s">
        <v>56</v>
      </c>
      <c r="V598" s="6" t="s">
        <v>90</v>
      </c>
      <c r="W598" s="6" t="s">
        <v>44</v>
      </c>
      <c r="X598" s="6" t="s">
        <v>91</v>
      </c>
      <c r="Y598" s="6" t="s">
        <v>46</v>
      </c>
      <c r="Z598" s="6" t="s">
        <v>63</v>
      </c>
      <c r="AA598" s="6" t="s">
        <v>1249</v>
      </c>
      <c r="AB598" s="7">
        <v>2</v>
      </c>
      <c r="AC598" s="12" t="s">
        <v>3123</v>
      </c>
      <c r="AD598" s="7"/>
      <c r="AE598" s="7"/>
      <c r="AF598" s="7">
        <v>20120</v>
      </c>
      <c r="AG598" s="7">
        <v>20.12</v>
      </c>
      <c r="AH598" s="7">
        <v>287000</v>
      </c>
    </row>
    <row r="599" spans="1:34" ht="22" customHeight="1" x14ac:dyDescent="0.3">
      <c r="A599" s="5">
        <v>43360</v>
      </c>
      <c r="B599" s="6" t="s">
        <v>31</v>
      </c>
      <c r="C599" s="6" t="s">
        <v>32</v>
      </c>
      <c r="D599" s="7" t="s">
        <v>49</v>
      </c>
      <c r="E599" s="7" t="s">
        <v>49</v>
      </c>
      <c r="F599" s="6" t="s">
        <v>33</v>
      </c>
      <c r="G599" s="7" t="s">
        <v>49</v>
      </c>
      <c r="H599" s="7" t="s">
        <v>49</v>
      </c>
      <c r="I599" s="6" t="s">
        <v>34</v>
      </c>
      <c r="J599" s="6" t="s">
        <v>35</v>
      </c>
      <c r="K599" s="6" t="s">
        <v>36</v>
      </c>
      <c r="L599" s="6" t="s">
        <v>37</v>
      </c>
      <c r="M599" s="6" t="s">
        <v>33</v>
      </c>
      <c r="N599" s="7" t="s">
        <v>49</v>
      </c>
      <c r="O599" s="7" t="s">
        <v>49</v>
      </c>
      <c r="P599" s="6" t="s">
        <v>38</v>
      </c>
      <c r="Q599" s="6" t="s">
        <v>39</v>
      </c>
      <c r="R599" s="6" t="s">
        <v>1064</v>
      </c>
      <c r="S599" s="6" t="s">
        <v>133</v>
      </c>
      <c r="T599" s="6" t="s">
        <v>1065</v>
      </c>
      <c r="U599" s="6" t="s">
        <v>42</v>
      </c>
      <c r="V599" s="6" t="s">
        <v>43</v>
      </c>
      <c r="W599" s="6" t="s">
        <v>44</v>
      </c>
      <c r="X599" s="6" t="s">
        <v>45</v>
      </c>
      <c r="Y599" s="6" t="s">
        <v>46</v>
      </c>
      <c r="Z599" s="6" t="s">
        <v>47</v>
      </c>
      <c r="AA599" s="6" t="s">
        <v>1250</v>
      </c>
      <c r="AB599" s="7">
        <v>10</v>
      </c>
      <c r="AC599" s="12" t="s">
        <v>3123</v>
      </c>
      <c r="AD599" s="7"/>
      <c r="AE599" s="7"/>
      <c r="AF599" s="7">
        <v>185100.01</v>
      </c>
      <c r="AG599" s="7">
        <v>185.1</v>
      </c>
      <c r="AH599" s="6" t="s">
        <v>49</v>
      </c>
    </row>
    <row r="600" spans="1:34" ht="22" customHeight="1" x14ac:dyDescent="0.3">
      <c r="A600" s="2">
        <v>43360</v>
      </c>
      <c r="B600" s="3" t="s">
        <v>31</v>
      </c>
      <c r="C600" s="3" t="s">
        <v>32</v>
      </c>
      <c r="D600" s="4" t="s">
        <v>49</v>
      </c>
      <c r="E600" s="4" t="s">
        <v>49</v>
      </c>
      <c r="F600" s="3" t="s">
        <v>33</v>
      </c>
      <c r="G600" s="4" t="s">
        <v>49</v>
      </c>
      <c r="H600" s="4" t="s">
        <v>49</v>
      </c>
      <c r="I600" s="3" t="s">
        <v>34</v>
      </c>
      <c r="J600" s="3" t="s">
        <v>65</v>
      </c>
      <c r="K600" s="4" t="s">
        <v>49</v>
      </c>
      <c r="L600" s="4" t="s">
        <v>49</v>
      </c>
      <c r="M600" s="3" t="s">
        <v>33</v>
      </c>
      <c r="N600" s="4" t="s">
        <v>49</v>
      </c>
      <c r="O600" s="4" t="s">
        <v>49</v>
      </c>
      <c r="P600" s="3" t="s">
        <v>66</v>
      </c>
      <c r="Q600" s="3" t="s">
        <v>39</v>
      </c>
      <c r="R600" s="3" t="s">
        <v>67</v>
      </c>
      <c r="S600" s="3" t="s">
        <v>68</v>
      </c>
      <c r="T600" s="3" t="s">
        <v>69</v>
      </c>
      <c r="U600" s="3" t="s">
        <v>70</v>
      </c>
      <c r="V600" s="3" t="s">
        <v>43</v>
      </c>
      <c r="W600" s="3" t="s">
        <v>44</v>
      </c>
      <c r="X600" s="3" t="s">
        <v>45</v>
      </c>
      <c r="Y600" s="3" t="s">
        <v>46</v>
      </c>
      <c r="Z600" s="3" t="s">
        <v>73</v>
      </c>
      <c r="AA600" s="3" t="s">
        <v>1126</v>
      </c>
      <c r="AB600" s="4">
        <v>2</v>
      </c>
      <c r="AC600" s="12" t="s">
        <v>3123</v>
      </c>
      <c r="AD600" s="10"/>
      <c r="AE600" s="10"/>
      <c r="AF600" s="4">
        <v>35236</v>
      </c>
      <c r="AG600" s="4">
        <v>35.24</v>
      </c>
      <c r="AH600" s="4">
        <v>468000</v>
      </c>
    </row>
    <row r="601" spans="1:34" ht="22" customHeight="1" x14ac:dyDescent="0.3">
      <c r="A601" s="2">
        <v>43358</v>
      </c>
      <c r="B601" s="3" t="s">
        <v>50</v>
      </c>
      <c r="C601" s="3" t="s">
        <v>32</v>
      </c>
      <c r="D601" s="4" t="s">
        <v>49</v>
      </c>
      <c r="E601" s="4" t="s">
        <v>49</v>
      </c>
      <c r="F601" s="3" t="s">
        <v>33</v>
      </c>
      <c r="G601" s="4" t="s">
        <v>49</v>
      </c>
      <c r="H601" s="4" t="s">
        <v>49</v>
      </c>
      <c r="I601" s="3" t="s">
        <v>34</v>
      </c>
      <c r="J601" s="3" t="s">
        <v>538</v>
      </c>
      <c r="K601" s="4" t="s">
        <v>49</v>
      </c>
      <c r="L601" s="3" t="s">
        <v>61</v>
      </c>
      <c r="M601" s="3" t="s">
        <v>103</v>
      </c>
      <c r="N601" s="4" t="s">
        <v>49</v>
      </c>
      <c r="O601" s="4" t="s">
        <v>49</v>
      </c>
      <c r="P601" s="3" t="s">
        <v>104</v>
      </c>
      <c r="Q601" s="3" t="s">
        <v>1252</v>
      </c>
      <c r="R601" s="3" t="s">
        <v>106</v>
      </c>
      <c r="S601" s="3" t="s">
        <v>61</v>
      </c>
      <c r="T601" s="3" t="s">
        <v>107</v>
      </c>
      <c r="U601" s="3" t="s">
        <v>56</v>
      </c>
      <c r="V601" s="3" t="s">
        <v>43</v>
      </c>
      <c r="W601" s="3" t="s">
        <v>44</v>
      </c>
      <c r="X601" s="3" t="s">
        <v>45</v>
      </c>
      <c r="Y601" s="3" t="s">
        <v>46</v>
      </c>
      <c r="Z601" s="3" t="s">
        <v>580</v>
      </c>
      <c r="AA601" s="3" t="s">
        <v>1253</v>
      </c>
      <c r="AB601" s="4">
        <v>2</v>
      </c>
      <c r="AC601" s="12" t="s">
        <v>3123</v>
      </c>
      <c r="AD601" s="10"/>
      <c r="AE601" s="10"/>
      <c r="AF601" s="4">
        <v>27500</v>
      </c>
      <c r="AG601" s="4">
        <v>27.5</v>
      </c>
      <c r="AH601" s="4">
        <v>729000</v>
      </c>
    </row>
    <row r="602" spans="1:34" ht="22" customHeight="1" x14ac:dyDescent="0.3">
      <c r="A602" s="2">
        <v>43356</v>
      </c>
      <c r="B602" s="3" t="s">
        <v>31</v>
      </c>
      <c r="C602" s="3" t="s">
        <v>32</v>
      </c>
      <c r="D602" s="4" t="s">
        <v>49</v>
      </c>
      <c r="E602" s="4" t="s">
        <v>49</v>
      </c>
      <c r="F602" s="3" t="s">
        <v>33</v>
      </c>
      <c r="G602" s="4" t="s">
        <v>49</v>
      </c>
      <c r="H602" s="4" t="s">
        <v>49</v>
      </c>
      <c r="I602" s="3" t="s">
        <v>34</v>
      </c>
      <c r="J602" s="3" t="s">
        <v>77</v>
      </c>
      <c r="K602" s="3" t="s">
        <v>78</v>
      </c>
      <c r="L602" s="3" t="s">
        <v>68</v>
      </c>
      <c r="M602" s="3" t="s">
        <v>33</v>
      </c>
      <c r="N602" s="4" t="s">
        <v>49</v>
      </c>
      <c r="O602" s="4" t="s">
        <v>49</v>
      </c>
      <c r="P602" s="3" t="s">
        <v>79</v>
      </c>
      <c r="Q602" s="3" t="s">
        <v>39</v>
      </c>
      <c r="R602" s="3" t="s">
        <v>67</v>
      </c>
      <c r="S602" s="3" t="s">
        <v>68</v>
      </c>
      <c r="T602" s="3" t="s">
        <v>69</v>
      </c>
      <c r="U602" s="3" t="s">
        <v>70</v>
      </c>
      <c r="V602" s="3" t="s">
        <v>43</v>
      </c>
      <c r="W602" s="3" t="s">
        <v>44</v>
      </c>
      <c r="X602" s="3" t="s">
        <v>45</v>
      </c>
      <c r="Y602" s="3" t="s">
        <v>46</v>
      </c>
      <c r="Z602" s="3" t="s">
        <v>82</v>
      </c>
      <c r="AA602" s="3" t="s">
        <v>1256</v>
      </c>
      <c r="AB602" s="4">
        <v>7</v>
      </c>
      <c r="AC602" s="12" t="s">
        <v>3123</v>
      </c>
      <c r="AD602" s="10"/>
      <c r="AE602" s="10"/>
      <c r="AF602" s="4">
        <v>138600.01</v>
      </c>
      <c r="AG602" s="4">
        <v>138.6</v>
      </c>
      <c r="AH602" s="4">
        <v>3675000</v>
      </c>
    </row>
    <row r="603" spans="1:34" ht="22" customHeight="1" x14ac:dyDescent="0.3">
      <c r="A603" s="5">
        <v>43356</v>
      </c>
      <c r="B603" s="6" t="s">
        <v>31</v>
      </c>
      <c r="C603" s="6" t="s">
        <v>32</v>
      </c>
      <c r="D603" s="7" t="s">
        <v>49</v>
      </c>
      <c r="E603" s="7" t="s">
        <v>49</v>
      </c>
      <c r="F603" s="6" t="s">
        <v>33</v>
      </c>
      <c r="G603" s="7" t="s">
        <v>49</v>
      </c>
      <c r="H603" s="7" t="s">
        <v>49</v>
      </c>
      <c r="I603" s="6" t="s">
        <v>34</v>
      </c>
      <c r="J603" s="6" t="s">
        <v>77</v>
      </c>
      <c r="K603" s="6" t="s">
        <v>78</v>
      </c>
      <c r="L603" s="6" t="s">
        <v>68</v>
      </c>
      <c r="M603" s="6" t="s">
        <v>33</v>
      </c>
      <c r="N603" s="7" t="s">
        <v>49</v>
      </c>
      <c r="O603" s="7" t="s">
        <v>49</v>
      </c>
      <c r="P603" s="6" t="s">
        <v>79</v>
      </c>
      <c r="Q603" s="6" t="s">
        <v>39</v>
      </c>
      <c r="R603" s="6" t="s">
        <v>67</v>
      </c>
      <c r="S603" s="6" t="s">
        <v>68</v>
      </c>
      <c r="T603" s="6" t="s">
        <v>69</v>
      </c>
      <c r="U603" s="6" t="s">
        <v>70</v>
      </c>
      <c r="V603" s="6" t="s">
        <v>43</v>
      </c>
      <c r="W603" s="6" t="s">
        <v>44</v>
      </c>
      <c r="X603" s="6" t="s">
        <v>45</v>
      </c>
      <c r="Y603" s="6" t="s">
        <v>46</v>
      </c>
      <c r="Z603" s="6" t="s">
        <v>82</v>
      </c>
      <c r="AA603" s="6" t="s">
        <v>1257</v>
      </c>
      <c r="AB603" s="7">
        <v>3</v>
      </c>
      <c r="AC603" s="12" t="s">
        <v>3123</v>
      </c>
      <c r="AD603" s="7"/>
      <c r="AE603" s="7"/>
      <c r="AF603" s="7">
        <v>57960</v>
      </c>
      <c r="AG603" s="7">
        <v>57.96</v>
      </c>
      <c r="AH603" s="7">
        <v>1537000</v>
      </c>
    </row>
    <row r="604" spans="1:34" ht="22" customHeight="1" x14ac:dyDescent="0.3">
      <c r="A604" s="2">
        <v>43356</v>
      </c>
      <c r="B604" s="3" t="s">
        <v>31</v>
      </c>
      <c r="C604" s="3" t="s">
        <v>32</v>
      </c>
      <c r="D604" s="4" t="s">
        <v>49</v>
      </c>
      <c r="E604" s="4" t="s">
        <v>49</v>
      </c>
      <c r="F604" s="3" t="s">
        <v>33</v>
      </c>
      <c r="G604" s="4" t="s">
        <v>49</v>
      </c>
      <c r="H604" s="4" t="s">
        <v>49</v>
      </c>
      <c r="I604" s="3" t="s">
        <v>34</v>
      </c>
      <c r="J604" s="3" t="s">
        <v>77</v>
      </c>
      <c r="K604" s="3" t="s">
        <v>78</v>
      </c>
      <c r="L604" s="3" t="s">
        <v>68</v>
      </c>
      <c r="M604" s="3" t="s">
        <v>33</v>
      </c>
      <c r="N604" s="4" t="s">
        <v>49</v>
      </c>
      <c r="O604" s="4" t="s">
        <v>49</v>
      </c>
      <c r="P604" s="3" t="s">
        <v>79</v>
      </c>
      <c r="Q604" s="3" t="s">
        <v>39</v>
      </c>
      <c r="R604" s="3" t="s">
        <v>67</v>
      </c>
      <c r="S604" s="3" t="s">
        <v>68</v>
      </c>
      <c r="T604" s="3" t="s">
        <v>69</v>
      </c>
      <c r="U604" s="3" t="s">
        <v>70</v>
      </c>
      <c r="V604" s="3" t="s">
        <v>43</v>
      </c>
      <c r="W604" s="3" t="s">
        <v>44</v>
      </c>
      <c r="X604" s="3" t="s">
        <v>45</v>
      </c>
      <c r="Y604" s="3" t="s">
        <v>46</v>
      </c>
      <c r="Z604" s="3" t="s">
        <v>241</v>
      </c>
      <c r="AA604" s="3" t="s">
        <v>1258</v>
      </c>
      <c r="AB604" s="4">
        <v>5</v>
      </c>
      <c r="AC604" s="12" t="s">
        <v>3123</v>
      </c>
      <c r="AD604" s="10"/>
      <c r="AE604" s="10"/>
      <c r="AF604" s="4">
        <v>41504</v>
      </c>
      <c r="AG604" s="4">
        <v>41.5</v>
      </c>
      <c r="AH604" s="4">
        <v>264000</v>
      </c>
    </row>
    <row r="605" spans="1:34" ht="22" customHeight="1" x14ac:dyDescent="0.3">
      <c r="A605" s="2">
        <v>43356</v>
      </c>
      <c r="B605" s="3" t="s">
        <v>31</v>
      </c>
      <c r="C605" s="3" t="s">
        <v>32</v>
      </c>
      <c r="D605" s="4" t="s">
        <v>49</v>
      </c>
      <c r="E605" s="4" t="s">
        <v>49</v>
      </c>
      <c r="F605" s="3" t="s">
        <v>33</v>
      </c>
      <c r="G605" s="4" t="s">
        <v>49</v>
      </c>
      <c r="H605" s="4" t="s">
        <v>49</v>
      </c>
      <c r="I605" s="3" t="s">
        <v>34</v>
      </c>
      <c r="J605" s="3" t="s">
        <v>77</v>
      </c>
      <c r="K605" s="3" t="s">
        <v>78</v>
      </c>
      <c r="L605" s="3" t="s">
        <v>68</v>
      </c>
      <c r="M605" s="3" t="s">
        <v>33</v>
      </c>
      <c r="N605" s="4" t="s">
        <v>49</v>
      </c>
      <c r="O605" s="4" t="s">
        <v>49</v>
      </c>
      <c r="P605" s="3" t="s">
        <v>79</v>
      </c>
      <c r="Q605" s="3" t="s">
        <v>39</v>
      </c>
      <c r="R605" s="3" t="s">
        <v>67</v>
      </c>
      <c r="S605" s="3" t="s">
        <v>68</v>
      </c>
      <c r="T605" s="3" t="s">
        <v>69</v>
      </c>
      <c r="U605" s="3" t="s">
        <v>70</v>
      </c>
      <c r="V605" s="3" t="s">
        <v>43</v>
      </c>
      <c r="W605" s="3" t="s">
        <v>44</v>
      </c>
      <c r="X605" s="3" t="s">
        <v>45</v>
      </c>
      <c r="Y605" s="3" t="s">
        <v>46</v>
      </c>
      <c r="Z605" s="3" t="s">
        <v>82</v>
      </c>
      <c r="AA605" s="3" t="s">
        <v>963</v>
      </c>
      <c r="AB605" s="4">
        <v>4</v>
      </c>
      <c r="AC605" s="12" t="s">
        <v>3123</v>
      </c>
      <c r="AD605" s="10"/>
      <c r="AE605" s="10"/>
      <c r="AF605" s="4">
        <v>79200</v>
      </c>
      <c r="AG605" s="4">
        <v>79.2</v>
      </c>
      <c r="AH605" s="4">
        <v>2100000</v>
      </c>
    </row>
    <row r="606" spans="1:34" ht="22" customHeight="1" x14ac:dyDescent="0.3">
      <c r="A606" s="5">
        <v>43356</v>
      </c>
      <c r="B606" s="6" t="s">
        <v>31</v>
      </c>
      <c r="C606" s="6" t="s">
        <v>32</v>
      </c>
      <c r="D606" s="7" t="s">
        <v>49</v>
      </c>
      <c r="E606" s="7" t="s">
        <v>49</v>
      </c>
      <c r="F606" s="6" t="s">
        <v>33</v>
      </c>
      <c r="G606" s="7" t="s">
        <v>49</v>
      </c>
      <c r="H606" s="7" t="s">
        <v>49</v>
      </c>
      <c r="I606" s="6" t="s">
        <v>34</v>
      </c>
      <c r="J606" s="6" t="s">
        <v>77</v>
      </c>
      <c r="K606" s="6" t="s">
        <v>78</v>
      </c>
      <c r="L606" s="6" t="s">
        <v>68</v>
      </c>
      <c r="M606" s="6" t="s">
        <v>33</v>
      </c>
      <c r="N606" s="7" t="s">
        <v>49</v>
      </c>
      <c r="O606" s="7" t="s">
        <v>49</v>
      </c>
      <c r="P606" s="6" t="s">
        <v>79</v>
      </c>
      <c r="Q606" s="6" t="s">
        <v>39</v>
      </c>
      <c r="R606" s="6" t="s">
        <v>67</v>
      </c>
      <c r="S606" s="6" t="s">
        <v>68</v>
      </c>
      <c r="T606" s="6" t="s">
        <v>69</v>
      </c>
      <c r="U606" s="6" t="s">
        <v>70</v>
      </c>
      <c r="V606" s="6" t="s">
        <v>43</v>
      </c>
      <c r="W606" s="6" t="s">
        <v>44</v>
      </c>
      <c r="X606" s="6" t="s">
        <v>45</v>
      </c>
      <c r="Y606" s="6" t="s">
        <v>46</v>
      </c>
      <c r="Z606" s="6" t="s">
        <v>243</v>
      </c>
      <c r="AA606" s="6" t="s">
        <v>1260</v>
      </c>
      <c r="AB606" s="7">
        <v>2</v>
      </c>
      <c r="AC606" s="12" t="s">
        <v>3123</v>
      </c>
      <c r="AD606" s="7"/>
      <c r="AE606" s="7"/>
      <c r="AF606" s="7">
        <v>19455</v>
      </c>
      <c r="AG606" s="7">
        <v>19.45</v>
      </c>
      <c r="AH606" s="7">
        <v>335000</v>
      </c>
    </row>
    <row r="607" spans="1:34" ht="22" customHeight="1" x14ac:dyDescent="0.3">
      <c r="A607" s="5">
        <v>43355</v>
      </c>
      <c r="B607" s="6" t="s">
        <v>50</v>
      </c>
      <c r="C607" s="6" t="s">
        <v>84</v>
      </c>
      <c r="D607" s="6" t="s">
        <v>85</v>
      </c>
      <c r="E607" s="6" t="s">
        <v>44</v>
      </c>
      <c r="F607" s="6" t="s">
        <v>33</v>
      </c>
      <c r="G607" s="7" t="s">
        <v>49</v>
      </c>
      <c r="H607" s="7" t="s">
        <v>49</v>
      </c>
      <c r="I607" s="6" t="s">
        <v>86</v>
      </c>
      <c r="J607" s="6" t="s">
        <v>779</v>
      </c>
      <c r="K607" s="7" t="s">
        <v>49</v>
      </c>
      <c r="L607" s="6" t="s">
        <v>97</v>
      </c>
      <c r="M607" s="7" t="s">
        <v>49</v>
      </c>
      <c r="N607" s="7" t="s">
        <v>49</v>
      </c>
      <c r="O607" s="7" t="s">
        <v>49</v>
      </c>
      <c r="P607" s="6" t="s">
        <v>780</v>
      </c>
      <c r="Q607" s="6" t="s">
        <v>560</v>
      </c>
      <c r="R607" s="6" t="s">
        <v>96</v>
      </c>
      <c r="S607" s="6" t="s">
        <v>97</v>
      </c>
      <c r="T607" s="6" t="s">
        <v>98</v>
      </c>
      <c r="U607" s="6" t="s">
        <v>99</v>
      </c>
      <c r="V607" s="6" t="s">
        <v>90</v>
      </c>
      <c r="W607" s="6" t="s">
        <v>44</v>
      </c>
      <c r="X607" s="6" t="s">
        <v>91</v>
      </c>
      <c r="Y607" s="6" t="s">
        <v>46</v>
      </c>
      <c r="Z607" s="6" t="s">
        <v>781</v>
      </c>
      <c r="AA607" s="6" t="s">
        <v>1262</v>
      </c>
      <c r="AB607" s="7">
        <v>4</v>
      </c>
      <c r="AC607" s="12" t="s">
        <v>3123</v>
      </c>
      <c r="AD607" s="7"/>
      <c r="AE607" s="7"/>
      <c r="AF607" s="7">
        <v>68520</v>
      </c>
      <c r="AG607" s="7">
        <v>68.52</v>
      </c>
      <c r="AH607" s="7">
        <v>206000</v>
      </c>
    </row>
    <row r="608" spans="1:34" ht="22" customHeight="1" x14ac:dyDescent="0.3">
      <c r="A608" s="5">
        <v>43354</v>
      </c>
      <c r="B608" s="6" t="s">
        <v>50</v>
      </c>
      <c r="C608" s="6" t="s">
        <v>84</v>
      </c>
      <c r="D608" s="6" t="s">
        <v>85</v>
      </c>
      <c r="E608" s="6" t="s">
        <v>44</v>
      </c>
      <c r="F608" s="6" t="s">
        <v>33</v>
      </c>
      <c r="G608" s="7" t="s">
        <v>49</v>
      </c>
      <c r="H608" s="7" t="s">
        <v>49</v>
      </c>
      <c r="I608" s="6" t="s">
        <v>86</v>
      </c>
      <c r="J608" s="6" t="s">
        <v>1264</v>
      </c>
      <c r="K608" s="6" t="s">
        <v>1265</v>
      </c>
      <c r="L608" s="6" t="s">
        <v>113</v>
      </c>
      <c r="M608" s="7" t="s">
        <v>49</v>
      </c>
      <c r="N608" s="7" t="s">
        <v>49</v>
      </c>
      <c r="O608" s="7" t="s">
        <v>49</v>
      </c>
      <c r="P608" s="6" t="s">
        <v>1266</v>
      </c>
      <c r="Q608" s="6" t="s">
        <v>39</v>
      </c>
      <c r="R608" s="6" t="s">
        <v>1267</v>
      </c>
      <c r="S608" s="6" t="s">
        <v>113</v>
      </c>
      <c r="T608" s="6" t="s">
        <v>1268</v>
      </c>
      <c r="U608" s="6" t="s">
        <v>117</v>
      </c>
      <c r="V608" s="6" t="s">
        <v>90</v>
      </c>
      <c r="W608" s="6" t="s">
        <v>44</v>
      </c>
      <c r="X608" s="6" t="s">
        <v>91</v>
      </c>
      <c r="Y608" s="6" t="s">
        <v>46</v>
      </c>
      <c r="Z608" s="6" t="s">
        <v>1269</v>
      </c>
      <c r="AA608" s="6" t="s">
        <v>1270</v>
      </c>
      <c r="AB608" s="7">
        <v>4</v>
      </c>
      <c r="AC608" s="12" t="s">
        <v>3123</v>
      </c>
      <c r="AD608" s="7"/>
      <c r="AE608" s="7"/>
      <c r="AF608" s="7">
        <v>80190</v>
      </c>
      <c r="AG608" s="7">
        <v>80.19</v>
      </c>
      <c r="AH608" s="7">
        <v>1995000</v>
      </c>
    </row>
    <row r="609" spans="1:34" ht="22" customHeight="1" x14ac:dyDescent="0.3">
      <c r="A609" s="2">
        <v>43354</v>
      </c>
      <c r="B609" s="3" t="s">
        <v>50</v>
      </c>
      <c r="C609" s="3" t="s">
        <v>84</v>
      </c>
      <c r="D609" s="3" t="s">
        <v>85</v>
      </c>
      <c r="E609" s="3" t="s">
        <v>44</v>
      </c>
      <c r="F609" s="3" t="s">
        <v>33</v>
      </c>
      <c r="G609" s="4" t="s">
        <v>49</v>
      </c>
      <c r="H609" s="4" t="s">
        <v>49</v>
      </c>
      <c r="I609" s="3" t="s">
        <v>86</v>
      </c>
      <c r="J609" s="3" t="s">
        <v>1271</v>
      </c>
      <c r="K609" s="4" t="s">
        <v>49</v>
      </c>
      <c r="L609" s="3" t="s">
        <v>61</v>
      </c>
      <c r="M609" s="3" t="s">
        <v>1272</v>
      </c>
      <c r="N609" s="4" t="s">
        <v>49</v>
      </c>
      <c r="O609" s="4" t="s">
        <v>49</v>
      </c>
      <c r="P609" s="3" t="s">
        <v>1273</v>
      </c>
      <c r="Q609" s="3" t="s">
        <v>39</v>
      </c>
      <c r="R609" s="3" t="s">
        <v>60</v>
      </c>
      <c r="S609" s="3" t="s">
        <v>61</v>
      </c>
      <c r="T609" s="3" t="s">
        <v>62</v>
      </c>
      <c r="U609" s="3" t="s">
        <v>56</v>
      </c>
      <c r="V609" s="3" t="s">
        <v>90</v>
      </c>
      <c r="W609" s="3" t="s">
        <v>44</v>
      </c>
      <c r="X609" s="3" t="s">
        <v>91</v>
      </c>
      <c r="Y609" s="3" t="s">
        <v>46</v>
      </c>
      <c r="Z609" s="3" t="s">
        <v>748</v>
      </c>
      <c r="AA609" s="3" t="s">
        <v>1274</v>
      </c>
      <c r="AB609" s="4">
        <v>2</v>
      </c>
      <c r="AC609" s="12" t="s">
        <v>3123</v>
      </c>
      <c r="AD609" s="10"/>
      <c r="AE609" s="10"/>
      <c r="AF609" s="4">
        <v>33680</v>
      </c>
      <c r="AG609" s="4">
        <v>33.68</v>
      </c>
      <c r="AH609" s="4">
        <v>197000</v>
      </c>
    </row>
    <row r="610" spans="1:34" ht="22" customHeight="1" x14ac:dyDescent="0.3">
      <c r="A610" s="5">
        <v>43354</v>
      </c>
      <c r="B610" s="6" t="s">
        <v>50</v>
      </c>
      <c r="C610" s="6" t="s">
        <v>84</v>
      </c>
      <c r="D610" s="6" t="s">
        <v>85</v>
      </c>
      <c r="E610" s="6" t="s">
        <v>44</v>
      </c>
      <c r="F610" s="6" t="s">
        <v>33</v>
      </c>
      <c r="G610" s="7" t="s">
        <v>49</v>
      </c>
      <c r="H610" s="7" t="s">
        <v>49</v>
      </c>
      <c r="I610" s="6" t="s">
        <v>86</v>
      </c>
      <c r="J610" s="6" t="s">
        <v>166</v>
      </c>
      <c r="K610" s="7" t="s">
        <v>49</v>
      </c>
      <c r="L610" s="6" t="s">
        <v>61</v>
      </c>
      <c r="M610" s="7" t="s">
        <v>49</v>
      </c>
      <c r="N610" s="7" t="s">
        <v>49</v>
      </c>
      <c r="O610" s="7" t="s">
        <v>49</v>
      </c>
      <c r="P610" s="6" t="s">
        <v>167</v>
      </c>
      <c r="Q610" s="6" t="s">
        <v>39</v>
      </c>
      <c r="R610" s="6" t="s">
        <v>60</v>
      </c>
      <c r="S610" s="6" t="s">
        <v>61</v>
      </c>
      <c r="T610" s="6" t="s">
        <v>62</v>
      </c>
      <c r="U610" s="6" t="s">
        <v>56</v>
      </c>
      <c r="V610" s="6" t="s">
        <v>90</v>
      </c>
      <c r="W610" s="6" t="s">
        <v>44</v>
      </c>
      <c r="X610" s="6" t="s">
        <v>91</v>
      </c>
      <c r="Y610" s="6" t="s">
        <v>46</v>
      </c>
      <c r="Z610" s="6" t="s">
        <v>251</v>
      </c>
      <c r="AA610" s="6" t="s">
        <v>1275</v>
      </c>
      <c r="AB610" s="7">
        <v>2</v>
      </c>
      <c r="AC610" s="12" t="s">
        <v>3123</v>
      </c>
      <c r="AD610" s="7"/>
      <c r="AE610" s="7"/>
      <c r="AF610" s="7">
        <v>26144</v>
      </c>
      <c r="AG610" s="7">
        <v>26.14</v>
      </c>
      <c r="AH610" s="7">
        <v>139000</v>
      </c>
    </row>
    <row r="611" spans="1:34" ht="22" customHeight="1" x14ac:dyDescent="0.3">
      <c r="A611" s="5">
        <v>43353</v>
      </c>
      <c r="B611" s="6" t="s">
        <v>50</v>
      </c>
      <c r="C611" s="6" t="s">
        <v>32</v>
      </c>
      <c r="D611" s="7" t="s">
        <v>49</v>
      </c>
      <c r="E611" s="7" t="s">
        <v>49</v>
      </c>
      <c r="F611" s="6" t="s">
        <v>33</v>
      </c>
      <c r="G611" s="7" t="s">
        <v>49</v>
      </c>
      <c r="H611" s="7" t="s">
        <v>49</v>
      </c>
      <c r="I611" s="6" t="s">
        <v>34</v>
      </c>
      <c r="J611" s="6" t="s">
        <v>578</v>
      </c>
      <c r="K611" s="6" t="s">
        <v>488</v>
      </c>
      <c r="L611" s="6" t="s">
        <v>61</v>
      </c>
      <c r="M611" s="6" t="s">
        <v>33</v>
      </c>
      <c r="N611" s="8">
        <v>263672638</v>
      </c>
      <c r="O611" s="7" t="s">
        <v>49</v>
      </c>
      <c r="P611" s="6" t="s">
        <v>579</v>
      </c>
      <c r="Q611" s="6" t="s">
        <v>39</v>
      </c>
      <c r="R611" s="6" t="s">
        <v>60</v>
      </c>
      <c r="S611" s="6" t="s">
        <v>61</v>
      </c>
      <c r="T611" s="6" t="s">
        <v>62</v>
      </c>
      <c r="U611" s="6" t="s">
        <v>56</v>
      </c>
      <c r="V611" s="6" t="s">
        <v>43</v>
      </c>
      <c r="W611" s="6" t="s">
        <v>44</v>
      </c>
      <c r="X611" s="6" t="s">
        <v>45</v>
      </c>
      <c r="Y611" s="6" t="s">
        <v>46</v>
      </c>
      <c r="Z611" s="6" t="s">
        <v>580</v>
      </c>
      <c r="AA611" s="6" t="s">
        <v>1276</v>
      </c>
      <c r="AB611" s="7">
        <v>1</v>
      </c>
      <c r="AC611" s="12" t="s">
        <v>3123</v>
      </c>
      <c r="AD611" s="7"/>
      <c r="AE611" s="7"/>
      <c r="AF611" s="7">
        <v>11522</v>
      </c>
      <c r="AG611" s="7">
        <v>11.52</v>
      </c>
      <c r="AH611" s="7">
        <v>305000</v>
      </c>
    </row>
    <row r="612" spans="1:34" ht="22" customHeight="1" x14ac:dyDescent="0.3">
      <c r="A612" s="2">
        <v>43353</v>
      </c>
      <c r="B612" s="3" t="s">
        <v>50</v>
      </c>
      <c r="C612" s="3" t="s">
        <v>32</v>
      </c>
      <c r="D612" s="4" t="s">
        <v>49</v>
      </c>
      <c r="E612" s="4" t="s">
        <v>49</v>
      </c>
      <c r="F612" s="3" t="s">
        <v>33</v>
      </c>
      <c r="G612" s="4" t="s">
        <v>49</v>
      </c>
      <c r="H612" s="4" t="s">
        <v>49</v>
      </c>
      <c r="I612" s="3" t="s">
        <v>34</v>
      </c>
      <c r="J612" s="3" t="s">
        <v>191</v>
      </c>
      <c r="K612" s="4" t="s">
        <v>49</v>
      </c>
      <c r="L612" s="4" t="s">
        <v>49</v>
      </c>
      <c r="M612" s="4" t="s">
        <v>49</v>
      </c>
      <c r="N612" s="4" t="s">
        <v>49</v>
      </c>
      <c r="O612" s="4" t="s">
        <v>49</v>
      </c>
      <c r="P612" s="3" t="s">
        <v>854</v>
      </c>
      <c r="Q612" s="3" t="s">
        <v>39</v>
      </c>
      <c r="R612" s="3" t="s">
        <v>186</v>
      </c>
      <c r="S612" s="3" t="s">
        <v>187</v>
      </c>
      <c r="T612" s="3" t="s">
        <v>188</v>
      </c>
      <c r="U612" s="3" t="s">
        <v>42</v>
      </c>
      <c r="V612" s="3" t="s">
        <v>43</v>
      </c>
      <c r="W612" s="3" t="s">
        <v>44</v>
      </c>
      <c r="X612" s="3" t="s">
        <v>45</v>
      </c>
      <c r="Y612" s="3" t="s">
        <v>46</v>
      </c>
      <c r="Z612" s="3" t="s">
        <v>193</v>
      </c>
      <c r="AA612" s="3" t="s">
        <v>1277</v>
      </c>
      <c r="AB612" s="4">
        <v>3</v>
      </c>
      <c r="AC612" s="12" t="s">
        <v>3123</v>
      </c>
      <c r="AD612" s="10"/>
      <c r="AE612" s="10"/>
      <c r="AF612" s="4">
        <v>76820</v>
      </c>
      <c r="AG612" s="4">
        <v>76.819999999999993</v>
      </c>
      <c r="AH612" s="4">
        <v>162000</v>
      </c>
    </row>
    <row r="613" spans="1:34" ht="22" customHeight="1" x14ac:dyDescent="0.3">
      <c r="A613" s="5">
        <v>43353</v>
      </c>
      <c r="B613" s="6" t="s">
        <v>31</v>
      </c>
      <c r="C613" s="6" t="s">
        <v>32</v>
      </c>
      <c r="D613" s="7" t="s">
        <v>49</v>
      </c>
      <c r="E613" s="7" t="s">
        <v>49</v>
      </c>
      <c r="F613" s="6" t="s">
        <v>33</v>
      </c>
      <c r="G613" s="7" t="s">
        <v>49</v>
      </c>
      <c r="H613" s="7" t="s">
        <v>49</v>
      </c>
      <c r="I613" s="6" t="s">
        <v>34</v>
      </c>
      <c r="J613" s="6" t="s">
        <v>35</v>
      </c>
      <c r="K613" s="6" t="s">
        <v>36</v>
      </c>
      <c r="L613" s="6" t="s">
        <v>37</v>
      </c>
      <c r="M613" s="6" t="s">
        <v>33</v>
      </c>
      <c r="N613" s="7" t="s">
        <v>49</v>
      </c>
      <c r="O613" s="7" t="s">
        <v>49</v>
      </c>
      <c r="P613" s="6" t="s">
        <v>38</v>
      </c>
      <c r="Q613" s="6" t="s">
        <v>39</v>
      </c>
      <c r="R613" s="6" t="s">
        <v>1064</v>
      </c>
      <c r="S613" s="6" t="s">
        <v>133</v>
      </c>
      <c r="T613" s="6" t="s">
        <v>1065</v>
      </c>
      <c r="U613" s="6" t="s">
        <v>42</v>
      </c>
      <c r="V613" s="6" t="s">
        <v>43</v>
      </c>
      <c r="W613" s="6" t="s">
        <v>44</v>
      </c>
      <c r="X613" s="6" t="s">
        <v>45</v>
      </c>
      <c r="Y613" s="6" t="s">
        <v>46</v>
      </c>
      <c r="Z613" s="6" t="s">
        <v>47</v>
      </c>
      <c r="AA613" s="6" t="s">
        <v>1278</v>
      </c>
      <c r="AB613" s="7">
        <v>14</v>
      </c>
      <c r="AC613" s="12" t="s">
        <v>3123</v>
      </c>
      <c r="AD613" s="7"/>
      <c r="AE613" s="7"/>
      <c r="AF613" s="7">
        <v>259500</v>
      </c>
      <c r="AG613" s="7">
        <v>259.5</v>
      </c>
      <c r="AH613" s="6" t="s">
        <v>49</v>
      </c>
    </row>
    <row r="614" spans="1:34" ht="22" customHeight="1" x14ac:dyDescent="0.3">
      <c r="A614" s="2">
        <v>43353</v>
      </c>
      <c r="B614" s="3" t="s">
        <v>50</v>
      </c>
      <c r="C614" s="3" t="s">
        <v>32</v>
      </c>
      <c r="D614" s="4" t="s">
        <v>49</v>
      </c>
      <c r="E614" s="4" t="s">
        <v>49</v>
      </c>
      <c r="F614" s="3" t="s">
        <v>33</v>
      </c>
      <c r="G614" s="4" t="s">
        <v>49</v>
      </c>
      <c r="H614" s="4" t="s">
        <v>49</v>
      </c>
      <c r="I614" s="3" t="s">
        <v>34</v>
      </c>
      <c r="J614" s="3" t="s">
        <v>173</v>
      </c>
      <c r="K614" s="3" t="s">
        <v>174</v>
      </c>
      <c r="L614" s="3" t="s">
        <v>97</v>
      </c>
      <c r="M614" s="4" t="s">
        <v>49</v>
      </c>
      <c r="N614" s="4" t="s">
        <v>49</v>
      </c>
      <c r="O614" s="4" t="s">
        <v>49</v>
      </c>
      <c r="P614" s="3" t="s">
        <v>760</v>
      </c>
      <c r="Q614" s="3" t="s">
        <v>39</v>
      </c>
      <c r="R614" s="3" t="s">
        <v>176</v>
      </c>
      <c r="S614" s="3" t="s">
        <v>97</v>
      </c>
      <c r="T614" s="3" t="s">
        <v>177</v>
      </c>
      <c r="U614" s="3" t="s">
        <v>178</v>
      </c>
      <c r="V614" s="3" t="s">
        <v>43</v>
      </c>
      <c r="W614" s="3" t="s">
        <v>44</v>
      </c>
      <c r="X614" s="3" t="s">
        <v>45</v>
      </c>
      <c r="Y614" s="3" t="s">
        <v>46</v>
      </c>
      <c r="Z614" s="3" t="s">
        <v>179</v>
      </c>
      <c r="AA614" s="3" t="s">
        <v>1279</v>
      </c>
      <c r="AB614" s="4">
        <v>3</v>
      </c>
      <c r="AC614" s="12" t="s">
        <v>3123</v>
      </c>
      <c r="AD614" s="10"/>
      <c r="AE614" s="10"/>
      <c r="AF614" s="4">
        <v>52125</v>
      </c>
      <c r="AG614" s="4">
        <v>52.13</v>
      </c>
      <c r="AH614" s="4">
        <v>27400</v>
      </c>
    </row>
    <row r="615" spans="1:34" ht="22" customHeight="1" x14ac:dyDescent="0.3">
      <c r="A615" s="5">
        <v>43352</v>
      </c>
      <c r="B615" s="6" t="s">
        <v>50</v>
      </c>
      <c r="C615" s="6" t="s">
        <v>32</v>
      </c>
      <c r="D615" s="7" t="s">
        <v>49</v>
      </c>
      <c r="E615" s="7" t="s">
        <v>49</v>
      </c>
      <c r="F615" s="6" t="s">
        <v>33</v>
      </c>
      <c r="G615" s="7" t="s">
        <v>49</v>
      </c>
      <c r="H615" s="7" t="s">
        <v>49</v>
      </c>
      <c r="I615" s="6" t="s">
        <v>34</v>
      </c>
      <c r="J615" s="6" t="s">
        <v>166</v>
      </c>
      <c r="K615" s="7" t="s">
        <v>49</v>
      </c>
      <c r="L615" s="6" t="s">
        <v>61</v>
      </c>
      <c r="M615" s="7" t="s">
        <v>49</v>
      </c>
      <c r="N615" s="7" t="s">
        <v>49</v>
      </c>
      <c r="O615" s="7" t="s">
        <v>49</v>
      </c>
      <c r="P615" s="6" t="s">
        <v>167</v>
      </c>
      <c r="Q615" s="6" t="s">
        <v>39</v>
      </c>
      <c r="R615" s="6" t="s">
        <v>168</v>
      </c>
      <c r="S615" s="6" t="s">
        <v>61</v>
      </c>
      <c r="T615" s="6" t="s">
        <v>169</v>
      </c>
      <c r="U615" s="6" t="s">
        <v>56</v>
      </c>
      <c r="V615" s="6" t="s">
        <v>43</v>
      </c>
      <c r="W615" s="6" t="s">
        <v>44</v>
      </c>
      <c r="X615" s="6" t="s">
        <v>45</v>
      </c>
      <c r="Y615" s="6" t="s">
        <v>46</v>
      </c>
      <c r="Z615" s="6" t="s">
        <v>170</v>
      </c>
      <c r="AA615" s="6" t="s">
        <v>1282</v>
      </c>
      <c r="AB615" s="7">
        <v>2</v>
      </c>
      <c r="AC615" s="12" t="s">
        <v>3123</v>
      </c>
      <c r="AD615" s="7"/>
      <c r="AE615" s="7"/>
      <c r="AF615" s="7">
        <v>37370</v>
      </c>
      <c r="AG615" s="7">
        <v>37.369999999999997</v>
      </c>
      <c r="AH615" s="7">
        <v>205000</v>
      </c>
    </row>
    <row r="616" spans="1:34" ht="22" customHeight="1" x14ac:dyDescent="0.3">
      <c r="A616" s="2">
        <v>43352</v>
      </c>
      <c r="B616" s="3" t="s">
        <v>50</v>
      </c>
      <c r="C616" s="3" t="s">
        <v>32</v>
      </c>
      <c r="D616" s="4" t="s">
        <v>49</v>
      </c>
      <c r="E616" s="4" t="s">
        <v>49</v>
      </c>
      <c r="F616" s="3" t="s">
        <v>33</v>
      </c>
      <c r="G616" s="4" t="s">
        <v>49</v>
      </c>
      <c r="H616" s="4" t="s">
        <v>49</v>
      </c>
      <c r="I616" s="3" t="s">
        <v>34</v>
      </c>
      <c r="J616" s="3" t="s">
        <v>578</v>
      </c>
      <c r="K616" s="3" t="s">
        <v>488</v>
      </c>
      <c r="L616" s="3" t="s">
        <v>61</v>
      </c>
      <c r="M616" s="3" t="s">
        <v>33</v>
      </c>
      <c r="N616" s="9">
        <v>263672638</v>
      </c>
      <c r="O616" s="4" t="s">
        <v>49</v>
      </c>
      <c r="P616" s="3" t="s">
        <v>579</v>
      </c>
      <c r="Q616" s="3" t="s">
        <v>39</v>
      </c>
      <c r="R616" s="3" t="s">
        <v>60</v>
      </c>
      <c r="S616" s="3" t="s">
        <v>61</v>
      </c>
      <c r="T616" s="3" t="s">
        <v>62</v>
      </c>
      <c r="U616" s="3" t="s">
        <v>56</v>
      </c>
      <c r="V616" s="3" t="s">
        <v>43</v>
      </c>
      <c r="W616" s="3" t="s">
        <v>44</v>
      </c>
      <c r="X616" s="3" t="s">
        <v>45</v>
      </c>
      <c r="Y616" s="3" t="s">
        <v>46</v>
      </c>
      <c r="Z616" s="3" t="s">
        <v>580</v>
      </c>
      <c r="AA616" s="3" t="s">
        <v>1283</v>
      </c>
      <c r="AB616" s="4">
        <v>1</v>
      </c>
      <c r="AC616" s="12" t="s">
        <v>3123</v>
      </c>
      <c r="AD616" s="10"/>
      <c r="AE616" s="10"/>
      <c r="AF616" s="4">
        <v>16760</v>
      </c>
      <c r="AG616" s="4">
        <v>16.760000000000002</v>
      </c>
      <c r="AH616" s="4">
        <v>444000</v>
      </c>
    </row>
    <row r="617" spans="1:34" ht="22" customHeight="1" x14ac:dyDescent="0.3">
      <c r="A617" s="2">
        <v>43350</v>
      </c>
      <c r="B617" s="3" t="s">
        <v>31</v>
      </c>
      <c r="C617" s="3" t="s">
        <v>32</v>
      </c>
      <c r="D617" s="4" t="s">
        <v>49</v>
      </c>
      <c r="E617" s="4" t="s">
        <v>49</v>
      </c>
      <c r="F617" s="3" t="s">
        <v>33</v>
      </c>
      <c r="G617" s="4" t="s">
        <v>49</v>
      </c>
      <c r="H617" s="4" t="s">
        <v>49</v>
      </c>
      <c r="I617" s="3" t="s">
        <v>34</v>
      </c>
      <c r="J617" s="3" t="s">
        <v>77</v>
      </c>
      <c r="K617" s="3" t="s">
        <v>78</v>
      </c>
      <c r="L617" s="3" t="s">
        <v>68</v>
      </c>
      <c r="M617" s="3" t="s">
        <v>33</v>
      </c>
      <c r="N617" s="4" t="s">
        <v>49</v>
      </c>
      <c r="O617" s="4" t="s">
        <v>49</v>
      </c>
      <c r="P617" s="3" t="s">
        <v>79</v>
      </c>
      <c r="Q617" s="3" t="s">
        <v>39</v>
      </c>
      <c r="R617" s="3" t="s">
        <v>67</v>
      </c>
      <c r="S617" s="3" t="s">
        <v>68</v>
      </c>
      <c r="T617" s="3" t="s">
        <v>69</v>
      </c>
      <c r="U617" s="3" t="s">
        <v>70</v>
      </c>
      <c r="V617" s="3" t="s">
        <v>43</v>
      </c>
      <c r="W617" s="3" t="s">
        <v>44</v>
      </c>
      <c r="X617" s="3" t="s">
        <v>45</v>
      </c>
      <c r="Y617" s="3" t="s">
        <v>46</v>
      </c>
      <c r="Z617" s="3" t="s">
        <v>243</v>
      </c>
      <c r="AA617" s="3" t="s">
        <v>1285</v>
      </c>
      <c r="AB617" s="4">
        <v>2</v>
      </c>
      <c r="AC617" s="12" t="s">
        <v>3123</v>
      </c>
      <c r="AD617" s="10"/>
      <c r="AE617" s="10"/>
      <c r="AF617" s="4">
        <v>22049</v>
      </c>
      <c r="AG617" s="4">
        <v>22.05</v>
      </c>
      <c r="AH617" s="4">
        <v>380000</v>
      </c>
    </row>
    <row r="618" spans="1:34" ht="22" customHeight="1" x14ac:dyDescent="0.3">
      <c r="A618" s="5">
        <v>43350</v>
      </c>
      <c r="B618" s="6" t="s">
        <v>31</v>
      </c>
      <c r="C618" s="6" t="s">
        <v>32</v>
      </c>
      <c r="D618" s="7" t="s">
        <v>49</v>
      </c>
      <c r="E618" s="7" t="s">
        <v>49</v>
      </c>
      <c r="F618" s="6" t="s">
        <v>33</v>
      </c>
      <c r="G618" s="7" t="s">
        <v>49</v>
      </c>
      <c r="H618" s="7" t="s">
        <v>49</v>
      </c>
      <c r="I618" s="6" t="s">
        <v>34</v>
      </c>
      <c r="J618" s="6" t="s">
        <v>77</v>
      </c>
      <c r="K618" s="6" t="s">
        <v>78</v>
      </c>
      <c r="L618" s="6" t="s">
        <v>68</v>
      </c>
      <c r="M618" s="6" t="s">
        <v>33</v>
      </c>
      <c r="N618" s="7" t="s">
        <v>49</v>
      </c>
      <c r="O618" s="7" t="s">
        <v>49</v>
      </c>
      <c r="P618" s="6" t="s">
        <v>79</v>
      </c>
      <c r="Q618" s="6" t="s">
        <v>39</v>
      </c>
      <c r="R618" s="6" t="s">
        <v>67</v>
      </c>
      <c r="S618" s="6" t="s">
        <v>68</v>
      </c>
      <c r="T618" s="6" t="s">
        <v>69</v>
      </c>
      <c r="U618" s="6" t="s">
        <v>70</v>
      </c>
      <c r="V618" s="6" t="s">
        <v>43</v>
      </c>
      <c r="W618" s="6" t="s">
        <v>44</v>
      </c>
      <c r="X618" s="6" t="s">
        <v>45</v>
      </c>
      <c r="Y618" s="6" t="s">
        <v>46</v>
      </c>
      <c r="Z618" s="6" t="s">
        <v>208</v>
      </c>
      <c r="AA618" s="6" t="s">
        <v>1286</v>
      </c>
      <c r="AB618" s="7">
        <v>2</v>
      </c>
      <c r="AC618" s="12" t="s">
        <v>3123</v>
      </c>
      <c r="AD618" s="7"/>
      <c r="AE618" s="7"/>
      <c r="AF618" s="7">
        <v>31560</v>
      </c>
      <c r="AG618" s="7">
        <v>31.56</v>
      </c>
      <c r="AH618" s="7">
        <v>165000</v>
      </c>
    </row>
    <row r="619" spans="1:34" ht="22" customHeight="1" x14ac:dyDescent="0.3">
      <c r="A619" s="2">
        <v>43350</v>
      </c>
      <c r="B619" s="3" t="s">
        <v>31</v>
      </c>
      <c r="C619" s="3" t="s">
        <v>32</v>
      </c>
      <c r="D619" s="4" t="s">
        <v>49</v>
      </c>
      <c r="E619" s="4" t="s">
        <v>49</v>
      </c>
      <c r="F619" s="3" t="s">
        <v>33</v>
      </c>
      <c r="G619" s="4" t="s">
        <v>49</v>
      </c>
      <c r="H619" s="4" t="s">
        <v>49</v>
      </c>
      <c r="I619" s="3" t="s">
        <v>34</v>
      </c>
      <c r="J619" s="3" t="s">
        <v>77</v>
      </c>
      <c r="K619" s="3" t="s">
        <v>78</v>
      </c>
      <c r="L619" s="3" t="s">
        <v>68</v>
      </c>
      <c r="M619" s="3" t="s">
        <v>33</v>
      </c>
      <c r="N619" s="4" t="s">
        <v>49</v>
      </c>
      <c r="O619" s="4" t="s">
        <v>49</v>
      </c>
      <c r="P619" s="3" t="s">
        <v>79</v>
      </c>
      <c r="Q619" s="3" t="s">
        <v>39</v>
      </c>
      <c r="R619" s="3" t="s">
        <v>67</v>
      </c>
      <c r="S619" s="3" t="s">
        <v>68</v>
      </c>
      <c r="T619" s="3" t="s">
        <v>69</v>
      </c>
      <c r="U619" s="3" t="s">
        <v>70</v>
      </c>
      <c r="V619" s="3" t="s">
        <v>43</v>
      </c>
      <c r="W619" s="3" t="s">
        <v>44</v>
      </c>
      <c r="X619" s="3" t="s">
        <v>45</v>
      </c>
      <c r="Y619" s="3" t="s">
        <v>46</v>
      </c>
      <c r="Z619" s="3" t="s">
        <v>234</v>
      </c>
      <c r="AA619" s="3" t="s">
        <v>1289</v>
      </c>
      <c r="AB619" s="4">
        <v>4</v>
      </c>
      <c r="AC619" s="12" t="s">
        <v>3123</v>
      </c>
      <c r="AD619" s="10"/>
      <c r="AE619" s="10"/>
      <c r="AF619" s="4">
        <v>37360</v>
      </c>
      <c r="AG619" s="4">
        <v>37.36</v>
      </c>
      <c r="AH619" s="4">
        <v>407000</v>
      </c>
    </row>
    <row r="620" spans="1:34" ht="22" customHeight="1" x14ac:dyDescent="0.3">
      <c r="A620" s="5">
        <v>43350</v>
      </c>
      <c r="B620" s="6" t="s">
        <v>31</v>
      </c>
      <c r="C620" s="6" t="s">
        <v>32</v>
      </c>
      <c r="D620" s="7" t="s">
        <v>49</v>
      </c>
      <c r="E620" s="7" t="s">
        <v>49</v>
      </c>
      <c r="F620" s="6" t="s">
        <v>33</v>
      </c>
      <c r="G620" s="7" t="s">
        <v>49</v>
      </c>
      <c r="H620" s="7" t="s">
        <v>49</v>
      </c>
      <c r="I620" s="6" t="s">
        <v>34</v>
      </c>
      <c r="J620" s="6" t="s">
        <v>77</v>
      </c>
      <c r="K620" s="6" t="s">
        <v>78</v>
      </c>
      <c r="L620" s="6" t="s">
        <v>68</v>
      </c>
      <c r="M620" s="6" t="s">
        <v>33</v>
      </c>
      <c r="N620" s="7" t="s">
        <v>49</v>
      </c>
      <c r="O620" s="7" t="s">
        <v>49</v>
      </c>
      <c r="P620" s="6" t="s">
        <v>79</v>
      </c>
      <c r="Q620" s="6" t="s">
        <v>39</v>
      </c>
      <c r="R620" s="6" t="s">
        <v>67</v>
      </c>
      <c r="S620" s="6" t="s">
        <v>68</v>
      </c>
      <c r="T620" s="6" t="s">
        <v>69</v>
      </c>
      <c r="U620" s="6" t="s">
        <v>70</v>
      </c>
      <c r="V620" s="6" t="s">
        <v>43</v>
      </c>
      <c r="W620" s="6" t="s">
        <v>44</v>
      </c>
      <c r="X620" s="6" t="s">
        <v>45</v>
      </c>
      <c r="Y620" s="6" t="s">
        <v>46</v>
      </c>
      <c r="Z620" s="6" t="s">
        <v>208</v>
      </c>
      <c r="AA620" s="6" t="s">
        <v>1290</v>
      </c>
      <c r="AB620" s="7">
        <v>1</v>
      </c>
      <c r="AC620" s="12" t="s">
        <v>3123</v>
      </c>
      <c r="AD620" s="7"/>
      <c r="AE620" s="7"/>
      <c r="AF620" s="7">
        <v>15780</v>
      </c>
      <c r="AG620" s="7">
        <v>15.78</v>
      </c>
      <c r="AH620" s="7">
        <v>82700</v>
      </c>
    </row>
    <row r="621" spans="1:34" ht="22" customHeight="1" x14ac:dyDescent="0.3">
      <c r="A621" s="5">
        <v>43348</v>
      </c>
      <c r="B621" s="6" t="s">
        <v>31</v>
      </c>
      <c r="C621" s="6" t="s">
        <v>32</v>
      </c>
      <c r="D621" s="7" t="s">
        <v>49</v>
      </c>
      <c r="E621" s="7" t="s">
        <v>49</v>
      </c>
      <c r="F621" s="6" t="s">
        <v>33</v>
      </c>
      <c r="G621" s="7" t="s">
        <v>49</v>
      </c>
      <c r="H621" s="7" t="s">
        <v>49</v>
      </c>
      <c r="I621" s="6" t="s">
        <v>34</v>
      </c>
      <c r="J621" s="6" t="s">
        <v>77</v>
      </c>
      <c r="K621" s="6" t="s">
        <v>78</v>
      </c>
      <c r="L621" s="6" t="s">
        <v>68</v>
      </c>
      <c r="M621" s="6" t="s">
        <v>33</v>
      </c>
      <c r="N621" s="7" t="s">
        <v>49</v>
      </c>
      <c r="O621" s="7" t="s">
        <v>49</v>
      </c>
      <c r="P621" s="6" t="s">
        <v>79</v>
      </c>
      <c r="Q621" s="6" t="s">
        <v>39</v>
      </c>
      <c r="R621" s="6" t="s">
        <v>67</v>
      </c>
      <c r="S621" s="6" t="s">
        <v>68</v>
      </c>
      <c r="T621" s="6" t="s">
        <v>69</v>
      </c>
      <c r="U621" s="6" t="s">
        <v>70</v>
      </c>
      <c r="V621" s="6" t="s">
        <v>43</v>
      </c>
      <c r="W621" s="6" t="s">
        <v>44</v>
      </c>
      <c r="X621" s="6" t="s">
        <v>45</v>
      </c>
      <c r="Y621" s="6" t="s">
        <v>46</v>
      </c>
      <c r="Z621" s="6" t="s">
        <v>208</v>
      </c>
      <c r="AA621" s="6" t="s">
        <v>1296</v>
      </c>
      <c r="AB621" s="7">
        <v>1</v>
      </c>
      <c r="AC621" s="12" t="s">
        <v>3123</v>
      </c>
      <c r="AD621" s="7"/>
      <c r="AE621" s="7"/>
      <c r="AF621" s="7">
        <v>15780</v>
      </c>
      <c r="AG621" s="7">
        <v>15.78</v>
      </c>
      <c r="AH621" s="7">
        <v>82700</v>
      </c>
    </row>
    <row r="622" spans="1:34" ht="22" customHeight="1" x14ac:dyDescent="0.3">
      <c r="A622" s="5">
        <v>43348</v>
      </c>
      <c r="B622" s="6" t="s">
        <v>31</v>
      </c>
      <c r="C622" s="6" t="s">
        <v>32</v>
      </c>
      <c r="D622" s="7" t="s">
        <v>49</v>
      </c>
      <c r="E622" s="7" t="s">
        <v>49</v>
      </c>
      <c r="F622" s="6" t="s">
        <v>33</v>
      </c>
      <c r="G622" s="7" t="s">
        <v>49</v>
      </c>
      <c r="H622" s="7" t="s">
        <v>49</v>
      </c>
      <c r="I622" s="6" t="s">
        <v>34</v>
      </c>
      <c r="J622" s="6" t="s">
        <v>77</v>
      </c>
      <c r="K622" s="6" t="s">
        <v>78</v>
      </c>
      <c r="L622" s="6" t="s">
        <v>68</v>
      </c>
      <c r="M622" s="6" t="s">
        <v>33</v>
      </c>
      <c r="N622" s="7" t="s">
        <v>49</v>
      </c>
      <c r="O622" s="7" t="s">
        <v>49</v>
      </c>
      <c r="P622" s="6" t="s">
        <v>79</v>
      </c>
      <c r="Q622" s="6" t="s">
        <v>39</v>
      </c>
      <c r="R622" s="6" t="s">
        <v>67</v>
      </c>
      <c r="S622" s="6" t="s">
        <v>68</v>
      </c>
      <c r="T622" s="6" t="s">
        <v>69</v>
      </c>
      <c r="U622" s="6" t="s">
        <v>70</v>
      </c>
      <c r="V622" s="6" t="s">
        <v>43</v>
      </c>
      <c r="W622" s="6" t="s">
        <v>44</v>
      </c>
      <c r="X622" s="6" t="s">
        <v>45</v>
      </c>
      <c r="Y622" s="6" t="s">
        <v>46</v>
      </c>
      <c r="Z622" s="6" t="s">
        <v>82</v>
      </c>
      <c r="AA622" s="6" t="s">
        <v>1298</v>
      </c>
      <c r="AB622" s="7">
        <v>3</v>
      </c>
      <c r="AC622" s="12" t="s">
        <v>3123</v>
      </c>
      <c r="AD622" s="7"/>
      <c r="AE622" s="7"/>
      <c r="AF622" s="7">
        <v>59400</v>
      </c>
      <c r="AG622" s="7">
        <v>59.4</v>
      </c>
      <c r="AH622" s="7">
        <v>1575000</v>
      </c>
    </row>
    <row r="623" spans="1:34" ht="22" customHeight="1" x14ac:dyDescent="0.3">
      <c r="A623" s="2">
        <v>43348</v>
      </c>
      <c r="B623" s="3" t="s">
        <v>50</v>
      </c>
      <c r="C623" s="3" t="s">
        <v>84</v>
      </c>
      <c r="D623" s="3" t="s">
        <v>85</v>
      </c>
      <c r="E623" s="3" t="s">
        <v>44</v>
      </c>
      <c r="F623" s="3" t="s">
        <v>33</v>
      </c>
      <c r="G623" s="4" t="s">
        <v>49</v>
      </c>
      <c r="H623" s="4" t="s">
        <v>49</v>
      </c>
      <c r="I623" s="3" t="s">
        <v>86</v>
      </c>
      <c r="J623" s="3" t="s">
        <v>1271</v>
      </c>
      <c r="K623" s="4" t="s">
        <v>49</v>
      </c>
      <c r="L623" s="3" t="s">
        <v>61</v>
      </c>
      <c r="M623" s="3" t="s">
        <v>1272</v>
      </c>
      <c r="N623" s="4" t="s">
        <v>49</v>
      </c>
      <c r="O623" s="4" t="s">
        <v>49</v>
      </c>
      <c r="P623" s="3" t="s">
        <v>1273</v>
      </c>
      <c r="Q623" s="3" t="s">
        <v>39</v>
      </c>
      <c r="R623" s="3" t="s">
        <v>60</v>
      </c>
      <c r="S623" s="3" t="s">
        <v>61</v>
      </c>
      <c r="T623" s="3" t="s">
        <v>62</v>
      </c>
      <c r="U623" s="3" t="s">
        <v>56</v>
      </c>
      <c r="V623" s="3" t="s">
        <v>90</v>
      </c>
      <c r="W623" s="3" t="s">
        <v>44</v>
      </c>
      <c r="X623" s="3" t="s">
        <v>91</v>
      </c>
      <c r="Y623" s="3" t="s">
        <v>46</v>
      </c>
      <c r="Z623" s="3" t="s">
        <v>748</v>
      </c>
      <c r="AA623" s="3" t="s">
        <v>1301</v>
      </c>
      <c r="AB623" s="4">
        <v>1</v>
      </c>
      <c r="AC623" s="12" t="s">
        <v>3123</v>
      </c>
      <c r="AD623" s="10"/>
      <c r="AE623" s="10"/>
      <c r="AF623" s="4">
        <v>16840</v>
      </c>
      <c r="AG623" s="4">
        <v>16.84</v>
      </c>
      <c r="AH623" s="4">
        <v>98700</v>
      </c>
    </row>
    <row r="624" spans="1:34" ht="22" customHeight="1" x14ac:dyDescent="0.3">
      <c r="A624" s="2">
        <v>43346</v>
      </c>
      <c r="B624" s="3" t="s">
        <v>50</v>
      </c>
      <c r="C624" s="3" t="s">
        <v>32</v>
      </c>
      <c r="D624" s="4" t="s">
        <v>49</v>
      </c>
      <c r="E624" s="4" t="s">
        <v>49</v>
      </c>
      <c r="F624" s="3" t="s">
        <v>33</v>
      </c>
      <c r="G624" s="4" t="s">
        <v>49</v>
      </c>
      <c r="H624" s="4" t="s">
        <v>49</v>
      </c>
      <c r="I624" s="3" t="s">
        <v>34</v>
      </c>
      <c r="J624" s="3" t="s">
        <v>173</v>
      </c>
      <c r="K624" s="3" t="s">
        <v>174</v>
      </c>
      <c r="L624" s="3" t="s">
        <v>97</v>
      </c>
      <c r="M624" s="4" t="s">
        <v>49</v>
      </c>
      <c r="N624" s="4" t="s">
        <v>49</v>
      </c>
      <c r="O624" s="4" t="s">
        <v>49</v>
      </c>
      <c r="P624" s="3" t="s">
        <v>760</v>
      </c>
      <c r="Q624" s="3" t="s">
        <v>39</v>
      </c>
      <c r="R624" s="3" t="s">
        <v>176</v>
      </c>
      <c r="S624" s="3" t="s">
        <v>97</v>
      </c>
      <c r="T624" s="3" t="s">
        <v>177</v>
      </c>
      <c r="U624" s="3" t="s">
        <v>178</v>
      </c>
      <c r="V624" s="3" t="s">
        <v>43</v>
      </c>
      <c r="W624" s="3" t="s">
        <v>44</v>
      </c>
      <c r="X624" s="3" t="s">
        <v>45</v>
      </c>
      <c r="Y624" s="3" t="s">
        <v>46</v>
      </c>
      <c r="Z624" s="3" t="s">
        <v>179</v>
      </c>
      <c r="AA624" s="3" t="s">
        <v>1302</v>
      </c>
      <c r="AB624" s="4">
        <v>1</v>
      </c>
      <c r="AC624" s="12" t="s">
        <v>3123</v>
      </c>
      <c r="AD624" s="10"/>
      <c r="AE624" s="10"/>
      <c r="AF624" s="4">
        <v>17375</v>
      </c>
      <c r="AG624" s="4">
        <v>17.38</v>
      </c>
      <c r="AH624" s="4">
        <v>9100</v>
      </c>
    </row>
    <row r="625" spans="1:34" ht="22" customHeight="1" x14ac:dyDescent="0.3">
      <c r="A625" s="5">
        <v>43345</v>
      </c>
      <c r="B625" s="6" t="s">
        <v>31</v>
      </c>
      <c r="C625" s="6" t="s">
        <v>32</v>
      </c>
      <c r="D625" s="7" t="s">
        <v>49</v>
      </c>
      <c r="E625" s="7" t="s">
        <v>49</v>
      </c>
      <c r="F625" s="6" t="s">
        <v>33</v>
      </c>
      <c r="G625" s="7" t="s">
        <v>49</v>
      </c>
      <c r="H625" s="7" t="s">
        <v>49</v>
      </c>
      <c r="I625" s="6" t="s">
        <v>34</v>
      </c>
      <c r="J625" s="6" t="s">
        <v>35</v>
      </c>
      <c r="K625" s="6" t="s">
        <v>36</v>
      </c>
      <c r="L625" s="6" t="s">
        <v>37</v>
      </c>
      <c r="M625" s="6" t="s">
        <v>33</v>
      </c>
      <c r="N625" s="7" t="s">
        <v>49</v>
      </c>
      <c r="O625" s="7" t="s">
        <v>49</v>
      </c>
      <c r="P625" s="6" t="s">
        <v>38</v>
      </c>
      <c r="Q625" s="6" t="s">
        <v>39</v>
      </c>
      <c r="R625" s="6" t="s">
        <v>40</v>
      </c>
      <c r="S625" s="6" t="s">
        <v>37</v>
      </c>
      <c r="T625" s="6" t="s">
        <v>41</v>
      </c>
      <c r="U625" s="6" t="s">
        <v>42</v>
      </c>
      <c r="V625" s="6" t="s">
        <v>43</v>
      </c>
      <c r="W625" s="6" t="s">
        <v>44</v>
      </c>
      <c r="X625" s="6" t="s">
        <v>45</v>
      </c>
      <c r="Y625" s="6" t="s">
        <v>46</v>
      </c>
      <c r="Z625" s="6" t="s">
        <v>875</v>
      </c>
      <c r="AA625" s="6" t="s">
        <v>1303</v>
      </c>
      <c r="AB625" s="7">
        <v>6</v>
      </c>
      <c r="AC625" s="12" t="s">
        <v>3123</v>
      </c>
      <c r="AD625" s="7"/>
      <c r="AE625" s="7"/>
      <c r="AF625" s="7">
        <v>110860</v>
      </c>
      <c r="AG625" s="7">
        <v>110.86</v>
      </c>
      <c r="AH625" s="7">
        <v>152000</v>
      </c>
    </row>
    <row r="626" spans="1:34" ht="22" customHeight="1" x14ac:dyDescent="0.3">
      <c r="A626" s="2">
        <v>43342</v>
      </c>
      <c r="B626" s="3" t="s">
        <v>50</v>
      </c>
      <c r="C626" s="3" t="s">
        <v>32</v>
      </c>
      <c r="D626" s="4" t="s">
        <v>49</v>
      </c>
      <c r="E626" s="4" t="s">
        <v>49</v>
      </c>
      <c r="F626" s="3" t="s">
        <v>33</v>
      </c>
      <c r="G626" s="4" t="s">
        <v>49</v>
      </c>
      <c r="H626" s="4" t="s">
        <v>49</v>
      </c>
      <c r="I626" s="3" t="s">
        <v>34</v>
      </c>
      <c r="J626" s="3" t="s">
        <v>1271</v>
      </c>
      <c r="K626" s="4" t="s">
        <v>49</v>
      </c>
      <c r="L626" s="3" t="s">
        <v>61</v>
      </c>
      <c r="M626" s="3" t="s">
        <v>1272</v>
      </c>
      <c r="N626" s="4" t="s">
        <v>49</v>
      </c>
      <c r="O626" s="4" t="s">
        <v>49</v>
      </c>
      <c r="P626" s="3" t="s">
        <v>1273</v>
      </c>
      <c r="Q626" s="3" t="s">
        <v>39</v>
      </c>
      <c r="R626" s="3" t="s">
        <v>60</v>
      </c>
      <c r="S626" s="3" t="s">
        <v>61</v>
      </c>
      <c r="T626" s="3" t="s">
        <v>62</v>
      </c>
      <c r="U626" s="3" t="s">
        <v>56</v>
      </c>
      <c r="V626" s="3" t="s">
        <v>90</v>
      </c>
      <c r="W626" s="3" t="s">
        <v>44</v>
      </c>
      <c r="X626" s="3" t="s">
        <v>91</v>
      </c>
      <c r="Y626" s="3" t="s">
        <v>46</v>
      </c>
      <c r="Z626" s="3" t="s">
        <v>748</v>
      </c>
      <c r="AA626" s="3" t="s">
        <v>1304</v>
      </c>
      <c r="AB626" s="4">
        <v>1</v>
      </c>
      <c r="AC626" s="12" t="s">
        <v>3123</v>
      </c>
      <c r="AD626" s="10"/>
      <c r="AE626" s="10"/>
      <c r="AF626" s="4">
        <v>16840</v>
      </c>
      <c r="AG626" s="4">
        <v>16.84</v>
      </c>
      <c r="AH626" s="4">
        <v>101000</v>
      </c>
    </row>
    <row r="627" spans="1:34" ht="22" customHeight="1" x14ac:dyDescent="0.3">
      <c r="A627" s="5">
        <v>43340</v>
      </c>
      <c r="B627" s="6" t="s">
        <v>50</v>
      </c>
      <c r="C627" s="6" t="s">
        <v>84</v>
      </c>
      <c r="D627" s="6" t="s">
        <v>85</v>
      </c>
      <c r="E627" s="6" t="s">
        <v>44</v>
      </c>
      <c r="F627" s="6" t="s">
        <v>33</v>
      </c>
      <c r="G627" s="7" t="s">
        <v>49</v>
      </c>
      <c r="H627" s="7" t="s">
        <v>49</v>
      </c>
      <c r="I627" s="6" t="s">
        <v>86</v>
      </c>
      <c r="J627" s="6" t="s">
        <v>769</v>
      </c>
      <c r="K627" s="7" t="s">
        <v>49</v>
      </c>
      <c r="L627" s="6" t="s">
        <v>61</v>
      </c>
      <c r="M627" s="6" t="s">
        <v>770</v>
      </c>
      <c r="N627" s="7">
        <v>2539385563.1900001</v>
      </c>
      <c r="O627" s="7" t="s">
        <v>49</v>
      </c>
      <c r="P627" s="6" t="s">
        <v>771</v>
      </c>
      <c r="Q627" s="6" t="s">
        <v>39</v>
      </c>
      <c r="R627" s="6" t="s">
        <v>60</v>
      </c>
      <c r="S627" s="6" t="s">
        <v>61</v>
      </c>
      <c r="T627" s="6" t="s">
        <v>62</v>
      </c>
      <c r="U627" s="6" t="s">
        <v>56</v>
      </c>
      <c r="V627" s="6" t="s">
        <v>90</v>
      </c>
      <c r="W627" s="6" t="s">
        <v>44</v>
      </c>
      <c r="X627" s="6" t="s">
        <v>91</v>
      </c>
      <c r="Y627" s="6" t="s">
        <v>46</v>
      </c>
      <c r="Z627" s="6" t="s">
        <v>63</v>
      </c>
      <c r="AA627" s="6" t="s">
        <v>1305</v>
      </c>
      <c r="AB627" s="7">
        <v>2</v>
      </c>
      <c r="AC627" s="12" t="s">
        <v>3123</v>
      </c>
      <c r="AD627" s="7"/>
      <c r="AE627" s="7"/>
      <c r="AF627" s="7">
        <v>20120</v>
      </c>
      <c r="AG627" s="7">
        <v>20.12</v>
      </c>
      <c r="AH627" s="7">
        <v>302000</v>
      </c>
    </row>
    <row r="628" spans="1:34" ht="22" customHeight="1" x14ac:dyDescent="0.3">
      <c r="A628" s="2">
        <v>43340</v>
      </c>
      <c r="B628" s="3" t="s">
        <v>31</v>
      </c>
      <c r="C628" s="3" t="s">
        <v>32</v>
      </c>
      <c r="D628" s="4" t="s">
        <v>49</v>
      </c>
      <c r="E628" s="4" t="s">
        <v>49</v>
      </c>
      <c r="F628" s="3" t="s">
        <v>33</v>
      </c>
      <c r="G628" s="4" t="s">
        <v>49</v>
      </c>
      <c r="H628" s="4" t="s">
        <v>49</v>
      </c>
      <c r="I628" s="3" t="s">
        <v>34</v>
      </c>
      <c r="J628" s="3" t="s">
        <v>77</v>
      </c>
      <c r="K628" s="3" t="s">
        <v>78</v>
      </c>
      <c r="L628" s="3" t="s">
        <v>68</v>
      </c>
      <c r="M628" s="3" t="s">
        <v>33</v>
      </c>
      <c r="N628" s="4" t="s">
        <v>49</v>
      </c>
      <c r="O628" s="4" t="s">
        <v>49</v>
      </c>
      <c r="P628" s="3" t="s">
        <v>79</v>
      </c>
      <c r="Q628" s="3" t="s">
        <v>39</v>
      </c>
      <c r="R628" s="3" t="s">
        <v>135</v>
      </c>
      <c r="S628" s="3" t="s">
        <v>136</v>
      </c>
      <c r="T628" s="3" t="s">
        <v>137</v>
      </c>
      <c r="U628" s="3" t="s">
        <v>42</v>
      </c>
      <c r="V628" s="3" t="s">
        <v>43</v>
      </c>
      <c r="W628" s="3" t="s">
        <v>44</v>
      </c>
      <c r="X628" s="3" t="s">
        <v>45</v>
      </c>
      <c r="Y628" s="3" t="s">
        <v>46</v>
      </c>
      <c r="Z628" s="3" t="s">
        <v>440</v>
      </c>
      <c r="AA628" s="3" t="s">
        <v>1306</v>
      </c>
      <c r="AB628" s="4">
        <v>1</v>
      </c>
      <c r="AC628" s="12" t="s">
        <v>3123</v>
      </c>
      <c r="AD628" s="10"/>
      <c r="AE628" s="10"/>
      <c r="AF628" s="4">
        <v>8622</v>
      </c>
      <c r="AG628" s="4">
        <v>8.6199999999999992</v>
      </c>
      <c r="AH628" s="4">
        <v>3308000</v>
      </c>
    </row>
    <row r="629" spans="1:34" ht="22" customHeight="1" x14ac:dyDescent="0.3">
      <c r="A629" s="2">
        <v>43339</v>
      </c>
      <c r="B629" s="3" t="s">
        <v>31</v>
      </c>
      <c r="C629" s="3" t="s">
        <v>32</v>
      </c>
      <c r="D629" s="4" t="s">
        <v>49</v>
      </c>
      <c r="E629" s="4" t="s">
        <v>49</v>
      </c>
      <c r="F629" s="3" t="s">
        <v>33</v>
      </c>
      <c r="G629" s="4" t="s">
        <v>49</v>
      </c>
      <c r="H629" s="4" t="s">
        <v>49</v>
      </c>
      <c r="I629" s="3" t="s">
        <v>34</v>
      </c>
      <c r="J629" s="3" t="s">
        <v>77</v>
      </c>
      <c r="K629" s="3" t="s">
        <v>78</v>
      </c>
      <c r="L629" s="3" t="s">
        <v>68</v>
      </c>
      <c r="M629" s="3" t="s">
        <v>33</v>
      </c>
      <c r="N629" s="4" t="s">
        <v>49</v>
      </c>
      <c r="O629" s="4" t="s">
        <v>49</v>
      </c>
      <c r="P629" s="3" t="s">
        <v>79</v>
      </c>
      <c r="Q629" s="3" t="s">
        <v>39</v>
      </c>
      <c r="R629" s="3" t="s">
        <v>67</v>
      </c>
      <c r="S629" s="3" t="s">
        <v>68</v>
      </c>
      <c r="T629" s="3" t="s">
        <v>69</v>
      </c>
      <c r="U629" s="3" t="s">
        <v>70</v>
      </c>
      <c r="V629" s="3" t="s">
        <v>43</v>
      </c>
      <c r="W629" s="3" t="s">
        <v>44</v>
      </c>
      <c r="X629" s="3" t="s">
        <v>45</v>
      </c>
      <c r="Y629" s="3" t="s">
        <v>46</v>
      </c>
      <c r="Z629" s="3" t="s">
        <v>82</v>
      </c>
      <c r="AA629" s="3" t="s">
        <v>1312</v>
      </c>
      <c r="AB629" s="4">
        <v>3</v>
      </c>
      <c r="AC629" s="12" t="s">
        <v>3123</v>
      </c>
      <c r="AD629" s="10"/>
      <c r="AE629" s="10"/>
      <c r="AF629" s="4">
        <v>59880</v>
      </c>
      <c r="AG629" s="4">
        <v>59.88</v>
      </c>
      <c r="AH629" s="4">
        <v>1593000</v>
      </c>
    </row>
    <row r="630" spans="1:34" ht="22" customHeight="1" x14ac:dyDescent="0.3">
      <c r="A630" s="5">
        <v>43339</v>
      </c>
      <c r="B630" s="6" t="s">
        <v>31</v>
      </c>
      <c r="C630" s="6" t="s">
        <v>32</v>
      </c>
      <c r="D630" s="7" t="s">
        <v>49</v>
      </c>
      <c r="E630" s="7" t="s">
        <v>49</v>
      </c>
      <c r="F630" s="6" t="s">
        <v>33</v>
      </c>
      <c r="G630" s="7" t="s">
        <v>49</v>
      </c>
      <c r="H630" s="7" t="s">
        <v>49</v>
      </c>
      <c r="I630" s="6" t="s">
        <v>34</v>
      </c>
      <c r="J630" s="6" t="s">
        <v>77</v>
      </c>
      <c r="K630" s="6" t="s">
        <v>78</v>
      </c>
      <c r="L630" s="6" t="s">
        <v>68</v>
      </c>
      <c r="M630" s="6" t="s">
        <v>33</v>
      </c>
      <c r="N630" s="7" t="s">
        <v>49</v>
      </c>
      <c r="O630" s="7" t="s">
        <v>49</v>
      </c>
      <c r="P630" s="6" t="s">
        <v>79</v>
      </c>
      <c r="Q630" s="6" t="s">
        <v>39</v>
      </c>
      <c r="R630" s="6" t="s">
        <v>67</v>
      </c>
      <c r="S630" s="6" t="s">
        <v>68</v>
      </c>
      <c r="T630" s="6" t="s">
        <v>69</v>
      </c>
      <c r="U630" s="6" t="s">
        <v>70</v>
      </c>
      <c r="V630" s="6" t="s">
        <v>43</v>
      </c>
      <c r="W630" s="6" t="s">
        <v>44</v>
      </c>
      <c r="X630" s="6" t="s">
        <v>45</v>
      </c>
      <c r="Y630" s="6" t="s">
        <v>46</v>
      </c>
      <c r="Z630" s="6" t="s">
        <v>208</v>
      </c>
      <c r="AA630" s="6" t="s">
        <v>1313</v>
      </c>
      <c r="AB630" s="7">
        <v>2</v>
      </c>
      <c r="AC630" s="12" t="s">
        <v>3123</v>
      </c>
      <c r="AD630" s="7"/>
      <c r="AE630" s="7"/>
      <c r="AF630" s="7">
        <v>15704</v>
      </c>
      <c r="AG630" s="7">
        <v>15.7</v>
      </c>
      <c r="AH630" s="7">
        <v>49500</v>
      </c>
    </row>
    <row r="631" spans="1:34" ht="22" customHeight="1" x14ac:dyDescent="0.3">
      <c r="A631" s="2">
        <v>43339</v>
      </c>
      <c r="B631" s="3" t="s">
        <v>31</v>
      </c>
      <c r="C631" s="3" t="s">
        <v>32</v>
      </c>
      <c r="D631" s="4" t="s">
        <v>49</v>
      </c>
      <c r="E631" s="4" t="s">
        <v>49</v>
      </c>
      <c r="F631" s="3" t="s">
        <v>33</v>
      </c>
      <c r="G631" s="4" t="s">
        <v>49</v>
      </c>
      <c r="H631" s="4" t="s">
        <v>49</v>
      </c>
      <c r="I631" s="3" t="s">
        <v>34</v>
      </c>
      <c r="J631" s="3" t="s">
        <v>77</v>
      </c>
      <c r="K631" s="3" t="s">
        <v>78</v>
      </c>
      <c r="L631" s="3" t="s">
        <v>68</v>
      </c>
      <c r="M631" s="3" t="s">
        <v>33</v>
      </c>
      <c r="N631" s="4" t="s">
        <v>49</v>
      </c>
      <c r="O631" s="4" t="s">
        <v>49</v>
      </c>
      <c r="P631" s="3" t="s">
        <v>79</v>
      </c>
      <c r="Q631" s="3" t="s">
        <v>39</v>
      </c>
      <c r="R631" s="3" t="s">
        <v>67</v>
      </c>
      <c r="S631" s="3" t="s">
        <v>68</v>
      </c>
      <c r="T631" s="3" t="s">
        <v>69</v>
      </c>
      <c r="U631" s="3" t="s">
        <v>70</v>
      </c>
      <c r="V631" s="3" t="s">
        <v>43</v>
      </c>
      <c r="W631" s="3" t="s">
        <v>44</v>
      </c>
      <c r="X631" s="3" t="s">
        <v>45</v>
      </c>
      <c r="Y631" s="3" t="s">
        <v>46</v>
      </c>
      <c r="Z631" s="3" t="s">
        <v>234</v>
      </c>
      <c r="AA631" s="3" t="s">
        <v>1314</v>
      </c>
      <c r="AB631" s="4">
        <v>1</v>
      </c>
      <c r="AC631" s="12" t="s">
        <v>3123</v>
      </c>
      <c r="AD631" s="10"/>
      <c r="AE631" s="10"/>
      <c r="AF631" s="4">
        <v>3034</v>
      </c>
      <c r="AG631" s="4">
        <v>3.03</v>
      </c>
      <c r="AH631" s="4">
        <v>28600</v>
      </c>
    </row>
    <row r="632" spans="1:34" ht="22" customHeight="1" x14ac:dyDescent="0.3">
      <c r="A632" s="2">
        <v>43339</v>
      </c>
      <c r="B632" s="3" t="s">
        <v>31</v>
      </c>
      <c r="C632" s="3" t="s">
        <v>32</v>
      </c>
      <c r="D632" s="4" t="s">
        <v>49</v>
      </c>
      <c r="E632" s="4" t="s">
        <v>49</v>
      </c>
      <c r="F632" s="3" t="s">
        <v>33</v>
      </c>
      <c r="G632" s="4" t="s">
        <v>49</v>
      </c>
      <c r="H632" s="4" t="s">
        <v>49</v>
      </c>
      <c r="I632" s="3" t="s">
        <v>34</v>
      </c>
      <c r="J632" s="3" t="s">
        <v>77</v>
      </c>
      <c r="K632" s="3" t="s">
        <v>78</v>
      </c>
      <c r="L632" s="3" t="s">
        <v>68</v>
      </c>
      <c r="M632" s="3" t="s">
        <v>33</v>
      </c>
      <c r="N632" s="4" t="s">
        <v>49</v>
      </c>
      <c r="O632" s="4" t="s">
        <v>49</v>
      </c>
      <c r="P632" s="3" t="s">
        <v>79</v>
      </c>
      <c r="Q632" s="3" t="s">
        <v>39</v>
      </c>
      <c r="R632" s="3" t="s">
        <v>67</v>
      </c>
      <c r="S632" s="3" t="s">
        <v>68</v>
      </c>
      <c r="T632" s="3" t="s">
        <v>69</v>
      </c>
      <c r="U632" s="3" t="s">
        <v>70</v>
      </c>
      <c r="V632" s="3" t="s">
        <v>43</v>
      </c>
      <c r="W632" s="3" t="s">
        <v>44</v>
      </c>
      <c r="X632" s="3" t="s">
        <v>45</v>
      </c>
      <c r="Y632" s="3" t="s">
        <v>46</v>
      </c>
      <c r="Z632" s="3" t="s">
        <v>82</v>
      </c>
      <c r="AA632" s="3" t="s">
        <v>1318</v>
      </c>
      <c r="AB632" s="4">
        <v>5</v>
      </c>
      <c r="AC632" s="12" t="s">
        <v>3123</v>
      </c>
      <c r="AD632" s="10"/>
      <c r="AE632" s="10"/>
      <c r="AF632" s="4">
        <v>96600</v>
      </c>
      <c r="AG632" s="4">
        <v>96.6</v>
      </c>
      <c r="AH632" s="4">
        <v>2570000</v>
      </c>
    </row>
    <row r="633" spans="1:34" ht="22" customHeight="1" x14ac:dyDescent="0.3">
      <c r="A633" s="5">
        <v>43336</v>
      </c>
      <c r="B633" s="6" t="s">
        <v>50</v>
      </c>
      <c r="C633" s="6" t="s">
        <v>84</v>
      </c>
      <c r="D633" s="6" t="s">
        <v>85</v>
      </c>
      <c r="E633" s="6" t="s">
        <v>44</v>
      </c>
      <c r="F633" s="6" t="s">
        <v>33</v>
      </c>
      <c r="G633" s="7" t="s">
        <v>49</v>
      </c>
      <c r="H633" s="7" t="s">
        <v>49</v>
      </c>
      <c r="I633" s="6" t="s">
        <v>86</v>
      </c>
      <c r="J633" s="6" t="s">
        <v>1271</v>
      </c>
      <c r="K633" s="7" t="s">
        <v>49</v>
      </c>
      <c r="L633" s="6" t="s">
        <v>61</v>
      </c>
      <c r="M633" s="6" t="s">
        <v>1272</v>
      </c>
      <c r="N633" s="7" t="s">
        <v>49</v>
      </c>
      <c r="O633" s="7" t="s">
        <v>49</v>
      </c>
      <c r="P633" s="6" t="s">
        <v>1273</v>
      </c>
      <c r="Q633" s="6" t="s">
        <v>39</v>
      </c>
      <c r="R633" s="6" t="s">
        <v>60</v>
      </c>
      <c r="S633" s="6" t="s">
        <v>61</v>
      </c>
      <c r="T633" s="6" t="s">
        <v>62</v>
      </c>
      <c r="U633" s="6" t="s">
        <v>56</v>
      </c>
      <c r="V633" s="6" t="s">
        <v>90</v>
      </c>
      <c r="W633" s="6" t="s">
        <v>44</v>
      </c>
      <c r="X633" s="6" t="s">
        <v>91</v>
      </c>
      <c r="Y633" s="6" t="s">
        <v>46</v>
      </c>
      <c r="Z633" s="6" t="s">
        <v>748</v>
      </c>
      <c r="AA633" s="6" t="s">
        <v>1304</v>
      </c>
      <c r="AB633" s="7">
        <v>2</v>
      </c>
      <c r="AC633" s="12" t="s">
        <v>3123</v>
      </c>
      <c r="AD633" s="7"/>
      <c r="AE633" s="7"/>
      <c r="AF633" s="7">
        <v>33680</v>
      </c>
      <c r="AG633" s="7">
        <v>33.68</v>
      </c>
      <c r="AH633" s="7">
        <v>203000</v>
      </c>
    </row>
    <row r="634" spans="1:34" ht="22" customHeight="1" x14ac:dyDescent="0.3">
      <c r="A634" s="2">
        <v>43334</v>
      </c>
      <c r="B634" s="3" t="s">
        <v>50</v>
      </c>
      <c r="C634" s="3" t="s">
        <v>32</v>
      </c>
      <c r="D634" s="4" t="s">
        <v>49</v>
      </c>
      <c r="E634" s="4" t="s">
        <v>49</v>
      </c>
      <c r="F634" s="3" t="s">
        <v>33</v>
      </c>
      <c r="G634" s="4" t="s">
        <v>49</v>
      </c>
      <c r="H634" s="4" t="s">
        <v>49</v>
      </c>
      <c r="I634" s="3" t="s">
        <v>34</v>
      </c>
      <c r="J634" s="3" t="s">
        <v>538</v>
      </c>
      <c r="K634" s="4" t="s">
        <v>49</v>
      </c>
      <c r="L634" s="3" t="s">
        <v>61</v>
      </c>
      <c r="M634" s="3" t="s">
        <v>103</v>
      </c>
      <c r="N634" s="4" t="s">
        <v>49</v>
      </c>
      <c r="O634" s="4" t="s">
        <v>49</v>
      </c>
      <c r="P634" s="3" t="s">
        <v>104</v>
      </c>
      <c r="Q634" s="3" t="s">
        <v>1252</v>
      </c>
      <c r="R634" s="3" t="s">
        <v>106</v>
      </c>
      <c r="S634" s="3" t="s">
        <v>61</v>
      </c>
      <c r="T634" s="3" t="s">
        <v>107</v>
      </c>
      <c r="U634" s="3" t="s">
        <v>56</v>
      </c>
      <c r="V634" s="3" t="s">
        <v>43</v>
      </c>
      <c r="W634" s="3" t="s">
        <v>44</v>
      </c>
      <c r="X634" s="3" t="s">
        <v>45</v>
      </c>
      <c r="Y634" s="3" t="s">
        <v>46</v>
      </c>
      <c r="Z634" s="3" t="s">
        <v>108</v>
      </c>
      <c r="AA634" s="3" t="s">
        <v>1319</v>
      </c>
      <c r="AB634" s="4">
        <v>2</v>
      </c>
      <c r="AC634" s="12" t="s">
        <v>3123</v>
      </c>
      <c r="AD634" s="10"/>
      <c r="AE634" s="10"/>
      <c r="AF634" s="4">
        <v>13440</v>
      </c>
      <c r="AG634" s="4">
        <v>13.44</v>
      </c>
      <c r="AH634" s="4">
        <v>71400</v>
      </c>
    </row>
    <row r="635" spans="1:34" ht="22" customHeight="1" x14ac:dyDescent="0.3">
      <c r="A635" s="2">
        <v>43332</v>
      </c>
      <c r="B635" s="3" t="s">
        <v>31</v>
      </c>
      <c r="C635" s="3" t="s">
        <v>32</v>
      </c>
      <c r="D635" s="4" t="s">
        <v>49</v>
      </c>
      <c r="E635" s="4" t="s">
        <v>49</v>
      </c>
      <c r="F635" s="3" t="s">
        <v>33</v>
      </c>
      <c r="G635" s="4" t="s">
        <v>49</v>
      </c>
      <c r="H635" s="4" t="s">
        <v>49</v>
      </c>
      <c r="I635" s="3" t="s">
        <v>34</v>
      </c>
      <c r="J635" s="3" t="s">
        <v>65</v>
      </c>
      <c r="K635" s="4" t="s">
        <v>49</v>
      </c>
      <c r="L635" s="4" t="s">
        <v>49</v>
      </c>
      <c r="M635" s="3" t="s">
        <v>33</v>
      </c>
      <c r="N635" s="4" t="s">
        <v>49</v>
      </c>
      <c r="O635" s="4" t="s">
        <v>49</v>
      </c>
      <c r="P635" s="3" t="s">
        <v>66</v>
      </c>
      <c r="Q635" s="3" t="s">
        <v>39</v>
      </c>
      <c r="R635" s="3" t="s">
        <v>67</v>
      </c>
      <c r="S635" s="3" t="s">
        <v>68</v>
      </c>
      <c r="T635" s="3" t="s">
        <v>69</v>
      </c>
      <c r="U635" s="3" t="s">
        <v>70</v>
      </c>
      <c r="V635" s="3" t="s">
        <v>43</v>
      </c>
      <c r="W635" s="3" t="s">
        <v>44</v>
      </c>
      <c r="X635" s="3" t="s">
        <v>45</v>
      </c>
      <c r="Y635" s="3" t="s">
        <v>46</v>
      </c>
      <c r="Z635" s="3" t="s">
        <v>73</v>
      </c>
      <c r="AA635" s="3" t="s">
        <v>1321</v>
      </c>
      <c r="AB635" s="4">
        <v>5</v>
      </c>
      <c r="AC635" s="12" t="s">
        <v>3123</v>
      </c>
      <c r="AD635" s="10"/>
      <c r="AE635" s="10"/>
      <c r="AF635" s="4">
        <v>110059</v>
      </c>
      <c r="AG635" s="4">
        <v>110.06</v>
      </c>
      <c r="AH635" s="4">
        <v>1344000</v>
      </c>
    </row>
    <row r="636" spans="1:34" ht="22" customHeight="1" x14ac:dyDescent="0.3">
      <c r="A636" s="5">
        <v>43332</v>
      </c>
      <c r="B636" s="6" t="s">
        <v>31</v>
      </c>
      <c r="C636" s="6" t="s">
        <v>32</v>
      </c>
      <c r="D636" s="7" t="s">
        <v>49</v>
      </c>
      <c r="E636" s="7" t="s">
        <v>49</v>
      </c>
      <c r="F636" s="6" t="s">
        <v>33</v>
      </c>
      <c r="G636" s="7" t="s">
        <v>49</v>
      </c>
      <c r="H636" s="7" t="s">
        <v>49</v>
      </c>
      <c r="I636" s="6" t="s">
        <v>34</v>
      </c>
      <c r="J636" s="6" t="s">
        <v>35</v>
      </c>
      <c r="K636" s="6" t="s">
        <v>36</v>
      </c>
      <c r="L636" s="6" t="s">
        <v>37</v>
      </c>
      <c r="M636" s="6" t="s">
        <v>33</v>
      </c>
      <c r="N636" s="7" t="s">
        <v>49</v>
      </c>
      <c r="O636" s="7" t="s">
        <v>49</v>
      </c>
      <c r="P636" s="6" t="s">
        <v>38</v>
      </c>
      <c r="Q636" s="6" t="s">
        <v>39</v>
      </c>
      <c r="R636" s="6" t="s">
        <v>40</v>
      </c>
      <c r="S636" s="6" t="s">
        <v>37</v>
      </c>
      <c r="T636" s="6" t="s">
        <v>41</v>
      </c>
      <c r="U636" s="6" t="s">
        <v>42</v>
      </c>
      <c r="V636" s="6" t="s">
        <v>43</v>
      </c>
      <c r="W636" s="6" t="s">
        <v>44</v>
      </c>
      <c r="X636" s="6" t="s">
        <v>45</v>
      </c>
      <c r="Y636" s="6" t="s">
        <v>46</v>
      </c>
      <c r="Z636" s="6" t="s">
        <v>875</v>
      </c>
      <c r="AA636" s="6" t="s">
        <v>1322</v>
      </c>
      <c r="AB636" s="7">
        <v>10</v>
      </c>
      <c r="AC636" s="12" t="s">
        <v>3123</v>
      </c>
      <c r="AD636" s="7"/>
      <c r="AE636" s="7"/>
      <c r="AF636" s="7">
        <v>184840</v>
      </c>
      <c r="AG636" s="7">
        <v>184.84</v>
      </c>
      <c r="AH636" s="7">
        <v>505000</v>
      </c>
    </row>
    <row r="637" spans="1:34" ht="22" customHeight="1" x14ac:dyDescent="0.3">
      <c r="A637" s="2">
        <v>43332</v>
      </c>
      <c r="B637" s="3" t="s">
        <v>31</v>
      </c>
      <c r="C637" s="3" t="s">
        <v>32</v>
      </c>
      <c r="D637" s="4" t="s">
        <v>49</v>
      </c>
      <c r="E637" s="4" t="s">
        <v>49</v>
      </c>
      <c r="F637" s="3" t="s">
        <v>33</v>
      </c>
      <c r="G637" s="4" t="s">
        <v>49</v>
      </c>
      <c r="H637" s="4" t="s">
        <v>49</v>
      </c>
      <c r="I637" s="3" t="s">
        <v>34</v>
      </c>
      <c r="J637" s="3" t="s">
        <v>65</v>
      </c>
      <c r="K637" s="4" t="s">
        <v>49</v>
      </c>
      <c r="L637" s="4" t="s">
        <v>49</v>
      </c>
      <c r="M637" s="3" t="s">
        <v>33</v>
      </c>
      <c r="N637" s="4" t="s">
        <v>49</v>
      </c>
      <c r="O637" s="4" t="s">
        <v>49</v>
      </c>
      <c r="P637" s="3" t="s">
        <v>66</v>
      </c>
      <c r="Q637" s="3" t="s">
        <v>39</v>
      </c>
      <c r="R637" s="3" t="s">
        <v>67</v>
      </c>
      <c r="S637" s="3" t="s">
        <v>68</v>
      </c>
      <c r="T637" s="3" t="s">
        <v>69</v>
      </c>
      <c r="U637" s="3" t="s">
        <v>70</v>
      </c>
      <c r="V637" s="3" t="s">
        <v>43</v>
      </c>
      <c r="W637" s="3" t="s">
        <v>44</v>
      </c>
      <c r="X637" s="3" t="s">
        <v>45</v>
      </c>
      <c r="Y637" s="3" t="s">
        <v>46</v>
      </c>
      <c r="Z637" s="3" t="s">
        <v>73</v>
      </c>
      <c r="AA637" s="3" t="s">
        <v>1323</v>
      </c>
      <c r="AB637" s="4">
        <v>4</v>
      </c>
      <c r="AC637" s="12" t="s">
        <v>3123</v>
      </c>
      <c r="AD637" s="10"/>
      <c r="AE637" s="10"/>
      <c r="AF637" s="4">
        <v>85879</v>
      </c>
      <c r="AG637" s="4">
        <v>85.88</v>
      </c>
      <c r="AH637" s="4">
        <v>1049000</v>
      </c>
    </row>
    <row r="638" spans="1:34" ht="22" customHeight="1" x14ac:dyDescent="0.3">
      <c r="A638" s="5">
        <v>43332</v>
      </c>
      <c r="B638" s="6" t="s">
        <v>50</v>
      </c>
      <c r="C638" s="6" t="s">
        <v>32</v>
      </c>
      <c r="D638" s="7" t="s">
        <v>49</v>
      </c>
      <c r="E638" s="7" t="s">
        <v>49</v>
      </c>
      <c r="F638" s="6" t="s">
        <v>33</v>
      </c>
      <c r="G638" s="7" t="s">
        <v>49</v>
      </c>
      <c r="H638" s="7" t="s">
        <v>49</v>
      </c>
      <c r="I638" s="6" t="s">
        <v>34</v>
      </c>
      <c r="J638" s="6" t="s">
        <v>173</v>
      </c>
      <c r="K638" s="6" t="s">
        <v>174</v>
      </c>
      <c r="L638" s="6" t="s">
        <v>97</v>
      </c>
      <c r="M638" s="7" t="s">
        <v>49</v>
      </c>
      <c r="N638" s="7" t="s">
        <v>49</v>
      </c>
      <c r="O638" s="7" t="s">
        <v>49</v>
      </c>
      <c r="P638" s="6" t="s">
        <v>760</v>
      </c>
      <c r="Q638" s="6" t="s">
        <v>39</v>
      </c>
      <c r="R638" s="6" t="s">
        <v>176</v>
      </c>
      <c r="S638" s="6" t="s">
        <v>97</v>
      </c>
      <c r="T638" s="6" t="s">
        <v>177</v>
      </c>
      <c r="U638" s="6" t="s">
        <v>178</v>
      </c>
      <c r="V638" s="6" t="s">
        <v>43</v>
      </c>
      <c r="W638" s="6" t="s">
        <v>44</v>
      </c>
      <c r="X638" s="6" t="s">
        <v>45</v>
      </c>
      <c r="Y638" s="6" t="s">
        <v>46</v>
      </c>
      <c r="Z638" s="6" t="s">
        <v>179</v>
      </c>
      <c r="AA638" s="6" t="s">
        <v>1324</v>
      </c>
      <c r="AB638" s="7">
        <v>2</v>
      </c>
      <c r="AC638" s="12" t="s">
        <v>3123</v>
      </c>
      <c r="AD638" s="7"/>
      <c r="AE638" s="7"/>
      <c r="AF638" s="7">
        <v>34750</v>
      </c>
      <c r="AG638" s="7">
        <v>34.75</v>
      </c>
      <c r="AH638" s="7">
        <v>18300</v>
      </c>
    </row>
    <row r="639" spans="1:34" ht="22" customHeight="1" x14ac:dyDescent="0.3">
      <c r="A639" s="2">
        <v>43331</v>
      </c>
      <c r="B639" s="3" t="s">
        <v>50</v>
      </c>
      <c r="C639" s="3" t="s">
        <v>84</v>
      </c>
      <c r="D639" s="3" t="s">
        <v>85</v>
      </c>
      <c r="E639" s="3" t="s">
        <v>44</v>
      </c>
      <c r="F639" s="3" t="s">
        <v>33</v>
      </c>
      <c r="G639" s="4" t="s">
        <v>49</v>
      </c>
      <c r="H639" s="4" t="s">
        <v>49</v>
      </c>
      <c r="I639" s="3" t="s">
        <v>86</v>
      </c>
      <c r="J639" s="3" t="s">
        <v>1325</v>
      </c>
      <c r="K639" s="4" t="s">
        <v>49</v>
      </c>
      <c r="L639" s="3" t="s">
        <v>113</v>
      </c>
      <c r="M639" s="4" t="s">
        <v>49</v>
      </c>
      <c r="N639" s="4" t="s">
        <v>49</v>
      </c>
      <c r="O639" s="4" t="s">
        <v>49</v>
      </c>
      <c r="P639" s="3" t="s">
        <v>1326</v>
      </c>
      <c r="Q639" s="3" t="s">
        <v>1327</v>
      </c>
      <c r="R639" s="3" t="s">
        <v>115</v>
      </c>
      <c r="S639" s="3" t="s">
        <v>113</v>
      </c>
      <c r="T639" s="3" t="s">
        <v>116</v>
      </c>
      <c r="U639" s="3" t="s">
        <v>117</v>
      </c>
      <c r="V639" s="3" t="s">
        <v>90</v>
      </c>
      <c r="W639" s="3" t="s">
        <v>44</v>
      </c>
      <c r="X639" s="3" t="s">
        <v>91</v>
      </c>
      <c r="Y639" s="3" t="s">
        <v>46</v>
      </c>
      <c r="Z639" s="3" t="s">
        <v>1328</v>
      </c>
      <c r="AA639" s="3" t="s">
        <v>1329</v>
      </c>
      <c r="AB639" s="4">
        <v>2</v>
      </c>
      <c r="AC639" s="12" t="s">
        <v>3123</v>
      </c>
      <c r="AD639" s="10"/>
      <c r="AE639" s="10"/>
      <c r="AF639" s="4">
        <v>23304</v>
      </c>
      <c r="AG639" s="4">
        <v>23.3</v>
      </c>
      <c r="AH639" s="4">
        <v>796000</v>
      </c>
    </row>
    <row r="640" spans="1:34" ht="22" customHeight="1" x14ac:dyDescent="0.3">
      <c r="A640" s="5">
        <v>43330</v>
      </c>
      <c r="B640" s="6" t="s">
        <v>50</v>
      </c>
      <c r="C640" s="6" t="s">
        <v>32</v>
      </c>
      <c r="D640" s="7" t="s">
        <v>49</v>
      </c>
      <c r="E640" s="7" t="s">
        <v>49</v>
      </c>
      <c r="F640" s="6" t="s">
        <v>33</v>
      </c>
      <c r="G640" s="7" t="s">
        <v>49</v>
      </c>
      <c r="H640" s="7" t="s">
        <v>49</v>
      </c>
      <c r="I640" s="6" t="s">
        <v>34</v>
      </c>
      <c r="J640" s="6" t="s">
        <v>1087</v>
      </c>
      <c r="K640" s="6" t="s">
        <v>1088</v>
      </c>
      <c r="L640" s="6" t="s">
        <v>1089</v>
      </c>
      <c r="M640" s="7" t="s">
        <v>49</v>
      </c>
      <c r="N640" s="7" t="s">
        <v>49</v>
      </c>
      <c r="O640" s="7" t="s">
        <v>49</v>
      </c>
      <c r="P640" s="6" t="s">
        <v>1090</v>
      </c>
      <c r="Q640" s="6" t="s">
        <v>39</v>
      </c>
      <c r="R640" s="6" t="s">
        <v>60</v>
      </c>
      <c r="S640" s="6" t="s">
        <v>61</v>
      </c>
      <c r="T640" s="6" t="s">
        <v>62</v>
      </c>
      <c r="U640" s="6" t="s">
        <v>56</v>
      </c>
      <c r="V640" s="6" t="s">
        <v>43</v>
      </c>
      <c r="W640" s="6" t="s">
        <v>44</v>
      </c>
      <c r="X640" s="6" t="s">
        <v>45</v>
      </c>
      <c r="Y640" s="6" t="s">
        <v>46</v>
      </c>
      <c r="Z640" s="6" t="s">
        <v>418</v>
      </c>
      <c r="AA640" s="6" t="s">
        <v>1337</v>
      </c>
      <c r="AB640" s="7">
        <v>1</v>
      </c>
      <c r="AC640" s="12" t="s">
        <v>3123</v>
      </c>
      <c r="AD640" s="7"/>
      <c r="AE640" s="7"/>
      <c r="AF640" s="7">
        <v>3018</v>
      </c>
      <c r="AG640" s="7">
        <v>3.02</v>
      </c>
      <c r="AH640" s="7">
        <v>93300</v>
      </c>
    </row>
    <row r="641" spans="1:34" ht="22" customHeight="1" x14ac:dyDescent="0.3">
      <c r="A641" s="5">
        <v>43330</v>
      </c>
      <c r="B641" s="6" t="s">
        <v>50</v>
      </c>
      <c r="C641" s="6" t="s">
        <v>32</v>
      </c>
      <c r="D641" s="7" t="s">
        <v>49</v>
      </c>
      <c r="E641" s="7" t="s">
        <v>49</v>
      </c>
      <c r="F641" s="6" t="s">
        <v>33</v>
      </c>
      <c r="G641" s="7" t="s">
        <v>49</v>
      </c>
      <c r="H641" s="7" t="s">
        <v>49</v>
      </c>
      <c r="I641" s="6" t="s">
        <v>34</v>
      </c>
      <c r="J641" s="6" t="s">
        <v>578</v>
      </c>
      <c r="K641" s="6" t="s">
        <v>488</v>
      </c>
      <c r="L641" s="6" t="s">
        <v>61</v>
      </c>
      <c r="M641" s="6" t="s">
        <v>33</v>
      </c>
      <c r="N641" s="8">
        <v>263672638</v>
      </c>
      <c r="O641" s="7" t="s">
        <v>49</v>
      </c>
      <c r="P641" s="6" t="s">
        <v>579</v>
      </c>
      <c r="Q641" s="6" t="s">
        <v>39</v>
      </c>
      <c r="R641" s="6" t="s">
        <v>60</v>
      </c>
      <c r="S641" s="6" t="s">
        <v>61</v>
      </c>
      <c r="T641" s="6" t="s">
        <v>62</v>
      </c>
      <c r="U641" s="6" t="s">
        <v>56</v>
      </c>
      <c r="V641" s="6" t="s">
        <v>43</v>
      </c>
      <c r="W641" s="6" t="s">
        <v>44</v>
      </c>
      <c r="X641" s="6" t="s">
        <v>45</v>
      </c>
      <c r="Y641" s="6" t="s">
        <v>46</v>
      </c>
      <c r="Z641" s="6" t="s">
        <v>580</v>
      </c>
      <c r="AA641" s="6" t="s">
        <v>1283</v>
      </c>
      <c r="AB641" s="7">
        <v>1</v>
      </c>
      <c r="AC641" s="12" t="s">
        <v>3123</v>
      </c>
      <c r="AD641" s="7"/>
      <c r="AE641" s="7"/>
      <c r="AF641" s="7">
        <v>16760</v>
      </c>
      <c r="AG641" s="7">
        <v>16.760000000000002</v>
      </c>
      <c r="AH641" s="7">
        <v>425000</v>
      </c>
    </row>
    <row r="642" spans="1:34" ht="22" customHeight="1" x14ac:dyDescent="0.3">
      <c r="A642" s="2">
        <v>43330</v>
      </c>
      <c r="B642" s="3" t="s">
        <v>31</v>
      </c>
      <c r="C642" s="3" t="s">
        <v>32</v>
      </c>
      <c r="D642" s="4" t="s">
        <v>49</v>
      </c>
      <c r="E642" s="4" t="s">
        <v>49</v>
      </c>
      <c r="F642" s="3" t="s">
        <v>33</v>
      </c>
      <c r="G642" s="4" t="s">
        <v>49</v>
      </c>
      <c r="H642" s="4" t="s">
        <v>49</v>
      </c>
      <c r="I642" s="3" t="s">
        <v>34</v>
      </c>
      <c r="J642" s="3" t="s">
        <v>65</v>
      </c>
      <c r="K642" s="4" t="s">
        <v>49</v>
      </c>
      <c r="L642" s="4" t="s">
        <v>49</v>
      </c>
      <c r="M642" s="3" t="s">
        <v>33</v>
      </c>
      <c r="N642" s="4" t="s">
        <v>49</v>
      </c>
      <c r="O642" s="4" t="s">
        <v>49</v>
      </c>
      <c r="P642" s="3" t="s">
        <v>66</v>
      </c>
      <c r="Q642" s="3" t="s">
        <v>39</v>
      </c>
      <c r="R642" s="3" t="s">
        <v>67</v>
      </c>
      <c r="S642" s="3" t="s">
        <v>68</v>
      </c>
      <c r="T642" s="3" t="s">
        <v>69</v>
      </c>
      <c r="U642" s="3" t="s">
        <v>70</v>
      </c>
      <c r="V642" s="3" t="s">
        <v>43</v>
      </c>
      <c r="W642" s="3" t="s">
        <v>44</v>
      </c>
      <c r="X642" s="3" t="s">
        <v>45</v>
      </c>
      <c r="Y642" s="3" t="s">
        <v>46</v>
      </c>
      <c r="Z642" s="3" t="s">
        <v>73</v>
      </c>
      <c r="AA642" s="3" t="s">
        <v>1340</v>
      </c>
      <c r="AB642" s="4">
        <v>3</v>
      </c>
      <c r="AC642" s="12" t="s">
        <v>3123</v>
      </c>
      <c r="AD642" s="10"/>
      <c r="AE642" s="10"/>
      <c r="AF642" s="4">
        <v>49665</v>
      </c>
      <c r="AG642" s="4">
        <v>49.67</v>
      </c>
      <c r="AH642" s="4">
        <v>606000</v>
      </c>
    </row>
    <row r="643" spans="1:34" ht="22" customHeight="1" x14ac:dyDescent="0.3">
      <c r="A643" s="2">
        <v>43328</v>
      </c>
      <c r="B643" s="3" t="s">
        <v>50</v>
      </c>
      <c r="C643" s="3" t="s">
        <v>84</v>
      </c>
      <c r="D643" s="3" t="s">
        <v>85</v>
      </c>
      <c r="E643" s="3" t="s">
        <v>44</v>
      </c>
      <c r="F643" s="3" t="s">
        <v>33</v>
      </c>
      <c r="G643" s="4" t="s">
        <v>49</v>
      </c>
      <c r="H643" s="4" t="s">
        <v>49</v>
      </c>
      <c r="I643" s="3" t="s">
        <v>86</v>
      </c>
      <c r="J643" s="3" t="s">
        <v>87</v>
      </c>
      <c r="K643" s="4" t="s">
        <v>49</v>
      </c>
      <c r="L643" s="3" t="s">
        <v>61</v>
      </c>
      <c r="M643" s="4" t="s">
        <v>49</v>
      </c>
      <c r="N643" s="4" t="s">
        <v>49</v>
      </c>
      <c r="O643" s="4" t="s">
        <v>49</v>
      </c>
      <c r="P643" s="3" t="s">
        <v>946</v>
      </c>
      <c r="Q643" s="3" t="s">
        <v>39</v>
      </c>
      <c r="R643" s="3" t="s">
        <v>60</v>
      </c>
      <c r="S643" s="3" t="s">
        <v>61</v>
      </c>
      <c r="T643" s="3" t="s">
        <v>62</v>
      </c>
      <c r="U643" s="3" t="s">
        <v>56</v>
      </c>
      <c r="V643" s="3" t="s">
        <v>90</v>
      </c>
      <c r="W643" s="3" t="s">
        <v>44</v>
      </c>
      <c r="X643" s="3" t="s">
        <v>91</v>
      </c>
      <c r="Y643" s="3" t="s">
        <v>46</v>
      </c>
      <c r="Z643" s="3" t="s">
        <v>92</v>
      </c>
      <c r="AA643" s="3" t="s">
        <v>947</v>
      </c>
      <c r="AB643" s="4">
        <v>1</v>
      </c>
      <c r="AC643" s="12" t="s">
        <v>3123</v>
      </c>
      <c r="AD643" s="10"/>
      <c r="AE643" s="10"/>
      <c r="AF643" s="4">
        <v>16760</v>
      </c>
      <c r="AG643" s="4">
        <v>16.760000000000002</v>
      </c>
      <c r="AH643" s="4">
        <v>152000</v>
      </c>
    </row>
    <row r="644" spans="1:34" ht="22" customHeight="1" x14ac:dyDescent="0.3">
      <c r="A644" s="2">
        <v>43328</v>
      </c>
      <c r="B644" s="3" t="s">
        <v>50</v>
      </c>
      <c r="C644" s="3" t="s">
        <v>32</v>
      </c>
      <c r="D644" s="4" t="s">
        <v>49</v>
      </c>
      <c r="E644" s="4" t="s">
        <v>49</v>
      </c>
      <c r="F644" s="3" t="s">
        <v>33</v>
      </c>
      <c r="G644" s="4" t="s">
        <v>49</v>
      </c>
      <c r="H644" s="4" t="s">
        <v>49</v>
      </c>
      <c r="I644" s="3" t="s">
        <v>34</v>
      </c>
      <c r="J644" s="3" t="s">
        <v>739</v>
      </c>
      <c r="K644" s="3" t="s">
        <v>335</v>
      </c>
      <c r="L644" s="3" t="s">
        <v>97</v>
      </c>
      <c r="M644" s="4" t="s">
        <v>49</v>
      </c>
      <c r="N644" s="4" t="s">
        <v>49</v>
      </c>
      <c r="O644" s="4" t="s">
        <v>49</v>
      </c>
      <c r="P644" s="3" t="s">
        <v>842</v>
      </c>
      <c r="Q644" s="3" t="s">
        <v>39</v>
      </c>
      <c r="R644" s="3" t="s">
        <v>337</v>
      </c>
      <c r="S644" s="3" t="s">
        <v>97</v>
      </c>
      <c r="T644" s="3" t="s">
        <v>338</v>
      </c>
      <c r="U644" s="3" t="s">
        <v>99</v>
      </c>
      <c r="V644" s="3" t="s">
        <v>43</v>
      </c>
      <c r="W644" s="3" t="s">
        <v>44</v>
      </c>
      <c r="X644" s="3" t="s">
        <v>45</v>
      </c>
      <c r="Y644" s="3" t="s">
        <v>46</v>
      </c>
      <c r="Z644" s="3" t="s">
        <v>339</v>
      </c>
      <c r="AA644" s="3" t="s">
        <v>1344</v>
      </c>
      <c r="AB644" s="4">
        <v>1</v>
      </c>
      <c r="AC644" s="12" t="s">
        <v>3123</v>
      </c>
      <c r="AD644" s="10"/>
      <c r="AE644" s="10"/>
      <c r="AF644" s="4">
        <v>13094</v>
      </c>
      <c r="AG644" s="4">
        <v>13.09</v>
      </c>
      <c r="AH644" s="4">
        <v>42900</v>
      </c>
    </row>
    <row r="645" spans="1:34" ht="22" customHeight="1" x14ac:dyDescent="0.3">
      <c r="A645" s="5">
        <v>43327</v>
      </c>
      <c r="B645" s="6" t="s">
        <v>50</v>
      </c>
      <c r="C645" s="6" t="s">
        <v>32</v>
      </c>
      <c r="D645" s="7" t="s">
        <v>49</v>
      </c>
      <c r="E645" s="7" t="s">
        <v>49</v>
      </c>
      <c r="F645" s="6" t="s">
        <v>33</v>
      </c>
      <c r="G645" s="7" t="s">
        <v>49</v>
      </c>
      <c r="H645" s="7" t="s">
        <v>49</v>
      </c>
      <c r="I645" s="6" t="s">
        <v>34</v>
      </c>
      <c r="J645" s="6" t="s">
        <v>131</v>
      </c>
      <c r="K645" s="7" t="s">
        <v>49</v>
      </c>
      <c r="L645" s="6" t="s">
        <v>1347</v>
      </c>
      <c r="M645" s="7" t="s">
        <v>49</v>
      </c>
      <c r="N645" s="7" t="s">
        <v>49</v>
      </c>
      <c r="O645" s="7" t="s">
        <v>49</v>
      </c>
      <c r="P645" s="6" t="s">
        <v>1348</v>
      </c>
      <c r="Q645" s="6" t="s">
        <v>39</v>
      </c>
      <c r="R645" s="6" t="s">
        <v>999</v>
      </c>
      <c r="S645" s="6" t="s">
        <v>1000</v>
      </c>
      <c r="T645" s="6" t="s">
        <v>1001</v>
      </c>
      <c r="U645" s="6" t="s">
        <v>42</v>
      </c>
      <c r="V645" s="6" t="s">
        <v>43</v>
      </c>
      <c r="W645" s="6" t="s">
        <v>44</v>
      </c>
      <c r="X645" s="6" t="s">
        <v>45</v>
      </c>
      <c r="Y645" s="6" t="s">
        <v>46</v>
      </c>
      <c r="Z645" s="6" t="s">
        <v>1349</v>
      </c>
      <c r="AA645" s="6" t="s">
        <v>1350</v>
      </c>
      <c r="AB645" s="7">
        <v>2</v>
      </c>
      <c r="AC645" s="12" t="s">
        <v>3123</v>
      </c>
      <c r="AD645" s="7"/>
      <c r="AE645" s="7"/>
      <c r="AF645" s="7">
        <v>10856</v>
      </c>
      <c r="AG645" s="7">
        <v>10.86</v>
      </c>
      <c r="AH645" s="7">
        <v>443000</v>
      </c>
    </row>
    <row r="646" spans="1:34" ht="22" customHeight="1" x14ac:dyDescent="0.3">
      <c r="A646" s="2">
        <v>43326</v>
      </c>
      <c r="B646" s="3" t="s">
        <v>50</v>
      </c>
      <c r="C646" s="3" t="s">
        <v>84</v>
      </c>
      <c r="D646" s="3" t="s">
        <v>85</v>
      </c>
      <c r="E646" s="3" t="s">
        <v>44</v>
      </c>
      <c r="F646" s="3" t="s">
        <v>33</v>
      </c>
      <c r="G646" s="4" t="s">
        <v>49</v>
      </c>
      <c r="H646" s="4" t="s">
        <v>49</v>
      </c>
      <c r="I646" s="3" t="s">
        <v>86</v>
      </c>
      <c r="J646" s="3" t="s">
        <v>1264</v>
      </c>
      <c r="K646" s="3" t="s">
        <v>1265</v>
      </c>
      <c r="L646" s="3" t="s">
        <v>113</v>
      </c>
      <c r="M646" s="4" t="s">
        <v>49</v>
      </c>
      <c r="N646" s="4" t="s">
        <v>49</v>
      </c>
      <c r="O646" s="4" t="s">
        <v>49</v>
      </c>
      <c r="P646" s="3" t="s">
        <v>1266</v>
      </c>
      <c r="Q646" s="3" t="s">
        <v>39</v>
      </c>
      <c r="R646" s="3" t="s">
        <v>1267</v>
      </c>
      <c r="S646" s="3" t="s">
        <v>113</v>
      </c>
      <c r="T646" s="3" t="s">
        <v>1268</v>
      </c>
      <c r="U646" s="3" t="s">
        <v>117</v>
      </c>
      <c r="V646" s="3" t="s">
        <v>90</v>
      </c>
      <c r="W646" s="3" t="s">
        <v>44</v>
      </c>
      <c r="X646" s="3" t="s">
        <v>91</v>
      </c>
      <c r="Y646" s="3" t="s">
        <v>46</v>
      </c>
      <c r="Z646" s="3" t="s">
        <v>1269</v>
      </c>
      <c r="AA646" s="3" t="s">
        <v>1351</v>
      </c>
      <c r="AB646" s="4">
        <v>5</v>
      </c>
      <c r="AC646" s="12" t="s">
        <v>3123</v>
      </c>
      <c r="AD646" s="10"/>
      <c r="AE646" s="10"/>
      <c r="AF646" s="4">
        <v>102060</v>
      </c>
      <c r="AG646" s="4">
        <v>102.06</v>
      </c>
      <c r="AH646" s="4">
        <v>2445000</v>
      </c>
    </row>
    <row r="647" spans="1:34" ht="22" customHeight="1" x14ac:dyDescent="0.3">
      <c r="A647" s="5">
        <v>43325</v>
      </c>
      <c r="B647" s="6" t="s">
        <v>31</v>
      </c>
      <c r="C647" s="6" t="s">
        <v>32</v>
      </c>
      <c r="D647" s="7" t="s">
        <v>49</v>
      </c>
      <c r="E647" s="7" t="s">
        <v>49</v>
      </c>
      <c r="F647" s="6" t="s">
        <v>33</v>
      </c>
      <c r="G647" s="7" t="s">
        <v>49</v>
      </c>
      <c r="H647" s="7" t="s">
        <v>49</v>
      </c>
      <c r="I647" s="6" t="s">
        <v>34</v>
      </c>
      <c r="J647" s="6" t="s">
        <v>35</v>
      </c>
      <c r="K647" s="6" t="s">
        <v>36</v>
      </c>
      <c r="L647" s="6" t="s">
        <v>37</v>
      </c>
      <c r="M647" s="6" t="s">
        <v>33</v>
      </c>
      <c r="N647" s="7" t="s">
        <v>49</v>
      </c>
      <c r="O647" s="7" t="s">
        <v>49</v>
      </c>
      <c r="P647" s="6" t="s">
        <v>38</v>
      </c>
      <c r="Q647" s="6" t="s">
        <v>39</v>
      </c>
      <c r="R647" s="6" t="s">
        <v>40</v>
      </c>
      <c r="S647" s="6" t="s">
        <v>37</v>
      </c>
      <c r="T647" s="6" t="s">
        <v>41</v>
      </c>
      <c r="U647" s="6" t="s">
        <v>42</v>
      </c>
      <c r="V647" s="6" t="s">
        <v>43</v>
      </c>
      <c r="W647" s="6" t="s">
        <v>44</v>
      </c>
      <c r="X647" s="6" t="s">
        <v>45</v>
      </c>
      <c r="Y647" s="6" t="s">
        <v>46</v>
      </c>
      <c r="Z647" s="6" t="s">
        <v>1352</v>
      </c>
      <c r="AA647" s="6" t="s">
        <v>1353</v>
      </c>
      <c r="AB647" s="7">
        <v>8</v>
      </c>
      <c r="AC647" s="12" t="s">
        <v>3123</v>
      </c>
      <c r="AD647" s="7"/>
      <c r="AE647" s="7"/>
      <c r="AF647" s="7">
        <v>147620</v>
      </c>
      <c r="AG647" s="7">
        <v>147.62</v>
      </c>
      <c r="AH647" s="7">
        <v>403000</v>
      </c>
    </row>
    <row r="648" spans="1:34" ht="22" customHeight="1" x14ac:dyDescent="0.3">
      <c r="A648" s="5">
        <v>43325</v>
      </c>
      <c r="B648" s="6" t="s">
        <v>31</v>
      </c>
      <c r="C648" s="6" t="s">
        <v>32</v>
      </c>
      <c r="D648" s="7" t="s">
        <v>49</v>
      </c>
      <c r="E648" s="7" t="s">
        <v>49</v>
      </c>
      <c r="F648" s="6" t="s">
        <v>33</v>
      </c>
      <c r="G648" s="7" t="s">
        <v>49</v>
      </c>
      <c r="H648" s="7" t="s">
        <v>49</v>
      </c>
      <c r="I648" s="6" t="s">
        <v>34</v>
      </c>
      <c r="J648" s="6" t="s">
        <v>35</v>
      </c>
      <c r="K648" s="6" t="s">
        <v>36</v>
      </c>
      <c r="L648" s="6" t="s">
        <v>37</v>
      </c>
      <c r="M648" s="6" t="s">
        <v>33</v>
      </c>
      <c r="N648" s="7" t="s">
        <v>49</v>
      </c>
      <c r="O648" s="7" t="s">
        <v>49</v>
      </c>
      <c r="P648" s="6" t="s">
        <v>38</v>
      </c>
      <c r="Q648" s="6" t="s">
        <v>39</v>
      </c>
      <c r="R648" s="6" t="s">
        <v>1064</v>
      </c>
      <c r="S648" s="6" t="s">
        <v>133</v>
      </c>
      <c r="T648" s="6" t="s">
        <v>1065</v>
      </c>
      <c r="U648" s="6" t="s">
        <v>42</v>
      </c>
      <c r="V648" s="6" t="s">
        <v>43</v>
      </c>
      <c r="W648" s="6" t="s">
        <v>44</v>
      </c>
      <c r="X648" s="6" t="s">
        <v>45</v>
      </c>
      <c r="Y648" s="6" t="s">
        <v>46</v>
      </c>
      <c r="Z648" s="6" t="s">
        <v>875</v>
      </c>
      <c r="AA648" s="6" t="s">
        <v>1322</v>
      </c>
      <c r="AB648" s="7">
        <v>10</v>
      </c>
      <c r="AC648" s="12" t="s">
        <v>3123</v>
      </c>
      <c r="AD648" s="7"/>
      <c r="AE648" s="7"/>
      <c r="AF648" s="7">
        <v>185580</v>
      </c>
      <c r="AG648" s="7">
        <v>185.58</v>
      </c>
      <c r="AH648" s="7">
        <v>1619000</v>
      </c>
    </row>
    <row r="649" spans="1:34" ht="22" customHeight="1" x14ac:dyDescent="0.3">
      <c r="A649" s="2">
        <v>43325</v>
      </c>
      <c r="B649" s="3" t="s">
        <v>31</v>
      </c>
      <c r="C649" s="3" t="s">
        <v>32</v>
      </c>
      <c r="D649" s="4" t="s">
        <v>49</v>
      </c>
      <c r="E649" s="4" t="s">
        <v>49</v>
      </c>
      <c r="F649" s="3" t="s">
        <v>33</v>
      </c>
      <c r="G649" s="4" t="s">
        <v>49</v>
      </c>
      <c r="H649" s="4" t="s">
        <v>49</v>
      </c>
      <c r="I649" s="3" t="s">
        <v>34</v>
      </c>
      <c r="J649" s="3" t="s">
        <v>65</v>
      </c>
      <c r="K649" s="4" t="s">
        <v>49</v>
      </c>
      <c r="L649" s="4" t="s">
        <v>49</v>
      </c>
      <c r="M649" s="3" t="s">
        <v>33</v>
      </c>
      <c r="N649" s="4" t="s">
        <v>49</v>
      </c>
      <c r="O649" s="4" t="s">
        <v>49</v>
      </c>
      <c r="P649" s="3" t="s">
        <v>66</v>
      </c>
      <c r="Q649" s="3" t="s">
        <v>39</v>
      </c>
      <c r="R649" s="3" t="s">
        <v>67</v>
      </c>
      <c r="S649" s="3" t="s">
        <v>68</v>
      </c>
      <c r="T649" s="3" t="s">
        <v>69</v>
      </c>
      <c r="U649" s="3" t="s">
        <v>70</v>
      </c>
      <c r="V649" s="3" t="s">
        <v>43</v>
      </c>
      <c r="W649" s="3" t="s">
        <v>44</v>
      </c>
      <c r="X649" s="3" t="s">
        <v>45</v>
      </c>
      <c r="Y649" s="3" t="s">
        <v>46</v>
      </c>
      <c r="Z649" s="3" t="s">
        <v>73</v>
      </c>
      <c r="AA649" s="3" t="s">
        <v>1355</v>
      </c>
      <c r="AB649" s="4">
        <v>5</v>
      </c>
      <c r="AC649" s="12" t="s">
        <v>3123</v>
      </c>
      <c r="AD649" s="10"/>
      <c r="AE649" s="10"/>
      <c r="AF649" s="4">
        <v>108417</v>
      </c>
      <c r="AG649" s="4">
        <v>108.42</v>
      </c>
      <c r="AH649" s="4">
        <v>1324000</v>
      </c>
    </row>
    <row r="650" spans="1:34" ht="22" customHeight="1" x14ac:dyDescent="0.3">
      <c r="A650" s="5">
        <v>43325</v>
      </c>
      <c r="B650" s="6" t="s">
        <v>31</v>
      </c>
      <c r="C650" s="6" t="s">
        <v>32</v>
      </c>
      <c r="D650" s="7" t="s">
        <v>49</v>
      </c>
      <c r="E650" s="7" t="s">
        <v>49</v>
      </c>
      <c r="F650" s="6" t="s">
        <v>33</v>
      </c>
      <c r="G650" s="7" t="s">
        <v>49</v>
      </c>
      <c r="H650" s="7" t="s">
        <v>49</v>
      </c>
      <c r="I650" s="6" t="s">
        <v>34</v>
      </c>
      <c r="J650" s="6" t="s">
        <v>77</v>
      </c>
      <c r="K650" s="6" t="s">
        <v>78</v>
      </c>
      <c r="L650" s="6" t="s">
        <v>68</v>
      </c>
      <c r="M650" s="6" t="s">
        <v>33</v>
      </c>
      <c r="N650" s="7" t="s">
        <v>49</v>
      </c>
      <c r="O650" s="7" t="s">
        <v>49</v>
      </c>
      <c r="P650" s="6" t="s">
        <v>79</v>
      </c>
      <c r="Q650" s="6" t="s">
        <v>39</v>
      </c>
      <c r="R650" s="6" t="s">
        <v>135</v>
      </c>
      <c r="S650" s="6" t="s">
        <v>136</v>
      </c>
      <c r="T650" s="6" t="s">
        <v>137</v>
      </c>
      <c r="U650" s="6" t="s">
        <v>42</v>
      </c>
      <c r="V650" s="6" t="s">
        <v>43</v>
      </c>
      <c r="W650" s="6" t="s">
        <v>44</v>
      </c>
      <c r="X650" s="6" t="s">
        <v>45</v>
      </c>
      <c r="Y650" s="6" t="s">
        <v>46</v>
      </c>
      <c r="Z650" s="6" t="s">
        <v>440</v>
      </c>
      <c r="AA650" s="6" t="s">
        <v>1356</v>
      </c>
      <c r="AB650" s="7">
        <v>2</v>
      </c>
      <c r="AC650" s="12" t="s">
        <v>3123</v>
      </c>
      <c r="AD650" s="7"/>
      <c r="AE650" s="7"/>
      <c r="AF650" s="7">
        <v>18242</v>
      </c>
      <c r="AG650" s="7">
        <v>18.239999999999998</v>
      </c>
      <c r="AH650" s="7">
        <v>7000000</v>
      </c>
    </row>
    <row r="651" spans="1:34" ht="22" customHeight="1" x14ac:dyDescent="0.3">
      <c r="A651" s="2">
        <v>43323</v>
      </c>
      <c r="B651" s="3" t="s">
        <v>31</v>
      </c>
      <c r="C651" s="3" t="s">
        <v>32</v>
      </c>
      <c r="D651" s="4" t="s">
        <v>49</v>
      </c>
      <c r="E651" s="4" t="s">
        <v>49</v>
      </c>
      <c r="F651" s="3" t="s">
        <v>33</v>
      </c>
      <c r="G651" s="4" t="s">
        <v>49</v>
      </c>
      <c r="H651" s="4" t="s">
        <v>49</v>
      </c>
      <c r="I651" s="3" t="s">
        <v>34</v>
      </c>
      <c r="J651" s="3" t="s">
        <v>65</v>
      </c>
      <c r="K651" s="4" t="s">
        <v>49</v>
      </c>
      <c r="L651" s="4" t="s">
        <v>49</v>
      </c>
      <c r="M651" s="3" t="s">
        <v>33</v>
      </c>
      <c r="N651" s="4" t="s">
        <v>49</v>
      </c>
      <c r="O651" s="4" t="s">
        <v>49</v>
      </c>
      <c r="P651" s="3" t="s">
        <v>66</v>
      </c>
      <c r="Q651" s="3" t="s">
        <v>39</v>
      </c>
      <c r="R651" s="3" t="s">
        <v>67</v>
      </c>
      <c r="S651" s="3" t="s">
        <v>68</v>
      </c>
      <c r="T651" s="3" t="s">
        <v>69</v>
      </c>
      <c r="U651" s="3" t="s">
        <v>70</v>
      </c>
      <c r="V651" s="3" t="s">
        <v>43</v>
      </c>
      <c r="W651" s="3" t="s">
        <v>44</v>
      </c>
      <c r="X651" s="3" t="s">
        <v>45</v>
      </c>
      <c r="Y651" s="3" t="s">
        <v>46</v>
      </c>
      <c r="Z651" s="3" t="s">
        <v>73</v>
      </c>
      <c r="AA651" s="3" t="s">
        <v>1357</v>
      </c>
      <c r="AB651" s="4">
        <v>1</v>
      </c>
      <c r="AC651" s="12" t="s">
        <v>3123</v>
      </c>
      <c r="AD651" s="10"/>
      <c r="AE651" s="10"/>
      <c r="AF651" s="4">
        <v>20790</v>
      </c>
      <c r="AG651" s="4">
        <v>20.79</v>
      </c>
      <c r="AH651" s="4">
        <v>254000</v>
      </c>
    </row>
    <row r="652" spans="1:34" ht="22" customHeight="1" x14ac:dyDescent="0.3">
      <c r="A652" s="2">
        <v>43321</v>
      </c>
      <c r="B652" s="3" t="s">
        <v>50</v>
      </c>
      <c r="C652" s="3" t="s">
        <v>32</v>
      </c>
      <c r="D652" s="4" t="s">
        <v>49</v>
      </c>
      <c r="E652" s="4" t="s">
        <v>49</v>
      </c>
      <c r="F652" s="3" t="s">
        <v>33</v>
      </c>
      <c r="G652" s="4" t="s">
        <v>49</v>
      </c>
      <c r="H652" s="4" t="s">
        <v>49</v>
      </c>
      <c r="I652" s="3" t="s">
        <v>34</v>
      </c>
      <c r="J652" s="3" t="s">
        <v>1052</v>
      </c>
      <c r="K652" s="4" t="s">
        <v>49</v>
      </c>
      <c r="L652" s="3" t="s">
        <v>61</v>
      </c>
      <c r="M652" s="3" t="s">
        <v>33</v>
      </c>
      <c r="N652" s="4" t="s">
        <v>49</v>
      </c>
      <c r="O652" s="4" t="s">
        <v>49</v>
      </c>
      <c r="P652" s="3" t="s">
        <v>1053</v>
      </c>
      <c r="Q652" s="3" t="s">
        <v>39</v>
      </c>
      <c r="R652" s="3" t="s">
        <v>60</v>
      </c>
      <c r="S652" s="3" t="s">
        <v>61</v>
      </c>
      <c r="T652" s="3" t="s">
        <v>62</v>
      </c>
      <c r="U652" s="3" t="s">
        <v>56</v>
      </c>
      <c r="V652" s="3" t="s">
        <v>43</v>
      </c>
      <c r="W652" s="3" t="s">
        <v>44</v>
      </c>
      <c r="X652" s="3" t="s">
        <v>45</v>
      </c>
      <c r="Y652" s="3" t="s">
        <v>46</v>
      </c>
      <c r="Z652" s="3" t="s">
        <v>403</v>
      </c>
      <c r="AA652" s="3" t="s">
        <v>1359</v>
      </c>
      <c r="AB652" s="4">
        <v>2</v>
      </c>
      <c r="AC652" s="12" t="s">
        <v>3123</v>
      </c>
      <c r="AD652" s="10"/>
      <c r="AE652" s="10"/>
      <c r="AF652" s="4">
        <v>20120</v>
      </c>
      <c r="AG652" s="4">
        <v>20.12</v>
      </c>
      <c r="AH652" s="4">
        <v>177000</v>
      </c>
    </row>
    <row r="653" spans="1:34" ht="22" customHeight="1" x14ac:dyDescent="0.3">
      <c r="A653" s="5">
        <v>43321</v>
      </c>
      <c r="B653" s="6" t="s">
        <v>50</v>
      </c>
      <c r="C653" s="6" t="s">
        <v>32</v>
      </c>
      <c r="D653" s="7" t="s">
        <v>49</v>
      </c>
      <c r="E653" s="7" t="s">
        <v>49</v>
      </c>
      <c r="F653" s="6" t="s">
        <v>33</v>
      </c>
      <c r="G653" s="7" t="s">
        <v>49</v>
      </c>
      <c r="H653" s="7" t="s">
        <v>49</v>
      </c>
      <c r="I653" s="6" t="s">
        <v>34</v>
      </c>
      <c r="J653" s="6" t="s">
        <v>739</v>
      </c>
      <c r="K653" s="6" t="s">
        <v>335</v>
      </c>
      <c r="L653" s="6" t="s">
        <v>97</v>
      </c>
      <c r="M653" s="7" t="s">
        <v>49</v>
      </c>
      <c r="N653" s="7" t="s">
        <v>49</v>
      </c>
      <c r="O653" s="7" t="s">
        <v>49</v>
      </c>
      <c r="P653" s="6" t="s">
        <v>842</v>
      </c>
      <c r="Q653" s="6" t="s">
        <v>39</v>
      </c>
      <c r="R653" s="6" t="s">
        <v>337</v>
      </c>
      <c r="S653" s="6" t="s">
        <v>97</v>
      </c>
      <c r="T653" s="6" t="s">
        <v>338</v>
      </c>
      <c r="U653" s="6" t="s">
        <v>99</v>
      </c>
      <c r="V653" s="6" t="s">
        <v>43</v>
      </c>
      <c r="W653" s="6" t="s">
        <v>44</v>
      </c>
      <c r="X653" s="6" t="s">
        <v>45</v>
      </c>
      <c r="Y653" s="6" t="s">
        <v>46</v>
      </c>
      <c r="Z653" s="6" t="s">
        <v>1362</v>
      </c>
      <c r="AA653" s="6" t="s">
        <v>1363</v>
      </c>
      <c r="AB653" s="7">
        <v>1</v>
      </c>
      <c r="AC653" s="12" t="s">
        <v>3123</v>
      </c>
      <c r="AD653" s="7"/>
      <c r="AE653" s="7"/>
      <c r="AF653" s="7">
        <v>13094</v>
      </c>
      <c r="AG653" s="7">
        <v>13.09</v>
      </c>
      <c r="AH653" s="7">
        <v>32700</v>
      </c>
    </row>
    <row r="654" spans="1:34" ht="22" customHeight="1" x14ac:dyDescent="0.3">
      <c r="A654" s="5">
        <v>43319</v>
      </c>
      <c r="B654" s="6" t="s">
        <v>50</v>
      </c>
      <c r="C654" s="6" t="s">
        <v>84</v>
      </c>
      <c r="D654" s="6" t="s">
        <v>85</v>
      </c>
      <c r="E654" s="6" t="s">
        <v>44</v>
      </c>
      <c r="F654" s="6" t="s">
        <v>33</v>
      </c>
      <c r="G654" s="7" t="s">
        <v>49</v>
      </c>
      <c r="H654" s="7" t="s">
        <v>49</v>
      </c>
      <c r="I654" s="6" t="s">
        <v>86</v>
      </c>
      <c r="J654" s="6" t="s">
        <v>769</v>
      </c>
      <c r="K654" s="7" t="s">
        <v>49</v>
      </c>
      <c r="L654" s="6" t="s">
        <v>61</v>
      </c>
      <c r="M654" s="6" t="s">
        <v>770</v>
      </c>
      <c r="N654" s="7">
        <v>2539385563.1900001</v>
      </c>
      <c r="O654" s="7" t="s">
        <v>49</v>
      </c>
      <c r="P654" s="6" t="s">
        <v>771</v>
      </c>
      <c r="Q654" s="6" t="s">
        <v>39</v>
      </c>
      <c r="R654" s="6" t="s">
        <v>60</v>
      </c>
      <c r="S654" s="6" t="s">
        <v>61</v>
      </c>
      <c r="T654" s="6" t="s">
        <v>62</v>
      </c>
      <c r="U654" s="6" t="s">
        <v>56</v>
      </c>
      <c r="V654" s="6" t="s">
        <v>90</v>
      </c>
      <c r="W654" s="6" t="s">
        <v>44</v>
      </c>
      <c r="X654" s="6" t="s">
        <v>91</v>
      </c>
      <c r="Y654" s="6" t="s">
        <v>46</v>
      </c>
      <c r="Z654" s="6" t="s">
        <v>410</v>
      </c>
      <c r="AA654" s="6" t="s">
        <v>1364</v>
      </c>
      <c r="AB654" s="7">
        <v>1</v>
      </c>
      <c r="AC654" s="12" t="s">
        <v>3123</v>
      </c>
      <c r="AD654" s="7"/>
      <c r="AE654" s="7"/>
      <c r="AF654" s="7">
        <v>22088</v>
      </c>
      <c r="AG654" s="7">
        <v>22.09</v>
      </c>
      <c r="AH654" s="7">
        <v>32000</v>
      </c>
    </row>
    <row r="655" spans="1:34" ht="22" customHeight="1" x14ac:dyDescent="0.3">
      <c r="A655" s="2">
        <v>43319</v>
      </c>
      <c r="B655" s="3" t="s">
        <v>50</v>
      </c>
      <c r="C655" s="3" t="s">
        <v>84</v>
      </c>
      <c r="D655" s="3" t="s">
        <v>85</v>
      </c>
      <c r="E655" s="3" t="s">
        <v>44</v>
      </c>
      <c r="F655" s="3" t="s">
        <v>33</v>
      </c>
      <c r="G655" s="4" t="s">
        <v>49</v>
      </c>
      <c r="H655" s="4" t="s">
        <v>49</v>
      </c>
      <c r="I655" s="3" t="s">
        <v>86</v>
      </c>
      <c r="J655" s="3" t="s">
        <v>902</v>
      </c>
      <c r="K655" s="4" t="s">
        <v>49</v>
      </c>
      <c r="L655" s="4" t="s">
        <v>49</v>
      </c>
      <c r="M655" s="4" t="s">
        <v>49</v>
      </c>
      <c r="N655" s="4" t="s">
        <v>49</v>
      </c>
      <c r="O655" s="4" t="s">
        <v>49</v>
      </c>
      <c r="P655" s="3" t="s">
        <v>903</v>
      </c>
      <c r="Q655" s="3" t="s">
        <v>39</v>
      </c>
      <c r="R655" s="3" t="s">
        <v>60</v>
      </c>
      <c r="S655" s="3" t="s">
        <v>61</v>
      </c>
      <c r="T655" s="3" t="s">
        <v>62</v>
      </c>
      <c r="U655" s="3" t="s">
        <v>56</v>
      </c>
      <c r="V655" s="3" t="s">
        <v>90</v>
      </c>
      <c r="W655" s="3" t="s">
        <v>44</v>
      </c>
      <c r="X655" s="3" t="s">
        <v>91</v>
      </c>
      <c r="Y655" s="3" t="s">
        <v>46</v>
      </c>
      <c r="Z655" s="3" t="s">
        <v>1365</v>
      </c>
      <c r="AA655" s="3" t="s">
        <v>1366</v>
      </c>
      <c r="AB655" s="4">
        <v>2</v>
      </c>
      <c r="AC655" s="12" t="s">
        <v>3123</v>
      </c>
      <c r="AD655" s="10"/>
      <c r="AE655" s="10"/>
      <c r="AF655" s="4">
        <v>50000</v>
      </c>
      <c r="AG655" s="4">
        <v>50</v>
      </c>
      <c r="AH655" s="4">
        <v>1769000</v>
      </c>
    </row>
    <row r="656" spans="1:34" ht="22" customHeight="1" x14ac:dyDescent="0.3">
      <c r="A656" s="5">
        <v>43316</v>
      </c>
      <c r="B656" s="6" t="s">
        <v>50</v>
      </c>
      <c r="C656" s="6" t="s">
        <v>32</v>
      </c>
      <c r="D656" s="7" t="s">
        <v>49</v>
      </c>
      <c r="E656" s="7" t="s">
        <v>49</v>
      </c>
      <c r="F656" s="6" t="s">
        <v>33</v>
      </c>
      <c r="G656" s="7" t="s">
        <v>49</v>
      </c>
      <c r="H656" s="7" t="s">
        <v>49</v>
      </c>
      <c r="I656" s="6" t="s">
        <v>34</v>
      </c>
      <c r="J656" s="6" t="s">
        <v>1087</v>
      </c>
      <c r="K656" s="6" t="s">
        <v>1088</v>
      </c>
      <c r="L656" s="6" t="s">
        <v>1089</v>
      </c>
      <c r="M656" s="7" t="s">
        <v>49</v>
      </c>
      <c r="N656" s="7" t="s">
        <v>49</v>
      </c>
      <c r="O656" s="7" t="s">
        <v>49</v>
      </c>
      <c r="P656" s="6" t="s">
        <v>1090</v>
      </c>
      <c r="Q656" s="6" t="s">
        <v>39</v>
      </c>
      <c r="R656" s="6" t="s">
        <v>60</v>
      </c>
      <c r="S656" s="6" t="s">
        <v>61</v>
      </c>
      <c r="T656" s="6" t="s">
        <v>62</v>
      </c>
      <c r="U656" s="6" t="s">
        <v>56</v>
      </c>
      <c r="V656" s="6" t="s">
        <v>43</v>
      </c>
      <c r="W656" s="6" t="s">
        <v>44</v>
      </c>
      <c r="X656" s="6" t="s">
        <v>45</v>
      </c>
      <c r="Y656" s="6" t="s">
        <v>46</v>
      </c>
      <c r="Z656" s="6" t="s">
        <v>418</v>
      </c>
      <c r="AA656" s="6" t="s">
        <v>1384</v>
      </c>
      <c r="AB656" s="7">
        <v>1</v>
      </c>
      <c r="AC656" s="12" t="s">
        <v>3123</v>
      </c>
      <c r="AD656" s="7"/>
      <c r="AE656" s="7"/>
      <c r="AF656" s="7">
        <v>8048</v>
      </c>
      <c r="AG656" s="7">
        <v>8.0500000000000007</v>
      </c>
      <c r="AH656" s="7">
        <v>249000</v>
      </c>
    </row>
    <row r="657" spans="1:34" ht="22" customHeight="1" x14ac:dyDescent="0.3">
      <c r="A657" s="2">
        <v>43316</v>
      </c>
      <c r="B657" s="3" t="s">
        <v>50</v>
      </c>
      <c r="C657" s="3" t="s">
        <v>32</v>
      </c>
      <c r="D657" s="4" t="s">
        <v>49</v>
      </c>
      <c r="E657" s="4" t="s">
        <v>49</v>
      </c>
      <c r="F657" s="3" t="s">
        <v>33</v>
      </c>
      <c r="G657" s="4" t="s">
        <v>49</v>
      </c>
      <c r="H657" s="4" t="s">
        <v>49</v>
      </c>
      <c r="I657" s="3" t="s">
        <v>34</v>
      </c>
      <c r="J657" s="3" t="s">
        <v>166</v>
      </c>
      <c r="K657" s="4" t="s">
        <v>49</v>
      </c>
      <c r="L657" s="3" t="s">
        <v>61</v>
      </c>
      <c r="M657" s="4" t="s">
        <v>49</v>
      </c>
      <c r="N657" s="4" t="s">
        <v>49</v>
      </c>
      <c r="O657" s="4" t="s">
        <v>49</v>
      </c>
      <c r="P657" s="3" t="s">
        <v>167</v>
      </c>
      <c r="Q657" s="3" t="s">
        <v>39</v>
      </c>
      <c r="R657" s="3" t="s">
        <v>168</v>
      </c>
      <c r="S657" s="3" t="s">
        <v>61</v>
      </c>
      <c r="T657" s="3" t="s">
        <v>169</v>
      </c>
      <c r="U657" s="3" t="s">
        <v>56</v>
      </c>
      <c r="V657" s="3" t="s">
        <v>43</v>
      </c>
      <c r="W657" s="3" t="s">
        <v>44</v>
      </c>
      <c r="X657" s="3" t="s">
        <v>45</v>
      </c>
      <c r="Y657" s="3" t="s">
        <v>46</v>
      </c>
      <c r="Z657" s="3" t="s">
        <v>170</v>
      </c>
      <c r="AA657" s="3" t="s">
        <v>1385</v>
      </c>
      <c r="AB657" s="4">
        <v>4</v>
      </c>
      <c r="AC657" s="12" t="s">
        <v>3123</v>
      </c>
      <c r="AD657" s="10"/>
      <c r="AE657" s="10"/>
      <c r="AF657" s="4">
        <v>66660</v>
      </c>
      <c r="AG657" s="4">
        <v>66.66</v>
      </c>
      <c r="AH657" s="4">
        <v>359000</v>
      </c>
    </row>
    <row r="658" spans="1:34" ht="22" customHeight="1" x14ac:dyDescent="0.3">
      <c r="A658" s="5">
        <v>43316</v>
      </c>
      <c r="B658" s="6" t="s">
        <v>50</v>
      </c>
      <c r="C658" s="6" t="s">
        <v>84</v>
      </c>
      <c r="D658" s="6" t="s">
        <v>85</v>
      </c>
      <c r="E658" s="6" t="s">
        <v>44</v>
      </c>
      <c r="F658" s="6" t="s">
        <v>33</v>
      </c>
      <c r="G658" s="7" t="s">
        <v>49</v>
      </c>
      <c r="H658" s="7" t="s">
        <v>49</v>
      </c>
      <c r="I658" s="6" t="s">
        <v>86</v>
      </c>
      <c r="J658" s="6" t="s">
        <v>166</v>
      </c>
      <c r="K658" s="7" t="s">
        <v>49</v>
      </c>
      <c r="L658" s="6" t="s">
        <v>61</v>
      </c>
      <c r="M658" s="7" t="s">
        <v>49</v>
      </c>
      <c r="N658" s="7" t="s">
        <v>49</v>
      </c>
      <c r="O658" s="7" t="s">
        <v>49</v>
      </c>
      <c r="P658" s="6" t="s">
        <v>167</v>
      </c>
      <c r="Q658" s="6" t="s">
        <v>39</v>
      </c>
      <c r="R658" s="6" t="s">
        <v>106</v>
      </c>
      <c r="S658" s="6" t="s">
        <v>61</v>
      </c>
      <c r="T658" s="6" t="s">
        <v>107</v>
      </c>
      <c r="U658" s="6" t="s">
        <v>56</v>
      </c>
      <c r="V658" s="6" t="s">
        <v>90</v>
      </c>
      <c r="W658" s="6" t="s">
        <v>44</v>
      </c>
      <c r="X658" s="6" t="s">
        <v>91</v>
      </c>
      <c r="Y658" s="6" t="s">
        <v>46</v>
      </c>
      <c r="Z658" s="6" t="s">
        <v>1386</v>
      </c>
      <c r="AA658" s="6" t="s">
        <v>1387</v>
      </c>
      <c r="AB658" s="7">
        <v>1</v>
      </c>
      <c r="AC658" s="12" t="s">
        <v>3123</v>
      </c>
      <c r="AD658" s="7"/>
      <c r="AE658" s="7"/>
      <c r="AF658" s="7">
        <v>19380</v>
      </c>
      <c r="AG658" s="7">
        <v>19.38</v>
      </c>
      <c r="AH658" s="7">
        <v>91900</v>
      </c>
    </row>
    <row r="659" spans="1:34" ht="22" customHeight="1" x14ac:dyDescent="0.3">
      <c r="A659" s="5">
        <v>43315</v>
      </c>
      <c r="B659" s="6" t="s">
        <v>31</v>
      </c>
      <c r="C659" s="6" t="s">
        <v>32</v>
      </c>
      <c r="D659" s="7" t="s">
        <v>49</v>
      </c>
      <c r="E659" s="7" t="s">
        <v>49</v>
      </c>
      <c r="F659" s="6" t="s">
        <v>33</v>
      </c>
      <c r="G659" s="7" t="s">
        <v>49</v>
      </c>
      <c r="H659" s="7" t="s">
        <v>49</v>
      </c>
      <c r="I659" s="6" t="s">
        <v>34</v>
      </c>
      <c r="J659" s="6" t="s">
        <v>77</v>
      </c>
      <c r="K659" s="6" t="s">
        <v>78</v>
      </c>
      <c r="L659" s="6" t="s">
        <v>68</v>
      </c>
      <c r="M659" s="6" t="s">
        <v>33</v>
      </c>
      <c r="N659" s="7" t="s">
        <v>49</v>
      </c>
      <c r="O659" s="7" t="s">
        <v>49</v>
      </c>
      <c r="P659" s="6" t="s">
        <v>79</v>
      </c>
      <c r="Q659" s="6" t="s">
        <v>39</v>
      </c>
      <c r="R659" s="6" t="s">
        <v>67</v>
      </c>
      <c r="S659" s="6" t="s">
        <v>68</v>
      </c>
      <c r="T659" s="6" t="s">
        <v>69</v>
      </c>
      <c r="U659" s="6" t="s">
        <v>70</v>
      </c>
      <c r="V659" s="6" t="s">
        <v>43</v>
      </c>
      <c r="W659" s="6" t="s">
        <v>44</v>
      </c>
      <c r="X659" s="6" t="s">
        <v>45</v>
      </c>
      <c r="Y659" s="6" t="s">
        <v>46</v>
      </c>
      <c r="Z659" s="6" t="s">
        <v>82</v>
      </c>
      <c r="AA659" s="6" t="s">
        <v>1389</v>
      </c>
      <c r="AB659" s="7">
        <v>5</v>
      </c>
      <c r="AC659" s="12" t="s">
        <v>3123</v>
      </c>
      <c r="AD659" s="7"/>
      <c r="AE659" s="7"/>
      <c r="AF659" s="7">
        <v>96600</v>
      </c>
      <c r="AG659" s="7">
        <v>96.6</v>
      </c>
      <c r="AH659" s="7">
        <v>2570000</v>
      </c>
    </row>
    <row r="660" spans="1:34" ht="22" customHeight="1" x14ac:dyDescent="0.3">
      <c r="A660" s="2">
        <v>43315</v>
      </c>
      <c r="B660" s="3" t="s">
        <v>31</v>
      </c>
      <c r="C660" s="3" t="s">
        <v>32</v>
      </c>
      <c r="D660" s="4" t="s">
        <v>49</v>
      </c>
      <c r="E660" s="4" t="s">
        <v>49</v>
      </c>
      <c r="F660" s="3" t="s">
        <v>33</v>
      </c>
      <c r="G660" s="4" t="s">
        <v>49</v>
      </c>
      <c r="H660" s="4" t="s">
        <v>49</v>
      </c>
      <c r="I660" s="3" t="s">
        <v>34</v>
      </c>
      <c r="J660" s="3" t="s">
        <v>77</v>
      </c>
      <c r="K660" s="3" t="s">
        <v>78</v>
      </c>
      <c r="L660" s="3" t="s">
        <v>68</v>
      </c>
      <c r="M660" s="3" t="s">
        <v>33</v>
      </c>
      <c r="N660" s="4" t="s">
        <v>49</v>
      </c>
      <c r="O660" s="4" t="s">
        <v>49</v>
      </c>
      <c r="P660" s="3" t="s">
        <v>79</v>
      </c>
      <c r="Q660" s="3" t="s">
        <v>39</v>
      </c>
      <c r="R660" s="3" t="s">
        <v>67</v>
      </c>
      <c r="S660" s="3" t="s">
        <v>68</v>
      </c>
      <c r="T660" s="3" t="s">
        <v>69</v>
      </c>
      <c r="U660" s="3" t="s">
        <v>70</v>
      </c>
      <c r="V660" s="3" t="s">
        <v>43</v>
      </c>
      <c r="W660" s="3" t="s">
        <v>44</v>
      </c>
      <c r="X660" s="3" t="s">
        <v>45</v>
      </c>
      <c r="Y660" s="3" t="s">
        <v>46</v>
      </c>
      <c r="Z660" s="3" t="s">
        <v>208</v>
      </c>
      <c r="AA660" s="3" t="s">
        <v>1390</v>
      </c>
      <c r="AB660" s="4">
        <v>1</v>
      </c>
      <c r="AC660" s="12" t="s">
        <v>3123</v>
      </c>
      <c r="AD660" s="10"/>
      <c r="AE660" s="10"/>
      <c r="AF660" s="4">
        <v>15780</v>
      </c>
      <c r="AG660" s="4">
        <v>15.78</v>
      </c>
      <c r="AH660" s="4">
        <v>49700</v>
      </c>
    </row>
    <row r="661" spans="1:34" ht="22" customHeight="1" x14ac:dyDescent="0.3">
      <c r="A661" s="5">
        <v>43315</v>
      </c>
      <c r="B661" s="6" t="s">
        <v>50</v>
      </c>
      <c r="C661" s="6" t="s">
        <v>84</v>
      </c>
      <c r="D661" s="6" t="s">
        <v>85</v>
      </c>
      <c r="E661" s="6" t="s">
        <v>44</v>
      </c>
      <c r="F661" s="6" t="s">
        <v>33</v>
      </c>
      <c r="G661" s="7" t="s">
        <v>49</v>
      </c>
      <c r="H661" s="7" t="s">
        <v>49</v>
      </c>
      <c r="I661" s="6" t="s">
        <v>86</v>
      </c>
      <c r="J661" s="6" t="s">
        <v>278</v>
      </c>
      <c r="K661" s="7" t="s">
        <v>49</v>
      </c>
      <c r="L661" s="7" t="s">
        <v>49</v>
      </c>
      <c r="M661" s="6" t="s">
        <v>33</v>
      </c>
      <c r="N661" s="7">
        <v>760485634</v>
      </c>
      <c r="O661" s="7" t="s">
        <v>49</v>
      </c>
      <c r="P661" s="6" t="s">
        <v>279</v>
      </c>
      <c r="Q661" s="6" t="s">
        <v>39</v>
      </c>
      <c r="R661" s="6" t="s">
        <v>60</v>
      </c>
      <c r="S661" s="6" t="s">
        <v>61</v>
      </c>
      <c r="T661" s="6" t="s">
        <v>62</v>
      </c>
      <c r="U661" s="6" t="s">
        <v>56</v>
      </c>
      <c r="V661" s="6" t="s">
        <v>90</v>
      </c>
      <c r="W661" s="6" t="s">
        <v>44</v>
      </c>
      <c r="X661" s="6" t="s">
        <v>91</v>
      </c>
      <c r="Y661" s="6" t="s">
        <v>46</v>
      </c>
      <c r="Z661" s="6" t="s">
        <v>63</v>
      </c>
      <c r="AA661" s="6" t="s">
        <v>1391</v>
      </c>
      <c r="AB661" s="7">
        <v>2</v>
      </c>
      <c r="AC661" s="12" t="s">
        <v>3123</v>
      </c>
      <c r="AD661" s="7"/>
      <c r="AE661" s="7"/>
      <c r="AF661" s="7">
        <v>20120</v>
      </c>
      <c r="AG661" s="7">
        <v>20.12</v>
      </c>
      <c r="AH661" s="7">
        <v>302000</v>
      </c>
    </row>
    <row r="662" spans="1:34" ht="22" customHeight="1" x14ac:dyDescent="0.3">
      <c r="A662" s="2">
        <v>43315</v>
      </c>
      <c r="B662" s="3" t="s">
        <v>31</v>
      </c>
      <c r="C662" s="3" t="s">
        <v>32</v>
      </c>
      <c r="D662" s="4" t="s">
        <v>49</v>
      </c>
      <c r="E662" s="4" t="s">
        <v>49</v>
      </c>
      <c r="F662" s="3" t="s">
        <v>33</v>
      </c>
      <c r="G662" s="4" t="s">
        <v>49</v>
      </c>
      <c r="H662" s="4" t="s">
        <v>49</v>
      </c>
      <c r="I662" s="3" t="s">
        <v>34</v>
      </c>
      <c r="J662" s="3" t="s">
        <v>65</v>
      </c>
      <c r="K662" s="4" t="s">
        <v>49</v>
      </c>
      <c r="L662" s="4" t="s">
        <v>49</v>
      </c>
      <c r="M662" s="3" t="s">
        <v>33</v>
      </c>
      <c r="N662" s="4" t="s">
        <v>49</v>
      </c>
      <c r="O662" s="4" t="s">
        <v>49</v>
      </c>
      <c r="P662" s="3" t="s">
        <v>66</v>
      </c>
      <c r="Q662" s="3" t="s">
        <v>39</v>
      </c>
      <c r="R662" s="3" t="s">
        <v>67</v>
      </c>
      <c r="S662" s="3" t="s">
        <v>68</v>
      </c>
      <c r="T662" s="3" t="s">
        <v>69</v>
      </c>
      <c r="U662" s="3" t="s">
        <v>70</v>
      </c>
      <c r="V662" s="3" t="s">
        <v>43</v>
      </c>
      <c r="W662" s="3" t="s">
        <v>44</v>
      </c>
      <c r="X662" s="3" t="s">
        <v>45</v>
      </c>
      <c r="Y662" s="3" t="s">
        <v>46</v>
      </c>
      <c r="Z662" s="3" t="s">
        <v>73</v>
      </c>
      <c r="AA662" s="3" t="s">
        <v>1392</v>
      </c>
      <c r="AB662" s="4">
        <v>5</v>
      </c>
      <c r="AC662" s="12" t="s">
        <v>3123</v>
      </c>
      <c r="AD662" s="10"/>
      <c r="AE662" s="10"/>
      <c r="AF662" s="4">
        <v>102903</v>
      </c>
      <c r="AG662" s="4">
        <v>102.9</v>
      </c>
      <c r="AH662" s="4">
        <v>1257000</v>
      </c>
    </row>
    <row r="663" spans="1:34" ht="22" customHeight="1" x14ac:dyDescent="0.3">
      <c r="A663" s="5">
        <v>43314</v>
      </c>
      <c r="B663" s="6" t="s">
        <v>50</v>
      </c>
      <c r="C663" s="6" t="s">
        <v>32</v>
      </c>
      <c r="D663" s="7" t="s">
        <v>49</v>
      </c>
      <c r="E663" s="7" t="s">
        <v>49</v>
      </c>
      <c r="F663" s="6" t="s">
        <v>33</v>
      </c>
      <c r="G663" s="7" t="s">
        <v>49</v>
      </c>
      <c r="H663" s="7" t="s">
        <v>49</v>
      </c>
      <c r="I663" s="6" t="s">
        <v>34</v>
      </c>
      <c r="J663" s="6" t="s">
        <v>1393</v>
      </c>
      <c r="K663" s="6" t="s">
        <v>1394</v>
      </c>
      <c r="L663" s="6" t="s">
        <v>61</v>
      </c>
      <c r="M663" s="7" t="s">
        <v>49</v>
      </c>
      <c r="N663" s="7" t="s">
        <v>49</v>
      </c>
      <c r="O663" s="7" t="s">
        <v>49</v>
      </c>
      <c r="P663" s="6" t="s">
        <v>1395</v>
      </c>
      <c r="Q663" s="6" t="s">
        <v>39</v>
      </c>
      <c r="R663" s="6" t="s">
        <v>60</v>
      </c>
      <c r="S663" s="6" t="s">
        <v>61</v>
      </c>
      <c r="T663" s="6" t="s">
        <v>62</v>
      </c>
      <c r="U663" s="6" t="s">
        <v>56</v>
      </c>
      <c r="V663" s="6" t="s">
        <v>43</v>
      </c>
      <c r="W663" s="6" t="s">
        <v>44</v>
      </c>
      <c r="X663" s="6" t="s">
        <v>45</v>
      </c>
      <c r="Y663" s="6" t="s">
        <v>46</v>
      </c>
      <c r="Z663" s="6" t="s">
        <v>418</v>
      </c>
      <c r="AA663" s="6" t="s">
        <v>1091</v>
      </c>
      <c r="AB663" s="7">
        <v>1</v>
      </c>
      <c r="AC663" s="12" t="s">
        <v>3123</v>
      </c>
      <c r="AD663" s="7"/>
      <c r="AE663" s="7"/>
      <c r="AF663" s="7">
        <v>5030</v>
      </c>
      <c r="AG663" s="7">
        <v>5.03</v>
      </c>
      <c r="AH663" s="7">
        <v>156000</v>
      </c>
    </row>
    <row r="664" spans="1:34" ht="22" customHeight="1" x14ac:dyDescent="0.3">
      <c r="A664" s="5">
        <v>43313</v>
      </c>
      <c r="B664" s="6" t="s">
        <v>50</v>
      </c>
      <c r="C664" s="6" t="s">
        <v>84</v>
      </c>
      <c r="D664" s="6" t="s">
        <v>85</v>
      </c>
      <c r="E664" s="6" t="s">
        <v>44</v>
      </c>
      <c r="F664" s="6" t="s">
        <v>33</v>
      </c>
      <c r="G664" s="7" t="s">
        <v>49</v>
      </c>
      <c r="H664" s="7" t="s">
        <v>49</v>
      </c>
      <c r="I664" s="6" t="s">
        <v>86</v>
      </c>
      <c r="J664" s="6" t="s">
        <v>779</v>
      </c>
      <c r="K664" s="7" t="s">
        <v>49</v>
      </c>
      <c r="L664" s="6" t="s">
        <v>97</v>
      </c>
      <c r="M664" s="7" t="s">
        <v>49</v>
      </c>
      <c r="N664" s="7" t="s">
        <v>49</v>
      </c>
      <c r="O664" s="7" t="s">
        <v>49</v>
      </c>
      <c r="P664" s="6" t="s">
        <v>780</v>
      </c>
      <c r="Q664" s="6" t="s">
        <v>560</v>
      </c>
      <c r="R664" s="6" t="s">
        <v>96</v>
      </c>
      <c r="S664" s="6" t="s">
        <v>97</v>
      </c>
      <c r="T664" s="6" t="s">
        <v>98</v>
      </c>
      <c r="U664" s="6" t="s">
        <v>99</v>
      </c>
      <c r="V664" s="6" t="s">
        <v>90</v>
      </c>
      <c r="W664" s="6" t="s">
        <v>44</v>
      </c>
      <c r="X664" s="6" t="s">
        <v>91</v>
      </c>
      <c r="Y664" s="6" t="s">
        <v>46</v>
      </c>
      <c r="Z664" s="6" t="s">
        <v>781</v>
      </c>
      <c r="AA664" s="6" t="s">
        <v>1398</v>
      </c>
      <c r="AB664" s="7">
        <v>8</v>
      </c>
      <c r="AC664" s="12" t="s">
        <v>3123</v>
      </c>
      <c r="AD664" s="7"/>
      <c r="AE664" s="7"/>
      <c r="AF664" s="7">
        <v>135742</v>
      </c>
      <c r="AG664" s="7">
        <v>135.74</v>
      </c>
      <c r="AH664" s="7">
        <v>413000</v>
      </c>
    </row>
    <row r="665" spans="1:34" ht="22" customHeight="1" x14ac:dyDescent="0.3">
      <c r="A665" s="2">
        <v>43310</v>
      </c>
      <c r="B665" s="3" t="s">
        <v>50</v>
      </c>
      <c r="C665" s="3" t="s">
        <v>32</v>
      </c>
      <c r="D665" s="4" t="s">
        <v>49</v>
      </c>
      <c r="E665" s="4" t="s">
        <v>49</v>
      </c>
      <c r="F665" s="3" t="s">
        <v>33</v>
      </c>
      <c r="G665" s="4" t="s">
        <v>49</v>
      </c>
      <c r="H665" s="4" t="s">
        <v>49</v>
      </c>
      <c r="I665" s="3" t="s">
        <v>34</v>
      </c>
      <c r="J665" s="3" t="s">
        <v>1399</v>
      </c>
      <c r="K665" s="4" t="s">
        <v>49</v>
      </c>
      <c r="L665" s="3" t="s">
        <v>1000</v>
      </c>
      <c r="M665" s="3" t="s">
        <v>33</v>
      </c>
      <c r="N665" s="4" t="s">
        <v>49</v>
      </c>
      <c r="O665" s="4" t="s">
        <v>49</v>
      </c>
      <c r="P665" s="3" t="s">
        <v>1400</v>
      </c>
      <c r="Q665" s="3" t="s">
        <v>39</v>
      </c>
      <c r="R665" s="3" t="s">
        <v>999</v>
      </c>
      <c r="S665" s="3" t="s">
        <v>1000</v>
      </c>
      <c r="T665" s="3" t="s">
        <v>1001</v>
      </c>
      <c r="U665" s="3" t="s">
        <v>42</v>
      </c>
      <c r="V665" s="3" t="s">
        <v>90</v>
      </c>
      <c r="W665" s="3" t="s">
        <v>44</v>
      </c>
      <c r="X665" s="3" t="s">
        <v>91</v>
      </c>
      <c r="Y665" s="3" t="s">
        <v>46</v>
      </c>
      <c r="Z665" s="3" t="s">
        <v>1401</v>
      </c>
      <c r="AA665" s="3" t="s">
        <v>1402</v>
      </c>
      <c r="AB665" s="4">
        <v>1</v>
      </c>
      <c r="AC665" s="12" t="s">
        <v>3123</v>
      </c>
      <c r="AD665" s="10"/>
      <c r="AE665" s="10"/>
      <c r="AF665" s="4">
        <v>12560</v>
      </c>
      <c r="AG665" s="4">
        <v>12.56</v>
      </c>
      <c r="AH665" s="3" t="s">
        <v>49</v>
      </c>
    </row>
    <row r="666" spans="1:34" ht="22" customHeight="1" x14ac:dyDescent="0.3">
      <c r="A666" s="5">
        <v>43310</v>
      </c>
      <c r="B666" s="6" t="s">
        <v>50</v>
      </c>
      <c r="C666" s="6" t="s">
        <v>32</v>
      </c>
      <c r="D666" s="7" t="s">
        <v>49</v>
      </c>
      <c r="E666" s="7" t="s">
        <v>49</v>
      </c>
      <c r="F666" s="6" t="s">
        <v>33</v>
      </c>
      <c r="G666" s="7" t="s">
        <v>49</v>
      </c>
      <c r="H666" s="7" t="s">
        <v>49</v>
      </c>
      <c r="I666" s="6" t="s">
        <v>34</v>
      </c>
      <c r="J666" s="6" t="s">
        <v>173</v>
      </c>
      <c r="K666" s="6" t="s">
        <v>174</v>
      </c>
      <c r="L666" s="6" t="s">
        <v>97</v>
      </c>
      <c r="M666" s="7" t="s">
        <v>49</v>
      </c>
      <c r="N666" s="7" t="s">
        <v>49</v>
      </c>
      <c r="O666" s="7" t="s">
        <v>49</v>
      </c>
      <c r="P666" s="6" t="s">
        <v>760</v>
      </c>
      <c r="Q666" s="6" t="s">
        <v>39</v>
      </c>
      <c r="R666" s="6" t="s">
        <v>176</v>
      </c>
      <c r="S666" s="6" t="s">
        <v>97</v>
      </c>
      <c r="T666" s="6" t="s">
        <v>177</v>
      </c>
      <c r="U666" s="6" t="s">
        <v>178</v>
      </c>
      <c r="V666" s="6" t="s">
        <v>43</v>
      </c>
      <c r="W666" s="6" t="s">
        <v>44</v>
      </c>
      <c r="X666" s="6" t="s">
        <v>45</v>
      </c>
      <c r="Y666" s="6" t="s">
        <v>46</v>
      </c>
      <c r="Z666" s="6" t="s">
        <v>179</v>
      </c>
      <c r="AA666" s="6" t="s">
        <v>1403</v>
      </c>
      <c r="AB666" s="7">
        <v>3</v>
      </c>
      <c r="AC666" s="12" t="s">
        <v>3123</v>
      </c>
      <c r="AD666" s="7"/>
      <c r="AE666" s="7"/>
      <c r="AF666" s="7">
        <v>52125</v>
      </c>
      <c r="AG666" s="7">
        <v>52.13</v>
      </c>
      <c r="AH666" s="7">
        <v>27700</v>
      </c>
    </row>
    <row r="667" spans="1:34" ht="22" customHeight="1" x14ac:dyDescent="0.3">
      <c r="A667" s="2">
        <v>43310</v>
      </c>
      <c r="B667" s="3" t="s">
        <v>50</v>
      </c>
      <c r="C667" s="3" t="s">
        <v>84</v>
      </c>
      <c r="D667" s="3" t="s">
        <v>85</v>
      </c>
      <c r="E667" s="3" t="s">
        <v>44</v>
      </c>
      <c r="F667" s="3" t="s">
        <v>33</v>
      </c>
      <c r="G667" s="4" t="s">
        <v>49</v>
      </c>
      <c r="H667" s="4" t="s">
        <v>49</v>
      </c>
      <c r="I667" s="3" t="s">
        <v>86</v>
      </c>
      <c r="J667" s="3" t="s">
        <v>1399</v>
      </c>
      <c r="K667" s="4" t="s">
        <v>49</v>
      </c>
      <c r="L667" s="3" t="s">
        <v>1000</v>
      </c>
      <c r="M667" s="3" t="s">
        <v>33</v>
      </c>
      <c r="N667" s="4" t="s">
        <v>49</v>
      </c>
      <c r="O667" s="4" t="s">
        <v>49</v>
      </c>
      <c r="P667" s="3" t="s">
        <v>1400</v>
      </c>
      <c r="Q667" s="3" t="s">
        <v>39</v>
      </c>
      <c r="R667" s="3" t="s">
        <v>999</v>
      </c>
      <c r="S667" s="3" t="s">
        <v>1000</v>
      </c>
      <c r="T667" s="3" t="s">
        <v>1001</v>
      </c>
      <c r="U667" s="3" t="s">
        <v>42</v>
      </c>
      <c r="V667" s="3" t="s">
        <v>90</v>
      </c>
      <c r="W667" s="3" t="s">
        <v>44</v>
      </c>
      <c r="X667" s="3" t="s">
        <v>91</v>
      </c>
      <c r="Y667" s="3" t="s">
        <v>46</v>
      </c>
      <c r="Z667" s="3" t="s">
        <v>1404</v>
      </c>
      <c r="AA667" s="3" t="s">
        <v>1405</v>
      </c>
      <c r="AB667" s="4">
        <v>1</v>
      </c>
      <c r="AC667" s="12" t="s">
        <v>3123</v>
      </c>
      <c r="AD667" s="10"/>
      <c r="AE667" s="10"/>
      <c r="AF667" s="4">
        <v>12560</v>
      </c>
      <c r="AG667" s="4">
        <v>12.56</v>
      </c>
      <c r="AH667" s="3" t="s">
        <v>49</v>
      </c>
    </row>
    <row r="668" spans="1:34" ht="22" customHeight="1" x14ac:dyDescent="0.3">
      <c r="A668" s="5">
        <v>43309</v>
      </c>
      <c r="B668" s="6" t="s">
        <v>50</v>
      </c>
      <c r="C668" s="6" t="s">
        <v>32</v>
      </c>
      <c r="D668" s="7" t="s">
        <v>49</v>
      </c>
      <c r="E668" s="7" t="s">
        <v>49</v>
      </c>
      <c r="F668" s="6" t="s">
        <v>33</v>
      </c>
      <c r="G668" s="7" t="s">
        <v>49</v>
      </c>
      <c r="H668" s="7" t="s">
        <v>49</v>
      </c>
      <c r="I668" s="6" t="s">
        <v>34</v>
      </c>
      <c r="J668" s="6" t="s">
        <v>51</v>
      </c>
      <c r="K668" s="7" t="s">
        <v>49</v>
      </c>
      <c r="L668" s="6" t="s">
        <v>54</v>
      </c>
      <c r="M668" s="6" t="s">
        <v>33</v>
      </c>
      <c r="N668" s="7">
        <v>570501619.85000002</v>
      </c>
      <c r="O668" s="7">
        <v>302280881</v>
      </c>
      <c r="P668" s="6" t="s">
        <v>1206</v>
      </c>
      <c r="Q668" s="6" t="s">
        <v>39</v>
      </c>
      <c r="R668" s="6" t="s">
        <v>60</v>
      </c>
      <c r="S668" s="6" t="s">
        <v>61</v>
      </c>
      <c r="T668" s="6" t="s">
        <v>62</v>
      </c>
      <c r="U668" s="6" t="s">
        <v>56</v>
      </c>
      <c r="V668" s="6" t="s">
        <v>43</v>
      </c>
      <c r="W668" s="6" t="s">
        <v>44</v>
      </c>
      <c r="X668" s="6" t="s">
        <v>45</v>
      </c>
      <c r="Y668" s="6" t="s">
        <v>46</v>
      </c>
      <c r="Z668" s="6" t="s">
        <v>63</v>
      </c>
      <c r="AA668" s="6" t="s">
        <v>1406</v>
      </c>
      <c r="AB668" s="7">
        <v>2</v>
      </c>
      <c r="AC668" s="12" t="s">
        <v>3123</v>
      </c>
      <c r="AD668" s="7"/>
      <c r="AE668" s="7"/>
      <c r="AF668" s="7">
        <v>24180</v>
      </c>
      <c r="AG668" s="7">
        <v>24.18</v>
      </c>
      <c r="AH668" s="7">
        <v>366000</v>
      </c>
    </row>
    <row r="669" spans="1:34" ht="22" customHeight="1" x14ac:dyDescent="0.3">
      <c r="A669" s="2">
        <v>43308</v>
      </c>
      <c r="B669" s="3" t="s">
        <v>50</v>
      </c>
      <c r="C669" s="3" t="s">
        <v>84</v>
      </c>
      <c r="D669" s="3" t="s">
        <v>85</v>
      </c>
      <c r="E669" s="3" t="s">
        <v>44</v>
      </c>
      <c r="F669" s="3" t="s">
        <v>33</v>
      </c>
      <c r="G669" s="4" t="s">
        <v>49</v>
      </c>
      <c r="H669" s="4" t="s">
        <v>49</v>
      </c>
      <c r="I669" s="3" t="s">
        <v>86</v>
      </c>
      <c r="J669" s="3" t="s">
        <v>278</v>
      </c>
      <c r="K669" s="4" t="s">
        <v>49</v>
      </c>
      <c r="L669" s="4" t="s">
        <v>49</v>
      </c>
      <c r="M669" s="3" t="s">
        <v>33</v>
      </c>
      <c r="N669" s="4">
        <v>760485634</v>
      </c>
      <c r="O669" s="4" t="s">
        <v>49</v>
      </c>
      <c r="P669" s="3" t="s">
        <v>279</v>
      </c>
      <c r="Q669" s="3" t="s">
        <v>39</v>
      </c>
      <c r="R669" s="3" t="s">
        <v>60</v>
      </c>
      <c r="S669" s="3" t="s">
        <v>61</v>
      </c>
      <c r="T669" s="3" t="s">
        <v>62</v>
      </c>
      <c r="U669" s="3" t="s">
        <v>56</v>
      </c>
      <c r="V669" s="3" t="s">
        <v>90</v>
      </c>
      <c r="W669" s="3" t="s">
        <v>44</v>
      </c>
      <c r="X669" s="3" t="s">
        <v>91</v>
      </c>
      <c r="Y669" s="3" t="s">
        <v>46</v>
      </c>
      <c r="Z669" s="3" t="s">
        <v>63</v>
      </c>
      <c r="AA669" s="3" t="s">
        <v>1391</v>
      </c>
      <c r="AB669" s="4">
        <v>2</v>
      </c>
      <c r="AC669" s="12" t="s">
        <v>3123</v>
      </c>
      <c r="AD669" s="10"/>
      <c r="AE669" s="10"/>
      <c r="AF669" s="4">
        <v>20120</v>
      </c>
      <c r="AG669" s="4">
        <v>20.12</v>
      </c>
      <c r="AH669" s="4">
        <v>305000</v>
      </c>
    </row>
    <row r="670" spans="1:34" ht="22" customHeight="1" x14ac:dyDescent="0.3">
      <c r="A670" s="5">
        <v>43308</v>
      </c>
      <c r="B670" s="6" t="s">
        <v>50</v>
      </c>
      <c r="C670" s="6" t="s">
        <v>84</v>
      </c>
      <c r="D670" s="6" t="s">
        <v>85</v>
      </c>
      <c r="E670" s="6" t="s">
        <v>44</v>
      </c>
      <c r="F670" s="6" t="s">
        <v>33</v>
      </c>
      <c r="G670" s="7" t="s">
        <v>49</v>
      </c>
      <c r="H670" s="7" t="s">
        <v>49</v>
      </c>
      <c r="I670" s="6" t="s">
        <v>86</v>
      </c>
      <c r="J670" s="6" t="s">
        <v>769</v>
      </c>
      <c r="K670" s="7" t="s">
        <v>49</v>
      </c>
      <c r="L670" s="6" t="s">
        <v>61</v>
      </c>
      <c r="M670" s="6" t="s">
        <v>770</v>
      </c>
      <c r="N670" s="7">
        <v>2539385563.1900001</v>
      </c>
      <c r="O670" s="7" t="s">
        <v>49</v>
      </c>
      <c r="P670" s="6" t="s">
        <v>771</v>
      </c>
      <c r="Q670" s="6" t="s">
        <v>39</v>
      </c>
      <c r="R670" s="6" t="s">
        <v>60</v>
      </c>
      <c r="S670" s="6" t="s">
        <v>61</v>
      </c>
      <c r="T670" s="6" t="s">
        <v>62</v>
      </c>
      <c r="U670" s="6" t="s">
        <v>56</v>
      </c>
      <c r="V670" s="6" t="s">
        <v>90</v>
      </c>
      <c r="W670" s="6" t="s">
        <v>44</v>
      </c>
      <c r="X670" s="6" t="s">
        <v>91</v>
      </c>
      <c r="Y670" s="6" t="s">
        <v>46</v>
      </c>
      <c r="Z670" s="6" t="s">
        <v>63</v>
      </c>
      <c r="AA670" s="6" t="s">
        <v>1407</v>
      </c>
      <c r="AB670" s="7">
        <v>2</v>
      </c>
      <c r="AC670" s="12" t="s">
        <v>3123</v>
      </c>
      <c r="AD670" s="7"/>
      <c r="AE670" s="7"/>
      <c r="AF670" s="7">
        <v>20120</v>
      </c>
      <c r="AG670" s="7">
        <v>20.12</v>
      </c>
      <c r="AH670" s="7">
        <v>305000</v>
      </c>
    </row>
    <row r="671" spans="1:34" ht="22" customHeight="1" x14ac:dyDescent="0.3">
      <c r="A671" s="2">
        <v>43308</v>
      </c>
      <c r="B671" s="3" t="s">
        <v>50</v>
      </c>
      <c r="C671" s="3" t="s">
        <v>84</v>
      </c>
      <c r="D671" s="3" t="s">
        <v>85</v>
      </c>
      <c r="E671" s="3" t="s">
        <v>44</v>
      </c>
      <c r="F671" s="3" t="s">
        <v>33</v>
      </c>
      <c r="G671" s="4" t="s">
        <v>49</v>
      </c>
      <c r="H671" s="4" t="s">
        <v>49</v>
      </c>
      <c r="I671" s="3" t="s">
        <v>86</v>
      </c>
      <c r="J671" s="3" t="s">
        <v>769</v>
      </c>
      <c r="K671" s="4" t="s">
        <v>49</v>
      </c>
      <c r="L671" s="3" t="s">
        <v>61</v>
      </c>
      <c r="M671" s="3" t="s">
        <v>770</v>
      </c>
      <c r="N671" s="4">
        <v>2539385563.1900001</v>
      </c>
      <c r="O671" s="4" t="s">
        <v>49</v>
      </c>
      <c r="P671" s="3" t="s">
        <v>771</v>
      </c>
      <c r="Q671" s="3" t="s">
        <v>39</v>
      </c>
      <c r="R671" s="3" t="s">
        <v>60</v>
      </c>
      <c r="S671" s="3" t="s">
        <v>61</v>
      </c>
      <c r="T671" s="3" t="s">
        <v>62</v>
      </c>
      <c r="U671" s="3" t="s">
        <v>56</v>
      </c>
      <c r="V671" s="3" t="s">
        <v>90</v>
      </c>
      <c r="W671" s="3" t="s">
        <v>44</v>
      </c>
      <c r="X671" s="3" t="s">
        <v>91</v>
      </c>
      <c r="Y671" s="3" t="s">
        <v>46</v>
      </c>
      <c r="Z671" s="3" t="s">
        <v>410</v>
      </c>
      <c r="AA671" s="3" t="s">
        <v>1408</v>
      </c>
      <c r="AB671" s="4">
        <v>2</v>
      </c>
      <c r="AC671" s="12" t="s">
        <v>3123</v>
      </c>
      <c r="AD671" s="10"/>
      <c r="AE671" s="10"/>
      <c r="AF671" s="4">
        <v>44176</v>
      </c>
      <c r="AG671" s="4">
        <v>44.18</v>
      </c>
      <c r="AH671" s="4">
        <v>65900</v>
      </c>
    </row>
    <row r="672" spans="1:34" ht="22" customHeight="1" x14ac:dyDescent="0.3">
      <c r="A672" s="5">
        <v>43307</v>
      </c>
      <c r="B672" s="6" t="s">
        <v>144</v>
      </c>
      <c r="C672" s="6" t="s">
        <v>84</v>
      </c>
      <c r="D672" s="6" t="s">
        <v>85</v>
      </c>
      <c r="E672" s="6" t="s">
        <v>44</v>
      </c>
      <c r="F672" s="6" t="s">
        <v>33</v>
      </c>
      <c r="G672" s="7" t="s">
        <v>49</v>
      </c>
      <c r="H672" s="7" t="s">
        <v>49</v>
      </c>
      <c r="I672" s="6" t="s">
        <v>86</v>
      </c>
      <c r="J672" s="6" t="s">
        <v>77</v>
      </c>
      <c r="K672" s="6" t="s">
        <v>78</v>
      </c>
      <c r="L672" s="6" t="s">
        <v>68</v>
      </c>
      <c r="M672" s="6" t="s">
        <v>33</v>
      </c>
      <c r="N672" s="7" t="s">
        <v>49</v>
      </c>
      <c r="O672" s="7" t="s">
        <v>49</v>
      </c>
      <c r="P672" s="6" t="s">
        <v>79</v>
      </c>
      <c r="Q672" s="6" t="s">
        <v>39</v>
      </c>
      <c r="R672" s="6" t="s">
        <v>67</v>
      </c>
      <c r="S672" s="6" t="s">
        <v>68</v>
      </c>
      <c r="T672" s="6" t="s">
        <v>69</v>
      </c>
      <c r="U672" s="6" t="s">
        <v>70</v>
      </c>
      <c r="V672" s="6" t="s">
        <v>43</v>
      </c>
      <c r="W672" s="6" t="s">
        <v>44</v>
      </c>
      <c r="X672" s="6" t="s">
        <v>45</v>
      </c>
      <c r="Y672" s="6" t="s">
        <v>46</v>
      </c>
      <c r="Z672" s="6" t="s">
        <v>145</v>
      </c>
      <c r="AA672" s="6" t="s">
        <v>1413</v>
      </c>
      <c r="AB672" s="7">
        <v>1</v>
      </c>
      <c r="AC672" s="12" t="s">
        <v>3123</v>
      </c>
      <c r="AD672" s="7"/>
      <c r="AE672" s="7"/>
      <c r="AF672" s="7">
        <v>15196</v>
      </c>
      <c r="AG672" s="7">
        <v>15.2</v>
      </c>
      <c r="AH672" s="7">
        <v>12197000</v>
      </c>
    </row>
    <row r="673" spans="1:34" ht="22" customHeight="1" x14ac:dyDescent="0.3">
      <c r="A673" s="5">
        <v>43305</v>
      </c>
      <c r="B673" s="6" t="s">
        <v>1418</v>
      </c>
      <c r="C673" s="6" t="s">
        <v>84</v>
      </c>
      <c r="D673" s="6" t="s">
        <v>660</v>
      </c>
      <c r="E673" s="6" t="s">
        <v>44</v>
      </c>
      <c r="F673" s="7" t="s">
        <v>49</v>
      </c>
      <c r="G673" s="7" t="s">
        <v>49</v>
      </c>
      <c r="H673" s="7" t="s">
        <v>49</v>
      </c>
      <c r="I673" s="6" t="s">
        <v>661</v>
      </c>
      <c r="J673" s="6" t="s">
        <v>1419</v>
      </c>
      <c r="K673" s="7" t="s">
        <v>49</v>
      </c>
      <c r="L673" s="6" t="s">
        <v>1420</v>
      </c>
      <c r="M673" s="7" t="s">
        <v>49</v>
      </c>
      <c r="N673" s="7" t="s">
        <v>49</v>
      </c>
      <c r="O673" s="7" t="s">
        <v>49</v>
      </c>
      <c r="P673" s="6" t="s">
        <v>1421</v>
      </c>
      <c r="Q673" s="6" t="s">
        <v>1422</v>
      </c>
      <c r="R673" s="6" t="s">
        <v>1064</v>
      </c>
      <c r="S673" s="6" t="s">
        <v>133</v>
      </c>
      <c r="T673" s="6" t="s">
        <v>1065</v>
      </c>
      <c r="U673" s="6" t="s">
        <v>42</v>
      </c>
      <c r="V673" s="6" t="s">
        <v>217</v>
      </c>
      <c r="W673" s="6" t="s">
        <v>44</v>
      </c>
      <c r="X673" s="6" t="s">
        <v>218</v>
      </c>
      <c r="Y673" s="6" t="s">
        <v>46</v>
      </c>
      <c r="Z673" s="6" t="s">
        <v>669</v>
      </c>
      <c r="AA673" s="6" t="s">
        <v>1423</v>
      </c>
      <c r="AB673" s="7">
        <v>0.08</v>
      </c>
      <c r="AC673" s="12" t="s">
        <v>3123</v>
      </c>
      <c r="AD673" s="7"/>
      <c r="AE673" s="7"/>
      <c r="AF673" s="7">
        <v>620</v>
      </c>
      <c r="AG673" s="7">
        <v>0.62</v>
      </c>
      <c r="AH673" s="7">
        <v>13200</v>
      </c>
    </row>
    <row r="674" spans="1:34" ht="22" customHeight="1" x14ac:dyDescent="0.3">
      <c r="A674" s="5">
        <v>43305</v>
      </c>
      <c r="B674" s="6" t="s">
        <v>50</v>
      </c>
      <c r="C674" s="6" t="s">
        <v>32</v>
      </c>
      <c r="D674" s="7" t="s">
        <v>49</v>
      </c>
      <c r="E674" s="7" t="s">
        <v>49</v>
      </c>
      <c r="F674" s="6" t="s">
        <v>33</v>
      </c>
      <c r="G674" s="7" t="s">
        <v>49</v>
      </c>
      <c r="H674" s="7" t="s">
        <v>49</v>
      </c>
      <c r="I674" s="6" t="s">
        <v>34</v>
      </c>
      <c r="J674" s="6" t="s">
        <v>1041</v>
      </c>
      <c r="K674" s="7" t="s">
        <v>49</v>
      </c>
      <c r="L674" s="7" t="s">
        <v>49</v>
      </c>
      <c r="M674" s="7" t="s">
        <v>49</v>
      </c>
      <c r="N674" s="7" t="s">
        <v>49</v>
      </c>
      <c r="O674" s="7" t="s">
        <v>49</v>
      </c>
      <c r="P674" s="6" t="s">
        <v>1042</v>
      </c>
      <c r="Q674" s="6" t="s">
        <v>39</v>
      </c>
      <c r="R674" s="6" t="s">
        <v>60</v>
      </c>
      <c r="S674" s="6" t="s">
        <v>61</v>
      </c>
      <c r="T674" s="6" t="s">
        <v>62</v>
      </c>
      <c r="U674" s="6" t="s">
        <v>56</v>
      </c>
      <c r="V674" s="6" t="s">
        <v>43</v>
      </c>
      <c r="W674" s="6" t="s">
        <v>44</v>
      </c>
      <c r="X674" s="6" t="s">
        <v>45</v>
      </c>
      <c r="Y674" s="6" t="s">
        <v>46</v>
      </c>
      <c r="Z674" s="6" t="s">
        <v>418</v>
      </c>
      <c r="AA674" s="6" t="s">
        <v>1043</v>
      </c>
      <c r="AB674" s="7">
        <v>1</v>
      </c>
      <c r="AC674" s="12" t="s">
        <v>3123</v>
      </c>
      <c r="AD674" s="7"/>
      <c r="AE674" s="7"/>
      <c r="AF674" s="7">
        <v>10080</v>
      </c>
      <c r="AG674" s="7">
        <v>10.08</v>
      </c>
      <c r="AH674" s="7">
        <v>324000</v>
      </c>
    </row>
    <row r="675" spans="1:34" ht="22" customHeight="1" x14ac:dyDescent="0.3">
      <c r="A675" s="5">
        <v>43301</v>
      </c>
      <c r="B675" s="6" t="s">
        <v>144</v>
      </c>
      <c r="C675" s="6" t="s">
        <v>84</v>
      </c>
      <c r="D675" s="6" t="s">
        <v>85</v>
      </c>
      <c r="E675" s="6" t="s">
        <v>44</v>
      </c>
      <c r="F675" s="6" t="s">
        <v>33</v>
      </c>
      <c r="G675" s="7" t="s">
        <v>49</v>
      </c>
      <c r="H675" s="7" t="s">
        <v>49</v>
      </c>
      <c r="I675" s="6" t="s">
        <v>86</v>
      </c>
      <c r="J675" s="6" t="s">
        <v>77</v>
      </c>
      <c r="K675" s="6" t="s">
        <v>78</v>
      </c>
      <c r="L675" s="6" t="s">
        <v>68</v>
      </c>
      <c r="M675" s="6" t="s">
        <v>33</v>
      </c>
      <c r="N675" s="7" t="s">
        <v>49</v>
      </c>
      <c r="O675" s="7" t="s">
        <v>49</v>
      </c>
      <c r="P675" s="6" t="s">
        <v>79</v>
      </c>
      <c r="Q675" s="6" t="s">
        <v>39</v>
      </c>
      <c r="R675" s="6" t="s">
        <v>67</v>
      </c>
      <c r="S675" s="6" t="s">
        <v>68</v>
      </c>
      <c r="T675" s="6" t="s">
        <v>69</v>
      </c>
      <c r="U675" s="6" t="s">
        <v>70</v>
      </c>
      <c r="V675" s="6" t="s">
        <v>43</v>
      </c>
      <c r="W675" s="6" t="s">
        <v>44</v>
      </c>
      <c r="X675" s="6" t="s">
        <v>45</v>
      </c>
      <c r="Y675" s="6" t="s">
        <v>46</v>
      </c>
      <c r="Z675" s="6" t="s">
        <v>145</v>
      </c>
      <c r="AA675" s="6" t="s">
        <v>1433</v>
      </c>
      <c r="AB675" s="7">
        <v>1</v>
      </c>
      <c r="AC675" s="12" t="s">
        <v>3123</v>
      </c>
      <c r="AD675" s="7"/>
      <c r="AE675" s="7"/>
      <c r="AF675" s="7">
        <v>19650</v>
      </c>
      <c r="AG675" s="7">
        <v>19.649999999999999</v>
      </c>
      <c r="AH675" s="7">
        <v>15772000</v>
      </c>
    </row>
    <row r="676" spans="1:34" ht="22" customHeight="1" x14ac:dyDescent="0.3">
      <c r="A676" s="2">
        <v>43301</v>
      </c>
      <c r="B676" s="3" t="s">
        <v>31</v>
      </c>
      <c r="C676" s="3" t="s">
        <v>32</v>
      </c>
      <c r="D676" s="4" t="s">
        <v>49</v>
      </c>
      <c r="E676" s="4" t="s">
        <v>49</v>
      </c>
      <c r="F676" s="3" t="s">
        <v>33</v>
      </c>
      <c r="G676" s="4" t="s">
        <v>49</v>
      </c>
      <c r="H676" s="4" t="s">
        <v>49</v>
      </c>
      <c r="I676" s="3" t="s">
        <v>34</v>
      </c>
      <c r="J676" s="3" t="s">
        <v>65</v>
      </c>
      <c r="K676" s="4" t="s">
        <v>49</v>
      </c>
      <c r="L676" s="4" t="s">
        <v>49</v>
      </c>
      <c r="M676" s="3" t="s">
        <v>33</v>
      </c>
      <c r="N676" s="4" t="s">
        <v>49</v>
      </c>
      <c r="O676" s="4" t="s">
        <v>49</v>
      </c>
      <c r="P676" s="3" t="s">
        <v>66</v>
      </c>
      <c r="Q676" s="3" t="s">
        <v>39</v>
      </c>
      <c r="R676" s="3" t="s">
        <v>67</v>
      </c>
      <c r="S676" s="3" t="s">
        <v>68</v>
      </c>
      <c r="T676" s="3" t="s">
        <v>69</v>
      </c>
      <c r="U676" s="3" t="s">
        <v>70</v>
      </c>
      <c r="V676" s="3" t="s">
        <v>43</v>
      </c>
      <c r="W676" s="3" t="s">
        <v>44</v>
      </c>
      <c r="X676" s="3" t="s">
        <v>45</v>
      </c>
      <c r="Y676" s="3" t="s">
        <v>46</v>
      </c>
      <c r="Z676" s="3" t="s">
        <v>73</v>
      </c>
      <c r="AA676" s="3" t="s">
        <v>1434</v>
      </c>
      <c r="AB676" s="4">
        <v>7</v>
      </c>
      <c r="AC676" s="12" t="s">
        <v>3123</v>
      </c>
      <c r="AD676" s="10"/>
      <c r="AE676" s="10"/>
      <c r="AF676" s="4">
        <v>132789.99</v>
      </c>
      <c r="AG676" s="4">
        <v>132.79</v>
      </c>
      <c r="AH676" s="4">
        <v>1362000</v>
      </c>
    </row>
    <row r="677" spans="1:34" ht="22" customHeight="1" x14ac:dyDescent="0.3">
      <c r="A677" s="2">
        <v>43301</v>
      </c>
      <c r="B677" s="3" t="s">
        <v>31</v>
      </c>
      <c r="C677" s="3" t="s">
        <v>32</v>
      </c>
      <c r="D677" s="4" t="s">
        <v>49</v>
      </c>
      <c r="E677" s="4" t="s">
        <v>49</v>
      </c>
      <c r="F677" s="3" t="s">
        <v>33</v>
      </c>
      <c r="G677" s="4" t="s">
        <v>49</v>
      </c>
      <c r="H677" s="4" t="s">
        <v>49</v>
      </c>
      <c r="I677" s="3" t="s">
        <v>34</v>
      </c>
      <c r="J677" s="3" t="s">
        <v>77</v>
      </c>
      <c r="K677" s="3" t="s">
        <v>78</v>
      </c>
      <c r="L677" s="3" t="s">
        <v>68</v>
      </c>
      <c r="M677" s="3" t="s">
        <v>33</v>
      </c>
      <c r="N677" s="4" t="s">
        <v>49</v>
      </c>
      <c r="O677" s="4" t="s">
        <v>49</v>
      </c>
      <c r="P677" s="3" t="s">
        <v>79</v>
      </c>
      <c r="Q677" s="3" t="s">
        <v>39</v>
      </c>
      <c r="R677" s="3" t="s">
        <v>67</v>
      </c>
      <c r="S677" s="3" t="s">
        <v>68</v>
      </c>
      <c r="T677" s="3" t="s">
        <v>69</v>
      </c>
      <c r="U677" s="3" t="s">
        <v>70</v>
      </c>
      <c r="V677" s="3" t="s">
        <v>43</v>
      </c>
      <c r="W677" s="3" t="s">
        <v>44</v>
      </c>
      <c r="X677" s="3" t="s">
        <v>45</v>
      </c>
      <c r="Y677" s="3" t="s">
        <v>46</v>
      </c>
      <c r="Z677" s="3" t="s">
        <v>82</v>
      </c>
      <c r="AA677" s="3" t="s">
        <v>1436</v>
      </c>
      <c r="AB677" s="4">
        <v>6</v>
      </c>
      <c r="AC677" s="12" t="s">
        <v>3123</v>
      </c>
      <c r="AD677" s="10"/>
      <c r="AE677" s="10"/>
      <c r="AF677" s="4">
        <v>115920</v>
      </c>
      <c r="AG677" s="4">
        <v>115.92</v>
      </c>
      <c r="AH677" s="4">
        <v>3868000</v>
      </c>
    </row>
    <row r="678" spans="1:34" ht="22" customHeight="1" x14ac:dyDescent="0.3">
      <c r="A678" s="2">
        <v>43301</v>
      </c>
      <c r="B678" s="3" t="s">
        <v>50</v>
      </c>
      <c r="C678" s="3" t="s">
        <v>84</v>
      </c>
      <c r="D678" s="3" t="s">
        <v>85</v>
      </c>
      <c r="E678" s="3" t="s">
        <v>44</v>
      </c>
      <c r="F678" s="3" t="s">
        <v>33</v>
      </c>
      <c r="G678" s="4" t="s">
        <v>49</v>
      </c>
      <c r="H678" s="4" t="s">
        <v>49</v>
      </c>
      <c r="I678" s="3" t="s">
        <v>86</v>
      </c>
      <c r="J678" s="3" t="s">
        <v>131</v>
      </c>
      <c r="K678" s="4" t="s">
        <v>49</v>
      </c>
      <c r="L678" s="3" t="s">
        <v>1347</v>
      </c>
      <c r="M678" s="4" t="s">
        <v>49</v>
      </c>
      <c r="N678" s="4" t="s">
        <v>49</v>
      </c>
      <c r="O678" s="4" t="s">
        <v>49</v>
      </c>
      <c r="P678" s="3" t="s">
        <v>1348</v>
      </c>
      <c r="Q678" s="3" t="s">
        <v>185</v>
      </c>
      <c r="R678" s="3" t="s">
        <v>186</v>
      </c>
      <c r="S678" s="3" t="s">
        <v>187</v>
      </c>
      <c r="T678" s="3" t="s">
        <v>188</v>
      </c>
      <c r="U678" s="3" t="s">
        <v>42</v>
      </c>
      <c r="V678" s="3" t="s">
        <v>90</v>
      </c>
      <c r="W678" s="3" t="s">
        <v>44</v>
      </c>
      <c r="X678" s="3" t="s">
        <v>91</v>
      </c>
      <c r="Y678" s="3" t="s">
        <v>46</v>
      </c>
      <c r="Z678" s="3" t="s">
        <v>1438</v>
      </c>
      <c r="AA678" s="3" t="s">
        <v>1439</v>
      </c>
      <c r="AB678" s="4">
        <v>1</v>
      </c>
      <c r="AC678" s="12" t="s">
        <v>3123</v>
      </c>
      <c r="AD678" s="10"/>
      <c r="AE678" s="10"/>
      <c r="AF678" s="4">
        <v>21360</v>
      </c>
      <c r="AG678" s="4">
        <v>21.36</v>
      </c>
      <c r="AH678" s="4">
        <v>47800</v>
      </c>
    </row>
    <row r="679" spans="1:34" ht="22" customHeight="1" x14ac:dyDescent="0.3">
      <c r="A679" s="2">
        <v>43301</v>
      </c>
      <c r="B679" s="3" t="s">
        <v>31</v>
      </c>
      <c r="C679" s="3" t="s">
        <v>32</v>
      </c>
      <c r="D679" s="4" t="s">
        <v>49</v>
      </c>
      <c r="E679" s="4" t="s">
        <v>49</v>
      </c>
      <c r="F679" s="3" t="s">
        <v>33</v>
      </c>
      <c r="G679" s="4" t="s">
        <v>49</v>
      </c>
      <c r="H679" s="4" t="s">
        <v>49</v>
      </c>
      <c r="I679" s="3" t="s">
        <v>34</v>
      </c>
      <c r="J679" s="3" t="s">
        <v>65</v>
      </c>
      <c r="K679" s="4" t="s">
        <v>49</v>
      </c>
      <c r="L679" s="4" t="s">
        <v>49</v>
      </c>
      <c r="M679" s="3" t="s">
        <v>33</v>
      </c>
      <c r="N679" s="4" t="s">
        <v>49</v>
      </c>
      <c r="O679" s="4" t="s">
        <v>49</v>
      </c>
      <c r="P679" s="3" t="s">
        <v>66</v>
      </c>
      <c r="Q679" s="3" t="s">
        <v>39</v>
      </c>
      <c r="R679" s="3" t="s">
        <v>67</v>
      </c>
      <c r="S679" s="3" t="s">
        <v>68</v>
      </c>
      <c r="T679" s="3" t="s">
        <v>69</v>
      </c>
      <c r="U679" s="3" t="s">
        <v>70</v>
      </c>
      <c r="V679" s="3" t="s">
        <v>43</v>
      </c>
      <c r="W679" s="3" t="s">
        <v>44</v>
      </c>
      <c r="X679" s="3" t="s">
        <v>45</v>
      </c>
      <c r="Y679" s="3" t="s">
        <v>46</v>
      </c>
      <c r="Z679" s="3" t="s">
        <v>73</v>
      </c>
      <c r="AA679" s="3" t="s">
        <v>1441</v>
      </c>
      <c r="AB679" s="4">
        <v>1</v>
      </c>
      <c r="AC679" s="12" t="s">
        <v>3123</v>
      </c>
      <c r="AD679" s="10"/>
      <c r="AE679" s="10"/>
      <c r="AF679" s="4">
        <v>20090</v>
      </c>
      <c r="AG679" s="4">
        <v>20.09</v>
      </c>
      <c r="AH679" s="4">
        <v>206000</v>
      </c>
    </row>
    <row r="680" spans="1:34" ht="22" customHeight="1" x14ac:dyDescent="0.3">
      <c r="A680" s="5">
        <v>43300</v>
      </c>
      <c r="B680" s="6" t="s">
        <v>50</v>
      </c>
      <c r="C680" s="6" t="s">
        <v>84</v>
      </c>
      <c r="D680" s="6" t="s">
        <v>85</v>
      </c>
      <c r="E680" s="6" t="s">
        <v>44</v>
      </c>
      <c r="F680" s="6" t="s">
        <v>33</v>
      </c>
      <c r="G680" s="7" t="s">
        <v>49</v>
      </c>
      <c r="H680" s="7" t="s">
        <v>49</v>
      </c>
      <c r="I680" s="6" t="s">
        <v>86</v>
      </c>
      <c r="J680" s="6" t="s">
        <v>1264</v>
      </c>
      <c r="K680" s="6" t="s">
        <v>1265</v>
      </c>
      <c r="L680" s="6" t="s">
        <v>113</v>
      </c>
      <c r="M680" s="7" t="s">
        <v>49</v>
      </c>
      <c r="N680" s="7" t="s">
        <v>49</v>
      </c>
      <c r="O680" s="7" t="s">
        <v>49</v>
      </c>
      <c r="P680" s="6" t="s">
        <v>1266</v>
      </c>
      <c r="Q680" s="6" t="s">
        <v>39</v>
      </c>
      <c r="R680" s="6" t="s">
        <v>1267</v>
      </c>
      <c r="S680" s="6" t="s">
        <v>113</v>
      </c>
      <c r="T680" s="6" t="s">
        <v>1268</v>
      </c>
      <c r="U680" s="6" t="s">
        <v>117</v>
      </c>
      <c r="V680" s="6" t="s">
        <v>90</v>
      </c>
      <c r="W680" s="6" t="s">
        <v>44</v>
      </c>
      <c r="X680" s="6" t="s">
        <v>91</v>
      </c>
      <c r="Y680" s="6" t="s">
        <v>46</v>
      </c>
      <c r="Z680" s="6" t="s">
        <v>1269</v>
      </c>
      <c r="AA680" s="6" t="s">
        <v>1442</v>
      </c>
      <c r="AB680" s="7">
        <v>4</v>
      </c>
      <c r="AC680" s="12" t="s">
        <v>3123</v>
      </c>
      <c r="AD680" s="7"/>
      <c r="AE680" s="7"/>
      <c r="AF680" s="7">
        <v>92848</v>
      </c>
      <c r="AG680" s="7">
        <v>92.85</v>
      </c>
      <c r="AH680" s="7">
        <v>2077000</v>
      </c>
    </row>
    <row r="681" spans="1:34" ht="22" customHeight="1" x14ac:dyDescent="0.3">
      <c r="A681" s="2">
        <v>43299</v>
      </c>
      <c r="B681" s="3" t="s">
        <v>50</v>
      </c>
      <c r="C681" s="3" t="s">
        <v>32</v>
      </c>
      <c r="D681" s="4" t="s">
        <v>49</v>
      </c>
      <c r="E681" s="4" t="s">
        <v>49</v>
      </c>
      <c r="F681" s="3" t="s">
        <v>33</v>
      </c>
      <c r="G681" s="4" t="s">
        <v>49</v>
      </c>
      <c r="H681" s="4" t="s">
        <v>49</v>
      </c>
      <c r="I681" s="3" t="s">
        <v>34</v>
      </c>
      <c r="J681" s="3" t="s">
        <v>538</v>
      </c>
      <c r="K681" s="4" t="s">
        <v>49</v>
      </c>
      <c r="L681" s="3" t="s">
        <v>61</v>
      </c>
      <c r="M681" s="3" t="s">
        <v>103</v>
      </c>
      <c r="N681" s="4" t="s">
        <v>49</v>
      </c>
      <c r="O681" s="4" t="s">
        <v>49</v>
      </c>
      <c r="P681" s="3" t="s">
        <v>104</v>
      </c>
      <c r="Q681" s="3" t="s">
        <v>1252</v>
      </c>
      <c r="R681" s="3" t="s">
        <v>106</v>
      </c>
      <c r="S681" s="3" t="s">
        <v>61</v>
      </c>
      <c r="T681" s="3" t="s">
        <v>107</v>
      </c>
      <c r="U681" s="3" t="s">
        <v>56</v>
      </c>
      <c r="V681" s="3" t="s">
        <v>43</v>
      </c>
      <c r="W681" s="3" t="s">
        <v>44</v>
      </c>
      <c r="X681" s="3" t="s">
        <v>45</v>
      </c>
      <c r="Y681" s="3" t="s">
        <v>46</v>
      </c>
      <c r="Z681" s="3" t="s">
        <v>108</v>
      </c>
      <c r="AA681" s="3" t="s">
        <v>1443</v>
      </c>
      <c r="AB681" s="4">
        <v>4</v>
      </c>
      <c r="AC681" s="12" t="s">
        <v>3123</v>
      </c>
      <c r="AD681" s="10"/>
      <c r="AE681" s="10"/>
      <c r="AF681" s="4">
        <v>25760</v>
      </c>
      <c r="AG681" s="4">
        <v>25.76</v>
      </c>
      <c r="AH681" s="4">
        <v>136000</v>
      </c>
    </row>
    <row r="682" spans="1:34" ht="22" customHeight="1" x14ac:dyDescent="0.3">
      <c r="A682" s="2">
        <v>43297</v>
      </c>
      <c r="B682" s="3" t="s">
        <v>31</v>
      </c>
      <c r="C682" s="3" t="s">
        <v>32</v>
      </c>
      <c r="D682" s="4" t="s">
        <v>49</v>
      </c>
      <c r="E682" s="4" t="s">
        <v>49</v>
      </c>
      <c r="F682" s="3" t="s">
        <v>33</v>
      </c>
      <c r="G682" s="4" t="s">
        <v>49</v>
      </c>
      <c r="H682" s="4" t="s">
        <v>49</v>
      </c>
      <c r="I682" s="3" t="s">
        <v>34</v>
      </c>
      <c r="J682" s="3" t="s">
        <v>65</v>
      </c>
      <c r="K682" s="4" t="s">
        <v>49</v>
      </c>
      <c r="L682" s="4" t="s">
        <v>49</v>
      </c>
      <c r="M682" s="3" t="s">
        <v>33</v>
      </c>
      <c r="N682" s="4" t="s">
        <v>49</v>
      </c>
      <c r="O682" s="4" t="s">
        <v>49</v>
      </c>
      <c r="P682" s="3" t="s">
        <v>66</v>
      </c>
      <c r="Q682" s="3" t="s">
        <v>39</v>
      </c>
      <c r="R682" s="3" t="s">
        <v>67</v>
      </c>
      <c r="S682" s="3" t="s">
        <v>68</v>
      </c>
      <c r="T682" s="3" t="s">
        <v>69</v>
      </c>
      <c r="U682" s="3" t="s">
        <v>70</v>
      </c>
      <c r="V682" s="3" t="s">
        <v>43</v>
      </c>
      <c r="W682" s="3" t="s">
        <v>44</v>
      </c>
      <c r="X682" s="3" t="s">
        <v>45</v>
      </c>
      <c r="Y682" s="3" t="s">
        <v>46</v>
      </c>
      <c r="Z682" s="3" t="s">
        <v>73</v>
      </c>
      <c r="AA682" s="3" t="s">
        <v>1447</v>
      </c>
      <c r="AB682" s="4">
        <v>2</v>
      </c>
      <c r="AC682" s="12" t="s">
        <v>3123</v>
      </c>
      <c r="AD682" s="10"/>
      <c r="AE682" s="10"/>
      <c r="AF682" s="4">
        <v>35236</v>
      </c>
      <c r="AG682" s="4">
        <v>35.24</v>
      </c>
      <c r="AH682" s="4">
        <v>361000</v>
      </c>
    </row>
    <row r="683" spans="1:34" ht="22" customHeight="1" x14ac:dyDescent="0.3">
      <c r="A683" s="2">
        <v>43297</v>
      </c>
      <c r="B683" s="3" t="s">
        <v>31</v>
      </c>
      <c r="C683" s="3" t="s">
        <v>32</v>
      </c>
      <c r="D683" s="4" t="s">
        <v>49</v>
      </c>
      <c r="E683" s="4" t="s">
        <v>49</v>
      </c>
      <c r="F683" s="3" t="s">
        <v>33</v>
      </c>
      <c r="G683" s="4" t="s">
        <v>49</v>
      </c>
      <c r="H683" s="4" t="s">
        <v>49</v>
      </c>
      <c r="I683" s="3" t="s">
        <v>34</v>
      </c>
      <c r="J683" s="3" t="s">
        <v>35</v>
      </c>
      <c r="K683" s="3" t="s">
        <v>36</v>
      </c>
      <c r="L683" s="3" t="s">
        <v>37</v>
      </c>
      <c r="M683" s="3" t="s">
        <v>33</v>
      </c>
      <c r="N683" s="4" t="s">
        <v>49</v>
      </c>
      <c r="O683" s="4" t="s">
        <v>49</v>
      </c>
      <c r="P683" s="3" t="s">
        <v>38</v>
      </c>
      <c r="Q683" s="3" t="s">
        <v>39</v>
      </c>
      <c r="R683" s="3" t="s">
        <v>1064</v>
      </c>
      <c r="S683" s="3" t="s">
        <v>133</v>
      </c>
      <c r="T683" s="3" t="s">
        <v>1065</v>
      </c>
      <c r="U683" s="3" t="s">
        <v>42</v>
      </c>
      <c r="V683" s="3" t="s">
        <v>43</v>
      </c>
      <c r="W683" s="3" t="s">
        <v>44</v>
      </c>
      <c r="X683" s="3" t="s">
        <v>45</v>
      </c>
      <c r="Y683" s="3" t="s">
        <v>46</v>
      </c>
      <c r="Z683" s="3" t="s">
        <v>875</v>
      </c>
      <c r="AA683" s="3" t="s">
        <v>1449</v>
      </c>
      <c r="AB683" s="4">
        <v>15</v>
      </c>
      <c r="AC683" s="12" t="s">
        <v>3123</v>
      </c>
      <c r="AD683" s="10"/>
      <c r="AE683" s="10"/>
      <c r="AF683" s="4">
        <v>278799.99</v>
      </c>
      <c r="AG683" s="4">
        <v>278.8</v>
      </c>
      <c r="AH683" s="4">
        <v>2448000</v>
      </c>
    </row>
    <row r="684" spans="1:34" ht="22" customHeight="1" x14ac:dyDescent="0.3">
      <c r="A684" s="2">
        <v>43295</v>
      </c>
      <c r="B684" s="3" t="s">
        <v>144</v>
      </c>
      <c r="C684" s="3" t="s">
        <v>84</v>
      </c>
      <c r="D684" s="3" t="s">
        <v>85</v>
      </c>
      <c r="E684" s="3" t="s">
        <v>44</v>
      </c>
      <c r="F684" s="3" t="s">
        <v>33</v>
      </c>
      <c r="G684" s="4" t="s">
        <v>49</v>
      </c>
      <c r="H684" s="4" t="s">
        <v>49</v>
      </c>
      <c r="I684" s="3" t="s">
        <v>86</v>
      </c>
      <c r="J684" s="3" t="s">
        <v>77</v>
      </c>
      <c r="K684" s="3" t="s">
        <v>78</v>
      </c>
      <c r="L684" s="3" t="s">
        <v>68</v>
      </c>
      <c r="M684" s="3" t="s">
        <v>33</v>
      </c>
      <c r="N684" s="4" t="s">
        <v>49</v>
      </c>
      <c r="O684" s="4" t="s">
        <v>49</v>
      </c>
      <c r="P684" s="3" t="s">
        <v>79</v>
      </c>
      <c r="Q684" s="3" t="s">
        <v>39</v>
      </c>
      <c r="R684" s="3" t="s">
        <v>67</v>
      </c>
      <c r="S684" s="3" t="s">
        <v>68</v>
      </c>
      <c r="T684" s="3" t="s">
        <v>69</v>
      </c>
      <c r="U684" s="3" t="s">
        <v>70</v>
      </c>
      <c r="V684" s="3" t="s">
        <v>43</v>
      </c>
      <c r="W684" s="3" t="s">
        <v>44</v>
      </c>
      <c r="X684" s="3" t="s">
        <v>45</v>
      </c>
      <c r="Y684" s="3" t="s">
        <v>46</v>
      </c>
      <c r="Z684" s="3" t="s">
        <v>145</v>
      </c>
      <c r="AA684" s="3" t="s">
        <v>1453</v>
      </c>
      <c r="AB684" s="4">
        <v>1</v>
      </c>
      <c r="AC684" s="12" t="s">
        <v>3123</v>
      </c>
      <c r="AD684" s="10"/>
      <c r="AE684" s="10"/>
      <c r="AF684" s="4">
        <v>15720</v>
      </c>
      <c r="AG684" s="4">
        <v>15.72</v>
      </c>
      <c r="AH684" s="4">
        <v>12618000</v>
      </c>
    </row>
    <row r="685" spans="1:34" ht="22" customHeight="1" x14ac:dyDescent="0.3">
      <c r="A685" s="5">
        <v>43295</v>
      </c>
      <c r="B685" s="6" t="s">
        <v>144</v>
      </c>
      <c r="C685" s="6" t="s">
        <v>84</v>
      </c>
      <c r="D685" s="6" t="s">
        <v>85</v>
      </c>
      <c r="E685" s="6" t="s">
        <v>44</v>
      </c>
      <c r="F685" s="6" t="s">
        <v>33</v>
      </c>
      <c r="G685" s="7" t="s">
        <v>49</v>
      </c>
      <c r="H685" s="7" t="s">
        <v>49</v>
      </c>
      <c r="I685" s="6" t="s">
        <v>86</v>
      </c>
      <c r="J685" s="6" t="s">
        <v>77</v>
      </c>
      <c r="K685" s="6" t="s">
        <v>78</v>
      </c>
      <c r="L685" s="6" t="s">
        <v>68</v>
      </c>
      <c r="M685" s="6" t="s">
        <v>33</v>
      </c>
      <c r="N685" s="7" t="s">
        <v>49</v>
      </c>
      <c r="O685" s="7" t="s">
        <v>49</v>
      </c>
      <c r="P685" s="6" t="s">
        <v>79</v>
      </c>
      <c r="Q685" s="6" t="s">
        <v>39</v>
      </c>
      <c r="R685" s="6" t="s">
        <v>227</v>
      </c>
      <c r="S685" s="6" t="s">
        <v>68</v>
      </c>
      <c r="T685" s="6" t="s">
        <v>228</v>
      </c>
      <c r="U685" s="6" t="s">
        <v>70</v>
      </c>
      <c r="V685" s="6" t="s">
        <v>43</v>
      </c>
      <c r="W685" s="6" t="s">
        <v>44</v>
      </c>
      <c r="X685" s="6" t="s">
        <v>45</v>
      </c>
      <c r="Y685" s="6" t="s">
        <v>46</v>
      </c>
      <c r="Z685" s="6" t="s">
        <v>1424</v>
      </c>
      <c r="AA685" s="6" t="s">
        <v>1454</v>
      </c>
      <c r="AB685" s="7">
        <v>1</v>
      </c>
      <c r="AC685" s="12" t="s">
        <v>3123</v>
      </c>
      <c r="AD685" s="7"/>
      <c r="AE685" s="7"/>
      <c r="AF685" s="7">
        <v>19760</v>
      </c>
      <c r="AG685" s="7">
        <v>19.760000000000002</v>
      </c>
      <c r="AH685" s="7">
        <v>15861000</v>
      </c>
    </row>
    <row r="686" spans="1:34" ht="22" customHeight="1" x14ac:dyDescent="0.3">
      <c r="A686" s="5">
        <v>43294</v>
      </c>
      <c r="B686" s="6" t="s">
        <v>50</v>
      </c>
      <c r="C686" s="6" t="s">
        <v>84</v>
      </c>
      <c r="D686" s="6" t="s">
        <v>85</v>
      </c>
      <c r="E686" s="6" t="s">
        <v>44</v>
      </c>
      <c r="F686" s="6" t="s">
        <v>33</v>
      </c>
      <c r="G686" s="7" t="s">
        <v>49</v>
      </c>
      <c r="H686" s="7" t="s">
        <v>49</v>
      </c>
      <c r="I686" s="6" t="s">
        <v>86</v>
      </c>
      <c r="J686" s="6" t="s">
        <v>1399</v>
      </c>
      <c r="K686" s="7" t="s">
        <v>49</v>
      </c>
      <c r="L686" s="6" t="s">
        <v>1000</v>
      </c>
      <c r="M686" s="6" t="s">
        <v>33</v>
      </c>
      <c r="N686" s="7" t="s">
        <v>49</v>
      </c>
      <c r="O686" s="7" t="s">
        <v>49</v>
      </c>
      <c r="P686" s="6" t="s">
        <v>1400</v>
      </c>
      <c r="Q686" s="6" t="s">
        <v>39</v>
      </c>
      <c r="R686" s="6" t="s">
        <v>999</v>
      </c>
      <c r="S686" s="6" t="s">
        <v>1000</v>
      </c>
      <c r="T686" s="6" t="s">
        <v>1001</v>
      </c>
      <c r="U686" s="6" t="s">
        <v>42</v>
      </c>
      <c r="V686" s="6" t="s">
        <v>90</v>
      </c>
      <c r="W686" s="6" t="s">
        <v>44</v>
      </c>
      <c r="X686" s="6" t="s">
        <v>91</v>
      </c>
      <c r="Y686" s="6" t="s">
        <v>46</v>
      </c>
      <c r="Z686" s="6" t="s">
        <v>1401</v>
      </c>
      <c r="AA686" s="6" t="s">
        <v>1456</v>
      </c>
      <c r="AB686" s="7">
        <v>1</v>
      </c>
      <c r="AC686" s="12" t="s">
        <v>3123</v>
      </c>
      <c r="AD686" s="7"/>
      <c r="AE686" s="7"/>
      <c r="AF686" s="7">
        <v>12560</v>
      </c>
      <c r="AG686" s="7">
        <v>12.56</v>
      </c>
      <c r="AH686" s="6" t="s">
        <v>49</v>
      </c>
    </row>
    <row r="687" spans="1:34" ht="22" customHeight="1" x14ac:dyDescent="0.3">
      <c r="A687" s="2">
        <v>43294</v>
      </c>
      <c r="B687" s="3" t="s">
        <v>50</v>
      </c>
      <c r="C687" s="3" t="s">
        <v>84</v>
      </c>
      <c r="D687" s="3" t="s">
        <v>85</v>
      </c>
      <c r="E687" s="3" t="s">
        <v>44</v>
      </c>
      <c r="F687" s="3" t="s">
        <v>33</v>
      </c>
      <c r="G687" s="4" t="s">
        <v>49</v>
      </c>
      <c r="H687" s="4" t="s">
        <v>49</v>
      </c>
      <c r="I687" s="3" t="s">
        <v>86</v>
      </c>
      <c r="J687" s="3" t="s">
        <v>131</v>
      </c>
      <c r="K687" s="4" t="s">
        <v>49</v>
      </c>
      <c r="L687" s="3" t="s">
        <v>1347</v>
      </c>
      <c r="M687" s="4" t="s">
        <v>49</v>
      </c>
      <c r="N687" s="4" t="s">
        <v>49</v>
      </c>
      <c r="O687" s="4" t="s">
        <v>49</v>
      </c>
      <c r="P687" s="3" t="s">
        <v>1348</v>
      </c>
      <c r="Q687" s="3" t="s">
        <v>309</v>
      </c>
      <c r="R687" s="3" t="s">
        <v>186</v>
      </c>
      <c r="S687" s="3" t="s">
        <v>187</v>
      </c>
      <c r="T687" s="3" t="s">
        <v>188</v>
      </c>
      <c r="U687" s="3" t="s">
        <v>42</v>
      </c>
      <c r="V687" s="3" t="s">
        <v>90</v>
      </c>
      <c r="W687" s="3" t="s">
        <v>44</v>
      </c>
      <c r="X687" s="3" t="s">
        <v>91</v>
      </c>
      <c r="Y687" s="3" t="s">
        <v>46</v>
      </c>
      <c r="Z687" s="3" t="s">
        <v>1438</v>
      </c>
      <c r="AA687" s="3" t="s">
        <v>1457</v>
      </c>
      <c r="AB687" s="4">
        <v>1</v>
      </c>
      <c r="AC687" s="12" t="s">
        <v>3123</v>
      </c>
      <c r="AD687" s="10"/>
      <c r="AE687" s="10"/>
      <c r="AF687" s="4">
        <v>21240</v>
      </c>
      <c r="AG687" s="4">
        <v>21.24</v>
      </c>
      <c r="AH687" s="4">
        <v>47500</v>
      </c>
    </row>
    <row r="688" spans="1:34" ht="22" customHeight="1" x14ac:dyDescent="0.3">
      <c r="A688" s="2">
        <v>43293</v>
      </c>
      <c r="B688" s="3" t="s">
        <v>50</v>
      </c>
      <c r="C688" s="3" t="s">
        <v>84</v>
      </c>
      <c r="D688" s="3" t="s">
        <v>85</v>
      </c>
      <c r="E688" s="3" t="s">
        <v>44</v>
      </c>
      <c r="F688" s="3" t="s">
        <v>33</v>
      </c>
      <c r="G688" s="4" t="s">
        <v>49</v>
      </c>
      <c r="H688" s="4" t="s">
        <v>49</v>
      </c>
      <c r="I688" s="3" t="s">
        <v>86</v>
      </c>
      <c r="J688" s="3" t="s">
        <v>127</v>
      </c>
      <c r="K688" s="3" t="s">
        <v>88</v>
      </c>
      <c r="L688" s="3" t="s">
        <v>61</v>
      </c>
      <c r="M688" s="4" t="s">
        <v>49</v>
      </c>
      <c r="N688" s="4" t="s">
        <v>49</v>
      </c>
      <c r="O688" s="4" t="s">
        <v>49</v>
      </c>
      <c r="P688" s="3" t="s">
        <v>128</v>
      </c>
      <c r="Q688" s="3" t="s">
        <v>39</v>
      </c>
      <c r="R688" s="3" t="s">
        <v>60</v>
      </c>
      <c r="S688" s="3" t="s">
        <v>61</v>
      </c>
      <c r="T688" s="3" t="s">
        <v>62</v>
      </c>
      <c r="U688" s="3" t="s">
        <v>56</v>
      </c>
      <c r="V688" s="3" t="s">
        <v>90</v>
      </c>
      <c r="W688" s="3" t="s">
        <v>44</v>
      </c>
      <c r="X688" s="3" t="s">
        <v>91</v>
      </c>
      <c r="Y688" s="3" t="s">
        <v>46</v>
      </c>
      <c r="Z688" s="3" t="s">
        <v>129</v>
      </c>
      <c r="AA688" s="3" t="s">
        <v>1461</v>
      </c>
      <c r="AB688" s="4">
        <v>1</v>
      </c>
      <c r="AC688" s="12" t="s">
        <v>3123</v>
      </c>
      <c r="AD688" s="10"/>
      <c r="AE688" s="10"/>
      <c r="AF688" s="4">
        <v>17520</v>
      </c>
      <c r="AG688" s="4">
        <v>17.52</v>
      </c>
      <c r="AH688" s="4">
        <v>149000</v>
      </c>
    </row>
    <row r="689" spans="1:34" ht="22" customHeight="1" x14ac:dyDescent="0.3">
      <c r="A689" s="5">
        <v>43293</v>
      </c>
      <c r="B689" s="6" t="s">
        <v>50</v>
      </c>
      <c r="C689" s="6" t="s">
        <v>32</v>
      </c>
      <c r="D689" s="7" t="s">
        <v>49</v>
      </c>
      <c r="E689" s="7" t="s">
        <v>49</v>
      </c>
      <c r="F689" s="6" t="s">
        <v>33</v>
      </c>
      <c r="G689" s="7" t="s">
        <v>49</v>
      </c>
      <c r="H689" s="7" t="s">
        <v>49</v>
      </c>
      <c r="I689" s="6" t="s">
        <v>34</v>
      </c>
      <c r="J689" s="6" t="s">
        <v>1087</v>
      </c>
      <c r="K689" s="6" t="s">
        <v>1088</v>
      </c>
      <c r="L689" s="6" t="s">
        <v>1089</v>
      </c>
      <c r="M689" s="7" t="s">
        <v>49</v>
      </c>
      <c r="N689" s="7" t="s">
        <v>49</v>
      </c>
      <c r="O689" s="7" t="s">
        <v>49</v>
      </c>
      <c r="P689" s="6" t="s">
        <v>1090</v>
      </c>
      <c r="Q689" s="6" t="s">
        <v>39</v>
      </c>
      <c r="R689" s="6" t="s">
        <v>60</v>
      </c>
      <c r="S689" s="6" t="s">
        <v>61</v>
      </c>
      <c r="T689" s="6" t="s">
        <v>62</v>
      </c>
      <c r="U689" s="6" t="s">
        <v>56</v>
      </c>
      <c r="V689" s="6" t="s">
        <v>43</v>
      </c>
      <c r="W689" s="6" t="s">
        <v>44</v>
      </c>
      <c r="X689" s="6" t="s">
        <v>45</v>
      </c>
      <c r="Y689" s="6" t="s">
        <v>46</v>
      </c>
      <c r="Z689" s="6" t="s">
        <v>418</v>
      </c>
      <c r="AA689" s="6" t="s">
        <v>1462</v>
      </c>
      <c r="AB689" s="7">
        <v>1</v>
      </c>
      <c r="AC689" s="12" t="s">
        <v>3123</v>
      </c>
      <c r="AD689" s="7"/>
      <c r="AE689" s="7"/>
      <c r="AF689" s="7">
        <v>5030</v>
      </c>
      <c r="AG689" s="7">
        <v>5.03</v>
      </c>
      <c r="AH689" s="7">
        <v>162000</v>
      </c>
    </row>
    <row r="690" spans="1:34" ht="22" customHeight="1" x14ac:dyDescent="0.3">
      <c r="A690" s="2">
        <v>43291</v>
      </c>
      <c r="B690" s="3" t="s">
        <v>50</v>
      </c>
      <c r="C690" s="3" t="s">
        <v>32</v>
      </c>
      <c r="D690" s="4" t="s">
        <v>49</v>
      </c>
      <c r="E690" s="4" t="s">
        <v>49</v>
      </c>
      <c r="F690" s="3" t="s">
        <v>33</v>
      </c>
      <c r="G690" s="4" t="s">
        <v>49</v>
      </c>
      <c r="H690" s="4" t="s">
        <v>49</v>
      </c>
      <c r="I690" s="3" t="s">
        <v>34</v>
      </c>
      <c r="J690" s="3" t="s">
        <v>538</v>
      </c>
      <c r="K690" s="4" t="s">
        <v>49</v>
      </c>
      <c r="L690" s="3" t="s">
        <v>61</v>
      </c>
      <c r="M690" s="3" t="s">
        <v>103</v>
      </c>
      <c r="N690" s="4" t="s">
        <v>49</v>
      </c>
      <c r="O690" s="4" t="s">
        <v>49</v>
      </c>
      <c r="P690" s="3" t="s">
        <v>104</v>
      </c>
      <c r="Q690" s="3" t="s">
        <v>1252</v>
      </c>
      <c r="R690" s="3" t="s">
        <v>106</v>
      </c>
      <c r="S690" s="3" t="s">
        <v>61</v>
      </c>
      <c r="T690" s="3" t="s">
        <v>107</v>
      </c>
      <c r="U690" s="3" t="s">
        <v>56</v>
      </c>
      <c r="V690" s="3" t="s">
        <v>43</v>
      </c>
      <c r="W690" s="3" t="s">
        <v>44</v>
      </c>
      <c r="X690" s="3" t="s">
        <v>45</v>
      </c>
      <c r="Y690" s="3" t="s">
        <v>46</v>
      </c>
      <c r="Z690" s="3" t="s">
        <v>108</v>
      </c>
      <c r="AA690" s="3" t="s">
        <v>1463</v>
      </c>
      <c r="AB690" s="4">
        <v>2</v>
      </c>
      <c r="AC690" s="12" t="s">
        <v>3123</v>
      </c>
      <c r="AD690" s="10"/>
      <c r="AE690" s="10"/>
      <c r="AF690" s="4">
        <v>15120</v>
      </c>
      <c r="AG690" s="4">
        <v>15.12</v>
      </c>
      <c r="AH690" s="4">
        <v>79600</v>
      </c>
    </row>
    <row r="691" spans="1:34" ht="22" customHeight="1" x14ac:dyDescent="0.3">
      <c r="A691" s="5">
        <v>43290</v>
      </c>
      <c r="B691" s="6" t="s">
        <v>50</v>
      </c>
      <c r="C691" s="6" t="s">
        <v>32</v>
      </c>
      <c r="D691" s="7" t="s">
        <v>49</v>
      </c>
      <c r="E691" s="7" t="s">
        <v>49</v>
      </c>
      <c r="F691" s="6" t="s">
        <v>33</v>
      </c>
      <c r="G691" s="7" t="s">
        <v>49</v>
      </c>
      <c r="H691" s="7" t="s">
        <v>49</v>
      </c>
      <c r="I691" s="6" t="s">
        <v>34</v>
      </c>
      <c r="J691" s="6" t="s">
        <v>1466</v>
      </c>
      <c r="K691" s="7" t="s">
        <v>49</v>
      </c>
      <c r="L691" s="7" t="s">
        <v>49</v>
      </c>
      <c r="M691" s="7" t="s">
        <v>49</v>
      </c>
      <c r="N691" s="7" t="s">
        <v>49</v>
      </c>
      <c r="O691" s="7" t="s">
        <v>49</v>
      </c>
      <c r="P691" s="6" t="s">
        <v>1467</v>
      </c>
      <c r="Q691" s="6" t="s">
        <v>39</v>
      </c>
      <c r="R691" s="6" t="s">
        <v>60</v>
      </c>
      <c r="S691" s="6" t="s">
        <v>61</v>
      </c>
      <c r="T691" s="6" t="s">
        <v>62</v>
      </c>
      <c r="U691" s="6" t="s">
        <v>56</v>
      </c>
      <c r="V691" s="6" t="s">
        <v>43</v>
      </c>
      <c r="W691" s="6" t="s">
        <v>44</v>
      </c>
      <c r="X691" s="6" t="s">
        <v>45</v>
      </c>
      <c r="Y691" s="6" t="s">
        <v>46</v>
      </c>
      <c r="Z691" s="6" t="s">
        <v>418</v>
      </c>
      <c r="AA691" s="6" t="s">
        <v>1468</v>
      </c>
      <c r="AB691" s="7">
        <v>1</v>
      </c>
      <c r="AC691" s="12" t="s">
        <v>3123</v>
      </c>
      <c r="AD691" s="7"/>
      <c r="AE691" s="7"/>
      <c r="AF691" s="7">
        <v>3048</v>
      </c>
      <c r="AG691" s="7">
        <v>3.05</v>
      </c>
      <c r="AH691" s="7">
        <v>97900</v>
      </c>
    </row>
    <row r="692" spans="1:34" ht="22" customHeight="1" x14ac:dyDescent="0.3">
      <c r="A692" s="2">
        <v>43289</v>
      </c>
      <c r="B692" s="3" t="s">
        <v>50</v>
      </c>
      <c r="C692" s="3" t="s">
        <v>32</v>
      </c>
      <c r="D692" s="4" t="s">
        <v>49</v>
      </c>
      <c r="E692" s="4" t="s">
        <v>49</v>
      </c>
      <c r="F692" s="3" t="s">
        <v>33</v>
      </c>
      <c r="G692" s="4" t="s">
        <v>49</v>
      </c>
      <c r="H692" s="4" t="s">
        <v>49</v>
      </c>
      <c r="I692" s="3" t="s">
        <v>34</v>
      </c>
      <c r="J692" s="3" t="s">
        <v>507</v>
      </c>
      <c r="K692" s="4" t="s">
        <v>49</v>
      </c>
      <c r="L692" s="3" t="s">
        <v>307</v>
      </c>
      <c r="M692" s="4" t="s">
        <v>49</v>
      </c>
      <c r="N692" s="4" t="s">
        <v>49</v>
      </c>
      <c r="O692" s="4" t="s">
        <v>49</v>
      </c>
      <c r="P692" s="3" t="s">
        <v>158</v>
      </c>
      <c r="Q692" s="3" t="s">
        <v>39</v>
      </c>
      <c r="R692" s="3" t="s">
        <v>60</v>
      </c>
      <c r="S692" s="3" t="s">
        <v>61</v>
      </c>
      <c r="T692" s="3" t="s">
        <v>62</v>
      </c>
      <c r="U692" s="3" t="s">
        <v>56</v>
      </c>
      <c r="V692" s="3" t="s">
        <v>43</v>
      </c>
      <c r="W692" s="3" t="s">
        <v>44</v>
      </c>
      <c r="X692" s="3" t="s">
        <v>45</v>
      </c>
      <c r="Y692" s="3" t="s">
        <v>46</v>
      </c>
      <c r="Z692" s="3" t="s">
        <v>1080</v>
      </c>
      <c r="AA692" s="3" t="s">
        <v>1470</v>
      </c>
      <c r="AB692" s="4">
        <v>14</v>
      </c>
      <c r="AC692" s="12" t="s">
        <v>3123</v>
      </c>
      <c r="AD692" s="10"/>
      <c r="AE692" s="10"/>
      <c r="AF692" s="4">
        <v>175392</v>
      </c>
      <c r="AG692" s="4">
        <v>175.39</v>
      </c>
      <c r="AH692" s="4">
        <v>1048000</v>
      </c>
    </row>
    <row r="693" spans="1:34" ht="22" customHeight="1" x14ac:dyDescent="0.3">
      <c r="A693" s="5">
        <v>43287</v>
      </c>
      <c r="B693" s="6" t="s">
        <v>50</v>
      </c>
      <c r="C693" s="6" t="s">
        <v>32</v>
      </c>
      <c r="D693" s="7" t="s">
        <v>49</v>
      </c>
      <c r="E693" s="7" t="s">
        <v>49</v>
      </c>
      <c r="F693" s="6" t="s">
        <v>33</v>
      </c>
      <c r="G693" s="7" t="s">
        <v>49</v>
      </c>
      <c r="H693" s="7" t="s">
        <v>49</v>
      </c>
      <c r="I693" s="6" t="s">
        <v>34</v>
      </c>
      <c r="J693" s="6" t="s">
        <v>1052</v>
      </c>
      <c r="K693" s="7" t="s">
        <v>49</v>
      </c>
      <c r="L693" s="6" t="s">
        <v>61</v>
      </c>
      <c r="M693" s="6" t="s">
        <v>33</v>
      </c>
      <c r="N693" s="7" t="s">
        <v>49</v>
      </c>
      <c r="O693" s="7" t="s">
        <v>49</v>
      </c>
      <c r="P693" s="6" t="s">
        <v>1053</v>
      </c>
      <c r="Q693" s="6" t="s">
        <v>39</v>
      </c>
      <c r="R693" s="6" t="s">
        <v>60</v>
      </c>
      <c r="S693" s="6" t="s">
        <v>61</v>
      </c>
      <c r="T693" s="6" t="s">
        <v>62</v>
      </c>
      <c r="U693" s="6" t="s">
        <v>56</v>
      </c>
      <c r="V693" s="6" t="s">
        <v>43</v>
      </c>
      <c r="W693" s="6" t="s">
        <v>44</v>
      </c>
      <c r="X693" s="6" t="s">
        <v>45</v>
      </c>
      <c r="Y693" s="6" t="s">
        <v>46</v>
      </c>
      <c r="Z693" s="6" t="s">
        <v>403</v>
      </c>
      <c r="AA693" s="6" t="s">
        <v>1471</v>
      </c>
      <c r="AB693" s="7">
        <v>3</v>
      </c>
      <c r="AC693" s="12" t="s">
        <v>3123</v>
      </c>
      <c r="AD693" s="7"/>
      <c r="AE693" s="7"/>
      <c r="AF693" s="7">
        <v>25150</v>
      </c>
      <c r="AG693" s="7">
        <v>25.15</v>
      </c>
      <c r="AH693" s="7">
        <v>225000</v>
      </c>
    </row>
    <row r="694" spans="1:34" ht="22" customHeight="1" x14ac:dyDescent="0.3">
      <c r="A694" s="2">
        <v>43285</v>
      </c>
      <c r="B694" s="3" t="s">
        <v>50</v>
      </c>
      <c r="C694" s="3" t="s">
        <v>32</v>
      </c>
      <c r="D694" s="4" t="s">
        <v>49</v>
      </c>
      <c r="E694" s="4" t="s">
        <v>49</v>
      </c>
      <c r="F694" s="3" t="s">
        <v>33</v>
      </c>
      <c r="G694" s="4" t="s">
        <v>49</v>
      </c>
      <c r="H694" s="4" t="s">
        <v>49</v>
      </c>
      <c r="I694" s="3" t="s">
        <v>34</v>
      </c>
      <c r="J694" s="3" t="s">
        <v>1476</v>
      </c>
      <c r="K694" s="4" t="s">
        <v>49</v>
      </c>
      <c r="L694" s="3" t="s">
        <v>187</v>
      </c>
      <c r="M694" s="4" t="s">
        <v>49</v>
      </c>
      <c r="N694" s="4" t="s">
        <v>49</v>
      </c>
      <c r="O694" s="4" t="s">
        <v>49</v>
      </c>
      <c r="P694" s="3" t="s">
        <v>1477</v>
      </c>
      <c r="Q694" s="3" t="s">
        <v>39</v>
      </c>
      <c r="R694" s="3" t="s">
        <v>186</v>
      </c>
      <c r="S694" s="3" t="s">
        <v>187</v>
      </c>
      <c r="T694" s="3" t="s">
        <v>188</v>
      </c>
      <c r="U694" s="3" t="s">
        <v>42</v>
      </c>
      <c r="V694" s="3" t="s">
        <v>43</v>
      </c>
      <c r="W694" s="3" t="s">
        <v>44</v>
      </c>
      <c r="X694" s="3" t="s">
        <v>45</v>
      </c>
      <c r="Y694" s="3" t="s">
        <v>46</v>
      </c>
      <c r="Z694" s="3" t="s">
        <v>1478</v>
      </c>
      <c r="AA694" s="3" t="s">
        <v>1479</v>
      </c>
      <c r="AB694" s="4">
        <v>2</v>
      </c>
      <c r="AC694" s="12" t="s">
        <v>3123</v>
      </c>
      <c r="AD694" s="10"/>
      <c r="AE694" s="10"/>
      <c r="AF694" s="4">
        <v>36256</v>
      </c>
      <c r="AG694" s="4">
        <v>36.26</v>
      </c>
      <c r="AH694" s="4">
        <v>66300</v>
      </c>
    </row>
    <row r="695" spans="1:34" ht="22" customHeight="1" x14ac:dyDescent="0.3">
      <c r="A695" s="5">
        <v>43285</v>
      </c>
      <c r="B695" s="6" t="s">
        <v>31</v>
      </c>
      <c r="C695" s="6" t="s">
        <v>32</v>
      </c>
      <c r="D695" s="7" t="s">
        <v>49</v>
      </c>
      <c r="E695" s="7" t="s">
        <v>49</v>
      </c>
      <c r="F695" s="6" t="s">
        <v>33</v>
      </c>
      <c r="G695" s="7" t="s">
        <v>49</v>
      </c>
      <c r="H695" s="7" t="s">
        <v>49</v>
      </c>
      <c r="I695" s="6" t="s">
        <v>34</v>
      </c>
      <c r="J695" s="6" t="s">
        <v>65</v>
      </c>
      <c r="K695" s="7" t="s">
        <v>49</v>
      </c>
      <c r="L695" s="7" t="s">
        <v>49</v>
      </c>
      <c r="M695" s="6" t="s">
        <v>33</v>
      </c>
      <c r="N695" s="7" t="s">
        <v>49</v>
      </c>
      <c r="O695" s="7" t="s">
        <v>49</v>
      </c>
      <c r="P695" s="6" t="s">
        <v>66</v>
      </c>
      <c r="Q695" s="6" t="s">
        <v>39</v>
      </c>
      <c r="R695" s="6" t="s">
        <v>227</v>
      </c>
      <c r="S695" s="6" t="s">
        <v>68</v>
      </c>
      <c r="T695" s="6" t="s">
        <v>228</v>
      </c>
      <c r="U695" s="6" t="s">
        <v>70</v>
      </c>
      <c r="V695" s="6" t="s">
        <v>43</v>
      </c>
      <c r="W695" s="6" t="s">
        <v>44</v>
      </c>
      <c r="X695" s="6" t="s">
        <v>45</v>
      </c>
      <c r="Y695" s="6" t="s">
        <v>46</v>
      </c>
      <c r="Z695" s="6" t="s">
        <v>73</v>
      </c>
      <c r="AA695" s="6" t="s">
        <v>1480</v>
      </c>
      <c r="AB695" s="7">
        <v>5</v>
      </c>
      <c r="AC695" s="12" t="s">
        <v>3123</v>
      </c>
      <c r="AD695" s="7"/>
      <c r="AE695" s="7"/>
      <c r="AF695" s="7">
        <v>88090</v>
      </c>
      <c r="AG695" s="7">
        <v>88.09</v>
      </c>
      <c r="AH695" s="7">
        <v>903000</v>
      </c>
    </row>
    <row r="696" spans="1:34" ht="22" customHeight="1" x14ac:dyDescent="0.3">
      <c r="A696" s="5">
        <v>43285</v>
      </c>
      <c r="B696" s="6" t="s">
        <v>50</v>
      </c>
      <c r="C696" s="6" t="s">
        <v>32</v>
      </c>
      <c r="D696" s="7" t="s">
        <v>49</v>
      </c>
      <c r="E696" s="7" t="s">
        <v>49</v>
      </c>
      <c r="F696" s="6" t="s">
        <v>33</v>
      </c>
      <c r="G696" s="7" t="s">
        <v>49</v>
      </c>
      <c r="H696" s="7" t="s">
        <v>49</v>
      </c>
      <c r="I696" s="6" t="s">
        <v>34</v>
      </c>
      <c r="J696" s="6" t="s">
        <v>166</v>
      </c>
      <c r="K696" s="7" t="s">
        <v>49</v>
      </c>
      <c r="L696" s="6" t="s">
        <v>61</v>
      </c>
      <c r="M696" s="7" t="s">
        <v>49</v>
      </c>
      <c r="N696" s="7" t="s">
        <v>49</v>
      </c>
      <c r="O696" s="7" t="s">
        <v>49</v>
      </c>
      <c r="P696" s="6" t="s">
        <v>167</v>
      </c>
      <c r="Q696" s="6" t="s">
        <v>39</v>
      </c>
      <c r="R696" s="6" t="s">
        <v>168</v>
      </c>
      <c r="S696" s="6" t="s">
        <v>61</v>
      </c>
      <c r="T696" s="6" t="s">
        <v>1485</v>
      </c>
      <c r="U696" s="6" t="s">
        <v>56</v>
      </c>
      <c r="V696" s="6" t="s">
        <v>43</v>
      </c>
      <c r="W696" s="6" t="s">
        <v>44</v>
      </c>
      <c r="X696" s="6" t="s">
        <v>45</v>
      </c>
      <c r="Y696" s="6" t="s">
        <v>46</v>
      </c>
      <c r="Z696" s="6" t="s">
        <v>170</v>
      </c>
      <c r="AA696" s="6" t="s">
        <v>1486</v>
      </c>
      <c r="AB696" s="7">
        <v>4</v>
      </c>
      <c r="AC696" s="12" t="s">
        <v>3123</v>
      </c>
      <c r="AD696" s="7"/>
      <c r="AE696" s="7"/>
      <c r="AF696" s="7">
        <v>66660</v>
      </c>
      <c r="AG696" s="7">
        <v>66.66</v>
      </c>
      <c r="AH696" s="7">
        <v>343000</v>
      </c>
    </row>
    <row r="697" spans="1:34" ht="22" customHeight="1" x14ac:dyDescent="0.3">
      <c r="A697" s="5">
        <v>43284</v>
      </c>
      <c r="B697" s="6" t="s">
        <v>31</v>
      </c>
      <c r="C697" s="6" t="s">
        <v>32</v>
      </c>
      <c r="D697" s="7" t="s">
        <v>49</v>
      </c>
      <c r="E697" s="7" t="s">
        <v>49</v>
      </c>
      <c r="F697" s="6" t="s">
        <v>33</v>
      </c>
      <c r="G697" s="7" t="s">
        <v>49</v>
      </c>
      <c r="H697" s="7" t="s">
        <v>49</v>
      </c>
      <c r="I697" s="6" t="s">
        <v>34</v>
      </c>
      <c r="J697" s="6" t="s">
        <v>65</v>
      </c>
      <c r="K697" s="7" t="s">
        <v>49</v>
      </c>
      <c r="L697" s="7" t="s">
        <v>49</v>
      </c>
      <c r="M697" s="6" t="s">
        <v>33</v>
      </c>
      <c r="N697" s="7" t="s">
        <v>49</v>
      </c>
      <c r="O697" s="7" t="s">
        <v>49</v>
      </c>
      <c r="P697" s="6" t="s">
        <v>66</v>
      </c>
      <c r="Q697" s="6" t="s">
        <v>39</v>
      </c>
      <c r="R697" s="6" t="s">
        <v>67</v>
      </c>
      <c r="S697" s="6" t="s">
        <v>68</v>
      </c>
      <c r="T697" s="6" t="s">
        <v>69</v>
      </c>
      <c r="U697" s="6" t="s">
        <v>70</v>
      </c>
      <c r="V697" s="6" t="s">
        <v>43</v>
      </c>
      <c r="W697" s="6" t="s">
        <v>44</v>
      </c>
      <c r="X697" s="6" t="s">
        <v>45</v>
      </c>
      <c r="Y697" s="6" t="s">
        <v>46</v>
      </c>
      <c r="Z697" s="6" t="s">
        <v>73</v>
      </c>
      <c r="AA697" s="6" t="s">
        <v>1493</v>
      </c>
      <c r="AB697" s="7">
        <v>7</v>
      </c>
      <c r="AC697" s="12" t="s">
        <v>3123</v>
      </c>
      <c r="AD697" s="7"/>
      <c r="AE697" s="7"/>
      <c r="AF697" s="7">
        <v>132789.99</v>
      </c>
      <c r="AG697" s="7">
        <v>132.79</v>
      </c>
      <c r="AH697" s="7">
        <v>1362000</v>
      </c>
    </row>
    <row r="698" spans="1:34" ht="22" customHeight="1" x14ac:dyDescent="0.3">
      <c r="A698" s="5">
        <v>43284</v>
      </c>
      <c r="B698" s="6" t="s">
        <v>31</v>
      </c>
      <c r="C698" s="6" t="s">
        <v>32</v>
      </c>
      <c r="D698" s="7" t="s">
        <v>49</v>
      </c>
      <c r="E698" s="7" t="s">
        <v>49</v>
      </c>
      <c r="F698" s="6" t="s">
        <v>33</v>
      </c>
      <c r="G698" s="7" t="s">
        <v>49</v>
      </c>
      <c r="H698" s="7" t="s">
        <v>49</v>
      </c>
      <c r="I698" s="6" t="s">
        <v>34</v>
      </c>
      <c r="J698" s="6" t="s">
        <v>65</v>
      </c>
      <c r="K698" s="6" t="s">
        <v>1378</v>
      </c>
      <c r="L698" s="6" t="s">
        <v>664</v>
      </c>
      <c r="M698" s="7" t="s">
        <v>49</v>
      </c>
      <c r="N698" s="7" t="s">
        <v>49</v>
      </c>
      <c r="O698" s="7" t="s">
        <v>49</v>
      </c>
      <c r="P698" s="6" t="s">
        <v>1379</v>
      </c>
      <c r="Q698" s="6" t="s">
        <v>39</v>
      </c>
      <c r="R698" s="6" t="s">
        <v>67</v>
      </c>
      <c r="S698" s="6" t="s">
        <v>68</v>
      </c>
      <c r="T698" s="6" t="s">
        <v>69</v>
      </c>
      <c r="U698" s="6" t="s">
        <v>70</v>
      </c>
      <c r="V698" s="6" t="s">
        <v>43</v>
      </c>
      <c r="W698" s="6" t="s">
        <v>44</v>
      </c>
      <c r="X698" s="6" t="s">
        <v>45</v>
      </c>
      <c r="Y698" s="6" t="s">
        <v>46</v>
      </c>
      <c r="Z698" s="6" t="s">
        <v>73</v>
      </c>
      <c r="AA698" s="6" t="s">
        <v>1495</v>
      </c>
      <c r="AB698" s="7">
        <v>1</v>
      </c>
      <c r="AC698" s="12" t="s">
        <v>3123</v>
      </c>
      <c r="AD698" s="7"/>
      <c r="AE698" s="7"/>
      <c r="AF698" s="7">
        <v>20090</v>
      </c>
      <c r="AG698" s="7">
        <v>20.09</v>
      </c>
      <c r="AH698" s="7">
        <v>206000</v>
      </c>
    </row>
    <row r="699" spans="1:34" ht="22" customHeight="1" x14ac:dyDescent="0.3">
      <c r="A699" s="2">
        <v>43281</v>
      </c>
      <c r="B699" s="3" t="s">
        <v>50</v>
      </c>
      <c r="C699" s="3" t="s">
        <v>32</v>
      </c>
      <c r="D699" s="4" t="s">
        <v>49</v>
      </c>
      <c r="E699" s="4" t="s">
        <v>49</v>
      </c>
      <c r="F699" s="3" t="s">
        <v>33</v>
      </c>
      <c r="G699" s="4" t="s">
        <v>49</v>
      </c>
      <c r="H699" s="4" t="s">
        <v>49</v>
      </c>
      <c r="I699" s="3" t="s">
        <v>34</v>
      </c>
      <c r="J699" s="3" t="s">
        <v>1041</v>
      </c>
      <c r="K699" s="4" t="s">
        <v>49</v>
      </c>
      <c r="L699" s="4" t="s">
        <v>49</v>
      </c>
      <c r="M699" s="4" t="s">
        <v>49</v>
      </c>
      <c r="N699" s="4" t="s">
        <v>49</v>
      </c>
      <c r="O699" s="4" t="s">
        <v>49</v>
      </c>
      <c r="P699" s="3" t="s">
        <v>1042</v>
      </c>
      <c r="Q699" s="3" t="s">
        <v>39</v>
      </c>
      <c r="R699" s="3" t="s">
        <v>60</v>
      </c>
      <c r="S699" s="3" t="s">
        <v>61</v>
      </c>
      <c r="T699" s="3" t="s">
        <v>62</v>
      </c>
      <c r="U699" s="3" t="s">
        <v>56</v>
      </c>
      <c r="V699" s="3" t="s">
        <v>43</v>
      </c>
      <c r="W699" s="3" t="s">
        <v>44</v>
      </c>
      <c r="X699" s="3" t="s">
        <v>45</v>
      </c>
      <c r="Y699" s="3" t="s">
        <v>46</v>
      </c>
      <c r="Z699" s="3" t="s">
        <v>418</v>
      </c>
      <c r="AA699" s="3" t="s">
        <v>1043</v>
      </c>
      <c r="AB699" s="4">
        <v>1</v>
      </c>
      <c r="AC699" s="12" t="s">
        <v>3123</v>
      </c>
      <c r="AD699" s="10"/>
      <c r="AE699" s="10"/>
      <c r="AF699" s="4">
        <v>6048</v>
      </c>
      <c r="AG699" s="4">
        <v>6.05</v>
      </c>
      <c r="AH699" s="4">
        <v>199000</v>
      </c>
    </row>
    <row r="700" spans="1:34" ht="22" customHeight="1" x14ac:dyDescent="0.3">
      <c r="A700" s="5">
        <v>43281</v>
      </c>
      <c r="B700" s="6" t="s">
        <v>50</v>
      </c>
      <c r="C700" s="6" t="s">
        <v>32</v>
      </c>
      <c r="D700" s="7" t="s">
        <v>49</v>
      </c>
      <c r="E700" s="7" t="s">
        <v>49</v>
      </c>
      <c r="F700" s="6" t="s">
        <v>33</v>
      </c>
      <c r="G700" s="7" t="s">
        <v>49</v>
      </c>
      <c r="H700" s="7" t="s">
        <v>49</v>
      </c>
      <c r="I700" s="6" t="s">
        <v>34</v>
      </c>
      <c r="J700" s="6" t="s">
        <v>1087</v>
      </c>
      <c r="K700" s="6" t="s">
        <v>1088</v>
      </c>
      <c r="L700" s="6" t="s">
        <v>1089</v>
      </c>
      <c r="M700" s="7" t="s">
        <v>49</v>
      </c>
      <c r="N700" s="7" t="s">
        <v>49</v>
      </c>
      <c r="O700" s="7" t="s">
        <v>49</v>
      </c>
      <c r="P700" s="6" t="s">
        <v>1090</v>
      </c>
      <c r="Q700" s="6" t="s">
        <v>39</v>
      </c>
      <c r="R700" s="6" t="s">
        <v>60</v>
      </c>
      <c r="S700" s="6" t="s">
        <v>61</v>
      </c>
      <c r="T700" s="6" t="s">
        <v>62</v>
      </c>
      <c r="U700" s="6" t="s">
        <v>56</v>
      </c>
      <c r="V700" s="6" t="s">
        <v>43</v>
      </c>
      <c r="W700" s="6" t="s">
        <v>44</v>
      </c>
      <c r="X700" s="6" t="s">
        <v>45</v>
      </c>
      <c r="Y700" s="6" t="s">
        <v>46</v>
      </c>
      <c r="Z700" s="6" t="s">
        <v>418</v>
      </c>
      <c r="AA700" s="6" t="s">
        <v>1498</v>
      </c>
      <c r="AB700" s="7">
        <v>1</v>
      </c>
      <c r="AC700" s="12" t="s">
        <v>3123</v>
      </c>
      <c r="AD700" s="7"/>
      <c r="AE700" s="7"/>
      <c r="AF700" s="7">
        <v>5030</v>
      </c>
      <c r="AG700" s="7">
        <v>5.03</v>
      </c>
      <c r="AH700" s="7">
        <v>166000</v>
      </c>
    </row>
    <row r="701" spans="1:34" ht="22" customHeight="1" x14ac:dyDescent="0.3">
      <c r="A701" s="5">
        <v>43279</v>
      </c>
      <c r="B701" s="6" t="s">
        <v>50</v>
      </c>
      <c r="C701" s="6" t="s">
        <v>32</v>
      </c>
      <c r="D701" s="7" t="s">
        <v>49</v>
      </c>
      <c r="E701" s="7" t="s">
        <v>49</v>
      </c>
      <c r="F701" s="6" t="s">
        <v>33</v>
      </c>
      <c r="G701" s="7" t="s">
        <v>49</v>
      </c>
      <c r="H701" s="7" t="s">
        <v>49</v>
      </c>
      <c r="I701" s="6" t="s">
        <v>34</v>
      </c>
      <c r="J701" s="6" t="s">
        <v>628</v>
      </c>
      <c r="K701" s="6" t="s">
        <v>514</v>
      </c>
      <c r="L701" s="6" t="s">
        <v>113</v>
      </c>
      <c r="M701" s="7" t="s">
        <v>49</v>
      </c>
      <c r="N701" s="7" t="s">
        <v>49</v>
      </c>
      <c r="O701" s="7" t="s">
        <v>49</v>
      </c>
      <c r="P701" s="6" t="s">
        <v>629</v>
      </c>
      <c r="Q701" s="6" t="s">
        <v>39</v>
      </c>
      <c r="R701" s="6" t="s">
        <v>195</v>
      </c>
      <c r="S701" s="6" t="s">
        <v>113</v>
      </c>
      <c r="T701" s="6" t="s">
        <v>196</v>
      </c>
      <c r="U701" s="6" t="s">
        <v>117</v>
      </c>
      <c r="V701" s="6" t="s">
        <v>43</v>
      </c>
      <c r="W701" s="6" t="s">
        <v>44</v>
      </c>
      <c r="X701" s="6" t="s">
        <v>45</v>
      </c>
      <c r="Y701" s="6" t="s">
        <v>46</v>
      </c>
      <c r="Z701" s="6" t="s">
        <v>339</v>
      </c>
      <c r="AA701" s="6" t="s">
        <v>1504</v>
      </c>
      <c r="AB701" s="7">
        <v>3</v>
      </c>
      <c r="AC701" s="12" t="s">
        <v>3123</v>
      </c>
      <c r="AD701" s="7"/>
      <c r="AE701" s="7"/>
      <c r="AF701" s="7">
        <v>57132</v>
      </c>
      <c r="AG701" s="7">
        <v>57.13</v>
      </c>
      <c r="AH701" s="7">
        <v>137000</v>
      </c>
    </row>
    <row r="702" spans="1:34" ht="22" customHeight="1" x14ac:dyDescent="0.3">
      <c r="A702" s="2">
        <v>43279</v>
      </c>
      <c r="B702" s="3" t="s">
        <v>31</v>
      </c>
      <c r="C702" s="3" t="s">
        <v>32</v>
      </c>
      <c r="D702" s="4" t="s">
        <v>49</v>
      </c>
      <c r="E702" s="4" t="s">
        <v>49</v>
      </c>
      <c r="F702" s="3" t="s">
        <v>33</v>
      </c>
      <c r="G702" s="4" t="s">
        <v>49</v>
      </c>
      <c r="H702" s="4" t="s">
        <v>49</v>
      </c>
      <c r="I702" s="3" t="s">
        <v>34</v>
      </c>
      <c r="J702" s="3" t="s">
        <v>77</v>
      </c>
      <c r="K702" s="3" t="s">
        <v>78</v>
      </c>
      <c r="L702" s="3" t="s">
        <v>68</v>
      </c>
      <c r="M702" s="3" t="s">
        <v>33</v>
      </c>
      <c r="N702" s="4" t="s">
        <v>49</v>
      </c>
      <c r="O702" s="4" t="s">
        <v>49</v>
      </c>
      <c r="P702" s="3" t="s">
        <v>79</v>
      </c>
      <c r="Q702" s="3" t="s">
        <v>39</v>
      </c>
      <c r="R702" s="3" t="s">
        <v>227</v>
      </c>
      <c r="S702" s="3" t="s">
        <v>68</v>
      </c>
      <c r="T702" s="3" t="s">
        <v>228</v>
      </c>
      <c r="U702" s="3" t="s">
        <v>70</v>
      </c>
      <c r="V702" s="3" t="s">
        <v>43</v>
      </c>
      <c r="W702" s="3" t="s">
        <v>44</v>
      </c>
      <c r="X702" s="3" t="s">
        <v>45</v>
      </c>
      <c r="Y702" s="3" t="s">
        <v>46</v>
      </c>
      <c r="Z702" s="3" t="s">
        <v>82</v>
      </c>
      <c r="AA702" s="3" t="s">
        <v>1505</v>
      </c>
      <c r="AB702" s="4">
        <v>1</v>
      </c>
      <c r="AC702" s="12" t="s">
        <v>3123</v>
      </c>
      <c r="AD702" s="10"/>
      <c r="AE702" s="10"/>
      <c r="AF702" s="4">
        <v>10641</v>
      </c>
      <c r="AG702" s="4">
        <v>10.64</v>
      </c>
      <c r="AH702" s="4">
        <v>361000</v>
      </c>
    </row>
    <row r="703" spans="1:34" ht="22" customHeight="1" x14ac:dyDescent="0.3">
      <c r="A703" s="2">
        <v>43278</v>
      </c>
      <c r="B703" s="3" t="s">
        <v>50</v>
      </c>
      <c r="C703" s="3" t="s">
        <v>84</v>
      </c>
      <c r="D703" s="3" t="s">
        <v>85</v>
      </c>
      <c r="E703" s="3" t="s">
        <v>44</v>
      </c>
      <c r="F703" s="3" t="s">
        <v>33</v>
      </c>
      <c r="G703" s="4" t="s">
        <v>49</v>
      </c>
      <c r="H703" s="4" t="s">
        <v>49</v>
      </c>
      <c r="I703" s="3" t="s">
        <v>86</v>
      </c>
      <c r="J703" s="3" t="s">
        <v>878</v>
      </c>
      <c r="K703" s="4" t="s">
        <v>49</v>
      </c>
      <c r="L703" s="3" t="s">
        <v>61</v>
      </c>
      <c r="M703" s="4" t="s">
        <v>49</v>
      </c>
      <c r="N703" s="4" t="s">
        <v>49</v>
      </c>
      <c r="O703" s="4" t="s">
        <v>49</v>
      </c>
      <c r="P703" s="3" t="s">
        <v>879</v>
      </c>
      <c r="Q703" s="3" t="s">
        <v>39</v>
      </c>
      <c r="R703" s="3" t="s">
        <v>60</v>
      </c>
      <c r="S703" s="3" t="s">
        <v>61</v>
      </c>
      <c r="T703" s="3" t="s">
        <v>62</v>
      </c>
      <c r="U703" s="3" t="s">
        <v>56</v>
      </c>
      <c r="V703" s="3" t="s">
        <v>90</v>
      </c>
      <c r="W703" s="3" t="s">
        <v>44</v>
      </c>
      <c r="X703" s="3" t="s">
        <v>91</v>
      </c>
      <c r="Y703" s="3" t="s">
        <v>46</v>
      </c>
      <c r="Z703" s="3" t="s">
        <v>63</v>
      </c>
      <c r="AA703" s="3" t="s">
        <v>1511</v>
      </c>
      <c r="AB703" s="4">
        <v>2</v>
      </c>
      <c r="AC703" s="12" t="s">
        <v>3123</v>
      </c>
      <c r="AD703" s="10"/>
      <c r="AE703" s="10"/>
      <c r="AF703" s="4">
        <v>20120</v>
      </c>
      <c r="AG703" s="4">
        <v>20.12</v>
      </c>
      <c r="AH703" s="4">
        <v>303000</v>
      </c>
    </row>
    <row r="704" spans="1:34" ht="22" customHeight="1" x14ac:dyDescent="0.3">
      <c r="A704" s="2">
        <v>43277</v>
      </c>
      <c r="B704" s="3" t="s">
        <v>50</v>
      </c>
      <c r="C704" s="3" t="s">
        <v>32</v>
      </c>
      <c r="D704" s="4" t="s">
        <v>49</v>
      </c>
      <c r="E704" s="4" t="s">
        <v>49</v>
      </c>
      <c r="F704" s="3" t="s">
        <v>33</v>
      </c>
      <c r="G704" s="4" t="s">
        <v>49</v>
      </c>
      <c r="H704" s="4" t="s">
        <v>49</v>
      </c>
      <c r="I704" s="3" t="s">
        <v>34</v>
      </c>
      <c r="J704" s="3" t="s">
        <v>166</v>
      </c>
      <c r="K704" s="4" t="s">
        <v>49</v>
      </c>
      <c r="L704" s="3" t="s">
        <v>61</v>
      </c>
      <c r="M704" s="4" t="s">
        <v>49</v>
      </c>
      <c r="N704" s="4" t="s">
        <v>49</v>
      </c>
      <c r="O704" s="4" t="s">
        <v>49</v>
      </c>
      <c r="P704" s="3" t="s">
        <v>167</v>
      </c>
      <c r="Q704" s="3" t="s">
        <v>39</v>
      </c>
      <c r="R704" s="3" t="s">
        <v>168</v>
      </c>
      <c r="S704" s="3" t="s">
        <v>61</v>
      </c>
      <c r="T704" s="3" t="s">
        <v>169</v>
      </c>
      <c r="U704" s="3" t="s">
        <v>56</v>
      </c>
      <c r="V704" s="3" t="s">
        <v>43</v>
      </c>
      <c r="W704" s="3" t="s">
        <v>44</v>
      </c>
      <c r="X704" s="3" t="s">
        <v>45</v>
      </c>
      <c r="Y704" s="3" t="s">
        <v>46</v>
      </c>
      <c r="Z704" s="3" t="s">
        <v>170</v>
      </c>
      <c r="AA704" s="3" t="s">
        <v>922</v>
      </c>
      <c r="AB704" s="4">
        <v>1</v>
      </c>
      <c r="AC704" s="12" t="s">
        <v>3123</v>
      </c>
      <c r="AD704" s="10"/>
      <c r="AE704" s="10"/>
      <c r="AF704" s="4">
        <v>20200</v>
      </c>
      <c r="AG704" s="4">
        <v>20.2</v>
      </c>
      <c r="AH704" s="4">
        <v>105000</v>
      </c>
    </row>
    <row r="705" spans="1:34" ht="22" customHeight="1" x14ac:dyDescent="0.3">
      <c r="A705" s="2">
        <v>43277</v>
      </c>
      <c r="B705" s="3" t="s">
        <v>50</v>
      </c>
      <c r="C705" s="3" t="s">
        <v>32</v>
      </c>
      <c r="D705" s="4" t="s">
        <v>49</v>
      </c>
      <c r="E705" s="4" t="s">
        <v>49</v>
      </c>
      <c r="F705" s="3" t="s">
        <v>33</v>
      </c>
      <c r="G705" s="4" t="s">
        <v>49</v>
      </c>
      <c r="H705" s="4" t="s">
        <v>49</v>
      </c>
      <c r="I705" s="3" t="s">
        <v>34</v>
      </c>
      <c r="J705" s="3" t="s">
        <v>538</v>
      </c>
      <c r="K705" s="4" t="s">
        <v>49</v>
      </c>
      <c r="L705" s="3" t="s">
        <v>61</v>
      </c>
      <c r="M705" s="3" t="s">
        <v>103</v>
      </c>
      <c r="N705" s="4" t="s">
        <v>49</v>
      </c>
      <c r="O705" s="4" t="s">
        <v>49</v>
      </c>
      <c r="P705" s="3" t="s">
        <v>104</v>
      </c>
      <c r="Q705" s="3" t="s">
        <v>1252</v>
      </c>
      <c r="R705" s="3" t="s">
        <v>106</v>
      </c>
      <c r="S705" s="3" t="s">
        <v>61</v>
      </c>
      <c r="T705" s="3" t="s">
        <v>107</v>
      </c>
      <c r="U705" s="3" t="s">
        <v>56</v>
      </c>
      <c r="V705" s="3" t="s">
        <v>43</v>
      </c>
      <c r="W705" s="3" t="s">
        <v>44</v>
      </c>
      <c r="X705" s="3" t="s">
        <v>45</v>
      </c>
      <c r="Y705" s="3" t="s">
        <v>46</v>
      </c>
      <c r="Z705" s="3" t="s">
        <v>108</v>
      </c>
      <c r="AA705" s="3" t="s">
        <v>1513</v>
      </c>
      <c r="AB705" s="4">
        <v>2</v>
      </c>
      <c r="AC705" s="12" t="s">
        <v>3123</v>
      </c>
      <c r="AD705" s="10"/>
      <c r="AE705" s="10"/>
      <c r="AF705" s="4">
        <v>11760</v>
      </c>
      <c r="AG705" s="4">
        <v>11.76</v>
      </c>
      <c r="AH705" s="4">
        <v>63500</v>
      </c>
    </row>
    <row r="706" spans="1:34" ht="22" customHeight="1" x14ac:dyDescent="0.3">
      <c r="A706" s="5">
        <v>43274</v>
      </c>
      <c r="B706" s="6" t="s">
        <v>31</v>
      </c>
      <c r="C706" s="6" t="s">
        <v>32</v>
      </c>
      <c r="D706" s="7" t="s">
        <v>49</v>
      </c>
      <c r="E706" s="7" t="s">
        <v>49</v>
      </c>
      <c r="F706" s="6" t="s">
        <v>33</v>
      </c>
      <c r="G706" s="7" t="s">
        <v>49</v>
      </c>
      <c r="H706" s="7" t="s">
        <v>49</v>
      </c>
      <c r="I706" s="6" t="s">
        <v>34</v>
      </c>
      <c r="J706" s="6" t="s">
        <v>77</v>
      </c>
      <c r="K706" s="6" t="s">
        <v>78</v>
      </c>
      <c r="L706" s="6" t="s">
        <v>68</v>
      </c>
      <c r="M706" s="6" t="s">
        <v>33</v>
      </c>
      <c r="N706" s="7" t="s">
        <v>49</v>
      </c>
      <c r="O706" s="7" t="s">
        <v>49</v>
      </c>
      <c r="P706" s="6" t="s">
        <v>79</v>
      </c>
      <c r="Q706" s="6" t="s">
        <v>39</v>
      </c>
      <c r="R706" s="6" t="s">
        <v>227</v>
      </c>
      <c r="S706" s="6" t="s">
        <v>68</v>
      </c>
      <c r="T706" s="6" t="s">
        <v>228</v>
      </c>
      <c r="U706" s="6" t="s">
        <v>70</v>
      </c>
      <c r="V706" s="6" t="s">
        <v>43</v>
      </c>
      <c r="W706" s="6" t="s">
        <v>44</v>
      </c>
      <c r="X706" s="6" t="s">
        <v>45</v>
      </c>
      <c r="Y706" s="6" t="s">
        <v>46</v>
      </c>
      <c r="Z706" s="6" t="s">
        <v>82</v>
      </c>
      <c r="AA706" s="6" t="s">
        <v>1519</v>
      </c>
      <c r="AB706" s="7">
        <v>7</v>
      </c>
      <c r="AC706" s="12" t="s">
        <v>3123</v>
      </c>
      <c r="AD706" s="7"/>
      <c r="AE706" s="7"/>
      <c r="AF706" s="7">
        <v>144270</v>
      </c>
      <c r="AG706" s="7">
        <v>144.27000000000001</v>
      </c>
      <c r="AH706" s="7">
        <v>4890000</v>
      </c>
    </row>
    <row r="707" spans="1:34" ht="22" customHeight="1" x14ac:dyDescent="0.3">
      <c r="A707" s="5">
        <v>43274</v>
      </c>
      <c r="B707" s="6" t="s">
        <v>50</v>
      </c>
      <c r="C707" s="6" t="s">
        <v>32</v>
      </c>
      <c r="D707" s="7" t="s">
        <v>49</v>
      </c>
      <c r="E707" s="7" t="s">
        <v>49</v>
      </c>
      <c r="F707" s="6" t="s">
        <v>33</v>
      </c>
      <c r="G707" s="7" t="s">
        <v>49</v>
      </c>
      <c r="H707" s="7" t="s">
        <v>49</v>
      </c>
      <c r="I707" s="6" t="s">
        <v>34</v>
      </c>
      <c r="J707" s="6" t="s">
        <v>628</v>
      </c>
      <c r="K707" s="6" t="s">
        <v>514</v>
      </c>
      <c r="L707" s="6" t="s">
        <v>113</v>
      </c>
      <c r="M707" s="7" t="s">
        <v>49</v>
      </c>
      <c r="N707" s="7" t="s">
        <v>49</v>
      </c>
      <c r="O707" s="7" t="s">
        <v>49</v>
      </c>
      <c r="P707" s="6" t="s">
        <v>629</v>
      </c>
      <c r="Q707" s="6" t="s">
        <v>39</v>
      </c>
      <c r="R707" s="6" t="s">
        <v>115</v>
      </c>
      <c r="S707" s="6" t="s">
        <v>113</v>
      </c>
      <c r="T707" s="6" t="s">
        <v>116</v>
      </c>
      <c r="U707" s="6" t="s">
        <v>117</v>
      </c>
      <c r="V707" s="6" t="s">
        <v>43</v>
      </c>
      <c r="W707" s="6" t="s">
        <v>44</v>
      </c>
      <c r="X707" s="6" t="s">
        <v>45</v>
      </c>
      <c r="Y707" s="6" t="s">
        <v>46</v>
      </c>
      <c r="Z707" s="6" t="s">
        <v>339</v>
      </c>
      <c r="AA707" s="6" t="s">
        <v>1524</v>
      </c>
      <c r="AB707" s="7">
        <v>3</v>
      </c>
      <c r="AC707" s="12" t="s">
        <v>3123</v>
      </c>
      <c r="AD707" s="7"/>
      <c r="AE707" s="7"/>
      <c r="AF707" s="7">
        <v>57132</v>
      </c>
      <c r="AG707" s="7">
        <v>57.13</v>
      </c>
      <c r="AH707" s="7">
        <v>137000</v>
      </c>
    </row>
    <row r="708" spans="1:34" ht="22" customHeight="1" x14ac:dyDescent="0.3">
      <c r="A708" s="2">
        <v>43269</v>
      </c>
      <c r="B708" s="3" t="s">
        <v>50</v>
      </c>
      <c r="C708" s="3" t="s">
        <v>32</v>
      </c>
      <c r="D708" s="4" t="s">
        <v>49</v>
      </c>
      <c r="E708" s="4" t="s">
        <v>49</v>
      </c>
      <c r="F708" s="3" t="s">
        <v>33</v>
      </c>
      <c r="G708" s="4" t="s">
        <v>49</v>
      </c>
      <c r="H708" s="4" t="s">
        <v>49</v>
      </c>
      <c r="I708" s="3" t="s">
        <v>34</v>
      </c>
      <c r="J708" s="3" t="s">
        <v>173</v>
      </c>
      <c r="K708" s="3" t="s">
        <v>174</v>
      </c>
      <c r="L708" s="3" t="s">
        <v>97</v>
      </c>
      <c r="M708" s="4" t="s">
        <v>49</v>
      </c>
      <c r="N708" s="4" t="s">
        <v>49</v>
      </c>
      <c r="O708" s="4" t="s">
        <v>49</v>
      </c>
      <c r="P708" s="3" t="s">
        <v>760</v>
      </c>
      <c r="Q708" s="3" t="s">
        <v>39</v>
      </c>
      <c r="R708" s="3" t="s">
        <v>176</v>
      </c>
      <c r="S708" s="3" t="s">
        <v>97</v>
      </c>
      <c r="T708" s="3" t="s">
        <v>177</v>
      </c>
      <c r="U708" s="3" t="s">
        <v>178</v>
      </c>
      <c r="V708" s="3" t="s">
        <v>43</v>
      </c>
      <c r="W708" s="3" t="s">
        <v>44</v>
      </c>
      <c r="X708" s="3" t="s">
        <v>45</v>
      </c>
      <c r="Y708" s="3" t="s">
        <v>46</v>
      </c>
      <c r="Z708" s="3" t="s">
        <v>179</v>
      </c>
      <c r="AA708" s="3" t="s">
        <v>1528</v>
      </c>
      <c r="AB708" s="4">
        <v>1</v>
      </c>
      <c r="AC708" s="12" t="s">
        <v>3123</v>
      </c>
      <c r="AD708" s="10"/>
      <c r="AE708" s="10"/>
      <c r="AF708" s="4">
        <v>17375</v>
      </c>
      <c r="AG708" s="4">
        <v>17.38</v>
      </c>
      <c r="AH708" s="4">
        <v>9000</v>
      </c>
    </row>
    <row r="709" spans="1:34" ht="22" customHeight="1" x14ac:dyDescent="0.3">
      <c r="A709" s="2">
        <v>43267</v>
      </c>
      <c r="B709" s="3" t="s">
        <v>50</v>
      </c>
      <c r="C709" s="3" t="s">
        <v>84</v>
      </c>
      <c r="D709" s="3" t="s">
        <v>85</v>
      </c>
      <c r="E709" s="3" t="s">
        <v>44</v>
      </c>
      <c r="F709" s="3" t="s">
        <v>33</v>
      </c>
      <c r="G709" s="4" t="s">
        <v>49</v>
      </c>
      <c r="H709" s="4" t="s">
        <v>49</v>
      </c>
      <c r="I709" s="3" t="s">
        <v>86</v>
      </c>
      <c r="J709" s="3" t="s">
        <v>769</v>
      </c>
      <c r="K709" s="4" t="s">
        <v>49</v>
      </c>
      <c r="L709" s="3" t="s">
        <v>61</v>
      </c>
      <c r="M709" s="3" t="s">
        <v>770</v>
      </c>
      <c r="N709" s="4">
        <v>2539385563.1900001</v>
      </c>
      <c r="O709" s="4" t="s">
        <v>49</v>
      </c>
      <c r="P709" s="3" t="s">
        <v>771</v>
      </c>
      <c r="Q709" s="3" t="s">
        <v>39</v>
      </c>
      <c r="R709" s="3" t="s">
        <v>60</v>
      </c>
      <c r="S709" s="3" t="s">
        <v>61</v>
      </c>
      <c r="T709" s="3" t="s">
        <v>62</v>
      </c>
      <c r="U709" s="3" t="s">
        <v>56</v>
      </c>
      <c r="V709" s="3" t="s">
        <v>90</v>
      </c>
      <c r="W709" s="3" t="s">
        <v>44</v>
      </c>
      <c r="X709" s="3" t="s">
        <v>91</v>
      </c>
      <c r="Y709" s="3" t="s">
        <v>46</v>
      </c>
      <c r="Z709" s="3" t="s">
        <v>92</v>
      </c>
      <c r="AA709" s="3" t="s">
        <v>1531</v>
      </c>
      <c r="AB709" s="4">
        <v>1</v>
      </c>
      <c r="AC709" s="12" t="s">
        <v>3123</v>
      </c>
      <c r="AD709" s="10"/>
      <c r="AE709" s="10"/>
      <c r="AF709" s="4">
        <v>16840</v>
      </c>
      <c r="AG709" s="4">
        <v>16.84</v>
      </c>
      <c r="AH709" s="4">
        <v>126000</v>
      </c>
    </row>
    <row r="710" spans="1:34" ht="22" customHeight="1" x14ac:dyDescent="0.3">
      <c r="A710" s="2">
        <v>43266</v>
      </c>
      <c r="B710" s="3" t="s">
        <v>31</v>
      </c>
      <c r="C710" s="3" t="s">
        <v>32</v>
      </c>
      <c r="D710" s="4" t="s">
        <v>49</v>
      </c>
      <c r="E710" s="4" t="s">
        <v>49</v>
      </c>
      <c r="F710" s="3" t="s">
        <v>33</v>
      </c>
      <c r="G710" s="4" t="s">
        <v>49</v>
      </c>
      <c r="H710" s="4" t="s">
        <v>49</v>
      </c>
      <c r="I710" s="3" t="s">
        <v>34</v>
      </c>
      <c r="J710" s="3" t="s">
        <v>77</v>
      </c>
      <c r="K710" s="3" t="s">
        <v>78</v>
      </c>
      <c r="L710" s="3" t="s">
        <v>68</v>
      </c>
      <c r="M710" s="3" t="s">
        <v>33</v>
      </c>
      <c r="N710" s="4" t="s">
        <v>49</v>
      </c>
      <c r="O710" s="4" t="s">
        <v>49</v>
      </c>
      <c r="P710" s="3" t="s">
        <v>79</v>
      </c>
      <c r="Q710" s="3" t="s">
        <v>39</v>
      </c>
      <c r="R710" s="3" t="s">
        <v>135</v>
      </c>
      <c r="S710" s="3" t="s">
        <v>136</v>
      </c>
      <c r="T710" s="3" t="s">
        <v>137</v>
      </c>
      <c r="U710" s="3" t="s">
        <v>42</v>
      </c>
      <c r="V710" s="3" t="s">
        <v>43</v>
      </c>
      <c r="W710" s="3" t="s">
        <v>44</v>
      </c>
      <c r="X710" s="3" t="s">
        <v>45</v>
      </c>
      <c r="Y710" s="3" t="s">
        <v>46</v>
      </c>
      <c r="Z710" s="3" t="s">
        <v>440</v>
      </c>
      <c r="AA710" s="3" t="s">
        <v>1533</v>
      </c>
      <c r="AB710" s="4">
        <v>2</v>
      </c>
      <c r="AC710" s="12" t="s">
        <v>3123</v>
      </c>
      <c r="AD710" s="10"/>
      <c r="AE710" s="10"/>
      <c r="AF710" s="4">
        <v>11933</v>
      </c>
      <c r="AG710" s="4">
        <v>11.93</v>
      </c>
      <c r="AH710" s="4">
        <v>4600000</v>
      </c>
    </row>
    <row r="711" spans="1:34" ht="22" customHeight="1" x14ac:dyDescent="0.3">
      <c r="A711" s="5">
        <v>43266</v>
      </c>
      <c r="B711" s="6" t="s">
        <v>31</v>
      </c>
      <c r="C711" s="6" t="s">
        <v>32</v>
      </c>
      <c r="D711" s="7" t="s">
        <v>49</v>
      </c>
      <c r="E711" s="7" t="s">
        <v>49</v>
      </c>
      <c r="F711" s="6" t="s">
        <v>33</v>
      </c>
      <c r="G711" s="7" t="s">
        <v>49</v>
      </c>
      <c r="H711" s="7" t="s">
        <v>49</v>
      </c>
      <c r="I711" s="6" t="s">
        <v>34</v>
      </c>
      <c r="J711" s="6" t="s">
        <v>77</v>
      </c>
      <c r="K711" s="6" t="s">
        <v>78</v>
      </c>
      <c r="L711" s="6" t="s">
        <v>68</v>
      </c>
      <c r="M711" s="6" t="s">
        <v>33</v>
      </c>
      <c r="N711" s="7" t="s">
        <v>49</v>
      </c>
      <c r="O711" s="7" t="s">
        <v>49</v>
      </c>
      <c r="P711" s="6" t="s">
        <v>79</v>
      </c>
      <c r="Q711" s="6" t="s">
        <v>39</v>
      </c>
      <c r="R711" s="6" t="s">
        <v>135</v>
      </c>
      <c r="S711" s="6" t="s">
        <v>136</v>
      </c>
      <c r="T711" s="6" t="s">
        <v>137</v>
      </c>
      <c r="U711" s="6" t="s">
        <v>42</v>
      </c>
      <c r="V711" s="6" t="s">
        <v>43</v>
      </c>
      <c r="W711" s="6" t="s">
        <v>44</v>
      </c>
      <c r="X711" s="6" t="s">
        <v>45</v>
      </c>
      <c r="Y711" s="6" t="s">
        <v>46</v>
      </c>
      <c r="Z711" s="6" t="s">
        <v>440</v>
      </c>
      <c r="AA711" s="6" t="s">
        <v>1534</v>
      </c>
      <c r="AB711" s="7">
        <v>2</v>
      </c>
      <c r="AC711" s="12" t="s">
        <v>3123</v>
      </c>
      <c r="AD711" s="7"/>
      <c r="AE711" s="7"/>
      <c r="AF711" s="7">
        <v>6244</v>
      </c>
      <c r="AG711" s="7">
        <v>6.24</v>
      </c>
      <c r="AH711" s="7">
        <v>2407000</v>
      </c>
    </row>
    <row r="712" spans="1:34" ht="22" customHeight="1" x14ac:dyDescent="0.3">
      <c r="A712" s="5">
        <v>43265</v>
      </c>
      <c r="B712" s="6" t="s">
        <v>31</v>
      </c>
      <c r="C712" s="6" t="s">
        <v>32</v>
      </c>
      <c r="D712" s="7" t="s">
        <v>49</v>
      </c>
      <c r="E712" s="7" t="s">
        <v>49</v>
      </c>
      <c r="F712" s="6" t="s">
        <v>33</v>
      </c>
      <c r="G712" s="7" t="s">
        <v>49</v>
      </c>
      <c r="H712" s="7" t="s">
        <v>49</v>
      </c>
      <c r="I712" s="6" t="s">
        <v>34</v>
      </c>
      <c r="J712" s="6" t="s">
        <v>77</v>
      </c>
      <c r="K712" s="6" t="s">
        <v>78</v>
      </c>
      <c r="L712" s="6" t="s">
        <v>68</v>
      </c>
      <c r="M712" s="6" t="s">
        <v>33</v>
      </c>
      <c r="N712" s="7" t="s">
        <v>49</v>
      </c>
      <c r="O712" s="7" t="s">
        <v>49</v>
      </c>
      <c r="P712" s="6" t="s">
        <v>79</v>
      </c>
      <c r="Q712" s="6" t="s">
        <v>39</v>
      </c>
      <c r="R712" s="6" t="s">
        <v>227</v>
      </c>
      <c r="S712" s="6" t="s">
        <v>68</v>
      </c>
      <c r="T712" s="6" t="s">
        <v>228</v>
      </c>
      <c r="U712" s="6" t="s">
        <v>70</v>
      </c>
      <c r="V712" s="6" t="s">
        <v>43</v>
      </c>
      <c r="W712" s="6" t="s">
        <v>44</v>
      </c>
      <c r="X712" s="6" t="s">
        <v>45</v>
      </c>
      <c r="Y712" s="6" t="s">
        <v>46</v>
      </c>
      <c r="Z712" s="6" t="s">
        <v>243</v>
      </c>
      <c r="AA712" s="6" t="s">
        <v>1540</v>
      </c>
      <c r="AB712" s="7">
        <v>9</v>
      </c>
      <c r="AC712" s="12" t="s">
        <v>3123</v>
      </c>
      <c r="AD712" s="7"/>
      <c r="AE712" s="7"/>
      <c r="AF712" s="7">
        <v>88196</v>
      </c>
      <c r="AG712" s="7">
        <v>88.2</v>
      </c>
      <c r="AH712" s="7">
        <v>1911000</v>
      </c>
    </row>
    <row r="713" spans="1:34" ht="22" customHeight="1" x14ac:dyDescent="0.3">
      <c r="A713" s="5">
        <v>43265</v>
      </c>
      <c r="B713" s="6" t="s">
        <v>31</v>
      </c>
      <c r="C713" s="6" t="s">
        <v>32</v>
      </c>
      <c r="D713" s="7" t="s">
        <v>49</v>
      </c>
      <c r="E713" s="7" t="s">
        <v>49</v>
      </c>
      <c r="F713" s="6" t="s">
        <v>33</v>
      </c>
      <c r="G713" s="7" t="s">
        <v>49</v>
      </c>
      <c r="H713" s="7" t="s">
        <v>49</v>
      </c>
      <c r="I713" s="6" t="s">
        <v>34</v>
      </c>
      <c r="J713" s="6" t="s">
        <v>77</v>
      </c>
      <c r="K713" s="6" t="s">
        <v>78</v>
      </c>
      <c r="L713" s="6" t="s">
        <v>68</v>
      </c>
      <c r="M713" s="6" t="s">
        <v>33</v>
      </c>
      <c r="N713" s="7" t="s">
        <v>49</v>
      </c>
      <c r="O713" s="7" t="s">
        <v>49</v>
      </c>
      <c r="P713" s="6" t="s">
        <v>79</v>
      </c>
      <c r="Q713" s="6" t="s">
        <v>39</v>
      </c>
      <c r="R713" s="6" t="s">
        <v>227</v>
      </c>
      <c r="S713" s="6" t="s">
        <v>68</v>
      </c>
      <c r="T713" s="6" t="s">
        <v>228</v>
      </c>
      <c r="U713" s="6" t="s">
        <v>70</v>
      </c>
      <c r="V713" s="6" t="s">
        <v>43</v>
      </c>
      <c r="W713" s="6" t="s">
        <v>44</v>
      </c>
      <c r="X713" s="6" t="s">
        <v>45</v>
      </c>
      <c r="Y713" s="6" t="s">
        <v>46</v>
      </c>
      <c r="Z713" s="6" t="s">
        <v>243</v>
      </c>
      <c r="AA713" s="6" t="s">
        <v>1541</v>
      </c>
      <c r="AB713" s="7">
        <v>1</v>
      </c>
      <c r="AC713" s="12" t="s">
        <v>3123</v>
      </c>
      <c r="AD713" s="7"/>
      <c r="AE713" s="7"/>
      <c r="AF713" s="7">
        <v>12970</v>
      </c>
      <c r="AG713" s="7">
        <v>12.97</v>
      </c>
      <c r="AH713" s="7">
        <v>281000</v>
      </c>
    </row>
    <row r="714" spans="1:34" ht="22" customHeight="1" x14ac:dyDescent="0.3">
      <c r="A714" s="2">
        <v>43260</v>
      </c>
      <c r="B714" s="3" t="s">
        <v>144</v>
      </c>
      <c r="C714" s="3" t="s">
        <v>84</v>
      </c>
      <c r="D714" s="3" t="s">
        <v>85</v>
      </c>
      <c r="E714" s="3" t="s">
        <v>44</v>
      </c>
      <c r="F714" s="3" t="s">
        <v>33</v>
      </c>
      <c r="G714" s="4" t="s">
        <v>49</v>
      </c>
      <c r="H714" s="4" t="s">
        <v>49</v>
      </c>
      <c r="I714" s="3" t="s">
        <v>86</v>
      </c>
      <c r="J714" s="3" t="s">
        <v>1546</v>
      </c>
      <c r="K714" s="3" t="s">
        <v>710</v>
      </c>
      <c r="L714" s="3" t="s">
        <v>711</v>
      </c>
      <c r="M714" s="4" t="s">
        <v>49</v>
      </c>
      <c r="N714" s="4" t="s">
        <v>49</v>
      </c>
      <c r="O714" s="4" t="s">
        <v>49</v>
      </c>
      <c r="P714" s="3" t="s">
        <v>1547</v>
      </c>
      <c r="Q714" s="3" t="s">
        <v>39</v>
      </c>
      <c r="R714" s="3" t="s">
        <v>135</v>
      </c>
      <c r="S714" s="3" t="s">
        <v>136</v>
      </c>
      <c r="T714" s="3" t="s">
        <v>137</v>
      </c>
      <c r="U714" s="3" t="s">
        <v>42</v>
      </c>
      <c r="V714" s="3" t="s">
        <v>90</v>
      </c>
      <c r="W714" s="3" t="s">
        <v>44</v>
      </c>
      <c r="X714" s="3" t="s">
        <v>91</v>
      </c>
      <c r="Y714" s="3" t="s">
        <v>46</v>
      </c>
      <c r="Z714" s="3" t="s">
        <v>1548</v>
      </c>
      <c r="AA714" s="3" t="s">
        <v>1549</v>
      </c>
      <c r="AB714" s="4">
        <v>2</v>
      </c>
      <c r="AC714" s="12" t="s">
        <v>3123</v>
      </c>
      <c r="AD714" s="10"/>
      <c r="AE714" s="10"/>
      <c r="AF714" s="4">
        <v>22890</v>
      </c>
      <c r="AG714" s="4">
        <v>22.89</v>
      </c>
      <c r="AH714" s="4">
        <v>6111000</v>
      </c>
    </row>
    <row r="715" spans="1:34" ht="22" customHeight="1" x14ac:dyDescent="0.3">
      <c r="A715" s="5">
        <v>43258</v>
      </c>
      <c r="B715" s="6" t="s">
        <v>50</v>
      </c>
      <c r="C715" s="6" t="s">
        <v>84</v>
      </c>
      <c r="D715" s="6" t="s">
        <v>85</v>
      </c>
      <c r="E715" s="6" t="s">
        <v>44</v>
      </c>
      <c r="F715" s="6" t="s">
        <v>33</v>
      </c>
      <c r="G715" s="7" t="s">
        <v>49</v>
      </c>
      <c r="H715" s="7" t="s">
        <v>49</v>
      </c>
      <c r="I715" s="6" t="s">
        <v>86</v>
      </c>
      <c r="J715" s="6" t="s">
        <v>779</v>
      </c>
      <c r="K715" s="7" t="s">
        <v>49</v>
      </c>
      <c r="L715" s="6" t="s">
        <v>97</v>
      </c>
      <c r="M715" s="7" t="s">
        <v>49</v>
      </c>
      <c r="N715" s="7" t="s">
        <v>49</v>
      </c>
      <c r="O715" s="7" t="s">
        <v>49</v>
      </c>
      <c r="P715" s="6" t="s">
        <v>780</v>
      </c>
      <c r="Q715" s="6" t="s">
        <v>1550</v>
      </c>
      <c r="R715" s="6" t="s">
        <v>96</v>
      </c>
      <c r="S715" s="6" t="s">
        <v>97</v>
      </c>
      <c r="T715" s="6" t="s">
        <v>98</v>
      </c>
      <c r="U715" s="6" t="s">
        <v>99</v>
      </c>
      <c r="V715" s="6" t="s">
        <v>90</v>
      </c>
      <c r="W715" s="6" t="s">
        <v>44</v>
      </c>
      <c r="X715" s="6" t="s">
        <v>91</v>
      </c>
      <c r="Y715" s="6" t="s">
        <v>46</v>
      </c>
      <c r="Z715" s="6" t="s">
        <v>781</v>
      </c>
      <c r="AA715" s="6" t="s">
        <v>1551</v>
      </c>
      <c r="AB715" s="7">
        <v>5</v>
      </c>
      <c r="AC715" s="12" t="s">
        <v>3123</v>
      </c>
      <c r="AD715" s="7"/>
      <c r="AE715" s="7"/>
      <c r="AF715" s="7">
        <v>84604</v>
      </c>
      <c r="AG715" s="7">
        <v>84.6</v>
      </c>
      <c r="AH715" s="7">
        <v>284000</v>
      </c>
    </row>
    <row r="716" spans="1:34" ht="22" customHeight="1" x14ac:dyDescent="0.3">
      <c r="A716" s="2">
        <v>43258</v>
      </c>
      <c r="B716" s="3" t="s">
        <v>50</v>
      </c>
      <c r="C716" s="3" t="s">
        <v>84</v>
      </c>
      <c r="D716" s="3" t="s">
        <v>85</v>
      </c>
      <c r="E716" s="3" t="s">
        <v>44</v>
      </c>
      <c r="F716" s="3" t="s">
        <v>33</v>
      </c>
      <c r="G716" s="4" t="s">
        <v>49</v>
      </c>
      <c r="H716" s="4" t="s">
        <v>49</v>
      </c>
      <c r="I716" s="3" t="s">
        <v>86</v>
      </c>
      <c r="J716" s="3" t="s">
        <v>779</v>
      </c>
      <c r="K716" s="4" t="s">
        <v>49</v>
      </c>
      <c r="L716" s="3" t="s">
        <v>97</v>
      </c>
      <c r="M716" s="4" t="s">
        <v>49</v>
      </c>
      <c r="N716" s="4" t="s">
        <v>49</v>
      </c>
      <c r="O716" s="4" t="s">
        <v>49</v>
      </c>
      <c r="P716" s="3" t="s">
        <v>780</v>
      </c>
      <c r="Q716" s="3" t="s">
        <v>1550</v>
      </c>
      <c r="R716" s="3" t="s">
        <v>96</v>
      </c>
      <c r="S716" s="3" t="s">
        <v>97</v>
      </c>
      <c r="T716" s="3" t="s">
        <v>98</v>
      </c>
      <c r="U716" s="3" t="s">
        <v>99</v>
      </c>
      <c r="V716" s="3" t="s">
        <v>90</v>
      </c>
      <c r="W716" s="3" t="s">
        <v>44</v>
      </c>
      <c r="X716" s="3" t="s">
        <v>91</v>
      </c>
      <c r="Y716" s="3" t="s">
        <v>46</v>
      </c>
      <c r="Z716" s="3" t="s">
        <v>781</v>
      </c>
      <c r="AA716" s="3" t="s">
        <v>1552</v>
      </c>
      <c r="AB716" s="4">
        <v>1</v>
      </c>
      <c r="AC716" s="12" t="s">
        <v>3123</v>
      </c>
      <c r="AD716" s="10"/>
      <c r="AE716" s="10"/>
      <c r="AF716" s="4">
        <v>16946</v>
      </c>
      <c r="AG716" s="4">
        <v>16.95</v>
      </c>
      <c r="AH716" s="4">
        <v>56800</v>
      </c>
    </row>
    <row r="717" spans="1:34" ht="22" customHeight="1" x14ac:dyDescent="0.3">
      <c r="A717" s="5">
        <v>43257</v>
      </c>
      <c r="B717" s="6" t="s">
        <v>50</v>
      </c>
      <c r="C717" s="6" t="s">
        <v>32</v>
      </c>
      <c r="D717" s="7" t="s">
        <v>49</v>
      </c>
      <c r="E717" s="7" t="s">
        <v>49</v>
      </c>
      <c r="F717" s="6" t="s">
        <v>33</v>
      </c>
      <c r="G717" s="7" t="s">
        <v>49</v>
      </c>
      <c r="H717" s="7" t="s">
        <v>49</v>
      </c>
      <c r="I717" s="6" t="s">
        <v>34</v>
      </c>
      <c r="J717" s="6" t="s">
        <v>305</v>
      </c>
      <c r="K717" s="7" t="s">
        <v>49</v>
      </c>
      <c r="L717" s="6" t="s">
        <v>307</v>
      </c>
      <c r="M717" s="6" t="s">
        <v>33</v>
      </c>
      <c r="N717" s="7">
        <v>1134995330.5699999</v>
      </c>
      <c r="O717" s="7">
        <v>894516915.13</v>
      </c>
      <c r="P717" s="6" t="s">
        <v>1553</v>
      </c>
      <c r="Q717" s="6" t="s">
        <v>844</v>
      </c>
      <c r="R717" s="6" t="s">
        <v>310</v>
      </c>
      <c r="S717" s="6" t="s">
        <v>307</v>
      </c>
      <c r="T717" s="6" t="s">
        <v>311</v>
      </c>
      <c r="U717" s="6" t="s">
        <v>56</v>
      </c>
      <c r="V717" s="6" t="s">
        <v>43</v>
      </c>
      <c r="W717" s="6" t="s">
        <v>44</v>
      </c>
      <c r="X717" s="6" t="s">
        <v>45</v>
      </c>
      <c r="Y717" s="6" t="s">
        <v>46</v>
      </c>
      <c r="Z717" s="6" t="s">
        <v>140</v>
      </c>
      <c r="AA717" s="6" t="s">
        <v>1554</v>
      </c>
      <c r="AB717" s="7">
        <v>2</v>
      </c>
      <c r="AC717" s="12" t="s">
        <v>3123</v>
      </c>
      <c r="AD717" s="7"/>
      <c r="AE717" s="7"/>
      <c r="AF717" s="7">
        <v>38430</v>
      </c>
      <c r="AG717" s="7">
        <v>38.43</v>
      </c>
      <c r="AH717" s="7">
        <v>38400</v>
      </c>
    </row>
    <row r="718" spans="1:34" ht="22" customHeight="1" x14ac:dyDescent="0.3">
      <c r="A718" s="2">
        <v>43257</v>
      </c>
      <c r="B718" s="3" t="s">
        <v>50</v>
      </c>
      <c r="C718" s="3" t="s">
        <v>32</v>
      </c>
      <c r="D718" s="4" t="s">
        <v>49</v>
      </c>
      <c r="E718" s="4" t="s">
        <v>49</v>
      </c>
      <c r="F718" s="3" t="s">
        <v>33</v>
      </c>
      <c r="G718" s="4" t="s">
        <v>49</v>
      </c>
      <c r="H718" s="4" t="s">
        <v>49</v>
      </c>
      <c r="I718" s="3" t="s">
        <v>34</v>
      </c>
      <c r="J718" s="3" t="s">
        <v>1041</v>
      </c>
      <c r="K718" s="4" t="s">
        <v>49</v>
      </c>
      <c r="L718" s="4" t="s">
        <v>49</v>
      </c>
      <c r="M718" s="4" t="s">
        <v>49</v>
      </c>
      <c r="N718" s="4" t="s">
        <v>49</v>
      </c>
      <c r="O718" s="4" t="s">
        <v>49</v>
      </c>
      <c r="P718" s="3" t="s">
        <v>1042</v>
      </c>
      <c r="Q718" s="3" t="s">
        <v>39</v>
      </c>
      <c r="R718" s="3" t="s">
        <v>60</v>
      </c>
      <c r="S718" s="3" t="s">
        <v>61</v>
      </c>
      <c r="T718" s="3" t="s">
        <v>62</v>
      </c>
      <c r="U718" s="3" t="s">
        <v>56</v>
      </c>
      <c r="V718" s="3" t="s">
        <v>43</v>
      </c>
      <c r="W718" s="3" t="s">
        <v>44</v>
      </c>
      <c r="X718" s="3" t="s">
        <v>45</v>
      </c>
      <c r="Y718" s="3" t="s">
        <v>46</v>
      </c>
      <c r="Z718" s="3" t="s">
        <v>418</v>
      </c>
      <c r="AA718" s="3" t="s">
        <v>1043</v>
      </c>
      <c r="AB718" s="4">
        <v>1</v>
      </c>
      <c r="AC718" s="12" t="s">
        <v>3123</v>
      </c>
      <c r="AD718" s="10"/>
      <c r="AE718" s="10"/>
      <c r="AF718" s="4">
        <v>10080</v>
      </c>
      <c r="AG718" s="4">
        <v>10.08</v>
      </c>
      <c r="AH718" s="4">
        <v>332000</v>
      </c>
    </row>
    <row r="719" spans="1:34" ht="22" customHeight="1" x14ac:dyDescent="0.3">
      <c r="A719" s="5">
        <v>43252</v>
      </c>
      <c r="B719" s="6" t="s">
        <v>31</v>
      </c>
      <c r="C719" s="6" t="s">
        <v>32</v>
      </c>
      <c r="D719" s="7" t="s">
        <v>49</v>
      </c>
      <c r="E719" s="7" t="s">
        <v>49</v>
      </c>
      <c r="F719" s="6" t="s">
        <v>33</v>
      </c>
      <c r="G719" s="7" t="s">
        <v>49</v>
      </c>
      <c r="H719" s="7" t="s">
        <v>49</v>
      </c>
      <c r="I719" s="6" t="s">
        <v>34</v>
      </c>
      <c r="J719" s="6" t="s">
        <v>65</v>
      </c>
      <c r="K719" s="7" t="s">
        <v>49</v>
      </c>
      <c r="L719" s="7" t="s">
        <v>49</v>
      </c>
      <c r="M719" s="6" t="s">
        <v>33</v>
      </c>
      <c r="N719" s="7" t="s">
        <v>49</v>
      </c>
      <c r="O719" s="7" t="s">
        <v>49</v>
      </c>
      <c r="P719" s="6" t="s">
        <v>66</v>
      </c>
      <c r="Q719" s="6" t="s">
        <v>39</v>
      </c>
      <c r="R719" s="6" t="s">
        <v>227</v>
      </c>
      <c r="S719" s="6" t="s">
        <v>68</v>
      </c>
      <c r="T719" s="6" t="s">
        <v>228</v>
      </c>
      <c r="U719" s="6" t="s">
        <v>70</v>
      </c>
      <c r="V719" s="6" t="s">
        <v>43</v>
      </c>
      <c r="W719" s="6" t="s">
        <v>44</v>
      </c>
      <c r="X719" s="6" t="s">
        <v>45</v>
      </c>
      <c r="Y719" s="6" t="s">
        <v>46</v>
      </c>
      <c r="Z719" s="6" t="s">
        <v>73</v>
      </c>
      <c r="AA719" s="6" t="s">
        <v>1560</v>
      </c>
      <c r="AB719" s="7">
        <v>3</v>
      </c>
      <c r="AC719" s="12" t="s">
        <v>3123</v>
      </c>
      <c r="AD719" s="7"/>
      <c r="AE719" s="7"/>
      <c r="AF719" s="7">
        <v>52854</v>
      </c>
      <c r="AG719" s="7">
        <v>52.85</v>
      </c>
      <c r="AH719" s="7">
        <v>364000</v>
      </c>
    </row>
    <row r="720" spans="1:34" ht="22" customHeight="1" x14ac:dyDescent="0.3">
      <c r="A720" s="5">
        <v>43252</v>
      </c>
      <c r="B720" s="6" t="s">
        <v>31</v>
      </c>
      <c r="C720" s="6" t="s">
        <v>32</v>
      </c>
      <c r="D720" s="7" t="s">
        <v>49</v>
      </c>
      <c r="E720" s="7" t="s">
        <v>49</v>
      </c>
      <c r="F720" s="6" t="s">
        <v>33</v>
      </c>
      <c r="G720" s="7" t="s">
        <v>49</v>
      </c>
      <c r="H720" s="7" t="s">
        <v>49</v>
      </c>
      <c r="I720" s="6" t="s">
        <v>34</v>
      </c>
      <c r="J720" s="6" t="s">
        <v>77</v>
      </c>
      <c r="K720" s="6" t="s">
        <v>78</v>
      </c>
      <c r="L720" s="6" t="s">
        <v>68</v>
      </c>
      <c r="M720" s="6" t="s">
        <v>33</v>
      </c>
      <c r="N720" s="7" t="s">
        <v>49</v>
      </c>
      <c r="O720" s="7" t="s">
        <v>49</v>
      </c>
      <c r="P720" s="6" t="s">
        <v>79</v>
      </c>
      <c r="Q720" s="6" t="s">
        <v>39</v>
      </c>
      <c r="R720" s="6" t="s">
        <v>227</v>
      </c>
      <c r="S720" s="6" t="s">
        <v>68</v>
      </c>
      <c r="T720" s="6" t="s">
        <v>228</v>
      </c>
      <c r="U720" s="6" t="s">
        <v>70</v>
      </c>
      <c r="V720" s="6" t="s">
        <v>43</v>
      </c>
      <c r="W720" s="6" t="s">
        <v>44</v>
      </c>
      <c r="X720" s="6" t="s">
        <v>45</v>
      </c>
      <c r="Y720" s="6" t="s">
        <v>46</v>
      </c>
      <c r="Z720" s="6" t="s">
        <v>270</v>
      </c>
      <c r="AA720" s="6" t="s">
        <v>1562</v>
      </c>
      <c r="AB720" s="7">
        <v>4</v>
      </c>
      <c r="AC720" s="12" t="s">
        <v>3123</v>
      </c>
      <c r="AD720" s="7"/>
      <c r="AE720" s="7"/>
      <c r="AF720" s="7">
        <v>21060</v>
      </c>
      <c r="AG720" s="7">
        <v>21.06</v>
      </c>
      <c r="AH720" s="7">
        <v>725000</v>
      </c>
    </row>
    <row r="721" spans="1:34" ht="22" customHeight="1" x14ac:dyDescent="0.3">
      <c r="A721" s="5">
        <v>43252</v>
      </c>
      <c r="B721" s="6" t="s">
        <v>144</v>
      </c>
      <c r="C721" s="6" t="s">
        <v>84</v>
      </c>
      <c r="D721" s="6" t="s">
        <v>85</v>
      </c>
      <c r="E721" s="6" t="s">
        <v>44</v>
      </c>
      <c r="F721" s="6" t="s">
        <v>33</v>
      </c>
      <c r="G721" s="7" t="s">
        <v>49</v>
      </c>
      <c r="H721" s="7" t="s">
        <v>49</v>
      </c>
      <c r="I721" s="6" t="s">
        <v>86</v>
      </c>
      <c r="J721" s="6" t="s">
        <v>77</v>
      </c>
      <c r="K721" s="6" t="s">
        <v>78</v>
      </c>
      <c r="L721" s="6" t="s">
        <v>68</v>
      </c>
      <c r="M721" s="6" t="s">
        <v>33</v>
      </c>
      <c r="N721" s="7" t="s">
        <v>49</v>
      </c>
      <c r="O721" s="7" t="s">
        <v>49</v>
      </c>
      <c r="P721" s="6" t="s">
        <v>79</v>
      </c>
      <c r="Q721" s="6" t="s">
        <v>39</v>
      </c>
      <c r="R721" s="6" t="s">
        <v>227</v>
      </c>
      <c r="S721" s="6" t="s">
        <v>68</v>
      </c>
      <c r="T721" s="6" t="s">
        <v>228</v>
      </c>
      <c r="U721" s="6" t="s">
        <v>70</v>
      </c>
      <c r="V721" s="6" t="s">
        <v>43</v>
      </c>
      <c r="W721" s="6" t="s">
        <v>44</v>
      </c>
      <c r="X721" s="6" t="s">
        <v>45</v>
      </c>
      <c r="Y721" s="6" t="s">
        <v>46</v>
      </c>
      <c r="Z721" s="6" t="s">
        <v>145</v>
      </c>
      <c r="AA721" s="6" t="s">
        <v>1564</v>
      </c>
      <c r="AB721" s="7">
        <v>1</v>
      </c>
      <c r="AC721" s="12" t="s">
        <v>3123</v>
      </c>
      <c r="AD721" s="7"/>
      <c r="AE721" s="7"/>
      <c r="AF721" s="7">
        <v>19760</v>
      </c>
      <c r="AG721" s="7">
        <v>19.760000000000002</v>
      </c>
      <c r="AH721" s="7">
        <v>15746000</v>
      </c>
    </row>
    <row r="722" spans="1:34" ht="22" customHeight="1" x14ac:dyDescent="0.3">
      <c r="A722" s="5">
        <v>43249</v>
      </c>
      <c r="B722" s="6" t="s">
        <v>50</v>
      </c>
      <c r="C722" s="6" t="s">
        <v>32</v>
      </c>
      <c r="D722" s="7" t="s">
        <v>49</v>
      </c>
      <c r="E722" s="7" t="s">
        <v>49</v>
      </c>
      <c r="F722" s="6" t="s">
        <v>33</v>
      </c>
      <c r="G722" s="7" t="s">
        <v>49</v>
      </c>
      <c r="H722" s="7" t="s">
        <v>49</v>
      </c>
      <c r="I722" s="6" t="s">
        <v>34</v>
      </c>
      <c r="J722" s="6" t="s">
        <v>166</v>
      </c>
      <c r="K722" s="7" t="s">
        <v>49</v>
      </c>
      <c r="L722" s="6" t="s">
        <v>61</v>
      </c>
      <c r="M722" s="7" t="s">
        <v>49</v>
      </c>
      <c r="N722" s="7" t="s">
        <v>49</v>
      </c>
      <c r="O722" s="7" t="s">
        <v>49</v>
      </c>
      <c r="P722" s="6" t="s">
        <v>167</v>
      </c>
      <c r="Q722" s="6" t="s">
        <v>39</v>
      </c>
      <c r="R722" s="6" t="s">
        <v>168</v>
      </c>
      <c r="S722" s="6" t="s">
        <v>61</v>
      </c>
      <c r="T722" s="6" t="s">
        <v>169</v>
      </c>
      <c r="U722" s="6" t="s">
        <v>56</v>
      </c>
      <c r="V722" s="6" t="s">
        <v>43</v>
      </c>
      <c r="W722" s="6" t="s">
        <v>44</v>
      </c>
      <c r="X722" s="6" t="s">
        <v>45</v>
      </c>
      <c r="Y722" s="6" t="s">
        <v>46</v>
      </c>
      <c r="Z722" s="6" t="s">
        <v>170</v>
      </c>
      <c r="AA722" s="6" t="s">
        <v>1570</v>
      </c>
      <c r="AB722" s="7">
        <v>2</v>
      </c>
      <c r="AC722" s="12" t="s">
        <v>3123</v>
      </c>
      <c r="AD722" s="7"/>
      <c r="AE722" s="7"/>
      <c r="AF722" s="7">
        <v>40400</v>
      </c>
      <c r="AG722" s="7">
        <v>40.4</v>
      </c>
      <c r="AH722" s="7">
        <v>195000</v>
      </c>
    </row>
    <row r="723" spans="1:34" ht="22" customHeight="1" x14ac:dyDescent="0.3">
      <c r="A723" s="5">
        <v>43249</v>
      </c>
      <c r="B723" s="6" t="s">
        <v>50</v>
      </c>
      <c r="C723" s="6" t="s">
        <v>32</v>
      </c>
      <c r="D723" s="7" t="s">
        <v>49</v>
      </c>
      <c r="E723" s="7" t="s">
        <v>49</v>
      </c>
      <c r="F723" s="6" t="s">
        <v>33</v>
      </c>
      <c r="G723" s="7" t="s">
        <v>49</v>
      </c>
      <c r="H723" s="7" t="s">
        <v>49</v>
      </c>
      <c r="I723" s="6" t="s">
        <v>34</v>
      </c>
      <c r="J723" s="6" t="s">
        <v>305</v>
      </c>
      <c r="K723" s="7" t="s">
        <v>49</v>
      </c>
      <c r="L723" s="6" t="s">
        <v>307</v>
      </c>
      <c r="M723" s="6" t="s">
        <v>33</v>
      </c>
      <c r="N723" s="7">
        <v>1134995330.5699999</v>
      </c>
      <c r="O723" s="7">
        <v>894516915.13</v>
      </c>
      <c r="P723" s="6" t="s">
        <v>1553</v>
      </c>
      <c r="Q723" s="6" t="s">
        <v>844</v>
      </c>
      <c r="R723" s="6" t="s">
        <v>310</v>
      </c>
      <c r="S723" s="6" t="s">
        <v>307</v>
      </c>
      <c r="T723" s="6" t="s">
        <v>311</v>
      </c>
      <c r="U723" s="6" t="s">
        <v>56</v>
      </c>
      <c r="V723" s="6" t="s">
        <v>43</v>
      </c>
      <c r="W723" s="6" t="s">
        <v>44</v>
      </c>
      <c r="X723" s="6" t="s">
        <v>45</v>
      </c>
      <c r="Y723" s="6" t="s">
        <v>46</v>
      </c>
      <c r="Z723" s="6" t="s">
        <v>140</v>
      </c>
      <c r="AA723" s="6" t="s">
        <v>1572</v>
      </c>
      <c r="AB723" s="7">
        <v>4</v>
      </c>
      <c r="AC723" s="12" t="s">
        <v>3123</v>
      </c>
      <c r="AD723" s="7"/>
      <c r="AE723" s="7"/>
      <c r="AF723" s="7">
        <v>76660</v>
      </c>
      <c r="AG723" s="7">
        <v>76.66</v>
      </c>
      <c r="AH723" s="7">
        <v>76700</v>
      </c>
    </row>
    <row r="724" spans="1:34" ht="22" customHeight="1" x14ac:dyDescent="0.3">
      <c r="A724" s="2">
        <v>43249</v>
      </c>
      <c r="B724" s="3" t="s">
        <v>50</v>
      </c>
      <c r="C724" s="3" t="s">
        <v>32</v>
      </c>
      <c r="D724" s="4" t="s">
        <v>49</v>
      </c>
      <c r="E724" s="4" t="s">
        <v>49</v>
      </c>
      <c r="F724" s="3" t="s">
        <v>33</v>
      </c>
      <c r="G724" s="4" t="s">
        <v>49</v>
      </c>
      <c r="H724" s="4" t="s">
        <v>49</v>
      </c>
      <c r="I724" s="3" t="s">
        <v>34</v>
      </c>
      <c r="J724" s="3" t="s">
        <v>1052</v>
      </c>
      <c r="K724" s="4" t="s">
        <v>49</v>
      </c>
      <c r="L724" s="3" t="s">
        <v>61</v>
      </c>
      <c r="M724" s="3" t="s">
        <v>33</v>
      </c>
      <c r="N724" s="4" t="s">
        <v>49</v>
      </c>
      <c r="O724" s="4" t="s">
        <v>49</v>
      </c>
      <c r="P724" s="3" t="s">
        <v>1053</v>
      </c>
      <c r="Q724" s="3" t="s">
        <v>39</v>
      </c>
      <c r="R724" s="3" t="s">
        <v>60</v>
      </c>
      <c r="S724" s="3" t="s">
        <v>61</v>
      </c>
      <c r="T724" s="3" t="s">
        <v>62</v>
      </c>
      <c r="U724" s="3" t="s">
        <v>56</v>
      </c>
      <c r="V724" s="3" t="s">
        <v>43</v>
      </c>
      <c r="W724" s="3" t="s">
        <v>44</v>
      </c>
      <c r="X724" s="3" t="s">
        <v>45</v>
      </c>
      <c r="Y724" s="3" t="s">
        <v>46</v>
      </c>
      <c r="Z724" s="3" t="s">
        <v>403</v>
      </c>
      <c r="AA724" s="3" t="s">
        <v>1359</v>
      </c>
      <c r="AB724" s="4">
        <v>2</v>
      </c>
      <c r="AC724" s="12" t="s">
        <v>3123</v>
      </c>
      <c r="AD724" s="10"/>
      <c r="AE724" s="10"/>
      <c r="AF724" s="4">
        <v>20120</v>
      </c>
      <c r="AG724" s="4">
        <v>20.12</v>
      </c>
      <c r="AH724" s="4">
        <v>173000</v>
      </c>
    </row>
    <row r="725" spans="1:34" ht="22" customHeight="1" x14ac:dyDescent="0.3">
      <c r="A725" s="2">
        <v>43247</v>
      </c>
      <c r="B725" s="3" t="s">
        <v>144</v>
      </c>
      <c r="C725" s="3" t="s">
        <v>84</v>
      </c>
      <c r="D725" s="3" t="s">
        <v>85</v>
      </c>
      <c r="E725" s="3" t="s">
        <v>44</v>
      </c>
      <c r="F725" s="3" t="s">
        <v>33</v>
      </c>
      <c r="G725" s="4" t="s">
        <v>49</v>
      </c>
      <c r="H725" s="4" t="s">
        <v>49</v>
      </c>
      <c r="I725" s="3" t="s">
        <v>86</v>
      </c>
      <c r="J725" s="3" t="s">
        <v>77</v>
      </c>
      <c r="K725" s="3" t="s">
        <v>78</v>
      </c>
      <c r="L725" s="3" t="s">
        <v>68</v>
      </c>
      <c r="M725" s="3" t="s">
        <v>33</v>
      </c>
      <c r="N725" s="4" t="s">
        <v>49</v>
      </c>
      <c r="O725" s="4" t="s">
        <v>49</v>
      </c>
      <c r="P725" s="3" t="s">
        <v>79</v>
      </c>
      <c r="Q725" s="3" t="s">
        <v>39</v>
      </c>
      <c r="R725" s="3" t="s">
        <v>67</v>
      </c>
      <c r="S725" s="3" t="s">
        <v>68</v>
      </c>
      <c r="T725" s="3" t="s">
        <v>69</v>
      </c>
      <c r="U725" s="3" t="s">
        <v>70</v>
      </c>
      <c r="V725" s="3" t="s">
        <v>43</v>
      </c>
      <c r="W725" s="3" t="s">
        <v>44</v>
      </c>
      <c r="X725" s="3" t="s">
        <v>45</v>
      </c>
      <c r="Y725" s="3" t="s">
        <v>46</v>
      </c>
      <c r="Z725" s="3" t="s">
        <v>145</v>
      </c>
      <c r="AA725" s="3" t="s">
        <v>1576</v>
      </c>
      <c r="AB725" s="4">
        <v>1</v>
      </c>
      <c r="AC725" s="12" t="s">
        <v>3123</v>
      </c>
      <c r="AD725" s="10"/>
      <c r="AE725" s="10"/>
      <c r="AF725" s="4">
        <v>19760</v>
      </c>
      <c r="AG725" s="4">
        <v>19.760000000000002</v>
      </c>
      <c r="AH725" s="4">
        <v>15746000</v>
      </c>
    </row>
    <row r="726" spans="1:34" ht="22" customHeight="1" x14ac:dyDescent="0.3">
      <c r="A726" s="5">
        <v>43245</v>
      </c>
      <c r="B726" s="6" t="s">
        <v>50</v>
      </c>
      <c r="C726" s="6" t="s">
        <v>84</v>
      </c>
      <c r="D726" s="6" t="s">
        <v>85</v>
      </c>
      <c r="E726" s="6" t="s">
        <v>44</v>
      </c>
      <c r="F726" s="6" t="s">
        <v>33</v>
      </c>
      <c r="G726" s="7" t="s">
        <v>49</v>
      </c>
      <c r="H726" s="7" t="s">
        <v>49</v>
      </c>
      <c r="I726" s="6" t="s">
        <v>86</v>
      </c>
      <c r="J726" s="6" t="s">
        <v>557</v>
      </c>
      <c r="K726" s="6" t="s">
        <v>558</v>
      </c>
      <c r="L726" s="6" t="s">
        <v>187</v>
      </c>
      <c r="M726" s="6" t="s">
        <v>33</v>
      </c>
      <c r="N726" s="7" t="s">
        <v>49</v>
      </c>
      <c r="O726" s="7" t="s">
        <v>49</v>
      </c>
      <c r="P726" s="6" t="s">
        <v>559</v>
      </c>
      <c r="Q726" s="6" t="s">
        <v>39</v>
      </c>
      <c r="R726" s="6" t="s">
        <v>186</v>
      </c>
      <c r="S726" s="6" t="s">
        <v>187</v>
      </c>
      <c r="T726" s="6" t="s">
        <v>188</v>
      </c>
      <c r="U726" s="6" t="s">
        <v>42</v>
      </c>
      <c r="V726" s="6" t="s">
        <v>90</v>
      </c>
      <c r="W726" s="6" t="s">
        <v>44</v>
      </c>
      <c r="X726" s="6" t="s">
        <v>91</v>
      </c>
      <c r="Y726" s="6" t="s">
        <v>46</v>
      </c>
      <c r="Z726" s="6" t="s">
        <v>251</v>
      </c>
      <c r="AA726" s="6" t="s">
        <v>1582</v>
      </c>
      <c r="AB726" s="7">
        <v>1</v>
      </c>
      <c r="AC726" s="12" t="s">
        <v>3123</v>
      </c>
      <c r="AD726" s="7"/>
      <c r="AE726" s="7"/>
      <c r="AF726" s="7">
        <v>17097</v>
      </c>
      <c r="AG726" s="7">
        <v>17.100000000000001</v>
      </c>
      <c r="AH726" s="7">
        <v>5579000</v>
      </c>
    </row>
    <row r="727" spans="1:34" ht="22" customHeight="1" x14ac:dyDescent="0.3">
      <c r="A727" s="5">
        <v>43243</v>
      </c>
      <c r="B727" s="6" t="s">
        <v>50</v>
      </c>
      <c r="C727" s="6" t="s">
        <v>32</v>
      </c>
      <c r="D727" s="7" t="s">
        <v>49</v>
      </c>
      <c r="E727" s="7" t="s">
        <v>49</v>
      </c>
      <c r="F727" s="6" t="s">
        <v>33</v>
      </c>
      <c r="G727" s="7" t="s">
        <v>49</v>
      </c>
      <c r="H727" s="7" t="s">
        <v>49</v>
      </c>
      <c r="I727" s="6" t="s">
        <v>34</v>
      </c>
      <c r="J727" s="6" t="s">
        <v>305</v>
      </c>
      <c r="K727" s="7" t="s">
        <v>49</v>
      </c>
      <c r="L727" s="6" t="s">
        <v>307</v>
      </c>
      <c r="M727" s="6" t="s">
        <v>33</v>
      </c>
      <c r="N727" s="7">
        <v>1134995330.5699999</v>
      </c>
      <c r="O727" s="7">
        <v>894516915.13</v>
      </c>
      <c r="P727" s="6" t="s">
        <v>1553</v>
      </c>
      <c r="Q727" s="6" t="s">
        <v>844</v>
      </c>
      <c r="R727" s="6" t="s">
        <v>310</v>
      </c>
      <c r="S727" s="6" t="s">
        <v>307</v>
      </c>
      <c r="T727" s="6" t="s">
        <v>311</v>
      </c>
      <c r="U727" s="6" t="s">
        <v>56</v>
      </c>
      <c r="V727" s="6" t="s">
        <v>43</v>
      </c>
      <c r="W727" s="6" t="s">
        <v>44</v>
      </c>
      <c r="X727" s="6" t="s">
        <v>45</v>
      </c>
      <c r="Y727" s="6" t="s">
        <v>46</v>
      </c>
      <c r="Z727" s="6" t="s">
        <v>140</v>
      </c>
      <c r="AA727" s="6" t="s">
        <v>1584</v>
      </c>
      <c r="AB727" s="7">
        <v>4</v>
      </c>
      <c r="AC727" s="12" t="s">
        <v>3123</v>
      </c>
      <c r="AD727" s="7"/>
      <c r="AE727" s="7"/>
      <c r="AF727" s="7">
        <v>76850</v>
      </c>
      <c r="AG727" s="7">
        <v>76.849999999999994</v>
      </c>
      <c r="AH727" s="7">
        <v>76900</v>
      </c>
    </row>
    <row r="728" spans="1:34" ht="22" customHeight="1" x14ac:dyDescent="0.3">
      <c r="A728" s="2">
        <v>43242</v>
      </c>
      <c r="B728" s="3" t="s">
        <v>50</v>
      </c>
      <c r="C728" s="3" t="s">
        <v>32</v>
      </c>
      <c r="D728" s="4" t="s">
        <v>49</v>
      </c>
      <c r="E728" s="4" t="s">
        <v>49</v>
      </c>
      <c r="F728" s="3" t="s">
        <v>33</v>
      </c>
      <c r="G728" s="4" t="s">
        <v>49</v>
      </c>
      <c r="H728" s="4" t="s">
        <v>49</v>
      </c>
      <c r="I728" s="3" t="s">
        <v>34</v>
      </c>
      <c r="J728" s="3" t="s">
        <v>870</v>
      </c>
      <c r="K728" s="3" t="s">
        <v>818</v>
      </c>
      <c r="L728" s="3" t="s">
        <v>61</v>
      </c>
      <c r="M728" s="3" t="s">
        <v>593</v>
      </c>
      <c r="N728" s="9">
        <v>9094215</v>
      </c>
      <c r="O728" s="4" t="s">
        <v>49</v>
      </c>
      <c r="P728" s="3" t="s">
        <v>871</v>
      </c>
      <c r="Q728" s="3" t="s">
        <v>39</v>
      </c>
      <c r="R728" s="3" t="s">
        <v>60</v>
      </c>
      <c r="S728" s="3" t="s">
        <v>61</v>
      </c>
      <c r="T728" s="3" t="s">
        <v>62</v>
      </c>
      <c r="U728" s="3" t="s">
        <v>56</v>
      </c>
      <c r="V728" s="3" t="s">
        <v>43</v>
      </c>
      <c r="W728" s="3" t="s">
        <v>44</v>
      </c>
      <c r="X728" s="3" t="s">
        <v>45</v>
      </c>
      <c r="Y728" s="3" t="s">
        <v>46</v>
      </c>
      <c r="Z728" s="3" t="s">
        <v>1585</v>
      </c>
      <c r="AA728" s="3" t="s">
        <v>1586</v>
      </c>
      <c r="AB728" s="4">
        <v>1</v>
      </c>
      <c r="AC728" s="12" t="s">
        <v>3123</v>
      </c>
      <c r="AD728" s="10"/>
      <c r="AE728" s="10"/>
      <c r="AF728" s="4">
        <v>1856</v>
      </c>
      <c r="AG728" s="4">
        <v>1.86</v>
      </c>
      <c r="AH728" s="4">
        <v>4900</v>
      </c>
    </row>
    <row r="729" spans="1:34" ht="22" customHeight="1" x14ac:dyDescent="0.3">
      <c r="A729" s="2">
        <v>43242</v>
      </c>
      <c r="B729" s="3" t="s">
        <v>31</v>
      </c>
      <c r="C729" s="3" t="s">
        <v>32</v>
      </c>
      <c r="D729" s="4" t="s">
        <v>49</v>
      </c>
      <c r="E729" s="4" t="s">
        <v>49</v>
      </c>
      <c r="F729" s="3" t="s">
        <v>33</v>
      </c>
      <c r="G729" s="4" t="s">
        <v>49</v>
      </c>
      <c r="H729" s="4" t="s">
        <v>49</v>
      </c>
      <c r="I729" s="3" t="s">
        <v>34</v>
      </c>
      <c r="J729" s="3" t="s">
        <v>77</v>
      </c>
      <c r="K729" s="3" t="s">
        <v>78</v>
      </c>
      <c r="L729" s="3" t="s">
        <v>68</v>
      </c>
      <c r="M729" s="3" t="s">
        <v>33</v>
      </c>
      <c r="N729" s="4" t="s">
        <v>49</v>
      </c>
      <c r="O729" s="4" t="s">
        <v>49</v>
      </c>
      <c r="P729" s="3" t="s">
        <v>79</v>
      </c>
      <c r="Q729" s="3" t="s">
        <v>39</v>
      </c>
      <c r="R729" s="3" t="s">
        <v>67</v>
      </c>
      <c r="S729" s="3" t="s">
        <v>68</v>
      </c>
      <c r="T729" s="3" t="s">
        <v>69</v>
      </c>
      <c r="U729" s="3" t="s">
        <v>70</v>
      </c>
      <c r="V729" s="3" t="s">
        <v>43</v>
      </c>
      <c r="W729" s="3" t="s">
        <v>44</v>
      </c>
      <c r="X729" s="3" t="s">
        <v>45</v>
      </c>
      <c r="Y729" s="3" t="s">
        <v>46</v>
      </c>
      <c r="Z729" s="3" t="s">
        <v>270</v>
      </c>
      <c r="AA729" s="3" t="s">
        <v>1590</v>
      </c>
      <c r="AB729" s="4">
        <v>1</v>
      </c>
      <c r="AC729" s="12" t="s">
        <v>3123</v>
      </c>
      <c r="AD729" s="10"/>
      <c r="AE729" s="10"/>
      <c r="AF729" s="4">
        <v>8775</v>
      </c>
      <c r="AG729" s="4">
        <v>8.77</v>
      </c>
      <c r="AH729" s="4">
        <v>302000</v>
      </c>
    </row>
    <row r="730" spans="1:34" ht="22" customHeight="1" x14ac:dyDescent="0.3">
      <c r="A730" s="5">
        <v>43241</v>
      </c>
      <c r="B730" s="6" t="s">
        <v>50</v>
      </c>
      <c r="C730" s="6" t="s">
        <v>32</v>
      </c>
      <c r="D730" s="7" t="s">
        <v>49</v>
      </c>
      <c r="E730" s="7" t="s">
        <v>49</v>
      </c>
      <c r="F730" s="6" t="s">
        <v>33</v>
      </c>
      <c r="G730" s="7" t="s">
        <v>49</v>
      </c>
      <c r="H730" s="7" t="s">
        <v>49</v>
      </c>
      <c r="I730" s="6" t="s">
        <v>34</v>
      </c>
      <c r="J730" s="6" t="s">
        <v>173</v>
      </c>
      <c r="K730" s="6" t="s">
        <v>174</v>
      </c>
      <c r="L730" s="6" t="s">
        <v>97</v>
      </c>
      <c r="M730" s="7" t="s">
        <v>49</v>
      </c>
      <c r="N730" s="7" t="s">
        <v>49</v>
      </c>
      <c r="O730" s="7" t="s">
        <v>49</v>
      </c>
      <c r="P730" s="6" t="s">
        <v>760</v>
      </c>
      <c r="Q730" s="6" t="s">
        <v>39</v>
      </c>
      <c r="R730" s="6" t="s">
        <v>176</v>
      </c>
      <c r="S730" s="6" t="s">
        <v>97</v>
      </c>
      <c r="T730" s="6" t="s">
        <v>177</v>
      </c>
      <c r="U730" s="6" t="s">
        <v>178</v>
      </c>
      <c r="V730" s="6" t="s">
        <v>43</v>
      </c>
      <c r="W730" s="6" t="s">
        <v>44</v>
      </c>
      <c r="X730" s="6" t="s">
        <v>45</v>
      </c>
      <c r="Y730" s="6" t="s">
        <v>46</v>
      </c>
      <c r="Z730" s="6" t="s">
        <v>179</v>
      </c>
      <c r="AA730" s="6" t="s">
        <v>1591</v>
      </c>
      <c r="AB730" s="7">
        <v>3</v>
      </c>
      <c r="AC730" s="12" t="s">
        <v>3123</v>
      </c>
      <c r="AD730" s="7"/>
      <c r="AE730" s="7"/>
      <c r="AF730" s="7">
        <v>52125</v>
      </c>
      <c r="AG730" s="7">
        <v>52.13</v>
      </c>
      <c r="AH730" s="7">
        <v>26700</v>
      </c>
    </row>
    <row r="731" spans="1:34" ht="22" customHeight="1" x14ac:dyDescent="0.3">
      <c r="A731" s="2">
        <v>43239</v>
      </c>
      <c r="B731" s="3" t="s">
        <v>31</v>
      </c>
      <c r="C731" s="3" t="s">
        <v>32</v>
      </c>
      <c r="D731" s="4" t="s">
        <v>49</v>
      </c>
      <c r="E731" s="4" t="s">
        <v>49</v>
      </c>
      <c r="F731" s="3" t="s">
        <v>33</v>
      </c>
      <c r="G731" s="4" t="s">
        <v>49</v>
      </c>
      <c r="H731" s="4" t="s">
        <v>49</v>
      </c>
      <c r="I731" s="3" t="s">
        <v>34</v>
      </c>
      <c r="J731" s="3" t="s">
        <v>65</v>
      </c>
      <c r="K731" s="4" t="s">
        <v>49</v>
      </c>
      <c r="L731" s="4" t="s">
        <v>49</v>
      </c>
      <c r="M731" s="3" t="s">
        <v>33</v>
      </c>
      <c r="N731" s="4" t="s">
        <v>49</v>
      </c>
      <c r="O731" s="4" t="s">
        <v>49</v>
      </c>
      <c r="P731" s="3" t="s">
        <v>66</v>
      </c>
      <c r="Q731" s="3" t="s">
        <v>39</v>
      </c>
      <c r="R731" s="3" t="s">
        <v>227</v>
      </c>
      <c r="S731" s="3" t="s">
        <v>68</v>
      </c>
      <c r="T731" s="3" t="s">
        <v>228</v>
      </c>
      <c r="U731" s="3" t="s">
        <v>70</v>
      </c>
      <c r="V731" s="3" t="s">
        <v>43</v>
      </c>
      <c r="W731" s="3" t="s">
        <v>44</v>
      </c>
      <c r="X731" s="3" t="s">
        <v>45</v>
      </c>
      <c r="Y731" s="3" t="s">
        <v>46</v>
      </c>
      <c r="Z731" s="3" t="s">
        <v>73</v>
      </c>
      <c r="AA731" s="3" t="s">
        <v>1592</v>
      </c>
      <c r="AB731" s="4">
        <v>1</v>
      </c>
      <c r="AC731" s="12" t="s">
        <v>3123</v>
      </c>
      <c r="AD731" s="10"/>
      <c r="AE731" s="10"/>
      <c r="AF731" s="4">
        <v>17618</v>
      </c>
      <c r="AG731" s="4">
        <v>17.62</v>
      </c>
      <c r="AH731" s="4">
        <v>119000</v>
      </c>
    </row>
    <row r="732" spans="1:34" ht="22" customHeight="1" x14ac:dyDescent="0.3">
      <c r="A732" s="2">
        <v>43239</v>
      </c>
      <c r="B732" s="3" t="s">
        <v>1594</v>
      </c>
      <c r="C732" s="3" t="s">
        <v>84</v>
      </c>
      <c r="D732" s="3" t="s">
        <v>85</v>
      </c>
      <c r="E732" s="3" t="s">
        <v>44</v>
      </c>
      <c r="F732" s="3" t="s">
        <v>33</v>
      </c>
      <c r="G732" s="4" t="s">
        <v>49</v>
      </c>
      <c r="H732" s="4" t="s">
        <v>49</v>
      </c>
      <c r="I732" s="3" t="s">
        <v>86</v>
      </c>
      <c r="J732" s="3" t="s">
        <v>77</v>
      </c>
      <c r="K732" s="3" t="s">
        <v>78</v>
      </c>
      <c r="L732" s="3" t="s">
        <v>68</v>
      </c>
      <c r="M732" s="3" t="s">
        <v>33</v>
      </c>
      <c r="N732" s="4" t="s">
        <v>49</v>
      </c>
      <c r="O732" s="4" t="s">
        <v>49</v>
      </c>
      <c r="P732" s="3" t="s">
        <v>79</v>
      </c>
      <c r="Q732" s="3" t="s">
        <v>39</v>
      </c>
      <c r="R732" s="3" t="s">
        <v>227</v>
      </c>
      <c r="S732" s="3" t="s">
        <v>68</v>
      </c>
      <c r="T732" s="3" t="s">
        <v>228</v>
      </c>
      <c r="U732" s="3" t="s">
        <v>70</v>
      </c>
      <c r="V732" s="3" t="s">
        <v>43</v>
      </c>
      <c r="W732" s="3" t="s">
        <v>44</v>
      </c>
      <c r="X732" s="3" t="s">
        <v>45</v>
      </c>
      <c r="Y732" s="3" t="s">
        <v>46</v>
      </c>
      <c r="Z732" s="3" t="s">
        <v>145</v>
      </c>
      <c r="AA732" s="3" t="s">
        <v>1595</v>
      </c>
      <c r="AB732" s="4">
        <v>1</v>
      </c>
      <c r="AC732" s="12" t="s">
        <v>3123</v>
      </c>
      <c r="AD732" s="10"/>
      <c r="AE732" s="10"/>
      <c r="AF732" s="4">
        <v>16120</v>
      </c>
      <c r="AG732" s="4">
        <v>16.12</v>
      </c>
      <c r="AH732" s="4">
        <v>12846000</v>
      </c>
    </row>
    <row r="733" spans="1:34" ht="22" customHeight="1" x14ac:dyDescent="0.3">
      <c r="A733" s="5">
        <v>43235</v>
      </c>
      <c r="B733" s="6" t="s">
        <v>144</v>
      </c>
      <c r="C733" s="6" t="s">
        <v>84</v>
      </c>
      <c r="D733" s="6" t="s">
        <v>85</v>
      </c>
      <c r="E733" s="6" t="s">
        <v>44</v>
      </c>
      <c r="F733" s="6" t="s">
        <v>33</v>
      </c>
      <c r="G733" s="7" t="s">
        <v>49</v>
      </c>
      <c r="H733" s="7" t="s">
        <v>49</v>
      </c>
      <c r="I733" s="6" t="s">
        <v>86</v>
      </c>
      <c r="J733" s="6" t="s">
        <v>77</v>
      </c>
      <c r="K733" s="6" t="s">
        <v>78</v>
      </c>
      <c r="L733" s="6" t="s">
        <v>68</v>
      </c>
      <c r="M733" s="6" t="s">
        <v>33</v>
      </c>
      <c r="N733" s="7" t="s">
        <v>49</v>
      </c>
      <c r="O733" s="7" t="s">
        <v>49</v>
      </c>
      <c r="P733" s="6" t="s">
        <v>79</v>
      </c>
      <c r="Q733" s="6" t="s">
        <v>39</v>
      </c>
      <c r="R733" s="6" t="s">
        <v>227</v>
      </c>
      <c r="S733" s="6" t="s">
        <v>68</v>
      </c>
      <c r="T733" s="6" t="s">
        <v>228</v>
      </c>
      <c r="U733" s="6" t="s">
        <v>70</v>
      </c>
      <c r="V733" s="6" t="s">
        <v>43</v>
      </c>
      <c r="W733" s="6" t="s">
        <v>44</v>
      </c>
      <c r="X733" s="6" t="s">
        <v>45</v>
      </c>
      <c r="Y733" s="6" t="s">
        <v>46</v>
      </c>
      <c r="Z733" s="6" t="s">
        <v>145</v>
      </c>
      <c r="AA733" s="6" t="s">
        <v>1596</v>
      </c>
      <c r="AB733" s="7">
        <v>1</v>
      </c>
      <c r="AC733" s="12" t="s">
        <v>3123</v>
      </c>
      <c r="AD733" s="7"/>
      <c r="AE733" s="7"/>
      <c r="AF733" s="7">
        <v>14868</v>
      </c>
      <c r="AG733" s="7">
        <v>14.87</v>
      </c>
      <c r="AH733" s="7">
        <v>11848000</v>
      </c>
    </row>
    <row r="734" spans="1:34" ht="22" customHeight="1" x14ac:dyDescent="0.3">
      <c r="A734" s="2">
        <v>43235</v>
      </c>
      <c r="B734" s="3" t="s">
        <v>50</v>
      </c>
      <c r="C734" s="3" t="s">
        <v>32</v>
      </c>
      <c r="D734" s="4" t="s">
        <v>49</v>
      </c>
      <c r="E734" s="4" t="s">
        <v>49</v>
      </c>
      <c r="F734" s="3" t="s">
        <v>33</v>
      </c>
      <c r="G734" s="4" t="s">
        <v>49</v>
      </c>
      <c r="H734" s="4" t="s">
        <v>49</v>
      </c>
      <c r="I734" s="3" t="s">
        <v>34</v>
      </c>
      <c r="J734" s="3" t="s">
        <v>870</v>
      </c>
      <c r="K734" s="3" t="s">
        <v>818</v>
      </c>
      <c r="L734" s="3" t="s">
        <v>61</v>
      </c>
      <c r="M734" s="3" t="s">
        <v>593</v>
      </c>
      <c r="N734" s="9">
        <v>9094215</v>
      </c>
      <c r="O734" s="4" t="s">
        <v>49</v>
      </c>
      <c r="P734" s="3" t="s">
        <v>871</v>
      </c>
      <c r="Q734" s="3" t="s">
        <v>39</v>
      </c>
      <c r="R734" s="3" t="s">
        <v>60</v>
      </c>
      <c r="S734" s="3" t="s">
        <v>61</v>
      </c>
      <c r="T734" s="3" t="s">
        <v>62</v>
      </c>
      <c r="U734" s="3" t="s">
        <v>56</v>
      </c>
      <c r="V734" s="3" t="s">
        <v>43</v>
      </c>
      <c r="W734" s="3" t="s">
        <v>44</v>
      </c>
      <c r="X734" s="3" t="s">
        <v>45</v>
      </c>
      <c r="Y734" s="3" t="s">
        <v>46</v>
      </c>
      <c r="Z734" s="3" t="s">
        <v>872</v>
      </c>
      <c r="AA734" s="3" t="s">
        <v>1597</v>
      </c>
      <c r="AB734" s="4">
        <v>1</v>
      </c>
      <c r="AC734" s="12" t="s">
        <v>3123</v>
      </c>
      <c r="AD734" s="10"/>
      <c r="AE734" s="10"/>
      <c r="AF734" s="4">
        <v>1760</v>
      </c>
      <c r="AG734" s="4">
        <v>1.76</v>
      </c>
      <c r="AH734" s="4">
        <v>10800</v>
      </c>
    </row>
    <row r="735" spans="1:34" ht="22" customHeight="1" x14ac:dyDescent="0.3">
      <c r="A735" s="5">
        <v>43235</v>
      </c>
      <c r="B735" s="6" t="s">
        <v>50</v>
      </c>
      <c r="C735" s="6" t="s">
        <v>32</v>
      </c>
      <c r="D735" s="7" t="s">
        <v>49</v>
      </c>
      <c r="E735" s="7" t="s">
        <v>49</v>
      </c>
      <c r="F735" s="6" t="s">
        <v>33</v>
      </c>
      <c r="G735" s="7" t="s">
        <v>49</v>
      </c>
      <c r="H735" s="7" t="s">
        <v>49</v>
      </c>
      <c r="I735" s="6" t="s">
        <v>34</v>
      </c>
      <c r="J735" s="6" t="s">
        <v>902</v>
      </c>
      <c r="K735" s="7" t="s">
        <v>49</v>
      </c>
      <c r="L735" s="7" t="s">
        <v>49</v>
      </c>
      <c r="M735" s="7" t="s">
        <v>49</v>
      </c>
      <c r="N735" s="7" t="s">
        <v>49</v>
      </c>
      <c r="O735" s="7" t="s">
        <v>49</v>
      </c>
      <c r="P735" s="6" t="s">
        <v>903</v>
      </c>
      <c r="Q735" s="6" t="s">
        <v>39</v>
      </c>
      <c r="R735" s="6" t="s">
        <v>60</v>
      </c>
      <c r="S735" s="6" t="s">
        <v>61</v>
      </c>
      <c r="T735" s="6" t="s">
        <v>62</v>
      </c>
      <c r="U735" s="6" t="s">
        <v>56</v>
      </c>
      <c r="V735" s="6" t="s">
        <v>90</v>
      </c>
      <c r="W735" s="6" t="s">
        <v>44</v>
      </c>
      <c r="X735" s="6" t="s">
        <v>91</v>
      </c>
      <c r="Y735" s="6" t="s">
        <v>46</v>
      </c>
      <c r="Z735" s="6" t="s">
        <v>1365</v>
      </c>
      <c r="AA735" s="6" t="s">
        <v>1366</v>
      </c>
      <c r="AB735" s="7">
        <v>2</v>
      </c>
      <c r="AC735" s="12" t="s">
        <v>3123</v>
      </c>
      <c r="AD735" s="7"/>
      <c r="AE735" s="7"/>
      <c r="AF735" s="7">
        <v>50000</v>
      </c>
      <c r="AG735" s="7">
        <v>50</v>
      </c>
      <c r="AH735" s="7">
        <v>1726000</v>
      </c>
    </row>
    <row r="736" spans="1:34" ht="22" customHeight="1" x14ac:dyDescent="0.3">
      <c r="A736" s="2">
        <v>43232</v>
      </c>
      <c r="B736" s="3" t="s">
        <v>144</v>
      </c>
      <c r="C736" s="3" t="s">
        <v>84</v>
      </c>
      <c r="D736" s="3" t="s">
        <v>85</v>
      </c>
      <c r="E736" s="3" t="s">
        <v>44</v>
      </c>
      <c r="F736" s="3" t="s">
        <v>33</v>
      </c>
      <c r="G736" s="4" t="s">
        <v>49</v>
      </c>
      <c r="H736" s="4" t="s">
        <v>49</v>
      </c>
      <c r="I736" s="3" t="s">
        <v>86</v>
      </c>
      <c r="J736" s="3" t="s">
        <v>77</v>
      </c>
      <c r="K736" s="3" t="s">
        <v>78</v>
      </c>
      <c r="L736" s="3" t="s">
        <v>68</v>
      </c>
      <c r="M736" s="3" t="s">
        <v>33</v>
      </c>
      <c r="N736" s="4" t="s">
        <v>49</v>
      </c>
      <c r="O736" s="4" t="s">
        <v>49</v>
      </c>
      <c r="P736" s="3" t="s">
        <v>79</v>
      </c>
      <c r="Q736" s="3" t="s">
        <v>39</v>
      </c>
      <c r="R736" s="3" t="s">
        <v>227</v>
      </c>
      <c r="S736" s="3" t="s">
        <v>68</v>
      </c>
      <c r="T736" s="3" t="s">
        <v>228</v>
      </c>
      <c r="U736" s="3" t="s">
        <v>70</v>
      </c>
      <c r="V736" s="3" t="s">
        <v>43</v>
      </c>
      <c r="W736" s="3" t="s">
        <v>44</v>
      </c>
      <c r="X736" s="3" t="s">
        <v>45</v>
      </c>
      <c r="Y736" s="3" t="s">
        <v>46</v>
      </c>
      <c r="Z736" s="3" t="s">
        <v>145</v>
      </c>
      <c r="AA736" s="3" t="s">
        <v>1598</v>
      </c>
      <c r="AB736" s="4">
        <v>1</v>
      </c>
      <c r="AC736" s="12" t="s">
        <v>3123</v>
      </c>
      <c r="AD736" s="10"/>
      <c r="AE736" s="10"/>
      <c r="AF736" s="4">
        <v>19760</v>
      </c>
      <c r="AG736" s="4">
        <v>19.760000000000002</v>
      </c>
      <c r="AH736" s="4">
        <v>15746000</v>
      </c>
    </row>
    <row r="737" spans="1:34" ht="22" customHeight="1" x14ac:dyDescent="0.3">
      <c r="A737" s="5">
        <v>43232</v>
      </c>
      <c r="B737" s="6" t="s">
        <v>144</v>
      </c>
      <c r="C737" s="6" t="s">
        <v>84</v>
      </c>
      <c r="D737" s="6" t="s">
        <v>85</v>
      </c>
      <c r="E737" s="6" t="s">
        <v>44</v>
      </c>
      <c r="F737" s="6" t="s">
        <v>33</v>
      </c>
      <c r="G737" s="7" t="s">
        <v>49</v>
      </c>
      <c r="H737" s="7" t="s">
        <v>49</v>
      </c>
      <c r="I737" s="6" t="s">
        <v>86</v>
      </c>
      <c r="J737" s="6" t="s">
        <v>77</v>
      </c>
      <c r="K737" s="6" t="s">
        <v>78</v>
      </c>
      <c r="L737" s="6" t="s">
        <v>68</v>
      </c>
      <c r="M737" s="6" t="s">
        <v>33</v>
      </c>
      <c r="N737" s="7" t="s">
        <v>49</v>
      </c>
      <c r="O737" s="7" t="s">
        <v>49</v>
      </c>
      <c r="P737" s="6" t="s">
        <v>79</v>
      </c>
      <c r="Q737" s="6" t="s">
        <v>39</v>
      </c>
      <c r="R737" s="6" t="s">
        <v>227</v>
      </c>
      <c r="S737" s="6" t="s">
        <v>68</v>
      </c>
      <c r="T737" s="6" t="s">
        <v>228</v>
      </c>
      <c r="U737" s="6" t="s">
        <v>70</v>
      </c>
      <c r="V737" s="6" t="s">
        <v>43</v>
      </c>
      <c r="W737" s="6" t="s">
        <v>44</v>
      </c>
      <c r="X737" s="6" t="s">
        <v>45</v>
      </c>
      <c r="Y737" s="6" t="s">
        <v>46</v>
      </c>
      <c r="Z737" s="6" t="s">
        <v>145</v>
      </c>
      <c r="AA737" s="6" t="s">
        <v>1599</v>
      </c>
      <c r="AB737" s="7">
        <v>1</v>
      </c>
      <c r="AC737" s="12" t="s">
        <v>3123</v>
      </c>
      <c r="AD737" s="7"/>
      <c r="AE737" s="7"/>
      <c r="AF737" s="7">
        <v>14820</v>
      </c>
      <c r="AG737" s="7">
        <v>14.82</v>
      </c>
      <c r="AH737" s="7">
        <v>11810000</v>
      </c>
    </row>
    <row r="738" spans="1:34" ht="22" customHeight="1" x14ac:dyDescent="0.3">
      <c r="A738" s="5">
        <v>43232</v>
      </c>
      <c r="B738" s="6" t="s">
        <v>144</v>
      </c>
      <c r="C738" s="6" t="s">
        <v>84</v>
      </c>
      <c r="D738" s="6" t="s">
        <v>85</v>
      </c>
      <c r="E738" s="6" t="s">
        <v>44</v>
      </c>
      <c r="F738" s="6" t="s">
        <v>33</v>
      </c>
      <c r="G738" s="7" t="s">
        <v>49</v>
      </c>
      <c r="H738" s="7" t="s">
        <v>49</v>
      </c>
      <c r="I738" s="6" t="s">
        <v>86</v>
      </c>
      <c r="J738" s="6" t="s">
        <v>77</v>
      </c>
      <c r="K738" s="6" t="s">
        <v>78</v>
      </c>
      <c r="L738" s="6" t="s">
        <v>68</v>
      </c>
      <c r="M738" s="6" t="s">
        <v>33</v>
      </c>
      <c r="N738" s="7" t="s">
        <v>49</v>
      </c>
      <c r="O738" s="7" t="s">
        <v>49</v>
      </c>
      <c r="P738" s="6" t="s">
        <v>79</v>
      </c>
      <c r="Q738" s="6" t="s">
        <v>39</v>
      </c>
      <c r="R738" s="6" t="s">
        <v>227</v>
      </c>
      <c r="S738" s="6" t="s">
        <v>68</v>
      </c>
      <c r="T738" s="6" t="s">
        <v>228</v>
      </c>
      <c r="U738" s="6" t="s">
        <v>70</v>
      </c>
      <c r="V738" s="6" t="s">
        <v>43</v>
      </c>
      <c r="W738" s="6" t="s">
        <v>44</v>
      </c>
      <c r="X738" s="6" t="s">
        <v>45</v>
      </c>
      <c r="Y738" s="6" t="s">
        <v>46</v>
      </c>
      <c r="Z738" s="6" t="s">
        <v>82</v>
      </c>
      <c r="AA738" s="6" t="s">
        <v>1601</v>
      </c>
      <c r="AB738" s="7">
        <v>2</v>
      </c>
      <c r="AC738" s="12" t="s">
        <v>3123</v>
      </c>
      <c r="AD738" s="7"/>
      <c r="AE738" s="7"/>
      <c r="AF738" s="7">
        <v>38640</v>
      </c>
      <c r="AG738" s="7">
        <v>38.64</v>
      </c>
      <c r="AH738" s="7">
        <v>1037000</v>
      </c>
    </row>
    <row r="739" spans="1:34" ht="22" customHeight="1" x14ac:dyDescent="0.3">
      <c r="A739" s="2">
        <v>43232</v>
      </c>
      <c r="B739" s="3" t="s">
        <v>31</v>
      </c>
      <c r="C739" s="3" t="s">
        <v>32</v>
      </c>
      <c r="D739" s="4" t="s">
        <v>49</v>
      </c>
      <c r="E739" s="4" t="s">
        <v>49</v>
      </c>
      <c r="F739" s="3" t="s">
        <v>33</v>
      </c>
      <c r="G739" s="4" t="s">
        <v>49</v>
      </c>
      <c r="H739" s="4" t="s">
        <v>49</v>
      </c>
      <c r="I739" s="3" t="s">
        <v>34</v>
      </c>
      <c r="J739" s="3" t="s">
        <v>77</v>
      </c>
      <c r="K739" s="3" t="s">
        <v>78</v>
      </c>
      <c r="L739" s="3" t="s">
        <v>68</v>
      </c>
      <c r="M739" s="3" t="s">
        <v>33</v>
      </c>
      <c r="N739" s="4" t="s">
        <v>49</v>
      </c>
      <c r="O739" s="4" t="s">
        <v>49</v>
      </c>
      <c r="P739" s="3" t="s">
        <v>79</v>
      </c>
      <c r="Q739" s="3" t="s">
        <v>39</v>
      </c>
      <c r="R739" s="3" t="s">
        <v>227</v>
      </c>
      <c r="S739" s="3" t="s">
        <v>68</v>
      </c>
      <c r="T739" s="3" t="s">
        <v>228</v>
      </c>
      <c r="U739" s="3" t="s">
        <v>70</v>
      </c>
      <c r="V739" s="3" t="s">
        <v>43</v>
      </c>
      <c r="W739" s="3" t="s">
        <v>44</v>
      </c>
      <c r="X739" s="3" t="s">
        <v>45</v>
      </c>
      <c r="Y739" s="3" t="s">
        <v>46</v>
      </c>
      <c r="Z739" s="3" t="s">
        <v>243</v>
      </c>
      <c r="AA739" s="3" t="s">
        <v>1604</v>
      </c>
      <c r="AB739" s="4">
        <v>11</v>
      </c>
      <c r="AC739" s="12" t="s">
        <v>3123</v>
      </c>
      <c r="AD739" s="10"/>
      <c r="AE739" s="10"/>
      <c r="AF739" s="4">
        <v>103760</v>
      </c>
      <c r="AG739" s="4">
        <v>103.76</v>
      </c>
      <c r="AH739" s="4">
        <v>2256000</v>
      </c>
    </row>
    <row r="740" spans="1:34" ht="22" customHeight="1" x14ac:dyDescent="0.3">
      <c r="A740" s="5">
        <v>43232</v>
      </c>
      <c r="B740" s="6" t="s">
        <v>31</v>
      </c>
      <c r="C740" s="6" t="s">
        <v>32</v>
      </c>
      <c r="D740" s="7" t="s">
        <v>49</v>
      </c>
      <c r="E740" s="7" t="s">
        <v>49</v>
      </c>
      <c r="F740" s="6" t="s">
        <v>33</v>
      </c>
      <c r="G740" s="7" t="s">
        <v>49</v>
      </c>
      <c r="H740" s="7" t="s">
        <v>49</v>
      </c>
      <c r="I740" s="6" t="s">
        <v>34</v>
      </c>
      <c r="J740" s="6" t="s">
        <v>77</v>
      </c>
      <c r="K740" s="6" t="s">
        <v>78</v>
      </c>
      <c r="L740" s="6" t="s">
        <v>68</v>
      </c>
      <c r="M740" s="6" t="s">
        <v>33</v>
      </c>
      <c r="N740" s="7" t="s">
        <v>49</v>
      </c>
      <c r="O740" s="7" t="s">
        <v>49</v>
      </c>
      <c r="P740" s="6" t="s">
        <v>79</v>
      </c>
      <c r="Q740" s="6" t="s">
        <v>39</v>
      </c>
      <c r="R740" s="6" t="s">
        <v>227</v>
      </c>
      <c r="S740" s="6" t="s">
        <v>68</v>
      </c>
      <c r="T740" s="6" t="s">
        <v>228</v>
      </c>
      <c r="U740" s="6" t="s">
        <v>70</v>
      </c>
      <c r="V740" s="6" t="s">
        <v>43</v>
      </c>
      <c r="W740" s="6" t="s">
        <v>44</v>
      </c>
      <c r="X740" s="6" t="s">
        <v>45</v>
      </c>
      <c r="Y740" s="6" t="s">
        <v>46</v>
      </c>
      <c r="Z740" s="6" t="s">
        <v>82</v>
      </c>
      <c r="AA740" s="6" t="s">
        <v>1605</v>
      </c>
      <c r="AB740" s="7">
        <v>1</v>
      </c>
      <c r="AC740" s="12" t="s">
        <v>3123</v>
      </c>
      <c r="AD740" s="7"/>
      <c r="AE740" s="7"/>
      <c r="AF740" s="7">
        <v>10641</v>
      </c>
      <c r="AG740" s="7">
        <v>10.64</v>
      </c>
      <c r="AH740" s="7">
        <v>286000</v>
      </c>
    </row>
    <row r="741" spans="1:34" ht="22" customHeight="1" x14ac:dyDescent="0.3">
      <c r="A741" s="2">
        <v>43232</v>
      </c>
      <c r="B741" s="3" t="s">
        <v>31</v>
      </c>
      <c r="C741" s="3" t="s">
        <v>32</v>
      </c>
      <c r="D741" s="4" t="s">
        <v>49</v>
      </c>
      <c r="E741" s="4" t="s">
        <v>49</v>
      </c>
      <c r="F741" s="3" t="s">
        <v>33</v>
      </c>
      <c r="G741" s="4" t="s">
        <v>49</v>
      </c>
      <c r="H741" s="4" t="s">
        <v>49</v>
      </c>
      <c r="I741" s="3" t="s">
        <v>34</v>
      </c>
      <c r="J741" s="3" t="s">
        <v>65</v>
      </c>
      <c r="K741" s="4" t="s">
        <v>49</v>
      </c>
      <c r="L741" s="4" t="s">
        <v>49</v>
      </c>
      <c r="M741" s="3" t="s">
        <v>33</v>
      </c>
      <c r="N741" s="4" t="s">
        <v>49</v>
      </c>
      <c r="O741" s="4" t="s">
        <v>49</v>
      </c>
      <c r="P741" s="3" t="s">
        <v>66</v>
      </c>
      <c r="Q741" s="3" t="s">
        <v>39</v>
      </c>
      <c r="R741" s="3" t="s">
        <v>227</v>
      </c>
      <c r="S741" s="3" t="s">
        <v>68</v>
      </c>
      <c r="T741" s="3" t="s">
        <v>228</v>
      </c>
      <c r="U741" s="3" t="s">
        <v>70</v>
      </c>
      <c r="V741" s="3" t="s">
        <v>43</v>
      </c>
      <c r="W741" s="3" t="s">
        <v>44</v>
      </c>
      <c r="X741" s="3" t="s">
        <v>45</v>
      </c>
      <c r="Y741" s="3" t="s">
        <v>46</v>
      </c>
      <c r="Z741" s="3" t="s">
        <v>71</v>
      </c>
      <c r="AA741" s="3" t="s">
        <v>1608</v>
      </c>
      <c r="AB741" s="4">
        <v>8</v>
      </c>
      <c r="AC741" s="12" t="s">
        <v>3123</v>
      </c>
      <c r="AD741" s="10"/>
      <c r="AE741" s="10"/>
      <c r="AF741" s="4">
        <v>89392</v>
      </c>
      <c r="AG741" s="4">
        <v>89.39</v>
      </c>
      <c r="AH741" s="4">
        <v>604000</v>
      </c>
    </row>
    <row r="742" spans="1:34" ht="22" customHeight="1" x14ac:dyDescent="0.3">
      <c r="A742" s="5">
        <v>43228</v>
      </c>
      <c r="B742" s="6" t="s">
        <v>50</v>
      </c>
      <c r="C742" s="6" t="s">
        <v>84</v>
      </c>
      <c r="D742" s="6" t="s">
        <v>85</v>
      </c>
      <c r="E742" s="6" t="s">
        <v>44</v>
      </c>
      <c r="F742" s="6" t="s">
        <v>33</v>
      </c>
      <c r="G742" s="7" t="s">
        <v>49</v>
      </c>
      <c r="H742" s="7" t="s">
        <v>49</v>
      </c>
      <c r="I742" s="6" t="s">
        <v>86</v>
      </c>
      <c r="J742" s="6" t="s">
        <v>966</v>
      </c>
      <c r="K742" s="7" t="s">
        <v>49</v>
      </c>
      <c r="L742" s="6" t="s">
        <v>61</v>
      </c>
      <c r="M742" s="6" t="s">
        <v>967</v>
      </c>
      <c r="N742" s="7" t="s">
        <v>49</v>
      </c>
      <c r="O742" s="7" t="s">
        <v>49</v>
      </c>
      <c r="P742" s="6" t="s">
        <v>968</v>
      </c>
      <c r="Q742" s="6" t="s">
        <v>39</v>
      </c>
      <c r="R742" s="6" t="s">
        <v>60</v>
      </c>
      <c r="S742" s="6" t="s">
        <v>61</v>
      </c>
      <c r="T742" s="6" t="s">
        <v>62</v>
      </c>
      <c r="U742" s="6" t="s">
        <v>56</v>
      </c>
      <c r="V742" s="6" t="s">
        <v>90</v>
      </c>
      <c r="W742" s="6" t="s">
        <v>44</v>
      </c>
      <c r="X742" s="6" t="s">
        <v>91</v>
      </c>
      <c r="Y742" s="6" t="s">
        <v>46</v>
      </c>
      <c r="Z742" s="6" t="s">
        <v>969</v>
      </c>
      <c r="AA742" s="6" t="s">
        <v>1612</v>
      </c>
      <c r="AB742" s="7">
        <v>1</v>
      </c>
      <c r="AC742" s="12" t="s">
        <v>3123</v>
      </c>
      <c r="AD742" s="7"/>
      <c r="AE742" s="7"/>
      <c r="AF742" s="7">
        <v>16840</v>
      </c>
      <c r="AG742" s="7">
        <v>16.84</v>
      </c>
      <c r="AH742" s="7">
        <v>84900</v>
      </c>
    </row>
    <row r="743" spans="1:34" ht="22" customHeight="1" x14ac:dyDescent="0.3">
      <c r="A743" s="2">
        <v>43228</v>
      </c>
      <c r="B743" s="3" t="s">
        <v>50</v>
      </c>
      <c r="C743" s="3" t="s">
        <v>84</v>
      </c>
      <c r="D743" s="3" t="s">
        <v>85</v>
      </c>
      <c r="E743" s="3" t="s">
        <v>44</v>
      </c>
      <c r="F743" s="3" t="s">
        <v>33</v>
      </c>
      <c r="G743" s="4" t="s">
        <v>49</v>
      </c>
      <c r="H743" s="4" t="s">
        <v>49</v>
      </c>
      <c r="I743" s="3" t="s">
        <v>86</v>
      </c>
      <c r="J743" s="3" t="s">
        <v>902</v>
      </c>
      <c r="K743" s="4" t="s">
        <v>49</v>
      </c>
      <c r="L743" s="4" t="s">
        <v>49</v>
      </c>
      <c r="M743" s="4" t="s">
        <v>49</v>
      </c>
      <c r="N743" s="4" t="s">
        <v>49</v>
      </c>
      <c r="O743" s="4" t="s">
        <v>49</v>
      </c>
      <c r="P743" s="3" t="s">
        <v>903</v>
      </c>
      <c r="Q743" s="3" t="s">
        <v>39</v>
      </c>
      <c r="R743" s="3" t="s">
        <v>60</v>
      </c>
      <c r="S743" s="3" t="s">
        <v>61</v>
      </c>
      <c r="T743" s="3" t="s">
        <v>62</v>
      </c>
      <c r="U743" s="3" t="s">
        <v>56</v>
      </c>
      <c r="V743" s="3" t="s">
        <v>90</v>
      </c>
      <c r="W743" s="3" t="s">
        <v>44</v>
      </c>
      <c r="X743" s="3" t="s">
        <v>91</v>
      </c>
      <c r="Y743" s="3" t="s">
        <v>46</v>
      </c>
      <c r="Z743" s="3" t="s">
        <v>1365</v>
      </c>
      <c r="AA743" s="3" t="s">
        <v>1366</v>
      </c>
      <c r="AB743" s="4">
        <v>2</v>
      </c>
      <c r="AC743" s="12" t="s">
        <v>3123</v>
      </c>
      <c r="AD743" s="10"/>
      <c r="AE743" s="10"/>
      <c r="AF743" s="4">
        <v>50000</v>
      </c>
      <c r="AG743" s="4">
        <v>50</v>
      </c>
      <c r="AH743" s="4">
        <v>1726000</v>
      </c>
    </row>
    <row r="744" spans="1:34" ht="22" customHeight="1" x14ac:dyDescent="0.3">
      <c r="A744" s="5">
        <v>43228</v>
      </c>
      <c r="B744" s="6" t="s">
        <v>50</v>
      </c>
      <c r="C744" s="6" t="s">
        <v>84</v>
      </c>
      <c r="D744" s="6" t="s">
        <v>85</v>
      </c>
      <c r="E744" s="6" t="s">
        <v>44</v>
      </c>
      <c r="F744" s="6" t="s">
        <v>33</v>
      </c>
      <c r="G744" s="7" t="s">
        <v>49</v>
      </c>
      <c r="H744" s="7" t="s">
        <v>49</v>
      </c>
      <c r="I744" s="6" t="s">
        <v>86</v>
      </c>
      <c r="J744" s="6" t="s">
        <v>902</v>
      </c>
      <c r="K744" s="7" t="s">
        <v>49</v>
      </c>
      <c r="L744" s="7" t="s">
        <v>49</v>
      </c>
      <c r="M744" s="7" t="s">
        <v>49</v>
      </c>
      <c r="N744" s="7" t="s">
        <v>49</v>
      </c>
      <c r="O744" s="7" t="s">
        <v>49</v>
      </c>
      <c r="P744" s="6" t="s">
        <v>903</v>
      </c>
      <c r="Q744" s="6" t="s">
        <v>39</v>
      </c>
      <c r="R744" s="6" t="s">
        <v>60</v>
      </c>
      <c r="S744" s="6" t="s">
        <v>61</v>
      </c>
      <c r="T744" s="6" t="s">
        <v>62</v>
      </c>
      <c r="U744" s="6" t="s">
        <v>56</v>
      </c>
      <c r="V744" s="6" t="s">
        <v>90</v>
      </c>
      <c r="W744" s="6" t="s">
        <v>44</v>
      </c>
      <c r="X744" s="6" t="s">
        <v>91</v>
      </c>
      <c r="Y744" s="6" t="s">
        <v>46</v>
      </c>
      <c r="Z744" s="6" t="s">
        <v>1365</v>
      </c>
      <c r="AA744" s="6" t="s">
        <v>1613</v>
      </c>
      <c r="AB744" s="7">
        <v>1</v>
      </c>
      <c r="AC744" s="12" t="s">
        <v>3123</v>
      </c>
      <c r="AD744" s="7"/>
      <c r="AE744" s="7"/>
      <c r="AF744" s="7">
        <v>25000</v>
      </c>
      <c r="AG744" s="7">
        <v>25</v>
      </c>
      <c r="AH744" s="7">
        <v>863000</v>
      </c>
    </row>
    <row r="745" spans="1:34" ht="22" customHeight="1" x14ac:dyDescent="0.3">
      <c r="A745" s="5">
        <v>43225</v>
      </c>
      <c r="B745" s="6" t="s">
        <v>31</v>
      </c>
      <c r="C745" s="6" t="s">
        <v>32</v>
      </c>
      <c r="D745" s="7" t="s">
        <v>49</v>
      </c>
      <c r="E745" s="7" t="s">
        <v>49</v>
      </c>
      <c r="F745" s="6" t="s">
        <v>33</v>
      </c>
      <c r="G745" s="7" t="s">
        <v>49</v>
      </c>
      <c r="H745" s="7" t="s">
        <v>49</v>
      </c>
      <c r="I745" s="6" t="s">
        <v>34</v>
      </c>
      <c r="J745" s="6" t="s">
        <v>65</v>
      </c>
      <c r="K745" s="7" t="s">
        <v>49</v>
      </c>
      <c r="L745" s="7" t="s">
        <v>49</v>
      </c>
      <c r="M745" s="6" t="s">
        <v>33</v>
      </c>
      <c r="N745" s="7" t="s">
        <v>49</v>
      </c>
      <c r="O745" s="7" t="s">
        <v>49</v>
      </c>
      <c r="P745" s="6" t="s">
        <v>66</v>
      </c>
      <c r="Q745" s="6" t="s">
        <v>39</v>
      </c>
      <c r="R745" s="6" t="s">
        <v>227</v>
      </c>
      <c r="S745" s="6" t="s">
        <v>68</v>
      </c>
      <c r="T745" s="6" t="s">
        <v>228</v>
      </c>
      <c r="U745" s="6" t="s">
        <v>70</v>
      </c>
      <c r="V745" s="6" t="s">
        <v>43</v>
      </c>
      <c r="W745" s="6" t="s">
        <v>44</v>
      </c>
      <c r="X745" s="6" t="s">
        <v>45</v>
      </c>
      <c r="Y745" s="6" t="s">
        <v>46</v>
      </c>
      <c r="Z745" s="6" t="s">
        <v>73</v>
      </c>
      <c r="AA745" s="6" t="s">
        <v>1614</v>
      </c>
      <c r="AB745" s="7">
        <v>1</v>
      </c>
      <c r="AC745" s="12" t="s">
        <v>3123</v>
      </c>
      <c r="AD745" s="7"/>
      <c r="AE745" s="7"/>
      <c r="AF745" s="7">
        <v>17618</v>
      </c>
      <c r="AG745" s="7">
        <v>17.62</v>
      </c>
      <c r="AH745" s="7">
        <v>119000</v>
      </c>
    </row>
    <row r="746" spans="1:34" ht="22" customHeight="1" x14ac:dyDescent="0.3">
      <c r="A746" s="2">
        <v>43222</v>
      </c>
      <c r="B746" s="3" t="s">
        <v>50</v>
      </c>
      <c r="C746" s="3" t="s">
        <v>84</v>
      </c>
      <c r="D746" s="3" t="s">
        <v>85</v>
      </c>
      <c r="E746" s="3" t="s">
        <v>44</v>
      </c>
      <c r="F746" s="3" t="s">
        <v>33</v>
      </c>
      <c r="G746" s="4" t="s">
        <v>49</v>
      </c>
      <c r="H746" s="4" t="s">
        <v>49</v>
      </c>
      <c r="I746" s="3" t="s">
        <v>86</v>
      </c>
      <c r="J746" s="3" t="s">
        <v>966</v>
      </c>
      <c r="K746" s="4" t="s">
        <v>49</v>
      </c>
      <c r="L746" s="3" t="s">
        <v>61</v>
      </c>
      <c r="M746" s="3" t="s">
        <v>967</v>
      </c>
      <c r="N746" s="4" t="s">
        <v>49</v>
      </c>
      <c r="O746" s="4" t="s">
        <v>49</v>
      </c>
      <c r="P746" s="3" t="s">
        <v>968</v>
      </c>
      <c r="Q746" s="3" t="s">
        <v>39</v>
      </c>
      <c r="R746" s="3" t="s">
        <v>60</v>
      </c>
      <c r="S746" s="3" t="s">
        <v>61</v>
      </c>
      <c r="T746" s="3" t="s">
        <v>62</v>
      </c>
      <c r="U746" s="3" t="s">
        <v>56</v>
      </c>
      <c r="V746" s="3" t="s">
        <v>90</v>
      </c>
      <c r="W746" s="3" t="s">
        <v>44</v>
      </c>
      <c r="X746" s="3" t="s">
        <v>91</v>
      </c>
      <c r="Y746" s="3" t="s">
        <v>46</v>
      </c>
      <c r="Z746" s="3" t="s">
        <v>969</v>
      </c>
      <c r="AA746" s="3" t="s">
        <v>1612</v>
      </c>
      <c r="AB746" s="4">
        <v>1</v>
      </c>
      <c r="AC746" s="12" t="s">
        <v>3123</v>
      </c>
      <c r="AD746" s="10"/>
      <c r="AE746" s="10"/>
      <c r="AF746" s="4">
        <v>13682</v>
      </c>
      <c r="AG746" s="4">
        <v>13.68</v>
      </c>
      <c r="AH746" s="4">
        <v>69000</v>
      </c>
    </row>
    <row r="747" spans="1:34" ht="22" customHeight="1" x14ac:dyDescent="0.3">
      <c r="A747" s="5">
        <v>43219</v>
      </c>
      <c r="B747" s="6" t="s">
        <v>50</v>
      </c>
      <c r="C747" s="6" t="s">
        <v>32</v>
      </c>
      <c r="D747" s="7" t="s">
        <v>49</v>
      </c>
      <c r="E747" s="7" t="s">
        <v>49</v>
      </c>
      <c r="F747" s="6" t="s">
        <v>33</v>
      </c>
      <c r="G747" s="7" t="s">
        <v>49</v>
      </c>
      <c r="H747" s="7" t="s">
        <v>49</v>
      </c>
      <c r="I747" s="6" t="s">
        <v>34</v>
      </c>
      <c r="J747" s="6" t="s">
        <v>557</v>
      </c>
      <c r="K747" s="6" t="s">
        <v>558</v>
      </c>
      <c r="L747" s="6" t="s">
        <v>187</v>
      </c>
      <c r="M747" s="6" t="s">
        <v>33</v>
      </c>
      <c r="N747" s="7" t="s">
        <v>49</v>
      </c>
      <c r="O747" s="7" t="s">
        <v>49</v>
      </c>
      <c r="P747" s="6" t="s">
        <v>559</v>
      </c>
      <c r="Q747" s="6" t="s">
        <v>39</v>
      </c>
      <c r="R747" s="6" t="s">
        <v>186</v>
      </c>
      <c r="S747" s="6" t="s">
        <v>187</v>
      </c>
      <c r="T747" s="6" t="s">
        <v>188</v>
      </c>
      <c r="U747" s="6" t="s">
        <v>42</v>
      </c>
      <c r="V747" s="6" t="s">
        <v>90</v>
      </c>
      <c r="W747" s="6" t="s">
        <v>44</v>
      </c>
      <c r="X747" s="6" t="s">
        <v>91</v>
      </c>
      <c r="Y747" s="6" t="s">
        <v>46</v>
      </c>
      <c r="Z747" s="6" t="s">
        <v>251</v>
      </c>
      <c r="AA747" s="6" t="s">
        <v>1615</v>
      </c>
      <c r="AB747" s="7">
        <v>1</v>
      </c>
      <c r="AC747" s="12" t="s">
        <v>3123</v>
      </c>
      <c r="AD747" s="7"/>
      <c r="AE747" s="7"/>
      <c r="AF747" s="7">
        <v>17097</v>
      </c>
      <c r="AG747" s="7">
        <v>17.100000000000001</v>
      </c>
      <c r="AH747" s="7">
        <v>6640000</v>
      </c>
    </row>
    <row r="748" spans="1:34" ht="22" customHeight="1" x14ac:dyDescent="0.3">
      <c r="A748" s="2">
        <v>43219</v>
      </c>
      <c r="B748" s="3" t="s">
        <v>50</v>
      </c>
      <c r="C748" s="3" t="s">
        <v>32</v>
      </c>
      <c r="D748" s="4" t="s">
        <v>49</v>
      </c>
      <c r="E748" s="4" t="s">
        <v>49</v>
      </c>
      <c r="F748" s="3" t="s">
        <v>33</v>
      </c>
      <c r="G748" s="4" t="s">
        <v>49</v>
      </c>
      <c r="H748" s="4" t="s">
        <v>49</v>
      </c>
      <c r="I748" s="3" t="s">
        <v>34</v>
      </c>
      <c r="J748" s="3" t="s">
        <v>305</v>
      </c>
      <c r="K748" s="4" t="s">
        <v>49</v>
      </c>
      <c r="L748" s="3" t="s">
        <v>307</v>
      </c>
      <c r="M748" s="3" t="s">
        <v>33</v>
      </c>
      <c r="N748" s="4">
        <v>1134995330.5699999</v>
      </c>
      <c r="O748" s="4">
        <v>894516915.13</v>
      </c>
      <c r="P748" s="3" t="s">
        <v>1553</v>
      </c>
      <c r="Q748" s="3" t="s">
        <v>39</v>
      </c>
      <c r="R748" s="3" t="s">
        <v>310</v>
      </c>
      <c r="S748" s="3" t="s">
        <v>307</v>
      </c>
      <c r="T748" s="3" t="s">
        <v>311</v>
      </c>
      <c r="U748" s="3" t="s">
        <v>56</v>
      </c>
      <c r="V748" s="3" t="s">
        <v>43</v>
      </c>
      <c r="W748" s="3" t="s">
        <v>44</v>
      </c>
      <c r="X748" s="3" t="s">
        <v>45</v>
      </c>
      <c r="Y748" s="3" t="s">
        <v>46</v>
      </c>
      <c r="Z748" s="3" t="s">
        <v>140</v>
      </c>
      <c r="AA748" s="3" t="s">
        <v>1616</v>
      </c>
      <c r="AB748" s="4">
        <v>1</v>
      </c>
      <c r="AC748" s="12" t="s">
        <v>3123</v>
      </c>
      <c r="AD748" s="10"/>
      <c r="AE748" s="10"/>
      <c r="AF748" s="4">
        <v>19210</v>
      </c>
      <c r="AG748" s="4">
        <v>19.21</v>
      </c>
      <c r="AH748" s="4">
        <v>19100</v>
      </c>
    </row>
    <row r="749" spans="1:34" ht="22" customHeight="1" x14ac:dyDescent="0.3">
      <c r="A749" s="5">
        <v>43219</v>
      </c>
      <c r="B749" s="6" t="s">
        <v>50</v>
      </c>
      <c r="C749" s="6" t="s">
        <v>32</v>
      </c>
      <c r="D749" s="7" t="s">
        <v>49</v>
      </c>
      <c r="E749" s="7" t="s">
        <v>49</v>
      </c>
      <c r="F749" s="6" t="s">
        <v>33</v>
      </c>
      <c r="G749" s="7" t="s">
        <v>49</v>
      </c>
      <c r="H749" s="7" t="s">
        <v>49</v>
      </c>
      <c r="I749" s="6" t="s">
        <v>34</v>
      </c>
      <c r="J749" s="6" t="s">
        <v>305</v>
      </c>
      <c r="K749" s="7" t="s">
        <v>49</v>
      </c>
      <c r="L749" s="6" t="s">
        <v>307</v>
      </c>
      <c r="M749" s="6" t="s">
        <v>33</v>
      </c>
      <c r="N749" s="7">
        <v>1134995330.5699999</v>
      </c>
      <c r="O749" s="7">
        <v>894516915.13</v>
      </c>
      <c r="P749" s="6" t="s">
        <v>1553</v>
      </c>
      <c r="Q749" s="6" t="s">
        <v>39</v>
      </c>
      <c r="R749" s="6" t="s">
        <v>310</v>
      </c>
      <c r="S749" s="6" t="s">
        <v>307</v>
      </c>
      <c r="T749" s="6" t="s">
        <v>311</v>
      </c>
      <c r="U749" s="6" t="s">
        <v>56</v>
      </c>
      <c r="V749" s="6" t="s">
        <v>43</v>
      </c>
      <c r="W749" s="6" t="s">
        <v>44</v>
      </c>
      <c r="X749" s="6" t="s">
        <v>45</v>
      </c>
      <c r="Y749" s="6" t="s">
        <v>46</v>
      </c>
      <c r="Z749" s="6" t="s">
        <v>140</v>
      </c>
      <c r="AA749" s="6" t="s">
        <v>1617</v>
      </c>
      <c r="AB749" s="7">
        <v>2</v>
      </c>
      <c r="AC749" s="12" t="s">
        <v>3123</v>
      </c>
      <c r="AD749" s="7"/>
      <c r="AE749" s="7"/>
      <c r="AF749" s="7">
        <v>38380</v>
      </c>
      <c r="AG749" s="7">
        <v>38.380000000000003</v>
      </c>
      <c r="AH749" s="7">
        <v>38200</v>
      </c>
    </row>
    <row r="750" spans="1:34" ht="22" customHeight="1" x14ac:dyDescent="0.3">
      <c r="A750" s="2">
        <v>43216</v>
      </c>
      <c r="B750" s="3" t="s">
        <v>50</v>
      </c>
      <c r="C750" s="3" t="s">
        <v>32</v>
      </c>
      <c r="D750" s="4" t="s">
        <v>49</v>
      </c>
      <c r="E750" s="4" t="s">
        <v>49</v>
      </c>
      <c r="F750" s="3" t="s">
        <v>33</v>
      </c>
      <c r="G750" s="4" t="s">
        <v>49</v>
      </c>
      <c r="H750" s="4" t="s">
        <v>49</v>
      </c>
      <c r="I750" s="3" t="s">
        <v>34</v>
      </c>
      <c r="J750" s="3" t="s">
        <v>538</v>
      </c>
      <c r="K750" s="4" t="s">
        <v>49</v>
      </c>
      <c r="L750" s="3" t="s">
        <v>61</v>
      </c>
      <c r="M750" s="3" t="s">
        <v>103</v>
      </c>
      <c r="N750" s="4" t="s">
        <v>49</v>
      </c>
      <c r="O750" s="4" t="s">
        <v>49</v>
      </c>
      <c r="P750" s="3" t="s">
        <v>104</v>
      </c>
      <c r="Q750" s="3" t="s">
        <v>1252</v>
      </c>
      <c r="R750" s="3" t="s">
        <v>106</v>
      </c>
      <c r="S750" s="3" t="s">
        <v>61</v>
      </c>
      <c r="T750" s="3" t="s">
        <v>107</v>
      </c>
      <c r="U750" s="3" t="s">
        <v>56</v>
      </c>
      <c r="V750" s="3" t="s">
        <v>43</v>
      </c>
      <c r="W750" s="3" t="s">
        <v>44</v>
      </c>
      <c r="X750" s="3" t="s">
        <v>45</v>
      </c>
      <c r="Y750" s="3" t="s">
        <v>46</v>
      </c>
      <c r="Z750" s="3" t="s">
        <v>108</v>
      </c>
      <c r="AA750" s="3" t="s">
        <v>1622</v>
      </c>
      <c r="AB750" s="4">
        <v>2</v>
      </c>
      <c r="AC750" s="12" t="s">
        <v>3123</v>
      </c>
      <c r="AD750" s="10"/>
      <c r="AE750" s="10"/>
      <c r="AF750" s="4">
        <v>14560</v>
      </c>
      <c r="AG750" s="4">
        <v>14.56</v>
      </c>
      <c r="AH750" s="4">
        <v>77600</v>
      </c>
    </row>
    <row r="751" spans="1:34" ht="22" customHeight="1" x14ac:dyDescent="0.3">
      <c r="A751" s="5">
        <v>43216</v>
      </c>
      <c r="B751" s="6" t="s">
        <v>144</v>
      </c>
      <c r="C751" s="6" t="s">
        <v>84</v>
      </c>
      <c r="D751" s="6" t="s">
        <v>85</v>
      </c>
      <c r="E751" s="6" t="s">
        <v>44</v>
      </c>
      <c r="F751" s="6" t="s">
        <v>33</v>
      </c>
      <c r="G751" s="7" t="s">
        <v>49</v>
      </c>
      <c r="H751" s="7" t="s">
        <v>49</v>
      </c>
      <c r="I751" s="6" t="s">
        <v>86</v>
      </c>
      <c r="J751" s="6" t="s">
        <v>77</v>
      </c>
      <c r="K751" s="6" t="s">
        <v>78</v>
      </c>
      <c r="L751" s="6" t="s">
        <v>68</v>
      </c>
      <c r="M751" s="6" t="s">
        <v>33</v>
      </c>
      <c r="N751" s="7" t="s">
        <v>49</v>
      </c>
      <c r="O751" s="7" t="s">
        <v>49</v>
      </c>
      <c r="P751" s="6" t="s">
        <v>79</v>
      </c>
      <c r="Q751" s="6" t="s">
        <v>39</v>
      </c>
      <c r="R751" s="6" t="s">
        <v>67</v>
      </c>
      <c r="S751" s="6" t="s">
        <v>68</v>
      </c>
      <c r="T751" s="6" t="s">
        <v>69</v>
      </c>
      <c r="U751" s="6" t="s">
        <v>70</v>
      </c>
      <c r="V751" s="6" t="s">
        <v>43</v>
      </c>
      <c r="W751" s="6" t="s">
        <v>44</v>
      </c>
      <c r="X751" s="6" t="s">
        <v>45</v>
      </c>
      <c r="Y751" s="6" t="s">
        <v>46</v>
      </c>
      <c r="Z751" s="6" t="s">
        <v>145</v>
      </c>
      <c r="AA751" s="6" t="s">
        <v>1623</v>
      </c>
      <c r="AB751" s="7">
        <v>1</v>
      </c>
      <c r="AC751" s="12" t="s">
        <v>3123</v>
      </c>
      <c r="AD751" s="7"/>
      <c r="AE751" s="7"/>
      <c r="AF751" s="7">
        <v>11440</v>
      </c>
      <c r="AG751" s="7">
        <v>11.44</v>
      </c>
      <c r="AH751" s="7">
        <v>9123000</v>
      </c>
    </row>
    <row r="752" spans="1:34" ht="22" customHeight="1" x14ac:dyDescent="0.3">
      <c r="A752" s="2">
        <v>43215</v>
      </c>
      <c r="B752" s="3" t="s">
        <v>50</v>
      </c>
      <c r="C752" s="3" t="s">
        <v>84</v>
      </c>
      <c r="D752" s="3" t="s">
        <v>85</v>
      </c>
      <c r="E752" s="3" t="s">
        <v>44</v>
      </c>
      <c r="F752" s="3" t="s">
        <v>33</v>
      </c>
      <c r="G752" s="4" t="s">
        <v>49</v>
      </c>
      <c r="H752" s="4" t="s">
        <v>49</v>
      </c>
      <c r="I752" s="3" t="s">
        <v>86</v>
      </c>
      <c r="J752" s="3" t="s">
        <v>1624</v>
      </c>
      <c r="K752" s="4" t="s">
        <v>49</v>
      </c>
      <c r="L752" s="3" t="s">
        <v>61</v>
      </c>
      <c r="M752" s="4" t="s">
        <v>49</v>
      </c>
      <c r="N752" s="4" t="s">
        <v>49</v>
      </c>
      <c r="O752" s="4" t="s">
        <v>49</v>
      </c>
      <c r="P752" s="3" t="s">
        <v>1625</v>
      </c>
      <c r="Q752" s="3" t="s">
        <v>39</v>
      </c>
      <c r="R752" s="3" t="s">
        <v>60</v>
      </c>
      <c r="S752" s="3" t="s">
        <v>61</v>
      </c>
      <c r="T752" s="3" t="s">
        <v>62</v>
      </c>
      <c r="U752" s="3" t="s">
        <v>56</v>
      </c>
      <c r="V752" s="3" t="s">
        <v>90</v>
      </c>
      <c r="W752" s="3" t="s">
        <v>44</v>
      </c>
      <c r="X752" s="3" t="s">
        <v>91</v>
      </c>
      <c r="Y752" s="3" t="s">
        <v>46</v>
      </c>
      <c r="Z752" s="3" t="s">
        <v>820</v>
      </c>
      <c r="AA752" s="3" t="s">
        <v>1626</v>
      </c>
      <c r="AB752" s="4">
        <v>3</v>
      </c>
      <c r="AC752" s="12" t="s">
        <v>3123</v>
      </c>
      <c r="AD752" s="10"/>
      <c r="AE752" s="10"/>
      <c r="AF752" s="4">
        <v>64641</v>
      </c>
      <c r="AG752" s="4">
        <v>64.64</v>
      </c>
      <c r="AH752" s="4">
        <v>1135000</v>
      </c>
    </row>
    <row r="753" spans="1:34" ht="22" customHeight="1" x14ac:dyDescent="0.3">
      <c r="A753" s="5">
        <v>43214</v>
      </c>
      <c r="B753" s="6" t="s">
        <v>50</v>
      </c>
      <c r="C753" s="6" t="s">
        <v>32</v>
      </c>
      <c r="D753" s="7" t="s">
        <v>49</v>
      </c>
      <c r="E753" s="7" t="s">
        <v>49</v>
      </c>
      <c r="F753" s="6" t="s">
        <v>33</v>
      </c>
      <c r="G753" s="7" t="s">
        <v>49</v>
      </c>
      <c r="H753" s="7" t="s">
        <v>49</v>
      </c>
      <c r="I753" s="6" t="s">
        <v>34</v>
      </c>
      <c r="J753" s="6" t="s">
        <v>305</v>
      </c>
      <c r="K753" s="7" t="s">
        <v>49</v>
      </c>
      <c r="L753" s="6" t="s">
        <v>307</v>
      </c>
      <c r="M753" s="6" t="s">
        <v>33</v>
      </c>
      <c r="N753" s="7">
        <v>1134995330.5699999</v>
      </c>
      <c r="O753" s="7">
        <v>894516915.13</v>
      </c>
      <c r="P753" s="6" t="s">
        <v>1553</v>
      </c>
      <c r="Q753" s="6" t="s">
        <v>39</v>
      </c>
      <c r="R753" s="6" t="s">
        <v>310</v>
      </c>
      <c r="S753" s="6" t="s">
        <v>307</v>
      </c>
      <c r="T753" s="6" t="s">
        <v>311</v>
      </c>
      <c r="U753" s="6" t="s">
        <v>56</v>
      </c>
      <c r="V753" s="6" t="s">
        <v>43</v>
      </c>
      <c r="W753" s="6" t="s">
        <v>44</v>
      </c>
      <c r="X753" s="6" t="s">
        <v>45</v>
      </c>
      <c r="Y753" s="6" t="s">
        <v>46</v>
      </c>
      <c r="Z753" s="6" t="s">
        <v>140</v>
      </c>
      <c r="AA753" s="6" t="s">
        <v>1629</v>
      </c>
      <c r="AB753" s="7">
        <v>1</v>
      </c>
      <c r="AC753" s="12" t="s">
        <v>3123</v>
      </c>
      <c r="AD753" s="7"/>
      <c r="AE753" s="7"/>
      <c r="AF753" s="7">
        <v>19210</v>
      </c>
      <c r="AG753" s="7">
        <v>19.21</v>
      </c>
      <c r="AH753" s="7">
        <v>19100</v>
      </c>
    </row>
    <row r="754" spans="1:34" ht="22" customHeight="1" x14ac:dyDescent="0.3">
      <c r="A754" s="2">
        <v>43214</v>
      </c>
      <c r="B754" s="3" t="s">
        <v>50</v>
      </c>
      <c r="C754" s="3" t="s">
        <v>32</v>
      </c>
      <c r="D754" s="4" t="s">
        <v>49</v>
      </c>
      <c r="E754" s="4" t="s">
        <v>49</v>
      </c>
      <c r="F754" s="3" t="s">
        <v>33</v>
      </c>
      <c r="G754" s="4" t="s">
        <v>49</v>
      </c>
      <c r="H754" s="4" t="s">
        <v>49</v>
      </c>
      <c r="I754" s="3" t="s">
        <v>34</v>
      </c>
      <c r="J754" s="3" t="s">
        <v>305</v>
      </c>
      <c r="K754" s="4" t="s">
        <v>49</v>
      </c>
      <c r="L754" s="3" t="s">
        <v>307</v>
      </c>
      <c r="M754" s="3" t="s">
        <v>33</v>
      </c>
      <c r="N754" s="4">
        <v>1134995330.5699999</v>
      </c>
      <c r="O754" s="4">
        <v>894516915.13</v>
      </c>
      <c r="P754" s="3" t="s">
        <v>1553</v>
      </c>
      <c r="Q754" s="3" t="s">
        <v>844</v>
      </c>
      <c r="R754" s="3" t="s">
        <v>310</v>
      </c>
      <c r="S754" s="3" t="s">
        <v>307</v>
      </c>
      <c r="T754" s="3" t="s">
        <v>311</v>
      </c>
      <c r="U754" s="3" t="s">
        <v>56</v>
      </c>
      <c r="V754" s="3" t="s">
        <v>43</v>
      </c>
      <c r="W754" s="3" t="s">
        <v>44</v>
      </c>
      <c r="X754" s="3" t="s">
        <v>45</v>
      </c>
      <c r="Y754" s="3" t="s">
        <v>46</v>
      </c>
      <c r="Z754" s="3" t="s">
        <v>140</v>
      </c>
      <c r="AA754" s="3" t="s">
        <v>1630</v>
      </c>
      <c r="AB754" s="4">
        <v>4</v>
      </c>
      <c r="AC754" s="12" t="s">
        <v>3123</v>
      </c>
      <c r="AD754" s="10"/>
      <c r="AE754" s="10"/>
      <c r="AF754" s="4">
        <v>76750</v>
      </c>
      <c r="AG754" s="4">
        <v>76.75</v>
      </c>
      <c r="AH754" s="4">
        <v>76400</v>
      </c>
    </row>
    <row r="755" spans="1:34" ht="22" customHeight="1" x14ac:dyDescent="0.3">
      <c r="A755" s="5">
        <v>43214</v>
      </c>
      <c r="B755" s="6" t="s">
        <v>50</v>
      </c>
      <c r="C755" s="6" t="s">
        <v>84</v>
      </c>
      <c r="D755" s="6" t="s">
        <v>85</v>
      </c>
      <c r="E755" s="6" t="s">
        <v>44</v>
      </c>
      <c r="F755" s="6" t="s">
        <v>33</v>
      </c>
      <c r="G755" s="7" t="s">
        <v>49</v>
      </c>
      <c r="H755" s="7" t="s">
        <v>49</v>
      </c>
      <c r="I755" s="6" t="s">
        <v>86</v>
      </c>
      <c r="J755" s="6" t="s">
        <v>779</v>
      </c>
      <c r="K755" s="7" t="s">
        <v>49</v>
      </c>
      <c r="L755" s="6" t="s">
        <v>97</v>
      </c>
      <c r="M755" s="7" t="s">
        <v>49</v>
      </c>
      <c r="N755" s="7" t="s">
        <v>49</v>
      </c>
      <c r="O755" s="7" t="s">
        <v>49</v>
      </c>
      <c r="P755" s="6" t="s">
        <v>780</v>
      </c>
      <c r="Q755" s="6" t="s">
        <v>1550</v>
      </c>
      <c r="R755" s="6" t="s">
        <v>96</v>
      </c>
      <c r="S755" s="6" t="s">
        <v>97</v>
      </c>
      <c r="T755" s="6" t="s">
        <v>98</v>
      </c>
      <c r="U755" s="6" t="s">
        <v>99</v>
      </c>
      <c r="V755" s="6" t="s">
        <v>90</v>
      </c>
      <c r="W755" s="6" t="s">
        <v>44</v>
      </c>
      <c r="X755" s="6" t="s">
        <v>91</v>
      </c>
      <c r="Y755" s="6" t="s">
        <v>46</v>
      </c>
      <c r="Z755" s="6" t="s">
        <v>781</v>
      </c>
      <c r="AA755" s="6" t="s">
        <v>1631</v>
      </c>
      <c r="AB755" s="7">
        <v>2</v>
      </c>
      <c r="AC755" s="12" t="s">
        <v>3123</v>
      </c>
      <c r="AD755" s="7"/>
      <c r="AE755" s="7"/>
      <c r="AF755" s="7">
        <v>34028</v>
      </c>
      <c r="AG755" s="7">
        <v>34.03</v>
      </c>
      <c r="AH755" s="7">
        <v>130000</v>
      </c>
    </row>
    <row r="756" spans="1:34" ht="22" customHeight="1" x14ac:dyDescent="0.3">
      <c r="A756" s="5">
        <v>43212</v>
      </c>
      <c r="B756" s="6" t="s">
        <v>31</v>
      </c>
      <c r="C756" s="6" t="s">
        <v>32</v>
      </c>
      <c r="D756" s="7" t="s">
        <v>49</v>
      </c>
      <c r="E756" s="7" t="s">
        <v>49</v>
      </c>
      <c r="F756" s="6" t="s">
        <v>33</v>
      </c>
      <c r="G756" s="7" t="s">
        <v>49</v>
      </c>
      <c r="H756" s="7" t="s">
        <v>49</v>
      </c>
      <c r="I756" s="6" t="s">
        <v>34</v>
      </c>
      <c r="J756" s="6" t="s">
        <v>77</v>
      </c>
      <c r="K756" s="6" t="s">
        <v>78</v>
      </c>
      <c r="L756" s="6" t="s">
        <v>68</v>
      </c>
      <c r="M756" s="6" t="s">
        <v>33</v>
      </c>
      <c r="N756" s="7" t="s">
        <v>49</v>
      </c>
      <c r="O756" s="7" t="s">
        <v>49</v>
      </c>
      <c r="P756" s="6" t="s">
        <v>79</v>
      </c>
      <c r="Q756" s="6" t="s">
        <v>39</v>
      </c>
      <c r="R756" s="6" t="s">
        <v>135</v>
      </c>
      <c r="S756" s="6" t="s">
        <v>136</v>
      </c>
      <c r="T756" s="6" t="s">
        <v>137</v>
      </c>
      <c r="U756" s="6" t="s">
        <v>42</v>
      </c>
      <c r="V756" s="6" t="s">
        <v>43</v>
      </c>
      <c r="W756" s="6" t="s">
        <v>44</v>
      </c>
      <c r="X756" s="6" t="s">
        <v>45</v>
      </c>
      <c r="Y756" s="6" t="s">
        <v>46</v>
      </c>
      <c r="Z756" s="6" t="s">
        <v>440</v>
      </c>
      <c r="AA756" s="6" t="s">
        <v>1633</v>
      </c>
      <c r="AB756" s="7">
        <v>2</v>
      </c>
      <c r="AC756" s="12" t="s">
        <v>3123</v>
      </c>
      <c r="AD756" s="7"/>
      <c r="AE756" s="7"/>
      <c r="AF756" s="7">
        <v>14319</v>
      </c>
      <c r="AG756" s="7">
        <v>14.32</v>
      </c>
      <c r="AH756" s="7">
        <v>9405000</v>
      </c>
    </row>
    <row r="757" spans="1:34" ht="22" customHeight="1" x14ac:dyDescent="0.3">
      <c r="A757" s="2">
        <v>43209</v>
      </c>
      <c r="B757" s="3" t="s">
        <v>50</v>
      </c>
      <c r="C757" s="3" t="s">
        <v>84</v>
      </c>
      <c r="D757" s="3" t="s">
        <v>85</v>
      </c>
      <c r="E757" s="3" t="s">
        <v>44</v>
      </c>
      <c r="F757" s="3" t="s">
        <v>33</v>
      </c>
      <c r="G757" s="4" t="s">
        <v>49</v>
      </c>
      <c r="H757" s="4" t="s">
        <v>49</v>
      </c>
      <c r="I757" s="3" t="s">
        <v>86</v>
      </c>
      <c r="J757" s="3" t="s">
        <v>87</v>
      </c>
      <c r="K757" s="4" t="s">
        <v>49</v>
      </c>
      <c r="L757" s="3" t="s">
        <v>61</v>
      </c>
      <c r="M757" s="4" t="s">
        <v>49</v>
      </c>
      <c r="N757" s="4" t="s">
        <v>49</v>
      </c>
      <c r="O757" s="4" t="s">
        <v>49</v>
      </c>
      <c r="P757" s="3" t="s">
        <v>946</v>
      </c>
      <c r="Q757" s="3" t="s">
        <v>39</v>
      </c>
      <c r="R757" s="3" t="s">
        <v>60</v>
      </c>
      <c r="S757" s="3" t="s">
        <v>61</v>
      </c>
      <c r="T757" s="3" t="s">
        <v>62</v>
      </c>
      <c r="U757" s="3" t="s">
        <v>56</v>
      </c>
      <c r="V757" s="3" t="s">
        <v>90</v>
      </c>
      <c r="W757" s="3" t="s">
        <v>44</v>
      </c>
      <c r="X757" s="3" t="s">
        <v>91</v>
      </c>
      <c r="Y757" s="3" t="s">
        <v>46</v>
      </c>
      <c r="Z757" s="3" t="s">
        <v>92</v>
      </c>
      <c r="AA757" s="3" t="s">
        <v>1634</v>
      </c>
      <c r="AB757" s="4">
        <v>1</v>
      </c>
      <c r="AC757" s="12" t="s">
        <v>3123</v>
      </c>
      <c r="AD757" s="10"/>
      <c r="AE757" s="10"/>
      <c r="AF757" s="4">
        <v>16760</v>
      </c>
      <c r="AG757" s="4">
        <v>16.760000000000002</v>
      </c>
      <c r="AH757" s="4">
        <v>113000</v>
      </c>
    </row>
    <row r="758" spans="1:34" ht="22" customHeight="1" x14ac:dyDescent="0.3">
      <c r="A758" s="5">
        <v>43209</v>
      </c>
      <c r="B758" s="6" t="s">
        <v>273</v>
      </c>
      <c r="C758" s="6" t="s">
        <v>32</v>
      </c>
      <c r="D758" s="7" t="s">
        <v>49</v>
      </c>
      <c r="E758" s="7" t="s">
        <v>49</v>
      </c>
      <c r="F758" s="6" t="s">
        <v>33</v>
      </c>
      <c r="G758" s="7" t="s">
        <v>49</v>
      </c>
      <c r="H758" s="7" t="s">
        <v>49</v>
      </c>
      <c r="I758" s="6" t="s">
        <v>34</v>
      </c>
      <c r="J758" s="6" t="s">
        <v>77</v>
      </c>
      <c r="K758" s="6" t="s">
        <v>78</v>
      </c>
      <c r="L758" s="6" t="s">
        <v>68</v>
      </c>
      <c r="M758" s="6" t="s">
        <v>33</v>
      </c>
      <c r="N758" s="7" t="s">
        <v>49</v>
      </c>
      <c r="O758" s="7" t="s">
        <v>49</v>
      </c>
      <c r="P758" s="6" t="s">
        <v>79</v>
      </c>
      <c r="Q758" s="6" t="s">
        <v>39</v>
      </c>
      <c r="R758" s="6" t="s">
        <v>227</v>
      </c>
      <c r="S758" s="6" t="s">
        <v>68</v>
      </c>
      <c r="T758" s="6" t="s">
        <v>228</v>
      </c>
      <c r="U758" s="6" t="s">
        <v>70</v>
      </c>
      <c r="V758" s="6" t="s">
        <v>43</v>
      </c>
      <c r="W758" s="6" t="s">
        <v>44</v>
      </c>
      <c r="X758" s="6" t="s">
        <v>45</v>
      </c>
      <c r="Y758" s="6" t="s">
        <v>46</v>
      </c>
      <c r="Z758" s="6" t="s">
        <v>243</v>
      </c>
      <c r="AA758" s="6" t="s">
        <v>1637</v>
      </c>
      <c r="AB758" s="7">
        <v>2</v>
      </c>
      <c r="AC758" s="12" t="s">
        <v>3123</v>
      </c>
      <c r="AD758" s="7"/>
      <c r="AE758" s="7"/>
      <c r="AF758" s="7">
        <v>25940</v>
      </c>
      <c r="AG758" s="7">
        <v>25.94</v>
      </c>
      <c r="AH758" s="7">
        <v>585000</v>
      </c>
    </row>
    <row r="759" spans="1:34" ht="22" customHeight="1" x14ac:dyDescent="0.3">
      <c r="A759" s="2">
        <v>43209</v>
      </c>
      <c r="B759" s="3" t="s">
        <v>50</v>
      </c>
      <c r="C759" s="3" t="s">
        <v>84</v>
      </c>
      <c r="D759" s="3" t="s">
        <v>85</v>
      </c>
      <c r="E759" s="3" t="s">
        <v>44</v>
      </c>
      <c r="F759" s="3" t="s">
        <v>33</v>
      </c>
      <c r="G759" s="4" t="s">
        <v>49</v>
      </c>
      <c r="H759" s="4" t="s">
        <v>49</v>
      </c>
      <c r="I759" s="3" t="s">
        <v>86</v>
      </c>
      <c r="J759" s="3" t="s">
        <v>127</v>
      </c>
      <c r="K759" s="3" t="s">
        <v>88</v>
      </c>
      <c r="L759" s="3" t="s">
        <v>61</v>
      </c>
      <c r="M759" s="4" t="s">
        <v>49</v>
      </c>
      <c r="N759" s="4" t="s">
        <v>49</v>
      </c>
      <c r="O759" s="4" t="s">
        <v>49</v>
      </c>
      <c r="P759" s="3" t="s">
        <v>128</v>
      </c>
      <c r="Q759" s="3" t="s">
        <v>39</v>
      </c>
      <c r="R759" s="3" t="s">
        <v>60</v>
      </c>
      <c r="S759" s="3" t="s">
        <v>61</v>
      </c>
      <c r="T759" s="3" t="s">
        <v>62</v>
      </c>
      <c r="U759" s="3" t="s">
        <v>56</v>
      </c>
      <c r="V759" s="3" t="s">
        <v>90</v>
      </c>
      <c r="W759" s="3" t="s">
        <v>44</v>
      </c>
      <c r="X759" s="3" t="s">
        <v>91</v>
      </c>
      <c r="Y759" s="3" t="s">
        <v>46</v>
      </c>
      <c r="Z759" s="3" t="s">
        <v>129</v>
      </c>
      <c r="AA759" s="3" t="s">
        <v>1638</v>
      </c>
      <c r="AB759" s="4">
        <v>1</v>
      </c>
      <c r="AC759" s="12" t="s">
        <v>3123</v>
      </c>
      <c r="AD759" s="10"/>
      <c r="AE759" s="10"/>
      <c r="AF759" s="4">
        <v>17520</v>
      </c>
      <c r="AG759" s="4">
        <v>17.52</v>
      </c>
      <c r="AH759" s="4">
        <v>176000</v>
      </c>
    </row>
    <row r="760" spans="1:34" ht="22" customHeight="1" x14ac:dyDescent="0.3">
      <c r="A760" s="2">
        <v>43208</v>
      </c>
      <c r="B760" s="3" t="s">
        <v>50</v>
      </c>
      <c r="C760" s="3" t="s">
        <v>84</v>
      </c>
      <c r="D760" s="3" t="s">
        <v>85</v>
      </c>
      <c r="E760" s="3" t="s">
        <v>44</v>
      </c>
      <c r="F760" s="3" t="s">
        <v>33</v>
      </c>
      <c r="G760" s="4" t="s">
        <v>49</v>
      </c>
      <c r="H760" s="4" t="s">
        <v>49</v>
      </c>
      <c r="I760" s="3" t="s">
        <v>86</v>
      </c>
      <c r="J760" s="3" t="s">
        <v>87</v>
      </c>
      <c r="K760" s="4" t="s">
        <v>49</v>
      </c>
      <c r="L760" s="3" t="s">
        <v>61</v>
      </c>
      <c r="M760" s="4" t="s">
        <v>49</v>
      </c>
      <c r="N760" s="4" t="s">
        <v>49</v>
      </c>
      <c r="O760" s="4" t="s">
        <v>49</v>
      </c>
      <c r="P760" s="3" t="s">
        <v>946</v>
      </c>
      <c r="Q760" s="3" t="s">
        <v>39</v>
      </c>
      <c r="R760" s="3" t="s">
        <v>60</v>
      </c>
      <c r="S760" s="3" t="s">
        <v>61</v>
      </c>
      <c r="T760" s="3" t="s">
        <v>62</v>
      </c>
      <c r="U760" s="3" t="s">
        <v>56</v>
      </c>
      <c r="V760" s="3" t="s">
        <v>90</v>
      </c>
      <c r="W760" s="3" t="s">
        <v>44</v>
      </c>
      <c r="X760" s="3" t="s">
        <v>91</v>
      </c>
      <c r="Y760" s="3" t="s">
        <v>46</v>
      </c>
      <c r="Z760" s="3" t="s">
        <v>92</v>
      </c>
      <c r="AA760" s="3" t="s">
        <v>1639</v>
      </c>
      <c r="AB760" s="4">
        <v>1</v>
      </c>
      <c r="AC760" s="12" t="s">
        <v>3123</v>
      </c>
      <c r="AD760" s="10"/>
      <c r="AE760" s="10"/>
      <c r="AF760" s="4">
        <v>16760</v>
      </c>
      <c r="AG760" s="4">
        <v>16.760000000000002</v>
      </c>
      <c r="AH760" s="4">
        <v>113000</v>
      </c>
    </row>
    <row r="761" spans="1:34" ht="22" customHeight="1" x14ac:dyDescent="0.3">
      <c r="A761" s="5">
        <v>43208</v>
      </c>
      <c r="B761" s="6" t="s">
        <v>31</v>
      </c>
      <c r="C761" s="6" t="s">
        <v>32</v>
      </c>
      <c r="D761" s="7" t="s">
        <v>49</v>
      </c>
      <c r="E761" s="7" t="s">
        <v>49</v>
      </c>
      <c r="F761" s="6" t="s">
        <v>33</v>
      </c>
      <c r="G761" s="7" t="s">
        <v>49</v>
      </c>
      <c r="H761" s="7" t="s">
        <v>49</v>
      </c>
      <c r="I761" s="6" t="s">
        <v>34</v>
      </c>
      <c r="J761" s="6" t="s">
        <v>65</v>
      </c>
      <c r="K761" s="7" t="s">
        <v>49</v>
      </c>
      <c r="L761" s="7" t="s">
        <v>49</v>
      </c>
      <c r="M761" s="6" t="s">
        <v>33</v>
      </c>
      <c r="N761" s="7" t="s">
        <v>49</v>
      </c>
      <c r="O761" s="7" t="s">
        <v>49</v>
      </c>
      <c r="P761" s="6" t="s">
        <v>66</v>
      </c>
      <c r="Q761" s="6" t="s">
        <v>39</v>
      </c>
      <c r="R761" s="6" t="s">
        <v>67</v>
      </c>
      <c r="S761" s="6" t="s">
        <v>68</v>
      </c>
      <c r="T761" s="6" t="s">
        <v>69</v>
      </c>
      <c r="U761" s="6" t="s">
        <v>70</v>
      </c>
      <c r="V761" s="6" t="s">
        <v>43</v>
      </c>
      <c r="W761" s="6" t="s">
        <v>44</v>
      </c>
      <c r="X761" s="6" t="s">
        <v>45</v>
      </c>
      <c r="Y761" s="6" t="s">
        <v>46</v>
      </c>
      <c r="Z761" s="6" t="s">
        <v>71</v>
      </c>
      <c r="AA761" s="6" t="s">
        <v>1640</v>
      </c>
      <c r="AB761" s="7">
        <v>8</v>
      </c>
      <c r="AC761" s="12" t="s">
        <v>3123</v>
      </c>
      <c r="AD761" s="7"/>
      <c r="AE761" s="7"/>
      <c r="AF761" s="7">
        <v>89392</v>
      </c>
      <c r="AG761" s="7">
        <v>89.39</v>
      </c>
      <c r="AH761" s="7">
        <v>608000</v>
      </c>
    </row>
    <row r="762" spans="1:34" ht="22" customHeight="1" x14ac:dyDescent="0.3">
      <c r="A762" s="2">
        <v>43206</v>
      </c>
      <c r="B762" s="3" t="s">
        <v>50</v>
      </c>
      <c r="C762" s="3" t="s">
        <v>32</v>
      </c>
      <c r="D762" s="4" t="s">
        <v>49</v>
      </c>
      <c r="E762" s="4" t="s">
        <v>49</v>
      </c>
      <c r="F762" s="3" t="s">
        <v>33</v>
      </c>
      <c r="G762" s="4" t="s">
        <v>49</v>
      </c>
      <c r="H762" s="4" t="s">
        <v>49</v>
      </c>
      <c r="I762" s="3" t="s">
        <v>34</v>
      </c>
      <c r="J762" s="3" t="s">
        <v>173</v>
      </c>
      <c r="K762" s="3" t="s">
        <v>174</v>
      </c>
      <c r="L762" s="3" t="s">
        <v>97</v>
      </c>
      <c r="M762" s="4" t="s">
        <v>49</v>
      </c>
      <c r="N762" s="4" t="s">
        <v>49</v>
      </c>
      <c r="O762" s="4" t="s">
        <v>49</v>
      </c>
      <c r="P762" s="3" t="s">
        <v>760</v>
      </c>
      <c r="Q762" s="3" t="s">
        <v>39</v>
      </c>
      <c r="R762" s="3" t="s">
        <v>176</v>
      </c>
      <c r="S762" s="3" t="s">
        <v>97</v>
      </c>
      <c r="T762" s="3" t="s">
        <v>177</v>
      </c>
      <c r="U762" s="3" t="s">
        <v>178</v>
      </c>
      <c r="V762" s="3" t="s">
        <v>43</v>
      </c>
      <c r="W762" s="3" t="s">
        <v>44</v>
      </c>
      <c r="X762" s="3" t="s">
        <v>45</v>
      </c>
      <c r="Y762" s="3" t="s">
        <v>46</v>
      </c>
      <c r="Z762" s="3" t="s">
        <v>179</v>
      </c>
      <c r="AA762" s="3" t="s">
        <v>1591</v>
      </c>
      <c r="AB762" s="4">
        <v>3</v>
      </c>
      <c r="AC762" s="12" t="s">
        <v>3123</v>
      </c>
      <c r="AD762" s="10"/>
      <c r="AE762" s="10"/>
      <c r="AF762" s="4">
        <v>52125</v>
      </c>
      <c r="AG762" s="4">
        <v>52.13</v>
      </c>
      <c r="AH762" s="4">
        <v>26600</v>
      </c>
    </row>
    <row r="763" spans="1:34" ht="22" customHeight="1" x14ac:dyDescent="0.3">
      <c r="A763" s="2">
        <v>43203</v>
      </c>
      <c r="B763" s="3" t="s">
        <v>144</v>
      </c>
      <c r="C763" s="3" t="s">
        <v>84</v>
      </c>
      <c r="D763" s="3" t="s">
        <v>85</v>
      </c>
      <c r="E763" s="3" t="s">
        <v>44</v>
      </c>
      <c r="F763" s="3" t="s">
        <v>33</v>
      </c>
      <c r="G763" s="4" t="s">
        <v>49</v>
      </c>
      <c r="H763" s="4" t="s">
        <v>49</v>
      </c>
      <c r="I763" s="3" t="s">
        <v>86</v>
      </c>
      <c r="J763" s="3" t="s">
        <v>77</v>
      </c>
      <c r="K763" s="3" t="s">
        <v>78</v>
      </c>
      <c r="L763" s="3" t="s">
        <v>68</v>
      </c>
      <c r="M763" s="3" t="s">
        <v>33</v>
      </c>
      <c r="N763" s="4" t="s">
        <v>49</v>
      </c>
      <c r="O763" s="4" t="s">
        <v>49</v>
      </c>
      <c r="P763" s="3" t="s">
        <v>79</v>
      </c>
      <c r="Q763" s="3" t="s">
        <v>39</v>
      </c>
      <c r="R763" s="3" t="s">
        <v>67</v>
      </c>
      <c r="S763" s="3" t="s">
        <v>68</v>
      </c>
      <c r="T763" s="3" t="s">
        <v>69</v>
      </c>
      <c r="U763" s="3" t="s">
        <v>70</v>
      </c>
      <c r="V763" s="3" t="s">
        <v>43</v>
      </c>
      <c r="W763" s="3" t="s">
        <v>44</v>
      </c>
      <c r="X763" s="3" t="s">
        <v>45</v>
      </c>
      <c r="Y763" s="3" t="s">
        <v>46</v>
      </c>
      <c r="Z763" s="3" t="s">
        <v>145</v>
      </c>
      <c r="AA763" s="3" t="s">
        <v>1645</v>
      </c>
      <c r="AB763" s="4">
        <v>1</v>
      </c>
      <c r="AC763" s="12" t="s">
        <v>3123</v>
      </c>
      <c r="AD763" s="10"/>
      <c r="AE763" s="10"/>
      <c r="AF763" s="4">
        <v>10080</v>
      </c>
      <c r="AG763" s="4">
        <v>10.08</v>
      </c>
      <c r="AH763" s="4">
        <v>8039000</v>
      </c>
    </row>
    <row r="764" spans="1:34" ht="22" customHeight="1" x14ac:dyDescent="0.3">
      <c r="A764" s="5">
        <v>43203</v>
      </c>
      <c r="B764" s="6" t="s">
        <v>31</v>
      </c>
      <c r="C764" s="6" t="s">
        <v>32</v>
      </c>
      <c r="D764" s="7" t="s">
        <v>49</v>
      </c>
      <c r="E764" s="7" t="s">
        <v>49</v>
      </c>
      <c r="F764" s="6" t="s">
        <v>33</v>
      </c>
      <c r="G764" s="7" t="s">
        <v>49</v>
      </c>
      <c r="H764" s="7" t="s">
        <v>49</v>
      </c>
      <c r="I764" s="6" t="s">
        <v>34</v>
      </c>
      <c r="J764" s="6" t="s">
        <v>65</v>
      </c>
      <c r="K764" s="7" t="s">
        <v>49</v>
      </c>
      <c r="L764" s="7" t="s">
        <v>49</v>
      </c>
      <c r="M764" s="6" t="s">
        <v>33</v>
      </c>
      <c r="N764" s="7" t="s">
        <v>49</v>
      </c>
      <c r="O764" s="7" t="s">
        <v>49</v>
      </c>
      <c r="P764" s="6" t="s">
        <v>66</v>
      </c>
      <c r="Q764" s="6" t="s">
        <v>39</v>
      </c>
      <c r="R764" s="6" t="s">
        <v>227</v>
      </c>
      <c r="S764" s="6" t="s">
        <v>68</v>
      </c>
      <c r="T764" s="6" t="s">
        <v>228</v>
      </c>
      <c r="U764" s="6" t="s">
        <v>70</v>
      </c>
      <c r="V764" s="6" t="s">
        <v>43</v>
      </c>
      <c r="W764" s="6" t="s">
        <v>44</v>
      </c>
      <c r="X764" s="6" t="s">
        <v>45</v>
      </c>
      <c r="Y764" s="6" t="s">
        <v>46</v>
      </c>
      <c r="Z764" s="6" t="s">
        <v>73</v>
      </c>
      <c r="AA764" s="6" t="s">
        <v>1646</v>
      </c>
      <c r="AB764" s="7">
        <v>2</v>
      </c>
      <c r="AC764" s="12" t="s">
        <v>3123</v>
      </c>
      <c r="AD764" s="7"/>
      <c r="AE764" s="7"/>
      <c r="AF764" s="7">
        <v>25410</v>
      </c>
      <c r="AG764" s="7">
        <v>25.41</v>
      </c>
      <c r="AH764" s="7">
        <v>173000</v>
      </c>
    </row>
    <row r="765" spans="1:34" ht="22" customHeight="1" x14ac:dyDescent="0.3">
      <c r="A765" s="2">
        <v>43203</v>
      </c>
      <c r="B765" s="3" t="s">
        <v>31</v>
      </c>
      <c r="C765" s="3" t="s">
        <v>32</v>
      </c>
      <c r="D765" s="4" t="s">
        <v>49</v>
      </c>
      <c r="E765" s="4" t="s">
        <v>49</v>
      </c>
      <c r="F765" s="3" t="s">
        <v>33</v>
      </c>
      <c r="G765" s="4" t="s">
        <v>49</v>
      </c>
      <c r="H765" s="4" t="s">
        <v>49</v>
      </c>
      <c r="I765" s="3" t="s">
        <v>34</v>
      </c>
      <c r="J765" s="3" t="s">
        <v>77</v>
      </c>
      <c r="K765" s="3" t="s">
        <v>78</v>
      </c>
      <c r="L765" s="3" t="s">
        <v>68</v>
      </c>
      <c r="M765" s="3" t="s">
        <v>33</v>
      </c>
      <c r="N765" s="4" t="s">
        <v>49</v>
      </c>
      <c r="O765" s="4" t="s">
        <v>49</v>
      </c>
      <c r="P765" s="3" t="s">
        <v>79</v>
      </c>
      <c r="Q765" s="3" t="s">
        <v>39</v>
      </c>
      <c r="R765" s="3" t="s">
        <v>67</v>
      </c>
      <c r="S765" s="3" t="s">
        <v>68</v>
      </c>
      <c r="T765" s="3" t="s">
        <v>69</v>
      </c>
      <c r="U765" s="3" t="s">
        <v>70</v>
      </c>
      <c r="V765" s="3" t="s">
        <v>43</v>
      </c>
      <c r="W765" s="3" t="s">
        <v>44</v>
      </c>
      <c r="X765" s="3" t="s">
        <v>45</v>
      </c>
      <c r="Y765" s="3" t="s">
        <v>46</v>
      </c>
      <c r="Z765" s="3" t="s">
        <v>243</v>
      </c>
      <c r="AA765" s="3" t="s">
        <v>1647</v>
      </c>
      <c r="AB765" s="4">
        <v>1</v>
      </c>
      <c r="AC765" s="12" t="s">
        <v>3123</v>
      </c>
      <c r="AD765" s="10"/>
      <c r="AE765" s="10"/>
      <c r="AF765" s="4">
        <v>12970</v>
      </c>
      <c r="AG765" s="4">
        <v>12.97</v>
      </c>
      <c r="AH765" s="4">
        <v>292000</v>
      </c>
    </row>
    <row r="766" spans="1:34" ht="22" customHeight="1" x14ac:dyDescent="0.3">
      <c r="A766" s="5">
        <v>43203</v>
      </c>
      <c r="B766" s="6" t="s">
        <v>31</v>
      </c>
      <c r="C766" s="6" t="s">
        <v>32</v>
      </c>
      <c r="D766" s="7" t="s">
        <v>49</v>
      </c>
      <c r="E766" s="7" t="s">
        <v>49</v>
      </c>
      <c r="F766" s="6" t="s">
        <v>33</v>
      </c>
      <c r="G766" s="7" t="s">
        <v>49</v>
      </c>
      <c r="H766" s="7" t="s">
        <v>49</v>
      </c>
      <c r="I766" s="6" t="s">
        <v>34</v>
      </c>
      <c r="J766" s="6" t="s">
        <v>65</v>
      </c>
      <c r="K766" s="7" t="s">
        <v>49</v>
      </c>
      <c r="L766" s="7" t="s">
        <v>49</v>
      </c>
      <c r="M766" s="6" t="s">
        <v>33</v>
      </c>
      <c r="N766" s="7" t="s">
        <v>49</v>
      </c>
      <c r="O766" s="7" t="s">
        <v>49</v>
      </c>
      <c r="P766" s="6" t="s">
        <v>66</v>
      </c>
      <c r="Q766" s="6" t="s">
        <v>39</v>
      </c>
      <c r="R766" s="6" t="s">
        <v>227</v>
      </c>
      <c r="S766" s="6" t="s">
        <v>68</v>
      </c>
      <c r="T766" s="6" t="s">
        <v>228</v>
      </c>
      <c r="U766" s="6" t="s">
        <v>70</v>
      </c>
      <c r="V766" s="6" t="s">
        <v>43</v>
      </c>
      <c r="W766" s="6" t="s">
        <v>44</v>
      </c>
      <c r="X766" s="6" t="s">
        <v>45</v>
      </c>
      <c r="Y766" s="6" t="s">
        <v>46</v>
      </c>
      <c r="Z766" s="6" t="s">
        <v>71</v>
      </c>
      <c r="AA766" s="6" t="s">
        <v>1650</v>
      </c>
      <c r="AB766" s="7">
        <v>6</v>
      </c>
      <c r="AC766" s="12" t="s">
        <v>3123</v>
      </c>
      <c r="AD766" s="7"/>
      <c r="AE766" s="7"/>
      <c r="AF766" s="7">
        <v>67044</v>
      </c>
      <c r="AG766" s="7">
        <v>67.040000000000006</v>
      </c>
      <c r="AH766" s="7">
        <v>456000</v>
      </c>
    </row>
    <row r="767" spans="1:34" ht="22" customHeight="1" x14ac:dyDescent="0.3">
      <c r="A767" s="5">
        <v>43201</v>
      </c>
      <c r="B767" s="6" t="s">
        <v>31</v>
      </c>
      <c r="C767" s="6" t="s">
        <v>32</v>
      </c>
      <c r="D767" s="7" t="s">
        <v>49</v>
      </c>
      <c r="E767" s="7" t="s">
        <v>49</v>
      </c>
      <c r="F767" s="6" t="s">
        <v>33</v>
      </c>
      <c r="G767" s="7" t="s">
        <v>49</v>
      </c>
      <c r="H767" s="7" t="s">
        <v>49</v>
      </c>
      <c r="I767" s="6" t="s">
        <v>34</v>
      </c>
      <c r="J767" s="6" t="s">
        <v>77</v>
      </c>
      <c r="K767" s="6" t="s">
        <v>78</v>
      </c>
      <c r="L767" s="6" t="s">
        <v>68</v>
      </c>
      <c r="M767" s="6" t="s">
        <v>33</v>
      </c>
      <c r="N767" s="7" t="s">
        <v>49</v>
      </c>
      <c r="O767" s="7" t="s">
        <v>49</v>
      </c>
      <c r="P767" s="6" t="s">
        <v>79</v>
      </c>
      <c r="Q767" s="6" t="s">
        <v>39</v>
      </c>
      <c r="R767" s="6" t="s">
        <v>135</v>
      </c>
      <c r="S767" s="6" t="s">
        <v>136</v>
      </c>
      <c r="T767" s="6" t="s">
        <v>137</v>
      </c>
      <c r="U767" s="6" t="s">
        <v>42</v>
      </c>
      <c r="V767" s="6" t="s">
        <v>43</v>
      </c>
      <c r="W767" s="6" t="s">
        <v>44</v>
      </c>
      <c r="X767" s="6" t="s">
        <v>45</v>
      </c>
      <c r="Y767" s="6" t="s">
        <v>46</v>
      </c>
      <c r="Z767" s="6" t="s">
        <v>440</v>
      </c>
      <c r="AA767" s="6" t="s">
        <v>1654</v>
      </c>
      <c r="AB767" s="7">
        <v>2</v>
      </c>
      <c r="AC767" s="12" t="s">
        <v>3123</v>
      </c>
      <c r="AD767" s="7"/>
      <c r="AE767" s="7"/>
      <c r="AF767" s="7">
        <v>11137</v>
      </c>
      <c r="AG767" s="7">
        <v>11.14</v>
      </c>
      <c r="AH767" s="7">
        <v>7315000</v>
      </c>
    </row>
    <row r="768" spans="1:34" ht="22" customHeight="1" x14ac:dyDescent="0.3">
      <c r="A768" s="5">
        <v>43201</v>
      </c>
      <c r="B768" s="6" t="s">
        <v>144</v>
      </c>
      <c r="C768" s="6" t="s">
        <v>84</v>
      </c>
      <c r="D768" s="6" t="s">
        <v>85</v>
      </c>
      <c r="E768" s="6" t="s">
        <v>44</v>
      </c>
      <c r="F768" s="6" t="s">
        <v>33</v>
      </c>
      <c r="G768" s="7" t="s">
        <v>49</v>
      </c>
      <c r="H768" s="7" t="s">
        <v>49</v>
      </c>
      <c r="I768" s="6" t="s">
        <v>86</v>
      </c>
      <c r="J768" s="6" t="s">
        <v>77</v>
      </c>
      <c r="K768" s="6" t="s">
        <v>78</v>
      </c>
      <c r="L768" s="6" t="s">
        <v>68</v>
      </c>
      <c r="M768" s="6" t="s">
        <v>33</v>
      </c>
      <c r="N768" s="7" t="s">
        <v>49</v>
      </c>
      <c r="O768" s="7" t="s">
        <v>49</v>
      </c>
      <c r="P768" s="6" t="s">
        <v>79</v>
      </c>
      <c r="Q768" s="6" t="s">
        <v>39</v>
      </c>
      <c r="R768" s="6" t="s">
        <v>67</v>
      </c>
      <c r="S768" s="6" t="s">
        <v>68</v>
      </c>
      <c r="T768" s="6" t="s">
        <v>69</v>
      </c>
      <c r="U768" s="6" t="s">
        <v>70</v>
      </c>
      <c r="V768" s="6" t="s">
        <v>43</v>
      </c>
      <c r="W768" s="6" t="s">
        <v>44</v>
      </c>
      <c r="X768" s="6" t="s">
        <v>45</v>
      </c>
      <c r="Y768" s="6" t="s">
        <v>46</v>
      </c>
      <c r="Z768" s="6" t="s">
        <v>145</v>
      </c>
      <c r="AA768" s="6" t="s">
        <v>1656</v>
      </c>
      <c r="AB768" s="7">
        <v>2</v>
      </c>
      <c r="AC768" s="12" t="s">
        <v>3123</v>
      </c>
      <c r="AD768" s="7"/>
      <c r="AE768" s="7"/>
      <c r="AF768" s="7">
        <v>11088</v>
      </c>
      <c r="AG768" s="7">
        <v>11.09</v>
      </c>
      <c r="AH768" s="7">
        <v>8842000</v>
      </c>
    </row>
    <row r="769" spans="1:34" ht="22" customHeight="1" x14ac:dyDescent="0.3">
      <c r="A769" s="2">
        <v>43201</v>
      </c>
      <c r="B769" s="3" t="s">
        <v>31</v>
      </c>
      <c r="C769" s="3" t="s">
        <v>32</v>
      </c>
      <c r="D769" s="4" t="s">
        <v>49</v>
      </c>
      <c r="E769" s="4" t="s">
        <v>49</v>
      </c>
      <c r="F769" s="3" t="s">
        <v>33</v>
      </c>
      <c r="G769" s="4" t="s">
        <v>49</v>
      </c>
      <c r="H769" s="4" t="s">
        <v>49</v>
      </c>
      <c r="I769" s="3" t="s">
        <v>34</v>
      </c>
      <c r="J769" s="3" t="s">
        <v>65</v>
      </c>
      <c r="K769" s="4" t="s">
        <v>49</v>
      </c>
      <c r="L769" s="4" t="s">
        <v>49</v>
      </c>
      <c r="M769" s="3" t="s">
        <v>33</v>
      </c>
      <c r="N769" s="4" t="s">
        <v>49</v>
      </c>
      <c r="O769" s="4" t="s">
        <v>49</v>
      </c>
      <c r="P769" s="3" t="s">
        <v>66</v>
      </c>
      <c r="Q769" s="3" t="s">
        <v>39</v>
      </c>
      <c r="R769" s="3" t="s">
        <v>67</v>
      </c>
      <c r="S769" s="3" t="s">
        <v>68</v>
      </c>
      <c r="T769" s="3" t="s">
        <v>69</v>
      </c>
      <c r="U769" s="3" t="s">
        <v>70</v>
      </c>
      <c r="V769" s="3" t="s">
        <v>43</v>
      </c>
      <c r="W769" s="3" t="s">
        <v>44</v>
      </c>
      <c r="X769" s="3" t="s">
        <v>45</v>
      </c>
      <c r="Y769" s="3" t="s">
        <v>46</v>
      </c>
      <c r="Z769" s="3" t="s">
        <v>73</v>
      </c>
      <c r="AA769" s="3" t="s">
        <v>1657</v>
      </c>
      <c r="AB769" s="4">
        <v>1</v>
      </c>
      <c r="AC769" s="12" t="s">
        <v>3123</v>
      </c>
      <c r="AD769" s="10"/>
      <c r="AE769" s="10"/>
      <c r="AF769" s="4">
        <v>20790</v>
      </c>
      <c r="AG769" s="4">
        <v>20.79</v>
      </c>
      <c r="AH769" s="4">
        <v>142000</v>
      </c>
    </row>
    <row r="770" spans="1:34" ht="22" customHeight="1" x14ac:dyDescent="0.3">
      <c r="A770" s="2">
        <v>43197</v>
      </c>
      <c r="B770" s="3" t="s">
        <v>50</v>
      </c>
      <c r="C770" s="3" t="s">
        <v>84</v>
      </c>
      <c r="D770" s="3" t="s">
        <v>85</v>
      </c>
      <c r="E770" s="3" t="s">
        <v>44</v>
      </c>
      <c r="F770" s="3" t="s">
        <v>33</v>
      </c>
      <c r="G770" s="4" t="s">
        <v>49</v>
      </c>
      <c r="H770" s="4" t="s">
        <v>49</v>
      </c>
      <c r="I770" s="3" t="s">
        <v>86</v>
      </c>
      <c r="J770" s="3" t="s">
        <v>1661</v>
      </c>
      <c r="K770" s="4" t="s">
        <v>49</v>
      </c>
      <c r="L770" s="4" t="s">
        <v>49</v>
      </c>
      <c r="M770" s="4" t="s">
        <v>49</v>
      </c>
      <c r="N770" s="4" t="s">
        <v>49</v>
      </c>
      <c r="O770" s="4" t="s">
        <v>49</v>
      </c>
      <c r="P770" s="3" t="s">
        <v>1662</v>
      </c>
      <c r="Q770" s="3" t="s">
        <v>309</v>
      </c>
      <c r="R770" s="3" t="s">
        <v>186</v>
      </c>
      <c r="S770" s="3" t="s">
        <v>187</v>
      </c>
      <c r="T770" s="3" t="s">
        <v>188</v>
      </c>
      <c r="U770" s="3" t="s">
        <v>42</v>
      </c>
      <c r="V770" s="3" t="s">
        <v>90</v>
      </c>
      <c r="W770" s="3" t="s">
        <v>44</v>
      </c>
      <c r="X770" s="3" t="s">
        <v>91</v>
      </c>
      <c r="Y770" s="3" t="s">
        <v>46</v>
      </c>
      <c r="Z770" s="3" t="s">
        <v>138</v>
      </c>
      <c r="AA770" s="3" t="s">
        <v>1663</v>
      </c>
      <c r="AB770" s="4">
        <v>1</v>
      </c>
      <c r="AC770" s="12" t="s">
        <v>3123</v>
      </c>
      <c r="AD770" s="10"/>
      <c r="AE770" s="10"/>
      <c r="AF770" s="4">
        <v>21580</v>
      </c>
      <c r="AG770" s="4">
        <v>21.58</v>
      </c>
      <c r="AH770" s="4">
        <v>50000</v>
      </c>
    </row>
    <row r="771" spans="1:34" ht="22" customHeight="1" x14ac:dyDescent="0.3">
      <c r="A771" s="5">
        <v>43190</v>
      </c>
      <c r="B771" s="6" t="s">
        <v>50</v>
      </c>
      <c r="C771" s="6" t="s">
        <v>32</v>
      </c>
      <c r="D771" s="7" t="s">
        <v>49</v>
      </c>
      <c r="E771" s="7" t="s">
        <v>49</v>
      </c>
      <c r="F771" s="6" t="s">
        <v>33</v>
      </c>
      <c r="G771" s="7" t="s">
        <v>49</v>
      </c>
      <c r="H771" s="7" t="s">
        <v>49</v>
      </c>
      <c r="I771" s="6" t="s">
        <v>34</v>
      </c>
      <c r="J771" s="6" t="s">
        <v>557</v>
      </c>
      <c r="K771" s="6" t="s">
        <v>558</v>
      </c>
      <c r="L771" s="6" t="s">
        <v>187</v>
      </c>
      <c r="M771" s="6" t="s">
        <v>33</v>
      </c>
      <c r="N771" s="7" t="s">
        <v>49</v>
      </c>
      <c r="O771" s="7" t="s">
        <v>49</v>
      </c>
      <c r="P771" s="6" t="s">
        <v>559</v>
      </c>
      <c r="Q771" s="6" t="s">
        <v>39</v>
      </c>
      <c r="R771" s="6" t="s">
        <v>186</v>
      </c>
      <c r="S771" s="6" t="s">
        <v>187</v>
      </c>
      <c r="T771" s="6" t="s">
        <v>188</v>
      </c>
      <c r="U771" s="6" t="s">
        <v>42</v>
      </c>
      <c r="V771" s="6" t="s">
        <v>90</v>
      </c>
      <c r="W771" s="6" t="s">
        <v>44</v>
      </c>
      <c r="X771" s="6" t="s">
        <v>91</v>
      </c>
      <c r="Y771" s="6" t="s">
        <v>46</v>
      </c>
      <c r="Z771" s="6" t="s">
        <v>251</v>
      </c>
      <c r="AA771" s="6" t="s">
        <v>1667</v>
      </c>
      <c r="AB771" s="7">
        <v>1</v>
      </c>
      <c r="AC771" s="12" t="s">
        <v>3123</v>
      </c>
      <c r="AD771" s="7"/>
      <c r="AE771" s="7"/>
      <c r="AF771" s="7">
        <v>17097</v>
      </c>
      <c r="AG771" s="7">
        <v>17.100000000000001</v>
      </c>
      <c r="AH771" s="7">
        <v>65100</v>
      </c>
    </row>
    <row r="772" spans="1:34" ht="22" customHeight="1" x14ac:dyDescent="0.3">
      <c r="A772" s="2">
        <v>43190</v>
      </c>
      <c r="B772" s="3" t="s">
        <v>50</v>
      </c>
      <c r="C772" s="3" t="s">
        <v>84</v>
      </c>
      <c r="D772" s="3" t="s">
        <v>85</v>
      </c>
      <c r="E772" s="3" t="s">
        <v>44</v>
      </c>
      <c r="F772" s="3" t="s">
        <v>33</v>
      </c>
      <c r="G772" s="4" t="s">
        <v>49</v>
      </c>
      <c r="H772" s="4" t="s">
        <v>49</v>
      </c>
      <c r="I772" s="3" t="s">
        <v>86</v>
      </c>
      <c r="J772" s="3" t="s">
        <v>1661</v>
      </c>
      <c r="K772" s="4" t="s">
        <v>49</v>
      </c>
      <c r="L772" s="4" t="s">
        <v>49</v>
      </c>
      <c r="M772" s="4" t="s">
        <v>49</v>
      </c>
      <c r="N772" s="4" t="s">
        <v>49</v>
      </c>
      <c r="O772" s="4" t="s">
        <v>49</v>
      </c>
      <c r="P772" s="3" t="s">
        <v>1662</v>
      </c>
      <c r="Q772" s="3" t="s">
        <v>309</v>
      </c>
      <c r="R772" s="3" t="s">
        <v>186</v>
      </c>
      <c r="S772" s="3" t="s">
        <v>187</v>
      </c>
      <c r="T772" s="3" t="s">
        <v>188</v>
      </c>
      <c r="U772" s="3" t="s">
        <v>42</v>
      </c>
      <c r="V772" s="3" t="s">
        <v>90</v>
      </c>
      <c r="W772" s="3" t="s">
        <v>44</v>
      </c>
      <c r="X772" s="3" t="s">
        <v>91</v>
      </c>
      <c r="Y772" s="3" t="s">
        <v>46</v>
      </c>
      <c r="Z772" s="3" t="s">
        <v>1438</v>
      </c>
      <c r="AA772" s="3" t="s">
        <v>1668</v>
      </c>
      <c r="AB772" s="4">
        <v>2</v>
      </c>
      <c r="AC772" s="12" t="s">
        <v>3123</v>
      </c>
      <c r="AD772" s="10"/>
      <c r="AE772" s="10"/>
      <c r="AF772" s="4">
        <v>43820</v>
      </c>
      <c r="AG772" s="4">
        <v>43.82</v>
      </c>
      <c r="AH772" s="4">
        <v>45400</v>
      </c>
    </row>
    <row r="773" spans="1:34" ht="22" customHeight="1" x14ac:dyDescent="0.3">
      <c r="A773" s="2">
        <v>43188</v>
      </c>
      <c r="B773" s="3" t="s">
        <v>31</v>
      </c>
      <c r="C773" s="3" t="s">
        <v>32</v>
      </c>
      <c r="D773" s="4" t="s">
        <v>49</v>
      </c>
      <c r="E773" s="4" t="s">
        <v>49</v>
      </c>
      <c r="F773" s="3" t="s">
        <v>33</v>
      </c>
      <c r="G773" s="4" t="s">
        <v>49</v>
      </c>
      <c r="H773" s="4" t="s">
        <v>49</v>
      </c>
      <c r="I773" s="3" t="s">
        <v>34</v>
      </c>
      <c r="J773" s="3" t="s">
        <v>77</v>
      </c>
      <c r="K773" s="3" t="s">
        <v>78</v>
      </c>
      <c r="L773" s="3" t="s">
        <v>68</v>
      </c>
      <c r="M773" s="3" t="s">
        <v>33</v>
      </c>
      <c r="N773" s="4" t="s">
        <v>49</v>
      </c>
      <c r="O773" s="4" t="s">
        <v>49</v>
      </c>
      <c r="P773" s="3" t="s">
        <v>79</v>
      </c>
      <c r="Q773" s="3" t="s">
        <v>39</v>
      </c>
      <c r="R773" s="3" t="s">
        <v>227</v>
      </c>
      <c r="S773" s="3" t="s">
        <v>68</v>
      </c>
      <c r="T773" s="3" t="s">
        <v>228</v>
      </c>
      <c r="U773" s="3" t="s">
        <v>70</v>
      </c>
      <c r="V773" s="3" t="s">
        <v>43</v>
      </c>
      <c r="W773" s="3" t="s">
        <v>44</v>
      </c>
      <c r="X773" s="3" t="s">
        <v>45</v>
      </c>
      <c r="Y773" s="3" t="s">
        <v>46</v>
      </c>
      <c r="Z773" s="3" t="s">
        <v>243</v>
      </c>
      <c r="AA773" s="3" t="s">
        <v>1670</v>
      </c>
      <c r="AB773" s="4">
        <v>2</v>
      </c>
      <c r="AC773" s="12" t="s">
        <v>3123</v>
      </c>
      <c r="AD773" s="10"/>
      <c r="AE773" s="10"/>
      <c r="AF773" s="4">
        <v>25940</v>
      </c>
      <c r="AG773" s="4">
        <v>25.94</v>
      </c>
      <c r="AH773" s="4">
        <v>650000</v>
      </c>
    </row>
    <row r="774" spans="1:34" ht="22" customHeight="1" x14ac:dyDescent="0.3">
      <c r="A774" s="2">
        <v>43188</v>
      </c>
      <c r="B774" s="3" t="s">
        <v>50</v>
      </c>
      <c r="C774" s="3" t="s">
        <v>84</v>
      </c>
      <c r="D774" s="3" t="s">
        <v>85</v>
      </c>
      <c r="E774" s="3" t="s">
        <v>44</v>
      </c>
      <c r="F774" s="3" t="s">
        <v>33</v>
      </c>
      <c r="G774" s="4" t="s">
        <v>49</v>
      </c>
      <c r="H774" s="4" t="s">
        <v>49</v>
      </c>
      <c r="I774" s="3" t="s">
        <v>86</v>
      </c>
      <c r="J774" s="3" t="s">
        <v>127</v>
      </c>
      <c r="K774" s="3" t="s">
        <v>88</v>
      </c>
      <c r="L774" s="3" t="s">
        <v>61</v>
      </c>
      <c r="M774" s="4" t="s">
        <v>49</v>
      </c>
      <c r="N774" s="4" t="s">
        <v>49</v>
      </c>
      <c r="O774" s="4" t="s">
        <v>49</v>
      </c>
      <c r="P774" s="3" t="s">
        <v>128</v>
      </c>
      <c r="Q774" s="3" t="s">
        <v>39</v>
      </c>
      <c r="R774" s="3" t="s">
        <v>60</v>
      </c>
      <c r="S774" s="3" t="s">
        <v>61</v>
      </c>
      <c r="T774" s="3" t="s">
        <v>62</v>
      </c>
      <c r="U774" s="3" t="s">
        <v>56</v>
      </c>
      <c r="V774" s="3" t="s">
        <v>90</v>
      </c>
      <c r="W774" s="3" t="s">
        <v>44</v>
      </c>
      <c r="X774" s="3" t="s">
        <v>91</v>
      </c>
      <c r="Y774" s="3" t="s">
        <v>46</v>
      </c>
      <c r="Z774" s="3" t="s">
        <v>129</v>
      </c>
      <c r="AA774" s="3" t="s">
        <v>1671</v>
      </c>
      <c r="AB774" s="4">
        <v>1</v>
      </c>
      <c r="AC774" s="12" t="s">
        <v>3123</v>
      </c>
      <c r="AD774" s="10"/>
      <c r="AE774" s="10"/>
      <c r="AF774" s="4">
        <v>17536</v>
      </c>
      <c r="AG774" s="4">
        <v>17.54</v>
      </c>
      <c r="AH774" s="4">
        <v>207000</v>
      </c>
    </row>
    <row r="775" spans="1:34" ht="22" customHeight="1" x14ac:dyDescent="0.3">
      <c r="A775" s="5">
        <v>43186</v>
      </c>
      <c r="B775" s="6" t="s">
        <v>50</v>
      </c>
      <c r="C775" s="6" t="s">
        <v>32</v>
      </c>
      <c r="D775" s="7" t="s">
        <v>49</v>
      </c>
      <c r="E775" s="7" t="s">
        <v>49</v>
      </c>
      <c r="F775" s="6" t="s">
        <v>33</v>
      </c>
      <c r="G775" s="7" t="s">
        <v>49</v>
      </c>
      <c r="H775" s="7" t="s">
        <v>49</v>
      </c>
      <c r="I775" s="6" t="s">
        <v>34</v>
      </c>
      <c r="J775" s="6" t="s">
        <v>305</v>
      </c>
      <c r="K775" s="7" t="s">
        <v>49</v>
      </c>
      <c r="L775" s="6" t="s">
        <v>307</v>
      </c>
      <c r="M775" s="6" t="s">
        <v>33</v>
      </c>
      <c r="N775" s="7">
        <v>1134995330.5699999</v>
      </c>
      <c r="O775" s="7">
        <v>894516915.13</v>
      </c>
      <c r="P775" s="6" t="s">
        <v>1553</v>
      </c>
      <c r="Q775" s="6" t="s">
        <v>39</v>
      </c>
      <c r="R775" s="6" t="s">
        <v>310</v>
      </c>
      <c r="S775" s="6" t="s">
        <v>307</v>
      </c>
      <c r="T775" s="6" t="s">
        <v>311</v>
      </c>
      <c r="U775" s="6" t="s">
        <v>56</v>
      </c>
      <c r="V775" s="6" t="s">
        <v>43</v>
      </c>
      <c r="W775" s="6" t="s">
        <v>44</v>
      </c>
      <c r="X775" s="6" t="s">
        <v>45</v>
      </c>
      <c r="Y775" s="6" t="s">
        <v>46</v>
      </c>
      <c r="Z775" s="6" t="s">
        <v>1672</v>
      </c>
      <c r="AA775" s="6" t="s">
        <v>1673</v>
      </c>
      <c r="AB775" s="7">
        <v>5</v>
      </c>
      <c r="AC775" s="12" t="s">
        <v>3123</v>
      </c>
      <c r="AD775" s="7"/>
      <c r="AE775" s="7"/>
      <c r="AF775" s="7">
        <v>1</v>
      </c>
      <c r="AG775" s="7">
        <v>0</v>
      </c>
      <c r="AH775" s="6" t="s">
        <v>49</v>
      </c>
    </row>
    <row r="776" spans="1:34" ht="22" customHeight="1" x14ac:dyDescent="0.3">
      <c r="A776" s="5">
        <v>43183</v>
      </c>
      <c r="B776" s="6" t="s">
        <v>50</v>
      </c>
      <c r="C776" s="6" t="s">
        <v>32</v>
      </c>
      <c r="D776" s="7" t="s">
        <v>49</v>
      </c>
      <c r="E776" s="7" t="s">
        <v>49</v>
      </c>
      <c r="F776" s="6" t="s">
        <v>33</v>
      </c>
      <c r="G776" s="7" t="s">
        <v>49</v>
      </c>
      <c r="H776" s="7" t="s">
        <v>49</v>
      </c>
      <c r="I776" s="6" t="s">
        <v>34</v>
      </c>
      <c r="J776" s="6" t="s">
        <v>557</v>
      </c>
      <c r="K776" s="6" t="s">
        <v>558</v>
      </c>
      <c r="L776" s="6" t="s">
        <v>187</v>
      </c>
      <c r="M776" s="6" t="s">
        <v>33</v>
      </c>
      <c r="N776" s="7" t="s">
        <v>49</v>
      </c>
      <c r="O776" s="7" t="s">
        <v>49</v>
      </c>
      <c r="P776" s="6" t="s">
        <v>559</v>
      </c>
      <c r="Q776" s="6" t="s">
        <v>39</v>
      </c>
      <c r="R776" s="6" t="s">
        <v>750</v>
      </c>
      <c r="S776" s="6" t="s">
        <v>187</v>
      </c>
      <c r="T776" s="6" t="s">
        <v>751</v>
      </c>
      <c r="U776" s="6" t="s">
        <v>42</v>
      </c>
      <c r="V776" s="6" t="s">
        <v>90</v>
      </c>
      <c r="W776" s="6" t="s">
        <v>44</v>
      </c>
      <c r="X776" s="6" t="s">
        <v>91</v>
      </c>
      <c r="Y776" s="6" t="s">
        <v>46</v>
      </c>
      <c r="Z776" s="6" t="s">
        <v>251</v>
      </c>
      <c r="AA776" s="6" t="s">
        <v>1674</v>
      </c>
      <c r="AB776" s="7">
        <v>1</v>
      </c>
      <c r="AC776" s="12" t="s">
        <v>3123</v>
      </c>
      <c r="AD776" s="7"/>
      <c r="AE776" s="7"/>
      <c r="AF776" s="7">
        <v>17097</v>
      </c>
      <c r="AG776" s="7">
        <v>17.100000000000001</v>
      </c>
      <c r="AH776" s="7">
        <v>65100</v>
      </c>
    </row>
    <row r="777" spans="1:34" ht="22" customHeight="1" x14ac:dyDescent="0.3">
      <c r="A777" s="5">
        <v>43182</v>
      </c>
      <c r="B777" s="6" t="s">
        <v>50</v>
      </c>
      <c r="C777" s="6" t="s">
        <v>32</v>
      </c>
      <c r="D777" s="7" t="s">
        <v>49</v>
      </c>
      <c r="E777" s="7" t="s">
        <v>49</v>
      </c>
      <c r="F777" s="6" t="s">
        <v>33</v>
      </c>
      <c r="G777" s="7" t="s">
        <v>49</v>
      </c>
      <c r="H777" s="7" t="s">
        <v>49</v>
      </c>
      <c r="I777" s="6" t="s">
        <v>34</v>
      </c>
      <c r="J777" s="6" t="s">
        <v>305</v>
      </c>
      <c r="K777" s="7" t="s">
        <v>49</v>
      </c>
      <c r="L777" s="6" t="s">
        <v>307</v>
      </c>
      <c r="M777" s="6" t="s">
        <v>33</v>
      </c>
      <c r="N777" s="7">
        <v>1134995330.5699999</v>
      </c>
      <c r="O777" s="7">
        <v>894516915.13</v>
      </c>
      <c r="P777" s="6" t="s">
        <v>1553</v>
      </c>
      <c r="Q777" s="6" t="s">
        <v>39</v>
      </c>
      <c r="R777" s="6" t="s">
        <v>310</v>
      </c>
      <c r="S777" s="6" t="s">
        <v>307</v>
      </c>
      <c r="T777" s="6" t="s">
        <v>311</v>
      </c>
      <c r="U777" s="6" t="s">
        <v>56</v>
      </c>
      <c r="V777" s="6" t="s">
        <v>43</v>
      </c>
      <c r="W777" s="6" t="s">
        <v>44</v>
      </c>
      <c r="X777" s="6" t="s">
        <v>45</v>
      </c>
      <c r="Y777" s="6" t="s">
        <v>46</v>
      </c>
      <c r="Z777" s="6" t="s">
        <v>140</v>
      </c>
      <c r="AA777" s="6" t="s">
        <v>1676</v>
      </c>
      <c r="AB777" s="7">
        <v>3</v>
      </c>
      <c r="AC777" s="12" t="s">
        <v>3123</v>
      </c>
      <c r="AD777" s="7"/>
      <c r="AE777" s="7"/>
      <c r="AF777" s="7">
        <v>57570</v>
      </c>
      <c r="AG777" s="7">
        <v>57.57</v>
      </c>
      <c r="AH777" s="7">
        <v>57300</v>
      </c>
    </row>
    <row r="778" spans="1:34" ht="22" customHeight="1" x14ac:dyDescent="0.3">
      <c r="A778" s="2">
        <v>43182</v>
      </c>
      <c r="B778" s="3" t="s">
        <v>31</v>
      </c>
      <c r="C778" s="3" t="s">
        <v>32</v>
      </c>
      <c r="D778" s="4" t="s">
        <v>49</v>
      </c>
      <c r="E778" s="4" t="s">
        <v>49</v>
      </c>
      <c r="F778" s="3" t="s">
        <v>33</v>
      </c>
      <c r="G778" s="4" t="s">
        <v>49</v>
      </c>
      <c r="H778" s="4" t="s">
        <v>49</v>
      </c>
      <c r="I778" s="3" t="s">
        <v>34</v>
      </c>
      <c r="J778" s="3" t="s">
        <v>65</v>
      </c>
      <c r="K778" s="4" t="s">
        <v>49</v>
      </c>
      <c r="L778" s="4" t="s">
        <v>49</v>
      </c>
      <c r="M778" s="3" t="s">
        <v>33</v>
      </c>
      <c r="N778" s="4" t="s">
        <v>49</v>
      </c>
      <c r="O778" s="4" t="s">
        <v>49</v>
      </c>
      <c r="P778" s="3" t="s">
        <v>66</v>
      </c>
      <c r="Q778" s="3" t="s">
        <v>39</v>
      </c>
      <c r="R778" s="3" t="s">
        <v>67</v>
      </c>
      <c r="S778" s="3" t="s">
        <v>68</v>
      </c>
      <c r="T778" s="3" t="s">
        <v>69</v>
      </c>
      <c r="U778" s="3" t="s">
        <v>70</v>
      </c>
      <c r="V778" s="3" t="s">
        <v>43</v>
      </c>
      <c r="W778" s="3" t="s">
        <v>44</v>
      </c>
      <c r="X778" s="3" t="s">
        <v>45</v>
      </c>
      <c r="Y778" s="3" t="s">
        <v>46</v>
      </c>
      <c r="Z778" s="3" t="s">
        <v>71</v>
      </c>
      <c r="AA778" s="3" t="s">
        <v>1012</v>
      </c>
      <c r="AB778" s="4">
        <v>4</v>
      </c>
      <c r="AC778" s="12" t="s">
        <v>3123</v>
      </c>
      <c r="AD778" s="10"/>
      <c r="AE778" s="10"/>
      <c r="AF778" s="4">
        <v>44696</v>
      </c>
      <c r="AG778" s="4">
        <v>44.7</v>
      </c>
      <c r="AH778" s="4">
        <v>356000</v>
      </c>
    </row>
    <row r="779" spans="1:34" ht="22" customHeight="1" x14ac:dyDescent="0.3">
      <c r="A779" s="5">
        <v>43182</v>
      </c>
      <c r="B779" s="6" t="s">
        <v>31</v>
      </c>
      <c r="C779" s="6" t="s">
        <v>32</v>
      </c>
      <c r="D779" s="7" t="s">
        <v>49</v>
      </c>
      <c r="E779" s="7" t="s">
        <v>49</v>
      </c>
      <c r="F779" s="6" t="s">
        <v>33</v>
      </c>
      <c r="G779" s="7" t="s">
        <v>49</v>
      </c>
      <c r="H779" s="7" t="s">
        <v>49</v>
      </c>
      <c r="I779" s="6" t="s">
        <v>34</v>
      </c>
      <c r="J779" s="6" t="s">
        <v>65</v>
      </c>
      <c r="K779" s="7" t="s">
        <v>49</v>
      </c>
      <c r="L779" s="7" t="s">
        <v>49</v>
      </c>
      <c r="M779" s="6" t="s">
        <v>33</v>
      </c>
      <c r="N779" s="7" t="s">
        <v>49</v>
      </c>
      <c r="O779" s="7" t="s">
        <v>49</v>
      </c>
      <c r="P779" s="6" t="s">
        <v>66</v>
      </c>
      <c r="Q779" s="6" t="s">
        <v>39</v>
      </c>
      <c r="R779" s="6" t="s">
        <v>67</v>
      </c>
      <c r="S779" s="6" t="s">
        <v>68</v>
      </c>
      <c r="T779" s="6" t="s">
        <v>69</v>
      </c>
      <c r="U779" s="6" t="s">
        <v>70</v>
      </c>
      <c r="V779" s="6" t="s">
        <v>43</v>
      </c>
      <c r="W779" s="6" t="s">
        <v>44</v>
      </c>
      <c r="X779" s="6" t="s">
        <v>45</v>
      </c>
      <c r="Y779" s="6" t="s">
        <v>46</v>
      </c>
      <c r="Z779" s="6" t="s">
        <v>71</v>
      </c>
      <c r="AA779" s="6" t="s">
        <v>1012</v>
      </c>
      <c r="AB779" s="7">
        <v>8</v>
      </c>
      <c r="AC779" s="12" t="s">
        <v>3123</v>
      </c>
      <c r="AD779" s="7"/>
      <c r="AE779" s="7"/>
      <c r="AF779" s="7">
        <v>89392</v>
      </c>
      <c r="AG779" s="7">
        <v>89.39</v>
      </c>
      <c r="AH779" s="7">
        <v>712000</v>
      </c>
    </row>
    <row r="780" spans="1:34" ht="22" customHeight="1" x14ac:dyDescent="0.3">
      <c r="A780" s="5">
        <v>43182</v>
      </c>
      <c r="B780" s="6" t="s">
        <v>31</v>
      </c>
      <c r="C780" s="6" t="s">
        <v>32</v>
      </c>
      <c r="D780" s="7" t="s">
        <v>49</v>
      </c>
      <c r="E780" s="7" t="s">
        <v>49</v>
      </c>
      <c r="F780" s="6" t="s">
        <v>33</v>
      </c>
      <c r="G780" s="7" t="s">
        <v>49</v>
      </c>
      <c r="H780" s="7" t="s">
        <v>49</v>
      </c>
      <c r="I780" s="6" t="s">
        <v>34</v>
      </c>
      <c r="J780" s="6" t="s">
        <v>65</v>
      </c>
      <c r="K780" s="7" t="s">
        <v>49</v>
      </c>
      <c r="L780" s="7" t="s">
        <v>49</v>
      </c>
      <c r="M780" s="6" t="s">
        <v>33</v>
      </c>
      <c r="N780" s="7" t="s">
        <v>49</v>
      </c>
      <c r="O780" s="7" t="s">
        <v>49</v>
      </c>
      <c r="P780" s="6" t="s">
        <v>66</v>
      </c>
      <c r="Q780" s="6" t="s">
        <v>39</v>
      </c>
      <c r="R780" s="6" t="s">
        <v>67</v>
      </c>
      <c r="S780" s="6" t="s">
        <v>68</v>
      </c>
      <c r="T780" s="6" t="s">
        <v>69</v>
      </c>
      <c r="U780" s="6" t="s">
        <v>70</v>
      </c>
      <c r="V780" s="6" t="s">
        <v>43</v>
      </c>
      <c r="W780" s="6" t="s">
        <v>44</v>
      </c>
      <c r="X780" s="6" t="s">
        <v>45</v>
      </c>
      <c r="Y780" s="6" t="s">
        <v>46</v>
      </c>
      <c r="Z780" s="6" t="s">
        <v>73</v>
      </c>
      <c r="AA780" s="6" t="s">
        <v>1678</v>
      </c>
      <c r="AB780" s="7">
        <v>1</v>
      </c>
      <c r="AC780" s="12" t="s">
        <v>3123</v>
      </c>
      <c r="AD780" s="7"/>
      <c r="AE780" s="7"/>
      <c r="AF780" s="7">
        <v>17618</v>
      </c>
      <c r="AG780" s="7">
        <v>17.62</v>
      </c>
      <c r="AH780" s="7">
        <v>140000</v>
      </c>
    </row>
    <row r="781" spans="1:34" ht="22" customHeight="1" x14ac:dyDescent="0.3">
      <c r="A781" s="2">
        <v>43182</v>
      </c>
      <c r="B781" s="3" t="s">
        <v>31</v>
      </c>
      <c r="C781" s="3" t="s">
        <v>32</v>
      </c>
      <c r="D781" s="4" t="s">
        <v>49</v>
      </c>
      <c r="E781" s="4" t="s">
        <v>49</v>
      </c>
      <c r="F781" s="3" t="s">
        <v>33</v>
      </c>
      <c r="G781" s="4" t="s">
        <v>49</v>
      </c>
      <c r="H781" s="4" t="s">
        <v>49</v>
      </c>
      <c r="I781" s="3" t="s">
        <v>34</v>
      </c>
      <c r="J781" s="3" t="s">
        <v>65</v>
      </c>
      <c r="K781" s="4" t="s">
        <v>49</v>
      </c>
      <c r="L781" s="4" t="s">
        <v>49</v>
      </c>
      <c r="M781" s="3" t="s">
        <v>33</v>
      </c>
      <c r="N781" s="4" t="s">
        <v>49</v>
      </c>
      <c r="O781" s="4" t="s">
        <v>49</v>
      </c>
      <c r="P781" s="3" t="s">
        <v>66</v>
      </c>
      <c r="Q781" s="3" t="s">
        <v>39</v>
      </c>
      <c r="R781" s="3" t="s">
        <v>67</v>
      </c>
      <c r="S781" s="3" t="s">
        <v>68</v>
      </c>
      <c r="T781" s="3" t="s">
        <v>69</v>
      </c>
      <c r="U781" s="3" t="s">
        <v>70</v>
      </c>
      <c r="V781" s="3" t="s">
        <v>43</v>
      </c>
      <c r="W781" s="3" t="s">
        <v>44</v>
      </c>
      <c r="X781" s="3" t="s">
        <v>45</v>
      </c>
      <c r="Y781" s="3" t="s">
        <v>46</v>
      </c>
      <c r="Z781" s="3" t="s">
        <v>71</v>
      </c>
      <c r="AA781" s="3" t="s">
        <v>1012</v>
      </c>
      <c r="AB781" s="4">
        <v>2</v>
      </c>
      <c r="AC781" s="12" t="s">
        <v>3123</v>
      </c>
      <c r="AD781" s="10"/>
      <c r="AE781" s="10"/>
      <c r="AF781" s="4">
        <v>22348</v>
      </c>
      <c r="AG781" s="4">
        <v>22.35</v>
      </c>
      <c r="AH781" s="4">
        <v>178000</v>
      </c>
    </row>
    <row r="782" spans="1:34" ht="22" customHeight="1" x14ac:dyDescent="0.3">
      <c r="A782" s="2">
        <v>43181</v>
      </c>
      <c r="B782" s="3" t="s">
        <v>31</v>
      </c>
      <c r="C782" s="3" t="s">
        <v>32</v>
      </c>
      <c r="D782" s="4" t="s">
        <v>49</v>
      </c>
      <c r="E782" s="4" t="s">
        <v>49</v>
      </c>
      <c r="F782" s="3" t="s">
        <v>33</v>
      </c>
      <c r="G782" s="4" t="s">
        <v>49</v>
      </c>
      <c r="H782" s="4" t="s">
        <v>49</v>
      </c>
      <c r="I782" s="3" t="s">
        <v>34</v>
      </c>
      <c r="J782" s="3" t="s">
        <v>65</v>
      </c>
      <c r="K782" s="4" t="s">
        <v>49</v>
      </c>
      <c r="L782" s="4" t="s">
        <v>49</v>
      </c>
      <c r="M782" s="3" t="s">
        <v>33</v>
      </c>
      <c r="N782" s="4" t="s">
        <v>49</v>
      </c>
      <c r="O782" s="4" t="s">
        <v>49</v>
      </c>
      <c r="P782" s="3" t="s">
        <v>66</v>
      </c>
      <c r="Q782" s="3" t="s">
        <v>39</v>
      </c>
      <c r="R782" s="3" t="s">
        <v>227</v>
      </c>
      <c r="S782" s="3" t="s">
        <v>68</v>
      </c>
      <c r="T782" s="3" t="s">
        <v>228</v>
      </c>
      <c r="U782" s="3" t="s">
        <v>70</v>
      </c>
      <c r="V782" s="3" t="s">
        <v>43</v>
      </c>
      <c r="W782" s="3" t="s">
        <v>44</v>
      </c>
      <c r="X782" s="3" t="s">
        <v>45</v>
      </c>
      <c r="Y782" s="3" t="s">
        <v>46</v>
      </c>
      <c r="Z782" s="3" t="s">
        <v>73</v>
      </c>
      <c r="AA782" s="3" t="s">
        <v>1682</v>
      </c>
      <c r="AB782" s="4">
        <v>2</v>
      </c>
      <c r="AC782" s="12" t="s">
        <v>3123</v>
      </c>
      <c r="AD782" s="10"/>
      <c r="AE782" s="10"/>
      <c r="AF782" s="4">
        <v>41580</v>
      </c>
      <c r="AG782" s="4">
        <v>41.58</v>
      </c>
      <c r="AH782" s="4">
        <v>331000</v>
      </c>
    </row>
    <row r="783" spans="1:34" ht="22" customHeight="1" x14ac:dyDescent="0.3">
      <c r="A783" s="5">
        <v>43181</v>
      </c>
      <c r="B783" s="6" t="s">
        <v>31</v>
      </c>
      <c r="C783" s="6" t="s">
        <v>32</v>
      </c>
      <c r="D783" s="7" t="s">
        <v>49</v>
      </c>
      <c r="E783" s="7" t="s">
        <v>49</v>
      </c>
      <c r="F783" s="6" t="s">
        <v>33</v>
      </c>
      <c r="G783" s="7" t="s">
        <v>49</v>
      </c>
      <c r="H783" s="7" t="s">
        <v>49</v>
      </c>
      <c r="I783" s="6" t="s">
        <v>34</v>
      </c>
      <c r="J783" s="6" t="s">
        <v>77</v>
      </c>
      <c r="K783" s="6" t="s">
        <v>78</v>
      </c>
      <c r="L783" s="6" t="s">
        <v>68</v>
      </c>
      <c r="M783" s="6" t="s">
        <v>33</v>
      </c>
      <c r="N783" s="7" t="s">
        <v>49</v>
      </c>
      <c r="O783" s="7" t="s">
        <v>49</v>
      </c>
      <c r="P783" s="6" t="s">
        <v>79</v>
      </c>
      <c r="Q783" s="6" t="s">
        <v>39</v>
      </c>
      <c r="R783" s="6" t="s">
        <v>227</v>
      </c>
      <c r="S783" s="6" t="s">
        <v>68</v>
      </c>
      <c r="T783" s="6" t="s">
        <v>228</v>
      </c>
      <c r="U783" s="6" t="s">
        <v>70</v>
      </c>
      <c r="V783" s="6" t="s">
        <v>43</v>
      </c>
      <c r="W783" s="6" t="s">
        <v>44</v>
      </c>
      <c r="X783" s="6" t="s">
        <v>45</v>
      </c>
      <c r="Y783" s="6" t="s">
        <v>46</v>
      </c>
      <c r="Z783" s="6" t="s">
        <v>82</v>
      </c>
      <c r="AA783" s="6" t="s">
        <v>1683</v>
      </c>
      <c r="AB783" s="7">
        <v>2</v>
      </c>
      <c r="AC783" s="12" t="s">
        <v>3123</v>
      </c>
      <c r="AD783" s="7"/>
      <c r="AE783" s="7"/>
      <c r="AF783" s="7">
        <v>37040</v>
      </c>
      <c r="AG783" s="7">
        <v>37.04</v>
      </c>
      <c r="AH783" s="7">
        <v>973000</v>
      </c>
    </row>
    <row r="784" spans="1:34" ht="22" customHeight="1" x14ac:dyDescent="0.3">
      <c r="A784" s="2">
        <v>43181</v>
      </c>
      <c r="B784" s="3" t="s">
        <v>31</v>
      </c>
      <c r="C784" s="3" t="s">
        <v>32</v>
      </c>
      <c r="D784" s="4" t="s">
        <v>49</v>
      </c>
      <c r="E784" s="4" t="s">
        <v>49</v>
      </c>
      <c r="F784" s="3" t="s">
        <v>33</v>
      </c>
      <c r="G784" s="4" t="s">
        <v>49</v>
      </c>
      <c r="H784" s="4" t="s">
        <v>49</v>
      </c>
      <c r="I784" s="3" t="s">
        <v>34</v>
      </c>
      <c r="J784" s="3" t="s">
        <v>77</v>
      </c>
      <c r="K784" s="3" t="s">
        <v>78</v>
      </c>
      <c r="L784" s="3" t="s">
        <v>68</v>
      </c>
      <c r="M784" s="3" t="s">
        <v>33</v>
      </c>
      <c r="N784" s="4" t="s">
        <v>49</v>
      </c>
      <c r="O784" s="4" t="s">
        <v>49</v>
      </c>
      <c r="P784" s="3" t="s">
        <v>79</v>
      </c>
      <c r="Q784" s="3" t="s">
        <v>39</v>
      </c>
      <c r="R784" s="3" t="s">
        <v>227</v>
      </c>
      <c r="S784" s="3" t="s">
        <v>68</v>
      </c>
      <c r="T784" s="3" t="s">
        <v>228</v>
      </c>
      <c r="U784" s="3" t="s">
        <v>70</v>
      </c>
      <c r="V784" s="3" t="s">
        <v>43</v>
      </c>
      <c r="W784" s="3" t="s">
        <v>44</v>
      </c>
      <c r="X784" s="3" t="s">
        <v>45</v>
      </c>
      <c r="Y784" s="3" t="s">
        <v>46</v>
      </c>
      <c r="Z784" s="3" t="s">
        <v>234</v>
      </c>
      <c r="AA784" s="3" t="s">
        <v>1684</v>
      </c>
      <c r="AB784" s="4">
        <v>1</v>
      </c>
      <c r="AC784" s="12" t="s">
        <v>3123</v>
      </c>
      <c r="AD784" s="10"/>
      <c r="AE784" s="10"/>
      <c r="AF784" s="4">
        <v>4350</v>
      </c>
      <c r="AG784" s="4">
        <v>4.3499999999999996</v>
      </c>
      <c r="AH784" s="4">
        <v>13500</v>
      </c>
    </row>
    <row r="785" spans="1:34" ht="22" customHeight="1" x14ac:dyDescent="0.3">
      <c r="A785" s="5">
        <v>43181</v>
      </c>
      <c r="B785" s="6" t="s">
        <v>31</v>
      </c>
      <c r="C785" s="6" t="s">
        <v>32</v>
      </c>
      <c r="D785" s="7" t="s">
        <v>49</v>
      </c>
      <c r="E785" s="7" t="s">
        <v>49</v>
      </c>
      <c r="F785" s="6" t="s">
        <v>33</v>
      </c>
      <c r="G785" s="7" t="s">
        <v>49</v>
      </c>
      <c r="H785" s="7" t="s">
        <v>49</v>
      </c>
      <c r="I785" s="6" t="s">
        <v>34</v>
      </c>
      <c r="J785" s="6" t="s">
        <v>65</v>
      </c>
      <c r="K785" s="7" t="s">
        <v>49</v>
      </c>
      <c r="L785" s="7" t="s">
        <v>49</v>
      </c>
      <c r="M785" s="6" t="s">
        <v>33</v>
      </c>
      <c r="N785" s="7" t="s">
        <v>49</v>
      </c>
      <c r="O785" s="7" t="s">
        <v>49</v>
      </c>
      <c r="P785" s="6" t="s">
        <v>66</v>
      </c>
      <c r="Q785" s="6" t="s">
        <v>39</v>
      </c>
      <c r="R785" s="6" t="s">
        <v>227</v>
      </c>
      <c r="S785" s="6" t="s">
        <v>68</v>
      </c>
      <c r="T785" s="6" t="s">
        <v>228</v>
      </c>
      <c r="U785" s="6" t="s">
        <v>70</v>
      </c>
      <c r="V785" s="6" t="s">
        <v>43</v>
      </c>
      <c r="W785" s="6" t="s">
        <v>44</v>
      </c>
      <c r="X785" s="6" t="s">
        <v>45</v>
      </c>
      <c r="Y785" s="6" t="s">
        <v>46</v>
      </c>
      <c r="Z785" s="6" t="s">
        <v>71</v>
      </c>
      <c r="AA785" s="6" t="s">
        <v>1685</v>
      </c>
      <c r="AB785" s="7">
        <v>12</v>
      </c>
      <c r="AC785" s="12" t="s">
        <v>3123</v>
      </c>
      <c r="AD785" s="7"/>
      <c r="AE785" s="7"/>
      <c r="AF785" s="7">
        <v>134089</v>
      </c>
      <c r="AG785" s="7">
        <v>134.09</v>
      </c>
      <c r="AH785" s="7">
        <v>1068000</v>
      </c>
    </row>
    <row r="786" spans="1:34" ht="22" customHeight="1" x14ac:dyDescent="0.3">
      <c r="A786" s="2">
        <v>43180</v>
      </c>
      <c r="B786" s="3" t="s">
        <v>50</v>
      </c>
      <c r="C786" s="3" t="s">
        <v>84</v>
      </c>
      <c r="D786" s="3" t="s">
        <v>85</v>
      </c>
      <c r="E786" s="3" t="s">
        <v>44</v>
      </c>
      <c r="F786" s="3" t="s">
        <v>33</v>
      </c>
      <c r="G786" s="4" t="s">
        <v>49</v>
      </c>
      <c r="H786" s="4" t="s">
        <v>49</v>
      </c>
      <c r="I786" s="3" t="s">
        <v>86</v>
      </c>
      <c r="J786" s="3" t="s">
        <v>1624</v>
      </c>
      <c r="K786" s="4" t="s">
        <v>49</v>
      </c>
      <c r="L786" s="3" t="s">
        <v>61</v>
      </c>
      <c r="M786" s="4" t="s">
        <v>49</v>
      </c>
      <c r="N786" s="4" t="s">
        <v>49</v>
      </c>
      <c r="O786" s="4" t="s">
        <v>49</v>
      </c>
      <c r="P786" s="3" t="s">
        <v>1625</v>
      </c>
      <c r="Q786" s="3" t="s">
        <v>39</v>
      </c>
      <c r="R786" s="3" t="s">
        <v>60</v>
      </c>
      <c r="S786" s="3" t="s">
        <v>61</v>
      </c>
      <c r="T786" s="3" t="s">
        <v>62</v>
      </c>
      <c r="U786" s="3" t="s">
        <v>56</v>
      </c>
      <c r="V786" s="3" t="s">
        <v>90</v>
      </c>
      <c r="W786" s="3" t="s">
        <v>44</v>
      </c>
      <c r="X786" s="3" t="s">
        <v>91</v>
      </c>
      <c r="Y786" s="3" t="s">
        <v>46</v>
      </c>
      <c r="Z786" s="3" t="s">
        <v>820</v>
      </c>
      <c r="AA786" s="3" t="s">
        <v>1686</v>
      </c>
      <c r="AB786" s="4">
        <v>2</v>
      </c>
      <c r="AC786" s="12" t="s">
        <v>3123</v>
      </c>
      <c r="AD786" s="10"/>
      <c r="AE786" s="10"/>
      <c r="AF786" s="4">
        <v>43094</v>
      </c>
      <c r="AG786" s="4">
        <v>43.09</v>
      </c>
      <c r="AH786" s="4">
        <v>347000</v>
      </c>
    </row>
    <row r="787" spans="1:34" ht="22" customHeight="1" x14ac:dyDescent="0.3">
      <c r="A787" s="5">
        <v>43180</v>
      </c>
      <c r="B787" s="6" t="s">
        <v>50</v>
      </c>
      <c r="C787" s="6" t="s">
        <v>84</v>
      </c>
      <c r="D787" s="6" t="s">
        <v>85</v>
      </c>
      <c r="E787" s="6" t="s">
        <v>44</v>
      </c>
      <c r="F787" s="6" t="s">
        <v>33</v>
      </c>
      <c r="G787" s="7" t="s">
        <v>49</v>
      </c>
      <c r="H787" s="7" t="s">
        <v>49</v>
      </c>
      <c r="I787" s="6" t="s">
        <v>86</v>
      </c>
      <c r="J787" s="6" t="s">
        <v>1624</v>
      </c>
      <c r="K787" s="7" t="s">
        <v>49</v>
      </c>
      <c r="L787" s="6" t="s">
        <v>61</v>
      </c>
      <c r="M787" s="7" t="s">
        <v>49</v>
      </c>
      <c r="N787" s="7" t="s">
        <v>49</v>
      </c>
      <c r="O787" s="7" t="s">
        <v>49</v>
      </c>
      <c r="P787" s="6" t="s">
        <v>1625</v>
      </c>
      <c r="Q787" s="6" t="s">
        <v>39</v>
      </c>
      <c r="R787" s="6" t="s">
        <v>60</v>
      </c>
      <c r="S787" s="6" t="s">
        <v>61</v>
      </c>
      <c r="T787" s="6" t="s">
        <v>62</v>
      </c>
      <c r="U787" s="6" t="s">
        <v>56</v>
      </c>
      <c r="V787" s="6" t="s">
        <v>90</v>
      </c>
      <c r="W787" s="6" t="s">
        <v>44</v>
      </c>
      <c r="X787" s="6" t="s">
        <v>91</v>
      </c>
      <c r="Y787" s="6" t="s">
        <v>46</v>
      </c>
      <c r="Z787" s="6" t="s">
        <v>820</v>
      </c>
      <c r="AA787" s="6" t="s">
        <v>1687</v>
      </c>
      <c r="AB787" s="7">
        <v>2</v>
      </c>
      <c r="AC787" s="12" t="s">
        <v>3123</v>
      </c>
      <c r="AD787" s="7"/>
      <c r="AE787" s="7"/>
      <c r="AF787" s="7">
        <v>43094</v>
      </c>
      <c r="AG787" s="7">
        <v>43.09</v>
      </c>
      <c r="AH787" s="7">
        <v>347000</v>
      </c>
    </row>
    <row r="788" spans="1:34" ht="22" customHeight="1" x14ac:dyDescent="0.3">
      <c r="A788" s="2">
        <v>43175</v>
      </c>
      <c r="B788" s="3" t="s">
        <v>31</v>
      </c>
      <c r="C788" s="3" t="s">
        <v>32</v>
      </c>
      <c r="D788" s="4" t="s">
        <v>49</v>
      </c>
      <c r="E788" s="4" t="s">
        <v>49</v>
      </c>
      <c r="F788" s="3" t="s">
        <v>33</v>
      </c>
      <c r="G788" s="4" t="s">
        <v>49</v>
      </c>
      <c r="H788" s="4" t="s">
        <v>49</v>
      </c>
      <c r="I788" s="3" t="s">
        <v>34</v>
      </c>
      <c r="J788" s="3" t="s">
        <v>65</v>
      </c>
      <c r="K788" s="4" t="s">
        <v>49</v>
      </c>
      <c r="L788" s="4" t="s">
        <v>49</v>
      </c>
      <c r="M788" s="3" t="s">
        <v>33</v>
      </c>
      <c r="N788" s="4" t="s">
        <v>49</v>
      </c>
      <c r="O788" s="4" t="s">
        <v>49</v>
      </c>
      <c r="P788" s="3" t="s">
        <v>66</v>
      </c>
      <c r="Q788" s="3" t="s">
        <v>39</v>
      </c>
      <c r="R788" s="3" t="s">
        <v>227</v>
      </c>
      <c r="S788" s="3" t="s">
        <v>68</v>
      </c>
      <c r="T788" s="3" t="s">
        <v>228</v>
      </c>
      <c r="U788" s="3" t="s">
        <v>70</v>
      </c>
      <c r="V788" s="3" t="s">
        <v>43</v>
      </c>
      <c r="W788" s="3" t="s">
        <v>44</v>
      </c>
      <c r="X788" s="3" t="s">
        <v>45</v>
      </c>
      <c r="Y788" s="3" t="s">
        <v>46</v>
      </c>
      <c r="Z788" s="3" t="s">
        <v>73</v>
      </c>
      <c r="AA788" s="3" t="s">
        <v>1691</v>
      </c>
      <c r="AB788" s="4">
        <v>3</v>
      </c>
      <c r="AC788" s="12" t="s">
        <v>3123</v>
      </c>
      <c r="AD788" s="10"/>
      <c r="AE788" s="10"/>
      <c r="AF788" s="4">
        <v>62370</v>
      </c>
      <c r="AG788" s="4">
        <v>62.37</v>
      </c>
      <c r="AH788" s="4">
        <v>497000</v>
      </c>
    </row>
    <row r="789" spans="1:34" ht="22" customHeight="1" x14ac:dyDescent="0.3">
      <c r="A789" s="5">
        <v>43175</v>
      </c>
      <c r="B789" s="6" t="s">
        <v>50</v>
      </c>
      <c r="C789" s="6" t="s">
        <v>32</v>
      </c>
      <c r="D789" s="7" t="s">
        <v>49</v>
      </c>
      <c r="E789" s="7" t="s">
        <v>49</v>
      </c>
      <c r="F789" s="6" t="s">
        <v>33</v>
      </c>
      <c r="G789" s="7" t="s">
        <v>49</v>
      </c>
      <c r="H789" s="7" t="s">
        <v>49</v>
      </c>
      <c r="I789" s="6" t="s">
        <v>34</v>
      </c>
      <c r="J789" s="6" t="s">
        <v>1661</v>
      </c>
      <c r="K789" s="7" t="s">
        <v>49</v>
      </c>
      <c r="L789" s="7" t="s">
        <v>49</v>
      </c>
      <c r="M789" s="7" t="s">
        <v>49</v>
      </c>
      <c r="N789" s="7" t="s">
        <v>49</v>
      </c>
      <c r="O789" s="7" t="s">
        <v>49</v>
      </c>
      <c r="P789" s="6" t="s">
        <v>1662</v>
      </c>
      <c r="Q789" s="6" t="s">
        <v>309</v>
      </c>
      <c r="R789" s="6" t="s">
        <v>186</v>
      </c>
      <c r="S789" s="6" t="s">
        <v>187</v>
      </c>
      <c r="T789" s="6" t="s">
        <v>188</v>
      </c>
      <c r="U789" s="6" t="s">
        <v>42</v>
      </c>
      <c r="V789" s="6" t="s">
        <v>90</v>
      </c>
      <c r="W789" s="6" t="s">
        <v>44</v>
      </c>
      <c r="X789" s="6" t="s">
        <v>91</v>
      </c>
      <c r="Y789" s="6" t="s">
        <v>46</v>
      </c>
      <c r="Z789" s="6" t="s">
        <v>1438</v>
      </c>
      <c r="AA789" s="6" t="s">
        <v>1692</v>
      </c>
      <c r="AB789" s="7">
        <v>1</v>
      </c>
      <c r="AC789" s="12" t="s">
        <v>3123</v>
      </c>
      <c r="AD789" s="7"/>
      <c r="AE789" s="7"/>
      <c r="AF789" s="7">
        <v>21520</v>
      </c>
      <c r="AG789" s="7">
        <v>21.52</v>
      </c>
      <c r="AH789" s="7">
        <v>22300</v>
      </c>
    </row>
    <row r="790" spans="1:34" ht="22" customHeight="1" x14ac:dyDescent="0.3">
      <c r="A790" s="5">
        <v>43175</v>
      </c>
      <c r="B790" s="6" t="s">
        <v>31</v>
      </c>
      <c r="C790" s="6" t="s">
        <v>32</v>
      </c>
      <c r="D790" s="7" t="s">
        <v>49</v>
      </c>
      <c r="E790" s="7" t="s">
        <v>49</v>
      </c>
      <c r="F790" s="6" t="s">
        <v>33</v>
      </c>
      <c r="G790" s="7" t="s">
        <v>49</v>
      </c>
      <c r="H790" s="7" t="s">
        <v>49</v>
      </c>
      <c r="I790" s="6" t="s">
        <v>34</v>
      </c>
      <c r="J790" s="6" t="s">
        <v>77</v>
      </c>
      <c r="K790" s="6" t="s">
        <v>78</v>
      </c>
      <c r="L790" s="6" t="s">
        <v>68</v>
      </c>
      <c r="M790" s="6" t="s">
        <v>33</v>
      </c>
      <c r="N790" s="7" t="s">
        <v>49</v>
      </c>
      <c r="O790" s="7" t="s">
        <v>49</v>
      </c>
      <c r="P790" s="6" t="s">
        <v>79</v>
      </c>
      <c r="Q790" s="6" t="s">
        <v>39</v>
      </c>
      <c r="R790" s="6" t="s">
        <v>227</v>
      </c>
      <c r="S790" s="6" t="s">
        <v>68</v>
      </c>
      <c r="T790" s="6" t="s">
        <v>228</v>
      </c>
      <c r="U790" s="6" t="s">
        <v>70</v>
      </c>
      <c r="V790" s="6" t="s">
        <v>43</v>
      </c>
      <c r="W790" s="6" t="s">
        <v>44</v>
      </c>
      <c r="X790" s="6" t="s">
        <v>45</v>
      </c>
      <c r="Y790" s="6" t="s">
        <v>46</v>
      </c>
      <c r="Z790" s="6" t="s">
        <v>82</v>
      </c>
      <c r="AA790" s="6" t="s">
        <v>1694</v>
      </c>
      <c r="AB790" s="7">
        <v>2</v>
      </c>
      <c r="AC790" s="12" t="s">
        <v>3123</v>
      </c>
      <c r="AD790" s="7"/>
      <c r="AE790" s="7"/>
      <c r="AF790" s="7">
        <v>37040</v>
      </c>
      <c r="AG790" s="7">
        <v>37.04</v>
      </c>
      <c r="AH790" s="7">
        <v>973000</v>
      </c>
    </row>
    <row r="791" spans="1:34" ht="22" customHeight="1" x14ac:dyDescent="0.3">
      <c r="A791" s="2">
        <v>43174</v>
      </c>
      <c r="B791" s="3" t="s">
        <v>50</v>
      </c>
      <c r="C791" s="3" t="s">
        <v>32</v>
      </c>
      <c r="D791" s="4" t="s">
        <v>49</v>
      </c>
      <c r="E791" s="4" t="s">
        <v>49</v>
      </c>
      <c r="F791" s="3" t="s">
        <v>33</v>
      </c>
      <c r="G791" s="4" t="s">
        <v>49</v>
      </c>
      <c r="H791" s="4" t="s">
        <v>49</v>
      </c>
      <c r="I791" s="3" t="s">
        <v>34</v>
      </c>
      <c r="J791" s="3" t="s">
        <v>739</v>
      </c>
      <c r="K791" s="3" t="s">
        <v>335</v>
      </c>
      <c r="L791" s="3" t="s">
        <v>97</v>
      </c>
      <c r="M791" s="4" t="s">
        <v>49</v>
      </c>
      <c r="N791" s="4" t="s">
        <v>49</v>
      </c>
      <c r="O791" s="4" t="s">
        <v>49</v>
      </c>
      <c r="P791" s="3" t="s">
        <v>842</v>
      </c>
      <c r="Q791" s="3" t="s">
        <v>39</v>
      </c>
      <c r="R791" s="3" t="s">
        <v>337</v>
      </c>
      <c r="S791" s="3" t="s">
        <v>97</v>
      </c>
      <c r="T791" s="3" t="s">
        <v>338</v>
      </c>
      <c r="U791" s="3" t="s">
        <v>99</v>
      </c>
      <c r="V791" s="3" t="s">
        <v>43</v>
      </c>
      <c r="W791" s="3" t="s">
        <v>44</v>
      </c>
      <c r="X791" s="3" t="s">
        <v>45</v>
      </c>
      <c r="Y791" s="3" t="s">
        <v>46</v>
      </c>
      <c r="Z791" s="3" t="s">
        <v>339</v>
      </c>
      <c r="AA791" s="3" t="s">
        <v>1695</v>
      </c>
      <c r="AB791" s="4">
        <v>1</v>
      </c>
      <c r="AC791" s="12" t="s">
        <v>3123</v>
      </c>
      <c r="AD791" s="10"/>
      <c r="AE791" s="10"/>
      <c r="AF791" s="4">
        <v>13094</v>
      </c>
      <c r="AG791" s="4">
        <v>13.09</v>
      </c>
      <c r="AH791" s="4">
        <v>43600</v>
      </c>
    </row>
    <row r="792" spans="1:34" ht="22" customHeight="1" x14ac:dyDescent="0.3">
      <c r="A792" s="5">
        <v>43172</v>
      </c>
      <c r="B792" s="6" t="s">
        <v>50</v>
      </c>
      <c r="C792" s="6" t="s">
        <v>32</v>
      </c>
      <c r="D792" s="7" t="s">
        <v>49</v>
      </c>
      <c r="E792" s="7" t="s">
        <v>49</v>
      </c>
      <c r="F792" s="6" t="s">
        <v>33</v>
      </c>
      <c r="G792" s="7" t="s">
        <v>49</v>
      </c>
      <c r="H792" s="7" t="s">
        <v>49</v>
      </c>
      <c r="I792" s="6" t="s">
        <v>34</v>
      </c>
      <c r="J792" s="6" t="s">
        <v>166</v>
      </c>
      <c r="K792" s="7" t="s">
        <v>49</v>
      </c>
      <c r="L792" s="6" t="s">
        <v>61</v>
      </c>
      <c r="M792" s="7" t="s">
        <v>49</v>
      </c>
      <c r="N792" s="7" t="s">
        <v>49</v>
      </c>
      <c r="O792" s="7" t="s">
        <v>49</v>
      </c>
      <c r="P792" s="6" t="s">
        <v>167</v>
      </c>
      <c r="Q792" s="6" t="s">
        <v>39</v>
      </c>
      <c r="R792" s="6" t="s">
        <v>168</v>
      </c>
      <c r="S792" s="6" t="s">
        <v>61</v>
      </c>
      <c r="T792" s="6" t="s">
        <v>169</v>
      </c>
      <c r="U792" s="6" t="s">
        <v>56</v>
      </c>
      <c r="V792" s="6" t="s">
        <v>43</v>
      </c>
      <c r="W792" s="6" t="s">
        <v>44</v>
      </c>
      <c r="X792" s="6" t="s">
        <v>45</v>
      </c>
      <c r="Y792" s="6" t="s">
        <v>46</v>
      </c>
      <c r="Z792" s="6" t="s">
        <v>170</v>
      </c>
      <c r="AA792" s="6" t="s">
        <v>922</v>
      </c>
      <c r="AB792" s="7">
        <v>2</v>
      </c>
      <c r="AC792" s="12" t="s">
        <v>3123</v>
      </c>
      <c r="AD792" s="7"/>
      <c r="AE792" s="7"/>
      <c r="AF792" s="7">
        <v>40400</v>
      </c>
      <c r="AG792" s="7">
        <v>40.4</v>
      </c>
      <c r="AH792" s="7">
        <v>188000</v>
      </c>
    </row>
    <row r="793" spans="1:34" ht="22" customHeight="1" x14ac:dyDescent="0.3">
      <c r="A793" s="2">
        <v>43171</v>
      </c>
      <c r="B793" s="3" t="s">
        <v>50</v>
      </c>
      <c r="C793" s="3" t="s">
        <v>32</v>
      </c>
      <c r="D793" s="4" t="s">
        <v>49</v>
      </c>
      <c r="E793" s="4" t="s">
        <v>49</v>
      </c>
      <c r="F793" s="3" t="s">
        <v>33</v>
      </c>
      <c r="G793" s="4" t="s">
        <v>49</v>
      </c>
      <c r="H793" s="4" t="s">
        <v>49</v>
      </c>
      <c r="I793" s="3" t="s">
        <v>34</v>
      </c>
      <c r="J793" s="3" t="s">
        <v>1697</v>
      </c>
      <c r="K793" s="3" t="s">
        <v>1698</v>
      </c>
      <c r="L793" s="3" t="s">
        <v>136</v>
      </c>
      <c r="M793" s="3" t="s">
        <v>33</v>
      </c>
      <c r="N793" s="9">
        <v>100139200</v>
      </c>
      <c r="O793" s="4" t="s">
        <v>49</v>
      </c>
      <c r="P793" s="3" t="s">
        <v>1699</v>
      </c>
      <c r="Q793" s="3" t="s">
        <v>39</v>
      </c>
      <c r="R793" s="3" t="s">
        <v>135</v>
      </c>
      <c r="S793" s="3" t="s">
        <v>136</v>
      </c>
      <c r="T793" s="3" t="s">
        <v>137</v>
      </c>
      <c r="U793" s="3" t="s">
        <v>42</v>
      </c>
      <c r="V793" s="3" t="s">
        <v>43</v>
      </c>
      <c r="W793" s="3" t="s">
        <v>44</v>
      </c>
      <c r="X793" s="3" t="s">
        <v>45</v>
      </c>
      <c r="Y793" s="3" t="s">
        <v>46</v>
      </c>
      <c r="Z793" s="3" t="s">
        <v>1700</v>
      </c>
      <c r="AA793" s="3" t="s">
        <v>1701</v>
      </c>
      <c r="AB793" s="4">
        <v>5</v>
      </c>
      <c r="AC793" s="12" t="s">
        <v>3123</v>
      </c>
      <c r="AD793" s="10"/>
      <c r="AE793" s="10"/>
      <c r="AF793" s="4">
        <v>90450</v>
      </c>
      <c r="AG793" s="4">
        <v>90.45</v>
      </c>
      <c r="AH793" s="4">
        <v>273000</v>
      </c>
    </row>
    <row r="794" spans="1:34" ht="22" customHeight="1" x14ac:dyDescent="0.3">
      <c r="A794" s="2">
        <v>43171</v>
      </c>
      <c r="B794" s="3" t="s">
        <v>50</v>
      </c>
      <c r="C794" s="3" t="s">
        <v>32</v>
      </c>
      <c r="D794" s="4" t="s">
        <v>49</v>
      </c>
      <c r="E794" s="4" t="s">
        <v>49</v>
      </c>
      <c r="F794" s="3" t="s">
        <v>33</v>
      </c>
      <c r="G794" s="4" t="s">
        <v>49</v>
      </c>
      <c r="H794" s="4" t="s">
        <v>49</v>
      </c>
      <c r="I794" s="3" t="s">
        <v>34</v>
      </c>
      <c r="J794" s="3" t="s">
        <v>1697</v>
      </c>
      <c r="K794" s="3" t="s">
        <v>1698</v>
      </c>
      <c r="L794" s="3" t="s">
        <v>136</v>
      </c>
      <c r="M794" s="3" t="s">
        <v>33</v>
      </c>
      <c r="N794" s="9">
        <v>100139200</v>
      </c>
      <c r="O794" s="4" t="s">
        <v>49</v>
      </c>
      <c r="P794" s="3" t="s">
        <v>1699</v>
      </c>
      <c r="Q794" s="3" t="s">
        <v>39</v>
      </c>
      <c r="R794" s="3" t="s">
        <v>135</v>
      </c>
      <c r="S794" s="3" t="s">
        <v>136</v>
      </c>
      <c r="T794" s="3" t="s">
        <v>137</v>
      </c>
      <c r="U794" s="3" t="s">
        <v>42</v>
      </c>
      <c r="V794" s="3" t="s">
        <v>43</v>
      </c>
      <c r="W794" s="3" t="s">
        <v>44</v>
      </c>
      <c r="X794" s="3" t="s">
        <v>45</v>
      </c>
      <c r="Y794" s="3" t="s">
        <v>46</v>
      </c>
      <c r="Z794" s="3" t="s">
        <v>1700</v>
      </c>
      <c r="AA794" s="3" t="s">
        <v>1702</v>
      </c>
      <c r="AB794" s="4">
        <v>5</v>
      </c>
      <c r="AC794" s="12" t="s">
        <v>3123</v>
      </c>
      <c r="AD794" s="10"/>
      <c r="AE794" s="10"/>
      <c r="AF794" s="4">
        <v>90450</v>
      </c>
      <c r="AG794" s="4">
        <v>90.45</v>
      </c>
      <c r="AH794" s="4">
        <v>273000</v>
      </c>
    </row>
    <row r="795" spans="1:34" ht="22" customHeight="1" x14ac:dyDescent="0.3">
      <c r="A795" s="5">
        <v>43171</v>
      </c>
      <c r="B795" s="6" t="s">
        <v>50</v>
      </c>
      <c r="C795" s="6" t="s">
        <v>84</v>
      </c>
      <c r="D795" s="6" t="s">
        <v>85</v>
      </c>
      <c r="E795" s="6" t="s">
        <v>44</v>
      </c>
      <c r="F795" s="6" t="s">
        <v>33</v>
      </c>
      <c r="G795" s="7" t="s">
        <v>49</v>
      </c>
      <c r="H795" s="7" t="s">
        <v>49</v>
      </c>
      <c r="I795" s="6" t="s">
        <v>86</v>
      </c>
      <c r="J795" s="6" t="s">
        <v>1697</v>
      </c>
      <c r="K795" s="6" t="s">
        <v>1698</v>
      </c>
      <c r="L795" s="6" t="s">
        <v>136</v>
      </c>
      <c r="M795" s="6" t="s">
        <v>33</v>
      </c>
      <c r="N795" s="8">
        <v>100139200</v>
      </c>
      <c r="O795" s="7" t="s">
        <v>49</v>
      </c>
      <c r="P795" s="6" t="s">
        <v>1699</v>
      </c>
      <c r="Q795" s="6" t="s">
        <v>39</v>
      </c>
      <c r="R795" s="6" t="s">
        <v>135</v>
      </c>
      <c r="S795" s="6" t="s">
        <v>136</v>
      </c>
      <c r="T795" s="6" t="s">
        <v>137</v>
      </c>
      <c r="U795" s="6" t="s">
        <v>42</v>
      </c>
      <c r="V795" s="6" t="s">
        <v>43</v>
      </c>
      <c r="W795" s="6" t="s">
        <v>44</v>
      </c>
      <c r="X795" s="6" t="s">
        <v>45</v>
      </c>
      <c r="Y795" s="6" t="s">
        <v>46</v>
      </c>
      <c r="Z795" s="6" t="s">
        <v>1700</v>
      </c>
      <c r="AA795" s="6" t="s">
        <v>1703</v>
      </c>
      <c r="AB795" s="7">
        <v>5</v>
      </c>
      <c r="AC795" s="12" t="s">
        <v>3123</v>
      </c>
      <c r="AD795" s="7"/>
      <c r="AE795" s="7"/>
      <c r="AF795" s="7">
        <v>90450</v>
      </c>
      <c r="AG795" s="7">
        <v>90.45</v>
      </c>
      <c r="AH795" s="7">
        <v>273000</v>
      </c>
    </row>
    <row r="796" spans="1:34" ht="22" customHeight="1" x14ac:dyDescent="0.3">
      <c r="A796" s="2">
        <v>43169</v>
      </c>
      <c r="B796" s="3" t="s">
        <v>31</v>
      </c>
      <c r="C796" s="3" t="s">
        <v>32</v>
      </c>
      <c r="D796" s="4" t="s">
        <v>49</v>
      </c>
      <c r="E796" s="4" t="s">
        <v>49</v>
      </c>
      <c r="F796" s="3" t="s">
        <v>33</v>
      </c>
      <c r="G796" s="4" t="s">
        <v>49</v>
      </c>
      <c r="H796" s="4" t="s">
        <v>49</v>
      </c>
      <c r="I796" s="3" t="s">
        <v>34</v>
      </c>
      <c r="J796" s="3" t="s">
        <v>77</v>
      </c>
      <c r="K796" s="3" t="s">
        <v>78</v>
      </c>
      <c r="L796" s="3" t="s">
        <v>68</v>
      </c>
      <c r="M796" s="3" t="s">
        <v>33</v>
      </c>
      <c r="N796" s="4" t="s">
        <v>49</v>
      </c>
      <c r="O796" s="4" t="s">
        <v>49</v>
      </c>
      <c r="P796" s="3" t="s">
        <v>79</v>
      </c>
      <c r="Q796" s="3" t="s">
        <v>39</v>
      </c>
      <c r="R796" s="3" t="s">
        <v>227</v>
      </c>
      <c r="S796" s="3" t="s">
        <v>68</v>
      </c>
      <c r="T796" s="3" t="s">
        <v>228</v>
      </c>
      <c r="U796" s="3" t="s">
        <v>70</v>
      </c>
      <c r="V796" s="3" t="s">
        <v>43</v>
      </c>
      <c r="W796" s="3" t="s">
        <v>44</v>
      </c>
      <c r="X796" s="3" t="s">
        <v>45</v>
      </c>
      <c r="Y796" s="3" t="s">
        <v>46</v>
      </c>
      <c r="Z796" s="3" t="s">
        <v>82</v>
      </c>
      <c r="AA796" s="3" t="s">
        <v>1708</v>
      </c>
      <c r="AB796" s="4">
        <v>1</v>
      </c>
      <c r="AC796" s="12" t="s">
        <v>3123</v>
      </c>
      <c r="AD796" s="10"/>
      <c r="AE796" s="10"/>
      <c r="AF796" s="4">
        <v>10641</v>
      </c>
      <c r="AG796" s="4">
        <v>10.64</v>
      </c>
      <c r="AH796" s="4">
        <v>280000</v>
      </c>
    </row>
    <row r="797" spans="1:34" ht="22" customHeight="1" x14ac:dyDescent="0.3">
      <c r="A797" s="2">
        <v>43169</v>
      </c>
      <c r="B797" s="3" t="s">
        <v>31</v>
      </c>
      <c r="C797" s="3" t="s">
        <v>32</v>
      </c>
      <c r="D797" s="4" t="s">
        <v>49</v>
      </c>
      <c r="E797" s="4" t="s">
        <v>49</v>
      </c>
      <c r="F797" s="3" t="s">
        <v>33</v>
      </c>
      <c r="G797" s="4" t="s">
        <v>49</v>
      </c>
      <c r="H797" s="4" t="s">
        <v>49</v>
      </c>
      <c r="I797" s="3" t="s">
        <v>34</v>
      </c>
      <c r="J797" s="3" t="s">
        <v>77</v>
      </c>
      <c r="K797" s="3" t="s">
        <v>78</v>
      </c>
      <c r="L797" s="3" t="s">
        <v>68</v>
      </c>
      <c r="M797" s="3" t="s">
        <v>33</v>
      </c>
      <c r="N797" s="4" t="s">
        <v>49</v>
      </c>
      <c r="O797" s="4" t="s">
        <v>49</v>
      </c>
      <c r="P797" s="3" t="s">
        <v>79</v>
      </c>
      <c r="Q797" s="3" t="s">
        <v>39</v>
      </c>
      <c r="R797" s="3" t="s">
        <v>227</v>
      </c>
      <c r="S797" s="3" t="s">
        <v>68</v>
      </c>
      <c r="T797" s="3" t="s">
        <v>228</v>
      </c>
      <c r="U797" s="3" t="s">
        <v>70</v>
      </c>
      <c r="V797" s="3" t="s">
        <v>43</v>
      </c>
      <c r="W797" s="3" t="s">
        <v>44</v>
      </c>
      <c r="X797" s="3" t="s">
        <v>45</v>
      </c>
      <c r="Y797" s="3" t="s">
        <v>46</v>
      </c>
      <c r="Z797" s="3" t="s">
        <v>210</v>
      </c>
      <c r="AA797" s="3" t="s">
        <v>1710</v>
      </c>
      <c r="AB797" s="4">
        <v>2</v>
      </c>
      <c r="AC797" s="12" t="s">
        <v>3123</v>
      </c>
      <c r="AD797" s="10"/>
      <c r="AE797" s="10"/>
      <c r="AF797" s="4">
        <v>18846</v>
      </c>
      <c r="AG797" s="4">
        <v>18.850000000000001</v>
      </c>
      <c r="AH797" s="4">
        <v>117000</v>
      </c>
    </row>
    <row r="798" spans="1:34" ht="22" customHeight="1" x14ac:dyDescent="0.3">
      <c r="A798" s="5">
        <v>43166</v>
      </c>
      <c r="B798" s="6" t="s">
        <v>50</v>
      </c>
      <c r="C798" s="6" t="s">
        <v>84</v>
      </c>
      <c r="D798" s="6" t="s">
        <v>85</v>
      </c>
      <c r="E798" s="6" t="s">
        <v>44</v>
      </c>
      <c r="F798" s="6" t="s">
        <v>33</v>
      </c>
      <c r="G798" s="7" t="s">
        <v>49</v>
      </c>
      <c r="H798" s="7" t="s">
        <v>49</v>
      </c>
      <c r="I798" s="6" t="s">
        <v>86</v>
      </c>
      <c r="J798" s="6" t="s">
        <v>1624</v>
      </c>
      <c r="K798" s="7" t="s">
        <v>49</v>
      </c>
      <c r="L798" s="6" t="s">
        <v>61</v>
      </c>
      <c r="M798" s="7" t="s">
        <v>49</v>
      </c>
      <c r="N798" s="7" t="s">
        <v>49</v>
      </c>
      <c r="O798" s="7" t="s">
        <v>49</v>
      </c>
      <c r="P798" s="6" t="s">
        <v>1625</v>
      </c>
      <c r="Q798" s="6" t="s">
        <v>39</v>
      </c>
      <c r="R798" s="6" t="s">
        <v>60</v>
      </c>
      <c r="S798" s="6" t="s">
        <v>61</v>
      </c>
      <c r="T798" s="6" t="s">
        <v>62</v>
      </c>
      <c r="U798" s="6" t="s">
        <v>56</v>
      </c>
      <c r="V798" s="6" t="s">
        <v>90</v>
      </c>
      <c r="W798" s="6" t="s">
        <v>44</v>
      </c>
      <c r="X798" s="6" t="s">
        <v>91</v>
      </c>
      <c r="Y798" s="6" t="s">
        <v>46</v>
      </c>
      <c r="Z798" s="6" t="s">
        <v>820</v>
      </c>
      <c r="AA798" s="6" t="s">
        <v>1626</v>
      </c>
      <c r="AB798" s="7">
        <v>1</v>
      </c>
      <c r="AC798" s="12" t="s">
        <v>3123</v>
      </c>
      <c r="AD798" s="7"/>
      <c r="AE798" s="7"/>
      <c r="AF798" s="7">
        <v>21547</v>
      </c>
      <c r="AG798" s="7">
        <v>21.55</v>
      </c>
      <c r="AH798" s="7">
        <v>174000</v>
      </c>
    </row>
    <row r="799" spans="1:34" ht="22" customHeight="1" x14ac:dyDescent="0.3">
      <c r="A799" s="2">
        <v>43166</v>
      </c>
      <c r="B799" s="3" t="s">
        <v>50</v>
      </c>
      <c r="C799" s="3" t="s">
        <v>84</v>
      </c>
      <c r="D799" s="3" t="s">
        <v>85</v>
      </c>
      <c r="E799" s="3" t="s">
        <v>44</v>
      </c>
      <c r="F799" s="3" t="s">
        <v>33</v>
      </c>
      <c r="G799" s="4" t="s">
        <v>49</v>
      </c>
      <c r="H799" s="4" t="s">
        <v>49</v>
      </c>
      <c r="I799" s="3" t="s">
        <v>86</v>
      </c>
      <c r="J799" s="3" t="s">
        <v>1624</v>
      </c>
      <c r="K799" s="4" t="s">
        <v>49</v>
      </c>
      <c r="L799" s="3" t="s">
        <v>61</v>
      </c>
      <c r="M799" s="4" t="s">
        <v>49</v>
      </c>
      <c r="N799" s="4" t="s">
        <v>49</v>
      </c>
      <c r="O799" s="4" t="s">
        <v>49</v>
      </c>
      <c r="P799" s="3" t="s">
        <v>1625</v>
      </c>
      <c r="Q799" s="3" t="s">
        <v>39</v>
      </c>
      <c r="R799" s="3" t="s">
        <v>60</v>
      </c>
      <c r="S799" s="3" t="s">
        <v>61</v>
      </c>
      <c r="T799" s="3" t="s">
        <v>62</v>
      </c>
      <c r="U799" s="3" t="s">
        <v>56</v>
      </c>
      <c r="V799" s="3" t="s">
        <v>90</v>
      </c>
      <c r="W799" s="3" t="s">
        <v>44</v>
      </c>
      <c r="X799" s="3" t="s">
        <v>91</v>
      </c>
      <c r="Y799" s="3" t="s">
        <v>46</v>
      </c>
      <c r="Z799" s="3" t="s">
        <v>820</v>
      </c>
      <c r="AA799" s="3" t="s">
        <v>1711</v>
      </c>
      <c r="AB799" s="4">
        <v>1</v>
      </c>
      <c r="AC799" s="12" t="s">
        <v>3123</v>
      </c>
      <c r="AD799" s="10"/>
      <c r="AE799" s="10"/>
      <c r="AF799" s="4">
        <v>21547</v>
      </c>
      <c r="AG799" s="4">
        <v>21.55</v>
      </c>
      <c r="AH799" s="4">
        <v>174000</v>
      </c>
    </row>
    <row r="800" spans="1:34" ht="22" customHeight="1" x14ac:dyDescent="0.3">
      <c r="A800" s="2">
        <v>43165</v>
      </c>
      <c r="B800" s="3" t="s">
        <v>50</v>
      </c>
      <c r="C800" s="3" t="s">
        <v>84</v>
      </c>
      <c r="D800" s="3" t="s">
        <v>85</v>
      </c>
      <c r="E800" s="3" t="s">
        <v>44</v>
      </c>
      <c r="F800" s="3" t="s">
        <v>33</v>
      </c>
      <c r="G800" s="4" t="s">
        <v>49</v>
      </c>
      <c r="H800" s="4" t="s">
        <v>49</v>
      </c>
      <c r="I800" s="3" t="s">
        <v>86</v>
      </c>
      <c r="J800" s="3" t="s">
        <v>779</v>
      </c>
      <c r="K800" s="4" t="s">
        <v>49</v>
      </c>
      <c r="L800" s="3" t="s">
        <v>97</v>
      </c>
      <c r="M800" s="4" t="s">
        <v>49</v>
      </c>
      <c r="N800" s="4" t="s">
        <v>49</v>
      </c>
      <c r="O800" s="4" t="s">
        <v>49</v>
      </c>
      <c r="P800" s="3" t="s">
        <v>780</v>
      </c>
      <c r="Q800" s="3" t="s">
        <v>1550</v>
      </c>
      <c r="R800" s="3" t="s">
        <v>96</v>
      </c>
      <c r="S800" s="3" t="s">
        <v>97</v>
      </c>
      <c r="T800" s="3" t="s">
        <v>98</v>
      </c>
      <c r="U800" s="3" t="s">
        <v>99</v>
      </c>
      <c r="V800" s="3" t="s">
        <v>90</v>
      </c>
      <c r="W800" s="3" t="s">
        <v>44</v>
      </c>
      <c r="X800" s="3" t="s">
        <v>91</v>
      </c>
      <c r="Y800" s="3" t="s">
        <v>46</v>
      </c>
      <c r="Z800" s="3" t="s">
        <v>781</v>
      </c>
      <c r="AA800" s="3" t="s">
        <v>1712</v>
      </c>
      <c r="AB800" s="4">
        <v>1</v>
      </c>
      <c r="AC800" s="12" t="s">
        <v>3123</v>
      </c>
      <c r="AD800" s="10"/>
      <c r="AE800" s="10"/>
      <c r="AF800" s="4">
        <v>16366</v>
      </c>
      <c r="AG800" s="4">
        <v>16.37</v>
      </c>
      <c r="AH800" s="4">
        <v>64500</v>
      </c>
    </row>
    <row r="801" spans="1:34" ht="22" customHeight="1" x14ac:dyDescent="0.3">
      <c r="A801" s="5">
        <v>43164</v>
      </c>
      <c r="B801" s="6" t="s">
        <v>50</v>
      </c>
      <c r="C801" s="6" t="s">
        <v>32</v>
      </c>
      <c r="D801" s="7" t="s">
        <v>49</v>
      </c>
      <c r="E801" s="7" t="s">
        <v>49</v>
      </c>
      <c r="F801" s="6" t="s">
        <v>33</v>
      </c>
      <c r="G801" s="7" t="s">
        <v>49</v>
      </c>
      <c r="H801" s="7" t="s">
        <v>49</v>
      </c>
      <c r="I801" s="6" t="s">
        <v>34</v>
      </c>
      <c r="J801" s="6" t="s">
        <v>435</v>
      </c>
      <c r="K801" s="7" t="s">
        <v>49</v>
      </c>
      <c r="L801" s="6" t="s">
        <v>1713</v>
      </c>
      <c r="M801" s="7" t="s">
        <v>49</v>
      </c>
      <c r="N801" s="7" t="s">
        <v>49</v>
      </c>
      <c r="O801" s="7" t="s">
        <v>49</v>
      </c>
      <c r="P801" s="6" t="s">
        <v>370</v>
      </c>
      <c r="Q801" s="6" t="s">
        <v>400</v>
      </c>
      <c r="R801" s="6" t="s">
        <v>1714</v>
      </c>
      <c r="S801" s="6" t="s">
        <v>1715</v>
      </c>
      <c r="T801" s="6" t="s">
        <v>1716</v>
      </c>
      <c r="U801" s="6" t="s">
        <v>99</v>
      </c>
      <c r="V801" s="6" t="s">
        <v>43</v>
      </c>
      <c r="W801" s="6" t="s">
        <v>44</v>
      </c>
      <c r="X801" s="6" t="s">
        <v>45</v>
      </c>
      <c r="Y801" s="6" t="s">
        <v>46</v>
      </c>
      <c r="Z801" s="6" t="s">
        <v>100</v>
      </c>
      <c r="AA801" s="6" t="s">
        <v>1717</v>
      </c>
      <c r="AB801" s="7">
        <v>5</v>
      </c>
      <c r="AC801" s="12" t="s">
        <v>3123</v>
      </c>
      <c r="AD801" s="7"/>
      <c r="AE801" s="7"/>
      <c r="AF801" s="7">
        <v>96700</v>
      </c>
      <c r="AG801" s="7">
        <v>96.7</v>
      </c>
      <c r="AH801" s="7">
        <v>104000</v>
      </c>
    </row>
    <row r="802" spans="1:34" ht="22" customHeight="1" x14ac:dyDescent="0.3">
      <c r="A802" s="5">
        <v>43161</v>
      </c>
      <c r="B802" s="6" t="s">
        <v>50</v>
      </c>
      <c r="C802" s="6" t="s">
        <v>84</v>
      </c>
      <c r="D802" s="6" t="s">
        <v>660</v>
      </c>
      <c r="E802" s="6" t="s">
        <v>44</v>
      </c>
      <c r="F802" s="7" t="s">
        <v>49</v>
      </c>
      <c r="G802" s="7" t="s">
        <v>49</v>
      </c>
      <c r="H802" s="7" t="s">
        <v>49</v>
      </c>
      <c r="I802" s="6" t="s">
        <v>661</v>
      </c>
      <c r="J802" s="6" t="s">
        <v>1719</v>
      </c>
      <c r="K802" s="7" t="s">
        <v>49</v>
      </c>
      <c r="L802" s="7" t="s">
        <v>49</v>
      </c>
      <c r="M802" s="6" t="s">
        <v>369</v>
      </c>
      <c r="N802" s="7" t="s">
        <v>49</v>
      </c>
      <c r="O802" s="7" t="s">
        <v>49</v>
      </c>
      <c r="P802" s="6" t="s">
        <v>1720</v>
      </c>
      <c r="Q802" s="6" t="s">
        <v>1422</v>
      </c>
      <c r="R802" s="6" t="s">
        <v>667</v>
      </c>
      <c r="S802" s="6" t="s">
        <v>664</v>
      </c>
      <c r="T802" s="6" t="s">
        <v>668</v>
      </c>
      <c r="U802" s="6" t="s">
        <v>70</v>
      </c>
      <c r="V802" s="6" t="s">
        <v>217</v>
      </c>
      <c r="W802" s="6" t="s">
        <v>44</v>
      </c>
      <c r="X802" s="6" t="s">
        <v>218</v>
      </c>
      <c r="Y802" s="6" t="s">
        <v>46</v>
      </c>
      <c r="Z802" s="6" t="s">
        <v>669</v>
      </c>
      <c r="AA802" s="6" t="s">
        <v>1721</v>
      </c>
      <c r="AB802" s="7">
        <v>0.03</v>
      </c>
      <c r="AC802" s="12" t="s">
        <v>3123</v>
      </c>
      <c r="AD802" s="7"/>
      <c r="AE802" s="7"/>
      <c r="AF802" s="7">
        <v>307</v>
      </c>
      <c r="AG802" s="7">
        <v>0.31</v>
      </c>
      <c r="AH802" s="7">
        <v>11000</v>
      </c>
    </row>
    <row r="803" spans="1:34" ht="22" customHeight="1" x14ac:dyDescent="0.3">
      <c r="A803" s="2">
        <v>43160</v>
      </c>
      <c r="B803" s="3" t="s">
        <v>273</v>
      </c>
      <c r="C803" s="3" t="s">
        <v>32</v>
      </c>
      <c r="D803" s="4" t="s">
        <v>49</v>
      </c>
      <c r="E803" s="4" t="s">
        <v>49</v>
      </c>
      <c r="F803" s="3" t="s">
        <v>33</v>
      </c>
      <c r="G803" s="4" t="s">
        <v>49</v>
      </c>
      <c r="H803" s="4" t="s">
        <v>49</v>
      </c>
      <c r="I803" s="3" t="s">
        <v>34</v>
      </c>
      <c r="J803" s="3" t="s">
        <v>77</v>
      </c>
      <c r="K803" s="3" t="s">
        <v>78</v>
      </c>
      <c r="L803" s="3" t="s">
        <v>68</v>
      </c>
      <c r="M803" s="3" t="s">
        <v>33</v>
      </c>
      <c r="N803" s="4" t="s">
        <v>49</v>
      </c>
      <c r="O803" s="4" t="s">
        <v>49</v>
      </c>
      <c r="P803" s="3" t="s">
        <v>79</v>
      </c>
      <c r="Q803" s="3" t="s">
        <v>39</v>
      </c>
      <c r="R803" s="3" t="s">
        <v>67</v>
      </c>
      <c r="S803" s="3" t="s">
        <v>68</v>
      </c>
      <c r="T803" s="3" t="s">
        <v>69</v>
      </c>
      <c r="U803" s="3" t="s">
        <v>70</v>
      </c>
      <c r="V803" s="3" t="s">
        <v>43</v>
      </c>
      <c r="W803" s="3" t="s">
        <v>44</v>
      </c>
      <c r="X803" s="3" t="s">
        <v>45</v>
      </c>
      <c r="Y803" s="3" t="s">
        <v>46</v>
      </c>
      <c r="Z803" s="3" t="s">
        <v>643</v>
      </c>
      <c r="AA803" s="3" t="s">
        <v>1722</v>
      </c>
      <c r="AB803" s="4">
        <v>2</v>
      </c>
      <c r="AC803" s="12" t="s">
        <v>3123</v>
      </c>
      <c r="AD803" s="10"/>
      <c r="AE803" s="10"/>
      <c r="AF803" s="4">
        <v>38640</v>
      </c>
      <c r="AG803" s="4">
        <v>38.64</v>
      </c>
      <c r="AH803" s="4">
        <v>990000</v>
      </c>
    </row>
    <row r="804" spans="1:34" ht="22" customHeight="1" x14ac:dyDescent="0.3">
      <c r="A804" s="5">
        <v>43159</v>
      </c>
      <c r="B804" s="6" t="s">
        <v>50</v>
      </c>
      <c r="C804" s="6" t="s">
        <v>84</v>
      </c>
      <c r="D804" s="6" t="s">
        <v>85</v>
      </c>
      <c r="E804" s="6" t="s">
        <v>44</v>
      </c>
      <c r="F804" s="6" t="s">
        <v>33</v>
      </c>
      <c r="G804" s="7" t="s">
        <v>49</v>
      </c>
      <c r="H804" s="7" t="s">
        <v>49</v>
      </c>
      <c r="I804" s="6" t="s">
        <v>86</v>
      </c>
      <c r="J804" s="6" t="s">
        <v>779</v>
      </c>
      <c r="K804" s="7" t="s">
        <v>49</v>
      </c>
      <c r="L804" s="6" t="s">
        <v>97</v>
      </c>
      <c r="M804" s="7" t="s">
        <v>49</v>
      </c>
      <c r="N804" s="7" t="s">
        <v>49</v>
      </c>
      <c r="O804" s="7" t="s">
        <v>49</v>
      </c>
      <c r="P804" s="6" t="s">
        <v>780</v>
      </c>
      <c r="Q804" s="6" t="s">
        <v>1550</v>
      </c>
      <c r="R804" s="6" t="s">
        <v>96</v>
      </c>
      <c r="S804" s="6" t="s">
        <v>97</v>
      </c>
      <c r="T804" s="6" t="s">
        <v>98</v>
      </c>
      <c r="U804" s="6" t="s">
        <v>99</v>
      </c>
      <c r="V804" s="6" t="s">
        <v>90</v>
      </c>
      <c r="W804" s="6" t="s">
        <v>44</v>
      </c>
      <c r="X804" s="6" t="s">
        <v>91</v>
      </c>
      <c r="Y804" s="6" t="s">
        <v>46</v>
      </c>
      <c r="Z804" s="6" t="s">
        <v>781</v>
      </c>
      <c r="AA804" s="6" t="s">
        <v>1725</v>
      </c>
      <c r="AB804" s="7">
        <v>1</v>
      </c>
      <c r="AC804" s="12" t="s">
        <v>3123</v>
      </c>
      <c r="AD804" s="7"/>
      <c r="AE804" s="7"/>
      <c r="AF804" s="7">
        <v>16946</v>
      </c>
      <c r="AG804" s="7">
        <v>16.95</v>
      </c>
      <c r="AH804" s="7">
        <v>67700</v>
      </c>
    </row>
    <row r="805" spans="1:34" ht="22" customHeight="1" x14ac:dyDescent="0.3">
      <c r="A805" s="5">
        <v>43154</v>
      </c>
      <c r="B805" s="6" t="s">
        <v>31</v>
      </c>
      <c r="C805" s="6" t="s">
        <v>32</v>
      </c>
      <c r="D805" s="7" t="s">
        <v>49</v>
      </c>
      <c r="E805" s="7" t="s">
        <v>49</v>
      </c>
      <c r="F805" s="6" t="s">
        <v>33</v>
      </c>
      <c r="G805" s="7" t="s">
        <v>49</v>
      </c>
      <c r="H805" s="7" t="s">
        <v>49</v>
      </c>
      <c r="I805" s="6" t="s">
        <v>34</v>
      </c>
      <c r="J805" s="6" t="s">
        <v>77</v>
      </c>
      <c r="K805" s="6" t="s">
        <v>78</v>
      </c>
      <c r="L805" s="6" t="s">
        <v>68</v>
      </c>
      <c r="M805" s="6" t="s">
        <v>33</v>
      </c>
      <c r="N805" s="7" t="s">
        <v>49</v>
      </c>
      <c r="O805" s="7" t="s">
        <v>49</v>
      </c>
      <c r="P805" s="6" t="s">
        <v>79</v>
      </c>
      <c r="Q805" s="6" t="s">
        <v>39</v>
      </c>
      <c r="R805" s="6" t="s">
        <v>67</v>
      </c>
      <c r="S805" s="6" t="s">
        <v>68</v>
      </c>
      <c r="T805" s="6" t="s">
        <v>69</v>
      </c>
      <c r="U805" s="6" t="s">
        <v>70</v>
      </c>
      <c r="V805" s="6" t="s">
        <v>43</v>
      </c>
      <c r="W805" s="6" t="s">
        <v>44</v>
      </c>
      <c r="X805" s="6" t="s">
        <v>45</v>
      </c>
      <c r="Y805" s="6" t="s">
        <v>46</v>
      </c>
      <c r="Z805" s="6" t="s">
        <v>234</v>
      </c>
      <c r="AA805" s="6" t="s">
        <v>1727</v>
      </c>
      <c r="AB805" s="7">
        <v>1</v>
      </c>
      <c r="AC805" s="12" t="s">
        <v>3123</v>
      </c>
      <c r="AD805" s="7"/>
      <c r="AE805" s="7"/>
      <c r="AF805" s="7">
        <v>3034</v>
      </c>
      <c r="AG805" s="7">
        <v>3.03</v>
      </c>
      <c r="AH805" s="7">
        <v>10000</v>
      </c>
    </row>
    <row r="806" spans="1:34" ht="22" customHeight="1" x14ac:dyDescent="0.3">
      <c r="A806" s="5">
        <v>43151</v>
      </c>
      <c r="B806" s="6" t="s">
        <v>50</v>
      </c>
      <c r="C806" s="6" t="s">
        <v>32</v>
      </c>
      <c r="D806" s="7" t="s">
        <v>49</v>
      </c>
      <c r="E806" s="7" t="s">
        <v>49</v>
      </c>
      <c r="F806" s="6" t="s">
        <v>33</v>
      </c>
      <c r="G806" s="7" t="s">
        <v>49</v>
      </c>
      <c r="H806" s="7" t="s">
        <v>49</v>
      </c>
      <c r="I806" s="6" t="s">
        <v>34</v>
      </c>
      <c r="J806" s="6" t="s">
        <v>305</v>
      </c>
      <c r="K806" s="7" t="s">
        <v>49</v>
      </c>
      <c r="L806" s="6" t="s">
        <v>307</v>
      </c>
      <c r="M806" s="6" t="s">
        <v>33</v>
      </c>
      <c r="N806" s="7">
        <v>1134995330.5699999</v>
      </c>
      <c r="O806" s="7">
        <v>894516915.13</v>
      </c>
      <c r="P806" s="6" t="s">
        <v>1553</v>
      </c>
      <c r="Q806" s="6" t="s">
        <v>39</v>
      </c>
      <c r="R806" s="6" t="s">
        <v>310</v>
      </c>
      <c r="S806" s="6" t="s">
        <v>307</v>
      </c>
      <c r="T806" s="6" t="s">
        <v>311</v>
      </c>
      <c r="U806" s="6" t="s">
        <v>56</v>
      </c>
      <c r="V806" s="6" t="s">
        <v>43</v>
      </c>
      <c r="W806" s="6" t="s">
        <v>44</v>
      </c>
      <c r="X806" s="6" t="s">
        <v>45</v>
      </c>
      <c r="Y806" s="6" t="s">
        <v>46</v>
      </c>
      <c r="Z806" s="6" t="s">
        <v>140</v>
      </c>
      <c r="AA806" s="6" t="s">
        <v>1728</v>
      </c>
      <c r="AB806" s="7">
        <v>3</v>
      </c>
      <c r="AC806" s="12" t="s">
        <v>3123</v>
      </c>
      <c r="AD806" s="7"/>
      <c r="AE806" s="7"/>
      <c r="AF806" s="7">
        <v>57660</v>
      </c>
      <c r="AG806" s="7">
        <v>57.66</v>
      </c>
      <c r="AH806" s="7">
        <v>57400</v>
      </c>
    </row>
    <row r="807" spans="1:34" ht="22" customHeight="1" x14ac:dyDescent="0.3">
      <c r="A807" s="5">
        <v>43144</v>
      </c>
      <c r="B807" s="6" t="s">
        <v>50</v>
      </c>
      <c r="C807" s="6" t="s">
        <v>32</v>
      </c>
      <c r="D807" s="7" t="s">
        <v>49</v>
      </c>
      <c r="E807" s="7" t="s">
        <v>49</v>
      </c>
      <c r="F807" s="6" t="s">
        <v>33</v>
      </c>
      <c r="G807" s="7" t="s">
        <v>49</v>
      </c>
      <c r="H807" s="7" t="s">
        <v>49</v>
      </c>
      <c r="I807" s="6" t="s">
        <v>34</v>
      </c>
      <c r="J807" s="6" t="s">
        <v>305</v>
      </c>
      <c r="K807" s="7" t="s">
        <v>49</v>
      </c>
      <c r="L807" s="6" t="s">
        <v>307</v>
      </c>
      <c r="M807" s="6" t="s">
        <v>33</v>
      </c>
      <c r="N807" s="7">
        <v>1134995330.5699999</v>
      </c>
      <c r="O807" s="7">
        <v>894516915.13</v>
      </c>
      <c r="P807" s="6" t="s">
        <v>1553</v>
      </c>
      <c r="Q807" s="6" t="s">
        <v>39</v>
      </c>
      <c r="R807" s="6" t="s">
        <v>310</v>
      </c>
      <c r="S807" s="6" t="s">
        <v>307</v>
      </c>
      <c r="T807" s="6" t="s">
        <v>311</v>
      </c>
      <c r="U807" s="6" t="s">
        <v>56</v>
      </c>
      <c r="V807" s="6" t="s">
        <v>43</v>
      </c>
      <c r="W807" s="6" t="s">
        <v>44</v>
      </c>
      <c r="X807" s="6" t="s">
        <v>45</v>
      </c>
      <c r="Y807" s="6" t="s">
        <v>46</v>
      </c>
      <c r="Z807" s="6" t="s">
        <v>140</v>
      </c>
      <c r="AA807" s="6" t="s">
        <v>1734</v>
      </c>
      <c r="AB807" s="7">
        <v>3</v>
      </c>
      <c r="AC807" s="12" t="s">
        <v>3123</v>
      </c>
      <c r="AD807" s="7"/>
      <c r="AE807" s="7"/>
      <c r="AF807" s="7">
        <v>57520</v>
      </c>
      <c r="AG807" s="7">
        <v>57.52</v>
      </c>
      <c r="AH807" s="7">
        <v>57200</v>
      </c>
    </row>
    <row r="808" spans="1:34" ht="22" customHeight="1" x14ac:dyDescent="0.3">
      <c r="A808" s="2">
        <v>43141</v>
      </c>
      <c r="B808" s="3" t="s">
        <v>50</v>
      </c>
      <c r="C808" s="3" t="s">
        <v>84</v>
      </c>
      <c r="D808" s="3" t="s">
        <v>85</v>
      </c>
      <c r="E808" s="3" t="s">
        <v>44</v>
      </c>
      <c r="F808" s="3" t="s">
        <v>33</v>
      </c>
      <c r="G808" s="4" t="s">
        <v>49</v>
      </c>
      <c r="H808" s="4" t="s">
        <v>49</v>
      </c>
      <c r="I808" s="3" t="s">
        <v>86</v>
      </c>
      <c r="J808" s="3" t="s">
        <v>557</v>
      </c>
      <c r="K808" s="3" t="s">
        <v>558</v>
      </c>
      <c r="L808" s="3" t="s">
        <v>187</v>
      </c>
      <c r="M808" s="3" t="s">
        <v>33</v>
      </c>
      <c r="N808" s="4" t="s">
        <v>49</v>
      </c>
      <c r="O808" s="4" t="s">
        <v>49</v>
      </c>
      <c r="P808" s="3" t="s">
        <v>559</v>
      </c>
      <c r="Q808" s="3" t="s">
        <v>39</v>
      </c>
      <c r="R808" s="3" t="s">
        <v>186</v>
      </c>
      <c r="S808" s="3" t="s">
        <v>187</v>
      </c>
      <c r="T808" s="3" t="s">
        <v>188</v>
      </c>
      <c r="U808" s="3" t="s">
        <v>42</v>
      </c>
      <c r="V808" s="3" t="s">
        <v>90</v>
      </c>
      <c r="W808" s="3" t="s">
        <v>44</v>
      </c>
      <c r="X808" s="3" t="s">
        <v>91</v>
      </c>
      <c r="Y808" s="3" t="s">
        <v>46</v>
      </c>
      <c r="Z808" s="3" t="s">
        <v>251</v>
      </c>
      <c r="AA808" s="3" t="s">
        <v>1737</v>
      </c>
      <c r="AB808" s="4">
        <v>1</v>
      </c>
      <c r="AC808" s="12" t="s">
        <v>3123</v>
      </c>
      <c r="AD808" s="10"/>
      <c r="AE808" s="10"/>
      <c r="AF808" s="4">
        <v>17097</v>
      </c>
      <c r="AG808" s="4">
        <v>17.100000000000001</v>
      </c>
      <c r="AH808" s="4">
        <v>64600</v>
      </c>
    </row>
    <row r="809" spans="1:34" ht="22" customHeight="1" x14ac:dyDescent="0.3">
      <c r="A809" s="5">
        <v>43139</v>
      </c>
      <c r="B809" s="6" t="s">
        <v>31</v>
      </c>
      <c r="C809" s="6" t="s">
        <v>32</v>
      </c>
      <c r="D809" s="7" t="s">
        <v>49</v>
      </c>
      <c r="E809" s="7" t="s">
        <v>49</v>
      </c>
      <c r="F809" s="6" t="s">
        <v>33</v>
      </c>
      <c r="G809" s="7" t="s">
        <v>49</v>
      </c>
      <c r="H809" s="7" t="s">
        <v>49</v>
      </c>
      <c r="I809" s="6" t="s">
        <v>34</v>
      </c>
      <c r="J809" s="6" t="s">
        <v>77</v>
      </c>
      <c r="K809" s="6" t="s">
        <v>78</v>
      </c>
      <c r="L809" s="6" t="s">
        <v>68</v>
      </c>
      <c r="M809" s="6" t="s">
        <v>33</v>
      </c>
      <c r="N809" s="7" t="s">
        <v>49</v>
      </c>
      <c r="O809" s="7" t="s">
        <v>49</v>
      </c>
      <c r="P809" s="6" t="s">
        <v>79</v>
      </c>
      <c r="Q809" s="6" t="s">
        <v>39</v>
      </c>
      <c r="R809" s="6" t="s">
        <v>67</v>
      </c>
      <c r="S809" s="6" t="s">
        <v>68</v>
      </c>
      <c r="T809" s="6" t="s">
        <v>69</v>
      </c>
      <c r="U809" s="6" t="s">
        <v>70</v>
      </c>
      <c r="V809" s="6" t="s">
        <v>43</v>
      </c>
      <c r="W809" s="6" t="s">
        <v>44</v>
      </c>
      <c r="X809" s="6" t="s">
        <v>45</v>
      </c>
      <c r="Y809" s="6" t="s">
        <v>46</v>
      </c>
      <c r="Z809" s="6" t="s">
        <v>82</v>
      </c>
      <c r="AA809" s="6" t="s">
        <v>1740</v>
      </c>
      <c r="AB809" s="7">
        <v>1</v>
      </c>
      <c r="AC809" s="12" t="s">
        <v>3123</v>
      </c>
      <c r="AD809" s="7"/>
      <c r="AE809" s="7"/>
      <c r="AF809" s="7">
        <v>10256</v>
      </c>
      <c r="AG809" s="7">
        <v>10.26</v>
      </c>
      <c r="AH809" s="7">
        <v>268000</v>
      </c>
    </row>
    <row r="810" spans="1:34" ht="22" customHeight="1" x14ac:dyDescent="0.3">
      <c r="A810" s="2">
        <v>43139</v>
      </c>
      <c r="B810" s="3" t="s">
        <v>31</v>
      </c>
      <c r="C810" s="3" t="s">
        <v>32</v>
      </c>
      <c r="D810" s="4" t="s">
        <v>49</v>
      </c>
      <c r="E810" s="4" t="s">
        <v>49</v>
      </c>
      <c r="F810" s="3" t="s">
        <v>33</v>
      </c>
      <c r="G810" s="4" t="s">
        <v>49</v>
      </c>
      <c r="H810" s="4" t="s">
        <v>49</v>
      </c>
      <c r="I810" s="3" t="s">
        <v>34</v>
      </c>
      <c r="J810" s="3" t="s">
        <v>65</v>
      </c>
      <c r="K810" s="4" t="s">
        <v>49</v>
      </c>
      <c r="L810" s="4" t="s">
        <v>49</v>
      </c>
      <c r="M810" s="3" t="s">
        <v>33</v>
      </c>
      <c r="N810" s="4" t="s">
        <v>49</v>
      </c>
      <c r="O810" s="4" t="s">
        <v>49</v>
      </c>
      <c r="P810" s="3" t="s">
        <v>66</v>
      </c>
      <c r="Q810" s="3" t="s">
        <v>39</v>
      </c>
      <c r="R810" s="3" t="s">
        <v>67</v>
      </c>
      <c r="S810" s="3" t="s">
        <v>68</v>
      </c>
      <c r="T810" s="3" t="s">
        <v>69</v>
      </c>
      <c r="U810" s="3" t="s">
        <v>70</v>
      </c>
      <c r="V810" s="3" t="s">
        <v>43</v>
      </c>
      <c r="W810" s="3" t="s">
        <v>44</v>
      </c>
      <c r="X810" s="3" t="s">
        <v>45</v>
      </c>
      <c r="Y810" s="3" t="s">
        <v>46</v>
      </c>
      <c r="Z810" s="3" t="s">
        <v>73</v>
      </c>
      <c r="AA810" s="3" t="s">
        <v>1743</v>
      </c>
      <c r="AB810" s="4">
        <v>1</v>
      </c>
      <c r="AC810" s="12" t="s">
        <v>3123</v>
      </c>
      <c r="AD810" s="10"/>
      <c r="AE810" s="10"/>
      <c r="AF810" s="4">
        <v>17618</v>
      </c>
      <c r="AG810" s="4">
        <v>17.62</v>
      </c>
      <c r="AH810" s="4">
        <v>143000</v>
      </c>
    </row>
    <row r="811" spans="1:34" ht="22" customHeight="1" x14ac:dyDescent="0.3">
      <c r="A811" s="5">
        <v>43138</v>
      </c>
      <c r="B811" s="6" t="s">
        <v>50</v>
      </c>
      <c r="C811" s="6" t="s">
        <v>32</v>
      </c>
      <c r="D811" s="7" t="s">
        <v>49</v>
      </c>
      <c r="E811" s="7" t="s">
        <v>49</v>
      </c>
      <c r="F811" s="6" t="s">
        <v>33</v>
      </c>
      <c r="G811" s="7" t="s">
        <v>49</v>
      </c>
      <c r="H811" s="7" t="s">
        <v>49</v>
      </c>
      <c r="I811" s="6" t="s">
        <v>34</v>
      </c>
      <c r="J811" s="6" t="s">
        <v>1624</v>
      </c>
      <c r="K811" s="7" t="s">
        <v>49</v>
      </c>
      <c r="L811" s="6" t="s">
        <v>61</v>
      </c>
      <c r="M811" s="7" t="s">
        <v>49</v>
      </c>
      <c r="N811" s="7" t="s">
        <v>49</v>
      </c>
      <c r="O811" s="7" t="s">
        <v>49</v>
      </c>
      <c r="P811" s="6" t="s">
        <v>1625</v>
      </c>
      <c r="Q811" s="6" t="s">
        <v>39</v>
      </c>
      <c r="R811" s="6" t="s">
        <v>60</v>
      </c>
      <c r="S811" s="6" t="s">
        <v>61</v>
      </c>
      <c r="T811" s="6" t="s">
        <v>62</v>
      </c>
      <c r="U811" s="6" t="s">
        <v>56</v>
      </c>
      <c r="V811" s="6" t="s">
        <v>90</v>
      </c>
      <c r="W811" s="6" t="s">
        <v>44</v>
      </c>
      <c r="X811" s="6" t="s">
        <v>91</v>
      </c>
      <c r="Y811" s="6" t="s">
        <v>46</v>
      </c>
      <c r="Z811" s="6" t="s">
        <v>820</v>
      </c>
      <c r="AA811" s="6" t="s">
        <v>1746</v>
      </c>
      <c r="AB811" s="7">
        <v>2</v>
      </c>
      <c r="AC811" s="12" t="s">
        <v>3123</v>
      </c>
      <c r="AD811" s="7"/>
      <c r="AE811" s="7"/>
      <c r="AF811" s="7">
        <v>43094</v>
      </c>
      <c r="AG811" s="7">
        <v>43.09</v>
      </c>
      <c r="AH811" s="7">
        <v>378000</v>
      </c>
    </row>
    <row r="812" spans="1:34" ht="22" customHeight="1" x14ac:dyDescent="0.3">
      <c r="A812" s="2">
        <v>43132</v>
      </c>
      <c r="B812" s="3" t="s">
        <v>31</v>
      </c>
      <c r="C812" s="3" t="s">
        <v>32</v>
      </c>
      <c r="D812" s="4" t="s">
        <v>49</v>
      </c>
      <c r="E812" s="4" t="s">
        <v>49</v>
      </c>
      <c r="F812" s="3" t="s">
        <v>33</v>
      </c>
      <c r="G812" s="4" t="s">
        <v>49</v>
      </c>
      <c r="H812" s="4" t="s">
        <v>49</v>
      </c>
      <c r="I812" s="3" t="s">
        <v>34</v>
      </c>
      <c r="J812" s="3" t="s">
        <v>65</v>
      </c>
      <c r="K812" s="4" t="s">
        <v>49</v>
      </c>
      <c r="L812" s="4" t="s">
        <v>49</v>
      </c>
      <c r="M812" s="3" t="s">
        <v>33</v>
      </c>
      <c r="N812" s="4" t="s">
        <v>49</v>
      </c>
      <c r="O812" s="4" t="s">
        <v>49</v>
      </c>
      <c r="P812" s="3" t="s">
        <v>66</v>
      </c>
      <c r="Q812" s="3" t="s">
        <v>39</v>
      </c>
      <c r="R812" s="3" t="s">
        <v>67</v>
      </c>
      <c r="S812" s="3" t="s">
        <v>68</v>
      </c>
      <c r="T812" s="3" t="s">
        <v>69</v>
      </c>
      <c r="U812" s="3" t="s">
        <v>70</v>
      </c>
      <c r="V812" s="3" t="s">
        <v>43</v>
      </c>
      <c r="W812" s="3" t="s">
        <v>44</v>
      </c>
      <c r="X812" s="3" t="s">
        <v>45</v>
      </c>
      <c r="Y812" s="3" t="s">
        <v>46</v>
      </c>
      <c r="Z812" s="3" t="s">
        <v>73</v>
      </c>
      <c r="AA812" s="3" t="s">
        <v>1751</v>
      </c>
      <c r="AB812" s="4">
        <v>1</v>
      </c>
      <c r="AC812" s="12" t="s">
        <v>3123</v>
      </c>
      <c r="AD812" s="10"/>
      <c r="AE812" s="10"/>
      <c r="AF812" s="4">
        <v>17618</v>
      </c>
      <c r="AG812" s="4">
        <v>17.62</v>
      </c>
      <c r="AH812" s="4">
        <v>143000</v>
      </c>
    </row>
    <row r="813" spans="1:34" ht="22" customHeight="1" x14ac:dyDescent="0.3">
      <c r="A813" s="5">
        <v>43132</v>
      </c>
      <c r="B813" s="6" t="s">
        <v>31</v>
      </c>
      <c r="C813" s="6" t="s">
        <v>32</v>
      </c>
      <c r="D813" s="7" t="s">
        <v>49</v>
      </c>
      <c r="E813" s="7" t="s">
        <v>49</v>
      </c>
      <c r="F813" s="6" t="s">
        <v>33</v>
      </c>
      <c r="G813" s="7" t="s">
        <v>49</v>
      </c>
      <c r="H813" s="7" t="s">
        <v>49</v>
      </c>
      <c r="I813" s="6" t="s">
        <v>34</v>
      </c>
      <c r="J813" s="6" t="s">
        <v>77</v>
      </c>
      <c r="K813" s="6" t="s">
        <v>78</v>
      </c>
      <c r="L813" s="6" t="s">
        <v>68</v>
      </c>
      <c r="M813" s="6" t="s">
        <v>33</v>
      </c>
      <c r="N813" s="7" t="s">
        <v>49</v>
      </c>
      <c r="O813" s="7" t="s">
        <v>49</v>
      </c>
      <c r="P813" s="6" t="s">
        <v>79</v>
      </c>
      <c r="Q813" s="6" t="s">
        <v>39</v>
      </c>
      <c r="R813" s="6" t="s">
        <v>67</v>
      </c>
      <c r="S813" s="6" t="s">
        <v>68</v>
      </c>
      <c r="T813" s="6" t="s">
        <v>69</v>
      </c>
      <c r="U813" s="6" t="s">
        <v>70</v>
      </c>
      <c r="V813" s="6" t="s">
        <v>43</v>
      </c>
      <c r="W813" s="6" t="s">
        <v>44</v>
      </c>
      <c r="X813" s="6" t="s">
        <v>45</v>
      </c>
      <c r="Y813" s="6" t="s">
        <v>46</v>
      </c>
      <c r="Z813" s="6" t="s">
        <v>82</v>
      </c>
      <c r="AA813" s="6" t="s">
        <v>1752</v>
      </c>
      <c r="AB813" s="7">
        <v>1</v>
      </c>
      <c r="AC813" s="12" t="s">
        <v>3123</v>
      </c>
      <c r="AD813" s="7"/>
      <c r="AE813" s="7"/>
      <c r="AF813" s="7">
        <v>19320</v>
      </c>
      <c r="AG813" s="7">
        <v>19.32</v>
      </c>
      <c r="AH813" s="7">
        <v>506000</v>
      </c>
    </row>
    <row r="814" spans="1:34" ht="22" customHeight="1" x14ac:dyDescent="0.3">
      <c r="A814" s="5">
        <v>43126</v>
      </c>
      <c r="B814" s="6" t="s">
        <v>31</v>
      </c>
      <c r="C814" s="6" t="s">
        <v>32</v>
      </c>
      <c r="D814" s="7" t="s">
        <v>49</v>
      </c>
      <c r="E814" s="7" t="s">
        <v>49</v>
      </c>
      <c r="F814" s="6" t="s">
        <v>33</v>
      </c>
      <c r="G814" s="7" t="s">
        <v>49</v>
      </c>
      <c r="H814" s="7" t="s">
        <v>49</v>
      </c>
      <c r="I814" s="6" t="s">
        <v>34</v>
      </c>
      <c r="J814" s="6" t="s">
        <v>77</v>
      </c>
      <c r="K814" s="6" t="s">
        <v>78</v>
      </c>
      <c r="L814" s="6" t="s">
        <v>68</v>
      </c>
      <c r="M814" s="6" t="s">
        <v>33</v>
      </c>
      <c r="N814" s="7" t="s">
        <v>49</v>
      </c>
      <c r="O814" s="7" t="s">
        <v>49</v>
      </c>
      <c r="P814" s="6" t="s">
        <v>79</v>
      </c>
      <c r="Q814" s="6" t="s">
        <v>39</v>
      </c>
      <c r="R814" s="6" t="s">
        <v>67</v>
      </c>
      <c r="S814" s="6" t="s">
        <v>68</v>
      </c>
      <c r="T814" s="6" t="s">
        <v>69</v>
      </c>
      <c r="U814" s="6" t="s">
        <v>70</v>
      </c>
      <c r="V814" s="6" t="s">
        <v>43</v>
      </c>
      <c r="W814" s="6" t="s">
        <v>44</v>
      </c>
      <c r="X814" s="6" t="s">
        <v>45</v>
      </c>
      <c r="Y814" s="6" t="s">
        <v>46</v>
      </c>
      <c r="Z814" s="6" t="s">
        <v>234</v>
      </c>
      <c r="AA814" s="6" t="s">
        <v>1759</v>
      </c>
      <c r="AB814" s="7">
        <v>1</v>
      </c>
      <c r="AC814" s="12" t="s">
        <v>3123</v>
      </c>
      <c r="AD814" s="7"/>
      <c r="AE814" s="7"/>
      <c r="AF814" s="7">
        <v>7612</v>
      </c>
      <c r="AG814" s="7">
        <v>7.61</v>
      </c>
      <c r="AH814" s="7">
        <v>21400</v>
      </c>
    </row>
    <row r="815" spans="1:34" ht="22" customHeight="1" x14ac:dyDescent="0.3">
      <c r="A815" s="5">
        <v>43124</v>
      </c>
      <c r="B815" s="6" t="s">
        <v>50</v>
      </c>
      <c r="C815" s="6" t="s">
        <v>32</v>
      </c>
      <c r="D815" s="7" t="s">
        <v>49</v>
      </c>
      <c r="E815" s="7" t="s">
        <v>49</v>
      </c>
      <c r="F815" s="6" t="s">
        <v>33</v>
      </c>
      <c r="G815" s="7" t="s">
        <v>49</v>
      </c>
      <c r="H815" s="7" t="s">
        <v>49</v>
      </c>
      <c r="I815" s="6" t="s">
        <v>34</v>
      </c>
      <c r="J815" s="6" t="s">
        <v>305</v>
      </c>
      <c r="K815" s="7" t="s">
        <v>49</v>
      </c>
      <c r="L815" s="6" t="s">
        <v>307</v>
      </c>
      <c r="M815" s="6" t="s">
        <v>33</v>
      </c>
      <c r="N815" s="7">
        <v>1134995330.5699999</v>
      </c>
      <c r="O815" s="7">
        <v>894516915.13</v>
      </c>
      <c r="P815" s="6" t="s">
        <v>1553</v>
      </c>
      <c r="Q815" s="6" t="s">
        <v>39</v>
      </c>
      <c r="R815" s="6" t="s">
        <v>310</v>
      </c>
      <c r="S815" s="6" t="s">
        <v>307</v>
      </c>
      <c r="T815" s="6" t="s">
        <v>311</v>
      </c>
      <c r="U815" s="6" t="s">
        <v>56</v>
      </c>
      <c r="V815" s="6" t="s">
        <v>43</v>
      </c>
      <c r="W815" s="6" t="s">
        <v>44</v>
      </c>
      <c r="X815" s="6" t="s">
        <v>45</v>
      </c>
      <c r="Y815" s="6" t="s">
        <v>46</v>
      </c>
      <c r="Z815" s="6" t="s">
        <v>140</v>
      </c>
      <c r="AA815" s="6" t="s">
        <v>1761</v>
      </c>
      <c r="AB815" s="7">
        <v>4</v>
      </c>
      <c r="AC815" s="12" t="s">
        <v>3123</v>
      </c>
      <c r="AD815" s="7"/>
      <c r="AE815" s="7"/>
      <c r="AF815" s="7">
        <v>77020</v>
      </c>
      <c r="AG815" s="7">
        <v>77.02</v>
      </c>
      <c r="AH815" s="7">
        <v>75500</v>
      </c>
    </row>
    <row r="816" spans="1:34" ht="22" customHeight="1" x14ac:dyDescent="0.3">
      <c r="A816" s="5">
        <v>43117</v>
      </c>
      <c r="B816" s="6" t="s">
        <v>50</v>
      </c>
      <c r="C816" s="6" t="s">
        <v>32</v>
      </c>
      <c r="D816" s="7" t="s">
        <v>49</v>
      </c>
      <c r="E816" s="7" t="s">
        <v>49</v>
      </c>
      <c r="F816" s="6" t="s">
        <v>33</v>
      </c>
      <c r="G816" s="7" t="s">
        <v>49</v>
      </c>
      <c r="H816" s="7" t="s">
        <v>49</v>
      </c>
      <c r="I816" s="6" t="s">
        <v>34</v>
      </c>
      <c r="J816" s="6" t="s">
        <v>305</v>
      </c>
      <c r="K816" s="7" t="s">
        <v>49</v>
      </c>
      <c r="L816" s="6" t="s">
        <v>307</v>
      </c>
      <c r="M816" s="6" t="s">
        <v>33</v>
      </c>
      <c r="N816" s="7">
        <v>1134995330.5699999</v>
      </c>
      <c r="O816" s="7">
        <v>894516915.13</v>
      </c>
      <c r="P816" s="6" t="s">
        <v>1553</v>
      </c>
      <c r="Q816" s="6" t="s">
        <v>39</v>
      </c>
      <c r="R816" s="6" t="s">
        <v>310</v>
      </c>
      <c r="S816" s="6" t="s">
        <v>307</v>
      </c>
      <c r="T816" s="6" t="s">
        <v>311</v>
      </c>
      <c r="U816" s="6" t="s">
        <v>56</v>
      </c>
      <c r="V816" s="6" t="s">
        <v>43</v>
      </c>
      <c r="W816" s="6" t="s">
        <v>44</v>
      </c>
      <c r="X816" s="6" t="s">
        <v>45</v>
      </c>
      <c r="Y816" s="6" t="s">
        <v>46</v>
      </c>
      <c r="Z816" s="6" t="s">
        <v>140</v>
      </c>
      <c r="AA816" s="6" t="s">
        <v>1763</v>
      </c>
      <c r="AB816" s="7">
        <v>1</v>
      </c>
      <c r="AC816" s="12" t="s">
        <v>3123</v>
      </c>
      <c r="AD816" s="7"/>
      <c r="AE816" s="7"/>
      <c r="AF816" s="7">
        <v>19250</v>
      </c>
      <c r="AG816" s="7">
        <v>19.25</v>
      </c>
      <c r="AH816" s="7">
        <v>18900</v>
      </c>
    </row>
    <row r="817" spans="1:34" ht="22" customHeight="1" x14ac:dyDescent="0.3">
      <c r="A817" s="2">
        <v>43111</v>
      </c>
      <c r="B817" s="3" t="s">
        <v>31</v>
      </c>
      <c r="C817" s="3" t="s">
        <v>32</v>
      </c>
      <c r="D817" s="4" t="s">
        <v>49</v>
      </c>
      <c r="E817" s="4" t="s">
        <v>49</v>
      </c>
      <c r="F817" s="3" t="s">
        <v>33</v>
      </c>
      <c r="G817" s="4" t="s">
        <v>49</v>
      </c>
      <c r="H817" s="4" t="s">
        <v>49</v>
      </c>
      <c r="I817" s="3" t="s">
        <v>34</v>
      </c>
      <c r="J817" s="3" t="s">
        <v>65</v>
      </c>
      <c r="K817" s="4" t="s">
        <v>49</v>
      </c>
      <c r="L817" s="4" t="s">
        <v>49</v>
      </c>
      <c r="M817" s="3" t="s">
        <v>33</v>
      </c>
      <c r="N817" s="4" t="s">
        <v>49</v>
      </c>
      <c r="O817" s="4" t="s">
        <v>49</v>
      </c>
      <c r="P817" s="3" t="s">
        <v>66</v>
      </c>
      <c r="Q817" s="3" t="s">
        <v>39</v>
      </c>
      <c r="R817" s="3" t="s">
        <v>67</v>
      </c>
      <c r="S817" s="3" t="s">
        <v>68</v>
      </c>
      <c r="T817" s="3" t="s">
        <v>69</v>
      </c>
      <c r="U817" s="3" t="s">
        <v>70</v>
      </c>
      <c r="V817" s="3" t="s">
        <v>43</v>
      </c>
      <c r="W817" s="3" t="s">
        <v>44</v>
      </c>
      <c r="X817" s="3" t="s">
        <v>45</v>
      </c>
      <c r="Y817" s="3" t="s">
        <v>46</v>
      </c>
      <c r="Z817" s="3" t="s">
        <v>73</v>
      </c>
      <c r="AA817" s="3" t="s">
        <v>1766</v>
      </c>
      <c r="AB817" s="4">
        <v>1</v>
      </c>
      <c r="AC817" s="12" t="s">
        <v>3123</v>
      </c>
      <c r="AD817" s="10"/>
      <c r="AE817" s="10"/>
      <c r="AF817" s="4">
        <v>11020</v>
      </c>
      <c r="AG817" s="4">
        <v>11.02</v>
      </c>
      <c r="AH817" s="4">
        <v>85900</v>
      </c>
    </row>
    <row r="818" spans="1:34" ht="22" customHeight="1" x14ac:dyDescent="0.3">
      <c r="A818" s="5">
        <v>43110</v>
      </c>
      <c r="B818" s="6" t="s">
        <v>50</v>
      </c>
      <c r="C818" s="6" t="s">
        <v>32</v>
      </c>
      <c r="D818" s="7" t="s">
        <v>49</v>
      </c>
      <c r="E818" s="7" t="s">
        <v>49</v>
      </c>
      <c r="F818" s="6" t="s">
        <v>33</v>
      </c>
      <c r="G818" s="7" t="s">
        <v>49</v>
      </c>
      <c r="H818" s="7" t="s">
        <v>49</v>
      </c>
      <c r="I818" s="6" t="s">
        <v>34</v>
      </c>
      <c r="J818" s="6" t="s">
        <v>305</v>
      </c>
      <c r="K818" s="7" t="s">
        <v>49</v>
      </c>
      <c r="L818" s="6" t="s">
        <v>307</v>
      </c>
      <c r="M818" s="6" t="s">
        <v>33</v>
      </c>
      <c r="N818" s="7">
        <v>1134995330.5699999</v>
      </c>
      <c r="O818" s="7">
        <v>894516915.13</v>
      </c>
      <c r="P818" s="6" t="s">
        <v>1553</v>
      </c>
      <c r="Q818" s="6" t="s">
        <v>39</v>
      </c>
      <c r="R818" s="6" t="s">
        <v>310</v>
      </c>
      <c r="S818" s="6" t="s">
        <v>307</v>
      </c>
      <c r="T818" s="6" t="s">
        <v>311</v>
      </c>
      <c r="U818" s="6" t="s">
        <v>56</v>
      </c>
      <c r="V818" s="6" t="s">
        <v>43</v>
      </c>
      <c r="W818" s="6" t="s">
        <v>44</v>
      </c>
      <c r="X818" s="6" t="s">
        <v>45</v>
      </c>
      <c r="Y818" s="6" t="s">
        <v>46</v>
      </c>
      <c r="Z818" s="6" t="s">
        <v>1767</v>
      </c>
      <c r="AA818" s="6" t="s">
        <v>1768</v>
      </c>
      <c r="AB818" s="7">
        <v>2</v>
      </c>
      <c r="AC818" s="12" t="s">
        <v>3123</v>
      </c>
      <c r="AD818" s="7"/>
      <c r="AE818" s="7"/>
      <c r="AF818" s="7">
        <v>38540</v>
      </c>
      <c r="AG818" s="7">
        <v>38.54</v>
      </c>
      <c r="AH818" s="7">
        <v>37800</v>
      </c>
    </row>
    <row r="819" spans="1:34" ht="22" customHeight="1" x14ac:dyDescent="0.3">
      <c r="A819" s="2">
        <v>43107</v>
      </c>
      <c r="B819" s="3" t="s">
        <v>50</v>
      </c>
      <c r="C819" s="3" t="s">
        <v>84</v>
      </c>
      <c r="D819" s="3" t="s">
        <v>85</v>
      </c>
      <c r="E819" s="3" t="s">
        <v>44</v>
      </c>
      <c r="F819" s="3" t="s">
        <v>33</v>
      </c>
      <c r="G819" s="4" t="s">
        <v>49</v>
      </c>
      <c r="H819" s="4" t="s">
        <v>49</v>
      </c>
      <c r="I819" s="3" t="s">
        <v>86</v>
      </c>
      <c r="J819" s="3" t="s">
        <v>817</v>
      </c>
      <c r="K819" s="3" t="s">
        <v>818</v>
      </c>
      <c r="L819" s="3" t="s">
        <v>61</v>
      </c>
      <c r="M819" s="3" t="s">
        <v>33</v>
      </c>
      <c r="N819" s="4">
        <v>124338288.64</v>
      </c>
      <c r="O819" s="4">
        <v>620690093.11000001</v>
      </c>
      <c r="P819" s="3" t="s">
        <v>819</v>
      </c>
      <c r="Q819" s="3" t="s">
        <v>39</v>
      </c>
      <c r="R819" s="3" t="s">
        <v>60</v>
      </c>
      <c r="S819" s="3" t="s">
        <v>61</v>
      </c>
      <c r="T819" s="3" t="s">
        <v>62</v>
      </c>
      <c r="U819" s="3" t="s">
        <v>56</v>
      </c>
      <c r="V819" s="3" t="s">
        <v>90</v>
      </c>
      <c r="W819" s="3" t="s">
        <v>44</v>
      </c>
      <c r="X819" s="3" t="s">
        <v>91</v>
      </c>
      <c r="Y819" s="3" t="s">
        <v>46</v>
      </c>
      <c r="Z819" s="3" t="s">
        <v>820</v>
      </c>
      <c r="AA819" s="3" t="s">
        <v>1769</v>
      </c>
      <c r="AB819" s="4">
        <v>4</v>
      </c>
      <c r="AC819" s="12" t="s">
        <v>3123</v>
      </c>
      <c r="AD819" s="10"/>
      <c r="AE819" s="10"/>
      <c r="AF819" s="4">
        <v>86160</v>
      </c>
      <c r="AG819" s="4">
        <v>86.16</v>
      </c>
      <c r="AH819" s="4">
        <v>633000</v>
      </c>
    </row>
    <row r="820" spans="1:34" ht="22" customHeight="1" x14ac:dyDescent="0.3">
      <c r="A820" s="5">
        <v>43107</v>
      </c>
      <c r="B820" s="6" t="s">
        <v>50</v>
      </c>
      <c r="C820" s="6" t="s">
        <v>84</v>
      </c>
      <c r="D820" s="6" t="s">
        <v>85</v>
      </c>
      <c r="E820" s="6" t="s">
        <v>44</v>
      </c>
      <c r="F820" s="6" t="s">
        <v>33</v>
      </c>
      <c r="G820" s="7" t="s">
        <v>49</v>
      </c>
      <c r="H820" s="7" t="s">
        <v>49</v>
      </c>
      <c r="I820" s="6" t="s">
        <v>86</v>
      </c>
      <c r="J820" s="6" t="s">
        <v>1770</v>
      </c>
      <c r="K820" s="7" t="s">
        <v>49</v>
      </c>
      <c r="L820" s="6" t="s">
        <v>61</v>
      </c>
      <c r="M820" s="6" t="s">
        <v>1272</v>
      </c>
      <c r="N820" s="7" t="s">
        <v>49</v>
      </c>
      <c r="O820" s="7" t="s">
        <v>49</v>
      </c>
      <c r="P820" s="6" t="s">
        <v>1771</v>
      </c>
      <c r="Q820" s="6" t="s">
        <v>39</v>
      </c>
      <c r="R820" s="6" t="s">
        <v>60</v>
      </c>
      <c r="S820" s="6" t="s">
        <v>61</v>
      </c>
      <c r="T820" s="6" t="s">
        <v>62</v>
      </c>
      <c r="U820" s="6" t="s">
        <v>56</v>
      </c>
      <c r="V820" s="6" t="s">
        <v>90</v>
      </c>
      <c r="W820" s="6" t="s">
        <v>44</v>
      </c>
      <c r="X820" s="6" t="s">
        <v>91</v>
      </c>
      <c r="Y820" s="6" t="s">
        <v>46</v>
      </c>
      <c r="Z820" s="6" t="s">
        <v>820</v>
      </c>
      <c r="AA820" s="6" t="s">
        <v>1772</v>
      </c>
      <c r="AB820" s="7">
        <v>4</v>
      </c>
      <c r="AC820" s="12" t="s">
        <v>3123</v>
      </c>
      <c r="AD820" s="7"/>
      <c r="AE820" s="7"/>
      <c r="AF820" s="7">
        <v>86188</v>
      </c>
      <c r="AG820" s="7">
        <v>86.19</v>
      </c>
      <c r="AH820" s="7">
        <v>633000</v>
      </c>
    </row>
    <row r="821" spans="1:34" ht="22" customHeight="1" x14ac:dyDescent="0.3">
      <c r="A821" s="2">
        <v>43105</v>
      </c>
      <c r="B821" s="3" t="s">
        <v>31</v>
      </c>
      <c r="C821" s="3" t="s">
        <v>32</v>
      </c>
      <c r="D821" s="4" t="s">
        <v>49</v>
      </c>
      <c r="E821" s="4" t="s">
        <v>49</v>
      </c>
      <c r="F821" s="3" t="s">
        <v>33</v>
      </c>
      <c r="G821" s="4" t="s">
        <v>49</v>
      </c>
      <c r="H821" s="4" t="s">
        <v>49</v>
      </c>
      <c r="I821" s="3" t="s">
        <v>34</v>
      </c>
      <c r="J821" s="3" t="s">
        <v>77</v>
      </c>
      <c r="K821" s="3" t="s">
        <v>78</v>
      </c>
      <c r="L821" s="3" t="s">
        <v>68</v>
      </c>
      <c r="M821" s="3" t="s">
        <v>33</v>
      </c>
      <c r="N821" s="4" t="s">
        <v>49</v>
      </c>
      <c r="O821" s="4" t="s">
        <v>49</v>
      </c>
      <c r="P821" s="3" t="s">
        <v>79</v>
      </c>
      <c r="Q821" s="3" t="s">
        <v>39</v>
      </c>
      <c r="R821" s="3" t="s">
        <v>67</v>
      </c>
      <c r="S821" s="3" t="s">
        <v>68</v>
      </c>
      <c r="T821" s="3" t="s">
        <v>69</v>
      </c>
      <c r="U821" s="3" t="s">
        <v>70</v>
      </c>
      <c r="V821" s="3" t="s">
        <v>43</v>
      </c>
      <c r="W821" s="3" t="s">
        <v>44</v>
      </c>
      <c r="X821" s="3" t="s">
        <v>45</v>
      </c>
      <c r="Y821" s="3" t="s">
        <v>46</v>
      </c>
      <c r="Z821" s="3" t="s">
        <v>82</v>
      </c>
      <c r="AA821" s="3" t="s">
        <v>1773</v>
      </c>
      <c r="AB821" s="4">
        <v>1</v>
      </c>
      <c r="AC821" s="12" t="s">
        <v>3123</v>
      </c>
      <c r="AD821" s="10"/>
      <c r="AE821" s="10"/>
      <c r="AF821" s="4">
        <v>19320</v>
      </c>
      <c r="AG821" s="4">
        <v>19.32</v>
      </c>
      <c r="AH821" s="4">
        <v>434000</v>
      </c>
    </row>
    <row r="822" spans="1:34" ht="22" customHeight="1" x14ac:dyDescent="0.3">
      <c r="A822" s="5">
        <v>43105</v>
      </c>
      <c r="B822" s="6" t="s">
        <v>31</v>
      </c>
      <c r="C822" s="6" t="s">
        <v>32</v>
      </c>
      <c r="D822" s="7" t="s">
        <v>49</v>
      </c>
      <c r="E822" s="7" t="s">
        <v>49</v>
      </c>
      <c r="F822" s="6" t="s">
        <v>33</v>
      </c>
      <c r="G822" s="7" t="s">
        <v>49</v>
      </c>
      <c r="H822" s="7" t="s">
        <v>49</v>
      </c>
      <c r="I822" s="6" t="s">
        <v>34</v>
      </c>
      <c r="J822" s="6" t="s">
        <v>77</v>
      </c>
      <c r="K822" s="6" t="s">
        <v>78</v>
      </c>
      <c r="L822" s="6" t="s">
        <v>68</v>
      </c>
      <c r="M822" s="6" t="s">
        <v>33</v>
      </c>
      <c r="N822" s="7" t="s">
        <v>49</v>
      </c>
      <c r="O822" s="7" t="s">
        <v>49</v>
      </c>
      <c r="P822" s="6" t="s">
        <v>79</v>
      </c>
      <c r="Q822" s="6" t="s">
        <v>39</v>
      </c>
      <c r="R822" s="6" t="s">
        <v>67</v>
      </c>
      <c r="S822" s="6" t="s">
        <v>68</v>
      </c>
      <c r="T822" s="6" t="s">
        <v>69</v>
      </c>
      <c r="U822" s="6" t="s">
        <v>70</v>
      </c>
      <c r="V822" s="6" t="s">
        <v>43</v>
      </c>
      <c r="W822" s="6" t="s">
        <v>44</v>
      </c>
      <c r="X822" s="6" t="s">
        <v>45</v>
      </c>
      <c r="Y822" s="6" t="s">
        <v>46</v>
      </c>
      <c r="Z822" s="6" t="s">
        <v>82</v>
      </c>
      <c r="AA822" s="6" t="s">
        <v>1774</v>
      </c>
      <c r="AB822" s="7">
        <v>1</v>
      </c>
      <c r="AC822" s="12" t="s">
        <v>3123</v>
      </c>
      <c r="AD822" s="7"/>
      <c r="AE822" s="7"/>
      <c r="AF822" s="7">
        <v>19320</v>
      </c>
      <c r="AG822" s="7">
        <v>19.32</v>
      </c>
      <c r="AH822" s="7">
        <v>434000</v>
      </c>
    </row>
    <row r="823" spans="1:34" ht="22" customHeight="1" x14ac:dyDescent="0.3">
      <c r="A823" s="5">
        <v>43100</v>
      </c>
      <c r="B823" s="6" t="s">
        <v>50</v>
      </c>
      <c r="C823" s="6" t="s">
        <v>32</v>
      </c>
      <c r="D823" s="7" t="s">
        <v>49</v>
      </c>
      <c r="E823" s="7" t="s">
        <v>49</v>
      </c>
      <c r="F823" s="6" t="s">
        <v>33</v>
      </c>
      <c r="G823" s="7" t="s">
        <v>49</v>
      </c>
      <c r="H823" s="7" t="s">
        <v>49</v>
      </c>
      <c r="I823" s="6" t="s">
        <v>34</v>
      </c>
      <c r="J823" s="6" t="s">
        <v>1697</v>
      </c>
      <c r="K823" s="6" t="s">
        <v>1698</v>
      </c>
      <c r="L823" s="6" t="s">
        <v>136</v>
      </c>
      <c r="M823" s="6" t="s">
        <v>33</v>
      </c>
      <c r="N823" s="8">
        <v>100139200</v>
      </c>
      <c r="O823" s="7" t="s">
        <v>49</v>
      </c>
      <c r="P823" s="6" t="s">
        <v>1699</v>
      </c>
      <c r="Q823" s="6" t="s">
        <v>39</v>
      </c>
      <c r="R823" s="6" t="s">
        <v>135</v>
      </c>
      <c r="S823" s="6" t="s">
        <v>136</v>
      </c>
      <c r="T823" s="6" t="s">
        <v>137</v>
      </c>
      <c r="U823" s="6" t="s">
        <v>42</v>
      </c>
      <c r="V823" s="6" t="s">
        <v>43</v>
      </c>
      <c r="W823" s="6" t="s">
        <v>44</v>
      </c>
      <c r="X823" s="6" t="s">
        <v>45</v>
      </c>
      <c r="Y823" s="6" t="s">
        <v>46</v>
      </c>
      <c r="Z823" s="6" t="s">
        <v>1700</v>
      </c>
      <c r="AA823" s="6" t="s">
        <v>1776</v>
      </c>
      <c r="AB823" s="7">
        <v>1</v>
      </c>
      <c r="AC823" s="12" t="s">
        <v>3123</v>
      </c>
      <c r="AD823" s="7"/>
      <c r="AE823" s="7"/>
      <c r="AF823" s="7">
        <v>10050</v>
      </c>
      <c r="AG823" s="7">
        <v>10.050000000000001</v>
      </c>
      <c r="AH823" s="7">
        <v>28300</v>
      </c>
    </row>
    <row r="824" spans="1:34" ht="22" customHeight="1" x14ac:dyDescent="0.3">
      <c r="A824" s="5">
        <v>43093</v>
      </c>
      <c r="B824" s="6" t="s">
        <v>50</v>
      </c>
      <c r="C824" s="6" t="s">
        <v>84</v>
      </c>
      <c r="D824" s="6" t="s">
        <v>85</v>
      </c>
      <c r="E824" s="6" t="s">
        <v>44</v>
      </c>
      <c r="F824" s="6" t="s">
        <v>33</v>
      </c>
      <c r="G824" s="7" t="s">
        <v>49</v>
      </c>
      <c r="H824" s="7" t="s">
        <v>49</v>
      </c>
      <c r="I824" s="6" t="s">
        <v>86</v>
      </c>
      <c r="J824" s="6" t="s">
        <v>286</v>
      </c>
      <c r="K824" s="7" t="s">
        <v>49</v>
      </c>
      <c r="L824" s="6" t="s">
        <v>1778</v>
      </c>
      <c r="M824" s="7" t="s">
        <v>49</v>
      </c>
      <c r="N824" s="7" t="s">
        <v>49</v>
      </c>
      <c r="O824" s="7" t="s">
        <v>49</v>
      </c>
      <c r="P824" s="6" t="s">
        <v>1779</v>
      </c>
      <c r="Q824" s="6" t="s">
        <v>39</v>
      </c>
      <c r="R824" s="6" t="s">
        <v>96</v>
      </c>
      <c r="S824" s="6" t="s">
        <v>97</v>
      </c>
      <c r="T824" s="6" t="s">
        <v>98</v>
      </c>
      <c r="U824" s="6" t="s">
        <v>99</v>
      </c>
      <c r="V824" s="6" t="s">
        <v>90</v>
      </c>
      <c r="W824" s="6" t="s">
        <v>44</v>
      </c>
      <c r="X824" s="6" t="s">
        <v>91</v>
      </c>
      <c r="Y824" s="6" t="s">
        <v>46</v>
      </c>
      <c r="Z824" s="6" t="s">
        <v>781</v>
      </c>
      <c r="AA824" s="6" t="s">
        <v>1780</v>
      </c>
      <c r="AB824" s="7">
        <v>3</v>
      </c>
      <c r="AC824" s="12" t="s">
        <v>3123</v>
      </c>
      <c r="AD824" s="7"/>
      <c r="AE824" s="7"/>
      <c r="AF824" s="7">
        <v>50748</v>
      </c>
      <c r="AG824" s="7">
        <v>50.75</v>
      </c>
      <c r="AH824" s="7">
        <v>196000</v>
      </c>
    </row>
    <row r="825" spans="1:34" ht="22" customHeight="1" x14ac:dyDescent="0.3">
      <c r="A825" s="2">
        <v>43093</v>
      </c>
      <c r="B825" s="3" t="s">
        <v>50</v>
      </c>
      <c r="C825" s="3" t="s">
        <v>84</v>
      </c>
      <c r="D825" s="3" t="s">
        <v>85</v>
      </c>
      <c r="E825" s="3" t="s">
        <v>44</v>
      </c>
      <c r="F825" s="3" t="s">
        <v>33</v>
      </c>
      <c r="G825" s="4" t="s">
        <v>49</v>
      </c>
      <c r="H825" s="4" t="s">
        <v>49</v>
      </c>
      <c r="I825" s="3" t="s">
        <v>86</v>
      </c>
      <c r="J825" s="3" t="s">
        <v>286</v>
      </c>
      <c r="K825" s="4" t="s">
        <v>49</v>
      </c>
      <c r="L825" s="3" t="s">
        <v>1778</v>
      </c>
      <c r="M825" s="4" t="s">
        <v>49</v>
      </c>
      <c r="N825" s="4" t="s">
        <v>49</v>
      </c>
      <c r="O825" s="4" t="s">
        <v>49</v>
      </c>
      <c r="P825" s="3" t="s">
        <v>1779</v>
      </c>
      <c r="Q825" s="3" t="s">
        <v>39</v>
      </c>
      <c r="R825" s="3" t="s">
        <v>96</v>
      </c>
      <c r="S825" s="3" t="s">
        <v>97</v>
      </c>
      <c r="T825" s="3" t="s">
        <v>98</v>
      </c>
      <c r="U825" s="3" t="s">
        <v>99</v>
      </c>
      <c r="V825" s="3" t="s">
        <v>90</v>
      </c>
      <c r="W825" s="3" t="s">
        <v>44</v>
      </c>
      <c r="X825" s="3" t="s">
        <v>91</v>
      </c>
      <c r="Y825" s="3" t="s">
        <v>46</v>
      </c>
      <c r="Z825" s="3" t="s">
        <v>781</v>
      </c>
      <c r="AA825" s="3" t="s">
        <v>1781</v>
      </c>
      <c r="AB825" s="4">
        <v>1</v>
      </c>
      <c r="AC825" s="12" t="s">
        <v>3123</v>
      </c>
      <c r="AD825" s="10"/>
      <c r="AE825" s="10"/>
      <c r="AF825" s="4">
        <v>16901</v>
      </c>
      <c r="AG825" s="4">
        <v>16.899999999999999</v>
      </c>
      <c r="AH825" s="4">
        <v>65200</v>
      </c>
    </row>
    <row r="826" spans="1:34" ht="22" customHeight="1" x14ac:dyDescent="0.3">
      <c r="A826" s="2">
        <v>43090</v>
      </c>
      <c r="B826" s="3" t="s">
        <v>31</v>
      </c>
      <c r="C826" s="3" t="s">
        <v>32</v>
      </c>
      <c r="D826" s="4" t="s">
        <v>49</v>
      </c>
      <c r="E826" s="4" t="s">
        <v>49</v>
      </c>
      <c r="F826" s="3" t="s">
        <v>33</v>
      </c>
      <c r="G826" s="4" t="s">
        <v>49</v>
      </c>
      <c r="H826" s="4" t="s">
        <v>49</v>
      </c>
      <c r="I826" s="3" t="s">
        <v>34</v>
      </c>
      <c r="J826" s="3" t="s">
        <v>65</v>
      </c>
      <c r="K826" s="4" t="s">
        <v>49</v>
      </c>
      <c r="L826" s="4" t="s">
        <v>49</v>
      </c>
      <c r="M826" s="3" t="s">
        <v>33</v>
      </c>
      <c r="N826" s="4" t="s">
        <v>49</v>
      </c>
      <c r="O826" s="4" t="s">
        <v>49</v>
      </c>
      <c r="P826" s="3" t="s">
        <v>66</v>
      </c>
      <c r="Q826" s="3" t="s">
        <v>39</v>
      </c>
      <c r="R826" s="3" t="s">
        <v>67</v>
      </c>
      <c r="S826" s="3" t="s">
        <v>68</v>
      </c>
      <c r="T826" s="3" t="s">
        <v>69</v>
      </c>
      <c r="U826" s="3" t="s">
        <v>70</v>
      </c>
      <c r="V826" s="3" t="s">
        <v>43</v>
      </c>
      <c r="W826" s="3" t="s">
        <v>44</v>
      </c>
      <c r="X826" s="3" t="s">
        <v>45</v>
      </c>
      <c r="Y826" s="3" t="s">
        <v>46</v>
      </c>
      <c r="Z826" s="3" t="s">
        <v>71</v>
      </c>
      <c r="AA826" s="3" t="s">
        <v>1783</v>
      </c>
      <c r="AB826" s="4">
        <v>2</v>
      </c>
      <c r="AC826" s="12" t="s">
        <v>3123</v>
      </c>
      <c r="AD826" s="10"/>
      <c r="AE826" s="10"/>
      <c r="AF826" s="4">
        <v>22348</v>
      </c>
      <c r="AG826" s="4">
        <v>22.35</v>
      </c>
      <c r="AH826" s="4">
        <v>177000</v>
      </c>
    </row>
    <row r="827" spans="1:34" ht="22" customHeight="1" x14ac:dyDescent="0.3">
      <c r="A827" s="5">
        <v>43090</v>
      </c>
      <c r="B827" s="6" t="s">
        <v>31</v>
      </c>
      <c r="C827" s="6" t="s">
        <v>32</v>
      </c>
      <c r="D827" s="7" t="s">
        <v>49</v>
      </c>
      <c r="E827" s="7" t="s">
        <v>49</v>
      </c>
      <c r="F827" s="6" t="s">
        <v>33</v>
      </c>
      <c r="G827" s="7" t="s">
        <v>49</v>
      </c>
      <c r="H827" s="7" t="s">
        <v>49</v>
      </c>
      <c r="I827" s="6" t="s">
        <v>34</v>
      </c>
      <c r="J827" s="6" t="s">
        <v>77</v>
      </c>
      <c r="K827" s="6" t="s">
        <v>78</v>
      </c>
      <c r="L827" s="6" t="s">
        <v>68</v>
      </c>
      <c r="M827" s="6" t="s">
        <v>33</v>
      </c>
      <c r="N827" s="7" t="s">
        <v>49</v>
      </c>
      <c r="O827" s="7" t="s">
        <v>49</v>
      </c>
      <c r="P827" s="6" t="s">
        <v>79</v>
      </c>
      <c r="Q827" s="6" t="s">
        <v>39</v>
      </c>
      <c r="R827" s="6" t="s">
        <v>67</v>
      </c>
      <c r="S827" s="6" t="s">
        <v>68</v>
      </c>
      <c r="T827" s="6" t="s">
        <v>69</v>
      </c>
      <c r="U827" s="6" t="s">
        <v>70</v>
      </c>
      <c r="V827" s="6" t="s">
        <v>43</v>
      </c>
      <c r="W827" s="6" t="s">
        <v>44</v>
      </c>
      <c r="X827" s="6" t="s">
        <v>45</v>
      </c>
      <c r="Y827" s="6" t="s">
        <v>46</v>
      </c>
      <c r="Z827" s="6" t="s">
        <v>440</v>
      </c>
      <c r="AA827" s="6" t="s">
        <v>1784</v>
      </c>
      <c r="AB827" s="7">
        <v>5</v>
      </c>
      <c r="AC827" s="12" t="s">
        <v>3123</v>
      </c>
      <c r="AD827" s="7"/>
      <c r="AE827" s="7"/>
      <c r="AF827" s="7">
        <v>39850</v>
      </c>
      <c r="AG827" s="7">
        <v>39.85</v>
      </c>
      <c r="AH827" s="7">
        <v>1310000</v>
      </c>
    </row>
    <row r="828" spans="1:34" ht="22" customHeight="1" x14ac:dyDescent="0.3">
      <c r="A828" s="2">
        <v>43090</v>
      </c>
      <c r="B828" s="3" t="s">
        <v>31</v>
      </c>
      <c r="C828" s="3" t="s">
        <v>32</v>
      </c>
      <c r="D828" s="4" t="s">
        <v>49</v>
      </c>
      <c r="E828" s="4" t="s">
        <v>49</v>
      </c>
      <c r="F828" s="3" t="s">
        <v>33</v>
      </c>
      <c r="G828" s="4" t="s">
        <v>49</v>
      </c>
      <c r="H828" s="4" t="s">
        <v>49</v>
      </c>
      <c r="I828" s="3" t="s">
        <v>34</v>
      </c>
      <c r="J828" s="3" t="s">
        <v>65</v>
      </c>
      <c r="K828" s="4" t="s">
        <v>49</v>
      </c>
      <c r="L828" s="4" t="s">
        <v>49</v>
      </c>
      <c r="M828" s="3" t="s">
        <v>33</v>
      </c>
      <c r="N828" s="4" t="s">
        <v>49</v>
      </c>
      <c r="O828" s="4" t="s">
        <v>49</v>
      </c>
      <c r="P828" s="3" t="s">
        <v>66</v>
      </c>
      <c r="Q828" s="3" t="s">
        <v>39</v>
      </c>
      <c r="R828" s="3" t="s">
        <v>67</v>
      </c>
      <c r="S828" s="3" t="s">
        <v>68</v>
      </c>
      <c r="T828" s="3" t="s">
        <v>69</v>
      </c>
      <c r="U828" s="3" t="s">
        <v>70</v>
      </c>
      <c r="V828" s="3" t="s">
        <v>43</v>
      </c>
      <c r="W828" s="3" t="s">
        <v>44</v>
      </c>
      <c r="X828" s="3" t="s">
        <v>45</v>
      </c>
      <c r="Y828" s="3" t="s">
        <v>46</v>
      </c>
      <c r="Z828" s="3" t="s">
        <v>71</v>
      </c>
      <c r="AA828" s="3" t="s">
        <v>1785</v>
      </c>
      <c r="AB828" s="4">
        <v>6</v>
      </c>
      <c r="AC828" s="12" t="s">
        <v>3123</v>
      </c>
      <c r="AD828" s="10"/>
      <c r="AE828" s="10"/>
      <c r="AF828" s="4">
        <v>67044</v>
      </c>
      <c r="AG828" s="4">
        <v>67.040000000000006</v>
      </c>
      <c r="AH828" s="4">
        <v>530000</v>
      </c>
    </row>
    <row r="829" spans="1:34" ht="22" customHeight="1" x14ac:dyDescent="0.3">
      <c r="A829" s="5">
        <v>43090</v>
      </c>
      <c r="B829" s="6" t="s">
        <v>50</v>
      </c>
      <c r="C829" s="6" t="s">
        <v>84</v>
      </c>
      <c r="D829" s="6" t="s">
        <v>85</v>
      </c>
      <c r="E829" s="6" t="s">
        <v>44</v>
      </c>
      <c r="F829" s="6" t="s">
        <v>33</v>
      </c>
      <c r="G829" s="7" t="s">
        <v>49</v>
      </c>
      <c r="H829" s="7" t="s">
        <v>49</v>
      </c>
      <c r="I829" s="6" t="s">
        <v>86</v>
      </c>
      <c r="J829" s="6" t="s">
        <v>1770</v>
      </c>
      <c r="K829" s="7" t="s">
        <v>49</v>
      </c>
      <c r="L829" s="6" t="s">
        <v>61</v>
      </c>
      <c r="M829" s="6" t="s">
        <v>1272</v>
      </c>
      <c r="N829" s="7" t="s">
        <v>49</v>
      </c>
      <c r="O829" s="7" t="s">
        <v>49</v>
      </c>
      <c r="P829" s="6" t="s">
        <v>1771</v>
      </c>
      <c r="Q829" s="6" t="s">
        <v>39</v>
      </c>
      <c r="R829" s="6" t="s">
        <v>60</v>
      </c>
      <c r="S829" s="6" t="s">
        <v>61</v>
      </c>
      <c r="T829" s="6" t="s">
        <v>62</v>
      </c>
      <c r="U829" s="6" t="s">
        <v>56</v>
      </c>
      <c r="V829" s="6" t="s">
        <v>90</v>
      </c>
      <c r="W829" s="6" t="s">
        <v>44</v>
      </c>
      <c r="X829" s="6" t="s">
        <v>91</v>
      </c>
      <c r="Y829" s="6" t="s">
        <v>46</v>
      </c>
      <c r="Z829" s="6" t="s">
        <v>820</v>
      </c>
      <c r="AA829" s="6" t="s">
        <v>1772</v>
      </c>
      <c r="AB829" s="7">
        <v>4</v>
      </c>
      <c r="AC829" s="12" t="s">
        <v>3123</v>
      </c>
      <c r="AD829" s="7"/>
      <c r="AE829" s="7"/>
      <c r="AF829" s="7">
        <v>86188</v>
      </c>
      <c r="AG829" s="7">
        <v>86.19</v>
      </c>
      <c r="AH829" s="7">
        <v>592000</v>
      </c>
    </row>
    <row r="830" spans="1:34" ht="22" customHeight="1" x14ac:dyDescent="0.3">
      <c r="A830" s="2">
        <v>43090</v>
      </c>
      <c r="B830" s="3" t="s">
        <v>31</v>
      </c>
      <c r="C830" s="3" t="s">
        <v>32</v>
      </c>
      <c r="D830" s="4" t="s">
        <v>49</v>
      </c>
      <c r="E830" s="4" t="s">
        <v>49</v>
      </c>
      <c r="F830" s="3" t="s">
        <v>33</v>
      </c>
      <c r="G830" s="4" t="s">
        <v>49</v>
      </c>
      <c r="H830" s="4" t="s">
        <v>49</v>
      </c>
      <c r="I830" s="3" t="s">
        <v>34</v>
      </c>
      <c r="J830" s="3" t="s">
        <v>77</v>
      </c>
      <c r="K830" s="3" t="s">
        <v>78</v>
      </c>
      <c r="L830" s="3" t="s">
        <v>68</v>
      </c>
      <c r="M830" s="3" t="s">
        <v>33</v>
      </c>
      <c r="N830" s="4" t="s">
        <v>49</v>
      </c>
      <c r="O830" s="4" t="s">
        <v>49</v>
      </c>
      <c r="P830" s="3" t="s">
        <v>79</v>
      </c>
      <c r="Q830" s="3" t="s">
        <v>39</v>
      </c>
      <c r="R830" s="3" t="s">
        <v>67</v>
      </c>
      <c r="S830" s="3" t="s">
        <v>68</v>
      </c>
      <c r="T830" s="3" t="s">
        <v>69</v>
      </c>
      <c r="U830" s="3" t="s">
        <v>70</v>
      </c>
      <c r="V830" s="3" t="s">
        <v>43</v>
      </c>
      <c r="W830" s="3" t="s">
        <v>44</v>
      </c>
      <c r="X830" s="3" t="s">
        <v>45</v>
      </c>
      <c r="Y830" s="3" t="s">
        <v>46</v>
      </c>
      <c r="Z830" s="3" t="s">
        <v>82</v>
      </c>
      <c r="AA830" s="3" t="s">
        <v>1786</v>
      </c>
      <c r="AB830" s="4">
        <v>5</v>
      </c>
      <c r="AC830" s="12" t="s">
        <v>3123</v>
      </c>
      <c r="AD830" s="10"/>
      <c r="AE830" s="10"/>
      <c r="AF830" s="4">
        <v>103050</v>
      </c>
      <c r="AG830" s="4">
        <v>103.05</v>
      </c>
      <c r="AH830" s="4">
        <v>2311000</v>
      </c>
    </row>
    <row r="831" spans="1:34" ht="22" customHeight="1" x14ac:dyDescent="0.3">
      <c r="A831" s="5">
        <v>43086</v>
      </c>
      <c r="B831" s="6" t="s">
        <v>50</v>
      </c>
      <c r="C831" s="6" t="s">
        <v>32</v>
      </c>
      <c r="D831" s="7" t="s">
        <v>49</v>
      </c>
      <c r="E831" s="7" t="s">
        <v>49</v>
      </c>
      <c r="F831" s="6" t="s">
        <v>33</v>
      </c>
      <c r="G831" s="7" t="s">
        <v>49</v>
      </c>
      <c r="H831" s="7" t="s">
        <v>49</v>
      </c>
      <c r="I831" s="6" t="s">
        <v>34</v>
      </c>
      <c r="J831" s="6" t="s">
        <v>1697</v>
      </c>
      <c r="K831" s="6" t="s">
        <v>1698</v>
      </c>
      <c r="L831" s="6" t="s">
        <v>136</v>
      </c>
      <c r="M831" s="6" t="s">
        <v>33</v>
      </c>
      <c r="N831" s="8">
        <v>100139200</v>
      </c>
      <c r="O831" s="7" t="s">
        <v>49</v>
      </c>
      <c r="P831" s="6" t="s">
        <v>1699</v>
      </c>
      <c r="Q831" s="6" t="s">
        <v>39</v>
      </c>
      <c r="R831" s="6" t="s">
        <v>135</v>
      </c>
      <c r="S831" s="6" t="s">
        <v>136</v>
      </c>
      <c r="T831" s="6" t="s">
        <v>137</v>
      </c>
      <c r="U831" s="6" t="s">
        <v>42</v>
      </c>
      <c r="V831" s="6" t="s">
        <v>43</v>
      </c>
      <c r="W831" s="6" t="s">
        <v>44</v>
      </c>
      <c r="X831" s="6" t="s">
        <v>45</v>
      </c>
      <c r="Y831" s="6" t="s">
        <v>46</v>
      </c>
      <c r="Z831" s="6" t="s">
        <v>1700</v>
      </c>
      <c r="AA831" s="6" t="s">
        <v>1789</v>
      </c>
      <c r="AB831" s="7">
        <v>3</v>
      </c>
      <c r="AC831" s="12" t="s">
        <v>3123</v>
      </c>
      <c r="AD831" s="7"/>
      <c r="AE831" s="7"/>
      <c r="AF831" s="7">
        <v>54270</v>
      </c>
      <c r="AG831" s="7">
        <v>54.27</v>
      </c>
      <c r="AH831" s="7">
        <v>153000</v>
      </c>
    </row>
    <row r="832" spans="1:34" ht="22" customHeight="1" x14ac:dyDescent="0.3">
      <c r="A832" s="2">
        <v>43083</v>
      </c>
      <c r="B832" s="3" t="s">
        <v>50</v>
      </c>
      <c r="C832" s="3" t="s">
        <v>32</v>
      </c>
      <c r="D832" s="4" t="s">
        <v>49</v>
      </c>
      <c r="E832" s="4" t="s">
        <v>49</v>
      </c>
      <c r="F832" s="3" t="s">
        <v>33</v>
      </c>
      <c r="G832" s="4" t="s">
        <v>49</v>
      </c>
      <c r="H832" s="4" t="s">
        <v>49</v>
      </c>
      <c r="I832" s="3" t="s">
        <v>34</v>
      </c>
      <c r="J832" s="3" t="s">
        <v>739</v>
      </c>
      <c r="K832" s="3" t="s">
        <v>335</v>
      </c>
      <c r="L832" s="3" t="s">
        <v>97</v>
      </c>
      <c r="M832" s="4" t="s">
        <v>49</v>
      </c>
      <c r="N832" s="4" t="s">
        <v>49</v>
      </c>
      <c r="O832" s="4" t="s">
        <v>49</v>
      </c>
      <c r="P832" s="3" t="s">
        <v>842</v>
      </c>
      <c r="Q832" s="3" t="s">
        <v>39</v>
      </c>
      <c r="R832" s="3" t="s">
        <v>337</v>
      </c>
      <c r="S832" s="3" t="s">
        <v>97</v>
      </c>
      <c r="T832" s="3" t="s">
        <v>338</v>
      </c>
      <c r="U832" s="3" t="s">
        <v>99</v>
      </c>
      <c r="V832" s="3" t="s">
        <v>43</v>
      </c>
      <c r="W832" s="3" t="s">
        <v>44</v>
      </c>
      <c r="X832" s="3" t="s">
        <v>45</v>
      </c>
      <c r="Y832" s="3" t="s">
        <v>46</v>
      </c>
      <c r="Z832" s="3" t="s">
        <v>339</v>
      </c>
      <c r="AA832" s="3" t="s">
        <v>1790</v>
      </c>
      <c r="AB832" s="4">
        <v>1</v>
      </c>
      <c r="AC832" s="12" t="s">
        <v>3123</v>
      </c>
      <c r="AD832" s="10"/>
      <c r="AE832" s="10"/>
      <c r="AF832" s="4">
        <v>13094</v>
      </c>
      <c r="AG832" s="4">
        <v>13.09</v>
      </c>
      <c r="AH832" s="4">
        <v>41100</v>
      </c>
    </row>
    <row r="833" spans="1:34" ht="22" customHeight="1" x14ac:dyDescent="0.3">
      <c r="A833" s="5">
        <v>43083</v>
      </c>
      <c r="B833" s="6" t="s">
        <v>31</v>
      </c>
      <c r="C833" s="6" t="s">
        <v>32</v>
      </c>
      <c r="D833" s="7" t="s">
        <v>49</v>
      </c>
      <c r="E833" s="7" t="s">
        <v>49</v>
      </c>
      <c r="F833" s="6" t="s">
        <v>33</v>
      </c>
      <c r="G833" s="7" t="s">
        <v>49</v>
      </c>
      <c r="H833" s="7" t="s">
        <v>49</v>
      </c>
      <c r="I833" s="6" t="s">
        <v>34</v>
      </c>
      <c r="J833" s="6" t="s">
        <v>65</v>
      </c>
      <c r="K833" s="7" t="s">
        <v>49</v>
      </c>
      <c r="L833" s="7" t="s">
        <v>49</v>
      </c>
      <c r="M833" s="6" t="s">
        <v>33</v>
      </c>
      <c r="N833" s="7" t="s">
        <v>49</v>
      </c>
      <c r="O833" s="7" t="s">
        <v>49</v>
      </c>
      <c r="P833" s="6" t="s">
        <v>66</v>
      </c>
      <c r="Q833" s="6" t="s">
        <v>39</v>
      </c>
      <c r="R833" s="6" t="s">
        <v>67</v>
      </c>
      <c r="S833" s="6" t="s">
        <v>68</v>
      </c>
      <c r="T833" s="6" t="s">
        <v>69</v>
      </c>
      <c r="U833" s="6" t="s">
        <v>70</v>
      </c>
      <c r="V833" s="6" t="s">
        <v>43</v>
      </c>
      <c r="W833" s="6" t="s">
        <v>44</v>
      </c>
      <c r="X833" s="6" t="s">
        <v>45</v>
      </c>
      <c r="Y833" s="6" t="s">
        <v>46</v>
      </c>
      <c r="Z833" s="6" t="s">
        <v>71</v>
      </c>
      <c r="AA833" s="6" t="s">
        <v>1791</v>
      </c>
      <c r="AB833" s="7">
        <v>6</v>
      </c>
      <c r="AC833" s="12" t="s">
        <v>3123</v>
      </c>
      <c r="AD833" s="7"/>
      <c r="AE833" s="7"/>
      <c r="AF833" s="7">
        <v>67044</v>
      </c>
      <c r="AG833" s="7">
        <v>67.040000000000006</v>
      </c>
      <c r="AH833" s="7">
        <v>530000</v>
      </c>
    </row>
    <row r="834" spans="1:34" ht="22" customHeight="1" x14ac:dyDescent="0.3">
      <c r="A834" s="5">
        <v>43083</v>
      </c>
      <c r="B834" s="6" t="s">
        <v>31</v>
      </c>
      <c r="C834" s="6" t="s">
        <v>32</v>
      </c>
      <c r="D834" s="7" t="s">
        <v>49</v>
      </c>
      <c r="E834" s="7" t="s">
        <v>49</v>
      </c>
      <c r="F834" s="6" t="s">
        <v>33</v>
      </c>
      <c r="G834" s="7" t="s">
        <v>49</v>
      </c>
      <c r="H834" s="7" t="s">
        <v>49</v>
      </c>
      <c r="I834" s="6" t="s">
        <v>34</v>
      </c>
      <c r="J834" s="6" t="s">
        <v>65</v>
      </c>
      <c r="K834" s="7" t="s">
        <v>49</v>
      </c>
      <c r="L834" s="7" t="s">
        <v>49</v>
      </c>
      <c r="M834" s="6" t="s">
        <v>33</v>
      </c>
      <c r="N834" s="7" t="s">
        <v>49</v>
      </c>
      <c r="O834" s="7" t="s">
        <v>49</v>
      </c>
      <c r="P834" s="6" t="s">
        <v>66</v>
      </c>
      <c r="Q834" s="6" t="s">
        <v>39</v>
      </c>
      <c r="R834" s="6" t="s">
        <v>67</v>
      </c>
      <c r="S834" s="6" t="s">
        <v>68</v>
      </c>
      <c r="T834" s="6" t="s">
        <v>69</v>
      </c>
      <c r="U834" s="6" t="s">
        <v>70</v>
      </c>
      <c r="V834" s="6" t="s">
        <v>43</v>
      </c>
      <c r="W834" s="6" t="s">
        <v>44</v>
      </c>
      <c r="X834" s="6" t="s">
        <v>45</v>
      </c>
      <c r="Y834" s="6" t="s">
        <v>46</v>
      </c>
      <c r="Z834" s="6" t="s">
        <v>71</v>
      </c>
      <c r="AA834" s="6" t="s">
        <v>1793</v>
      </c>
      <c r="AB834" s="7">
        <v>4</v>
      </c>
      <c r="AC834" s="12" t="s">
        <v>3123</v>
      </c>
      <c r="AD834" s="7"/>
      <c r="AE834" s="7"/>
      <c r="AF834" s="7">
        <v>44696</v>
      </c>
      <c r="AG834" s="7">
        <v>44.7</v>
      </c>
      <c r="AH834" s="7">
        <v>353000</v>
      </c>
    </row>
    <row r="835" spans="1:34" ht="22" customHeight="1" x14ac:dyDescent="0.3">
      <c r="A835" s="2">
        <v>43070</v>
      </c>
      <c r="B835" s="3" t="s">
        <v>50</v>
      </c>
      <c r="C835" s="3" t="s">
        <v>84</v>
      </c>
      <c r="D835" s="3" t="s">
        <v>85</v>
      </c>
      <c r="E835" s="3" t="s">
        <v>44</v>
      </c>
      <c r="F835" s="3" t="s">
        <v>33</v>
      </c>
      <c r="G835" s="4" t="s">
        <v>49</v>
      </c>
      <c r="H835" s="4" t="s">
        <v>49</v>
      </c>
      <c r="I835" s="3" t="s">
        <v>86</v>
      </c>
      <c r="J835" s="3" t="s">
        <v>1624</v>
      </c>
      <c r="K835" s="4" t="s">
        <v>49</v>
      </c>
      <c r="L835" s="3" t="s">
        <v>61</v>
      </c>
      <c r="M835" s="4" t="s">
        <v>49</v>
      </c>
      <c r="N835" s="4" t="s">
        <v>49</v>
      </c>
      <c r="O835" s="4" t="s">
        <v>49</v>
      </c>
      <c r="P835" s="3" t="s">
        <v>1625</v>
      </c>
      <c r="Q835" s="3" t="s">
        <v>39</v>
      </c>
      <c r="R835" s="3" t="s">
        <v>60</v>
      </c>
      <c r="S835" s="3" t="s">
        <v>61</v>
      </c>
      <c r="T835" s="3" t="s">
        <v>62</v>
      </c>
      <c r="U835" s="3" t="s">
        <v>56</v>
      </c>
      <c r="V835" s="3" t="s">
        <v>90</v>
      </c>
      <c r="W835" s="3" t="s">
        <v>44</v>
      </c>
      <c r="X835" s="3" t="s">
        <v>91</v>
      </c>
      <c r="Y835" s="3" t="s">
        <v>46</v>
      </c>
      <c r="Z835" s="3" t="s">
        <v>1798</v>
      </c>
      <c r="AA835" s="3" t="s">
        <v>1626</v>
      </c>
      <c r="AB835" s="4">
        <v>2</v>
      </c>
      <c r="AC835" s="12" t="s">
        <v>3123</v>
      </c>
      <c r="AD835" s="10"/>
      <c r="AE835" s="10"/>
      <c r="AF835" s="4">
        <v>43094</v>
      </c>
      <c r="AG835" s="4">
        <v>43.09</v>
      </c>
      <c r="AH835" s="4">
        <v>161000</v>
      </c>
    </row>
    <row r="836" spans="1:34" ht="22" customHeight="1" x14ac:dyDescent="0.3">
      <c r="A836" s="2">
        <v>43069</v>
      </c>
      <c r="B836" s="3" t="s">
        <v>31</v>
      </c>
      <c r="C836" s="3" t="s">
        <v>32</v>
      </c>
      <c r="D836" s="4" t="s">
        <v>49</v>
      </c>
      <c r="E836" s="4" t="s">
        <v>49</v>
      </c>
      <c r="F836" s="3" t="s">
        <v>33</v>
      </c>
      <c r="G836" s="4" t="s">
        <v>49</v>
      </c>
      <c r="H836" s="4" t="s">
        <v>49</v>
      </c>
      <c r="I836" s="3" t="s">
        <v>34</v>
      </c>
      <c r="J836" s="3" t="s">
        <v>65</v>
      </c>
      <c r="K836" s="4" t="s">
        <v>49</v>
      </c>
      <c r="L836" s="4" t="s">
        <v>49</v>
      </c>
      <c r="M836" s="3" t="s">
        <v>33</v>
      </c>
      <c r="N836" s="4" t="s">
        <v>49</v>
      </c>
      <c r="O836" s="4" t="s">
        <v>49</v>
      </c>
      <c r="P836" s="3" t="s">
        <v>66</v>
      </c>
      <c r="Q836" s="3" t="s">
        <v>39</v>
      </c>
      <c r="R836" s="3" t="s">
        <v>67</v>
      </c>
      <c r="S836" s="3" t="s">
        <v>68</v>
      </c>
      <c r="T836" s="3" t="s">
        <v>69</v>
      </c>
      <c r="U836" s="3" t="s">
        <v>70</v>
      </c>
      <c r="V836" s="3" t="s">
        <v>43</v>
      </c>
      <c r="W836" s="3" t="s">
        <v>44</v>
      </c>
      <c r="X836" s="3" t="s">
        <v>45</v>
      </c>
      <c r="Y836" s="3" t="s">
        <v>46</v>
      </c>
      <c r="Z836" s="3" t="s">
        <v>73</v>
      </c>
      <c r="AA836" s="3" t="s">
        <v>1800</v>
      </c>
      <c r="AB836" s="4">
        <v>8</v>
      </c>
      <c r="AC836" s="12" t="s">
        <v>3123</v>
      </c>
      <c r="AD836" s="10"/>
      <c r="AE836" s="10"/>
      <c r="AF836" s="4">
        <v>135135</v>
      </c>
      <c r="AG836" s="4">
        <v>135.13</v>
      </c>
      <c r="AH836" s="4">
        <v>1158000</v>
      </c>
    </row>
    <row r="837" spans="1:34" ht="22" customHeight="1" x14ac:dyDescent="0.3">
      <c r="A837" s="2">
        <v>43069</v>
      </c>
      <c r="B837" s="3" t="s">
        <v>31</v>
      </c>
      <c r="C837" s="3" t="s">
        <v>32</v>
      </c>
      <c r="D837" s="4" t="s">
        <v>49</v>
      </c>
      <c r="E837" s="4" t="s">
        <v>49</v>
      </c>
      <c r="F837" s="3" t="s">
        <v>33</v>
      </c>
      <c r="G837" s="4" t="s">
        <v>49</v>
      </c>
      <c r="H837" s="4" t="s">
        <v>49</v>
      </c>
      <c r="I837" s="3" t="s">
        <v>34</v>
      </c>
      <c r="J837" s="3" t="s">
        <v>65</v>
      </c>
      <c r="K837" s="4" t="s">
        <v>49</v>
      </c>
      <c r="L837" s="4" t="s">
        <v>49</v>
      </c>
      <c r="M837" s="3" t="s">
        <v>33</v>
      </c>
      <c r="N837" s="4" t="s">
        <v>49</v>
      </c>
      <c r="O837" s="4" t="s">
        <v>49</v>
      </c>
      <c r="P837" s="3" t="s">
        <v>66</v>
      </c>
      <c r="Q837" s="3" t="s">
        <v>39</v>
      </c>
      <c r="R837" s="3" t="s">
        <v>67</v>
      </c>
      <c r="S837" s="3" t="s">
        <v>68</v>
      </c>
      <c r="T837" s="3" t="s">
        <v>69</v>
      </c>
      <c r="U837" s="3" t="s">
        <v>70</v>
      </c>
      <c r="V837" s="3" t="s">
        <v>43</v>
      </c>
      <c r="W837" s="3" t="s">
        <v>44</v>
      </c>
      <c r="X837" s="3" t="s">
        <v>45</v>
      </c>
      <c r="Y837" s="3" t="s">
        <v>46</v>
      </c>
      <c r="Z837" s="3" t="s">
        <v>73</v>
      </c>
      <c r="AA837" s="3" t="s">
        <v>1802</v>
      </c>
      <c r="AB837" s="4">
        <v>1</v>
      </c>
      <c r="AC837" s="12" t="s">
        <v>3123</v>
      </c>
      <c r="AD837" s="10"/>
      <c r="AE837" s="10"/>
      <c r="AF837" s="4">
        <v>17618</v>
      </c>
      <c r="AG837" s="4">
        <v>17.62</v>
      </c>
      <c r="AH837" s="4">
        <v>151000</v>
      </c>
    </row>
    <row r="838" spans="1:34" ht="22" customHeight="1" x14ac:dyDescent="0.3">
      <c r="A838" s="5">
        <v>43068</v>
      </c>
      <c r="B838" s="6" t="s">
        <v>50</v>
      </c>
      <c r="C838" s="6" t="s">
        <v>84</v>
      </c>
      <c r="D838" s="6" t="s">
        <v>85</v>
      </c>
      <c r="E838" s="6" t="s">
        <v>44</v>
      </c>
      <c r="F838" s="6" t="s">
        <v>33</v>
      </c>
      <c r="G838" s="7" t="s">
        <v>49</v>
      </c>
      <c r="H838" s="7" t="s">
        <v>49</v>
      </c>
      <c r="I838" s="6" t="s">
        <v>86</v>
      </c>
      <c r="J838" s="6" t="s">
        <v>769</v>
      </c>
      <c r="K838" s="7" t="s">
        <v>49</v>
      </c>
      <c r="L838" s="6" t="s">
        <v>61</v>
      </c>
      <c r="M838" s="6" t="s">
        <v>770</v>
      </c>
      <c r="N838" s="7">
        <v>2539385563.1900001</v>
      </c>
      <c r="O838" s="7" t="s">
        <v>49</v>
      </c>
      <c r="P838" s="6" t="s">
        <v>771</v>
      </c>
      <c r="Q838" s="6" t="s">
        <v>39</v>
      </c>
      <c r="R838" s="6" t="s">
        <v>60</v>
      </c>
      <c r="S838" s="6" t="s">
        <v>61</v>
      </c>
      <c r="T838" s="6" t="s">
        <v>62</v>
      </c>
      <c r="U838" s="6" t="s">
        <v>56</v>
      </c>
      <c r="V838" s="6" t="s">
        <v>90</v>
      </c>
      <c r="W838" s="6" t="s">
        <v>44</v>
      </c>
      <c r="X838" s="6" t="s">
        <v>91</v>
      </c>
      <c r="Y838" s="6" t="s">
        <v>46</v>
      </c>
      <c r="Z838" s="6" t="s">
        <v>410</v>
      </c>
      <c r="AA838" s="6" t="s">
        <v>1803</v>
      </c>
      <c r="AB838" s="7">
        <v>1</v>
      </c>
      <c r="AC838" s="12" t="s">
        <v>3123</v>
      </c>
      <c r="AD838" s="7"/>
      <c r="AE838" s="7"/>
      <c r="AF838" s="7">
        <v>22088</v>
      </c>
      <c r="AG838" s="7">
        <v>22.09</v>
      </c>
      <c r="AH838" s="7">
        <v>33300</v>
      </c>
    </row>
    <row r="839" spans="1:34" ht="22" customHeight="1" x14ac:dyDescent="0.3">
      <c r="A839" s="2">
        <v>43068</v>
      </c>
      <c r="B839" s="3" t="s">
        <v>50</v>
      </c>
      <c r="C839" s="3" t="s">
        <v>32</v>
      </c>
      <c r="D839" s="4" t="s">
        <v>49</v>
      </c>
      <c r="E839" s="4" t="s">
        <v>49</v>
      </c>
      <c r="F839" s="3" t="s">
        <v>33</v>
      </c>
      <c r="G839" s="4" t="s">
        <v>49</v>
      </c>
      <c r="H839" s="4" t="s">
        <v>49</v>
      </c>
      <c r="I839" s="3" t="s">
        <v>34</v>
      </c>
      <c r="J839" s="3" t="s">
        <v>278</v>
      </c>
      <c r="K839" s="4" t="s">
        <v>49</v>
      </c>
      <c r="L839" s="4" t="s">
        <v>49</v>
      </c>
      <c r="M839" s="3" t="s">
        <v>33</v>
      </c>
      <c r="N839" s="4">
        <v>760485634</v>
      </c>
      <c r="O839" s="4" t="s">
        <v>49</v>
      </c>
      <c r="P839" s="3" t="s">
        <v>279</v>
      </c>
      <c r="Q839" s="3" t="s">
        <v>39</v>
      </c>
      <c r="R839" s="3" t="s">
        <v>60</v>
      </c>
      <c r="S839" s="3" t="s">
        <v>61</v>
      </c>
      <c r="T839" s="3" t="s">
        <v>62</v>
      </c>
      <c r="U839" s="3" t="s">
        <v>56</v>
      </c>
      <c r="V839" s="3" t="s">
        <v>43</v>
      </c>
      <c r="W839" s="3" t="s">
        <v>44</v>
      </c>
      <c r="X839" s="3" t="s">
        <v>45</v>
      </c>
      <c r="Y839" s="3" t="s">
        <v>46</v>
      </c>
      <c r="Z839" s="3" t="s">
        <v>1804</v>
      </c>
      <c r="AA839" s="3" t="s">
        <v>1805</v>
      </c>
      <c r="AB839" s="4">
        <v>2</v>
      </c>
      <c r="AC839" s="12" t="s">
        <v>3123</v>
      </c>
      <c r="AD839" s="10"/>
      <c r="AE839" s="10"/>
      <c r="AF839" s="4">
        <v>20140</v>
      </c>
      <c r="AG839" s="4">
        <v>20.14</v>
      </c>
      <c r="AH839" s="4">
        <v>618000</v>
      </c>
    </row>
    <row r="840" spans="1:34" ht="22" customHeight="1" x14ac:dyDescent="0.3">
      <c r="A840" s="5">
        <v>43068</v>
      </c>
      <c r="B840" s="6" t="s">
        <v>50</v>
      </c>
      <c r="C840" s="6" t="s">
        <v>84</v>
      </c>
      <c r="D840" s="6" t="s">
        <v>85</v>
      </c>
      <c r="E840" s="6" t="s">
        <v>44</v>
      </c>
      <c r="F840" s="6" t="s">
        <v>33</v>
      </c>
      <c r="G840" s="7" t="s">
        <v>49</v>
      </c>
      <c r="H840" s="7" t="s">
        <v>49</v>
      </c>
      <c r="I840" s="6" t="s">
        <v>86</v>
      </c>
      <c r="J840" s="6" t="s">
        <v>1770</v>
      </c>
      <c r="K840" s="7" t="s">
        <v>49</v>
      </c>
      <c r="L840" s="6" t="s">
        <v>61</v>
      </c>
      <c r="M840" s="6" t="s">
        <v>1272</v>
      </c>
      <c r="N840" s="7" t="s">
        <v>49</v>
      </c>
      <c r="O840" s="7" t="s">
        <v>49</v>
      </c>
      <c r="P840" s="6" t="s">
        <v>1771</v>
      </c>
      <c r="Q840" s="6" t="s">
        <v>39</v>
      </c>
      <c r="R840" s="6" t="s">
        <v>60</v>
      </c>
      <c r="S840" s="6" t="s">
        <v>61</v>
      </c>
      <c r="T840" s="6" t="s">
        <v>62</v>
      </c>
      <c r="U840" s="6" t="s">
        <v>56</v>
      </c>
      <c r="V840" s="6" t="s">
        <v>90</v>
      </c>
      <c r="W840" s="6" t="s">
        <v>44</v>
      </c>
      <c r="X840" s="6" t="s">
        <v>91</v>
      </c>
      <c r="Y840" s="6" t="s">
        <v>46</v>
      </c>
      <c r="Z840" s="6" t="s">
        <v>820</v>
      </c>
      <c r="AA840" s="6" t="s">
        <v>1806</v>
      </c>
      <c r="AB840" s="7">
        <v>4</v>
      </c>
      <c r="AC840" s="12" t="s">
        <v>3123</v>
      </c>
      <c r="AD840" s="7"/>
      <c r="AE840" s="7"/>
      <c r="AF840" s="7">
        <v>86188</v>
      </c>
      <c r="AG840" s="7">
        <v>86.19</v>
      </c>
      <c r="AH840" s="7">
        <v>640000</v>
      </c>
    </row>
    <row r="841" spans="1:34" ht="22" customHeight="1" x14ac:dyDescent="0.3">
      <c r="A841" s="2">
        <v>43067</v>
      </c>
      <c r="B841" s="3" t="s">
        <v>31</v>
      </c>
      <c r="C841" s="3" t="s">
        <v>32</v>
      </c>
      <c r="D841" s="4" t="s">
        <v>49</v>
      </c>
      <c r="E841" s="4" t="s">
        <v>49</v>
      </c>
      <c r="F841" s="3" t="s">
        <v>33</v>
      </c>
      <c r="G841" s="4" t="s">
        <v>49</v>
      </c>
      <c r="H841" s="4" t="s">
        <v>49</v>
      </c>
      <c r="I841" s="3" t="s">
        <v>34</v>
      </c>
      <c r="J841" s="3" t="s">
        <v>35</v>
      </c>
      <c r="K841" s="3" t="s">
        <v>36</v>
      </c>
      <c r="L841" s="3" t="s">
        <v>37</v>
      </c>
      <c r="M841" s="3" t="s">
        <v>33</v>
      </c>
      <c r="N841" s="4" t="s">
        <v>49</v>
      </c>
      <c r="O841" s="4" t="s">
        <v>49</v>
      </c>
      <c r="P841" s="3" t="s">
        <v>38</v>
      </c>
      <c r="Q841" s="3" t="s">
        <v>39</v>
      </c>
      <c r="R841" s="3" t="s">
        <v>40</v>
      </c>
      <c r="S841" s="3" t="s">
        <v>37</v>
      </c>
      <c r="T841" s="3" t="s">
        <v>41</v>
      </c>
      <c r="U841" s="3" t="s">
        <v>42</v>
      </c>
      <c r="V841" s="3" t="s">
        <v>43</v>
      </c>
      <c r="W841" s="3" t="s">
        <v>44</v>
      </c>
      <c r="X841" s="3" t="s">
        <v>45</v>
      </c>
      <c r="Y841" s="3" t="s">
        <v>46</v>
      </c>
      <c r="Z841" s="3" t="s">
        <v>1352</v>
      </c>
      <c r="AA841" s="3" t="s">
        <v>1807</v>
      </c>
      <c r="AB841" s="4">
        <v>7</v>
      </c>
      <c r="AC841" s="12" t="s">
        <v>3123</v>
      </c>
      <c r="AD841" s="10"/>
      <c r="AE841" s="10"/>
      <c r="AF841" s="4">
        <v>129899.99</v>
      </c>
      <c r="AG841" s="4">
        <v>129.9</v>
      </c>
      <c r="AH841" s="4">
        <v>360000</v>
      </c>
    </row>
    <row r="842" spans="1:34" ht="22" customHeight="1" x14ac:dyDescent="0.3">
      <c r="A842" s="5">
        <v>43065</v>
      </c>
      <c r="B842" s="6" t="s">
        <v>50</v>
      </c>
      <c r="C842" s="6" t="s">
        <v>32</v>
      </c>
      <c r="D842" s="7" t="s">
        <v>49</v>
      </c>
      <c r="E842" s="7" t="s">
        <v>49</v>
      </c>
      <c r="F842" s="6" t="s">
        <v>33</v>
      </c>
      <c r="G842" s="7" t="s">
        <v>49</v>
      </c>
      <c r="H842" s="7" t="s">
        <v>49</v>
      </c>
      <c r="I842" s="6" t="s">
        <v>34</v>
      </c>
      <c r="J842" s="6" t="s">
        <v>1808</v>
      </c>
      <c r="K842" s="6" t="s">
        <v>514</v>
      </c>
      <c r="L842" s="6" t="s">
        <v>113</v>
      </c>
      <c r="M842" s="6" t="s">
        <v>33</v>
      </c>
      <c r="N842" s="7" t="s">
        <v>49</v>
      </c>
      <c r="O842" s="7" t="s">
        <v>49</v>
      </c>
      <c r="P842" s="6" t="s">
        <v>1809</v>
      </c>
      <c r="Q842" s="6" t="s">
        <v>39</v>
      </c>
      <c r="R842" s="6" t="s">
        <v>115</v>
      </c>
      <c r="S842" s="6" t="s">
        <v>113</v>
      </c>
      <c r="T842" s="6" t="s">
        <v>116</v>
      </c>
      <c r="U842" s="6" t="s">
        <v>117</v>
      </c>
      <c r="V842" s="6" t="s">
        <v>43</v>
      </c>
      <c r="W842" s="6" t="s">
        <v>44</v>
      </c>
      <c r="X842" s="6" t="s">
        <v>45</v>
      </c>
      <c r="Y842" s="6" t="s">
        <v>46</v>
      </c>
      <c r="Z842" s="6" t="s">
        <v>1810</v>
      </c>
      <c r="AA842" s="6" t="s">
        <v>1811</v>
      </c>
      <c r="AB842" s="7">
        <v>5</v>
      </c>
      <c r="AC842" s="12" t="s">
        <v>3123</v>
      </c>
      <c r="AD842" s="7"/>
      <c r="AE842" s="7"/>
      <c r="AF842" s="7">
        <v>82960</v>
      </c>
      <c r="AG842" s="7">
        <v>82.96</v>
      </c>
      <c r="AH842" s="7">
        <v>328000</v>
      </c>
    </row>
    <row r="843" spans="1:34" ht="22" customHeight="1" x14ac:dyDescent="0.3">
      <c r="A843" s="2">
        <v>43063</v>
      </c>
      <c r="B843" s="3" t="s">
        <v>31</v>
      </c>
      <c r="C843" s="3" t="s">
        <v>32</v>
      </c>
      <c r="D843" s="4" t="s">
        <v>49</v>
      </c>
      <c r="E843" s="4" t="s">
        <v>49</v>
      </c>
      <c r="F843" s="3" t="s">
        <v>33</v>
      </c>
      <c r="G843" s="4" t="s">
        <v>49</v>
      </c>
      <c r="H843" s="4" t="s">
        <v>49</v>
      </c>
      <c r="I843" s="3" t="s">
        <v>34</v>
      </c>
      <c r="J843" s="3" t="s">
        <v>77</v>
      </c>
      <c r="K843" s="3" t="s">
        <v>78</v>
      </c>
      <c r="L843" s="3" t="s">
        <v>68</v>
      </c>
      <c r="M843" s="3" t="s">
        <v>33</v>
      </c>
      <c r="N843" s="4" t="s">
        <v>49</v>
      </c>
      <c r="O843" s="4" t="s">
        <v>49</v>
      </c>
      <c r="P843" s="3" t="s">
        <v>79</v>
      </c>
      <c r="Q843" s="3" t="s">
        <v>39</v>
      </c>
      <c r="R843" s="3" t="s">
        <v>67</v>
      </c>
      <c r="S843" s="3" t="s">
        <v>68</v>
      </c>
      <c r="T843" s="3" t="s">
        <v>69</v>
      </c>
      <c r="U843" s="3" t="s">
        <v>70</v>
      </c>
      <c r="V843" s="3" t="s">
        <v>43</v>
      </c>
      <c r="W843" s="3" t="s">
        <v>44</v>
      </c>
      <c r="X843" s="3" t="s">
        <v>45</v>
      </c>
      <c r="Y843" s="3" t="s">
        <v>46</v>
      </c>
      <c r="Z843" s="3" t="s">
        <v>440</v>
      </c>
      <c r="AA843" s="3" t="s">
        <v>1814</v>
      </c>
      <c r="AB843" s="4">
        <v>1</v>
      </c>
      <c r="AC843" s="12" t="s">
        <v>3123</v>
      </c>
      <c r="AD843" s="10"/>
      <c r="AE843" s="10"/>
      <c r="AF843" s="4">
        <v>7970</v>
      </c>
      <c r="AG843" s="4">
        <v>7.97</v>
      </c>
      <c r="AH843" s="4">
        <v>276000</v>
      </c>
    </row>
    <row r="844" spans="1:34" ht="22" customHeight="1" x14ac:dyDescent="0.3">
      <c r="A844" s="5">
        <v>43063</v>
      </c>
      <c r="B844" s="6" t="s">
        <v>31</v>
      </c>
      <c r="C844" s="6" t="s">
        <v>32</v>
      </c>
      <c r="D844" s="7" t="s">
        <v>49</v>
      </c>
      <c r="E844" s="7" t="s">
        <v>49</v>
      </c>
      <c r="F844" s="6" t="s">
        <v>33</v>
      </c>
      <c r="G844" s="7" t="s">
        <v>49</v>
      </c>
      <c r="H844" s="7" t="s">
        <v>49</v>
      </c>
      <c r="I844" s="6" t="s">
        <v>34</v>
      </c>
      <c r="J844" s="6" t="s">
        <v>77</v>
      </c>
      <c r="K844" s="6" t="s">
        <v>78</v>
      </c>
      <c r="L844" s="6" t="s">
        <v>68</v>
      </c>
      <c r="M844" s="6" t="s">
        <v>33</v>
      </c>
      <c r="N844" s="7" t="s">
        <v>49</v>
      </c>
      <c r="O844" s="7" t="s">
        <v>49</v>
      </c>
      <c r="P844" s="6" t="s">
        <v>79</v>
      </c>
      <c r="Q844" s="6" t="s">
        <v>39</v>
      </c>
      <c r="R844" s="6" t="s">
        <v>67</v>
      </c>
      <c r="S844" s="6" t="s">
        <v>68</v>
      </c>
      <c r="T844" s="6" t="s">
        <v>69</v>
      </c>
      <c r="U844" s="6" t="s">
        <v>70</v>
      </c>
      <c r="V844" s="6" t="s">
        <v>43</v>
      </c>
      <c r="W844" s="6" t="s">
        <v>44</v>
      </c>
      <c r="X844" s="6" t="s">
        <v>45</v>
      </c>
      <c r="Y844" s="6" t="s">
        <v>46</v>
      </c>
      <c r="Z844" s="6" t="s">
        <v>270</v>
      </c>
      <c r="AA844" s="6" t="s">
        <v>1815</v>
      </c>
      <c r="AB844" s="7">
        <v>1</v>
      </c>
      <c r="AC844" s="12" t="s">
        <v>3123</v>
      </c>
      <c r="AD844" s="7"/>
      <c r="AE844" s="7"/>
      <c r="AF844" s="7">
        <v>3510</v>
      </c>
      <c r="AG844" s="7">
        <v>3.51</v>
      </c>
      <c r="AH844" s="7">
        <v>1217000</v>
      </c>
    </row>
    <row r="845" spans="1:34" ht="22" customHeight="1" x14ac:dyDescent="0.3">
      <c r="A845" s="2">
        <v>43061</v>
      </c>
      <c r="B845" s="3" t="s">
        <v>50</v>
      </c>
      <c r="C845" s="3" t="s">
        <v>32</v>
      </c>
      <c r="D845" s="4" t="s">
        <v>49</v>
      </c>
      <c r="E845" s="4" t="s">
        <v>49</v>
      </c>
      <c r="F845" s="3" t="s">
        <v>33</v>
      </c>
      <c r="G845" s="4" t="s">
        <v>49</v>
      </c>
      <c r="H845" s="4" t="s">
        <v>49</v>
      </c>
      <c r="I845" s="3" t="s">
        <v>34</v>
      </c>
      <c r="J845" s="3" t="s">
        <v>305</v>
      </c>
      <c r="K845" s="4" t="s">
        <v>49</v>
      </c>
      <c r="L845" s="3" t="s">
        <v>307</v>
      </c>
      <c r="M845" s="3" t="s">
        <v>33</v>
      </c>
      <c r="N845" s="4">
        <v>1134995330.5699999</v>
      </c>
      <c r="O845" s="4">
        <v>894516915.13</v>
      </c>
      <c r="P845" s="3" t="s">
        <v>1553</v>
      </c>
      <c r="Q845" s="3" t="s">
        <v>39</v>
      </c>
      <c r="R845" s="3" t="s">
        <v>310</v>
      </c>
      <c r="S845" s="3" t="s">
        <v>307</v>
      </c>
      <c r="T845" s="3" t="s">
        <v>311</v>
      </c>
      <c r="U845" s="3" t="s">
        <v>56</v>
      </c>
      <c r="V845" s="3" t="s">
        <v>43</v>
      </c>
      <c r="W845" s="3" t="s">
        <v>44</v>
      </c>
      <c r="X845" s="3" t="s">
        <v>45</v>
      </c>
      <c r="Y845" s="3" t="s">
        <v>46</v>
      </c>
      <c r="Z845" s="3" t="s">
        <v>140</v>
      </c>
      <c r="AA845" s="3" t="s">
        <v>1818</v>
      </c>
      <c r="AB845" s="4">
        <v>3</v>
      </c>
      <c r="AC845" s="12" t="s">
        <v>3123</v>
      </c>
      <c r="AD845" s="10"/>
      <c r="AE845" s="10"/>
      <c r="AF845" s="4">
        <v>57730</v>
      </c>
      <c r="AG845" s="4">
        <v>57.73</v>
      </c>
      <c r="AH845" s="4">
        <v>54300</v>
      </c>
    </row>
    <row r="846" spans="1:34" ht="22" customHeight="1" x14ac:dyDescent="0.3">
      <c r="A846" s="5">
        <v>43061</v>
      </c>
      <c r="B846" s="6" t="s">
        <v>50</v>
      </c>
      <c r="C846" s="6" t="s">
        <v>84</v>
      </c>
      <c r="D846" s="6" t="s">
        <v>85</v>
      </c>
      <c r="E846" s="6" t="s">
        <v>44</v>
      </c>
      <c r="F846" s="6" t="s">
        <v>33</v>
      </c>
      <c r="G846" s="7" t="s">
        <v>49</v>
      </c>
      <c r="H846" s="7" t="s">
        <v>49</v>
      </c>
      <c r="I846" s="6" t="s">
        <v>86</v>
      </c>
      <c r="J846" s="6" t="s">
        <v>166</v>
      </c>
      <c r="K846" s="7" t="s">
        <v>49</v>
      </c>
      <c r="L846" s="6" t="s">
        <v>61</v>
      </c>
      <c r="M846" s="7" t="s">
        <v>49</v>
      </c>
      <c r="N846" s="7" t="s">
        <v>49</v>
      </c>
      <c r="O846" s="7" t="s">
        <v>49</v>
      </c>
      <c r="P846" s="6" t="s">
        <v>167</v>
      </c>
      <c r="Q846" s="6" t="s">
        <v>39</v>
      </c>
      <c r="R846" s="6" t="s">
        <v>60</v>
      </c>
      <c r="S846" s="6" t="s">
        <v>61</v>
      </c>
      <c r="T846" s="6" t="s">
        <v>62</v>
      </c>
      <c r="U846" s="6" t="s">
        <v>56</v>
      </c>
      <c r="V846" s="6" t="s">
        <v>90</v>
      </c>
      <c r="W846" s="6" t="s">
        <v>44</v>
      </c>
      <c r="X846" s="6" t="s">
        <v>91</v>
      </c>
      <c r="Y846" s="6" t="s">
        <v>46</v>
      </c>
      <c r="Z846" s="6" t="s">
        <v>251</v>
      </c>
      <c r="AA846" s="6" t="s">
        <v>1819</v>
      </c>
      <c r="AB846" s="7">
        <v>2</v>
      </c>
      <c r="AC846" s="12" t="s">
        <v>3123</v>
      </c>
      <c r="AD846" s="7"/>
      <c r="AE846" s="7"/>
      <c r="AF846" s="7">
        <v>24510</v>
      </c>
      <c r="AG846" s="7">
        <v>24.51</v>
      </c>
      <c r="AH846" s="7">
        <v>113000</v>
      </c>
    </row>
    <row r="847" spans="1:34" ht="22" customHeight="1" x14ac:dyDescent="0.3">
      <c r="A847" s="2">
        <v>43060</v>
      </c>
      <c r="B847" s="3" t="s">
        <v>50</v>
      </c>
      <c r="C847" s="3" t="s">
        <v>32</v>
      </c>
      <c r="D847" s="4" t="s">
        <v>49</v>
      </c>
      <c r="E847" s="4" t="s">
        <v>49</v>
      </c>
      <c r="F847" s="3" t="s">
        <v>33</v>
      </c>
      <c r="G847" s="4" t="s">
        <v>49</v>
      </c>
      <c r="H847" s="4" t="s">
        <v>49</v>
      </c>
      <c r="I847" s="3" t="s">
        <v>34</v>
      </c>
      <c r="J847" s="3" t="s">
        <v>305</v>
      </c>
      <c r="K847" s="4" t="s">
        <v>49</v>
      </c>
      <c r="L847" s="3" t="s">
        <v>307</v>
      </c>
      <c r="M847" s="3" t="s">
        <v>33</v>
      </c>
      <c r="N847" s="4">
        <v>1134995330.5699999</v>
      </c>
      <c r="O847" s="4">
        <v>894516915.13</v>
      </c>
      <c r="P847" s="3" t="s">
        <v>1553</v>
      </c>
      <c r="Q847" s="3" t="s">
        <v>39</v>
      </c>
      <c r="R847" s="3" t="s">
        <v>310</v>
      </c>
      <c r="S847" s="3" t="s">
        <v>307</v>
      </c>
      <c r="T847" s="3" t="s">
        <v>311</v>
      </c>
      <c r="U847" s="3" t="s">
        <v>56</v>
      </c>
      <c r="V847" s="3" t="s">
        <v>43</v>
      </c>
      <c r="W847" s="3" t="s">
        <v>44</v>
      </c>
      <c r="X847" s="3" t="s">
        <v>45</v>
      </c>
      <c r="Y847" s="3" t="s">
        <v>46</v>
      </c>
      <c r="Z847" s="3" t="s">
        <v>1767</v>
      </c>
      <c r="AA847" s="3" t="s">
        <v>1820</v>
      </c>
      <c r="AB847" s="4">
        <v>2</v>
      </c>
      <c r="AC847" s="12" t="s">
        <v>3123</v>
      </c>
      <c r="AD847" s="10"/>
      <c r="AE847" s="10"/>
      <c r="AF847" s="4">
        <v>38580</v>
      </c>
      <c r="AG847" s="4">
        <v>38.58</v>
      </c>
      <c r="AH847" s="4">
        <v>36300</v>
      </c>
    </row>
    <row r="848" spans="1:34" ht="22" customHeight="1" x14ac:dyDescent="0.3">
      <c r="A848" s="5">
        <v>43055</v>
      </c>
      <c r="B848" s="6" t="s">
        <v>31</v>
      </c>
      <c r="C848" s="6" t="s">
        <v>32</v>
      </c>
      <c r="D848" s="7" t="s">
        <v>49</v>
      </c>
      <c r="E848" s="7" t="s">
        <v>49</v>
      </c>
      <c r="F848" s="6" t="s">
        <v>33</v>
      </c>
      <c r="G848" s="7" t="s">
        <v>49</v>
      </c>
      <c r="H848" s="7" t="s">
        <v>49</v>
      </c>
      <c r="I848" s="6" t="s">
        <v>34</v>
      </c>
      <c r="J848" s="6" t="s">
        <v>65</v>
      </c>
      <c r="K848" s="7" t="s">
        <v>49</v>
      </c>
      <c r="L848" s="7" t="s">
        <v>49</v>
      </c>
      <c r="M848" s="6" t="s">
        <v>33</v>
      </c>
      <c r="N848" s="7" t="s">
        <v>49</v>
      </c>
      <c r="O848" s="7" t="s">
        <v>49</v>
      </c>
      <c r="P848" s="6" t="s">
        <v>66</v>
      </c>
      <c r="Q848" s="6" t="s">
        <v>39</v>
      </c>
      <c r="R848" s="6" t="s">
        <v>67</v>
      </c>
      <c r="S848" s="6" t="s">
        <v>68</v>
      </c>
      <c r="T848" s="6" t="s">
        <v>69</v>
      </c>
      <c r="U848" s="6" t="s">
        <v>70</v>
      </c>
      <c r="V848" s="6" t="s">
        <v>43</v>
      </c>
      <c r="W848" s="6" t="s">
        <v>44</v>
      </c>
      <c r="X848" s="6" t="s">
        <v>45</v>
      </c>
      <c r="Y848" s="6" t="s">
        <v>46</v>
      </c>
      <c r="Z848" s="6" t="s">
        <v>73</v>
      </c>
      <c r="AA848" s="6" t="s">
        <v>1825</v>
      </c>
      <c r="AB848" s="7">
        <v>1</v>
      </c>
      <c r="AC848" s="12" t="s">
        <v>3123</v>
      </c>
      <c r="AD848" s="7"/>
      <c r="AE848" s="7"/>
      <c r="AF848" s="7">
        <v>16170</v>
      </c>
      <c r="AG848" s="7">
        <v>16.170000000000002</v>
      </c>
      <c r="AH848" s="7">
        <v>139000</v>
      </c>
    </row>
    <row r="849" spans="1:34" ht="22" customHeight="1" x14ac:dyDescent="0.3">
      <c r="A849" s="2">
        <v>43053</v>
      </c>
      <c r="B849" s="3" t="s">
        <v>50</v>
      </c>
      <c r="C849" s="3" t="s">
        <v>84</v>
      </c>
      <c r="D849" s="3" t="s">
        <v>85</v>
      </c>
      <c r="E849" s="3" t="s">
        <v>44</v>
      </c>
      <c r="F849" s="3" t="s">
        <v>33</v>
      </c>
      <c r="G849" s="4" t="s">
        <v>49</v>
      </c>
      <c r="H849" s="4" t="s">
        <v>49</v>
      </c>
      <c r="I849" s="3" t="s">
        <v>86</v>
      </c>
      <c r="J849" s="3" t="s">
        <v>769</v>
      </c>
      <c r="K849" s="4" t="s">
        <v>49</v>
      </c>
      <c r="L849" s="3" t="s">
        <v>61</v>
      </c>
      <c r="M849" s="3" t="s">
        <v>770</v>
      </c>
      <c r="N849" s="4">
        <v>2539385563.1900001</v>
      </c>
      <c r="O849" s="4" t="s">
        <v>49</v>
      </c>
      <c r="P849" s="3" t="s">
        <v>771</v>
      </c>
      <c r="Q849" s="3" t="s">
        <v>39</v>
      </c>
      <c r="R849" s="3" t="s">
        <v>60</v>
      </c>
      <c r="S849" s="3" t="s">
        <v>61</v>
      </c>
      <c r="T849" s="3" t="s">
        <v>62</v>
      </c>
      <c r="U849" s="3" t="s">
        <v>56</v>
      </c>
      <c r="V849" s="3" t="s">
        <v>90</v>
      </c>
      <c r="W849" s="3" t="s">
        <v>44</v>
      </c>
      <c r="X849" s="3" t="s">
        <v>91</v>
      </c>
      <c r="Y849" s="3" t="s">
        <v>46</v>
      </c>
      <c r="Z849" s="3" t="s">
        <v>410</v>
      </c>
      <c r="AA849" s="3" t="s">
        <v>1803</v>
      </c>
      <c r="AB849" s="4">
        <v>1</v>
      </c>
      <c r="AC849" s="12" t="s">
        <v>3123</v>
      </c>
      <c r="AD849" s="10"/>
      <c r="AE849" s="10"/>
      <c r="AF849" s="4">
        <v>22088</v>
      </c>
      <c r="AG849" s="4">
        <v>22.09</v>
      </c>
      <c r="AH849" s="4">
        <v>33300</v>
      </c>
    </row>
    <row r="850" spans="1:34" ht="22" customHeight="1" x14ac:dyDescent="0.3">
      <c r="A850" s="5">
        <v>43049</v>
      </c>
      <c r="B850" s="6" t="s">
        <v>31</v>
      </c>
      <c r="C850" s="6" t="s">
        <v>32</v>
      </c>
      <c r="D850" s="7" t="s">
        <v>49</v>
      </c>
      <c r="E850" s="7" t="s">
        <v>49</v>
      </c>
      <c r="F850" s="6" t="s">
        <v>33</v>
      </c>
      <c r="G850" s="7" t="s">
        <v>49</v>
      </c>
      <c r="H850" s="7" t="s">
        <v>49</v>
      </c>
      <c r="I850" s="6" t="s">
        <v>34</v>
      </c>
      <c r="J850" s="6" t="s">
        <v>77</v>
      </c>
      <c r="K850" s="6" t="s">
        <v>78</v>
      </c>
      <c r="L850" s="6" t="s">
        <v>68</v>
      </c>
      <c r="M850" s="6" t="s">
        <v>33</v>
      </c>
      <c r="N850" s="7" t="s">
        <v>49</v>
      </c>
      <c r="O850" s="7" t="s">
        <v>49</v>
      </c>
      <c r="P850" s="6" t="s">
        <v>79</v>
      </c>
      <c r="Q850" s="6" t="s">
        <v>39</v>
      </c>
      <c r="R850" s="6" t="s">
        <v>227</v>
      </c>
      <c r="S850" s="6" t="s">
        <v>68</v>
      </c>
      <c r="T850" s="6" t="s">
        <v>228</v>
      </c>
      <c r="U850" s="6" t="s">
        <v>70</v>
      </c>
      <c r="V850" s="6" t="s">
        <v>43</v>
      </c>
      <c r="W850" s="6" t="s">
        <v>44</v>
      </c>
      <c r="X850" s="6" t="s">
        <v>45</v>
      </c>
      <c r="Y850" s="6" t="s">
        <v>46</v>
      </c>
      <c r="Z850" s="6" t="s">
        <v>82</v>
      </c>
      <c r="AA850" s="6" t="s">
        <v>1833</v>
      </c>
      <c r="AB850" s="7">
        <v>3</v>
      </c>
      <c r="AC850" s="12" t="s">
        <v>3123</v>
      </c>
      <c r="AD850" s="7"/>
      <c r="AE850" s="7"/>
      <c r="AF850" s="7">
        <v>57960</v>
      </c>
      <c r="AG850" s="7">
        <v>57.96</v>
      </c>
      <c r="AH850" s="7">
        <v>1247000</v>
      </c>
    </row>
    <row r="851" spans="1:34" ht="22" customHeight="1" x14ac:dyDescent="0.3">
      <c r="A851" s="2">
        <v>43049</v>
      </c>
      <c r="B851" s="3" t="s">
        <v>31</v>
      </c>
      <c r="C851" s="3" t="s">
        <v>32</v>
      </c>
      <c r="D851" s="4" t="s">
        <v>49</v>
      </c>
      <c r="E851" s="4" t="s">
        <v>49</v>
      </c>
      <c r="F851" s="3" t="s">
        <v>33</v>
      </c>
      <c r="G851" s="4" t="s">
        <v>49</v>
      </c>
      <c r="H851" s="4" t="s">
        <v>49</v>
      </c>
      <c r="I851" s="3" t="s">
        <v>34</v>
      </c>
      <c r="J851" s="3" t="s">
        <v>77</v>
      </c>
      <c r="K851" s="3" t="s">
        <v>78</v>
      </c>
      <c r="L851" s="3" t="s">
        <v>68</v>
      </c>
      <c r="M851" s="3" t="s">
        <v>33</v>
      </c>
      <c r="N851" s="4" t="s">
        <v>49</v>
      </c>
      <c r="O851" s="4" t="s">
        <v>49</v>
      </c>
      <c r="P851" s="3" t="s">
        <v>79</v>
      </c>
      <c r="Q851" s="3" t="s">
        <v>39</v>
      </c>
      <c r="R851" s="3" t="s">
        <v>227</v>
      </c>
      <c r="S851" s="3" t="s">
        <v>68</v>
      </c>
      <c r="T851" s="3" t="s">
        <v>228</v>
      </c>
      <c r="U851" s="3" t="s">
        <v>70</v>
      </c>
      <c r="V851" s="3" t="s">
        <v>43</v>
      </c>
      <c r="W851" s="3" t="s">
        <v>44</v>
      </c>
      <c r="X851" s="3" t="s">
        <v>45</v>
      </c>
      <c r="Y851" s="3" t="s">
        <v>46</v>
      </c>
      <c r="Z851" s="3" t="s">
        <v>234</v>
      </c>
      <c r="AA851" s="3" t="s">
        <v>1834</v>
      </c>
      <c r="AB851" s="4">
        <v>1</v>
      </c>
      <c r="AC851" s="12" t="s">
        <v>3123</v>
      </c>
      <c r="AD851" s="10"/>
      <c r="AE851" s="10"/>
      <c r="AF851" s="4">
        <v>17400</v>
      </c>
      <c r="AG851" s="4">
        <v>17.399999999999999</v>
      </c>
      <c r="AH851" s="4">
        <v>46500</v>
      </c>
    </row>
    <row r="852" spans="1:34" ht="22" customHeight="1" x14ac:dyDescent="0.3">
      <c r="A852" s="5">
        <v>43049</v>
      </c>
      <c r="B852" s="6" t="s">
        <v>31</v>
      </c>
      <c r="C852" s="6" t="s">
        <v>32</v>
      </c>
      <c r="D852" s="7" t="s">
        <v>49</v>
      </c>
      <c r="E852" s="7" t="s">
        <v>49</v>
      </c>
      <c r="F852" s="6" t="s">
        <v>33</v>
      </c>
      <c r="G852" s="7" t="s">
        <v>49</v>
      </c>
      <c r="H852" s="7" t="s">
        <v>49</v>
      </c>
      <c r="I852" s="6" t="s">
        <v>34</v>
      </c>
      <c r="J852" s="6" t="s">
        <v>77</v>
      </c>
      <c r="K852" s="6" t="s">
        <v>78</v>
      </c>
      <c r="L852" s="6" t="s">
        <v>68</v>
      </c>
      <c r="M852" s="6" t="s">
        <v>33</v>
      </c>
      <c r="N852" s="7" t="s">
        <v>49</v>
      </c>
      <c r="O852" s="7" t="s">
        <v>49</v>
      </c>
      <c r="P852" s="6" t="s">
        <v>79</v>
      </c>
      <c r="Q852" s="6" t="s">
        <v>39</v>
      </c>
      <c r="R852" s="6" t="s">
        <v>227</v>
      </c>
      <c r="S852" s="6" t="s">
        <v>68</v>
      </c>
      <c r="T852" s="6" t="s">
        <v>228</v>
      </c>
      <c r="U852" s="6" t="s">
        <v>70</v>
      </c>
      <c r="V852" s="6" t="s">
        <v>43</v>
      </c>
      <c r="W852" s="6" t="s">
        <v>44</v>
      </c>
      <c r="X852" s="6" t="s">
        <v>45</v>
      </c>
      <c r="Y852" s="6" t="s">
        <v>46</v>
      </c>
      <c r="Z852" s="6" t="s">
        <v>643</v>
      </c>
      <c r="AA852" s="6" t="s">
        <v>1773</v>
      </c>
      <c r="AB852" s="7">
        <v>1</v>
      </c>
      <c r="AC852" s="12" t="s">
        <v>3123</v>
      </c>
      <c r="AD852" s="7"/>
      <c r="AE852" s="7"/>
      <c r="AF852" s="7">
        <v>19320</v>
      </c>
      <c r="AG852" s="7">
        <v>19.32</v>
      </c>
      <c r="AH852" s="7">
        <v>581000</v>
      </c>
    </row>
    <row r="853" spans="1:34" ht="22" customHeight="1" x14ac:dyDescent="0.3">
      <c r="A853" s="2">
        <v>43049</v>
      </c>
      <c r="B853" s="3" t="s">
        <v>31</v>
      </c>
      <c r="C853" s="3" t="s">
        <v>32</v>
      </c>
      <c r="D853" s="4" t="s">
        <v>49</v>
      </c>
      <c r="E853" s="4" t="s">
        <v>49</v>
      </c>
      <c r="F853" s="3" t="s">
        <v>33</v>
      </c>
      <c r="G853" s="4" t="s">
        <v>49</v>
      </c>
      <c r="H853" s="4" t="s">
        <v>49</v>
      </c>
      <c r="I853" s="3" t="s">
        <v>34</v>
      </c>
      <c r="J853" s="3" t="s">
        <v>65</v>
      </c>
      <c r="K853" s="4" t="s">
        <v>49</v>
      </c>
      <c r="L853" s="4" t="s">
        <v>49</v>
      </c>
      <c r="M853" s="3" t="s">
        <v>33</v>
      </c>
      <c r="N853" s="4" t="s">
        <v>49</v>
      </c>
      <c r="O853" s="4" t="s">
        <v>49</v>
      </c>
      <c r="P853" s="3" t="s">
        <v>66</v>
      </c>
      <c r="Q853" s="3" t="s">
        <v>39</v>
      </c>
      <c r="R853" s="3" t="s">
        <v>227</v>
      </c>
      <c r="S853" s="3" t="s">
        <v>68</v>
      </c>
      <c r="T853" s="3" t="s">
        <v>228</v>
      </c>
      <c r="U853" s="3" t="s">
        <v>70</v>
      </c>
      <c r="V853" s="3" t="s">
        <v>43</v>
      </c>
      <c r="W853" s="3" t="s">
        <v>44</v>
      </c>
      <c r="X853" s="3" t="s">
        <v>45</v>
      </c>
      <c r="Y853" s="3" t="s">
        <v>46</v>
      </c>
      <c r="Z853" s="3" t="s">
        <v>73</v>
      </c>
      <c r="AA853" s="3" t="s">
        <v>1835</v>
      </c>
      <c r="AB853" s="4">
        <v>3</v>
      </c>
      <c r="AC853" s="12" t="s">
        <v>3123</v>
      </c>
      <c r="AD853" s="10"/>
      <c r="AE853" s="10"/>
      <c r="AF853" s="4">
        <v>55440</v>
      </c>
      <c r="AG853" s="4">
        <v>55.44</v>
      </c>
      <c r="AH853" s="4">
        <v>475000</v>
      </c>
    </row>
    <row r="854" spans="1:34" ht="22" customHeight="1" x14ac:dyDescent="0.3">
      <c r="A854" s="2">
        <v>43048</v>
      </c>
      <c r="B854" s="3" t="s">
        <v>50</v>
      </c>
      <c r="C854" s="3" t="s">
        <v>32</v>
      </c>
      <c r="D854" s="4" t="s">
        <v>49</v>
      </c>
      <c r="E854" s="4" t="s">
        <v>49</v>
      </c>
      <c r="F854" s="3" t="s">
        <v>33</v>
      </c>
      <c r="G854" s="4" t="s">
        <v>49</v>
      </c>
      <c r="H854" s="4" t="s">
        <v>49</v>
      </c>
      <c r="I854" s="3" t="s">
        <v>34</v>
      </c>
      <c r="J854" s="3" t="s">
        <v>435</v>
      </c>
      <c r="K854" s="4" t="s">
        <v>49</v>
      </c>
      <c r="L854" s="3" t="s">
        <v>1713</v>
      </c>
      <c r="M854" s="4" t="s">
        <v>49</v>
      </c>
      <c r="N854" s="4" t="s">
        <v>49</v>
      </c>
      <c r="O854" s="4" t="s">
        <v>49</v>
      </c>
      <c r="P854" s="3" t="s">
        <v>370</v>
      </c>
      <c r="Q854" s="3" t="s">
        <v>400</v>
      </c>
      <c r="R854" s="3" t="s">
        <v>1714</v>
      </c>
      <c r="S854" s="3" t="s">
        <v>1715</v>
      </c>
      <c r="T854" s="3" t="s">
        <v>1716</v>
      </c>
      <c r="U854" s="3" t="s">
        <v>99</v>
      </c>
      <c r="V854" s="3" t="s">
        <v>43</v>
      </c>
      <c r="W854" s="3" t="s">
        <v>44</v>
      </c>
      <c r="X854" s="3" t="s">
        <v>45</v>
      </c>
      <c r="Y854" s="3" t="s">
        <v>46</v>
      </c>
      <c r="Z854" s="3" t="s">
        <v>100</v>
      </c>
      <c r="AA854" s="3" t="s">
        <v>1837</v>
      </c>
      <c r="AB854" s="4">
        <v>1</v>
      </c>
      <c r="AC854" s="12" t="s">
        <v>3123</v>
      </c>
      <c r="AD854" s="10"/>
      <c r="AE854" s="10"/>
      <c r="AF854" s="4">
        <v>18970</v>
      </c>
      <c r="AG854" s="4">
        <v>18.97</v>
      </c>
      <c r="AH854" s="4">
        <v>22000</v>
      </c>
    </row>
    <row r="855" spans="1:34" ht="22" customHeight="1" x14ac:dyDescent="0.3">
      <c r="A855" s="5">
        <v>43046</v>
      </c>
      <c r="B855" s="6" t="s">
        <v>50</v>
      </c>
      <c r="C855" s="6" t="s">
        <v>32</v>
      </c>
      <c r="D855" s="7" t="s">
        <v>49</v>
      </c>
      <c r="E855" s="7" t="s">
        <v>49</v>
      </c>
      <c r="F855" s="6" t="s">
        <v>33</v>
      </c>
      <c r="G855" s="7" t="s">
        <v>49</v>
      </c>
      <c r="H855" s="7" t="s">
        <v>49</v>
      </c>
      <c r="I855" s="6" t="s">
        <v>34</v>
      </c>
      <c r="J855" s="6" t="s">
        <v>305</v>
      </c>
      <c r="K855" s="7" t="s">
        <v>49</v>
      </c>
      <c r="L855" s="6" t="s">
        <v>307</v>
      </c>
      <c r="M855" s="6" t="s">
        <v>33</v>
      </c>
      <c r="N855" s="7">
        <v>1134995330.5699999</v>
      </c>
      <c r="O855" s="7">
        <v>894516915.13</v>
      </c>
      <c r="P855" s="6" t="s">
        <v>1553</v>
      </c>
      <c r="Q855" s="6" t="s">
        <v>39</v>
      </c>
      <c r="R855" s="6" t="s">
        <v>310</v>
      </c>
      <c r="S855" s="6" t="s">
        <v>307</v>
      </c>
      <c r="T855" s="6" t="s">
        <v>311</v>
      </c>
      <c r="U855" s="6" t="s">
        <v>56</v>
      </c>
      <c r="V855" s="6" t="s">
        <v>43</v>
      </c>
      <c r="W855" s="6" t="s">
        <v>44</v>
      </c>
      <c r="X855" s="6" t="s">
        <v>45</v>
      </c>
      <c r="Y855" s="6" t="s">
        <v>46</v>
      </c>
      <c r="Z855" s="6" t="s">
        <v>140</v>
      </c>
      <c r="AA855" s="6" t="s">
        <v>1839</v>
      </c>
      <c r="AB855" s="7">
        <v>2</v>
      </c>
      <c r="AC855" s="12" t="s">
        <v>3123</v>
      </c>
      <c r="AD855" s="7"/>
      <c r="AE855" s="7"/>
      <c r="AF855" s="7">
        <v>38470</v>
      </c>
      <c r="AG855" s="7">
        <v>38.47</v>
      </c>
      <c r="AH855" s="7">
        <v>36200</v>
      </c>
    </row>
    <row r="856" spans="1:34" ht="22" customHeight="1" x14ac:dyDescent="0.3">
      <c r="A856" s="2">
        <v>43041</v>
      </c>
      <c r="B856" s="3" t="s">
        <v>31</v>
      </c>
      <c r="C856" s="3" t="s">
        <v>32</v>
      </c>
      <c r="D856" s="4" t="s">
        <v>49</v>
      </c>
      <c r="E856" s="4" t="s">
        <v>49</v>
      </c>
      <c r="F856" s="3" t="s">
        <v>33</v>
      </c>
      <c r="G856" s="4" t="s">
        <v>49</v>
      </c>
      <c r="H856" s="4" t="s">
        <v>49</v>
      </c>
      <c r="I856" s="3" t="s">
        <v>34</v>
      </c>
      <c r="J856" s="3" t="s">
        <v>77</v>
      </c>
      <c r="K856" s="3" t="s">
        <v>78</v>
      </c>
      <c r="L856" s="3" t="s">
        <v>68</v>
      </c>
      <c r="M856" s="3" t="s">
        <v>33</v>
      </c>
      <c r="N856" s="4" t="s">
        <v>49</v>
      </c>
      <c r="O856" s="4" t="s">
        <v>49</v>
      </c>
      <c r="P856" s="3" t="s">
        <v>79</v>
      </c>
      <c r="Q856" s="3" t="s">
        <v>39</v>
      </c>
      <c r="R856" s="3" t="s">
        <v>227</v>
      </c>
      <c r="S856" s="3" t="s">
        <v>68</v>
      </c>
      <c r="T856" s="3" t="s">
        <v>228</v>
      </c>
      <c r="U856" s="3" t="s">
        <v>70</v>
      </c>
      <c r="V856" s="3" t="s">
        <v>43</v>
      </c>
      <c r="W856" s="3" t="s">
        <v>44</v>
      </c>
      <c r="X856" s="3" t="s">
        <v>45</v>
      </c>
      <c r="Y856" s="3" t="s">
        <v>46</v>
      </c>
      <c r="Z856" s="3" t="s">
        <v>440</v>
      </c>
      <c r="AA856" s="3" t="s">
        <v>1842</v>
      </c>
      <c r="AB856" s="4">
        <v>2</v>
      </c>
      <c r="AC856" s="12" t="s">
        <v>3123</v>
      </c>
      <c r="AD856" s="10"/>
      <c r="AE856" s="10"/>
      <c r="AF856" s="4">
        <v>7970</v>
      </c>
      <c r="AG856" s="4">
        <v>7.97</v>
      </c>
      <c r="AH856" s="4">
        <v>276000</v>
      </c>
    </row>
    <row r="857" spans="1:34" ht="22" customHeight="1" x14ac:dyDescent="0.3">
      <c r="A857" s="2">
        <v>43041</v>
      </c>
      <c r="B857" s="3" t="s">
        <v>31</v>
      </c>
      <c r="C857" s="3" t="s">
        <v>32</v>
      </c>
      <c r="D857" s="4" t="s">
        <v>49</v>
      </c>
      <c r="E857" s="4" t="s">
        <v>49</v>
      </c>
      <c r="F857" s="3" t="s">
        <v>33</v>
      </c>
      <c r="G857" s="4" t="s">
        <v>49</v>
      </c>
      <c r="H857" s="4" t="s">
        <v>49</v>
      </c>
      <c r="I857" s="3" t="s">
        <v>34</v>
      </c>
      <c r="J857" s="3" t="s">
        <v>77</v>
      </c>
      <c r="K857" s="3" t="s">
        <v>78</v>
      </c>
      <c r="L857" s="3" t="s">
        <v>68</v>
      </c>
      <c r="M857" s="3" t="s">
        <v>33</v>
      </c>
      <c r="N857" s="4" t="s">
        <v>49</v>
      </c>
      <c r="O857" s="4" t="s">
        <v>49</v>
      </c>
      <c r="P857" s="3" t="s">
        <v>79</v>
      </c>
      <c r="Q857" s="3" t="s">
        <v>39</v>
      </c>
      <c r="R857" s="3" t="s">
        <v>227</v>
      </c>
      <c r="S857" s="3" t="s">
        <v>68</v>
      </c>
      <c r="T857" s="3" t="s">
        <v>228</v>
      </c>
      <c r="U857" s="3" t="s">
        <v>70</v>
      </c>
      <c r="V857" s="3" t="s">
        <v>43</v>
      </c>
      <c r="W857" s="3" t="s">
        <v>44</v>
      </c>
      <c r="X857" s="3" t="s">
        <v>45</v>
      </c>
      <c r="Y857" s="3" t="s">
        <v>46</v>
      </c>
      <c r="Z857" s="3" t="s">
        <v>82</v>
      </c>
      <c r="AA857" s="3" t="s">
        <v>1843</v>
      </c>
      <c r="AB857" s="4">
        <v>4</v>
      </c>
      <c r="AC857" s="12" t="s">
        <v>3123</v>
      </c>
      <c r="AD857" s="10"/>
      <c r="AE857" s="10"/>
      <c r="AF857" s="4">
        <v>82440</v>
      </c>
      <c r="AG857" s="4">
        <v>82.44</v>
      </c>
      <c r="AH857" s="4">
        <v>1774000</v>
      </c>
    </row>
    <row r="858" spans="1:34" ht="22" customHeight="1" x14ac:dyDescent="0.3">
      <c r="A858" s="5">
        <v>43040</v>
      </c>
      <c r="B858" s="6" t="s">
        <v>50</v>
      </c>
      <c r="C858" s="6" t="s">
        <v>84</v>
      </c>
      <c r="D858" s="6" t="s">
        <v>85</v>
      </c>
      <c r="E858" s="6" t="s">
        <v>44</v>
      </c>
      <c r="F858" s="6" t="s">
        <v>33</v>
      </c>
      <c r="G858" s="7" t="s">
        <v>49</v>
      </c>
      <c r="H858" s="7" t="s">
        <v>49</v>
      </c>
      <c r="I858" s="6" t="s">
        <v>86</v>
      </c>
      <c r="J858" s="6" t="s">
        <v>769</v>
      </c>
      <c r="K858" s="7" t="s">
        <v>49</v>
      </c>
      <c r="L858" s="6" t="s">
        <v>61</v>
      </c>
      <c r="M858" s="6" t="s">
        <v>770</v>
      </c>
      <c r="N858" s="7">
        <v>2539385563.1900001</v>
      </c>
      <c r="O858" s="7" t="s">
        <v>49</v>
      </c>
      <c r="P858" s="6" t="s">
        <v>771</v>
      </c>
      <c r="Q858" s="6" t="s">
        <v>39</v>
      </c>
      <c r="R858" s="6" t="s">
        <v>60</v>
      </c>
      <c r="S858" s="6" t="s">
        <v>61</v>
      </c>
      <c r="T858" s="6" t="s">
        <v>62</v>
      </c>
      <c r="U858" s="6" t="s">
        <v>56</v>
      </c>
      <c r="V858" s="6" t="s">
        <v>90</v>
      </c>
      <c r="W858" s="6" t="s">
        <v>44</v>
      </c>
      <c r="X858" s="6" t="s">
        <v>91</v>
      </c>
      <c r="Y858" s="6" t="s">
        <v>46</v>
      </c>
      <c r="Z858" s="6" t="s">
        <v>410</v>
      </c>
      <c r="AA858" s="6" t="s">
        <v>1803</v>
      </c>
      <c r="AB858" s="7">
        <v>1</v>
      </c>
      <c r="AC858" s="12" t="s">
        <v>3123</v>
      </c>
      <c r="AD858" s="7"/>
      <c r="AE858" s="7"/>
      <c r="AF858" s="7">
        <v>22088</v>
      </c>
      <c r="AG858" s="7">
        <v>22.09</v>
      </c>
      <c r="AH858" s="7">
        <v>33300</v>
      </c>
    </row>
    <row r="859" spans="1:34" ht="22" customHeight="1" x14ac:dyDescent="0.3">
      <c r="A859" s="2">
        <v>43037</v>
      </c>
      <c r="B859" s="3" t="s">
        <v>31</v>
      </c>
      <c r="C859" s="3" t="s">
        <v>32</v>
      </c>
      <c r="D859" s="4" t="s">
        <v>49</v>
      </c>
      <c r="E859" s="4" t="s">
        <v>49</v>
      </c>
      <c r="F859" s="3" t="s">
        <v>33</v>
      </c>
      <c r="G859" s="4" t="s">
        <v>49</v>
      </c>
      <c r="H859" s="4" t="s">
        <v>49</v>
      </c>
      <c r="I859" s="3" t="s">
        <v>34</v>
      </c>
      <c r="J859" s="3" t="s">
        <v>77</v>
      </c>
      <c r="K859" s="3" t="s">
        <v>78</v>
      </c>
      <c r="L859" s="3" t="s">
        <v>68</v>
      </c>
      <c r="M859" s="3" t="s">
        <v>33</v>
      </c>
      <c r="N859" s="4" t="s">
        <v>49</v>
      </c>
      <c r="O859" s="4" t="s">
        <v>49</v>
      </c>
      <c r="P859" s="3" t="s">
        <v>79</v>
      </c>
      <c r="Q859" s="3" t="s">
        <v>39</v>
      </c>
      <c r="R859" s="3" t="s">
        <v>67</v>
      </c>
      <c r="S859" s="3" t="s">
        <v>68</v>
      </c>
      <c r="T859" s="3" t="s">
        <v>69</v>
      </c>
      <c r="U859" s="3" t="s">
        <v>70</v>
      </c>
      <c r="V859" s="3" t="s">
        <v>43</v>
      </c>
      <c r="W859" s="3" t="s">
        <v>44</v>
      </c>
      <c r="X859" s="3" t="s">
        <v>45</v>
      </c>
      <c r="Y859" s="3" t="s">
        <v>46</v>
      </c>
      <c r="Z859" s="3" t="s">
        <v>440</v>
      </c>
      <c r="AA859" s="3" t="s">
        <v>1844</v>
      </c>
      <c r="AB859" s="4">
        <v>2</v>
      </c>
      <c r="AC859" s="12" t="s">
        <v>3123</v>
      </c>
      <c r="AD859" s="10"/>
      <c r="AE859" s="10"/>
      <c r="AF859" s="4">
        <v>15940</v>
      </c>
      <c r="AG859" s="4">
        <v>15.94</v>
      </c>
      <c r="AH859" s="4">
        <v>563000</v>
      </c>
    </row>
    <row r="860" spans="1:34" ht="22" customHeight="1" x14ac:dyDescent="0.3">
      <c r="A860" s="5">
        <v>43037</v>
      </c>
      <c r="B860" s="6" t="s">
        <v>31</v>
      </c>
      <c r="C860" s="6" t="s">
        <v>32</v>
      </c>
      <c r="D860" s="7" t="s">
        <v>49</v>
      </c>
      <c r="E860" s="7" t="s">
        <v>49</v>
      </c>
      <c r="F860" s="6" t="s">
        <v>33</v>
      </c>
      <c r="G860" s="7" t="s">
        <v>49</v>
      </c>
      <c r="H860" s="7" t="s">
        <v>49</v>
      </c>
      <c r="I860" s="6" t="s">
        <v>34</v>
      </c>
      <c r="J860" s="6" t="s">
        <v>77</v>
      </c>
      <c r="K860" s="6" t="s">
        <v>78</v>
      </c>
      <c r="L860" s="6" t="s">
        <v>68</v>
      </c>
      <c r="M860" s="6" t="s">
        <v>33</v>
      </c>
      <c r="N860" s="7" t="s">
        <v>49</v>
      </c>
      <c r="O860" s="7" t="s">
        <v>49</v>
      </c>
      <c r="P860" s="6" t="s">
        <v>79</v>
      </c>
      <c r="Q860" s="6" t="s">
        <v>39</v>
      </c>
      <c r="R860" s="6" t="s">
        <v>67</v>
      </c>
      <c r="S860" s="6" t="s">
        <v>68</v>
      </c>
      <c r="T860" s="6" t="s">
        <v>69</v>
      </c>
      <c r="U860" s="6" t="s">
        <v>70</v>
      </c>
      <c r="V860" s="6" t="s">
        <v>43</v>
      </c>
      <c r="W860" s="6" t="s">
        <v>44</v>
      </c>
      <c r="X860" s="6" t="s">
        <v>45</v>
      </c>
      <c r="Y860" s="6" t="s">
        <v>46</v>
      </c>
      <c r="Z860" s="6" t="s">
        <v>643</v>
      </c>
      <c r="AA860" s="6" t="s">
        <v>1845</v>
      </c>
      <c r="AB860" s="7">
        <v>3</v>
      </c>
      <c r="AC860" s="12" t="s">
        <v>3123</v>
      </c>
      <c r="AD860" s="7"/>
      <c r="AE860" s="7"/>
      <c r="AF860" s="7">
        <v>61830</v>
      </c>
      <c r="AG860" s="7">
        <v>61.83</v>
      </c>
      <c r="AH860" s="7">
        <v>1786000</v>
      </c>
    </row>
    <row r="861" spans="1:34" ht="22" customHeight="1" x14ac:dyDescent="0.3">
      <c r="A861" s="2">
        <v>43037</v>
      </c>
      <c r="B861" s="3" t="s">
        <v>31</v>
      </c>
      <c r="C861" s="3" t="s">
        <v>32</v>
      </c>
      <c r="D861" s="4" t="s">
        <v>49</v>
      </c>
      <c r="E861" s="4" t="s">
        <v>49</v>
      </c>
      <c r="F861" s="3" t="s">
        <v>33</v>
      </c>
      <c r="G861" s="4" t="s">
        <v>49</v>
      </c>
      <c r="H861" s="4" t="s">
        <v>49</v>
      </c>
      <c r="I861" s="3" t="s">
        <v>34</v>
      </c>
      <c r="J861" s="3" t="s">
        <v>77</v>
      </c>
      <c r="K861" s="3" t="s">
        <v>78</v>
      </c>
      <c r="L861" s="3" t="s">
        <v>68</v>
      </c>
      <c r="M861" s="3" t="s">
        <v>33</v>
      </c>
      <c r="N861" s="4" t="s">
        <v>49</v>
      </c>
      <c r="O861" s="4" t="s">
        <v>49</v>
      </c>
      <c r="P861" s="3" t="s">
        <v>79</v>
      </c>
      <c r="Q861" s="3" t="s">
        <v>39</v>
      </c>
      <c r="R861" s="3" t="s">
        <v>67</v>
      </c>
      <c r="S861" s="3" t="s">
        <v>68</v>
      </c>
      <c r="T861" s="3" t="s">
        <v>69</v>
      </c>
      <c r="U861" s="3" t="s">
        <v>70</v>
      </c>
      <c r="V861" s="3" t="s">
        <v>43</v>
      </c>
      <c r="W861" s="3" t="s">
        <v>44</v>
      </c>
      <c r="X861" s="3" t="s">
        <v>45</v>
      </c>
      <c r="Y861" s="3" t="s">
        <v>46</v>
      </c>
      <c r="Z861" s="3" t="s">
        <v>234</v>
      </c>
      <c r="AA861" s="3" t="s">
        <v>1846</v>
      </c>
      <c r="AB861" s="4">
        <v>1</v>
      </c>
      <c r="AC861" s="12" t="s">
        <v>3123</v>
      </c>
      <c r="AD861" s="10"/>
      <c r="AE861" s="10"/>
      <c r="AF861" s="4">
        <v>17400</v>
      </c>
      <c r="AG861" s="4">
        <v>17.399999999999999</v>
      </c>
      <c r="AH861" s="4">
        <v>67900</v>
      </c>
    </row>
    <row r="862" spans="1:34" ht="22" customHeight="1" x14ac:dyDescent="0.3">
      <c r="A862" s="5">
        <v>43037</v>
      </c>
      <c r="B862" s="6" t="s">
        <v>31</v>
      </c>
      <c r="C862" s="6" t="s">
        <v>32</v>
      </c>
      <c r="D862" s="7" t="s">
        <v>49</v>
      </c>
      <c r="E862" s="7" t="s">
        <v>49</v>
      </c>
      <c r="F862" s="6" t="s">
        <v>33</v>
      </c>
      <c r="G862" s="7" t="s">
        <v>49</v>
      </c>
      <c r="H862" s="7" t="s">
        <v>49</v>
      </c>
      <c r="I862" s="6" t="s">
        <v>34</v>
      </c>
      <c r="J862" s="6" t="s">
        <v>77</v>
      </c>
      <c r="K862" s="6" t="s">
        <v>78</v>
      </c>
      <c r="L862" s="6" t="s">
        <v>68</v>
      </c>
      <c r="M862" s="6" t="s">
        <v>33</v>
      </c>
      <c r="N862" s="7" t="s">
        <v>49</v>
      </c>
      <c r="O862" s="7" t="s">
        <v>49</v>
      </c>
      <c r="P862" s="6" t="s">
        <v>79</v>
      </c>
      <c r="Q862" s="6" t="s">
        <v>39</v>
      </c>
      <c r="R862" s="6" t="s">
        <v>227</v>
      </c>
      <c r="S862" s="6" t="s">
        <v>68</v>
      </c>
      <c r="T862" s="6" t="s">
        <v>228</v>
      </c>
      <c r="U862" s="6" t="s">
        <v>70</v>
      </c>
      <c r="V862" s="6" t="s">
        <v>43</v>
      </c>
      <c r="W862" s="6" t="s">
        <v>44</v>
      </c>
      <c r="X862" s="6" t="s">
        <v>45</v>
      </c>
      <c r="Y862" s="6" t="s">
        <v>46</v>
      </c>
      <c r="Z862" s="6" t="s">
        <v>440</v>
      </c>
      <c r="AA862" s="6" t="s">
        <v>1847</v>
      </c>
      <c r="AB862" s="7">
        <v>1</v>
      </c>
      <c r="AC862" s="12" t="s">
        <v>3123</v>
      </c>
      <c r="AD862" s="7"/>
      <c r="AE862" s="7"/>
      <c r="AF862" s="7">
        <v>7173</v>
      </c>
      <c r="AG862" s="7">
        <v>7.17</v>
      </c>
      <c r="AH862" s="7">
        <v>253000</v>
      </c>
    </row>
    <row r="863" spans="1:34" ht="22" customHeight="1" x14ac:dyDescent="0.3">
      <c r="A863" s="5">
        <v>43037</v>
      </c>
      <c r="B863" s="6" t="s">
        <v>31</v>
      </c>
      <c r="C863" s="6" t="s">
        <v>32</v>
      </c>
      <c r="D863" s="7" t="s">
        <v>49</v>
      </c>
      <c r="E863" s="7" t="s">
        <v>49</v>
      </c>
      <c r="F863" s="6" t="s">
        <v>33</v>
      </c>
      <c r="G863" s="7" t="s">
        <v>49</v>
      </c>
      <c r="H863" s="7" t="s">
        <v>49</v>
      </c>
      <c r="I863" s="6" t="s">
        <v>34</v>
      </c>
      <c r="J863" s="6" t="s">
        <v>65</v>
      </c>
      <c r="K863" s="7" t="s">
        <v>49</v>
      </c>
      <c r="L863" s="7" t="s">
        <v>49</v>
      </c>
      <c r="M863" s="6" t="s">
        <v>33</v>
      </c>
      <c r="N863" s="7" t="s">
        <v>49</v>
      </c>
      <c r="O863" s="7" t="s">
        <v>49</v>
      </c>
      <c r="P863" s="6" t="s">
        <v>66</v>
      </c>
      <c r="Q863" s="6" t="s">
        <v>39</v>
      </c>
      <c r="R863" s="6" t="s">
        <v>67</v>
      </c>
      <c r="S863" s="6" t="s">
        <v>68</v>
      </c>
      <c r="T863" s="6" t="s">
        <v>69</v>
      </c>
      <c r="U863" s="6" t="s">
        <v>70</v>
      </c>
      <c r="V863" s="6" t="s">
        <v>43</v>
      </c>
      <c r="W863" s="6" t="s">
        <v>44</v>
      </c>
      <c r="X863" s="6" t="s">
        <v>45</v>
      </c>
      <c r="Y863" s="6" t="s">
        <v>46</v>
      </c>
      <c r="Z863" s="6" t="s">
        <v>71</v>
      </c>
      <c r="AA863" s="6" t="s">
        <v>1187</v>
      </c>
      <c r="AB863" s="7">
        <v>2</v>
      </c>
      <c r="AC863" s="12" t="s">
        <v>3123</v>
      </c>
      <c r="AD863" s="7"/>
      <c r="AE863" s="7"/>
      <c r="AF863" s="7">
        <v>22348</v>
      </c>
      <c r="AG863" s="7">
        <v>22.35</v>
      </c>
      <c r="AH863" s="7">
        <v>196000</v>
      </c>
    </row>
    <row r="864" spans="1:34" ht="22" customHeight="1" x14ac:dyDescent="0.3">
      <c r="A864" s="2">
        <v>43032</v>
      </c>
      <c r="B864" s="3" t="s">
        <v>50</v>
      </c>
      <c r="C864" s="3" t="s">
        <v>32</v>
      </c>
      <c r="D864" s="4" t="s">
        <v>49</v>
      </c>
      <c r="E864" s="4" t="s">
        <v>49</v>
      </c>
      <c r="F864" s="3" t="s">
        <v>33</v>
      </c>
      <c r="G864" s="4" t="s">
        <v>49</v>
      </c>
      <c r="H864" s="4" t="s">
        <v>49</v>
      </c>
      <c r="I864" s="3" t="s">
        <v>34</v>
      </c>
      <c r="J864" s="3" t="s">
        <v>278</v>
      </c>
      <c r="K864" s="4" t="s">
        <v>49</v>
      </c>
      <c r="L864" s="4" t="s">
        <v>49</v>
      </c>
      <c r="M864" s="3" t="s">
        <v>33</v>
      </c>
      <c r="N864" s="4">
        <v>760485634</v>
      </c>
      <c r="O864" s="4" t="s">
        <v>49</v>
      </c>
      <c r="P864" s="3" t="s">
        <v>279</v>
      </c>
      <c r="Q864" s="3" t="s">
        <v>39</v>
      </c>
      <c r="R864" s="3" t="s">
        <v>60</v>
      </c>
      <c r="S864" s="3" t="s">
        <v>61</v>
      </c>
      <c r="T864" s="3" t="s">
        <v>62</v>
      </c>
      <c r="U864" s="3" t="s">
        <v>56</v>
      </c>
      <c r="V864" s="3" t="s">
        <v>43</v>
      </c>
      <c r="W864" s="3" t="s">
        <v>44</v>
      </c>
      <c r="X864" s="3" t="s">
        <v>45</v>
      </c>
      <c r="Y864" s="3" t="s">
        <v>46</v>
      </c>
      <c r="Z864" s="3" t="s">
        <v>80</v>
      </c>
      <c r="AA864" s="3" t="s">
        <v>987</v>
      </c>
      <c r="AB864" s="4">
        <v>1</v>
      </c>
      <c r="AC864" s="12" t="s">
        <v>3123</v>
      </c>
      <c r="AD864" s="10"/>
      <c r="AE864" s="10"/>
      <c r="AF864" s="4">
        <v>10860</v>
      </c>
      <c r="AG864" s="4">
        <v>10.86</v>
      </c>
      <c r="AH864" s="4">
        <v>170000</v>
      </c>
    </row>
    <row r="865" spans="1:34" ht="22" customHeight="1" x14ac:dyDescent="0.3">
      <c r="A865" s="5">
        <v>43031</v>
      </c>
      <c r="B865" s="6" t="s">
        <v>31</v>
      </c>
      <c r="C865" s="6" t="s">
        <v>32</v>
      </c>
      <c r="D865" s="7" t="s">
        <v>49</v>
      </c>
      <c r="E865" s="7" t="s">
        <v>49</v>
      </c>
      <c r="F865" s="6" t="s">
        <v>33</v>
      </c>
      <c r="G865" s="7" t="s">
        <v>49</v>
      </c>
      <c r="H865" s="7" t="s">
        <v>49</v>
      </c>
      <c r="I865" s="6" t="s">
        <v>34</v>
      </c>
      <c r="J865" s="6" t="s">
        <v>77</v>
      </c>
      <c r="K865" s="6" t="s">
        <v>78</v>
      </c>
      <c r="L865" s="6" t="s">
        <v>68</v>
      </c>
      <c r="M865" s="6" t="s">
        <v>33</v>
      </c>
      <c r="N865" s="7" t="s">
        <v>49</v>
      </c>
      <c r="O865" s="7" t="s">
        <v>49</v>
      </c>
      <c r="P865" s="6" t="s">
        <v>79</v>
      </c>
      <c r="Q865" s="6" t="s">
        <v>39</v>
      </c>
      <c r="R865" s="6" t="s">
        <v>227</v>
      </c>
      <c r="S865" s="6" t="s">
        <v>68</v>
      </c>
      <c r="T865" s="6" t="s">
        <v>228</v>
      </c>
      <c r="U865" s="6" t="s">
        <v>70</v>
      </c>
      <c r="V865" s="6" t="s">
        <v>43</v>
      </c>
      <c r="W865" s="6" t="s">
        <v>44</v>
      </c>
      <c r="X865" s="6" t="s">
        <v>45</v>
      </c>
      <c r="Y865" s="6" t="s">
        <v>46</v>
      </c>
      <c r="Z865" s="6" t="s">
        <v>82</v>
      </c>
      <c r="AA865" s="6" t="s">
        <v>1852</v>
      </c>
      <c r="AB865" s="7">
        <v>2</v>
      </c>
      <c r="AC865" s="12" t="s">
        <v>3123</v>
      </c>
      <c r="AD865" s="7"/>
      <c r="AE865" s="7"/>
      <c r="AF865" s="7">
        <v>28980</v>
      </c>
      <c r="AG865" s="7">
        <v>28.98</v>
      </c>
      <c r="AH865" s="7">
        <v>626000</v>
      </c>
    </row>
    <row r="866" spans="1:34" ht="22" customHeight="1" x14ac:dyDescent="0.3">
      <c r="A866" s="2">
        <v>43031</v>
      </c>
      <c r="B866" s="3" t="s">
        <v>31</v>
      </c>
      <c r="C866" s="3" t="s">
        <v>32</v>
      </c>
      <c r="D866" s="4" t="s">
        <v>49</v>
      </c>
      <c r="E866" s="4" t="s">
        <v>49</v>
      </c>
      <c r="F866" s="3" t="s">
        <v>33</v>
      </c>
      <c r="G866" s="4" t="s">
        <v>49</v>
      </c>
      <c r="H866" s="4" t="s">
        <v>49</v>
      </c>
      <c r="I866" s="3" t="s">
        <v>34</v>
      </c>
      <c r="J866" s="3" t="s">
        <v>65</v>
      </c>
      <c r="K866" s="4" t="s">
        <v>49</v>
      </c>
      <c r="L866" s="4" t="s">
        <v>49</v>
      </c>
      <c r="M866" s="3" t="s">
        <v>33</v>
      </c>
      <c r="N866" s="4" t="s">
        <v>49</v>
      </c>
      <c r="O866" s="4" t="s">
        <v>49</v>
      </c>
      <c r="P866" s="3" t="s">
        <v>66</v>
      </c>
      <c r="Q866" s="3" t="s">
        <v>39</v>
      </c>
      <c r="R866" s="3" t="s">
        <v>227</v>
      </c>
      <c r="S866" s="3" t="s">
        <v>68</v>
      </c>
      <c r="T866" s="3" t="s">
        <v>228</v>
      </c>
      <c r="U866" s="3" t="s">
        <v>70</v>
      </c>
      <c r="V866" s="3" t="s">
        <v>43</v>
      </c>
      <c r="W866" s="3" t="s">
        <v>44</v>
      </c>
      <c r="X866" s="3" t="s">
        <v>45</v>
      </c>
      <c r="Y866" s="3" t="s">
        <v>46</v>
      </c>
      <c r="Z866" s="3" t="s">
        <v>73</v>
      </c>
      <c r="AA866" s="3" t="s">
        <v>1853</v>
      </c>
      <c r="AB866" s="4">
        <v>1</v>
      </c>
      <c r="AC866" s="12" t="s">
        <v>3123</v>
      </c>
      <c r="AD866" s="10"/>
      <c r="AE866" s="10"/>
      <c r="AF866" s="4">
        <v>17618</v>
      </c>
      <c r="AG866" s="4">
        <v>17.62</v>
      </c>
      <c r="AH866" s="4">
        <v>154000</v>
      </c>
    </row>
    <row r="867" spans="1:34" ht="22" customHeight="1" x14ac:dyDescent="0.3">
      <c r="A867" s="5">
        <v>43031</v>
      </c>
      <c r="B867" s="6" t="s">
        <v>31</v>
      </c>
      <c r="C867" s="6" t="s">
        <v>32</v>
      </c>
      <c r="D867" s="7" t="s">
        <v>49</v>
      </c>
      <c r="E867" s="7" t="s">
        <v>49</v>
      </c>
      <c r="F867" s="6" t="s">
        <v>33</v>
      </c>
      <c r="G867" s="7" t="s">
        <v>49</v>
      </c>
      <c r="H867" s="7" t="s">
        <v>49</v>
      </c>
      <c r="I867" s="6" t="s">
        <v>34</v>
      </c>
      <c r="J867" s="6" t="s">
        <v>65</v>
      </c>
      <c r="K867" s="7" t="s">
        <v>49</v>
      </c>
      <c r="L867" s="7" t="s">
        <v>49</v>
      </c>
      <c r="M867" s="6" t="s">
        <v>33</v>
      </c>
      <c r="N867" s="7" t="s">
        <v>49</v>
      </c>
      <c r="O867" s="7" t="s">
        <v>49</v>
      </c>
      <c r="P867" s="6" t="s">
        <v>66</v>
      </c>
      <c r="Q867" s="6" t="s">
        <v>39</v>
      </c>
      <c r="R867" s="6" t="s">
        <v>227</v>
      </c>
      <c r="S867" s="6" t="s">
        <v>68</v>
      </c>
      <c r="T867" s="6" t="s">
        <v>228</v>
      </c>
      <c r="U867" s="6" t="s">
        <v>70</v>
      </c>
      <c r="V867" s="6" t="s">
        <v>43</v>
      </c>
      <c r="W867" s="6" t="s">
        <v>44</v>
      </c>
      <c r="X867" s="6" t="s">
        <v>45</v>
      </c>
      <c r="Y867" s="6" t="s">
        <v>46</v>
      </c>
      <c r="Z867" s="6" t="s">
        <v>73</v>
      </c>
      <c r="AA867" s="6" t="s">
        <v>1854</v>
      </c>
      <c r="AB867" s="7">
        <v>3</v>
      </c>
      <c r="AC867" s="12" t="s">
        <v>3123</v>
      </c>
      <c r="AD867" s="7"/>
      <c r="AE867" s="7"/>
      <c r="AF867" s="7">
        <v>49665</v>
      </c>
      <c r="AG867" s="7">
        <v>49.67</v>
      </c>
      <c r="AH867" s="7">
        <v>435000</v>
      </c>
    </row>
    <row r="868" spans="1:34" ht="22" customHeight="1" x14ac:dyDescent="0.3">
      <c r="A868" s="5">
        <v>43031</v>
      </c>
      <c r="B868" s="6" t="s">
        <v>31</v>
      </c>
      <c r="C868" s="6" t="s">
        <v>32</v>
      </c>
      <c r="D868" s="7" t="s">
        <v>49</v>
      </c>
      <c r="E868" s="7" t="s">
        <v>49</v>
      </c>
      <c r="F868" s="6" t="s">
        <v>33</v>
      </c>
      <c r="G868" s="7" t="s">
        <v>49</v>
      </c>
      <c r="H868" s="7" t="s">
        <v>49</v>
      </c>
      <c r="I868" s="6" t="s">
        <v>34</v>
      </c>
      <c r="J868" s="6" t="s">
        <v>65</v>
      </c>
      <c r="K868" s="7" t="s">
        <v>49</v>
      </c>
      <c r="L868" s="7" t="s">
        <v>49</v>
      </c>
      <c r="M868" s="6" t="s">
        <v>33</v>
      </c>
      <c r="N868" s="7" t="s">
        <v>49</v>
      </c>
      <c r="O868" s="7" t="s">
        <v>49</v>
      </c>
      <c r="P868" s="6" t="s">
        <v>66</v>
      </c>
      <c r="Q868" s="6" t="s">
        <v>39</v>
      </c>
      <c r="R868" s="6" t="s">
        <v>227</v>
      </c>
      <c r="S868" s="6" t="s">
        <v>68</v>
      </c>
      <c r="T868" s="6" t="s">
        <v>228</v>
      </c>
      <c r="U868" s="6" t="s">
        <v>70</v>
      </c>
      <c r="V868" s="6" t="s">
        <v>43</v>
      </c>
      <c r="W868" s="6" t="s">
        <v>44</v>
      </c>
      <c r="X868" s="6" t="s">
        <v>45</v>
      </c>
      <c r="Y868" s="6" t="s">
        <v>46</v>
      </c>
      <c r="Z868" s="6" t="s">
        <v>71</v>
      </c>
      <c r="AA868" s="6" t="s">
        <v>1856</v>
      </c>
      <c r="AB868" s="7">
        <v>6</v>
      </c>
      <c r="AC868" s="12" t="s">
        <v>3123</v>
      </c>
      <c r="AD868" s="7"/>
      <c r="AE868" s="7"/>
      <c r="AF868" s="7">
        <v>67044</v>
      </c>
      <c r="AG868" s="7">
        <v>67.040000000000006</v>
      </c>
      <c r="AH868" s="7">
        <v>587000</v>
      </c>
    </row>
    <row r="869" spans="1:34" ht="22" customHeight="1" x14ac:dyDescent="0.3">
      <c r="A869" s="2">
        <v>43029</v>
      </c>
      <c r="B869" s="3" t="s">
        <v>31</v>
      </c>
      <c r="C869" s="3" t="s">
        <v>32</v>
      </c>
      <c r="D869" s="4" t="s">
        <v>49</v>
      </c>
      <c r="E869" s="4" t="s">
        <v>49</v>
      </c>
      <c r="F869" s="3" t="s">
        <v>33</v>
      </c>
      <c r="G869" s="4" t="s">
        <v>49</v>
      </c>
      <c r="H869" s="4" t="s">
        <v>49</v>
      </c>
      <c r="I869" s="3" t="s">
        <v>34</v>
      </c>
      <c r="J869" s="3" t="s">
        <v>65</v>
      </c>
      <c r="K869" s="4" t="s">
        <v>49</v>
      </c>
      <c r="L869" s="4" t="s">
        <v>49</v>
      </c>
      <c r="M869" s="3" t="s">
        <v>33</v>
      </c>
      <c r="N869" s="4" t="s">
        <v>49</v>
      </c>
      <c r="O869" s="4" t="s">
        <v>49</v>
      </c>
      <c r="P869" s="3" t="s">
        <v>66</v>
      </c>
      <c r="Q869" s="3" t="s">
        <v>39</v>
      </c>
      <c r="R869" s="3" t="s">
        <v>67</v>
      </c>
      <c r="S869" s="3" t="s">
        <v>68</v>
      </c>
      <c r="T869" s="3" t="s">
        <v>69</v>
      </c>
      <c r="U869" s="3" t="s">
        <v>70</v>
      </c>
      <c r="V869" s="3" t="s">
        <v>43</v>
      </c>
      <c r="W869" s="3" t="s">
        <v>44</v>
      </c>
      <c r="X869" s="3" t="s">
        <v>45</v>
      </c>
      <c r="Y869" s="3" t="s">
        <v>46</v>
      </c>
      <c r="Z869" s="3" t="s">
        <v>71</v>
      </c>
      <c r="AA869" s="3" t="s">
        <v>1857</v>
      </c>
      <c r="AB869" s="4">
        <v>2</v>
      </c>
      <c r="AC869" s="12" t="s">
        <v>3123</v>
      </c>
      <c r="AD869" s="10"/>
      <c r="AE869" s="10"/>
      <c r="AF869" s="4">
        <v>22348</v>
      </c>
      <c r="AG869" s="4">
        <v>22.35</v>
      </c>
      <c r="AH869" s="4">
        <v>196000</v>
      </c>
    </row>
    <row r="870" spans="1:34" ht="22" customHeight="1" x14ac:dyDescent="0.3">
      <c r="A870" s="5">
        <v>43029</v>
      </c>
      <c r="B870" s="6" t="s">
        <v>50</v>
      </c>
      <c r="C870" s="6" t="s">
        <v>84</v>
      </c>
      <c r="D870" s="6" t="s">
        <v>85</v>
      </c>
      <c r="E870" s="6" t="s">
        <v>44</v>
      </c>
      <c r="F870" s="6" t="s">
        <v>33</v>
      </c>
      <c r="G870" s="7" t="s">
        <v>49</v>
      </c>
      <c r="H870" s="7" t="s">
        <v>49</v>
      </c>
      <c r="I870" s="6" t="s">
        <v>86</v>
      </c>
      <c r="J870" s="6" t="s">
        <v>278</v>
      </c>
      <c r="K870" s="7" t="s">
        <v>49</v>
      </c>
      <c r="L870" s="7" t="s">
        <v>49</v>
      </c>
      <c r="M870" s="6" t="s">
        <v>33</v>
      </c>
      <c r="N870" s="7">
        <v>760485634</v>
      </c>
      <c r="O870" s="7" t="s">
        <v>49</v>
      </c>
      <c r="P870" s="6" t="s">
        <v>279</v>
      </c>
      <c r="Q870" s="6" t="s">
        <v>39</v>
      </c>
      <c r="R870" s="6" t="s">
        <v>60</v>
      </c>
      <c r="S870" s="6" t="s">
        <v>61</v>
      </c>
      <c r="T870" s="6" t="s">
        <v>62</v>
      </c>
      <c r="U870" s="6" t="s">
        <v>56</v>
      </c>
      <c r="V870" s="6" t="s">
        <v>90</v>
      </c>
      <c r="W870" s="6" t="s">
        <v>44</v>
      </c>
      <c r="X870" s="6" t="s">
        <v>91</v>
      </c>
      <c r="Y870" s="6" t="s">
        <v>46</v>
      </c>
      <c r="Z870" s="6" t="s">
        <v>63</v>
      </c>
      <c r="AA870" s="6" t="s">
        <v>1858</v>
      </c>
      <c r="AB870" s="7">
        <v>2</v>
      </c>
      <c r="AC870" s="12" t="s">
        <v>3123</v>
      </c>
      <c r="AD870" s="7"/>
      <c r="AE870" s="7"/>
      <c r="AF870" s="7">
        <v>20150</v>
      </c>
      <c r="AG870" s="7">
        <v>20.149999999999999</v>
      </c>
      <c r="AH870" s="7">
        <v>226000</v>
      </c>
    </row>
    <row r="871" spans="1:34" ht="22" customHeight="1" x14ac:dyDescent="0.3">
      <c r="A871" s="2">
        <v>43029</v>
      </c>
      <c r="B871" s="3" t="s">
        <v>31</v>
      </c>
      <c r="C871" s="3" t="s">
        <v>32</v>
      </c>
      <c r="D871" s="4" t="s">
        <v>49</v>
      </c>
      <c r="E871" s="4" t="s">
        <v>49</v>
      </c>
      <c r="F871" s="3" t="s">
        <v>33</v>
      </c>
      <c r="G871" s="4" t="s">
        <v>49</v>
      </c>
      <c r="H871" s="4" t="s">
        <v>49</v>
      </c>
      <c r="I871" s="3" t="s">
        <v>34</v>
      </c>
      <c r="J871" s="3" t="s">
        <v>77</v>
      </c>
      <c r="K871" s="3" t="s">
        <v>78</v>
      </c>
      <c r="L871" s="3" t="s">
        <v>68</v>
      </c>
      <c r="M871" s="3" t="s">
        <v>33</v>
      </c>
      <c r="N871" s="4" t="s">
        <v>49</v>
      </c>
      <c r="O871" s="4" t="s">
        <v>49</v>
      </c>
      <c r="P871" s="3" t="s">
        <v>79</v>
      </c>
      <c r="Q871" s="3" t="s">
        <v>39</v>
      </c>
      <c r="R871" s="3" t="s">
        <v>67</v>
      </c>
      <c r="S871" s="3" t="s">
        <v>68</v>
      </c>
      <c r="T871" s="3" t="s">
        <v>69</v>
      </c>
      <c r="U871" s="3" t="s">
        <v>70</v>
      </c>
      <c r="V871" s="3" t="s">
        <v>43</v>
      </c>
      <c r="W871" s="3" t="s">
        <v>44</v>
      </c>
      <c r="X871" s="3" t="s">
        <v>45</v>
      </c>
      <c r="Y871" s="3" t="s">
        <v>46</v>
      </c>
      <c r="Z871" s="3" t="s">
        <v>243</v>
      </c>
      <c r="AA871" s="3" t="s">
        <v>1859</v>
      </c>
      <c r="AB871" s="4">
        <v>4</v>
      </c>
      <c r="AC871" s="12" t="s">
        <v>3123</v>
      </c>
      <c r="AD871" s="10"/>
      <c r="AE871" s="10"/>
      <c r="AF871" s="4">
        <v>38910</v>
      </c>
      <c r="AG871" s="4">
        <v>38.909999999999997</v>
      </c>
      <c r="AH871" s="4">
        <v>911000</v>
      </c>
    </row>
    <row r="872" spans="1:34" ht="22" customHeight="1" x14ac:dyDescent="0.3">
      <c r="A872" s="5">
        <v>43028</v>
      </c>
      <c r="B872" s="6" t="s">
        <v>31</v>
      </c>
      <c r="C872" s="6" t="s">
        <v>32</v>
      </c>
      <c r="D872" s="7" t="s">
        <v>49</v>
      </c>
      <c r="E872" s="7" t="s">
        <v>49</v>
      </c>
      <c r="F872" s="6" t="s">
        <v>33</v>
      </c>
      <c r="G872" s="7" t="s">
        <v>49</v>
      </c>
      <c r="H872" s="7" t="s">
        <v>49</v>
      </c>
      <c r="I872" s="6" t="s">
        <v>34</v>
      </c>
      <c r="J872" s="6" t="s">
        <v>637</v>
      </c>
      <c r="K872" s="7" t="s">
        <v>49</v>
      </c>
      <c r="L872" s="7" t="s">
        <v>49</v>
      </c>
      <c r="M872" s="7" t="s">
        <v>49</v>
      </c>
      <c r="N872" s="7" t="s">
        <v>49</v>
      </c>
      <c r="O872" s="7" t="s">
        <v>49</v>
      </c>
      <c r="P872" s="6" t="s">
        <v>638</v>
      </c>
      <c r="Q872" s="6" t="s">
        <v>39</v>
      </c>
      <c r="R872" s="6" t="s">
        <v>639</v>
      </c>
      <c r="S872" s="6" t="s">
        <v>640</v>
      </c>
      <c r="T872" s="6" t="s">
        <v>641</v>
      </c>
      <c r="U872" s="6" t="s">
        <v>642</v>
      </c>
      <c r="V872" s="6" t="s">
        <v>43</v>
      </c>
      <c r="W872" s="6" t="s">
        <v>44</v>
      </c>
      <c r="X872" s="6" t="s">
        <v>45</v>
      </c>
      <c r="Y872" s="6" t="s">
        <v>46</v>
      </c>
      <c r="Z872" s="6" t="s">
        <v>73</v>
      </c>
      <c r="AA872" s="6" t="s">
        <v>1860</v>
      </c>
      <c r="AB872" s="7">
        <v>7</v>
      </c>
      <c r="AC872" s="12" t="s">
        <v>3123</v>
      </c>
      <c r="AD872" s="7"/>
      <c r="AE872" s="7"/>
      <c r="AF872" s="7">
        <v>109319</v>
      </c>
      <c r="AG872" s="7">
        <v>109.32</v>
      </c>
      <c r="AH872" s="7">
        <v>251000</v>
      </c>
    </row>
    <row r="873" spans="1:34" ht="22" customHeight="1" x14ac:dyDescent="0.3">
      <c r="A873" s="5">
        <v>43027</v>
      </c>
      <c r="B873" s="6" t="s">
        <v>50</v>
      </c>
      <c r="C873" s="6" t="s">
        <v>84</v>
      </c>
      <c r="D873" s="6" t="s">
        <v>85</v>
      </c>
      <c r="E873" s="6" t="s">
        <v>44</v>
      </c>
      <c r="F873" s="6" t="s">
        <v>33</v>
      </c>
      <c r="G873" s="7" t="s">
        <v>49</v>
      </c>
      <c r="H873" s="7" t="s">
        <v>49</v>
      </c>
      <c r="I873" s="6" t="s">
        <v>86</v>
      </c>
      <c r="J873" s="6" t="s">
        <v>817</v>
      </c>
      <c r="K873" s="6" t="s">
        <v>818</v>
      </c>
      <c r="L873" s="6" t="s">
        <v>61</v>
      </c>
      <c r="M873" s="6" t="s">
        <v>33</v>
      </c>
      <c r="N873" s="7">
        <v>124338288.64</v>
      </c>
      <c r="O873" s="7">
        <v>620690093.11000001</v>
      </c>
      <c r="P873" s="6" t="s">
        <v>819</v>
      </c>
      <c r="Q873" s="6" t="s">
        <v>39</v>
      </c>
      <c r="R873" s="6" t="s">
        <v>60</v>
      </c>
      <c r="S873" s="6" t="s">
        <v>61</v>
      </c>
      <c r="T873" s="6" t="s">
        <v>62</v>
      </c>
      <c r="U873" s="6" t="s">
        <v>56</v>
      </c>
      <c r="V873" s="6" t="s">
        <v>90</v>
      </c>
      <c r="W873" s="6" t="s">
        <v>44</v>
      </c>
      <c r="X873" s="6" t="s">
        <v>91</v>
      </c>
      <c r="Y873" s="6" t="s">
        <v>46</v>
      </c>
      <c r="Z873" s="6" t="s">
        <v>1798</v>
      </c>
      <c r="AA873" s="6" t="s">
        <v>1862</v>
      </c>
      <c r="AB873" s="7">
        <v>4</v>
      </c>
      <c r="AC873" s="12" t="s">
        <v>3123</v>
      </c>
      <c r="AD873" s="7"/>
      <c r="AE873" s="7"/>
      <c r="AF873" s="7">
        <v>86160</v>
      </c>
      <c r="AG873" s="7">
        <v>86.16</v>
      </c>
      <c r="AH873" s="7">
        <v>309000</v>
      </c>
    </row>
    <row r="874" spans="1:34" ht="22" customHeight="1" x14ac:dyDescent="0.3">
      <c r="A874" s="2">
        <v>43026</v>
      </c>
      <c r="B874" s="3" t="s">
        <v>50</v>
      </c>
      <c r="C874" s="3" t="s">
        <v>84</v>
      </c>
      <c r="D874" s="3" t="s">
        <v>85</v>
      </c>
      <c r="E874" s="3" t="s">
        <v>44</v>
      </c>
      <c r="F874" s="3" t="s">
        <v>33</v>
      </c>
      <c r="G874" s="4" t="s">
        <v>49</v>
      </c>
      <c r="H874" s="4" t="s">
        <v>49</v>
      </c>
      <c r="I874" s="3" t="s">
        <v>86</v>
      </c>
      <c r="J874" s="3" t="s">
        <v>779</v>
      </c>
      <c r="K874" s="4" t="s">
        <v>49</v>
      </c>
      <c r="L874" s="3" t="s">
        <v>97</v>
      </c>
      <c r="M874" s="4" t="s">
        <v>49</v>
      </c>
      <c r="N874" s="4" t="s">
        <v>49</v>
      </c>
      <c r="O874" s="4" t="s">
        <v>49</v>
      </c>
      <c r="P874" s="3" t="s">
        <v>780</v>
      </c>
      <c r="Q874" s="3" t="s">
        <v>1550</v>
      </c>
      <c r="R874" s="3" t="s">
        <v>96</v>
      </c>
      <c r="S874" s="3" t="s">
        <v>97</v>
      </c>
      <c r="T874" s="3" t="s">
        <v>98</v>
      </c>
      <c r="U874" s="3" t="s">
        <v>99</v>
      </c>
      <c r="V874" s="3" t="s">
        <v>90</v>
      </c>
      <c r="W874" s="3" t="s">
        <v>44</v>
      </c>
      <c r="X874" s="3" t="s">
        <v>91</v>
      </c>
      <c r="Y874" s="3" t="s">
        <v>46</v>
      </c>
      <c r="Z874" s="3" t="s">
        <v>781</v>
      </c>
      <c r="AA874" s="3" t="s">
        <v>1863</v>
      </c>
      <c r="AB874" s="4">
        <v>5</v>
      </c>
      <c r="AC874" s="12" t="s">
        <v>3123</v>
      </c>
      <c r="AD874" s="10"/>
      <c r="AE874" s="10"/>
      <c r="AF874" s="4">
        <v>84169</v>
      </c>
      <c r="AG874" s="4">
        <v>84.17</v>
      </c>
      <c r="AH874" s="4">
        <v>285000</v>
      </c>
    </row>
    <row r="875" spans="1:34" ht="22" customHeight="1" x14ac:dyDescent="0.3">
      <c r="A875" s="5">
        <v>43024</v>
      </c>
      <c r="B875" s="6" t="s">
        <v>31</v>
      </c>
      <c r="C875" s="6" t="s">
        <v>32</v>
      </c>
      <c r="D875" s="7" t="s">
        <v>49</v>
      </c>
      <c r="E875" s="7" t="s">
        <v>49</v>
      </c>
      <c r="F875" s="6" t="s">
        <v>33</v>
      </c>
      <c r="G875" s="7" t="s">
        <v>49</v>
      </c>
      <c r="H875" s="7" t="s">
        <v>49</v>
      </c>
      <c r="I875" s="6" t="s">
        <v>34</v>
      </c>
      <c r="J875" s="6" t="s">
        <v>65</v>
      </c>
      <c r="K875" s="7" t="s">
        <v>49</v>
      </c>
      <c r="L875" s="7" t="s">
        <v>49</v>
      </c>
      <c r="M875" s="6" t="s">
        <v>33</v>
      </c>
      <c r="N875" s="7" t="s">
        <v>49</v>
      </c>
      <c r="O875" s="7" t="s">
        <v>49</v>
      </c>
      <c r="P875" s="6" t="s">
        <v>66</v>
      </c>
      <c r="Q875" s="6" t="s">
        <v>39</v>
      </c>
      <c r="R875" s="6" t="s">
        <v>67</v>
      </c>
      <c r="S875" s="6" t="s">
        <v>68</v>
      </c>
      <c r="T875" s="6" t="s">
        <v>69</v>
      </c>
      <c r="U875" s="6" t="s">
        <v>70</v>
      </c>
      <c r="V875" s="6" t="s">
        <v>43</v>
      </c>
      <c r="W875" s="6" t="s">
        <v>44</v>
      </c>
      <c r="X875" s="6" t="s">
        <v>45</v>
      </c>
      <c r="Y875" s="6" t="s">
        <v>46</v>
      </c>
      <c r="Z875" s="6" t="s">
        <v>71</v>
      </c>
      <c r="AA875" s="6" t="s">
        <v>1866</v>
      </c>
      <c r="AB875" s="7">
        <v>8</v>
      </c>
      <c r="AC875" s="12" t="s">
        <v>3123</v>
      </c>
      <c r="AD875" s="7"/>
      <c r="AE875" s="7"/>
      <c r="AF875" s="7">
        <v>89392</v>
      </c>
      <c r="AG875" s="7">
        <v>89.39</v>
      </c>
      <c r="AH875" s="7">
        <v>782000</v>
      </c>
    </row>
    <row r="876" spans="1:34" ht="22" customHeight="1" x14ac:dyDescent="0.3">
      <c r="A876" s="2">
        <v>43024</v>
      </c>
      <c r="B876" s="3" t="s">
        <v>31</v>
      </c>
      <c r="C876" s="3" t="s">
        <v>32</v>
      </c>
      <c r="D876" s="4" t="s">
        <v>49</v>
      </c>
      <c r="E876" s="4" t="s">
        <v>49</v>
      </c>
      <c r="F876" s="3" t="s">
        <v>33</v>
      </c>
      <c r="G876" s="4" t="s">
        <v>49</v>
      </c>
      <c r="H876" s="4" t="s">
        <v>49</v>
      </c>
      <c r="I876" s="3" t="s">
        <v>34</v>
      </c>
      <c r="J876" s="3" t="s">
        <v>77</v>
      </c>
      <c r="K876" s="3" t="s">
        <v>78</v>
      </c>
      <c r="L876" s="3" t="s">
        <v>68</v>
      </c>
      <c r="M876" s="3" t="s">
        <v>33</v>
      </c>
      <c r="N876" s="4" t="s">
        <v>49</v>
      </c>
      <c r="O876" s="4" t="s">
        <v>49</v>
      </c>
      <c r="P876" s="3" t="s">
        <v>79</v>
      </c>
      <c r="Q876" s="3" t="s">
        <v>39</v>
      </c>
      <c r="R876" s="3" t="s">
        <v>67</v>
      </c>
      <c r="S876" s="3" t="s">
        <v>68</v>
      </c>
      <c r="T876" s="3" t="s">
        <v>69</v>
      </c>
      <c r="U876" s="3" t="s">
        <v>70</v>
      </c>
      <c r="V876" s="3" t="s">
        <v>43</v>
      </c>
      <c r="W876" s="3" t="s">
        <v>44</v>
      </c>
      <c r="X876" s="3" t="s">
        <v>45</v>
      </c>
      <c r="Y876" s="3" t="s">
        <v>46</v>
      </c>
      <c r="Z876" s="3" t="s">
        <v>82</v>
      </c>
      <c r="AA876" s="3" t="s">
        <v>1868</v>
      </c>
      <c r="AB876" s="4">
        <v>1</v>
      </c>
      <c r="AC876" s="12" t="s">
        <v>3123</v>
      </c>
      <c r="AD876" s="10"/>
      <c r="AE876" s="10"/>
      <c r="AF876" s="4">
        <v>19320</v>
      </c>
      <c r="AG876" s="4">
        <v>19.32</v>
      </c>
      <c r="AH876" s="4">
        <v>417000</v>
      </c>
    </row>
    <row r="877" spans="1:34" ht="22" customHeight="1" x14ac:dyDescent="0.3">
      <c r="A877" s="5">
        <v>43024</v>
      </c>
      <c r="B877" s="6" t="s">
        <v>31</v>
      </c>
      <c r="C877" s="6" t="s">
        <v>32</v>
      </c>
      <c r="D877" s="7" t="s">
        <v>49</v>
      </c>
      <c r="E877" s="7" t="s">
        <v>49</v>
      </c>
      <c r="F877" s="6" t="s">
        <v>33</v>
      </c>
      <c r="G877" s="7" t="s">
        <v>49</v>
      </c>
      <c r="H877" s="7" t="s">
        <v>49</v>
      </c>
      <c r="I877" s="6" t="s">
        <v>34</v>
      </c>
      <c r="J877" s="6" t="s">
        <v>65</v>
      </c>
      <c r="K877" s="7" t="s">
        <v>49</v>
      </c>
      <c r="L877" s="7" t="s">
        <v>49</v>
      </c>
      <c r="M877" s="6" t="s">
        <v>33</v>
      </c>
      <c r="N877" s="7" t="s">
        <v>49</v>
      </c>
      <c r="O877" s="7" t="s">
        <v>49</v>
      </c>
      <c r="P877" s="6" t="s">
        <v>66</v>
      </c>
      <c r="Q877" s="6" t="s">
        <v>39</v>
      </c>
      <c r="R877" s="6" t="s">
        <v>67</v>
      </c>
      <c r="S877" s="6" t="s">
        <v>68</v>
      </c>
      <c r="T877" s="6" t="s">
        <v>69</v>
      </c>
      <c r="U877" s="6" t="s">
        <v>70</v>
      </c>
      <c r="V877" s="6" t="s">
        <v>43</v>
      </c>
      <c r="W877" s="6" t="s">
        <v>44</v>
      </c>
      <c r="X877" s="6" t="s">
        <v>45</v>
      </c>
      <c r="Y877" s="6" t="s">
        <v>46</v>
      </c>
      <c r="Z877" s="6" t="s">
        <v>71</v>
      </c>
      <c r="AA877" s="6" t="s">
        <v>1869</v>
      </c>
      <c r="AB877" s="7">
        <v>8</v>
      </c>
      <c r="AC877" s="12" t="s">
        <v>3123</v>
      </c>
      <c r="AD877" s="7"/>
      <c r="AE877" s="7"/>
      <c r="AF877" s="7">
        <v>89392</v>
      </c>
      <c r="AG877" s="7">
        <v>89.39</v>
      </c>
      <c r="AH877" s="7">
        <v>782000</v>
      </c>
    </row>
    <row r="878" spans="1:34" ht="22" customHeight="1" x14ac:dyDescent="0.3">
      <c r="A878" s="5">
        <v>43019</v>
      </c>
      <c r="B878" s="6" t="s">
        <v>50</v>
      </c>
      <c r="C878" s="6" t="s">
        <v>84</v>
      </c>
      <c r="D878" s="6" t="s">
        <v>85</v>
      </c>
      <c r="E878" s="6" t="s">
        <v>44</v>
      </c>
      <c r="F878" s="6" t="s">
        <v>33</v>
      </c>
      <c r="G878" s="7" t="s">
        <v>49</v>
      </c>
      <c r="H878" s="7" t="s">
        <v>49</v>
      </c>
      <c r="I878" s="6" t="s">
        <v>86</v>
      </c>
      <c r="J878" s="6" t="s">
        <v>878</v>
      </c>
      <c r="K878" s="7" t="s">
        <v>49</v>
      </c>
      <c r="L878" s="6" t="s">
        <v>61</v>
      </c>
      <c r="M878" s="7" t="s">
        <v>49</v>
      </c>
      <c r="N878" s="7" t="s">
        <v>49</v>
      </c>
      <c r="O878" s="7" t="s">
        <v>49</v>
      </c>
      <c r="P878" s="6" t="s">
        <v>879</v>
      </c>
      <c r="Q878" s="6" t="s">
        <v>39</v>
      </c>
      <c r="R878" s="6" t="s">
        <v>60</v>
      </c>
      <c r="S878" s="6" t="s">
        <v>61</v>
      </c>
      <c r="T878" s="6" t="s">
        <v>62</v>
      </c>
      <c r="U878" s="6" t="s">
        <v>56</v>
      </c>
      <c r="V878" s="6" t="s">
        <v>90</v>
      </c>
      <c r="W878" s="6" t="s">
        <v>44</v>
      </c>
      <c r="X878" s="6" t="s">
        <v>91</v>
      </c>
      <c r="Y878" s="6" t="s">
        <v>46</v>
      </c>
      <c r="Z878" s="6" t="s">
        <v>748</v>
      </c>
      <c r="AA878" s="6" t="s">
        <v>1871</v>
      </c>
      <c r="AB878" s="7">
        <v>2</v>
      </c>
      <c r="AC878" s="12" t="s">
        <v>3123</v>
      </c>
      <c r="AD878" s="7"/>
      <c r="AE878" s="7"/>
      <c r="AF878" s="7">
        <v>33680</v>
      </c>
      <c r="AG878" s="7">
        <v>33.68</v>
      </c>
      <c r="AH878" s="7">
        <v>215000</v>
      </c>
    </row>
    <row r="879" spans="1:34" ht="22" customHeight="1" x14ac:dyDescent="0.3">
      <c r="A879" s="2">
        <v>43019</v>
      </c>
      <c r="B879" s="3" t="s">
        <v>50</v>
      </c>
      <c r="C879" s="3" t="s">
        <v>84</v>
      </c>
      <c r="D879" s="3" t="s">
        <v>85</v>
      </c>
      <c r="E879" s="3" t="s">
        <v>44</v>
      </c>
      <c r="F879" s="3" t="s">
        <v>33</v>
      </c>
      <c r="G879" s="4" t="s">
        <v>49</v>
      </c>
      <c r="H879" s="4" t="s">
        <v>49</v>
      </c>
      <c r="I879" s="3" t="s">
        <v>86</v>
      </c>
      <c r="J879" s="3" t="s">
        <v>878</v>
      </c>
      <c r="K879" s="4" t="s">
        <v>49</v>
      </c>
      <c r="L879" s="3" t="s">
        <v>61</v>
      </c>
      <c r="M879" s="4" t="s">
        <v>49</v>
      </c>
      <c r="N879" s="4" t="s">
        <v>49</v>
      </c>
      <c r="O879" s="4" t="s">
        <v>49</v>
      </c>
      <c r="P879" s="3" t="s">
        <v>879</v>
      </c>
      <c r="Q879" s="3" t="s">
        <v>39</v>
      </c>
      <c r="R879" s="3" t="s">
        <v>60</v>
      </c>
      <c r="S879" s="3" t="s">
        <v>61</v>
      </c>
      <c r="T879" s="3" t="s">
        <v>62</v>
      </c>
      <c r="U879" s="3" t="s">
        <v>56</v>
      </c>
      <c r="V879" s="3" t="s">
        <v>90</v>
      </c>
      <c r="W879" s="3" t="s">
        <v>44</v>
      </c>
      <c r="X879" s="3" t="s">
        <v>91</v>
      </c>
      <c r="Y879" s="3" t="s">
        <v>46</v>
      </c>
      <c r="Z879" s="3" t="s">
        <v>748</v>
      </c>
      <c r="AA879" s="3" t="s">
        <v>1871</v>
      </c>
      <c r="AB879" s="4">
        <v>2</v>
      </c>
      <c r="AC879" s="12" t="s">
        <v>3123</v>
      </c>
      <c r="AD879" s="10"/>
      <c r="AE879" s="10"/>
      <c r="AF879" s="4">
        <v>33680</v>
      </c>
      <c r="AG879" s="4">
        <v>33.68</v>
      </c>
      <c r="AH879" s="4">
        <v>215000</v>
      </c>
    </row>
    <row r="880" spans="1:34" ht="22" customHeight="1" x14ac:dyDescent="0.3">
      <c r="A880" s="5">
        <v>43018</v>
      </c>
      <c r="B880" s="6" t="s">
        <v>50</v>
      </c>
      <c r="C880" s="6" t="s">
        <v>32</v>
      </c>
      <c r="D880" s="7" t="s">
        <v>49</v>
      </c>
      <c r="E880" s="7" t="s">
        <v>49</v>
      </c>
      <c r="F880" s="6" t="s">
        <v>33</v>
      </c>
      <c r="G880" s="7" t="s">
        <v>49</v>
      </c>
      <c r="H880" s="7" t="s">
        <v>49</v>
      </c>
      <c r="I880" s="6" t="s">
        <v>34</v>
      </c>
      <c r="J880" s="6" t="s">
        <v>305</v>
      </c>
      <c r="K880" s="7" t="s">
        <v>49</v>
      </c>
      <c r="L880" s="6" t="s">
        <v>307</v>
      </c>
      <c r="M880" s="6" t="s">
        <v>33</v>
      </c>
      <c r="N880" s="7">
        <v>1134995330.5699999</v>
      </c>
      <c r="O880" s="7">
        <v>894516915.13</v>
      </c>
      <c r="P880" s="6" t="s">
        <v>1553</v>
      </c>
      <c r="Q880" s="6" t="s">
        <v>39</v>
      </c>
      <c r="R880" s="6" t="s">
        <v>310</v>
      </c>
      <c r="S880" s="6" t="s">
        <v>307</v>
      </c>
      <c r="T880" s="6" t="s">
        <v>311</v>
      </c>
      <c r="U880" s="6" t="s">
        <v>56</v>
      </c>
      <c r="V880" s="6" t="s">
        <v>43</v>
      </c>
      <c r="W880" s="6" t="s">
        <v>44</v>
      </c>
      <c r="X880" s="6" t="s">
        <v>45</v>
      </c>
      <c r="Y880" s="6" t="s">
        <v>46</v>
      </c>
      <c r="Z880" s="6" t="s">
        <v>140</v>
      </c>
      <c r="AA880" s="6" t="s">
        <v>1872</v>
      </c>
      <c r="AB880" s="7">
        <v>2</v>
      </c>
      <c r="AC880" s="12" t="s">
        <v>3123</v>
      </c>
      <c r="AD880" s="7"/>
      <c r="AE880" s="7"/>
      <c r="AF880" s="7">
        <v>38540</v>
      </c>
      <c r="AG880" s="7">
        <v>38.54</v>
      </c>
      <c r="AH880" s="7">
        <v>45500</v>
      </c>
    </row>
    <row r="881" spans="1:34" ht="22" customHeight="1" x14ac:dyDescent="0.3">
      <c r="A881" s="2">
        <v>43018</v>
      </c>
      <c r="B881" s="3" t="s">
        <v>50</v>
      </c>
      <c r="C881" s="3" t="s">
        <v>32</v>
      </c>
      <c r="D881" s="4" t="s">
        <v>49</v>
      </c>
      <c r="E881" s="4" t="s">
        <v>49</v>
      </c>
      <c r="F881" s="3" t="s">
        <v>33</v>
      </c>
      <c r="G881" s="4" t="s">
        <v>49</v>
      </c>
      <c r="H881" s="4" t="s">
        <v>49</v>
      </c>
      <c r="I881" s="3" t="s">
        <v>34</v>
      </c>
      <c r="J881" s="3" t="s">
        <v>278</v>
      </c>
      <c r="K881" s="4" t="s">
        <v>49</v>
      </c>
      <c r="L881" s="4" t="s">
        <v>49</v>
      </c>
      <c r="M881" s="3" t="s">
        <v>33</v>
      </c>
      <c r="N881" s="4">
        <v>760485634</v>
      </c>
      <c r="O881" s="4" t="s">
        <v>49</v>
      </c>
      <c r="P881" s="3" t="s">
        <v>279</v>
      </c>
      <c r="Q881" s="3" t="s">
        <v>39</v>
      </c>
      <c r="R881" s="3" t="s">
        <v>60</v>
      </c>
      <c r="S881" s="3" t="s">
        <v>61</v>
      </c>
      <c r="T881" s="3" t="s">
        <v>62</v>
      </c>
      <c r="U881" s="3" t="s">
        <v>56</v>
      </c>
      <c r="V881" s="3" t="s">
        <v>43</v>
      </c>
      <c r="W881" s="3" t="s">
        <v>44</v>
      </c>
      <c r="X881" s="3" t="s">
        <v>45</v>
      </c>
      <c r="Y881" s="3" t="s">
        <v>46</v>
      </c>
      <c r="Z881" s="3" t="s">
        <v>1804</v>
      </c>
      <c r="AA881" s="3" t="s">
        <v>1805</v>
      </c>
      <c r="AB881" s="4">
        <v>3</v>
      </c>
      <c r="AC881" s="12" t="s">
        <v>3123</v>
      </c>
      <c r="AD881" s="10"/>
      <c r="AE881" s="10"/>
      <c r="AF881" s="4">
        <v>30210</v>
      </c>
      <c r="AG881" s="4">
        <v>30.21</v>
      </c>
      <c r="AH881" s="4">
        <v>1279000</v>
      </c>
    </row>
    <row r="882" spans="1:34" ht="22" customHeight="1" x14ac:dyDescent="0.3">
      <c r="A882" s="5">
        <v>43017</v>
      </c>
      <c r="B882" s="6" t="s">
        <v>50</v>
      </c>
      <c r="C882" s="6" t="s">
        <v>84</v>
      </c>
      <c r="D882" s="6" t="s">
        <v>85</v>
      </c>
      <c r="E882" s="6" t="s">
        <v>44</v>
      </c>
      <c r="F882" s="6" t="s">
        <v>33</v>
      </c>
      <c r="G882" s="7" t="s">
        <v>49</v>
      </c>
      <c r="H882" s="7" t="s">
        <v>49</v>
      </c>
      <c r="I882" s="6" t="s">
        <v>86</v>
      </c>
      <c r="J882" s="6" t="s">
        <v>1399</v>
      </c>
      <c r="K882" s="7" t="s">
        <v>49</v>
      </c>
      <c r="L882" s="6" t="s">
        <v>1000</v>
      </c>
      <c r="M882" s="6" t="s">
        <v>33</v>
      </c>
      <c r="N882" s="7" t="s">
        <v>49</v>
      </c>
      <c r="O882" s="7" t="s">
        <v>49</v>
      </c>
      <c r="P882" s="6" t="s">
        <v>1400</v>
      </c>
      <c r="Q882" s="6" t="s">
        <v>39</v>
      </c>
      <c r="R882" s="6" t="s">
        <v>999</v>
      </c>
      <c r="S882" s="6" t="s">
        <v>1000</v>
      </c>
      <c r="T882" s="6" t="s">
        <v>1001</v>
      </c>
      <c r="U882" s="6" t="s">
        <v>42</v>
      </c>
      <c r="V882" s="6" t="s">
        <v>90</v>
      </c>
      <c r="W882" s="6" t="s">
        <v>44</v>
      </c>
      <c r="X882" s="6" t="s">
        <v>91</v>
      </c>
      <c r="Y882" s="6" t="s">
        <v>46</v>
      </c>
      <c r="Z882" s="6" t="s">
        <v>1114</v>
      </c>
      <c r="AA882" s="6" t="s">
        <v>1873</v>
      </c>
      <c r="AB882" s="7">
        <v>1</v>
      </c>
      <c r="AC882" s="12" t="s">
        <v>3123</v>
      </c>
      <c r="AD882" s="7"/>
      <c r="AE882" s="7"/>
      <c r="AF882" s="7">
        <v>7080</v>
      </c>
      <c r="AG882" s="7">
        <v>7.08</v>
      </c>
      <c r="AH882" s="7">
        <v>10700</v>
      </c>
    </row>
    <row r="883" spans="1:34" ht="22" customHeight="1" x14ac:dyDescent="0.3">
      <c r="A883" s="2">
        <v>43017</v>
      </c>
      <c r="B883" s="3" t="s">
        <v>50</v>
      </c>
      <c r="C883" s="3" t="s">
        <v>84</v>
      </c>
      <c r="D883" s="3" t="s">
        <v>85</v>
      </c>
      <c r="E883" s="3" t="s">
        <v>44</v>
      </c>
      <c r="F883" s="3" t="s">
        <v>33</v>
      </c>
      <c r="G883" s="4" t="s">
        <v>49</v>
      </c>
      <c r="H883" s="4" t="s">
        <v>49</v>
      </c>
      <c r="I883" s="3" t="s">
        <v>86</v>
      </c>
      <c r="J883" s="3" t="s">
        <v>1399</v>
      </c>
      <c r="K883" s="4" t="s">
        <v>49</v>
      </c>
      <c r="L883" s="3" t="s">
        <v>1000</v>
      </c>
      <c r="M883" s="3" t="s">
        <v>33</v>
      </c>
      <c r="N883" s="4" t="s">
        <v>49</v>
      </c>
      <c r="O883" s="4" t="s">
        <v>49</v>
      </c>
      <c r="P883" s="3" t="s">
        <v>1400</v>
      </c>
      <c r="Q883" s="3" t="s">
        <v>39</v>
      </c>
      <c r="R883" s="3" t="s">
        <v>999</v>
      </c>
      <c r="S883" s="3" t="s">
        <v>1000</v>
      </c>
      <c r="T883" s="3" t="s">
        <v>1001</v>
      </c>
      <c r="U883" s="3" t="s">
        <v>42</v>
      </c>
      <c r="V883" s="3" t="s">
        <v>90</v>
      </c>
      <c r="W883" s="3" t="s">
        <v>44</v>
      </c>
      <c r="X883" s="3" t="s">
        <v>91</v>
      </c>
      <c r="Y883" s="3" t="s">
        <v>46</v>
      </c>
      <c r="Z883" s="3" t="s">
        <v>1114</v>
      </c>
      <c r="AA883" s="3" t="s">
        <v>1002</v>
      </c>
      <c r="AB883" s="4">
        <v>1</v>
      </c>
      <c r="AC883" s="12" t="s">
        <v>3123</v>
      </c>
      <c r="AD883" s="10"/>
      <c r="AE883" s="10"/>
      <c r="AF883" s="4">
        <v>14160</v>
      </c>
      <c r="AG883" s="4">
        <v>14.16</v>
      </c>
      <c r="AH883" s="4">
        <v>21400</v>
      </c>
    </row>
    <row r="884" spans="1:34" ht="22" customHeight="1" x14ac:dyDescent="0.3">
      <c r="A884" s="2">
        <v>43014</v>
      </c>
      <c r="B884" s="3" t="s">
        <v>31</v>
      </c>
      <c r="C884" s="3" t="s">
        <v>32</v>
      </c>
      <c r="D884" s="4" t="s">
        <v>49</v>
      </c>
      <c r="E884" s="4" t="s">
        <v>49</v>
      </c>
      <c r="F884" s="3" t="s">
        <v>33</v>
      </c>
      <c r="G884" s="4" t="s">
        <v>49</v>
      </c>
      <c r="H884" s="4" t="s">
        <v>49</v>
      </c>
      <c r="I884" s="3" t="s">
        <v>34</v>
      </c>
      <c r="J884" s="3" t="s">
        <v>77</v>
      </c>
      <c r="K884" s="3" t="s">
        <v>78</v>
      </c>
      <c r="L884" s="3" t="s">
        <v>68</v>
      </c>
      <c r="M884" s="3" t="s">
        <v>33</v>
      </c>
      <c r="N884" s="4" t="s">
        <v>49</v>
      </c>
      <c r="O884" s="4" t="s">
        <v>49</v>
      </c>
      <c r="P884" s="3" t="s">
        <v>79</v>
      </c>
      <c r="Q884" s="3" t="s">
        <v>39</v>
      </c>
      <c r="R884" s="3" t="s">
        <v>67</v>
      </c>
      <c r="S884" s="3" t="s">
        <v>68</v>
      </c>
      <c r="T884" s="3" t="s">
        <v>69</v>
      </c>
      <c r="U884" s="3" t="s">
        <v>70</v>
      </c>
      <c r="V884" s="3" t="s">
        <v>43</v>
      </c>
      <c r="W884" s="3" t="s">
        <v>44</v>
      </c>
      <c r="X884" s="3" t="s">
        <v>45</v>
      </c>
      <c r="Y884" s="3" t="s">
        <v>46</v>
      </c>
      <c r="Z884" s="3" t="s">
        <v>440</v>
      </c>
      <c r="AA884" s="3" t="s">
        <v>1876</v>
      </c>
      <c r="AB884" s="4">
        <v>4</v>
      </c>
      <c r="AC884" s="12" t="s">
        <v>3123</v>
      </c>
      <c r="AD884" s="10"/>
      <c r="AE884" s="10"/>
      <c r="AF884" s="4">
        <v>24707</v>
      </c>
      <c r="AG884" s="4">
        <v>24.71</v>
      </c>
      <c r="AH884" s="4">
        <v>873000</v>
      </c>
    </row>
    <row r="885" spans="1:34" ht="22" customHeight="1" x14ac:dyDescent="0.3">
      <c r="A885" s="5">
        <v>43011</v>
      </c>
      <c r="B885" s="6" t="s">
        <v>50</v>
      </c>
      <c r="C885" s="6" t="s">
        <v>32</v>
      </c>
      <c r="D885" s="7" t="s">
        <v>49</v>
      </c>
      <c r="E885" s="7" t="s">
        <v>49</v>
      </c>
      <c r="F885" s="6" t="s">
        <v>33</v>
      </c>
      <c r="G885" s="7" t="s">
        <v>49</v>
      </c>
      <c r="H885" s="7" t="s">
        <v>49</v>
      </c>
      <c r="I885" s="6" t="s">
        <v>34</v>
      </c>
      <c r="J885" s="6" t="s">
        <v>305</v>
      </c>
      <c r="K885" s="7" t="s">
        <v>49</v>
      </c>
      <c r="L885" s="6" t="s">
        <v>307</v>
      </c>
      <c r="M885" s="6" t="s">
        <v>33</v>
      </c>
      <c r="N885" s="7">
        <v>1134995330.5699999</v>
      </c>
      <c r="O885" s="7">
        <v>894516915.13</v>
      </c>
      <c r="P885" s="6" t="s">
        <v>1553</v>
      </c>
      <c r="Q885" s="6" t="s">
        <v>39</v>
      </c>
      <c r="R885" s="6" t="s">
        <v>310</v>
      </c>
      <c r="S885" s="6" t="s">
        <v>307</v>
      </c>
      <c r="T885" s="6" t="s">
        <v>311</v>
      </c>
      <c r="U885" s="6" t="s">
        <v>56</v>
      </c>
      <c r="V885" s="6" t="s">
        <v>43</v>
      </c>
      <c r="W885" s="6" t="s">
        <v>44</v>
      </c>
      <c r="X885" s="6" t="s">
        <v>45</v>
      </c>
      <c r="Y885" s="6" t="s">
        <v>46</v>
      </c>
      <c r="Z885" s="6" t="s">
        <v>140</v>
      </c>
      <c r="AA885" s="6" t="s">
        <v>1877</v>
      </c>
      <c r="AB885" s="7">
        <v>2</v>
      </c>
      <c r="AC885" s="12" t="s">
        <v>3123</v>
      </c>
      <c r="AD885" s="7"/>
      <c r="AE885" s="7"/>
      <c r="AF885" s="7">
        <v>38530</v>
      </c>
      <c r="AG885" s="7">
        <v>38.53</v>
      </c>
      <c r="AH885" s="7">
        <v>45500</v>
      </c>
    </row>
    <row r="886" spans="1:34" ht="22" customHeight="1" x14ac:dyDescent="0.3">
      <c r="A886" s="2">
        <v>43009</v>
      </c>
      <c r="B886" s="3" t="s">
        <v>50</v>
      </c>
      <c r="C886" s="3" t="s">
        <v>32</v>
      </c>
      <c r="D886" s="4" t="s">
        <v>49</v>
      </c>
      <c r="E886" s="4" t="s">
        <v>49</v>
      </c>
      <c r="F886" s="3" t="s">
        <v>33</v>
      </c>
      <c r="G886" s="4" t="s">
        <v>49</v>
      </c>
      <c r="H886" s="4" t="s">
        <v>49</v>
      </c>
      <c r="I886" s="3" t="s">
        <v>34</v>
      </c>
      <c r="J886" s="3" t="s">
        <v>1878</v>
      </c>
      <c r="K886" s="4" t="s">
        <v>49</v>
      </c>
      <c r="L886" s="3" t="s">
        <v>187</v>
      </c>
      <c r="M886" s="3" t="s">
        <v>33</v>
      </c>
      <c r="N886" s="4" t="s">
        <v>49</v>
      </c>
      <c r="O886" s="4" t="s">
        <v>49</v>
      </c>
      <c r="P886" s="3" t="s">
        <v>1879</v>
      </c>
      <c r="Q886" s="3" t="s">
        <v>39</v>
      </c>
      <c r="R886" s="3" t="s">
        <v>186</v>
      </c>
      <c r="S886" s="3" t="s">
        <v>187</v>
      </c>
      <c r="T886" s="3" t="s">
        <v>188</v>
      </c>
      <c r="U886" s="3" t="s">
        <v>42</v>
      </c>
      <c r="V886" s="3" t="s">
        <v>43</v>
      </c>
      <c r="W886" s="3" t="s">
        <v>44</v>
      </c>
      <c r="X886" s="3" t="s">
        <v>45</v>
      </c>
      <c r="Y886" s="3" t="s">
        <v>46</v>
      </c>
      <c r="Z886" s="3" t="s">
        <v>1700</v>
      </c>
      <c r="AA886" s="3" t="s">
        <v>1880</v>
      </c>
      <c r="AB886" s="4">
        <v>1</v>
      </c>
      <c r="AC886" s="12" t="s">
        <v>3123</v>
      </c>
      <c r="AD886" s="10"/>
      <c r="AE886" s="10"/>
      <c r="AF886" s="4">
        <v>17102</v>
      </c>
      <c r="AG886" s="4">
        <v>17.100000000000001</v>
      </c>
      <c r="AH886" s="4">
        <v>48600</v>
      </c>
    </row>
    <row r="887" spans="1:34" ht="22" customHeight="1" x14ac:dyDescent="0.3">
      <c r="A887" s="5">
        <v>43009</v>
      </c>
      <c r="B887" s="6" t="s">
        <v>50</v>
      </c>
      <c r="C887" s="6" t="s">
        <v>32</v>
      </c>
      <c r="D887" s="7" t="s">
        <v>49</v>
      </c>
      <c r="E887" s="7" t="s">
        <v>49</v>
      </c>
      <c r="F887" s="6" t="s">
        <v>33</v>
      </c>
      <c r="G887" s="7" t="s">
        <v>49</v>
      </c>
      <c r="H887" s="7" t="s">
        <v>49</v>
      </c>
      <c r="I887" s="6" t="s">
        <v>34</v>
      </c>
      <c r="J887" s="6" t="s">
        <v>305</v>
      </c>
      <c r="K887" s="7" t="s">
        <v>49</v>
      </c>
      <c r="L887" s="6" t="s">
        <v>307</v>
      </c>
      <c r="M887" s="6" t="s">
        <v>33</v>
      </c>
      <c r="N887" s="7">
        <v>1134995330.5699999</v>
      </c>
      <c r="O887" s="7">
        <v>894516915.13</v>
      </c>
      <c r="P887" s="6" t="s">
        <v>1553</v>
      </c>
      <c r="Q887" s="6" t="s">
        <v>39</v>
      </c>
      <c r="R887" s="6" t="s">
        <v>310</v>
      </c>
      <c r="S887" s="6" t="s">
        <v>307</v>
      </c>
      <c r="T887" s="6" t="s">
        <v>311</v>
      </c>
      <c r="U887" s="6" t="s">
        <v>56</v>
      </c>
      <c r="V887" s="6" t="s">
        <v>43</v>
      </c>
      <c r="W887" s="6" t="s">
        <v>44</v>
      </c>
      <c r="X887" s="6" t="s">
        <v>45</v>
      </c>
      <c r="Y887" s="6" t="s">
        <v>46</v>
      </c>
      <c r="Z887" s="6" t="s">
        <v>140</v>
      </c>
      <c r="AA887" s="6" t="s">
        <v>1881</v>
      </c>
      <c r="AB887" s="7">
        <v>2</v>
      </c>
      <c r="AC887" s="12" t="s">
        <v>3123</v>
      </c>
      <c r="AD887" s="7"/>
      <c r="AE887" s="7"/>
      <c r="AF887" s="7">
        <v>38500</v>
      </c>
      <c r="AG887" s="7">
        <v>38.5</v>
      </c>
      <c r="AH887" s="7">
        <v>45500</v>
      </c>
    </row>
    <row r="888" spans="1:34" ht="22" customHeight="1" x14ac:dyDescent="0.3">
      <c r="A888" s="2">
        <v>43009</v>
      </c>
      <c r="B888" s="3" t="s">
        <v>50</v>
      </c>
      <c r="C888" s="3" t="s">
        <v>32</v>
      </c>
      <c r="D888" s="4" t="s">
        <v>49</v>
      </c>
      <c r="E888" s="4" t="s">
        <v>49</v>
      </c>
      <c r="F888" s="3" t="s">
        <v>33</v>
      </c>
      <c r="G888" s="4" t="s">
        <v>49</v>
      </c>
      <c r="H888" s="4" t="s">
        <v>49</v>
      </c>
      <c r="I888" s="3" t="s">
        <v>34</v>
      </c>
      <c r="J888" s="3" t="s">
        <v>1878</v>
      </c>
      <c r="K888" s="4" t="s">
        <v>49</v>
      </c>
      <c r="L888" s="3" t="s">
        <v>187</v>
      </c>
      <c r="M888" s="3" t="s">
        <v>33</v>
      </c>
      <c r="N888" s="4" t="s">
        <v>49</v>
      </c>
      <c r="O888" s="4" t="s">
        <v>49</v>
      </c>
      <c r="P888" s="3" t="s">
        <v>1879</v>
      </c>
      <c r="Q888" s="3" t="s">
        <v>39</v>
      </c>
      <c r="R888" s="3" t="s">
        <v>186</v>
      </c>
      <c r="S888" s="3" t="s">
        <v>187</v>
      </c>
      <c r="T888" s="3" t="s">
        <v>188</v>
      </c>
      <c r="U888" s="3" t="s">
        <v>42</v>
      </c>
      <c r="V888" s="3" t="s">
        <v>43</v>
      </c>
      <c r="W888" s="3" t="s">
        <v>44</v>
      </c>
      <c r="X888" s="3" t="s">
        <v>45</v>
      </c>
      <c r="Y888" s="3" t="s">
        <v>46</v>
      </c>
      <c r="Z888" s="3" t="s">
        <v>1700</v>
      </c>
      <c r="AA888" s="3" t="s">
        <v>1880</v>
      </c>
      <c r="AB888" s="4">
        <v>1</v>
      </c>
      <c r="AC888" s="12" t="s">
        <v>3123</v>
      </c>
      <c r="AD888" s="10"/>
      <c r="AE888" s="10"/>
      <c r="AF888" s="4">
        <v>17102</v>
      </c>
      <c r="AG888" s="4">
        <v>17.100000000000001</v>
      </c>
      <c r="AH888" s="4">
        <v>48600</v>
      </c>
    </row>
    <row r="889" spans="1:34" ht="22" customHeight="1" x14ac:dyDescent="0.3">
      <c r="A889" s="5">
        <v>43009</v>
      </c>
      <c r="B889" s="6" t="s">
        <v>50</v>
      </c>
      <c r="C889" s="6" t="s">
        <v>32</v>
      </c>
      <c r="D889" s="7" t="s">
        <v>49</v>
      </c>
      <c r="E889" s="7" t="s">
        <v>49</v>
      </c>
      <c r="F889" s="6" t="s">
        <v>33</v>
      </c>
      <c r="G889" s="7" t="s">
        <v>49</v>
      </c>
      <c r="H889" s="7" t="s">
        <v>49</v>
      </c>
      <c r="I889" s="6" t="s">
        <v>34</v>
      </c>
      <c r="J889" s="6" t="s">
        <v>1878</v>
      </c>
      <c r="K889" s="7" t="s">
        <v>49</v>
      </c>
      <c r="L889" s="6" t="s">
        <v>187</v>
      </c>
      <c r="M889" s="6" t="s">
        <v>33</v>
      </c>
      <c r="N889" s="7" t="s">
        <v>49</v>
      </c>
      <c r="O889" s="7" t="s">
        <v>49</v>
      </c>
      <c r="P889" s="6" t="s">
        <v>1879</v>
      </c>
      <c r="Q889" s="6" t="s">
        <v>39</v>
      </c>
      <c r="R889" s="6" t="s">
        <v>186</v>
      </c>
      <c r="S889" s="6" t="s">
        <v>187</v>
      </c>
      <c r="T889" s="6" t="s">
        <v>188</v>
      </c>
      <c r="U889" s="6" t="s">
        <v>42</v>
      </c>
      <c r="V889" s="6" t="s">
        <v>43</v>
      </c>
      <c r="W889" s="6" t="s">
        <v>44</v>
      </c>
      <c r="X889" s="6" t="s">
        <v>45</v>
      </c>
      <c r="Y889" s="6" t="s">
        <v>46</v>
      </c>
      <c r="Z889" s="6" t="s">
        <v>1700</v>
      </c>
      <c r="AA889" s="6" t="s">
        <v>1880</v>
      </c>
      <c r="AB889" s="7">
        <v>1</v>
      </c>
      <c r="AC889" s="12" t="s">
        <v>3123</v>
      </c>
      <c r="AD889" s="7"/>
      <c r="AE889" s="7"/>
      <c r="AF889" s="7">
        <v>17102</v>
      </c>
      <c r="AG889" s="7">
        <v>17.100000000000001</v>
      </c>
      <c r="AH889" s="7">
        <v>48600</v>
      </c>
    </row>
    <row r="890" spans="1:34" ht="22" customHeight="1" x14ac:dyDescent="0.3">
      <c r="A890" s="2">
        <v>43006</v>
      </c>
      <c r="B890" s="3" t="s">
        <v>50</v>
      </c>
      <c r="C890" s="3" t="s">
        <v>84</v>
      </c>
      <c r="D890" s="3" t="s">
        <v>85</v>
      </c>
      <c r="E890" s="3" t="s">
        <v>44</v>
      </c>
      <c r="F890" s="3" t="s">
        <v>33</v>
      </c>
      <c r="G890" s="4" t="s">
        <v>49</v>
      </c>
      <c r="H890" s="4" t="s">
        <v>49</v>
      </c>
      <c r="I890" s="3" t="s">
        <v>86</v>
      </c>
      <c r="J890" s="3" t="s">
        <v>878</v>
      </c>
      <c r="K890" s="4" t="s">
        <v>49</v>
      </c>
      <c r="L890" s="3" t="s">
        <v>61</v>
      </c>
      <c r="M890" s="4" t="s">
        <v>49</v>
      </c>
      <c r="N890" s="4" t="s">
        <v>49</v>
      </c>
      <c r="O890" s="4" t="s">
        <v>49</v>
      </c>
      <c r="P890" s="3" t="s">
        <v>879</v>
      </c>
      <c r="Q890" s="3" t="s">
        <v>39</v>
      </c>
      <c r="R890" s="3" t="s">
        <v>60</v>
      </c>
      <c r="S890" s="3" t="s">
        <v>61</v>
      </c>
      <c r="T890" s="3" t="s">
        <v>62</v>
      </c>
      <c r="U890" s="3" t="s">
        <v>56</v>
      </c>
      <c r="V890" s="3" t="s">
        <v>90</v>
      </c>
      <c r="W890" s="3" t="s">
        <v>44</v>
      </c>
      <c r="X890" s="3" t="s">
        <v>91</v>
      </c>
      <c r="Y890" s="3" t="s">
        <v>46</v>
      </c>
      <c r="Z890" s="3" t="s">
        <v>748</v>
      </c>
      <c r="AA890" s="3" t="s">
        <v>1871</v>
      </c>
      <c r="AB890" s="4">
        <v>2</v>
      </c>
      <c r="AC890" s="12" t="s">
        <v>3123</v>
      </c>
      <c r="AD890" s="10"/>
      <c r="AE890" s="10"/>
      <c r="AF890" s="4">
        <v>33680</v>
      </c>
      <c r="AG890" s="4">
        <v>33.68</v>
      </c>
      <c r="AH890" s="4">
        <v>202000</v>
      </c>
    </row>
    <row r="891" spans="1:34" ht="22" customHeight="1" x14ac:dyDescent="0.3">
      <c r="A891" s="5">
        <v>43006</v>
      </c>
      <c r="B891" s="6" t="s">
        <v>50</v>
      </c>
      <c r="C891" s="6" t="s">
        <v>84</v>
      </c>
      <c r="D891" s="6" t="s">
        <v>85</v>
      </c>
      <c r="E891" s="6" t="s">
        <v>44</v>
      </c>
      <c r="F891" s="6" t="s">
        <v>33</v>
      </c>
      <c r="G891" s="7" t="s">
        <v>49</v>
      </c>
      <c r="H891" s="7" t="s">
        <v>49</v>
      </c>
      <c r="I891" s="6" t="s">
        <v>86</v>
      </c>
      <c r="J891" s="6" t="s">
        <v>1271</v>
      </c>
      <c r="K891" s="7" t="s">
        <v>49</v>
      </c>
      <c r="L891" s="6" t="s">
        <v>61</v>
      </c>
      <c r="M891" s="6" t="s">
        <v>1272</v>
      </c>
      <c r="N891" s="7" t="s">
        <v>49</v>
      </c>
      <c r="O891" s="7" t="s">
        <v>49</v>
      </c>
      <c r="P891" s="6" t="s">
        <v>1273</v>
      </c>
      <c r="Q891" s="6" t="s">
        <v>39</v>
      </c>
      <c r="R891" s="6" t="s">
        <v>60</v>
      </c>
      <c r="S891" s="6" t="s">
        <v>61</v>
      </c>
      <c r="T891" s="6" t="s">
        <v>62</v>
      </c>
      <c r="U891" s="6" t="s">
        <v>56</v>
      </c>
      <c r="V891" s="6" t="s">
        <v>90</v>
      </c>
      <c r="W891" s="6" t="s">
        <v>44</v>
      </c>
      <c r="X891" s="6" t="s">
        <v>91</v>
      </c>
      <c r="Y891" s="6" t="s">
        <v>46</v>
      </c>
      <c r="Z891" s="6" t="s">
        <v>748</v>
      </c>
      <c r="AA891" s="6" t="s">
        <v>1888</v>
      </c>
      <c r="AB891" s="7">
        <v>4</v>
      </c>
      <c r="AC891" s="12" t="s">
        <v>3123</v>
      </c>
      <c r="AD891" s="7"/>
      <c r="AE891" s="7"/>
      <c r="AF891" s="7">
        <v>50520</v>
      </c>
      <c r="AG891" s="7">
        <v>50.52</v>
      </c>
      <c r="AH891" s="7">
        <v>302000</v>
      </c>
    </row>
    <row r="892" spans="1:34" ht="22" customHeight="1" x14ac:dyDescent="0.3">
      <c r="A892" s="2">
        <v>43002</v>
      </c>
      <c r="B892" s="3" t="s">
        <v>50</v>
      </c>
      <c r="C892" s="3" t="s">
        <v>32</v>
      </c>
      <c r="D892" s="4" t="s">
        <v>49</v>
      </c>
      <c r="E892" s="4" t="s">
        <v>49</v>
      </c>
      <c r="F892" s="3" t="s">
        <v>33</v>
      </c>
      <c r="G892" s="4" t="s">
        <v>49</v>
      </c>
      <c r="H892" s="4" t="s">
        <v>49</v>
      </c>
      <c r="I892" s="3" t="s">
        <v>34</v>
      </c>
      <c r="J892" s="3" t="s">
        <v>131</v>
      </c>
      <c r="K892" s="4" t="s">
        <v>49</v>
      </c>
      <c r="L892" s="3" t="s">
        <v>1347</v>
      </c>
      <c r="M892" s="4" t="s">
        <v>49</v>
      </c>
      <c r="N892" s="4" t="s">
        <v>49</v>
      </c>
      <c r="O892" s="4" t="s">
        <v>49</v>
      </c>
      <c r="P892" s="3" t="s">
        <v>1348</v>
      </c>
      <c r="Q892" s="3" t="s">
        <v>39</v>
      </c>
      <c r="R892" s="3" t="s">
        <v>999</v>
      </c>
      <c r="S892" s="3" t="s">
        <v>1000</v>
      </c>
      <c r="T892" s="3" t="s">
        <v>1001</v>
      </c>
      <c r="U892" s="3" t="s">
        <v>42</v>
      </c>
      <c r="V892" s="3" t="s">
        <v>43</v>
      </c>
      <c r="W892" s="3" t="s">
        <v>44</v>
      </c>
      <c r="X892" s="3" t="s">
        <v>45</v>
      </c>
      <c r="Y892" s="3" t="s">
        <v>46</v>
      </c>
      <c r="Z892" s="3" t="s">
        <v>418</v>
      </c>
      <c r="AA892" s="3" t="s">
        <v>1889</v>
      </c>
      <c r="AB892" s="4">
        <v>6</v>
      </c>
      <c r="AC892" s="12" t="s">
        <v>3123</v>
      </c>
      <c r="AD892" s="10"/>
      <c r="AE892" s="10"/>
      <c r="AF892" s="4">
        <v>32755</v>
      </c>
      <c r="AG892" s="4">
        <v>32.76</v>
      </c>
      <c r="AH892" s="4">
        <v>2108000</v>
      </c>
    </row>
    <row r="893" spans="1:34" ht="22" customHeight="1" x14ac:dyDescent="0.3">
      <c r="A893" s="2">
        <v>42998</v>
      </c>
      <c r="B893" s="3" t="s">
        <v>50</v>
      </c>
      <c r="C893" s="3" t="s">
        <v>84</v>
      </c>
      <c r="D893" s="3" t="s">
        <v>85</v>
      </c>
      <c r="E893" s="3" t="s">
        <v>44</v>
      </c>
      <c r="F893" s="3" t="s">
        <v>33</v>
      </c>
      <c r="G893" s="4" t="s">
        <v>49</v>
      </c>
      <c r="H893" s="4" t="s">
        <v>49</v>
      </c>
      <c r="I893" s="3" t="s">
        <v>86</v>
      </c>
      <c r="J893" s="3" t="s">
        <v>286</v>
      </c>
      <c r="K893" s="4" t="s">
        <v>49</v>
      </c>
      <c r="L893" s="3" t="s">
        <v>1778</v>
      </c>
      <c r="M893" s="4" t="s">
        <v>49</v>
      </c>
      <c r="N893" s="4" t="s">
        <v>49</v>
      </c>
      <c r="O893" s="4" t="s">
        <v>49</v>
      </c>
      <c r="P893" s="3" t="s">
        <v>1779</v>
      </c>
      <c r="Q893" s="3" t="s">
        <v>39</v>
      </c>
      <c r="R893" s="3" t="s">
        <v>96</v>
      </c>
      <c r="S893" s="3" t="s">
        <v>97</v>
      </c>
      <c r="T893" s="3" t="s">
        <v>98</v>
      </c>
      <c r="U893" s="3" t="s">
        <v>99</v>
      </c>
      <c r="V893" s="3" t="s">
        <v>90</v>
      </c>
      <c r="W893" s="3" t="s">
        <v>44</v>
      </c>
      <c r="X893" s="3" t="s">
        <v>91</v>
      </c>
      <c r="Y893" s="3" t="s">
        <v>46</v>
      </c>
      <c r="Z893" s="3" t="s">
        <v>781</v>
      </c>
      <c r="AA893" s="3" t="s">
        <v>1898</v>
      </c>
      <c r="AB893" s="4">
        <v>3</v>
      </c>
      <c r="AC893" s="12" t="s">
        <v>3123</v>
      </c>
      <c r="AD893" s="10"/>
      <c r="AE893" s="10"/>
      <c r="AF893" s="4">
        <v>52308</v>
      </c>
      <c r="AG893" s="4">
        <v>52.31</v>
      </c>
      <c r="AH893" s="4">
        <v>171000</v>
      </c>
    </row>
    <row r="894" spans="1:34" ht="22" customHeight="1" x14ac:dyDescent="0.3">
      <c r="A894" s="5">
        <v>42993</v>
      </c>
      <c r="B894" s="6" t="s">
        <v>31</v>
      </c>
      <c r="C894" s="6" t="s">
        <v>32</v>
      </c>
      <c r="D894" s="7" t="s">
        <v>49</v>
      </c>
      <c r="E894" s="7" t="s">
        <v>49</v>
      </c>
      <c r="F894" s="6" t="s">
        <v>33</v>
      </c>
      <c r="G894" s="7" t="s">
        <v>49</v>
      </c>
      <c r="H894" s="7" t="s">
        <v>49</v>
      </c>
      <c r="I894" s="6" t="s">
        <v>34</v>
      </c>
      <c r="J894" s="6" t="s">
        <v>77</v>
      </c>
      <c r="K894" s="6" t="s">
        <v>78</v>
      </c>
      <c r="L894" s="6" t="s">
        <v>68</v>
      </c>
      <c r="M894" s="6" t="s">
        <v>33</v>
      </c>
      <c r="N894" s="7" t="s">
        <v>49</v>
      </c>
      <c r="O894" s="7" t="s">
        <v>49</v>
      </c>
      <c r="P894" s="6" t="s">
        <v>79</v>
      </c>
      <c r="Q894" s="6" t="s">
        <v>39</v>
      </c>
      <c r="R894" s="6" t="s">
        <v>67</v>
      </c>
      <c r="S894" s="6" t="s">
        <v>68</v>
      </c>
      <c r="T894" s="6" t="s">
        <v>69</v>
      </c>
      <c r="U894" s="6" t="s">
        <v>70</v>
      </c>
      <c r="V894" s="6" t="s">
        <v>43</v>
      </c>
      <c r="W894" s="6" t="s">
        <v>44</v>
      </c>
      <c r="X894" s="6" t="s">
        <v>45</v>
      </c>
      <c r="Y894" s="6" t="s">
        <v>46</v>
      </c>
      <c r="Z894" s="6" t="s">
        <v>270</v>
      </c>
      <c r="AA894" s="6" t="s">
        <v>1901</v>
      </c>
      <c r="AB894" s="7">
        <v>2</v>
      </c>
      <c r="AC894" s="12" t="s">
        <v>3123</v>
      </c>
      <c r="AD894" s="7"/>
      <c r="AE894" s="7"/>
      <c r="AF894" s="7">
        <v>17550</v>
      </c>
      <c r="AG894" s="7">
        <v>17.55</v>
      </c>
      <c r="AH894" s="7">
        <v>418000</v>
      </c>
    </row>
    <row r="895" spans="1:34" ht="22" customHeight="1" x14ac:dyDescent="0.3">
      <c r="A895" s="2">
        <v>42993</v>
      </c>
      <c r="B895" s="3" t="s">
        <v>50</v>
      </c>
      <c r="C895" s="3" t="s">
        <v>84</v>
      </c>
      <c r="D895" s="3" t="s">
        <v>85</v>
      </c>
      <c r="E895" s="3" t="s">
        <v>44</v>
      </c>
      <c r="F895" s="3" t="s">
        <v>33</v>
      </c>
      <c r="G895" s="4" t="s">
        <v>49</v>
      </c>
      <c r="H895" s="4" t="s">
        <v>49</v>
      </c>
      <c r="I895" s="3" t="s">
        <v>86</v>
      </c>
      <c r="J895" s="3" t="s">
        <v>1271</v>
      </c>
      <c r="K895" s="4" t="s">
        <v>49</v>
      </c>
      <c r="L895" s="3" t="s">
        <v>61</v>
      </c>
      <c r="M895" s="3" t="s">
        <v>1272</v>
      </c>
      <c r="N895" s="4" t="s">
        <v>49</v>
      </c>
      <c r="O895" s="4" t="s">
        <v>49</v>
      </c>
      <c r="P895" s="3" t="s">
        <v>1273</v>
      </c>
      <c r="Q895" s="3" t="s">
        <v>39</v>
      </c>
      <c r="R895" s="3" t="s">
        <v>60</v>
      </c>
      <c r="S895" s="3" t="s">
        <v>61</v>
      </c>
      <c r="T895" s="3" t="s">
        <v>62</v>
      </c>
      <c r="U895" s="3" t="s">
        <v>56</v>
      </c>
      <c r="V895" s="3" t="s">
        <v>90</v>
      </c>
      <c r="W895" s="3" t="s">
        <v>44</v>
      </c>
      <c r="X895" s="3" t="s">
        <v>91</v>
      </c>
      <c r="Y895" s="3" t="s">
        <v>46</v>
      </c>
      <c r="Z895" s="3" t="s">
        <v>748</v>
      </c>
      <c r="AA895" s="3" t="s">
        <v>1902</v>
      </c>
      <c r="AB895" s="4">
        <v>4</v>
      </c>
      <c r="AC895" s="12" t="s">
        <v>3123</v>
      </c>
      <c r="AD895" s="10"/>
      <c r="AE895" s="10"/>
      <c r="AF895" s="4">
        <v>50520</v>
      </c>
      <c r="AG895" s="4">
        <v>50.52</v>
      </c>
      <c r="AH895" s="4">
        <v>302000</v>
      </c>
    </row>
    <row r="896" spans="1:34" ht="22" customHeight="1" x14ac:dyDescent="0.3">
      <c r="A896" s="2">
        <v>42992</v>
      </c>
      <c r="B896" s="3" t="s">
        <v>50</v>
      </c>
      <c r="C896" s="3" t="s">
        <v>84</v>
      </c>
      <c r="D896" s="3" t="s">
        <v>85</v>
      </c>
      <c r="E896" s="3" t="s">
        <v>44</v>
      </c>
      <c r="F896" s="3" t="s">
        <v>33</v>
      </c>
      <c r="G896" s="4" t="s">
        <v>49</v>
      </c>
      <c r="H896" s="4" t="s">
        <v>49</v>
      </c>
      <c r="I896" s="3" t="s">
        <v>86</v>
      </c>
      <c r="J896" s="3" t="s">
        <v>127</v>
      </c>
      <c r="K896" s="3" t="s">
        <v>88</v>
      </c>
      <c r="L896" s="3" t="s">
        <v>61</v>
      </c>
      <c r="M896" s="4" t="s">
        <v>49</v>
      </c>
      <c r="N896" s="4" t="s">
        <v>49</v>
      </c>
      <c r="O896" s="4" t="s">
        <v>49</v>
      </c>
      <c r="P896" s="3" t="s">
        <v>128</v>
      </c>
      <c r="Q896" s="3" t="s">
        <v>39</v>
      </c>
      <c r="R896" s="3" t="s">
        <v>60</v>
      </c>
      <c r="S896" s="3" t="s">
        <v>61</v>
      </c>
      <c r="T896" s="3" t="s">
        <v>62</v>
      </c>
      <c r="U896" s="3" t="s">
        <v>56</v>
      </c>
      <c r="V896" s="3" t="s">
        <v>90</v>
      </c>
      <c r="W896" s="3" t="s">
        <v>44</v>
      </c>
      <c r="X896" s="3" t="s">
        <v>91</v>
      </c>
      <c r="Y896" s="3" t="s">
        <v>46</v>
      </c>
      <c r="Z896" s="3" t="s">
        <v>129</v>
      </c>
      <c r="AA896" s="3" t="s">
        <v>1906</v>
      </c>
      <c r="AB896" s="4">
        <v>1</v>
      </c>
      <c r="AC896" s="12" t="s">
        <v>3123</v>
      </c>
      <c r="AD896" s="10"/>
      <c r="AE896" s="10"/>
      <c r="AF896" s="4">
        <v>17536</v>
      </c>
      <c r="AG896" s="4">
        <v>17.54</v>
      </c>
      <c r="AH896" s="4">
        <v>177000</v>
      </c>
    </row>
    <row r="897" spans="1:34" ht="22" customHeight="1" x14ac:dyDescent="0.3">
      <c r="A897" s="2">
        <v>42991</v>
      </c>
      <c r="B897" s="3" t="s">
        <v>31</v>
      </c>
      <c r="C897" s="3" t="s">
        <v>32</v>
      </c>
      <c r="D897" s="4" t="s">
        <v>49</v>
      </c>
      <c r="E897" s="4" t="s">
        <v>49</v>
      </c>
      <c r="F897" s="3" t="s">
        <v>33</v>
      </c>
      <c r="G897" s="4" t="s">
        <v>49</v>
      </c>
      <c r="H897" s="4" t="s">
        <v>49</v>
      </c>
      <c r="I897" s="3" t="s">
        <v>34</v>
      </c>
      <c r="J897" s="3" t="s">
        <v>77</v>
      </c>
      <c r="K897" s="3" t="s">
        <v>78</v>
      </c>
      <c r="L897" s="3" t="s">
        <v>68</v>
      </c>
      <c r="M897" s="3" t="s">
        <v>33</v>
      </c>
      <c r="N897" s="4" t="s">
        <v>49</v>
      </c>
      <c r="O897" s="4" t="s">
        <v>49</v>
      </c>
      <c r="P897" s="3" t="s">
        <v>79</v>
      </c>
      <c r="Q897" s="3" t="s">
        <v>39</v>
      </c>
      <c r="R897" s="3" t="s">
        <v>67</v>
      </c>
      <c r="S897" s="3" t="s">
        <v>68</v>
      </c>
      <c r="T897" s="3" t="s">
        <v>69</v>
      </c>
      <c r="U897" s="3" t="s">
        <v>70</v>
      </c>
      <c r="V897" s="3" t="s">
        <v>43</v>
      </c>
      <c r="W897" s="3" t="s">
        <v>44</v>
      </c>
      <c r="X897" s="3" t="s">
        <v>45</v>
      </c>
      <c r="Y897" s="3" t="s">
        <v>46</v>
      </c>
      <c r="Z897" s="3" t="s">
        <v>82</v>
      </c>
      <c r="AA897" s="3" t="s">
        <v>1908</v>
      </c>
      <c r="AB897" s="4">
        <v>6</v>
      </c>
      <c r="AC897" s="12" t="s">
        <v>3123</v>
      </c>
      <c r="AD897" s="10"/>
      <c r="AE897" s="10"/>
      <c r="AF897" s="4">
        <v>115920</v>
      </c>
      <c r="AG897" s="4">
        <v>115.92</v>
      </c>
      <c r="AH897" s="4">
        <v>2329000</v>
      </c>
    </row>
    <row r="898" spans="1:34" ht="22" customHeight="1" x14ac:dyDescent="0.3">
      <c r="A898" s="2">
        <v>42990</v>
      </c>
      <c r="B898" s="3" t="s">
        <v>50</v>
      </c>
      <c r="C898" s="3" t="s">
        <v>32</v>
      </c>
      <c r="D898" s="4" t="s">
        <v>49</v>
      </c>
      <c r="E898" s="4" t="s">
        <v>49</v>
      </c>
      <c r="F898" s="3" t="s">
        <v>33</v>
      </c>
      <c r="G898" s="4" t="s">
        <v>49</v>
      </c>
      <c r="H898" s="4" t="s">
        <v>49</v>
      </c>
      <c r="I898" s="3" t="s">
        <v>34</v>
      </c>
      <c r="J898" s="3" t="s">
        <v>305</v>
      </c>
      <c r="K898" s="4" t="s">
        <v>49</v>
      </c>
      <c r="L898" s="3" t="s">
        <v>307</v>
      </c>
      <c r="M898" s="3" t="s">
        <v>33</v>
      </c>
      <c r="N898" s="4">
        <v>1134995330.5699999</v>
      </c>
      <c r="O898" s="4">
        <v>894516915.13</v>
      </c>
      <c r="P898" s="3" t="s">
        <v>1553</v>
      </c>
      <c r="Q898" s="3" t="s">
        <v>39</v>
      </c>
      <c r="R898" s="3" t="s">
        <v>310</v>
      </c>
      <c r="S898" s="3" t="s">
        <v>307</v>
      </c>
      <c r="T898" s="3" t="s">
        <v>311</v>
      </c>
      <c r="U898" s="3" t="s">
        <v>56</v>
      </c>
      <c r="V898" s="3" t="s">
        <v>43</v>
      </c>
      <c r="W898" s="3" t="s">
        <v>44</v>
      </c>
      <c r="X898" s="3" t="s">
        <v>45</v>
      </c>
      <c r="Y898" s="3" t="s">
        <v>46</v>
      </c>
      <c r="Z898" s="3" t="s">
        <v>140</v>
      </c>
      <c r="AA898" s="3" t="s">
        <v>1910</v>
      </c>
      <c r="AB898" s="4">
        <v>4</v>
      </c>
      <c r="AC898" s="12" t="s">
        <v>3123</v>
      </c>
      <c r="AD898" s="10"/>
      <c r="AE898" s="10"/>
      <c r="AF898" s="4">
        <v>76990</v>
      </c>
      <c r="AG898" s="4">
        <v>76.989999999999995</v>
      </c>
      <c r="AH898" s="4">
        <v>90900</v>
      </c>
    </row>
    <row r="899" spans="1:34" ht="22" customHeight="1" x14ac:dyDescent="0.3">
      <c r="A899" s="5">
        <v>42990</v>
      </c>
      <c r="B899" s="6" t="s">
        <v>50</v>
      </c>
      <c r="C899" s="6" t="s">
        <v>84</v>
      </c>
      <c r="D899" s="6" t="s">
        <v>85</v>
      </c>
      <c r="E899" s="6" t="s">
        <v>44</v>
      </c>
      <c r="F899" s="6" t="s">
        <v>33</v>
      </c>
      <c r="G899" s="7" t="s">
        <v>49</v>
      </c>
      <c r="H899" s="7" t="s">
        <v>49</v>
      </c>
      <c r="I899" s="6" t="s">
        <v>86</v>
      </c>
      <c r="J899" s="6" t="s">
        <v>1271</v>
      </c>
      <c r="K899" s="7" t="s">
        <v>49</v>
      </c>
      <c r="L899" s="6" t="s">
        <v>61</v>
      </c>
      <c r="M899" s="6" t="s">
        <v>1272</v>
      </c>
      <c r="N899" s="7" t="s">
        <v>49</v>
      </c>
      <c r="O899" s="7" t="s">
        <v>49</v>
      </c>
      <c r="P899" s="6" t="s">
        <v>1273</v>
      </c>
      <c r="Q899" s="6" t="s">
        <v>39</v>
      </c>
      <c r="R899" s="6" t="s">
        <v>60</v>
      </c>
      <c r="S899" s="6" t="s">
        <v>61</v>
      </c>
      <c r="T899" s="6" t="s">
        <v>62</v>
      </c>
      <c r="U899" s="6" t="s">
        <v>56</v>
      </c>
      <c r="V899" s="6" t="s">
        <v>90</v>
      </c>
      <c r="W899" s="6" t="s">
        <v>44</v>
      </c>
      <c r="X899" s="6" t="s">
        <v>91</v>
      </c>
      <c r="Y899" s="6" t="s">
        <v>46</v>
      </c>
      <c r="Z899" s="6" t="s">
        <v>748</v>
      </c>
      <c r="AA899" s="6" t="s">
        <v>1911</v>
      </c>
      <c r="AB899" s="7">
        <v>1</v>
      </c>
      <c r="AC899" s="12" t="s">
        <v>3123</v>
      </c>
      <c r="AD899" s="7"/>
      <c r="AE899" s="7"/>
      <c r="AF899" s="7">
        <v>16840</v>
      </c>
      <c r="AG899" s="7">
        <v>16.84</v>
      </c>
      <c r="AH899" s="7">
        <v>101000</v>
      </c>
    </row>
    <row r="900" spans="1:34" ht="22" customHeight="1" x14ac:dyDescent="0.3">
      <c r="A900" s="2">
        <v>42990</v>
      </c>
      <c r="B900" s="3" t="s">
        <v>50</v>
      </c>
      <c r="C900" s="3" t="s">
        <v>32</v>
      </c>
      <c r="D900" s="4" t="s">
        <v>49</v>
      </c>
      <c r="E900" s="4" t="s">
        <v>49</v>
      </c>
      <c r="F900" s="3" t="s">
        <v>33</v>
      </c>
      <c r="G900" s="4" t="s">
        <v>49</v>
      </c>
      <c r="H900" s="4" t="s">
        <v>49</v>
      </c>
      <c r="I900" s="3" t="s">
        <v>34</v>
      </c>
      <c r="J900" s="3" t="s">
        <v>278</v>
      </c>
      <c r="K900" s="4" t="s">
        <v>49</v>
      </c>
      <c r="L900" s="4" t="s">
        <v>49</v>
      </c>
      <c r="M900" s="3" t="s">
        <v>33</v>
      </c>
      <c r="N900" s="4">
        <v>760485634</v>
      </c>
      <c r="O900" s="4" t="s">
        <v>49</v>
      </c>
      <c r="P900" s="3" t="s">
        <v>279</v>
      </c>
      <c r="Q900" s="3" t="s">
        <v>39</v>
      </c>
      <c r="R900" s="3" t="s">
        <v>60</v>
      </c>
      <c r="S900" s="3" t="s">
        <v>61</v>
      </c>
      <c r="T900" s="3" t="s">
        <v>62</v>
      </c>
      <c r="U900" s="3" t="s">
        <v>56</v>
      </c>
      <c r="V900" s="3" t="s">
        <v>43</v>
      </c>
      <c r="W900" s="3" t="s">
        <v>44</v>
      </c>
      <c r="X900" s="3" t="s">
        <v>45</v>
      </c>
      <c r="Y900" s="3" t="s">
        <v>46</v>
      </c>
      <c r="Z900" s="3" t="s">
        <v>1804</v>
      </c>
      <c r="AA900" s="3" t="s">
        <v>1912</v>
      </c>
      <c r="AB900" s="4">
        <v>3</v>
      </c>
      <c r="AC900" s="12" t="s">
        <v>3123</v>
      </c>
      <c r="AD900" s="10"/>
      <c r="AE900" s="10"/>
      <c r="AF900" s="4">
        <v>30180</v>
      </c>
      <c r="AG900" s="4">
        <v>30.18</v>
      </c>
      <c r="AH900" s="4">
        <v>1246000</v>
      </c>
    </row>
    <row r="901" spans="1:34" ht="22" customHeight="1" x14ac:dyDescent="0.3">
      <c r="A901" s="5">
        <v>42986</v>
      </c>
      <c r="B901" s="6" t="s">
        <v>31</v>
      </c>
      <c r="C901" s="6" t="s">
        <v>32</v>
      </c>
      <c r="D901" s="7" t="s">
        <v>49</v>
      </c>
      <c r="E901" s="7" t="s">
        <v>49</v>
      </c>
      <c r="F901" s="6" t="s">
        <v>33</v>
      </c>
      <c r="G901" s="7" t="s">
        <v>49</v>
      </c>
      <c r="H901" s="7" t="s">
        <v>49</v>
      </c>
      <c r="I901" s="6" t="s">
        <v>34</v>
      </c>
      <c r="J901" s="6" t="s">
        <v>77</v>
      </c>
      <c r="K901" s="6" t="s">
        <v>78</v>
      </c>
      <c r="L901" s="6" t="s">
        <v>68</v>
      </c>
      <c r="M901" s="6" t="s">
        <v>33</v>
      </c>
      <c r="N901" s="7" t="s">
        <v>49</v>
      </c>
      <c r="O901" s="7" t="s">
        <v>49</v>
      </c>
      <c r="P901" s="6" t="s">
        <v>79</v>
      </c>
      <c r="Q901" s="6" t="s">
        <v>39</v>
      </c>
      <c r="R901" s="6" t="s">
        <v>67</v>
      </c>
      <c r="S901" s="6" t="s">
        <v>68</v>
      </c>
      <c r="T901" s="6" t="s">
        <v>69</v>
      </c>
      <c r="U901" s="6" t="s">
        <v>70</v>
      </c>
      <c r="V901" s="6" t="s">
        <v>43</v>
      </c>
      <c r="W901" s="6" t="s">
        <v>44</v>
      </c>
      <c r="X901" s="6" t="s">
        <v>45</v>
      </c>
      <c r="Y901" s="6" t="s">
        <v>46</v>
      </c>
      <c r="Z901" s="6" t="s">
        <v>241</v>
      </c>
      <c r="AA901" s="6" t="s">
        <v>1919</v>
      </c>
      <c r="AB901" s="7">
        <v>4</v>
      </c>
      <c r="AC901" s="12" t="s">
        <v>3123</v>
      </c>
      <c r="AD901" s="7"/>
      <c r="AE901" s="7"/>
      <c r="AF901" s="7">
        <v>33722</v>
      </c>
      <c r="AG901" s="7">
        <v>33.72</v>
      </c>
      <c r="AH901" s="7">
        <v>159000</v>
      </c>
    </row>
    <row r="902" spans="1:34" ht="22" customHeight="1" x14ac:dyDescent="0.3">
      <c r="A902" s="2">
        <v>42985</v>
      </c>
      <c r="B902" s="3" t="s">
        <v>50</v>
      </c>
      <c r="C902" s="3" t="s">
        <v>32</v>
      </c>
      <c r="D902" s="4" t="s">
        <v>49</v>
      </c>
      <c r="E902" s="4" t="s">
        <v>49</v>
      </c>
      <c r="F902" s="3" t="s">
        <v>33</v>
      </c>
      <c r="G902" s="4" t="s">
        <v>49</v>
      </c>
      <c r="H902" s="4" t="s">
        <v>49</v>
      </c>
      <c r="I902" s="3" t="s">
        <v>34</v>
      </c>
      <c r="J902" s="3" t="s">
        <v>305</v>
      </c>
      <c r="K902" s="4" t="s">
        <v>49</v>
      </c>
      <c r="L902" s="3" t="s">
        <v>307</v>
      </c>
      <c r="M902" s="3" t="s">
        <v>33</v>
      </c>
      <c r="N902" s="4">
        <v>1134995330.5699999</v>
      </c>
      <c r="O902" s="4">
        <v>894516915.13</v>
      </c>
      <c r="P902" s="3" t="s">
        <v>1553</v>
      </c>
      <c r="Q902" s="3" t="s">
        <v>39</v>
      </c>
      <c r="R902" s="3" t="s">
        <v>310</v>
      </c>
      <c r="S902" s="3" t="s">
        <v>307</v>
      </c>
      <c r="T902" s="3" t="s">
        <v>311</v>
      </c>
      <c r="U902" s="3" t="s">
        <v>56</v>
      </c>
      <c r="V902" s="3" t="s">
        <v>43</v>
      </c>
      <c r="W902" s="3" t="s">
        <v>44</v>
      </c>
      <c r="X902" s="3" t="s">
        <v>45</v>
      </c>
      <c r="Y902" s="3" t="s">
        <v>46</v>
      </c>
      <c r="Z902" s="3" t="s">
        <v>140</v>
      </c>
      <c r="AA902" s="3" t="s">
        <v>1921</v>
      </c>
      <c r="AB902" s="4">
        <v>4</v>
      </c>
      <c r="AC902" s="12" t="s">
        <v>3123</v>
      </c>
      <c r="AD902" s="10"/>
      <c r="AE902" s="10"/>
      <c r="AF902" s="4">
        <v>76700</v>
      </c>
      <c r="AG902" s="4">
        <v>76.7</v>
      </c>
      <c r="AH902" s="4">
        <v>90600</v>
      </c>
    </row>
    <row r="903" spans="1:34" ht="22" customHeight="1" x14ac:dyDescent="0.3">
      <c r="A903" s="2">
        <v>42984</v>
      </c>
      <c r="B903" s="3" t="s">
        <v>50</v>
      </c>
      <c r="C903" s="3" t="s">
        <v>32</v>
      </c>
      <c r="D903" s="4" t="s">
        <v>49</v>
      </c>
      <c r="E903" s="4" t="s">
        <v>49</v>
      </c>
      <c r="F903" s="3" t="s">
        <v>33</v>
      </c>
      <c r="G903" s="4" t="s">
        <v>49</v>
      </c>
      <c r="H903" s="4" t="s">
        <v>49</v>
      </c>
      <c r="I903" s="3" t="s">
        <v>34</v>
      </c>
      <c r="J903" s="3" t="s">
        <v>131</v>
      </c>
      <c r="K903" s="4" t="s">
        <v>49</v>
      </c>
      <c r="L903" s="3" t="s">
        <v>1347</v>
      </c>
      <c r="M903" s="4" t="s">
        <v>49</v>
      </c>
      <c r="N903" s="4" t="s">
        <v>49</v>
      </c>
      <c r="O903" s="4" t="s">
        <v>49</v>
      </c>
      <c r="P903" s="3" t="s">
        <v>1348</v>
      </c>
      <c r="Q903" s="3" t="s">
        <v>39</v>
      </c>
      <c r="R903" s="3" t="s">
        <v>999</v>
      </c>
      <c r="S903" s="3" t="s">
        <v>1000</v>
      </c>
      <c r="T903" s="3" t="s">
        <v>1001</v>
      </c>
      <c r="U903" s="3" t="s">
        <v>42</v>
      </c>
      <c r="V903" s="3" t="s">
        <v>43</v>
      </c>
      <c r="W903" s="3" t="s">
        <v>44</v>
      </c>
      <c r="X903" s="3" t="s">
        <v>45</v>
      </c>
      <c r="Y903" s="3" t="s">
        <v>46</v>
      </c>
      <c r="Z903" s="3" t="s">
        <v>418</v>
      </c>
      <c r="AA903" s="3" t="s">
        <v>1923</v>
      </c>
      <c r="AB903" s="4">
        <v>4</v>
      </c>
      <c r="AC903" s="12" t="s">
        <v>3123</v>
      </c>
      <c r="AD903" s="10"/>
      <c r="AE903" s="10"/>
      <c r="AF903" s="4">
        <v>21857</v>
      </c>
      <c r="AG903" s="4">
        <v>21.86</v>
      </c>
      <c r="AH903" s="4">
        <v>1406000</v>
      </c>
    </row>
    <row r="904" spans="1:34" ht="22" customHeight="1" x14ac:dyDescent="0.3">
      <c r="A904" s="5">
        <v>42984</v>
      </c>
      <c r="B904" s="6" t="s">
        <v>50</v>
      </c>
      <c r="C904" s="6" t="s">
        <v>32</v>
      </c>
      <c r="D904" s="7" t="s">
        <v>49</v>
      </c>
      <c r="E904" s="7" t="s">
        <v>49</v>
      </c>
      <c r="F904" s="6" t="s">
        <v>33</v>
      </c>
      <c r="G904" s="7" t="s">
        <v>49</v>
      </c>
      <c r="H904" s="7" t="s">
        <v>49</v>
      </c>
      <c r="I904" s="6" t="s">
        <v>34</v>
      </c>
      <c r="J904" s="6" t="s">
        <v>1924</v>
      </c>
      <c r="K904" s="7" t="s">
        <v>49</v>
      </c>
      <c r="L904" s="6" t="s">
        <v>133</v>
      </c>
      <c r="M904" s="6" t="s">
        <v>770</v>
      </c>
      <c r="N904" s="7" t="s">
        <v>49</v>
      </c>
      <c r="O904" s="7" t="s">
        <v>49</v>
      </c>
      <c r="P904" s="6" t="s">
        <v>1925</v>
      </c>
      <c r="Q904" s="6" t="s">
        <v>39</v>
      </c>
      <c r="R904" s="6" t="s">
        <v>337</v>
      </c>
      <c r="S904" s="6" t="s">
        <v>97</v>
      </c>
      <c r="T904" s="6" t="s">
        <v>338</v>
      </c>
      <c r="U904" s="6" t="s">
        <v>99</v>
      </c>
      <c r="V904" s="6" t="s">
        <v>43</v>
      </c>
      <c r="W904" s="6" t="s">
        <v>44</v>
      </c>
      <c r="X904" s="6" t="s">
        <v>45</v>
      </c>
      <c r="Y904" s="6" t="s">
        <v>46</v>
      </c>
      <c r="Z904" s="6" t="s">
        <v>339</v>
      </c>
      <c r="AA904" s="6" t="s">
        <v>1926</v>
      </c>
      <c r="AB904" s="7">
        <v>1</v>
      </c>
      <c r="AC904" s="12" t="s">
        <v>3123</v>
      </c>
      <c r="AD904" s="7"/>
      <c r="AE904" s="7"/>
      <c r="AF904" s="7">
        <v>13094</v>
      </c>
      <c r="AG904" s="7">
        <v>13.09</v>
      </c>
      <c r="AH904" s="7">
        <v>38900</v>
      </c>
    </row>
    <row r="905" spans="1:34" ht="22" customHeight="1" x14ac:dyDescent="0.3">
      <c r="A905" s="2">
        <v>42983</v>
      </c>
      <c r="B905" s="3" t="s">
        <v>50</v>
      </c>
      <c r="C905" s="3" t="s">
        <v>84</v>
      </c>
      <c r="D905" s="3" t="s">
        <v>85</v>
      </c>
      <c r="E905" s="3" t="s">
        <v>44</v>
      </c>
      <c r="F905" s="3" t="s">
        <v>33</v>
      </c>
      <c r="G905" s="4" t="s">
        <v>49</v>
      </c>
      <c r="H905" s="4" t="s">
        <v>49</v>
      </c>
      <c r="I905" s="3" t="s">
        <v>86</v>
      </c>
      <c r="J905" s="3" t="s">
        <v>87</v>
      </c>
      <c r="K905" s="4" t="s">
        <v>49</v>
      </c>
      <c r="L905" s="3" t="s">
        <v>61</v>
      </c>
      <c r="M905" s="4" t="s">
        <v>49</v>
      </c>
      <c r="N905" s="4" t="s">
        <v>49</v>
      </c>
      <c r="O905" s="4" t="s">
        <v>49</v>
      </c>
      <c r="P905" s="3" t="s">
        <v>946</v>
      </c>
      <c r="Q905" s="3" t="s">
        <v>39</v>
      </c>
      <c r="R905" s="3" t="s">
        <v>106</v>
      </c>
      <c r="S905" s="3" t="s">
        <v>61</v>
      </c>
      <c r="T905" s="3" t="s">
        <v>107</v>
      </c>
      <c r="U905" s="3" t="s">
        <v>56</v>
      </c>
      <c r="V905" s="3" t="s">
        <v>90</v>
      </c>
      <c r="W905" s="3" t="s">
        <v>44</v>
      </c>
      <c r="X905" s="3" t="s">
        <v>91</v>
      </c>
      <c r="Y905" s="3" t="s">
        <v>46</v>
      </c>
      <c r="Z905" s="3" t="s">
        <v>92</v>
      </c>
      <c r="AA905" s="3" t="s">
        <v>1927</v>
      </c>
      <c r="AB905" s="4">
        <v>1</v>
      </c>
      <c r="AC905" s="12" t="s">
        <v>3123</v>
      </c>
      <c r="AD905" s="10"/>
      <c r="AE905" s="10"/>
      <c r="AF905" s="4">
        <v>16760</v>
      </c>
      <c r="AG905" s="4">
        <v>16.760000000000002</v>
      </c>
      <c r="AH905" s="4">
        <v>82600</v>
      </c>
    </row>
    <row r="906" spans="1:34" ht="22" customHeight="1" x14ac:dyDescent="0.3">
      <c r="A906" s="2">
        <v>42978</v>
      </c>
      <c r="B906" s="3" t="s">
        <v>31</v>
      </c>
      <c r="C906" s="3" t="s">
        <v>32</v>
      </c>
      <c r="D906" s="4" t="s">
        <v>49</v>
      </c>
      <c r="E906" s="4" t="s">
        <v>49</v>
      </c>
      <c r="F906" s="3" t="s">
        <v>33</v>
      </c>
      <c r="G906" s="4" t="s">
        <v>49</v>
      </c>
      <c r="H906" s="4" t="s">
        <v>49</v>
      </c>
      <c r="I906" s="3" t="s">
        <v>34</v>
      </c>
      <c r="J906" s="3" t="s">
        <v>65</v>
      </c>
      <c r="K906" s="4" t="s">
        <v>49</v>
      </c>
      <c r="L906" s="4" t="s">
        <v>49</v>
      </c>
      <c r="M906" s="3" t="s">
        <v>33</v>
      </c>
      <c r="N906" s="4" t="s">
        <v>49</v>
      </c>
      <c r="O906" s="4" t="s">
        <v>49</v>
      </c>
      <c r="P906" s="3" t="s">
        <v>66</v>
      </c>
      <c r="Q906" s="3" t="s">
        <v>39</v>
      </c>
      <c r="R906" s="3" t="s">
        <v>67</v>
      </c>
      <c r="S906" s="3" t="s">
        <v>68</v>
      </c>
      <c r="T906" s="3" t="s">
        <v>69</v>
      </c>
      <c r="U906" s="3" t="s">
        <v>70</v>
      </c>
      <c r="V906" s="3" t="s">
        <v>43</v>
      </c>
      <c r="W906" s="3" t="s">
        <v>44</v>
      </c>
      <c r="X906" s="3" t="s">
        <v>45</v>
      </c>
      <c r="Y906" s="3" t="s">
        <v>46</v>
      </c>
      <c r="Z906" s="3" t="s">
        <v>73</v>
      </c>
      <c r="AA906" s="3" t="s">
        <v>1928</v>
      </c>
      <c r="AB906" s="4">
        <v>8</v>
      </c>
      <c r="AC906" s="12" t="s">
        <v>3123</v>
      </c>
      <c r="AD906" s="10"/>
      <c r="AE906" s="10"/>
      <c r="AF906" s="4">
        <v>137104</v>
      </c>
      <c r="AG906" s="4">
        <v>137.1</v>
      </c>
      <c r="AH906" s="4">
        <v>985000</v>
      </c>
    </row>
    <row r="907" spans="1:34" ht="22" customHeight="1" x14ac:dyDescent="0.3">
      <c r="A907" s="2">
        <v>42978</v>
      </c>
      <c r="B907" s="3" t="s">
        <v>31</v>
      </c>
      <c r="C907" s="3" t="s">
        <v>32</v>
      </c>
      <c r="D907" s="4" t="s">
        <v>49</v>
      </c>
      <c r="E907" s="4" t="s">
        <v>49</v>
      </c>
      <c r="F907" s="3" t="s">
        <v>33</v>
      </c>
      <c r="G907" s="4" t="s">
        <v>49</v>
      </c>
      <c r="H907" s="4" t="s">
        <v>49</v>
      </c>
      <c r="I907" s="3" t="s">
        <v>34</v>
      </c>
      <c r="J907" s="3" t="s">
        <v>65</v>
      </c>
      <c r="K907" s="4" t="s">
        <v>49</v>
      </c>
      <c r="L907" s="4" t="s">
        <v>49</v>
      </c>
      <c r="M907" s="3" t="s">
        <v>33</v>
      </c>
      <c r="N907" s="4" t="s">
        <v>49</v>
      </c>
      <c r="O907" s="4" t="s">
        <v>49</v>
      </c>
      <c r="P907" s="3" t="s">
        <v>66</v>
      </c>
      <c r="Q907" s="3" t="s">
        <v>39</v>
      </c>
      <c r="R907" s="3" t="s">
        <v>67</v>
      </c>
      <c r="S907" s="3" t="s">
        <v>68</v>
      </c>
      <c r="T907" s="3" t="s">
        <v>69</v>
      </c>
      <c r="U907" s="3" t="s">
        <v>70</v>
      </c>
      <c r="V907" s="3" t="s">
        <v>43</v>
      </c>
      <c r="W907" s="3" t="s">
        <v>44</v>
      </c>
      <c r="X907" s="3" t="s">
        <v>45</v>
      </c>
      <c r="Y907" s="3" t="s">
        <v>46</v>
      </c>
      <c r="Z907" s="3" t="s">
        <v>73</v>
      </c>
      <c r="AA907" s="3" t="s">
        <v>1930</v>
      </c>
      <c r="AB907" s="4">
        <v>1</v>
      </c>
      <c r="AC907" s="12" t="s">
        <v>3123</v>
      </c>
      <c r="AD907" s="10"/>
      <c r="AE907" s="10"/>
      <c r="AF907" s="4">
        <v>17618</v>
      </c>
      <c r="AG907" s="4">
        <v>17.62</v>
      </c>
      <c r="AH907" s="4">
        <v>127000</v>
      </c>
    </row>
    <row r="908" spans="1:34" ht="22" customHeight="1" x14ac:dyDescent="0.3">
      <c r="A908" s="5">
        <v>42975</v>
      </c>
      <c r="B908" s="6" t="s">
        <v>50</v>
      </c>
      <c r="C908" s="6" t="s">
        <v>32</v>
      </c>
      <c r="D908" s="7" t="s">
        <v>49</v>
      </c>
      <c r="E908" s="7" t="s">
        <v>49</v>
      </c>
      <c r="F908" s="6" t="s">
        <v>33</v>
      </c>
      <c r="G908" s="7" t="s">
        <v>49</v>
      </c>
      <c r="H908" s="7" t="s">
        <v>49</v>
      </c>
      <c r="I908" s="6" t="s">
        <v>34</v>
      </c>
      <c r="J908" s="6" t="s">
        <v>507</v>
      </c>
      <c r="K908" s="7" t="s">
        <v>49</v>
      </c>
      <c r="L908" s="6" t="s">
        <v>307</v>
      </c>
      <c r="M908" s="7" t="s">
        <v>49</v>
      </c>
      <c r="N908" s="7" t="s">
        <v>49</v>
      </c>
      <c r="O908" s="7" t="s">
        <v>49</v>
      </c>
      <c r="P908" s="6" t="s">
        <v>158</v>
      </c>
      <c r="Q908" s="6" t="s">
        <v>39</v>
      </c>
      <c r="R908" s="6" t="s">
        <v>106</v>
      </c>
      <c r="S908" s="6" t="s">
        <v>61</v>
      </c>
      <c r="T908" s="6" t="s">
        <v>107</v>
      </c>
      <c r="U908" s="6" t="s">
        <v>56</v>
      </c>
      <c r="V908" s="6" t="s">
        <v>43</v>
      </c>
      <c r="W908" s="6" t="s">
        <v>44</v>
      </c>
      <c r="X908" s="6" t="s">
        <v>45</v>
      </c>
      <c r="Y908" s="6" t="s">
        <v>46</v>
      </c>
      <c r="Z908" s="6" t="s">
        <v>1933</v>
      </c>
      <c r="AA908" s="6" t="s">
        <v>1934</v>
      </c>
      <c r="AB908" s="7">
        <v>14</v>
      </c>
      <c r="AC908" s="12" t="s">
        <v>3123</v>
      </c>
      <c r="AD908" s="7"/>
      <c r="AE908" s="7"/>
      <c r="AF908" s="7">
        <v>141008</v>
      </c>
      <c r="AG908" s="7">
        <v>141.01</v>
      </c>
      <c r="AH908" s="7">
        <v>299000</v>
      </c>
    </row>
    <row r="909" spans="1:34" ht="22" customHeight="1" x14ac:dyDescent="0.3">
      <c r="A909" s="2">
        <v>42975</v>
      </c>
      <c r="B909" s="3" t="s">
        <v>50</v>
      </c>
      <c r="C909" s="3" t="s">
        <v>32</v>
      </c>
      <c r="D909" s="4" t="s">
        <v>49</v>
      </c>
      <c r="E909" s="4" t="s">
        <v>49</v>
      </c>
      <c r="F909" s="3" t="s">
        <v>33</v>
      </c>
      <c r="G909" s="4" t="s">
        <v>49</v>
      </c>
      <c r="H909" s="4" t="s">
        <v>49</v>
      </c>
      <c r="I909" s="3" t="s">
        <v>34</v>
      </c>
      <c r="J909" s="3" t="s">
        <v>51</v>
      </c>
      <c r="K909" s="4" t="s">
        <v>49</v>
      </c>
      <c r="L909" s="3" t="s">
        <v>54</v>
      </c>
      <c r="M909" s="3" t="s">
        <v>33</v>
      </c>
      <c r="N909" s="4">
        <v>570501619.85000002</v>
      </c>
      <c r="O909" s="4">
        <v>302280881</v>
      </c>
      <c r="P909" s="3" t="s">
        <v>1206</v>
      </c>
      <c r="Q909" s="3" t="s">
        <v>39</v>
      </c>
      <c r="R909" s="3" t="s">
        <v>60</v>
      </c>
      <c r="S909" s="3" t="s">
        <v>61</v>
      </c>
      <c r="T909" s="3" t="s">
        <v>62</v>
      </c>
      <c r="U909" s="3" t="s">
        <v>56</v>
      </c>
      <c r="V909" s="3" t="s">
        <v>43</v>
      </c>
      <c r="W909" s="3" t="s">
        <v>44</v>
      </c>
      <c r="X909" s="3" t="s">
        <v>45</v>
      </c>
      <c r="Y909" s="3" t="s">
        <v>46</v>
      </c>
      <c r="Z909" s="3" t="s">
        <v>63</v>
      </c>
      <c r="AA909" s="3" t="s">
        <v>1935</v>
      </c>
      <c r="AB909" s="4">
        <v>1</v>
      </c>
      <c r="AC909" s="12" t="s">
        <v>3123</v>
      </c>
      <c r="AD909" s="10"/>
      <c r="AE909" s="10"/>
      <c r="AF909" s="4">
        <v>12090</v>
      </c>
      <c r="AG909" s="4">
        <v>12.09</v>
      </c>
      <c r="AH909" s="4">
        <v>133000</v>
      </c>
    </row>
    <row r="910" spans="1:34" ht="22" customHeight="1" x14ac:dyDescent="0.3">
      <c r="A910" s="2">
        <v>42973</v>
      </c>
      <c r="B910" s="3" t="s">
        <v>31</v>
      </c>
      <c r="C910" s="3" t="s">
        <v>32</v>
      </c>
      <c r="D910" s="4" t="s">
        <v>49</v>
      </c>
      <c r="E910" s="4" t="s">
        <v>49</v>
      </c>
      <c r="F910" s="3" t="s">
        <v>33</v>
      </c>
      <c r="G910" s="4" t="s">
        <v>49</v>
      </c>
      <c r="H910" s="4" t="s">
        <v>49</v>
      </c>
      <c r="I910" s="3" t="s">
        <v>34</v>
      </c>
      <c r="J910" s="3" t="s">
        <v>65</v>
      </c>
      <c r="K910" s="4" t="s">
        <v>49</v>
      </c>
      <c r="L910" s="4" t="s">
        <v>49</v>
      </c>
      <c r="M910" s="3" t="s">
        <v>33</v>
      </c>
      <c r="N910" s="4" t="s">
        <v>49</v>
      </c>
      <c r="O910" s="4" t="s">
        <v>49</v>
      </c>
      <c r="P910" s="3" t="s">
        <v>66</v>
      </c>
      <c r="Q910" s="3" t="s">
        <v>39</v>
      </c>
      <c r="R910" s="3" t="s">
        <v>67</v>
      </c>
      <c r="S910" s="3" t="s">
        <v>68</v>
      </c>
      <c r="T910" s="3" t="s">
        <v>69</v>
      </c>
      <c r="U910" s="3" t="s">
        <v>70</v>
      </c>
      <c r="V910" s="3" t="s">
        <v>43</v>
      </c>
      <c r="W910" s="3" t="s">
        <v>44</v>
      </c>
      <c r="X910" s="3" t="s">
        <v>45</v>
      </c>
      <c r="Y910" s="3" t="s">
        <v>46</v>
      </c>
      <c r="Z910" s="3" t="s">
        <v>71</v>
      </c>
      <c r="AA910" s="3" t="s">
        <v>1938</v>
      </c>
      <c r="AB910" s="4">
        <v>10</v>
      </c>
      <c r="AC910" s="12" t="s">
        <v>3123</v>
      </c>
      <c r="AD910" s="10"/>
      <c r="AE910" s="10"/>
      <c r="AF910" s="4">
        <v>111740</v>
      </c>
      <c r="AG910" s="4">
        <v>111.74</v>
      </c>
      <c r="AH910" s="4">
        <v>803000</v>
      </c>
    </row>
    <row r="911" spans="1:34" ht="22" customHeight="1" x14ac:dyDescent="0.3">
      <c r="A911" s="2">
        <v>42973</v>
      </c>
      <c r="B911" s="3" t="s">
        <v>50</v>
      </c>
      <c r="C911" s="3" t="s">
        <v>84</v>
      </c>
      <c r="D911" s="3" t="s">
        <v>85</v>
      </c>
      <c r="E911" s="3" t="s">
        <v>44</v>
      </c>
      <c r="F911" s="3" t="s">
        <v>33</v>
      </c>
      <c r="G911" s="4" t="s">
        <v>49</v>
      </c>
      <c r="H911" s="4" t="s">
        <v>49</v>
      </c>
      <c r="I911" s="3" t="s">
        <v>86</v>
      </c>
      <c r="J911" s="3" t="s">
        <v>769</v>
      </c>
      <c r="K911" s="4" t="s">
        <v>49</v>
      </c>
      <c r="L911" s="3" t="s">
        <v>61</v>
      </c>
      <c r="M911" s="3" t="s">
        <v>770</v>
      </c>
      <c r="N911" s="4">
        <v>2539385563.1900001</v>
      </c>
      <c r="O911" s="4" t="s">
        <v>49</v>
      </c>
      <c r="P911" s="3" t="s">
        <v>771</v>
      </c>
      <c r="Q911" s="3" t="s">
        <v>39</v>
      </c>
      <c r="R911" s="3" t="s">
        <v>60</v>
      </c>
      <c r="S911" s="3" t="s">
        <v>61</v>
      </c>
      <c r="T911" s="3" t="s">
        <v>62</v>
      </c>
      <c r="U911" s="3" t="s">
        <v>56</v>
      </c>
      <c r="V911" s="3" t="s">
        <v>90</v>
      </c>
      <c r="W911" s="3" t="s">
        <v>44</v>
      </c>
      <c r="X911" s="3" t="s">
        <v>91</v>
      </c>
      <c r="Y911" s="3" t="s">
        <v>46</v>
      </c>
      <c r="Z911" s="3" t="s">
        <v>410</v>
      </c>
      <c r="AA911" s="3" t="s">
        <v>1940</v>
      </c>
      <c r="AB911" s="4">
        <v>1</v>
      </c>
      <c r="AC911" s="12" t="s">
        <v>3123</v>
      </c>
      <c r="AD911" s="10"/>
      <c r="AE911" s="10"/>
      <c r="AF911" s="4">
        <v>22088</v>
      </c>
      <c r="AG911" s="4">
        <v>22.09</v>
      </c>
      <c r="AH911" s="4">
        <v>30100</v>
      </c>
    </row>
    <row r="912" spans="1:34" ht="22" customHeight="1" x14ac:dyDescent="0.3">
      <c r="A912" s="5">
        <v>42973</v>
      </c>
      <c r="B912" s="6" t="s">
        <v>31</v>
      </c>
      <c r="C912" s="6" t="s">
        <v>32</v>
      </c>
      <c r="D912" s="7" t="s">
        <v>49</v>
      </c>
      <c r="E912" s="7" t="s">
        <v>49</v>
      </c>
      <c r="F912" s="6" t="s">
        <v>33</v>
      </c>
      <c r="G912" s="7" t="s">
        <v>49</v>
      </c>
      <c r="H912" s="7" t="s">
        <v>49</v>
      </c>
      <c r="I912" s="6" t="s">
        <v>34</v>
      </c>
      <c r="J912" s="6" t="s">
        <v>77</v>
      </c>
      <c r="K912" s="6" t="s">
        <v>78</v>
      </c>
      <c r="L912" s="6" t="s">
        <v>68</v>
      </c>
      <c r="M912" s="6" t="s">
        <v>33</v>
      </c>
      <c r="N912" s="7" t="s">
        <v>49</v>
      </c>
      <c r="O912" s="7" t="s">
        <v>49</v>
      </c>
      <c r="P912" s="6" t="s">
        <v>79</v>
      </c>
      <c r="Q912" s="6" t="s">
        <v>39</v>
      </c>
      <c r="R912" s="6" t="s">
        <v>67</v>
      </c>
      <c r="S912" s="6" t="s">
        <v>68</v>
      </c>
      <c r="T912" s="6" t="s">
        <v>69</v>
      </c>
      <c r="U912" s="6" t="s">
        <v>70</v>
      </c>
      <c r="V912" s="6" t="s">
        <v>43</v>
      </c>
      <c r="W912" s="6" t="s">
        <v>44</v>
      </c>
      <c r="X912" s="6" t="s">
        <v>45</v>
      </c>
      <c r="Y912" s="6" t="s">
        <v>46</v>
      </c>
      <c r="Z912" s="6" t="s">
        <v>82</v>
      </c>
      <c r="AA912" s="6" t="s">
        <v>1941</v>
      </c>
      <c r="AB912" s="7">
        <v>1</v>
      </c>
      <c r="AC912" s="12" t="s">
        <v>3123</v>
      </c>
      <c r="AD912" s="7"/>
      <c r="AE912" s="7"/>
      <c r="AF912" s="7">
        <v>10256</v>
      </c>
      <c r="AG912" s="7">
        <v>10.26</v>
      </c>
      <c r="AH912" s="7">
        <v>193000</v>
      </c>
    </row>
    <row r="913" spans="1:34" ht="22" customHeight="1" x14ac:dyDescent="0.3">
      <c r="A913" s="5">
        <v>42973</v>
      </c>
      <c r="B913" s="6" t="s">
        <v>31</v>
      </c>
      <c r="C913" s="6" t="s">
        <v>32</v>
      </c>
      <c r="D913" s="7" t="s">
        <v>49</v>
      </c>
      <c r="E913" s="7" t="s">
        <v>49</v>
      </c>
      <c r="F913" s="6" t="s">
        <v>33</v>
      </c>
      <c r="G913" s="7" t="s">
        <v>49</v>
      </c>
      <c r="H913" s="7" t="s">
        <v>49</v>
      </c>
      <c r="I913" s="6" t="s">
        <v>34</v>
      </c>
      <c r="J913" s="6" t="s">
        <v>77</v>
      </c>
      <c r="K913" s="6" t="s">
        <v>78</v>
      </c>
      <c r="L913" s="6" t="s">
        <v>68</v>
      </c>
      <c r="M913" s="6" t="s">
        <v>33</v>
      </c>
      <c r="N913" s="7" t="s">
        <v>49</v>
      </c>
      <c r="O913" s="7" t="s">
        <v>49</v>
      </c>
      <c r="P913" s="6" t="s">
        <v>79</v>
      </c>
      <c r="Q913" s="6" t="s">
        <v>39</v>
      </c>
      <c r="R913" s="6" t="s">
        <v>67</v>
      </c>
      <c r="S913" s="6" t="s">
        <v>68</v>
      </c>
      <c r="T913" s="6" t="s">
        <v>69</v>
      </c>
      <c r="U913" s="6" t="s">
        <v>70</v>
      </c>
      <c r="V913" s="6" t="s">
        <v>43</v>
      </c>
      <c r="W913" s="6" t="s">
        <v>44</v>
      </c>
      <c r="X913" s="6" t="s">
        <v>45</v>
      </c>
      <c r="Y913" s="6" t="s">
        <v>46</v>
      </c>
      <c r="Z913" s="6" t="s">
        <v>243</v>
      </c>
      <c r="AA913" s="6" t="s">
        <v>1943</v>
      </c>
      <c r="AB913" s="7">
        <v>4</v>
      </c>
      <c r="AC913" s="12" t="s">
        <v>3123</v>
      </c>
      <c r="AD913" s="7"/>
      <c r="AE913" s="7"/>
      <c r="AF913" s="7">
        <v>38910</v>
      </c>
      <c r="AG913" s="7">
        <v>38.909999999999997</v>
      </c>
      <c r="AH913" s="7">
        <v>583000</v>
      </c>
    </row>
    <row r="914" spans="1:34" ht="22" customHeight="1" x14ac:dyDescent="0.3">
      <c r="A914" s="5">
        <v>42968</v>
      </c>
      <c r="B914" s="6" t="s">
        <v>31</v>
      </c>
      <c r="C914" s="6" t="s">
        <v>32</v>
      </c>
      <c r="D914" s="7" t="s">
        <v>49</v>
      </c>
      <c r="E914" s="7" t="s">
        <v>49</v>
      </c>
      <c r="F914" s="6" t="s">
        <v>33</v>
      </c>
      <c r="G914" s="7" t="s">
        <v>49</v>
      </c>
      <c r="H914" s="7" t="s">
        <v>49</v>
      </c>
      <c r="I914" s="6" t="s">
        <v>34</v>
      </c>
      <c r="J914" s="6" t="s">
        <v>65</v>
      </c>
      <c r="K914" s="7" t="s">
        <v>49</v>
      </c>
      <c r="L914" s="7" t="s">
        <v>49</v>
      </c>
      <c r="M914" s="6" t="s">
        <v>33</v>
      </c>
      <c r="N914" s="7" t="s">
        <v>49</v>
      </c>
      <c r="O914" s="7" t="s">
        <v>49</v>
      </c>
      <c r="P914" s="6" t="s">
        <v>66</v>
      </c>
      <c r="Q914" s="6" t="s">
        <v>39</v>
      </c>
      <c r="R914" s="6" t="s">
        <v>67</v>
      </c>
      <c r="S914" s="6" t="s">
        <v>68</v>
      </c>
      <c r="T914" s="6" t="s">
        <v>69</v>
      </c>
      <c r="U914" s="6" t="s">
        <v>70</v>
      </c>
      <c r="V914" s="6" t="s">
        <v>43</v>
      </c>
      <c r="W914" s="6" t="s">
        <v>44</v>
      </c>
      <c r="X914" s="6" t="s">
        <v>45</v>
      </c>
      <c r="Y914" s="6" t="s">
        <v>46</v>
      </c>
      <c r="Z914" s="6" t="s">
        <v>71</v>
      </c>
      <c r="AA914" s="6" t="s">
        <v>1947</v>
      </c>
      <c r="AB914" s="7">
        <v>10</v>
      </c>
      <c r="AC914" s="12" t="s">
        <v>3123</v>
      </c>
      <c r="AD914" s="7"/>
      <c r="AE914" s="7"/>
      <c r="AF914" s="7">
        <v>111740</v>
      </c>
      <c r="AG914" s="7">
        <v>111.74</v>
      </c>
      <c r="AH914" s="7">
        <v>803000</v>
      </c>
    </row>
    <row r="915" spans="1:34" ht="22" customHeight="1" x14ac:dyDescent="0.3">
      <c r="A915" s="2">
        <v>42968</v>
      </c>
      <c r="B915" s="3" t="s">
        <v>31</v>
      </c>
      <c r="C915" s="3" t="s">
        <v>32</v>
      </c>
      <c r="D915" s="4" t="s">
        <v>49</v>
      </c>
      <c r="E915" s="4" t="s">
        <v>49</v>
      </c>
      <c r="F915" s="3" t="s">
        <v>33</v>
      </c>
      <c r="G915" s="4" t="s">
        <v>49</v>
      </c>
      <c r="H915" s="4" t="s">
        <v>49</v>
      </c>
      <c r="I915" s="3" t="s">
        <v>34</v>
      </c>
      <c r="J915" s="3" t="s">
        <v>77</v>
      </c>
      <c r="K915" s="3" t="s">
        <v>78</v>
      </c>
      <c r="L915" s="3" t="s">
        <v>68</v>
      </c>
      <c r="M915" s="3" t="s">
        <v>33</v>
      </c>
      <c r="N915" s="4" t="s">
        <v>49</v>
      </c>
      <c r="O915" s="4" t="s">
        <v>49</v>
      </c>
      <c r="P915" s="3" t="s">
        <v>79</v>
      </c>
      <c r="Q915" s="3" t="s">
        <v>39</v>
      </c>
      <c r="R915" s="3" t="s">
        <v>67</v>
      </c>
      <c r="S915" s="3" t="s">
        <v>68</v>
      </c>
      <c r="T915" s="3" t="s">
        <v>69</v>
      </c>
      <c r="U915" s="3" t="s">
        <v>70</v>
      </c>
      <c r="V915" s="3" t="s">
        <v>43</v>
      </c>
      <c r="W915" s="3" t="s">
        <v>44</v>
      </c>
      <c r="X915" s="3" t="s">
        <v>45</v>
      </c>
      <c r="Y915" s="3" t="s">
        <v>46</v>
      </c>
      <c r="Z915" s="3" t="s">
        <v>82</v>
      </c>
      <c r="AA915" s="3" t="s">
        <v>1948</v>
      </c>
      <c r="AB915" s="4">
        <v>1</v>
      </c>
      <c r="AC915" s="12" t="s">
        <v>3123</v>
      </c>
      <c r="AD915" s="10"/>
      <c r="AE915" s="10"/>
      <c r="AF915" s="4">
        <v>10256</v>
      </c>
      <c r="AG915" s="4">
        <v>10.26</v>
      </c>
      <c r="AH915" s="4">
        <v>193000</v>
      </c>
    </row>
    <row r="916" spans="1:34" ht="22" customHeight="1" x14ac:dyDescent="0.3">
      <c r="A916" s="5">
        <v>42968</v>
      </c>
      <c r="B916" s="6" t="s">
        <v>31</v>
      </c>
      <c r="C916" s="6" t="s">
        <v>84</v>
      </c>
      <c r="D916" s="6" t="s">
        <v>660</v>
      </c>
      <c r="E916" s="6" t="s">
        <v>44</v>
      </c>
      <c r="F916" s="7" t="s">
        <v>49</v>
      </c>
      <c r="G916" s="7" t="s">
        <v>49</v>
      </c>
      <c r="H916" s="7" t="s">
        <v>49</v>
      </c>
      <c r="I916" s="6" t="s">
        <v>661</v>
      </c>
      <c r="J916" s="6" t="s">
        <v>65</v>
      </c>
      <c r="K916" s="7" t="s">
        <v>49</v>
      </c>
      <c r="L916" s="7" t="s">
        <v>49</v>
      </c>
      <c r="M916" s="6" t="s">
        <v>33</v>
      </c>
      <c r="N916" s="7" t="s">
        <v>49</v>
      </c>
      <c r="O916" s="7" t="s">
        <v>49</v>
      </c>
      <c r="P916" s="6" t="s">
        <v>66</v>
      </c>
      <c r="Q916" s="6" t="s">
        <v>39</v>
      </c>
      <c r="R916" s="6" t="s">
        <v>67</v>
      </c>
      <c r="S916" s="6" t="s">
        <v>68</v>
      </c>
      <c r="T916" s="6" t="s">
        <v>69</v>
      </c>
      <c r="U916" s="6" t="s">
        <v>70</v>
      </c>
      <c r="V916" s="6" t="s">
        <v>43</v>
      </c>
      <c r="W916" s="6" t="s">
        <v>44</v>
      </c>
      <c r="X916" s="6" t="s">
        <v>45</v>
      </c>
      <c r="Y916" s="6" t="s">
        <v>46</v>
      </c>
      <c r="Z916" s="6" t="s">
        <v>73</v>
      </c>
      <c r="AA916" s="6" t="s">
        <v>1949</v>
      </c>
      <c r="AB916" s="7">
        <v>1</v>
      </c>
      <c r="AC916" s="12" t="s">
        <v>3123</v>
      </c>
      <c r="AD916" s="7"/>
      <c r="AE916" s="7"/>
      <c r="AF916" s="7">
        <v>20090</v>
      </c>
      <c r="AG916" s="7">
        <v>20.09</v>
      </c>
      <c r="AH916" s="7">
        <v>144000</v>
      </c>
    </row>
    <row r="917" spans="1:34" ht="22" customHeight="1" x14ac:dyDescent="0.3">
      <c r="A917" s="2">
        <v>42968</v>
      </c>
      <c r="B917" s="3" t="s">
        <v>50</v>
      </c>
      <c r="C917" s="3" t="s">
        <v>84</v>
      </c>
      <c r="D917" s="3" t="s">
        <v>85</v>
      </c>
      <c r="E917" s="3" t="s">
        <v>44</v>
      </c>
      <c r="F917" s="3" t="s">
        <v>33</v>
      </c>
      <c r="G917" s="4" t="s">
        <v>49</v>
      </c>
      <c r="H917" s="4" t="s">
        <v>49</v>
      </c>
      <c r="I917" s="3" t="s">
        <v>86</v>
      </c>
      <c r="J917" s="3" t="s">
        <v>1399</v>
      </c>
      <c r="K917" s="4" t="s">
        <v>49</v>
      </c>
      <c r="L917" s="3" t="s">
        <v>1000</v>
      </c>
      <c r="M917" s="3" t="s">
        <v>33</v>
      </c>
      <c r="N917" s="4" t="s">
        <v>49</v>
      </c>
      <c r="O917" s="4" t="s">
        <v>49</v>
      </c>
      <c r="P917" s="3" t="s">
        <v>1400</v>
      </c>
      <c r="Q917" s="3" t="s">
        <v>39</v>
      </c>
      <c r="R917" s="3" t="s">
        <v>999</v>
      </c>
      <c r="S917" s="3" t="s">
        <v>1000</v>
      </c>
      <c r="T917" s="3" t="s">
        <v>1001</v>
      </c>
      <c r="U917" s="3" t="s">
        <v>42</v>
      </c>
      <c r="V917" s="3" t="s">
        <v>90</v>
      </c>
      <c r="W917" s="3" t="s">
        <v>44</v>
      </c>
      <c r="X917" s="3" t="s">
        <v>91</v>
      </c>
      <c r="Y917" s="3" t="s">
        <v>46</v>
      </c>
      <c r="Z917" s="3" t="s">
        <v>1950</v>
      </c>
      <c r="AA917" s="3" t="s">
        <v>1951</v>
      </c>
      <c r="AB917" s="4">
        <v>1</v>
      </c>
      <c r="AC917" s="12" t="s">
        <v>3123</v>
      </c>
      <c r="AD917" s="10"/>
      <c r="AE917" s="10"/>
      <c r="AF917" s="4">
        <v>16300</v>
      </c>
      <c r="AG917" s="4">
        <v>16.3</v>
      </c>
      <c r="AH917" s="4">
        <v>486000</v>
      </c>
    </row>
    <row r="918" spans="1:34" ht="22" customHeight="1" x14ac:dyDescent="0.3">
      <c r="A918" s="5">
        <v>42968</v>
      </c>
      <c r="B918" s="6" t="s">
        <v>31</v>
      </c>
      <c r="C918" s="6" t="s">
        <v>84</v>
      </c>
      <c r="D918" s="6" t="s">
        <v>660</v>
      </c>
      <c r="E918" s="6" t="s">
        <v>44</v>
      </c>
      <c r="F918" s="7" t="s">
        <v>49</v>
      </c>
      <c r="G918" s="7" t="s">
        <v>49</v>
      </c>
      <c r="H918" s="7" t="s">
        <v>49</v>
      </c>
      <c r="I918" s="6" t="s">
        <v>661</v>
      </c>
      <c r="J918" s="6" t="s">
        <v>77</v>
      </c>
      <c r="K918" s="6" t="s">
        <v>78</v>
      </c>
      <c r="L918" s="6" t="s">
        <v>68</v>
      </c>
      <c r="M918" s="6" t="s">
        <v>33</v>
      </c>
      <c r="N918" s="7" t="s">
        <v>49</v>
      </c>
      <c r="O918" s="7" t="s">
        <v>49</v>
      </c>
      <c r="P918" s="6" t="s">
        <v>79</v>
      </c>
      <c r="Q918" s="6" t="s">
        <v>39</v>
      </c>
      <c r="R918" s="6" t="s">
        <v>67</v>
      </c>
      <c r="S918" s="6" t="s">
        <v>68</v>
      </c>
      <c r="T918" s="6" t="s">
        <v>69</v>
      </c>
      <c r="U918" s="6" t="s">
        <v>70</v>
      </c>
      <c r="V918" s="6" t="s">
        <v>43</v>
      </c>
      <c r="W918" s="6" t="s">
        <v>44</v>
      </c>
      <c r="X918" s="6" t="s">
        <v>45</v>
      </c>
      <c r="Y918" s="6" t="s">
        <v>46</v>
      </c>
      <c r="Z918" s="6" t="s">
        <v>82</v>
      </c>
      <c r="AA918" s="6" t="s">
        <v>1952</v>
      </c>
      <c r="AB918" s="7">
        <v>7</v>
      </c>
      <c r="AC918" s="12" t="s">
        <v>3123</v>
      </c>
      <c r="AD918" s="7"/>
      <c r="AE918" s="7"/>
      <c r="AF918" s="7">
        <v>138600.01</v>
      </c>
      <c r="AG918" s="7">
        <v>138.6</v>
      </c>
      <c r="AH918" s="7">
        <v>2607000</v>
      </c>
    </row>
    <row r="919" spans="1:34" ht="22" customHeight="1" x14ac:dyDescent="0.3">
      <c r="A919" s="2">
        <v>42966</v>
      </c>
      <c r="B919" s="3" t="s">
        <v>50</v>
      </c>
      <c r="C919" s="3" t="s">
        <v>32</v>
      </c>
      <c r="D919" s="4" t="s">
        <v>49</v>
      </c>
      <c r="E919" s="4" t="s">
        <v>49</v>
      </c>
      <c r="F919" s="3" t="s">
        <v>33</v>
      </c>
      <c r="G919" s="4" t="s">
        <v>49</v>
      </c>
      <c r="H919" s="4" t="s">
        <v>49</v>
      </c>
      <c r="I919" s="3" t="s">
        <v>34</v>
      </c>
      <c r="J919" s="3" t="s">
        <v>166</v>
      </c>
      <c r="K919" s="4" t="s">
        <v>49</v>
      </c>
      <c r="L919" s="3" t="s">
        <v>61</v>
      </c>
      <c r="M919" s="4" t="s">
        <v>49</v>
      </c>
      <c r="N919" s="4" t="s">
        <v>49</v>
      </c>
      <c r="O919" s="4" t="s">
        <v>49</v>
      </c>
      <c r="P919" s="3" t="s">
        <v>167</v>
      </c>
      <c r="Q919" s="3" t="s">
        <v>39</v>
      </c>
      <c r="R919" s="3" t="s">
        <v>60</v>
      </c>
      <c r="S919" s="3" t="s">
        <v>61</v>
      </c>
      <c r="T919" s="3" t="s">
        <v>62</v>
      </c>
      <c r="U919" s="3" t="s">
        <v>56</v>
      </c>
      <c r="V919" s="3" t="s">
        <v>43</v>
      </c>
      <c r="W919" s="3" t="s">
        <v>44</v>
      </c>
      <c r="X919" s="3" t="s">
        <v>45</v>
      </c>
      <c r="Y919" s="3" t="s">
        <v>46</v>
      </c>
      <c r="Z919" s="3" t="s">
        <v>170</v>
      </c>
      <c r="AA919" s="3" t="s">
        <v>922</v>
      </c>
      <c r="AB919" s="4">
        <v>2</v>
      </c>
      <c r="AC919" s="12" t="s">
        <v>3123</v>
      </c>
      <c r="AD919" s="10"/>
      <c r="AE919" s="10"/>
      <c r="AF919" s="4">
        <v>40400</v>
      </c>
      <c r="AG919" s="4">
        <v>40.4</v>
      </c>
      <c r="AH919" s="4">
        <v>177000</v>
      </c>
    </row>
    <row r="920" spans="1:34" ht="22" customHeight="1" x14ac:dyDescent="0.3">
      <c r="A920" s="2">
        <v>42965</v>
      </c>
      <c r="B920" s="3" t="s">
        <v>50</v>
      </c>
      <c r="C920" s="3" t="s">
        <v>32</v>
      </c>
      <c r="D920" s="4" t="s">
        <v>49</v>
      </c>
      <c r="E920" s="4" t="s">
        <v>49</v>
      </c>
      <c r="F920" s="3" t="s">
        <v>33</v>
      </c>
      <c r="G920" s="4" t="s">
        <v>49</v>
      </c>
      <c r="H920" s="4" t="s">
        <v>49</v>
      </c>
      <c r="I920" s="3" t="s">
        <v>34</v>
      </c>
      <c r="J920" s="3" t="s">
        <v>278</v>
      </c>
      <c r="K920" s="4" t="s">
        <v>49</v>
      </c>
      <c r="L920" s="4" t="s">
        <v>49</v>
      </c>
      <c r="M920" s="3" t="s">
        <v>33</v>
      </c>
      <c r="N920" s="4">
        <v>760485634</v>
      </c>
      <c r="O920" s="4" t="s">
        <v>49</v>
      </c>
      <c r="P920" s="3" t="s">
        <v>279</v>
      </c>
      <c r="Q920" s="3" t="s">
        <v>39</v>
      </c>
      <c r="R920" s="3" t="s">
        <v>60</v>
      </c>
      <c r="S920" s="3" t="s">
        <v>61</v>
      </c>
      <c r="T920" s="3" t="s">
        <v>62</v>
      </c>
      <c r="U920" s="3" t="s">
        <v>56</v>
      </c>
      <c r="V920" s="3" t="s">
        <v>43</v>
      </c>
      <c r="W920" s="3" t="s">
        <v>44</v>
      </c>
      <c r="X920" s="3" t="s">
        <v>45</v>
      </c>
      <c r="Y920" s="3" t="s">
        <v>46</v>
      </c>
      <c r="Z920" s="3" t="s">
        <v>80</v>
      </c>
      <c r="AA920" s="3" t="s">
        <v>1954</v>
      </c>
      <c r="AB920" s="4">
        <v>2</v>
      </c>
      <c r="AC920" s="12" t="s">
        <v>3123</v>
      </c>
      <c r="AD920" s="10"/>
      <c r="AE920" s="10"/>
      <c r="AF920" s="4">
        <v>43440</v>
      </c>
      <c r="AG920" s="4">
        <v>43.44</v>
      </c>
      <c r="AH920" s="4">
        <v>677000</v>
      </c>
    </row>
    <row r="921" spans="1:34" ht="22" customHeight="1" x14ac:dyDescent="0.3">
      <c r="A921" s="2">
        <v>42964</v>
      </c>
      <c r="B921" s="3" t="s">
        <v>50</v>
      </c>
      <c r="C921" s="3" t="s">
        <v>32</v>
      </c>
      <c r="D921" s="4" t="s">
        <v>49</v>
      </c>
      <c r="E921" s="4" t="s">
        <v>49</v>
      </c>
      <c r="F921" s="3" t="s">
        <v>33</v>
      </c>
      <c r="G921" s="4" t="s">
        <v>49</v>
      </c>
      <c r="H921" s="4" t="s">
        <v>49</v>
      </c>
      <c r="I921" s="3" t="s">
        <v>34</v>
      </c>
      <c r="J921" s="3" t="s">
        <v>1697</v>
      </c>
      <c r="K921" s="3" t="s">
        <v>1698</v>
      </c>
      <c r="L921" s="3" t="s">
        <v>136</v>
      </c>
      <c r="M921" s="3" t="s">
        <v>33</v>
      </c>
      <c r="N921" s="9">
        <v>100139200</v>
      </c>
      <c r="O921" s="4" t="s">
        <v>49</v>
      </c>
      <c r="P921" s="3" t="s">
        <v>1699</v>
      </c>
      <c r="Q921" s="3" t="s">
        <v>39</v>
      </c>
      <c r="R921" s="3" t="s">
        <v>135</v>
      </c>
      <c r="S921" s="3" t="s">
        <v>136</v>
      </c>
      <c r="T921" s="3" t="s">
        <v>137</v>
      </c>
      <c r="U921" s="3" t="s">
        <v>42</v>
      </c>
      <c r="V921" s="3" t="s">
        <v>43</v>
      </c>
      <c r="W921" s="3" t="s">
        <v>44</v>
      </c>
      <c r="X921" s="3" t="s">
        <v>45</v>
      </c>
      <c r="Y921" s="3" t="s">
        <v>46</v>
      </c>
      <c r="Z921" s="3" t="s">
        <v>1700</v>
      </c>
      <c r="AA921" s="3" t="s">
        <v>1956</v>
      </c>
      <c r="AB921" s="4">
        <v>4</v>
      </c>
      <c r="AC921" s="12" t="s">
        <v>3123</v>
      </c>
      <c r="AD921" s="10"/>
      <c r="AE921" s="10"/>
      <c r="AF921" s="4">
        <v>72360</v>
      </c>
      <c r="AG921" s="4">
        <v>72.36</v>
      </c>
      <c r="AH921" s="4">
        <v>206000</v>
      </c>
    </row>
    <row r="922" spans="1:34" ht="22" customHeight="1" x14ac:dyDescent="0.3">
      <c r="A922" s="5">
        <v>42962</v>
      </c>
      <c r="B922" s="6" t="s">
        <v>50</v>
      </c>
      <c r="C922" s="6" t="s">
        <v>32</v>
      </c>
      <c r="D922" s="7" t="s">
        <v>49</v>
      </c>
      <c r="E922" s="7" t="s">
        <v>49</v>
      </c>
      <c r="F922" s="6" t="s">
        <v>33</v>
      </c>
      <c r="G922" s="7" t="s">
        <v>49</v>
      </c>
      <c r="H922" s="7" t="s">
        <v>49</v>
      </c>
      <c r="I922" s="6" t="s">
        <v>34</v>
      </c>
      <c r="J922" s="6" t="s">
        <v>305</v>
      </c>
      <c r="K922" s="7" t="s">
        <v>49</v>
      </c>
      <c r="L922" s="6" t="s">
        <v>307</v>
      </c>
      <c r="M922" s="6" t="s">
        <v>33</v>
      </c>
      <c r="N922" s="7">
        <v>1134995330.5699999</v>
      </c>
      <c r="O922" s="7">
        <v>894516915.13</v>
      </c>
      <c r="P922" s="6" t="s">
        <v>1553</v>
      </c>
      <c r="Q922" s="6" t="s">
        <v>39</v>
      </c>
      <c r="R922" s="6" t="s">
        <v>310</v>
      </c>
      <c r="S922" s="6" t="s">
        <v>307</v>
      </c>
      <c r="T922" s="6" t="s">
        <v>311</v>
      </c>
      <c r="U922" s="6" t="s">
        <v>56</v>
      </c>
      <c r="V922" s="6" t="s">
        <v>43</v>
      </c>
      <c r="W922" s="6" t="s">
        <v>44</v>
      </c>
      <c r="X922" s="6" t="s">
        <v>45</v>
      </c>
      <c r="Y922" s="6" t="s">
        <v>46</v>
      </c>
      <c r="Z922" s="6" t="s">
        <v>140</v>
      </c>
      <c r="AA922" s="6" t="s">
        <v>1959</v>
      </c>
      <c r="AB922" s="7">
        <v>6</v>
      </c>
      <c r="AC922" s="12" t="s">
        <v>3123</v>
      </c>
      <c r="AD922" s="7"/>
      <c r="AE922" s="7"/>
      <c r="AF922" s="7">
        <v>115450</v>
      </c>
      <c r="AG922" s="7">
        <v>115.45</v>
      </c>
      <c r="AH922" s="7">
        <v>132000</v>
      </c>
    </row>
    <row r="923" spans="1:34" ht="22" customHeight="1" x14ac:dyDescent="0.3">
      <c r="A923" s="2">
        <v>42960</v>
      </c>
      <c r="B923" s="3" t="s">
        <v>31</v>
      </c>
      <c r="C923" s="3" t="s">
        <v>32</v>
      </c>
      <c r="D923" s="4" t="s">
        <v>49</v>
      </c>
      <c r="E923" s="4" t="s">
        <v>49</v>
      </c>
      <c r="F923" s="3" t="s">
        <v>33</v>
      </c>
      <c r="G923" s="4" t="s">
        <v>49</v>
      </c>
      <c r="H923" s="4" t="s">
        <v>49</v>
      </c>
      <c r="I923" s="3" t="s">
        <v>34</v>
      </c>
      <c r="J923" s="3" t="s">
        <v>77</v>
      </c>
      <c r="K923" s="3" t="s">
        <v>78</v>
      </c>
      <c r="L923" s="3" t="s">
        <v>68</v>
      </c>
      <c r="M923" s="3" t="s">
        <v>33</v>
      </c>
      <c r="N923" s="4" t="s">
        <v>49</v>
      </c>
      <c r="O923" s="4" t="s">
        <v>49</v>
      </c>
      <c r="P923" s="3" t="s">
        <v>79</v>
      </c>
      <c r="Q923" s="3" t="s">
        <v>39</v>
      </c>
      <c r="R923" s="3" t="s">
        <v>67</v>
      </c>
      <c r="S923" s="3" t="s">
        <v>68</v>
      </c>
      <c r="T923" s="3" t="s">
        <v>69</v>
      </c>
      <c r="U923" s="3" t="s">
        <v>70</v>
      </c>
      <c r="V923" s="3" t="s">
        <v>43</v>
      </c>
      <c r="W923" s="3" t="s">
        <v>44</v>
      </c>
      <c r="X923" s="3" t="s">
        <v>45</v>
      </c>
      <c r="Y923" s="3" t="s">
        <v>46</v>
      </c>
      <c r="Z923" s="3" t="s">
        <v>243</v>
      </c>
      <c r="AA923" s="3" t="s">
        <v>1960</v>
      </c>
      <c r="AB923" s="4">
        <v>2</v>
      </c>
      <c r="AC923" s="12" t="s">
        <v>3123</v>
      </c>
      <c r="AD923" s="10"/>
      <c r="AE923" s="10"/>
      <c r="AF923" s="4">
        <v>25940</v>
      </c>
      <c r="AG923" s="4">
        <v>25.94</v>
      </c>
      <c r="AH923" s="4">
        <v>389000</v>
      </c>
    </row>
    <row r="924" spans="1:34" ht="22" customHeight="1" x14ac:dyDescent="0.3">
      <c r="A924" s="2">
        <v>42960</v>
      </c>
      <c r="B924" s="3" t="s">
        <v>31</v>
      </c>
      <c r="C924" s="3" t="s">
        <v>32</v>
      </c>
      <c r="D924" s="4" t="s">
        <v>49</v>
      </c>
      <c r="E924" s="4" t="s">
        <v>49</v>
      </c>
      <c r="F924" s="3" t="s">
        <v>33</v>
      </c>
      <c r="G924" s="4" t="s">
        <v>49</v>
      </c>
      <c r="H924" s="4" t="s">
        <v>49</v>
      </c>
      <c r="I924" s="3" t="s">
        <v>34</v>
      </c>
      <c r="J924" s="3" t="s">
        <v>77</v>
      </c>
      <c r="K924" s="3" t="s">
        <v>78</v>
      </c>
      <c r="L924" s="3" t="s">
        <v>68</v>
      </c>
      <c r="M924" s="3" t="s">
        <v>33</v>
      </c>
      <c r="N924" s="4" t="s">
        <v>49</v>
      </c>
      <c r="O924" s="4" t="s">
        <v>49</v>
      </c>
      <c r="P924" s="3" t="s">
        <v>79</v>
      </c>
      <c r="Q924" s="3" t="s">
        <v>39</v>
      </c>
      <c r="R924" s="3" t="s">
        <v>67</v>
      </c>
      <c r="S924" s="3" t="s">
        <v>68</v>
      </c>
      <c r="T924" s="3" t="s">
        <v>69</v>
      </c>
      <c r="U924" s="3" t="s">
        <v>70</v>
      </c>
      <c r="V924" s="3" t="s">
        <v>43</v>
      </c>
      <c r="W924" s="3" t="s">
        <v>44</v>
      </c>
      <c r="X924" s="3" t="s">
        <v>45</v>
      </c>
      <c r="Y924" s="3" t="s">
        <v>46</v>
      </c>
      <c r="Z924" s="3" t="s">
        <v>243</v>
      </c>
      <c r="AA924" s="3" t="s">
        <v>1962</v>
      </c>
      <c r="AB924" s="4">
        <v>11</v>
      </c>
      <c r="AC924" s="12" t="s">
        <v>3123</v>
      </c>
      <c r="AD924" s="10"/>
      <c r="AE924" s="10"/>
      <c r="AF924" s="4">
        <v>103760</v>
      </c>
      <c r="AG924" s="4">
        <v>103.76</v>
      </c>
      <c r="AH924" s="4">
        <v>1555000</v>
      </c>
    </row>
    <row r="925" spans="1:34" ht="22" customHeight="1" x14ac:dyDescent="0.3">
      <c r="A925" s="5">
        <v>42960</v>
      </c>
      <c r="B925" s="6" t="s">
        <v>31</v>
      </c>
      <c r="C925" s="6" t="s">
        <v>84</v>
      </c>
      <c r="D925" s="6" t="s">
        <v>660</v>
      </c>
      <c r="E925" s="6" t="s">
        <v>44</v>
      </c>
      <c r="F925" s="7" t="s">
        <v>49</v>
      </c>
      <c r="G925" s="7" t="s">
        <v>49</v>
      </c>
      <c r="H925" s="7" t="s">
        <v>49</v>
      </c>
      <c r="I925" s="6" t="s">
        <v>661</v>
      </c>
      <c r="J925" s="6" t="s">
        <v>77</v>
      </c>
      <c r="K925" s="6" t="s">
        <v>78</v>
      </c>
      <c r="L925" s="6" t="s">
        <v>68</v>
      </c>
      <c r="M925" s="6" t="s">
        <v>33</v>
      </c>
      <c r="N925" s="7" t="s">
        <v>49</v>
      </c>
      <c r="O925" s="7" t="s">
        <v>49</v>
      </c>
      <c r="P925" s="6" t="s">
        <v>79</v>
      </c>
      <c r="Q925" s="6" t="s">
        <v>39</v>
      </c>
      <c r="R925" s="6" t="s">
        <v>67</v>
      </c>
      <c r="S925" s="6" t="s">
        <v>68</v>
      </c>
      <c r="T925" s="6" t="s">
        <v>69</v>
      </c>
      <c r="U925" s="6" t="s">
        <v>70</v>
      </c>
      <c r="V925" s="6" t="s">
        <v>43</v>
      </c>
      <c r="W925" s="6" t="s">
        <v>44</v>
      </c>
      <c r="X925" s="6" t="s">
        <v>45</v>
      </c>
      <c r="Y925" s="6" t="s">
        <v>46</v>
      </c>
      <c r="Z925" s="6" t="s">
        <v>234</v>
      </c>
      <c r="AA925" s="6" t="s">
        <v>1963</v>
      </c>
      <c r="AB925" s="7">
        <v>1</v>
      </c>
      <c r="AC925" s="12" t="s">
        <v>3123</v>
      </c>
      <c r="AD925" s="7"/>
      <c r="AE925" s="7"/>
      <c r="AF925" s="7">
        <v>17400</v>
      </c>
      <c r="AG925" s="7">
        <v>17.399999999999999</v>
      </c>
      <c r="AH925" s="7">
        <v>99400</v>
      </c>
    </row>
    <row r="926" spans="1:34" ht="22" customHeight="1" x14ac:dyDescent="0.3">
      <c r="A926" s="2">
        <v>42956</v>
      </c>
      <c r="B926" s="3" t="s">
        <v>50</v>
      </c>
      <c r="C926" s="3" t="s">
        <v>84</v>
      </c>
      <c r="D926" s="3" t="s">
        <v>85</v>
      </c>
      <c r="E926" s="3" t="s">
        <v>44</v>
      </c>
      <c r="F926" s="3" t="s">
        <v>33</v>
      </c>
      <c r="G926" s="4" t="s">
        <v>49</v>
      </c>
      <c r="H926" s="4" t="s">
        <v>49</v>
      </c>
      <c r="I926" s="3" t="s">
        <v>86</v>
      </c>
      <c r="J926" s="3" t="s">
        <v>878</v>
      </c>
      <c r="K926" s="4" t="s">
        <v>49</v>
      </c>
      <c r="L926" s="3" t="s">
        <v>61</v>
      </c>
      <c r="M926" s="4" t="s">
        <v>49</v>
      </c>
      <c r="N926" s="4" t="s">
        <v>49</v>
      </c>
      <c r="O926" s="4" t="s">
        <v>49</v>
      </c>
      <c r="P926" s="3" t="s">
        <v>879</v>
      </c>
      <c r="Q926" s="3" t="s">
        <v>39</v>
      </c>
      <c r="R926" s="3" t="s">
        <v>60</v>
      </c>
      <c r="S926" s="3" t="s">
        <v>61</v>
      </c>
      <c r="T926" s="3" t="s">
        <v>62</v>
      </c>
      <c r="U926" s="3" t="s">
        <v>56</v>
      </c>
      <c r="V926" s="3" t="s">
        <v>90</v>
      </c>
      <c r="W926" s="3" t="s">
        <v>44</v>
      </c>
      <c r="X926" s="3" t="s">
        <v>91</v>
      </c>
      <c r="Y926" s="3" t="s">
        <v>46</v>
      </c>
      <c r="Z926" s="3" t="s">
        <v>748</v>
      </c>
      <c r="AA926" s="3" t="s">
        <v>1964</v>
      </c>
      <c r="AB926" s="4">
        <v>1</v>
      </c>
      <c r="AC926" s="12" t="s">
        <v>3123</v>
      </c>
      <c r="AD926" s="10"/>
      <c r="AE926" s="10"/>
      <c r="AF926" s="4">
        <v>16840</v>
      </c>
      <c r="AG926" s="4">
        <v>16.84</v>
      </c>
      <c r="AH926" s="4">
        <v>69700</v>
      </c>
    </row>
    <row r="927" spans="1:34" ht="22" customHeight="1" x14ac:dyDescent="0.3">
      <c r="A927" s="5">
        <v>42955</v>
      </c>
      <c r="B927" s="6" t="s">
        <v>50</v>
      </c>
      <c r="C927" s="6" t="s">
        <v>84</v>
      </c>
      <c r="D927" s="6" t="s">
        <v>85</v>
      </c>
      <c r="E927" s="6" t="s">
        <v>44</v>
      </c>
      <c r="F927" s="6" t="s">
        <v>33</v>
      </c>
      <c r="G927" s="7" t="s">
        <v>49</v>
      </c>
      <c r="H927" s="7" t="s">
        <v>49</v>
      </c>
      <c r="I927" s="6" t="s">
        <v>86</v>
      </c>
      <c r="J927" s="6" t="s">
        <v>1264</v>
      </c>
      <c r="K927" s="6" t="s">
        <v>1265</v>
      </c>
      <c r="L927" s="6" t="s">
        <v>113</v>
      </c>
      <c r="M927" s="7" t="s">
        <v>49</v>
      </c>
      <c r="N927" s="7" t="s">
        <v>49</v>
      </c>
      <c r="O927" s="7" t="s">
        <v>49</v>
      </c>
      <c r="P927" s="6" t="s">
        <v>1266</v>
      </c>
      <c r="Q927" s="6" t="s">
        <v>39</v>
      </c>
      <c r="R927" s="6" t="s">
        <v>1267</v>
      </c>
      <c r="S927" s="6" t="s">
        <v>113</v>
      </c>
      <c r="T927" s="6" t="s">
        <v>1268</v>
      </c>
      <c r="U927" s="6" t="s">
        <v>117</v>
      </c>
      <c r="V927" s="6" t="s">
        <v>90</v>
      </c>
      <c r="W927" s="6" t="s">
        <v>44</v>
      </c>
      <c r="X927" s="6" t="s">
        <v>91</v>
      </c>
      <c r="Y927" s="6" t="s">
        <v>46</v>
      </c>
      <c r="Z927" s="6" t="s">
        <v>1269</v>
      </c>
      <c r="AA927" s="6" t="s">
        <v>1965</v>
      </c>
      <c r="AB927" s="7">
        <v>2</v>
      </c>
      <c r="AC927" s="12" t="s">
        <v>3123</v>
      </c>
      <c r="AD927" s="7"/>
      <c r="AE927" s="7"/>
      <c r="AF927" s="7">
        <v>29624</v>
      </c>
      <c r="AG927" s="7">
        <v>29.62</v>
      </c>
      <c r="AH927" s="7">
        <v>2581000</v>
      </c>
    </row>
    <row r="928" spans="1:34" ht="22" customHeight="1" x14ac:dyDescent="0.3">
      <c r="A928" s="5">
        <v>42953</v>
      </c>
      <c r="B928" s="6" t="s">
        <v>50</v>
      </c>
      <c r="C928" s="6" t="s">
        <v>32</v>
      </c>
      <c r="D928" s="7" t="s">
        <v>49</v>
      </c>
      <c r="E928" s="7" t="s">
        <v>49</v>
      </c>
      <c r="F928" s="6" t="s">
        <v>33</v>
      </c>
      <c r="G928" s="7" t="s">
        <v>49</v>
      </c>
      <c r="H928" s="7" t="s">
        <v>49</v>
      </c>
      <c r="I928" s="6" t="s">
        <v>34</v>
      </c>
      <c r="J928" s="6" t="s">
        <v>278</v>
      </c>
      <c r="K928" s="7" t="s">
        <v>49</v>
      </c>
      <c r="L928" s="7" t="s">
        <v>49</v>
      </c>
      <c r="M928" s="6" t="s">
        <v>33</v>
      </c>
      <c r="N928" s="7">
        <v>760485634</v>
      </c>
      <c r="O928" s="7" t="s">
        <v>49</v>
      </c>
      <c r="P928" s="6" t="s">
        <v>279</v>
      </c>
      <c r="Q928" s="6" t="s">
        <v>39</v>
      </c>
      <c r="R928" s="6" t="s">
        <v>60</v>
      </c>
      <c r="S928" s="6" t="s">
        <v>61</v>
      </c>
      <c r="T928" s="6" t="s">
        <v>62</v>
      </c>
      <c r="U928" s="6" t="s">
        <v>56</v>
      </c>
      <c r="V928" s="6" t="s">
        <v>43</v>
      </c>
      <c r="W928" s="6" t="s">
        <v>44</v>
      </c>
      <c r="X928" s="6" t="s">
        <v>45</v>
      </c>
      <c r="Y928" s="6" t="s">
        <v>46</v>
      </c>
      <c r="Z928" s="6" t="s">
        <v>1804</v>
      </c>
      <c r="AA928" s="6" t="s">
        <v>1968</v>
      </c>
      <c r="AB928" s="7">
        <v>1</v>
      </c>
      <c r="AC928" s="12" t="s">
        <v>3123</v>
      </c>
      <c r="AD928" s="7"/>
      <c r="AE928" s="7"/>
      <c r="AF928" s="7">
        <v>10070</v>
      </c>
      <c r="AG928" s="7">
        <v>10.07</v>
      </c>
      <c r="AH928" s="7">
        <v>443000</v>
      </c>
    </row>
    <row r="929" spans="1:34" ht="22" customHeight="1" x14ac:dyDescent="0.3">
      <c r="A929" s="2">
        <v>42953</v>
      </c>
      <c r="B929" s="3" t="s">
        <v>50</v>
      </c>
      <c r="C929" s="3" t="s">
        <v>32</v>
      </c>
      <c r="D929" s="4" t="s">
        <v>49</v>
      </c>
      <c r="E929" s="4" t="s">
        <v>49</v>
      </c>
      <c r="F929" s="3" t="s">
        <v>33</v>
      </c>
      <c r="G929" s="4" t="s">
        <v>49</v>
      </c>
      <c r="H929" s="4" t="s">
        <v>49</v>
      </c>
      <c r="I929" s="3" t="s">
        <v>34</v>
      </c>
      <c r="J929" s="3" t="s">
        <v>1969</v>
      </c>
      <c r="K929" s="3" t="s">
        <v>818</v>
      </c>
      <c r="L929" s="3" t="s">
        <v>61</v>
      </c>
      <c r="M929" s="3" t="s">
        <v>1272</v>
      </c>
      <c r="N929" s="9">
        <v>344101093</v>
      </c>
      <c r="O929" s="4" t="s">
        <v>49</v>
      </c>
      <c r="P929" s="3" t="s">
        <v>1970</v>
      </c>
      <c r="Q929" s="3" t="s">
        <v>39</v>
      </c>
      <c r="R929" s="3" t="s">
        <v>60</v>
      </c>
      <c r="S929" s="3" t="s">
        <v>61</v>
      </c>
      <c r="T929" s="3" t="s">
        <v>62</v>
      </c>
      <c r="U929" s="3" t="s">
        <v>56</v>
      </c>
      <c r="V929" s="3" t="s">
        <v>43</v>
      </c>
      <c r="W929" s="3" t="s">
        <v>44</v>
      </c>
      <c r="X929" s="3" t="s">
        <v>45</v>
      </c>
      <c r="Y929" s="3" t="s">
        <v>46</v>
      </c>
      <c r="Z929" s="3" t="s">
        <v>580</v>
      </c>
      <c r="AA929" s="3" t="s">
        <v>1971</v>
      </c>
      <c r="AB929" s="4">
        <v>1</v>
      </c>
      <c r="AC929" s="12" t="s">
        <v>3123</v>
      </c>
      <c r="AD929" s="10"/>
      <c r="AE929" s="10"/>
      <c r="AF929" s="4">
        <v>16800</v>
      </c>
      <c r="AG929" s="4">
        <v>16.8</v>
      </c>
      <c r="AH929" s="4">
        <v>262000</v>
      </c>
    </row>
    <row r="930" spans="1:34" ht="22" customHeight="1" x14ac:dyDescent="0.3">
      <c r="A930" s="5">
        <v>42950</v>
      </c>
      <c r="B930" s="6" t="s">
        <v>50</v>
      </c>
      <c r="C930" s="6" t="s">
        <v>84</v>
      </c>
      <c r="D930" s="6" t="s">
        <v>85</v>
      </c>
      <c r="E930" s="6" t="s">
        <v>44</v>
      </c>
      <c r="F930" s="6" t="s">
        <v>33</v>
      </c>
      <c r="G930" s="7" t="s">
        <v>49</v>
      </c>
      <c r="H930" s="7" t="s">
        <v>49</v>
      </c>
      <c r="I930" s="6" t="s">
        <v>86</v>
      </c>
      <c r="J930" s="6" t="s">
        <v>878</v>
      </c>
      <c r="K930" s="7" t="s">
        <v>49</v>
      </c>
      <c r="L930" s="6" t="s">
        <v>61</v>
      </c>
      <c r="M930" s="7" t="s">
        <v>49</v>
      </c>
      <c r="N930" s="7" t="s">
        <v>49</v>
      </c>
      <c r="O930" s="7" t="s">
        <v>49</v>
      </c>
      <c r="P930" s="6" t="s">
        <v>879</v>
      </c>
      <c r="Q930" s="6" t="s">
        <v>39</v>
      </c>
      <c r="R930" s="6" t="s">
        <v>60</v>
      </c>
      <c r="S930" s="6" t="s">
        <v>61</v>
      </c>
      <c r="T930" s="6" t="s">
        <v>62</v>
      </c>
      <c r="U930" s="6" t="s">
        <v>56</v>
      </c>
      <c r="V930" s="6" t="s">
        <v>90</v>
      </c>
      <c r="W930" s="6" t="s">
        <v>44</v>
      </c>
      <c r="X930" s="6" t="s">
        <v>91</v>
      </c>
      <c r="Y930" s="6" t="s">
        <v>46</v>
      </c>
      <c r="Z930" s="6" t="s">
        <v>748</v>
      </c>
      <c r="AA930" s="6" t="s">
        <v>1972</v>
      </c>
      <c r="AB930" s="7">
        <v>2</v>
      </c>
      <c r="AC930" s="12" t="s">
        <v>3123</v>
      </c>
      <c r="AD930" s="7"/>
      <c r="AE930" s="7"/>
      <c r="AF930" s="7">
        <v>33680</v>
      </c>
      <c r="AG930" s="7">
        <v>33.68</v>
      </c>
      <c r="AH930" s="7">
        <v>139000</v>
      </c>
    </row>
    <row r="931" spans="1:34" ht="22" customHeight="1" x14ac:dyDescent="0.3">
      <c r="A931" s="2">
        <v>42949</v>
      </c>
      <c r="B931" s="3" t="s">
        <v>50</v>
      </c>
      <c r="C931" s="3" t="s">
        <v>84</v>
      </c>
      <c r="D931" s="3" t="s">
        <v>85</v>
      </c>
      <c r="E931" s="3" t="s">
        <v>44</v>
      </c>
      <c r="F931" s="3" t="s">
        <v>33</v>
      </c>
      <c r="G931" s="4" t="s">
        <v>49</v>
      </c>
      <c r="H931" s="4" t="s">
        <v>49</v>
      </c>
      <c r="I931" s="3" t="s">
        <v>86</v>
      </c>
      <c r="J931" s="3" t="s">
        <v>1976</v>
      </c>
      <c r="K931" s="4" t="s">
        <v>49</v>
      </c>
      <c r="L931" s="3" t="s">
        <v>61</v>
      </c>
      <c r="M931" s="3" t="s">
        <v>103</v>
      </c>
      <c r="N931" s="4" t="s">
        <v>49</v>
      </c>
      <c r="O931" s="4" t="s">
        <v>49</v>
      </c>
      <c r="P931" s="3" t="s">
        <v>1977</v>
      </c>
      <c r="Q931" s="3" t="s">
        <v>39</v>
      </c>
      <c r="R931" s="3" t="s">
        <v>60</v>
      </c>
      <c r="S931" s="3" t="s">
        <v>61</v>
      </c>
      <c r="T931" s="3" t="s">
        <v>62</v>
      </c>
      <c r="U931" s="3" t="s">
        <v>56</v>
      </c>
      <c r="V931" s="3" t="s">
        <v>90</v>
      </c>
      <c r="W931" s="3" t="s">
        <v>44</v>
      </c>
      <c r="X931" s="3" t="s">
        <v>91</v>
      </c>
      <c r="Y931" s="3" t="s">
        <v>46</v>
      </c>
      <c r="Z931" s="3" t="s">
        <v>1386</v>
      </c>
      <c r="AA931" s="3" t="s">
        <v>1978</v>
      </c>
      <c r="AB931" s="4">
        <v>1</v>
      </c>
      <c r="AC931" s="12" t="s">
        <v>3123</v>
      </c>
      <c r="AD931" s="10"/>
      <c r="AE931" s="10"/>
      <c r="AF931" s="4">
        <v>20880</v>
      </c>
      <c r="AG931" s="4">
        <v>20.88</v>
      </c>
      <c r="AH931" s="4">
        <v>82700</v>
      </c>
    </row>
    <row r="932" spans="1:34" ht="22" customHeight="1" x14ac:dyDescent="0.3">
      <c r="A932" s="5">
        <v>42946</v>
      </c>
      <c r="B932" s="6" t="s">
        <v>31</v>
      </c>
      <c r="C932" s="6" t="s">
        <v>32</v>
      </c>
      <c r="D932" s="7" t="s">
        <v>49</v>
      </c>
      <c r="E932" s="7" t="s">
        <v>49</v>
      </c>
      <c r="F932" s="6" t="s">
        <v>33</v>
      </c>
      <c r="G932" s="7" t="s">
        <v>49</v>
      </c>
      <c r="H932" s="7" t="s">
        <v>49</v>
      </c>
      <c r="I932" s="6" t="s">
        <v>34</v>
      </c>
      <c r="J932" s="6" t="s">
        <v>65</v>
      </c>
      <c r="K932" s="7" t="s">
        <v>49</v>
      </c>
      <c r="L932" s="7" t="s">
        <v>49</v>
      </c>
      <c r="M932" s="6" t="s">
        <v>33</v>
      </c>
      <c r="N932" s="7" t="s">
        <v>49</v>
      </c>
      <c r="O932" s="7" t="s">
        <v>49</v>
      </c>
      <c r="P932" s="6" t="s">
        <v>66</v>
      </c>
      <c r="Q932" s="6" t="s">
        <v>39</v>
      </c>
      <c r="R932" s="6" t="s">
        <v>67</v>
      </c>
      <c r="S932" s="6" t="s">
        <v>68</v>
      </c>
      <c r="T932" s="6" t="s">
        <v>69</v>
      </c>
      <c r="U932" s="6" t="s">
        <v>70</v>
      </c>
      <c r="V932" s="6" t="s">
        <v>43</v>
      </c>
      <c r="W932" s="6" t="s">
        <v>44</v>
      </c>
      <c r="X932" s="6" t="s">
        <v>45</v>
      </c>
      <c r="Y932" s="6" t="s">
        <v>46</v>
      </c>
      <c r="Z932" s="6" t="s">
        <v>71</v>
      </c>
      <c r="AA932" s="6" t="s">
        <v>1012</v>
      </c>
      <c r="AB932" s="7">
        <v>2</v>
      </c>
      <c r="AC932" s="12" t="s">
        <v>3123</v>
      </c>
      <c r="AD932" s="7"/>
      <c r="AE932" s="7"/>
      <c r="AF932" s="7">
        <v>22348</v>
      </c>
      <c r="AG932" s="7">
        <v>22.35</v>
      </c>
      <c r="AH932" s="7">
        <v>172000</v>
      </c>
    </row>
    <row r="933" spans="1:34" ht="22" customHeight="1" x14ac:dyDescent="0.3">
      <c r="A933" s="2">
        <v>42946</v>
      </c>
      <c r="B933" s="3" t="s">
        <v>31</v>
      </c>
      <c r="C933" s="3" t="s">
        <v>32</v>
      </c>
      <c r="D933" s="4" t="s">
        <v>49</v>
      </c>
      <c r="E933" s="4" t="s">
        <v>49</v>
      </c>
      <c r="F933" s="3" t="s">
        <v>33</v>
      </c>
      <c r="G933" s="4" t="s">
        <v>49</v>
      </c>
      <c r="H933" s="4" t="s">
        <v>49</v>
      </c>
      <c r="I933" s="3" t="s">
        <v>34</v>
      </c>
      <c r="J933" s="3" t="s">
        <v>65</v>
      </c>
      <c r="K933" s="4" t="s">
        <v>49</v>
      </c>
      <c r="L933" s="4" t="s">
        <v>49</v>
      </c>
      <c r="M933" s="3" t="s">
        <v>33</v>
      </c>
      <c r="N933" s="4" t="s">
        <v>49</v>
      </c>
      <c r="O933" s="4" t="s">
        <v>49</v>
      </c>
      <c r="P933" s="3" t="s">
        <v>66</v>
      </c>
      <c r="Q933" s="3" t="s">
        <v>39</v>
      </c>
      <c r="R933" s="3" t="s">
        <v>67</v>
      </c>
      <c r="S933" s="3" t="s">
        <v>68</v>
      </c>
      <c r="T933" s="3" t="s">
        <v>69</v>
      </c>
      <c r="U933" s="3" t="s">
        <v>70</v>
      </c>
      <c r="V933" s="3" t="s">
        <v>43</v>
      </c>
      <c r="W933" s="3" t="s">
        <v>44</v>
      </c>
      <c r="X933" s="3" t="s">
        <v>45</v>
      </c>
      <c r="Y933" s="3" t="s">
        <v>46</v>
      </c>
      <c r="Z933" s="3" t="s">
        <v>73</v>
      </c>
      <c r="AA933" s="3" t="s">
        <v>1980</v>
      </c>
      <c r="AB933" s="4">
        <v>7</v>
      </c>
      <c r="AC933" s="12" t="s">
        <v>3123</v>
      </c>
      <c r="AD933" s="10"/>
      <c r="AE933" s="10"/>
      <c r="AF933" s="4">
        <v>119966</v>
      </c>
      <c r="AG933" s="4">
        <v>119.97</v>
      </c>
      <c r="AH933" s="4">
        <v>922000</v>
      </c>
    </row>
    <row r="934" spans="1:34" ht="22" customHeight="1" x14ac:dyDescent="0.3">
      <c r="A934" s="2">
        <v>42946</v>
      </c>
      <c r="B934" s="3" t="s">
        <v>31</v>
      </c>
      <c r="C934" s="3" t="s">
        <v>32</v>
      </c>
      <c r="D934" s="4" t="s">
        <v>49</v>
      </c>
      <c r="E934" s="4" t="s">
        <v>49</v>
      </c>
      <c r="F934" s="3" t="s">
        <v>33</v>
      </c>
      <c r="G934" s="4" t="s">
        <v>49</v>
      </c>
      <c r="H934" s="4" t="s">
        <v>49</v>
      </c>
      <c r="I934" s="3" t="s">
        <v>34</v>
      </c>
      <c r="J934" s="3" t="s">
        <v>77</v>
      </c>
      <c r="K934" s="3" t="s">
        <v>78</v>
      </c>
      <c r="L934" s="3" t="s">
        <v>68</v>
      </c>
      <c r="M934" s="3" t="s">
        <v>33</v>
      </c>
      <c r="N934" s="4" t="s">
        <v>49</v>
      </c>
      <c r="O934" s="4" t="s">
        <v>49</v>
      </c>
      <c r="P934" s="3" t="s">
        <v>79</v>
      </c>
      <c r="Q934" s="3" t="s">
        <v>39</v>
      </c>
      <c r="R934" s="3" t="s">
        <v>67</v>
      </c>
      <c r="S934" s="3" t="s">
        <v>68</v>
      </c>
      <c r="T934" s="3" t="s">
        <v>69</v>
      </c>
      <c r="U934" s="3" t="s">
        <v>70</v>
      </c>
      <c r="V934" s="3" t="s">
        <v>43</v>
      </c>
      <c r="W934" s="3" t="s">
        <v>44</v>
      </c>
      <c r="X934" s="3" t="s">
        <v>45</v>
      </c>
      <c r="Y934" s="3" t="s">
        <v>46</v>
      </c>
      <c r="Z934" s="3" t="s">
        <v>440</v>
      </c>
      <c r="AA934" s="3" t="s">
        <v>1982</v>
      </c>
      <c r="AB934" s="4">
        <v>3</v>
      </c>
      <c r="AC934" s="12" t="s">
        <v>3123</v>
      </c>
      <c r="AD934" s="10"/>
      <c r="AE934" s="10"/>
      <c r="AF934" s="4">
        <v>20722</v>
      </c>
      <c r="AG934" s="4">
        <v>20.72</v>
      </c>
      <c r="AH934" s="4">
        <v>1048000</v>
      </c>
    </row>
    <row r="935" spans="1:34" ht="22" customHeight="1" x14ac:dyDescent="0.3">
      <c r="A935" s="2">
        <v>42944</v>
      </c>
      <c r="B935" s="3" t="s">
        <v>50</v>
      </c>
      <c r="C935" s="3" t="s">
        <v>84</v>
      </c>
      <c r="D935" s="3" t="s">
        <v>85</v>
      </c>
      <c r="E935" s="3" t="s">
        <v>44</v>
      </c>
      <c r="F935" s="3" t="s">
        <v>33</v>
      </c>
      <c r="G935" s="4" t="s">
        <v>49</v>
      </c>
      <c r="H935" s="4" t="s">
        <v>49</v>
      </c>
      <c r="I935" s="3" t="s">
        <v>86</v>
      </c>
      <c r="J935" s="3" t="s">
        <v>1264</v>
      </c>
      <c r="K935" s="3" t="s">
        <v>1265</v>
      </c>
      <c r="L935" s="3" t="s">
        <v>113</v>
      </c>
      <c r="M935" s="4" t="s">
        <v>49</v>
      </c>
      <c r="N935" s="4" t="s">
        <v>49</v>
      </c>
      <c r="O935" s="4" t="s">
        <v>49</v>
      </c>
      <c r="P935" s="3" t="s">
        <v>1266</v>
      </c>
      <c r="Q935" s="3" t="s">
        <v>39</v>
      </c>
      <c r="R935" s="3" t="s">
        <v>1267</v>
      </c>
      <c r="S935" s="3" t="s">
        <v>113</v>
      </c>
      <c r="T935" s="3" t="s">
        <v>1268</v>
      </c>
      <c r="U935" s="3" t="s">
        <v>117</v>
      </c>
      <c r="V935" s="3" t="s">
        <v>90</v>
      </c>
      <c r="W935" s="3" t="s">
        <v>44</v>
      </c>
      <c r="X935" s="3" t="s">
        <v>91</v>
      </c>
      <c r="Y935" s="3" t="s">
        <v>46</v>
      </c>
      <c r="Z935" s="3" t="s">
        <v>1269</v>
      </c>
      <c r="AA935" s="3" t="s">
        <v>1986</v>
      </c>
      <c r="AB935" s="4">
        <v>3</v>
      </c>
      <c r="AC935" s="12" t="s">
        <v>3123</v>
      </c>
      <c r="AD935" s="10"/>
      <c r="AE935" s="10"/>
      <c r="AF935" s="4">
        <v>57132</v>
      </c>
      <c r="AG935" s="4">
        <v>57.13</v>
      </c>
      <c r="AH935" s="4">
        <v>2549000</v>
      </c>
    </row>
    <row r="936" spans="1:34" ht="22" customHeight="1" x14ac:dyDescent="0.3">
      <c r="A936" s="2">
        <v>42944</v>
      </c>
      <c r="B936" s="3" t="s">
        <v>50</v>
      </c>
      <c r="C936" s="3" t="s">
        <v>32</v>
      </c>
      <c r="D936" s="4" t="s">
        <v>49</v>
      </c>
      <c r="E936" s="4" t="s">
        <v>49</v>
      </c>
      <c r="F936" s="3" t="s">
        <v>33</v>
      </c>
      <c r="G936" s="4" t="s">
        <v>49</v>
      </c>
      <c r="H936" s="4" t="s">
        <v>49</v>
      </c>
      <c r="I936" s="3" t="s">
        <v>34</v>
      </c>
      <c r="J936" s="3" t="s">
        <v>1271</v>
      </c>
      <c r="K936" s="4" t="s">
        <v>49</v>
      </c>
      <c r="L936" s="3" t="s">
        <v>61</v>
      </c>
      <c r="M936" s="3" t="s">
        <v>1272</v>
      </c>
      <c r="N936" s="4" t="s">
        <v>49</v>
      </c>
      <c r="O936" s="4" t="s">
        <v>49</v>
      </c>
      <c r="P936" s="3" t="s">
        <v>1273</v>
      </c>
      <c r="Q936" s="3" t="s">
        <v>39</v>
      </c>
      <c r="R936" s="3" t="s">
        <v>60</v>
      </c>
      <c r="S936" s="3" t="s">
        <v>61</v>
      </c>
      <c r="T936" s="3" t="s">
        <v>62</v>
      </c>
      <c r="U936" s="3" t="s">
        <v>56</v>
      </c>
      <c r="V936" s="3" t="s">
        <v>90</v>
      </c>
      <c r="W936" s="3" t="s">
        <v>44</v>
      </c>
      <c r="X936" s="3" t="s">
        <v>91</v>
      </c>
      <c r="Y936" s="3" t="s">
        <v>46</v>
      </c>
      <c r="Z936" s="3" t="s">
        <v>748</v>
      </c>
      <c r="AA936" s="3" t="s">
        <v>1988</v>
      </c>
      <c r="AB936" s="4">
        <v>4</v>
      </c>
      <c r="AC936" s="12" t="s">
        <v>3123</v>
      </c>
      <c r="AD936" s="10"/>
      <c r="AE936" s="10"/>
      <c r="AF936" s="4">
        <v>50520</v>
      </c>
      <c r="AG936" s="4">
        <v>50.52</v>
      </c>
      <c r="AH936" s="4">
        <v>202000</v>
      </c>
    </row>
    <row r="937" spans="1:34" ht="22" customHeight="1" x14ac:dyDescent="0.3">
      <c r="A937" s="2">
        <v>42944</v>
      </c>
      <c r="B937" s="3" t="s">
        <v>50</v>
      </c>
      <c r="C937" s="3" t="s">
        <v>84</v>
      </c>
      <c r="D937" s="3" t="s">
        <v>85</v>
      </c>
      <c r="E937" s="3" t="s">
        <v>44</v>
      </c>
      <c r="F937" s="3" t="s">
        <v>33</v>
      </c>
      <c r="G937" s="4" t="s">
        <v>49</v>
      </c>
      <c r="H937" s="4" t="s">
        <v>49</v>
      </c>
      <c r="I937" s="3" t="s">
        <v>86</v>
      </c>
      <c r="J937" s="3" t="s">
        <v>1264</v>
      </c>
      <c r="K937" s="3" t="s">
        <v>1265</v>
      </c>
      <c r="L937" s="3" t="s">
        <v>113</v>
      </c>
      <c r="M937" s="4" t="s">
        <v>49</v>
      </c>
      <c r="N937" s="4" t="s">
        <v>49</v>
      </c>
      <c r="O937" s="4" t="s">
        <v>49</v>
      </c>
      <c r="P937" s="3" t="s">
        <v>1266</v>
      </c>
      <c r="Q937" s="3" t="s">
        <v>39</v>
      </c>
      <c r="R937" s="3" t="s">
        <v>1267</v>
      </c>
      <c r="S937" s="3" t="s">
        <v>113</v>
      </c>
      <c r="T937" s="3" t="s">
        <v>1268</v>
      </c>
      <c r="U937" s="3" t="s">
        <v>117</v>
      </c>
      <c r="V937" s="3" t="s">
        <v>90</v>
      </c>
      <c r="W937" s="3" t="s">
        <v>44</v>
      </c>
      <c r="X937" s="3" t="s">
        <v>91</v>
      </c>
      <c r="Y937" s="3" t="s">
        <v>46</v>
      </c>
      <c r="Z937" s="3" t="s">
        <v>1269</v>
      </c>
      <c r="AA937" s="3" t="s">
        <v>1990</v>
      </c>
      <c r="AB937" s="4">
        <v>3</v>
      </c>
      <c r="AC937" s="12" t="s">
        <v>3123</v>
      </c>
      <c r="AD937" s="10"/>
      <c r="AE937" s="10"/>
      <c r="AF937" s="4">
        <v>47610</v>
      </c>
      <c r="AG937" s="4">
        <v>47.61</v>
      </c>
      <c r="AH937" s="4">
        <v>2124000</v>
      </c>
    </row>
    <row r="938" spans="1:34" ht="22" customHeight="1" x14ac:dyDescent="0.3">
      <c r="A938" s="5">
        <v>42942</v>
      </c>
      <c r="B938" s="6" t="s">
        <v>50</v>
      </c>
      <c r="C938" s="6" t="s">
        <v>84</v>
      </c>
      <c r="D938" s="6" t="s">
        <v>85</v>
      </c>
      <c r="E938" s="6" t="s">
        <v>44</v>
      </c>
      <c r="F938" s="6" t="s">
        <v>33</v>
      </c>
      <c r="G938" s="7" t="s">
        <v>49</v>
      </c>
      <c r="H938" s="7" t="s">
        <v>49</v>
      </c>
      <c r="I938" s="6" t="s">
        <v>86</v>
      </c>
      <c r="J938" s="6" t="s">
        <v>286</v>
      </c>
      <c r="K938" s="7" t="s">
        <v>49</v>
      </c>
      <c r="L938" s="6" t="s">
        <v>1778</v>
      </c>
      <c r="M938" s="7" t="s">
        <v>49</v>
      </c>
      <c r="N938" s="7" t="s">
        <v>49</v>
      </c>
      <c r="O938" s="7" t="s">
        <v>49</v>
      </c>
      <c r="P938" s="6" t="s">
        <v>1779</v>
      </c>
      <c r="Q938" s="6" t="s">
        <v>39</v>
      </c>
      <c r="R938" s="6" t="s">
        <v>96</v>
      </c>
      <c r="S938" s="6" t="s">
        <v>97</v>
      </c>
      <c r="T938" s="6" t="s">
        <v>98</v>
      </c>
      <c r="U938" s="6" t="s">
        <v>99</v>
      </c>
      <c r="V938" s="6" t="s">
        <v>90</v>
      </c>
      <c r="W938" s="6" t="s">
        <v>44</v>
      </c>
      <c r="X938" s="6" t="s">
        <v>91</v>
      </c>
      <c r="Y938" s="6" t="s">
        <v>46</v>
      </c>
      <c r="Z938" s="6" t="s">
        <v>781</v>
      </c>
      <c r="AA938" s="6" t="s">
        <v>1991</v>
      </c>
      <c r="AB938" s="7">
        <v>4</v>
      </c>
      <c r="AC938" s="12" t="s">
        <v>3123</v>
      </c>
      <c r="AD938" s="7"/>
      <c r="AE938" s="7"/>
      <c r="AF938" s="7">
        <v>67739</v>
      </c>
      <c r="AG938" s="7">
        <v>67.739999999999995</v>
      </c>
      <c r="AH938" s="7">
        <v>224000</v>
      </c>
    </row>
    <row r="939" spans="1:34" ht="22" customHeight="1" x14ac:dyDescent="0.3">
      <c r="A939" s="2">
        <v>42942</v>
      </c>
      <c r="B939" s="3" t="s">
        <v>50</v>
      </c>
      <c r="C939" s="3" t="s">
        <v>32</v>
      </c>
      <c r="D939" s="4" t="s">
        <v>49</v>
      </c>
      <c r="E939" s="4" t="s">
        <v>49</v>
      </c>
      <c r="F939" s="3" t="s">
        <v>33</v>
      </c>
      <c r="G939" s="4" t="s">
        <v>49</v>
      </c>
      <c r="H939" s="4" t="s">
        <v>49</v>
      </c>
      <c r="I939" s="3" t="s">
        <v>34</v>
      </c>
      <c r="J939" s="3" t="s">
        <v>507</v>
      </c>
      <c r="K939" s="4" t="s">
        <v>49</v>
      </c>
      <c r="L939" s="3" t="s">
        <v>307</v>
      </c>
      <c r="M939" s="4" t="s">
        <v>49</v>
      </c>
      <c r="N939" s="4" t="s">
        <v>49</v>
      </c>
      <c r="O939" s="4" t="s">
        <v>49</v>
      </c>
      <c r="P939" s="3" t="s">
        <v>158</v>
      </c>
      <c r="Q939" s="3" t="s">
        <v>39</v>
      </c>
      <c r="R939" s="3" t="s">
        <v>106</v>
      </c>
      <c r="S939" s="3" t="s">
        <v>61</v>
      </c>
      <c r="T939" s="3" t="s">
        <v>107</v>
      </c>
      <c r="U939" s="3" t="s">
        <v>56</v>
      </c>
      <c r="V939" s="3" t="s">
        <v>43</v>
      </c>
      <c r="W939" s="3" t="s">
        <v>44</v>
      </c>
      <c r="X939" s="3" t="s">
        <v>45</v>
      </c>
      <c r="Y939" s="3" t="s">
        <v>46</v>
      </c>
      <c r="Z939" s="3" t="s">
        <v>1933</v>
      </c>
      <c r="AA939" s="3" t="s">
        <v>1992</v>
      </c>
      <c r="AB939" s="4">
        <v>2</v>
      </c>
      <c r="AC939" s="12" t="s">
        <v>3123</v>
      </c>
      <c r="AD939" s="10"/>
      <c r="AE939" s="10"/>
      <c r="AF939" s="4">
        <v>20144</v>
      </c>
      <c r="AG939" s="4">
        <v>20.14</v>
      </c>
      <c r="AH939" s="4">
        <v>43200</v>
      </c>
    </row>
    <row r="940" spans="1:34" ht="22" customHeight="1" x14ac:dyDescent="0.3">
      <c r="A940" s="5">
        <v>42938</v>
      </c>
      <c r="B940" s="6" t="s">
        <v>50</v>
      </c>
      <c r="C940" s="6" t="s">
        <v>84</v>
      </c>
      <c r="D940" s="6" t="s">
        <v>85</v>
      </c>
      <c r="E940" s="6" t="s">
        <v>44</v>
      </c>
      <c r="F940" s="6" t="s">
        <v>33</v>
      </c>
      <c r="G940" s="7" t="s">
        <v>49</v>
      </c>
      <c r="H940" s="7" t="s">
        <v>49</v>
      </c>
      <c r="I940" s="6" t="s">
        <v>86</v>
      </c>
      <c r="J940" s="6" t="s">
        <v>1271</v>
      </c>
      <c r="K940" s="7" t="s">
        <v>49</v>
      </c>
      <c r="L940" s="6" t="s">
        <v>61</v>
      </c>
      <c r="M940" s="6" t="s">
        <v>1272</v>
      </c>
      <c r="N940" s="7" t="s">
        <v>49</v>
      </c>
      <c r="O940" s="7" t="s">
        <v>49</v>
      </c>
      <c r="P940" s="6" t="s">
        <v>1273</v>
      </c>
      <c r="Q940" s="6" t="s">
        <v>39</v>
      </c>
      <c r="R940" s="6" t="s">
        <v>60</v>
      </c>
      <c r="S940" s="6" t="s">
        <v>61</v>
      </c>
      <c r="T940" s="6" t="s">
        <v>62</v>
      </c>
      <c r="U940" s="6" t="s">
        <v>56</v>
      </c>
      <c r="V940" s="6" t="s">
        <v>90</v>
      </c>
      <c r="W940" s="6" t="s">
        <v>44</v>
      </c>
      <c r="X940" s="6" t="s">
        <v>91</v>
      </c>
      <c r="Y940" s="6" t="s">
        <v>46</v>
      </c>
      <c r="Z940" s="6" t="s">
        <v>748</v>
      </c>
      <c r="AA940" s="6" t="s">
        <v>1995</v>
      </c>
      <c r="AB940" s="7">
        <v>4</v>
      </c>
      <c r="AC940" s="12" t="s">
        <v>3123</v>
      </c>
      <c r="AD940" s="7"/>
      <c r="AE940" s="7"/>
      <c r="AF940" s="7">
        <v>50520</v>
      </c>
      <c r="AG940" s="7">
        <v>50.52</v>
      </c>
      <c r="AH940" s="7">
        <v>202000</v>
      </c>
    </row>
    <row r="941" spans="1:34" ht="22" customHeight="1" x14ac:dyDescent="0.3">
      <c r="A941" s="2">
        <v>42936</v>
      </c>
      <c r="B941" s="3" t="s">
        <v>50</v>
      </c>
      <c r="C941" s="3" t="s">
        <v>32</v>
      </c>
      <c r="D941" s="4" t="s">
        <v>49</v>
      </c>
      <c r="E941" s="4" t="s">
        <v>49</v>
      </c>
      <c r="F941" s="3" t="s">
        <v>33</v>
      </c>
      <c r="G941" s="4" t="s">
        <v>49</v>
      </c>
      <c r="H941" s="4" t="s">
        <v>49</v>
      </c>
      <c r="I941" s="3" t="s">
        <v>34</v>
      </c>
      <c r="J941" s="3" t="s">
        <v>305</v>
      </c>
      <c r="K941" s="4" t="s">
        <v>49</v>
      </c>
      <c r="L941" s="3" t="s">
        <v>307</v>
      </c>
      <c r="M941" s="3" t="s">
        <v>33</v>
      </c>
      <c r="N941" s="4">
        <v>1134995330.5699999</v>
      </c>
      <c r="O941" s="4">
        <v>894516915.13</v>
      </c>
      <c r="P941" s="3" t="s">
        <v>1553</v>
      </c>
      <c r="Q941" s="3" t="s">
        <v>39</v>
      </c>
      <c r="R941" s="3" t="s">
        <v>310</v>
      </c>
      <c r="S941" s="3" t="s">
        <v>307</v>
      </c>
      <c r="T941" s="3" t="s">
        <v>311</v>
      </c>
      <c r="U941" s="3" t="s">
        <v>56</v>
      </c>
      <c r="V941" s="3" t="s">
        <v>43</v>
      </c>
      <c r="W941" s="3" t="s">
        <v>44</v>
      </c>
      <c r="X941" s="3" t="s">
        <v>45</v>
      </c>
      <c r="Y941" s="3" t="s">
        <v>46</v>
      </c>
      <c r="Z941" s="3" t="s">
        <v>140</v>
      </c>
      <c r="AA941" s="3" t="s">
        <v>1996</v>
      </c>
      <c r="AB941" s="4">
        <v>6</v>
      </c>
      <c r="AC941" s="12" t="s">
        <v>3123</v>
      </c>
      <c r="AD941" s="10"/>
      <c r="AE941" s="10"/>
      <c r="AF941" s="4">
        <v>115530</v>
      </c>
      <c r="AG941" s="4">
        <v>115.53</v>
      </c>
      <c r="AH941" s="4">
        <v>135000</v>
      </c>
    </row>
    <row r="942" spans="1:34" ht="22" customHeight="1" x14ac:dyDescent="0.3">
      <c r="A942" s="5">
        <v>42936</v>
      </c>
      <c r="B942" s="6" t="s">
        <v>50</v>
      </c>
      <c r="C942" s="6" t="s">
        <v>32</v>
      </c>
      <c r="D942" s="7" t="s">
        <v>49</v>
      </c>
      <c r="E942" s="7" t="s">
        <v>49</v>
      </c>
      <c r="F942" s="6" t="s">
        <v>33</v>
      </c>
      <c r="G942" s="7" t="s">
        <v>49</v>
      </c>
      <c r="H942" s="7" t="s">
        <v>49</v>
      </c>
      <c r="I942" s="6" t="s">
        <v>34</v>
      </c>
      <c r="J942" s="6" t="s">
        <v>600</v>
      </c>
      <c r="K942" s="7" t="s">
        <v>49</v>
      </c>
      <c r="L942" s="6" t="s">
        <v>61</v>
      </c>
      <c r="M942" s="6" t="s">
        <v>33</v>
      </c>
      <c r="N942" s="7">
        <v>226137105.80000001</v>
      </c>
      <c r="O942" s="7">
        <v>372933896.24000001</v>
      </c>
      <c r="P942" s="6" t="s">
        <v>1997</v>
      </c>
      <c r="Q942" s="6" t="s">
        <v>39</v>
      </c>
      <c r="R942" s="6" t="s">
        <v>106</v>
      </c>
      <c r="S942" s="6" t="s">
        <v>61</v>
      </c>
      <c r="T942" s="6" t="s">
        <v>107</v>
      </c>
      <c r="U942" s="6" t="s">
        <v>56</v>
      </c>
      <c r="V942" s="6" t="s">
        <v>43</v>
      </c>
      <c r="W942" s="6" t="s">
        <v>44</v>
      </c>
      <c r="X942" s="6" t="s">
        <v>45</v>
      </c>
      <c r="Y942" s="6" t="s">
        <v>46</v>
      </c>
      <c r="Z942" s="6" t="s">
        <v>108</v>
      </c>
      <c r="AA942" s="6" t="s">
        <v>1998</v>
      </c>
      <c r="AB942" s="7">
        <v>2</v>
      </c>
      <c r="AC942" s="12" t="s">
        <v>3123</v>
      </c>
      <c r="AD942" s="7"/>
      <c r="AE942" s="7"/>
      <c r="AF942" s="7">
        <v>14560</v>
      </c>
      <c r="AG942" s="7">
        <v>14.56</v>
      </c>
      <c r="AH942" s="7">
        <v>85500</v>
      </c>
    </row>
    <row r="943" spans="1:34" ht="22" customHeight="1" x14ac:dyDescent="0.3">
      <c r="A943" s="2">
        <v>42936</v>
      </c>
      <c r="B943" s="3" t="s">
        <v>31</v>
      </c>
      <c r="C943" s="3" t="s">
        <v>32</v>
      </c>
      <c r="D943" s="4" t="s">
        <v>49</v>
      </c>
      <c r="E943" s="4" t="s">
        <v>49</v>
      </c>
      <c r="F943" s="3" t="s">
        <v>33</v>
      </c>
      <c r="G943" s="4" t="s">
        <v>49</v>
      </c>
      <c r="H943" s="4" t="s">
        <v>49</v>
      </c>
      <c r="I943" s="3" t="s">
        <v>34</v>
      </c>
      <c r="J943" s="3" t="s">
        <v>65</v>
      </c>
      <c r="K943" s="4" t="s">
        <v>49</v>
      </c>
      <c r="L943" s="4" t="s">
        <v>49</v>
      </c>
      <c r="M943" s="3" t="s">
        <v>33</v>
      </c>
      <c r="N943" s="4" t="s">
        <v>49</v>
      </c>
      <c r="O943" s="4" t="s">
        <v>49</v>
      </c>
      <c r="P943" s="3" t="s">
        <v>66</v>
      </c>
      <c r="Q943" s="3" t="s">
        <v>39</v>
      </c>
      <c r="R943" s="3" t="s">
        <v>67</v>
      </c>
      <c r="S943" s="3" t="s">
        <v>68</v>
      </c>
      <c r="T943" s="3" t="s">
        <v>69</v>
      </c>
      <c r="U943" s="3" t="s">
        <v>70</v>
      </c>
      <c r="V943" s="3" t="s">
        <v>43</v>
      </c>
      <c r="W943" s="3" t="s">
        <v>44</v>
      </c>
      <c r="X943" s="3" t="s">
        <v>45</v>
      </c>
      <c r="Y943" s="3" t="s">
        <v>46</v>
      </c>
      <c r="Z943" s="3" t="s">
        <v>73</v>
      </c>
      <c r="AA943" s="3" t="s">
        <v>1999</v>
      </c>
      <c r="AB943" s="4">
        <v>8</v>
      </c>
      <c r="AC943" s="12" t="s">
        <v>3123</v>
      </c>
      <c r="AD943" s="10"/>
      <c r="AE943" s="10"/>
      <c r="AF943" s="4">
        <v>88657</v>
      </c>
      <c r="AG943" s="4">
        <v>88.66</v>
      </c>
      <c r="AH943" s="4">
        <v>681000</v>
      </c>
    </row>
    <row r="944" spans="1:34" ht="22" customHeight="1" x14ac:dyDescent="0.3">
      <c r="A944" s="2">
        <v>42936</v>
      </c>
      <c r="B944" s="3" t="s">
        <v>50</v>
      </c>
      <c r="C944" s="3" t="s">
        <v>32</v>
      </c>
      <c r="D944" s="4" t="s">
        <v>49</v>
      </c>
      <c r="E944" s="4" t="s">
        <v>49</v>
      </c>
      <c r="F944" s="3" t="s">
        <v>33</v>
      </c>
      <c r="G944" s="4" t="s">
        <v>49</v>
      </c>
      <c r="H944" s="4" t="s">
        <v>49</v>
      </c>
      <c r="I944" s="3" t="s">
        <v>34</v>
      </c>
      <c r="J944" s="3" t="s">
        <v>1969</v>
      </c>
      <c r="K944" s="3" t="s">
        <v>818</v>
      </c>
      <c r="L944" s="3" t="s">
        <v>61</v>
      </c>
      <c r="M944" s="3" t="s">
        <v>1272</v>
      </c>
      <c r="N944" s="9">
        <v>344101093</v>
      </c>
      <c r="O944" s="4" t="s">
        <v>49</v>
      </c>
      <c r="P944" s="3" t="s">
        <v>1970</v>
      </c>
      <c r="Q944" s="3" t="s">
        <v>39</v>
      </c>
      <c r="R944" s="3" t="s">
        <v>60</v>
      </c>
      <c r="S944" s="3" t="s">
        <v>61</v>
      </c>
      <c r="T944" s="3" t="s">
        <v>62</v>
      </c>
      <c r="U944" s="3" t="s">
        <v>56</v>
      </c>
      <c r="V944" s="3" t="s">
        <v>43</v>
      </c>
      <c r="W944" s="3" t="s">
        <v>44</v>
      </c>
      <c r="X944" s="3" t="s">
        <v>45</v>
      </c>
      <c r="Y944" s="3" t="s">
        <v>46</v>
      </c>
      <c r="Z944" s="3" t="s">
        <v>580</v>
      </c>
      <c r="AA944" s="3" t="s">
        <v>2000</v>
      </c>
      <c r="AB944" s="4">
        <v>1</v>
      </c>
      <c r="AC944" s="12" t="s">
        <v>3123</v>
      </c>
      <c r="AD944" s="10"/>
      <c r="AE944" s="10"/>
      <c r="AF944" s="4">
        <v>8400</v>
      </c>
      <c r="AG944" s="4">
        <v>8.4</v>
      </c>
      <c r="AH944" s="4">
        <v>138000</v>
      </c>
    </row>
    <row r="945" spans="1:34" ht="22" customHeight="1" x14ac:dyDescent="0.3">
      <c r="A945" s="5">
        <v>42936</v>
      </c>
      <c r="B945" s="6" t="s">
        <v>50</v>
      </c>
      <c r="C945" s="6" t="s">
        <v>32</v>
      </c>
      <c r="D945" s="7" t="s">
        <v>49</v>
      </c>
      <c r="E945" s="7" t="s">
        <v>49</v>
      </c>
      <c r="F945" s="6" t="s">
        <v>33</v>
      </c>
      <c r="G945" s="7" t="s">
        <v>49</v>
      </c>
      <c r="H945" s="7" t="s">
        <v>49</v>
      </c>
      <c r="I945" s="6" t="s">
        <v>34</v>
      </c>
      <c r="J945" s="6" t="s">
        <v>278</v>
      </c>
      <c r="K945" s="7" t="s">
        <v>49</v>
      </c>
      <c r="L945" s="7" t="s">
        <v>49</v>
      </c>
      <c r="M945" s="6" t="s">
        <v>33</v>
      </c>
      <c r="N945" s="7">
        <v>760485634</v>
      </c>
      <c r="O945" s="7" t="s">
        <v>49</v>
      </c>
      <c r="P945" s="6" t="s">
        <v>279</v>
      </c>
      <c r="Q945" s="6" t="s">
        <v>39</v>
      </c>
      <c r="R945" s="6" t="s">
        <v>60</v>
      </c>
      <c r="S945" s="6" t="s">
        <v>61</v>
      </c>
      <c r="T945" s="6" t="s">
        <v>62</v>
      </c>
      <c r="U945" s="6" t="s">
        <v>56</v>
      </c>
      <c r="V945" s="6" t="s">
        <v>43</v>
      </c>
      <c r="W945" s="6" t="s">
        <v>44</v>
      </c>
      <c r="X945" s="6" t="s">
        <v>45</v>
      </c>
      <c r="Y945" s="6" t="s">
        <v>46</v>
      </c>
      <c r="Z945" s="6" t="s">
        <v>1804</v>
      </c>
      <c r="AA945" s="6" t="s">
        <v>1805</v>
      </c>
      <c r="AB945" s="7">
        <v>2</v>
      </c>
      <c r="AC945" s="12" t="s">
        <v>3123</v>
      </c>
      <c r="AD945" s="7"/>
      <c r="AE945" s="7"/>
      <c r="AF945" s="7">
        <v>20140</v>
      </c>
      <c r="AG945" s="7">
        <v>20.14</v>
      </c>
      <c r="AH945" s="7">
        <v>929000</v>
      </c>
    </row>
    <row r="946" spans="1:34" ht="22" customHeight="1" x14ac:dyDescent="0.3">
      <c r="A946" s="5">
        <v>42935</v>
      </c>
      <c r="B946" s="6" t="s">
        <v>31</v>
      </c>
      <c r="C946" s="6" t="s">
        <v>84</v>
      </c>
      <c r="D946" s="6" t="s">
        <v>660</v>
      </c>
      <c r="E946" s="6" t="s">
        <v>44</v>
      </c>
      <c r="F946" s="7" t="s">
        <v>49</v>
      </c>
      <c r="G946" s="7" t="s">
        <v>49</v>
      </c>
      <c r="H946" s="7" t="s">
        <v>49</v>
      </c>
      <c r="I946" s="6" t="s">
        <v>661</v>
      </c>
      <c r="J946" s="6" t="s">
        <v>637</v>
      </c>
      <c r="K946" s="7" t="s">
        <v>49</v>
      </c>
      <c r="L946" s="7" t="s">
        <v>49</v>
      </c>
      <c r="M946" s="7" t="s">
        <v>49</v>
      </c>
      <c r="N946" s="7" t="s">
        <v>49</v>
      </c>
      <c r="O946" s="7" t="s">
        <v>49</v>
      </c>
      <c r="P946" s="6" t="s">
        <v>638</v>
      </c>
      <c r="Q946" s="6" t="s">
        <v>39</v>
      </c>
      <c r="R946" s="6" t="s">
        <v>639</v>
      </c>
      <c r="S946" s="6" t="s">
        <v>640</v>
      </c>
      <c r="T946" s="6" t="s">
        <v>641</v>
      </c>
      <c r="U946" s="6" t="s">
        <v>642</v>
      </c>
      <c r="V946" s="6" t="s">
        <v>43</v>
      </c>
      <c r="W946" s="6" t="s">
        <v>44</v>
      </c>
      <c r="X946" s="6" t="s">
        <v>45</v>
      </c>
      <c r="Y946" s="6" t="s">
        <v>46</v>
      </c>
      <c r="Z946" s="6" t="s">
        <v>73</v>
      </c>
      <c r="AA946" s="6" t="s">
        <v>2001</v>
      </c>
      <c r="AB946" s="7">
        <v>6</v>
      </c>
      <c r="AC946" s="12" t="s">
        <v>3123</v>
      </c>
      <c r="AD946" s="7"/>
      <c r="AE946" s="7"/>
      <c r="AF946" s="7">
        <v>104736</v>
      </c>
      <c r="AG946" s="7">
        <v>104.74</v>
      </c>
      <c r="AH946" s="7">
        <v>239000</v>
      </c>
    </row>
    <row r="947" spans="1:34" ht="22" customHeight="1" x14ac:dyDescent="0.3">
      <c r="A947" s="2">
        <v>42935</v>
      </c>
      <c r="B947" s="3" t="s">
        <v>50</v>
      </c>
      <c r="C947" s="3" t="s">
        <v>84</v>
      </c>
      <c r="D947" s="3" t="s">
        <v>85</v>
      </c>
      <c r="E947" s="3" t="s">
        <v>44</v>
      </c>
      <c r="F947" s="3" t="s">
        <v>33</v>
      </c>
      <c r="G947" s="4" t="s">
        <v>49</v>
      </c>
      <c r="H947" s="4" t="s">
        <v>49</v>
      </c>
      <c r="I947" s="3" t="s">
        <v>86</v>
      </c>
      <c r="J947" s="3" t="s">
        <v>1264</v>
      </c>
      <c r="K947" s="3" t="s">
        <v>1265</v>
      </c>
      <c r="L947" s="3" t="s">
        <v>113</v>
      </c>
      <c r="M947" s="4" t="s">
        <v>49</v>
      </c>
      <c r="N947" s="4" t="s">
        <v>49</v>
      </c>
      <c r="O947" s="4" t="s">
        <v>49</v>
      </c>
      <c r="P947" s="3" t="s">
        <v>1266</v>
      </c>
      <c r="Q947" s="3" t="s">
        <v>39</v>
      </c>
      <c r="R947" s="3" t="s">
        <v>1267</v>
      </c>
      <c r="S947" s="3" t="s">
        <v>113</v>
      </c>
      <c r="T947" s="3" t="s">
        <v>1268</v>
      </c>
      <c r="U947" s="3" t="s">
        <v>117</v>
      </c>
      <c r="V947" s="3" t="s">
        <v>90</v>
      </c>
      <c r="W947" s="3" t="s">
        <v>44</v>
      </c>
      <c r="X947" s="3" t="s">
        <v>91</v>
      </c>
      <c r="Y947" s="3" t="s">
        <v>46</v>
      </c>
      <c r="Z947" s="3" t="s">
        <v>1269</v>
      </c>
      <c r="AA947" s="3" t="s">
        <v>2002</v>
      </c>
      <c r="AB947" s="4">
        <v>2</v>
      </c>
      <c r="AC947" s="12" t="s">
        <v>3123</v>
      </c>
      <c r="AD947" s="10"/>
      <c r="AE947" s="10"/>
      <c r="AF947" s="4">
        <v>38088</v>
      </c>
      <c r="AG947" s="4">
        <v>38.090000000000003</v>
      </c>
      <c r="AH947" s="4">
        <v>1699000</v>
      </c>
    </row>
    <row r="948" spans="1:34" ht="22" customHeight="1" x14ac:dyDescent="0.3">
      <c r="A948" s="5">
        <v>42935</v>
      </c>
      <c r="B948" s="6" t="s">
        <v>50</v>
      </c>
      <c r="C948" s="6" t="s">
        <v>84</v>
      </c>
      <c r="D948" s="6" t="s">
        <v>85</v>
      </c>
      <c r="E948" s="6" t="s">
        <v>44</v>
      </c>
      <c r="F948" s="6" t="s">
        <v>33</v>
      </c>
      <c r="G948" s="7" t="s">
        <v>49</v>
      </c>
      <c r="H948" s="7" t="s">
        <v>49</v>
      </c>
      <c r="I948" s="6" t="s">
        <v>86</v>
      </c>
      <c r="J948" s="6" t="s">
        <v>817</v>
      </c>
      <c r="K948" s="6" t="s">
        <v>818</v>
      </c>
      <c r="L948" s="6" t="s">
        <v>61</v>
      </c>
      <c r="M948" s="6" t="s">
        <v>33</v>
      </c>
      <c r="N948" s="7">
        <v>124338288.64</v>
      </c>
      <c r="O948" s="7">
        <v>620690093.11000001</v>
      </c>
      <c r="P948" s="6" t="s">
        <v>819</v>
      </c>
      <c r="Q948" s="6" t="s">
        <v>39</v>
      </c>
      <c r="R948" s="6" t="s">
        <v>60</v>
      </c>
      <c r="S948" s="6" t="s">
        <v>61</v>
      </c>
      <c r="T948" s="6" t="s">
        <v>62</v>
      </c>
      <c r="U948" s="6" t="s">
        <v>56</v>
      </c>
      <c r="V948" s="6" t="s">
        <v>90</v>
      </c>
      <c r="W948" s="6" t="s">
        <v>44</v>
      </c>
      <c r="X948" s="6" t="s">
        <v>91</v>
      </c>
      <c r="Y948" s="6" t="s">
        <v>46</v>
      </c>
      <c r="Z948" s="6" t="s">
        <v>820</v>
      </c>
      <c r="AA948" s="6" t="s">
        <v>2003</v>
      </c>
      <c r="AB948" s="7">
        <v>8</v>
      </c>
      <c r="AC948" s="12" t="s">
        <v>3123</v>
      </c>
      <c r="AD948" s="7"/>
      <c r="AE948" s="7"/>
      <c r="AF948" s="7">
        <v>172320.01</v>
      </c>
      <c r="AG948" s="7">
        <v>172.32</v>
      </c>
      <c r="AH948" s="7">
        <v>1156000</v>
      </c>
    </row>
    <row r="949" spans="1:34" ht="22" customHeight="1" x14ac:dyDescent="0.3">
      <c r="A949" s="5">
        <v>42934</v>
      </c>
      <c r="B949" s="6" t="s">
        <v>50</v>
      </c>
      <c r="C949" s="6" t="s">
        <v>84</v>
      </c>
      <c r="D949" s="6" t="s">
        <v>85</v>
      </c>
      <c r="E949" s="6" t="s">
        <v>44</v>
      </c>
      <c r="F949" s="6" t="s">
        <v>33</v>
      </c>
      <c r="G949" s="7" t="s">
        <v>49</v>
      </c>
      <c r="H949" s="7" t="s">
        <v>49</v>
      </c>
      <c r="I949" s="6" t="s">
        <v>86</v>
      </c>
      <c r="J949" s="6" t="s">
        <v>2004</v>
      </c>
      <c r="K949" s="6" t="s">
        <v>2005</v>
      </c>
      <c r="L949" s="6" t="s">
        <v>97</v>
      </c>
      <c r="M949" s="6" t="s">
        <v>1075</v>
      </c>
      <c r="N949" s="7" t="s">
        <v>49</v>
      </c>
      <c r="O949" s="7" t="s">
        <v>49</v>
      </c>
      <c r="P949" s="6" t="s">
        <v>2006</v>
      </c>
      <c r="Q949" s="6" t="s">
        <v>39</v>
      </c>
      <c r="R949" s="6" t="s">
        <v>2007</v>
      </c>
      <c r="S949" s="6" t="s">
        <v>97</v>
      </c>
      <c r="T949" s="6" t="s">
        <v>2008</v>
      </c>
      <c r="U949" s="6" t="s">
        <v>99</v>
      </c>
      <c r="V949" s="6" t="s">
        <v>90</v>
      </c>
      <c r="W949" s="6" t="s">
        <v>44</v>
      </c>
      <c r="X949" s="6" t="s">
        <v>91</v>
      </c>
      <c r="Y949" s="6" t="s">
        <v>46</v>
      </c>
      <c r="Z949" s="6" t="s">
        <v>2009</v>
      </c>
      <c r="AA949" s="6" t="s">
        <v>2010</v>
      </c>
      <c r="AB949" s="7">
        <v>1</v>
      </c>
      <c r="AC949" s="12" t="s">
        <v>3123</v>
      </c>
      <c r="AD949" s="7"/>
      <c r="AE949" s="7"/>
      <c r="AF949" s="7">
        <v>16724</v>
      </c>
      <c r="AG949" s="7">
        <v>16.72</v>
      </c>
      <c r="AH949" s="7">
        <v>33000</v>
      </c>
    </row>
    <row r="950" spans="1:34" ht="22" customHeight="1" x14ac:dyDescent="0.3">
      <c r="A950" s="2">
        <v>42933</v>
      </c>
      <c r="B950" s="3" t="s">
        <v>50</v>
      </c>
      <c r="C950" s="3" t="s">
        <v>32</v>
      </c>
      <c r="D950" s="4" t="s">
        <v>49</v>
      </c>
      <c r="E950" s="4" t="s">
        <v>49</v>
      </c>
      <c r="F950" s="3" t="s">
        <v>33</v>
      </c>
      <c r="G950" s="4" t="s">
        <v>49</v>
      </c>
      <c r="H950" s="4" t="s">
        <v>49</v>
      </c>
      <c r="I950" s="3" t="s">
        <v>34</v>
      </c>
      <c r="J950" s="3" t="s">
        <v>51</v>
      </c>
      <c r="K950" s="4" t="s">
        <v>49</v>
      </c>
      <c r="L950" s="3" t="s">
        <v>54</v>
      </c>
      <c r="M950" s="3" t="s">
        <v>33</v>
      </c>
      <c r="N950" s="4">
        <v>570501619.85000002</v>
      </c>
      <c r="O950" s="4">
        <v>302280881</v>
      </c>
      <c r="P950" s="3" t="s">
        <v>1206</v>
      </c>
      <c r="Q950" s="3" t="s">
        <v>39</v>
      </c>
      <c r="R950" s="3" t="s">
        <v>60</v>
      </c>
      <c r="S950" s="3" t="s">
        <v>61</v>
      </c>
      <c r="T950" s="3" t="s">
        <v>62</v>
      </c>
      <c r="U950" s="3" t="s">
        <v>56</v>
      </c>
      <c r="V950" s="3" t="s">
        <v>43</v>
      </c>
      <c r="W950" s="3" t="s">
        <v>44</v>
      </c>
      <c r="X950" s="3" t="s">
        <v>45</v>
      </c>
      <c r="Y950" s="3" t="s">
        <v>46</v>
      </c>
      <c r="Z950" s="3" t="s">
        <v>63</v>
      </c>
      <c r="AA950" s="3" t="s">
        <v>2011</v>
      </c>
      <c r="AB950" s="4">
        <v>1</v>
      </c>
      <c r="AC950" s="12" t="s">
        <v>3123</v>
      </c>
      <c r="AD950" s="10"/>
      <c r="AE950" s="10"/>
      <c r="AF950" s="4">
        <v>12090</v>
      </c>
      <c r="AG950" s="4">
        <v>12.09</v>
      </c>
      <c r="AH950" s="4">
        <v>134000</v>
      </c>
    </row>
    <row r="951" spans="1:34" ht="22" customHeight="1" x14ac:dyDescent="0.3">
      <c r="A951" s="5">
        <v>42933</v>
      </c>
      <c r="B951" s="6" t="s">
        <v>50</v>
      </c>
      <c r="C951" s="6" t="s">
        <v>32</v>
      </c>
      <c r="D951" s="7" t="s">
        <v>49</v>
      </c>
      <c r="E951" s="7" t="s">
        <v>49</v>
      </c>
      <c r="F951" s="6" t="s">
        <v>33</v>
      </c>
      <c r="G951" s="7" t="s">
        <v>49</v>
      </c>
      <c r="H951" s="7" t="s">
        <v>49</v>
      </c>
      <c r="I951" s="6" t="s">
        <v>34</v>
      </c>
      <c r="J951" s="6" t="s">
        <v>51</v>
      </c>
      <c r="K951" s="7" t="s">
        <v>49</v>
      </c>
      <c r="L951" s="6" t="s">
        <v>54</v>
      </c>
      <c r="M951" s="6" t="s">
        <v>33</v>
      </c>
      <c r="N951" s="7">
        <v>570501619.85000002</v>
      </c>
      <c r="O951" s="7">
        <v>302280881</v>
      </c>
      <c r="P951" s="6" t="s">
        <v>1206</v>
      </c>
      <c r="Q951" s="6" t="s">
        <v>39</v>
      </c>
      <c r="R951" s="6" t="s">
        <v>60</v>
      </c>
      <c r="S951" s="6" t="s">
        <v>61</v>
      </c>
      <c r="T951" s="6" t="s">
        <v>62</v>
      </c>
      <c r="U951" s="6" t="s">
        <v>56</v>
      </c>
      <c r="V951" s="6" t="s">
        <v>43</v>
      </c>
      <c r="W951" s="6" t="s">
        <v>44</v>
      </c>
      <c r="X951" s="6" t="s">
        <v>45</v>
      </c>
      <c r="Y951" s="6" t="s">
        <v>46</v>
      </c>
      <c r="Z951" s="6" t="s">
        <v>63</v>
      </c>
      <c r="AA951" s="6" t="s">
        <v>2011</v>
      </c>
      <c r="AB951" s="7">
        <v>1</v>
      </c>
      <c r="AC951" s="12" t="s">
        <v>3123</v>
      </c>
      <c r="AD951" s="7"/>
      <c r="AE951" s="7"/>
      <c r="AF951" s="7">
        <v>12090</v>
      </c>
      <c r="AG951" s="7">
        <v>12.09</v>
      </c>
      <c r="AH951" s="7">
        <v>134000</v>
      </c>
    </row>
    <row r="952" spans="1:34" ht="22" customHeight="1" x14ac:dyDescent="0.3">
      <c r="A952" s="2">
        <v>42932</v>
      </c>
      <c r="B952" s="3" t="s">
        <v>50</v>
      </c>
      <c r="C952" s="3" t="s">
        <v>84</v>
      </c>
      <c r="D952" s="3" t="s">
        <v>85</v>
      </c>
      <c r="E952" s="3" t="s">
        <v>44</v>
      </c>
      <c r="F952" s="3" t="s">
        <v>33</v>
      </c>
      <c r="G952" s="4" t="s">
        <v>49</v>
      </c>
      <c r="H952" s="4" t="s">
        <v>49</v>
      </c>
      <c r="I952" s="3" t="s">
        <v>86</v>
      </c>
      <c r="J952" s="3" t="s">
        <v>1399</v>
      </c>
      <c r="K952" s="4" t="s">
        <v>49</v>
      </c>
      <c r="L952" s="3" t="s">
        <v>1000</v>
      </c>
      <c r="M952" s="3" t="s">
        <v>33</v>
      </c>
      <c r="N952" s="4" t="s">
        <v>49</v>
      </c>
      <c r="O952" s="4" t="s">
        <v>49</v>
      </c>
      <c r="P952" s="3" t="s">
        <v>1400</v>
      </c>
      <c r="Q952" s="3" t="s">
        <v>39</v>
      </c>
      <c r="R952" s="3" t="s">
        <v>999</v>
      </c>
      <c r="S952" s="3" t="s">
        <v>1000</v>
      </c>
      <c r="T952" s="3" t="s">
        <v>1001</v>
      </c>
      <c r="U952" s="3" t="s">
        <v>42</v>
      </c>
      <c r="V952" s="3" t="s">
        <v>90</v>
      </c>
      <c r="W952" s="3" t="s">
        <v>44</v>
      </c>
      <c r="X952" s="3" t="s">
        <v>91</v>
      </c>
      <c r="Y952" s="3" t="s">
        <v>46</v>
      </c>
      <c r="Z952" s="3" t="s">
        <v>2012</v>
      </c>
      <c r="AA952" s="3" t="s">
        <v>2013</v>
      </c>
      <c r="AB952" s="4">
        <v>1</v>
      </c>
      <c r="AC952" s="12" t="s">
        <v>3123</v>
      </c>
      <c r="AD952" s="10"/>
      <c r="AE952" s="10"/>
      <c r="AF952" s="4">
        <v>20210</v>
      </c>
      <c r="AG952" s="4">
        <v>20.21</v>
      </c>
      <c r="AH952" s="3" t="s">
        <v>49</v>
      </c>
    </row>
    <row r="953" spans="1:34" ht="22" customHeight="1" x14ac:dyDescent="0.3">
      <c r="A953" s="5">
        <v>42932</v>
      </c>
      <c r="B953" s="6" t="s">
        <v>50</v>
      </c>
      <c r="C953" s="6" t="s">
        <v>32</v>
      </c>
      <c r="D953" s="7" t="s">
        <v>49</v>
      </c>
      <c r="E953" s="7" t="s">
        <v>49</v>
      </c>
      <c r="F953" s="6" t="s">
        <v>33</v>
      </c>
      <c r="G953" s="7" t="s">
        <v>49</v>
      </c>
      <c r="H953" s="7" t="s">
        <v>49</v>
      </c>
      <c r="I953" s="6" t="s">
        <v>34</v>
      </c>
      <c r="J953" s="6" t="s">
        <v>1697</v>
      </c>
      <c r="K953" s="6" t="s">
        <v>1698</v>
      </c>
      <c r="L953" s="6" t="s">
        <v>136</v>
      </c>
      <c r="M953" s="6" t="s">
        <v>33</v>
      </c>
      <c r="N953" s="8">
        <v>100139200</v>
      </c>
      <c r="O953" s="7" t="s">
        <v>49</v>
      </c>
      <c r="P953" s="6" t="s">
        <v>1699</v>
      </c>
      <c r="Q953" s="6" t="s">
        <v>39</v>
      </c>
      <c r="R953" s="6" t="s">
        <v>135</v>
      </c>
      <c r="S953" s="6" t="s">
        <v>136</v>
      </c>
      <c r="T953" s="6" t="s">
        <v>137</v>
      </c>
      <c r="U953" s="6" t="s">
        <v>42</v>
      </c>
      <c r="V953" s="6" t="s">
        <v>43</v>
      </c>
      <c r="W953" s="6" t="s">
        <v>44</v>
      </c>
      <c r="X953" s="6" t="s">
        <v>45</v>
      </c>
      <c r="Y953" s="6" t="s">
        <v>46</v>
      </c>
      <c r="Z953" s="6" t="s">
        <v>1700</v>
      </c>
      <c r="AA953" s="6" t="s">
        <v>2014</v>
      </c>
      <c r="AB953" s="7">
        <v>3</v>
      </c>
      <c r="AC953" s="12" t="s">
        <v>3123</v>
      </c>
      <c r="AD953" s="7"/>
      <c r="AE953" s="7"/>
      <c r="AF953" s="7">
        <v>54270</v>
      </c>
      <c r="AG953" s="7">
        <v>54.27</v>
      </c>
      <c r="AH953" s="7">
        <v>155000</v>
      </c>
    </row>
    <row r="954" spans="1:34" ht="22" customHeight="1" x14ac:dyDescent="0.3">
      <c r="A954" s="5">
        <v>42930</v>
      </c>
      <c r="B954" s="6" t="s">
        <v>31</v>
      </c>
      <c r="C954" s="6" t="s">
        <v>32</v>
      </c>
      <c r="D954" s="7" t="s">
        <v>49</v>
      </c>
      <c r="E954" s="7" t="s">
        <v>49</v>
      </c>
      <c r="F954" s="6" t="s">
        <v>33</v>
      </c>
      <c r="G954" s="7" t="s">
        <v>49</v>
      </c>
      <c r="H954" s="7" t="s">
        <v>49</v>
      </c>
      <c r="I954" s="6" t="s">
        <v>34</v>
      </c>
      <c r="J954" s="6" t="s">
        <v>65</v>
      </c>
      <c r="K954" s="7" t="s">
        <v>49</v>
      </c>
      <c r="L954" s="7" t="s">
        <v>49</v>
      </c>
      <c r="M954" s="6" t="s">
        <v>33</v>
      </c>
      <c r="N954" s="7" t="s">
        <v>49</v>
      </c>
      <c r="O954" s="7" t="s">
        <v>49</v>
      </c>
      <c r="P954" s="6" t="s">
        <v>66</v>
      </c>
      <c r="Q954" s="6" t="s">
        <v>39</v>
      </c>
      <c r="R954" s="6" t="s">
        <v>67</v>
      </c>
      <c r="S954" s="6" t="s">
        <v>68</v>
      </c>
      <c r="T954" s="6" t="s">
        <v>69</v>
      </c>
      <c r="U954" s="6" t="s">
        <v>70</v>
      </c>
      <c r="V954" s="6" t="s">
        <v>43</v>
      </c>
      <c r="W954" s="6" t="s">
        <v>44</v>
      </c>
      <c r="X954" s="6" t="s">
        <v>45</v>
      </c>
      <c r="Y954" s="6" t="s">
        <v>46</v>
      </c>
      <c r="Z954" s="6" t="s">
        <v>2016</v>
      </c>
      <c r="AA954" s="6" t="s">
        <v>2017</v>
      </c>
      <c r="AB954" s="7">
        <v>6</v>
      </c>
      <c r="AC954" s="12" t="s">
        <v>3123</v>
      </c>
      <c r="AD954" s="7"/>
      <c r="AE954" s="7"/>
      <c r="AF954" s="7">
        <v>74580</v>
      </c>
      <c r="AG954" s="7">
        <v>74.58</v>
      </c>
      <c r="AH954" s="7">
        <v>103887000</v>
      </c>
    </row>
    <row r="955" spans="1:34" ht="22" customHeight="1" x14ac:dyDescent="0.3">
      <c r="A955" s="5">
        <v>42930</v>
      </c>
      <c r="B955" s="6" t="s">
        <v>31</v>
      </c>
      <c r="C955" s="6" t="s">
        <v>84</v>
      </c>
      <c r="D955" s="6" t="s">
        <v>660</v>
      </c>
      <c r="E955" s="6" t="s">
        <v>44</v>
      </c>
      <c r="F955" s="7" t="s">
        <v>49</v>
      </c>
      <c r="G955" s="7" t="s">
        <v>49</v>
      </c>
      <c r="H955" s="7" t="s">
        <v>49</v>
      </c>
      <c r="I955" s="6" t="s">
        <v>661</v>
      </c>
      <c r="J955" s="6" t="s">
        <v>65</v>
      </c>
      <c r="K955" s="7" t="s">
        <v>49</v>
      </c>
      <c r="L955" s="7" t="s">
        <v>49</v>
      </c>
      <c r="M955" s="6" t="s">
        <v>33</v>
      </c>
      <c r="N955" s="7" t="s">
        <v>49</v>
      </c>
      <c r="O955" s="7" t="s">
        <v>49</v>
      </c>
      <c r="P955" s="6" t="s">
        <v>66</v>
      </c>
      <c r="Q955" s="6" t="s">
        <v>39</v>
      </c>
      <c r="R955" s="6" t="s">
        <v>67</v>
      </c>
      <c r="S955" s="6" t="s">
        <v>68</v>
      </c>
      <c r="T955" s="6" t="s">
        <v>69</v>
      </c>
      <c r="U955" s="6" t="s">
        <v>70</v>
      </c>
      <c r="V955" s="6" t="s">
        <v>43</v>
      </c>
      <c r="W955" s="6" t="s">
        <v>44</v>
      </c>
      <c r="X955" s="6" t="s">
        <v>45</v>
      </c>
      <c r="Y955" s="6" t="s">
        <v>46</v>
      </c>
      <c r="Z955" s="6" t="s">
        <v>73</v>
      </c>
      <c r="AA955" s="6" t="s">
        <v>1126</v>
      </c>
      <c r="AB955" s="7">
        <v>2</v>
      </c>
      <c r="AC955" s="12" t="s">
        <v>3123</v>
      </c>
      <c r="AD955" s="7"/>
      <c r="AE955" s="7"/>
      <c r="AF955" s="7">
        <v>35236</v>
      </c>
      <c r="AG955" s="7">
        <v>35.24</v>
      </c>
      <c r="AH955" s="7">
        <v>271000</v>
      </c>
    </row>
    <row r="956" spans="1:34" ht="22" customHeight="1" x14ac:dyDescent="0.3">
      <c r="A956" s="2">
        <v>42930</v>
      </c>
      <c r="B956" s="3" t="s">
        <v>50</v>
      </c>
      <c r="C956" s="3" t="s">
        <v>84</v>
      </c>
      <c r="D956" s="3" t="s">
        <v>85</v>
      </c>
      <c r="E956" s="3" t="s">
        <v>44</v>
      </c>
      <c r="F956" s="3" t="s">
        <v>33</v>
      </c>
      <c r="G956" s="4" t="s">
        <v>49</v>
      </c>
      <c r="H956" s="4" t="s">
        <v>49</v>
      </c>
      <c r="I956" s="3" t="s">
        <v>86</v>
      </c>
      <c r="J956" s="3" t="s">
        <v>1271</v>
      </c>
      <c r="K956" s="4" t="s">
        <v>49</v>
      </c>
      <c r="L956" s="3" t="s">
        <v>61</v>
      </c>
      <c r="M956" s="3" t="s">
        <v>1272</v>
      </c>
      <c r="N956" s="4" t="s">
        <v>49</v>
      </c>
      <c r="O956" s="4" t="s">
        <v>49</v>
      </c>
      <c r="P956" s="3" t="s">
        <v>1273</v>
      </c>
      <c r="Q956" s="3" t="s">
        <v>39</v>
      </c>
      <c r="R956" s="3" t="s">
        <v>60</v>
      </c>
      <c r="S956" s="3" t="s">
        <v>61</v>
      </c>
      <c r="T956" s="3" t="s">
        <v>62</v>
      </c>
      <c r="U956" s="3" t="s">
        <v>56</v>
      </c>
      <c r="V956" s="3" t="s">
        <v>90</v>
      </c>
      <c r="W956" s="3" t="s">
        <v>44</v>
      </c>
      <c r="X956" s="3" t="s">
        <v>91</v>
      </c>
      <c r="Y956" s="3" t="s">
        <v>46</v>
      </c>
      <c r="Z956" s="3" t="s">
        <v>748</v>
      </c>
      <c r="AA956" s="3" t="s">
        <v>2021</v>
      </c>
      <c r="AB956" s="4">
        <v>2</v>
      </c>
      <c r="AC956" s="12" t="s">
        <v>3123</v>
      </c>
      <c r="AD956" s="10"/>
      <c r="AE956" s="10"/>
      <c r="AF956" s="4">
        <v>33680</v>
      </c>
      <c r="AG956" s="4">
        <v>33.68</v>
      </c>
      <c r="AH956" s="4">
        <v>135000</v>
      </c>
    </row>
    <row r="957" spans="1:34" ht="22" customHeight="1" x14ac:dyDescent="0.3">
      <c r="A957" s="5">
        <v>42930</v>
      </c>
      <c r="B957" s="6" t="s">
        <v>50</v>
      </c>
      <c r="C957" s="6" t="s">
        <v>84</v>
      </c>
      <c r="D957" s="6" t="s">
        <v>85</v>
      </c>
      <c r="E957" s="6" t="s">
        <v>44</v>
      </c>
      <c r="F957" s="6" t="s">
        <v>33</v>
      </c>
      <c r="G957" s="7" t="s">
        <v>49</v>
      </c>
      <c r="H957" s="7" t="s">
        <v>49</v>
      </c>
      <c r="I957" s="6" t="s">
        <v>86</v>
      </c>
      <c r="J957" s="6" t="s">
        <v>1264</v>
      </c>
      <c r="K957" s="6" t="s">
        <v>1265</v>
      </c>
      <c r="L957" s="6" t="s">
        <v>113</v>
      </c>
      <c r="M957" s="7" t="s">
        <v>49</v>
      </c>
      <c r="N957" s="7" t="s">
        <v>49</v>
      </c>
      <c r="O957" s="7" t="s">
        <v>49</v>
      </c>
      <c r="P957" s="6" t="s">
        <v>1266</v>
      </c>
      <c r="Q957" s="6" t="s">
        <v>39</v>
      </c>
      <c r="R957" s="6" t="s">
        <v>1267</v>
      </c>
      <c r="S957" s="6" t="s">
        <v>113</v>
      </c>
      <c r="T957" s="6" t="s">
        <v>1268</v>
      </c>
      <c r="U957" s="6" t="s">
        <v>117</v>
      </c>
      <c r="V957" s="6" t="s">
        <v>90</v>
      </c>
      <c r="W957" s="6" t="s">
        <v>44</v>
      </c>
      <c r="X957" s="6" t="s">
        <v>91</v>
      </c>
      <c r="Y957" s="6" t="s">
        <v>46</v>
      </c>
      <c r="Z957" s="6" t="s">
        <v>1269</v>
      </c>
      <c r="AA957" s="6" t="s">
        <v>2022</v>
      </c>
      <c r="AB957" s="7">
        <v>2</v>
      </c>
      <c r="AC957" s="12" t="s">
        <v>3123</v>
      </c>
      <c r="AD957" s="7"/>
      <c r="AE957" s="7"/>
      <c r="AF957" s="7">
        <v>38088</v>
      </c>
      <c r="AG957" s="7">
        <v>38.090000000000003</v>
      </c>
      <c r="AH957" s="7">
        <v>1699000</v>
      </c>
    </row>
    <row r="958" spans="1:34" ht="22" customHeight="1" x14ac:dyDescent="0.3">
      <c r="A958" s="5">
        <v>42928</v>
      </c>
      <c r="B958" s="6" t="s">
        <v>31</v>
      </c>
      <c r="C958" s="6" t="s">
        <v>32</v>
      </c>
      <c r="D958" s="7" t="s">
        <v>49</v>
      </c>
      <c r="E958" s="7" t="s">
        <v>49</v>
      </c>
      <c r="F958" s="6" t="s">
        <v>33</v>
      </c>
      <c r="G958" s="7" t="s">
        <v>49</v>
      </c>
      <c r="H958" s="7" t="s">
        <v>49</v>
      </c>
      <c r="I958" s="6" t="s">
        <v>34</v>
      </c>
      <c r="J958" s="6" t="s">
        <v>65</v>
      </c>
      <c r="K958" s="7" t="s">
        <v>49</v>
      </c>
      <c r="L958" s="7" t="s">
        <v>49</v>
      </c>
      <c r="M958" s="6" t="s">
        <v>33</v>
      </c>
      <c r="N958" s="7" t="s">
        <v>49</v>
      </c>
      <c r="O958" s="7" t="s">
        <v>49</v>
      </c>
      <c r="P958" s="6" t="s">
        <v>66</v>
      </c>
      <c r="Q958" s="6" t="s">
        <v>39</v>
      </c>
      <c r="R958" s="6" t="s">
        <v>227</v>
      </c>
      <c r="S958" s="6" t="s">
        <v>68</v>
      </c>
      <c r="T958" s="6" t="s">
        <v>228</v>
      </c>
      <c r="U958" s="6" t="s">
        <v>70</v>
      </c>
      <c r="V958" s="6" t="s">
        <v>43</v>
      </c>
      <c r="W958" s="6" t="s">
        <v>44</v>
      </c>
      <c r="X958" s="6" t="s">
        <v>45</v>
      </c>
      <c r="Y958" s="6" t="s">
        <v>46</v>
      </c>
      <c r="Z958" s="6" t="s">
        <v>71</v>
      </c>
      <c r="AA958" s="6" t="s">
        <v>2026</v>
      </c>
      <c r="AB958" s="7">
        <v>2</v>
      </c>
      <c r="AC958" s="12" t="s">
        <v>3123</v>
      </c>
      <c r="AD958" s="7"/>
      <c r="AE958" s="7"/>
      <c r="AF958" s="7">
        <v>22348</v>
      </c>
      <c r="AG958" s="7">
        <v>22.35</v>
      </c>
      <c r="AH958" s="7">
        <v>172000</v>
      </c>
    </row>
    <row r="959" spans="1:34" ht="22" customHeight="1" x14ac:dyDescent="0.3">
      <c r="A959" s="5">
        <v>42928</v>
      </c>
      <c r="B959" s="6" t="s">
        <v>31</v>
      </c>
      <c r="C959" s="6" t="s">
        <v>32</v>
      </c>
      <c r="D959" s="7" t="s">
        <v>49</v>
      </c>
      <c r="E959" s="7" t="s">
        <v>49</v>
      </c>
      <c r="F959" s="6" t="s">
        <v>33</v>
      </c>
      <c r="G959" s="7" t="s">
        <v>49</v>
      </c>
      <c r="H959" s="7" t="s">
        <v>49</v>
      </c>
      <c r="I959" s="6" t="s">
        <v>34</v>
      </c>
      <c r="J959" s="6" t="s">
        <v>65</v>
      </c>
      <c r="K959" s="7" t="s">
        <v>49</v>
      </c>
      <c r="L959" s="7" t="s">
        <v>49</v>
      </c>
      <c r="M959" s="6" t="s">
        <v>33</v>
      </c>
      <c r="N959" s="7" t="s">
        <v>49</v>
      </c>
      <c r="O959" s="7" t="s">
        <v>49</v>
      </c>
      <c r="P959" s="6" t="s">
        <v>66</v>
      </c>
      <c r="Q959" s="6" t="s">
        <v>39</v>
      </c>
      <c r="R959" s="6" t="s">
        <v>67</v>
      </c>
      <c r="S959" s="6" t="s">
        <v>68</v>
      </c>
      <c r="T959" s="6" t="s">
        <v>69</v>
      </c>
      <c r="U959" s="6" t="s">
        <v>70</v>
      </c>
      <c r="V959" s="6" t="s">
        <v>43</v>
      </c>
      <c r="W959" s="6" t="s">
        <v>44</v>
      </c>
      <c r="X959" s="6" t="s">
        <v>45</v>
      </c>
      <c r="Y959" s="6" t="s">
        <v>46</v>
      </c>
      <c r="Z959" s="6" t="s">
        <v>71</v>
      </c>
      <c r="AA959" s="6" t="s">
        <v>2027</v>
      </c>
      <c r="AB959" s="7">
        <v>4</v>
      </c>
      <c r="AC959" s="12" t="s">
        <v>3123</v>
      </c>
      <c r="AD959" s="7"/>
      <c r="AE959" s="7"/>
      <c r="AF959" s="7">
        <v>44696</v>
      </c>
      <c r="AG959" s="7">
        <v>44.7</v>
      </c>
      <c r="AH959" s="7">
        <v>343000</v>
      </c>
    </row>
    <row r="960" spans="1:34" ht="22" customHeight="1" x14ac:dyDescent="0.3">
      <c r="A960" s="2">
        <v>42927</v>
      </c>
      <c r="B960" s="3" t="s">
        <v>31</v>
      </c>
      <c r="C960" s="3" t="s">
        <v>32</v>
      </c>
      <c r="D960" s="4" t="s">
        <v>49</v>
      </c>
      <c r="E960" s="4" t="s">
        <v>49</v>
      </c>
      <c r="F960" s="3" t="s">
        <v>33</v>
      </c>
      <c r="G960" s="4" t="s">
        <v>49</v>
      </c>
      <c r="H960" s="4" t="s">
        <v>49</v>
      </c>
      <c r="I960" s="3" t="s">
        <v>34</v>
      </c>
      <c r="J960" s="3" t="s">
        <v>77</v>
      </c>
      <c r="K960" s="3" t="s">
        <v>78</v>
      </c>
      <c r="L960" s="3" t="s">
        <v>68</v>
      </c>
      <c r="M960" s="3" t="s">
        <v>33</v>
      </c>
      <c r="N960" s="4" t="s">
        <v>49</v>
      </c>
      <c r="O960" s="4" t="s">
        <v>49</v>
      </c>
      <c r="P960" s="3" t="s">
        <v>79</v>
      </c>
      <c r="Q960" s="3" t="s">
        <v>39</v>
      </c>
      <c r="R960" s="3" t="s">
        <v>67</v>
      </c>
      <c r="S960" s="3" t="s">
        <v>68</v>
      </c>
      <c r="T960" s="3" t="s">
        <v>69</v>
      </c>
      <c r="U960" s="3" t="s">
        <v>70</v>
      </c>
      <c r="V960" s="3" t="s">
        <v>43</v>
      </c>
      <c r="W960" s="3" t="s">
        <v>44</v>
      </c>
      <c r="X960" s="3" t="s">
        <v>45</v>
      </c>
      <c r="Y960" s="3" t="s">
        <v>46</v>
      </c>
      <c r="Z960" s="3" t="s">
        <v>210</v>
      </c>
      <c r="AA960" s="3" t="s">
        <v>2030</v>
      </c>
      <c r="AB960" s="4">
        <v>1</v>
      </c>
      <c r="AC960" s="12" t="s">
        <v>3123</v>
      </c>
      <c r="AD960" s="10"/>
      <c r="AE960" s="10"/>
      <c r="AF960" s="4">
        <v>8376</v>
      </c>
      <c r="AG960" s="4">
        <v>8.3800000000000008</v>
      </c>
      <c r="AH960" s="4">
        <v>34700</v>
      </c>
    </row>
    <row r="961" spans="1:34" ht="22" customHeight="1" x14ac:dyDescent="0.3">
      <c r="A961" s="2">
        <v>42925</v>
      </c>
      <c r="B961" s="3" t="s">
        <v>50</v>
      </c>
      <c r="C961" s="3" t="s">
        <v>84</v>
      </c>
      <c r="D961" s="3" t="s">
        <v>85</v>
      </c>
      <c r="E961" s="3" t="s">
        <v>44</v>
      </c>
      <c r="F961" s="3" t="s">
        <v>33</v>
      </c>
      <c r="G961" s="4" t="s">
        <v>49</v>
      </c>
      <c r="H961" s="4" t="s">
        <v>49</v>
      </c>
      <c r="I961" s="3" t="s">
        <v>86</v>
      </c>
      <c r="J961" s="3" t="s">
        <v>131</v>
      </c>
      <c r="K961" s="4" t="s">
        <v>49</v>
      </c>
      <c r="L961" s="3" t="s">
        <v>1347</v>
      </c>
      <c r="M961" s="4" t="s">
        <v>49</v>
      </c>
      <c r="N961" s="4" t="s">
        <v>49</v>
      </c>
      <c r="O961" s="4" t="s">
        <v>49</v>
      </c>
      <c r="P961" s="3" t="s">
        <v>1348</v>
      </c>
      <c r="Q961" s="3" t="s">
        <v>309</v>
      </c>
      <c r="R961" s="3" t="s">
        <v>2035</v>
      </c>
      <c r="S961" s="3" t="s">
        <v>133</v>
      </c>
      <c r="T961" s="3" t="s">
        <v>2036</v>
      </c>
      <c r="U961" s="3" t="s">
        <v>42</v>
      </c>
      <c r="V961" s="3" t="s">
        <v>90</v>
      </c>
      <c r="W961" s="3" t="s">
        <v>44</v>
      </c>
      <c r="X961" s="3" t="s">
        <v>91</v>
      </c>
      <c r="Y961" s="3" t="s">
        <v>46</v>
      </c>
      <c r="Z961" s="3" t="s">
        <v>2037</v>
      </c>
      <c r="AA961" s="3" t="s">
        <v>2038</v>
      </c>
      <c r="AB961" s="4">
        <v>1</v>
      </c>
      <c r="AC961" s="12" t="s">
        <v>3123</v>
      </c>
      <c r="AD961" s="10"/>
      <c r="AE961" s="10"/>
      <c r="AF961" s="4">
        <v>10236</v>
      </c>
      <c r="AG961" s="4">
        <v>10.24</v>
      </c>
      <c r="AH961" s="4">
        <v>23600</v>
      </c>
    </row>
    <row r="962" spans="1:34" ht="22" customHeight="1" x14ac:dyDescent="0.3">
      <c r="A962" s="2">
        <v>42924</v>
      </c>
      <c r="B962" s="3" t="s">
        <v>50</v>
      </c>
      <c r="C962" s="3" t="s">
        <v>32</v>
      </c>
      <c r="D962" s="4" t="s">
        <v>49</v>
      </c>
      <c r="E962" s="4" t="s">
        <v>49</v>
      </c>
      <c r="F962" s="3" t="s">
        <v>33</v>
      </c>
      <c r="G962" s="4" t="s">
        <v>49</v>
      </c>
      <c r="H962" s="4" t="s">
        <v>49</v>
      </c>
      <c r="I962" s="3" t="s">
        <v>34</v>
      </c>
      <c r="J962" s="3" t="s">
        <v>51</v>
      </c>
      <c r="K962" s="4" t="s">
        <v>49</v>
      </c>
      <c r="L962" s="3" t="s">
        <v>54</v>
      </c>
      <c r="M962" s="3" t="s">
        <v>33</v>
      </c>
      <c r="N962" s="4">
        <v>570501619.85000002</v>
      </c>
      <c r="O962" s="4">
        <v>302280881</v>
      </c>
      <c r="P962" s="3" t="s">
        <v>1206</v>
      </c>
      <c r="Q962" s="3" t="s">
        <v>39</v>
      </c>
      <c r="R962" s="3" t="s">
        <v>60</v>
      </c>
      <c r="S962" s="3" t="s">
        <v>61</v>
      </c>
      <c r="T962" s="3" t="s">
        <v>62</v>
      </c>
      <c r="U962" s="3" t="s">
        <v>56</v>
      </c>
      <c r="V962" s="3" t="s">
        <v>43</v>
      </c>
      <c r="W962" s="3" t="s">
        <v>44</v>
      </c>
      <c r="X962" s="3" t="s">
        <v>45</v>
      </c>
      <c r="Y962" s="3" t="s">
        <v>46</v>
      </c>
      <c r="Z962" s="3" t="s">
        <v>63</v>
      </c>
      <c r="AA962" s="3" t="s">
        <v>2040</v>
      </c>
      <c r="AB962" s="4">
        <v>2</v>
      </c>
      <c r="AC962" s="12" t="s">
        <v>3123</v>
      </c>
      <c r="AD962" s="10"/>
      <c r="AE962" s="10"/>
      <c r="AF962" s="4">
        <v>24180</v>
      </c>
      <c r="AG962" s="4">
        <v>24.18</v>
      </c>
      <c r="AH962" s="4">
        <v>268000</v>
      </c>
    </row>
    <row r="963" spans="1:34" ht="22" customHeight="1" x14ac:dyDescent="0.3">
      <c r="A963" s="2">
        <v>42923</v>
      </c>
      <c r="B963" s="3" t="s">
        <v>50</v>
      </c>
      <c r="C963" s="3" t="s">
        <v>84</v>
      </c>
      <c r="D963" s="3" t="s">
        <v>85</v>
      </c>
      <c r="E963" s="3" t="s">
        <v>44</v>
      </c>
      <c r="F963" s="3" t="s">
        <v>33</v>
      </c>
      <c r="G963" s="4" t="s">
        <v>49</v>
      </c>
      <c r="H963" s="4" t="s">
        <v>49</v>
      </c>
      <c r="I963" s="3" t="s">
        <v>86</v>
      </c>
      <c r="J963" s="3" t="s">
        <v>1264</v>
      </c>
      <c r="K963" s="3" t="s">
        <v>1265</v>
      </c>
      <c r="L963" s="3" t="s">
        <v>113</v>
      </c>
      <c r="M963" s="4" t="s">
        <v>49</v>
      </c>
      <c r="N963" s="4" t="s">
        <v>49</v>
      </c>
      <c r="O963" s="4" t="s">
        <v>49</v>
      </c>
      <c r="P963" s="3" t="s">
        <v>1266</v>
      </c>
      <c r="Q963" s="3" t="s">
        <v>39</v>
      </c>
      <c r="R963" s="3" t="s">
        <v>1267</v>
      </c>
      <c r="S963" s="3" t="s">
        <v>113</v>
      </c>
      <c r="T963" s="3" t="s">
        <v>1268</v>
      </c>
      <c r="U963" s="3" t="s">
        <v>117</v>
      </c>
      <c r="V963" s="3" t="s">
        <v>90</v>
      </c>
      <c r="W963" s="3" t="s">
        <v>44</v>
      </c>
      <c r="X963" s="3" t="s">
        <v>91</v>
      </c>
      <c r="Y963" s="3" t="s">
        <v>46</v>
      </c>
      <c r="Z963" s="3" t="s">
        <v>1269</v>
      </c>
      <c r="AA963" s="3" t="s">
        <v>2042</v>
      </c>
      <c r="AB963" s="4">
        <v>2</v>
      </c>
      <c r="AC963" s="12" t="s">
        <v>3123</v>
      </c>
      <c r="AD963" s="10"/>
      <c r="AE963" s="10"/>
      <c r="AF963" s="4">
        <v>38088</v>
      </c>
      <c r="AG963" s="4">
        <v>38.090000000000003</v>
      </c>
      <c r="AH963" s="4">
        <v>1699000</v>
      </c>
    </row>
    <row r="964" spans="1:34" ht="22" customHeight="1" x14ac:dyDescent="0.3">
      <c r="A964" s="2">
        <v>42921</v>
      </c>
      <c r="B964" s="3" t="s">
        <v>50</v>
      </c>
      <c r="C964" s="3" t="s">
        <v>84</v>
      </c>
      <c r="D964" s="3" t="s">
        <v>85</v>
      </c>
      <c r="E964" s="3" t="s">
        <v>44</v>
      </c>
      <c r="F964" s="3" t="s">
        <v>33</v>
      </c>
      <c r="G964" s="4" t="s">
        <v>49</v>
      </c>
      <c r="H964" s="4" t="s">
        <v>49</v>
      </c>
      <c r="I964" s="3" t="s">
        <v>86</v>
      </c>
      <c r="J964" s="3" t="s">
        <v>769</v>
      </c>
      <c r="K964" s="4" t="s">
        <v>49</v>
      </c>
      <c r="L964" s="3" t="s">
        <v>61</v>
      </c>
      <c r="M964" s="3" t="s">
        <v>770</v>
      </c>
      <c r="N964" s="4">
        <v>2539385563.1900001</v>
      </c>
      <c r="O964" s="4" t="s">
        <v>49</v>
      </c>
      <c r="P964" s="3" t="s">
        <v>771</v>
      </c>
      <c r="Q964" s="3" t="s">
        <v>39</v>
      </c>
      <c r="R964" s="3" t="s">
        <v>60</v>
      </c>
      <c r="S964" s="3" t="s">
        <v>61</v>
      </c>
      <c r="T964" s="3" t="s">
        <v>62</v>
      </c>
      <c r="U964" s="3" t="s">
        <v>56</v>
      </c>
      <c r="V964" s="3" t="s">
        <v>90</v>
      </c>
      <c r="W964" s="3" t="s">
        <v>44</v>
      </c>
      <c r="X964" s="3" t="s">
        <v>91</v>
      </c>
      <c r="Y964" s="3" t="s">
        <v>46</v>
      </c>
      <c r="Z964" s="3" t="s">
        <v>410</v>
      </c>
      <c r="AA964" s="3" t="s">
        <v>1803</v>
      </c>
      <c r="AB964" s="4">
        <v>2</v>
      </c>
      <c r="AC964" s="12" t="s">
        <v>3123</v>
      </c>
      <c r="AD964" s="10"/>
      <c r="AE964" s="10"/>
      <c r="AF964" s="4">
        <v>44176</v>
      </c>
      <c r="AG964" s="4">
        <v>44.18</v>
      </c>
      <c r="AH964" s="4">
        <v>60000</v>
      </c>
    </row>
    <row r="965" spans="1:34" ht="22" customHeight="1" x14ac:dyDescent="0.3">
      <c r="A965" s="5">
        <v>42920</v>
      </c>
      <c r="B965" s="6" t="s">
        <v>31</v>
      </c>
      <c r="C965" s="6" t="s">
        <v>32</v>
      </c>
      <c r="D965" s="7" t="s">
        <v>49</v>
      </c>
      <c r="E965" s="7" t="s">
        <v>49</v>
      </c>
      <c r="F965" s="6" t="s">
        <v>33</v>
      </c>
      <c r="G965" s="7" t="s">
        <v>49</v>
      </c>
      <c r="H965" s="7" t="s">
        <v>49</v>
      </c>
      <c r="I965" s="6" t="s">
        <v>34</v>
      </c>
      <c r="J965" s="6" t="s">
        <v>77</v>
      </c>
      <c r="K965" s="6" t="s">
        <v>78</v>
      </c>
      <c r="L965" s="6" t="s">
        <v>68</v>
      </c>
      <c r="M965" s="6" t="s">
        <v>33</v>
      </c>
      <c r="N965" s="7" t="s">
        <v>49</v>
      </c>
      <c r="O965" s="7" t="s">
        <v>49</v>
      </c>
      <c r="P965" s="6" t="s">
        <v>79</v>
      </c>
      <c r="Q965" s="6" t="s">
        <v>39</v>
      </c>
      <c r="R965" s="6" t="s">
        <v>227</v>
      </c>
      <c r="S965" s="6" t="s">
        <v>68</v>
      </c>
      <c r="T965" s="6" t="s">
        <v>228</v>
      </c>
      <c r="U965" s="6" t="s">
        <v>70</v>
      </c>
      <c r="V965" s="6" t="s">
        <v>43</v>
      </c>
      <c r="W965" s="6" t="s">
        <v>44</v>
      </c>
      <c r="X965" s="6" t="s">
        <v>45</v>
      </c>
      <c r="Y965" s="6" t="s">
        <v>46</v>
      </c>
      <c r="Z965" s="6" t="s">
        <v>231</v>
      </c>
      <c r="AA965" s="6" t="s">
        <v>2044</v>
      </c>
      <c r="AB965" s="7">
        <v>1</v>
      </c>
      <c r="AC965" s="12" t="s">
        <v>3123</v>
      </c>
      <c r="AD965" s="7"/>
      <c r="AE965" s="7"/>
      <c r="AF965" s="7">
        <v>11457</v>
      </c>
      <c r="AG965" s="7">
        <v>11.46</v>
      </c>
      <c r="AH965" s="7">
        <v>144000</v>
      </c>
    </row>
    <row r="966" spans="1:34" ht="22" customHeight="1" x14ac:dyDescent="0.3">
      <c r="A966" s="2">
        <v>42916</v>
      </c>
      <c r="B966" s="3" t="s">
        <v>50</v>
      </c>
      <c r="C966" s="3" t="s">
        <v>84</v>
      </c>
      <c r="D966" s="3" t="s">
        <v>85</v>
      </c>
      <c r="E966" s="3" t="s">
        <v>44</v>
      </c>
      <c r="F966" s="3" t="s">
        <v>33</v>
      </c>
      <c r="G966" s="4" t="s">
        <v>49</v>
      </c>
      <c r="H966" s="4" t="s">
        <v>49</v>
      </c>
      <c r="I966" s="3" t="s">
        <v>86</v>
      </c>
      <c r="J966" s="3" t="s">
        <v>1264</v>
      </c>
      <c r="K966" s="3" t="s">
        <v>1265</v>
      </c>
      <c r="L966" s="3" t="s">
        <v>113</v>
      </c>
      <c r="M966" s="4" t="s">
        <v>49</v>
      </c>
      <c r="N966" s="4" t="s">
        <v>49</v>
      </c>
      <c r="O966" s="4" t="s">
        <v>49</v>
      </c>
      <c r="P966" s="3" t="s">
        <v>1266</v>
      </c>
      <c r="Q966" s="3" t="s">
        <v>39</v>
      </c>
      <c r="R966" s="3" t="s">
        <v>1267</v>
      </c>
      <c r="S966" s="3" t="s">
        <v>113</v>
      </c>
      <c r="T966" s="3" t="s">
        <v>1268</v>
      </c>
      <c r="U966" s="3" t="s">
        <v>117</v>
      </c>
      <c r="V966" s="3" t="s">
        <v>90</v>
      </c>
      <c r="W966" s="3" t="s">
        <v>44</v>
      </c>
      <c r="X966" s="3" t="s">
        <v>91</v>
      </c>
      <c r="Y966" s="3" t="s">
        <v>46</v>
      </c>
      <c r="Z966" s="3" t="s">
        <v>1269</v>
      </c>
      <c r="AA966" s="3" t="s">
        <v>2046</v>
      </c>
      <c r="AB966" s="4">
        <v>2</v>
      </c>
      <c r="AC966" s="12" t="s">
        <v>3123</v>
      </c>
      <c r="AD966" s="10"/>
      <c r="AE966" s="10"/>
      <c r="AF966" s="4">
        <v>38088</v>
      </c>
      <c r="AG966" s="4">
        <v>38.090000000000003</v>
      </c>
      <c r="AH966" s="4">
        <v>1615000</v>
      </c>
    </row>
    <row r="967" spans="1:34" ht="22" customHeight="1" x14ac:dyDescent="0.3">
      <c r="A967" s="5">
        <v>42916</v>
      </c>
      <c r="B967" s="6" t="s">
        <v>50</v>
      </c>
      <c r="C967" s="6" t="s">
        <v>84</v>
      </c>
      <c r="D967" s="6" t="s">
        <v>85</v>
      </c>
      <c r="E967" s="6" t="s">
        <v>44</v>
      </c>
      <c r="F967" s="6" t="s">
        <v>33</v>
      </c>
      <c r="G967" s="7" t="s">
        <v>49</v>
      </c>
      <c r="H967" s="7" t="s">
        <v>49</v>
      </c>
      <c r="I967" s="6" t="s">
        <v>86</v>
      </c>
      <c r="J967" s="6" t="s">
        <v>769</v>
      </c>
      <c r="K967" s="7" t="s">
        <v>49</v>
      </c>
      <c r="L967" s="6" t="s">
        <v>61</v>
      </c>
      <c r="M967" s="6" t="s">
        <v>770</v>
      </c>
      <c r="N967" s="7">
        <v>2539385563.1900001</v>
      </c>
      <c r="O967" s="7" t="s">
        <v>49</v>
      </c>
      <c r="P967" s="6" t="s">
        <v>771</v>
      </c>
      <c r="Q967" s="6" t="s">
        <v>39</v>
      </c>
      <c r="R967" s="6" t="s">
        <v>60</v>
      </c>
      <c r="S967" s="6" t="s">
        <v>61</v>
      </c>
      <c r="T967" s="6" t="s">
        <v>62</v>
      </c>
      <c r="U967" s="6" t="s">
        <v>56</v>
      </c>
      <c r="V967" s="6" t="s">
        <v>90</v>
      </c>
      <c r="W967" s="6" t="s">
        <v>44</v>
      </c>
      <c r="X967" s="6" t="s">
        <v>91</v>
      </c>
      <c r="Y967" s="6" t="s">
        <v>46</v>
      </c>
      <c r="Z967" s="6" t="s">
        <v>410</v>
      </c>
      <c r="AA967" s="6" t="s">
        <v>1803</v>
      </c>
      <c r="AB967" s="7">
        <v>1</v>
      </c>
      <c r="AC967" s="12" t="s">
        <v>3123</v>
      </c>
      <c r="AD967" s="7"/>
      <c r="AE967" s="7"/>
      <c r="AF967" s="7">
        <v>22088</v>
      </c>
      <c r="AG967" s="7">
        <v>22.09</v>
      </c>
      <c r="AH967" s="7">
        <v>29400</v>
      </c>
    </row>
    <row r="968" spans="1:34" ht="22" customHeight="1" x14ac:dyDescent="0.3">
      <c r="A968" s="2">
        <v>42916</v>
      </c>
      <c r="B968" s="3" t="s">
        <v>50</v>
      </c>
      <c r="C968" s="3" t="s">
        <v>84</v>
      </c>
      <c r="D968" s="3" t="s">
        <v>85</v>
      </c>
      <c r="E968" s="3" t="s">
        <v>44</v>
      </c>
      <c r="F968" s="3" t="s">
        <v>33</v>
      </c>
      <c r="G968" s="4" t="s">
        <v>49</v>
      </c>
      <c r="H968" s="4" t="s">
        <v>49</v>
      </c>
      <c r="I968" s="3" t="s">
        <v>86</v>
      </c>
      <c r="J968" s="3" t="s">
        <v>1264</v>
      </c>
      <c r="K968" s="3" t="s">
        <v>1265</v>
      </c>
      <c r="L968" s="3" t="s">
        <v>113</v>
      </c>
      <c r="M968" s="4" t="s">
        <v>49</v>
      </c>
      <c r="N968" s="4" t="s">
        <v>49</v>
      </c>
      <c r="O968" s="4" t="s">
        <v>49</v>
      </c>
      <c r="P968" s="3" t="s">
        <v>1266</v>
      </c>
      <c r="Q968" s="3" t="s">
        <v>39</v>
      </c>
      <c r="R968" s="3" t="s">
        <v>1267</v>
      </c>
      <c r="S968" s="3" t="s">
        <v>113</v>
      </c>
      <c r="T968" s="3" t="s">
        <v>1268</v>
      </c>
      <c r="U968" s="3" t="s">
        <v>117</v>
      </c>
      <c r="V968" s="3" t="s">
        <v>90</v>
      </c>
      <c r="W968" s="3" t="s">
        <v>44</v>
      </c>
      <c r="X968" s="3" t="s">
        <v>91</v>
      </c>
      <c r="Y968" s="3" t="s">
        <v>46</v>
      </c>
      <c r="Z968" s="3" t="s">
        <v>1269</v>
      </c>
      <c r="AA968" s="3" t="s">
        <v>2047</v>
      </c>
      <c r="AB968" s="4">
        <v>3</v>
      </c>
      <c r="AC968" s="12" t="s">
        <v>3123</v>
      </c>
      <c r="AD968" s="10"/>
      <c r="AE968" s="10"/>
      <c r="AF968" s="4">
        <v>57132</v>
      </c>
      <c r="AG968" s="4">
        <v>57.13</v>
      </c>
      <c r="AH968" s="4">
        <v>2422000</v>
      </c>
    </row>
    <row r="969" spans="1:34" ht="22" customHeight="1" x14ac:dyDescent="0.3">
      <c r="A969" s="5">
        <v>42915</v>
      </c>
      <c r="B969" s="6" t="s">
        <v>50</v>
      </c>
      <c r="C969" s="6" t="s">
        <v>32</v>
      </c>
      <c r="D969" s="7" t="s">
        <v>49</v>
      </c>
      <c r="E969" s="7" t="s">
        <v>49</v>
      </c>
      <c r="F969" s="6" t="s">
        <v>33</v>
      </c>
      <c r="G969" s="7" t="s">
        <v>49</v>
      </c>
      <c r="H969" s="7" t="s">
        <v>49</v>
      </c>
      <c r="I969" s="6" t="s">
        <v>34</v>
      </c>
      <c r="J969" s="6" t="s">
        <v>507</v>
      </c>
      <c r="K969" s="7" t="s">
        <v>49</v>
      </c>
      <c r="L969" s="6" t="s">
        <v>307</v>
      </c>
      <c r="M969" s="7" t="s">
        <v>49</v>
      </c>
      <c r="N969" s="7" t="s">
        <v>49</v>
      </c>
      <c r="O969" s="7" t="s">
        <v>49</v>
      </c>
      <c r="P969" s="6" t="s">
        <v>158</v>
      </c>
      <c r="Q969" s="6" t="s">
        <v>39</v>
      </c>
      <c r="R969" s="6" t="s">
        <v>106</v>
      </c>
      <c r="S969" s="6" t="s">
        <v>61</v>
      </c>
      <c r="T969" s="6" t="s">
        <v>107</v>
      </c>
      <c r="U969" s="6" t="s">
        <v>56</v>
      </c>
      <c r="V969" s="6" t="s">
        <v>43</v>
      </c>
      <c r="W969" s="6" t="s">
        <v>44</v>
      </c>
      <c r="X969" s="6" t="s">
        <v>45</v>
      </c>
      <c r="Y969" s="6" t="s">
        <v>46</v>
      </c>
      <c r="Z969" s="6" t="s">
        <v>1933</v>
      </c>
      <c r="AA969" s="6" t="s">
        <v>2048</v>
      </c>
      <c r="AB969" s="7">
        <v>12</v>
      </c>
      <c r="AC969" s="12" t="s">
        <v>3123</v>
      </c>
      <c r="AD969" s="7"/>
      <c r="AE969" s="7"/>
      <c r="AF969" s="7">
        <v>120864</v>
      </c>
      <c r="AG969" s="7">
        <v>120.86</v>
      </c>
      <c r="AH969" s="7">
        <v>274000</v>
      </c>
    </row>
    <row r="970" spans="1:34" ht="22" customHeight="1" x14ac:dyDescent="0.3">
      <c r="A970" s="2">
        <v>42915</v>
      </c>
      <c r="B970" s="3" t="s">
        <v>50</v>
      </c>
      <c r="C970" s="3" t="s">
        <v>32</v>
      </c>
      <c r="D970" s="4" t="s">
        <v>49</v>
      </c>
      <c r="E970" s="4" t="s">
        <v>49</v>
      </c>
      <c r="F970" s="3" t="s">
        <v>33</v>
      </c>
      <c r="G970" s="4" t="s">
        <v>49</v>
      </c>
      <c r="H970" s="4" t="s">
        <v>49</v>
      </c>
      <c r="I970" s="3" t="s">
        <v>34</v>
      </c>
      <c r="J970" s="3" t="s">
        <v>305</v>
      </c>
      <c r="K970" s="4" t="s">
        <v>49</v>
      </c>
      <c r="L970" s="3" t="s">
        <v>307</v>
      </c>
      <c r="M970" s="3" t="s">
        <v>33</v>
      </c>
      <c r="N970" s="4">
        <v>1134995330.5699999</v>
      </c>
      <c r="O970" s="4">
        <v>894516915.13</v>
      </c>
      <c r="P970" s="3" t="s">
        <v>1553</v>
      </c>
      <c r="Q970" s="3" t="s">
        <v>39</v>
      </c>
      <c r="R970" s="3" t="s">
        <v>310</v>
      </c>
      <c r="S970" s="3" t="s">
        <v>307</v>
      </c>
      <c r="T970" s="3" t="s">
        <v>311</v>
      </c>
      <c r="U970" s="3" t="s">
        <v>56</v>
      </c>
      <c r="V970" s="3" t="s">
        <v>43</v>
      </c>
      <c r="W970" s="3" t="s">
        <v>44</v>
      </c>
      <c r="X970" s="3" t="s">
        <v>45</v>
      </c>
      <c r="Y970" s="3" t="s">
        <v>46</v>
      </c>
      <c r="Z970" s="3" t="s">
        <v>140</v>
      </c>
      <c r="AA970" s="3" t="s">
        <v>2049</v>
      </c>
      <c r="AB970" s="4">
        <v>2</v>
      </c>
      <c r="AC970" s="12" t="s">
        <v>3123</v>
      </c>
      <c r="AD970" s="10"/>
      <c r="AE970" s="10"/>
      <c r="AF970" s="4">
        <v>39090</v>
      </c>
      <c r="AG970" s="4">
        <v>39.090000000000003</v>
      </c>
      <c r="AH970" s="4">
        <v>44000</v>
      </c>
    </row>
    <row r="971" spans="1:34" ht="22" customHeight="1" x14ac:dyDescent="0.3">
      <c r="A971" s="2">
        <v>42912</v>
      </c>
      <c r="B971" s="3" t="s">
        <v>31</v>
      </c>
      <c r="C971" s="3" t="s">
        <v>32</v>
      </c>
      <c r="D971" s="4" t="s">
        <v>49</v>
      </c>
      <c r="E971" s="4" t="s">
        <v>49</v>
      </c>
      <c r="F971" s="3" t="s">
        <v>33</v>
      </c>
      <c r="G971" s="4" t="s">
        <v>49</v>
      </c>
      <c r="H971" s="4" t="s">
        <v>49</v>
      </c>
      <c r="I971" s="3" t="s">
        <v>34</v>
      </c>
      <c r="J971" s="3" t="s">
        <v>77</v>
      </c>
      <c r="K971" s="3" t="s">
        <v>78</v>
      </c>
      <c r="L971" s="3" t="s">
        <v>68</v>
      </c>
      <c r="M971" s="3" t="s">
        <v>33</v>
      </c>
      <c r="N971" s="4" t="s">
        <v>49</v>
      </c>
      <c r="O971" s="4" t="s">
        <v>49</v>
      </c>
      <c r="P971" s="3" t="s">
        <v>79</v>
      </c>
      <c r="Q971" s="3" t="s">
        <v>39</v>
      </c>
      <c r="R971" s="3" t="s">
        <v>67</v>
      </c>
      <c r="S971" s="3" t="s">
        <v>68</v>
      </c>
      <c r="T971" s="3" t="s">
        <v>69</v>
      </c>
      <c r="U971" s="3" t="s">
        <v>70</v>
      </c>
      <c r="V971" s="3" t="s">
        <v>43</v>
      </c>
      <c r="W971" s="3" t="s">
        <v>44</v>
      </c>
      <c r="X971" s="3" t="s">
        <v>45</v>
      </c>
      <c r="Y971" s="3" t="s">
        <v>46</v>
      </c>
      <c r="Z971" s="3" t="s">
        <v>241</v>
      </c>
      <c r="AA971" s="3" t="s">
        <v>2050</v>
      </c>
      <c r="AB971" s="4">
        <v>2</v>
      </c>
      <c r="AC971" s="12" t="s">
        <v>3123</v>
      </c>
      <c r="AD971" s="10"/>
      <c r="AE971" s="10"/>
      <c r="AF971" s="4">
        <v>18846</v>
      </c>
      <c r="AG971" s="4">
        <v>18.850000000000001</v>
      </c>
      <c r="AH971" s="4">
        <v>90500</v>
      </c>
    </row>
    <row r="972" spans="1:34" ht="22" customHeight="1" x14ac:dyDescent="0.3">
      <c r="A972" s="2">
        <v>42912</v>
      </c>
      <c r="B972" s="3" t="s">
        <v>31</v>
      </c>
      <c r="C972" s="3" t="s">
        <v>32</v>
      </c>
      <c r="D972" s="4" t="s">
        <v>49</v>
      </c>
      <c r="E972" s="4" t="s">
        <v>49</v>
      </c>
      <c r="F972" s="3" t="s">
        <v>33</v>
      </c>
      <c r="G972" s="4" t="s">
        <v>49</v>
      </c>
      <c r="H972" s="4" t="s">
        <v>49</v>
      </c>
      <c r="I972" s="3" t="s">
        <v>34</v>
      </c>
      <c r="J972" s="3" t="s">
        <v>77</v>
      </c>
      <c r="K972" s="3" t="s">
        <v>78</v>
      </c>
      <c r="L972" s="3" t="s">
        <v>68</v>
      </c>
      <c r="M972" s="3" t="s">
        <v>33</v>
      </c>
      <c r="N972" s="4" t="s">
        <v>49</v>
      </c>
      <c r="O972" s="4" t="s">
        <v>49</v>
      </c>
      <c r="P972" s="3" t="s">
        <v>79</v>
      </c>
      <c r="Q972" s="3" t="s">
        <v>39</v>
      </c>
      <c r="R972" s="3" t="s">
        <v>67</v>
      </c>
      <c r="S972" s="3" t="s">
        <v>68</v>
      </c>
      <c r="T972" s="3" t="s">
        <v>69</v>
      </c>
      <c r="U972" s="3" t="s">
        <v>70</v>
      </c>
      <c r="V972" s="3" t="s">
        <v>43</v>
      </c>
      <c r="W972" s="3" t="s">
        <v>44</v>
      </c>
      <c r="X972" s="3" t="s">
        <v>45</v>
      </c>
      <c r="Y972" s="3" t="s">
        <v>46</v>
      </c>
      <c r="Z972" s="3" t="s">
        <v>643</v>
      </c>
      <c r="AA972" s="3" t="s">
        <v>2054</v>
      </c>
      <c r="AB972" s="4">
        <v>1</v>
      </c>
      <c r="AC972" s="12" t="s">
        <v>3123</v>
      </c>
      <c r="AD972" s="10"/>
      <c r="AE972" s="10"/>
      <c r="AF972" s="4">
        <v>10256</v>
      </c>
      <c r="AG972" s="4">
        <v>10.26</v>
      </c>
      <c r="AH972" s="4">
        <v>232000</v>
      </c>
    </row>
    <row r="973" spans="1:34" ht="22" customHeight="1" x14ac:dyDescent="0.3">
      <c r="A973" s="5">
        <v>42909</v>
      </c>
      <c r="B973" s="6" t="s">
        <v>50</v>
      </c>
      <c r="C973" s="6" t="s">
        <v>84</v>
      </c>
      <c r="D973" s="6" t="s">
        <v>85</v>
      </c>
      <c r="E973" s="6" t="s">
        <v>44</v>
      </c>
      <c r="F973" s="6" t="s">
        <v>33</v>
      </c>
      <c r="G973" s="7" t="s">
        <v>49</v>
      </c>
      <c r="H973" s="7" t="s">
        <v>49</v>
      </c>
      <c r="I973" s="6" t="s">
        <v>86</v>
      </c>
      <c r="J973" s="6" t="s">
        <v>1264</v>
      </c>
      <c r="K973" s="6" t="s">
        <v>1265</v>
      </c>
      <c r="L973" s="6" t="s">
        <v>113</v>
      </c>
      <c r="M973" s="7" t="s">
        <v>49</v>
      </c>
      <c r="N973" s="7" t="s">
        <v>49</v>
      </c>
      <c r="O973" s="7" t="s">
        <v>49</v>
      </c>
      <c r="P973" s="6" t="s">
        <v>1266</v>
      </c>
      <c r="Q973" s="6" t="s">
        <v>39</v>
      </c>
      <c r="R973" s="6" t="s">
        <v>1267</v>
      </c>
      <c r="S973" s="6" t="s">
        <v>113</v>
      </c>
      <c r="T973" s="6" t="s">
        <v>1268</v>
      </c>
      <c r="U973" s="6" t="s">
        <v>117</v>
      </c>
      <c r="V973" s="6" t="s">
        <v>90</v>
      </c>
      <c r="W973" s="6" t="s">
        <v>44</v>
      </c>
      <c r="X973" s="6" t="s">
        <v>91</v>
      </c>
      <c r="Y973" s="6" t="s">
        <v>46</v>
      </c>
      <c r="Z973" s="6" t="s">
        <v>1269</v>
      </c>
      <c r="AA973" s="6" t="s">
        <v>2058</v>
      </c>
      <c r="AB973" s="7">
        <v>1</v>
      </c>
      <c r="AC973" s="12" t="s">
        <v>3123</v>
      </c>
      <c r="AD973" s="7"/>
      <c r="AE973" s="7"/>
      <c r="AF973" s="7">
        <v>19044</v>
      </c>
      <c r="AG973" s="7">
        <v>19.04</v>
      </c>
      <c r="AH973" s="7">
        <v>807000</v>
      </c>
    </row>
    <row r="974" spans="1:34" ht="22" customHeight="1" x14ac:dyDescent="0.3">
      <c r="A974" s="5">
        <v>42906</v>
      </c>
      <c r="B974" s="6" t="s">
        <v>31</v>
      </c>
      <c r="C974" s="6" t="s">
        <v>32</v>
      </c>
      <c r="D974" s="7" t="s">
        <v>49</v>
      </c>
      <c r="E974" s="7" t="s">
        <v>49</v>
      </c>
      <c r="F974" s="6" t="s">
        <v>33</v>
      </c>
      <c r="G974" s="7" t="s">
        <v>49</v>
      </c>
      <c r="H974" s="7" t="s">
        <v>49</v>
      </c>
      <c r="I974" s="6" t="s">
        <v>34</v>
      </c>
      <c r="J974" s="6" t="s">
        <v>65</v>
      </c>
      <c r="K974" s="7" t="s">
        <v>49</v>
      </c>
      <c r="L974" s="7" t="s">
        <v>49</v>
      </c>
      <c r="M974" s="6" t="s">
        <v>33</v>
      </c>
      <c r="N974" s="7" t="s">
        <v>49</v>
      </c>
      <c r="O974" s="7" t="s">
        <v>49</v>
      </c>
      <c r="P974" s="6" t="s">
        <v>66</v>
      </c>
      <c r="Q974" s="6" t="s">
        <v>39</v>
      </c>
      <c r="R974" s="6" t="s">
        <v>67</v>
      </c>
      <c r="S974" s="6" t="s">
        <v>68</v>
      </c>
      <c r="T974" s="6" t="s">
        <v>69</v>
      </c>
      <c r="U974" s="6" t="s">
        <v>70</v>
      </c>
      <c r="V974" s="6" t="s">
        <v>43</v>
      </c>
      <c r="W974" s="6" t="s">
        <v>44</v>
      </c>
      <c r="X974" s="6" t="s">
        <v>45</v>
      </c>
      <c r="Y974" s="6" t="s">
        <v>46</v>
      </c>
      <c r="Z974" s="6" t="s">
        <v>71</v>
      </c>
      <c r="AA974" s="6" t="s">
        <v>2059</v>
      </c>
      <c r="AB974" s="7">
        <v>12</v>
      </c>
      <c r="AC974" s="12" t="s">
        <v>3123</v>
      </c>
      <c r="AD974" s="7"/>
      <c r="AE974" s="7"/>
      <c r="AF974" s="7">
        <v>143039.99</v>
      </c>
      <c r="AG974" s="7">
        <v>143.04</v>
      </c>
      <c r="AH974" s="7">
        <v>1016000</v>
      </c>
    </row>
    <row r="975" spans="1:34" ht="22" customHeight="1" x14ac:dyDescent="0.3">
      <c r="A975" s="5">
        <v>42906</v>
      </c>
      <c r="B975" s="6" t="s">
        <v>31</v>
      </c>
      <c r="C975" s="6" t="s">
        <v>32</v>
      </c>
      <c r="D975" s="7" t="s">
        <v>49</v>
      </c>
      <c r="E975" s="7" t="s">
        <v>49</v>
      </c>
      <c r="F975" s="6" t="s">
        <v>33</v>
      </c>
      <c r="G975" s="7" t="s">
        <v>49</v>
      </c>
      <c r="H975" s="7" t="s">
        <v>49</v>
      </c>
      <c r="I975" s="6" t="s">
        <v>34</v>
      </c>
      <c r="J975" s="6" t="s">
        <v>77</v>
      </c>
      <c r="K975" s="6" t="s">
        <v>78</v>
      </c>
      <c r="L975" s="6" t="s">
        <v>68</v>
      </c>
      <c r="M975" s="6" t="s">
        <v>33</v>
      </c>
      <c r="N975" s="7" t="s">
        <v>49</v>
      </c>
      <c r="O975" s="7" t="s">
        <v>49</v>
      </c>
      <c r="P975" s="6" t="s">
        <v>79</v>
      </c>
      <c r="Q975" s="6" t="s">
        <v>39</v>
      </c>
      <c r="R975" s="6" t="s">
        <v>67</v>
      </c>
      <c r="S975" s="6" t="s">
        <v>68</v>
      </c>
      <c r="T975" s="6" t="s">
        <v>69</v>
      </c>
      <c r="U975" s="6" t="s">
        <v>70</v>
      </c>
      <c r="V975" s="6" t="s">
        <v>43</v>
      </c>
      <c r="W975" s="6" t="s">
        <v>44</v>
      </c>
      <c r="X975" s="6" t="s">
        <v>45</v>
      </c>
      <c r="Y975" s="6" t="s">
        <v>46</v>
      </c>
      <c r="Z975" s="6" t="s">
        <v>243</v>
      </c>
      <c r="AA975" s="6" t="s">
        <v>2061</v>
      </c>
      <c r="AB975" s="7">
        <v>9</v>
      </c>
      <c r="AC975" s="12" t="s">
        <v>3123</v>
      </c>
      <c r="AD975" s="7"/>
      <c r="AE975" s="7"/>
      <c r="AF975" s="7">
        <v>83008</v>
      </c>
      <c r="AG975" s="7">
        <v>83.01</v>
      </c>
      <c r="AH975" s="7">
        <v>1341000</v>
      </c>
    </row>
    <row r="976" spans="1:34" ht="22" customHeight="1" x14ac:dyDescent="0.3">
      <c r="A976" s="2">
        <v>42905</v>
      </c>
      <c r="B976" s="3" t="s">
        <v>50</v>
      </c>
      <c r="C976" s="3" t="s">
        <v>32</v>
      </c>
      <c r="D976" s="4" t="s">
        <v>49</v>
      </c>
      <c r="E976" s="4" t="s">
        <v>49</v>
      </c>
      <c r="F976" s="3" t="s">
        <v>33</v>
      </c>
      <c r="G976" s="4" t="s">
        <v>49</v>
      </c>
      <c r="H976" s="4" t="s">
        <v>49</v>
      </c>
      <c r="I976" s="3" t="s">
        <v>34</v>
      </c>
      <c r="J976" s="3" t="s">
        <v>1697</v>
      </c>
      <c r="K976" s="3" t="s">
        <v>1698</v>
      </c>
      <c r="L976" s="3" t="s">
        <v>136</v>
      </c>
      <c r="M976" s="3" t="s">
        <v>33</v>
      </c>
      <c r="N976" s="9">
        <v>100139200</v>
      </c>
      <c r="O976" s="4" t="s">
        <v>49</v>
      </c>
      <c r="P976" s="3" t="s">
        <v>1699</v>
      </c>
      <c r="Q976" s="3" t="s">
        <v>39</v>
      </c>
      <c r="R976" s="3" t="s">
        <v>135</v>
      </c>
      <c r="S976" s="3" t="s">
        <v>136</v>
      </c>
      <c r="T976" s="3" t="s">
        <v>137</v>
      </c>
      <c r="U976" s="3" t="s">
        <v>42</v>
      </c>
      <c r="V976" s="3" t="s">
        <v>43</v>
      </c>
      <c r="W976" s="3" t="s">
        <v>44</v>
      </c>
      <c r="X976" s="3" t="s">
        <v>45</v>
      </c>
      <c r="Y976" s="3" t="s">
        <v>46</v>
      </c>
      <c r="Z976" s="3" t="s">
        <v>1700</v>
      </c>
      <c r="AA976" s="3" t="s">
        <v>2062</v>
      </c>
      <c r="AB976" s="4">
        <v>3</v>
      </c>
      <c r="AC976" s="12" t="s">
        <v>3123</v>
      </c>
      <c r="AD976" s="10"/>
      <c r="AE976" s="10"/>
      <c r="AF976" s="4">
        <v>54270</v>
      </c>
      <c r="AG976" s="4">
        <v>54.27</v>
      </c>
      <c r="AH976" s="4">
        <v>155000</v>
      </c>
    </row>
    <row r="977" spans="1:34" ht="22" customHeight="1" x14ac:dyDescent="0.3">
      <c r="A977" s="2">
        <v>42900</v>
      </c>
      <c r="B977" s="3" t="s">
        <v>50</v>
      </c>
      <c r="C977" s="3" t="s">
        <v>32</v>
      </c>
      <c r="D977" s="4" t="s">
        <v>49</v>
      </c>
      <c r="E977" s="4" t="s">
        <v>49</v>
      </c>
      <c r="F977" s="3" t="s">
        <v>33</v>
      </c>
      <c r="G977" s="4" t="s">
        <v>49</v>
      </c>
      <c r="H977" s="4" t="s">
        <v>49</v>
      </c>
      <c r="I977" s="3" t="s">
        <v>34</v>
      </c>
      <c r="J977" s="3" t="s">
        <v>305</v>
      </c>
      <c r="K977" s="4" t="s">
        <v>49</v>
      </c>
      <c r="L977" s="3" t="s">
        <v>307</v>
      </c>
      <c r="M977" s="3" t="s">
        <v>33</v>
      </c>
      <c r="N977" s="4">
        <v>1134995330.5699999</v>
      </c>
      <c r="O977" s="4">
        <v>894516915.13</v>
      </c>
      <c r="P977" s="3" t="s">
        <v>1553</v>
      </c>
      <c r="Q977" s="3" t="s">
        <v>39</v>
      </c>
      <c r="R977" s="3" t="s">
        <v>310</v>
      </c>
      <c r="S977" s="3" t="s">
        <v>307</v>
      </c>
      <c r="T977" s="3" t="s">
        <v>311</v>
      </c>
      <c r="U977" s="3" t="s">
        <v>56</v>
      </c>
      <c r="V977" s="3" t="s">
        <v>43</v>
      </c>
      <c r="W977" s="3" t="s">
        <v>44</v>
      </c>
      <c r="X977" s="3" t="s">
        <v>45</v>
      </c>
      <c r="Y977" s="3" t="s">
        <v>46</v>
      </c>
      <c r="Z977" s="3" t="s">
        <v>140</v>
      </c>
      <c r="AA977" s="3" t="s">
        <v>2066</v>
      </c>
      <c r="AB977" s="4">
        <v>5</v>
      </c>
      <c r="AC977" s="12" t="s">
        <v>3123</v>
      </c>
      <c r="AD977" s="10"/>
      <c r="AE977" s="10"/>
      <c r="AF977" s="4">
        <v>95740</v>
      </c>
      <c r="AG977" s="4">
        <v>95.74</v>
      </c>
      <c r="AH977" s="4">
        <v>108000</v>
      </c>
    </row>
    <row r="978" spans="1:34" ht="22" customHeight="1" x14ac:dyDescent="0.3">
      <c r="A978" s="5">
        <v>42896</v>
      </c>
      <c r="B978" s="6" t="s">
        <v>31</v>
      </c>
      <c r="C978" s="6" t="s">
        <v>32</v>
      </c>
      <c r="D978" s="7" t="s">
        <v>49</v>
      </c>
      <c r="E978" s="7" t="s">
        <v>49</v>
      </c>
      <c r="F978" s="6" t="s">
        <v>33</v>
      </c>
      <c r="G978" s="7" t="s">
        <v>49</v>
      </c>
      <c r="H978" s="7" t="s">
        <v>49</v>
      </c>
      <c r="I978" s="6" t="s">
        <v>34</v>
      </c>
      <c r="J978" s="6" t="s">
        <v>65</v>
      </c>
      <c r="K978" s="7" t="s">
        <v>49</v>
      </c>
      <c r="L978" s="7" t="s">
        <v>49</v>
      </c>
      <c r="M978" s="6" t="s">
        <v>33</v>
      </c>
      <c r="N978" s="7" t="s">
        <v>49</v>
      </c>
      <c r="O978" s="7" t="s">
        <v>49</v>
      </c>
      <c r="P978" s="6" t="s">
        <v>66</v>
      </c>
      <c r="Q978" s="6" t="s">
        <v>39</v>
      </c>
      <c r="R978" s="6" t="s">
        <v>67</v>
      </c>
      <c r="S978" s="6" t="s">
        <v>68</v>
      </c>
      <c r="T978" s="6" t="s">
        <v>69</v>
      </c>
      <c r="U978" s="6" t="s">
        <v>70</v>
      </c>
      <c r="V978" s="6" t="s">
        <v>43</v>
      </c>
      <c r="W978" s="6" t="s">
        <v>44</v>
      </c>
      <c r="X978" s="6" t="s">
        <v>45</v>
      </c>
      <c r="Y978" s="6" t="s">
        <v>46</v>
      </c>
      <c r="Z978" s="6" t="s">
        <v>71</v>
      </c>
      <c r="AA978" s="6" t="s">
        <v>2069</v>
      </c>
      <c r="AB978" s="7">
        <v>2</v>
      </c>
      <c r="AC978" s="12" t="s">
        <v>3123</v>
      </c>
      <c r="AD978" s="7"/>
      <c r="AE978" s="7"/>
      <c r="AF978" s="7">
        <v>22348</v>
      </c>
      <c r="AG978" s="7">
        <v>22.35</v>
      </c>
      <c r="AH978" s="7">
        <v>159000</v>
      </c>
    </row>
    <row r="979" spans="1:34" ht="22" customHeight="1" x14ac:dyDescent="0.3">
      <c r="A979" s="2">
        <v>42896</v>
      </c>
      <c r="B979" s="3" t="s">
        <v>50</v>
      </c>
      <c r="C979" s="3" t="s">
        <v>32</v>
      </c>
      <c r="D979" s="4" t="s">
        <v>49</v>
      </c>
      <c r="E979" s="4" t="s">
        <v>49</v>
      </c>
      <c r="F979" s="3" t="s">
        <v>33</v>
      </c>
      <c r="G979" s="4" t="s">
        <v>49</v>
      </c>
      <c r="H979" s="4" t="s">
        <v>49</v>
      </c>
      <c r="I979" s="3" t="s">
        <v>34</v>
      </c>
      <c r="J979" s="3" t="s">
        <v>166</v>
      </c>
      <c r="K979" s="4" t="s">
        <v>49</v>
      </c>
      <c r="L979" s="3" t="s">
        <v>61</v>
      </c>
      <c r="M979" s="4" t="s">
        <v>49</v>
      </c>
      <c r="N979" s="4" t="s">
        <v>49</v>
      </c>
      <c r="O979" s="4" t="s">
        <v>49</v>
      </c>
      <c r="P979" s="3" t="s">
        <v>167</v>
      </c>
      <c r="Q979" s="3" t="s">
        <v>39</v>
      </c>
      <c r="R979" s="3" t="s">
        <v>60</v>
      </c>
      <c r="S979" s="3" t="s">
        <v>61</v>
      </c>
      <c r="T979" s="3" t="s">
        <v>62</v>
      </c>
      <c r="U979" s="3" t="s">
        <v>56</v>
      </c>
      <c r="V979" s="3" t="s">
        <v>90</v>
      </c>
      <c r="W979" s="3" t="s">
        <v>44</v>
      </c>
      <c r="X979" s="3" t="s">
        <v>91</v>
      </c>
      <c r="Y979" s="3" t="s">
        <v>46</v>
      </c>
      <c r="Z979" s="3" t="s">
        <v>251</v>
      </c>
      <c r="AA979" s="3" t="s">
        <v>2072</v>
      </c>
      <c r="AB979" s="4">
        <v>2</v>
      </c>
      <c r="AC979" s="12" t="s">
        <v>3123</v>
      </c>
      <c r="AD979" s="10"/>
      <c r="AE979" s="10"/>
      <c r="AF979" s="4">
        <v>24510</v>
      </c>
      <c r="AG979" s="4">
        <v>24.51</v>
      </c>
      <c r="AH979" s="4">
        <v>155000</v>
      </c>
    </row>
    <row r="980" spans="1:34" ht="22" customHeight="1" x14ac:dyDescent="0.3">
      <c r="A980" s="2">
        <v>42896</v>
      </c>
      <c r="B980" s="3" t="s">
        <v>31</v>
      </c>
      <c r="C980" s="3" t="s">
        <v>84</v>
      </c>
      <c r="D980" s="3" t="s">
        <v>660</v>
      </c>
      <c r="E980" s="3" t="s">
        <v>44</v>
      </c>
      <c r="F980" s="4" t="s">
        <v>49</v>
      </c>
      <c r="G980" s="4" t="s">
        <v>49</v>
      </c>
      <c r="H980" s="4" t="s">
        <v>49</v>
      </c>
      <c r="I980" s="3" t="s">
        <v>661</v>
      </c>
      <c r="J980" s="3" t="s">
        <v>77</v>
      </c>
      <c r="K980" s="3" t="s">
        <v>78</v>
      </c>
      <c r="L980" s="3" t="s">
        <v>68</v>
      </c>
      <c r="M980" s="3" t="s">
        <v>33</v>
      </c>
      <c r="N980" s="4" t="s">
        <v>49</v>
      </c>
      <c r="O980" s="4" t="s">
        <v>49</v>
      </c>
      <c r="P980" s="3" t="s">
        <v>79</v>
      </c>
      <c r="Q980" s="3" t="s">
        <v>39</v>
      </c>
      <c r="R980" s="3" t="s">
        <v>67</v>
      </c>
      <c r="S980" s="3" t="s">
        <v>68</v>
      </c>
      <c r="T980" s="3" t="s">
        <v>69</v>
      </c>
      <c r="U980" s="3" t="s">
        <v>70</v>
      </c>
      <c r="V980" s="3" t="s">
        <v>43</v>
      </c>
      <c r="W980" s="3" t="s">
        <v>44</v>
      </c>
      <c r="X980" s="3" t="s">
        <v>45</v>
      </c>
      <c r="Y980" s="3" t="s">
        <v>46</v>
      </c>
      <c r="Z980" s="3" t="s">
        <v>231</v>
      </c>
      <c r="AA980" s="3" t="s">
        <v>2073</v>
      </c>
      <c r="AB980" s="4">
        <v>1</v>
      </c>
      <c r="AC980" s="12" t="s">
        <v>3123</v>
      </c>
      <c r="AD980" s="10"/>
      <c r="AE980" s="10"/>
      <c r="AF980" s="4">
        <v>17400</v>
      </c>
      <c r="AG980" s="4">
        <v>17.399999999999999</v>
      </c>
      <c r="AH980" s="4">
        <v>224000</v>
      </c>
    </row>
    <row r="981" spans="1:34" ht="22" customHeight="1" x14ac:dyDescent="0.3">
      <c r="A981" s="5">
        <v>42896</v>
      </c>
      <c r="B981" s="6" t="s">
        <v>31</v>
      </c>
      <c r="C981" s="6" t="s">
        <v>84</v>
      </c>
      <c r="D981" s="6" t="s">
        <v>660</v>
      </c>
      <c r="E981" s="6" t="s">
        <v>44</v>
      </c>
      <c r="F981" s="7" t="s">
        <v>49</v>
      </c>
      <c r="G981" s="7" t="s">
        <v>49</v>
      </c>
      <c r="H981" s="7" t="s">
        <v>49</v>
      </c>
      <c r="I981" s="6" t="s">
        <v>661</v>
      </c>
      <c r="J981" s="6" t="s">
        <v>65</v>
      </c>
      <c r="K981" s="7" t="s">
        <v>49</v>
      </c>
      <c r="L981" s="7" t="s">
        <v>49</v>
      </c>
      <c r="M981" s="6" t="s">
        <v>33</v>
      </c>
      <c r="N981" s="7" t="s">
        <v>49</v>
      </c>
      <c r="O981" s="7" t="s">
        <v>49</v>
      </c>
      <c r="P981" s="6" t="s">
        <v>66</v>
      </c>
      <c r="Q981" s="6" t="s">
        <v>39</v>
      </c>
      <c r="R981" s="6" t="s">
        <v>67</v>
      </c>
      <c r="S981" s="6" t="s">
        <v>68</v>
      </c>
      <c r="T981" s="6" t="s">
        <v>69</v>
      </c>
      <c r="U981" s="6" t="s">
        <v>70</v>
      </c>
      <c r="V981" s="6" t="s">
        <v>43</v>
      </c>
      <c r="W981" s="6" t="s">
        <v>44</v>
      </c>
      <c r="X981" s="6" t="s">
        <v>45</v>
      </c>
      <c r="Y981" s="6" t="s">
        <v>46</v>
      </c>
      <c r="Z981" s="6" t="s">
        <v>73</v>
      </c>
      <c r="AA981" s="6" t="s">
        <v>2076</v>
      </c>
      <c r="AB981" s="7">
        <v>2</v>
      </c>
      <c r="AC981" s="12" t="s">
        <v>3123</v>
      </c>
      <c r="AD981" s="7"/>
      <c r="AE981" s="7"/>
      <c r="AF981" s="7">
        <v>40180</v>
      </c>
      <c r="AG981" s="7">
        <v>40.18</v>
      </c>
      <c r="AH981" s="7">
        <v>285000</v>
      </c>
    </row>
    <row r="982" spans="1:34" ht="22" customHeight="1" x14ac:dyDescent="0.3">
      <c r="A982" s="2">
        <v>42896</v>
      </c>
      <c r="B982" s="3" t="s">
        <v>31</v>
      </c>
      <c r="C982" s="3" t="s">
        <v>32</v>
      </c>
      <c r="D982" s="4" t="s">
        <v>49</v>
      </c>
      <c r="E982" s="4" t="s">
        <v>49</v>
      </c>
      <c r="F982" s="3" t="s">
        <v>33</v>
      </c>
      <c r="G982" s="4" t="s">
        <v>49</v>
      </c>
      <c r="H982" s="4" t="s">
        <v>49</v>
      </c>
      <c r="I982" s="3" t="s">
        <v>34</v>
      </c>
      <c r="J982" s="3" t="s">
        <v>77</v>
      </c>
      <c r="K982" s="3" t="s">
        <v>78</v>
      </c>
      <c r="L982" s="3" t="s">
        <v>68</v>
      </c>
      <c r="M982" s="3" t="s">
        <v>33</v>
      </c>
      <c r="N982" s="4" t="s">
        <v>49</v>
      </c>
      <c r="O982" s="4" t="s">
        <v>49</v>
      </c>
      <c r="P982" s="3" t="s">
        <v>79</v>
      </c>
      <c r="Q982" s="3" t="s">
        <v>39</v>
      </c>
      <c r="R982" s="3" t="s">
        <v>67</v>
      </c>
      <c r="S982" s="3" t="s">
        <v>68</v>
      </c>
      <c r="T982" s="3" t="s">
        <v>69</v>
      </c>
      <c r="U982" s="3" t="s">
        <v>70</v>
      </c>
      <c r="V982" s="3" t="s">
        <v>43</v>
      </c>
      <c r="W982" s="3" t="s">
        <v>44</v>
      </c>
      <c r="X982" s="3" t="s">
        <v>45</v>
      </c>
      <c r="Y982" s="3" t="s">
        <v>46</v>
      </c>
      <c r="Z982" s="3" t="s">
        <v>231</v>
      </c>
      <c r="AA982" s="3" t="s">
        <v>2077</v>
      </c>
      <c r="AB982" s="4">
        <v>1</v>
      </c>
      <c r="AC982" s="12" t="s">
        <v>3123</v>
      </c>
      <c r="AD982" s="10"/>
      <c r="AE982" s="10"/>
      <c r="AF982" s="4">
        <v>13680</v>
      </c>
      <c r="AG982" s="4">
        <v>13.68</v>
      </c>
      <c r="AH982" s="4">
        <v>176000</v>
      </c>
    </row>
    <row r="983" spans="1:34" ht="22" customHeight="1" x14ac:dyDescent="0.3">
      <c r="A983" s="5">
        <v>42896</v>
      </c>
      <c r="B983" s="6" t="s">
        <v>31</v>
      </c>
      <c r="C983" s="6" t="s">
        <v>84</v>
      </c>
      <c r="D983" s="6" t="s">
        <v>660</v>
      </c>
      <c r="E983" s="6" t="s">
        <v>44</v>
      </c>
      <c r="F983" s="7" t="s">
        <v>49</v>
      </c>
      <c r="G983" s="7" t="s">
        <v>49</v>
      </c>
      <c r="H983" s="7" t="s">
        <v>49</v>
      </c>
      <c r="I983" s="6" t="s">
        <v>661</v>
      </c>
      <c r="J983" s="6" t="s">
        <v>65</v>
      </c>
      <c r="K983" s="7" t="s">
        <v>49</v>
      </c>
      <c r="L983" s="7" t="s">
        <v>49</v>
      </c>
      <c r="M983" s="6" t="s">
        <v>33</v>
      </c>
      <c r="N983" s="7" t="s">
        <v>49</v>
      </c>
      <c r="O983" s="7" t="s">
        <v>49</v>
      </c>
      <c r="P983" s="6" t="s">
        <v>66</v>
      </c>
      <c r="Q983" s="6" t="s">
        <v>39</v>
      </c>
      <c r="R983" s="6" t="s">
        <v>67</v>
      </c>
      <c r="S983" s="6" t="s">
        <v>68</v>
      </c>
      <c r="T983" s="6" t="s">
        <v>69</v>
      </c>
      <c r="U983" s="6" t="s">
        <v>70</v>
      </c>
      <c r="V983" s="6" t="s">
        <v>43</v>
      </c>
      <c r="W983" s="6" t="s">
        <v>44</v>
      </c>
      <c r="X983" s="6" t="s">
        <v>45</v>
      </c>
      <c r="Y983" s="6" t="s">
        <v>46</v>
      </c>
      <c r="Z983" s="6" t="s">
        <v>73</v>
      </c>
      <c r="AA983" s="6" t="s">
        <v>1079</v>
      </c>
      <c r="AB983" s="7">
        <v>1</v>
      </c>
      <c r="AC983" s="12" t="s">
        <v>3123</v>
      </c>
      <c r="AD983" s="7"/>
      <c r="AE983" s="7"/>
      <c r="AF983" s="7">
        <v>17618</v>
      </c>
      <c r="AG983" s="7">
        <v>17.62</v>
      </c>
      <c r="AH983" s="7">
        <v>125000</v>
      </c>
    </row>
    <row r="984" spans="1:34" ht="22" customHeight="1" x14ac:dyDescent="0.3">
      <c r="A984" s="2">
        <v>42896</v>
      </c>
      <c r="B984" s="3" t="s">
        <v>31</v>
      </c>
      <c r="C984" s="3" t="s">
        <v>32</v>
      </c>
      <c r="D984" s="4" t="s">
        <v>49</v>
      </c>
      <c r="E984" s="4" t="s">
        <v>49</v>
      </c>
      <c r="F984" s="3" t="s">
        <v>33</v>
      </c>
      <c r="G984" s="4" t="s">
        <v>49</v>
      </c>
      <c r="H984" s="4" t="s">
        <v>49</v>
      </c>
      <c r="I984" s="3" t="s">
        <v>34</v>
      </c>
      <c r="J984" s="3" t="s">
        <v>77</v>
      </c>
      <c r="K984" s="3" t="s">
        <v>78</v>
      </c>
      <c r="L984" s="3" t="s">
        <v>68</v>
      </c>
      <c r="M984" s="3" t="s">
        <v>33</v>
      </c>
      <c r="N984" s="4" t="s">
        <v>49</v>
      </c>
      <c r="O984" s="4" t="s">
        <v>49</v>
      </c>
      <c r="P984" s="3" t="s">
        <v>79</v>
      </c>
      <c r="Q984" s="3" t="s">
        <v>39</v>
      </c>
      <c r="R984" s="3" t="s">
        <v>67</v>
      </c>
      <c r="S984" s="3" t="s">
        <v>68</v>
      </c>
      <c r="T984" s="3" t="s">
        <v>69</v>
      </c>
      <c r="U984" s="3" t="s">
        <v>70</v>
      </c>
      <c r="V984" s="3" t="s">
        <v>43</v>
      </c>
      <c r="W984" s="3" t="s">
        <v>44</v>
      </c>
      <c r="X984" s="3" t="s">
        <v>45</v>
      </c>
      <c r="Y984" s="3" t="s">
        <v>46</v>
      </c>
      <c r="Z984" s="3" t="s">
        <v>241</v>
      </c>
      <c r="AA984" s="3" t="s">
        <v>1258</v>
      </c>
      <c r="AB984" s="4">
        <v>4</v>
      </c>
      <c r="AC984" s="12" t="s">
        <v>3123</v>
      </c>
      <c r="AD984" s="10"/>
      <c r="AE984" s="10"/>
      <c r="AF984" s="4">
        <v>38910</v>
      </c>
      <c r="AG984" s="4">
        <v>38.909999999999997</v>
      </c>
      <c r="AH984" s="4">
        <v>187000</v>
      </c>
    </row>
    <row r="985" spans="1:34" ht="22" customHeight="1" x14ac:dyDescent="0.3">
      <c r="A985" s="5">
        <v>42894</v>
      </c>
      <c r="B985" s="6" t="s">
        <v>50</v>
      </c>
      <c r="C985" s="6" t="s">
        <v>84</v>
      </c>
      <c r="D985" s="6" t="s">
        <v>85</v>
      </c>
      <c r="E985" s="6" t="s">
        <v>44</v>
      </c>
      <c r="F985" s="6" t="s">
        <v>33</v>
      </c>
      <c r="G985" s="7" t="s">
        <v>49</v>
      </c>
      <c r="H985" s="7" t="s">
        <v>49</v>
      </c>
      <c r="I985" s="6" t="s">
        <v>86</v>
      </c>
      <c r="J985" s="6" t="s">
        <v>87</v>
      </c>
      <c r="K985" s="7" t="s">
        <v>49</v>
      </c>
      <c r="L985" s="6" t="s">
        <v>61</v>
      </c>
      <c r="M985" s="7" t="s">
        <v>49</v>
      </c>
      <c r="N985" s="7" t="s">
        <v>49</v>
      </c>
      <c r="O985" s="7" t="s">
        <v>49</v>
      </c>
      <c r="P985" s="6" t="s">
        <v>946</v>
      </c>
      <c r="Q985" s="6" t="s">
        <v>39</v>
      </c>
      <c r="R985" s="6" t="s">
        <v>106</v>
      </c>
      <c r="S985" s="6" t="s">
        <v>61</v>
      </c>
      <c r="T985" s="6" t="s">
        <v>107</v>
      </c>
      <c r="U985" s="6" t="s">
        <v>56</v>
      </c>
      <c r="V985" s="6" t="s">
        <v>90</v>
      </c>
      <c r="W985" s="6" t="s">
        <v>44</v>
      </c>
      <c r="X985" s="6" t="s">
        <v>91</v>
      </c>
      <c r="Y985" s="6" t="s">
        <v>46</v>
      </c>
      <c r="Z985" s="6" t="s">
        <v>92</v>
      </c>
      <c r="AA985" s="6" t="s">
        <v>2078</v>
      </c>
      <c r="AB985" s="7">
        <v>1</v>
      </c>
      <c r="AC985" s="12" t="s">
        <v>3123</v>
      </c>
      <c r="AD985" s="7"/>
      <c r="AE985" s="7"/>
      <c r="AF985" s="7">
        <v>16760</v>
      </c>
      <c r="AG985" s="7">
        <v>16.760000000000002</v>
      </c>
      <c r="AH985" s="7">
        <v>72600</v>
      </c>
    </row>
    <row r="986" spans="1:34" ht="22" customHeight="1" x14ac:dyDescent="0.3">
      <c r="A986" s="2">
        <v>42892</v>
      </c>
      <c r="B986" s="3" t="s">
        <v>50</v>
      </c>
      <c r="C986" s="3" t="s">
        <v>32</v>
      </c>
      <c r="D986" s="4" t="s">
        <v>49</v>
      </c>
      <c r="E986" s="4" t="s">
        <v>49</v>
      </c>
      <c r="F986" s="3" t="s">
        <v>33</v>
      </c>
      <c r="G986" s="4" t="s">
        <v>49</v>
      </c>
      <c r="H986" s="4" t="s">
        <v>49</v>
      </c>
      <c r="I986" s="3" t="s">
        <v>34</v>
      </c>
      <c r="J986" s="3" t="s">
        <v>305</v>
      </c>
      <c r="K986" s="4" t="s">
        <v>49</v>
      </c>
      <c r="L986" s="3" t="s">
        <v>307</v>
      </c>
      <c r="M986" s="3" t="s">
        <v>33</v>
      </c>
      <c r="N986" s="4">
        <v>1134995330.5699999</v>
      </c>
      <c r="O986" s="4">
        <v>894516915.13</v>
      </c>
      <c r="P986" s="3" t="s">
        <v>1553</v>
      </c>
      <c r="Q986" s="3" t="s">
        <v>39</v>
      </c>
      <c r="R986" s="3" t="s">
        <v>310</v>
      </c>
      <c r="S986" s="3" t="s">
        <v>307</v>
      </c>
      <c r="T986" s="3" t="s">
        <v>311</v>
      </c>
      <c r="U986" s="3" t="s">
        <v>56</v>
      </c>
      <c r="V986" s="3" t="s">
        <v>43</v>
      </c>
      <c r="W986" s="3" t="s">
        <v>44</v>
      </c>
      <c r="X986" s="3" t="s">
        <v>45</v>
      </c>
      <c r="Y986" s="3" t="s">
        <v>46</v>
      </c>
      <c r="Z986" s="3" t="s">
        <v>140</v>
      </c>
      <c r="AA986" s="3" t="s">
        <v>2079</v>
      </c>
      <c r="AB986" s="4">
        <v>2</v>
      </c>
      <c r="AC986" s="12" t="s">
        <v>3123</v>
      </c>
      <c r="AD986" s="10"/>
      <c r="AE986" s="10"/>
      <c r="AF986" s="4">
        <v>38520</v>
      </c>
      <c r="AG986" s="4">
        <v>38.520000000000003</v>
      </c>
      <c r="AH986" s="4">
        <v>43300</v>
      </c>
    </row>
    <row r="987" spans="1:34" ht="22" customHeight="1" x14ac:dyDescent="0.3">
      <c r="A987" s="2">
        <v>42886</v>
      </c>
      <c r="B987" s="3" t="s">
        <v>50</v>
      </c>
      <c r="C987" s="3" t="s">
        <v>84</v>
      </c>
      <c r="D987" s="3" t="s">
        <v>85</v>
      </c>
      <c r="E987" s="3" t="s">
        <v>44</v>
      </c>
      <c r="F987" s="3" t="s">
        <v>33</v>
      </c>
      <c r="G987" s="4" t="s">
        <v>49</v>
      </c>
      <c r="H987" s="4" t="s">
        <v>49</v>
      </c>
      <c r="I987" s="3" t="s">
        <v>86</v>
      </c>
      <c r="J987" s="3" t="s">
        <v>1264</v>
      </c>
      <c r="K987" s="3" t="s">
        <v>1265</v>
      </c>
      <c r="L987" s="3" t="s">
        <v>113</v>
      </c>
      <c r="M987" s="4" t="s">
        <v>49</v>
      </c>
      <c r="N987" s="4" t="s">
        <v>49</v>
      </c>
      <c r="O987" s="4" t="s">
        <v>49</v>
      </c>
      <c r="P987" s="3" t="s">
        <v>1266</v>
      </c>
      <c r="Q987" s="3" t="s">
        <v>39</v>
      </c>
      <c r="R987" s="3" t="s">
        <v>1267</v>
      </c>
      <c r="S987" s="3" t="s">
        <v>113</v>
      </c>
      <c r="T987" s="3" t="s">
        <v>1268</v>
      </c>
      <c r="U987" s="3" t="s">
        <v>117</v>
      </c>
      <c r="V987" s="3" t="s">
        <v>90</v>
      </c>
      <c r="W987" s="3" t="s">
        <v>44</v>
      </c>
      <c r="X987" s="3" t="s">
        <v>91</v>
      </c>
      <c r="Y987" s="3" t="s">
        <v>46</v>
      </c>
      <c r="Z987" s="3" t="s">
        <v>1269</v>
      </c>
      <c r="AA987" s="3" t="s">
        <v>2082</v>
      </c>
      <c r="AB987" s="4">
        <v>3</v>
      </c>
      <c r="AC987" s="12" t="s">
        <v>3123</v>
      </c>
      <c r="AD987" s="10"/>
      <c r="AE987" s="10"/>
      <c r="AF987" s="4">
        <v>57132</v>
      </c>
      <c r="AG987" s="4">
        <v>57.13</v>
      </c>
      <c r="AH987" s="4">
        <v>2270000</v>
      </c>
    </row>
    <row r="988" spans="1:34" ht="22" customHeight="1" x14ac:dyDescent="0.3">
      <c r="A988" s="5">
        <v>42885</v>
      </c>
      <c r="B988" s="6" t="s">
        <v>50</v>
      </c>
      <c r="C988" s="6" t="s">
        <v>32</v>
      </c>
      <c r="D988" s="7" t="s">
        <v>49</v>
      </c>
      <c r="E988" s="7" t="s">
        <v>49</v>
      </c>
      <c r="F988" s="6" t="s">
        <v>33</v>
      </c>
      <c r="G988" s="7" t="s">
        <v>49</v>
      </c>
      <c r="H988" s="7" t="s">
        <v>49</v>
      </c>
      <c r="I988" s="6" t="s">
        <v>34</v>
      </c>
      <c r="J988" s="6" t="s">
        <v>305</v>
      </c>
      <c r="K988" s="7" t="s">
        <v>49</v>
      </c>
      <c r="L988" s="6" t="s">
        <v>307</v>
      </c>
      <c r="M988" s="6" t="s">
        <v>33</v>
      </c>
      <c r="N988" s="7">
        <v>1134995330.5699999</v>
      </c>
      <c r="O988" s="7">
        <v>894516915.13</v>
      </c>
      <c r="P988" s="6" t="s">
        <v>1553</v>
      </c>
      <c r="Q988" s="6" t="s">
        <v>39</v>
      </c>
      <c r="R988" s="6" t="s">
        <v>310</v>
      </c>
      <c r="S988" s="6" t="s">
        <v>307</v>
      </c>
      <c r="T988" s="6" t="s">
        <v>311</v>
      </c>
      <c r="U988" s="6" t="s">
        <v>56</v>
      </c>
      <c r="V988" s="6" t="s">
        <v>43</v>
      </c>
      <c r="W988" s="6" t="s">
        <v>44</v>
      </c>
      <c r="X988" s="6" t="s">
        <v>45</v>
      </c>
      <c r="Y988" s="6" t="s">
        <v>46</v>
      </c>
      <c r="Z988" s="6" t="s">
        <v>140</v>
      </c>
      <c r="AA988" s="6" t="s">
        <v>2083</v>
      </c>
      <c r="AB988" s="7">
        <v>4</v>
      </c>
      <c r="AC988" s="12" t="s">
        <v>3123</v>
      </c>
      <c r="AD988" s="7"/>
      <c r="AE988" s="7"/>
      <c r="AF988" s="7">
        <v>77030</v>
      </c>
      <c r="AG988" s="7">
        <v>77.03</v>
      </c>
      <c r="AH988" s="7">
        <v>90000</v>
      </c>
    </row>
    <row r="989" spans="1:34" ht="22" customHeight="1" x14ac:dyDescent="0.3">
      <c r="A989" s="5">
        <v>42882</v>
      </c>
      <c r="B989" s="6" t="s">
        <v>50</v>
      </c>
      <c r="C989" s="6" t="s">
        <v>84</v>
      </c>
      <c r="D989" s="6" t="s">
        <v>85</v>
      </c>
      <c r="E989" s="6" t="s">
        <v>44</v>
      </c>
      <c r="F989" s="6" t="s">
        <v>33</v>
      </c>
      <c r="G989" s="7" t="s">
        <v>49</v>
      </c>
      <c r="H989" s="7" t="s">
        <v>49</v>
      </c>
      <c r="I989" s="6" t="s">
        <v>86</v>
      </c>
      <c r="J989" s="6" t="s">
        <v>1399</v>
      </c>
      <c r="K989" s="7" t="s">
        <v>49</v>
      </c>
      <c r="L989" s="6" t="s">
        <v>1000</v>
      </c>
      <c r="M989" s="6" t="s">
        <v>33</v>
      </c>
      <c r="N989" s="7" t="s">
        <v>49</v>
      </c>
      <c r="O989" s="7" t="s">
        <v>49</v>
      </c>
      <c r="P989" s="6" t="s">
        <v>1400</v>
      </c>
      <c r="Q989" s="6" t="s">
        <v>39</v>
      </c>
      <c r="R989" s="6" t="s">
        <v>999</v>
      </c>
      <c r="S989" s="6" t="s">
        <v>1000</v>
      </c>
      <c r="T989" s="6" t="s">
        <v>1001</v>
      </c>
      <c r="U989" s="6" t="s">
        <v>42</v>
      </c>
      <c r="V989" s="6" t="s">
        <v>90</v>
      </c>
      <c r="W989" s="6" t="s">
        <v>44</v>
      </c>
      <c r="X989" s="6" t="s">
        <v>91</v>
      </c>
      <c r="Y989" s="6" t="s">
        <v>46</v>
      </c>
      <c r="Z989" s="6" t="s">
        <v>1114</v>
      </c>
      <c r="AA989" s="6" t="s">
        <v>2085</v>
      </c>
      <c r="AB989" s="7">
        <v>1</v>
      </c>
      <c r="AC989" s="12" t="s">
        <v>3123</v>
      </c>
      <c r="AD989" s="7"/>
      <c r="AE989" s="7"/>
      <c r="AF989" s="7">
        <v>14160</v>
      </c>
      <c r="AG989" s="7">
        <v>14.16</v>
      </c>
      <c r="AH989" s="7">
        <v>22000</v>
      </c>
    </row>
    <row r="990" spans="1:34" ht="22" customHeight="1" x14ac:dyDescent="0.3">
      <c r="A990" s="2">
        <v>42882</v>
      </c>
      <c r="B990" s="3" t="s">
        <v>50</v>
      </c>
      <c r="C990" s="3" t="s">
        <v>84</v>
      </c>
      <c r="D990" s="3" t="s">
        <v>85</v>
      </c>
      <c r="E990" s="3" t="s">
        <v>44</v>
      </c>
      <c r="F990" s="3" t="s">
        <v>33</v>
      </c>
      <c r="G990" s="4" t="s">
        <v>49</v>
      </c>
      <c r="H990" s="4" t="s">
        <v>49</v>
      </c>
      <c r="I990" s="3" t="s">
        <v>86</v>
      </c>
      <c r="J990" s="3" t="s">
        <v>1399</v>
      </c>
      <c r="K990" s="4" t="s">
        <v>49</v>
      </c>
      <c r="L990" s="3" t="s">
        <v>1000</v>
      </c>
      <c r="M990" s="3" t="s">
        <v>33</v>
      </c>
      <c r="N990" s="4" t="s">
        <v>49</v>
      </c>
      <c r="O990" s="4" t="s">
        <v>49</v>
      </c>
      <c r="P990" s="3" t="s">
        <v>1400</v>
      </c>
      <c r="Q990" s="3" t="s">
        <v>39</v>
      </c>
      <c r="R990" s="3" t="s">
        <v>999</v>
      </c>
      <c r="S990" s="3" t="s">
        <v>1000</v>
      </c>
      <c r="T990" s="3" t="s">
        <v>1001</v>
      </c>
      <c r="U990" s="3" t="s">
        <v>42</v>
      </c>
      <c r="V990" s="3" t="s">
        <v>90</v>
      </c>
      <c r="W990" s="3" t="s">
        <v>44</v>
      </c>
      <c r="X990" s="3" t="s">
        <v>91</v>
      </c>
      <c r="Y990" s="3" t="s">
        <v>46</v>
      </c>
      <c r="Z990" s="3" t="s">
        <v>1114</v>
      </c>
      <c r="AA990" s="3" t="s">
        <v>2086</v>
      </c>
      <c r="AB990" s="4">
        <v>1</v>
      </c>
      <c r="AC990" s="12" t="s">
        <v>3123</v>
      </c>
      <c r="AD990" s="10"/>
      <c r="AE990" s="10"/>
      <c r="AF990" s="4">
        <v>14160</v>
      </c>
      <c r="AG990" s="4">
        <v>14.16</v>
      </c>
      <c r="AH990" s="4">
        <v>22000</v>
      </c>
    </row>
    <row r="991" spans="1:34" ht="22" customHeight="1" x14ac:dyDescent="0.3">
      <c r="A991" s="5">
        <v>42882</v>
      </c>
      <c r="B991" s="6" t="s">
        <v>50</v>
      </c>
      <c r="C991" s="6" t="s">
        <v>32</v>
      </c>
      <c r="D991" s="7" t="s">
        <v>49</v>
      </c>
      <c r="E991" s="7" t="s">
        <v>49</v>
      </c>
      <c r="F991" s="6" t="s">
        <v>33</v>
      </c>
      <c r="G991" s="7" t="s">
        <v>49</v>
      </c>
      <c r="H991" s="7" t="s">
        <v>49</v>
      </c>
      <c r="I991" s="6" t="s">
        <v>34</v>
      </c>
      <c r="J991" s="6" t="s">
        <v>278</v>
      </c>
      <c r="K991" s="7" t="s">
        <v>49</v>
      </c>
      <c r="L991" s="7" t="s">
        <v>49</v>
      </c>
      <c r="M991" s="6" t="s">
        <v>33</v>
      </c>
      <c r="N991" s="7">
        <v>760485634</v>
      </c>
      <c r="O991" s="7" t="s">
        <v>49</v>
      </c>
      <c r="P991" s="6" t="s">
        <v>279</v>
      </c>
      <c r="Q991" s="6" t="s">
        <v>39</v>
      </c>
      <c r="R991" s="6" t="s">
        <v>60</v>
      </c>
      <c r="S991" s="6" t="s">
        <v>61</v>
      </c>
      <c r="T991" s="6" t="s">
        <v>62</v>
      </c>
      <c r="U991" s="6" t="s">
        <v>56</v>
      </c>
      <c r="V991" s="6" t="s">
        <v>43</v>
      </c>
      <c r="W991" s="6" t="s">
        <v>44</v>
      </c>
      <c r="X991" s="6" t="s">
        <v>45</v>
      </c>
      <c r="Y991" s="6" t="s">
        <v>46</v>
      </c>
      <c r="Z991" s="6" t="s">
        <v>1804</v>
      </c>
      <c r="AA991" s="6" t="s">
        <v>2087</v>
      </c>
      <c r="AB991" s="7">
        <v>2</v>
      </c>
      <c r="AC991" s="12" t="s">
        <v>3123</v>
      </c>
      <c r="AD991" s="7"/>
      <c r="AE991" s="7"/>
      <c r="AF991" s="7">
        <v>20140</v>
      </c>
      <c r="AG991" s="7">
        <v>20.14</v>
      </c>
      <c r="AH991" s="7">
        <v>965000</v>
      </c>
    </row>
    <row r="992" spans="1:34" ht="22" customHeight="1" x14ac:dyDescent="0.3">
      <c r="A992" s="2">
        <v>42881</v>
      </c>
      <c r="B992" s="3" t="s">
        <v>31</v>
      </c>
      <c r="C992" s="3" t="s">
        <v>32</v>
      </c>
      <c r="D992" s="4" t="s">
        <v>49</v>
      </c>
      <c r="E992" s="4" t="s">
        <v>49</v>
      </c>
      <c r="F992" s="3" t="s">
        <v>33</v>
      </c>
      <c r="G992" s="4" t="s">
        <v>49</v>
      </c>
      <c r="H992" s="4" t="s">
        <v>49</v>
      </c>
      <c r="I992" s="3" t="s">
        <v>34</v>
      </c>
      <c r="J992" s="3" t="s">
        <v>77</v>
      </c>
      <c r="K992" s="3" t="s">
        <v>78</v>
      </c>
      <c r="L992" s="3" t="s">
        <v>68</v>
      </c>
      <c r="M992" s="3" t="s">
        <v>33</v>
      </c>
      <c r="N992" s="4" t="s">
        <v>49</v>
      </c>
      <c r="O992" s="4" t="s">
        <v>49</v>
      </c>
      <c r="P992" s="3" t="s">
        <v>79</v>
      </c>
      <c r="Q992" s="3" t="s">
        <v>39</v>
      </c>
      <c r="R992" s="3" t="s">
        <v>227</v>
      </c>
      <c r="S992" s="3" t="s">
        <v>68</v>
      </c>
      <c r="T992" s="3" t="s">
        <v>228</v>
      </c>
      <c r="U992" s="3" t="s">
        <v>70</v>
      </c>
      <c r="V992" s="3" t="s">
        <v>43</v>
      </c>
      <c r="W992" s="3" t="s">
        <v>44</v>
      </c>
      <c r="X992" s="3" t="s">
        <v>45</v>
      </c>
      <c r="Y992" s="3" t="s">
        <v>46</v>
      </c>
      <c r="Z992" s="3" t="s">
        <v>243</v>
      </c>
      <c r="AA992" s="3" t="s">
        <v>2090</v>
      </c>
      <c r="AB992" s="4">
        <v>4</v>
      </c>
      <c r="AC992" s="12" t="s">
        <v>3123</v>
      </c>
      <c r="AD992" s="10"/>
      <c r="AE992" s="10"/>
      <c r="AF992" s="4">
        <v>38910</v>
      </c>
      <c r="AG992" s="4">
        <v>38.909999999999997</v>
      </c>
      <c r="AH992" s="4">
        <v>643000</v>
      </c>
    </row>
    <row r="993" spans="1:34" ht="22" customHeight="1" x14ac:dyDescent="0.3">
      <c r="A993" s="5">
        <v>42881</v>
      </c>
      <c r="B993" s="6" t="s">
        <v>31</v>
      </c>
      <c r="C993" s="6" t="s">
        <v>32</v>
      </c>
      <c r="D993" s="7" t="s">
        <v>49</v>
      </c>
      <c r="E993" s="7" t="s">
        <v>49</v>
      </c>
      <c r="F993" s="6" t="s">
        <v>33</v>
      </c>
      <c r="G993" s="7" t="s">
        <v>49</v>
      </c>
      <c r="H993" s="7" t="s">
        <v>49</v>
      </c>
      <c r="I993" s="6" t="s">
        <v>34</v>
      </c>
      <c r="J993" s="6" t="s">
        <v>77</v>
      </c>
      <c r="K993" s="6" t="s">
        <v>78</v>
      </c>
      <c r="L993" s="6" t="s">
        <v>68</v>
      </c>
      <c r="M993" s="6" t="s">
        <v>33</v>
      </c>
      <c r="N993" s="7" t="s">
        <v>49</v>
      </c>
      <c r="O993" s="7" t="s">
        <v>49</v>
      </c>
      <c r="P993" s="6" t="s">
        <v>79</v>
      </c>
      <c r="Q993" s="6" t="s">
        <v>39</v>
      </c>
      <c r="R993" s="6" t="s">
        <v>227</v>
      </c>
      <c r="S993" s="6" t="s">
        <v>68</v>
      </c>
      <c r="T993" s="6" t="s">
        <v>228</v>
      </c>
      <c r="U993" s="6" t="s">
        <v>70</v>
      </c>
      <c r="V993" s="6" t="s">
        <v>43</v>
      </c>
      <c r="W993" s="6" t="s">
        <v>44</v>
      </c>
      <c r="X993" s="6" t="s">
        <v>45</v>
      </c>
      <c r="Y993" s="6" t="s">
        <v>46</v>
      </c>
      <c r="Z993" s="6" t="s">
        <v>270</v>
      </c>
      <c r="AA993" s="6" t="s">
        <v>2091</v>
      </c>
      <c r="AB993" s="7">
        <v>2</v>
      </c>
      <c r="AC993" s="12" t="s">
        <v>3123</v>
      </c>
      <c r="AD993" s="7"/>
      <c r="AE993" s="7"/>
      <c r="AF993" s="7">
        <v>8775</v>
      </c>
      <c r="AG993" s="7">
        <v>8.77</v>
      </c>
      <c r="AH993" s="7">
        <v>305000</v>
      </c>
    </row>
    <row r="994" spans="1:34" ht="22" customHeight="1" x14ac:dyDescent="0.3">
      <c r="A994" s="2">
        <v>42878</v>
      </c>
      <c r="B994" s="3" t="s">
        <v>50</v>
      </c>
      <c r="C994" s="3" t="s">
        <v>32</v>
      </c>
      <c r="D994" s="4" t="s">
        <v>49</v>
      </c>
      <c r="E994" s="4" t="s">
        <v>49</v>
      </c>
      <c r="F994" s="3" t="s">
        <v>33</v>
      </c>
      <c r="G994" s="4" t="s">
        <v>49</v>
      </c>
      <c r="H994" s="4" t="s">
        <v>49</v>
      </c>
      <c r="I994" s="3" t="s">
        <v>34</v>
      </c>
      <c r="J994" s="3" t="s">
        <v>305</v>
      </c>
      <c r="K994" s="4" t="s">
        <v>49</v>
      </c>
      <c r="L994" s="3" t="s">
        <v>307</v>
      </c>
      <c r="M994" s="3" t="s">
        <v>33</v>
      </c>
      <c r="N994" s="4">
        <v>1134995330.5699999</v>
      </c>
      <c r="O994" s="4">
        <v>894516915.13</v>
      </c>
      <c r="P994" s="3" t="s">
        <v>1553</v>
      </c>
      <c r="Q994" s="3" t="s">
        <v>39</v>
      </c>
      <c r="R994" s="3" t="s">
        <v>310</v>
      </c>
      <c r="S994" s="3" t="s">
        <v>307</v>
      </c>
      <c r="T994" s="3" t="s">
        <v>311</v>
      </c>
      <c r="U994" s="3" t="s">
        <v>56</v>
      </c>
      <c r="V994" s="3" t="s">
        <v>43</v>
      </c>
      <c r="W994" s="3" t="s">
        <v>44</v>
      </c>
      <c r="X994" s="3" t="s">
        <v>45</v>
      </c>
      <c r="Y994" s="3" t="s">
        <v>46</v>
      </c>
      <c r="Z994" s="3" t="s">
        <v>140</v>
      </c>
      <c r="AA994" s="3" t="s">
        <v>2092</v>
      </c>
      <c r="AB994" s="4">
        <v>3</v>
      </c>
      <c r="AC994" s="12" t="s">
        <v>3123</v>
      </c>
      <c r="AD994" s="10"/>
      <c r="AE994" s="10"/>
      <c r="AF994" s="4">
        <v>57760</v>
      </c>
      <c r="AG994" s="4">
        <v>57.76</v>
      </c>
      <c r="AH994" s="4">
        <v>67500</v>
      </c>
    </row>
    <row r="995" spans="1:34" ht="22" customHeight="1" x14ac:dyDescent="0.3">
      <c r="A995" s="5">
        <v>42878</v>
      </c>
      <c r="B995" s="6" t="s">
        <v>50</v>
      </c>
      <c r="C995" s="6" t="s">
        <v>32</v>
      </c>
      <c r="D995" s="7" t="s">
        <v>49</v>
      </c>
      <c r="E995" s="7" t="s">
        <v>49</v>
      </c>
      <c r="F995" s="6" t="s">
        <v>33</v>
      </c>
      <c r="G995" s="7" t="s">
        <v>49</v>
      </c>
      <c r="H995" s="7" t="s">
        <v>49</v>
      </c>
      <c r="I995" s="6" t="s">
        <v>34</v>
      </c>
      <c r="J995" s="6" t="s">
        <v>600</v>
      </c>
      <c r="K995" s="7" t="s">
        <v>49</v>
      </c>
      <c r="L995" s="6" t="s">
        <v>61</v>
      </c>
      <c r="M995" s="6" t="s">
        <v>33</v>
      </c>
      <c r="N995" s="7">
        <v>226137105.80000001</v>
      </c>
      <c r="O995" s="7">
        <v>372933896.24000001</v>
      </c>
      <c r="P995" s="6" t="s">
        <v>1997</v>
      </c>
      <c r="Q995" s="6" t="s">
        <v>39</v>
      </c>
      <c r="R995" s="6" t="s">
        <v>106</v>
      </c>
      <c r="S995" s="6" t="s">
        <v>61</v>
      </c>
      <c r="T995" s="6" t="s">
        <v>107</v>
      </c>
      <c r="U995" s="6" t="s">
        <v>56</v>
      </c>
      <c r="V995" s="6" t="s">
        <v>43</v>
      </c>
      <c r="W995" s="6" t="s">
        <v>44</v>
      </c>
      <c r="X995" s="6" t="s">
        <v>45</v>
      </c>
      <c r="Y995" s="6" t="s">
        <v>46</v>
      </c>
      <c r="Z995" s="6" t="s">
        <v>108</v>
      </c>
      <c r="AA995" s="6" t="s">
        <v>2093</v>
      </c>
      <c r="AB995" s="7">
        <v>2</v>
      </c>
      <c r="AC995" s="12" t="s">
        <v>3123</v>
      </c>
      <c r="AD995" s="7"/>
      <c r="AE995" s="7"/>
      <c r="AF995" s="7">
        <v>14820</v>
      </c>
      <c r="AG995" s="7">
        <v>14.82</v>
      </c>
      <c r="AH995" s="7">
        <v>99000</v>
      </c>
    </row>
    <row r="996" spans="1:34" ht="22" customHeight="1" x14ac:dyDescent="0.3">
      <c r="A996" s="2">
        <v>42878</v>
      </c>
      <c r="B996" s="3" t="s">
        <v>50</v>
      </c>
      <c r="C996" s="3" t="s">
        <v>32</v>
      </c>
      <c r="D996" s="4" t="s">
        <v>49</v>
      </c>
      <c r="E996" s="4" t="s">
        <v>49</v>
      </c>
      <c r="F996" s="3" t="s">
        <v>33</v>
      </c>
      <c r="G996" s="4" t="s">
        <v>49</v>
      </c>
      <c r="H996" s="4" t="s">
        <v>49</v>
      </c>
      <c r="I996" s="3" t="s">
        <v>34</v>
      </c>
      <c r="J996" s="3" t="s">
        <v>507</v>
      </c>
      <c r="K996" s="4" t="s">
        <v>49</v>
      </c>
      <c r="L996" s="3" t="s">
        <v>307</v>
      </c>
      <c r="M996" s="4" t="s">
        <v>49</v>
      </c>
      <c r="N996" s="4" t="s">
        <v>49</v>
      </c>
      <c r="O996" s="4" t="s">
        <v>49</v>
      </c>
      <c r="P996" s="3" t="s">
        <v>158</v>
      </c>
      <c r="Q996" s="3" t="s">
        <v>39</v>
      </c>
      <c r="R996" s="3" t="s">
        <v>106</v>
      </c>
      <c r="S996" s="3" t="s">
        <v>61</v>
      </c>
      <c r="T996" s="3" t="s">
        <v>107</v>
      </c>
      <c r="U996" s="3" t="s">
        <v>56</v>
      </c>
      <c r="V996" s="3" t="s">
        <v>43</v>
      </c>
      <c r="W996" s="3" t="s">
        <v>44</v>
      </c>
      <c r="X996" s="3" t="s">
        <v>45</v>
      </c>
      <c r="Y996" s="3" t="s">
        <v>46</v>
      </c>
      <c r="Z996" s="3" t="s">
        <v>1933</v>
      </c>
      <c r="AA996" s="3" t="s">
        <v>2094</v>
      </c>
      <c r="AB996" s="4">
        <v>6</v>
      </c>
      <c r="AC996" s="12" t="s">
        <v>3123</v>
      </c>
      <c r="AD996" s="10"/>
      <c r="AE996" s="10"/>
      <c r="AF996" s="4">
        <v>60432</v>
      </c>
      <c r="AG996" s="4">
        <v>60.43</v>
      </c>
      <c r="AH996" s="4">
        <v>147000</v>
      </c>
    </row>
    <row r="997" spans="1:34" ht="22" customHeight="1" x14ac:dyDescent="0.3">
      <c r="A997" s="2">
        <v>42877</v>
      </c>
      <c r="B997" s="3" t="s">
        <v>50</v>
      </c>
      <c r="C997" s="3" t="s">
        <v>32</v>
      </c>
      <c r="D997" s="4" t="s">
        <v>49</v>
      </c>
      <c r="E997" s="4" t="s">
        <v>49</v>
      </c>
      <c r="F997" s="3" t="s">
        <v>33</v>
      </c>
      <c r="G997" s="4" t="s">
        <v>49</v>
      </c>
      <c r="H997" s="4" t="s">
        <v>49</v>
      </c>
      <c r="I997" s="3" t="s">
        <v>34</v>
      </c>
      <c r="J997" s="3" t="s">
        <v>1697</v>
      </c>
      <c r="K997" s="3" t="s">
        <v>1698</v>
      </c>
      <c r="L997" s="3" t="s">
        <v>136</v>
      </c>
      <c r="M997" s="3" t="s">
        <v>33</v>
      </c>
      <c r="N997" s="9">
        <v>100139200</v>
      </c>
      <c r="O997" s="4" t="s">
        <v>49</v>
      </c>
      <c r="P997" s="3" t="s">
        <v>1699</v>
      </c>
      <c r="Q997" s="3" t="s">
        <v>39</v>
      </c>
      <c r="R997" s="3" t="s">
        <v>135</v>
      </c>
      <c r="S997" s="3" t="s">
        <v>136</v>
      </c>
      <c r="T997" s="3" t="s">
        <v>137</v>
      </c>
      <c r="U997" s="3" t="s">
        <v>42</v>
      </c>
      <c r="V997" s="3" t="s">
        <v>43</v>
      </c>
      <c r="W997" s="3" t="s">
        <v>44</v>
      </c>
      <c r="X997" s="3" t="s">
        <v>45</v>
      </c>
      <c r="Y997" s="3" t="s">
        <v>46</v>
      </c>
      <c r="Z997" s="3" t="s">
        <v>1700</v>
      </c>
      <c r="AA997" s="3" t="s">
        <v>2095</v>
      </c>
      <c r="AB997" s="4">
        <v>3</v>
      </c>
      <c r="AC997" s="12" t="s">
        <v>3123</v>
      </c>
      <c r="AD997" s="10"/>
      <c r="AE997" s="10"/>
      <c r="AF997" s="4">
        <v>40200</v>
      </c>
      <c r="AG997" s="4">
        <v>40.200000000000003</v>
      </c>
      <c r="AH997" s="4">
        <v>113000</v>
      </c>
    </row>
    <row r="998" spans="1:34" ht="22" customHeight="1" x14ac:dyDescent="0.3">
      <c r="A998" s="2">
        <v>42874</v>
      </c>
      <c r="B998" s="3" t="s">
        <v>31</v>
      </c>
      <c r="C998" s="3" t="s">
        <v>32</v>
      </c>
      <c r="D998" s="4" t="s">
        <v>49</v>
      </c>
      <c r="E998" s="4" t="s">
        <v>49</v>
      </c>
      <c r="F998" s="3" t="s">
        <v>33</v>
      </c>
      <c r="G998" s="4" t="s">
        <v>49</v>
      </c>
      <c r="H998" s="4" t="s">
        <v>49</v>
      </c>
      <c r="I998" s="3" t="s">
        <v>34</v>
      </c>
      <c r="J998" s="3" t="s">
        <v>65</v>
      </c>
      <c r="K998" s="4" t="s">
        <v>49</v>
      </c>
      <c r="L998" s="4" t="s">
        <v>49</v>
      </c>
      <c r="M998" s="3" t="s">
        <v>33</v>
      </c>
      <c r="N998" s="4" t="s">
        <v>49</v>
      </c>
      <c r="O998" s="4" t="s">
        <v>49</v>
      </c>
      <c r="P998" s="3" t="s">
        <v>66</v>
      </c>
      <c r="Q998" s="3" t="s">
        <v>39</v>
      </c>
      <c r="R998" s="3" t="s">
        <v>227</v>
      </c>
      <c r="S998" s="3" t="s">
        <v>68</v>
      </c>
      <c r="T998" s="3" t="s">
        <v>228</v>
      </c>
      <c r="U998" s="3" t="s">
        <v>70</v>
      </c>
      <c r="V998" s="3" t="s">
        <v>43</v>
      </c>
      <c r="W998" s="3" t="s">
        <v>44</v>
      </c>
      <c r="X998" s="3" t="s">
        <v>45</v>
      </c>
      <c r="Y998" s="3" t="s">
        <v>46</v>
      </c>
      <c r="Z998" s="3" t="s">
        <v>71</v>
      </c>
      <c r="AA998" s="3" t="s">
        <v>2096</v>
      </c>
      <c r="AB998" s="4">
        <v>4</v>
      </c>
      <c r="AC998" s="12" t="s">
        <v>3123</v>
      </c>
      <c r="AD998" s="10"/>
      <c r="AE998" s="10"/>
      <c r="AF998" s="4">
        <v>44696</v>
      </c>
      <c r="AG998" s="4">
        <v>44.7</v>
      </c>
      <c r="AH998" s="4">
        <v>305000</v>
      </c>
    </row>
    <row r="999" spans="1:34" ht="22" customHeight="1" x14ac:dyDescent="0.3">
      <c r="A999" s="5">
        <v>42870</v>
      </c>
      <c r="B999" s="6" t="s">
        <v>50</v>
      </c>
      <c r="C999" s="6" t="s">
        <v>32</v>
      </c>
      <c r="D999" s="7" t="s">
        <v>49</v>
      </c>
      <c r="E999" s="7" t="s">
        <v>49</v>
      </c>
      <c r="F999" s="6" t="s">
        <v>33</v>
      </c>
      <c r="G999" s="7" t="s">
        <v>49</v>
      </c>
      <c r="H999" s="7" t="s">
        <v>49</v>
      </c>
      <c r="I999" s="6" t="s">
        <v>34</v>
      </c>
      <c r="J999" s="6" t="s">
        <v>166</v>
      </c>
      <c r="K999" s="7" t="s">
        <v>49</v>
      </c>
      <c r="L999" s="6" t="s">
        <v>61</v>
      </c>
      <c r="M999" s="7" t="s">
        <v>49</v>
      </c>
      <c r="N999" s="7" t="s">
        <v>49</v>
      </c>
      <c r="O999" s="7" t="s">
        <v>49</v>
      </c>
      <c r="P999" s="6" t="s">
        <v>167</v>
      </c>
      <c r="Q999" s="6" t="s">
        <v>39</v>
      </c>
      <c r="R999" s="6" t="s">
        <v>168</v>
      </c>
      <c r="S999" s="6" t="s">
        <v>61</v>
      </c>
      <c r="T999" s="6" t="s">
        <v>169</v>
      </c>
      <c r="U999" s="6" t="s">
        <v>56</v>
      </c>
      <c r="V999" s="6" t="s">
        <v>43</v>
      </c>
      <c r="W999" s="6" t="s">
        <v>44</v>
      </c>
      <c r="X999" s="6" t="s">
        <v>45</v>
      </c>
      <c r="Y999" s="6" t="s">
        <v>46</v>
      </c>
      <c r="Z999" s="6" t="s">
        <v>2097</v>
      </c>
      <c r="AA999" s="6" t="s">
        <v>922</v>
      </c>
      <c r="AB999" s="7">
        <v>1</v>
      </c>
      <c r="AC999" s="12" t="s">
        <v>3123</v>
      </c>
      <c r="AD999" s="7"/>
      <c r="AE999" s="7"/>
      <c r="AF999" s="7">
        <v>20200</v>
      </c>
      <c r="AG999" s="7">
        <v>20.2</v>
      </c>
      <c r="AH999" s="6" t="s">
        <v>49</v>
      </c>
    </row>
    <row r="1000" spans="1:34" ht="22" customHeight="1" x14ac:dyDescent="0.3">
      <c r="A1000" s="5">
        <v>42868</v>
      </c>
      <c r="B1000" s="6" t="s">
        <v>50</v>
      </c>
      <c r="C1000" s="6" t="s">
        <v>32</v>
      </c>
      <c r="D1000" s="7" t="s">
        <v>49</v>
      </c>
      <c r="E1000" s="7" t="s">
        <v>49</v>
      </c>
      <c r="F1000" s="6" t="s">
        <v>33</v>
      </c>
      <c r="G1000" s="7" t="s">
        <v>49</v>
      </c>
      <c r="H1000" s="7" t="s">
        <v>49</v>
      </c>
      <c r="I1000" s="6" t="s">
        <v>34</v>
      </c>
      <c r="J1000" s="6" t="s">
        <v>51</v>
      </c>
      <c r="K1000" s="7" t="s">
        <v>49</v>
      </c>
      <c r="L1000" s="6" t="s">
        <v>54</v>
      </c>
      <c r="M1000" s="6" t="s">
        <v>33</v>
      </c>
      <c r="N1000" s="7">
        <v>570501619.85000002</v>
      </c>
      <c r="O1000" s="7">
        <v>302280881</v>
      </c>
      <c r="P1000" s="6" t="s">
        <v>1206</v>
      </c>
      <c r="Q1000" s="6" t="s">
        <v>39</v>
      </c>
      <c r="R1000" s="6" t="s">
        <v>1966</v>
      </c>
      <c r="S1000" s="6" t="s">
        <v>54</v>
      </c>
      <c r="T1000" s="6" t="s">
        <v>1967</v>
      </c>
      <c r="U1000" s="6" t="s">
        <v>56</v>
      </c>
      <c r="V1000" s="6" t="s">
        <v>43</v>
      </c>
      <c r="W1000" s="6" t="s">
        <v>44</v>
      </c>
      <c r="X1000" s="6" t="s">
        <v>45</v>
      </c>
      <c r="Y1000" s="6" t="s">
        <v>46</v>
      </c>
      <c r="Z1000" s="6" t="s">
        <v>57</v>
      </c>
      <c r="AA1000" s="6" t="s">
        <v>2098</v>
      </c>
      <c r="AB1000" s="7">
        <v>4</v>
      </c>
      <c r="AC1000" s="12" t="s">
        <v>3123</v>
      </c>
      <c r="AD1000" s="7"/>
      <c r="AE1000" s="7"/>
      <c r="AF1000" s="7">
        <v>48240</v>
      </c>
      <c r="AG1000" s="7">
        <v>48.24</v>
      </c>
      <c r="AH1000" s="7">
        <v>2490000</v>
      </c>
    </row>
    <row r="1001" spans="1:34" ht="22" customHeight="1" x14ac:dyDescent="0.3">
      <c r="A1001" s="2">
        <v>42866</v>
      </c>
      <c r="B1001" s="3" t="s">
        <v>50</v>
      </c>
      <c r="C1001" s="3" t="s">
        <v>84</v>
      </c>
      <c r="D1001" s="3" t="s">
        <v>85</v>
      </c>
      <c r="E1001" s="3" t="s">
        <v>44</v>
      </c>
      <c r="F1001" s="3" t="s">
        <v>33</v>
      </c>
      <c r="G1001" s="4" t="s">
        <v>49</v>
      </c>
      <c r="H1001" s="4" t="s">
        <v>49</v>
      </c>
      <c r="I1001" s="3" t="s">
        <v>86</v>
      </c>
      <c r="J1001" s="3" t="s">
        <v>769</v>
      </c>
      <c r="K1001" s="4" t="s">
        <v>49</v>
      </c>
      <c r="L1001" s="3" t="s">
        <v>61</v>
      </c>
      <c r="M1001" s="3" t="s">
        <v>770</v>
      </c>
      <c r="N1001" s="4">
        <v>2539385563.1900001</v>
      </c>
      <c r="O1001" s="4" t="s">
        <v>49</v>
      </c>
      <c r="P1001" s="3" t="s">
        <v>771</v>
      </c>
      <c r="Q1001" s="3" t="s">
        <v>39</v>
      </c>
      <c r="R1001" s="3" t="s">
        <v>60</v>
      </c>
      <c r="S1001" s="3" t="s">
        <v>61</v>
      </c>
      <c r="T1001" s="3" t="s">
        <v>62</v>
      </c>
      <c r="U1001" s="3" t="s">
        <v>56</v>
      </c>
      <c r="V1001" s="3" t="s">
        <v>90</v>
      </c>
      <c r="W1001" s="3" t="s">
        <v>44</v>
      </c>
      <c r="X1001" s="3" t="s">
        <v>91</v>
      </c>
      <c r="Y1001" s="3" t="s">
        <v>46</v>
      </c>
      <c r="Z1001" s="3" t="s">
        <v>410</v>
      </c>
      <c r="AA1001" s="3" t="s">
        <v>2099</v>
      </c>
      <c r="AB1001" s="4">
        <v>1</v>
      </c>
      <c r="AC1001" s="12" t="s">
        <v>3123</v>
      </c>
      <c r="AD1001" s="10"/>
      <c r="AE1001" s="10"/>
      <c r="AF1001" s="4">
        <v>22088</v>
      </c>
      <c r="AG1001" s="4">
        <v>22.09</v>
      </c>
      <c r="AH1001" s="4">
        <v>29000</v>
      </c>
    </row>
    <row r="1002" spans="1:34" ht="22" customHeight="1" x14ac:dyDescent="0.3">
      <c r="A1002" s="5">
        <v>42865</v>
      </c>
      <c r="B1002" s="6" t="s">
        <v>50</v>
      </c>
      <c r="C1002" s="6" t="s">
        <v>84</v>
      </c>
      <c r="D1002" s="6" t="s">
        <v>85</v>
      </c>
      <c r="E1002" s="6" t="s">
        <v>44</v>
      </c>
      <c r="F1002" s="6" t="s">
        <v>33</v>
      </c>
      <c r="G1002" s="7" t="s">
        <v>49</v>
      </c>
      <c r="H1002" s="7" t="s">
        <v>49</v>
      </c>
      <c r="I1002" s="6" t="s">
        <v>86</v>
      </c>
      <c r="J1002" s="6" t="s">
        <v>166</v>
      </c>
      <c r="K1002" s="7" t="s">
        <v>49</v>
      </c>
      <c r="L1002" s="6" t="s">
        <v>61</v>
      </c>
      <c r="M1002" s="7" t="s">
        <v>49</v>
      </c>
      <c r="N1002" s="7" t="s">
        <v>49</v>
      </c>
      <c r="O1002" s="7" t="s">
        <v>49</v>
      </c>
      <c r="P1002" s="6" t="s">
        <v>167</v>
      </c>
      <c r="Q1002" s="6" t="s">
        <v>39</v>
      </c>
      <c r="R1002" s="6" t="s">
        <v>60</v>
      </c>
      <c r="S1002" s="6" t="s">
        <v>61</v>
      </c>
      <c r="T1002" s="6" t="s">
        <v>62</v>
      </c>
      <c r="U1002" s="6" t="s">
        <v>56</v>
      </c>
      <c r="V1002" s="6" t="s">
        <v>90</v>
      </c>
      <c r="W1002" s="6" t="s">
        <v>44</v>
      </c>
      <c r="X1002" s="6" t="s">
        <v>91</v>
      </c>
      <c r="Y1002" s="6" t="s">
        <v>46</v>
      </c>
      <c r="Z1002" s="6" t="s">
        <v>251</v>
      </c>
      <c r="AA1002" s="6" t="s">
        <v>2100</v>
      </c>
      <c r="AB1002" s="7">
        <v>2</v>
      </c>
      <c r="AC1002" s="12" t="s">
        <v>3123</v>
      </c>
      <c r="AD1002" s="7"/>
      <c r="AE1002" s="7"/>
      <c r="AF1002" s="7">
        <v>32680</v>
      </c>
      <c r="AG1002" s="7">
        <v>32.68</v>
      </c>
      <c r="AH1002" s="7">
        <v>218000</v>
      </c>
    </row>
    <row r="1003" spans="1:34" ht="22" customHeight="1" x14ac:dyDescent="0.3">
      <c r="A1003" s="2">
        <v>42864</v>
      </c>
      <c r="B1003" s="3" t="s">
        <v>50</v>
      </c>
      <c r="C1003" s="3" t="s">
        <v>32</v>
      </c>
      <c r="D1003" s="4" t="s">
        <v>49</v>
      </c>
      <c r="E1003" s="4" t="s">
        <v>49</v>
      </c>
      <c r="F1003" s="3" t="s">
        <v>33</v>
      </c>
      <c r="G1003" s="4" t="s">
        <v>49</v>
      </c>
      <c r="H1003" s="4" t="s">
        <v>49</v>
      </c>
      <c r="I1003" s="3" t="s">
        <v>34</v>
      </c>
      <c r="J1003" s="3" t="s">
        <v>305</v>
      </c>
      <c r="K1003" s="4" t="s">
        <v>49</v>
      </c>
      <c r="L1003" s="3" t="s">
        <v>307</v>
      </c>
      <c r="M1003" s="3" t="s">
        <v>33</v>
      </c>
      <c r="N1003" s="4">
        <v>1134995330.5699999</v>
      </c>
      <c r="O1003" s="4">
        <v>894516915.13</v>
      </c>
      <c r="P1003" s="3" t="s">
        <v>1553</v>
      </c>
      <c r="Q1003" s="3" t="s">
        <v>39</v>
      </c>
      <c r="R1003" s="3" t="s">
        <v>310</v>
      </c>
      <c r="S1003" s="3" t="s">
        <v>307</v>
      </c>
      <c r="T1003" s="3" t="s">
        <v>311</v>
      </c>
      <c r="U1003" s="3" t="s">
        <v>56</v>
      </c>
      <c r="V1003" s="3" t="s">
        <v>43</v>
      </c>
      <c r="W1003" s="3" t="s">
        <v>44</v>
      </c>
      <c r="X1003" s="3" t="s">
        <v>45</v>
      </c>
      <c r="Y1003" s="3" t="s">
        <v>46</v>
      </c>
      <c r="Z1003" s="3" t="s">
        <v>140</v>
      </c>
      <c r="AA1003" s="3" t="s">
        <v>2101</v>
      </c>
      <c r="AB1003" s="4">
        <v>4</v>
      </c>
      <c r="AC1003" s="12" t="s">
        <v>3123</v>
      </c>
      <c r="AD1003" s="10"/>
      <c r="AE1003" s="10"/>
      <c r="AF1003" s="4">
        <v>77110</v>
      </c>
      <c r="AG1003" s="4">
        <v>77.11</v>
      </c>
      <c r="AH1003" s="4">
        <v>90100</v>
      </c>
    </row>
    <row r="1004" spans="1:34" ht="22" customHeight="1" x14ac:dyDescent="0.3">
      <c r="A1004" s="5">
        <v>42863</v>
      </c>
      <c r="B1004" s="6" t="s">
        <v>50</v>
      </c>
      <c r="C1004" s="6" t="s">
        <v>32</v>
      </c>
      <c r="D1004" s="7" t="s">
        <v>49</v>
      </c>
      <c r="E1004" s="7" t="s">
        <v>49</v>
      </c>
      <c r="F1004" s="6" t="s">
        <v>33</v>
      </c>
      <c r="G1004" s="7" t="s">
        <v>49</v>
      </c>
      <c r="H1004" s="7" t="s">
        <v>49</v>
      </c>
      <c r="I1004" s="6" t="s">
        <v>34</v>
      </c>
      <c r="J1004" s="6" t="s">
        <v>278</v>
      </c>
      <c r="K1004" s="7" t="s">
        <v>49</v>
      </c>
      <c r="L1004" s="7" t="s">
        <v>49</v>
      </c>
      <c r="M1004" s="6" t="s">
        <v>33</v>
      </c>
      <c r="N1004" s="7">
        <v>760485634</v>
      </c>
      <c r="O1004" s="7" t="s">
        <v>49</v>
      </c>
      <c r="P1004" s="6" t="s">
        <v>279</v>
      </c>
      <c r="Q1004" s="6" t="s">
        <v>39</v>
      </c>
      <c r="R1004" s="6" t="s">
        <v>60</v>
      </c>
      <c r="S1004" s="6" t="s">
        <v>61</v>
      </c>
      <c r="T1004" s="6" t="s">
        <v>62</v>
      </c>
      <c r="U1004" s="6" t="s">
        <v>56</v>
      </c>
      <c r="V1004" s="6" t="s">
        <v>43</v>
      </c>
      <c r="W1004" s="6" t="s">
        <v>44</v>
      </c>
      <c r="X1004" s="6" t="s">
        <v>45</v>
      </c>
      <c r="Y1004" s="6" t="s">
        <v>46</v>
      </c>
      <c r="Z1004" s="6" t="s">
        <v>80</v>
      </c>
      <c r="AA1004" s="6" t="s">
        <v>987</v>
      </c>
      <c r="AB1004" s="7">
        <v>1</v>
      </c>
      <c r="AC1004" s="12" t="s">
        <v>3123</v>
      </c>
      <c r="AD1004" s="7"/>
      <c r="AE1004" s="7"/>
      <c r="AF1004" s="7">
        <v>21720</v>
      </c>
      <c r="AG1004" s="7">
        <v>21.72</v>
      </c>
      <c r="AH1004" s="7">
        <v>294000</v>
      </c>
    </row>
    <row r="1005" spans="1:34" ht="22" customHeight="1" x14ac:dyDescent="0.3">
      <c r="A1005" s="5">
        <v>42859</v>
      </c>
      <c r="B1005" s="6" t="s">
        <v>31</v>
      </c>
      <c r="C1005" s="6" t="s">
        <v>32</v>
      </c>
      <c r="D1005" s="7" t="s">
        <v>49</v>
      </c>
      <c r="E1005" s="7" t="s">
        <v>49</v>
      </c>
      <c r="F1005" s="6" t="s">
        <v>33</v>
      </c>
      <c r="G1005" s="7" t="s">
        <v>49</v>
      </c>
      <c r="H1005" s="7" t="s">
        <v>49</v>
      </c>
      <c r="I1005" s="6" t="s">
        <v>34</v>
      </c>
      <c r="J1005" s="6" t="s">
        <v>77</v>
      </c>
      <c r="K1005" s="6" t="s">
        <v>78</v>
      </c>
      <c r="L1005" s="6" t="s">
        <v>68</v>
      </c>
      <c r="M1005" s="6" t="s">
        <v>33</v>
      </c>
      <c r="N1005" s="7" t="s">
        <v>49</v>
      </c>
      <c r="O1005" s="7" t="s">
        <v>49</v>
      </c>
      <c r="P1005" s="6" t="s">
        <v>79</v>
      </c>
      <c r="Q1005" s="6" t="s">
        <v>39</v>
      </c>
      <c r="R1005" s="6" t="s">
        <v>67</v>
      </c>
      <c r="S1005" s="6" t="s">
        <v>68</v>
      </c>
      <c r="T1005" s="6" t="s">
        <v>69</v>
      </c>
      <c r="U1005" s="6" t="s">
        <v>70</v>
      </c>
      <c r="V1005" s="6" t="s">
        <v>43</v>
      </c>
      <c r="W1005" s="6" t="s">
        <v>44</v>
      </c>
      <c r="X1005" s="6" t="s">
        <v>45</v>
      </c>
      <c r="Y1005" s="6" t="s">
        <v>46</v>
      </c>
      <c r="Z1005" s="6" t="s">
        <v>243</v>
      </c>
      <c r="AA1005" s="6" t="s">
        <v>2103</v>
      </c>
      <c r="AB1005" s="7">
        <v>4</v>
      </c>
      <c r="AC1005" s="12" t="s">
        <v>3123</v>
      </c>
      <c r="AD1005" s="7"/>
      <c r="AE1005" s="7"/>
      <c r="AF1005" s="7">
        <v>38910</v>
      </c>
      <c r="AG1005" s="7">
        <v>38.909999999999997</v>
      </c>
      <c r="AH1005" s="7">
        <v>643000</v>
      </c>
    </row>
    <row r="1006" spans="1:34" ht="22" customHeight="1" x14ac:dyDescent="0.3">
      <c r="A1006" s="2">
        <v>42859</v>
      </c>
      <c r="B1006" s="3" t="s">
        <v>50</v>
      </c>
      <c r="C1006" s="3" t="s">
        <v>32</v>
      </c>
      <c r="D1006" s="4" t="s">
        <v>49</v>
      </c>
      <c r="E1006" s="4" t="s">
        <v>49</v>
      </c>
      <c r="F1006" s="3" t="s">
        <v>33</v>
      </c>
      <c r="G1006" s="4" t="s">
        <v>49</v>
      </c>
      <c r="H1006" s="4" t="s">
        <v>49</v>
      </c>
      <c r="I1006" s="3" t="s">
        <v>34</v>
      </c>
      <c r="J1006" s="3" t="s">
        <v>127</v>
      </c>
      <c r="K1006" s="3" t="s">
        <v>88</v>
      </c>
      <c r="L1006" s="3" t="s">
        <v>61</v>
      </c>
      <c r="M1006" s="4" t="s">
        <v>49</v>
      </c>
      <c r="N1006" s="4" t="s">
        <v>49</v>
      </c>
      <c r="O1006" s="4" t="s">
        <v>49</v>
      </c>
      <c r="P1006" s="3" t="s">
        <v>128</v>
      </c>
      <c r="Q1006" s="3" t="s">
        <v>39</v>
      </c>
      <c r="R1006" s="3" t="s">
        <v>106</v>
      </c>
      <c r="S1006" s="3" t="s">
        <v>61</v>
      </c>
      <c r="T1006" s="3" t="s">
        <v>107</v>
      </c>
      <c r="U1006" s="3" t="s">
        <v>56</v>
      </c>
      <c r="V1006" s="3" t="s">
        <v>90</v>
      </c>
      <c r="W1006" s="3" t="s">
        <v>44</v>
      </c>
      <c r="X1006" s="3" t="s">
        <v>91</v>
      </c>
      <c r="Y1006" s="3" t="s">
        <v>46</v>
      </c>
      <c r="Z1006" s="3" t="s">
        <v>129</v>
      </c>
      <c r="AA1006" s="3" t="s">
        <v>2104</v>
      </c>
      <c r="AB1006" s="4">
        <v>2</v>
      </c>
      <c r="AC1006" s="12" t="s">
        <v>3123</v>
      </c>
      <c r="AD1006" s="10"/>
      <c r="AE1006" s="10"/>
      <c r="AF1006" s="4">
        <v>35088</v>
      </c>
      <c r="AG1006" s="4">
        <v>35.090000000000003</v>
      </c>
      <c r="AH1006" s="4">
        <v>248000</v>
      </c>
    </row>
    <row r="1007" spans="1:34" ht="22" customHeight="1" x14ac:dyDescent="0.3">
      <c r="A1007" s="2">
        <v>42859</v>
      </c>
      <c r="B1007" s="3" t="s">
        <v>31</v>
      </c>
      <c r="C1007" s="3" t="s">
        <v>32</v>
      </c>
      <c r="D1007" s="4" t="s">
        <v>49</v>
      </c>
      <c r="E1007" s="4" t="s">
        <v>49</v>
      </c>
      <c r="F1007" s="3" t="s">
        <v>33</v>
      </c>
      <c r="G1007" s="4" t="s">
        <v>49</v>
      </c>
      <c r="H1007" s="4" t="s">
        <v>49</v>
      </c>
      <c r="I1007" s="3" t="s">
        <v>34</v>
      </c>
      <c r="J1007" s="3" t="s">
        <v>77</v>
      </c>
      <c r="K1007" s="3" t="s">
        <v>78</v>
      </c>
      <c r="L1007" s="3" t="s">
        <v>68</v>
      </c>
      <c r="M1007" s="3" t="s">
        <v>33</v>
      </c>
      <c r="N1007" s="4" t="s">
        <v>49</v>
      </c>
      <c r="O1007" s="4" t="s">
        <v>49</v>
      </c>
      <c r="P1007" s="3" t="s">
        <v>79</v>
      </c>
      <c r="Q1007" s="3" t="s">
        <v>39</v>
      </c>
      <c r="R1007" s="3" t="s">
        <v>67</v>
      </c>
      <c r="S1007" s="3" t="s">
        <v>68</v>
      </c>
      <c r="T1007" s="3" t="s">
        <v>69</v>
      </c>
      <c r="U1007" s="3" t="s">
        <v>70</v>
      </c>
      <c r="V1007" s="3" t="s">
        <v>43</v>
      </c>
      <c r="W1007" s="3" t="s">
        <v>44</v>
      </c>
      <c r="X1007" s="3" t="s">
        <v>45</v>
      </c>
      <c r="Y1007" s="3" t="s">
        <v>46</v>
      </c>
      <c r="Z1007" s="3" t="s">
        <v>643</v>
      </c>
      <c r="AA1007" s="3" t="s">
        <v>2106</v>
      </c>
      <c r="AB1007" s="4">
        <v>4</v>
      </c>
      <c r="AC1007" s="12" t="s">
        <v>3123</v>
      </c>
      <c r="AD1007" s="10"/>
      <c r="AE1007" s="10"/>
      <c r="AF1007" s="4">
        <v>82440</v>
      </c>
      <c r="AG1007" s="4">
        <v>82.44</v>
      </c>
      <c r="AH1007" s="4">
        <v>1846000</v>
      </c>
    </row>
    <row r="1008" spans="1:34" ht="22" customHeight="1" x14ac:dyDescent="0.3">
      <c r="A1008" s="5">
        <v>42859</v>
      </c>
      <c r="B1008" s="6" t="s">
        <v>31</v>
      </c>
      <c r="C1008" s="6" t="s">
        <v>84</v>
      </c>
      <c r="D1008" s="6" t="s">
        <v>660</v>
      </c>
      <c r="E1008" s="6" t="s">
        <v>44</v>
      </c>
      <c r="F1008" s="7" t="s">
        <v>49</v>
      </c>
      <c r="G1008" s="7" t="s">
        <v>49</v>
      </c>
      <c r="H1008" s="7" t="s">
        <v>49</v>
      </c>
      <c r="I1008" s="6" t="s">
        <v>661</v>
      </c>
      <c r="J1008" s="6" t="s">
        <v>77</v>
      </c>
      <c r="K1008" s="6" t="s">
        <v>78</v>
      </c>
      <c r="L1008" s="6" t="s">
        <v>68</v>
      </c>
      <c r="M1008" s="6" t="s">
        <v>33</v>
      </c>
      <c r="N1008" s="7" t="s">
        <v>49</v>
      </c>
      <c r="O1008" s="7" t="s">
        <v>49</v>
      </c>
      <c r="P1008" s="6" t="s">
        <v>79</v>
      </c>
      <c r="Q1008" s="6" t="s">
        <v>39</v>
      </c>
      <c r="R1008" s="6" t="s">
        <v>67</v>
      </c>
      <c r="S1008" s="6" t="s">
        <v>68</v>
      </c>
      <c r="T1008" s="6" t="s">
        <v>69</v>
      </c>
      <c r="U1008" s="6" t="s">
        <v>70</v>
      </c>
      <c r="V1008" s="6" t="s">
        <v>43</v>
      </c>
      <c r="W1008" s="6" t="s">
        <v>44</v>
      </c>
      <c r="X1008" s="6" t="s">
        <v>45</v>
      </c>
      <c r="Y1008" s="6" t="s">
        <v>46</v>
      </c>
      <c r="Z1008" s="6" t="s">
        <v>231</v>
      </c>
      <c r="AA1008" s="6" t="s">
        <v>2107</v>
      </c>
      <c r="AB1008" s="7">
        <v>1</v>
      </c>
      <c r="AC1008" s="12" t="s">
        <v>3123</v>
      </c>
      <c r="AD1008" s="7"/>
      <c r="AE1008" s="7"/>
      <c r="AF1008" s="7">
        <v>17400</v>
      </c>
      <c r="AG1008" s="7">
        <v>17.399999999999999</v>
      </c>
      <c r="AH1008" s="7">
        <v>246000</v>
      </c>
    </row>
    <row r="1009" spans="1:34" ht="22" customHeight="1" x14ac:dyDescent="0.3">
      <c r="A1009" s="2">
        <v>42858</v>
      </c>
      <c r="B1009" s="3" t="s">
        <v>31</v>
      </c>
      <c r="C1009" s="3" t="s">
        <v>84</v>
      </c>
      <c r="D1009" s="3" t="s">
        <v>660</v>
      </c>
      <c r="E1009" s="3" t="s">
        <v>44</v>
      </c>
      <c r="F1009" s="4" t="s">
        <v>49</v>
      </c>
      <c r="G1009" s="4" t="s">
        <v>49</v>
      </c>
      <c r="H1009" s="4" t="s">
        <v>49</v>
      </c>
      <c r="I1009" s="3" t="s">
        <v>661</v>
      </c>
      <c r="J1009" s="3" t="s">
        <v>637</v>
      </c>
      <c r="K1009" s="4" t="s">
        <v>49</v>
      </c>
      <c r="L1009" s="4" t="s">
        <v>49</v>
      </c>
      <c r="M1009" s="4" t="s">
        <v>49</v>
      </c>
      <c r="N1009" s="4" t="s">
        <v>49</v>
      </c>
      <c r="O1009" s="4" t="s">
        <v>49</v>
      </c>
      <c r="P1009" s="3" t="s">
        <v>638</v>
      </c>
      <c r="Q1009" s="3" t="s">
        <v>39</v>
      </c>
      <c r="R1009" s="3" t="s">
        <v>639</v>
      </c>
      <c r="S1009" s="3" t="s">
        <v>640</v>
      </c>
      <c r="T1009" s="3" t="s">
        <v>641</v>
      </c>
      <c r="U1009" s="3" t="s">
        <v>642</v>
      </c>
      <c r="V1009" s="3" t="s">
        <v>43</v>
      </c>
      <c r="W1009" s="3" t="s">
        <v>44</v>
      </c>
      <c r="X1009" s="3" t="s">
        <v>45</v>
      </c>
      <c r="Y1009" s="3" t="s">
        <v>46</v>
      </c>
      <c r="Z1009" s="3" t="s">
        <v>643</v>
      </c>
      <c r="AA1009" s="3" t="s">
        <v>2109</v>
      </c>
      <c r="AB1009" s="4">
        <v>1</v>
      </c>
      <c r="AC1009" s="12" t="s">
        <v>3123</v>
      </c>
      <c r="AD1009" s="10"/>
      <c r="AE1009" s="10"/>
      <c r="AF1009" s="4">
        <v>6137</v>
      </c>
      <c r="AG1009" s="4">
        <v>6.14</v>
      </c>
      <c r="AH1009" s="4">
        <v>137000</v>
      </c>
    </row>
    <row r="1010" spans="1:34" ht="22" customHeight="1" x14ac:dyDescent="0.3">
      <c r="A1010" s="2">
        <v>42857</v>
      </c>
      <c r="B1010" s="3" t="s">
        <v>50</v>
      </c>
      <c r="C1010" s="3" t="s">
        <v>84</v>
      </c>
      <c r="D1010" s="3" t="s">
        <v>85</v>
      </c>
      <c r="E1010" s="3" t="s">
        <v>44</v>
      </c>
      <c r="F1010" s="3" t="s">
        <v>33</v>
      </c>
      <c r="G1010" s="4" t="s">
        <v>49</v>
      </c>
      <c r="H1010" s="4" t="s">
        <v>49</v>
      </c>
      <c r="I1010" s="3" t="s">
        <v>86</v>
      </c>
      <c r="J1010" s="3" t="s">
        <v>769</v>
      </c>
      <c r="K1010" s="4" t="s">
        <v>49</v>
      </c>
      <c r="L1010" s="3" t="s">
        <v>61</v>
      </c>
      <c r="M1010" s="3" t="s">
        <v>770</v>
      </c>
      <c r="N1010" s="4">
        <v>2539385563.1900001</v>
      </c>
      <c r="O1010" s="4" t="s">
        <v>49</v>
      </c>
      <c r="P1010" s="3" t="s">
        <v>771</v>
      </c>
      <c r="Q1010" s="3" t="s">
        <v>39</v>
      </c>
      <c r="R1010" s="3" t="s">
        <v>60</v>
      </c>
      <c r="S1010" s="3" t="s">
        <v>61</v>
      </c>
      <c r="T1010" s="3" t="s">
        <v>62</v>
      </c>
      <c r="U1010" s="3" t="s">
        <v>56</v>
      </c>
      <c r="V1010" s="3" t="s">
        <v>90</v>
      </c>
      <c r="W1010" s="3" t="s">
        <v>44</v>
      </c>
      <c r="X1010" s="3" t="s">
        <v>91</v>
      </c>
      <c r="Y1010" s="3" t="s">
        <v>46</v>
      </c>
      <c r="Z1010" s="3" t="s">
        <v>410</v>
      </c>
      <c r="AA1010" s="3" t="s">
        <v>1940</v>
      </c>
      <c r="AB1010" s="4">
        <v>1</v>
      </c>
      <c r="AC1010" s="12" t="s">
        <v>3123</v>
      </c>
      <c r="AD1010" s="10"/>
      <c r="AE1010" s="10"/>
      <c r="AF1010" s="4">
        <v>22088</v>
      </c>
      <c r="AG1010" s="4">
        <v>22.09</v>
      </c>
      <c r="AH1010" s="4">
        <v>29000</v>
      </c>
    </row>
    <row r="1011" spans="1:34" ht="22" customHeight="1" x14ac:dyDescent="0.3">
      <c r="A1011" s="5">
        <v>42857</v>
      </c>
      <c r="B1011" s="6" t="s">
        <v>50</v>
      </c>
      <c r="C1011" s="6" t="s">
        <v>32</v>
      </c>
      <c r="D1011" s="7" t="s">
        <v>49</v>
      </c>
      <c r="E1011" s="7" t="s">
        <v>49</v>
      </c>
      <c r="F1011" s="6" t="s">
        <v>33</v>
      </c>
      <c r="G1011" s="7" t="s">
        <v>49</v>
      </c>
      <c r="H1011" s="7" t="s">
        <v>49</v>
      </c>
      <c r="I1011" s="6" t="s">
        <v>34</v>
      </c>
      <c r="J1011" s="6" t="s">
        <v>305</v>
      </c>
      <c r="K1011" s="7" t="s">
        <v>49</v>
      </c>
      <c r="L1011" s="6" t="s">
        <v>307</v>
      </c>
      <c r="M1011" s="6" t="s">
        <v>33</v>
      </c>
      <c r="N1011" s="7">
        <v>1134995330.5699999</v>
      </c>
      <c r="O1011" s="7">
        <v>894516915.13</v>
      </c>
      <c r="P1011" s="6" t="s">
        <v>1553</v>
      </c>
      <c r="Q1011" s="6" t="s">
        <v>39</v>
      </c>
      <c r="R1011" s="6" t="s">
        <v>310</v>
      </c>
      <c r="S1011" s="6" t="s">
        <v>307</v>
      </c>
      <c r="T1011" s="6" t="s">
        <v>311</v>
      </c>
      <c r="U1011" s="6" t="s">
        <v>56</v>
      </c>
      <c r="V1011" s="6" t="s">
        <v>43</v>
      </c>
      <c r="W1011" s="6" t="s">
        <v>44</v>
      </c>
      <c r="X1011" s="6" t="s">
        <v>45</v>
      </c>
      <c r="Y1011" s="6" t="s">
        <v>46</v>
      </c>
      <c r="Z1011" s="6" t="s">
        <v>140</v>
      </c>
      <c r="AA1011" s="6" t="s">
        <v>2111</v>
      </c>
      <c r="AB1011" s="7">
        <v>4</v>
      </c>
      <c r="AC1011" s="12" t="s">
        <v>3123</v>
      </c>
      <c r="AD1011" s="7"/>
      <c r="AE1011" s="7"/>
      <c r="AF1011" s="7">
        <v>77180</v>
      </c>
      <c r="AG1011" s="7">
        <v>77.180000000000007</v>
      </c>
      <c r="AH1011" s="7">
        <v>90100</v>
      </c>
    </row>
    <row r="1012" spans="1:34" ht="22" customHeight="1" x14ac:dyDescent="0.3">
      <c r="A1012" s="5">
        <v>42856</v>
      </c>
      <c r="B1012" s="6" t="s">
        <v>31</v>
      </c>
      <c r="C1012" s="6" t="s">
        <v>32</v>
      </c>
      <c r="D1012" s="7" t="s">
        <v>49</v>
      </c>
      <c r="E1012" s="7" t="s">
        <v>49</v>
      </c>
      <c r="F1012" s="6" t="s">
        <v>33</v>
      </c>
      <c r="G1012" s="7" t="s">
        <v>49</v>
      </c>
      <c r="H1012" s="7" t="s">
        <v>49</v>
      </c>
      <c r="I1012" s="6" t="s">
        <v>34</v>
      </c>
      <c r="J1012" s="6" t="s">
        <v>77</v>
      </c>
      <c r="K1012" s="6" t="s">
        <v>78</v>
      </c>
      <c r="L1012" s="6" t="s">
        <v>68</v>
      </c>
      <c r="M1012" s="6" t="s">
        <v>33</v>
      </c>
      <c r="N1012" s="7" t="s">
        <v>49</v>
      </c>
      <c r="O1012" s="7" t="s">
        <v>49</v>
      </c>
      <c r="P1012" s="6" t="s">
        <v>79</v>
      </c>
      <c r="Q1012" s="6" t="s">
        <v>39</v>
      </c>
      <c r="R1012" s="6" t="s">
        <v>67</v>
      </c>
      <c r="S1012" s="6" t="s">
        <v>68</v>
      </c>
      <c r="T1012" s="6" t="s">
        <v>69</v>
      </c>
      <c r="U1012" s="6" t="s">
        <v>70</v>
      </c>
      <c r="V1012" s="6" t="s">
        <v>43</v>
      </c>
      <c r="W1012" s="6" t="s">
        <v>44</v>
      </c>
      <c r="X1012" s="6" t="s">
        <v>45</v>
      </c>
      <c r="Y1012" s="6" t="s">
        <v>46</v>
      </c>
      <c r="Z1012" s="6" t="s">
        <v>241</v>
      </c>
      <c r="AA1012" s="6" t="s">
        <v>2113</v>
      </c>
      <c r="AB1012" s="7">
        <v>1</v>
      </c>
      <c r="AC1012" s="12" t="s">
        <v>3123</v>
      </c>
      <c r="AD1012" s="7"/>
      <c r="AE1012" s="7"/>
      <c r="AF1012" s="7">
        <v>12970</v>
      </c>
      <c r="AG1012" s="7">
        <v>12.97</v>
      </c>
      <c r="AH1012" s="7">
        <v>75700</v>
      </c>
    </row>
    <row r="1013" spans="1:34" ht="22" customHeight="1" x14ac:dyDescent="0.3">
      <c r="A1013" s="2">
        <v>42856</v>
      </c>
      <c r="B1013" s="3" t="s">
        <v>31</v>
      </c>
      <c r="C1013" s="3" t="s">
        <v>32</v>
      </c>
      <c r="D1013" s="4" t="s">
        <v>49</v>
      </c>
      <c r="E1013" s="4" t="s">
        <v>49</v>
      </c>
      <c r="F1013" s="3" t="s">
        <v>33</v>
      </c>
      <c r="G1013" s="4" t="s">
        <v>49</v>
      </c>
      <c r="H1013" s="4" t="s">
        <v>49</v>
      </c>
      <c r="I1013" s="3" t="s">
        <v>34</v>
      </c>
      <c r="J1013" s="3" t="s">
        <v>65</v>
      </c>
      <c r="K1013" s="4" t="s">
        <v>49</v>
      </c>
      <c r="L1013" s="4" t="s">
        <v>49</v>
      </c>
      <c r="M1013" s="3" t="s">
        <v>33</v>
      </c>
      <c r="N1013" s="4" t="s">
        <v>49</v>
      </c>
      <c r="O1013" s="4" t="s">
        <v>49</v>
      </c>
      <c r="P1013" s="3" t="s">
        <v>66</v>
      </c>
      <c r="Q1013" s="3" t="s">
        <v>39</v>
      </c>
      <c r="R1013" s="3" t="s">
        <v>67</v>
      </c>
      <c r="S1013" s="3" t="s">
        <v>68</v>
      </c>
      <c r="T1013" s="3" t="s">
        <v>69</v>
      </c>
      <c r="U1013" s="3" t="s">
        <v>70</v>
      </c>
      <c r="V1013" s="3" t="s">
        <v>43</v>
      </c>
      <c r="W1013" s="3" t="s">
        <v>44</v>
      </c>
      <c r="X1013" s="3" t="s">
        <v>45</v>
      </c>
      <c r="Y1013" s="3" t="s">
        <v>46</v>
      </c>
      <c r="Z1013" s="3" t="s">
        <v>2016</v>
      </c>
      <c r="AA1013" s="3" t="s">
        <v>2116</v>
      </c>
      <c r="AB1013" s="4">
        <v>6</v>
      </c>
      <c r="AC1013" s="12" t="s">
        <v>3123</v>
      </c>
      <c r="AD1013" s="10"/>
      <c r="AE1013" s="10"/>
      <c r="AF1013" s="4">
        <v>74580</v>
      </c>
      <c r="AG1013" s="4">
        <v>74.58</v>
      </c>
      <c r="AH1013" s="4">
        <v>18341685000</v>
      </c>
    </row>
    <row r="1014" spans="1:34" ht="22" customHeight="1" x14ac:dyDescent="0.3">
      <c r="A1014" s="5">
        <v>42856</v>
      </c>
      <c r="B1014" s="6" t="s">
        <v>31</v>
      </c>
      <c r="C1014" s="6" t="s">
        <v>32</v>
      </c>
      <c r="D1014" s="7" t="s">
        <v>49</v>
      </c>
      <c r="E1014" s="7" t="s">
        <v>49</v>
      </c>
      <c r="F1014" s="6" t="s">
        <v>33</v>
      </c>
      <c r="G1014" s="7" t="s">
        <v>49</v>
      </c>
      <c r="H1014" s="7" t="s">
        <v>49</v>
      </c>
      <c r="I1014" s="6" t="s">
        <v>34</v>
      </c>
      <c r="J1014" s="6" t="s">
        <v>65</v>
      </c>
      <c r="K1014" s="7" t="s">
        <v>49</v>
      </c>
      <c r="L1014" s="7" t="s">
        <v>49</v>
      </c>
      <c r="M1014" s="6" t="s">
        <v>33</v>
      </c>
      <c r="N1014" s="7" t="s">
        <v>49</v>
      </c>
      <c r="O1014" s="7" t="s">
        <v>49</v>
      </c>
      <c r="P1014" s="6" t="s">
        <v>66</v>
      </c>
      <c r="Q1014" s="6" t="s">
        <v>39</v>
      </c>
      <c r="R1014" s="6" t="s">
        <v>67</v>
      </c>
      <c r="S1014" s="6" t="s">
        <v>68</v>
      </c>
      <c r="T1014" s="6" t="s">
        <v>69</v>
      </c>
      <c r="U1014" s="6" t="s">
        <v>70</v>
      </c>
      <c r="V1014" s="6" t="s">
        <v>43</v>
      </c>
      <c r="W1014" s="6" t="s">
        <v>44</v>
      </c>
      <c r="X1014" s="6" t="s">
        <v>45</v>
      </c>
      <c r="Y1014" s="6" t="s">
        <v>46</v>
      </c>
      <c r="Z1014" s="6" t="s">
        <v>2016</v>
      </c>
      <c r="AA1014" s="6" t="s">
        <v>2119</v>
      </c>
      <c r="AB1014" s="7">
        <v>10</v>
      </c>
      <c r="AC1014" s="12" t="s">
        <v>3123</v>
      </c>
      <c r="AD1014" s="7"/>
      <c r="AE1014" s="7"/>
      <c r="AF1014" s="7">
        <v>124300</v>
      </c>
      <c r="AG1014" s="7">
        <v>124.3</v>
      </c>
      <c r="AH1014" s="7">
        <v>30569476000</v>
      </c>
    </row>
    <row r="1015" spans="1:34" ht="22" customHeight="1" x14ac:dyDescent="0.3">
      <c r="A1015" s="2">
        <v>42856</v>
      </c>
      <c r="B1015" s="3" t="s">
        <v>50</v>
      </c>
      <c r="C1015" s="3" t="s">
        <v>32</v>
      </c>
      <c r="D1015" s="4" t="s">
        <v>49</v>
      </c>
      <c r="E1015" s="4" t="s">
        <v>49</v>
      </c>
      <c r="F1015" s="3" t="s">
        <v>33</v>
      </c>
      <c r="G1015" s="4" t="s">
        <v>49</v>
      </c>
      <c r="H1015" s="4" t="s">
        <v>49</v>
      </c>
      <c r="I1015" s="3" t="s">
        <v>34</v>
      </c>
      <c r="J1015" s="3" t="s">
        <v>166</v>
      </c>
      <c r="K1015" s="4" t="s">
        <v>49</v>
      </c>
      <c r="L1015" s="3" t="s">
        <v>61</v>
      </c>
      <c r="M1015" s="4" t="s">
        <v>49</v>
      </c>
      <c r="N1015" s="4" t="s">
        <v>49</v>
      </c>
      <c r="O1015" s="4" t="s">
        <v>49</v>
      </c>
      <c r="P1015" s="3" t="s">
        <v>167</v>
      </c>
      <c r="Q1015" s="3" t="s">
        <v>39</v>
      </c>
      <c r="R1015" s="3" t="s">
        <v>168</v>
      </c>
      <c r="S1015" s="3" t="s">
        <v>61</v>
      </c>
      <c r="T1015" s="3" t="s">
        <v>169</v>
      </c>
      <c r="U1015" s="3" t="s">
        <v>56</v>
      </c>
      <c r="V1015" s="3" t="s">
        <v>43</v>
      </c>
      <c r="W1015" s="3" t="s">
        <v>44</v>
      </c>
      <c r="X1015" s="3" t="s">
        <v>45</v>
      </c>
      <c r="Y1015" s="3" t="s">
        <v>46</v>
      </c>
      <c r="Z1015" s="3" t="s">
        <v>2097</v>
      </c>
      <c r="AA1015" s="3" t="s">
        <v>922</v>
      </c>
      <c r="AB1015" s="4">
        <v>1</v>
      </c>
      <c r="AC1015" s="12" t="s">
        <v>3123</v>
      </c>
      <c r="AD1015" s="10"/>
      <c r="AE1015" s="10"/>
      <c r="AF1015" s="4">
        <v>20200</v>
      </c>
      <c r="AG1015" s="4">
        <v>20.2</v>
      </c>
      <c r="AH1015" s="3" t="s">
        <v>49</v>
      </c>
    </row>
    <row r="1016" spans="1:34" ht="22" customHeight="1" x14ac:dyDescent="0.3">
      <c r="A1016" s="5">
        <v>42854</v>
      </c>
      <c r="B1016" s="6" t="s">
        <v>50</v>
      </c>
      <c r="C1016" s="6" t="s">
        <v>84</v>
      </c>
      <c r="D1016" s="6" t="s">
        <v>85</v>
      </c>
      <c r="E1016" s="6" t="s">
        <v>44</v>
      </c>
      <c r="F1016" s="6" t="s">
        <v>33</v>
      </c>
      <c r="G1016" s="7" t="s">
        <v>49</v>
      </c>
      <c r="H1016" s="7" t="s">
        <v>49</v>
      </c>
      <c r="I1016" s="6" t="s">
        <v>86</v>
      </c>
      <c r="J1016" s="6" t="s">
        <v>1624</v>
      </c>
      <c r="K1016" s="7" t="s">
        <v>49</v>
      </c>
      <c r="L1016" s="6" t="s">
        <v>61</v>
      </c>
      <c r="M1016" s="7" t="s">
        <v>49</v>
      </c>
      <c r="N1016" s="7" t="s">
        <v>49</v>
      </c>
      <c r="O1016" s="7" t="s">
        <v>49</v>
      </c>
      <c r="P1016" s="6" t="s">
        <v>1625</v>
      </c>
      <c r="Q1016" s="6" t="s">
        <v>39</v>
      </c>
      <c r="R1016" s="6" t="s">
        <v>60</v>
      </c>
      <c r="S1016" s="6" t="s">
        <v>61</v>
      </c>
      <c r="T1016" s="6" t="s">
        <v>62</v>
      </c>
      <c r="U1016" s="6" t="s">
        <v>56</v>
      </c>
      <c r="V1016" s="6" t="s">
        <v>90</v>
      </c>
      <c r="W1016" s="6" t="s">
        <v>44</v>
      </c>
      <c r="X1016" s="6" t="s">
        <v>91</v>
      </c>
      <c r="Y1016" s="6" t="s">
        <v>46</v>
      </c>
      <c r="Z1016" s="6" t="s">
        <v>2122</v>
      </c>
      <c r="AA1016" s="6" t="s">
        <v>1626</v>
      </c>
      <c r="AB1016" s="7">
        <v>2</v>
      </c>
      <c r="AC1016" s="12" t="s">
        <v>3123</v>
      </c>
      <c r="AD1016" s="7"/>
      <c r="AE1016" s="7"/>
      <c r="AF1016" s="7">
        <v>43094</v>
      </c>
      <c r="AG1016" s="7">
        <v>43.09</v>
      </c>
      <c r="AH1016" s="7">
        <v>140000</v>
      </c>
    </row>
    <row r="1017" spans="1:34" ht="22" customHeight="1" x14ac:dyDescent="0.3">
      <c r="A1017" s="2">
        <v>42850</v>
      </c>
      <c r="B1017" s="3" t="s">
        <v>50</v>
      </c>
      <c r="C1017" s="3" t="s">
        <v>84</v>
      </c>
      <c r="D1017" s="3" t="s">
        <v>85</v>
      </c>
      <c r="E1017" s="3" t="s">
        <v>44</v>
      </c>
      <c r="F1017" s="3" t="s">
        <v>33</v>
      </c>
      <c r="G1017" s="4" t="s">
        <v>49</v>
      </c>
      <c r="H1017" s="4" t="s">
        <v>49</v>
      </c>
      <c r="I1017" s="3" t="s">
        <v>86</v>
      </c>
      <c r="J1017" s="3" t="s">
        <v>769</v>
      </c>
      <c r="K1017" s="4" t="s">
        <v>49</v>
      </c>
      <c r="L1017" s="3" t="s">
        <v>61</v>
      </c>
      <c r="M1017" s="3" t="s">
        <v>770</v>
      </c>
      <c r="N1017" s="4">
        <v>2539385563.1900001</v>
      </c>
      <c r="O1017" s="4" t="s">
        <v>49</v>
      </c>
      <c r="P1017" s="3" t="s">
        <v>771</v>
      </c>
      <c r="Q1017" s="3" t="s">
        <v>39</v>
      </c>
      <c r="R1017" s="3" t="s">
        <v>60</v>
      </c>
      <c r="S1017" s="3" t="s">
        <v>61</v>
      </c>
      <c r="T1017" s="3" t="s">
        <v>62</v>
      </c>
      <c r="U1017" s="3" t="s">
        <v>56</v>
      </c>
      <c r="V1017" s="3" t="s">
        <v>90</v>
      </c>
      <c r="W1017" s="3" t="s">
        <v>44</v>
      </c>
      <c r="X1017" s="3" t="s">
        <v>91</v>
      </c>
      <c r="Y1017" s="3" t="s">
        <v>46</v>
      </c>
      <c r="Z1017" s="3" t="s">
        <v>410</v>
      </c>
      <c r="AA1017" s="3" t="s">
        <v>1803</v>
      </c>
      <c r="AB1017" s="4">
        <v>1</v>
      </c>
      <c r="AC1017" s="12" t="s">
        <v>3123</v>
      </c>
      <c r="AD1017" s="10"/>
      <c r="AE1017" s="10"/>
      <c r="AF1017" s="4">
        <v>22088</v>
      </c>
      <c r="AG1017" s="4">
        <v>22.09</v>
      </c>
      <c r="AH1017" s="4">
        <v>29300</v>
      </c>
    </row>
    <row r="1018" spans="1:34" ht="22" customHeight="1" x14ac:dyDescent="0.3">
      <c r="A1018" s="5">
        <v>42850</v>
      </c>
      <c r="B1018" s="6" t="s">
        <v>50</v>
      </c>
      <c r="C1018" s="6" t="s">
        <v>32</v>
      </c>
      <c r="D1018" s="7" t="s">
        <v>49</v>
      </c>
      <c r="E1018" s="7" t="s">
        <v>49</v>
      </c>
      <c r="F1018" s="6" t="s">
        <v>33</v>
      </c>
      <c r="G1018" s="7" t="s">
        <v>49</v>
      </c>
      <c r="H1018" s="7" t="s">
        <v>49</v>
      </c>
      <c r="I1018" s="6" t="s">
        <v>34</v>
      </c>
      <c r="J1018" s="6" t="s">
        <v>1969</v>
      </c>
      <c r="K1018" s="6" t="s">
        <v>818</v>
      </c>
      <c r="L1018" s="6" t="s">
        <v>61</v>
      </c>
      <c r="M1018" s="6" t="s">
        <v>1272</v>
      </c>
      <c r="N1018" s="8">
        <v>344101093</v>
      </c>
      <c r="O1018" s="7" t="s">
        <v>49</v>
      </c>
      <c r="P1018" s="6" t="s">
        <v>1970</v>
      </c>
      <c r="Q1018" s="6" t="s">
        <v>39</v>
      </c>
      <c r="R1018" s="6" t="s">
        <v>60</v>
      </c>
      <c r="S1018" s="6" t="s">
        <v>61</v>
      </c>
      <c r="T1018" s="6" t="s">
        <v>62</v>
      </c>
      <c r="U1018" s="6" t="s">
        <v>56</v>
      </c>
      <c r="V1018" s="6" t="s">
        <v>43</v>
      </c>
      <c r="W1018" s="6" t="s">
        <v>44</v>
      </c>
      <c r="X1018" s="6" t="s">
        <v>45</v>
      </c>
      <c r="Y1018" s="6" t="s">
        <v>46</v>
      </c>
      <c r="Z1018" s="6" t="s">
        <v>580</v>
      </c>
      <c r="AA1018" s="6" t="s">
        <v>2123</v>
      </c>
      <c r="AB1018" s="7">
        <v>1</v>
      </c>
      <c r="AC1018" s="12" t="s">
        <v>3123</v>
      </c>
      <c r="AD1018" s="7"/>
      <c r="AE1018" s="7"/>
      <c r="AF1018" s="7">
        <v>16800</v>
      </c>
      <c r="AG1018" s="7">
        <v>16.8</v>
      </c>
      <c r="AH1018" s="7">
        <v>356000</v>
      </c>
    </row>
    <row r="1019" spans="1:34" ht="22" customHeight="1" x14ac:dyDescent="0.3">
      <c r="A1019" s="2">
        <v>42845</v>
      </c>
      <c r="B1019" s="3" t="s">
        <v>31</v>
      </c>
      <c r="C1019" s="3" t="s">
        <v>84</v>
      </c>
      <c r="D1019" s="3" t="s">
        <v>660</v>
      </c>
      <c r="E1019" s="3" t="s">
        <v>44</v>
      </c>
      <c r="F1019" s="4" t="s">
        <v>49</v>
      </c>
      <c r="G1019" s="4" t="s">
        <v>49</v>
      </c>
      <c r="H1019" s="4" t="s">
        <v>49</v>
      </c>
      <c r="I1019" s="3" t="s">
        <v>661</v>
      </c>
      <c r="J1019" s="3" t="s">
        <v>77</v>
      </c>
      <c r="K1019" s="3" t="s">
        <v>78</v>
      </c>
      <c r="L1019" s="3" t="s">
        <v>68</v>
      </c>
      <c r="M1019" s="3" t="s">
        <v>33</v>
      </c>
      <c r="N1019" s="4" t="s">
        <v>49</v>
      </c>
      <c r="O1019" s="4" t="s">
        <v>49</v>
      </c>
      <c r="P1019" s="3" t="s">
        <v>79</v>
      </c>
      <c r="Q1019" s="3" t="s">
        <v>39</v>
      </c>
      <c r="R1019" s="3" t="s">
        <v>67</v>
      </c>
      <c r="S1019" s="3" t="s">
        <v>68</v>
      </c>
      <c r="T1019" s="3" t="s">
        <v>69</v>
      </c>
      <c r="U1019" s="3" t="s">
        <v>70</v>
      </c>
      <c r="V1019" s="3" t="s">
        <v>43</v>
      </c>
      <c r="W1019" s="3" t="s">
        <v>44</v>
      </c>
      <c r="X1019" s="3" t="s">
        <v>45</v>
      </c>
      <c r="Y1019" s="3" t="s">
        <v>46</v>
      </c>
      <c r="Z1019" s="3" t="s">
        <v>643</v>
      </c>
      <c r="AA1019" s="3" t="s">
        <v>2124</v>
      </c>
      <c r="AB1019" s="4">
        <v>2</v>
      </c>
      <c r="AC1019" s="12" t="s">
        <v>3123</v>
      </c>
      <c r="AD1019" s="10"/>
      <c r="AE1019" s="10"/>
      <c r="AF1019" s="4">
        <v>39600</v>
      </c>
      <c r="AG1019" s="4">
        <v>39.6</v>
      </c>
      <c r="AH1019" s="4">
        <v>898000</v>
      </c>
    </row>
    <row r="1020" spans="1:34" ht="22" customHeight="1" x14ac:dyDescent="0.3">
      <c r="A1020" s="5">
        <v>42845</v>
      </c>
      <c r="B1020" s="6" t="s">
        <v>31</v>
      </c>
      <c r="C1020" s="6" t="s">
        <v>32</v>
      </c>
      <c r="D1020" s="7" t="s">
        <v>49</v>
      </c>
      <c r="E1020" s="7" t="s">
        <v>49</v>
      </c>
      <c r="F1020" s="6" t="s">
        <v>33</v>
      </c>
      <c r="G1020" s="7" t="s">
        <v>49</v>
      </c>
      <c r="H1020" s="7" t="s">
        <v>49</v>
      </c>
      <c r="I1020" s="6" t="s">
        <v>34</v>
      </c>
      <c r="J1020" s="6" t="s">
        <v>77</v>
      </c>
      <c r="K1020" s="6" t="s">
        <v>78</v>
      </c>
      <c r="L1020" s="6" t="s">
        <v>68</v>
      </c>
      <c r="M1020" s="6" t="s">
        <v>33</v>
      </c>
      <c r="N1020" s="7" t="s">
        <v>49</v>
      </c>
      <c r="O1020" s="7" t="s">
        <v>49</v>
      </c>
      <c r="P1020" s="6" t="s">
        <v>79</v>
      </c>
      <c r="Q1020" s="6" t="s">
        <v>39</v>
      </c>
      <c r="R1020" s="6" t="s">
        <v>67</v>
      </c>
      <c r="S1020" s="6" t="s">
        <v>68</v>
      </c>
      <c r="T1020" s="6" t="s">
        <v>69</v>
      </c>
      <c r="U1020" s="6" t="s">
        <v>70</v>
      </c>
      <c r="V1020" s="6" t="s">
        <v>43</v>
      </c>
      <c r="W1020" s="6" t="s">
        <v>44</v>
      </c>
      <c r="X1020" s="6" t="s">
        <v>45</v>
      </c>
      <c r="Y1020" s="6" t="s">
        <v>46</v>
      </c>
      <c r="Z1020" s="6" t="s">
        <v>231</v>
      </c>
      <c r="AA1020" s="6" t="s">
        <v>2127</v>
      </c>
      <c r="AB1020" s="7">
        <v>2</v>
      </c>
      <c r="AC1020" s="12" t="s">
        <v>3123</v>
      </c>
      <c r="AD1020" s="7"/>
      <c r="AE1020" s="7"/>
      <c r="AF1020" s="7">
        <v>26160</v>
      </c>
      <c r="AG1020" s="7">
        <v>26.16</v>
      </c>
      <c r="AH1020" s="7">
        <v>372000</v>
      </c>
    </row>
    <row r="1021" spans="1:34" ht="22" customHeight="1" x14ac:dyDescent="0.3">
      <c r="A1021" s="2">
        <v>42845</v>
      </c>
      <c r="B1021" s="3" t="s">
        <v>31</v>
      </c>
      <c r="C1021" s="3" t="s">
        <v>32</v>
      </c>
      <c r="D1021" s="4" t="s">
        <v>49</v>
      </c>
      <c r="E1021" s="4" t="s">
        <v>49</v>
      </c>
      <c r="F1021" s="3" t="s">
        <v>33</v>
      </c>
      <c r="G1021" s="4" t="s">
        <v>49</v>
      </c>
      <c r="H1021" s="4" t="s">
        <v>49</v>
      </c>
      <c r="I1021" s="3" t="s">
        <v>34</v>
      </c>
      <c r="J1021" s="3" t="s">
        <v>77</v>
      </c>
      <c r="K1021" s="3" t="s">
        <v>78</v>
      </c>
      <c r="L1021" s="3" t="s">
        <v>68</v>
      </c>
      <c r="M1021" s="3" t="s">
        <v>33</v>
      </c>
      <c r="N1021" s="4" t="s">
        <v>49</v>
      </c>
      <c r="O1021" s="4" t="s">
        <v>49</v>
      </c>
      <c r="P1021" s="3" t="s">
        <v>79</v>
      </c>
      <c r="Q1021" s="3" t="s">
        <v>39</v>
      </c>
      <c r="R1021" s="3" t="s">
        <v>67</v>
      </c>
      <c r="S1021" s="3" t="s">
        <v>68</v>
      </c>
      <c r="T1021" s="3" t="s">
        <v>69</v>
      </c>
      <c r="U1021" s="3" t="s">
        <v>70</v>
      </c>
      <c r="V1021" s="3" t="s">
        <v>43</v>
      </c>
      <c r="W1021" s="3" t="s">
        <v>44</v>
      </c>
      <c r="X1021" s="3" t="s">
        <v>45</v>
      </c>
      <c r="Y1021" s="3" t="s">
        <v>46</v>
      </c>
      <c r="Z1021" s="3" t="s">
        <v>440</v>
      </c>
      <c r="AA1021" s="3" t="s">
        <v>2128</v>
      </c>
      <c r="AB1021" s="4">
        <v>2</v>
      </c>
      <c r="AC1021" s="12" t="s">
        <v>3123</v>
      </c>
      <c r="AD1021" s="10"/>
      <c r="AE1021" s="10"/>
      <c r="AF1021" s="4">
        <v>11158</v>
      </c>
      <c r="AG1021" s="4">
        <v>11.16</v>
      </c>
      <c r="AH1021" s="4">
        <v>210000</v>
      </c>
    </row>
    <row r="1022" spans="1:34" ht="22" customHeight="1" x14ac:dyDescent="0.3">
      <c r="A1022" s="2">
        <v>42845</v>
      </c>
      <c r="B1022" s="3" t="s">
        <v>31</v>
      </c>
      <c r="C1022" s="3" t="s">
        <v>32</v>
      </c>
      <c r="D1022" s="4" t="s">
        <v>49</v>
      </c>
      <c r="E1022" s="4" t="s">
        <v>49</v>
      </c>
      <c r="F1022" s="3" t="s">
        <v>33</v>
      </c>
      <c r="G1022" s="4" t="s">
        <v>49</v>
      </c>
      <c r="H1022" s="4" t="s">
        <v>49</v>
      </c>
      <c r="I1022" s="3" t="s">
        <v>34</v>
      </c>
      <c r="J1022" s="3" t="s">
        <v>77</v>
      </c>
      <c r="K1022" s="3" t="s">
        <v>78</v>
      </c>
      <c r="L1022" s="3" t="s">
        <v>68</v>
      </c>
      <c r="M1022" s="3" t="s">
        <v>33</v>
      </c>
      <c r="N1022" s="4" t="s">
        <v>49</v>
      </c>
      <c r="O1022" s="4" t="s">
        <v>49</v>
      </c>
      <c r="P1022" s="3" t="s">
        <v>79</v>
      </c>
      <c r="Q1022" s="3" t="s">
        <v>39</v>
      </c>
      <c r="R1022" s="3" t="s">
        <v>67</v>
      </c>
      <c r="S1022" s="3" t="s">
        <v>68</v>
      </c>
      <c r="T1022" s="3" t="s">
        <v>69</v>
      </c>
      <c r="U1022" s="3" t="s">
        <v>70</v>
      </c>
      <c r="V1022" s="3" t="s">
        <v>43</v>
      </c>
      <c r="W1022" s="3" t="s">
        <v>44</v>
      </c>
      <c r="X1022" s="3" t="s">
        <v>45</v>
      </c>
      <c r="Y1022" s="3" t="s">
        <v>46</v>
      </c>
      <c r="Z1022" s="3" t="s">
        <v>231</v>
      </c>
      <c r="AA1022" s="3" t="s">
        <v>2130</v>
      </c>
      <c r="AB1022" s="4">
        <v>6</v>
      </c>
      <c r="AC1022" s="12" t="s">
        <v>3123</v>
      </c>
      <c r="AD1022" s="10"/>
      <c r="AE1022" s="10"/>
      <c r="AF1022" s="4">
        <v>65400</v>
      </c>
      <c r="AG1022" s="4">
        <v>65.400000000000006</v>
      </c>
      <c r="AH1022" s="4">
        <v>930000</v>
      </c>
    </row>
    <row r="1023" spans="1:34" ht="22" customHeight="1" x14ac:dyDescent="0.3">
      <c r="A1023" s="5">
        <v>42843</v>
      </c>
      <c r="B1023" s="6" t="s">
        <v>50</v>
      </c>
      <c r="C1023" s="6" t="s">
        <v>32</v>
      </c>
      <c r="D1023" s="7" t="s">
        <v>49</v>
      </c>
      <c r="E1023" s="7" t="s">
        <v>49</v>
      </c>
      <c r="F1023" s="6" t="s">
        <v>33</v>
      </c>
      <c r="G1023" s="7" t="s">
        <v>49</v>
      </c>
      <c r="H1023" s="7" t="s">
        <v>49</v>
      </c>
      <c r="I1023" s="6" t="s">
        <v>34</v>
      </c>
      <c r="J1023" s="6" t="s">
        <v>1969</v>
      </c>
      <c r="K1023" s="6" t="s">
        <v>818</v>
      </c>
      <c r="L1023" s="6" t="s">
        <v>61</v>
      </c>
      <c r="M1023" s="6" t="s">
        <v>1272</v>
      </c>
      <c r="N1023" s="8">
        <v>344101093</v>
      </c>
      <c r="O1023" s="7" t="s">
        <v>49</v>
      </c>
      <c r="P1023" s="6" t="s">
        <v>1970</v>
      </c>
      <c r="Q1023" s="6" t="s">
        <v>39</v>
      </c>
      <c r="R1023" s="6" t="s">
        <v>60</v>
      </c>
      <c r="S1023" s="6" t="s">
        <v>61</v>
      </c>
      <c r="T1023" s="6" t="s">
        <v>62</v>
      </c>
      <c r="U1023" s="6" t="s">
        <v>56</v>
      </c>
      <c r="V1023" s="6" t="s">
        <v>43</v>
      </c>
      <c r="W1023" s="6" t="s">
        <v>44</v>
      </c>
      <c r="X1023" s="6" t="s">
        <v>45</v>
      </c>
      <c r="Y1023" s="6" t="s">
        <v>46</v>
      </c>
      <c r="Z1023" s="6" t="s">
        <v>580</v>
      </c>
      <c r="AA1023" s="6" t="s">
        <v>2131</v>
      </c>
      <c r="AB1023" s="7">
        <v>1</v>
      </c>
      <c r="AC1023" s="12" t="s">
        <v>3123</v>
      </c>
      <c r="AD1023" s="7"/>
      <c r="AE1023" s="7"/>
      <c r="AF1023" s="7">
        <v>16800</v>
      </c>
      <c r="AG1023" s="7">
        <v>16.8</v>
      </c>
      <c r="AH1023" s="7">
        <v>356000</v>
      </c>
    </row>
    <row r="1024" spans="1:34" ht="22" customHeight="1" x14ac:dyDescent="0.3">
      <c r="A1024" s="2">
        <v>42838</v>
      </c>
      <c r="B1024" s="3" t="s">
        <v>31</v>
      </c>
      <c r="C1024" s="3" t="s">
        <v>84</v>
      </c>
      <c r="D1024" s="3" t="s">
        <v>660</v>
      </c>
      <c r="E1024" s="3" t="s">
        <v>44</v>
      </c>
      <c r="F1024" s="4" t="s">
        <v>49</v>
      </c>
      <c r="G1024" s="4" t="s">
        <v>49</v>
      </c>
      <c r="H1024" s="4" t="s">
        <v>49</v>
      </c>
      <c r="I1024" s="3" t="s">
        <v>661</v>
      </c>
      <c r="J1024" s="3" t="s">
        <v>65</v>
      </c>
      <c r="K1024" s="4" t="s">
        <v>49</v>
      </c>
      <c r="L1024" s="4" t="s">
        <v>49</v>
      </c>
      <c r="M1024" s="3" t="s">
        <v>33</v>
      </c>
      <c r="N1024" s="4" t="s">
        <v>49</v>
      </c>
      <c r="O1024" s="4" t="s">
        <v>49</v>
      </c>
      <c r="P1024" s="3" t="s">
        <v>66</v>
      </c>
      <c r="Q1024" s="3" t="s">
        <v>39</v>
      </c>
      <c r="R1024" s="3" t="s">
        <v>67</v>
      </c>
      <c r="S1024" s="3" t="s">
        <v>68</v>
      </c>
      <c r="T1024" s="3" t="s">
        <v>69</v>
      </c>
      <c r="U1024" s="3" t="s">
        <v>70</v>
      </c>
      <c r="V1024" s="3" t="s">
        <v>43</v>
      </c>
      <c r="W1024" s="3" t="s">
        <v>44</v>
      </c>
      <c r="X1024" s="3" t="s">
        <v>45</v>
      </c>
      <c r="Y1024" s="3" t="s">
        <v>46</v>
      </c>
      <c r="Z1024" s="3" t="s">
        <v>73</v>
      </c>
      <c r="AA1024" s="3" t="s">
        <v>2132</v>
      </c>
      <c r="AB1024" s="4">
        <v>1</v>
      </c>
      <c r="AC1024" s="12" t="s">
        <v>3123</v>
      </c>
      <c r="AD1024" s="10"/>
      <c r="AE1024" s="10"/>
      <c r="AF1024" s="4">
        <v>17618</v>
      </c>
      <c r="AG1024" s="4">
        <v>17.62</v>
      </c>
      <c r="AH1024" s="4">
        <v>160000</v>
      </c>
    </row>
    <row r="1025" spans="1:34" ht="22" customHeight="1" x14ac:dyDescent="0.3">
      <c r="A1025" s="5">
        <v>42838</v>
      </c>
      <c r="B1025" s="6" t="s">
        <v>50</v>
      </c>
      <c r="C1025" s="6" t="s">
        <v>32</v>
      </c>
      <c r="D1025" s="7" t="s">
        <v>49</v>
      </c>
      <c r="E1025" s="7" t="s">
        <v>49</v>
      </c>
      <c r="F1025" s="6" t="s">
        <v>33</v>
      </c>
      <c r="G1025" s="7" t="s">
        <v>49</v>
      </c>
      <c r="H1025" s="7" t="s">
        <v>49</v>
      </c>
      <c r="I1025" s="6" t="s">
        <v>34</v>
      </c>
      <c r="J1025" s="6" t="s">
        <v>769</v>
      </c>
      <c r="K1025" s="7" t="s">
        <v>49</v>
      </c>
      <c r="L1025" s="6" t="s">
        <v>61</v>
      </c>
      <c r="M1025" s="6" t="s">
        <v>770</v>
      </c>
      <c r="N1025" s="7">
        <v>2539385563.1900001</v>
      </c>
      <c r="O1025" s="7" t="s">
        <v>49</v>
      </c>
      <c r="P1025" s="6" t="s">
        <v>771</v>
      </c>
      <c r="Q1025" s="6" t="s">
        <v>39</v>
      </c>
      <c r="R1025" s="6" t="s">
        <v>106</v>
      </c>
      <c r="S1025" s="6" t="s">
        <v>61</v>
      </c>
      <c r="T1025" s="6" t="s">
        <v>107</v>
      </c>
      <c r="U1025" s="6" t="s">
        <v>56</v>
      </c>
      <c r="V1025" s="6" t="s">
        <v>90</v>
      </c>
      <c r="W1025" s="6" t="s">
        <v>44</v>
      </c>
      <c r="X1025" s="6" t="s">
        <v>91</v>
      </c>
      <c r="Y1025" s="6" t="s">
        <v>46</v>
      </c>
      <c r="Z1025" s="6" t="s">
        <v>92</v>
      </c>
      <c r="AA1025" s="6" t="s">
        <v>2133</v>
      </c>
      <c r="AB1025" s="7">
        <v>1</v>
      </c>
      <c r="AC1025" s="12" t="s">
        <v>3123</v>
      </c>
      <c r="AD1025" s="7"/>
      <c r="AE1025" s="7"/>
      <c r="AF1025" s="7">
        <v>16680</v>
      </c>
      <c r="AG1025" s="7">
        <v>16.68</v>
      </c>
      <c r="AH1025" s="7">
        <v>73400</v>
      </c>
    </row>
    <row r="1026" spans="1:34" ht="22" customHeight="1" x14ac:dyDescent="0.3">
      <c r="A1026" s="5">
        <v>42837</v>
      </c>
      <c r="B1026" s="6" t="s">
        <v>50</v>
      </c>
      <c r="C1026" s="6" t="s">
        <v>32</v>
      </c>
      <c r="D1026" s="7" t="s">
        <v>49</v>
      </c>
      <c r="E1026" s="7" t="s">
        <v>49</v>
      </c>
      <c r="F1026" s="6" t="s">
        <v>33</v>
      </c>
      <c r="G1026" s="7" t="s">
        <v>49</v>
      </c>
      <c r="H1026" s="7" t="s">
        <v>49</v>
      </c>
      <c r="I1026" s="6" t="s">
        <v>34</v>
      </c>
      <c r="J1026" s="6" t="s">
        <v>1924</v>
      </c>
      <c r="K1026" s="7" t="s">
        <v>49</v>
      </c>
      <c r="L1026" s="6" t="s">
        <v>133</v>
      </c>
      <c r="M1026" s="6" t="s">
        <v>770</v>
      </c>
      <c r="N1026" s="7" t="s">
        <v>49</v>
      </c>
      <c r="O1026" s="7" t="s">
        <v>49</v>
      </c>
      <c r="P1026" s="6" t="s">
        <v>1925</v>
      </c>
      <c r="Q1026" s="6" t="s">
        <v>39</v>
      </c>
      <c r="R1026" s="6" t="s">
        <v>2134</v>
      </c>
      <c r="S1026" s="6" t="s">
        <v>97</v>
      </c>
      <c r="T1026" s="6" t="s">
        <v>2135</v>
      </c>
      <c r="U1026" s="6" t="s">
        <v>99</v>
      </c>
      <c r="V1026" s="6" t="s">
        <v>43</v>
      </c>
      <c r="W1026" s="6" t="s">
        <v>44</v>
      </c>
      <c r="X1026" s="6" t="s">
        <v>45</v>
      </c>
      <c r="Y1026" s="6" t="s">
        <v>46</v>
      </c>
      <c r="Z1026" s="6" t="s">
        <v>2136</v>
      </c>
      <c r="AA1026" s="6" t="s">
        <v>2137</v>
      </c>
      <c r="AB1026" s="7">
        <v>1</v>
      </c>
      <c r="AC1026" s="12" t="s">
        <v>3123</v>
      </c>
      <c r="AD1026" s="7"/>
      <c r="AE1026" s="7"/>
      <c r="AF1026" s="7">
        <v>6200</v>
      </c>
      <c r="AG1026" s="7">
        <v>6.2</v>
      </c>
      <c r="AH1026" s="7">
        <v>18300</v>
      </c>
    </row>
    <row r="1027" spans="1:34" ht="22" customHeight="1" x14ac:dyDescent="0.3">
      <c r="A1027" s="2">
        <v>42835</v>
      </c>
      <c r="B1027" s="3" t="s">
        <v>31</v>
      </c>
      <c r="C1027" s="3" t="s">
        <v>32</v>
      </c>
      <c r="D1027" s="4" t="s">
        <v>49</v>
      </c>
      <c r="E1027" s="4" t="s">
        <v>49</v>
      </c>
      <c r="F1027" s="3" t="s">
        <v>33</v>
      </c>
      <c r="G1027" s="4" t="s">
        <v>49</v>
      </c>
      <c r="H1027" s="4" t="s">
        <v>49</v>
      </c>
      <c r="I1027" s="3" t="s">
        <v>34</v>
      </c>
      <c r="J1027" s="3" t="s">
        <v>65</v>
      </c>
      <c r="K1027" s="4" t="s">
        <v>49</v>
      </c>
      <c r="L1027" s="4" t="s">
        <v>49</v>
      </c>
      <c r="M1027" s="3" t="s">
        <v>33</v>
      </c>
      <c r="N1027" s="4" t="s">
        <v>49</v>
      </c>
      <c r="O1027" s="4" t="s">
        <v>49</v>
      </c>
      <c r="P1027" s="3" t="s">
        <v>66</v>
      </c>
      <c r="Q1027" s="3" t="s">
        <v>39</v>
      </c>
      <c r="R1027" s="3" t="s">
        <v>67</v>
      </c>
      <c r="S1027" s="3" t="s">
        <v>68</v>
      </c>
      <c r="T1027" s="3" t="s">
        <v>69</v>
      </c>
      <c r="U1027" s="3" t="s">
        <v>70</v>
      </c>
      <c r="V1027" s="3" t="s">
        <v>43</v>
      </c>
      <c r="W1027" s="3" t="s">
        <v>44</v>
      </c>
      <c r="X1027" s="3" t="s">
        <v>45</v>
      </c>
      <c r="Y1027" s="3" t="s">
        <v>46</v>
      </c>
      <c r="Z1027" s="3" t="s">
        <v>71</v>
      </c>
      <c r="AA1027" s="3" t="s">
        <v>1036</v>
      </c>
      <c r="AB1027" s="4">
        <v>2</v>
      </c>
      <c r="AC1027" s="12" t="s">
        <v>3123</v>
      </c>
      <c r="AD1027" s="10"/>
      <c r="AE1027" s="10"/>
      <c r="AF1027" s="4">
        <v>22348</v>
      </c>
      <c r="AG1027" s="4">
        <v>22.35</v>
      </c>
      <c r="AH1027" s="4">
        <v>204000</v>
      </c>
    </row>
    <row r="1028" spans="1:34" ht="22" customHeight="1" x14ac:dyDescent="0.3">
      <c r="A1028" s="2">
        <v>42835</v>
      </c>
      <c r="B1028" s="3" t="s">
        <v>50</v>
      </c>
      <c r="C1028" s="3" t="s">
        <v>32</v>
      </c>
      <c r="D1028" s="4" t="s">
        <v>49</v>
      </c>
      <c r="E1028" s="4" t="s">
        <v>49</v>
      </c>
      <c r="F1028" s="3" t="s">
        <v>33</v>
      </c>
      <c r="G1028" s="4" t="s">
        <v>49</v>
      </c>
      <c r="H1028" s="4" t="s">
        <v>49</v>
      </c>
      <c r="I1028" s="3" t="s">
        <v>34</v>
      </c>
      <c r="J1028" s="3" t="s">
        <v>1609</v>
      </c>
      <c r="K1028" s="4" t="s">
        <v>49</v>
      </c>
      <c r="L1028" s="3" t="s">
        <v>187</v>
      </c>
      <c r="M1028" s="4" t="s">
        <v>49</v>
      </c>
      <c r="N1028" s="4" t="s">
        <v>49</v>
      </c>
      <c r="O1028" s="4" t="s">
        <v>49</v>
      </c>
      <c r="P1028" s="3" t="s">
        <v>1610</v>
      </c>
      <c r="Q1028" s="3" t="s">
        <v>39</v>
      </c>
      <c r="R1028" s="3" t="s">
        <v>195</v>
      </c>
      <c r="S1028" s="3" t="s">
        <v>113</v>
      </c>
      <c r="T1028" s="3" t="s">
        <v>196</v>
      </c>
      <c r="U1028" s="3" t="s">
        <v>117</v>
      </c>
      <c r="V1028" s="3" t="s">
        <v>43</v>
      </c>
      <c r="W1028" s="3" t="s">
        <v>44</v>
      </c>
      <c r="X1028" s="3" t="s">
        <v>45</v>
      </c>
      <c r="Y1028" s="3" t="s">
        <v>46</v>
      </c>
      <c r="Z1028" s="3" t="s">
        <v>1352</v>
      </c>
      <c r="AA1028" s="3" t="s">
        <v>2138</v>
      </c>
      <c r="AB1028" s="4">
        <v>6</v>
      </c>
      <c r="AC1028" s="12" t="s">
        <v>3123</v>
      </c>
      <c r="AD1028" s="10"/>
      <c r="AE1028" s="10"/>
      <c r="AF1028" s="4">
        <v>111420</v>
      </c>
      <c r="AG1028" s="4">
        <v>111.42</v>
      </c>
      <c r="AH1028" s="4">
        <v>1376000</v>
      </c>
    </row>
    <row r="1029" spans="1:34" ht="22" customHeight="1" x14ac:dyDescent="0.3">
      <c r="A1029" s="2">
        <v>42835</v>
      </c>
      <c r="B1029" s="3" t="s">
        <v>31</v>
      </c>
      <c r="C1029" s="3" t="s">
        <v>84</v>
      </c>
      <c r="D1029" s="3" t="s">
        <v>660</v>
      </c>
      <c r="E1029" s="3" t="s">
        <v>44</v>
      </c>
      <c r="F1029" s="4" t="s">
        <v>49</v>
      </c>
      <c r="G1029" s="4" t="s">
        <v>49</v>
      </c>
      <c r="H1029" s="4" t="s">
        <v>49</v>
      </c>
      <c r="I1029" s="3" t="s">
        <v>661</v>
      </c>
      <c r="J1029" s="3" t="s">
        <v>65</v>
      </c>
      <c r="K1029" s="4" t="s">
        <v>49</v>
      </c>
      <c r="L1029" s="4" t="s">
        <v>49</v>
      </c>
      <c r="M1029" s="3" t="s">
        <v>33</v>
      </c>
      <c r="N1029" s="4" t="s">
        <v>49</v>
      </c>
      <c r="O1029" s="4" t="s">
        <v>49</v>
      </c>
      <c r="P1029" s="3" t="s">
        <v>66</v>
      </c>
      <c r="Q1029" s="3" t="s">
        <v>39</v>
      </c>
      <c r="R1029" s="3" t="s">
        <v>67</v>
      </c>
      <c r="S1029" s="3" t="s">
        <v>68</v>
      </c>
      <c r="T1029" s="3" t="s">
        <v>69</v>
      </c>
      <c r="U1029" s="3" t="s">
        <v>70</v>
      </c>
      <c r="V1029" s="3" t="s">
        <v>43</v>
      </c>
      <c r="W1029" s="3" t="s">
        <v>44</v>
      </c>
      <c r="X1029" s="3" t="s">
        <v>45</v>
      </c>
      <c r="Y1029" s="3" t="s">
        <v>46</v>
      </c>
      <c r="Z1029" s="3" t="s">
        <v>73</v>
      </c>
      <c r="AA1029" s="3" t="s">
        <v>1480</v>
      </c>
      <c r="AB1029" s="4">
        <v>1</v>
      </c>
      <c r="AC1029" s="12" t="s">
        <v>3123</v>
      </c>
      <c r="AD1029" s="10"/>
      <c r="AE1029" s="10"/>
      <c r="AF1029" s="4">
        <v>17618</v>
      </c>
      <c r="AG1029" s="4">
        <v>17.62</v>
      </c>
      <c r="AH1029" s="4">
        <v>160000</v>
      </c>
    </row>
    <row r="1030" spans="1:34" ht="22" customHeight="1" x14ac:dyDescent="0.3">
      <c r="A1030" s="5">
        <v>42835</v>
      </c>
      <c r="B1030" s="6" t="s">
        <v>31</v>
      </c>
      <c r="C1030" s="6" t="s">
        <v>32</v>
      </c>
      <c r="D1030" s="7" t="s">
        <v>49</v>
      </c>
      <c r="E1030" s="7" t="s">
        <v>49</v>
      </c>
      <c r="F1030" s="6" t="s">
        <v>33</v>
      </c>
      <c r="G1030" s="7" t="s">
        <v>49</v>
      </c>
      <c r="H1030" s="7" t="s">
        <v>49</v>
      </c>
      <c r="I1030" s="6" t="s">
        <v>34</v>
      </c>
      <c r="J1030" s="6" t="s">
        <v>65</v>
      </c>
      <c r="K1030" s="7" t="s">
        <v>49</v>
      </c>
      <c r="L1030" s="7" t="s">
        <v>49</v>
      </c>
      <c r="M1030" s="6" t="s">
        <v>33</v>
      </c>
      <c r="N1030" s="7" t="s">
        <v>49</v>
      </c>
      <c r="O1030" s="7" t="s">
        <v>49</v>
      </c>
      <c r="P1030" s="6" t="s">
        <v>66</v>
      </c>
      <c r="Q1030" s="6" t="s">
        <v>39</v>
      </c>
      <c r="R1030" s="6" t="s">
        <v>67</v>
      </c>
      <c r="S1030" s="6" t="s">
        <v>68</v>
      </c>
      <c r="T1030" s="6" t="s">
        <v>69</v>
      </c>
      <c r="U1030" s="6" t="s">
        <v>70</v>
      </c>
      <c r="V1030" s="6" t="s">
        <v>43</v>
      </c>
      <c r="W1030" s="6" t="s">
        <v>44</v>
      </c>
      <c r="X1030" s="6" t="s">
        <v>45</v>
      </c>
      <c r="Y1030" s="6" t="s">
        <v>46</v>
      </c>
      <c r="Z1030" s="6" t="s">
        <v>71</v>
      </c>
      <c r="AA1030" s="6" t="s">
        <v>2140</v>
      </c>
      <c r="AB1030" s="7">
        <v>8</v>
      </c>
      <c r="AC1030" s="12" t="s">
        <v>3123</v>
      </c>
      <c r="AD1030" s="7"/>
      <c r="AE1030" s="7"/>
      <c r="AF1030" s="7">
        <v>89392</v>
      </c>
      <c r="AG1030" s="7">
        <v>89.39</v>
      </c>
      <c r="AH1030" s="7">
        <v>814000</v>
      </c>
    </row>
    <row r="1031" spans="1:34" ht="22" customHeight="1" x14ac:dyDescent="0.3">
      <c r="A1031" s="2">
        <v>42831</v>
      </c>
      <c r="B1031" s="3" t="s">
        <v>50</v>
      </c>
      <c r="C1031" s="3" t="s">
        <v>32</v>
      </c>
      <c r="D1031" s="4" t="s">
        <v>49</v>
      </c>
      <c r="E1031" s="4" t="s">
        <v>49</v>
      </c>
      <c r="F1031" s="3" t="s">
        <v>33</v>
      </c>
      <c r="G1031" s="4" t="s">
        <v>49</v>
      </c>
      <c r="H1031" s="4" t="s">
        <v>49</v>
      </c>
      <c r="I1031" s="3" t="s">
        <v>34</v>
      </c>
      <c r="J1031" s="3" t="s">
        <v>1924</v>
      </c>
      <c r="K1031" s="4" t="s">
        <v>49</v>
      </c>
      <c r="L1031" s="3" t="s">
        <v>133</v>
      </c>
      <c r="M1031" s="3" t="s">
        <v>770</v>
      </c>
      <c r="N1031" s="4" t="s">
        <v>49</v>
      </c>
      <c r="O1031" s="4" t="s">
        <v>49</v>
      </c>
      <c r="P1031" s="3" t="s">
        <v>1925</v>
      </c>
      <c r="Q1031" s="3" t="s">
        <v>39</v>
      </c>
      <c r="R1031" s="3" t="s">
        <v>2134</v>
      </c>
      <c r="S1031" s="3" t="s">
        <v>97</v>
      </c>
      <c r="T1031" s="3" t="s">
        <v>2135</v>
      </c>
      <c r="U1031" s="3" t="s">
        <v>99</v>
      </c>
      <c r="V1031" s="3" t="s">
        <v>43</v>
      </c>
      <c r="W1031" s="3" t="s">
        <v>44</v>
      </c>
      <c r="X1031" s="3" t="s">
        <v>45</v>
      </c>
      <c r="Y1031" s="3" t="s">
        <v>46</v>
      </c>
      <c r="Z1031" s="3" t="s">
        <v>2136</v>
      </c>
      <c r="AA1031" s="3" t="s">
        <v>2141</v>
      </c>
      <c r="AB1031" s="4">
        <v>2</v>
      </c>
      <c r="AC1031" s="12" t="s">
        <v>3123</v>
      </c>
      <c r="AD1031" s="10"/>
      <c r="AE1031" s="10"/>
      <c r="AF1031" s="4">
        <v>11659</v>
      </c>
      <c r="AG1031" s="4">
        <v>11.66</v>
      </c>
      <c r="AH1031" s="4">
        <v>34300</v>
      </c>
    </row>
    <row r="1032" spans="1:34" ht="22" customHeight="1" x14ac:dyDescent="0.3">
      <c r="A1032" s="5">
        <v>42829</v>
      </c>
      <c r="B1032" s="6" t="s">
        <v>50</v>
      </c>
      <c r="C1032" s="6" t="s">
        <v>32</v>
      </c>
      <c r="D1032" s="7" t="s">
        <v>49</v>
      </c>
      <c r="E1032" s="7" t="s">
        <v>49</v>
      </c>
      <c r="F1032" s="6" t="s">
        <v>33</v>
      </c>
      <c r="G1032" s="7" t="s">
        <v>49</v>
      </c>
      <c r="H1032" s="7" t="s">
        <v>49</v>
      </c>
      <c r="I1032" s="6" t="s">
        <v>34</v>
      </c>
      <c r="J1032" s="6" t="s">
        <v>305</v>
      </c>
      <c r="K1032" s="7" t="s">
        <v>49</v>
      </c>
      <c r="L1032" s="6" t="s">
        <v>307</v>
      </c>
      <c r="M1032" s="6" t="s">
        <v>33</v>
      </c>
      <c r="N1032" s="7">
        <v>1134995330.5699999</v>
      </c>
      <c r="O1032" s="7">
        <v>894516915.13</v>
      </c>
      <c r="P1032" s="6" t="s">
        <v>1553</v>
      </c>
      <c r="Q1032" s="6" t="s">
        <v>39</v>
      </c>
      <c r="R1032" s="6" t="s">
        <v>310</v>
      </c>
      <c r="S1032" s="6" t="s">
        <v>307</v>
      </c>
      <c r="T1032" s="6" t="s">
        <v>311</v>
      </c>
      <c r="U1032" s="6" t="s">
        <v>56</v>
      </c>
      <c r="V1032" s="6" t="s">
        <v>43</v>
      </c>
      <c r="W1032" s="6" t="s">
        <v>44</v>
      </c>
      <c r="X1032" s="6" t="s">
        <v>45</v>
      </c>
      <c r="Y1032" s="6" t="s">
        <v>46</v>
      </c>
      <c r="Z1032" s="6" t="s">
        <v>140</v>
      </c>
      <c r="AA1032" s="6" t="s">
        <v>2143</v>
      </c>
      <c r="AB1032" s="7">
        <v>2</v>
      </c>
      <c r="AC1032" s="12" t="s">
        <v>3123</v>
      </c>
      <c r="AD1032" s="7"/>
      <c r="AE1032" s="7"/>
      <c r="AF1032" s="7">
        <v>38310</v>
      </c>
      <c r="AG1032" s="7">
        <v>38.31</v>
      </c>
      <c r="AH1032" s="7">
        <v>32700</v>
      </c>
    </row>
    <row r="1033" spans="1:34" ht="22" customHeight="1" x14ac:dyDescent="0.3">
      <c r="A1033" s="5">
        <v>42824</v>
      </c>
      <c r="B1033" s="6" t="s">
        <v>50</v>
      </c>
      <c r="C1033" s="6" t="s">
        <v>84</v>
      </c>
      <c r="D1033" s="6" t="s">
        <v>85</v>
      </c>
      <c r="E1033" s="6" t="s">
        <v>44</v>
      </c>
      <c r="F1033" s="6" t="s">
        <v>33</v>
      </c>
      <c r="G1033" s="7" t="s">
        <v>49</v>
      </c>
      <c r="H1033" s="7" t="s">
        <v>49</v>
      </c>
      <c r="I1033" s="6" t="s">
        <v>86</v>
      </c>
      <c r="J1033" s="6" t="s">
        <v>769</v>
      </c>
      <c r="K1033" s="7" t="s">
        <v>49</v>
      </c>
      <c r="L1033" s="6" t="s">
        <v>61</v>
      </c>
      <c r="M1033" s="6" t="s">
        <v>770</v>
      </c>
      <c r="N1033" s="7">
        <v>2539385563.1900001</v>
      </c>
      <c r="O1033" s="7" t="s">
        <v>49</v>
      </c>
      <c r="P1033" s="6" t="s">
        <v>771</v>
      </c>
      <c r="Q1033" s="6" t="s">
        <v>39</v>
      </c>
      <c r="R1033" s="6" t="s">
        <v>106</v>
      </c>
      <c r="S1033" s="6" t="s">
        <v>61</v>
      </c>
      <c r="T1033" s="6" t="s">
        <v>107</v>
      </c>
      <c r="U1033" s="6" t="s">
        <v>56</v>
      </c>
      <c r="V1033" s="6" t="s">
        <v>90</v>
      </c>
      <c r="W1033" s="6" t="s">
        <v>44</v>
      </c>
      <c r="X1033" s="6" t="s">
        <v>91</v>
      </c>
      <c r="Y1033" s="6" t="s">
        <v>46</v>
      </c>
      <c r="Z1033" s="6" t="s">
        <v>410</v>
      </c>
      <c r="AA1033" s="6" t="s">
        <v>2145</v>
      </c>
      <c r="AB1033" s="7">
        <v>1</v>
      </c>
      <c r="AC1033" s="12" t="s">
        <v>3123</v>
      </c>
      <c r="AD1033" s="7"/>
      <c r="AE1033" s="7"/>
      <c r="AF1033" s="7">
        <v>22088</v>
      </c>
      <c r="AG1033" s="7">
        <v>22.09</v>
      </c>
      <c r="AH1033" s="7">
        <v>29100</v>
      </c>
    </row>
    <row r="1034" spans="1:34" ht="22" customHeight="1" x14ac:dyDescent="0.3">
      <c r="A1034" s="2">
        <v>42823</v>
      </c>
      <c r="B1034" s="3" t="s">
        <v>50</v>
      </c>
      <c r="C1034" s="3" t="s">
        <v>32</v>
      </c>
      <c r="D1034" s="4" t="s">
        <v>49</v>
      </c>
      <c r="E1034" s="4" t="s">
        <v>49</v>
      </c>
      <c r="F1034" s="3" t="s">
        <v>33</v>
      </c>
      <c r="G1034" s="4" t="s">
        <v>49</v>
      </c>
      <c r="H1034" s="4" t="s">
        <v>49</v>
      </c>
      <c r="I1034" s="3" t="s">
        <v>34</v>
      </c>
      <c r="J1034" s="3" t="s">
        <v>305</v>
      </c>
      <c r="K1034" s="4" t="s">
        <v>49</v>
      </c>
      <c r="L1034" s="3" t="s">
        <v>307</v>
      </c>
      <c r="M1034" s="3" t="s">
        <v>33</v>
      </c>
      <c r="N1034" s="4">
        <v>1134995330.5699999</v>
      </c>
      <c r="O1034" s="4">
        <v>894516915.13</v>
      </c>
      <c r="P1034" s="3" t="s">
        <v>1553</v>
      </c>
      <c r="Q1034" s="3" t="s">
        <v>39</v>
      </c>
      <c r="R1034" s="3" t="s">
        <v>310</v>
      </c>
      <c r="S1034" s="3" t="s">
        <v>307</v>
      </c>
      <c r="T1034" s="3" t="s">
        <v>311</v>
      </c>
      <c r="U1034" s="3" t="s">
        <v>56</v>
      </c>
      <c r="V1034" s="3" t="s">
        <v>43</v>
      </c>
      <c r="W1034" s="3" t="s">
        <v>44</v>
      </c>
      <c r="X1034" s="3" t="s">
        <v>45</v>
      </c>
      <c r="Y1034" s="3" t="s">
        <v>46</v>
      </c>
      <c r="Z1034" s="3" t="s">
        <v>140</v>
      </c>
      <c r="AA1034" s="3" t="s">
        <v>2146</v>
      </c>
      <c r="AB1034" s="4">
        <v>4</v>
      </c>
      <c r="AC1034" s="12" t="s">
        <v>3123</v>
      </c>
      <c r="AD1034" s="10"/>
      <c r="AE1034" s="10"/>
      <c r="AF1034" s="4">
        <v>76570</v>
      </c>
      <c r="AG1034" s="4">
        <v>76.569999999999993</v>
      </c>
      <c r="AH1034" s="4">
        <v>64300</v>
      </c>
    </row>
    <row r="1035" spans="1:34" ht="22" customHeight="1" x14ac:dyDescent="0.3">
      <c r="A1035" s="5">
        <v>42823</v>
      </c>
      <c r="B1035" s="6" t="s">
        <v>50</v>
      </c>
      <c r="C1035" s="6" t="s">
        <v>84</v>
      </c>
      <c r="D1035" s="6" t="s">
        <v>85</v>
      </c>
      <c r="E1035" s="6" t="s">
        <v>44</v>
      </c>
      <c r="F1035" s="6" t="s">
        <v>33</v>
      </c>
      <c r="G1035" s="7" t="s">
        <v>49</v>
      </c>
      <c r="H1035" s="7" t="s">
        <v>49</v>
      </c>
      <c r="I1035" s="6" t="s">
        <v>86</v>
      </c>
      <c r="J1035" s="6" t="s">
        <v>1271</v>
      </c>
      <c r="K1035" s="7" t="s">
        <v>49</v>
      </c>
      <c r="L1035" s="6" t="s">
        <v>61</v>
      </c>
      <c r="M1035" s="6" t="s">
        <v>1272</v>
      </c>
      <c r="N1035" s="7" t="s">
        <v>49</v>
      </c>
      <c r="O1035" s="7" t="s">
        <v>49</v>
      </c>
      <c r="P1035" s="6" t="s">
        <v>1273</v>
      </c>
      <c r="Q1035" s="6" t="s">
        <v>39</v>
      </c>
      <c r="R1035" s="6" t="s">
        <v>60</v>
      </c>
      <c r="S1035" s="6" t="s">
        <v>61</v>
      </c>
      <c r="T1035" s="6" t="s">
        <v>62</v>
      </c>
      <c r="U1035" s="6" t="s">
        <v>56</v>
      </c>
      <c r="V1035" s="6" t="s">
        <v>90</v>
      </c>
      <c r="W1035" s="6" t="s">
        <v>44</v>
      </c>
      <c r="X1035" s="6" t="s">
        <v>91</v>
      </c>
      <c r="Y1035" s="6" t="s">
        <v>46</v>
      </c>
      <c r="Z1035" s="6" t="s">
        <v>748</v>
      </c>
      <c r="AA1035" s="6" t="s">
        <v>2147</v>
      </c>
      <c r="AB1035" s="7">
        <v>5</v>
      </c>
      <c r="AC1035" s="12" t="s">
        <v>3123</v>
      </c>
      <c r="AD1035" s="7"/>
      <c r="AE1035" s="7"/>
      <c r="AF1035" s="7">
        <v>67360</v>
      </c>
      <c r="AG1035" s="7">
        <v>67.36</v>
      </c>
      <c r="AH1035" s="7">
        <v>218000</v>
      </c>
    </row>
    <row r="1036" spans="1:34" ht="22" customHeight="1" x14ac:dyDescent="0.3">
      <c r="A1036" s="2">
        <v>42822</v>
      </c>
      <c r="B1036" s="3" t="s">
        <v>50</v>
      </c>
      <c r="C1036" s="3" t="s">
        <v>32</v>
      </c>
      <c r="D1036" s="4" t="s">
        <v>49</v>
      </c>
      <c r="E1036" s="4" t="s">
        <v>49</v>
      </c>
      <c r="F1036" s="3" t="s">
        <v>33</v>
      </c>
      <c r="G1036" s="4" t="s">
        <v>49</v>
      </c>
      <c r="H1036" s="4" t="s">
        <v>49</v>
      </c>
      <c r="I1036" s="3" t="s">
        <v>34</v>
      </c>
      <c r="J1036" s="3" t="s">
        <v>278</v>
      </c>
      <c r="K1036" s="4" t="s">
        <v>49</v>
      </c>
      <c r="L1036" s="4" t="s">
        <v>49</v>
      </c>
      <c r="M1036" s="3" t="s">
        <v>33</v>
      </c>
      <c r="N1036" s="4">
        <v>760485634</v>
      </c>
      <c r="O1036" s="4" t="s">
        <v>49</v>
      </c>
      <c r="P1036" s="3" t="s">
        <v>279</v>
      </c>
      <c r="Q1036" s="3" t="s">
        <v>39</v>
      </c>
      <c r="R1036" s="3" t="s">
        <v>60</v>
      </c>
      <c r="S1036" s="3" t="s">
        <v>61</v>
      </c>
      <c r="T1036" s="3" t="s">
        <v>62</v>
      </c>
      <c r="U1036" s="3" t="s">
        <v>56</v>
      </c>
      <c r="V1036" s="3" t="s">
        <v>43</v>
      </c>
      <c r="W1036" s="3" t="s">
        <v>44</v>
      </c>
      <c r="X1036" s="3" t="s">
        <v>45</v>
      </c>
      <c r="Y1036" s="3" t="s">
        <v>46</v>
      </c>
      <c r="Z1036" s="3" t="s">
        <v>1804</v>
      </c>
      <c r="AA1036" s="3" t="s">
        <v>2148</v>
      </c>
      <c r="AB1036" s="4">
        <v>2</v>
      </c>
      <c r="AC1036" s="12" t="s">
        <v>3123</v>
      </c>
      <c r="AD1036" s="10"/>
      <c r="AE1036" s="10"/>
      <c r="AF1036" s="4">
        <v>20140</v>
      </c>
      <c r="AG1036" s="4">
        <v>20.14</v>
      </c>
      <c r="AH1036" s="4">
        <v>845000</v>
      </c>
    </row>
    <row r="1037" spans="1:34" ht="22" customHeight="1" x14ac:dyDescent="0.3">
      <c r="A1037" s="5">
        <v>42821</v>
      </c>
      <c r="B1037" s="6" t="s">
        <v>50</v>
      </c>
      <c r="C1037" s="6" t="s">
        <v>84</v>
      </c>
      <c r="D1037" s="6" t="s">
        <v>85</v>
      </c>
      <c r="E1037" s="6" t="s">
        <v>44</v>
      </c>
      <c r="F1037" s="6" t="s">
        <v>33</v>
      </c>
      <c r="G1037" s="7" t="s">
        <v>49</v>
      </c>
      <c r="H1037" s="7" t="s">
        <v>49</v>
      </c>
      <c r="I1037" s="6" t="s">
        <v>86</v>
      </c>
      <c r="J1037" s="6" t="s">
        <v>2149</v>
      </c>
      <c r="K1037" s="6" t="s">
        <v>2150</v>
      </c>
      <c r="L1037" s="6" t="s">
        <v>2151</v>
      </c>
      <c r="M1037" s="7" t="s">
        <v>49</v>
      </c>
      <c r="N1037" s="7" t="s">
        <v>49</v>
      </c>
      <c r="O1037" s="7" t="s">
        <v>49</v>
      </c>
      <c r="P1037" s="6" t="s">
        <v>2152</v>
      </c>
      <c r="Q1037" s="6" t="s">
        <v>39</v>
      </c>
      <c r="R1037" s="6" t="s">
        <v>1064</v>
      </c>
      <c r="S1037" s="6" t="s">
        <v>133</v>
      </c>
      <c r="T1037" s="6" t="s">
        <v>1065</v>
      </c>
      <c r="U1037" s="6" t="s">
        <v>42</v>
      </c>
      <c r="V1037" s="6" t="s">
        <v>90</v>
      </c>
      <c r="W1037" s="6" t="s">
        <v>44</v>
      </c>
      <c r="X1037" s="6" t="s">
        <v>91</v>
      </c>
      <c r="Y1037" s="6" t="s">
        <v>46</v>
      </c>
      <c r="Z1037" s="6" t="s">
        <v>1349</v>
      </c>
      <c r="AA1037" s="6" t="s">
        <v>2153</v>
      </c>
      <c r="AB1037" s="7">
        <v>8</v>
      </c>
      <c r="AC1037" s="12" t="s">
        <v>3123</v>
      </c>
      <c r="AD1037" s="7"/>
      <c r="AE1037" s="7"/>
      <c r="AF1037" s="7">
        <v>45584</v>
      </c>
      <c r="AG1037" s="7">
        <v>45.58</v>
      </c>
      <c r="AH1037" s="7">
        <v>2002000</v>
      </c>
    </row>
    <row r="1038" spans="1:34" ht="22" customHeight="1" x14ac:dyDescent="0.3">
      <c r="A1038" s="5">
        <v>42820</v>
      </c>
      <c r="B1038" s="6" t="s">
        <v>31</v>
      </c>
      <c r="C1038" s="6" t="s">
        <v>32</v>
      </c>
      <c r="D1038" s="7" t="s">
        <v>49</v>
      </c>
      <c r="E1038" s="7" t="s">
        <v>49</v>
      </c>
      <c r="F1038" s="6" t="s">
        <v>33</v>
      </c>
      <c r="G1038" s="7" t="s">
        <v>49</v>
      </c>
      <c r="H1038" s="7" t="s">
        <v>49</v>
      </c>
      <c r="I1038" s="6" t="s">
        <v>34</v>
      </c>
      <c r="J1038" s="6" t="s">
        <v>65</v>
      </c>
      <c r="K1038" s="7" t="s">
        <v>49</v>
      </c>
      <c r="L1038" s="7" t="s">
        <v>49</v>
      </c>
      <c r="M1038" s="6" t="s">
        <v>33</v>
      </c>
      <c r="N1038" s="7" t="s">
        <v>49</v>
      </c>
      <c r="O1038" s="7" t="s">
        <v>49</v>
      </c>
      <c r="P1038" s="6" t="s">
        <v>66</v>
      </c>
      <c r="Q1038" s="6" t="s">
        <v>39</v>
      </c>
      <c r="R1038" s="6" t="s">
        <v>67</v>
      </c>
      <c r="S1038" s="6" t="s">
        <v>68</v>
      </c>
      <c r="T1038" s="6" t="s">
        <v>69</v>
      </c>
      <c r="U1038" s="6" t="s">
        <v>70</v>
      </c>
      <c r="V1038" s="6" t="s">
        <v>43</v>
      </c>
      <c r="W1038" s="6" t="s">
        <v>44</v>
      </c>
      <c r="X1038" s="6" t="s">
        <v>45</v>
      </c>
      <c r="Y1038" s="6" t="s">
        <v>46</v>
      </c>
      <c r="Z1038" s="6" t="s">
        <v>71</v>
      </c>
      <c r="AA1038" s="6" t="s">
        <v>2155</v>
      </c>
      <c r="AB1038" s="7">
        <v>6</v>
      </c>
      <c r="AC1038" s="12" t="s">
        <v>3123</v>
      </c>
      <c r="AD1038" s="7"/>
      <c r="AE1038" s="7"/>
      <c r="AF1038" s="7">
        <v>67044</v>
      </c>
      <c r="AG1038" s="7">
        <v>67.040000000000006</v>
      </c>
      <c r="AH1038" s="7">
        <v>614000</v>
      </c>
    </row>
    <row r="1039" spans="1:34" ht="22" customHeight="1" x14ac:dyDescent="0.3">
      <c r="A1039" s="2">
        <v>42813</v>
      </c>
      <c r="B1039" s="3" t="s">
        <v>50</v>
      </c>
      <c r="C1039" s="3" t="s">
        <v>84</v>
      </c>
      <c r="D1039" s="3" t="s">
        <v>85</v>
      </c>
      <c r="E1039" s="3" t="s">
        <v>44</v>
      </c>
      <c r="F1039" s="3" t="s">
        <v>33</v>
      </c>
      <c r="G1039" s="4" t="s">
        <v>49</v>
      </c>
      <c r="H1039" s="4" t="s">
        <v>49</v>
      </c>
      <c r="I1039" s="3" t="s">
        <v>86</v>
      </c>
      <c r="J1039" s="3" t="s">
        <v>2149</v>
      </c>
      <c r="K1039" s="3" t="s">
        <v>2150</v>
      </c>
      <c r="L1039" s="3" t="s">
        <v>2151</v>
      </c>
      <c r="M1039" s="4" t="s">
        <v>49</v>
      </c>
      <c r="N1039" s="4" t="s">
        <v>49</v>
      </c>
      <c r="O1039" s="4" t="s">
        <v>49</v>
      </c>
      <c r="P1039" s="3" t="s">
        <v>2152</v>
      </c>
      <c r="Q1039" s="3" t="s">
        <v>39</v>
      </c>
      <c r="R1039" s="3" t="s">
        <v>1064</v>
      </c>
      <c r="S1039" s="3" t="s">
        <v>133</v>
      </c>
      <c r="T1039" s="3" t="s">
        <v>1065</v>
      </c>
      <c r="U1039" s="3" t="s">
        <v>42</v>
      </c>
      <c r="V1039" s="3" t="s">
        <v>90</v>
      </c>
      <c r="W1039" s="3" t="s">
        <v>44</v>
      </c>
      <c r="X1039" s="3" t="s">
        <v>91</v>
      </c>
      <c r="Y1039" s="3" t="s">
        <v>46</v>
      </c>
      <c r="Z1039" s="3" t="s">
        <v>274</v>
      </c>
      <c r="AA1039" s="3" t="s">
        <v>1216</v>
      </c>
      <c r="AB1039" s="4">
        <v>8</v>
      </c>
      <c r="AC1039" s="12" t="s">
        <v>3123</v>
      </c>
      <c r="AD1039" s="10"/>
      <c r="AE1039" s="10"/>
      <c r="AF1039" s="4">
        <v>45584</v>
      </c>
      <c r="AG1039" s="4">
        <v>45.58</v>
      </c>
      <c r="AH1039" s="4">
        <v>22976000</v>
      </c>
    </row>
    <row r="1040" spans="1:34" ht="22" customHeight="1" x14ac:dyDescent="0.3">
      <c r="A1040" s="2">
        <v>42813</v>
      </c>
      <c r="B1040" s="3" t="s">
        <v>50</v>
      </c>
      <c r="C1040" s="3" t="s">
        <v>32</v>
      </c>
      <c r="D1040" s="4" t="s">
        <v>49</v>
      </c>
      <c r="E1040" s="4" t="s">
        <v>49</v>
      </c>
      <c r="F1040" s="3" t="s">
        <v>33</v>
      </c>
      <c r="G1040" s="4" t="s">
        <v>49</v>
      </c>
      <c r="H1040" s="4" t="s">
        <v>49</v>
      </c>
      <c r="I1040" s="3" t="s">
        <v>34</v>
      </c>
      <c r="J1040" s="3" t="s">
        <v>1697</v>
      </c>
      <c r="K1040" s="3" t="s">
        <v>1698</v>
      </c>
      <c r="L1040" s="3" t="s">
        <v>136</v>
      </c>
      <c r="M1040" s="3" t="s">
        <v>33</v>
      </c>
      <c r="N1040" s="9">
        <v>100139200</v>
      </c>
      <c r="O1040" s="4" t="s">
        <v>49</v>
      </c>
      <c r="P1040" s="3" t="s">
        <v>1699</v>
      </c>
      <c r="Q1040" s="3" t="s">
        <v>400</v>
      </c>
      <c r="R1040" s="3" t="s">
        <v>135</v>
      </c>
      <c r="S1040" s="3" t="s">
        <v>136</v>
      </c>
      <c r="T1040" s="3" t="s">
        <v>137</v>
      </c>
      <c r="U1040" s="3" t="s">
        <v>42</v>
      </c>
      <c r="V1040" s="3" t="s">
        <v>43</v>
      </c>
      <c r="W1040" s="3" t="s">
        <v>44</v>
      </c>
      <c r="X1040" s="3" t="s">
        <v>45</v>
      </c>
      <c r="Y1040" s="3" t="s">
        <v>46</v>
      </c>
      <c r="Z1040" s="3" t="s">
        <v>1700</v>
      </c>
      <c r="AA1040" s="3" t="s">
        <v>2159</v>
      </c>
      <c r="AB1040" s="4">
        <v>2</v>
      </c>
      <c r="AC1040" s="12" t="s">
        <v>3123</v>
      </c>
      <c r="AD1040" s="10"/>
      <c r="AE1040" s="10"/>
      <c r="AF1040" s="4">
        <v>43880</v>
      </c>
      <c r="AG1040" s="4">
        <v>43.88</v>
      </c>
      <c r="AH1040" s="4">
        <v>130000</v>
      </c>
    </row>
    <row r="1041" spans="1:34" ht="22" customHeight="1" x14ac:dyDescent="0.3">
      <c r="A1041" s="5">
        <v>42810</v>
      </c>
      <c r="B1041" s="6" t="s">
        <v>31</v>
      </c>
      <c r="C1041" s="6" t="s">
        <v>32</v>
      </c>
      <c r="D1041" s="7" t="s">
        <v>49</v>
      </c>
      <c r="E1041" s="7" t="s">
        <v>49</v>
      </c>
      <c r="F1041" s="6" t="s">
        <v>33</v>
      </c>
      <c r="G1041" s="7" t="s">
        <v>49</v>
      </c>
      <c r="H1041" s="7" t="s">
        <v>49</v>
      </c>
      <c r="I1041" s="6" t="s">
        <v>34</v>
      </c>
      <c r="J1041" s="6" t="s">
        <v>65</v>
      </c>
      <c r="K1041" s="7" t="s">
        <v>49</v>
      </c>
      <c r="L1041" s="7" t="s">
        <v>49</v>
      </c>
      <c r="M1041" s="6" t="s">
        <v>33</v>
      </c>
      <c r="N1041" s="7" t="s">
        <v>49</v>
      </c>
      <c r="O1041" s="7" t="s">
        <v>49</v>
      </c>
      <c r="P1041" s="6" t="s">
        <v>66</v>
      </c>
      <c r="Q1041" s="6" t="s">
        <v>39</v>
      </c>
      <c r="R1041" s="6" t="s">
        <v>67</v>
      </c>
      <c r="S1041" s="6" t="s">
        <v>68</v>
      </c>
      <c r="T1041" s="6" t="s">
        <v>69</v>
      </c>
      <c r="U1041" s="6" t="s">
        <v>70</v>
      </c>
      <c r="V1041" s="6" t="s">
        <v>43</v>
      </c>
      <c r="W1041" s="6" t="s">
        <v>44</v>
      </c>
      <c r="X1041" s="6" t="s">
        <v>45</v>
      </c>
      <c r="Y1041" s="6" t="s">
        <v>46</v>
      </c>
      <c r="Z1041" s="6" t="s">
        <v>71</v>
      </c>
      <c r="AA1041" s="6" t="s">
        <v>2160</v>
      </c>
      <c r="AB1041" s="7">
        <v>2</v>
      </c>
      <c r="AC1041" s="12" t="s">
        <v>3123</v>
      </c>
      <c r="AD1041" s="7"/>
      <c r="AE1041" s="7"/>
      <c r="AF1041" s="7">
        <v>22348</v>
      </c>
      <c r="AG1041" s="7">
        <v>22.35</v>
      </c>
      <c r="AH1041" s="7">
        <v>205000</v>
      </c>
    </row>
    <row r="1042" spans="1:34" ht="22" customHeight="1" x14ac:dyDescent="0.3">
      <c r="A1042" s="5">
        <v>42810</v>
      </c>
      <c r="B1042" s="6" t="s">
        <v>31</v>
      </c>
      <c r="C1042" s="6" t="s">
        <v>32</v>
      </c>
      <c r="D1042" s="7" t="s">
        <v>49</v>
      </c>
      <c r="E1042" s="7" t="s">
        <v>49</v>
      </c>
      <c r="F1042" s="6" t="s">
        <v>33</v>
      </c>
      <c r="G1042" s="7" t="s">
        <v>49</v>
      </c>
      <c r="H1042" s="7" t="s">
        <v>49</v>
      </c>
      <c r="I1042" s="6" t="s">
        <v>34</v>
      </c>
      <c r="J1042" s="6" t="s">
        <v>65</v>
      </c>
      <c r="K1042" s="7" t="s">
        <v>49</v>
      </c>
      <c r="L1042" s="7" t="s">
        <v>49</v>
      </c>
      <c r="M1042" s="6" t="s">
        <v>33</v>
      </c>
      <c r="N1042" s="7" t="s">
        <v>49</v>
      </c>
      <c r="O1042" s="7" t="s">
        <v>49</v>
      </c>
      <c r="P1042" s="6" t="s">
        <v>66</v>
      </c>
      <c r="Q1042" s="6" t="s">
        <v>39</v>
      </c>
      <c r="R1042" s="6" t="s">
        <v>67</v>
      </c>
      <c r="S1042" s="6" t="s">
        <v>68</v>
      </c>
      <c r="T1042" s="6" t="s">
        <v>69</v>
      </c>
      <c r="U1042" s="6" t="s">
        <v>70</v>
      </c>
      <c r="V1042" s="6" t="s">
        <v>43</v>
      </c>
      <c r="W1042" s="6" t="s">
        <v>44</v>
      </c>
      <c r="X1042" s="6" t="s">
        <v>45</v>
      </c>
      <c r="Y1042" s="6" t="s">
        <v>46</v>
      </c>
      <c r="Z1042" s="6" t="s">
        <v>2162</v>
      </c>
      <c r="AA1042" s="6" t="s">
        <v>2163</v>
      </c>
      <c r="AB1042" s="7">
        <v>8</v>
      </c>
      <c r="AC1042" s="12" t="s">
        <v>3123</v>
      </c>
      <c r="AD1042" s="7"/>
      <c r="AE1042" s="7"/>
      <c r="AF1042" s="7">
        <v>99440</v>
      </c>
      <c r="AG1042" s="7">
        <v>99.44</v>
      </c>
      <c r="AH1042" s="7">
        <v>6973441000</v>
      </c>
    </row>
    <row r="1043" spans="1:34" ht="22" customHeight="1" x14ac:dyDescent="0.3">
      <c r="A1043" s="2">
        <v>42810</v>
      </c>
      <c r="B1043" s="3" t="s">
        <v>50</v>
      </c>
      <c r="C1043" s="3" t="s">
        <v>84</v>
      </c>
      <c r="D1043" s="3" t="s">
        <v>85</v>
      </c>
      <c r="E1043" s="3" t="s">
        <v>44</v>
      </c>
      <c r="F1043" s="3" t="s">
        <v>33</v>
      </c>
      <c r="G1043" s="4" t="s">
        <v>49</v>
      </c>
      <c r="H1043" s="4" t="s">
        <v>49</v>
      </c>
      <c r="I1043" s="3" t="s">
        <v>86</v>
      </c>
      <c r="J1043" s="3" t="s">
        <v>278</v>
      </c>
      <c r="K1043" s="4" t="s">
        <v>49</v>
      </c>
      <c r="L1043" s="4" t="s">
        <v>49</v>
      </c>
      <c r="M1043" s="3" t="s">
        <v>33</v>
      </c>
      <c r="N1043" s="4">
        <v>760485634</v>
      </c>
      <c r="O1043" s="4" t="s">
        <v>49</v>
      </c>
      <c r="P1043" s="3" t="s">
        <v>279</v>
      </c>
      <c r="Q1043" s="3" t="s">
        <v>39</v>
      </c>
      <c r="R1043" s="3" t="s">
        <v>60</v>
      </c>
      <c r="S1043" s="3" t="s">
        <v>61</v>
      </c>
      <c r="T1043" s="3" t="s">
        <v>62</v>
      </c>
      <c r="U1043" s="3" t="s">
        <v>56</v>
      </c>
      <c r="V1043" s="3" t="s">
        <v>90</v>
      </c>
      <c r="W1043" s="3" t="s">
        <v>44</v>
      </c>
      <c r="X1043" s="3" t="s">
        <v>91</v>
      </c>
      <c r="Y1043" s="3" t="s">
        <v>46</v>
      </c>
      <c r="Z1043" s="3" t="s">
        <v>274</v>
      </c>
      <c r="AA1043" s="3" t="s">
        <v>2164</v>
      </c>
      <c r="AB1043" s="4">
        <v>2</v>
      </c>
      <c r="AC1043" s="12" t="s">
        <v>3123</v>
      </c>
      <c r="AD1043" s="10"/>
      <c r="AE1043" s="10"/>
      <c r="AF1043" s="4">
        <v>20150</v>
      </c>
      <c r="AG1043" s="4">
        <v>20.149999999999999</v>
      </c>
      <c r="AH1043" s="4">
        <v>256000</v>
      </c>
    </row>
    <row r="1044" spans="1:34" ht="22" customHeight="1" x14ac:dyDescent="0.3">
      <c r="A1044" s="5">
        <v>42810</v>
      </c>
      <c r="B1044" s="6" t="s">
        <v>50</v>
      </c>
      <c r="C1044" s="6" t="s">
        <v>32</v>
      </c>
      <c r="D1044" s="7" t="s">
        <v>49</v>
      </c>
      <c r="E1044" s="7" t="s">
        <v>49</v>
      </c>
      <c r="F1044" s="6" t="s">
        <v>33</v>
      </c>
      <c r="G1044" s="7" t="s">
        <v>49</v>
      </c>
      <c r="H1044" s="7" t="s">
        <v>49</v>
      </c>
      <c r="I1044" s="6" t="s">
        <v>34</v>
      </c>
      <c r="J1044" s="6" t="s">
        <v>2167</v>
      </c>
      <c r="K1044" s="7" t="s">
        <v>49</v>
      </c>
      <c r="L1044" s="7" t="s">
        <v>49</v>
      </c>
      <c r="M1044" s="7" t="s">
        <v>49</v>
      </c>
      <c r="N1044" s="7" t="s">
        <v>49</v>
      </c>
      <c r="O1044" s="7" t="s">
        <v>49</v>
      </c>
      <c r="P1044" s="6" t="s">
        <v>2168</v>
      </c>
      <c r="Q1044" s="6" t="s">
        <v>39</v>
      </c>
      <c r="R1044" s="6" t="s">
        <v>1714</v>
      </c>
      <c r="S1044" s="6" t="s">
        <v>1715</v>
      </c>
      <c r="T1044" s="6" t="s">
        <v>1716</v>
      </c>
      <c r="U1044" s="6" t="s">
        <v>99</v>
      </c>
      <c r="V1044" s="6" t="s">
        <v>43</v>
      </c>
      <c r="W1044" s="6" t="s">
        <v>44</v>
      </c>
      <c r="X1044" s="6" t="s">
        <v>45</v>
      </c>
      <c r="Y1044" s="6" t="s">
        <v>46</v>
      </c>
      <c r="Z1044" s="6" t="s">
        <v>339</v>
      </c>
      <c r="AA1044" s="6" t="s">
        <v>2169</v>
      </c>
      <c r="AB1044" s="7">
        <v>4</v>
      </c>
      <c r="AC1044" s="12" t="s">
        <v>3123</v>
      </c>
      <c r="AD1044" s="7"/>
      <c r="AE1044" s="7"/>
      <c r="AF1044" s="7">
        <v>80050</v>
      </c>
      <c r="AG1044" s="7">
        <v>80.05</v>
      </c>
      <c r="AH1044" s="7">
        <v>238000</v>
      </c>
    </row>
    <row r="1045" spans="1:34" ht="22" customHeight="1" x14ac:dyDescent="0.3">
      <c r="A1045" s="2">
        <v>42810</v>
      </c>
      <c r="B1045" s="3" t="s">
        <v>31</v>
      </c>
      <c r="C1045" s="3" t="s">
        <v>32</v>
      </c>
      <c r="D1045" s="4" t="s">
        <v>49</v>
      </c>
      <c r="E1045" s="4" t="s">
        <v>49</v>
      </c>
      <c r="F1045" s="3" t="s">
        <v>33</v>
      </c>
      <c r="G1045" s="4" t="s">
        <v>49</v>
      </c>
      <c r="H1045" s="4" t="s">
        <v>49</v>
      </c>
      <c r="I1045" s="3" t="s">
        <v>34</v>
      </c>
      <c r="J1045" s="3" t="s">
        <v>77</v>
      </c>
      <c r="K1045" s="3" t="s">
        <v>78</v>
      </c>
      <c r="L1045" s="3" t="s">
        <v>68</v>
      </c>
      <c r="M1045" s="3" t="s">
        <v>33</v>
      </c>
      <c r="N1045" s="4" t="s">
        <v>49</v>
      </c>
      <c r="O1045" s="4" t="s">
        <v>49</v>
      </c>
      <c r="P1045" s="3" t="s">
        <v>79</v>
      </c>
      <c r="Q1045" s="3" t="s">
        <v>39</v>
      </c>
      <c r="R1045" s="3" t="s">
        <v>67</v>
      </c>
      <c r="S1045" s="3" t="s">
        <v>68</v>
      </c>
      <c r="T1045" s="3" t="s">
        <v>69</v>
      </c>
      <c r="U1045" s="3" t="s">
        <v>70</v>
      </c>
      <c r="V1045" s="3" t="s">
        <v>43</v>
      </c>
      <c r="W1045" s="3" t="s">
        <v>44</v>
      </c>
      <c r="X1045" s="3" t="s">
        <v>45</v>
      </c>
      <c r="Y1045" s="3" t="s">
        <v>46</v>
      </c>
      <c r="Z1045" s="3" t="s">
        <v>643</v>
      </c>
      <c r="AA1045" s="3" t="s">
        <v>2170</v>
      </c>
      <c r="AB1045" s="4">
        <v>3</v>
      </c>
      <c r="AC1045" s="12" t="s">
        <v>3123</v>
      </c>
      <c r="AD1045" s="10"/>
      <c r="AE1045" s="10"/>
      <c r="AF1045" s="4">
        <v>59400</v>
      </c>
      <c r="AG1045" s="4">
        <v>59.4</v>
      </c>
      <c r="AH1045" s="4">
        <v>1379000</v>
      </c>
    </row>
    <row r="1046" spans="1:34" ht="22" customHeight="1" x14ac:dyDescent="0.3">
      <c r="A1046" s="2">
        <v>42809</v>
      </c>
      <c r="B1046" s="3" t="s">
        <v>31</v>
      </c>
      <c r="C1046" s="3" t="s">
        <v>32</v>
      </c>
      <c r="D1046" s="4" t="s">
        <v>49</v>
      </c>
      <c r="E1046" s="4" t="s">
        <v>49</v>
      </c>
      <c r="F1046" s="3" t="s">
        <v>33</v>
      </c>
      <c r="G1046" s="4" t="s">
        <v>49</v>
      </c>
      <c r="H1046" s="4" t="s">
        <v>49</v>
      </c>
      <c r="I1046" s="3" t="s">
        <v>34</v>
      </c>
      <c r="J1046" s="3" t="s">
        <v>77</v>
      </c>
      <c r="K1046" s="3" t="s">
        <v>78</v>
      </c>
      <c r="L1046" s="3" t="s">
        <v>68</v>
      </c>
      <c r="M1046" s="3" t="s">
        <v>33</v>
      </c>
      <c r="N1046" s="4" t="s">
        <v>49</v>
      </c>
      <c r="O1046" s="4" t="s">
        <v>49</v>
      </c>
      <c r="P1046" s="3" t="s">
        <v>79</v>
      </c>
      <c r="Q1046" s="3" t="s">
        <v>39</v>
      </c>
      <c r="R1046" s="3" t="s">
        <v>67</v>
      </c>
      <c r="S1046" s="3" t="s">
        <v>68</v>
      </c>
      <c r="T1046" s="3" t="s">
        <v>69</v>
      </c>
      <c r="U1046" s="3" t="s">
        <v>70</v>
      </c>
      <c r="V1046" s="3" t="s">
        <v>43</v>
      </c>
      <c r="W1046" s="3" t="s">
        <v>44</v>
      </c>
      <c r="X1046" s="3" t="s">
        <v>45</v>
      </c>
      <c r="Y1046" s="3" t="s">
        <v>46</v>
      </c>
      <c r="Z1046" s="3" t="s">
        <v>210</v>
      </c>
      <c r="AA1046" s="3" t="s">
        <v>2172</v>
      </c>
      <c r="AB1046" s="4">
        <v>2</v>
      </c>
      <c r="AC1046" s="12" t="s">
        <v>3123</v>
      </c>
      <c r="AD1046" s="10"/>
      <c r="AE1046" s="10"/>
      <c r="AF1046" s="4">
        <v>20940</v>
      </c>
      <c r="AG1046" s="4">
        <v>20.94</v>
      </c>
      <c r="AH1046" s="4">
        <v>52800</v>
      </c>
    </row>
    <row r="1047" spans="1:34" ht="22" customHeight="1" x14ac:dyDescent="0.3">
      <c r="A1047" s="5">
        <v>42809</v>
      </c>
      <c r="B1047" s="6" t="s">
        <v>50</v>
      </c>
      <c r="C1047" s="6" t="s">
        <v>32</v>
      </c>
      <c r="D1047" s="7" t="s">
        <v>49</v>
      </c>
      <c r="E1047" s="7" t="s">
        <v>49</v>
      </c>
      <c r="F1047" s="6" t="s">
        <v>33</v>
      </c>
      <c r="G1047" s="7" t="s">
        <v>49</v>
      </c>
      <c r="H1047" s="7" t="s">
        <v>49</v>
      </c>
      <c r="I1047" s="6" t="s">
        <v>34</v>
      </c>
      <c r="J1047" s="6" t="s">
        <v>779</v>
      </c>
      <c r="K1047" s="7" t="s">
        <v>49</v>
      </c>
      <c r="L1047" s="6" t="s">
        <v>97</v>
      </c>
      <c r="M1047" s="7" t="s">
        <v>49</v>
      </c>
      <c r="N1047" s="7" t="s">
        <v>49</v>
      </c>
      <c r="O1047" s="7" t="s">
        <v>49</v>
      </c>
      <c r="P1047" s="6" t="s">
        <v>780</v>
      </c>
      <c r="Q1047" s="6" t="s">
        <v>1550</v>
      </c>
      <c r="R1047" s="6" t="s">
        <v>96</v>
      </c>
      <c r="S1047" s="6" t="s">
        <v>97</v>
      </c>
      <c r="T1047" s="6" t="s">
        <v>98</v>
      </c>
      <c r="U1047" s="6" t="s">
        <v>99</v>
      </c>
      <c r="V1047" s="6" t="s">
        <v>90</v>
      </c>
      <c r="W1047" s="6" t="s">
        <v>44</v>
      </c>
      <c r="X1047" s="6" t="s">
        <v>91</v>
      </c>
      <c r="Y1047" s="6" t="s">
        <v>46</v>
      </c>
      <c r="Z1047" s="6" t="s">
        <v>781</v>
      </c>
      <c r="AA1047" s="6" t="s">
        <v>2173</v>
      </c>
      <c r="AB1047" s="7">
        <v>2</v>
      </c>
      <c r="AC1047" s="12" t="s">
        <v>3123</v>
      </c>
      <c r="AD1047" s="7"/>
      <c r="AE1047" s="7"/>
      <c r="AF1047" s="7">
        <v>34083</v>
      </c>
      <c r="AG1047" s="7">
        <v>34.08</v>
      </c>
      <c r="AH1047" s="7">
        <v>162000</v>
      </c>
    </row>
    <row r="1048" spans="1:34" ht="22" customHeight="1" x14ac:dyDescent="0.3">
      <c r="A1048" s="5">
        <v>42809</v>
      </c>
      <c r="B1048" s="6" t="s">
        <v>50</v>
      </c>
      <c r="C1048" s="6" t="s">
        <v>84</v>
      </c>
      <c r="D1048" s="6" t="s">
        <v>660</v>
      </c>
      <c r="E1048" s="6" t="s">
        <v>44</v>
      </c>
      <c r="F1048" s="7" t="s">
        <v>49</v>
      </c>
      <c r="G1048" s="7" t="s">
        <v>49</v>
      </c>
      <c r="H1048" s="7" t="s">
        <v>49</v>
      </c>
      <c r="I1048" s="6" t="s">
        <v>661</v>
      </c>
      <c r="J1048" s="6" t="s">
        <v>1271</v>
      </c>
      <c r="K1048" s="7" t="s">
        <v>49</v>
      </c>
      <c r="L1048" s="6" t="s">
        <v>61</v>
      </c>
      <c r="M1048" s="6" t="s">
        <v>1272</v>
      </c>
      <c r="N1048" s="7" t="s">
        <v>49</v>
      </c>
      <c r="O1048" s="7" t="s">
        <v>49</v>
      </c>
      <c r="P1048" s="6" t="s">
        <v>1273</v>
      </c>
      <c r="Q1048" s="6" t="s">
        <v>39</v>
      </c>
      <c r="R1048" s="6" t="s">
        <v>60</v>
      </c>
      <c r="S1048" s="6" t="s">
        <v>61</v>
      </c>
      <c r="T1048" s="6" t="s">
        <v>62</v>
      </c>
      <c r="U1048" s="6" t="s">
        <v>56</v>
      </c>
      <c r="V1048" s="6" t="s">
        <v>90</v>
      </c>
      <c r="W1048" s="6" t="s">
        <v>44</v>
      </c>
      <c r="X1048" s="6" t="s">
        <v>91</v>
      </c>
      <c r="Y1048" s="6" t="s">
        <v>46</v>
      </c>
      <c r="Z1048" s="6" t="s">
        <v>748</v>
      </c>
      <c r="AA1048" s="6" t="s">
        <v>2175</v>
      </c>
      <c r="AB1048" s="7">
        <v>1</v>
      </c>
      <c r="AC1048" s="12" t="s">
        <v>3123</v>
      </c>
      <c r="AD1048" s="7"/>
      <c r="AE1048" s="7"/>
      <c r="AF1048" s="7">
        <v>16840</v>
      </c>
      <c r="AG1048" s="7">
        <v>16.84</v>
      </c>
      <c r="AH1048" s="7">
        <v>54400</v>
      </c>
    </row>
    <row r="1049" spans="1:34" ht="22" customHeight="1" x14ac:dyDescent="0.3">
      <c r="A1049" s="2">
        <v>42803</v>
      </c>
      <c r="B1049" s="3" t="s">
        <v>31</v>
      </c>
      <c r="C1049" s="3" t="s">
        <v>32</v>
      </c>
      <c r="D1049" s="4" t="s">
        <v>49</v>
      </c>
      <c r="E1049" s="4" t="s">
        <v>49</v>
      </c>
      <c r="F1049" s="3" t="s">
        <v>33</v>
      </c>
      <c r="G1049" s="4" t="s">
        <v>49</v>
      </c>
      <c r="H1049" s="4" t="s">
        <v>49</v>
      </c>
      <c r="I1049" s="3" t="s">
        <v>34</v>
      </c>
      <c r="J1049" s="3" t="s">
        <v>65</v>
      </c>
      <c r="K1049" s="4" t="s">
        <v>49</v>
      </c>
      <c r="L1049" s="4" t="s">
        <v>49</v>
      </c>
      <c r="M1049" s="3" t="s">
        <v>33</v>
      </c>
      <c r="N1049" s="4" t="s">
        <v>49</v>
      </c>
      <c r="O1049" s="4" t="s">
        <v>49</v>
      </c>
      <c r="P1049" s="3" t="s">
        <v>66</v>
      </c>
      <c r="Q1049" s="3" t="s">
        <v>39</v>
      </c>
      <c r="R1049" s="3" t="s">
        <v>67</v>
      </c>
      <c r="S1049" s="3" t="s">
        <v>68</v>
      </c>
      <c r="T1049" s="3" t="s">
        <v>69</v>
      </c>
      <c r="U1049" s="3" t="s">
        <v>70</v>
      </c>
      <c r="V1049" s="3" t="s">
        <v>43</v>
      </c>
      <c r="W1049" s="3" t="s">
        <v>44</v>
      </c>
      <c r="X1049" s="3" t="s">
        <v>45</v>
      </c>
      <c r="Y1049" s="3" t="s">
        <v>46</v>
      </c>
      <c r="Z1049" s="3" t="s">
        <v>71</v>
      </c>
      <c r="AA1049" s="3" t="s">
        <v>1608</v>
      </c>
      <c r="AB1049" s="4">
        <v>4</v>
      </c>
      <c r="AC1049" s="12" t="s">
        <v>3123</v>
      </c>
      <c r="AD1049" s="10"/>
      <c r="AE1049" s="10"/>
      <c r="AF1049" s="4">
        <v>44696</v>
      </c>
      <c r="AG1049" s="4">
        <v>44.7</v>
      </c>
      <c r="AH1049" s="4">
        <v>409000</v>
      </c>
    </row>
    <row r="1050" spans="1:34" ht="22" customHeight="1" x14ac:dyDescent="0.3">
      <c r="A1050" s="5">
        <v>42803</v>
      </c>
      <c r="B1050" s="6" t="s">
        <v>31</v>
      </c>
      <c r="C1050" s="6" t="s">
        <v>32</v>
      </c>
      <c r="D1050" s="7" t="s">
        <v>49</v>
      </c>
      <c r="E1050" s="7" t="s">
        <v>49</v>
      </c>
      <c r="F1050" s="6" t="s">
        <v>33</v>
      </c>
      <c r="G1050" s="7" t="s">
        <v>49</v>
      </c>
      <c r="H1050" s="7" t="s">
        <v>49</v>
      </c>
      <c r="I1050" s="6" t="s">
        <v>34</v>
      </c>
      <c r="J1050" s="6" t="s">
        <v>77</v>
      </c>
      <c r="K1050" s="6" t="s">
        <v>78</v>
      </c>
      <c r="L1050" s="6" t="s">
        <v>68</v>
      </c>
      <c r="M1050" s="6" t="s">
        <v>33</v>
      </c>
      <c r="N1050" s="7" t="s">
        <v>49</v>
      </c>
      <c r="O1050" s="7" t="s">
        <v>49</v>
      </c>
      <c r="P1050" s="6" t="s">
        <v>79</v>
      </c>
      <c r="Q1050" s="6" t="s">
        <v>39</v>
      </c>
      <c r="R1050" s="6" t="s">
        <v>67</v>
      </c>
      <c r="S1050" s="6" t="s">
        <v>68</v>
      </c>
      <c r="T1050" s="6" t="s">
        <v>69</v>
      </c>
      <c r="U1050" s="6" t="s">
        <v>70</v>
      </c>
      <c r="V1050" s="6" t="s">
        <v>43</v>
      </c>
      <c r="W1050" s="6" t="s">
        <v>44</v>
      </c>
      <c r="X1050" s="6" t="s">
        <v>45</v>
      </c>
      <c r="Y1050" s="6" t="s">
        <v>46</v>
      </c>
      <c r="Z1050" s="6" t="s">
        <v>243</v>
      </c>
      <c r="AA1050" s="6" t="s">
        <v>2180</v>
      </c>
      <c r="AB1050" s="7">
        <v>2</v>
      </c>
      <c r="AC1050" s="12" t="s">
        <v>3123</v>
      </c>
      <c r="AD1050" s="7"/>
      <c r="AE1050" s="7"/>
      <c r="AF1050" s="7">
        <v>25940</v>
      </c>
      <c r="AG1050" s="7">
        <v>25.94</v>
      </c>
      <c r="AH1050" s="7">
        <v>617000</v>
      </c>
    </row>
    <row r="1051" spans="1:34" ht="22" customHeight="1" x14ac:dyDescent="0.3">
      <c r="A1051" s="2">
        <v>42803</v>
      </c>
      <c r="B1051" s="3" t="s">
        <v>50</v>
      </c>
      <c r="C1051" s="3" t="s">
        <v>84</v>
      </c>
      <c r="D1051" s="3" t="s">
        <v>85</v>
      </c>
      <c r="E1051" s="3" t="s">
        <v>44</v>
      </c>
      <c r="F1051" s="3" t="s">
        <v>33</v>
      </c>
      <c r="G1051" s="4" t="s">
        <v>49</v>
      </c>
      <c r="H1051" s="4" t="s">
        <v>49</v>
      </c>
      <c r="I1051" s="3" t="s">
        <v>86</v>
      </c>
      <c r="J1051" s="3" t="s">
        <v>127</v>
      </c>
      <c r="K1051" s="3" t="s">
        <v>88</v>
      </c>
      <c r="L1051" s="3" t="s">
        <v>61</v>
      </c>
      <c r="M1051" s="4" t="s">
        <v>49</v>
      </c>
      <c r="N1051" s="4" t="s">
        <v>49</v>
      </c>
      <c r="O1051" s="4" t="s">
        <v>49</v>
      </c>
      <c r="P1051" s="3" t="s">
        <v>128</v>
      </c>
      <c r="Q1051" s="3" t="s">
        <v>39</v>
      </c>
      <c r="R1051" s="3" t="s">
        <v>106</v>
      </c>
      <c r="S1051" s="3" t="s">
        <v>61</v>
      </c>
      <c r="T1051" s="3" t="s">
        <v>107</v>
      </c>
      <c r="U1051" s="3" t="s">
        <v>56</v>
      </c>
      <c r="V1051" s="3" t="s">
        <v>90</v>
      </c>
      <c r="W1051" s="3" t="s">
        <v>44</v>
      </c>
      <c r="X1051" s="3" t="s">
        <v>91</v>
      </c>
      <c r="Y1051" s="3" t="s">
        <v>46</v>
      </c>
      <c r="Z1051" s="3" t="s">
        <v>129</v>
      </c>
      <c r="AA1051" s="3" t="s">
        <v>2181</v>
      </c>
      <c r="AB1051" s="4">
        <v>1</v>
      </c>
      <c r="AC1051" s="12" t="s">
        <v>3123</v>
      </c>
      <c r="AD1051" s="10"/>
      <c r="AE1051" s="10"/>
      <c r="AF1051" s="4">
        <v>17536</v>
      </c>
      <c r="AG1051" s="4">
        <v>17.54</v>
      </c>
      <c r="AH1051" s="4">
        <v>119000</v>
      </c>
    </row>
    <row r="1052" spans="1:34" ht="22" customHeight="1" x14ac:dyDescent="0.3">
      <c r="A1052" s="5">
        <v>42803</v>
      </c>
      <c r="B1052" s="6" t="s">
        <v>50</v>
      </c>
      <c r="C1052" s="6" t="s">
        <v>84</v>
      </c>
      <c r="D1052" s="6" t="s">
        <v>85</v>
      </c>
      <c r="E1052" s="6" t="s">
        <v>44</v>
      </c>
      <c r="F1052" s="6" t="s">
        <v>33</v>
      </c>
      <c r="G1052" s="7" t="s">
        <v>49</v>
      </c>
      <c r="H1052" s="7" t="s">
        <v>49</v>
      </c>
      <c r="I1052" s="6" t="s">
        <v>86</v>
      </c>
      <c r="J1052" s="6" t="s">
        <v>769</v>
      </c>
      <c r="K1052" s="7" t="s">
        <v>49</v>
      </c>
      <c r="L1052" s="6" t="s">
        <v>61</v>
      </c>
      <c r="M1052" s="6" t="s">
        <v>770</v>
      </c>
      <c r="N1052" s="7">
        <v>2539385563.1900001</v>
      </c>
      <c r="O1052" s="7" t="s">
        <v>49</v>
      </c>
      <c r="P1052" s="6" t="s">
        <v>771</v>
      </c>
      <c r="Q1052" s="6" t="s">
        <v>39</v>
      </c>
      <c r="R1052" s="6" t="s">
        <v>106</v>
      </c>
      <c r="S1052" s="6" t="s">
        <v>61</v>
      </c>
      <c r="T1052" s="6" t="s">
        <v>107</v>
      </c>
      <c r="U1052" s="6" t="s">
        <v>56</v>
      </c>
      <c r="V1052" s="6" t="s">
        <v>90</v>
      </c>
      <c r="W1052" s="6" t="s">
        <v>44</v>
      </c>
      <c r="X1052" s="6" t="s">
        <v>91</v>
      </c>
      <c r="Y1052" s="6" t="s">
        <v>46</v>
      </c>
      <c r="Z1052" s="6" t="s">
        <v>92</v>
      </c>
      <c r="AA1052" s="6" t="s">
        <v>2133</v>
      </c>
      <c r="AB1052" s="7">
        <v>1</v>
      </c>
      <c r="AC1052" s="12" t="s">
        <v>3123</v>
      </c>
      <c r="AD1052" s="7"/>
      <c r="AE1052" s="7"/>
      <c r="AF1052" s="7">
        <v>16680</v>
      </c>
      <c r="AG1052" s="7">
        <v>16.68</v>
      </c>
      <c r="AH1052" s="7">
        <v>74800</v>
      </c>
    </row>
    <row r="1053" spans="1:34" ht="22" customHeight="1" x14ac:dyDescent="0.3">
      <c r="A1053" s="2">
        <v>42803</v>
      </c>
      <c r="B1053" s="3" t="s">
        <v>50</v>
      </c>
      <c r="C1053" s="3" t="s">
        <v>84</v>
      </c>
      <c r="D1053" s="3" t="s">
        <v>85</v>
      </c>
      <c r="E1053" s="3" t="s">
        <v>44</v>
      </c>
      <c r="F1053" s="3" t="s">
        <v>33</v>
      </c>
      <c r="G1053" s="4" t="s">
        <v>49</v>
      </c>
      <c r="H1053" s="4" t="s">
        <v>49</v>
      </c>
      <c r="I1053" s="3" t="s">
        <v>86</v>
      </c>
      <c r="J1053" s="3" t="s">
        <v>769</v>
      </c>
      <c r="K1053" s="4" t="s">
        <v>49</v>
      </c>
      <c r="L1053" s="3" t="s">
        <v>61</v>
      </c>
      <c r="M1053" s="3" t="s">
        <v>770</v>
      </c>
      <c r="N1053" s="4">
        <v>2539385563.1900001</v>
      </c>
      <c r="O1053" s="4" t="s">
        <v>49</v>
      </c>
      <c r="P1053" s="3" t="s">
        <v>771</v>
      </c>
      <c r="Q1053" s="3" t="s">
        <v>39</v>
      </c>
      <c r="R1053" s="3" t="s">
        <v>106</v>
      </c>
      <c r="S1053" s="3" t="s">
        <v>61</v>
      </c>
      <c r="T1053" s="3" t="s">
        <v>107</v>
      </c>
      <c r="U1053" s="3" t="s">
        <v>56</v>
      </c>
      <c r="V1053" s="3" t="s">
        <v>90</v>
      </c>
      <c r="W1053" s="3" t="s">
        <v>44</v>
      </c>
      <c r="X1053" s="3" t="s">
        <v>91</v>
      </c>
      <c r="Y1053" s="3" t="s">
        <v>46</v>
      </c>
      <c r="Z1053" s="3" t="s">
        <v>92</v>
      </c>
      <c r="AA1053" s="3" t="s">
        <v>2133</v>
      </c>
      <c r="AB1053" s="4">
        <v>1</v>
      </c>
      <c r="AC1053" s="12" t="s">
        <v>3123</v>
      </c>
      <c r="AD1053" s="10"/>
      <c r="AE1053" s="10"/>
      <c r="AF1053" s="4">
        <v>16680</v>
      </c>
      <c r="AG1053" s="4">
        <v>16.68</v>
      </c>
      <c r="AH1053" s="4">
        <v>74800</v>
      </c>
    </row>
    <row r="1054" spans="1:34" ht="22" customHeight="1" x14ac:dyDescent="0.3">
      <c r="A1054" s="5">
        <v>42803</v>
      </c>
      <c r="B1054" s="6" t="s">
        <v>31</v>
      </c>
      <c r="C1054" s="6" t="s">
        <v>32</v>
      </c>
      <c r="D1054" s="7" t="s">
        <v>49</v>
      </c>
      <c r="E1054" s="7" t="s">
        <v>49</v>
      </c>
      <c r="F1054" s="6" t="s">
        <v>33</v>
      </c>
      <c r="G1054" s="7" t="s">
        <v>49</v>
      </c>
      <c r="H1054" s="7" t="s">
        <v>49</v>
      </c>
      <c r="I1054" s="6" t="s">
        <v>34</v>
      </c>
      <c r="J1054" s="6" t="s">
        <v>65</v>
      </c>
      <c r="K1054" s="7" t="s">
        <v>49</v>
      </c>
      <c r="L1054" s="7" t="s">
        <v>49</v>
      </c>
      <c r="M1054" s="6" t="s">
        <v>33</v>
      </c>
      <c r="N1054" s="7" t="s">
        <v>49</v>
      </c>
      <c r="O1054" s="7" t="s">
        <v>49</v>
      </c>
      <c r="P1054" s="6" t="s">
        <v>66</v>
      </c>
      <c r="Q1054" s="6" t="s">
        <v>39</v>
      </c>
      <c r="R1054" s="6" t="s">
        <v>67</v>
      </c>
      <c r="S1054" s="6" t="s">
        <v>68</v>
      </c>
      <c r="T1054" s="6" t="s">
        <v>69</v>
      </c>
      <c r="U1054" s="6" t="s">
        <v>70</v>
      </c>
      <c r="V1054" s="6" t="s">
        <v>43</v>
      </c>
      <c r="W1054" s="6" t="s">
        <v>44</v>
      </c>
      <c r="X1054" s="6" t="s">
        <v>45</v>
      </c>
      <c r="Y1054" s="6" t="s">
        <v>46</v>
      </c>
      <c r="Z1054" s="6" t="s">
        <v>71</v>
      </c>
      <c r="AA1054" s="6" t="s">
        <v>2184</v>
      </c>
      <c r="AB1054" s="7">
        <v>6</v>
      </c>
      <c r="AC1054" s="12" t="s">
        <v>3123</v>
      </c>
      <c r="AD1054" s="7"/>
      <c r="AE1054" s="7"/>
      <c r="AF1054" s="7">
        <v>67044</v>
      </c>
      <c r="AG1054" s="7">
        <v>67.040000000000006</v>
      </c>
      <c r="AH1054" s="7">
        <v>614000</v>
      </c>
    </row>
    <row r="1055" spans="1:34" ht="22" customHeight="1" x14ac:dyDescent="0.3">
      <c r="A1055" s="2">
        <v>42803</v>
      </c>
      <c r="B1055" s="3" t="s">
        <v>50</v>
      </c>
      <c r="C1055" s="3" t="s">
        <v>84</v>
      </c>
      <c r="D1055" s="3" t="s">
        <v>85</v>
      </c>
      <c r="E1055" s="3" t="s">
        <v>44</v>
      </c>
      <c r="F1055" s="3" t="s">
        <v>33</v>
      </c>
      <c r="G1055" s="4" t="s">
        <v>49</v>
      </c>
      <c r="H1055" s="4" t="s">
        <v>49</v>
      </c>
      <c r="I1055" s="3" t="s">
        <v>86</v>
      </c>
      <c r="J1055" s="3" t="s">
        <v>1264</v>
      </c>
      <c r="K1055" s="3" t="s">
        <v>1265</v>
      </c>
      <c r="L1055" s="3" t="s">
        <v>113</v>
      </c>
      <c r="M1055" s="4" t="s">
        <v>49</v>
      </c>
      <c r="N1055" s="4" t="s">
        <v>49</v>
      </c>
      <c r="O1055" s="4" t="s">
        <v>49</v>
      </c>
      <c r="P1055" s="3" t="s">
        <v>1266</v>
      </c>
      <c r="Q1055" s="3" t="s">
        <v>39</v>
      </c>
      <c r="R1055" s="3" t="s">
        <v>1267</v>
      </c>
      <c r="S1055" s="3" t="s">
        <v>113</v>
      </c>
      <c r="T1055" s="3" t="s">
        <v>1268</v>
      </c>
      <c r="U1055" s="3" t="s">
        <v>117</v>
      </c>
      <c r="V1055" s="3" t="s">
        <v>90</v>
      </c>
      <c r="W1055" s="3" t="s">
        <v>44</v>
      </c>
      <c r="X1055" s="3" t="s">
        <v>91</v>
      </c>
      <c r="Y1055" s="3" t="s">
        <v>46</v>
      </c>
      <c r="Z1055" s="3" t="s">
        <v>1269</v>
      </c>
      <c r="AA1055" s="3" t="s">
        <v>2185</v>
      </c>
      <c r="AB1055" s="4">
        <v>1</v>
      </c>
      <c r="AC1055" s="12" t="s">
        <v>3123</v>
      </c>
      <c r="AD1055" s="10"/>
      <c r="AE1055" s="10"/>
      <c r="AF1055" s="4">
        <v>21850</v>
      </c>
      <c r="AG1055" s="4">
        <v>21.85</v>
      </c>
      <c r="AH1055" s="4">
        <v>990000</v>
      </c>
    </row>
    <row r="1056" spans="1:34" ht="22" customHeight="1" x14ac:dyDescent="0.3">
      <c r="A1056" s="5">
        <v>42803</v>
      </c>
      <c r="B1056" s="6" t="s">
        <v>31</v>
      </c>
      <c r="C1056" s="6" t="s">
        <v>32</v>
      </c>
      <c r="D1056" s="7" t="s">
        <v>49</v>
      </c>
      <c r="E1056" s="7" t="s">
        <v>49</v>
      </c>
      <c r="F1056" s="6" t="s">
        <v>33</v>
      </c>
      <c r="G1056" s="7" t="s">
        <v>49</v>
      </c>
      <c r="H1056" s="7" t="s">
        <v>49</v>
      </c>
      <c r="I1056" s="6" t="s">
        <v>34</v>
      </c>
      <c r="J1056" s="6" t="s">
        <v>65</v>
      </c>
      <c r="K1056" s="7" t="s">
        <v>49</v>
      </c>
      <c r="L1056" s="7" t="s">
        <v>49</v>
      </c>
      <c r="M1056" s="6" t="s">
        <v>33</v>
      </c>
      <c r="N1056" s="7" t="s">
        <v>49</v>
      </c>
      <c r="O1056" s="7" t="s">
        <v>49</v>
      </c>
      <c r="P1056" s="6" t="s">
        <v>66</v>
      </c>
      <c r="Q1056" s="6" t="s">
        <v>39</v>
      </c>
      <c r="R1056" s="6" t="s">
        <v>67</v>
      </c>
      <c r="S1056" s="6" t="s">
        <v>68</v>
      </c>
      <c r="T1056" s="6" t="s">
        <v>69</v>
      </c>
      <c r="U1056" s="6" t="s">
        <v>70</v>
      </c>
      <c r="V1056" s="6" t="s">
        <v>43</v>
      </c>
      <c r="W1056" s="6" t="s">
        <v>44</v>
      </c>
      <c r="X1056" s="6" t="s">
        <v>45</v>
      </c>
      <c r="Y1056" s="6" t="s">
        <v>46</v>
      </c>
      <c r="Z1056" s="6" t="s">
        <v>2016</v>
      </c>
      <c r="AA1056" s="6" t="s">
        <v>2186</v>
      </c>
      <c r="AB1056" s="7">
        <v>6</v>
      </c>
      <c r="AC1056" s="12" t="s">
        <v>3123</v>
      </c>
      <c r="AD1056" s="7"/>
      <c r="AE1056" s="7"/>
      <c r="AF1056" s="7">
        <v>74580</v>
      </c>
      <c r="AG1056" s="7">
        <v>74.58</v>
      </c>
      <c r="AH1056" s="7">
        <v>5601232000</v>
      </c>
    </row>
    <row r="1057" spans="1:34" ht="22" customHeight="1" x14ac:dyDescent="0.3">
      <c r="A1057" s="2">
        <v>42803</v>
      </c>
      <c r="B1057" s="3" t="s">
        <v>31</v>
      </c>
      <c r="C1057" s="3" t="s">
        <v>32</v>
      </c>
      <c r="D1057" s="4" t="s">
        <v>49</v>
      </c>
      <c r="E1057" s="4" t="s">
        <v>49</v>
      </c>
      <c r="F1057" s="3" t="s">
        <v>33</v>
      </c>
      <c r="G1057" s="4" t="s">
        <v>49</v>
      </c>
      <c r="H1057" s="4" t="s">
        <v>49</v>
      </c>
      <c r="I1057" s="3" t="s">
        <v>34</v>
      </c>
      <c r="J1057" s="3" t="s">
        <v>65</v>
      </c>
      <c r="K1057" s="4" t="s">
        <v>49</v>
      </c>
      <c r="L1057" s="4" t="s">
        <v>49</v>
      </c>
      <c r="M1057" s="3" t="s">
        <v>33</v>
      </c>
      <c r="N1057" s="4" t="s">
        <v>49</v>
      </c>
      <c r="O1057" s="4" t="s">
        <v>49</v>
      </c>
      <c r="P1057" s="3" t="s">
        <v>66</v>
      </c>
      <c r="Q1057" s="3" t="s">
        <v>39</v>
      </c>
      <c r="R1057" s="3" t="s">
        <v>67</v>
      </c>
      <c r="S1057" s="3" t="s">
        <v>68</v>
      </c>
      <c r="T1057" s="3" t="s">
        <v>69</v>
      </c>
      <c r="U1057" s="3" t="s">
        <v>70</v>
      </c>
      <c r="V1057" s="3" t="s">
        <v>43</v>
      </c>
      <c r="W1057" s="3" t="s">
        <v>44</v>
      </c>
      <c r="X1057" s="3" t="s">
        <v>45</v>
      </c>
      <c r="Y1057" s="3" t="s">
        <v>46</v>
      </c>
      <c r="Z1057" s="3" t="s">
        <v>71</v>
      </c>
      <c r="AA1057" s="3" t="s">
        <v>2187</v>
      </c>
      <c r="AB1057" s="4">
        <v>6</v>
      </c>
      <c r="AC1057" s="12" t="s">
        <v>3123</v>
      </c>
      <c r="AD1057" s="10"/>
      <c r="AE1057" s="10"/>
      <c r="AF1057" s="4">
        <v>67044</v>
      </c>
      <c r="AG1057" s="4">
        <v>67.040000000000006</v>
      </c>
      <c r="AH1057" s="4">
        <v>614000</v>
      </c>
    </row>
    <row r="1058" spans="1:34" ht="22" customHeight="1" x14ac:dyDescent="0.3">
      <c r="A1058" s="2">
        <v>42802</v>
      </c>
      <c r="B1058" s="3" t="s">
        <v>31</v>
      </c>
      <c r="C1058" s="3" t="s">
        <v>32</v>
      </c>
      <c r="D1058" s="4" t="s">
        <v>49</v>
      </c>
      <c r="E1058" s="4" t="s">
        <v>49</v>
      </c>
      <c r="F1058" s="3" t="s">
        <v>33</v>
      </c>
      <c r="G1058" s="4" t="s">
        <v>49</v>
      </c>
      <c r="H1058" s="4" t="s">
        <v>49</v>
      </c>
      <c r="I1058" s="3" t="s">
        <v>34</v>
      </c>
      <c r="J1058" s="3" t="s">
        <v>77</v>
      </c>
      <c r="K1058" s="3" t="s">
        <v>78</v>
      </c>
      <c r="L1058" s="3" t="s">
        <v>68</v>
      </c>
      <c r="M1058" s="3" t="s">
        <v>33</v>
      </c>
      <c r="N1058" s="4" t="s">
        <v>49</v>
      </c>
      <c r="O1058" s="4" t="s">
        <v>49</v>
      </c>
      <c r="P1058" s="3" t="s">
        <v>79</v>
      </c>
      <c r="Q1058" s="3" t="s">
        <v>39</v>
      </c>
      <c r="R1058" s="3" t="s">
        <v>67</v>
      </c>
      <c r="S1058" s="3" t="s">
        <v>68</v>
      </c>
      <c r="T1058" s="3" t="s">
        <v>69</v>
      </c>
      <c r="U1058" s="3" t="s">
        <v>70</v>
      </c>
      <c r="V1058" s="3" t="s">
        <v>43</v>
      </c>
      <c r="W1058" s="3" t="s">
        <v>44</v>
      </c>
      <c r="X1058" s="3" t="s">
        <v>45</v>
      </c>
      <c r="Y1058" s="3" t="s">
        <v>46</v>
      </c>
      <c r="Z1058" s="3" t="s">
        <v>231</v>
      </c>
      <c r="AA1058" s="3" t="s">
        <v>2189</v>
      </c>
      <c r="AB1058" s="4">
        <v>1</v>
      </c>
      <c r="AC1058" s="12" t="s">
        <v>3123</v>
      </c>
      <c r="AD1058" s="10"/>
      <c r="AE1058" s="10"/>
      <c r="AF1058" s="4">
        <v>11400</v>
      </c>
      <c r="AG1058" s="4">
        <v>11.4</v>
      </c>
      <c r="AH1058" s="4">
        <v>159000</v>
      </c>
    </row>
    <row r="1059" spans="1:34" ht="22" customHeight="1" x14ac:dyDescent="0.3">
      <c r="A1059" s="2">
        <v>42802</v>
      </c>
      <c r="B1059" s="3" t="s">
        <v>31</v>
      </c>
      <c r="C1059" s="3" t="s">
        <v>32</v>
      </c>
      <c r="D1059" s="4" t="s">
        <v>49</v>
      </c>
      <c r="E1059" s="4" t="s">
        <v>49</v>
      </c>
      <c r="F1059" s="3" t="s">
        <v>33</v>
      </c>
      <c r="G1059" s="4" t="s">
        <v>49</v>
      </c>
      <c r="H1059" s="4" t="s">
        <v>49</v>
      </c>
      <c r="I1059" s="3" t="s">
        <v>34</v>
      </c>
      <c r="J1059" s="3" t="s">
        <v>65</v>
      </c>
      <c r="K1059" s="4" t="s">
        <v>49</v>
      </c>
      <c r="L1059" s="4" t="s">
        <v>49</v>
      </c>
      <c r="M1059" s="3" t="s">
        <v>33</v>
      </c>
      <c r="N1059" s="4" t="s">
        <v>49</v>
      </c>
      <c r="O1059" s="4" t="s">
        <v>49</v>
      </c>
      <c r="P1059" s="3" t="s">
        <v>66</v>
      </c>
      <c r="Q1059" s="3" t="s">
        <v>39</v>
      </c>
      <c r="R1059" s="3" t="s">
        <v>227</v>
      </c>
      <c r="S1059" s="3" t="s">
        <v>68</v>
      </c>
      <c r="T1059" s="3" t="s">
        <v>228</v>
      </c>
      <c r="U1059" s="3" t="s">
        <v>70</v>
      </c>
      <c r="V1059" s="3" t="s">
        <v>43</v>
      </c>
      <c r="W1059" s="3" t="s">
        <v>44</v>
      </c>
      <c r="X1059" s="3" t="s">
        <v>45</v>
      </c>
      <c r="Y1059" s="3" t="s">
        <v>46</v>
      </c>
      <c r="Z1059" s="3" t="s">
        <v>2191</v>
      </c>
      <c r="AA1059" s="3" t="s">
        <v>2192</v>
      </c>
      <c r="AB1059" s="4">
        <v>2</v>
      </c>
      <c r="AC1059" s="12" t="s">
        <v>3123</v>
      </c>
      <c r="AD1059" s="10"/>
      <c r="AE1059" s="10"/>
      <c r="AF1059" s="4">
        <v>40180</v>
      </c>
      <c r="AG1059" s="4">
        <v>40.18</v>
      </c>
      <c r="AH1059" s="4">
        <v>514000</v>
      </c>
    </row>
    <row r="1060" spans="1:34" ht="22" customHeight="1" x14ac:dyDescent="0.3">
      <c r="A1060" s="2">
        <v>42802</v>
      </c>
      <c r="B1060" s="3" t="s">
        <v>31</v>
      </c>
      <c r="C1060" s="3" t="s">
        <v>32</v>
      </c>
      <c r="D1060" s="4" t="s">
        <v>49</v>
      </c>
      <c r="E1060" s="4" t="s">
        <v>49</v>
      </c>
      <c r="F1060" s="3" t="s">
        <v>33</v>
      </c>
      <c r="G1060" s="4" t="s">
        <v>49</v>
      </c>
      <c r="H1060" s="4" t="s">
        <v>49</v>
      </c>
      <c r="I1060" s="3" t="s">
        <v>34</v>
      </c>
      <c r="J1060" s="3" t="s">
        <v>65</v>
      </c>
      <c r="K1060" s="4" t="s">
        <v>49</v>
      </c>
      <c r="L1060" s="4" t="s">
        <v>49</v>
      </c>
      <c r="M1060" s="3" t="s">
        <v>33</v>
      </c>
      <c r="N1060" s="4" t="s">
        <v>49</v>
      </c>
      <c r="O1060" s="4" t="s">
        <v>49</v>
      </c>
      <c r="P1060" s="3" t="s">
        <v>66</v>
      </c>
      <c r="Q1060" s="3" t="s">
        <v>39</v>
      </c>
      <c r="R1060" s="3" t="s">
        <v>227</v>
      </c>
      <c r="S1060" s="3" t="s">
        <v>68</v>
      </c>
      <c r="T1060" s="3" t="s">
        <v>228</v>
      </c>
      <c r="U1060" s="3" t="s">
        <v>70</v>
      </c>
      <c r="V1060" s="3" t="s">
        <v>43</v>
      </c>
      <c r="W1060" s="3" t="s">
        <v>44</v>
      </c>
      <c r="X1060" s="3" t="s">
        <v>45</v>
      </c>
      <c r="Y1060" s="3" t="s">
        <v>46</v>
      </c>
      <c r="Z1060" s="3" t="s">
        <v>73</v>
      </c>
      <c r="AA1060" s="3" t="s">
        <v>2192</v>
      </c>
      <c r="AB1060" s="4">
        <v>1</v>
      </c>
      <c r="AC1060" s="12" t="s">
        <v>3123</v>
      </c>
      <c r="AD1060" s="10"/>
      <c r="AE1060" s="10"/>
      <c r="AF1060" s="4">
        <v>20090</v>
      </c>
      <c r="AG1060" s="4">
        <v>20.09</v>
      </c>
      <c r="AH1060" s="4">
        <v>184000</v>
      </c>
    </row>
    <row r="1061" spans="1:34" ht="22" customHeight="1" x14ac:dyDescent="0.3">
      <c r="A1061" s="5">
        <v>42801</v>
      </c>
      <c r="B1061" s="6" t="s">
        <v>50</v>
      </c>
      <c r="C1061" s="6" t="s">
        <v>84</v>
      </c>
      <c r="D1061" s="6" t="s">
        <v>85</v>
      </c>
      <c r="E1061" s="6" t="s">
        <v>44</v>
      </c>
      <c r="F1061" s="6" t="s">
        <v>33</v>
      </c>
      <c r="G1061" s="7" t="s">
        <v>49</v>
      </c>
      <c r="H1061" s="7" t="s">
        <v>49</v>
      </c>
      <c r="I1061" s="6" t="s">
        <v>86</v>
      </c>
      <c r="J1061" s="6" t="s">
        <v>1969</v>
      </c>
      <c r="K1061" s="6" t="s">
        <v>818</v>
      </c>
      <c r="L1061" s="6" t="s">
        <v>61</v>
      </c>
      <c r="M1061" s="6" t="s">
        <v>1272</v>
      </c>
      <c r="N1061" s="8">
        <v>344101093</v>
      </c>
      <c r="O1061" s="7" t="s">
        <v>49</v>
      </c>
      <c r="P1061" s="6" t="s">
        <v>1970</v>
      </c>
      <c r="Q1061" s="6" t="s">
        <v>39</v>
      </c>
      <c r="R1061" s="6" t="s">
        <v>60</v>
      </c>
      <c r="S1061" s="6" t="s">
        <v>61</v>
      </c>
      <c r="T1061" s="6" t="s">
        <v>62</v>
      </c>
      <c r="U1061" s="6" t="s">
        <v>56</v>
      </c>
      <c r="V1061" s="6" t="s">
        <v>90</v>
      </c>
      <c r="W1061" s="6" t="s">
        <v>44</v>
      </c>
      <c r="X1061" s="6" t="s">
        <v>91</v>
      </c>
      <c r="Y1061" s="6" t="s">
        <v>46</v>
      </c>
      <c r="Z1061" s="6" t="s">
        <v>256</v>
      </c>
      <c r="AA1061" s="6" t="s">
        <v>2194</v>
      </c>
      <c r="AB1061" s="7">
        <v>1</v>
      </c>
      <c r="AC1061" s="12" t="s">
        <v>3123</v>
      </c>
      <c r="AD1061" s="7"/>
      <c r="AE1061" s="7"/>
      <c r="AF1061" s="7">
        <v>16840</v>
      </c>
      <c r="AG1061" s="7">
        <v>16.84</v>
      </c>
      <c r="AH1061" s="7">
        <v>100000</v>
      </c>
    </row>
    <row r="1062" spans="1:34" ht="22" customHeight="1" x14ac:dyDescent="0.3">
      <c r="A1062" s="5">
        <v>42799</v>
      </c>
      <c r="B1062" s="6" t="s">
        <v>50</v>
      </c>
      <c r="C1062" s="6" t="s">
        <v>84</v>
      </c>
      <c r="D1062" s="6" t="s">
        <v>85</v>
      </c>
      <c r="E1062" s="6" t="s">
        <v>44</v>
      </c>
      <c r="F1062" s="6" t="s">
        <v>33</v>
      </c>
      <c r="G1062" s="7" t="s">
        <v>49</v>
      </c>
      <c r="H1062" s="7" t="s">
        <v>49</v>
      </c>
      <c r="I1062" s="6" t="s">
        <v>86</v>
      </c>
      <c r="J1062" s="6" t="s">
        <v>1399</v>
      </c>
      <c r="K1062" s="7" t="s">
        <v>49</v>
      </c>
      <c r="L1062" s="6" t="s">
        <v>1000</v>
      </c>
      <c r="M1062" s="6" t="s">
        <v>33</v>
      </c>
      <c r="N1062" s="7" t="s">
        <v>49</v>
      </c>
      <c r="O1062" s="7" t="s">
        <v>49</v>
      </c>
      <c r="P1062" s="6" t="s">
        <v>1400</v>
      </c>
      <c r="Q1062" s="6" t="s">
        <v>400</v>
      </c>
      <c r="R1062" s="6" t="s">
        <v>999</v>
      </c>
      <c r="S1062" s="6" t="s">
        <v>1000</v>
      </c>
      <c r="T1062" s="6" t="s">
        <v>1001</v>
      </c>
      <c r="U1062" s="6" t="s">
        <v>42</v>
      </c>
      <c r="V1062" s="6" t="s">
        <v>90</v>
      </c>
      <c r="W1062" s="6" t="s">
        <v>44</v>
      </c>
      <c r="X1062" s="6" t="s">
        <v>91</v>
      </c>
      <c r="Y1062" s="6" t="s">
        <v>46</v>
      </c>
      <c r="Z1062" s="6" t="s">
        <v>2195</v>
      </c>
      <c r="AA1062" s="6" t="s">
        <v>2196</v>
      </c>
      <c r="AB1062" s="7">
        <v>1</v>
      </c>
      <c r="AC1062" s="12" t="s">
        <v>3123</v>
      </c>
      <c r="AD1062" s="7"/>
      <c r="AE1062" s="7"/>
      <c r="AF1062" s="7">
        <v>15500</v>
      </c>
      <c r="AG1062" s="7">
        <v>15.5</v>
      </c>
      <c r="AH1062" s="6" t="s">
        <v>49</v>
      </c>
    </row>
    <row r="1063" spans="1:34" ht="22" customHeight="1" x14ac:dyDescent="0.3">
      <c r="A1063" s="2">
        <v>42798</v>
      </c>
      <c r="B1063" s="3" t="s">
        <v>50</v>
      </c>
      <c r="C1063" s="3" t="s">
        <v>84</v>
      </c>
      <c r="D1063" s="3" t="s">
        <v>85</v>
      </c>
      <c r="E1063" s="3" t="s">
        <v>44</v>
      </c>
      <c r="F1063" s="3" t="s">
        <v>33</v>
      </c>
      <c r="G1063" s="4" t="s">
        <v>49</v>
      </c>
      <c r="H1063" s="4" t="s">
        <v>49</v>
      </c>
      <c r="I1063" s="3" t="s">
        <v>86</v>
      </c>
      <c r="J1063" s="3" t="s">
        <v>1271</v>
      </c>
      <c r="K1063" s="4" t="s">
        <v>49</v>
      </c>
      <c r="L1063" s="3" t="s">
        <v>61</v>
      </c>
      <c r="M1063" s="3" t="s">
        <v>1272</v>
      </c>
      <c r="N1063" s="4" t="s">
        <v>49</v>
      </c>
      <c r="O1063" s="4" t="s">
        <v>49</v>
      </c>
      <c r="P1063" s="3" t="s">
        <v>1273</v>
      </c>
      <c r="Q1063" s="3" t="s">
        <v>39</v>
      </c>
      <c r="R1063" s="3" t="s">
        <v>60</v>
      </c>
      <c r="S1063" s="3" t="s">
        <v>61</v>
      </c>
      <c r="T1063" s="3" t="s">
        <v>62</v>
      </c>
      <c r="U1063" s="3" t="s">
        <v>56</v>
      </c>
      <c r="V1063" s="3" t="s">
        <v>90</v>
      </c>
      <c r="W1063" s="3" t="s">
        <v>44</v>
      </c>
      <c r="X1063" s="3" t="s">
        <v>91</v>
      </c>
      <c r="Y1063" s="3" t="s">
        <v>46</v>
      </c>
      <c r="Z1063" s="3" t="s">
        <v>748</v>
      </c>
      <c r="AA1063" s="3" t="s">
        <v>2197</v>
      </c>
      <c r="AB1063" s="4">
        <v>1</v>
      </c>
      <c r="AC1063" s="12" t="s">
        <v>3123</v>
      </c>
      <c r="AD1063" s="10"/>
      <c r="AE1063" s="10"/>
      <c r="AF1063" s="4">
        <v>16840</v>
      </c>
      <c r="AG1063" s="4">
        <v>16.84</v>
      </c>
      <c r="AH1063" s="4">
        <v>54400</v>
      </c>
    </row>
    <row r="1064" spans="1:34" ht="22" customHeight="1" x14ac:dyDescent="0.3">
      <c r="A1064" s="5">
        <v>42796</v>
      </c>
      <c r="B1064" s="6" t="s">
        <v>50</v>
      </c>
      <c r="C1064" s="6" t="s">
        <v>84</v>
      </c>
      <c r="D1064" s="6" t="s">
        <v>85</v>
      </c>
      <c r="E1064" s="6" t="s">
        <v>44</v>
      </c>
      <c r="F1064" s="6" t="s">
        <v>33</v>
      </c>
      <c r="G1064" s="7" t="s">
        <v>49</v>
      </c>
      <c r="H1064" s="7" t="s">
        <v>49</v>
      </c>
      <c r="I1064" s="6" t="s">
        <v>86</v>
      </c>
      <c r="J1064" s="6" t="s">
        <v>2198</v>
      </c>
      <c r="K1064" s="6" t="s">
        <v>306</v>
      </c>
      <c r="L1064" s="6" t="s">
        <v>307</v>
      </c>
      <c r="M1064" s="7" t="s">
        <v>49</v>
      </c>
      <c r="N1064" s="7" t="s">
        <v>49</v>
      </c>
      <c r="O1064" s="7" t="s">
        <v>49</v>
      </c>
      <c r="P1064" s="6" t="s">
        <v>2199</v>
      </c>
      <c r="Q1064" s="6" t="s">
        <v>39</v>
      </c>
      <c r="R1064" s="6" t="s">
        <v>310</v>
      </c>
      <c r="S1064" s="6" t="s">
        <v>307</v>
      </c>
      <c r="T1064" s="6" t="s">
        <v>311</v>
      </c>
      <c r="U1064" s="6" t="s">
        <v>56</v>
      </c>
      <c r="V1064" s="6" t="s">
        <v>90</v>
      </c>
      <c r="W1064" s="6" t="s">
        <v>44</v>
      </c>
      <c r="X1064" s="6" t="s">
        <v>91</v>
      </c>
      <c r="Y1064" s="6" t="s">
        <v>46</v>
      </c>
      <c r="Z1064" s="6" t="s">
        <v>2200</v>
      </c>
      <c r="AA1064" s="6" t="s">
        <v>2201</v>
      </c>
      <c r="AB1064" s="7">
        <v>3</v>
      </c>
      <c r="AC1064" s="12" t="s">
        <v>3123</v>
      </c>
      <c r="AD1064" s="7"/>
      <c r="AE1064" s="7"/>
      <c r="AF1064" s="7">
        <v>61500</v>
      </c>
      <c r="AG1064" s="7">
        <v>61.5</v>
      </c>
      <c r="AH1064" s="7">
        <v>54400</v>
      </c>
    </row>
    <row r="1065" spans="1:34" ht="22" customHeight="1" x14ac:dyDescent="0.3">
      <c r="A1065" s="2">
        <v>42795</v>
      </c>
      <c r="B1065" s="3" t="s">
        <v>31</v>
      </c>
      <c r="C1065" s="3" t="s">
        <v>32</v>
      </c>
      <c r="D1065" s="4" t="s">
        <v>49</v>
      </c>
      <c r="E1065" s="4" t="s">
        <v>49</v>
      </c>
      <c r="F1065" s="3" t="s">
        <v>33</v>
      </c>
      <c r="G1065" s="4" t="s">
        <v>49</v>
      </c>
      <c r="H1065" s="4" t="s">
        <v>49</v>
      </c>
      <c r="I1065" s="3" t="s">
        <v>34</v>
      </c>
      <c r="J1065" s="3" t="s">
        <v>77</v>
      </c>
      <c r="K1065" s="3" t="s">
        <v>78</v>
      </c>
      <c r="L1065" s="3" t="s">
        <v>68</v>
      </c>
      <c r="M1065" s="3" t="s">
        <v>33</v>
      </c>
      <c r="N1065" s="4" t="s">
        <v>49</v>
      </c>
      <c r="O1065" s="4" t="s">
        <v>49</v>
      </c>
      <c r="P1065" s="3" t="s">
        <v>79</v>
      </c>
      <c r="Q1065" s="3" t="s">
        <v>39</v>
      </c>
      <c r="R1065" s="3" t="s">
        <v>227</v>
      </c>
      <c r="S1065" s="3" t="s">
        <v>68</v>
      </c>
      <c r="T1065" s="3" t="s">
        <v>228</v>
      </c>
      <c r="U1065" s="3" t="s">
        <v>70</v>
      </c>
      <c r="V1065" s="3" t="s">
        <v>43</v>
      </c>
      <c r="W1065" s="3" t="s">
        <v>44</v>
      </c>
      <c r="X1065" s="3" t="s">
        <v>45</v>
      </c>
      <c r="Y1065" s="3" t="s">
        <v>46</v>
      </c>
      <c r="Z1065" s="3" t="s">
        <v>440</v>
      </c>
      <c r="AA1065" s="3" t="s">
        <v>2204</v>
      </c>
      <c r="AB1065" s="4">
        <v>4</v>
      </c>
      <c r="AC1065" s="12" t="s">
        <v>3123</v>
      </c>
      <c r="AD1065" s="10"/>
      <c r="AE1065" s="10"/>
      <c r="AF1065" s="4">
        <v>31880</v>
      </c>
      <c r="AG1065" s="4">
        <v>31.88</v>
      </c>
      <c r="AH1065" s="4">
        <v>588000</v>
      </c>
    </row>
    <row r="1066" spans="1:34" ht="22" customHeight="1" x14ac:dyDescent="0.3">
      <c r="A1066" s="5">
        <v>42795</v>
      </c>
      <c r="B1066" s="6" t="s">
        <v>31</v>
      </c>
      <c r="C1066" s="6" t="s">
        <v>32</v>
      </c>
      <c r="D1066" s="7" t="s">
        <v>49</v>
      </c>
      <c r="E1066" s="7" t="s">
        <v>49</v>
      </c>
      <c r="F1066" s="6" t="s">
        <v>33</v>
      </c>
      <c r="G1066" s="7" t="s">
        <v>49</v>
      </c>
      <c r="H1066" s="7" t="s">
        <v>49</v>
      </c>
      <c r="I1066" s="6" t="s">
        <v>34</v>
      </c>
      <c r="J1066" s="6" t="s">
        <v>65</v>
      </c>
      <c r="K1066" s="7" t="s">
        <v>49</v>
      </c>
      <c r="L1066" s="7" t="s">
        <v>49</v>
      </c>
      <c r="M1066" s="6" t="s">
        <v>33</v>
      </c>
      <c r="N1066" s="7" t="s">
        <v>49</v>
      </c>
      <c r="O1066" s="7" t="s">
        <v>49</v>
      </c>
      <c r="P1066" s="6" t="s">
        <v>66</v>
      </c>
      <c r="Q1066" s="6" t="s">
        <v>39</v>
      </c>
      <c r="R1066" s="6" t="s">
        <v>67</v>
      </c>
      <c r="S1066" s="6" t="s">
        <v>68</v>
      </c>
      <c r="T1066" s="6" t="s">
        <v>69</v>
      </c>
      <c r="U1066" s="6" t="s">
        <v>70</v>
      </c>
      <c r="V1066" s="6" t="s">
        <v>43</v>
      </c>
      <c r="W1066" s="6" t="s">
        <v>44</v>
      </c>
      <c r="X1066" s="6" t="s">
        <v>45</v>
      </c>
      <c r="Y1066" s="6" t="s">
        <v>46</v>
      </c>
      <c r="Z1066" s="6" t="s">
        <v>2016</v>
      </c>
      <c r="AA1066" s="6" t="s">
        <v>2205</v>
      </c>
      <c r="AB1066" s="7">
        <v>8</v>
      </c>
      <c r="AC1066" s="12" t="s">
        <v>3123</v>
      </c>
      <c r="AD1066" s="7"/>
      <c r="AE1066" s="7"/>
      <c r="AF1066" s="7">
        <v>99440</v>
      </c>
      <c r="AG1066" s="7">
        <v>99.44</v>
      </c>
      <c r="AH1066" s="7">
        <v>7468310000</v>
      </c>
    </row>
    <row r="1067" spans="1:34" ht="22" customHeight="1" x14ac:dyDescent="0.3">
      <c r="A1067" s="2">
        <v>42795</v>
      </c>
      <c r="B1067" s="3" t="s">
        <v>31</v>
      </c>
      <c r="C1067" s="3" t="s">
        <v>32</v>
      </c>
      <c r="D1067" s="4" t="s">
        <v>49</v>
      </c>
      <c r="E1067" s="4" t="s">
        <v>49</v>
      </c>
      <c r="F1067" s="3" t="s">
        <v>33</v>
      </c>
      <c r="G1067" s="4" t="s">
        <v>49</v>
      </c>
      <c r="H1067" s="4" t="s">
        <v>49</v>
      </c>
      <c r="I1067" s="3" t="s">
        <v>34</v>
      </c>
      <c r="J1067" s="3" t="s">
        <v>65</v>
      </c>
      <c r="K1067" s="4" t="s">
        <v>49</v>
      </c>
      <c r="L1067" s="4" t="s">
        <v>49</v>
      </c>
      <c r="M1067" s="3" t="s">
        <v>33</v>
      </c>
      <c r="N1067" s="4" t="s">
        <v>49</v>
      </c>
      <c r="O1067" s="4" t="s">
        <v>49</v>
      </c>
      <c r="P1067" s="3" t="s">
        <v>66</v>
      </c>
      <c r="Q1067" s="3" t="s">
        <v>39</v>
      </c>
      <c r="R1067" s="3" t="s">
        <v>67</v>
      </c>
      <c r="S1067" s="3" t="s">
        <v>68</v>
      </c>
      <c r="T1067" s="3" t="s">
        <v>69</v>
      </c>
      <c r="U1067" s="3" t="s">
        <v>70</v>
      </c>
      <c r="V1067" s="3" t="s">
        <v>43</v>
      </c>
      <c r="W1067" s="3" t="s">
        <v>44</v>
      </c>
      <c r="X1067" s="3" t="s">
        <v>45</v>
      </c>
      <c r="Y1067" s="3" t="s">
        <v>46</v>
      </c>
      <c r="Z1067" s="3" t="s">
        <v>73</v>
      </c>
      <c r="AA1067" s="3" t="s">
        <v>898</v>
      </c>
      <c r="AB1067" s="4">
        <v>1</v>
      </c>
      <c r="AC1067" s="12" t="s">
        <v>3123</v>
      </c>
      <c r="AD1067" s="10"/>
      <c r="AE1067" s="10"/>
      <c r="AF1067" s="4">
        <v>17618</v>
      </c>
      <c r="AG1067" s="4">
        <v>17.62</v>
      </c>
      <c r="AH1067" s="4">
        <v>161000</v>
      </c>
    </row>
    <row r="1068" spans="1:34" ht="22" customHeight="1" x14ac:dyDescent="0.3">
      <c r="A1068" s="5">
        <v>42795</v>
      </c>
      <c r="B1068" s="6" t="s">
        <v>31</v>
      </c>
      <c r="C1068" s="6" t="s">
        <v>32</v>
      </c>
      <c r="D1068" s="7" t="s">
        <v>49</v>
      </c>
      <c r="E1068" s="7" t="s">
        <v>49</v>
      </c>
      <c r="F1068" s="6" t="s">
        <v>33</v>
      </c>
      <c r="G1068" s="7" t="s">
        <v>49</v>
      </c>
      <c r="H1068" s="7" t="s">
        <v>49</v>
      </c>
      <c r="I1068" s="6" t="s">
        <v>34</v>
      </c>
      <c r="J1068" s="6" t="s">
        <v>65</v>
      </c>
      <c r="K1068" s="7" t="s">
        <v>49</v>
      </c>
      <c r="L1068" s="7" t="s">
        <v>49</v>
      </c>
      <c r="M1068" s="6" t="s">
        <v>33</v>
      </c>
      <c r="N1068" s="7" t="s">
        <v>49</v>
      </c>
      <c r="O1068" s="7" t="s">
        <v>49</v>
      </c>
      <c r="P1068" s="6" t="s">
        <v>66</v>
      </c>
      <c r="Q1068" s="6" t="s">
        <v>39</v>
      </c>
      <c r="R1068" s="6" t="s">
        <v>67</v>
      </c>
      <c r="S1068" s="6" t="s">
        <v>68</v>
      </c>
      <c r="T1068" s="6" t="s">
        <v>69</v>
      </c>
      <c r="U1068" s="6" t="s">
        <v>70</v>
      </c>
      <c r="V1068" s="6" t="s">
        <v>43</v>
      </c>
      <c r="W1068" s="6" t="s">
        <v>44</v>
      </c>
      <c r="X1068" s="6" t="s">
        <v>45</v>
      </c>
      <c r="Y1068" s="6" t="s">
        <v>46</v>
      </c>
      <c r="Z1068" s="6" t="s">
        <v>71</v>
      </c>
      <c r="AA1068" s="6" t="s">
        <v>1187</v>
      </c>
      <c r="AB1068" s="7">
        <v>4</v>
      </c>
      <c r="AC1068" s="12" t="s">
        <v>3123</v>
      </c>
      <c r="AD1068" s="7"/>
      <c r="AE1068" s="7"/>
      <c r="AF1068" s="7">
        <v>44696</v>
      </c>
      <c r="AG1068" s="7">
        <v>44.7</v>
      </c>
      <c r="AH1068" s="7">
        <v>409000</v>
      </c>
    </row>
    <row r="1069" spans="1:34" ht="22" customHeight="1" x14ac:dyDescent="0.3">
      <c r="A1069" s="2">
        <v>42793</v>
      </c>
      <c r="B1069" s="3" t="s">
        <v>31</v>
      </c>
      <c r="C1069" s="3" t="s">
        <v>32</v>
      </c>
      <c r="D1069" s="4" t="s">
        <v>49</v>
      </c>
      <c r="E1069" s="4" t="s">
        <v>49</v>
      </c>
      <c r="F1069" s="3" t="s">
        <v>33</v>
      </c>
      <c r="G1069" s="4" t="s">
        <v>49</v>
      </c>
      <c r="H1069" s="4" t="s">
        <v>49</v>
      </c>
      <c r="I1069" s="3" t="s">
        <v>34</v>
      </c>
      <c r="J1069" s="3" t="s">
        <v>65</v>
      </c>
      <c r="K1069" s="4" t="s">
        <v>49</v>
      </c>
      <c r="L1069" s="4" t="s">
        <v>49</v>
      </c>
      <c r="M1069" s="3" t="s">
        <v>33</v>
      </c>
      <c r="N1069" s="4" t="s">
        <v>49</v>
      </c>
      <c r="O1069" s="4" t="s">
        <v>49</v>
      </c>
      <c r="P1069" s="3" t="s">
        <v>66</v>
      </c>
      <c r="Q1069" s="3" t="s">
        <v>39</v>
      </c>
      <c r="R1069" s="3" t="s">
        <v>67</v>
      </c>
      <c r="S1069" s="3" t="s">
        <v>68</v>
      </c>
      <c r="T1069" s="3" t="s">
        <v>69</v>
      </c>
      <c r="U1069" s="3" t="s">
        <v>70</v>
      </c>
      <c r="V1069" s="3" t="s">
        <v>43</v>
      </c>
      <c r="W1069" s="3" t="s">
        <v>44</v>
      </c>
      <c r="X1069" s="3" t="s">
        <v>45</v>
      </c>
      <c r="Y1069" s="3" t="s">
        <v>46</v>
      </c>
      <c r="Z1069" s="3" t="s">
        <v>71</v>
      </c>
      <c r="AA1069" s="3" t="s">
        <v>2206</v>
      </c>
      <c r="AB1069" s="4">
        <v>6</v>
      </c>
      <c r="AC1069" s="12" t="s">
        <v>3123</v>
      </c>
      <c r="AD1069" s="10"/>
      <c r="AE1069" s="10"/>
      <c r="AF1069" s="4">
        <v>67044</v>
      </c>
      <c r="AG1069" s="4">
        <v>67.040000000000006</v>
      </c>
      <c r="AH1069" s="4">
        <v>621000</v>
      </c>
    </row>
    <row r="1070" spans="1:34" ht="22" customHeight="1" x14ac:dyDescent="0.3">
      <c r="A1070" s="2">
        <v>42791</v>
      </c>
      <c r="B1070" s="3" t="s">
        <v>50</v>
      </c>
      <c r="C1070" s="3" t="s">
        <v>84</v>
      </c>
      <c r="D1070" s="3" t="s">
        <v>85</v>
      </c>
      <c r="E1070" s="3" t="s">
        <v>44</v>
      </c>
      <c r="F1070" s="3" t="s">
        <v>33</v>
      </c>
      <c r="G1070" s="4" t="s">
        <v>49</v>
      </c>
      <c r="H1070" s="4" t="s">
        <v>49</v>
      </c>
      <c r="I1070" s="3" t="s">
        <v>86</v>
      </c>
      <c r="J1070" s="3" t="s">
        <v>1271</v>
      </c>
      <c r="K1070" s="4" t="s">
        <v>49</v>
      </c>
      <c r="L1070" s="3" t="s">
        <v>61</v>
      </c>
      <c r="M1070" s="3" t="s">
        <v>1272</v>
      </c>
      <c r="N1070" s="4" t="s">
        <v>49</v>
      </c>
      <c r="O1070" s="4" t="s">
        <v>49</v>
      </c>
      <c r="P1070" s="3" t="s">
        <v>1273</v>
      </c>
      <c r="Q1070" s="3" t="s">
        <v>39</v>
      </c>
      <c r="R1070" s="3" t="s">
        <v>60</v>
      </c>
      <c r="S1070" s="3" t="s">
        <v>61</v>
      </c>
      <c r="T1070" s="3" t="s">
        <v>62</v>
      </c>
      <c r="U1070" s="3" t="s">
        <v>56</v>
      </c>
      <c r="V1070" s="3" t="s">
        <v>90</v>
      </c>
      <c r="W1070" s="3" t="s">
        <v>44</v>
      </c>
      <c r="X1070" s="3" t="s">
        <v>91</v>
      </c>
      <c r="Y1070" s="3" t="s">
        <v>46</v>
      </c>
      <c r="Z1070" s="3" t="s">
        <v>748</v>
      </c>
      <c r="AA1070" s="3" t="s">
        <v>2208</v>
      </c>
      <c r="AB1070" s="4">
        <v>1</v>
      </c>
      <c r="AC1070" s="12" t="s">
        <v>3123</v>
      </c>
      <c r="AD1070" s="10"/>
      <c r="AE1070" s="10"/>
      <c r="AF1070" s="4">
        <v>16840</v>
      </c>
      <c r="AG1070" s="4">
        <v>16.84</v>
      </c>
      <c r="AH1070" s="4">
        <v>54800</v>
      </c>
    </row>
    <row r="1071" spans="1:34" ht="22" customHeight="1" x14ac:dyDescent="0.3">
      <c r="A1071" s="5">
        <v>42790</v>
      </c>
      <c r="B1071" s="6" t="s">
        <v>50</v>
      </c>
      <c r="C1071" s="6" t="s">
        <v>84</v>
      </c>
      <c r="D1071" s="6" t="s">
        <v>85</v>
      </c>
      <c r="E1071" s="6" t="s">
        <v>44</v>
      </c>
      <c r="F1071" s="6" t="s">
        <v>33</v>
      </c>
      <c r="G1071" s="7" t="s">
        <v>49</v>
      </c>
      <c r="H1071" s="7" t="s">
        <v>49</v>
      </c>
      <c r="I1071" s="6" t="s">
        <v>86</v>
      </c>
      <c r="J1071" s="6" t="s">
        <v>1264</v>
      </c>
      <c r="K1071" s="6" t="s">
        <v>1265</v>
      </c>
      <c r="L1071" s="6" t="s">
        <v>113</v>
      </c>
      <c r="M1071" s="7" t="s">
        <v>49</v>
      </c>
      <c r="N1071" s="7" t="s">
        <v>49</v>
      </c>
      <c r="O1071" s="7" t="s">
        <v>49</v>
      </c>
      <c r="P1071" s="6" t="s">
        <v>1266</v>
      </c>
      <c r="Q1071" s="6" t="s">
        <v>39</v>
      </c>
      <c r="R1071" s="6" t="s">
        <v>1267</v>
      </c>
      <c r="S1071" s="6" t="s">
        <v>113</v>
      </c>
      <c r="T1071" s="6" t="s">
        <v>1268</v>
      </c>
      <c r="U1071" s="6" t="s">
        <v>117</v>
      </c>
      <c r="V1071" s="6" t="s">
        <v>90</v>
      </c>
      <c r="W1071" s="6" t="s">
        <v>44</v>
      </c>
      <c r="X1071" s="6" t="s">
        <v>91</v>
      </c>
      <c r="Y1071" s="6" t="s">
        <v>46</v>
      </c>
      <c r="Z1071" s="6" t="s">
        <v>1269</v>
      </c>
      <c r="AA1071" s="6" t="s">
        <v>2209</v>
      </c>
      <c r="AB1071" s="7">
        <v>1</v>
      </c>
      <c r="AC1071" s="12" t="s">
        <v>3123</v>
      </c>
      <c r="AD1071" s="7"/>
      <c r="AE1071" s="7"/>
      <c r="AF1071" s="7">
        <v>21580</v>
      </c>
      <c r="AG1071" s="7">
        <v>21.58</v>
      </c>
      <c r="AH1071" s="7">
        <v>916000</v>
      </c>
    </row>
    <row r="1072" spans="1:34" ht="22" customHeight="1" x14ac:dyDescent="0.3">
      <c r="A1072" s="2">
        <v>42789</v>
      </c>
      <c r="B1072" s="3" t="s">
        <v>50</v>
      </c>
      <c r="C1072" s="3" t="s">
        <v>84</v>
      </c>
      <c r="D1072" s="3" t="s">
        <v>85</v>
      </c>
      <c r="E1072" s="3" t="s">
        <v>44</v>
      </c>
      <c r="F1072" s="3" t="s">
        <v>33</v>
      </c>
      <c r="G1072" s="4" t="s">
        <v>49</v>
      </c>
      <c r="H1072" s="4" t="s">
        <v>49</v>
      </c>
      <c r="I1072" s="3" t="s">
        <v>86</v>
      </c>
      <c r="J1072" s="3" t="s">
        <v>779</v>
      </c>
      <c r="K1072" s="4" t="s">
        <v>49</v>
      </c>
      <c r="L1072" s="3" t="s">
        <v>97</v>
      </c>
      <c r="M1072" s="4" t="s">
        <v>49</v>
      </c>
      <c r="N1072" s="4" t="s">
        <v>49</v>
      </c>
      <c r="O1072" s="4" t="s">
        <v>49</v>
      </c>
      <c r="P1072" s="3" t="s">
        <v>780</v>
      </c>
      <c r="Q1072" s="3" t="s">
        <v>1550</v>
      </c>
      <c r="R1072" s="3" t="s">
        <v>96</v>
      </c>
      <c r="S1072" s="3" t="s">
        <v>97</v>
      </c>
      <c r="T1072" s="3" t="s">
        <v>98</v>
      </c>
      <c r="U1072" s="3" t="s">
        <v>99</v>
      </c>
      <c r="V1072" s="3" t="s">
        <v>90</v>
      </c>
      <c r="W1072" s="3" t="s">
        <v>44</v>
      </c>
      <c r="X1072" s="3" t="s">
        <v>91</v>
      </c>
      <c r="Y1072" s="3" t="s">
        <v>46</v>
      </c>
      <c r="Z1072" s="3" t="s">
        <v>781</v>
      </c>
      <c r="AA1072" s="3" t="s">
        <v>2210</v>
      </c>
      <c r="AB1072" s="4">
        <v>1</v>
      </c>
      <c r="AC1072" s="12" t="s">
        <v>3123</v>
      </c>
      <c r="AD1072" s="10"/>
      <c r="AE1072" s="10"/>
      <c r="AF1072" s="4">
        <v>17046</v>
      </c>
      <c r="AG1072" s="4">
        <v>17.05</v>
      </c>
      <c r="AH1072" s="4">
        <v>81600</v>
      </c>
    </row>
    <row r="1073" spans="1:34" ht="22" customHeight="1" x14ac:dyDescent="0.3">
      <c r="A1073" s="2">
        <v>42787</v>
      </c>
      <c r="B1073" s="3" t="s">
        <v>50</v>
      </c>
      <c r="C1073" s="3" t="s">
        <v>32</v>
      </c>
      <c r="D1073" s="4" t="s">
        <v>49</v>
      </c>
      <c r="E1073" s="4" t="s">
        <v>49</v>
      </c>
      <c r="F1073" s="3" t="s">
        <v>33</v>
      </c>
      <c r="G1073" s="4" t="s">
        <v>49</v>
      </c>
      <c r="H1073" s="4" t="s">
        <v>49</v>
      </c>
      <c r="I1073" s="3" t="s">
        <v>34</v>
      </c>
      <c r="J1073" s="3" t="s">
        <v>507</v>
      </c>
      <c r="K1073" s="4" t="s">
        <v>49</v>
      </c>
      <c r="L1073" s="3" t="s">
        <v>307</v>
      </c>
      <c r="M1073" s="4" t="s">
        <v>49</v>
      </c>
      <c r="N1073" s="4" t="s">
        <v>49</v>
      </c>
      <c r="O1073" s="4" t="s">
        <v>49</v>
      </c>
      <c r="P1073" s="3" t="s">
        <v>158</v>
      </c>
      <c r="Q1073" s="3" t="s">
        <v>39</v>
      </c>
      <c r="R1073" s="3" t="s">
        <v>106</v>
      </c>
      <c r="S1073" s="3" t="s">
        <v>61</v>
      </c>
      <c r="T1073" s="3" t="s">
        <v>107</v>
      </c>
      <c r="U1073" s="3" t="s">
        <v>56</v>
      </c>
      <c r="V1073" s="3" t="s">
        <v>43</v>
      </c>
      <c r="W1073" s="3" t="s">
        <v>44</v>
      </c>
      <c r="X1073" s="3" t="s">
        <v>45</v>
      </c>
      <c r="Y1073" s="3" t="s">
        <v>46</v>
      </c>
      <c r="Z1073" s="3" t="s">
        <v>1933</v>
      </c>
      <c r="AA1073" s="3" t="s">
        <v>2215</v>
      </c>
      <c r="AB1073" s="4">
        <v>6</v>
      </c>
      <c r="AC1073" s="12" t="s">
        <v>3123</v>
      </c>
      <c r="AD1073" s="10"/>
      <c r="AE1073" s="10"/>
      <c r="AF1073" s="4">
        <v>60432</v>
      </c>
      <c r="AG1073" s="4">
        <v>60.43</v>
      </c>
      <c r="AH1073" s="4">
        <v>137000</v>
      </c>
    </row>
    <row r="1074" spans="1:34" ht="22" customHeight="1" x14ac:dyDescent="0.3">
      <c r="A1074" s="5">
        <v>42786</v>
      </c>
      <c r="B1074" s="6" t="s">
        <v>31</v>
      </c>
      <c r="C1074" s="6" t="s">
        <v>32</v>
      </c>
      <c r="D1074" s="7" t="s">
        <v>49</v>
      </c>
      <c r="E1074" s="7" t="s">
        <v>49</v>
      </c>
      <c r="F1074" s="6" t="s">
        <v>33</v>
      </c>
      <c r="G1074" s="7" t="s">
        <v>49</v>
      </c>
      <c r="H1074" s="7" t="s">
        <v>49</v>
      </c>
      <c r="I1074" s="6" t="s">
        <v>34</v>
      </c>
      <c r="J1074" s="6" t="s">
        <v>77</v>
      </c>
      <c r="K1074" s="6" t="s">
        <v>78</v>
      </c>
      <c r="L1074" s="6" t="s">
        <v>68</v>
      </c>
      <c r="M1074" s="6" t="s">
        <v>33</v>
      </c>
      <c r="N1074" s="7" t="s">
        <v>49</v>
      </c>
      <c r="O1074" s="7" t="s">
        <v>49</v>
      </c>
      <c r="P1074" s="6" t="s">
        <v>79</v>
      </c>
      <c r="Q1074" s="6" t="s">
        <v>39</v>
      </c>
      <c r="R1074" s="6" t="s">
        <v>67</v>
      </c>
      <c r="S1074" s="6" t="s">
        <v>68</v>
      </c>
      <c r="T1074" s="6" t="s">
        <v>69</v>
      </c>
      <c r="U1074" s="6" t="s">
        <v>70</v>
      </c>
      <c r="V1074" s="6" t="s">
        <v>43</v>
      </c>
      <c r="W1074" s="6" t="s">
        <v>44</v>
      </c>
      <c r="X1074" s="6" t="s">
        <v>45</v>
      </c>
      <c r="Y1074" s="6" t="s">
        <v>46</v>
      </c>
      <c r="Z1074" s="6" t="s">
        <v>643</v>
      </c>
      <c r="AA1074" s="6" t="s">
        <v>2216</v>
      </c>
      <c r="AB1074" s="7">
        <v>2</v>
      </c>
      <c r="AC1074" s="12" t="s">
        <v>3123</v>
      </c>
      <c r="AD1074" s="7"/>
      <c r="AE1074" s="7"/>
      <c r="AF1074" s="7">
        <v>20512</v>
      </c>
      <c r="AG1074" s="7">
        <v>20.51</v>
      </c>
      <c r="AH1074" s="7">
        <v>506000</v>
      </c>
    </row>
    <row r="1075" spans="1:34" ht="22" customHeight="1" x14ac:dyDescent="0.3">
      <c r="A1075" s="2">
        <v>42784</v>
      </c>
      <c r="B1075" s="3" t="s">
        <v>50</v>
      </c>
      <c r="C1075" s="3" t="s">
        <v>84</v>
      </c>
      <c r="D1075" s="3" t="s">
        <v>85</v>
      </c>
      <c r="E1075" s="3" t="s">
        <v>44</v>
      </c>
      <c r="F1075" s="3" t="s">
        <v>33</v>
      </c>
      <c r="G1075" s="4" t="s">
        <v>49</v>
      </c>
      <c r="H1075" s="4" t="s">
        <v>49</v>
      </c>
      <c r="I1075" s="3" t="s">
        <v>86</v>
      </c>
      <c r="J1075" s="3" t="s">
        <v>1271</v>
      </c>
      <c r="K1075" s="4" t="s">
        <v>49</v>
      </c>
      <c r="L1075" s="3" t="s">
        <v>61</v>
      </c>
      <c r="M1075" s="3" t="s">
        <v>1272</v>
      </c>
      <c r="N1075" s="4" t="s">
        <v>49</v>
      </c>
      <c r="O1075" s="4" t="s">
        <v>49</v>
      </c>
      <c r="P1075" s="3" t="s">
        <v>1273</v>
      </c>
      <c r="Q1075" s="3" t="s">
        <v>39</v>
      </c>
      <c r="R1075" s="3" t="s">
        <v>60</v>
      </c>
      <c r="S1075" s="3" t="s">
        <v>61</v>
      </c>
      <c r="T1075" s="3" t="s">
        <v>62</v>
      </c>
      <c r="U1075" s="3" t="s">
        <v>56</v>
      </c>
      <c r="V1075" s="3" t="s">
        <v>90</v>
      </c>
      <c r="W1075" s="3" t="s">
        <v>44</v>
      </c>
      <c r="X1075" s="3" t="s">
        <v>91</v>
      </c>
      <c r="Y1075" s="3" t="s">
        <v>46</v>
      </c>
      <c r="Z1075" s="3" t="s">
        <v>748</v>
      </c>
      <c r="AA1075" s="3" t="s">
        <v>2219</v>
      </c>
      <c r="AB1075" s="4">
        <v>2</v>
      </c>
      <c r="AC1075" s="12" t="s">
        <v>3123</v>
      </c>
      <c r="AD1075" s="10"/>
      <c r="AE1075" s="10"/>
      <c r="AF1075" s="4">
        <v>33680</v>
      </c>
      <c r="AG1075" s="4">
        <v>33.68</v>
      </c>
      <c r="AH1075" s="4">
        <v>110000</v>
      </c>
    </row>
    <row r="1076" spans="1:34" ht="22" customHeight="1" x14ac:dyDescent="0.3">
      <c r="A1076" s="5">
        <v>42782</v>
      </c>
      <c r="B1076" s="6" t="s">
        <v>50</v>
      </c>
      <c r="C1076" s="6" t="s">
        <v>84</v>
      </c>
      <c r="D1076" s="6" t="s">
        <v>85</v>
      </c>
      <c r="E1076" s="6" t="s">
        <v>44</v>
      </c>
      <c r="F1076" s="6" t="s">
        <v>33</v>
      </c>
      <c r="G1076" s="7" t="s">
        <v>49</v>
      </c>
      <c r="H1076" s="7" t="s">
        <v>49</v>
      </c>
      <c r="I1076" s="6" t="s">
        <v>86</v>
      </c>
      <c r="J1076" s="6" t="s">
        <v>1271</v>
      </c>
      <c r="K1076" s="7" t="s">
        <v>49</v>
      </c>
      <c r="L1076" s="6" t="s">
        <v>61</v>
      </c>
      <c r="M1076" s="6" t="s">
        <v>1272</v>
      </c>
      <c r="N1076" s="7" t="s">
        <v>49</v>
      </c>
      <c r="O1076" s="7" t="s">
        <v>49</v>
      </c>
      <c r="P1076" s="6" t="s">
        <v>1273</v>
      </c>
      <c r="Q1076" s="6" t="s">
        <v>39</v>
      </c>
      <c r="R1076" s="6" t="s">
        <v>60</v>
      </c>
      <c r="S1076" s="6" t="s">
        <v>61</v>
      </c>
      <c r="T1076" s="6" t="s">
        <v>62</v>
      </c>
      <c r="U1076" s="6" t="s">
        <v>56</v>
      </c>
      <c r="V1076" s="6" t="s">
        <v>90</v>
      </c>
      <c r="W1076" s="6" t="s">
        <v>44</v>
      </c>
      <c r="X1076" s="6" t="s">
        <v>91</v>
      </c>
      <c r="Y1076" s="6" t="s">
        <v>46</v>
      </c>
      <c r="Z1076" s="6" t="s">
        <v>748</v>
      </c>
      <c r="AA1076" s="6" t="s">
        <v>2220</v>
      </c>
      <c r="AB1076" s="7">
        <v>1</v>
      </c>
      <c r="AC1076" s="12" t="s">
        <v>3123</v>
      </c>
      <c r="AD1076" s="7"/>
      <c r="AE1076" s="7"/>
      <c r="AF1076" s="7">
        <v>16840</v>
      </c>
      <c r="AG1076" s="7">
        <v>16.84</v>
      </c>
      <c r="AH1076" s="7">
        <v>54800</v>
      </c>
    </row>
    <row r="1077" spans="1:34" ht="22" customHeight="1" x14ac:dyDescent="0.3">
      <c r="A1077" s="2">
        <v>42782</v>
      </c>
      <c r="B1077" s="3" t="s">
        <v>31</v>
      </c>
      <c r="C1077" s="3" t="s">
        <v>84</v>
      </c>
      <c r="D1077" s="3" t="s">
        <v>660</v>
      </c>
      <c r="E1077" s="3" t="s">
        <v>44</v>
      </c>
      <c r="F1077" s="4" t="s">
        <v>49</v>
      </c>
      <c r="G1077" s="4" t="s">
        <v>49</v>
      </c>
      <c r="H1077" s="4" t="s">
        <v>49</v>
      </c>
      <c r="I1077" s="3" t="s">
        <v>661</v>
      </c>
      <c r="J1077" s="3" t="s">
        <v>637</v>
      </c>
      <c r="K1077" s="4" t="s">
        <v>49</v>
      </c>
      <c r="L1077" s="4" t="s">
        <v>49</v>
      </c>
      <c r="M1077" s="4" t="s">
        <v>49</v>
      </c>
      <c r="N1077" s="4" t="s">
        <v>49</v>
      </c>
      <c r="O1077" s="4" t="s">
        <v>49</v>
      </c>
      <c r="P1077" s="3" t="s">
        <v>638</v>
      </c>
      <c r="Q1077" s="3" t="s">
        <v>39</v>
      </c>
      <c r="R1077" s="3" t="s">
        <v>639</v>
      </c>
      <c r="S1077" s="3" t="s">
        <v>640</v>
      </c>
      <c r="T1077" s="3" t="s">
        <v>641</v>
      </c>
      <c r="U1077" s="3" t="s">
        <v>642</v>
      </c>
      <c r="V1077" s="3" t="s">
        <v>43</v>
      </c>
      <c r="W1077" s="3" t="s">
        <v>44</v>
      </c>
      <c r="X1077" s="3" t="s">
        <v>45</v>
      </c>
      <c r="Y1077" s="3" t="s">
        <v>46</v>
      </c>
      <c r="Z1077" s="3" t="s">
        <v>480</v>
      </c>
      <c r="AA1077" s="3" t="s">
        <v>2221</v>
      </c>
      <c r="AB1077" s="4">
        <v>5</v>
      </c>
      <c r="AC1077" s="12" t="s">
        <v>3123</v>
      </c>
      <c r="AD1077" s="10"/>
      <c r="AE1077" s="10"/>
      <c r="AF1077" s="4">
        <v>87280</v>
      </c>
      <c r="AG1077" s="4">
        <v>87.28</v>
      </c>
      <c r="AH1077" s="4">
        <v>636000</v>
      </c>
    </row>
    <row r="1078" spans="1:34" ht="22" customHeight="1" x14ac:dyDescent="0.3">
      <c r="A1078" s="5">
        <v>42780</v>
      </c>
      <c r="B1078" s="6" t="s">
        <v>50</v>
      </c>
      <c r="C1078" s="6" t="s">
        <v>32</v>
      </c>
      <c r="D1078" s="7" t="s">
        <v>49</v>
      </c>
      <c r="E1078" s="7" t="s">
        <v>49</v>
      </c>
      <c r="F1078" s="6" t="s">
        <v>33</v>
      </c>
      <c r="G1078" s="7" t="s">
        <v>49</v>
      </c>
      <c r="H1078" s="7" t="s">
        <v>49</v>
      </c>
      <c r="I1078" s="6" t="s">
        <v>34</v>
      </c>
      <c r="J1078" s="6" t="s">
        <v>2222</v>
      </c>
      <c r="K1078" s="6" t="s">
        <v>2223</v>
      </c>
      <c r="L1078" s="6" t="s">
        <v>61</v>
      </c>
      <c r="M1078" s="7" t="s">
        <v>49</v>
      </c>
      <c r="N1078" s="8">
        <v>119026639</v>
      </c>
      <c r="O1078" s="7" t="s">
        <v>49</v>
      </c>
      <c r="P1078" s="6" t="s">
        <v>2224</v>
      </c>
      <c r="Q1078" s="6" t="s">
        <v>39</v>
      </c>
      <c r="R1078" s="6" t="s">
        <v>60</v>
      </c>
      <c r="S1078" s="6" t="s">
        <v>61</v>
      </c>
      <c r="T1078" s="6" t="s">
        <v>62</v>
      </c>
      <c r="U1078" s="6" t="s">
        <v>56</v>
      </c>
      <c r="V1078" s="6" t="s">
        <v>43</v>
      </c>
      <c r="W1078" s="6" t="s">
        <v>44</v>
      </c>
      <c r="X1078" s="6" t="s">
        <v>45</v>
      </c>
      <c r="Y1078" s="6" t="s">
        <v>46</v>
      </c>
      <c r="Z1078" s="6" t="s">
        <v>2225</v>
      </c>
      <c r="AA1078" s="6" t="s">
        <v>2226</v>
      </c>
      <c r="AB1078" s="7">
        <v>1</v>
      </c>
      <c r="AC1078" s="12" t="s">
        <v>3123</v>
      </c>
      <c r="AD1078" s="7"/>
      <c r="AE1078" s="7"/>
      <c r="AF1078" s="7">
        <v>3360</v>
      </c>
      <c r="AG1078" s="7">
        <v>3.36</v>
      </c>
      <c r="AH1078" s="7">
        <v>52500</v>
      </c>
    </row>
    <row r="1079" spans="1:34" ht="22" customHeight="1" x14ac:dyDescent="0.3">
      <c r="A1079" s="5">
        <v>42780</v>
      </c>
      <c r="B1079" s="6" t="s">
        <v>50</v>
      </c>
      <c r="C1079" s="6" t="s">
        <v>32</v>
      </c>
      <c r="D1079" s="7" t="s">
        <v>49</v>
      </c>
      <c r="E1079" s="7" t="s">
        <v>49</v>
      </c>
      <c r="F1079" s="6" t="s">
        <v>33</v>
      </c>
      <c r="G1079" s="7" t="s">
        <v>49</v>
      </c>
      <c r="H1079" s="7" t="s">
        <v>49</v>
      </c>
      <c r="I1079" s="6" t="s">
        <v>34</v>
      </c>
      <c r="J1079" s="6" t="s">
        <v>166</v>
      </c>
      <c r="K1079" s="7" t="s">
        <v>49</v>
      </c>
      <c r="L1079" s="6" t="s">
        <v>61</v>
      </c>
      <c r="M1079" s="7" t="s">
        <v>49</v>
      </c>
      <c r="N1079" s="7" t="s">
        <v>49</v>
      </c>
      <c r="O1079" s="7" t="s">
        <v>49</v>
      </c>
      <c r="P1079" s="6" t="s">
        <v>167</v>
      </c>
      <c r="Q1079" s="6" t="s">
        <v>39</v>
      </c>
      <c r="R1079" s="6" t="s">
        <v>106</v>
      </c>
      <c r="S1079" s="6" t="s">
        <v>61</v>
      </c>
      <c r="T1079" s="6" t="s">
        <v>107</v>
      </c>
      <c r="U1079" s="6" t="s">
        <v>56</v>
      </c>
      <c r="V1079" s="6" t="s">
        <v>43</v>
      </c>
      <c r="W1079" s="6" t="s">
        <v>44</v>
      </c>
      <c r="X1079" s="6" t="s">
        <v>45</v>
      </c>
      <c r="Y1079" s="6" t="s">
        <v>46</v>
      </c>
      <c r="Z1079" s="6" t="s">
        <v>405</v>
      </c>
      <c r="AA1079" s="6" t="s">
        <v>2231</v>
      </c>
      <c r="AB1079" s="7">
        <v>1</v>
      </c>
      <c r="AC1079" s="12" t="s">
        <v>3123</v>
      </c>
      <c r="AD1079" s="7"/>
      <c r="AE1079" s="7"/>
      <c r="AF1079" s="7">
        <v>19080</v>
      </c>
      <c r="AG1079" s="7">
        <v>19.079999999999998</v>
      </c>
      <c r="AH1079" s="7">
        <v>26600</v>
      </c>
    </row>
    <row r="1080" spans="1:34" ht="22" customHeight="1" x14ac:dyDescent="0.3">
      <c r="A1080" s="2">
        <v>42780</v>
      </c>
      <c r="B1080" s="3" t="s">
        <v>50</v>
      </c>
      <c r="C1080" s="3" t="s">
        <v>32</v>
      </c>
      <c r="D1080" s="4" t="s">
        <v>49</v>
      </c>
      <c r="E1080" s="4" t="s">
        <v>49</v>
      </c>
      <c r="F1080" s="3" t="s">
        <v>33</v>
      </c>
      <c r="G1080" s="4" t="s">
        <v>49</v>
      </c>
      <c r="H1080" s="4" t="s">
        <v>49</v>
      </c>
      <c r="I1080" s="3" t="s">
        <v>34</v>
      </c>
      <c r="J1080" s="3" t="s">
        <v>305</v>
      </c>
      <c r="K1080" s="4" t="s">
        <v>49</v>
      </c>
      <c r="L1080" s="3" t="s">
        <v>307</v>
      </c>
      <c r="M1080" s="3" t="s">
        <v>33</v>
      </c>
      <c r="N1080" s="4">
        <v>1134995330.5699999</v>
      </c>
      <c r="O1080" s="4">
        <v>894516915.13</v>
      </c>
      <c r="P1080" s="3" t="s">
        <v>1553</v>
      </c>
      <c r="Q1080" s="3" t="s">
        <v>39</v>
      </c>
      <c r="R1080" s="3" t="s">
        <v>310</v>
      </c>
      <c r="S1080" s="3" t="s">
        <v>307</v>
      </c>
      <c r="T1080" s="3" t="s">
        <v>311</v>
      </c>
      <c r="U1080" s="3" t="s">
        <v>56</v>
      </c>
      <c r="V1080" s="3" t="s">
        <v>43</v>
      </c>
      <c r="W1080" s="3" t="s">
        <v>44</v>
      </c>
      <c r="X1080" s="3" t="s">
        <v>45</v>
      </c>
      <c r="Y1080" s="3" t="s">
        <v>46</v>
      </c>
      <c r="Z1080" s="3" t="s">
        <v>140</v>
      </c>
      <c r="AA1080" s="3" t="s">
        <v>2232</v>
      </c>
      <c r="AB1080" s="4">
        <v>6</v>
      </c>
      <c r="AC1080" s="12" t="s">
        <v>3123</v>
      </c>
      <c r="AD1080" s="10"/>
      <c r="AE1080" s="10"/>
      <c r="AF1080" s="4">
        <v>115040</v>
      </c>
      <c r="AG1080" s="4">
        <v>115.04</v>
      </c>
      <c r="AH1080" s="4">
        <v>92600</v>
      </c>
    </row>
    <row r="1081" spans="1:34" ht="22" customHeight="1" x14ac:dyDescent="0.3">
      <c r="A1081" s="5">
        <v>42780</v>
      </c>
      <c r="B1081" s="6" t="s">
        <v>50</v>
      </c>
      <c r="C1081" s="6" t="s">
        <v>32</v>
      </c>
      <c r="D1081" s="7" t="s">
        <v>49</v>
      </c>
      <c r="E1081" s="7" t="s">
        <v>49</v>
      </c>
      <c r="F1081" s="6" t="s">
        <v>33</v>
      </c>
      <c r="G1081" s="7" t="s">
        <v>49</v>
      </c>
      <c r="H1081" s="7" t="s">
        <v>49</v>
      </c>
      <c r="I1081" s="6" t="s">
        <v>34</v>
      </c>
      <c r="J1081" s="6" t="s">
        <v>278</v>
      </c>
      <c r="K1081" s="7" t="s">
        <v>49</v>
      </c>
      <c r="L1081" s="7" t="s">
        <v>49</v>
      </c>
      <c r="M1081" s="6" t="s">
        <v>33</v>
      </c>
      <c r="N1081" s="7">
        <v>760485634</v>
      </c>
      <c r="O1081" s="7" t="s">
        <v>49</v>
      </c>
      <c r="P1081" s="6" t="s">
        <v>279</v>
      </c>
      <c r="Q1081" s="6" t="s">
        <v>39</v>
      </c>
      <c r="R1081" s="6" t="s">
        <v>60</v>
      </c>
      <c r="S1081" s="6" t="s">
        <v>61</v>
      </c>
      <c r="T1081" s="6" t="s">
        <v>62</v>
      </c>
      <c r="U1081" s="6" t="s">
        <v>56</v>
      </c>
      <c r="V1081" s="6" t="s">
        <v>43</v>
      </c>
      <c r="W1081" s="6" t="s">
        <v>44</v>
      </c>
      <c r="X1081" s="6" t="s">
        <v>45</v>
      </c>
      <c r="Y1081" s="6" t="s">
        <v>46</v>
      </c>
      <c r="Z1081" s="6" t="s">
        <v>1804</v>
      </c>
      <c r="AA1081" s="6" t="s">
        <v>2233</v>
      </c>
      <c r="AB1081" s="7">
        <v>2</v>
      </c>
      <c r="AC1081" s="12" t="s">
        <v>3123</v>
      </c>
      <c r="AD1081" s="7"/>
      <c r="AE1081" s="7"/>
      <c r="AF1081" s="7">
        <v>20140</v>
      </c>
      <c r="AG1081" s="7">
        <v>20.14</v>
      </c>
      <c r="AH1081" s="7">
        <v>729000</v>
      </c>
    </row>
    <row r="1082" spans="1:34" ht="22" customHeight="1" x14ac:dyDescent="0.3">
      <c r="A1082" s="2">
        <v>42775</v>
      </c>
      <c r="B1082" s="3" t="s">
        <v>31</v>
      </c>
      <c r="C1082" s="3" t="s">
        <v>84</v>
      </c>
      <c r="D1082" s="3" t="s">
        <v>660</v>
      </c>
      <c r="E1082" s="3" t="s">
        <v>44</v>
      </c>
      <c r="F1082" s="4" t="s">
        <v>49</v>
      </c>
      <c r="G1082" s="4" t="s">
        <v>49</v>
      </c>
      <c r="H1082" s="4" t="s">
        <v>49</v>
      </c>
      <c r="I1082" s="3" t="s">
        <v>661</v>
      </c>
      <c r="J1082" s="3" t="s">
        <v>65</v>
      </c>
      <c r="K1082" s="4" t="s">
        <v>49</v>
      </c>
      <c r="L1082" s="4" t="s">
        <v>49</v>
      </c>
      <c r="M1082" s="3" t="s">
        <v>33</v>
      </c>
      <c r="N1082" s="4" t="s">
        <v>49</v>
      </c>
      <c r="O1082" s="4" t="s">
        <v>49</v>
      </c>
      <c r="P1082" s="3" t="s">
        <v>66</v>
      </c>
      <c r="Q1082" s="3" t="s">
        <v>39</v>
      </c>
      <c r="R1082" s="3" t="s">
        <v>67</v>
      </c>
      <c r="S1082" s="3" t="s">
        <v>68</v>
      </c>
      <c r="T1082" s="3" t="s">
        <v>69</v>
      </c>
      <c r="U1082" s="3" t="s">
        <v>70</v>
      </c>
      <c r="V1082" s="3" t="s">
        <v>43</v>
      </c>
      <c r="W1082" s="3" t="s">
        <v>44</v>
      </c>
      <c r="X1082" s="3" t="s">
        <v>45</v>
      </c>
      <c r="Y1082" s="3" t="s">
        <v>46</v>
      </c>
      <c r="Z1082" s="3" t="s">
        <v>73</v>
      </c>
      <c r="AA1082" s="3" t="s">
        <v>2235</v>
      </c>
      <c r="AB1082" s="4">
        <v>2</v>
      </c>
      <c r="AC1082" s="12" t="s">
        <v>3123</v>
      </c>
      <c r="AD1082" s="10"/>
      <c r="AE1082" s="10"/>
      <c r="AF1082" s="4">
        <v>35236</v>
      </c>
      <c r="AG1082" s="4">
        <v>35.24</v>
      </c>
      <c r="AH1082" s="4">
        <v>326000</v>
      </c>
    </row>
    <row r="1083" spans="1:34" ht="22" customHeight="1" x14ac:dyDescent="0.3">
      <c r="A1083" s="5">
        <v>42775</v>
      </c>
      <c r="B1083" s="6" t="s">
        <v>31</v>
      </c>
      <c r="C1083" s="6" t="s">
        <v>32</v>
      </c>
      <c r="D1083" s="7" t="s">
        <v>49</v>
      </c>
      <c r="E1083" s="7" t="s">
        <v>49</v>
      </c>
      <c r="F1083" s="6" t="s">
        <v>33</v>
      </c>
      <c r="G1083" s="7" t="s">
        <v>49</v>
      </c>
      <c r="H1083" s="7" t="s">
        <v>49</v>
      </c>
      <c r="I1083" s="6" t="s">
        <v>34</v>
      </c>
      <c r="J1083" s="6" t="s">
        <v>77</v>
      </c>
      <c r="K1083" s="6" t="s">
        <v>78</v>
      </c>
      <c r="L1083" s="6" t="s">
        <v>68</v>
      </c>
      <c r="M1083" s="6" t="s">
        <v>33</v>
      </c>
      <c r="N1083" s="7" t="s">
        <v>49</v>
      </c>
      <c r="O1083" s="7" t="s">
        <v>49</v>
      </c>
      <c r="P1083" s="6" t="s">
        <v>79</v>
      </c>
      <c r="Q1083" s="6" t="s">
        <v>39</v>
      </c>
      <c r="R1083" s="6" t="s">
        <v>67</v>
      </c>
      <c r="S1083" s="6" t="s">
        <v>68</v>
      </c>
      <c r="T1083" s="6" t="s">
        <v>69</v>
      </c>
      <c r="U1083" s="6" t="s">
        <v>70</v>
      </c>
      <c r="V1083" s="6" t="s">
        <v>43</v>
      </c>
      <c r="W1083" s="6" t="s">
        <v>44</v>
      </c>
      <c r="X1083" s="6" t="s">
        <v>45</v>
      </c>
      <c r="Y1083" s="6" t="s">
        <v>46</v>
      </c>
      <c r="Z1083" s="6" t="s">
        <v>231</v>
      </c>
      <c r="AA1083" s="6" t="s">
        <v>2236</v>
      </c>
      <c r="AB1083" s="7">
        <v>1</v>
      </c>
      <c r="AC1083" s="12" t="s">
        <v>3123</v>
      </c>
      <c r="AD1083" s="7"/>
      <c r="AE1083" s="7"/>
      <c r="AF1083" s="7">
        <v>11457</v>
      </c>
      <c r="AG1083" s="7">
        <v>11.46</v>
      </c>
      <c r="AH1083" s="7">
        <v>155000</v>
      </c>
    </row>
    <row r="1084" spans="1:34" ht="22" customHeight="1" x14ac:dyDescent="0.3">
      <c r="A1084" s="5">
        <v>42774</v>
      </c>
      <c r="B1084" s="6" t="s">
        <v>50</v>
      </c>
      <c r="C1084" s="6" t="s">
        <v>32</v>
      </c>
      <c r="D1084" s="7" t="s">
        <v>49</v>
      </c>
      <c r="E1084" s="7" t="s">
        <v>49</v>
      </c>
      <c r="F1084" s="6" t="s">
        <v>33</v>
      </c>
      <c r="G1084" s="7" t="s">
        <v>49</v>
      </c>
      <c r="H1084" s="7" t="s">
        <v>49</v>
      </c>
      <c r="I1084" s="6" t="s">
        <v>34</v>
      </c>
      <c r="J1084" s="6" t="s">
        <v>628</v>
      </c>
      <c r="K1084" s="6" t="s">
        <v>514</v>
      </c>
      <c r="L1084" s="6" t="s">
        <v>113</v>
      </c>
      <c r="M1084" s="7" t="s">
        <v>49</v>
      </c>
      <c r="N1084" s="7" t="s">
        <v>49</v>
      </c>
      <c r="O1084" s="7" t="s">
        <v>49</v>
      </c>
      <c r="P1084" s="6" t="s">
        <v>629</v>
      </c>
      <c r="Q1084" s="6" t="s">
        <v>39</v>
      </c>
      <c r="R1084" s="6" t="s">
        <v>115</v>
      </c>
      <c r="S1084" s="6" t="s">
        <v>113</v>
      </c>
      <c r="T1084" s="6" t="s">
        <v>116</v>
      </c>
      <c r="U1084" s="6" t="s">
        <v>117</v>
      </c>
      <c r="V1084" s="6" t="s">
        <v>43</v>
      </c>
      <c r="W1084" s="6" t="s">
        <v>44</v>
      </c>
      <c r="X1084" s="6" t="s">
        <v>45</v>
      </c>
      <c r="Y1084" s="6" t="s">
        <v>46</v>
      </c>
      <c r="Z1084" s="6" t="s">
        <v>339</v>
      </c>
      <c r="AA1084" s="6" t="s">
        <v>2238</v>
      </c>
      <c r="AB1084" s="7">
        <v>1</v>
      </c>
      <c r="AC1084" s="12" t="s">
        <v>3123</v>
      </c>
      <c r="AD1084" s="7"/>
      <c r="AE1084" s="7"/>
      <c r="AF1084" s="7">
        <v>10580</v>
      </c>
      <c r="AG1084" s="7">
        <v>10.58</v>
      </c>
      <c r="AH1084" s="7">
        <v>31000</v>
      </c>
    </row>
    <row r="1085" spans="1:34" ht="22" customHeight="1" x14ac:dyDescent="0.3">
      <c r="A1085" s="2">
        <v>42774</v>
      </c>
      <c r="B1085" s="3" t="s">
        <v>50</v>
      </c>
      <c r="C1085" s="3" t="s">
        <v>32</v>
      </c>
      <c r="D1085" s="4" t="s">
        <v>49</v>
      </c>
      <c r="E1085" s="4" t="s">
        <v>49</v>
      </c>
      <c r="F1085" s="3" t="s">
        <v>33</v>
      </c>
      <c r="G1085" s="4" t="s">
        <v>49</v>
      </c>
      <c r="H1085" s="4" t="s">
        <v>49</v>
      </c>
      <c r="I1085" s="3" t="s">
        <v>34</v>
      </c>
      <c r="J1085" s="3" t="s">
        <v>507</v>
      </c>
      <c r="K1085" s="4" t="s">
        <v>49</v>
      </c>
      <c r="L1085" s="3" t="s">
        <v>307</v>
      </c>
      <c r="M1085" s="4" t="s">
        <v>49</v>
      </c>
      <c r="N1085" s="4" t="s">
        <v>49</v>
      </c>
      <c r="O1085" s="4" t="s">
        <v>49</v>
      </c>
      <c r="P1085" s="3" t="s">
        <v>158</v>
      </c>
      <c r="Q1085" s="3" t="s">
        <v>39</v>
      </c>
      <c r="R1085" s="3" t="s">
        <v>106</v>
      </c>
      <c r="S1085" s="3" t="s">
        <v>61</v>
      </c>
      <c r="T1085" s="3" t="s">
        <v>107</v>
      </c>
      <c r="U1085" s="3" t="s">
        <v>56</v>
      </c>
      <c r="V1085" s="3" t="s">
        <v>43</v>
      </c>
      <c r="W1085" s="3" t="s">
        <v>44</v>
      </c>
      <c r="X1085" s="3" t="s">
        <v>45</v>
      </c>
      <c r="Y1085" s="3" t="s">
        <v>46</v>
      </c>
      <c r="Z1085" s="3" t="s">
        <v>1933</v>
      </c>
      <c r="AA1085" s="3" t="s">
        <v>2239</v>
      </c>
      <c r="AB1085" s="4">
        <v>10</v>
      </c>
      <c r="AC1085" s="12" t="s">
        <v>3123</v>
      </c>
      <c r="AD1085" s="10"/>
      <c r="AE1085" s="10"/>
      <c r="AF1085" s="4">
        <v>100720</v>
      </c>
      <c r="AG1085" s="4">
        <v>100.72</v>
      </c>
      <c r="AH1085" s="4">
        <v>228000</v>
      </c>
    </row>
    <row r="1086" spans="1:34" ht="22" customHeight="1" x14ac:dyDescent="0.3">
      <c r="A1086" s="5">
        <v>42773</v>
      </c>
      <c r="B1086" s="6" t="s">
        <v>50</v>
      </c>
      <c r="C1086" s="6" t="s">
        <v>32</v>
      </c>
      <c r="D1086" s="7" t="s">
        <v>49</v>
      </c>
      <c r="E1086" s="7" t="s">
        <v>49</v>
      </c>
      <c r="F1086" s="6" t="s">
        <v>33</v>
      </c>
      <c r="G1086" s="7" t="s">
        <v>49</v>
      </c>
      <c r="H1086" s="7" t="s">
        <v>49</v>
      </c>
      <c r="I1086" s="6" t="s">
        <v>34</v>
      </c>
      <c r="J1086" s="6" t="s">
        <v>278</v>
      </c>
      <c r="K1086" s="7" t="s">
        <v>49</v>
      </c>
      <c r="L1086" s="7" t="s">
        <v>49</v>
      </c>
      <c r="M1086" s="6" t="s">
        <v>33</v>
      </c>
      <c r="N1086" s="7">
        <v>760485634</v>
      </c>
      <c r="O1086" s="7" t="s">
        <v>49</v>
      </c>
      <c r="P1086" s="6" t="s">
        <v>279</v>
      </c>
      <c r="Q1086" s="6" t="s">
        <v>39</v>
      </c>
      <c r="R1086" s="6" t="s">
        <v>60</v>
      </c>
      <c r="S1086" s="6" t="s">
        <v>61</v>
      </c>
      <c r="T1086" s="6" t="s">
        <v>62</v>
      </c>
      <c r="U1086" s="6" t="s">
        <v>56</v>
      </c>
      <c r="V1086" s="6" t="s">
        <v>43</v>
      </c>
      <c r="W1086" s="6" t="s">
        <v>44</v>
      </c>
      <c r="X1086" s="6" t="s">
        <v>45</v>
      </c>
      <c r="Y1086" s="6" t="s">
        <v>46</v>
      </c>
      <c r="Z1086" s="6" t="s">
        <v>1424</v>
      </c>
      <c r="AA1086" s="6" t="s">
        <v>987</v>
      </c>
      <c r="AB1086" s="7">
        <v>1</v>
      </c>
      <c r="AC1086" s="12" t="s">
        <v>3123</v>
      </c>
      <c r="AD1086" s="7"/>
      <c r="AE1086" s="7"/>
      <c r="AF1086" s="7">
        <v>21720</v>
      </c>
      <c r="AG1086" s="7">
        <v>21.72</v>
      </c>
      <c r="AH1086" s="7">
        <v>471000</v>
      </c>
    </row>
    <row r="1087" spans="1:34" ht="22" customHeight="1" x14ac:dyDescent="0.3">
      <c r="A1087" s="5">
        <v>42769</v>
      </c>
      <c r="B1087" s="6" t="s">
        <v>50</v>
      </c>
      <c r="C1087" s="6" t="s">
        <v>84</v>
      </c>
      <c r="D1087" s="6" t="s">
        <v>85</v>
      </c>
      <c r="E1087" s="6" t="s">
        <v>44</v>
      </c>
      <c r="F1087" s="6" t="s">
        <v>33</v>
      </c>
      <c r="G1087" s="7" t="s">
        <v>49</v>
      </c>
      <c r="H1087" s="7" t="s">
        <v>49</v>
      </c>
      <c r="I1087" s="6" t="s">
        <v>86</v>
      </c>
      <c r="J1087" s="6" t="s">
        <v>1271</v>
      </c>
      <c r="K1087" s="7" t="s">
        <v>49</v>
      </c>
      <c r="L1087" s="6" t="s">
        <v>61</v>
      </c>
      <c r="M1087" s="6" t="s">
        <v>1272</v>
      </c>
      <c r="N1087" s="7" t="s">
        <v>49</v>
      </c>
      <c r="O1087" s="7" t="s">
        <v>49</v>
      </c>
      <c r="P1087" s="6" t="s">
        <v>1273</v>
      </c>
      <c r="Q1087" s="6" t="s">
        <v>39</v>
      </c>
      <c r="R1087" s="6" t="s">
        <v>60</v>
      </c>
      <c r="S1087" s="6" t="s">
        <v>61</v>
      </c>
      <c r="T1087" s="6" t="s">
        <v>62</v>
      </c>
      <c r="U1087" s="6" t="s">
        <v>56</v>
      </c>
      <c r="V1087" s="6" t="s">
        <v>90</v>
      </c>
      <c r="W1087" s="6" t="s">
        <v>44</v>
      </c>
      <c r="X1087" s="6" t="s">
        <v>91</v>
      </c>
      <c r="Y1087" s="6" t="s">
        <v>46</v>
      </c>
      <c r="Z1087" s="6" t="s">
        <v>748</v>
      </c>
      <c r="AA1087" s="6" t="s">
        <v>2208</v>
      </c>
      <c r="AB1087" s="7">
        <v>1</v>
      </c>
      <c r="AC1087" s="12" t="s">
        <v>3123</v>
      </c>
      <c r="AD1087" s="7"/>
      <c r="AE1087" s="7"/>
      <c r="AF1087" s="7">
        <v>16840</v>
      </c>
      <c r="AG1087" s="7">
        <v>16.84</v>
      </c>
      <c r="AH1087" s="7">
        <v>54800</v>
      </c>
    </row>
    <row r="1088" spans="1:34" ht="22" customHeight="1" x14ac:dyDescent="0.3">
      <c r="A1088" s="5">
        <v>42768</v>
      </c>
      <c r="B1088" s="6" t="s">
        <v>50</v>
      </c>
      <c r="C1088" s="6" t="s">
        <v>84</v>
      </c>
      <c r="D1088" s="6" t="s">
        <v>85</v>
      </c>
      <c r="E1088" s="6" t="s">
        <v>44</v>
      </c>
      <c r="F1088" s="6" t="s">
        <v>33</v>
      </c>
      <c r="G1088" s="7" t="s">
        <v>49</v>
      </c>
      <c r="H1088" s="7" t="s">
        <v>49</v>
      </c>
      <c r="I1088" s="6" t="s">
        <v>86</v>
      </c>
      <c r="J1088" s="6" t="s">
        <v>1271</v>
      </c>
      <c r="K1088" s="7" t="s">
        <v>49</v>
      </c>
      <c r="L1088" s="6" t="s">
        <v>61</v>
      </c>
      <c r="M1088" s="6" t="s">
        <v>1272</v>
      </c>
      <c r="N1088" s="7" t="s">
        <v>49</v>
      </c>
      <c r="O1088" s="7" t="s">
        <v>49</v>
      </c>
      <c r="P1088" s="6" t="s">
        <v>1273</v>
      </c>
      <c r="Q1088" s="6" t="s">
        <v>39</v>
      </c>
      <c r="R1088" s="6" t="s">
        <v>60</v>
      </c>
      <c r="S1088" s="6" t="s">
        <v>61</v>
      </c>
      <c r="T1088" s="6" t="s">
        <v>62</v>
      </c>
      <c r="U1088" s="6" t="s">
        <v>56</v>
      </c>
      <c r="V1088" s="6" t="s">
        <v>90</v>
      </c>
      <c r="W1088" s="6" t="s">
        <v>44</v>
      </c>
      <c r="X1088" s="6" t="s">
        <v>91</v>
      </c>
      <c r="Y1088" s="6" t="s">
        <v>46</v>
      </c>
      <c r="Z1088" s="6" t="s">
        <v>748</v>
      </c>
      <c r="AA1088" s="6" t="s">
        <v>2244</v>
      </c>
      <c r="AB1088" s="7">
        <v>2</v>
      </c>
      <c r="AC1088" s="12" t="s">
        <v>3123</v>
      </c>
      <c r="AD1088" s="7"/>
      <c r="AE1088" s="7"/>
      <c r="AF1088" s="7">
        <v>33680</v>
      </c>
      <c r="AG1088" s="7">
        <v>33.68</v>
      </c>
      <c r="AH1088" s="7">
        <v>110000</v>
      </c>
    </row>
    <row r="1089" spans="1:34" ht="22" customHeight="1" x14ac:dyDescent="0.3">
      <c r="A1089" s="5">
        <v>42767</v>
      </c>
      <c r="B1089" s="6" t="s">
        <v>50</v>
      </c>
      <c r="C1089" s="6" t="s">
        <v>32</v>
      </c>
      <c r="D1089" s="7" t="s">
        <v>49</v>
      </c>
      <c r="E1089" s="7" t="s">
        <v>49</v>
      </c>
      <c r="F1089" s="6" t="s">
        <v>33</v>
      </c>
      <c r="G1089" s="7" t="s">
        <v>49</v>
      </c>
      <c r="H1089" s="7" t="s">
        <v>49</v>
      </c>
      <c r="I1089" s="6" t="s">
        <v>34</v>
      </c>
      <c r="J1089" s="6" t="s">
        <v>2167</v>
      </c>
      <c r="K1089" s="7" t="s">
        <v>49</v>
      </c>
      <c r="L1089" s="7" t="s">
        <v>49</v>
      </c>
      <c r="M1089" s="7" t="s">
        <v>49</v>
      </c>
      <c r="N1089" s="7" t="s">
        <v>49</v>
      </c>
      <c r="O1089" s="7" t="s">
        <v>49</v>
      </c>
      <c r="P1089" s="6" t="s">
        <v>2168</v>
      </c>
      <c r="Q1089" s="6" t="s">
        <v>1550</v>
      </c>
      <c r="R1089" s="6" t="s">
        <v>1714</v>
      </c>
      <c r="S1089" s="6" t="s">
        <v>1715</v>
      </c>
      <c r="T1089" s="6" t="s">
        <v>1716</v>
      </c>
      <c r="U1089" s="6" t="s">
        <v>99</v>
      </c>
      <c r="V1089" s="6" t="s">
        <v>43</v>
      </c>
      <c r="W1089" s="6" t="s">
        <v>44</v>
      </c>
      <c r="X1089" s="6" t="s">
        <v>45</v>
      </c>
      <c r="Y1089" s="6" t="s">
        <v>46</v>
      </c>
      <c r="Z1089" s="6" t="s">
        <v>339</v>
      </c>
      <c r="AA1089" s="6" t="s">
        <v>2246</v>
      </c>
      <c r="AB1089" s="7">
        <v>3</v>
      </c>
      <c r="AC1089" s="12" t="s">
        <v>3123</v>
      </c>
      <c r="AD1089" s="7"/>
      <c r="AE1089" s="7"/>
      <c r="AF1089" s="7">
        <v>59640</v>
      </c>
      <c r="AG1089" s="7">
        <v>59.64</v>
      </c>
      <c r="AH1089" s="7">
        <v>175000</v>
      </c>
    </row>
    <row r="1090" spans="1:34" ht="22" customHeight="1" x14ac:dyDescent="0.3">
      <c r="A1090" s="2">
        <v>42767</v>
      </c>
      <c r="B1090" s="3" t="s">
        <v>31</v>
      </c>
      <c r="C1090" s="3" t="s">
        <v>32</v>
      </c>
      <c r="D1090" s="4" t="s">
        <v>49</v>
      </c>
      <c r="E1090" s="4" t="s">
        <v>49</v>
      </c>
      <c r="F1090" s="3" t="s">
        <v>33</v>
      </c>
      <c r="G1090" s="4" t="s">
        <v>49</v>
      </c>
      <c r="H1090" s="4" t="s">
        <v>49</v>
      </c>
      <c r="I1090" s="3" t="s">
        <v>34</v>
      </c>
      <c r="J1090" s="3" t="s">
        <v>77</v>
      </c>
      <c r="K1090" s="3" t="s">
        <v>78</v>
      </c>
      <c r="L1090" s="3" t="s">
        <v>68</v>
      </c>
      <c r="M1090" s="3" t="s">
        <v>33</v>
      </c>
      <c r="N1090" s="4" t="s">
        <v>49</v>
      </c>
      <c r="O1090" s="4" t="s">
        <v>49</v>
      </c>
      <c r="P1090" s="3" t="s">
        <v>79</v>
      </c>
      <c r="Q1090" s="3" t="s">
        <v>39</v>
      </c>
      <c r="R1090" s="3" t="s">
        <v>67</v>
      </c>
      <c r="S1090" s="3" t="s">
        <v>68</v>
      </c>
      <c r="T1090" s="3" t="s">
        <v>69</v>
      </c>
      <c r="U1090" s="3" t="s">
        <v>70</v>
      </c>
      <c r="V1090" s="3" t="s">
        <v>43</v>
      </c>
      <c r="W1090" s="3" t="s">
        <v>44</v>
      </c>
      <c r="X1090" s="3" t="s">
        <v>45</v>
      </c>
      <c r="Y1090" s="3" t="s">
        <v>46</v>
      </c>
      <c r="Z1090" s="3" t="s">
        <v>231</v>
      </c>
      <c r="AA1090" s="3" t="s">
        <v>2247</v>
      </c>
      <c r="AB1090" s="4">
        <v>1</v>
      </c>
      <c r="AC1090" s="12" t="s">
        <v>3123</v>
      </c>
      <c r="AD1090" s="10"/>
      <c r="AE1090" s="10"/>
      <c r="AF1090" s="4">
        <v>2926</v>
      </c>
      <c r="AG1090" s="4">
        <v>2.93</v>
      </c>
      <c r="AH1090" s="4">
        <v>39600</v>
      </c>
    </row>
    <row r="1091" spans="1:34" ht="22" customHeight="1" x14ac:dyDescent="0.3">
      <c r="A1091" s="5">
        <v>42766</v>
      </c>
      <c r="B1091" s="6" t="s">
        <v>50</v>
      </c>
      <c r="C1091" s="6" t="s">
        <v>32</v>
      </c>
      <c r="D1091" s="7" t="s">
        <v>49</v>
      </c>
      <c r="E1091" s="7" t="s">
        <v>49</v>
      </c>
      <c r="F1091" s="6" t="s">
        <v>33</v>
      </c>
      <c r="G1091" s="7" t="s">
        <v>49</v>
      </c>
      <c r="H1091" s="7" t="s">
        <v>49</v>
      </c>
      <c r="I1091" s="6" t="s">
        <v>34</v>
      </c>
      <c r="J1091" s="6" t="s">
        <v>305</v>
      </c>
      <c r="K1091" s="7" t="s">
        <v>49</v>
      </c>
      <c r="L1091" s="6" t="s">
        <v>307</v>
      </c>
      <c r="M1091" s="6" t="s">
        <v>33</v>
      </c>
      <c r="N1091" s="7">
        <v>1134995330.5699999</v>
      </c>
      <c r="O1091" s="7">
        <v>894516915.13</v>
      </c>
      <c r="P1091" s="6" t="s">
        <v>1553</v>
      </c>
      <c r="Q1091" s="6" t="s">
        <v>39</v>
      </c>
      <c r="R1091" s="6" t="s">
        <v>310</v>
      </c>
      <c r="S1091" s="6" t="s">
        <v>307</v>
      </c>
      <c r="T1091" s="6" t="s">
        <v>311</v>
      </c>
      <c r="U1091" s="6" t="s">
        <v>56</v>
      </c>
      <c r="V1091" s="6" t="s">
        <v>43</v>
      </c>
      <c r="W1091" s="6" t="s">
        <v>44</v>
      </c>
      <c r="X1091" s="6" t="s">
        <v>45</v>
      </c>
      <c r="Y1091" s="6" t="s">
        <v>46</v>
      </c>
      <c r="Z1091" s="6" t="s">
        <v>140</v>
      </c>
      <c r="AA1091" s="6" t="s">
        <v>2066</v>
      </c>
      <c r="AB1091" s="7">
        <v>5</v>
      </c>
      <c r="AC1091" s="12" t="s">
        <v>3123</v>
      </c>
      <c r="AD1091" s="7"/>
      <c r="AE1091" s="7"/>
      <c r="AF1091" s="7">
        <v>95910</v>
      </c>
      <c r="AG1091" s="7">
        <v>95.91</v>
      </c>
      <c r="AH1091" s="7">
        <v>77200</v>
      </c>
    </row>
    <row r="1092" spans="1:34" ht="22" customHeight="1" x14ac:dyDescent="0.3">
      <c r="A1092" s="2">
        <v>42763</v>
      </c>
      <c r="B1092" s="3" t="s">
        <v>50</v>
      </c>
      <c r="C1092" s="3" t="s">
        <v>84</v>
      </c>
      <c r="D1092" s="3" t="s">
        <v>85</v>
      </c>
      <c r="E1092" s="3" t="s">
        <v>44</v>
      </c>
      <c r="F1092" s="3" t="s">
        <v>33</v>
      </c>
      <c r="G1092" s="4" t="s">
        <v>49</v>
      </c>
      <c r="H1092" s="4" t="s">
        <v>49</v>
      </c>
      <c r="I1092" s="3" t="s">
        <v>86</v>
      </c>
      <c r="J1092" s="3" t="s">
        <v>1271</v>
      </c>
      <c r="K1092" s="4" t="s">
        <v>49</v>
      </c>
      <c r="L1092" s="3" t="s">
        <v>61</v>
      </c>
      <c r="M1092" s="3" t="s">
        <v>1272</v>
      </c>
      <c r="N1092" s="4" t="s">
        <v>49</v>
      </c>
      <c r="O1092" s="4" t="s">
        <v>49</v>
      </c>
      <c r="P1092" s="3" t="s">
        <v>1273</v>
      </c>
      <c r="Q1092" s="3" t="s">
        <v>39</v>
      </c>
      <c r="R1092" s="3" t="s">
        <v>60</v>
      </c>
      <c r="S1092" s="3" t="s">
        <v>61</v>
      </c>
      <c r="T1092" s="3" t="s">
        <v>62</v>
      </c>
      <c r="U1092" s="3" t="s">
        <v>56</v>
      </c>
      <c r="V1092" s="3" t="s">
        <v>90</v>
      </c>
      <c r="W1092" s="3" t="s">
        <v>44</v>
      </c>
      <c r="X1092" s="3" t="s">
        <v>91</v>
      </c>
      <c r="Y1092" s="3" t="s">
        <v>46</v>
      </c>
      <c r="Z1092" s="3" t="s">
        <v>748</v>
      </c>
      <c r="AA1092" s="3" t="s">
        <v>2248</v>
      </c>
      <c r="AB1092" s="4">
        <v>1</v>
      </c>
      <c r="AC1092" s="12" t="s">
        <v>3123</v>
      </c>
      <c r="AD1092" s="10"/>
      <c r="AE1092" s="10"/>
      <c r="AF1092" s="4">
        <v>16840</v>
      </c>
      <c r="AG1092" s="4">
        <v>16.84</v>
      </c>
      <c r="AH1092" s="4">
        <v>60000</v>
      </c>
    </row>
    <row r="1093" spans="1:34" ht="22" customHeight="1" x14ac:dyDescent="0.3">
      <c r="A1093" s="2">
        <v>42760</v>
      </c>
      <c r="B1093" s="3" t="s">
        <v>50</v>
      </c>
      <c r="C1093" s="3" t="s">
        <v>84</v>
      </c>
      <c r="D1093" s="3" t="s">
        <v>85</v>
      </c>
      <c r="E1093" s="3" t="s">
        <v>44</v>
      </c>
      <c r="F1093" s="3" t="s">
        <v>33</v>
      </c>
      <c r="G1093" s="4" t="s">
        <v>49</v>
      </c>
      <c r="H1093" s="4" t="s">
        <v>49</v>
      </c>
      <c r="I1093" s="3" t="s">
        <v>86</v>
      </c>
      <c r="J1093" s="3" t="s">
        <v>127</v>
      </c>
      <c r="K1093" s="3" t="s">
        <v>88</v>
      </c>
      <c r="L1093" s="3" t="s">
        <v>61</v>
      </c>
      <c r="M1093" s="4" t="s">
        <v>49</v>
      </c>
      <c r="N1093" s="4" t="s">
        <v>49</v>
      </c>
      <c r="O1093" s="4" t="s">
        <v>49</v>
      </c>
      <c r="P1093" s="3" t="s">
        <v>128</v>
      </c>
      <c r="Q1093" s="3" t="s">
        <v>39</v>
      </c>
      <c r="R1093" s="3" t="s">
        <v>106</v>
      </c>
      <c r="S1093" s="3" t="s">
        <v>61</v>
      </c>
      <c r="T1093" s="3" t="s">
        <v>107</v>
      </c>
      <c r="U1093" s="3" t="s">
        <v>56</v>
      </c>
      <c r="V1093" s="3" t="s">
        <v>90</v>
      </c>
      <c r="W1093" s="3" t="s">
        <v>44</v>
      </c>
      <c r="X1093" s="3" t="s">
        <v>91</v>
      </c>
      <c r="Y1093" s="3" t="s">
        <v>46</v>
      </c>
      <c r="Z1093" s="3" t="s">
        <v>129</v>
      </c>
      <c r="AA1093" s="3" t="s">
        <v>2250</v>
      </c>
      <c r="AB1093" s="4">
        <v>2</v>
      </c>
      <c r="AC1093" s="12" t="s">
        <v>3123</v>
      </c>
      <c r="AD1093" s="10"/>
      <c r="AE1093" s="10"/>
      <c r="AF1093" s="4">
        <v>35072</v>
      </c>
      <c r="AG1093" s="4">
        <v>35.07</v>
      </c>
      <c r="AH1093" s="4">
        <v>231000</v>
      </c>
    </row>
    <row r="1094" spans="1:34" ht="22" customHeight="1" x14ac:dyDescent="0.3">
      <c r="A1094" s="5">
        <v>42760</v>
      </c>
      <c r="B1094" s="6" t="s">
        <v>50</v>
      </c>
      <c r="C1094" s="6" t="s">
        <v>32</v>
      </c>
      <c r="D1094" s="7" t="s">
        <v>49</v>
      </c>
      <c r="E1094" s="7" t="s">
        <v>49</v>
      </c>
      <c r="F1094" s="6" t="s">
        <v>33</v>
      </c>
      <c r="G1094" s="7" t="s">
        <v>49</v>
      </c>
      <c r="H1094" s="7" t="s">
        <v>49</v>
      </c>
      <c r="I1094" s="6" t="s">
        <v>34</v>
      </c>
      <c r="J1094" s="6" t="s">
        <v>305</v>
      </c>
      <c r="K1094" s="7" t="s">
        <v>49</v>
      </c>
      <c r="L1094" s="6" t="s">
        <v>307</v>
      </c>
      <c r="M1094" s="6" t="s">
        <v>33</v>
      </c>
      <c r="N1094" s="7">
        <v>1134995330.5699999</v>
      </c>
      <c r="O1094" s="7">
        <v>894516915.13</v>
      </c>
      <c r="P1094" s="6" t="s">
        <v>1553</v>
      </c>
      <c r="Q1094" s="6" t="s">
        <v>39</v>
      </c>
      <c r="R1094" s="6" t="s">
        <v>310</v>
      </c>
      <c r="S1094" s="6" t="s">
        <v>307</v>
      </c>
      <c r="T1094" s="6" t="s">
        <v>311</v>
      </c>
      <c r="U1094" s="6" t="s">
        <v>56</v>
      </c>
      <c r="V1094" s="6" t="s">
        <v>43</v>
      </c>
      <c r="W1094" s="6" t="s">
        <v>44</v>
      </c>
      <c r="X1094" s="6" t="s">
        <v>45</v>
      </c>
      <c r="Y1094" s="6" t="s">
        <v>46</v>
      </c>
      <c r="Z1094" s="6" t="s">
        <v>140</v>
      </c>
      <c r="AA1094" s="6" t="s">
        <v>2251</v>
      </c>
      <c r="AB1094" s="7">
        <v>3</v>
      </c>
      <c r="AC1094" s="12" t="s">
        <v>3123</v>
      </c>
      <c r="AD1094" s="7"/>
      <c r="AE1094" s="7"/>
      <c r="AF1094" s="7">
        <v>57470</v>
      </c>
      <c r="AG1094" s="7">
        <v>57.47</v>
      </c>
      <c r="AH1094" s="7">
        <v>46300</v>
      </c>
    </row>
    <row r="1095" spans="1:34" ht="22" customHeight="1" x14ac:dyDescent="0.3">
      <c r="A1095" s="2">
        <v>42757</v>
      </c>
      <c r="B1095" s="3" t="s">
        <v>31</v>
      </c>
      <c r="C1095" s="3" t="s">
        <v>32</v>
      </c>
      <c r="D1095" s="4" t="s">
        <v>49</v>
      </c>
      <c r="E1095" s="4" t="s">
        <v>49</v>
      </c>
      <c r="F1095" s="3" t="s">
        <v>33</v>
      </c>
      <c r="G1095" s="4" t="s">
        <v>49</v>
      </c>
      <c r="H1095" s="4" t="s">
        <v>49</v>
      </c>
      <c r="I1095" s="3" t="s">
        <v>34</v>
      </c>
      <c r="J1095" s="3" t="s">
        <v>35</v>
      </c>
      <c r="K1095" s="3" t="s">
        <v>36</v>
      </c>
      <c r="L1095" s="3" t="s">
        <v>37</v>
      </c>
      <c r="M1095" s="3" t="s">
        <v>33</v>
      </c>
      <c r="N1095" s="4" t="s">
        <v>49</v>
      </c>
      <c r="O1095" s="4" t="s">
        <v>49</v>
      </c>
      <c r="P1095" s="3" t="s">
        <v>38</v>
      </c>
      <c r="Q1095" s="3" t="s">
        <v>39</v>
      </c>
      <c r="R1095" s="3" t="s">
        <v>40</v>
      </c>
      <c r="S1095" s="3" t="s">
        <v>37</v>
      </c>
      <c r="T1095" s="3" t="s">
        <v>41</v>
      </c>
      <c r="U1095" s="3" t="s">
        <v>42</v>
      </c>
      <c r="V1095" s="3" t="s">
        <v>43</v>
      </c>
      <c r="W1095" s="3" t="s">
        <v>44</v>
      </c>
      <c r="X1095" s="3" t="s">
        <v>45</v>
      </c>
      <c r="Y1095" s="3" t="s">
        <v>46</v>
      </c>
      <c r="Z1095" s="3" t="s">
        <v>47</v>
      </c>
      <c r="AA1095" s="3" t="s">
        <v>2252</v>
      </c>
      <c r="AB1095" s="4">
        <v>12</v>
      </c>
      <c r="AC1095" s="12" t="s">
        <v>3123</v>
      </c>
      <c r="AD1095" s="10"/>
      <c r="AE1095" s="10"/>
      <c r="AF1095" s="4">
        <v>223020</v>
      </c>
      <c r="AG1095" s="4">
        <v>223.02</v>
      </c>
      <c r="AH1095" s="3" t="s">
        <v>49</v>
      </c>
    </row>
    <row r="1096" spans="1:34" ht="22" customHeight="1" x14ac:dyDescent="0.3">
      <c r="A1096" s="2">
        <v>42755</v>
      </c>
      <c r="B1096" s="3" t="s">
        <v>50</v>
      </c>
      <c r="C1096" s="3" t="s">
        <v>84</v>
      </c>
      <c r="D1096" s="3" t="s">
        <v>85</v>
      </c>
      <c r="E1096" s="3" t="s">
        <v>44</v>
      </c>
      <c r="F1096" s="3" t="s">
        <v>33</v>
      </c>
      <c r="G1096" s="4" t="s">
        <v>49</v>
      </c>
      <c r="H1096" s="4" t="s">
        <v>49</v>
      </c>
      <c r="I1096" s="3" t="s">
        <v>86</v>
      </c>
      <c r="J1096" s="3" t="s">
        <v>1271</v>
      </c>
      <c r="K1096" s="4" t="s">
        <v>49</v>
      </c>
      <c r="L1096" s="3" t="s">
        <v>61</v>
      </c>
      <c r="M1096" s="3" t="s">
        <v>1272</v>
      </c>
      <c r="N1096" s="4" t="s">
        <v>49</v>
      </c>
      <c r="O1096" s="4" t="s">
        <v>49</v>
      </c>
      <c r="P1096" s="3" t="s">
        <v>1273</v>
      </c>
      <c r="Q1096" s="3" t="s">
        <v>39</v>
      </c>
      <c r="R1096" s="3" t="s">
        <v>60</v>
      </c>
      <c r="S1096" s="3" t="s">
        <v>61</v>
      </c>
      <c r="T1096" s="3" t="s">
        <v>62</v>
      </c>
      <c r="U1096" s="3" t="s">
        <v>56</v>
      </c>
      <c r="V1096" s="3" t="s">
        <v>90</v>
      </c>
      <c r="W1096" s="3" t="s">
        <v>44</v>
      </c>
      <c r="X1096" s="3" t="s">
        <v>91</v>
      </c>
      <c r="Y1096" s="3" t="s">
        <v>46</v>
      </c>
      <c r="Z1096" s="3" t="s">
        <v>748</v>
      </c>
      <c r="AA1096" s="3" t="s">
        <v>2254</v>
      </c>
      <c r="AB1096" s="4">
        <v>1</v>
      </c>
      <c r="AC1096" s="12" t="s">
        <v>3123</v>
      </c>
      <c r="AD1096" s="10"/>
      <c r="AE1096" s="10"/>
      <c r="AF1096" s="4">
        <v>16840</v>
      </c>
      <c r="AG1096" s="4">
        <v>16.84</v>
      </c>
      <c r="AH1096" s="4">
        <v>60000</v>
      </c>
    </row>
    <row r="1097" spans="1:34" ht="22" customHeight="1" x14ac:dyDescent="0.3">
      <c r="A1097" s="5">
        <v>42753</v>
      </c>
      <c r="B1097" s="6" t="s">
        <v>50</v>
      </c>
      <c r="C1097" s="6" t="s">
        <v>84</v>
      </c>
      <c r="D1097" s="6" t="s">
        <v>85</v>
      </c>
      <c r="E1097" s="6" t="s">
        <v>44</v>
      </c>
      <c r="F1097" s="6" t="s">
        <v>33</v>
      </c>
      <c r="G1097" s="7" t="s">
        <v>49</v>
      </c>
      <c r="H1097" s="7" t="s">
        <v>49</v>
      </c>
      <c r="I1097" s="6" t="s">
        <v>86</v>
      </c>
      <c r="J1097" s="6" t="s">
        <v>1271</v>
      </c>
      <c r="K1097" s="7" t="s">
        <v>49</v>
      </c>
      <c r="L1097" s="6" t="s">
        <v>61</v>
      </c>
      <c r="M1097" s="6" t="s">
        <v>1272</v>
      </c>
      <c r="N1097" s="7" t="s">
        <v>49</v>
      </c>
      <c r="O1097" s="7" t="s">
        <v>49</v>
      </c>
      <c r="P1097" s="6" t="s">
        <v>1273</v>
      </c>
      <c r="Q1097" s="6" t="s">
        <v>39</v>
      </c>
      <c r="R1097" s="6" t="s">
        <v>60</v>
      </c>
      <c r="S1097" s="6" t="s">
        <v>61</v>
      </c>
      <c r="T1097" s="6" t="s">
        <v>62</v>
      </c>
      <c r="U1097" s="6" t="s">
        <v>56</v>
      </c>
      <c r="V1097" s="6" t="s">
        <v>90</v>
      </c>
      <c r="W1097" s="6" t="s">
        <v>44</v>
      </c>
      <c r="X1097" s="6" t="s">
        <v>91</v>
      </c>
      <c r="Y1097" s="6" t="s">
        <v>46</v>
      </c>
      <c r="Z1097" s="6" t="s">
        <v>748</v>
      </c>
      <c r="AA1097" s="6" t="s">
        <v>2256</v>
      </c>
      <c r="AB1097" s="7">
        <v>1</v>
      </c>
      <c r="AC1097" s="12" t="s">
        <v>3123</v>
      </c>
      <c r="AD1097" s="7"/>
      <c r="AE1097" s="7"/>
      <c r="AF1097" s="7">
        <v>16840</v>
      </c>
      <c r="AG1097" s="7">
        <v>16.84</v>
      </c>
      <c r="AH1097" s="7">
        <v>60000</v>
      </c>
    </row>
    <row r="1098" spans="1:34" ht="22" customHeight="1" x14ac:dyDescent="0.3">
      <c r="A1098" s="2">
        <v>42753</v>
      </c>
      <c r="B1098" s="3" t="s">
        <v>50</v>
      </c>
      <c r="C1098" s="3" t="s">
        <v>84</v>
      </c>
      <c r="D1098" s="3" t="s">
        <v>85</v>
      </c>
      <c r="E1098" s="3" t="s">
        <v>44</v>
      </c>
      <c r="F1098" s="3" t="s">
        <v>33</v>
      </c>
      <c r="G1098" s="4" t="s">
        <v>49</v>
      </c>
      <c r="H1098" s="4" t="s">
        <v>49</v>
      </c>
      <c r="I1098" s="3" t="s">
        <v>86</v>
      </c>
      <c r="J1098" s="3" t="s">
        <v>1624</v>
      </c>
      <c r="K1098" s="4" t="s">
        <v>49</v>
      </c>
      <c r="L1098" s="3" t="s">
        <v>61</v>
      </c>
      <c r="M1098" s="4" t="s">
        <v>49</v>
      </c>
      <c r="N1098" s="4" t="s">
        <v>49</v>
      </c>
      <c r="O1098" s="4" t="s">
        <v>49</v>
      </c>
      <c r="P1098" s="3" t="s">
        <v>1625</v>
      </c>
      <c r="Q1098" s="3" t="s">
        <v>39</v>
      </c>
      <c r="R1098" s="3" t="s">
        <v>60</v>
      </c>
      <c r="S1098" s="3" t="s">
        <v>61</v>
      </c>
      <c r="T1098" s="3" t="s">
        <v>62</v>
      </c>
      <c r="U1098" s="3" t="s">
        <v>56</v>
      </c>
      <c r="V1098" s="3" t="s">
        <v>90</v>
      </c>
      <c r="W1098" s="3" t="s">
        <v>44</v>
      </c>
      <c r="X1098" s="3" t="s">
        <v>91</v>
      </c>
      <c r="Y1098" s="3" t="s">
        <v>46</v>
      </c>
      <c r="Z1098" s="3" t="s">
        <v>2122</v>
      </c>
      <c r="AA1098" s="3" t="s">
        <v>2257</v>
      </c>
      <c r="AB1098" s="4">
        <v>2</v>
      </c>
      <c r="AC1098" s="12" t="s">
        <v>3123</v>
      </c>
      <c r="AD1098" s="10"/>
      <c r="AE1098" s="10"/>
      <c r="AF1098" s="4">
        <v>43094</v>
      </c>
      <c r="AG1098" s="4">
        <v>43.09</v>
      </c>
      <c r="AH1098" s="4">
        <v>182000</v>
      </c>
    </row>
    <row r="1099" spans="1:34" ht="22" customHeight="1" x14ac:dyDescent="0.3">
      <c r="A1099" s="5">
        <v>42752</v>
      </c>
      <c r="B1099" s="6" t="s">
        <v>50</v>
      </c>
      <c r="C1099" s="6" t="s">
        <v>32</v>
      </c>
      <c r="D1099" s="7" t="s">
        <v>49</v>
      </c>
      <c r="E1099" s="7" t="s">
        <v>49</v>
      </c>
      <c r="F1099" s="6" t="s">
        <v>33</v>
      </c>
      <c r="G1099" s="7" t="s">
        <v>49</v>
      </c>
      <c r="H1099" s="7" t="s">
        <v>49</v>
      </c>
      <c r="I1099" s="6" t="s">
        <v>34</v>
      </c>
      <c r="J1099" s="6" t="s">
        <v>870</v>
      </c>
      <c r="K1099" s="6" t="s">
        <v>818</v>
      </c>
      <c r="L1099" s="6" t="s">
        <v>61</v>
      </c>
      <c r="M1099" s="6" t="s">
        <v>593</v>
      </c>
      <c r="N1099" s="8">
        <v>9094215</v>
      </c>
      <c r="O1099" s="7" t="s">
        <v>49</v>
      </c>
      <c r="P1099" s="6" t="s">
        <v>871</v>
      </c>
      <c r="Q1099" s="6" t="s">
        <v>39</v>
      </c>
      <c r="R1099" s="6" t="s">
        <v>60</v>
      </c>
      <c r="S1099" s="6" t="s">
        <v>61</v>
      </c>
      <c r="T1099" s="6" t="s">
        <v>62</v>
      </c>
      <c r="U1099" s="6" t="s">
        <v>56</v>
      </c>
      <c r="V1099" s="6" t="s">
        <v>43</v>
      </c>
      <c r="W1099" s="6" t="s">
        <v>44</v>
      </c>
      <c r="X1099" s="6" t="s">
        <v>45</v>
      </c>
      <c r="Y1099" s="6" t="s">
        <v>46</v>
      </c>
      <c r="Z1099" s="6" t="s">
        <v>2258</v>
      </c>
      <c r="AA1099" s="6" t="s">
        <v>2259</v>
      </c>
      <c r="AB1099" s="7">
        <v>1</v>
      </c>
      <c r="AC1099" s="12" t="s">
        <v>3123</v>
      </c>
      <c r="AD1099" s="7"/>
      <c r="AE1099" s="7"/>
      <c r="AF1099" s="7">
        <v>1430</v>
      </c>
      <c r="AG1099" s="7">
        <v>1.43</v>
      </c>
      <c r="AH1099" s="7">
        <v>17200</v>
      </c>
    </row>
    <row r="1100" spans="1:34" ht="22" customHeight="1" x14ac:dyDescent="0.3">
      <c r="A1100" s="2">
        <v>42752</v>
      </c>
      <c r="B1100" s="3" t="s">
        <v>50</v>
      </c>
      <c r="C1100" s="3" t="s">
        <v>32</v>
      </c>
      <c r="D1100" s="4" t="s">
        <v>49</v>
      </c>
      <c r="E1100" s="4" t="s">
        <v>49</v>
      </c>
      <c r="F1100" s="3" t="s">
        <v>33</v>
      </c>
      <c r="G1100" s="4" t="s">
        <v>49</v>
      </c>
      <c r="H1100" s="4" t="s">
        <v>49</v>
      </c>
      <c r="I1100" s="3" t="s">
        <v>34</v>
      </c>
      <c r="J1100" s="3" t="s">
        <v>507</v>
      </c>
      <c r="K1100" s="4" t="s">
        <v>49</v>
      </c>
      <c r="L1100" s="3" t="s">
        <v>307</v>
      </c>
      <c r="M1100" s="4" t="s">
        <v>49</v>
      </c>
      <c r="N1100" s="4" t="s">
        <v>49</v>
      </c>
      <c r="O1100" s="4" t="s">
        <v>49</v>
      </c>
      <c r="P1100" s="3" t="s">
        <v>158</v>
      </c>
      <c r="Q1100" s="3" t="s">
        <v>39</v>
      </c>
      <c r="R1100" s="3" t="s">
        <v>106</v>
      </c>
      <c r="S1100" s="3" t="s">
        <v>61</v>
      </c>
      <c r="T1100" s="3" t="s">
        <v>107</v>
      </c>
      <c r="U1100" s="3" t="s">
        <v>56</v>
      </c>
      <c r="V1100" s="3" t="s">
        <v>43</v>
      </c>
      <c r="W1100" s="3" t="s">
        <v>44</v>
      </c>
      <c r="X1100" s="3" t="s">
        <v>45</v>
      </c>
      <c r="Y1100" s="3" t="s">
        <v>46</v>
      </c>
      <c r="Z1100" s="3" t="s">
        <v>1933</v>
      </c>
      <c r="AA1100" s="3" t="s">
        <v>2260</v>
      </c>
      <c r="AB1100" s="4">
        <v>10</v>
      </c>
      <c r="AC1100" s="12" t="s">
        <v>3123</v>
      </c>
      <c r="AD1100" s="10"/>
      <c r="AE1100" s="10"/>
      <c r="AF1100" s="4">
        <v>100720</v>
      </c>
      <c r="AG1100" s="4">
        <v>100.72</v>
      </c>
      <c r="AH1100" s="4">
        <v>225000</v>
      </c>
    </row>
    <row r="1101" spans="1:34" ht="22" customHeight="1" x14ac:dyDescent="0.3">
      <c r="A1101" s="5">
        <v>42750</v>
      </c>
      <c r="B1101" s="6" t="s">
        <v>50</v>
      </c>
      <c r="C1101" s="6" t="s">
        <v>32</v>
      </c>
      <c r="D1101" s="7" t="s">
        <v>49</v>
      </c>
      <c r="E1101" s="7" t="s">
        <v>49</v>
      </c>
      <c r="F1101" s="6" t="s">
        <v>33</v>
      </c>
      <c r="G1101" s="7" t="s">
        <v>49</v>
      </c>
      <c r="H1101" s="7" t="s">
        <v>49</v>
      </c>
      <c r="I1101" s="6" t="s">
        <v>34</v>
      </c>
      <c r="J1101" s="6" t="s">
        <v>557</v>
      </c>
      <c r="K1101" s="6" t="s">
        <v>558</v>
      </c>
      <c r="L1101" s="6" t="s">
        <v>187</v>
      </c>
      <c r="M1101" s="6" t="s">
        <v>33</v>
      </c>
      <c r="N1101" s="7" t="s">
        <v>49</v>
      </c>
      <c r="O1101" s="7" t="s">
        <v>49</v>
      </c>
      <c r="P1101" s="6" t="s">
        <v>559</v>
      </c>
      <c r="Q1101" s="6" t="s">
        <v>39</v>
      </c>
      <c r="R1101" s="6" t="s">
        <v>186</v>
      </c>
      <c r="S1101" s="6" t="s">
        <v>187</v>
      </c>
      <c r="T1101" s="6" t="s">
        <v>188</v>
      </c>
      <c r="U1101" s="6" t="s">
        <v>42</v>
      </c>
      <c r="V1101" s="6" t="s">
        <v>90</v>
      </c>
      <c r="W1101" s="6" t="s">
        <v>44</v>
      </c>
      <c r="X1101" s="6" t="s">
        <v>91</v>
      </c>
      <c r="Y1101" s="6" t="s">
        <v>46</v>
      </c>
      <c r="Z1101" s="6" t="s">
        <v>251</v>
      </c>
      <c r="AA1101" s="6" t="s">
        <v>2261</v>
      </c>
      <c r="AB1101" s="7">
        <v>1</v>
      </c>
      <c r="AC1101" s="12" t="s">
        <v>3123</v>
      </c>
      <c r="AD1101" s="7"/>
      <c r="AE1101" s="7"/>
      <c r="AF1101" s="7">
        <v>17097</v>
      </c>
      <c r="AG1101" s="7">
        <v>17.100000000000001</v>
      </c>
      <c r="AH1101" s="7">
        <v>27300</v>
      </c>
    </row>
    <row r="1102" spans="1:34" ht="22" customHeight="1" x14ac:dyDescent="0.3">
      <c r="A1102" s="2">
        <v>42748</v>
      </c>
      <c r="B1102" s="3" t="s">
        <v>31</v>
      </c>
      <c r="C1102" s="3" t="s">
        <v>32</v>
      </c>
      <c r="D1102" s="4" t="s">
        <v>49</v>
      </c>
      <c r="E1102" s="4" t="s">
        <v>49</v>
      </c>
      <c r="F1102" s="3" t="s">
        <v>33</v>
      </c>
      <c r="G1102" s="4" t="s">
        <v>49</v>
      </c>
      <c r="H1102" s="4" t="s">
        <v>49</v>
      </c>
      <c r="I1102" s="3" t="s">
        <v>34</v>
      </c>
      <c r="J1102" s="3" t="s">
        <v>77</v>
      </c>
      <c r="K1102" s="3" t="s">
        <v>78</v>
      </c>
      <c r="L1102" s="3" t="s">
        <v>68</v>
      </c>
      <c r="M1102" s="3" t="s">
        <v>33</v>
      </c>
      <c r="N1102" s="4" t="s">
        <v>49</v>
      </c>
      <c r="O1102" s="4" t="s">
        <v>49</v>
      </c>
      <c r="P1102" s="3" t="s">
        <v>79</v>
      </c>
      <c r="Q1102" s="3" t="s">
        <v>39</v>
      </c>
      <c r="R1102" s="3" t="s">
        <v>67</v>
      </c>
      <c r="S1102" s="3" t="s">
        <v>68</v>
      </c>
      <c r="T1102" s="3" t="s">
        <v>69</v>
      </c>
      <c r="U1102" s="3" t="s">
        <v>70</v>
      </c>
      <c r="V1102" s="3" t="s">
        <v>43</v>
      </c>
      <c r="W1102" s="3" t="s">
        <v>44</v>
      </c>
      <c r="X1102" s="3" t="s">
        <v>45</v>
      </c>
      <c r="Y1102" s="3" t="s">
        <v>46</v>
      </c>
      <c r="Z1102" s="3" t="s">
        <v>231</v>
      </c>
      <c r="AA1102" s="3" t="s">
        <v>2262</v>
      </c>
      <c r="AB1102" s="4">
        <v>1</v>
      </c>
      <c r="AC1102" s="12" t="s">
        <v>3123</v>
      </c>
      <c r="AD1102" s="10"/>
      <c r="AE1102" s="10"/>
      <c r="AF1102" s="4">
        <v>3437</v>
      </c>
      <c r="AG1102" s="4">
        <v>3.44</v>
      </c>
      <c r="AH1102" s="4">
        <v>46100</v>
      </c>
    </row>
    <row r="1103" spans="1:34" ht="22" customHeight="1" x14ac:dyDescent="0.3">
      <c r="A1103" s="2">
        <v>42747</v>
      </c>
      <c r="B1103" s="3" t="s">
        <v>50</v>
      </c>
      <c r="C1103" s="3" t="s">
        <v>84</v>
      </c>
      <c r="D1103" s="3" t="s">
        <v>85</v>
      </c>
      <c r="E1103" s="3" t="s">
        <v>44</v>
      </c>
      <c r="F1103" s="3" t="s">
        <v>33</v>
      </c>
      <c r="G1103" s="4" t="s">
        <v>49</v>
      </c>
      <c r="H1103" s="4" t="s">
        <v>49</v>
      </c>
      <c r="I1103" s="3" t="s">
        <v>86</v>
      </c>
      <c r="J1103" s="3" t="s">
        <v>166</v>
      </c>
      <c r="K1103" s="4" t="s">
        <v>49</v>
      </c>
      <c r="L1103" s="3" t="s">
        <v>61</v>
      </c>
      <c r="M1103" s="4" t="s">
        <v>49</v>
      </c>
      <c r="N1103" s="4" t="s">
        <v>49</v>
      </c>
      <c r="O1103" s="4" t="s">
        <v>49</v>
      </c>
      <c r="P1103" s="3" t="s">
        <v>167</v>
      </c>
      <c r="Q1103" s="3" t="s">
        <v>39</v>
      </c>
      <c r="R1103" s="3" t="s">
        <v>106</v>
      </c>
      <c r="S1103" s="3" t="s">
        <v>61</v>
      </c>
      <c r="T1103" s="3" t="s">
        <v>107</v>
      </c>
      <c r="U1103" s="3" t="s">
        <v>56</v>
      </c>
      <c r="V1103" s="3" t="s">
        <v>90</v>
      </c>
      <c r="W1103" s="3" t="s">
        <v>44</v>
      </c>
      <c r="X1103" s="3" t="s">
        <v>91</v>
      </c>
      <c r="Y1103" s="3" t="s">
        <v>46</v>
      </c>
      <c r="Z1103" s="3" t="s">
        <v>1386</v>
      </c>
      <c r="AA1103" s="3" t="s">
        <v>2263</v>
      </c>
      <c r="AB1103" s="4">
        <v>1</v>
      </c>
      <c r="AC1103" s="12" t="s">
        <v>3123</v>
      </c>
      <c r="AD1103" s="10"/>
      <c r="AE1103" s="10"/>
      <c r="AF1103" s="4">
        <v>19380</v>
      </c>
      <c r="AG1103" s="4">
        <v>19.38</v>
      </c>
      <c r="AH1103" s="4">
        <v>96000</v>
      </c>
    </row>
    <row r="1104" spans="1:34" ht="22" customHeight="1" x14ac:dyDescent="0.3">
      <c r="A1104" s="5">
        <v>42746</v>
      </c>
      <c r="B1104" s="6" t="s">
        <v>50</v>
      </c>
      <c r="C1104" s="6" t="s">
        <v>84</v>
      </c>
      <c r="D1104" s="6" t="s">
        <v>85</v>
      </c>
      <c r="E1104" s="6" t="s">
        <v>44</v>
      </c>
      <c r="F1104" s="6" t="s">
        <v>33</v>
      </c>
      <c r="G1104" s="7" t="s">
        <v>49</v>
      </c>
      <c r="H1104" s="7" t="s">
        <v>49</v>
      </c>
      <c r="I1104" s="6" t="s">
        <v>86</v>
      </c>
      <c r="J1104" s="6" t="s">
        <v>779</v>
      </c>
      <c r="K1104" s="7" t="s">
        <v>49</v>
      </c>
      <c r="L1104" s="6" t="s">
        <v>97</v>
      </c>
      <c r="M1104" s="7" t="s">
        <v>49</v>
      </c>
      <c r="N1104" s="7" t="s">
        <v>49</v>
      </c>
      <c r="O1104" s="7" t="s">
        <v>49</v>
      </c>
      <c r="P1104" s="6" t="s">
        <v>780</v>
      </c>
      <c r="Q1104" s="6" t="s">
        <v>39</v>
      </c>
      <c r="R1104" s="6" t="s">
        <v>337</v>
      </c>
      <c r="S1104" s="6" t="s">
        <v>97</v>
      </c>
      <c r="T1104" s="6" t="s">
        <v>338</v>
      </c>
      <c r="U1104" s="6" t="s">
        <v>99</v>
      </c>
      <c r="V1104" s="6" t="s">
        <v>90</v>
      </c>
      <c r="W1104" s="6" t="s">
        <v>44</v>
      </c>
      <c r="X1104" s="6" t="s">
        <v>91</v>
      </c>
      <c r="Y1104" s="6" t="s">
        <v>46</v>
      </c>
      <c r="Z1104" s="6" t="s">
        <v>1950</v>
      </c>
      <c r="AA1104" s="6" t="s">
        <v>2264</v>
      </c>
      <c r="AB1104" s="7">
        <v>1</v>
      </c>
      <c r="AC1104" s="12" t="s">
        <v>3123</v>
      </c>
      <c r="AD1104" s="7"/>
      <c r="AE1104" s="7"/>
      <c r="AF1104" s="7">
        <v>15141</v>
      </c>
      <c r="AG1104" s="7">
        <v>15.14</v>
      </c>
      <c r="AH1104" s="7">
        <v>4500</v>
      </c>
    </row>
    <row r="1105" spans="1:34" ht="22" customHeight="1" x14ac:dyDescent="0.3">
      <c r="A1105" s="5">
        <v>42743</v>
      </c>
      <c r="B1105" s="6" t="s">
        <v>144</v>
      </c>
      <c r="C1105" s="6" t="s">
        <v>84</v>
      </c>
      <c r="D1105" s="6" t="s">
        <v>85</v>
      </c>
      <c r="E1105" s="6" t="s">
        <v>44</v>
      </c>
      <c r="F1105" s="6" t="s">
        <v>33</v>
      </c>
      <c r="G1105" s="7" t="s">
        <v>49</v>
      </c>
      <c r="H1105" s="7" t="s">
        <v>49</v>
      </c>
      <c r="I1105" s="6" t="s">
        <v>86</v>
      </c>
      <c r="J1105" s="6" t="s">
        <v>2266</v>
      </c>
      <c r="K1105" s="7" t="s">
        <v>49</v>
      </c>
      <c r="L1105" s="7" t="s">
        <v>49</v>
      </c>
      <c r="M1105" s="7" t="s">
        <v>49</v>
      </c>
      <c r="N1105" s="7" t="s">
        <v>49</v>
      </c>
      <c r="O1105" s="7" t="s">
        <v>49</v>
      </c>
      <c r="P1105" s="6" t="s">
        <v>2267</v>
      </c>
      <c r="Q1105" s="6" t="s">
        <v>39</v>
      </c>
      <c r="R1105" s="6" t="s">
        <v>135</v>
      </c>
      <c r="S1105" s="6" t="s">
        <v>136</v>
      </c>
      <c r="T1105" s="6" t="s">
        <v>137</v>
      </c>
      <c r="U1105" s="6" t="s">
        <v>42</v>
      </c>
      <c r="V1105" s="6" t="s">
        <v>90</v>
      </c>
      <c r="W1105" s="6" t="s">
        <v>44</v>
      </c>
      <c r="X1105" s="6" t="s">
        <v>91</v>
      </c>
      <c r="Y1105" s="6" t="s">
        <v>46</v>
      </c>
      <c r="Z1105" s="6" t="s">
        <v>1269</v>
      </c>
      <c r="AA1105" s="6" t="s">
        <v>2268</v>
      </c>
      <c r="AB1105" s="7">
        <v>2</v>
      </c>
      <c r="AC1105" s="12" t="s">
        <v>3123</v>
      </c>
      <c r="AD1105" s="7"/>
      <c r="AE1105" s="7"/>
      <c r="AF1105" s="7">
        <v>26309</v>
      </c>
      <c r="AG1105" s="7">
        <v>26.31</v>
      </c>
      <c r="AH1105" s="7">
        <v>12076000</v>
      </c>
    </row>
    <row r="1106" spans="1:34" ht="22" customHeight="1" x14ac:dyDescent="0.3">
      <c r="A1106" s="2">
        <v>42743</v>
      </c>
      <c r="B1106" s="3" t="s">
        <v>50</v>
      </c>
      <c r="C1106" s="3" t="s">
        <v>84</v>
      </c>
      <c r="D1106" s="3" t="s">
        <v>85</v>
      </c>
      <c r="E1106" s="3" t="s">
        <v>44</v>
      </c>
      <c r="F1106" s="3" t="s">
        <v>33</v>
      </c>
      <c r="G1106" s="4" t="s">
        <v>49</v>
      </c>
      <c r="H1106" s="4" t="s">
        <v>49</v>
      </c>
      <c r="I1106" s="3" t="s">
        <v>86</v>
      </c>
      <c r="J1106" s="3" t="s">
        <v>1399</v>
      </c>
      <c r="K1106" s="4" t="s">
        <v>49</v>
      </c>
      <c r="L1106" s="3" t="s">
        <v>1000</v>
      </c>
      <c r="M1106" s="3" t="s">
        <v>33</v>
      </c>
      <c r="N1106" s="4" t="s">
        <v>49</v>
      </c>
      <c r="O1106" s="4" t="s">
        <v>49</v>
      </c>
      <c r="P1106" s="3" t="s">
        <v>1400</v>
      </c>
      <c r="Q1106" s="3" t="s">
        <v>39</v>
      </c>
      <c r="R1106" s="3" t="s">
        <v>999</v>
      </c>
      <c r="S1106" s="3" t="s">
        <v>1000</v>
      </c>
      <c r="T1106" s="3" t="s">
        <v>1001</v>
      </c>
      <c r="U1106" s="3" t="s">
        <v>42</v>
      </c>
      <c r="V1106" s="3" t="s">
        <v>90</v>
      </c>
      <c r="W1106" s="3" t="s">
        <v>44</v>
      </c>
      <c r="X1106" s="3" t="s">
        <v>91</v>
      </c>
      <c r="Y1106" s="3" t="s">
        <v>46</v>
      </c>
      <c r="Z1106" s="3" t="s">
        <v>1114</v>
      </c>
      <c r="AA1106" s="3" t="s">
        <v>2269</v>
      </c>
      <c r="AB1106" s="4">
        <v>1</v>
      </c>
      <c r="AC1106" s="12" t="s">
        <v>3123</v>
      </c>
      <c r="AD1106" s="10"/>
      <c r="AE1106" s="10"/>
      <c r="AF1106" s="4">
        <v>14160</v>
      </c>
      <c r="AG1106" s="4">
        <v>14.16</v>
      </c>
      <c r="AH1106" s="4">
        <v>23600</v>
      </c>
    </row>
    <row r="1107" spans="1:34" ht="22" customHeight="1" x14ac:dyDescent="0.3">
      <c r="A1107" s="5">
        <v>42743</v>
      </c>
      <c r="B1107" s="6" t="s">
        <v>50</v>
      </c>
      <c r="C1107" s="6" t="s">
        <v>84</v>
      </c>
      <c r="D1107" s="6" t="s">
        <v>85</v>
      </c>
      <c r="E1107" s="6" t="s">
        <v>44</v>
      </c>
      <c r="F1107" s="6" t="s">
        <v>33</v>
      </c>
      <c r="G1107" s="7" t="s">
        <v>49</v>
      </c>
      <c r="H1107" s="7" t="s">
        <v>49</v>
      </c>
      <c r="I1107" s="6" t="s">
        <v>86</v>
      </c>
      <c r="J1107" s="6" t="s">
        <v>1399</v>
      </c>
      <c r="K1107" s="7" t="s">
        <v>49</v>
      </c>
      <c r="L1107" s="6" t="s">
        <v>1000</v>
      </c>
      <c r="M1107" s="6" t="s">
        <v>33</v>
      </c>
      <c r="N1107" s="7" t="s">
        <v>49</v>
      </c>
      <c r="O1107" s="7" t="s">
        <v>49</v>
      </c>
      <c r="P1107" s="6" t="s">
        <v>1400</v>
      </c>
      <c r="Q1107" s="6" t="s">
        <v>39</v>
      </c>
      <c r="R1107" s="6" t="s">
        <v>999</v>
      </c>
      <c r="S1107" s="6" t="s">
        <v>1000</v>
      </c>
      <c r="T1107" s="6" t="s">
        <v>1001</v>
      </c>
      <c r="U1107" s="6" t="s">
        <v>42</v>
      </c>
      <c r="V1107" s="6" t="s">
        <v>90</v>
      </c>
      <c r="W1107" s="6" t="s">
        <v>44</v>
      </c>
      <c r="X1107" s="6" t="s">
        <v>91</v>
      </c>
      <c r="Y1107" s="6" t="s">
        <v>46</v>
      </c>
      <c r="Z1107" s="6" t="s">
        <v>1114</v>
      </c>
      <c r="AA1107" s="6" t="s">
        <v>2269</v>
      </c>
      <c r="AB1107" s="7">
        <v>1</v>
      </c>
      <c r="AC1107" s="12" t="s">
        <v>3123</v>
      </c>
      <c r="AD1107" s="7"/>
      <c r="AE1107" s="7"/>
      <c r="AF1107" s="7">
        <v>14160</v>
      </c>
      <c r="AG1107" s="7">
        <v>14.16</v>
      </c>
      <c r="AH1107" s="7">
        <v>23600</v>
      </c>
    </row>
    <row r="1108" spans="1:34" ht="22" customHeight="1" x14ac:dyDescent="0.3">
      <c r="A1108" s="2">
        <v>42742</v>
      </c>
      <c r="B1108" s="3" t="s">
        <v>50</v>
      </c>
      <c r="C1108" s="3" t="s">
        <v>32</v>
      </c>
      <c r="D1108" s="4" t="s">
        <v>49</v>
      </c>
      <c r="E1108" s="4" t="s">
        <v>49</v>
      </c>
      <c r="F1108" s="3" t="s">
        <v>33</v>
      </c>
      <c r="G1108" s="4" t="s">
        <v>49</v>
      </c>
      <c r="H1108" s="4" t="s">
        <v>49</v>
      </c>
      <c r="I1108" s="3" t="s">
        <v>34</v>
      </c>
      <c r="J1108" s="3" t="s">
        <v>1697</v>
      </c>
      <c r="K1108" s="3" t="s">
        <v>1698</v>
      </c>
      <c r="L1108" s="3" t="s">
        <v>136</v>
      </c>
      <c r="M1108" s="3" t="s">
        <v>33</v>
      </c>
      <c r="N1108" s="9">
        <v>100139200</v>
      </c>
      <c r="O1108" s="4" t="s">
        <v>49</v>
      </c>
      <c r="P1108" s="3" t="s">
        <v>1699</v>
      </c>
      <c r="Q1108" s="3" t="s">
        <v>39</v>
      </c>
      <c r="R1108" s="3" t="s">
        <v>135</v>
      </c>
      <c r="S1108" s="3" t="s">
        <v>136</v>
      </c>
      <c r="T1108" s="3" t="s">
        <v>137</v>
      </c>
      <c r="U1108" s="3" t="s">
        <v>42</v>
      </c>
      <c r="V1108" s="3" t="s">
        <v>43</v>
      </c>
      <c r="W1108" s="3" t="s">
        <v>44</v>
      </c>
      <c r="X1108" s="3" t="s">
        <v>45</v>
      </c>
      <c r="Y1108" s="3" t="s">
        <v>46</v>
      </c>
      <c r="Z1108" s="3" t="s">
        <v>1700</v>
      </c>
      <c r="AA1108" s="3" t="s">
        <v>2270</v>
      </c>
      <c r="AB1108" s="4">
        <v>1</v>
      </c>
      <c r="AC1108" s="12" t="s">
        <v>3123</v>
      </c>
      <c r="AD1108" s="10"/>
      <c r="AE1108" s="10"/>
      <c r="AF1108" s="4">
        <v>22000</v>
      </c>
      <c r="AG1108" s="4">
        <v>22</v>
      </c>
      <c r="AH1108" s="4">
        <v>64100</v>
      </c>
    </row>
    <row r="1109" spans="1:34" ht="22" customHeight="1" x14ac:dyDescent="0.3">
      <c r="A1109" s="2">
        <v>42739</v>
      </c>
      <c r="B1109" s="3" t="s">
        <v>50</v>
      </c>
      <c r="C1109" s="3" t="s">
        <v>84</v>
      </c>
      <c r="D1109" s="3" t="s">
        <v>85</v>
      </c>
      <c r="E1109" s="3" t="s">
        <v>44</v>
      </c>
      <c r="F1109" s="3" t="s">
        <v>33</v>
      </c>
      <c r="G1109" s="4" t="s">
        <v>49</v>
      </c>
      <c r="H1109" s="4" t="s">
        <v>49</v>
      </c>
      <c r="I1109" s="3" t="s">
        <v>86</v>
      </c>
      <c r="J1109" s="3" t="s">
        <v>87</v>
      </c>
      <c r="K1109" s="4" t="s">
        <v>49</v>
      </c>
      <c r="L1109" s="3" t="s">
        <v>61</v>
      </c>
      <c r="M1109" s="4" t="s">
        <v>49</v>
      </c>
      <c r="N1109" s="4" t="s">
        <v>49</v>
      </c>
      <c r="O1109" s="4" t="s">
        <v>49</v>
      </c>
      <c r="P1109" s="3" t="s">
        <v>946</v>
      </c>
      <c r="Q1109" s="3" t="s">
        <v>39</v>
      </c>
      <c r="R1109" s="3" t="s">
        <v>106</v>
      </c>
      <c r="S1109" s="3" t="s">
        <v>61</v>
      </c>
      <c r="T1109" s="3" t="s">
        <v>107</v>
      </c>
      <c r="U1109" s="3" t="s">
        <v>56</v>
      </c>
      <c r="V1109" s="3" t="s">
        <v>90</v>
      </c>
      <c r="W1109" s="3" t="s">
        <v>44</v>
      </c>
      <c r="X1109" s="3" t="s">
        <v>91</v>
      </c>
      <c r="Y1109" s="3" t="s">
        <v>46</v>
      </c>
      <c r="Z1109" s="3" t="s">
        <v>92</v>
      </c>
      <c r="AA1109" s="3" t="s">
        <v>2273</v>
      </c>
      <c r="AB1109" s="4">
        <v>1</v>
      </c>
      <c r="AC1109" s="12" t="s">
        <v>3123</v>
      </c>
      <c r="AD1109" s="10"/>
      <c r="AE1109" s="10"/>
      <c r="AF1109" s="4">
        <v>16760</v>
      </c>
      <c r="AG1109" s="4">
        <v>16.760000000000002</v>
      </c>
      <c r="AH1109" s="4">
        <v>76700</v>
      </c>
    </row>
    <row r="1110" spans="1:34" ht="22" customHeight="1" x14ac:dyDescent="0.3">
      <c r="A1110" s="5">
        <v>42738</v>
      </c>
      <c r="B1110" s="6" t="s">
        <v>50</v>
      </c>
      <c r="C1110" s="6" t="s">
        <v>84</v>
      </c>
      <c r="D1110" s="6" t="s">
        <v>85</v>
      </c>
      <c r="E1110" s="6" t="s">
        <v>44</v>
      </c>
      <c r="F1110" s="6" t="s">
        <v>33</v>
      </c>
      <c r="G1110" s="7" t="s">
        <v>49</v>
      </c>
      <c r="H1110" s="7" t="s">
        <v>49</v>
      </c>
      <c r="I1110" s="6" t="s">
        <v>86</v>
      </c>
      <c r="J1110" s="6" t="s">
        <v>166</v>
      </c>
      <c r="K1110" s="7" t="s">
        <v>49</v>
      </c>
      <c r="L1110" s="6" t="s">
        <v>61</v>
      </c>
      <c r="M1110" s="7" t="s">
        <v>49</v>
      </c>
      <c r="N1110" s="7" t="s">
        <v>49</v>
      </c>
      <c r="O1110" s="7" t="s">
        <v>49</v>
      </c>
      <c r="P1110" s="6" t="s">
        <v>167</v>
      </c>
      <c r="Q1110" s="6" t="s">
        <v>39</v>
      </c>
      <c r="R1110" s="6" t="s">
        <v>106</v>
      </c>
      <c r="S1110" s="6" t="s">
        <v>61</v>
      </c>
      <c r="T1110" s="6" t="s">
        <v>107</v>
      </c>
      <c r="U1110" s="6" t="s">
        <v>56</v>
      </c>
      <c r="V1110" s="6" t="s">
        <v>43</v>
      </c>
      <c r="W1110" s="6" t="s">
        <v>44</v>
      </c>
      <c r="X1110" s="6" t="s">
        <v>45</v>
      </c>
      <c r="Y1110" s="6" t="s">
        <v>46</v>
      </c>
      <c r="Z1110" s="6" t="s">
        <v>405</v>
      </c>
      <c r="AA1110" s="6" t="s">
        <v>2274</v>
      </c>
      <c r="AB1110" s="7">
        <v>2</v>
      </c>
      <c r="AC1110" s="12" t="s">
        <v>3123</v>
      </c>
      <c r="AD1110" s="7"/>
      <c r="AE1110" s="7"/>
      <c r="AF1110" s="7">
        <v>38160</v>
      </c>
      <c r="AG1110" s="7">
        <v>38.159999999999997</v>
      </c>
      <c r="AH1110" s="7">
        <v>52700</v>
      </c>
    </row>
    <row r="1111" spans="1:34" ht="22" customHeight="1" x14ac:dyDescent="0.3">
      <c r="A1111" s="2">
        <v>42738</v>
      </c>
      <c r="B1111" s="3" t="s">
        <v>50</v>
      </c>
      <c r="C1111" s="3" t="s">
        <v>32</v>
      </c>
      <c r="D1111" s="4" t="s">
        <v>49</v>
      </c>
      <c r="E1111" s="4" t="s">
        <v>49</v>
      </c>
      <c r="F1111" s="3" t="s">
        <v>33</v>
      </c>
      <c r="G1111" s="4" t="s">
        <v>49</v>
      </c>
      <c r="H1111" s="4" t="s">
        <v>49</v>
      </c>
      <c r="I1111" s="3" t="s">
        <v>34</v>
      </c>
      <c r="J1111" s="3" t="s">
        <v>2275</v>
      </c>
      <c r="K1111" s="3" t="s">
        <v>1394</v>
      </c>
      <c r="L1111" s="3" t="s">
        <v>61</v>
      </c>
      <c r="M1111" s="4" t="s">
        <v>49</v>
      </c>
      <c r="N1111" s="4" t="s">
        <v>49</v>
      </c>
      <c r="O1111" s="4" t="s">
        <v>49</v>
      </c>
      <c r="P1111" s="3" t="s">
        <v>2276</v>
      </c>
      <c r="Q1111" s="3" t="s">
        <v>39</v>
      </c>
      <c r="R1111" s="3" t="s">
        <v>60</v>
      </c>
      <c r="S1111" s="3" t="s">
        <v>61</v>
      </c>
      <c r="T1111" s="3" t="s">
        <v>62</v>
      </c>
      <c r="U1111" s="3" t="s">
        <v>56</v>
      </c>
      <c r="V1111" s="3" t="s">
        <v>43</v>
      </c>
      <c r="W1111" s="3" t="s">
        <v>44</v>
      </c>
      <c r="X1111" s="3" t="s">
        <v>45</v>
      </c>
      <c r="Y1111" s="3" t="s">
        <v>46</v>
      </c>
      <c r="Z1111" s="3" t="s">
        <v>418</v>
      </c>
      <c r="AA1111" s="3" t="s">
        <v>2277</v>
      </c>
      <c r="AB1111" s="4">
        <v>1</v>
      </c>
      <c r="AC1111" s="12" t="s">
        <v>3123</v>
      </c>
      <c r="AD1111" s="10"/>
      <c r="AE1111" s="10"/>
      <c r="AF1111" s="4">
        <v>5030</v>
      </c>
      <c r="AG1111" s="4">
        <v>5.03</v>
      </c>
      <c r="AH1111" s="4">
        <v>89900</v>
      </c>
    </row>
    <row r="1112" spans="1:34" ht="22" customHeight="1" x14ac:dyDescent="0.3">
      <c r="A1112" s="5">
        <v>42738</v>
      </c>
      <c r="B1112" s="6" t="s">
        <v>50</v>
      </c>
      <c r="C1112" s="6" t="s">
        <v>32</v>
      </c>
      <c r="D1112" s="7" t="s">
        <v>49</v>
      </c>
      <c r="E1112" s="7" t="s">
        <v>49</v>
      </c>
      <c r="F1112" s="6" t="s">
        <v>33</v>
      </c>
      <c r="G1112" s="7" t="s">
        <v>49</v>
      </c>
      <c r="H1112" s="7" t="s">
        <v>49</v>
      </c>
      <c r="I1112" s="6" t="s">
        <v>34</v>
      </c>
      <c r="J1112" s="6" t="s">
        <v>278</v>
      </c>
      <c r="K1112" s="7" t="s">
        <v>49</v>
      </c>
      <c r="L1112" s="7" t="s">
        <v>49</v>
      </c>
      <c r="M1112" s="6" t="s">
        <v>33</v>
      </c>
      <c r="N1112" s="7">
        <v>760485634</v>
      </c>
      <c r="O1112" s="7" t="s">
        <v>49</v>
      </c>
      <c r="P1112" s="6" t="s">
        <v>279</v>
      </c>
      <c r="Q1112" s="6" t="s">
        <v>39</v>
      </c>
      <c r="R1112" s="6" t="s">
        <v>60</v>
      </c>
      <c r="S1112" s="6" t="s">
        <v>61</v>
      </c>
      <c r="T1112" s="6" t="s">
        <v>62</v>
      </c>
      <c r="U1112" s="6" t="s">
        <v>56</v>
      </c>
      <c r="V1112" s="6" t="s">
        <v>43</v>
      </c>
      <c r="W1112" s="6" t="s">
        <v>44</v>
      </c>
      <c r="X1112" s="6" t="s">
        <v>45</v>
      </c>
      <c r="Y1112" s="6" t="s">
        <v>46</v>
      </c>
      <c r="Z1112" s="6" t="s">
        <v>1804</v>
      </c>
      <c r="AA1112" s="6" t="s">
        <v>2278</v>
      </c>
      <c r="AB1112" s="7">
        <v>2</v>
      </c>
      <c r="AC1112" s="12" t="s">
        <v>3123</v>
      </c>
      <c r="AD1112" s="7"/>
      <c r="AE1112" s="7"/>
      <c r="AF1112" s="7">
        <v>20140</v>
      </c>
      <c r="AG1112" s="7">
        <v>20.14</v>
      </c>
      <c r="AH1112" s="7">
        <v>676000</v>
      </c>
    </row>
    <row r="1113" spans="1:34" ht="22" customHeight="1" x14ac:dyDescent="0.3">
      <c r="A1113" s="5">
        <v>42735</v>
      </c>
      <c r="B1113" s="6" t="s">
        <v>50</v>
      </c>
      <c r="C1113" s="6" t="s">
        <v>32</v>
      </c>
      <c r="D1113" s="7" t="s">
        <v>49</v>
      </c>
      <c r="E1113" s="7" t="s">
        <v>49</v>
      </c>
      <c r="F1113" s="6" t="s">
        <v>33</v>
      </c>
      <c r="G1113" s="7" t="s">
        <v>49</v>
      </c>
      <c r="H1113" s="7" t="s">
        <v>49</v>
      </c>
      <c r="I1113" s="6" t="s">
        <v>34</v>
      </c>
      <c r="J1113" s="6" t="s">
        <v>1697</v>
      </c>
      <c r="K1113" s="6" t="s">
        <v>1698</v>
      </c>
      <c r="L1113" s="6" t="s">
        <v>136</v>
      </c>
      <c r="M1113" s="6" t="s">
        <v>33</v>
      </c>
      <c r="N1113" s="8">
        <v>100139200</v>
      </c>
      <c r="O1113" s="7" t="s">
        <v>49</v>
      </c>
      <c r="P1113" s="6" t="s">
        <v>1699</v>
      </c>
      <c r="Q1113" s="6" t="s">
        <v>2280</v>
      </c>
      <c r="R1113" s="6" t="s">
        <v>135</v>
      </c>
      <c r="S1113" s="6" t="s">
        <v>136</v>
      </c>
      <c r="T1113" s="6" t="s">
        <v>137</v>
      </c>
      <c r="U1113" s="6" t="s">
        <v>42</v>
      </c>
      <c r="V1113" s="6" t="s">
        <v>43</v>
      </c>
      <c r="W1113" s="6" t="s">
        <v>44</v>
      </c>
      <c r="X1113" s="6" t="s">
        <v>45</v>
      </c>
      <c r="Y1113" s="6" t="s">
        <v>46</v>
      </c>
      <c r="Z1113" s="6" t="s">
        <v>1700</v>
      </c>
      <c r="AA1113" s="6" t="s">
        <v>2281</v>
      </c>
      <c r="AB1113" s="7">
        <v>1</v>
      </c>
      <c r="AC1113" s="12" t="s">
        <v>3123</v>
      </c>
      <c r="AD1113" s="7"/>
      <c r="AE1113" s="7"/>
      <c r="AF1113" s="7">
        <v>21980</v>
      </c>
      <c r="AG1113" s="7">
        <v>21.98</v>
      </c>
      <c r="AH1113" s="7">
        <v>61800</v>
      </c>
    </row>
    <row r="1114" spans="1:34" ht="22" customHeight="1" x14ac:dyDescent="0.3">
      <c r="A1114" s="5">
        <v>42733</v>
      </c>
      <c r="B1114" s="6" t="s">
        <v>50</v>
      </c>
      <c r="C1114" s="6" t="s">
        <v>84</v>
      </c>
      <c r="D1114" s="6" t="s">
        <v>85</v>
      </c>
      <c r="E1114" s="6" t="s">
        <v>44</v>
      </c>
      <c r="F1114" s="6" t="s">
        <v>33</v>
      </c>
      <c r="G1114" s="7" t="s">
        <v>49</v>
      </c>
      <c r="H1114" s="7" t="s">
        <v>49</v>
      </c>
      <c r="I1114" s="6" t="s">
        <v>86</v>
      </c>
      <c r="J1114" s="6" t="s">
        <v>769</v>
      </c>
      <c r="K1114" s="7" t="s">
        <v>49</v>
      </c>
      <c r="L1114" s="6" t="s">
        <v>61</v>
      </c>
      <c r="M1114" s="6" t="s">
        <v>770</v>
      </c>
      <c r="N1114" s="7">
        <v>2539385563.1900001</v>
      </c>
      <c r="O1114" s="7" t="s">
        <v>49</v>
      </c>
      <c r="P1114" s="6" t="s">
        <v>771</v>
      </c>
      <c r="Q1114" s="6" t="s">
        <v>39</v>
      </c>
      <c r="R1114" s="6" t="s">
        <v>106</v>
      </c>
      <c r="S1114" s="6" t="s">
        <v>61</v>
      </c>
      <c r="T1114" s="6" t="s">
        <v>107</v>
      </c>
      <c r="U1114" s="6" t="s">
        <v>56</v>
      </c>
      <c r="V1114" s="6" t="s">
        <v>90</v>
      </c>
      <c r="W1114" s="6" t="s">
        <v>44</v>
      </c>
      <c r="X1114" s="6" t="s">
        <v>91</v>
      </c>
      <c r="Y1114" s="6" t="s">
        <v>46</v>
      </c>
      <c r="Z1114" s="6" t="s">
        <v>92</v>
      </c>
      <c r="AA1114" s="6" t="s">
        <v>2133</v>
      </c>
      <c r="AB1114" s="7">
        <v>1</v>
      </c>
      <c r="AC1114" s="12" t="s">
        <v>3123</v>
      </c>
      <c r="AD1114" s="7"/>
      <c r="AE1114" s="7"/>
      <c r="AF1114" s="7">
        <v>16680</v>
      </c>
      <c r="AG1114" s="7">
        <v>16.68</v>
      </c>
      <c r="AH1114" s="7">
        <v>77800</v>
      </c>
    </row>
    <row r="1115" spans="1:34" ht="22" customHeight="1" x14ac:dyDescent="0.3">
      <c r="A1115" s="5">
        <v>42732</v>
      </c>
      <c r="B1115" s="6" t="s">
        <v>31</v>
      </c>
      <c r="C1115" s="6" t="s">
        <v>32</v>
      </c>
      <c r="D1115" s="7" t="s">
        <v>49</v>
      </c>
      <c r="E1115" s="7" t="s">
        <v>49</v>
      </c>
      <c r="F1115" s="6" t="s">
        <v>33</v>
      </c>
      <c r="G1115" s="7" t="s">
        <v>49</v>
      </c>
      <c r="H1115" s="7" t="s">
        <v>49</v>
      </c>
      <c r="I1115" s="6" t="s">
        <v>34</v>
      </c>
      <c r="J1115" s="6" t="s">
        <v>65</v>
      </c>
      <c r="K1115" s="7" t="s">
        <v>49</v>
      </c>
      <c r="L1115" s="7" t="s">
        <v>49</v>
      </c>
      <c r="M1115" s="6" t="s">
        <v>33</v>
      </c>
      <c r="N1115" s="7" t="s">
        <v>49</v>
      </c>
      <c r="O1115" s="7" t="s">
        <v>49</v>
      </c>
      <c r="P1115" s="6" t="s">
        <v>66</v>
      </c>
      <c r="Q1115" s="6" t="s">
        <v>39</v>
      </c>
      <c r="R1115" s="6" t="s">
        <v>67</v>
      </c>
      <c r="S1115" s="6" t="s">
        <v>68</v>
      </c>
      <c r="T1115" s="6" t="s">
        <v>69</v>
      </c>
      <c r="U1115" s="6" t="s">
        <v>70</v>
      </c>
      <c r="V1115" s="6" t="s">
        <v>43</v>
      </c>
      <c r="W1115" s="6" t="s">
        <v>44</v>
      </c>
      <c r="X1115" s="6" t="s">
        <v>45</v>
      </c>
      <c r="Y1115" s="6" t="s">
        <v>46</v>
      </c>
      <c r="Z1115" s="6" t="s">
        <v>71</v>
      </c>
      <c r="AA1115" s="6" t="s">
        <v>2283</v>
      </c>
      <c r="AB1115" s="7">
        <v>6</v>
      </c>
      <c r="AC1115" s="12" t="s">
        <v>3123</v>
      </c>
      <c r="AD1115" s="7"/>
      <c r="AE1115" s="7"/>
      <c r="AF1115" s="7">
        <v>67044</v>
      </c>
      <c r="AG1115" s="7">
        <v>67.040000000000006</v>
      </c>
      <c r="AH1115" s="7">
        <v>643000</v>
      </c>
    </row>
    <row r="1116" spans="1:34" ht="22" customHeight="1" x14ac:dyDescent="0.3">
      <c r="A1116" s="2">
        <v>42732</v>
      </c>
      <c r="B1116" s="3" t="s">
        <v>31</v>
      </c>
      <c r="C1116" s="3" t="s">
        <v>32</v>
      </c>
      <c r="D1116" s="4" t="s">
        <v>49</v>
      </c>
      <c r="E1116" s="4" t="s">
        <v>49</v>
      </c>
      <c r="F1116" s="3" t="s">
        <v>33</v>
      </c>
      <c r="G1116" s="4" t="s">
        <v>49</v>
      </c>
      <c r="H1116" s="4" t="s">
        <v>49</v>
      </c>
      <c r="I1116" s="3" t="s">
        <v>34</v>
      </c>
      <c r="J1116" s="3" t="s">
        <v>65</v>
      </c>
      <c r="K1116" s="4" t="s">
        <v>49</v>
      </c>
      <c r="L1116" s="4" t="s">
        <v>49</v>
      </c>
      <c r="M1116" s="3" t="s">
        <v>33</v>
      </c>
      <c r="N1116" s="4" t="s">
        <v>49</v>
      </c>
      <c r="O1116" s="4" t="s">
        <v>49</v>
      </c>
      <c r="P1116" s="3" t="s">
        <v>66</v>
      </c>
      <c r="Q1116" s="3" t="s">
        <v>39</v>
      </c>
      <c r="R1116" s="3" t="s">
        <v>67</v>
      </c>
      <c r="S1116" s="3" t="s">
        <v>68</v>
      </c>
      <c r="T1116" s="3" t="s">
        <v>69</v>
      </c>
      <c r="U1116" s="3" t="s">
        <v>70</v>
      </c>
      <c r="V1116" s="3" t="s">
        <v>43</v>
      </c>
      <c r="W1116" s="3" t="s">
        <v>44</v>
      </c>
      <c r="X1116" s="3" t="s">
        <v>45</v>
      </c>
      <c r="Y1116" s="3" t="s">
        <v>46</v>
      </c>
      <c r="Z1116" s="3" t="s">
        <v>71</v>
      </c>
      <c r="AA1116" s="3" t="s">
        <v>2284</v>
      </c>
      <c r="AB1116" s="4">
        <v>2</v>
      </c>
      <c r="AC1116" s="12" t="s">
        <v>3123</v>
      </c>
      <c r="AD1116" s="10"/>
      <c r="AE1116" s="10"/>
      <c r="AF1116" s="4">
        <v>22348</v>
      </c>
      <c r="AG1116" s="4">
        <v>22.35</v>
      </c>
      <c r="AH1116" s="4">
        <v>214000</v>
      </c>
    </row>
    <row r="1117" spans="1:34" ht="22" customHeight="1" x14ac:dyDescent="0.3">
      <c r="A1117" s="2">
        <v>42732</v>
      </c>
      <c r="B1117" s="3" t="s">
        <v>31</v>
      </c>
      <c r="C1117" s="3" t="s">
        <v>32</v>
      </c>
      <c r="D1117" s="4" t="s">
        <v>49</v>
      </c>
      <c r="E1117" s="4" t="s">
        <v>49</v>
      </c>
      <c r="F1117" s="3" t="s">
        <v>33</v>
      </c>
      <c r="G1117" s="4" t="s">
        <v>49</v>
      </c>
      <c r="H1117" s="4" t="s">
        <v>49</v>
      </c>
      <c r="I1117" s="3" t="s">
        <v>34</v>
      </c>
      <c r="J1117" s="3" t="s">
        <v>77</v>
      </c>
      <c r="K1117" s="3" t="s">
        <v>78</v>
      </c>
      <c r="L1117" s="3" t="s">
        <v>68</v>
      </c>
      <c r="M1117" s="3" t="s">
        <v>33</v>
      </c>
      <c r="N1117" s="4" t="s">
        <v>49</v>
      </c>
      <c r="O1117" s="4" t="s">
        <v>49</v>
      </c>
      <c r="P1117" s="3" t="s">
        <v>79</v>
      </c>
      <c r="Q1117" s="3" t="s">
        <v>39</v>
      </c>
      <c r="R1117" s="3" t="s">
        <v>67</v>
      </c>
      <c r="S1117" s="3" t="s">
        <v>68</v>
      </c>
      <c r="T1117" s="3" t="s">
        <v>69</v>
      </c>
      <c r="U1117" s="3" t="s">
        <v>70</v>
      </c>
      <c r="V1117" s="3" t="s">
        <v>43</v>
      </c>
      <c r="W1117" s="3" t="s">
        <v>44</v>
      </c>
      <c r="X1117" s="3" t="s">
        <v>45</v>
      </c>
      <c r="Y1117" s="3" t="s">
        <v>46</v>
      </c>
      <c r="Z1117" s="3" t="s">
        <v>243</v>
      </c>
      <c r="AA1117" s="3" t="s">
        <v>2286</v>
      </c>
      <c r="AB1117" s="4">
        <v>5</v>
      </c>
      <c r="AC1117" s="12" t="s">
        <v>3123</v>
      </c>
      <c r="AD1117" s="10"/>
      <c r="AE1117" s="10"/>
      <c r="AF1117" s="4">
        <v>64850</v>
      </c>
      <c r="AG1117" s="4">
        <v>64.849999999999994</v>
      </c>
      <c r="AH1117" s="4">
        <v>1405000</v>
      </c>
    </row>
    <row r="1118" spans="1:34" ht="22" customHeight="1" x14ac:dyDescent="0.3">
      <c r="A1118" s="5">
        <v>42727</v>
      </c>
      <c r="B1118" s="6" t="s">
        <v>50</v>
      </c>
      <c r="C1118" s="6" t="s">
        <v>84</v>
      </c>
      <c r="D1118" s="6" t="s">
        <v>85</v>
      </c>
      <c r="E1118" s="6" t="s">
        <v>44</v>
      </c>
      <c r="F1118" s="6" t="s">
        <v>33</v>
      </c>
      <c r="G1118" s="7" t="s">
        <v>49</v>
      </c>
      <c r="H1118" s="7" t="s">
        <v>49</v>
      </c>
      <c r="I1118" s="6" t="s">
        <v>86</v>
      </c>
      <c r="J1118" s="6" t="s">
        <v>1271</v>
      </c>
      <c r="K1118" s="7" t="s">
        <v>49</v>
      </c>
      <c r="L1118" s="6" t="s">
        <v>61</v>
      </c>
      <c r="M1118" s="6" t="s">
        <v>1272</v>
      </c>
      <c r="N1118" s="7" t="s">
        <v>49</v>
      </c>
      <c r="O1118" s="7" t="s">
        <v>49</v>
      </c>
      <c r="P1118" s="6" t="s">
        <v>1273</v>
      </c>
      <c r="Q1118" s="6" t="s">
        <v>39</v>
      </c>
      <c r="R1118" s="6" t="s">
        <v>60</v>
      </c>
      <c r="S1118" s="6" t="s">
        <v>61</v>
      </c>
      <c r="T1118" s="6" t="s">
        <v>62</v>
      </c>
      <c r="U1118" s="6" t="s">
        <v>56</v>
      </c>
      <c r="V1118" s="6" t="s">
        <v>90</v>
      </c>
      <c r="W1118" s="6" t="s">
        <v>44</v>
      </c>
      <c r="X1118" s="6" t="s">
        <v>91</v>
      </c>
      <c r="Y1118" s="6" t="s">
        <v>46</v>
      </c>
      <c r="Z1118" s="6" t="s">
        <v>748</v>
      </c>
      <c r="AA1118" s="6" t="s">
        <v>2287</v>
      </c>
      <c r="AB1118" s="7">
        <v>2</v>
      </c>
      <c r="AC1118" s="12" t="s">
        <v>3123</v>
      </c>
      <c r="AD1118" s="7"/>
      <c r="AE1118" s="7"/>
      <c r="AF1118" s="7">
        <v>33680</v>
      </c>
      <c r="AG1118" s="7">
        <v>33.68</v>
      </c>
      <c r="AH1118" s="7">
        <v>118000</v>
      </c>
    </row>
    <row r="1119" spans="1:34" ht="22" customHeight="1" x14ac:dyDescent="0.3">
      <c r="A1119" s="5">
        <v>42724</v>
      </c>
      <c r="B1119" s="6" t="s">
        <v>50</v>
      </c>
      <c r="C1119" s="6" t="s">
        <v>32</v>
      </c>
      <c r="D1119" s="7" t="s">
        <v>49</v>
      </c>
      <c r="E1119" s="7" t="s">
        <v>49</v>
      </c>
      <c r="F1119" s="6" t="s">
        <v>33</v>
      </c>
      <c r="G1119" s="7" t="s">
        <v>49</v>
      </c>
      <c r="H1119" s="7" t="s">
        <v>49</v>
      </c>
      <c r="I1119" s="6" t="s">
        <v>34</v>
      </c>
      <c r="J1119" s="6" t="s">
        <v>278</v>
      </c>
      <c r="K1119" s="7" t="s">
        <v>49</v>
      </c>
      <c r="L1119" s="7" t="s">
        <v>49</v>
      </c>
      <c r="M1119" s="6" t="s">
        <v>33</v>
      </c>
      <c r="N1119" s="7">
        <v>760485634</v>
      </c>
      <c r="O1119" s="7" t="s">
        <v>49</v>
      </c>
      <c r="P1119" s="6" t="s">
        <v>279</v>
      </c>
      <c r="Q1119" s="6" t="s">
        <v>39</v>
      </c>
      <c r="R1119" s="6" t="s">
        <v>60</v>
      </c>
      <c r="S1119" s="6" t="s">
        <v>61</v>
      </c>
      <c r="T1119" s="6" t="s">
        <v>62</v>
      </c>
      <c r="U1119" s="6" t="s">
        <v>56</v>
      </c>
      <c r="V1119" s="6" t="s">
        <v>43</v>
      </c>
      <c r="W1119" s="6" t="s">
        <v>44</v>
      </c>
      <c r="X1119" s="6" t="s">
        <v>45</v>
      </c>
      <c r="Y1119" s="6" t="s">
        <v>46</v>
      </c>
      <c r="Z1119" s="6" t="s">
        <v>80</v>
      </c>
      <c r="AA1119" s="6" t="s">
        <v>987</v>
      </c>
      <c r="AB1119" s="7">
        <v>1</v>
      </c>
      <c r="AC1119" s="12" t="s">
        <v>3123</v>
      </c>
      <c r="AD1119" s="7"/>
      <c r="AE1119" s="7"/>
      <c r="AF1119" s="7">
        <v>21720</v>
      </c>
      <c r="AG1119" s="7">
        <v>21.72</v>
      </c>
      <c r="AH1119" s="7">
        <v>476000</v>
      </c>
    </row>
    <row r="1120" spans="1:34" ht="22" customHeight="1" x14ac:dyDescent="0.3">
      <c r="A1120" s="2">
        <v>42721</v>
      </c>
      <c r="B1120" s="3" t="s">
        <v>50</v>
      </c>
      <c r="C1120" s="3" t="s">
        <v>84</v>
      </c>
      <c r="D1120" s="3" t="s">
        <v>85</v>
      </c>
      <c r="E1120" s="3" t="s">
        <v>44</v>
      </c>
      <c r="F1120" s="3" t="s">
        <v>33</v>
      </c>
      <c r="G1120" s="4" t="s">
        <v>49</v>
      </c>
      <c r="H1120" s="4" t="s">
        <v>49</v>
      </c>
      <c r="I1120" s="3" t="s">
        <v>86</v>
      </c>
      <c r="J1120" s="3" t="s">
        <v>1271</v>
      </c>
      <c r="K1120" s="4" t="s">
        <v>49</v>
      </c>
      <c r="L1120" s="3" t="s">
        <v>61</v>
      </c>
      <c r="M1120" s="3" t="s">
        <v>1272</v>
      </c>
      <c r="N1120" s="4" t="s">
        <v>49</v>
      </c>
      <c r="O1120" s="4" t="s">
        <v>49</v>
      </c>
      <c r="P1120" s="3" t="s">
        <v>1273</v>
      </c>
      <c r="Q1120" s="3" t="s">
        <v>39</v>
      </c>
      <c r="R1120" s="3" t="s">
        <v>60</v>
      </c>
      <c r="S1120" s="3" t="s">
        <v>61</v>
      </c>
      <c r="T1120" s="3" t="s">
        <v>62</v>
      </c>
      <c r="U1120" s="3" t="s">
        <v>56</v>
      </c>
      <c r="V1120" s="3" t="s">
        <v>90</v>
      </c>
      <c r="W1120" s="3" t="s">
        <v>44</v>
      </c>
      <c r="X1120" s="3" t="s">
        <v>91</v>
      </c>
      <c r="Y1120" s="3" t="s">
        <v>46</v>
      </c>
      <c r="Z1120" s="3" t="s">
        <v>748</v>
      </c>
      <c r="AA1120" s="3" t="s">
        <v>2291</v>
      </c>
      <c r="AB1120" s="4">
        <v>1</v>
      </c>
      <c r="AC1120" s="12" t="s">
        <v>3123</v>
      </c>
      <c r="AD1120" s="10"/>
      <c r="AE1120" s="10"/>
      <c r="AF1120" s="4">
        <v>16840</v>
      </c>
      <c r="AG1120" s="4">
        <v>16.84</v>
      </c>
      <c r="AH1120" s="4">
        <v>59000</v>
      </c>
    </row>
    <row r="1121" spans="1:34" ht="22" customHeight="1" x14ac:dyDescent="0.3">
      <c r="A1121" s="5">
        <v>42721</v>
      </c>
      <c r="B1121" s="6" t="s">
        <v>50</v>
      </c>
      <c r="C1121" s="6" t="s">
        <v>84</v>
      </c>
      <c r="D1121" s="6" t="s">
        <v>85</v>
      </c>
      <c r="E1121" s="6" t="s">
        <v>44</v>
      </c>
      <c r="F1121" s="6" t="s">
        <v>33</v>
      </c>
      <c r="G1121" s="7" t="s">
        <v>49</v>
      </c>
      <c r="H1121" s="7" t="s">
        <v>49</v>
      </c>
      <c r="I1121" s="6" t="s">
        <v>86</v>
      </c>
      <c r="J1121" s="6" t="s">
        <v>166</v>
      </c>
      <c r="K1121" s="7" t="s">
        <v>49</v>
      </c>
      <c r="L1121" s="6" t="s">
        <v>61</v>
      </c>
      <c r="M1121" s="7" t="s">
        <v>49</v>
      </c>
      <c r="N1121" s="7" t="s">
        <v>49</v>
      </c>
      <c r="O1121" s="7" t="s">
        <v>49</v>
      </c>
      <c r="P1121" s="6" t="s">
        <v>167</v>
      </c>
      <c r="Q1121" s="6" t="s">
        <v>39</v>
      </c>
      <c r="R1121" s="6" t="s">
        <v>60</v>
      </c>
      <c r="S1121" s="6" t="s">
        <v>61</v>
      </c>
      <c r="T1121" s="6" t="s">
        <v>62</v>
      </c>
      <c r="U1121" s="6" t="s">
        <v>56</v>
      </c>
      <c r="V1121" s="6" t="s">
        <v>90</v>
      </c>
      <c r="W1121" s="6" t="s">
        <v>44</v>
      </c>
      <c r="X1121" s="6" t="s">
        <v>91</v>
      </c>
      <c r="Y1121" s="6" t="s">
        <v>46</v>
      </c>
      <c r="Z1121" s="6" t="s">
        <v>251</v>
      </c>
      <c r="AA1121" s="6" t="s">
        <v>2292</v>
      </c>
      <c r="AB1121" s="7">
        <v>2</v>
      </c>
      <c r="AC1121" s="12" t="s">
        <v>3123</v>
      </c>
      <c r="AD1121" s="7"/>
      <c r="AE1121" s="7"/>
      <c r="AF1121" s="7">
        <v>32680</v>
      </c>
      <c r="AG1121" s="7">
        <v>32.68</v>
      </c>
      <c r="AH1121" s="7">
        <v>192000</v>
      </c>
    </row>
    <row r="1122" spans="1:34" ht="22" customHeight="1" x14ac:dyDescent="0.3">
      <c r="A1122" s="2">
        <v>42719</v>
      </c>
      <c r="B1122" s="3" t="s">
        <v>50</v>
      </c>
      <c r="C1122" s="3" t="s">
        <v>84</v>
      </c>
      <c r="D1122" s="3" t="s">
        <v>85</v>
      </c>
      <c r="E1122" s="3" t="s">
        <v>44</v>
      </c>
      <c r="F1122" s="3" t="s">
        <v>33</v>
      </c>
      <c r="G1122" s="4" t="s">
        <v>49</v>
      </c>
      <c r="H1122" s="4" t="s">
        <v>49</v>
      </c>
      <c r="I1122" s="3" t="s">
        <v>86</v>
      </c>
      <c r="J1122" s="3" t="s">
        <v>817</v>
      </c>
      <c r="K1122" s="3" t="s">
        <v>818</v>
      </c>
      <c r="L1122" s="3" t="s">
        <v>61</v>
      </c>
      <c r="M1122" s="3" t="s">
        <v>33</v>
      </c>
      <c r="N1122" s="4">
        <v>124338288.64</v>
      </c>
      <c r="O1122" s="4">
        <v>620690093.11000001</v>
      </c>
      <c r="P1122" s="3" t="s">
        <v>819</v>
      </c>
      <c r="Q1122" s="3" t="s">
        <v>39</v>
      </c>
      <c r="R1122" s="3" t="s">
        <v>60</v>
      </c>
      <c r="S1122" s="3" t="s">
        <v>61</v>
      </c>
      <c r="T1122" s="3" t="s">
        <v>62</v>
      </c>
      <c r="U1122" s="3" t="s">
        <v>56</v>
      </c>
      <c r="V1122" s="3" t="s">
        <v>90</v>
      </c>
      <c r="W1122" s="3" t="s">
        <v>44</v>
      </c>
      <c r="X1122" s="3" t="s">
        <v>91</v>
      </c>
      <c r="Y1122" s="3" t="s">
        <v>46</v>
      </c>
      <c r="Z1122" s="3" t="s">
        <v>2122</v>
      </c>
      <c r="AA1122" s="3" t="s">
        <v>2293</v>
      </c>
      <c r="AB1122" s="4">
        <v>4</v>
      </c>
      <c r="AC1122" s="12" t="s">
        <v>3123</v>
      </c>
      <c r="AD1122" s="10"/>
      <c r="AE1122" s="10"/>
      <c r="AF1122" s="4">
        <v>86162</v>
      </c>
      <c r="AG1122" s="4">
        <v>86.16</v>
      </c>
      <c r="AH1122" s="4">
        <v>317000</v>
      </c>
    </row>
    <row r="1123" spans="1:34" ht="22" customHeight="1" x14ac:dyDescent="0.3">
      <c r="A1123" s="5">
        <v>42719</v>
      </c>
      <c r="B1123" s="6" t="s">
        <v>50</v>
      </c>
      <c r="C1123" s="6" t="s">
        <v>84</v>
      </c>
      <c r="D1123" s="6" t="s">
        <v>85</v>
      </c>
      <c r="E1123" s="6" t="s">
        <v>44</v>
      </c>
      <c r="F1123" s="6" t="s">
        <v>33</v>
      </c>
      <c r="G1123" s="7" t="s">
        <v>49</v>
      </c>
      <c r="H1123" s="7" t="s">
        <v>49</v>
      </c>
      <c r="I1123" s="6" t="s">
        <v>86</v>
      </c>
      <c r="J1123" s="6" t="s">
        <v>878</v>
      </c>
      <c r="K1123" s="7" t="s">
        <v>49</v>
      </c>
      <c r="L1123" s="6" t="s">
        <v>61</v>
      </c>
      <c r="M1123" s="7" t="s">
        <v>49</v>
      </c>
      <c r="N1123" s="7" t="s">
        <v>49</v>
      </c>
      <c r="O1123" s="7" t="s">
        <v>49</v>
      </c>
      <c r="P1123" s="6" t="s">
        <v>879</v>
      </c>
      <c r="Q1123" s="6" t="s">
        <v>39</v>
      </c>
      <c r="R1123" s="6" t="s">
        <v>60</v>
      </c>
      <c r="S1123" s="6" t="s">
        <v>61</v>
      </c>
      <c r="T1123" s="6" t="s">
        <v>62</v>
      </c>
      <c r="U1123" s="6" t="s">
        <v>56</v>
      </c>
      <c r="V1123" s="6" t="s">
        <v>90</v>
      </c>
      <c r="W1123" s="6" t="s">
        <v>44</v>
      </c>
      <c r="X1123" s="6" t="s">
        <v>91</v>
      </c>
      <c r="Y1123" s="6" t="s">
        <v>46</v>
      </c>
      <c r="Z1123" s="6" t="s">
        <v>63</v>
      </c>
      <c r="AA1123" s="6" t="s">
        <v>2294</v>
      </c>
      <c r="AB1123" s="7">
        <v>4</v>
      </c>
      <c r="AC1123" s="12" t="s">
        <v>3123</v>
      </c>
      <c r="AD1123" s="7"/>
      <c r="AE1123" s="7"/>
      <c r="AF1123" s="7">
        <v>40240</v>
      </c>
      <c r="AG1123" s="7">
        <v>40.24</v>
      </c>
      <c r="AH1123" s="7">
        <v>504000</v>
      </c>
    </row>
    <row r="1124" spans="1:34" ht="22" customHeight="1" x14ac:dyDescent="0.3">
      <c r="A1124" s="2">
        <v>42718</v>
      </c>
      <c r="B1124" s="3" t="s">
        <v>50</v>
      </c>
      <c r="C1124" s="3" t="s">
        <v>32</v>
      </c>
      <c r="D1124" s="4" t="s">
        <v>49</v>
      </c>
      <c r="E1124" s="4" t="s">
        <v>49</v>
      </c>
      <c r="F1124" s="3" t="s">
        <v>33</v>
      </c>
      <c r="G1124" s="4" t="s">
        <v>49</v>
      </c>
      <c r="H1124" s="4" t="s">
        <v>49</v>
      </c>
      <c r="I1124" s="3" t="s">
        <v>34</v>
      </c>
      <c r="J1124" s="3" t="s">
        <v>2167</v>
      </c>
      <c r="K1124" s="4" t="s">
        <v>49</v>
      </c>
      <c r="L1124" s="4" t="s">
        <v>49</v>
      </c>
      <c r="M1124" s="4" t="s">
        <v>49</v>
      </c>
      <c r="N1124" s="4" t="s">
        <v>49</v>
      </c>
      <c r="O1124" s="4" t="s">
        <v>49</v>
      </c>
      <c r="P1124" s="3" t="s">
        <v>2168</v>
      </c>
      <c r="Q1124" s="3" t="s">
        <v>1550</v>
      </c>
      <c r="R1124" s="3" t="s">
        <v>1714</v>
      </c>
      <c r="S1124" s="3" t="s">
        <v>1715</v>
      </c>
      <c r="T1124" s="3" t="s">
        <v>1716</v>
      </c>
      <c r="U1124" s="3" t="s">
        <v>99</v>
      </c>
      <c r="V1124" s="3" t="s">
        <v>43</v>
      </c>
      <c r="W1124" s="3" t="s">
        <v>44</v>
      </c>
      <c r="X1124" s="3" t="s">
        <v>45</v>
      </c>
      <c r="Y1124" s="3" t="s">
        <v>46</v>
      </c>
      <c r="Z1124" s="3" t="s">
        <v>339</v>
      </c>
      <c r="AA1124" s="3" t="s">
        <v>2295</v>
      </c>
      <c r="AB1124" s="4">
        <v>1</v>
      </c>
      <c r="AC1124" s="12" t="s">
        <v>3123</v>
      </c>
      <c r="AD1124" s="10"/>
      <c r="AE1124" s="10"/>
      <c r="AF1124" s="4">
        <v>19980</v>
      </c>
      <c r="AG1124" s="4">
        <v>19.98</v>
      </c>
      <c r="AH1124" s="4">
        <v>58000</v>
      </c>
    </row>
    <row r="1125" spans="1:34" ht="22" customHeight="1" x14ac:dyDescent="0.3">
      <c r="A1125" s="5">
        <v>42718</v>
      </c>
      <c r="B1125" s="6" t="s">
        <v>31</v>
      </c>
      <c r="C1125" s="6" t="s">
        <v>32</v>
      </c>
      <c r="D1125" s="7" t="s">
        <v>49</v>
      </c>
      <c r="E1125" s="7" t="s">
        <v>49</v>
      </c>
      <c r="F1125" s="6" t="s">
        <v>33</v>
      </c>
      <c r="G1125" s="7" t="s">
        <v>49</v>
      </c>
      <c r="H1125" s="7" t="s">
        <v>49</v>
      </c>
      <c r="I1125" s="6" t="s">
        <v>34</v>
      </c>
      <c r="J1125" s="6" t="s">
        <v>65</v>
      </c>
      <c r="K1125" s="7" t="s">
        <v>49</v>
      </c>
      <c r="L1125" s="7" t="s">
        <v>49</v>
      </c>
      <c r="M1125" s="6" t="s">
        <v>33</v>
      </c>
      <c r="N1125" s="7" t="s">
        <v>49</v>
      </c>
      <c r="O1125" s="7" t="s">
        <v>49</v>
      </c>
      <c r="P1125" s="6" t="s">
        <v>66</v>
      </c>
      <c r="Q1125" s="6" t="s">
        <v>39</v>
      </c>
      <c r="R1125" s="6" t="s">
        <v>67</v>
      </c>
      <c r="S1125" s="6" t="s">
        <v>68</v>
      </c>
      <c r="T1125" s="6" t="s">
        <v>69</v>
      </c>
      <c r="U1125" s="6" t="s">
        <v>70</v>
      </c>
      <c r="V1125" s="6" t="s">
        <v>43</v>
      </c>
      <c r="W1125" s="6" t="s">
        <v>44</v>
      </c>
      <c r="X1125" s="6" t="s">
        <v>45</v>
      </c>
      <c r="Y1125" s="6" t="s">
        <v>46</v>
      </c>
      <c r="Z1125" s="6" t="s">
        <v>71</v>
      </c>
      <c r="AA1125" s="6" t="s">
        <v>2296</v>
      </c>
      <c r="AB1125" s="7">
        <v>6</v>
      </c>
      <c r="AC1125" s="12" t="s">
        <v>3123</v>
      </c>
      <c r="AD1125" s="7"/>
      <c r="AE1125" s="7"/>
      <c r="AF1125" s="7">
        <v>67044</v>
      </c>
      <c r="AG1125" s="7">
        <v>67.040000000000006</v>
      </c>
      <c r="AH1125" s="7">
        <v>643000</v>
      </c>
    </row>
    <row r="1126" spans="1:34" ht="22" customHeight="1" x14ac:dyDescent="0.3">
      <c r="A1126" s="2">
        <v>42718</v>
      </c>
      <c r="B1126" s="3" t="s">
        <v>50</v>
      </c>
      <c r="C1126" s="3" t="s">
        <v>32</v>
      </c>
      <c r="D1126" s="4" t="s">
        <v>49</v>
      </c>
      <c r="E1126" s="4" t="s">
        <v>49</v>
      </c>
      <c r="F1126" s="3" t="s">
        <v>33</v>
      </c>
      <c r="G1126" s="4" t="s">
        <v>49</v>
      </c>
      <c r="H1126" s="4" t="s">
        <v>49</v>
      </c>
      <c r="I1126" s="3" t="s">
        <v>34</v>
      </c>
      <c r="J1126" s="3" t="s">
        <v>779</v>
      </c>
      <c r="K1126" s="4" t="s">
        <v>49</v>
      </c>
      <c r="L1126" s="3" t="s">
        <v>97</v>
      </c>
      <c r="M1126" s="4" t="s">
        <v>49</v>
      </c>
      <c r="N1126" s="4" t="s">
        <v>49</v>
      </c>
      <c r="O1126" s="4" t="s">
        <v>49</v>
      </c>
      <c r="P1126" s="3" t="s">
        <v>780</v>
      </c>
      <c r="Q1126" s="3" t="s">
        <v>39</v>
      </c>
      <c r="R1126" s="3" t="s">
        <v>96</v>
      </c>
      <c r="S1126" s="3" t="s">
        <v>97</v>
      </c>
      <c r="T1126" s="3" t="s">
        <v>98</v>
      </c>
      <c r="U1126" s="3" t="s">
        <v>99</v>
      </c>
      <c r="V1126" s="3" t="s">
        <v>90</v>
      </c>
      <c r="W1126" s="3" t="s">
        <v>44</v>
      </c>
      <c r="X1126" s="3" t="s">
        <v>91</v>
      </c>
      <c r="Y1126" s="3" t="s">
        <v>46</v>
      </c>
      <c r="Z1126" s="3" t="s">
        <v>781</v>
      </c>
      <c r="AA1126" s="3" t="s">
        <v>2297</v>
      </c>
      <c r="AB1126" s="4">
        <v>2</v>
      </c>
      <c r="AC1126" s="12" t="s">
        <v>3123</v>
      </c>
      <c r="AD1126" s="10"/>
      <c r="AE1126" s="10"/>
      <c r="AF1126" s="4">
        <v>32000</v>
      </c>
      <c r="AG1126" s="4">
        <v>32</v>
      </c>
      <c r="AH1126" s="4">
        <v>152000</v>
      </c>
    </row>
    <row r="1127" spans="1:34" ht="22" customHeight="1" x14ac:dyDescent="0.3">
      <c r="A1127" s="5">
        <v>42717</v>
      </c>
      <c r="B1127" s="6" t="s">
        <v>50</v>
      </c>
      <c r="C1127" s="6" t="s">
        <v>32</v>
      </c>
      <c r="D1127" s="7" t="s">
        <v>49</v>
      </c>
      <c r="E1127" s="7" t="s">
        <v>49</v>
      </c>
      <c r="F1127" s="6" t="s">
        <v>33</v>
      </c>
      <c r="G1127" s="7" t="s">
        <v>49</v>
      </c>
      <c r="H1127" s="7" t="s">
        <v>49</v>
      </c>
      <c r="I1127" s="6" t="s">
        <v>34</v>
      </c>
      <c r="J1127" s="6" t="s">
        <v>2275</v>
      </c>
      <c r="K1127" s="6" t="s">
        <v>1394</v>
      </c>
      <c r="L1127" s="6" t="s">
        <v>61</v>
      </c>
      <c r="M1127" s="7" t="s">
        <v>49</v>
      </c>
      <c r="N1127" s="7" t="s">
        <v>49</v>
      </c>
      <c r="O1127" s="7" t="s">
        <v>49</v>
      </c>
      <c r="P1127" s="6" t="s">
        <v>2276</v>
      </c>
      <c r="Q1127" s="6" t="s">
        <v>39</v>
      </c>
      <c r="R1127" s="6" t="s">
        <v>60</v>
      </c>
      <c r="S1127" s="6" t="s">
        <v>61</v>
      </c>
      <c r="T1127" s="6" t="s">
        <v>62</v>
      </c>
      <c r="U1127" s="6" t="s">
        <v>56</v>
      </c>
      <c r="V1127" s="6" t="s">
        <v>43</v>
      </c>
      <c r="W1127" s="6" t="s">
        <v>44</v>
      </c>
      <c r="X1127" s="6" t="s">
        <v>45</v>
      </c>
      <c r="Y1127" s="6" t="s">
        <v>46</v>
      </c>
      <c r="Z1127" s="6" t="s">
        <v>418</v>
      </c>
      <c r="AA1127" s="6" t="s">
        <v>2298</v>
      </c>
      <c r="AB1127" s="7">
        <v>1</v>
      </c>
      <c r="AC1127" s="12" t="s">
        <v>3123</v>
      </c>
      <c r="AD1127" s="7"/>
      <c r="AE1127" s="7"/>
      <c r="AF1127" s="7">
        <v>10160</v>
      </c>
      <c r="AG1127" s="7">
        <v>10.16</v>
      </c>
      <c r="AH1127" s="7">
        <v>180000</v>
      </c>
    </row>
    <row r="1128" spans="1:34" ht="22" customHeight="1" x14ac:dyDescent="0.3">
      <c r="A1128" s="2">
        <v>42715</v>
      </c>
      <c r="B1128" s="3" t="s">
        <v>50</v>
      </c>
      <c r="C1128" s="3" t="s">
        <v>32</v>
      </c>
      <c r="D1128" s="4" t="s">
        <v>49</v>
      </c>
      <c r="E1128" s="4" t="s">
        <v>49</v>
      </c>
      <c r="F1128" s="3" t="s">
        <v>33</v>
      </c>
      <c r="G1128" s="4" t="s">
        <v>49</v>
      </c>
      <c r="H1128" s="4" t="s">
        <v>49</v>
      </c>
      <c r="I1128" s="3" t="s">
        <v>34</v>
      </c>
      <c r="J1128" s="3" t="s">
        <v>278</v>
      </c>
      <c r="K1128" s="4" t="s">
        <v>49</v>
      </c>
      <c r="L1128" s="4" t="s">
        <v>49</v>
      </c>
      <c r="M1128" s="3" t="s">
        <v>33</v>
      </c>
      <c r="N1128" s="4">
        <v>760485634</v>
      </c>
      <c r="O1128" s="4" t="s">
        <v>49</v>
      </c>
      <c r="P1128" s="3" t="s">
        <v>279</v>
      </c>
      <c r="Q1128" s="3" t="s">
        <v>39</v>
      </c>
      <c r="R1128" s="3" t="s">
        <v>60</v>
      </c>
      <c r="S1128" s="3" t="s">
        <v>61</v>
      </c>
      <c r="T1128" s="3" t="s">
        <v>62</v>
      </c>
      <c r="U1128" s="3" t="s">
        <v>56</v>
      </c>
      <c r="V1128" s="3" t="s">
        <v>43</v>
      </c>
      <c r="W1128" s="3" t="s">
        <v>44</v>
      </c>
      <c r="X1128" s="3" t="s">
        <v>45</v>
      </c>
      <c r="Y1128" s="3" t="s">
        <v>46</v>
      </c>
      <c r="Z1128" s="3" t="s">
        <v>1804</v>
      </c>
      <c r="AA1128" s="3" t="s">
        <v>2299</v>
      </c>
      <c r="AB1128" s="4">
        <v>2</v>
      </c>
      <c r="AC1128" s="12" t="s">
        <v>3123</v>
      </c>
      <c r="AD1128" s="10"/>
      <c r="AE1128" s="10"/>
      <c r="AF1128" s="4">
        <v>20140</v>
      </c>
      <c r="AG1128" s="4">
        <v>20.14</v>
      </c>
      <c r="AH1128" s="4">
        <v>559000</v>
      </c>
    </row>
    <row r="1129" spans="1:34" ht="22" customHeight="1" x14ac:dyDescent="0.3">
      <c r="A1129" s="5">
        <v>42715</v>
      </c>
      <c r="B1129" s="6" t="s">
        <v>144</v>
      </c>
      <c r="C1129" s="6" t="s">
        <v>84</v>
      </c>
      <c r="D1129" s="6" t="s">
        <v>85</v>
      </c>
      <c r="E1129" s="6" t="s">
        <v>44</v>
      </c>
      <c r="F1129" s="6" t="s">
        <v>33</v>
      </c>
      <c r="G1129" s="7" t="s">
        <v>49</v>
      </c>
      <c r="H1129" s="7" t="s">
        <v>49</v>
      </c>
      <c r="I1129" s="6" t="s">
        <v>86</v>
      </c>
      <c r="J1129" s="6" t="s">
        <v>2266</v>
      </c>
      <c r="K1129" s="7" t="s">
        <v>49</v>
      </c>
      <c r="L1129" s="7" t="s">
        <v>49</v>
      </c>
      <c r="M1129" s="7" t="s">
        <v>49</v>
      </c>
      <c r="N1129" s="7" t="s">
        <v>49</v>
      </c>
      <c r="O1129" s="7" t="s">
        <v>49</v>
      </c>
      <c r="P1129" s="6" t="s">
        <v>2267</v>
      </c>
      <c r="Q1129" s="6" t="s">
        <v>39</v>
      </c>
      <c r="R1129" s="6" t="s">
        <v>135</v>
      </c>
      <c r="S1129" s="6" t="s">
        <v>136</v>
      </c>
      <c r="T1129" s="6" t="s">
        <v>137</v>
      </c>
      <c r="U1129" s="6" t="s">
        <v>42</v>
      </c>
      <c r="V1129" s="6" t="s">
        <v>90</v>
      </c>
      <c r="W1129" s="6" t="s">
        <v>44</v>
      </c>
      <c r="X1129" s="6" t="s">
        <v>91</v>
      </c>
      <c r="Y1129" s="6" t="s">
        <v>46</v>
      </c>
      <c r="Z1129" s="6" t="s">
        <v>1269</v>
      </c>
      <c r="AA1129" s="6" t="s">
        <v>2300</v>
      </c>
      <c r="AB1129" s="7">
        <v>1</v>
      </c>
      <c r="AC1129" s="12" t="s">
        <v>3123</v>
      </c>
      <c r="AD1129" s="7"/>
      <c r="AE1129" s="7"/>
      <c r="AF1129" s="7">
        <v>20462</v>
      </c>
      <c r="AG1129" s="7">
        <v>20.46</v>
      </c>
      <c r="AH1129" s="7">
        <v>8594000</v>
      </c>
    </row>
    <row r="1130" spans="1:34" ht="22" customHeight="1" x14ac:dyDescent="0.3">
      <c r="A1130" s="5">
        <v>42714</v>
      </c>
      <c r="B1130" s="6" t="s">
        <v>50</v>
      </c>
      <c r="C1130" s="6" t="s">
        <v>84</v>
      </c>
      <c r="D1130" s="6" t="s">
        <v>85</v>
      </c>
      <c r="E1130" s="6" t="s">
        <v>44</v>
      </c>
      <c r="F1130" s="6" t="s">
        <v>33</v>
      </c>
      <c r="G1130" s="7" t="s">
        <v>49</v>
      </c>
      <c r="H1130" s="7" t="s">
        <v>49</v>
      </c>
      <c r="I1130" s="6" t="s">
        <v>86</v>
      </c>
      <c r="J1130" s="6" t="s">
        <v>1624</v>
      </c>
      <c r="K1130" s="7" t="s">
        <v>49</v>
      </c>
      <c r="L1130" s="6" t="s">
        <v>61</v>
      </c>
      <c r="M1130" s="7" t="s">
        <v>49</v>
      </c>
      <c r="N1130" s="7" t="s">
        <v>49</v>
      </c>
      <c r="O1130" s="7" t="s">
        <v>49</v>
      </c>
      <c r="P1130" s="6" t="s">
        <v>1625</v>
      </c>
      <c r="Q1130" s="6" t="s">
        <v>39</v>
      </c>
      <c r="R1130" s="6" t="s">
        <v>60</v>
      </c>
      <c r="S1130" s="6" t="s">
        <v>61</v>
      </c>
      <c r="T1130" s="6" t="s">
        <v>62</v>
      </c>
      <c r="U1130" s="6" t="s">
        <v>56</v>
      </c>
      <c r="V1130" s="6" t="s">
        <v>90</v>
      </c>
      <c r="W1130" s="6" t="s">
        <v>44</v>
      </c>
      <c r="X1130" s="6" t="s">
        <v>91</v>
      </c>
      <c r="Y1130" s="6" t="s">
        <v>46</v>
      </c>
      <c r="Z1130" s="6" t="s">
        <v>2122</v>
      </c>
      <c r="AA1130" s="6" t="s">
        <v>2302</v>
      </c>
      <c r="AB1130" s="7">
        <v>3</v>
      </c>
      <c r="AC1130" s="12" t="s">
        <v>3123</v>
      </c>
      <c r="AD1130" s="7"/>
      <c r="AE1130" s="7"/>
      <c r="AF1130" s="7">
        <v>64642</v>
      </c>
      <c r="AG1130" s="7">
        <v>64.64</v>
      </c>
      <c r="AH1130" s="7">
        <v>237000</v>
      </c>
    </row>
    <row r="1131" spans="1:34" ht="22" customHeight="1" x14ac:dyDescent="0.3">
      <c r="A1131" s="2">
        <v>42713</v>
      </c>
      <c r="B1131" s="3" t="s">
        <v>50</v>
      </c>
      <c r="C1131" s="3" t="s">
        <v>84</v>
      </c>
      <c r="D1131" s="3" t="s">
        <v>85</v>
      </c>
      <c r="E1131" s="3" t="s">
        <v>44</v>
      </c>
      <c r="F1131" s="3" t="s">
        <v>33</v>
      </c>
      <c r="G1131" s="4" t="s">
        <v>49</v>
      </c>
      <c r="H1131" s="4" t="s">
        <v>49</v>
      </c>
      <c r="I1131" s="3" t="s">
        <v>86</v>
      </c>
      <c r="J1131" s="3" t="s">
        <v>1271</v>
      </c>
      <c r="K1131" s="4" t="s">
        <v>49</v>
      </c>
      <c r="L1131" s="3" t="s">
        <v>61</v>
      </c>
      <c r="M1131" s="3" t="s">
        <v>1272</v>
      </c>
      <c r="N1131" s="4" t="s">
        <v>49</v>
      </c>
      <c r="O1131" s="4" t="s">
        <v>49</v>
      </c>
      <c r="P1131" s="3" t="s">
        <v>1273</v>
      </c>
      <c r="Q1131" s="3" t="s">
        <v>39</v>
      </c>
      <c r="R1131" s="3" t="s">
        <v>60</v>
      </c>
      <c r="S1131" s="3" t="s">
        <v>61</v>
      </c>
      <c r="T1131" s="3" t="s">
        <v>62</v>
      </c>
      <c r="U1131" s="3" t="s">
        <v>56</v>
      </c>
      <c r="V1131" s="3" t="s">
        <v>90</v>
      </c>
      <c r="W1131" s="3" t="s">
        <v>44</v>
      </c>
      <c r="X1131" s="3" t="s">
        <v>91</v>
      </c>
      <c r="Y1131" s="3" t="s">
        <v>46</v>
      </c>
      <c r="Z1131" s="3" t="s">
        <v>748</v>
      </c>
      <c r="AA1131" s="3" t="s">
        <v>2303</v>
      </c>
      <c r="AB1131" s="4">
        <v>2</v>
      </c>
      <c r="AC1131" s="12" t="s">
        <v>3123</v>
      </c>
      <c r="AD1131" s="10"/>
      <c r="AE1131" s="10"/>
      <c r="AF1131" s="4">
        <v>33680</v>
      </c>
      <c r="AG1131" s="4">
        <v>33.68</v>
      </c>
      <c r="AH1131" s="4">
        <v>118000</v>
      </c>
    </row>
    <row r="1132" spans="1:34" ht="22" customHeight="1" x14ac:dyDescent="0.3">
      <c r="A1132" s="5">
        <v>42712</v>
      </c>
      <c r="B1132" s="6" t="s">
        <v>50</v>
      </c>
      <c r="C1132" s="6" t="s">
        <v>32</v>
      </c>
      <c r="D1132" s="7" t="s">
        <v>49</v>
      </c>
      <c r="E1132" s="7" t="s">
        <v>49</v>
      </c>
      <c r="F1132" s="6" t="s">
        <v>33</v>
      </c>
      <c r="G1132" s="7" t="s">
        <v>49</v>
      </c>
      <c r="H1132" s="7" t="s">
        <v>49</v>
      </c>
      <c r="I1132" s="6" t="s">
        <v>34</v>
      </c>
      <c r="J1132" s="6" t="s">
        <v>2167</v>
      </c>
      <c r="K1132" s="7" t="s">
        <v>49</v>
      </c>
      <c r="L1132" s="7" t="s">
        <v>49</v>
      </c>
      <c r="M1132" s="7" t="s">
        <v>49</v>
      </c>
      <c r="N1132" s="7" t="s">
        <v>49</v>
      </c>
      <c r="O1132" s="7" t="s">
        <v>49</v>
      </c>
      <c r="P1132" s="6" t="s">
        <v>2168</v>
      </c>
      <c r="Q1132" s="6" t="s">
        <v>39</v>
      </c>
      <c r="R1132" s="6" t="s">
        <v>1714</v>
      </c>
      <c r="S1132" s="6" t="s">
        <v>1715</v>
      </c>
      <c r="T1132" s="6" t="s">
        <v>1716</v>
      </c>
      <c r="U1132" s="6" t="s">
        <v>99</v>
      </c>
      <c r="V1132" s="6" t="s">
        <v>43</v>
      </c>
      <c r="W1132" s="6" t="s">
        <v>44</v>
      </c>
      <c r="X1132" s="6" t="s">
        <v>45</v>
      </c>
      <c r="Y1132" s="6" t="s">
        <v>46</v>
      </c>
      <c r="Z1132" s="6" t="s">
        <v>339</v>
      </c>
      <c r="AA1132" s="6" t="s">
        <v>2304</v>
      </c>
      <c r="AB1132" s="7">
        <v>5</v>
      </c>
      <c r="AC1132" s="12" t="s">
        <v>3123</v>
      </c>
      <c r="AD1132" s="7"/>
      <c r="AE1132" s="7"/>
      <c r="AF1132" s="7">
        <v>99640</v>
      </c>
      <c r="AG1132" s="7">
        <v>99.64</v>
      </c>
      <c r="AH1132" s="7">
        <v>289000</v>
      </c>
    </row>
    <row r="1133" spans="1:34" ht="22" customHeight="1" x14ac:dyDescent="0.3">
      <c r="A1133" s="2">
        <v>42711</v>
      </c>
      <c r="B1133" s="3" t="s">
        <v>31</v>
      </c>
      <c r="C1133" s="3" t="s">
        <v>32</v>
      </c>
      <c r="D1133" s="4" t="s">
        <v>49</v>
      </c>
      <c r="E1133" s="4" t="s">
        <v>49</v>
      </c>
      <c r="F1133" s="3" t="s">
        <v>33</v>
      </c>
      <c r="G1133" s="4" t="s">
        <v>49</v>
      </c>
      <c r="H1133" s="4" t="s">
        <v>49</v>
      </c>
      <c r="I1133" s="3" t="s">
        <v>34</v>
      </c>
      <c r="J1133" s="3" t="s">
        <v>65</v>
      </c>
      <c r="K1133" s="4" t="s">
        <v>49</v>
      </c>
      <c r="L1133" s="4" t="s">
        <v>49</v>
      </c>
      <c r="M1133" s="3" t="s">
        <v>33</v>
      </c>
      <c r="N1133" s="4" t="s">
        <v>49</v>
      </c>
      <c r="O1133" s="4" t="s">
        <v>49</v>
      </c>
      <c r="P1133" s="3" t="s">
        <v>66</v>
      </c>
      <c r="Q1133" s="3" t="s">
        <v>39</v>
      </c>
      <c r="R1133" s="3" t="s">
        <v>67</v>
      </c>
      <c r="S1133" s="3" t="s">
        <v>68</v>
      </c>
      <c r="T1133" s="3" t="s">
        <v>69</v>
      </c>
      <c r="U1133" s="3" t="s">
        <v>70</v>
      </c>
      <c r="V1133" s="3" t="s">
        <v>43</v>
      </c>
      <c r="W1133" s="3" t="s">
        <v>44</v>
      </c>
      <c r="X1133" s="3" t="s">
        <v>45</v>
      </c>
      <c r="Y1133" s="3" t="s">
        <v>46</v>
      </c>
      <c r="Z1133" s="3" t="s">
        <v>71</v>
      </c>
      <c r="AA1133" s="3" t="s">
        <v>2307</v>
      </c>
      <c r="AB1133" s="4">
        <v>8</v>
      </c>
      <c r="AC1133" s="12" t="s">
        <v>3123</v>
      </c>
      <c r="AD1133" s="10"/>
      <c r="AE1133" s="10"/>
      <c r="AF1133" s="4">
        <v>89392</v>
      </c>
      <c r="AG1133" s="4">
        <v>89.39</v>
      </c>
      <c r="AH1133" s="4">
        <v>858000</v>
      </c>
    </row>
    <row r="1134" spans="1:34" ht="22" customHeight="1" x14ac:dyDescent="0.3">
      <c r="A1134" s="2">
        <v>42711</v>
      </c>
      <c r="B1134" s="3" t="s">
        <v>50</v>
      </c>
      <c r="C1134" s="3" t="s">
        <v>84</v>
      </c>
      <c r="D1134" s="3" t="s">
        <v>85</v>
      </c>
      <c r="E1134" s="3" t="s">
        <v>44</v>
      </c>
      <c r="F1134" s="3" t="s">
        <v>33</v>
      </c>
      <c r="G1134" s="4" t="s">
        <v>49</v>
      </c>
      <c r="H1134" s="4" t="s">
        <v>49</v>
      </c>
      <c r="I1134" s="3" t="s">
        <v>86</v>
      </c>
      <c r="J1134" s="3" t="s">
        <v>1271</v>
      </c>
      <c r="K1134" s="4" t="s">
        <v>49</v>
      </c>
      <c r="L1134" s="3" t="s">
        <v>61</v>
      </c>
      <c r="M1134" s="3" t="s">
        <v>1272</v>
      </c>
      <c r="N1134" s="4" t="s">
        <v>49</v>
      </c>
      <c r="O1134" s="4" t="s">
        <v>49</v>
      </c>
      <c r="P1134" s="3" t="s">
        <v>1273</v>
      </c>
      <c r="Q1134" s="3" t="s">
        <v>39</v>
      </c>
      <c r="R1134" s="3" t="s">
        <v>60</v>
      </c>
      <c r="S1134" s="3" t="s">
        <v>61</v>
      </c>
      <c r="T1134" s="3" t="s">
        <v>62</v>
      </c>
      <c r="U1134" s="3" t="s">
        <v>56</v>
      </c>
      <c r="V1134" s="3" t="s">
        <v>90</v>
      </c>
      <c r="W1134" s="3" t="s">
        <v>44</v>
      </c>
      <c r="X1134" s="3" t="s">
        <v>91</v>
      </c>
      <c r="Y1134" s="3" t="s">
        <v>46</v>
      </c>
      <c r="Z1134" s="3" t="s">
        <v>748</v>
      </c>
      <c r="AA1134" s="3" t="s">
        <v>2309</v>
      </c>
      <c r="AB1134" s="4">
        <v>2</v>
      </c>
      <c r="AC1134" s="12" t="s">
        <v>3123</v>
      </c>
      <c r="AD1134" s="10"/>
      <c r="AE1134" s="10"/>
      <c r="AF1134" s="4">
        <v>33680</v>
      </c>
      <c r="AG1134" s="4">
        <v>33.68</v>
      </c>
      <c r="AH1134" s="4">
        <v>118000</v>
      </c>
    </row>
    <row r="1135" spans="1:34" ht="22" customHeight="1" x14ac:dyDescent="0.3">
      <c r="A1135" s="5">
        <v>42708</v>
      </c>
      <c r="B1135" s="6" t="s">
        <v>50</v>
      </c>
      <c r="C1135" s="6" t="s">
        <v>84</v>
      </c>
      <c r="D1135" s="6" t="s">
        <v>85</v>
      </c>
      <c r="E1135" s="6" t="s">
        <v>44</v>
      </c>
      <c r="F1135" s="6" t="s">
        <v>33</v>
      </c>
      <c r="G1135" s="7" t="s">
        <v>49</v>
      </c>
      <c r="H1135" s="7" t="s">
        <v>49</v>
      </c>
      <c r="I1135" s="6" t="s">
        <v>86</v>
      </c>
      <c r="J1135" s="6" t="s">
        <v>817</v>
      </c>
      <c r="K1135" s="6" t="s">
        <v>818</v>
      </c>
      <c r="L1135" s="6" t="s">
        <v>61</v>
      </c>
      <c r="M1135" s="6" t="s">
        <v>33</v>
      </c>
      <c r="N1135" s="7">
        <v>124338288.64</v>
      </c>
      <c r="O1135" s="7">
        <v>620690093.11000001</v>
      </c>
      <c r="P1135" s="6" t="s">
        <v>819</v>
      </c>
      <c r="Q1135" s="6" t="s">
        <v>39</v>
      </c>
      <c r="R1135" s="6" t="s">
        <v>60</v>
      </c>
      <c r="S1135" s="6" t="s">
        <v>61</v>
      </c>
      <c r="T1135" s="6" t="s">
        <v>62</v>
      </c>
      <c r="U1135" s="6" t="s">
        <v>56</v>
      </c>
      <c r="V1135" s="6" t="s">
        <v>90</v>
      </c>
      <c r="W1135" s="6" t="s">
        <v>44</v>
      </c>
      <c r="X1135" s="6" t="s">
        <v>91</v>
      </c>
      <c r="Y1135" s="6" t="s">
        <v>46</v>
      </c>
      <c r="Z1135" s="6" t="s">
        <v>2122</v>
      </c>
      <c r="AA1135" s="6" t="s">
        <v>2310</v>
      </c>
      <c r="AB1135" s="7">
        <v>2</v>
      </c>
      <c r="AC1135" s="12" t="s">
        <v>3123</v>
      </c>
      <c r="AD1135" s="7"/>
      <c r="AE1135" s="7"/>
      <c r="AF1135" s="7">
        <v>43081</v>
      </c>
      <c r="AG1135" s="7">
        <v>43.08</v>
      </c>
      <c r="AH1135" s="7">
        <v>158000</v>
      </c>
    </row>
    <row r="1136" spans="1:34" ht="22" customHeight="1" x14ac:dyDescent="0.3">
      <c r="A1136" s="2">
        <v>42708</v>
      </c>
      <c r="B1136" s="3" t="s">
        <v>50</v>
      </c>
      <c r="C1136" s="3" t="s">
        <v>84</v>
      </c>
      <c r="D1136" s="3" t="s">
        <v>85</v>
      </c>
      <c r="E1136" s="3" t="s">
        <v>44</v>
      </c>
      <c r="F1136" s="3" t="s">
        <v>33</v>
      </c>
      <c r="G1136" s="4" t="s">
        <v>49</v>
      </c>
      <c r="H1136" s="4" t="s">
        <v>49</v>
      </c>
      <c r="I1136" s="3" t="s">
        <v>86</v>
      </c>
      <c r="J1136" s="3" t="s">
        <v>1271</v>
      </c>
      <c r="K1136" s="4" t="s">
        <v>49</v>
      </c>
      <c r="L1136" s="3" t="s">
        <v>61</v>
      </c>
      <c r="M1136" s="3" t="s">
        <v>1272</v>
      </c>
      <c r="N1136" s="4" t="s">
        <v>49</v>
      </c>
      <c r="O1136" s="4" t="s">
        <v>49</v>
      </c>
      <c r="P1136" s="3" t="s">
        <v>1273</v>
      </c>
      <c r="Q1136" s="3" t="s">
        <v>39</v>
      </c>
      <c r="R1136" s="3" t="s">
        <v>60</v>
      </c>
      <c r="S1136" s="3" t="s">
        <v>61</v>
      </c>
      <c r="T1136" s="3" t="s">
        <v>62</v>
      </c>
      <c r="U1136" s="3" t="s">
        <v>56</v>
      </c>
      <c r="V1136" s="3" t="s">
        <v>90</v>
      </c>
      <c r="W1136" s="3" t="s">
        <v>44</v>
      </c>
      <c r="X1136" s="3" t="s">
        <v>91</v>
      </c>
      <c r="Y1136" s="3" t="s">
        <v>46</v>
      </c>
      <c r="Z1136" s="3" t="s">
        <v>748</v>
      </c>
      <c r="AA1136" s="3" t="s">
        <v>2311</v>
      </c>
      <c r="AB1136" s="4">
        <v>6</v>
      </c>
      <c r="AC1136" s="12" t="s">
        <v>3123</v>
      </c>
      <c r="AD1136" s="10"/>
      <c r="AE1136" s="10"/>
      <c r="AF1136" s="4">
        <v>84200</v>
      </c>
      <c r="AG1136" s="4">
        <v>84.2</v>
      </c>
      <c r="AH1136" s="4">
        <v>295000</v>
      </c>
    </row>
    <row r="1137" spans="1:34" ht="22" customHeight="1" x14ac:dyDescent="0.3">
      <c r="A1137" s="5">
        <v>42705</v>
      </c>
      <c r="B1137" s="6" t="s">
        <v>50</v>
      </c>
      <c r="C1137" s="6" t="s">
        <v>84</v>
      </c>
      <c r="D1137" s="6" t="s">
        <v>85</v>
      </c>
      <c r="E1137" s="6" t="s">
        <v>44</v>
      </c>
      <c r="F1137" s="6" t="s">
        <v>33</v>
      </c>
      <c r="G1137" s="7" t="s">
        <v>49</v>
      </c>
      <c r="H1137" s="7" t="s">
        <v>49</v>
      </c>
      <c r="I1137" s="6" t="s">
        <v>86</v>
      </c>
      <c r="J1137" s="6" t="s">
        <v>1770</v>
      </c>
      <c r="K1137" s="7" t="s">
        <v>49</v>
      </c>
      <c r="L1137" s="6" t="s">
        <v>61</v>
      </c>
      <c r="M1137" s="6" t="s">
        <v>1272</v>
      </c>
      <c r="N1137" s="7" t="s">
        <v>49</v>
      </c>
      <c r="O1137" s="7" t="s">
        <v>49</v>
      </c>
      <c r="P1137" s="6" t="s">
        <v>1771</v>
      </c>
      <c r="Q1137" s="6" t="s">
        <v>39</v>
      </c>
      <c r="R1137" s="6" t="s">
        <v>60</v>
      </c>
      <c r="S1137" s="6" t="s">
        <v>61</v>
      </c>
      <c r="T1137" s="6" t="s">
        <v>62</v>
      </c>
      <c r="U1137" s="6" t="s">
        <v>56</v>
      </c>
      <c r="V1137" s="6" t="s">
        <v>90</v>
      </c>
      <c r="W1137" s="6" t="s">
        <v>44</v>
      </c>
      <c r="X1137" s="6" t="s">
        <v>91</v>
      </c>
      <c r="Y1137" s="6" t="s">
        <v>46</v>
      </c>
      <c r="Z1137" s="6" t="s">
        <v>2122</v>
      </c>
      <c r="AA1137" s="6" t="s">
        <v>2312</v>
      </c>
      <c r="AB1137" s="7">
        <v>1</v>
      </c>
      <c r="AC1137" s="12" t="s">
        <v>3123</v>
      </c>
      <c r="AD1137" s="7"/>
      <c r="AE1137" s="7"/>
      <c r="AF1137" s="7">
        <v>21540</v>
      </c>
      <c r="AG1137" s="7">
        <v>21.54</v>
      </c>
      <c r="AH1137" s="7">
        <v>79100</v>
      </c>
    </row>
    <row r="1138" spans="1:34" ht="22" customHeight="1" x14ac:dyDescent="0.3">
      <c r="A1138" s="2">
        <v>42701</v>
      </c>
      <c r="B1138" s="3" t="s">
        <v>50</v>
      </c>
      <c r="C1138" s="3" t="s">
        <v>32</v>
      </c>
      <c r="D1138" s="4" t="s">
        <v>49</v>
      </c>
      <c r="E1138" s="4" t="s">
        <v>49</v>
      </c>
      <c r="F1138" s="3" t="s">
        <v>33</v>
      </c>
      <c r="G1138" s="4" t="s">
        <v>49</v>
      </c>
      <c r="H1138" s="4" t="s">
        <v>49</v>
      </c>
      <c r="I1138" s="3" t="s">
        <v>34</v>
      </c>
      <c r="J1138" s="3" t="s">
        <v>278</v>
      </c>
      <c r="K1138" s="4" t="s">
        <v>49</v>
      </c>
      <c r="L1138" s="4" t="s">
        <v>49</v>
      </c>
      <c r="M1138" s="3" t="s">
        <v>33</v>
      </c>
      <c r="N1138" s="4">
        <v>760485634</v>
      </c>
      <c r="O1138" s="4" t="s">
        <v>49</v>
      </c>
      <c r="P1138" s="3" t="s">
        <v>279</v>
      </c>
      <c r="Q1138" s="3" t="s">
        <v>39</v>
      </c>
      <c r="R1138" s="3" t="s">
        <v>60</v>
      </c>
      <c r="S1138" s="3" t="s">
        <v>61</v>
      </c>
      <c r="T1138" s="3" t="s">
        <v>62</v>
      </c>
      <c r="U1138" s="3" t="s">
        <v>56</v>
      </c>
      <c r="V1138" s="3" t="s">
        <v>43</v>
      </c>
      <c r="W1138" s="3" t="s">
        <v>44</v>
      </c>
      <c r="X1138" s="3" t="s">
        <v>45</v>
      </c>
      <c r="Y1138" s="3" t="s">
        <v>46</v>
      </c>
      <c r="Z1138" s="3" t="s">
        <v>1804</v>
      </c>
      <c r="AA1138" s="3" t="s">
        <v>2313</v>
      </c>
      <c r="AB1138" s="4">
        <v>3</v>
      </c>
      <c r="AC1138" s="12" t="s">
        <v>3123</v>
      </c>
      <c r="AD1138" s="10"/>
      <c r="AE1138" s="10"/>
      <c r="AF1138" s="4">
        <v>30210</v>
      </c>
      <c r="AG1138" s="4">
        <v>30.21</v>
      </c>
      <c r="AH1138" s="4">
        <v>742000</v>
      </c>
    </row>
    <row r="1139" spans="1:34" ht="22" customHeight="1" x14ac:dyDescent="0.3">
      <c r="A1139" s="5">
        <v>42701</v>
      </c>
      <c r="B1139" s="6" t="s">
        <v>50</v>
      </c>
      <c r="C1139" s="6" t="s">
        <v>32</v>
      </c>
      <c r="D1139" s="7" t="s">
        <v>49</v>
      </c>
      <c r="E1139" s="7" t="s">
        <v>49</v>
      </c>
      <c r="F1139" s="6" t="s">
        <v>33</v>
      </c>
      <c r="G1139" s="7" t="s">
        <v>49</v>
      </c>
      <c r="H1139" s="7" t="s">
        <v>49</v>
      </c>
      <c r="I1139" s="6" t="s">
        <v>34</v>
      </c>
      <c r="J1139" s="6" t="s">
        <v>557</v>
      </c>
      <c r="K1139" s="6" t="s">
        <v>558</v>
      </c>
      <c r="L1139" s="6" t="s">
        <v>187</v>
      </c>
      <c r="M1139" s="6" t="s">
        <v>33</v>
      </c>
      <c r="N1139" s="7" t="s">
        <v>49</v>
      </c>
      <c r="O1139" s="7" t="s">
        <v>49</v>
      </c>
      <c r="P1139" s="6" t="s">
        <v>559</v>
      </c>
      <c r="Q1139" s="6" t="s">
        <v>39</v>
      </c>
      <c r="R1139" s="6" t="s">
        <v>186</v>
      </c>
      <c r="S1139" s="6" t="s">
        <v>187</v>
      </c>
      <c r="T1139" s="6" t="s">
        <v>188</v>
      </c>
      <c r="U1139" s="6" t="s">
        <v>42</v>
      </c>
      <c r="V1139" s="6" t="s">
        <v>90</v>
      </c>
      <c r="W1139" s="6" t="s">
        <v>44</v>
      </c>
      <c r="X1139" s="6" t="s">
        <v>91</v>
      </c>
      <c r="Y1139" s="6" t="s">
        <v>46</v>
      </c>
      <c r="Z1139" s="6" t="s">
        <v>251</v>
      </c>
      <c r="AA1139" s="6" t="s">
        <v>2314</v>
      </c>
      <c r="AB1139" s="7">
        <v>1</v>
      </c>
      <c r="AC1139" s="12" t="s">
        <v>3123</v>
      </c>
      <c r="AD1139" s="7"/>
      <c r="AE1139" s="7"/>
      <c r="AF1139" s="7">
        <v>17097</v>
      </c>
      <c r="AG1139" s="7">
        <v>17.100000000000001</v>
      </c>
      <c r="AH1139" s="7">
        <v>22800</v>
      </c>
    </row>
    <row r="1140" spans="1:34" ht="22" customHeight="1" x14ac:dyDescent="0.3">
      <c r="A1140" s="2">
        <v>42701</v>
      </c>
      <c r="B1140" s="3" t="s">
        <v>50</v>
      </c>
      <c r="C1140" s="3" t="s">
        <v>32</v>
      </c>
      <c r="D1140" s="4" t="s">
        <v>49</v>
      </c>
      <c r="E1140" s="4" t="s">
        <v>49</v>
      </c>
      <c r="F1140" s="3" t="s">
        <v>33</v>
      </c>
      <c r="G1140" s="4" t="s">
        <v>49</v>
      </c>
      <c r="H1140" s="4" t="s">
        <v>49</v>
      </c>
      <c r="I1140" s="3" t="s">
        <v>34</v>
      </c>
      <c r="J1140" s="3" t="s">
        <v>557</v>
      </c>
      <c r="K1140" s="3" t="s">
        <v>558</v>
      </c>
      <c r="L1140" s="3" t="s">
        <v>187</v>
      </c>
      <c r="M1140" s="3" t="s">
        <v>33</v>
      </c>
      <c r="N1140" s="4" t="s">
        <v>49</v>
      </c>
      <c r="O1140" s="4" t="s">
        <v>49</v>
      </c>
      <c r="P1140" s="3" t="s">
        <v>559</v>
      </c>
      <c r="Q1140" s="3" t="s">
        <v>39</v>
      </c>
      <c r="R1140" s="3" t="s">
        <v>186</v>
      </c>
      <c r="S1140" s="3" t="s">
        <v>187</v>
      </c>
      <c r="T1140" s="3" t="s">
        <v>188</v>
      </c>
      <c r="U1140" s="3" t="s">
        <v>42</v>
      </c>
      <c r="V1140" s="3" t="s">
        <v>90</v>
      </c>
      <c r="W1140" s="3" t="s">
        <v>44</v>
      </c>
      <c r="X1140" s="3" t="s">
        <v>91</v>
      </c>
      <c r="Y1140" s="3" t="s">
        <v>46</v>
      </c>
      <c r="Z1140" s="3" t="s">
        <v>2315</v>
      </c>
      <c r="AA1140" s="3" t="s">
        <v>2316</v>
      </c>
      <c r="AB1140" s="4">
        <v>1</v>
      </c>
      <c r="AC1140" s="12" t="s">
        <v>3123</v>
      </c>
      <c r="AD1140" s="10"/>
      <c r="AE1140" s="10"/>
      <c r="AF1140" s="4">
        <v>17097</v>
      </c>
      <c r="AG1140" s="4">
        <v>17.100000000000001</v>
      </c>
      <c r="AH1140" s="4">
        <v>88400</v>
      </c>
    </row>
    <row r="1141" spans="1:34" ht="22" customHeight="1" x14ac:dyDescent="0.3">
      <c r="A1141" s="5">
        <v>42695</v>
      </c>
      <c r="B1141" s="6" t="s">
        <v>50</v>
      </c>
      <c r="C1141" s="6" t="s">
        <v>32</v>
      </c>
      <c r="D1141" s="7" t="s">
        <v>49</v>
      </c>
      <c r="E1141" s="7" t="s">
        <v>49</v>
      </c>
      <c r="F1141" s="6" t="s">
        <v>33</v>
      </c>
      <c r="G1141" s="7" t="s">
        <v>49</v>
      </c>
      <c r="H1141" s="7" t="s">
        <v>49</v>
      </c>
      <c r="I1141" s="6" t="s">
        <v>34</v>
      </c>
      <c r="J1141" s="6" t="s">
        <v>278</v>
      </c>
      <c r="K1141" s="7" t="s">
        <v>49</v>
      </c>
      <c r="L1141" s="7" t="s">
        <v>49</v>
      </c>
      <c r="M1141" s="6" t="s">
        <v>33</v>
      </c>
      <c r="N1141" s="7">
        <v>760485634</v>
      </c>
      <c r="O1141" s="7" t="s">
        <v>49</v>
      </c>
      <c r="P1141" s="6" t="s">
        <v>279</v>
      </c>
      <c r="Q1141" s="6" t="s">
        <v>39</v>
      </c>
      <c r="R1141" s="6" t="s">
        <v>60</v>
      </c>
      <c r="S1141" s="6" t="s">
        <v>61</v>
      </c>
      <c r="T1141" s="6" t="s">
        <v>62</v>
      </c>
      <c r="U1141" s="6" t="s">
        <v>56</v>
      </c>
      <c r="V1141" s="6" t="s">
        <v>43</v>
      </c>
      <c r="W1141" s="6" t="s">
        <v>44</v>
      </c>
      <c r="X1141" s="6" t="s">
        <v>45</v>
      </c>
      <c r="Y1141" s="6" t="s">
        <v>46</v>
      </c>
      <c r="Z1141" s="6" t="s">
        <v>80</v>
      </c>
      <c r="AA1141" s="6" t="s">
        <v>987</v>
      </c>
      <c r="AB1141" s="7">
        <v>1</v>
      </c>
      <c r="AC1141" s="12" t="s">
        <v>3123</v>
      </c>
      <c r="AD1141" s="7"/>
      <c r="AE1141" s="7"/>
      <c r="AF1141" s="7">
        <v>21720</v>
      </c>
      <c r="AG1141" s="7">
        <v>21.72</v>
      </c>
      <c r="AH1141" s="7">
        <v>478000</v>
      </c>
    </row>
    <row r="1142" spans="1:34" ht="22" customHeight="1" x14ac:dyDescent="0.3">
      <c r="A1142" s="2">
        <v>42693</v>
      </c>
      <c r="B1142" s="3" t="s">
        <v>144</v>
      </c>
      <c r="C1142" s="3" t="s">
        <v>84</v>
      </c>
      <c r="D1142" s="3" t="s">
        <v>85</v>
      </c>
      <c r="E1142" s="3" t="s">
        <v>44</v>
      </c>
      <c r="F1142" s="3" t="s">
        <v>33</v>
      </c>
      <c r="G1142" s="4" t="s">
        <v>49</v>
      </c>
      <c r="H1142" s="4" t="s">
        <v>49</v>
      </c>
      <c r="I1142" s="3" t="s">
        <v>86</v>
      </c>
      <c r="J1142" s="3" t="s">
        <v>2266</v>
      </c>
      <c r="K1142" s="4" t="s">
        <v>49</v>
      </c>
      <c r="L1142" s="4" t="s">
        <v>49</v>
      </c>
      <c r="M1142" s="4" t="s">
        <v>49</v>
      </c>
      <c r="N1142" s="4" t="s">
        <v>49</v>
      </c>
      <c r="O1142" s="4" t="s">
        <v>49</v>
      </c>
      <c r="P1142" s="3" t="s">
        <v>2267</v>
      </c>
      <c r="Q1142" s="3" t="s">
        <v>39</v>
      </c>
      <c r="R1142" s="3" t="s">
        <v>135</v>
      </c>
      <c r="S1142" s="3" t="s">
        <v>136</v>
      </c>
      <c r="T1142" s="3" t="s">
        <v>137</v>
      </c>
      <c r="U1142" s="3" t="s">
        <v>42</v>
      </c>
      <c r="V1142" s="3" t="s">
        <v>90</v>
      </c>
      <c r="W1142" s="3" t="s">
        <v>44</v>
      </c>
      <c r="X1142" s="3" t="s">
        <v>91</v>
      </c>
      <c r="Y1142" s="3" t="s">
        <v>46</v>
      </c>
      <c r="Z1142" s="3" t="s">
        <v>1269</v>
      </c>
      <c r="AA1142" s="3" t="s">
        <v>2317</v>
      </c>
      <c r="AB1142" s="4">
        <v>1</v>
      </c>
      <c r="AC1142" s="12" t="s">
        <v>3123</v>
      </c>
      <c r="AD1142" s="10"/>
      <c r="AE1142" s="10"/>
      <c r="AF1142" s="4">
        <v>20462</v>
      </c>
      <c r="AG1142" s="4">
        <v>20.46</v>
      </c>
      <c r="AH1142" s="4">
        <v>7466000</v>
      </c>
    </row>
    <row r="1143" spans="1:34" ht="22" customHeight="1" x14ac:dyDescent="0.3">
      <c r="A1143" s="5">
        <v>42691</v>
      </c>
      <c r="B1143" s="6" t="s">
        <v>50</v>
      </c>
      <c r="C1143" s="6" t="s">
        <v>32</v>
      </c>
      <c r="D1143" s="7" t="s">
        <v>49</v>
      </c>
      <c r="E1143" s="7" t="s">
        <v>49</v>
      </c>
      <c r="F1143" s="6" t="s">
        <v>33</v>
      </c>
      <c r="G1143" s="7" t="s">
        <v>49</v>
      </c>
      <c r="H1143" s="7" t="s">
        <v>49</v>
      </c>
      <c r="I1143" s="6" t="s">
        <v>34</v>
      </c>
      <c r="J1143" s="6" t="s">
        <v>878</v>
      </c>
      <c r="K1143" s="7" t="s">
        <v>49</v>
      </c>
      <c r="L1143" s="6" t="s">
        <v>61</v>
      </c>
      <c r="M1143" s="7" t="s">
        <v>49</v>
      </c>
      <c r="N1143" s="7" t="s">
        <v>49</v>
      </c>
      <c r="O1143" s="7" t="s">
        <v>49</v>
      </c>
      <c r="P1143" s="6" t="s">
        <v>879</v>
      </c>
      <c r="Q1143" s="6" t="s">
        <v>39</v>
      </c>
      <c r="R1143" s="6" t="s">
        <v>60</v>
      </c>
      <c r="S1143" s="6" t="s">
        <v>61</v>
      </c>
      <c r="T1143" s="6" t="s">
        <v>62</v>
      </c>
      <c r="U1143" s="6" t="s">
        <v>56</v>
      </c>
      <c r="V1143" s="6" t="s">
        <v>90</v>
      </c>
      <c r="W1143" s="6" t="s">
        <v>44</v>
      </c>
      <c r="X1143" s="6" t="s">
        <v>91</v>
      </c>
      <c r="Y1143" s="6" t="s">
        <v>46</v>
      </c>
      <c r="Z1143" s="6" t="s">
        <v>63</v>
      </c>
      <c r="AA1143" s="6" t="s">
        <v>2318</v>
      </c>
      <c r="AB1143" s="7">
        <v>2</v>
      </c>
      <c r="AC1143" s="12" t="s">
        <v>3123</v>
      </c>
      <c r="AD1143" s="7"/>
      <c r="AE1143" s="7"/>
      <c r="AF1143" s="7">
        <v>20120</v>
      </c>
      <c r="AG1143" s="7">
        <v>20.12</v>
      </c>
      <c r="AH1143" s="7">
        <v>254000</v>
      </c>
    </row>
    <row r="1144" spans="1:34" ht="22" customHeight="1" x14ac:dyDescent="0.3">
      <c r="A1144" s="5">
        <v>42691</v>
      </c>
      <c r="B1144" s="6" t="s">
        <v>50</v>
      </c>
      <c r="C1144" s="6" t="s">
        <v>84</v>
      </c>
      <c r="D1144" s="6" t="s">
        <v>85</v>
      </c>
      <c r="E1144" s="6" t="s">
        <v>44</v>
      </c>
      <c r="F1144" s="6" t="s">
        <v>33</v>
      </c>
      <c r="G1144" s="7" t="s">
        <v>49</v>
      </c>
      <c r="H1144" s="7" t="s">
        <v>49</v>
      </c>
      <c r="I1144" s="6" t="s">
        <v>86</v>
      </c>
      <c r="J1144" s="6" t="s">
        <v>1624</v>
      </c>
      <c r="K1144" s="7" t="s">
        <v>49</v>
      </c>
      <c r="L1144" s="6" t="s">
        <v>61</v>
      </c>
      <c r="M1144" s="7" t="s">
        <v>49</v>
      </c>
      <c r="N1144" s="7" t="s">
        <v>49</v>
      </c>
      <c r="O1144" s="7" t="s">
        <v>49</v>
      </c>
      <c r="P1144" s="6" t="s">
        <v>1625</v>
      </c>
      <c r="Q1144" s="6" t="s">
        <v>39</v>
      </c>
      <c r="R1144" s="6" t="s">
        <v>60</v>
      </c>
      <c r="S1144" s="6" t="s">
        <v>61</v>
      </c>
      <c r="T1144" s="6" t="s">
        <v>62</v>
      </c>
      <c r="U1144" s="6" t="s">
        <v>56</v>
      </c>
      <c r="V1144" s="6" t="s">
        <v>90</v>
      </c>
      <c r="W1144" s="6" t="s">
        <v>44</v>
      </c>
      <c r="X1144" s="6" t="s">
        <v>91</v>
      </c>
      <c r="Y1144" s="6" t="s">
        <v>46</v>
      </c>
      <c r="Z1144" s="6" t="s">
        <v>2122</v>
      </c>
      <c r="AA1144" s="6" t="s">
        <v>2320</v>
      </c>
      <c r="AB1144" s="7">
        <v>3</v>
      </c>
      <c r="AC1144" s="12" t="s">
        <v>3123</v>
      </c>
      <c r="AD1144" s="7"/>
      <c r="AE1144" s="7"/>
      <c r="AF1144" s="7">
        <v>64642</v>
      </c>
      <c r="AG1144" s="7">
        <v>64.64</v>
      </c>
      <c r="AH1144" s="7">
        <v>243000</v>
      </c>
    </row>
    <row r="1145" spans="1:34" ht="22" customHeight="1" x14ac:dyDescent="0.3">
      <c r="A1145" s="2">
        <v>42691</v>
      </c>
      <c r="B1145" s="3" t="s">
        <v>50</v>
      </c>
      <c r="C1145" s="3" t="s">
        <v>84</v>
      </c>
      <c r="D1145" s="3" t="s">
        <v>85</v>
      </c>
      <c r="E1145" s="3" t="s">
        <v>44</v>
      </c>
      <c r="F1145" s="3" t="s">
        <v>33</v>
      </c>
      <c r="G1145" s="4" t="s">
        <v>49</v>
      </c>
      <c r="H1145" s="4" t="s">
        <v>49</v>
      </c>
      <c r="I1145" s="3" t="s">
        <v>86</v>
      </c>
      <c r="J1145" s="3" t="s">
        <v>878</v>
      </c>
      <c r="K1145" s="4" t="s">
        <v>49</v>
      </c>
      <c r="L1145" s="3" t="s">
        <v>61</v>
      </c>
      <c r="M1145" s="4" t="s">
        <v>49</v>
      </c>
      <c r="N1145" s="4" t="s">
        <v>49</v>
      </c>
      <c r="O1145" s="4" t="s">
        <v>49</v>
      </c>
      <c r="P1145" s="3" t="s">
        <v>879</v>
      </c>
      <c r="Q1145" s="3" t="s">
        <v>39</v>
      </c>
      <c r="R1145" s="3" t="s">
        <v>60</v>
      </c>
      <c r="S1145" s="3" t="s">
        <v>61</v>
      </c>
      <c r="T1145" s="3" t="s">
        <v>62</v>
      </c>
      <c r="U1145" s="3" t="s">
        <v>56</v>
      </c>
      <c r="V1145" s="3" t="s">
        <v>90</v>
      </c>
      <c r="W1145" s="3" t="s">
        <v>44</v>
      </c>
      <c r="X1145" s="3" t="s">
        <v>91</v>
      </c>
      <c r="Y1145" s="3" t="s">
        <v>46</v>
      </c>
      <c r="Z1145" s="3" t="s">
        <v>63</v>
      </c>
      <c r="AA1145" s="3" t="s">
        <v>2321</v>
      </c>
      <c r="AB1145" s="4">
        <v>2</v>
      </c>
      <c r="AC1145" s="12" t="s">
        <v>3123</v>
      </c>
      <c r="AD1145" s="10"/>
      <c r="AE1145" s="10"/>
      <c r="AF1145" s="4">
        <v>20120</v>
      </c>
      <c r="AG1145" s="4">
        <v>20.12</v>
      </c>
      <c r="AH1145" s="4">
        <v>254000</v>
      </c>
    </row>
    <row r="1146" spans="1:34" ht="22" customHeight="1" x14ac:dyDescent="0.3">
      <c r="A1146" s="5">
        <v>42691</v>
      </c>
      <c r="B1146" s="6" t="s">
        <v>144</v>
      </c>
      <c r="C1146" s="6" t="s">
        <v>84</v>
      </c>
      <c r="D1146" s="6" t="s">
        <v>85</v>
      </c>
      <c r="E1146" s="6" t="s">
        <v>44</v>
      </c>
      <c r="F1146" s="6" t="s">
        <v>33</v>
      </c>
      <c r="G1146" s="7" t="s">
        <v>49</v>
      </c>
      <c r="H1146" s="7" t="s">
        <v>49</v>
      </c>
      <c r="I1146" s="6" t="s">
        <v>86</v>
      </c>
      <c r="J1146" s="6" t="s">
        <v>65</v>
      </c>
      <c r="K1146" s="7" t="s">
        <v>49</v>
      </c>
      <c r="L1146" s="7" t="s">
        <v>49</v>
      </c>
      <c r="M1146" s="6" t="s">
        <v>33</v>
      </c>
      <c r="N1146" s="7" t="s">
        <v>49</v>
      </c>
      <c r="O1146" s="7" t="s">
        <v>49</v>
      </c>
      <c r="P1146" s="6" t="s">
        <v>66</v>
      </c>
      <c r="Q1146" s="6" t="s">
        <v>39</v>
      </c>
      <c r="R1146" s="6" t="s">
        <v>67</v>
      </c>
      <c r="S1146" s="6" t="s">
        <v>68</v>
      </c>
      <c r="T1146" s="6" t="s">
        <v>69</v>
      </c>
      <c r="U1146" s="6" t="s">
        <v>70</v>
      </c>
      <c r="V1146" s="6" t="s">
        <v>43</v>
      </c>
      <c r="W1146" s="6" t="s">
        <v>44</v>
      </c>
      <c r="X1146" s="6" t="s">
        <v>45</v>
      </c>
      <c r="Y1146" s="6" t="s">
        <v>46</v>
      </c>
      <c r="Z1146" s="6" t="s">
        <v>73</v>
      </c>
      <c r="AA1146" s="6" t="s">
        <v>2322</v>
      </c>
      <c r="AB1146" s="7">
        <v>1</v>
      </c>
      <c r="AC1146" s="12" t="s">
        <v>3123</v>
      </c>
      <c r="AD1146" s="7"/>
      <c r="AE1146" s="7"/>
      <c r="AF1146" s="7">
        <v>18330</v>
      </c>
      <c r="AG1146" s="7">
        <v>18.329999999999998</v>
      </c>
      <c r="AH1146" s="7">
        <v>180000</v>
      </c>
    </row>
    <row r="1147" spans="1:34" ht="22" customHeight="1" x14ac:dyDescent="0.3">
      <c r="A1147" s="2">
        <v>42691</v>
      </c>
      <c r="B1147" s="3" t="s">
        <v>50</v>
      </c>
      <c r="C1147" s="3" t="s">
        <v>84</v>
      </c>
      <c r="D1147" s="3" t="s">
        <v>85</v>
      </c>
      <c r="E1147" s="3" t="s">
        <v>44</v>
      </c>
      <c r="F1147" s="3" t="s">
        <v>33</v>
      </c>
      <c r="G1147" s="4" t="s">
        <v>49</v>
      </c>
      <c r="H1147" s="4" t="s">
        <v>49</v>
      </c>
      <c r="I1147" s="3" t="s">
        <v>86</v>
      </c>
      <c r="J1147" s="3" t="s">
        <v>878</v>
      </c>
      <c r="K1147" s="4" t="s">
        <v>49</v>
      </c>
      <c r="L1147" s="3" t="s">
        <v>61</v>
      </c>
      <c r="M1147" s="4" t="s">
        <v>49</v>
      </c>
      <c r="N1147" s="4" t="s">
        <v>49</v>
      </c>
      <c r="O1147" s="4" t="s">
        <v>49</v>
      </c>
      <c r="P1147" s="3" t="s">
        <v>879</v>
      </c>
      <c r="Q1147" s="3" t="s">
        <v>39</v>
      </c>
      <c r="R1147" s="3" t="s">
        <v>60</v>
      </c>
      <c r="S1147" s="3" t="s">
        <v>61</v>
      </c>
      <c r="T1147" s="3" t="s">
        <v>62</v>
      </c>
      <c r="U1147" s="3" t="s">
        <v>56</v>
      </c>
      <c r="V1147" s="3" t="s">
        <v>90</v>
      </c>
      <c r="W1147" s="3" t="s">
        <v>44</v>
      </c>
      <c r="X1147" s="3" t="s">
        <v>91</v>
      </c>
      <c r="Y1147" s="3" t="s">
        <v>46</v>
      </c>
      <c r="Z1147" s="3" t="s">
        <v>63</v>
      </c>
      <c r="AA1147" s="3" t="s">
        <v>2321</v>
      </c>
      <c r="AB1147" s="4">
        <v>2</v>
      </c>
      <c r="AC1147" s="12" t="s">
        <v>3123</v>
      </c>
      <c r="AD1147" s="10"/>
      <c r="AE1147" s="10"/>
      <c r="AF1147" s="4">
        <v>20120</v>
      </c>
      <c r="AG1147" s="4">
        <v>20.12</v>
      </c>
      <c r="AH1147" s="4">
        <v>254000</v>
      </c>
    </row>
    <row r="1148" spans="1:34" ht="22" customHeight="1" x14ac:dyDescent="0.3">
      <c r="A1148" s="5">
        <v>42691</v>
      </c>
      <c r="B1148" s="6" t="s">
        <v>50</v>
      </c>
      <c r="C1148" s="6" t="s">
        <v>84</v>
      </c>
      <c r="D1148" s="6" t="s">
        <v>85</v>
      </c>
      <c r="E1148" s="6" t="s">
        <v>44</v>
      </c>
      <c r="F1148" s="6" t="s">
        <v>33</v>
      </c>
      <c r="G1148" s="7" t="s">
        <v>49</v>
      </c>
      <c r="H1148" s="7" t="s">
        <v>49</v>
      </c>
      <c r="I1148" s="6" t="s">
        <v>86</v>
      </c>
      <c r="J1148" s="6" t="s">
        <v>878</v>
      </c>
      <c r="K1148" s="7" t="s">
        <v>49</v>
      </c>
      <c r="L1148" s="6" t="s">
        <v>61</v>
      </c>
      <c r="M1148" s="7" t="s">
        <v>49</v>
      </c>
      <c r="N1148" s="7" t="s">
        <v>49</v>
      </c>
      <c r="O1148" s="7" t="s">
        <v>49</v>
      </c>
      <c r="P1148" s="6" t="s">
        <v>879</v>
      </c>
      <c r="Q1148" s="6" t="s">
        <v>39</v>
      </c>
      <c r="R1148" s="6" t="s">
        <v>60</v>
      </c>
      <c r="S1148" s="6" t="s">
        <v>61</v>
      </c>
      <c r="T1148" s="6" t="s">
        <v>62</v>
      </c>
      <c r="U1148" s="6" t="s">
        <v>56</v>
      </c>
      <c r="V1148" s="6" t="s">
        <v>90</v>
      </c>
      <c r="W1148" s="6" t="s">
        <v>44</v>
      </c>
      <c r="X1148" s="6" t="s">
        <v>91</v>
      </c>
      <c r="Y1148" s="6" t="s">
        <v>46</v>
      </c>
      <c r="Z1148" s="6" t="s">
        <v>63</v>
      </c>
      <c r="AA1148" s="6" t="s">
        <v>2326</v>
      </c>
      <c r="AB1148" s="7">
        <v>2</v>
      </c>
      <c r="AC1148" s="12" t="s">
        <v>3123</v>
      </c>
      <c r="AD1148" s="7"/>
      <c r="AE1148" s="7"/>
      <c r="AF1148" s="7">
        <v>20120</v>
      </c>
      <c r="AG1148" s="7">
        <v>20.12</v>
      </c>
      <c r="AH1148" s="7">
        <v>254000</v>
      </c>
    </row>
    <row r="1149" spans="1:34" ht="22" customHeight="1" x14ac:dyDescent="0.3">
      <c r="A1149" s="2">
        <v>42690</v>
      </c>
      <c r="B1149" s="3" t="s">
        <v>50</v>
      </c>
      <c r="C1149" s="3" t="s">
        <v>84</v>
      </c>
      <c r="D1149" s="3" t="s">
        <v>85</v>
      </c>
      <c r="E1149" s="3" t="s">
        <v>44</v>
      </c>
      <c r="F1149" s="3" t="s">
        <v>33</v>
      </c>
      <c r="G1149" s="4" t="s">
        <v>49</v>
      </c>
      <c r="H1149" s="4" t="s">
        <v>49</v>
      </c>
      <c r="I1149" s="3" t="s">
        <v>86</v>
      </c>
      <c r="J1149" s="3" t="s">
        <v>286</v>
      </c>
      <c r="K1149" s="4" t="s">
        <v>49</v>
      </c>
      <c r="L1149" s="3" t="s">
        <v>1778</v>
      </c>
      <c r="M1149" s="4" t="s">
        <v>49</v>
      </c>
      <c r="N1149" s="4" t="s">
        <v>49</v>
      </c>
      <c r="O1149" s="4" t="s">
        <v>49</v>
      </c>
      <c r="P1149" s="3" t="s">
        <v>1779</v>
      </c>
      <c r="Q1149" s="3" t="s">
        <v>39</v>
      </c>
      <c r="R1149" s="3" t="s">
        <v>96</v>
      </c>
      <c r="S1149" s="3" t="s">
        <v>97</v>
      </c>
      <c r="T1149" s="3" t="s">
        <v>98</v>
      </c>
      <c r="U1149" s="3" t="s">
        <v>99</v>
      </c>
      <c r="V1149" s="3" t="s">
        <v>90</v>
      </c>
      <c r="W1149" s="3" t="s">
        <v>44</v>
      </c>
      <c r="X1149" s="3" t="s">
        <v>91</v>
      </c>
      <c r="Y1149" s="3" t="s">
        <v>46</v>
      </c>
      <c r="Z1149" s="3" t="s">
        <v>758</v>
      </c>
      <c r="AA1149" s="3" t="s">
        <v>2327</v>
      </c>
      <c r="AB1149" s="4">
        <v>1</v>
      </c>
      <c r="AC1149" s="12" t="s">
        <v>3123</v>
      </c>
      <c r="AD1149" s="10"/>
      <c r="AE1149" s="10"/>
      <c r="AF1149" s="4">
        <v>17046</v>
      </c>
      <c r="AG1149" s="4">
        <v>17.05</v>
      </c>
      <c r="AH1149" s="4">
        <v>79900</v>
      </c>
    </row>
    <row r="1150" spans="1:34" ht="22" customHeight="1" x14ac:dyDescent="0.3">
      <c r="A1150" s="5">
        <v>42688</v>
      </c>
      <c r="B1150" s="6" t="s">
        <v>144</v>
      </c>
      <c r="C1150" s="6" t="s">
        <v>84</v>
      </c>
      <c r="D1150" s="6" t="s">
        <v>85</v>
      </c>
      <c r="E1150" s="6" t="s">
        <v>44</v>
      </c>
      <c r="F1150" s="6" t="s">
        <v>33</v>
      </c>
      <c r="G1150" s="7" t="s">
        <v>49</v>
      </c>
      <c r="H1150" s="7" t="s">
        <v>49</v>
      </c>
      <c r="I1150" s="6" t="s">
        <v>86</v>
      </c>
      <c r="J1150" s="6" t="s">
        <v>2266</v>
      </c>
      <c r="K1150" s="7" t="s">
        <v>49</v>
      </c>
      <c r="L1150" s="7" t="s">
        <v>49</v>
      </c>
      <c r="M1150" s="7" t="s">
        <v>49</v>
      </c>
      <c r="N1150" s="7" t="s">
        <v>49</v>
      </c>
      <c r="O1150" s="7" t="s">
        <v>49</v>
      </c>
      <c r="P1150" s="6" t="s">
        <v>2267</v>
      </c>
      <c r="Q1150" s="6" t="s">
        <v>39</v>
      </c>
      <c r="R1150" s="6" t="s">
        <v>135</v>
      </c>
      <c r="S1150" s="6" t="s">
        <v>136</v>
      </c>
      <c r="T1150" s="6" t="s">
        <v>137</v>
      </c>
      <c r="U1150" s="6" t="s">
        <v>42</v>
      </c>
      <c r="V1150" s="6" t="s">
        <v>90</v>
      </c>
      <c r="W1150" s="6" t="s">
        <v>44</v>
      </c>
      <c r="X1150" s="6" t="s">
        <v>91</v>
      </c>
      <c r="Y1150" s="6" t="s">
        <v>46</v>
      </c>
      <c r="Z1150" s="6" t="s">
        <v>1269</v>
      </c>
      <c r="AA1150" s="6" t="s">
        <v>2317</v>
      </c>
      <c r="AB1150" s="7">
        <v>1</v>
      </c>
      <c r="AC1150" s="12" t="s">
        <v>3123</v>
      </c>
      <c r="AD1150" s="7"/>
      <c r="AE1150" s="7"/>
      <c r="AF1150" s="7">
        <v>20462</v>
      </c>
      <c r="AG1150" s="7">
        <v>20.46</v>
      </c>
      <c r="AH1150" s="7">
        <v>7466000</v>
      </c>
    </row>
    <row r="1151" spans="1:34" ht="22" customHeight="1" x14ac:dyDescent="0.3">
      <c r="A1151" s="2">
        <v>42686</v>
      </c>
      <c r="B1151" s="3" t="s">
        <v>50</v>
      </c>
      <c r="C1151" s="3" t="s">
        <v>32</v>
      </c>
      <c r="D1151" s="4" t="s">
        <v>49</v>
      </c>
      <c r="E1151" s="4" t="s">
        <v>49</v>
      </c>
      <c r="F1151" s="3" t="s">
        <v>33</v>
      </c>
      <c r="G1151" s="4" t="s">
        <v>49</v>
      </c>
      <c r="H1151" s="4" t="s">
        <v>49</v>
      </c>
      <c r="I1151" s="3" t="s">
        <v>34</v>
      </c>
      <c r="J1151" s="3" t="s">
        <v>1697</v>
      </c>
      <c r="K1151" s="3" t="s">
        <v>1698</v>
      </c>
      <c r="L1151" s="3" t="s">
        <v>136</v>
      </c>
      <c r="M1151" s="3" t="s">
        <v>33</v>
      </c>
      <c r="N1151" s="9">
        <v>100139200</v>
      </c>
      <c r="O1151" s="4" t="s">
        <v>49</v>
      </c>
      <c r="P1151" s="3" t="s">
        <v>1699</v>
      </c>
      <c r="Q1151" s="3" t="s">
        <v>39</v>
      </c>
      <c r="R1151" s="3" t="s">
        <v>135</v>
      </c>
      <c r="S1151" s="3" t="s">
        <v>136</v>
      </c>
      <c r="T1151" s="3" t="s">
        <v>137</v>
      </c>
      <c r="U1151" s="3" t="s">
        <v>42</v>
      </c>
      <c r="V1151" s="3" t="s">
        <v>43</v>
      </c>
      <c r="W1151" s="3" t="s">
        <v>44</v>
      </c>
      <c r="X1151" s="3" t="s">
        <v>45</v>
      </c>
      <c r="Y1151" s="3" t="s">
        <v>46</v>
      </c>
      <c r="Z1151" s="3" t="s">
        <v>1700</v>
      </c>
      <c r="AA1151" s="3" t="s">
        <v>2328</v>
      </c>
      <c r="AB1151" s="4">
        <v>1</v>
      </c>
      <c r="AC1151" s="12" t="s">
        <v>3123</v>
      </c>
      <c r="AD1151" s="10"/>
      <c r="AE1151" s="10"/>
      <c r="AF1151" s="4">
        <v>22000</v>
      </c>
      <c r="AG1151" s="4">
        <v>22</v>
      </c>
      <c r="AH1151" s="4">
        <v>59600</v>
      </c>
    </row>
    <row r="1152" spans="1:34" ht="22" customHeight="1" x14ac:dyDescent="0.3">
      <c r="A1152" s="5">
        <v>42686</v>
      </c>
      <c r="B1152" s="6" t="s">
        <v>50</v>
      </c>
      <c r="C1152" s="6" t="s">
        <v>84</v>
      </c>
      <c r="D1152" s="6" t="s">
        <v>85</v>
      </c>
      <c r="E1152" s="6" t="s">
        <v>44</v>
      </c>
      <c r="F1152" s="6" t="s">
        <v>33</v>
      </c>
      <c r="G1152" s="7" t="s">
        <v>49</v>
      </c>
      <c r="H1152" s="7" t="s">
        <v>49</v>
      </c>
      <c r="I1152" s="6" t="s">
        <v>86</v>
      </c>
      <c r="J1152" s="6" t="s">
        <v>1271</v>
      </c>
      <c r="K1152" s="7" t="s">
        <v>49</v>
      </c>
      <c r="L1152" s="6" t="s">
        <v>61</v>
      </c>
      <c r="M1152" s="6" t="s">
        <v>1272</v>
      </c>
      <c r="N1152" s="7" t="s">
        <v>49</v>
      </c>
      <c r="O1152" s="7" t="s">
        <v>49</v>
      </c>
      <c r="P1152" s="6" t="s">
        <v>1273</v>
      </c>
      <c r="Q1152" s="6" t="s">
        <v>39</v>
      </c>
      <c r="R1152" s="6" t="s">
        <v>60</v>
      </c>
      <c r="S1152" s="6" t="s">
        <v>61</v>
      </c>
      <c r="T1152" s="6" t="s">
        <v>62</v>
      </c>
      <c r="U1152" s="6" t="s">
        <v>56</v>
      </c>
      <c r="V1152" s="6" t="s">
        <v>90</v>
      </c>
      <c r="W1152" s="6" t="s">
        <v>44</v>
      </c>
      <c r="X1152" s="6" t="s">
        <v>91</v>
      </c>
      <c r="Y1152" s="6" t="s">
        <v>46</v>
      </c>
      <c r="Z1152" s="6" t="s">
        <v>748</v>
      </c>
      <c r="AA1152" s="6" t="s">
        <v>2329</v>
      </c>
      <c r="AB1152" s="7">
        <v>2</v>
      </c>
      <c r="AC1152" s="12" t="s">
        <v>3123</v>
      </c>
      <c r="AD1152" s="7"/>
      <c r="AE1152" s="7"/>
      <c r="AF1152" s="7">
        <v>33680</v>
      </c>
      <c r="AG1152" s="7">
        <v>33.68</v>
      </c>
      <c r="AH1152" s="7">
        <v>115000</v>
      </c>
    </row>
    <row r="1153" spans="1:34" ht="22" customHeight="1" x14ac:dyDescent="0.3">
      <c r="A1153" s="2">
        <v>42684</v>
      </c>
      <c r="B1153" s="3" t="s">
        <v>50</v>
      </c>
      <c r="C1153" s="3" t="s">
        <v>32</v>
      </c>
      <c r="D1153" s="4" t="s">
        <v>49</v>
      </c>
      <c r="E1153" s="4" t="s">
        <v>49</v>
      </c>
      <c r="F1153" s="3" t="s">
        <v>33</v>
      </c>
      <c r="G1153" s="4" t="s">
        <v>49</v>
      </c>
      <c r="H1153" s="4" t="s">
        <v>49</v>
      </c>
      <c r="I1153" s="3" t="s">
        <v>34</v>
      </c>
      <c r="J1153" s="3" t="s">
        <v>1808</v>
      </c>
      <c r="K1153" s="3" t="s">
        <v>514</v>
      </c>
      <c r="L1153" s="3" t="s">
        <v>113</v>
      </c>
      <c r="M1153" s="3" t="s">
        <v>33</v>
      </c>
      <c r="N1153" s="4" t="s">
        <v>49</v>
      </c>
      <c r="O1153" s="4" t="s">
        <v>49</v>
      </c>
      <c r="P1153" s="3" t="s">
        <v>1809</v>
      </c>
      <c r="Q1153" s="3" t="s">
        <v>39</v>
      </c>
      <c r="R1153" s="3" t="s">
        <v>115</v>
      </c>
      <c r="S1153" s="3" t="s">
        <v>113</v>
      </c>
      <c r="T1153" s="3" t="s">
        <v>116</v>
      </c>
      <c r="U1153" s="3" t="s">
        <v>117</v>
      </c>
      <c r="V1153" s="3" t="s">
        <v>43</v>
      </c>
      <c r="W1153" s="3" t="s">
        <v>44</v>
      </c>
      <c r="X1153" s="3" t="s">
        <v>45</v>
      </c>
      <c r="Y1153" s="3" t="s">
        <v>46</v>
      </c>
      <c r="Z1153" s="3" t="s">
        <v>643</v>
      </c>
      <c r="AA1153" s="3" t="s">
        <v>2330</v>
      </c>
      <c r="AB1153" s="4">
        <v>4</v>
      </c>
      <c r="AC1153" s="12" t="s">
        <v>3123</v>
      </c>
      <c r="AD1153" s="10"/>
      <c r="AE1153" s="10"/>
      <c r="AF1153" s="4">
        <v>34496</v>
      </c>
      <c r="AG1153" s="4">
        <v>34.5</v>
      </c>
      <c r="AH1153" s="4">
        <v>868000</v>
      </c>
    </row>
    <row r="1154" spans="1:34" ht="22" customHeight="1" x14ac:dyDescent="0.3">
      <c r="A1154" s="5">
        <v>42684</v>
      </c>
      <c r="B1154" s="6" t="s">
        <v>50</v>
      </c>
      <c r="C1154" s="6" t="s">
        <v>32</v>
      </c>
      <c r="D1154" s="7" t="s">
        <v>49</v>
      </c>
      <c r="E1154" s="7" t="s">
        <v>49</v>
      </c>
      <c r="F1154" s="6" t="s">
        <v>33</v>
      </c>
      <c r="G1154" s="7" t="s">
        <v>49</v>
      </c>
      <c r="H1154" s="7" t="s">
        <v>49</v>
      </c>
      <c r="I1154" s="6" t="s">
        <v>34</v>
      </c>
      <c r="J1154" s="6" t="s">
        <v>1808</v>
      </c>
      <c r="K1154" s="6" t="s">
        <v>514</v>
      </c>
      <c r="L1154" s="6" t="s">
        <v>113</v>
      </c>
      <c r="M1154" s="6" t="s">
        <v>33</v>
      </c>
      <c r="N1154" s="7" t="s">
        <v>49</v>
      </c>
      <c r="O1154" s="7" t="s">
        <v>49</v>
      </c>
      <c r="P1154" s="6" t="s">
        <v>1809</v>
      </c>
      <c r="Q1154" s="6" t="s">
        <v>39</v>
      </c>
      <c r="R1154" s="6" t="s">
        <v>115</v>
      </c>
      <c r="S1154" s="6" t="s">
        <v>113</v>
      </c>
      <c r="T1154" s="6" t="s">
        <v>116</v>
      </c>
      <c r="U1154" s="6" t="s">
        <v>117</v>
      </c>
      <c r="V1154" s="6" t="s">
        <v>43</v>
      </c>
      <c r="W1154" s="6" t="s">
        <v>44</v>
      </c>
      <c r="X1154" s="6" t="s">
        <v>45</v>
      </c>
      <c r="Y1154" s="6" t="s">
        <v>46</v>
      </c>
      <c r="Z1154" s="6" t="s">
        <v>643</v>
      </c>
      <c r="AA1154" s="6" t="s">
        <v>2331</v>
      </c>
      <c r="AB1154" s="7">
        <v>4</v>
      </c>
      <c r="AC1154" s="12" t="s">
        <v>3123</v>
      </c>
      <c r="AD1154" s="7"/>
      <c r="AE1154" s="7"/>
      <c r="AF1154" s="7">
        <v>34480</v>
      </c>
      <c r="AG1154" s="7">
        <v>34.479999999999997</v>
      </c>
      <c r="AH1154" s="7">
        <v>868000</v>
      </c>
    </row>
    <row r="1155" spans="1:34" ht="22" customHeight="1" x14ac:dyDescent="0.3">
      <c r="A1155" s="5">
        <v>42684</v>
      </c>
      <c r="B1155" s="6" t="s">
        <v>50</v>
      </c>
      <c r="C1155" s="6" t="s">
        <v>32</v>
      </c>
      <c r="D1155" s="7" t="s">
        <v>49</v>
      </c>
      <c r="E1155" s="7" t="s">
        <v>49</v>
      </c>
      <c r="F1155" s="6" t="s">
        <v>33</v>
      </c>
      <c r="G1155" s="7" t="s">
        <v>49</v>
      </c>
      <c r="H1155" s="7" t="s">
        <v>49</v>
      </c>
      <c r="I1155" s="6" t="s">
        <v>34</v>
      </c>
      <c r="J1155" s="6" t="s">
        <v>2167</v>
      </c>
      <c r="K1155" s="7" t="s">
        <v>49</v>
      </c>
      <c r="L1155" s="7" t="s">
        <v>49</v>
      </c>
      <c r="M1155" s="7" t="s">
        <v>49</v>
      </c>
      <c r="N1155" s="7" t="s">
        <v>49</v>
      </c>
      <c r="O1155" s="7" t="s">
        <v>49</v>
      </c>
      <c r="P1155" s="6" t="s">
        <v>2168</v>
      </c>
      <c r="Q1155" s="6" t="s">
        <v>1550</v>
      </c>
      <c r="R1155" s="6" t="s">
        <v>1714</v>
      </c>
      <c r="S1155" s="6" t="s">
        <v>1715</v>
      </c>
      <c r="T1155" s="6" t="s">
        <v>1716</v>
      </c>
      <c r="U1155" s="6" t="s">
        <v>99</v>
      </c>
      <c r="V1155" s="6" t="s">
        <v>43</v>
      </c>
      <c r="W1155" s="6" t="s">
        <v>44</v>
      </c>
      <c r="X1155" s="6" t="s">
        <v>45</v>
      </c>
      <c r="Y1155" s="6" t="s">
        <v>46</v>
      </c>
      <c r="Z1155" s="6" t="s">
        <v>339</v>
      </c>
      <c r="AA1155" s="6" t="s">
        <v>2333</v>
      </c>
      <c r="AB1155" s="7">
        <v>2</v>
      </c>
      <c r="AC1155" s="12" t="s">
        <v>3123</v>
      </c>
      <c r="AD1155" s="7"/>
      <c r="AE1155" s="7"/>
      <c r="AF1155" s="7">
        <v>42240</v>
      </c>
      <c r="AG1155" s="7">
        <v>42.24</v>
      </c>
      <c r="AH1155" s="7">
        <v>118000</v>
      </c>
    </row>
    <row r="1156" spans="1:34" ht="22" customHeight="1" x14ac:dyDescent="0.3">
      <c r="A1156" s="2">
        <v>42684</v>
      </c>
      <c r="B1156" s="3" t="s">
        <v>50</v>
      </c>
      <c r="C1156" s="3" t="s">
        <v>32</v>
      </c>
      <c r="D1156" s="4" t="s">
        <v>49</v>
      </c>
      <c r="E1156" s="4" t="s">
        <v>49</v>
      </c>
      <c r="F1156" s="3" t="s">
        <v>33</v>
      </c>
      <c r="G1156" s="4" t="s">
        <v>49</v>
      </c>
      <c r="H1156" s="4" t="s">
        <v>49</v>
      </c>
      <c r="I1156" s="3" t="s">
        <v>34</v>
      </c>
      <c r="J1156" s="3" t="s">
        <v>1808</v>
      </c>
      <c r="K1156" s="3" t="s">
        <v>514</v>
      </c>
      <c r="L1156" s="3" t="s">
        <v>113</v>
      </c>
      <c r="M1156" s="3" t="s">
        <v>33</v>
      </c>
      <c r="N1156" s="4" t="s">
        <v>49</v>
      </c>
      <c r="O1156" s="4" t="s">
        <v>49</v>
      </c>
      <c r="P1156" s="3" t="s">
        <v>1809</v>
      </c>
      <c r="Q1156" s="3" t="s">
        <v>39</v>
      </c>
      <c r="R1156" s="3" t="s">
        <v>115</v>
      </c>
      <c r="S1156" s="3" t="s">
        <v>113</v>
      </c>
      <c r="T1156" s="3" t="s">
        <v>116</v>
      </c>
      <c r="U1156" s="3" t="s">
        <v>117</v>
      </c>
      <c r="V1156" s="3" t="s">
        <v>43</v>
      </c>
      <c r="W1156" s="3" t="s">
        <v>44</v>
      </c>
      <c r="X1156" s="3" t="s">
        <v>45</v>
      </c>
      <c r="Y1156" s="3" t="s">
        <v>46</v>
      </c>
      <c r="Z1156" s="3" t="s">
        <v>643</v>
      </c>
      <c r="AA1156" s="3" t="s">
        <v>2334</v>
      </c>
      <c r="AB1156" s="4">
        <v>4</v>
      </c>
      <c r="AC1156" s="12" t="s">
        <v>3123</v>
      </c>
      <c r="AD1156" s="10"/>
      <c r="AE1156" s="10"/>
      <c r="AF1156" s="4">
        <v>34496</v>
      </c>
      <c r="AG1156" s="4">
        <v>34.5</v>
      </c>
      <c r="AH1156" s="4">
        <v>868000</v>
      </c>
    </row>
    <row r="1157" spans="1:34" ht="22" customHeight="1" x14ac:dyDescent="0.3">
      <c r="A1157" s="5">
        <v>42684</v>
      </c>
      <c r="B1157" s="6" t="s">
        <v>50</v>
      </c>
      <c r="C1157" s="6" t="s">
        <v>32</v>
      </c>
      <c r="D1157" s="7" t="s">
        <v>49</v>
      </c>
      <c r="E1157" s="7" t="s">
        <v>49</v>
      </c>
      <c r="F1157" s="6" t="s">
        <v>33</v>
      </c>
      <c r="G1157" s="7" t="s">
        <v>49</v>
      </c>
      <c r="H1157" s="7" t="s">
        <v>49</v>
      </c>
      <c r="I1157" s="6" t="s">
        <v>34</v>
      </c>
      <c r="J1157" s="6" t="s">
        <v>1808</v>
      </c>
      <c r="K1157" s="6" t="s">
        <v>514</v>
      </c>
      <c r="L1157" s="6" t="s">
        <v>113</v>
      </c>
      <c r="M1157" s="6" t="s">
        <v>33</v>
      </c>
      <c r="N1157" s="7" t="s">
        <v>49</v>
      </c>
      <c r="O1157" s="7" t="s">
        <v>49</v>
      </c>
      <c r="P1157" s="6" t="s">
        <v>1809</v>
      </c>
      <c r="Q1157" s="6" t="s">
        <v>39</v>
      </c>
      <c r="R1157" s="6" t="s">
        <v>115</v>
      </c>
      <c r="S1157" s="6" t="s">
        <v>113</v>
      </c>
      <c r="T1157" s="6" t="s">
        <v>116</v>
      </c>
      <c r="U1157" s="6" t="s">
        <v>117</v>
      </c>
      <c r="V1157" s="6" t="s">
        <v>43</v>
      </c>
      <c r="W1157" s="6" t="s">
        <v>44</v>
      </c>
      <c r="X1157" s="6" t="s">
        <v>45</v>
      </c>
      <c r="Y1157" s="6" t="s">
        <v>46</v>
      </c>
      <c r="Z1157" s="6" t="s">
        <v>643</v>
      </c>
      <c r="AA1157" s="6" t="s">
        <v>2335</v>
      </c>
      <c r="AB1157" s="7">
        <v>6</v>
      </c>
      <c r="AC1157" s="12" t="s">
        <v>3123</v>
      </c>
      <c r="AD1157" s="7"/>
      <c r="AE1157" s="7"/>
      <c r="AF1157" s="7">
        <v>51816</v>
      </c>
      <c r="AG1157" s="7">
        <v>51.82</v>
      </c>
      <c r="AH1157" s="7">
        <v>1304000</v>
      </c>
    </row>
    <row r="1158" spans="1:34" ht="22" customHeight="1" x14ac:dyDescent="0.3">
      <c r="A1158" s="2">
        <v>42683</v>
      </c>
      <c r="B1158" s="3" t="s">
        <v>50</v>
      </c>
      <c r="C1158" s="3" t="s">
        <v>32</v>
      </c>
      <c r="D1158" s="4" t="s">
        <v>49</v>
      </c>
      <c r="E1158" s="4" t="s">
        <v>49</v>
      </c>
      <c r="F1158" s="3" t="s">
        <v>33</v>
      </c>
      <c r="G1158" s="4" t="s">
        <v>49</v>
      </c>
      <c r="H1158" s="4" t="s">
        <v>49</v>
      </c>
      <c r="I1158" s="3" t="s">
        <v>34</v>
      </c>
      <c r="J1158" s="3" t="s">
        <v>1808</v>
      </c>
      <c r="K1158" s="3" t="s">
        <v>514</v>
      </c>
      <c r="L1158" s="3" t="s">
        <v>113</v>
      </c>
      <c r="M1158" s="3" t="s">
        <v>33</v>
      </c>
      <c r="N1158" s="4" t="s">
        <v>49</v>
      </c>
      <c r="O1158" s="4" t="s">
        <v>49</v>
      </c>
      <c r="P1158" s="3" t="s">
        <v>1809</v>
      </c>
      <c r="Q1158" s="3" t="s">
        <v>39</v>
      </c>
      <c r="R1158" s="3" t="s">
        <v>115</v>
      </c>
      <c r="S1158" s="3" t="s">
        <v>113</v>
      </c>
      <c r="T1158" s="3" t="s">
        <v>116</v>
      </c>
      <c r="U1158" s="3" t="s">
        <v>117</v>
      </c>
      <c r="V1158" s="3" t="s">
        <v>43</v>
      </c>
      <c r="W1158" s="3" t="s">
        <v>44</v>
      </c>
      <c r="X1158" s="3" t="s">
        <v>45</v>
      </c>
      <c r="Y1158" s="3" t="s">
        <v>46</v>
      </c>
      <c r="Z1158" s="3" t="s">
        <v>643</v>
      </c>
      <c r="AA1158" s="3" t="s">
        <v>2336</v>
      </c>
      <c r="AB1158" s="4">
        <v>6</v>
      </c>
      <c r="AC1158" s="12" t="s">
        <v>3123</v>
      </c>
      <c r="AD1158" s="10"/>
      <c r="AE1158" s="10"/>
      <c r="AF1158" s="4">
        <v>51816</v>
      </c>
      <c r="AG1158" s="4">
        <v>51.82</v>
      </c>
      <c r="AH1158" s="4">
        <v>1304000</v>
      </c>
    </row>
    <row r="1159" spans="1:34" ht="22" customHeight="1" x14ac:dyDescent="0.3">
      <c r="A1159" s="5">
        <v>42683</v>
      </c>
      <c r="B1159" s="6" t="s">
        <v>50</v>
      </c>
      <c r="C1159" s="6" t="s">
        <v>84</v>
      </c>
      <c r="D1159" s="6" t="s">
        <v>85</v>
      </c>
      <c r="E1159" s="6" t="s">
        <v>44</v>
      </c>
      <c r="F1159" s="6" t="s">
        <v>33</v>
      </c>
      <c r="G1159" s="7" t="s">
        <v>49</v>
      </c>
      <c r="H1159" s="7" t="s">
        <v>49</v>
      </c>
      <c r="I1159" s="6" t="s">
        <v>86</v>
      </c>
      <c r="J1159" s="6" t="s">
        <v>779</v>
      </c>
      <c r="K1159" s="7" t="s">
        <v>49</v>
      </c>
      <c r="L1159" s="6" t="s">
        <v>97</v>
      </c>
      <c r="M1159" s="7" t="s">
        <v>49</v>
      </c>
      <c r="N1159" s="7" t="s">
        <v>49</v>
      </c>
      <c r="O1159" s="7" t="s">
        <v>49</v>
      </c>
      <c r="P1159" s="6" t="s">
        <v>780</v>
      </c>
      <c r="Q1159" s="6" t="s">
        <v>39</v>
      </c>
      <c r="R1159" s="6" t="s">
        <v>96</v>
      </c>
      <c r="S1159" s="6" t="s">
        <v>97</v>
      </c>
      <c r="T1159" s="6" t="s">
        <v>98</v>
      </c>
      <c r="U1159" s="6" t="s">
        <v>99</v>
      </c>
      <c r="V1159" s="6" t="s">
        <v>90</v>
      </c>
      <c r="W1159" s="6" t="s">
        <v>44</v>
      </c>
      <c r="X1159" s="6" t="s">
        <v>91</v>
      </c>
      <c r="Y1159" s="6" t="s">
        <v>46</v>
      </c>
      <c r="Z1159" s="6" t="s">
        <v>781</v>
      </c>
      <c r="AA1159" s="6" t="s">
        <v>2337</v>
      </c>
      <c r="AB1159" s="7">
        <v>1</v>
      </c>
      <c r="AC1159" s="12" t="s">
        <v>3123</v>
      </c>
      <c r="AD1159" s="7"/>
      <c r="AE1159" s="7"/>
      <c r="AF1159" s="7">
        <v>17073</v>
      </c>
      <c r="AG1159" s="7">
        <v>17.07</v>
      </c>
      <c r="AH1159" s="7">
        <v>80100</v>
      </c>
    </row>
    <row r="1160" spans="1:34" ht="22" customHeight="1" x14ac:dyDescent="0.3">
      <c r="A1160" s="2">
        <v>42682</v>
      </c>
      <c r="B1160" s="3" t="s">
        <v>50</v>
      </c>
      <c r="C1160" s="3" t="s">
        <v>32</v>
      </c>
      <c r="D1160" s="4" t="s">
        <v>49</v>
      </c>
      <c r="E1160" s="4" t="s">
        <v>49</v>
      </c>
      <c r="F1160" s="3" t="s">
        <v>33</v>
      </c>
      <c r="G1160" s="4" t="s">
        <v>49</v>
      </c>
      <c r="H1160" s="4" t="s">
        <v>49</v>
      </c>
      <c r="I1160" s="3" t="s">
        <v>34</v>
      </c>
      <c r="J1160" s="3" t="s">
        <v>278</v>
      </c>
      <c r="K1160" s="4" t="s">
        <v>49</v>
      </c>
      <c r="L1160" s="4" t="s">
        <v>49</v>
      </c>
      <c r="M1160" s="3" t="s">
        <v>33</v>
      </c>
      <c r="N1160" s="4">
        <v>760485634</v>
      </c>
      <c r="O1160" s="4" t="s">
        <v>49</v>
      </c>
      <c r="P1160" s="3" t="s">
        <v>279</v>
      </c>
      <c r="Q1160" s="3" t="s">
        <v>39</v>
      </c>
      <c r="R1160" s="3" t="s">
        <v>60</v>
      </c>
      <c r="S1160" s="3" t="s">
        <v>61</v>
      </c>
      <c r="T1160" s="3" t="s">
        <v>62</v>
      </c>
      <c r="U1160" s="3" t="s">
        <v>56</v>
      </c>
      <c r="V1160" s="3" t="s">
        <v>43</v>
      </c>
      <c r="W1160" s="3" t="s">
        <v>44</v>
      </c>
      <c r="X1160" s="3" t="s">
        <v>45</v>
      </c>
      <c r="Y1160" s="3" t="s">
        <v>46</v>
      </c>
      <c r="Z1160" s="3" t="s">
        <v>80</v>
      </c>
      <c r="AA1160" s="3" t="s">
        <v>2338</v>
      </c>
      <c r="AB1160" s="4">
        <v>1</v>
      </c>
      <c r="AC1160" s="12" t="s">
        <v>3123</v>
      </c>
      <c r="AD1160" s="10"/>
      <c r="AE1160" s="10"/>
      <c r="AF1160" s="4">
        <v>21720</v>
      </c>
      <c r="AG1160" s="4">
        <v>21.72</v>
      </c>
      <c r="AH1160" s="4">
        <v>478000</v>
      </c>
    </row>
    <row r="1161" spans="1:34" ht="22" customHeight="1" x14ac:dyDescent="0.3">
      <c r="A1161" s="5">
        <v>42678</v>
      </c>
      <c r="B1161" s="6" t="s">
        <v>50</v>
      </c>
      <c r="C1161" s="6" t="s">
        <v>84</v>
      </c>
      <c r="D1161" s="6" t="s">
        <v>85</v>
      </c>
      <c r="E1161" s="6" t="s">
        <v>44</v>
      </c>
      <c r="F1161" s="6" t="s">
        <v>33</v>
      </c>
      <c r="G1161" s="7" t="s">
        <v>49</v>
      </c>
      <c r="H1161" s="7" t="s">
        <v>49</v>
      </c>
      <c r="I1161" s="6" t="s">
        <v>86</v>
      </c>
      <c r="J1161" s="6" t="s">
        <v>769</v>
      </c>
      <c r="K1161" s="7" t="s">
        <v>49</v>
      </c>
      <c r="L1161" s="6" t="s">
        <v>61</v>
      </c>
      <c r="M1161" s="6" t="s">
        <v>770</v>
      </c>
      <c r="N1161" s="7">
        <v>2539385563.1900001</v>
      </c>
      <c r="O1161" s="7" t="s">
        <v>49</v>
      </c>
      <c r="P1161" s="6" t="s">
        <v>771</v>
      </c>
      <c r="Q1161" s="6" t="s">
        <v>39</v>
      </c>
      <c r="R1161" s="6" t="s">
        <v>60</v>
      </c>
      <c r="S1161" s="6" t="s">
        <v>61</v>
      </c>
      <c r="T1161" s="6" t="s">
        <v>62</v>
      </c>
      <c r="U1161" s="6" t="s">
        <v>56</v>
      </c>
      <c r="V1161" s="6" t="s">
        <v>90</v>
      </c>
      <c r="W1161" s="6" t="s">
        <v>44</v>
      </c>
      <c r="X1161" s="6" t="s">
        <v>91</v>
      </c>
      <c r="Y1161" s="6" t="s">
        <v>46</v>
      </c>
      <c r="Z1161" s="6" t="s">
        <v>63</v>
      </c>
      <c r="AA1161" s="6" t="s">
        <v>2342</v>
      </c>
      <c r="AB1161" s="7">
        <v>2</v>
      </c>
      <c r="AC1161" s="12" t="s">
        <v>3123</v>
      </c>
      <c r="AD1161" s="7"/>
      <c r="AE1161" s="7"/>
      <c r="AF1161" s="7">
        <v>20120</v>
      </c>
      <c r="AG1161" s="7">
        <v>20.12</v>
      </c>
      <c r="AH1161" s="7">
        <v>254000</v>
      </c>
    </row>
    <row r="1162" spans="1:34" ht="22" customHeight="1" x14ac:dyDescent="0.3">
      <c r="A1162" s="2">
        <v>42677</v>
      </c>
      <c r="B1162" s="3" t="s">
        <v>31</v>
      </c>
      <c r="C1162" s="3" t="s">
        <v>32</v>
      </c>
      <c r="D1162" s="4" t="s">
        <v>49</v>
      </c>
      <c r="E1162" s="4" t="s">
        <v>49</v>
      </c>
      <c r="F1162" s="3" t="s">
        <v>33</v>
      </c>
      <c r="G1162" s="4" t="s">
        <v>49</v>
      </c>
      <c r="H1162" s="4" t="s">
        <v>49</v>
      </c>
      <c r="I1162" s="3" t="s">
        <v>34</v>
      </c>
      <c r="J1162" s="3" t="s">
        <v>77</v>
      </c>
      <c r="K1162" s="3" t="s">
        <v>78</v>
      </c>
      <c r="L1162" s="3" t="s">
        <v>68</v>
      </c>
      <c r="M1162" s="3" t="s">
        <v>33</v>
      </c>
      <c r="N1162" s="4" t="s">
        <v>49</v>
      </c>
      <c r="O1162" s="4" t="s">
        <v>49</v>
      </c>
      <c r="P1162" s="3" t="s">
        <v>79</v>
      </c>
      <c r="Q1162" s="3" t="s">
        <v>39</v>
      </c>
      <c r="R1162" s="3" t="s">
        <v>67</v>
      </c>
      <c r="S1162" s="3" t="s">
        <v>68</v>
      </c>
      <c r="T1162" s="3" t="s">
        <v>69</v>
      </c>
      <c r="U1162" s="3" t="s">
        <v>70</v>
      </c>
      <c r="V1162" s="3" t="s">
        <v>43</v>
      </c>
      <c r="W1162" s="3" t="s">
        <v>44</v>
      </c>
      <c r="X1162" s="3" t="s">
        <v>45</v>
      </c>
      <c r="Y1162" s="3" t="s">
        <v>46</v>
      </c>
      <c r="Z1162" s="3" t="s">
        <v>643</v>
      </c>
      <c r="AA1162" s="3" t="s">
        <v>2343</v>
      </c>
      <c r="AB1162" s="4">
        <v>4</v>
      </c>
      <c r="AC1162" s="12" t="s">
        <v>3123</v>
      </c>
      <c r="AD1162" s="10"/>
      <c r="AE1162" s="10"/>
      <c r="AF1162" s="4">
        <v>37799</v>
      </c>
      <c r="AG1162" s="4">
        <v>37.799999999999997</v>
      </c>
      <c r="AH1162" s="4">
        <v>951000</v>
      </c>
    </row>
    <row r="1163" spans="1:34" ht="22" customHeight="1" x14ac:dyDescent="0.3">
      <c r="A1163" s="2">
        <v>42670</v>
      </c>
      <c r="B1163" s="3" t="s">
        <v>31</v>
      </c>
      <c r="C1163" s="3" t="s">
        <v>32</v>
      </c>
      <c r="D1163" s="4" t="s">
        <v>49</v>
      </c>
      <c r="E1163" s="4" t="s">
        <v>49</v>
      </c>
      <c r="F1163" s="3" t="s">
        <v>33</v>
      </c>
      <c r="G1163" s="4" t="s">
        <v>49</v>
      </c>
      <c r="H1163" s="4" t="s">
        <v>49</v>
      </c>
      <c r="I1163" s="3" t="s">
        <v>34</v>
      </c>
      <c r="J1163" s="3" t="s">
        <v>77</v>
      </c>
      <c r="K1163" s="3" t="s">
        <v>78</v>
      </c>
      <c r="L1163" s="3" t="s">
        <v>68</v>
      </c>
      <c r="M1163" s="3" t="s">
        <v>33</v>
      </c>
      <c r="N1163" s="4" t="s">
        <v>49</v>
      </c>
      <c r="O1163" s="4" t="s">
        <v>49</v>
      </c>
      <c r="P1163" s="3" t="s">
        <v>79</v>
      </c>
      <c r="Q1163" s="3" t="s">
        <v>39</v>
      </c>
      <c r="R1163" s="3" t="s">
        <v>67</v>
      </c>
      <c r="S1163" s="3" t="s">
        <v>68</v>
      </c>
      <c r="T1163" s="3" t="s">
        <v>69</v>
      </c>
      <c r="U1163" s="3" t="s">
        <v>70</v>
      </c>
      <c r="V1163" s="3" t="s">
        <v>43</v>
      </c>
      <c r="W1163" s="3" t="s">
        <v>44</v>
      </c>
      <c r="X1163" s="3" t="s">
        <v>45</v>
      </c>
      <c r="Y1163" s="3" t="s">
        <v>46</v>
      </c>
      <c r="Z1163" s="3" t="s">
        <v>243</v>
      </c>
      <c r="AA1163" s="3" t="s">
        <v>2345</v>
      </c>
      <c r="AB1163" s="4">
        <v>2</v>
      </c>
      <c r="AC1163" s="12" t="s">
        <v>3123</v>
      </c>
      <c r="AD1163" s="10"/>
      <c r="AE1163" s="10"/>
      <c r="AF1163" s="4">
        <v>25940</v>
      </c>
      <c r="AG1163" s="4">
        <v>25.94</v>
      </c>
      <c r="AH1163" s="4">
        <v>564000</v>
      </c>
    </row>
    <row r="1164" spans="1:34" ht="22" customHeight="1" x14ac:dyDescent="0.3">
      <c r="A1164" s="5">
        <v>42670</v>
      </c>
      <c r="B1164" s="6" t="s">
        <v>31</v>
      </c>
      <c r="C1164" s="6" t="s">
        <v>32</v>
      </c>
      <c r="D1164" s="7" t="s">
        <v>49</v>
      </c>
      <c r="E1164" s="7" t="s">
        <v>49</v>
      </c>
      <c r="F1164" s="6" t="s">
        <v>33</v>
      </c>
      <c r="G1164" s="7" t="s">
        <v>49</v>
      </c>
      <c r="H1164" s="7" t="s">
        <v>49</v>
      </c>
      <c r="I1164" s="6" t="s">
        <v>34</v>
      </c>
      <c r="J1164" s="6" t="s">
        <v>65</v>
      </c>
      <c r="K1164" s="7" t="s">
        <v>49</v>
      </c>
      <c r="L1164" s="7" t="s">
        <v>49</v>
      </c>
      <c r="M1164" s="6" t="s">
        <v>33</v>
      </c>
      <c r="N1164" s="7" t="s">
        <v>49</v>
      </c>
      <c r="O1164" s="7" t="s">
        <v>49</v>
      </c>
      <c r="P1164" s="6" t="s">
        <v>66</v>
      </c>
      <c r="Q1164" s="6" t="s">
        <v>39</v>
      </c>
      <c r="R1164" s="6" t="s">
        <v>67</v>
      </c>
      <c r="S1164" s="6" t="s">
        <v>68</v>
      </c>
      <c r="T1164" s="6" t="s">
        <v>69</v>
      </c>
      <c r="U1164" s="6" t="s">
        <v>70</v>
      </c>
      <c r="V1164" s="6" t="s">
        <v>43</v>
      </c>
      <c r="W1164" s="6" t="s">
        <v>44</v>
      </c>
      <c r="X1164" s="6" t="s">
        <v>45</v>
      </c>
      <c r="Y1164" s="6" t="s">
        <v>46</v>
      </c>
      <c r="Z1164" s="6" t="s">
        <v>71</v>
      </c>
      <c r="AA1164" s="6" t="s">
        <v>2346</v>
      </c>
      <c r="AB1164" s="7">
        <v>4</v>
      </c>
      <c r="AC1164" s="12" t="s">
        <v>3123</v>
      </c>
      <c r="AD1164" s="7"/>
      <c r="AE1164" s="7"/>
      <c r="AF1164" s="7">
        <v>44696</v>
      </c>
      <c r="AG1164" s="7">
        <v>44.7</v>
      </c>
      <c r="AH1164" s="7">
        <v>376000</v>
      </c>
    </row>
    <row r="1165" spans="1:34" ht="22" customHeight="1" x14ac:dyDescent="0.3">
      <c r="A1165" s="5">
        <v>42669</v>
      </c>
      <c r="B1165" s="6" t="s">
        <v>50</v>
      </c>
      <c r="C1165" s="6" t="s">
        <v>84</v>
      </c>
      <c r="D1165" s="6" t="s">
        <v>85</v>
      </c>
      <c r="E1165" s="6" t="s">
        <v>44</v>
      </c>
      <c r="F1165" s="6" t="s">
        <v>33</v>
      </c>
      <c r="G1165" s="7" t="s">
        <v>49</v>
      </c>
      <c r="H1165" s="7" t="s">
        <v>49</v>
      </c>
      <c r="I1165" s="6" t="s">
        <v>86</v>
      </c>
      <c r="J1165" s="6" t="s">
        <v>878</v>
      </c>
      <c r="K1165" s="7" t="s">
        <v>49</v>
      </c>
      <c r="L1165" s="6" t="s">
        <v>61</v>
      </c>
      <c r="M1165" s="7" t="s">
        <v>49</v>
      </c>
      <c r="N1165" s="7" t="s">
        <v>49</v>
      </c>
      <c r="O1165" s="7" t="s">
        <v>49</v>
      </c>
      <c r="P1165" s="6" t="s">
        <v>879</v>
      </c>
      <c r="Q1165" s="6" t="s">
        <v>39</v>
      </c>
      <c r="R1165" s="6" t="s">
        <v>60</v>
      </c>
      <c r="S1165" s="6" t="s">
        <v>61</v>
      </c>
      <c r="T1165" s="6" t="s">
        <v>62</v>
      </c>
      <c r="U1165" s="6" t="s">
        <v>56</v>
      </c>
      <c r="V1165" s="6" t="s">
        <v>90</v>
      </c>
      <c r="W1165" s="6" t="s">
        <v>44</v>
      </c>
      <c r="X1165" s="6" t="s">
        <v>91</v>
      </c>
      <c r="Y1165" s="6" t="s">
        <v>46</v>
      </c>
      <c r="Z1165" s="6" t="s">
        <v>748</v>
      </c>
      <c r="AA1165" s="6" t="s">
        <v>1871</v>
      </c>
      <c r="AB1165" s="7">
        <v>2</v>
      </c>
      <c r="AC1165" s="12" t="s">
        <v>3123</v>
      </c>
      <c r="AD1165" s="7"/>
      <c r="AE1165" s="7"/>
      <c r="AF1165" s="7">
        <v>33680</v>
      </c>
      <c r="AG1165" s="7">
        <v>33.68</v>
      </c>
      <c r="AH1165" s="7">
        <v>115000</v>
      </c>
    </row>
    <row r="1166" spans="1:34" ht="22" customHeight="1" x14ac:dyDescent="0.3">
      <c r="A1166" s="2">
        <v>42669</v>
      </c>
      <c r="B1166" s="3" t="s">
        <v>50</v>
      </c>
      <c r="C1166" s="3" t="s">
        <v>84</v>
      </c>
      <c r="D1166" s="3" t="s">
        <v>85</v>
      </c>
      <c r="E1166" s="3" t="s">
        <v>44</v>
      </c>
      <c r="F1166" s="3" t="s">
        <v>33</v>
      </c>
      <c r="G1166" s="4" t="s">
        <v>49</v>
      </c>
      <c r="H1166" s="4" t="s">
        <v>49</v>
      </c>
      <c r="I1166" s="3" t="s">
        <v>86</v>
      </c>
      <c r="J1166" s="3" t="s">
        <v>1271</v>
      </c>
      <c r="K1166" s="4" t="s">
        <v>49</v>
      </c>
      <c r="L1166" s="3" t="s">
        <v>61</v>
      </c>
      <c r="M1166" s="3" t="s">
        <v>1272</v>
      </c>
      <c r="N1166" s="4" t="s">
        <v>49</v>
      </c>
      <c r="O1166" s="4" t="s">
        <v>49</v>
      </c>
      <c r="P1166" s="3" t="s">
        <v>1273</v>
      </c>
      <c r="Q1166" s="3" t="s">
        <v>39</v>
      </c>
      <c r="R1166" s="3" t="s">
        <v>60</v>
      </c>
      <c r="S1166" s="3" t="s">
        <v>61</v>
      </c>
      <c r="T1166" s="3" t="s">
        <v>62</v>
      </c>
      <c r="U1166" s="3" t="s">
        <v>56</v>
      </c>
      <c r="V1166" s="3" t="s">
        <v>90</v>
      </c>
      <c r="W1166" s="3" t="s">
        <v>44</v>
      </c>
      <c r="X1166" s="3" t="s">
        <v>91</v>
      </c>
      <c r="Y1166" s="3" t="s">
        <v>46</v>
      </c>
      <c r="Z1166" s="3" t="s">
        <v>748</v>
      </c>
      <c r="AA1166" s="3" t="s">
        <v>2348</v>
      </c>
      <c r="AB1166" s="4">
        <v>4</v>
      </c>
      <c r="AC1166" s="12" t="s">
        <v>3123</v>
      </c>
      <c r="AD1166" s="10"/>
      <c r="AE1166" s="10"/>
      <c r="AF1166" s="4">
        <v>50520</v>
      </c>
      <c r="AG1166" s="4">
        <v>50.52</v>
      </c>
      <c r="AH1166" s="4">
        <v>173000</v>
      </c>
    </row>
    <row r="1167" spans="1:34" ht="22" customHeight="1" x14ac:dyDescent="0.3">
      <c r="A1167" s="5">
        <v>42669</v>
      </c>
      <c r="B1167" s="6" t="s">
        <v>50</v>
      </c>
      <c r="C1167" s="6" t="s">
        <v>84</v>
      </c>
      <c r="D1167" s="6" t="s">
        <v>85</v>
      </c>
      <c r="E1167" s="6" t="s">
        <v>44</v>
      </c>
      <c r="F1167" s="6" t="s">
        <v>33</v>
      </c>
      <c r="G1167" s="7" t="s">
        <v>49</v>
      </c>
      <c r="H1167" s="7" t="s">
        <v>49</v>
      </c>
      <c r="I1167" s="6" t="s">
        <v>86</v>
      </c>
      <c r="J1167" s="6" t="s">
        <v>878</v>
      </c>
      <c r="K1167" s="7" t="s">
        <v>49</v>
      </c>
      <c r="L1167" s="6" t="s">
        <v>61</v>
      </c>
      <c r="M1167" s="7" t="s">
        <v>49</v>
      </c>
      <c r="N1167" s="7" t="s">
        <v>49</v>
      </c>
      <c r="O1167" s="7" t="s">
        <v>49</v>
      </c>
      <c r="P1167" s="6" t="s">
        <v>879</v>
      </c>
      <c r="Q1167" s="6" t="s">
        <v>39</v>
      </c>
      <c r="R1167" s="6" t="s">
        <v>60</v>
      </c>
      <c r="S1167" s="6" t="s">
        <v>61</v>
      </c>
      <c r="T1167" s="6" t="s">
        <v>62</v>
      </c>
      <c r="U1167" s="6" t="s">
        <v>56</v>
      </c>
      <c r="V1167" s="6" t="s">
        <v>90</v>
      </c>
      <c r="W1167" s="6" t="s">
        <v>44</v>
      </c>
      <c r="X1167" s="6" t="s">
        <v>91</v>
      </c>
      <c r="Y1167" s="6" t="s">
        <v>46</v>
      </c>
      <c r="Z1167" s="6" t="s">
        <v>63</v>
      </c>
      <c r="AA1167" s="6" t="s">
        <v>1216</v>
      </c>
      <c r="AB1167" s="7">
        <v>2</v>
      </c>
      <c r="AC1167" s="12" t="s">
        <v>3123</v>
      </c>
      <c r="AD1167" s="7"/>
      <c r="AE1167" s="7"/>
      <c r="AF1167" s="7">
        <v>20120</v>
      </c>
      <c r="AG1167" s="7">
        <v>20.12</v>
      </c>
      <c r="AH1167" s="7">
        <v>268000</v>
      </c>
    </row>
    <row r="1168" spans="1:34" ht="22" customHeight="1" x14ac:dyDescent="0.3">
      <c r="A1168" s="5">
        <v>42668</v>
      </c>
      <c r="B1168" s="6" t="s">
        <v>50</v>
      </c>
      <c r="C1168" s="6" t="s">
        <v>32</v>
      </c>
      <c r="D1168" s="7" t="s">
        <v>49</v>
      </c>
      <c r="E1168" s="7" t="s">
        <v>49</v>
      </c>
      <c r="F1168" s="6" t="s">
        <v>33</v>
      </c>
      <c r="G1168" s="7" t="s">
        <v>49</v>
      </c>
      <c r="H1168" s="7" t="s">
        <v>49</v>
      </c>
      <c r="I1168" s="6" t="s">
        <v>34</v>
      </c>
      <c r="J1168" s="6" t="s">
        <v>305</v>
      </c>
      <c r="K1168" s="7" t="s">
        <v>49</v>
      </c>
      <c r="L1168" s="6" t="s">
        <v>307</v>
      </c>
      <c r="M1168" s="6" t="s">
        <v>33</v>
      </c>
      <c r="N1168" s="7">
        <v>1134995330.5699999</v>
      </c>
      <c r="O1168" s="7">
        <v>894516915.13</v>
      </c>
      <c r="P1168" s="6" t="s">
        <v>1553</v>
      </c>
      <c r="Q1168" s="6" t="s">
        <v>39</v>
      </c>
      <c r="R1168" s="6" t="s">
        <v>310</v>
      </c>
      <c r="S1168" s="6" t="s">
        <v>307</v>
      </c>
      <c r="T1168" s="6" t="s">
        <v>311</v>
      </c>
      <c r="U1168" s="6" t="s">
        <v>56</v>
      </c>
      <c r="V1168" s="6" t="s">
        <v>43</v>
      </c>
      <c r="W1168" s="6" t="s">
        <v>44</v>
      </c>
      <c r="X1168" s="6" t="s">
        <v>45</v>
      </c>
      <c r="Y1168" s="6" t="s">
        <v>46</v>
      </c>
      <c r="Z1168" s="6" t="s">
        <v>140</v>
      </c>
      <c r="AA1168" s="6" t="s">
        <v>2350</v>
      </c>
      <c r="AB1168" s="7">
        <v>1</v>
      </c>
      <c r="AC1168" s="12" t="s">
        <v>3123</v>
      </c>
      <c r="AD1168" s="7"/>
      <c r="AE1168" s="7"/>
      <c r="AF1168" s="7">
        <v>19920</v>
      </c>
      <c r="AG1168" s="7">
        <v>19.920000000000002</v>
      </c>
      <c r="AH1168" s="7">
        <v>16500</v>
      </c>
    </row>
    <row r="1169" spans="1:34" ht="22" customHeight="1" x14ac:dyDescent="0.3">
      <c r="A1169" s="2">
        <v>42668</v>
      </c>
      <c r="B1169" s="3" t="s">
        <v>50</v>
      </c>
      <c r="C1169" s="3" t="s">
        <v>32</v>
      </c>
      <c r="D1169" s="4" t="s">
        <v>49</v>
      </c>
      <c r="E1169" s="4" t="s">
        <v>49</v>
      </c>
      <c r="F1169" s="3" t="s">
        <v>33</v>
      </c>
      <c r="G1169" s="4" t="s">
        <v>49</v>
      </c>
      <c r="H1169" s="4" t="s">
        <v>49</v>
      </c>
      <c r="I1169" s="3" t="s">
        <v>34</v>
      </c>
      <c r="J1169" s="3" t="s">
        <v>278</v>
      </c>
      <c r="K1169" s="4" t="s">
        <v>49</v>
      </c>
      <c r="L1169" s="4" t="s">
        <v>49</v>
      </c>
      <c r="M1169" s="3" t="s">
        <v>33</v>
      </c>
      <c r="N1169" s="4">
        <v>760485634</v>
      </c>
      <c r="O1169" s="4" t="s">
        <v>49</v>
      </c>
      <c r="P1169" s="3" t="s">
        <v>279</v>
      </c>
      <c r="Q1169" s="3" t="s">
        <v>39</v>
      </c>
      <c r="R1169" s="3" t="s">
        <v>60</v>
      </c>
      <c r="S1169" s="3" t="s">
        <v>61</v>
      </c>
      <c r="T1169" s="3" t="s">
        <v>62</v>
      </c>
      <c r="U1169" s="3" t="s">
        <v>56</v>
      </c>
      <c r="V1169" s="3" t="s">
        <v>43</v>
      </c>
      <c r="W1169" s="3" t="s">
        <v>44</v>
      </c>
      <c r="X1169" s="3" t="s">
        <v>45</v>
      </c>
      <c r="Y1169" s="3" t="s">
        <v>46</v>
      </c>
      <c r="Z1169" s="3" t="s">
        <v>80</v>
      </c>
      <c r="AA1169" s="3" t="s">
        <v>2351</v>
      </c>
      <c r="AB1169" s="4">
        <v>3</v>
      </c>
      <c r="AC1169" s="12" t="s">
        <v>3123</v>
      </c>
      <c r="AD1169" s="10"/>
      <c r="AE1169" s="10"/>
      <c r="AF1169" s="4">
        <v>65160</v>
      </c>
      <c r="AG1169" s="4">
        <v>65.16</v>
      </c>
      <c r="AH1169" s="4">
        <v>1023000</v>
      </c>
    </row>
    <row r="1170" spans="1:34" ht="22" customHeight="1" x14ac:dyDescent="0.3">
      <c r="A1170" s="2">
        <v>42666</v>
      </c>
      <c r="B1170" s="3" t="s">
        <v>50</v>
      </c>
      <c r="C1170" s="3" t="s">
        <v>32</v>
      </c>
      <c r="D1170" s="4" t="s">
        <v>49</v>
      </c>
      <c r="E1170" s="4" t="s">
        <v>49</v>
      </c>
      <c r="F1170" s="3" t="s">
        <v>33</v>
      </c>
      <c r="G1170" s="4" t="s">
        <v>49</v>
      </c>
      <c r="H1170" s="4" t="s">
        <v>49</v>
      </c>
      <c r="I1170" s="3" t="s">
        <v>34</v>
      </c>
      <c r="J1170" s="3" t="s">
        <v>1697</v>
      </c>
      <c r="K1170" s="3" t="s">
        <v>1698</v>
      </c>
      <c r="L1170" s="3" t="s">
        <v>136</v>
      </c>
      <c r="M1170" s="3" t="s">
        <v>33</v>
      </c>
      <c r="N1170" s="9">
        <v>100139200</v>
      </c>
      <c r="O1170" s="4" t="s">
        <v>49</v>
      </c>
      <c r="P1170" s="3" t="s">
        <v>1699</v>
      </c>
      <c r="Q1170" s="3" t="s">
        <v>39</v>
      </c>
      <c r="R1170" s="3" t="s">
        <v>135</v>
      </c>
      <c r="S1170" s="3" t="s">
        <v>136</v>
      </c>
      <c r="T1170" s="3" t="s">
        <v>137</v>
      </c>
      <c r="U1170" s="3" t="s">
        <v>42</v>
      </c>
      <c r="V1170" s="3" t="s">
        <v>43</v>
      </c>
      <c r="W1170" s="3" t="s">
        <v>44</v>
      </c>
      <c r="X1170" s="3" t="s">
        <v>45</v>
      </c>
      <c r="Y1170" s="3" t="s">
        <v>46</v>
      </c>
      <c r="Z1170" s="3" t="s">
        <v>1700</v>
      </c>
      <c r="AA1170" s="3" t="s">
        <v>2356</v>
      </c>
      <c r="AB1170" s="4">
        <v>1</v>
      </c>
      <c r="AC1170" s="12" t="s">
        <v>3123</v>
      </c>
      <c r="AD1170" s="10"/>
      <c r="AE1170" s="10"/>
      <c r="AF1170" s="4">
        <v>22040</v>
      </c>
      <c r="AG1170" s="4">
        <v>22.04</v>
      </c>
      <c r="AH1170" s="4">
        <v>56500</v>
      </c>
    </row>
    <row r="1171" spans="1:34" ht="22" customHeight="1" x14ac:dyDescent="0.3">
      <c r="A1171" s="5">
        <v>42664</v>
      </c>
      <c r="B1171" s="6" t="s">
        <v>50</v>
      </c>
      <c r="C1171" s="6" t="s">
        <v>84</v>
      </c>
      <c r="D1171" s="6" t="s">
        <v>85</v>
      </c>
      <c r="E1171" s="6" t="s">
        <v>44</v>
      </c>
      <c r="F1171" s="6" t="s">
        <v>33</v>
      </c>
      <c r="G1171" s="7" t="s">
        <v>49</v>
      </c>
      <c r="H1171" s="7" t="s">
        <v>49</v>
      </c>
      <c r="I1171" s="6" t="s">
        <v>86</v>
      </c>
      <c r="J1171" s="6" t="s">
        <v>878</v>
      </c>
      <c r="K1171" s="7" t="s">
        <v>49</v>
      </c>
      <c r="L1171" s="6" t="s">
        <v>61</v>
      </c>
      <c r="M1171" s="7" t="s">
        <v>49</v>
      </c>
      <c r="N1171" s="7" t="s">
        <v>49</v>
      </c>
      <c r="O1171" s="7" t="s">
        <v>49</v>
      </c>
      <c r="P1171" s="6" t="s">
        <v>879</v>
      </c>
      <c r="Q1171" s="6" t="s">
        <v>39</v>
      </c>
      <c r="R1171" s="6" t="s">
        <v>60</v>
      </c>
      <c r="S1171" s="6" t="s">
        <v>61</v>
      </c>
      <c r="T1171" s="6" t="s">
        <v>62</v>
      </c>
      <c r="U1171" s="6" t="s">
        <v>56</v>
      </c>
      <c r="V1171" s="6" t="s">
        <v>90</v>
      </c>
      <c r="W1171" s="6" t="s">
        <v>44</v>
      </c>
      <c r="X1171" s="6" t="s">
        <v>91</v>
      </c>
      <c r="Y1171" s="6" t="s">
        <v>46</v>
      </c>
      <c r="Z1171" s="6" t="s">
        <v>748</v>
      </c>
      <c r="AA1171" s="6" t="s">
        <v>2357</v>
      </c>
      <c r="AB1171" s="7">
        <v>1</v>
      </c>
      <c r="AC1171" s="12" t="s">
        <v>3123</v>
      </c>
      <c r="AD1171" s="7"/>
      <c r="AE1171" s="7"/>
      <c r="AF1171" s="7">
        <v>16840</v>
      </c>
      <c r="AG1171" s="7">
        <v>16.84</v>
      </c>
      <c r="AH1171" s="7">
        <v>57500</v>
      </c>
    </row>
    <row r="1172" spans="1:34" ht="22" customHeight="1" x14ac:dyDescent="0.3">
      <c r="A1172" s="2">
        <v>42664</v>
      </c>
      <c r="B1172" s="3" t="s">
        <v>50</v>
      </c>
      <c r="C1172" s="3" t="s">
        <v>84</v>
      </c>
      <c r="D1172" s="3" t="s">
        <v>85</v>
      </c>
      <c r="E1172" s="3" t="s">
        <v>44</v>
      </c>
      <c r="F1172" s="3" t="s">
        <v>33</v>
      </c>
      <c r="G1172" s="4" t="s">
        <v>49</v>
      </c>
      <c r="H1172" s="4" t="s">
        <v>49</v>
      </c>
      <c r="I1172" s="3" t="s">
        <v>86</v>
      </c>
      <c r="J1172" s="3" t="s">
        <v>769</v>
      </c>
      <c r="K1172" s="4" t="s">
        <v>49</v>
      </c>
      <c r="L1172" s="3" t="s">
        <v>61</v>
      </c>
      <c r="M1172" s="3" t="s">
        <v>770</v>
      </c>
      <c r="N1172" s="4">
        <v>2539385563.1900001</v>
      </c>
      <c r="O1172" s="4" t="s">
        <v>49</v>
      </c>
      <c r="P1172" s="3" t="s">
        <v>771</v>
      </c>
      <c r="Q1172" s="3" t="s">
        <v>39</v>
      </c>
      <c r="R1172" s="3" t="s">
        <v>60</v>
      </c>
      <c r="S1172" s="3" t="s">
        <v>61</v>
      </c>
      <c r="T1172" s="3" t="s">
        <v>62</v>
      </c>
      <c r="U1172" s="3" t="s">
        <v>56</v>
      </c>
      <c r="V1172" s="3" t="s">
        <v>90</v>
      </c>
      <c r="W1172" s="3" t="s">
        <v>44</v>
      </c>
      <c r="X1172" s="3" t="s">
        <v>91</v>
      </c>
      <c r="Y1172" s="3" t="s">
        <v>46</v>
      </c>
      <c r="Z1172" s="3" t="s">
        <v>63</v>
      </c>
      <c r="AA1172" s="3" t="s">
        <v>1305</v>
      </c>
      <c r="AB1172" s="4">
        <v>2</v>
      </c>
      <c r="AC1172" s="12" t="s">
        <v>3123</v>
      </c>
      <c r="AD1172" s="10"/>
      <c r="AE1172" s="10"/>
      <c r="AF1172" s="4">
        <v>20120</v>
      </c>
      <c r="AG1172" s="4">
        <v>20.12</v>
      </c>
      <c r="AH1172" s="4">
        <v>268000</v>
      </c>
    </row>
    <row r="1173" spans="1:34" ht="22" customHeight="1" x14ac:dyDescent="0.3">
      <c r="A1173" s="5">
        <v>42664</v>
      </c>
      <c r="B1173" s="6" t="s">
        <v>50</v>
      </c>
      <c r="C1173" s="6" t="s">
        <v>84</v>
      </c>
      <c r="D1173" s="6" t="s">
        <v>85</v>
      </c>
      <c r="E1173" s="6" t="s">
        <v>44</v>
      </c>
      <c r="F1173" s="6" t="s">
        <v>33</v>
      </c>
      <c r="G1173" s="7" t="s">
        <v>49</v>
      </c>
      <c r="H1173" s="7" t="s">
        <v>49</v>
      </c>
      <c r="I1173" s="6" t="s">
        <v>86</v>
      </c>
      <c r="J1173" s="6" t="s">
        <v>1264</v>
      </c>
      <c r="K1173" s="6" t="s">
        <v>1265</v>
      </c>
      <c r="L1173" s="6" t="s">
        <v>113</v>
      </c>
      <c r="M1173" s="7" t="s">
        <v>49</v>
      </c>
      <c r="N1173" s="7" t="s">
        <v>49</v>
      </c>
      <c r="O1173" s="7" t="s">
        <v>49</v>
      </c>
      <c r="P1173" s="6" t="s">
        <v>1266</v>
      </c>
      <c r="Q1173" s="6" t="s">
        <v>39</v>
      </c>
      <c r="R1173" s="6" t="s">
        <v>1267</v>
      </c>
      <c r="S1173" s="6" t="s">
        <v>113</v>
      </c>
      <c r="T1173" s="6" t="s">
        <v>1268</v>
      </c>
      <c r="U1173" s="6" t="s">
        <v>117</v>
      </c>
      <c r="V1173" s="6" t="s">
        <v>90</v>
      </c>
      <c r="W1173" s="6" t="s">
        <v>44</v>
      </c>
      <c r="X1173" s="6" t="s">
        <v>91</v>
      </c>
      <c r="Y1173" s="6" t="s">
        <v>46</v>
      </c>
      <c r="Z1173" s="6" t="s">
        <v>1269</v>
      </c>
      <c r="AA1173" s="6" t="s">
        <v>2358</v>
      </c>
      <c r="AB1173" s="7">
        <v>1</v>
      </c>
      <c r="AC1173" s="12" t="s">
        <v>3123</v>
      </c>
      <c r="AD1173" s="7"/>
      <c r="AE1173" s="7"/>
      <c r="AF1173" s="7">
        <v>21022</v>
      </c>
      <c r="AG1173" s="7">
        <v>21.02</v>
      </c>
      <c r="AH1173" s="7">
        <v>1184000</v>
      </c>
    </row>
    <row r="1174" spans="1:34" ht="22" customHeight="1" x14ac:dyDescent="0.3">
      <c r="A1174" s="5">
        <v>42662</v>
      </c>
      <c r="B1174" s="6" t="s">
        <v>31</v>
      </c>
      <c r="C1174" s="6" t="s">
        <v>32</v>
      </c>
      <c r="D1174" s="7" t="s">
        <v>49</v>
      </c>
      <c r="E1174" s="7" t="s">
        <v>49</v>
      </c>
      <c r="F1174" s="6" t="s">
        <v>33</v>
      </c>
      <c r="G1174" s="7" t="s">
        <v>49</v>
      </c>
      <c r="H1174" s="7" t="s">
        <v>49</v>
      </c>
      <c r="I1174" s="6" t="s">
        <v>34</v>
      </c>
      <c r="J1174" s="6" t="s">
        <v>65</v>
      </c>
      <c r="K1174" s="7" t="s">
        <v>49</v>
      </c>
      <c r="L1174" s="7" t="s">
        <v>49</v>
      </c>
      <c r="M1174" s="6" t="s">
        <v>33</v>
      </c>
      <c r="N1174" s="7" t="s">
        <v>49</v>
      </c>
      <c r="O1174" s="7" t="s">
        <v>49</v>
      </c>
      <c r="P1174" s="6" t="s">
        <v>66</v>
      </c>
      <c r="Q1174" s="6" t="s">
        <v>39</v>
      </c>
      <c r="R1174" s="6" t="s">
        <v>67</v>
      </c>
      <c r="S1174" s="6" t="s">
        <v>68</v>
      </c>
      <c r="T1174" s="6" t="s">
        <v>69</v>
      </c>
      <c r="U1174" s="6" t="s">
        <v>70</v>
      </c>
      <c r="V1174" s="6" t="s">
        <v>43</v>
      </c>
      <c r="W1174" s="6" t="s">
        <v>44</v>
      </c>
      <c r="X1174" s="6" t="s">
        <v>45</v>
      </c>
      <c r="Y1174" s="6" t="s">
        <v>46</v>
      </c>
      <c r="Z1174" s="6" t="s">
        <v>71</v>
      </c>
      <c r="AA1174" s="6" t="s">
        <v>2364</v>
      </c>
      <c r="AB1174" s="7">
        <v>4</v>
      </c>
      <c r="AC1174" s="12" t="s">
        <v>3123</v>
      </c>
      <c r="AD1174" s="7"/>
      <c r="AE1174" s="7"/>
      <c r="AF1174" s="7">
        <v>44696</v>
      </c>
      <c r="AG1174" s="7">
        <v>44.7</v>
      </c>
      <c r="AH1174" s="7">
        <v>376000</v>
      </c>
    </row>
    <row r="1175" spans="1:34" ht="22" customHeight="1" x14ac:dyDescent="0.3">
      <c r="A1175" s="5">
        <v>42661</v>
      </c>
      <c r="B1175" s="6" t="s">
        <v>50</v>
      </c>
      <c r="C1175" s="6" t="s">
        <v>32</v>
      </c>
      <c r="D1175" s="7" t="s">
        <v>49</v>
      </c>
      <c r="E1175" s="7" t="s">
        <v>49</v>
      </c>
      <c r="F1175" s="6" t="s">
        <v>33</v>
      </c>
      <c r="G1175" s="7" t="s">
        <v>49</v>
      </c>
      <c r="H1175" s="7" t="s">
        <v>49</v>
      </c>
      <c r="I1175" s="6" t="s">
        <v>34</v>
      </c>
      <c r="J1175" s="6" t="s">
        <v>305</v>
      </c>
      <c r="K1175" s="7" t="s">
        <v>49</v>
      </c>
      <c r="L1175" s="6" t="s">
        <v>307</v>
      </c>
      <c r="M1175" s="6" t="s">
        <v>33</v>
      </c>
      <c r="N1175" s="7">
        <v>1134995330.5699999</v>
      </c>
      <c r="O1175" s="7">
        <v>894516915.13</v>
      </c>
      <c r="P1175" s="6" t="s">
        <v>1553</v>
      </c>
      <c r="Q1175" s="6" t="s">
        <v>39</v>
      </c>
      <c r="R1175" s="6" t="s">
        <v>310</v>
      </c>
      <c r="S1175" s="6" t="s">
        <v>307</v>
      </c>
      <c r="T1175" s="6" t="s">
        <v>311</v>
      </c>
      <c r="U1175" s="6" t="s">
        <v>56</v>
      </c>
      <c r="V1175" s="6" t="s">
        <v>43</v>
      </c>
      <c r="W1175" s="6" t="s">
        <v>44</v>
      </c>
      <c r="X1175" s="6" t="s">
        <v>45</v>
      </c>
      <c r="Y1175" s="6" t="s">
        <v>46</v>
      </c>
      <c r="Z1175" s="6" t="s">
        <v>140</v>
      </c>
      <c r="AA1175" s="6" t="s">
        <v>2366</v>
      </c>
      <c r="AB1175" s="7">
        <v>5</v>
      </c>
      <c r="AC1175" s="12" t="s">
        <v>3123</v>
      </c>
      <c r="AD1175" s="7"/>
      <c r="AE1175" s="7"/>
      <c r="AF1175" s="7">
        <v>95730</v>
      </c>
      <c r="AG1175" s="7">
        <v>95.73</v>
      </c>
      <c r="AH1175" s="7">
        <v>79500</v>
      </c>
    </row>
    <row r="1176" spans="1:34" ht="22" customHeight="1" x14ac:dyDescent="0.3">
      <c r="A1176" s="5">
        <v>42656</v>
      </c>
      <c r="B1176" s="6" t="s">
        <v>50</v>
      </c>
      <c r="C1176" s="6" t="s">
        <v>32</v>
      </c>
      <c r="D1176" s="7" t="s">
        <v>49</v>
      </c>
      <c r="E1176" s="7" t="s">
        <v>49</v>
      </c>
      <c r="F1176" s="6" t="s">
        <v>33</v>
      </c>
      <c r="G1176" s="7" t="s">
        <v>49</v>
      </c>
      <c r="H1176" s="7" t="s">
        <v>49</v>
      </c>
      <c r="I1176" s="6" t="s">
        <v>34</v>
      </c>
      <c r="J1176" s="6" t="s">
        <v>166</v>
      </c>
      <c r="K1176" s="7" t="s">
        <v>49</v>
      </c>
      <c r="L1176" s="6" t="s">
        <v>61</v>
      </c>
      <c r="M1176" s="7" t="s">
        <v>49</v>
      </c>
      <c r="N1176" s="7" t="s">
        <v>49</v>
      </c>
      <c r="O1176" s="7" t="s">
        <v>49</v>
      </c>
      <c r="P1176" s="6" t="s">
        <v>167</v>
      </c>
      <c r="Q1176" s="6" t="s">
        <v>39</v>
      </c>
      <c r="R1176" s="6" t="s">
        <v>106</v>
      </c>
      <c r="S1176" s="6" t="s">
        <v>61</v>
      </c>
      <c r="T1176" s="6" t="s">
        <v>107</v>
      </c>
      <c r="U1176" s="6" t="s">
        <v>56</v>
      </c>
      <c r="V1176" s="6" t="s">
        <v>43</v>
      </c>
      <c r="W1176" s="6" t="s">
        <v>44</v>
      </c>
      <c r="X1176" s="6" t="s">
        <v>45</v>
      </c>
      <c r="Y1176" s="6" t="s">
        <v>46</v>
      </c>
      <c r="Z1176" s="6" t="s">
        <v>405</v>
      </c>
      <c r="AA1176" s="6" t="s">
        <v>2368</v>
      </c>
      <c r="AB1176" s="7">
        <v>3</v>
      </c>
      <c r="AC1176" s="12" t="s">
        <v>3123</v>
      </c>
      <c r="AD1176" s="7"/>
      <c r="AE1176" s="7"/>
      <c r="AF1176" s="7">
        <v>57240</v>
      </c>
      <c r="AG1176" s="7">
        <v>57.24</v>
      </c>
      <c r="AH1176" s="7">
        <v>74600</v>
      </c>
    </row>
    <row r="1177" spans="1:34" ht="22" customHeight="1" x14ac:dyDescent="0.3">
      <c r="A1177" s="2">
        <v>42655</v>
      </c>
      <c r="B1177" s="3" t="s">
        <v>50</v>
      </c>
      <c r="C1177" s="3" t="s">
        <v>84</v>
      </c>
      <c r="D1177" s="3" t="s">
        <v>85</v>
      </c>
      <c r="E1177" s="3" t="s">
        <v>44</v>
      </c>
      <c r="F1177" s="3" t="s">
        <v>33</v>
      </c>
      <c r="G1177" s="4" t="s">
        <v>49</v>
      </c>
      <c r="H1177" s="4" t="s">
        <v>49</v>
      </c>
      <c r="I1177" s="3" t="s">
        <v>86</v>
      </c>
      <c r="J1177" s="3" t="s">
        <v>878</v>
      </c>
      <c r="K1177" s="4" t="s">
        <v>49</v>
      </c>
      <c r="L1177" s="3" t="s">
        <v>61</v>
      </c>
      <c r="M1177" s="4" t="s">
        <v>49</v>
      </c>
      <c r="N1177" s="4" t="s">
        <v>49</v>
      </c>
      <c r="O1177" s="4" t="s">
        <v>49</v>
      </c>
      <c r="P1177" s="3" t="s">
        <v>879</v>
      </c>
      <c r="Q1177" s="3" t="s">
        <v>39</v>
      </c>
      <c r="R1177" s="3" t="s">
        <v>60</v>
      </c>
      <c r="S1177" s="3" t="s">
        <v>61</v>
      </c>
      <c r="T1177" s="3" t="s">
        <v>62</v>
      </c>
      <c r="U1177" s="3" t="s">
        <v>56</v>
      </c>
      <c r="V1177" s="3" t="s">
        <v>90</v>
      </c>
      <c r="W1177" s="3" t="s">
        <v>44</v>
      </c>
      <c r="X1177" s="3" t="s">
        <v>91</v>
      </c>
      <c r="Y1177" s="3" t="s">
        <v>46</v>
      </c>
      <c r="Z1177" s="3" t="s">
        <v>63</v>
      </c>
      <c r="AA1177" s="3" t="s">
        <v>2369</v>
      </c>
      <c r="AB1177" s="4">
        <v>2</v>
      </c>
      <c r="AC1177" s="12" t="s">
        <v>3123</v>
      </c>
      <c r="AD1177" s="10"/>
      <c r="AE1177" s="10"/>
      <c r="AF1177" s="4">
        <v>20120</v>
      </c>
      <c r="AG1177" s="4">
        <v>20.12</v>
      </c>
      <c r="AH1177" s="4">
        <v>268000</v>
      </c>
    </row>
    <row r="1178" spans="1:34" ht="22" customHeight="1" x14ac:dyDescent="0.3">
      <c r="A1178" s="5">
        <v>42655</v>
      </c>
      <c r="B1178" s="6" t="s">
        <v>50</v>
      </c>
      <c r="C1178" s="6" t="s">
        <v>84</v>
      </c>
      <c r="D1178" s="6" t="s">
        <v>85</v>
      </c>
      <c r="E1178" s="6" t="s">
        <v>44</v>
      </c>
      <c r="F1178" s="6" t="s">
        <v>33</v>
      </c>
      <c r="G1178" s="7" t="s">
        <v>49</v>
      </c>
      <c r="H1178" s="7" t="s">
        <v>49</v>
      </c>
      <c r="I1178" s="6" t="s">
        <v>86</v>
      </c>
      <c r="J1178" s="6" t="s">
        <v>1969</v>
      </c>
      <c r="K1178" s="6" t="s">
        <v>818</v>
      </c>
      <c r="L1178" s="6" t="s">
        <v>61</v>
      </c>
      <c r="M1178" s="6" t="s">
        <v>1272</v>
      </c>
      <c r="N1178" s="8">
        <v>344101093</v>
      </c>
      <c r="O1178" s="7" t="s">
        <v>49</v>
      </c>
      <c r="P1178" s="6" t="s">
        <v>1970</v>
      </c>
      <c r="Q1178" s="6" t="s">
        <v>39</v>
      </c>
      <c r="R1178" s="6" t="s">
        <v>60</v>
      </c>
      <c r="S1178" s="6" t="s">
        <v>61</v>
      </c>
      <c r="T1178" s="6" t="s">
        <v>62</v>
      </c>
      <c r="U1178" s="6" t="s">
        <v>56</v>
      </c>
      <c r="V1178" s="6" t="s">
        <v>90</v>
      </c>
      <c r="W1178" s="6" t="s">
        <v>44</v>
      </c>
      <c r="X1178" s="6" t="s">
        <v>91</v>
      </c>
      <c r="Y1178" s="6" t="s">
        <v>46</v>
      </c>
      <c r="Z1178" s="6" t="s">
        <v>256</v>
      </c>
      <c r="AA1178" s="6" t="s">
        <v>2370</v>
      </c>
      <c r="AB1178" s="7">
        <v>1</v>
      </c>
      <c r="AC1178" s="12" t="s">
        <v>3123</v>
      </c>
      <c r="AD1178" s="7"/>
      <c r="AE1178" s="7"/>
      <c r="AF1178" s="7">
        <v>16840</v>
      </c>
      <c r="AG1178" s="7">
        <v>16.84</v>
      </c>
      <c r="AH1178" s="7">
        <v>99500</v>
      </c>
    </row>
    <row r="1179" spans="1:34" ht="22" customHeight="1" x14ac:dyDescent="0.3">
      <c r="A1179" s="2">
        <v>42655</v>
      </c>
      <c r="B1179" s="3" t="s">
        <v>50</v>
      </c>
      <c r="C1179" s="3" t="s">
        <v>84</v>
      </c>
      <c r="D1179" s="3" t="s">
        <v>85</v>
      </c>
      <c r="E1179" s="3" t="s">
        <v>44</v>
      </c>
      <c r="F1179" s="3" t="s">
        <v>33</v>
      </c>
      <c r="G1179" s="4" t="s">
        <v>49</v>
      </c>
      <c r="H1179" s="4" t="s">
        <v>49</v>
      </c>
      <c r="I1179" s="3" t="s">
        <v>86</v>
      </c>
      <c r="J1179" s="3" t="s">
        <v>769</v>
      </c>
      <c r="K1179" s="4" t="s">
        <v>49</v>
      </c>
      <c r="L1179" s="3" t="s">
        <v>61</v>
      </c>
      <c r="M1179" s="3" t="s">
        <v>770</v>
      </c>
      <c r="N1179" s="4">
        <v>2539385563.1900001</v>
      </c>
      <c r="O1179" s="4" t="s">
        <v>49</v>
      </c>
      <c r="P1179" s="3" t="s">
        <v>771</v>
      </c>
      <c r="Q1179" s="3" t="s">
        <v>39</v>
      </c>
      <c r="R1179" s="3" t="s">
        <v>60</v>
      </c>
      <c r="S1179" s="3" t="s">
        <v>61</v>
      </c>
      <c r="T1179" s="3" t="s">
        <v>62</v>
      </c>
      <c r="U1179" s="3" t="s">
        <v>56</v>
      </c>
      <c r="V1179" s="3" t="s">
        <v>90</v>
      </c>
      <c r="W1179" s="3" t="s">
        <v>44</v>
      </c>
      <c r="X1179" s="3" t="s">
        <v>91</v>
      </c>
      <c r="Y1179" s="3" t="s">
        <v>46</v>
      </c>
      <c r="Z1179" s="3" t="s">
        <v>63</v>
      </c>
      <c r="AA1179" s="3" t="s">
        <v>2371</v>
      </c>
      <c r="AB1179" s="4">
        <v>2</v>
      </c>
      <c r="AC1179" s="12" t="s">
        <v>3123</v>
      </c>
      <c r="AD1179" s="10"/>
      <c r="AE1179" s="10"/>
      <c r="AF1179" s="4">
        <v>20120</v>
      </c>
      <c r="AG1179" s="4">
        <v>20.12</v>
      </c>
      <c r="AH1179" s="4">
        <v>268000</v>
      </c>
    </row>
    <row r="1180" spans="1:34" ht="22" customHeight="1" x14ac:dyDescent="0.3">
      <c r="A1180" s="5">
        <v>42654</v>
      </c>
      <c r="B1180" s="6" t="s">
        <v>50</v>
      </c>
      <c r="C1180" s="6" t="s">
        <v>32</v>
      </c>
      <c r="D1180" s="7" t="s">
        <v>49</v>
      </c>
      <c r="E1180" s="7" t="s">
        <v>49</v>
      </c>
      <c r="F1180" s="6" t="s">
        <v>33</v>
      </c>
      <c r="G1180" s="7" t="s">
        <v>49</v>
      </c>
      <c r="H1180" s="7" t="s">
        <v>49</v>
      </c>
      <c r="I1180" s="6" t="s">
        <v>34</v>
      </c>
      <c r="J1180" s="6" t="s">
        <v>305</v>
      </c>
      <c r="K1180" s="7" t="s">
        <v>49</v>
      </c>
      <c r="L1180" s="6" t="s">
        <v>307</v>
      </c>
      <c r="M1180" s="6" t="s">
        <v>33</v>
      </c>
      <c r="N1180" s="7">
        <v>1134995330.5699999</v>
      </c>
      <c r="O1180" s="7">
        <v>894516915.13</v>
      </c>
      <c r="P1180" s="6" t="s">
        <v>1553</v>
      </c>
      <c r="Q1180" s="6" t="s">
        <v>39</v>
      </c>
      <c r="R1180" s="6" t="s">
        <v>310</v>
      </c>
      <c r="S1180" s="6" t="s">
        <v>307</v>
      </c>
      <c r="T1180" s="6" t="s">
        <v>311</v>
      </c>
      <c r="U1180" s="6" t="s">
        <v>56</v>
      </c>
      <c r="V1180" s="6" t="s">
        <v>43</v>
      </c>
      <c r="W1180" s="6" t="s">
        <v>44</v>
      </c>
      <c r="X1180" s="6" t="s">
        <v>45</v>
      </c>
      <c r="Y1180" s="6" t="s">
        <v>46</v>
      </c>
      <c r="Z1180" s="6" t="s">
        <v>140</v>
      </c>
      <c r="AA1180" s="6" t="s">
        <v>2143</v>
      </c>
      <c r="AB1180" s="7">
        <v>2</v>
      </c>
      <c r="AC1180" s="12" t="s">
        <v>3123</v>
      </c>
      <c r="AD1180" s="7"/>
      <c r="AE1180" s="7"/>
      <c r="AF1180" s="7">
        <v>38320</v>
      </c>
      <c r="AG1180" s="7">
        <v>38.32</v>
      </c>
      <c r="AH1180" s="7">
        <v>31800</v>
      </c>
    </row>
    <row r="1181" spans="1:34" ht="22" customHeight="1" x14ac:dyDescent="0.3">
      <c r="A1181" s="2">
        <v>42652</v>
      </c>
      <c r="B1181" s="3" t="s">
        <v>50</v>
      </c>
      <c r="C1181" s="3" t="s">
        <v>84</v>
      </c>
      <c r="D1181" s="3" t="s">
        <v>85</v>
      </c>
      <c r="E1181" s="3" t="s">
        <v>44</v>
      </c>
      <c r="F1181" s="3" t="s">
        <v>33</v>
      </c>
      <c r="G1181" s="4" t="s">
        <v>49</v>
      </c>
      <c r="H1181" s="4" t="s">
        <v>49</v>
      </c>
      <c r="I1181" s="3" t="s">
        <v>86</v>
      </c>
      <c r="J1181" s="3" t="s">
        <v>2149</v>
      </c>
      <c r="K1181" s="3" t="s">
        <v>2150</v>
      </c>
      <c r="L1181" s="3" t="s">
        <v>2151</v>
      </c>
      <c r="M1181" s="4" t="s">
        <v>49</v>
      </c>
      <c r="N1181" s="4" t="s">
        <v>49</v>
      </c>
      <c r="O1181" s="4" t="s">
        <v>49</v>
      </c>
      <c r="P1181" s="3" t="s">
        <v>2152</v>
      </c>
      <c r="Q1181" s="3" t="s">
        <v>39</v>
      </c>
      <c r="R1181" s="3" t="s">
        <v>1064</v>
      </c>
      <c r="S1181" s="3" t="s">
        <v>133</v>
      </c>
      <c r="T1181" s="3" t="s">
        <v>1065</v>
      </c>
      <c r="U1181" s="3" t="s">
        <v>42</v>
      </c>
      <c r="V1181" s="3" t="s">
        <v>90</v>
      </c>
      <c r="W1181" s="3" t="s">
        <v>44</v>
      </c>
      <c r="X1181" s="3" t="s">
        <v>91</v>
      </c>
      <c r="Y1181" s="3" t="s">
        <v>46</v>
      </c>
      <c r="Z1181" s="3" t="s">
        <v>63</v>
      </c>
      <c r="AA1181" s="3" t="s">
        <v>2373</v>
      </c>
      <c r="AB1181" s="4">
        <v>1</v>
      </c>
      <c r="AC1181" s="12" t="s">
        <v>3123</v>
      </c>
      <c r="AD1181" s="10"/>
      <c r="AE1181" s="10"/>
      <c r="AF1181" s="4">
        <v>10250</v>
      </c>
      <c r="AG1181" s="4">
        <v>10.25</v>
      </c>
      <c r="AH1181" s="4">
        <v>14323000</v>
      </c>
    </row>
    <row r="1182" spans="1:34" ht="22" customHeight="1" x14ac:dyDescent="0.3">
      <c r="A1182" s="5">
        <v>42652</v>
      </c>
      <c r="B1182" s="6" t="s">
        <v>50</v>
      </c>
      <c r="C1182" s="6" t="s">
        <v>32</v>
      </c>
      <c r="D1182" s="7" t="s">
        <v>49</v>
      </c>
      <c r="E1182" s="7" t="s">
        <v>49</v>
      </c>
      <c r="F1182" s="6" t="s">
        <v>33</v>
      </c>
      <c r="G1182" s="7" t="s">
        <v>49</v>
      </c>
      <c r="H1182" s="7" t="s">
        <v>49</v>
      </c>
      <c r="I1182" s="6" t="s">
        <v>34</v>
      </c>
      <c r="J1182" s="6" t="s">
        <v>557</v>
      </c>
      <c r="K1182" s="6" t="s">
        <v>558</v>
      </c>
      <c r="L1182" s="6" t="s">
        <v>187</v>
      </c>
      <c r="M1182" s="6" t="s">
        <v>33</v>
      </c>
      <c r="N1182" s="7" t="s">
        <v>49</v>
      </c>
      <c r="O1182" s="7" t="s">
        <v>49</v>
      </c>
      <c r="P1182" s="6" t="s">
        <v>559</v>
      </c>
      <c r="Q1182" s="6" t="s">
        <v>39</v>
      </c>
      <c r="R1182" s="6" t="s">
        <v>186</v>
      </c>
      <c r="S1182" s="6" t="s">
        <v>187</v>
      </c>
      <c r="T1182" s="6" t="s">
        <v>188</v>
      </c>
      <c r="U1182" s="6" t="s">
        <v>42</v>
      </c>
      <c r="V1182" s="6" t="s">
        <v>43</v>
      </c>
      <c r="W1182" s="6" t="s">
        <v>44</v>
      </c>
      <c r="X1182" s="6" t="s">
        <v>45</v>
      </c>
      <c r="Y1182" s="6" t="s">
        <v>46</v>
      </c>
      <c r="Z1182" s="6" t="s">
        <v>140</v>
      </c>
      <c r="AA1182" s="6" t="s">
        <v>2374</v>
      </c>
      <c r="AB1182" s="7">
        <v>4</v>
      </c>
      <c r="AC1182" s="12" t="s">
        <v>3123</v>
      </c>
      <c r="AD1182" s="7"/>
      <c r="AE1182" s="7"/>
      <c r="AF1182" s="7">
        <v>75860</v>
      </c>
      <c r="AG1182" s="7">
        <v>75.86</v>
      </c>
      <c r="AH1182" s="7">
        <v>245000</v>
      </c>
    </row>
    <row r="1183" spans="1:34" ht="22" customHeight="1" x14ac:dyDescent="0.3">
      <c r="A1183" s="5">
        <v>42650</v>
      </c>
      <c r="B1183" s="6" t="s">
        <v>50</v>
      </c>
      <c r="C1183" s="6" t="s">
        <v>32</v>
      </c>
      <c r="D1183" s="7" t="s">
        <v>49</v>
      </c>
      <c r="E1183" s="7" t="s">
        <v>49</v>
      </c>
      <c r="F1183" s="6" t="s">
        <v>33</v>
      </c>
      <c r="G1183" s="7" t="s">
        <v>49</v>
      </c>
      <c r="H1183" s="7" t="s">
        <v>49</v>
      </c>
      <c r="I1183" s="6" t="s">
        <v>34</v>
      </c>
      <c r="J1183" s="6" t="s">
        <v>507</v>
      </c>
      <c r="K1183" s="7" t="s">
        <v>49</v>
      </c>
      <c r="L1183" s="6" t="s">
        <v>307</v>
      </c>
      <c r="M1183" s="7" t="s">
        <v>49</v>
      </c>
      <c r="N1183" s="7" t="s">
        <v>49</v>
      </c>
      <c r="O1183" s="7" t="s">
        <v>49</v>
      </c>
      <c r="P1183" s="6" t="s">
        <v>158</v>
      </c>
      <c r="Q1183" s="6" t="s">
        <v>39</v>
      </c>
      <c r="R1183" s="6" t="s">
        <v>106</v>
      </c>
      <c r="S1183" s="6" t="s">
        <v>61</v>
      </c>
      <c r="T1183" s="6" t="s">
        <v>107</v>
      </c>
      <c r="U1183" s="6" t="s">
        <v>56</v>
      </c>
      <c r="V1183" s="6" t="s">
        <v>43</v>
      </c>
      <c r="W1183" s="6" t="s">
        <v>44</v>
      </c>
      <c r="X1183" s="6" t="s">
        <v>45</v>
      </c>
      <c r="Y1183" s="6" t="s">
        <v>46</v>
      </c>
      <c r="Z1183" s="6" t="s">
        <v>1933</v>
      </c>
      <c r="AA1183" s="6" t="s">
        <v>2376</v>
      </c>
      <c r="AB1183" s="7">
        <v>12</v>
      </c>
      <c r="AC1183" s="12" t="s">
        <v>3123</v>
      </c>
      <c r="AD1183" s="7"/>
      <c r="AE1183" s="7"/>
      <c r="AF1183" s="7">
        <v>120672</v>
      </c>
      <c r="AG1183" s="7">
        <v>120.67</v>
      </c>
      <c r="AH1183" s="7">
        <v>240000</v>
      </c>
    </row>
    <row r="1184" spans="1:34" ht="22" customHeight="1" x14ac:dyDescent="0.3">
      <c r="A1184" s="2">
        <v>42650</v>
      </c>
      <c r="B1184" s="3" t="s">
        <v>50</v>
      </c>
      <c r="C1184" s="3" t="s">
        <v>32</v>
      </c>
      <c r="D1184" s="4" t="s">
        <v>49</v>
      </c>
      <c r="E1184" s="4" t="s">
        <v>49</v>
      </c>
      <c r="F1184" s="3" t="s">
        <v>33</v>
      </c>
      <c r="G1184" s="4" t="s">
        <v>49</v>
      </c>
      <c r="H1184" s="4" t="s">
        <v>49</v>
      </c>
      <c r="I1184" s="3" t="s">
        <v>34</v>
      </c>
      <c r="J1184" s="3" t="s">
        <v>278</v>
      </c>
      <c r="K1184" s="4" t="s">
        <v>49</v>
      </c>
      <c r="L1184" s="4" t="s">
        <v>49</v>
      </c>
      <c r="M1184" s="3" t="s">
        <v>33</v>
      </c>
      <c r="N1184" s="4">
        <v>760485634</v>
      </c>
      <c r="O1184" s="4" t="s">
        <v>49</v>
      </c>
      <c r="P1184" s="3" t="s">
        <v>279</v>
      </c>
      <c r="Q1184" s="3" t="s">
        <v>39</v>
      </c>
      <c r="R1184" s="3" t="s">
        <v>60</v>
      </c>
      <c r="S1184" s="3" t="s">
        <v>61</v>
      </c>
      <c r="T1184" s="3" t="s">
        <v>62</v>
      </c>
      <c r="U1184" s="3" t="s">
        <v>56</v>
      </c>
      <c r="V1184" s="3" t="s">
        <v>43</v>
      </c>
      <c r="W1184" s="3" t="s">
        <v>44</v>
      </c>
      <c r="X1184" s="3" t="s">
        <v>45</v>
      </c>
      <c r="Y1184" s="3" t="s">
        <v>46</v>
      </c>
      <c r="Z1184" s="3" t="s">
        <v>1804</v>
      </c>
      <c r="AA1184" s="3" t="s">
        <v>2377</v>
      </c>
      <c r="AB1184" s="4">
        <v>1</v>
      </c>
      <c r="AC1184" s="12" t="s">
        <v>3123</v>
      </c>
      <c r="AD1184" s="10"/>
      <c r="AE1184" s="10"/>
      <c r="AF1184" s="4">
        <v>10070</v>
      </c>
      <c r="AG1184" s="4">
        <v>10.07</v>
      </c>
      <c r="AH1184" s="4">
        <v>254000</v>
      </c>
    </row>
    <row r="1185" spans="1:34" ht="22" customHeight="1" x14ac:dyDescent="0.3">
      <c r="A1185" s="5">
        <v>42649</v>
      </c>
      <c r="B1185" s="6" t="s">
        <v>31</v>
      </c>
      <c r="C1185" s="6" t="s">
        <v>32</v>
      </c>
      <c r="D1185" s="7" t="s">
        <v>49</v>
      </c>
      <c r="E1185" s="7" t="s">
        <v>49</v>
      </c>
      <c r="F1185" s="6" t="s">
        <v>33</v>
      </c>
      <c r="G1185" s="7" t="s">
        <v>49</v>
      </c>
      <c r="H1185" s="7" t="s">
        <v>49</v>
      </c>
      <c r="I1185" s="6" t="s">
        <v>34</v>
      </c>
      <c r="J1185" s="6" t="s">
        <v>77</v>
      </c>
      <c r="K1185" s="6" t="s">
        <v>78</v>
      </c>
      <c r="L1185" s="6" t="s">
        <v>68</v>
      </c>
      <c r="M1185" s="6" t="s">
        <v>33</v>
      </c>
      <c r="N1185" s="7" t="s">
        <v>49</v>
      </c>
      <c r="O1185" s="7" t="s">
        <v>49</v>
      </c>
      <c r="P1185" s="6" t="s">
        <v>79</v>
      </c>
      <c r="Q1185" s="6" t="s">
        <v>39</v>
      </c>
      <c r="R1185" s="6" t="s">
        <v>67</v>
      </c>
      <c r="S1185" s="6" t="s">
        <v>68</v>
      </c>
      <c r="T1185" s="6" t="s">
        <v>69</v>
      </c>
      <c r="U1185" s="6" t="s">
        <v>70</v>
      </c>
      <c r="V1185" s="6" t="s">
        <v>43</v>
      </c>
      <c r="W1185" s="6" t="s">
        <v>44</v>
      </c>
      <c r="X1185" s="6" t="s">
        <v>45</v>
      </c>
      <c r="Y1185" s="6" t="s">
        <v>46</v>
      </c>
      <c r="Z1185" s="6" t="s">
        <v>643</v>
      </c>
      <c r="AA1185" s="6" t="s">
        <v>2381</v>
      </c>
      <c r="AB1185" s="7">
        <v>1</v>
      </c>
      <c r="AC1185" s="12" t="s">
        <v>3123</v>
      </c>
      <c r="AD1185" s="7"/>
      <c r="AE1185" s="7"/>
      <c r="AF1185" s="7">
        <v>14107</v>
      </c>
      <c r="AG1185" s="7">
        <v>14.11</v>
      </c>
      <c r="AH1185" s="7">
        <v>351000</v>
      </c>
    </row>
    <row r="1186" spans="1:34" ht="22" customHeight="1" x14ac:dyDescent="0.3">
      <c r="A1186" s="2">
        <v>42648</v>
      </c>
      <c r="B1186" s="3" t="s">
        <v>50</v>
      </c>
      <c r="C1186" s="3" t="s">
        <v>32</v>
      </c>
      <c r="D1186" s="4" t="s">
        <v>49</v>
      </c>
      <c r="E1186" s="4" t="s">
        <v>49</v>
      </c>
      <c r="F1186" s="3" t="s">
        <v>33</v>
      </c>
      <c r="G1186" s="4" t="s">
        <v>49</v>
      </c>
      <c r="H1186" s="4" t="s">
        <v>49</v>
      </c>
      <c r="I1186" s="3" t="s">
        <v>34</v>
      </c>
      <c r="J1186" s="3" t="s">
        <v>2167</v>
      </c>
      <c r="K1186" s="4" t="s">
        <v>49</v>
      </c>
      <c r="L1186" s="4" t="s">
        <v>49</v>
      </c>
      <c r="M1186" s="4" t="s">
        <v>49</v>
      </c>
      <c r="N1186" s="4" t="s">
        <v>49</v>
      </c>
      <c r="O1186" s="4" t="s">
        <v>49</v>
      </c>
      <c r="P1186" s="3" t="s">
        <v>2168</v>
      </c>
      <c r="Q1186" s="3" t="s">
        <v>39</v>
      </c>
      <c r="R1186" s="3" t="s">
        <v>1714</v>
      </c>
      <c r="S1186" s="3" t="s">
        <v>1715</v>
      </c>
      <c r="T1186" s="3" t="s">
        <v>1716</v>
      </c>
      <c r="U1186" s="3" t="s">
        <v>99</v>
      </c>
      <c r="V1186" s="3" t="s">
        <v>43</v>
      </c>
      <c r="W1186" s="3" t="s">
        <v>44</v>
      </c>
      <c r="X1186" s="3" t="s">
        <v>45</v>
      </c>
      <c r="Y1186" s="3" t="s">
        <v>46</v>
      </c>
      <c r="Z1186" s="3" t="s">
        <v>339</v>
      </c>
      <c r="AA1186" s="3" t="s">
        <v>2382</v>
      </c>
      <c r="AB1186" s="4">
        <v>1</v>
      </c>
      <c r="AC1186" s="12" t="s">
        <v>3123</v>
      </c>
      <c r="AD1186" s="10"/>
      <c r="AE1186" s="10"/>
      <c r="AF1186" s="4">
        <v>20080</v>
      </c>
      <c r="AG1186" s="4">
        <v>20.079999999999998</v>
      </c>
      <c r="AH1186" s="4">
        <v>55200</v>
      </c>
    </row>
    <row r="1187" spans="1:34" ht="22" customHeight="1" x14ac:dyDescent="0.3">
      <c r="A1187" s="5">
        <v>42648</v>
      </c>
      <c r="B1187" s="6" t="s">
        <v>50</v>
      </c>
      <c r="C1187" s="6" t="s">
        <v>84</v>
      </c>
      <c r="D1187" s="6" t="s">
        <v>85</v>
      </c>
      <c r="E1187" s="6" t="s">
        <v>44</v>
      </c>
      <c r="F1187" s="6" t="s">
        <v>33</v>
      </c>
      <c r="G1187" s="7" t="s">
        <v>49</v>
      </c>
      <c r="H1187" s="7" t="s">
        <v>49</v>
      </c>
      <c r="I1187" s="6" t="s">
        <v>86</v>
      </c>
      <c r="J1187" s="6" t="s">
        <v>878</v>
      </c>
      <c r="K1187" s="7" t="s">
        <v>49</v>
      </c>
      <c r="L1187" s="6" t="s">
        <v>61</v>
      </c>
      <c r="M1187" s="7" t="s">
        <v>49</v>
      </c>
      <c r="N1187" s="7" t="s">
        <v>49</v>
      </c>
      <c r="O1187" s="7" t="s">
        <v>49</v>
      </c>
      <c r="P1187" s="6" t="s">
        <v>879</v>
      </c>
      <c r="Q1187" s="6" t="s">
        <v>39</v>
      </c>
      <c r="R1187" s="6" t="s">
        <v>60</v>
      </c>
      <c r="S1187" s="6" t="s">
        <v>61</v>
      </c>
      <c r="T1187" s="6" t="s">
        <v>62</v>
      </c>
      <c r="U1187" s="6" t="s">
        <v>56</v>
      </c>
      <c r="V1187" s="6" t="s">
        <v>90</v>
      </c>
      <c r="W1187" s="6" t="s">
        <v>44</v>
      </c>
      <c r="X1187" s="6" t="s">
        <v>91</v>
      </c>
      <c r="Y1187" s="6" t="s">
        <v>46</v>
      </c>
      <c r="Z1187" s="6" t="s">
        <v>63</v>
      </c>
      <c r="AA1187" s="6" t="s">
        <v>2369</v>
      </c>
      <c r="AB1187" s="7">
        <v>2</v>
      </c>
      <c r="AC1187" s="12" t="s">
        <v>3123</v>
      </c>
      <c r="AD1187" s="7"/>
      <c r="AE1187" s="7"/>
      <c r="AF1187" s="7">
        <v>20120</v>
      </c>
      <c r="AG1187" s="7">
        <v>20.12</v>
      </c>
      <c r="AH1187" s="7">
        <v>268000</v>
      </c>
    </row>
    <row r="1188" spans="1:34" ht="22" customHeight="1" x14ac:dyDescent="0.3">
      <c r="A1188" s="2">
        <v>42647</v>
      </c>
      <c r="B1188" s="3" t="s">
        <v>50</v>
      </c>
      <c r="C1188" s="3" t="s">
        <v>32</v>
      </c>
      <c r="D1188" s="4" t="s">
        <v>49</v>
      </c>
      <c r="E1188" s="4" t="s">
        <v>49</v>
      </c>
      <c r="F1188" s="3" t="s">
        <v>33</v>
      </c>
      <c r="G1188" s="4" t="s">
        <v>49</v>
      </c>
      <c r="H1188" s="4" t="s">
        <v>49</v>
      </c>
      <c r="I1188" s="3" t="s">
        <v>34</v>
      </c>
      <c r="J1188" s="3" t="s">
        <v>507</v>
      </c>
      <c r="K1188" s="4" t="s">
        <v>49</v>
      </c>
      <c r="L1188" s="3" t="s">
        <v>307</v>
      </c>
      <c r="M1188" s="4" t="s">
        <v>49</v>
      </c>
      <c r="N1188" s="4" t="s">
        <v>49</v>
      </c>
      <c r="O1188" s="4" t="s">
        <v>49</v>
      </c>
      <c r="P1188" s="3" t="s">
        <v>158</v>
      </c>
      <c r="Q1188" s="3" t="s">
        <v>39</v>
      </c>
      <c r="R1188" s="3" t="s">
        <v>106</v>
      </c>
      <c r="S1188" s="3" t="s">
        <v>61</v>
      </c>
      <c r="T1188" s="3" t="s">
        <v>107</v>
      </c>
      <c r="U1188" s="3" t="s">
        <v>56</v>
      </c>
      <c r="V1188" s="3" t="s">
        <v>43</v>
      </c>
      <c r="W1188" s="3" t="s">
        <v>44</v>
      </c>
      <c r="X1188" s="3" t="s">
        <v>45</v>
      </c>
      <c r="Y1188" s="3" t="s">
        <v>46</v>
      </c>
      <c r="Z1188" s="3" t="s">
        <v>1933</v>
      </c>
      <c r="AA1188" s="3" t="s">
        <v>2383</v>
      </c>
      <c r="AB1188" s="4">
        <v>10</v>
      </c>
      <c r="AC1188" s="12" t="s">
        <v>3123</v>
      </c>
      <c r="AD1188" s="10"/>
      <c r="AE1188" s="10"/>
      <c r="AF1188" s="4">
        <v>100560</v>
      </c>
      <c r="AG1188" s="4">
        <v>100.56</v>
      </c>
      <c r="AH1188" s="4">
        <v>200000</v>
      </c>
    </row>
    <row r="1189" spans="1:34" ht="22" customHeight="1" x14ac:dyDescent="0.3">
      <c r="A1189" s="5">
        <v>42647</v>
      </c>
      <c r="B1189" s="6" t="s">
        <v>50</v>
      </c>
      <c r="C1189" s="6" t="s">
        <v>84</v>
      </c>
      <c r="D1189" s="6" t="s">
        <v>85</v>
      </c>
      <c r="E1189" s="6" t="s">
        <v>44</v>
      </c>
      <c r="F1189" s="6" t="s">
        <v>33</v>
      </c>
      <c r="G1189" s="7" t="s">
        <v>49</v>
      </c>
      <c r="H1189" s="7" t="s">
        <v>49</v>
      </c>
      <c r="I1189" s="6" t="s">
        <v>86</v>
      </c>
      <c r="J1189" s="6" t="s">
        <v>779</v>
      </c>
      <c r="K1189" s="7" t="s">
        <v>49</v>
      </c>
      <c r="L1189" s="6" t="s">
        <v>97</v>
      </c>
      <c r="M1189" s="7" t="s">
        <v>49</v>
      </c>
      <c r="N1189" s="7" t="s">
        <v>49</v>
      </c>
      <c r="O1189" s="7" t="s">
        <v>49</v>
      </c>
      <c r="P1189" s="6" t="s">
        <v>780</v>
      </c>
      <c r="Q1189" s="6" t="s">
        <v>39</v>
      </c>
      <c r="R1189" s="6" t="s">
        <v>337</v>
      </c>
      <c r="S1189" s="6" t="s">
        <v>97</v>
      </c>
      <c r="T1189" s="6" t="s">
        <v>338</v>
      </c>
      <c r="U1189" s="6" t="s">
        <v>99</v>
      </c>
      <c r="V1189" s="6" t="s">
        <v>90</v>
      </c>
      <c r="W1189" s="6" t="s">
        <v>44</v>
      </c>
      <c r="X1189" s="6" t="s">
        <v>91</v>
      </c>
      <c r="Y1189" s="6" t="s">
        <v>46</v>
      </c>
      <c r="Z1189" s="6" t="s">
        <v>2195</v>
      </c>
      <c r="AA1189" s="6" t="s">
        <v>2384</v>
      </c>
      <c r="AB1189" s="7">
        <v>1</v>
      </c>
      <c r="AC1189" s="12" t="s">
        <v>3123</v>
      </c>
      <c r="AD1189" s="7"/>
      <c r="AE1189" s="7"/>
      <c r="AF1189" s="7">
        <v>15114</v>
      </c>
      <c r="AG1189" s="7">
        <v>15.11</v>
      </c>
      <c r="AH1189" s="6" t="s">
        <v>49</v>
      </c>
    </row>
    <row r="1190" spans="1:34" ht="22" customHeight="1" x14ac:dyDescent="0.3">
      <c r="A1190" s="2">
        <v>42645</v>
      </c>
      <c r="B1190" s="3" t="s">
        <v>144</v>
      </c>
      <c r="C1190" s="3" t="s">
        <v>84</v>
      </c>
      <c r="D1190" s="3" t="s">
        <v>85</v>
      </c>
      <c r="E1190" s="3" t="s">
        <v>44</v>
      </c>
      <c r="F1190" s="3" t="s">
        <v>33</v>
      </c>
      <c r="G1190" s="4" t="s">
        <v>49</v>
      </c>
      <c r="H1190" s="4" t="s">
        <v>49</v>
      </c>
      <c r="I1190" s="3" t="s">
        <v>86</v>
      </c>
      <c r="J1190" s="3" t="s">
        <v>2266</v>
      </c>
      <c r="K1190" s="4" t="s">
        <v>49</v>
      </c>
      <c r="L1190" s="4" t="s">
        <v>49</v>
      </c>
      <c r="M1190" s="4" t="s">
        <v>49</v>
      </c>
      <c r="N1190" s="4" t="s">
        <v>49</v>
      </c>
      <c r="O1190" s="4" t="s">
        <v>49</v>
      </c>
      <c r="P1190" s="3" t="s">
        <v>2267</v>
      </c>
      <c r="Q1190" s="3" t="s">
        <v>39</v>
      </c>
      <c r="R1190" s="3" t="s">
        <v>135</v>
      </c>
      <c r="S1190" s="3" t="s">
        <v>136</v>
      </c>
      <c r="T1190" s="3" t="s">
        <v>137</v>
      </c>
      <c r="U1190" s="3" t="s">
        <v>42</v>
      </c>
      <c r="V1190" s="3" t="s">
        <v>90</v>
      </c>
      <c r="W1190" s="3" t="s">
        <v>44</v>
      </c>
      <c r="X1190" s="3" t="s">
        <v>91</v>
      </c>
      <c r="Y1190" s="3" t="s">
        <v>46</v>
      </c>
      <c r="Z1190" s="3" t="s">
        <v>1269</v>
      </c>
      <c r="AA1190" s="3" t="s">
        <v>2385</v>
      </c>
      <c r="AB1190" s="4">
        <v>1</v>
      </c>
      <c r="AC1190" s="12" t="s">
        <v>3123</v>
      </c>
      <c r="AD1190" s="10"/>
      <c r="AE1190" s="10"/>
      <c r="AF1190" s="4">
        <v>20462</v>
      </c>
      <c r="AG1190" s="4">
        <v>20.46</v>
      </c>
      <c r="AH1190" s="4">
        <v>35212000</v>
      </c>
    </row>
    <row r="1191" spans="1:34" ht="22" customHeight="1" x14ac:dyDescent="0.3">
      <c r="A1191" s="5">
        <v>42645</v>
      </c>
      <c r="B1191" s="6" t="s">
        <v>50</v>
      </c>
      <c r="C1191" s="6" t="s">
        <v>84</v>
      </c>
      <c r="D1191" s="6" t="s">
        <v>85</v>
      </c>
      <c r="E1191" s="6" t="s">
        <v>44</v>
      </c>
      <c r="F1191" s="6" t="s">
        <v>33</v>
      </c>
      <c r="G1191" s="7" t="s">
        <v>49</v>
      </c>
      <c r="H1191" s="7" t="s">
        <v>49</v>
      </c>
      <c r="I1191" s="6" t="s">
        <v>86</v>
      </c>
      <c r="J1191" s="6" t="s">
        <v>2149</v>
      </c>
      <c r="K1191" s="6" t="s">
        <v>2150</v>
      </c>
      <c r="L1191" s="6" t="s">
        <v>2151</v>
      </c>
      <c r="M1191" s="7" t="s">
        <v>49</v>
      </c>
      <c r="N1191" s="7" t="s">
        <v>49</v>
      </c>
      <c r="O1191" s="7" t="s">
        <v>49</v>
      </c>
      <c r="P1191" s="6" t="s">
        <v>2152</v>
      </c>
      <c r="Q1191" s="6" t="s">
        <v>39</v>
      </c>
      <c r="R1191" s="6" t="s">
        <v>1064</v>
      </c>
      <c r="S1191" s="6" t="s">
        <v>133</v>
      </c>
      <c r="T1191" s="6" t="s">
        <v>1065</v>
      </c>
      <c r="U1191" s="6" t="s">
        <v>42</v>
      </c>
      <c r="V1191" s="6" t="s">
        <v>90</v>
      </c>
      <c r="W1191" s="6" t="s">
        <v>44</v>
      </c>
      <c r="X1191" s="6" t="s">
        <v>91</v>
      </c>
      <c r="Y1191" s="6" t="s">
        <v>46</v>
      </c>
      <c r="Z1191" s="6" t="s">
        <v>63</v>
      </c>
      <c r="AA1191" s="6" t="s">
        <v>2386</v>
      </c>
      <c r="AB1191" s="7">
        <v>2</v>
      </c>
      <c r="AC1191" s="12" t="s">
        <v>3123</v>
      </c>
      <c r="AD1191" s="7"/>
      <c r="AE1191" s="7"/>
      <c r="AF1191" s="7">
        <v>20500</v>
      </c>
      <c r="AG1191" s="7">
        <v>20.5</v>
      </c>
      <c r="AH1191" s="7">
        <v>28645000</v>
      </c>
    </row>
    <row r="1192" spans="1:34" ht="22" customHeight="1" x14ac:dyDescent="0.3">
      <c r="A1192" s="2">
        <v>42645</v>
      </c>
      <c r="B1192" s="3" t="s">
        <v>144</v>
      </c>
      <c r="C1192" s="3" t="s">
        <v>84</v>
      </c>
      <c r="D1192" s="3" t="s">
        <v>85</v>
      </c>
      <c r="E1192" s="3" t="s">
        <v>44</v>
      </c>
      <c r="F1192" s="3" t="s">
        <v>33</v>
      </c>
      <c r="G1192" s="4" t="s">
        <v>49</v>
      </c>
      <c r="H1192" s="4" t="s">
        <v>49</v>
      </c>
      <c r="I1192" s="3" t="s">
        <v>86</v>
      </c>
      <c r="J1192" s="3" t="s">
        <v>2266</v>
      </c>
      <c r="K1192" s="4" t="s">
        <v>49</v>
      </c>
      <c r="L1192" s="4" t="s">
        <v>49</v>
      </c>
      <c r="M1192" s="4" t="s">
        <v>49</v>
      </c>
      <c r="N1192" s="4" t="s">
        <v>49</v>
      </c>
      <c r="O1192" s="4" t="s">
        <v>49</v>
      </c>
      <c r="P1192" s="3" t="s">
        <v>2267</v>
      </c>
      <c r="Q1192" s="3" t="s">
        <v>39</v>
      </c>
      <c r="R1192" s="3" t="s">
        <v>135</v>
      </c>
      <c r="S1192" s="3" t="s">
        <v>136</v>
      </c>
      <c r="T1192" s="3" t="s">
        <v>137</v>
      </c>
      <c r="U1192" s="3" t="s">
        <v>42</v>
      </c>
      <c r="V1192" s="3" t="s">
        <v>90</v>
      </c>
      <c r="W1192" s="3" t="s">
        <v>44</v>
      </c>
      <c r="X1192" s="3" t="s">
        <v>91</v>
      </c>
      <c r="Y1192" s="3" t="s">
        <v>46</v>
      </c>
      <c r="Z1192" s="3" t="s">
        <v>1269</v>
      </c>
      <c r="AA1192" s="3" t="s">
        <v>2387</v>
      </c>
      <c r="AB1192" s="4">
        <v>1</v>
      </c>
      <c r="AC1192" s="12" t="s">
        <v>3123</v>
      </c>
      <c r="AD1192" s="10"/>
      <c r="AE1192" s="10"/>
      <c r="AF1192" s="4">
        <v>20462</v>
      </c>
      <c r="AG1192" s="4">
        <v>20.46</v>
      </c>
      <c r="AH1192" s="4">
        <v>35212000</v>
      </c>
    </row>
    <row r="1193" spans="1:34" ht="22" customHeight="1" x14ac:dyDescent="0.3">
      <c r="A1193" s="5">
        <v>42644</v>
      </c>
      <c r="B1193" s="6" t="s">
        <v>50</v>
      </c>
      <c r="C1193" s="6" t="s">
        <v>32</v>
      </c>
      <c r="D1193" s="7" t="s">
        <v>49</v>
      </c>
      <c r="E1193" s="7" t="s">
        <v>49</v>
      </c>
      <c r="F1193" s="6" t="s">
        <v>33</v>
      </c>
      <c r="G1193" s="7" t="s">
        <v>49</v>
      </c>
      <c r="H1193" s="7" t="s">
        <v>49</v>
      </c>
      <c r="I1193" s="6" t="s">
        <v>34</v>
      </c>
      <c r="J1193" s="6" t="s">
        <v>2388</v>
      </c>
      <c r="K1193" s="6" t="s">
        <v>2389</v>
      </c>
      <c r="L1193" s="6" t="s">
        <v>2390</v>
      </c>
      <c r="M1193" s="6" t="s">
        <v>103</v>
      </c>
      <c r="N1193" s="7" t="s">
        <v>49</v>
      </c>
      <c r="O1193" s="7" t="s">
        <v>49</v>
      </c>
      <c r="P1193" s="6" t="s">
        <v>2391</v>
      </c>
      <c r="Q1193" s="6" t="s">
        <v>1422</v>
      </c>
      <c r="R1193" s="6" t="s">
        <v>2392</v>
      </c>
      <c r="S1193" s="6" t="s">
        <v>2390</v>
      </c>
      <c r="T1193" s="6" t="s">
        <v>2393</v>
      </c>
      <c r="U1193" s="6" t="s">
        <v>70</v>
      </c>
      <c r="V1193" s="6" t="s">
        <v>217</v>
      </c>
      <c r="W1193" s="6" t="s">
        <v>44</v>
      </c>
      <c r="X1193" s="6" t="s">
        <v>218</v>
      </c>
      <c r="Y1193" s="6" t="s">
        <v>46</v>
      </c>
      <c r="Z1193" s="6" t="s">
        <v>2394</v>
      </c>
      <c r="AA1193" s="6" t="s">
        <v>2395</v>
      </c>
      <c r="AB1193" s="7">
        <v>0.05</v>
      </c>
      <c r="AC1193" s="12" t="s">
        <v>3123</v>
      </c>
      <c r="AD1193" s="7"/>
      <c r="AE1193" s="7"/>
      <c r="AF1193" s="7">
        <v>352</v>
      </c>
      <c r="AG1193" s="7">
        <v>0.35</v>
      </c>
      <c r="AH1193" s="7">
        <v>1900</v>
      </c>
    </row>
    <row r="1194" spans="1:34" ht="22" customHeight="1" x14ac:dyDescent="0.3">
      <c r="A1194" s="2">
        <v>42641</v>
      </c>
      <c r="B1194" s="3" t="s">
        <v>50</v>
      </c>
      <c r="C1194" s="3" t="s">
        <v>84</v>
      </c>
      <c r="D1194" s="3" t="s">
        <v>85</v>
      </c>
      <c r="E1194" s="3" t="s">
        <v>44</v>
      </c>
      <c r="F1194" s="3" t="s">
        <v>33</v>
      </c>
      <c r="G1194" s="4" t="s">
        <v>49</v>
      </c>
      <c r="H1194" s="4" t="s">
        <v>49</v>
      </c>
      <c r="I1194" s="3" t="s">
        <v>86</v>
      </c>
      <c r="J1194" s="3" t="s">
        <v>769</v>
      </c>
      <c r="K1194" s="4" t="s">
        <v>49</v>
      </c>
      <c r="L1194" s="3" t="s">
        <v>61</v>
      </c>
      <c r="M1194" s="3" t="s">
        <v>770</v>
      </c>
      <c r="N1194" s="4">
        <v>2539385563.1900001</v>
      </c>
      <c r="O1194" s="4" t="s">
        <v>49</v>
      </c>
      <c r="P1194" s="3" t="s">
        <v>771</v>
      </c>
      <c r="Q1194" s="3" t="s">
        <v>39</v>
      </c>
      <c r="R1194" s="3" t="s">
        <v>106</v>
      </c>
      <c r="S1194" s="3" t="s">
        <v>61</v>
      </c>
      <c r="T1194" s="3" t="s">
        <v>107</v>
      </c>
      <c r="U1194" s="3" t="s">
        <v>56</v>
      </c>
      <c r="V1194" s="3" t="s">
        <v>90</v>
      </c>
      <c r="W1194" s="3" t="s">
        <v>44</v>
      </c>
      <c r="X1194" s="3" t="s">
        <v>91</v>
      </c>
      <c r="Y1194" s="3" t="s">
        <v>46</v>
      </c>
      <c r="Z1194" s="3" t="s">
        <v>92</v>
      </c>
      <c r="AA1194" s="3" t="s">
        <v>2398</v>
      </c>
      <c r="AB1194" s="4">
        <v>1</v>
      </c>
      <c r="AC1194" s="12" t="s">
        <v>3123</v>
      </c>
      <c r="AD1194" s="10"/>
      <c r="AE1194" s="10"/>
      <c r="AF1194" s="4">
        <v>16680</v>
      </c>
      <c r="AG1194" s="4">
        <v>16.68</v>
      </c>
      <c r="AH1194" s="4">
        <v>82700</v>
      </c>
    </row>
    <row r="1195" spans="1:34" ht="22" customHeight="1" x14ac:dyDescent="0.3">
      <c r="A1195" s="5">
        <v>42641</v>
      </c>
      <c r="B1195" s="6" t="s">
        <v>50</v>
      </c>
      <c r="C1195" s="6" t="s">
        <v>84</v>
      </c>
      <c r="D1195" s="6" t="s">
        <v>85</v>
      </c>
      <c r="E1195" s="6" t="s">
        <v>44</v>
      </c>
      <c r="F1195" s="6" t="s">
        <v>33</v>
      </c>
      <c r="G1195" s="7" t="s">
        <v>49</v>
      </c>
      <c r="H1195" s="7" t="s">
        <v>49</v>
      </c>
      <c r="I1195" s="6" t="s">
        <v>86</v>
      </c>
      <c r="J1195" s="6" t="s">
        <v>769</v>
      </c>
      <c r="K1195" s="7" t="s">
        <v>49</v>
      </c>
      <c r="L1195" s="6" t="s">
        <v>61</v>
      </c>
      <c r="M1195" s="6" t="s">
        <v>770</v>
      </c>
      <c r="N1195" s="7">
        <v>2539385563.1900001</v>
      </c>
      <c r="O1195" s="7" t="s">
        <v>49</v>
      </c>
      <c r="P1195" s="6" t="s">
        <v>771</v>
      </c>
      <c r="Q1195" s="6" t="s">
        <v>39</v>
      </c>
      <c r="R1195" s="6" t="s">
        <v>60</v>
      </c>
      <c r="S1195" s="6" t="s">
        <v>61</v>
      </c>
      <c r="T1195" s="6" t="s">
        <v>62</v>
      </c>
      <c r="U1195" s="6" t="s">
        <v>56</v>
      </c>
      <c r="V1195" s="6" t="s">
        <v>90</v>
      </c>
      <c r="W1195" s="6" t="s">
        <v>44</v>
      </c>
      <c r="X1195" s="6" t="s">
        <v>91</v>
      </c>
      <c r="Y1195" s="6" t="s">
        <v>46</v>
      </c>
      <c r="Z1195" s="6" t="s">
        <v>410</v>
      </c>
      <c r="AA1195" s="6" t="s">
        <v>1803</v>
      </c>
      <c r="AB1195" s="7">
        <v>1</v>
      </c>
      <c r="AC1195" s="12" t="s">
        <v>3123</v>
      </c>
      <c r="AD1195" s="7"/>
      <c r="AE1195" s="7"/>
      <c r="AF1195" s="7">
        <v>22088</v>
      </c>
      <c r="AG1195" s="7">
        <v>22.09</v>
      </c>
      <c r="AH1195" s="7">
        <v>23600</v>
      </c>
    </row>
    <row r="1196" spans="1:34" ht="22" customHeight="1" x14ac:dyDescent="0.3">
      <c r="A1196" s="5">
        <v>42638</v>
      </c>
      <c r="B1196" s="6" t="s">
        <v>50</v>
      </c>
      <c r="C1196" s="6" t="s">
        <v>32</v>
      </c>
      <c r="D1196" s="7" t="s">
        <v>49</v>
      </c>
      <c r="E1196" s="7" t="s">
        <v>49</v>
      </c>
      <c r="F1196" s="6" t="s">
        <v>33</v>
      </c>
      <c r="G1196" s="7" t="s">
        <v>49</v>
      </c>
      <c r="H1196" s="7" t="s">
        <v>49</v>
      </c>
      <c r="I1196" s="6" t="s">
        <v>34</v>
      </c>
      <c r="J1196" s="6" t="s">
        <v>183</v>
      </c>
      <c r="K1196" s="7" t="s">
        <v>49</v>
      </c>
      <c r="L1196" s="7" t="s">
        <v>49</v>
      </c>
      <c r="M1196" s="7" t="s">
        <v>49</v>
      </c>
      <c r="N1196" s="7" t="s">
        <v>49</v>
      </c>
      <c r="O1196" s="7" t="s">
        <v>49</v>
      </c>
      <c r="P1196" s="6" t="s">
        <v>865</v>
      </c>
      <c r="Q1196" s="6" t="s">
        <v>39</v>
      </c>
      <c r="R1196" s="6" t="s">
        <v>186</v>
      </c>
      <c r="S1196" s="6" t="s">
        <v>187</v>
      </c>
      <c r="T1196" s="6" t="s">
        <v>188</v>
      </c>
      <c r="U1196" s="6" t="s">
        <v>42</v>
      </c>
      <c r="V1196" s="6" t="s">
        <v>43</v>
      </c>
      <c r="W1196" s="6" t="s">
        <v>44</v>
      </c>
      <c r="X1196" s="6" t="s">
        <v>45</v>
      </c>
      <c r="Y1196" s="6" t="s">
        <v>46</v>
      </c>
      <c r="Z1196" s="6" t="s">
        <v>289</v>
      </c>
      <c r="AA1196" s="6" t="s">
        <v>2400</v>
      </c>
      <c r="AB1196" s="7">
        <v>5</v>
      </c>
      <c r="AC1196" s="12" t="s">
        <v>3123</v>
      </c>
      <c r="AD1196" s="7"/>
      <c r="AE1196" s="7"/>
      <c r="AF1196" s="7">
        <v>75580</v>
      </c>
      <c r="AG1196" s="7">
        <v>75.58</v>
      </c>
      <c r="AH1196" s="7">
        <v>1986000</v>
      </c>
    </row>
    <row r="1197" spans="1:34" ht="22" customHeight="1" x14ac:dyDescent="0.3">
      <c r="A1197" s="2">
        <v>42638</v>
      </c>
      <c r="B1197" s="3" t="s">
        <v>50</v>
      </c>
      <c r="C1197" s="3" t="s">
        <v>32</v>
      </c>
      <c r="D1197" s="4" t="s">
        <v>49</v>
      </c>
      <c r="E1197" s="4" t="s">
        <v>49</v>
      </c>
      <c r="F1197" s="3" t="s">
        <v>33</v>
      </c>
      <c r="G1197" s="4" t="s">
        <v>49</v>
      </c>
      <c r="H1197" s="4" t="s">
        <v>49</v>
      </c>
      <c r="I1197" s="3" t="s">
        <v>34</v>
      </c>
      <c r="J1197" s="3" t="s">
        <v>1697</v>
      </c>
      <c r="K1197" s="3" t="s">
        <v>1698</v>
      </c>
      <c r="L1197" s="3" t="s">
        <v>136</v>
      </c>
      <c r="M1197" s="3" t="s">
        <v>33</v>
      </c>
      <c r="N1197" s="9">
        <v>100139200</v>
      </c>
      <c r="O1197" s="4" t="s">
        <v>49</v>
      </c>
      <c r="P1197" s="3" t="s">
        <v>1699</v>
      </c>
      <c r="Q1197" s="3" t="s">
        <v>39</v>
      </c>
      <c r="R1197" s="3" t="s">
        <v>135</v>
      </c>
      <c r="S1197" s="3" t="s">
        <v>136</v>
      </c>
      <c r="T1197" s="3" t="s">
        <v>137</v>
      </c>
      <c r="U1197" s="3" t="s">
        <v>42</v>
      </c>
      <c r="V1197" s="3" t="s">
        <v>43</v>
      </c>
      <c r="W1197" s="3" t="s">
        <v>44</v>
      </c>
      <c r="X1197" s="3" t="s">
        <v>45</v>
      </c>
      <c r="Y1197" s="3" t="s">
        <v>46</v>
      </c>
      <c r="Z1197" s="3" t="s">
        <v>1700</v>
      </c>
      <c r="AA1197" s="3" t="s">
        <v>2401</v>
      </c>
      <c r="AB1197" s="4">
        <v>2</v>
      </c>
      <c r="AC1197" s="12" t="s">
        <v>3123</v>
      </c>
      <c r="AD1197" s="10"/>
      <c r="AE1197" s="10"/>
      <c r="AF1197" s="4">
        <v>43980</v>
      </c>
      <c r="AG1197" s="4">
        <v>43.98</v>
      </c>
      <c r="AH1197" s="4">
        <v>105000</v>
      </c>
    </row>
    <row r="1198" spans="1:34" ht="22" customHeight="1" x14ac:dyDescent="0.3">
      <c r="A1198" s="5">
        <v>42635</v>
      </c>
      <c r="B1198" s="6" t="s">
        <v>31</v>
      </c>
      <c r="C1198" s="6" t="s">
        <v>32</v>
      </c>
      <c r="D1198" s="7" t="s">
        <v>49</v>
      </c>
      <c r="E1198" s="7" t="s">
        <v>49</v>
      </c>
      <c r="F1198" s="6" t="s">
        <v>33</v>
      </c>
      <c r="G1198" s="7" t="s">
        <v>49</v>
      </c>
      <c r="H1198" s="7" t="s">
        <v>49</v>
      </c>
      <c r="I1198" s="6" t="s">
        <v>34</v>
      </c>
      <c r="J1198" s="6" t="s">
        <v>65</v>
      </c>
      <c r="K1198" s="7" t="s">
        <v>49</v>
      </c>
      <c r="L1198" s="7" t="s">
        <v>49</v>
      </c>
      <c r="M1198" s="6" t="s">
        <v>33</v>
      </c>
      <c r="N1198" s="7" t="s">
        <v>49</v>
      </c>
      <c r="O1198" s="7" t="s">
        <v>49</v>
      </c>
      <c r="P1198" s="6" t="s">
        <v>66</v>
      </c>
      <c r="Q1198" s="6" t="s">
        <v>39</v>
      </c>
      <c r="R1198" s="6" t="s">
        <v>67</v>
      </c>
      <c r="S1198" s="6" t="s">
        <v>68</v>
      </c>
      <c r="T1198" s="6" t="s">
        <v>69</v>
      </c>
      <c r="U1198" s="6" t="s">
        <v>70</v>
      </c>
      <c r="V1198" s="6" t="s">
        <v>43</v>
      </c>
      <c r="W1198" s="6" t="s">
        <v>44</v>
      </c>
      <c r="X1198" s="6" t="s">
        <v>45</v>
      </c>
      <c r="Y1198" s="6" t="s">
        <v>46</v>
      </c>
      <c r="Z1198" s="6" t="s">
        <v>71</v>
      </c>
      <c r="AA1198" s="6" t="s">
        <v>1131</v>
      </c>
      <c r="AB1198" s="7">
        <v>4</v>
      </c>
      <c r="AC1198" s="12" t="s">
        <v>3123</v>
      </c>
      <c r="AD1198" s="7"/>
      <c r="AE1198" s="7"/>
      <c r="AF1198" s="7">
        <v>44696</v>
      </c>
      <c r="AG1198" s="7">
        <v>44.7</v>
      </c>
      <c r="AH1198" s="7">
        <v>377000</v>
      </c>
    </row>
    <row r="1199" spans="1:34" ht="22" customHeight="1" x14ac:dyDescent="0.3">
      <c r="A1199" s="5">
        <v>42635</v>
      </c>
      <c r="B1199" s="6" t="s">
        <v>31</v>
      </c>
      <c r="C1199" s="6" t="s">
        <v>32</v>
      </c>
      <c r="D1199" s="7" t="s">
        <v>49</v>
      </c>
      <c r="E1199" s="7" t="s">
        <v>49</v>
      </c>
      <c r="F1199" s="6" t="s">
        <v>33</v>
      </c>
      <c r="G1199" s="7" t="s">
        <v>49</v>
      </c>
      <c r="H1199" s="7" t="s">
        <v>49</v>
      </c>
      <c r="I1199" s="6" t="s">
        <v>34</v>
      </c>
      <c r="J1199" s="6" t="s">
        <v>77</v>
      </c>
      <c r="K1199" s="6" t="s">
        <v>78</v>
      </c>
      <c r="L1199" s="6" t="s">
        <v>68</v>
      </c>
      <c r="M1199" s="6" t="s">
        <v>33</v>
      </c>
      <c r="N1199" s="7" t="s">
        <v>49</v>
      </c>
      <c r="O1199" s="7" t="s">
        <v>49</v>
      </c>
      <c r="P1199" s="6" t="s">
        <v>79</v>
      </c>
      <c r="Q1199" s="6" t="s">
        <v>39</v>
      </c>
      <c r="R1199" s="6" t="s">
        <v>67</v>
      </c>
      <c r="S1199" s="6" t="s">
        <v>68</v>
      </c>
      <c r="T1199" s="6" t="s">
        <v>69</v>
      </c>
      <c r="U1199" s="6" t="s">
        <v>70</v>
      </c>
      <c r="V1199" s="6" t="s">
        <v>43</v>
      </c>
      <c r="W1199" s="6" t="s">
        <v>44</v>
      </c>
      <c r="X1199" s="6" t="s">
        <v>45</v>
      </c>
      <c r="Y1199" s="6" t="s">
        <v>46</v>
      </c>
      <c r="Z1199" s="6" t="s">
        <v>231</v>
      </c>
      <c r="AA1199" s="6" t="s">
        <v>2402</v>
      </c>
      <c r="AB1199" s="7">
        <v>1</v>
      </c>
      <c r="AC1199" s="12" t="s">
        <v>3123</v>
      </c>
      <c r="AD1199" s="7"/>
      <c r="AE1199" s="7"/>
      <c r="AF1199" s="7">
        <v>13080</v>
      </c>
      <c r="AG1199" s="7">
        <v>13.08</v>
      </c>
      <c r="AH1199" s="7">
        <v>157000</v>
      </c>
    </row>
    <row r="1200" spans="1:34" ht="22" customHeight="1" x14ac:dyDescent="0.3">
      <c r="A1200" s="2">
        <v>42635</v>
      </c>
      <c r="B1200" s="3" t="s">
        <v>31</v>
      </c>
      <c r="C1200" s="3" t="s">
        <v>32</v>
      </c>
      <c r="D1200" s="4" t="s">
        <v>49</v>
      </c>
      <c r="E1200" s="4" t="s">
        <v>49</v>
      </c>
      <c r="F1200" s="3" t="s">
        <v>33</v>
      </c>
      <c r="G1200" s="4" t="s">
        <v>49</v>
      </c>
      <c r="H1200" s="4" t="s">
        <v>49</v>
      </c>
      <c r="I1200" s="3" t="s">
        <v>34</v>
      </c>
      <c r="J1200" s="3" t="s">
        <v>65</v>
      </c>
      <c r="K1200" s="4" t="s">
        <v>49</v>
      </c>
      <c r="L1200" s="4" t="s">
        <v>49</v>
      </c>
      <c r="M1200" s="3" t="s">
        <v>33</v>
      </c>
      <c r="N1200" s="4" t="s">
        <v>49</v>
      </c>
      <c r="O1200" s="4" t="s">
        <v>49</v>
      </c>
      <c r="P1200" s="3" t="s">
        <v>66</v>
      </c>
      <c r="Q1200" s="3" t="s">
        <v>39</v>
      </c>
      <c r="R1200" s="3" t="s">
        <v>67</v>
      </c>
      <c r="S1200" s="3" t="s">
        <v>68</v>
      </c>
      <c r="T1200" s="3" t="s">
        <v>69</v>
      </c>
      <c r="U1200" s="3" t="s">
        <v>70</v>
      </c>
      <c r="V1200" s="3" t="s">
        <v>43</v>
      </c>
      <c r="W1200" s="3" t="s">
        <v>44</v>
      </c>
      <c r="X1200" s="3" t="s">
        <v>45</v>
      </c>
      <c r="Y1200" s="3" t="s">
        <v>46</v>
      </c>
      <c r="Z1200" s="3" t="s">
        <v>73</v>
      </c>
      <c r="AA1200" s="3" t="s">
        <v>1678</v>
      </c>
      <c r="AB1200" s="4">
        <v>1</v>
      </c>
      <c r="AC1200" s="12" t="s">
        <v>3123</v>
      </c>
      <c r="AD1200" s="10"/>
      <c r="AE1200" s="10"/>
      <c r="AF1200" s="4">
        <v>17618</v>
      </c>
      <c r="AG1200" s="4">
        <v>17.62</v>
      </c>
      <c r="AH1200" s="4">
        <v>149000</v>
      </c>
    </row>
    <row r="1201" spans="1:34" ht="22" customHeight="1" x14ac:dyDescent="0.3">
      <c r="A1201" s="5">
        <v>42635</v>
      </c>
      <c r="B1201" s="6" t="s">
        <v>50</v>
      </c>
      <c r="C1201" s="6" t="s">
        <v>32</v>
      </c>
      <c r="D1201" s="7" t="s">
        <v>49</v>
      </c>
      <c r="E1201" s="7" t="s">
        <v>49</v>
      </c>
      <c r="F1201" s="6" t="s">
        <v>33</v>
      </c>
      <c r="G1201" s="7" t="s">
        <v>49</v>
      </c>
      <c r="H1201" s="7" t="s">
        <v>49</v>
      </c>
      <c r="I1201" s="6" t="s">
        <v>34</v>
      </c>
      <c r="J1201" s="6" t="s">
        <v>628</v>
      </c>
      <c r="K1201" s="6" t="s">
        <v>514</v>
      </c>
      <c r="L1201" s="6" t="s">
        <v>113</v>
      </c>
      <c r="M1201" s="7" t="s">
        <v>49</v>
      </c>
      <c r="N1201" s="7" t="s">
        <v>49</v>
      </c>
      <c r="O1201" s="7" t="s">
        <v>49</v>
      </c>
      <c r="P1201" s="6" t="s">
        <v>629</v>
      </c>
      <c r="Q1201" s="6" t="s">
        <v>39</v>
      </c>
      <c r="R1201" s="6" t="s">
        <v>115</v>
      </c>
      <c r="S1201" s="6" t="s">
        <v>113</v>
      </c>
      <c r="T1201" s="6" t="s">
        <v>116</v>
      </c>
      <c r="U1201" s="6" t="s">
        <v>117</v>
      </c>
      <c r="V1201" s="6" t="s">
        <v>43</v>
      </c>
      <c r="W1201" s="6" t="s">
        <v>44</v>
      </c>
      <c r="X1201" s="6" t="s">
        <v>45</v>
      </c>
      <c r="Y1201" s="6" t="s">
        <v>46</v>
      </c>
      <c r="Z1201" s="6" t="s">
        <v>339</v>
      </c>
      <c r="AA1201" s="6" t="s">
        <v>2404</v>
      </c>
      <c r="AB1201" s="7">
        <v>4</v>
      </c>
      <c r="AC1201" s="12" t="s">
        <v>3123</v>
      </c>
      <c r="AD1201" s="7"/>
      <c r="AE1201" s="7"/>
      <c r="AF1201" s="7">
        <v>76176</v>
      </c>
      <c r="AG1201" s="7">
        <v>76.180000000000007</v>
      </c>
      <c r="AH1201" s="7">
        <v>209000</v>
      </c>
    </row>
    <row r="1202" spans="1:34" ht="22" customHeight="1" x14ac:dyDescent="0.3">
      <c r="A1202" s="2">
        <v>42635</v>
      </c>
      <c r="B1202" s="3" t="s">
        <v>31</v>
      </c>
      <c r="C1202" s="3" t="s">
        <v>32</v>
      </c>
      <c r="D1202" s="4" t="s">
        <v>49</v>
      </c>
      <c r="E1202" s="4" t="s">
        <v>49</v>
      </c>
      <c r="F1202" s="3" t="s">
        <v>33</v>
      </c>
      <c r="G1202" s="4" t="s">
        <v>49</v>
      </c>
      <c r="H1202" s="4" t="s">
        <v>49</v>
      </c>
      <c r="I1202" s="3" t="s">
        <v>34</v>
      </c>
      <c r="J1202" s="3" t="s">
        <v>65</v>
      </c>
      <c r="K1202" s="4" t="s">
        <v>49</v>
      </c>
      <c r="L1202" s="4" t="s">
        <v>49</v>
      </c>
      <c r="M1202" s="3" t="s">
        <v>33</v>
      </c>
      <c r="N1202" s="4" t="s">
        <v>49</v>
      </c>
      <c r="O1202" s="4" t="s">
        <v>49</v>
      </c>
      <c r="P1202" s="3" t="s">
        <v>66</v>
      </c>
      <c r="Q1202" s="3" t="s">
        <v>39</v>
      </c>
      <c r="R1202" s="3" t="s">
        <v>67</v>
      </c>
      <c r="S1202" s="3" t="s">
        <v>68</v>
      </c>
      <c r="T1202" s="3" t="s">
        <v>69</v>
      </c>
      <c r="U1202" s="3" t="s">
        <v>70</v>
      </c>
      <c r="V1202" s="3" t="s">
        <v>43</v>
      </c>
      <c r="W1202" s="3" t="s">
        <v>44</v>
      </c>
      <c r="X1202" s="3" t="s">
        <v>45</v>
      </c>
      <c r="Y1202" s="3" t="s">
        <v>46</v>
      </c>
      <c r="Z1202" s="3" t="s">
        <v>73</v>
      </c>
      <c r="AA1202" s="3" t="s">
        <v>2405</v>
      </c>
      <c r="AB1202" s="4">
        <v>2</v>
      </c>
      <c r="AC1202" s="12" t="s">
        <v>3123</v>
      </c>
      <c r="AD1202" s="10"/>
      <c r="AE1202" s="10"/>
      <c r="AF1202" s="4">
        <v>36660</v>
      </c>
      <c r="AG1202" s="4">
        <v>36.659999999999997</v>
      </c>
      <c r="AH1202" s="4">
        <v>309000</v>
      </c>
    </row>
    <row r="1203" spans="1:34" ht="22" customHeight="1" x14ac:dyDescent="0.3">
      <c r="A1203" s="5">
        <v>42635</v>
      </c>
      <c r="B1203" s="6" t="s">
        <v>50</v>
      </c>
      <c r="C1203" s="6" t="s">
        <v>84</v>
      </c>
      <c r="D1203" s="6" t="s">
        <v>85</v>
      </c>
      <c r="E1203" s="6" t="s">
        <v>44</v>
      </c>
      <c r="F1203" s="6" t="s">
        <v>33</v>
      </c>
      <c r="G1203" s="7" t="s">
        <v>49</v>
      </c>
      <c r="H1203" s="7" t="s">
        <v>49</v>
      </c>
      <c r="I1203" s="6" t="s">
        <v>86</v>
      </c>
      <c r="J1203" s="6" t="s">
        <v>127</v>
      </c>
      <c r="K1203" s="6" t="s">
        <v>88</v>
      </c>
      <c r="L1203" s="6" t="s">
        <v>61</v>
      </c>
      <c r="M1203" s="7" t="s">
        <v>49</v>
      </c>
      <c r="N1203" s="7" t="s">
        <v>49</v>
      </c>
      <c r="O1203" s="7" t="s">
        <v>49</v>
      </c>
      <c r="P1203" s="6" t="s">
        <v>128</v>
      </c>
      <c r="Q1203" s="6" t="s">
        <v>39</v>
      </c>
      <c r="R1203" s="6" t="s">
        <v>60</v>
      </c>
      <c r="S1203" s="6" t="s">
        <v>61</v>
      </c>
      <c r="T1203" s="6" t="s">
        <v>62</v>
      </c>
      <c r="U1203" s="6" t="s">
        <v>56</v>
      </c>
      <c r="V1203" s="6" t="s">
        <v>90</v>
      </c>
      <c r="W1203" s="6" t="s">
        <v>44</v>
      </c>
      <c r="X1203" s="6" t="s">
        <v>91</v>
      </c>
      <c r="Y1203" s="6" t="s">
        <v>46</v>
      </c>
      <c r="Z1203" s="6" t="s">
        <v>129</v>
      </c>
      <c r="AA1203" s="6" t="s">
        <v>2406</v>
      </c>
      <c r="AB1203" s="7">
        <v>1</v>
      </c>
      <c r="AC1203" s="12" t="s">
        <v>3123</v>
      </c>
      <c r="AD1203" s="7"/>
      <c r="AE1203" s="7"/>
      <c r="AF1203" s="7">
        <v>17560</v>
      </c>
      <c r="AG1203" s="7">
        <v>17.559999999999999</v>
      </c>
      <c r="AH1203" s="7">
        <v>100000</v>
      </c>
    </row>
    <row r="1204" spans="1:34" ht="22" customHeight="1" x14ac:dyDescent="0.3">
      <c r="A1204" s="2">
        <v>42634</v>
      </c>
      <c r="B1204" s="3" t="s">
        <v>50</v>
      </c>
      <c r="C1204" s="3" t="s">
        <v>84</v>
      </c>
      <c r="D1204" s="3" t="s">
        <v>85</v>
      </c>
      <c r="E1204" s="3" t="s">
        <v>44</v>
      </c>
      <c r="F1204" s="3" t="s">
        <v>33</v>
      </c>
      <c r="G1204" s="4" t="s">
        <v>49</v>
      </c>
      <c r="H1204" s="4" t="s">
        <v>49</v>
      </c>
      <c r="I1204" s="3" t="s">
        <v>86</v>
      </c>
      <c r="J1204" s="3" t="s">
        <v>2198</v>
      </c>
      <c r="K1204" s="3" t="s">
        <v>306</v>
      </c>
      <c r="L1204" s="3" t="s">
        <v>307</v>
      </c>
      <c r="M1204" s="4" t="s">
        <v>49</v>
      </c>
      <c r="N1204" s="4" t="s">
        <v>49</v>
      </c>
      <c r="O1204" s="4" t="s">
        <v>49</v>
      </c>
      <c r="P1204" s="3" t="s">
        <v>2199</v>
      </c>
      <c r="Q1204" s="3" t="s">
        <v>39</v>
      </c>
      <c r="R1204" s="3" t="s">
        <v>310</v>
      </c>
      <c r="S1204" s="3" t="s">
        <v>307</v>
      </c>
      <c r="T1204" s="3" t="s">
        <v>311</v>
      </c>
      <c r="U1204" s="3" t="s">
        <v>56</v>
      </c>
      <c r="V1204" s="3" t="s">
        <v>90</v>
      </c>
      <c r="W1204" s="3" t="s">
        <v>44</v>
      </c>
      <c r="X1204" s="3" t="s">
        <v>91</v>
      </c>
      <c r="Y1204" s="3" t="s">
        <v>46</v>
      </c>
      <c r="Z1204" s="3" t="s">
        <v>2407</v>
      </c>
      <c r="AA1204" s="3" t="s">
        <v>2408</v>
      </c>
      <c r="AB1204" s="4">
        <v>2</v>
      </c>
      <c r="AC1204" s="12" t="s">
        <v>3123</v>
      </c>
      <c r="AD1204" s="10"/>
      <c r="AE1204" s="10"/>
      <c r="AF1204" s="4">
        <v>41000</v>
      </c>
      <c r="AG1204" s="4">
        <v>41</v>
      </c>
      <c r="AH1204" s="4">
        <v>10200</v>
      </c>
    </row>
    <row r="1205" spans="1:34" ht="22" customHeight="1" x14ac:dyDescent="0.3">
      <c r="A1205" s="5">
        <v>42634</v>
      </c>
      <c r="B1205" s="6" t="s">
        <v>50</v>
      </c>
      <c r="C1205" s="6" t="s">
        <v>32</v>
      </c>
      <c r="D1205" s="7" t="s">
        <v>49</v>
      </c>
      <c r="E1205" s="7" t="s">
        <v>49</v>
      </c>
      <c r="F1205" s="6" t="s">
        <v>33</v>
      </c>
      <c r="G1205" s="7" t="s">
        <v>49</v>
      </c>
      <c r="H1205" s="7" t="s">
        <v>49</v>
      </c>
      <c r="I1205" s="6" t="s">
        <v>34</v>
      </c>
      <c r="J1205" s="6" t="s">
        <v>2167</v>
      </c>
      <c r="K1205" s="7" t="s">
        <v>49</v>
      </c>
      <c r="L1205" s="7" t="s">
        <v>49</v>
      </c>
      <c r="M1205" s="7" t="s">
        <v>49</v>
      </c>
      <c r="N1205" s="7" t="s">
        <v>49</v>
      </c>
      <c r="O1205" s="7" t="s">
        <v>49</v>
      </c>
      <c r="P1205" s="6" t="s">
        <v>2168</v>
      </c>
      <c r="Q1205" s="6" t="s">
        <v>39</v>
      </c>
      <c r="R1205" s="6" t="s">
        <v>1714</v>
      </c>
      <c r="S1205" s="6" t="s">
        <v>1715</v>
      </c>
      <c r="T1205" s="6" t="s">
        <v>1716</v>
      </c>
      <c r="U1205" s="6" t="s">
        <v>99</v>
      </c>
      <c r="V1205" s="6" t="s">
        <v>43</v>
      </c>
      <c r="W1205" s="6" t="s">
        <v>44</v>
      </c>
      <c r="X1205" s="6" t="s">
        <v>45</v>
      </c>
      <c r="Y1205" s="6" t="s">
        <v>46</v>
      </c>
      <c r="Z1205" s="6" t="s">
        <v>339</v>
      </c>
      <c r="AA1205" s="6" t="s">
        <v>2409</v>
      </c>
      <c r="AB1205" s="7">
        <v>6</v>
      </c>
      <c r="AC1205" s="12" t="s">
        <v>3123</v>
      </c>
      <c r="AD1205" s="7"/>
      <c r="AE1205" s="7"/>
      <c r="AF1205" s="7">
        <v>120700</v>
      </c>
      <c r="AG1205" s="7">
        <v>120.7</v>
      </c>
      <c r="AH1205" s="7">
        <v>331000</v>
      </c>
    </row>
    <row r="1206" spans="1:34" ht="22" customHeight="1" x14ac:dyDescent="0.3">
      <c r="A1206" s="2">
        <v>42628</v>
      </c>
      <c r="B1206" s="3" t="s">
        <v>50</v>
      </c>
      <c r="C1206" s="3" t="s">
        <v>84</v>
      </c>
      <c r="D1206" s="3" t="s">
        <v>85</v>
      </c>
      <c r="E1206" s="3" t="s">
        <v>44</v>
      </c>
      <c r="F1206" s="3" t="s">
        <v>33</v>
      </c>
      <c r="G1206" s="4" t="s">
        <v>49</v>
      </c>
      <c r="H1206" s="4" t="s">
        <v>49</v>
      </c>
      <c r="I1206" s="3" t="s">
        <v>86</v>
      </c>
      <c r="J1206" s="3" t="s">
        <v>286</v>
      </c>
      <c r="K1206" s="4" t="s">
        <v>49</v>
      </c>
      <c r="L1206" s="3" t="s">
        <v>1778</v>
      </c>
      <c r="M1206" s="4" t="s">
        <v>49</v>
      </c>
      <c r="N1206" s="4" t="s">
        <v>49</v>
      </c>
      <c r="O1206" s="4" t="s">
        <v>49</v>
      </c>
      <c r="P1206" s="3" t="s">
        <v>1779</v>
      </c>
      <c r="Q1206" s="3" t="s">
        <v>39</v>
      </c>
      <c r="R1206" s="3" t="s">
        <v>96</v>
      </c>
      <c r="S1206" s="3" t="s">
        <v>97</v>
      </c>
      <c r="T1206" s="3" t="s">
        <v>98</v>
      </c>
      <c r="U1206" s="3" t="s">
        <v>99</v>
      </c>
      <c r="V1206" s="3" t="s">
        <v>90</v>
      </c>
      <c r="W1206" s="3" t="s">
        <v>44</v>
      </c>
      <c r="X1206" s="3" t="s">
        <v>91</v>
      </c>
      <c r="Y1206" s="3" t="s">
        <v>46</v>
      </c>
      <c r="Z1206" s="3" t="s">
        <v>781</v>
      </c>
      <c r="AA1206" s="3" t="s">
        <v>2412</v>
      </c>
      <c r="AB1206" s="4">
        <v>1</v>
      </c>
      <c r="AC1206" s="12" t="s">
        <v>3123</v>
      </c>
      <c r="AD1206" s="10"/>
      <c r="AE1206" s="10"/>
      <c r="AF1206" s="4">
        <v>16973</v>
      </c>
      <c r="AG1206" s="4">
        <v>16.97</v>
      </c>
      <c r="AH1206" s="4">
        <v>69200</v>
      </c>
    </row>
    <row r="1207" spans="1:34" ht="22" customHeight="1" x14ac:dyDescent="0.3">
      <c r="A1207" s="5">
        <v>42627</v>
      </c>
      <c r="B1207" s="6" t="s">
        <v>31</v>
      </c>
      <c r="C1207" s="6" t="s">
        <v>32</v>
      </c>
      <c r="D1207" s="7" t="s">
        <v>49</v>
      </c>
      <c r="E1207" s="7" t="s">
        <v>49</v>
      </c>
      <c r="F1207" s="6" t="s">
        <v>33</v>
      </c>
      <c r="G1207" s="7" t="s">
        <v>49</v>
      </c>
      <c r="H1207" s="7" t="s">
        <v>49</v>
      </c>
      <c r="I1207" s="6" t="s">
        <v>34</v>
      </c>
      <c r="J1207" s="6" t="s">
        <v>65</v>
      </c>
      <c r="K1207" s="7" t="s">
        <v>49</v>
      </c>
      <c r="L1207" s="7" t="s">
        <v>49</v>
      </c>
      <c r="M1207" s="6" t="s">
        <v>33</v>
      </c>
      <c r="N1207" s="7" t="s">
        <v>49</v>
      </c>
      <c r="O1207" s="7" t="s">
        <v>49</v>
      </c>
      <c r="P1207" s="6" t="s">
        <v>66</v>
      </c>
      <c r="Q1207" s="6" t="s">
        <v>39</v>
      </c>
      <c r="R1207" s="6" t="s">
        <v>67</v>
      </c>
      <c r="S1207" s="6" t="s">
        <v>68</v>
      </c>
      <c r="T1207" s="6" t="s">
        <v>69</v>
      </c>
      <c r="U1207" s="6" t="s">
        <v>70</v>
      </c>
      <c r="V1207" s="6" t="s">
        <v>43</v>
      </c>
      <c r="W1207" s="6" t="s">
        <v>44</v>
      </c>
      <c r="X1207" s="6" t="s">
        <v>45</v>
      </c>
      <c r="Y1207" s="6" t="s">
        <v>46</v>
      </c>
      <c r="Z1207" s="6" t="s">
        <v>71</v>
      </c>
      <c r="AA1207" s="6" t="s">
        <v>2413</v>
      </c>
      <c r="AB1207" s="7">
        <v>8</v>
      </c>
      <c r="AC1207" s="12" t="s">
        <v>3123</v>
      </c>
      <c r="AD1207" s="7"/>
      <c r="AE1207" s="7"/>
      <c r="AF1207" s="7">
        <v>89392</v>
      </c>
      <c r="AG1207" s="7">
        <v>89.39</v>
      </c>
      <c r="AH1207" s="7">
        <v>754000</v>
      </c>
    </row>
    <row r="1208" spans="1:34" ht="22" customHeight="1" x14ac:dyDescent="0.3">
      <c r="A1208" s="2">
        <v>42626</v>
      </c>
      <c r="B1208" s="3" t="s">
        <v>50</v>
      </c>
      <c r="C1208" s="3" t="s">
        <v>32</v>
      </c>
      <c r="D1208" s="4" t="s">
        <v>49</v>
      </c>
      <c r="E1208" s="4" t="s">
        <v>49</v>
      </c>
      <c r="F1208" s="3" t="s">
        <v>33</v>
      </c>
      <c r="G1208" s="4" t="s">
        <v>49</v>
      </c>
      <c r="H1208" s="4" t="s">
        <v>49</v>
      </c>
      <c r="I1208" s="3" t="s">
        <v>34</v>
      </c>
      <c r="J1208" s="3" t="s">
        <v>507</v>
      </c>
      <c r="K1208" s="4" t="s">
        <v>49</v>
      </c>
      <c r="L1208" s="3" t="s">
        <v>307</v>
      </c>
      <c r="M1208" s="4" t="s">
        <v>49</v>
      </c>
      <c r="N1208" s="4" t="s">
        <v>49</v>
      </c>
      <c r="O1208" s="4" t="s">
        <v>49</v>
      </c>
      <c r="P1208" s="3" t="s">
        <v>158</v>
      </c>
      <c r="Q1208" s="3" t="s">
        <v>39</v>
      </c>
      <c r="R1208" s="3" t="s">
        <v>106</v>
      </c>
      <c r="S1208" s="3" t="s">
        <v>61</v>
      </c>
      <c r="T1208" s="3" t="s">
        <v>107</v>
      </c>
      <c r="U1208" s="3" t="s">
        <v>56</v>
      </c>
      <c r="V1208" s="3" t="s">
        <v>43</v>
      </c>
      <c r="W1208" s="3" t="s">
        <v>44</v>
      </c>
      <c r="X1208" s="3" t="s">
        <v>45</v>
      </c>
      <c r="Y1208" s="3" t="s">
        <v>46</v>
      </c>
      <c r="Z1208" s="3" t="s">
        <v>1933</v>
      </c>
      <c r="AA1208" s="3" t="s">
        <v>2414</v>
      </c>
      <c r="AB1208" s="4">
        <v>10</v>
      </c>
      <c r="AC1208" s="12" t="s">
        <v>3123</v>
      </c>
      <c r="AD1208" s="10"/>
      <c r="AE1208" s="10"/>
      <c r="AF1208" s="4">
        <v>100560</v>
      </c>
      <c r="AG1208" s="4">
        <v>100.56</v>
      </c>
      <c r="AH1208" s="4">
        <v>189000</v>
      </c>
    </row>
    <row r="1209" spans="1:34" ht="22" customHeight="1" x14ac:dyDescent="0.3">
      <c r="A1209" s="5">
        <v>42626</v>
      </c>
      <c r="B1209" s="6" t="s">
        <v>50</v>
      </c>
      <c r="C1209" s="6" t="s">
        <v>32</v>
      </c>
      <c r="D1209" s="7" t="s">
        <v>49</v>
      </c>
      <c r="E1209" s="7" t="s">
        <v>49</v>
      </c>
      <c r="F1209" s="6" t="s">
        <v>33</v>
      </c>
      <c r="G1209" s="7" t="s">
        <v>49</v>
      </c>
      <c r="H1209" s="7" t="s">
        <v>49</v>
      </c>
      <c r="I1209" s="6" t="s">
        <v>34</v>
      </c>
      <c r="J1209" s="6" t="s">
        <v>278</v>
      </c>
      <c r="K1209" s="7" t="s">
        <v>49</v>
      </c>
      <c r="L1209" s="7" t="s">
        <v>49</v>
      </c>
      <c r="M1209" s="6" t="s">
        <v>33</v>
      </c>
      <c r="N1209" s="7">
        <v>760485634</v>
      </c>
      <c r="O1209" s="7" t="s">
        <v>49</v>
      </c>
      <c r="P1209" s="6" t="s">
        <v>279</v>
      </c>
      <c r="Q1209" s="6" t="s">
        <v>39</v>
      </c>
      <c r="R1209" s="6" t="s">
        <v>60</v>
      </c>
      <c r="S1209" s="6" t="s">
        <v>61</v>
      </c>
      <c r="T1209" s="6" t="s">
        <v>62</v>
      </c>
      <c r="U1209" s="6" t="s">
        <v>56</v>
      </c>
      <c r="V1209" s="6" t="s">
        <v>43</v>
      </c>
      <c r="W1209" s="6" t="s">
        <v>44</v>
      </c>
      <c r="X1209" s="6" t="s">
        <v>45</v>
      </c>
      <c r="Y1209" s="6" t="s">
        <v>46</v>
      </c>
      <c r="Z1209" s="6" t="s">
        <v>1804</v>
      </c>
      <c r="AA1209" s="6" t="s">
        <v>2299</v>
      </c>
      <c r="AB1209" s="7">
        <v>2</v>
      </c>
      <c r="AC1209" s="12" t="s">
        <v>3123</v>
      </c>
      <c r="AD1209" s="7"/>
      <c r="AE1209" s="7"/>
      <c r="AF1209" s="7">
        <v>20140</v>
      </c>
      <c r="AG1209" s="7">
        <v>20.14</v>
      </c>
      <c r="AH1209" s="7">
        <v>519000</v>
      </c>
    </row>
    <row r="1210" spans="1:34" ht="22" customHeight="1" x14ac:dyDescent="0.3">
      <c r="A1210" s="2">
        <v>42626</v>
      </c>
      <c r="B1210" s="3" t="s">
        <v>50</v>
      </c>
      <c r="C1210" s="3" t="s">
        <v>32</v>
      </c>
      <c r="D1210" s="4" t="s">
        <v>49</v>
      </c>
      <c r="E1210" s="4" t="s">
        <v>49</v>
      </c>
      <c r="F1210" s="3" t="s">
        <v>33</v>
      </c>
      <c r="G1210" s="4" t="s">
        <v>49</v>
      </c>
      <c r="H1210" s="4" t="s">
        <v>49</v>
      </c>
      <c r="I1210" s="3" t="s">
        <v>34</v>
      </c>
      <c r="J1210" s="3" t="s">
        <v>305</v>
      </c>
      <c r="K1210" s="4" t="s">
        <v>49</v>
      </c>
      <c r="L1210" s="3" t="s">
        <v>307</v>
      </c>
      <c r="M1210" s="3" t="s">
        <v>33</v>
      </c>
      <c r="N1210" s="4">
        <v>1134995330.5699999</v>
      </c>
      <c r="O1210" s="4">
        <v>894516915.13</v>
      </c>
      <c r="P1210" s="3" t="s">
        <v>1553</v>
      </c>
      <c r="Q1210" s="3" t="s">
        <v>39</v>
      </c>
      <c r="R1210" s="3" t="s">
        <v>310</v>
      </c>
      <c r="S1210" s="3" t="s">
        <v>307</v>
      </c>
      <c r="T1210" s="3" t="s">
        <v>311</v>
      </c>
      <c r="U1210" s="3" t="s">
        <v>56</v>
      </c>
      <c r="V1210" s="3" t="s">
        <v>43</v>
      </c>
      <c r="W1210" s="3" t="s">
        <v>44</v>
      </c>
      <c r="X1210" s="3" t="s">
        <v>45</v>
      </c>
      <c r="Y1210" s="3" t="s">
        <v>46</v>
      </c>
      <c r="Z1210" s="3" t="s">
        <v>140</v>
      </c>
      <c r="AA1210" s="3" t="s">
        <v>2415</v>
      </c>
      <c r="AB1210" s="4">
        <v>8</v>
      </c>
      <c r="AC1210" s="12" t="s">
        <v>3123</v>
      </c>
      <c r="AD1210" s="10"/>
      <c r="AE1210" s="10"/>
      <c r="AF1210" s="4">
        <v>153020</v>
      </c>
      <c r="AG1210" s="4">
        <v>153.02000000000001</v>
      </c>
      <c r="AH1210" s="4">
        <v>125000</v>
      </c>
    </row>
    <row r="1211" spans="1:34" ht="22" customHeight="1" x14ac:dyDescent="0.3">
      <c r="A1211" s="2">
        <v>42624</v>
      </c>
      <c r="B1211" s="3" t="s">
        <v>50</v>
      </c>
      <c r="C1211" s="3" t="s">
        <v>32</v>
      </c>
      <c r="D1211" s="4" t="s">
        <v>49</v>
      </c>
      <c r="E1211" s="4" t="s">
        <v>49</v>
      </c>
      <c r="F1211" s="3" t="s">
        <v>33</v>
      </c>
      <c r="G1211" s="4" t="s">
        <v>49</v>
      </c>
      <c r="H1211" s="4" t="s">
        <v>49</v>
      </c>
      <c r="I1211" s="3" t="s">
        <v>34</v>
      </c>
      <c r="J1211" s="3" t="s">
        <v>507</v>
      </c>
      <c r="K1211" s="4" t="s">
        <v>49</v>
      </c>
      <c r="L1211" s="3" t="s">
        <v>307</v>
      </c>
      <c r="M1211" s="4" t="s">
        <v>49</v>
      </c>
      <c r="N1211" s="4" t="s">
        <v>49</v>
      </c>
      <c r="O1211" s="4" t="s">
        <v>49</v>
      </c>
      <c r="P1211" s="3" t="s">
        <v>158</v>
      </c>
      <c r="Q1211" s="3" t="s">
        <v>39</v>
      </c>
      <c r="R1211" s="3" t="s">
        <v>106</v>
      </c>
      <c r="S1211" s="3" t="s">
        <v>61</v>
      </c>
      <c r="T1211" s="3" t="s">
        <v>107</v>
      </c>
      <c r="U1211" s="3" t="s">
        <v>56</v>
      </c>
      <c r="V1211" s="3" t="s">
        <v>43</v>
      </c>
      <c r="W1211" s="3" t="s">
        <v>44</v>
      </c>
      <c r="X1211" s="3" t="s">
        <v>45</v>
      </c>
      <c r="Y1211" s="3" t="s">
        <v>46</v>
      </c>
      <c r="Z1211" s="3" t="s">
        <v>1933</v>
      </c>
      <c r="AA1211" s="3" t="s">
        <v>2417</v>
      </c>
      <c r="AB1211" s="4">
        <v>12</v>
      </c>
      <c r="AC1211" s="12" t="s">
        <v>3123</v>
      </c>
      <c r="AD1211" s="10"/>
      <c r="AE1211" s="10"/>
      <c r="AF1211" s="4">
        <v>120672</v>
      </c>
      <c r="AG1211" s="4">
        <v>120.67</v>
      </c>
      <c r="AH1211" s="4">
        <v>227000</v>
      </c>
    </row>
    <row r="1212" spans="1:34" ht="22" customHeight="1" x14ac:dyDescent="0.3">
      <c r="A1212" s="5">
        <v>42624</v>
      </c>
      <c r="B1212" s="6" t="s">
        <v>144</v>
      </c>
      <c r="C1212" s="6" t="s">
        <v>84</v>
      </c>
      <c r="D1212" s="6" t="s">
        <v>85</v>
      </c>
      <c r="E1212" s="6" t="s">
        <v>44</v>
      </c>
      <c r="F1212" s="6" t="s">
        <v>33</v>
      </c>
      <c r="G1212" s="7" t="s">
        <v>49</v>
      </c>
      <c r="H1212" s="7" t="s">
        <v>49</v>
      </c>
      <c r="I1212" s="6" t="s">
        <v>86</v>
      </c>
      <c r="J1212" s="6" t="s">
        <v>2266</v>
      </c>
      <c r="K1212" s="7" t="s">
        <v>49</v>
      </c>
      <c r="L1212" s="7" t="s">
        <v>49</v>
      </c>
      <c r="M1212" s="7" t="s">
        <v>49</v>
      </c>
      <c r="N1212" s="7" t="s">
        <v>49</v>
      </c>
      <c r="O1212" s="7" t="s">
        <v>49</v>
      </c>
      <c r="P1212" s="6" t="s">
        <v>2267</v>
      </c>
      <c r="Q1212" s="6" t="s">
        <v>39</v>
      </c>
      <c r="R1212" s="6" t="s">
        <v>135</v>
      </c>
      <c r="S1212" s="6" t="s">
        <v>136</v>
      </c>
      <c r="T1212" s="6" t="s">
        <v>137</v>
      </c>
      <c r="U1212" s="6" t="s">
        <v>42</v>
      </c>
      <c r="V1212" s="6" t="s">
        <v>90</v>
      </c>
      <c r="W1212" s="6" t="s">
        <v>44</v>
      </c>
      <c r="X1212" s="6" t="s">
        <v>91</v>
      </c>
      <c r="Y1212" s="6" t="s">
        <v>46</v>
      </c>
      <c r="Z1212" s="6" t="s">
        <v>1269</v>
      </c>
      <c r="AA1212" s="6" t="s">
        <v>2418</v>
      </c>
      <c r="AB1212" s="7">
        <v>1</v>
      </c>
      <c r="AC1212" s="12" t="s">
        <v>3123</v>
      </c>
      <c r="AD1212" s="7"/>
      <c r="AE1212" s="7"/>
      <c r="AF1212" s="7">
        <v>20462</v>
      </c>
      <c r="AG1212" s="7">
        <v>20.46</v>
      </c>
      <c r="AH1212" s="7">
        <v>35212000</v>
      </c>
    </row>
    <row r="1213" spans="1:34" ht="22" customHeight="1" x14ac:dyDescent="0.3">
      <c r="A1213" s="2">
        <v>42624</v>
      </c>
      <c r="B1213" s="3" t="s">
        <v>144</v>
      </c>
      <c r="C1213" s="3" t="s">
        <v>84</v>
      </c>
      <c r="D1213" s="3" t="s">
        <v>85</v>
      </c>
      <c r="E1213" s="3" t="s">
        <v>44</v>
      </c>
      <c r="F1213" s="3" t="s">
        <v>33</v>
      </c>
      <c r="G1213" s="4" t="s">
        <v>49</v>
      </c>
      <c r="H1213" s="4" t="s">
        <v>49</v>
      </c>
      <c r="I1213" s="3" t="s">
        <v>86</v>
      </c>
      <c r="J1213" s="3" t="s">
        <v>2266</v>
      </c>
      <c r="K1213" s="4" t="s">
        <v>49</v>
      </c>
      <c r="L1213" s="4" t="s">
        <v>49</v>
      </c>
      <c r="M1213" s="4" t="s">
        <v>49</v>
      </c>
      <c r="N1213" s="4" t="s">
        <v>49</v>
      </c>
      <c r="O1213" s="4" t="s">
        <v>49</v>
      </c>
      <c r="P1213" s="3" t="s">
        <v>2267</v>
      </c>
      <c r="Q1213" s="3" t="s">
        <v>39</v>
      </c>
      <c r="R1213" s="3" t="s">
        <v>135</v>
      </c>
      <c r="S1213" s="3" t="s">
        <v>136</v>
      </c>
      <c r="T1213" s="3" t="s">
        <v>137</v>
      </c>
      <c r="U1213" s="3" t="s">
        <v>42</v>
      </c>
      <c r="V1213" s="3" t="s">
        <v>90</v>
      </c>
      <c r="W1213" s="3" t="s">
        <v>44</v>
      </c>
      <c r="X1213" s="3" t="s">
        <v>91</v>
      </c>
      <c r="Y1213" s="3" t="s">
        <v>46</v>
      </c>
      <c r="Z1213" s="3" t="s">
        <v>1269</v>
      </c>
      <c r="AA1213" s="3" t="s">
        <v>2419</v>
      </c>
      <c r="AB1213" s="4">
        <v>1</v>
      </c>
      <c r="AC1213" s="12" t="s">
        <v>3123</v>
      </c>
      <c r="AD1213" s="10"/>
      <c r="AE1213" s="10"/>
      <c r="AF1213" s="4">
        <v>20462</v>
      </c>
      <c r="AG1213" s="4">
        <v>20.46</v>
      </c>
      <c r="AH1213" s="4">
        <v>35212000</v>
      </c>
    </row>
    <row r="1214" spans="1:34" ht="22" customHeight="1" x14ac:dyDescent="0.3">
      <c r="A1214" s="2">
        <v>42621</v>
      </c>
      <c r="B1214" s="3" t="s">
        <v>50</v>
      </c>
      <c r="C1214" s="3" t="s">
        <v>32</v>
      </c>
      <c r="D1214" s="4" t="s">
        <v>49</v>
      </c>
      <c r="E1214" s="4" t="s">
        <v>49</v>
      </c>
      <c r="F1214" s="3" t="s">
        <v>33</v>
      </c>
      <c r="G1214" s="4" t="s">
        <v>49</v>
      </c>
      <c r="H1214" s="4" t="s">
        <v>49</v>
      </c>
      <c r="I1214" s="3" t="s">
        <v>34</v>
      </c>
      <c r="J1214" s="3" t="s">
        <v>628</v>
      </c>
      <c r="K1214" s="3" t="s">
        <v>514</v>
      </c>
      <c r="L1214" s="3" t="s">
        <v>113</v>
      </c>
      <c r="M1214" s="4" t="s">
        <v>49</v>
      </c>
      <c r="N1214" s="4" t="s">
        <v>49</v>
      </c>
      <c r="O1214" s="4" t="s">
        <v>49</v>
      </c>
      <c r="P1214" s="3" t="s">
        <v>629</v>
      </c>
      <c r="Q1214" s="3" t="s">
        <v>39</v>
      </c>
      <c r="R1214" s="3" t="s">
        <v>115</v>
      </c>
      <c r="S1214" s="3" t="s">
        <v>113</v>
      </c>
      <c r="T1214" s="3" t="s">
        <v>116</v>
      </c>
      <c r="U1214" s="3" t="s">
        <v>117</v>
      </c>
      <c r="V1214" s="3" t="s">
        <v>43</v>
      </c>
      <c r="W1214" s="3" t="s">
        <v>44</v>
      </c>
      <c r="X1214" s="3" t="s">
        <v>45</v>
      </c>
      <c r="Y1214" s="3" t="s">
        <v>46</v>
      </c>
      <c r="Z1214" s="3" t="s">
        <v>339</v>
      </c>
      <c r="AA1214" s="3" t="s">
        <v>2421</v>
      </c>
      <c r="AB1214" s="4">
        <v>1</v>
      </c>
      <c r="AC1214" s="12" t="s">
        <v>3123</v>
      </c>
      <c r="AD1214" s="10"/>
      <c r="AE1214" s="10"/>
      <c r="AF1214" s="4">
        <v>10580</v>
      </c>
      <c r="AG1214" s="4">
        <v>10.58</v>
      </c>
      <c r="AH1214" s="4">
        <v>29000</v>
      </c>
    </row>
    <row r="1215" spans="1:34" ht="22" customHeight="1" x14ac:dyDescent="0.3">
      <c r="A1215" s="2">
        <v>42621</v>
      </c>
      <c r="B1215" s="3" t="s">
        <v>50</v>
      </c>
      <c r="C1215" s="3" t="s">
        <v>84</v>
      </c>
      <c r="D1215" s="3" t="s">
        <v>85</v>
      </c>
      <c r="E1215" s="3" t="s">
        <v>44</v>
      </c>
      <c r="F1215" s="3" t="s">
        <v>33</v>
      </c>
      <c r="G1215" s="4" t="s">
        <v>49</v>
      </c>
      <c r="H1215" s="4" t="s">
        <v>49</v>
      </c>
      <c r="I1215" s="3" t="s">
        <v>86</v>
      </c>
      <c r="J1215" s="3" t="s">
        <v>779</v>
      </c>
      <c r="K1215" s="4" t="s">
        <v>49</v>
      </c>
      <c r="L1215" s="3" t="s">
        <v>97</v>
      </c>
      <c r="M1215" s="4" t="s">
        <v>49</v>
      </c>
      <c r="N1215" s="4" t="s">
        <v>49</v>
      </c>
      <c r="O1215" s="4" t="s">
        <v>49</v>
      </c>
      <c r="P1215" s="3" t="s">
        <v>780</v>
      </c>
      <c r="Q1215" s="3" t="s">
        <v>1550</v>
      </c>
      <c r="R1215" s="3" t="s">
        <v>337</v>
      </c>
      <c r="S1215" s="3" t="s">
        <v>97</v>
      </c>
      <c r="T1215" s="3" t="s">
        <v>338</v>
      </c>
      <c r="U1215" s="3" t="s">
        <v>99</v>
      </c>
      <c r="V1215" s="3" t="s">
        <v>90</v>
      </c>
      <c r="W1215" s="3" t="s">
        <v>44</v>
      </c>
      <c r="X1215" s="3" t="s">
        <v>91</v>
      </c>
      <c r="Y1215" s="3" t="s">
        <v>46</v>
      </c>
      <c r="Z1215" s="3" t="s">
        <v>2195</v>
      </c>
      <c r="AA1215" s="3" t="s">
        <v>2264</v>
      </c>
      <c r="AB1215" s="4">
        <v>1</v>
      </c>
      <c r="AC1215" s="12" t="s">
        <v>3123</v>
      </c>
      <c r="AD1215" s="10"/>
      <c r="AE1215" s="10"/>
      <c r="AF1215" s="4">
        <v>15114</v>
      </c>
      <c r="AG1215" s="4">
        <v>15.11</v>
      </c>
      <c r="AH1215" s="3" t="s">
        <v>49</v>
      </c>
    </row>
    <row r="1216" spans="1:34" ht="22" customHeight="1" x14ac:dyDescent="0.3">
      <c r="A1216" s="5">
        <v>42617</v>
      </c>
      <c r="B1216" s="6" t="s">
        <v>144</v>
      </c>
      <c r="C1216" s="6" t="s">
        <v>84</v>
      </c>
      <c r="D1216" s="6" t="s">
        <v>85</v>
      </c>
      <c r="E1216" s="6" t="s">
        <v>44</v>
      </c>
      <c r="F1216" s="6" t="s">
        <v>33</v>
      </c>
      <c r="G1216" s="7" t="s">
        <v>49</v>
      </c>
      <c r="H1216" s="7" t="s">
        <v>49</v>
      </c>
      <c r="I1216" s="6" t="s">
        <v>86</v>
      </c>
      <c r="J1216" s="6" t="s">
        <v>2266</v>
      </c>
      <c r="K1216" s="7" t="s">
        <v>49</v>
      </c>
      <c r="L1216" s="7" t="s">
        <v>49</v>
      </c>
      <c r="M1216" s="7" t="s">
        <v>49</v>
      </c>
      <c r="N1216" s="7" t="s">
        <v>49</v>
      </c>
      <c r="O1216" s="7" t="s">
        <v>49</v>
      </c>
      <c r="P1216" s="6" t="s">
        <v>2267</v>
      </c>
      <c r="Q1216" s="6" t="s">
        <v>39</v>
      </c>
      <c r="R1216" s="6" t="s">
        <v>135</v>
      </c>
      <c r="S1216" s="6" t="s">
        <v>136</v>
      </c>
      <c r="T1216" s="6" t="s">
        <v>137</v>
      </c>
      <c r="U1216" s="6" t="s">
        <v>42</v>
      </c>
      <c r="V1216" s="6" t="s">
        <v>90</v>
      </c>
      <c r="W1216" s="6" t="s">
        <v>44</v>
      </c>
      <c r="X1216" s="6" t="s">
        <v>91</v>
      </c>
      <c r="Y1216" s="6" t="s">
        <v>46</v>
      </c>
      <c r="Z1216" s="6" t="s">
        <v>1269</v>
      </c>
      <c r="AA1216" s="6" t="s">
        <v>2418</v>
      </c>
      <c r="AB1216" s="7">
        <v>1</v>
      </c>
      <c r="AC1216" s="12" t="s">
        <v>3123</v>
      </c>
      <c r="AD1216" s="7"/>
      <c r="AE1216" s="7"/>
      <c r="AF1216" s="7">
        <v>20462</v>
      </c>
      <c r="AG1216" s="7">
        <v>20.46</v>
      </c>
      <c r="AH1216" s="7">
        <v>35212000</v>
      </c>
    </row>
    <row r="1217" spans="1:34" ht="22" customHeight="1" x14ac:dyDescent="0.3">
      <c r="A1217" s="2">
        <v>42617</v>
      </c>
      <c r="B1217" s="3" t="s">
        <v>50</v>
      </c>
      <c r="C1217" s="3" t="s">
        <v>84</v>
      </c>
      <c r="D1217" s="3" t="s">
        <v>85</v>
      </c>
      <c r="E1217" s="3" t="s">
        <v>44</v>
      </c>
      <c r="F1217" s="3" t="s">
        <v>33</v>
      </c>
      <c r="G1217" s="4" t="s">
        <v>49</v>
      </c>
      <c r="H1217" s="4" t="s">
        <v>49</v>
      </c>
      <c r="I1217" s="3" t="s">
        <v>86</v>
      </c>
      <c r="J1217" s="3" t="s">
        <v>191</v>
      </c>
      <c r="K1217" s="4" t="s">
        <v>49</v>
      </c>
      <c r="L1217" s="4" t="s">
        <v>49</v>
      </c>
      <c r="M1217" s="4" t="s">
        <v>49</v>
      </c>
      <c r="N1217" s="4" t="s">
        <v>49</v>
      </c>
      <c r="O1217" s="4" t="s">
        <v>49</v>
      </c>
      <c r="P1217" s="3" t="s">
        <v>854</v>
      </c>
      <c r="Q1217" s="3" t="s">
        <v>39</v>
      </c>
      <c r="R1217" s="3" t="s">
        <v>186</v>
      </c>
      <c r="S1217" s="3" t="s">
        <v>187</v>
      </c>
      <c r="T1217" s="3" t="s">
        <v>188</v>
      </c>
      <c r="U1217" s="3" t="s">
        <v>42</v>
      </c>
      <c r="V1217" s="3" t="s">
        <v>90</v>
      </c>
      <c r="W1217" s="3" t="s">
        <v>44</v>
      </c>
      <c r="X1217" s="3" t="s">
        <v>91</v>
      </c>
      <c r="Y1217" s="3" t="s">
        <v>46</v>
      </c>
      <c r="Z1217" s="3" t="s">
        <v>1349</v>
      </c>
      <c r="AA1217" s="3" t="s">
        <v>2425</v>
      </c>
      <c r="AB1217" s="4">
        <v>3</v>
      </c>
      <c r="AC1217" s="12" t="s">
        <v>3123</v>
      </c>
      <c r="AD1217" s="10"/>
      <c r="AE1217" s="10"/>
      <c r="AF1217" s="4">
        <v>22590</v>
      </c>
      <c r="AG1217" s="4">
        <v>22.59</v>
      </c>
      <c r="AH1217" s="4">
        <v>1197000</v>
      </c>
    </row>
    <row r="1218" spans="1:34" ht="22" customHeight="1" x14ac:dyDescent="0.3">
      <c r="A1218" s="5">
        <v>42616</v>
      </c>
      <c r="B1218" s="6" t="s">
        <v>50</v>
      </c>
      <c r="C1218" s="6" t="s">
        <v>84</v>
      </c>
      <c r="D1218" s="6" t="s">
        <v>85</v>
      </c>
      <c r="E1218" s="6" t="s">
        <v>44</v>
      </c>
      <c r="F1218" s="6" t="s">
        <v>33</v>
      </c>
      <c r="G1218" s="7" t="s">
        <v>49</v>
      </c>
      <c r="H1218" s="7" t="s">
        <v>49</v>
      </c>
      <c r="I1218" s="6" t="s">
        <v>86</v>
      </c>
      <c r="J1218" s="6" t="s">
        <v>769</v>
      </c>
      <c r="K1218" s="7" t="s">
        <v>49</v>
      </c>
      <c r="L1218" s="6" t="s">
        <v>61</v>
      </c>
      <c r="M1218" s="6" t="s">
        <v>770</v>
      </c>
      <c r="N1218" s="7">
        <v>2539385563.1900001</v>
      </c>
      <c r="O1218" s="7" t="s">
        <v>49</v>
      </c>
      <c r="P1218" s="6" t="s">
        <v>771</v>
      </c>
      <c r="Q1218" s="6" t="s">
        <v>39</v>
      </c>
      <c r="R1218" s="6" t="s">
        <v>60</v>
      </c>
      <c r="S1218" s="6" t="s">
        <v>61</v>
      </c>
      <c r="T1218" s="6" t="s">
        <v>62</v>
      </c>
      <c r="U1218" s="6" t="s">
        <v>56</v>
      </c>
      <c r="V1218" s="6" t="s">
        <v>90</v>
      </c>
      <c r="W1218" s="6" t="s">
        <v>44</v>
      </c>
      <c r="X1218" s="6" t="s">
        <v>91</v>
      </c>
      <c r="Y1218" s="6" t="s">
        <v>46</v>
      </c>
      <c r="Z1218" s="6" t="s">
        <v>410</v>
      </c>
      <c r="AA1218" s="6" t="s">
        <v>2426</v>
      </c>
      <c r="AB1218" s="7">
        <v>3</v>
      </c>
      <c r="AC1218" s="12" t="s">
        <v>3123</v>
      </c>
      <c r="AD1218" s="7"/>
      <c r="AE1218" s="7"/>
      <c r="AF1218" s="7">
        <v>66264</v>
      </c>
      <c r="AG1218" s="7">
        <v>66.260000000000005</v>
      </c>
      <c r="AH1218" s="7">
        <v>70900</v>
      </c>
    </row>
    <row r="1219" spans="1:34" ht="22" customHeight="1" x14ac:dyDescent="0.3">
      <c r="A1219" s="2">
        <v>42613</v>
      </c>
      <c r="B1219" s="3" t="s">
        <v>31</v>
      </c>
      <c r="C1219" s="3" t="s">
        <v>32</v>
      </c>
      <c r="D1219" s="4" t="s">
        <v>49</v>
      </c>
      <c r="E1219" s="4" t="s">
        <v>49</v>
      </c>
      <c r="F1219" s="3" t="s">
        <v>33</v>
      </c>
      <c r="G1219" s="4" t="s">
        <v>49</v>
      </c>
      <c r="H1219" s="4" t="s">
        <v>49</v>
      </c>
      <c r="I1219" s="3" t="s">
        <v>34</v>
      </c>
      <c r="J1219" s="3" t="s">
        <v>77</v>
      </c>
      <c r="K1219" s="3" t="s">
        <v>78</v>
      </c>
      <c r="L1219" s="3" t="s">
        <v>68</v>
      </c>
      <c r="M1219" s="3" t="s">
        <v>33</v>
      </c>
      <c r="N1219" s="4" t="s">
        <v>49</v>
      </c>
      <c r="O1219" s="4" t="s">
        <v>49</v>
      </c>
      <c r="P1219" s="3" t="s">
        <v>79</v>
      </c>
      <c r="Q1219" s="3" t="s">
        <v>39</v>
      </c>
      <c r="R1219" s="3" t="s">
        <v>67</v>
      </c>
      <c r="S1219" s="3" t="s">
        <v>68</v>
      </c>
      <c r="T1219" s="3" t="s">
        <v>69</v>
      </c>
      <c r="U1219" s="3" t="s">
        <v>70</v>
      </c>
      <c r="V1219" s="3" t="s">
        <v>43</v>
      </c>
      <c r="W1219" s="3" t="s">
        <v>44</v>
      </c>
      <c r="X1219" s="3" t="s">
        <v>45</v>
      </c>
      <c r="Y1219" s="3" t="s">
        <v>46</v>
      </c>
      <c r="Z1219" s="3" t="s">
        <v>440</v>
      </c>
      <c r="AA1219" s="3" t="s">
        <v>2433</v>
      </c>
      <c r="AB1219" s="4">
        <v>2</v>
      </c>
      <c r="AC1219" s="12" t="s">
        <v>3123</v>
      </c>
      <c r="AD1219" s="10"/>
      <c r="AE1219" s="10"/>
      <c r="AF1219" s="4">
        <v>15940</v>
      </c>
      <c r="AG1219" s="4">
        <v>15.94</v>
      </c>
      <c r="AH1219" s="4">
        <v>850000</v>
      </c>
    </row>
    <row r="1220" spans="1:34" ht="22" customHeight="1" x14ac:dyDescent="0.3">
      <c r="A1220" s="2">
        <v>42610</v>
      </c>
      <c r="B1220" s="3" t="s">
        <v>50</v>
      </c>
      <c r="C1220" s="3" t="s">
        <v>32</v>
      </c>
      <c r="D1220" s="4" t="s">
        <v>49</v>
      </c>
      <c r="E1220" s="4" t="s">
        <v>49</v>
      </c>
      <c r="F1220" s="3" t="s">
        <v>33</v>
      </c>
      <c r="G1220" s="4" t="s">
        <v>49</v>
      </c>
      <c r="H1220" s="4" t="s">
        <v>49</v>
      </c>
      <c r="I1220" s="3" t="s">
        <v>34</v>
      </c>
      <c r="J1220" s="3" t="s">
        <v>507</v>
      </c>
      <c r="K1220" s="4" t="s">
        <v>49</v>
      </c>
      <c r="L1220" s="3" t="s">
        <v>307</v>
      </c>
      <c r="M1220" s="4" t="s">
        <v>49</v>
      </c>
      <c r="N1220" s="4" t="s">
        <v>49</v>
      </c>
      <c r="O1220" s="4" t="s">
        <v>49</v>
      </c>
      <c r="P1220" s="3" t="s">
        <v>158</v>
      </c>
      <c r="Q1220" s="3" t="s">
        <v>39</v>
      </c>
      <c r="R1220" s="3" t="s">
        <v>106</v>
      </c>
      <c r="S1220" s="3" t="s">
        <v>61</v>
      </c>
      <c r="T1220" s="3" t="s">
        <v>107</v>
      </c>
      <c r="U1220" s="3" t="s">
        <v>56</v>
      </c>
      <c r="V1220" s="3" t="s">
        <v>43</v>
      </c>
      <c r="W1220" s="3" t="s">
        <v>44</v>
      </c>
      <c r="X1220" s="3" t="s">
        <v>45</v>
      </c>
      <c r="Y1220" s="3" t="s">
        <v>46</v>
      </c>
      <c r="Z1220" s="3" t="s">
        <v>1933</v>
      </c>
      <c r="AA1220" s="3" t="s">
        <v>2434</v>
      </c>
      <c r="AB1220" s="4">
        <v>10</v>
      </c>
      <c r="AC1220" s="12" t="s">
        <v>3123</v>
      </c>
      <c r="AD1220" s="10"/>
      <c r="AE1220" s="10"/>
      <c r="AF1220" s="4">
        <v>100560</v>
      </c>
      <c r="AG1220" s="4">
        <v>100.56</v>
      </c>
      <c r="AH1220" s="4">
        <v>174000</v>
      </c>
    </row>
    <row r="1221" spans="1:34" ht="22" customHeight="1" x14ac:dyDescent="0.3">
      <c r="A1221" s="2">
        <v>42610</v>
      </c>
      <c r="B1221" s="3" t="s">
        <v>144</v>
      </c>
      <c r="C1221" s="3" t="s">
        <v>84</v>
      </c>
      <c r="D1221" s="3" t="s">
        <v>85</v>
      </c>
      <c r="E1221" s="3" t="s">
        <v>44</v>
      </c>
      <c r="F1221" s="3" t="s">
        <v>33</v>
      </c>
      <c r="G1221" s="4" t="s">
        <v>49</v>
      </c>
      <c r="H1221" s="4" t="s">
        <v>49</v>
      </c>
      <c r="I1221" s="3" t="s">
        <v>86</v>
      </c>
      <c r="J1221" s="3" t="s">
        <v>2266</v>
      </c>
      <c r="K1221" s="4" t="s">
        <v>49</v>
      </c>
      <c r="L1221" s="4" t="s">
        <v>49</v>
      </c>
      <c r="M1221" s="4" t="s">
        <v>49</v>
      </c>
      <c r="N1221" s="4" t="s">
        <v>49</v>
      </c>
      <c r="O1221" s="4" t="s">
        <v>49</v>
      </c>
      <c r="P1221" s="3" t="s">
        <v>2267</v>
      </c>
      <c r="Q1221" s="3" t="s">
        <v>39</v>
      </c>
      <c r="R1221" s="3" t="s">
        <v>135</v>
      </c>
      <c r="S1221" s="3" t="s">
        <v>136</v>
      </c>
      <c r="T1221" s="3" t="s">
        <v>137</v>
      </c>
      <c r="U1221" s="3" t="s">
        <v>42</v>
      </c>
      <c r="V1221" s="3" t="s">
        <v>90</v>
      </c>
      <c r="W1221" s="3" t="s">
        <v>44</v>
      </c>
      <c r="X1221" s="3" t="s">
        <v>91</v>
      </c>
      <c r="Y1221" s="3" t="s">
        <v>46</v>
      </c>
      <c r="Z1221" s="3" t="s">
        <v>1269</v>
      </c>
      <c r="AA1221" s="3" t="s">
        <v>2418</v>
      </c>
      <c r="AB1221" s="4">
        <v>1</v>
      </c>
      <c r="AC1221" s="12" t="s">
        <v>3123</v>
      </c>
      <c r="AD1221" s="10"/>
      <c r="AE1221" s="10"/>
      <c r="AF1221" s="4">
        <v>20462</v>
      </c>
      <c r="AG1221" s="4">
        <v>20.46</v>
      </c>
      <c r="AH1221" s="4">
        <v>36760000</v>
      </c>
    </row>
    <row r="1222" spans="1:34" ht="22" customHeight="1" x14ac:dyDescent="0.3">
      <c r="A1222" s="2">
        <v>42608</v>
      </c>
      <c r="B1222" s="3" t="s">
        <v>50</v>
      </c>
      <c r="C1222" s="3" t="s">
        <v>32</v>
      </c>
      <c r="D1222" s="4" t="s">
        <v>49</v>
      </c>
      <c r="E1222" s="4" t="s">
        <v>49</v>
      </c>
      <c r="F1222" s="3" t="s">
        <v>33</v>
      </c>
      <c r="G1222" s="4" t="s">
        <v>49</v>
      </c>
      <c r="H1222" s="4" t="s">
        <v>49</v>
      </c>
      <c r="I1222" s="3" t="s">
        <v>34</v>
      </c>
      <c r="J1222" s="3" t="s">
        <v>305</v>
      </c>
      <c r="K1222" s="4" t="s">
        <v>49</v>
      </c>
      <c r="L1222" s="3" t="s">
        <v>307</v>
      </c>
      <c r="M1222" s="3" t="s">
        <v>33</v>
      </c>
      <c r="N1222" s="4">
        <v>1134995330.5699999</v>
      </c>
      <c r="O1222" s="4">
        <v>894516915.13</v>
      </c>
      <c r="P1222" s="3" t="s">
        <v>1553</v>
      </c>
      <c r="Q1222" s="3" t="s">
        <v>39</v>
      </c>
      <c r="R1222" s="3" t="s">
        <v>310</v>
      </c>
      <c r="S1222" s="3" t="s">
        <v>307</v>
      </c>
      <c r="T1222" s="3" t="s">
        <v>311</v>
      </c>
      <c r="U1222" s="3" t="s">
        <v>56</v>
      </c>
      <c r="V1222" s="3" t="s">
        <v>43</v>
      </c>
      <c r="W1222" s="3" t="s">
        <v>44</v>
      </c>
      <c r="X1222" s="3" t="s">
        <v>45</v>
      </c>
      <c r="Y1222" s="3" t="s">
        <v>46</v>
      </c>
      <c r="Z1222" s="3" t="s">
        <v>140</v>
      </c>
      <c r="AA1222" s="3" t="s">
        <v>2437</v>
      </c>
      <c r="AB1222" s="4">
        <v>5</v>
      </c>
      <c r="AC1222" s="12" t="s">
        <v>3123</v>
      </c>
      <c r="AD1222" s="10"/>
      <c r="AE1222" s="10"/>
      <c r="AF1222" s="4">
        <v>95640</v>
      </c>
      <c r="AG1222" s="4">
        <v>95.64</v>
      </c>
      <c r="AH1222" s="4">
        <v>78200</v>
      </c>
    </row>
    <row r="1223" spans="1:34" ht="22" customHeight="1" x14ac:dyDescent="0.3">
      <c r="A1223" s="5">
        <v>42607</v>
      </c>
      <c r="B1223" s="6" t="s">
        <v>31</v>
      </c>
      <c r="C1223" s="6" t="s">
        <v>32</v>
      </c>
      <c r="D1223" s="7" t="s">
        <v>49</v>
      </c>
      <c r="E1223" s="7" t="s">
        <v>49</v>
      </c>
      <c r="F1223" s="6" t="s">
        <v>33</v>
      </c>
      <c r="G1223" s="7" t="s">
        <v>49</v>
      </c>
      <c r="H1223" s="7" t="s">
        <v>49</v>
      </c>
      <c r="I1223" s="6" t="s">
        <v>34</v>
      </c>
      <c r="J1223" s="6" t="s">
        <v>65</v>
      </c>
      <c r="K1223" s="7" t="s">
        <v>49</v>
      </c>
      <c r="L1223" s="7" t="s">
        <v>49</v>
      </c>
      <c r="M1223" s="6" t="s">
        <v>33</v>
      </c>
      <c r="N1223" s="7" t="s">
        <v>49</v>
      </c>
      <c r="O1223" s="7" t="s">
        <v>49</v>
      </c>
      <c r="P1223" s="6" t="s">
        <v>66</v>
      </c>
      <c r="Q1223" s="6" t="s">
        <v>39</v>
      </c>
      <c r="R1223" s="6" t="s">
        <v>67</v>
      </c>
      <c r="S1223" s="6" t="s">
        <v>68</v>
      </c>
      <c r="T1223" s="6" t="s">
        <v>69</v>
      </c>
      <c r="U1223" s="6" t="s">
        <v>70</v>
      </c>
      <c r="V1223" s="6" t="s">
        <v>43</v>
      </c>
      <c r="W1223" s="6" t="s">
        <v>44</v>
      </c>
      <c r="X1223" s="6" t="s">
        <v>45</v>
      </c>
      <c r="Y1223" s="6" t="s">
        <v>46</v>
      </c>
      <c r="Z1223" s="6" t="s">
        <v>73</v>
      </c>
      <c r="AA1223" s="6" t="s">
        <v>1614</v>
      </c>
      <c r="AB1223" s="7">
        <v>1</v>
      </c>
      <c r="AC1223" s="12" t="s">
        <v>3123</v>
      </c>
      <c r="AD1223" s="7"/>
      <c r="AE1223" s="7"/>
      <c r="AF1223" s="7">
        <v>17618</v>
      </c>
      <c r="AG1223" s="7">
        <v>17.62</v>
      </c>
      <c r="AH1223" s="7">
        <v>132000</v>
      </c>
    </row>
    <row r="1224" spans="1:34" ht="22" customHeight="1" x14ac:dyDescent="0.3">
      <c r="A1224" s="5">
        <v>42607</v>
      </c>
      <c r="B1224" s="6" t="s">
        <v>31</v>
      </c>
      <c r="C1224" s="6" t="s">
        <v>32</v>
      </c>
      <c r="D1224" s="7" t="s">
        <v>49</v>
      </c>
      <c r="E1224" s="7" t="s">
        <v>49</v>
      </c>
      <c r="F1224" s="6" t="s">
        <v>33</v>
      </c>
      <c r="G1224" s="7" t="s">
        <v>49</v>
      </c>
      <c r="H1224" s="7" t="s">
        <v>49</v>
      </c>
      <c r="I1224" s="6" t="s">
        <v>34</v>
      </c>
      <c r="J1224" s="6" t="s">
        <v>77</v>
      </c>
      <c r="K1224" s="6" t="s">
        <v>78</v>
      </c>
      <c r="L1224" s="6" t="s">
        <v>68</v>
      </c>
      <c r="M1224" s="6" t="s">
        <v>33</v>
      </c>
      <c r="N1224" s="7" t="s">
        <v>49</v>
      </c>
      <c r="O1224" s="7" t="s">
        <v>49</v>
      </c>
      <c r="P1224" s="6" t="s">
        <v>79</v>
      </c>
      <c r="Q1224" s="6" t="s">
        <v>39</v>
      </c>
      <c r="R1224" s="6" t="s">
        <v>67</v>
      </c>
      <c r="S1224" s="6" t="s">
        <v>68</v>
      </c>
      <c r="T1224" s="6" t="s">
        <v>69</v>
      </c>
      <c r="U1224" s="6" t="s">
        <v>70</v>
      </c>
      <c r="V1224" s="6" t="s">
        <v>43</v>
      </c>
      <c r="W1224" s="6" t="s">
        <v>44</v>
      </c>
      <c r="X1224" s="6" t="s">
        <v>45</v>
      </c>
      <c r="Y1224" s="6" t="s">
        <v>46</v>
      </c>
      <c r="Z1224" s="6" t="s">
        <v>243</v>
      </c>
      <c r="AA1224" s="6" t="s">
        <v>2438</v>
      </c>
      <c r="AB1224" s="7">
        <v>8</v>
      </c>
      <c r="AC1224" s="12" t="s">
        <v>3123</v>
      </c>
      <c r="AD1224" s="7"/>
      <c r="AE1224" s="7"/>
      <c r="AF1224" s="7">
        <v>64848</v>
      </c>
      <c r="AG1224" s="7">
        <v>64.849999999999994</v>
      </c>
      <c r="AH1224" s="7">
        <v>1210000</v>
      </c>
    </row>
    <row r="1225" spans="1:34" ht="22" customHeight="1" x14ac:dyDescent="0.3">
      <c r="A1225" s="2">
        <v>42607</v>
      </c>
      <c r="B1225" s="3" t="s">
        <v>31</v>
      </c>
      <c r="C1225" s="3" t="s">
        <v>32</v>
      </c>
      <c r="D1225" s="4" t="s">
        <v>49</v>
      </c>
      <c r="E1225" s="4" t="s">
        <v>49</v>
      </c>
      <c r="F1225" s="3" t="s">
        <v>33</v>
      </c>
      <c r="G1225" s="4" t="s">
        <v>49</v>
      </c>
      <c r="H1225" s="4" t="s">
        <v>49</v>
      </c>
      <c r="I1225" s="3" t="s">
        <v>34</v>
      </c>
      <c r="J1225" s="3" t="s">
        <v>65</v>
      </c>
      <c r="K1225" s="4" t="s">
        <v>49</v>
      </c>
      <c r="L1225" s="4" t="s">
        <v>49</v>
      </c>
      <c r="M1225" s="3" t="s">
        <v>33</v>
      </c>
      <c r="N1225" s="4" t="s">
        <v>49</v>
      </c>
      <c r="O1225" s="4" t="s">
        <v>49</v>
      </c>
      <c r="P1225" s="3" t="s">
        <v>66</v>
      </c>
      <c r="Q1225" s="3" t="s">
        <v>39</v>
      </c>
      <c r="R1225" s="3" t="s">
        <v>67</v>
      </c>
      <c r="S1225" s="3" t="s">
        <v>68</v>
      </c>
      <c r="T1225" s="3" t="s">
        <v>69</v>
      </c>
      <c r="U1225" s="3" t="s">
        <v>70</v>
      </c>
      <c r="V1225" s="3" t="s">
        <v>43</v>
      </c>
      <c r="W1225" s="3" t="s">
        <v>44</v>
      </c>
      <c r="X1225" s="3" t="s">
        <v>45</v>
      </c>
      <c r="Y1225" s="3" t="s">
        <v>46</v>
      </c>
      <c r="Z1225" s="3" t="s">
        <v>2016</v>
      </c>
      <c r="AA1225" s="3" t="s">
        <v>2439</v>
      </c>
      <c r="AB1225" s="4">
        <v>1</v>
      </c>
      <c r="AC1225" s="12" t="s">
        <v>3123</v>
      </c>
      <c r="AD1225" s="10"/>
      <c r="AE1225" s="10"/>
      <c r="AF1225" s="4">
        <v>12430</v>
      </c>
      <c r="AG1225" s="4">
        <v>12.43</v>
      </c>
      <c r="AH1225" s="4">
        <v>41977000</v>
      </c>
    </row>
    <row r="1226" spans="1:34" ht="22" customHeight="1" x14ac:dyDescent="0.3">
      <c r="A1226" s="5">
        <v>42607</v>
      </c>
      <c r="B1226" s="6" t="s">
        <v>50</v>
      </c>
      <c r="C1226" s="6" t="s">
        <v>32</v>
      </c>
      <c r="D1226" s="7" t="s">
        <v>49</v>
      </c>
      <c r="E1226" s="7" t="s">
        <v>49</v>
      </c>
      <c r="F1226" s="6" t="s">
        <v>33</v>
      </c>
      <c r="G1226" s="7" t="s">
        <v>49</v>
      </c>
      <c r="H1226" s="7" t="s">
        <v>49</v>
      </c>
      <c r="I1226" s="6" t="s">
        <v>34</v>
      </c>
      <c r="J1226" s="6" t="s">
        <v>628</v>
      </c>
      <c r="K1226" s="6" t="s">
        <v>514</v>
      </c>
      <c r="L1226" s="6" t="s">
        <v>113</v>
      </c>
      <c r="M1226" s="7" t="s">
        <v>49</v>
      </c>
      <c r="N1226" s="7" t="s">
        <v>49</v>
      </c>
      <c r="O1226" s="7" t="s">
        <v>49</v>
      </c>
      <c r="P1226" s="6" t="s">
        <v>629</v>
      </c>
      <c r="Q1226" s="6" t="s">
        <v>39</v>
      </c>
      <c r="R1226" s="6" t="s">
        <v>115</v>
      </c>
      <c r="S1226" s="6" t="s">
        <v>113</v>
      </c>
      <c r="T1226" s="6" t="s">
        <v>116</v>
      </c>
      <c r="U1226" s="6" t="s">
        <v>117</v>
      </c>
      <c r="V1226" s="6" t="s">
        <v>43</v>
      </c>
      <c r="W1226" s="6" t="s">
        <v>44</v>
      </c>
      <c r="X1226" s="6" t="s">
        <v>45</v>
      </c>
      <c r="Y1226" s="6" t="s">
        <v>46</v>
      </c>
      <c r="Z1226" s="6" t="s">
        <v>339</v>
      </c>
      <c r="AA1226" s="6" t="s">
        <v>2442</v>
      </c>
      <c r="AB1226" s="7">
        <v>5</v>
      </c>
      <c r="AC1226" s="12" t="s">
        <v>3123</v>
      </c>
      <c r="AD1226" s="7"/>
      <c r="AE1226" s="7"/>
      <c r="AF1226" s="7">
        <v>95220</v>
      </c>
      <c r="AG1226" s="7">
        <v>95.22</v>
      </c>
      <c r="AH1226" s="7">
        <v>257000</v>
      </c>
    </row>
    <row r="1227" spans="1:34" ht="22" customHeight="1" x14ac:dyDescent="0.3">
      <c r="A1227" s="5">
        <v>42606</v>
      </c>
      <c r="B1227" s="6" t="s">
        <v>50</v>
      </c>
      <c r="C1227" s="6" t="s">
        <v>32</v>
      </c>
      <c r="D1227" s="7" t="s">
        <v>49</v>
      </c>
      <c r="E1227" s="7" t="s">
        <v>49</v>
      </c>
      <c r="F1227" s="6" t="s">
        <v>33</v>
      </c>
      <c r="G1227" s="7" t="s">
        <v>49</v>
      </c>
      <c r="H1227" s="7" t="s">
        <v>49</v>
      </c>
      <c r="I1227" s="6" t="s">
        <v>34</v>
      </c>
      <c r="J1227" s="6" t="s">
        <v>2167</v>
      </c>
      <c r="K1227" s="7" t="s">
        <v>49</v>
      </c>
      <c r="L1227" s="7" t="s">
        <v>49</v>
      </c>
      <c r="M1227" s="7" t="s">
        <v>49</v>
      </c>
      <c r="N1227" s="7" t="s">
        <v>49</v>
      </c>
      <c r="O1227" s="7" t="s">
        <v>49</v>
      </c>
      <c r="P1227" s="6" t="s">
        <v>2168</v>
      </c>
      <c r="Q1227" s="6" t="s">
        <v>1550</v>
      </c>
      <c r="R1227" s="6" t="s">
        <v>1714</v>
      </c>
      <c r="S1227" s="6" t="s">
        <v>1715</v>
      </c>
      <c r="T1227" s="6" t="s">
        <v>1716</v>
      </c>
      <c r="U1227" s="6" t="s">
        <v>99</v>
      </c>
      <c r="V1227" s="6" t="s">
        <v>43</v>
      </c>
      <c r="W1227" s="6" t="s">
        <v>44</v>
      </c>
      <c r="X1227" s="6" t="s">
        <v>45</v>
      </c>
      <c r="Y1227" s="6" t="s">
        <v>46</v>
      </c>
      <c r="Z1227" s="6" t="s">
        <v>339</v>
      </c>
      <c r="AA1227" s="6" t="s">
        <v>2444</v>
      </c>
      <c r="AB1227" s="7">
        <v>8</v>
      </c>
      <c r="AC1227" s="12" t="s">
        <v>3123</v>
      </c>
      <c r="AD1227" s="7"/>
      <c r="AE1227" s="7"/>
      <c r="AF1227" s="7">
        <v>162039.99</v>
      </c>
      <c r="AG1227" s="7">
        <v>162.04</v>
      </c>
      <c r="AH1227" s="7">
        <v>438000</v>
      </c>
    </row>
    <row r="1228" spans="1:34" ht="22" customHeight="1" x14ac:dyDescent="0.3">
      <c r="A1228" s="2">
        <v>42603</v>
      </c>
      <c r="B1228" s="3" t="s">
        <v>50</v>
      </c>
      <c r="C1228" s="3" t="s">
        <v>84</v>
      </c>
      <c r="D1228" s="3" t="s">
        <v>85</v>
      </c>
      <c r="E1228" s="3" t="s">
        <v>44</v>
      </c>
      <c r="F1228" s="3" t="s">
        <v>33</v>
      </c>
      <c r="G1228" s="4" t="s">
        <v>49</v>
      </c>
      <c r="H1228" s="4" t="s">
        <v>49</v>
      </c>
      <c r="I1228" s="3" t="s">
        <v>86</v>
      </c>
      <c r="J1228" s="3" t="s">
        <v>1399</v>
      </c>
      <c r="K1228" s="4" t="s">
        <v>49</v>
      </c>
      <c r="L1228" s="3" t="s">
        <v>1000</v>
      </c>
      <c r="M1228" s="3" t="s">
        <v>33</v>
      </c>
      <c r="N1228" s="4" t="s">
        <v>49</v>
      </c>
      <c r="O1228" s="4" t="s">
        <v>49</v>
      </c>
      <c r="P1228" s="3" t="s">
        <v>1400</v>
      </c>
      <c r="Q1228" s="3" t="s">
        <v>39</v>
      </c>
      <c r="R1228" s="3" t="s">
        <v>999</v>
      </c>
      <c r="S1228" s="3" t="s">
        <v>1000</v>
      </c>
      <c r="T1228" s="3" t="s">
        <v>1001</v>
      </c>
      <c r="U1228" s="3" t="s">
        <v>42</v>
      </c>
      <c r="V1228" s="3" t="s">
        <v>90</v>
      </c>
      <c r="W1228" s="3" t="s">
        <v>44</v>
      </c>
      <c r="X1228" s="3" t="s">
        <v>91</v>
      </c>
      <c r="Y1228" s="3" t="s">
        <v>46</v>
      </c>
      <c r="Z1228" s="3" t="s">
        <v>2195</v>
      </c>
      <c r="AA1228" s="3" t="s">
        <v>2447</v>
      </c>
      <c r="AB1228" s="4">
        <v>1</v>
      </c>
      <c r="AC1228" s="12" t="s">
        <v>3123</v>
      </c>
      <c r="AD1228" s="10"/>
      <c r="AE1228" s="10"/>
      <c r="AF1228" s="4">
        <v>12560</v>
      </c>
      <c r="AG1228" s="4">
        <v>12.56</v>
      </c>
      <c r="AH1228" s="3" t="s">
        <v>49</v>
      </c>
    </row>
    <row r="1229" spans="1:34" ht="22" customHeight="1" x14ac:dyDescent="0.3">
      <c r="A1229" s="5">
        <v>42600</v>
      </c>
      <c r="B1229" s="6" t="s">
        <v>31</v>
      </c>
      <c r="C1229" s="6" t="s">
        <v>32</v>
      </c>
      <c r="D1229" s="7" t="s">
        <v>49</v>
      </c>
      <c r="E1229" s="7" t="s">
        <v>49</v>
      </c>
      <c r="F1229" s="6" t="s">
        <v>33</v>
      </c>
      <c r="G1229" s="7" t="s">
        <v>49</v>
      </c>
      <c r="H1229" s="7" t="s">
        <v>49</v>
      </c>
      <c r="I1229" s="6" t="s">
        <v>34</v>
      </c>
      <c r="J1229" s="6" t="s">
        <v>77</v>
      </c>
      <c r="K1229" s="6" t="s">
        <v>78</v>
      </c>
      <c r="L1229" s="6" t="s">
        <v>68</v>
      </c>
      <c r="M1229" s="6" t="s">
        <v>33</v>
      </c>
      <c r="N1229" s="7" t="s">
        <v>49</v>
      </c>
      <c r="O1229" s="7" t="s">
        <v>49</v>
      </c>
      <c r="P1229" s="6" t="s">
        <v>79</v>
      </c>
      <c r="Q1229" s="6" t="s">
        <v>39</v>
      </c>
      <c r="R1229" s="6" t="s">
        <v>67</v>
      </c>
      <c r="S1229" s="6" t="s">
        <v>68</v>
      </c>
      <c r="T1229" s="6" t="s">
        <v>69</v>
      </c>
      <c r="U1229" s="6" t="s">
        <v>70</v>
      </c>
      <c r="V1229" s="6" t="s">
        <v>43</v>
      </c>
      <c r="W1229" s="6" t="s">
        <v>44</v>
      </c>
      <c r="X1229" s="6" t="s">
        <v>45</v>
      </c>
      <c r="Y1229" s="6" t="s">
        <v>46</v>
      </c>
      <c r="Z1229" s="6" t="s">
        <v>330</v>
      </c>
      <c r="AA1229" s="6" t="s">
        <v>2448</v>
      </c>
      <c r="AB1229" s="7">
        <v>3</v>
      </c>
      <c r="AC1229" s="12" t="s">
        <v>3123</v>
      </c>
      <c r="AD1229" s="7"/>
      <c r="AE1229" s="7"/>
      <c r="AF1229" s="7">
        <v>24120</v>
      </c>
      <c r="AG1229" s="7">
        <v>24.12</v>
      </c>
      <c r="AH1229" s="7">
        <v>81455000</v>
      </c>
    </row>
    <row r="1230" spans="1:34" ht="22" customHeight="1" x14ac:dyDescent="0.3">
      <c r="A1230" s="2">
        <v>42598</v>
      </c>
      <c r="B1230" s="3" t="s">
        <v>50</v>
      </c>
      <c r="C1230" s="3" t="s">
        <v>32</v>
      </c>
      <c r="D1230" s="4" t="s">
        <v>49</v>
      </c>
      <c r="E1230" s="4" t="s">
        <v>49</v>
      </c>
      <c r="F1230" s="3" t="s">
        <v>33</v>
      </c>
      <c r="G1230" s="4" t="s">
        <v>49</v>
      </c>
      <c r="H1230" s="4" t="s">
        <v>49</v>
      </c>
      <c r="I1230" s="3" t="s">
        <v>34</v>
      </c>
      <c r="J1230" s="3" t="s">
        <v>507</v>
      </c>
      <c r="K1230" s="4" t="s">
        <v>49</v>
      </c>
      <c r="L1230" s="3" t="s">
        <v>307</v>
      </c>
      <c r="M1230" s="4" t="s">
        <v>49</v>
      </c>
      <c r="N1230" s="4" t="s">
        <v>49</v>
      </c>
      <c r="O1230" s="4" t="s">
        <v>49</v>
      </c>
      <c r="P1230" s="3" t="s">
        <v>158</v>
      </c>
      <c r="Q1230" s="3" t="s">
        <v>39</v>
      </c>
      <c r="R1230" s="3" t="s">
        <v>106</v>
      </c>
      <c r="S1230" s="3" t="s">
        <v>61</v>
      </c>
      <c r="T1230" s="3" t="s">
        <v>107</v>
      </c>
      <c r="U1230" s="3" t="s">
        <v>56</v>
      </c>
      <c r="V1230" s="3" t="s">
        <v>43</v>
      </c>
      <c r="W1230" s="3" t="s">
        <v>44</v>
      </c>
      <c r="X1230" s="3" t="s">
        <v>45</v>
      </c>
      <c r="Y1230" s="3" t="s">
        <v>46</v>
      </c>
      <c r="Z1230" s="3" t="s">
        <v>1933</v>
      </c>
      <c r="AA1230" s="3" t="s">
        <v>2449</v>
      </c>
      <c r="AB1230" s="4">
        <v>6</v>
      </c>
      <c r="AC1230" s="12" t="s">
        <v>3123</v>
      </c>
      <c r="AD1230" s="10"/>
      <c r="AE1230" s="10"/>
      <c r="AF1230" s="4">
        <v>60336</v>
      </c>
      <c r="AG1230" s="4">
        <v>60.34</v>
      </c>
      <c r="AH1230" s="4">
        <v>104000</v>
      </c>
    </row>
    <row r="1231" spans="1:34" ht="22" customHeight="1" x14ac:dyDescent="0.3">
      <c r="A1231" s="5">
        <v>42597</v>
      </c>
      <c r="B1231" s="6" t="s">
        <v>144</v>
      </c>
      <c r="C1231" s="6" t="s">
        <v>84</v>
      </c>
      <c r="D1231" s="6" t="s">
        <v>85</v>
      </c>
      <c r="E1231" s="6" t="s">
        <v>44</v>
      </c>
      <c r="F1231" s="6" t="s">
        <v>33</v>
      </c>
      <c r="G1231" s="7" t="s">
        <v>49</v>
      </c>
      <c r="H1231" s="7" t="s">
        <v>49</v>
      </c>
      <c r="I1231" s="6" t="s">
        <v>86</v>
      </c>
      <c r="J1231" s="6" t="s">
        <v>2266</v>
      </c>
      <c r="K1231" s="7" t="s">
        <v>49</v>
      </c>
      <c r="L1231" s="7" t="s">
        <v>49</v>
      </c>
      <c r="M1231" s="7" t="s">
        <v>49</v>
      </c>
      <c r="N1231" s="7" t="s">
        <v>49</v>
      </c>
      <c r="O1231" s="7" t="s">
        <v>49</v>
      </c>
      <c r="P1231" s="6" t="s">
        <v>2267</v>
      </c>
      <c r="Q1231" s="6" t="s">
        <v>39</v>
      </c>
      <c r="R1231" s="6" t="s">
        <v>135</v>
      </c>
      <c r="S1231" s="6" t="s">
        <v>136</v>
      </c>
      <c r="T1231" s="6" t="s">
        <v>137</v>
      </c>
      <c r="U1231" s="6" t="s">
        <v>42</v>
      </c>
      <c r="V1231" s="6" t="s">
        <v>90</v>
      </c>
      <c r="W1231" s="6" t="s">
        <v>44</v>
      </c>
      <c r="X1231" s="6" t="s">
        <v>91</v>
      </c>
      <c r="Y1231" s="6" t="s">
        <v>46</v>
      </c>
      <c r="Z1231" s="6" t="s">
        <v>1269</v>
      </c>
      <c r="AA1231" s="6" t="s">
        <v>2450</v>
      </c>
      <c r="AB1231" s="7">
        <v>1</v>
      </c>
      <c r="AC1231" s="12" t="s">
        <v>3123</v>
      </c>
      <c r="AD1231" s="7"/>
      <c r="AE1231" s="7"/>
      <c r="AF1231" s="7">
        <v>20462</v>
      </c>
      <c r="AG1231" s="7">
        <v>20.46</v>
      </c>
      <c r="AH1231" s="7">
        <v>36760000</v>
      </c>
    </row>
    <row r="1232" spans="1:34" ht="22" customHeight="1" x14ac:dyDescent="0.3">
      <c r="A1232" s="2">
        <v>42596</v>
      </c>
      <c r="B1232" s="3" t="s">
        <v>50</v>
      </c>
      <c r="C1232" s="3" t="s">
        <v>32</v>
      </c>
      <c r="D1232" s="4" t="s">
        <v>49</v>
      </c>
      <c r="E1232" s="4" t="s">
        <v>49</v>
      </c>
      <c r="F1232" s="3" t="s">
        <v>33</v>
      </c>
      <c r="G1232" s="4" t="s">
        <v>49</v>
      </c>
      <c r="H1232" s="4" t="s">
        <v>49</v>
      </c>
      <c r="I1232" s="3" t="s">
        <v>34</v>
      </c>
      <c r="J1232" s="3" t="s">
        <v>278</v>
      </c>
      <c r="K1232" s="4" t="s">
        <v>49</v>
      </c>
      <c r="L1232" s="4" t="s">
        <v>49</v>
      </c>
      <c r="M1232" s="3" t="s">
        <v>33</v>
      </c>
      <c r="N1232" s="4">
        <v>760485634</v>
      </c>
      <c r="O1232" s="4" t="s">
        <v>49</v>
      </c>
      <c r="P1232" s="3" t="s">
        <v>279</v>
      </c>
      <c r="Q1232" s="3" t="s">
        <v>39</v>
      </c>
      <c r="R1232" s="3" t="s">
        <v>60</v>
      </c>
      <c r="S1232" s="3" t="s">
        <v>61</v>
      </c>
      <c r="T1232" s="3" t="s">
        <v>62</v>
      </c>
      <c r="U1232" s="3" t="s">
        <v>56</v>
      </c>
      <c r="V1232" s="3" t="s">
        <v>43</v>
      </c>
      <c r="W1232" s="3" t="s">
        <v>44</v>
      </c>
      <c r="X1232" s="3" t="s">
        <v>45</v>
      </c>
      <c r="Y1232" s="3" t="s">
        <v>46</v>
      </c>
      <c r="Z1232" s="3" t="s">
        <v>1804</v>
      </c>
      <c r="AA1232" s="3" t="s">
        <v>2451</v>
      </c>
      <c r="AB1232" s="4">
        <v>1</v>
      </c>
      <c r="AC1232" s="12" t="s">
        <v>3123</v>
      </c>
      <c r="AD1232" s="10"/>
      <c r="AE1232" s="10"/>
      <c r="AF1232" s="4">
        <v>10070</v>
      </c>
      <c r="AG1232" s="4">
        <v>10.07</v>
      </c>
      <c r="AH1232" s="4">
        <v>248000</v>
      </c>
    </row>
    <row r="1233" spans="1:34" ht="22" customHeight="1" x14ac:dyDescent="0.3">
      <c r="A1233" s="5">
        <v>42594</v>
      </c>
      <c r="B1233" s="6" t="s">
        <v>50</v>
      </c>
      <c r="C1233" s="6" t="s">
        <v>32</v>
      </c>
      <c r="D1233" s="7" t="s">
        <v>49</v>
      </c>
      <c r="E1233" s="7" t="s">
        <v>49</v>
      </c>
      <c r="F1233" s="6" t="s">
        <v>33</v>
      </c>
      <c r="G1233" s="7" t="s">
        <v>49</v>
      </c>
      <c r="H1233" s="7" t="s">
        <v>49</v>
      </c>
      <c r="I1233" s="6" t="s">
        <v>34</v>
      </c>
      <c r="J1233" s="6" t="s">
        <v>2275</v>
      </c>
      <c r="K1233" s="6" t="s">
        <v>1394</v>
      </c>
      <c r="L1233" s="6" t="s">
        <v>61</v>
      </c>
      <c r="M1233" s="7" t="s">
        <v>49</v>
      </c>
      <c r="N1233" s="7" t="s">
        <v>49</v>
      </c>
      <c r="O1233" s="7" t="s">
        <v>49</v>
      </c>
      <c r="P1233" s="6" t="s">
        <v>2276</v>
      </c>
      <c r="Q1233" s="6" t="s">
        <v>39</v>
      </c>
      <c r="R1233" s="6" t="s">
        <v>60</v>
      </c>
      <c r="S1233" s="6" t="s">
        <v>61</v>
      </c>
      <c r="T1233" s="6" t="s">
        <v>62</v>
      </c>
      <c r="U1233" s="6" t="s">
        <v>56</v>
      </c>
      <c r="V1233" s="6" t="s">
        <v>43</v>
      </c>
      <c r="W1233" s="6" t="s">
        <v>44</v>
      </c>
      <c r="X1233" s="6" t="s">
        <v>45</v>
      </c>
      <c r="Y1233" s="6" t="s">
        <v>46</v>
      </c>
      <c r="Z1233" s="6" t="s">
        <v>418</v>
      </c>
      <c r="AA1233" s="6" t="s">
        <v>2453</v>
      </c>
      <c r="AB1233" s="7">
        <v>1</v>
      </c>
      <c r="AC1233" s="12" t="s">
        <v>3123</v>
      </c>
      <c r="AD1233" s="7"/>
      <c r="AE1233" s="7"/>
      <c r="AF1233" s="7">
        <v>8128</v>
      </c>
      <c r="AG1233" s="7">
        <v>8.1300000000000008</v>
      </c>
      <c r="AH1233" s="7">
        <v>175000</v>
      </c>
    </row>
    <row r="1234" spans="1:34" ht="22" customHeight="1" x14ac:dyDescent="0.3">
      <c r="A1234" s="2">
        <v>42593</v>
      </c>
      <c r="B1234" s="3" t="s">
        <v>50</v>
      </c>
      <c r="C1234" s="3" t="s">
        <v>84</v>
      </c>
      <c r="D1234" s="3" t="s">
        <v>85</v>
      </c>
      <c r="E1234" s="3" t="s">
        <v>44</v>
      </c>
      <c r="F1234" s="3" t="s">
        <v>33</v>
      </c>
      <c r="G1234" s="4" t="s">
        <v>49</v>
      </c>
      <c r="H1234" s="4" t="s">
        <v>49</v>
      </c>
      <c r="I1234" s="3" t="s">
        <v>86</v>
      </c>
      <c r="J1234" s="3" t="s">
        <v>878</v>
      </c>
      <c r="K1234" s="4" t="s">
        <v>49</v>
      </c>
      <c r="L1234" s="3" t="s">
        <v>61</v>
      </c>
      <c r="M1234" s="4" t="s">
        <v>49</v>
      </c>
      <c r="N1234" s="4" t="s">
        <v>49</v>
      </c>
      <c r="O1234" s="4" t="s">
        <v>49</v>
      </c>
      <c r="P1234" s="3" t="s">
        <v>879</v>
      </c>
      <c r="Q1234" s="3" t="s">
        <v>39</v>
      </c>
      <c r="R1234" s="3" t="s">
        <v>60</v>
      </c>
      <c r="S1234" s="3" t="s">
        <v>61</v>
      </c>
      <c r="T1234" s="3" t="s">
        <v>62</v>
      </c>
      <c r="U1234" s="3" t="s">
        <v>56</v>
      </c>
      <c r="V1234" s="3" t="s">
        <v>90</v>
      </c>
      <c r="W1234" s="3" t="s">
        <v>44</v>
      </c>
      <c r="X1234" s="3" t="s">
        <v>91</v>
      </c>
      <c r="Y1234" s="3" t="s">
        <v>46</v>
      </c>
      <c r="Z1234" s="3" t="s">
        <v>63</v>
      </c>
      <c r="AA1234" s="3" t="s">
        <v>2454</v>
      </c>
      <c r="AB1234" s="4">
        <v>2</v>
      </c>
      <c r="AC1234" s="12" t="s">
        <v>3123</v>
      </c>
      <c r="AD1234" s="10"/>
      <c r="AE1234" s="10"/>
      <c r="AF1234" s="4">
        <v>20120</v>
      </c>
      <c r="AG1234" s="4">
        <v>20.12</v>
      </c>
      <c r="AH1234" s="4">
        <v>267000</v>
      </c>
    </row>
    <row r="1235" spans="1:34" ht="22" customHeight="1" x14ac:dyDescent="0.3">
      <c r="A1235" s="5">
        <v>42592</v>
      </c>
      <c r="B1235" s="6" t="s">
        <v>31</v>
      </c>
      <c r="C1235" s="6" t="s">
        <v>32</v>
      </c>
      <c r="D1235" s="7" t="s">
        <v>49</v>
      </c>
      <c r="E1235" s="7" t="s">
        <v>49</v>
      </c>
      <c r="F1235" s="6" t="s">
        <v>33</v>
      </c>
      <c r="G1235" s="7" t="s">
        <v>49</v>
      </c>
      <c r="H1235" s="7" t="s">
        <v>49</v>
      </c>
      <c r="I1235" s="6" t="s">
        <v>34</v>
      </c>
      <c r="J1235" s="6" t="s">
        <v>77</v>
      </c>
      <c r="K1235" s="6" t="s">
        <v>78</v>
      </c>
      <c r="L1235" s="6" t="s">
        <v>68</v>
      </c>
      <c r="M1235" s="6" t="s">
        <v>33</v>
      </c>
      <c r="N1235" s="7" t="s">
        <v>49</v>
      </c>
      <c r="O1235" s="7" t="s">
        <v>49</v>
      </c>
      <c r="P1235" s="6" t="s">
        <v>79</v>
      </c>
      <c r="Q1235" s="6" t="s">
        <v>39</v>
      </c>
      <c r="R1235" s="6" t="s">
        <v>67</v>
      </c>
      <c r="S1235" s="6" t="s">
        <v>68</v>
      </c>
      <c r="T1235" s="6" t="s">
        <v>69</v>
      </c>
      <c r="U1235" s="6" t="s">
        <v>70</v>
      </c>
      <c r="V1235" s="6" t="s">
        <v>43</v>
      </c>
      <c r="W1235" s="6" t="s">
        <v>44</v>
      </c>
      <c r="X1235" s="6" t="s">
        <v>45</v>
      </c>
      <c r="Y1235" s="6" t="s">
        <v>46</v>
      </c>
      <c r="Z1235" s="6" t="s">
        <v>440</v>
      </c>
      <c r="AA1235" s="6" t="s">
        <v>2455</v>
      </c>
      <c r="AB1235" s="7">
        <v>2</v>
      </c>
      <c r="AC1235" s="12" t="s">
        <v>3123</v>
      </c>
      <c r="AD1235" s="7"/>
      <c r="AE1235" s="7"/>
      <c r="AF1235" s="7">
        <v>15940</v>
      </c>
      <c r="AG1235" s="7">
        <v>15.94</v>
      </c>
      <c r="AH1235" s="7">
        <v>850000</v>
      </c>
    </row>
    <row r="1236" spans="1:34" ht="22" customHeight="1" x14ac:dyDescent="0.3">
      <c r="A1236" s="2">
        <v>42592</v>
      </c>
      <c r="B1236" s="3" t="s">
        <v>31</v>
      </c>
      <c r="C1236" s="3" t="s">
        <v>32</v>
      </c>
      <c r="D1236" s="4" t="s">
        <v>49</v>
      </c>
      <c r="E1236" s="4" t="s">
        <v>49</v>
      </c>
      <c r="F1236" s="3" t="s">
        <v>33</v>
      </c>
      <c r="G1236" s="4" t="s">
        <v>49</v>
      </c>
      <c r="H1236" s="4" t="s">
        <v>49</v>
      </c>
      <c r="I1236" s="3" t="s">
        <v>34</v>
      </c>
      <c r="J1236" s="3" t="s">
        <v>65</v>
      </c>
      <c r="K1236" s="4" t="s">
        <v>49</v>
      </c>
      <c r="L1236" s="4" t="s">
        <v>49</v>
      </c>
      <c r="M1236" s="3" t="s">
        <v>33</v>
      </c>
      <c r="N1236" s="4" t="s">
        <v>49</v>
      </c>
      <c r="O1236" s="4" t="s">
        <v>49</v>
      </c>
      <c r="P1236" s="3" t="s">
        <v>66</v>
      </c>
      <c r="Q1236" s="3" t="s">
        <v>39</v>
      </c>
      <c r="R1236" s="3" t="s">
        <v>67</v>
      </c>
      <c r="S1236" s="3" t="s">
        <v>68</v>
      </c>
      <c r="T1236" s="3" t="s">
        <v>69</v>
      </c>
      <c r="U1236" s="3" t="s">
        <v>70</v>
      </c>
      <c r="V1236" s="3" t="s">
        <v>43</v>
      </c>
      <c r="W1236" s="3" t="s">
        <v>44</v>
      </c>
      <c r="X1236" s="3" t="s">
        <v>45</v>
      </c>
      <c r="Y1236" s="3" t="s">
        <v>46</v>
      </c>
      <c r="Z1236" s="3" t="s">
        <v>71</v>
      </c>
      <c r="AA1236" s="3" t="s">
        <v>2456</v>
      </c>
      <c r="AB1236" s="4">
        <v>6</v>
      </c>
      <c r="AC1236" s="12" t="s">
        <v>3123</v>
      </c>
      <c r="AD1236" s="10"/>
      <c r="AE1236" s="10"/>
      <c r="AF1236" s="4">
        <v>67044</v>
      </c>
      <c r="AG1236" s="4">
        <v>67.040000000000006</v>
      </c>
      <c r="AH1236" s="4">
        <v>502000</v>
      </c>
    </row>
    <row r="1237" spans="1:34" ht="22" customHeight="1" x14ac:dyDescent="0.3">
      <c r="A1237" s="2">
        <v>42592</v>
      </c>
      <c r="B1237" s="3" t="s">
        <v>50</v>
      </c>
      <c r="C1237" s="3" t="s">
        <v>32</v>
      </c>
      <c r="D1237" s="4" t="s">
        <v>49</v>
      </c>
      <c r="E1237" s="4" t="s">
        <v>49</v>
      </c>
      <c r="F1237" s="3" t="s">
        <v>33</v>
      </c>
      <c r="G1237" s="4" t="s">
        <v>49</v>
      </c>
      <c r="H1237" s="4" t="s">
        <v>49</v>
      </c>
      <c r="I1237" s="3" t="s">
        <v>34</v>
      </c>
      <c r="J1237" s="3" t="s">
        <v>2458</v>
      </c>
      <c r="K1237" s="4" t="s">
        <v>49</v>
      </c>
      <c r="L1237" s="3" t="s">
        <v>2459</v>
      </c>
      <c r="M1237" s="4" t="s">
        <v>49</v>
      </c>
      <c r="N1237" s="4" t="s">
        <v>49</v>
      </c>
      <c r="O1237" s="4" t="s">
        <v>49</v>
      </c>
      <c r="P1237" s="3" t="s">
        <v>2460</v>
      </c>
      <c r="Q1237" s="3" t="s">
        <v>39</v>
      </c>
      <c r="R1237" s="3" t="s">
        <v>115</v>
      </c>
      <c r="S1237" s="3" t="s">
        <v>113</v>
      </c>
      <c r="T1237" s="3" t="s">
        <v>116</v>
      </c>
      <c r="U1237" s="3" t="s">
        <v>117</v>
      </c>
      <c r="V1237" s="3" t="s">
        <v>43</v>
      </c>
      <c r="W1237" s="3" t="s">
        <v>44</v>
      </c>
      <c r="X1237" s="3" t="s">
        <v>45</v>
      </c>
      <c r="Y1237" s="3" t="s">
        <v>46</v>
      </c>
      <c r="Z1237" s="3" t="s">
        <v>339</v>
      </c>
      <c r="AA1237" s="3" t="s">
        <v>2461</v>
      </c>
      <c r="AB1237" s="4">
        <v>1</v>
      </c>
      <c r="AC1237" s="12" t="s">
        <v>3123</v>
      </c>
      <c r="AD1237" s="10"/>
      <c r="AE1237" s="10"/>
      <c r="AF1237" s="4">
        <v>19152</v>
      </c>
      <c r="AG1237" s="4">
        <v>19.149999999999999</v>
      </c>
      <c r="AH1237" s="4">
        <v>51800</v>
      </c>
    </row>
    <row r="1238" spans="1:34" ht="22" customHeight="1" x14ac:dyDescent="0.3">
      <c r="A1238" s="2">
        <v>42592</v>
      </c>
      <c r="B1238" s="3" t="s">
        <v>31</v>
      </c>
      <c r="C1238" s="3" t="s">
        <v>32</v>
      </c>
      <c r="D1238" s="4" t="s">
        <v>49</v>
      </c>
      <c r="E1238" s="4" t="s">
        <v>49</v>
      </c>
      <c r="F1238" s="3" t="s">
        <v>33</v>
      </c>
      <c r="G1238" s="4" t="s">
        <v>49</v>
      </c>
      <c r="H1238" s="4" t="s">
        <v>49</v>
      </c>
      <c r="I1238" s="3" t="s">
        <v>34</v>
      </c>
      <c r="J1238" s="3" t="s">
        <v>65</v>
      </c>
      <c r="K1238" s="4" t="s">
        <v>49</v>
      </c>
      <c r="L1238" s="4" t="s">
        <v>49</v>
      </c>
      <c r="M1238" s="3" t="s">
        <v>33</v>
      </c>
      <c r="N1238" s="4" t="s">
        <v>49</v>
      </c>
      <c r="O1238" s="4" t="s">
        <v>49</v>
      </c>
      <c r="P1238" s="3" t="s">
        <v>66</v>
      </c>
      <c r="Q1238" s="3" t="s">
        <v>39</v>
      </c>
      <c r="R1238" s="3" t="s">
        <v>67</v>
      </c>
      <c r="S1238" s="3" t="s">
        <v>68</v>
      </c>
      <c r="T1238" s="3" t="s">
        <v>69</v>
      </c>
      <c r="U1238" s="3" t="s">
        <v>70</v>
      </c>
      <c r="V1238" s="3" t="s">
        <v>43</v>
      </c>
      <c r="W1238" s="3" t="s">
        <v>44</v>
      </c>
      <c r="X1238" s="3" t="s">
        <v>45</v>
      </c>
      <c r="Y1238" s="3" t="s">
        <v>46</v>
      </c>
      <c r="Z1238" s="3" t="s">
        <v>73</v>
      </c>
      <c r="AA1238" s="3" t="s">
        <v>1678</v>
      </c>
      <c r="AB1238" s="4">
        <v>1</v>
      </c>
      <c r="AC1238" s="12" t="s">
        <v>3123</v>
      </c>
      <c r="AD1238" s="10"/>
      <c r="AE1238" s="10"/>
      <c r="AF1238" s="4">
        <v>17618</v>
      </c>
      <c r="AG1238" s="4">
        <v>17.62</v>
      </c>
      <c r="AH1238" s="4">
        <v>132000</v>
      </c>
    </row>
    <row r="1239" spans="1:34" ht="22" customHeight="1" x14ac:dyDescent="0.3">
      <c r="A1239" s="2">
        <v>42591</v>
      </c>
      <c r="B1239" s="3" t="s">
        <v>50</v>
      </c>
      <c r="C1239" s="3" t="s">
        <v>84</v>
      </c>
      <c r="D1239" s="3" t="s">
        <v>85</v>
      </c>
      <c r="E1239" s="3" t="s">
        <v>44</v>
      </c>
      <c r="F1239" s="3" t="s">
        <v>33</v>
      </c>
      <c r="G1239" s="4" t="s">
        <v>49</v>
      </c>
      <c r="H1239" s="4" t="s">
        <v>49</v>
      </c>
      <c r="I1239" s="3" t="s">
        <v>86</v>
      </c>
      <c r="J1239" s="3" t="s">
        <v>286</v>
      </c>
      <c r="K1239" s="4" t="s">
        <v>49</v>
      </c>
      <c r="L1239" s="3" t="s">
        <v>1778</v>
      </c>
      <c r="M1239" s="4" t="s">
        <v>49</v>
      </c>
      <c r="N1239" s="4" t="s">
        <v>49</v>
      </c>
      <c r="O1239" s="4" t="s">
        <v>49</v>
      </c>
      <c r="P1239" s="3" t="s">
        <v>1779</v>
      </c>
      <c r="Q1239" s="3" t="s">
        <v>39</v>
      </c>
      <c r="R1239" s="3" t="s">
        <v>96</v>
      </c>
      <c r="S1239" s="3" t="s">
        <v>97</v>
      </c>
      <c r="T1239" s="3" t="s">
        <v>98</v>
      </c>
      <c r="U1239" s="3" t="s">
        <v>99</v>
      </c>
      <c r="V1239" s="3" t="s">
        <v>90</v>
      </c>
      <c r="W1239" s="3" t="s">
        <v>44</v>
      </c>
      <c r="X1239" s="3" t="s">
        <v>91</v>
      </c>
      <c r="Y1239" s="3" t="s">
        <v>46</v>
      </c>
      <c r="Z1239" s="3" t="s">
        <v>781</v>
      </c>
      <c r="AA1239" s="3" t="s">
        <v>2468</v>
      </c>
      <c r="AB1239" s="4">
        <v>2</v>
      </c>
      <c r="AC1239" s="12" t="s">
        <v>3123</v>
      </c>
      <c r="AD1239" s="10"/>
      <c r="AE1239" s="10"/>
      <c r="AF1239" s="4">
        <v>33847</v>
      </c>
      <c r="AG1239" s="4">
        <v>33.85</v>
      </c>
      <c r="AH1239" s="4">
        <v>137000</v>
      </c>
    </row>
    <row r="1240" spans="1:34" ht="22" customHeight="1" x14ac:dyDescent="0.3">
      <c r="A1240" s="5">
        <v>42589</v>
      </c>
      <c r="B1240" s="6" t="s">
        <v>144</v>
      </c>
      <c r="C1240" s="6" t="s">
        <v>84</v>
      </c>
      <c r="D1240" s="6" t="s">
        <v>85</v>
      </c>
      <c r="E1240" s="6" t="s">
        <v>44</v>
      </c>
      <c r="F1240" s="6" t="s">
        <v>33</v>
      </c>
      <c r="G1240" s="7" t="s">
        <v>49</v>
      </c>
      <c r="H1240" s="7" t="s">
        <v>49</v>
      </c>
      <c r="I1240" s="6" t="s">
        <v>86</v>
      </c>
      <c r="J1240" s="6" t="s">
        <v>2266</v>
      </c>
      <c r="K1240" s="7" t="s">
        <v>49</v>
      </c>
      <c r="L1240" s="7" t="s">
        <v>49</v>
      </c>
      <c r="M1240" s="7" t="s">
        <v>49</v>
      </c>
      <c r="N1240" s="7" t="s">
        <v>49</v>
      </c>
      <c r="O1240" s="7" t="s">
        <v>49</v>
      </c>
      <c r="P1240" s="6" t="s">
        <v>2267</v>
      </c>
      <c r="Q1240" s="6" t="s">
        <v>39</v>
      </c>
      <c r="R1240" s="6" t="s">
        <v>135</v>
      </c>
      <c r="S1240" s="6" t="s">
        <v>136</v>
      </c>
      <c r="T1240" s="6" t="s">
        <v>137</v>
      </c>
      <c r="U1240" s="6" t="s">
        <v>42</v>
      </c>
      <c r="V1240" s="6" t="s">
        <v>90</v>
      </c>
      <c r="W1240" s="6" t="s">
        <v>44</v>
      </c>
      <c r="X1240" s="6" t="s">
        <v>91</v>
      </c>
      <c r="Y1240" s="6" t="s">
        <v>46</v>
      </c>
      <c r="Z1240" s="6" t="s">
        <v>1269</v>
      </c>
      <c r="AA1240" s="6" t="s">
        <v>2473</v>
      </c>
      <c r="AB1240" s="7">
        <v>1</v>
      </c>
      <c r="AC1240" s="12" t="s">
        <v>3123</v>
      </c>
      <c r="AD1240" s="7"/>
      <c r="AE1240" s="7"/>
      <c r="AF1240" s="7">
        <v>20462</v>
      </c>
      <c r="AG1240" s="7">
        <v>20.46</v>
      </c>
      <c r="AH1240" s="7">
        <v>36760000</v>
      </c>
    </row>
    <row r="1241" spans="1:34" ht="22" customHeight="1" x14ac:dyDescent="0.3">
      <c r="A1241" s="2">
        <v>42587</v>
      </c>
      <c r="B1241" s="3" t="s">
        <v>50</v>
      </c>
      <c r="C1241" s="3" t="s">
        <v>32</v>
      </c>
      <c r="D1241" s="4" t="s">
        <v>49</v>
      </c>
      <c r="E1241" s="4" t="s">
        <v>49</v>
      </c>
      <c r="F1241" s="3" t="s">
        <v>33</v>
      </c>
      <c r="G1241" s="4" t="s">
        <v>49</v>
      </c>
      <c r="H1241" s="4" t="s">
        <v>49</v>
      </c>
      <c r="I1241" s="3" t="s">
        <v>34</v>
      </c>
      <c r="J1241" s="3" t="s">
        <v>769</v>
      </c>
      <c r="K1241" s="4" t="s">
        <v>49</v>
      </c>
      <c r="L1241" s="3" t="s">
        <v>61</v>
      </c>
      <c r="M1241" s="3" t="s">
        <v>770</v>
      </c>
      <c r="N1241" s="4">
        <v>2539385563.1900001</v>
      </c>
      <c r="O1241" s="4" t="s">
        <v>49</v>
      </c>
      <c r="P1241" s="3" t="s">
        <v>771</v>
      </c>
      <c r="Q1241" s="3" t="s">
        <v>39</v>
      </c>
      <c r="R1241" s="3" t="s">
        <v>60</v>
      </c>
      <c r="S1241" s="3" t="s">
        <v>61</v>
      </c>
      <c r="T1241" s="3" t="s">
        <v>62</v>
      </c>
      <c r="U1241" s="3" t="s">
        <v>56</v>
      </c>
      <c r="V1241" s="3" t="s">
        <v>90</v>
      </c>
      <c r="W1241" s="3" t="s">
        <v>44</v>
      </c>
      <c r="X1241" s="3" t="s">
        <v>91</v>
      </c>
      <c r="Y1241" s="3" t="s">
        <v>46</v>
      </c>
      <c r="Z1241" s="3" t="s">
        <v>410</v>
      </c>
      <c r="AA1241" s="3" t="s">
        <v>2474</v>
      </c>
      <c r="AB1241" s="4">
        <v>3</v>
      </c>
      <c r="AC1241" s="12" t="s">
        <v>3123</v>
      </c>
      <c r="AD1241" s="10"/>
      <c r="AE1241" s="10"/>
      <c r="AF1241" s="4">
        <v>66264</v>
      </c>
      <c r="AG1241" s="4">
        <v>66.260000000000005</v>
      </c>
      <c r="AH1241" s="4">
        <v>72000</v>
      </c>
    </row>
    <row r="1242" spans="1:34" ht="22" customHeight="1" x14ac:dyDescent="0.3">
      <c r="A1242" s="2">
        <v>42585</v>
      </c>
      <c r="B1242" s="3" t="s">
        <v>31</v>
      </c>
      <c r="C1242" s="3" t="s">
        <v>32</v>
      </c>
      <c r="D1242" s="4" t="s">
        <v>49</v>
      </c>
      <c r="E1242" s="4" t="s">
        <v>49</v>
      </c>
      <c r="F1242" s="3" t="s">
        <v>33</v>
      </c>
      <c r="G1242" s="4" t="s">
        <v>49</v>
      </c>
      <c r="H1242" s="4" t="s">
        <v>49</v>
      </c>
      <c r="I1242" s="3" t="s">
        <v>34</v>
      </c>
      <c r="J1242" s="3" t="s">
        <v>65</v>
      </c>
      <c r="K1242" s="4" t="s">
        <v>49</v>
      </c>
      <c r="L1242" s="4" t="s">
        <v>49</v>
      </c>
      <c r="M1242" s="3" t="s">
        <v>33</v>
      </c>
      <c r="N1242" s="4" t="s">
        <v>49</v>
      </c>
      <c r="O1242" s="4" t="s">
        <v>49</v>
      </c>
      <c r="P1242" s="3" t="s">
        <v>66</v>
      </c>
      <c r="Q1242" s="3" t="s">
        <v>39</v>
      </c>
      <c r="R1242" s="3" t="s">
        <v>67</v>
      </c>
      <c r="S1242" s="3" t="s">
        <v>68</v>
      </c>
      <c r="T1242" s="3" t="s">
        <v>69</v>
      </c>
      <c r="U1242" s="3" t="s">
        <v>70</v>
      </c>
      <c r="V1242" s="3" t="s">
        <v>43</v>
      </c>
      <c r="W1242" s="3" t="s">
        <v>44</v>
      </c>
      <c r="X1242" s="3" t="s">
        <v>45</v>
      </c>
      <c r="Y1242" s="3" t="s">
        <v>46</v>
      </c>
      <c r="Z1242" s="3" t="s">
        <v>73</v>
      </c>
      <c r="AA1242" s="3" t="s">
        <v>1614</v>
      </c>
      <c r="AB1242" s="4">
        <v>1</v>
      </c>
      <c r="AC1242" s="12" t="s">
        <v>3123</v>
      </c>
      <c r="AD1242" s="10"/>
      <c r="AE1242" s="10"/>
      <c r="AF1242" s="4">
        <v>17618</v>
      </c>
      <c r="AG1242" s="4">
        <v>17.62</v>
      </c>
      <c r="AH1242" s="4">
        <v>132000</v>
      </c>
    </row>
    <row r="1243" spans="1:34" ht="22" customHeight="1" x14ac:dyDescent="0.3">
      <c r="A1243" s="5">
        <v>42585</v>
      </c>
      <c r="B1243" s="6" t="s">
        <v>50</v>
      </c>
      <c r="C1243" s="6" t="s">
        <v>32</v>
      </c>
      <c r="D1243" s="7" t="s">
        <v>49</v>
      </c>
      <c r="E1243" s="7" t="s">
        <v>49</v>
      </c>
      <c r="F1243" s="6" t="s">
        <v>33</v>
      </c>
      <c r="G1243" s="7" t="s">
        <v>49</v>
      </c>
      <c r="H1243" s="7" t="s">
        <v>49</v>
      </c>
      <c r="I1243" s="6" t="s">
        <v>34</v>
      </c>
      <c r="J1243" s="6" t="s">
        <v>1924</v>
      </c>
      <c r="K1243" s="7" t="s">
        <v>49</v>
      </c>
      <c r="L1243" s="6" t="s">
        <v>133</v>
      </c>
      <c r="M1243" s="6" t="s">
        <v>770</v>
      </c>
      <c r="N1243" s="7" t="s">
        <v>49</v>
      </c>
      <c r="O1243" s="7" t="s">
        <v>49</v>
      </c>
      <c r="P1243" s="6" t="s">
        <v>1925</v>
      </c>
      <c r="Q1243" s="6" t="s">
        <v>39</v>
      </c>
      <c r="R1243" s="6" t="s">
        <v>337</v>
      </c>
      <c r="S1243" s="6" t="s">
        <v>97</v>
      </c>
      <c r="T1243" s="6" t="s">
        <v>338</v>
      </c>
      <c r="U1243" s="6" t="s">
        <v>99</v>
      </c>
      <c r="V1243" s="6" t="s">
        <v>43</v>
      </c>
      <c r="W1243" s="6" t="s">
        <v>44</v>
      </c>
      <c r="X1243" s="6" t="s">
        <v>45</v>
      </c>
      <c r="Y1243" s="6" t="s">
        <v>46</v>
      </c>
      <c r="Z1243" s="6" t="s">
        <v>339</v>
      </c>
      <c r="AA1243" s="6" t="s">
        <v>2476</v>
      </c>
      <c r="AB1243" s="7">
        <v>1</v>
      </c>
      <c r="AC1243" s="12" t="s">
        <v>3123</v>
      </c>
      <c r="AD1243" s="7"/>
      <c r="AE1243" s="7"/>
      <c r="AF1243" s="7">
        <v>15496</v>
      </c>
      <c r="AG1243" s="7">
        <v>15.5</v>
      </c>
      <c r="AH1243" s="7">
        <v>41900</v>
      </c>
    </row>
    <row r="1244" spans="1:34" ht="22" customHeight="1" x14ac:dyDescent="0.3">
      <c r="A1244" s="2">
        <v>42585</v>
      </c>
      <c r="B1244" s="3" t="s">
        <v>31</v>
      </c>
      <c r="C1244" s="3" t="s">
        <v>32</v>
      </c>
      <c r="D1244" s="4" t="s">
        <v>49</v>
      </c>
      <c r="E1244" s="4" t="s">
        <v>49</v>
      </c>
      <c r="F1244" s="3" t="s">
        <v>33</v>
      </c>
      <c r="G1244" s="4" t="s">
        <v>49</v>
      </c>
      <c r="H1244" s="4" t="s">
        <v>49</v>
      </c>
      <c r="I1244" s="3" t="s">
        <v>34</v>
      </c>
      <c r="J1244" s="3" t="s">
        <v>77</v>
      </c>
      <c r="K1244" s="3" t="s">
        <v>78</v>
      </c>
      <c r="L1244" s="3" t="s">
        <v>68</v>
      </c>
      <c r="M1244" s="3" t="s">
        <v>33</v>
      </c>
      <c r="N1244" s="4" t="s">
        <v>49</v>
      </c>
      <c r="O1244" s="4" t="s">
        <v>49</v>
      </c>
      <c r="P1244" s="3" t="s">
        <v>79</v>
      </c>
      <c r="Q1244" s="3" t="s">
        <v>39</v>
      </c>
      <c r="R1244" s="3" t="s">
        <v>67</v>
      </c>
      <c r="S1244" s="3" t="s">
        <v>68</v>
      </c>
      <c r="T1244" s="3" t="s">
        <v>69</v>
      </c>
      <c r="U1244" s="3" t="s">
        <v>70</v>
      </c>
      <c r="V1244" s="3" t="s">
        <v>43</v>
      </c>
      <c r="W1244" s="3" t="s">
        <v>44</v>
      </c>
      <c r="X1244" s="3" t="s">
        <v>45</v>
      </c>
      <c r="Y1244" s="3" t="s">
        <v>46</v>
      </c>
      <c r="Z1244" s="3" t="s">
        <v>243</v>
      </c>
      <c r="AA1244" s="3" t="s">
        <v>2477</v>
      </c>
      <c r="AB1244" s="4">
        <v>10</v>
      </c>
      <c r="AC1244" s="12" t="s">
        <v>3123</v>
      </c>
      <c r="AD1244" s="10"/>
      <c r="AE1244" s="10"/>
      <c r="AF1244" s="4">
        <v>90790</v>
      </c>
      <c r="AG1244" s="4">
        <v>90.79</v>
      </c>
      <c r="AH1244" s="4">
        <v>1694000</v>
      </c>
    </row>
    <row r="1245" spans="1:34" ht="22" customHeight="1" x14ac:dyDescent="0.3">
      <c r="A1245" s="5">
        <v>42584</v>
      </c>
      <c r="B1245" s="6" t="s">
        <v>50</v>
      </c>
      <c r="C1245" s="6" t="s">
        <v>32</v>
      </c>
      <c r="D1245" s="7" t="s">
        <v>49</v>
      </c>
      <c r="E1245" s="7" t="s">
        <v>49</v>
      </c>
      <c r="F1245" s="6" t="s">
        <v>33</v>
      </c>
      <c r="G1245" s="7" t="s">
        <v>49</v>
      </c>
      <c r="H1245" s="7" t="s">
        <v>49</v>
      </c>
      <c r="I1245" s="6" t="s">
        <v>34</v>
      </c>
      <c r="J1245" s="6" t="s">
        <v>305</v>
      </c>
      <c r="K1245" s="7" t="s">
        <v>49</v>
      </c>
      <c r="L1245" s="6" t="s">
        <v>307</v>
      </c>
      <c r="M1245" s="6" t="s">
        <v>33</v>
      </c>
      <c r="N1245" s="7">
        <v>1134995330.5699999</v>
      </c>
      <c r="O1245" s="7">
        <v>894516915.13</v>
      </c>
      <c r="P1245" s="6" t="s">
        <v>1553</v>
      </c>
      <c r="Q1245" s="6" t="s">
        <v>39</v>
      </c>
      <c r="R1245" s="6" t="s">
        <v>310</v>
      </c>
      <c r="S1245" s="6" t="s">
        <v>307</v>
      </c>
      <c r="T1245" s="6" t="s">
        <v>311</v>
      </c>
      <c r="U1245" s="6" t="s">
        <v>56</v>
      </c>
      <c r="V1245" s="6" t="s">
        <v>43</v>
      </c>
      <c r="W1245" s="6" t="s">
        <v>44</v>
      </c>
      <c r="X1245" s="6" t="s">
        <v>45</v>
      </c>
      <c r="Y1245" s="6" t="s">
        <v>46</v>
      </c>
      <c r="Z1245" s="6" t="s">
        <v>140</v>
      </c>
      <c r="AA1245" s="6" t="s">
        <v>2479</v>
      </c>
      <c r="AB1245" s="7">
        <v>2</v>
      </c>
      <c r="AC1245" s="12" t="s">
        <v>3123</v>
      </c>
      <c r="AD1245" s="7"/>
      <c r="AE1245" s="7"/>
      <c r="AF1245" s="7">
        <v>38260</v>
      </c>
      <c r="AG1245" s="7">
        <v>38.26</v>
      </c>
      <c r="AH1245" s="7">
        <v>31300</v>
      </c>
    </row>
    <row r="1246" spans="1:34" ht="22" customHeight="1" x14ac:dyDescent="0.3">
      <c r="A1246" s="2">
        <v>42582</v>
      </c>
      <c r="B1246" s="3" t="s">
        <v>144</v>
      </c>
      <c r="C1246" s="3" t="s">
        <v>84</v>
      </c>
      <c r="D1246" s="3" t="s">
        <v>85</v>
      </c>
      <c r="E1246" s="3" t="s">
        <v>44</v>
      </c>
      <c r="F1246" s="3" t="s">
        <v>33</v>
      </c>
      <c r="G1246" s="4" t="s">
        <v>49</v>
      </c>
      <c r="H1246" s="4" t="s">
        <v>49</v>
      </c>
      <c r="I1246" s="3" t="s">
        <v>86</v>
      </c>
      <c r="J1246" s="3" t="s">
        <v>2266</v>
      </c>
      <c r="K1246" s="4" t="s">
        <v>49</v>
      </c>
      <c r="L1246" s="4" t="s">
        <v>49</v>
      </c>
      <c r="M1246" s="4" t="s">
        <v>49</v>
      </c>
      <c r="N1246" s="4" t="s">
        <v>49</v>
      </c>
      <c r="O1246" s="4" t="s">
        <v>49</v>
      </c>
      <c r="P1246" s="3" t="s">
        <v>2267</v>
      </c>
      <c r="Q1246" s="3" t="s">
        <v>39</v>
      </c>
      <c r="R1246" s="3" t="s">
        <v>135</v>
      </c>
      <c r="S1246" s="3" t="s">
        <v>136</v>
      </c>
      <c r="T1246" s="3" t="s">
        <v>137</v>
      </c>
      <c r="U1246" s="3" t="s">
        <v>42</v>
      </c>
      <c r="V1246" s="3" t="s">
        <v>90</v>
      </c>
      <c r="W1246" s="3" t="s">
        <v>44</v>
      </c>
      <c r="X1246" s="3" t="s">
        <v>91</v>
      </c>
      <c r="Y1246" s="3" t="s">
        <v>46</v>
      </c>
      <c r="Z1246" s="3" t="s">
        <v>1269</v>
      </c>
      <c r="AA1246" s="3" t="s">
        <v>2450</v>
      </c>
      <c r="AB1246" s="4">
        <v>1</v>
      </c>
      <c r="AC1246" s="12" t="s">
        <v>3123</v>
      </c>
      <c r="AD1246" s="10"/>
      <c r="AE1246" s="10"/>
      <c r="AF1246" s="4">
        <v>20462</v>
      </c>
      <c r="AG1246" s="4">
        <v>20.46</v>
      </c>
      <c r="AH1246" s="4">
        <v>36705000</v>
      </c>
    </row>
    <row r="1247" spans="1:34" ht="22" customHeight="1" x14ac:dyDescent="0.3">
      <c r="A1247" s="5">
        <v>42582</v>
      </c>
      <c r="B1247" s="6" t="s">
        <v>31</v>
      </c>
      <c r="C1247" s="6" t="s">
        <v>32</v>
      </c>
      <c r="D1247" s="7" t="s">
        <v>49</v>
      </c>
      <c r="E1247" s="7" t="s">
        <v>49</v>
      </c>
      <c r="F1247" s="6" t="s">
        <v>33</v>
      </c>
      <c r="G1247" s="7" t="s">
        <v>49</v>
      </c>
      <c r="H1247" s="7" t="s">
        <v>49</v>
      </c>
      <c r="I1247" s="6" t="s">
        <v>34</v>
      </c>
      <c r="J1247" s="6" t="s">
        <v>637</v>
      </c>
      <c r="K1247" s="7" t="s">
        <v>49</v>
      </c>
      <c r="L1247" s="7" t="s">
        <v>49</v>
      </c>
      <c r="M1247" s="7" t="s">
        <v>49</v>
      </c>
      <c r="N1247" s="7" t="s">
        <v>49</v>
      </c>
      <c r="O1247" s="7" t="s">
        <v>49</v>
      </c>
      <c r="P1247" s="6" t="s">
        <v>638</v>
      </c>
      <c r="Q1247" s="6" t="s">
        <v>39</v>
      </c>
      <c r="R1247" s="6" t="s">
        <v>639</v>
      </c>
      <c r="S1247" s="6" t="s">
        <v>640</v>
      </c>
      <c r="T1247" s="6" t="s">
        <v>641</v>
      </c>
      <c r="U1247" s="6" t="s">
        <v>642</v>
      </c>
      <c r="V1247" s="6" t="s">
        <v>217</v>
      </c>
      <c r="W1247" s="6" t="s">
        <v>44</v>
      </c>
      <c r="X1247" s="6" t="s">
        <v>218</v>
      </c>
      <c r="Y1247" s="6" t="s">
        <v>46</v>
      </c>
      <c r="Z1247" s="6" t="s">
        <v>643</v>
      </c>
      <c r="AA1247" s="6" t="s">
        <v>2480</v>
      </c>
      <c r="AB1247" s="7">
        <v>1</v>
      </c>
      <c r="AC1247" s="12" t="s">
        <v>3123</v>
      </c>
      <c r="AD1247" s="7"/>
      <c r="AE1247" s="7"/>
      <c r="AF1247" s="7">
        <v>9498</v>
      </c>
      <c r="AG1247" s="7">
        <v>9.5</v>
      </c>
      <c r="AH1247" s="7">
        <v>217000</v>
      </c>
    </row>
    <row r="1248" spans="1:34" ht="22" customHeight="1" x14ac:dyDescent="0.3">
      <c r="A1248" s="2">
        <v>42581</v>
      </c>
      <c r="B1248" s="3" t="s">
        <v>50</v>
      </c>
      <c r="C1248" s="3" t="s">
        <v>84</v>
      </c>
      <c r="D1248" s="3" t="s">
        <v>85</v>
      </c>
      <c r="E1248" s="3" t="s">
        <v>44</v>
      </c>
      <c r="F1248" s="3" t="s">
        <v>33</v>
      </c>
      <c r="G1248" s="4" t="s">
        <v>49</v>
      </c>
      <c r="H1248" s="4" t="s">
        <v>49</v>
      </c>
      <c r="I1248" s="3" t="s">
        <v>86</v>
      </c>
      <c r="J1248" s="3" t="s">
        <v>769</v>
      </c>
      <c r="K1248" s="4" t="s">
        <v>49</v>
      </c>
      <c r="L1248" s="3" t="s">
        <v>61</v>
      </c>
      <c r="M1248" s="3" t="s">
        <v>770</v>
      </c>
      <c r="N1248" s="4">
        <v>2539385563.1900001</v>
      </c>
      <c r="O1248" s="4" t="s">
        <v>49</v>
      </c>
      <c r="P1248" s="3" t="s">
        <v>771</v>
      </c>
      <c r="Q1248" s="3" t="s">
        <v>39</v>
      </c>
      <c r="R1248" s="3" t="s">
        <v>60</v>
      </c>
      <c r="S1248" s="3" t="s">
        <v>61</v>
      </c>
      <c r="T1248" s="3" t="s">
        <v>62</v>
      </c>
      <c r="U1248" s="3" t="s">
        <v>56</v>
      </c>
      <c r="V1248" s="3" t="s">
        <v>90</v>
      </c>
      <c r="W1248" s="3" t="s">
        <v>44</v>
      </c>
      <c r="X1248" s="3" t="s">
        <v>91</v>
      </c>
      <c r="Y1248" s="3" t="s">
        <v>46</v>
      </c>
      <c r="Z1248" s="3" t="s">
        <v>63</v>
      </c>
      <c r="AA1248" s="3" t="s">
        <v>2481</v>
      </c>
      <c r="AB1248" s="4">
        <v>2</v>
      </c>
      <c r="AC1248" s="12" t="s">
        <v>3123</v>
      </c>
      <c r="AD1248" s="10"/>
      <c r="AE1248" s="10"/>
      <c r="AF1248" s="4">
        <v>20120</v>
      </c>
      <c r="AG1248" s="4">
        <v>20.12</v>
      </c>
      <c r="AH1248" s="4">
        <v>275000</v>
      </c>
    </row>
    <row r="1249" spans="1:34" ht="22" customHeight="1" x14ac:dyDescent="0.3">
      <c r="A1249" s="2">
        <v>42581</v>
      </c>
      <c r="B1249" s="3" t="s">
        <v>50</v>
      </c>
      <c r="C1249" s="3" t="s">
        <v>32</v>
      </c>
      <c r="D1249" s="4" t="s">
        <v>49</v>
      </c>
      <c r="E1249" s="4" t="s">
        <v>49</v>
      </c>
      <c r="F1249" s="3" t="s">
        <v>33</v>
      </c>
      <c r="G1249" s="4" t="s">
        <v>49</v>
      </c>
      <c r="H1249" s="4" t="s">
        <v>49</v>
      </c>
      <c r="I1249" s="3" t="s">
        <v>34</v>
      </c>
      <c r="J1249" s="3" t="s">
        <v>2483</v>
      </c>
      <c r="K1249" s="4" t="s">
        <v>49</v>
      </c>
      <c r="L1249" s="3" t="s">
        <v>133</v>
      </c>
      <c r="M1249" s="3" t="s">
        <v>33</v>
      </c>
      <c r="N1249" s="4" t="s">
        <v>49</v>
      </c>
      <c r="O1249" s="4" t="s">
        <v>49</v>
      </c>
      <c r="P1249" s="3" t="s">
        <v>2484</v>
      </c>
      <c r="Q1249" s="3" t="s">
        <v>39</v>
      </c>
      <c r="R1249" s="3" t="s">
        <v>2485</v>
      </c>
      <c r="S1249" s="3" t="s">
        <v>133</v>
      </c>
      <c r="T1249" s="3" t="s">
        <v>2486</v>
      </c>
      <c r="U1249" s="3" t="s">
        <v>42</v>
      </c>
      <c r="V1249" s="3" t="s">
        <v>43</v>
      </c>
      <c r="W1249" s="3" t="s">
        <v>44</v>
      </c>
      <c r="X1249" s="3" t="s">
        <v>45</v>
      </c>
      <c r="Y1249" s="3" t="s">
        <v>46</v>
      </c>
      <c r="Z1249" s="3" t="s">
        <v>2225</v>
      </c>
      <c r="AA1249" s="3" t="s">
        <v>2487</v>
      </c>
      <c r="AB1249" s="4">
        <v>2</v>
      </c>
      <c r="AC1249" s="12" t="s">
        <v>3123</v>
      </c>
      <c r="AD1249" s="10"/>
      <c r="AE1249" s="10"/>
      <c r="AF1249" s="4">
        <v>20880</v>
      </c>
      <c r="AG1249" s="4">
        <v>20.88</v>
      </c>
      <c r="AH1249" s="4">
        <v>39100000</v>
      </c>
    </row>
    <row r="1250" spans="1:34" ht="22" customHeight="1" x14ac:dyDescent="0.3">
      <c r="A1250" s="2">
        <v>42578</v>
      </c>
      <c r="B1250" s="3" t="s">
        <v>50</v>
      </c>
      <c r="C1250" s="3" t="s">
        <v>32</v>
      </c>
      <c r="D1250" s="4" t="s">
        <v>49</v>
      </c>
      <c r="E1250" s="4" t="s">
        <v>49</v>
      </c>
      <c r="F1250" s="3" t="s">
        <v>33</v>
      </c>
      <c r="G1250" s="4" t="s">
        <v>49</v>
      </c>
      <c r="H1250" s="4" t="s">
        <v>49</v>
      </c>
      <c r="I1250" s="3" t="s">
        <v>34</v>
      </c>
      <c r="J1250" s="3" t="s">
        <v>278</v>
      </c>
      <c r="K1250" s="4" t="s">
        <v>49</v>
      </c>
      <c r="L1250" s="4" t="s">
        <v>49</v>
      </c>
      <c r="M1250" s="3" t="s">
        <v>33</v>
      </c>
      <c r="N1250" s="4">
        <v>760485634</v>
      </c>
      <c r="O1250" s="4" t="s">
        <v>49</v>
      </c>
      <c r="P1250" s="3" t="s">
        <v>279</v>
      </c>
      <c r="Q1250" s="3" t="s">
        <v>39</v>
      </c>
      <c r="R1250" s="3" t="s">
        <v>60</v>
      </c>
      <c r="S1250" s="3" t="s">
        <v>61</v>
      </c>
      <c r="T1250" s="3" t="s">
        <v>62</v>
      </c>
      <c r="U1250" s="3" t="s">
        <v>56</v>
      </c>
      <c r="V1250" s="3" t="s">
        <v>43</v>
      </c>
      <c r="W1250" s="3" t="s">
        <v>44</v>
      </c>
      <c r="X1250" s="3" t="s">
        <v>45</v>
      </c>
      <c r="Y1250" s="3" t="s">
        <v>46</v>
      </c>
      <c r="Z1250" s="3" t="s">
        <v>80</v>
      </c>
      <c r="AA1250" s="3" t="s">
        <v>2493</v>
      </c>
      <c r="AB1250" s="4">
        <v>4</v>
      </c>
      <c r="AC1250" s="12" t="s">
        <v>3123</v>
      </c>
      <c r="AD1250" s="10"/>
      <c r="AE1250" s="10"/>
      <c r="AF1250" s="4">
        <v>69504</v>
      </c>
      <c r="AG1250" s="4">
        <v>69.5</v>
      </c>
      <c r="AH1250" s="4">
        <v>728000</v>
      </c>
    </row>
    <row r="1251" spans="1:34" ht="22" customHeight="1" x14ac:dyDescent="0.3">
      <c r="A1251" s="5">
        <v>42574</v>
      </c>
      <c r="B1251" s="6" t="s">
        <v>50</v>
      </c>
      <c r="C1251" s="6" t="s">
        <v>84</v>
      </c>
      <c r="D1251" s="6" t="s">
        <v>85</v>
      </c>
      <c r="E1251" s="6" t="s">
        <v>44</v>
      </c>
      <c r="F1251" s="6" t="s">
        <v>33</v>
      </c>
      <c r="G1251" s="7" t="s">
        <v>49</v>
      </c>
      <c r="H1251" s="7" t="s">
        <v>49</v>
      </c>
      <c r="I1251" s="6" t="s">
        <v>86</v>
      </c>
      <c r="J1251" s="6" t="s">
        <v>769</v>
      </c>
      <c r="K1251" s="7" t="s">
        <v>49</v>
      </c>
      <c r="L1251" s="6" t="s">
        <v>61</v>
      </c>
      <c r="M1251" s="6" t="s">
        <v>770</v>
      </c>
      <c r="N1251" s="7">
        <v>2539385563.1900001</v>
      </c>
      <c r="O1251" s="7" t="s">
        <v>49</v>
      </c>
      <c r="P1251" s="6" t="s">
        <v>771</v>
      </c>
      <c r="Q1251" s="6" t="s">
        <v>39</v>
      </c>
      <c r="R1251" s="6" t="s">
        <v>60</v>
      </c>
      <c r="S1251" s="6" t="s">
        <v>61</v>
      </c>
      <c r="T1251" s="6" t="s">
        <v>62</v>
      </c>
      <c r="U1251" s="6" t="s">
        <v>56</v>
      </c>
      <c r="V1251" s="6" t="s">
        <v>90</v>
      </c>
      <c r="W1251" s="6" t="s">
        <v>44</v>
      </c>
      <c r="X1251" s="6" t="s">
        <v>91</v>
      </c>
      <c r="Y1251" s="6" t="s">
        <v>46</v>
      </c>
      <c r="Z1251" s="6" t="s">
        <v>410</v>
      </c>
      <c r="AA1251" s="6" t="s">
        <v>2500</v>
      </c>
      <c r="AB1251" s="7">
        <v>1</v>
      </c>
      <c r="AC1251" s="12" t="s">
        <v>3123</v>
      </c>
      <c r="AD1251" s="7"/>
      <c r="AE1251" s="7"/>
      <c r="AF1251" s="7">
        <v>22088</v>
      </c>
      <c r="AG1251" s="7">
        <v>22.09</v>
      </c>
      <c r="AH1251" s="7">
        <v>24300</v>
      </c>
    </row>
    <row r="1252" spans="1:34" ht="22" customHeight="1" x14ac:dyDescent="0.3">
      <c r="A1252" s="2">
        <v>42574</v>
      </c>
      <c r="B1252" s="3" t="s">
        <v>50</v>
      </c>
      <c r="C1252" s="3" t="s">
        <v>84</v>
      </c>
      <c r="D1252" s="3" t="s">
        <v>85</v>
      </c>
      <c r="E1252" s="3" t="s">
        <v>44</v>
      </c>
      <c r="F1252" s="3" t="s">
        <v>33</v>
      </c>
      <c r="G1252" s="4" t="s">
        <v>49</v>
      </c>
      <c r="H1252" s="4" t="s">
        <v>49</v>
      </c>
      <c r="I1252" s="3" t="s">
        <v>86</v>
      </c>
      <c r="J1252" s="3" t="s">
        <v>166</v>
      </c>
      <c r="K1252" s="4" t="s">
        <v>49</v>
      </c>
      <c r="L1252" s="3" t="s">
        <v>61</v>
      </c>
      <c r="M1252" s="4" t="s">
        <v>49</v>
      </c>
      <c r="N1252" s="4" t="s">
        <v>49</v>
      </c>
      <c r="O1252" s="4" t="s">
        <v>49</v>
      </c>
      <c r="P1252" s="3" t="s">
        <v>167</v>
      </c>
      <c r="Q1252" s="3" t="s">
        <v>39</v>
      </c>
      <c r="R1252" s="3" t="s">
        <v>60</v>
      </c>
      <c r="S1252" s="3" t="s">
        <v>61</v>
      </c>
      <c r="T1252" s="3" t="s">
        <v>62</v>
      </c>
      <c r="U1252" s="3" t="s">
        <v>56</v>
      </c>
      <c r="V1252" s="3" t="s">
        <v>90</v>
      </c>
      <c r="W1252" s="3" t="s">
        <v>44</v>
      </c>
      <c r="X1252" s="3" t="s">
        <v>91</v>
      </c>
      <c r="Y1252" s="3" t="s">
        <v>46</v>
      </c>
      <c r="Z1252" s="3" t="s">
        <v>251</v>
      </c>
      <c r="AA1252" s="3" t="s">
        <v>2501</v>
      </c>
      <c r="AB1252" s="4">
        <v>2</v>
      </c>
      <c r="AC1252" s="12" t="s">
        <v>3123</v>
      </c>
      <c r="AD1252" s="10"/>
      <c r="AE1252" s="10"/>
      <c r="AF1252" s="4">
        <v>32680</v>
      </c>
      <c r="AG1252" s="4">
        <v>32.68</v>
      </c>
      <c r="AH1252" s="4">
        <v>193000</v>
      </c>
    </row>
    <row r="1253" spans="1:34" ht="22" customHeight="1" x14ac:dyDescent="0.3">
      <c r="A1253" s="5">
        <v>42574</v>
      </c>
      <c r="B1253" s="6" t="s">
        <v>50</v>
      </c>
      <c r="C1253" s="6" t="s">
        <v>84</v>
      </c>
      <c r="D1253" s="6" t="s">
        <v>85</v>
      </c>
      <c r="E1253" s="6" t="s">
        <v>44</v>
      </c>
      <c r="F1253" s="6" t="s">
        <v>33</v>
      </c>
      <c r="G1253" s="7" t="s">
        <v>49</v>
      </c>
      <c r="H1253" s="7" t="s">
        <v>49</v>
      </c>
      <c r="I1253" s="6" t="s">
        <v>86</v>
      </c>
      <c r="J1253" s="6" t="s">
        <v>166</v>
      </c>
      <c r="K1253" s="7" t="s">
        <v>49</v>
      </c>
      <c r="L1253" s="6" t="s">
        <v>61</v>
      </c>
      <c r="M1253" s="7" t="s">
        <v>49</v>
      </c>
      <c r="N1253" s="7" t="s">
        <v>49</v>
      </c>
      <c r="O1253" s="7" t="s">
        <v>49</v>
      </c>
      <c r="P1253" s="6" t="s">
        <v>167</v>
      </c>
      <c r="Q1253" s="6" t="s">
        <v>39</v>
      </c>
      <c r="R1253" s="6" t="s">
        <v>106</v>
      </c>
      <c r="S1253" s="6" t="s">
        <v>61</v>
      </c>
      <c r="T1253" s="6" t="s">
        <v>107</v>
      </c>
      <c r="U1253" s="6" t="s">
        <v>56</v>
      </c>
      <c r="V1253" s="6" t="s">
        <v>90</v>
      </c>
      <c r="W1253" s="6" t="s">
        <v>44</v>
      </c>
      <c r="X1253" s="6" t="s">
        <v>91</v>
      </c>
      <c r="Y1253" s="6" t="s">
        <v>46</v>
      </c>
      <c r="Z1253" s="6" t="s">
        <v>1386</v>
      </c>
      <c r="AA1253" s="6" t="s">
        <v>2502</v>
      </c>
      <c r="AB1253" s="7">
        <v>1</v>
      </c>
      <c r="AC1253" s="12" t="s">
        <v>3123</v>
      </c>
      <c r="AD1253" s="7"/>
      <c r="AE1253" s="7"/>
      <c r="AF1253" s="7">
        <v>19380</v>
      </c>
      <c r="AG1253" s="7">
        <v>19.38</v>
      </c>
      <c r="AH1253" s="7">
        <v>114000</v>
      </c>
    </row>
    <row r="1254" spans="1:34" ht="22" customHeight="1" x14ac:dyDescent="0.3">
      <c r="A1254" s="2">
        <v>42574</v>
      </c>
      <c r="B1254" s="3" t="s">
        <v>144</v>
      </c>
      <c r="C1254" s="3" t="s">
        <v>84</v>
      </c>
      <c r="D1254" s="3" t="s">
        <v>85</v>
      </c>
      <c r="E1254" s="3" t="s">
        <v>44</v>
      </c>
      <c r="F1254" s="3" t="s">
        <v>33</v>
      </c>
      <c r="G1254" s="4" t="s">
        <v>49</v>
      </c>
      <c r="H1254" s="4" t="s">
        <v>49</v>
      </c>
      <c r="I1254" s="3" t="s">
        <v>86</v>
      </c>
      <c r="J1254" s="3" t="s">
        <v>2266</v>
      </c>
      <c r="K1254" s="4" t="s">
        <v>49</v>
      </c>
      <c r="L1254" s="4" t="s">
        <v>49</v>
      </c>
      <c r="M1254" s="4" t="s">
        <v>49</v>
      </c>
      <c r="N1254" s="4" t="s">
        <v>49</v>
      </c>
      <c r="O1254" s="4" t="s">
        <v>49</v>
      </c>
      <c r="P1254" s="3" t="s">
        <v>2267</v>
      </c>
      <c r="Q1254" s="3" t="s">
        <v>39</v>
      </c>
      <c r="R1254" s="3" t="s">
        <v>135</v>
      </c>
      <c r="S1254" s="3" t="s">
        <v>136</v>
      </c>
      <c r="T1254" s="3" t="s">
        <v>137</v>
      </c>
      <c r="U1254" s="3" t="s">
        <v>42</v>
      </c>
      <c r="V1254" s="3" t="s">
        <v>90</v>
      </c>
      <c r="W1254" s="3" t="s">
        <v>44</v>
      </c>
      <c r="X1254" s="3" t="s">
        <v>91</v>
      </c>
      <c r="Y1254" s="3" t="s">
        <v>46</v>
      </c>
      <c r="Z1254" s="3" t="s">
        <v>1269</v>
      </c>
      <c r="AA1254" s="3" t="s">
        <v>2450</v>
      </c>
      <c r="AB1254" s="4">
        <v>1</v>
      </c>
      <c r="AC1254" s="12" t="s">
        <v>3123</v>
      </c>
      <c r="AD1254" s="10"/>
      <c r="AE1254" s="10"/>
      <c r="AF1254" s="4">
        <v>20462</v>
      </c>
      <c r="AG1254" s="4">
        <v>20.46</v>
      </c>
      <c r="AH1254" s="4">
        <v>36705000</v>
      </c>
    </row>
    <row r="1255" spans="1:34" ht="22" customHeight="1" x14ac:dyDescent="0.3">
      <c r="A1255" s="5">
        <v>42574</v>
      </c>
      <c r="B1255" s="6" t="s">
        <v>50</v>
      </c>
      <c r="C1255" s="6" t="s">
        <v>32</v>
      </c>
      <c r="D1255" s="7" t="s">
        <v>49</v>
      </c>
      <c r="E1255" s="7" t="s">
        <v>49</v>
      </c>
      <c r="F1255" s="6" t="s">
        <v>33</v>
      </c>
      <c r="G1255" s="7" t="s">
        <v>49</v>
      </c>
      <c r="H1255" s="7" t="s">
        <v>49</v>
      </c>
      <c r="I1255" s="6" t="s">
        <v>34</v>
      </c>
      <c r="J1255" s="6" t="s">
        <v>1697</v>
      </c>
      <c r="K1255" s="6" t="s">
        <v>1698</v>
      </c>
      <c r="L1255" s="6" t="s">
        <v>136</v>
      </c>
      <c r="M1255" s="6" t="s">
        <v>33</v>
      </c>
      <c r="N1255" s="8">
        <v>100139200</v>
      </c>
      <c r="O1255" s="7" t="s">
        <v>49</v>
      </c>
      <c r="P1255" s="6" t="s">
        <v>1699</v>
      </c>
      <c r="Q1255" s="6" t="s">
        <v>39</v>
      </c>
      <c r="R1255" s="6" t="s">
        <v>135</v>
      </c>
      <c r="S1255" s="6" t="s">
        <v>136</v>
      </c>
      <c r="T1255" s="6" t="s">
        <v>137</v>
      </c>
      <c r="U1255" s="6" t="s">
        <v>42</v>
      </c>
      <c r="V1255" s="6" t="s">
        <v>43</v>
      </c>
      <c r="W1255" s="6" t="s">
        <v>44</v>
      </c>
      <c r="X1255" s="6" t="s">
        <v>45</v>
      </c>
      <c r="Y1255" s="6" t="s">
        <v>46</v>
      </c>
      <c r="Z1255" s="6" t="s">
        <v>1700</v>
      </c>
      <c r="AA1255" s="6" t="s">
        <v>2503</v>
      </c>
      <c r="AB1255" s="7">
        <v>4</v>
      </c>
      <c r="AC1255" s="12" t="s">
        <v>3123</v>
      </c>
      <c r="AD1255" s="7"/>
      <c r="AE1255" s="7"/>
      <c r="AF1255" s="7">
        <v>88020</v>
      </c>
      <c r="AG1255" s="7">
        <v>88.02</v>
      </c>
      <c r="AH1255" s="7">
        <v>198000</v>
      </c>
    </row>
    <row r="1256" spans="1:34" ht="22" customHeight="1" x14ac:dyDescent="0.3">
      <c r="A1256" s="5">
        <v>42573</v>
      </c>
      <c r="B1256" s="6" t="s">
        <v>50</v>
      </c>
      <c r="C1256" s="6" t="s">
        <v>32</v>
      </c>
      <c r="D1256" s="7" t="s">
        <v>49</v>
      </c>
      <c r="E1256" s="7" t="s">
        <v>49</v>
      </c>
      <c r="F1256" s="6" t="s">
        <v>33</v>
      </c>
      <c r="G1256" s="7" t="s">
        <v>49</v>
      </c>
      <c r="H1256" s="7" t="s">
        <v>49</v>
      </c>
      <c r="I1256" s="6" t="s">
        <v>34</v>
      </c>
      <c r="J1256" s="6" t="s">
        <v>2505</v>
      </c>
      <c r="K1256" s="7" t="s">
        <v>49</v>
      </c>
      <c r="L1256" s="7" t="s">
        <v>49</v>
      </c>
      <c r="M1256" s="6" t="s">
        <v>2506</v>
      </c>
      <c r="N1256" s="7">
        <v>13786372.859999999</v>
      </c>
      <c r="O1256" s="7" t="s">
        <v>49</v>
      </c>
      <c r="P1256" s="6" t="s">
        <v>2507</v>
      </c>
      <c r="Q1256" s="6" t="s">
        <v>2508</v>
      </c>
      <c r="R1256" s="6" t="s">
        <v>310</v>
      </c>
      <c r="S1256" s="6" t="s">
        <v>307</v>
      </c>
      <c r="T1256" s="6" t="s">
        <v>311</v>
      </c>
      <c r="U1256" s="6" t="s">
        <v>56</v>
      </c>
      <c r="V1256" s="6" t="s">
        <v>43</v>
      </c>
      <c r="W1256" s="6" t="s">
        <v>44</v>
      </c>
      <c r="X1256" s="6" t="s">
        <v>45</v>
      </c>
      <c r="Y1256" s="6" t="s">
        <v>46</v>
      </c>
      <c r="Z1256" s="6" t="s">
        <v>140</v>
      </c>
      <c r="AA1256" s="6" t="s">
        <v>2509</v>
      </c>
      <c r="AB1256" s="7">
        <v>4</v>
      </c>
      <c r="AC1256" s="12" t="s">
        <v>3123</v>
      </c>
      <c r="AD1256" s="7"/>
      <c r="AE1256" s="7"/>
      <c r="AF1256" s="7">
        <v>79810</v>
      </c>
      <c r="AG1256" s="7">
        <v>79.81</v>
      </c>
      <c r="AH1256" s="7">
        <v>65300</v>
      </c>
    </row>
    <row r="1257" spans="1:34" ht="22" customHeight="1" x14ac:dyDescent="0.3">
      <c r="A1257" s="5">
        <v>42571</v>
      </c>
      <c r="B1257" s="6" t="s">
        <v>50</v>
      </c>
      <c r="C1257" s="6" t="s">
        <v>84</v>
      </c>
      <c r="D1257" s="6" t="s">
        <v>85</v>
      </c>
      <c r="E1257" s="6" t="s">
        <v>44</v>
      </c>
      <c r="F1257" s="6" t="s">
        <v>33</v>
      </c>
      <c r="G1257" s="7" t="s">
        <v>49</v>
      </c>
      <c r="H1257" s="7" t="s">
        <v>49</v>
      </c>
      <c r="I1257" s="6" t="s">
        <v>86</v>
      </c>
      <c r="J1257" s="6" t="s">
        <v>817</v>
      </c>
      <c r="K1257" s="6" t="s">
        <v>818</v>
      </c>
      <c r="L1257" s="6" t="s">
        <v>61</v>
      </c>
      <c r="M1257" s="6" t="s">
        <v>33</v>
      </c>
      <c r="N1257" s="7">
        <v>124338288.64</v>
      </c>
      <c r="O1257" s="7">
        <v>620690093.11000001</v>
      </c>
      <c r="P1257" s="6" t="s">
        <v>819</v>
      </c>
      <c r="Q1257" s="6" t="s">
        <v>39</v>
      </c>
      <c r="R1257" s="6" t="s">
        <v>60</v>
      </c>
      <c r="S1257" s="6" t="s">
        <v>61</v>
      </c>
      <c r="T1257" s="6" t="s">
        <v>62</v>
      </c>
      <c r="U1257" s="6" t="s">
        <v>56</v>
      </c>
      <c r="V1257" s="6" t="s">
        <v>90</v>
      </c>
      <c r="W1257" s="6" t="s">
        <v>44</v>
      </c>
      <c r="X1257" s="6" t="s">
        <v>91</v>
      </c>
      <c r="Y1257" s="6" t="s">
        <v>46</v>
      </c>
      <c r="Z1257" s="6" t="s">
        <v>2122</v>
      </c>
      <c r="AA1257" s="6" t="s">
        <v>1862</v>
      </c>
      <c r="AB1257" s="7">
        <v>3</v>
      </c>
      <c r="AC1257" s="12" t="s">
        <v>3123</v>
      </c>
      <c r="AD1257" s="7"/>
      <c r="AE1257" s="7"/>
      <c r="AF1257" s="7">
        <v>64620</v>
      </c>
      <c r="AG1257" s="7">
        <v>64.62</v>
      </c>
      <c r="AH1257" s="7">
        <v>235000</v>
      </c>
    </row>
    <row r="1258" spans="1:34" ht="22" customHeight="1" x14ac:dyDescent="0.3">
      <c r="A1258" s="2">
        <v>42571</v>
      </c>
      <c r="B1258" s="3" t="s">
        <v>31</v>
      </c>
      <c r="C1258" s="3" t="s">
        <v>32</v>
      </c>
      <c r="D1258" s="4" t="s">
        <v>49</v>
      </c>
      <c r="E1258" s="4" t="s">
        <v>49</v>
      </c>
      <c r="F1258" s="3" t="s">
        <v>33</v>
      </c>
      <c r="G1258" s="4" t="s">
        <v>49</v>
      </c>
      <c r="H1258" s="4" t="s">
        <v>49</v>
      </c>
      <c r="I1258" s="3" t="s">
        <v>34</v>
      </c>
      <c r="J1258" s="3" t="s">
        <v>77</v>
      </c>
      <c r="K1258" s="3" t="s">
        <v>78</v>
      </c>
      <c r="L1258" s="3" t="s">
        <v>68</v>
      </c>
      <c r="M1258" s="3" t="s">
        <v>33</v>
      </c>
      <c r="N1258" s="4" t="s">
        <v>49</v>
      </c>
      <c r="O1258" s="4" t="s">
        <v>49</v>
      </c>
      <c r="P1258" s="3" t="s">
        <v>79</v>
      </c>
      <c r="Q1258" s="3" t="s">
        <v>39</v>
      </c>
      <c r="R1258" s="3" t="s">
        <v>67</v>
      </c>
      <c r="S1258" s="3" t="s">
        <v>68</v>
      </c>
      <c r="T1258" s="3" t="s">
        <v>69</v>
      </c>
      <c r="U1258" s="3" t="s">
        <v>70</v>
      </c>
      <c r="V1258" s="3" t="s">
        <v>43</v>
      </c>
      <c r="W1258" s="3" t="s">
        <v>44</v>
      </c>
      <c r="X1258" s="3" t="s">
        <v>45</v>
      </c>
      <c r="Y1258" s="3" t="s">
        <v>46</v>
      </c>
      <c r="Z1258" s="3" t="s">
        <v>351</v>
      </c>
      <c r="AA1258" s="3" t="s">
        <v>2515</v>
      </c>
      <c r="AB1258" s="4">
        <v>2</v>
      </c>
      <c r="AC1258" s="12" t="s">
        <v>3123</v>
      </c>
      <c r="AD1258" s="10"/>
      <c r="AE1258" s="10"/>
      <c r="AF1258" s="4">
        <v>18425</v>
      </c>
      <c r="AG1258" s="4">
        <v>18.420000000000002</v>
      </c>
      <c r="AH1258" s="4">
        <v>1927000</v>
      </c>
    </row>
    <row r="1259" spans="1:34" ht="22" customHeight="1" x14ac:dyDescent="0.3">
      <c r="A1259" s="5">
        <v>42571</v>
      </c>
      <c r="B1259" s="6" t="s">
        <v>31</v>
      </c>
      <c r="C1259" s="6" t="s">
        <v>32</v>
      </c>
      <c r="D1259" s="7" t="s">
        <v>49</v>
      </c>
      <c r="E1259" s="7" t="s">
        <v>49</v>
      </c>
      <c r="F1259" s="6" t="s">
        <v>33</v>
      </c>
      <c r="G1259" s="7" t="s">
        <v>49</v>
      </c>
      <c r="H1259" s="7" t="s">
        <v>49</v>
      </c>
      <c r="I1259" s="6" t="s">
        <v>34</v>
      </c>
      <c r="J1259" s="6" t="s">
        <v>77</v>
      </c>
      <c r="K1259" s="6" t="s">
        <v>78</v>
      </c>
      <c r="L1259" s="6" t="s">
        <v>68</v>
      </c>
      <c r="M1259" s="6" t="s">
        <v>33</v>
      </c>
      <c r="N1259" s="7" t="s">
        <v>49</v>
      </c>
      <c r="O1259" s="7" t="s">
        <v>49</v>
      </c>
      <c r="P1259" s="6" t="s">
        <v>79</v>
      </c>
      <c r="Q1259" s="6" t="s">
        <v>39</v>
      </c>
      <c r="R1259" s="6" t="s">
        <v>67</v>
      </c>
      <c r="S1259" s="6" t="s">
        <v>68</v>
      </c>
      <c r="T1259" s="6" t="s">
        <v>69</v>
      </c>
      <c r="U1259" s="6" t="s">
        <v>70</v>
      </c>
      <c r="V1259" s="6" t="s">
        <v>43</v>
      </c>
      <c r="W1259" s="6" t="s">
        <v>44</v>
      </c>
      <c r="X1259" s="6" t="s">
        <v>45</v>
      </c>
      <c r="Y1259" s="6" t="s">
        <v>46</v>
      </c>
      <c r="Z1259" s="6" t="s">
        <v>440</v>
      </c>
      <c r="AA1259" s="6" t="s">
        <v>2516</v>
      </c>
      <c r="AB1259" s="7">
        <v>2</v>
      </c>
      <c r="AC1259" s="12" t="s">
        <v>3123</v>
      </c>
      <c r="AD1259" s="7"/>
      <c r="AE1259" s="7"/>
      <c r="AF1259" s="7">
        <v>15940</v>
      </c>
      <c r="AG1259" s="7">
        <v>15.94</v>
      </c>
      <c r="AH1259" s="7">
        <v>802000</v>
      </c>
    </row>
    <row r="1260" spans="1:34" ht="22" customHeight="1" x14ac:dyDescent="0.3">
      <c r="A1260" s="5">
        <v>42571</v>
      </c>
      <c r="B1260" s="6" t="s">
        <v>31</v>
      </c>
      <c r="C1260" s="6" t="s">
        <v>32</v>
      </c>
      <c r="D1260" s="7" t="s">
        <v>49</v>
      </c>
      <c r="E1260" s="7" t="s">
        <v>49</v>
      </c>
      <c r="F1260" s="6" t="s">
        <v>33</v>
      </c>
      <c r="G1260" s="7" t="s">
        <v>49</v>
      </c>
      <c r="H1260" s="7" t="s">
        <v>49</v>
      </c>
      <c r="I1260" s="6" t="s">
        <v>34</v>
      </c>
      <c r="J1260" s="6" t="s">
        <v>77</v>
      </c>
      <c r="K1260" s="6" t="s">
        <v>78</v>
      </c>
      <c r="L1260" s="6" t="s">
        <v>68</v>
      </c>
      <c r="M1260" s="6" t="s">
        <v>33</v>
      </c>
      <c r="N1260" s="7" t="s">
        <v>49</v>
      </c>
      <c r="O1260" s="7" t="s">
        <v>49</v>
      </c>
      <c r="P1260" s="6" t="s">
        <v>79</v>
      </c>
      <c r="Q1260" s="6" t="s">
        <v>39</v>
      </c>
      <c r="R1260" s="6" t="s">
        <v>67</v>
      </c>
      <c r="S1260" s="6" t="s">
        <v>68</v>
      </c>
      <c r="T1260" s="6" t="s">
        <v>69</v>
      </c>
      <c r="U1260" s="6" t="s">
        <v>70</v>
      </c>
      <c r="V1260" s="6" t="s">
        <v>43</v>
      </c>
      <c r="W1260" s="6" t="s">
        <v>44</v>
      </c>
      <c r="X1260" s="6" t="s">
        <v>45</v>
      </c>
      <c r="Y1260" s="6" t="s">
        <v>46</v>
      </c>
      <c r="Z1260" s="6" t="s">
        <v>440</v>
      </c>
      <c r="AA1260" s="6" t="s">
        <v>2518</v>
      </c>
      <c r="AB1260" s="7">
        <v>4</v>
      </c>
      <c r="AC1260" s="12" t="s">
        <v>3123</v>
      </c>
      <c r="AD1260" s="7"/>
      <c r="AE1260" s="7"/>
      <c r="AF1260" s="7">
        <v>31880</v>
      </c>
      <c r="AG1260" s="7">
        <v>31.88</v>
      </c>
      <c r="AH1260" s="7">
        <v>1604000</v>
      </c>
    </row>
    <row r="1261" spans="1:34" ht="22" customHeight="1" x14ac:dyDescent="0.3">
      <c r="A1261" s="2">
        <v>42564</v>
      </c>
      <c r="B1261" s="3" t="s">
        <v>50</v>
      </c>
      <c r="C1261" s="3" t="s">
        <v>32</v>
      </c>
      <c r="D1261" s="4" t="s">
        <v>49</v>
      </c>
      <c r="E1261" s="4" t="s">
        <v>49</v>
      </c>
      <c r="F1261" s="3" t="s">
        <v>33</v>
      </c>
      <c r="G1261" s="4" t="s">
        <v>49</v>
      </c>
      <c r="H1261" s="4" t="s">
        <v>49</v>
      </c>
      <c r="I1261" s="3" t="s">
        <v>34</v>
      </c>
      <c r="J1261" s="3" t="s">
        <v>166</v>
      </c>
      <c r="K1261" s="4" t="s">
        <v>49</v>
      </c>
      <c r="L1261" s="3" t="s">
        <v>61</v>
      </c>
      <c r="M1261" s="4" t="s">
        <v>49</v>
      </c>
      <c r="N1261" s="4" t="s">
        <v>49</v>
      </c>
      <c r="O1261" s="4" t="s">
        <v>49</v>
      </c>
      <c r="P1261" s="3" t="s">
        <v>167</v>
      </c>
      <c r="Q1261" s="3" t="s">
        <v>39</v>
      </c>
      <c r="R1261" s="3" t="s">
        <v>106</v>
      </c>
      <c r="S1261" s="3" t="s">
        <v>61</v>
      </c>
      <c r="T1261" s="3" t="s">
        <v>107</v>
      </c>
      <c r="U1261" s="3" t="s">
        <v>56</v>
      </c>
      <c r="V1261" s="3" t="s">
        <v>43</v>
      </c>
      <c r="W1261" s="3" t="s">
        <v>44</v>
      </c>
      <c r="X1261" s="3" t="s">
        <v>45</v>
      </c>
      <c r="Y1261" s="3" t="s">
        <v>46</v>
      </c>
      <c r="Z1261" s="3" t="s">
        <v>405</v>
      </c>
      <c r="AA1261" s="3" t="s">
        <v>2531</v>
      </c>
      <c r="AB1261" s="4">
        <v>4</v>
      </c>
      <c r="AC1261" s="12" t="s">
        <v>3123</v>
      </c>
      <c r="AD1261" s="10"/>
      <c r="AE1261" s="10"/>
      <c r="AF1261" s="4">
        <v>76320</v>
      </c>
      <c r="AG1261" s="4">
        <v>76.319999999999993</v>
      </c>
      <c r="AH1261" s="4">
        <v>90000</v>
      </c>
    </row>
    <row r="1262" spans="1:34" ht="22" customHeight="1" x14ac:dyDescent="0.3">
      <c r="A1262" s="5">
        <v>42563</v>
      </c>
      <c r="B1262" s="6" t="s">
        <v>50</v>
      </c>
      <c r="C1262" s="6" t="s">
        <v>32</v>
      </c>
      <c r="D1262" s="7" t="s">
        <v>49</v>
      </c>
      <c r="E1262" s="7" t="s">
        <v>49</v>
      </c>
      <c r="F1262" s="6" t="s">
        <v>33</v>
      </c>
      <c r="G1262" s="7" t="s">
        <v>49</v>
      </c>
      <c r="H1262" s="7" t="s">
        <v>49</v>
      </c>
      <c r="I1262" s="6" t="s">
        <v>34</v>
      </c>
      <c r="J1262" s="6" t="s">
        <v>305</v>
      </c>
      <c r="K1262" s="7" t="s">
        <v>49</v>
      </c>
      <c r="L1262" s="6" t="s">
        <v>307</v>
      </c>
      <c r="M1262" s="6" t="s">
        <v>33</v>
      </c>
      <c r="N1262" s="7">
        <v>1134995330.5699999</v>
      </c>
      <c r="O1262" s="7">
        <v>894516915.13</v>
      </c>
      <c r="P1262" s="6" t="s">
        <v>1553</v>
      </c>
      <c r="Q1262" s="6" t="s">
        <v>39</v>
      </c>
      <c r="R1262" s="6" t="s">
        <v>310</v>
      </c>
      <c r="S1262" s="6" t="s">
        <v>307</v>
      </c>
      <c r="T1262" s="6" t="s">
        <v>311</v>
      </c>
      <c r="U1262" s="6" t="s">
        <v>56</v>
      </c>
      <c r="V1262" s="6" t="s">
        <v>43</v>
      </c>
      <c r="W1262" s="6" t="s">
        <v>44</v>
      </c>
      <c r="X1262" s="6" t="s">
        <v>45</v>
      </c>
      <c r="Y1262" s="6" t="s">
        <v>46</v>
      </c>
      <c r="Z1262" s="6" t="s">
        <v>140</v>
      </c>
      <c r="AA1262" s="6" t="s">
        <v>2532</v>
      </c>
      <c r="AB1262" s="7">
        <v>2</v>
      </c>
      <c r="AC1262" s="12" t="s">
        <v>3123</v>
      </c>
      <c r="AD1262" s="7"/>
      <c r="AE1262" s="7"/>
      <c r="AF1262" s="7">
        <v>38330</v>
      </c>
      <c r="AG1262" s="7">
        <v>38.33</v>
      </c>
      <c r="AH1262" s="7">
        <v>31400</v>
      </c>
    </row>
    <row r="1263" spans="1:34" ht="22" customHeight="1" x14ac:dyDescent="0.3">
      <c r="A1263" s="2">
        <v>42563</v>
      </c>
      <c r="B1263" s="3" t="s">
        <v>50</v>
      </c>
      <c r="C1263" s="3" t="s">
        <v>84</v>
      </c>
      <c r="D1263" s="3" t="s">
        <v>85</v>
      </c>
      <c r="E1263" s="3" t="s">
        <v>44</v>
      </c>
      <c r="F1263" s="3" t="s">
        <v>33</v>
      </c>
      <c r="G1263" s="4" t="s">
        <v>49</v>
      </c>
      <c r="H1263" s="4" t="s">
        <v>49</v>
      </c>
      <c r="I1263" s="3" t="s">
        <v>86</v>
      </c>
      <c r="J1263" s="3" t="s">
        <v>286</v>
      </c>
      <c r="K1263" s="4" t="s">
        <v>49</v>
      </c>
      <c r="L1263" s="3" t="s">
        <v>1778</v>
      </c>
      <c r="M1263" s="4" t="s">
        <v>49</v>
      </c>
      <c r="N1263" s="4" t="s">
        <v>49</v>
      </c>
      <c r="O1263" s="4" t="s">
        <v>49</v>
      </c>
      <c r="P1263" s="3" t="s">
        <v>1779</v>
      </c>
      <c r="Q1263" s="3" t="s">
        <v>39</v>
      </c>
      <c r="R1263" s="3" t="s">
        <v>96</v>
      </c>
      <c r="S1263" s="3" t="s">
        <v>97</v>
      </c>
      <c r="T1263" s="3" t="s">
        <v>98</v>
      </c>
      <c r="U1263" s="3" t="s">
        <v>99</v>
      </c>
      <c r="V1263" s="3" t="s">
        <v>90</v>
      </c>
      <c r="W1263" s="3" t="s">
        <v>44</v>
      </c>
      <c r="X1263" s="3" t="s">
        <v>91</v>
      </c>
      <c r="Y1263" s="3" t="s">
        <v>46</v>
      </c>
      <c r="Z1263" s="3" t="s">
        <v>781</v>
      </c>
      <c r="AA1263" s="3" t="s">
        <v>2533</v>
      </c>
      <c r="AB1263" s="4">
        <v>3</v>
      </c>
      <c r="AC1263" s="12" t="s">
        <v>3123</v>
      </c>
      <c r="AD1263" s="10"/>
      <c r="AE1263" s="10"/>
      <c r="AF1263" s="4">
        <v>51573</v>
      </c>
      <c r="AG1263" s="4">
        <v>51.57</v>
      </c>
      <c r="AH1263" s="4">
        <v>206000</v>
      </c>
    </row>
    <row r="1264" spans="1:34" ht="22" customHeight="1" x14ac:dyDescent="0.3">
      <c r="A1264" s="5">
        <v>42563</v>
      </c>
      <c r="B1264" s="6" t="s">
        <v>50</v>
      </c>
      <c r="C1264" s="6" t="s">
        <v>32</v>
      </c>
      <c r="D1264" s="7" t="s">
        <v>49</v>
      </c>
      <c r="E1264" s="7" t="s">
        <v>49</v>
      </c>
      <c r="F1264" s="6" t="s">
        <v>33</v>
      </c>
      <c r="G1264" s="7" t="s">
        <v>49</v>
      </c>
      <c r="H1264" s="7" t="s">
        <v>49</v>
      </c>
      <c r="I1264" s="6" t="s">
        <v>34</v>
      </c>
      <c r="J1264" s="6" t="s">
        <v>507</v>
      </c>
      <c r="K1264" s="7" t="s">
        <v>49</v>
      </c>
      <c r="L1264" s="6" t="s">
        <v>307</v>
      </c>
      <c r="M1264" s="7" t="s">
        <v>49</v>
      </c>
      <c r="N1264" s="7" t="s">
        <v>49</v>
      </c>
      <c r="O1264" s="7" t="s">
        <v>49</v>
      </c>
      <c r="P1264" s="6" t="s">
        <v>158</v>
      </c>
      <c r="Q1264" s="6" t="s">
        <v>39</v>
      </c>
      <c r="R1264" s="6" t="s">
        <v>106</v>
      </c>
      <c r="S1264" s="6" t="s">
        <v>61</v>
      </c>
      <c r="T1264" s="6" t="s">
        <v>107</v>
      </c>
      <c r="U1264" s="6" t="s">
        <v>56</v>
      </c>
      <c r="V1264" s="6" t="s">
        <v>43</v>
      </c>
      <c r="W1264" s="6" t="s">
        <v>44</v>
      </c>
      <c r="X1264" s="6" t="s">
        <v>45</v>
      </c>
      <c r="Y1264" s="6" t="s">
        <v>46</v>
      </c>
      <c r="Z1264" s="6" t="s">
        <v>1933</v>
      </c>
      <c r="AA1264" s="6" t="s">
        <v>2534</v>
      </c>
      <c r="AB1264" s="7">
        <v>2</v>
      </c>
      <c r="AC1264" s="12" t="s">
        <v>3123</v>
      </c>
      <c r="AD1264" s="7"/>
      <c r="AE1264" s="7"/>
      <c r="AF1264" s="7">
        <v>20112</v>
      </c>
      <c r="AG1264" s="7">
        <v>20.11</v>
      </c>
      <c r="AH1264" s="7">
        <v>34700</v>
      </c>
    </row>
    <row r="1265" spans="1:34" ht="22" customHeight="1" x14ac:dyDescent="0.3">
      <c r="A1265" s="2">
        <v>42561</v>
      </c>
      <c r="B1265" s="3" t="s">
        <v>144</v>
      </c>
      <c r="C1265" s="3" t="s">
        <v>84</v>
      </c>
      <c r="D1265" s="3" t="s">
        <v>85</v>
      </c>
      <c r="E1265" s="3" t="s">
        <v>44</v>
      </c>
      <c r="F1265" s="3" t="s">
        <v>33</v>
      </c>
      <c r="G1265" s="4" t="s">
        <v>49</v>
      </c>
      <c r="H1265" s="4" t="s">
        <v>49</v>
      </c>
      <c r="I1265" s="3" t="s">
        <v>86</v>
      </c>
      <c r="J1265" s="3" t="s">
        <v>2266</v>
      </c>
      <c r="K1265" s="4" t="s">
        <v>49</v>
      </c>
      <c r="L1265" s="4" t="s">
        <v>49</v>
      </c>
      <c r="M1265" s="4" t="s">
        <v>49</v>
      </c>
      <c r="N1265" s="4" t="s">
        <v>49</v>
      </c>
      <c r="O1265" s="4" t="s">
        <v>49</v>
      </c>
      <c r="P1265" s="3" t="s">
        <v>2267</v>
      </c>
      <c r="Q1265" s="3" t="s">
        <v>39</v>
      </c>
      <c r="R1265" s="3" t="s">
        <v>135</v>
      </c>
      <c r="S1265" s="3" t="s">
        <v>136</v>
      </c>
      <c r="T1265" s="3" t="s">
        <v>137</v>
      </c>
      <c r="U1265" s="3" t="s">
        <v>42</v>
      </c>
      <c r="V1265" s="3" t="s">
        <v>90</v>
      </c>
      <c r="W1265" s="3" t="s">
        <v>44</v>
      </c>
      <c r="X1265" s="3" t="s">
        <v>91</v>
      </c>
      <c r="Y1265" s="3" t="s">
        <v>46</v>
      </c>
      <c r="Z1265" s="3" t="s">
        <v>1269</v>
      </c>
      <c r="AA1265" s="3" t="s">
        <v>2473</v>
      </c>
      <c r="AB1265" s="4">
        <v>1</v>
      </c>
      <c r="AC1265" s="12" t="s">
        <v>3123</v>
      </c>
      <c r="AD1265" s="10"/>
      <c r="AE1265" s="10"/>
      <c r="AF1265" s="4">
        <v>20462</v>
      </c>
      <c r="AG1265" s="4">
        <v>20.46</v>
      </c>
      <c r="AH1265" s="4">
        <v>36705000</v>
      </c>
    </row>
    <row r="1266" spans="1:34" ht="22" customHeight="1" x14ac:dyDescent="0.3">
      <c r="A1266" s="5">
        <v>42560</v>
      </c>
      <c r="B1266" s="6" t="s">
        <v>50</v>
      </c>
      <c r="C1266" s="6" t="s">
        <v>84</v>
      </c>
      <c r="D1266" s="6" t="s">
        <v>85</v>
      </c>
      <c r="E1266" s="6" t="s">
        <v>44</v>
      </c>
      <c r="F1266" s="6" t="s">
        <v>33</v>
      </c>
      <c r="G1266" s="7" t="s">
        <v>49</v>
      </c>
      <c r="H1266" s="7" t="s">
        <v>49</v>
      </c>
      <c r="I1266" s="6" t="s">
        <v>86</v>
      </c>
      <c r="J1266" s="6" t="s">
        <v>1399</v>
      </c>
      <c r="K1266" s="7" t="s">
        <v>49</v>
      </c>
      <c r="L1266" s="6" t="s">
        <v>1000</v>
      </c>
      <c r="M1266" s="6" t="s">
        <v>33</v>
      </c>
      <c r="N1266" s="7" t="s">
        <v>49</v>
      </c>
      <c r="O1266" s="7" t="s">
        <v>49</v>
      </c>
      <c r="P1266" s="6" t="s">
        <v>1400</v>
      </c>
      <c r="Q1266" s="6" t="s">
        <v>39</v>
      </c>
      <c r="R1266" s="6" t="s">
        <v>999</v>
      </c>
      <c r="S1266" s="6" t="s">
        <v>1000</v>
      </c>
      <c r="T1266" s="6" t="s">
        <v>1001</v>
      </c>
      <c r="U1266" s="6" t="s">
        <v>42</v>
      </c>
      <c r="V1266" s="6" t="s">
        <v>90</v>
      </c>
      <c r="W1266" s="6" t="s">
        <v>44</v>
      </c>
      <c r="X1266" s="6" t="s">
        <v>91</v>
      </c>
      <c r="Y1266" s="6" t="s">
        <v>46</v>
      </c>
      <c r="Z1266" s="6" t="s">
        <v>1114</v>
      </c>
      <c r="AA1266" s="6" t="s">
        <v>2535</v>
      </c>
      <c r="AB1266" s="7">
        <v>1</v>
      </c>
      <c r="AC1266" s="12" t="s">
        <v>3123</v>
      </c>
      <c r="AD1266" s="7"/>
      <c r="AE1266" s="7"/>
      <c r="AF1266" s="7">
        <v>14160</v>
      </c>
      <c r="AG1266" s="7">
        <v>14.16</v>
      </c>
      <c r="AH1266" s="7">
        <v>22500</v>
      </c>
    </row>
    <row r="1267" spans="1:34" ht="22" customHeight="1" x14ac:dyDescent="0.3">
      <c r="A1267" s="2">
        <v>42558</v>
      </c>
      <c r="B1267" s="3" t="s">
        <v>50</v>
      </c>
      <c r="C1267" s="3" t="s">
        <v>84</v>
      </c>
      <c r="D1267" s="3" t="s">
        <v>85</v>
      </c>
      <c r="E1267" s="3" t="s">
        <v>44</v>
      </c>
      <c r="F1267" s="3" t="s">
        <v>33</v>
      </c>
      <c r="G1267" s="4" t="s">
        <v>49</v>
      </c>
      <c r="H1267" s="4" t="s">
        <v>49</v>
      </c>
      <c r="I1267" s="3" t="s">
        <v>86</v>
      </c>
      <c r="J1267" s="3" t="s">
        <v>878</v>
      </c>
      <c r="K1267" s="4" t="s">
        <v>49</v>
      </c>
      <c r="L1267" s="3" t="s">
        <v>61</v>
      </c>
      <c r="M1267" s="4" t="s">
        <v>49</v>
      </c>
      <c r="N1267" s="4" t="s">
        <v>49</v>
      </c>
      <c r="O1267" s="4" t="s">
        <v>49</v>
      </c>
      <c r="P1267" s="3" t="s">
        <v>879</v>
      </c>
      <c r="Q1267" s="3" t="s">
        <v>39</v>
      </c>
      <c r="R1267" s="3" t="s">
        <v>60</v>
      </c>
      <c r="S1267" s="3" t="s">
        <v>61</v>
      </c>
      <c r="T1267" s="3" t="s">
        <v>62</v>
      </c>
      <c r="U1267" s="3" t="s">
        <v>56</v>
      </c>
      <c r="V1267" s="3" t="s">
        <v>90</v>
      </c>
      <c r="W1267" s="3" t="s">
        <v>44</v>
      </c>
      <c r="X1267" s="3" t="s">
        <v>91</v>
      </c>
      <c r="Y1267" s="3" t="s">
        <v>46</v>
      </c>
      <c r="Z1267" s="3" t="s">
        <v>63</v>
      </c>
      <c r="AA1267" s="3" t="s">
        <v>2536</v>
      </c>
      <c r="AB1267" s="4">
        <v>2</v>
      </c>
      <c r="AC1267" s="12" t="s">
        <v>3123</v>
      </c>
      <c r="AD1267" s="10"/>
      <c r="AE1267" s="10"/>
      <c r="AF1267" s="4">
        <v>20120</v>
      </c>
      <c r="AG1267" s="4">
        <v>20.12</v>
      </c>
      <c r="AH1267" s="4">
        <v>275000</v>
      </c>
    </row>
    <row r="1268" spans="1:34" ht="22" customHeight="1" x14ac:dyDescent="0.3">
      <c r="A1268" s="5">
        <v>42558</v>
      </c>
      <c r="B1268" s="6" t="s">
        <v>50</v>
      </c>
      <c r="C1268" s="6" t="s">
        <v>84</v>
      </c>
      <c r="D1268" s="6" t="s">
        <v>85</v>
      </c>
      <c r="E1268" s="6" t="s">
        <v>44</v>
      </c>
      <c r="F1268" s="6" t="s">
        <v>33</v>
      </c>
      <c r="G1268" s="7" t="s">
        <v>49</v>
      </c>
      <c r="H1268" s="7" t="s">
        <v>49</v>
      </c>
      <c r="I1268" s="6" t="s">
        <v>86</v>
      </c>
      <c r="J1268" s="6" t="s">
        <v>878</v>
      </c>
      <c r="K1268" s="7" t="s">
        <v>49</v>
      </c>
      <c r="L1268" s="6" t="s">
        <v>61</v>
      </c>
      <c r="M1268" s="7" t="s">
        <v>49</v>
      </c>
      <c r="N1268" s="7" t="s">
        <v>49</v>
      </c>
      <c r="O1268" s="7" t="s">
        <v>49</v>
      </c>
      <c r="P1268" s="6" t="s">
        <v>879</v>
      </c>
      <c r="Q1268" s="6" t="s">
        <v>39</v>
      </c>
      <c r="R1268" s="6" t="s">
        <v>60</v>
      </c>
      <c r="S1268" s="6" t="s">
        <v>61</v>
      </c>
      <c r="T1268" s="6" t="s">
        <v>62</v>
      </c>
      <c r="U1268" s="6" t="s">
        <v>56</v>
      </c>
      <c r="V1268" s="6" t="s">
        <v>90</v>
      </c>
      <c r="W1268" s="6" t="s">
        <v>44</v>
      </c>
      <c r="X1268" s="6" t="s">
        <v>91</v>
      </c>
      <c r="Y1268" s="6" t="s">
        <v>46</v>
      </c>
      <c r="Z1268" s="6" t="s">
        <v>748</v>
      </c>
      <c r="AA1268" s="6" t="s">
        <v>2537</v>
      </c>
      <c r="AB1268" s="7">
        <v>3</v>
      </c>
      <c r="AC1268" s="12" t="s">
        <v>3123</v>
      </c>
      <c r="AD1268" s="7"/>
      <c r="AE1268" s="7"/>
      <c r="AF1268" s="7">
        <v>50520</v>
      </c>
      <c r="AG1268" s="7">
        <v>50.52</v>
      </c>
      <c r="AH1268" s="7">
        <v>188000</v>
      </c>
    </row>
    <row r="1269" spans="1:34" ht="22" customHeight="1" x14ac:dyDescent="0.3">
      <c r="A1269" s="2">
        <v>42558</v>
      </c>
      <c r="B1269" s="3" t="s">
        <v>50</v>
      </c>
      <c r="C1269" s="3" t="s">
        <v>84</v>
      </c>
      <c r="D1269" s="3" t="s">
        <v>85</v>
      </c>
      <c r="E1269" s="3" t="s">
        <v>44</v>
      </c>
      <c r="F1269" s="3" t="s">
        <v>33</v>
      </c>
      <c r="G1269" s="4" t="s">
        <v>49</v>
      </c>
      <c r="H1269" s="4" t="s">
        <v>49</v>
      </c>
      <c r="I1269" s="3" t="s">
        <v>86</v>
      </c>
      <c r="J1269" s="3" t="s">
        <v>1271</v>
      </c>
      <c r="K1269" s="4" t="s">
        <v>49</v>
      </c>
      <c r="L1269" s="3" t="s">
        <v>61</v>
      </c>
      <c r="M1269" s="3" t="s">
        <v>1272</v>
      </c>
      <c r="N1269" s="4" t="s">
        <v>49</v>
      </c>
      <c r="O1269" s="4" t="s">
        <v>49</v>
      </c>
      <c r="P1269" s="3" t="s">
        <v>1273</v>
      </c>
      <c r="Q1269" s="3" t="s">
        <v>39</v>
      </c>
      <c r="R1269" s="3" t="s">
        <v>60</v>
      </c>
      <c r="S1269" s="3" t="s">
        <v>61</v>
      </c>
      <c r="T1269" s="3" t="s">
        <v>62</v>
      </c>
      <c r="U1269" s="3" t="s">
        <v>56</v>
      </c>
      <c r="V1269" s="3" t="s">
        <v>90</v>
      </c>
      <c r="W1269" s="3" t="s">
        <v>44</v>
      </c>
      <c r="X1269" s="3" t="s">
        <v>91</v>
      </c>
      <c r="Y1269" s="3" t="s">
        <v>46</v>
      </c>
      <c r="Z1269" s="3" t="s">
        <v>748</v>
      </c>
      <c r="AA1269" s="3" t="s">
        <v>2538</v>
      </c>
      <c r="AB1269" s="4">
        <v>1</v>
      </c>
      <c r="AC1269" s="12" t="s">
        <v>3123</v>
      </c>
      <c r="AD1269" s="10"/>
      <c r="AE1269" s="10"/>
      <c r="AF1269" s="4">
        <v>16840</v>
      </c>
      <c r="AG1269" s="4">
        <v>16.84</v>
      </c>
      <c r="AH1269" s="4">
        <v>62800</v>
      </c>
    </row>
    <row r="1270" spans="1:34" ht="22" customHeight="1" x14ac:dyDescent="0.3">
      <c r="A1270" s="5">
        <v>42557</v>
      </c>
      <c r="B1270" s="6" t="s">
        <v>50</v>
      </c>
      <c r="C1270" s="6" t="s">
        <v>84</v>
      </c>
      <c r="D1270" s="6" t="s">
        <v>85</v>
      </c>
      <c r="E1270" s="6" t="s">
        <v>44</v>
      </c>
      <c r="F1270" s="6" t="s">
        <v>33</v>
      </c>
      <c r="G1270" s="7" t="s">
        <v>49</v>
      </c>
      <c r="H1270" s="7" t="s">
        <v>49</v>
      </c>
      <c r="I1270" s="6" t="s">
        <v>86</v>
      </c>
      <c r="J1270" s="6" t="s">
        <v>1624</v>
      </c>
      <c r="K1270" s="7" t="s">
        <v>49</v>
      </c>
      <c r="L1270" s="6" t="s">
        <v>61</v>
      </c>
      <c r="M1270" s="7" t="s">
        <v>49</v>
      </c>
      <c r="N1270" s="7" t="s">
        <v>49</v>
      </c>
      <c r="O1270" s="7" t="s">
        <v>49</v>
      </c>
      <c r="P1270" s="6" t="s">
        <v>1625</v>
      </c>
      <c r="Q1270" s="6" t="s">
        <v>39</v>
      </c>
      <c r="R1270" s="6" t="s">
        <v>60</v>
      </c>
      <c r="S1270" s="6" t="s">
        <v>61</v>
      </c>
      <c r="T1270" s="6" t="s">
        <v>62</v>
      </c>
      <c r="U1270" s="6" t="s">
        <v>56</v>
      </c>
      <c r="V1270" s="6" t="s">
        <v>90</v>
      </c>
      <c r="W1270" s="6" t="s">
        <v>44</v>
      </c>
      <c r="X1270" s="6" t="s">
        <v>91</v>
      </c>
      <c r="Y1270" s="6" t="s">
        <v>46</v>
      </c>
      <c r="Z1270" s="6" t="s">
        <v>2122</v>
      </c>
      <c r="AA1270" s="6" t="s">
        <v>2539</v>
      </c>
      <c r="AB1270" s="7">
        <v>3</v>
      </c>
      <c r="AC1270" s="12" t="s">
        <v>3123</v>
      </c>
      <c r="AD1270" s="7"/>
      <c r="AE1270" s="7"/>
      <c r="AF1270" s="7">
        <v>64641</v>
      </c>
      <c r="AG1270" s="7">
        <v>64.64</v>
      </c>
      <c r="AH1270" s="7">
        <v>236000</v>
      </c>
    </row>
    <row r="1271" spans="1:34" ht="22" customHeight="1" x14ac:dyDescent="0.3">
      <c r="A1271" s="2">
        <v>42557</v>
      </c>
      <c r="B1271" s="3" t="s">
        <v>50</v>
      </c>
      <c r="C1271" s="3" t="s">
        <v>32</v>
      </c>
      <c r="D1271" s="4" t="s">
        <v>49</v>
      </c>
      <c r="E1271" s="4" t="s">
        <v>49</v>
      </c>
      <c r="F1271" s="3" t="s">
        <v>33</v>
      </c>
      <c r="G1271" s="4" t="s">
        <v>49</v>
      </c>
      <c r="H1271" s="4" t="s">
        <v>49</v>
      </c>
      <c r="I1271" s="3" t="s">
        <v>34</v>
      </c>
      <c r="J1271" s="3" t="s">
        <v>278</v>
      </c>
      <c r="K1271" s="4" t="s">
        <v>49</v>
      </c>
      <c r="L1271" s="4" t="s">
        <v>49</v>
      </c>
      <c r="M1271" s="3" t="s">
        <v>33</v>
      </c>
      <c r="N1271" s="4">
        <v>760485634</v>
      </c>
      <c r="O1271" s="4" t="s">
        <v>49</v>
      </c>
      <c r="P1271" s="3" t="s">
        <v>279</v>
      </c>
      <c r="Q1271" s="3" t="s">
        <v>39</v>
      </c>
      <c r="R1271" s="3" t="s">
        <v>60</v>
      </c>
      <c r="S1271" s="3" t="s">
        <v>61</v>
      </c>
      <c r="T1271" s="3" t="s">
        <v>62</v>
      </c>
      <c r="U1271" s="3" t="s">
        <v>56</v>
      </c>
      <c r="V1271" s="3" t="s">
        <v>43</v>
      </c>
      <c r="W1271" s="3" t="s">
        <v>44</v>
      </c>
      <c r="X1271" s="3" t="s">
        <v>45</v>
      </c>
      <c r="Y1271" s="3" t="s">
        <v>46</v>
      </c>
      <c r="Z1271" s="3" t="s">
        <v>1804</v>
      </c>
      <c r="AA1271" s="3" t="s">
        <v>2540</v>
      </c>
      <c r="AB1271" s="4">
        <v>2</v>
      </c>
      <c r="AC1271" s="12" t="s">
        <v>3123</v>
      </c>
      <c r="AD1271" s="10"/>
      <c r="AE1271" s="10"/>
      <c r="AF1271" s="4">
        <v>20140</v>
      </c>
      <c r="AG1271" s="4">
        <v>20.14</v>
      </c>
      <c r="AH1271" s="4">
        <v>803000</v>
      </c>
    </row>
    <row r="1272" spans="1:34" ht="22" customHeight="1" x14ac:dyDescent="0.3">
      <c r="A1272" s="5">
        <v>42557</v>
      </c>
      <c r="B1272" s="6" t="s">
        <v>50</v>
      </c>
      <c r="C1272" s="6" t="s">
        <v>84</v>
      </c>
      <c r="D1272" s="6" t="s">
        <v>85</v>
      </c>
      <c r="E1272" s="6" t="s">
        <v>44</v>
      </c>
      <c r="F1272" s="6" t="s">
        <v>33</v>
      </c>
      <c r="G1272" s="7" t="s">
        <v>49</v>
      </c>
      <c r="H1272" s="7" t="s">
        <v>49</v>
      </c>
      <c r="I1272" s="6" t="s">
        <v>86</v>
      </c>
      <c r="J1272" s="6" t="s">
        <v>127</v>
      </c>
      <c r="K1272" s="6" t="s">
        <v>88</v>
      </c>
      <c r="L1272" s="6" t="s">
        <v>61</v>
      </c>
      <c r="M1272" s="7" t="s">
        <v>49</v>
      </c>
      <c r="N1272" s="7" t="s">
        <v>49</v>
      </c>
      <c r="O1272" s="7" t="s">
        <v>49</v>
      </c>
      <c r="P1272" s="6" t="s">
        <v>128</v>
      </c>
      <c r="Q1272" s="6" t="s">
        <v>39</v>
      </c>
      <c r="R1272" s="6" t="s">
        <v>60</v>
      </c>
      <c r="S1272" s="6" t="s">
        <v>61</v>
      </c>
      <c r="T1272" s="6" t="s">
        <v>62</v>
      </c>
      <c r="U1272" s="6" t="s">
        <v>56</v>
      </c>
      <c r="V1272" s="6" t="s">
        <v>90</v>
      </c>
      <c r="W1272" s="6" t="s">
        <v>44</v>
      </c>
      <c r="X1272" s="6" t="s">
        <v>91</v>
      </c>
      <c r="Y1272" s="6" t="s">
        <v>46</v>
      </c>
      <c r="Z1272" s="6" t="s">
        <v>129</v>
      </c>
      <c r="AA1272" s="6" t="s">
        <v>2541</v>
      </c>
      <c r="AB1272" s="7">
        <v>1</v>
      </c>
      <c r="AC1272" s="12" t="s">
        <v>3123</v>
      </c>
      <c r="AD1272" s="7"/>
      <c r="AE1272" s="7"/>
      <c r="AF1272" s="7">
        <v>17560</v>
      </c>
      <c r="AG1272" s="7">
        <v>17.559999999999999</v>
      </c>
      <c r="AH1272" s="7">
        <v>89300</v>
      </c>
    </row>
    <row r="1273" spans="1:34" ht="22" customHeight="1" x14ac:dyDescent="0.3">
      <c r="A1273" s="2">
        <v>42556</v>
      </c>
      <c r="B1273" s="3" t="s">
        <v>50</v>
      </c>
      <c r="C1273" s="3" t="s">
        <v>32</v>
      </c>
      <c r="D1273" s="4" t="s">
        <v>49</v>
      </c>
      <c r="E1273" s="4" t="s">
        <v>49</v>
      </c>
      <c r="F1273" s="3" t="s">
        <v>33</v>
      </c>
      <c r="G1273" s="4" t="s">
        <v>49</v>
      </c>
      <c r="H1273" s="4" t="s">
        <v>49</v>
      </c>
      <c r="I1273" s="3" t="s">
        <v>34</v>
      </c>
      <c r="J1273" s="3" t="s">
        <v>305</v>
      </c>
      <c r="K1273" s="4" t="s">
        <v>49</v>
      </c>
      <c r="L1273" s="3" t="s">
        <v>307</v>
      </c>
      <c r="M1273" s="3" t="s">
        <v>33</v>
      </c>
      <c r="N1273" s="4">
        <v>1134995330.5699999</v>
      </c>
      <c r="O1273" s="4">
        <v>894516915.13</v>
      </c>
      <c r="P1273" s="3" t="s">
        <v>1553</v>
      </c>
      <c r="Q1273" s="3" t="s">
        <v>844</v>
      </c>
      <c r="R1273" s="3" t="s">
        <v>310</v>
      </c>
      <c r="S1273" s="3" t="s">
        <v>307</v>
      </c>
      <c r="T1273" s="3" t="s">
        <v>311</v>
      </c>
      <c r="U1273" s="3" t="s">
        <v>56</v>
      </c>
      <c r="V1273" s="3" t="s">
        <v>43</v>
      </c>
      <c r="W1273" s="3" t="s">
        <v>44</v>
      </c>
      <c r="X1273" s="3" t="s">
        <v>45</v>
      </c>
      <c r="Y1273" s="3" t="s">
        <v>46</v>
      </c>
      <c r="Z1273" s="3" t="s">
        <v>2542</v>
      </c>
      <c r="AA1273" s="3" t="s">
        <v>2532</v>
      </c>
      <c r="AB1273" s="4">
        <v>7</v>
      </c>
      <c r="AC1273" s="12" t="s">
        <v>3123</v>
      </c>
      <c r="AD1273" s="10"/>
      <c r="AE1273" s="10"/>
      <c r="AF1273" s="4">
        <v>133940</v>
      </c>
      <c r="AG1273" s="4">
        <v>133.94</v>
      </c>
      <c r="AH1273" s="4">
        <v>110000</v>
      </c>
    </row>
    <row r="1274" spans="1:34" ht="22" customHeight="1" x14ac:dyDescent="0.3">
      <c r="A1274" s="2">
        <v>42551</v>
      </c>
      <c r="B1274" s="3" t="s">
        <v>50</v>
      </c>
      <c r="C1274" s="3" t="s">
        <v>32</v>
      </c>
      <c r="D1274" s="4" t="s">
        <v>49</v>
      </c>
      <c r="E1274" s="4" t="s">
        <v>49</v>
      </c>
      <c r="F1274" s="3" t="s">
        <v>33</v>
      </c>
      <c r="G1274" s="4" t="s">
        <v>49</v>
      </c>
      <c r="H1274" s="4" t="s">
        <v>49</v>
      </c>
      <c r="I1274" s="3" t="s">
        <v>34</v>
      </c>
      <c r="J1274" s="3" t="s">
        <v>305</v>
      </c>
      <c r="K1274" s="4" t="s">
        <v>49</v>
      </c>
      <c r="L1274" s="3" t="s">
        <v>307</v>
      </c>
      <c r="M1274" s="3" t="s">
        <v>33</v>
      </c>
      <c r="N1274" s="4">
        <v>1134995330.5699999</v>
      </c>
      <c r="O1274" s="4">
        <v>894516915.13</v>
      </c>
      <c r="P1274" s="3" t="s">
        <v>1553</v>
      </c>
      <c r="Q1274" s="3" t="s">
        <v>844</v>
      </c>
      <c r="R1274" s="3" t="s">
        <v>310</v>
      </c>
      <c r="S1274" s="3" t="s">
        <v>307</v>
      </c>
      <c r="T1274" s="3" t="s">
        <v>311</v>
      </c>
      <c r="U1274" s="3" t="s">
        <v>56</v>
      </c>
      <c r="V1274" s="3" t="s">
        <v>43</v>
      </c>
      <c r="W1274" s="3" t="s">
        <v>44</v>
      </c>
      <c r="X1274" s="3" t="s">
        <v>45</v>
      </c>
      <c r="Y1274" s="3" t="s">
        <v>46</v>
      </c>
      <c r="Z1274" s="3" t="s">
        <v>140</v>
      </c>
      <c r="AA1274" s="3" t="s">
        <v>2551</v>
      </c>
      <c r="AB1274" s="4">
        <v>2</v>
      </c>
      <c r="AC1274" s="12" t="s">
        <v>3123</v>
      </c>
      <c r="AD1274" s="10"/>
      <c r="AE1274" s="10"/>
      <c r="AF1274" s="4">
        <v>38240</v>
      </c>
      <c r="AG1274" s="4">
        <v>38.24</v>
      </c>
      <c r="AH1274" s="4">
        <v>32100</v>
      </c>
    </row>
    <row r="1275" spans="1:34" ht="22" customHeight="1" x14ac:dyDescent="0.3">
      <c r="A1275" s="5">
        <v>42548</v>
      </c>
      <c r="B1275" s="6" t="s">
        <v>50</v>
      </c>
      <c r="C1275" s="6" t="s">
        <v>32</v>
      </c>
      <c r="D1275" s="7" t="s">
        <v>49</v>
      </c>
      <c r="E1275" s="7" t="s">
        <v>49</v>
      </c>
      <c r="F1275" s="6" t="s">
        <v>33</v>
      </c>
      <c r="G1275" s="7" t="s">
        <v>49</v>
      </c>
      <c r="H1275" s="7" t="s">
        <v>49</v>
      </c>
      <c r="I1275" s="6" t="s">
        <v>34</v>
      </c>
      <c r="J1275" s="6" t="s">
        <v>2556</v>
      </c>
      <c r="K1275" s="6" t="s">
        <v>2557</v>
      </c>
      <c r="L1275" s="6" t="s">
        <v>61</v>
      </c>
      <c r="M1275" s="7" t="s">
        <v>49</v>
      </c>
      <c r="N1275" s="8">
        <v>4087676</v>
      </c>
      <c r="O1275" s="7" t="s">
        <v>49</v>
      </c>
      <c r="P1275" s="6" t="s">
        <v>2558</v>
      </c>
      <c r="Q1275" s="6" t="s">
        <v>39</v>
      </c>
      <c r="R1275" s="6" t="s">
        <v>2547</v>
      </c>
      <c r="S1275" s="6" t="s">
        <v>61</v>
      </c>
      <c r="T1275" s="6" t="s">
        <v>2548</v>
      </c>
      <c r="U1275" s="6" t="s">
        <v>56</v>
      </c>
      <c r="V1275" s="6" t="s">
        <v>43</v>
      </c>
      <c r="W1275" s="6" t="s">
        <v>44</v>
      </c>
      <c r="X1275" s="6" t="s">
        <v>45</v>
      </c>
      <c r="Y1275" s="6" t="s">
        <v>46</v>
      </c>
      <c r="Z1275" s="6" t="s">
        <v>289</v>
      </c>
      <c r="AA1275" s="6" t="s">
        <v>2559</v>
      </c>
      <c r="AB1275" s="7">
        <v>7</v>
      </c>
      <c r="AC1275" s="12" t="s">
        <v>3123</v>
      </c>
      <c r="AD1275" s="7"/>
      <c r="AE1275" s="7"/>
      <c r="AF1275" s="7">
        <v>108680</v>
      </c>
      <c r="AG1275" s="7">
        <v>108.68</v>
      </c>
      <c r="AH1275" s="7">
        <v>261000</v>
      </c>
    </row>
    <row r="1276" spans="1:34" ht="22" customHeight="1" x14ac:dyDescent="0.3">
      <c r="A1276" s="2">
        <v>42547</v>
      </c>
      <c r="B1276" s="3" t="s">
        <v>50</v>
      </c>
      <c r="C1276" s="3" t="s">
        <v>84</v>
      </c>
      <c r="D1276" s="3" t="s">
        <v>85</v>
      </c>
      <c r="E1276" s="3" t="s">
        <v>44</v>
      </c>
      <c r="F1276" s="3" t="s">
        <v>33</v>
      </c>
      <c r="G1276" s="4" t="s">
        <v>49</v>
      </c>
      <c r="H1276" s="4" t="s">
        <v>49</v>
      </c>
      <c r="I1276" s="3" t="s">
        <v>86</v>
      </c>
      <c r="J1276" s="3" t="s">
        <v>131</v>
      </c>
      <c r="K1276" s="4" t="s">
        <v>49</v>
      </c>
      <c r="L1276" s="3" t="s">
        <v>1347</v>
      </c>
      <c r="M1276" s="4" t="s">
        <v>49</v>
      </c>
      <c r="N1276" s="4" t="s">
        <v>49</v>
      </c>
      <c r="O1276" s="4" t="s">
        <v>49</v>
      </c>
      <c r="P1276" s="3" t="s">
        <v>1348</v>
      </c>
      <c r="Q1276" s="3" t="s">
        <v>309</v>
      </c>
      <c r="R1276" s="3" t="s">
        <v>2035</v>
      </c>
      <c r="S1276" s="3" t="s">
        <v>133</v>
      </c>
      <c r="T1276" s="3" t="s">
        <v>2036</v>
      </c>
      <c r="U1276" s="3" t="s">
        <v>42</v>
      </c>
      <c r="V1276" s="3" t="s">
        <v>90</v>
      </c>
      <c r="W1276" s="3" t="s">
        <v>44</v>
      </c>
      <c r="X1276" s="3" t="s">
        <v>91</v>
      </c>
      <c r="Y1276" s="3" t="s">
        <v>46</v>
      </c>
      <c r="Z1276" s="3" t="s">
        <v>181</v>
      </c>
      <c r="AA1276" s="3" t="s">
        <v>2562</v>
      </c>
      <c r="AB1276" s="4">
        <v>1</v>
      </c>
      <c r="AC1276" s="12" t="s">
        <v>3123</v>
      </c>
      <c r="AD1276" s="10"/>
      <c r="AE1276" s="10"/>
      <c r="AF1276" s="4">
        <v>17061</v>
      </c>
      <c r="AG1276" s="4">
        <v>17.059999999999999</v>
      </c>
      <c r="AH1276" s="4">
        <v>32200</v>
      </c>
    </row>
    <row r="1277" spans="1:34" ht="22" customHeight="1" x14ac:dyDescent="0.3">
      <c r="A1277" s="5">
        <v>42544</v>
      </c>
      <c r="B1277" s="6" t="s">
        <v>31</v>
      </c>
      <c r="C1277" s="6" t="s">
        <v>32</v>
      </c>
      <c r="D1277" s="7" t="s">
        <v>49</v>
      </c>
      <c r="E1277" s="7" t="s">
        <v>49</v>
      </c>
      <c r="F1277" s="6" t="s">
        <v>33</v>
      </c>
      <c r="G1277" s="7" t="s">
        <v>49</v>
      </c>
      <c r="H1277" s="7" t="s">
        <v>49</v>
      </c>
      <c r="I1277" s="6" t="s">
        <v>34</v>
      </c>
      <c r="J1277" s="6" t="s">
        <v>77</v>
      </c>
      <c r="K1277" s="6" t="s">
        <v>78</v>
      </c>
      <c r="L1277" s="6" t="s">
        <v>68</v>
      </c>
      <c r="M1277" s="6" t="s">
        <v>33</v>
      </c>
      <c r="N1277" s="7" t="s">
        <v>49</v>
      </c>
      <c r="O1277" s="7" t="s">
        <v>49</v>
      </c>
      <c r="P1277" s="6" t="s">
        <v>79</v>
      </c>
      <c r="Q1277" s="6" t="s">
        <v>39</v>
      </c>
      <c r="R1277" s="6" t="s">
        <v>67</v>
      </c>
      <c r="S1277" s="6" t="s">
        <v>68</v>
      </c>
      <c r="T1277" s="6" t="s">
        <v>69</v>
      </c>
      <c r="U1277" s="6" t="s">
        <v>70</v>
      </c>
      <c r="V1277" s="6" t="s">
        <v>43</v>
      </c>
      <c r="W1277" s="6" t="s">
        <v>44</v>
      </c>
      <c r="X1277" s="6" t="s">
        <v>45</v>
      </c>
      <c r="Y1277" s="6" t="s">
        <v>46</v>
      </c>
      <c r="Z1277" s="6" t="s">
        <v>241</v>
      </c>
      <c r="AA1277" s="6" t="s">
        <v>2563</v>
      </c>
      <c r="AB1277" s="7">
        <v>2</v>
      </c>
      <c r="AC1277" s="12" t="s">
        <v>3123</v>
      </c>
      <c r="AD1277" s="7"/>
      <c r="AE1277" s="7"/>
      <c r="AF1277" s="7">
        <v>19893</v>
      </c>
      <c r="AG1277" s="7">
        <v>19.89</v>
      </c>
      <c r="AH1277" s="7">
        <v>108000</v>
      </c>
    </row>
    <row r="1278" spans="1:34" ht="22" customHeight="1" x14ac:dyDescent="0.3">
      <c r="A1278" s="2">
        <v>42543</v>
      </c>
      <c r="B1278" s="3" t="s">
        <v>31</v>
      </c>
      <c r="C1278" s="3" t="s">
        <v>32</v>
      </c>
      <c r="D1278" s="4" t="s">
        <v>49</v>
      </c>
      <c r="E1278" s="4" t="s">
        <v>49</v>
      </c>
      <c r="F1278" s="3" t="s">
        <v>33</v>
      </c>
      <c r="G1278" s="4" t="s">
        <v>49</v>
      </c>
      <c r="H1278" s="4" t="s">
        <v>49</v>
      </c>
      <c r="I1278" s="3" t="s">
        <v>34</v>
      </c>
      <c r="J1278" s="3" t="s">
        <v>77</v>
      </c>
      <c r="K1278" s="3" t="s">
        <v>78</v>
      </c>
      <c r="L1278" s="3" t="s">
        <v>68</v>
      </c>
      <c r="M1278" s="3" t="s">
        <v>33</v>
      </c>
      <c r="N1278" s="4" t="s">
        <v>49</v>
      </c>
      <c r="O1278" s="4" t="s">
        <v>49</v>
      </c>
      <c r="P1278" s="3" t="s">
        <v>79</v>
      </c>
      <c r="Q1278" s="3" t="s">
        <v>39</v>
      </c>
      <c r="R1278" s="3" t="s">
        <v>67</v>
      </c>
      <c r="S1278" s="3" t="s">
        <v>68</v>
      </c>
      <c r="T1278" s="3" t="s">
        <v>69</v>
      </c>
      <c r="U1278" s="3" t="s">
        <v>70</v>
      </c>
      <c r="V1278" s="3" t="s">
        <v>43</v>
      </c>
      <c r="W1278" s="3" t="s">
        <v>44</v>
      </c>
      <c r="X1278" s="3" t="s">
        <v>45</v>
      </c>
      <c r="Y1278" s="3" t="s">
        <v>46</v>
      </c>
      <c r="Z1278" s="3" t="s">
        <v>440</v>
      </c>
      <c r="AA1278" s="3" t="s">
        <v>2566</v>
      </c>
      <c r="AB1278" s="4">
        <v>4</v>
      </c>
      <c r="AC1278" s="12" t="s">
        <v>3123</v>
      </c>
      <c r="AD1278" s="10"/>
      <c r="AE1278" s="10"/>
      <c r="AF1278" s="4">
        <v>31880</v>
      </c>
      <c r="AG1278" s="4">
        <v>31.88</v>
      </c>
      <c r="AH1278" s="4">
        <v>2136000</v>
      </c>
    </row>
    <row r="1279" spans="1:34" ht="22" customHeight="1" x14ac:dyDescent="0.3">
      <c r="A1279" s="5">
        <v>42543</v>
      </c>
      <c r="B1279" s="6" t="s">
        <v>50</v>
      </c>
      <c r="C1279" s="6" t="s">
        <v>84</v>
      </c>
      <c r="D1279" s="6" t="s">
        <v>85</v>
      </c>
      <c r="E1279" s="6" t="s">
        <v>44</v>
      </c>
      <c r="F1279" s="6" t="s">
        <v>33</v>
      </c>
      <c r="G1279" s="7" t="s">
        <v>49</v>
      </c>
      <c r="H1279" s="7" t="s">
        <v>49</v>
      </c>
      <c r="I1279" s="6" t="s">
        <v>86</v>
      </c>
      <c r="J1279" s="6" t="s">
        <v>1624</v>
      </c>
      <c r="K1279" s="7" t="s">
        <v>49</v>
      </c>
      <c r="L1279" s="6" t="s">
        <v>61</v>
      </c>
      <c r="M1279" s="7" t="s">
        <v>49</v>
      </c>
      <c r="N1279" s="7" t="s">
        <v>49</v>
      </c>
      <c r="O1279" s="7" t="s">
        <v>49</v>
      </c>
      <c r="P1279" s="6" t="s">
        <v>1625</v>
      </c>
      <c r="Q1279" s="6" t="s">
        <v>39</v>
      </c>
      <c r="R1279" s="6" t="s">
        <v>60</v>
      </c>
      <c r="S1279" s="6" t="s">
        <v>61</v>
      </c>
      <c r="T1279" s="6" t="s">
        <v>62</v>
      </c>
      <c r="U1279" s="6" t="s">
        <v>56</v>
      </c>
      <c r="V1279" s="6" t="s">
        <v>90</v>
      </c>
      <c r="W1279" s="6" t="s">
        <v>44</v>
      </c>
      <c r="X1279" s="6" t="s">
        <v>91</v>
      </c>
      <c r="Y1279" s="6" t="s">
        <v>46</v>
      </c>
      <c r="Z1279" s="6" t="s">
        <v>2122</v>
      </c>
      <c r="AA1279" s="6" t="s">
        <v>2567</v>
      </c>
      <c r="AB1279" s="7">
        <v>2</v>
      </c>
      <c r="AC1279" s="12" t="s">
        <v>3123</v>
      </c>
      <c r="AD1279" s="7"/>
      <c r="AE1279" s="7"/>
      <c r="AF1279" s="7">
        <v>43094</v>
      </c>
      <c r="AG1279" s="7">
        <v>43.09</v>
      </c>
      <c r="AH1279" s="7">
        <v>159000</v>
      </c>
    </row>
    <row r="1280" spans="1:34" ht="22" customHeight="1" x14ac:dyDescent="0.3">
      <c r="A1280" s="5">
        <v>42543</v>
      </c>
      <c r="B1280" s="6" t="s">
        <v>50</v>
      </c>
      <c r="C1280" s="6" t="s">
        <v>84</v>
      </c>
      <c r="D1280" s="6" t="s">
        <v>85</v>
      </c>
      <c r="E1280" s="6" t="s">
        <v>44</v>
      </c>
      <c r="F1280" s="6" t="s">
        <v>33</v>
      </c>
      <c r="G1280" s="7" t="s">
        <v>49</v>
      </c>
      <c r="H1280" s="7" t="s">
        <v>49</v>
      </c>
      <c r="I1280" s="6" t="s">
        <v>86</v>
      </c>
      <c r="J1280" s="6" t="s">
        <v>878</v>
      </c>
      <c r="K1280" s="7" t="s">
        <v>49</v>
      </c>
      <c r="L1280" s="6" t="s">
        <v>61</v>
      </c>
      <c r="M1280" s="7" t="s">
        <v>49</v>
      </c>
      <c r="N1280" s="7" t="s">
        <v>49</v>
      </c>
      <c r="O1280" s="7" t="s">
        <v>49</v>
      </c>
      <c r="P1280" s="6" t="s">
        <v>879</v>
      </c>
      <c r="Q1280" s="6" t="s">
        <v>39</v>
      </c>
      <c r="R1280" s="6" t="s">
        <v>60</v>
      </c>
      <c r="S1280" s="6" t="s">
        <v>61</v>
      </c>
      <c r="T1280" s="6" t="s">
        <v>62</v>
      </c>
      <c r="U1280" s="6" t="s">
        <v>56</v>
      </c>
      <c r="V1280" s="6" t="s">
        <v>90</v>
      </c>
      <c r="W1280" s="6" t="s">
        <v>44</v>
      </c>
      <c r="X1280" s="6" t="s">
        <v>91</v>
      </c>
      <c r="Y1280" s="6" t="s">
        <v>46</v>
      </c>
      <c r="Z1280" s="6" t="s">
        <v>748</v>
      </c>
      <c r="AA1280" s="6" t="s">
        <v>2569</v>
      </c>
      <c r="AB1280" s="7">
        <v>3</v>
      </c>
      <c r="AC1280" s="12" t="s">
        <v>3123</v>
      </c>
      <c r="AD1280" s="7"/>
      <c r="AE1280" s="7"/>
      <c r="AF1280" s="7">
        <v>50520</v>
      </c>
      <c r="AG1280" s="7">
        <v>50.52</v>
      </c>
      <c r="AH1280" s="7">
        <v>191000</v>
      </c>
    </row>
    <row r="1281" spans="1:34" ht="22" customHeight="1" x14ac:dyDescent="0.3">
      <c r="A1281" s="2">
        <v>42542</v>
      </c>
      <c r="B1281" s="3" t="s">
        <v>50</v>
      </c>
      <c r="C1281" s="3" t="s">
        <v>32</v>
      </c>
      <c r="D1281" s="4" t="s">
        <v>49</v>
      </c>
      <c r="E1281" s="4" t="s">
        <v>49</v>
      </c>
      <c r="F1281" s="3" t="s">
        <v>33</v>
      </c>
      <c r="G1281" s="4" t="s">
        <v>49</v>
      </c>
      <c r="H1281" s="4" t="s">
        <v>49</v>
      </c>
      <c r="I1281" s="3" t="s">
        <v>34</v>
      </c>
      <c r="J1281" s="3" t="s">
        <v>305</v>
      </c>
      <c r="K1281" s="4" t="s">
        <v>49</v>
      </c>
      <c r="L1281" s="3" t="s">
        <v>307</v>
      </c>
      <c r="M1281" s="3" t="s">
        <v>33</v>
      </c>
      <c r="N1281" s="4">
        <v>1134995330.5699999</v>
      </c>
      <c r="O1281" s="4">
        <v>894516915.13</v>
      </c>
      <c r="P1281" s="3" t="s">
        <v>1553</v>
      </c>
      <c r="Q1281" s="3" t="s">
        <v>39</v>
      </c>
      <c r="R1281" s="3" t="s">
        <v>310</v>
      </c>
      <c r="S1281" s="3" t="s">
        <v>307</v>
      </c>
      <c r="T1281" s="3" t="s">
        <v>311</v>
      </c>
      <c r="U1281" s="3" t="s">
        <v>56</v>
      </c>
      <c r="V1281" s="3" t="s">
        <v>43</v>
      </c>
      <c r="W1281" s="3" t="s">
        <v>44</v>
      </c>
      <c r="X1281" s="3" t="s">
        <v>45</v>
      </c>
      <c r="Y1281" s="3" t="s">
        <v>46</v>
      </c>
      <c r="Z1281" s="3" t="s">
        <v>140</v>
      </c>
      <c r="AA1281" s="3" t="s">
        <v>2570</v>
      </c>
      <c r="AB1281" s="4">
        <v>8</v>
      </c>
      <c r="AC1281" s="12" t="s">
        <v>3123</v>
      </c>
      <c r="AD1281" s="10"/>
      <c r="AE1281" s="10"/>
      <c r="AF1281" s="4">
        <v>155980</v>
      </c>
      <c r="AG1281" s="4">
        <v>155.97999999999999</v>
      </c>
      <c r="AH1281" s="4">
        <v>131000</v>
      </c>
    </row>
    <row r="1282" spans="1:34" ht="22" customHeight="1" x14ac:dyDescent="0.3">
      <c r="A1282" s="2">
        <v>42542</v>
      </c>
      <c r="B1282" s="3" t="s">
        <v>50</v>
      </c>
      <c r="C1282" s="3" t="s">
        <v>84</v>
      </c>
      <c r="D1282" s="3" t="s">
        <v>85</v>
      </c>
      <c r="E1282" s="3" t="s">
        <v>44</v>
      </c>
      <c r="F1282" s="3" t="s">
        <v>33</v>
      </c>
      <c r="G1282" s="4" t="s">
        <v>49</v>
      </c>
      <c r="H1282" s="4" t="s">
        <v>49</v>
      </c>
      <c r="I1282" s="3" t="s">
        <v>86</v>
      </c>
      <c r="J1282" s="3" t="s">
        <v>286</v>
      </c>
      <c r="K1282" s="4" t="s">
        <v>49</v>
      </c>
      <c r="L1282" s="3" t="s">
        <v>1778</v>
      </c>
      <c r="M1282" s="4" t="s">
        <v>49</v>
      </c>
      <c r="N1282" s="4" t="s">
        <v>49</v>
      </c>
      <c r="O1282" s="4" t="s">
        <v>49</v>
      </c>
      <c r="P1282" s="3" t="s">
        <v>1779</v>
      </c>
      <c r="Q1282" s="3" t="s">
        <v>39</v>
      </c>
      <c r="R1282" s="3" t="s">
        <v>96</v>
      </c>
      <c r="S1282" s="3" t="s">
        <v>97</v>
      </c>
      <c r="T1282" s="3" t="s">
        <v>98</v>
      </c>
      <c r="U1282" s="3" t="s">
        <v>99</v>
      </c>
      <c r="V1282" s="3" t="s">
        <v>90</v>
      </c>
      <c r="W1282" s="3" t="s">
        <v>44</v>
      </c>
      <c r="X1282" s="3" t="s">
        <v>91</v>
      </c>
      <c r="Y1282" s="3" t="s">
        <v>46</v>
      </c>
      <c r="Z1282" s="3" t="s">
        <v>781</v>
      </c>
      <c r="AA1282" s="3" t="s">
        <v>2572</v>
      </c>
      <c r="AB1282" s="4">
        <v>1</v>
      </c>
      <c r="AC1282" s="12" t="s">
        <v>3123</v>
      </c>
      <c r="AD1282" s="10"/>
      <c r="AE1282" s="10"/>
      <c r="AF1282" s="4">
        <v>16919</v>
      </c>
      <c r="AG1282" s="4">
        <v>16.920000000000002</v>
      </c>
      <c r="AH1282" s="4">
        <v>70300</v>
      </c>
    </row>
    <row r="1283" spans="1:34" ht="22" customHeight="1" x14ac:dyDescent="0.3">
      <c r="A1283" s="2">
        <v>42537</v>
      </c>
      <c r="B1283" s="3" t="s">
        <v>50</v>
      </c>
      <c r="C1283" s="3" t="s">
        <v>84</v>
      </c>
      <c r="D1283" s="3" t="s">
        <v>85</v>
      </c>
      <c r="E1283" s="3" t="s">
        <v>44</v>
      </c>
      <c r="F1283" s="3" t="s">
        <v>33</v>
      </c>
      <c r="G1283" s="4" t="s">
        <v>49</v>
      </c>
      <c r="H1283" s="4" t="s">
        <v>49</v>
      </c>
      <c r="I1283" s="3" t="s">
        <v>86</v>
      </c>
      <c r="J1283" s="3" t="s">
        <v>878</v>
      </c>
      <c r="K1283" s="4" t="s">
        <v>49</v>
      </c>
      <c r="L1283" s="3" t="s">
        <v>61</v>
      </c>
      <c r="M1283" s="4" t="s">
        <v>49</v>
      </c>
      <c r="N1283" s="4" t="s">
        <v>49</v>
      </c>
      <c r="O1283" s="4" t="s">
        <v>49</v>
      </c>
      <c r="P1283" s="3" t="s">
        <v>879</v>
      </c>
      <c r="Q1283" s="3" t="s">
        <v>39</v>
      </c>
      <c r="R1283" s="3" t="s">
        <v>60</v>
      </c>
      <c r="S1283" s="3" t="s">
        <v>61</v>
      </c>
      <c r="T1283" s="3" t="s">
        <v>62</v>
      </c>
      <c r="U1283" s="3" t="s">
        <v>56</v>
      </c>
      <c r="V1283" s="3" t="s">
        <v>90</v>
      </c>
      <c r="W1283" s="3" t="s">
        <v>44</v>
      </c>
      <c r="X1283" s="3" t="s">
        <v>91</v>
      </c>
      <c r="Y1283" s="3" t="s">
        <v>46</v>
      </c>
      <c r="Z1283" s="3" t="s">
        <v>748</v>
      </c>
      <c r="AA1283" s="3" t="s">
        <v>2575</v>
      </c>
      <c r="AB1283" s="4">
        <v>2</v>
      </c>
      <c r="AC1283" s="12" t="s">
        <v>3123</v>
      </c>
      <c r="AD1283" s="10"/>
      <c r="AE1283" s="10"/>
      <c r="AF1283" s="4">
        <v>33680</v>
      </c>
      <c r="AG1283" s="4">
        <v>33.68</v>
      </c>
      <c r="AH1283" s="4">
        <v>127000</v>
      </c>
    </row>
    <row r="1284" spans="1:34" ht="22" customHeight="1" x14ac:dyDescent="0.3">
      <c r="A1284" s="5">
        <v>42537</v>
      </c>
      <c r="B1284" s="6" t="s">
        <v>31</v>
      </c>
      <c r="C1284" s="6" t="s">
        <v>32</v>
      </c>
      <c r="D1284" s="7" t="s">
        <v>49</v>
      </c>
      <c r="E1284" s="7" t="s">
        <v>49</v>
      </c>
      <c r="F1284" s="6" t="s">
        <v>33</v>
      </c>
      <c r="G1284" s="7" t="s">
        <v>49</v>
      </c>
      <c r="H1284" s="7" t="s">
        <v>49</v>
      </c>
      <c r="I1284" s="6" t="s">
        <v>34</v>
      </c>
      <c r="J1284" s="6" t="s">
        <v>77</v>
      </c>
      <c r="K1284" s="6" t="s">
        <v>78</v>
      </c>
      <c r="L1284" s="6" t="s">
        <v>68</v>
      </c>
      <c r="M1284" s="6" t="s">
        <v>33</v>
      </c>
      <c r="N1284" s="7" t="s">
        <v>49</v>
      </c>
      <c r="O1284" s="7" t="s">
        <v>49</v>
      </c>
      <c r="P1284" s="6" t="s">
        <v>79</v>
      </c>
      <c r="Q1284" s="6" t="s">
        <v>39</v>
      </c>
      <c r="R1284" s="6" t="s">
        <v>67</v>
      </c>
      <c r="S1284" s="6" t="s">
        <v>68</v>
      </c>
      <c r="T1284" s="6" t="s">
        <v>69</v>
      </c>
      <c r="U1284" s="6" t="s">
        <v>70</v>
      </c>
      <c r="V1284" s="6" t="s">
        <v>43</v>
      </c>
      <c r="W1284" s="6" t="s">
        <v>44</v>
      </c>
      <c r="X1284" s="6" t="s">
        <v>45</v>
      </c>
      <c r="Y1284" s="6" t="s">
        <v>46</v>
      </c>
      <c r="Z1284" s="6" t="s">
        <v>351</v>
      </c>
      <c r="AA1284" s="6" t="s">
        <v>2576</v>
      </c>
      <c r="AB1284" s="7">
        <v>2</v>
      </c>
      <c r="AC1284" s="12" t="s">
        <v>3123</v>
      </c>
      <c r="AD1284" s="7"/>
      <c r="AE1284" s="7"/>
      <c r="AF1284" s="7">
        <v>18425</v>
      </c>
      <c r="AG1284" s="7">
        <v>18.420000000000002</v>
      </c>
      <c r="AH1284" s="7">
        <v>1622000</v>
      </c>
    </row>
    <row r="1285" spans="1:34" ht="22" customHeight="1" x14ac:dyDescent="0.3">
      <c r="A1285" s="2">
        <v>42537</v>
      </c>
      <c r="B1285" s="3" t="s">
        <v>50</v>
      </c>
      <c r="C1285" s="3" t="s">
        <v>84</v>
      </c>
      <c r="D1285" s="3" t="s">
        <v>85</v>
      </c>
      <c r="E1285" s="3" t="s">
        <v>44</v>
      </c>
      <c r="F1285" s="3" t="s">
        <v>33</v>
      </c>
      <c r="G1285" s="4" t="s">
        <v>49</v>
      </c>
      <c r="H1285" s="4" t="s">
        <v>49</v>
      </c>
      <c r="I1285" s="3" t="s">
        <v>86</v>
      </c>
      <c r="J1285" s="3" t="s">
        <v>87</v>
      </c>
      <c r="K1285" s="4" t="s">
        <v>49</v>
      </c>
      <c r="L1285" s="3" t="s">
        <v>61</v>
      </c>
      <c r="M1285" s="4" t="s">
        <v>49</v>
      </c>
      <c r="N1285" s="4" t="s">
        <v>49</v>
      </c>
      <c r="O1285" s="4" t="s">
        <v>49</v>
      </c>
      <c r="P1285" s="3" t="s">
        <v>946</v>
      </c>
      <c r="Q1285" s="3" t="s">
        <v>39</v>
      </c>
      <c r="R1285" s="3" t="s">
        <v>106</v>
      </c>
      <c r="S1285" s="3" t="s">
        <v>61</v>
      </c>
      <c r="T1285" s="3" t="s">
        <v>107</v>
      </c>
      <c r="U1285" s="3" t="s">
        <v>56</v>
      </c>
      <c r="V1285" s="3" t="s">
        <v>90</v>
      </c>
      <c r="W1285" s="3" t="s">
        <v>44</v>
      </c>
      <c r="X1285" s="3" t="s">
        <v>91</v>
      </c>
      <c r="Y1285" s="3" t="s">
        <v>46</v>
      </c>
      <c r="Z1285" s="3" t="s">
        <v>92</v>
      </c>
      <c r="AA1285" s="3" t="s">
        <v>2577</v>
      </c>
      <c r="AB1285" s="4">
        <v>2</v>
      </c>
      <c r="AC1285" s="12" t="s">
        <v>3123</v>
      </c>
      <c r="AD1285" s="10"/>
      <c r="AE1285" s="10"/>
      <c r="AF1285" s="4">
        <v>33520</v>
      </c>
      <c r="AG1285" s="4">
        <v>33.520000000000003</v>
      </c>
      <c r="AH1285" s="4">
        <v>146000</v>
      </c>
    </row>
    <row r="1286" spans="1:34" ht="22" customHeight="1" x14ac:dyDescent="0.3">
      <c r="A1286" s="2">
        <v>42536</v>
      </c>
      <c r="B1286" s="3" t="s">
        <v>31</v>
      </c>
      <c r="C1286" s="3" t="s">
        <v>32</v>
      </c>
      <c r="D1286" s="4" t="s">
        <v>49</v>
      </c>
      <c r="E1286" s="4" t="s">
        <v>49</v>
      </c>
      <c r="F1286" s="3" t="s">
        <v>33</v>
      </c>
      <c r="G1286" s="4" t="s">
        <v>49</v>
      </c>
      <c r="H1286" s="4" t="s">
        <v>49</v>
      </c>
      <c r="I1286" s="3" t="s">
        <v>34</v>
      </c>
      <c r="J1286" s="3" t="s">
        <v>77</v>
      </c>
      <c r="K1286" s="3" t="s">
        <v>78</v>
      </c>
      <c r="L1286" s="3" t="s">
        <v>68</v>
      </c>
      <c r="M1286" s="3" t="s">
        <v>33</v>
      </c>
      <c r="N1286" s="4" t="s">
        <v>49</v>
      </c>
      <c r="O1286" s="4" t="s">
        <v>49</v>
      </c>
      <c r="P1286" s="3" t="s">
        <v>79</v>
      </c>
      <c r="Q1286" s="3" t="s">
        <v>39</v>
      </c>
      <c r="R1286" s="3" t="s">
        <v>67</v>
      </c>
      <c r="S1286" s="3" t="s">
        <v>68</v>
      </c>
      <c r="T1286" s="3" t="s">
        <v>69</v>
      </c>
      <c r="U1286" s="3" t="s">
        <v>70</v>
      </c>
      <c r="V1286" s="3" t="s">
        <v>43</v>
      </c>
      <c r="W1286" s="3" t="s">
        <v>44</v>
      </c>
      <c r="X1286" s="3" t="s">
        <v>45</v>
      </c>
      <c r="Y1286" s="3" t="s">
        <v>46</v>
      </c>
      <c r="Z1286" s="3" t="s">
        <v>243</v>
      </c>
      <c r="AA1286" s="3" t="s">
        <v>2581</v>
      </c>
      <c r="AB1286" s="4">
        <v>11</v>
      </c>
      <c r="AC1286" s="12" t="s">
        <v>3123</v>
      </c>
      <c r="AD1286" s="10"/>
      <c r="AE1286" s="10"/>
      <c r="AF1286" s="4">
        <v>103760</v>
      </c>
      <c r="AG1286" s="4">
        <v>103.76</v>
      </c>
      <c r="AH1286" s="4">
        <v>1958000</v>
      </c>
    </row>
    <row r="1287" spans="1:34" ht="22" customHeight="1" x14ac:dyDescent="0.3">
      <c r="A1287" s="2">
        <v>42535</v>
      </c>
      <c r="B1287" s="3" t="s">
        <v>50</v>
      </c>
      <c r="C1287" s="3" t="s">
        <v>84</v>
      </c>
      <c r="D1287" s="3" t="s">
        <v>85</v>
      </c>
      <c r="E1287" s="3" t="s">
        <v>44</v>
      </c>
      <c r="F1287" s="3" t="s">
        <v>33</v>
      </c>
      <c r="G1287" s="4" t="s">
        <v>49</v>
      </c>
      <c r="H1287" s="4" t="s">
        <v>49</v>
      </c>
      <c r="I1287" s="3" t="s">
        <v>86</v>
      </c>
      <c r="J1287" s="3" t="s">
        <v>2584</v>
      </c>
      <c r="K1287" s="4" t="s">
        <v>49</v>
      </c>
      <c r="L1287" s="3" t="s">
        <v>2585</v>
      </c>
      <c r="M1287" s="3" t="s">
        <v>33</v>
      </c>
      <c r="N1287" s="4" t="s">
        <v>49</v>
      </c>
      <c r="O1287" s="4" t="s">
        <v>49</v>
      </c>
      <c r="P1287" s="3" t="s">
        <v>2586</v>
      </c>
      <c r="Q1287" s="3" t="s">
        <v>39</v>
      </c>
      <c r="R1287" s="3" t="s">
        <v>2587</v>
      </c>
      <c r="S1287" s="3" t="s">
        <v>97</v>
      </c>
      <c r="T1287" s="3" t="s">
        <v>2588</v>
      </c>
      <c r="U1287" s="3" t="s">
        <v>99</v>
      </c>
      <c r="V1287" s="3" t="s">
        <v>90</v>
      </c>
      <c r="W1287" s="3" t="s">
        <v>44</v>
      </c>
      <c r="X1287" s="3" t="s">
        <v>91</v>
      </c>
      <c r="Y1287" s="3" t="s">
        <v>46</v>
      </c>
      <c r="Z1287" s="3" t="s">
        <v>2009</v>
      </c>
      <c r="AA1287" s="3" t="s">
        <v>2589</v>
      </c>
      <c r="AB1287" s="4">
        <v>1</v>
      </c>
      <c r="AC1287" s="12" t="s">
        <v>3123</v>
      </c>
      <c r="AD1287" s="10"/>
      <c r="AE1287" s="10"/>
      <c r="AF1287" s="4">
        <v>16711</v>
      </c>
      <c r="AG1287" s="4">
        <v>16.71</v>
      </c>
      <c r="AH1287" s="4">
        <v>30600</v>
      </c>
    </row>
    <row r="1288" spans="1:34" ht="22" customHeight="1" x14ac:dyDescent="0.3">
      <c r="A1288" s="2">
        <v>42533</v>
      </c>
      <c r="B1288" s="3" t="s">
        <v>50</v>
      </c>
      <c r="C1288" s="3" t="s">
        <v>32</v>
      </c>
      <c r="D1288" s="4" t="s">
        <v>49</v>
      </c>
      <c r="E1288" s="4" t="s">
        <v>49</v>
      </c>
      <c r="F1288" s="3" t="s">
        <v>33</v>
      </c>
      <c r="G1288" s="4" t="s">
        <v>49</v>
      </c>
      <c r="H1288" s="4" t="s">
        <v>49</v>
      </c>
      <c r="I1288" s="3" t="s">
        <v>34</v>
      </c>
      <c r="J1288" s="3" t="s">
        <v>2483</v>
      </c>
      <c r="K1288" s="4" t="s">
        <v>49</v>
      </c>
      <c r="L1288" s="3" t="s">
        <v>133</v>
      </c>
      <c r="M1288" s="3" t="s">
        <v>33</v>
      </c>
      <c r="N1288" s="4" t="s">
        <v>49</v>
      </c>
      <c r="O1288" s="4" t="s">
        <v>49</v>
      </c>
      <c r="P1288" s="3" t="s">
        <v>2484</v>
      </c>
      <c r="Q1288" s="3" t="s">
        <v>39</v>
      </c>
      <c r="R1288" s="3" t="s">
        <v>2485</v>
      </c>
      <c r="S1288" s="3" t="s">
        <v>133</v>
      </c>
      <c r="T1288" s="3" t="s">
        <v>2486</v>
      </c>
      <c r="U1288" s="3" t="s">
        <v>42</v>
      </c>
      <c r="V1288" s="3" t="s">
        <v>43</v>
      </c>
      <c r="W1288" s="3" t="s">
        <v>44</v>
      </c>
      <c r="X1288" s="3" t="s">
        <v>45</v>
      </c>
      <c r="Y1288" s="3" t="s">
        <v>46</v>
      </c>
      <c r="Z1288" s="3" t="s">
        <v>2225</v>
      </c>
      <c r="AA1288" s="3" t="s">
        <v>2590</v>
      </c>
      <c r="AB1288" s="4">
        <v>2</v>
      </c>
      <c r="AC1288" s="12" t="s">
        <v>3123</v>
      </c>
      <c r="AD1288" s="10"/>
      <c r="AE1288" s="10"/>
      <c r="AF1288" s="4">
        <v>20120</v>
      </c>
      <c r="AG1288" s="4">
        <v>20.12</v>
      </c>
      <c r="AH1288" s="4">
        <v>2960000</v>
      </c>
    </row>
    <row r="1289" spans="1:34" ht="22" customHeight="1" x14ac:dyDescent="0.3">
      <c r="A1289" s="2">
        <v>42530</v>
      </c>
      <c r="B1289" s="3" t="s">
        <v>50</v>
      </c>
      <c r="C1289" s="3" t="s">
        <v>84</v>
      </c>
      <c r="D1289" s="3" t="s">
        <v>85</v>
      </c>
      <c r="E1289" s="3" t="s">
        <v>44</v>
      </c>
      <c r="F1289" s="3" t="s">
        <v>33</v>
      </c>
      <c r="G1289" s="4" t="s">
        <v>49</v>
      </c>
      <c r="H1289" s="4" t="s">
        <v>49</v>
      </c>
      <c r="I1289" s="3" t="s">
        <v>86</v>
      </c>
      <c r="J1289" s="3" t="s">
        <v>878</v>
      </c>
      <c r="K1289" s="4" t="s">
        <v>49</v>
      </c>
      <c r="L1289" s="3" t="s">
        <v>61</v>
      </c>
      <c r="M1289" s="4" t="s">
        <v>49</v>
      </c>
      <c r="N1289" s="4" t="s">
        <v>49</v>
      </c>
      <c r="O1289" s="4" t="s">
        <v>49</v>
      </c>
      <c r="P1289" s="3" t="s">
        <v>879</v>
      </c>
      <c r="Q1289" s="3" t="s">
        <v>39</v>
      </c>
      <c r="R1289" s="3" t="s">
        <v>60</v>
      </c>
      <c r="S1289" s="3" t="s">
        <v>61</v>
      </c>
      <c r="T1289" s="3" t="s">
        <v>62</v>
      </c>
      <c r="U1289" s="3" t="s">
        <v>56</v>
      </c>
      <c r="V1289" s="3" t="s">
        <v>90</v>
      </c>
      <c r="W1289" s="3" t="s">
        <v>44</v>
      </c>
      <c r="X1289" s="3" t="s">
        <v>91</v>
      </c>
      <c r="Y1289" s="3" t="s">
        <v>46</v>
      </c>
      <c r="Z1289" s="3" t="s">
        <v>748</v>
      </c>
      <c r="AA1289" s="3" t="s">
        <v>2594</v>
      </c>
      <c r="AB1289" s="4">
        <v>2</v>
      </c>
      <c r="AC1289" s="12" t="s">
        <v>3123</v>
      </c>
      <c r="AD1289" s="10"/>
      <c r="AE1289" s="10"/>
      <c r="AF1289" s="4">
        <v>33680</v>
      </c>
      <c r="AG1289" s="4">
        <v>33.68</v>
      </c>
      <c r="AH1289" s="4">
        <v>127000</v>
      </c>
    </row>
    <row r="1290" spans="1:34" ht="22" customHeight="1" x14ac:dyDescent="0.3">
      <c r="A1290" s="5">
        <v>42530</v>
      </c>
      <c r="B1290" s="6" t="s">
        <v>31</v>
      </c>
      <c r="C1290" s="6" t="s">
        <v>32</v>
      </c>
      <c r="D1290" s="7" t="s">
        <v>49</v>
      </c>
      <c r="E1290" s="7" t="s">
        <v>49</v>
      </c>
      <c r="F1290" s="6" t="s">
        <v>33</v>
      </c>
      <c r="G1290" s="7" t="s">
        <v>49</v>
      </c>
      <c r="H1290" s="7" t="s">
        <v>49</v>
      </c>
      <c r="I1290" s="6" t="s">
        <v>34</v>
      </c>
      <c r="J1290" s="6" t="s">
        <v>77</v>
      </c>
      <c r="K1290" s="6" t="s">
        <v>78</v>
      </c>
      <c r="L1290" s="6" t="s">
        <v>68</v>
      </c>
      <c r="M1290" s="6" t="s">
        <v>33</v>
      </c>
      <c r="N1290" s="7" t="s">
        <v>49</v>
      </c>
      <c r="O1290" s="7" t="s">
        <v>49</v>
      </c>
      <c r="P1290" s="6" t="s">
        <v>79</v>
      </c>
      <c r="Q1290" s="6" t="s">
        <v>39</v>
      </c>
      <c r="R1290" s="6" t="s">
        <v>67</v>
      </c>
      <c r="S1290" s="6" t="s">
        <v>68</v>
      </c>
      <c r="T1290" s="6" t="s">
        <v>69</v>
      </c>
      <c r="U1290" s="6" t="s">
        <v>70</v>
      </c>
      <c r="V1290" s="6" t="s">
        <v>43</v>
      </c>
      <c r="W1290" s="6" t="s">
        <v>44</v>
      </c>
      <c r="X1290" s="6" t="s">
        <v>45</v>
      </c>
      <c r="Y1290" s="6" t="s">
        <v>46</v>
      </c>
      <c r="Z1290" s="6" t="s">
        <v>243</v>
      </c>
      <c r="AA1290" s="6" t="s">
        <v>2595</v>
      </c>
      <c r="AB1290" s="7">
        <v>5</v>
      </c>
      <c r="AC1290" s="12" t="s">
        <v>3123</v>
      </c>
      <c r="AD1290" s="7"/>
      <c r="AE1290" s="7"/>
      <c r="AF1290" s="7">
        <v>51880</v>
      </c>
      <c r="AG1290" s="7">
        <v>51.88</v>
      </c>
      <c r="AH1290" s="7">
        <v>979000</v>
      </c>
    </row>
    <row r="1291" spans="1:34" ht="22" customHeight="1" x14ac:dyDescent="0.3">
      <c r="A1291" s="5">
        <v>42530</v>
      </c>
      <c r="B1291" s="6" t="s">
        <v>31</v>
      </c>
      <c r="C1291" s="6" t="s">
        <v>32</v>
      </c>
      <c r="D1291" s="7" t="s">
        <v>49</v>
      </c>
      <c r="E1291" s="7" t="s">
        <v>49</v>
      </c>
      <c r="F1291" s="6" t="s">
        <v>33</v>
      </c>
      <c r="G1291" s="7" t="s">
        <v>49</v>
      </c>
      <c r="H1291" s="7" t="s">
        <v>49</v>
      </c>
      <c r="I1291" s="6" t="s">
        <v>34</v>
      </c>
      <c r="J1291" s="6" t="s">
        <v>77</v>
      </c>
      <c r="K1291" s="6" t="s">
        <v>78</v>
      </c>
      <c r="L1291" s="6" t="s">
        <v>68</v>
      </c>
      <c r="M1291" s="6" t="s">
        <v>33</v>
      </c>
      <c r="N1291" s="7" t="s">
        <v>49</v>
      </c>
      <c r="O1291" s="7" t="s">
        <v>49</v>
      </c>
      <c r="P1291" s="6" t="s">
        <v>79</v>
      </c>
      <c r="Q1291" s="6" t="s">
        <v>39</v>
      </c>
      <c r="R1291" s="6" t="s">
        <v>67</v>
      </c>
      <c r="S1291" s="6" t="s">
        <v>68</v>
      </c>
      <c r="T1291" s="6" t="s">
        <v>69</v>
      </c>
      <c r="U1291" s="6" t="s">
        <v>70</v>
      </c>
      <c r="V1291" s="6" t="s">
        <v>43</v>
      </c>
      <c r="W1291" s="6" t="s">
        <v>44</v>
      </c>
      <c r="X1291" s="6" t="s">
        <v>45</v>
      </c>
      <c r="Y1291" s="6" t="s">
        <v>46</v>
      </c>
      <c r="Z1291" s="6" t="s">
        <v>243</v>
      </c>
      <c r="AA1291" s="6" t="s">
        <v>2597</v>
      </c>
      <c r="AB1291" s="7">
        <v>8</v>
      </c>
      <c r="AC1291" s="12" t="s">
        <v>3123</v>
      </c>
      <c r="AD1291" s="7"/>
      <c r="AE1291" s="7"/>
      <c r="AF1291" s="7">
        <v>77820</v>
      </c>
      <c r="AG1291" s="7">
        <v>77.819999999999993</v>
      </c>
      <c r="AH1291" s="7">
        <v>1469000</v>
      </c>
    </row>
    <row r="1292" spans="1:34" ht="22" customHeight="1" x14ac:dyDescent="0.3">
      <c r="A1292" s="2">
        <v>42530</v>
      </c>
      <c r="B1292" s="3" t="s">
        <v>50</v>
      </c>
      <c r="C1292" s="3" t="s">
        <v>84</v>
      </c>
      <c r="D1292" s="3" t="s">
        <v>85</v>
      </c>
      <c r="E1292" s="3" t="s">
        <v>44</v>
      </c>
      <c r="F1292" s="3" t="s">
        <v>33</v>
      </c>
      <c r="G1292" s="4" t="s">
        <v>49</v>
      </c>
      <c r="H1292" s="4" t="s">
        <v>49</v>
      </c>
      <c r="I1292" s="3" t="s">
        <v>86</v>
      </c>
      <c r="J1292" s="3" t="s">
        <v>878</v>
      </c>
      <c r="K1292" s="4" t="s">
        <v>49</v>
      </c>
      <c r="L1292" s="3" t="s">
        <v>61</v>
      </c>
      <c r="M1292" s="4" t="s">
        <v>49</v>
      </c>
      <c r="N1292" s="4" t="s">
        <v>49</v>
      </c>
      <c r="O1292" s="4" t="s">
        <v>49</v>
      </c>
      <c r="P1292" s="3" t="s">
        <v>879</v>
      </c>
      <c r="Q1292" s="3" t="s">
        <v>39</v>
      </c>
      <c r="R1292" s="3" t="s">
        <v>60</v>
      </c>
      <c r="S1292" s="3" t="s">
        <v>61</v>
      </c>
      <c r="T1292" s="3" t="s">
        <v>62</v>
      </c>
      <c r="U1292" s="3" t="s">
        <v>56</v>
      </c>
      <c r="V1292" s="3" t="s">
        <v>90</v>
      </c>
      <c r="W1292" s="3" t="s">
        <v>44</v>
      </c>
      <c r="X1292" s="3" t="s">
        <v>91</v>
      </c>
      <c r="Y1292" s="3" t="s">
        <v>46</v>
      </c>
      <c r="Z1292" s="3" t="s">
        <v>748</v>
      </c>
      <c r="AA1292" s="3" t="s">
        <v>2598</v>
      </c>
      <c r="AB1292" s="4">
        <v>3</v>
      </c>
      <c r="AC1292" s="12" t="s">
        <v>3123</v>
      </c>
      <c r="AD1292" s="10"/>
      <c r="AE1292" s="10"/>
      <c r="AF1292" s="4">
        <v>50520</v>
      </c>
      <c r="AG1292" s="4">
        <v>50.52</v>
      </c>
      <c r="AH1292" s="4">
        <v>191000</v>
      </c>
    </row>
    <row r="1293" spans="1:34" ht="22" customHeight="1" x14ac:dyDescent="0.3">
      <c r="A1293" s="5">
        <v>42530</v>
      </c>
      <c r="B1293" s="6" t="s">
        <v>50</v>
      </c>
      <c r="C1293" s="6" t="s">
        <v>84</v>
      </c>
      <c r="D1293" s="6" t="s">
        <v>85</v>
      </c>
      <c r="E1293" s="6" t="s">
        <v>44</v>
      </c>
      <c r="F1293" s="6" t="s">
        <v>33</v>
      </c>
      <c r="G1293" s="7" t="s">
        <v>49</v>
      </c>
      <c r="H1293" s="7" t="s">
        <v>49</v>
      </c>
      <c r="I1293" s="6" t="s">
        <v>86</v>
      </c>
      <c r="J1293" s="6" t="s">
        <v>166</v>
      </c>
      <c r="K1293" s="7" t="s">
        <v>49</v>
      </c>
      <c r="L1293" s="6" t="s">
        <v>61</v>
      </c>
      <c r="M1293" s="7" t="s">
        <v>49</v>
      </c>
      <c r="N1293" s="7" t="s">
        <v>49</v>
      </c>
      <c r="O1293" s="7" t="s">
        <v>49</v>
      </c>
      <c r="P1293" s="6" t="s">
        <v>167</v>
      </c>
      <c r="Q1293" s="6" t="s">
        <v>39</v>
      </c>
      <c r="R1293" s="6" t="s">
        <v>60</v>
      </c>
      <c r="S1293" s="6" t="s">
        <v>61</v>
      </c>
      <c r="T1293" s="6" t="s">
        <v>62</v>
      </c>
      <c r="U1293" s="6" t="s">
        <v>56</v>
      </c>
      <c r="V1293" s="6" t="s">
        <v>90</v>
      </c>
      <c r="W1293" s="6" t="s">
        <v>44</v>
      </c>
      <c r="X1293" s="6" t="s">
        <v>91</v>
      </c>
      <c r="Y1293" s="6" t="s">
        <v>46</v>
      </c>
      <c r="Z1293" s="6" t="s">
        <v>251</v>
      </c>
      <c r="AA1293" s="6" t="s">
        <v>2599</v>
      </c>
      <c r="AB1293" s="7">
        <v>2</v>
      </c>
      <c r="AC1293" s="12" t="s">
        <v>3123</v>
      </c>
      <c r="AD1293" s="7"/>
      <c r="AE1293" s="7"/>
      <c r="AF1293" s="7">
        <v>32680</v>
      </c>
      <c r="AG1293" s="7">
        <v>32.68</v>
      </c>
      <c r="AH1293" s="7">
        <v>192000</v>
      </c>
    </row>
    <row r="1294" spans="1:34" ht="22" customHeight="1" x14ac:dyDescent="0.3">
      <c r="A1294" s="2">
        <v>42530</v>
      </c>
      <c r="B1294" s="3" t="s">
        <v>50</v>
      </c>
      <c r="C1294" s="3" t="s">
        <v>84</v>
      </c>
      <c r="D1294" s="3" t="s">
        <v>85</v>
      </c>
      <c r="E1294" s="3" t="s">
        <v>44</v>
      </c>
      <c r="F1294" s="3" t="s">
        <v>33</v>
      </c>
      <c r="G1294" s="4" t="s">
        <v>49</v>
      </c>
      <c r="H1294" s="4" t="s">
        <v>49</v>
      </c>
      <c r="I1294" s="3" t="s">
        <v>86</v>
      </c>
      <c r="J1294" s="3" t="s">
        <v>1271</v>
      </c>
      <c r="K1294" s="4" t="s">
        <v>49</v>
      </c>
      <c r="L1294" s="3" t="s">
        <v>61</v>
      </c>
      <c r="M1294" s="3" t="s">
        <v>1272</v>
      </c>
      <c r="N1294" s="4" t="s">
        <v>49</v>
      </c>
      <c r="O1294" s="4" t="s">
        <v>49</v>
      </c>
      <c r="P1294" s="3" t="s">
        <v>1273</v>
      </c>
      <c r="Q1294" s="3" t="s">
        <v>39</v>
      </c>
      <c r="R1294" s="3" t="s">
        <v>60</v>
      </c>
      <c r="S1294" s="3" t="s">
        <v>61</v>
      </c>
      <c r="T1294" s="3" t="s">
        <v>62</v>
      </c>
      <c r="U1294" s="3" t="s">
        <v>56</v>
      </c>
      <c r="V1294" s="3" t="s">
        <v>90</v>
      </c>
      <c r="W1294" s="3" t="s">
        <v>44</v>
      </c>
      <c r="X1294" s="3" t="s">
        <v>91</v>
      </c>
      <c r="Y1294" s="3" t="s">
        <v>46</v>
      </c>
      <c r="Z1294" s="3" t="s">
        <v>748</v>
      </c>
      <c r="AA1294" s="3" t="s">
        <v>2600</v>
      </c>
      <c r="AB1294" s="4">
        <v>1</v>
      </c>
      <c r="AC1294" s="12" t="s">
        <v>3123</v>
      </c>
      <c r="AD1294" s="10"/>
      <c r="AE1294" s="10"/>
      <c r="AF1294" s="4">
        <v>16840</v>
      </c>
      <c r="AG1294" s="4">
        <v>16.84</v>
      </c>
      <c r="AH1294" s="4">
        <v>63700</v>
      </c>
    </row>
    <row r="1295" spans="1:34" ht="22" customHeight="1" x14ac:dyDescent="0.3">
      <c r="A1295" s="5">
        <v>42530</v>
      </c>
      <c r="B1295" s="6" t="s">
        <v>50</v>
      </c>
      <c r="C1295" s="6" t="s">
        <v>84</v>
      </c>
      <c r="D1295" s="6" t="s">
        <v>85</v>
      </c>
      <c r="E1295" s="6" t="s">
        <v>44</v>
      </c>
      <c r="F1295" s="6" t="s">
        <v>33</v>
      </c>
      <c r="G1295" s="7" t="s">
        <v>49</v>
      </c>
      <c r="H1295" s="7" t="s">
        <v>49</v>
      </c>
      <c r="I1295" s="6" t="s">
        <v>86</v>
      </c>
      <c r="J1295" s="6" t="s">
        <v>769</v>
      </c>
      <c r="K1295" s="7" t="s">
        <v>49</v>
      </c>
      <c r="L1295" s="6" t="s">
        <v>61</v>
      </c>
      <c r="M1295" s="6" t="s">
        <v>770</v>
      </c>
      <c r="N1295" s="7">
        <v>2539385563.1900001</v>
      </c>
      <c r="O1295" s="7" t="s">
        <v>49</v>
      </c>
      <c r="P1295" s="6" t="s">
        <v>771</v>
      </c>
      <c r="Q1295" s="6" t="s">
        <v>39</v>
      </c>
      <c r="R1295" s="6" t="s">
        <v>60</v>
      </c>
      <c r="S1295" s="6" t="s">
        <v>61</v>
      </c>
      <c r="T1295" s="6" t="s">
        <v>62</v>
      </c>
      <c r="U1295" s="6" t="s">
        <v>56</v>
      </c>
      <c r="V1295" s="6" t="s">
        <v>90</v>
      </c>
      <c r="W1295" s="6" t="s">
        <v>44</v>
      </c>
      <c r="X1295" s="6" t="s">
        <v>91</v>
      </c>
      <c r="Y1295" s="6" t="s">
        <v>46</v>
      </c>
      <c r="Z1295" s="6" t="s">
        <v>63</v>
      </c>
      <c r="AA1295" s="6" t="s">
        <v>2342</v>
      </c>
      <c r="AB1295" s="7">
        <v>2</v>
      </c>
      <c r="AC1295" s="12" t="s">
        <v>3123</v>
      </c>
      <c r="AD1295" s="7"/>
      <c r="AE1295" s="7"/>
      <c r="AF1295" s="7">
        <v>20120</v>
      </c>
      <c r="AG1295" s="7">
        <v>20.12</v>
      </c>
      <c r="AH1295" s="7">
        <v>276000</v>
      </c>
    </row>
    <row r="1296" spans="1:34" ht="22" customHeight="1" x14ac:dyDescent="0.3">
      <c r="A1296" s="2">
        <v>42529</v>
      </c>
      <c r="B1296" s="3" t="s">
        <v>50</v>
      </c>
      <c r="C1296" s="3" t="s">
        <v>32</v>
      </c>
      <c r="D1296" s="4" t="s">
        <v>49</v>
      </c>
      <c r="E1296" s="4" t="s">
        <v>49</v>
      </c>
      <c r="F1296" s="3" t="s">
        <v>33</v>
      </c>
      <c r="G1296" s="4" t="s">
        <v>49</v>
      </c>
      <c r="H1296" s="4" t="s">
        <v>49</v>
      </c>
      <c r="I1296" s="3" t="s">
        <v>34</v>
      </c>
      <c r="J1296" s="3" t="s">
        <v>278</v>
      </c>
      <c r="K1296" s="4" t="s">
        <v>49</v>
      </c>
      <c r="L1296" s="4" t="s">
        <v>49</v>
      </c>
      <c r="M1296" s="3" t="s">
        <v>33</v>
      </c>
      <c r="N1296" s="4">
        <v>760485634</v>
      </c>
      <c r="O1296" s="4" t="s">
        <v>49</v>
      </c>
      <c r="P1296" s="3" t="s">
        <v>279</v>
      </c>
      <c r="Q1296" s="3" t="s">
        <v>39</v>
      </c>
      <c r="R1296" s="3" t="s">
        <v>60</v>
      </c>
      <c r="S1296" s="3" t="s">
        <v>61</v>
      </c>
      <c r="T1296" s="3" t="s">
        <v>62</v>
      </c>
      <c r="U1296" s="3" t="s">
        <v>56</v>
      </c>
      <c r="V1296" s="3" t="s">
        <v>43</v>
      </c>
      <c r="W1296" s="3" t="s">
        <v>44</v>
      </c>
      <c r="X1296" s="3" t="s">
        <v>45</v>
      </c>
      <c r="Y1296" s="3" t="s">
        <v>46</v>
      </c>
      <c r="Z1296" s="3" t="s">
        <v>1804</v>
      </c>
      <c r="AA1296" s="3" t="s">
        <v>2601</v>
      </c>
      <c r="AB1296" s="4">
        <v>1</v>
      </c>
      <c r="AC1296" s="12" t="s">
        <v>3123</v>
      </c>
      <c r="AD1296" s="10"/>
      <c r="AE1296" s="10"/>
      <c r="AF1296" s="4">
        <v>10070</v>
      </c>
      <c r="AG1296" s="4">
        <v>10.07</v>
      </c>
      <c r="AH1296" s="4">
        <v>378000</v>
      </c>
    </row>
    <row r="1297" spans="1:34" ht="22" customHeight="1" x14ac:dyDescent="0.3">
      <c r="A1297" s="5">
        <v>42526</v>
      </c>
      <c r="B1297" s="6" t="s">
        <v>50</v>
      </c>
      <c r="C1297" s="6" t="s">
        <v>84</v>
      </c>
      <c r="D1297" s="6" t="s">
        <v>85</v>
      </c>
      <c r="E1297" s="6" t="s">
        <v>44</v>
      </c>
      <c r="F1297" s="6" t="s">
        <v>33</v>
      </c>
      <c r="G1297" s="7" t="s">
        <v>49</v>
      </c>
      <c r="H1297" s="7" t="s">
        <v>49</v>
      </c>
      <c r="I1297" s="6" t="s">
        <v>86</v>
      </c>
      <c r="J1297" s="6" t="s">
        <v>1399</v>
      </c>
      <c r="K1297" s="7" t="s">
        <v>49</v>
      </c>
      <c r="L1297" s="6" t="s">
        <v>1000</v>
      </c>
      <c r="M1297" s="6" t="s">
        <v>33</v>
      </c>
      <c r="N1297" s="7" t="s">
        <v>49</v>
      </c>
      <c r="O1297" s="7" t="s">
        <v>49</v>
      </c>
      <c r="P1297" s="6" t="s">
        <v>1400</v>
      </c>
      <c r="Q1297" s="6" t="s">
        <v>39</v>
      </c>
      <c r="R1297" s="6" t="s">
        <v>999</v>
      </c>
      <c r="S1297" s="6" t="s">
        <v>1000</v>
      </c>
      <c r="T1297" s="6" t="s">
        <v>1001</v>
      </c>
      <c r="U1297" s="6" t="s">
        <v>42</v>
      </c>
      <c r="V1297" s="6" t="s">
        <v>90</v>
      </c>
      <c r="W1297" s="6" t="s">
        <v>44</v>
      </c>
      <c r="X1297" s="6" t="s">
        <v>91</v>
      </c>
      <c r="Y1297" s="6" t="s">
        <v>46</v>
      </c>
      <c r="Z1297" s="6" t="s">
        <v>777</v>
      </c>
      <c r="AA1297" s="6" t="s">
        <v>2604</v>
      </c>
      <c r="AB1297" s="7">
        <v>1</v>
      </c>
      <c r="AC1297" s="12" t="s">
        <v>3123</v>
      </c>
      <c r="AD1297" s="7"/>
      <c r="AE1297" s="7"/>
      <c r="AF1297" s="7">
        <v>14160</v>
      </c>
      <c r="AG1297" s="7">
        <v>14.16</v>
      </c>
      <c r="AH1297" s="7">
        <v>26600</v>
      </c>
    </row>
    <row r="1298" spans="1:34" ht="22" customHeight="1" x14ac:dyDescent="0.3">
      <c r="A1298" s="2">
        <v>42523</v>
      </c>
      <c r="B1298" s="3" t="s">
        <v>31</v>
      </c>
      <c r="C1298" s="3" t="s">
        <v>32</v>
      </c>
      <c r="D1298" s="4" t="s">
        <v>49</v>
      </c>
      <c r="E1298" s="4" t="s">
        <v>49</v>
      </c>
      <c r="F1298" s="3" t="s">
        <v>33</v>
      </c>
      <c r="G1298" s="4" t="s">
        <v>49</v>
      </c>
      <c r="H1298" s="4" t="s">
        <v>49</v>
      </c>
      <c r="I1298" s="3" t="s">
        <v>34</v>
      </c>
      <c r="J1298" s="3" t="s">
        <v>65</v>
      </c>
      <c r="K1298" s="4" t="s">
        <v>49</v>
      </c>
      <c r="L1298" s="4" t="s">
        <v>49</v>
      </c>
      <c r="M1298" s="3" t="s">
        <v>33</v>
      </c>
      <c r="N1298" s="4" t="s">
        <v>49</v>
      </c>
      <c r="O1298" s="4" t="s">
        <v>49</v>
      </c>
      <c r="P1298" s="3" t="s">
        <v>66</v>
      </c>
      <c r="Q1298" s="3" t="s">
        <v>39</v>
      </c>
      <c r="R1298" s="3" t="s">
        <v>67</v>
      </c>
      <c r="S1298" s="3" t="s">
        <v>68</v>
      </c>
      <c r="T1298" s="3" t="s">
        <v>69</v>
      </c>
      <c r="U1298" s="3" t="s">
        <v>70</v>
      </c>
      <c r="V1298" s="3" t="s">
        <v>43</v>
      </c>
      <c r="W1298" s="3" t="s">
        <v>44</v>
      </c>
      <c r="X1298" s="3" t="s">
        <v>45</v>
      </c>
      <c r="Y1298" s="3" t="s">
        <v>46</v>
      </c>
      <c r="Z1298" s="3" t="s">
        <v>71</v>
      </c>
      <c r="AA1298" s="3" t="s">
        <v>2612</v>
      </c>
      <c r="AB1298" s="4">
        <v>8</v>
      </c>
      <c r="AC1298" s="12" t="s">
        <v>3123</v>
      </c>
      <c r="AD1298" s="10"/>
      <c r="AE1298" s="10"/>
      <c r="AF1298" s="4">
        <v>89392</v>
      </c>
      <c r="AG1298" s="4">
        <v>89.39</v>
      </c>
      <c r="AH1298" s="4">
        <v>501000</v>
      </c>
    </row>
    <row r="1299" spans="1:34" ht="22" customHeight="1" x14ac:dyDescent="0.3">
      <c r="A1299" s="5">
        <v>42523</v>
      </c>
      <c r="B1299" s="6" t="s">
        <v>50</v>
      </c>
      <c r="C1299" s="6" t="s">
        <v>84</v>
      </c>
      <c r="D1299" s="6" t="s">
        <v>85</v>
      </c>
      <c r="E1299" s="6" t="s">
        <v>44</v>
      </c>
      <c r="F1299" s="6" t="s">
        <v>33</v>
      </c>
      <c r="G1299" s="7" t="s">
        <v>49</v>
      </c>
      <c r="H1299" s="7" t="s">
        <v>49</v>
      </c>
      <c r="I1299" s="6" t="s">
        <v>86</v>
      </c>
      <c r="J1299" s="6" t="s">
        <v>769</v>
      </c>
      <c r="K1299" s="7" t="s">
        <v>49</v>
      </c>
      <c r="L1299" s="6" t="s">
        <v>61</v>
      </c>
      <c r="M1299" s="6" t="s">
        <v>770</v>
      </c>
      <c r="N1299" s="7">
        <v>2539385563.1900001</v>
      </c>
      <c r="O1299" s="7" t="s">
        <v>49</v>
      </c>
      <c r="P1299" s="6" t="s">
        <v>771</v>
      </c>
      <c r="Q1299" s="6" t="s">
        <v>39</v>
      </c>
      <c r="R1299" s="6" t="s">
        <v>60</v>
      </c>
      <c r="S1299" s="6" t="s">
        <v>61</v>
      </c>
      <c r="T1299" s="6" t="s">
        <v>62</v>
      </c>
      <c r="U1299" s="6" t="s">
        <v>56</v>
      </c>
      <c r="V1299" s="6" t="s">
        <v>90</v>
      </c>
      <c r="W1299" s="6" t="s">
        <v>44</v>
      </c>
      <c r="X1299" s="6" t="s">
        <v>91</v>
      </c>
      <c r="Y1299" s="6" t="s">
        <v>46</v>
      </c>
      <c r="Z1299" s="6" t="s">
        <v>63</v>
      </c>
      <c r="AA1299" s="6" t="s">
        <v>2342</v>
      </c>
      <c r="AB1299" s="7">
        <v>2</v>
      </c>
      <c r="AC1299" s="12" t="s">
        <v>3123</v>
      </c>
      <c r="AD1299" s="7"/>
      <c r="AE1299" s="7"/>
      <c r="AF1299" s="7">
        <v>20120</v>
      </c>
      <c r="AG1299" s="7">
        <v>20.12</v>
      </c>
      <c r="AH1299" s="7">
        <v>276000</v>
      </c>
    </row>
    <row r="1300" spans="1:34" ht="22" customHeight="1" x14ac:dyDescent="0.3">
      <c r="A1300" s="2">
        <v>42522</v>
      </c>
      <c r="B1300" s="3" t="s">
        <v>50</v>
      </c>
      <c r="C1300" s="3" t="s">
        <v>84</v>
      </c>
      <c r="D1300" s="3" t="s">
        <v>85</v>
      </c>
      <c r="E1300" s="3" t="s">
        <v>44</v>
      </c>
      <c r="F1300" s="3" t="s">
        <v>33</v>
      </c>
      <c r="G1300" s="4" t="s">
        <v>49</v>
      </c>
      <c r="H1300" s="4" t="s">
        <v>49</v>
      </c>
      <c r="I1300" s="3" t="s">
        <v>86</v>
      </c>
      <c r="J1300" s="3" t="s">
        <v>769</v>
      </c>
      <c r="K1300" s="4" t="s">
        <v>49</v>
      </c>
      <c r="L1300" s="3" t="s">
        <v>61</v>
      </c>
      <c r="M1300" s="3" t="s">
        <v>770</v>
      </c>
      <c r="N1300" s="4">
        <v>2539385563.1900001</v>
      </c>
      <c r="O1300" s="4" t="s">
        <v>49</v>
      </c>
      <c r="P1300" s="3" t="s">
        <v>771</v>
      </c>
      <c r="Q1300" s="3" t="s">
        <v>39</v>
      </c>
      <c r="R1300" s="3" t="s">
        <v>60</v>
      </c>
      <c r="S1300" s="3" t="s">
        <v>61</v>
      </c>
      <c r="T1300" s="3" t="s">
        <v>62</v>
      </c>
      <c r="U1300" s="3" t="s">
        <v>56</v>
      </c>
      <c r="V1300" s="3" t="s">
        <v>90</v>
      </c>
      <c r="W1300" s="3" t="s">
        <v>44</v>
      </c>
      <c r="X1300" s="3" t="s">
        <v>91</v>
      </c>
      <c r="Y1300" s="3" t="s">
        <v>46</v>
      </c>
      <c r="Z1300" s="3" t="s">
        <v>410</v>
      </c>
      <c r="AA1300" s="3" t="s">
        <v>2613</v>
      </c>
      <c r="AB1300" s="4">
        <v>1</v>
      </c>
      <c r="AC1300" s="12" t="s">
        <v>3123</v>
      </c>
      <c r="AD1300" s="10"/>
      <c r="AE1300" s="10"/>
      <c r="AF1300" s="4">
        <v>22088</v>
      </c>
      <c r="AG1300" s="4">
        <v>22.09</v>
      </c>
      <c r="AH1300" s="4">
        <v>24400</v>
      </c>
    </row>
    <row r="1301" spans="1:34" ht="22" customHeight="1" x14ac:dyDescent="0.3">
      <c r="A1301" s="5">
        <v>42522</v>
      </c>
      <c r="B1301" s="6" t="s">
        <v>50</v>
      </c>
      <c r="C1301" s="6" t="s">
        <v>32</v>
      </c>
      <c r="D1301" s="7" t="s">
        <v>49</v>
      </c>
      <c r="E1301" s="7" t="s">
        <v>49</v>
      </c>
      <c r="F1301" s="6" t="s">
        <v>33</v>
      </c>
      <c r="G1301" s="7" t="s">
        <v>49</v>
      </c>
      <c r="H1301" s="7" t="s">
        <v>49</v>
      </c>
      <c r="I1301" s="6" t="s">
        <v>34</v>
      </c>
      <c r="J1301" s="6" t="s">
        <v>127</v>
      </c>
      <c r="K1301" s="6" t="s">
        <v>88</v>
      </c>
      <c r="L1301" s="6" t="s">
        <v>61</v>
      </c>
      <c r="M1301" s="7" t="s">
        <v>49</v>
      </c>
      <c r="N1301" s="7" t="s">
        <v>49</v>
      </c>
      <c r="O1301" s="7" t="s">
        <v>49</v>
      </c>
      <c r="P1301" s="6" t="s">
        <v>128</v>
      </c>
      <c r="Q1301" s="6" t="s">
        <v>39</v>
      </c>
      <c r="R1301" s="6" t="s">
        <v>60</v>
      </c>
      <c r="S1301" s="6" t="s">
        <v>61</v>
      </c>
      <c r="T1301" s="6" t="s">
        <v>62</v>
      </c>
      <c r="U1301" s="6" t="s">
        <v>56</v>
      </c>
      <c r="V1301" s="6" t="s">
        <v>90</v>
      </c>
      <c r="W1301" s="6" t="s">
        <v>44</v>
      </c>
      <c r="X1301" s="6" t="s">
        <v>91</v>
      </c>
      <c r="Y1301" s="6" t="s">
        <v>46</v>
      </c>
      <c r="Z1301" s="6" t="s">
        <v>129</v>
      </c>
      <c r="AA1301" s="6" t="s">
        <v>2614</v>
      </c>
      <c r="AB1301" s="7">
        <v>1</v>
      </c>
      <c r="AC1301" s="12" t="s">
        <v>3123</v>
      </c>
      <c r="AD1301" s="7"/>
      <c r="AE1301" s="7"/>
      <c r="AF1301" s="7">
        <v>17560</v>
      </c>
      <c r="AG1301" s="7">
        <v>17.559999999999999</v>
      </c>
      <c r="AH1301" s="7">
        <v>85900</v>
      </c>
    </row>
    <row r="1302" spans="1:34" ht="22" customHeight="1" x14ac:dyDescent="0.3">
      <c r="A1302" s="2">
        <v>42516</v>
      </c>
      <c r="B1302" s="3" t="s">
        <v>31</v>
      </c>
      <c r="C1302" s="3" t="s">
        <v>32</v>
      </c>
      <c r="D1302" s="4" t="s">
        <v>49</v>
      </c>
      <c r="E1302" s="4" t="s">
        <v>49</v>
      </c>
      <c r="F1302" s="3" t="s">
        <v>33</v>
      </c>
      <c r="G1302" s="4" t="s">
        <v>49</v>
      </c>
      <c r="H1302" s="4" t="s">
        <v>49</v>
      </c>
      <c r="I1302" s="3" t="s">
        <v>34</v>
      </c>
      <c r="J1302" s="3" t="s">
        <v>77</v>
      </c>
      <c r="K1302" s="3" t="s">
        <v>78</v>
      </c>
      <c r="L1302" s="3" t="s">
        <v>68</v>
      </c>
      <c r="M1302" s="3" t="s">
        <v>33</v>
      </c>
      <c r="N1302" s="4" t="s">
        <v>49</v>
      </c>
      <c r="O1302" s="4" t="s">
        <v>49</v>
      </c>
      <c r="P1302" s="3" t="s">
        <v>79</v>
      </c>
      <c r="Q1302" s="3" t="s">
        <v>39</v>
      </c>
      <c r="R1302" s="3" t="s">
        <v>67</v>
      </c>
      <c r="S1302" s="3" t="s">
        <v>68</v>
      </c>
      <c r="T1302" s="3" t="s">
        <v>69</v>
      </c>
      <c r="U1302" s="3" t="s">
        <v>70</v>
      </c>
      <c r="V1302" s="3" t="s">
        <v>43</v>
      </c>
      <c r="W1302" s="3" t="s">
        <v>44</v>
      </c>
      <c r="X1302" s="3" t="s">
        <v>45</v>
      </c>
      <c r="Y1302" s="3" t="s">
        <v>46</v>
      </c>
      <c r="Z1302" s="3" t="s">
        <v>243</v>
      </c>
      <c r="AA1302" s="3" t="s">
        <v>2621</v>
      </c>
      <c r="AB1302" s="4">
        <v>2</v>
      </c>
      <c r="AC1302" s="12" t="s">
        <v>3123</v>
      </c>
      <c r="AD1302" s="10"/>
      <c r="AE1302" s="10"/>
      <c r="AF1302" s="4">
        <v>19455</v>
      </c>
      <c r="AG1302" s="4">
        <v>19.45</v>
      </c>
      <c r="AH1302" s="4">
        <v>360000</v>
      </c>
    </row>
    <row r="1303" spans="1:34" ht="22" customHeight="1" x14ac:dyDescent="0.3">
      <c r="A1303" s="2">
        <v>42516</v>
      </c>
      <c r="B1303" s="3" t="s">
        <v>31</v>
      </c>
      <c r="C1303" s="3" t="s">
        <v>32</v>
      </c>
      <c r="D1303" s="4" t="s">
        <v>49</v>
      </c>
      <c r="E1303" s="4" t="s">
        <v>49</v>
      </c>
      <c r="F1303" s="3" t="s">
        <v>33</v>
      </c>
      <c r="G1303" s="4" t="s">
        <v>49</v>
      </c>
      <c r="H1303" s="4" t="s">
        <v>49</v>
      </c>
      <c r="I1303" s="3" t="s">
        <v>34</v>
      </c>
      <c r="J1303" s="3" t="s">
        <v>77</v>
      </c>
      <c r="K1303" s="3" t="s">
        <v>78</v>
      </c>
      <c r="L1303" s="3" t="s">
        <v>68</v>
      </c>
      <c r="M1303" s="3" t="s">
        <v>33</v>
      </c>
      <c r="N1303" s="4" t="s">
        <v>49</v>
      </c>
      <c r="O1303" s="4" t="s">
        <v>49</v>
      </c>
      <c r="P1303" s="3" t="s">
        <v>79</v>
      </c>
      <c r="Q1303" s="3" t="s">
        <v>39</v>
      </c>
      <c r="R1303" s="3" t="s">
        <v>67</v>
      </c>
      <c r="S1303" s="3" t="s">
        <v>68</v>
      </c>
      <c r="T1303" s="3" t="s">
        <v>69</v>
      </c>
      <c r="U1303" s="3" t="s">
        <v>70</v>
      </c>
      <c r="V1303" s="3" t="s">
        <v>43</v>
      </c>
      <c r="W1303" s="3" t="s">
        <v>44</v>
      </c>
      <c r="X1303" s="3" t="s">
        <v>45</v>
      </c>
      <c r="Y1303" s="3" t="s">
        <v>46</v>
      </c>
      <c r="Z1303" s="3" t="s">
        <v>231</v>
      </c>
      <c r="AA1303" s="3" t="s">
        <v>2623</v>
      </c>
      <c r="AB1303" s="4">
        <v>1</v>
      </c>
      <c r="AC1303" s="12" t="s">
        <v>3123</v>
      </c>
      <c r="AD1303" s="10"/>
      <c r="AE1303" s="10"/>
      <c r="AF1303" s="4">
        <v>13080</v>
      </c>
      <c r="AG1303" s="4">
        <v>13.08</v>
      </c>
      <c r="AH1303" s="4">
        <v>167000</v>
      </c>
    </row>
    <row r="1304" spans="1:34" ht="22" customHeight="1" x14ac:dyDescent="0.3">
      <c r="A1304" s="5">
        <v>42516</v>
      </c>
      <c r="B1304" s="6" t="s">
        <v>31</v>
      </c>
      <c r="C1304" s="6" t="s">
        <v>32</v>
      </c>
      <c r="D1304" s="7" t="s">
        <v>49</v>
      </c>
      <c r="E1304" s="7" t="s">
        <v>49</v>
      </c>
      <c r="F1304" s="6" t="s">
        <v>33</v>
      </c>
      <c r="G1304" s="7" t="s">
        <v>49</v>
      </c>
      <c r="H1304" s="7" t="s">
        <v>49</v>
      </c>
      <c r="I1304" s="6" t="s">
        <v>34</v>
      </c>
      <c r="J1304" s="6" t="s">
        <v>65</v>
      </c>
      <c r="K1304" s="7" t="s">
        <v>49</v>
      </c>
      <c r="L1304" s="7" t="s">
        <v>49</v>
      </c>
      <c r="M1304" s="6" t="s">
        <v>33</v>
      </c>
      <c r="N1304" s="7" t="s">
        <v>49</v>
      </c>
      <c r="O1304" s="7" t="s">
        <v>49</v>
      </c>
      <c r="P1304" s="6" t="s">
        <v>66</v>
      </c>
      <c r="Q1304" s="6" t="s">
        <v>39</v>
      </c>
      <c r="R1304" s="6" t="s">
        <v>67</v>
      </c>
      <c r="S1304" s="6" t="s">
        <v>68</v>
      </c>
      <c r="T1304" s="6" t="s">
        <v>69</v>
      </c>
      <c r="U1304" s="6" t="s">
        <v>70</v>
      </c>
      <c r="V1304" s="6" t="s">
        <v>43</v>
      </c>
      <c r="W1304" s="6" t="s">
        <v>44</v>
      </c>
      <c r="X1304" s="6" t="s">
        <v>45</v>
      </c>
      <c r="Y1304" s="6" t="s">
        <v>46</v>
      </c>
      <c r="Z1304" s="6" t="s">
        <v>73</v>
      </c>
      <c r="AA1304" s="6" t="s">
        <v>2624</v>
      </c>
      <c r="AB1304" s="7">
        <v>1</v>
      </c>
      <c r="AC1304" s="12" t="s">
        <v>3123</v>
      </c>
      <c r="AD1304" s="7"/>
      <c r="AE1304" s="7"/>
      <c r="AF1304" s="7">
        <v>17618</v>
      </c>
      <c r="AG1304" s="7">
        <v>17.62</v>
      </c>
      <c r="AH1304" s="7">
        <v>102000</v>
      </c>
    </row>
    <row r="1305" spans="1:34" ht="22" customHeight="1" x14ac:dyDescent="0.3">
      <c r="A1305" s="5">
        <v>42516</v>
      </c>
      <c r="B1305" s="6" t="s">
        <v>31</v>
      </c>
      <c r="C1305" s="6" t="s">
        <v>32</v>
      </c>
      <c r="D1305" s="7" t="s">
        <v>49</v>
      </c>
      <c r="E1305" s="7" t="s">
        <v>49</v>
      </c>
      <c r="F1305" s="6" t="s">
        <v>33</v>
      </c>
      <c r="G1305" s="7" t="s">
        <v>49</v>
      </c>
      <c r="H1305" s="7" t="s">
        <v>49</v>
      </c>
      <c r="I1305" s="6" t="s">
        <v>34</v>
      </c>
      <c r="J1305" s="6" t="s">
        <v>77</v>
      </c>
      <c r="K1305" s="6" t="s">
        <v>78</v>
      </c>
      <c r="L1305" s="6" t="s">
        <v>68</v>
      </c>
      <c r="M1305" s="6" t="s">
        <v>33</v>
      </c>
      <c r="N1305" s="7" t="s">
        <v>49</v>
      </c>
      <c r="O1305" s="7" t="s">
        <v>49</v>
      </c>
      <c r="P1305" s="6" t="s">
        <v>79</v>
      </c>
      <c r="Q1305" s="6" t="s">
        <v>39</v>
      </c>
      <c r="R1305" s="6" t="s">
        <v>67</v>
      </c>
      <c r="S1305" s="6" t="s">
        <v>68</v>
      </c>
      <c r="T1305" s="6" t="s">
        <v>69</v>
      </c>
      <c r="U1305" s="6" t="s">
        <v>70</v>
      </c>
      <c r="V1305" s="6" t="s">
        <v>43</v>
      </c>
      <c r="W1305" s="6" t="s">
        <v>44</v>
      </c>
      <c r="X1305" s="6" t="s">
        <v>45</v>
      </c>
      <c r="Y1305" s="6" t="s">
        <v>46</v>
      </c>
      <c r="Z1305" s="6" t="s">
        <v>643</v>
      </c>
      <c r="AA1305" s="6" t="s">
        <v>2626</v>
      </c>
      <c r="AB1305" s="7">
        <v>2</v>
      </c>
      <c r="AC1305" s="12" t="s">
        <v>3123</v>
      </c>
      <c r="AD1305" s="7"/>
      <c r="AE1305" s="7"/>
      <c r="AF1305" s="7">
        <v>20512</v>
      </c>
      <c r="AG1305" s="7">
        <v>20.51</v>
      </c>
      <c r="AH1305" s="7">
        <v>423000</v>
      </c>
    </row>
    <row r="1306" spans="1:34" ht="22" customHeight="1" x14ac:dyDescent="0.3">
      <c r="A1306" s="2">
        <v>42516</v>
      </c>
      <c r="B1306" s="3" t="s">
        <v>31</v>
      </c>
      <c r="C1306" s="3" t="s">
        <v>32</v>
      </c>
      <c r="D1306" s="4" t="s">
        <v>49</v>
      </c>
      <c r="E1306" s="4" t="s">
        <v>49</v>
      </c>
      <c r="F1306" s="3" t="s">
        <v>33</v>
      </c>
      <c r="G1306" s="4" t="s">
        <v>49</v>
      </c>
      <c r="H1306" s="4" t="s">
        <v>49</v>
      </c>
      <c r="I1306" s="3" t="s">
        <v>34</v>
      </c>
      <c r="J1306" s="3" t="s">
        <v>65</v>
      </c>
      <c r="K1306" s="4" t="s">
        <v>49</v>
      </c>
      <c r="L1306" s="4" t="s">
        <v>49</v>
      </c>
      <c r="M1306" s="3" t="s">
        <v>33</v>
      </c>
      <c r="N1306" s="4" t="s">
        <v>49</v>
      </c>
      <c r="O1306" s="4" t="s">
        <v>49</v>
      </c>
      <c r="P1306" s="3" t="s">
        <v>66</v>
      </c>
      <c r="Q1306" s="3" t="s">
        <v>39</v>
      </c>
      <c r="R1306" s="3" t="s">
        <v>67</v>
      </c>
      <c r="S1306" s="3" t="s">
        <v>68</v>
      </c>
      <c r="T1306" s="3" t="s">
        <v>69</v>
      </c>
      <c r="U1306" s="3" t="s">
        <v>70</v>
      </c>
      <c r="V1306" s="3" t="s">
        <v>43</v>
      </c>
      <c r="W1306" s="3" t="s">
        <v>44</v>
      </c>
      <c r="X1306" s="3" t="s">
        <v>45</v>
      </c>
      <c r="Y1306" s="3" t="s">
        <v>46</v>
      </c>
      <c r="Z1306" s="3" t="s">
        <v>71</v>
      </c>
      <c r="AA1306" s="3" t="s">
        <v>2629</v>
      </c>
      <c r="AB1306" s="4">
        <v>4</v>
      </c>
      <c r="AC1306" s="12" t="s">
        <v>3123</v>
      </c>
      <c r="AD1306" s="10"/>
      <c r="AE1306" s="10"/>
      <c r="AF1306" s="4">
        <v>44696</v>
      </c>
      <c r="AG1306" s="4">
        <v>44.7</v>
      </c>
      <c r="AH1306" s="4">
        <v>259000</v>
      </c>
    </row>
    <row r="1307" spans="1:34" ht="22" customHeight="1" x14ac:dyDescent="0.3">
      <c r="A1307" s="2">
        <v>42511</v>
      </c>
      <c r="B1307" s="3" t="s">
        <v>50</v>
      </c>
      <c r="C1307" s="3" t="s">
        <v>84</v>
      </c>
      <c r="D1307" s="3" t="s">
        <v>85</v>
      </c>
      <c r="E1307" s="3" t="s">
        <v>44</v>
      </c>
      <c r="F1307" s="3" t="s">
        <v>33</v>
      </c>
      <c r="G1307" s="4" t="s">
        <v>49</v>
      </c>
      <c r="H1307" s="4" t="s">
        <v>49</v>
      </c>
      <c r="I1307" s="3" t="s">
        <v>86</v>
      </c>
      <c r="J1307" s="3" t="s">
        <v>878</v>
      </c>
      <c r="K1307" s="4" t="s">
        <v>49</v>
      </c>
      <c r="L1307" s="3" t="s">
        <v>61</v>
      </c>
      <c r="M1307" s="4" t="s">
        <v>49</v>
      </c>
      <c r="N1307" s="4" t="s">
        <v>49</v>
      </c>
      <c r="O1307" s="4" t="s">
        <v>49</v>
      </c>
      <c r="P1307" s="3" t="s">
        <v>879</v>
      </c>
      <c r="Q1307" s="3" t="s">
        <v>39</v>
      </c>
      <c r="R1307" s="3" t="s">
        <v>310</v>
      </c>
      <c r="S1307" s="3" t="s">
        <v>307</v>
      </c>
      <c r="T1307" s="3" t="s">
        <v>311</v>
      </c>
      <c r="U1307" s="3" t="s">
        <v>56</v>
      </c>
      <c r="V1307" s="3" t="s">
        <v>90</v>
      </c>
      <c r="W1307" s="3" t="s">
        <v>44</v>
      </c>
      <c r="X1307" s="3" t="s">
        <v>91</v>
      </c>
      <c r="Y1307" s="3" t="s">
        <v>46</v>
      </c>
      <c r="Z1307" s="3" t="s">
        <v>748</v>
      </c>
      <c r="AA1307" s="3" t="s">
        <v>2631</v>
      </c>
      <c r="AB1307" s="4">
        <v>2</v>
      </c>
      <c r="AC1307" s="12" t="s">
        <v>3123</v>
      </c>
      <c r="AD1307" s="10"/>
      <c r="AE1307" s="10"/>
      <c r="AF1307" s="4">
        <v>33680</v>
      </c>
      <c r="AG1307" s="4">
        <v>33.68</v>
      </c>
      <c r="AH1307" s="4">
        <v>96600</v>
      </c>
    </row>
    <row r="1308" spans="1:34" ht="22" customHeight="1" x14ac:dyDescent="0.3">
      <c r="A1308" s="5">
        <v>42511</v>
      </c>
      <c r="B1308" s="6" t="s">
        <v>50</v>
      </c>
      <c r="C1308" s="6" t="s">
        <v>84</v>
      </c>
      <c r="D1308" s="6" t="s">
        <v>85</v>
      </c>
      <c r="E1308" s="6" t="s">
        <v>44</v>
      </c>
      <c r="F1308" s="6" t="s">
        <v>33</v>
      </c>
      <c r="G1308" s="7" t="s">
        <v>49</v>
      </c>
      <c r="H1308" s="7" t="s">
        <v>49</v>
      </c>
      <c r="I1308" s="6" t="s">
        <v>86</v>
      </c>
      <c r="J1308" s="6" t="s">
        <v>166</v>
      </c>
      <c r="K1308" s="7" t="s">
        <v>49</v>
      </c>
      <c r="L1308" s="6" t="s">
        <v>61</v>
      </c>
      <c r="M1308" s="7" t="s">
        <v>49</v>
      </c>
      <c r="N1308" s="7" t="s">
        <v>49</v>
      </c>
      <c r="O1308" s="7" t="s">
        <v>49</v>
      </c>
      <c r="P1308" s="6" t="s">
        <v>167</v>
      </c>
      <c r="Q1308" s="6" t="s">
        <v>39</v>
      </c>
      <c r="R1308" s="6" t="s">
        <v>60</v>
      </c>
      <c r="S1308" s="6" t="s">
        <v>61</v>
      </c>
      <c r="T1308" s="6" t="s">
        <v>62</v>
      </c>
      <c r="U1308" s="6" t="s">
        <v>56</v>
      </c>
      <c r="V1308" s="6" t="s">
        <v>90</v>
      </c>
      <c r="W1308" s="6" t="s">
        <v>44</v>
      </c>
      <c r="X1308" s="6" t="s">
        <v>91</v>
      </c>
      <c r="Y1308" s="6" t="s">
        <v>46</v>
      </c>
      <c r="Z1308" s="6" t="s">
        <v>251</v>
      </c>
      <c r="AA1308" s="6" t="s">
        <v>2632</v>
      </c>
      <c r="AB1308" s="7">
        <v>2</v>
      </c>
      <c r="AC1308" s="12" t="s">
        <v>3123</v>
      </c>
      <c r="AD1308" s="7"/>
      <c r="AE1308" s="7"/>
      <c r="AF1308" s="7">
        <v>32680</v>
      </c>
      <c r="AG1308" s="7">
        <v>32.68</v>
      </c>
      <c r="AH1308" s="7">
        <v>191000</v>
      </c>
    </row>
    <row r="1309" spans="1:34" ht="22" customHeight="1" x14ac:dyDescent="0.3">
      <c r="A1309" s="2">
        <v>42509</v>
      </c>
      <c r="B1309" s="3" t="s">
        <v>31</v>
      </c>
      <c r="C1309" s="3" t="s">
        <v>32</v>
      </c>
      <c r="D1309" s="4" t="s">
        <v>49</v>
      </c>
      <c r="E1309" s="4" t="s">
        <v>49</v>
      </c>
      <c r="F1309" s="3" t="s">
        <v>33</v>
      </c>
      <c r="G1309" s="4" t="s">
        <v>49</v>
      </c>
      <c r="H1309" s="4" t="s">
        <v>49</v>
      </c>
      <c r="I1309" s="3" t="s">
        <v>34</v>
      </c>
      <c r="J1309" s="3" t="s">
        <v>77</v>
      </c>
      <c r="K1309" s="3" t="s">
        <v>78</v>
      </c>
      <c r="L1309" s="3" t="s">
        <v>68</v>
      </c>
      <c r="M1309" s="3" t="s">
        <v>33</v>
      </c>
      <c r="N1309" s="4" t="s">
        <v>49</v>
      </c>
      <c r="O1309" s="4" t="s">
        <v>49</v>
      </c>
      <c r="P1309" s="3" t="s">
        <v>79</v>
      </c>
      <c r="Q1309" s="3" t="s">
        <v>39</v>
      </c>
      <c r="R1309" s="3" t="s">
        <v>67</v>
      </c>
      <c r="S1309" s="3" t="s">
        <v>68</v>
      </c>
      <c r="T1309" s="3" t="s">
        <v>69</v>
      </c>
      <c r="U1309" s="3" t="s">
        <v>70</v>
      </c>
      <c r="V1309" s="3" t="s">
        <v>43</v>
      </c>
      <c r="W1309" s="3" t="s">
        <v>44</v>
      </c>
      <c r="X1309" s="3" t="s">
        <v>45</v>
      </c>
      <c r="Y1309" s="3" t="s">
        <v>46</v>
      </c>
      <c r="Z1309" s="3" t="s">
        <v>231</v>
      </c>
      <c r="AA1309" s="3" t="s">
        <v>2635</v>
      </c>
      <c r="AB1309" s="4">
        <v>1</v>
      </c>
      <c r="AC1309" s="12" t="s">
        <v>3123</v>
      </c>
      <c r="AD1309" s="10"/>
      <c r="AE1309" s="10"/>
      <c r="AF1309" s="4">
        <v>13080</v>
      </c>
      <c r="AG1309" s="4">
        <v>13.08</v>
      </c>
      <c r="AH1309" s="4">
        <v>167000</v>
      </c>
    </row>
    <row r="1310" spans="1:34" ht="22" customHeight="1" x14ac:dyDescent="0.3">
      <c r="A1310" s="2">
        <v>42509</v>
      </c>
      <c r="B1310" s="3" t="s">
        <v>31</v>
      </c>
      <c r="C1310" s="3" t="s">
        <v>32</v>
      </c>
      <c r="D1310" s="4" t="s">
        <v>49</v>
      </c>
      <c r="E1310" s="4" t="s">
        <v>49</v>
      </c>
      <c r="F1310" s="3" t="s">
        <v>33</v>
      </c>
      <c r="G1310" s="4" t="s">
        <v>49</v>
      </c>
      <c r="H1310" s="4" t="s">
        <v>49</v>
      </c>
      <c r="I1310" s="3" t="s">
        <v>34</v>
      </c>
      <c r="J1310" s="3" t="s">
        <v>77</v>
      </c>
      <c r="K1310" s="3" t="s">
        <v>78</v>
      </c>
      <c r="L1310" s="3" t="s">
        <v>68</v>
      </c>
      <c r="M1310" s="3" t="s">
        <v>33</v>
      </c>
      <c r="N1310" s="4" t="s">
        <v>49</v>
      </c>
      <c r="O1310" s="4" t="s">
        <v>49</v>
      </c>
      <c r="P1310" s="3" t="s">
        <v>79</v>
      </c>
      <c r="Q1310" s="3" t="s">
        <v>39</v>
      </c>
      <c r="R1310" s="3" t="s">
        <v>67</v>
      </c>
      <c r="S1310" s="3" t="s">
        <v>68</v>
      </c>
      <c r="T1310" s="3" t="s">
        <v>69</v>
      </c>
      <c r="U1310" s="3" t="s">
        <v>70</v>
      </c>
      <c r="V1310" s="3" t="s">
        <v>43</v>
      </c>
      <c r="W1310" s="3" t="s">
        <v>44</v>
      </c>
      <c r="X1310" s="3" t="s">
        <v>45</v>
      </c>
      <c r="Y1310" s="3" t="s">
        <v>46</v>
      </c>
      <c r="Z1310" s="3" t="s">
        <v>418</v>
      </c>
      <c r="AA1310" s="3" t="s">
        <v>2637</v>
      </c>
      <c r="AB1310" s="4">
        <v>4</v>
      </c>
      <c r="AC1310" s="12" t="s">
        <v>3123</v>
      </c>
      <c r="AD1310" s="10"/>
      <c r="AE1310" s="10"/>
      <c r="AF1310" s="4">
        <v>37168</v>
      </c>
      <c r="AG1310" s="4">
        <v>37.17</v>
      </c>
      <c r="AH1310" s="4">
        <v>3679000</v>
      </c>
    </row>
    <row r="1311" spans="1:34" ht="22" customHeight="1" x14ac:dyDescent="0.3">
      <c r="A1311" s="5">
        <v>42509</v>
      </c>
      <c r="B1311" s="6" t="s">
        <v>31</v>
      </c>
      <c r="C1311" s="6" t="s">
        <v>32</v>
      </c>
      <c r="D1311" s="7" t="s">
        <v>49</v>
      </c>
      <c r="E1311" s="7" t="s">
        <v>49</v>
      </c>
      <c r="F1311" s="6" t="s">
        <v>33</v>
      </c>
      <c r="G1311" s="7" t="s">
        <v>49</v>
      </c>
      <c r="H1311" s="7" t="s">
        <v>49</v>
      </c>
      <c r="I1311" s="6" t="s">
        <v>34</v>
      </c>
      <c r="J1311" s="6" t="s">
        <v>65</v>
      </c>
      <c r="K1311" s="7" t="s">
        <v>49</v>
      </c>
      <c r="L1311" s="7" t="s">
        <v>49</v>
      </c>
      <c r="M1311" s="6" t="s">
        <v>33</v>
      </c>
      <c r="N1311" s="7" t="s">
        <v>49</v>
      </c>
      <c r="O1311" s="7" t="s">
        <v>49</v>
      </c>
      <c r="P1311" s="6" t="s">
        <v>66</v>
      </c>
      <c r="Q1311" s="6" t="s">
        <v>39</v>
      </c>
      <c r="R1311" s="6" t="s">
        <v>67</v>
      </c>
      <c r="S1311" s="6" t="s">
        <v>68</v>
      </c>
      <c r="T1311" s="6" t="s">
        <v>69</v>
      </c>
      <c r="U1311" s="6" t="s">
        <v>70</v>
      </c>
      <c r="V1311" s="6" t="s">
        <v>43</v>
      </c>
      <c r="W1311" s="6" t="s">
        <v>44</v>
      </c>
      <c r="X1311" s="6" t="s">
        <v>45</v>
      </c>
      <c r="Y1311" s="6" t="s">
        <v>46</v>
      </c>
      <c r="Z1311" s="6" t="s">
        <v>71</v>
      </c>
      <c r="AA1311" s="6" t="s">
        <v>2638</v>
      </c>
      <c r="AB1311" s="7">
        <v>2</v>
      </c>
      <c r="AC1311" s="12" t="s">
        <v>3123</v>
      </c>
      <c r="AD1311" s="7"/>
      <c r="AE1311" s="7"/>
      <c r="AF1311" s="7">
        <v>23840</v>
      </c>
      <c r="AG1311" s="7">
        <v>23.84</v>
      </c>
      <c r="AH1311" s="7">
        <v>138000</v>
      </c>
    </row>
    <row r="1312" spans="1:34" ht="22" customHeight="1" x14ac:dyDescent="0.3">
      <c r="A1312" s="2">
        <v>42509</v>
      </c>
      <c r="B1312" s="3" t="s">
        <v>31</v>
      </c>
      <c r="C1312" s="3" t="s">
        <v>32</v>
      </c>
      <c r="D1312" s="4" t="s">
        <v>49</v>
      </c>
      <c r="E1312" s="4" t="s">
        <v>49</v>
      </c>
      <c r="F1312" s="3" t="s">
        <v>33</v>
      </c>
      <c r="G1312" s="4" t="s">
        <v>49</v>
      </c>
      <c r="H1312" s="4" t="s">
        <v>49</v>
      </c>
      <c r="I1312" s="3" t="s">
        <v>34</v>
      </c>
      <c r="J1312" s="3" t="s">
        <v>65</v>
      </c>
      <c r="K1312" s="4" t="s">
        <v>49</v>
      </c>
      <c r="L1312" s="4" t="s">
        <v>49</v>
      </c>
      <c r="M1312" s="3" t="s">
        <v>33</v>
      </c>
      <c r="N1312" s="4" t="s">
        <v>49</v>
      </c>
      <c r="O1312" s="4" t="s">
        <v>49</v>
      </c>
      <c r="P1312" s="3" t="s">
        <v>66</v>
      </c>
      <c r="Q1312" s="3" t="s">
        <v>39</v>
      </c>
      <c r="R1312" s="3" t="s">
        <v>67</v>
      </c>
      <c r="S1312" s="3" t="s">
        <v>68</v>
      </c>
      <c r="T1312" s="3" t="s">
        <v>69</v>
      </c>
      <c r="U1312" s="3" t="s">
        <v>70</v>
      </c>
      <c r="V1312" s="3" t="s">
        <v>43</v>
      </c>
      <c r="W1312" s="3" t="s">
        <v>44</v>
      </c>
      <c r="X1312" s="3" t="s">
        <v>45</v>
      </c>
      <c r="Y1312" s="3" t="s">
        <v>46</v>
      </c>
      <c r="Z1312" s="3" t="s">
        <v>73</v>
      </c>
      <c r="AA1312" s="3" t="s">
        <v>2639</v>
      </c>
      <c r="AB1312" s="4">
        <v>3</v>
      </c>
      <c r="AC1312" s="12" t="s">
        <v>3123</v>
      </c>
      <c r="AD1312" s="10"/>
      <c r="AE1312" s="10"/>
      <c r="AF1312" s="4">
        <v>51414</v>
      </c>
      <c r="AG1312" s="4">
        <v>51.41</v>
      </c>
      <c r="AH1312" s="4">
        <v>298000</v>
      </c>
    </row>
    <row r="1313" spans="1:34" ht="22" customHeight="1" x14ac:dyDescent="0.3">
      <c r="A1313" s="5">
        <v>42508</v>
      </c>
      <c r="B1313" s="6" t="s">
        <v>50</v>
      </c>
      <c r="C1313" s="6" t="s">
        <v>32</v>
      </c>
      <c r="D1313" s="7" t="s">
        <v>49</v>
      </c>
      <c r="E1313" s="7" t="s">
        <v>49</v>
      </c>
      <c r="F1313" s="6" t="s">
        <v>33</v>
      </c>
      <c r="G1313" s="7" t="s">
        <v>49</v>
      </c>
      <c r="H1313" s="7" t="s">
        <v>49</v>
      </c>
      <c r="I1313" s="6" t="s">
        <v>34</v>
      </c>
      <c r="J1313" s="6" t="s">
        <v>1609</v>
      </c>
      <c r="K1313" s="7" t="s">
        <v>49</v>
      </c>
      <c r="L1313" s="6" t="s">
        <v>187</v>
      </c>
      <c r="M1313" s="7" t="s">
        <v>49</v>
      </c>
      <c r="N1313" s="7" t="s">
        <v>49</v>
      </c>
      <c r="O1313" s="7" t="s">
        <v>49</v>
      </c>
      <c r="P1313" s="6" t="s">
        <v>1610</v>
      </c>
      <c r="Q1313" s="6" t="s">
        <v>39</v>
      </c>
      <c r="R1313" s="6" t="s">
        <v>115</v>
      </c>
      <c r="S1313" s="6" t="s">
        <v>113</v>
      </c>
      <c r="T1313" s="6" t="s">
        <v>116</v>
      </c>
      <c r="U1313" s="6" t="s">
        <v>117</v>
      </c>
      <c r="V1313" s="6" t="s">
        <v>43</v>
      </c>
      <c r="W1313" s="6" t="s">
        <v>44</v>
      </c>
      <c r="X1313" s="6" t="s">
        <v>45</v>
      </c>
      <c r="Y1313" s="6" t="s">
        <v>46</v>
      </c>
      <c r="Z1313" s="6" t="s">
        <v>1352</v>
      </c>
      <c r="AA1313" s="6" t="s">
        <v>2640</v>
      </c>
      <c r="AB1313" s="7">
        <v>2</v>
      </c>
      <c r="AC1313" s="12" t="s">
        <v>3123</v>
      </c>
      <c r="AD1313" s="7"/>
      <c r="AE1313" s="7"/>
      <c r="AF1313" s="7">
        <v>37140</v>
      </c>
      <c r="AG1313" s="7">
        <v>37.14</v>
      </c>
      <c r="AH1313" s="7">
        <v>557000</v>
      </c>
    </row>
    <row r="1314" spans="1:34" ht="22" customHeight="1" x14ac:dyDescent="0.3">
      <c r="A1314" s="2">
        <v>42506</v>
      </c>
      <c r="B1314" s="3" t="s">
        <v>50</v>
      </c>
      <c r="C1314" s="3" t="s">
        <v>32</v>
      </c>
      <c r="D1314" s="4" t="s">
        <v>49</v>
      </c>
      <c r="E1314" s="4" t="s">
        <v>49</v>
      </c>
      <c r="F1314" s="3" t="s">
        <v>33</v>
      </c>
      <c r="G1314" s="4" t="s">
        <v>49</v>
      </c>
      <c r="H1314" s="4" t="s">
        <v>49</v>
      </c>
      <c r="I1314" s="3" t="s">
        <v>34</v>
      </c>
      <c r="J1314" s="3" t="s">
        <v>278</v>
      </c>
      <c r="K1314" s="4" t="s">
        <v>49</v>
      </c>
      <c r="L1314" s="4" t="s">
        <v>49</v>
      </c>
      <c r="M1314" s="3" t="s">
        <v>33</v>
      </c>
      <c r="N1314" s="4">
        <v>760485634</v>
      </c>
      <c r="O1314" s="4" t="s">
        <v>49</v>
      </c>
      <c r="P1314" s="3" t="s">
        <v>279</v>
      </c>
      <c r="Q1314" s="3" t="s">
        <v>39</v>
      </c>
      <c r="R1314" s="3" t="s">
        <v>60</v>
      </c>
      <c r="S1314" s="3" t="s">
        <v>61</v>
      </c>
      <c r="T1314" s="3" t="s">
        <v>62</v>
      </c>
      <c r="U1314" s="3" t="s">
        <v>56</v>
      </c>
      <c r="V1314" s="3" t="s">
        <v>43</v>
      </c>
      <c r="W1314" s="3" t="s">
        <v>44</v>
      </c>
      <c r="X1314" s="3" t="s">
        <v>45</v>
      </c>
      <c r="Y1314" s="3" t="s">
        <v>46</v>
      </c>
      <c r="Z1314" s="3" t="s">
        <v>80</v>
      </c>
      <c r="AA1314" s="3" t="s">
        <v>2641</v>
      </c>
      <c r="AB1314" s="4">
        <v>2</v>
      </c>
      <c r="AC1314" s="12" t="s">
        <v>3123</v>
      </c>
      <c r="AD1314" s="10"/>
      <c r="AE1314" s="10"/>
      <c r="AF1314" s="4">
        <v>43440</v>
      </c>
      <c r="AG1314" s="4">
        <v>43.44</v>
      </c>
      <c r="AH1314" s="4">
        <v>399000</v>
      </c>
    </row>
    <row r="1315" spans="1:34" ht="22" customHeight="1" x14ac:dyDescent="0.3">
      <c r="A1315" s="2">
        <v>42502</v>
      </c>
      <c r="B1315" s="3" t="s">
        <v>31</v>
      </c>
      <c r="C1315" s="3" t="s">
        <v>32</v>
      </c>
      <c r="D1315" s="4" t="s">
        <v>49</v>
      </c>
      <c r="E1315" s="4" t="s">
        <v>49</v>
      </c>
      <c r="F1315" s="3" t="s">
        <v>33</v>
      </c>
      <c r="G1315" s="4" t="s">
        <v>49</v>
      </c>
      <c r="H1315" s="4" t="s">
        <v>49</v>
      </c>
      <c r="I1315" s="3" t="s">
        <v>34</v>
      </c>
      <c r="J1315" s="3" t="s">
        <v>77</v>
      </c>
      <c r="K1315" s="3" t="s">
        <v>78</v>
      </c>
      <c r="L1315" s="3" t="s">
        <v>68</v>
      </c>
      <c r="M1315" s="3" t="s">
        <v>33</v>
      </c>
      <c r="N1315" s="4" t="s">
        <v>49</v>
      </c>
      <c r="O1315" s="4" t="s">
        <v>49</v>
      </c>
      <c r="P1315" s="3" t="s">
        <v>79</v>
      </c>
      <c r="Q1315" s="3" t="s">
        <v>39</v>
      </c>
      <c r="R1315" s="3" t="s">
        <v>67</v>
      </c>
      <c r="S1315" s="3" t="s">
        <v>68</v>
      </c>
      <c r="T1315" s="3" t="s">
        <v>69</v>
      </c>
      <c r="U1315" s="3" t="s">
        <v>70</v>
      </c>
      <c r="V1315" s="3" t="s">
        <v>43</v>
      </c>
      <c r="W1315" s="3" t="s">
        <v>44</v>
      </c>
      <c r="X1315" s="3" t="s">
        <v>45</v>
      </c>
      <c r="Y1315" s="3" t="s">
        <v>46</v>
      </c>
      <c r="Z1315" s="3" t="s">
        <v>643</v>
      </c>
      <c r="AA1315" s="3" t="s">
        <v>2643</v>
      </c>
      <c r="AB1315" s="4">
        <v>1</v>
      </c>
      <c r="AC1315" s="12" t="s">
        <v>3123</v>
      </c>
      <c r="AD1315" s="10"/>
      <c r="AE1315" s="10"/>
      <c r="AF1315" s="4">
        <v>10256</v>
      </c>
      <c r="AG1315" s="4">
        <v>10.26</v>
      </c>
      <c r="AH1315" s="4">
        <v>211000</v>
      </c>
    </row>
    <row r="1316" spans="1:34" ht="22" customHeight="1" x14ac:dyDescent="0.3">
      <c r="A1316" s="5">
        <v>42502</v>
      </c>
      <c r="B1316" s="6" t="s">
        <v>31</v>
      </c>
      <c r="C1316" s="6" t="s">
        <v>32</v>
      </c>
      <c r="D1316" s="7" t="s">
        <v>49</v>
      </c>
      <c r="E1316" s="7" t="s">
        <v>49</v>
      </c>
      <c r="F1316" s="6" t="s">
        <v>33</v>
      </c>
      <c r="G1316" s="7" t="s">
        <v>49</v>
      </c>
      <c r="H1316" s="7" t="s">
        <v>49</v>
      </c>
      <c r="I1316" s="6" t="s">
        <v>34</v>
      </c>
      <c r="J1316" s="6" t="s">
        <v>77</v>
      </c>
      <c r="K1316" s="6" t="s">
        <v>78</v>
      </c>
      <c r="L1316" s="6" t="s">
        <v>68</v>
      </c>
      <c r="M1316" s="6" t="s">
        <v>33</v>
      </c>
      <c r="N1316" s="7" t="s">
        <v>49</v>
      </c>
      <c r="O1316" s="7" t="s">
        <v>49</v>
      </c>
      <c r="P1316" s="6" t="s">
        <v>79</v>
      </c>
      <c r="Q1316" s="6" t="s">
        <v>39</v>
      </c>
      <c r="R1316" s="6" t="s">
        <v>67</v>
      </c>
      <c r="S1316" s="6" t="s">
        <v>68</v>
      </c>
      <c r="T1316" s="6" t="s">
        <v>69</v>
      </c>
      <c r="U1316" s="6" t="s">
        <v>70</v>
      </c>
      <c r="V1316" s="6" t="s">
        <v>43</v>
      </c>
      <c r="W1316" s="6" t="s">
        <v>44</v>
      </c>
      <c r="X1316" s="6" t="s">
        <v>45</v>
      </c>
      <c r="Y1316" s="6" t="s">
        <v>46</v>
      </c>
      <c r="Z1316" s="6" t="s">
        <v>210</v>
      </c>
      <c r="AA1316" s="6" t="s">
        <v>2644</v>
      </c>
      <c r="AB1316" s="7">
        <v>2</v>
      </c>
      <c r="AC1316" s="12" t="s">
        <v>3123</v>
      </c>
      <c r="AD1316" s="7"/>
      <c r="AE1316" s="7"/>
      <c r="AF1316" s="7">
        <v>16752</v>
      </c>
      <c r="AG1316" s="7">
        <v>16.75</v>
      </c>
      <c r="AH1316" s="7">
        <v>115000</v>
      </c>
    </row>
    <row r="1317" spans="1:34" ht="22" customHeight="1" x14ac:dyDescent="0.3">
      <c r="A1317" s="2">
        <v>42502</v>
      </c>
      <c r="B1317" s="3" t="s">
        <v>50</v>
      </c>
      <c r="C1317" s="3" t="s">
        <v>84</v>
      </c>
      <c r="D1317" s="3" t="s">
        <v>85</v>
      </c>
      <c r="E1317" s="3" t="s">
        <v>44</v>
      </c>
      <c r="F1317" s="3" t="s">
        <v>33</v>
      </c>
      <c r="G1317" s="4" t="s">
        <v>49</v>
      </c>
      <c r="H1317" s="4" t="s">
        <v>49</v>
      </c>
      <c r="I1317" s="3" t="s">
        <v>86</v>
      </c>
      <c r="J1317" s="3" t="s">
        <v>878</v>
      </c>
      <c r="K1317" s="4" t="s">
        <v>49</v>
      </c>
      <c r="L1317" s="3" t="s">
        <v>61</v>
      </c>
      <c r="M1317" s="4" t="s">
        <v>49</v>
      </c>
      <c r="N1317" s="4" t="s">
        <v>49</v>
      </c>
      <c r="O1317" s="4" t="s">
        <v>49</v>
      </c>
      <c r="P1317" s="3" t="s">
        <v>879</v>
      </c>
      <c r="Q1317" s="3" t="s">
        <v>39</v>
      </c>
      <c r="R1317" s="3" t="s">
        <v>60</v>
      </c>
      <c r="S1317" s="3" t="s">
        <v>61</v>
      </c>
      <c r="T1317" s="3" t="s">
        <v>62</v>
      </c>
      <c r="U1317" s="3" t="s">
        <v>56</v>
      </c>
      <c r="V1317" s="3" t="s">
        <v>90</v>
      </c>
      <c r="W1317" s="3" t="s">
        <v>44</v>
      </c>
      <c r="X1317" s="3" t="s">
        <v>91</v>
      </c>
      <c r="Y1317" s="3" t="s">
        <v>46</v>
      </c>
      <c r="Z1317" s="3" t="s">
        <v>748</v>
      </c>
      <c r="AA1317" s="3" t="s">
        <v>2645</v>
      </c>
      <c r="AB1317" s="4">
        <v>1</v>
      </c>
      <c r="AC1317" s="12" t="s">
        <v>3123</v>
      </c>
      <c r="AD1317" s="10"/>
      <c r="AE1317" s="10"/>
      <c r="AF1317" s="4">
        <v>16840</v>
      </c>
      <c r="AG1317" s="4">
        <v>16.84</v>
      </c>
      <c r="AH1317" s="4">
        <v>65800</v>
      </c>
    </row>
    <row r="1318" spans="1:34" ht="22" customHeight="1" x14ac:dyDescent="0.3">
      <c r="A1318" s="2">
        <v>42495</v>
      </c>
      <c r="B1318" s="3" t="s">
        <v>31</v>
      </c>
      <c r="C1318" s="3" t="s">
        <v>32</v>
      </c>
      <c r="D1318" s="4" t="s">
        <v>49</v>
      </c>
      <c r="E1318" s="4" t="s">
        <v>49</v>
      </c>
      <c r="F1318" s="3" t="s">
        <v>33</v>
      </c>
      <c r="G1318" s="4" t="s">
        <v>49</v>
      </c>
      <c r="H1318" s="4" t="s">
        <v>49</v>
      </c>
      <c r="I1318" s="3" t="s">
        <v>34</v>
      </c>
      <c r="J1318" s="3" t="s">
        <v>65</v>
      </c>
      <c r="K1318" s="4" t="s">
        <v>49</v>
      </c>
      <c r="L1318" s="4" t="s">
        <v>49</v>
      </c>
      <c r="M1318" s="3" t="s">
        <v>33</v>
      </c>
      <c r="N1318" s="4" t="s">
        <v>49</v>
      </c>
      <c r="O1318" s="4" t="s">
        <v>49</v>
      </c>
      <c r="P1318" s="3" t="s">
        <v>66</v>
      </c>
      <c r="Q1318" s="3" t="s">
        <v>39</v>
      </c>
      <c r="R1318" s="3" t="s">
        <v>67</v>
      </c>
      <c r="S1318" s="3" t="s">
        <v>68</v>
      </c>
      <c r="T1318" s="3" t="s">
        <v>69</v>
      </c>
      <c r="U1318" s="3" t="s">
        <v>70</v>
      </c>
      <c r="V1318" s="3" t="s">
        <v>43</v>
      </c>
      <c r="W1318" s="3" t="s">
        <v>44</v>
      </c>
      <c r="X1318" s="3" t="s">
        <v>45</v>
      </c>
      <c r="Y1318" s="3" t="s">
        <v>46</v>
      </c>
      <c r="Z1318" s="3" t="s">
        <v>71</v>
      </c>
      <c r="AA1318" s="3" t="s">
        <v>2649</v>
      </c>
      <c r="AB1318" s="4">
        <v>6</v>
      </c>
      <c r="AC1318" s="12" t="s">
        <v>3123</v>
      </c>
      <c r="AD1318" s="10"/>
      <c r="AE1318" s="10"/>
      <c r="AF1318" s="4">
        <v>65980</v>
      </c>
      <c r="AG1318" s="4">
        <v>65.98</v>
      </c>
      <c r="AH1318" s="4">
        <v>382000</v>
      </c>
    </row>
    <row r="1319" spans="1:34" ht="22" customHeight="1" x14ac:dyDescent="0.3">
      <c r="A1319" s="2">
        <v>42495</v>
      </c>
      <c r="B1319" s="3" t="s">
        <v>31</v>
      </c>
      <c r="C1319" s="3" t="s">
        <v>32</v>
      </c>
      <c r="D1319" s="4" t="s">
        <v>49</v>
      </c>
      <c r="E1319" s="4" t="s">
        <v>49</v>
      </c>
      <c r="F1319" s="3" t="s">
        <v>33</v>
      </c>
      <c r="G1319" s="4" t="s">
        <v>49</v>
      </c>
      <c r="H1319" s="4" t="s">
        <v>49</v>
      </c>
      <c r="I1319" s="3" t="s">
        <v>34</v>
      </c>
      <c r="J1319" s="3" t="s">
        <v>77</v>
      </c>
      <c r="K1319" s="3" t="s">
        <v>78</v>
      </c>
      <c r="L1319" s="3" t="s">
        <v>68</v>
      </c>
      <c r="M1319" s="3" t="s">
        <v>33</v>
      </c>
      <c r="N1319" s="4" t="s">
        <v>49</v>
      </c>
      <c r="O1319" s="4" t="s">
        <v>49</v>
      </c>
      <c r="P1319" s="3" t="s">
        <v>79</v>
      </c>
      <c r="Q1319" s="3" t="s">
        <v>39</v>
      </c>
      <c r="R1319" s="3" t="s">
        <v>67</v>
      </c>
      <c r="S1319" s="3" t="s">
        <v>68</v>
      </c>
      <c r="T1319" s="3" t="s">
        <v>69</v>
      </c>
      <c r="U1319" s="3" t="s">
        <v>70</v>
      </c>
      <c r="V1319" s="3" t="s">
        <v>43</v>
      </c>
      <c r="W1319" s="3" t="s">
        <v>44</v>
      </c>
      <c r="X1319" s="3" t="s">
        <v>45</v>
      </c>
      <c r="Y1319" s="3" t="s">
        <v>46</v>
      </c>
      <c r="Z1319" s="3" t="s">
        <v>365</v>
      </c>
      <c r="AA1319" s="3" t="s">
        <v>2654</v>
      </c>
      <c r="AB1319" s="4">
        <v>1</v>
      </c>
      <c r="AC1319" s="12" t="s">
        <v>3123</v>
      </c>
      <c r="AD1319" s="10"/>
      <c r="AE1319" s="10"/>
      <c r="AF1319" s="4">
        <v>2617</v>
      </c>
      <c r="AG1319" s="4">
        <v>2.62</v>
      </c>
      <c r="AH1319" s="4">
        <v>258000</v>
      </c>
    </row>
    <row r="1320" spans="1:34" ht="22" customHeight="1" x14ac:dyDescent="0.3">
      <c r="A1320" s="5">
        <v>42492</v>
      </c>
      <c r="B1320" s="6" t="s">
        <v>50</v>
      </c>
      <c r="C1320" s="6" t="s">
        <v>32</v>
      </c>
      <c r="D1320" s="7" t="s">
        <v>49</v>
      </c>
      <c r="E1320" s="7" t="s">
        <v>49</v>
      </c>
      <c r="F1320" s="6" t="s">
        <v>33</v>
      </c>
      <c r="G1320" s="7" t="s">
        <v>49</v>
      </c>
      <c r="H1320" s="7" t="s">
        <v>49</v>
      </c>
      <c r="I1320" s="6" t="s">
        <v>34</v>
      </c>
      <c r="J1320" s="6" t="s">
        <v>183</v>
      </c>
      <c r="K1320" s="7" t="s">
        <v>49</v>
      </c>
      <c r="L1320" s="7" t="s">
        <v>49</v>
      </c>
      <c r="M1320" s="7" t="s">
        <v>49</v>
      </c>
      <c r="N1320" s="7" t="s">
        <v>49</v>
      </c>
      <c r="O1320" s="7" t="s">
        <v>49</v>
      </c>
      <c r="P1320" s="6" t="s">
        <v>865</v>
      </c>
      <c r="Q1320" s="6" t="s">
        <v>844</v>
      </c>
      <c r="R1320" s="6" t="s">
        <v>186</v>
      </c>
      <c r="S1320" s="6" t="s">
        <v>187</v>
      </c>
      <c r="T1320" s="6" t="s">
        <v>188</v>
      </c>
      <c r="U1320" s="6" t="s">
        <v>42</v>
      </c>
      <c r="V1320" s="6" t="s">
        <v>43</v>
      </c>
      <c r="W1320" s="6" t="s">
        <v>44</v>
      </c>
      <c r="X1320" s="6" t="s">
        <v>45</v>
      </c>
      <c r="Y1320" s="6" t="s">
        <v>46</v>
      </c>
      <c r="Z1320" s="6" t="s">
        <v>289</v>
      </c>
      <c r="AA1320" s="6" t="s">
        <v>2657</v>
      </c>
      <c r="AB1320" s="7">
        <v>4</v>
      </c>
      <c r="AC1320" s="12" t="s">
        <v>3123</v>
      </c>
      <c r="AD1320" s="7"/>
      <c r="AE1320" s="7"/>
      <c r="AF1320" s="7">
        <v>60120</v>
      </c>
      <c r="AG1320" s="7">
        <v>60.12</v>
      </c>
      <c r="AH1320" s="7">
        <v>699000</v>
      </c>
    </row>
    <row r="1321" spans="1:34" ht="22" customHeight="1" x14ac:dyDescent="0.3">
      <c r="A1321" s="5">
        <v>42489</v>
      </c>
      <c r="B1321" s="6" t="s">
        <v>31</v>
      </c>
      <c r="C1321" s="6" t="s">
        <v>32</v>
      </c>
      <c r="D1321" s="7" t="s">
        <v>49</v>
      </c>
      <c r="E1321" s="7" t="s">
        <v>49</v>
      </c>
      <c r="F1321" s="6" t="s">
        <v>33</v>
      </c>
      <c r="G1321" s="7" t="s">
        <v>49</v>
      </c>
      <c r="H1321" s="7" t="s">
        <v>49</v>
      </c>
      <c r="I1321" s="6" t="s">
        <v>34</v>
      </c>
      <c r="J1321" s="6" t="s">
        <v>77</v>
      </c>
      <c r="K1321" s="6" t="s">
        <v>78</v>
      </c>
      <c r="L1321" s="6" t="s">
        <v>68</v>
      </c>
      <c r="M1321" s="6" t="s">
        <v>33</v>
      </c>
      <c r="N1321" s="7" t="s">
        <v>49</v>
      </c>
      <c r="O1321" s="7" t="s">
        <v>49</v>
      </c>
      <c r="P1321" s="6" t="s">
        <v>79</v>
      </c>
      <c r="Q1321" s="6" t="s">
        <v>39</v>
      </c>
      <c r="R1321" s="6" t="s">
        <v>67</v>
      </c>
      <c r="S1321" s="6" t="s">
        <v>68</v>
      </c>
      <c r="T1321" s="6" t="s">
        <v>69</v>
      </c>
      <c r="U1321" s="6" t="s">
        <v>70</v>
      </c>
      <c r="V1321" s="6" t="s">
        <v>43</v>
      </c>
      <c r="W1321" s="6" t="s">
        <v>44</v>
      </c>
      <c r="X1321" s="6" t="s">
        <v>45</v>
      </c>
      <c r="Y1321" s="6" t="s">
        <v>46</v>
      </c>
      <c r="Z1321" s="6" t="s">
        <v>231</v>
      </c>
      <c r="AA1321" s="6" t="s">
        <v>2659</v>
      </c>
      <c r="AB1321" s="7">
        <v>1</v>
      </c>
      <c r="AC1321" s="12" t="s">
        <v>3123</v>
      </c>
      <c r="AD1321" s="7"/>
      <c r="AE1321" s="7"/>
      <c r="AF1321" s="7">
        <v>13080</v>
      </c>
      <c r="AG1321" s="7">
        <v>13.08</v>
      </c>
      <c r="AH1321" s="7">
        <v>163000</v>
      </c>
    </row>
    <row r="1322" spans="1:34" ht="22" customHeight="1" x14ac:dyDescent="0.3">
      <c r="A1322" s="5">
        <v>42489</v>
      </c>
      <c r="B1322" s="6" t="s">
        <v>31</v>
      </c>
      <c r="C1322" s="6" t="s">
        <v>32</v>
      </c>
      <c r="D1322" s="7" t="s">
        <v>49</v>
      </c>
      <c r="E1322" s="7" t="s">
        <v>49</v>
      </c>
      <c r="F1322" s="6" t="s">
        <v>33</v>
      </c>
      <c r="G1322" s="7" t="s">
        <v>49</v>
      </c>
      <c r="H1322" s="7" t="s">
        <v>49</v>
      </c>
      <c r="I1322" s="6" t="s">
        <v>34</v>
      </c>
      <c r="J1322" s="6" t="s">
        <v>77</v>
      </c>
      <c r="K1322" s="6" t="s">
        <v>78</v>
      </c>
      <c r="L1322" s="6" t="s">
        <v>68</v>
      </c>
      <c r="M1322" s="6" t="s">
        <v>33</v>
      </c>
      <c r="N1322" s="7" t="s">
        <v>49</v>
      </c>
      <c r="O1322" s="7" t="s">
        <v>49</v>
      </c>
      <c r="P1322" s="6" t="s">
        <v>79</v>
      </c>
      <c r="Q1322" s="6" t="s">
        <v>39</v>
      </c>
      <c r="R1322" s="6" t="s">
        <v>67</v>
      </c>
      <c r="S1322" s="6" t="s">
        <v>68</v>
      </c>
      <c r="T1322" s="6" t="s">
        <v>69</v>
      </c>
      <c r="U1322" s="6" t="s">
        <v>70</v>
      </c>
      <c r="V1322" s="6" t="s">
        <v>43</v>
      </c>
      <c r="W1322" s="6" t="s">
        <v>44</v>
      </c>
      <c r="X1322" s="6" t="s">
        <v>45</v>
      </c>
      <c r="Y1322" s="6" t="s">
        <v>46</v>
      </c>
      <c r="Z1322" s="6" t="s">
        <v>231</v>
      </c>
      <c r="AA1322" s="6" t="s">
        <v>2661</v>
      </c>
      <c r="AB1322" s="7">
        <v>1</v>
      </c>
      <c r="AC1322" s="12" t="s">
        <v>3123</v>
      </c>
      <c r="AD1322" s="7"/>
      <c r="AE1322" s="7"/>
      <c r="AF1322" s="7">
        <v>13080</v>
      </c>
      <c r="AG1322" s="7">
        <v>13.08</v>
      </c>
      <c r="AH1322" s="7">
        <v>163000</v>
      </c>
    </row>
    <row r="1323" spans="1:34" ht="22" customHeight="1" x14ac:dyDescent="0.3">
      <c r="A1323" s="2">
        <v>42489</v>
      </c>
      <c r="B1323" s="3" t="s">
        <v>50</v>
      </c>
      <c r="C1323" s="3" t="s">
        <v>84</v>
      </c>
      <c r="D1323" s="3" t="s">
        <v>85</v>
      </c>
      <c r="E1323" s="3" t="s">
        <v>44</v>
      </c>
      <c r="F1323" s="3" t="s">
        <v>33</v>
      </c>
      <c r="G1323" s="4" t="s">
        <v>49</v>
      </c>
      <c r="H1323" s="4" t="s">
        <v>49</v>
      </c>
      <c r="I1323" s="3" t="s">
        <v>86</v>
      </c>
      <c r="J1323" s="3" t="s">
        <v>878</v>
      </c>
      <c r="K1323" s="4" t="s">
        <v>49</v>
      </c>
      <c r="L1323" s="3" t="s">
        <v>61</v>
      </c>
      <c r="M1323" s="4" t="s">
        <v>49</v>
      </c>
      <c r="N1323" s="4" t="s">
        <v>49</v>
      </c>
      <c r="O1323" s="4" t="s">
        <v>49</v>
      </c>
      <c r="P1323" s="3" t="s">
        <v>879</v>
      </c>
      <c r="Q1323" s="3" t="s">
        <v>39</v>
      </c>
      <c r="R1323" s="3" t="s">
        <v>60</v>
      </c>
      <c r="S1323" s="3" t="s">
        <v>61</v>
      </c>
      <c r="T1323" s="3" t="s">
        <v>62</v>
      </c>
      <c r="U1323" s="3" t="s">
        <v>56</v>
      </c>
      <c r="V1323" s="3" t="s">
        <v>90</v>
      </c>
      <c r="W1323" s="3" t="s">
        <v>44</v>
      </c>
      <c r="X1323" s="3" t="s">
        <v>91</v>
      </c>
      <c r="Y1323" s="3" t="s">
        <v>46</v>
      </c>
      <c r="Z1323" s="3" t="s">
        <v>748</v>
      </c>
      <c r="AA1323" s="3" t="s">
        <v>2662</v>
      </c>
      <c r="AB1323" s="4">
        <v>2</v>
      </c>
      <c r="AC1323" s="12" t="s">
        <v>3123</v>
      </c>
      <c r="AD1323" s="10"/>
      <c r="AE1323" s="10"/>
      <c r="AF1323" s="4">
        <v>33680</v>
      </c>
      <c r="AG1323" s="4">
        <v>33.68</v>
      </c>
      <c r="AH1323" s="4">
        <v>141000</v>
      </c>
    </row>
    <row r="1324" spans="1:34" ht="22" customHeight="1" x14ac:dyDescent="0.3">
      <c r="A1324" s="5">
        <v>42487</v>
      </c>
      <c r="B1324" s="6" t="s">
        <v>50</v>
      </c>
      <c r="C1324" s="6" t="s">
        <v>84</v>
      </c>
      <c r="D1324" s="6" t="s">
        <v>85</v>
      </c>
      <c r="E1324" s="6" t="s">
        <v>44</v>
      </c>
      <c r="F1324" s="6" t="s">
        <v>33</v>
      </c>
      <c r="G1324" s="7" t="s">
        <v>49</v>
      </c>
      <c r="H1324" s="7" t="s">
        <v>49</v>
      </c>
      <c r="I1324" s="6" t="s">
        <v>86</v>
      </c>
      <c r="J1324" s="6" t="s">
        <v>769</v>
      </c>
      <c r="K1324" s="7" t="s">
        <v>49</v>
      </c>
      <c r="L1324" s="6" t="s">
        <v>61</v>
      </c>
      <c r="M1324" s="6" t="s">
        <v>770</v>
      </c>
      <c r="N1324" s="7">
        <v>2539385563.1900001</v>
      </c>
      <c r="O1324" s="7" t="s">
        <v>49</v>
      </c>
      <c r="P1324" s="6" t="s">
        <v>771</v>
      </c>
      <c r="Q1324" s="6" t="s">
        <v>39</v>
      </c>
      <c r="R1324" s="6" t="s">
        <v>60</v>
      </c>
      <c r="S1324" s="6" t="s">
        <v>61</v>
      </c>
      <c r="T1324" s="6" t="s">
        <v>62</v>
      </c>
      <c r="U1324" s="6" t="s">
        <v>56</v>
      </c>
      <c r="V1324" s="6" t="s">
        <v>90</v>
      </c>
      <c r="W1324" s="6" t="s">
        <v>44</v>
      </c>
      <c r="X1324" s="6" t="s">
        <v>91</v>
      </c>
      <c r="Y1324" s="6" t="s">
        <v>46</v>
      </c>
      <c r="Z1324" s="6" t="s">
        <v>63</v>
      </c>
      <c r="AA1324" s="6" t="s">
        <v>2342</v>
      </c>
      <c r="AB1324" s="7">
        <v>2</v>
      </c>
      <c r="AC1324" s="12" t="s">
        <v>3123</v>
      </c>
      <c r="AD1324" s="7"/>
      <c r="AE1324" s="7"/>
      <c r="AF1324" s="7">
        <v>20120</v>
      </c>
      <c r="AG1324" s="7">
        <v>20.12</v>
      </c>
      <c r="AH1324" s="7">
        <v>257000</v>
      </c>
    </row>
    <row r="1325" spans="1:34" ht="22" customHeight="1" x14ac:dyDescent="0.3">
      <c r="A1325" s="2">
        <v>42487</v>
      </c>
      <c r="B1325" s="3" t="s">
        <v>50</v>
      </c>
      <c r="C1325" s="3" t="s">
        <v>84</v>
      </c>
      <c r="D1325" s="3" t="s">
        <v>85</v>
      </c>
      <c r="E1325" s="3" t="s">
        <v>44</v>
      </c>
      <c r="F1325" s="3" t="s">
        <v>33</v>
      </c>
      <c r="G1325" s="4" t="s">
        <v>49</v>
      </c>
      <c r="H1325" s="4" t="s">
        <v>49</v>
      </c>
      <c r="I1325" s="3" t="s">
        <v>86</v>
      </c>
      <c r="J1325" s="3" t="s">
        <v>1271</v>
      </c>
      <c r="K1325" s="4" t="s">
        <v>49</v>
      </c>
      <c r="L1325" s="3" t="s">
        <v>61</v>
      </c>
      <c r="M1325" s="3" t="s">
        <v>1272</v>
      </c>
      <c r="N1325" s="4" t="s">
        <v>49</v>
      </c>
      <c r="O1325" s="4" t="s">
        <v>49</v>
      </c>
      <c r="P1325" s="3" t="s">
        <v>1273</v>
      </c>
      <c r="Q1325" s="3" t="s">
        <v>39</v>
      </c>
      <c r="R1325" s="3" t="s">
        <v>60</v>
      </c>
      <c r="S1325" s="3" t="s">
        <v>61</v>
      </c>
      <c r="T1325" s="3" t="s">
        <v>62</v>
      </c>
      <c r="U1325" s="3" t="s">
        <v>56</v>
      </c>
      <c r="V1325" s="3" t="s">
        <v>90</v>
      </c>
      <c r="W1325" s="3" t="s">
        <v>44</v>
      </c>
      <c r="X1325" s="3" t="s">
        <v>91</v>
      </c>
      <c r="Y1325" s="3" t="s">
        <v>46</v>
      </c>
      <c r="Z1325" s="3" t="s">
        <v>748</v>
      </c>
      <c r="AA1325" s="3" t="s">
        <v>2665</v>
      </c>
      <c r="AB1325" s="4">
        <v>3</v>
      </c>
      <c r="AC1325" s="12" t="s">
        <v>3123</v>
      </c>
      <c r="AD1325" s="10"/>
      <c r="AE1325" s="10"/>
      <c r="AF1325" s="4">
        <v>50520</v>
      </c>
      <c r="AG1325" s="4">
        <v>50.52</v>
      </c>
      <c r="AH1325" s="4">
        <v>212000</v>
      </c>
    </row>
    <row r="1326" spans="1:34" ht="22" customHeight="1" x14ac:dyDescent="0.3">
      <c r="A1326" s="5">
        <v>42487</v>
      </c>
      <c r="B1326" s="6" t="s">
        <v>50</v>
      </c>
      <c r="C1326" s="6" t="s">
        <v>84</v>
      </c>
      <c r="D1326" s="6" t="s">
        <v>85</v>
      </c>
      <c r="E1326" s="6" t="s">
        <v>44</v>
      </c>
      <c r="F1326" s="6" t="s">
        <v>33</v>
      </c>
      <c r="G1326" s="7" t="s">
        <v>49</v>
      </c>
      <c r="H1326" s="7" t="s">
        <v>49</v>
      </c>
      <c r="I1326" s="6" t="s">
        <v>86</v>
      </c>
      <c r="J1326" s="6" t="s">
        <v>769</v>
      </c>
      <c r="K1326" s="7" t="s">
        <v>49</v>
      </c>
      <c r="L1326" s="6" t="s">
        <v>61</v>
      </c>
      <c r="M1326" s="6" t="s">
        <v>770</v>
      </c>
      <c r="N1326" s="7">
        <v>2539385563.1900001</v>
      </c>
      <c r="O1326" s="7" t="s">
        <v>49</v>
      </c>
      <c r="P1326" s="6" t="s">
        <v>771</v>
      </c>
      <c r="Q1326" s="6" t="s">
        <v>39</v>
      </c>
      <c r="R1326" s="6" t="s">
        <v>106</v>
      </c>
      <c r="S1326" s="6" t="s">
        <v>61</v>
      </c>
      <c r="T1326" s="6" t="s">
        <v>107</v>
      </c>
      <c r="U1326" s="6" t="s">
        <v>56</v>
      </c>
      <c r="V1326" s="6" t="s">
        <v>90</v>
      </c>
      <c r="W1326" s="6" t="s">
        <v>44</v>
      </c>
      <c r="X1326" s="6" t="s">
        <v>91</v>
      </c>
      <c r="Y1326" s="6" t="s">
        <v>46</v>
      </c>
      <c r="Z1326" s="6" t="s">
        <v>92</v>
      </c>
      <c r="AA1326" s="6" t="s">
        <v>2666</v>
      </c>
      <c r="AB1326" s="7">
        <v>1</v>
      </c>
      <c r="AC1326" s="12" t="s">
        <v>3123</v>
      </c>
      <c r="AD1326" s="7"/>
      <c r="AE1326" s="7"/>
      <c r="AF1326" s="7">
        <v>16680</v>
      </c>
      <c r="AG1326" s="7">
        <v>16.68</v>
      </c>
      <c r="AH1326" s="7">
        <v>73700</v>
      </c>
    </row>
    <row r="1327" spans="1:34" ht="22" customHeight="1" x14ac:dyDescent="0.3">
      <c r="A1327" s="2">
        <v>42486</v>
      </c>
      <c r="B1327" s="3" t="s">
        <v>50</v>
      </c>
      <c r="C1327" s="3" t="s">
        <v>32</v>
      </c>
      <c r="D1327" s="4" t="s">
        <v>49</v>
      </c>
      <c r="E1327" s="4" t="s">
        <v>49</v>
      </c>
      <c r="F1327" s="3" t="s">
        <v>33</v>
      </c>
      <c r="G1327" s="4" t="s">
        <v>49</v>
      </c>
      <c r="H1327" s="4" t="s">
        <v>49</v>
      </c>
      <c r="I1327" s="3" t="s">
        <v>34</v>
      </c>
      <c r="J1327" s="3" t="s">
        <v>507</v>
      </c>
      <c r="K1327" s="4" t="s">
        <v>49</v>
      </c>
      <c r="L1327" s="3" t="s">
        <v>307</v>
      </c>
      <c r="M1327" s="4" t="s">
        <v>49</v>
      </c>
      <c r="N1327" s="4" t="s">
        <v>49</v>
      </c>
      <c r="O1327" s="4" t="s">
        <v>49</v>
      </c>
      <c r="P1327" s="3" t="s">
        <v>158</v>
      </c>
      <c r="Q1327" s="3" t="s">
        <v>39</v>
      </c>
      <c r="R1327" s="3" t="s">
        <v>106</v>
      </c>
      <c r="S1327" s="3" t="s">
        <v>61</v>
      </c>
      <c r="T1327" s="3" t="s">
        <v>107</v>
      </c>
      <c r="U1327" s="3" t="s">
        <v>56</v>
      </c>
      <c r="V1327" s="3" t="s">
        <v>43</v>
      </c>
      <c r="W1327" s="3" t="s">
        <v>44</v>
      </c>
      <c r="X1327" s="3" t="s">
        <v>45</v>
      </c>
      <c r="Y1327" s="3" t="s">
        <v>46</v>
      </c>
      <c r="Z1327" s="3" t="s">
        <v>1933</v>
      </c>
      <c r="AA1327" s="3" t="s">
        <v>2667</v>
      </c>
      <c r="AB1327" s="4">
        <v>2</v>
      </c>
      <c r="AC1327" s="12" t="s">
        <v>3123</v>
      </c>
      <c r="AD1327" s="10"/>
      <c r="AE1327" s="10"/>
      <c r="AF1327" s="4">
        <v>20144</v>
      </c>
      <c r="AG1327" s="4">
        <v>20.14</v>
      </c>
      <c r="AH1327" s="4">
        <v>38800</v>
      </c>
    </row>
    <row r="1328" spans="1:34" ht="22" customHeight="1" x14ac:dyDescent="0.3">
      <c r="A1328" s="2">
        <v>42481</v>
      </c>
      <c r="B1328" s="3" t="s">
        <v>50</v>
      </c>
      <c r="C1328" s="3" t="s">
        <v>84</v>
      </c>
      <c r="D1328" s="3" t="s">
        <v>85</v>
      </c>
      <c r="E1328" s="3" t="s">
        <v>44</v>
      </c>
      <c r="F1328" s="3" t="s">
        <v>33</v>
      </c>
      <c r="G1328" s="4" t="s">
        <v>49</v>
      </c>
      <c r="H1328" s="4" t="s">
        <v>49</v>
      </c>
      <c r="I1328" s="3" t="s">
        <v>86</v>
      </c>
      <c r="J1328" s="3" t="s">
        <v>166</v>
      </c>
      <c r="K1328" s="4" t="s">
        <v>49</v>
      </c>
      <c r="L1328" s="3" t="s">
        <v>61</v>
      </c>
      <c r="M1328" s="4" t="s">
        <v>49</v>
      </c>
      <c r="N1328" s="4" t="s">
        <v>49</v>
      </c>
      <c r="O1328" s="4" t="s">
        <v>49</v>
      </c>
      <c r="P1328" s="3" t="s">
        <v>167</v>
      </c>
      <c r="Q1328" s="3" t="s">
        <v>39</v>
      </c>
      <c r="R1328" s="3" t="s">
        <v>60</v>
      </c>
      <c r="S1328" s="3" t="s">
        <v>61</v>
      </c>
      <c r="T1328" s="3" t="s">
        <v>62</v>
      </c>
      <c r="U1328" s="3" t="s">
        <v>56</v>
      </c>
      <c r="V1328" s="3" t="s">
        <v>90</v>
      </c>
      <c r="W1328" s="3" t="s">
        <v>44</v>
      </c>
      <c r="X1328" s="3" t="s">
        <v>91</v>
      </c>
      <c r="Y1328" s="3" t="s">
        <v>46</v>
      </c>
      <c r="Z1328" s="3" t="s">
        <v>251</v>
      </c>
      <c r="AA1328" s="3" t="s">
        <v>2676</v>
      </c>
      <c r="AB1328" s="4">
        <v>2</v>
      </c>
      <c r="AC1328" s="12" t="s">
        <v>3123</v>
      </c>
      <c r="AD1328" s="10"/>
      <c r="AE1328" s="10"/>
      <c r="AF1328" s="4">
        <v>32680</v>
      </c>
      <c r="AG1328" s="4">
        <v>32.68</v>
      </c>
      <c r="AH1328" s="4">
        <v>195000</v>
      </c>
    </row>
    <row r="1329" spans="1:34" ht="22" customHeight="1" x14ac:dyDescent="0.3">
      <c r="A1329" s="5">
        <v>42481</v>
      </c>
      <c r="B1329" s="6" t="s">
        <v>50</v>
      </c>
      <c r="C1329" s="6" t="s">
        <v>84</v>
      </c>
      <c r="D1329" s="6" t="s">
        <v>85</v>
      </c>
      <c r="E1329" s="6" t="s">
        <v>44</v>
      </c>
      <c r="F1329" s="6" t="s">
        <v>33</v>
      </c>
      <c r="G1329" s="7" t="s">
        <v>49</v>
      </c>
      <c r="H1329" s="7" t="s">
        <v>49</v>
      </c>
      <c r="I1329" s="6" t="s">
        <v>86</v>
      </c>
      <c r="J1329" s="6" t="s">
        <v>769</v>
      </c>
      <c r="K1329" s="7" t="s">
        <v>49</v>
      </c>
      <c r="L1329" s="6" t="s">
        <v>61</v>
      </c>
      <c r="M1329" s="6" t="s">
        <v>770</v>
      </c>
      <c r="N1329" s="7">
        <v>2539385563.1900001</v>
      </c>
      <c r="O1329" s="7" t="s">
        <v>49</v>
      </c>
      <c r="P1329" s="6" t="s">
        <v>771</v>
      </c>
      <c r="Q1329" s="6" t="s">
        <v>39</v>
      </c>
      <c r="R1329" s="6" t="s">
        <v>60</v>
      </c>
      <c r="S1329" s="6" t="s">
        <v>61</v>
      </c>
      <c r="T1329" s="6" t="s">
        <v>62</v>
      </c>
      <c r="U1329" s="6" t="s">
        <v>56</v>
      </c>
      <c r="V1329" s="6" t="s">
        <v>90</v>
      </c>
      <c r="W1329" s="6" t="s">
        <v>44</v>
      </c>
      <c r="X1329" s="6" t="s">
        <v>91</v>
      </c>
      <c r="Y1329" s="6" t="s">
        <v>46</v>
      </c>
      <c r="Z1329" s="6" t="s">
        <v>63</v>
      </c>
      <c r="AA1329" s="6" t="s">
        <v>2342</v>
      </c>
      <c r="AB1329" s="7">
        <v>2</v>
      </c>
      <c r="AC1329" s="12" t="s">
        <v>3123</v>
      </c>
      <c r="AD1329" s="7"/>
      <c r="AE1329" s="7"/>
      <c r="AF1329" s="7">
        <v>20120</v>
      </c>
      <c r="AG1329" s="7">
        <v>20.12</v>
      </c>
      <c r="AH1329" s="7">
        <v>257000</v>
      </c>
    </row>
    <row r="1330" spans="1:34" ht="22" customHeight="1" x14ac:dyDescent="0.3">
      <c r="A1330" s="2">
        <v>42481</v>
      </c>
      <c r="B1330" s="3" t="s">
        <v>50</v>
      </c>
      <c r="C1330" s="3" t="s">
        <v>84</v>
      </c>
      <c r="D1330" s="3" t="s">
        <v>85</v>
      </c>
      <c r="E1330" s="3" t="s">
        <v>44</v>
      </c>
      <c r="F1330" s="3" t="s">
        <v>33</v>
      </c>
      <c r="G1330" s="4" t="s">
        <v>49</v>
      </c>
      <c r="H1330" s="4" t="s">
        <v>49</v>
      </c>
      <c r="I1330" s="3" t="s">
        <v>86</v>
      </c>
      <c r="J1330" s="3" t="s">
        <v>1271</v>
      </c>
      <c r="K1330" s="4" t="s">
        <v>49</v>
      </c>
      <c r="L1330" s="3" t="s">
        <v>61</v>
      </c>
      <c r="M1330" s="3" t="s">
        <v>1272</v>
      </c>
      <c r="N1330" s="4" t="s">
        <v>49</v>
      </c>
      <c r="O1330" s="4" t="s">
        <v>49</v>
      </c>
      <c r="P1330" s="3" t="s">
        <v>1273</v>
      </c>
      <c r="Q1330" s="3" t="s">
        <v>39</v>
      </c>
      <c r="R1330" s="3" t="s">
        <v>60</v>
      </c>
      <c r="S1330" s="3" t="s">
        <v>61</v>
      </c>
      <c r="T1330" s="3" t="s">
        <v>62</v>
      </c>
      <c r="U1330" s="3" t="s">
        <v>56</v>
      </c>
      <c r="V1330" s="3" t="s">
        <v>90</v>
      </c>
      <c r="W1330" s="3" t="s">
        <v>44</v>
      </c>
      <c r="X1330" s="3" t="s">
        <v>91</v>
      </c>
      <c r="Y1330" s="3" t="s">
        <v>46</v>
      </c>
      <c r="Z1330" s="3" t="s">
        <v>748</v>
      </c>
      <c r="AA1330" s="3" t="s">
        <v>2679</v>
      </c>
      <c r="AB1330" s="4">
        <v>2</v>
      </c>
      <c r="AC1330" s="12" t="s">
        <v>3123</v>
      </c>
      <c r="AD1330" s="10"/>
      <c r="AE1330" s="10"/>
      <c r="AF1330" s="4">
        <v>32838</v>
      </c>
      <c r="AG1330" s="4">
        <v>32.840000000000003</v>
      </c>
      <c r="AH1330" s="4">
        <v>138000</v>
      </c>
    </row>
    <row r="1331" spans="1:34" ht="22" customHeight="1" x14ac:dyDescent="0.3">
      <c r="A1331" s="2">
        <v>42479</v>
      </c>
      <c r="B1331" s="3" t="s">
        <v>50</v>
      </c>
      <c r="C1331" s="3" t="s">
        <v>32</v>
      </c>
      <c r="D1331" s="4" t="s">
        <v>49</v>
      </c>
      <c r="E1331" s="4" t="s">
        <v>49</v>
      </c>
      <c r="F1331" s="3" t="s">
        <v>33</v>
      </c>
      <c r="G1331" s="4" t="s">
        <v>49</v>
      </c>
      <c r="H1331" s="4" t="s">
        <v>49</v>
      </c>
      <c r="I1331" s="3" t="s">
        <v>34</v>
      </c>
      <c r="J1331" s="3" t="s">
        <v>2681</v>
      </c>
      <c r="K1331" s="4" t="s">
        <v>49</v>
      </c>
      <c r="L1331" s="4" t="s">
        <v>49</v>
      </c>
      <c r="M1331" s="3" t="s">
        <v>2682</v>
      </c>
      <c r="N1331" s="4" t="s">
        <v>49</v>
      </c>
      <c r="O1331" s="4" t="s">
        <v>49</v>
      </c>
      <c r="P1331" s="3" t="s">
        <v>2683</v>
      </c>
      <c r="Q1331" s="3" t="s">
        <v>39</v>
      </c>
      <c r="R1331" s="3" t="s">
        <v>310</v>
      </c>
      <c r="S1331" s="3" t="s">
        <v>307</v>
      </c>
      <c r="T1331" s="3" t="s">
        <v>311</v>
      </c>
      <c r="U1331" s="3" t="s">
        <v>56</v>
      </c>
      <c r="V1331" s="3" t="s">
        <v>43</v>
      </c>
      <c r="W1331" s="3" t="s">
        <v>44</v>
      </c>
      <c r="X1331" s="3" t="s">
        <v>45</v>
      </c>
      <c r="Y1331" s="3" t="s">
        <v>46</v>
      </c>
      <c r="Z1331" s="3" t="s">
        <v>140</v>
      </c>
      <c r="AA1331" s="3" t="s">
        <v>2684</v>
      </c>
      <c r="AB1331" s="4">
        <v>9</v>
      </c>
      <c r="AC1331" s="12" t="s">
        <v>3123</v>
      </c>
      <c r="AD1331" s="10"/>
      <c r="AE1331" s="10"/>
      <c r="AF1331" s="4">
        <v>172470</v>
      </c>
      <c r="AG1331" s="4">
        <v>172.47</v>
      </c>
      <c r="AH1331" s="4">
        <v>147000</v>
      </c>
    </row>
    <row r="1332" spans="1:34" ht="22" customHeight="1" x14ac:dyDescent="0.3">
      <c r="A1332" s="5">
        <v>42474</v>
      </c>
      <c r="B1332" s="6" t="s">
        <v>31</v>
      </c>
      <c r="C1332" s="6" t="s">
        <v>32</v>
      </c>
      <c r="D1332" s="7" t="s">
        <v>49</v>
      </c>
      <c r="E1332" s="7" t="s">
        <v>49</v>
      </c>
      <c r="F1332" s="6" t="s">
        <v>33</v>
      </c>
      <c r="G1332" s="7" t="s">
        <v>49</v>
      </c>
      <c r="H1332" s="7" t="s">
        <v>49</v>
      </c>
      <c r="I1332" s="6" t="s">
        <v>34</v>
      </c>
      <c r="J1332" s="6" t="s">
        <v>65</v>
      </c>
      <c r="K1332" s="7" t="s">
        <v>49</v>
      </c>
      <c r="L1332" s="7" t="s">
        <v>49</v>
      </c>
      <c r="M1332" s="6" t="s">
        <v>33</v>
      </c>
      <c r="N1332" s="7" t="s">
        <v>49</v>
      </c>
      <c r="O1332" s="7" t="s">
        <v>49</v>
      </c>
      <c r="P1332" s="6" t="s">
        <v>66</v>
      </c>
      <c r="Q1332" s="6" t="s">
        <v>39</v>
      </c>
      <c r="R1332" s="6" t="s">
        <v>67</v>
      </c>
      <c r="S1332" s="6" t="s">
        <v>68</v>
      </c>
      <c r="T1332" s="6" t="s">
        <v>69</v>
      </c>
      <c r="U1332" s="6" t="s">
        <v>70</v>
      </c>
      <c r="V1332" s="6" t="s">
        <v>43</v>
      </c>
      <c r="W1332" s="6" t="s">
        <v>44</v>
      </c>
      <c r="X1332" s="6" t="s">
        <v>45</v>
      </c>
      <c r="Y1332" s="6" t="s">
        <v>46</v>
      </c>
      <c r="Z1332" s="6" t="s">
        <v>73</v>
      </c>
      <c r="AA1332" s="6" t="s">
        <v>2690</v>
      </c>
      <c r="AB1332" s="7">
        <v>4</v>
      </c>
      <c r="AC1332" s="12" t="s">
        <v>3123</v>
      </c>
      <c r="AD1332" s="7"/>
      <c r="AE1332" s="7"/>
      <c r="AF1332" s="7">
        <v>44696</v>
      </c>
      <c r="AG1332" s="7">
        <v>44.7</v>
      </c>
      <c r="AH1332" s="7">
        <v>288000</v>
      </c>
    </row>
    <row r="1333" spans="1:34" ht="22" customHeight="1" x14ac:dyDescent="0.3">
      <c r="A1333" s="2">
        <v>42474</v>
      </c>
      <c r="B1333" s="3" t="s">
        <v>31</v>
      </c>
      <c r="C1333" s="3" t="s">
        <v>32</v>
      </c>
      <c r="D1333" s="4" t="s">
        <v>49</v>
      </c>
      <c r="E1333" s="4" t="s">
        <v>49</v>
      </c>
      <c r="F1333" s="3" t="s">
        <v>33</v>
      </c>
      <c r="G1333" s="4" t="s">
        <v>49</v>
      </c>
      <c r="H1333" s="4" t="s">
        <v>49</v>
      </c>
      <c r="I1333" s="3" t="s">
        <v>34</v>
      </c>
      <c r="J1333" s="3" t="s">
        <v>77</v>
      </c>
      <c r="K1333" s="3" t="s">
        <v>78</v>
      </c>
      <c r="L1333" s="3" t="s">
        <v>68</v>
      </c>
      <c r="M1333" s="3" t="s">
        <v>33</v>
      </c>
      <c r="N1333" s="4" t="s">
        <v>49</v>
      </c>
      <c r="O1333" s="4" t="s">
        <v>49</v>
      </c>
      <c r="P1333" s="3" t="s">
        <v>79</v>
      </c>
      <c r="Q1333" s="3" t="s">
        <v>39</v>
      </c>
      <c r="R1333" s="3" t="s">
        <v>67</v>
      </c>
      <c r="S1333" s="3" t="s">
        <v>68</v>
      </c>
      <c r="T1333" s="3" t="s">
        <v>69</v>
      </c>
      <c r="U1333" s="3" t="s">
        <v>70</v>
      </c>
      <c r="V1333" s="3" t="s">
        <v>43</v>
      </c>
      <c r="W1333" s="3" t="s">
        <v>44</v>
      </c>
      <c r="X1333" s="3" t="s">
        <v>45</v>
      </c>
      <c r="Y1333" s="3" t="s">
        <v>46</v>
      </c>
      <c r="Z1333" s="3" t="s">
        <v>243</v>
      </c>
      <c r="AA1333" s="3" t="s">
        <v>2691</v>
      </c>
      <c r="AB1333" s="4">
        <v>6</v>
      </c>
      <c r="AC1333" s="12" t="s">
        <v>3123</v>
      </c>
      <c r="AD1333" s="10"/>
      <c r="AE1333" s="10"/>
      <c r="AF1333" s="4">
        <v>58365</v>
      </c>
      <c r="AG1333" s="4">
        <v>58.37</v>
      </c>
      <c r="AH1333" s="4">
        <v>1083000</v>
      </c>
    </row>
    <row r="1334" spans="1:34" ht="22" customHeight="1" x14ac:dyDescent="0.3">
      <c r="A1334" s="2">
        <v>42474</v>
      </c>
      <c r="B1334" s="3" t="s">
        <v>31</v>
      </c>
      <c r="C1334" s="3" t="s">
        <v>32</v>
      </c>
      <c r="D1334" s="4" t="s">
        <v>49</v>
      </c>
      <c r="E1334" s="4" t="s">
        <v>49</v>
      </c>
      <c r="F1334" s="3" t="s">
        <v>33</v>
      </c>
      <c r="G1334" s="4" t="s">
        <v>49</v>
      </c>
      <c r="H1334" s="4" t="s">
        <v>49</v>
      </c>
      <c r="I1334" s="3" t="s">
        <v>34</v>
      </c>
      <c r="J1334" s="3" t="s">
        <v>65</v>
      </c>
      <c r="K1334" s="4" t="s">
        <v>49</v>
      </c>
      <c r="L1334" s="4" t="s">
        <v>49</v>
      </c>
      <c r="M1334" s="3" t="s">
        <v>33</v>
      </c>
      <c r="N1334" s="4" t="s">
        <v>49</v>
      </c>
      <c r="O1334" s="4" t="s">
        <v>49</v>
      </c>
      <c r="P1334" s="3" t="s">
        <v>66</v>
      </c>
      <c r="Q1334" s="3" t="s">
        <v>39</v>
      </c>
      <c r="R1334" s="3" t="s">
        <v>67</v>
      </c>
      <c r="S1334" s="3" t="s">
        <v>68</v>
      </c>
      <c r="T1334" s="3" t="s">
        <v>69</v>
      </c>
      <c r="U1334" s="3" t="s">
        <v>70</v>
      </c>
      <c r="V1334" s="3" t="s">
        <v>43</v>
      </c>
      <c r="W1334" s="3" t="s">
        <v>44</v>
      </c>
      <c r="X1334" s="3" t="s">
        <v>45</v>
      </c>
      <c r="Y1334" s="3" t="s">
        <v>46</v>
      </c>
      <c r="Z1334" s="3" t="s">
        <v>73</v>
      </c>
      <c r="AA1334" s="3" t="s">
        <v>2693</v>
      </c>
      <c r="AB1334" s="4">
        <v>6</v>
      </c>
      <c r="AC1334" s="12" t="s">
        <v>3123</v>
      </c>
      <c r="AD1334" s="10"/>
      <c r="AE1334" s="10"/>
      <c r="AF1334" s="4">
        <v>67044</v>
      </c>
      <c r="AG1334" s="4">
        <v>67.040000000000006</v>
      </c>
      <c r="AH1334" s="4">
        <v>432000</v>
      </c>
    </row>
    <row r="1335" spans="1:34" ht="22" customHeight="1" x14ac:dyDescent="0.3">
      <c r="A1335" s="5">
        <v>42474</v>
      </c>
      <c r="B1335" s="6" t="s">
        <v>31</v>
      </c>
      <c r="C1335" s="6" t="s">
        <v>32</v>
      </c>
      <c r="D1335" s="7" t="s">
        <v>49</v>
      </c>
      <c r="E1335" s="7" t="s">
        <v>49</v>
      </c>
      <c r="F1335" s="6" t="s">
        <v>33</v>
      </c>
      <c r="G1335" s="7" t="s">
        <v>49</v>
      </c>
      <c r="H1335" s="7" t="s">
        <v>49</v>
      </c>
      <c r="I1335" s="6" t="s">
        <v>34</v>
      </c>
      <c r="J1335" s="6" t="s">
        <v>77</v>
      </c>
      <c r="K1335" s="6" t="s">
        <v>78</v>
      </c>
      <c r="L1335" s="6" t="s">
        <v>68</v>
      </c>
      <c r="M1335" s="6" t="s">
        <v>33</v>
      </c>
      <c r="N1335" s="7" t="s">
        <v>49</v>
      </c>
      <c r="O1335" s="7" t="s">
        <v>49</v>
      </c>
      <c r="P1335" s="6" t="s">
        <v>79</v>
      </c>
      <c r="Q1335" s="6" t="s">
        <v>39</v>
      </c>
      <c r="R1335" s="6" t="s">
        <v>67</v>
      </c>
      <c r="S1335" s="6" t="s">
        <v>68</v>
      </c>
      <c r="T1335" s="6" t="s">
        <v>69</v>
      </c>
      <c r="U1335" s="6" t="s">
        <v>70</v>
      </c>
      <c r="V1335" s="6" t="s">
        <v>43</v>
      </c>
      <c r="W1335" s="6" t="s">
        <v>44</v>
      </c>
      <c r="X1335" s="6" t="s">
        <v>45</v>
      </c>
      <c r="Y1335" s="6" t="s">
        <v>46</v>
      </c>
      <c r="Z1335" s="6" t="s">
        <v>643</v>
      </c>
      <c r="AA1335" s="6" t="s">
        <v>2694</v>
      </c>
      <c r="AB1335" s="7">
        <v>10</v>
      </c>
      <c r="AC1335" s="12" t="s">
        <v>3123</v>
      </c>
      <c r="AD1335" s="7"/>
      <c r="AE1335" s="7"/>
      <c r="AF1335" s="7">
        <v>191600.01</v>
      </c>
      <c r="AG1335" s="7">
        <v>191.6</v>
      </c>
      <c r="AH1335" s="7">
        <v>3975000</v>
      </c>
    </row>
    <row r="1336" spans="1:34" ht="22" customHeight="1" x14ac:dyDescent="0.3">
      <c r="A1336" s="2">
        <v>42474</v>
      </c>
      <c r="B1336" s="3" t="s">
        <v>31</v>
      </c>
      <c r="C1336" s="3" t="s">
        <v>32</v>
      </c>
      <c r="D1336" s="4" t="s">
        <v>49</v>
      </c>
      <c r="E1336" s="4" t="s">
        <v>49</v>
      </c>
      <c r="F1336" s="3" t="s">
        <v>33</v>
      </c>
      <c r="G1336" s="4" t="s">
        <v>49</v>
      </c>
      <c r="H1336" s="4" t="s">
        <v>49</v>
      </c>
      <c r="I1336" s="3" t="s">
        <v>34</v>
      </c>
      <c r="J1336" s="3" t="s">
        <v>65</v>
      </c>
      <c r="K1336" s="4" t="s">
        <v>49</v>
      </c>
      <c r="L1336" s="4" t="s">
        <v>49</v>
      </c>
      <c r="M1336" s="3" t="s">
        <v>33</v>
      </c>
      <c r="N1336" s="4" t="s">
        <v>49</v>
      </c>
      <c r="O1336" s="4" t="s">
        <v>49</v>
      </c>
      <c r="P1336" s="3" t="s">
        <v>66</v>
      </c>
      <c r="Q1336" s="3" t="s">
        <v>39</v>
      </c>
      <c r="R1336" s="3" t="s">
        <v>67</v>
      </c>
      <c r="S1336" s="3" t="s">
        <v>68</v>
      </c>
      <c r="T1336" s="3" t="s">
        <v>69</v>
      </c>
      <c r="U1336" s="3" t="s">
        <v>70</v>
      </c>
      <c r="V1336" s="3" t="s">
        <v>43</v>
      </c>
      <c r="W1336" s="3" t="s">
        <v>44</v>
      </c>
      <c r="X1336" s="3" t="s">
        <v>45</v>
      </c>
      <c r="Y1336" s="3" t="s">
        <v>46</v>
      </c>
      <c r="Z1336" s="3" t="s">
        <v>73</v>
      </c>
      <c r="AA1336" s="3" t="s">
        <v>2695</v>
      </c>
      <c r="AB1336" s="4">
        <v>4</v>
      </c>
      <c r="AC1336" s="12" t="s">
        <v>3123</v>
      </c>
      <c r="AD1336" s="10"/>
      <c r="AE1336" s="10"/>
      <c r="AF1336" s="4">
        <v>44696</v>
      </c>
      <c r="AG1336" s="4">
        <v>44.7</v>
      </c>
      <c r="AH1336" s="4">
        <v>288000</v>
      </c>
    </row>
    <row r="1337" spans="1:34" ht="22" customHeight="1" x14ac:dyDescent="0.3">
      <c r="A1337" s="5">
        <v>42461</v>
      </c>
      <c r="B1337" s="6" t="s">
        <v>31</v>
      </c>
      <c r="C1337" s="6" t="s">
        <v>32</v>
      </c>
      <c r="D1337" s="7" t="s">
        <v>49</v>
      </c>
      <c r="E1337" s="7" t="s">
        <v>49</v>
      </c>
      <c r="F1337" s="6" t="s">
        <v>33</v>
      </c>
      <c r="G1337" s="7" t="s">
        <v>49</v>
      </c>
      <c r="H1337" s="7" t="s">
        <v>49</v>
      </c>
      <c r="I1337" s="6" t="s">
        <v>34</v>
      </c>
      <c r="J1337" s="6" t="s">
        <v>77</v>
      </c>
      <c r="K1337" s="6" t="s">
        <v>78</v>
      </c>
      <c r="L1337" s="6" t="s">
        <v>68</v>
      </c>
      <c r="M1337" s="6" t="s">
        <v>33</v>
      </c>
      <c r="N1337" s="7" t="s">
        <v>49</v>
      </c>
      <c r="O1337" s="7" t="s">
        <v>49</v>
      </c>
      <c r="P1337" s="6" t="s">
        <v>79</v>
      </c>
      <c r="Q1337" s="6" t="s">
        <v>39</v>
      </c>
      <c r="R1337" s="6" t="s">
        <v>67</v>
      </c>
      <c r="S1337" s="6" t="s">
        <v>68</v>
      </c>
      <c r="T1337" s="6" t="s">
        <v>69</v>
      </c>
      <c r="U1337" s="6" t="s">
        <v>70</v>
      </c>
      <c r="V1337" s="6" t="s">
        <v>43</v>
      </c>
      <c r="W1337" s="6" t="s">
        <v>44</v>
      </c>
      <c r="X1337" s="6" t="s">
        <v>45</v>
      </c>
      <c r="Y1337" s="6" t="s">
        <v>46</v>
      </c>
      <c r="Z1337" s="6" t="s">
        <v>231</v>
      </c>
      <c r="AA1337" s="6" t="s">
        <v>2702</v>
      </c>
      <c r="AB1337" s="7">
        <v>4</v>
      </c>
      <c r="AC1337" s="12" t="s">
        <v>3123</v>
      </c>
      <c r="AD1337" s="7"/>
      <c r="AE1337" s="7"/>
      <c r="AF1337" s="7">
        <v>39240</v>
      </c>
      <c r="AG1337" s="7">
        <v>39.24</v>
      </c>
      <c r="AH1337" s="7">
        <v>489000</v>
      </c>
    </row>
    <row r="1338" spans="1:34" ht="22" customHeight="1" x14ac:dyDescent="0.3">
      <c r="A1338" s="2">
        <v>42461</v>
      </c>
      <c r="B1338" s="3" t="s">
        <v>31</v>
      </c>
      <c r="C1338" s="3" t="s">
        <v>32</v>
      </c>
      <c r="D1338" s="4" t="s">
        <v>49</v>
      </c>
      <c r="E1338" s="4" t="s">
        <v>49</v>
      </c>
      <c r="F1338" s="3" t="s">
        <v>33</v>
      </c>
      <c r="G1338" s="4" t="s">
        <v>49</v>
      </c>
      <c r="H1338" s="4" t="s">
        <v>49</v>
      </c>
      <c r="I1338" s="3" t="s">
        <v>34</v>
      </c>
      <c r="J1338" s="3" t="s">
        <v>77</v>
      </c>
      <c r="K1338" s="3" t="s">
        <v>78</v>
      </c>
      <c r="L1338" s="3" t="s">
        <v>68</v>
      </c>
      <c r="M1338" s="3" t="s">
        <v>33</v>
      </c>
      <c r="N1338" s="4" t="s">
        <v>49</v>
      </c>
      <c r="O1338" s="4" t="s">
        <v>49</v>
      </c>
      <c r="P1338" s="3" t="s">
        <v>79</v>
      </c>
      <c r="Q1338" s="3" t="s">
        <v>39</v>
      </c>
      <c r="R1338" s="3" t="s">
        <v>67</v>
      </c>
      <c r="S1338" s="3" t="s">
        <v>68</v>
      </c>
      <c r="T1338" s="3" t="s">
        <v>69</v>
      </c>
      <c r="U1338" s="3" t="s">
        <v>70</v>
      </c>
      <c r="V1338" s="3" t="s">
        <v>43</v>
      </c>
      <c r="W1338" s="3" t="s">
        <v>44</v>
      </c>
      <c r="X1338" s="3" t="s">
        <v>45</v>
      </c>
      <c r="Y1338" s="3" t="s">
        <v>46</v>
      </c>
      <c r="Z1338" s="3" t="s">
        <v>2705</v>
      </c>
      <c r="AA1338" s="3" t="s">
        <v>2706</v>
      </c>
      <c r="AB1338" s="4">
        <v>3</v>
      </c>
      <c r="AC1338" s="12" t="s">
        <v>3123</v>
      </c>
      <c r="AD1338" s="10"/>
      <c r="AE1338" s="10"/>
      <c r="AF1338" s="4">
        <v>23910</v>
      </c>
      <c r="AG1338" s="4">
        <v>23.91</v>
      </c>
      <c r="AH1338" s="3" t="s">
        <v>49</v>
      </c>
    </row>
    <row r="1339" spans="1:34" ht="22" customHeight="1" x14ac:dyDescent="0.3">
      <c r="A1339" s="5">
        <v>42460</v>
      </c>
      <c r="B1339" s="6" t="s">
        <v>50</v>
      </c>
      <c r="C1339" s="6" t="s">
        <v>84</v>
      </c>
      <c r="D1339" s="6" t="s">
        <v>85</v>
      </c>
      <c r="E1339" s="6" t="s">
        <v>44</v>
      </c>
      <c r="F1339" s="6" t="s">
        <v>33</v>
      </c>
      <c r="G1339" s="7" t="s">
        <v>49</v>
      </c>
      <c r="H1339" s="7" t="s">
        <v>49</v>
      </c>
      <c r="I1339" s="6" t="s">
        <v>86</v>
      </c>
      <c r="J1339" s="6" t="s">
        <v>769</v>
      </c>
      <c r="K1339" s="7" t="s">
        <v>49</v>
      </c>
      <c r="L1339" s="6" t="s">
        <v>61</v>
      </c>
      <c r="M1339" s="6" t="s">
        <v>770</v>
      </c>
      <c r="N1339" s="7">
        <v>2539385563.1900001</v>
      </c>
      <c r="O1339" s="7" t="s">
        <v>49</v>
      </c>
      <c r="P1339" s="6" t="s">
        <v>771</v>
      </c>
      <c r="Q1339" s="6" t="s">
        <v>39</v>
      </c>
      <c r="R1339" s="6" t="s">
        <v>60</v>
      </c>
      <c r="S1339" s="6" t="s">
        <v>61</v>
      </c>
      <c r="T1339" s="6" t="s">
        <v>62</v>
      </c>
      <c r="U1339" s="6" t="s">
        <v>56</v>
      </c>
      <c r="V1339" s="6" t="s">
        <v>90</v>
      </c>
      <c r="W1339" s="6" t="s">
        <v>44</v>
      </c>
      <c r="X1339" s="6" t="s">
        <v>91</v>
      </c>
      <c r="Y1339" s="6" t="s">
        <v>46</v>
      </c>
      <c r="Z1339" s="6" t="s">
        <v>63</v>
      </c>
      <c r="AA1339" s="6" t="s">
        <v>2707</v>
      </c>
      <c r="AB1339" s="7">
        <v>2</v>
      </c>
      <c r="AC1339" s="12" t="s">
        <v>3123</v>
      </c>
      <c r="AD1339" s="7"/>
      <c r="AE1339" s="7"/>
      <c r="AF1339" s="7">
        <v>20120</v>
      </c>
      <c r="AG1339" s="7">
        <v>20.12</v>
      </c>
      <c r="AH1339" s="7">
        <v>259000</v>
      </c>
    </row>
    <row r="1340" spans="1:34" ht="22" customHeight="1" x14ac:dyDescent="0.3">
      <c r="A1340" s="5">
        <v>42453</v>
      </c>
      <c r="B1340" s="6" t="s">
        <v>31</v>
      </c>
      <c r="C1340" s="6" t="s">
        <v>32</v>
      </c>
      <c r="D1340" s="7" t="s">
        <v>49</v>
      </c>
      <c r="E1340" s="7" t="s">
        <v>49</v>
      </c>
      <c r="F1340" s="6" t="s">
        <v>33</v>
      </c>
      <c r="G1340" s="7" t="s">
        <v>49</v>
      </c>
      <c r="H1340" s="7" t="s">
        <v>49</v>
      </c>
      <c r="I1340" s="6" t="s">
        <v>34</v>
      </c>
      <c r="J1340" s="6" t="s">
        <v>65</v>
      </c>
      <c r="K1340" s="7" t="s">
        <v>49</v>
      </c>
      <c r="L1340" s="7" t="s">
        <v>49</v>
      </c>
      <c r="M1340" s="6" t="s">
        <v>33</v>
      </c>
      <c r="N1340" s="7" t="s">
        <v>49</v>
      </c>
      <c r="O1340" s="7" t="s">
        <v>49</v>
      </c>
      <c r="P1340" s="6" t="s">
        <v>66</v>
      </c>
      <c r="Q1340" s="6" t="s">
        <v>39</v>
      </c>
      <c r="R1340" s="6" t="s">
        <v>67</v>
      </c>
      <c r="S1340" s="6" t="s">
        <v>68</v>
      </c>
      <c r="T1340" s="6" t="s">
        <v>69</v>
      </c>
      <c r="U1340" s="6" t="s">
        <v>70</v>
      </c>
      <c r="V1340" s="6" t="s">
        <v>43</v>
      </c>
      <c r="W1340" s="6" t="s">
        <v>44</v>
      </c>
      <c r="X1340" s="6" t="s">
        <v>45</v>
      </c>
      <c r="Y1340" s="6" t="s">
        <v>46</v>
      </c>
      <c r="Z1340" s="6" t="s">
        <v>71</v>
      </c>
      <c r="AA1340" s="6" t="s">
        <v>2709</v>
      </c>
      <c r="AB1340" s="7">
        <v>4</v>
      </c>
      <c r="AC1340" s="12" t="s">
        <v>3123</v>
      </c>
      <c r="AD1340" s="7"/>
      <c r="AE1340" s="7"/>
      <c r="AF1340" s="7">
        <v>44696</v>
      </c>
      <c r="AG1340" s="7">
        <v>44.7</v>
      </c>
      <c r="AH1340" s="7">
        <v>297000</v>
      </c>
    </row>
    <row r="1341" spans="1:34" ht="22" customHeight="1" x14ac:dyDescent="0.3">
      <c r="A1341" s="5">
        <v>42448</v>
      </c>
      <c r="B1341" s="6" t="s">
        <v>50</v>
      </c>
      <c r="C1341" s="6" t="s">
        <v>32</v>
      </c>
      <c r="D1341" s="7" t="s">
        <v>49</v>
      </c>
      <c r="E1341" s="7" t="s">
        <v>49</v>
      </c>
      <c r="F1341" s="6" t="s">
        <v>33</v>
      </c>
      <c r="G1341" s="7" t="s">
        <v>49</v>
      </c>
      <c r="H1341" s="7" t="s">
        <v>49</v>
      </c>
      <c r="I1341" s="6" t="s">
        <v>34</v>
      </c>
      <c r="J1341" s="6" t="s">
        <v>1697</v>
      </c>
      <c r="K1341" s="6" t="s">
        <v>1698</v>
      </c>
      <c r="L1341" s="6" t="s">
        <v>136</v>
      </c>
      <c r="M1341" s="6" t="s">
        <v>33</v>
      </c>
      <c r="N1341" s="8">
        <v>100139200</v>
      </c>
      <c r="O1341" s="7" t="s">
        <v>49</v>
      </c>
      <c r="P1341" s="6" t="s">
        <v>1699</v>
      </c>
      <c r="Q1341" s="6" t="s">
        <v>400</v>
      </c>
      <c r="R1341" s="6" t="s">
        <v>135</v>
      </c>
      <c r="S1341" s="6" t="s">
        <v>136</v>
      </c>
      <c r="T1341" s="6" t="s">
        <v>137</v>
      </c>
      <c r="U1341" s="6" t="s">
        <v>42</v>
      </c>
      <c r="V1341" s="6" t="s">
        <v>43</v>
      </c>
      <c r="W1341" s="6" t="s">
        <v>44</v>
      </c>
      <c r="X1341" s="6" t="s">
        <v>45</v>
      </c>
      <c r="Y1341" s="6" t="s">
        <v>46</v>
      </c>
      <c r="Z1341" s="6" t="s">
        <v>1700</v>
      </c>
      <c r="AA1341" s="6" t="s">
        <v>2713</v>
      </c>
      <c r="AB1341" s="7">
        <v>3</v>
      </c>
      <c r="AC1341" s="12" t="s">
        <v>3123</v>
      </c>
      <c r="AD1341" s="7"/>
      <c r="AE1341" s="7"/>
      <c r="AF1341" s="7">
        <v>65960</v>
      </c>
      <c r="AG1341" s="7">
        <v>65.959999999999994</v>
      </c>
      <c r="AH1341" s="7">
        <v>148000</v>
      </c>
    </row>
    <row r="1342" spans="1:34" ht="22" customHeight="1" x14ac:dyDescent="0.3">
      <c r="A1342" s="5">
        <v>42447</v>
      </c>
      <c r="B1342" s="6" t="s">
        <v>31</v>
      </c>
      <c r="C1342" s="6" t="s">
        <v>32</v>
      </c>
      <c r="D1342" s="7" t="s">
        <v>49</v>
      </c>
      <c r="E1342" s="7" t="s">
        <v>49</v>
      </c>
      <c r="F1342" s="6" t="s">
        <v>33</v>
      </c>
      <c r="G1342" s="7" t="s">
        <v>49</v>
      </c>
      <c r="H1342" s="7" t="s">
        <v>49</v>
      </c>
      <c r="I1342" s="6" t="s">
        <v>34</v>
      </c>
      <c r="J1342" s="6" t="s">
        <v>77</v>
      </c>
      <c r="K1342" s="6" t="s">
        <v>78</v>
      </c>
      <c r="L1342" s="6" t="s">
        <v>68</v>
      </c>
      <c r="M1342" s="6" t="s">
        <v>33</v>
      </c>
      <c r="N1342" s="7" t="s">
        <v>49</v>
      </c>
      <c r="O1342" s="7" t="s">
        <v>49</v>
      </c>
      <c r="P1342" s="6" t="s">
        <v>79</v>
      </c>
      <c r="Q1342" s="6" t="s">
        <v>39</v>
      </c>
      <c r="R1342" s="6" t="s">
        <v>67</v>
      </c>
      <c r="S1342" s="6" t="s">
        <v>68</v>
      </c>
      <c r="T1342" s="6" t="s">
        <v>69</v>
      </c>
      <c r="U1342" s="6" t="s">
        <v>70</v>
      </c>
      <c r="V1342" s="6" t="s">
        <v>43</v>
      </c>
      <c r="W1342" s="6" t="s">
        <v>44</v>
      </c>
      <c r="X1342" s="6" t="s">
        <v>45</v>
      </c>
      <c r="Y1342" s="6" t="s">
        <v>46</v>
      </c>
      <c r="Z1342" s="6" t="s">
        <v>231</v>
      </c>
      <c r="AA1342" s="6" t="s">
        <v>2715</v>
      </c>
      <c r="AB1342" s="7">
        <v>2</v>
      </c>
      <c r="AC1342" s="12" t="s">
        <v>3123</v>
      </c>
      <c r="AD1342" s="7"/>
      <c r="AE1342" s="7"/>
      <c r="AF1342" s="7">
        <v>26160</v>
      </c>
      <c r="AG1342" s="7">
        <v>26.16</v>
      </c>
      <c r="AH1342" s="7">
        <v>334000</v>
      </c>
    </row>
    <row r="1343" spans="1:34" ht="22" customHeight="1" x14ac:dyDescent="0.3">
      <c r="A1343" s="2">
        <v>42447</v>
      </c>
      <c r="B1343" s="3" t="s">
        <v>31</v>
      </c>
      <c r="C1343" s="3" t="s">
        <v>32</v>
      </c>
      <c r="D1343" s="4" t="s">
        <v>49</v>
      </c>
      <c r="E1343" s="4" t="s">
        <v>49</v>
      </c>
      <c r="F1343" s="3" t="s">
        <v>33</v>
      </c>
      <c r="G1343" s="4" t="s">
        <v>49</v>
      </c>
      <c r="H1343" s="4" t="s">
        <v>49</v>
      </c>
      <c r="I1343" s="3" t="s">
        <v>34</v>
      </c>
      <c r="J1343" s="3" t="s">
        <v>77</v>
      </c>
      <c r="K1343" s="3" t="s">
        <v>78</v>
      </c>
      <c r="L1343" s="3" t="s">
        <v>68</v>
      </c>
      <c r="M1343" s="3" t="s">
        <v>33</v>
      </c>
      <c r="N1343" s="4" t="s">
        <v>49</v>
      </c>
      <c r="O1343" s="4" t="s">
        <v>49</v>
      </c>
      <c r="P1343" s="3" t="s">
        <v>79</v>
      </c>
      <c r="Q1343" s="3" t="s">
        <v>39</v>
      </c>
      <c r="R1343" s="3" t="s">
        <v>67</v>
      </c>
      <c r="S1343" s="3" t="s">
        <v>68</v>
      </c>
      <c r="T1343" s="3" t="s">
        <v>69</v>
      </c>
      <c r="U1343" s="3" t="s">
        <v>70</v>
      </c>
      <c r="V1343" s="3" t="s">
        <v>43</v>
      </c>
      <c r="W1343" s="3" t="s">
        <v>44</v>
      </c>
      <c r="X1343" s="3" t="s">
        <v>45</v>
      </c>
      <c r="Y1343" s="3" t="s">
        <v>46</v>
      </c>
      <c r="Z1343" s="3" t="s">
        <v>210</v>
      </c>
      <c r="AA1343" s="3" t="s">
        <v>2716</v>
      </c>
      <c r="AB1343" s="4">
        <v>1</v>
      </c>
      <c r="AC1343" s="12" t="s">
        <v>3123</v>
      </c>
      <c r="AD1343" s="10"/>
      <c r="AE1343" s="10"/>
      <c r="AF1343" s="4">
        <v>5235</v>
      </c>
      <c r="AG1343" s="4">
        <v>5.24</v>
      </c>
      <c r="AH1343" s="4">
        <v>26800</v>
      </c>
    </row>
    <row r="1344" spans="1:34" ht="22" customHeight="1" x14ac:dyDescent="0.3">
      <c r="A1344" s="2">
        <v>42447</v>
      </c>
      <c r="B1344" s="3" t="s">
        <v>50</v>
      </c>
      <c r="C1344" s="3" t="s">
        <v>84</v>
      </c>
      <c r="D1344" s="3" t="s">
        <v>85</v>
      </c>
      <c r="E1344" s="3" t="s">
        <v>44</v>
      </c>
      <c r="F1344" s="3" t="s">
        <v>33</v>
      </c>
      <c r="G1344" s="4" t="s">
        <v>49</v>
      </c>
      <c r="H1344" s="4" t="s">
        <v>49</v>
      </c>
      <c r="I1344" s="3" t="s">
        <v>86</v>
      </c>
      <c r="J1344" s="3" t="s">
        <v>1624</v>
      </c>
      <c r="K1344" s="4" t="s">
        <v>49</v>
      </c>
      <c r="L1344" s="3" t="s">
        <v>61</v>
      </c>
      <c r="M1344" s="4" t="s">
        <v>49</v>
      </c>
      <c r="N1344" s="4" t="s">
        <v>49</v>
      </c>
      <c r="O1344" s="4" t="s">
        <v>49</v>
      </c>
      <c r="P1344" s="3" t="s">
        <v>1625</v>
      </c>
      <c r="Q1344" s="3" t="s">
        <v>39</v>
      </c>
      <c r="R1344" s="3" t="s">
        <v>60</v>
      </c>
      <c r="S1344" s="3" t="s">
        <v>61</v>
      </c>
      <c r="T1344" s="3" t="s">
        <v>62</v>
      </c>
      <c r="U1344" s="3" t="s">
        <v>56</v>
      </c>
      <c r="V1344" s="3" t="s">
        <v>90</v>
      </c>
      <c r="W1344" s="3" t="s">
        <v>44</v>
      </c>
      <c r="X1344" s="3" t="s">
        <v>91</v>
      </c>
      <c r="Y1344" s="3" t="s">
        <v>46</v>
      </c>
      <c r="Z1344" s="3" t="s">
        <v>2122</v>
      </c>
      <c r="AA1344" s="3" t="s">
        <v>2717</v>
      </c>
      <c r="AB1344" s="4">
        <v>2</v>
      </c>
      <c r="AC1344" s="12" t="s">
        <v>3123</v>
      </c>
      <c r="AD1344" s="10"/>
      <c r="AE1344" s="10"/>
      <c r="AF1344" s="4">
        <v>43094</v>
      </c>
      <c r="AG1344" s="4">
        <v>43.09</v>
      </c>
      <c r="AH1344" s="4">
        <v>151000</v>
      </c>
    </row>
    <row r="1345" spans="1:34" ht="22" customHeight="1" x14ac:dyDescent="0.3">
      <c r="A1345" s="2">
        <v>42445</v>
      </c>
      <c r="B1345" s="3" t="s">
        <v>50</v>
      </c>
      <c r="C1345" s="3" t="s">
        <v>84</v>
      </c>
      <c r="D1345" s="3" t="s">
        <v>85</v>
      </c>
      <c r="E1345" s="3" t="s">
        <v>44</v>
      </c>
      <c r="F1345" s="3" t="s">
        <v>33</v>
      </c>
      <c r="G1345" s="4" t="s">
        <v>49</v>
      </c>
      <c r="H1345" s="4" t="s">
        <v>49</v>
      </c>
      <c r="I1345" s="3" t="s">
        <v>86</v>
      </c>
      <c r="J1345" s="3" t="s">
        <v>2721</v>
      </c>
      <c r="K1345" s="4" t="s">
        <v>49</v>
      </c>
      <c r="L1345" s="3" t="s">
        <v>187</v>
      </c>
      <c r="M1345" s="4" t="s">
        <v>49</v>
      </c>
      <c r="N1345" s="4" t="s">
        <v>49</v>
      </c>
      <c r="O1345" s="4" t="s">
        <v>49</v>
      </c>
      <c r="P1345" s="3" t="s">
        <v>2722</v>
      </c>
      <c r="Q1345" s="3" t="s">
        <v>1550</v>
      </c>
      <c r="R1345" s="3" t="s">
        <v>96</v>
      </c>
      <c r="S1345" s="3" t="s">
        <v>97</v>
      </c>
      <c r="T1345" s="3" t="s">
        <v>98</v>
      </c>
      <c r="U1345" s="3" t="s">
        <v>99</v>
      </c>
      <c r="V1345" s="3" t="s">
        <v>90</v>
      </c>
      <c r="W1345" s="3" t="s">
        <v>44</v>
      </c>
      <c r="X1345" s="3" t="s">
        <v>91</v>
      </c>
      <c r="Y1345" s="3" t="s">
        <v>46</v>
      </c>
      <c r="Z1345" s="3" t="s">
        <v>781</v>
      </c>
      <c r="AA1345" s="3" t="s">
        <v>2723</v>
      </c>
      <c r="AB1345" s="4">
        <v>2</v>
      </c>
      <c r="AC1345" s="12" t="s">
        <v>3123</v>
      </c>
      <c r="AD1345" s="10"/>
      <c r="AE1345" s="10"/>
      <c r="AF1345" s="4">
        <v>34020</v>
      </c>
      <c r="AG1345" s="4">
        <v>34.020000000000003</v>
      </c>
      <c r="AH1345" s="4">
        <v>111000</v>
      </c>
    </row>
    <row r="1346" spans="1:34" ht="22" customHeight="1" x14ac:dyDescent="0.3">
      <c r="A1346" s="5">
        <v>42438</v>
      </c>
      <c r="B1346" s="6" t="s">
        <v>50</v>
      </c>
      <c r="C1346" s="6" t="s">
        <v>84</v>
      </c>
      <c r="D1346" s="6" t="s">
        <v>85</v>
      </c>
      <c r="E1346" s="6" t="s">
        <v>44</v>
      </c>
      <c r="F1346" s="6" t="s">
        <v>33</v>
      </c>
      <c r="G1346" s="7" t="s">
        <v>49</v>
      </c>
      <c r="H1346" s="7" t="s">
        <v>49</v>
      </c>
      <c r="I1346" s="6" t="s">
        <v>86</v>
      </c>
      <c r="J1346" s="6" t="s">
        <v>166</v>
      </c>
      <c r="K1346" s="7" t="s">
        <v>49</v>
      </c>
      <c r="L1346" s="6" t="s">
        <v>61</v>
      </c>
      <c r="M1346" s="7" t="s">
        <v>49</v>
      </c>
      <c r="N1346" s="7" t="s">
        <v>49</v>
      </c>
      <c r="O1346" s="7" t="s">
        <v>49</v>
      </c>
      <c r="P1346" s="6" t="s">
        <v>167</v>
      </c>
      <c r="Q1346" s="6" t="s">
        <v>39</v>
      </c>
      <c r="R1346" s="6" t="s">
        <v>106</v>
      </c>
      <c r="S1346" s="6" t="s">
        <v>61</v>
      </c>
      <c r="T1346" s="6" t="s">
        <v>107</v>
      </c>
      <c r="U1346" s="6" t="s">
        <v>56</v>
      </c>
      <c r="V1346" s="6" t="s">
        <v>90</v>
      </c>
      <c r="W1346" s="6" t="s">
        <v>44</v>
      </c>
      <c r="X1346" s="6" t="s">
        <v>91</v>
      </c>
      <c r="Y1346" s="6" t="s">
        <v>46</v>
      </c>
      <c r="Z1346" s="6" t="s">
        <v>405</v>
      </c>
      <c r="AA1346" s="6" t="s">
        <v>2726</v>
      </c>
      <c r="AB1346" s="7">
        <v>2</v>
      </c>
      <c r="AC1346" s="12" t="s">
        <v>3123</v>
      </c>
      <c r="AD1346" s="7"/>
      <c r="AE1346" s="7"/>
      <c r="AF1346" s="7">
        <v>44000</v>
      </c>
      <c r="AG1346" s="7">
        <v>44</v>
      </c>
      <c r="AH1346" s="7">
        <v>51300</v>
      </c>
    </row>
    <row r="1347" spans="1:34" ht="22" customHeight="1" x14ac:dyDescent="0.3">
      <c r="A1347" s="2">
        <v>42434</v>
      </c>
      <c r="B1347" s="3" t="s">
        <v>50</v>
      </c>
      <c r="C1347" s="3" t="s">
        <v>84</v>
      </c>
      <c r="D1347" s="3" t="s">
        <v>85</v>
      </c>
      <c r="E1347" s="3" t="s">
        <v>44</v>
      </c>
      <c r="F1347" s="3" t="s">
        <v>33</v>
      </c>
      <c r="G1347" s="4" t="s">
        <v>49</v>
      </c>
      <c r="H1347" s="4" t="s">
        <v>49</v>
      </c>
      <c r="I1347" s="3" t="s">
        <v>86</v>
      </c>
      <c r="J1347" s="3" t="s">
        <v>769</v>
      </c>
      <c r="K1347" s="4" t="s">
        <v>49</v>
      </c>
      <c r="L1347" s="3" t="s">
        <v>61</v>
      </c>
      <c r="M1347" s="3" t="s">
        <v>770</v>
      </c>
      <c r="N1347" s="4">
        <v>2539385563.1900001</v>
      </c>
      <c r="O1347" s="4" t="s">
        <v>49</v>
      </c>
      <c r="P1347" s="3" t="s">
        <v>771</v>
      </c>
      <c r="Q1347" s="3" t="s">
        <v>39</v>
      </c>
      <c r="R1347" s="3" t="s">
        <v>106</v>
      </c>
      <c r="S1347" s="3" t="s">
        <v>61</v>
      </c>
      <c r="T1347" s="3" t="s">
        <v>107</v>
      </c>
      <c r="U1347" s="3" t="s">
        <v>56</v>
      </c>
      <c r="V1347" s="3" t="s">
        <v>90</v>
      </c>
      <c r="W1347" s="3" t="s">
        <v>44</v>
      </c>
      <c r="X1347" s="3" t="s">
        <v>91</v>
      </c>
      <c r="Y1347" s="3" t="s">
        <v>46</v>
      </c>
      <c r="Z1347" s="3" t="s">
        <v>92</v>
      </c>
      <c r="AA1347" s="3" t="s">
        <v>2727</v>
      </c>
      <c r="AB1347" s="4">
        <v>1</v>
      </c>
      <c r="AC1347" s="12" t="s">
        <v>3123</v>
      </c>
      <c r="AD1347" s="10"/>
      <c r="AE1347" s="10"/>
      <c r="AF1347" s="4">
        <v>16680</v>
      </c>
      <c r="AG1347" s="4">
        <v>16.68</v>
      </c>
      <c r="AH1347" s="4">
        <v>75500</v>
      </c>
    </row>
    <row r="1348" spans="1:34" ht="22" customHeight="1" x14ac:dyDescent="0.3">
      <c r="A1348" s="5">
        <v>42433</v>
      </c>
      <c r="B1348" s="6" t="s">
        <v>31</v>
      </c>
      <c r="C1348" s="6" t="s">
        <v>32</v>
      </c>
      <c r="D1348" s="7" t="s">
        <v>49</v>
      </c>
      <c r="E1348" s="7" t="s">
        <v>49</v>
      </c>
      <c r="F1348" s="6" t="s">
        <v>33</v>
      </c>
      <c r="G1348" s="7" t="s">
        <v>49</v>
      </c>
      <c r="H1348" s="7" t="s">
        <v>49</v>
      </c>
      <c r="I1348" s="6" t="s">
        <v>34</v>
      </c>
      <c r="J1348" s="6" t="s">
        <v>77</v>
      </c>
      <c r="K1348" s="6" t="s">
        <v>78</v>
      </c>
      <c r="L1348" s="6" t="s">
        <v>68</v>
      </c>
      <c r="M1348" s="6" t="s">
        <v>33</v>
      </c>
      <c r="N1348" s="7" t="s">
        <v>49</v>
      </c>
      <c r="O1348" s="7" t="s">
        <v>49</v>
      </c>
      <c r="P1348" s="6" t="s">
        <v>79</v>
      </c>
      <c r="Q1348" s="6" t="s">
        <v>39</v>
      </c>
      <c r="R1348" s="6" t="s">
        <v>67</v>
      </c>
      <c r="S1348" s="6" t="s">
        <v>68</v>
      </c>
      <c r="T1348" s="6" t="s">
        <v>69</v>
      </c>
      <c r="U1348" s="6" t="s">
        <v>70</v>
      </c>
      <c r="V1348" s="6" t="s">
        <v>43</v>
      </c>
      <c r="W1348" s="6" t="s">
        <v>44</v>
      </c>
      <c r="X1348" s="6" t="s">
        <v>45</v>
      </c>
      <c r="Y1348" s="6" t="s">
        <v>46</v>
      </c>
      <c r="Z1348" s="6" t="s">
        <v>1213</v>
      </c>
      <c r="AA1348" s="6" t="s">
        <v>2728</v>
      </c>
      <c r="AB1348" s="7">
        <v>1</v>
      </c>
      <c r="AC1348" s="12" t="s">
        <v>3123</v>
      </c>
      <c r="AD1348" s="7"/>
      <c r="AE1348" s="7"/>
      <c r="AF1348" s="7">
        <v>7970</v>
      </c>
      <c r="AG1348" s="7">
        <v>7.97</v>
      </c>
      <c r="AH1348" s="7">
        <v>243000</v>
      </c>
    </row>
    <row r="1349" spans="1:34" ht="22" customHeight="1" x14ac:dyDescent="0.3">
      <c r="A1349" s="5">
        <v>42433</v>
      </c>
      <c r="B1349" s="6" t="s">
        <v>31</v>
      </c>
      <c r="C1349" s="6" t="s">
        <v>32</v>
      </c>
      <c r="D1349" s="7" t="s">
        <v>49</v>
      </c>
      <c r="E1349" s="7" t="s">
        <v>49</v>
      </c>
      <c r="F1349" s="6" t="s">
        <v>33</v>
      </c>
      <c r="G1349" s="7" t="s">
        <v>49</v>
      </c>
      <c r="H1349" s="7" t="s">
        <v>49</v>
      </c>
      <c r="I1349" s="6" t="s">
        <v>34</v>
      </c>
      <c r="J1349" s="6" t="s">
        <v>65</v>
      </c>
      <c r="K1349" s="7" t="s">
        <v>49</v>
      </c>
      <c r="L1349" s="7" t="s">
        <v>49</v>
      </c>
      <c r="M1349" s="6" t="s">
        <v>33</v>
      </c>
      <c r="N1349" s="7" t="s">
        <v>49</v>
      </c>
      <c r="O1349" s="7" t="s">
        <v>49</v>
      </c>
      <c r="P1349" s="6" t="s">
        <v>66</v>
      </c>
      <c r="Q1349" s="6" t="s">
        <v>39</v>
      </c>
      <c r="R1349" s="6" t="s">
        <v>67</v>
      </c>
      <c r="S1349" s="6" t="s">
        <v>68</v>
      </c>
      <c r="T1349" s="6" t="s">
        <v>69</v>
      </c>
      <c r="U1349" s="6" t="s">
        <v>70</v>
      </c>
      <c r="V1349" s="6" t="s">
        <v>43</v>
      </c>
      <c r="W1349" s="6" t="s">
        <v>44</v>
      </c>
      <c r="X1349" s="6" t="s">
        <v>45</v>
      </c>
      <c r="Y1349" s="6" t="s">
        <v>46</v>
      </c>
      <c r="Z1349" s="6" t="s">
        <v>73</v>
      </c>
      <c r="AA1349" s="6" t="s">
        <v>2730</v>
      </c>
      <c r="AB1349" s="7">
        <v>1</v>
      </c>
      <c r="AC1349" s="12" t="s">
        <v>3123</v>
      </c>
      <c r="AD1349" s="7"/>
      <c r="AE1349" s="7"/>
      <c r="AF1349" s="7">
        <v>17618</v>
      </c>
      <c r="AG1349" s="7">
        <v>17.62</v>
      </c>
      <c r="AH1349" s="7">
        <v>117000</v>
      </c>
    </row>
    <row r="1350" spans="1:34" ht="22" customHeight="1" x14ac:dyDescent="0.3">
      <c r="A1350" s="5">
        <v>42431</v>
      </c>
      <c r="B1350" s="6" t="s">
        <v>50</v>
      </c>
      <c r="C1350" s="6" t="s">
        <v>84</v>
      </c>
      <c r="D1350" s="6" t="s">
        <v>85</v>
      </c>
      <c r="E1350" s="6" t="s">
        <v>44</v>
      </c>
      <c r="F1350" s="6" t="s">
        <v>33</v>
      </c>
      <c r="G1350" s="7" t="s">
        <v>49</v>
      </c>
      <c r="H1350" s="7" t="s">
        <v>49</v>
      </c>
      <c r="I1350" s="6" t="s">
        <v>86</v>
      </c>
      <c r="J1350" s="6" t="s">
        <v>2721</v>
      </c>
      <c r="K1350" s="7" t="s">
        <v>49</v>
      </c>
      <c r="L1350" s="6" t="s">
        <v>187</v>
      </c>
      <c r="M1350" s="7" t="s">
        <v>49</v>
      </c>
      <c r="N1350" s="7" t="s">
        <v>49</v>
      </c>
      <c r="O1350" s="7" t="s">
        <v>49</v>
      </c>
      <c r="P1350" s="6" t="s">
        <v>2722</v>
      </c>
      <c r="Q1350" s="6" t="s">
        <v>39</v>
      </c>
      <c r="R1350" s="6" t="s">
        <v>96</v>
      </c>
      <c r="S1350" s="6" t="s">
        <v>97</v>
      </c>
      <c r="T1350" s="6" t="s">
        <v>98</v>
      </c>
      <c r="U1350" s="6" t="s">
        <v>99</v>
      </c>
      <c r="V1350" s="6" t="s">
        <v>90</v>
      </c>
      <c r="W1350" s="6" t="s">
        <v>44</v>
      </c>
      <c r="X1350" s="6" t="s">
        <v>91</v>
      </c>
      <c r="Y1350" s="6" t="s">
        <v>46</v>
      </c>
      <c r="Z1350" s="6" t="s">
        <v>781</v>
      </c>
      <c r="AA1350" s="6" t="s">
        <v>2732</v>
      </c>
      <c r="AB1350" s="7">
        <v>2</v>
      </c>
      <c r="AC1350" s="12" t="s">
        <v>3123</v>
      </c>
      <c r="AD1350" s="7"/>
      <c r="AE1350" s="7"/>
      <c r="AF1350" s="7">
        <v>34029</v>
      </c>
      <c r="AG1350" s="7">
        <v>34.03</v>
      </c>
      <c r="AH1350" s="7">
        <v>111000</v>
      </c>
    </row>
    <row r="1351" spans="1:34" ht="22" customHeight="1" x14ac:dyDescent="0.3">
      <c r="A1351" s="5">
        <v>42426</v>
      </c>
      <c r="B1351" s="6" t="s">
        <v>31</v>
      </c>
      <c r="C1351" s="6" t="s">
        <v>32</v>
      </c>
      <c r="D1351" s="7" t="s">
        <v>49</v>
      </c>
      <c r="E1351" s="7" t="s">
        <v>49</v>
      </c>
      <c r="F1351" s="6" t="s">
        <v>33</v>
      </c>
      <c r="G1351" s="7" t="s">
        <v>49</v>
      </c>
      <c r="H1351" s="7" t="s">
        <v>49</v>
      </c>
      <c r="I1351" s="6" t="s">
        <v>34</v>
      </c>
      <c r="J1351" s="6" t="s">
        <v>65</v>
      </c>
      <c r="K1351" s="7" t="s">
        <v>49</v>
      </c>
      <c r="L1351" s="7" t="s">
        <v>49</v>
      </c>
      <c r="M1351" s="6" t="s">
        <v>33</v>
      </c>
      <c r="N1351" s="7" t="s">
        <v>49</v>
      </c>
      <c r="O1351" s="7" t="s">
        <v>49</v>
      </c>
      <c r="P1351" s="6" t="s">
        <v>66</v>
      </c>
      <c r="Q1351" s="6" t="s">
        <v>39</v>
      </c>
      <c r="R1351" s="6" t="s">
        <v>67</v>
      </c>
      <c r="S1351" s="6" t="s">
        <v>68</v>
      </c>
      <c r="T1351" s="6" t="s">
        <v>69</v>
      </c>
      <c r="U1351" s="6" t="s">
        <v>70</v>
      </c>
      <c r="V1351" s="6" t="s">
        <v>43</v>
      </c>
      <c r="W1351" s="6" t="s">
        <v>44</v>
      </c>
      <c r="X1351" s="6" t="s">
        <v>45</v>
      </c>
      <c r="Y1351" s="6" t="s">
        <v>46</v>
      </c>
      <c r="Z1351" s="6" t="s">
        <v>71</v>
      </c>
      <c r="AA1351" s="6" t="s">
        <v>2735</v>
      </c>
      <c r="AB1351" s="7">
        <v>12</v>
      </c>
      <c r="AC1351" s="12" t="s">
        <v>3123</v>
      </c>
      <c r="AD1351" s="7"/>
      <c r="AE1351" s="7"/>
      <c r="AF1351" s="7">
        <v>134088</v>
      </c>
      <c r="AG1351" s="7">
        <v>134.09</v>
      </c>
      <c r="AH1351" s="7">
        <v>911000</v>
      </c>
    </row>
    <row r="1352" spans="1:34" ht="22" customHeight="1" x14ac:dyDescent="0.3">
      <c r="A1352" s="5">
        <v>42425</v>
      </c>
      <c r="B1352" s="6" t="s">
        <v>50</v>
      </c>
      <c r="C1352" s="6" t="s">
        <v>84</v>
      </c>
      <c r="D1352" s="6" t="s">
        <v>85</v>
      </c>
      <c r="E1352" s="6" t="s">
        <v>44</v>
      </c>
      <c r="F1352" s="6" t="s">
        <v>33</v>
      </c>
      <c r="G1352" s="7" t="s">
        <v>49</v>
      </c>
      <c r="H1352" s="7" t="s">
        <v>49</v>
      </c>
      <c r="I1352" s="6" t="s">
        <v>86</v>
      </c>
      <c r="J1352" s="6" t="s">
        <v>1624</v>
      </c>
      <c r="K1352" s="7" t="s">
        <v>49</v>
      </c>
      <c r="L1352" s="6" t="s">
        <v>61</v>
      </c>
      <c r="M1352" s="7" t="s">
        <v>49</v>
      </c>
      <c r="N1352" s="7" t="s">
        <v>49</v>
      </c>
      <c r="O1352" s="7" t="s">
        <v>49</v>
      </c>
      <c r="P1352" s="6" t="s">
        <v>1625</v>
      </c>
      <c r="Q1352" s="6" t="s">
        <v>39</v>
      </c>
      <c r="R1352" s="6" t="s">
        <v>60</v>
      </c>
      <c r="S1352" s="6" t="s">
        <v>61</v>
      </c>
      <c r="T1352" s="6" t="s">
        <v>62</v>
      </c>
      <c r="U1352" s="6" t="s">
        <v>56</v>
      </c>
      <c r="V1352" s="6" t="s">
        <v>90</v>
      </c>
      <c r="W1352" s="6" t="s">
        <v>44</v>
      </c>
      <c r="X1352" s="6" t="s">
        <v>91</v>
      </c>
      <c r="Y1352" s="6" t="s">
        <v>46</v>
      </c>
      <c r="Z1352" s="6" t="s">
        <v>2122</v>
      </c>
      <c r="AA1352" s="6" t="s">
        <v>2737</v>
      </c>
      <c r="AB1352" s="7">
        <v>7</v>
      </c>
      <c r="AC1352" s="12" t="s">
        <v>3123</v>
      </c>
      <c r="AD1352" s="7"/>
      <c r="AE1352" s="7"/>
      <c r="AF1352" s="7">
        <v>150830</v>
      </c>
      <c r="AG1352" s="7">
        <v>150.83000000000001</v>
      </c>
      <c r="AH1352" s="7">
        <v>526000</v>
      </c>
    </row>
    <row r="1353" spans="1:34" ht="22" customHeight="1" x14ac:dyDescent="0.3">
      <c r="A1353" s="2">
        <v>42424</v>
      </c>
      <c r="B1353" s="3" t="s">
        <v>50</v>
      </c>
      <c r="C1353" s="3" t="s">
        <v>32</v>
      </c>
      <c r="D1353" s="4" t="s">
        <v>49</v>
      </c>
      <c r="E1353" s="4" t="s">
        <v>49</v>
      </c>
      <c r="F1353" s="3" t="s">
        <v>33</v>
      </c>
      <c r="G1353" s="4" t="s">
        <v>49</v>
      </c>
      <c r="H1353" s="4" t="s">
        <v>49</v>
      </c>
      <c r="I1353" s="3" t="s">
        <v>34</v>
      </c>
      <c r="J1353" s="3" t="s">
        <v>628</v>
      </c>
      <c r="K1353" s="3" t="s">
        <v>514</v>
      </c>
      <c r="L1353" s="3" t="s">
        <v>113</v>
      </c>
      <c r="M1353" s="4" t="s">
        <v>49</v>
      </c>
      <c r="N1353" s="4" t="s">
        <v>49</v>
      </c>
      <c r="O1353" s="4" t="s">
        <v>49</v>
      </c>
      <c r="P1353" s="3" t="s">
        <v>629</v>
      </c>
      <c r="Q1353" s="3" t="s">
        <v>39</v>
      </c>
      <c r="R1353" s="3" t="s">
        <v>115</v>
      </c>
      <c r="S1353" s="3" t="s">
        <v>113</v>
      </c>
      <c r="T1353" s="3" t="s">
        <v>116</v>
      </c>
      <c r="U1353" s="3" t="s">
        <v>117</v>
      </c>
      <c r="V1353" s="3" t="s">
        <v>43</v>
      </c>
      <c r="W1353" s="3" t="s">
        <v>44</v>
      </c>
      <c r="X1353" s="3" t="s">
        <v>45</v>
      </c>
      <c r="Y1353" s="3" t="s">
        <v>46</v>
      </c>
      <c r="Z1353" s="3" t="s">
        <v>339</v>
      </c>
      <c r="AA1353" s="3" t="s">
        <v>2738</v>
      </c>
      <c r="AB1353" s="4">
        <v>1</v>
      </c>
      <c r="AC1353" s="12" t="s">
        <v>3123</v>
      </c>
      <c r="AD1353" s="10"/>
      <c r="AE1353" s="10"/>
      <c r="AF1353" s="4">
        <v>17440</v>
      </c>
      <c r="AG1353" s="4">
        <v>17.440000000000001</v>
      </c>
      <c r="AH1353" s="4">
        <v>50100</v>
      </c>
    </row>
    <row r="1354" spans="1:34" ht="22" customHeight="1" x14ac:dyDescent="0.3">
      <c r="A1354" s="5">
        <v>42424</v>
      </c>
      <c r="B1354" s="6" t="s">
        <v>50</v>
      </c>
      <c r="C1354" s="6" t="s">
        <v>84</v>
      </c>
      <c r="D1354" s="6" t="s">
        <v>85</v>
      </c>
      <c r="E1354" s="6" t="s">
        <v>44</v>
      </c>
      <c r="F1354" s="6" t="s">
        <v>33</v>
      </c>
      <c r="G1354" s="7" t="s">
        <v>49</v>
      </c>
      <c r="H1354" s="7" t="s">
        <v>49</v>
      </c>
      <c r="I1354" s="6" t="s">
        <v>86</v>
      </c>
      <c r="J1354" s="6" t="s">
        <v>966</v>
      </c>
      <c r="K1354" s="7" t="s">
        <v>49</v>
      </c>
      <c r="L1354" s="6" t="s">
        <v>61</v>
      </c>
      <c r="M1354" s="6" t="s">
        <v>967</v>
      </c>
      <c r="N1354" s="7" t="s">
        <v>49</v>
      </c>
      <c r="O1354" s="7" t="s">
        <v>49</v>
      </c>
      <c r="P1354" s="6" t="s">
        <v>968</v>
      </c>
      <c r="Q1354" s="6" t="s">
        <v>39</v>
      </c>
      <c r="R1354" s="6" t="s">
        <v>106</v>
      </c>
      <c r="S1354" s="6" t="s">
        <v>61</v>
      </c>
      <c r="T1354" s="6" t="s">
        <v>107</v>
      </c>
      <c r="U1354" s="6" t="s">
        <v>56</v>
      </c>
      <c r="V1354" s="6" t="s">
        <v>90</v>
      </c>
      <c r="W1354" s="6" t="s">
        <v>44</v>
      </c>
      <c r="X1354" s="6" t="s">
        <v>91</v>
      </c>
      <c r="Y1354" s="6" t="s">
        <v>46</v>
      </c>
      <c r="Z1354" s="6" t="s">
        <v>129</v>
      </c>
      <c r="AA1354" s="6" t="s">
        <v>2739</v>
      </c>
      <c r="AB1354" s="7">
        <v>1</v>
      </c>
      <c r="AC1354" s="12" t="s">
        <v>3123</v>
      </c>
      <c r="AD1354" s="7"/>
      <c r="AE1354" s="7"/>
      <c r="AF1354" s="7">
        <v>17560</v>
      </c>
      <c r="AG1354" s="7">
        <v>17.559999999999999</v>
      </c>
      <c r="AH1354" s="7">
        <v>88200</v>
      </c>
    </row>
    <row r="1355" spans="1:34" ht="22" customHeight="1" x14ac:dyDescent="0.3">
      <c r="A1355" s="2">
        <v>42422</v>
      </c>
      <c r="B1355" s="3" t="s">
        <v>50</v>
      </c>
      <c r="C1355" s="3" t="s">
        <v>32</v>
      </c>
      <c r="D1355" s="4" t="s">
        <v>49</v>
      </c>
      <c r="E1355" s="4" t="s">
        <v>49</v>
      </c>
      <c r="F1355" s="3" t="s">
        <v>33</v>
      </c>
      <c r="G1355" s="4" t="s">
        <v>49</v>
      </c>
      <c r="H1355" s="4" t="s">
        <v>49</v>
      </c>
      <c r="I1355" s="3" t="s">
        <v>34</v>
      </c>
      <c r="J1355" s="3" t="s">
        <v>2681</v>
      </c>
      <c r="K1355" s="4" t="s">
        <v>49</v>
      </c>
      <c r="L1355" s="4" t="s">
        <v>49</v>
      </c>
      <c r="M1355" s="3" t="s">
        <v>2682</v>
      </c>
      <c r="N1355" s="4" t="s">
        <v>49</v>
      </c>
      <c r="O1355" s="4" t="s">
        <v>49</v>
      </c>
      <c r="P1355" s="3" t="s">
        <v>2683</v>
      </c>
      <c r="Q1355" s="3" t="s">
        <v>39</v>
      </c>
      <c r="R1355" s="3" t="s">
        <v>310</v>
      </c>
      <c r="S1355" s="3" t="s">
        <v>307</v>
      </c>
      <c r="T1355" s="3" t="s">
        <v>311</v>
      </c>
      <c r="U1355" s="3" t="s">
        <v>56</v>
      </c>
      <c r="V1355" s="3" t="s">
        <v>43</v>
      </c>
      <c r="W1355" s="3" t="s">
        <v>44</v>
      </c>
      <c r="X1355" s="3" t="s">
        <v>45</v>
      </c>
      <c r="Y1355" s="3" t="s">
        <v>46</v>
      </c>
      <c r="Z1355" s="3" t="s">
        <v>140</v>
      </c>
      <c r="AA1355" s="3" t="s">
        <v>2740</v>
      </c>
      <c r="AB1355" s="4">
        <v>5</v>
      </c>
      <c r="AC1355" s="12" t="s">
        <v>3123</v>
      </c>
      <c r="AD1355" s="10"/>
      <c r="AE1355" s="10"/>
      <c r="AF1355" s="4">
        <v>95730</v>
      </c>
      <c r="AG1355" s="4">
        <v>95.73</v>
      </c>
      <c r="AH1355" s="4">
        <v>86500</v>
      </c>
    </row>
    <row r="1356" spans="1:34" ht="22" customHeight="1" x14ac:dyDescent="0.3">
      <c r="A1356" s="5">
        <v>42419</v>
      </c>
      <c r="B1356" s="6" t="s">
        <v>31</v>
      </c>
      <c r="C1356" s="6" t="s">
        <v>32</v>
      </c>
      <c r="D1356" s="7" t="s">
        <v>49</v>
      </c>
      <c r="E1356" s="7" t="s">
        <v>49</v>
      </c>
      <c r="F1356" s="6" t="s">
        <v>33</v>
      </c>
      <c r="G1356" s="7" t="s">
        <v>49</v>
      </c>
      <c r="H1356" s="7" t="s">
        <v>49</v>
      </c>
      <c r="I1356" s="6" t="s">
        <v>34</v>
      </c>
      <c r="J1356" s="6" t="s">
        <v>65</v>
      </c>
      <c r="K1356" s="7" t="s">
        <v>49</v>
      </c>
      <c r="L1356" s="7" t="s">
        <v>49</v>
      </c>
      <c r="M1356" s="6" t="s">
        <v>33</v>
      </c>
      <c r="N1356" s="7" t="s">
        <v>49</v>
      </c>
      <c r="O1356" s="7" t="s">
        <v>49</v>
      </c>
      <c r="P1356" s="6" t="s">
        <v>66</v>
      </c>
      <c r="Q1356" s="6" t="s">
        <v>39</v>
      </c>
      <c r="R1356" s="6" t="s">
        <v>67</v>
      </c>
      <c r="S1356" s="6" t="s">
        <v>68</v>
      </c>
      <c r="T1356" s="6" t="s">
        <v>69</v>
      </c>
      <c r="U1356" s="6" t="s">
        <v>70</v>
      </c>
      <c r="V1356" s="6" t="s">
        <v>43</v>
      </c>
      <c r="W1356" s="6" t="s">
        <v>44</v>
      </c>
      <c r="X1356" s="6" t="s">
        <v>45</v>
      </c>
      <c r="Y1356" s="6" t="s">
        <v>46</v>
      </c>
      <c r="Z1356" s="6" t="s">
        <v>71</v>
      </c>
      <c r="AA1356" s="6" t="s">
        <v>2741</v>
      </c>
      <c r="AB1356" s="7">
        <v>2</v>
      </c>
      <c r="AC1356" s="12" t="s">
        <v>3123</v>
      </c>
      <c r="AD1356" s="7"/>
      <c r="AE1356" s="7"/>
      <c r="AF1356" s="7">
        <v>22348</v>
      </c>
      <c r="AG1356" s="7">
        <v>22.35</v>
      </c>
      <c r="AH1356" s="7">
        <v>152000</v>
      </c>
    </row>
    <row r="1357" spans="1:34" ht="22" customHeight="1" x14ac:dyDescent="0.3">
      <c r="A1357" s="5">
        <v>42419</v>
      </c>
      <c r="B1357" s="6" t="s">
        <v>31</v>
      </c>
      <c r="C1357" s="6" t="s">
        <v>32</v>
      </c>
      <c r="D1357" s="7" t="s">
        <v>49</v>
      </c>
      <c r="E1357" s="7" t="s">
        <v>49</v>
      </c>
      <c r="F1357" s="6" t="s">
        <v>33</v>
      </c>
      <c r="G1357" s="7" t="s">
        <v>49</v>
      </c>
      <c r="H1357" s="7" t="s">
        <v>49</v>
      </c>
      <c r="I1357" s="6" t="s">
        <v>34</v>
      </c>
      <c r="J1357" s="6" t="s">
        <v>65</v>
      </c>
      <c r="K1357" s="7" t="s">
        <v>49</v>
      </c>
      <c r="L1357" s="7" t="s">
        <v>49</v>
      </c>
      <c r="M1357" s="6" t="s">
        <v>33</v>
      </c>
      <c r="N1357" s="7" t="s">
        <v>49</v>
      </c>
      <c r="O1357" s="7" t="s">
        <v>49</v>
      </c>
      <c r="P1357" s="6" t="s">
        <v>66</v>
      </c>
      <c r="Q1357" s="6" t="s">
        <v>39</v>
      </c>
      <c r="R1357" s="6" t="s">
        <v>67</v>
      </c>
      <c r="S1357" s="6" t="s">
        <v>68</v>
      </c>
      <c r="T1357" s="6" t="s">
        <v>69</v>
      </c>
      <c r="U1357" s="6" t="s">
        <v>70</v>
      </c>
      <c r="V1357" s="6" t="s">
        <v>43</v>
      </c>
      <c r="W1357" s="6" t="s">
        <v>44</v>
      </c>
      <c r="X1357" s="6" t="s">
        <v>45</v>
      </c>
      <c r="Y1357" s="6" t="s">
        <v>46</v>
      </c>
      <c r="Z1357" s="6" t="s">
        <v>71</v>
      </c>
      <c r="AA1357" s="6" t="s">
        <v>2743</v>
      </c>
      <c r="AB1357" s="7">
        <v>10</v>
      </c>
      <c r="AC1357" s="12" t="s">
        <v>3123</v>
      </c>
      <c r="AD1357" s="7"/>
      <c r="AE1357" s="7"/>
      <c r="AF1357" s="7">
        <v>111740</v>
      </c>
      <c r="AG1357" s="7">
        <v>111.74</v>
      </c>
      <c r="AH1357" s="7">
        <v>759000</v>
      </c>
    </row>
    <row r="1358" spans="1:34" ht="22" customHeight="1" x14ac:dyDescent="0.3">
      <c r="A1358" s="2">
        <v>42418</v>
      </c>
      <c r="B1358" s="3" t="s">
        <v>50</v>
      </c>
      <c r="C1358" s="3" t="s">
        <v>32</v>
      </c>
      <c r="D1358" s="4" t="s">
        <v>49</v>
      </c>
      <c r="E1358" s="4" t="s">
        <v>49</v>
      </c>
      <c r="F1358" s="3" t="s">
        <v>33</v>
      </c>
      <c r="G1358" s="4" t="s">
        <v>49</v>
      </c>
      <c r="H1358" s="4" t="s">
        <v>49</v>
      </c>
      <c r="I1358" s="3" t="s">
        <v>34</v>
      </c>
      <c r="J1358" s="3" t="s">
        <v>628</v>
      </c>
      <c r="K1358" s="3" t="s">
        <v>514</v>
      </c>
      <c r="L1358" s="3" t="s">
        <v>113</v>
      </c>
      <c r="M1358" s="4" t="s">
        <v>49</v>
      </c>
      <c r="N1358" s="4" t="s">
        <v>49</v>
      </c>
      <c r="O1358" s="4" t="s">
        <v>49</v>
      </c>
      <c r="P1358" s="3" t="s">
        <v>629</v>
      </c>
      <c r="Q1358" s="3" t="s">
        <v>39</v>
      </c>
      <c r="R1358" s="3" t="s">
        <v>115</v>
      </c>
      <c r="S1358" s="3" t="s">
        <v>113</v>
      </c>
      <c r="T1358" s="3" t="s">
        <v>116</v>
      </c>
      <c r="U1358" s="3" t="s">
        <v>117</v>
      </c>
      <c r="V1358" s="3" t="s">
        <v>90</v>
      </c>
      <c r="W1358" s="3" t="s">
        <v>44</v>
      </c>
      <c r="X1358" s="3" t="s">
        <v>91</v>
      </c>
      <c r="Y1358" s="3" t="s">
        <v>46</v>
      </c>
      <c r="Z1358" s="3" t="s">
        <v>339</v>
      </c>
      <c r="AA1358" s="3" t="s">
        <v>2744</v>
      </c>
      <c r="AB1358" s="4">
        <v>1</v>
      </c>
      <c r="AC1358" s="12" t="s">
        <v>3123</v>
      </c>
      <c r="AD1358" s="10"/>
      <c r="AE1358" s="10"/>
      <c r="AF1358" s="4">
        <v>18320</v>
      </c>
      <c r="AG1358" s="4">
        <v>18.32</v>
      </c>
      <c r="AH1358" s="4">
        <v>52600</v>
      </c>
    </row>
    <row r="1359" spans="1:34" ht="22" customHeight="1" x14ac:dyDescent="0.3">
      <c r="A1359" s="5">
        <v>42418</v>
      </c>
      <c r="B1359" s="6" t="s">
        <v>50</v>
      </c>
      <c r="C1359" s="6" t="s">
        <v>84</v>
      </c>
      <c r="D1359" s="6" t="s">
        <v>85</v>
      </c>
      <c r="E1359" s="6" t="s">
        <v>44</v>
      </c>
      <c r="F1359" s="6" t="s">
        <v>33</v>
      </c>
      <c r="G1359" s="7" t="s">
        <v>49</v>
      </c>
      <c r="H1359" s="7" t="s">
        <v>49</v>
      </c>
      <c r="I1359" s="6" t="s">
        <v>86</v>
      </c>
      <c r="J1359" s="6" t="s">
        <v>1969</v>
      </c>
      <c r="K1359" s="6" t="s">
        <v>818</v>
      </c>
      <c r="L1359" s="6" t="s">
        <v>61</v>
      </c>
      <c r="M1359" s="6" t="s">
        <v>1272</v>
      </c>
      <c r="N1359" s="8">
        <v>344101093</v>
      </c>
      <c r="O1359" s="7" t="s">
        <v>49</v>
      </c>
      <c r="P1359" s="6" t="s">
        <v>1970</v>
      </c>
      <c r="Q1359" s="6" t="s">
        <v>39</v>
      </c>
      <c r="R1359" s="6" t="s">
        <v>60</v>
      </c>
      <c r="S1359" s="6" t="s">
        <v>61</v>
      </c>
      <c r="T1359" s="6" t="s">
        <v>62</v>
      </c>
      <c r="U1359" s="6" t="s">
        <v>56</v>
      </c>
      <c r="V1359" s="6" t="s">
        <v>90</v>
      </c>
      <c r="W1359" s="6" t="s">
        <v>44</v>
      </c>
      <c r="X1359" s="6" t="s">
        <v>91</v>
      </c>
      <c r="Y1359" s="6" t="s">
        <v>46</v>
      </c>
      <c r="Z1359" s="6" t="s">
        <v>256</v>
      </c>
      <c r="AA1359" s="6" t="s">
        <v>2745</v>
      </c>
      <c r="AB1359" s="7">
        <v>1</v>
      </c>
      <c r="AC1359" s="12" t="s">
        <v>3123</v>
      </c>
      <c r="AD1359" s="7"/>
      <c r="AE1359" s="7"/>
      <c r="AF1359" s="7">
        <v>16840</v>
      </c>
      <c r="AG1359" s="7">
        <v>16.84</v>
      </c>
      <c r="AH1359" s="7">
        <v>102000</v>
      </c>
    </row>
    <row r="1360" spans="1:34" ht="22" customHeight="1" x14ac:dyDescent="0.3">
      <c r="A1360" s="2">
        <v>42416</v>
      </c>
      <c r="B1360" s="3" t="s">
        <v>50</v>
      </c>
      <c r="C1360" s="3" t="s">
        <v>32</v>
      </c>
      <c r="D1360" s="4" t="s">
        <v>49</v>
      </c>
      <c r="E1360" s="4" t="s">
        <v>49</v>
      </c>
      <c r="F1360" s="3" t="s">
        <v>33</v>
      </c>
      <c r="G1360" s="4" t="s">
        <v>49</v>
      </c>
      <c r="H1360" s="4" t="s">
        <v>49</v>
      </c>
      <c r="I1360" s="3" t="s">
        <v>34</v>
      </c>
      <c r="J1360" s="3" t="s">
        <v>2681</v>
      </c>
      <c r="K1360" s="4" t="s">
        <v>49</v>
      </c>
      <c r="L1360" s="4" t="s">
        <v>49</v>
      </c>
      <c r="M1360" s="3" t="s">
        <v>2682</v>
      </c>
      <c r="N1360" s="4" t="s">
        <v>49</v>
      </c>
      <c r="O1360" s="4" t="s">
        <v>49</v>
      </c>
      <c r="P1360" s="3" t="s">
        <v>2683</v>
      </c>
      <c r="Q1360" s="3" t="s">
        <v>39</v>
      </c>
      <c r="R1360" s="3" t="s">
        <v>310</v>
      </c>
      <c r="S1360" s="3" t="s">
        <v>307</v>
      </c>
      <c r="T1360" s="3" t="s">
        <v>311</v>
      </c>
      <c r="U1360" s="3" t="s">
        <v>56</v>
      </c>
      <c r="V1360" s="3" t="s">
        <v>43</v>
      </c>
      <c r="W1360" s="3" t="s">
        <v>44</v>
      </c>
      <c r="X1360" s="3" t="s">
        <v>45</v>
      </c>
      <c r="Y1360" s="3" t="s">
        <v>46</v>
      </c>
      <c r="Z1360" s="3" t="s">
        <v>140</v>
      </c>
      <c r="AA1360" s="3" t="s">
        <v>2746</v>
      </c>
      <c r="AB1360" s="4">
        <v>6</v>
      </c>
      <c r="AC1360" s="12" t="s">
        <v>3123</v>
      </c>
      <c r="AD1360" s="10"/>
      <c r="AE1360" s="10"/>
      <c r="AF1360" s="4">
        <v>115110</v>
      </c>
      <c r="AG1360" s="4">
        <v>115.11</v>
      </c>
      <c r="AH1360" s="4">
        <v>104000</v>
      </c>
    </row>
    <row r="1361" spans="1:34" ht="22" customHeight="1" x14ac:dyDescent="0.3">
      <c r="A1361" s="5">
        <v>42414</v>
      </c>
      <c r="B1361" s="6" t="s">
        <v>50</v>
      </c>
      <c r="C1361" s="6" t="s">
        <v>32</v>
      </c>
      <c r="D1361" s="7" t="s">
        <v>49</v>
      </c>
      <c r="E1361" s="7" t="s">
        <v>49</v>
      </c>
      <c r="F1361" s="6" t="s">
        <v>33</v>
      </c>
      <c r="G1361" s="7" t="s">
        <v>49</v>
      </c>
      <c r="H1361" s="7" t="s">
        <v>49</v>
      </c>
      <c r="I1361" s="6" t="s">
        <v>34</v>
      </c>
      <c r="J1361" s="6" t="s">
        <v>278</v>
      </c>
      <c r="K1361" s="7" t="s">
        <v>49</v>
      </c>
      <c r="L1361" s="7" t="s">
        <v>49</v>
      </c>
      <c r="M1361" s="6" t="s">
        <v>33</v>
      </c>
      <c r="N1361" s="7">
        <v>760485634</v>
      </c>
      <c r="O1361" s="7" t="s">
        <v>49</v>
      </c>
      <c r="P1361" s="6" t="s">
        <v>279</v>
      </c>
      <c r="Q1361" s="6" t="s">
        <v>39</v>
      </c>
      <c r="R1361" s="6" t="s">
        <v>60</v>
      </c>
      <c r="S1361" s="6" t="s">
        <v>61</v>
      </c>
      <c r="T1361" s="6" t="s">
        <v>62</v>
      </c>
      <c r="U1361" s="6" t="s">
        <v>56</v>
      </c>
      <c r="V1361" s="6" t="s">
        <v>43</v>
      </c>
      <c r="W1361" s="6" t="s">
        <v>44</v>
      </c>
      <c r="X1361" s="6" t="s">
        <v>45</v>
      </c>
      <c r="Y1361" s="6" t="s">
        <v>46</v>
      </c>
      <c r="Z1361" s="6" t="s">
        <v>80</v>
      </c>
      <c r="AA1361" s="6" t="s">
        <v>2747</v>
      </c>
      <c r="AB1361" s="7">
        <v>1</v>
      </c>
      <c r="AC1361" s="12" t="s">
        <v>3123</v>
      </c>
      <c r="AD1361" s="7"/>
      <c r="AE1361" s="7"/>
      <c r="AF1361" s="7">
        <v>21720</v>
      </c>
      <c r="AG1361" s="7">
        <v>21.72</v>
      </c>
      <c r="AH1361" s="7">
        <v>399000</v>
      </c>
    </row>
    <row r="1362" spans="1:34" ht="22" customHeight="1" x14ac:dyDescent="0.3">
      <c r="A1362" s="5">
        <v>42414</v>
      </c>
      <c r="B1362" s="6" t="s">
        <v>50</v>
      </c>
      <c r="C1362" s="6" t="s">
        <v>32</v>
      </c>
      <c r="D1362" s="7" t="s">
        <v>49</v>
      </c>
      <c r="E1362" s="7" t="s">
        <v>49</v>
      </c>
      <c r="F1362" s="6" t="s">
        <v>33</v>
      </c>
      <c r="G1362" s="7" t="s">
        <v>49</v>
      </c>
      <c r="H1362" s="7" t="s">
        <v>49</v>
      </c>
      <c r="I1362" s="6" t="s">
        <v>34</v>
      </c>
      <c r="J1362" s="6" t="s">
        <v>278</v>
      </c>
      <c r="K1362" s="7" t="s">
        <v>49</v>
      </c>
      <c r="L1362" s="7" t="s">
        <v>49</v>
      </c>
      <c r="M1362" s="6" t="s">
        <v>33</v>
      </c>
      <c r="N1362" s="7">
        <v>760485634</v>
      </c>
      <c r="O1362" s="7" t="s">
        <v>49</v>
      </c>
      <c r="P1362" s="6" t="s">
        <v>279</v>
      </c>
      <c r="Q1362" s="6" t="s">
        <v>39</v>
      </c>
      <c r="R1362" s="6" t="s">
        <v>60</v>
      </c>
      <c r="S1362" s="6" t="s">
        <v>61</v>
      </c>
      <c r="T1362" s="6" t="s">
        <v>62</v>
      </c>
      <c r="U1362" s="6" t="s">
        <v>56</v>
      </c>
      <c r="V1362" s="6" t="s">
        <v>43</v>
      </c>
      <c r="W1362" s="6" t="s">
        <v>44</v>
      </c>
      <c r="X1362" s="6" t="s">
        <v>45</v>
      </c>
      <c r="Y1362" s="6" t="s">
        <v>46</v>
      </c>
      <c r="Z1362" s="6" t="s">
        <v>1804</v>
      </c>
      <c r="AA1362" s="6" t="s">
        <v>2749</v>
      </c>
      <c r="AB1362" s="7">
        <v>3</v>
      </c>
      <c r="AC1362" s="12" t="s">
        <v>3123</v>
      </c>
      <c r="AD1362" s="7"/>
      <c r="AE1362" s="7"/>
      <c r="AF1362" s="7">
        <v>30210</v>
      </c>
      <c r="AG1362" s="7">
        <v>30.21</v>
      </c>
      <c r="AH1362" s="7">
        <v>1294000</v>
      </c>
    </row>
    <row r="1363" spans="1:34" ht="22" customHeight="1" x14ac:dyDescent="0.3">
      <c r="A1363" s="5">
        <v>42411</v>
      </c>
      <c r="B1363" s="6" t="s">
        <v>50</v>
      </c>
      <c r="C1363" s="6" t="s">
        <v>84</v>
      </c>
      <c r="D1363" s="6" t="s">
        <v>85</v>
      </c>
      <c r="E1363" s="6" t="s">
        <v>44</v>
      </c>
      <c r="F1363" s="6" t="s">
        <v>33</v>
      </c>
      <c r="G1363" s="7" t="s">
        <v>49</v>
      </c>
      <c r="H1363" s="7" t="s">
        <v>49</v>
      </c>
      <c r="I1363" s="6" t="s">
        <v>86</v>
      </c>
      <c r="J1363" s="6" t="s">
        <v>2751</v>
      </c>
      <c r="K1363" s="7" t="s">
        <v>49</v>
      </c>
      <c r="L1363" s="6" t="s">
        <v>307</v>
      </c>
      <c r="M1363" s="7" t="s">
        <v>49</v>
      </c>
      <c r="N1363" s="7" t="s">
        <v>49</v>
      </c>
      <c r="O1363" s="7" t="s">
        <v>49</v>
      </c>
      <c r="P1363" s="6" t="s">
        <v>2752</v>
      </c>
      <c r="Q1363" s="6" t="s">
        <v>39</v>
      </c>
      <c r="R1363" s="6" t="s">
        <v>310</v>
      </c>
      <c r="S1363" s="6" t="s">
        <v>307</v>
      </c>
      <c r="T1363" s="6" t="s">
        <v>311</v>
      </c>
      <c r="U1363" s="6" t="s">
        <v>56</v>
      </c>
      <c r="V1363" s="6" t="s">
        <v>90</v>
      </c>
      <c r="W1363" s="6" t="s">
        <v>44</v>
      </c>
      <c r="X1363" s="6" t="s">
        <v>91</v>
      </c>
      <c r="Y1363" s="6" t="s">
        <v>46</v>
      </c>
      <c r="Z1363" s="6" t="s">
        <v>2407</v>
      </c>
      <c r="AA1363" s="6" t="s">
        <v>2753</v>
      </c>
      <c r="AB1363" s="7">
        <v>1</v>
      </c>
      <c r="AC1363" s="12" t="s">
        <v>3123</v>
      </c>
      <c r="AD1363" s="7"/>
      <c r="AE1363" s="7"/>
      <c r="AF1363" s="7">
        <v>20500</v>
      </c>
      <c r="AG1363" s="7">
        <v>20.5</v>
      </c>
      <c r="AH1363" s="7">
        <v>6000</v>
      </c>
    </row>
    <row r="1364" spans="1:34" ht="22" customHeight="1" x14ac:dyDescent="0.3">
      <c r="A1364" s="2">
        <v>42408</v>
      </c>
      <c r="B1364" s="3" t="s">
        <v>31</v>
      </c>
      <c r="C1364" s="3" t="s">
        <v>32</v>
      </c>
      <c r="D1364" s="4" t="s">
        <v>49</v>
      </c>
      <c r="E1364" s="4" t="s">
        <v>49</v>
      </c>
      <c r="F1364" s="3" t="s">
        <v>33</v>
      </c>
      <c r="G1364" s="4" t="s">
        <v>49</v>
      </c>
      <c r="H1364" s="4" t="s">
        <v>49</v>
      </c>
      <c r="I1364" s="3" t="s">
        <v>34</v>
      </c>
      <c r="J1364" s="3" t="s">
        <v>77</v>
      </c>
      <c r="K1364" s="3" t="s">
        <v>78</v>
      </c>
      <c r="L1364" s="3" t="s">
        <v>68</v>
      </c>
      <c r="M1364" s="3" t="s">
        <v>33</v>
      </c>
      <c r="N1364" s="4" t="s">
        <v>49</v>
      </c>
      <c r="O1364" s="4" t="s">
        <v>49</v>
      </c>
      <c r="P1364" s="3" t="s">
        <v>79</v>
      </c>
      <c r="Q1364" s="3" t="s">
        <v>39</v>
      </c>
      <c r="R1364" s="3" t="s">
        <v>67</v>
      </c>
      <c r="S1364" s="3" t="s">
        <v>68</v>
      </c>
      <c r="T1364" s="3" t="s">
        <v>69</v>
      </c>
      <c r="U1364" s="3" t="s">
        <v>70</v>
      </c>
      <c r="V1364" s="3" t="s">
        <v>43</v>
      </c>
      <c r="W1364" s="3" t="s">
        <v>44</v>
      </c>
      <c r="X1364" s="3" t="s">
        <v>45</v>
      </c>
      <c r="Y1364" s="3" t="s">
        <v>46</v>
      </c>
      <c r="Z1364" s="3" t="s">
        <v>243</v>
      </c>
      <c r="AA1364" s="3" t="s">
        <v>2754</v>
      </c>
      <c r="AB1364" s="4">
        <v>2</v>
      </c>
      <c r="AC1364" s="12" t="s">
        <v>3123</v>
      </c>
      <c r="AD1364" s="10"/>
      <c r="AE1364" s="10"/>
      <c r="AF1364" s="4">
        <v>25940</v>
      </c>
      <c r="AG1364" s="4">
        <v>25.94</v>
      </c>
      <c r="AH1364" s="4">
        <v>576000</v>
      </c>
    </row>
    <row r="1365" spans="1:34" ht="22" customHeight="1" x14ac:dyDescent="0.3">
      <c r="A1365" s="5">
        <v>42407</v>
      </c>
      <c r="B1365" s="6" t="s">
        <v>144</v>
      </c>
      <c r="C1365" s="6" t="s">
        <v>84</v>
      </c>
      <c r="D1365" s="6" t="s">
        <v>85</v>
      </c>
      <c r="E1365" s="6" t="s">
        <v>44</v>
      </c>
      <c r="F1365" s="6" t="s">
        <v>33</v>
      </c>
      <c r="G1365" s="7" t="s">
        <v>49</v>
      </c>
      <c r="H1365" s="7" t="s">
        <v>49</v>
      </c>
      <c r="I1365" s="6" t="s">
        <v>86</v>
      </c>
      <c r="J1365" s="6" t="s">
        <v>2266</v>
      </c>
      <c r="K1365" s="7" t="s">
        <v>49</v>
      </c>
      <c r="L1365" s="7" t="s">
        <v>49</v>
      </c>
      <c r="M1365" s="7" t="s">
        <v>49</v>
      </c>
      <c r="N1365" s="7" t="s">
        <v>49</v>
      </c>
      <c r="O1365" s="7" t="s">
        <v>49</v>
      </c>
      <c r="P1365" s="6" t="s">
        <v>2267</v>
      </c>
      <c r="Q1365" s="6" t="s">
        <v>39</v>
      </c>
      <c r="R1365" s="6" t="s">
        <v>135</v>
      </c>
      <c r="S1365" s="6" t="s">
        <v>136</v>
      </c>
      <c r="T1365" s="6" t="s">
        <v>137</v>
      </c>
      <c r="U1365" s="6" t="s">
        <v>42</v>
      </c>
      <c r="V1365" s="6" t="s">
        <v>90</v>
      </c>
      <c r="W1365" s="6" t="s">
        <v>44</v>
      </c>
      <c r="X1365" s="6" t="s">
        <v>91</v>
      </c>
      <c r="Y1365" s="6" t="s">
        <v>46</v>
      </c>
      <c r="Z1365" s="6" t="s">
        <v>2755</v>
      </c>
      <c r="AA1365" s="6" t="s">
        <v>2756</v>
      </c>
      <c r="AB1365" s="7">
        <v>1</v>
      </c>
      <c r="AC1365" s="12" t="s">
        <v>3123</v>
      </c>
      <c r="AD1365" s="7"/>
      <c r="AE1365" s="7"/>
      <c r="AF1365" s="7">
        <v>17539</v>
      </c>
      <c r="AG1365" s="7">
        <v>17.54</v>
      </c>
      <c r="AH1365" s="7">
        <v>935000</v>
      </c>
    </row>
    <row r="1366" spans="1:34" ht="22" customHeight="1" x14ac:dyDescent="0.3">
      <c r="A1366" s="2">
        <v>42400</v>
      </c>
      <c r="B1366" s="3" t="s">
        <v>144</v>
      </c>
      <c r="C1366" s="3" t="s">
        <v>84</v>
      </c>
      <c r="D1366" s="3" t="s">
        <v>85</v>
      </c>
      <c r="E1366" s="3" t="s">
        <v>44</v>
      </c>
      <c r="F1366" s="3" t="s">
        <v>33</v>
      </c>
      <c r="G1366" s="4" t="s">
        <v>49</v>
      </c>
      <c r="H1366" s="4" t="s">
        <v>49</v>
      </c>
      <c r="I1366" s="3" t="s">
        <v>86</v>
      </c>
      <c r="J1366" s="3" t="s">
        <v>2266</v>
      </c>
      <c r="K1366" s="4" t="s">
        <v>49</v>
      </c>
      <c r="L1366" s="4" t="s">
        <v>49</v>
      </c>
      <c r="M1366" s="4" t="s">
        <v>49</v>
      </c>
      <c r="N1366" s="4" t="s">
        <v>49</v>
      </c>
      <c r="O1366" s="4" t="s">
        <v>49</v>
      </c>
      <c r="P1366" s="3" t="s">
        <v>2267</v>
      </c>
      <c r="Q1366" s="3" t="s">
        <v>39</v>
      </c>
      <c r="R1366" s="3" t="s">
        <v>135</v>
      </c>
      <c r="S1366" s="3" t="s">
        <v>136</v>
      </c>
      <c r="T1366" s="3" t="s">
        <v>137</v>
      </c>
      <c r="U1366" s="3" t="s">
        <v>42</v>
      </c>
      <c r="V1366" s="3" t="s">
        <v>90</v>
      </c>
      <c r="W1366" s="3" t="s">
        <v>44</v>
      </c>
      <c r="X1366" s="3" t="s">
        <v>91</v>
      </c>
      <c r="Y1366" s="3" t="s">
        <v>46</v>
      </c>
      <c r="Z1366" s="3" t="s">
        <v>1269</v>
      </c>
      <c r="AA1366" s="3" t="s">
        <v>2473</v>
      </c>
      <c r="AB1366" s="4">
        <v>1</v>
      </c>
      <c r="AC1366" s="12" t="s">
        <v>3123</v>
      </c>
      <c r="AD1366" s="10"/>
      <c r="AE1366" s="10"/>
      <c r="AF1366" s="4">
        <v>20462</v>
      </c>
      <c r="AG1366" s="4">
        <v>20.46</v>
      </c>
      <c r="AH1366" s="4">
        <v>11296000</v>
      </c>
    </row>
    <row r="1367" spans="1:34" ht="22" customHeight="1" x14ac:dyDescent="0.3">
      <c r="A1367" s="2">
        <v>42393</v>
      </c>
      <c r="B1367" s="3" t="s">
        <v>144</v>
      </c>
      <c r="C1367" s="3" t="s">
        <v>84</v>
      </c>
      <c r="D1367" s="3" t="s">
        <v>85</v>
      </c>
      <c r="E1367" s="3" t="s">
        <v>44</v>
      </c>
      <c r="F1367" s="3" t="s">
        <v>33</v>
      </c>
      <c r="G1367" s="4" t="s">
        <v>49</v>
      </c>
      <c r="H1367" s="4" t="s">
        <v>49</v>
      </c>
      <c r="I1367" s="3" t="s">
        <v>86</v>
      </c>
      <c r="J1367" s="3" t="s">
        <v>2266</v>
      </c>
      <c r="K1367" s="4" t="s">
        <v>49</v>
      </c>
      <c r="L1367" s="4" t="s">
        <v>49</v>
      </c>
      <c r="M1367" s="4" t="s">
        <v>49</v>
      </c>
      <c r="N1367" s="4" t="s">
        <v>49</v>
      </c>
      <c r="O1367" s="4" t="s">
        <v>49</v>
      </c>
      <c r="P1367" s="3" t="s">
        <v>2267</v>
      </c>
      <c r="Q1367" s="3" t="s">
        <v>39</v>
      </c>
      <c r="R1367" s="3" t="s">
        <v>135</v>
      </c>
      <c r="S1367" s="3" t="s">
        <v>136</v>
      </c>
      <c r="T1367" s="3" t="s">
        <v>137</v>
      </c>
      <c r="U1367" s="3" t="s">
        <v>42</v>
      </c>
      <c r="V1367" s="3" t="s">
        <v>90</v>
      </c>
      <c r="W1367" s="3" t="s">
        <v>44</v>
      </c>
      <c r="X1367" s="3" t="s">
        <v>91</v>
      </c>
      <c r="Y1367" s="3" t="s">
        <v>46</v>
      </c>
      <c r="Z1367" s="3" t="s">
        <v>1269</v>
      </c>
      <c r="AA1367" s="3" t="s">
        <v>2387</v>
      </c>
      <c r="AB1367" s="4">
        <v>1</v>
      </c>
      <c r="AC1367" s="12" t="s">
        <v>3123</v>
      </c>
      <c r="AD1367" s="10"/>
      <c r="AE1367" s="10"/>
      <c r="AF1367" s="4">
        <v>20462</v>
      </c>
      <c r="AG1367" s="4">
        <v>20.46</v>
      </c>
      <c r="AH1367" s="4">
        <v>11296000</v>
      </c>
    </row>
    <row r="1368" spans="1:34" ht="22" customHeight="1" x14ac:dyDescent="0.3">
      <c r="A1368" s="5">
        <v>42392</v>
      </c>
      <c r="B1368" s="6" t="s">
        <v>50</v>
      </c>
      <c r="C1368" s="6" t="s">
        <v>84</v>
      </c>
      <c r="D1368" s="6" t="s">
        <v>85</v>
      </c>
      <c r="E1368" s="6" t="s">
        <v>44</v>
      </c>
      <c r="F1368" s="6" t="s">
        <v>33</v>
      </c>
      <c r="G1368" s="7" t="s">
        <v>49</v>
      </c>
      <c r="H1368" s="7" t="s">
        <v>49</v>
      </c>
      <c r="I1368" s="6" t="s">
        <v>86</v>
      </c>
      <c r="J1368" s="6" t="s">
        <v>878</v>
      </c>
      <c r="K1368" s="7" t="s">
        <v>49</v>
      </c>
      <c r="L1368" s="6" t="s">
        <v>61</v>
      </c>
      <c r="M1368" s="7" t="s">
        <v>49</v>
      </c>
      <c r="N1368" s="7" t="s">
        <v>49</v>
      </c>
      <c r="O1368" s="7" t="s">
        <v>49</v>
      </c>
      <c r="P1368" s="6" t="s">
        <v>879</v>
      </c>
      <c r="Q1368" s="6" t="s">
        <v>39</v>
      </c>
      <c r="R1368" s="6" t="s">
        <v>60</v>
      </c>
      <c r="S1368" s="6" t="s">
        <v>61</v>
      </c>
      <c r="T1368" s="6" t="s">
        <v>62</v>
      </c>
      <c r="U1368" s="6" t="s">
        <v>56</v>
      </c>
      <c r="V1368" s="6" t="s">
        <v>90</v>
      </c>
      <c r="W1368" s="6" t="s">
        <v>44</v>
      </c>
      <c r="X1368" s="6" t="s">
        <v>91</v>
      </c>
      <c r="Y1368" s="6" t="s">
        <v>46</v>
      </c>
      <c r="Z1368" s="6" t="s">
        <v>63</v>
      </c>
      <c r="AA1368" s="6" t="s">
        <v>2760</v>
      </c>
      <c r="AB1368" s="7">
        <v>4</v>
      </c>
      <c r="AC1368" s="12" t="s">
        <v>3123</v>
      </c>
      <c r="AD1368" s="7"/>
      <c r="AE1368" s="7"/>
      <c r="AF1368" s="7">
        <v>40240</v>
      </c>
      <c r="AG1368" s="7">
        <v>40.24</v>
      </c>
      <c r="AH1368" s="7">
        <v>524000</v>
      </c>
    </row>
    <row r="1369" spans="1:34" ht="22" customHeight="1" x14ac:dyDescent="0.3">
      <c r="A1369" s="2">
        <v>42386</v>
      </c>
      <c r="B1369" s="3" t="s">
        <v>144</v>
      </c>
      <c r="C1369" s="3" t="s">
        <v>84</v>
      </c>
      <c r="D1369" s="3" t="s">
        <v>85</v>
      </c>
      <c r="E1369" s="3" t="s">
        <v>44</v>
      </c>
      <c r="F1369" s="3" t="s">
        <v>33</v>
      </c>
      <c r="G1369" s="4" t="s">
        <v>49</v>
      </c>
      <c r="H1369" s="4" t="s">
        <v>49</v>
      </c>
      <c r="I1369" s="3" t="s">
        <v>86</v>
      </c>
      <c r="J1369" s="3" t="s">
        <v>2266</v>
      </c>
      <c r="K1369" s="4" t="s">
        <v>49</v>
      </c>
      <c r="L1369" s="4" t="s">
        <v>49</v>
      </c>
      <c r="M1369" s="4" t="s">
        <v>49</v>
      </c>
      <c r="N1369" s="4" t="s">
        <v>49</v>
      </c>
      <c r="O1369" s="4" t="s">
        <v>49</v>
      </c>
      <c r="P1369" s="3" t="s">
        <v>2267</v>
      </c>
      <c r="Q1369" s="3" t="s">
        <v>39</v>
      </c>
      <c r="R1369" s="3" t="s">
        <v>135</v>
      </c>
      <c r="S1369" s="3" t="s">
        <v>136</v>
      </c>
      <c r="T1369" s="3" t="s">
        <v>137</v>
      </c>
      <c r="U1369" s="3" t="s">
        <v>42</v>
      </c>
      <c r="V1369" s="3" t="s">
        <v>90</v>
      </c>
      <c r="W1369" s="3" t="s">
        <v>44</v>
      </c>
      <c r="X1369" s="3" t="s">
        <v>91</v>
      </c>
      <c r="Y1369" s="3" t="s">
        <v>46</v>
      </c>
      <c r="Z1369" s="3" t="s">
        <v>2755</v>
      </c>
      <c r="AA1369" s="3" t="s">
        <v>2385</v>
      </c>
      <c r="AB1369" s="4">
        <v>1</v>
      </c>
      <c r="AC1369" s="12" t="s">
        <v>3123</v>
      </c>
      <c r="AD1369" s="10"/>
      <c r="AE1369" s="10"/>
      <c r="AF1369" s="4">
        <v>20462</v>
      </c>
      <c r="AG1369" s="4">
        <v>20.46</v>
      </c>
      <c r="AH1369" s="4">
        <v>1084000</v>
      </c>
    </row>
    <row r="1370" spans="1:34" ht="22" customHeight="1" x14ac:dyDescent="0.3">
      <c r="A1370" s="5">
        <v>42384</v>
      </c>
      <c r="B1370" s="6" t="s">
        <v>50</v>
      </c>
      <c r="C1370" s="6" t="s">
        <v>84</v>
      </c>
      <c r="D1370" s="6" t="s">
        <v>85</v>
      </c>
      <c r="E1370" s="6" t="s">
        <v>44</v>
      </c>
      <c r="F1370" s="6" t="s">
        <v>33</v>
      </c>
      <c r="G1370" s="7" t="s">
        <v>49</v>
      </c>
      <c r="H1370" s="7" t="s">
        <v>49</v>
      </c>
      <c r="I1370" s="6" t="s">
        <v>86</v>
      </c>
      <c r="J1370" s="6" t="s">
        <v>2198</v>
      </c>
      <c r="K1370" s="6" t="s">
        <v>306</v>
      </c>
      <c r="L1370" s="6" t="s">
        <v>307</v>
      </c>
      <c r="M1370" s="7" t="s">
        <v>49</v>
      </c>
      <c r="N1370" s="7" t="s">
        <v>49</v>
      </c>
      <c r="O1370" s="7" t="s">
        <v>49</v>
      </c>
      <c r="P1370" s="6" t="s">
        <v>2199</v>
      </c>
      <c r="Q1370" s="6" t="s">
        <v>39</v>
      </c>
      <c r="R1370" s="6" t="s">
        <v>310</v>
      </c>
      <c r="S1370" s="6" t="s">
        <v>307</v>
      </c>
      <c r="T1370" s="6" t="s">
        <v>311</v>
      </c>
      <c r="U1370" s="6" t="s">
        <v>56</v>
      </c>
      <c r="V1370" s="6" t="s">
        <v>90</v>
      </c>
      <c r="W1370" s="6" t="s">
        <v>44</v>
      </c>
      <c r="X1370" s="6" t="s">
        <v>91</v>
      </c>
      <c r="Y1370" s="6" t="s">
        <v>46</v>
      </c>
      <c r="Z1370" s="6" t="s">
        <v>2407</v>
      </c>
      <c r="AA1370" s="6" t="s">
        <v>2761</v>
      </c>
      <c r="AB1370" s="7">
        <v>1</v>
      </c>
      <c r="AC1370" s="12" t="s">
        <v>3123</v>
      </c>
      <c r="AD1370" s="7"/>
      <c r="AE1370" s="7"/>
      <c r="AF1370" s="7">
        <v>20500</v>
      </c>
      <c r="AG1370" s="7">
        <v>20.5</v>
      </c>
      <c r="AH1370" s="7">
        <v>6200</v>
      </c>
    </row>
    <row r="1371" spans="1:34" ht="22" customHeight="1" x14ac:dyDescent="0.3">
      <c r="A1371" s="2">
        <v>42383</v>
      </c>
      <c r="B1371" s="3" t="s">
        <v>50</v>
      </c>
      <c r="C1371" s="3" t="s">
        <v>84</v>
      </c>
      <c r="D1371" s="3" t="s">
        <v>85</v>
      </c>
      <c r="E1371" s="3" t="s">
        <v>44</v>
      </c>
      <c r="F1371" s="3" t="s">
        <v>33</v>
      </c>
      <c r="G1371" s="4" t="s">
        <v>49</v>
      </c>
      <c r="H1371" s="4" t="s">
        <v>49</v>
      </c>
      <c r="I1371" s="3" t="s">
        <v>86</v>
      </c>
      <c r="J1371" s="3" t="s">
        <v>769</v>
      </c>
      <c r="K1371" s="4" t="s">
        <v>49</v>
      </c>
      <c r="L1371" s="3" t="s">
        <v>61</v>
      </c>
      <c r="M1371" s="3" t="s">
        <v>770</v>
      </c>
      <c r="N1371" s="4">
        <v>2539385563.1900001</v>
      </c>
      <c r="O1371" s="4" t="s">
        <v>49</v>
      </c>
      <c r="P1371" s="3" t="s">
        <v>771</v>
      </c>
      <c r="Q1371" s="3" t="s">
        <v>39</v>
      </c>
      <c r="R1371" s="3" t="s">
        <v>60</v>
      </c>
      <c r="S1371" s="3" t="s">
        <v>61</v>
      </c>
      <c r="T1371" s="3" t="s">
        <v>62</v>
      </c>
      <c r="U1371" s="3" t="s">
        <v>56</v>
      </c>
      <c r="V1371" s="3" t="s">
        <v>90</v>
      </c>
      <c r="W1371" s="3" t="s">
        <v>44</v>
      </c>
      <c r="X1371" s="3" t="s">
        <v>91</v>
      </c>
      <c r="Y1371" s="3" t="s">
        <v>46</v>
      </c>
      <c r="Z1371" s="3" t="s">
        <v>410</v>
      </c>
      <c r="AA1371" s="3" t="s">
        <v>2762</v>
      </c>
      <c r="AB1371" s="4">
        <v>1</v>
      </c>
      <c r="AC1371" s="12" t="s">
        <v>3123</v>
      </c>
      <c r="AD1371" s="10"/>
      <c r="AE1371" s="10"/>
      <c r="AF1371" s="4">
        <v>22088</v>
      </c>
      <c r="AG1371" s="4">
        <v>22.09</v>
      </c>
      <c r="AH1371" s="4">
        <v>23000</v>
      </c>
    </row>
    <row r="1372" spans="1:34" ht="22" customHeight="1" x14ac:dyDescent="0.3">
      <c r="A1372" s="5">
        <v>42382</v>
      </c>
      <c r="B1372" s="6" t="s">
        <v>50</v>
      </c>
      <c r="C1372" s="6" t="s">
        <v>32</v>
      </c>
      <c r="D1372" s="7" t="s">
        <v>49</v>
      </c>
      <c r="E1372" s="7" t="s">
        <v>49</v>
      </c>
      <c r="F1372" s="6" t="s">
        <v>33</v>
      </c>
      <c r="G1372" s="7" t="s">
        <v>49</v>
      </c>
      <c r="H1372" s="7" t="s">
        <v>49</v>
      </c>
      <c r="I1372" s="6" t="s">
        <v>34</v>
      </c>
      <c r="J1372" s="6" t="s">
        <v>2495</v>
      </c>
      <c r="K1372" s="7" t="s">
        <v>49</v>
      </c>
      <c r="L1372" s="6" t="s">
        <v>2496</v>
      </c>
      <c r="M1372" s="7" t="s">
        <v>49</v>
      </c>
      <c r="N1372" s="7" t="s">
        <v>49</v>
      </c>
      <c r="O1372" s="7" t="s">
        <v>49</v>
      </c>
      <c r="P1372" s="6" t="s">
        <v>2497</v>
      </c>
      <c r="Q1372" s="6" t="s">
        <v>2498</v>
      </c>
      <c r="R1372" s="6" t="s">
        <v>115</v>
      </c>
      <c r="S1372" s="6" t="s">
        <v>113</v>
      </c>
      <c r="T1372" s="6" t="s">
        <v>116</v>
      </c>
      <c r="U1372" s="6" t="s">
        <v>117</v>
      </c>
      <c r="V1372" s="6" t="s">
        <v>43</v>
      </c>
      <c r="W1372" s="6" t="s">
        <v>44</v>
      </c>
      <c r="X1372" s="6" t="s">
        <v>45</v>
      </c>
      <c r="Y1372" s="6" t="s">
        <v>46</v>
      </c>
      <c r="Z1372" s="6" t="s">
        <v>643</v>
      </c>
      <c r="AA1372" s="6" t="s">
        <v>2763</v>
      </c>
      <c r="AB1372" s="7">
        <v>4</v>
      </c>
      <c r="AC1372" s="12" t="s">
        <v>3123</v>
      </c>
      <c r="AD1372" s="7"/>
      <c r="AE1372" s="7"/>
      <c r="AF1372" s="7">
        <v>29442</v>
      </c>
      <c r="AG1372" s="7">
        <v>29.44</v>
      </c>
      <c r="AH1372" s="7">
        <v>626000</v>
      </c>
    </row>
    <row r="1373" spans="1:34" ht="22" customHeight="1" x14ac:dyDescent="0.3">
      <c r="A1373" s="2">
        <v>42381</v>
      </c>
      <c r="B1373" s="3" t="s">
        <v>50</v>
      </c>
      <c r="C1373" s="3" t="s">
        <v>32</v>
      </c>
      <c r="D1373" s="4" t="s">
        <v>49</v>
      </c>
      <c r="E1373" s="4" t="s">
        <v>49</v>
      </c>
      <c r="F1373" s="3" t="s">
        <v>33</v>
      </c>
      <c r="G1373" s="4" t="s">
        <v>49</v>
      </c>
      <c r="H1373" s="4" t="s">
        <v>49</v>
      </c>
      <c r="I1373" s="3" t="s">
        <v>34</v>
      </c>
      <c r="J1373" s="3" t="s">
        <v>2681</v>
      </c>
      <c r="K1373" s="4" t="s">
        <v>49</v>
      </c>
      <c r="L1373" s="4" t="s">
        <v>49</v>
      </c>
      <c r="M1373" s="3" t="s">
        <v>2682</v>
      </c>
      <c r="N1373" s="4" t="s">
        <v>49</v>
      </c>
      <c r="O1373" s="4" t="s">
        <v>49</v>
      </c>
      <c r="P1373" s="3" t="s">
        <v>2683</v>
      </c>
      <c r="Q1373" s="3" t="s">
        <v>39</v>
      </c>
      <c r="R1373" s="3" t="s">
        <v>310</v>
      </c>
      <c r="S1373" s="3" t="s">
        <v>307</v>
      </c>
      <c r="T1373" s="3" t="s">
        <v>311</v>
      </c>
      <c r="U1373" s="3" t="s">
        <v>56</v>
      </c>
      <c r="V1373" s="3" t="s">
        <v>43</v>
      </c>
      <c r="W1373" s="3" t="s">
        <v>44</v>
      </c>
      <c r="X1373" s="3" t="s">
        <v>45</v>
      </c>
      <c r="Y1373" s="3" t="s">
        <v>46</v>
      </c>
      <c r="Z1373" s="3" t="s">
        <v>140</v>
      </c>
      <c r="AA1373" s="3" t="s">
        <v>2764</v>
      </c>
      <c r="AB1373" s="4">
        <v>1</v>
      </c>
      <c r="AC1373" s="12" t="s">
        <v>3123</v>
      </c>
      <c r="AD1373" s="10"/>
      <c r="AE1373" s="10"/>
      <c r="AF1373" s="4">
        <v>20000</v>
      </c>
      <c r="AG1373" s="4">
        <v>20</v>
      </c>
      <c r="AH1373" s="4">
        <v>18100</v>
      </c>
    </row>
    <row r="1374" spans="1:34" ht="22" customHeight="1" x14ac:dyDescent="0.3">
      <c r="A1374" s="5">
        <v>42381</v>
      </c>
      <c r="B1374" s="6" t="s">
        <v>50</v>
      </c>
      <c r="C1374" s="6" t="s">
        <v>32</v>
      </c>
      <c r="D1374" s="7" t="s">
        <v>49</v>
      </c>
      <c r="E1374" s="7" t="s">
        <v>49</v>
      </c>
      <c r="F1374" s="6" t="s">
        <v>33</v>
      </c>
      <c r="G1374" s="7" t="s">
        <v>49</v>
      </c>
      <c r="H1374" s="7" t="s">
        <v>49</v>
      </c>
      <c r="I1374" s="6" t="s">
        <v>34</v>
      </c>
      <c r="J1374" s="6" t="s">
        <v>278</v>
      </c>
      <c r="K1374" s="7" t="s">
        <v>49</v>
      </c>
      <c r="L1374" s="7" t="s">
        <v>49</v>
      </c>
      <c r="M1374" s="6" t="s">
        <v>33</v>
      </c>
      <c r="N1374" s="7">
        <v>760485634</v>
      </c>
      <c r="O1374" s="7" t="s">
        <v>49</v>
      </c>
      <c r="P1374" s="6" t="s">
        <v>279</v>
      </c>
      <c r="Q1374" s="6" t="s">
        <v>39</v>
      </c>
      <c r="R1374" s="6" t="s">
        <v>60</v>
      </c>
      <c r="S1374" s="6" t="s">
        <v>61</v>
      </c>
      <c r="T1374" s="6" t="s">
        <v>62</v>
      </c>
      <c r="U1374" s="6" t="s">
        <v>56</v>
      </c>
      <c r="V1374" s="6" t="s">
        <v>43</v>
      </c>
      <c r="W1374" s="6" t="s">
        <v>44</v>
      </c>
      <c r="X1374" s="6" t="s">
        <v>45</v>
      </c>
      <c r="Y1374" s="6" t="s">
        <v>46</v>
      </c>
      <c r="Z1374" s="6" t="s">
        <v>80</v>
      </c>
      <c r="AA1374" s="6" t="s">
        <v>2765</v>
      </c>
      <c r="AB1374" s="7">
        <v>1</v>
      </c>
      <c r="AC1374" s="12" t="s">
        <v>3123</v>
      </c>
      <c r="AD1374" s="7"/>
      <c r="AE1374" s="7"/>
      <c r="AF1374" s="7">
        <v>15204</v>
      </c>
      <c r="AG1374" s="7">
        <v>15.2</v>
      </c>
      <c r="AH1374" s="7">
        <v>290000</v>
      </c>
    </row>
    <row r="1375" spans="1:34" ht="22" customHeight="1" x14ac:dyDescent="0.3">
      <c r="A1375" s="2">
        <v>42379</v>
      </c>
      <c r="B1375" s="3" t="s">
        <v>144</v>
      </c>
      <c r="C1375" s="3" t="s">
        <v>84</v>
      </c>
      <c r="D1375" s="3" t="s">
        <v>85</v>
      </c>
      <c r="E1375" s="3" t="s">
        <v>44</v>
      </c>
      <c r="F1375" s="3" t="s">
        <v>33</v>
      </c>
      <c r="G1375" s="4" t="s">
        <v>49</v>
      </c>
      <c r="H1375" s="4" t="s">
        <v>49</v>
      </c>
      <c r="I1375" s="3" t="s">
        <v>86</v>
      </c>
      <c r="J1375" s="3" t="s">
        <v>2266</v>
      </c>
      <c r="K1375" s="4" t="s">
        <v>49</v>
      </c>
      <c r="L1375" s="4" t="s">
        <v>49</v>
      </c>
      <c r="M1375" s="4" t="s">
        <v>49</v>
      </c>
      <c r="N1375" s="4" t="s">
        <v>49</v>
      </c>
      <c r="O1375" s="4" t="s">
        <v>49</v>
      </c>
      <c r="P1375" s="3" t="s">
        <v>2267</v>
      </c>
      <c r="Q1375" s="3" t="s">
        <v>39</v>
      </c>
      <c r="R1375" s="3" t="s">
        <v>135</v>
      </c>
      <c r="S1375" s="3" t="s">
        <v>136</v>
      </c>
      <c r="T1375" s="3" t="s">
        <v>137</v>
      </c>
      <c r="U1375" s="3" t="s">
        <v>42</v>
      </c>
      <c r="V1375" s="3" t="s">
        <v>90</v>
      </c>
      <c r="W1375" s="3" t="s">
        <v>44</v>
      </c>
      <c r="X1375" s="3" t="s">
        <v>91</v>
      </c>
      <c r="Y1375" s="3" t="s">
        <v>46</v>
      </c>
      <c r="Z1375" s="3" t="s">
        <v>2755</v>
      </c>
      <c r="AA1375" s="3" t="s">
        <v>2766</v>
      </c>
      <c r="AB1375" s="4">
        <v>1</v>
      </c>
      <c r="AC1375" s="12" t="s">
        <v>3123</v>
      </c>
      <c r="AD1375" s="10"/>
      <c r="AE1375" s="10"/>
      <c r="AF1375" s="4">
        <v>20462</v>
      </c>
      <c r="AG1375" s="4">
        <v>20.46</v>
      </c>
      <c r="AH1375" s="4">
        <v>1084000</v>
      </c>
    </row>
    <row r="1376" spans="1:34" ht="22" customHeight="1" x14ac:dyDescent="0.3">
      <c r="A1376" s="5">
        <v>42373</v>
      </c>
      <c r="B1376" s="6" t="s">
        <v>31</v>
      </c>
      <c r="C1376" s="6" t="s">
        <v>32</v>
      </c>
      <c r="D1376" s="7" t="s">
        <v>49</v>
      </c>
      <c r="E1376" s="7" t="s">
        <v>49</v>
      </c>
      <c r="F1376" s="6" t="s">
        <v>33</v>
      </c>
      <c r="G1376" s="7" t="s">
        <v>49</v>
      </c>
      <c r="H1376" s="7" t="s">
        <v>49</v>
      </c>
      <c r="I1376" s="6" t="s">
        <v>34</v>
      </c>
      <c r="J1376" s="6" t="s">
        <v>65</v>
      </c>
      <c r="K1376" s="7" t="s">
        <v>49</v>
      </c>
      <c r="L1376" s="7" t="s">
        <v>49</v>
      </c>
      <c r="M1376" s="6" t="s">
        <v>33</v>
      </c>
      <c r="N1376" s="7" t="s">
        <v>49</v>
      </c>
      <c r="O1376" s="7" t="s">
        <v>49</v>
      </c>
      <c r="P1376" s="6" t="s">
        <v>66</v>
      </c>
      <c r="Q1376" s="6" t="s">
        <v>39</v>
      </c>
      <c r="R1376" s="6" t="s">
        <v>67</v>
      </c>
      <c r="S1376" s="6" t="s">
        <v>68</v>
      </c>
      <c r="T1376" s="6" t="s">
        <v>69</v>
      </c>
      <c r="U1376" s="6" t="s">
        <v>70</v>
      </c>
      <c r="V1376" s="6" t="s">
        <v>43</v>
      </c>
      <c r="W1376" s="6" t="s">
        <v>44</v>
      </c>
      <c r="X1376" s="6" t="s">
        <v>45</v>
      </c>
      <c r="Y1376" s="6" t="s">
        <v>46</v>
      </c>
      <c r="Z1376" s="6" t="s">
        <v>73</v>
      </c>
      <c r="AA1376" s="6" t="s">
        <v>2771</v>
      </c>
      <c r="AB1376" s="7">
        <v>1</v>
      </c>
      <c r="AC1376" s="12" t="s">
        <v>3123</v>
      </c>
      <c r="AD1376" s="7"/>
      <c r="AE1376" s="7"/>
      <c r="AF1376" s="7">
        <v>17618</v>
      </c>
      <c r="AG1376" s="7">
        <v>17.62</v>
      </c>
      <c r="AH1376" s="7">
        <v>123000</v>
      </c>
    </row>
    <row r="1377" spans="1:34" ht="22" customHeight="1" x14ac:dyDescent="0.3">
      <c r="A1377" s="2">
        <v>42367</v>
      </c>
      <c r="B1377" s="3" t="s">
        <v>50</v>
      </c>
      <c r="C1377" s="3" t="s">
        <v>32</v>
      </c>
      <c r="D1377" s="4" t="s">
        <v>49</v>
      </c>
      <c r="E1377" s="4" t="s">
        <v>49</v>
      </c>
      <c r="F1377" s="3" t="s">
        <v>33</v>
      </c>
      <c r="G1377" s="4" t="s">
        <v>49</v>
      </c>
      <c r="H1377" s="4" t="s">
        <v>49</v>
      </c>
      <c r="I1377" s="3" t="s">
        <v>34</v>
      </c>
      <c r="J1377" s="3" t="s">
        <v>2681</v>
      </c>
      <c r="K1377" s="4" t="s">
        <v>49</v>
      </c>
      <c r="L1377" s="4" t="s">
        <v>49</v>
      </c>
      <c r="M1377" s="3" t="s">
        <v>2682</v>
      </c>
      <c r="N1377" s="4" t="s">
        <v>49</v>
      </c>
      <c r="O1377" s="4" t="s">
        <v>49</v>
      </c>
      <c r="P1377" s="3" t="s">
        <v>2683</v>
      </c>
      <c r="Q1377" s="3" t="s">
        <v>39</v>
      </c>
      <c r="R1377" s="3" t="s">
        <v>310</v>
      </c>
      <c r="S1377" s="3" t="s">
        <v>307</v>
      </c>
      <c r="T1377" s="3" t="s">
        <v>311</v>
      </c>
      <c r="U1377" s="3" t="s">
        <v>56</v>
      </c>
      <c r="V1377" s="3" t="s">
        <v>43</v>
      </c>
      <c r="W1377" s="3" t="s">
        <v>44</v>
      </c>
      <c r="X1377" s="3" t="s">
        <v>45</v>
      </c>
      <c r="Y1377" s="3" t="s">
        <v>46</v>
      </c>
      <c r="Z1377" s="3" t="s">
        <v>140</v>
      </c>
      <c r="AA1377" s="3" t="s">
        <v>2772</v>
      </c>
      <c r="AB1377" s="4">
        <v>5</v>
      </c>
      <c r="AC1377" s="12" t="s">
        <v>3123</v>
      </c>
      <c r="AD1377" s="10"/>
      <c r="AE1377" s="10"/>
      <c r="AF1377" s="4">
        <v>95850</v>
      </c>
      <c r="AG1377" s="4">
        <v>95.85</v>
      </c>
      <c r="AH1377" s="4">
        <v>87000</v>
      </c>
    </row>
    <row r="1378" spans="1:34" ht="22" customHeight="1" x14ac:dyDescent="0.3">
      <c r="A1378" s="5">
        <v>42365</v>
      </c>
      <c r="B1378" s="6" t="s">
        <v>144</v>
      </c>
      <c r="C1378" s="6" t="s">
        <v>84</v>
      </c>
      <c r="D1378" s="6" t="s">
        <v>85</v>
      </c>
      <c r="E1378" s="6" t="s">
        <v>44</v>
      </c>
      <c r="F1378" s="6" t="s">
        <v>33</v>
      </c>
      <c r="G1378" s="7" t="s">
        <v>49</v>
      </c>
      <c r="H1378" s="7" t="s">
        <v>49</v>
      </c>
      <c r="I1378" s="6" t="s">
        <v>86</v>
      </c>
      <c r="J1378" s="6" t="s">
        <v>2266</v>
      </c>
      <c r="K1378" s="7" t="s">
        <v>49</v>
      </c>
      <c r="L1378" s="7" t="s">
        <v>49</v>
      </c>
      <c r="M1378" s="7" t="s">
        <v>49</v>
      </c>
      <c r="N1378" s="7" t="s">
        <v>49</v>
      </c>
      <c r="O1378" s="7" t="s">
        <v>49</v>
      </c>
      <c r="P1378" s="6" t="s">
        <v>2267</v>
      </c>
      <c r="Q1378" s="6" t="s">
        <v>39</v>
      </c>
      <c r="R1378" s="6" t="s">
        <v>135</v>
      </c>
      <c r="S1378" s="6" t="s">
        <v>136</v>
      </c>
      <c r="T1378" s="6" t="s">
        <v>137</v>
      </c>
      <c r="U1378" s="6" t="s">
        <v>42</v>
      </c>
      <c r="V1378" s="6" t="s">
        <v>90</v>
      </c>
      <c r="W1378" s="6" t="s">
        <v>44</v>
      </c>
      <c r="X1378" s="6" t="s">
        <v>91</v>
      </c>
      <c r="Y1378" s="6" t="s">
        <v>46</v>
      </c>
      <c r="Z1378" s="6" t="s">
        <v>2755</v>
      </c>
      <c r="AA1378" s="6" t="s">
        <v>2773</v>
      </c>
      <c r="AB1378" s="7">
        <v>1</v>
      </c>
      <c r="AC1378" s="12" t="s">
        <v>3123</v>
      </c>
      <c r="AD1378" s="7"/>
      <c r="AE1378" s="7"/>
      <c r="AF1378" s="7">
        <v>20462</v>
      </c>
      <c r="AG1378" s="7">
        <v>20.46</v>
      </c>
      <c r="AH1378" s="7">
        <v>1091000</v>
      </c>
    </row>
    <row r="1379" spans="1:34" ht="22" customHeight="1" x14ac:dyDescent="0.3">
      <c r="A1379" s="2">
        <v>42364</v>
      </c>
      <c r="B1379" s="3" t="s">
        <v>50</v>
      </c>
      <c r="C1379" s="3" t="s">
        <v>32</v>
      </c>
      <c r="D1379" s="4" t="s">
        <v>49</v>
      </c>
      <c r="E1379" s="4" t="s">
        <v>49</v>
      </c>
      <c r="F1379" s="3" t="s">
        <v>33</v>
      </c>
      <c r="G1379" s="4" t="s">
        <v>49</v>
      </c>
      <c r="H1379" s="4" t="s">
        <v>49</v>
      </c>
      <c r="I1379" s="3" t="s">
        <v>34</v>
      </c>
      <c r="J1379" s="3" t="s">
        <v>1878</v>
      </c>
      <c r="K1379" s="4" t="s">
        <v>49</v>
      </c>
      <c r="L1379" s="3" t="s">
        <v>187</v>
      </c>
      <c r="M1379" s="3" t="s">
        <v>33</v>
      </c>
      <c r="N1379" s="4" t="s">
        <v>49</v>
      </c>
      <c r="O1379" s="4" t="s">
        <v>49</v>
      </c>
      <c r="P1379" s="3" t="s">
        <v>1879</v>
      </c>
      <c r="Q1379" s="3" t="s">
        <v>2508</v>
      </c>
      <c r="R1379" s="3" t="s">
        <v>186</v>
      </c>
      <c r="S1379" s="3" t="s">
        <v>187</v>
      </c>
      <c r="T1379" s="3" t="s">
        <v>188</v>
      </c>
      <c r="U1379" s="3" t="s">
        <v>42</v>
      </c>
      <c r="V1379" s="3" t="s">
        <v>43</v>
      </c>
      <c r="W1379" s="3" t="s">
        <v>44</v>
      </c>
      <c r="X1379" s="3" t="s">
        <v>45</v>
      </c>
      <c r="Y1379" s="3" t="s">
        <v>46</v>
      </c>
      <c r="Z1379" s="3" t="s">
        <v>1700</v>
      </c>
      <c r="AA1379" s="3" t="s">
        <v>2774</v>
      </c>
      <c r="AB1379" s="4">
        <v>1</v>
      </c>
      <c r="AC1379" s="12" t="s">
        <v>3123</v>
      </c>
      <c r="AD1379" s="10"/>
      <c r="AE1379" s="10"/>
      <c r="AF1379" s="4">
        <v>23780</v>
      </c>
      <c r="AG1379" s="4">
        <v>23.78</v>
      </c>
      <c r="AH1379" s="4">
        <v>53700</v>
      </c>
    </row>
    <row r="1380" spans="1:34" ht="22" customHeight="1" x14ac:dyDescent="0.3">
      <c r="A1380" s="5">
        <v>42364</v>
      </c>
      <c r="B1380" s="6" t="s">
        <v>50</v>
      </c>
      <c r="C1380" s="6" t="s">
        <v>84</v>
      </c>
      <c r="D1380" s="6" t="s">
        <v>85</v>
      </c>
      <c r="E1380" s="6" t="s">
        <v>44</v>
      </c>
      <c r="F1380" s="6" t="s">
        <v>33</v>
      </c>
      <c r="G1380" s="7" t="s">
        <v>49</v>
      </c>
      <c r="H1380" s="7" t="s">
        <v>49</v>
      </c>
      <c r="I1380" s="6" t="s">
        <v>86</v>
      </c>
      <c r="J1380" s="6" t="s">
        <v>2775</v>
      </c>
      <c r="K1380" s="6" t="s">
        <v>522</v>
      </c>
      <c r="L1380" s="6" t="s">
        <v>113</v>
      </c>
      <c r="M1380" s="6" t="s">
        <v>33</v>
      </c>
      <c r="N1380" s="7">
        <v>565375488.83000004</v>
      </c>
      <c r="O1380" s="7">
        <v>1118433598.3299999</v>
      </c>
      <c r="P1380" s="6" t="s">
        <v>2776</v>
      </c>
      <c r="Q1380" s="6" t="s">
        <v>39</v>
      </c>
      <c r="R1380" s="6" t="s">
        <v>115</v>
      </c>
      <c r="S1380" s="6" t="s">
        <v>113</v>
      </c>
      <c r="T1380" s="6" t="s">
        <v>116</v>
      </c>
      <c r="U1380" s="6" t="s">
        <v>117</v>
      </c>
      <c r="V1380" s="6" t="s">
        <v>90</v>
      </c>
      <c r="W1380" s="6" t="s">
        <v>44</v>
      </c>
      <c r="X1380" s="6" t="s">
        <v>91</v>
      </c>
      <c r="Y1380" s="6" t="s">
        <v>46</v>
      </c>
      <c r="Z1380" s="6" t="s">
        <v>129</v>
      </c>
      <c r="AA1380" s="6" t="s">
        <v>2777</v>
      </c>
      <c r="AB1380" s="7">
        <v>1</v>
      </c>
      <c r="AC1380" s="12" t="s">
        <v>3123</v>
      </c>
      <c r="AD1380" s="7"/>
      <c r="AE1380" s="7"/>
      <c r="AF1380" s="7">
        <v>17746</v>
      </c>
      <c r="AG1380" s="7">
        <v>17.75</v>
      </c>
      <c r="AH1380" s="7">
        <v>1453000</v>
      </c>
    </row>
    <row r="1381" spans="1:34" ht="22" customHeight="1" x14ac:dyDescent="0.3">
      <c r="A1381" s="2">
        <v>42364</v>
      </c>
      <c r="B1381" s="3" t="s">
        <v>50</v>
      </c>
      <c r="C1381" s="3" t="s">
        <v>32</v>
      </c>
      <c r="D1381" s="4" t="s">
        <v>49</v>
      </c>
      <c r="E1381" s="4" t="s">
        <v>49</v>
      </c>
      <c r="F1381" s="3" t="s">
        <v>33</v>
      </c>
      <c r="G1381" s="4" t="s">
        <v>49</v>
      </c>
      <c r="H1381" s="4" t="s">
        <v>49</v>
      </c>
      <c r="I1381" s="3" t="s">
        <v>34</v>
      </c>
      <c r="J1381" s="3" t="s">
        <v>1697</v>
      </c>
      <c r="K1381" s="3" t="s">
        <v>1698</v>
      </c>
      <c r="L1381" s="3" t="s">
        <v>136</v>
      </c>
      <c r="M1381" s="3" t="s">
        <v>33</v>
      </c>
      <c r="N1381" s="9">
        <v>100139200</v>
      </c>
      <c r="O1381" s="4" t="s">
        <v>49</v>
      </c>
      <c r="P1381" s="3" t="s">
        <v>1699</v>
      </c>
      <c r="Q1381" s="3" t="s">
        <v>400</v>
      </c>
      <c r="R1381" s="3" t="s">
        <v>135</v>
      </c>
      <c r="S1381" s="3" t="s">
        <v>136</v>
      </c>
      <c r="T1381" s="3" t="s">
        <v>137</v>
      </c>
      <c r="U1381" s="3" t="s">
        <v>42</v>
      </c>
      <c r="V1381" s="3" t="s">
        <v>43</v>
      </c>
      <c r="W1381" s="3" t="s">
        <v>44</v>
      </c>
      <c r="X1381" s="3" t="s">
        <v>45</v>
      </c>
      <c r="Y1381" s="3" t="s">
        <v>46</v>
      </c>
      <c r="Z1381" s="3" t="s">
        <v>1700</v>
      </c>
      <c r="AA1381" s="3" t="s">
        <v>2778</v>
      </c>
      <c r="AB1381" s="4">
        <v>1</v>
      </c>
      <c r="AC1381" s="12" t="s">
        <v>3123</v>
      </c>
      <c r="AD1381" s="10"/>
      <c r="AE1381" s="10"/>
      <c r="AF1381" s="4">
        <v>22000</v>
      </c>
      <c r="AG1381" s="4">
        <v>22</v>
      </c>
      <c r="AH1381" s="4">
        <v>49700</v>
      </c>
    </row>
    <row r="1382" spans="1:34" ht="22" customHeight="1" x14ac:dyDescent="0.3">
      <c r="A1382" s="5">
        <v>42359</v>
      </c>
      <c r="B1382" s="6" t="s">
        <v>31</v>
      </c>
      <c r="C1382" s="6" t="s">
        <v>32</v>
      </c>
      <c r="D1382" s="7" t="s">
        <v>49</v>
      </c>
      <c r="E1382" s="7" t="s">
        <v>49</v>
      </c>
      <c r="F1382" s="6" t="s">
        <v>33</v>
      </c>
      <c r="G1382" s="7" t="s">
        <v>49</v>
      </c>
      <c r="H1382" s="7" t="s">
        <v>49</v>
      </c>
      <c r="I1382" s="6" t="s">
        <v>34</v>
      </c>
      <c r="J1382" s="6" t="s">
        <v>77</v>
      </c>
      <c r="K1382" s="6" t="s">
        <v>78</v>
      </c>
      <c r="L1382" s="6" t="s">
        <v>68</v>
      </c>
      <c r="M1382" s="6" t="s">
        <v>33</v>
      </c>
      <c r="N1382" s="7" t="s">
        <v>49</v>
      </c>
      <c r="O1382" s="7" t="s">
        <v>49</v>
      </c>
      <c r="P1382" s="6" t="s">
        <v>79</v>
      </c>
      <c r="Q1382" s="6" t="s">
        <v>39</v>
      </c>
      <c r="R1382" s="6" t="s">
        <v>227</v>
      </c>
      <c r="S1382" s="6" t="s">
        <v>68</v>
      </c>
      <c r="T1382" s="6" t="s">
        <v>228</v>
      </c>
      <c r="U1382" s="6" t="s">
        <v>70</v>
      </c>
      <c r="V1382" s="6" t="s">
        <v>43</v>
      </c>
      <c r="W1382" s="6" t="s">
        <v>44</v>
      </c>
      <c r="X1382" s="6" t="s">
        <v>45</v>
      </c>
      <c r="Y1382" s="6" t="s">
        <v>46</v>
      </c>
      <c r="Z1382" s="6" t="s">
        <v>351</v>
      </c>
      <c r="AA1382" s="6" t="s">
        <v>2779</v>
      </c>
      <c r="AB1382" s="7">
        <v>1</v>
      </c>
      <c r="AC1382" s="12" t="s">
        <v>3123</v>
      </c>
      <c r="AD1382" s="7"/>
      <c r="AE1382" s="7"/>
      <c r="AF1382" s="7">
        <v>3350</v>
      </c>
      <c r="AG1382" s="7">
        <v>3.35</v>
      </c>
      <c r="AH1382" s="7">
        <v>612000</v>
      </c>
    </row>
    <row r="1383" spans="1:34" ht="22" customHeight="1" x14ac:dyDescent="0.3">
      <c r="A1383" s="2">
        <v>42358</v>
      </c>
      <c r="B1383" s="3" t="s">
        <v>144</v>
      </c>
      <c r="C1383" s="3" t="s">
        <v>84</v>
      </c>
      <c r="D1383" s="3" t="s">
        <v>85</v>
      </c>
      <c r="E1383" s="3" t="s">
        <v>44</v>
      </c>
      <c r="F1383" s="3" t="s">
        <v>33</v>
      </c>
      <c r="G1383" s="4" t="s">
        <v>49</v>
      </c>
      <c r="H1383" s="4" t="s">
        <v>49</v>
      </c>
      <c r="I1383" s="3" t="s">
        <v>86</v>
      </c>
      <c r="J1383" s="3" t="s">
        <v>2266</v>
      </c>
      <c r="K1383" s="4" t="s">
        <v>49</v>
      </c>
      <c r="L1383" s="4" t="s">
        <v>49</v>
      </c>
      <c r="M1383" s="4" t="s">
        <v>49</v>
      </c>
      <c r="N1383" s="4" t="s">
        <v>49</v>
      </c>
      <c r="O1383" s="4" t="s">
        <v>49</v>
      </c>
      <c r="P1383" s="3" t="s">
        <v>2267</v>
      </c>
      <c r="Q1383" s="3" t="s">
        <v>39</v>
      </c>
      <c r="R1383" s="3" t="s">
        <v>135</v>
      </c>
      <c r="S1383" s="3" t="s">
        <v>136</v>
      </c>
      <c r="T1383" s="3" t="s">
        <v>137</v>
      </c>
      <c r="U1383" s="3" t="s">
        <v>42</v>
      </c>
      <c r="V1383" s="3" t="s">
        <v>90</v>
      </c>
      <c r="W1383" s="3" t="s">
        <v>44</v>
      </c>
      <c r="X1383" s="3" t="s">
        <v>91</v>
      </c>
      <c r="Y1383" s="3" t="s">
        <v>46</v>
      </c>
      <c r="Z1383" s="3" t="s">
        <v>2755</v>
      </c>
      <c r="AA1383" s="3" t="s">
        <v>2450</v>
      </c>
      <c r="AB1383" s="4">
        <v>1</v>
      </c>
      <c r="AC1383" s="12" t="s">
        <v>3123</v>
      </c>
      <c r="AD1383" s="10"/>
      <c r="AE1383" s="10"/>
      <c r="AF1383" s="4">
        <v>20462</v>
      </c>
      <c r="AG1383" s="4">
        <v>20.46</v>
      </c>
      <c r="AH1383" s="4">
        <v>1091000</v>
      </c>
    </row>
    <row r="1384" spans="1:34" ht="22" customHeight="1" x14ac:dyDescent="0.3">
      <c r="A1384" s="5">
        <v>42357</v>
      </c>
      <c r="B1384" s="6" t="s">
        <v>50</v>
      </c>
      <c r="C1384" s="6" t="s">
        <v>84</v>
      </c>
      <c r="D1384" s="6" t="s">
        <v>85</v>
      </c>
      <c r="E1384" s="6" t="s">
        <v>44</v>
      </c>
      <c r="F1384" s="6" t="s">
        <v>33</v>
      </c>
      <c r="G1384" s="7" t="s">
        <v>49</v>
      </c>
      <c r="H1384" s="7" t="s">
        <v>49</v>
      </c>
      <c r="I1384" s="6" t="s">
        <v>86</v>
      </c>
      <c r="J1384" s="6" t="s">
        <v>878</v>
      </c>
      <c r="K1384" s="7" t="s">
        <v>49</v>
      </c>
      <c r="L1384" s="6" t="s">
        <v>61</v>
      </c>
      <c r="M1384" s="7" t="s">
        <v>49</v>
      </c>
      <c r="N1384" s="7" t="s">
        <v>49</v>
      </c>
      <c r="O1384" s="7" t="s">
        <v>49</v>
      </c>
      <c r="P1384" s="6" t="s">
        <v>879</v>
      </c>
      <c r="Q1384" s="6" t="s">
        <v>39</v>
      </c>
      <c r="R1384" s="6" t="s">
        <v>60</v>
      </c>
      <c r="S1384" s="6" t="s">
        <v>61</v>
      </c>
      <c r="T1384" s="6" t="s">
        <v>62</v>
      </c>
      <c r="U1384" s="6" t="s">
        <v>56</v>
      </c>
      <c r="V1384" s="6" t="s">
        <v>90</v>
      </c>
      <c r="W1384" s="6" t="s">
        <v>44</v>
      </c>
      <c r="X1384" s="6" t="s">
        <v>91</v>
      </c>
      <c r="Y1384" s="6" t="s">
        <v>46</v>
      </c>
      <c r="Z1384" s="6" t="s">
        <v>748</v>
      </c>
      <c r="AA1384" s="6" t="s">
        <v>2780</v>
      </c>
      <c r="AB1384" s="7">
        <v>2</v>
      </c>
      <c r="AC1384" s="12" t="s">
        <v>3123</v>
      </c>
      <c r="AD1384" s="7"/>
      <c r="AE1384" s="7"/>
      <c r="AF1384" s="7">
        <v>33680</v>
      </c>
      <c r="AG1384" s="7">
        <v>33.68</v>
      </c>
      <c r="AH1384" s="7">
        <v>169000</v>
      </c>
    </row>
    <row r="1385" spans="1:34" ht="22" customHeight="1" x14ac:dyDescent="0.3">
      <c r="A1385" s="2">
        <v>42346</v>
      </c>
      <c r="B1385" s="3" t="s">
        <v>50</v>
      </c>
      <c r="C1385" s="3" t="s">
        <v>32</v>
      </c>
      <c r="D1385" s="4" t="s">
        <v>49</v>
      </c>
      <c r="E1385" s="4" t="s">
        <v>49</v>
      </c>
      <c r="F1385" s="3" t="s">
        <v>33</v>
      </c>
      <c r="G1385" s="4" t="s">
        <v>49</v>
      </c>
      <c r="H1385" s="4" t="s">
        <v>49</v>
      </c>
      <c r="I1385" s="3" t="s">
        <v>34</v>
      </c>
      <c r="J1385" s="3" t="s">
        <v>769</v>
      </c>
      <c r="K1385" s="4" t="s">
        <v>49</v>
      </c>
      <c r="L1385" s="3" t="s">
        <v>61</v>
      </c>
      <c r="M1385" s="3" t="s">
        <v>770</v>
      </c>
      <c r="N1385" s="4">
        <v>2539385563.1900001</v>
      </c>
      <c r="O1385" s="4" t="s">
        <v>49</v>
      </c>
      <c r="P1385" s="3" t="s">
        <v>771</v>
      </c>
      <c r="Q1385" s="3" t="s">
        <v>39</v>
      </c>
      <c r="R1385" s="3" t="s">
        <v>60</v>
      </c>
      <c r="S1385" s="3" t="s">
        <v>61</v>
      </c>
      <c r="T1385" s="3" t="s">
        <v>62</v>
      </c>
      <c r="U1385" s="3" t="s">
        <v>56</v>
      </c>
      <c r="V1385" s="3" t="s">
        <v>43</v>
      </c>
      <c r="W1385" s="3" t="s">
        <v>44</v>
      </c>
      <c r="X1385" s="3" t="s">
        <v>45</v>
      </c>
      <c r="Y1385" s="3" t="s">
        <v>46</v>
      </c>
      <c r="Z1385" s="3" t="s">
        <v>2705</v>
      </c>
      <c r="AA1385" s="3" t="s">
        <v>2783</v>
      </c>
      <c r="AB1385" s="4">
        <v>1</v>
      </c>
      <c r="AC1385" s="12" t="s">
        <v>3123</v>
      </c>
      <c r="AD1385" s="10"/>
      <c r="AE1385" s="10"/>
      <c r="AF1385" s="4">
        <v>31</v>
      </c>
      <c r="AG1385" s="4">
        <v>0.03</v>
      </c>
      <c r="AH1385" s="3" t="s">
        <v>49</v>
      </c>
    </row>
    <row r="1386" spans="1:34" ht="22" customHeight="1" x14ac:dyDescent="0.3">
      <c r="A1386" s="5">
        <v>42345</v>
      </c>
      <c r="B1386" s="6" t="s">
        <v>50</v>
      </c>
      <c r="C1386" s="6" t="s">
        <v>32</v>
      </c>
      <c r="D1386" s="7" t="s">
        <v>49</v>
      </c>
      <c r="E1386" s="7" t="s">
        <v>49</v>
      </c>
      <c r="F1386" s="6" t="s">
        <v>33</v>
      </c>
      <c r="G1386" s="7" t="s">
        <v>49</v>
      </c>
      <c r="H1386" s="7" t="s">
        <v>49</v>
      </c>
      <c r="I1386" s="6" t="s">
        <v>34</v>
      </c>
      <c r="J1386" s="6" t="s">
        <v>166</v>
      </c>
      <c r="K1386" s="7" t="s">
        <v>49</v>
      </c>
      <c r="L1386" s="6" t="s">
        <v>61</v>
      </c>
      <c r="M1386" s="7" t="s">
        <v>49</v>
      </c>
      <c r="N1386" s="7" t="s">
        <v>49</v>
      </c>
      <c r="O1386" s="7" t="s">
        <v>49</v>
      </c>
      <c r="P1386" s="6" t="s">
        <v>167</v>
      </c>
      <c r="Q1386" s="6" t="s">
        <v>39</v>
      </c>
      <c r="R1386" s="6" t="s">
        <v>106</v>
      </c>
      <c r="S1386" s="6" t="s">
        <v>61</v>
      </c>
      <c r="T1386" s="6" t="s">
        <v>107</v>
      </c>
      <c r="U1386" s="6" t="s">
        <v>56</v>
      </c>
      <c r="V1386" s="6" t="s">
        <v>43</v>
      </c>
      <c r="W1386" s="6" t="s">
        <v>44</v>
      </c>
      <c r="X1386" s="6" t="s">
        <v>45</v>
      </c>
      <c r="Y1386" s="6" t="s">
        <v>46</v>
      </c>
      <c r="Z1386" s="6" t="s">
        <v>405</v>
      </c>
      <c r="AA1386" s="6" t="s">
        <v>2784</v>
      </c>
      <c r="AB1386" s="7">
        <v>2</v>
      </c>
      <c r="AC1386" s="12" t="s">
        <v>3123</v>
      </c>
      <c r="AD1386" s="7"/>
      <c r="AE1386" s="7"/>
      <c r="AF1386" s="7">
        <v>38160</v>
      </c>
      <c r="AG1386" s="7">
        <v>38.159999999999997</v>
      </c>
      <c r="AH1386" s="7">
        <v>47600</v>
      </c>
    </row>
    <row r="1387" spans="1:34" ht="22" customHeight="1" x14ac:dyDescent="0.3">
      <c r="A1387" s="2">
        <v>42345</v>
      </c>
      <c r="B1387" s="3" t="s">
        <v>50</v>
      </c>
      <c r="C1387" s="3" t="s">
        <v>32</v>
      </c>
      <c r="D1387" s="4" t="s">
        <v>49</v>
      </c>
      <c r="E1387" s="4" t="s">
        <v>49</v>
      </c>
      <c r="F1387" s="3" t="s">
        <v>33</v>
      </c>
      <c r="G1387" s="4" t="s">
        <v>49</v>
      </c>
      <c r="H1387" s="4" t="s">
        <v>49</v>
      </c>
      <c r="I1387" s="3" t="s">
        <v>34</v>
      </c>
      <c r="J1387" s="3" t="s">
        <v>278</v>
      </c>
      <c r="K1387" s="4" t="s">
        <v>49</v>
      </c>
      <c r="L1387" s="4" t="s">
        <v>49</v>
      </c>
      <c r="M1387" s="3" t="s">
        <v>33</v>
      </c>
      <c r="N1387" s="4">
        <v>760485634</v>
      </c>
      <c r="O1387" s="4" t="s">
        <v>49</v>
      </c>
      <c r="P1387" s="3" t="s">
        <v>279</v>
      </c>
      <c r="Q1387" s="3" t="s">
        <v>39</v>
      </c>
      <c r="R1387" s="3" t="s">
        <v>60</v>
      </c>
      <c r="S1387" s="3" t="s">
        <v>61</v>
      </c>
      <c r="T1387" s="3" t="s">
        <v>62</v>
      </c>
      <c r="U1387" s="3" t="s">
        <v>56</v>
      </c>
      <c r="V1387" s="3" t="s">
        <v>43</v>
      </c>
      <c r="W1387" s="3" t="s">
        <v>44</v>
      </c>
      <c r="X1387" s="3" t="s">
        <v>45</v>
      </c>
      <c r="Y1387" s="3" t="s">
        <v>46</v>
      </c>
      <c r="Z1387" s="3" t="s">
        <v>80</v>
      </c>
      <c r="AA1387" s="3" t="s">
        <v>2785</v>
      </c>
      <c r="AB1387" s="4">
        <v>1</v>
      </c>
      <c r="AC1387" s="12" t="s">
        <v>3123</v>
      </c>
      <c r="AD1387" s="10"/>
      <c r="AE1387" s="10"/>
      <c r="AF1387" s="4">
        <v>21720</v>
      </c>
      <c r="AG1387" s="4">
        <v>21.72</v>
      </c>
      <c r="AH1387" s="4">
        <v>419000</v>
      </c>
    </row>
    <row r="1388" spans="1:34" ht="22" customHeight="1" x14ac:dyDescent="0.3">
      <c r="A1388" s="5">
        <v>42344</v>
      </c>
      <c r="B1388" s="6" t="s">
        <v>144</v>
      </c>
      <c r="C1388" s="6" t="s">
        <v>84</v>
      </c>
      <c r="D1388" s="6" t="s">
        <v>85</v>
      </c>
      <c r="E1388" s="6" t="s">
        <v>44</v>
      </c>
      <c r="F1388" s="6" t="s">
        <v>33</v>
      </c>
      <c r="G1388" s="7" t="s">
        <v>49</v>
      </c>
      <c r="H1388" s="7" t="s">
        <v>49</v>
      </c>
      <c r="I1388" s="6" t="s">
        <v>86</v>
      </c>
      <c r="J1388" s="6" t="s">
        <v>2266</v>
      </c>
      <c r="K1388" s="7" t="s">
        <v>49</v>
      </c>
      <c r="L1388" s="7" t="s">
        <v>49</v>
      </c>
      <c r="M1388" s="7" t="s">
        <v>49</v>
      </c>
      <c r="N1388" s="7" t="s">
        <v>49</v>
      </c>
      <c r="O1388" s="7" t="s">
        <v>49</v>
      </c>
      <c r="P1388" s="6" t="s">
        <v>2267</v>
      </c>
      <c r="Q1388" s="6" t="s">
        <v>39</v>
      </c>
      <c r="R1388" s="6" t="s">
        <v>135</v>
      </c>
      <c r="S1388" s="6" t="s">
        <v>136</v>
      </c>
      <c r="T1388" s="6" t="s">
        <v>137</v>
      </c>
      <c r="U1388" s="6" t="s">
        <v>42</v>
      </c>
      <c r="V1388" s="6" t="s">
        <v>90</v>
      </c>
      <c r="W1388" s="6" t="s">
        <v>44</v>
      </c>
      <c r="X1388" s="6" t="s">
        <v>91</v>
      </c>
      <c r="Y1388" s="6" t="s">
        <v>46</v>
      </c>
      <c r="Z1388" s="6" t="s">
        <v>2755</v>
      </c>
      <c r="AA1388" s="6" t="s">
        <v>2473</v>
      </c>
      <c r="AB1388" s="7">
        <v>1</v>
      </c>
      <c r="AC1388" s="12" t="s">
        <v>3123</v>
      </c>
      <c r="AD1388" s="7"/>
      <c r="AE1388" s="7"/>
      <c r="AF1388" s="7">
        <v>20462</v>
      </c>
      <c r="AG1388" s="7">
        <v>20.46</v>
      </c>
      <c r="AH1388" s="7">
        <v>1091000</v>
      </c>
    </row>
    <row r="1389" spans="1:34" ht="22" customHeight="1" x14ac:dyDescent="0.3">
      <c r="A1389" s="5">
        <v>42340</v>
      </c>
      <c r="B1389" s="6" t="s">
        <v>50</v>
      </c>
      <c r="C1389" s="6" t="s">
        <v>84</v>
      </c>
      <c r="D1389" s="6" t="s">
        <v>85</v>
      </c>
      <c r="E1389" s="6" t="s">
        <v>44</v>
      </c>
      <c r="F1389" s="6" t="s">
        <v>33</v>
      </c>
      <c r="G1389" s="7" t="s">
        <v>49</v>
      </c>
      <c r="H1389" s="7" t="s">
        <v>49</v>
      </c>
      <c r="I1389" s="6" t="s">
        <v>86</v>
      </c>
      <c r="J1389" s="6" t="s">
        <v>87</v>
      </c>
      <c r="K1389" s="7" t="s">
        <v>49</v>
      </c>
      <c r="L1389" s="6" t="s">
        <v>61</v>
      </c>
      <c r="M1389" s="7" t="s">
        <v>49</v>
      </c>
      <c r="N1389" s="7" t="s">
        <v>49</v>
      </c>
      <c r="O1389" s="7" t="s">
        <v>49</v>
      </c>
      <c r="P1389" s="6" t="s">
        <v>946</v>
      </c>
      <c r="Q1389" s="6" t="s">
        <v>39</v>
      </c>
      <c r="R1389" s="6" t="s">
        <v>60</v>
      </c>
      <c r="S1389" s="6" t="s">
        <v>61</v>
      </c>
      <c r="T1389" s="6" t="s">
        <v>62</v>
      </c>
      <c r="U1389" s="6" t="s">
        <v>56</v>
      </c>
      <c r="V1389" s="6" t="s">
        <v>90</v>
      </c>
      <c r="W1389" s="6" t="s">
        <v>44</v>
      </c>
      <c r="X1389" s="6" t="s">
        <v>91</v>
      </c>
      <c r="Y1389" s="6" t="s">
        <v>46</v>
      </c>
      <c r="Z1389" s="6" t="s">
        <v>92</v>
      </c>
      <c r="AA1389" s="6" t="s">
        <v>2789</v>
      </c>
      <c r="AB1389" s="7">
        <v>1</v>
      </c>
      <c r="AC1389" s="12" t="s">
        <v>3123</v>
      </c>
      <c r="AD1389" s="7"/>
      <c r="AE1389" s="7"/>
      <c r="AF1389" s="7">
        <v>16840</v>
      </c>
      <c r="AG1389" s="7">
        <v>16.84</v>
      </c>
      <c r="AH1389" s="7">
        <v>74400</v>
      </c>
    </row>
    <row r="1390" spans="1:34" ht="22" customHeight="1" x14ac:dyDescent="0.3">
      <c r="A1390" s="2">
        <v>42338</v>
      </c>
      <c r="B1390" s="3" t="s">
        <v>50</v>
      </c>
      <c r="C1390" s="3" t="s">
        <v>32</v>
      </c>
      <c r="D1390" s="4" t="s">
        <v>49</v>
      </c>
      <c r="E1390" s="4" t="s">
        <v>49</v>
      </c>
      <c r="F1390" s="3" t="s">
        <v>33</v>
      </c>
      <c r="G1390" s="4" t="s">
        <v>49</v>
      </c>
      <c r="H1390" s="4" t="s">
        <v>49</v>
      </c>
      <c r="I1390" s="3" t="s">
        <v>34</v>
      </c>
      <c r="J1390" s="3" t="s">
        <v>628</v>
      </c>
      <c r="K1390" s="3" t="s">
        <v>514</v>
      </c>
      <c r="L1390" s="3" t="s">
        <v>113</v>
      </c>
      <c r="M1390" s="4" t="s">
        <v>49</v>
      </c>
      <c r="N1390" s="4" t="s">
        <v>49</v>
      </c>
      <c r="O1390" s="4" t="s">
        <v>49</v>
      </c>
      <c r="P1390" s="3" t="s">
        <v>629</v>
      </c>
      <c r="Q1390" s="3" t="s">
        <v>39</v>
      </c>
      <c r="R1390" s="3" t="s">
        <v>115</v>
      </c>
      <c r="S1390" s="3" t="s">
        <v>113</v>
      </c>
      <c r="T1390" s="3" t="s">
        <v>116</v>
      </c>
      <c r="U1390" s="3" t="s">
        <v>117</v>
      </c>
      <c r="V1390" s="3" t="s">
        <v>43</v>
      </c>
      <c r="W1390" s="3" t="s">
        <v>44</v>
      </c>
      <c r="X1390" s="3" t="s">
        <v>45</v>
      </c>
      <c r="Y1390" s="3" t="s">
        <v>46</v>
      </c>
      <c r="Z1390" s="3" t="s">
        <v>339</v>
      </c>
      <c r="AA1390" s="3" t="s">
        <v>2790</v>
      </c>
      <c r="AB1390" s="4">
        <v>1</v>
      </c>
      <c r="AC1390" s="12" t="s">
        <v>3123</v>
      </c>
      <c r="AD1390" s="10"/>
      <c r="AE1390" s="10"/>
      <c r="AF1390" s="4">
        <v>10900</v>
      </c>
      <c r="AG1390" s="4">
        <v>10.9</v>
      </c>
      <c r="AH1390" s="4">
        <v>31000</v>
      </c>
    </row>
    <row r="1391" spans="1:34" ht="22" customHeight="1" x14ac:dyDescent="0.3">
      <c r="A1391" s="5">
        <v>42337</v>
      </c>
      <c r="B1391" s="6" t="s">
        <v>144</v>
      </c>
      <c r="C1391" s="6" t="s">
        <v>84</v>
      </c>
      <c r="D1391" s="6" t="s">
        <v>85</v>
      </c>
      <c r="E1391" s="6" t="s">
        <v>44</v>
      </c>
      <c r="F1391" s="6" t="s">
        <v>33</v>
      </c>
      <c r="G1391" s="7" t="s">
        <v>49</v>
      </c>
      <c r="H1391" s="7" t="s">
        <v>49</v>
      </c>
      <c r="I1391" s="6" t="s">
        <v>86</v>
      </c>
      <c r="J1391" s="6" t="s">
        <v>2266</v>
      </c>
      <c r="K1391" s="7" t="s">
        <v>49</v>
      </c>
      <c r="L1391" s="7" t="s">
        <v>49</v>
      </c>
      <c r="M1391" s="7" t="s">
        <v>49</v>
      </c>
      <c r="N1391" s="7" t="s">
        <v>49</v>
      </c>
      <c r="O1391" s="7" t="s">
        <v>49</v>
      </c>
      <c r="P1391" s="6" t="s">
        <v>2267</v>
      </c>
      <c r="Q1391" s="6" t="s">
        <v>39</v>
      </c>
      <c r="R1391" s="6" t="s">
        <v>135</v>
      </c>
      <c r="S1391" s="6" t="s">
        <v>136</v>
      </c>
      <c r="T1391" s="6" t="s">
        <v>137</v>
      </c>
      <c r="U1391" s="6" t="s">
        <v>42</v>
      </c>
      <c r="V1391" s="6" t="s">
        <v>90</v>
      </c>
      <c r="W1391" s="6" t="s">
        <v>44</v>
      </c>
      <c r="X1391" s="6" t="s">
        <v>91</v>
      </c>
      <c r="Y1391" s="6" t="s">
        <v>46</v>
      </c>
      <c r="Z1391" s="6" t="s">
        <v>2755</v>
      </c>
      <c r="AA1391" s="6" t="s">
        <v>2473</v>
      </c>
      <c r="AB1391" s="7">
        <v>1</v>
      </c>
      <c r="AC1391" s="12" t="s">
        <v>3123</v>
      </c>
      <c r="AD1391" s="7"/>
      <c r="AE1391" s="7"/>
      <c r="AF1391" s="7">
        <v>20462</v>
      </c>
      <c r="AG1391" s="7">
        <v>20.46</v>
      </c>
      <c r="AH1391" s="7">
        <v>1239000</v>
      </c>
    </row>
    <row r="1392" spans="1:34" ht="22" customHeight="1" x14ac:dyDescent="0.3">
      <c r="A1392" s="5">
        <v>42335</v>
      </c>
      <c r="B1392" s="6" t="s">
        <v>31</v>
      </c>
      <c r="C1392" s="6" t="s">
        <v>32</v>
      </c>
      <c r="D1392" s="7" t="s">
        <v>49</v>
      </c>
      <c r="E1392" s="7" t="s">
        <v>49</v>
      </c>
      <c r="F1392" s="6" t="s">
        <v>33</v>
      </c>
      <c r="G1392" s="7" t="s">
        <v>49</v>
      </c>
      <c r="H1392" s="7" t="s">
        <v>49</v>
      </c>
      <c r="I1392" s="6" t="s">
        <v>34</v>
      </c>
      <c r="J1392" s="6" t="s">
        <v>65</v>
      </c>
      <c r="K1392" s="7" t="s">
        <v>49</v>
      </c>
      <c r="L1392" s="7" t="s">
        <v>49</v>
      </c>
      <c r="M1392" s="6" t="s">
        <v>33</v>
      </c>
      <c r="N1392" s="7" t="s">
        <v>49</v>
      </c>
      <c r="O1392" s="7" t="s">
        <v>49</v>
      </c>
      <c r="P1392" s="6" t="s">
        <v>66</v>
      </c>
      <c r="Q1392" s="6" t="s">
        <v>39</v>
      </c>
      <c r="R1392" s="6" t="s">
        <v>67</v>
      </c>
      <c r="S1392" s="6" t="s">
        <v>68</v>
      </c>
      <c r="T1392" s="6" t="s">
        <v>69</v>
      </c>
      <c r="U1392" s="6" t="s">
        <v>70</v>
      </c>
      <c r="V1392" s="6" t="s">
        <v>43</v>
      </c>
      <c r="W1392" s="6" t="s">
        <v>44</v>
      </c>
      <c r="X1392" s="6" t="s">
        <v>45</v>
      </c>
      <c r="Y1392" s="6" t="s">
        <v>46</v>
      </c>
      <c r="Z1392" s="6" t="s">
        <v>73</v>
      </c>
      <c r="AA1392" s="6" t="s">
        <v>2792</v>
      </c>
      <c r="AB1392" s="7">
        <v>3</v>
      </c>
      <c r="AC1392" s="12" t="s">
        <v>3123</v>
      </c>
      <c r="AD1392" s="7"/>
      <c r="AE1392" s="7"/>
      <c r="AF1392" s="7">
        <v>34634</v>
      </c>
      <c r="AG1392" s="7">
        <v>34.630000000000003</v>
      </c>
      <c r="AH1392" s="7">
        <v>240000</v>
      </c>
    </row>
    <row r="1393" spans="1:34" ht="22" customHeight="1" x14ac:dyDescent="0.3">
      <c r="A1393" s="5">
        <v>42330</v>
      </c>
      <c r="B1393" s="6" t="s">
        <v>31</v>
      </c>
      <c r="C1393" s="6" t="s">
        <v>32</v>
      </c>
      <c r="D1393" s="7" t="s">
        <v>49</v>
      </c>
      <c r="E1393" s="7" t="s">
        <v>49</v>
      </c>
      <c r="F1393" s="6" t="s">
        <v>33</v>
      </c>
      <c r="G1393" s="7" t="s">
        <v>49</v>
      </c>
      <c r="H1393" s="7" t="s">
        <v>49</v>
      </c>
      <c r="I1393" s="6" t="s">
        <v>34</v>
      </c>
      <c r="J1393" s="6" t="s">
        <v>77</v>
      </c>
      <c r="K1393" s="6" t="s">
        <v>78</v>
      </c>
      <c r="L1393" s="6" t="s">
        <v>68</v>
      </c>
      <c r="M1393" s="6" t="s">
        <v>33</v>
      </c>
      <c r="N1393" s="7" t="s">
        <v>49</v>
      </c>
      <c r="O1393" s="7" t="s">
        <v>49</v>
      </c>
      <c r="P1393" s="6" t="s">
        <v>79</v>
      </c>
      <c r="Q1393" s="6" t="s">
        <v>39</v>
      </c>
      <c r="R1393" s="6" t="s">
        <v>67</v>
      </c>
      <c r="S1393" s="6" t="s">
        <v>68</v>
      </c>
      <c r="T1393" s="6" t="s">
        <v>69</v>
      </c>
      <c r="U1393" s="6" t="s">
        <v>70</v>
      </c>
      <c r="V1393" s="6" t="s">
        <v>43</v>
      </c>
      <c r="W1393" s="6" t="s">
        <v>44</v>
      </c>
      <c r="X1393" s="6" t="s">
        <v>45</v>
      </c>
      <c r="Y1393" s="6" t="s">
        <v>46</v>
      </c>
      <c r="Z1393" s="6" t="s">
        <v>210</v>
      </c>
      <c r="AA1393" s="6" t="s">
        <v>2794</v>
      </c>
      <c r="AB1393" s="7">
        <v>1</v>
      </c>
      <c r="AC1393" s="12" t="s">
        <v>3123</v>
      </c>
      <c r="AD1393" s="7"/>
      <c r="AE1393" s="7"/>
      <c r="AF1393" s="7">
        <v>5235</v>
      </c>
      <c r="AG1393" s="7">
        <v>5.24</v>
      </c>
      <c r="AH1393" s="7">
        <v>23100</v>
      </c>
    </row>
    <row r="1394" spans="1:34" ht="22" customHeight="1" x14ac:dyDescent="0.3">
      <c r="A1394" s="2">
        <v>42330</v>
      </c>
      <c r="B1394" s="3" t="s">
        <v>31</v>
      </c>
      <c r="C1394" s="3" t="s">
        <v>32</v>
      </c>
      <c r="D1394" s="4" t="s">
        <v>49</v>
      </c>
      <c r="E1394" s="4" t="s">
        <v>49</v>
      </c>
      <c r="F1394" s="3" t="s">
        <v>33</v>
      </c>
      <c r="G1394" s="4" t="s">
        <v>49</v>
      </c>
      <c r="H1394" s="4" t="s">
        <v>49</v>
      </c>
      <c r="I1394" s="3" t="s">
        <v>34</v>
      </c>
      <c r="J1394" s="3" t="s">
        <v>65</v>
      </c>
      <c r="K1394" s="4" t="s">
        <v>49</v>
      </c>
      <c r="L1394" s="4" t="s">
        <v>49</v>
      </c>
      <c r="M1394" s="3" t="s">
        <v>33</v>
      </c>
      <c r="N1394" s="4" t="s">
        <v>49</v>
      </c>
      <c r="O1394" s="4" t="s">
        <v>49</v>
      </c>
      <c r="P1394" s="3" t="s">
        <v>66</v>
      </c>
      <c r="Q1394" s="3" t="s">
        <v>39</v>
      </c>
      <c r="R1394" s="3" t="s">
        <v>67</v>
      </c>
      <c r="S1394" s="3" t="s">
        <v>68</v>
      </c>
      <c r="T1394" s="3" t="s">
        <v>69</v>
      </c>
      <c r="U1394" s="3" t="s">
        <v>70</v>
      </c>
      <c r="V1394" s="3" t="s">
        <v>43</v>
      </c>
      <c r="W1394" s="3" t="s">
        <v>44</v>
      </c>
      <c r="X1394" s="3" t="s">
        <v>45</v>
      </c>
      <c r="Y1394" s="3" t="s">
        <v>46</v>
      </c>
      <c r="Z1394" s="3" t="s">
        <v>71</v>
      </c>
      <c r="AA1394" s="3" t="s">
        <v>2795</v>
      </c>
      <c r="AB1394" s="4">
        <v>16</v>
      </c>
      <c r="AC1394" s="12" t="s">
        <v>3123</v>
      </c>
      <c r="AD1394" s="10"/>
      <c r="AE1394" s="10"/>
      <c r="AF1394" s="4">
        <v>178784</v>
      </c>
      <c r="AG1394" s="4">
        <v>178.78</v>
      </c>
      <c r="AH1394" s="4">
        <v>1239000</v>
      </c>
    </row>
    <row r="1395" spans="1:34" ht="22" customHeight="1" x14ac:dyDescent="0.3">
      <c r="A1395" s="5">
        <v>42330</v>
      </c>
      <c r="B1395" s="6" t="s">
        <v>31</v>
      </c>
      <c r="C1395" s="6" t="s">
        <v>32</v>
      </c>
      <c r="D1395" s="7" t="s">
        <v>49</v>
      </c>
      <c r="E1395" s="7" t="s">
        <v>49</v>
      </c>
      <c r="F1395" s="6" t="s">
        <v>33</v>
      </c>
      <c r="G1395" s="7" t="s">
        <v>49</v>
      </c>
      <c r="H1395" s="7" t="s">
        <v>49</v>
      </c>
      <c r="I1395" s="6" t="s">
        <v>34</v>
      </c>
      <c r="J1395" s="6" t="s">
        <v>65</v>
      </c>
      <c r="K1395" s="7" t="s">
        <v>49</v>
      </c>
      <c r="L1395" s="7" t="s">
        <v>49</v>
      </c>
      <c r="M1395" s="6" t="s">
        <v>33</v>
      </c>
      <c r="N1395" s="7" t="s">
        <v>49</v>
      </c>
      <c r="O1395" s="7" t="s">
        <v>49</v>
      </c>
      <c r="P1395" s="6" t="s">
        <v>66</v>
      </c>
      <c r="Q1395" s="6" t="s">
        <v>39</v>
      </c>
      <c r="R1395" s="6" t="s">
        <v>67</v>
      </c>
      <c r="S1395" s="6" t="s">
        <v>68</v>
      </c>
      <c r="T1395" s="6" t="s">
        <v>69</v>
      </c>
      <c r="U1395" s="6" t="s">
        <v>70</v>
      </c>
      <c r="V1395" s="6" t="s">
        <v>43</v>
      </c>
      <c r="W1395" s="6" t="s">
        <v>44</v>
      </c>
      <c r="X1395" s="6" t="s">
        <v>45</v>
      </c>
      <c r="Y1395" s="6" t="s">
        <v>46</v>
      </c>
      <c r="Z1395" s="6" t="s">
        <v>71</v>
      </c>
      <c r="AA1395" s="6" t="s">
        <v>2796</v>
      </c>
      <c r="AB1395" s="7">
        <v>4</v>
      </c>
      <c r="AC1395" s="12" t="s">
        <v>3123</v>
      </c>
      <c r="AD1395" s="7"/>
      <c r="AE1395" s="7"/>
      <c r="AF1395" s="7">
        <v>44696</v>
      </c>
      <c r="AG1395" s="7">
        <v>44.7</v>
      </c>
      <c r="AH1395" s="7">
        <v>310000</v>
      </c>
    </row>
    <row r="1396" spans="1:34" ht="22" customHeight="1" x14ac:dyDescent="0.3">
      <c r="A1396" s="2">
        <v>42329</v>
      </c>
      <c r="B1396" s="3" t="s">
        <v>144</v>
      </c>
      <c r="C1396" s="3" t="s">
        <v>84</v>
      </c>
      <c r="D1396" s="3" t="s">
        <v>85</v>
      </c>
      <c r="E1396" s="3" t="s">
        <v>44</v>
      </c>
      <c r="F1396" s="3" t="s">
        <v>33</v>
      </c>
      <c r="G1396" s="4" t="s">
        <v>49</v>
      </c>
      <c r="H1396" s="4" t="s">
        <v>49</v>
      </c>
      <c r="I1396" s="3" t="s">
        <v>86</v>
      </c>
      <c r="J1396" s="3" t="s">
        <v>2266</v>
      </c>
      <c r="K1396" s="4" t="s">
        <v>49</v>
      </c>
      <c r="L1396" s="4" t="s">
        <v>49</v>
      </c>
      <c r="M1396" s="4" t="s">
        <v>49</v>
      </c>
      <c r="N1396" s="4" t="s">
        <v>49</v>
      </c>
      <c r="O1396" s="4" t="s">
        <v>49</v>
      </c>
      <c r="P1396" s="3" t="s">
        <v>2267</v>
      </c>
      <c r="Q1396" s="3" t="s">
        <v>39</v>
      </c>
      <c r="R1396" s="3" t="s">
        <v>135</v>
      </c>
      <c r="S1396" s="3" t="s">
        <v>136</v>
      </c>
      <c r="T1396" s="3" t="s">
        <v>137</v>
      </c>
      <c r="U1396" s="3" t="s">
        <v>42</v>
      </c>
      <c r="V1396" s="3" t="s">
        <v>90</v>
      </c>
      <c r="W1396" s="3" t="s">
        <v>44</v>
      </c>
      <c r="X1396" s="3" t="s">
        <v>91</v>
      </c>
      <c r="Y1396" s="3" t="s">
        <v>46</v>
      </c>
      <c r="Z1396" s="3" t="s">
        <v>1269</v>
      </c>
      <c r="AA1396" s="3" t="s">
        <v>2473</v>
      </c>
      <c r="AB1396" s="4">
        <v>1</v>
      </c>
      <c r="AC1396" s="12" t="s">
        <v>3123</v>
      </c>
      <c r="AD1396" s="10"/>
      <c r="AE1396" s="10"/>
      <c r="AF1396" s="4">
        <v>20462</v>
      </c>
      <c r="AG1396" s="4">
        <v>20.46</v>
      </c>
      <c r="AH1396" s="4">
        <v>14467000</v>
      </c>
    </row>
    <row r="1397" spans="1:34" ht="22" customHeight="1" x14ac:dyDescent="0.3">
      <c r="A1397" s="5">
        <v>42320</v>
      </c>
      <c r="B1397" s="6" t="s">
        <v>31</v>
      </c>
      <c r="C1397" s="6" t="s">
        <v>32</v>
      </c>
      <c r="D1397" s="7" t="s">
        <v>49</v>
      </c>
      <c r="E1397" s="7" t="s">
        <v>49</v>
      </c>
      <c r="F1397" s="6" t="s">
        <v>33</v>
      </c>
      <c r="G1397" s="7" t="s">
        <v>49</v>
      </c>
      <c r="H1397" s="7" t="s">
        <v>49</v>
      </c>
      <c r="I1397" s="6" t="s">
        <v>34</v>
      </c>
      <c r="J1397" s="6" t="s">
        <v>65</v>
      </c>
      <c r="K1397" s="7" t="s">
        <v>49</v>
      </c>
      <c r="L1397" s="7" t="s">
        <v>49</v>
      </c>
      <c r="M1397" s="6" t="s">
        <v>33</v>
      </c>
      <c r="N1397" s="7" t="s">
        <v>49</v>
      </c>
      <c r="O1397" s="7" t="s">
        <v>49</v>
      </c>
      <c r="P1397" s="6" t="s">
        <v>66</v>
      </c>
      <c r="Q1397" s="6" t="s">
        <v>39</v>
      </c>
      <c r="R1397" s="6" t="s">
        <v>67</v>
      </c>
      <c r="S1397" s="6" t="s">
        <v>68</v>
      </c>
      <c r="T1397" s="6" t="s">
        <v>69</v>
      </c>
      <c r="U1397" s="6" t="s">
        <v>70</v>
      </c>
      <c r="V1397" s="6" t="s">
        <v>43</v>
      </c>
      <c r="W1397" s="6" t="s">
        <v>44</v>
      </c>
      <c r="X1397" s="6" t="s">
        <v>45</v>
      </c>
      <c r="Y1397" s="6" t="s">
        <v>46</v>
      </c>
      <c r="Z1397" s="6" t="s">
        <v>71</v>
      </c>
      <c r="AA1397" s="6" t="s">
        <v>2797</v>
      </c>
      <c r="AB1397" s="7">
        <v>3</v>
      </c>
      <c r="AC1397" s="12" t="s">
        <v>3123</v>
      </c>
      <c r="AD1397" s="7"/>
      <c r="AE1397" s="7"/>
      <c r="AF1397" s="7">
        <v>22607</v>
      </c>
      <c r="AG1397" s="7">
        <v>22.61</v>
      </c>
      <c r="AH1397" s="7">
        <v>157000</v>
      </c>
    </row>
    <row r="1398" spans="1:34" ht="22" customHeight="1" x14ac:dyDescent="0.3">
      <c r="A1398" s="2">
        <v>42319</v>
      </c>
      <c r="B1398" s="3" t="s">
        <v>31</v>
      </c>
      <c r="C1398" s="3" t="s">
        <v>32</v>
      </c>
      <c r="D1398" s="4" t="s">
        <v>49</v>
      </c>
      <c r="E1398" s="4" t="s">
        <v>49</v>
      </c>
      <c r="F1398" s="3" t="s">
        <v>33</v>
      </c>
      <c r="G1398" s="4" t="s">
        <v>49</v>
      </c>
      <c r="H1398" s="4" t="s">
        <v>49</v>
      </c>
      <c r="I1398" s="3" t="s">
        <v>34</v>
      </c>
      <c r="J1398" s="3" t="s">
        <v>65</v>
      </c>
      <c r="K1398" s="4" t="s">
        <v>49</v>
      </c>
      <c r="L1398" s="4" t="s">
        <v>49</v>
      </c>
      <c r="M1398" s="3" t="s">
        <v>33</v>
      </c>
      <c r="N1398" s="4" t="s">
        <v>49</v>
      </c>
      <c r="O1398" s="4" t="s">
        <v>49</v>
      </c>
      <c r="P1398" s="3" t="s">
        <v>66</v>
      </c>
      <c r="Q1398" s="3" t="s">
        <v>39</v>
      </c>
      <c r="R1398" s="3" t="s">
        <v>67</v>
      </c>
      <c r="S1398" s="3" t="s">
        <v>68</v>
      </c>
      <c r="T1398" s="3" t="s">
        <v>69</v>
      </c>
      <c r="U1398" s="3" t="s">
        <v>70</v>
      </c>
      <c r="V1398" s="3" t="s">
        <v>43</v>
      </c>
      <c r="W1398" s="3" t="s">
        <v>44</v>
      </c>
      <c r="X1398" s="3" t="s">
        <v>45</v>
      </c>
      <c r="Y1398" s="3" t="s">
        <v>46</v>
      </c>
      <c r="Z1398" s="3" t="s">
        <v>71</v>
      </c>
      <c r="AA1398" s="3" t="s">
        <v>2798</v>
      </c>
      <c r="AB1398" s="4">
        <v>4</v>
      </c>
      <c r="AC1398" s="12" t="s">
        <v>3123</v>
      </c>
      <c r="AD1398" s="10"/>
      <c r="AE1398" s="10"/>
      <c r="AF1398" s="4">
        <v>44696</v>
      </c>
      <c r="AG1398" s="4">
        <v>44.7</v>
      </c>
      <c r="AH1398" s="4">
        <v>310000</v>
      </c>
    </row>
    <row r="1399" spans="1:34" ht="22" customHeight="1" x14ac:dyDescent="0.3">
      <c r="A1399" s="5">
        <v>42319</v>
      </c>
      <c r="B1399" s="6" t="s">
        <v>50</v>
      </c>
      <c r="C1399" s="6" t="s">
        <v>32</v>
      </c>
      <c r="D1399" s="7" t="s">
        <v>49</v>
      </c>
      <c r="E1399" s="7" t="s">
        <v>49</v>
      </c>
      <c r="F1399" s="6" t="s">
        <v>33</v>
      </c>
      <c r="G1399" s="7" t="s">
        <v>49</v>
      </c>
      <c r="H1399" s="7" t="s">
        <v>49</v>
      </c>
      <c r="I1399" s="6" t="s">
        <v>34</v>
      </c>
      <c r="J1399" s="6" t="s">
        <v>2799</v>
      </c>
      <c r="K1399" s="7" t="s">
        <v>49</v>
      </c>
      <c r="L1399" s="6" t="s">
        <v>1000</v>
      </c>
      <c r="M1399" s="7" t="s">
        <v>49</v>
      </c>
      <c r="N1399" s="7" t="s">
        <v>49</v>
      </c>
      <c r="O1399" s="7" t="s">
        <v>49</v>
      </c>
      <c r="P1399" s="6" t="s">
        <v>2800</v>
      </c>
      <c r="Q1399" s="6" t="s">
        <v>39</v>
      </c>
      <c r="R1399" s="6" t="s">
        <v>115</v>
      </c>
      <c r="S1399" s="6" t="s">
        <v>113</v>
      </c>
      <c r="T1399" s="6" t="s">
        <v>116</v>
      </c>
      <c r="U1399" s="6" t="s">
        <v>117</v>
      </c>
      <c r="V1399" s="6" t="s">
        <v>43</v>
      </c>
      <c r="W1399" s="6" t="s">
        <v>44</v>
      </c>
      <c r="X1399" s="6" t="s">
        <v>45</v>
      </c>
      <c r="Y1399" s="6" t="s">
        <v>46</v>
      </c>
      <c r="Z1399" s="6" t="s">
        <v>643</v>
      </c>
      <c r="AA1399" s="6" t="s">
        <v>2801</v>
      </c>
      <c r="AB1399" s="7">
        <v>10</v>
      </c>
      <c r="AC1399" s="12" t="s">
        <v>3123</v>
      </c>
      <c r="AD1399" s="7"/>
      <c r="AE1399" s="7"/>
      <c r="AF1399" s="7">
        <v>86860</v>
      </c>
      <c r="AG1399" s="7">
        <v>86.86</v>
      </c>
      <c r="AH1399" s="7">
        <v>1989000</v>
      </c>
    </row>
    <row r="1400" spans="1:34" ht="22" customHeight="1" x14ac:dyDescent="0.3">
      <c r="A1400" s="2">
        <v>42316</v>
      </c>
      <c r="B1400" s="3" t="s">
        <v>50</v>
      </c>
      <c r="C1400" s="3" t="s">
        <v>32</v>
      </c>
      <c r="D1400" s="4" t="s">
        <v>49</v>
      </c>
      <c r="E1400" s="4" t="s">
        <v>49</v>
      </c>
      <c r="F1400" s="3" t="s">
        <v>33</v>
      </c>
      <c r="G1400" s="4" t="s">
        <v>49</v>
      </c>
      <c r="H1400" s="4" t="s">
        <v>49</v>
      </c>
      <c r="I1400" s="3" t="s">
        <v>34</v>
      </c>
      <c r="J1400" s="3" t="s">
        <v>278</v>
      </c>
      <c r="K1400" s="4" t="s">
        <v>49</v>
      </c>
      <c r="L1400" s="4" t="s">
        <v>49</v>
      </c>
      <c r="M1400" s="3" t="s">
        <v>33</v>
      </c>
      <c r="N1400" s="4">
        <v>760485634</v>
      </c>
      <c r="O1400" s="4" t="s">
        <v>49</v>
      </c>
      <c r="P1400" s="3" t="s">
        <v>279</v>
      </c>
      <c r="Q1400" s="3" t="s">
        <v>39</v>
      </c>
      <c r="R1400" s="3" t="s">
        <v>60</v>
      </c>
      <c r="S1400" s="3" t="s">
        <v>61</v>
      </c>
      <c r="T1400" s="3" t="s">
        <v>62</v>
      </c>
      <c r="U1400" s="3" t="s">
        <v>56</v>
      </c>
      <c r="V1400" s="3" t="s">
        <v>43</v>
      </c>
      <c r="W1400" s="3" t="s">
        <v>44</v>
      </c>
      <c r="X1400" s="3" t="s">
        <v>45</v>
      </c>
      <c r="Y1400" s="3" t="s">
        <v>46</v>
      </c>
      <c r="Z1400" s="3" t="s">
        <v>1804</v>
      </c>
      <c r="AA1400" s="3" t="s">
        <v>2802</v>
      </c>
      <c r="AB1400" s="4">
        <v>1</v>
      </c>
      <c r="AC1400" s="12" t="s">
        <v>3123</v>
      </c>
      <c r="AD1400" s="10"/>
      <c r="AE1400" s="10"/>
      <c r="AF1400" s="4">
        <v>10070</v>
      </c>
      <c r="AG1400" s="4">
        <v>10.07</v>
      </c>
      <c r="AH1400" s="4">
        <v>424000</v>
      </c>
    </row>
    <row r="1401" spans="1:34" ht="22" customHeight="1" x14ac:dyDescent="0.3">
      <c r="A1401" s="5">
        <v>42315</v>
      </c>
      <c r="B1401" s="6" t="s">
        <v>144</v>
      </c>
      <c r="C1401" s="6" t="s">
        <v>84</v>
      </c>
      <c r="D1401" s="6" t="s">
        <v>85</v>
      </c>
      <c r="E1401" s="6" t="s">
        <v>44</v>
      </c>
      <c r="F1401" s="6" t="s">
        <v>33</v>
      </c>
      <c r="G1401" s="7" t="s">
        <v>49</v>
      </c>
      <c r="H1401" s="7" t="s">
        <v>49</v>
      </c>
      <c r="I1401" s="6" t="s">
        <v>86</v>
      </c>
      <c r="J1401" s="6" t="s">
        <v>2266</v>
      </c>
      <c r="K1401" s="7" t="s">
        <v>49</v>
      </c>
      <c r="L1401" s="7" t="s">
        <v>49</v>
      </c>
      <c r="M1401" s="7" t="s">
        <v>49</v>
      </c>
      <c r="N1401" s="7" t="s">
        <v>49</v>
      </c>
      <c r="O1401" s="7" t="s">
        <v>49</v>
      </c>
      <c r="P1401" s="6" t="s">
        <v>2267</v>
      </c>
      <c r="Q1401" s="6" t="s">
        <v>39</v>
      </c>
      <c r="R1401" s="6" t="s">
        <v>135</v>
      </c>
      <c r="S1401" s="6" t="s">
        <v>136</v>
      </c>
      <c r="T1401" s="6" t="s">
        <v>137</v>
      </c>
      <c r="U1401" s="6" t="s">
        <v>42</v>
      </c>
      <c r="V1401" s="6" t="s">
        <v>90</v>
      </c>
      <c r="W1401" s="6" t="s">
        <v>44</v>
      </c>
      <c r="X1401" s="6" t="s">
        <v>91</v>
      </c>
      <c r="Y1401" s="6" t="s">
        <v>46</v>
      </c>
      <c r="Z1401" s="6" t="s">
        <v>2755</v>
      </c>
      <c r="AA1401" s="6" t="s">
        <v>2803</v>
      </c>
      <c r="AB1401" s="7">
        <v>2</v>
      </c>
      <c r="AC1401" s="12" t="s">
        <v>3123</v>
      </c>
      <c r="AD1401" s="7"/>
      <c r="AE1401" s="7"/>
      <c r="AF1401" s="7">
        <v>40925</v>
      </c>
      <c r="AG1401" s="7">
        <v>40.92</v>
      </c>
      <c r="AH1401" s="7">
        <v>2478000</v>
      </c>
    </row>
    <row r="1402" spans="1:34" ht="22" customHeight="1" x14ac:dyDescent="0.3">
      <c r="A1402" s="2">
        <v>42313</v>
      </c>
      <c r="B1402" s="3" t="s">
        <v>144</v>
      </c>
      <c r="C1402" s="3" t="s">
        <v>84</v>
      </c>
      <c r="D1402" s="3" t="s">
        <v>85</v>
      </c>
      <c r="E1402" s="3" t="s">
        <v>44</v>
      </c>
      <c r="F1402" s="3" t="s">
        <v>33</v>
      </c>
      <c r="G1402" s="4" t="s">
        <v>49</v>
      </c>
      <c r="H1402" s="4" t="s">
        <v>49</v>
      </c>
      <c r="I1402" s="3" t="s">
        <v>86</v>
      </c>
      <c r="J1402" s="3" t="s">
        <v>2266</v>
      </c>
      <c r="K1402" s="4" t="s">
        <v>49</v>
      </c>
      <c r="L1402" s="4" t="s">
        <v>49</v>
      </c>
      <c r="M1402" s="4" t="s">
        <v>49</v>
      </c>
      <c r="N1402" s="4" t="s">
        <v>49</v>
      </c>
      <c r="O1402" s="4" t="s">
        <v>49</v>
      </c>
      <c r="P1402" s="3" t="s">
        <v>2267</v>
      </c>
      <c r="Q1402" s="3" t="s">
        <v>39</v>
      </c>
      <c r="R1402" s="3" t="s">
        <v>135</v>
      </c>
      <c r="S1402" s="3" t="s">
        <v>136</v>
      </c>
      <c r="T1402" s="3" t="s">
        <v>137</v>
      </c>
      <c r="U1402" s="3" t="s">
        <v>42</v>
      </c>
      <c r="V1402" s="3" t="s">
        <v>90</v>
      </c>
      <c r="W1402" s="3" t="s">
        <v>44</v>
      </c>
      <c r="X1402" s="3" t="s">
        <v>91</v>
      </c>
      <c r="Y1402" s="3" t="s">
        <v>46</v>
      </c>
      <c r="Z1402" s="3" t="s">
        <v>1269</v>
      </c>
      <c r="AA1402" s="3" t="s">
        <v>2473</v>
      </c>
      <c r="AB1402" s="4">
        <v>1</v>
      </c>
      <c r="AC1402" s="12" t="s">
        <v>3123</v>
      </c>
      <c r="AD1402" s="10"/>
      <c r="AE1402" s="10"/>
      <c r="AF1402" s="4">
        <v>20462</v>
      </c>
      <c r="AG1402" s="4">
        <v>20.46</v>
      </c>
      <c r="AH1402" s="4">
        <v>14467000</v>
      </c>
    </row>
    <row r="1403" spans="1:34" ht="22" customHeight="1" x14ac:dyDescent="0.3">
      <c r="A1403" s="2">
        <v>42312</v>
      </c>
      <c r="B1403" s="3" t="s">
        <v>31</v>
      </c>
      <c r="C1403" s="3" t="s">
        <v>32</v>
      </c>
      <c r="D1403" s="4" t="s">
        <v>49</v>
      </c>
      <c r="E1403" s="4" t="s">
        <v>49</v>
      </c>
      <c r="F1403" s="3" t="s">
        <v>33</v>
      </c>
      <c r="G1403" s="4" t="s">
        <v>49</v>
      </c>
      <c r="H1403" s="4" t="s">
        <v>49</v>
      </c>
      <c r="I1403" s="3" t="s">
        <v>34</v>
      </c>
      <c r="J1403" s="3" t="s">
        <v>65</v>
      </c>
      <c r="K1403" s="4" t="s">
        <v>49</v>
      </c>
      <c r="L1403" s="4" t="s">
        <v>49</v>
      </c>
      <c r="M1403" s="3" t="s">
        <v>33</v>
      </c>
      <c r="N1403" s="4" t="s">
        <v>49</v>
      </c>
      <c r="O1403" s="4" t="s">
        <v>49</v>
      </c>
      <c r="P1403" s="3" t="s">
        <v>66</v>
      </c>
      <c r="Q1403" s="3" t="s">
        <v>39</v>
      </c>
      <c r="R1403" s="3" t="s">
        <v>67</v>
      </c>
      <c r="S1403" s="3" t="s">
        <v>68</v>
      </c>
      <c r="T1403" s="3" t="s">
        <v>69</v>
      </c>
      <c r="U1403" s="3" t="s">
        <v>70</v>
      </c>
      <c r="V1403" s="3" t="s">
        <v>43</v>
      </c>
      <c r="W1403" s="3" t="s">
        <v>44</v>
      </c>
      <c r="X1403" s="3" t="s">
        <v>45</v>
      </c>
      <c r="Y1403" s="3" t="s">
        <v>46</v>
      </c>
      <c r="Z1403" s="3" t="s">
        <v>73</v>
      </c>
      <c r="AA1403" s="3" t="s">
        <v>2805</v>
      </c>
      <c r="AB1403" s="4">
        <v>2</v>
      </c>
      <c r="AC1403" s="12" t="s">
        <v>3123</v>
      </c>
      <c r="AD1403" s="10"/>
      <c r="AE1403" s="10"/>
      <c r="AF1403" s="4">
        <v>29571</v>
      </c>
      <c r="AG1403" s="4">
        <v>29.57</v>
      </c>
      <c r="AH1403" s="4">
        <v>205000</v>
      </c>
    </row>
    <row r="1404" spans="1:34" ht="22" customHeight="1" x14ac:dyDescent="0.3">
      <c r="A1404" s="5">
        <v>42312</v>
      </c>
      <c r="B1404" s="6" t="s">
        <v>50</v>
      </c>
      <c r="C1404" s="6" t="s">
        <v>32</v>
      </c>
      <c r="D1404" s="7" t="s">
        <v>49</v>
      </c>
      <c r="E1404" s="7" t="s">
        <v>49</v>
      </c>
      <c r="F1404" s="6" t="s">
        <v>33</v>
      </c>
      <c r="G1404" s="7" t="s">
        <v>49</v>
      </c>
      <c r="H1404" s="7" t="s">
        <v>49</v>
      </c>
      <c r="I1404" s="6" t="s">
        <v>34</v>
      </c>
      <c r="J1404" s="6" t="s">
        <v>2806</v>
      </c>
      <c r="K1404" s="6" t="s">
        <v>2807</v>
      </c>
      <c r="L1404" s="6" t="s">
        <v>113</v>
      </c>
      <c r="M1404" s="6" t="s">
        <v>33</v>
      </c>
      <c r="N1404" s="7">
        <v>4753761516.5299997</v>
      </c>
      <c r="O1404" s="7">
        <v>5011977808.0699997</v>
      </c>
      <c r="P1404" s="6" t="s">
        <v>2808</v>
      </c>
      <c r="Q1404" s="6" t="s">
        <v>39</v>
      </c>
      <c r="R1404" s="6" t="s">
        <v>115</v>
      </c>
      <c r="S1404" s="6" t="s">
        <v>113</v>
      </c>
      <c r="T1404" s="6" t="s">
        <v>116</v>
      </c>
      <c r="U1404" s="6" t="s">
        <v>117</v>
      </c>
      <c r="V1404" s="6" t="s">
        <v>43</v>
      </c>
      <c r="W1404" s="6" t="s">
        <v>44</v>
      </c>
      <c r="X1404" s="6" t="s">
        <v>45</v>
      </c>
      <c r="Y1404" s="6" t="s">
        <v>46</v>
      </c>
      <c r="Z1404" s="6" t="s">
        <v>643</v>
      </c>
      <c r="AA1404" s="6" t="s">
        <v>2801</v>
      </c>
      <c r="AB1404" s="7">
        <v>8</v>
      </c>
      <c r="AC1404" s="12" t="s">
        <v>3123</v>
      </c>
      <c r="AD1404" s="7"/>
      <c r="AE1404" s="7"/>
      <c r="AF1404" s="7">
        <v>69488</v>
      </c>
      <c r="AG1404" s="7">
        <v>69.489999999999995</v>
      </c>
      <c r="AH1404" s="7">
        <v>1591000</v>
      </c>
    </row>
    <row r="1405" spans="1:34" ht="22" customHeight="1" x14ac:dyDescent="0.3">
      <c r="A1405" s="2">
        <v>42309</v>
      </c>
      <c r="B1405" s="3" t="s">
        <v>31</v>
      </c>
      <c r="C1405" s="3" t="s">
        <v>32</v>
      </c>
      <c r="D1405" s="4" t="s">
        <v>49</v>
      </c>
      <c r="E1405" s="4" t="s">
        <v>49</v>
      </c>
      <c r="F1405" s="3" t="s">
        <v>33</v>
      </c>
      <c r="G1405" s="4" t="s">
        <v>49</v>
      </c>
      <c r="H1405" s="4" t="s">
        <v>49</v>
      </c>
      <c r="I1405" s="3" t="s">
        <v>34</v>
      </c>
      <c r="J1405" s="3" t="s">
        <v>2266</v>
      </c>
      <c r="K1405" s="4" t="s">
        <v>49</v>
      </c>
      <c r="L1405" s="4" t="s">
        <v>49</v>
      </c>
      <c r="M1405" s="4" t="s">
        <v>49</v>
      </c>
      <c r="N1405" s="4" t="s">
        <v>49</v>
      </c>
      <c r="O1405" s="4" t="s">
        <v>49</v>
      </c>
      <c r="P1405" s="3" t="s">
        <v>2267</v>
      </c>
      <c r="Q1405" s="3" t="s">
        <v>39</v>
      </c>
      <c r="R1405" s="3" t="s">
        <v>135</v>
      </c>
      <c r="S1405" s="3" t="s">
        <v>136</v>
      </c>
      <c r="T1405" s="3" t="s">
        <v>137</v>
      </c>
      <c r="U1405" s="3" t="s">
        <v>42</v>
      </c>
      <c r="V1405" s="3" t="s">
        <v>90</v>
      </c>
      <c r="W1405" s="3" t="s">
        <v>44</v>
      </c>
      <c r="X1405" s="3" t="s">
        <v>91</v>
      </c>
      <c r="Y1405" s="3" t="s">
        <v>46</v>
      </c>
      <c r="Z1405" s="3" t="s">
        <v>2755</v>
      </c>
      <c r="AA1405" s="3" t="s">
        <v>2473</v>
      </c>
      <c r="AB1405" s="4">
        <v>1</v>
      </c>
      <c r="AC1405" s="12" t="s">
        <v>3123</v>
      </c>
      <c r="AD1405" s="10"/>
      <c r="AE1405" s="10"/>
      <c r="AF1405" s="4">
        <v>20462</v>
      </c>
      <c r="AG1405" s="4">
        <v>20.46</v>
      </c>
      <c r="AH1405" s="4">
        <v>1239000</v>
      </c>
    </row>
    <row r="1406" spans="1:34" ht="22" customHeight="1" x14ac:dyDescent="0.3">
      <c r="A1406" s="2">
        <v>42307</v>
      </c>
      <c r="B1406" s="3" t="s">
        <v>50</v>
      </c>
      <c r="C1406" s="3" t="s">
        <v>84</v>
      </c>
      <c r="D1406" s="3" t="s">
        <v>85</v>
      </c>
      <c r="E1406" s="3" t="s">
        <v>44</v>
      </c>
      <c r="F1406" s="3" t="s">
        <v>33</v>
      </c>
      <c r="G1406" s="4" t="s">
        <v>49</v>
      </c>
      <c r="H1406" s="4" t="s">
        <v>49</v>
      </c>
      <c r="I1406" s="3" t="s">
        <v>86</v>
      </c>
      <c r="J1406" s="3" t="s">
        <v>878</v>
      </c>
      <c r="K1406" s="4" t="s">
        <v>49</v>
      </c>
      <c r="L1406" s="3" t="s">
        <v>61</v>
      </c>
      <c r="M1406" s="4" t="s">
        <v>49</v>
      </c>
      <c r="N1406" s="4" t="s">
        <v>49</v>
      </c>
      <c r="O1406" s="4" t="s">
        <v>49</v>
      </c>
      <c r="P1406" s="3" t="s">
        <v>879</v>
      </c>
      <c r="Q1406" s="3" t="s">
        <v>39</v>
      </c>
      <c r="R1406" s="3" t="s">
        <v>60</v>
      </c>
      <c r="S1406" s="3" t="s">
        <v>61</v>
      </c>
      <c r="T1406" s="3" t="s">
        <v>62</v>
      </c>
      <c r="U1406" s="3" t="s">
        <v>56</v>
      </c>
      <c r="V1406" s="3" t="s">
        <v>90</v>
      </c>
      <c r="W1406" s="3" t="s">
        <v>44</v>
      </c>
      <c r="X1406" s="3" t="s">
        <v>91</v>
      </c>
      <c r="Y1406" s="3" t="s">
        <v>46</v>
      </c>
      <c r="Z1406" s="3" t="s">
        <v>63</v>
      </c>
      <c r="AA1406" s="3" t="s">
        <v>2812</v>
      </c>
      <c r="AB1406" s="4">
        <v>2</v>
      </c>
      <c r="AC1406" s="12" t="s">
        <v>3123</v>
      </c>
      <c r="AD1406" s="10"/>
      <c r="AE1406" s="10"/>
      <c r="AF1406" s="4">
        <v>20120</v>
      </c>
      <c r="AG1406" s="4">
        <v>20.12</v>
      </c>
      <c r="AH1406" s="4">
        <v>253000</v>
      </c>
    </row>
    <row r="1407" spans="1:34" ht="22" customHeight="1" x14ac:dyDescent="0.3">
      <c r="A1407" s="5">
        <v>42305</v>
      </c>
      <c r="B1407" s="6" t="s">
        <v>31</v>
      </c>
      <c r="C1407" s="6" t="s">
        <v>32</v>
      </c>
      <c r="D1407" s="7" t="s">
        <v>49</v>
      </c>
      <c r="E1407" s="7" t="s">
        <v>49</v>
      </c>
      <c r="F1407" s="6" t="s">
        <v>33</v>
      </c>
      <c r="G1407" s="7" t="s">
        <v>49</v>
      </c>
      <c r="H1407" s="7" t="s">
        <v>49</v>
      </c>
      <c r="I1407" s="6" t="s">
        <v>34</v>
      </c>
      <c r="J1407" s="6" t="s">
        <v>77</v>
      </c>
      <c r="K1407" s="6" t="s">
        <v>78</v>
      </c>
      <c r="L1407" s="6" t="s">
        <v>68</v>
      </c>
      <c r="M1407" s="6" t="s">
        <v>33</v>
      </c>
      <c r="N1407" s="7" t="s">
        <v>49</v>
      </c>
      <c r="O1407" s="7" t="s">
        <v>49</v>
      </c>
      <c r="P1407" s="6" t="s">
        <v>79</v>
      </c>
      <c r="Q1407" s="6" t="s">
        <v>39</v>
      </c>
      <c r="R1407" s="6" t="s">
        <v>67</v>
      </c>
      <c r="S1407" s="6" t="s">
        <v>68</v>
      </c>
      <c r="T1407" s="6" t="s">
        <v>69</v>
      </c>
      <c r="U1407" s="6" t="s">
        <v>70</v>
      </c>
      <c r="V1407" s="6" t="s">
        <v>43</v>
      </c>
      <c r="W1407" s="6" t="s">
        <v>44</v>
      </c>
      <c r="X1407" s="6" t="s">
        <v>45</v>
      </c>
      <c r="Y1407" s="6" t="s">
        <v>46</v>
      </c>
      <c r="Z1407" s="6" t="s">
        <v>270</v>
      </c>
      <c r="AA1407" s="6" t="s">
        <v>2813</v>
      </c>
      <c r="AB1407" s="7">
        <v>1</v>
      </c>
      <c r="AC1407" s="12" t="s">
        <v>3123</v>
      </c>
      <c r="AD1407" s="7"/>
      <c r="AE1407" s="7"/>
      <c r="AF1407" s="7">
        <v>8775</v>
      </c>
      <c r="AG1407" s="7">
        <v>8.77</v>
      </c>
      <c r="AH1407" s="7">
        <v>7903000</v>
      </c>
    </row>
    <row r="1408" spans="1:34" ht="22" customHeight="1" x14ac:dyDescent="0.3">
      <c r="A1408" s="2">
        <v>42305</v>
      </c>
      <c r="B1408" s="3" t="s">
        <v>50</v>
      </c>
      <c r="C1408" s="3" t="s">
        <v>32</v>
      </c>
      <c r="D1408" s="4" t="s">
        <v>49</v>
      </c>
      <c r="E1408" s="4" t="s">
        <v>49</v>
      </c>
      <c r="F1408" s="3" t="s">
        <v>33</v>
      </c>
      <c r="G1408" s="4" t="s">
        <v>49</v>
      </c>
      <c r="H1408" s="4" t="s">
        <v>49</v>
      </c>
      <c r="I1408" s="3" t="s">
        <v>34</v>
      </c>
      <c r="J1408" s="3" t="s">
        <v>2814</v>
      </c>
      <c r="K1408" s="3" t="s">
        <v>112</v>
      </c>
      <c r="L1408" s="3" t="s">
        <v>113</v>
      </c>
      <c r="M1408" s="3" t="s">
        <v>33</v>
      </c>
      <c r="N1408" s="4">
        <v>4753761516.5299997</v>
      </c>
      <c r="O1408" s="4">
        <v>5121675841.3299999</v>
      </c>
      <c r="P1408" s="3" t="s">
        <v>2815</v>
      </c>
      <c r="Q1408" s="3" t="s">
        <v>39</v>
      </c>
      <c r="R1408" s="3" t="s">
        <v>115</v>
      </c>
      <c r="S1408" s="3" t="s">
        <v>113</v>
      </c>
      <c r="T1408" s="3" t="s">
        <v>116</v>
      </c>
      <c r="U1408" s="3" t="s">
        <v>117</v>
      </c>
      <c r="V1408" s="3" t="s">
        <v>43</v>
      </c>
      <c r="W1408" s="3" t="s">
        <v>44</v>
      </c>
      <c r="X1408" s="3" t="s">
        <v>45</v>
      </c>
      <c r="Y1408" s="3" t="s">
        <v>46</v>
      </c>
      <c r="Z1408" s="3" t="s">
        <v>643</v>
      </c>
      <c r="AA1408" s="3" t="s">
        <v>2816</v>
      </c>
      <c r="AB1408" s="4">
        <v>6</v>
      </c>
      <c r="AC1408" s="12" t="s">
        <v>3123</v>
      </c>
      <c r="AD1408" s="10"/>
      <c r="AE1408" s="10"/>
      <c r="AF1408" s="4">
        <v>51916</v>
      </c>
      <c r="AG1408" s="4">
        <v>51.92</v>
      </c>
      <c r="AH1408" s="4">
        <v>1176000</v>
      </c>
    </row>
    <row r="1409" spans="1:34" ht="22" customHeight="1" x14ac:dyDescent="0.3">
      <c r="A1409" s="5">
        <v>42305</v>
      </c>
      <c r="B1409" s="6" t="s">
        <v>50</v>
      </c>
      <c r="C1409" s="6" t="s">
        <v>32</v>
      </c>
      <c r="D1409" s="7" t="s">
        <v>49</v>
      </c>
      <c r="E1409" s="7" t="s">
        <v>49</v>
      </c>
      <c r="F1409" s="6" t="s">
        <v>33</v>
      </c>
      <c r="G1409" s="7" t="s">
        <v>49</v>
      </c>
      <c r="H1409" s="7" t="s">
        <v>49</v>
      </c>
      <c r="I1409" s="6" t="s">
        <v>34</v>
      </c>
      <c r="J1409" s="6" t="s">
        <v>2681</v>
      </c>
      <c r="K1409" s="7" t="s">
        <v>49</v>
      </c>
      <c r="L1409" s="7" t="s">
        <v>49</v>
      </c>
      <c r="M1409" s="6" t="s">
        <v>2682</v>
      </c>
      <c r="N1409" s="7" t="s">
        <v>49</v>
      </c>
      <c r="O1409" s="7" t="s">
        <v>49</v>
      </c>
      <c r="P1409" s="6" t="s">
        <v>2683</v>
      </c>
      <c r="Q1409" s="6" t="s">
        <v>39</v>
      </c>
      <c r="R1409" s="6" t="s">
        <v>310</v>
      </c>
      <c r="S1409" s="6" t="s">
        <v>307</v>
      </c>
      <c r="T1409" s="6" t="s">
        <v>311</v>
      </c>
      <c r="U1409" s="6" t="s">
        <v>56</v>
      </c>
      <c r="V1409" s="6" t="s">
        <v>43</v>
      </c>
      <c r="W1409" s="6" t="s">
        <v>44</v>
      </c>
      <c r="X1409" s="6" t="s">
        <v>45</v>
      </c>
      <c r="Y1409" s="6" t="s">
        <v>46</v>
      </c>
      <c r="Z1409" s="6" t="s">
        <v>140</v>
      </c>
      <c r="AA1409" s="6" t="s">
        <v>2817</v>
      </c>
      <c r="AB1409" s="7">
        <v>4</v>
      </c>
      <c r="AC1409" s="12" t="s">
        <v>3123</v>
      </c>
      <c r="AD1409" s="7"/>
      <c r="AE1409" s="7"/>
      <c r="AF1409" s="7">
        <v>79330</v>
      </c>
      <c r="AG1409" s="7">
        <v>79.33</v>
      </c>
      <c r="AH1409" s="7">
        <v>86400</v>
      </c>
    </row>
    <row r="1410" spans="1:34" ht="22" customHeight="1" x14ac:dyDescent="0.3">
      <c r="A1410" s="2">
        <v>42305</v>
      </c>
      <c r="B1410" s="3" t="s">
        <v>50</v>
      </c>
      <c r="C1410" s="3" t="s">
        <v>32</v>
      </c>
      <c r="D1410" s="4" t="s">
        <v>49</v>
      </c>
      <c r="E1410" s="4" t="s">
        <v>49</v>
      </c>
      <c r="F1410" s="3" t="s">
        <v>33</v>
      </c>
      <c r="G1410" s="4" t="s">
        <v>49</v>
      </c>
      <c r="H1410" s="4" t="s">
        <v>49</v>
      </c>
      <c r="I1410" s="3" t="s">
        <v>34</v>
      </c>
      <c r="J1410" s="3" t="s">
        <v>2681</v>
      </c>
      <c r="K1410" s="4" t="s">
        <v>49</v>
      </c>
      <c r="L1410" s="4" t="s">
        <v>49</v>
      </c>
      <c r="M1410" s="3" t="s">
        <v>2682</v>
      </c>
      <c r="N1410" s="4" t="s">
        <v>49</v>
      </c>
      <c r="O1410" s="4" t="s">
        <v>49</v>
      </c>
      <c r="P1410" s="3" t="s">
        <v>2683</v>
      </c>
      <c r="Q1410" s="3" t="s">
        <v>39</v>
      </c>
      <c r="R1410" s="3" t="s">
        <v>310</v>
      </c>
      <c r="S1410" s="3" t="s">
        <v>307</v>
      </c>
      <c r="T1410" s="3" t="s">
        <v>311</v>
      </c>
      <c r="U1410" s="3" t="s">
        <v>56</v>
      </c>
      <c r="V1410" s="3" t="s">
        <v>43</v>
      </c>
      <c r="W1410" s="3" t="s">
        <v>44</v>
      </c>
      <c r="X1410" s="3" t="s">
        <v>45</v>
      </c>
      <c r="Y1410" s="3" t="s">
        <v>46</v>
      </c>
      <c r="Z1410" s="3" t="s">
        <v>140</v>
      </c>
      <c r="AA1410" s="3" t="s">
        <v>2818</v>
      </c>
      <c r="AB1410" s="4">
        <v>2</v>
      </c>
      <c r="AC1410" s="12" t="s">
        <v>3123</v>
      </c>
      <c r="AD1410" s="10"/>
      <c r="AE1410" s="10"/>
      <c r="AF1410" s="4">
        <v>38220</v>
      </c>
      <c r="AG1410" s="4">
        <v>38.22</v>
      </c>
      <c r="AH1410" s="4">
        <v>41600</v>
      </c>
    </row>
    <row r="1411" spans="1:34" ht="22" customHeight="1" x14ac:dyDescent="0.3">
      <c r="A1411" s="5">
        <v>42300</v>
      </c>
      <c r="B1411" s="6" t="s">
        <v>50</v>
      </c>
      <c r="C1411" s="6" t="s">
        <v>84</v>
      </c>
      <c r="D1411" s="6" t="s">
        <v>85</v>
      </c>
      <c r="E1411" s="6" t="s">
        <v>44</v>
      </c>
      <c r="F1411" s="6" t="s">
        <v>33</v>
      </c>
      <c r="G1411" s="7" t="s">
        <v>49</v>
      </c>
      <c r="H1411" s="7" t="s">
        <v>49</v>
      </c>
      <c r="I1411" s="6" t="s">
        <v>86</v>
      </c>
      <c r="J1411" s="6" t="s">
        <v>1624</v>
      </c>
      <c r="K1411" s="7" t="s">
        <v>49</v>
      </c>
      <c r="L1411" s="6" t="s">
        <v>61</v>
      </c>
      <c r="M1411" s="7" t="s">
        <v>49</v>
      </c>
      <c r="N1411" s="7" t="s">
        <v>49</v>
      </c>
      <c r="O1411" s="7" t="s">
        <v>49</v>
      </c>
      <c r="P1411" s="6" t="s">
        <v>1625</v>
      </c>
      <c r="Q1411" s="6" t="s">
        <v>39</v>
      </c>
      <c r="R1411" s="6" t="s">
        <v>60</v>
      </c>
      <c r="S1411" s="6" t="s">
        <v>61</v>
      </c>
      <c r="T1411" s="6" t="s">
        <v>62</v>
      </c>
      <c r="U1411" s="6" t="s">
        <v>56</v>
      </c>
      <c r="V1411" s="6" t="s">
        <v>90</v>
      </c>
      <c r="W1411" s="6" t="s">
        <v>44</v>
      </c>
      <c r="X1411" s="6" t="s">
        <v>91</v>
      </c>
      <c r="Y1411" s="6" t="s">
        <v>46</v>
      </c>
      <c r="Z1411" s="6" t="s">
        <v>2122</v>
      </c>
      <c r="AA1411" s="6" t="s">
        <v>2819</v>
      </c>
      <c r="AB1411" s="7">
        <v>3</v>
      </c>
      <c r="AC1411" s="12" t="s">
        <v>3123</v>
      </c>
      <c r="AD1411" s="7"/>
      <c r="AE1411" s="7"/>
      <c r="AF1411" s="7">
        <v>64642</v>
      </c>
      <c r="AG1411" s="7">
        <v>64.64</v>
      </c>
      <c r="AH1411" s="7">
        <v>211000</v>
      </c>
    </row>
    <row r="1412" spans="1:34" ht="22" customHeight="1" x14ac:dyDescent="0.3">
      <c r="A1412" s="5">
        <v>42298</v>
      </c>
      <c r="B1412" s="6" t="s">
        <v>50</v>
      </c>
      <c r="C1412" s="6" t="s">
        <v>84</v>
      </c>
      <c r="D1412" s="6" t="s">
        <v>85</v>
      </c>
      <c r="E1412" s="6" t="s">
        <v>44</v>
      </c>
      <c r="F1412" s="6" t="s">
        <v>33</v>
      </c>
      <c r="G1412" s="7" t="s">
        <v>49</v>
      </c>
      <c r="H1412" s="7" t="s">
        <v>49</v>
      </c>
      <c r="I1412" s="6" t="s">
        <v>86</v>
      </c>
      <c r="J1412" s="6" t="s">
        <v>1399</v>
      </c>
      <c r="K1412" s="7" t="s">
        <v>49</v>
      </c>
      <c r="L1412" s="6" t="s">
        <v>1000</v>
      </c>
      <c r="M1412" s="6" t="s">
        <v>33</v>
      </c>
      <c r="N1412" s="7" t="s">
        <v>49</v>
      </c>
      <c r="O1412" s="7" t="s">
        <v>49</v>
      </c>
      <c r="P1412" s="6" t="s">
        <v>1400</v>
      </c>
      <c r="Q1412" s="6" t="s">
        <v>39</v>
      </c>
      <c r="R1412" s="6" t="s">
        <v>999</v>
      </c>
      <c r="S1412" s="6" t="s">
        <v>1000</v>
      </c>
      <c r="T1412" s="6" t="s">
        <v>1001</v>
      </c>
      <c r="U1412" s="6" t="s">
        <v>42</v>
      </c>
      <c r="V1412" s="6" t="s">
        <v>90</v>
      </c>
      <c r="W1412" s="6" t="s">
        <v>44</v>
      </c>
      <c r="X1412" s="6" t="s">
        <v>91</v>
      </c>
      <c r="Y1412" s="6" t="s">
        <v>46</v>
      </c>
      <c r="Z1412" s="6" t="s">
        <v>2195</v>
      </c>
      <c r="AA1412" s="6" t="s">
        <v>2821</v>
      </c>
      <c r="AB1412" s="7">
        <v>1</v>
      </c>
      <c r="AC1412" s="12" t="s">
        <v>3123</v>
      </c>
      <c r="AD1412" s="7"/>
      <c r="AE1412" s="7"/>
      <c r="AF1412" s="7">
        <v>12560</v>
      </c>
      <c r="AG1412" s="7">
        <v>12.56</v>
      </c>
      <c r="AH1412" s="6" t="s">
        <v>49</v>
      </c>
    </row>
    <row r="1413" spans="1:34" ht="22" customHeight="1" x14ac:dyDescent="0.3">
      <c r="A1413" s="2">
        <v>42298</v>
      </c>
      <c r="B1413" s="3" t="s">
        <v>50</v>
      </c>
      <c r="C1413" s="3" t="s">
        <v>84</v>
      </c>
      <c r="D1413" s="3" t="s">
        <v>85</v>
      </c>
      <c r="E1413" s="3" t="s">
        <v>44</v>
      </c>
      <c r="F1413" s="3" t="s">
        <v>33</v>
      </c>
      <c r="G1413" s="4" t="s">
        <v>49</v>
      </c>
      <c r="H1413" s="4" t="s">
        <v>49</v>
      </c>
      <c r="I1413" s="3" t="s">
        <v>86</v>
      </c>
      <c r="J1413" s="3" t="s">
        <v>1399</v>
      </c>
      <c r="K1413" s="4" t="s">
        <v>49</v>
      </c>
      <c r="L1413" s="3" t="s">
        <v>1000</v>
      </c>
      <c r="M1413" s="3" t="s">
        <v>33</v>
      </c>
      <c r="N1413" s="4" t="s">
        <v>49</v>
      </c>
      <c r="O1413" s="4" t="s">
        <v>49</v>
      </c>
      <c r="P1413" s="3" t="s">
        <v>1400</v>
      </c>
      <c r="Q1413" s="3" t="s">
        <v>39</v>
      </c>
      <c r="R1413" s="3" t="s">
        <v>999</v>
      </c>
      <c r="S1413" s="3" t="s">
        <v>1000</v>
      </c>
      <c r="T1413" s="3" t="s">
        <v>1001</v>
      </c>
      <c r="U1413" s="3" t="s">
        <v>42</v>
      </c>
      <c r="V1413" s="3" t="s">
        <v>90</v>
      </c>
      <c r="W1413" s="3" t="s">
        <v>44</v>
      </c>
      <c r="X1413" s="3" t="s">
        <v>91</v>
      </c>
      <c r="Y1413" s="3" t="s">
        <v>46</v>
      </c>
      <c r="Z1413" s="3" t="s">
        <v>2195</v>
      </c>
      <c r="AA1413" s="3" t="s">
        <v>2822</v>
      </c>
      <c r="AB1413" s="4">
        <v>1</v>
      </c>
      <c r="AC1413" s="12" t="s">
        <v>3123</v>
      </c>
      <c r="AD1413" s="10"/>
      <c r="AE1413" s="10"/>
      <c r="AF1413" s="4">
        <v>12560</v>
      </c>
      <c r="AG1413" s="4">
        <v>12.56</v>
      </c>
      <c r="AH1413" s="3" t="s">
        <v>49</v>
      </c>
    </row>
    <row r="1414" spans="1:34" ht="22" customHeight="1" x14ac:dyDescent="0.3">
      <c r="A1414" s="5">
        <v>42298</v>
      </c>
      <c r="B1414" s="6" t="s">
        <v>50</v>
      </c>
      <c r="C1414" s="6" t="s">
        <v>32</v>
      </c>
      <c r="D1414" s="7" t="s">
        <v>49</v>
      </c>
      <c r="E1414" s="7" t="s">
        <v>49</v>
      </c>
      <c r="F1414" s="6" t="s">
        <v>33</v>
      </c>
      <c r="G1414" s="7" t="s">
        <v>49</v>
      </c>
      <c r="H1414" s="7" t="s">
        <v>49</v>
      </c>
      <c r="I1414" s="6" t="s">
        <v>34</v>
      </c>
      <c r="J1414" s="6" t="s">
        <v>2814</v>
      </c>
      <c r="K1414" s="6" t="s">
        <v>112</v>
      </c>
      <c r="L1414" s="6" t="s">
        <v>113</v>
      </c>
      <c r="M1414" s="6" t="s">
        <v>33</v>
      </c>
      <c r="N1414" s="7">
        <v>4753761516.5299997</v>
      </c>
      <c r="O1414" s="7">
        <v>5121675841.3299999</v>
      </c>
      <c r="P1414" s="6" t="s">
        <v>2815</v>
      </c>
      <c r="Q1414" s="6" t="s">
        <v>39</v>
      </c>
      <c r="R1414" s="6" t="s">
        <v>115</v>
      </c>
      <c r="S1414" s="6" t="s">
        <v>113</v>
      </c>
      <c r="T1414" s="6" t="s">
        <v>116</v>
      </c>
      <c r="U1414" s="6" t="s">
        <v>117</v>
      </c>
      <c r="V1414" s="6" t="s">
        <v>43</v>
      </c>
      <c r="W1414" s="6" t="s">
        <v>44</v>
      </c>
      <c r="X1414" s="6" t="s">
        <v>45</v>
      </c>
      <c r="Y1414" s="6" t="s">
        <v>46</v>
      </c>
      <c r="Z1414" s="6" t="s">
        <v>643</v>
      </c>
      <c r="AA1414" s="6" t="s">
        <v>2823</v>
      </c>
      <c r="AB1414" s="7">
        <v>8</v>
      </c>
      <c r="AC1414" s="12" t="s">
        <v>3123</v>
      </c>
      <c r="AD1414" s="7"/>
      <c r="AE1414" s="7"/>
      <c r="AF1414" s="7">
        <v>69088</v>
      </c>
      <c r="AG1414" s="7">
        <v>69.09</v>
      </c>
      <c r="AH1414" s="7">
        <v>1565000</v>
      </c>
    </row>
    <row r="1415" spans="1:34" ht="22" customHeight="1" x14ac:dyDescent="0.3">
      <c r="A1415" s="2">
        <v>42298</v>
      </c>
      <c r="B1415" s="3" t="s">
        <v>31</v>
      </c>
      <c r="C1415" s="3" t="s">
        <v>32</v>
      </c>
      <c r="D1415" s="4" t="s">
        <v>49</v>
      </c>
      <c r="E1415" s="4" t="s">
        <v>49</v>
      </c>
      <c r="F1415" s="3" t="s">
        <v>33</v>
      </c>
      <c r="G1415" s="4" t="s">
        <v>49</v>
      </c>
      <c r="H1415" s="4" t="s">
        <v>49</v>
      </c>
      <c r="I1415" s="3" t="s">
        <v>34</v>
      </c>
      <c r="J1415" s="3" t="s">
        <v>65</v>
      </c>
      <c r="K1415" s="4" t="s">
        <v>49</v>
      </c>
      <c r="L1415" s="4" t="s">
        <v>49</v>
      </c>
      <c r="M1415" s="3" t="s">
        <v>33</v>
      </c>
      <c r="N1415" s="4" t="s">
        <v>49</v>
      </c>
      <c r="O1415" s="4" t="s">
        <v>49</v>
      </c>
      <c r="P1415" s="3" t="s">
        <v>66</v>
      </c>
      <c r="Q1415" s="3" t="s">
        <v>39</v>
      </c>
      <c r="R1415" s="3" t="s">
        <v>67</v>
      </c>
      <c r="S1415" s="3" t="s">
        <v>68</v>
      </c>
      <c r="T1415" s="3" t="s">
        <v>69</v>
      </c>
      <c r="U1415" s="3" t="s">
        <v>70</v>
      </c>
      <c r="V1415" s="3" t="s">
        <v>43</v>
      </c>
      <c r="W1415" s="3" t="s">
        <v>44</v>
      </c>
      <c r="X1415" s="3" t="s">
        <v>45</v>
      </c>
      <c r="Y1415" s="3" t="s">
        <v>46</v>
      </c>
      <c r="Z1415" s="3" t="s">
        <v>480</v>
      </c>
      <c r="AA1415" s="3" t="s">
        <v>2824</v>
      </c>
      <c r="AB1415" s="4">
        <v>4</v>
      </c>
      <c r="AC1415" s="12" t="s">
        <v>3123</v>
      </c>
      <c r="AD1415" s="10"/>
      <c r="AE1415" s="10"/>
      <c r="AF1415" s="4">
        <v>73320</v>
      </c>
      <c r="AG1415" s="4">
        <v>73.319999999999993</v>
      </c>
      <c r="AH1415" s="4">
        <v>603000</v>
      </c>
    </row>
    <row r="1416" spans="1:34" ht="22" customHeight="1" x14ac:dyDescent="0.3">
      <c r="A1416" s="5">
        <v>42298</v>
      </c>
      <c r="B1416" s="6" t="s">
        <v>144</v>
      </c>
      <c r="C1416" s="6" t="s">
        <v>84</v>
      </c>
      <c r="D1416" s="6" t="s">
        <v>85</v>
      </c>
      <c r="E1416" s="6" t="s">
        <v>44</v>
      </c>
      <c r="F1416" s="6" t="s">
        <v>33</v>
      </c>
      <c r="G1416" s="7" t="s">
        <v>49</v>
      </c>
      <c r="H1416" s="7" t="s">
        <v>49</v>
      </c>
      <c r="I1416" s="6" t="s">
        <v>86</v>
      </c>
      <c r="J1416" s="6" t="s">
        <v>2266</v>
      </c>
      <c r="K1416" s="7" t="s">
        <v>49</v>
      </c>
      <c r="L1416" s="7" t="s">
        <v>49</v>
      </c>
      <c r="M1416" s="7" t="s">
        <v>49</v>
      </c>
      <c r="N1416" s="7" t="s">
        <v>49</v>
      </c>
      <c r="O1416" s="7" t="s">
        <v>49</v>
      </c>
      <c r="P1416" s="6" t="s">
        <v>2267</v>
      </c>
      <c r="Q1416" s="6" t="s">
        <v>39</v>
      </c>
      <c r="R1416" s="6" t="s">
        <v>135</v>
      </c>
      <c r="S1416" s="6" t="s">
        <v>136</v>
      </c>
      <c r="T1416" s="6" t="s">
        <v>137</v>
      </c>
      <c r="U1416" s="6" t="s">
        <v>42</v>
      </c>
      <c r="V1416" s="6" t="s">
        <v>90</v>
      </c>
      <c r="W1416" s="6" t="s">
        <v>44</v>
      </c>
      <c r="X1416" s="6" t="s">
        <v>91</v>
      </c>
      <c r="Y1416" s="6" t="s">
        <v>46</v>
      </c>
      <c r="Z1416" s="6" t="s">
        <v>2755</v>
      </c>
      <c r="AA1416" s="6" t="s">
        <v>2825</v>
      </c>
      <c r="AB1416" s="7">
        <v>1</v>
      </c>
      <c r="AC1416" s="12" t="s">
        <v>3123</v>
      </c>
      <c r="AD1416" s="7"/>
      <c r="AE1416" s="7"/>
      <c r="AF1416" s="7">
        <v>20462</v>
      </c>
      <c r="AG1416" s="7">
        <v>20.46</v>
      </c>
      <c r="AH1416" s="7">
        <v>3580000</v>
      </c>
    </row>
    <row r="1417" spans="1:34" ht="22" customHeight="1" x14ac:dyDescent="0.3">
      <c r="A1417" s="5">
        <v>42295</v>
      </c>
      <c r="B1417" s="6" t="s">
        <v>50</v>
      </c>
      <c r="C1417" s="6" t="s">
        <v>32</v>
      </c>
      <c r="D1417" s="7" t="s">
        <v>49</v>
      </c>
      <c r="E1417" s="7" t="s">
        <v>49</v>
      </c>
      <c r="F1417" s="6" t="s">
        <v>33</v>
      </c>
      <c r="G1417" s="7" t="s">
        <v>49</v>
      </c>
      <c r="H1417" s="7" t="s">
        <v>49</v>
      </c>
      <c r="I1417" s="6" t="s">
        <v>34</v>
      </c>
      <c r="J1417" s="6" t="s">
        <v>1697</v>
      </c>
      <c r="K1417" s="6" t="s">
        <v>1698</v>
      </c>
      <c r="L1417" s="6" t="s">
        <v>136</v>
      </c>
      <c r="M1417" s="6" t="s">
        <v>33</v>
      </c>
      <c r="N1417" s="8">
        <v>100139200</v>
      </c>
      <c r="O1417" s="7" t="s">
        <v>49</v>
      </c>
      <c r="P1417" s="6" t="s">
        <v>1699</v>
      </c>
      <c r="Q1417" s="6" t="s">
        <v>400</v>
      </c>
      <c r="R1417" s="6" t="s">
        <v>135</v>
      </c>
      <c r="S1417" s="6" t="s">
        <v>136</v>
      </c>
      <c r="T1417" s="6" t="s">
        <v>137</v>
      </c>
      <c r="U1417" s="6" t="s">
        <v>42</v>
      </c>
      <c r="V1417" s="6" t="s">
        <v>43</v>
      </c>
      <c r="W1417" s="6" t="s">
        <v>44</v>
      </c>
      <c r="X1417" s="6" t="s">
        <v>45</v>
      </c>
      <c r="Y1417" s="6" t="s">
        <v>46</v>
      </c>
      <c r="Z1417" s="6" t="s">
        <v>1700</v>
      </c>
      <c r="AA1417" s="6" t="s">
        <v>2827</v>
      </c>
      <c r="AB1417" s="7">
        <v>2</v>
      </c>
      <c r="AC1417" s="12" t="s">
        <v>3123</v>
      </c>
      <c r="AD1417" s="7"/>
      <c r="AE1417" s="7"/>
      <c r="AF1417" s="7">
        <v>43800</v>
      </c>
      <c r="AG1417" s="7">
        <v>43.8</v>
      </c>
      <c r="AH1417" s="7">
        <v>96800</v>
      </c>
    </row>
    <row r="1418" spans="1:34" ht="22" customHeight="1" x14ac:dyDescent="0.3">
      <c r="A1418" s="5">
        <v>42294</v>
      </c>
      <c r="B1418" s="6" t="s">
        <v>50</v>
      </c>
      <c r="C1418" s="6" t="s">
        <v>84</v>
      </c>
      <c r="D1418" s="6" t="s">
        <v>85</v>
      </c>
      <c r="E1418" s="6" t="s">
        <v>44</v>
      </c>
      <c r="F1418" s="6" t="s">
        <v>33</v>
      </c>
      <c r="G1418" s="7" t="s">
        <v>49</v>
      </c>
      <c r="H1418" s="7" t="s">
        <v>49</v>
      </c>
      <c r="I1418" s="6" t="s">
        <v>86</v>
      </c>
      <c r="J1418" s="6" t="s">
        <v>769</v>
      </c>
      <c r="K1418" s="7" t="s">
        <v>49</v>
      </c>
      <c r="L1418" s="6" t="s">
        <v>61</v>
      </c>
      <c r="M1418" s="6" t="s">
        <v>770</v>
      </c>
      <c r="N1418" s="7">
        <v>2539385563.1900001</v>
      </c>
      <c r="O1418" s="7" t="s">
        <v>49</v>
      </c>
      <c r="P1418" s="6" t="s">
        <v>771</v>
      </c>
      <c r="Q1418" s="6" t="s">
        <v>39</v>
      </c>
      <c r="R1418" s="6" t="s">
        <v>60</v>
      </c>
      <c r="S1418" s="6" t="s">
        <v>61</v>
      </c>
      <c r="T1418" s="6" t="s">
        <v>62</v>
      </c>
      <c r="U1418" s="6" t="s">
        <v>56</v>
      </c>
      <c r="V1418" s="6" t="s">
        <v>90</v>
      </c>
      <c r="W1418" s="6" t="s">
        <v>44</v>
      </c>
      <c r="X1418" s="6" t="s">
        <v>91</v>
      </c>
      <c r="Y1418" s="6" t="s">
        <v>46</v>
      </c>
      <c r="Z1418" s="6" t="s">
        <v>63</v>
      </c>
      <c r="AA1418" s="6" t="s">
        <v>2829</v>
      </c>
      <c r="AB1418" s="7">
        <v>2</v>
      </c>
      <c r="AC1418" s="12" t="s">
        <v>3123</v>
      </c>
      <c r="AD1418" s="7"/>
      <c r="AE1418" s="7"/>
      <c r="AF1418" s="7">
        <v>20120</v>
      </c>
      <c r="AG1418" s="7">
        <v>20.12</v>
      </c>
      <c r="AH1418" s="7">
        <v>253000</v>
      </c>
    </row>
    <row r="1419" spans="1:34" ht="22" customHeight="1" x14ac:dyDescent="0.3">
      <c r="A1419" s="2">
        <v>42293</v>
      </c>
      <c r="B1419" s="3" t="s">
        <v>50</v>
      </c>
      <c r="C1419" s="3" t="s">
        <v>84</v>
      </c>
      <c r="D1419" s="3" t="s">
        <v>85</v>
      </c>
      <c r="E1419" s="3" t="s">
        <v>44</v>
      </c>
      <c r="F1419" s="3" t="s">
        <v>33</v>
      </c>
      <c r="G1419" s="4" t="s">
        <v>49</v>
      </c>
      <c r="H1419" s="4" t="s">
        <v>49</v>
      </c>
      <c r="I1419" s="3" t="s">
        <v>86</v>
      </c>
      <c r="J1419" s="3" t="s">
        <v>2721</v>
      </c>
      <c r="K1419" s="4" t="s">
        <v>49</v>
      </c>
      <c r="L1419" s="3" t="s">
        <v>187</v>
      </c>
      <c r="M1419" s="4" t="s">
        <v>49</v>
      </c>
      <c r="N1419" s="4" t="s">
        <v>49</v>
      </c>
      <c r="O1419" s="4" t="s">
        <v>49</v>
      </c>
      <c r="P1419" s="3" t="s">
        <v>2722</v>
      </c>
      <c r="Q1419" s="3" t="s">
        <v>1550</v>
      </c>
      <c r="R1419" s="3" t="s">
        <v>96</v>
      </c>
      <c r="S1419" s="3" t="s">
        <v>97</v>
      </c>
      <c r="T1419" s="3" t="s">
        <v>98</v>
      </c>
      <c r="U1419" s="3" t="s">
        <v>99</v>
      </c>
      <c r="V1419" s="3" t="s">
        <v>90</v>
      </c>
      <c r="W1419" s="3" t="s">
        <v>44</v>
      </c>
      <c r="X1419" s="3" t="s">
        <v>91</v>
      </c>
      <c r="Y1419" s="3" t="s">
        <v>46</v>
      </c>
      <c r="Z1419" s="3" t="s">
        <v>781</v>
      </c>
      <c r="AA1419" s="3" t="s">
        <v>2830</v>
      </c>
      <c r="AB1419" s="4">
        <v>1</v>
      </c>
      <c r="AC1419" s="12" t="s">
        <v>3123</v>
      </c>
      <c r="AD1419" s="10"/>
      <c r="AE1419" s="10"/>
      <c r="AF1419" s="4">
        <v>17055</v>
      </c>
      <c r="AG1419" s="4">
        <v>17.059999999999999</v>
      </c>
      <c r="AH1419" s="4">
        <v>61300</v>
      </c>
    </row>
    <row r="1420" spans="1:34" ht="22" customHeight="1" x14ac:dyDescent="0.3">
      <c r="A1420" s="5">
        <v>42292</v>
      </c>
      <c r="B1420" s="6" t="s">
        <v>50</v>
      </c>
      <c r="C1420" s="6" t="s">
        <v>84</v>
      </c>
      <c r="D1420" s="6" t="s">
        <v>85</v>
      </c>
      <c r="E1420" s="6" t="s">
        <v>44</v>
      </c>
      <c r="F1420" s="6" t="s">
        <v>33</v>
      </c>
      <c r="G1420" s="7" t="s">
        <v>49</v>
      </c>
      <c r="H1420" s="7" t="s">
        <v>49</v>
      </c>
      <c r="I1420" s="6" t="s">
        <v>86</v>
      </c>
      <c r="J1420" s="6" t="s">
        <v>966</v>
      </c>
      <c r="K1420" s="7" t="s">
        <v>49</v>
      </c>
      <c r="L1420" s="6" t="s">
        <v>61</v>
      </c>
      <c r="M1420" s="6" t="s">
        <v>967</v>
      </c>
      <c r="N1420" s="7" t="s">
        <v>49</v>
      </c>
      <c r="O1420" s="7" t="s">
        <v>49</v>
      </c>
      <c r="P1420" s="6" t="s">
        <v>968</v>
      </c>
      <c r="Q1420" s="6" t="s">
        <v>39</v>
      </c>
      <c r="R1420" s="6" t="s">
        <v>2831</v>
      </c>
      <c r="S1420" s="6" t="s">
        <v>61</v>
      </c>
      <c r="T1420" s="6" t="s">
        <v>2832</v>
      </c>
      <c r="U1420" s="6" t="s">
        <v>56</v>
      </c>
      <c r="V1420" s="6" t="s">
        <v>90</v>
      </c>
      <c r="W1420" s="6" t="s">
        <v>44</v>
      </c>
      <c r="X1420" s="6" t="s">
        <v>91</v>
      </c>
      <c r="Y1420" s="6" t="s">
        <v>46</v>
      </c>
      <c r="Z1420" s="6" t="s">
        <v>129</v>
      </c>
      <c r="AA1420" s="6" t="s">
        <v>2833</v>
      </c>
      <c r="AB1420" s="7">
        <v>1</v>
      </c>
      <c r="AC1420" s="12" t="s">
        <v>3123</v>
      </c>
      <c r="AD1420" s="7"/>
      <c r="AE1420" s="7"/>
      <c r="AF1420" s="7">
        <v>17560</v>
      </c>
      <c r="AG1420" s="7">
        <v>17.559999999999999</v>
      </c>
      <c r="AH1420" s="7">
        <v>121000</v>
      </c>
    </row>
    <row r="1421" spans="1:34" ht="22" customHeight="1" x14ac:dyDescent="0.3">
      <c r="A1421" s="2">
        <v>42291</v>
      </c>
      <c r="B1421" s="3" t="s">
        <v>50</v>
      </c>
      <c r="C1421" s="3" t="s">
        <v>32</v>
      </c>
      <c r="D1421" s="4" t="s">
        <v>49</v>
      </c>
      <c r="E1421" s="4" t="s">
        <v>49</v>
      </c>
      <c r="F1421" s="3" t="s">
        <v>33</v>
      </c>
      <c r="G1421" s="4" t="s">
        <v>49</v>
      </c>
      <c r="H1421" s="4" t="s">
        <v>49</v>
      </c>
      <c r="I1421" s="3" t="s">
        <v>34</v>
      </c>
      <c r="J1421" s="3" t="s">
        <v>2495</v>
      </c>
      <c r="K1421" s="4" t="s">
        <v>49</v>
      </c>
      <c r="L1421" s="3" t="s">
        <v>2496</v>
      </c>
      <c r="M1421" s="4" t="s">
        <v>49</v>
      </c>
      <c r="N1421" s="4" t="s">
        <v>49</v>
      </c>
      <c r="O1421" s="4" t="s">
        <v>49</v>
      </c>
      <c r="P1421" s="3" t="s">
        <v>2497</v>
      </c>
      <c r="Q1421" s="3" t="s">
        <v>2498</v>
      </c>
      <c r="R1421" s="3" t="s">
        <v>115</v>
      </c>
      <c r="S1421" s="3" t="s">
        <v>113</v>
      </c>
      <c r="T1421" s="3" t="s">
        <v>116</v>
      </c>
      <c r="U1421" s="3" t="s">
        <v>117</v>
      </c>
      <c r="V1421" s="3" t="s">
        <v>43</v>
      </c>
      <c r="W1421" s="3" t="s">
        <v>44</v>
      </c>
      <c r="X1421" s="3" t="s">
        <v>45</v>
      </c>
      <c r="Y1421" s="3" t="s">
        <v>46</v>
      </c>
      <c r="Z1421" s="3" t="s">
        <v>643</v>
      </c>
      <c r="AA1421" s="3" t="s">
        <v>2834</v>
      </c>
      <c r="AB1421" s="4">
        <v>2</v>
      </c>
      <c r="AC1421" s="12" t="s">
        <v>3123</v>
      </c>
      <c r="AD1421" s="10"/>
      <c r="AE1421" s="10"/>
      <c r="AF1421" s="4">
        <v>17272</v>
      </c>
      <c r="AG1421" s="4">
        <v>17.27</v>
      </c>
      <c r="AH1421" s="4">
        <v>391000</v>
      </c>
    </row>
    <row r="1422" spans="1:34" ht="22" customHeight="1" x14ac:dyDescent="0.3">
      <c r="A1422" s="5">
        <v>42291</v>
      </c>
      <c r="B1422" s="6" t="s">
        <v>31</v>
      </c>
      <c r="C1422" s="6" t="s">
        <v>32</v>
      </c>
      <c r="D1422" s="7" t="s">
        <v>49</v>
      </c>
      <c r="E1422" s="7" t="s">
        <v>49</v>
      </c>
      <c r="F1422" s="6" t="s">
        <v>33</v>
      </c>
      <c r="G1422" s="7" t="s">
        <v>49</v>
      </c>
      <c r="H1422" s="7" t="s">
        <v>49</v>
      </c>
      <c r="I1422" s="6" t="s">
        <v>34</v>
      </c>
      <c r="J1422" s="6" t="s">
        <v>77</v>
      </c>
      <c r="K1422" s="6" t="s">
        <v>78</v>
      </c>
      <c r="L1422" s="6" t="s">
        <v>68</v>
      </c>
      <c r="M1422" s="6" t="s">
        <v>33</v>
      </c>
      <c r="N1422" s="7" t="s">
        <v>49</v>
      </c>
      <c r="O1422" s="7" t="s">
        <v>49</v>
      </c>
      <c r="P1422" s="6" t="s">
        <v>79</v>
      </c>
      <c r="Q1422" s="6" t="s">
        <v>39</v>
      </c>
      <c r="R1422" s="6" t="s">
        <v>67</v>
      </c>
      <c r="S1422" s="6" t="s">
        <v>68</v>
      </c>
      <c r="T1422" s="6" t="s">
        <v>69</v>
      </c>
      <c r="U1422" s="6" t="s">
        <v>70</v>
      </c>
      <c r="V1422" s="6" t="s">
        <v>43</v>
      </c>
      <c r="W1422" s="6" t="s">
        <v>44</v>
      </c>
      <c r="X1422" s="6" t="s">
        <v>45</v>
      </c>
      <c r="Y1422" s="6" t="s">
        <v>46</v>
      </c>
      <c r="Z1422" s="6" t="s">
        <v>418</v>
      </c>
      <c r="AA1422" s="6" t="s">
        <v>2835</v>
      </c>
      <c r="AB1422" s="7">
        <v>3</v>
      </c>
      <c r="AC1422" s="12" t="s">
        <v>3123</v>
      </c>
      <c r="AD1422" s="7"/>
      <c r="AE1422" s="7"/>
      <c r="AF1422" s="7">
        <v>26175</v>
      </c>
      <c r="AG1422" s="7">
        <v>26.17</v>
      </c>
      <c r="AH1422" s="7">
        <v>3885000</v>
      </c>
    </row>
    <row r="1423" spans="1:34" ht="22" customHeight="1" x14ac:dyDescent="0.3">
      <c r="A1423" s="2">
        <v>42291</v>
      </c>
      <c r="B1423" s="3" t="s">
        <v>31</v>
      </c>
      <c r="C1423" s="3" t="s">
        <v>32</v>
      </c>
      <c r="D1423" s="4" t="s">
        <v>49</v>
      </c>
      <c r="E1423" s="4" t="s">
        <v>49</v>
      </c>
      <c r="F1423" s="3" t="s">
        <v>33</v>
      </c>
      <c r="G1423" s="4" t="s">
        <v>49</v>
      </c>
      <c r="H1423" s="4" t="s">
        <v>49</v>
      </c>
      <c r="I1423" s="3" t="s">
        <v>34</v>
      </c>
      <c r="J1423" s="3" t="s">
        <v>65</v>
      </c>
      <c r="K1423" s="4" t="s">
        <v>49</v>
      </c>
      <c r="L1423" s="4" t="s">
        <v>49</v>
      </c>
      <c r="M1423" s="3" t="s">
        <v>33</v>
      </c>
      <c r="N1423" s="4" t="s">
        <v>49</v>
      </c>
      <c r="O1423" s="4" t="s">
        <v>49</v>
      </c>
      <c r="P1423" s="3" t="s">
        <v>66</v>
      </c>
      <c r="Q1423" s="3" t="s">
        <v>39</v>
      </c>
      <c r="R1423" s="3" t="s">
        <v>67</v>
      </c>
      <c r="S1423" s="3" t="s">
        <v>68</v>
      </c>
      <c r="T1423" s="3" t="s">
        <v>69</v>
      </c>
      <c r="U1423" s="3" t="s">
        <v>70</v>
      </c>
      <c r="V1423" s="3" t="s">
        <v>43</v>
      </c>
      <c r="W1423" s="3" t="s">
        <v>44</v>
      </c>
      <c r="X1423" s="3" t="s">
        <v>45</v>
      </c>
      <c r="Y1423" s="3" t="s">
        <v>46</v>
      </c>
      <c r="Z1423" s="3" t="s">
        <v>73</v>
      </c>
      <c r="AA1423" s="3" t="s">
        <v>2836</v>
      </c>
      <c r="AB1423" s="4">
        <v>2</v>
      </c>
      <c r="AC1423" s="12" t="s">
        <v>3123</v>
      </c>
      <c r="AD1423" s="10"/>
      <c r="AE1423" s="10"/>
      <c r="AF1423" s="4">
        <v>36660</v>
      </c>
      <c r="AG1423" s="4">
        <v>36.659999999999997</v>
      </c>
      <c r="AH1423" s="4">
        <v>333000</v>
      </c>
    </row>
    <row r="1424" spans="1:34" ht="22" customHeight="1" x14ac:dyDescent="0.3">
      <c r="A1424" s="5">
        <v>42291</v>
      </c>
      <c r="B1424" s="6" t="s">
        <v>31</v>
      </c>
      <c r="C1424" s="6" t="s">
        <v>32</v>
      </c>
      <c r="D1424" s="7" t="s">
        <v>49</v>
      </c>
      <c r="E1424" s="7" t="s">
        <v>49</v>
      </c>
      <c r="F1424" s="6" t="s">
        <v>33</v>
      </c>
      <c r="G1424" s="7" t="s">
        <v>49</v>
      </c>
      <c r="H1424" s="7" t="s">
        <v>49</v>
      </c>
      <c r="I1424" s="6" t="s">
        <v>34</v>
      </c>
      <c r="J1424" s="6" t="s">
        <v>77</v>
      </c>
      <c r="K1424" s="6" t="s">
        <v>78</v>
      </c>
      <c r="L1424" s="6" t="s">
        <v>68</v>
      </c>
      <c r="M1424" s="6" t="s">
        <v>33</v>
      </c>
      <c r="N1424" s="7" t="s">
        <v>49</v>
      </c>
      <c r="O1424" s="7" t="s">
        <v>49</v>
      </c>
      <c r="P1424" s="6" t="s">
        <v>79</v>
      </c>
      <c r="Q1424" s="6" t="s">
        <v>39</v>
      </c>
      <c r="R1424" s="6" t="s">
        <v>67</v>
      </c>
      <c r="S1424" s="6" t="s">
        <v>68</v>
      </c>
      <c r="T1424" s="6" t="s">
        <v>69</v>
      </c>
      <c r="U1424" s="6" t="s">
        <v>70</v>
      </c>
      <c r="V1424" s="6" t="s">
        <v>43</v>
      </c>
      <c r="W1424" s="6" t="s">
        <v>44</v>
      </c>
      <c r="X1424" s="6" t="s">
        <v>45</v>
      </c>
      <c r="Y1424" s="6" t="s">
        <v>46</v>
      </c>
      <c r="Z1424" s="6" t="s">
        <v>643</v>
      </c>
      <c r="AA1424" s="6" t="s">
        <v>2837</v>
      </c>
      <c r="AB1424" s="7">
        <v>2</v>
      </c>
      <c r="AC1424" s="12" t="s">
        <v>3123</v>
      </c>
      <c r="AD1424" s="7"/>
      <c r="AE1424" s="7"/>
      <c r="AF1424" s="7">
        <v>38640</v>
      </c>
      <c r="AG1424" s="7">
        <v>38.64</v>
      </c>
      <c r="AH1424" s="7">
        <v>875000</v>
      </c>
    </row>
    <row r="1425" spans="1:34" ht="22" customHeight="1" x14ac:dyDescent="0.3">
      <c r="A1425" s="2">
        <v>42291</v>
      </c>
      <c r="B1425" s="3" t="s">
        <v>31</v>
      </c>
      <c r="C1425" s="3" t="s">
        <v>32</v>
      </c>
      <c r="D1425" s="4" t="s">
        <v>49</v>
      </c>
      <c r="E1425" s="4" t="s">
        <v>49</v>
      </c>
      <c r="F1425" s="3" t="s">
        <v>33</v>
      </c>
      <c r="G1425" s="4" t="s">
        <v>49</v>
      </c>
      <c r="H1425" s="4" t="s">
        <v>49</v>
      </c>
      <c r="I1425" s="3" t="s">
        <v>34</v>
      </c>
      <c r="J1425" s="3" t="s">
        <v>77</v>
      </c>
      <c r="K1425" s="3" t="s">
        <v>78</v>
      </c>
      <c r="L1425" s="3" t="s">
        <v>68</v>
      </c>
      <c r="M1425" s="3" t="s">
        <v>33</v>
      </c>
      <c r="N1425" s="4" t="s">
        <v>49</v>
      </c>
      <c r="O1425" s="4" t="s">
        <v>49</v>
      </c>
      <c r="P1425" s="3" t="s">
        <v>79</v>
      </c>
      <c r="Q1425" s="3" t="s">
        <v>39</v>
      </c>
      <c r="R1425" s="3" t="s">
        <v>67</v>
      </c>
      <c r="S1425" s="3" t="s">
        <v>68</v>
      </c>
      <c r="T1425" s="3" t="s">
        <v>69</v>
      </c>
      <c r="U1425" s="3" t="s">
        <v>70</v>
      </c>
      <c r="V1425" s="3" t="s">
        <v>43</v>
      </c>
      <c r="W1425" s="3" t="s">
        <v>44</v>
      </c>
      <c r="X1425" s="3" t="s">
        <v>45</v>
      </c>
      <c r="Y1425" s="3" t="s">
        <v>46</v>
      </c>
      <c r="Z1425" s="3" t="s">
        <v>643</v>
      </c>
      <c r="AA1425" s="3" t="s">
        <v>2838</v>
      </c>
      <c r="AB1425" s="4">
        <v>1</v>
      </c>
      <c r="AC1425" s="12" t="s">
        <v>3123</v>
      </c>
      <c r="AD1425" s="10"/>
      <c r="AE1425" s="10"/>
      <c r="AF1425" s="4">
        <v>10256</v>
      </c>
      <c r="AG1425" s="4">
        <v>10.26</v>
      </c>
      <c r="AH1425" s="4">
        <v>232000</v>
      </c>
    </row>
    <row r="1426" spans="1:34" ht="22" customHeight="1" x14ac:dyDescent="0.3">
      <c r="A1426" s="5">
        <v>42291</v>
      </c>
      <c r="B1426" s="6" t="s">
        <v>31</v>
      </c>
      <c r="C1426" s="6" t="s">
        <v>32</v>
      </c>
      <c r="D1426" s="7" t="s">
        <v>49</v>
      </c>
      <c r="E1426" s="7" t="s">
        <v>49</v>
      </c>
      <c r="F1426" s="6" t="s">
        <v>33</v>
      </c>
      <c r="G1426" s="7" t="s">
        <v>49</v>
      </c>
      <c r="H1426" s="7" t="s">
        <v>49</v>
      </c>
      <c r="I1426" s="6" t="s">
        <v>34</v>
      </c>
      <c r="J1426" s="6" t="s">
        <v>77</v>
      </c>
      <c r="K1426" s="6" t="s">
        <v>78</v>
      </c>
      <c r="L1426" s="6" t="s">
        <v>68</v>
      </c>
      <c r="M1426" s="6" t="s">
        <v>33</v>
      </c>
      <c r="N1426" s="7" t="s">
        <v>49</v>
      </c>
      <c r="O1426" s="7" t="s">
        <v>49</v>
      </c>
      <c r="P1426" s="6" t="s">
        <v>79</v>
      </c>
      <c r="Q1426" s="6" t="s">
        <v>39</v>
      </c>
      <c r="R1426" s="6" t="s">
        <v>67</v>
      </c>
      <c r="S1426" s="6" t="s">
        <v>68</v>
      </c>
      <c r="T1426" s="6" t="s">
        <v>69</v>
      </c>
      <c r="U1426" s="6" t="s">
        <v>70</v>
      </c>
      <c r="V1426" s="6" t="s">
        <v>43</v>
      </c>
      <c r="W1426" s="6" t="s">
        <v>44</v>
      </c>
      <c r="X1426" s="6" t="s">
        <v>45</v>
      </c>
      <c r="Y1426" s="6" t="s">
        <v>46</v>
      </c>
      <c r="Z1426" s="6" t="s">
        <v>270</v>
      </c>
      <c r="AA1426" s="6" t="s">
        <v>2839</v>
      </c>
      <c r="AB1426" s="7">
        <v>3</v>
      </c>
      <c r="AC1426" s="12" t="s">
        <v>3123</v>
      </c>
      <c r="AD1426" s="7"/>
      <c r="AE1426" s="7"/>
      <c r="AF1426" s="7">
        <v>26325</v>
      </c>
      <c r="AG1426" s="7">
        <v>26.33</v>
      </c>
      <c r="AH1426" s="7">
        <v>23708000</v>
      </c>
    </row>
    <row r="1427" spans="1:34" ht="22" customHeight="1" x14ac:dyDescent="0.3">
      <c r="A1427" s="2">
        <v>42291</v>
      </c>
      <c r="B1427" s="3" t="s">
        <v>50</v>
      </c>
      <c r="C1427" s="3" t="s">
        <v>32</v>
      </c>
      <c r="D1427" s="4" t="s">
        <v>49</v>
      </c>
      <c r="E1427" s="4" t="s">
        <v>49</v>
      </c>
      <c r="F1427" s="3" t="s">
        <v>33</v>
      </c>
      <c r="G1427" s="4" t="s">
        <v>49</v>
      </c>
      <c r="H1427" s="4" t="s">
        <v>49</v>
      </c>
      <c r="I1427" s="3" t="s">
        <v>34</v>
      </c>
      <c r="J1427" s="3" t="s">
        <v>2814</v>
      </c>
      <c r="K1427" s="3" t="s">
        <v>112</v>
      </c>
      <c r="L1427" s="3" t="s">
        <v>113</v>
      </c>
      <c r="M1427" s="3" t="s">
        <v>33</v>
      </c>
      <c r="N1427" s="4">
        <v>4753761516.5299997</v>
      </c>
      <c r="O1427" s="4">
        <v>5121675841.3299999</v>
      </c>
      <c r="P1427" s="3" t="s">
        <v>2815</v>
      </c>
      <c r="Q1427" s="3" t="s">
        <v>39</v>
      </c>
      <c r="R1427" s="3" t="s">
        <v>115</v>
      </c>
      <c r="S1427" s="3" t="s">
        <v>113</v>
      </c>
      <c r="T1427" s="3" t="s">
        <v>116</v>
      </c>
      <c r="U1427" s="3" t="s">
        <v>117</v>
      </c>
      <c r="V1427" s="3" t="s">
        <v>43</v>
      </c>
      <c r="W1427" s="3" t="s">
        <v>44</v>
      </c>
      <c r="X1427" s="3" t="s">
        <v>45</v>
      </c>
      <c r="Y1427" s="3" t="s">
        <v>46</v>
      </c>
      <c r="Z1427" s="3" t="s">
        <v>643</v>
      </c>
      <c r="AA1427" s="3" t="s">
        <v>2840</v>
      </c>
      <c r="AB1427" s="4">
        <v>4</v>
      </c>
      <c r="AC1427" s="12" t="s">
        <v>3123</v>
      </c>
      <c r="AD1427" s="10"/>
      <c r="AE1427" s="10"/>
      <c r="AF1427" s="4">
        <v>34544</v>
      </c>
      <c r="AG1427" s="4">
        <v>34.54</v>
      </c>
      <c r="AH1427" s="4">
        <v>782000</v>
      </c>
    </row>
    <row r="1428" spans="1:34" ht="22" customHeight="1" x14ac:dyDescent="0.3">
      <c r="A1428" s="2">
        <v>42285</v>
      </c>
      <c r="B1428" s="3" t="s">
        <v>50</v>
      </c>
      <c r="C1428" s="3" t="s">
        <v>84</v>
      </c>
      <c r="D1428" s="3" t="s">
        <v>85</v>
      </c>
      <c r="E1428" s="3" t="s">
        <v>44</v>
      </c>
      <c r="F1428" s="3" t="s">
        <v>33</v>
      </c>
      <c r="G1428" s="4" t="s">
        <v>49</v>
      </c>
      <c r="H1428" s="4" t="s">
        <v>49</v>
      </c>
      <c r="I1428" s="3" t="s">
        <v>86</v>
      </c>
      <c r="J1428" s="3" t="s">
        <v>878</v>
      </c>
      <c r="K1428" s="4" t="s">
        <v>49</v>
      </c>
      <c r="L1428" s="3" t="s">
        <v>61</v>
      </c>
      <c r="M1428" s="4" t="s">
        <v>49</v>
      </c>
      <c r="N1428" s="4" t="s">
        <v>49</v>
      </c>
      <c r="O1428" s="4" t="s">
        <v>49</v>
      </c>
      <c r="P1428" s="3" t="s">
        <v>879</v>
      </c>
      <c r="Q1428" s="3" t="s">
        <v>39</v>
      </c>
      <c r="R1428" s="3" t="s">
        <v>60</v>
      </c>
      <c r="S1428" s="3" t="s">
        <v>61</v>
      </c>
      <c r="T1428" s="3" t="s">
        <v>62</v>
      </c>
      <c r="U1428" s="3" t="s">
        <v>56</v>
      </c>
      <c r="V1428" s="3" t="s">
        <v>90</v>
      </c>
      <c r="W1428" s="3" t="s">
        <v>44</v>
      </c>
      <c r="X1428" s="3" t="s">
        <v>91</v>
      </c>
      <c r="Y1428" s="3" t="s">
        <v>46</v>
      </c>
      <c r="Z1428" s="3" t="s">
        <v>748</v>
      </c>
      <c r="AA1428" s="3" t="s">
        <v>2842</v>
      </c>
      <c r="AB1428" s="4">
        <v>3</v>
      </c>
      <c r="AC1428" s="12" t="s">
        <v>3123</v>
      </c>
      <c r="AD1428" s="10"/>
      <c r="AE1428" s="10"/>
      <c r="AF1428" s="4">
        <v>50520</v>
      </c>
      <c r="AG1428" s="4">
        <v>50.52</v>
      </c>
      <c r="AH1428" s="4">
        <v>256000</v>
      </c>
    </row>
    <row r="1429" spans="1:34" ht="22" customHeight="1" x14ac:dyDescent="0.3">
      <c r="A1429" s="5">
        <v>42285</v>
      </c>
      <c r="B1429" s="6" t="s">
        <v>50</v>
      </c>
      <c r="C1429" s="6" t="s">
        <v>32</v>
      </c>
      <c r="D1429" s="7" t="s">
        <v>49</v>
      </c>
      <c r="E1429" s="7" t="s">
        <v>49</v>
      </c>
      <c r="F1429" s="6" t="s">
        <v>33</v>
      </c>
      <c r="G1429" s="7" t="s">
        <v>49</v>
      </c>
      <c r="H1429" s="7" t="s">
        <v>49</v>
      </c>
      <c r="I1429" s="6" t="s">
        <v>34</v>
      </c>
      <c r="J1429" s="6" t="s">
        <v>278</v>
      </c>
      <c r="K1429" s="7" t="s">
        <v>49</v>
      </c>
      <c r="L1429" s="7" t="s">
        <v>49</v>
      </c>
      <c r="M1429" s="6" t="s">
        <v>33</v>
      </c>
      <c r="N1429" s="7">
        <v>760485634</v>
      </c>
      <c r="O1429" s="7" t="s">
        <v>49</v>
      </c>
      <c r="P1429" s="6" t="s">
        <v>279</v>
      </c>
      <c r="Q1429" s="6" t="s">
        <v>39</v>
      </c>
      <c r="R1429" s="6" t="s">
        <v>60</v>
      </c>
      <c r="S1429" s="6" t="s">
        <v>61</v>
      </c>
      <c r="T1429" s="6" t="s">
        <v>62</v>
      </c>
      <c r="U1429" s="6" t="s">
        <v>56</v>
      </c>
      <c r="V1429" s="6" t="s">
        <v>43</v>
      </c>
      <c r="W1429" s="6" t="s">
        <v>44</v>
      </c>
      <c r="X1429" s="6" t="s">
        <v>45</v>
      </c>
      <c r="Y1429" s="6" t="s">
        <v>46</v>
      </c>
      <c r="Z1429" s="6" t="s">
        <v>1804</v>
      </c>
      <c r="AA1429" s="6" t="s">
        <v>2843</v>
      </c>
      <c r="AB1429" s="7">
        <v>3</v>
      </c>
      <c r="AC1429" s="12" t="s">
        <v>3123</v>
      </c>
      <c r="AD1429" s="7"/>
      <c r="AE1429" s="7"/>
      <c r="AF1429" s="7">
        <v>30210</v>
      </c>
      <c r="AG1429" s="7">
        <v>30.21</v>
      </c>
      <c r="AH1429" s="7">
        <v>1263000</v>
      </c>
    </row>
    <row r="1430" spans="1:34" ht="22" customHeight="1" x14ac:dyDescent="0.3">
      <c r="A1430" s="2">
        <v>42284</v>
      </c>
      <c r="B1430" s="3" t="s">
        <v>31</v>
      </c>
      <c r="C1430" s="3" t="s">
        <v>32</v>
      </c>
      <c r="D1430" s="4" t="s">
        <v>49</v>
      </c>
      <c r="E1430" s="4" t="s">
        <v>49</v>
      </c>
      <c r="F1430" s="3" t="s">
        <v>33</v>
      </c>
      <c r="G1430" s="4" t="s">
        <v>49</v>
      </c>
      <c r="H1430" s="4" t="s">
        <v>49</v>
      </c>
      <c r="I1430" s="3" t="s">
        <v>34</v>
      </c>
      <c r="J1430" s="3" t="s">
        <v>65</v>
      </c>
      <c r="K1430" s="4" t="s">
        <v>49</v>
      </c>
      <c r="L1430" s="4" t="s">
        <v>49</v>
      </c>
      <c r="M1430" s="3" t="s">
        <v>33</v>
      </c>
      <c r="N1430" s="4" t="s">
        <v>49</v>
      </c>
      <c r="O1430" s="4" t="s">
        <v>49</v>
      </c>
      <c r="P1430" s="3" t="s">
        <v>66</v>
      </c>
      <c r="Q1430" s="3" t="s">
        <v>39</v>
      </c>
      <c r="R1430" s="3" t="s">
        <v>67</v>
      </c>
      <c r="S1430" s="3" t="s">
        <v>68</v>
      </c>
      <c r="T1430" s="3" t="s">
        <v>69</v>
      </c>
      <c r="U1430" s="3" t="s">
        <v>70</v>
      </c>
      <c r="V1430" s="3" t="s">
        <v>43</v>
      </c>
      <c r="W1430" s="3" t="s">
        <v>44</v>
      </c>
      <c r="X1430" s="3" t="s">
        <v>45</v>
      </c>
      <c r="Y1430" s="3" t="s">
        <v>46</v>
      </c>
      <c r="Z1430" s="3" t="s">
        <v>480</v>
      </c>
      <c r="AA1430" s="3" t="s">
        <v>2844</v>
      </c>
      <c r="AB1430" s="4">
        <v>2</v>
      </c>
      <c r="AC1430" s="12" t="s">
        <v>3123</v>
      </c>
      <c r="AD1430" s="10"/>
      <c r="AE1430" s="10"/>
      <c r="AF1430" s="4">
        <v>36660</v>
      </c>
      <c r="AG1430" s="4">
        <v>36.659999999999997</v>
      </c>
      <c r="AH1430" s="4">
        <v>301000</v>
      </c>
    </row>
    <row r="1431" spans="1:34" ht="22" customHeight="1" x14ac:dyDescent="0.3">
      <c r="A1431" s="5">
        <v>42284</v>
      </c>
      <c r="B1431" s="6" t="s">
        <v>50</v>
      </c>
      <c r="C1431" s="6" t="s">
        <v>32</v>
      </c>
      <c r="D1431" s="7" t="s">
        <v>49</v>
      </c>
      <c r="E1431" s="7" t="s">
        <v>49</v>
      </c>
      <c r="F1431" s="6" t="s">
        <v>33</v>
      </c>
      <c r="G1431" s="7" t="s">
        <v>49</v>
      </c>
      <c r="H1431" s="7" t="s">
        <v>49</v>
      </c>
      <c r="I1431" s="6" t="s">
        <v>34</v>
      </c>
      <c r="J1431" s="6" t="s">
        <v>2495</v>
      </c>
      <c r="K1431" s="7" t="s">
        <v>49</v>
      </c>
      <c r="L1431" s="6" t="s">
        <v>2496</v>
      </c>
      <c r="M1431" s="7" t="s">
        <v>49</v>
      </c>
      <c r="N1431" s="7" t="s">
        <v>49</v>
      </c>
      <c r="O1431" s="7" t="s">
        <v>49</v>
      </c>
      <c r="P1431" s="6" t="s">
        <v>2497</v>
      </c>
      <c r="Q1431" s="6" t="s">
        <v>2498</v>
      </c>
      <c r="R1431" s="6" t="s">
        <v>115</v>
      </c>
      <c r="S1431" s="6" t="s">
        <v>113</v>
      </c>
      <c r="T1431" s="6" t="s">
        <v>116</v>
      </c>
      <c r="U1431" s="6" t="s">
        <v>117</v>
      </c>
      <c r="V1431" s="6" t="s">
        <v>43</v>
      </c>
      <c r="W1431" s="6" t="s">
        <v>44</v>
      </c>
      <c r="X1431" s="6" t="s">
        <v>45</v>
      </c>
      <c r="Y1431" s="6" t="s">
        <v>46</v>
      </c>
      <c r="Z1431" s="6" t="s">
        <v>669</v>
      </c>
      <c r="AA1431" s="6" t="s">
        <v>2845</v>
      </c>
      <c r="AB1431" s="7">
        <v>4</v>
      </c>
      <c r="AC1431" s="12" t="s">
        <v>3123</v>
      </c>
      <c r="AD1431" s="7"/>
      <c r="AE1431" s="7"/>
      <c r="AF1431" s="7">
        <v>34544</v>
      </c>
      <c r="AG1431" s="7">
        <v>34.54</v>
      </c>
      <c r="AH1431" s="7">
        <v>343000</v>
      </c>
    </row>
    <row r="1432" spans="1:34" ht="22" customHeight="1" x14ac:dyDescent="0.3">
      <c r="A1432" s="2">
        <v>42284</v>
      </c>
      <c r="B1432" s="3" t="s">
        <v>31</v>
      </c>
      <c r="C1432" s="3" t="s">
        <v>32</v>
      </c>
      <c r="D1432" s="4" t="s">
        <v>49</v>
      </c>
      <c r="E1432" s="4" t="s">
        <v>49</v>
      </c>
      <c r="F1432" s="3" t="s">
        <v>33</v>
      </c>
      <c r="G1432" s="4" t="s">
        <v>49</v>
      </c>
      <c r="H1432" s="4" t="s">
        <v>49</v>
      </c>
      <c r="I1432" s="3" t="s">
        <v>34</v>
      </c>
      <c r="J1432" s="3" t="s">
        <v>65</v>
      </c>
      <c r="K1432" s="4" t="s">
        <v>49</v>
      </c>
      <c r="L1432" s="4" t="s">
        <v>49</v>
      </c>
      <c r="M1432" s="3" t="s">
        <v>33</v>
      </c>
      <c r="N1432" s="4" t="s">
        <v>49</v>
      </c>
      <c r="O1432" s="4" t="s">
        <v>49</v>
      </c>
      <c r="P1432" s="3" t="s">
        <v>66</v>
      </c>
      <c r="Q1432" s="3" t="s">
        <v>39</v>
      </c>
      <c r="R1432" s="3" t="s">
        <v>67</v>
      </c>
      <c r="S1432" s="3" t="s">
        <v>68</v>
      </c>
      <c r="T1432" s="3" t="s">
        <v>69</v>
      </c>
      <c r="U1432" s="3" t="s">
        <v>70</v>
      </c>
      <c r="V1432" s="3" t="s">
        <v>43</v>
      </c>
      <c r="W1432" s="3" t="s">
        <v>44</v>
      </c>
      <c r="X1432" s="3" t="s">
        <v>45</v>
      </c>
      <c r="Y1432" s="3" t="s">
        <v>46</v>
      </c>
      <c r="Z1432" s="3" t="s">
        <v>71</v>
      </c>
      <c r="AA1432" s="3" t="s">
        <v>2796</v>
      </c>
      <c r="AB1432" s="4">
        <v>6</v>
      </c>
      <c r="AC1432" s="12" t="s">
        <v>3123</v>
      </c>
      <c r="AD1432" s="10"/>
      <c r="AE1432" s="10"/>
      <c r="AF1432" s="4">
        <v>67044</v>
      </c>
      <c r="AG1432" s="4">
        <v>67.040000000000006</v>
      </c>
      <c r="AH1432" s="4">
        <v>608000</v>
      </c>
    </row>
    <row r="1433" spans="1:34" ht="22" customHeight="1" x14ac:dyDescent="0.3">
      <c r="A1433" s="5">
        <v>42284</v>
      </c>
      <c r="B1433" s="6" t="s">
        <v>31</v>
      </c>
      <c r="C1433" s="6" t="s">
        <v>32</v>
      </c>
      <c r="D1433" s="7" t="s">
        <v>49</v>
      </c>
      <c r="E1433" s="7" t="s">
        <v>49</v>
      </c>
      <c r="F1433" s="6" t="s">
        <v>33</v>
      </c>
      <c r="G1433" s="7" t="s">
        <v>49</v>
      </c>
      <c r="H1433" s="7" t="s">
        <v>49</v>
      </c>
      <c r="I1433" s="6" t="s">
        <v>34</v>
      </c>
      <c r="J1433" s="6" t="s">
        <v>65</v>
      </c>
      <c r="K1433" s="7" t="s">
        <v>49</v>
      </c>
      <c r="L1433" s="7" t="s">
        <v>49</v>
      </c>
      <c r="M1433" s="6" t="s">
        <v>33</v>
      </c>
      <c r="N1433" s="7" t="s">
        <v>49</v>
      </c>
      <c r="O1433" s="7" t="s">
        <v>49</v>
      </c>
      <c r="P1433" s="6" t="s">
        <v>66</v>
      </c>
      <c r="Q1433" s="6" t="s">
        <v>39</v>
      </c>
      <c r="R1433" s="6" t="s">
        <v>67</v>
      </c>
      <c r="S1433" s="6" t="s">
        <v>68</v>
      </c>
      <c r="T1433" s="6" t="s">
        <v>69</v>
      </c>
      <c r="U1433" s="6" t="s">
        <v>70</v>
      </c>
      <c r="V1433" s="6" t="s">
        <v>43</v>
      </c>
      <c r="W1433" s="6" t="s">
        <v>44</v>
      </c>
      <c r="X1433" s="6" t="s">
        <v>45</v>
      </c>
      <c r="Y1433" s="6" t="s">
        <v>46</v>
      </c>
      <c r="Z1433" s="6" t="s">
        <v>71</v>
      </c>
      <c r="AA1433" s="6" t="s">
        <v>2846</v>
      </c>
      <c r="AB1433" s="7">
        <v>4</v>
      </c>
      <c r="AC1433" s="12" t="s">
        <v>3123</v>
      </c>
      <c r="AD1433" s="7"/>
      <c r="AE1433" s="7"/>
      <c r="AF1433" s="7">
        <v>44696</v>
      </c>
      <c r="AG1433" s="7">
        <v>44.7</v>
      </c>
      <c r="AH1433" s="7">
        <v>406000</v>
      </c>
    </row>
    <row r="1434" spans="1:34" ht="22" customHeight="1" x14ac:dyDescent="0.3">
      <c r="A1434" s="5">
        <v>42284</v>
      </c>
      <c r="B1434" s="6" t="s">
        <v>50</v>
      </c>
      <c r="C1434" s="6" t="s">
        <v>32</v>
      </c>
      <c r="D1434" s="7" t="s">
        <v>49</v>
      </c>
      <c r="E1434" s="7" t="s">
        <v>49</v>
      </c>
      <c r="F1434" s="6" t="s">
        <v>33</v>
      </c>
      <c r="G1434" s="7" t="s">
        <v>49</v>
      </c>
      <c r="H1434" s="7" t="s">
        <v>49</v>
      </c>
      <c r="I1434" s="6" t="s">
        <v>34</v>
      </c>
      <c r="J1434" s="6" t="s">
        <v>2848</v>
      </c>
      <c r="K1434" s="6" t="s">
        <v>2849</v>
      </c>
      <c r="L1434" s="6" t="s">
        <v>97</v>
      </c>
      <c r="M1434" s="6" t="s">
        <v>33</v>
      </c>
      <c r="N1434" s="7">
        <v>21512000000</v>
      </c>
      <c r="O1434" s="7">
        <v>41175065233</v>
      </c>
      <c r="P1434" s="6" t="s">
        <v>2850</v>
      </c>
      <c r="Q1434" s="6" t="s">
        <v>39</v>
      </c>
      <c r="R1434" s="6" t="s">
        <v>337</v>
      </c>
      <c r="S1434" s="6" t="s">
        <v>97</v>
      </c>
      <c r="T1434" s="6" t="s">
        <v>338</v>
      </c>
      <c r="U1434" s="6" t="s">
        <v>99</v>
      </c>
      <c r="V1434" s="6" t="s">
        <v>43</v>
      </c>
      <c r="W1434" s="6" t="s">
        <v>44</v>
      </c>
      <c r="X1434" s="6" t="s">
        <v>45</v>
      </c>
      <c r="Y1434" s="6" t="s">
        <v>46</v>
      </c>
      <c r="Z1434" s="6" t="s">
        <v>2851</v>
      </c>
      <c r="AA1434" s="6" t="s">
        <v>2852</v>
      </c>
      <c r="AB1434" s="7">
        <v>1</v>
      </c>
      <c r="AC1434" s="12" t="s">
        <v>3123</v>
      </c>
      <c r="AD1434" s="7"/>
      <c r="AE1434" s="7"/>
      <c r="AF1434" s="7">
        <v>6641</v>
      </c>
      <c r="AG1434" s="7">
        <v>6.64</v>
      </c>
      <c r="AH1434" s="6" t="s">
        <v>49</v>
      </c>
    </row>
    <row r="1435" spans="1:34" ht="22" customHeight="1" x14ac:dyDescent="0.3">
      <c r="A1435" s="5">
        <v>42282</v>
      </c>
      <c r="B1435" s="6" t="s">
        <v>50</v>
      </c>
      <c r="C1435" s="6" t="s">
        <v>84</v>
      </c>
      <c r="D1435" s="6" t="s">
        <v>85</v>
      </c>
      <c r="E1435" s="6" t="s">
        <v>44</v>
      </c>
      <c r="F1435" s="6" t="s">
        <v>33</v>
      </c>
      <c r="G1435" s="7" t="s">
        <v>49</v>
      </c>
      <c r="H1435" s="7" t="s">
        <v>49</v>
      </c>
      <c r="I1435" s="6" t="s">
        <v>86</v>
      </c>
      <c r="J1435" s="6" t="s">
        <v>878</v>
      </c>
      <c r="K1435" s="7" t="s">
        <v>49</v>
      </c>
      <c r="L1435" s="6" t="s">
        <v>61</v>
      </c>
      <c r="M1435" s="7" t="s">
        <v>49</v>
      </c>
      <c r="N1435" s="7" t="s">
        <v>49</v>
      </c>
      <c r="O1435" s="7" t="s">
        <v>49</v>
      </c>
      <c r="P1435" s="6" t="s">
        <v>879</v>
      </c>
      <c r="Q1435" s="6" t="s">
        <v>39</v>
      </c>
      <c r="R1435" s="6" t="s">
        <v>60</v>
      </c>
      <c r="S1435" s="6" t="s">
        <v>61</v>
      </c>
      <c r="T1435" s="6" t="s">
        <v>62</v>
      </c>
      <c r="U1435" s="6" t="s">
        <v>56</v>
      </c>
      <c r="V1435" s="6" t="s">
        <v>90</v>
      </c>
      <c r="W1435" s="6" t="s">
        <v>44</v>
      </c>
      <c r="X1435" s="6" t="s">
        <v>91</v>
      </c>
      <c r="Y1435" s="6" t="s">
        <v>46</v>
      </c>
      <c r="Z1435" s="6" t="s">
        <v>63</v>
      </c>
      <c r="AA1435" s="6" t="s">
        <v>2812</v>
      </c>
      <c r="AB1435" s="7">
        <v>2</v>
      </c>
      <c r="AC1435" s="12" t="s">
        <v>3123</v>
      </c>
      <c r="AD1435" s="7"/>
      <c r="AE1435" s="7"/>
      <c r="AF1435" s="7">
        <v>20120</v>
      </c>
      <c r="AG1435" s="7">
        <v>20.12</v>
      </c>
      <c r="AH1435" s="7">
        <v>253000</v>
      </c>
    </row>
    <row r="1436" spans="1:34" ht="22" customHeight="1" x14ac:dyDescent="0.3">
      <c r="A1436" s="2">
        <v>42282</v>
      </c>
      <c r="B1436" s="3" t="s">
        <v>50</v>
      </c>
      <c r="C1436" s="3" t="s">
        <v>32</v>
      </c>
      <c r="D1436" s="4" t="s">
        <v>49</v>
      </c>
      <c r="E1436" s="4" t="s">
        <v>49</v>
      </c>
      <c r="F1436" s="3" t="s">
        <v>33</v>
      </c>
      <c r="G1436" s="4" t="s">
        <v>49</v>
      </c>
      <c r="H1436" s="4" t="s">
        <v>49</v>
      </c>
      <c r="I1436" s="3" t="s">
        <v>34</v>
      </c>
      <c r="J1436" s="3" t="s">
        <v>166</v>
      </c>
      <c r="K1436" s="4" t="s">
        <v>49</v>
      </c>
      <c r="L1436" s="3" t="s">
        <v>61</v>
      </c>
      <c r="M1436" s="4" t="s">
        <v>49</v>
      </c>
      <c r="N1436" s="4" t="s">
        <v>49</v>
      </c>
      <c r="O1436" s="4" t="s">
        <v>49</v>
      </c>
      <c r="P1436" s="3" t="s">
        <v>167</v>
      </c>
      <c r="Q1436" s="3" t="s">
        <v>39</v>
      </c>
      <c r="R1436" s="3" t="s">
        <v>106</v>
      </c>
      <c r="S1436" s="3" t="s">
        <v>61</v>
      </c>
      <c r="T1436" s="3" t="s">
        <v>107</v>
      </c>
      <c r="U1436" s="3" t="s">
        <v>56</v>
      </c>
      <c r="V1436" s="3" t="s">
        <v>43</v>
      </c>
      <c r="W1436" s="3" t="s">
        <v>44</v>
      </c>
      <c r="X1436" s="3" t="s">
        <v>45</v>
      </c>
      <c r="Y1436" s="3" t="s">
        <v>46</v>
      </c>
      <c r="Z1436" s="3" t="s">
        <v>405</v>
      </c>
      <c r="AA1436" s="3" t="s">
        <v>2854</v>
      </c>
      <c r="AB1436" s="4">
        <v>2</v>
      </c>
      <c r="AC1436" s="12" t="s">
        <v>3123</v>
      </c>
      <c r="AD1436" s="10"/>
      <c r="AE1436" s="10"/>
      <c r="AF1436" s="4">
        <v>38160</v>
      </c>
      <c r="AG1436" s="4">
        <v>38.159999999999997</v>
      </c>
      <c r="AH1436" s="4">
        <v>51300</v>
      </c>
    </row>
    <row r="1437" spans="1:34" ht="22" customHeight="1" x14ac:dyDescent="0.3">
      <c r="A1437" s="5">
        <v>42281</v>
      </c>
      <c r="B1437" s="6" t="s">
        <v>144</v>
      </c>
      <c r="C1437" s="6" t="s">
        <v>84</v>
      </c>
      <c r="D1437" s="6" t="s">
        <v>85</v>
      </c>
      <c r="E1437" s="6" t="s">
        <v>44</v>
      </c>
      <c r="F1437" s="6" t="s">
        <v>33</v>
      </c>
      <c r="G1437" s="7" t="s">
        <v>49</v>
      </c>
      <c r="H1437" s="7" t="s">
        <v>49</v>
      </c>
      <c r="I1437" s="6" t="s">
        <v>86</v>
      </c>
      <c r="J1437" s="6" t="s">
        <v>2266</v>
      </c>
      <c r="K1437" s="7" t="s">
        <v>49</v>
      </c>
      <c r="L1437" s="7" t="s">
        <v>49</v>
      </c>
      <c r="M1437" s="7" t="s">
        <v>49</v>
      </c>
      <c r="N1437" s="7" t="s">
        <v>49</v>
      </c>
      <c r="O1437" s="7" t="s">
        <v>49</v>
      </c>
      <c r="P1437" s="6" t="s">
        <v>2267</v>
      </c>
      <c r="Q1437" s="6" t="s">
        <v>39</v>
      </c>
      <c r="R1437" s="6" t="s">
        <v>135</v>
      </c>
      <c r="S1437" s="6" t="s">
        <v>136</v>
      </c>
      <c r="T1437" s="6" t="s">
        <v>137</v>
      </c>
      <c r="U1437" s="6" t="s">
        <v>42</v>
      </c>
      <c r="V1437" s="6" t="s">
        <v>90</v>
      </c>
      <c r="W1437" s="6" t="s">
        <v>44</v>
      </c>
      <c r="X1437" s="6" t="s">
        <v>91</v>
      </c>
      <c r="Y1437" s="6" t="s">
        <v>46</v>
      </c>
      <c r="Z1437" s="6" t="s">
        <v>2755</v>
      </c>
      <c r="AA1437" s="6" t="s">
        <v>2855</v>
      </c>
      <c r="AB1437" s="7">
        <v>1</v>
      </c>
      <c r="AC1437" s="12" t="s">
        <v>3123</v>
      </c>
      <c r="AD1437" s="7"/>
      <c r="AE1437" s="7"/>
      <c r="AF1437" s="7">
        <v>20462</v>
      </c>
      <c r="AG1437" s="7">
        <v>20.46</v>
      </c>
      <c r="AH1437" s="7">
        <v>3580000</v>
      </c>
    </row>
    <row r="1438" spans="1:34" ht="22" customHeight="1" x14ac:dyDescent="0.3">
      <c r="A1438" s="2">
        <v>42281</v>
      </c>
      <c r="B1438" s="3" t="s">
        <v>50</v>
      </c>
      <c r="C1438" s="3" t="s">
        <v>32</v>
      </c>
      <c r="D1438" s="4" t="s">
        <v>49</v>
      </c>
      <c r="E1438" s="4" t="s">
        <v>49</v>
      </c>
      <c r="F1438" s="3" t="s">
        <v>33</v>
      </c>
      <c r="G1438" s="4" t="s">
        <v>49</v>
      </c>
      <c r="H1438" s="4" t="s">
        <v>49</v>
      </c>
      <c r="I1438" s="3" t="s">
        <v>34</v>
      </c>
      <c r="J1438" s="3" t="s">
        <v>2681</v>
      </c>
      <c r="K1438" s="4" t="s">
        <v>49</v>
      </c>
      <c r="L1438" s="4" t="s">
        <v>49</v>
      </c>
      <c r="M1438" s="3" t="s">
        <v>2682</v>
      </c>
      <c r="N1438" s="4" t="s">
        <v>49</v>
      </c>
      <c r="O1438" s="4" t="s">
        <v>49</v>
      </c>
      <c r="P1438" s="3" t="s">
        <v>2683</v>
      </c>
      <c r="Q1438" s="3" t="s">
        <v>39</v>
      </c>
      <c r="R1438" s="3" t="s">
        <v>310</v>
      </c>
      <c r="S1438" s="3" t="s">
        <v>307</v>
      </c>
      <c r="T1438" s="3" t="s">
        <v>311</v>
      </c>
      <c r="U1438" s="3" t="s">
        <v>56</v>
      </c>
      <c r="V1438" s="3" t="s">
        <v>43</v>
      </c>
      <c r="W1438" s="3" t="s">
        <v>44</v>
      </c>
      <c r="X1438" s="3" t="s">
        <v>45</v>
      </c>
      <c r="Y1438" s="3" t="s">
        <v>46</v>
      </c>
      <c r="Z1438" s="3" t="s">
        <v>140</v>
      </c>
      <c r="AA1438" s="3" t="s">
        <v>2856</v>
      </c>
      <c r="AB1438" s="4">
        <v>10</v>
      </c>
      <c r="AC1438" s="12" t="s">
        <v>3123</v>
      </c>
      <c r="AD1438" s="10"/>
      <c r="AE1438" s="10"/>
      <c r="AF1438" s="4">
        <v>191050</v>
      </c>
      <c r="AG1438" s="4">
        <v>191.05</v>
      </c>
      <c r="AH1438" s="4">
        <v>208000</v>
      </c>
    </row>
    <row r="1439" spans="1:34" ht="22" customHeight="1" x14ac:dyDescent="0.3">
      <c r="A1439" s="5">
        <v>42280</v>
      </c>
      <c r="B1439" s="6" t="s">
        <v>50</v>
      </c>
      <c r="C1439" s="6" t="s">
        <v>84</v>
      </c>
      <c r="D1439" s="6" t="s">
        <v>85</v>
      </c>
      <c r="E1439" s="6" t="s">
        <v>44</v>
      </c>
      <c r="F1439" s="6" t="s">
        <v>33</v>
      </c>
      <c r="G1439" s="7" t="s">
        <v>49</v>
      </c>
      <c r="H1439" s="7" t="s">
        <v>49</v>
      </c>
      <c r="I1439" s="6" t="s">
        <v>86</v>
      </c>
      <c r="J1439" s="6" t="s">
        <v>769</v>
      </c>
      <c r="K1439" s="7" t="s">
        <v>49</v>
      </c>
      <c r="L1439" s="6" t="s">
        <v>61</v>
      </c>
      <c r="M1439" s="6" t="s">
        <v>770</v>
      </c>
      <c r="N1439" s="7">
        <v>2539385563.1900001</v>
      </c>
      <c r="O1439" s="7" t="s">
        <v>49</v>
      </c>
      <c r="P1439" s="6" t="s">
        <v>771</v>
      </c>
      <c r="Q1439" s="6" t="s">
        <v>39</v>
      </c>
      <c r="R1439" s="6" t="s">
        <v>60</v>
      </c>
      <c r="S1439" s="6" t="s">
        <v>61</v>
      </c>
      <c r="T1439" s="6" t="s">
        <v>62</v>
      </c>
      <c r="U1439" s="6" t="s">
        <v>56</v>
      </c>
      <c r="V1439" s="6" t="s">
        <v>90</v>
      </c>
      <c r="W1439" s="6" t="s">
        <v>44</v>
      </c>
      <c r="X1439" s="6" t="s">
        <v>91</v>
      </c>
      <c r="Y1439" s="6" t="s">
        <v>46</v>
      </c>
      <c r="Z1439" s="6" t="s">
        <v>410</v>
      </c>
      <c r="AA1439" s="6" t="s">
        <v>2857</v>
      </c>
      <c r="AB1439" s="7">
        <v>1</v>
      </c>
      <c r="AC1439" s="12" t="s">
        <v>3123</v>
      </c>
      <c r="AD1439" s="7"/>
      <c r="AE1439" s="7"/>
      <c r="AF1439" s="7">
        <v>22088</v>
      </c>
      <c r="AG1439" s="7">
        <v>22.09</v>
      </c>
      <c r="AH1439" s="7">
        <v>23100</v>
      </c>
    </row>
    <row r="1440" spans="1:34" ht="22" customHeight="1" x14ac:dyDescent="0.3">
      <c r="A1440" s="2">
        <v>42277</v>
      </c>
      <c r="B1440" s="3" t="s">
        <v>31</v>
      </c>
      <c r="C1440" s="3" t="s">
        <v>32</v>
      </c>
      <c r="D1440" s="4" t="s">
        <v>49</v>
      </c>
      <c r="E1440" s="4" t="s">
        <v>49</v>
      </c>
      <c r="F1440" s="3" t="s">
        <v>33</v>
      </c>
      <c r="G1440" s="4" t="s">
        <v>49</v>
      </c>
      <c r="H1440" s="4" t="s">
        <v>49</v>
      </c>
      <c r="I1440" s="3" t="s">
        <v>34</v>
      </c>
      <c r="J1440" s="3" t="s">
        <v>77</v>
      </c>
      <c r="K1440" s="3" t="s">
        <v>78</v>
      </c>
      <c r="L1440" s="3" t="s">
        <v>68</v>
      </c>
      <c r="M1440" s="3" t="s">
        <v>33</v>
      </c>
      <c r="N1440" s="4" t="s">
        <v>49</v>
      </c>
      <c r="O1440" s="4" t="s">
        <v>49</v>
      </c>
      <c r="P1440" s="3" t="s">
        <v>79</v>
      </c>
      <c r="Q1440" s="3" t="s">
        <v>39</v>
      </c>
      <c r="R1440" s="3" t="s">
        <v>67</v>
      </c>
      <c r="S1440" s="3" t="s">
        <v>68</v>
      </c>
      <c r="T1440" s="3" t="s">
        <v>69</v>
      </c>
      <c r="U1440" s="3" t="s">
        <v>70</v>
      </c>
      <c r="V1440" s="3" t="s">
        <v>43</v>
      </c>
      <c r="W1440" s="3" t="s">
        <v>44</v>
      </c>
      <c r="X1440" s="3" t="s">
        <v>45</v>
      </c>
      <c r="Y1440" s="3" t="s">
        <v>46</v>
      </c>
      <c r="Z1440" s="3" t="s">
        <v>270</v>
      </c>
      <c r="AA1440" s="3" t="s">
        <v>2858</v>
      </c>
      <c r="AB1440" s="4">
        <v>3</v>
      </c>
      <c r="AC1440" s="12" t="s">
        <v>3123</v>
      </c>
      <c r="AD1440" s="10"/>
      <c r="AE1440" s="10"/>
      <c r="AF1440" s="4">
        <v>26325</v>
      </c>
      <c r="AG1440" s="4">
        <v>26.33</v>
      </c>
      <c r="AH1440" s="4">
        <v>16410000</v>
      </c>
    </row>
    <row r="1441" spans="1:34" ht="22" customHeight="1" x14ac:dyDescent="0.3">
      <c r="A1441" s="5">
        <v>42277</v>
      </c>
      <c r="B1441" s="6" t="s">
        <v>31</v>
      </c>
      <c r="C1441" s="6" t="s">
        <v>32</v>
      </c>
      <c r="D1441" s="7" t="s">
        <v>49</v>
      </c>
      <c r="E1441" s="7" t="s">
        <v>49</v>
      </c>
      <c r="F1441" s="6" t="s">
        <v>33</v>
      </c>
      <c r="G1441" s="7" t="s">
        <v>49</v>
      </c>
      <c r="H1441" s="7" t="s">
        <v>49</v>
      </c>
      <c r="I1441" s="6" t="s">
        <v>34</v>
      </c>
      <c r="J1441" s="6" t="s">
        <v>77</v>
      </c>
      <c r="K1441" s="6" t="s">
        <v>78</v>
      </c>
      <c r="L1441" s="6" t="s">
        <v>68</v>
      </c>
      <c r="M1441" s="6" t="s">
        <v>33</v>
      </c>
      <c r="N1441" s="7" t="s">
        <v>49</v>
      </c>
      <c r="O1441" s="7" t="s">
        <v>49</v>
      </c>
      <c r="P1441" s="6" t="s">
        <v>79</v>
      </c>
      <c r="Q1441" s="6" t="s">
        <v>39</v>
      </c>
      <c r="R1441" s="6" t="s">
        <v>67</v>
      </c>
      <c r="S1441" s="6" t="s">
        <v>68</v>
      </c>
      <c r="T1441" s="6" t="s">
        <v>69</v>
      </c>
      <c r="U1441" s="6" t="s">
        <v>70</v>
      </c>
      <c r="V1441" s="6" t="s">
        <v>43</v>
      </c>
      <c r="W1441" s="6" t="s">
        <v>44</v>
      </c>
      <c r="X1441" s="6" t="s">
        <v>45</v>
      </c>
      <c r="Y1441" s="6" t="s">
        <v>46</v>
      </c>
      <c r="Z1441" s="6" t="s">
        <v>243</v>
      </c>
      <c r="AA1441" s="6" t="s">
        <v>2859</v>
      </c>
      <c r="AB1441" s="7">
        <v>3</v>
      </c>
      <c r="AC1441" s="12" t="s">
        <v>3123</v>
      </c>
      <c r="AD1441" s="7"/>
      <c r="AE1441" s="7"/>
      <c r="AF1441" s="7">
        <v>38910</v>
      </c>
      <c r="AG1441" s="7">
        <v>38.909999999999997</v>
      </c>
      <c r="AH1441" s="7">
        <v>801000</v>
      </c>
    </row>
    <row r="1442" spans="1:34" ht="22" customHeight="1" x14ac:dyDescent="0.3">
      <c r="A1442" s="2">
        <v>42274</v>
      </c>
      <c r="B1442" s="3" t="s">
        <v>50</v>
      </c>
      <c r="C1442" s="3" t="s">
        <v>32</v>
      </c>
      <c r="D1442" s="4" t="s">
        <v>49</v>
      </c>
      <c r="E1442" s="4" t="s">
        <v>49</v>
      </c>
      <c r="F1442" s="3" t="s">
        <v>33</v>
      </c>
      <c r="G1442" s="4" t="s">
        <v>49</v>
      </c>
      <c r="H1442" s="4" t="s">
        <v>49</v>
      </c>
      <c r="I1442" s="3" t="s">
        <v>34</v>
      </c>
      <c r="J1442" s="3" t="s">
        <v>2556</v>
      </c>
      <c r="K1442" s="3" t="s">
        <v>2557</v>
      </c>
      <c r="L1442" s="3" t="s">
        <v>61</v>
      </c>
      <c r="M1442" s="4" t="s">
        <v>49</v>
      </c>
      <c r="N1442" s="9">
        <v>4087676</v>
      </c>
      <c r="O1442" s="4" t="s">
        <v>49</v>
      </c>
      <c r="P1442" s="3" t="s">
        <v>2558</v>
      </c>
      <c r="Q1442" s="3" t="s">
        <v>39</v>
      </c>
      <c r="R1442" s="3" t="s">
        <v>2547</v>
      </c>
      <c r="S1442" s="3" t="s">
        <v>61</v>
      </c>
      <c r="T1442" s="3" t="s">
        <v>2548</v>
      </c>
      <c r="U1442" s="3" t="s">
        <v>56</v>
      </c>
      <c r="V1442" s="3" t="s">
        <v>43</v>
      </c>
      <c r="W1442" s="3" t="s">
        <v>44</v>
      </c>
      <c r="X1442" s="3" t="s">
        <v>45</v>
      </c>
      <c r="Y1442" s="3" t="s">
        <v>46</v>
      </c>
      <c r="Z1442" s="3" t="s">
        <v>289</v>
      </c>
      <c r="AA1442" s="3" t="s">
        <v>2860</v>
      </c>
      <c r="AB1442" s="4">
        <v>9</v>
      </c>
      <c r="AC1442" s="12" t="s">
        <v>3123</v>
      </c>
      <c r="AD1442" s="10"/>
      <c r="AE1442" s="10"/>
      <c r="AF1442" s="4">
        <v>138120</v>
      </c>
      <c r="AG1442" s="4">
        <v>138.12</v>
      </c>
      <c r="AH1442" s="4">
        <v>330000</v>
      </c>
    </row>
    <row r="1443" spans="1:34" ht="22" customHeight="1" x14ac:dyDescent="0.3">
      <c r="A1443" s="5">
        <v>42273</v>
      </c>
      <c r="B1443" s="6" t="s">
        <v>50</v>
      </c>
      <c r="C1443" s="6" t="s">
        <v>84</v>
      </c>
      <c r="D1443" s="6" t="s">
        <v>85</v>
      </c>
      <c r="E1443" s="6" t="s">
        <v>44</v>
      </c>
      <c r="F1443" s="6" t="s">
        <v>33</v>
      </c>
      <c r="G1443" s="7" t="s">
        <v>49</v>
      </c>
      <c r="H1443" s="7" t="s">
        <v>49</v>
      </c>
      <c r="I1443" s="6" t="s">
        <v>86</v>
      </c>
      <c r="J1443" s="6" t="s">
        <v>769</v>
      </c>
      <c r="K1443" s="7" t="s">
        <v>49</v>
      </c>
      <c r="L1443" s="6" t="s">
        <v>61</v>
      </c>
      <c r="M1443" s="6" t="s">
        <v>770</v>
      </c>
      <c r="N1443" s="7">
        <v>2539385563.1900001</v>
      </c>
      <c r="O1443" s="7" t="s">
        <v>49</v>
      </c>
      <c r="P1443" s="6" t="s">
        <v>771</v>
      </c>
      <c r="Q1443" s="6" t="s">
        <v>39</v>
      </c>
      <c r="R1443" s="6" t="s">
        <v>60</v>
      </c>
      <c r="S1443" s="6" t="s">
        <v>61</v>
      </c>
      <c r="T1443" s="6" t="s">
        <v>62</v>
      </c>
      <c r="U1443" s="6" t="s">
        <v>56</v>
      </c>
      <c r="V1443" s="6" t="s">
        <v>90</v>
      </c>
      <c r="W1443" s="6" t="s">
        <v>44</v>
      </c>
      <c r="X1443" s="6" t="s">
        <v>91</v>
      </c>
      <c r="Y1443" s="6" t="s">
        <v>46</v>
      </c>
      <c r="Z1443" s="6" t="s">
        <v>410</v>
      </c>
      <c r="AA1443" s="6" t="s">
        <v>2861</v>
      </c>
      <c r="AB1443" s="7">
        <v>2</v>
      </c>
      <c r="AC1443" s="12" t="s">
        <v>3123</v>
      </c>
      <c r="AD1443" s="7"/>
      <c r="AE1443" s="7"/>
      <c r="AF1443" s="7">
        <v>44176</v>
      </c>
      <c r="AG1443" s="7">
        <v>44.18</v>
      </c>
      <c r="AH1443" s="7">
        <v>51100</v>
      </c>
    </row>
    <row r="1444" spans="1:34" ht="22" customHeight="1" x14ac:dyDescent="0.3">
      <c r="A1444" s="2">
        <v>42273</v>
      </c>
      <c r="B1444" s="3" t="s">
        <v>50</v>
      </c>
      <c r="C1444" s="3" t="s">
        <v>84</v>
      </c>
      <c r="D1444" s="3" t="s">
        <v>85</v>
      </c>
      <c r="E1444" s="3" t="s">
        <v>44</v>
      </c>
      <c r="F1444" s="3" t="s">
        <v>33</v>
      </c>
      <c r="G1444" s="4" t="s">
        <v>49</v>
      </c>
      <c r="H1444" s="4" t="s">
        <v>49</v>
      </c>
      <c r="I1444" s="3" t="s">
        <v>86</v>
      </c>
      <c r="J1444" s="3" t="s">
        <v>902</v>
      </c>
      <c r="K1444" s="4" t="s">
        <v>49</v>
      </c>
      <c r="L1444" s="4" t="s">
        <v>49</v>
      </c>
      <c r="M1444" s="4" t="s">
        <v>49</v>
      </c>
      <c r="N1444" s="4" t="s">
        <v>49</v>
      </c>
      <c r="O1444" s="4" t="s">
        <v>49</v>
      </c>
      <c r="P1444" s="3" t="s">
        <v>903</v>
      </c>
      <c r="Q1444" s="3" t="s">
        <v>844</v>
      </c>
      <c r="R1444" s="3" t="s">
        <v>96</v>
      </c>
      <c r="S1444" s="3" t="s">
        <v>97</v>
      </c>
      <c r="T1444" s="3" t="s">
        <v>98</v>
      </c>
      <c r="U1444" s="3" t="s">
        <v>99</v>
      </c>
      <c r="V1444" s="3" t="s">
        <v>90</v>
      </c>
      <c r="W1444" s="3" t="s">
        <v>44</v>
      </c>
      <c r="X1444" s="3" t="s">
        <v>91</v>
      </c>
      <c r="Y1444" s="3" t="s">
        <v>46</v>
      </c>
      <c r="Z1444" s="3" t="s">
        <v>781</v>
      </c>
      <c r="AA1444" s="3" t="s">
        <v>2862</v>
      </c>
      <c r="AB1444" s="4">
        <v>1</v>
      </c>
      <c r="AC1444" s="12" t="s">
        <v>3123</v>
      </c>
      <c r="AD1444" s="10"/>
      <c r="AE1444" s="10"/>
      <c r="AF1444" s="4">
        <v>17019</v>
      </c>
      <c r="AG1444" s="4">
        <v>17.02</v>
      </c>
      <c r="AH1444" s="4">
        <v>59000</v>
      </c>
    </row>
    <row r="1445" spans="1:34" ht="22" customHeight="1" x14ac:dyDescent="0.3">
      <c r="A1445" s="5">
        <v>42272</v>
      </c>
      <c r="B1445" s="6" t="s">
        <v>50</v>
      </c>
      <c r="C1445" s="6" t="s">
        <v>84</v>
      </c>
      <c r="D1445" s="6" t="s">
        <v>85</v>
      </c>
      <c r="E1445" s="6" t="s">
        <v>44</v>
      </c>
      <c r="F1445" s="6" t="s">
        <v>33</v>
      </c>
      <c r="G1445" s="7" t="s">
        <v>49</v>
      </c>
      <c r="H1445" s="7" t="s">
        <v>49</v>
      </c>
      <c r="I1445" s="6" t="s">
        <v>86</v>
      </c>
      <c r="J1445" s="6" t="s">
        <v>878</v>
      </c>
      <c r="K1445" s="7" t="s">
        <v>49</v>
      </c>
      <c r="L1445" s="6" t="s">
        <v>61</v>
      </c>
      <c r="M1445" s="7" t="s">
        <v>49</v>
      </c>
      <c r="N1445" s="7" t="s">
        <v>49</v>
      </c>
      <c r="O1445" s="7" t="s">
        <v>49</v>
      </c>
      <c r="P1445" s="6" t="s">
        <v>879</v>
      </c>
      <c r="Q1445" s="6" t="s">
        <v>39</v>
      </c>
      <c r="R1445" s="6" t="s">
        <v>310</v>
      </c>
      <c r="S1445" s="6" t="s">
        <v>307</v>
      </c>
      <c r="T1445" s="6" t="s">
        <v>311</v>
      </c>
      <c r="U1445" s="6" t="s">
        <v>56</v>
      </c>
      <c r="V1445" s="6" t="s">
        <v>90</v>
      </c>
      <c r="W1445" s="6" t="s">
        <v>44</v>
      </c>
      <c r="X1445" s="6" t="s">
        <v>91</v>
      </c>
      <c r="Y1445" s="6" t="s">
        <v>46</v>
      </c>
      <c r="Z1445" s="6" t="s">
        <v>63</v>
      </c>
      <c r="AA1445" s="6" t="s">
        <v>2863</v>
      </c>
      <c r="AB1445" s="7">
        <v>2</v>
      </c>
      <c r="AC1445" s="12" t="s">
        <v>3123</v>
      </c>
      <c r="AD1445" s="7"/>
      <c r="AE1445" s="7"/>
      <c r="AF1445" s="7">
        <v>20120</v>
      </c>
      <c r="AG1445" s="7">
        <v>20.12</v>
      </c>
      <c r="AH1445" s="7">
        <v>561000</v>
      </c>
    </row>
    <row r="1446" spans="1:34" ht="22" customHeight="1" x14ac:dyDescent="0.3">
      <c r="A1446" s="5">
        <v>42270</v>
      </c>
      <c r="B1446" s="6" t="s">
        <v>31</v>
      </c>
      <c r="C1446" s="6" t="s">
        <v>32</v>
      </c>
      <c r="D1446" s="7" t="s">
        <v>49</v>
      </c>
      <c r="E1446" s="7" t="s">
        <v>49</v>
      </c>
      <c r="F1446" s="6" t="s">
        <v>33</v>
      </c>
      <c r="G1446" s="7" t="s">
        <v>49</v>
      </c>
      <c r="H1446" s="7" t="s">
        <v>49</v>
      </c>
      <c r="I1446" s="6" t="s">
        <v>34</v>
      </c>
      <c r="J1446" s="6" t="s">
        <v>77</v>
      </c>
      <c r="K1446" s="6" t="s">
        <v>78</v>
      </c>
      <c r="L1446" s="6" t="s">
        <v>68</v>
      </c>
      <c r="M1446" s="6" t="s">
        <v>33</v>
      </c>
      <c r="N1446" s="7" t="s">
        <v>49</v>
      </c>
      <c r="O1446" s="7" t="s">
        <v>49</v>
      </c>
      <c r="P1446" s="6" t="s">
        <v>79</v>
      </c>
      <c r="Q1446" s="6" t="s">
        <v>39</v>
      </c>
      <c r="R1446" s="6" t="s">
        <v>67</v>
      </c>
      <c r="S1446" s="6" t="s">
        <v>68</v>
      </c>
      <c r="T1446" s="6" t="s">
        <v>69</v>
      </c>
      <c r="U1446" s="6" t="s">
        <v>70</v>
      </c>
      <c r="V1446" s="6" t="s">
        <v>43</v>
      </c>
      <c r="W1446" s="6" t="s">
        <v>44</v>
      </c>
      <c r="X1446" s="6" t="s">
        <v>45</v>
      </c>
      <c r="Y1446" s="6" t="s">
        <v>46</v>
      </c>
      <c r="Z1446" s="6" t="s">
        <v>231</v>
      </c>
      <c r="AA1446" s="6" t="s">
        <v>2865</v>
      </c>
      <c r="AB1446" s="7">
        <v>1</v>
      </c>
      <c r="AC1446" s="12" t="s">
        <v>3123</v>
      </c>
      <c r="AD1446" s="7"/>
      <c r="AE1446" s="7"/>
      <c r="AF1446" s="7">
        <v>2942</v>
      </c>
      <c r="AG1446" s="7">
        <v>2.94</v>
      </c>
      <c r="AH1446" s="7">
        <v>37500</v>
      </c>
    </row>
    <row r="1447" spans="1:34" ht="22" customHeight="1" x14ac:dyDescent="0.3">
      <c r="A1447" s="2">
        <v>42270</v>
      </c>
      <c r="B1447" s="3" t="s">
        <v>31</v>
      </c>
      <c r="C1447" s="3" t="s">
        <v>32</v>
      </c>
      <c r="D1447" s="4" t="s">
        <v>49</v>
      </c>
      <c r="E1447" s="4" t="s">
        <v>49</v>
      </c>
      <c r="F1447" s="3" t="s">
        <v>33</v>
      </c>
      <c r="G1447" s="4" t="s">
        <v>49</v>
      </c>
      <c r="H1447" s="4" t="s">
        <v>49</v>
      </c>
      <c r="I1447" s="3" t="s">
        <v>34</v>
      </c>
      <c r="J1447" s="3" t="s">
        <v>77</v>
      </c>
      <c r="K1447" s="3" t="s">
        <v>78</v>
      </c>
      <c r="L1447" s="3" t="s">
        <v>68</v>
      </c>
      <c r="M1447" s="3" t="s">
        <v>33</v>
      </c>
      <c r="N1447" s="4" t="s">
        <v>49</v>
      </c>
      <c r="O1447" s="4" t="s">
        <v>49</v>
      </c>
      <c r="P1447" s="3" t="s">
        <v>79</v>
      </c>
      <c r="Q1447" s="3" t="s">
        <v>39</v>
      </c>
      <c r="R1447" s="3" t="s">
        <v>67</v>
      </c>
      <c r="S1447" s="3" t="s">
        <v>68</v>
      </c>
      <c r="T1447" s="3" t="s">
        <v>69</v>
      </c>
      <c r="U1447" s="3" t="s">
        <v>70</v>
      </c>
      <c r="V1447" s="3" t="s">
        <v>43</v>
      </c>
      <c r="W1447" s="3" t="s">
        <v>44</v>
      </c>
      <c r="X1447" s="3" t="s">
        <v>45</v>
      </c>
      <c r="Y1447" s="3" t="s">
        <v>46</v>
      </c>
      <c r="Z1447" s="3" t="s">
        <v>2866</v>
      </c>
      <c r="AA1447" s="3" t="s">
        <v>2867</v>
      </c>
      <c r="AB1447" s="4">
        <v>2</v>
      </c>
      <c r="AC1447" s="12" t="s">
        <v>3123</v>
      </c>
      <c r="AD1447" s="10"/>
      <c r="AE1447" s="10"/>
      <c r="AF1447" s="4">
        <v>20860</v>
      </c>
      <c r="AG1447" s="4">
        <v>20.86</v>
      </c>
      <c r="AH1447" s="4">
        <v>146000</v>
      </c>
    </row>
    <row r="1448" spans="1:34" ht="22" customHeight="1" x14ac:dyDescent="0.3">
      <c r="A1448" s="5">
        <v>42270</v>
      </c>
      <c r="B1448" s="6" t="s">
        <v>31</v>
      </c>
      <c r="C1448" s="6" t="s">
        <v>32</v>
      </c>
      <c r="D1448" s="7" t="s">
        <v>49</v>
      </c>
      <c r="E1448" s="7" t="s">
        <v>49</v>
      </c>
      <c r="F1448" s="6" t="s">
        <v>33</v>
      </c>
      <c r="G1448" s="7" t="s">
        <v>49</v>
      </c>
      <c r="H1448" s="7" t="s">
        <v>49</v>
      </c>
      <c r="I1448" s="6" t="s">
        <v>34</v>
      </c>
      <c r="J1448" s="6" t="s">
        <v>77</v>
      </c>
      <c r="K1448" s="6" t="s">
        <v>78</v>
      </c>
      <c r="L1448" s="6" t="s">
        <v>68</v>
      </c>
      <c r="M1448" s="6" t="s">
        <v>33</v>
      </c>
      <c r="N1448" s="7" t="s">
        <v>49</v>
      </c>
      <c r="O1448" s="7" t="s">
        <v>49</v>
      </c>
      <c r="P1448" s="6" t="s">
        <v>79</v>
      </c>
      <c r="Q1448" s="6" t="s">
        <v>39</v>
      </c>
      <c r="R1448" s="6" t="s">
        <v>67</v>
      </c>
      <c r="S1448" s="6" t="s">
        <v>68</v>
      </c>
      <c r="T1448" s="6" t="s">
        <v>69</v>
      </c>
      <c r="U1448" s="6" t="s">
        <v>70</v>
      </c>
      <c r="V1448" s="6" t="s">
        <v>43</v>
      </c>
      <c r="W1448" s="6" t="s">
        <v>44</v>
      </c>
      <c r="X1448" s="6" t="s">
        <v>45</v>
      </c>
      <c r="Y1448" s="6" t="s">
        <v>46</v>
      </c>
      <c r="Z1448" s="6" t="s">
        <v>71</v>
      </c>
      <c r="AA1448" s="6" t="s">
        <v>2868</v>
      </c>
      <c r="AB1448" s="7">
        <v>4</v>
      </c>
      <c r="AC1448" s="12" t="s">
        <v>3123</v>
      </c>
      <c r="AD1448" s="7"/>
      <c r="AE1448" s="7"/>
      <c r="AF1448" s="7">
        <v>44696</v>
      </c>
      <c r="AG1448" s="7">
        <v>44.7</v>
      </c>
      <c r="AH1448" s="7">
        <v>311000</v>
      </c>
    </row>
    <row r="1449" spans="1:34" ht="22" customHeight="1" x14ac:dyDescent="0.3">
      <c r="A1449" s="2">
        <v>42270</v>
      </c>
      <c r="B1449" s="3" t="s">
        <v>31</v>
      </c>
      <c r="C1449" s="3" t="s">
        <v>32</v>
      </c>
      <c r="D1449" s="4" t="s">
        <v>49</v>
      </c>
      <c r="E1449" s="4" t="s">
        <v>49</v>
      </c>
      <c r="F1449" s="3" t="s">
        <v>33</v>
      </c>
      <c r="G1449" s="4" t="s">
        <v>49</v>
      </c>
      <c r="H1449" s="4" t="s">
        <v>49</v>
      </c>
      <c r="I1449" s="3" t="s">
        <v>34</v>
      </c>
      <c r="J1449" s="3" t="s">
        <v>77</v>
      </c>
      <c r="K1449" s="3" t="s">
        <v>78</v>
      </c>
      <c r="L1449" s="3" t="s">
        <v>68</v>
      </c>
      <c r="M1449" s="3" t="s">
        <v>33</v>
      </c>
      <c r="N1449" s="4" t="s">
        <v>49</v>
      </c>
      <c r="O1449" s="4" t="s">
        <v>49</v>
      </c>
      <c r="P1449" s="3" t="s">
        <v>79</v>
      </c>
      <c r="Q1449" s="3" t="s">
        <v>39</v>
      </c>
      <c r="R1449" s="3" t="s">
        <v>67</v>
      </c>
      <c r="S1449" s="3" t="s">
        <v>68</v>
      </c>
      <c r="T1449" s="3" t="s">
        <v>69</v>
      </c>
      <c r="U1449" s="3" t="s">
        <v>70</v>
      </c>
      <c r="V1449" s="3" t="s">
        <v>43</v>
      </c>
      <c r="W1449" s="3" t="s">
        <v>44</v>
      </c>
      <c r="X1449" s="3" t="s">
        <v>45</v>
      </c>
      <c r="Y1449" s="3" t="s">
        <v>46</v>
      </c>
      <c r="Z1449" s="3" t="s">
        <v>210</v>
      </c>
      <c r="AA1449" s="3" t="s">
        <v>2869</v>
      </c>
      <c r="AB1449" s="4">
        <v>1</v>
      </c>
      <c r="AC1449" s="12" t="s">
        <v>3123</v>
      </c>
      <c r="AD1449" s="10"/>
      <c r="AE1449" s="10"/>
      <c r="AF1449" s="4">
        <v>4711</v>
      </c>
      <c r="AG1449" s="4">
        <v>4.71</v>
      </c>
      <c r="AH1449" s="4">
        <v>29900</v>
      </c>
    </row>
    <row r="1450" spans="1:34" ht="22" customHeight="1" x14ac:dyDescent="0.3">
      <c r="A1450" s="5">
        <v>42270</v>
      </c>
      <c r="B1450" s="6" t="s">
        <v>31</v>
      </c>
      <c r="C1450" s="6" t="s">
        <v>32</v>
      </c>
      <c r="D1450" s="7" t="s">
        <v>49</v>
      </c>
      <c r="E1450" s="7" t="s">
        <v>49</v>
      </c>
      <c r="F1450" s="6" t="s">
        <v>33</v>
      </c>
      <c r="G1450" s="7" t="s">
        <v>49</v>
      </c>
      <c r="H1450" s="7" t="s">
        <v>49</v>
      </c>
      <c r="I1450" s="6" t="s">
        <v>34</v>
      </c>
      <c r="J1450" s="6" t="s">
        <v>77</v>
      </c>
      <c r="K1450" s="6" t="s">
        <v>78</v>
      </c>
      <c r="L1450" s="6" t="s">
        <v>68</v>
      </c>
      <c r="M1450" s="6" t="s">
        <v>33</v>
      </c>
      <c r="N1450" s="7" t="s">
        <v>49</v>
      </c>
      <c r="O1450" s="7" t="s">
        <v>49</v>
      </c>
      <c r="P1450" s="6" t="s">
        <v>79</v>
      </c>
      <c r="Q1450" s="6" t="s">
        <v>39</v>
      </c>
      <c r="R1450" s="6" t="s">
        <v>67</v>
      </c>
      <c r="S1450" s="6" t="s">
        <v>68</v>
      </c>
      <c r="T1450" s="6" t="s">
        <v>69</v>
      </c>
      <c r="U1450" s="6" t="s">
        <v>70</v>
      </c>
      <c r="V1450" s="6" t="s">
        <v>43</v>
      </c>
      <c r="W1450" s="6" t="s">
        <v>44</v>
      </c>
      <c r="X1450" s="6" t="s">
        <v>45</v>
      </c>
      <c r="Y1450" s="6" t="s">
        <v>46</v>
      </c>
      <c r="Z1450" s="6" t="s">
        <v>231</v>
      </c>
      <c r="AA1450" s="6" t="s">
        <v>2870</v>
      </c>
      <c r="AB1450" s="7">
        <v>1</v>
      </c>
      <c r="AC1450" s="12" t="s">
        <v>3123</v>
      </c>
      <c r="AD1450" s="7"/>
      <c r="AE1450" s="7"/>
      <c r="AF1450" s="7">
        <v>2942</v>
      </c>
      <c r="AG1450" s="7">
        <v>2.94</v>
      </c>
      <c r="AH1450" s="7">
        <v>37500</v>
      </c>
    </row>
    <row r="1451" spans="1:34" ht="22" customHeight="1" x14ac:dyDescent="0.3">
      <c r="A1451" s="2">
        <v>42267</v>
      </c>
      <c r="B1451" s="3" t="s">
        <v>50</v>
      </c>
      <c r="C1451" s="3" t="s">
        <v>32</v>
      </c>
      <c r="D1451" s="4" t="s">
        <v>49</v>
      </c>
      <c r="E1451" s="4" t="s">
        <v>49</v>
      </c>
      <c r="F1451" s="3" t="s">
        <v>33</v>
      </c>
      <c r="G1451" s="4" t="s">
        <v>49</v>
      </c>
      <c r="H1451" s="4" t="s">
        <v>49</v>
      </c>
      <c r="I1451" s="3" t="s">
        <v>34</v>
      </c>
      <c r="J1451" s="3" t="s">
        <v>2871</v>
      </c>
      <c r="K1451" s="3" t="s">
        <v>112</v>
      </c>
      <c r="L1451" s="3" t="s">
        <v>113</v>
      </c>
      <c r="M1451" s="3" t="s">
        <v>33</v>
      </c>
      <c r="N1451" s="4" t="s">
        <v>49</v>
      </c>
      <c r="O1451" s="4" t="s">
        <v>49</v>
      </c>
      <c r="P1451" s="3" t="s">
        <v>2872</v>
      </c>
      <c r="Q1451" s="3" t="s">
        <v>39</v>
      </c>
      <c r="R1451" s="3" t="s">
        <v>115</v>
      </c>
      <c r="S1451" s="3" t="s">
        <v>113</v>
      </c>
      <c r="T1451" s="3" t="s">
        <v>116</v>
      </c>
      <c r="U1451" s="3" t="s">
        <v>117</v>
      </c>
      <c r="V1451" s="3" t="s">
        <v>43</v>
      </c>
      <c r="W1451" s="3" t="s">
        <v>44</v>
      </c>
      <c r="X1451" s="3" t="s">
        <v>45</v>
      </c>
      <c r="Y1451" s="3" t="s">
        <v>46</v>
      </c>
      <c r="Z1451" s="3" t="s">
        <v>339</v>
      </c>
      <c r="AA1451" s="3" t="s">
        <v>2873</v>
      </c>
      <c r="AB1451" s="4">
        <v>1</v>
      </c>
      <c r="AC1451" s="12" t="s">
        <v>3123</v>
      </c>
      <c r="AD1451" s="10"/>
      <c r="AE1451" s="10"/>
      <c r="AF1451" s="4">
        <v>19098</v>
      </c>
      <c r="AG1451" s="4">
        <v>19.100000000000001</v>
      </c>
      <c r="AH1451" s="4">
        <v>50400</v>
      </c>
    </row>
    <row r="1452" spans="1:34" ht="22" customHeight="1" x14ac:dyDescent="0.3">
      <c r="A1452" s="2">
        <v>42266</v>
      </c>
      <c r="B1452" s="3" t="s">
        <v>50</v>
      </c>
      <c r="C1452" s="3" t="s">
        <v>32</v>
      </c>
      <c r="D1452" s="4" t="s">
        <v>49</v>
      </c>
      <c r="E1452" s="4" t="s">
        <v>49</v>
      </c>
      <c r="F1452" s="3" t="s">
        <v>33</v>
      </c>
      <c r="G1452" s="4" t="s">
        <v>49</v>
      </c>
      <c r="H1452" s="4" t="s">
        <v>49</v>
      </c>
      <c r="I1452" s="3" t="s">
        <v>34</v>
      </c>
      <c r="J1452" s="3" t="s">
        <v>2877</v>
      </c>
      <c r="K1452" s="3" t="s">
        <v>2878</v>
      </c>
      <c r="L1452" s="3" t="s">
        <v>664</v>
      </c>
      <c r="M1452" s="3" t="s">
        <v>103</v>
      </c>
      <c r="N1452" s="4" t="s">
        <v>49</v>
      </c>
      <c r="O1452" s="4" t="s">
        <v>49</v>
      </c>
      <c r="P1452" s="3" t="s">
        <v>2879</v>
      </c>
      <c r="Q1452" s="3" t="s">
        <v>2880</v>
      </c>
      <c r="R1452" s="3" t="s">
        <v>667</v>
      </c>
      <c r="S1452" s="3" t="s">
        <v>664</v>
      </c>
      <c r="T1452" s="3" t="s">
        <v>668</v>
      </c>
      <c r="U1452" s="3" t="s">
        <v>70</v>
      </c>
      <c r="V1452" s="3" t="s">
        <v>43</v>
      </c>
      <c r="W1452" s="3" t="s">
        <v>44</v>
      </c>
      <c r="X1452" s="3" t="s">
        <v>45</v>
      </c>
      <c r="Y1452" s="3" t="s">
        <v>46</v>
      </c>
      <c r="Z1452" s="3" t="s">
        <v>543</v>
      </c>
      <c r="AA1452" s="3" t="s">
        <v>2881</v>
      </c>
      <c r="AB1452" s="4">
        <v>2</v>
      </c>
      <c r="AC1452" s="12" t="s">
        <v>3123</v>
      </c>
      <c r="AD1452" s="10"/>
      <c r="AE1452" s="10"/>
      <c r="AF1452" s="4">
        <v>34016</v>
      </c>
      <c r="AG1452" s="4">
        <v>34.020000000000003</v>
      </c>
      <c r="AH1452" s="3" t="s">
        <v>49</v>
      </c>
    </row>
    <row r="1453" spans="1:34" ht="22" customHeight="1" x14ac:dyDescent="0.3">
      <c r="A1453" s="5">
        <v>42264</v>
      </c>
      <c r="B1453" s="6" t="s">
        <v>50</v>
      </c>
      <c r="C1453" s="6" t="s">
        <v>84</v>
      </c>
      <c r="D1453" s="6" t="s">
        <v>85</v>
      </c>
      <c r="E1453" s="6" t="s">
        <v>44</v>
      </c>
      <c r="F1453" s="6" t="s">
        <v>33</v>
      </c>
      <c r="G1453" s="7" t="s">
        <v>49</v>
      </c>
      <c r="H1453" s="7" t="s">
        <v>49</v>
      </c>
      <c r="I1453" s="6" t="s">
        <v>86</v>
      </c>
      <c r="J1453" s="6" t="s">
        <v>1624</v>
      </c>
      <c r="K1453" s="7" t="s">
        <v>49</v>
      </c>
      <c r="L1453" s="6" t="s">
        <v>61</v>
      </c>
      <c r="M1453" s="7" t="s">
        <v>49</v>
      </c>
      <c r="N1453" s="7" t="s">
        <v>49</v>
      </c>
      <c r="O1453" s="7" t="s">
        <v>49</v>
      </c>
      <c r="P1453" s="6" t="s">
        <v>1625</v>
      </c>
      <c r="Q1453" s="6" t="s">
        <v>39</v>
      </c>
      <c r="R1453" s="6" t="s">
        <v>60</v>
      </c>
      <c r="S1453" s="6" t="s">
        <v>61</v>
      </c>
      <c r="T1453" s="6" t="s">
        <v>62</v>
      </c>
      <c r="U1453" s="6" t="s">
        <v>56</v>
      </c>
      <c r="V1453" s="6" t="s">
        <v>90</v>
      </c>
      <c r="W1453" s="6" t="s">
        <v>44</v>
      </c>
      <c r="X1453" s="6" t="s">
        <v>91</v>
      </c>
      <c r="Y1453" s="6" t="s">
        <v>46</v>
      </c>
      <c r="Z1453" s="6" t="s">
        <v>2122</v>
      </c>
      <c r="AA1453" s="6" t="s">
        <v>2882</v>
      </c>
      <c r="AB1453" s="7">
        <v>5</v>
      </c>
      <c r="AC1453" s="12" t="s">
        <v>3123</v>
      </c>
      <c r="AD1453" s="7"/>
      <c r="AE1453" s="7"/>
      <c r="AF1453" s="7">
        <v>107736</v>
      </c>
      <c r="AG1453" s="7">
        <v>107.74</v>
      </c>
      <c r="AH1453" s="7">
        <v>735000</v>
      </c>
    </row>
    <row r="1454" spans="1:34" ht="22" customHeight="1" x14ac:dyDescent="0.3">
      <c r="A1454" s="2">
        <v>42264</v>
      </c>
      <c r="B1454" s="3" t="s">
        <v>50</v>
      </c>
      <c r="C1454" s="3" t="s">
        <v>32</v>
      </c>
      <c r="D1454" s="4" t="s">
        <v>49</v>
      </c>
      <c r="E1454" s="4" t="s">
        <v>49</v>
      </c>
      <c r="F1454" s="3" t="s">
        <v>33</v>
      </c>
      <c r="G1454" s="4" t="s">
        <v>49</v>
      </c>
      <c r="H1454" s="4" t="s">
        <v>49</v>
      </c>
      <c r="I1454" s="3" t="s">
        <v>34</v>
      </c>
      <c r="J1454" s="3" t="s">
        <v>278</v>
      </c>
      <c r="K1454" s="4" t="s">
        <v>49</v>
      </c>
      <c r="L1454" s="4" t="s">
        <v>49</v>
      </c>
      <c r="M1454" s="3" t="s">
        <v>33</v>
      </c>
      <c r="N1454" s="4">
        <v>760485634</v>
      </c>
      <c r="O1454" s="4" t="s">
        <v>49</v>
      </c>
      <c r="P1454" s="3" t="s">
        <v>279</v>
      </c>
      <c r="Q1454" s="3" t="s">
        <v>39</v>
      </c>
      <c r="R1454" s="3" t="s">
        <v>60</v>
      </c>
      <c r="S1454" s="3" t="s">
        <v>61</v>
      </c>
      <c r="T1454" s="3" t="s">
        <v>62</v>
      </c>
      <c r="U1454" s="3" t="s">
        <v>56</v>
      </c>
      <c r="V1454" s="3" t="s">
        <v>43</v>
      </c>
      <c r="W1454" s="3" t="s">
        <v>44</v>
      </c>
      <c r="X1454" s="3" t="s">
        <v>45</v>
      </c>
      <c r="Y1454" s="3" t="s">
        <v>46</v>
      </c>
      <c r="Z1454" s="3" t="s">
        <v>1804</v>
      </c>
      <c r="AA1454" s="3" t="s">
        <v>2883</v>
      </c>
      <c r="AB1454" s="4">
        <v>3</v>
      </c>
      <c r="AC1454" s="12" t="s">
        <v>3123</v>
      </c>
      <c r="AD1454" s="10"/>
      <c r="AE1454" s="10"/>
      <c r="AF1454" s="4">
        <v>30210</v>
      </c>
      <c r="AG1454" s="4">
        <v>30.21</v>
      </c>
      <c r="AH1454" s="4">
        <v>1265000</v>
      </c>
    </row>
    <row r="1455" spans="1:34" ht="22" customHeight="1" x14ac:dyDescent="0.3">
      <c r="A1455" s="5">
        <v>42264</v>
      </c>
      <c r="B1455" s="6" t="s">
        <v>144</v>
      </c>
      <c r="C1455" s="6" t="s">
        <v>84</v>
      </c>
      <c r="D1455" s="6" t="s">
        <v>85</v>
      </c>
      <c r="E1455" s="6" t="s">
        <v>44</v>
      </c>
      <c r="F1455" s="6" t="s">
        <v>33</v>
      </c>
      <c r="G1455" s="7" t="s">
        <v>49</v>
      </c>
      <c r="H1455" s="7" t="s">
        <v>49</v>
      </c>
      <c r="I1455" s="6" t="s">
        <v>86</v>
      </c>
      <c r="J1455" s="6" t="s">
        <v>2266</v>
      </c>
      <c r="K1455" s="7" t="s">
        <v>49</v>
      </c>
      <c r="L1455" s="7" t="s">
        <v>49</v>
      </c>
      <c r="M1455" s="7" t="s">
        <v>49</v>
      </c>
      <c r="N1455" s="7" t="s">
        <v>49</v>
      </c>
      <c r="O1455" s="7" t="s">
        <v>49</v>
      </c>
      <c r="P1455" s="6" t="s">
        <v>2267</v>
      </c>
      <c r="Q1455" s="6" t="s">
        <v>39</v>
      </c>
      <c r="R1455" s="6" t="s">
        <v>135</v>
      </c>
      <c r="S1455" s="6" t="s">
        <v>136</v>
      </c>
      <c r="T1455" s="6" t="s">
        <v>137</v>
      </c>
      <c r="U1455" s="6" t="s">
        <v>42</v>
      </c>
      <c r="V1455" s="6" t="s">
        <v>90</v>
      </c>
      <c r="W1455" s="6" t="s">
        <v>44</v>
      </c>
      <c r="X1455" s="6" t="s">
        <v>91</v>
      </c>
      <c r="Y1455" s="6" t="s">
        <v>46</v>
      </c>
      <c r="Z1455" s="6" t="s">
        <v>2755</v>
      </c>
      <c r="AA1455" s="6" t="s">
        <v>2385</v>
      </c>
      <c r="AB1455" s="7">
        <v>1</v>
      </c>
      <c r="AC1455" s="12" t="s">
        <v>3123</v>
      </c>
      <c r="AD1455" s="7"/>
      <c r="AE1455" s="7"/>
      <c r="AF1455" s="7">
        <v>20462</v>
      </c>
      <c r="AG1455" s="7">
        <v>20.46</v>
      </c>
      <c r="AH1455" s="7">
        <v>3658000</v>
      </c>
    </row>
    <row r="1456" spans="1:34" ht="22" customHeight="1" x14ac:dyDescent="0.3">
      <c r="A1456" s="2">
        <v>42263</v>
      </c>
      <c r="B1456" s="3" t="s">
        <v>31</v>
      </c>
      <c r="C1456" s="3" t="s">
        <v>32</v>
      </c>
      <c r="D1456" s="4" t="s">
        <v>49</v>
      </c>
      <c r="E1456" s="4" t="s">
        <v>49</v>
      </c>
      <c r="F1456" s="3" t="s">
        <v>33</v>
      </c>
      <c r="G1456" s="4" t="s">
        <v>49</v>
      </c>
      <c r="H1456" s="4" t="s">
        <v>49</v>
      </c>
      <c r="I1456" s="3" t="s">
        <v>34</v>
      </c>
      <c r="J1456" s="3" t="s">
        <v>77</v>
      </c>
      <c r="K1456" s="3" t="s">
        <v>78</v>
      </c>
      <c r="L1456" s="3" t="s">
        <v>68</v>
      </c>
      <c r="M1456" s="3" t="s">
        <v>33</v>
      </c>
      <c r="N1456" s="4" t="s">
        <v>49</v>
      </c>
      <c r="O1456" s="4" t="s">
        <v>49</v>
      </c>
      <c r="P1456" s="3" t="s">
        <v>79</v>
      </c>
      <c r="Q1456" s="3" t="s">
        <v>39</v>
      </c>
      <c r="R1456" s="3" t="s">
        <v>67</v>
      </c>
      <c r="S1456" s="3" t="s">
        <v>68</v>
      </c>
      <c r="T1456" s="3" t="s">
        <v>69</v>
      </c>
      <c r="U1456" s="3" t="s">
        <v>70</v>
      </c>
      <c r="V1456" s="3" t="s">
        <v>43</v>
      </c>
      <c r="W1456" s="3" t="s">
        <v>44</v>
      </c>
      <c r="X1456" s="3" t="s">
        <v>45</v>
      </c>
      <c r="Y1456" s="3" t="s">
        <v>46</v>
      </c>
      <c r="Z1456" s="3" t="s">
        <v>365</v>
      </c>
      <c r="AA1456" s="3" t="s">
        <v>2884</v>
      </c>
      <c r="AB1456" s="4">
        <v>1</v>
      </c>
      <c r="AC1456" s="12" t="s">
        <v>3123</v>
      </c>
      <c r="AD1456" s="10"/>
      <c r="AE1456" s="10"/>
      <c r="AF1456" s="4">
        <v>10470</v>
      </c>
      <c r="AG1456" s="4">
        <v>10.47</v>
      </c>
      <c r="AH1456" s="4">
        <v>3569000</v>
      </c>
    </row>
    <row r="1457" spans="1:34" ht="22" customHeight="1" x14ac:dyDescent="0.3">
      <c r="A1457" s="5">
        <v>42263</v>
      </c>
      <c r="B1457" s="6" t="s">
        <v>31</v>
      </c>
      <c r="C1457" s="6" t="s">
        <v>32</v>
      </c>
      <c r="D1457" s="7" t="s">
        <v>49</v>
      </c>
      <c r="E1457" s="7" t="s">
        <v>49</v>
      </c>
      <c r="F1457" s="6" t="s">
        <v>33</v>
      </c>
      <c r="G1457" s="7" t="s">
        <v>49</v>
      </c>
      <c r="H1457" s="7" t="s">
        <v>49</v>
      </c>
      <c r="I1457" s="6" t="s">
        <v>34</v>
      </c>
      <c r="J1457" s="6" t="s">
        <v>77</v>
      </c>
      <c r="K1457" s="6" t="s">
        <v>78</v>
      </c>
      <c r="L1457" s="6" t="s">
        <v>68</v>
      </c>
      <c r="M1457" s="6" t="s">
        <v>33</v>
      </c>
      <c r="N1457" s="7" t="s">
        <v>49</v>
      </c>
      <c r="O1457" s="7" t="s">
        <v>49</v>
      </c>
      <c r="P1457" s="6" t="s">
        <v>79</v>
      </c>
      <c r="Q1457" s="6" t="s">
        <v>39</v>
      </c>
      <c r="R1457" s="6" t="s">
        <v>67</v>
      </c>
      <c r="S1457" s="6" t="s">
        <v>68</v>
      </c>
      <c r="T1457" s="6" t="s">
        <v>69</v>
      </c>
      <c r="U1457" s="6" t="s">
        <v>70</v>
      </c>
      <c r="V1457" s="6" t="s">
        <v>43</v>
      </c>
      <c r="W1457" s="6" t="s">
        <v>44</v>
      </c>
      <c r="X1457" s="6" t="s">
        <v>45</v>
      </c>
      <c r="Y1457" s="6" t="s">
        <v>46</v>
      </c>
      <c r="Z1457" s="6" t="s">
        <v>231</v>
      </c>
      <c r="AA1457" s="6" t="s">
        <v>2885</v>
      </c>
      <c r="AB1457" s="7">
        <v>1</v>
      </c>
      <c r="AC1457" s="12" t="s">
        <v>3123</v>
      </c>
      <c r="AD1457" s="7"/>
      <c r="AE1457" s="7"/>
      <c r="AF1457" s="7">
        <v>10995</v>
      </c>
      <c r="AG1457" s="7">
        <v>10.99</v>
      </c>
      <c r="AH1457" s="7">
        <v>140000</v>
      </c>
    </row>
    <row r="1458" spans="1:34" ht="22" customHeight="1" x14ac:dyDescent="0.3">
      <c r="A1458" s="2">
        <v>42263</v>
      </c>
      <c r="B1458" s="3" t="s">
        <v>31</v>
      </c>
      <c r="C1458" s="3" t="s">
        <v>32</v>
      </c>
      <c r="D1458" s="4" t="s">
        <v>49</v>
      </c>
      <c r="E1458" s="4" t="s">
        <v>49</v>
      </c>
      <c r="F1458" s="3" t="s">
        <v>33</v>
      </c>
      <c r="G1458" s="4" t="s">
        <v>49</v>
      </c>
      <c r="H1458" s="4" t="s">
        <v>49</v>
      </c>
      <c r="I1458" s="3" t="s">
        <v>34</v>
      </c>
      <c r="J1458" s="3" t="s">
        <v>65</v>
      </c>
      <c r="K1458" s="4" t="s">
        <v>49</v>
      </c>
      <c r="L1458" s="4" t="s">
        <v>49</v>
      </c>
      <c r="M1458" s="3" t="s">
        <v>33</v>
      </c>
      <c r="N1458" s="4" t="s">
        <v>49</v>
      </c>
      <c r="O1458" s="4" t="s">
        <v>49</v>
      </c>
      <c r="P1458" s="3" t="s">
        <v>66</v>
      </c>
      <c r="Q1458" s="3" t="s">
        <v>39</v>
      </c>
      <c r="R1458" s="3" t="s">
        <v>67</v>
      </c>
      <c r="S1458" s="3" t="s">
        <v>68</v>
      </c>
      <c r="T1458" s="3" t="s">
        <v>69</v>
      </c>
      <c r="U1458" s="3" t="s">
        <v>70</v>
      </c>
      <c r="V1458" s="3" t="s">
        <v>43</v>
      </c>
      <c r="W1458" s="3" t="s">
        <v>44</v>
      </c>
      <c r="X1458" s="3" t="s">
        <v>45</v>
      </c>
      <c r="Y1458" s="3" t="s">
        <v>46</v>
      </c>
      <c r="Z1458" s="3" t="s">
        <v>73</v>
      </c>
      <c r="AA1458" s="3" t="s">
        <v>2886</v>
      </c>
      <c r="AB1458" s="4">
        <v>2</v>
      </c>
      <c r="AC1458" s="12" t="s">
        <v>3123</v>
      </c>
      <c r="AD1458" s="10"/>
      <c r="AE1458" s="10"/>
      <c r="AF1458" s="4">
        <v>36660</v>
      </c>
      <c r="AG1458" s="4">
        <v>36.659999999999997</v>
      </c>
      <c r="AH1458" s="4">
        <v>255000</v>
      </c>
    </row>
    <row r="1459" spans="1:34" ht="22" customHeight="1" x14ac:dyDescent="0.3">
      <c r="A1459" s="5">
        <v>42263</v>
      </c>
      <c r="B1459" s="6" t="s">
        <v>31</v>
      </c>
      <c r="C1459" s="6" t="s">
        <v>32</v>
      </c>
      <c r="D1459" s="7" t="s">
        <v>49</v>
      </c>
      <c r="E1459" s="7" t="s">
        <v>49</v>
      </c>
      <c r="F1459" s="6" t="s">
        <v>33</v>
      </c>
      <c r="G1459" s="7" t="s">
        <v>49</v>
      </c>
      <c r="H1459" s="7" t="s">
        <v>49</v>
      </c>
      <c r="I1459" s="6" t="s">
        <v>34</v>
      </c>
      <c r="J1459" s="6" t="s">
        <v>77</v>
      </c>
      <c r="K1459" s="6" t="s">
        <v>78</v>
      </c>
      <c r="L1459" s="6" t="s">
        <v>68</v>
      </c>
      <c r="M1459" s="6" t="s">
        <v>33</v>
      </c>
      <c r="N1459" s="7" t="s">
        <v>49</v>
      </c>
      <c r="O1459" s="7" t="s">
        <v>49</v>
      </c>
      <c r="P1459" s="6" t="s">
        <v>79</v>
      </c>
      <c r="Q1459" s="6" t="s">
        <v>39</v>
      </c>
      <c r="R1459" s="6" t="s">
        <v>67</v>
      </c>
      <c r="S1459" s="6" t="s">
        <v>68</v>
      </c>
      <c r="T1459" s="6" t="s">
        <v>69</v>
      </c>
      <c r="U1459" s="6" t="s">
        <v>70</v>
      </c>
      <c r="V1459" s="6" t="s">
        <v>43</v>
      </c>
      <c r="W1459" s="6" t="s">
        <v>44</v>
      </c>
      <c r="X1459" s="6" t="s">
        <v>45</v>
      </c>
      <c r="Y1459" s="6" t="s">
        <v>46</v>
      </c>
      <c r="Z1459" s="6" t="s">
        <v>643</v>
      </c>
      <c r="AA1459" s="6" t="s">
        <v>2887</v>
      </c>
      <c r="AB1459" s="7">
        <v>3</v>
      </c>
      <c r="AC1459" s="12" t="s">
        <v>3123</v>
      </c>
      <c r="AD1459" s="7"/>
      <c r="AE1459" s="7"/>
      <c r="AF1459" s="7">
        <v>57960</v>
      </c>
      <c r="AG1459" s="7">
        <v>57.96</v>
      </c>
      <c r="AH1459" s="7">
        <v>1274000</v>
      </c>
    </row>
    <row r="1460" spans="1:34" ht="22" customHeight="1" x14ac:dyDescent="0.3">
      <c r="A1460" s="2">
        <v>42263</v>
      </c>
      <c r="B1460" s="3" t="s">
        <v>31</v>
      </c>
      <c r="C1460" s="3" t="s">
        <v>32</v>
      </c>
      <c r="D1460" s="4" t="s">
        <v>49</v>
      </c>
      <c r="E1460" s="4" t="s">
        <v>49</v>
      </c>
      <c r="F1460" s="3" t="s">
        <v>33</v>
      </c>
      <c r="G1460" s="4" t="s">
        <v>49</v>
      </c>
      <c r="H1460" s="4" t="s">
        <v>49</v>
      </c>
      <c r="I1460" s="3" t="s">
        <v>34</v>
      </c>
      <c r="J1460" s="3" t="s">
        <v>77</v>
      </c>
      <c r="K1460" s="3" t="s">
        <v>78</v>
      </c>
      <c r="L1460" s="3" t="s">
        <v>68</v>
      </c>
      <c r="M1460" s="3" t="s">
        <v>33</v>
      </c>
      <c r="N1460" s="4" t="s">
        <v>49</v>
      </c>
      <c r="O1460" s="4" t="s">
        <v>49</v>
      </c>
      <c r="P1460" s="3" t="s">
        <v>79</v>
      </c>
      <c r="Q1460" s="3" t="s">
        <v>39</v>
      </c>
      <c r="R1460" s="3" t="s">
        <v>67</v>
      </c>
      <c r="S1460" s="3" t="s">
        <v>68</v>
      </c>
      <c r="T1460" s="3" t="s">
        <v>69</v>
      </c>
      <c r="U1460" s="3" t="s">
        <v>70</v>
      </c>
      <c r="V1460" s="3" t="s">
        <v>43</v>
      </c>
      <c r="W1460" s="3" t="s">
        <v>44</v>
      </c>
      <c r="X1460" s="3" t="s">
        <v>45</v>
      </c>
      <c r="Y1460" s="3" t="s">
        <v>46</v>
      </c>
      <c r="Z1460" s="3" t="s">
        <v>643</v>
      </c>
      <c r="AA1460" s="3" t="s">
        <v>2888</v>
      </c>
      <c r="AB1460" s="4">
        <v>1</v>
      </c>
      <c r="AC1460" s="12" t="s">
        <v>3123</v>
      </c>
      <c r="AD1460" s="10"/>
      <c r="AE1460" s="10"/>
      <c r="AF1460" s="4">
        <v>10256</v>
      </c>
      <c r="AG1460" s="4">
        <v>10.26</v>
      </c>
      <c r="AH1460" s="4">
        <v>225000</v>
      </c>
    </row>
    <row r="1461" spans="1:34" ht="22" customHeight="1" x14ac:dyDescent="0.3">
      <c r="A1461" s="5">
        <v>42262</v>
      </c>
      <c r="B1461" s="6" t="s">
        <v>50</v>
      </c>
      <c r="C1461" s="6" t="s">
        <v>32</v>
      </c>
      <c r="D1461" s="7" t="s">
        <v>49</v>
      </c>
      <c r="E1461" s="7" t="s">
        <v>49</v>
      </c>
      <c r="F1461" s="6" t="s">
        <v>33</v>
      </c>
      <c r="G1461" s="7" t="s">
        <v>49</v>
      </c>
      <c r="H1461" s="7" t="s">
        <v>49</v>
      </c>
      <c r="I1461" s="6" t="s">
        <v>34</v>
      </c>
      <c r="J1461" s="6" t="s">
        <v>166</v>
      </c>
      <c r="K1461" s="7" t="s">
        <v>49</v>
      </c>
      <c r="L1461" s="6" t="s">
        <v>61</v>
      </c>
      <c r="M1461" s="7" t="s">
        <v>49</v>
      </c>
      <c r="N1461" s="7" t="s">
        <v>49</v>
      </c>
      <c r="O1461" s="7" t="s">
        <v>49</v>
      </c>
      <c r="P1461" s="6" t="s">
        <v>167</v>
      </c>
      <c r="Q1461" s="6" t="s">
        <v>39</v>
      </c>
      <c r="R1461" s="6" t="s">
        <v>168</v>
      </c>
      <c r="S1461" s="6" t="s">
        <v>61</v>
      </c>
      <c r="T1461" s="6" t="s">
        <v>169</v>
      </c>
      <c r="U1461" s="6" t="s">
        <v>56</v>
      </c>
      <c r="V1461" s="6" t="s">
        <v>43</v>
      </c>
      <c r="W1461" s="6" t="s">
        <v>44</v>
      </c>
      <c r="X1461" s="6" t="s">
        <v>45</v>
      </c>
      <c r="Y1461" s="6" t="s">
        <v>46</v>
      </c>
      <c r="Z1461" s="6" t="s">
        <v>2889</v>
      </c>
      <c r="AA1461" s="6" t="s">
        <v>2890</v>
      </c>
      <c r="AB1461" s="7">
        <v>2</v>
      </c>
      <c r="AC1461" s="12" t="s">
        <v>3123</v>
      </c>
      <c r="AD1461" s="7"/>
      <c r="AE1461" s="7"/>
      <c r="AF1461" s="7">
        <v>36360</v>
      </c>
      <c r="AG1461" s="7">
        <v>36.36</v>
      </c>
      <c r="AH1461" s="7">
        <v>140000</v>
      </c>
    </row>
    <row r="1462" spans="1:34" ht="22" customHeight="1" x14ac:dyDescent="0.3">
      <c r="A1462" s="2">
        <v>42262</v>
      </c>
      <c r="B1462" s="3" t="s">
        <v>50</v>
      </c>
      <c r="C1462" s="3" t="s">
        <v>84</v>
      </c>
      <c r="D1462" s="3" t="s">
        <v>85</v>
      </c>
      <c r="E1462" s="3" t="s">
        <v>44</v>
      </c>
      <c r="F1462" s="3" t="s">
        <v>33</v>
      </c>
      <c r="G1462" s="4" t="s">
        <v>49</v>
      </c>
      <c r="H1462" s="4" t="s">
        <v>49</v>
      </c>
      <c r="I1462" s="3" t="s">
        <v>86</v>
      </c>
      <c r="J1462" s="3" t="s">
        <v>286</v>
      </c>
      <c r="K1462" s="4" t="s">
        <v>49</v>
      </c>
      <c r="L1462" s="3" t="s">
        <v>1778</v>
      </c>
      <c r="M1462" s="4" t="s">
        <v>49</v>
      </c>
      <c r="N1462" s="4" t="s">
        <v>49</v>
      </c>
      <c r="O1462" s="4" t="s">
        <v>49</v>
      </c>
      <c r="P1462" s="3" t="s">
        <v>1779</v>
      </c>
      <c r="Q1462" s="3" t="s">
        <v>39</v>
      </c>
      <c r="R1462" s="3" t="s">
        <v>96</v>
      </c>
      <c r="S1462" s="3" t="s">
        <v>97</v>
      </c>
      <c r="T1462" s="3" t="s">
        <v>98</v>
      </c>
      <c r="U1462" s="3" t="s">
        <v>99</v>
      </c>
      <c r="V1462" s="3" t="s">
        <v>90</v>
      </c>
      <c r="W1462" s="3" t="s">
        <v>44</v>
      </c>
      <c r="X1462" s="3" t="s">
        <v>91</v>
      </c>
      <c r="Y1462" s="3" t="s">
        <v>46</v>
      </c>
      <c r="Z1462" s="3" t="s">
        <v>781</v>
      </c>
      <c r="AA1462" s="3" t="s">
        <v>2891</v>
      </c>
      <c r="AB1462" s="4">
        <v>1</v>
      </c>
      <c r="AC1462" s="12" t="s">
        <v>3123</v>
      </c>
      <c r="AD1462" s="10"/>
      <c r="AE1462" s="10"/>
      <c r="AF1462" s="4">
        <v>17082</v>
      </c>
      <c r="AG1462" s="4">
        <v>17.079999999999998</v>
      </c>
      <c r="AH1462" s="4">
        <v>59200</v>
      </c>
    </row>
    <row r="1463" spans="1:34" ht="22" customHeight="1" x14ac:dyDescent="0.3">
      <c r="A1463" s="5">
        <v>42261</v>
      </c>
      <c r="B1463" s="6" t="s">
        <v>50</v>
      </c>
      <c r="C1463" s="6" t="s">
        <v>32</v>
      </c>
      <c r="D1463" s="7" t="s">
        <v>49</v>
      </c>
      <c r="E1463" s="7" t="s">
        <v>49</v>
      </c>
      <c r="F1463" s="6" t="s">
        <v>33</v>
      </c>
      <c r="G1463" s="7" t="s">
        <v>49</v>
      </c>
      <c r="H1463" s="7" t="s">
        <v>49</v>
      </c>
      <c r="I1463" s="6" t="s">
        <v>34</v>
      </c>
      <c r="J1463" s="6" t="s">
        <v>2681</v>
      </c>
      <c r="K1463" s="7" t="s">
        <v>49</v>
      </c>
      <c r="L1463" s="7" t="s">
        <v>49</v>
      </c>
      <c r="M1463" s="6" t="s">
        <v>2682</v>
      </c>
      <c r="N1463" s="7" t="s">
        <v>49</v>
      </c>
      <c r="O1463" s="7" t="s">
        <v>49</v>
      </c>
      <c r="P1463" s="6" t="s">
        <v>2683</v>
      </c>
      <c r="Q1463" s="6" t="s">
        <v>39</v>
      </c>
      <c r="R1463" s="6" t="s">
        <v>310</v>
      </c>
      <c r="S1463" s="6" t="s">
        <v>307</v>
      </c>
      <c r="T1463" s="6" t="s">
        <v>311</v>
      </c>
      <c r="U1463" s="6" t="s">
        <v>56</v>
      </c>
      <c r="V1463" s="6" t="s">
        <v>43</v>
      </c>
      <c r="W1463" s="6" t="s">
        <v>44</v>
      </c>
      <c r="X1463" s="6" t="s">
        <v>45</v>
      </c>
      <c r="Y1463" s="6" t="s">
        <v>46</v>
      </c>
      <c r="Z1463" s="6" t="s">
        <v>140</v>
      </c>
      <c r="AA1463" s="6" t="s">
        <v>2892</v>
      </c>
      <c r="AB1463" s="7">
        <v>8</v>
      </c>
      <c r="AC1463" s="12" t="s">
        <v>3123</v>
      </c>
      <c r="AD1463" s="7"/>
      <c r="AE1463" s="7"/>
      <c r="AF1463" s="7">
        <v>153270</v>
      </c>
      <c r="AG1463" s="7">
        <v>153.27000000000001</v>
      </c>
      <c r="AH1463" s="7">
        <v>169000</v>
      </c>
    </row>
    <row r="1464" spans="1:34" ht="22" customHeight="1" x14ac:dyDescent="0.3">
      <c r="A1464" s="5">
        <v>42260</v>
      </c>
      <c r="B1464" s="6" t="s">
        <v>144</v>
      </c>
      <c r="C1464" s="6" t="s">
        <v>84</v>
      </c>
      <c r="D1464" s="6" t="s">
        <v>85</v>
      </c>
      <c r="E1464" s="6" t="s">
        <v>44</v>
      </c>
      <c r="F1464" s="6" t="s">
        <v>33</v>
      </c>
      <c r="G1464" s="7" t="s">
        <v>49</v>
      </c>
      <c r="H1464" s="7" t="s">
        <v>49</v>
      </c>
      <c r="I1464" s="6" t="s">
        <v>86</v>
      </c>
      <c r="J1464" s="6" t="s">
        <v>2266</v>
      </c>
      <c r="K1464" s="7" t="s">
        <v>49</v>
      </c>
      <c r="L1464" s="7" t="s">
        <v>49</v>
      </c>
      <c r="M1464" s="7" t="s">
        <v>49</v>
      </c>
      <c r="N1464" s="7" t="s">
        <v>49</v>
      </c>
      <c r="O1464" s="7" t="s">
        <v>49</v>
      </c>
      <c r="P1464" s="6" t="s">
        <v>2267</v>
      </c>
      <c r="Q1464" s="6" t="s">
        <v>39</v>
      </c>
      <c r="R1464" s="6" t="s">
        <v>135</v>
      </c>
      <c r="S1464" s="6" t="s">
        <v>136</v>
      </c>
      <c r="T1464" s="6" t="s">
        <v>137</v>
      </c>
      <c r="U1464" s="6" t="s">
        <v>42</v>
      </c>
      <c r="V1464" s="6" t="s">
        <v>90</v>
      </c>
      <c r="W1464" s="6" t="s">
        <v>44</v>
      </c>
      <c r="X1464" s="6" t="s">
        <v>91</v>
      </c>
      <c r="Y1464" s="6" t="s">
        <v>46</v>
      </c>
      <c r="Z1464" s="6" t="s">
        <v>2755</v>
      </c>
      <c r="AA1464" s="6" t="s">
        <v>2473</v>
      </c>
      <c r="AB1464" s="7">
        <v>1</v>
      </c>
      <c r="AC1464" s="12" t="s">
        <v>3123</v>
      </c>
      <c r="AD1464" s="7"/>
      <c r="AE1464" s="7"/>
      <c r="AF1464" s="7">
        <v>20462</v>
      </c>
      <c r="AG1464" s="7">
        <v>20.46</v>
      </c>
      <c r="AH1464" s="7">
        <v>3658000</v>
      </c>
    </row>
    <row r="1465" spans="1:34" ht="22" customHeight="1" x14ac:dyDescent="0.3">
      <c r="A1465" s="2">
        <v>42256</v>
      </c>
      <c r="B1465" s="3" t="s">
        <v>31</v>
      </c>
      <c r="C1465" s="3" t="s">
        <v>32</v>
      </c>
      <c r="D1465" s="4" t="s">
        <v>49</v>
      </c>
      <c r="E1465" s="4" t="s">
        <v>49</v>
      </c>
      <c r="F1465" s="3" t="s">
        <v>33</v>
      </c>
      <c r="G1465" s="4" t="s">
        <v>49</v>
      </c>
      <c r="H1465" s="4" t="s">
        <v>49</v>
      </c>
      <c r="I1465" s="3" t="s">
        <v>34</v>
      </c>
      <c r="J1465" s="3" t="s">
        <v>65</v>
      </c>
      <c r="K1465" s="4" t="s">
        <v>49</v>
      </c>
      <c r="L1465" s="4" t="s">
        <v>49</v>
      </c>
      <c r="M1465" s="3" t="s">
        <v>33</v>
      </c>
      <c r="N1465" s="4" t="s">
        <v>49</v>
      </c>
      <c r="O1465" s="4" t="s">
        <v>49</v>
      </c>
      <c r="P1465" s="3" t="s">
        <v>66</v>
      </c>
      <c r="Q1465" s="3" t="s">
        <v>39</v>
      </c>
      <c r="R1465" s="3" t="s">
        <v>67</v>
      </c>
      <c r="S1465" s="3" t="s">
        <v>68</v>
      </c>
      <c r="T1465" s="3" t="s">
        <v>69</v>
      </c>
      <c r="U1465" s="3" t="s">
        <v>70</v>
      </c>
      <c r="V1465" s="3" t="s">
        <v>43</v>
      </c>
      <c r="W1465" s="3" t="s">
        <v>44</v>
      </c>
      <c r="X1465" s="3" t="s">
        <v>45</v>
      </c>
      <c r="Y1465" s="3" t="s">
        <v>46</v>
      </c>
      <c r="Z1465" s="3" t="s">
        <v>71</v>
      </c>
      <c r="AA1465" s="3" t="s">
        <v>2896</v>
      </c>
      <c r="AB1465" s="4">
        <v>8</v>
      </c>
      <c r="AC1465" s="12" t="s">
        <v>3123</v>
      </c>
      <c r="AD1465" s="10"/>
      <c r="AE1465" s="10"/>
      <c r="AF1465" s="4">
        <v>89392</v>
      </c>
      <c r="AG1465" s="4">
        <v>89.39</v>
      </c>
      <c r="AH1465" s="4">
        <v>621000</v>
      </c>
    </row>
    <row r="1466" spans="1:34" ht="22" customHeight="1" x14ac:dyDescent="0.3">
      <c r="A1466" s="2">
        <v>42256</v>
      </c>
      <c r="B1466" s="3" t="s">
        <v>50</v>
      </c>
      <c r="C1466" s="3" t="s">
        <v>84</v>
      </c>
      <c r="D1466" s="3" t="s">
        <v>85</v>
      </c>
      <c r="E1466" s="3" t="s">
        <v>44</v>
      </c>
      <c r="F1466" s="3" t="s">
        <v>33</v>
      </c>
      <c r="G1466" s="4" t="s">
        <v>49</v>
      </c>
      <c r="H1466" s="4" t="s">
        <v>49</v>
      </c>
      <c r="I1466" s="3" t="s">
        <v>86</v>
      </c>
      <c r="J1466" s="3" t="s">
        <v>2721</v>
      </c>
      <c r="K1466" s="4" t="s">
        <v>49</v>
      </c>
      <c r="L1466" s="3" t="s">
        <v>187</v>
      </c>
      <c r="M1466" s="4" t="s">
        <v>49</v>
      </c>
      <c r="N1466" s="4" t="s">
        <v>49</v>
      </c>
      <c r="O1466" s="4" t="s">
        <v>49</v>
      </c>
      <c r="P1466" s="3" t="s">
        <v>2722</v>
      </c>
      <c r="Q1466" s="3" t="s">
        <v>39</v>
      </c>
      <c r="R1466" s="3" t="s">
        <v>96</v>
      </c>
      <c r="S1466" s="3" t="s">
        <v>97</v>
      </c>
      <c r="T1466" s="3" t="s">
        <v>98</v>
      </c>
      <c r="U1466" s="3" t="s">
        <v>99</v>
      </c>
      <c r="V1466" s="3" t="s">
        <v>90</v>
      </c>
      <c r="W1466" s="3" t="s">
        <v>44</v>
      </c>
      <c r="X1466" s="3" t="s">
        <v>91</v>
      </c>
      <c r="Y1466" s="3" t="s">
        <v>46</v>
      </c>
      <c r="Z1466" s="3" t="s">
        <v>781</v>
      </c>
      <c r="AA1466" s="3" t="s">
        <v>2900</v>
      </c>
      <c r="AB1466" s="4">
        <v>2</v>
      </c>
      <c r="AC1466" s="12" t="s">
        <v>3123</v>
      </c>
      <c r="AD1466" s="10"/>
      <c r="AE1466" s="10"/>
      <c r="AF1466" s="4">
        <v>34083</v>
      </c>
      <c r="AG1466" s="4">
        <v>34.08</v>
      </c>
      <c r="AH1466" s="4">
        <v>118000</v>
      </c>
    </row>
    <row r="1467" spans="1:34" ht="22" customHeight="1" x14ac:dyDescent="0.3">
      <c r="A1467" s="5">
        <v>42256</v>
      </c>
      <c r="B1467" s="6" t="s">
        <v>31</v>
      </c>
      <c r="C1467" s="6" t="s">
        <v>32</v>
      </c>
      <c r="D1467" s="7" t="s">
        <v>49</v>
      </c>
      <c r="E1467" s="7" t="s">
        <v>49</v>
      </c>
      <c r="F1467" s="6" t="s">
        <v>33</v>
      </c>
      <c r="G1467" s="7" t="s">
        <v>49</v>
      </c>
      <c r="H1467" s="7" t="s">
        <v>49</v>
      </c>
      <c r="I1467" s="6" t="s">
        <v>34</v>
      </c>
      <c r="J1467" s="6" t="s">
        <v>77</v>
      </c>
      <c r="K1467" s="6" t="s">
        <v>78</v>
      </c>
      <c r="L1467" s="6" t="s">
        <v>68</v>
      </c>
      <c r="M1467" s="6" t="s">
        <v>33</v>
      </c>
      <c r="N1467" s="7" t="s">
        <v>49</v>
      </c>
      <c r="O1467" s="7" t="s">
        <v>49</v>
      </c>
      <c r="P1467" s="6" t="s">
        <v>79</v>
      </c>
      <c r="Q1467" s="6" t="s">
        <v>39</v>
      </c>
      <c r="R1467" s="6" t="s">
        <v>67</v>
      </c>
      <c r="S1467" s="6" t="s">
        <v>68</v>
      </c>
      <c r="T1467" s="6" t="s">
        <v>69</v>
      </c>
      <c r="U1467" s="6" t="s">
        <v>70</v>
      </c>
      <c r="V1467" s="6" t="s">
        <v>43</v>
      </c>
      <c r="W1467" s="6" t="s">
        <v>44</v>
      </c>
      <c r="X1467" s="6" t="s">
        <v>45</v>
      </c>
      <c r="Y1467" s="6" t="s">
        <v>46</v>
      </c>
      <c r="Z1467" s="6" t="s">
        <v>643</v>
      </c>
      <c r="AA1467" s="6" t="s">
        <v>2901</v>
      </c>
      <c r="AB1467" s="7">
        <v>5</v>
      </c>
      <c r="AC1467" s="12" t="s">
        <v>3123</v>
      </c>
      <c r="AD1467" s="7"/>
      <c r="AE1467" s="7"/>
      <c r="AF1467" s="7">
        <v>96600</v>
      </c>
      <c r="AG1467" s="7">
        <v>96.6</v>
      </c>
      <c r="AH1467" s="7">
        <v>2124000</v>
      </c>
    </row>
    <row r="1468" spans="1:34" ht="22" customHeight="1" x14ac:dyDescent="0.3">
      <c r="A1468" s="2">
        <v>42253</v>
      </c>
      <c r="B1468" s="3" t="s">
        <v>50</v>
      </c>
      <c r="C1468" s="3" t="s">
        <v>32</v>
      </c>
      <c r="D1468" s="4" t="s">
        <v>49</v>
      </c>
      <c r="E1468" s="4" t="s">
        <v>49</v>
      </c>
      <c r="F1468" s="3" t="s">
        <v>33</v>
      </c>
      <c r="G1468" s="4" t="s">
        <v>49</v>
      </c>
      <c r="H1468" s="4" t="s">
        <v>49</v>
      </c>
      <c r="I1468" s="3" t="s">
        <v>34</v>
      </c>
      <c r="J1468" s="3" t="s">
        <v>2905</v>
      </c>
      <c r="K1468" s="3" t="s">
        <v>2906</v>
      </c>
      <c r="L1468" s="3" t="s">
        <v>133</v>
      </c>
      <c r="M1468" s="4" t="s">
        <v>49</v>
      </c>
      <c r="N1468" s="9">
        <v>8400733188</v>
      </c>
      <c r="O1468" s="4" t="s">
        <v>49</v>
      </c>
      <c r="P1468" s="3" t="s">
        <v>2907</v>
      </c>
      <c r="Q1468" s="3" t="s">
        <v>39</v>
      </c>
      <c r="R1468" s="3" t="s">
        <v>186</v>
      </c>
      <c r="S1468" s="3" t="s">
        <v>187</v>
      </c>
      <c r="T1468" s="3" t="s">
        <v>188</v>
      </c>
      <c r="U1468" s="3" t="s">
        <v>42</v>
      </c>
      <c r="V1468" s="3" t="s">
        <v>43</v>
      </c>
      <c r="W1468" s="3" t="s">
        <v>44</v>
      </c>
      <c r="X1468" s="3" t="s">
        <v>45</v>
      </c>
      <c r="Y1468" s="3" t="s">
        <v>46</v>
      </c>
      <c r="Z1468" s="3" t="s">
        <v>2889</v>
      </c>
      <c r="AA1468" s="3" t="s">
        <v>2908</v>
      </c>
      <c r="AB1468" s="4">
        <v>2</v>
      </c>
      <c r="AC1468" s="12" t="s">
        <v>3123</v>
      </c>
      <c r="AD1468" s="10"/>
      <c r="AE1468" s="10"/>
      <c r="AF1468" s="4">
        <v>36252</v>
      </c>
      <c r="AG1468" s="4">
        <v>36.25</v>
      </c>
      <c r="AH1468" s="4">
        <v>93000</v>
      </c>
    </row>
    <row r="1469" spans="1:34" ht="22" customHeight="1" x14ac:dyDescent="0.3">
      <c r="A1469" s="5">
        <v>42252</v>
      </c>
      <c r="B1469" s="6" t="s">
        <v>50</v>
      </c>
      <c r="C1469" s="6" t="s">
        <v>84</v>
      </c>
      <c r="D1469" s="6" t="s">
        <v>85</v>
      </c>
      <c r="E1469" s="6" t="s">
        <v>44</v>
      </c>
      <c r="F1469" s="6" t="s">
        <v>33</v>
      </c>
      <c r="G1469" s="7" t="s">
        <v>49</v>
      </c>
      <c r="H1469" s="7" t="s">
        <v>49</v>
      </c>
      <c r="I1469" s="6" t="s">
        <v>86</v>
      </c>
      <c r="J1469" s="6" t="s">
        <v>2909</v>
      </c>
      <c r="K1469" s="7" t="s">
        <v>49</v>
      </c>
      <c r="L1469" s="6" t="s">
        <v>187</v>
      </c>
      <c r="M1469" s="7" t="s">
        <v>49</v>
      </c>
      <c r="N1469" s="7" t="s">
        <v>49</v>
      </c>
      <c r="O1469" s="7" t="s">
        <v>49</v>
      </c>
      <c r="P1469" s="6" t="s">
        <v>2910</v>
      </c>
      <c r="Q1469" s="6" t="s">
        <v>39</v>
      </c>
      <c r="R1469" s="6" t="s">
        <v>1064</v>
      </c>
      <c r="S1469" s="6" t="s">
        <v>133</v>
      </c>
      <c r="T1469" s="6" t="s">
        <v>1065</v>
      </c>
      <c r="U1469" s="6" t="s">
        <v>42</v>
      </c>
      <c r="V1469" s="6" t="s">
        <v>90</v>
      </c>
      <c r="W1469" s="6" t="s">
        <v>44</v>
      </c>
      <c r="X1469" s="6" t="s">
        <v>91</v>
      </c>
      <c r="Y1469" s="6" t="s">
        <v>46</v>
      </c>
      <c r="Z1469" s="6" t="s">
        <v>777</v>
      </c>
      <c r="AA1469" s="6" t="s">
        <v>2911</v>
      </c>
      <c r="AB1469" s="7">
        <v>1</v>
      </c>
      <c r="AC1469" s="12" t="s">
        <v>3123</v>
      </c>
      <c r="AD1469" s="7"/>
      <c r="AE1469" s="7"/>
      <c r="AF1469" s="7">
        <v>14180</v>
      </c>
      <c r="AG1469" s="7">
        <v>14.18</v>
      </c>
      <c r="AH1469" s="7">
        <v>32100</v>
      </c>
    </row>
    <row r="1470" spans="1:34" ht="22" customHeight="1" x14ac:dyDescent="0.3">
      <c r="A1470" s="2">
        <v>42251</v>
      </c>
      <c r="B1470" s="3" t="s">
        <v>50</v>
      </c>
      <c r="C1470" s="3" t="s">
        <v>84</v>
      </c>
      <c r="D1470" s="3" t="s">
        <v>85</v>
      </c>
      <c r="E1470" s="3" t="s">
        <v>44</v>
      </c>
      <c r="F1470" s="3" t="s">
        <v>33</v>
      </c>
      <c r="G1470" s="4" t="s">
        <v>49</v>
      </c>
      <c r="H1470" s="4" t="s">
        <v>49</v>
      </c>
      <c r="I1470" s="3" t="s">
        <v>86</v>
      </c>
      <c r="J1470" s="3" t="s">
        <v>2198</v>
      </c>
      <c r="K1470" s="3" t="s">
        <v>306</v>
      </c>
      <c r="L1470" s="3" t="s">
        <v>307</v>
      </c>
      <c r="M1470" s="4" t="s">
        <v>49</v>
      </c>
      <c r="N1470" s="4" t="s">
        <v>49</v>
      </c>
      <c r="O1470" s="4" t="s">
        <v>49</v>
      </c>
      <c r="P1470" s="3" t="s">
        <v>2199</v>
      </c>
      <c r="Q1470" s="3" t="s">
        <v>39</v>
      </c>
      <c r="R1470" s="3" t="s">
        <v>310</v>
      </c>
      <c r="S1470" s="3" t="s">
        <v>307</v>
      </c>
      <c r="T1470" s="3" t="s">
        <v>311</v>
      </c>
      <c r="U1470" s="3" t="s">
        <v>56</v>
      </c>
      <c r="V1470" s="3" t="s">
        <v>90</v>
      </c>
      <c r="W1470" s="3" t="s">
        <v>44</v>
      </c>
      <c r="X1470" s="3" t="s">
        <v>91</v>
      </c>
      <c r="Y1470" s="3" t="s">
        <v>46</v>
      </c>
      <c r="Z1470" s="3" t="s">
        <v>2200</v>
      </c>
      <c r="AA1470" s="3" t="s">
        <v>2912</v>
      </c>
      <c r="AB1470" s="4">
        <v>2</v>
      </c>
      <c r="AC1470" s="12" t="s">
        <v>3123</v>
      </c>
      <c r="AD1470" s="10"/>
      <c r="AE1470" s="10"/>
      <c r="AF1470" s="4">
        <v>41000</v>
      </c>
      <c r="AG1470" s="4">
        <v>41</v>
      </c>
      <c r="AH1470" s="4">
        <v>41600</v>
      </c>
    </row>
    <row r="1471" spans="1:34" ht="22" customHeight="1" x14ac:dyDescent="0.3">
      <c r="A1471" s="5">
        <v>42249</v>
      </c>
      <c r="B1471" s="6" t="s">
        <v>31</v>
      </c>
      <c r="C1471" s="6" t="s">
        <v>32</v>
      </c>
      <c r="D1471" s="7" t="s">
        <v>49</v>
      </c>
      <c r="E1471" s="7" t="s">
        <v>49</v>
      </c>
      <c r="F1471" s="6" t="s">
        <v>33</v>
      </c>
      <c r="G1471" s="7" t="s">
        <v>49</v>
      </c>
      <c r="H1471" s="7" t="s">
        <v>49</v>
      </c>
      <c r="I1471" s="6" t="s">
        <v>34</v>
      </c>
      <c r="J1471" s="6" t="s">
        <v>65</v>
      </c>
      <c r="K1471" s="7" t="s">
        <v>49</v>
      </c>
      <c r="L1471" s="7" t="s">
        <v>49</v>
      </c>
      <c r="M1471" s="6" t="s">
        <v>33</v>
      </c>
      <c r="N1471" s="7" t="s">
        <v>49</v>
      </c>
      <c r="O1471" s="7" t="s">
        <v>49</v>
      </c>
      <c r="P1471" s="6" t="s">
        <v>66</v>
      </c>
      <c r="Q1471" s="6" t="s">
        <v>39</v>
      </c>
      <c r="R1471" s="6" t="s">
        <v>67</v>
      </c>
      <c r="S1471" s="6" t="s">
        <v>68</v>
      </c>
      <c r="T1471" s="6" t="s">
        <v>69</v>
      </c>
      <c r="U1471" s="6" t="s">
        <v>70</v>
      </c>
      <c r="V1471" s="6" t="s">
        <v>43</v>
      </c>
      <c r="W1471" s="6" t="s">
        <v>44</v>
      </c>
      <c r="X1471" s="6" t="s">
        <v>45</v>
      </c>
      <c r="Y1471" s="6" t="s">
        <v>46</v>
      </c>
      <c r="Z1471" s="6" t="s">
        <v>73</v>
      </c>
      <c r="AA1471" s="6" t="s">
        <v>2913</v>
      </c>
      <c r="AB1471" s="7">
        <v>2</v>
      </c>
      <c r="AC1471" s="12" t="s">
        <v>3123</v>
      </c>
      <c r="AD1471" s="7"/>
      <c r="AE1471" s="7"/>
      <c r="AF1471" s="7">
        <v>16544</v>
      </c>
      <c r="AG1471" s="7">
        <v>16.54</v>
      </c>
      <c r="AH1471" s="7">
        <v>115000</v>
      </c>
    </row>
    <row r="1472" spans="1:34" ht="22" customHeight="1" x14ac:dyDescent="0.3">
      <c r="A1472" s="2">
        <v>42249</v>
      </c>
      <c r="B1472" s="3" t="s">
        <v>31</v>
      </c>
      <c r="C1472" s="3" t="s">
        <v>32</v>
      </c>
      <c r="D1472" s="4" t="s">
        <v>49</v>
      </c>
      <c r="E1472" s="4" t="s">
        <v>49</v>
      </c>
      <c r="F1472" s="3" t="s">
        <v>33</v>
      </c>
      <c r="G1472" s="4" t="s">
        <v>49</v>
      </c>
      <c r="H1472" s="4" t="s">
        <v>49</v>
      </c>
      <c r="I1472" s="3" t="s">
        <v>34</v>
      </c>
      <c r="J1472" s="3" t="s">
        <v>77</v>
      </c>
      <c r="K1472" s="3" t="s">
        <v>78</v>
      </c>
      <c r="L1472" s="3" t="s">
        <v>68</v>
      </c>
      <c r="M1472" s="3" t="s">
        <v>33</v>
      </c>
      <c r="N1472" s="4" t="s">
        <v>49</v>
      </c>
      <c r="O1472" s="4" t="s">
        <v>49</v>
      </c>
      <c r="P1472" s="3" t="s">
        <v>79</v>
      </c>
      <c r="Q1472" s="3" t="s">
        <v>39</v>
      </c>
      <c r="R1472" s="3" t="s">
        <v>67</v>
      </c>
      <c r="S1472" s="3" t="s">
        <v>68</v>
      </c>
      <c r="T1472" s="3" t="s">
        <v>69</v>
      </c>
      <c r="U1472" s="3" t="s">
        <v>70</v>
      </c>
      <c r="V1472" s="3" t="s">
        <v>43</v>
      </c>
      <c r="W1472" s="3" t="s">
        <v>44</v>
      </c>
      <c r="X1472" s="3" t="s">
        <v>45</v>
      </c>
      <c r="Y1472" s="3" t="s">
        <v>46</v>
      </c>
      <c r="Z1472" s="3" t="s">
        <v>270</v>
      </c>
      <c r="AA1472" s="3" t="s">
        <v>2914</v>
      </c>
      <c r="AB1472" s="4">
        <v>2</v>
      </c>
      <c r="AC1472" s="12" t="s">
        <v>3123</v>
      </c>
      <c r="AD1472" s="10"/>
      <c r="AE1472" s="10"/>
      <c r="AF1472" s="4">
        <v>17550</v>
      </c>
      <c r="AG1472" s="4">
        <v>17.55</v>
      </c>
      <c r="AH1472" s="4">
        <v>10940000</v>
      </c>
    </row>
    <row r="1473" spans="1:34" ht="22" customHeight="1" x14ac:dyDescent="0.3">
      <c r="A1473" s="5">
        <v>42249</v>
      </c>
      <c r="B1473" s="6" t="s">
        <v>31</v>
      </c>
      <c r="C1473" s="6" t="s">
        <v>32</v>
      </c>
      <c r="D1473" s="7" t="s">
        <v>49</v>
      </c>
      <c r="E1473" s="7" t="s">
        <v>49</v>
      </c>
      <c r="F1473" s="6" t="s">
        <v>33</v>
      </c>
      <c r="G1473" s="7" t="s">
        <v>49</v>
      </c>
      <c r="H1473" s="7" t="s">
        <v>49</v>
      </c>
      <c r="I1473" s="6" t="s">
        <v>34</v>
      </c>
      <c r="J1473" s="6" t="s">
        <v>77</v>
      </c>
      <c r="K1473" s="6" t="s">
        <v>78</v>
      </c>
      <c r="L1473" s="6" t="s">
        <v>68</v>
      </c>
      <c r="M1473" s="6" t="s">
        <v>33</v>
      </c>
      <c r="N1473" s="7" t="s">
        <v>49</v>
      </c>
      <c r="O1473" s="7" t="s">
        <v>49</v>
      </c>
      <c r="P1473" s="6" t="s">
        <v>79</v>
      </c>
      <c r="Q1473" s="6" t="s">
        <v>39</v>
      </c>
      <c r="R1473" s="6" t="s">
        <v>67</v>
      </c>
      <c r="S1473" s="6" t="s">
        <v>68</v>
      </c>
      <c r="T1473" s="6" t="s">
        <v>69</v>
      </c>
      <c r="U1473" s="6" t="s">
        <v>70</v>
      </c>
      <c r="V1473" s="6" t="s">
        <v>43</v>
      </c>
      <c r="W1473" s="6" t="s">
        <v>44</v>
      </c>
      <c r="X1473" s="6" t="s">
        <v>45</v>
      </c>
      <c r="Y1473" s="6" t="s">
        <v>46</v>
      </c>
      <c r="Z1473" s="6" t="s">
        <v>270</v>
      </c>
      <c r="AA1473" s="6" t="s">
        <v>2915</v>
      </c>
      <c r="AB1473" s="7">
        <v>4</v>
      </c>
      <c r="AC1473" s="12" t="s">
        <v>3123</v>
      </c>
      <c r="AD1473" s="7"/>
      <c r="AE1473" s="7"/>
      <c r="AF1473" s="7">
        <v>13893</v>
      </c>
      <c r="AG1473" s="7">
        <v>13.89</v>
      </c>
      <c r="AH1473" s="7">
        <v>8660000</v>
      </c>
    </row>
    <row r="1474" spans="1:34" ht="22" customHeight="1" x14ac:dyDescent="0.3">
      <c r="A1474" s="2">
        <v>42249</v>
      </c>
      <c r="B1474" s="3" t="s">
        <v>31</v>
      </c>
      <c r="C1474" s="3" t="s">
        <v>32</v>
      </c>
      <c r="D1474" s="4" t="s">
        <v>49</v>
      </c>
      <c r="E1474" s="4" t="s">
        <v>49</v>
      </c>
      <c r="F1474" s="3" t="s">
        <v>33</v>
      </c>
      <c r="G1474" s="4" t="s">
        <v>49</v>
      </c>
      <c r="H1474" s="4" t="s">
        <v>49</v>
      </c>
      <c r="I1474" s="3" t="s">
        <v>34</v>
      </c>
      <c r="J1474" s="3" t="s">
        <v>77</v>
      </c>
      <c r="K1474" s="3" t="s">
        <v>78</v>
      </c>
      <c r="L1474" s="3" t="s">
        <v>68</v>
      </c>
      <c r="M1474" s="3" t="s">
        <v>33</v>
      </c>
      <c r="N1474" s="4" t="s">
        <v>49</v>
      </c>
      <c r="O1474" s="4" t="s">
        <v>49</v>
      </c>
      <c r="P1474" s="3" t="s">
        <v>79</v>
      </c>
      <c r="Q1474" s="3" t="s">
        <v>39</v>
      </c>
      <c r="R1474" s="3" t="s">
        <v>67</v>
      </c>
      <c r="S1474" s="3" t="s">
        <v>68</v>
      </c>
      <c r="T1474" s="3" t="s">
        <v>69</v>
      </c>
      <c r="U1474" s="3" t="s">
        <v>70</v>
      </c>
      <c r="V1474" s="3" t="s">
        <v>43</v>
      </c>
      <c r="W1474" s="3" t="s">
        <v>44</v>
      </c>
      <c r="X1474" s="3" t="s">
        <v>45</v>
      </c>
      <c r="Y1474" s="3" t="s">
        <v>46</v>
      </c>
      <c r="Z1474" s="3" t="s">
        <v>351</v>
      </c>
      <c r="AA1474" s="3" t="s">
        <v>2916</v>
      </c>
      <c r="AB1474" s="4">
        <v>2</v>
      </c>
      <c r="AC1474" s="12" t="s">
        <v>3123</v>
      </c>
      <c r="AD1474" s="10"/>
      <c r="AE1474" s="10"/>
      <c r="AF1474" s="4">
        <v>18090</v>
      </c>
      <c r="AG1474" s="4">
        <v>18.09</v>
      </c>
      <c r="AH1474" s="4">
        <v>2899000</v>
      </c>
    </row>
    <row r="1475" spans="1:34" ht="22" customHeight="1" x14ac:dyDescent="0.3">
      <c r="A1475" s="5">
        <v>42249</v>
      </c>
      <c r="B1475" s="6" t="s">
        <v>31</v>
      </c>
      <c r="C1475" s="6" t="s">
        <v>32</v>
      </c>
      <c r="D1475" s="7" t="s">
        <v>49</v>
      </c>
      <c r="E1475" s="7" t="s">
        <v>49</v>
      </c>
      <c r="F1475" s="6" t="s">
        <v>33</v>
      </c>
      <c r="G1475" s="7" t="s">
        <v>49</v>
      </c>
      <c r="H1475" s="7" t="s">
        <v>49</v>
      </c>
      <c r="I1475" s="6" t="s">
        <v>34</v>
      </c>
      <c r="J1475" s="6" t="s">
        <v>77</v>
      </c>
      <c r="K1475" s="6" t="s">
        <v>78</v>
      </c>
      <c r="L1475" s="6" t="s">
        <v>68</v>
      </c>
      <c r="M1475" s="6" t="s">
        <v>33</v>
      </c>
      <c r="N1475" s="7" t="s">
        <v>49</v>
      </c>
      <c r="O1475" s="7" t="s">
        <v>49</v>
      </c>
      <c r="P1475" s="6" t="s">
        <v>79</v>
      </c>
      <c r="Q1475" s="6" t="s">
        <v>39</v>
      </c>
      <c r="R1475" s="6" t="s">
        <v>67</v>
      </c>
      <c r="S1475" s="6" t="s">
        <v>68</v>
      </c>
      <c r="T1475" s="6" t="s">
        <v>69</v>
      </c>
      <c r="U1475" s="6" t="s">
        <v>70</v>
      </c>
      <c r="V1475" s="6" t="s">
        <v>43</v>
      </c>
      <c r="W1475" s="6" t="s">
        <v>44</v>
      </c>
      <c r="X1475" s="6" t="s">
        <v>45</v>
      </c>
      <c r="Y1475" s="6" t="s">
        <v>46</v>
      </c>
      <c r="Z1475" s="6" t="s">
        <v>643</v>
      </c>
      <c r="AA1475" s="6" t="s">
        <v>2917</v>
      </c>
      <c r="AB1475" s="7">
        <v>2</v>
      </c>
      <c r="AC1475" s="12" t="s">
        <v>3123</v>
      </c>
      <c r="AD1475" s="7"/>
      <c r="AE1475" s="7"/>
      <c r="AF1475" s="7">
        <v>23284</v>
      </c>
      <c r="AG1475" s="7">
        <v>23.28</v>
      </c>
      <c r="AH1475" s="7">
        <v>512000</v>
      </c>
    </row>
    <row r="1476" spans="1:34" ht="22" customHeight="1" x14ac:dyDescent="0.3">
      <c r="A1476" s="2">
        <v>42249</v>
      </c>
      <c r="B1476" s="3" t="s">
        <v>31</v>
      </c>
      <c r="C1476" s="3" t="s">
        <v>32</v>
      </c>
      <c r="D1476" s="4" t="s">
        <v>49</v>
      </c>
      <c r="E1476" s="4" t="s">
        <v>49</v>
      </c>
      <c r="F1476" s="3" t="s">
        <v>33</v>
      </c>
      <c r="G1476" s="4" t="s">
        <v>49</v>
      </c>
      <c r="H1476" s="4" t="s">
        <v>49</v>
      </c>
      <c r="I1476" s="3" t="s">
        <v>34</v>
      </c>
      <c r="J1476" s="3" t="s">
        <v>77</v>
      </c>
      <c r="K1476" s="3" t="s">
        <v>78</v>
      </c>
      <c r="L1476" s="3" t="s">
        <v>68</v>
      </c>
      <c r="M1476" s="3" t="s">
        <v>33</v>
      </c>
      <c r="N1476" s="4" t="s">
        <v>49</v>
      </c>
      <c r="O1476" s="4" t="s">
        <v>49</v>
      </c>
      <c r="P1476" s="3" t="s">
        <v>79</v>
      </c>
      <c r="Q1476" s="3" t="s">
        <v>39</v>
      </c>
      <c r="R1476" s="3" t="s">
        <v>67</v>
      </c>
      <c r="S1476" s="3" t="s">
        <v>68</v>
      </c>
      <c r="T1476" s="3" t="s">
        <v>69</v>
      </c>
      <c r="U1476" s="3" t="s">
        <v>70</v>
      </c>
      <c r="V1476" s="3" t="s">
        <v>43</v>
      </c>
      <c r="W1476" s="3" t="s">
        <v>44</v>
      </c>
      <c r="X1476" s="3" t="s">
        <v>45</v>
      </c>
      <c r="Y1476" s="3" t="s">
        <v>46</v>
      </c>
      <c r="Z1476" s="3" t="s">
        <v>643</v>
      </c>
      <c r="AA1476" s="3" t="s">
        <v>2918</v>
      </c>
      <c r="AB1476" s="4">
        <v>9</v>
      </c>
      <c r="AC1476" s="12" t="s">
        <v>3123</v>
      </c>
      <c r="AD1476" s="10"/>
      <c r="AE1476" s="10"/>
      <c r="AF1476" s="4">
        <v>173880.01</v>
      </c>
      <c r="AG1476" s="4">
        <v>173.88</v>
      </c>
      <c r="AH1476" s="4">
        <v>3823000</v>
      </c>
    </row>
    <row r="1477" spans="1:34" ht="22" customHeight="1" x14ac:dyDescent="0.3">
      <c r="A1477" s="2">
        <v>42249</v>
      </c>
      <c r="B1477" s="3" t="s">
        <v>31</v>
      </c>
      <c r="C1477" s="3" t="s">
        <v>32</v>
      </c>
      <c r="D1477" s="4" t="s">
        <v>49</v>
      </c>
      <c r="E1477" s="4" t="s">
        <v>49</v>
      </c>
      <c r="F1477" s="3" t="s">
        <v>33</v>
      </c>
      <c r="G1477" s="4" t="s">
        <v>49</v>
      </c>
      <c r="H1477" s="4" t="s">
        <v>49</v>
      </c>
      <c r="I1477" s="3" t="s">
        <v>34</v>
      </c>
      <c r="J1477" s="3" t="s">
        <v>65</v>
      </c>
      <c r="K1477" s="4" t="s">
        <v>49</v>
      </c>
      <c r="L1477" s="4" t="s">
        <v>49</v>
      </c>
      <c r="M1477" s="3" t="s">
        <v>33</v>
      </c>
      <c r="N1477" s="4" t="s">
        <v>49</v>
      </c>
      <c r="O1477" s="4" t="s">
        <v>49</v>
      </c>
      <c r="P1477" s="3" t="s">
        <v>66</v>
      </c>
      <c r="Q1477" s="3" t="s">
        <v>39</v>
      </c>
      <c r="R1477" s="3" t="s">
        <v>67</v>
      </c>
      <c r="S1477" s="3" t="s">
        <v>68</v>
      </c>
      <c r="T1477" s="3" t="s">
        <v>69</v>
      </c>
      <c r="U1477" s="3" t="s">
        <v>70</v>
      </c>
      <c r="V1477" s="3" t="s">
        <v>43</v>
      </c>
      <c r="W1477" s="3" t="s">
        <v>44</v>
      </c>
      <c r="X1477" s="3" t="s">
        <v>45</v>
      </c>
      <c r="Y1477" s="3" t="s">
        <v>46</v>
      </c>
      <c r="Z1477" s="3" t="s">
        <v>71</v>
      </c>
      <c r="AA1477" s="3" t="s">
        <v>2919</v>
      </c>
      <c r="AB1477" s="4">
        <v>8</v>
      </c>
      <c r="AC1477" s="12" t="s">
        <v>3123</v>
      </c>
      <c r="AD1477" s="10"/>
      <c r="AE1477" s="10"/>
      <c r="AF1477" s="4">
        <v>89392</v>
      </c>
      <c r="AG1477" s="4">
        <v>89.39</v>
      </c>
      <c r="AH1477" s="4">
        <v>621000</v>
      </c>
    </row>
    <row r="1478" spans="1:34" ht="22" customHeight="1" x14ac:dyDescent="0.3">
      <c r="A1478" s="5">
        <v>42247</v>
      </c>
      <c r="B1478" s="6" t="s">
        <v>50</v>
      </c>
      <c r="C1478" s="6" t="s">
        <v>32</v>
      </c>
      <c r="D1478" s="7" t="s">
        <v>49</v>
      </c>
      <c r="E1478" s="7" t="s">
        <v>49</v>
      </c>
      <c r="F1478" s="6" t="s">
        <v>33</v>
      </c>
      <c r="G1478" s="7" t="s">
        <v>49</v>
      </c>
      <c r="H1478" s="7" t="s">
        <v>49</v>
      </c>
      <c r="I1478" s="6" t="s">
        <v>34</v>
      </c>
      <c r="J1478" s="6" t="s">
        <v>2681</v>
      </c>
      <c r="K1478" s="7" t="s">
        <v>49</v>
      </c>
      <c r="L1478" s="7" t="s">
        <v>49</v>
      </c>
      <c r="M1478" s="6" t="s">
        <v>2682</v>
      </c>
      <c r="N1478" s="7" t="s">
        <v>49</v>
      </c>
      <c r="O1478" s="7" t="s">
        <v>49</v>
      </c>
      <c r="P1478" s="6" t="s">
        <v>2683</v>
      </c>
      <c r="Q1478" s="6" t="s">
        <v>39</v>
      </c>
      <c r="R1478" s="6" t="s">
        <v>310</v>
      </c>
      <c r="S1478" s="6" t="s">
        <v>307</v>
      </c>
      <c r="T1478" s="6" t="s">
        <v>311</v>
      </c>
      <c r="U1478" s="6" t="s">
        <v>56</v>
      </c>
      <c r="V1478" s="6" t="s">
        <v>43</v>
      </c>
      <c r="W1478" s="6" t="s">
        <v>44</v>
      </c>
      <c r="X1478" s="6" t="s">
        <v>45</v>
      </c>
      <c r="Y1478" s="6" t="s">
        <v>46</v>
      </c>
      <c r="Z1478" s="6" t="s">
        <v>140</v>
      </c>
      <c r="AA1478" s="6" t="s">
        <v>2922</v>
      </c>
      <c r="AB1478" s="7">
        <v>10</v>
      </c>
      <c r="AC1478" s="12" t="s">
        <v>3123</v>
      </c>
      <c r="AD1478" s="7"/>
      <c r="AE1478" s="7"/>
      <c r="AF1478" s="7">
        <v>191039.99</v>
      </c>
      <c r="AG1478" s="7">
        <v>191.04</v>
      </c>
      <c r="AH1478" s="7">
        <v>206000</v>
      </c>
    </row>
    <row r="1479" spans="1:34" ht="22" customHeight="1" x14ac:dyDescent="0.3">
      <c r="A1479" s="2">
        <v>42246</v>
      </c>
      <c r="B1479" s="3" t="s">
        <v>144</v>
      </c>
      <c r="C1479" s="3" t="s">
        <v>84</v>
      </c>
      <c r="D1479" s="3" t="s">
        <v>85</v>
      </c>
      <c r="E1479" s="3" t="s">
        <v>44</v>
      </c>
      <c r="F1479" s="3" t="s">
        <v>33</v>
      </c>
      <c r="G1479" s="4" t="s">
        <v>49</v>
      </c>
      <c r="H1479" s="4" t="s">
        <v>49</v>
      </c>
      <c r="I1479" s="3" t="s">
        <v>86</v>
      </c>
      <c r="J1479" s="3" t="s">
        <v>2266</v>
      </c>
      <c r="K1479" s="4" t="s">
        <v>49</v>
      </c>
      <c r="L1479" s="4" t="s">
        <v>49</v>
      </c>
      <c r="M1479" s="4" t="s">
        <v>49</v>
      </c>
      <c r="N1479" s="4" t="s">
        <v>49</v>
      </c>
      <c r="O1479" s="4" t="s">
        <v>49</v>
      </c>
      <c r="P1479" s="3" t="s">
        <v>2267</v>
      </c>
      <c r="Q1479" s="3" t="s">
        <v>39</v>
      </c>
      <c r="R1479" s="3" t="s">
        <v>135</v>
      </c>
      <c r="S1479" s="3" t="s">
        <v>136</v>
      </c>
      <c r="T1479" s="3" t="s">
        <v>137</v>
      </c>
      <c r="U1479" s="3" t="s">
        <v>42</v>
      </c>
      <c r="V1479" s="3" t="s">
        <v>90</v>
      </c>
      <c r="W1479" s="3" t="s">
        <v>44</v>
      </c>
      <c r="X1479" s="3" t="s">
        <v>91</v>
      </c>
      <c r="Y1479" s="3" t="s">
        <v>46</v>
      </c>
      <c r="Z1479" s="3" t="s">
        <v>2755</v>
      </c>
      <c r="AA1479" s="3" t="s">
        <v>2923</v>
      </c>
      <c r="AB1479" s="4">
        <v>3</v>
      </c>
      <c r="AC1479" s="12" t="s">
        <v>3123</v>
      </c>
      <c r="AD1479" s="10"/>
      <c r="AE1479" s="10"/>
      <c r="AF1479" s="4">
        <v>61387</v>
      </c>
      <c r="AG1479" s="4">
        <v>61.39</v>
      </c>
      <c r="AH1479" s="4">
        <v>11042000</v>
      </c>
    </row>
    <row r="1480" spans="1:34" ht="22" customHeight="1" x14ac:dyDescent="0.3">
      <c r="A1480" s="5">
        <v>42243</v>
      </c>
      <c r="B1480" s="6" t="s">
        <v>50</v>
      </c>
      <c r="C1480" s="6" t="s">
        <v>84</v>
      </c>
      <c r="D1480" s="6" t="s">
        <v>85</v>
      </c>
      <c r="E1480" s="6" t="s">
        <v>44</v>
      </c>
      <c r="F1480" s="6" t="s">
        <v>33</v>
      </c>
      <c r="G1480" s="7" t="s">
        <v>49</v>
      </c>
      <c r="H1480" s="7" t="s">
        <v>49</v>
      </c>
      <c r="I1480" s="6" t="s">
        <v>86</v>
      </c>
      <c r="J1480" s="6" t="s">
        <v>966</v>
      </c>
      <c r="K1480" s="7" t="s">
        <v>49</v>
      </c>
      <c r="L1480" s="6" t="s">
        <v>61</v>
      </c>
      <c r="M1480" s="6" t="s">
        <v>967</v>
      </c>
      <c r="N1480" s="7" t="s">
        <v>49</v>
      </c>
      <c r="O1480" s="7" t="s">
        <v>49</v>
      </c>
      <c r="P1480" s="6" t="s">
        <v>968</v>
      </c>
      <c r="Q1480" s="6" t="s">
        <v>39</v>
      </c>
      <c r="R1480" s="6" t="s">
        <v>60</v>
      </c>
      <c r="S1480" s="6" t="s">
        <v>61</v>
      </c>
      <c r="T1480" s="6" t="s">
        <v>62</v>
      </c>
      <c r="U1480" s="6" t="s">
        <v>56</v>
      </c>
      <c r="V1480" s="6" t="s">
        <v>90</v>
      </c>
      <c r="W1480" s="6" t="s">
        <v>44</v>
      </c>
      <c r="X1480" s="6" t="s">
        <v>91</v>
      </c>
      <c r="Y1480" s="6" t="s">
        <v>46</v>
      </c>
      <c r="Z1480" s="6" t="s">
        <v>1386</v>
      </c>
      <c r="AA1480" s="6" t="s">
        <v>2924</v>
      </c>
      <c r="AB1480" s="7">
        <v>1</v>
      </c>
      <c r="AC1480" s="12" t="s">
        <v>3123</v>
      </c>
      <c r="AD1480" s="7"/>
      <c r="AE1480" s="7"/>
      <c r="AF1480" s="7">
        <v>18800</v>
      </c>
      <c r="AG1480" s="7">
        <v>18.8</v>
      </c>
      <c r="AH1480" s="7">
        <v>156000</v>
      </c>
    </row>
    <row r="1481" spans="1:34" ht="22" customHeight="1" x14ac:dyDescent="0.3">
      <c r="A1481" s="5">
        <v>42240</v>
      </c>
      <c r="B1481" s="6" t="s">
        <v>50</v>
      </c>
      <c r="C1481" s="6" t="s">
        <v>32</v>
      </c>
      <c r="D1481" s="7" t="s">
        <v>49</v>
      </c>
      <c r="E1481" s="7" t="s">
        <v>49</v>
      </c>
      <c r="F1481" s="6" t="s">
        <v>33</v>
      </c>
      <c r="G1481" s="7" t="s">
        <v>49</v>
      </c>
      <c r="H1481" s="7" t="s">
        <v>49</v>
      </c>
      <c r="I1481" s="6" t="s">
        <v>34</v>
      </c>
      <c r="J1481" s="6" t="s">
        <v>2926</v>
      </c>
      <c r="K1481" s="6" t="s">
        <v>2927</v>
      </c>
      <c r="L1481" s="6" t="s">
        <v>2928</v>
      </c>
      <c r="M1481" s="7" t="s">
        <v>49</v>
      </c>
      <c r="N1481" s="7" t="s">
        <v>49</v>
      </c>
      <c r="O1481" s="7" t="s">
        <v>49</v>
      </c>
      <c r="P1481" s="6" t="s">
        <v>2929</v>
      </c>
      <c r="Q1481" s="6" t="s">
        <v>39</v>
      </c>
      <c r="R1481" s="6" t="s">
        <v>60</v>
      </c>
      <c r="S1481" s="6" t="s">
        <v>61</v>
      </c>
      <c r="T1481" s="6" t="s">
        <v>62</v>
      </c>
      <c r="U1481" s="6" t="s">
        <v>56</v>
      </c>
      <c r="V1481" s="6" t="s">
        <v>43</v>
      </c>
      <c r="W1481" s="6" t="s">
        <v>44</v>
      </c>
      <c r="X1481" s="6" t="s">
        <v>45</v>
      </c>
      <c r="Y1481" s="6" t="s">
        <v>46</v>
      </c>
      <c r="Z1481" s="6" t="s">
        <v>289</v>
      </c>
      <c r="AA1481" s="6" t="s">
        <v>2930</v>
      </c>
      <c r="AB1481" s="7">
        <v>11</v>
      </c>
      <c r="AC1481" s="12" t="s">
        <v>3123</v>
      </c>
      <c r="AD1481" s="7"/>
      <c r="AE1481" s="7"/>
      <c r="AF1481" s="7">
        <v>168350.01</v>
      </c>
      <c r="AG1481" s="7">
        <v>168.35</v>
      </c>
      <c r="AH1481" s="7">
        <v>399000</v>
      </c>
    </row>
    <row r="1482" spans="1:34" ht="22" customHeight="1" x14ac:dyDescent="0.3">
      <c r="A1482" s="5">
        <v>42236</v>
      </c>
      <c r="B1482" s="6" t="s">
        <v>50</v>
      </c>
      <c r="C1482" s="6" t="s">
        <v>32</v>
      </c>
      <c r="D1482" s="7" t="s">
        <v>49</v>
      </c>
      <c r="E1482" s="7" t="s">
        <v>49</v>
      </c>
      <c r="F1482" s="6" t="s">
        <v>33</v>
      </c>
      <c r="G1482" s="7" t="s">
        <v>49</v>
      </c>
      <c r="H1482" s="7" t="s">
        <v>49</v>
      </c>
      <c r="I1482" s="6" t="s">
        <v>34</v>
      </c>
      <c r="J1482" s="6" t="s">
        <v>2877</v>
      </c>
      <c r="K1482" s="6" t="s">
        <v>2878</v>
      </c>
      <c r="L1482" s="6" t="s">
        <v>664</v>
      </c>
      <c r="M1482" s="6" t="s">
        <v>103</v>
      </c>
      <c r="N1482" s="7" t="s">
        <v>49</v>
      </c>
      <c r="O1482" s="7" t="s">
        <v>49</v>
      </c>
      <c r="P1482" s="6" t="s">
        <v>2879</v>
      </c>
      <c r="Q1482" s="6" t="s">
        <v>2880</v>
      </c>
      <c r="R1482" s="6" t="s">
        <v>667</v>
      </c>
      <c r="S1482" s="6" t="s">
        <v>664</v>
      </c>
      <c r="T1482" s="6" t="s">
        <v>668</v>
      </c>
      <c r="U1482" s="6" t="s">
        <v>70</v>
      </c>
      <c r="V1482" s="6" t="s">
        <v>43</v>
      </c>
      <c r="W1482" s="6" t="s">
        <v>44</v>
      </c>
      <c r="X1482" s="6" t="s">
        <v>45</v>
      </c>
      <c r="Y1482" s="6" t="s">
        <v>46</v>
      </c>
      <c r="Z1482" s="6" t="s">
        <v>2933</v>
      </c>
      <c r="AA1482" s="6" t="s">
        <v>2934</v>
      </c>
      <c r="AB1482" s="7">
        <v>1</v>
      </c>
      <c r="AC1482" s="12" t="s">
        <v>3123</v>
      </c>
      <c r="AD1482" s="7"/>
      <c r="AE1482" s="7"/>
      <c r="AF1482" s="7">
        <v>17008</v>
      </c>
      <c r="AG1482" s="7">
        <v>17.010000000000002</v>
      </c>
      <c r="AH1482" s="7">
        <v>71700</v>
      </c>
    </row>
    <row r="1483" spans="1:34" ht="22" customHeight="1" x14ac:dyDescent="0.3">
      <c r="A1483" s="5">
        <v>42235</v>
      </c>
      <c r="B1483" s="6" t="s">
        <v>31</v>
      </c>
      <c r="C1483" s="6" t="s">
        <v>32</v>
      </c>
      <c r="D1483" s="7" t="s">
        <v>49</v>
      </c>
      <c r="E1483" s="7" t="s">
        <v>49</v>
      </c>
      <c r="F1483" s="6" t="s">
        <v>33</v>
      </c>
      <c r="G1483" s="7" t="s">
        <v>49</v>
      </c>
      <c r="H1483" s="7" t="s">
        <v>49</v>
      </c>
      <c r="I1483" s="6" t="s">
        <v>34</v>
      </c>
      <c r="J1483" s="6" t="s">
        <v>77</v>
      </c>
      <c r="K1483" s="6" t="s">
        <v>78</v>
      </c>
      <c r="L1483" s="6" t="s">
        <v>68</v>
      </c>
      <c r="M1483" s="6" t="s">
        <v>33</v>
      </c>
      <c r="N1483" s="7" t="s">
        <v>49</v>
      </c>
      <c r="O1483" s="7" t="s">
        <v>49</v>
      </c>
      <c r="P1483" s="6" t="s">
        <v>79</v>
      </c>
      <c r="Q1483" s="6" t="s">
        <v>39</v>
      </c>
      <c r="R1483" s="6" t="s">
        <v>67</v>
      </c>
      <c r="S1483" s="6" t="s">
        <v>68</v>
      </c>
      <c r="T1483" s="6" t="s">
        <v>69</v>
      </c>
      <c r="U1483" s="6" t="s">
        <v>70</v>
      </c>
      <c r="V1483" s="6" t="s">
        <v>43</v>
      </c>
      <c r="W1483" s="6" t="s">
        <v>44</v>
      </c>
      <c r="X1483" s="6" t="s">
        <v>45</v>
      </c>
      <c r="Y1483" s="6" t="s">
        <v>46</v>
      </c>
      <c r="Z1483" s="6" t="s">
        <v>480</v>
      </c>
      <c r="AA1483" s="6" t="s">
        <v>2936</v>
      </c>
      <c r="AB1483" s="7">
        <v>7</v>
      </c>
      <c r="AC1483" s="12" t="s">
        <v>3123</v>
      </c>
      <c r="AD1483" s="7"/>
      <c r="AE1483" s="7"/>
      <c r="AF1483" s="7">
        <v>86359</v>
      </c>
      <c r="AG1483" s="7">
        <v>86.36</v>
      </c>
      <c r="AH1483" s="7">
        <v>703000</v>
      </c>
    </row>
    <row r="1484" spans="1:34" ht="22" customHeight="1" x14ac:dyDescent="0.3">
      <c r="A1484" s="2">
        <v>42235</v>
      </c>
      <c r="B1484" s="3" t="s">
        <v>31</v>
      </c>
      <c r="C1484" s="3" t="s">
        <v>32</v>
      </c>
      <c r="D1484" s="4" t="s">
        <v>49</v>
      </c>
      <c r="E1484" s="4" t="s">
        <v>49</v>
      </c>
      <c r="F1484" s="3" t="s">
        <v>33</v>
      </c>
      <c r="G1484" s="4" t="s">
        <v>49</v>
      </c>
      <c r="H1484" s="4" t="s">
        <v>49</v>
      </c>
      <c r="I1484" s="3" t="s">
        <v>34</v>
      </c>
      <c r="J1484" s="3" t="s">
        <v>77</v>
      </c>
      <c r="K1484" s="3" t="s">
        <v>78</v>
      </c>
      <c r="L1484" s="3" t="s">
        <v>68</v>
      </c>
      <c r="M1484" s="3" t="s">
        <v>33</v>
      </c>
      <c r="N1484" s="4" t="s">
        <v>49</v>
      </c>
      <c r="O1484" s="4" t="s">
        <v>49</v>
      </c>
      <c r="P1484" s="3" t="s">
        <v>79</v>
      </c>
      <c r="Q1484" s="3" t="s">
        <v>39</v>
      </c>
      <c r="R1484" s="3" t="s">
        <v>67</v>
      </c>
      <c r="S1484" s="3" t="s">
        <v>68</v>
      </c>
      <c r="T1484" s="3" t="s">
        <v>69</v>
      </c>
      <c r="U1484" s="3" t="s">
        <v>70</v>
      </c>
      <c r="V1484" s="3" t="s">
        <v>43</v>
      </c>
      <c r="W1484" s="3" t="s">
        <v>44</v>
      </c>
      <c r="X1484" s="3" t="s">
        <v>45</v>
      </c>
      <c r="Y1484" s="3" t="s">
        <v>46</v>
      </c>
      <c r="Z1484" s="3" t="s">
        <v>270</v>
      </c>
      <c r="AA1484" s="3" t="s">
        <v>2937</v>
      </c>
      <c r="AB1484" s="4">
        <v>4</v>
      </c>
      <c r="AC1484" s="12" t="s">
        <v>3123</v>
      </c>
      <c r="AD1484" s="10"/>
      <c r="AE1484" s="10"/>
      <c r="AF1484" s="4">
        <v>17550</v>
      </c>
      <c r="AG1484" s="4">
        <v>17.55</v>
      </c>
      <c r="AH1484" s="4">
        <v>10905000</v>
      </c>
    </row>
    <row r="1485" spans="1:34" ht="22" customHeight="1" x14ac:dyDescent="0.3">
      <c r="A1485" s="2">
        <v>42235</v>
      </c>
      <c r="B1485" s="3" t="s">
        <v>31</v>
      </c>
      <c r="C1485" s="3" t="s">
        <v>32</v>
      </c>
      <c r="D1485" s="4" t="s">
        <v>49</v>
      </c>
      <c r="E1485" s="4" t="s">
        <v>49</v>
      </c>
      <c r="F1485" s="3" t="s">
        <v>33</v>
      </c>
      <c r="G1485" s="4" t="s">
        <v>49</v>
      </c>
      <c r="H1485" s="4" t="s">
        <v>49</v>
      </c>
      <c r="I1485" s="3" t="s">
        <v>34</v>
      </c>
      <c r="J1485" s="3" t="s">
        <v>77</v>
      </c>
      <c r="K1485" s="3" t="s">
        <v>78</v>
      </c>
      <c r="L1485" s="3" t="s">
        <v>68</v>
      </c>
      <c r="M1485" s="3" t="s">
        <v>33</v>
      </c>
      <c r="N1485" s="4" t="s">
        <v>49</v>
      </c>
      <c r="O1485" s="4" t="s">
        <v>49</v>
      </c>
      <c r="P1485" s="3" t="s">
        <v>79</v>
      </c>
      <c r="Q1485" s="3" t="s">
        <v>39</v>
      </c>
      <c r="R1485" s="3" t="s">
        <v>67</v>
      </c>
      <c r="S1485" s="3" t="s">
        <v>68</v>
      </c>
      <c r="T1485" s="3" t="s">
        <v>69</v>
      </c>
      <c r="U1485" s="3" t="s">
        <v>70</v>
      </c>
      <c r="V1485" s="3" t="s">
        <v>43</v>
      </c>
      <c r="W1485" s="3" t="s">
        <v>44</v>
      </c>
      <c r="X1485" s="3" t="s">
        <v>45</v>
      </c>
      <c r="Y1485" s="3" t="s">
        <v>46</v>
      </c>
      <c r="Z1485" s="3" t="s">
        <v>643</v>
      </c>
      <c r="AA1485" s="3" t="s">
        <v>2939</v>
      </c>
      <c r="AB1485" s="4">
        <v>2</v>
      </c>
      <c r="AC1485" s="12" t="s">
        <v>3123</v>
      </c>
      <c r="AD1485" s="10"/>
      <c r="AE1485" s="10"/>
      <c r="AF1485" s="4">
        <v>38640</v>
      </c>
      <c r="AG1485" s="4">
        <v>38.64</v>
      </c>
      <c r="AH1485" s="4">
        <v>806000</v>
      </c>
    </row>
    <row r="1486" spans="1:34" ht="22" customHeight="1" x14ac:dyDescent="0.3">
      <c r="A1486" s="2">
        <v>42235</v>
      </c>
      <c r="B1486" s="3" t="s">
        <v>31</v>
      </c>
      <c r="C1486" s="3" t="s">
        <v>32</v>
      </c>
      <c r="D1486" s="4" t="s">
        <v>49</v>
      </c>
      <c r="E1486" s="4" t="s">
        <v>49</v>
      </c>
      <c r="F1486" s="3" t="s">
        <v>33</v>
      </c>
      <c r="G1486" s="4" t="s">
        <v>49</v>
      </c>
      <c r="H1486" s="4" t="s">
        <v>49</v>
      </c>
      <c r="I1486" s="3" t="s">
        <v>34</v>
      </c>
      <c r="J1486" s="3" t="s">
        <v>77</v>
      </c>
      <c r="K1486" s="3" t="s">
        <v>78</v>
      </c>
      <c r="L1486" s="3" t="s">
        <v>68</v>
      </c>
      <c r="M1486" s="3" t="s">
        <v>33</v>
      </c>
      <c r="N1486" s="4" t="s">
        <v>49</v>
      </c>
      <c r="O1486" s="4" t="s">
        <v>49</v>
      </c>
      <c r="P1486" s="3" t="s">
        <v>79</v>
      </c>
      <c r="Q1486" s="3" t="s">
        <v>39</v>
      </c>
      <c r="R1486" s="3" t="s">
        <v>67</v>
      </c>
      <c r="S1486" s="3" t="s">
        <v>68</v>
      </c>
      <c r="T1486" s="3" t="s">
        <v>69</v>
      </c>
      <c r="U1486" s="3" t="s">
        <v>70</v>
      </c>
      <c r="V1486" s="3" t="s">
        <v>43</v>
      </c>
      <c r="W1486" s="3" t="s">
        <v>44</v>
      </c>
      <c r="X1486" s="3" t="s">
        <v>45</v>
      </c>
      <c r="Y1486" s="3" t="s">
        <v>46</v>
      </c>
      <c r="Z1486" s="3" t="s">
        <v>243</v>
      </c>
      <c r="AA1486" s="3" t="s">
        <v>2941</v>
      </c>
      <c r="AB1486" s="4">
        <v>2</v>
      </c>
      <c r="AC1486" s="12" t="s">
        <v>3123</v>
      </c>
      <c r="AD1486" s="10"/>
      <c r="AE1486" s="10"/>
      <c r="AF1486" s="4">
        <v>25940</v>
      </c>
      <c r="AG1486" s="4">
        <v>25.94</v>
      </c>
      <c r="AH1486" s="4">
        <v>508000</v>
      </c>
    </row>
    <row r="1487" spans="1:34" ht="22" customHeight="1" x14ac:dyDescent="0.3">
      <c r="A1487" s="5">
        <v>42235</v>
      </c>
      <c r="B1487" s="6" t="s">
        <v>31</v>
      </c>
      <c r="C1487" s="6" t="s">
        <v>32</v>
      </c>
      <c r="D1487" s="7" t="s">
        <v>49</v>
      </c>
      <c r="E1487" s="7" t="s">
        <v>49</v>
      </c>
      <c r="F1487" s="6" t="s">
        <v>33</v>
      </c>
      <c r="G1487" s="7" t="s">
        <v>49</v>
      </c>
      <c r="H1487" s="7" t="s">
        <v>49</v>
      </c>
      <c r="I1487" s="6" t="s">
        <v>34</v>
      </c>
      <c r="J1487" s="6" t="s">
        <v>77</v>
      </c>
      <c r="K1487" s="6" t="s">
        <v>78</v>
      </c>
      <c r="L1487" s="6" t="s">
        <v>68</v>
      </c>
      <c r="M1487" s="6" t="s">
        <v>33</v>
      </c>
      <c r="N1487" s="7" t="s">
        <v>49</v>
      </c>
      <c r="O1487" s="7" t="s">
        <v>49</v>
      </c>
      <c r="P1487" s="6" t="s">
        <v>79</v>
      </c>
      <c r="Q1487" s="6" t="s">
        <v>39</v>
      </c>
      <c r="R1487" s="6" t="s">
        <v>67</v>
      </c>
      <c r="S1487" s="6" t="s">
        <v>68</v>
      </c>
      <c r="T1487" s="6" t="s">
        <v>69</v>
      </c>
      <c r="U1487" s="6" t="s">
        <v>70</v>
      </c>
      <c r="V1487" s="6" t="s">
        <v>43</v>
      </c>
      <c r="W1487" s="6" t="s">
        <v>44</v>
      </c>
      <c r="X1487" s="6" t="s">
        <v>45</v>
      </c>
      <c r="Y1487" s="6" t="s">
        <v>46</v>
      </c>
      <c r="Z1487" s="6" t="s">
        <v>418</v>
      </c>
      <c r="AA1487" s="6" t="s">
        <v>2943</v>
      </c>
      <c r="AB1487" s="7">
        <v>2</v>
      </c>
      <c r="AC1487" s="12" t="s">
        <v>3123</v>
      </c>
      <c r="AD1487" s="7"/>
      <c r="AE1487" s="7"/>
      <c r="AF1487" s="7">
        <v>14658</v>
      </c>
      <c r="AG1487" s="7">
        <v>14.66</v>
      </c>
      <c r="AH1487" s="7">
        <v>1920000</v>
      </c>
    </row>
    <row r="1488" spans="1:34" ht="22" customHeight="1" x14ac:dyDescent="0.3">
      <c r="A1488" s="2">
        <v>42234</v>
      </c>
      <c r="B1488" s="3" t="s">
        <v>50</v>
      </c>
      <c r="C1488" s="3" t="s">
        <v>32</v>
      </c>
      <c r="D1488" s="4" t="s">
        <v>49</v>
      </c>
      <c r="E1488" s="4" t="s">
        <v>49</v>
      </c>
      <c r="F1488" s="3" t="s">
        <v>33</v>
      </c>
      <c r="G1488" s="4" t="s">
        <v>49</v>
      </c>
      <c r="H1488" s="4" t="s">
        <v>49</v>
      </c>
      <c r="I1488" s="3" t="s">
        <v>34</v>
      </c>
      <c r="J1488" s="3" t="s">
        <v>600</v>
      </c>
      <c r="K1488" s="4" t="s">
        <v>49</v>
      </c>
      <c r="L1488" s="3" t="s">
        <v>61</v>
      </c>
      <c r="M1488" s="3" t="s">
        <v>33</v>
      </c>
      <c r="N1488" s="4">
        <v>226137105.80000001</v>
      </c>
      <c r="O1488" s="4">
        <v>372933896.24000001</v>
      </c>
      <c r="P1488" s="3" t="s">
        <v>1997</v>
      </c>
      <c r="Q1488" s="3" t="s">
        <v>39</v>
      </c>
      <c r="R1488" s="3" t="s">
        <v>106</v>
      </c>
      <c r="S1488" s="3" t="s">
        <v>61</v>
      </c>
      <c r="T1488" s="3" t="s">
        <v>107</v>
      </c>
      <c r="U1488" s="3" t="s">
        <v>56</v>
      </c>
      <c r="V1488" s="3" t="s">
        <v>43</v>
      </c>
      <c r="W1488" s="3" t="s">
        <v>44</v>
      </c>
      <c r="X1488" s="3" t="s">
        <v>45</v>
      </c>
      <c r="Y1488" s="3" t="s">
        <v>46</v>
      </c>
      <c r="Z1488" s="3" t="s">
        <v>108</v>
      </c>
      <c r="AA1488" s="3" t="s">
        <v>2944</v>
      </c>
      <c r="AB1488" s="4">
        <v>4</v>
      </c>
      <c r="AC1488" s="12" t="s">
        <v>3123</v>
      </c>
      <c r="AD1488" s="10"/>
      <c r="AE1488" s="10"/>
      <c r="AF1488" s="4">
        <v>27360</v>
      </c>
      <c r="AG1488" s="4">
        <v>27.36</v>
      </c>
      <c r="AH1488" s="4">
        <v>187000</v>
      </c>
    </row>
    <row r="1489" spans="1:34" ht="22" customHeight="1" x14ac:dyDescent="0.3">
      <c r="A1489" s="5">
        <v>42234</v>
      </c>
      <c r="B1489" s="6" t="s">
        <v>50</v>
      </c>
      <c r="C1489" s="6" t="s">
        <v>32</v>
      </c>
      <c r="D1489" s="7" t="s">
        <v>49</v>
      </c>
      <c r="E1489" s="7" t="s">
        <v>49</v>
      </c>
      <c r="F1489" s="6" t="s">
        <v>33</v>
      </c>
      <c r="G1489" s="7" t="s">
        <v>49</v>
      </c>
      <c r="H1489" s="7" t="s">
        <v>49</v>
      </c>
      <c r="I1489" s="6" t="s">
        <v>34</v>
      </c>
      <c r="J1489" s="6" t="s">
        <v>166</v>
      </c>
      <c r="K1489" s="7" t="s">
        <v>49</v>
      </c>
      <c r="L1489" s="6" t="s">
        <v>61</v>
      </c>
      <c r="M1489" s="7" t="s">
        <v>49</v>
      </c>
      <c r="N1489" s="7" t="s">
        <v>49</v>
      </c>
      <c r="O1489" s="7" t="s">
        <v>49</v>
      </c>
      <c r="P1489" s="6" t="s">
        <v>167</v>
      </c>
      <c r="Q1489" s="6" t="s">
        <v>39</v>
      </c>
      <c r="R1489" s="6" t="s">
        <v>106</v>
      </c>
      <c r="S1489" s="6" t="s">
        <v>61</v>
      </c>
      <c r="T1489" s="6" t="s">
        <v>107</v>
      </c>
      <c r="U1489" s="6" t="s">
        <v>56</v>
      </c>
      <c r="V1489" s="6" t="s">
        <v>43</v>
      </c>
      <c r="W1489" s="6" t="s">
        <v>44</v>
      </c>
      <c r="X1489" s="6" t="s">
        <v>45</v>
      </c>
      <c r="Y1489" s="6" t="s">
        <v>46</v>
      </c>
      <c r="Z1489" s="6" t="s">
        <v>405</v>
      </c>
      <c r="AA1489" s="6" t="s">
        <v>2945</v>
      </c>
      <c r="AB1489" s="7">
        <v>4</v>
      </c>
      <c r="AC1489" s="12" t="s">
        <v>3123</v>
      </c>
      <c r="AD1489" s="7"/>
      <c r="AE1489" s="7"/>
      <c r="AF1489" s="7">
        <v>76320</v>
      </c>
      <c r="AG1489" s="7">
        <v>76.319999999999993</v>
      </c>
      <c r="AH1489" s="7">
        <v>109000</v>
      </c>
    </row>
    <row r="1490" spans="1:34" ht="22" customHeight="1" x14ac:dyDescent="0.3">
      <c r="A1490" s="2">
        <v>42234</v>
      </c>
      <c r="B1490" s="3" t="s">
        <v>50</v>
      </c>
      <c r="C1490" s="3" t="s">
        <v>84</v>
      </c>
      <c r="D1490" s="3" t="s">
        <v>85</v>
      </c>
      <c r="E1490" s="3" t="s">
        <v>44</v>
      </c>
      <c r="F1490" s="3" t="s">
        <v>33</v>
      </c>
      <c r="G1490" s="4" t="s">
        <v>49</v>
      </c>
      <c r="H1490" s="4" t="s">
        <v>49</v>
      </c>
      <c r="I1490" s="3" t="s">
        <v>86</v>
      </c>
      <c r="J1490" s="3" t="s">
        <v>878</v>
      </c>
      <c r="K1490" s="4" t="s">
        <v>49</v>
      </c>
      <c r="L1490" s="3" t="s">
        <v>61</v>
      </c>
      <c r="M1490" s="4" t="s">
        <v>49</v>
      </c>
      <c r="N1490" s="4" t="s">
        <v>49</v>
      </c>
      <c r="O1490" s="4" t="s">
        <v>49</v>
      </c>
      <c r="P1490" s="3" t="s">
        <v>879</v>
      </c>
      <c r="Q1490" s="3" t="s">
        <v>39</v>
      </c>
      <c r="R1490" s="3" t="s">
        <v>310</v>
      </c>
      <c r="S1490" s="3" t="s">
        <v>307</v>
      </c>
      <c r="T1490" s="3" t="s">
        <v>311</v>
      </c>
      <c r="U1490" s="3" t="s">
        <v>56</v>
      </c>
      <c r="V1490" s="3" t="s">
        <v>90</v>
      </c>
      <c r="W1490" s="3" t="s">
        <v>44</v>
      </c>
      <c r="X1490" s="3" t="s">
        <v>91</v>
      </c>
      <c r="Y1490" s="3" t="s">
        <v>46</v>
      </c>
      <c r="Z1490" s="3" t="s">
        <v>63</v>
      </c>
      <c r="AA1490" s="3" t="s">
        <v>2946</v>
      </c>
      <c r="AB1490" s="4">
        <v>2</v>
      </c>
      <c r="AC1490" s="12" t="s">
        <v>3123</v>
      </c>
      <c r="AD1490" s="10"/>
      <c r="AE1490" s="10"/>
      <c r="AF1490" s="4">
        <v>20120</v>
      </c>
      <c r="AG1490" s="4">
        <v>20.12</v>
      </c>
      <c r="AH1490" s="4">
        <v>1145000</v>
      </c>
    </row>
    <row r="1491" spans="1:34" ht="22" customHeight="1" x14ac:dyDescent="0.3">
      <c r="A1491" s="5">
        <v>42234</v>
      </c>
      <c r="B1491" s="6" t="s">
        <v>50</v>
      </c>
      <c r="C1491" s="6" t="s">
        <v>84</v>
      </c>
      <c r="D1491" s="6" t="s">
        <v>85</v>
      </c>
      <c r="E1491" s="6" t="s">
        <v>44</v>
      </c>
      <c r="F1491" s="6" t="s">
        <v>33</v>
      </c>
      <c r="G1491" s="7" t="s">
        <v>49</v>
      </c>
      <c r="H1491" s="7" t="s">
        <v>49</v>
      </c>
      <c r="I1491" s="6" t="s">
        <v>86</v>
      </c>
      <c r="J1491" s="6" t="s">
        <v>769</v>
      </c>
      <c r="K1491" s="7" t="s">
        <v>49</v>
      </c>
      <c r="L1491" s="6" t="s">
        <v>61</v>
      </c>
      <c r="M1491" s="6" t="s">
        <v>770</v>
      </c>
      <c r="N1491" s="7">
        <v>2539385563.1900001</v>
      </c>
      <c r="O1491" s="7" t="s">
        <v>49</v>
      </c>
      <c r="P1491" s="6" t="s">
        <v>771</v>
      </c>
      <c r="Q1491" s="6" t="s">
        <v>39</v>
      </c>
      <c r="R1491" s="6" t="s">
        <v>106</v>
      </c>
      <c r="S1491" s="6" t="s">
        <v>61</v>
      </c>
      <c r="T1491" s="6" t="s">
        <v>107</v>
      </c>
      <c r="U1491" s="6" t="s">
        <v>56</v>
      </c>
      <c r="V1491" s="6" t="s">
        <v>90</v>
      </c>
      <c r="W1491" s="6" t="s">
        <v>44</v>
      </c>
      <c r="X1491" s="6" t="s">
        <v>91</v>
      </c>
      <c r="Y1491" s="6" t="s">
        <v>46</v>
      </c>
      <c r="Z1491" s="6" t="s">
        <v>92</v>
      </c>
      <c r="AA1491" s="6" t="s">
        <v>2727</v>
      </c>
      <c r="AB1491" s="7">
        <v>1</v>
      </c>
      <c r="AC1491" s="12" t="s">
        <v>3123</v>
      </c>
      <c r="AD1491" s="7"/>
      <c r="AE1491" s="7"/>
      <c r="AF1491" s="7">
        <v>16680</v>
      </c>
      <c r="AG1491" s="7">
        <v>16.68</v>
      </c>
      <c r="AH1491" s="7">
        <v>47700</v>
      </c>
    </row>
    <row r="1492" spans="1:34" ht="22" customHeight="1" x14ac:dyDescent="0.3">
      <c r="A1492" s="5">
        <v>42229</v>
      </c>
      <c r="B1492" s="6" t="s">
        <v>50</v>
      </c>
      <c r="C1492" s="6" t="s">
        <v>32</v>
      </c>
      <c r="D1492" s="7" t="s">
        <v>49</v>
      </c>
      <c r="E1492" s="7" t="s">
        <v>49</v>
      </c>
      <c r="F1492" s="6" t="s">
        <v>33</v>
      </c>
      <c r="G1492" s="7" t="s">
        <v>49</v>
      </c>
      <c r="H1492" s="7" t="s">
        <v>49</v>
      </c>
      <c r="I1492" s="6" t="s">
        <v>34</v>
      </c>
      <c r="J1492" s="6" t="s">
        <v>1924</v>
      </c>
      <c r="K1492" s="7" t="s">
        <v>49</v>
      </c>
      <c r="L1492" s="6" t="s">
        <v>133</v>
      </c>
      <c r="M1492" s="6" t="s">
        <v>770</v>
      </c>
      <c r="N1492" s="7" t="s">
        <v>49</v>
      </c>
      <c r="O1492" s="7" t="s">
        <v>49</v>
      </c>
      <c r="P1492" s="6" t="s">
        <v>1925</v>
      </c>
      <c r="Q1492" s="6" t="s">
        <v>39</v>
      </c>
      <c r="R1492" s="6" t="s">
        <v>337</v>
      </c>
      <c r="S1492" s="6" t="s">
        <v>97</v>
      </c>
      <c r="T1492" s="6" t="s">
        <v>338</v>
      </c>
      <c r="U1492" s="6" t="s">
        <v>99</v>
      </c>
      <c r="V1492" s="6" t="s">
        <v>43</v>
      </c>
      <c r="W1492" s="6" t="s">
        <v>44</v>
      </c>
      <c r="X1492" s="6" t="s">
        <v>45</v>
      </c>
      <c r="Y1492" s="6" t="s">
        <v>46</v>
      </c>
      <c r="Z1492" s="6" t="s">
        <v>2947</v>
      </c>
      <c r="AA1492" s="6" t="s">
        <v>2948</v>
      </c>
      <c r="AB1492" s="7">
        <v>1</v>
      </c>
      <c r="AC1492" s="12" t="s">
        <v>3123</v>
      </c>
      <c r="AD1492" s="7"/>
      <c r="AE1492" s="7"/>
      <c r="AF1492" s="7">
        <v>13282</v>
      </c>
      <c r="AG1492" s="7">
        <v>13.28</v>
      </c>
      <c r="AH1492" s="7">
        <v>43200</v>
      </c>
    </row>
    <row r="1493" spans="1:34" ht="22" customHeight="1" x14ac:dyDescent="0.3">
      <c r="A1493" s="2">
        <v>42229</v>
      </c>
      <c r="B1493" s="3" t="s">
        <v>50</v>
      </c>
      <c r="C1493" s="3" t="s">
        <v>32</v>
      </c>
      <c r="D1493" s="4" t="s">
        <v>49</v>
      </c>
      <c r="E1493" s="4" t="s">
        <v>49</v>
      </c>
      <c r="F1493" s="3" t="s">
        <v>33</v>
      </c>
      <c r="G1493" s="4" t="s">
        <v>49</v>
      </c>
      <c r="H1493" s="4" t="s">
        <v>49</v>
      </c>
      <c r="I1493" s="3" t="s">
        <v>34</v>
      </c>
      <c r="J1493" s="3" t="s">
        <v>578</v>
      </c>
      <c r="K1493" s="3" t="s">
        <v>488</v>
      </c>
      <c r="L1493" s="3" t="s">
        <v>61</v>
      </c>
      <c r="M1493" s="3" t="s">
        <v>33</v>
      </c>
      <c r="N1493" s="9">
        <v>263672638</v>
      </c>
      <c r="O1493" s="4" t="s">
        <v>49</v>
      </c>
      <c r="P1493" s="3" t="s">
        <v>579</v>
      </c>
      <c r="Q1493" s="3" t="s">
        <v>39</v>
      </c>
      <c r="R1493" s="3" t="s">
        <v>60</v>
      </c>
      <c r="S1493" s="3" t="s">
        <v>61</v>
      </c>
      <c r="T1493" s="3" t="s">
        <v>62</v>
      </c>
      <c r="U1493" s="3" t="s">
        <v>56</v>
      </c>
      <c r="V1493" s="3" t="s">
        <v>43</v>
      </c>
      <c r="W1493" s="3" t="s">
        <v>44</v>
      </c>
      <c r="X1493" s="3" t="s">
        <v>45</v>
      </c>
      <c r="Y1493" s="3" t="s">
        <v>46</v>
      </c>
      <c r="Z1493" s="3" t="s">
        <v>580</v>
      </c>
      <c r="AA1493" s="3" t="s">
        <v>2949</v>
      </c>
      <c r="AB1493" s="4">
        <v>1</v>
      </c>
      <c r="AC1493" s="12" t="s">
        <v>3123</v>
      </c>
      <c r="AD1493" s="10"/>
      <c r="AE1493" s="10"/>
      <c r="AF1493" s="4">
        <v>16760</v>
      </c>
      <c r="AG1493" s="4">
        <v>16.760000000000002</v>
      </c>
      <c r="AH1493" s="4">
        <v>243000</v>
      </c>
    </row>
    <row r="1494" spans="1:34" ht="22" customHeight="1" x14ac:dyDescent="0.3">
      <c r="A1494" s="5">
        <v>42229</v>
      </c>
      <c r="B1494" s="6" t="s">
        <v>50</v>
      </c>
      <c r="C1494" s="6" t="s">
        <v>32</v>
      </c>
      <c r="D1494" s="7" t="s">
        <v>49</v>
      </c>
      <c r="E1494" s="7" t="s">
        <v>49</v>
      </c>
      <c r="F1494" s="6" t="s">
        <v>33</v>
      </c>
      <c r="G1494" s="7" t="s">
        <v>49</v>
      </c>
      <c r="H1494" s="7" t="s">
        <v>49</v>
      </c>
      <c r="I1494" s="6" t="s">
        <v>34</v>
      </c>
      <c r="J1494" s="6" t="s">
        <v>278</v>
      </c>
      <c r="K1494" s="7" t="s">
        <v>49</v>
      </c>
      <c r="L1494" s="7" t="s">
        <v>49</v>
      </c>
      <c r="M1494" s="6" t="s">
        <v>33</v>
      </c>
      <c r="N1494" s="7">
        <v>760485634</v>
      </c>
      <c r="O1494" s="7" t="s">
        <v>49</v>
      </c>
      <c r="P1494" s="6" t="s">
        <v>279</v>
      </c>
      <c r="Q1494" s="6" t="s">
        <v>39</v>
      </c>
      <c r="R1494" s="6" t="s">
        <v>60</v>
      </c>
      <c r="S1494" s="6" t="s">
        <v>61</v>
      </c>
      <c r="T1494" s="6" t="s">
        <v>62</v>
      </c>
      <c r="U1494" s="6" t="s">
        <v>56</v>
      </c>
      <c r="V1494" s="6" t="s">
        <v>43</v>
      </c>
      <c r="W1494" s="6" t="s">
        <v>44</v>
      </c>
      <c r="X1494" s="6" t="s">
        <v>45</v>
      </c>
      <c r="Y1494" s="6" t="s">
        <v>46</v>
      </c>
      <c r="Z1494" s="6" t="s">
        <v>1804</v>
      </c>
      <c r="AA1494" s="6" t="s">
        <v>2950</v>
      </c>
      <c r="AB1494" s="7">
        <v>3</v>
      </c>
      <c r="AC1494" s="12" t="s">
        <v>3123</v>
      </c>
      <c r="AD1494" s="7"/>
      <c r="AE1494" s="7"/>
      <c r="AF1494" s="7">
        <v>30210</v>
      </c>
      <c r="AG1494" s="7">
        <v>30.21</v>
      </c>
      <c r="AH1494" s="7">
        <v>1403000</v>
      </c>
    </row>
    <row r="1495" spans="1:34" ht="22" customHeight="1" x14ac:dyDescent="0.3">
      <c r="A1495" s="5">
        <v>42229</v>
      </c>
      <c r="B1495" s="6" t="s">
        <v>50</v>
      </c>
      <c r="C1495" s="6" t="s">
        <v>32</v>
      </c>
      <c r="D1495" s="7" t="s">
        <v>49</v>
      </c>
      <c r="E1495" s="7" t="s">
        <v>49</v>
      </c>
      <c r="F1495" s="6" t="s">
        <v>33</v>
      </c>
      <c r="G1495" s="7" t="s">
        <v>49</v>
      </c>
      <c r="H1495" s="7" t="s">
        <v>49</v>
      </c>
      <c r="I1495" s="6" t="s">
        <v>34</v>
      </c>
      <c r="J1495" s="6" t="s">
        <v>1969</v>
      </c>
      <c r="K1495" s="6" t="s">
        <v>818</v>
      </c>
      <c r="L1495" s="6" t="s">
        <v>61</v>
      </c>
      <c r="M1495" s="6" t="s">
        <v>1272</v>
      </c>
      <c r="N1495" s="8">
        <v>344101093</v>
      </c>
      <c r="O1495" s="7" t="s">
        <v>49</v>
      </c>
      <c r="P1495" s="6" t="s">
        <v>1970</v>
      </c>
      <c r="Q1495" s="6" t="s">
        <v>39</v>
      </c>
      <c r="R1495" s="6" t="s">
        <v>60</v>
      </c>
      <c r="S1495" s="6" t="s">
        <v>61</v>
      </c>
      <c r="T1495" s="6" t="s">
        <v>62</v>
      </c>
      <c r="U1495" s="6" t="s">
        <v>56</v>
      </c>
      <c r="V1495" s="6" t="s">
        <v>43</v>
      </c>
      <c r="W1495" s="6" t="s">
        <v>44</v>
      </c>
      <c r="X1495" s="6" t="s">
        <v>45</v>
      </c>
      <c r="Y1495" s="6" t="s">
        <v>46</v>
      </c>
      <c r="Z1495" s="6" t="s">
        <v>580</v>
      </c>
      <c r="AA1495" s="6" t="s">
        <v>2952</v>
      </c>
      <c r="AB1495" s="7">
        <v>1</v>
      </c>
      <c r="AC1495" s="12" t="s">
        <v>3123</v>
      </c>
      <c r="AD1495" s="7"/>
      <c r="AE1495" s="7"/>
      <c r="AF1495" s="7">
        <v>16800</v>
      </c>
      <c r="AG1495" s="7">
        <v>16.8</v>
      </c>
      <c r="AH1495" s="7">
        <v>243000</v>
      </c>
    </row>
    <row r="1496" spans="1:34" ht="22" customHeight="1" x14ac:dyDescent="0.3">
      <c r="A1496" s="2">
        <v>42228</v>
      </c>
      <c r="B1496" s="3" t="s">
        <v>50</v>
      </c>
      <c r="C1496" s="3" t="s">
        <v>84</v>
      </c>
      <c r="D1496" s="3" t="s">
        <v>85</v>
      </c>
      <c r="E1496" s="3" t="s">
        <v>44</v>
      </c>
      <c r="F1496" s="3" t="s">
        <v>33</v>
      </c>
      <c r="G1496" s="4" t="s">
        <v>49</v>
      </c>
      <c r="H1496" s="4" t="s">
        <v>49</v>
      </c>
      <c r="I1496" s="3" t="s">
        <v>86</v>
      </c>
      <c r="J1496" s="3" t="s">
        <v>902</v>
      </c>
      <c r="K1496" s="4" t="s">
        <v>49</v>
      </c>
      <c r="L1496" s="4" t="s">
        <v>49</v>
      </c>
      <c r="M1496" s="4" t="s">
        <v>49</v>
      </c>
      <c r="N1496" s="4" t="s">
        <v>49</v>
      </c>
      <c r="O1496" s="4" t="s">
        <v>49</v>
      </c>
      <c r="P1496" s="3" t="s">
        <v>903</v>
      </c>
      <c r="Q1496" s="3" t="s">
        <v>39</v>
      </c>
      <c r="R1496" s="3" t="s">
        <v>96</v>
      </c>
      <c r="S1496" s="3" t="s">
        <v>97</v>
      </c>
      <c r="T1496" s="3" t="s">
        <v>98</v>
      </c>
      <c r="U1496" s="3" t="s">
        <v>99</v>
      </c>
      <c r="V1496" s="3" t="s">
        <v>90</v>
      </c>
      <c r="W1496" s="3" t="s">
        <v>44</v>
      </c>
      <c r="X1496" s="3" t="s">
        <v>91</v>
      </c>
      <c r="Y1496" s="3" t="s">
        <v>46</v>
      </c>
      <c r="Z1496" s="3" t="s">
        <v>781</v>
      </c>
      <c r="AA1496" s="3" t="s">
        <v>2953</v>
      </c>
      <c r="AB1496" s="4">
        <v>1</v>
      </c>
      <c r="AC1496" s="12" t="s">
        <v>3123</v>
      </c>
      <c r="AD1496" s="10"/>
      <c r="AE1496" s="10"/>
      <c r="AF1496" s="4">
        <v>17028</v>
      </c>
      <c r="AG1496" s="4">
        <v>17.03</v>
      </c>
      <c r="AH1496" s="4">
        <v>58800</v>
      </c>
    </row>
    <row r="1497" spans="1:34" ht="22" customHeight="1" x14ac:dyDescent="0.3">
      <c r="A1497" s="5">
        <v>42228</v>
      </c>
      <c r="B1497" s="6" t="s">
        <v>50</v>
      </c>
      <c r="C1497" s="6" t="s">
        <v>84</v>
      </c>
      <c r="D1497" s="6" t="s">
        <v>85</v>
      </c>
      <c r="E1497" s="6" t="s">
        <v>44</v>
      </c>
      <c r="F1497" s="6" t="s">
        <v>33</v>
      </c>
      <c r="G1497" s="7" t="s">
        <v>49</v>
      </c>
      <c r="H1497" s="7" t="s">
        <v>49</v>
      </c>
      <c r="I1497" s="6" t="s">
        <v>86</v>
      </c>
      <c r="J1497" s="6" t="s">
        <v>286</v>
      </c>
      <c r="K1497" s="7" t="s">
        <v>49</v>
      </c>
      <c r="L1497" s="6" t="s">
        <v>1778</v>
      </c>
      <c r="M1497" s="7" t="s">
        <v>49</v>
      </c>
      <c r="N1497" s="7" t="s">
        <v>49</v>
      </c>
      <c r="O1497" s="7" t="s">
        <v>49</v>
      </c>
      <c r="P1497" s="6" t="s">
        <v>1779</v>
      </c>
      <c r="Q1497" s="6" t="s">
        <v>39</v>
      </c>
      <c r="R1497" s="6" t="s">
        <v>96</v>
      </c>
      <c r="S1497" s="6" t="s">
        <v>97</v>
      </c>
      <c r="T1497" s="6" t="s">
        <v>98</v>
      </c>
      <c r="U1497" s="6" t="s">
        <v>99</v>
      </c>
      <c r="V1497" s="6" t="s">
        <v>90</v>
      </c>
      <c r="W1497" s="6" t="s">
        <v>44</v>
      </c>
      <c r="X1497" s="6" t="s">
        <v>91</v>
      </c>
      <c r="Y1497" s="6" t="s">
        <v>46</v>
      </c>
      <c r="Z1497" s="6" t="s">
        <v>2954</v>
      </c>
      <c r="AA1497" s="6" t="s">
        <v>2955</v>
      </c>
      <c r="AB1497" s="7">
        <v>1</v>
      </c>
      <c r="AC1497" s="12" t="s">
        <v>3123</v>
      </c>
      <c r="AD1497" s="7"/>
      <c r="AE1497" s="7"/>
      <c r="AF1497" s="7">
        <v>16946</v>
      </c>
      <c r="AG1497" s="7">
        <v>16.95</v>
      </c>
      <c r="AH1497" s="7">
        <v>51000</v>
      </c>
    </row>
    <row r="1498" spans="1:34" ht="22" customHeight="1" x14ac:dyDescent="0.3">
      <c r="A1498" s="5">
        <v>42227</v>
      </c>
      <c r="B1498" s="6" t="s">
        <v>50</v>
      </c>
      <c r="C1498" s="6" t="s">
        <v>84</v>
      </c>
      <c r="D1498" s="6" t="s">
        <v>85</v>
      </c>
      <c r="E1498" s="6" t="s">
        <v>44</v>
      </c>
      <c r="F1498" s="6" t="s">
        <v>33</v>
      </c>
      <c r="G1498" s="7" t="s">
        <v>49</v>
      </c>
      <c r="H1498" s="7" t="s">
        <v>49</v>
      </c>
      <c r="I1498" s="6" t="s">
        <v>86</v>
      </c>
      <c r="J1498" s="6" t="s">
        <v>1969</v>
      </c>
      <c r="K1498" s="6" t="s">
        <v>818</v>
      </c>
      <c r="L1498" s="6" t="s">
        <v>61</v>
      </c>
      <c r="M1498" s="6" t="s">
        <v>1272</v>
      </c>
      <c r="N1498" s="8">
        <v>344101093</v>
      </c>
      <c r="O1498" s="7" t="s">
        <v>49</v>
      </c>
      <c r="P1498" s="6" t="s">
        <v>1970</v>
      </c>
      <c r="Q1498" s="6" t="s">
        <v>39</v>
      </c>
      <c r="R1498" s="6" t="s">
        <v>60</v>
      </c>
      <c r="S1498" s="6" t="s">
        <v>61</v>
      </c>
      <c r="T1498" s="6" t="s">
        <v>62</v>
      </c>
      <c r="U1498" s="6" t="s">
        <v>56</v>
      </c>
      <c r="V1498" s="6" t="s">
        <v>90</v>
      </c>
      <c r="W1498" s="6" t="s">
        <v>44</v>
      </c>
      <c r="X1498" s="6" t="s">
        <v>91</v>
      </c>
      <c r="Y1498" s="6" t="s">
        <v>46</v>
      </c>
      <c r="Z1498" s="6" t="s">
        <v>256</v>
      </c>
      <c r="AA1498" s="6" t="s">
        <v>2957</v>
      </c>
      <c r="AB1498" s="7">
        <v>1</v>
      </c>
      <c r="AC1498" s="12" t="s">
        <v>3123</v>
      </c>
      <c r="AD1498" s="7"/>
      <c r="AE1498" s="7"/>
      <c r="AF1498" s="7">
        <v>16840</v>
      </c>
      <c r="AG1498" s="7">
        <v>16.84</v>
      </c>
      <c r="AH1498" s="7">
        <v>115000</v>
      </c>
    </row>
    <row r="1499" spans="1:34" ht="22" customHeight="1" x14ac:dyDescent="0.3">
      <c r="A1499" s="5">
        <v>42226</v>
      </c>
      <c r="B1499" s="6" t="s">
        <v>50</v>
      </c>
      <c r="C1499" s="6" t="s">
        <v>32</v>
      </c>
      <c r="D1499" s="7" t="s">
        <v>49</v>
      </c>
      <c r="E1499" s="7" t="s">
        <v>49</v>
      </c>
      <c r="F1499" s="6" t="s">
        <v>33</v>
      </c>
      <c r="G1499" s="7" t="s">
        <v>49</v>
      </c>
      <c r="H1499" s="7" t="s">
        <v>49</v>
      </c>
      <c r="I1499" s="6" t="s">
        <v>34</v>
      </c>
      <c r="J1499" s="6" t="s">
        <v>2222</v>
      </c>
      <c r="K1499" s="6" t="s">
        <v>2223</v>
      </c>
      <c r="L1499" s="6" t="s">
        <v>61</v>
      </c>
      <c r="M1499" s="7" t="s">
        <v>49</v>
      </c>
      <c r="N1499" s="8">
        <v>119026639</v>
      </c>
      <c r="O1499" s="7" t="s">
        <v>49</v>
      </c>
      <c r="P1499" s="6" t="s">
        <v>2224</v>
      </c>
      <c r="Q1499" s="6" t="s">
        <v>39</v>
      </c>
      <c r="R1499" s="6" t="s">
        <v>60</v>
      </c>
      <c r="S1499" s="6" t="s">
        <v>61</v>
      </c>
      <c r="T1499" s="6" t="s">
        <v>62</v>
      </c>
      <c r="U1499" s="6" t="s">
        <v>56</v>
      </c>
      <c r="V1499" s="6" t="s">
        <v>43</v>
      </c>
      <c r="W1499" s="6" t="s">
        <v>44</v>
      </c>
      <c r="X1499" s="6" t="s">
        <v>45</v>
      </c>
      <c r="Y1499" s="6" t="s">
        <v>46</v>
      </c>
      <c r="Z1499" s="6" t="s">
        <v>2225</v>
      </c>
      <c r="AA1499" s="6" t="s">
        <v>2959</v>
      </c>
      <c r="AB1499" s="7">
        <v>1</v>
      </c>
      <c r="AC1499" s="12" t="s">
        <v>3123</v>
      </c>
      <c r="AD1499" s="7"/>
      <c r="AE1499" s="7"/>
      <c r="AF1499" s="7">
        <v>3360</v>
      </c>
      <c r="AG1499" s="7">
        <v>3.36</v>
      </c>
      <c r="AH1499" s="7">
        <v>65300</v>
      </c>
    </row>
    <row r="1500" spans="1:34" ht="22" customHeight="1" x14ac:dyDescent="0.3">
      <c r="A1500" s="2">
        <v>42226</v>
      </c>
      <c r="B1500" s="3" t="s">
        <v>50</v>
      </c>
      <c r="C1500" s="3" t="s">
        <v>32</v>
      </c>
      <c r="D1500" s="4" t="s">
        <v>49</v>
      </c>
      <c r="E1500" s="4" t="s">
        <v>49</v>
      </c>
      <c r="F1500" s="3" t="s">
        <v>33</v>
      </c>
      <c r="G1500" s="4" t="s">
        <v>49</v>
      </c>
      <c r="H1500" s="4" t="s">
        <v>49</v>
      </c>
      <c r="I1500" s="3" t="s">
        <v>34</v>
      </c>
      <c r="J1500" s="3" t="s">
        <v>600</v>
      </c>
      <c r="K1500" s="4" t="s">
        <v>49</v>
      </c>
      <c r="L1500" s="3" t="s">
        <v>61</v>
      </c>
      <c r="M1500" s="3" t="s">
        <v>33</v>
      </c>
      <c r="N1500" s="4">
        <v>226137105.80000001</v>
      </c>
      <c r="O1500" s="4">
        <v>372933896.24000001</v>
      </c>
      <c r="P1500" s="3" t="s">
        <v>1997</v>
      </c>
      <c r="Q1500" s="3" t="s">
        <v>39</v>
      </c>
      <c r="R1500" s="3" t="s">
        <v>106</v>
      </c>
      <c r="S1500" s="3" t="s">
        <v>61</v>
      </c>
      <c r="T1500" s="3" t="s">
        <v>107</v>
      </c>
      <c r="U1500" s="3" t="s">
        <v>56</v>
      </c>
      <c r="V1500" s="3" t="s">
        <v>43</v>
      </c>
      <c r="W1500" s="3" t="s">
        <v>44</v>
      </c>
      <c r="X1500" s="3" t="s">
        <v>45</v>
      </c>
      <c r="Y1500" s="3" t="s">
        <v>46</v>
      </c>
      <c r="Z1500" s="3" t="s">
        <v>108</v>
      </c>
      <c r="AA1500" s="3" t="s">
        <v>2960</v>
      </c>
      <c r="AB1500" s="4">
        <v>2</v>
      </c>
      <c r="AC1500" s="12" t="s">
        <v>3123</v>
      </c>
      <c r="AD1500" s="10"/>
      <c r="AE1500" s="10"/>
      <c r="AF1500" s="4">
        <v>13680</v>
      </c>
      <c r="AG1500" s="4">
        <v>13.68</v>
      </c>
      <c r="AH1500" s="4">
        <v>93500</v>
      </c>
    </row>
    <row r="1501" spans="1:34" ht="22" customHeight="1" x14ac:dyDescent="0.3">
      <c r="A1501" s="5">
        <v>42221</v>
      </c>
      <c r="B1501" s="6" t="s">
        <v>31</v>
      </c>
      <c r="C1501" s="6" t="s">
        <v>32</v>
      </c>
      <c r="D1501" s="7" t="s">
        <v>49</v>
      </c>
      <c r="E1501" s="7" t="s">
        <v>49</v>
      </c>
      <c r="F1501" s="6" t="s">
        <v>33</v>
      </c>
      <c r="G1501" s="7" t="s">
        <v>49</v>
      </c>
      <c r="H1501" s="7" t="s">
        <v>49</v>
      </c>
      <c r="I1501" s="6" t="s">
        <v>34</v>
      </c>
      <c r="J1501" s="6" t="s">
        <v>77</v>
      </c>
      <c r="K1501" s="6" t="s">
        <v>78</v>
      </c>
      <c r="L1501" s="6" t="s">
        <v>68</v>
      </c>
      <c r="M1501" s="6" t="s">
        <v>33</v>
      </c>
      <c r="N1501" s="7" t="s">
        <v>49</v>
      </c>
      <c r="O1501" s="7" t="s">
        <v>49</v>
      </c>
      <c r="P1501" s="6" t="s">
        <v>79</v>
      </c>
      <c r="Q1501" s="6" t="s">
        <v>39</v>
      </c>
      <c r="R1501" s="6" t="s">
        <v>67</v>
      </c>
      <c r="S1501" s="6" t="s">
        <v>68</v>
      </c>
      <c r="T1501" s="6" t="s">
        <v>69</v>
      </c>
      <c r="U1501" s="6" t="s">
        <v>70</v>
      </c>
      <c r="V1501" s="6" t="s">
        <v>43</v>
      </c>
      <c r="W1501" s="6" t="s">
        <v>44</v>
      </c>
      <c r="X1501" s="6" t="s">
        <v>45</v>
      </c>
      <c r="Y1501" s="6" t="s">
        <v>46</v>
      </c>
      <c r="Z1501" s="6" t="s">
        <v>270</v>
      </c>
      <c r="AA1501" s="6" t="s">
        <v>2965</v>
      </c>
      <c r="AB1501" s="7">
        <v>4</v>
      </c>
      <c r="AC1501" s="12" t="s">
        <v>3123</v>
      </c>
      <c r="AD1501" s="7"/>
      <c r="AE1501" s="7"/>
      <c r="AF1501" s="7">
        <v>35100</v>
      </c>
      <c r="AG1501" s="7">
        <v>35.1</v>
      </c>
      <c r="AH1501" s="7">
        <v>21810000</v>
      </c>
    </row>
    <row r="1502" spans="1:34" ht="22" customHeight="1" x14ac:dyDescent="0.3">
      <c r="A1502" s="2">
        <v>42221</v>
      </c>
      <c r="B1502" s="3" t="s">
        <v>31</v>
      </c>
      <c r="C1502" s="3" t="s">
        <v>32</v>
      </c>
      <c r="D1502" s="4" t="s">
        <v>49</v>
      </c>
      <c r="E1502" s="4" t="s">
        <v>49</v>
      </c>
      <c r="F1502" s="3" t="s">
        <v>33</v>
      </c>
      <c r="G1502" s="4" t="s">
        <v>49</v>
      </c>
      <c r="H1502" s="4" t="s">
        <v>49</v>
      </c>
      <c r="I1502" s="3" t="s">
        <v>34</v>
      </c>
      <c r="J1502" s="3" t="s">
        <v>65</v>
      </c>
      <c r="K1502" s="4" t="s">
        <v>49</v>
      </c>
      <c r="L1502" s="4" t="s">
        <v>49</v>
      </c>
      <c r="M1502" s="3" t="s">
        <v>33</v>
      </c>
      <c r="N1502" s="4" t="s">
        <v>49</v>
      </c>
      <c r="O1502" s="4" t="s">
        <v>49</v>
      </c>
      <c r="P1502" s="3" t="s">
        <v>66</v>
      </c>
      <c r="Q1502" s="3" t="s">
        <v>39</v>
      </c>
      <c r="R1502" s="3" t="s">
        <v>67</v>
      </c>
      <c r="S1502" s="3" t="s">
        <v>68</v>
      </c>
      <c r="T1502" s="3" t="s">
        <v>69</v>
      </c>
      <c r="U1502" s="3" t="s">
        <v>70</v>
      </c>
      <c r="V1502" s="3" t="s">
        <v>43</v>
      </c>
      <c r="W1502" s="3" t="s">
        <v>44</v>
      </c>
      <c r="X1502" s="3" t="s">
        <v>45</v>
      </c>
      <c r="Y1502" s="3" t="s">
        <v>46</v>
      </c>
      <c r="Z1502" s="3" t="s">
        <v>73</v>
      </c>
      <c r="AA1502" s="3" t="s">
        <v>2966</v>
      </c>
      <c r="AB1502" s="4">
        <v>1</v>
      </c>
      <c r="AC1502" s="12" t="s">
        <v>3123</v>
      </c>
      <c r="AD1502" s="10"/>
      <c r="AE1502" s="10"/>
      <c r="AF1502" s="4">
        <v>13766</v>
      </c>
      <c r="AG1502" s="4">
        <v>13.77</v>
      </c>
      <c r="AH1502" s="4">
        <v>82600</v>
      </c>
    </row>
    <row r="1503" spans="1:34" ht="22" customHeight="1" x14ac:dyDescent="0.3">
      <c r="A1503" s="2">
        <v>42219</v>
      </c>
      <c r="B1503" s="3" t="s">
        <v>50</v>
      </c>
      <c r="C1503" s="3" t="s">
        <v>32</v>
      </c>
      <c r="D1503" s="4" t="s">
        <v>49</v>
      </c>
      <c r="E1503" s="4" t="s">
        <v>49</v>
      </c>
      <c r="F1503" s="3" t="s">
        <v>33</v>
      </c>
      <c r="G1503" s="4" t="s">
        <v>49</v>
      </c>
      <c r="H1503" s="4" t="s">
        <v>49</v>
      </c>
      <c r="I1503" s="3" t="s">
        <v>34</v>
      </c>
      <c r="J1503" s="3" t="s">
        <v>1969</v>
      </c>
      <c r="K1503" s="3" t="s">
        <v>818</v>
      </c>
      <c r="L1503" s="3" t="s">
        <v>61</v>
      </c>
      <c r="M1503" s="3" t="s">
        <v>1272</v>
      </c>
      <c r="N1503" s="9">
        <v>344101093</v>
      </c>
      <c r="O1503" s="4" t="s">
        <v>49</v>
      </c>
      <c r="P1503" s="3" t="s">
        <v>1970</v>
      </c>
      <c r="Q1503" s="3" t="s">
        <v>39</v>
      </c>
      <c r="R1503" s="3" t="s">
        <v>60</v>
      </c>
      <c r="S1503" s="3" t="s">
        <v>61</v>
      </c>
      <c r="T1503" s="3" t="s">
        <v>62</v>
      </c>
      <c r="U1503" s="3" t="s">
        <v>56</v>
      </c>
      <c r="V1503" s="3" t="s">
        <v>43</v>
      </c>
      <c r="W1503" s="3" t="s">
        <v>44</v>
      </c>
      <c r="X1503" s="3" t="s">
        <v>45</v>
      </c>
      <c r="Y1503" s="3" t="s">
        <v>46</v>
      </c>
      <c r="Z1503" s="3" t="s">
        <v>580</v>
      </c>
      <c r="AA1503" s="3" t="s">
        <v>2974</v>
      </c>
      <c r="AB1503" s="4">
        <v>1</v>
      </c>
      <c r="AC1503" s="12" t="s">
        <v>3123</v>
      </c>
      <c r="AD1503" s="10"/>
      <c r="AE1503" s="10"/>
      <c r="AF1503" s="4">
        <v>16800</v>
      </c>
      <c r="AG1503" s="4">
        <v>16.8</v>
      </c>
      <c r="AH1503" s="4">
        <v>243000</v>
      </c>
    </row>
    <row r="1504" spans="1:34" ht="22" customHeight="1" x14ac:dyDescent="0.3">
      <c r="A1504" s="5">
        <v>42218</v>
      </c>
      <c r="B1504" s="6" t="s">
        <v>50</v>
      </c>
      <c r="C1504" s="6" t="s">
        <v>84</v>
      </c>
      <c r="D1504" s="6" t="s">
        <v>85</v>
      </c>
      <c r="E1504" s="6" t="s">
        <v>44</v>
      </c>
      <c r="F1504" s="6" t="s">
        <v>33</v>
      </c>
      <c r="G1504" s="7" t="s">
        <v>49</v>
      </c>
      <c r="H1504" s="7" t="s">
        <v>49</v>
      </c>
      <c r="I1504" s="6" t="s">
        <v>86</v>
      </c>
      <c r="J1504" s="6" t="s">
        <v>1399</v>
      </c>
      <c r="K1504" s="7" t="s">
        <v>49</v>
      </c>
      <c r="L1504" s="6" t="s">
        <v>1000</v>
      </c>
      <c r="M1504" s="6" t="s">
        <v>33</v>
      </c>
      <c r="N1504" s="7" t="s">
        <v>49</v>
      </c>
      <c r="O1504" s="7" t="s">
        <v>49</v>
      </c>
      <c r="P1504" s="6" t="s">
        <v>1400</v>
      </c>
      <c r="Q1504" s="6" t="s">
        <v>844</v>
      </c>
      <c r="R1504" s="6" t="s">
        <v>999</v>
      </c>
      <c r="S1504" s="6" t="s">
        <v>1000</v>
      </c>
      <c r="T1504" s="6" t="s">
        <v>1001</v>
      </c>
      <c r="U1504" s="6" t="s">
        <v>42</v>
      </c>
      <c r="V1504" s="6" t="s">
        <v>90</v>
      </c>
      <c r="W1504" s="6" t="s">
        <v>44</v>
      </c>
      <c r="X1504" s="6" t="s">
        <v>91</v>
      </c>
      <c r="Y1504" s="6" t="s">
        <v>46</v>
      </c>
      <c r="Z1504" s="6" t="s">
        <v>1114</v>
      </c>
      <c r="AA1504" s="6" t="s">
        <v>2975</v>
      </c>
      <c r="AB1504" s="7">
        <v>1</v>
      </c>
      <c r="AC1504" s="12" t="s">
        <v>3123</v>
      </c>
      <c r="AD1504" s="7"/>
      <c r="AE1504" s="7"/>
      <c r="AF1504" s="7">
        <v>17000</v>
      </c>
      <c r="AG1504" s="7">
        <v>17</v>
      </c>
      <c r="AH1504" s="7">
        <v>37700</v>
      </c>
    </row>
    <row r="1505" spans="1:34" ht="22" customHeight="1" x14ac:dyDescent="0.3">
      <c r="A1505" s="2">
        <v>42217</v>
      </c>
      <c r="B1505" s="3" t="s">
        <v>50</v>
      </c>
      <c r="C1505" s="3" t="s">
        <v>32</v>
      </c>
      <c r="D1505" s="4" t="s">
        <v>49</v>
      </c>
      <c r="E1505" s="4" t="s">
        <v>49</v>
      </c>
      <c r="F1505" s="3" t="s">
        <v>33</v>
      </c>
      <c r="G1505" s="4" t="s">
        <v>49</v>
      </c>
      <c r="H1505" s="4" t="s">
        <v>49</v>
      </c>
      <c r="I1505" s="3" t="s">
        <v>34</v>
      </c>
      <c r="J1505" s="3" t="s">
        <v>1697</v>
      </c>
      <c r="K1505" s="3" t="s">
        <v>1698</v>
      </c>
      <c r="L1505" s="3" t="s">
        <v>136</v>
      </c>
      <c r="M1505" s="3" t="s">
        <v>33</v>
      </c>
      <c r="N1505" s="9">
        <v>100139200</v>
      </c>
      <c r="O1505" s="4" t="s">
        <v>49</v>
      </c>
      <c r="P1505" s="3" t="s">
        <v>1699</v>
      </c>
      <c r="Q1505" s="3" t="s">
        <v>400</v>
      </c>
      <c r="R1505" s="3" t="s">
        <v>135</v>
      </c>
      <c r="S1505" s="3" t="s">
        <v>136</v>
      </c>
      <c r="T1505" s="3" t="s">
        <v>137</v>
      </c>
      <c r="U1505" s="3" t="s">
        <v>42</v>
      </c>
      <c r="V1505" s="3" t="s">
        <v>43</v>
      </c>
      <c r="W1505" s="3" t="s">
        <v>44</v>
      </c>
      <c r="X1505" s="3" t="s">
        <v>45</v>
      </c>
      <c r="Y1505" s="3" t="s">
        <v>46</v>
      </c>
      <c r="Z1505" s="3" t="s">
        <v>1700</v>
      </c>
      <c r="AA1505" s="3" t="s">
        <v>2976</v>
      </c>
      <c r="AB1505" s="4">
        <v>2</v>
      </c>
      <c r="AC1505" s="12" t="s">
        <v>3123</v>
      </c>
      <c r="AD1505" s="10"/>
      <c r="AE1505" s="10"/>
      <c r="AF1505" s="4">
        <v>43860</v>
      </c>
      <c r="AG1505" s="4">
        <v>43.86</v>
      </c>
      <c r="AH1505" s="4">
        <v>96900</v>
      </c>
    </row>
    <row r="1506" spans="1:34" ht="22" customHeight="1" x14ac:dyDescent="0.3">
      <c r="A1506" s="5">
        <v>42214</v>
      </c>
      <c r="B1506" s="6" t="s">
        <v>50</v>
      </c>
      <c r="C1506" s="6" t="s">
        <v>32</v>
      </c>
      <c r="D1506" s="7" t="s">
        <v>49</v>
      </c>
      <c r="E1506" s="7" t="s">
        <v>49</v>
      </c>
      <c r="F1506" s="6" t="s">
        <v>33</v>
      </c>
      <c r="G1506" s="7" t="s">
        <v>49</v>
      </c>
      <c r="H1506" s="7" t="s">
        <v>49</v>
      </c>
      <c r="I1506" s="6" t="s">
        <v>34</v>
      </c>
      <c r="J1506" s="6" t="s">
        <v>902</v>
      </c>
      <c r="K1506" s="7" t="s">
        <v>49</v>
      </c>
      <c r="L1506" s="7" t="s">
        <v>49</v>
      </c>
      <c r="M1506" s="7" t="s">
        <v>49</v>
      </c>
      <c r="N1506" s="7" t="s">
        <v>49</v>
      </c>
      <c r="O1506" s="7" t="s">
        <v>49</v>
      </c>
      <c r="P1506" s="6" t="s">
        <v>903</v>
      </c>
      <c r="Q1506" s="6" t="s">
        <v>844</v>
      </c>
      <c r="R1506" s="6" t="s">
        <v>1714</v>
      </c>
      <c r="S1506" s="6" t="s">
        <v>1715</v>
      </c>
      <c r="T1506" s="6" t="s">
        <v>1716</v>
      </c>
      <c r="U1506" s="6" t="s">
        <v>99</v>
      </c>
      <c r="V1506" s="6" t="s">
        <v>43</v>
      </c>
      <c r="W1506" s="6" t="s">
        <v>44</v>
      </c>
      <c r="X1506" s="6" t="s">
        <v>45</v>
      </c>
      <c r="Y1506" s="6" t="s">
        <v>46</v>
      </c>
      <c r="Z1506" s="6" t="s">
        <v>339</v>
      </c>
      <c r="AA1506" s="6" t="s">
        <v>2979</v>
      </c>
      <c r="AB1506" s="7">
        <v>6</v>
      </c>
      <c r="AC1506" s="12" t="s">
        <v>3123</v>
      </c>
      <c r="AD1506" s="7"/>
      <c r="AE1506" s="7"/>
      <c r="AF1506" s="7">
        <v>120030</v>
      </c>
      <c r="AG1506" s="7">
        <v>120.03</v>
      </c>
      <c r="AH1506" s="7">
        <v>322000</v>
      </c>
    </row>
    <row r="1507" spans="1:34" ht="22" customHeight="1" x14ac:dyDescent="0.3">
      <c r="A1507" s="2">
        <v>42214</v>
      </c>
      <c r="B1507" s="3" t="s">
        <v>31</v>
      </c>
      <c r="C1507" s="3" t="s">
        <v>32</v>
      </c>
      <c r="D1507" s="4" t="s">
        <v>49</v>
      </c>
      <c r="E1507" s="4" t="s">
        <v>49</v>
      </c>
      <c r="F1507" s="3" t="s">
        <v>33</v>
      </c>
      <c r="G1507" s="4" t="s">
        <v>49</v>
      </c>
      <c r="H1507" s="4" t="s">
        <v>49</v>
      </c>
      <c r="I1507" s="3" t="s">
        <v>34</v>
      </c>
      <c r="J1507" s="3" t="s">
        <v>65</v>
      </c>
      <c r="K1507" s="4" t="s">
        <v>49</v>
      </c>
      <c r="L1507" s="4" t="s">
        <v>49</v>
      </c>
      <c r="M1507" s="3" t="s">
        <v>33</v>
      </c>
      <c r="N1507" s="4" t="s">
        <v>49</v>
      </c>
      <c r="O1507" s="4" t="s">
        <v>49</v>
      </c>
      <c r="P1507" s="3" t="s">
        <v>66</v>
      </c>
      <c r="Q1507" s="3" t="s">
        <v>39</v>
      </c>
      <c r="R1507" s="3" t="s">
        <v>67</v>
      </c>
      <c r="S1507" s="3" t="s">
        <v>68</v>
      </c>
      <c r="T1507" s="3" t="s">
        <v>69</v>
      </c>
      <c r="U1507" s="3" t="s">
        <v>70</v>
      </c>
      <c r="V1507" s="3" t="s">
        <v>43</v>
      </c>
      <c r="W1507" s="3" t="s">
        <v>44</v>
      </c>
      <c r="X1507" s="3" t="s">
        <v>45</v>
      </c>
      <c r="Y1507" s="3" t="s">
        <v>46</v>
      </c>
      <c r="Z1507" s="3" t="s">
        <v>71</v>
      </c>
      <c r="AA1507" s="3" t="s">
        <v>2980</v>
      </c>
      <c r="AB1507" s="4">
        <v>8</v>
      </c>
      <c r="AC1507" s="12" t="s">
        <v>3123</v>
      </c>
      <c r="AD1507" s="10"/>
      <c r="AE1507" s="10"/>
      <c r="AF1507" s="4">
        <v>89392</v>
      </c>
      <c r="AG1507" s="4">
        <v>89.39</v>
      </c>
      <c r="AH1507" s="4">
        <v>506000</v>
      </c>
    </row>
    <row r="1508" spans="1:34" ht="22" customHeight="1" x14ac:dyDescent="0.3">
      <c r="A1508" s="5">
        <v>42214</v>
      </c>
      <c r="B1508" s="6" t="s">
        <v>31</v>
      </c>
      <c r="C1508" s="6" t="s">
        <v>32</v>
      </c>
      <c r="D1508" s="7" t="s">
        <v>49</v>
      </c>
      <c r="E1508" s="7" t="s">
        <v>49</v>
      </c>
      <c r="F1508" s="6" t="s">
        <v>33</v>
      </c>
      <c r="G1508" s="7" t="s">
        <v>49</v>
      </c>
      <c r="H1508" s="7" t="s">
        <v>49</v>
      </c>
      <c r="I1508" s="6" t="s">
        <v>34</v>
      </c>
      <c r="J1508" s="6" t="s">
        <v>77</v>
      </c>
      <c r="K1508" s="6" t="s">
        <v>78</v>
      </c>
      <c r="L1508" s="6" t="s">
        <v>68</v>
      </c>
      <c r="M1508" s="6" t="s">
        <v>33</v>
      </c>
      <c r="N1508" s="7" t="s">
        <v>49</v>
      </c>
      <c r="O1508" s="7" t="s">
        <v>49</v>
      </c>
      <c r="P1508" s="6" t="s">
        <v>79</v>
      </c>
      <c r="Q1508" s="6" t="s">
        <v>39</v>
      </c>
      <c r="R1508" s="6" t="s">
        <v>67</v>
      </c>
      <c r="S1508" s="6" t="s">
        <v>68</v>
      </c>
      <c r="T1508" s="6" t="s">
        <v>69</v>
      </c>
      <c r="U1508" s="6" t="s">
        <v>70</v>
      </c>
      <c r="V1508" s="6" t="s">
        <v>43</v>
      </c>
      <c r="W1508" s="6" t="s">
        <v>44</v>
      </c>
      <c r="X1508" s="6" t="s">
        <v>45</v>
      </c>
      <c r="Y1508" s="6" t="s">
        <v>46</v>
      </c>
      <c r="Z1508" s="6" t="s">
        <v>643</v>
      </c>
      <c r="AA1508" s="6" t="s">
        <v>2981</v>
      </c>
      <c r="AB1508" s="7">
        <v>3</v>
      </c>
      <c r="AC1508" s="12" t="s">
        <v>3123</v>
      </c>
      <c r="AD1508" s="7"/>
      <c r="AE1508" s="7"/>
      <c r="AF1508" s="7">
        <v>57960</v>
      </c>
      <c r="AG1508" s="7">
        <v>57.96</v>
      </c>
      <c r="AH1508" s="7">
        <v>1168000</v>
      </c>
    </row>
    <row r="1509" spans="1:34" ht="22" customHeight="1" x14ac:dyDescent="0.3">
      <c r="A1509" s="2">
        <v>42214</v>
      </c>
      <c r="B1509" s="3" t="s">
        <v>31</v>
      </c>
      <c r="C1509" s="3" t="s">
        <v>32</v>
      </c>
      <c r="D1509" s="4" t="s">
        <v>49</v>
      </c>
      <c r="E1509" s="4" t="s">
        <v>49</v>
      </c>
      <c r="F1509" s="3" t="s">
        <v>33</v>
      </c>
      <c r="G1509" s="4" t="s">
        <v>49</v>
      </c>
      <c r="H1509" s="4" t="s">
        <v>49</v>
      </c>
      <c r="I1509" s="3" t="s">
        <v>34</v>
      </c>
      <c r="J1509" s="3" t="s">
        <v>65</v>
      </c>
      <c r="K1509" s="4" t="s">
        <v>49</v>
      </c>
      <c r="L1509" s="4" t="s">
        <v>49</v>
      </c>
      <c r="M1509" s="3" t="s">
        <v>33</v>
      </c>
      <c r="N1509" s="4" t="s">
        <v>49</v>
      </c>
      <c r="O1509" s="4" t="s">
        <v>49</v>
      </c>
      <c r="P1509" s="3" t="s">
        <v>66</v>
      </c>
      <c r="Q1509" s="3" t="s">
        <v>39</v>
      </c>
      <c r="R1509" s="3" t="s">
        <v>67</v>
      </c>
      <c r="S1509" s="3" t="s">
        <v>68</v>
      </c>
      <c r="T1509" s="3" t="s">
        <v>69</v>
      </c>
      <c r="U1509" s="3" t="s">
        <v>70</v>
      </c>
      <c r="V1509" s="3" t="s">
        <v>43</v>
      </c>
      <c r="W1509" s="3" t="s">
        <v>44</v>
      </c>
      <c r="X1509" s="3" t="s">
        <v>45</v>
      </c>
      <c r="Y1509" s="3" t="s">
        <v>46</v>
      </c>
      <c r="Z1509" s="3" t="s">
        <v>73</v>
      </c>
      <c r="AA1509" s="3" t="s">
        <v>2982</v>
      </c>
      <c r="AB1509" s="4">
        <v>8</v>
      </c>
      <c r="AC1509" s="12" t="s">
        <v>3123</v>
      </c>
      <c r="AD1509" s="10"/>
      <c r="AE1509" s="10"/>
      <c r="AF1509" s="4">
        <v>110128</v>
      </c>
      <c r="AG1509" s="4">
        <v>110.13</v>
      </c>
      <c r="AH1509" s="4">
        <v>623000</v>
      </c>
    </row>
    <row r="1510" spans="1:34" ht="22" customHeight="1" x14ac:dyDescent="0.3">
      <c r="A1510" s="2">
        <v>42213</v>
      </c>
      <c r="B1510" s="3" t="s">
        <v>50</v>
      </c>
      <c r="C1510" s="3" t="s">
        <v>84</v>
      </c>
      <c r="D1510" s="3" t="s">
        <v>85</v>
      </c>
      <c r="E1510" s="3" t="s">
        <v>44</v>
      </c>
      <c r="F1510" s="3" t="s">
        <v>33</v>
      </c>
      <c r="G1510" s="4" t="s">
        <v>49</v>
      </c>
      <c r="H1510" s="4" t="s">
        <v>49</v>
      </c>
      <c r="I1510" s="3" t="s">
        <v>86</v>
      </c>
      <c r="J1510" s="3" t="s">
        <v>1624</v>
      </c>
      <c r="K1510" s="4" t="s">
        <v>49</v>
      </c>
      <c r="L1510" s="3" t="s">
        <v>61</v>
      </c>
      <c r="M1510" s="4" t="s">
        <v>49</v>
      </c>
      <c r="N1510" s="4" t="s">
        <v>49</v>
      </c>
      <c r="O1510" s="4" t="s">
        <v>49</v>
      </c>
      <c r="P1510" s="3" t="s">
        <v>1625</v>
      </c>
      <c r="Q1510" s="3" t="s">
        <v>39</v>
      </c>
      <c r="R1510" s="3" t="s">
        <v>60</v>
      </c>
      <c r="S1510" s="3" t="s">
        <v>61</v>
      </c>
      <c r="T1510" s="3" t="s">
        <v>62</v>
      </c>
      <c r="U1510" s="3" t="s">
        <v>56</v>
      </c>
      <c r="V1510" s="3" t="s">
        <v>90</v>
      </c>
      <c r="W1510" s="3" t="s">
        <v>44</v>
      </c>
      <c r="X1510" s="3" t="s">
        <v>91</v>
      </c>
      <c r="Y1510" s="3" t="s">
        <v>46</v>
      </c>
      <c r="Z1510" s="3" t="s">
        <v>2122</v>
      </c>
      <c r="AA1510" s="3" t="s">
        <v>2984</v>
      </c>
      <c r="AB1510" s="4">
        <v>4</v>
      </c>
      <c r="AC1510" s="12" t="s">
        <v>3123</v>
      </c>
      <c r="AD1510" s="10"/>
      <c r="AE1510" s="10"/>
      <c r="AF1510" s="4">
        <v>86188</v>
      </c>
      <c r="AG1510" s="4">
        <v>86.19</v>
      </c>
      <c r="AH1510" s="4">
        <v>853000</v>
      </c>
    </row>
    <row r="1511" spans="1:34" ht="22" customHeight="1" x14ac:dyDescent="0.3">
      <c r="A1511" s="5">
        <v>42213</v>
      </c>
      <c r="B1511" s="6" t="s">
        <v>50</v>
      </c>
      <c r="C1511" s="6" t="s">
        <v>32</v>
      </c>
      <c r="D1511" s="7" t="s">
        <v>49</v>
      </c>
      <c r="E1511" s="7" t="s">
        <v>49</v>
      </c>
      <c r="F1511" s="6" t="s">
        <v>33</v>
      </c>
      <c r="G1511" s="7" t="s">
        <v>49</v>
      </c>
      <c r="H1511" s="7" t="s">
        <v>49</v>
      </c>
      <c r="I1511" s="6" t="s">
        <v>34</v>
      </c>
      <c r="J1511" s="6" t="s">
        <v>600</v>
      </c>
      <c r="K1511" s="7" t="s">
        <v>49</v>
      </c>
      <c r="L1511" s="6" t="s">
        <v>61</v>
      </c>
      <c r="M1511" s="6" t="s">
        <v>33</v>
      </c>
      <c r="N1511" s="7">
        <v>226137105.80000001</v>
      </c>
      <c r="O1511" s="7">
        <v>372933896.24000001</v>
      </c>
      <c r="P1511" s="6" t="s">
        <v>1997</v>
      </c>
      <c r="Q1511" s="6" t="s">
        <v>39</v>
      </c>
      <c r="R1511" s="6" t="s">
        <v>106</v>
      </c>
      <c r="S1511" s="6" t="s">
        <v>61</v>
      </c>
      <c r="T1511" s="6" t="s">
        <v>107</v>
      </c>
      <c r="U1511" s="6" t="s">
        <v>56</v>
      </c>
      <c r="V1511" s="6" t="s">
        <v>43</v>
      </c>
      <c r="W1511" s="6" t="s">
        <v>44</v>
      </c>
      <c r="X1511" s="6" t="s">
        <v>45</v>
      </c>
      <c r="Y1511" s="6" t="s">
        <v>46</v>
      </c>
      <c r="Z1511" s="6" t="s">
        <v>108</v>
      </c>
      <c r="AA1511" s="6" t="s">
        <v>2985</v>
      </c>
      <c r="AB1511" s="7">
        <v>2</v>
      </c>
      <c r="AC1511" s="12" t="s">
        <v>3123</v>
      </c>
      <c r="AD1511" s="7"/>
      <c r="AE1511" s="7"/>
      <c r="AF1511" s="7">
        <v>13680</v>
      </c>
      <c r="AG1511" s="7">
        <v>13.68</v>
      </c>
      <c r="AH1511" s="7">
        <v>92100</v>
      </c>
    </row>
    <row r="1512" spans="1:34" ht="22" customHeight="1" x14ac:dyDescent="0.3">
      <c r="A1512" s="2">
        <v>42213</v>
      </c>
      <c r="B1512" s="3" t="s">
        <v>50</v>
      </c>
      <c r="C1512" s="3" t="s">
        <v>84</v>
      </c>
      <c r="D1512" s="3" t="s">
        <v>85</v>
      </c>
      <c r="E1512" s="3" t="s">
        <v>44</v>
      </c>
      <c r="F1512" s="3" t="s">
        <v>33</v>
      </c>
      <c r="G1512" s="4" t="s">
        <v>49</v>
      </c>
      <c r="H1512" s="4" t="s">
        <v>49</v>
      </c>
      <c r="I1512" s="3" t="s">
        <v>86</v>
      </c>
      <c r="J1512" s="3" t="s">
        <v>966</v>
      </c>
      <c r="K1512" s="4" t="s">
        <v>49</v>
      </c>
      <c r="L1512" s="3" t="s">
        <v>61</v>
      </c>
      <c r="M1512" s="3" t="s">
        <v>967</v>
      </c>
      <c r="N1512" s="4" t="s">
        <v>49</v>
      </c>
      <c r="O1512" s="4" t="s">
        <v>49</v>
      </c>
      <c r="P1512" s="3" t="s">
        <v>968</v>
      </c>
      <c r="Q1512" s="3" t="s">
        <v>39</v>
      </c>
      <c r="R1512" s="3" t="s">
        <v>60</v>
      </c>
      <c r="S1512" s="3" t="s">
        <v>61</v>
      </c>
      <c r="T1512" s="3" t="s">
        <v>62</v>
      </c>
      <c r="U1512" s="3" t="s">
        <v>56</v>
      </c>
      <c r="V1512" s="3" t="s">
        <v>90</v>
      </c>
      <c r="W1512" s="3" t="s">
        <v>44</v>
      </c>
      <c r="X1512" s="3" t="s">
        <v>91</v>
      </c>
      <c r="Y1512" s="3" t="s">
        <v>46</v>
      </c>
      <c r="Z1512" s="3" t="s">
        <v>129</v>
      </c>
      <c r="AA1512" s="3" t="s">
        <v>2986</v>
      </c>
      <c r="AB1512" s="4">
        <v>1</v>
      </c>
      <c r="AC1512" s="12" t="s">
        <v>3123</v>
      </c>
      <c r="AD1512" s="10"/>
      <c r="AE1512" s="10"/>
      <c r="AF1512" s="4">
        <v>17560</v>
      </c>
      <c r="AG1512" s="4">
        <v>17.559999999999999</v>
      </c>
      <c r="AH1512" s="4">
        <v>307000</v>
      </c>
    </row>
    <row r="1513" spans="1:34" ht="22" customHeight="1" x14ac:dyDescent="0.3">
      <c r="A1513" s="5">
        <v>42213</v>
      </c>
      <c r="B1513" s="6" t="s">
        <v>50</v>
      </c>
      <c r="C1513" s="6" t="s">
        <v>84</v>
      </c>
      <c r="D1513" s="6" t="s">
        <v>85</v>
      </c>
      <c r="E1513" s="6" t="s">
        <v>44</v>
      </c>
      <c r="F1513" s="6" t="s">
        <v>33</v>
      </c>
      <c r="G1513" s="7" t="s">
        <v>49</v>
      </c>
      <c r="H1513" s="7" t="s">
        <v>49</v>
      </c>
      <c r="I1513" s="6" t="s">
        <v>86</v>
      </c>
      <c r="J1513" s="6" t="s">
        <v>1624</v>
      </c>
      <c r="K1513" s="7" t="s">
        <v>49</v>
      </c>
      <c r="L1513" s="6" t="s">
        <v>61</v>
      </c>
      <c r="M1513" s="7" t="s">
        <v>49</v>
      </c>
      <c r="N1513" s="7" t="s">
        <v>49</v>
      </c>
      <c r="O1513" s="7" t="s">
        <v>49</v>
      </c>
      <c r="P1513" s="6" t="s">
        <v>1625</v>
      </c>
      <c r="Q1513" s="6" t="s">
        <v>39</v>
      </c>
      <c r="R1513" s="6" t="s">
        <v>60</v>
      </c>
      <c r="S1513" s="6" t="s">
        <v>61</v>
      </c>
      <c r="T1513" s="6" t="s">
        <v>62</v>
      </c>
      <c r="U1513" s="6" t="s">
        <v>56</v>
      </c>
      <c r="V1513" s="6" t="s">
        <v>90</v>
      </c>
      <c r="W1513" s="6" t="s">
        <v>44</v>
      </c>
      <c r="X1513" s="6" t="s">
        <v>91</v>
      </c>
      <c r="Y1513" s="6" t="s">
        <v>46</v>
      </c>
      <c r="Z1513" s="6" t="s">
        <v>2122</v>
      </c>
      <c r="AA1513" s="6" t="s">
        <v>2989</v>
      </c>
      <c r="AB1513" s="7">
        <v>3</v>
      </c>
      <c r="AC1513" s="12" t="s">
        <v>3123</v>
      </c>
      <c r="AD1513" s="7"/>
      <c r="AE1513" s="7"/>
      <c r="AF1513" s="7">
        <v>64641</v>
      </c>
      <c r="AG1513" s="7">
        <v>64.64</v>
      </c>
      <c r="AH1513" s="7">
        <v>640000</v>
      </c>
    </row>
    <row r="1514" spans="1:34" ht="22" customHeight="1" x14ac:dyDescent="0.3">
      <c r="A1514" s="5">
        <v>42208</v>
      </c>
      <c r="B1514" s="6" t="s">
        <v>50</v>
      </c>
      <c r="C1514" s="6" t="s">
        <v>32</v>
      </c>
      <c r="D1514" s="7" t="s">
        <v>49</v>
      </c>
      <c r="E1514" s="7" t="s">
        <v>49</v>
      </c>
      <c r="F1514" s="6" t="s">
        <v>33</v>
      </c>
      <c r="G1514" s="7" t="s">
        <v>49</v>
      </c>
      <c r="H1514" s="7" t="s">
        <v>49</v>
      </c>
      <c r="I1514" s="6" t="s">
        <v>34</v>
      </c>
      <c r="J1514" s="6" t="s">
        <v>1924</v>
      </c>
      <c r="K1514" s="7" t="s">
        <v>49</v>
      </c>
      <c r="L1514" s="6" t="s">
        <v>133</v>
      </c>
      <c r="M1514" s="6" t="s">
        <v>770</v>
      </c>
      <c r="N1514" s="7" t="s">
        <v>49</v>
      </c>
      <c r="O1514" s="7" t="s">
        <v>49</v>
      </c>
      <c r="P1514" s="6" t="s">
        <v>1925</v>
      </c>
      <c r="Q1514" s="6" t="s">
        <v>39</v>
      </c>
      <c r="R1514" s="6" t="s">
        <v>337</v>
      </c>
      <c r="S1514" s="6" t="s">
        <v>97</v>
      </c>
      <c r="T1514" s="6" t="s">
        <v>338</v>
      </c>
      <c r="U1514" s="6" t="s">
        <v>99</v>
      </c>
      <c r="V1514" s="6" t="s">
        <v>43</v>
      </c>
      <c r="W1514" s="6" t="s">
        <v>44</v>
      </c>
      <c r="X1514" s="6" t="s">
        <v>45</v>
      </c>
      <c r="Y1514" s="6" t="s">
        <v>46</v>
      </c>
      <c r="Z1514" s="6" t="s">
        <v>2947</v>
      </c>
      <c r="AA1514" s="6" t="s">
        <v>2990</v>
      </c>
      <c r="AB1514" s="7">
        <v>1</v>
      </c>
      <c r="AC1514" s="12" t="s">
        <v>3123</v>
      </c>
      <c r="AD1514" s="7"/>
      <c r="AE1514" s="7"/>
      <c r="AF1514" s="7">
        <v>13283</v>
      </c>
      <c r="AG1514" s="7">
        <v>13.28</v>
      </c>
      <c r="AH1514" s="7">
        <v>43500</v>
      </c>
    </row>
    <row r="1515" spans="1:34" ht="22" customHeight="1" x14ac:dyDescent="0.3">
      <c r="A1515" s="2">
        <v>42207</v>
      </c>
      <c r="B1515" s="3" t="s">
        <v>31</v>
      </c>
      <c r="C1515" s="3" t="s">
        <v>32</v>
      </c>
      <c r="D1515" s="4" t="s">
        <v>49</v>
      </c>
      <c r="E1515" s="4" t="s">
        <v>49</v>
      </c>
      <c r="F1515" s="3" t="s">
        <v>33</v>
      </c>
      <c r="G1515" s="4" t="s">
        <v>49</v>
      </c>
      <c r="H1515" s="4" t="s">
        <v>49</v>
      </c>
      <c r="I1515" s="3" t="s">
        <v>34</v>
      </c>
      <c r="J1515" s="3" t="s">
        <v>77</v>
      </c>
      <c r="K1515" s="3" t="s">
        <v>78</v>
      </c>
      <c r="L1515" s="3" t="s">
        <v>68</v>
      </c>
      <c r="M1515" s="3" t="s">
        <v>33</v>
      </c>
      <c r="N1515" s="4" t="s">
        <v>49</v>
      </c>
      <c r="O1515" s="4" t="s">
        <v>49</v>
      </c>
      <c r="P1515" s="3" t="s">
        <v>79</v>
      </c>
      <c r="Q1515" s="3" t="s">
        <v>39</v>
      </c>
      <c r="R1515" s="3" t="s">
        <v>67</v>
      </c>
      <c r="S1515" s="3" t="s">
        <v>68</v>
      </c>
      <c r="T1515" s="3" t="s">
        <v>69</v>
      </c>
      <c r="U1515" s="3" t="s">
        <v>70</v>
      </c>
      <c r="V1515" s="3" t="s">
        <v>43</v>
      </c>
      <c r="W1515" s="3" t="s">
        <v>44</v>
      </c>
      <c r="X1515" s="3" t="s">
        <v>45</v>
      </c>
      <c r="Y1515" s="3" t="s">
        <v>46</v>
      </c>
      <c r="Z1515" s="3" t="s">
        <v>231</v>
      </c>
      <c r="AA1515" s="3" t="s">
        <v>2991</v>
      </c>
      <c r="AB1515" s="4">
        <v>1</v>
      </c>
      <c r="AC1515" s="12" t="s">
        <v>3123</v>
      </c>
      <c r="AD1515" s="10"/>
      <c r="AE1515" s="10"/>
      <c r="AF1515" s="4">
        <v>13152</v>
      </c>
      <c r="AG1515" s="4">
        <v>13.15</v>
      </c>
      <c r="AH1515" s="4">
        <v>208000</v>
      </c>
    </row>
    <row r="1516" spans="1:34" ht="22" customHeight="1" x14ac:dyDescent="0.3">
      <c r="A1516" s="2">
        <v>42207</v>
      </c>
      <c r="B1516" s="3" t="s">
        <v>50</v>
      </c>
      <c r="C1516" s="3" t="s">
        <v>84</v>
      </c>
      <c r="D1516" s="3" t="s">
        <v>85</v>
      </c>
      <c r="E1516" s="3" t="s">
        <v>44</v>
      </c>
      <c r="F1516" s="3" t="s">
        <v>33</v>
      </c>
      <c r="G1516" s="4" t="s">
        <v>49</v>
      </c>
      <c r="H1516" s="4" t="s">
        <v>49</v>
      </c>
      <c r="I1516" s="3" t="s">
        <v>86</v>
      </c>
      <c r="J1516" s="3" t="s">
        <v>902</v>
      </c>
      <c r="K1516" s="4" t="s">
        <v>49</v>
      </c>
      <c r="L1516" s="4" t="s">
        <v>49</v>
      </c>
      <c r="M1516" s="4" t="s">
        <v>49</v>
      </c>
      <c r="N1516" s="4" t="s">
        <v>49</v>
      </c>
      <c r="O1516" s="4" t="s">
        <v>49</v>
      </c>
      <c r="P1516" s="3" t="s">
        <v>903</v>
      </c>
      <c r="Q1516" s="3" t="s">
        <v>844</v>
      </c>
      <c r="R1516" s="3" t="s">
        <v>96</v>
      </c>
      <c r="S1516" s="3" t="s">
        <v>97</v>
      </c>
      <c r="T1516" s="3" t="s">
        <v>98</v>
      </c>
      <c r="U1516" s="3" t="s">
        <v>99</v>
      </c>
      <c r="V1516" s="3" t="s">
        <v>90</v>
      </c>
      <c r="W1516" s="3" t="s">
        <v>44</v>
      </c>
      <c r="X1516" s="3" t="s">
        <v>91</v>
      </c>
      <c r="Y1516" s="3" t="s">
        <v>46</v>
      </c>
      <c r="Z1516" s="3" t="s">
        <v>781</v>
      </c>
      <c r="AA1516" s="3" t="s">
        <v>2993</v>
      </c>
      <c r="AB1516" s="4">
        <v>2</v>
      </c>
      <c r="AC1516" s="12" t="s">
        <v>3123</v>
      </c>
      <c r="AD1516" s="10"/>
      <c r="AE1516" s="10"/>
      <c r="AF1516" s="4">
        <v>34065</v>
      </c>
      <c r="AG1516" s="4">
        <v>34.06</v>
      </c>
      <c r="AH1516" s="4">
        <v>122000</v>
      </c>
    </row>
    <row r="1517" spans="1:34" ht="22" customHeight="1" x14ac:dyDescent="0.3">
      <c r="A1517" s="2">
        <v>42207</v>
      </c>
      <c r="B1517" s="3" t="s">
        <v>31</v>
      </c>
      <c r="C1517" s="3" t="s">
        <v>32</v>
      </c>
      <c r="D1517" s="4" t="s">
        <v>49</v>
      </c>
      <c r="E1517" s="4" t="s">
        <v>49</v>
      </c>
      <c r="F1517" s="3" t="s">
        <v>33</v>
      </c>
      <c r="G1517" s="4" t="s">
        <v>49</v>
      </c>
      <c r="H1517" s="4" t="s">
        <v>49</v>
      </c>
      <c r="I1517" s="3" t="s">
        <v>34</v>
      </c>
      <c r="J1517" s="3" t="s">
        <v>77</v>
      </c>
      <c r="K1517" s="3" t="s">
        <v>78</v>
      </c>
      <c r="L1517" s="3" t="s">
        <v>68</v>
      </c>
      <c r="M1517" s="3" t="s">
        <v>33</v>
      </c>
      <c r="N1517" s="4" t="s">
        <v>49</v>
      </c>
      <c r="O1517" s="4" t="s">
        <v>49</v>
      </c>
      <c r="P1517" s="3" t="s">
        <v>79</v>
      </c>
      <c r="Q1517" s="3" t="s">
        <v>39</v>
      </c>
      <c r="R1517" s="3" t="s">
        <v>67</v>
      </c>
      <c r="S1517" s="3" t="s">
        <v>68</v>
      </c>
      <c r="T1517" s="3" t="s">
        <v>69</v>
      </c>
      <c r="U1517" s="3" t="s">
        <v>70</v>
      </c>
      <c r="V1517" s="3" t="s">
        <v>43</v>
      </c>
      <c r="W1517" s="3" t="s">
        <v>44</v>
      </c>
      <c r="X1517" s="3" t="s">
        <v>45</v>
      </c>
      <c r="Y1517" s="3" t="s">
        <v>46</v>
      </c>
      <c r="Z1517" s="3" t="s">
        <v>643</v>
      </c>
      <c r="AA1517" s="3" t="s">
        <v>2888</v>
      </c>
      <c r="AB1517" s="4">
        <v>1</v>
      </c>
      <c r="AC1517" s="12" t="s">
        <v>3123</v>
      </c>
      <c r="AD1517" s="10"/>
      <c r="AE1517" s="10"/>
      <c r="AF1517" s="4">
        <v>10256</v>
      </c>
      <c r="AG1517" s="4">
        <v>10.26</v>
      </c>
      <c r="AH1517" s="4">
        <v>207000</v>
      </c>
    </row>
    <row r="1518" spans="1:34" ht="22" customHeight="1" x14ac:dyDescent="0.3">
      <c r="A1518" s="2">
        <v>42207</v>
      </c>
      <c r="B1518" s="3" t="s">
        <v>31</v>
      </c>
      <c r="C1518" s="3" t="s">
        <v>32</v>
      </c>
      <c r="D1518" s="4" t="s">
        <v>49</v>
      </c>
      <c r="E1518" s="4" t="s">
        <v>49</v>
      </c>
      <c r="F1518" s="3" t="s">
        <v>33</v>
      </c>
      <c r="G1518" s="4" t="s">
        <v>49</v>
      </c>
      <c r="H1518" s="4" t="s">
        <v>49</v>
      </c>
      <c r="I1518" s="3" t="s">
        <v>34</v>
      </c>
      <c r="J1518" s="3" t="s">
        <v>65</v>
      </c>
      <c r="K1518" s="4" t="s">
        <v>49</v>
      </c>
      <c r="L1518" s="4" t="s">
        <v>49</v>
      </c>
      <c r="M1518" s="3" t="s">
        <v>33</v>
      </c>
      <c r="N1518" s="4" t="s">
        <v>49</v>
      </c>
      <c r="O1518" s="4" t="s">
        <v>49</v>
      </c>
      <c r="P1518" s="3" t="s">
        <v>66</v>
      </c>
      <c r="Q1518" s="3" t="s">
        <v>39</v>
      </c>
      <c r="R1518" s="3" t="s">
        <v>67</v>
      </c>
      <c r="S1518" s="3" t="s">
        <v>68</v>
      </c>
      <c r="T1518" s="3" t="s">
        <v>69</v>
      </c>
      <c r="U1518" s="3" t="s">
        <v>70</v>
      </c>
      <c r="V1518" s="3" t="s">
        <v>43</v>
      </c>
      <c r="W1518" s="3" t="s">
        <v>44</v>
      </c>
      <c r="X1518" s="3" t="s">
        <v>45</v>
      </c>
      <c r="Y1518" s="3" t="s">
        <v>46</v>
      </c>
      <c r="Z1518" s="3" t="s">
        <v>73</v>
      </c>
      <c r="AA1518" s="3" t="s">
        <v>2996</v>
      </c>
      <c r="AB1518" s="4">
        <v>1</v>
      </c>
      <c r="AC1518" s="12" t="s">
        <v>3123</v>
      </c>
      <c r="AD1518" s="10"/>
      <c r="AE1518" s="10"/>
      <c r="AF1518" s="4">
        <v>17618</v>
      </c>
      <c r="AG1518" s="4">
        <v>17.62</v>
      </c>
      <c r="AH1518" s="4">
        <v>99600</v>
      </c>
    </row>
    <row r="1519" spans="1:34" ht="22" customHeight="1" x14ac:dyDescent="0.3">
      <c r="A1519" s="5">
        <v>42206</v>
      </c>
      <c r="B1519" s="6" t="s">
        <v>50</v>
      </c>
      <c r="C1519" s="6" t="s">
        <v>84</v>
      </c>
      <c r="D1519" s="6" t="s">
        <v>85</v>
      </c>
      <c r="E1519" s="6" t="s">
        <v>44</v>
      </c>
      <c r="F1519" s="6" t="s">
        <v>33</v>
      </c>
      <c r="G1519" s="7" t="s">
        <v>49</v>
      </c>
      <c r="H1519" s="7" t="s">
        <v>49</v>
      </c>
      <c r="I1519" s="6" t="s">
        <v>86</v>
      </c>
      <c r="J1519" s="6" t="s">
        <v>966</v>
      </c>
      <c r="K1519" s="7" t="s">
        <v>49</v>
      </c>
      <c r="L1519" s="6" t="s">
        <v>61</v>
      </c>
      <c r="M1519" s="6" t="s">
        <v>967</v>
      </c>
      <c r="N1519" s="7" t="s">
        <v>49</v>
      </c>
      <c r="O1519" s="7" t="s">
        <v>49</v>
      </c>
      <c r="P1519" s="6" t="s">
        <v>968</v>
      </c>
      <c r="Q1519" s="6" t="s">
        <v>39</v>
      </c>
      <c r="R1519" s="6" t="s">
        <v>60</v>
      </c>
      <c r="S1519" s="6" t="s">
        <v>61</v>
      </c>
      <c r="T1519" s="6" t="s">
        <v>62</v>
      </c>
      <c r="U1519" s="6" t="s">
        <v>56</v>
      </c>
      <c r="V1519" s="6" t="s">
        <v>90</v>
      </c>
      <c r="W1519" s="6" t="s">
        <v>44</v>
      </c>
      <c r="X1519" s="6" t="s">
        <v>91</v>
      </c>
      <c r="Y1519" s="6" t="s">
        <v>46</v>
      </c>
      <c r="Z1519" s="6" t="s">
        <v>1386</v>
      </c>
      <c r="AA1519" s="6" t="s">
        <v>2998</v>
      </c>
      <c r="AB1519" s="7">
        <v>1</v>
      </c>
      <c r="AC1519" s="12" t="s">
        <v>3123</v>
      </c>
      <c r="AD1519" s="7"/>
      <c r="AE1519" s="7"/>
      <c r="AF1519" s="7">
        <v>18800</v>
      </c>
      <c r="AG1519" s="7">
        <v>18.8</v>
      </c>
      <c r="AH1519" s="7">
        <v>144000</v>
      </c>
    </row>
    <row r="1520" spans="1:34" ht="22" customHeight="1" x14ac:dyDescent="0.3">
      <c r="A1520" s="2">
        <v>42202</v>
      </c>
      <c r="B1520" s="3" t="s">
        <v>50</v>
      </c>
      <c r="C1520" s="3" t="s">
        <v>32</v>
      </c>
      <c r="D1520" s="4" t="s">
        <v>49</v>
      </c>
      <c r="E1520" s="4" t="s">
        <v>49</v>
      </c>
      <c r="F1520" s="3" t="s">
        <v>33</v>
      </c>
      <c r="G1520" s="4" t="s">
        <v>49</v>
      </c>
      <c r="H1520" s="4" t="s">
        <v>49</v>
      </c>
      <c r="I1520" s="3" t="s">
        <v>34</v>
      </c>
      <c r="J1520" s="3" t="s">
        <v>2877</v>
      </c>
      <c r="K1520" s="3" t="s">
        <v>2878</v>
      </c>
      <c r="L1520" s="3" t="s">
        <v>664</v>
      </c>
      <c r="M1520" s="3" t="s">
        <v>103</v>
      </c>
      <c r="N1520" s="4" t="s">
        <v>49</v>
      </c>
      <c r="O1520" s="4" t="s">
        <v>49</v>
      </c>
      <c r="P1520" s="3" t="s">
        <v>2879</v>
      </c>
      <c r="Q1520" s="3" t="s">
        <v>2880</v>
      </c>
      <c r="R1520" s="3" t="s">
        <v>667</v>
      </c>
      <c r="S1520" s="3" t="s">
        <v>664</v>
      </c>
      <c r="T1520" s="3" t="s">
        <v>668</v>
      </c>
      <c r="U1520" s="3" t="s">
        <v>70</v>
      </c>
      <c r="V1520" s="3" t="s">
        <v>43</v>
      </c>
      <c r="W1520" s="3" t="s">
        <v>44</v>
      </c>
      <c r="X1520" s="3" t="s">
        <v>45</v>
      </c>
      <c r="Y1520" s="3" t="s">
        <v>46</v>
      </c>
      <c r="Z1520" s="3" t="s">
        <v>2933</v>
      </c>
      <c r="AA1520" s="3" t="s">
        <v>2999</v>
      </c>
      <c r="AB1520" s="4">
        <v>2</v>
      </c>
      <c r="AC1520" s="12" t="s">
        <v>3123</v>
      </c>
      <c r="AD1520" s="10"/>
      <c r="AE1520" s="10"/>
      <c r="AF1520" s="4">
        <v>34016</v>
      </c>
      <c r="AG1520" s="4">
        <v>34.020000000000003</v>
      </c>
      <c r="AH1520" s="4">
        <v>139000</v>
      </c>
    </row>
    <row r="1521" spans="1:34" ht="22" customHeight="1" x14ac:dyDescent="0.3">
      <c r="A1521" s="5">
        <v>42202</v>
      </c>
      <c r="B1521" s="6" t="s">
        <v>50</v>
      </c>
      <c r="C1521" s="6" t="s">
        <v>32</v>
      </c>
      <c r="D1521" s="7" t="s">
        <v>49</v>
      </c>
      <c r="E1521" s="7" t="s">
        <v>49</v>
      </c>
      <c r="F1521" s="6" t="s">
        <v>33</v>
      </c>
      <c r="G1521" s="7" t="s">
        <v>49</v>
      </c>
      <c r="H1521" s="7" t="s">
        <v>49</v>
      </c>
      <c r="I1521" s="6" t="s">
        <v>34</v>
      </c>
      <c r="J1521" s="6" t="s">
        <v>2681</v>
      </c>
      <c r="K1521" s="7" t="s">
        <v>49</v>
      </c>
      <c r="L1521" s="7" t="s">
        <v>49</v>
      </c>
      <c r="M1521" s="6" t="s">
        <v>2682</v>
      </c>
      <c r="N1521" s="7" t="s">
        <v>49</v>
      </c>
      <c r="O1521" s="7" t="s">
        <v>49</v>
      </c>
      <c r="P1521" s="6" t="s">
        <v>2683</v>
      </c>
      <c r="Q1521" s="6" t="s">
        <v>39</v>
      </c>
      <c r="R1521" s="6" t="s">
        <v>310</v>
      </c>
      <c r="S1521" s="6" t="s">
        <v>307</v>
      </c>
      <c r="T1521" s="6" t="s">
        <v>311</v>
      </c>
      <c r="U1521" s="6" t="s">
        <v>56</v>
      </c>
      <c r="V1521" s="6" t="s">
        <v>43</v>
      </c>
      <c r="W1521" s="6" t="s">
        <v>44</v>
      </c>
      <c r="X1521" s="6" t="s">
        <v>45</v>
      </c>
      <c r="Y1521" s="6" t="s">
        <v>46</v>
      </c>
      <c r="Z1521" s="6" t="s">
        <v>140</v>
      </c>
      <c r="AA1521" s="6" t="s">
        <v>3000</v>
      </c>
      <c r="AB1521" s="7">
        <v>9</v>
      </c>
      <c r="AC1521" s="12" t="s">
        <v>3123</v>
      </c>
      <c r="AD1521" s="7"/>
      <c r="AE1521" s="7"/>
      <c r="AF1521" s="7">
        <v>175679.99</v>
      </c>
      <c r="AG1521" s="7">
        <v>175.68</v>
      </c>
      <c r="AH1521" s="7">
        <v>190000</v>
      </c>
    </row>
    <row r="1522" spans="1:34" ht="22" customHeight="1" x14ac:dyDescent="0.3">
      <c r="A1522" s="2">
        <v>42201</v>
      </c>
      <c r="B1522" s="3" t="s">
        <v>50</v>
      </c>
      <c r="C1522" s="3" t="s">
        <v>32</v>
      </c>
      <c r="D1522" s="4" t="s">
        <v>49</v>
      </c>
      <c r="E1522" s="4" t="s">
        <v>49</v>
      </c>
      <c r="F1522" s="3" t="s">
        <v>33</v>
      </c>
      <c r="G1522" s="4" t="s">
        <v>49</v>
      </c>
      <c r="H1522" s="4" t="s">
        <v>49</v>
      </c>
      <c r="I1522" s="3" t="s">
        <v>34</v>
      </c>
      <c r="J1522" s="3" t="s">
        <v>578</v>
      </c>
      <c r="K1522" s="3" t="s">
        <v>488</v>
      </c>
      <c r="L1522" s="3" t="s">
        <v>61</v>
      </c>
      <c r="M1522" s="3" t="s">
        <v>33</v>
      </c>
      <c r="N1522" s="9">
        <v>263672638</v>
      </c>
      <c r="O1522" s="4" t="s">
        <v>49</v>
      </c>
      <c r="P1522" s="3" t="s">
        <v>579</v>
      </c>
      <c r="Q1522" s="3" t="s">
        <v>39</v>
      </c>
      <c r="R1522" s="3" t="s">
        <v>60</v>
      </c>
      <c r="S1522" s="3" t="s">
        <v>61</v>
      </c>
      <c r="T1522" s="3" t="s">
        <v>62</v>
      </c>
      <c r="U1522" s="3" t="s">
        <v>56</v>
      </c>
      <c r="V1522" s="3" t="s">
        <v>43</v>
      </c>
      <c r="W1522" s="3" t="s">
        <v>44</v>
      </c>
      <c r="X1522" s="3" t="s">
        <v>45</v>
      </c>
      <c r="Y1522" s="3" t="s">
        <v>46</v>
      </c>
      <c r="Z1522" s="3" t="s">
        <v>580</v>
      </c>
      <c r="AA1522" s="3" t="s">
        <v>3001</v>
      </c>
      <c r="AB1522" s="4">
        <v>1</v>
      </c>
      <c r="AC1522" s="12" t="s">
        <v>3123</v>
      </c>
      <c r="AD1522" s="10"/>
      <c r="AE1522" s="10"/>
      <c r="AF1522" s="4">
        <v>16760</v>
      </c>
      <c r="AG1522" s="4">
        <v>16.760000000000002</v>
      </c>
      <c r="AH1522" s="4">
        <v>243000</v>
      </c>
    </row>
    <row r="1523" spans="1:34" ht="22" customHeight="1" x14ac:dyDescent="0.3">
      <c r="A1523" s="5">
        <v>42200</v>
      </c>
      <c r="B1523" s="6" t="s">
        <v>31</v>
      </c>
      <c r="C1523" s="6" t="s">
        <v>32</v>
      </c>
      <c r="D1523" s="7" t="s">
        <v>49</v>
      </c>
      <c r="E1523" s="7" t="s">
        <v>49</v>
      </c>
      <c r="F1523" s="6" t="s">
        <v>33</v>
      </c>
      <c r="G1523" s="7" t="s">
        <v>49</v>
      </c>
      <c r="H1523" s="7" t="s">
        <v>49</v>
      </c>
      <c r="I1523" s="6" t="s">
        <v>34</v>
      </c>
      <c r="J1523" s="6" t="s">
        <v>77</v>
      </c>
      <c r="K1523" s="6" t="s">
        <v>78</v>
      </c>
      <c r="L1523" s="6" t="s">
        <v>68</v>
      </c>
      <c r="M1523" s="6" t="s">
        <v>33</v>
      </c>
      <c r="N1523" s="7" t="s">
        <v>49</v>
      </c>
      <c r="O1523" s="7" t="s">
        <v>49</v>
      </c>
      <c r="P1523" s="6" t="s">
        <v>79</v>
      </c>
      <c r="Q1523" s="6" t="s">
        <v>39</v>
      </c>
      <c r="R1523" s="6" t="s">
        <v>67</v>
      </c>
      <c r="S1523" s="6" t="s">
        <v>68</v>
      </c>
      <c r="T1523" s="6" t="s">
        <v>69</v>
      </c>
      <c r="U1523" s="6" t="s">
        <v>70</v>
      </c>
      <c r="V1523" s="6" t="s">
        <v>43</v>
      </c>
      <c r="W1523" s="6" t="s">
        <v>44</v>
      </c>
      <c r="X1523" s="6" t="s">
        <v>45</v>
      </c>
      <c r="Y1523" s="6" t="s">
        <v>46</v>
      </c>
      <c r="Z1523" s="6" t="s">
        <v>210</v>
      </c>
      <c r="AA1523" s="6" t="s">
        <v>3002</v>
      </c>
      <c r="AB1523" s="7">
        <v>1</v>
      </c>
      <c r="AC1523" s="12" t="s">
        <v>3123</v>
      </c>
      <c r="AD1523" s="7"/>
      <c r="AE1523" s="7"/>
      <c r="AF1523" s="7">
        <v>7329</v>
      </c>
      <c r="AG1523" s="7">
        <v>7.33</v>
      </c>
      <c r="AH1523" s="7">
        <v>56900</v>
      </c>
    </row>
    <row r="1524" spans="1:34" ht="22" customHeight="1" x14ac:dyDescent="0.3">
      <c r="A1524" s="2">
        <v>42200</v>
      </c>
      <c r="B1524" s="3" t="s">
        <v>31</v>
      </c>
      <c r="C1524" s="3" t="s">
        <v>32</v>
      </c>
      <c r="D1524" s="4" t="s">
        <v>49</v>
      </c>
      <c r="E1524" s="4" t="s">
        <v>49</v>
      </c>
      <c r="F1524" s="3" t="s">
        <v>33</v>
      </c>
      <c r="G1524" s="4" t="s">
        <v>49</v>
      </c>
      <c r="H1524" s="4" t="s">
        <v>49</v>
      </c>
      <c r="I1524" s="3" t="s">
        <v>34</v>
      </c>
      <c r="J1524" s="3" t="s">
        <v>77</v>
      </c>
      <c r="K1524" s="3" t="s">
        <v>78</v>
      </c>
      <c r="L1524" s="3" t="s">
        <v>68</v>
      </c>
      <c r="M1524" s="3" t="s">
        <v>33</v>
      </c>
      <c r="N1524" s="4" t="s">
        <v>49</v>
      </c>
      <c r="O1524" s="4" t="s">
        <v>49</v>
      </c>
      <c r="P1524" s="3" t="s">
        <v>79</v>
      </c>
      <c r="Q1524" s="3" t="s">
        <v>39</v>
      </c>
      <c r="R1524" s="3" t="s">
        <v>67</v>
      </c>
      <c r="S1524" s="3" t="s">
        <v>68</v>
      </c>
      <c r="T1524" s="3" t="s">
        <v>69</v>
      </c>
      <c r="U1524" s="3" t="s">
        <v>70</v>
      </c>
      <c r="V1524" s="3" t="s">
        <v>43</v>
      </c>
      <c r="W1524" s="3" t="s">
        <v>44</v>
      </c>
      <c r="X1524" s="3" t="s">
        <v>45</v>
      </c>
      <c r="Y1524" s="3" t="s">
        <v>46</v>
      </c>
      <c r="Z1524" s="3" t="s">
        <v>643</v>
      </c>
      <c r="AA1524" s="3" t="s">
        <v>3005</v>
      </c>
      <c r="AB1524" s="4">
        <v>4</v>
      </c>
      <c r="AC1524" s="12" t="s">
        <v>3123</v>
      </c>
      <c r="AD1524" s="10"/>
      <c r="AE1524" s="10"/>
      <c r="AF1524" s="4">
        <v>77280</v>
      </c>
      <c r="AG1524" s="4">
        <v>77.28</v>
      </c>
      <c r="AH1524" s="4">
        <v>1557000</v>
      </c>
    </row>
    <row r="1525" spans="1:34" ht="22" customHeight="1" x14ac:dyDescent="0.3">
      <c r="A1525" s="5">
        <v>42200</v>
      </c>
      <c r="B1525" s="6" t="s">
        <v>31</v>
      </c>
      <c r="C1525" s="6" t="s">
        <v>32</v>
      </c>
      <c r="D1525" s="7" t="s">
        <v>49</v>
      </c>
      <c r="E1525" s="7" t="s">
        <v>49</v>
      </c>
      <c r="F1525" s="6" t="s">
        <v>33</v>
      </c>
      <c r="G1525" s="7" t="s">
        <v>49</v>
      </c>
      <c r="H1525" s="7" t="s">
        <v>49</v>
      </c>
      <c r="I1525" s="6" t="s">
        <v>34</v>
      </c>
      <c r="J1525" s="6" t="s">
        <v>77</v>
      </c>
      <c r="K1525" s="6" t="s">
        <v>78</v>
      </c>
      <c r="L1525" s="6" t="s">
        <v>68</v>
      </c>
      <c r="M1525" s="6" t="s">
        <v>33</v>
      </c>
      <c r="N1525" s="7" t="s">
        <v>49</v>
      </c>
      <c r="O1525" s="7" t="s">
        <v>49</v>
      </c>
      <c r="P1525" s="6" t="s">
        <v>79</v>
      </c>
      <c r="Q1525" s="6" t="s">
        <v>39</v>
      </c>
      <c r="R1525" s="6" t="s">
        <v>67</v>
      </c>
      <c r="S1525" s="6" t="s">
        <v>68</v>
      </c>
      <c r="T1525" s="6" t="s">
        <v>69</v>
      </c>
      <c r="U1525" s="6" t="s">
        <v>70</v>
      </c>
      <c r="V1525" s="6" t="s">
        <v>43</v>
      </c>
      <c r="W1525" s="6" t="s">
        <v>44</v>
      </c>
      <c r="X1525" s="6" t="s">
        <v>45</v>
      </c>
      <c r="Y1525" s="6" t="s">
        <v>46</v>
      </c>
      <c r="Z1525" s="6" t="s">
        <v>330</v>
      </c>
      <c r="AA1525" s="6" t="s">
        <v>3006</v>
      </c>
      <c r="AB1525" s="7">
        <v>4</v>
      </c>
      <c r="AC1525" s="12" t="s">
        <v>3123</v>
      </c>
      <c r="AD1525" s="7"/>
      <c r="AE1525" s="7"/>
      <c r="AF1525" s="7">
        <v>36850</v>
      </c>
      <c r="AG1525" s="7">
        <v>36.85</v>
      </c>
      <c r="AH1525" s="7">
        <v>106881000</v>
      </c>
    </row>
    <row r="1526" spans="1:34" ht="22" customHeight="1" x14ac:dyDescent="0.3">
      <c r="A1526" s="2">
        <v>42200</v>
      </c>
      <c r="B1526" s="3" t="s">
        <v>50</v>
      </c>
      <c r="C1526" s="3" t="s">
        <v>84</v>
      </c>
      <c r="D1526" s="3" t="s">
        <v>85</v>
      </c>
      <c r="E1526" s="3" t="s">
        <v>44</v>
      </c>
      <c r="F1526" s="3" t="s">
        <v>33</v>
      </c>
      <c r="G1526" s="4" t="s">
        <v>49</v>
      </c>
      <c r="H1526" s="4" t="s">
        <v>49</v>
      </c>
      <c r="I1526" s="3" t="s">
        <v>86</v>
      </c>
      <c r="J1526" s="3" t="s">
        <v>902</v>
      </c>
      <c r="K1526" s="4" t="s">
        <v>49</v>
      </c>
      <c r="L1526" s="4" t="s">
        <v>49</v>
      </c>
      <c r="M1526" s="4" t="s">
        <v>49</v>
      </c>
      <c r="N1526" s="4" t="s">
        <v>49</v>
      </c>
      <c r="O1526" s="4" t="s">
        <v>49</v>
      </c>
      <c r="P1526" s="3" t="s">
        <v>903</v>
      </c>
      <c r="Q1526" s="3" t="s">
        <v>844</v>
      </c>
      <c r="R1526" s="3" t="s">
        <v>96</v>
      </c>
      <c r="S1526" s="3" t="s">
        <v>97</v>
      </c>
      <c r="T1526" s="3" t="s">
        <v>98</v>
      </c>
      <c r="U1526" s="3" t="s">
        <v>99</v>
      </c>
      <c r="V1526" s="3" t="s">
        <v>90</v>
      </c>
      <c r="W1526" s="3" t="s">
        <v>44</v>
      </c>
      <c r="X1526" s="3" t="s">
        <v>91</v>
      </c>
      <c r="Y1526" s="3" t="s">
        <v>46</v>
      </c>
      <c r="Z1526" s="3" t="s">
        <v>781</v>
      </c>
      <c r="AA1526" s="3" t="s">
        <v>3007</v>
      </c>
      <c r="AB1526" s="4">
        <v>1</v>
      </c>
      <c r="AC1526" s="12" t="s">
        <v>3123</v>
      </c>
      <c r="AD1526" s="10"/>
      <c r="AE1526" s="10"/>
      <c r="AF1526" s="4">
        <v>17028</v>
      </c>
      <c r="AG1526" s="4">
        <v>17.03</v>
      </c>
      <c r="AH1526" s="4">
        <v>60900</v>
      </c>
    </row>
    <row r="1527" spans="1:34" ht="22" customHeight="1" x14ac:dyDescent="0.3">
      <c r="A1527" s="5">
        <v>42200</v>
      </c>
      <c r="B1527" s="6" t="s">
        <v>31</v>
      </c>
      <c r="C1527" s="6" t="s">
        <v>32</v>
      </c>
      <c r="D1527" s="7" t="s">
        <v>49</v>
      </c>
      <c r="E1527" s="7" t="s">
        <v>49</v>
      </c>
      <c r="F1527" s="6" t="s">
        <v>33</v>
      </c>
      <c r="G1527" s="7" t="s">
        <v>49</v>
      </c>
      <c r="H1527" s="7" t="s">
        <v>49</v>
      </c>
      <c r="I1527" s="6" t="s">
        <v>34</v>
      </c>
      <c r="J1527" s="6" t="s">
        <v>77</v>
      </c>
      <c r="K1527" s="6" t="s">
        <v>78</v>
      </c>
      <c r="L1527" s="6" t="s">
        <v>68</v>
      </c>
      <c r="M1527" s="6" t="s">
        <v>33</v>
      </c>
      <c r="N1527" s="7" t="s">
        <v>49</v>
      </c>
      <c r="O1527" s="7" t="s">
        <v>49</v>
      </c>
      <c r="P1527" s="6" t="s">
        <v>79</v>
      </c>
      <c r="Q1527" s="6" t="s">
        <v>39</v>
      </c>
      <c r="R1527" s="6" t="s">
        <v>67</v>
      </c>
      <c r="S1527" s="6" t="s">
        <v>68</v>
      </c>
      <c r="T1527" s="6" t="s">
        <v>69</v>
      </c>
      <c r="U1527" s="6" t="s">
        <v>70</v>
      </c>
      <c r="V1527" s="6" t="s">
        <v>43</v>
      </c>
      <c r="W1527" s="6" t="s">
        <v>44</v>
      </c>
      <c r="X1527" s="6" t="s">
        <v>45</v>
      </c>
      <c r="Y1527" s="6" t="s">
        <v>46</v>
      </c>
      <c r="Z1527" s="6" t="s">
        <v>643</v>
      </c>
      <c r="AA1527" s="6" t="s">
        <v>2888</v>
      </c>
      <c r="AB1527" s="7">
        <v>1</v>
      </c>
      <c r="AC1527" s="12" t="s">
        <v>3123</v>
      </c>
      <c r="AD1527" s="7"/>
      <c r="AE1527" s="7"/>
      <c r="AF1527" s="7">
        <v>10256</v>
      </c>
      <c r="AG1527" s="7">
        <v>10.26</v>
      </c>
      <c r="AH1527" s="7">
        <v>207000</v>
      </c>
    </row>
    <row r="1528" spans="1:34" ht="22" customHeight="1" x14ac:dyDescent="0.3">
      <c r="A1528" s="2">
        <v>42200</v>
      </c>
      <c r="B1528" s="3" t="s">
        <v>31</v>
      </c>
      <c r="C1528" s="3" t="s">
        <v>32</v>
      </c>
      <c r="D1528" s="4" t="s">
        <v>49</v>
      </c>
      <c r="E1528" s="4" t="s">
        <v>49</v>
      </c>
      <c r="F1528" s="3" t="s">
        <v>33</v>
      </c>
      <c r="G1528" s="4" t="s">
        <v>49</v>
      </c>
      <c r="H1528" s="4" t="s">
        <v>49</v>
      </c>
      <c r="I1528" s="3" t="s">
        <v>34</v>
      </c>
      <c r="J1528" s="3" t="s">
        <v>77</v>
      </c>
      <c r="K1528" s="3" t="s">
        <v>78</v>
      </c>
      <c r="L1528" s="3" t="s">
        <v>68</v>
      </c>
      <c r="M1528" s="3" t="s">
        <v>33</v>
      </c>
      <c r="N1528" s="4" t="s">
        <v>49</v>
      </c>
      <c r="O1528" s="4" t="s">
        <v>49</v>
      </c>
      <c r="P1528" s="3" t="s">
        <v>79</v>
      </c>
      <c r="Q1528" s="3" t="s">
        <v>39</v>
      </c>
      <c r="R1528" s="3" t="s">
        <v>67</v>
      </c>
      <c r="S1528" s="3" t="s">
        <v>68</v>
      </c>
      <c r="T1528" s="3" t="s">
        <v>69</v>
      </c>
      <c r="U1528" s="3" t="s">
        <v>70</v>
      </c>
      <c r="V1528" s="3" t="s">
        <v>43</v>
      </c>
      <c r="W1528" s="3" t="s">
        <v>44</v>
      </c>
      <c r="X1528" s="3" t="s">
        <v>45</v>
      </c>
      <c r="Y1528" s="3" t="s">
        <v>46</v>
      </c>
      <c r="Z1528" s="3" t="s">
        <v>243</v>
      </c>
      <c r="AA1528" s="3" t="s">
        <v>3010</v>
      </c>
      <c r="AB1528" s="4">
        <v>7</v>
      </c>
      <c r="AC1528" s="12" t="s">
        <v>3123</v>
      </c>
      <c r="AD1528" s="10"/>
      <c r="AE1528" s="10"/>
      <c r="AF1528" s="4">
        <v>90790</v>
      </c>
      <c r="AG1528" s="4">
        <v>90.79</v>
      </c>
      <c r="AH1528" s="4">
        <v>1818000</v>
      </c>
    </row>
    <row r="1529" spans="1:34" ht="22" customHeight="1" x14ac:dyDescent="0.3">
      <c r="A1529" s="5">
        <v>42200</v>
      </c>
      <c r="B1529" s="6" t="s">
        <v>31</v>
      </c>
      <c r="C1529" s="6" t="s">
        <v>32</v>
      </c>
      <c r="D1529" s="7" t="s">
        <v>49</v>
      </c>
      <c r="E1529" s="7" t="s">
        <v>49</v>
      </c>
      <c r="F1529" s="6" t="s">
        <v>33</v>
      </c>
      <c r="G1529" s="7" t="s">
        <v>49</v>
      </c>
      <c r="H1529" s="7" t="s">
        <v>49</v>
      </c>
      <c r="I1529" s="6" t="s">
        <v>34</v>
      </c>
      <c r="J1529" s="6" t="s">
        <v>65</v>
      </c>
      <c r="K1529" s="7" t="s">
        <v>49</v>
      </c>
      <c r="L1529" s="7" t="s">
        <v>49</v>
      </c>
      <c r="M1529" s="6" t="s">
        <v>33</v>
      </c>
      <c r="N1529" s="7" t="s">
        <v>49</v>
      </c>
      <c r="O1529" s="7" t="s">
        <v>49</v>
      </c>
      <c r="P1529" s="6" t="s">
        <v>66</v>
      </c>
      <c r="Q1529" s="6" t="s">
        <v>39</v>
      </c>
      <c r="R1529" s="6" t="s">
        <v>67</v>
      </c>
      <c r="S1529" s="6" t="s">
        <v>68</v>
      </c>
      <c r="T1529" s="6" t="s">
        <v>69</v>
      </c>
      <c r="U1529" s="6" t="s">
        <v>70</v>
      </c>
      <c r="V1529" s="6" t="s">
        <v>43</v>
      </c>
      <c r="W1529" s="6" t="s">
        <v>44</v>
      </c>
      <c r="X1529" s="6" t="s">
        <v>45</v>
      </c>
      <c r="Y1529" s="6" t="s">
        <v>46</v>
      </c>
      <c r="Z1529" s="6" t="s">
        <v>73</v>
      </c>
      <c r="AA1529" s="6" t="s">
        <v>3011</v>
      </c>
      <c r="AB1529" s="7">
        <v>1</v>
      </c>
      <c r="AC1529" s="12" t="s">
        <v>3123</v>
      </c>
      <c r="AD1529" s="7"/>
      <c r="AE1529" s="7"/>
      <c r="AF1529" s="7">
        <v>17618</v>
      </c>
      <c r="AG1529" s="7">
        <v>17.62</v>
      </c>
      <c r="AH1529" s="7">
        <v>99600</v>
      </c>
    </row>
    <row r="1530" spans="1:34" ht="22" customHeight="1" x14ac:dyDescent="0.3">
      <c r="A1530" s="2">
        <v>42200</v>
      </c>
      <c r="B1530" s="3" t="s">
        <v>31</v>
      </c>
      <c r="C1530" s="3" t="s">
        <v>32</v>
      </c>
      <c r="D1530" s="4" t="s">
        <v>49</v>
      </c>
      <c r="E1530" s="4" t="s">
        <v>49</v>
      </c>
      <c r="F1530" s="3" t="s">
        <v>33</v>
      </c>
      <c r="G1530" s="4" t="s">
        <v>49</v>
      </c>
      <c r="H1530" s="4" t="s">
        <v>49</v>
      </c>
      <c r="I1530" s="3" t="s">
        <v>34</v>
      </c>
      <c r="J1530" s="3" t="s">
        <v>77</v>
      </c>
      <c r="K1530" s="3" t="s">
        <v>78</v>
      </c>
      <c r="L1530" s="3" t="s">
        <v>68</v>
      </c>
      <c r="M1530" s="3" t="s">
        <v>33</v>
      </c>
      <c r="N1530" s="4" t="s">
        <v>49</v>
      </c>
      <c r="O1530" s="4" t="s">
        <v>49</v>
      </c>
      <c r="P1530" s="3" t="s">
        <v>79</v>
      </c>
      <c r="Q1530" s="3" t="s">
        <v>39</v>
      </c>
      <c r="R1530" s="3" t="s">
        <v>67</v>
      </c>
      <c r="S1530" s="3" t="s">
        <v>68</v>
      </c>
      <c r="T1530" s="3" t="s">
        <v>69</v>
      </c>
      <c r="U1530" s="3" t="s">
        <v>70</v>
      </c>
      <c r="V1530" s="3" t="s">
        <v>43</v>
      </c>
      <c r="W1530" s="3" t="s">
        <v>44</v>
      </c>
      <c r="X1530" s="3" t="s">
        <v>45</v>
      </c>
      <c r="Y1530" s="3" t="s">
        <v>46</v>
      </c>
      <c r="Z1530" s="3" t="s">
        <v>643</v>
      </c>
      <c r="AA1530" s="3" t="s">
        <v>3012</v>
      </c>
      <c r="AB1530" s="4">
        <v>3</v>
      </c>
      <c r="AC1530" s="12" t="s">
        <v>3123</v>
      </c>
      <c r="AD1530" s="10"/>
      <c r="AE1530" s="10"/>
      <c r="AF1530" s="4">
        <v>34926</v>
      </c>
      <c r="AG1530" s="4">
        <v>34.93</v>
      </c>
      <c r="AH1530" s="4">
        <v>704000</v>
      </c>
    </row>
    <row r="1531" spans="1:34" ht="22" customHeight="1" x14ac:dyDescent="0.3">
      <c r="A1531" s="2">
        <v>42200</v>
      </c>
      <c r="B1531" s="3" t="s">
        <v>31</v>
      </c>
      <c r="C1531" s="3" t="s">
        <v>32</v>
      </c>
      <c r="D1531" s="4" t="s">
        <v>49</v>
      </c>
      <c r="E1531" s="4" t="s">
        <v>49</v>
      </c>
      <c r="F1531" s="3" t="s">
        <v>33</v>
      </c>
      <c r="G1531" s="4" t="s">
        <v>49</v>
      </c>
      <c r="H1531" s="4" t="s">
        <v>49</v>
      </c>
      <c r="I1531" s="3" t="s">
        <v>34</v>
      </c>
      <c r="J1531" s="3" t="s">
        <v>65</v>
      </c>
      <c r="K1531" s="4" t="s">
        <v>49</v>
      </c>
      <c r="L1531" s="4" t="s">
        <v>49</v>
      </c>
      <c r="M1531" s="3" t="s">
        <v>33</v>
      </c>
      <c r="N1531" s="4" t="s">
        <v>49</v>
      </c>
      <c r="O1531" s="4" t="s">
        <v>49</v>
      </c>
      <c r="P1531" s="3" t="s">
        <v>66</v>
      </c>
      <c r="Q1531" s="3" t="s">
        <v>39</v>
      </c>
      <c r="R1531" s="3" t="s">
        <v>67</v>
      </c>
      <c r="S1531" s="3" t="s">
        <v>68</v>
      </c>
      <c r="T1531" s="3" t="s">
        <v>69</v>
      </c>
      <c r="U1531" s="3" t="s">
        <v>70</v>
      </c>
      <c r="V1531" s="3" t="s">
        <v>43</v>
      </c>
      <c r="W1531" s="3" t="s">
        <v>44</v>
      </c>
      <c r="X1531" s="3" t="s">
        <v>45</v>
      </c>
      <c r="Y1531" s="3" t="s">
        <v>46</v>
      </c>
      <c r="Z1531" s="3" t="s">
        <v>365</v>
      </c>
      <c r="AA1531" s="3" t="s">
        <v>3014</v>
      </c>
      <c r="AB1531" s="4">
        <v>1</v>
      </c>
      <c r="AC1531" s="12" t="s">
        <v>3123</v>
      </c>
      <c r="AD1531" s="10"/>
      <c r="AE1531" s="10"/>
      <c r="AF1531" s="4">
        <v>6282</v>
      </c>
      <c r="AG1531" s="4">
        <v>6.28</v>
      </c>
      <c r="AH1531" s="4">
        <v>2142000</v>
      </c>
    </row>
    <row r="1532" spans="1:34" ht="22" customHeight="1" x14ac:dyDescent="0.3">
      <c r="A1532" s="5">
        <v>42199</v>
      </c>
      <c r="B1532" s="6" t="s">
        <v>50</v>
      </c>
      <c r="C1532" s="6" t="s">
        <v>32</v>
      </c>
      <c r="D1532" s="7" t="s">
        <v>49</v>
      </c>
      <c r="E1532" s="7" t="s">
        <v>49</v>
      </c>
      <c r="F1532" s="6" t="s">
        <v>33</v>
      </c>
      <c r="G1532" s="7" t="s">
        <v>49</v>
      </c>
      <c r="H1532" s="7" t="s">
        <v>49</v>
      </c>
      <c r="I1532" s="6" t="s">
        <v>34</v>
      </c>
      <c r="J1532" s="6" t="s">
        <v>600</v>
      </c>
      <c r="K1532" s="7" t="s">
        <v>49</v>
      </c>
      <c r="L1532" s="6" t="s">
        <v>61</v>
      </c>
      <c r="M1532" s="6" t="s">
        <v>33</v>
      </c>
      <c r="N1532" s="7">
        <v>226137105.80000001</v>
      </c>
      <c r="O1532" s="7">
        <v>372933896.24000001</v>
      </c>
      <c r="P1532" s="6" t="s">
        <v>1997</v>
      </c>
      <c r="Q1532" s="6" t="s">
        <v>39</v>
      </c>
      <c r="R1532" s="6" t="s">
        <v>106</v>
      </c>
      <c r="S1532" s="6" t="s">
        <v>61</v>
      </c>
      <c r="T1532" s="6" t="s">
        <v>107</v>
      </c>
      <c r="U1532" s="6" t="s">
        <v>56</v>
      </c>
      <c r="V1532" s="6" t="s">
        <v>43</v>
      </c>
      <c r="W1532" s="6" t="s">
        <v>44</v>
      </c>
      <c r="X1532" s="6" t="s">
        <v>45</v>
      </c>
      <c r="Y1532" s="6" t="s">
        <v>46</v>
      </c>
      <c r="Z1532" s="6" t="s">
        <v>580</v>
      </c>
      <c r="AA1532" s="6" t="s">
        <v>3015</v>
      </c>
      <c r="AB1532" s="7">
        <v>1</v>
      </c>
      <c r="AC1532" s="12" t="s">
        <v>3123</v>
      </c>
      <c r="AD1532" s="7"/>
      <c r="AE1532" s="7"/>
      <c r="AF1532" s="7">
        <v>13200</v>
      </c>
      <c r="AG1532" s="7">
        <v>13.2</v>
      </c>
      <c r="AH1532" s="7">
        <v>191000</v>
      </c>
    </row>
    <row r="1533" spans="1:34" ht="22" customHeight="1" x14ac:dyDescent="0.3">
      <c r="A1533" s="2">
        <v>42199</v>
      </c>
      <c r="B1533" s="3" t="s">
        <v>50</v>
      </c>
      <c r="C1533" s="3" t="s">
        <v>84</v>
      </c>
      <c r="D1533" s="3" t="s">
        <v>85</v>
      </c>
      <c r="E1533" s="3" t="s">
        <v>44</v>
      </c>
      <c r="F1533" s="3" t="s">
        <v>33</v>
      </c>
      <c r="G1533" s="4" t="s">
        <v>49</v>
      </c>
      <c r="H1533" s="4" t="s">
        <v>49</v>
      </c>
      <c r="I1533" s="3" t="s">
        <v>86</v>
      </c>
      <c r="J1533" s="3" t="s">
        <v>878</v>
      </c>
      <c r="K1533" s="4" t="s">
        <v>49</v>
      </c>
      <c r="L1533" s="3" t="s">
        <v>61</v>
      </c>
      <c r="M1533" s="4" t="s">
        <v>49</v>
      </c>
      <c r="N1533" s="4" t="s">
        <v>49</v>
      </c>
      <c r="O1533" s="4" t="s">
        <v>49</v>
      </c>
      <c r="P1533" s="3" t="s">
        <v>879</v>
      </c>
      <c r="Q1533" s="3" t="s">
        <v>39</v>
      </c>
      <c r="R1533" s="3" t="s">
        <v>310</v>
      </c>
      <c r="S1533" s="3" t="s">
        <v>307</v>
      </c>
      <c r="T1533" s="3" t="s">
        <v>311</v>
      </c>
      <c r="U1533" s="3" t="s">
        <v>56</v>
      </c>
      <c r="V1533" s="3" t="s">
        <v>90</v>
      </c>
      <c r="W1533" s="3" t="s">
        <v>44</v>
      </c>
      <c r="X1533" s="3" t="s">
        <v>91</v>
      </c>
      <c r="Y1533" s="3" t="s">
        <v>46</v>
      </c>
      <c r="Z1533" s="3" t="s">
        <v>748</v>
      </c>
      <c r="AA1533" s="3" t="s">
        <v>3016</v>
      </c>
      <c r="AB1533" s="4">
        <v>1</v>
      </c>
      <c r="AC1533" s="12" t="s">
        <v>3123</v>
      </c>
      <c r="AD1533" s="10"/>
      <c r="AE1533" s="10"/>
      <c r="AF1533" s="4">
        <v>16840</v>
      </c>
      <c r="AG1533" s="4">
        <v>16.84</v>
      </c>
      <c r="AH1533" s="4">
        <v>66200</v>
      </c>
    </row>
    <row r="1534" spans="1:34" ht="22" customHeight="1" x14ac:dyDescent="0.3">
      <c r="A1534" s="5">
        <v>42199</v>
      </c>
      <c r="B1534" s="6" t="s">
        <v>50</v>
      </c>
      <c r="C1534" s="6" t="s">
        <v>84</v>
      </c>
      <c r="D1534" s="6" t="s">
        <v>85</v>
      </c>
      <c r="E1534" s="6" t="s">
        <v>44</v>
      </c>
      <c r="F1534" s="6" t="s">
        <v>33</v>
      </c>
      <c r="G1534" s="7" t="s">
        <v>49</v>
      </c>
      <c r="H1534" s="7" t="s">
        <v>49</v>
      </c>
      <c r="I1534" s="6" t="s">
        <v>86</v>
      </c>
      <c r="J1534" s="6" t="s">
        <v>1624</v>
      </c>
      <c r="K1534" s="7" t="s">
        <v>49</v>
      </c>
      <c r="L1534" s="6" t="s">
        <v>61</v>
      </c>
      <c r="M1534" s="7" t="s">
        <v>49</v>
      </c>
      <c r="N1534" s="7" t="s">
        <v>49</v>
      </c>
      <c r="O1534" s="7" t="s">
        <v>49</v>
      </c>
      <c r="P1534" s="6" t="s">
        <v>1625</v>
      </c>
      <c r="Q1534" s="6" t="s">
        <v>39</v>
      </c>
      <c r="R1534" s="6" t="s">
        <v>60</v>
      </c>
      <c r="S1534" s="6" t="s">
        <v>61</v>
      </c>
      <c r="T1534" s="6" t="s">
        <v>62</v>
      </c>
      <c r="U1534" s="6" t="s">
        <v>56</v>
      </c>
      <c r="V1534" s="6" t="s">
        <v>90</v>
      </c>
      <c r="W1534" s="6" t="s">
        <v>44</v>
      </c>
      <c r="X1534" s="6" t="s">
        <v>91</v>
      </c>
      <c r="Y1534" s="6" t="s">
        <v>46</v>
      </c>
      <c r="Z1534" s="6" t="s">
        <v>2122</v>
      </c>
      <c r="AA1534" s="6" t="s">
        <v>3017</v>
      </c>
      <c r="AB1534" s="7">
        <v>3</v>
      </c>
      <c r="AC1534" s="12" t="s">
        <v>3123</v>
      </c>
      <c r="AD1534" s="7"/>
      <c r="AE1534" s="7"/>
      <c r="AF1534" s="7">
        <v>64642</v>
      </c>
      <c r="AG1534" s="7">
        <v>64.64</v>
      </c>
      <c r="AH1534" s="7">
        <v>640000</v>
      </c>
    </row>
    <row r="1535" spans="1:34" ht="22" customHeight="1" x14ac:dyDescent="0.3">
      <c r="A1535" s="5">
        <v>42195</v>
      </c>
      <c r="B1535" s="6" t="s">
        <v>50</v>
      </c>
      <c r="C1535" s="6" t="s">
        <v>32</v>
      </c>
      <c r="D1535" s="7" t="s">
        <v>49</v>
      </c>
      <c r="E1535" s="7" t="s">
        <v>49</v>
      </c>
      <c r="F1535" s="6" t="s">
        <v>33</v>
      </c>
      <c r="G1535" s="7" t="s">
        <v>49</v>
      </c>
      <c r="H1535" s="7" t="s">
        <v>49</v>
      </c>
      <c r="I1535" s="6" t="s">
        <v>34</v>
      </c>
      <c r="J1535" s="6" t="s">
        <v>2681</v>
      </c>
      <c r="K1535" s="7" t="s">
        <v>49</v>
      </c>
      <c r="L1535" s="7" t="s">
        <v>49</v>
      </c>
      <c r="M1535" s="6" t="s">
        <v>2682</v>
      </c>
      <c r="N1535" s="7" t="s">
        <v>49</v>
      </c>
      <c r="O1535" s="7" t="s">
        <v>49</v>
      </c>
      <c r="P1535" s="6" t="s">
        <v>2683</v>
      </c>
      <c r="Q1535" s="6" t="s">
        <v>39</v>
      </c>
      <c r="R1535" s="6" t="s">
        <v>310</v>
      </c>
      <c r="S1535" s="6" t="s">
        <v>307</v>
      </c>
      <c r="T1535" s="6" t="s">
        <v>311</v>
      </c>
      <c r="U1535" s="6" t="s">
        <v>56</v>
      </c>
      <c r="V1535" s="6" t="s">
        <v>43</v>
      </c>
      <c r="W1535" s="6" t="s">
        <v>44</v>
      </c>
      <c r="X1535" s="6" t="s">
        <v>45</v>
      </c>
      <c r="Y1535" s="6" t="s">
        <v>46</v>
      </c>
      <c r="Z1535" s="6" t="s">
        <v>100</v>
      </c>
      <c r="AA1535" s="6" t="s">
        <v>3021</v>
      </c>
      <c r="AB1535" s="7">
        <v>5</v>
      </c>
      <c r="AC1535" s="12" t="s">
        <v>3123</v>
      </c>
      <c r="AD1535" s="7"/>
      <c r="AE1535" s="7"/>
      <c r="AF1535" s="7">
        <v>97380</v>
      </c>
      <c r="AG1535" s="7">
        <v>97.38</v>
      </c>
      <c r="AH1535" s="7">
        <v>105000</v>
      </c>
    </row>
    <row r="1536" spans="1:34" ht="22" customHeight="1" x14ac:dyDescent="0.3">
      <c r="A1536" s="2">
        <v>42194</v>
      </c>
      <c r="B1536" s="3" t="s">
        <v>50</v>
      </c>
      <c r="C1536" s="3" t="s">
        <v>32</v>
      </c>
      <c r="D1536" s="4" t="s">
        <v>49</v>
      </c>
      <c r="E1536" s="4" t="s">
        <v>49</v>
      </c>
      <c r="F1536" s="3" t="s">
        <v>33</v>
      </c>
      <c r="G1536" s="4" t="s">
        <v>49</v>
      </c>
      <c r="H1536" s="4" t="s">
        <v>49</v>
      </c>
      <c r="I1536" s="3" t="s">
        <v>34</v>
      </c>
      <c r="J1536" s="3" t="s">
        <v>278</v>
      </c>
      <c r="K1536" s="4" t="s">
        <v>49</v>
      </c>
      <c r="L1536" s="4" t="s">
        <v>49</v>
      </c>
      <c r="M1536" s="3" t="s">
        <v>33</v>
      </c>
      <c r="N1536" s="4">
        <v>760485634</v>
      </c>
      <c r="O1536" s="4" t="s">
        <v>49</v>
      </c>
      <c r="P1536" s="3" t="s">
        <v>279</v>
      </c>
      <c r="Q1536" s="3" t="s">
        <v>39</v>
      </c>
      <c r="R1536" s="3" t="s">
        <v>60</v>
      </c>
      <c r="S1536" s="3" t="s">
        <v>61</v>
      </c>
      <c r="T1536" s="3" t="s">
        <v>62</v>
      </c>
      <c r="U1536" s="3" t="s">
        <v>56</v>
      </c>
      <c r="V1536" s="3" t="s">
        <v>43</v>
      </c>
      <c r="W1536" s="3" t="s">
        <v>44</v>
      </c>
      <c r="X1536" s="3" t="s">
        <v>45</v>
      </c>
      <c r="Y1536" s="3" t="s">
        <v>46</v>
      </c>
      <c r="Z1536" s="3" t="s">
        <v>1804</v>
      </c>
      <c r="AA1536" s="3" t="s">
        <v>2843</v>
      </c>
      <c r="AB1536" s="4">
        <v>3</v>
      </c>
      <c r="AC1536" s="12" t="s">
        <v>3123</v>
      </c>
      <c r="AD1536" s="10"/>
      <c r="AE1536" s="10"/>
      <c r="AF1536" s="4">
        <v>30210</v>
      </c>
      <c r="AG1536" s="4">
        <v>30.21</v>
      </c>
      <c r="AH1536" s="4">
        <v>1313000</v>
      </c>
    </row>
    <row r="1537" spans="1:34" ht="22" customHeight="1" x14ac:dyDescent="0.3">
      <c r="A1537" s="5">
        <v>42193</v>
      </c>
      <c r="B1537" s="6" t="s">
        <v>50</v>
      </c>
      <c r="C1537" s="6" t="s">
        <v>32</v>
      </c>
      <c r="D1537" s="7" t="s">
        <v>49</v>
      </c>
      <c r="E1537" s="7" t="s">
        <v>49</v>
      </c>
      <c r="F1537" s="6" t="s">
        <v>33</v>
      </c>
      <c r="G1537" s="7" t="s">
        <v>49</v>
      </c>
      <c r="H1537" s="7" t="s">
        <v>49</v>
      </c>
      <c r="I1537" s="6" t="s">
        <v>34</v>
      </c>
      <c r="J1537" s="6" t="s">
        <v>2167</v>
      </c>
      <c r="K1537" s="7" t="s">
        <v>49</v>
      </c>
      <c r="L1537" s="7" t="s">
        <v>49</v>
      </c>
      <c r="M1537" s="7" t="s">
        <v>49</v>
      </c>
      <c r="N1537" s="7" t="s">
        <v>49</v>
      </c>
      <c r="O1537" s="7" t="s">
        <v>49</v>
      </c>
      <c r="P1537" s="6" t="s">
        <v>2168</v>
      </c>
      <c r="Q1537" s="6" t="s">
        <v>39</v>
      </c>
      <c r="R1537" s="6" t="s">
        <v>1714</v>
      </c>
      <c r="S1537" s="6" t="s">
        <v>1715</v>
      </c>
      <c r="T1537" s="6" t="s">
        <v>1716</v>
      </c>
      <c r="U1537" s="6" t="s">
        <v>99</v>
      </c>
      <c r="V1537" s="6" t="s">
        <v>43</v>
      </c>
      <c r="W1537" s="6" t="s">
        <v>44</v>
      </c>
      <c r="X1537" s="6" t="s">
        <v>45</v>
      </c>
      <c r="Y1537" s="6" t="s">
        <v>46</v>
      </c>
      <c r="Z1537" s="6" t="s">
        <v>339</v>
      </c>
      <c r="AA1537" s="6" t="s">
        <v>3022</v>
      </c>
      <c r="AB1537" s="7">
        <v>5</v>
      </c>
      <c r="AC1537" s="12" t="s">
        <v>3123</v>
      </c>
      <c r="AD1537" s="7"/>
      <c r="AE1537" s="7"/>
      <c r="AF1537" s="7">
        <v>100490</v>
      </c>
      <c r="AG1537" s="7">
        <v>100.49</v>
      </c>
      <c r="AH1537" s="7">
        <v>270000</v>
      </c>
    </row>
    <row r="1538" spans="1:34" ht="22" customHeight="1" x14ac:dyDescent="0.3">
      <c r="A1538" s="2">
        <v>42192</v>
      </c>
      <c r="B1538" s="3" t="s">
        <v>50</v>
      </c>
      <c r="C1538" s="3" t="s">
        <v>84</v>
      </c>
      <c r="D1538" s="3" t="s">
        <v>85</v>
      </c>
      <c r="E1538" s="3" t="s">
        <v>44</v>
      </c>
      <c r="F1538" s="3" t="s">
        <v>33</v>
      </c>
      <c r="G1538" s="4" t="s">
        <v>49</v>
      </c>
      <c r="H1538" s="4" t="s">
        <v>49</v>
      </c>
      <c r="I1538" s="3" t="s">
        <v>86</v>
      </c>
      <c r="J1538" s="3" t="s">
        <v>1624</v>
      </c>
      <c r="K1538" s="4" t="s">
        <v>49</v>
      </c>
      <c r="L1538" s="3" t="s">
        <v>61</v>
      </c>
      <c r="M1538" s="4" t="s">
        <v>49</v>
      </c>
      <c r="N1538" s="4" t="s">
        <v>49</v>
      </c>
      <c r="O1538" s="4" t="s">
        <v>49</v>
      </c>
      <c r="P1538" s="3" t="s">
        <v>1625</v>
      </c>
      <c r="Q1538" s="3" t="s">
        <v>39</v>
      </c>
      <c r="R1538" s="3" t="s">
        <v>60</v>
      </c>
      <c r="S1538" s="3" t="s">
        <v>61</v>
      </c>
      <c r="T1538" s="3" t="s">
        <v>62</v>
      </c>
      <c r="U1538" s="3" t="s">
        <v>56</v>
      </c>
      <c r="V1538" s="3" t="s">
        <v>90</v>
      </c>
      <c r="W1538" s="3" t="s">
        <v>44</v>
      </c>
      <c r="X1538" s="3" t="s">
        <v>91</v>
      </c>
      <c r="Y1538" s="3" t="s">
        <v>46</v>
      </c>
      <c r="Z1538" s="3" t="s">
        <v>2122</v>
      </c>
      <c r="AA1538" s="3" t="s">
        <v>3023</v>
      </c>
      <c r="AB1538" s="4">
        <v>2</v>
      </c>
      <c r="AC1538" s="12" t="s">
        <v>3123</v>
      </c>
      <c r="AD1538" s="10"/>
      <c r="AE1538" s="10"/>
      <c r="AF1538" s="4">
        <v>43094</v>
      </c>
      <c r="AG1538" s="4">
        <v>43.09</v>
      </c>
      <c r="AH1538" s="4">
        <v>427000</v>
      </c>
    </row>
    <row r="1539" spans="1:34" ht="22" customHeight="1" x14ac:dyDescent="0.3">
      <c r="A1539" s="2">
        <v>42190</v>
      </c>
      <c r="B1539" s="3" t="s">
        <v>50</v>
      </c>
      <c r="C1539" s="3" t="s">
        <v>32</v>
      </c>
      <c r="D1539" s="4" t="s">
        <v>49</v>
      </c>
      <c r="E1539" s="4" t="s">
        <v>49</v>
      </c>
      <c r="F1539" s="3" t="s">
        <v>33</v>
      </c>
      <c r="G1539" s="4" t="s">
        <v>49</v>
      </c>
      <c r="H1539" s="4" t="s">
        <v>49</v>
      </c>
      <c r="I1539" s="3" t="s">
        <v>34</v>
      </c>
      <c r="J1539" s="3" t="s">
        <v>166</v>
      </c>
      <c r="K1539" s="4" t="s">
        <v>49</v>
      </c>
      <c r="L1539" s="3" t="s">
        <v>61</v>
      </c>
      <c r="M1539" s="4" t="s">
        <v>49</v>
      </c>
      <c r="N1539" s="4" t="s">
        <v>49</v>
      </c>
      <c r="O1539" s="4" t="s">
        <v>49</v>
      </c>
      <c r="P1539" s="3" t="s">
        <v>167</v>
      </c>
      <c r="Q1539" s="3" t="s">
        <v>39</v>
      </c>
      <c r="R1539" s="3" t="s">
        <v>168</v>
      </c>
      <c r="S1539" s="3" t="s">
        <v>61</v>
      </c>
      <c r="T1539" s="3" t="s">
        <v>169</v>
      </c>
      <c r="U1539" s="3" t="s">
        <v>56</v>
      </c>
      <c r="V1539" s="3" t="s">
        <v>43</v>
      </c>
      <c r="W1539" s="3" t="s">
        <v>44</v>
      </c>
      <c r="X1539" s="3" t="s">
        <v>45</v>
      </c>
      <c r="Y1539" s="3" t="s">
        <v>46</v>
      </c>
      <c r="Z1539" s="3" t="s">
        <v>2889</v>
      </c>
      <c r="AA1539" s="3" t="s">
        <v>3024</v>
      </c>
      <c r="AB1539" s="4">
        <v>2</v>
      </c>
      <c r="AC1539" s="12" t="s">
        <v>3123</v>
      </c>
      <c r="AD1539" s="10"/>
      <c r="AE1539" s="10"/>
      <c r="AF1539" s="4">
        <v>40400</v>
      </c>
      <c r="AG1539" s="4">
        <v>40.4</v>
      </c>
      <c r="AH1539" s="4">
        <v>146000</v>
      </c>
    </row>
    <row r="1540" spans="1:34" ht="22" customHeight="1" x14ac:dyDescent="0.3">
      <c r="A1540" s="5">
        <v>42187</v>
      </c>
      <c r="B1540" s="6" t="s">
        <v>31</v>
      </c>
      <c r="C1540" s="6" t="s">
        <v>32</v>
      </c>
      <c r="D1540" s="7" t="s">
        <v>49</v>
      </c>
      <c r="E1540" s="7" t="s">
        <v>49</v>
      </c>
      <c r="F1540" s="6" t="s">
        <v>33</v>
      </c>
      <c r="G1540" s="7" t="s">
        <v>49</v>
      </c>
      <c r="H1540" s="7" t="s">
        <v>49</v>
      </c>
      <c r="I1540" s="6" t="s">
        <v>34</v>
      </c>
      <c r="J1540" s="6" t="s">
        <v>77</v>
      </c>
      <c r="K1540" s="6" t="s">
        <v>78</v>
      </c>
      <c r="L1540" s="6" t="s">
        <v>68</v>
      </c>
      <c r="M1540" s="6" t="s">
        <v>33</v>
      </c>
      <c r="N1540" s="7" t="s">
        <v>49</v>
      </c>
      <c r="O1540" s="7" t="s">
        <v>49</v>
      </c>
      <c r="P1540" s="6" t="s">
        <v>79</v>
      </c>
      <c r="Q1540" s="6" t="s">
        <v>39</v>
      </c>
      <c r="R1540" s="6" t="s">
        <v>227</v>
      </c>
      <c r="S1540" s="6" t="s">
        <v>68</v>
      </c>
      <c r="T1540" s="6" t="s">
        <v>228</v>
      </c>
      <c r="U1540" s="6" t="s">
        <v>70</v>
      </c>
      <c r="V1540" s="6" t="s">
        <v>43</v>
      </c>
      <c r="W1540" s="6" t="s">
        <v>44</v>
      </c>
      <c r="X1540" s="6" t="s">
        <v>45</v>
      </c>
      <c r="Y1540" s="6" t="s">
        <v>46</v>
      </c>
      <c r="Z1540" s="6" t="s">
        <v>1202</v>
      </c>
      <c r="AA1540" s="6" t="s">
        <v>3028</v>
      </c>
      <c r="AB1540" s="7">
        <v>5</v>
      </c>
      <c r="AC1540" s="12" t="s">
        <v>3123</v>
      </c>
      <c r="AD1540" s="7"/>
      <c r="AE1540" s="7"/>
      <c r="AF1540" s="7">
        <v>66080</v>
      </c>
      <c r="AG1540" s="7">
        <v>66.08</v>
      </c>
      <c r="AH1540" s="7">
        <v>513000</v>
      </c>
    </row>
    <row r="1541" spans="1:34" ht="22" customHeight="1" x14ac:dyDescent="0.3">
      <c r="A1541" s="2">
        <v>42187</v>
      </c>
      <c r="B1541" s="3" t="s">
        <v>31</v>
      </c>
      <c r="C1541" s="3" t="s">
        <v>32</v>
      </c>
      <c r="D1541" s="4" t="s">
        <v>49</v>
      </c>
      <c r="E1541" s="4" t="s">
        <v>49</v>
      </c>
      <c r="F1541" s="3" t="s">
        <v>33</v>
      </c>
      <c r="G1541" s="4" t="s">
        <v>49</v>
      </c>
      <c r="H1541" s="4" t="s">
        <v>49</v>
      </c>
      <c r="I1541" s="3" t="s">
        <v>34</v>
      </c>
      <c r="J1541" s="3" t="s">
        <v>77</v>
      </c>
      <c r="K1541" s="3" t="s">
        <v>78</v>
      </c>
      <c r="L1541" s="3" t="s">
        <v>68</v>
      </c>
      <c r="M1541" s="3" t="s">
        <v>33</v>
      </c>
      <c r="N1541" s="4" t="s">
        <v>49</v>
      </c>
      <c r="O1541" s="4" t="s">
        <v>49</v>
      </c>
      <c r="P1541" s="3" t="s">
        <v>79</v>
      </c>
      <c r="Q1541" s="3" t="s">
        <v>39</v>
      </c>
      <c r="R1541" s="3" t="s">
        <v>227</v>
      </c>
      <c r="S1541" s="3" t="s">
        <v>68</v>
      </c>
      <c r="T1541" s="3" t="s">
        <v>228</v>
      </c>
      <c r="U1541" s="3" t="s">
        <v>70</v>
      </c>
      <c r="V1541" s="3" t="s">
        <v>43</v>
      </c>
      <c r="W1541" s="3" t="s">
        <v>44</v>
      </c>
      <c r="X1541" s="3" t="s">
        <v>45</v>
      </c>
      <c r="Y1541" s="3" t="s">
        <v>46</v>
      </c>
      <c r="Z1541" s="3" t="s">
        <v>1202</v>
      </c>
      <c r="AA1541" s="3" t="s">
        <v>3029</v>
      </c>
      <c r="AB1541" s="4">
        <v>5</v>
      </c>
      <c r="AC1541" s="12" t="s">
        <v>3123</v>
      </c>
      <c r="AD1541" s="10"/>
      <c r="AE1541" s="10"/>
      <c r="AF1541" s="4">
        <v>66080</v>
      </c>
      <c r="AG1541" s="4">
        <v>66.08</v>
      </c>
      <c r="AH1541" s="4">
        <v>513000</v>
      </c>
    </row>
    <row r="1542" spans="1:34" ht="22" customHeight="1" x14ac:dyDescent="0.3">
      <c r="A1542" s="5">
        <v>42187</v>
      </c>
      <c r="B1542" s="6" t="s">
        <v>31</v>
      </c>
      <c r="C1542" s="6" t="s">
        <v>32</v>
      </c>
      <c r="D1542" s="7" t="s">
        <v>49</v>
      </c>
      <c r="E1542" s="7" t="s">
        <v>49</v>
      </c>
      <c r="F1542" s="6" t="s">
        <v>33</v>
      </c>
      <c r="G1542" s="7" t="s">
        <v>49</v>
      </c>
      <c r="H1542" s="7" t="s">
        <v>49</v>
      </c>
      <c r="I1542" s="6" t="s">
        <v>34</v>
      </c>
      <c r="J1542" s="6" t="s">
        <v>77</v>
      </c>
      <c r="K1542" s="6" t="s">
        <v>78</v>
      </c>
      <c r="L1542" s="6" t="s">
        <v>68</v>
      </c>
      <c r="M1542" s="6" t="s">
        <v>33</v>
      </c>
      <c r="N1542" s="7" t="s">
        <v>49</v>
      </c>
      <c r="O1542" s="7" t="s">
        <v>49</v>
      </c>
      <c r="P1542" s="6" t="s">
        <v>79</v>
      </c>
      <c r="Q1542" s="6" t="s">
        <v>39</v>
      </c>
      <c r="R1542" s="6" t="s">
        <v>227</v>
      </c>
      <c r="S1542" s="6" t="s">
        <v>68</v>
      </c>
      <c r="T1542" s="6" t="s">
        <v>228</v>
      </c>
      <c r="U1542" s="6" t="s">
        <v>70</v>
      </c>
      <c r="V1542" s="6" t="s">
        <v>43</v>
      </c>
      <c r="W1542" s="6" t="s">
        <v>44</v>
      </c>
      <c r="X1542" s="6" t="s">
        <v>45</v>
      </c>
      <c r="Y1542" s="6" t="s">
        <v>46</v>
      </c>
      <c r="Z1542" s="6" t="s">
        <v>1202</v>
      </c>
      <c r="AA1542" s="6" t="s">
        <v>3030</v>
      </c>
      <c r="AB1542" s="7">
        <v>8</v>
      </c>
      <c r="AC1542" s="12" t="s">
        <v>3123</v>
      </c>
      <c r="AD1542" s="7"/>
      <c r="AE1542" s="7"/>
      <c r="AF1542" s="7">
        <v>105728</v>
      </c>
      <c r="AG1542" s="7">
        <v>105.73</v>
      </c>
      <c r="AH1542" s="7">
        <v>820000</v>
      </c>
    </row>
    <row r="1543" spans="1:34" ht="22" customHeight="1" x14ac:dyDescent="0.3">
      <c r="A1543" s="2">
        <v>42185</v>
      </c>
      <c r="B1543" s="3" t="s">
        <v>50</v>
      </c>
      <c r="C1543" s="3" t="s">
        <v>84</v>
      </c>
      <c r="D1543" s="3" t="s">
        <v>85</v>
      </c>
      <c r="E1543" s="3" t="s">
        <v>44</v>
      </c>
      <c r="F1543" s="3" t="s">
        <v>33</v>
      </c>
      <c r="G1543" s="4" t="s">
        <v>49</v>
      </c>
      <c r="H1543" s="4" t="s">
        <v>49</v>
      </c>
      <c r="I1543" s="3" t="s">
        <v>86</v>
      </c>
      <c r="J1543" s="3" t="s">
        <v>166</v>
      </c>
      <c r="K1543" s="4" t="s">
        <v>49</v>
      </c>
      <c r="L1543" s="3" t="s">
        <v>61</v>
      </c>
      <c r="M1543" s="4" t="s">
        <v>49</v>
      </c>
      <c r="N1543" s="4" t="s">
        <v>49</v>
      </c>
      <c r="O1543" s="4" t="s">
        <v>49</v>
      </c>
      <c r="P1543" s="3" t="s">
        <v>167</v>
      </c>
      <c r="Q1543" s="3" t="s">
        <v>39</v>
      </c>
      <c r="R1543" s="3" t="s">
        <v>60</v>
      </c>
      <c r="S1543" s="3" t="s">
        <v>61</v>
      </c>
      <c r="T1543" s="3" t="s">
        <v>62</v>
      </c>
      <c r="U1543" s="3" t="s">
        <v>56</v>
      </c>
      <c r="V1543" s="3" t="s">
        <v>90</v>
      </c>
      <c r="W1543" s="3" t="s">
        <v>44</v>
      </c>
      <c r="X1543" s="3" t="s">
        <v>91</v>
      </c>
      <c r="Y1543" s="3" t="s">
        <v>46</v>
      </c>
      <c r="Z1543" s="3" t="s">
        <v>251</v>
      </c>
      <c r="AA1543" s="3" t="s">
        <v>3031</v>
      </c>
      <c r="AB1543" s="4">
        <v>1</v>
      </c>
      <c r="AC1543" s="12" t="s">
        <v>3123</v>
      </c>
      <c r="AD1543" s="10"/>
      <c r="AE1543" s="10"/>
      <c r="AF1543" s="4">
        <v>16340</v>
      </c>
      <c r="AG1543" s="4">
        <v>16.34</v>
      </c>
      <c r="AH1543" s="4">
        <v>105000</v>
      </c>
    </row>
    <row r="1544" spans="1:34" ht="22" customHeight="1" x14ac:dyDescent="0.3">
      <c r="A1544" s="5">
        <v>42185</v>
      </c>
      <c r="B1544" s="6" t="s">
        <v>50</v>
      </c>
      <c r="C1544" s="6" t="s">
        <v>84</v>
      </c>
      <c r="D1544" s="6" t="s">
        <v>85</v>
      </c>
      <c r="E1544" s="6" t="s">
        <v>44</v>
      </c>
      <c r="F1544" s="6" t="s">
        <v>33</v>
      </c>
      <c r="G1544" s="7" t="s">
        <v>49</v>
      </c>
      <c r="H1544" s="7" t="s">
        <v>49</v>
      </c>
      <c r="I1544" s="6" t="s">
        <v>86</v>
      </c>
      <c r="J1544" s="6" t="s">
        <v>1624</v>
      </c>
      <c r="K1544" s="7" t="s">
        <v>49</v>
      </c>
      <c r="L1544" s="6" t="s">
        <v>61</v>
      </c>
      <c r="M1544" s="7" t="s">
        <v>49</v>
      </c>
      <c r="N1544" s="7" t="s">
        <v>49</v>
      </c>
      <c r="O1544" s="7" t="s">
        <v>49</v>
      </c>
      <c r="P1544" s="6" t="s">
        <v>1625</v>
      </c>
      <c r="Q1544" s="6" t="s">
        <v>39</v>
      </c>
      <c r="R1544" s="6" t="s">
        <v>60</v>
      </c>
      <c r="S1544" s="6" t="s">
        <v>61</v>
      </c>
      <c r="T1544" s="6" t="s">
        <v>62</v>
      </c>
      <c r="U1544" s="6" t="s">
        <v>56</v>
      </c>
      <c r="V1544" s="6" t="s">
        <v>90</v>
      </c>
      <c r="W1544" s="6" t="s">
        <v>44</v>
      </c>
      <c r="X1544" s="6" t="s">
        <v>91</v>
      </c>
      <c r="Y1544" s="6" t="s">
        <v>46</v>
      </c>
      <c r="Z1544" s="6" t="s">
        <v>2122</v>
      </c>
      <c r="AA1544" s="6" t="s">
        <v>3032</v>
      </c>
      <c r="AB1544" s="7">
        <v>3</v>
      </c>
      <c r="AC1544" s="12" t="s">
        <v>3123</v>
      </c>
      <c r="AD1544" s="7"/>
      <c r="AE1544" s="7"/>
      <c r="AF1544" s="7">
        <v>64642</v>
      </c>
      <c r="AG1544" s="7">
        <v>64.64</v>
      </c>
      <c r="AH1544" s="7">
        <v>637000</v>
      </c>
    </row>
    <row r="1545" spans="1:34" ht="22" customHeight="1" x14ac:dyDescent="0.3">
      <c r="A1545" s="5">
        <v>42182</v>
      </c>
      <c r="B1545" s="6" t="s">
        <v>50</v>
      </c>
      <c r="C1545" s="6" t="s">
        <v>32</v>
      </c>
      <c r="D1545" s="7" t="s">
        <v>49</v>
      </c>
      <c r="E1545" s="7" t="s">
        <v>49</v>
      </c>
      <c r="F1545" s="6" t="s">
        <v>33</v>
      </c>
      <c r="G1545" s="7" t="s">
        <v>49</v>
      </c>
      <c r="H1545" s="7" t="s">
        <v>49</v>
      </c>
      <c r="I1545" s="6" t="s">
        <v>34</v>
      </c>
      <c r="J1545" s="6" t="s">
        <v>2681</v>
      </c>
      <c r="K1545" s="7" t="s">
        <v>49</v>
      </c>
      <c r="L1545" s="7" t="s">
        <v>49</v>
      </c>
      <c r="M1545" s="6" t="s">
        <v>2682</v>
      </c>
      <c r="N1545" s="7" t="s">
        <v>49</v>
      </c>
      <c r="O1545" s="7" t="s">
        <v>49</v>
      </c>
      <c r="P1545" s="6" t="s">
        <v>2683</v>
      </c>
      <c r="Q1545" s="6" t="s">
        <v>39</v>
      </c>
      <c r="R1545" s="6" t="s">
        <v>310</v>
      </c>
      <c r="S1545" s="6" t="s">
        <v>307</v>
      </c>
      <c r="T1545" s="6" t="s">
        <v>311</v>
      </c>
      <c r="U1545" s="6" t="s">
        <v>56</v>
      </c>
      <c r="V1545" s="6" t="s">
        <v>43</v>
      </c>
      <c r="W1545" s="6" t="s">
        <v>44</v>
      </c>
      <c r="X1545" s="6" t="s">
        <v>45</v>
      </c>
      <c r="Y1545" s="6" t="s">
        <v>46</v>
      </c>
      <c r="Z1545" s="6" t="s">
        <v>140</v>
      </c>
      <c r="AA1545" s="6" t="s">
        <v>3034</v>
      </c>
      <c r="AB1545" s="7">
        <v>2</v>
      </c>
      <c r="AC1545" s="12" t="s">
        <v>3123</v>
      </c>
      <c r="AD1545" s="7"/>
      <c r="AE1545" s="7"/>
      <c r="AF1545" s="7">
        <v>39760</v>
      </c>
      <c r="AG1545" s="7">
        <v>39.76</v>
      </c>
      <c r="AH1545" s="7">
        <v>43800</v>
      </c>
    </row>
    <row r="1546" spans="1:34" ht="22" customHeight="1" x14ac:dyDescent="0.3">
      <c r="A1546" s="5">
        <v>42181</v>
      </c>
      <c r="B1546" s="6" t="s">
        <v>31</v>
      </c>
      <c r="C1546" s="6" t="s">
        <v>32</v>
      </c>
      <c r="D1546" s="7" t="s">
        <v>49</v>
      </c>
      <c r="E1546" s="7" t="s">
        <v>49</v>
      </c>
      <c r="F1546" s="6" t="s">
        <v>33</v>
      </c>
      <c r="G1546" s="7" t="s">
        <v>49</v>
      </c>
      <c r="H1546" s="7" t="s">
        <v>49</v>
      </c>
      <c r="I1546" s="6" t="s">
        <v>34</v>
      </c>
      <c r="J1546" s="6" t="s">
        <v>77</v>
      </c>
      <c r="K1546" s="6" t="s">
        <v>78</v>
      </c>
      <c r="L1546" s="6" t="s">
        <v>68</v>
      </c>
      <c r="M1546" s="6" t="s">
        <v>33</v>
      </c>
      <c r="N1546" s="7" t="s">
        <v>49</v>
      </c>
      <c r="O1546" s="7" t="s">
        <v>49</v>
      </c>
      <c r="P1546" s="6" t="s">
        <v>79</v>
      </c>
      <c r="Q1546" s="6" t="s">
        <v>39</v>
      </c>
      <c r="R1546" s="6" t="s">
        <v>67</v>
      </c>
      <c r="S1546" s="6" t="s">
        <v>68</v>
      </c>
      <c r="T1546" s="6" t="s">
        <v>69</v>
      </c>
      <c r="U1546" s="6" t="s">
        <v>70</v>
      </c>
      <c r="V1546" s="6" t="s">
        <v>43</v>
      </c>
      <c r="W1546" s="6" t="s">
        <v>44</v>
      </c>
      <c r="X1546" s="6" t="s">
        <v>45</v>
      </c>
      <c r="Y1546" s="6" t="s">
        <v>46</v>
      </c>
      <c r="Z1546" s="6" t="s">
        <v>643</v>
      </c>
      <c r="AA1546" s="6" t="s">
        <v>3035</v>
      </c>
      <c r="AB1546" s="7">
        <v>3</v>
      </c>
      <c r="AC1546" s="12" t="s">
        <v>3123</v>
      </c>
      <c r="AD1546" s="7"/>
      <c r="AE1546" s="7"/>
      <c r="AF1546" s="7">
        <v>57960</v>
      </c>
      <c r="AG1546" s="7">
        <v>57.96</v>
      </c>
      <c r="AH1546" s="7">
        <v>1086000</v>
      </c>
    </row>
    <row r="1547" spans="1:34" ht="22" customHeight="1" x14ac:dyDescent="0.3">
      <c r="A1547" s="2">
        <v>42181</v>
      </c>
      <c r="B1547" s="3" t="s">
        <v>31</v>
      </c>
      <c r="C1547" s="3" t="s">
        <v>32</v>
      </c>
      <c r="D1547" s="4" t="s">
        <v>49</v>
      </c>
      <c r="E1547" s="4" t="s">
        <v>49</v>
      </c>
      <c r="F1547" s="3" t="s">
        <v>33</v>
      </c>
      <c r="G1547" s="4" t="s">
        <v>49</v>
      </c>
      <c r="H1547" s="4" t="s">
        <v>49</v>
      </c>
      <c r="I1547" s="3" t="s">
        <v>34</v>
      </c>
      <c r="J1547" s="3" t="s">
        <v>77</v>
      </c>
      <c r="K1547" s="3" t="s">
        <v>78</v>
      </c>
      <c r="L1547" s="3" t="s">
        <v>68</v>
      </c>
      <c r="M1547" s="3" t="s">
        <v>33</v>
      </c>
      <c r="N1547" s="4" t="s">
        <v>49</v>
      </c>
      <c r="O1547" s="4" t="s">
        <v>49</v>
      </c>
      <c r="P1547" s="3" t="s">
        <v>79</v>
      </c>
      <c r="Q1547" s="3" t="s">
        <v>39</v>
      </c>
      <c r="R1547" s="3" t="s">
        <v>67</v>
      </c>
      <c r="S1547" s="3" t="s">
        <v>68</v>
      </c>
      <c r="T1547" s="3" t="s">
        <v>69</v>
      </c>
      <c r="U1547" s="3" t="s">
        <v>70</v>
      </c>
      <c r="V1547" s="3" t="s">
        <v>43</v>
      </c>
      <c r="W1547" s="3" t="s">
        <v>44</v>
      </c>
      <c r="X1547" s="3" t="s">
        <v>45</v>
      </c>
      <c r="Y1547" s="3" t="s">
        <v>46</v>
      </c>
      <c r="Z1547" s="3" t="s">
        <v>418</v>
      </c>
      <c r="AA1547" s="3" t="s">
        <v>3036</v>
      </c>
      <c r="AB1547" s="4">
        <v>2</v>
      </c>
      <c r="AC1547" s="12" t="s">
        <v>3123</v>
      </c>
      <c r="AD1547" s="10"/>
      <c r="AE1547" s="10"/>
      <c r="AF1547" s="4">
        <v>10470</v>
      </c>
      <c r="AG1547" s="4">
        <v>10.47</v>
      </c>
      <c r="AH1547" s="4">
        <v>1160000</v>
      </c>
    </row>
    <row r="1548" spans="1:34" ht="22" customHeight="1" x14ac:dyDescent="0.3">
      <c r="A1548" s="2">
        <v>42181</v>
      </c>
      <c r="B1548" s="3" t="s">
        <v>31</v>
      </c>
      <c r="C1548" s="3" t="s">
        <v>32</v>
      </c>
      <c r="D1548" s="4" t="s">
        <v>49</v>
      </c>
      <c r="E1548" s="4" t="s">
        <v>49</v>
      </c>
      <c r="F1548" s="3" t="s">
        <v>33</v>
      </c>
      <c r="G1548" s="4" t="s">
        <v>49</v>
      </c>
      <c r="H1548" s="4" t="s">
        <v>49</v>
      </c>
      <c r="I1548" s="3" t="s">
        <v>34</v>
      </c>
      <c r="J1548" s="3" t="s">
        <v>77</v>
      </c>
      <c r="K1548" s="3" t="s">
        <v>78</v>
      </c>
      <c r="L1548" s="3" t="s">
        <v>68</v>
      </c>
      <c r="M1548" s="3" t="s">
        <v>33</v>
      </c>
      <c r="N1548" s="4" t="s">
        <v>49</v>
      </c>
      <c r="O1548" s="4" t="s">
        <v>49</v>
      </c>
      <c r="P1548" s="3" t="s">
        <v>79</v>
      </c>
      <c r="Q1548" s="3" t="s">
        <v>39</v>
      </c>
      <c r="R1548" s="3" t="s">
        <v>67</v>
      </c>
      <c r="S1548" s="3" t="s">
        <v>68</v>
      </c>
      <c r="T1548" s="3" t="s">
        <v>69</v>
      </c>
      <c r="U1548" s="3" t="s">
        <v>70</v>
      </c>
      <c r="V1548" s="3" t="s">
        <v>43</v>
      </c>
      <c r="W1548" s="3" t="s">
        <v>44</v>
      </c>
      <c r="X1548" s="3" t="s">
        <v>45</v>
      </c>
      <c r="Y1548" s="3" t="s">
        <v>46</v>
      </c>
      <c r="Z1548" s="3" t="s">
        <v>243</v>
      </c>
      <c r="AA1548" s="3" t="s">
        <v>3039</v>
      </c>
      <c r="AB1548" s="4">
        <v>4</v>
      </c>
      <c r="AC1548" s="12" t="s">
        <v>3123</v>
      </c>
      <c r="AD1548" s="10"/>
      <c r="AE1548" s="10"/>
      <c r="AF1548" s="4">
        <v>51880</v>
      </c>
      <c r="AG1548" s="4">
        <v>51.88</v>
      </c>
      <c r="AH1548" s="4">
        <v>1088000</v>
      </c>
    </row>
    <row r="1549" spans="1:34" ht="22" customHeight="1" x14ac:dyDescent="0.3">
      <c r="A1549" s="5">
        <v>42181</v>
      </c>
      <c r="B1549" s="6" t="s">
        <v>31</v>
      </c>
      <c r="C1549" s="6" t="s">
        <v>32</v>
      </c>
      <c r="D1549" s="7" t="s">
        <v>49</v>
      </c>
      <c r="E1549" s="7" t="s">
        <v>49</v>
      </c>
      <c r="F1549" s="6" t="s">
        <v>33</v>
      </c>
      <c r="G1549" s="7" t="s">
        <v>49</v>
      </c>
      <c r="H1549" s="7" t="s">
        <v>49</v>
      </c>
      <c r="I1549" s="6" t="s">
        <v>34</v>
      </c>
      <c r="J1549" s="6" t="s">
        <v>77</v>
      </c>
      <c r="K1549" s="6" t="s">
        <v>78</v>
      </c>
      <c r="L1549" s="6" t="s">
        <v>68</v>
      </c>
      <c r="M1549" s="6" t="s">
        <v>33</v>
      </c>
      <c r="N1549" s="7" t="s">
        <v>49</v>
      </c>
      <c r="O1549" s="7" t="s">
        <v>49</v>
      </c>
      <c r="P1549" s="6" t="s">
        <v>79</v>
      </c>
      <c r="Q1549" s="6" t="s">
        <v>39</v>
      </c>
      <c r="R1549" s="6" t="s">
        <v>67</v>
      </c>
      <c r="S1549" s="6" t="s">
        <v>68</v>
      </c>
      <c r="T1549" s="6" t="s">
        <v>69</v>
      </c>
      <c r="U1549" s="6" t="s">
        <v>70</v>
      </c>
      <c r="V1549" s="6" t="s">
        <v>43</v>
      </c>
      <c r="W1549" s="6" t="s">
        <v>44</v>
      </c>
      <c r="X1549" s="6" t="s">
        <v>45</v>
      </c>
      <c r="Y1549" s="6" t="s">
        <v>46</v>
      </c>
      <c r="Z1549" s="6" t="s">
        <v>231</v>
      </c>
      <c r="AA1549" s="6" t="s">
        <v>2870</v>
      </c>
      <c r="AB1549" s="7">
        <v>1</v>
      </c>
      <c r="AC1549" s="12" t="s">
        <v>3123</v>
      </c>
      <c r="AD1549" s="7"/>
      <c r="AE1549" s="7"/>
      <c r="AF1549" s="7">
        <v>2942</v>
      </c>
      <c r="AG1549" s="7">
        <v>2.94</v>
      </c>
      <c r="AH1549" s="7">
        <v>47200</v>
      </c>
    </row>
    <row r="1550" spans="1:34" ht="22" customHeight="1" x14ac:dyDescent="0.3">
      <c r="A1550" s="2">
        <v>42181</v>
      </c>
      <c r="B1550" s="3" t="s">
        <v>31</v>
      </c>
      <c r="C1550" s="3" t="s">
        <v>32</v>
      </c>
      <c r="D1550" s="4" t="s">
        <v>49</v>
      </c>
      <c r="E1550" s="4" t="s">
        <v>49</v>
      </c>
      <c r="F1550" s="3" t="s">
        <v>33</v>
      </c>
      <c r="G1550" s="4" t="s">
        <v>49</v>
      </c>
      <c r="H1550" s="4" t="s">
        <v>49</v>
      </c>
      <c r="I1550" s="3" t="s">
        <v>34</v>
      </c>
      <c r="J1550" s="3" t="s">
        <v>77</v>
      </c>
      <c r="K1550" s="3" t="s">
        <v>78</v>
      </c>
      <c r="L1550" s="3" t="s">
        <v>68</v>
      </c>
      <c r="M1550" s="3" t="s">
        <v>33</v>
      </c>
      <c r="N1550" s="4" t="s">
        <v>49</v>
      </c>
      <c r="O1550" s="4" t="s">
        <v>49</v>
      </c>
      <c r="P1550" s="3" t="s">
        <v>79</v>
      </c>
      <c r="Q1550" s="3" t="s">
        <v>39</v>
      </c>
      <c r="R1550" s="3" t="s">
        <v>67</v>
      </c>
      <c r="S1550" s="3" t="s">
        <v>68</v>
      </c>
      <c r="T1550" s="3" t="s">
        <v>69</v>
      </c>
      <c r="U1550" s="3" t="s">
        <v>70</v>
      </c>
      <c r="V1550" s="3" t="s">
        <v>43</v>
      </c>
      <c r="W1550" s="3" t="s">
        <v>44</v>
      </c>
      <c r="X1550" s="3" t="s">
        <v>45</v>
      </c>
      <c r="Y1550" s="3" t="s">
        <v>46</v>
      </c>
      <c r="Z1550" s="3" t="s">
        <v>231</v>
      </c>
      <c r="AA1550" s="3" t="s">
        <v>3040</v>
      </c>
      <c r="AB1550" s="4">
        <v>1</v>
      </c>
      <c r="AC1550" s="12" t="s">
        <v>3123</v>
      </c>
      <c r="AD1550" s="10"/>
      <c r="AE1550" s="10"/>
      <c r="AF1550" s="4">
        <v>13080</v>
      </c>
      <c r="AG1550" s="4">
        <v>13.08</v>
      </c>
      <c r="AH1550" s="4">
        <v>210000</v>
      </c>
    </row>
    <row r="1551" spans="1:34" ht="22" customHeight="1" x14ac:dyDescent="0.3">
      <c r="A1551" s="5">
        <v>42180</v>
      </c>
      <c r="B1551" s="6" t="s">
        <v>31</v>
      </c>
      <c r="C1551" s="6" t="s">
        <v>32</v>
      </c>
      <c r="D1551" s="7" t="s">
        <v>49</v>
      </c>
      <c r="E1551" s="7" t="s">
        <v>49</v>
      </c>
      <c r="F1551" s="6" t="s">
        <v>33</v>
      </c>
      <c r="G1551" s="7" t="s">
        <v>49</v>
      </c>
      <c r="H1551" s="7" t="s">
        <v>49</v>
      </c>
      <c r="I1551" s="6" t="s">
        <v>34</v>
      </c>
      <c r="J1551" s="6" t="s">
        <v>77</v>
      </c>
      <c r="K1551" s="6" t="s">
        <v>78</v>
      </c>
      <c r="L1551" s="6" t="s">
        <v>68</v>
      </c>
      <c r="M1551" s="6" t="s">
        <v>33</v>
      </c>
      <c r="N1551" s="7" t="s">
        <v>49</v>
      </c>
      <c r="O1551" s="7" t="s">
        <v>49</v>
      </c>
      <c r="P1551" s="6" t="s">
        <v>79</v>
      </c>
      <c r="Q1551" s="6" t="s">
        <v>39</v>
      </c>
      <c r="R1551" s="6" t="s">
        <v>67</v>
      </c>
      <c r="S1551" s="6" t="s">
        <v>68</v>
      </c>
      <c r="T1551" s="6" t="s">
        <v>69</v>
      </c>
      <c r="U1551" s="6" t="s">
        <v>70</v>
      </c>
      <c r="V1551" s="6" t="s">
        <v>43</v>
      </c>
      <c r="W1551" s="6" t="s">
        <v>44</v>
      </c>
      <c r="X1551" s="6" t="s">
        <v>45</v>
      </c>
      <c r="Y1551" s="6" t="s">
        <v>46</v>
      </c>
      <c r="Z1551" s="6" t="s">
        <v>243</v>
      </c>
      <c r="AA1551" s="6" t="s">
        <v>3042</v>
      </c>
      <c r="AB1551" s="7">
        <v>4</v>
      </c>
      <c r="AC1551" s="12" t="s">
        <v>3123</v>
      </c>
      <c r="AD1551" s="7"/>
      <c r="AE1551" s="7"/>
      <c r="AF1551" s="7">
        <v>51880</v>
      </c>
      <c r="AG1551" s="7">
        <v>51.88</v>
      </c>
      <c r="AH1551" s="7">
        <v>1088000</v>
      </c>
    </row>
    <row r="1552" spans="1:34" ht="22" customHeight="1" x14ac:dyDescent="0.3">
      <c r="A1552" s="5">
        <v>42180</v>
      </c>
      <c r="B1552" s="6" t="s">
        <v>31</v>
      </c>
      <c r="C1552" s="6" t="s">
        <v>32</v>
      </c>
      <c r="D1552" s="7" t="s">
        <v>49</v>
      </c>
      <c r="E1552" s="7" t="s">
        <v>49</v>
      </c>
      <c r="F1552" s="6" t="s">
        <v>33</v>
      </c>
      <c r="G1552" s="7" t="s">
        <v>49</v>
      </c>
      <c r="H1552" s="7" t="s">
        <v>49</v>
      </c>
      <c r="I1552" s="6" t="s">
        <v>34</v>
      </c>
      <c r="J1552" s="6" t="s">
        <v>77</v>
      </c>
      <c r="K1552" s="6" t="s">
        <v>78</v>
      </c>
      <c r="L1552" s="6" t="s">
        <v>68</v>
      </c>
      <c r="M1552" s="6" t="s">
        <v>33</v>
      </c>
      <c r="N1552" s="7" t="s">
        <v>49</v>
      </c>
      <c r="O1552" s="7" t="s">
        <v>49</v>
      </c>
      <c r="P1552" s="6" t="s">
        <v>79</v>
      </c>
      <c r="Q1552" s="6" t="s">
        <v>39</v>
      </c>
      <c r="R1552" s="6" t="s">
        <v>67</v>
      </c>
      <c r="S1552" s="6" t="s">
        <v>68</v>
      </c>
      <c r="T1552" s="6" t="s">
        <v>69</v>
      </c>
      <c r="U1552" s="6" t="s">
        <v>70</v>
      </c>
      <c r="V1552" s="6" t="s">
        <v>43</v>
      </c>
      <c r="W1552" s="6" t="s">
        <v>44</v>
      </c>
      <c r="X1552" s="6" t="s">
        <v>45</v>
      </c>
      <c r="Y1552" s="6" t="s">
        <v>46</v>
      </c>
      <c r="Z1552" s="6" t="s">
        <v>270</v>
      </c>
      <c r="AA1552" s="6" t="s">
        <v>3044</v>
      </c>
      <c r="AB1552" s="7">
        <v>1</v>
      </c>
      <c r="AC1552" s="12" t="s">
        <v>3123</v>
      </c>
      <c r="AD1552" s="7"/>
      <c r="AE1552" s="7"/>
      <c r="AF1552" s="7">
        <v>3510</v>
      </c>
      <c r="AG1552" s="7">
        <v>3.51</v>
      </c>
      <c r="AH1552" s="7">
        <v>1682000</v>
      </c>
    </row>
    <row r="1553" spans="1:34" ht="22" customHeight="1" x14ac:dyDescent="0.3">
      <c r="A1553" s="2">
        <v>42180</v>
      </c>
      <c r="B1553" s="3" t="s">
        <v>31</v>
      </c>
      <c r="C1553" s="3" t="s">
        <v>32</v>
      </c>
      <c r="D1553" s="4" t="s">
        <v>49</v>
      </c>
      <c r="E1553" s="4" t="s">
        <v>49</v>
      </c>
      <c r="F1553" s="3" t="s">
        <v>33</v>
      </c>
      <c r="G1553" s="4" t="s">
        <v>49</v>
      </c>
      <c r="H1553" s="4" t="s">
        <v>49</v>
      </c>
      <c r="I1553" s="3" t="s">
        <v>34</v>
      </c>
      <c r="J1553" s="3" t="s">
        <v>77</v>
      </c>
      <c r="K1553" s="3" t="s">
        <v>78</v>
      </c>
      <c r="L1553" s="3" t="s">
        <v>68</v>
      </c>
      <c r="M1553" s="3" t="s">
        <v>33</v>
      </c>
      <c r="N1553" s="4" t="s">
        <v>49</v>
      </c>
      <c r="O1553" s="4" t="s">
        <v>49</v>
      </c>
      <c r="P1553" s="3" t="s">
        <v>79</v>
      </c>
      <c r="Q1553" s="3" t="s">
        <v>39</v>
      </c>
      <c r="R1553" s="3" t="s">
        <v>67</v>
      </c>
      <c r="S1553" s="3" t="s">
        <v>68</v>
      </c>
      <c r="T1553" s="3" t="s">
        <v>69</v>
      </c>
      <c r="U1553" s="3" t="s">
        <v>70</v>
      </c>
      <c r="V1553" s="3" t="s">
        <v>43</v>
      </c>
      <c r="W1553" s="3" t="s">
        <v>44</v>
      </c>
      <c r="X1553" s="3" t="s">
        <v>45</v>
      </c>
      <c r="Y1553" s="3" t="s">
        <v>46</v>
      </c>
      <c r="Z1553" s="3" t="s">
        <v>3045</v>
      </c>
      <c r="AA1553" s="3" t="s">
        <v>3046</v>
      </c>
      <c r="AB1553" s="4">
        <v>1</v>
      </c>
      <c r="AC1553" s="12" t="s">
        <v>3123</v>
      </c>
      <c r="AD1553" s="10"/>
      <c r="AE1553" s="10"/>
      <c r="AF1553" s="4">
        <v>2192</v>
      </c>
      <c r="AG1553" s="4">
        <v>2.19</v>
      </c>
      <c r="AH1553" s="4">
        <v>550000</v>
      </c>
    </row>
    <row r="1554" spans="1:34" ht="22" customHeight="1" x14ac:dyDescent="0.3">
      <c r="A1554" s="5">
        <v>42180</v>
      </c>
      <c r="B1554" s="6" t="s">
        <v>31</v>
      </c>
      <c r="C1554" s="6" t="s">
        <v>32</v>
      </c>
      <c r="D1554" s="7" t="s">
        <v>49</v>
      </c>
      <c r="E1554" s="7" t="s">
        <v>49</v>
      </c>
      <c r="F1554" s="6" t="s">
        <v>33</v>
      </c>
      <c r="G1554" s="7" t="s">
        <v>49</v>
      </c>
      <c r="H1554" s="7" t="s">
        <v>49</v>
      </c>
      <c r="I1554" s="6" t="s">
        <v>34</v>
      </c>
      <c r="J1554" s="6" t="s">
        <v>77</v>
      </c>
      <c r="K1554" s="6" t="s">
        <v>78</v>
      </c>
      <c r="L1554" s="6" t="s">
        <v>68</v>
      </c>
      <c r="M1554" s="6" t="s">
        <v>33</v>
      </c>
      <c r="N1554" s="7" t="s">
        <v>49</v>
      </c>
      <c r="O1554" s="7" t="s">
        <v>49</v>
      </c>
      <c r="P1554" s="6" t="s">
        <v>79</v>
      </c>
      <c r="Q1554" s="6" t="s">
        <v>39</v>
      </c>
      <c r="R1554" s="6" t="s">
        <v>67</v>
      </c>
      <c r="S1554" s="6" t="s">
        <v>68</v>
      </c>
      <c r="T1554" s="6" t="s">
        <v>69</v>
      </c>
      <c r="U1554" s="6" t="s">
        <v>70</v>
      </c>
      <c r="V1554" s="6" t="s">
        <v>43</v>
      </c>
      <c r="W1554" s="6" t="s">
        <v>44</v>
      </c>
      <c r="X1554" s="6" t="s">
        <v>45</v>
      </c>
      <c r="Y1554" s="6" t="s">
        <v>46</v>
      </c>
      <c r="Z1554" s="6" t="s">
        <v>365</v>
      </c>
      <c r="AA1554" s="6" t="s">
        <v>3014</v>
      </c>
      <c r="AB1554" s="7">
        <v>1</v>
      </c>
      <c r="AC1554" s="12" t="s">
        <v>3123</v>
      </c>
      <c r="AD1554" s="7"/>
      <c r="AE1554" s="7"/>
      <c r="AF1554" s="7">
        <v>6282</v>
      </c>
      <c r="AG1554" s="7">
        <v>6.28</v>
      </c>
      <c r="AH1554" s="7">
        <v>2139000</v>
      </c>
    </row>
    <row r="1555" spans="1:34" ht="22" customHeight="1" x14ac:dyDescent="0.3">
      <c r="A1555" s="5">
        <v>42180</v>
      </c>
      <c r="B1555" s="6" t="s">
        <v>31</v>
      </c>
      <c r="C1555" s="6" t="s">
        <v>32</v>
      </c>
      <c r="D1555" s="7" t="s">
        <v>49</v>
      </c>
      <c r="E1555" s="7" t="s">
        <v>49</v>
      </c>
      <c r="F1555" s="6" t="s">
        <v>33</v>
      </c>
      <c r="G1555" s="7" t="s">
        <v>49</v>
      </c>
      <c r="H1555" s="7" t="s">
        <v>49</v>
      </c>
      <c r="I1555" s="6" t="s">
        <v>34</v>
      </c>
      <c r="J1555" s="6" t="s">
        <v>65</v>
      </c>
      <c r="K1555" s="7" t="s">
        <v>49</v>
      </c>
      <c r="L1555" s="7" t="s">
        <v>49</v>
      </c>
      <c r="M1555" s="6" t="s">
        <v>33</v>
      </c>
      <c r="N1555" s="7" t="s">
        <v>49</v>
      </c>
      <c r="O1555" s="7" t="s">
        <v>49</v>
      </c>
      <c r="P1555" s="6" t="s">
        <v>66</v>
      </c>
      <c r="Q1555" s="6" t="s">
        <v>39</v>
      </c>
      <c r="R1555" s="6" t="s">
        <v>67</v>
      </c>
      <c r="S1555" s="6" t="s">
        <v>68</v>
      </c>
      <c r="T1555" s="6" t="s">
        <v>69</v>
      </c>
      <c r="U1555" s="6" t="s">
        <v>70</v>
      </c>
      <c r="V1555" s="6" t="s">
        <v>43</v>
      </c>
      <c r="W1555" s="6" t="s">
        <v>44</v>
      </c>
      <c r="X1555" s="6" t="s">
        <v>45</v>
      </c>
      <c r="Y1555" s="6" t="s">
        <v>46</v>
      </c>
      <c r="Z1555" s="6" t="s">
        <v>480</v>
      </c>
      <c r="AA1555" s="6" t="s">
        <v>3048</v>
      </c>
      <c r="AB1555" s="7">
        <v>3</v>
      </c>
      <c r="AC1555" s="12" t="s">
        <v>3123</v>
      </c>
      <c r="AD1555" s="7"/>
      <c r="AE1555" s="7"/>
      <c r="AF1555" s="7">
        <v>41298</v>
      </c>
      <c r="AG1555" s="7">
        <v>41.3</v>
      </c>
      <c r="AH1555" s="7">
        <v>348000</v>
      </c>
    </row>
    <row r="1556" spans="1:34" ht="22" customHeight="1" x14ac:dyDescent="0.3">
      <c r="A1556" s="2">
        <v>42180</v>
      </c>
      <c r="B1556" s="3" t="s">
        <v>31</v>
      </c>
      <c r="C1556" s="3" t="s">
        <v>32</v>
      </c>
      <c r="D1556" s="4" t="s">
        <v>49</v>
      </c>
      <c r="E1556" s="4" t="s">
        <v>49</v>
      </c>
      <c r="F1556" s="3" t="s">
        <v>33</v>
      </c>
      <c r="G1556" s="4" t="s">
        <v>49</v>
      </c>
      <c r="H1556" s="4" t="s">
        <v>49</v>
      </c>
      <c r="I1556" s="3" t="s">
        <v>34</v>
      </c>
      <c r="J1556" s="3" t="s">
        <v>77</v>
      </c>
      <c r="K1556" s="3" t="s">
        <v>78</v>
      </c>
      <c r="L1556" s="3" t="s">
        <v>68</v>
      </c>
      <c r="M1556" s="3" t="s">
        <v>33</v>
      </c>
      <c r="N1556" s="4" t="s">
        <v>49</v>
      </c>
      <c r="O1556" s="4" t="s">
        <v>49</v>
      </c>
      <c r="P1556" s="3" t="s">
        <v>79</v>
      </c>
      <c r="Q1556" s="3" t="s">
        <v>39</v>
      </c>
      <c r="R1556" s="3" t="s">
        <v>67</v>
      </c>
      <c r="S1556" s="3" t="s">
        <v>68</v>
      </c>
      <c r="T1556" s="3" t="s">
        <v>69</v>
      </c>
      <c r="U1556" s="3" t="s">
        <v>70</v>
      </c>
      <c r="V1556" s="3" t="s">
        <v>43</v>
      </c>
      <c r="W1556" s="3" t="s">
        <v>44</v>
      </c>
      <c r="X1556" s="3" t="s">
        <v>45</v>
      </c>
      <c r="Y1556" s="3" t="s">
        <v>46</v>
      </c>
      <c r="Z1556" s="3" t="s">
        <v>1202</v>
      </c>
      <c r="AA1556" s="3" t="s">
        <v>3051</v>
      </c>
      <c r="AB1556" s="4">
        <v>8</v>
      </c>
      <c r="AC1556" s="12" t="s">
        <v>3123</v>
      </c>
      <c r="AD1556" s="10"/>
      <c r="AE1556" s="10"/>
      <c r="AF1556" s="4">
        <v>105728</v>
      </c>
      <c r="AG1556" s="4">
        <v>105.73</v>
      </c>
      <c r="AH1556" s="4">
        <v>770000</v>
      </c>
    </row>
    <row r="1557" spans="1:34" ht="22" customHeight="1" x14ac:dyDescent="0.3">
      <c r="A1557" s="5">
        <v>42180</v>
      </c>
      <c r="B1557" s="6" t="s">
        <v>31</v>
      </c>
      <c r="C1557" s="6" t="s">
        <v>32</v>
      </c>
      <c r="D1557" s="7" t="s">
        <v>49</v>
      </c>
      <c r="E1557" s="7" t="s">
        <v>49</v>
      </c>
      <c r="F1557" s="6" t="s">
        <v>33</v>
      </c>
      <c r="G1557" s="7" t="s">
        <v>49</v>
      </c>
      <c r="H1557" s="7" t="s">
        <v>49</v>
      </c>
      <c r="I1557" s="6" t="s">
        <v>34</v>
      </c>
      <c r="J1557" s="6" t="s">
        <v>65</v>
      </c>
      <c r="K1557" s="7" t="s">
        <v>49</v>
      </c>
      <c r="L1557" s="7" t="s">
        <v>49</v>
      </c>
      <c r="M1557" s="6" t="s">
        <v>33</v>
      </c>
      <c r="N1557" s="7" t="s">
        <v>49</v>
      </c>
      <c r="O1557" s="7" t="s">
        <v>49</v>
      </c>
      <c r="P1557" s="6" t="s">
        <v>66</v>
      </c>
      <c r="Q1557" s="6" t="s">
        <v>39</v>
      </c>
      <c r="R1557" s="6" t="s">
        <v>67</v>
      </c>
      <c r="S1557" s="6" t="s">
        <v>68</v>
      </c>
      <c r="T1557" s="6" t="s">
        <v>69</v>
      </c>
      <c r="U1557" s="6" t="s">
        <v>70</v>
      </c>
      <c r="V1557" s="6" t="s">
        <v>43</v>
      </c>
      <c r="W1557" s="6" t="s">
        <v>44</v>
      </c>
      <c r="X1557" s="6" t="s">
        <v>45</v>
      </c>
      <c r="Y1557" s="6" t="s">
        <v>46</v>
      </c>
      <c r="Z1557" s="6" t="s">
        <v>73</v>
      </c>
      <c r="AA1557" s="6" t="s">
        <v>3052</v>
      </c>
      <c r="AB1557" s="7">
        <v>1</v>
      </c>
      <c r="AC1557" s="12" t="s">
        <v>3123</v>
      </c>
      <c r="AD1557" s="7"/>
      <c r="AE1557" s="7"/>
      <c r="AF1557" s="7">
        <v>17618</v>
      </c>
      <c r="AG1557" s="7">
        <v>17.62</v>
      </c>
      <c r="AH1557" s="7">
        <v>92600</v>
      </c>
    </row>
    <row r="1558" spans="1:34" ht="22" customHeight="1" x14ac:dyDescent="0.3">
      <c r="A1558" s="2">
        <v>42180</v>
      </c>
      <c r="B1558" s="3" t="s">
        <v>31</v>
      </c>
      <c r="C1558" s="3" t="s">
        <v>32</v>
      </c>
      <c r="D1558" s="4" t="s">
        <v>49</v>
      </c>
      <c r="E1558" s="4" t="s">
        <v>49</v>
      </c>
      <c r="F1558" s="3" t="s">
        <v>33</v>
      </c>
      <c r="G1558" s="4" t="s">
        <v>49</v>
      </c>
      <c r="H1558" s="4" t="s">
        <v>49</v>
      </c>
      <c r="I1558" s="3" t="s">
        <v>34</v>
      </c>
      <c r="J1558" s="3" t="s">
        <v>65</v>
      </c>
      <c r="K1558" s="4" t="s">
        <v>49</v>
      </c>
      <c r="L1558" s="4" t="s">
        <v>49</v>
      </c>
      <c r="M1558" s="3" t="s">
        <v>33</v>
      </c>
      <c r="N1558" s="4" t="s">
        <v>49</v>
      </c>
      <c r="O1558" s="4" t="s">
        <v>49</v>
      </c>
      <c r="P1558" s="3" t="s">
        <v>66</v>
      </c>
      <c r="Q1558" s="3" t="s">
        <v>39</v>
      </c>
      <c r="R1558" s="3" t="s">
        <v>67</v>
      </c>
      <c r="S1558" s="3" t="s">
        <v>68</v>
      </c>
      <c r="T1558" s="3" t="s">
        <v>69</v>
      </c>
      <c r="U1558" s="3" t="s">
        <v>70</v>
      </c>
      <c r="V1558" s="3" t="s">
        <v>43</v>
      </c>
      <c r="W1558" s="3" t="s">
        <v>44</v>
      </c>
      <c r="X1558" s="3" t="s">
        <v>45</v>
      </c>
      <c r="Y1558" s="3" t="s">
        <v>46</v>
      </c>
      <c r="Z1558" s="3" t="s">
        <v>2866</v>
      </c>
      <c r="AA1558" s="3" t="s">
        <v>3053</v>
      </c>
      <c r="AB1558" s="4">
        <v>1</v>
      </c>
      <c r="AC1558" s="12" t="s">
        <v>3123</v>
      </c>
      <c r="AD1558" s="10"/>
      <c r="AE1558" s="10"/>
      <c r="AF1558" s="4">
        <v>10430</v>
      </c>
      <c r="AG1558" s="4">
        <v>10.43</v>
      </c>
      <c r="AH1558" s="4">
        <v>87700</v>
      </c>
    </row>
    <row r="1559" spans="1:34" ht="22" customHeight="1" x14ac:dyDescent="0.3">
      <c r="A1559" s="5">
        <v>42180</v>
      </c>
      <c r="B1559" s="6" t="s">
        <v>31</v>
      </c>
      <c r="C1559" s="6" t="s">
        <v>32</v>
      </c>
      <c r="D1559" s="7" t="s">
        <v>49</v>
      </c>
      <c r="E1559" s="7" t="s">
        <v>49</v>
      </c>
      <c r="F1559" s="6" t="s">
        <v>33</v>
      </c>
      <c r="G1559" s="7" t="s">
        <v>49</v>
      </c>
      <c r="H1559" s="7" t="s">
        <v>49</v>
      </c>
      <c r="I1559" s="6" t="s">
        <v>34</v>
      </c>
      <c r="J1559" s="6" t="s">
        <v>65</v>
      </c>
      <c r="K1559" s="7" t="s">
        <v>49</v>
      </c>
      <c r="L1559" s="7" t="s">
        <v>49</v>
      </c>
      <c r="M1559" s="6" t="s">
        <v>33</v>
      </c>
      <c r="N1559" s="7" t="s">
        <v>49</v>
      </c>
      <c r="O1559" s="7" t="s">
        <v>49</v>
      </c>
      <c r="P1559" s="6" t="s">
        <v>66</v>
      </c>
      <c r="Q1559" s="6" t="s">
        <v>39</v>
      </c>
      <c r="R1559" s="6" t="s">
        <v>67</v>
      </c>
      <c r="S1559" s="6" t="s">
        <v>68</v>
      </c>
      <c r="T1559" s="6" t="s">
        <v>69</v>
      </c>
      <c r="U1559" s="6" t="s">
        <v>70</v>
      </c>
      <c r="V1559" s="6" t="s">
        <v>43</v>
      </c>
      <c r="W1559" s="6" t="s">
        <v>44</v>
      </c>
      <c r="X1559" s="6" t="s">
        <v>45</v>
      </c>
      <c r="Y1559" s="6" t="s">
        <v>46</v>
      </c>
      <c r="Z1559" s="6" t="s">
        <v>480</v>
      </c>
      <c r="AA1559" s="6" t="s">
        <v>3054</v>
      </c>
      <c r="AB1559" s="7">
        <v>2</v>
      </c>
      <c r="AC1559" s="12" t="s">
        <v>3123</v>
      </c>
      <c r="AD1559" s="7"/>
      <c r="AE1559" s="7"/>
      <c r="AF1559" s="7">
        <v>27532</v>
      </c>
      <c r="AG1559" s="7">
        <v>27.53</v>
      </c>
      <c r="AH1559" s="7">
        <v>232000</v>
      </c>
    </row>
    <row r="1560" spans="1:34" ht="22" customHeight="1" x14ac:dyDescent="0.3">
      <c r="A1560" s="2">
        <v>42180</v>
      </c>
      <c r="B1560" s="3" t="s">
        <v>31</v>
      </c>
      <c r="C1560" s="3" t="s">
        <v>32</v>
      </c>
      <c r="D1560" s="4" t="s">
        <v>49</v>
      </c>
      <c r="E1560" s="4" t="s">
        <v>49</v>
      </c>
      <c r="F1560" s="3" t="s">
        <v>33</v>
      </c>
      <c r="G1560" s="4" t="s">
        <v>49</v>
      </c>
      <c r="H1560" s="4" t="s">
        <v>49</v>
      </c>
      <c r="I1560" s="3" t="s">
        <v>34</v>
      </c>
      <c r="J1560" s="3" t="s">
        <v>77</v>
      </c>
      <c r="K1560" s="3" t="s">
        <v>78</v>
      </c>
      <c r="L1560" s="3" t="s">
        <v>68</v>
      </c>
      <c r="M1560" s="3" t="s">
        <v>33</v>
      </c>
      <c r="N1560" s="4" t="s">
        <v>49</v>
      </c>
      <c r="O1560" s="4" t="s">
        <v>49</v>
      </c>
      <c r="P1560" s="3" t="s">
        <v>79</v>
      </c>
      <c r="Q1560" s="3" t="s">
        <v>39</v>
      </c>
      <c r="R1560" s="3" t="s">
        <v>67</v>
      </c>
      <c r="S1560" s="3" t="s">
        <v>68</v>
      </c>
      <c r="T1560" s="3" t="s">
        <v>69</v>
      </c>
      <c r="U1560" s="3" t="s">
        <v>70</v>
      </c>
      <c r="V1560" s="3" t="s">
        <v>43</v>
      </c>
      <c r="W1560" s="3" t="s">
        <v>44</v>
      </c>
      <c r="X1560" s="3" t="s">
        <v>45</v>
      </c>
      <c r="Y1560" s="3" t="s">
        <v>46</v>
      </c>
      <c r="Z1560" s="3" t="s">
        <v>1202</v>
      </c>
      <c r="AA1560" s="3" t="s">
        <v>3055</v>
      </c>
      <c r="AB1560" s="4">
        <v>3</v>
      </c>
      <c r="AC1560" s="12" t="s">
        <v>3123</v>
      </c>
      <c r="AD1560" s="10"/>
      <c r="AE1560" s="10"/>
      <c r="AF1560" s="4">
        <v>39648</v>
      </c>
      <c r="AG1560" s="4">
        <v>39.65</v>
      </c>
      <c r="AH1560" s="4">
        <v>289000</v>
      </c>
    </row>
    <row r="1561" spans="1:34" ht="22" customHeight="1" x14ac:dyDescent="0.3">
      <c r="A1561" s="2">
        <v>42180</v>
      </c>
      <c r="B1561" s="3" t="s">
        <v>31</v>
      </c>
      <c r="C1561" s="3" t="s">
        <v>32</v>
      </c>
      <c r="D1561" s="4" t="s">
        <v>49</v>
      </c>
      <c r="E1561" s="4" t="s">
        <v>49</v>
      </c>
      <c r="F1561" s="3" t="s">
        <v>33</v>
      </c>
      <c r="G1561" s="4" t="s">
        <v>49</v>
      </c>
      <c r="H1561" s="4" t="s">
        <v>49</v>
      </c>
      <c r="I1561" s="3" t="s">
        <v>34</v>
      </c>
      <c r="J1561" s="3" t="s">
        <v>65</v>
      </c>
      <c r="K1561" s="4" t="s">
        <v>49</v>
      </c>
      <c r="L1561" s="4" t="s">
        <v>49</v>
      </c>
      <c r="M1561" s="3" t="s">
        <v>33</v>
      </c>
      <c r="N1561" s="4" t="s">
        <v>49</v>
      </c>
      <c r="O1561" s="4" t="s">
        <v>49</v>
      </c>
      <c r="P1561" s="3" t="s">
        <v>66</v>
      </c>
      <c r="Q1561" s="3" t="s">
        <v>39</v>
      </c>
      <c r="R1561" s="3" t="s">
        <v>67</v>
      </c>
      <c r="S1561" s="3" t="s">
        <v>68</v>
      </c>
      <c r="T1561" s="3" t="s">
        <v>69</v>
      </c>
      <c r="U1561" s="3" t="s">
        <v>70</v>
      </c>
      <c r="V1561" s="3" t="s">
        <v>43</v>
      </c>
      <c r="W1561" s="3" t="s">
        <v>44</v>
      </c>
      <c r="X1561" s="3" t="s">
        <v>45</v>
      </c>
      <c r="Y1561" s="3" t="s">
        <v>46</v>
      </c>
      <c r="Z1561" s="3" t="s">
        <v>1517</v>
      </c>
      <c r="AA1561" s="3" t="s">
        <v>3053</v>
      </c>
      <c r="AB1561" s="4">
        <v>1</v>
      </c>
      <c r="AC1561" s="12" t="s">
        <v>3123</v>
      </c>
      <c r="AD1561" s="10"/>
      <c r="AE1561" s="10"/>
      <c r="AF1561" s="4">
        <v>10430</v>
      </c>
      <c r="AG1561" s="4">
        <v>10.43</v>
      </c>
      <c r="AH1561" s="4">
        <v>23400</v>
      </c>
    </row>
    <row r="1562" spans="1:34" ht="22" customHeight="1" x14ac:dyDescent="0.3">
      <c r="A1562" s="5">
        <v>42179</v>
      </c>
      <c r="B1562" s="6" t="s">
        <v>50</v>
      </c>
      <c r="C1562" s="6" t="s">
        <v>32</v>
      </c>
      <c r="D1562" s="7" t="s">
        <v>49</v>
      </c>
      <c r="E1562" s="7" t="s">
        <v>49</v>
      </c>
      <c r="F1562" s="6" t="s">
        <v>33</v>
      </c>
      <c r="G1562" s="7" t="s">
        <v>49</v>
      </c>
      <c r="H1562" s="7" t="s">
        <v>49</v>
      </c>
      <c r="I1562" s="6" t="s">
        <v>34</v>
      </c>
      <c r="J1562" s="6" t="s">
        <v>2926</v>
      </c>
      <c r="K1562" s="6" t="s">
        <v>2927</v>
      </c>
      <c r="L1562" s="6" t="s">
        <v>2928</v>
      </c>
      <c r="M1562" s="7" t="s">
        <v>49</v>
      </c>
      <c r="N1562" s="7" t="s">
        <v>49</v>
      </c>
      <c r="O1562" s="7" t="s">
        <v>49</v>
      </c>
      <c r="P1562" s="6" t="s">
        <v>2929</v>
      </c>
      <c r="Q1562" s="6" t="s">
        <v>39</v>
      </c>
      <c r="R1562" s="6" t="s">
        <v>60</v>
      </c>
      <c r="S1562" s="6" t="s">
        <v>61</v>
      </c>
      <c r="T1562" s="6" t="s">
        <v>62</v>
      </c>
      <c r="U1562" s="6" t="s">
        <v>56</v>
      </c>
      <c r="V1562" s="6" t="s">
        <v>43</v>
      </c>
      <c r="W1562" s="6" t="s">
        <v>44</v>
      </c>
      <c r="X1562" s="6" t="s">
        <v>45</v>
      </c>
      <c r="Y1562" s="6" t="s">
        <v>46</v>
      </c>
      <c r="Z1562" s="6" t="s">
        <v>289</v>
      </c>
      <c r="AA1562" s="6" t="s">
        <v>3057</v>
      </c>
      <c r="AB1562" s="7">
        <v>10</v>
      </c>
      <c r="AC1562" s="12" t="s">
        <v>3123</v>
      </c>
      <c r="AD1562" s="7"/>
      <c r="AE1562" s="7"/>
      <c r="AF1562" s="7">
        <v>154050</v>
      </c>
      <c r="AG1562" s="7">
        <v>154.05000000000001</v>
      </c>
      <c r="AH1562" s="7">
        <v>369000</v>
      </c>
    </row>
    <row r="1563" spans="1:34" ht="22" customHeight="1" x14ac:dyDescent="0.3">
      <c r="A1563" s="2">
        <v>42179</v>
      </c>
      <c r="B1563" s="3" t="s">
        <v>50</v>
      </c>
      <c r="C1563" s="3" t="s">
        <v>84</v>
      </c>
      <c r="D1563" s="3" t="s">
        <v>85</v>
      </c>
      <c r="E1563" s="3" t="s">
        <v>44</v>
      </c>
      <c r="F1563" s="3" t="s">
        <v>33</v>
      </c>
      <c r="G1563" s="4" t="s">
        <v>49</v>
      </c>
      <c r="H1563" s="4" t="s">
        <v>49</v>
      </c>
      <c r="I1563" s="3" t="s">
        <v>86</v>
      </c>
      <c r="J1563" s="3" t="s">
        <v>902</v>
      </c>
      <c r="K1563" s="4" t="s">
        <v>49</v>
      </c>
      <c r="L1563" s="4" t="s">
        <v>49</v>
      </c>
      <c r="M1563" s="4" t="s">
        <v>49</v>
      </c>
      <c r="N1563" s="4" t="s">
        <v>49</v>
      </c>
      <c r="O1563" s="4" t="s">
        <v>49</v>
      </c>
      <c r="P1563" s="3" t="s">
        <v>903</v>
      </c>
      <c r="Q1563" s="3" t="s">
        <v>844</v>
      </c>
      <c r="R1563" s="3" t="s">
        <v>96</v>
      </c>
      <c r="S1563" s="3" t="s">
        <v>97</v>
      </c>
      <c r="T1563" s="3" t="s">
        <v>98</v>
      </c>
      <c r="U1563" s="3" t="s">
        <v>99</v>
      </c>
      <c r="V1563" s="3" t="s">
        <v>90</v>
      </c>
      <c r="W1563" s="3" t="s">
        <v>44</v>
      </c>
      <c r="X1563" s="3" t="s">
        <v>91</v>
      </c>
      <c r="Y1563" s="3" t="s">
        <v>46</v>
      </c>
      <c r="Z1563" s="3" t="s">
        <v>1585</v>
      </c>
      <c r="AA1563" s="3" t="s">
        <v>3058</v>
      </c>
      <c r="AB1563" s="4">
        <v>1</v>
      </c>
      <c r="AC1563" s="12" t="s">
        <v>3123</v>
      </c>
      <c r="AD1563" s="10"/>
      <c r="AE1563" s="10"/>
      <c r="AF1563" s="4">
        <v>17019</v>
      </c>
      <c r="AG1563" s="4">
        <v>17.02</v>
      </c>
      <c r="AH1563" s="4">
        <v>33600</v>
      </c>
    </row>
    <row r="1564" spans="1:34" ht="22" customHeight="1" x14ac:dyDescent="0.3">
      <c r="A1564" s="5">
        <v>42178</v>
      </c>
      <c r="B1564" s="6" t="s">
        <v>50</v>
      </c>
      <c r="C1564" s="6" t="s">
        <v>84</v>
      </c>
      <c r="D1564" s="6" t="s">
        <v>85</v>
      </c>
      <c r="E1564" s="6" t="s">
        <v>44</v>
      </c>
      <c r="F1564" s="6" t="s">
        <v>33</v>
      </c>
      <c r="G1564" s="7" t="s">
        <v>49</v>
      </c>
      <c r="H1564" s="7" t="s">
        <v>49</v>
      </c>
      <c r="I1564" s="6" t="s">
        <v>86</v>
      </c>
      <c r="J1564" s="6" t="s">
        <v>1624</v>
      </c>
      <c r="K1564" s="7" t="s">
        <v>49</v>
      </c>
      <c r="L1564" s="6" t="s">
        <v>61</v>
      </c>
      <c r="M1564" s="7" t="s">
        <v>49</v>
      </c>
      <c r="N1564" s="7" t="s">
        <v>49</v>
      </c>
      <c r="O1564" s="7" t="s">
        <v>49</v>
      </c>
      <c r="P1564" s="6" t="s">
        <v>1625</v>
      </c>
      <c r="Q1564" s="6" t="s">
        <v>39</v>
      </c>
      <c r="R1564" s="6" t="s">
        <v>60</v>
      </c>
      <c r="S1564" s="6" t="s">
        <v>61</v>
      </c>
      <c r="T1564" s="6" t="s">
        <v>62</v>
      </c>
      <c r="U1564" s="6" t="s">
        <v>56</v>
      </c>
      <c r="V1564" s="6" t="s">
        <v>90</v>
      </c>
      <c r="W1564" s="6" t="s">
        <v>44</v>
      </c>
      <c r="X1564" s="6" t="s">
        <v>91</v>
      </c>
      <c r="Y1564" s="6" t="s">
        <v>46</v>
      </c>
      <c r="Z1564" s="6" t="s">
        <v>2122</v>
      </c>
      <c r="AA1564" s="6" t="s">
        <v>3059</v>
      </c>
      <c r="AB1564" s="7">
        <v>3</v>
      </c>
      <c r="AC1564" s="12" t="s">
        <v>3123</v>
      </c>
      <c r="AD1564" s="7"/>
      <c r="AE1564" s="7"/>
      <c r="AF1564" s="7">
        <v>64642</v>
      </c>
      <c r="AG1564" s="7">
        <v>64.64</v>
      </c>
      <c r="AH1564" s="7">
        <v>637000</v>
      </c>
    </row>
    <row r="1565" spans="1:34" ht="22" customHeight="1" x14ac:dyDescent="0.3">
      <c r="A1565" s="2">
        <v>42178</v>
      </c>
      <c r="B1565" s="3" t="s">
        <v>50</v>
      </c>
      <c r="C1565" s="3" t="s">
        <v>84</v>
      </c>
      <c r="D1565" s="3" t="s">
        <v>85</v>
      </c>
      <c r="E1565" s="3" t="s">
        <v>44</v>
      </c>
      <c r="F1565" s="3" t="s">
        <v>33</v>
      </c>
      <c r="G1565" s="4" t="s">
        <v>49</v>
      </c>
      <c r="H1565" s="4" t="s">
        <v>49</v>
      </c>
      <c r="I1565" s="3" t="s">
        <v>86</v>
      </c>
      <c r="J1565" s="3" t="s">
        <v>878</v>
      </c>
      <c r="K1565" s="4" t="s">
        <v>49</v>
      </c>
      <c r="L1565" s="3" t="s">
        <v>61</v>
      </c>
      <c r="M1565" s="4" t="s">
        <v>49</v>
      </c>
      <c r="N1565" s="4" t="s">
        <v>49</v>
      </c>
      <c r="O1565" s="4" t="s">
        <v>49</v>
      </c>
      <c r="P1565" s="3" t="s">
        <v>879</v>
      </c>
      <c r="Q1565" s="3" t="s">
        <v>39</v>
      </c>
      <c r="R1565" s="3" t="s">
        <v>60</v>
      </c>
      <c r="S1565" s="3" t="s">
        <v>61</v>
      </c>
      <c r="T1565" s="3" t="s">
        <v>62</v>
      </c>
      <c r="U1565" s="3" t="s">
        <v>56</v>
      </c>
      <c r="V1565" s="3" t="s">
        <v>90</v>
      </c>
      <c r="W1565" s="3" t="s">
        <v>44</v>
      </c>
      <c r="X1565" s="3" t="s">
        <v>91</v>
      </c>
      <c r="Y1565" s="3" t="s">
        <v>46</v>
      </c>
      <c r="Z1565" s="3" t="s">
        <v>748</v>
      </c>
      <c r="AA1565" s="3" t="s">
        <v>3060</v>
      </c>
      <c r="AB1565" s="4">
        <v>1</v>
      </c>
      <c r="AC1565" s="12" t="s">
        <v>3123</v>
      </c>
      <c r="AD1565" s="10"/>
      <c r="AE1565" s="10"/>
      <c r="AF1565" s="4">
        <v>16840</v>
      </c>
      <c r="AG1565" s="4">
        <v>16.84</v>
      </c>
      <c r="AH1565" s="4">
        <v>87800</v>
      </c>
    </row>
    <row r="1566" spans="1:34" ht="22" customHeight="1" x14ac:dyDescent="0.3">
      <c r="A1566" s="2">
        <v>42178</v>
      </c>
      <c r="B1566" s="3" t="s">
        <v>50</v>
      </c>
      <c r="C1566" s="3" t="s">
        <v>84</v>
      </c>
      <c r="D1566" s="3" t="s">
        <v>85</v>
      </c>
      <c r="E1566" s="3" t="s">
        <v>44</v>
      </c>
      <c r="F1566" s="3" t="s">
        <v>33</v>
      </c>
      <c r="G1566" s="4" t="s">
        <v>49</v>
      </c>
      <c r="H1566" s="4" t="s">
        <v>49</v>
      </c>
      <c r="I1566" s="3" t="s">
        <v>86</v>
      </c>
      <c r="J1566" s="3" t="s">
        <v>87</v>
      </c>
      <c r="K1566" s="4" t="s">
        <v>49</v>
      </c>
      <c r="L1566" s="3" t="s">
        <v>61</v>
      </c>
      <c r="M1566" s="4" t="s">
        <v>49</v>
      </c>
      <c r="N1566" s="4" t="s">
        <v>49</v>
      </c>
      <c r="O1566" s="4" t="s">
        <v>49</v>
      </c>
      <c r="P1566" s="3" t="s">
        <v>946</v>
      </c>
      <c r="Q1566" s="3" t="s">
        <v>39</v>
      </c>
      <c r="R1566" s="3" t="s">
        <v>3063</v>
      </c>
      <c r="S1566" s="3" t="s">
        <v>61</v>
      </c>
      <c r="T1566" s="3" t="s">
        <v>3064</v>
      </c>
      <c r="U1566" s="3" t="s">
        <v>56</v>
      </c>
      <c r="V1566" s="3" t="s">
        <v>90</v>
      </c>
      <c r="W1566" s="3" t="s">
        <v>44</v>
      </c>
      <c r="X1566" s="3" t="s">
        <v>91</v>
      </c>
      <c r="Y1566" s="3" t="s">
        <v>46</v>
      </c>
      <c r="Z1566" s="3" t="s">
        <v>92</v>
      </c>
      <c r="AA1566" s="3" t="s">
        <v>3065</v>
      </c>
      <c r="AB1566" s="4">
        <v>1</v>
      </c>
      <c r="AC1566" s="12" t="s">
        <v>3123</v>
      </c>
      <c r="AD1566" s="10"/>
      <c r="AE1566" s="10"/>
      <c r="AF1566" s="4">
        <v>16840</v>
      </c>
      <c r="AG1566" s="4">
        <v>16.84</v>
      </c>
      <c r="AH1566" s="4">
        <v>48500</v>
      </c>
    </row>
    <row r="1567" spans="1:34" ht="22" customHeight="1" x14ac:dyDescent="0.3">
      <c r="A1567" s="2">
        <v>42178</v>
      </c>
      <c r="B1567" s="3" t="s">
        <v>50</v>
      </c>
      <c r="C1567" s="3" t="s">
        <v>84</v>
      </c>
      <c r="D1567" s="3" t="s">
        <v>85</v>
      </c>
      <c r="E1567" s="3" t="s">
        <v>44</v>
      </c>
      <c r="F1567" s="3" t="s">
        <v>33</v>
      </c>
      <c r="G1567" s="4" t="s">
        <v>49</v>
      </c>
      <c r="H1567" s="4" t="s">
        <v>49</v>
      </c>
      <c r="I1567" s="3" t="s">
        <v>86</v>
      </c>
      <c r="J1567" s="3" t="s">
        <v>769</v>
      </c>
      <c r="K1567" s="4" t="s">
        <v>49</v>
      </c>
      <c r="L1567" s="3" t="s">
        <v>61</v>
      </c>
      <c r="M1567" s="3" t="s">
        <v>770</v>
      </c>
      <c r="N1567" s="4">
        <v>2539385563.1900001</v>
      </c>
      <c r="O1567" s="4" t="s">
        <v>49</v>
      </c>
      <c r="P1567" s="3" t="s">
        <v>771</v>
      </c>
      <c r="Q1567" s="3" t="s">
        <v>39</v>
      </c>
      <c r="R1567" s="3" t="s">
        <v>60</v>
      </c>
      <c r="S1567" s="3" t="s">
        <v>61</v>
      </c>
      <c r="T1567" s="3" t="s">
        <v>62</v>
      </c>
      <c r="U1567" s="3" t="s">
        <v>56</v>
      </c>
      <c r="V1567" s="3" t="s">
        <v>90</v>
      </c>
      <c r="W1567" s="3" t="s">
        <v>44</v>
      </c>
      <c r="X1567" s="3" t="s">
        <v>91</v>
      </c>
      <c r="Y1567" s="3" t="s">
        <v>46</v>
      </c>
      <c r="Z1567" s="3" t="s">
        <v>63</v>
      </c>
      <c r="AA1567" s="3" t="s">
        <v>3067</v>
      </c>
      <c r="AB1567" s="4">
        <v>2</v>
      </c>
      <c r="AC1567" s="12" t="s">
        <v>3123</v>
      </c>
      <c r="AD1567" s="10"/>
      <c r="AE1567" s="10"/>
      <c r="AF1567" s="4">
        <v>20120</v>
      </c>
      <c r="AG1567" s="4">
        <v>20.12</v>
      </c>
      <c r="AH1567" s="4">
        <v>307000</v>
      </c>
    </row>
    <row r="1568" spans="1:34" ht="22" customHeight="1" x14ac:dyDescent="0.3">
      <c r="A1568" s="5">
        <v>42178</v>
      </c>
      <c r="B1568" s="6" t="s">
        <v>50</v>
      </c>
      <c r="C1568" s="6" t="s">
        <v>84</v>
      </c>
      <c r="D1568" s="6" t="s">
        <v>85</v>
      </c>
      <c r="E1568" s="6" t="s">
        <v>44</v>
      </c>
      <c r="F1568" s="6" t="s">
        <v>33</v>
      </c>
      <c r="G1568" s="7" t="s">
        <v>49</v>
      </c>
      <c r="H1568" s="7" t="s">
        <v>49</v>
      </c>
      <c r="I1568" s="6" t="s">
        <v>86</v>
      </c>
      <c r="J1568" s="6" t="s">
        <v>1271</v>
      </c>
      <c r="K1568" s="7" t="s">
        <v>49</v>
      </c>
      <c r="L1568" s="6" t="s">
        <v>61</v>
      </c>
      <c r="M1568" s="6" t="s">
        <v>1272</v>
      </c>
      <c r="N1568" s="7" t="s">
        <v>49</v>
      </c>
      <c r="O1568" s="7" t="s">
        <v>49</v>
      </c>
      <c r="P1568" s="6" t="s">
        <v>1273</v>
      </c>
      <c r="Q1568" s="6" t="s">
        <v>39</v>
      </c>
      <c r="R1568" s="6" t="s">
        <v>310</v>
      </c>
      <c r="S1568" s="6" t="s">
        <v>307</v>
      </c>
      <c r="T1568" s="6" t="s">
        <v>311</v>
      </c>
      <c r="U1568" s="6" t="s">
        <v>56</v>
      </c>
      <c r="V1568" s="6" t="s">
        <v>90</v>
      </c>
      <c r="W1568" s="6" t="s">
        <v>44</v>
      </c>
      <c r="X1568" s="6" t="s">
        <v>91</v>
      </c>
      <c r="Y1568" s="6" t="s">
        <v>46</v>
      </c>
      <c r="Z1568" s="6" t="s">
        <v>748</v>
      </c>
      <c r="AA1568" s="6" t="s">
        <v>3068</v>
      </c>
      <c r="AB1568" s="7">
        <v>2</v>
      </c>
      <c r="AC1568" s="12" t="s">
        <v>3123</v>
      </c>
      <c r="AD1568" s="7"/>
      <c r="AE1568" s="7"/>
      <c r="AF1568" s="7">
        <v>33680</v>
      </c>
      <c r="AG1568" s="7">
        <v>33.68</v>
      </c>
      <c r="AH1568" s="7">
        <v>125000</v>
      </c>
    </row>
    <row r="1569" spans="1:34" ht="22" customHeight="1" x14ac:dyDescent="0.3">
      <c r="A1569" s="2">
        <v>42176</v>
      </c>
      <c r="B1569" s="3" t="s">
        <v>50</v>
      </c>
      <c r="C1569" s="3" t="s">
        <v>84</v>
      </c>
      <c r="D1569" s="3" t="s">
        <v>85</v>
      </c>
      <c r="E1569" s="3" t="s">
        <v>44</v>
      </c>
      <c r="F1569" s="3" t="s">
        <v>33</v>
      </c>
      <c r="G1569" s="4" t="s">
        <v>49</v>
      </c>
      <c r="H1569" s="4" t="s">
        <v>49</v>
      </c>
      <c r="I1569" s="3" t="s">
        <v>86</v>
      </c>
      <c r="J1569" s="3" t="s">
        <v>878</v>
      </c>
      <c r="K1569" s="4" t="s">
        <v>49</v>
      </c>
      <c r="L1569" s="3" t="s">
        <v>61</v>
      </c>
      <c r="M1569" s="4" t="s">
        <v>49</v>
      </c>
      <c r="N1569" s="4" t="s">
        <v>49</v>
      </c>
      <c r="O1569" s="4" t="s">
        <v>49</v>
      </c>
      <c r="P1569" s="3" t="s">
        <v>879</v>
      </c>
      <c r="Q1569" s="3" t="s">
        <v>39</v>
      </c>
      <c r="R1569" s="3" t="s">
        <v>60</v>
      </c>
      <c r="S1569" s="3" t="s">
        <v>61</v>
      </c>
      <c r="T1569" s="3" t="s">
        <v>62</v>
      </c>
      <c r="U1569" s="3" t="s">
        <v>56</v>
      </c>
      <c r="V1569" s="3" t="s">
        <v>90</v>
      </c>
      <c r="W1569" s="3" t="s">
        <v>44</v>
      </c>
      <c r="X1569" s="3" t="s">
        <v>91</v>
      </c>
      <c r="Y1569" s="3" t="s">
        <v>46</v>
      </c>
      <c r="Z1569" s="3" t="s">
        <v>63</v>
      </c>
      <c r="AA1569" s="3" t="s">
        <v>3069</v>
      </c>
      <c r="AB1569" s="4">
        <v>4</v>
      </c>
      <c r="AC1569" s="12" t="s">
        <v>3123</v>
      </c>
      <c r="AD1569" s="10"/>
      <c r="AE1569" s="10"/>
      <c r="AF1569" s="4">
        <v>40240</v>
      </c>
      <c r="AG1569" s="4">
        <v>40.24</v>
      </c>
      <c r="AH1569" s="4">
        <v>614000</v>
      </c>
    </row>
    <row r="1570" spans="1:34" ht="22" customHeight="1" x14ac:dyDescent="0.3">
      <c r="A1570" s="5">
        <v>42176</v>
      </c>
      <c r="B1570" s="6" t="s">
        <v>50</v>
      </c>
      <c r="C1570" s="6" t="s">
        <v>84</v>
      </c>
      <c r="D1570" s="6" t="s">
        <v>85</v>
      </c>
      <c r="E1570" s="6" t="s">
        <v>44</v>
      </c>
      <c r="F1570" s="6" t="s">
        <v>33</v>
      </c>
      <c r="G1570" s="7" t="s">
        <v>49</v>
      </c>
      <c r="H1570" s="7" t="s">
        <v>49</v>
      </c>
      <c r="I1570" s="6" t="s">
        <v>86</v>
      </c>
      <c r="J1570" s="6" t="s">
        <v>557</v>
      </c>
      <c r="K1570" s="6" t="s">
        <v>558</v>
      </c>
      <c r="L1570" s="6" t="s">
        <v>187</v>
      </c>
      <c r="M1570" s="6" t="s">
        <v>33</v>
      </c>
      <c r="N1570" s="7" t="s">
        <v>49</v>
      </c>
      <c r="O1570" s="7" t="s">
        <v>49</v>
      </c>
      <c r="P1570" s="6" t="s">
        <v>559</v>
      </c>
      <c r="Q1570" s="6" t="s">
        <v>39</v>
      </c>
      <c r="R1570" s="6" t="s">
        <v>186</v>
      </c>
      <c r="S1570" s="6" t="s">
        <v>187</v>
      </c>
      <c r="T1570" s="6" t="s">
        <v>188</v>
      </c>
      <c r="U1570" s="6" t="s">
        <v>42</v>
      </c>
      <c r="V1570" s="6" t="s">
        <v>90</v>
      </c>
      <c r="W1570" s="6" t="s">
        <v>44</v>
      </c>
      <c r="X1570" s="6" t="s">
        <v>91</v>
      </c>
      <c r="Y1570" s="6" t="s">
        <v>46</v>
      </c>
      <c r="Z1570" s="6" t="s">
        <v>2378</v>
      </c>
      <c r="AA1570" s="6" t="s">
        <v>3072</v>
      </c>
      <c r="AB1570" s="7">
        <v>2</v>
      </c>
      <c r="AC1570" s="12" t="s">
        <v>3123</v>
      </c>
      <c r="AD1570" s="7"/>
      <c r="AE1570" s="7"/>
      <c r="AF1570" s="7">
        <v>34194</v>
      </c>
      <c r="AG1570" s="7">
        <v>34.19</v>
      </c>
      <c r="AH1570" s="7">
        <v>34500</v>
      </c>
    </row>
    <row r="1571" spans="1:34" ht="22" customHeight="1" x14ac:dyDescent="0.3">
      <c r="A1571" s="5">
        <v>42174</v>
      </c>
      <c r="B1571" s="6" t="s">
        <v>50</v>
      </c>
      <c r="C1571" s="6" t="s">
        <v>32</v>
      </c>
      <c r="D1571" s="7" t="s">
        <v>49</v>
      </c>
      <c r="E1571" s="7" t="s">
        <v>49</v>
      </c>
      <c r="F1571" s="6" t="s">
        <v>33</v>
      </c>
      <c r="G1571" s="7" t="s">
        <v>49</v>
      </c>
      <c r="H1571" s="7" t="s">
        <v>49</v>
      </c>
      <c r="I1571" s="6" t="s">
        <v>34</v>
      </c>
      <c r="J1571" s="6" t="s">
        <v>2681</v>
      </c>
      <c r="K1571" s="7" t="s">
        <v>49</v>
      </c>
      <c r="L1571" s="7" t="s">
        <v>49</v>
      </c>
      <c r="M1571" s="6" t="s">
        <v>2682</v>
      </c>
      <c r="N1571" s="7" t="s">
        <v>49</v>
      </c>
      <c r="O1571" s="7" t="s">
        <v>49</v>
      </c>
      <c r="P1571" s="6" t="s">
        <v>2683</v>
      </c>
      <c r="Q1571" s="6" t="s">
        <v>39</v>
      </c>
      <c r="R1571" s="6" t="s">
        <v>310</v>
      </c>
      <c r="S1571" s="6" t="s">
        <v>307</v>
      </c>
      <c r="T1571" s="6" t="s">
        <v>311</v>
      </c>
      <c r="U1571" s="6" t="s">
        <v>56</v>
      </c>
      <c r="V1571" s="6" t="s">
        <v>43</v>
      </c>
      <c r="W1571" s="6" t="s">
        <v>44</v>
      </c>
      <c r="X1571" s="6" t="s">
        <v>45</v>
      </c>
      <c r="Y1571" s="6" t="s">
        <v>46</v>
      </c>
      <c r="Z1571" s="6" t="s">
        <v>100</v>
      </c>
      <c r="AA1571" s="6" t="s">
        <v>3076</v>
      </c>
      <c r="AB1571" s="7">
        <v>26</v>
      </c>
      <c r="AC1571" s="12" t="s">
        <v>3123</v>
      </c>
      <c r="AD1571" s="7"/>
      <c r="AE1571" s="7"/>
      <c r="AF1571" s="7">
        <v>247600.01</v>
      </c>
      <c r="AG1571" s="7">
        <v>247.6</v>
      </c>
      <c r="AH1571" s="7">
        <v>273000</v>
      </c>
    </row>
    <row r="1572" spans="1:34" ht="22" customHeight="1" x14ac:dyDescent="0.3">
      <c r="A1572" s="5">
        <v>42172</v>
      </c>
      <c r="B1572" s="6" t="s">
        <v>31</v>
      </c>
      <c r="C1572" s="6" t="s">
        <v>32</v>
      </c>
      <c r="D1572" s="7" t="s">
        <v>49</v>
      </c>
      <c r="E1572" s="7" t="s">
        <v>49</v>
      </c>
      <c r="F1572" s="6" t="s">
        <v>33</v>
      </c>
      <c r="G1572" s="7" t="s">
        <v>49</v>
      </c>
      <c r="H1572" s="7" t="s">
        <v>49</v>
      </c>
      <c r="I1572" s="6" t="s">
        <v>34</v>
      </c>
      <c r="J1572" s="6" t="s">
        <v>65</v>
      </c>
      <c r="K1572" s="7" t="s">
        <v>49</v>
      </c>
      <c r="L1572" s="7" t="s">
        <v>49</v>
      </c>
      <c r="M1572" s="6" t="s">
        <v>33</v>
      </c>
      <c r="N1572" s="7" t="s">
        <v>49</v>
      </c>
      <c r="O1572" s="7" t="s">
        <v>49</v>
      </c>
      <c r="P1572" s="6" t="s">
        <v>66</v>
      </c>
      <c r="Q1572" s="6" t="s">
        <v>39</v>
      </c>
      <c r="R1572" s="6" t="s">
        <v>227</v>
      </c>
      <c r="S1572" s="6" t="s">
        <v>68</v>
      </c>
      <c r="T1572" s="6" t="s">
        <v>228</v>
      </c>
      <c r="U1572" s="6" t="s">
        <v>70</v>
      </c>
      <c r="V1572" s="6" t="s">
        <v>43</v>
      </c>
      <c r="W1572" s="6" t="s">
        <v>44</v>
      </c>
      <c r="X1572" s="6" t="s">
        <v>45</v>
      </c>
      <c r="Y1572" s="6" t="s">
        <v>46</v>
      </c>
      <c r="Z1572" s="6" t="s">
        <v>480</v>
      </c>
      <c r="AA1572" s="6" t="s">
        <v>3078</v>
      </c>
      <c r="AB1572" s="7">
        <v>2</v>
      </c>
      <c r="AC1572" s="12" t="s">
        <v>3123</v>
      </c>
      <c r="AD1572" s="7"/>
      <c r="AE1572" s="7"/>
      <c r="AF1572" s="7">
        <v>11981</v>
      </c>
      <c r="AG1572" s="7">
        <v>11.98</v>
      </c>
      <c r="AH1572" s="7">
        <v>101000</v>
      </c>
    </row>
    <row r="1573" spans="1:34" ht="22" customHeight="1" x14ac:dyDescent="0.3">
      <c r="A1573" s="5">
        <v>42170</v>
      </c>
      <c r="B1573" s="6" t="s">
        <v>50</v>
      </c>
      <c r="C1573" s="6" t="s">
        <v>32</v>
      </c>
      <c r="D1573" s="7" t="s">
        <v>49</v>
      </c>
      <c r="E1573" s="7" t="s">
        <v>49</v>
      </c>
      <c r="F1573" s="6" t="s">
        <v>33</v>
      </c>
      <c r="G1573" s="7" t="s">
        <v>49</v>
      </c>
      <c r="H1573" s="7" t="s">
        <v>49</v>
      </c>
      <c r="I1573" s="6" t="s">
        <v>34</v>
      </c>
      <c r="J1573" s="6" t="s">
        <v>166</v>
      </c>
      <c r="K1573" s="7" t="s">
        <v>49</v>
      </c>
      <c r="L1573" s="6" t="s">
        <v>61</v>
      </c>
      <c r="M1573" s="7" t="s">
        <v>49</v>
      </c>
      <c r="N1573" s="7" t="s">
        <v>49</v>
      </c>
      <c r="O1573" s="7" t="s">
        <v>49</v>
      </c>
      <c r="P1573" s="6" t="s">
        <v>167</v>
      </c>
      <c r="Q1573" s="6" t="s">
        <v>39</v>
      </c>
      <c r="R1573" s="6" t="s">
        <v>106</v>
      </c>
      <c r="S1573" s="6" t="s">
        <v>61</v>
      </c>
      <c r="T1573" s="6" t="s">
        <v>107</v>
      </c>
      <c r="U1573" s="6" t="s">
        <v>56</v>
      </c>
      <c r="V1573" s="6" t="s">
        <v>43</v>
      </c>
      <c r="W1573" s="6" t="s">
        <v>44</v>
      </c>
      <c r="X1573" s="6" t="s">
        <v>45</v>
      </c>
      <c r="Y1573" s="6" t="s">
        <v>46</v>
      </c>
      <c r="Z1573" s="6" t="s">
        <v>405</v>
      </c>
      <c r="AA1573" s="6" t="s">
        <v>3079</v>
      </c>
      <c r="AB1573" s="7">
        <v>1</v>
      </c>
      <c r="AC1573" s="12" t="s">
        <v>3123</v>
      </c>
      <c r="AD1573" s="7"/>
      <c r="AE1573" s="7"/>
      <c r="AF1573" s="7">
        <v>19080</v>
      </c>
      <c r="AG1573" s="7">
        <v>19.079999999999998</v>
      </c>
      <c r="AH1573" s="7">
        <v>28900</v>
      </c>
    </row>
    <row r="1574" spans="1:34" ht="22" customHeight="1" x14ac:dyDescent="0.3">
      <c r="A1574" s="2">
        <v>42170</v>
      </c>
      <c r="B1574" s="3" t="s">
        <v>50</v>
      </c>
      <c r="C1574" s="3" t="s">
        <v>32</v>
      </c>
      <c r="D1574" s="4" t="s">
        <v>49</v>
      </c>
      <c r="E1574" s="4" t="s">
        <v>49</v>
      </c>
      <c r="F1574" s="3" t="s">
        <v>33</v>
      </c>
      <c r="G1574" s="4" t="s">
        <v>49</v>
      </c>
      <c r="H1574" s="4" t="s">
        <v>49</v>
      </c>
      <c r="I1574" s="3" t="s">
        <v>34</v>
      </c>
      <c r="J1574" s="3" t="s">
        <v>578</v>
      </c>
      <c r="K1574" s="3" t="s">
        <v>488</v>
      </c>
      <c r="L1574" s="3" t="s">
        <v>61</v>
      </c>
      <c r="M1574" s="3" t="s">
        <v>33</v>
      </c>
      <c r="N1574" s="9">
        <v>263672638</v>
      </c>
      <c r="O1574" s="4" t="s">
        <v>49</v>
      </c>
      <c r="P1574" s="3" t="s">
        <v>579</v>
      </c>
      <c r="Q1574" s="3" t="s">
        <v>39</v>
      </c>
      <c r="R1574" s="3" t="s">
        <v>60</v>
      </c>
      <c r="S1574" s="3" t="s">
        <v>61</v>
      </c>
      <c r="T1574" s="3" t="s">
        <v>62</v>
      </c>
      <c r="U1574" s="3" t="s">
        <v>56</v>
      </c>
      <c r="V1574" s="3" t="s">
        <v>43</v>
      </c>
      <c r="W1574" s="3" t="s">
        <v>44</v>
      </c>
      <c r="X1574" s="3" t="s">
        <v>45</v>
      </c>
      <c r="Y1574" s="3" t="s">
        <v>46</v>
      </c>
      <c r="Z1574" s="3" t="s">
        <v>580</v>
      </c>
      <c r="AA1574" s="3" t="s">
        <v>3080</v>
      </c>
      <c r="AB1574" s="4">
        <v>1</v>
      </c>
      <c r="AC1574" s="12" t="s">
        <v>3123</v>
      </c>
      <c r="AD1574" s="10"/>
      <c r="AE1574" s="10"/>
      <c r="AF1574" s="4">
        <v>16760</v>
      </c>
      <c r="AG1574" s="4">
        <v>16.760000000000002</v>
      </c>
      <c r="AH1574" s="4">
        <v>234000</v>
      </c>
    </row>
    <row r="1575" spans="1:34" ht="22" customHeight="1" x14ac:dyDescent="0.3">
      <c r="A1575" s="5">
        <v>42169</v>
      </c>
      <c r="B1575" s="6" t="s">
        <v>50</v>
      </c>
      <c r="C1575" s="6" t="s">
        <v>84</v>
      </c>
      <c r="D1575" s="6" t="s">
        <v>85</v>
      </c>
      <c r="E1575" s="6" t="s">
        <v>44</v>
      </c>
      <c r="F1575" s="6" t="s">
        <v>33</v>
      </c>
      <c r="G1575" s="7" t="s">
        <v>49</v>
      </c>
      <c r="H1575" s="7" t="s">
        <v>49</v>
      </c>
      <c r="I1575" s="6" t="s">
        <v>86</v>
      </c>
      <c r="J1575" s="6" t="s">
        <v>1399</v>
      </c>
      <c r="K1575" s="7" t="s">
        <v>49</v>
      </c>
      <c r="L1575" s="6" t="s">
        <v>1000</v>
      </c>
      <c r="M1575" s="6" t="s">
        <v>33</v>
      </c>
      <c r="N1575" s="7" t="s">
        <v>49</v>
      </c>
      <c r="O1575" s="7" t="s">
        <v>49</v>
      </c>
      <c r="P1575" s="6" t="s">
        <v>1400</v>
      </c>
      <c r="Q1575" s="6" t="s">
        <v>39</v>
      </c>
      <c r="R1575" s="6" t="s">
        <v>999</v>
      </c>
      <c r="S1575" s="6" t="s">
        <v>1000</v>
      </c>
      <c r="T1575" s="6" t="s">
        <v>1001</v>
      </c>
      <c r="U1575" s="6" t="s">
        <v>42</v>
      </c>
      <c r="V1575" s="6" t="s">
        <v>90</v>
      </c>
      <c r="W1575" s="6" t="s">
        <v>44</v>
      </c>
      <c r="X1575" s="6" t="s">
        <v>91</v>
      </c>
      <c r="Y1575" s="6" t="s">
        <v>46</v>
      </c>
      <c r="Z1575" s="6" t="s">
        <v>1114</v>
      </c>
      <c r="AA1575" s="6" t="s">
        <v>3083</v>
      </c>
      <c r="AB1575" s="7">
        <v>1</v>
      </c>
      <c r="AC1575" s="12" t="s">
        <v>3123</v>
      </c>
      <c r="AD1575" s="7"/>
      <c r="AE1575" s="7"/>
      <c r="AF1575" s="7">
        <v>14160</v>
      </c>
      <c r="AG1575" s="7">
        <v>14.16</v>
      </c>
      <c r="AH1575" s="7">
        <v>31900</v>
      </c>
    </row>
    <row r="1576" spans="1:34" ht="22" customHeight="1" x14ac:dyDescent="0.3">
      <c r="A1576" s="2">
        <v>42167</v>
      </c>
      <c r="B1576" s="3" t="s">
        <v>50</v>
      </c>
      <c r="C1576" s="3" t="s">
        <v>84</v>
      </c>
      <c r="D1576" s="3" t="s">
        <v>85</v>
      </c>
      <c r="E1576" s="3" t="s">
        <v>44</v>
      </c>
      <c r="F1576" s="3" t="s">
        <v>33</v>
      </c>
      <c r="G1576" s="4" t="s">
        <v>49</v>
      </c>
      <c r="H1576" s="4" t="s">
        <v>49</v>
      </c>
      <c r="I1576" s="3" t="s">
        <v>86</v>
      </c>
      <c r="J1576" s="3" t="s">
        <v>769</v>
      </c>
      <c r="K1576" s="4" t="s">
        <v>49</v>
      </c>
      <c r="L1576" s="3" t="s">
        <v>61</v>
      </c>
      <c r="M1576" s="3" t="s">
        <v>770</v>
      </c>
      <c r="N1576" s="4">
        <v>2539385563.1900001</v>
      </c>
      <c r="O1576" s="4" t="s">
        <v>49</v>
      </c>
      <c r="P1576" s="3" t="s">
        <v>771</v>
      </c>
      <c r="Q1576" s="3" t="s">
        <v>39</v>
      </c>
      <c r="R1576" s="3" t="s">
        <v>60</v>
      </c>
      <c r="S1576" s="3" t="s">
        <v>61</v>
      </c>
      <c r="T1576" s="3" t="s">
        <v>62</v>
      </c>
      <c r="U1576" s="3" t="s">
        <v>56</v>
      </c>
      <c r="V1576" s="3" t="s">
        <v>90</v>
      </c>
      <c r="W1576" s="3" t="s">
        <v>44</v>
      </c>
      <c r="X1576" s="3" t="s">
        <v>91</v>
      </c>
      <c r="Y1576" s="3" t="s">
        <v>46</v>
      </c>
      <c r="Z1576" s="3" t="s">
        <v>63</v>
      </c>
      <c r="AA1576" s="3" t="s">
        <v>2342</v>
      </c>
      <c r="AB1576" s="4">
        <v>2</v>
      </c>
      <c r="AC1576" s="12" t="s">
        <v>3123</v>
      </c>
      <c r="AD1576" s="10"/>
      <c r="AE1576" s="10"/>
      <c r="AF1576" s="4">
        <v>20120</v>
      </c>
      <c r="AG1576" s="4">
        <v>20.12</v>
      </c>
      <c r="AH1576" s="4">
        <v>307000</v>
      </c>
    </row>
    <row r="1577" spans="1:34" ht="22" customHeight="1" x14ac:dyDescent="0.3">
      <c r="A1577" s="5">
        <v>42165</v>
      </c>
      <c r="B1577" s="6" t="s">
        <v>31</v>
      </c>
      <c r="C1577" s="6" t="s">
        <v>32</v>
      </c>
      <c r="D1577" s="7" t="s">
        <v>49</v>
      </c>
      <c r="E1577" s="7" t="s">
        <v>49</v>
      </c>
      <c r="F1577" s="6" t="s">
        <v>33</v>
      </c>
      <c r="G1577" s="7" t="s">
        <v>49</v>
      </c>
      <c r="H1577" s="7" t="s">
        <v>49</v>
      </c>
      <c r="I1577" s="6" t="s">
        <v>34</v>
      </c>
      <c r="J1577" s="6" t="s">
        <v>77</v>
      </c>
      <c r="K1577" s="6" t="s">
        <v>78</v>
      </c>
      <c r="L1577" s="6" t="s">
        <v>68</v>
      </c>
      <c r="M1577" s="6" t="s">
        <v>33</v>
      </c>
      <c r="N1577" s="7" t="s">
        <v>49</v>
      </c>
      <c r="O1577" s="7" t="s">
        <v>49</v>
      </c>
      <c r="P1577" s="6" t="s">
        <v>79</v>
      </c>
      <c r="Q1577" s="6" t="s">
        <v>39</v>
      </c>
      <c r="R1577" s="6" t="s">
        <v>67</v>
      </c>
      <c r="S1577" s="6" t="s">
        <v>68</v>
      </c>
      <c r="T1577" s="6" t="s">
        <v>69</v>
      </c>
      <c r="U1577" s="6" t="s">
        <v>70</v>
      </c>
      <c r="V1577" s="6" t="s">
        <v>43</v>
      </c>
      <c r="W1577" s="6" t="s">
        <v>44</v>
      </c>
      <c r="X1577" s="6" t="s">
        <v>45</v>
      </c>
      <c r="Y1577" s="6" t="s">
        <v>46</v>
      </c>
      <c r="Z1577" s="6" t="s">
        <v>643</v>
      </c>
      <c r="AA1577" s="6" t="s">
        <v>3084</v>
      </c>
      <c r="AB1577" s="7">
        <v>2</v>
      </c>
      <c r="AC1577" s="12" t="s">
        <v>3123</v>
      </c>
      <c r="AD1577" s="7"/>
      <c r="AE1577" s="7"/>
      <c r="AF1577" s="7">
        <v>20512</v>
      </c>
      <c r="AG1577" s="7">
        <v>20.51</v>
      </c>
      <c r="AH1577" s="7">
        <v>384000</v>
      </c>
    </row>
    <row r="1578" spans="1:34" ht="22" customHeight="1" x14ac:dyDescent="0.3">
      <c r="A1578" s="2">
        <v>42165</v>
      </c>
      <c r="B1578" s="3" t="s">
        <v>31</v>
      </c>
      <c r="C1578" s="3" t="s">
        <v>32</v>
      </c>
      <c r="D1578" s="4" t="s">
        <v>49</v>
      </c>
      <c r="E1578" s="4" t="s">
        <v>49</v>
      </c>
      <c r="F1578" s="3" t="s">
        <v>33</v>
      </c>
      <c r="G1578" s="4" t="s">
        <v>49</v>
      </c>
      <c r="H1578" s="4" t="s">
        <v>49</v>
      </c>
      <c r="I1578" s="3" t="s">
        <v>34</v>
      </c>
      <c r="J1578" s="3" t="s">
        <v>77</v>
      </c>
      <c r="K1578" s="3" t="s">
        <v>78</v>
      </c>
      <c r="L1578" s="3" t="s">
        <v>68</v>
      </c>
      <c r="M1578" s="3" t="s">
        <v>33</v>
      </c>
      <c r="N1578" s="4" t="s">
        <v>49</v>
      </c>
      <c r="O1578" s="4" t="s">
        <v>49</v>
      </c>
      <c r="P1578" s="3" t="s">
        <v>79</v>
      </c>
      <c r="Q1578" s="3" t="s">
        <v>39</v>
      </c>
      <c r="R1578" s="3" t="s">
        <v>67</v>
      </c>
      <c r="S1578" s="3" t="s">
        <v>68</v>
      </c>
      <c r="T1578" s="3" t="s">
        <v>69</v>
      </c>
      <c r="U1578" s="3" t="s">
        <v>70</v>
      </c>
      <c r="V1578" s="3" t="s">
        <v>43</v>
      </c>
      <c r="W1578" s="3" t="s">
        <v>44</v>
      </c>
      <c r="X1578" s="3" t="s">
        <v>45</v>
      </c>
      <c r="Y1578" s="3" t="s">
        <v>46</v>
      </c>
      <c r="Z1578" s="3" t="s">
        <v>241</v>
      </c>
      <c r="AA1578" s="3" t="s">
        <v>3085</v>
      </c>
      <c r="AB1578" s="4">
        <v>1</v>
      </c>
      <c r="AC1578" s="12" t="s">
        <v>3123</v>
      </c>
      <c r="AD1578" s="10"/>
      <c r="AE1578" s="10"/>
      <c r="AF1578" s="4">
        <v>7852</v>
      </c>
      <c r="AG1578" s="4">
        <v>7.85</v>
      </c>
      <c r="AH1578" s="4">
        <v>57200</v>
      </c>
    </row>
    <row r="1579" spans="1:34" ht="22" customHeight="1" x14ac:dyDescent="0.3">
      <c r="A1579" s="2">
        <v>42165</v>
      </c>
      <c r="B1579" s="3" t="s">
        <v>31</v>
      </c>
      <c r="C1579" s="3" t="s">
        <v>32</v>
      </c>
      <c r="D1579" s="4" t="s">
        <v>49</v>
      </c>
      <c r="E1579" s="4" t="s">
        <v>49</v>
      </c>
      <c r="F1579" s="3" t="s">
        <v>33</v>
      </c>
      <c r="G1579" s="4" t="s">
        <v>49</v>
      </c>
      <c r="H1579" s="4" t="s">
        <v>49</v>
      </c>
      <c r="I1579" s="3" t="s">
        <v>34</v>
      </c>
      <c r="J1579" s="3" t="s">
        <v>77</v>
      </c>
      <c r="K1579" s="3" t="s">
        <v>78</v>
      </c>
      <c r="L1579" s="3" t="s">
        <v>68</v>
      </c>
      <c r="M1579" s="3" t="s">
        <v>33</v>
      </c>
      <c r="N1579" s="4" t="s">
        <v>49</v>
      </c>
      <c r="O1579" s="4" t="s">
        <v>49</v>
      </c>
      <c r="P1579" s="3" t="s">
        <v>79</v>
      </c>
      <c r="Q1579" s="3" t="s">
        <v>39</v>
      </c>
      <c r="R1579" s="3" t="s">
        <v>67</v>
      </c>
      <c r="S1579" s="3" t="s">
        <v>68</v>
      </c>
      <c r="T1579" s="3" t="s">
        <v>69</v>
      </c>
      <c r="U1579" s="3" t="s">
        <v>70</v>
      </c>
      <c r="V1579" s="3" t="s">
        <v>43</v>
      </c>
      <c r="W1579" s="3" t="s">
        <v>44</v>
      </c>
      <c r="X1579" s="3" t="s">
        <v>45</v>
      </c>
      <c r="Y1579" s="3" t="s">
        <v>46</v>
      </c>
      <c r="Z1579" s="3" t="s">
        <v>243</v>
      </c>
      <c r="AA1579" s="3" t="s">
        <v>3086</v>
      </c>
      <c r="AB1579" s="4">
        <v>5</v>
      </c>
      <c r="AC1579" s="12" t="s">
        <v>3123</v>
      </c>
      <c r="AD1579" s="10"/>
      <c r="AE1579" s="10"/>
      <c r="AF1579" s="4">
        <v>64850</v>
      </c>
      <c r="AG1579" s="4">
        <v>64.849999999999994</v>
      </c>
      <c r="AH1579" s="4">
        <v>1360000</v>
      </c>
    </row>
    <row r="1580" spans="1:34" ht="22" customHeight="1" x14ac:dyDescent="0.3">
      <c r="A1580" s="5">
        <v>42164</v>
      </c>
      <c r="B1580" s="6" t="s">
        <v>50</v>
      </c>
      <c r="C1580" s="6" t="s">
        <v>84</v>
      </c>
      <c r="D1580" s="6" t="s">
        <v>85</v>
      </c>
      <c r="E1580" s="6" t="s">
        <v>44</v>
      </c>
      <c r="F1580" s="6" t="s">
        <v>33</v>
      </c>
      <c r="G1580" s="7" t="s">
        <v>49</v>
      </c>
      <c r="H1580" s="7" t="s">
        <v>49</v>
      </c>
      <c r="I1580" s="6" t="s">
        <v>86</v>
      </c>
      <c r="J1580" s="6" t="s">
        <v>1271</v>
      </c>
      <c r="K1580" s="7" t="s">
        <v>49</v>
      </c>
      <c r="L1580" s="6" t="s">
        <v>61</v>
      </c>
      <c r="M1580" s="6" t="s">
        <v>1272</v>
      </c>
      <c r="N1580" s="7" t="s">
        <v>49</v>
      </c>
      <c r="O1580" s="7" t="s">
        <v>49</v>
      </c>
      <c r="P1580" s="6" t="s">
        <v>1273</v>
      </c>
      <c r="Q1580" s="6" t="s">
        <v>39</v>
      </c>
      <c r="R1580" s="6" t="s">
        <v>310</v>
      </c>
      <c r="S1580" s="6" t="s">
        <v>307</v>
      </c>
      <c r="T1580" s="6" t="s">
        <v>311</v>
      </c>
      <c r="U1580" s="6" t="s">
        <v>56</v>
      </c>
      <c r="V1580" s="6" t="s">
        <v>90</v>
      </c>
      <c r="W1580" s="6" t="s">
        <v>44</v>
      </c>
      <c r="X1580" s="6" t="s">
        <v>91</v>
      </c>
      <c r="Y1580" s="6" t="s">
        <v>46</v>
      </c>
      <c r="Z1580" s="6" t="s">
        <v>748</v>
      </c>
      <c r="AA1580" s="6" t="s">
        <v>3087</v>
      </c>
      <c r="AB1580" s="7">
        <v>5</v>
      </c>
      <c r="AC1580" s="12" t="s">
        <v>3123</v>
      </c>
      <c r="AD1580" s="7"/>
      <c r="AE1580" s="7"/>
      <c r="AF1580" s="7">
        <v>84200</v>
      </c>
      <c r="AG1580" s="7">
        <v>84.2</v>
      </c>
      <c r="AH1580" s="7">
        <v>311000</v>
      </c>
    </row>
    <row r="1581" spans="1:34" ht="22" customHeight="1" x14ac:dyDescent="0.3">
      <c r="A1581" s="2">
        <v>42163</v>
      </c>
      <c r="B1581" s="3" t="s">
        <v>50</v>
      </c>
      <c r="C1581" s="3" t="s">
        <v>32</v>
      </c>
      <c r="D1581" s="4" t="s">
        <v>49</v>
      </c>
      <c r="E1581" s="4" t="s">
        <v>49</v>
      </c>
      <c r="F1581" s="3" t="s">
        <v>33</v>
      </c>
      <c r="G1581" s="4" t="s">
        <v>49</v>
      </c>
      <c r="H1581" s="4" t="s">
        <v>49</v>
      </c>
      <c r="I1581" s="3" t="s">
        <v>34</v>
      </c>
      <c r="J1581" s="3" t="s">
        <v>3088</v>
      </c>
      <c r="K1581" s="4" t="s">
        <v>49</v>
      </c>
      <c r="L1581" s="3" t="s">
        <v>1000</v>
      </c>
      <c r="M1581" s="3" t="s">
        <v>103</v>
      </c>
      <c r="N1581" s="4" t="s">
        <v>49</v>
      </c>
      <c r="O1581" s="4" t="s">
        <v>49</v>
      </c>
      <c r="P1581" s="3" t="s">
        <v>3089</v>
      </c>
      <c r="Q1581" s="3" t="s">
        <v>3090</v>
      </c>
      <c r="R1581" s="3" t="s">
        <v>2609</v>
      </c>
      <c r="S1581" s="3" t="s">
        <v>97</v>
      </c>
      <c r="T1581" s="3" t="s">
        <v>2610</v>
      </c>
      <c r="U1581" s="3" t="s">
        <v>178</v>
      </c>
      <c r="V1581" s="3" t="s">
        <v>43</v>
      </c>
      <c r="W1581" s="3" t="s">
        <v>44</v>
      </c>
      <c r="X1581" s="3" t="s">
        <v>45</v>
      </c>
      <c r="Y1581" s="3" t="s">
        <v>46</v>
      </c>
      <c r="Z1581" s="3" t="s">
        <v>3091</v>
      </c>
      <c r="AA1581" s="3" t="s">
        <v>3092</v>
      </c>
      <c r="AB1581" s="4">
        <v>1</v>
      </c>
      <c r="AC1581" s="12" t="s">
        <v>3123</v>
      </c>
      <c r="AD1581" s="10"/>
      <c r="AE1581" s="10"/>
      <c r="AF1581" s="4">
        <v>18399</v>
      </c>
      <c r="AG1581" s="4">
        <v>18.399999999999999</v>
      </c>
      <c r="AH1581" s="4">
        <v>45100</v>
      </c>
    </row>
    <row r="1582" spans="1:34" ht="22" customHeight="1" x14ac:dyDescent="0.3">
      <c r="A1582" s="5">
        <v>42162</v>
      </c>
      <c r="B1582" s="6" t="s">
        <v>50</v>
      </c>
      <c r="C1582" s="6" t="s">
        <v>84</v>
      </c>
      <c r="D1582" s="6" t="s">
        <v>85</v>
      </c>
      <c r="E1582" s="6" t="s">
        <v>44</v>
      </c>
      <c r="F1582" s="6" t="s">
        <v>33</v>
      </c>
      <c r="G1582" s="7" t="s">
        <v>49</v>
      </c>
      <c r="H1582" s="7" t="s">
        <v>49</v>
      </c>
      <c r="I1582" s="6" t="s">
        <v>86</v>
      </c>
      <c r="J1582" s="6" t="s">
        <v>557</v>
      </c>
      <c r="K1582" s="6" t="s">
        <v>558</v>
      </c>
      <c r="L1582" s="6" t="s">
        <v>187</v>
      </c>
      <c r="M1582" s="6" t="s">
        <v>33</v>
      </c>
      <c r="N1582" s="7" t="s">
        <v>49</v>
      </c>
      <c r="O1582" s="7" t="s">
        <v>49</v>
      </c>
      <c r="P1582" s="6" t="s">
        <v>559</v>
      </c>
      <c r="Q1582" s="6" t="s">
        <v>39</v>
      </c>
      <c r="R1582" s="6" t="s">
        <v>186</v>
      </c>
      <c r="S1582" s="6" t="s">
        <v>187</v>
      </c>
      <c r="T1582" s="6" t="s">
        <v>188</v>
      </c>
      <c r="U1582" s="6" t="s">
        <v>42</v>
      </c>
      <c r="V1582" s="6" t="s">
        <v>90</v>
      </c>
      <c r="W1582" s="6" t="s">
        <v>44</v>
      </c>
      <c r="X1582" s="6" t="s">
        <v>91</v>
      </c>
      <c r="Y1582" s="6" t="s">
        <v>46</v>
      </c>
      <c r="Z1582" s="6" t="s">
        <v>2378</v>
      </c>
      <c r="AA1582" s="6" t="s">
        <v>3093</v>
      </c>
      <c r="AB1582" s="7">
        <v>2</v>
      </c>
      <c r="AC1582" s="12" t="s">
        <v>3123</v>
      </c>
      <c r="AD1582" s="7"/>
      <c r="AE1582" s="7"/>
      <c r="AF1582" s="7">
        <v>34194</v>
      </c>
      <c r="AG1582" s="7">
        <v>34.19</v>
      </c>
      <c r="AH1582" s="7">
        <v>34500</v>
      </c>
    </row>
    <row r="1583" spans="1:34" ht="22" customHeight="1" x14ac:dyDescent="0.3">
      <c r="A1583" s="2">
        <v>42159</v>
      </c>
      <c r="B1583" s="3" t="s">
        <v>50</v>
      </c>
      <c r="C1583" s="3" t="s">
        <v>32</v>
      </c>
      <c r="D1583" s="4" t="s">
        <v>49</v>
      </c>
      <c r="E1583" s="4" t="s">
        <v>49</v>
      </c>
      <c r="F1583" s="3" t="s">
        <v>33</v>
      </c>
      <c r="G1583" s="4" t="s">
        <v>49</v>
      </c>
      <c r="H1583" s="4" t="s">
        <v>49</v>
      </c>
      <c r="I1583" s="3" t="s">
        <v>34</v>
      </c>
      <c r="J1583" s="3" t="s">
        <v>2167</v>
      </c>
      <c r="K1583" s="4" t="s">
        <v>49</v>
      </c>
      <c r="L1583" s="4" t="s">
        <v>49</v>
      </c>
      <c r="M1583" s="4" t="s">
        <v>49</v>
      </c>
      <c r="N1583" s="4" t="s">
        <v>49</v>
      </c>
      <c r="O1583" s="4" t="s">
        <v>49</v>
      </c>
      <c r="P1583" s="3" t="s">
        <v>2168</v>
      </c>
      <c r="Q1583" s="3" t="s">
        <v>39</v>
      </c>
      <c r="R1583" s="3" t="s">
        <v>1714</v>
      </c>
      <c r="S1583" s="3" t="s">
        <v>1715</v>
      </c>
      <c r="T1583" s="3" t="s">
        <v>1716</v>
      </c>
      <c r="U1583" s="3" t="s">
        <v>99</v>
      </c>
      <c r="V1583" s="3" t="s">
        <v>43</v>
      </c>
      <c r="W1583" s="3" t="s">
        <v>44</v>
      </c>
      <c r="X1583" s="3" t="s">
        <v>45</v>
      </c>
      <c r="Y1583" s="3" t="s">
        <v>46</v>
      </c>
      <c r="Z1583" s="3" t="s">
        <v>339</v>
      </c>
      <c r="AA1583" s="3" t="s">
        <v>3094</v>
      </c>
      <c r="AB1583" s="4">
        <v>5</v>
      </c>
      <c r="AC1583" s="12" t="s">
        <v>3123</v>
      </c>
      <c r="AD1583" s="10"/>
      <c r="AE1583" s="10"/>
      <c r="AF1583" s="4">
        <v>100070</v>
      </c>
      <c r="AG1583" s="4">
        <v>100.07</v>
      </c>
      <c r="AH1583" s="4">
        <v>269000</v>
      </c>
    </row>
    <row r="1584" spans="1:34" ht="22" customHeight="1" x14ac:dyDescent="0.3">
      <c r="A1584" s="5">
        <v>42159</v>
      </c>
      <c r="B1584" s="6" t="s">
        <v>50</v>
      </c>
      <c r="C1584" s="6" t="s">
        <v>32</v>
      </c>
      <c r="D1584" s="7" t="s">
        <v>49</v>
      </c>
      <c r="E1584" s="7" t="s">
        <v>49</v>
      </c>
      <c r="F1584" s="6" t="s">
        <v>33</v>
      </c>
      <c r="G1584" s="7" t="s">
        <v>49</v>
      </c>
      <c r="H1584" s="7" t="s">
        <v>49</v>
      </c>
      <c r="I1584" s="6" t="s">
        <v>34</v>
      </c>
      <c r="J1584" s="6" t="s">
        <v>2556</v>
      </c>
      <c r="K1584" s="6" t="s">
        <v>2557</v>
      </c>
      <c r="L1584" s="6" t="s">
        <v>61</v>
      </c>
      <c r="M1584" s="7" t="s">
        <v>49</v>
      </c>
      <c r="N1584" s="8">
        <v>4087676</v>
      </c>
      <c r="O1584" s="7" t="s">
        <v>49</v>
      </c>
      <c r="P1584" s="6" t="s">
        <v>2558</v>
      </c>
      <c r="Q1584" s="6" t="s">
        <v>39</v>
      </c>
      <c r="R1584" s="6" t="s">
        <v>60</v>
      </c>
      <c r="S1584" s="6" t="s">
        <v>61</v>
      </c>
      <c r="T1584" s="6" t="s">
        <v>62</v>
      </c>
      <c r="U1584" s="6" t="s">
        <v>56</v>
      </c>
      <c r="V1584" s="6" t="s">
        <v>43</v>
      </c>
      <c r="W1584" s="6" t="s">
        <v>44</v>
      </c>
      <c r="X1584" s="6" t="s">
        <v>45</v>
      </c>
      <c r="Y1584" s="6" t="s">
        <v>46</v>
      </c>
      <c r="Z1584" s="6" t="s">
        <v>289</v>
      </c>
      <c r="AA1584" s="6" t="s">
        <v>3095</v>
      </c>
      <c r="AB1584" s="7">
        <v>7</v>
      </c>
      <c r="AC1584" s="12" t="s">
        <v>3123</v>
      </c>
      <c r="AD1584" s="7"/>
      <c r="AE1584" s="7"/>
      <c r="AF1584" s="7">
        <v>108220</v>
      </c>
      <c r="AG1584" s="7">
        <v>108.22</v>
      </c>
      <c r="AH1584" s="7">
        <v>259000</v>
      </c>
    </row>
    <row r="1585" spans="1:34" ht="22" customHeight="1" x14ac:dyDescent="0.3">
      <c r="A1585" s="2">
        <v>42158</v>
      </c>
      <c r="B1585" s="3" t="s">
        <v>31</v>
      </c>
      <c r="C1585" s="3" t="s">
        <v>32</v>
      </c>
      <c r="D1585" s="4" t="s">
        <v>49</v>
      </c>
      <c r="E1585" s="4" t="s">
        <v>49</v>
      </c>
      <c r="F1585" s="3" t="s">
        <v>33</v>
      </c>
      <c r="G1585" s="4" t="s">
        <v>49</v>
      </c>
      <c r="H1585" s="4" t="s">
        <v>49</v>
      </c>
      <c r="I1585" s="3" t="s">
        <v>34</v>
      </c>
      <c r="J1585" s="3" t="s">
        <v>77</v>
      </c>
      <c r="K1585" s="3" t="s">
        <v>78</v>
      </c>
      <c r="L1585" s="3" t="s">
        <v>68</v>
      </c>
      <c r="M1585" s="3" t="s">
        <v>33</v>
      </c>
      <c r="N1585" s="4" t="s">
        <v>49</v>
      </c>
      <c r="O1585" s="4" t="s">
        <v>49</v>
      </c>
      <c r="P1585" s="3" t="s">
        <v>79</v>
      </c>
      <c r="Q1585" s="3" t="s">
        <v>39</v>
      </c>
      <c r="R1585" s="3" t="s">
        <v>67</v>
      </c>
      <c r="S1585" s="3" t="s">
        <v>68</v>
      </c>
      <c r="T1585" s="3" t="s">
        <v>69</v>
      </c>
      <c r="U1585" s="3" t="s">
        <v>70</v>
      </c>
      <c r="V1585" s="3" t="s">
        <v>43</v>
      </c>
      <c r="W1585" s="3" t="s">
        <v>44</v>
      </c>
      <c r="X1585" s="3" t="s">
        <v>45</v>
      </c>
      <c r="Y1585" s="3" t="s">
        <v>46</v>
      </c>
      <c r="Z1585" s="3" t="s">
        <v>643</v>
      </c>
      <c r="AA1585" s="3" t="s">
        <v>3035</v>
      </c>
      <c r="AB1585" s="4">
        <v>4</v>
      </c>
      <c r="AC1585" s="12" t="s">
        <v>3123</v>
      </c>
      <c r="AD1585" s="10"/>
      <c r="AE1585" s="10"/>
      <c r="AF1585" s="4">
        <v>77280</v>
      </c>
      <c r="AG1585" s="4">
        <v>77.28</v>
      </c>
      <c r="AH1585" s="4">
        <v>1449000</v>
      </c>
    </row>
    <row r="1586" spans="1:34" ht="22" customHeight="1" x14ac:dyDescent="0.3">
      <c r="A1586" s="5">
        <v>42158</v>
      </c>
      <c r="B1586" s="6" t="s">
        <v>31</v>
      </c>
      <c r="C1586" s="6" t="s">
        <v>32</v>
      </c>
      <c r="D1586" s="7" t="s">
        <v>49</v>
      </c>
      <c r="E1586" s="7" t="s">
        <v>49</v>
      </c>
      <c r="F1586" s="6" t="s">
        <v>33</v>
      </c>
      <c r="G1586" s="7" t="s">
        <v>49</v>
      </c>
      <c r="H1586" s="7" t="s">
        <v>49</v>
      </c>
      <c r="I1586" s="6" t="s">
        <v>34</v>
      </c>
      <c r="J1586" s="6" t="s">
        <v>77</v>
      </c>
      <c r="K1586" s="6" t="s">
        <v>78</v>
      </c>
      <c r="L1586" s="6" t="s">
        <v>68</v>
      </c>
      <c r="M1586" s="6" t="s">
        <v>33</v>
      </c>
      <c r="N1586" s="7" t="s">
        <v>49</v>
      </c>
      <c r="O1586" s="7" t="s">
        <v>49</v>
      </c>
      <c r="P1586" s="6" t="s">
        <v>79</v>
      </c>
      <c r="Q1586" s="6" t="s">
        <v>39</v>
      </c>
      <c r="R1586" s="6" t="s">
        <v>67</v>
      </c>
      <c r="S1586" s="6" t="s">
        <v>68</v>
      </c>
      <c r="T1586" s="6" t="s">
        <v>69</v>
      </c>
      <c r="U1586" s="6" t="s">
        <v>70</v>
      </c>
      <c r="V1586" s="6" t="s">
        <v>43</v>
      </c>
      <c r="W1586" s="6" t="s">
        <v>44</v>
      </c>
      <c r="X1586" s="6" t="s">
        <v>45</v>
      </c>
      <c r="Y1586" s="6" t="s">
        <v>46</v>
      </c>
      <c r="Z1586" s="6" t="s">
        <v>643</v>
      </c>
      <c r="AA1586" s="6" t="s">
        <v>3096</v>
      </c>
      <c r="AB1586" s="7">
        <v>5</v>
      </c>
      <c r="AC1586" s="12" t="s">
        <v>3123</v>
      </c>
      <c r="AD1586" s="7"/>
      <c r="AE1586" s="7"/>
      <c r="AF1586" s="7">
        <v>58210</v>
      </c>
      <c r="AG1586" s="7">
        <v>58.21</v>
      </c>
      <c r="AH1586" s="7">
        <v>1091000</v>
      </c>
    </row>
    <row r="1587" spans="1:34" ht="22" customHeight="1" x14ac:dyDescent="0.3">
      <c r="A1587" s="2">
        <v>42156</v>
      </c>
      <c r="B1587" s="3" t="s">
        <v>50</v>
      </c>
      <c r="C1587" s="3" t="s">
        <v>84</v>
      </c>
      <c r="D1587" s="3" t="s">
        <v>85</v>
      </c>
      <c r="E1587" s="3" t="s">
        <v>44</v>
      </c>
      <c r="F1587" s="3" t="s">
        <v>33</v>
      </c>
      <c r="G1587" s="4" t="s">
        <v>49</v>
      </c>
      <c r="H1587" s="4" t="s">
        <v>49</v>
      </c>
      <c r="I1587" s="3" t="s">
        <v>86</v>
      </c>
      <c r="J1587" s="3" t="s">
        <v>1624</v>
      </c>
      <c r="K1587" s="4" t="s">
        <v>49</v>
      </c>
      <c r="L1587" s="3" t="s">
        <v>61</v>
      </c>
      <c r="M1587" s="4" t="s">
        <v>49</v>
      </c>
      <c r="N1587" s="4" t="s">
        <v>49</v>
      </c>
      <c r="O1587" s="4" t="s">
        <v>49</v>
      </c>
      <c r="P1587" s="3" t="s">
        <v>1625</v>
      </c>
      <c r="Q1587" s="3" t="s">
        <v>39</v>
      </c>
      <c r="R1587" s="3" t="s">
        <v>310</v>
      </c>
      <c r="S1587" s="3" t="s">
        <v>307</v>
      </c>
      <c r="T1587" s="3" t="s">
        <v>311</v>
      </c>
      <c r="U1587" s="3" t="s">
        <v>56</v>
      </c>
      <c r="V1587" s="3" t="s">
        <v>90</v>
      </c>
      <c r="W1587" s="3" t="s">
        <v>44</v>
      </c>
      <c r="X1587" s="3" t="s">
        <v>91</v>
      </c>
      <c r="Y1587" s="3" t="s">
        <v>46</v>
      </c>
      <c r="Z1587" s="3" t="s">
        <v>2122</v>
      </c>
      <c r="AA1587" s="3" t="s">
        <v>3099</v>
      </c>
      <c r="AB1587" s="4">
        <v>2</v>
      </c>
      <c r="AC1587" s="12" t="s">
        <v>3123</v>
      </c>
      <c r="AD1587" s="10"/>
      <c r="AE1587" s="10"/>
      <c r="AF1587" s="4">
        <v>43094</v>
      </c>
      <c r="AG1587" s="4">
        <v>43.09</v>
      </c>
      <c r="AH1587" s="4">
        <v>712000</v>
      </c>
    </row>
    <row r="1588" spans="1:34" ht="22" customHeight="1" x14ac:dyDescent="0.3">
      <c r="A1588" s="5">
        <v>42156</v>
      </c>
      <c r="B1588" s="6" t="s">
        <v>50</v>
      </c>
      <c r="C1588" s="6" t="s">
        <v>84</v>
      </c>
      <c r="D1588" s="6" t="s">
        <v>85</v>
      </c>
      <c r="E1588" s="6" t="s">
        <v>44</v>
      </c>
      <c r="F1588" s="6" t="s">
        <v>33</v>
      </c>
      <c r="G1588" s="7" t="s">
        <v>49</v>
      </c>
      <c r="H1588" s="7" t="s">
        <v>49</v>
      </c>
      <c r="I1588" s="6" t="s">
        <v>86</v>
      </c>
      <c r="J1588" s="6" t="s">
        <v>878</v>
      </c>
      <c r="K1588" s="7" t="s">
        <v>49</v>
      </c>
      <c r="L1588" s="6" t="s">
        <v>61</v>
      </c>
      <c r="M1588" s="7" t="s">
        <v>49</v>
      </c>
      <c r="N1588" s="7" t="s">
        <v>49</v>
      </c>
      <c r="O1588" s="7" t="s">
        <v>49</v>
      </c>
      <c r="P1588" s="6" t="s">
        <v>879</v>
      </c>
      <c r="Q1588" s="6" t="s">
        <v>39</v>
      </c>
      <c r="R1588" s="6" t="s">
        <v>60</v>
      </c>
      <c r="S1588" s="6" t="s">
        <v>61</v>
      </c>
      <c r="T1588" s="6" t="s">
        <v>62</v>
      </c>
      <c r="U1588" s="6" t="s">
        <v>56</v>
      </c>
      <c r="V1588" s="6" t="s">
        <v>90</v>
      </c>
      <c r="W1588" s="6" t="s">
        <v>44</v>
      </c>
      <c r="X1588" s="6" t="s">
        <v>91</v>
      </c>
      <c r="Y1588" s="6" t="s">
        <v>46</v>
      </c>
      <c r="Z1588" s="6" t="s">
        <v>748</v>
      </c>
      <c r="AA1588" s="6" t="s">
        <v>3100</v>
      </c>
      <c r="AB1588" s="7">
        <v>1</v>
      </c>
      <c r="AC1588" s="12" t="s">
        <v>3123</v>
      </c>
      <c r="AD1588" s="7"/>
      <c r="AE1588" s="7"/>
      <c r="AF1588" s="7">
        <v>16840</v>
      </c>
      <c r="AG1588" s="7">
        <v>16.84</v>
      </c>
      <c r="AH1588" s="7">
        <v>87800</v>
      </c>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B90F-A3C3-4BED-9F4F-2A7C8835B1E1}">
  <dimension ref="A1:C2792"/>
  <sheetViews>
    <sheetView zoomScale="80" zoomScaleNormal="80" workbookViewId="0">
      <pane ySplit="1" topLeftCell="A2" activePane="bottomLeft" state="frozen"/>
      <selection pane="bottomLeft" sqref="A1:C1048576"/>
    </sheetView>
  </sheetViews>
  <sheetFormatPr defaultRowHeight="14" x14ac:dyDescent="0.3"/>
  <cols>
    <col min="1" max="1" width="19.08203125" bestFit="1" customWidth="1"/>
    <col min="2" max="2" width="13.58203125" bestFit="1" customWidth="1"/>
    <col min="3" max="3" width="14.4140625" bestFit="1" customWidth="1"/>
  </cols>
  <sheetData>
    <row r="1" spans="1:3" ht="14.5" thickBot="1" x14ac:dyDescent="0.35">
      <c r="A1" s="1" t="s">
        <v>3101</v>
      </c>
      <c r="B1" s="1" t="s">
        <v>3106</v>
      </c>
      <c r="C1" s="1" t="s">
        <v>3107</v>
      </c>
    </row>
    <row r="2" spans="1:3" x14ac:dyDescent="0.3">
      <c r="A2" s="12" t="s">
        <v>3108</v>
      </c>
      <c r="B2" s="12" t="s">
        <v>3109</v>
      </c>
      <c r="C2" s="12" t="s">
        <v>3110</v>
      </c>
    </row>
    <row r="3" spans="1:3" x14ac:dyDescent="0.3">
      <c r="A3" s="12" t="s">
        <v>3113</v>
      </c>
      <c r="B3" s="17" t="s">
        <v>3111</v>
      </c>
      <c r="C3" s="17" t="s">
        <v>3112</v>
      </c>
    </row>
    <row r="4" spans="1:3" x14ac:dyDescent="0.3">
      <c r="A4" s="12" t="s">
        <v>3115</v>
      </c>
      <c r="B4" s="12" t="s">
        <v>3114</v>
      </c>
      <c r="C4" s="12" t="s">
        <v>3116</v>
      </c>
    </row>
    <row r="5" spans="1:3" x14ac:dyDescent="0.3">
      <c r="A5" s="7" t="s">
        <v>3118</v>
      </c>
      <c r="B5" s="18" t="s">
        <v>3117</v>
      </c>
      <c r="C5" s="18" t="s">
        <v>3119</v>
      </c>
    </row>
    <row r="6" spans="1:3" x14ac:dyDescent="0.3">
      <c r="A6" s="12" t="s">
        <v>3120</v>
      </c>
      <c r="B6" s="12" t="s">
        <v>3124</v>
      </c>
      <c r="C6" s="12" t="s">
        <v>3110</v>
      </c>
    </row>
    <row r="7" spans="1:3" x14ac:dyDescent="0.3">
      <c r="A7" s="18" t="s">
        <v>3122</v>
      </c>
      <c r="B7" s="18" t="s">
        <v>3121</v>
      </c>
      <c r="C7" s="18" t="s">
        <v>3116</v>
      </c>
    </row>
    <row r="8" spans="1:3" x14ac:dyDescent="0.3">
      <c r="A8" s="12" t="s">
        <v>3120</v>
      </c>
      <c r="B8" s="12" t="s">
        <v>3124</v>
      </c>
      <c r="C8" s="12" t="s">
        <v>3110</v>
      </c>
    </row>
    <row r="9" spans="1:3" x14ac:dyDescent="0.3">
      <c r="A9" s="18" t="s">
        <v>3125</v>
      </c>
      <c r="B9" s="18" t="s">
        <v>3126</v>
      </c>
      <c r="C9" s="18" t="s">
        <v>3110</v>
      </c>
    </row>
    <row r="10" spans="1:3" x14ac:dyDescent="0.3">
      <c r="A10" s="12" t="s">
        <v>3127</v>
      </c>
      <c r="B10" s="12" t="s">
        <v>3128</v>
      </c>
      <c r="C10" s="12" t="s">
        <v>3129</v>
      </c>
    </row>
    <row r="11" spans="1:3" x14ac:dyDescent="0.3">
      <c r="A11" s="18" t="s">
        <v>3130</v>
      </c>
      <c r="B11" s="18" t="s">
        <v>3130</v>
      </c>
      <c r="C11" s="18" t="s">
        <v>3129</v>
      </c>
    </row>
    <row r="12" spans="1:3" x14ac:dyDescent="0.3">
      <c r="A12" s="12" t="s">
        <v>3131</v>
      </c>
      <c r="B12" s="12" t="s">
        <v>3132</v>
      </c>
      <c r="C12" s="12" t="s">
        <v>3110</v>
      </c>
    </row>
    <row r="13" spans="1:3" x14ac:dyDescent="0.3">
      <c r="A13" s="18" t="s">
        <v>3134</v>
      </c>
      <c r="B13" s="18" t="s">
        <v>3133</v>
      </c>
      <c r="C13" s="18" t="s">
        <v>3116</v>
      </c>
    </row>
    <row r="14" spans="1:3" x14ac:dyDescent="0.3">
      <c r="A14" s="12" t="s">
        <v>3135</v>
      </c>
      <c r="B14" s="12" t="s">
        <v>3139</v>
      </c>
      <c r="C14" s="12" t="s">
        <v>3116</v>
      </c>
    </row>
    <row r="15" spans="1:3" x14ac:dyDescent="0.3">
      <c r="A15" s="7" t="s">
        <v>3145</v>
      </c>
      <c r="B15" s="18" t="s">
        <v>3144</v>
      </c>
      <c r="C15" s="18" t="s">
        <v>3116</v>
      </c>
    </row>
    <row r="16" spans="1:3" x14ac:dyDescent="0.3">
      <c r="A16" s="12" t="s">
        <v>3147</v>
      </c>
      <c r="B16" s="12" t="s">
        <v>3148</v>
      </c>
      <c r="C16" s="12" t="s">
        <v>3129</v>
      </c>
    </row>
    <row r="17" spans="1:3" x14ac:dyDescent="0.3">
      <c r="A17" s="18" t="s">
        <v>3151</v>
      </c>
      <c r="B17" s="18" t="s">
        <v>3152</v>
      </c>
      <c r="C17" s="18" t="s">
        <v>3116</v>
      </c>
    </row>
    <row r="18" spans="1:3" x14ac:dyDescent="0.3">
      <c r="A18" s="12" t="s">
        <v>3154</v>
      </c>
      <c r="B18" s="12" t="s">
        <v>3155</v>
      </c>
      <c r="C18" s="12" t="s">
        <v>3110</v>
      </c>
    </row>
    <row r="19" spans="1:3" x14ac:dyDescent="0.3">
      <c r="A19" s="12" t="s">
        <v>3156</v>
      </c>
      <c r="B19" s="18" t="s">
        <v>3157</v>
      </c>
      <c r="C19" s="18" t="s">
        <v>3110</v>
      </c>
    </row>
    <row r="20" spans="1:3" x14ac:dyDescent="0.3">
      <c r="A20" s="10" t="s">
        <v>3158</v>
      </c>
      <c r="B20" s="12" t="s">
        <v>3159</v>
      </c>
      <c r="C20" s="12" t="s">
        <v>3110</v>
      </c>
    </row>
    <row r="21" spans="1:3" x14ac:dyDescent="0.3">
      <c r="A21" s="18" t="s">
        <v>3161</v>
      </c>
      <c r="B21" s="18" t="s">
        <v>3136</v>
      </c>
      <c r="C21" s="18" t="s">
        <v>3163</v>
      </c>
    </row>
    <row r="22" spans="1:3" x14ac:dyDescent="0.3">
      <c r="A22" s="12" t="s">
        <v>3162</v>
      </c>
      <c r="B22" s="12" t="s">
        <v>3136</v>
      </c>
      <c r="C22" s="12" t="s">
        <v>3129</v>
      </c>
    </row>
    <row r="23" spans="1:3" x14ac:dyDescent="0.3">
      <c r="A23" s="18" t="s">
        <v>3164</v>
      </c>
      <c r="B23" s="18" t="s">
        <v>3136</v>
      </c>
      <c r="C23" s="18" t="s">
        <v>3110</v>
      </c>
    </row>
    <row r="24" spans="1:3" x14ac:dyDescent="0.3">
      <c r="A24" s="12" t="s">
        <v>3115</v>
      </c>
      <c r="B24" s="12" t="s">
        <v>3165</v>
      </c>
      <c r="C24" s="12" t="s">
        <v>3116</v>
      </c>
    </row>
    <row r="25" spans="1:3" x14ac:dyDescent="0.3">
      <c r="A25" s="12" t="s">
        <v>3168</v>
      </c>
      <c r="B25" s="18" t="s">
        <v>3136</v>
      </c>
      <c r="C25" s="18" t="s">
        <v>3129</v>
      </c>
    </row>
    <row r="26" spans="1:3" x14ac:dyDescent="0.3">
      <c r="A26" s="12" t="s">
        <v>3122</v>
      </c>
      <c r="B26" s="12" t="s">
        <v>3136</v>
      </c>
      <c r="C26" s="12" t="s">
        <v>3116</v>
      </c>
    </row>
    <row r="27" spans="1:3" x14ac:dyDescent="0.3">
      <c r="A27" s="18" t="s">
        <v>3170</v>
      </c>
      <c r="B27" s="18" t="s">
        <v>3136</v>
      </c>
      <c r="C27" s="18" t="s">
        <v>3163</v>
      </c>
    </row>
    <row r="28" spans="1:3" x14ac:dyDescent="0.3">
      <c r="A28" s="12" t="s">
        <v>3172</v>
      </c>
      <c r="B28" s="12" t="s">
        <v>3136</v>
      </c>
      <c r="C28" s="12" t="s">
        <v>3163</v>
      </c>
    </row>
    <row r="29" spans="1:3" x14ac:dyDescent="0.3">
      <c r="A29" s="12" t="s">
        <v>3174</v>
      </c>
      <c r="B29" s="18" t="s">
        <v>3136</v>
      </c>
      <c r="C29" s="18" t="s">
        <v>3163</v>
      </c>
    </row>
    <row r="30" spans="1:3" x14ac:dyDescent="0.3">
      <c r="A30" s="12" t="s">
        <v>3176</v>
      </c>
      <c r="B30" s="12" t="s">
        <v>3175</v>
      </c>
      <c r="C30" s="12" t="s">
        <v>3129</v>
      </c>
    </row>
    <row r="31" spans="1:3" x14ac:dyDescent="0.3">
      <c r="A31" s="18" t="s">
        <v>3178</v>
      </c>
      <c r="B31" s="18" t="s">
        <v>3177</v>
      </c>
      <c r="C31" s="18" t="s">
        <v>3116</v>
      </c>
    </row>
    <row r="32" spans="1:3" x14ac:dyDescent="0.3">
      <c r="A32" s="12" t="s">
        <v>3179</v>
      </c>
      <c r="B32" s="12" t="s">
        <v>3180</v>
      </c>
      <c r="C32" s="12" t="s">
        <v>3116</v>
      </c>
    </row>
    <row r="33" spans="1:3" x14ac:dyDescent="0.3">
      <c r="A33" s="18" t="s">
        <v>3182</v>
      </c>
      <c r="B33" s="18" t="s">
        <v>3136</v>
      </c>
      <c r="C33" s="18" t="s">
        <v>3129</v>
      </c>
    </row>
    <row r="34" spans="1:3" x14ac:dyDescent="0.3">
      <c r="A34" s="12" t="s">
        <v>3183</v>
      </c>
      <c r="B34" s="12" t="s">
        <v>1862</v>
      </c>
      <c r="C34" s="12" t="s">
        <v>3163</v>
      </c>
    </row>
    <row r="35" spans="1:3" x14ac:dyDescent="0.3">
      <c r="A35" s="18" t="s">
        <v>3185</v>
      </c>
      <c r="B35" s="18" t="s">
        <v>3136</v>
      </c>
      <c r="C35" s="18" t="s">
        <v>3163</v>
      </c>
    </row>
    <row r="36" spans="1:3" x14ac:dyDescent="0.3">
      <c r="A36" s="12" t="s">
        <v>3186</v>
      </c>
      <c r="B36" s="12" t="s">
        <v>3187</v>
      </c>
      <c r="C36" s="12" t="s">
        <v>3116</v>
      </c>
    </row>
    <row r="37" spans="1:3" x14ac:dyDescent="0.3">
      <c r="A37" s="12" t="s">
        <v>3188</v>
      </c>
      <c r="B37" s="18" t="s">
        <v>3136</v>
      </c>
      <c r="C37" s="18" t="s">
        <v>3110</v>
      </c>
    </row>
    <row r="38" spans="1:3" x14ac:dyDescent="0.3">
      <c r="A38" s="12" t="s">
        <v>3191</v>
      </c>
      <c r="B38" s="12" t="s">
        <v>3190</v>
      </c>
      <c r="C38" s="12" t="s">
        <v>3129</v>
      </c>
    </row>
    <row r="39" spans="1:3" x14ac:dyDescent="0.3">
      <c r="A39" s="12" t="s">
        <v>3194</v>
      </c>
      <c r="B39" s="18" t="s">
        <v>3136</v>
      </c>
      <c r="C39" s="18" t="s">
        <v>3163</v>
      </c>
    </row>
    <row r="40" spans="1:3" x14ac:dyDescent="0.3">
      <c r="A40" s="12" t="s">
        <v>3195</v>
      </c>
      <c r="B40" s="12" t="s">
        <v>3136</v>
      </c>
      <c r="C40" s="12" t="s">
        <v>3163</v>
      </c>
    </row>
    <row r="41" spans="1:3" x14ac:dyDescent="0.3">
      <c r="A41" s="7" t="s">
        <v>3196</v>
      </c>
      <c r="B41" s="18" t="s">
        <v>3136</v>
      </c>
      <c r="C41" s="18" t="s">
        <v>3163</v>
      </c>
    </row>
    <row r="42" spans="1:3" x14ac:dyDescent="0.3">
      <c r="A42" s="12" t="s">
        <v>3197</v>
      </c>
      <c r="B42" s="12" t="s">
        <v>3136</v>
      </c>
      <c r="C42" s="12" t="s">
        <v>3163</v>
      </c>
    </row>
    <row r="43" spans="1:3" x14ac:dyDescent="0.3">
      <c r="A43" s="18" t="s">
        <v>3198</v>
      </c>
      <c r="B43" s="18" t="s">
        <v>3199</v>
      </c>
      <c r="C43" s="18" t="s">
        <v>3110</v>
      </c>
    </row>
    <row r="44" spans="1:3" x14ac:dyDescent="0.3">
      <c r="A44" s="12" t="s">
        <v>3200</v>
      </c>
      <c r="B44" s="12" t="s">
        <v>3136</v>
      </c>
      <c r="C44" s="12" t="s">
        <v>3110</v>
      </c>
    </row>
    <row r="45" spans="1:3" x14ac:dyDescent="0.3">
      <c r="A45" s="12" t="s">
        <v>3202</v>
      </c>
      <c r="B45" s="18" t="s">
        <v>3136</v>
      </c>
      <c r="C45" s="18" t="s">
        <v>3163</v>
      </c>
    </row>
    <row r="46" spans="1:3" x14ac:dyDescent="0.3">
      <c r="A46" s="12" t="s">
        <v>3120</v>
      </c>
      <c r="B46" s="12" t="s">
        <v>3124</v>
      </c>
      <c r="C46" s="12" t="s">
        <v>3110</v>
      </c>
    </row>
    <row r="47" spans="1:3" x14ac:dyDescent="0.3">
      <c r="A47" s="12" t="s">
        <v>3203</v>
      </c>
      <c r="B47" s="18" t="s">
        <v>3136</v>
      </c>
      <c r="C47" s="18" t="s">
        <v>3163</v>
      </c>
    </row>
    <row r="48" spans="1:3" x14ac:dyDescent="0.3">
      <c r="A48" s="12" t="s">
        <v>3204</v>
      </c>
      <c r="B48" s="12" t="s">
        <v>3136</v>
      </c>
      <c r="C48" s="12" t="s">
        <v>3163</v>
      </c>
    </row>
    <row r="49" spans="1:3" x14ac:dyDescent="0.3">
      <c r="A49" s="12" t="s">
        <v>3205</v>
      </c>
      <c r="B49" s="18" t="s">
        <v>3136</v>
      </c>
      <c r="C49" s="18" t="s">
        <v>3163</v>
      </c>
    </row>
    <row r="50" spans="1:3" x14ac:dyDescent="0.3">
      <c r="A50" s="18" t="s">
        <v>3206</v>
      </c>
      <c r="B50" s="18" t="s">
        <v>3207</v>
      </c>
      <c r="C50" s="18" t="s">
        <v>3110</v>
      </c>
    </row>
    <row r="51" spans="1:3" x14ac:dyDescent="0.3">
      <c r="A51" s="12" t="s">
        <v>3208</v>
      </c>
      <c r="B51" s="12" t="s">
        <v>3136</v>
      </c>
      <c r="C51" s="12" t="s">
        <v>3163</v>
      </c>
    </row>
    <row r="52" spans="1:3" x14ac:dyDescent="0.3">
      <c r="A52" s="12" t="s">
        <v>3210</v>
      </c>
      <c r="B52" s="18" t="s">
        <v>3136</v>
      </c>
      <c r="C52" s="18" t="s">
        <v>3163</v>
      </c>
    </row>
    <row r="53" spans="1:3" x14ac:dyDescent="0.3">
      <c r="A53" s="12" t="s">
        <v>3212</v>
      </c>
      <c r="B53" s="12" t="s">
        <v>3213</v>
      </c>
      <c r="C53" s="12" t="s">
        <v>3163</v>
      </c>
    </row>
    <row r="54" spans="1:3" x14ac:dyDescent="0.3">
      <c r="A54" s="12" t="s">
        <v>3215</v>
      </c>
      <c r="B54" s="18" t="s">
        <v>3216</v>
      </c>
      <c r="C54" s="18" t="s">
        <v>3110</v>
      </c>
    </row>
    <row r="55" spans="1:3" x14ac:dyDescent="0.3">
      <c r="A55" s="12" t="s">
        <v>3136</v>
      </c>
      <c r="B55" s="12" t="s">
        <v>3136</v>
      </c>
      <c r="C55" s="12" t="s">
        <v>3136</v>
      </c>
    </row>
    <row r="56" spans="1:3" x14ac:dyDescent="0.3">
      <c r="A56" s="12" t="s">
        <v>3218</v>
      </c>
      <c r="B56" s="18" t="s">
        <v>3136</v>
      </c>
      <c r="C56" s="18" t="s">
        <v>3163</v>
      </c>
    </row>
    <row r="57" spans="1:3" x14ac:dyDescent="0.3">
      <c r="A57" s="12" t="s">
        <v>3219</v>
      </c>
      <c r="B57" s="12" t="s">
        <v>3136</v>
      </c>
      <c r="C57" s="12" t="s">
        <v>3163</v>
      </c>
    </row>
    <row r="58" spans="1:3" x14ac:dyDescent="0.3">
      <c r="A58" s="12" t="s">
        <v>3222</v>
      </c>
      <c r="B58" s="18" t="s">
        <v>3136</v>
      </c>
      <c r="C58" s="18" t="s">
        <v>3163</v>
      </c>
    </row>
    <row r="59" spans="1:3" x14ac:dyDescent="0.3">
      <c r="A59" s="12" t="s">
        <v>3223</v>
      </c>
      <c r="B59" s="12" t="s">
        <v>3224</v>
      </c>
      <c r="C59" s="12" t="s">
        <v>3129</v>
      </c>
    </row>
    <row r="60" spans="1:3" x14ac:dyDescent="0.3">
      <c r="A60" s="7"/>
      <c r="B60" s="7"/>
      <c r="C60" s="7"/>
    </row>
    <row r="61" spans="1:3" x14ac:dyDescent="0.3">
      <c r="A61" s="10"/>
      <c r="B61" s="10"/>
      <c r="C61" s="10"/>
    </row>
    <row r="62" spans="1:3" x14ac:dyDescent="0.3">
      <c r="A62" s="7"/>
      <c r="B62" s="7"/>
      <c r="C62" s="7"/>
    </row>
    <row r="63" spans="1:3" x14ac:dyDescent="0.3">
      <c r="A63" s="10"/>
      <c r="B63" s="10"/>
      <c r="C63" s="10"/>
    </row>
    <row r="64" spans="1:3" x14ac:dyDescent="0.3">
      <c r="A64" s="7"/>
      <c r="B64" s="7"/>
      <c r="C64" s="7"/>
    </row>
    <row r="65" spans="1:3" x14ac:dyDescent="0.3">
      <c r="A65" s="10"/>
      <c r="B65" s="10"/>
      <c r="C65" s="10"/>
    </row>
    <row r="66" spans="1:3" x14ac:dyDescent="0.3">
      <c r="A66" s="7"/>
      <c r="B66" s="7"/>
      <c r="C66" s="7"/>
    </row>
    <row r="67" spans="1:3" x14ac:dyDescent="0.3">
      <c r="A67" s="10"/>
      <c r="B67" s="10"/>
      <c r="C67" s="10"/>
    </row>
    <row r="68" spans="1:3" x14ac:dyDescent="0.3">
      <c r="A68" s="7"/>
      <c r="B68" s="7"/>
      <c r="C68" s="7"/>
    </row>
    <row r="69" spans="1:3" x14ac:dyDescent="0.3">
      <c r="A69" s="10"/>
      <c r="B69" s="10"/>
      <c r="C69" s="10"/>
    </row>
    <row r="70" spans="1:3" x14ac:dyDescent="0.3">
      <c r="A70" s="7"/>
      <c r="B70" s="7"/>
      <c r="C70" s="7"/>
    </row>
    <row r="71" spans="1:3" x14ac:dyDescent="0.3">
      <c r="A71" s="10"/>
      <c r="B71" s="10"/>
      <c r="C71" s="10"/>
    </row>
    <row r="72" spans="1:3" x14ac:dyDescent="0.3">
      <c r="A72" s="7"/>
      <c r="B72" s="7"/>
      <c r="C72" s="7"/>
    </row>
    <row r="73" spans="1:3" x14ac:dyDescent="0.3">
      <c r="A73" s="10"/>
      <c r="B73" s="10"/>
      <c r="C73" s="10"/>
    </row>
    <row r="74" spans="1:3" x14ac:dyDescent="0.3">
      <c r="A74" s="7"/>
      <c r="B74" s="7"/>
      <c r="C74" s="7"/>
    </row>
    <row r="75" spans="1:3" x14ac:dyDescent="0.3">
      <c r="A75" s="10"/>
      <c r="B75" s="10"/>
      <c r="C75" s="10"/>
    </row>
    <row r="76" spans="1:3" x14ac:dyDescent="0.3">
      <c r="A76" s="7"/>
      <c r="B76" s="7"/>
      <c r="C76" s="7"/>
    </row>
    <row r="77" spans="1:3" x14ac:dyDescent="0.3">
      <c r="A77" s="10"/>
      <c r="B77" s="10"/>
      <c r="C77" s="10"/>
    </row>
    <row r="78" spans="1:3" x14ac:dyDescent="0.3">
      <c r="A78" s="7"/>
      <c r="B78" s="7"/>
      <c r="C78" s="7"/>
    </row>
    <row r="79" spans="1:3" x14ac:dyDescent="0.3">
      <c r="A79" s="10"/>
      <c r="B79" s="10"/>
      <c r="C79" s="10"/>
    </row>
    <row r="80" spans="1:3" x14ac:dyDescent="0.3">
      <c r="A80" s="7"/>
      <c r="B80" s="7"/>
      <c r="C80" s="7"/>
    </row>
    <row r="81" spans="1:3" x14ac:dyDescent="0.3">
      <c r="A81" s="10"/>
      <c r="B81" s="10"/>
      <c r="C81" s="10"/>
    </row>
    <row r="82" spans="1:3" x14ac:dyDescent="0.3">
      <c r="A82" s="7"/>
      <c r="B82" s="7"/>
      <c r="C82" s="7"/>
    </row>
    <row r="83" spans="1:3" x14ac:dyDescent="0.3">
      <c r="A83" s="10"/>
      <c r="B83" s="10"/>
      <c r="C83" s="10"/>
    </row>
    <row r="84" spans="1:3" x14ac:dyDescent="0.3">
      <c r="A84" s="7"/>
      <c r="B84" s="7"/>
      <c r="C84" s="7"/>
    </row>
    <row r="85" spans="1:3" x14ac:dyDescent="0.3">
      <c r="A85" s="10"/>
      <c r="B85" s="10"/>
      <c r="C85" s="10"/>
    </row>
    <row r="86" spans="1:3" x14ac:dyDescent="0.3">
      <c r="A86" s="7"/>
      <c r="B86" s="7"/>
      <c r="C86" s="7"/>
    </row>
    <row r="87" spans="1:3" x14ac:dyDescent="0.3">
      <c r="A87" s="10"/>
      <c r="B87" s="10"/>
      <c r="C87" s="10"/>
    </row>
    <row r="88" spans="1:3" x14ac:dyDescent="0.3">
      <c r="A88" s="7"/>
      <c r="B88" s="7"/>
      <c r="C88" s="7"/>
    </row>
    <row r="89" spans="1:3" x14ac:dyDescent="0.3">
      <c r="A89" s="10"/>
      <c r="B89" s="10"/>
      <c r="C89" s="10"/>
    </row>
    <row r="90" spans="1:3" x14ac:dyDescent="0.3">
      <c r="A90" s="7"/>
      <c r="B90" s="7"/>
      <c r="C90" s="7"/>
    </row>
    <row r="91" spans="1:3" x14ac:dyDescent="0.3">
      <c r="A91" s="10"/>
      <c r="B91" s="10"/>
      <c r="C91" s="10"/>
    </row>
    <row r="92" spans="1:3" x14ac:dyDescent="0.3">
      <c r="A92" s="7"/>
      <c r="B92" s="7"/>
      <c r="C92" s="7"/>
    </row>
    <row r="93" spans="1:3" x14ac:dyDescent="0.3">
      <c r="A93" s="10"/>
      <c r="B93" s="10"/>
      <c r="C93" s="10"/>
    </row>
    <row r="94" spans="1:3" x14ac:dyDescent="0.3">
      <c r="A94" s="7"/>
      <c r="B94" s="7"/>
      <c r="C94" s="7"/>
    </row>
    <row r="95" spans="1:3" x14ac:dyDescent="0.3">
      <c r="A95" s="10"/>
      <c r="B95" s="10"/>
      <c r="C95" s="10"/>
    </row>
    <row r="96" spans="1:3" x14ac:dyDescent="0.3">
      <c r="A96" s="7"/>
      <c r="B96" s="7"/>
      <c r="C96" s="7"/>
    </row>
    <row r="97" spans="1:3" x14ac:dyDescent="0.3">
      <c r="A97" s="10"/>
      <c r="B97" s="10"/>
      <c r="C97" s="10"/>
    </row>
    <row r="98" spans="1:3" x14ac:dyDescent="0.3">
      <c r="A98" s="7"/>
      <c r="B98" s="7"/>
      <c r="C98" s="7"/>
    </row>
    <row r="99" spans="1:3" x14ac:dyDescent="0.3">
      <c r="A99" s="10"/>
      <c r="B99" s="10"/>
      <c r="C99" s="10"/>
    </row>
    <row r="100" spans="1:3" x14ac:dyDescent="0.3">
      <c r="A100" s="7"/>
      <c r="B100" s="7"/>
      <c r="C100" s="7"/>
    </row>
    <row r="101" spans="1:3" x14ac:dyDescent="0.3">
      <c r="A101" s="10"/>
      <c r="B101" s="10"/>
      <c r="C101" s="10"/>
    </row>
    <row r="102" spans="1:3" x14ac:dyDescent="0.3">
      <c r="A102" s="7"/>
      <c r="B102" s="7"/>
      <c r="C102" s="7"/>
    </row>
    <row r="103" spans="1:3" x14ac:dyDescent="0.3">
      <c r="A103" s="10"/>
      <c r="B103" s="10"/>
      <c r="C103" s="10"/>
    </row>
    <row r="104" spans="1:3" x14ac:dyDescent="0.3">
      <c r="A104" s="7"/>
      <c r="B104" s="7"/>
      <c r="C104" s="7"/>
    </row>
    <row r="105" spans="1:3" x14ac:dyDescent="0.3">
      <c r="A105" s="10"/>
      <c r="B105" s="10"/>
      <c r="C105" s="10"/>
    </row>
    <row r="106" spans="1:3" x14ac:dyDescent="0.3">
      <c r="A106" s="7"/>
      <c r="B106" s="7"/>
      <c r="C106" s="7"/>
    </row>
    <row r="107" spans="1:3" x14ac:dyDescent="0.3">
      <c r="A107" s="10"/>
      <c r="B107" s="10"/>
      <c r="C107" s="10"/>
    </row>
    <row r="108" spans="1:3" x14ac:dyDescent="0.3">
      <c r="A108" s="7"/>
      <c r="B108" s="7"/>
      <c r="C108" s="7"/>
    </row>
    <row r="109" spans="1:3" x14ac:dyDescent="0.3">
      <c r="A109" s="10"/>
      <c r="B109" s="10"/>
      <c r="C109" s="10"/>
    </row>
    <row r="110" spans="1:3" x14ac:dyDescent="0.3">
      <c r="A110" s="7"/>
      <c r="B110" s="7"/>
      <c r="C110" s="7"/>
    </row>
    <row r="111" spans="1:3" x14ac:dyDescent="0.3">
      <c r="A111" s="10"/>
      <c r="B111" s="10"/>
      <c r="C111" s="10"/>
    </row>
    <row r="112" spans="1:3" x14ac:dyDescent="0.3">
      <c r="A112" s="7"/>
      <c r="B112" s="7"/>
      <c r="C112" s="7"/>
    </row>
    <row r="113" spans="1:3" x14ac:dyDescent="0.3">
      <c r="A113" s="10"/>
      <c r="B113" s="10"/>
      <c r="C113" s="10"/>
    </row>
    <row r="114" spans="1:3" x14ac:dyDescent="0.3">
      <c r="A114" s="7"/>
      <c r="B114" s="7"/>
      <c r="C114" s="7"/>
    </row>
    <row r="115" spans="1:3" x14ac:dyDescent="0.3">
      <c r="A115" s="10"/>
      <c r="B115" s="10"/>
      <c r="C115" s="10"/>
    </row>
    <row r="116" spans="1:3" x14ac:dyDescent="0.3">
      <c r="A116" s="7"/>
      <c r="B116" s="7"/>
      <c r="C116" s="7"/>
    </row>
    <row r="117" spans="1:3" x14ac:dyDescent="0.3">
      <c r="A117" s="10"/>
      <c r="B117" s="10"/>
      <c r="C117" s="10"/>
    </row>
    <row r="118" spans="1:3" x14ac:dyDescent="0.3">
      <c r="A118" s="7"/>
      <c r="B118" s="7"/>
      <c r="C118" s="7"/>
    </row>
    <row r="119" spans="1:3" x14ac:dyDescent="0.3">
      <c r="A119" s="10"/>
      <c r="B119" s="10"/>
      <c r="C119" s="10"/>
    </row>
    <row r="120" spans="1:3" x14ac:dyDescent="0.3">
      <c r="A120" s="7"/>
      <c r="B120" s="7"/>
      <c r="C120" s="7"/>
    </row>
    <row r="121" spans="1:3" x14ac:dyDescent="0.3">
      <c r="A121" s="10"/>
      <c r="B121" s="10"/>
      <c r="C121" s="10"/>
    </row>
    <row r="122" spans="1:3" x14ac:dyDescent="0.3">
      <c r="A122" s="7"/>
      <c r="B122" s="7"/>
      <c r="C122" s="7"/>
    </row>
    <row r="123" spans="1:3" x14ac:dyDescent="0.3">
      <c r="A123" s="7"/>
      <c r="B123" s="7"/>
      <c r="C123" s="7"/>
    </row>
    <row r="124" spans="1:3" x14ac:dyDescent="0.3">
      <c r="A124" s="10"/>
      <c r="B124" s="10"/>
      <c r="C124" s="10"/>
    </row>
    <row r="125" spans="1:3" x14ac:dyDescent="0.3">
      <c r="A125" s="7"/>
      <c r="B125" s="7"/>
      <c r="C125" s="7"/>
    </row>
    <row r="126" spans="1:3" x14ac:dyDescent="0.3">
      <c r="A126" s="10"/>
      <c r="B126" s="10"/>
      <c r="C126" s="10"/>
    </row>
    <row r="127" spans="1:3" x14ac:dyDescent="0.3">
      <c r="A127" s="7"/>
      <c r="B127" s="7"/>
      <c r="C127" s="7"/>
    </row>
    <row r="128" spans="1:3" x14ac:dyDescent="0.3">
      <c r="A128" s="10"/>
      <c r="B128" s="10"/>
      <c r="C128" s="10"/>
    </row>
    <row r="129" spans="1:3" x14ac:dyDescent="0.3">
      <c r="A129" s="7"/>
      <c r="B129" s="7"/>
      <c r="C129" s="7"/>
    </row>
    <row r="130" spans="1:3" x14ac:dyDescent="0.3">
      <c r="A130" s="10"/>
      <c r="B130" s="10"/>
      <c r="C130" s="10"/>
    </row>
    <row r="131" spans="1:3" x14ac:dyDescent="0.3">
      <c r="A131" s="7"/>
      <c r="B131" s="7"/>
      <c r="C131" s="7"/>
    </row>
    <row r="132" spans="1:3" x14ac:dyDescent="0.3">
      <c r="A132" s="10"/>
      <c r="B132" s="10"/>
      <c r="C132" s="10"/>
    </row>
    <row r="133" spans="1:3" x14ac:dyDescent="0.3">
      <c r="A133" s="7"/>
      <c r="B133" s="7"/>
      <c r="C133" s="7"/>
    </row>
    <row r="134" spans="1:3" x14ac:dyDescent="0.3">
      <c r="A134" s="10"/>
      <c r="B134" s="10"/>
      <c r="C134" s="10"/>
    </row>
    <row r="135" spans="1:3" x14ac:dyDescent="0.3">
      <c r="A135" s="7"/>
      <c r="B135" s="7"/>
      <c r="C135" s="7"/>
    </row>
    <row r="136" spans="1:3" x14ac:dyDescent="0.3">
      <c r="A136" s="10"/>
      <c r="B136" s="10"/>
      <c r="C136" s="10"/>
    </row>
    <row r="137" spans="1:3" x14ac:dyDescent="0.3">
      <c r="A137" s="7"/>
      <c r="B137" s="7"/>
      <c r="C137" s="7"/>
    </row>
    <row r="138" spans="1:3" x14ac:dyDescent="0.3">
      <c r="A138" s="10"/>
      <c r="B138" s="10"/>
      <c r="C138" s="10"/>
    </row>
    <row r="139" spans="1:3" x14ac:dyDescent="0.3">
      <c r="A139" s="7"/>
      <c r="B139" s="7"/>
      <c r="C139" s="7"/>
    </row>
    <row r="140" spans="1:3" x14ac:dyDescent="0.3">
      <c r="A140" s="10"/>
      <c r="B140" s="10"/>
      <c r="C140" s="10"/>
    </row>
    <row r="141" spans="1:3" x14ac:dyDescent="0.3">
      <c r="A141" s="7"/>
      <c r="B141" s="7"/>
      <c r="C141" s="7"/>
    </row>
    <row r="142" spans="1:3" x14ac:dyDescent="0.3">
      <c r="A142" s="10"/>
      <c r="B142" s="10"/>
      <c r="C142" s="10"/>
    </row>
    <row r="143" spans="1:3" x14ac:dyDescent="0.3">
      <c r="A143" s="7"/>
      <c r="B143" s="7"/>
      <c r="C143" s="7"/>
    </row>
    <row r="144" spans="1:3" x14ac:dyDescent="0.3">
      <c r="A144" s="10"/>
      <c r="B144" s="10"/>
      <c r="C144" s="10"/>
    </row>
    <row r="145" spans="1:3" x14ac:dyDescent="0.3">
      <c r="A145" s="7"/>
      <c r="B145" s="7"/>
      <c r="C145" s="7"/>
    </row>
    <row r="146" spans="1:3" x14ac:dyDescent="0.3">
      <c r="A146" s="10"/>
      <c r="B146" s="10"/>
      <c r="C146" s="10"/>
    </row>
    <row r="147" spans="1:3" x14ac:dyDescent="0.3">
      <c r="A147" s="7"/>
      <c r="B147" s="7"/>
      <c r="C147" s="7"/>
    </row>
    <row r="148" spans="1:3" x14ac:dyDescent="0.3">
      <c r="A148" s="10"/>
      <c r="B148" s="10"/>
      <c r="C148" s="10"/>
    </row>
    <row r="149" spans="1:3" x14ac:dyDescent="0.3">
      <c r="A149" s="7"/>
      <c r="B149" s="7"/>
      <c r="C149" s="7"/>
    </row>
    <row r="150" spans="1:3" x14ac:dyDescent="0.3">
      <c r="A150" s="10"/>
      <c r="B150" s="10"/>
      <c r="C150" s="10"/>
    </row>
    <row r="151" spans="1:3" x14ac:dyDescent="0.3">
      <c r="A151" s="7"/>
      <c r="B151" s="7"/>
      <c r="C151" s="7"/>
    </row>
    <row r="152" spans="1:3" x14ac:dyDescent="0.3">
      <c r="A152" s="10"/>
      <c r="B152" s="10"/>
      <c r="C152" s="10"/>
    </row>
    <row r="153" spans="1:3" x14ac:dyDescent="0.3">
      <c r="A153" s="7"/>
      <c r="B153" s="7"/>
      <c r="C153" s="7"/>
    </row>
    <row r="154" spans="1:3" x14ac:dyDescent="0.3">
      <c r="A154" s="10"/>
      <c r="B154" s="10"/>
      <c r="C154" s="10"/>
    </row>
    <row r="155" spans="1:3" x14ac:dyDescent="0.3">
      <c r="A155" s="7"/>
      <c r="B155" s="7"/>
      <c r="C155" s="7"/>
    </row>
    <row r="156" spans="1:3" x14ac:dyDescent="0.3">
      <c r="A156" s="10"/>
      <c r="B156" s="10"/>
      <c r="C156" s="10"/>
    </row>
    <row r="157" spans="1:3" x14ac:dyDescent="0.3">
      <c r="A157" s="7"/>
      <c r="B157" s="7"/>
      <c r="C157" s="7"/>
    </row>
    <row r="158" spans="1:3" x14ac:dyDescent="0.3">
      <c r="A158" s="10"/>
      <c r="B158" s="10"/>
      <c r="C158" s="10"/>
    </row>
    <row r="159" spans="1:3" x14ac:dyDescent="0.3">
      <c r="A159" s="7"/>
      <c r="B159" s="7"/>
      <c r="C159" s="7"/>
    </row>
    <row r="160" spans="1:3" x14ac:dyDescent="0.3">
      <c r="A160" s="10"/>
      <c r="B160" s="10"/>
      <c r="C160" s="10"/>
    </row>
    <row r="161" spans="1:3" x14ac:dyDescent="0.3">
      <c r="A161" s="7"/>
      <c r="B161" s="7"/>
      <c r="C161" s="7"/>
    </row>
    <row r="162" spans="1:3" x14ac:dyDescent="0.3">
      <c r="A162" s="10"/>
      <c r="B162" s="10"/>
      <c r="C162" s="10"/>
    </row>
    <row r="163" spans="1:3" x14ac:dyDescent="0.3">
      <c r="A163" s="7"/>
      <c r="B163" s="7"/>
      <c r="C163" s="7"/>
    </row>
    <row r="164" spans="1:3" x14ac:dyDescent="0.3">
      <c r="A164" s="10"/>
      <c r="B164" s="10"/>
      <c r="C164" s="10"/>
    </row>
    <row r="165" spans="1:3" x14ac:dyDescent="0.3">
      <c r="A165" s="7"/>
      <c r="B165" s="7"/>
      <c r="C165" s="7"/>
    </row>
    <row r="166" spans="1:3" x14ac:dyDescent="0.3">
      <c r="A166" s="10"/>
      <c r="B166" s="10"/>
      <c r="C166" s="10"/>
    </row>
    <row r="167" spans="1:3" x14ac:dyDescent="0.3">
      <c r="A167" s="7"/>
      <c r="B167" s="7"/>
      <c r="C167" s="7"/>
    </row>
    <row r="168" spans="1:3" x14ac:dyDescent="0.3">
      <c r="A168" s="10"/>
      <c r="B168" s="10"/>
      <c r="C168" s="10"/>
    </row>
    <row r="169" spans="1:3" x14ac:dyDescent="0.3">
      <c r="A169" s="7"/>
      <c r="B169" s="7"/>
      <c r="C169" s="7"/>
    </row>
    <row r="170" spans="1:3" x14ac:dyDescent="0.3">
      <c r="A170" s="10"/>
      <c r="B170" s="10"/>
      <c r="C170" s="10"/>
    </row>
    <row r="171" spans="1:3" x14ac:dyDescent="0.3">
      <c r="A171" s="7"/>
      <c r="B171" s="7"/>
      <c r="C171" s="7"/>
    </row>
    <row r="172" spans="1:3" x14ac:dyDescent="0.3">
      <c r="A172" s="10"/>
      <c r="B172" s="10"/>
      <c r="C172" s="10"/>
    </row>
    <row r="173" spans="1:3" x14ac:dyDescent="0.3">
      <c r="A173" s="7"/>
      <c r="B173" s="7"/>
      <c r="C173" s="7"/>
    </row>
    <row r="174" spans="1:3" x14ac:dyDescent="0.3">
      <c r="A174" s="10"/>
      <c r="B174" s="10"/>
      <c r="C174" s="10"/>
    </row>
    <row r="175" spans="1:3" x14ac:dyDescent="0.3">
      <c r="A175" s="7"/>
      <c r="B175" s="7"/>
      <c r="C175" s="7"/>
    </row>
    <row r="176" spans="1:3" x14ac:dyDescent="0.3">
      <c r="A176" s="10"/>
      <c r="B176" s="10"/>
      <c r="C176" s="10"/>
    </row>
    <row r="177" spans="1:3" x14ac:dyDescent="0.3">
      <c r="A177" s="7"/>
      <c r="B177" s="7"/>
      <c r="C177" s="7"/>
    </row>
    <row r="178" spans="1:3" x14ac:dyDescent="0.3">
      <c r="A178" s="10"/>
      <c r="B178" s="10"/>
      <c r="C178" s="10"/>
    </row>
    <row r="179" spans="1:3" x14ac:dyDescent="0.3">
      <c r="A179" s="7"/>
      <c r="B179" s="7"/>
      <c r="C179" s="7"/>
    </row>
    <row r="180" spans="1:3" x14ac:dyDescent="0.3">
      <c r="A180" s="10"/>
      <c r="B180" s="10"/>
      <c r="C180" s="10"/>
    </row>
    <row r="181" spans="1:3" x14ac:dyDescent="0.3">
      <c r="A181" s="7"/>
      <c r="B181" s="7"/>
      <c r="C181" s="7"/>
    </row>
    <row r="182" spans="1:3" x14ac:dyDescent="0.3">
      <c r="A182" s="10"/>
      <c r="B182" s="10"/>
      <c r="C182" s="10"/>
    </row>
    <row r="183" spans="1:3" x14ac:dyDescent="0.3">
      <c r="A183" s="7"/>
      <c r="B183" s="7"/>
      <c r="C183" s="7"/>
    </row>
    <row r="184" spans="1:3" x14ac:dyDescent="0.3">
      <c r="A184" s="10"/>
      <c r="B184" s="10"/>
      <c r="C184" s="10"/>
    </row>
    <row r="185" spans="1:3" x14ac:dyDescent="0.3">
      <c r="A185" s="7"/>
      <c r="B185" s="7"/>
      <c r="C185" s="7"/>
    </row>
    <row r="186" spans="1:3" x14ac:dyDescent="0.3">
      <c r="A186" s="10"/>
      <c r="B186" s="10"/>
      <c r="C186" s="10"/>
    </row>
    <row r="187" spans="1:3" x14ac:dyDescent="0.3">
      <c r="A187" s="7"/>
      <c r="B187" s="7"/>
      <c r="C187" s="7"/>
    </row>
    <row r="188" spans="1:3" x14ac:dyDescent="0.3">
      <c r="A188" s="10"/>
      <c r="B188" s="10"/>
      <c r="C188" s="10"/>
    </row>
    <row r="189" spans="1:3" x14ac:dyDescent="0.3">
      <c r="A189" s="7"/>
      <c r="B189" s="7"/>
      <c r="C189" s="7"/>
    </row>
    <row r="190" spans="1:3" x14ac:dyDescent="0.3">
      <c r="A190" s="10"/>
      <c r="B190" s="10"/>
      <c r="C190" s="10"/>
    </row>
    <row r="191" spans="1:3" x14ac:dyDescent="0.3">
      <c r="A191" s="7"/>
      <c r="B191" s="7"/>
      <c r="C191" s="7"/>
    </row>
    <row r="192" spans="1:3" x14ac:dyDescent="0.3">
      <c r="A192" s="10"/>
      <c r="B192" s="10"/>
      <c r="C192" s="10"/>
    </row>
    <row r="193" spans="1:3" x14ac:dyDescent="0.3">
      <c r="A193" s="7"/>
      <c r="B193" s="7"/>
      <c r="C193" s="7"/>
    </row>
    <row r="194" spans="1:3" x14ac:dyDescent="0.3">
      <c r="A194" s="10"/>
      <c r="B194" s="10"/>
      <c r="C194" s="10"/>
    </row>
    <row r="195" spans="1:3" x14ac:dyDescent="0.3">
      <c r="A195" s="7"/>
      <c r="B195" s="7"/>
      <c r="C195" s="7"/>
    </row>
    <row r="196" spans="1:3" x14ac:dyDescent="0.3">
      <c r="A196" s="10"/>
      <c r="B196" s="10"/>
      <c r="C196" s="10"/>
    </row>
    <row r="197" spans="1:3" x14ac:dyDescent="0.3">
      <c r="A197" s="7"/>
      <c r="B197" s="7"/>
      <c r="C197" s="7"/>
    </row>
    <row r="198" spans="1:3" x14ac:dyDescent="0.3">
      <c r="A198" s="10"/>
      <c r="B198" s="10"/>
      <c r="C198" s="10"/>
    </row>
    <row r="199" spans="1:3" x14ac:dyDescent="0.3">
      <c r="A199" s="7"/>
      <c r="B199" s="7"/>
      <c r="C199" s="7"/>
    </row>
    <row r="200" spans="1:3" x14ac:dyDescent="0.3">
      <c r="A200" s="10"/>
      <c r="B200" s="10"/>
      <c r="C200" s="10"/>
    </row>
    <row r="201" spans="1:3" x14ac:dyDescent="0.3">
      <c r="A201" s="7"/>
      <c r="B201" s="7"/>
      <c r="C201" s="7"/>
    </row>
    <row r="202" spans="1:3" x14ac:dyDescent="0.3">
      <c r="A202" s="10"/>
      <c r="B202" s="10"/>
      <c r="C202" s="10"/>
    </row>
    <row r="203" spans="1:3" x14ac:dyDescent="0.3">
      <c r="A203" s="7"/>
      <c r="B203" s="7"/>
      <c r="C203" s="7"/>
    </row>
    <row r="204" spans="1:3" x14ac:dyDescent="0.3">
      <c r="A204" s="10"/>
      <c r="B204" s="10"/>
      <c r="C204" s="10"/>
    </row>
    <row r="205" spans="1:3" x14ac:dyDescent="0.3">
      <c r="A205" s="7"/>
      <c r="B205" s="7"/>
      <c r="C205" s="7"/>
    </row>
    <row r="206" spans="1:3" x14ac:dyDescent="0.3">
      <c r="A206" s="10"/>
      <c r="B206" s="10"/>
      <c r="C206" s="10"/>
    </row>
    <row r="207" spans="1:3" x14ac:dyDescent="0.3">
      <c r="A207" s="7"/>
      <c r="B207" s="7"/>
      <c r="C207" s="7"/>
    </row>
    <row r="208" spans="1:3" x14ac:dyDescent="0.3">
      <c r="A208" s="10"/>
      <c r="B208" s="10"/>
      <c r="C208" s="10"/>
    </row>
    <row r="209" spans="1:3" x14ac:dyDescent="0.3">
      <c r="A209" s="7"/>
      <c r="B209" s="7"/>
      <c r="C209" s="7"/>
    </row>
    <row r="210" spans="1:3" x14ac:dyDescent="0.3">
      <c r="A210" s="10"/>
      <c r="B210" s="10"/>
      <c r="C210" s="10"/>
    </row>
    <row r="211" spans="1:3" x14ac:dyDescent="0.3">
      <c r="A211" s="7"/>
      <c r="B211" s="7"/>
      <c r="C211" s="7"/>
    </row>
    <row r="212" spans="1:3" x14ac:dyDescent="0.3">
      <c r="A212" s="10"/>
      <c r="B212" s="10"/>
      <c r="C212" s="10"/>
    </row>
    <row r="213" spans="1:3" x14ac:dyDescent="0.3">
      <c r="A213" s="7"/>
      <c r="B213" s="7"/>
      <c r="C213" s="7"/>
    </row>
    <row r="214" spans="1:3" x14ac:dyDescent="0.3">
      <c r="A214" s="10"/>
      <c r="B214" s="10"/>
      <c r="C214" s="10"/>
    </row>
    <row r="215" spans="1:3" x14ac:dyDescent="0.3">
      <c r="A215" s="7"/>
      <c r="B215" s="7"/>
      <c r="C215" s="7"/>
    </row>
    <row r="216" spans="1:3" x14ac:dyDescent="0.3">
      <c r="A216" s="10"/>
      <c r="B216" s="10"/>
      <c r="C216" s="10"/>
    </row>
    <row r="217" spans="1:3" x14ac:dyDescent="0.3">
      <c r="A217" s="7"/>
      <c r="B217" s="7"/>
      <c r="C217" s="7"/>
    </row>
    <row r="218" spans="1:3" x14ac:dyDescent="0.3">
      <c r="A218" s="10"/>
      <c r="B218" s="10"/>
      <c r="C218" s="10"/>
    </row>
    <row r="219" spans="1:3" x14ac:dyDescent="0.3">
      <c r="A219" s="7"/>
      <c r="B219" s="7"/>
      <c r="C219" s="7"/>
    </row>
    <row r="220" spans="1:3" x14ac:dyDescent="0.3">
      <c r="A220" s="10"/>
      <c r="B220" s="10"/>
      <c r="C220" s="10"/>
    </row>
    <row r="221" spans="1:3" x14ac:dyDescent="0.3">
      <c r="A221" s="7"/>
      <c r="B221" s="7"/>
      <c r="C221" s="7"/>
    </row>
    <row r="222" spans="1:3" x14ac:dyDescent="0.3">
      <c r="A222" s="10"/>
      <c r="B222" s="10"/>
      <c r="C222" s="10"/>
    </row>
    <row r="223" spans="1:3" x14ac:dyDescent="0.3">
      <c r="A223" s="7"/>
      <c r="B223" s="7"/>
      <c r="C223" s="7"/>
    </row>
    <row r="224" spans="1:3" x14ac:dyDescent="0.3">
      <c r="A224" s="10"/>
      <c r="B224" s="10"/>
      <c r="C224" s="10"/>
    </row>
    <row r="225" spans="1:3" x14ac:dyDescent="0.3">
      <c r="A225" s="7"/>
      <c r="B225" s="7"/>
      <c r="C225" s="7"/>
    </row>
    <row r="226" spans="1:3" x14ac:dyDescent="0.3">
      <c r="A226" s="10"/>
      <c r="B226" s="10"/>
      <c r="C226" s="10"/>
    </row>
    <row r="227" spans="1:3" x14ac:dyDescent="0.3">
      <c r="A227" s="7"/>
      <c r="B227" s="7"/>
      <c r="C227" s="7"/>
    </row>
    <row r="228" spans="1:3" x14ac:dyDescent="0.3">
      <c r="A228" s="7"/>
      <c r="B228" s="7"/>
      <c r="C228" s="7"/>
    </row>
    <row r="229" spans="1:3" x14ac:dyDescent="0.3">
      <c r="A229" s="10"/>
      <c r="B229" s="10"/>
      <c r="C229" s="10"/>
    </row>
    <row r="230" spans="1:3" x14ac:dyDescent="0.3">
      <c r="A230" s="7"/>
      <c r="B230" s="7"/>
      <c r="C230" s="7"/>
    </row>
    <row r="231" spans="1:3" x14ac:dyDescent="0.3">
      <c r="A231" s="10"/>
      <c r="B231" s="10"/>
      <c r="C231" s="10"/>
    </row>
    <row r="232" spans="1:3" x14ac:dyDescent="0.3">
      <c r="A232" s="7"/>
      <c r="B232" s="7"/>
      <c r="C232" s="7"/>
    </row>
    <row r="233" spans="1:3" x14ac:dyDescent="0.3">
      <c r="A233" s="10"/>
      <c r="B233" s="10"/>
      <c r="C233" s="10"/>
    </row>
    <row r="234" spans="1:3" x14ac:dyDescent="0.3">
      <c r="A234" s="7"/>
      <c r="B234" s="7"/>
      <c r="C234" s="7"/>
    </row>
    <row r="235" spans="1:3" x14ac:dyDescent="0.3">
      <c r="A235" s="10"/>
      <c r="B235" s="10"/>
      <c r="C235" s="10"/>
    </row>
    <row r="236" spans="1:3" x14ac:dyDescent="0.3">
      <c r="A236" s="7"/>
      <c r="B236" s="7"/>
      <c r="C236" s="7"/>
    </row>
    <row r="237" spans="1:3" x14ac:dyDescent="0.3">
      <c r="A237" s="10"/>
      <c r="B237" s="10"/>
      <c r="C237" s="10"/>
    </row>
    <row r="238" spans="1:3" x14ac:dyDescent="0.3">
      <c r="A238" s="7"/>
      <c r="B238" s="7"/>
      <c r="C238" s="7"/>
    </row>
    <row r="239" spans="1:3" x14ac:dyDescent="0.3">
      <c r="A239" s="10"/>
      <c r="B239" s="10"/>
      <c r="C239" s="10"/>
    </row>
    <row r="240" spans="1:3" x14ac:dyDescent="0.3">
      <c r="A240" s="7"/>
      <c r="B240" s="7"/>
      <c r="C240" s="7"/>
    </row>
    <row r="241" spans="1:3" x14ac:dyDescent="0.3">
      <c r="A241" s="10"/>
      <c r="B241" s="10"/>
      <c r="C241" s="10"/>
    </row>
    <row r="242" spans="1:3" x14ac:dyDescent="0.3">
      <c r="A242" s="7"/>
      <c r="B242" s="7"/>
      <c r="C242" s="7"/>
    </row>
    <row r="243" spans="1:3" x14ac:dyDescent="0.3">
      <c r="A243" s="10"/>
      <c r="B243" s="10"/>
      <c r="C243" s="10"/>
    </row>
    <row r="244" spans="1:3" x14ac:dyDescent="0.3">
      <c r="A244" s="7"/>
      <c r="B244" s="7"/>
      <c r="C244" s="7"/>
    </row>
    <row r="245" spans="1:3" x14ac:dyDescent="0.3">
      <c r="A245" s="10"/>
      <c r="B245" s="10"/>
      <c r="C245" s="10"/>
    </row>
    <row r="246" spans="1:3" x14ac:dyDescent="0.3">
      <c r="A246" s="7"/>
      <c r="B246" s="7"/>
      <c r="C246" s="7"/>
    </row>
    <row r="247" spans="1:3" x14ac:dyDescent="0.3">
      <c r="A247" s="10"/>
      <c r="B247" s="10"/>
      <c r="C247" s="10"/>
    </row>
    <row r="248" spans="1:3" x14ac:dyDescent="0.3">
      <c r="A248" s="7"/>
      <c r="B248" s="7"/>
      <c r="C248" s="7"/>
    </row>
    <row r="249" spans="1:3" x14ac:dyDescent="0.3">
      <c r="A249" s="10"/>
      <c r="B249" s="10"/>
      <c r="C249" s="10"/>
    </row>
    <row r="250" spans="1:3" x14ac:dyDescent="0.3">
      <c r="A250" s="7"/>
      <c r="B250" s="7"/>
      <c r="C250" s="7"/>
    </row>
    <row r="251" spans="1:3" x14ac:dyDescent="0.3">
      <c r="A251" s="10"/>
      <c r="B251" s="10"/>
      <c r="C251" s="10"/>
    </row>
    <row r="252" spans="1:3" x14ac:dyDescent="0.3">
      <c r="A252" s="7"/>
      <c r="B252" s="7"/>
      <c r="C252" s="7"/>
    </row>
    <row r="253" spans="1:3" x14ac:dyDescent="0.3">
      <c r="A253" s="10"/>
      <c r="B253" s="10"/>
      <c r="C253" s="10"/>
    </row>
    <row r="254" spans="1:3" x14ac:dyDescent="0.3">
      <c r="A254" s="7"/>
      <c r="B254" s="7"/>
      <c r="C254" s="7"/>
    </row>
    <row r="255" spans="1:3" x14ac:dyDescent="0.3">
      <c r="A255" s="10"/>
      <c r="B255" s="10"/>
      <c r="C255" s="10"/>
    </row>
    <row r="256" spans="1:3" x14ac:dyDescent="0.3">
      <c r="A256" s="7"/>
      <c r="B256" s="7"/>
      <c r="C256" s="7"/>
    </row>
    <row r="257" spans="1:3" x14ac:dyDescent="0.3">
      <c r="A257" s="10"/>
      <c r="B257" s="10"/>
      <c r="C257" s="10"/>
    </row>
    <row r="258" spans="1:3" x14ac:dyDescent="0.3">
      <c r="A258" s="7"/>
      <c r="B258" s="7"/>
      <c r="C258" s="7"/>
    </row>
    <row r="259" spans="1:3" x14ac:dyDescent="0.3">
      <c r="A259" s="10"/>
      <c r="B259" s="10"/>
      <c r="C259" s="10"/>
    </row>
    <row r="260" spans="1:3" x14ac:dyDescent="0.3">
      <c r="A260" s="7"/>
      <c r="B260" s="7"/>
      <c r="C260" s="7"/>
    </row>
    <row r="261" spans="1:3" x14ac:dyDescent="0.3">
      <c r="A261" s="10"/>
      <c r="B261" s="10"/>
      <c r="C261" s="10"/>
    </row>
    <row r="262" spans="1:3" x14ac:dyDescent="0.3">
      <c r="A262" s="7"/>
      <c r="B262" s="7"/>
      <c r="C262" s="7"/>
    </row>
    <row r="263" spans="1:3" x14ac:dyDescent="0.3">
      <c r="A263" s="10"/>
      <c r="B263" s="10"/>
      <c r="C263" s="10"/>
    </row>
    <row r="264" spans="1:3" x14ac:dyDescent="0.3">
      <c r="A264" s="10"/>
      <c r="B264" s="10"/>
      <c r="C264" s="10"/>
    </row>
    <row r="265" spans="1:3" x14ac:dyDescent="0.3">
      <c r="A265" s="7"/>
      <c r="B265" s="7"/>
      <c r="C265" s="7"/>
    </row>
    <row r="266" spans="1:3" x14ac:dyDescent="0.3">
      <c r="A266" s="10"/>
      <c r="B266" s="10"/>
      <c r="C266" s="10"/>
    </row>
    <row r="267" spans="1:3" x14ac:dyDescent="0.3">
      <c r="A267" s="7"/>
      <c r="B267" s="7"/>
      <c r="C267" s="7"/>
    </row>
    <row r="268" spans="1:3" x14ac:dyDescent="0.3">
      <c r="A268" s="10"/>
      <c r="B268" s="10"/>
      <c r="C268" s="10"/>
    </row>
    <row r="269" spans="1:3" x14ac:dyDescent="0.3">
      <c r="A269" s="7"/>
      <c r="B269" s="7"/>
      <c r="C269" s="7"/>
    </row>
    <row r="270" spans="1:3" x14ac:dyDescent="0.3">
      <c r="A270" s="10"/>
      <c r="B270" s="10"/>
      <c r="C270" s="10"/>
    </row>
    <row r="271" spans="1:3" x14ac:dyDescent="0.3">
      <c r="A271" s="7"/>
      <c r="B271" s="7"/>
      <c r="C271" s="7"/>
    </row>
    <row r="272" spans="1:3" x14ac:dyDescent="0.3">
      <c r="A272" s="10"/>
      <c r="B272" s="10"/>
      <c r="C272" s="10"/>
    </row>
    <row r="273" spans="1:3" x14ac:dyDescent="0.3">
      <c r="A273" s="7"/>
      <c r="B273" s="7"/>
      <c r="C273" s="7"/>
    </row>
    <row r="274" spans="1:3" x14ac:dyDescent="0.3">
      <c r="A274" s="10"/>
      <c r="B274" s="10"/>
      <c r="C274" s="10"/>
    </row>
    <row r="275" spans="1:3" x14ac:dyDescent="0.3">
      <c r="A275" s="7"/>
      <c r="B275" s="7"/>
      <c r="C275" s="7"/>
    </row>
    <row r="276" spans="1:3" x14ac:dyDescent="0.3">
      <c r="A276" s="10"/>
      <c r="B276" s="10"/>
      <c r="C276" s="10"/>
    </row>
    <row r="277" spans="1:3" x14ac:dyDescent="0.3">
      <c r="A277" s="7"/>
      <c r="B277" s="7"/>
      <c r="C277" s="7"/>
    </row>
    <row r="278" spans="1:3" x14ac:dyDescent="0.3">
      <c r="A278" s="10"/>
      <c r="B278" s="10"/>
      <c r="C278" s="10"/>
    </row>
    <row r="279" spans="1:3" x14ac:dyDescent="0.3">
      <c r="A279" s="7"/>
      <c r="B279" s="7"/>
      <c r="C279" s="7"/>
    </row>
    <row r="280" spans="1:3" x14ac:dyDescent="0.3">
      <c r="A280" s="10"/>
      <c r="B280" s="10"/>
      <c r="C280" s="10"/>
    </row>
    <row r="281" spans="1:3" x14ac:dyDescent="0.3">
      <c r="A281" s="7"/>
      <c r="B281" s="7"/>
      <c r="C281" s="7"/>
    </row>
    <row r="282" spans="1:3" x14ac:dyDescent="0.3">
      <c r="A282" s="10"/>
      <c r="B282" s="10"/>
      <c r="C282" s="10"/>
    </row>
    <row r="283" spans="1:3" x14ac:dyDescent="0.3">
      <c r="A283" s="7"/>
      <c r="B283" s="7"/>
      <c r="C283" s="7"/>
    </row>
    <row r="284" spans="1:3" x14ac:dyDescent="0.3">
      <c r="A284" s="10"/>
      <c r="B284" s="10"/>
      <c r="C284" s="10"/>
    </row>
    <row r="285" spans="1:3" x14ac:dyDescent="0.3">
      <c r="A285" s="7"/>
      <c r="B285" s="7"/>
      <c r="C285" s="7"/>
    </row>
    <row r="286" spans="1:3" x14ac:dyDescent="0.3">
      <c r="A286" s="10"/>
      <c r="B286" s="10"/>
      <c r="C286" s="10"/>
    </row>
    <row r="287" spans="1:3" x14ac:dyDescent="0.3">
      <c r="A287" s="7"/>
      <c r="B287" s="7"/>
      <c r="C287" s="7"/>
    </row>
    <row r="288" spans="1:3" x14ac:dyDescent="0.3">
      <c r="A288" s="10"/>
      <c r="B288" s="10"/>
      <c r="C288" s="10"/>
    </row>
    <row r="289" spans="1:3" x14ac:dyDescent="0.3">
      <c r="A289" s="7"/>
      <c r="B289" s="7"/>
      <c r="C289" s="7"/>
    </row>
    <row r="290" spans="1:3" x14ac:dyDescent="0.3">
      <c r="A290" s="10"/>
      <c r="B290" s="10"/>
      <c r="C290" s="10"/>
    </row>
    <row r="291" spans="1:3" x14ac:dyDescent="0.3">
      <c r="A291" s="7"/>
      <c r="B291" s="7"/>
      <c r="C291" s="7"/>
    </row>
    <row r="292" spans="1:3" x14ac:dyDescent="0.3">
      <c r="A292" s="10"/>
      <c r="B292" s="10"/>
      <c r="C292" s="10"/>
    </row>
    <row r="293" spans="1:3" x14ac:dyDescent="0.3">
      <c r="A293" s="7"/>
      <c r="B293" s="7"/>
      <c r="C293" s="7"/>
    </row>
    <row r="294" spans="1:3" x14ac:dyDescent="0.3">
      <c r="A294" s="10"/>
      <c r="B294" s="10"/>
      <c r="C294" s="10"/>
    </row>
    <row r="295" spans="1:3" x14ac:dyDescent="0.3">
      <c r="A295" s="7"/>
      <c r="B295" s="7"/>
      <c r="C295" s="7"/>
    </row>
    <row r="296" spans="1:3" x14ac:dyDescent="0.3">
      <c r="A296" s="10"/>
      <c r="B296" s="10"/>
      <c r="C296" s="10"/>
    </row>
    <row r="297" spans="1:3" x14ac:dyDescent="0.3">
      <c r="A297" s="7"/>
      <c r="B297" s="7"/>
      <c r="C297" s="7"/>
    </row>
    <row r="298" spans="1:3" x14ac:dyDescent="0.3">
      <c r="A298" s="10"/>
      <c r="B298" s="10"/>
      <c r="C298" s="10"/>
    </row>
    <row r="299" spans="1:3" x14ac:dyDescent="0.3">
      <c r="A299" s="7"/>
      <c r="B299" s="7"/>
      <c r="C299" s="7"/>
    </row>
    <row r="300" spans="1:3" x14ac:dyDescent="0.3">
      <c r="A300" s="10"/>
      <c r="B300" s="10"/>
      <c r="C300" s="10"/>
    </row>
    <row r="301" spans="1:3" x14ac:dyDescent="0.3">
      <c r="A301" s="7"/>
      <c r="B301" s="7"/>
      <c r="C301" s="7"/>
    </row>
    <row r="302" spans="1:3" x14ac:dyDescent="0.3">
      <c r="A302" s="10"/>
      <c r="B302" s="10"/>
      <c r="C302" s="10"/>
    </row>
    <row r="303" spans="1:3" x14ac:dyDescent="0.3">
      <c r="A303" s="7"/>
      <c r="B303" s="7"/>
      <c r="C303" s="7"/>
    </row>
    <row r="304" spans="1:3" x14ac:dyDescent="0.3">
      <c r="A304" s="10"/>
      <c r="B304" s="10"/>
      <c r="C304" s="10"/>
    </row>
    <row r="305" spans="1:3" x14ac:dyDescent="0.3">
      <c r="A305" s="7"/>
      <c r="B305" s="7"/>
      <c r="C305" s="7"/>
    </row>
    <row r="306" spans="1:3" x14ac:dyDescent="0.3">
      <c r="A306" s="10"/>
      <c r="B306" s="10"/>
      <c r="C306" s="10"/>
    </row>
    <row r="307" spans="1:3" x14ac:dyDescent="0.3">
      <c r="A307" s="7"/>
      <c r="B307" s="7"/>
      <c r="C307" s="7"/>
    </row>
    <row r="308" spans="1:3" x14ac:dyDescent="0.3">
      <c r="A308" s="10"/>
      <c r="B308" s="10"/>
      <c r="C308" s="10"/>
    </row>
    <row r="309" spans="1:3" x14ac:dyDescent="0.3">
      <c r="A309" s="7"/>
      <c r="B309" s="7"/>
      <c r="C309" s="7"/>
    </row>
    <row r="310" spans="1:3" x14ac:dyDescent="0.3">
      <c r="A310" s="10"/>
      <c r="B310" s="10"/>
      <c r="C310" s="10"/>
    </row>
    <row r="311" spans="1:3" x14ac:dyDescent="0.3">
      <c r="A311" s="7"/>
      <c r="B311" s="7"/>
      <c r="C311" s="7"/>
    </row>
    <row r="312" spans="1:3" x14ac:dyDescent="0.3">
      <c r="A312" s="10"/>
      <c r="B312" s="10"/>
      <c r="C312" s="10"/>
    </row>
    <row r="313" spans="1:3" x14ac:dyDescent="0.3">
      <c r="A313" s="7"/>
      <c r="B313" s="7"/>
      <c r="C313" s="7"/>
    </row>
    <row r="314" spans="1:3" x14ac:dyDescent="0.3">
      <c r="A314" s="10"/>
      <c r="B314" s="10"/>
      <c r="C314" s="10"/>
    </row>
    <row r="315" spans="1:3" x14ac:dyDescent="0.3">
      <c r="A315" s="7"/>
      <c r="B315" s="7"/>
      <c r="C315" s="7"/>
    </row>
    <row r="316" spans="1:3" x14ac:dyDescent="0.3">
      <c r="A316" s="10"/>
      <c r="B316" s="10"/>
      <c r="C316" s="10"/>
    </row>
    <row r="317" spans="1:3" x14ac:dyDescent="0.3">
      <c r="A317" s="7"/>
      <c r="B317" s="7"/>
      <c r="C317" s="7"/>
    </row>
    <row r="318" spans="1:3" x14ac:dyDescent="0.3">
      <c r="A318" s="10"/>
      <c r="B318" s="10"/>
      <c r="C318" s="10"/>
    </row>
    <row r="319" spans="1:3" x14ac:dyDescent="0.3">
      <c r="A319" s="7"/>
      <c r="B319" s="7"/>
      <c r="C319" s="7"/>
    </row>
    <row r="320" spans="1:3" x14ac:dyDescent="0.3">
      <c r="A320" s="10"/>
      <c r="B320" s="10"/>
      <c r="C320" s="10"/>
    </row>
    <row r="321" spans="1:3" x14ac:dyDescent="0.3">
      <c r="A321" s="7"/>
      <c r="B321" s="7"/>
      <c r="C321" s="7"/>
    </row>
    <row r="322" spans="1:3" x14ac:dyDescent="0.3">
      <c r="A322" s="10"/>
      <c r="B322" s="10"/>
      <c r="C322" s="10"/>
    </row>
    <row r="323" spans="1:3" x14ac:dyDescent="0.3">
      <c r="A323" s="7"/>
      <c r="B323" s="7"/>
      <c r="C323" s="7"/>
    </row>
    <row r="324" spans="1:3" x14ac:dyDescent="0.3">
      <c r="A324" s="10"/>
      <c r="B324" s="10"/>
      <c r="C324" s="10"/>
    </row>
    <row r="325" spans="1:3" x14ac:dyDescent="0.3">
      <c r="A325" s="7"/>
      <c r="B325" s="7"/>
      <c r="C325" s="7"/>
    </row>
    <row r="326" spans="1:3" x14ac:dyDescent="0.3">
      <c r="A326" s="10"/>
      <c r="B326" s="10"/>
      <c r="C326" s="10"/>
    </row>
    <row r="327" spans="1:3" x14ac:dyDescent="0.3">
      <c r="A327" s="7"/>
      <c r="B327" s="7"/>
      <c r="C327" s="7"/>
    </row>
    <row r="328" spans="1:3" x14ac:dyDescent="0.3">
      <c r="A328" s="10"/>
      <c r="B328" s="10"/>
      <c r="C328" s="10"/>
    </row>
    <row r="329" spans="1:3" x14ac:dyDescent="0.3">
      <c r="A329" s="7"/>
      <c r="B329" s="7"/>
      <c r="C329" s="7"/>
    </row>
    <row r="330" spans="1:3" x14ac:dyDescent="0.3">
      <c r="A330" s="10"/>
      <c r="B330" s="10"/>
      <c r="C330" s="10"/>
    </row>
    <row r="331" spans="1:3" x14ac:dyDescent="0.3">
      <c r="A331" s="7"/>
      <c r="B331" s="7"/>
      <c r="C331" s="7"/>
    </row>
    <row r="332" spans="1:3" x14ac:dyDescent="0.3">
      <c r="A332" s="10"/>
      <c r="B332" s="10"/>
      <c r="C332" s="10"/>
    </row>
    <row r="333" spans="1:3" x14ac:dyDescent="0.3">
      <c r="A333" s="7"/>
      <c r="B333" s="7"/>
      <c r="C333" s="7"/>
    </row>
    <row r="334" spans="1:3" x14ac:dyDescent="0.3">
      <c r="A334" s="10"/>
      <c r="B334" s="10"/>
      <c r="C334" s="10"/>
    </row>
    <row r="335" spans="1:3" x14ac:dyDescent="0.3">
      <c r="A335" s="7"/>
      <c r="B335" s="7"/>
      <c r="C335" s="7"/>
    </row>
    <row r="336" spans="1:3" x14ac:dyDescent="0.3">
      <c r="A336" s="10"/>
      <c r="B336" s="10"/>
      <c r="C336" s="10"/>
    </row>
    <row r="337" spans="1:3" x14ac:dyDescent="0.3">
      <c r="A337" s="7"/>
      <c r="B337" s="7"/>
      <c r="C337" s="7"/>
    </row>
    <row r="338" spans="1:3" x14ac:dyDescent="0.3">
      <c r="A338" s="10"/>
      <c r="B338" s="10"/>
      <c r="C338" s="10"/>
    </row>
    <row r="339" spans="1:3" x14ac:dyDescent="0.3">
      <c r="A339" s="7"/>
      <c r="B339" s="7"/>
      <c r="C339" s="7"/>
    </row>
    <row r="340" spans="1:3" x14ac:dyDescent="0.3">
      <c r="A340" s="10"/>
      <c r="B340" s="10"/>
      <c r="C340" s="10"/>
    </row>
    <row r="341" spans="1:3" x14ac:dyDescent="0.3">
      <c r="A341" s="7"/>
      <c r="B341" s="7"/>
      <c r="C341" s="7"/>
    </row>
    <row r="342" spans="1:3" x14ac:dyDescent="0.3">
      <c r="A342" s="10"/>
      <c r="B342" s="10"/>
      <c r="C342" s="10"/>
    </row>
    <row r="343" spans="1:3" x14ac:dyDescent="0.3">
      <c r="A343" s="7"/>
      <c r="B343" s="7"/>
      <c r="C343" s="7"/>
    </row>
    <row r="344" spans="1:3" x14ac:dyDescent="0.3">
      <c r="A344" s="10"/>
      <c r="B344" s="10"/>
      <c r="C344" s="10"/>
    </row>
    <row r="345" spans="1:3" x14ac:dyDescent="0.3">
      <c r="A345" s="7"/>
      <c r="B345" s="7"/>
      <c r="C345" s="7"/>
    </row>
    <row r="346" spans="1:3" x14ac:dyDescent="0.3">
      <c r="A346" s="10"/>
      <c r="B346" s="10"/>
      <c r="C346" s="10"/>
    </row>
    <row r="347" spans="1:3" x14ac:dyDescent="0.3">
      <c r="A347" s="7"/>
      <c r="B347" s="7"/>
      <c r="C347" s="7"/>
    </row>
    <row r="348" spans="1:3" x14ac:dyDescent="0.3">
      <c r="A348" s="10"/>
      <c r="B348" s="10"/>
      <c r="C348" s="10"/>
    </row>
    <row r="349" spans="1:3" x14ac:dyDescent="0.3">
      <c r="A349" s="7"/>
      <c r="B349" s="7"/>
      <c r="C349" s="7"/>
    </row>
    <row r="350" spans="1:3" x14ac:dyDescent="0.3">
      <c r="A350" s="10"/>
      <c r="B350" s="10"/>
      <c r="C350" s="10"/>
    </row>
    <row r="351" spans="1:3" x14ac:dyDescent="0.3">
      <c r="A351" s="7"/>
      <c r="B351" s="7"/>
      <c r="C351" s="7"/>
    </row>
    <row r="352" spans="1:3" x14ac:dyDescent="0.3">
      <c r="A352" s="10"/>
      <c r="B352" s="10"/>
      <c r="C352" s="10"/>
    </row>
    <row r="353" spans="1:3" x14ac:dyDescent="0.3">
      <c r="A353" s="7"/>
      <c r="B353" s="7"/>
      <c r="C353" s="7"/>
    </row>
    <row r="354" spans="1:3" x14ac:dyDescent="0.3">
      <c r="A354" s="10"/>
      <c r="B354" s="10"/>
      <c r="C354" s="10"/>
    </row>
    <row r="355" spans="1:3" x14ac:dyDescent="0.3">
      <c r="A355" s="7"/>
      <c r="B355" s="7"/>
      <c r="C355" s="7"/>
    </row>
    <row r="356" spans="1:3" x14ac:dyDescent="0.3">
      <c r="A356" s="10"/>
      <c r="B356" s="10"/>
      <c r="C356" s="10"/>
    </row>
    <row r="357" spans="1:3" x14ac:dyDescent="0.3">
      <c r="A357" s="7"/>
      <c r="B357" s="7"/>
      <c r="C357" s="7"/>
    </row>
    <row r="358" spans="1:3" x14ac:dyDescent="0.3">
      <c r="A358" s="10"/>
      <c r="B358" s="10"/>
      <c r="C358" s="10"/>
    </row>
    <row r="359" spans="1:3" x14ac:dyDescent="0.3">
      <c r="A359" s="7"/>
      <c r="B359" s="7"/>
      <c r="C359" s="7"/>
    </row>
    <row r="360" spans="1:3" x14ac:dyDescent="0.3">
      <c r="A360" s="10"/>
      <c r="B360" s="10"/>
      <c r="C360" s="10"/>
    </row>
    <row r="361" spans="1:3" x14ac:dyDescent="0.3">
      <c r="A361" s="7"/>
      <c r="B361" s="7"/>
      <c r="C361" s="7"/>
    </row>
    <row r="362" spans="1:3" x14ac:dyDescent="0.3">
      <c r="A362" s="10"/>
      <c r="B362" s="10"/>
      <c r="C362" s="10"/>
    </row>
    <row r="363" spans="1:3" x14ac:dyDescent="0.3">
      <c r="A363" s="7"/>
      <c r="B363" s="7"/>
      <c r="C363" s="7"/>
    </row>
    <row r="364" spans="1:3" x14ac:dyDescent="0.3">
      <c r="A364" s="10"/>
      <c r="B364" s="10"/>
      <c r="C364" s="10"/>
    </row>
    <row r="365" spans="1:3" x14ac:dyDescent="0.3">
      <c r="A365" s="7"/>
      <c r="B365" s="7"/>
      <c r="C365" s="7"/>
    </row>
    <row r="366" spans="1:3" x14ac:dyDescent="0.3">
      <c r="A366" s="10"/>
      <c r="B366" s="10"/>
      <c r="C366" s="10"/>
    </row>
    <row r="367" spans="1:3" x14ac:dyDescent="0.3">
      <c r="A367" s="7"/>
      <c r="B367" s="7"/>
      <c r="C367" s="7"/>
    </row>
    <row r="368" spans="1:3" x14ac:dyDescent="0.3">
      <c r="A368" s="10"/>
      <c r="B368" s="10"/>
      <c r="C368" s="10"/>
    </row>
    <row r="369" spans="1:3" x14ac:dyDescent="0.3">
      <c r="A369" s="7"/>
      <c r="B369" s="7"/>
      <c r="C369" s="7"/>
    </row>
    <row r="370" spans="1:3" x14ac:dyDescent="0.3">
      <c r="A370" s="10"/>
      <c r="B370" s="10"/>
      <c r="C370" s="10"/>
    </row>
    <row r="371" spans="1:3" x14ac:dyDescent="0.3">
      <c r="A371" s="7"/>
      <c r="B371" s="7"/>
      <c r="C371" s="7"/>
    </row>
    <row r="372" spans="1:3" x14ac:dyDescent="0.3">
      <c r="A372" s="10"/>
      <c r="B372" s="10"/>
      <c r="C372" s="10"/>
    </row>
    <row r="373" spans="1:3" x14ac:dyDescent="0.3">
      <c r="A373" s="10"/>
      <c r="B373" s="10"/>
      <c r="C373" s="10"/>
    </row>
    <row r="374" spans="1:3" x14ac:dyDescent="0.3">
      <c r="A374" s="7"/>
      <c r="B374" s="7"/>
      <c r="C374" s="7"/>
    </row>
    <row r="375" spans="1:3" x14ac:dyDescent="0.3">
      <c r="A375" s="10"/>
      <c r="B375" s="10"/>
      <c r="C375" s="10"/>
    </row>
    <row r="376" spans="1:3" x14ac:dyDescent="0.3">
      <c r="A376" s="7"/>
      <c r="B376" s="7"/>
      <c r="C376" s="7"/>
    </row>
    <row r="377" spans="1:3" x14ac:dyDescent="0.3">
      <c r="A377" s="10"/>
      <c r="B377" s="10"/>
      <c r="C377" s="10"/>
    </row>
    <row r="378" spans="1:3" x14ac:dyDescent="0.3">
      <c r="A378" s="7"/>
      <c r="B378" s="7"/>
      <c r="C378" s="7"/>
    </row>
    <row r="379" spans="1:3" x14ac:dyDescent="0.3">
      <c r="A379" s="10"/>
      <c r="B379" s="10"/>
      <c r="C379" s="10"/>
    </row>
    <row r="380" spans="1:3" x14ac:dyDescent="0.3">
      <c r="A380" s="7"/>
      <c r="B380" s="7"/>
      <c r="C380" s="7"/>
    </row>
    <row r="381" spans="1:3" x14ac:dyDescent="0.3">
      <c r="A381" s="10"/>
      <c r="B381" s="10"/>
      <c r="C381" s="10"/>
    </row>
    <row r="382" spans="1:3" x14ac:dyDescent="0.3">
      <c r="A382" s="7"/>
      <c r="B382" s="7"/>
      <c r="C382" s="7"/>
    </row>
    <row r="383" spans="1:3" x14ac:dyDescent="0.3">
      <c r="A383" s="10"/>
      <c r="B383" s="10"/>
      <c r="C383" s="10"/>
    </row>
    <row r="384" spans="1:3" x14ac:dyDescent="0.3">
      <c r="A384" s="7"/>
      <c r="B384" s="7"/>
      <c r="C384" s="7"/>
    </row>
    <row r="385" spans="1:3" x14ac:dyDescent="0.3">
      <c r="A385" s="10"/>
      <c r="B385" s="10"/>
      <c r="C385" s="10"/>
    </row>
    <row r="386" spans="1:3" x14ac:dyDescent="0.3">
      <c r="A386" s="7"/>
      <c r="B386" s="7"/>
      <c r="C386" s="7"/>
    </row>
    <row r="387" spans="1:3" x14ac:dyDescent="0.3">
      <c r="A387" s="10"/>
      <c r="B387" s="10"/>
      <c r="C387" s="10"/>
    </row>
    <row r="388" spans="1:3" x14ac:dyDescent="0.3">
      <c r="A388" s="10"/>
      <c r="B388" s="10"/>
      <c r="C388" s="10"/>
    </row>
    <row r="389" spans="1:3" x14ac:dyDescent="0.3">
      <c r="A389" s="7"/>
      <c r="B389" s="7"/>
      <c r="C389" s="7"/>
    </row>
    <row r="390" spans="1:3" x14ac:dyDescent="0.3">
      <c r="A390" s="10"/>
      <c r="B390" s="10"/>
      <c r="C390" s="10"/>
    </row>
    <row r="391" spans="1:3" x14ac:dyDescent="0.3">
      <c r="A391" s="7"/>
      <c r="B391" s="7"/>
      <c r="C391" s="7"/>
    </row>
    <row r="392" spans="1:3" x14ac:dyDescent="0.3">
      <c r="A392" s="10"/>
      <c r="B392" s="10"/>
      <c r="C392" s="10"/>
    </row>
    <row r="393" spans="1:3" x14ac:dyDescent="0.3">
      <c r="A393" s="7"/>
      <c r="B393" s="7"/>
      <c r="C393" s="7"/>
    </row>
    <row r="394" spans="1:3" x14ac:dyDescent="0.3">
      <c r="A394" s="7"/>
      <c r="B394" s="7"/>
      <c r="C394" s="7"/>
    </row>
    <row r="395" spans="1:3" x14ac:dyDescent="0.3">
      <c r="A395" s="10"/>
      <c r="B395" s="10"/>
      <c r="C395" s="10"/>
    </row>
    <row r="396" spans="1:3" x14ac:dyDescent="0.3">
      <c r="A396" s="7"/>
      <c r="B396" s="7"/>
      <c r="C396" s="7"/>
    </row>
    <row r="397" spans="1:3" x14ac:dyDescent="0.3">
      <c r="A397" s="10"/>
      <c r="B397" s="10"/>
      <c r="C397" s="10"/>
    </row>
    <row r="398" spans="1:3" x14ac:dyDescent="0.3">
      <c r="A398" s="7"/>
      <c r="B398" s="7"/>
      <c r="C398" s="7"/>
    </row>
    <row r="399" spans="1:3" x14ac:dyDescent="0.3">
      <c r="A399" s="10"/>
      <c r="B399" s="10"/>
      <c r="C399" s="10"/>
    </row>
    <row r="400" spans="1:3" x14ac:dyDescent="0.3">
      <c r="A400" s="7"/>
      <c r="B400" s="7"/>
      <c r="C400" s="7"/>
    </row>
    <row r="401" spans="1:3" x14ac:dyDescent="0.3">
      <c r="A401" s="10"/>
      <c r="B401" s="10"/>
      <c r="C401" s="10"/>
    </row>
    <row r="402" spans="1:3" x14ac:dyDescent="0.3">
      <c r="A402" s="7"/>
      <c r="B402" s="7"/>
      <c r="C402" s="7"/>
    </row>
    <row r="403" spans="1:3" x14ac:dyDescent="0.3">
      <c r="A403" s="10"/>
      <c r="B403" s="10"/>
      <c r="C403" s="10"/>
    </row>
    <row r="404" spans="1:3" x14ac:dyDescent="0.3">
      <c r="A404" s="7"/>
      <c r="B404" s="7"/>
      <c r="C404" s="7"/>
    </row>
    <row r="405" spans="1:3" x14ac:dyDescent="0.3">
      <c r="A405" s="10"/>
      <c r="B405" s="10"/>
      <c r="C405" s="10"/>
    </row>
    <row r="406" spans="1:3" x14ac:dyDescent="0.3">
      <c r="A406" s="7"/>
      <c r="B406" s="7"/>
      <c r="C406" s="7"/>
    </row>
    <row r="407" spans="1:3" x14ac:dyDescent="0.3">
      <c r="A407" s="10"/>
      <c r="B407" s="10"/>
      <c r="C407" s="10"/>
    </row>
    <row r="408" spans="1:3" x14ac:dyDescent="0.3">
      <c r="A408" s="7"/>
      <c r="B408" s="7"/>
      <c r="C408" s="7"/>
    </row>
    <row r="409" spans="1:3" x14ac:dyDescent="0.3">
      <c r="A409" s="10"/>
      <c r="B409" s="10"/>
      <c r="C409" s="10"/>
    </row>
    <row r="410" spans="1:3" x14ac:dyDescent="0.3">
      <c r="A410" s="7"/>
      <c r="B410" s="7"/>
      <c r="C410" s="7"/>
    </row>
    <row r="411" spans="1:3" x14ac:dyDescent="0.3">
      <c r="A411" s="10"/>
      <c r="B411" s="10"/>
      <c r="C411" s="10"/>
    </row>
    <row r="412" spans="1:3" x14ac:dyDescent="0.3">
      <c r="A412" s="7"/>
      <c r="B412" s="7"/>
      <c r="C412" s="7"/>
    </row>
    <row r="413" spans="1:3" x14ac:dyDescent="0.3">
      <c r="A413" s="10"/>
      <c r="B413" s="10"/>
      <c r="C413" s="10"/>
    </row>
    <row r="414" spans="1:3" x14ac:dyDescent="0.3">
      <c r="A414" s="7"/>
      <c r="B414" s="7"/>
      <c r="C414" s="7"/>
    </row>
    <row r="415" spans="1:3" x14ac:dyDescent="0.3">
      <c r="A415" s="10"/>
      <c r="B415" s="10"/>
      <c r="C415" s="10"/>
    </row>
    <row r="416" spans="1:3" x14ac:dyDescent="0.3">
      <c r="A416" s="7"/>
      <c r="B416" s="7"/>
      <c r="C416" s="7"/>
    </row>
    <row r="417" spans="1:3" x14ac:dyDescent="0.3">
      <c r="A417" s="10"/>
      <c r="B417" s="10"/>
      <c r="C417" s="10"/>
    </row>
    <row r="418" spans="1:3" x14ac:dyDescent="0.3">
      <c r="A418" s="7"/>
      <c r="B418" s="7"/>
      <c r="C418" s="7"/>
    </row>
    <row r="419" spans="1:3" x14ac:dyDescent="0.3">
      <c r="A419" s="10"/>
      <c r="B419" s="10"/>
      <c r="C419" s="10"/>
    </row>
    <row r="420" spans="1:3" x14ac:dyDescent="0.3">
      <c r="A420" s="7"/>
      <c r="B420" s="7"/>
      <c r="C420" s="7"/>
    </row>
    <row r="421" spans="1:3" x14ac:dyDescent="0.3">
      <c r="A421" s="10"/>
      <c r="B421" s="10"/>
      <c r="C421" s="10"/>
    </row>
    <row r="422" spans="1:3" x14ac:dyDescent="0.3">
      <c r="A422" s="7"/>
      <c r="B422" s="7"/>
      <c r="C422" s="7"/>
    </row>
    <row r="423" spans="1:3" x14ac:dyDescent="0.3">
      <c r="A423" s="10"/>
      <c r="B423" s="10"/>
      <c r="C423" s="10"/>
    </row>
    <row r="424" spans="1:3" x14ac:dyDescent="0.3">
      <c r="A424" s="7"/>
      <c r="B424" s="7"/>
      <c r="C424" s="7"/>
    </row>
    <row r="425" spans="1:3" x14ac:dyDescent="0.3">
      <c r="A425" s="10"/>
      <c r="B425" s="10"/>
      <c r="C425" s="10"/>
    </row>
    <row r="426" spans="1:3" x14ac:dyDescent="0.3">
      <c r="A426" s="7"/>
      <c r="B426" s="7"/>
      <c r="C426" s="7"/>
    </row>
    <row r="427" spans="1:3" x14ac:dyDescent="0.3">
      <c r="A427" s="10"/>
      <c r="B427" s="10"/>
      <c r="C427" s="10"/>
    </row>
    <row r="428" spans="1:3" x14ac:dyDescent="0.3">
      <c r="A428" s="7"/>
      <c r="B428" s="7"/>
      <c r="C428" s="7"/>
    </row>
    <row r="429" spans="1:3" x14ac:dyDescent="0.3">
      <c r="A429" s="10"/>
      <c r="B429" s="10"/>
      <c r="C429" s="10"/>
    </row>
    <row r="430" spans="1:3" x14ac:dyDescent="0.3">
      <c r="A430" s="7"/>
      <c r="B430" s="7"/>
      <c r="C430" s="7"/>
    </row>
    <row r="431" spans="1:3" x14ac:dyDescent="0.3">
      <c r="A431" s="10"/>
      <c r="B431" s="10"/>
      <c r="C431" s="10"/>
    </row>
    <row r="432" spans="1:3" x14ac:dyDescent="0.3">
      <c r="A432" s="7"/>
      <c r="B432" s="7"/>
      <c r="C432" s="7"/>
    </row>
    <row r="433" spans="1:3" x14ac:dyDescent="0.3">
      <c r="A433" s="10"/>
      <c r="B433" s="10"/>
      <c r="C433" s="10"/>
    </row>
    <row r="434" spans="1:3" x14ac:dyDescent="0.3">
      <c r="A434" s="7"/>
      <c r="B434" s="7"/>
      <c r="C434" s="7"/>
    </row>
    <row r="435" spans="1:3" x14ac:dyDescent="0.3">
      <c r="A435" s="10"/>
      <c r="B435" s="10"/>
      <c r="C435" s="10"/>
    </row>
    <row r="436" spans="1:3" x14ac:dyDescent="0.3">
      <c r="A436" s="7"/>
      <c r="B436" s="7"/>
      <c r="C436" s="7"/>
    </row>
    <row r="437" spans="1:3" x14ac:dyDescent="0.3">
      <c r="A437" s="10"/>
      <c r="B437" s="10"/>
      <c r="C437" s="10"/>
    </row>
    <row r="438" spans="1:3" x14ac:dyDescent="0.3">
      <c r="A438" s="7"/>
      <c r="B438" s="7"/>
      <c r="C438" s="7"/>
    </row>
    <row r="439" spans="1:3" x14ac:dyDescent="0.3">
      <c r="A439" s="10"/>
      <c r="B439" s="10"/>
      <c r="C439" s="10"/>
    </row>
    <row r="440" spans="1:3" x14ac:dyDescent="0.3">
      <c r="A440" s="7"/>
      <c r="B440" s="7"/>
      <c r="C440" s="7"/>
    </row>
    <row r="441" spans="1:3" x14ac:dyDescent="0.3">
      <c r="A441" s="10"/>
      <c r="B441" s="10"/>
      <c r="C441" s="10"/>
    </row>
    <row r="442" spans="1:3" x14ac:dyDescent="0.3">
      <c r="A442" s="7"/>
      <c r="B442" s="7"/>
      <c r="C442" s="7"/>
    </row>
    <row r="443" spans="1:3" x14ac:dyDescent="0.3">
      <c r="A443" s="10"/>
      <c r="B443" s="10"/>
      <c r="C443" s="10"/>
    </row>
    <row r="444" spans="1:3" x14ac:dyDescent="0.3">
      <c r="A444" s="7"/>
      <c r="B444" s="7"/>
      <c r="C444" s="7"/>
    </row>
    <row r="445" spans="1:3" x14ac:dyDescent="0.3">
      <c r="A445" s="10"/>
      <c r="B445" s="10"/>
      <c r="C445" s="10"/>
    </row>
    <row r="446" spans="1:3" x14ac:dyDescent="0.3">
      <c r="A446" s="7"/>
      <c r="B446" s="7"/>
      <c r="C446" s="7"/>
    </row>
    <row r="447" spans="1:3" x14ac:dyDescent="0.3">
      <c r="A447" s="10"/>
      <c r="B447" s="10"/>
      <c r="C447" s="10"/>
    </row>
    <row r="448" spans="1:3" x14ac:dyDescent="0.3">
      <c r="A448" s="7"/>
      <c r="B448" s="7"/>
      <c r="C448" s="7"/>
    </row>
    <row r="449" spans="1:3" x14ac:dyDescent="0.3">
      <c r="A449" s="10"/>
      <c r="B449" s="10"/>
      <c r="C449" s="10"/>
    </row>
    <row r="450" spans="1:3" x14ac:dyDescent="0.3">
      <c r="A450" s="10"/>
      <c r="B450" s="10"/>
      <c r="C450" s="10"/>
    </row>
    <row r="451" spans="1:3" x14ac:dyDescent="0.3">
      <c r="A451" s="7"/>
      <c r="B451" s="7"/>
      <c r="C451" s="7"/>
    </row>
    <row r="452" spans="1:3" x14ac:dyDescent="0.3">
      <c r="A452" s="10"/>
      <c r="B452" s="10"/>
      <c r="C452" s="10"/>
    </row>
    <row r="453" spans="1:3" x14ac:dyDescent="0.3">
      <c r="A453" s="7"/>
      <c r="B453" s="7"/>
      <c r="C453" s="7"/>
    </row>
    <row r="454" spans="1:3" x14ac:dyDescent="0.3">
      <c r="A454" s="10"/>
      <c r="B454" s="10"/>
      <c r="C454" s="10"/>
    </row>
    <row r="455" spans="1:3" x14ac:dyDescent="0.3">
      <c r="A455" s="7"/>
      <c r="B455" s="7"/>
      <c r="C455" s="7"/>
    </row>
    <row r="456" spans="1:3" x14ac:dyDescent="0.3">
      <c r="A456" s="10"/>
      <c r="B456" s="10"/>
      <c r="C456" s="10"/>
    </row>
    <row r="457" spans="1:3" x14ac:dyDescent="0.3">
      <c r="A457" s="7"/>
      <c r="B457" s="7"/>
      <c r="C457" s="7"/>
    </row>
    <row r="458" spans="1:3" x14ac:dyDescent="0.3">
      <c r="A458" s="10"/>
      <c r="B458" s="10"/>
      <c r="C458" s="10"/>
    </row>
    <row r="459" spans="1:3" x14ac:dyDescent="0.3">
      <c r="A459" s="7"/>
      <c r="B459" s="7"/>
      <c r="C459" s="7"/>
    </row>
    <row r="460" spans="1:3" x14ac:dyDescent="0.3">
      <c r="A460" s="10"/>
      <c r="B460" s="10"/>
      <c r="C460" s="10"/>
    </row>
    <row r="461" spans="1:3" x14ac:dyDescent="0.3">
      <c r="A461" s="7"/>
      <c r="B461" s="7"/>
      <c r="C461" s="7"/>
    </row>
    <row r="462" spans="1:3" x14ac:dyDescent="0.3">
      <c r="A462" s="10"/>
      <c r="B462" s="10"/>
      <c r="C462" s="10"/>
    </row>
    <row r="463" spans="1:3" x14ac:dyDescent="0.3">
      <c r="A463" s="7"/>
      <c r="B463" s="7"/>
      <c r="C463" s="7"/>
    </row>
    <row r="464" spans="1:3" x14ac:dyDescent="0.3">
      <c r="A464" s="10"/>
      <c r="B464" s="10"/>
      <c r="C464" s="10"/>
    </row>
    <row r="465" spans="1:3" x14ac:dyDescent="0.3">
      <c r="A465" s="7"/>
      <c r="B465" s="7"/>
      <c r="C465" s="7"/>
    </row>
    <row r="466" spans="1:3" x14ac:dyDescent="0.3">
      <c r="A466" s="10"/>
      <c r="B466" s="10"/>
      <c r="C466" s="10"/>
    </row>
    <row r="467" spans="1:3" x14ac:dyDescent="0.3">
      <c r="A467" s="7"/>
      <c r="B467" s="7"/>
      <c r="C467" s="7"/>
    </row>
    <row r="468" spans="1:3" x14ac:dyDescent="0.3">
      <c r="A468" s="10"/>
      <c r="B468" s="10"/>
      <c r="C468" s="10"/>
    </row>
    <row r="469" spans="1:3" x14ac:dyDescent="0.3">
      <c r="A469" s="7"/>
      <c r="B469" s="7"/>
      <c r="C469" s="7"/>
    </row>
    <row r="470" spans="1:3" x14ac:dyDescent="0.3">
      <c r="A470" s="10"/>
      <c r="B470" s="10"/>
      <c r="C470" s="10"/>
    </row>
    <row r="471" spans="1:3" x14ac:dyDescent="0.3">
      <c r="A471" s="7"/>
      <c r="B471" s="7"/>
      <c r="C471" s="7"/>
    </row>
    <row r="472" spans="1:3" x14ac:dyDescent="0.3">
      <c r="A472" s="10"/>
      <c r="B472" s="10"/>
      <c r="C472" s="10"/>
    </row>
    <row r="473" spans="1:3" x14ac:dyDescent="0.3">
      <c r="A473" s="7"/>
      <c r="B473" s="7"/>
      <c r="C473" s="7"/>
    </row>
    <row r="474" spans="1:3" x14ac:dyDescent="0.3">
      <c r="A474" s="10"/>
      <c r="B474" s="10"/>
      <c r="C474" s="10"/>
    </row>
    <row r="475" spans="1:3" x14ac:dyDescent="0.3">
      <c r="A475" s="7"/>
      <c r="B475" s="7"/>
      <c r="C475" s="7"/>
    </row>
    <row r="476" spans="1:3" x14ac:dyDescent="0.3">
      <c r="A476" s="10"/>
      <c r="B476" s="10"/>
      <c r="C476" s="10"/>
    </row>
    <row r="477" spans="1:3" x14ac:dyDescent="0.3">
      <c r="A477" s="7"/>
      <c r="B477" s="7"/>
      <c r="C477" s="7"/>
    </row>
    <row r="478" spans="1:3" x14ac:dyDescent="0.3">
      <c r="A478" s="10"/>
      <c r="B478" s="10"/>
      <c r="C478" s="10"/>
    </row>
    <row r="479" spans="1:3" x14ac:dyDescent="0.3">
      <c r="A479" s="7"/>
      <c r="B479" s="7"/>
      <c r="C479" s="7"/>
    </row>
    <row r="480" spans="1:3" x14ac:dyDescent="0.3">
      <c r="A480" s="10"/>
      <c r="B480" s="10"/>
      <c r="C480" s="10"/>
    </row>
    <row r="481" spans="1:3" x14ac:dyDescent="0.3">
      <c r="A481" s="7"/>
      <c r="B481" s="7"/>
      <c r="C481" s="7"/>
    </row>
    <row r="482" spans="1:3" x14ac:dyDescent="0.3">
      <c r="A482" s="10"/>
      <c r="B482" s="10"/>
      <c r="C482" s="10"/>
    </row>
    <row r="483" spans="1:3" x14ac:dyDescent="0.3">
      <c r="A483" s="7"/>
      <c r="B483" s="7"/>
      <c r="C483" s="7"/>
    </row>
    <row r="484" spans="1:3" x14ac:dyDescent="0.3">
      <c r="A484" s="10"/>
      <c r="B484" s="10"/>
      <c r="C484" s="10"/>
    </row>
    <row r="485" spans="1:3" x14ac:dyDescent="0.3">
      <c r="A485" s="7"/>
      <c r="B485" s="7"/>
      <c r="C485" s="7"/>
    </row>
    <row r="486" spans="1:3" x14ac:dyDescent="0.3">
      <c r="A486" s="7"/>
      <c r="B486" s="7"/>
      <c r="C486" s="7"/>
    </row>
    <row r="487" spans="1:3" x14ac:dyDescent="0.3">
      <c r="A487" s="7"/>
      <c r="B487" s="7"/>
      <c r="C487" s="7"/>
    </row>
    <row r="488" spans="1:3" x14ac:dyDescent="0.3">
      <c r="A488" s="10"/>
      <c r="B488" s="10"/>
      <c r="C488" s="10"/>
    </row>
    <row r="489" spans="1:3" x14ac:dyDescent="0.3">
      <c r="A489" s="7"/>
      <c r="B489" s="7"/>
      <c r="C489" s="7"/>
    </row>
    <row r="490" spans="1:3" x14ac:dyDescent="0.3">
      <c r="A490" s="10"/>
      <c r="B490" s="10"/>
      <c r="C490" s="10"/>
    </row>
    <row r="491" spans="1:3" x14ac:dyDescent="0.3">
      <c r="A491" s="7"/>
      <c r="B491" s="7"/>
      <c r="C491" s="7"/>
    </row>
    <row r="492" spans="1:3" x14ac:dyDescent="0.3">
      <c r="A492" s="10"/>
      <c r="B492" s="10"/>
      <c r="C492" s="10"/>
    </row>
    <row r="493" spans="1:3" x14ac:dyDescent="0.3">
      <c r="A493" s="7"/>
      <c r="B493" s="7"/>
      <c r="C493" s="7"/>
    </row>
    <row r="494" spans="1:3" x14ac:dyDescent="0.3">
      <c r="A494" s="10"/>
      <c r="B494" s="10"/>
      <c r="C494" s="10"/>
    </row>
    <row r="495" spans="1:3" x14ac:dyDescent="0.3">
      <c r="A495" s="7"/>
      <c r="B495" s="7"/>
      <c r="C495" s="7"/>
    </row>
    <row r="496" spans="1:3" x14ac:dyDescent="0.3">
      <c r="A496" s="10"/>
      <c r="B496" s="10"/>
      <c r="C496" s="10"/>
    </row>
    <row r="497" spans="1:3" x14ac:dyDescent="0.3">
      <c r="A497" s="7"/>
      <c r="B497" s="7"/>
      <c r="C497" s="7"/>
    </row>
    <row r="498" spans="1:3" x14ac:dyDescent="0.3">
      <c r="A498" s="10"/>
      <c r="B498" s="10"/>
      <c r="C498" s="10"/>
    </row>
    <row r="499" spans="1:3" x14ac:dyDescent="0.3">
      <c r="A499" s="7"/>
      <c r="B499" s="7"/>
      <c r="C499" s="7"/>
    </row>
    <row r="500" spans="1:3" x14ac:dyDescent="0.3">
      <c r="A500" s="10"/>
      <c r="B500" s="10"/>
      <c r="C500" s="10"/>
    </row>
    <row r="501" spans="1:3" x14ac:dyDescent="0.3">
      <c r="A501" s="7"/>
      <c r="B501" s="7"/>
      <c r="C501" s="7"/>
    </row>
    <row r="502" spans="1:3" x14ac:dyDescent="0.3">
      <c r="A502" s="10"/>
      <c r="B502" s="10"/>
      <c r="C502" s="10"/>
    </row>
    <row r="503" spans="1:3" x14ac:dyDescent="0.3">
      <c r="A503" s="7"/>
      <c r="B503" s="7"/>
      <c r="C503" s="7"/>
    </row>
    <row r="504" spans="1:3" x14ac:dyDescent="0.3">
      <c r="A504" s="10"/>
      <c r="B504" s="10"/>
      <c r="C504" s="10"/>
    </row>
    <row r="505" spans="1:3" x14ac:dyDescent="0.3">
      <c r="A505" s="7"/>
      <c r="B505" s="7"/>
      <c r="C505" s="7"/>
    </row>
    <row r="506" spans="1:3" x14ac:dyDescent="0.3">
      <c r="A506" s="10"/>
      <c r="B506" s="10"/>
      <c r="C506" s="10"/>
    </row>
    <row r="507" spans="1:3" x14ac:dyDescent="0.3">
      <c r="A507" s="7"/>
      <c r="B507" s="7"/>
      <c r="C507" s="7"/>
    </row>
    <row r="508" spans="1:3" x14ac:dyDescent="0.3">
      <c r="A508" s="10"/>
      <c r="B508" s="10"/>
      <c r="C508" s="10"/>
    </row>
    <row r="509" spans="1:3" x14ac:dyDescent="0.3">
      <c r="A509" s="7"/>
      <c r="B509" s="7"/>
      <c r="C509" s="7"/>
    </row>
    <row r="510" spans="1:3" x14ac:dyDescent="0.3">
      <c r="A510" s="10"/>
      <c r="B510" s="10"/>
      <c r="C510" s="10"/>
    </row>
    <row r="511" spans="1:3" x14ac:dyDescent="0.3">
      <c r="A511" s="7"/>
      <c r="B511" s="7"/>
      <c r="C511" s="7"/>
    </row>
    <row r="512" spans="1:3" x14ac:dyDescent="0.3">
      <c r="A512" s="10"/>
      <c r="B512" s="10"/>
      <c r="C512" s="10"/>
    </row>
    <row r="513" spans="1:3" x14ac:dyDescent="0.3">
      <c r="A513" s="10"/>
      <c r="B513" s="10"/>
      <c r="C513" s="10"/>
    </row>
    <row r="514" spans="1:3" x14ac:dyDescent="0.3">
      <c r="A514" s="7"/>
      <c r="B514" s="7"/>
      <c r="C514" s="7"/>
    </row>
    <row r="515" spans="1:3" x14ac:dyDescent="0.3">
      <c r="A515" s="10"/>
      <c r="B515" s="10"/>
      <c r="C515" s="10"/>
    </row>
    <row r="516" spans="1:3" x14ac:dyDescent="0.3">
      <c r="A516" s="7"/>
      <c r="B516" s="7"/>
      <c r="C516" s="7"/>
    </row>
    <row r="517" spans="1:3" x14ac:dyDescent="0.3">
      <c r="A517" s="10"/>
      <c r="B517" s="10"/>
      <c r="C517" s="10"/>
    </row>
    <row r="518" spans="1:3" x14ac:dyDescent="0.3">
      <c r="A518" s="7"/>
      <c r="B518" s="7"/>
      <c r="C518" s="7"/>
    </row>
    <row r="519" spans="1:3" x14ac:dyDescent="0.3">
      <c r="A519" s="10"/>
      <c r="B519" s="10"/>
      <c r="C519" s="10"/>
    </row>
    <row r="520" spans="1:3" x14ac:dyDescent="0.3">
      <c r="A520" s="7"/>
      <c r="B520" s="7"/>
      <c r="C520" s="7"/>
    </row>
    <row r="521" spans="1:3" x14ac:dyDescent="0.3">
      <c r="A521" s="10"/>
      <c r="B521" s="10"/>
      <c r="C521" s="10"/>
    </row>
    <row r="522" spans="1:3" x14ac:dyDescent="0.3">
      <c r="A522" s="7"/>
      <c r="B522" s="7"/>
      <c r="C522" s="7"/>
    </row>
    <row r="523" spans="1:3" x14ac:dyDescent="0.3">
      <c r="A523" s="10"/>
      <c r="B523" s="10"/>
      <c r="C523" s="10"/>
    </row>
    <row r="524" spans="1:3" x14ac:dyDescent="0.3">
      <c r="A524" s="7"/>
      <c r="B524" s="7"/>
      <c r="C524" s="7"/>
    </row>
    <row r="525" spans="1:3" x14ac:dyDescent="0.3">
      <c r="A525" s="10"/>
      <c r="B525" s="10"/>
      <c r="C525" s="10"/>
    </row>
    <row r="526" spans="1:3" x14ac:dyDescent="0.3">
      <c r="A526" s="7"/>
      <c r="B526" s="7"/>
      <c r="C526" s="7"/>
    </row>
    <row r="527" spans="1:3" x14ac:dyDescent="0.3">
      <c r="A527" s="10"/>
      <c r="B527" s="10"/>
      <c r="C527" s="10"/>
    </row>
    <row r="528" spans="1:3" x14ac:dyDescent="0.3">
      <c r="A528" s="7"/>
      <c r="B528" s="7"/>
      <c r="C528" s="7"/>
    </row>
    <row r="529" spans="1:3" x14ac:dyDescent="0.3">
      <c r="A529" s="10"/>
      <c r="B529" s="10"/>
      <c r="C529" s="10"/>
    </row>
    <row r="530" spans="1:3" x14ac:dyDescent="0.3">
      <c r="A530" s="7"/>
      <c r="B530" s="7"/>
      <c r="C530" s="7"/>
    </row>
    <row r="531" spans="1:3" x14ac:dyDescent="0.3">
      <c r="A531" s="10"/>
      <c r="B531" s="10"/>
      <c r="C531" s="10"/>
    </row>
    <row r="532" spans="1:3" x14ac:dyDescent="0.3">
      <c r="A532" s="7"/>
      <c r="B532" s="7"/>
      <c r="C532" s="7"/>
    </row>
    <row r="533" spans="1:3" x14ac:dyDescent="0.3">
      <c r="A533" s="10"/>
      <c r="B533" s="10"/>
      <c r="C533" s="10"/>
    </row>
    <row r="534" spans="1:3" x14ac:dyDescent="0.3">
      <c r="A534" s="7"/>
      <c r="B534" s="7"/>
      <c r="C534" s="7"/>
    </row>
    <row r="535" spans="1:3" x14ac:dyDescent="0.3">
      <c r="A535" s="10"/>
      <c r="B535" s="10"/>
      <c r="C535" s="10"/>
    </row>
    <row r="536" spans="1:3" x14ac:dyDescent="0.3">
      <c r="A536" s="7"/>
      <c r="B536" s="7"/>
      <c r="C536" s="7"/>
    </row>
    <row r="537" spans="1:3" x14ac:dyDescent="0.3">
      <c r="A537" s="10"/>
      <c r="B537" s="10"/>
      <c r="C537" s="10"/>
    </row>
    <row r="538" spans="1:3" x14ac:dyDescent="0.3">
      <c r="A538" s="7"/>
      <c r="B538" s="7"/>
      <c r="C538" s="7"/>
    </row>
    <row r="539" spans="1:3" x14ac:dyDescent="0.3">
      <c r="A539" s="10"/>
      <c r="B539" s="10"/>
      <c r="C539" s="10"/>
    </row>
    <row r="540" spans="1:3" x14ac:dyDescent="0.3">
      <c r="A540" s="7"/>
      <c r="B540" s="7"/>
      <c r="C540" s="7"/>
    </row>
    <row r="541" spans="1:3" x14ac:dyDescent="0.3">
      <c r="A541" s="10"/>
      <c r="B541" s="10"/>
      <c r="C541" s="10"/>
    </row>
    <row r="542" spans="1:3" x14ac:dyDescent="0.3">
      <c r="A542" s="7"/>
      <c r="B542" s="7"/>
      <c r="C542" s="7"/>
    </row>
    <row r="543" spans="1:3" x14ac:dyDescent="0.3">
      <c r="A543" s="10"/>
      <c r="B543" s="10"/>
      <c r="C543" s="10"/>
    </row>
    <row r="544" spans="1:3" x14ac:dyDescent="0.3">
      <c r="A544" s="7"/>
      <c r="B544" s="7"/>
      <c r="C544" s="7"/>
    </row>
    <row r="545" spans="1:3" x14ac:dyDescent="0.3">
      <c r="A545" s="10"/>
      <c r="B545" s="10"/>
      <c r="C545" s="10"/>
    </row>
    <row r="546" spans="1:3" x14ac:dyDescent="0.3">
      <c r="A546" s="7"/>
      <c r="B546" s="7"/>
      <c r="C546" s="7"/>
    </row>
    <row r="547" spans="1:3" x14ac:dyDescent="0.3">
      <c r="A547" s="10"/>
      <c r="B547" s="10"/>
      <c r="C547" s="10"/>
    </row>
    <row r="548" spans="1:3" x14ac:dyDescent="0.3">
      <c r="A548" s="7"/>
      <c r="B548" s="7"/>
      <c r="C548" s="7"/>
    </row>
    <row r="549" spans="1:3" x14ac:dyDescent="0.3">
      <c r="A549" s="10"/>
      <c r="B549" s="10"/>
      <c r="C549" s="10"/>
    </row>
    <row r="550" spans="1:3" x14ac:dyDescent="0.3">
      <c r="A550" s="7"/>
      <c r="B550" s="7"/>
      <c r="C550" s="7"/>
    </row>
    <row r="551" spans="1:3" x14ac:dyDescent="0.3">
      <c r="A551" s="10"/>
      <c r="B551" s="10"/>
      <c r="C551" s="10"/>
    </row>
    <row r="552" spans="1:3" x14ac:dyDescent="0.3">
      <c r="A552" s="7"/>
      <c r="B552" s="7"/>
      <c r="C552" s="7"/>
    </row>
    <row r="553" spans="1:3" x14ac:dyDescent="0.3">
      <c r="A553" s="10"/>
      <c r="B553" s="10"/>
      <c r="C553" s="10"/>
    </row>
    <row r="554" spans="1:3" x14ac:dyDescent="0.3">
      <c r="A554" s="7"/>
      <c r="B554" s="7"/>
      <c r="C554" s="7"/>
    </row>
    <row r="555" spans="1:3" x14ac:dyDescent="0.3">
      <c r="A555" s="10"/>
      <c r="B555" s="10"/>
      <c r="C555" s="10"/>
    </row>
    <row r="556" spans="1:3" x14ac:dyDescent="0.3">
      <c r="A556" s="7"/>
      <c r="B556" s="7"/>
      <c r="C556" s="7"/>
    </row>
    <row r="557" spans="1:3" x14ac:dyDescent="0.3">
      <c r="A557" s="10"/>
      <c r="B557" s="10"/>
      <c r="C557" s="10"/>
    </row>
    <row r="558" spans="1:3" x14ac:dyDescent="0.3">
      <c r="A558" s="7"/>
      <c r="B558" s="7"/>
      <c r="C558" s="7"/>
    </row>
    <row r="559" spans="1:3" x14ac:dyDescent="0.3">
      <c r="A559" s="10"/>
      <c r="B559" s="10"/>
      <c r="C559" s="10"/>
    </row>
    <row r="560" spans="1:3" x14ac:dyDescent="0.3">
      <c r="A560" s="7"/>
      <c r="B560" s="7"/>
      <c r="C560" s="7"/>
    </row>
    <row r="561" spans="1:3" x14ac:dyDescent="0.3">
      <c r="A561" s="10"/>
      <c r="B561" s="10"/>
      <c r="C561" s="10"/>
    </row>
    <row r="562" spans="1:3" x14ac:dyDescent="0.3">
      <c r="A562" s="7"/>
      <c r="B562" s="7"/>
      <c r="C562" s="7"/>
    </row>
    <row r="563" spans="1:3" x14ac:dyDescent="0.3">
      <c r="A563" s="10"/>
      <c r="B563" s="10"/>
      <c r="C563" s="10"/>
    </row>
    <row r="564" spans="1:3" x14ac:dyDescent="0.3">
      <c r="A564" s="7"/>
      <c r="B564" s="7"/>
      <c r="C564" s="7"/>
    </row>
    <row r="565" spans="1:3" x14ac:dyDescent="0.3">
      <c r="A565" s="10"/>
      <c r="B565" s="10"/>
      <c r="C565" s="10"/>
    </row>
    <row r="566" spans="1:3" x14ac:dyDescent="0.3">
      <c r="A566" s="7"/>
      <c r="B566" s="7"/>
      <c r="C566" s="7"/>
    </row>
    <row r="567" spans="1:3" x14ac:dyDescent="0.3">
      <c r="A567" s="10"/>
      <c r="B567" s="10"/>
      <c r="C567" s="10"/>
    </row>
    <row r="568" spans="1:3" x14ac:dyDescent="0.3">
      <c r="A568" s="7"/>
      <c r="B568" s="7"/>
      <c r="C568" s="7"/>
    </row>
    <row r="569" spans="1:3" x14ac:dyDescent="0.3">
      <c r="A569" s="10"/>
      <c r="B569" s="10"/>
      <c r="C569" s="10"/>
    </row>
    <row r="570" spans="1:3" x14ac:dyDescent="0.3">
      <c r="A570" s="7"/>
      <c r="B570" s="7"/>
      <c r="C570" s="7"/>
    </row>
    <row r="571" spans="1:3" x14ac:dyDescent="0.3">
      <c r="A571" s="10"/>
      <c r="B571" s="10"/>
      <c r="C571" s="10"/>
    </row>
    <row r="572" spans="1:3" x14ac:dyDescent="0.3">
      <c r="A572" s="7"/>
      <c r="B572" s="7"/>
      <c r="C572" s="7"/>
    </row>
    <row r="573" spans="1:3" x14ac:dyDescent="0.3">
      <c r="A573" s="10"/>
      <c r="B573" s="10"/>
      <c r="C573" s="10"/>
    </row>
    <row r="574" spans="1:3" x14ac:dyDescent="0.3">
      <c r="A574" s="7"/>
      <c r="B574" s="7"/>
      <c r="C574" s="7"/>
    </row>
    <row r="575" spans="1:3" x14ac:dyDescent="0.3">
      <c r="A575" s="10"/>
      <c r="B575" s="10"/>
      <c r="C575" s="10"/>
    </row>
    <row r="576" spans="1:3" x14ac:dyDescent="0.3">
      <c r="A576" s="7"/>
      <c r="B576" s="7"/>
      <c r="C576" s="7"/>
    </row>
    <row r="577" spans="1:3" x14ac:dyDescent="0.3">
      <c r="A577" s="10"/>
      <c r="B577" s="10"/>
      <c r="C577" s="10"/>
    </row>
    <row r="578" spans="1:3" x14ac:dyDescent="0.3">
      <c r="A578" s="7"/>
      <c r="B578" s="7"/>
      <c r="C578" s="7"/>
    </row>
    <row r="579" spans="1:3" x14ac:dyDescent="0.3">
      <c r="A579" s="10"/>
      <c r="B579" s="10"/>
      <c r="C579" s="10"/>
    </row>
    <row r="580" spans="1:3" x14ac:dyDescent="0.3">
      <c r="A580" s="7"/>
      <c r="B580" s="7"/>
      <c r="C580" s="7"/>
    </row>
    <row r="581" spans="1:3" x14ac:dyDescent="0.3">
      <c r="A581" s="10"/>
      <c r="B581" s="10"/>
      <c r="C581" s="10"/>
    </row>
    <row r="582" spans="1:3" x14ac:dyDescent="0.3">
      <c r="A582" s="7"/>
      <c r="B582" s="7"/>
      <c r="C582" s="7"/>
    </row>
    <row r="583" spans="1:3" x14ac:dyDescent="0.3">
      <c r="A583" s="10"/>
      <c r="B583" s="10"/>
      <c r="C583" s="10"/>
    </row>
    <row r="584" spans="1:3" x14ac:dyDescent="0.3">
      <c r="A584" s="7"/>
      <c r="B584" s="7"/>
      <c r="C584" s="7"/>
    </row>
    <row r="585" spans="1:3" x14ac:dyDescent="0.3">
      <c r="A585" s="10"/>
      <c r="B585" s="10"/>
      <c r="C585" s="10"/>
    </row>
    <row r="586" spans="1:3" x14ac:dyDescent="0.3">
      <c r="A586" s="7"/>
      <c r="B586" s="7"/>
      <c r="C586" s="7"/>
    </row>
    <row r="587" spans="1:3" x14ac:dyDescent="0.3">
      <c r="A587" s="10"/>
      <c r="B587" s="10"/>
      <c r="C587" s="10"/>
    </row>
    <row r="588" spans="1:3" x14ac:dyDescent="0.3">
      <c r="A588" s="7"/>
      <c r="B588" s="7"/>
      <c r="C588" s="7"/>
    </row>
    <row r="589" spans="1:3" x14ac:dyDescent="0.3">
      <c r="A589" s="10"/>
      <c r="B589" s="10"/>
      <c r="C589" s="10"/>
    </row>
    <row r="590" spans="1:3" x14ac:dyDescent="0.3">
      <c r="A590" s="7"/>
      <c r="B590" s="7"/>
      <c r="C590" s="7"/>
    </row>
    <row r="591" spans="1:3" x14ac:dyDescent="0.3">
      <c r="A591" s="10"/>
      <c r="B591" s="10"/>
      <c r="C591" s="10"/>
    </row>
    <row r="592" spans="1:3" x14ac:dyDescent="0.3">
      <c r="A592" s="7"/>
      <c r="B592" s="7"/>
      <c r="C592" s="7"/>
    </row>
    <row r="593" spans="1:3" x14ac:dyDescent="0.3">
      <c r="A593" s="7"/>
      <c r="B593" s="7"/>
      <c r="C593" s="7"/>
    </row>
    <row r="594" spans="1:3" x14ac:dyDescent="0.3">
      <c r="A594" s="10"/>
      <c r="B594" s="10"/>
      <c r="C594" s="10"/>
    </row>
    <row r="595" spans="1:3" x14ac:dyDescent="0.3">
      <c r="A595" s="7"/>
      <c r="B595" s="7"/>
      <c r="C595" s="7"/>
    </row>
    <row r="596" spans="1:3" x14ac:dyDescent="0.3">
      <c r="A596" s="10"/>
      <c r="B596" s="10"/>
      <c r="C596" s="10"/>
    </row>
    <row r="597" spans="1:3" x14ac:dyDescent="0.3">
      <c r="A597" s="7"/>
      <c r="B597" s="7"/>
      <c r="C597" s="7"/>
    </row>
    <row r="598" spans="1:3" x14ac:dyDescent="0.3">
      <c r="A598" s="10"/>
      <c r="B598" s="10"/>
      <c r="C598" s="10"/>
    </row>
    <row r="599" spans="1:3" x14ac:dyDescent="0.3">
      <c r="A599" s="7"/>
      <c r="B599" s="7"/>
      <c r="C599" s="7"/>
    </row>
    <row r="600" spans="1:3" x14ac:dyDescent="0.3">
      <c r="A600" s="10"/>
      <c r="B600" s="10"/>
      <c r="C600" s="10"/>
    </row>
    <row r="601" spans="1:3" x14ac:dyDescent="0.3">
      <c r="A601" s="7"/>
      <c r="B601" s="7"/>
      <c r="C601" s="7"/>
    </row>
    <row r="602" spans="1:3" x14ac:dyDescent="0.3">
      <c r="A602" s="7"/>
      <c r="B602" s="7"/>
      <c r="C602" s="7"/>
    </row>
    <row r="603" spans="1:3" x14ac:dyDescent="0.3">
      <c r="A603" s="10"/>
      <c r="B603" s="10"/>
      <c r="C603" s="10"/>
    </row>
    <row r="604" spans="1:3" x14ac:dyDescent="0.3">
      <c r="A604" s="7"/>
      <c r="B604" s="7"/>
      <c r="C604" s="7"/>
    </row>
    <row r="605" spans="1:3" x14ac:dyDescent="0.3">
      <c r="A605" s="10"/>
      <c r="B605" s="10"/>
      <c r="C605" s="10"/>
    </row>
    <row r="606" spans="1:3" x14ac:dyDescent="0.3">
      <c r="A606" s="7"/>
      <c r="B606" s="7"/>
      <c r="C606" s="7"/>
    </row>
    <row r="607" spans="1:3" x14ac:dyDescent="0.3">
      <c r="A607" s="10"/>
      <c r="B607" s="10"/>
      <c r="C607" s="10"/>
    </row>
    <row r="608" spans="1:3" x14ac:dyDescent="0.3">
      <c r="A608" s="7"/>
      <c r="B608" s="7"/>
      <c r="C608" s="7"/>
    </row>
    <row r="609" spans="1:3" x14ac:dyDescent="0.3">
      <c r="A609" s="10"/>
      <c r="B609" s="10"/>
      <c r="C609" s="10"/>
    </row>
    <row r="610" spans="1:3" x14ac:dyDescent="0.3">
      <c r="A610" s="7"/>
      <c r="B610" s="7"/>
      <c r="C610" s="7"/>
    </row>
    <row r="611" spans="1:3" x14ac:dyDescent="0.3">
      <c r="A611" s="10"/>
      <c r="B611" s="10"/>
      <c r="C611" s="10"/>
    </row>
    <row r="612" spans="1:3" x14ac:dyDescent="0.3">
      <c r="A612" s="7"/>
      <c r="B612" s="7"/>
      <c r="C612" s="7"/>
    </row>
    <row r="613" spans="1:3" x14ac:dyDescent="0.3">
      <c r="A613" s="10"/>
      <c r="B613" s="10"/>
      <c r="C613" s="10"/>
    </row>
    <row r="614" spans="1:3" x14ac:dyDescent="0.3">
      <c r="A614" s="7"/>
      <c r="B614" s="7"/>
      <c r="C614" s="7"/>
    </row>
    <row r="615" spans="1:3" x14ac:dyDescent="0.3">
      <c r="A615" s="10"/>
      <c r="B615" s="10"/>
      <c r="C615" s="10"/>
    </row>
    <row r="616" spans="1:3" x14ac:dyDescent="0.3">
      <c r="A616" s="7"/>
      <c r="B616" s="7"/>
      <c r="C616" s="7"/>
    </row>
    <row r="617" spans="1:3" x14ac:dyDescent="0.3">
      <c r="A617" s="10"/>
      <c r="B617" s="10"/>
      <c r="C617" s="10"/>
    </row>
    <row r="618" spans="1:3" x14ac:dyDescent="0.3">
      <c r="A618" s="7"/>
      <c r="B618" s="7"/>
      <c r="C618" s="7"/>
    </row>
    <row r="619" spans="1:3" x14ac:dyDescent="0.3">
      <c r="A619" s="7"/>
      <c r="B619" s="7"/>
      <c r="C619" s="7"/>
    </row>
    <row r="620" spans="1:3" x14ac:dyDescent="0.3">
      <c r="A620" s="10"/>
      <c r="B620" s="10"/>
      <c r="C620" s="10"/>
    </row>
    <row r="621" spans="1:3" x14ac:dyDescent="0.3">
      <c r="A621" s="7"/>
      <c r="B621" s="7"/>
      <c r="C621" s="7"/>
    </row>
    <row r="622" spans="1:3" x14ac:dyDescent="0.3">
      <c r="A622" s="10"/>
      <c r="B622" s="10"/>
      <c r="C622" s="10"/>
    </row>
    <row r="623" spans="1:3" x14ac:dyDescent="0.3">
      <c r="A623" s="7"/>
      <c r="B623" s="7"/>
      <c r="C623" s="7"/>
    </row>
    <row r="624" spans="1:3" x14ac:dyDescent="0.3">
      <c r="A624" s="10"/>
      <c r="B624" s="10"/>
      <c r="C624" s="10"/>
    </row>
    <row r="625" spans="1:3" x14ac:dyDescent="0.3">
      <c r="A625" s="7"/>
      <c r="B625" s="7"/>
      <c r="C625" s="7"/>
    </row>
    <row r="626" spans="1:3" x14ac:dyDescent="0.3">
      <c r="A626" s="10"/>
      <c r="B626" s="10"/>
      <c r="C626" s="10"/>
    </row>
    <row r="627" spans="1:3" x14ac:dyDescent="0.3">
      <c r="A627" s="7"/>
      <c r="B627" s="7"/>
      <c r="C627" s="7"/>
    </row>
    <row r="628" spans="1:3" x14ac:dyDescent="0.3">
      <c r="A628" s="10"/>
      <c r="B628" s="10"/>
      <c r="C628" s="10"/>
    </row>
    <row r="629" spans="1:3" x14ac:dyDescent="0.3">
      <c r="A629" s="7"/>
      <c r="B629" s="7"/>
      <c r="C629" s="7"/>
    </row>
    <row r="630" spans="1:3" x14ac:dyDescent="0.3">
      <c r="A630" s="10"/>
      <c r="B630" s="10"/>
      <c r="C630" s="10"/>
    </row>
    <row r="631" spans="1:3" x14ac:dyDescent="0.3">
      <c r="A631" s="7"/>
      <c r="B631" s="7"/>
      <c r="C631" s="7"/>
    </row>
    <row r="632" spans="1:3" x14ac:dyDescent="0.3">
      <c r="A632" s="10"/>
      <c r="B632" s="10"/>
      <c r="C632" s="10"/>
    </row>
    <row r="633" spans="1:3" x14ac:dyDescent="0.3">
      <c r="A633" s="7"/>
      <c r="B633" s="7"/>
      <c r="C633" s="7"/>
    </row>
    <row r="634" spans="1:3" x14ac:dyDescent="0.3">
      <c r="A634" s="10"/>
      <c r="B634" s="10"/>
      <c r="C634" s="10"/>
    </row>
    <row r="635" spans="1:3" x14ac:dyDescent="0.3">
      <c r="A635" s="7"/>
      <c r="B635" s="7"/>
      <c r="C635" s="7"/>
    </row>
    <row r="636" spans="1:3" x14ac:dyDescent="0.3">
      <c r="A636" s="10"/>
      <c r="B636" s="10"/>
      <c r="C636" s="10"/>
    </row>
    <row r="637" spans="1:3" x14ac:dyDescent="0.3">
      <c r="A637" s="7"/>
      <c r="B637" s="7"/>
      <c r="C637" s="7"/>
    </row>
    <row r="638" spans="1:3" x14ac:dyDescent="0.3">
      <c r="A638" s="10"/>
      <c r="B638" s="10"/>
      <c r="C638" s="10"/>
    </row>
    <row r="639" spans="1:3" x14ac:dyDescent="0.3">
      <c r="A639" s="7"/>
      <c r="B639" s="7"/>
      <c r="C639" s="7"/>
    </row>
    <row r="640" spans="1:3" x14ac:dyDescent="0.3">
      <c r="A640" s="10"/>
      <c r="B640" s="10"/>
      <c r="C640" s="10"/>
    </row>
    <row r="641" spans="1:3" x14ac:dyDescent="0.3">
      <c r="A641" s="7"/>
      <c r="B641" s="7"/>
      <c r="C641" s="7"/>
    </row>
    <row r="642" spans="1:3" x14ac:dyDescent="0.3">
      <c r="A642" s="10"/>
      <c r="B642" s="10"/>
      <c r="C642" s="10"/>
    </row>
    <row r="643" spans="1:3" x14ac:dyDescent="0.3">
      <c r="A643" s="7"/>
      <c r="B643" s="7"/>
      <c r="C643" s="7"/>
    </row>
    <row r="644" spans="1:3" x14ac:dyDescent="0.3">
      <c r="A644" s="10"/>
      <c r="B644" s="10"/>
      <c r="C644" s="10"/>
    </row>
    <row r="645" spans="1:3" x14ac:dyDescent="0.3">
      <c r="A645" s="7"/>
      <c r="B645" s="7"/>
      <c r="C645" s="7"/>
    </row>
    <row r="646" spans="1:3" x14ac:dyDescent="0.3">
      <c r="A646" s="10"/>
      <c r="B646" s="10"/>
      <c r="C646" s="10"/>
    </row>
    <row r="647" spans="1:3" x14ac:dyDescent="0.3">
      <c r="A647" s="7"/>
      <c r="B647" s="7"/>
      <c r="C647" s="7"/>
    </row>
    <row r="648" spans="1:3" x14ac:dyDescent="0.3">
      <c r="A648" s="10"/>
      <c r="B648" s="10"/>
      <c r="C648" s="10"/>
    </row>
    <row r="649" spans="1:3" x14ac:dyDescent="0.3">
      <c r="A649" s="7"/>
      <c r="B649" s="7"/>
      <c r="C649" s="7"/>
    </row>
    <row r="650" spans="1:3" x14ac:dyDescent="0.3">
      <c r="A650" s="10"/>
      <c r="B650" s="10"/>
      <c r="C650" s="10"/>
    </row>
    <row r="651" spans="1:3" x14ac:dyDescent="0.3">
      <c r="A651" s="7"/>
      <c r="B651" s="7"/>
      <c r="C651" s="7"/>
    </row>
    <row r="652" spans="1:3" x14ac:dyDescent="0.3">
      <c r="A652" s="10"/>
      <c r="B652" s="10"/>
      <c r="C652" s="10"/>
    </row>
    <row r="653" spans="1:3" x14ac:dyDescent="0.3">
      <c r="A653" s="7"/>
      <c r="B653" s="7"/>
      <c r="C653" s="7"/>
    </row>
    <row r="654" spans="1:3" x14ac:dyDescent="0.3">
      <c r="A654" s="10"/>
      <c r="B654" s="10"/>
      <c r="C654" s="10"/>
    </row>
    <row r="655" spans="1:3" x14ac:dyDescent="0.3">
      <c r="A655" s="7"/>
      <c r="B655" s="7"/>
      <c r="C655" s="7"/>
    </row>
    <row r="656" spans="1:3" x14ac:dyDescent="0.3">
      <c r="A656" s="10"/>
      <c r="B656" s="10"/>
      <c r="C656" s="10"/>
    </row>
    <row r="657" spans="1:3" x14ac:dyDescent="0.3">
      <c r="A657" s="7"/>
      <c r="B657" s="7"/>
      <c r="C657" s="7"/>
    </row>
    <row r="658" spans="1:3" x14ac:dyDescent="0.3">
      <c r="A658" s="10"/>
      <c r="B658" s="10"/>
      <c r="C658" s="10"/>
    </row>
    <row r="659" spans="1:3" x14ac:dyDescent="0.3">
      <c r="A659" s="7"/>
      <c r="B659" s="7"/>
      <c r="C659" s="7"/>
    </row>
    <row r="660" spans="1:3" x14ac:dyDescent="0.3">
      <c r="A660" s="10"/>
      <c r="B660" s="10"/>
      <c r="C660" s="10"/>
    </row>
    <row r="661" spans="1:3" x14ac:dyDescent="0.3">
      <c r="A661" s="7"/>
      <c r="B661" s="7"/>
      <c r="C661" s="7"/>
    </row>
    <row r="662" spans="1:3" x14ac:dyDescent="0.3">
      <c r="A662" s="10"/>
      <c r="B662" s="10"/>
      <c r="C662" s="10"/>
    </row>
    <row r="663" spans="1:3" x14ac:dyDescent="0.3">
      <c r="A663" s="7"/>
      <c r="B663" s="7"/>
      <c r="C663" s="7"/>
    </row>
    <row r="664" spans="1:3" x14ac:dyDescent="0.3">
      <c r="A664" s="10"/>
      <c r="B664" s="10"/>
      <c r="C664" s="10"/>
    </row>
    <row r="665" spans="1:3" x14ac:dyDescent="0.3">
      <c r="A665" s="7"/>
      <c r="B665" s="7"/>
      <c r="C665" s="7"/>
    </row>
    <row r="666" spans="1:3" x14ac:dyDescent="0.3">
      <c r="A666" s="10"/>
      <c r="B666" s="10"/>
      <c r="C666" s="10"/>
    </row>
    <row r="667" spans="1:3" x14ac:dyDescent="0.3">
      <c r="A667" s="7"/>
      <c r="B667" s="7"/>
      <c r="C667" s="7"/>
    </row>
    <row r="668" spans="1:3" x14ac:dyDescent="0.3">
      <c r="A668" s="10"/>
      <c r="B668" s="10"/>
      <c r="C668" s="10"/>
    </row>
    <row r="669" spans="1:3" x14ac:dyDescent="0.3">
      <c r="A669" s="7"/>
      <c r="B669" s="7"/>
      <c r="C669" s="7"/>
    </row>
    <row r="670" spans="1:3" x14ac:dyDescent="0.3">
      <c r="A670" s="10"/>
      <c r="B670" s="10"/>
      <c r="C670" s="10"/>
    </row>
    <row r="671" spans="1:3" x14ac:dyDescent="0.3">
      <c r="A671" s="7"/>
      <c r="B671" s="7"/>
      <c r="C671" s="7"/>
    </row>
    <row r="672" spans="1:3" x14ac:dyDescent="0.3">
      <c r="A672" s="10"/>
      <c r="B672" s="10"/>
      <c r="C672" s="10"/>
    </row>
    <row r="673" spans="1:3" x14ac:dyDescent="0.3">
      <c r="A673" s="7"/>
      <c r="B673" s="7"/>
      <c r="C673" s="7"/>
    </row>
    <row r="674" spans="1:3" x14ac:dyDescent="0.3">
      <c r="A674" s="10"/>
      <c r="B674" s="10"/>
      <c r="C674" s="10"/>
    </row>
    <row r="675" spans="1:3" x14ac:dyDescent="0.3">
      <c r="A675" s="7"/>
      <c r="B675" s="7"/>
      <c r="C675" s="7"/>
    </row>
    <row r="676" spans="1:3" x14ac:dyDescent="0.3">
      <c r="A676" s="10"/>
      <c r="B676" s="10"/>
      <c r="C676" s="10"/>
    </row>
    <row r="677" spans="1:3" x14ac:dyDescent="0.3">
      <c r="A677" s="7"/>
      <c r="B677" s="7"/>
      <c r="C677" s="7"/>
    </row>
    <row r="678" spans="1:3" x14ac:dyDescent="0.3">
      <c r="A678" s="10"/>
      <c r="B678" s="10"/>
      <c r="C678" s="10"/>
    </row>
    <row r="679" spans="1:3" x14ac:dyDescent="0.3">
      <c r="A679" s="7"/>
      <c r="B679" s="7"/>
      <c r="C679" s="7"/>
    </row>
    <row r="680" spans="1:3" x14ac:dyDescent="0.3">
      <c r="A680" s="10"/>
      <c r="B680" s="10"/>
      <c r="C680" s="10"/>
    </row>
    <row r="681" spans="1:3" x14ac:dyDescent="0.3">
      <c r="A681" s="7"/>
      <c r="B681" s="7"/>
      <c r="C681" s="7"/>
    </row>
    <row r="682" spans="1:3" x14ac:dyDescent="0.3">
      <c r="A682" s="10"/>
      <c r="B682" s="10"/>
      <c r="C682" s="10"/>
    </row>
    <row r="683" spans="1:3" x14ac:dyDescent="0.3">
      <c r="A683" s="7"/>
      <c r="B683" s="7"/>
      <c r="C683" s="7"/>
    </row>
    <row r="684" spans="1:3" x14ac:dyDescent="0.3">
      <c r="A684" s="10"/>
      <c r="B684" s="10"/>
      <c r="C684" s="10"/>
    </row>
    <row r="685" spans="1:3" x14ac:dyDescent="0.3">
      <c r="A685" s="7"/>
      <c r="B685" s="7"/>
      <c r="C685" s="7"/>
    </row>
    <row r="686" spans="1:3" x14ac:dyDescent="0.3">
      <c r="A686" s="10"/>
      <c r="B686" s="10"/>
      <c r="C686" s="10"/>
    </row>
    <row r="687" spans="1:3" x14ac:dyDescent="0.3">
      <c r="A687" s="7"/>
      <c r="B687" s="7"/>
      <c r="C687" s="7"/>
    </row>
    <row r="688" spans="1:3" x14ac:dyDescent="0.3">
      <c r="A688" s="10"/>
      <c r="B688" s="10"/>
      <c r="C688" s="10"/>
    </row>
    <row r="689" spans="1:3" x14ac:dyDescent="0.3">
      <c r="A689" s="7"/>
      <c r="B689" s="7"/>
      <c r="C689" s="7"/>
    </row>
    <row r="690" spans="1:3" x14ac:dyDescent="0.3">
      <c r="A690" s="10"/>
      <c r="B690" s="10"/>
      <c r="C690" s="10"/>
    </row>
    <row r="691" spans="1:3" x14ac:dyDescent="0.3">
      <c r="A691" s="7"/>
      <c r="B691" s="7"/>
      <c r="C691" s="7"/>
    </row>
    <row r="692" spans="1:3" x14ac:dyDescent="0.3">
      <c r="A692" s="10"/>
      <c r="B692" s="10"/>
      <c r="C692" s="10"/>
    </row>
    <row r="693" spans="1:3" x14ac:dyDescent="0.3">
      <c r="A693" s="7"/>
      <c r="B693" s="7"/>
      <c r="C693" s="7"/>
    </row>
    <row r="694" spans="1:3" x14ac:dyDescent="0.3">
      <c r="A694" s="10"/>
      <c r="B694" s="10"/>
      <c r="C694" s="10"/>
    </row>
    <row r="695" spans="1:3" x14ac:dyDescent="0.3">
      <c r="A695" s="7"/>
      <c r="B695" s="7"/>
      <c r="C695" s="7"/>
    </row>
    <row r="696" spans="1:3" x14ac:dyDescent="0.3">
      <c r="A696" s="10"/>
      <c r="B696" s="10"/>
      <c r="C696" s="10"/>
    </row>
    <row r="697" spans="1:3" x14ac:dyDescent="0.3">
      <c r="A697" s="7"/>
      <c r="B697" s="7"/>
      <c r="C697" s="7"/>
    </row>
    <row r="698" spans="1:3" x14ac:dyDescent="0.3">
      <c r="A698" s="10"/>
      <c r="B698" s="10"/>
      <c r="C698" s="10"/>
    </row>
    <row r="699" spans="1:3" x14ac:dyDescent="0.3">
      <c r="A699" s="10"/>
      <c r="B699" s="10"/>
      <c r="C699" s="10"/>
    </row>
    <row r="700" spans="1:3" x14ac:dyDescent="0.3">
      <c r="A700" s="7"/>
      <c r="B700" s="7"/>
      <c r="C700" s="7"/>
    </row>
    <row r="701" spans="1:3" x14ac:dyDescent="0.3">
      <c r="A701" s="10"/>
      <c r="B701" s="10"/>
      <c r="C701" s="10"/>
    </row>
    <row r="702" spans="1:3" x14ac:dyDescent="0.3">
      <c r="A702" s="7"/>
      <c r="B702" s="7"/>
      <c r="C702" s="7"/>
    </row>
    <row r="703" spans="1:3" x14ac:dyDescent="0.3">
      <c r="A703" s="10"/>
      <c r="B703" s="10"/>
      <c r="C703" s="10"/>
    </row>
    <row r="704" spans="1:3" x14ac:dyDescent="0.3">
      <c r="A704" s="7"/>
      <c r="B704" s="7"/>
      <c r="C704" s="7"/>
    </row>
    <row r="705" spans="1:3" x14ac:dyDescent="0.3">
      <c r="A705" s="10"/>
      <c r="B705" s="10"/>
      <c r="C705" s="10"/>
    </row>
    <row r="706" spans="1:3" x14ac:dyDescent="0.3">
      <c r="A706" s="7"/>
      <c r="B706" s="7"/>
      <c r="C706" s="7"/>
    </row>
    <row r="707" spans="1:3" x14ac:dyDescent="0.3">
      <c r="A707" s="10"/>
      <c r="B707" s="10"/>
      <c r="C707" s="10"/>
    </row>
    <row r="708" spans="1:3" x14ac:dyDescent="0.3">
      <c r="A708" s="7"/>
      <c r="B708" s="7"/>
      <c r="C708" s="7"/>
    </row>
    <row r="709" spans="1:3" x14ac:dyDescent="0.3">
      <c r="A709" s="10"/>
      <c r="B709" s="10"/>
      <c r="C709" s="10"/>
    </row>
    <row r="710" spans="1:3" x14ac:dyDescent="0.3">
      <c r="A710" s="7"/>
      <c r="B710" s="7"/>
      <c r="C710" s="7"/>
    </row>
    <row r="711" spans="1:3" x14ac:dyDescent="0.3">
      <c r="A711" s="10"/>
      <c r="B711" s="10"/>
      <c r="C711" s="10"/>
    </row>
    <row r="712" spans="1:3" x14ac:dyDescent="0.3">
      <c r="A712" s="7"/>
      <c r="B712" s="7"/>
      <c r="C712" s="7"/>
    </row>
    <row r="713" spans="1:3" x14ac:dyDescent="0.3">
      <c r="A713" s="10"/>
      <c r="B713" s="10"/>
      <c r="C713" s="10"/>
    </row>
    <row r="714" spans="1:3" x14ac:dyDescent="0.3">
      <c r="A714" s="7"/>
      <c r="B714" s="7"/>
      <c r="C714" s="7"/>
    </row>
    <row r="715" spans="1:3" x14ac:dyDescent="0.3">
      <c r="A715" s="10"/>
      <c r="B715" s="10"/>
      <c r="C715" s="10"/>
    </row>
    <row r="716" spans="1:3" x14ac:dyDescent="0.3">
      <c r="A716" s="7"/>
      <c r="B716" s="7"/>
      <c r="C716" s="7"/>
    </row>
    <row r="717" spans="1:3" x14ac:dyDescent="0.3">
      <c r="A717" s="10"/>
      <c r="B717" s="10"/>
      <c r="C717" s="10"/>
    </row>
    <row r="718" spans="1:3" x14ac:dyDescent="0.3">
      <c r="A718" s="7"/>
      <c r="B718" s="7"/>
      <c r="C718" s="7"/>
    </row>
    <row r="719" spans="1:3" x14ac:dyDescent="0.3">
      <c r="A719" s="10"/>
      <c r="B719" s="10"/>
      <c r="C719" s="10"/>
    </row>
    <row r="720" spans="1:3" x14ac:dyDescent="0.3">
      <c r="A720" s="7"/>
      <c r="B720" s="7"/>
      <c r="C720" s="7"/>
    </row>
    <row r="721" spans="1:3" x14ac:dyDescent="0.3">
      <c r="A721" s="10"/>
      <c r="B721" s="10"/>
      <c r="C721" s="10"/>
    </row>
    <row r="722" spans="1:3" x14ac:dyDescent="0.3">
      <c r="A722" s="7"/>
      <c r="B722" s="7"/>
      <c r="C722" s="7"/>
    </row>
    <row r="723" spans="1:3" x14ac:dyDescent="0.3">
      <c r="A723" s="10"/>
      <c r="B723" s="10"/>
      <c r="C723" s="10"/>
    </row>
    <row r="724" spans="1:3" x14ac:dyDescent="0.3">
      <c r="A724" s="7"/>
      <c r="B724" s="7"/>
      <c r="C724" s="7"/>
    </row>
    <row r="725" spans="1:3" x14ac:dyDescent="0.3">
      <c r="A725" s="10"/>
      <c r="B725" s="10"/>
      <c r="C725" s="10"/>
    </row>
    <row r="726" spans="1:3" x14ac:dyDescent="0.3">
      <c r="A726" s="7"/>
      <c r="B726" s="7"/>
      <c r="C726" s="7"/>
    </row>
    <row r="727" spans="1:3" x14ac:dyDescent="0.3">
      <c r="A727" s="10"/>
      <c r="B727" s="10"/>
      <c r="C727" s="10"/>
    </row>
    <row r="728" spans="1:3" x14ac:dyDescent="0.3">
      <c r="A728" s="7"/>
      <c r="B728" s="7"/>
      <c r="C728" s="7"/>
    </row>
    <row r="729" spans="1:3" x14ac:dyDescent="0.3">
      <c r="A729" s="10"/>
      <c r="B729" s="10"/>
      <c r="C729" s="10"/>
    </row>
    <row r="730" spans="1:3" x14ac:dyDescent="0.3">
      <c r="A730" s="7"/>
      <c r="B730" s="7"/>
      <c r="C730" s="7"/>
    </row>
    <row r="731" spans="1:3" x14ac:dyDescent="0.3">
      <c r="A731" s="7"/>
      <c r="B731" s="7"/>
      <c r="C731" s="7"/>
    </row>
    <row r="732" spans="1:3" x14ac:dyDescent="0.3">
      <c r="A732" s="10"/>
      <c r="B732" s="10"/>
      <c r="C732" s="10"/>
    </row>
    <row r="733" spans="1:3" x14ac:dyDescent="0.3">
      <c r="A733" s="7"/>
      <c r="B733" s="7"/>
      <c r="C733" s="7"/>
    </row>
    <row r="734" spans="1:3" x14ac:dyDescent="0.3">
      <c r="A734" s="10"/>
      <c r="B734" s="10"/>
      <c r="C734" s="10"/>
    </row>
    <row r="735" spans="1:3" x14ac:dyDescent="0.3">
      <c r="A735" s="7"/>
      <c r="B735" s="7"/>
      <c r="C735" s="7"/>
    </row>
    <row r="736" spans="1:3" x14ac:dyDescent="0.3">
      <c r="A736" s="10"/>
      <c r="B736" s="10"/>
      <c r="C736" s="10"/>
    </row>
    <row r="737" spans="1:3" x14ac:dyDescent="0.3">
      <c r="A737" s="7"/>
      <c r="B737" s="7"/>
      <c r="C737" s="7"/>
    </row>
    <row r="738" spans="1:3" x14ac:dyDescent="0.3">
      <c r="A738" s="10"/>
      <c r="B738" s="10"/>
      <c r="C738" s="10"/>
    </row>
    <row r="739" spans="1:3" x14ac:dyDescent="0.3">
      <c r="A739" s="7"/>
      <c r="B739" s="7"/>
      <c r="C739" s="7"/>
    </row>
    <row r="740" spans="1:3" x14ac:dyDescent="0.3">
      <c r="A740" s="10"/>
      <c r="B740" s="10"/>
      <c r="C740" s="10"/>
    </row>
    <row r="741" spans="1:3" x14ac:dyDescent="0.3">
      <c r="A741" s="7"/>
      <c r="B741" s="7"/>
      <c r="C741" s="7"/>
    </row>
    <row r="742" spans="1:3" x14ac:dyDescent="0.3">
      <c r="A742" s="10"/>
      <c r="B742" s="10"/>
      <c r="C742" s="10"/>
    </row>
    <row r="743" spans="1:3" x14ac:dyDescent="0.3">
      <c r="A743" s="7"/>
      <c r="B743" s="7"/>
      <c r="C743" s="7"/>
    </row>
    <row r="744" spans="1:3" x14ac:dyDescent="0.3">
      <c r="A744" s="10"/>
      <c r="B744" s="10"/>
      <c r="C744" s="10"/>
    </row>
    <row r="745" spans="1:3" x14ac:dyDescent="0.3">
      <c r="A745" s="7"/>
      <c r="B745" s="7"/>
      <c r="C745" s="7"/>
    </row>
    <row r="746" spans="1:3" x14ac:dyDescent="0.3">
      <c r="A746" s="10"/>
      <c r="B746" s="10"/>
      <c r="C746" s="10"/>
    </row>
    <row r="747" spans="1:3" x14ac:dyDescent="0.3">
      <c r="A747" s="7"/>
      <c r="B747" s="7"/>
      <c r="C747" s="7"/>
    </row>
    <row r="748" spans="1:3" x14ac:dyDescent="0.3">
      <c r="A748" s="10"/>
      <c r="B748" s="10"/>
      <c r="C748" s="10"/>
    </row>
    <row r="749" spans="1:3" x14ac:dyDescent="0.3">
      <c r="A749" s="7"/>
      <c r="B749" s="7"/>
      <c r="C749" s="7"/>
    </row>
    <row r="750" spans="1:3" x14ac:dyDescent="0.3">
      <c r="A750" s="10"/>
      <c r="B750" s="10"/>
      <c r="C750" s="10"/>
    </row>
    <row r="751" spans="1:3" x14ac:dyDescent="0.3">
      <c r="A751" s="10"/>
      <c r="B751" s="10"/>
      <c r="C751" s="10"/>
    </row>
    <row r="752" spans="1:3" x14ac:dyDescent="0.3">
      <c r="A752" s="7"/>
      <c r="B752" s="7"/>
      <c r="C752" s="7"/>
    </row>
    <row r="753" spans="1:3" x14ac:dyDescent="0.3">
      <c r="A753" s="10"/>
      <c r="B753" s="10"/>
      <c r="C753" s="10"/>
    </row>
    <row r="754" spans="1:3" x14ac:dyDescent="0.3">
      <c r="A754" s="7"/>
      <c r="B754" s="7"/>
      <c r="C754" s="7"/>
    </row>
    <row r="755" spans="1:3" x14ac:dyDescent="0.3">
      <c r="A755" s="10"/>
      <c r="B755" s="10"/>
      <c r="C755" s="10"/>
    </row>
    <row r="756" spans="1:3" x14ac:dyDescent="0.3">
      <c r="A756" s="7"/>
      <c r="B756" s="7"/>
      <c r="C756" s="7"/>
    </row>
    <row r="757" spans="1:3" x14ac:dyDescent="0.3">
      <c r="A757" s="10"/>
      <c r="B757" s="10"/>
      <c r="C757" s="10"/>
    </row>
    <row r="758" spans="1:3" x14ac:dyDescent="0.3">
      <c r="A758" s="7"/>
      <c r="B758" s="7"/>
      <c r="C758" s="7"/>
    </row>
    <row r="759" spans="1:3" x14ac:dyDescent="0.3">
      <c r="A759" s="10"/>
      <c r="B759" s="10"/>
      <c r="C759" s="10"/>
    </row>
    <row r="760" spans="1:3" x14ac:dyDescent="0.3">
      <c r="A760" s="7"/>
      <c r="B760" s="7"/>
      <c r="C760" s="7"/>
    </row>
    <row r="761" spans="1:3" x14ac:dyDescent="0.3">
      <c r="A761" s="10"/>
      <c r="B761" s="10"/>
      <c r="C761" s="10"/>
    </row>
    <row r="762" spans="1:3" x14ac:dyDescent="0.3">
      <c r="A762" s="7"/>
      <c r="B762" s="7"/>
      <c r="C762" s="7"/>
    </row>
    <row r="763" spans="1:3" x14ac:dyDescent="0.3">
      <c r="A763" s="10"/>
      <c r="B763" s="10"/>
      <c r="C763" s="10"/>
    </row>
    <row r="764" spans="1:3" x14ac:dyDescent="0.3">
      <c r="A764" s="7"/>
      <c r="B764" s="7"/>
      <c r="C764" s="7"/>
    </row>
    <row r="765" spans="1:3" x14ac:dyDescent="0.3">
      <c r="A765" s="10"/>
      <c r="B765" s="10"/>
      <c r="C765" s="10"/>
    </row>
    <row r="766" spans="1:3" x14ac:dyDescent="0.3">
      <c r="A766" s="7"/>
      <c r="B766" s="7"/>
      <c r="C766" s="7"/>
    </row>
    <row r="767" spans="1:3" x14ac:dyDescent="0.3">
      <c r="A767" s="10"/>
      <c r="B767" s="10"/>
      <c r="C767" s="10"/>
    </row>
    <row r="768" spans="1:3" x14ac:dyDescent="0.3">
      <c r="A768" s="7"/>
      <c r="B768" s="7"/>
      <c r="C768" s="7"/>
    </row>
    <row r="769" spans="1:3" x14ac:dyDescent="0.3">
      <c r="A769" s="10"/>
      <c r="B769" s="10"/>
      <c r="C769" s="10"/>
    </row>
    <row r="770" spans="1:3" x14ac:dyDescent="0.3">
      <c r="A770" s="7"/>
      <c r="B770" s="7"/>
      <c r="C770" s="7"/>
    </row>
    <row r="771" spans="1:3" x14ac:dyDescent="0.3">
      <c r="A771" s="10"/>
      <c r="B771" s="10"/>
      <c r="C771" s="10"/>
    </row>
    <row r="772" spans="1:3" x14ac:dyDescent="0.3">
      <c r="A772" s="7"/>
      <c r="B772" s="7"/>
      <c r="C772" s="7"/>
    </row>
    <row r="773" spans="1:3" x14ac:dyDescent="0.3">
      <c r="A773" s="10"/>
      <c r="B773" s="10"/>
      <c r="C773" s="10"/>
    </row>
    <row r="774" spans="1:3" x14ac:dyDescent="0.3">
      <c r="A774" s="7"/>
      <c r="B774" s="7"/>
      <c r="C774" s="7"/>
    </row>
    <row r="775" spans="1:3" x14ac:dyDescent="0.3">
      <c r="A775" s="10"/>
      <c r="B775" s="10"/>
      <c r="C775" s="10"/>
    </row>
    <row r="776" spans="1:3" x14ac:dyDescent="0.3">
      <c r="A776" s="7"/>
      <c r="B776" s="7"/>
      <c r="C776" s="7"/>
    </row>
    <row r="777" spans="1:3" x14ac:dyDescent="0.3">
      <c r="A777" s="10"/>
      <c r="B777" s="10"/>
      <c r="C777" s="10"/>
    </row>
    <row r="778" spans="1:3" x14ac:dyDescent="0.3">
      <c r="A778" s="7"/>
      <c r="B778" s="7"/>
      <c r="C778" s="7"/>
    </row>
    <row r="779" spans="1:3" x14ac:dyDescent="0.3">
      <c r="A779" s="10"/>
      <c r="B779" s="10"/>
      <c r="C779" s="10"/>
    </row>
    <row r="780" spans="1:3" x14ac:dyDescent="0.3">
      <c r="A780" s="7"/>
      <c r="B780" s="7"/>
      <c r="C780" s="7"/>
    </row>
    <row r="781" spans="1:3" x14ac:dyDescent="0.3">
      <c r="A781" s="10"/>
      <c r="B781" s="10"/>
      <c r="C781" s="10"/>
    </row>
    <row r="782" spans="1:3" x14ac:dyDescent="0.3">
      <c r="A782" s="7"/>
      <c r="B782" s="7"/>
      <c r="C782" s="7"/>
    </row>
    <row r="783" spans="1:3" x14ac:dyDescent="0.3">
      <c r="A783" s="10"/>
      <c r="B783" s="10"/>
      <c r="C783" s="10"/>
    </row>
    <row r="784" spans="1:3" x14ac:dyDescent="0.3">
      <c r="A784" s="7"/>
      <c r="B784" s="7"/>
      <c r="C784" s="7"/>
    </row>
    <row r="785" spans="1:3" x14ac:dyDescent="0.3">
      <c r="A785" s="10"/>
      <c r="B785" s="10"/>
      <c r="C785" s="10"/>
    </row>
    <row r="786" spans="1:3" x14ac:dyDescent="0.3">
      <c r="A786" s="7"/>
      <c r="B786" s="7"/>
      <c r="C786" s="7"/>
    </row>
    <row r="787" spans="1:3" x14ac:dyDescent="0.3">
      <c r="A787" s="10"/>
      <c r="B787" s="10"/>
      <c r="C787" s="10"/>
    </row>
    <row r="788" spans="1:3" x14ac:dyDescent="0.3">
      <c r="A788" s="7"/>
      <c r="B788" s="7"/>
      <c r="C788" s="7"/>
    </row>
    <row r="789" spans="1:3" x14ac:dyDescent="0.3">
      <c r="A789" s="10"/>
      <c r="B789" s="10"/>
      <c r="C789" s="10"/>
    </row>
    <row r="790" spans="1:3" x14ac:dyDescent="0.3">
      <c r="A790" s="7"/>
      <c r="B790" s="7"/>
      <c r="C790" s="7"/>
    </row>
    <row r="791" spans="1:3" x14ac:dyDescent="0.3">
      <c r="A791" s="10"/>
      <c r="B791" s="10"/>
      <c r="C791" s="10"/>
    </row>
    <row r="792" spans="1:3" x14ac:dyDescent="0.3">
      <c r="A792" s="7"/>
      <c r="B792" s="7"/>
      <c r="C792" s="7"/>
    </row>
    <row r="793" spans="1:3" x14ac:dyDescent="0.3">
      <c r="A793" s="10"/>
      <c r="B793" s="10"/>
      <c r="C793" s="10"/>
    </row>
    <row r="794" spans="1:3" x14ac:dyDescent="0.3">
      <c r="A794" s="7"/>
      <c r="B794" s="7"/>
      <c r="C794" s="7"/>
    </row>
    <row r="795" spans="1:3" x14ac:dyDescent="0.3">
      <c r="A795" s="10"/>
      <c r="B795" s="10"/>
      <c r="C795" s="10"/>
    </row>
    <row r="796" spans="1:3" x14ac:dyDescent="0.3">
      <c r="A796" s="7"/>
      <c r="B796" s="7"/>
      <c r="C796" s="7"/>
    </row>
    <row r="797" spans="1:3" x14ac:dyDescent="0.3">
      <c r="A797" s="10"/>
      <c r="B797" s="10"/>
      <c r="C797" s="10"/>
    </row>
    <row r="798" spans="1:3" x14ac:dyDescent="0.3">
      <c r="A798" s="7"/>
      <c r="B798" s="7"/>
      <c r="C798" s="7"/>
    </row>
    <row r="799" spans="1:3" x14ac:dyDescent="0.3">
      <c r="A799" s="10"/>
      <c r="B799" s="10"/>
      <c r="C799" s="10"/>
    </row>
    <row r="800" spans="1:3" x14ac:dyDescent="0.3">
      <c r="A800" s="7"/>
      <c r="B800" s="7"/>
      <c r="C800" s="7"/>
    </row>
    <row r="801" spans="1:3" x14ac:dyDescent="0.3">
      <c r="A801" s="10"/>
      <c r="B801" s="10"/>
      <c r="C801" s="10"/>
    </row>
    <row r="802" spans="1:3" x14ac:dyDescent="0.3">
      <c r="A802" s="7"/>
      <c r="B802" s="7"/>
      <c r="C802" s="7"/>
    </row>
    <row r="803" spans="1:3" x14ac:dyDescent="0.3">
      <c r="A803" s="10"/>
      <c r="B803" s="10"/>
      <c r="C803" s="10"/>
    </row>
    <row r="804" spans="1:3" x14ac:dyDescent="0.3">
      <c r="A804" s="7"/>
      <c r="B804" s="7"/>
      <c r="C804" s="7"/>
    </row>
    <row r="805" spans="1:3" x14ac:dyDescent="0.3">
      <c r="A805" s="10"/>
      <c r="B805" s="10"/>
      <c r="C805" s="10"/>
    </row>
    <row r="806" spans="1:3" x14ac:dyDescent="0.3">
      <c r="A806" s="7"/>
      <c r="B806" s="7"/>
      <c r="C806" s="7"/>
    </row>
    <row r="807" spans="1:3" x14ac:dyDescent="0.3">
      <c r="A807" s="10"/>
      <c r="B807" s="10"/>
      <c r="C807" s="10"/>
    </row>
    <row r="808" spans="1:3" x14ac:dyDescent="0.3">
      <c r="A808" s="7"/>
      <c r="B808" s="7"/>
      <c r="C808" s="7"/>
    </row>
    <row r="809" spans="1:3" x14ac:dyDescent="0.3">
      <c r="A809" s="7"/>
      <c r="B809" s="7"/>
      <c r="C809" s="7"/>
    </row>
    <row r="810" spans="1:3" x14ac:dyDescent="0.3">
      <c r="A810" s="10"/>
      <c r="B810" s="10"/>
      <c r="C810" s="10"/>
    </row>
    <row r="811" spans="1:3" x14ac:dyDescent="0.3">
      <c r="A811" s="7"/>
      <c r="B811" s="7"/>
      <c r="C811" s="7"/>
    </row>
    <row r="812" spans="1:3" x14ac:dyDescent="0.3">
      <c r="A812" s="10"/>
      <c r="B812" s="10"/>
      <c r="C812" s="10"/>
    </row>
    <row r="813" spans="1:3" x14ac:dyDescent="0.3">
      <c r="A813" s="7"/>
      <c r="B813" s="7"/>
      <c r="C813" s="7"/>
    </row>
    <row r="814" spans="1:3" x14ac:dyDescent="0.3">
      <c r="A814" s="10"/>
      <c r="B814" s="10"/>
      <c r="C814" s="10"/>
    </row>
    <row r="815" spans="1:3" x14ac:dyDescent="0.3">
      <c r="A815" s="7"/>
      <c r="B815" s="7"/>
      <c r="C815" s="7"/>
    </row>
    <row r="816" spans="1:3" x14ac:dyDescent="0.3">
      <c r="A816" s="10"/>
      <c r="B816" s="10"/>
      <c r="C816" s="10"/>
    </row>
    <row r="817" spans="1:3" x14ac:dyDescent="0.3">
      <c r="A817" s="7"/>
      <c r="B817" s="7"/>
      <c r="C817" s="7"/>
    </row>
    <row r="818" spans="1:3" x14ac:dyDescent="0.3">
      <c r="A818" s="10"/>
      <c r="B818" s="10"/>
      <c r="C818" s="10"/>
    </row>
    <row r="819" spans="1:3" x14ac:dyDescent="0.3">
      <c r="A819" s="7"/>
      <c r="B819" s="7"/>
      <c r="C819" s="7"/>
    </row>
    <row r="820" spans="1:3" x14ac:dyDescent="0.3">
      <c r="A820" s="10"/>
      <c r="B820" s="10"/>
      <c r="C820" s="10"/>
    </row>
    <row r="821" spans="1:3" x14ac:dyDescent="0.3">
      <c r="A821" s="7"/>
      <c r="B821" s="7"/>
      <c r="C821" s="7"/>
    </row>
    <row r="822" spans="1:3" x14ac:dyDescent="0.3">
      <c r="A822" s="10"/>
      <c r="B822" s="10"/>
      <c r="C822" s="10"/>
    </row>
    <row r="823" spans="1:3" x14ac:dyDescent="0.3">
      <c r="A823" s="7"/>
      <c r="B823" s="7"/>
      <c r="C823" s="7"/>
    </row>
    <row r="824" spans="1:3" x14ac:dyDescent="0.3">
      <c r="A824" s="10"/>
      <c r="B824" s="10"/>
      <c r="C824" s="10"/>
    </row>
    <row r="825" spans="1:3" x14ac:dyDescent="0.3">
      <c r="A825" s="7"/>
      <c r="B825" s="7"/>
      <c r="C825" s="7"/>
    </row>
    <row r="826" spans="1:3" x14ac:dyDescent="0.3">
      <c r="A826" s="10"/>
      <c r="B826" s="10"/>
      <c r="C826" s="10"/>
    </row>
    <row r="827" spans="1:3" x14ac:dyDescent="0.3">
      <c r="A827" s="7"/>
      <c r="B827" s="7"/>
      <c r="C827" s="7"/>
    </row>
    <row r="828" spans="1:3" x14ac:dyDescent="0.3">
      <c r="A828" s="10"/>
      <c r="B828" s="10"/>
      <c r="C828" s="10"/>
    </row>
    <row r="829" spans="1:3" x14ac:dyDescent="0.3">
      <c r="A829" s="7"/>
      <c r="B829" s="7"/>
      <c r="C829" s="7"/>
    </row>
    <row r="830" spans="1:3" x14ac:dyDescent="0.3">
      <c r="A830" s="10"/>
      <c r="B830" s="10"/>
      <c r="C830" s="10"/>
    </row>
    <row r="831" spans="1:3" x14ac:dyDescent="0.3">
      <c r="A831" s="7"/>
      <c r="B831" s="7"/>
      <c r="C831" s="7"/>
    </row>
    <row r="832" spans="1:3" x14ac:dyDescent="0.3">
      <c r="A832" s="10"/>
      <c r="B832" s="10"/>
      <c r="C832" s="10"/>
    </row>
    <row r="833" spans="1:3" x14ac:dyDescent="0.3">
      <c r="A833" s="7"/>
      <c r="B833" s="7"/>
      <c r="C833" s="7"/>
    </row>
    <row r="834" spans="1:3" x14ac:dyDescent="0.3">
      <c r="A834" s="10"/>
      <c r="B834" s="10"/>
      <c r="C834" s="10"/>
    </row>
    <row r="835" spans="1:3" x14ac:dyDescent="0.3">
      <c r="A835" s="7"/>
      <c r="B835" s="7"/>
      <c r="C835" s="7"/>
    </row>
    <row r="836" spans="1:3" x14ac:dyDescent="0.3">
      <c r="A836" s="7"/>
      <c r="B836" s="7"/>
      <c r="C836" s="7"/>
    </row>
    <row r="837" spans="1:3" x14ac:dyDescent="0.3">
      <c r="A837" s="10"/>
      <c r="B837" s="10"/>
      <c r="C837" s="10"/>
    </row>
    <row r="838" spans="1:3" x14ac:dyDescent="0.3">
      <c r="A838" s="7"/>
      <c r="B838" s="7"/>
      <c r="C838" s="7"/>
    </row>
    <row r="839" spans="1:3" x14ac:dyDescent="0.3">
      <c r="A839" s="10"/>
      <c r="B839" s="10"/>
      <c r="C839" s="10"/>
    </row>
    <row r="840" spans="1:3" x14ac:dyDescent="0.3">
      <c r="A840" s="7"/>
      <c r="B840" s="7"/>
      <c r="C840" s="7"/>
    </row>
    <row r="841" spans="1:3" x14ac:dyDescent="0.3">
      <c r="A841" s="10"/>
      <c r="B841" s="10"/>
      <c r="C841" s="10"/>
    </row>
    <row r="842" spans="1:3" x14ac:dyDescent="0.3">
      <c r="A842" s="7"/>
      <c r="B842" s="7"/>
      <c r="C842" s="7"/>
    </row>
    <row r="843" spans="1:3" x14ac:dyDescent="0.3">
      <c r="A843" s="10"/>
      <c r="B843" s="10"/>
      <c r="C843" s="10"/>
    </row>
    <row r="844" spans="1:3" x14ac:dyDescent="0.3">
      <c r="A844" s="7"/>
      <c r="B844" s="7"/>
      <c r="C844" s="7"/>
    </row>
    <row r="845" spans="1:3" x14ac:dyDescent="0.3">
      <c r="A845" s="10"/>
      <c r="B845" s="10"/>
      <c r="C845" s="10"/>
    </row>
    <row r="846" spans="1:3" x14ac:dyDescent="0.3">
      <c r="A846" s="7"/>
      <c r="B846" s="7"/>
      <c r="C846" s="7"/>
    </row>
    <row r="847" spans="1:3" x14ac:dyDescent="0.3">
      <c r="A847" s="10"/>
      <c r="B847" s="10"/>
      <c r="C847" s="10"/>
    </row>
    <row r="848" spans="1:3" x14ac:dyDescent="0.3">
      <c r="A848" s="7"/>
      <c r="B848" s="7"/>
      <c r="C848" s="7"/>
    </row>
    <row r="849" spans="1:3" x14ac:dyDescent="0.3">
      <c r="A849" s="10"/>
      <c r="B849" s="10"/>
      <c r="C849" s="10"/>
    </row>
    <row r="850" spans="1:3" x14ac:dyDescent="0.3">
      <c r="A850" s="7"/>
      <c r="B850" s="7"/>
      <c r="C850" s="7"/>
    </row>
    <row r="851" spans="1:3" x14ac:dyDescent="0.3">
      <c r="A851" s="10"/>
      <c r="B851" s="10"/>
      <c r="C851" s="10"/>
    </row>
    <row r="852" spans="1:3" x14ac:dyDescent="0.3">
      <c r="A852" s="7"/>
      <c r="B852" s="7"/>
      <c r="C852" s="7"/>
    </row>
    <row r="853" spans="1:3" x14ac:dyDescent="0.3">
      <c r="A853" s="10"/>
      <c r="B853" s="10"/>
      <c r="C853" s="10"/>
    </row>
    <row r="854" spans="1:3" x14ac:dyDescent="0.3">
      <c r="A854" s="7"/>
      <c r="B854" s="7"/>
      <c r="C854" s="7"/>
    </row>
    <row r="855" spans="1:3" x14ac:dyDescent="0.3">
      <c r="A855" s="10"/>
      <c r="B855" s="10"/>
      <c r="C855" s="10"/>
    </row>
    <row r="856" spans="1:3" x14ac:dyDescent="0.3">
      <c r="A856" s="7"/>
      <c r="B856" s="7"/>
      <c r="C856" s="7"/>
    </row>
    <row r="857" spans="1:3" x14ac:dyDescent="0.3">
      <c r="A857" s="10"/>
      <c r="B857" s="10"/>
      <c r="C857" s="10"/>
    </row>
    <row r="858" spans="1:3" x14ac:dyDescent="0.3">
      <c r="A858" s="7"/>
      <c r="B858" s="7"/>
      <c r="C858" s="7"/>
    </row>
    <row r="859" spans="1:3" x14ac:dyDescent="0.3">
      <c r="A859" s="10"/>
      <c r="B859" s="10"/>
      <c r="C859" s="10"/>
    </row>
    <row r="860" spans="1:3" x14ac:dyDescent="0.3">
      <c r="A860" s="7"/>
      <c r="B860" s="7"/>
      <c r="C860" s="7"/>
    </row>
    <row r="861" spans="1:3" x14ac:dyDescent="0.3">
      <c r="A861" s="10"/>
      <c r="B861" s="10"/>
      <c r="C861" s="10"/>
    </row>
    <row r="862" spans="1:3" x14ac:dyDescent="0.3">
      <c r="A862" s="7"/>
      <c r="B862" s="7"/>
      <c r="C862" s="7"/>
    </row>
    <row r="863" spans="1:3" x14ac:dyDescent="0.3">
      <c r="A863" s="10"/>
      <c r="B863" s="10"/>
      <c r="C863" s="10"/>
    </row>
    <row r="864" spans="1:3" x14ac:dyDescent="0.3">
      <c r="A864" s="7"/>
      <c r="B864" s="7"/>
      <c r="C864" s="7"/>
    </row>
    <row r="865" spans="1:3" x14ac:dyDescent="0.3">
      <c r="A865" s="10"/>
      <c r="B865" s="10"/>
      <c r="C865" s="10"/>
    </row>
    <row r="866" spans="1:3" x14ac:dyDescent="0.3">
      <c r="A866" s="7"/>
      <c r="B866" s="7"/>
      <c r="C866" s="7"/>
    </row>
    <row r="867" spans="1:3" x14ac:dyDescent="0.3">
      <c r="A867" s="7"/>
      <c r="B867" s="7"/>
      <c r="C867" s="7"/>
    </row>
    <row r="868" spans="1:3" x14ac:dyDescent="0.3">
      <c r="A868" s="10"/>
      <c r="B868" s="10"/>
      <c r="C868" s="10"/>
    </row>
    <row r="869" spans="1:3" x14ac:dyDescent="0.3">
      <c r="A869" s="7"/>
      <c r="B869" s="7"/>
      <c r="C869" s="7"/>
    </row>
    <row r="870" spans="1:3" x14ac:dyDescent="0.3">
      <c r="A870" s="10"/>
      <c r="B870" s="10"/>
      <c r="C870" s="10"/>
    </row>
    <row r="871" spans="1:3" x14ac:dyDescent="0.3">
      <c r="A871" s="7"/>
      <c r="B871" s="7"/>
      <c r="C871" s="7"/>
    </row>
    <row r="872" spans="1:3" x14ac:dyDescent="0.3">
      <c r="A872" s="10"/>
      <c r="B872" s="10"/>
      <c r="C872" s="10"/>
    </row>
    <row r="873" spans="1:3" x14ac:dyDescent="0.3">
      <c r="A873" s="7"/>
      <c r="B873" s="7"/>
      <c r="C873" s="7"/>
    </row>
    <row r="874" spans="1:3" x14ac:dyDescent="0.3">
      <c r="A874" s="10"/>
      <c r="B874" s="10"/>
      <c r="C874" s="10"/>
    </row>
    <row r="875" spans="1:3" x14ac:dyDescent="0.3">
      <c r="A875" s="7"/>
      <c r="B875" s="7"/>
      <c r="C875" s="7"/>
    </row>
    <row r="876" spans="1:3" x14ac:dyDescent="0.3">
      <c r="A876" s="10"/>
      <c r="B876" s="10"/>
      <c r="C876" s="10"/>
    </row>
    <row r="877" spans="1:3" x14ac:dyDescent="0.3">
      <c r="A877" s="7"/>
      <c r="B877" s="7"/>
      <c r="C877" s="7"/>
    </row>
    <row r="878" spans="1:3" x14ac:dyDescent="0.3">
      <c r="A878" s="10"/>
      <c r="B878" s="10"/>
      <c r="C878" s="10"/>
    </row>
    <row r="879" spans="1:3" x14ac:dyDescent="0.3">
      <c r="A879" s="7"/>
      <c r="B879" s="7"/>
      <c r="C879" s="7"/>
    </row>
    <row r="880" spans="1:3" x14ac:dyDescent="0.3">
      <c r="A880" s="10"/>
      <c r="B880" s="10"/>
      <c r="C880" s="10"/>
    </row>
    <row r="881" spans="1:3" x14ac:dyDescent="0.3">
      <c r="A881" s="7"/>
      <c r="B881" s="7"/>
      <c r="C881" s="7"/>
    </row>
    <row r="882" spans="1:3" x14ac:dyDescent="0.3">
      <c r="A882" s="10"/>
      <c r="B882" s="10"/>
      <c r="C882" s="10"/>
    </row>
    <row r="883" spans="1:3" x14ac:dyDescent="0.3">
      <c r="A883" s="7"/>
      <c r="B883" s="7"/>
      <c r="C883" s="7"/>
    </row>
    <row r="884" spans="1:3" x14ac:dyDescent="0.3">
      <c r="A884" s="10"/>
      <c r="B884" s="10"/>
      <c r="C884" s="10"/>
    </row>
    <row r="885" spans="1:3" x14ac:dyDescent="0.3">
      <c r="A885" s="7"/>
      <c r="B885" s="7"/>
      <c r="C885" s="7"/>
    </row>
    <row r="886" spans="1:3" x14ac:dyDescent="0.3">
      <c r="A886" s="10"/>
      <c r="B886" s="10"/>
      <c r="C886" s="10"/>
    </row>
    <row r="887" spans="1:3" x14ac:dyDescent="0.3">
      <c r="A887" s="7"/>
      <c r="B887" s="7"/>
      <c r="C887" s="7"/>
    </row>
    <row r="888" spans="1:3" x14ac:dyDescent="0.3">
      <c r="A888" s="10"/>
      <c r="B888" s="10"/>
      <c r="C888" s="10"/>
    </row>
    <row r="889" spans="1:3" x14ac:dyDescent="0.3">
      <c r="A889" s="7"/>
      <c r="B889" s="7"/>
      <c r="C889" s="7"/>
    </row>
    <row r="890" spans="1:3" x14ac:dyDescent="0.3">
      <c r="A890" s="10"/>
      <c r="B890" s="10"/>
      <c r="C890" s="10"/>
    </row>
    <row r="891" spans="1:3" x14ac:dyDescent="0.3">
      <c r="A891" s="7"/>
      <c r="B891" s="7"/>
      <c r="C891" s="7"/>
    </row>
    <row r="892" spans="1:3" x14ac:dyDescent="0.3">
      <c r="A892" s="10"/>
      <c r="B892" s="10"/>
      <c r="C892" s="10"/>
    </row>
    <row r="893" spans="1:3" x14ac:dyDescent="0.3">
      <c r="A893" s="7"/>
      <c r="B893" s="7"/>
      <c r="C893" s="7"/>
    </row>
    <row r="894" spans="1:3" x14ac:dyDescent="0.3">
      <c r="A894" s="10"/>
      <c r="B894" s="10"/>
      <c r="C894" s="10"/>
    </row>
    <row r="895" spans="1:3" x14ac:dyDescent="0.3">
      <c r="A895" s="7"/>
      <c r="B895" s="7"/>
      <c r="C895" s="7"/>
    </row>
    <row r="896" spans="1:3" x14ac:dyDescent="0.3">
      <c r="A896" s="10"/>
      <c r="B896" s="10"/>
      <c r="C896" s="10"/>
    </row>
    <row r="897" spans="1:3" x14ac:dyDescent="0.3">
      <c r="A897" s="7"/>
      <c r="B897" s="7"/>
      <c r="C897" s="7"/>
    </row>
    <row r="898" spans="1:3" x14ac:dyDescent="0.3">
      <c r="A898" s="10"/>
      <c r="B898" s="10"/>
      <c r="C898" s="10"/>
    </row>
    <row r="899" spans="1:3" x14ac:dyDescent="0.3">
      <c r="A899" s="7"/>
      <c r="B899" s="7"/>
      <c r="C899" s="7"/>
    </row>
    <row r="900" spans="1:3" x14ac:dyDescent="0.3">
      <c r="A900" s="10"/>
      <c r="B900" s="10"/>
      <c r="C900" s="10"/>
    </row>
    <row r="901" spans="1:3" x14ac:dyDescent="0.3">
      <c r="A901" s="7"/>
      <c r="B901" s="7"/>
      <c r="C901" s="7"/>
    </row>
    <row r="902" spans="1:3" x14ac:dyDescent="0.3">
      <c r="A902" s="10"/>
      <c r="B902" s="10"/>
      <c r="C902" s="10"/>
    </row>
    <row r="903" spans="1:3" x14ac:dyDescent="0.3">
      <c r="A903" s="7"/>
      <c r="B903" s="7"/>
      <c r="C903" s="7"/>
    </row>
    <row r="904" spans="1:3" x14ac:dyDescent="0.3">
      <c r="A904" s="10"/>
      <c r="B904" s="10"/>
      <c r="C904" s="10"/>
    </row>
    <row r="905" spans="1:3" x14ac:dyDescent="0.3">
      <c r="A905" s="7"/>
      <c r="B905" s="7"/>
      <c r="C905" s="7"/>
    </row>
    <row r="906" spans="1:3" x14ac:dyDescent="0.3">
      <c r="A906" s="10"/>
      <c r="B906" s="10"/>
      <c r="C906" s="10"/>
    </row>
    <row r="907" spans="1:3" x14ac:dyDescent="0.3">
      <c r="A907" s="7"/>
      <c r="B907" s="7"/>
      <c r="C907" s="7"/>
    </row>
    <row r="908" spans="1:3" x14ac:dyDescent="0.3">
      <c r="A908" s="10"/>
      <c r="B908" s="10"/>
      <c r="C908" s="10"/>
    </row>
    <row r="909" spans="1:3" x14ac:dyDescent="0.3">
      <c r="A909" s="7"/>
      <c r="B909" s="7"/>
      <c r="C909" s="7"/>
    </row>
    <row r="910" spans="1:3" x14ac:dyDescent="0.3">
      <c r="A910" s="10"/>
      <c r="B910" s="10"/>
      <c r="C910" s="10"/>
    </row>
    <row r="911" spans="1:3" x14ac:dyDescent="0.3">
      <c r="A911" s="7"/>
      <c r="B911" s="7"/>
      <c r="C911" s="7"/>
    </row>
    <row r="912" spans="1:3" x14ac:dyDescent="0.3">
      <c r="A912" s="10"/>
      <c r="B912" s="10"/>
      <c r="C912" s="10"/>
    </row>
    <row r="913" spans="1:3" x14ac:dyDescent="0.3">
      <c r="A913" s="7"/>
      <c r="B913" s="7"/>
      <c r="C913" s="7"/>
    </row>
    <row r="914" spans="1:3" x14ac:dyDescent="0.3">
      <c r="A914" s="10"/>
      <c r="B914" s="10"/>
      <c r="C914" s="10"/>
    </row>
    <row r="915" spans="1:3" x14ac:dyDescent="0.3">
      <c r="A915" s="7"/>
      <c r="B915" s="7"/>
      <c r="C915" s="7"/>
    </row>
    <row r="916" spans="1:3" x14ac:dyDescent="0.3">
      <c r="A916" s="10"/>
      <c r="B916" s="10"/>
      <c r="C916" s="10"/>
    </row>
    <row r="917" spans="1:3" x14ac:dyDescent="0.3">
      <c r="A917" s="7"/>
      <c r="B917" s="7"/>
      <c r="C917" s="7"/>
    </row>
    <row r="918" spans="1:3" x14ac:dyDescent="0.3">
      <c r="A918" s="10"/>
      <c r="B918" s="10"/>
      <c r="C918" s="10"/>
    </row>
    <row r="919" spans="1:3" x14ac:dyDescent="0.3">
      <c r="A919" s="7"/>
      <c r="B919" s="7"/>
      <c r="C919" s="7"/>
    </row>
    <row r="920" spans="1:3" x14ac:dyDescent="0.3">
      <c r="A920" s="7"/>
      <c r="B920" s="7"/>
      <c r="C920" s="7"/>
    </row>
    <row r="921" spans="1:3" x14ac:dyDescent="0.3">
      <c r="A921" s="10"/>
      <c r="B921" s="10"/>
      <c r="C921" s="10"/>
    </row>
    <row r="922" spans="1:3" x14ac:dyDescent="0.3">
      <c r="A922" s="7"/>
      <c r="B922" s="7"/>
      <c r="C922" s="7"/>
    </row>
    <row r="923" spans="1:3" x14ac:dyDescent="0.3">
      <c r="A923" s="10"/>
      <c r="B923" s="10"/>
      <c r="C923" s="10"/>
    </row>
    <row r="924" spans="1:3" x14ac:dyDescent="0.3">
      <c r="A924" s="7"/>
      <c r="B924" s="7"/>
      <c r="C924" s="7"/>
    </row>
    <row r="925" spans="1:3" x14ac:dyDescent="0.3">
      <c r="A925" s="10"/>
      <c r="B925" s="10"/>
      <c r="C925" s="10"/>
    </row>
    <row r="926" spans="1:3" x14ac:dyDescent="0.3">
      <c r="A926" s="7"/>
      <c r="B926" s="7"/>
      <c r="C926" s="7"/>
    </row>
    <row r="927" spans="1:3" x14ac:dyDescent="0.3">
      <c r="A927" s="10"/>
      <c r="B927" s="10"/>
      <c r="C927" s="10"/>
    </row>
    <row r="928" spans="1:3" x14ac:dyDescent="0.3">
      <c r="A928" s="7"/>
      <c r="B928" s="7"/>
      <c r="C928" s="7"/>
    </row>
    <row r="929" spans="1:3" x14ac:dyDescent="0.3">
      <c r="A929" s="10"/>
      <c r="B929" s="10"/>
      <c r="C929" s="10"/>
    </row>
    <row r="930" spans="1:3" x14ac:dyDescent="0.3">
      <c r="A930" s="7"/>
      <c r="B930" s="7"/>
      <c r="C930" s="7"/>
    </row>
    <row r="931" spans="1:3" x14ac:dyDescent="0.3">
      <c r="A931" s="10"/>
      <c r="B931" s="10"/>
      <c r="C931" s="10"/>
    </row>
    <row r="932" spans="1:3" x14ac:dyDescent="0.3">
      <c r="A932" s="7"/>
      <c r="B932" s="7"/>
      <c r="C932" s="7"/>
    </row>
    <row r="933" spans="1:3" x14ac:dyDescent="0.3">
      <c r="A933" s="10"/>
      <c r="B933" s="10"/>
      <c r="C933" s="10"/>
    </row>
    <row r="934" spans="1:3" x14ac:dyDescent="0.3">
      <c r="A934" s="7"/>
      <c r="B934" s="7"/>
      <c r="C934" s="7"/>
    </row>
    <row r="935" spans="1:3" x14ac:dyDescent="0.3">
      <c r="A935" s="10"/>
      <c r="B935" s="10"/>
      <c r="C935" s="10"/>
    </row>
    <row r="936" spans="1:3" x14ac:dyDescent="0.3">
      <c r="A936" s="7"/>
      <c r="B936" s="7"/>
      <c r="C936" s="7"/>
    </row>
    <row r="937" spans="1:3" x14ac:dyDescent="0.3">
      <c r="A937" s="10"/>
      <c r="B937" s="10"/>
      <c r="C937" s="10"/>
    </row>
    <row r="938" spans="1:3" x14ac:dyDescent="0.3">
      <c r="A938" s="7"/>
      <c r="B938" s="7"/>
      <c r="C938" s="7"/>
    </row>
    <row r="939" spans="1:3" x14ac:dyDescent="0.3">
      <c r="A939" s="10"/>
      <c r="B939" s="10"/>
      <c r="C939" s="10"/>
    </row>
    <row r="940" spans="1:3" x14ac:dyDescent="0.3">
      <c r="A940" s="7"/>
      <c r="B940" s="7"/>
      <c r="C940" s="7"/>
    </row>
    <row r="941" spans="1:3" x14ac:dyDescent="0.3">
      <c r="A941" s="10"/>
      <c r="B941" s="10"/>
      <c r="C941" s="10"/>
    </row>
    <row r="942" spans="1:3" x14ac:dyDescent="0.3">
      <c r="A942" s="7"/>
      <c r="B942" s="7"/>
      <c r="C942" s="7"/>
    </row>
    <row r="943" spans="1:3" x14ac:dyDescent="0.3">
      <c r="A943" s="10"/>
      <c r="B943" s="10"/>
      <c r="C943" s="10"/>
    </row>
    <row r="944" spans="1:3" x14ac:dyDescent="0.3">
      <c r="A944" s="7"/>
      <c r="B944" s="7"/>
      <c r="C944" s="7"/>
    </row>
    <row r="945" spans="1:3" x14ac:dyDescent="0.3">
      <c r="A945" s="10"/>
      <c r="B945" s="10"/>
      <c r="C945" s="10"/>
    </row>
    <row r="946" spans="1:3" x14ac:dyDescent="0.3">
      <c r="A946" s="7"/>
      <c r="B946" s="7"/>
      <c r="C946" s="7"/>
    </row>
    <row r="947" spans="1:3" x14ac:dyDescent="0.3">
      <c r="A947" s="10"/>
      <c r="B947" s="10"/>
      <c r="C947" s="10"/>
    </row>
    <row r="948" spans="1:3" x14ac:dyDescent="0.3">
      <c r="A948" s="7"/>
      <c r="B948" s="7"/>
      <c r="C948" s="7"/>
    </row>
    <row r="949" spans="1:3" x14ac:dyDescent="0.3">
      <c r="A949" s="10"/>
      <c r="B949" s="10"/>
      <c r="C949" s="10"/>
    </row>
    <row r="950" spans="1:3" x14ac:dyDescent="0.3">
      <c r="A950" s="7"/>
      <c r="B950" s="7"/>
      <c r="C950" s="7"/>
    </row>
    <row r="951" spans="1:3" x14ac:dyDescent="0.3">
      <c r="A951" s="10"/>
      <c r="B951" s="10"/>
      <c r="C951" s="10"/>
    </row>
    <row r="952" spans="1:3" x14ac:dyDescent="0.3">
      <c r="A952" s="7"/>
      <c r="B952" s="7"/>
      <c r="C952" s="7"/>
    </row>
    <row r="953" spans="1:3" x14ac:dyDescent="0.3">
      <c r="A953" s="10"/>
      <c r="B953" s="10"/>
      <c r="C953" s="10"/>
    </row>
    <row r="954" spans="1:3" x14ac:dyDescent="0.3">
      <c r="A954" s="7"/>
      <c r="B954" s="7"/>
      <c r="C954" s="7"/>
    </row>
    <row r="955" spans="1:3" x14ac:dyDescent="0.3">
      <c r="A955" s="10"/>
      <c r="B955" s="10"/>
      <c r="C955" s="10"/>
    </row>
    <row r="956" spans="1:3" x14ac:dyDescent="0.3">
      <c r="A956" s="7"/>
      <c r="B956" s="7"/>
      <c r="C956" s="7"/>
    </row>
    <row r="957" spans="1:3" x14ac:dyDescent="0.3">
      <c r="A957" s="10"/>
      <c r="B957" s="10"/>
      <c r="C957" s="10"/>
    </row>
    <row r="958" spans="1:3" x14ac:dyDescent="0.3">
      <c r="A958" s="7"/>
      <c r="B958" s="7"/>
      <c r="C958" s="7"/>
    </row>
    <row r="959" spans="1:3" x14ac:dyDescent="0.3">
      <c r="A959" s="10"/>
      <c r="B959" s="10"/>
      <c r="C959" s="10"/>
    </row>
    <row r="960" spans="1:3" x14ac:dyDescent="0.3">
      <c r="A960" s="7"/>
      <c r="B960" s="7"/>
      <c r="C960" s="7"/>
    </row>
    <row r="961" spans="1:3" x14ac:dyDescent="0.3">
      <c r="A961" s="10"/>
      <c r="B961" s="10"/>
      <c r="C961" s="10"/>
    </row>
    <row r="962" spans="1:3" x14ac:dyDescent="0.3">
      <c r="A962" s="7"/>
      <c r="B962" s="7"/>
      <c r="C962" s="7"/>
    </row>
    <row r="963" spans="1:3" x14ac:dyDescent="0.3">
      <c r="A963" s="10"/>
      <c r="B963" s="10"/>
      <c r="C963" s="10"/>
    </row>
    <row r="964" spans="1:3" x14ac:dyDescent="0.3">
      <c r="A964" s="7"/>
      <c r="B964" s="7"/>
      <c r="C964" s="7"/>
    </row>
    <row r="965" spans="1:3" x14ac:dyDescent="0.3">
      <c r="A965" s="10"/>
      <c r="B965" s="10"/>
      <c r="C965" s="10"/>
    </row>
    <row r="966" spans="1:3" x14ac:dyDescent="0.3">
      <c r="A966" s="7"/>
      <c r="B966" s="7"/>
      <c r="C966" s="7"/>
    </row>
    <row r="967" spans="1:3" x14ac:dyDescent="0.3">
      <c r="A967" s="10"/>
      <c r="B967" s="10"/>
      <c r="C967" s="10"/>
    </row>
    <row r="968" spans="1:3" x14ac:dyDescent="0.3">
      <c r="A968" s="7"/>
      <c r="B968" s="7"/>
      <c r="C968" s="7"/>
    </row>
    <row r="969" spans="1:3" x14ac:dyDescent="0.3">
      <c r="A969" s="10"/>
      <c r="B969" s="10"/>
      <c r="C969" s="10"/>
    </row>
    <row r="970" spans="1:3" x14ac:dyDescent="0.3">
      <c r="A970" s="7"/>
      <c r="B970" s="7"/>
      <c r="C970" s="7"/>
    </row>
    <row r="971" spans="1:3" x14ac:dyDescent="0.3">
      <c r="A971" s="10"/>
      <c r="B971" s="10"/>
      <c r="C971" s="10"/>
    </row>
    <row r="972" spans="1:3" x14ac:dyDescent="0.3">
      <c r="A972" s="7"/>
      <c r="B972" s="7"/>
      <c r="C972" s="7"/>
    </row>
    <row r="973" spans="1:3" x14ac:dyDescent="0.3">
      <c r="A973" s="10"/>
      <c r="B973" s="10"/>
      <c r="C973" s="10"/>
    </row>
    <row r="974" spans="1:3" x14ac:dyDescent="0.3">
      <c r="A974" s="7"/>
      <c r="B974" s="7"/>
      <c r="C974" s="7"/>
    </row>
    <row r="975" spans="1:3" x14ac:dyDescent="0.3">
      <c r="A975" s="10"/>
      <c r="B975" s="10"/>
      <c r="C975" s="10"/>
    </row>
    <row r="976" spans="1:3" x14ac:dyDescent="0.3">
      <c r="A976" s="7"/>
      <c r="B976" s="7"/>
      <c r="C976" s="7"/>
    </row>
    <row r="977" spans="1:3" x14ac:dyDescent="0.3">
      <c r="A977" s="10"/>
      <c r="B977" s="10"/>
      <c r="C977" s="10"/>
    </row>
    <row r="978" spans="1:3" x14ac:dyDescent="0.3">
      <c r="A978" s="7"/>
      <c r="B978" s="7"/>
      <c r="C978" s="7"/>
    </row>
    <row r="979" spans="1:3" x14ac:dyDescent="0.3">
      <c r="A979" s="10"/>
      <c r="B979" s="10"/>
      <c r="C979" s="10"/>
    </row>
    <row r="980" spans="1:3" x14ac:dyDescent="0.3">
      <c r="A980" s="7"/>
      <c r="B980" s="7"/>
      <c r="C980" s="7"/>
    </row>
    <row r="981" spans="1:3" x14ac:dyDescent="0.3">
      <c r="A981" s="10"/>
      <c r="B981" s="10"/>
      <c r="C981" s="10"/>
    </row>
    <row r="982" spans="1:3" x14ac:dyDescent="0.3">
      <c r="A982" s="7"/>
      <c r="B982" s="7"/>
      <c r="C982" s="7"/>
    </row>
    <row r="983" spans="1:3" x14ac:dyDescent="0.3">
      <c r="A983" s="10"/>
      <c r="B983" s="10"/>
      <c r="C983" s="10"/>
    </row>
    <row r="984" spans="1:3" x14ac:dyDescent="0.3">
      <c r="A984" s="7"/>
      <c r="B984" s="7"/>
      <c r="C984" s="7"/>
    </row>
    <row r="985" spans="1:3" x14ac:dyDescent="0.3">
      <c r="A985" s="10"/>
      <c r="B985" s="10"/>
      <c r="C985" s="10"/>
    </row>
    <row r="986" spans="1:3" x14ac:dyDescent="0.3">
      <c r="A986" s="7"/>
      <c r="B986" s="7"/>
      <c r="C986" s="7"/>
    </row>
    <row r="987" spans="1:3" x14ac:dyDescent="0.3">
      <c r="A987" s="10"/>
      <c r="B987" s="10"/>
      <c r="C987" s="10"/>
    </row>
    <row r="988" spans="1:3" x14ac:dyDescent="0.3">
      <c r="A988" s="7"/>
      <c r="B988" s="7"/>
      <c r="C988" s="7"/>
    </row>
    <row r="989" spans="1:3" x14ac:dyDescent="0.3">
      <c r="A989" s="10"/>
      <c r="B989" s="10"/>
      <c r="C989" s="10"/>
    </row>
    <row r="990" spans="1:3" x14ac:dyDescent="0.3">
      <c r="A990" s="7"/>
      <c r="B990" s="7"/>
      <c r="C990" s="7"/>
    </row>
    <row r="991" spans="1:3" x14ac:dyDescent="0.3">
      <c r="A991" s="10"/>
      <c r="B991" s="10"/>
      <c r="C991" s="10"/>
    </row>
    <row r="992" spans="1:3" x14ac:dyDescent="0.3">
      <c r="A992" s="7"/>
      <c r="B992" s="7"/>
      <c r="C992" s="7"/>
    </row>
    <row r="993" spans="1:3" x14ac:dyDescent="0.3">
      <c r="A993" s="10"/>
      <c r="B993" s="10"/>
      <c r="C993" s="10"/>
    </row>
    <row r="994" spans="1:3" x14ac:dyDescent="0.3">
      <c r="A994" s="7"/>
      <c r="B994" s="7"/>
      <c r="C994" s="7"/>
    </row>
    <row r="995" spans="1:3" x14ac:dyDescent="0.3">
      <c r="A995" s="10"/>
      <c r="B995" s="10"/>
      <c r="C995" s="10"/>
    </row>
    <row r="996" spans="1:3" x14ac:dyDescent="0.3">
      <c r="A996" s="7"/>
      <c r="B996" s="7"/>
      <c r="C996" s="7"/>
    </row>
    <row r="997" spans="1:3" x14ac:dyDescent="0.3">
      <c r="A997" s="10"/>
      <c r="B997" s="10"/>
      <c r="C997" s="10"/>
    </row>
    <row r="998" spans="1:3" x14ac:dyDescent="0.3">
      <c r="A998" s="7"/>
      <c r="B998" s="7"/>
      <c r="C998" s="7"/>
    </row>
    <row r="999" spans="1:3" x14ac:dyDescent="0.3">
      <c r="A999" s="10"/>
      <c r="B999" s="10"/>
      <c r="C999" s="10"/>
    </row>
    <row r="1000" spans="1:3" x14ac:dyDescent="0.3">
      <c r="A1000" s="7"/>
      <c r="B1000" s="7"/>
      <c r="C1000" s="7"/>
    </row>
    <row r="1001" spans="1:3" x14ac:dyDescent="0.3">
      <c r="A1001" s="10"/>
      <c r="B1001" s="10"/>
      <c r="C1001" s="10"/>
    </row>
    <row r="1002" spans="1:3" x14ac:dyDescent="0.3">
      <c r="A1002" s="7"/>
      <c r="B1002" s="7"/>
      <c r="C1002" s="7"/>
    </row>
    <row r="1003" spans="1:3" x14ac:dyDescent="0.3">
      <c r="A1003" s="10"/>
      <c r="B1003" s="10"/>
      <c r="C1003" s="10"/>
    </row>
    <row r="1004" spans="1:3" x14ac:dyDescent="0.3">
      <c r="A1004" s="7"/>
      <c r="B1004" s="7"/>
      <c r="C1004" s="7"/>
    </row>
    <row r="1005" spans="1:3" x14ac:dyDescent="0.3">
      <c r="A1005" s="10"/>
      <c r="B1005" s="10"/>
      <c r="C1005" s="10"/>
    </row>
    <row r="1006" spans="1:3" x14ac:dyDescent="0.3">
      <c r="A1006" s="7"/>
      <c r="B1006" s="7"/>
      <c r="C1006" s="7"/>
    </row>
    <row r="1007" spans="1:3" x14ac:dyDescent="0.3">
      <c r="A1007" s="10"/>
      <c r="B1007" s="10"/>
      <c r="C1007" s="10"/>
    </row>
    <row r="1008" spans="1:3" x14ac:dyDescent="0.3">
      <c r="A1008" s="7"/>
      <c r="B1008" s="7"/>
      <c r="C1008" s="7"/>
    </row>
    <row r="1009" spans="1:3" x14ac:dyDescent="0.3">
      <c r="A1009" s="10"/>
      <c r="B1009" s="10"/>
      <c r="C1009" s="10"/>
    </row>
    <row r="1010" spans="1:3" x14ac:dyDescent="0.3">
      <c r="A1010" s="7"/>
      <c r="B1010" s="7"/>
      <c r="C1010" s="7"/>
    </row>
    <row r="1011" spans="1:3" x14ac:dyDescent="0.3">
      <c r="A1011" s="7"/>
      <c r="B1011" s="7"/>
      <c r="C1011" s="7"/>
    </row>
    <row r="1012" spans="1:3" x14ac:dyDescent="0.3">
      <c r="A1012" s="10"/>
      <c r="B1012" s="10"/>
      <c r="C1012" s="10"/>
    </row>
    <row r="1013" spans="1:3" x14ac:dyDescent="0.3">
      <c r="A1013" s="7"/>
      <c r="B1013" s="7"/>
      <c r="C1013" s="7"/>
    </row>
    <row r="1014" spans="1:3" x14ac:dyDescent="0.3">
      <c r="A1014" s="10"/>
      <c r="B1014" s="10"/>
      <c r="C1014" s="10"/>
    </row>
    <row r="1015" spans="1:3" x14ac:dyDescent="0.3">
      <c r="A1015" s="7"/>
      <c r="B1015" s="7"/>
      <c r="C1015" s="7"/>
    </row>
    <row r="1016" spans="1:3" x14ac:dyDescent="0.3">
      <c r="A1016" s="10"/>
      <c r="B1016" s="10"/>
      <c r="C1016" s="10"/>
    </row>
    <row r="1017" spans="1:3" x14ac:dyDescent="0.3">
      <c r="A1017" s="7"/>
      <c r="B1017" s="7"/>
      <c r="C1017" s="7"/>
    </row>
    <row r="1018" spans="1:3" x14ac:dyDescent="0.3">
      <c r="A1018" s="10"/>
      <c r="B1018" s="10"/>
      <c r="C1018" s="10"/>
    </row>
    <row r="1019" spans="1:3" x14ac:dyDescent="0.3">
      <c r="A1019" s="7"/>
      <c r="B1019" s="7"/>
      <c r="C1019" s="7"/>
    </row>
    <row r="1020" spans="1:3" x14ac:dyDescent="0.3">
      <c r="A1020" s="10"/>
      <c r="B1020" s="10"/>
      <c r="C1020" s="10"/>
    </row>
    <row r="1021" spans="1:3" x14ac:dyDescent="0.3">
      <c r="A1021" s="7"/>
      <c r="B1021" s="7"/>
      <c r="C1021" s="7"/>
    </row>
    <row r="1022" spans="1:3" x14ac:dyDescent="0.3">
      <c r="A1022" s="10"/>
      <c r="B1022" s="10"/>
      <c r="C1022" s="10"/>
    </row>
    <row r="1023" spans="1:3" x14ac:dyDescent="0.3">
      <c r="A1023" s="7"/>
      <c r="B1023" s="7"/>
      <c r="C1023" s="7"/>
    </row>
    <row r="1024" spans="1:3" x14ac:dyDescent="0.3">
      <c r="A1024" s="10"/>
      <c r="B1024" s="10"/>
      <c r="C1024" s="10"/>
    </row>
    <row r="1025" spans="1:3" x14ac:dyDescent="0.3">
      <c r="A1025" s="7"/>
      <c r="B1025" s="7"/>
      <c r="C1025" s="7"/>
    </row>
    <row r="1026" spans="1:3" x14ac:dyDescent="0.3">
      <c r="A1026" s="10"/>
      <c r="B1026" s="10"/>
      <c r="C1026" s="10"/>
    </row>
    <row r="1027" spans="1:3" x14ac:dyDescent="0.3">
      <c r="A1027" s="7"/>
      <c r="B1027" s="7"/>
      <c r="C1027" s="7"/>
    </row>
    <row r="1028" spans="1:3" x14ac:dyDescent="0.3">
      <c r="A1028" s="10"/>
      <c r="B1028" s="10"/>
      <c r="C1028" s="10"/>
    </row>
    <row r="1029" spans="1:3" x14ac:dyDescent="0.3">
      <c r="A1029" s="7"/>
      <c r="B1029" s="7"/>
      <c r="C1029" s="7"/>
    </row>
    <row r="1030" spans="1:3" x14ac:dyDescent="0.3">
      <c r="A1030" s="10"/>
      <c r="B1030" s="10"/>
      <c r="C1030" s="10"/>
    </row>
    <row r="1031" spans="1:3" x14ac:dyDescent="0.3">
      <c r="A1031" s="7"/>
      <c r="B1031" s="7"/>
      <c r="C1031" s="7"/>
    </row>
    <row r="1032" spans="1:3" x14ac:dyDescent="0.3">
      <c r="A1032" s="10"/>
      <c r="B1032" s="10"/>
      <c r="C1032" s="10"/>
    </row>
    <row r="1033" spans="1:3" x14ac:dyDescent="0.3">
      <c r="A1033" s="7"/>
      <c r="B1033" s="7"/>
      <c r="C1033" s="7"/>
    </row>
    <row r="1034" spans="1:3" x14ac:dyDescent="0.3">
      <c r="A1034" s="10"/>
      <c r="B1034" s="10"/>
      <c r="C1034" s="10"/>
    </row>
    <row r="1035" spans="1:3" x14ac:dyDescent="0.3">
      <c r="A1035" s="7"/>
      <c r="B1035" s="7"/>
      <c r="C1035" s="7"/>
    </row>
    <row r="1036" spans="1:3" x14ac:dyDescent="0.3">
      <c r="A1036" s="10"/>
      <c r="B1036" s="10"/>
      <c r="C1036" s="10"/>
    </row>
    <row r="1037" spans="1:3" x14ac:dyDescent="0.3">
      <c r="A1037" s="7"/>
      <c r="B1037" s="7"/>
      <c r="C1037" s="7"/>
    </row>
    <row r="1038" spans="1:3" x14ac:dyDescent="0.3">
      <c r="A1038" s="10"/>
      <c r="B1038" s="10"/>
      <c r="C1038" s="10"/>
    </row>
    <row r="1039" spans="1:3" x14ac:dyDescent="0.3">
      <c r="A1039" s="7"/>
      <c r="B1039" s="7"/>
      <c r="C1039" s="7"/>
    </row>
    <row r="1040" spans="1:3" x14ac:dyDescent="0.3">
      <c r="A1040" s="10"/>
      <c r="B1040" s="10"/>
      <c r="C1040" s="10"/>
    </row>
    <row r="1041" spans="1:3" x14ac:dyDescent="0.3">
      <c r="A1041" s="7"/>
      <c r="B1041" s="7"/>
      <c r="C1041" s="7"/>
    </row>
    <row r="1042" spans="1:3" x14ac:dyDescent="0.3">
      <c r="A1042" s="10"/>
      <c r="B1042" s="10"/>
      <c r="C1042" s="10"/>
    </row>
    <row r="1043" spans="1:3" x14ac:dyDescent="0.3">
      <c r="A1043" s="7"/>
      <c r="B1043" s="7"/>
      <c r="C1043" s="7"/>
    </row>
    <row r="1044" spans="1:3" x14ac:dyDescent="0.3">
      <c r="A1044" s="10"/>
      <c r="B1044" s="10"/>
      <c r="C1044" s="10"/>
    </row>
    <row r="1045" spans="1:3" x14ac:dyDescent="0.3">
      <c r="A1045" s="7"/>
      <c r="B1045" s="7"/>
      <c r="C1045" s="7"/>
    </row>
    <row r="1046" spans="1:3" x14ac:dyDescent="0.3">
      <c r="A1046" s="10"/>
      <c r="B1046" s="10"/>
      <c r="C1046" s="10"/>
    </row>
    <row r="1047" spans="1:3" x14ac:dyDescent="0.3">
      <c r="A1047" s="7"/>
      <c r="B1047" s="7"/>
      <c r="C1047" s="7"/>
    </row>
    <row r="1048" spans="1:3" x14ac:dyDescent="0.3">
      <c r="A1048" s="10"/>
      <c r="B1048" s="10"/>
      <c r="C1048" s="10"/>
    </row>
    <row r="1049" spans="1:3" x14ac:dyDescent="0.3">
      <c r="A1049" s="10"/>
      <c r="B1049" s="10"/>
      <c r="C1049" s="10"/>
    </row>
    <row r="1050" spans="1:3" x14ac:dyDescent="0.3">
      <c r="A1050" s="7"/>
      <c r="B1050" s="7"/>
      <c r="C1050" s="7"/>
    </row>
    <row r="1051" spans="1:3" x14ac:dyDescent="0.3">
      <c r="A1051" s="10"/>
      <c r="B1051" s="10"/>
      <c r="C1051" s="10"/>
    </row>
    <row r="1052" spans="1:3" x14ac:dyDescent="0.3">
      <c r="A1052" s="7"/>
      <c r="B1052" s="7"/>
      <c r="C1052" s="7"/>
    </row>
    <row r="1053" spans="1:3" x14ac:dyDescent="0.3">
      <c r="A1053" s="10"/>
      <c r="B1053" s="10"/>
      <c r="C1053" s="10"/>
    </row>
    <row r="1054" spans="1:3" x14ac:dyDescent="0.3">
      <c r="A1054" s="7"/>
      <c r="B1054" s="7"/>
      <c r="C1054" s="7"/>
    </row>
    <row r="1055" spans="1:3" x14ac:dyDescent="0.3">
      <c r="A1055" s="10"/>
      <c r="B1055" s="10"/>
      <c r="C1055" s="10"/>
    </row>
    <row r="1056" spans="1:3" x14ac:dyDescent="0.3">
      <c r="A1056" s="7"/>
      <c r="B1056" s="7"/>
      <c r="C1056" s="7"/>
    </row>
    <row r="1057" spans="1:3" x14ac:dyDescent="0.3">
      <c r="A1057" s="10"/>
      <c r="B1057" s="10"/>
      <c r="C1057" s="10"/>
    </row>
    <row r="1058" spans="1:3" x14ac:dyDescent="0.3">
      <c r="A1058" s="7"/>
      <c r="B1058" s="7"/>
      <c r="C1058" s="7"/>
    </row>
    <row r="1059" spans="1:3" x14ac:dyDescent="0.3">
      <c r="A1059" s="10"/>
      <c r="B1059" s="10"/>
      <c r="C1059" s="10"/>
    </row>
    <row r="1060" spans="1:3" x14ac:dyDescent="0.3">
      <c r="A1060" s="7"/>
      <c r="B1060" s="7"/>
      <c r="C1060" s="7"/>
    </row>
    <row r="1061" spans="1:3" x14ac:dyDescent="0.3">
      <c r="A1061" s="10"/>
      <c r="B1061" s="10"/>
      <c r="C1061" s="10"/>
    </row>
    <row r="1062" spans="1:3" x14ac:dyDescent="0.3">
      <c r="A1062" s="7"/>
      <c r="B1062" s="7"/>
      <c r="C1062" s="7"/>
    </row>
    <row r="1063" spans="1:3" x14ac:dyDescent="0.3">
      <c r="A1063" s="10"/>
      <c r="B1063" s="10"/>
      <c r="C1063" s="10"/>
    </row>
    <row r="1064" spans="1:3" x14ac:dyDescent="0.3">
      <c r="A1064" s="7"/>
      <c r="B1064" s="7"/>
      <c r="C1064" s="7"/>
    </row>
    <row r="1065" spans="1:3" x14ac:dyDescent="0.3">
      <c r="A1065" s="10"/>
      <c r="B1065" s="10"/>
      <c r="C1065" s="10"/>
    </row>
    <row r="1066" spans="1:3" x14ac:dyDescent="0.3">
      <c r="A1066" s="7"/>
      <c r="B1066" s="7"/>
      <c r="C1066" s="7"/>
    </row>
    <row r="1067" spans="1:3" x14ac:dyDescent="0.3">
      <c r="A1067" s="10"/>
      <c r="B1067" s="10"/>
      <c r="C1067" s="10"/>
    </row>
    <row r="1068" spans="1:3" x14ac:dyDescent="0.3">
      <c r="A1068" s="7"/>
      <c r="B1068" s="7"/>
      <c r="C1068" s="7"/>
    </row>
    <row r="1069" spans="1:3" x14ac:dyDescent="0.3">
      <c r="A1069" s="10"/>
      <c r="B1069" s="10"/>
      <c r="C1069" s="10"/>
    </row>
    <row r="1070" spans="1:3" x14ac:dyDescent="0.3">
      <c r="A1070" s="7"/>
      <c r="B1070" s="7"/>
      <c r="C1070" s="7"/>
    </row>
    <row r="1071" spans="1:3" x14ac:dyDescent="0.3">
      <c r="A1071" s="10"/>
      <c r="B1071" s="10"/>
      <c r="C1071" s="10"/>
    </row>
    <row r="1072" spans="1:3" x14ac:dyDescent="0.3">
      <c r="A1072" s="7"/>
      <c r="B1072" s="7"/>
      <c r="C1072" s="7"/>
    </row>
    <row r="1073" spans="1:3" x14ac:dyDescent="0.3">
      <c r="A1073" s="10"/>
      <c r="B1073" s="10"/>
      <c r="C1073" s="10"/>
    </row>
    <row r="1074" spans="1:3" x14ac:dyDescent="0.3">
      <c r="A1074" s="10"/>
      <c r="B1074" s="10"/>
      <c r="C1074" s="10"/>
    </row>
    <row r="1075" spans="1:3" x14ac:dyDescent="0.3">
      <c r="A1075" s="7"/>
      <c r="B1075" s="7"/>
      <c r="C1075" s="7"/>
    </row>
    <row r="1076" spans="1:3" x14ac:dyDescent="0.3">
      <c r="A1076" s="10"/>
      <c r="B1076" s="10"/>
      <c r="C1076" s="10"/>
    </row>
    <row r="1077" spans="1:3" x14ac:dyDescent="0.3">
      <c r="A1077" s="7"/>
      <c r="B1077" s="7"/>
      <c r="C1077" s="7"/>
    </row>
    <row r="1078" spans="1:3" x14ac:dyDescent="0.3">
      <c r="A1078" s="10"/>
      <c r="B1078" s="10"/>
      <c r="C1078" s="10"/>
    </row>
    <row r="1079" spans="1:3" x14ac:dyDescent="0.3">
      <c r="A1079" s="7"/>
      <c r="B1079" s="7"/>
      <c r="C1079" s="7"/>
    </row>
    <row r="1080" spans="1:3" x14ac:dyDescent="0.3">
      <c r="A1080" s="10"/>
      <c r="B1080" s="10"/>
      <c r="C1080" s="10"/>
    </row>
    <row r="1081" spans="1:3" x14ac:dyDescent="0.3">
      <c r="A1081" s="7"/>
      <c r="B1081" s="7"/>
      <c r="C1081" s="7"/>
    </row>
    <row r="1082" spans="1:3" x14ac:dyDescent="0.3">
      <c r="A1082" s="7"/>
      <c r="B1082" s="7"/>
      <c r="C1082" s="7"/>
    </row>
    <row r="1083" spans="1:3" x14ac:dyDescent="0.3">
      <c r="A1083" s="7"/>
      <c r="B1083" s="7"/>
      <c r="C1083" s="7"/>
    </row>
    <row r="1084" spans="1:3" x14ac:dyDescent="0.3">
      <c r="A1084" s="10"/>
      <c r="B1084" s="10"/>
      <c r="C1084" s="10"/>
    </row>
    <row r="1085" spans="1:3" x14ac:dyDescent="0.3">
      <c r="A1085" s="7"/>
      <c r="B1085" s="7"/>
      <c r="C1085" s="7"/>
    </row>
    <row r="1086" spans="1:3" x14ac:dyDescent="0.3">
      <c r="A1086" s="10"/>
      <c r="B1086" s="10"/>
      <c r="C1086" s="10"/>
    </row>
    <row r="1087" spans="1:3" x14ac:dyDescent="0.3">
      <c r="A1087" s="7"/>
      <c r="B1087" s="7"/>
      <c r="C1087" s="7"/>
    </row>
    <row r="1088" spans="1:3" x14ac:dyDescent="0.3">
      <c r="A1088" s="10"/>
      <c r="B1088" s="10"/>
      <c r="C1088" s="10"/>
    </row>
    <row r="1089" spans="1:3" x14ac:dyDescent="0.3">
      <c r="A1089" s="7"/>
      <c r="B1089" s="7"/>
      <c r="C1089" s="7"/>
    </row>
    <row r="1090" spans="1:3" x14ac:dyDescent="0.3">
      <c r="A1090" s="10"/>
      <c r="B1090" s="10"/>
      <c r="C1090" s="10"/>
    </row>
    <row r="1091" spans="1:3" x14ac:dyDescent="0.3">
      <c r="A1091" s="7"/>
      <c r="B1091" s="7"/>
      <c r="C1091" s="7"/>
    </row>
    <row r="1092" spans="1:3" x14ac:dyDescent="0.3">
      <c r="A1092" s="10"/>
      <c r="B1092" s="10"/>
      <c r="C1092" s="10"/>
    </row>
    <row r="1093" spans="1:3" x14ac:dyDescent="0.3">
      <c r="A1093" s="7"/>
      <c r="B1093" s="7"/>
      <c r="C1093" s="7"/>
    </row>
    <row r="1094" spans="1:3" x14ac:dyDescent="0.3">
      <c r="A1094" s="10"/>
      <c r="B1094" s="10"/>
      <c r="C1094" s="10"/>
    </row>
    <row r="1095" spans="1:3" x14ac:dyDescent="0.3">
      <c r="A1095" s="7"/>
      <c r="B1095" s="7"/>
      <c r="C1095" s="7"/>
    </row>
    <row r="1096" spans="1:3" x14ac:dyDescent="0.3">
      <c r="A1096" s="10"/>
      <c r="B1096" s="10"/>
      <c r="C1096" s="10"/>
    </row>
    <row r="1097" spans="1:3" x14ac:dyDescent="0.3">
      <c r="A1097" s="7"/>
      <c r="B1097" s="7"/>
      <c r="C1097" s="7"/>
    </row>
    <row r="1098" spans="1:3" x14ac:dyDescent="0.3">
      <c r="A1098" s="10"/>
      <c r="B1098" s="10"/>
      <c r="C1098" s="10"/>
    </row>
    <row r="1099" spans="1:3" x14ac:dyDescent="0.3">
      <c r="A1099" s="7"/>
      <c r="B1099" s="7"/>
      <c r="C1099" s="7"/>
    </row>
    <row r="1100" spans="1:3" x14ac:dyDescent="0.3">
      <c r="A1100" s="10"/>
      <c r="B1100" s="10"/>
      <c r="C1100" s="10"/>
    </row>
    <row r="1101" spans="1:3" x14ac:dyDescent="0.3">
      <c r="A1101" s="10"/>
      <c r="B1101" s="10"/>
      <c r="C1101" s="10"/>
    </row>
    <row r="1102" spans="1:3" x14ac:dyDescent="0.3">
      <c r="A1102" s="7"/>
      <c r="B1102" s="7"/>
      <c r="C1102" s="7"/>
    </row>
    <row r="1103" spans="1:3" x14ac:dyDescent="0.3">
      <c r="A1103" s="7"/>
      <c r="B1103" s="7"/>
      <c r="C1103" s="7"/>
    </row>
    <row r="1104" spans="1:3" x14ac:dyDescent="0.3">
      <c r="A1104" s="10"/>
      <c r="B1104" s="10"/>
      <c r="C1104" s="10"/>
    </row>
    <row r="1105" spans="1:3" x14ac:dyDescent="0.3">
      <c r="A1105" s="7"/>
      <c r="B1105" s="7"/>
      <c r="C1105" s="7"/>
    </row>
    <row r="1106" spans="1:3" x14ac:dyDescent="0.3">
      <c r="A1106" s="10"/>
      <c r="B1106" s="10"/>
      <c r="C1106" s="10"/>
    </row>
    <row r="1107" spans="1:3" x14ac:dyDescent="0.3">
      <c r="A1107" s="7"/>
      <c r="B1107" s="7"/>
      <c r="C1107" s="7"/>
    </row>
    <row r="1108" spans="1:3" x14ac:dyDescent="0.3">
      <c r="A1108" s="7"/>
      <c r="B1108" s="7"/>
      <c r="C1108" s="7"/>
    </row>
    <row r="1109" spans="1:3" x14ac:dyDescent="0.3">
      <c r="A1109" s="10"/>
      <c r="B1109" s="10"/>
      <c r="C1109" s="10"/>
    </row>
    <row r="1110" spans="1:3" x14ac:dyDescent="0.3">
      <c r="A1110" s="7"/>
      <c r="B1110" s="7"/>
      <c r="C1110" s="7"/>
    </row>
    <row r="1111" spans="1:3" x14ac:dyDescent="0.3">
      <c r="A1111" s="7"/>
      <c r="B1111" s="7"/>
      <c r="C1111" s="7"/>
    </row>
    <row r="1112" spans="1:3" x14ac:dyDescent="0.3">
      <c r="A1112" s="10"/>
      <c r="B1112" s="10"/>
      <c r="C1112" s="10"/>
    </row>
    <row r="1113" spans="1:3" x14ac:dyDescent="0.3">
      <c r="A1113" s="10"/>
      <c r="B1113" s="10"/>
      <c r="C1113" s="10"/>
    </row>
    <row r="1114" spans="1:3" x14ac:dyDescent="0.3">
      <c r="A1114" s="7"/>
      <c r="B1114" s="7"/>
      <c r="C1114" s="7"/>
    </row>
    <row r="1115" spans="1:3" x14ac:dyDescent="0.3">
      <c r="A1115" s="10"/>
      <c r="B1115" s="10"/>
      <c r="C1115" s="10"/>
    </row>
    <row r="1116" spans="1:3" x14ac:dyDescent="0.3">
      <c r="A1116" s="7"/>
      <c r="B1116" s="7"/>
      <c r="C1116" s="7"/>
    </row>
    <row r="1117" spans="1:3" x14ac:dyDescent="0.3">
      <c r="A1117" s="10"/>
      <c r="B1117" s="10"/>
      <c r="C1117" s="10"/>
    </row>
    <row r="1118" spans="1:3" x14ac:dyDescent="0.3">
      <c r="A1118" s="7"/>
      <c r="B1118" s="7"/>
      <c r="C1118" s="7"/>
    </row>
    <row r="1119" spans="1:3" x14ac:dyDescent="0.3">
      <c r="A1119" s="10"/>
      <c r="B1119" s="10"/>
      <c r="C1119" s="10"/>
    </row>
    <row r="1120" spans="1:3" x14ac:dyDescent="0.3">
      <c r="A1120" s="7"/>
      <c r="B1120" s="7"/>
      <c r="C1120" s="7"/>
    </row>
    <row r="1121" spans="1:3" x14ac:dyDescent="0.3">
      <c r="A1121" s="10"/>
      <c r="B1121" s="10"/>
      <c r="C1121" s="10"/>
    </row>
    <row r="1122" spans="1:3" x14ac:dyDescent="0.3">
      <c r="A1122" s="7"/>
      <c r="B1122" s="7"/>
      <c r="C1122" s="7"/>
    </row>
    <row r="1123" spans="1:3" x14ac:dyDescent="0.3">
      <c r="A1123" s="10"/>
      <c r="B1123" s="10"/>
      <c r="C1123" s="10"/>
    </row>
    <row r="1124" spans="1:3" x14ac:dyDescent="0.3">
      <c r="A1124" s="7"/>
      <c r="B1124" s="7"/>
      <c r="C1124" s="7"/>
    </row>
    <row r="1125" spans="1:3" x14ac:dyDescent="0.3">
      <c r="A1125" s="10"/>
      <c r="B1125" s="10"/>
      <c r="C1125" s="10"/>
    </row>
    <row r="1126" spans="1:3" x14ac:dyDescent="0.3">
      <c r="A1126" s="10"/>
      <c r="B1126" s="10"/>
      <c r="C1126" s="10"/>
    </row>
    <row r="1127" spans="1:3" x14ac:dyDescent="0.3">
      <c r="A1127" s="7"/>
      <c r="B1127" s="7"/>
      <c r="C1127" s="7"/>
    </row>
    <row r="1128" spans="1:3" x14ac:dyDescent="0.3">
      <c r="A1128" s="10"/>
      <c r="B1128" s="10"/>
      <c r="C1128" s="10"/>
    </row>
    <row r="1129" spans="1:3" x14ac:dyDescent="0.3">
      <c r="A1129" s="7"/>
      <c r="B1129" s="7"/>
      <c r="C1129" s="7"/>
    </row>
    <row r="1130" spans="1:3" x14ac:dyDescent="0.3">
      <c r="A1130" s="10"/>
      <c r="B1130" s="10"/>
      <c r="C1130" s="10"/>
    </row>
    <row r="1131" spans="1:3" x14ac:dyDescent="0.3">
      <c r="A1131" s="7"/>
      <c r="B1131" s="7"/>
      <c r="C1131" s="7"/>
    </row>
    <row r="1132" spans="1:3" x14ac:dyDescent="0.3">
      <c r="A1132" s="10"/>
      <c r="B1132" s="10"/>
      <c r="C1132" s="10"/>
    </row>
    <row r="1133" spans="1:3" x14ac:dyDescent="0.3">
      <c r="A1133" s="7"/>
      <c r="B1133" s="7"/>
      <c r="C1133" s="7"/>
    </row>
    <row r="1134" spans="1:3" x14ac:dyDescent="0.3">
      <c r="A1134" s="10"/>
      <c r="B1134" s="10"/>
      <c r="C1134" s="10"/>
    </row>
    <row r="1135" spans="1:3" x14ac:dyDescent="0.3">
      <c r="A1135" s="7"/>
      <c r="B1135" s="7"/>
      <c r="C1135" s="7"/>
    </row>
    <row r="1136" spans="1:3" x14ac:dyDescent="0.3">
      <c r="A1136" s="10"/>
      <c r="B1136" s="10"/>
      <c r="C1136" s="10"/>
    </row>
    <row r="1137" spans="1:3" x14ac:dyDescent="0.3">
      <c r="A1137" s="10"/>
      <c r="B1137" s="10"/>
      <c r="C1137" s="10"/>
    </row>
    <row r="1138" spans="1:3" x14ac:dyDescent="0.3">
      <c r="A1138" s="7"/>
      <c r="B1138" s="7"/>
      <c r="C1138" s="7"/>
    </row>
    <row r="1139" spans="1:3" x14ac:dyDescent="0.3">
      <c r="A1139" s="7"/>
      <c r="B1139" s="7"/>
      <c r="C1139" s="7"/>
    </row>
    <row r="1140" spans="1:3" x14ac:dyDescent="0.3">
      <c r="A1140" s="10"/>
      <c r="B1140" s="10"/>
      <c r="C1140" s="10"/>
    </row>
    <row r="1141" spans="1:3" x14ac:dyDescent="0.3">
      <c r="A1141" s="10"/>
      <c r="B1141" s="10"/>
      <c r="C1141" s="10"/>
    </row>
    <row r="1142" spans="1:3" x14ac:dyDescent="0.3">
      <c r="A1142" s="7"/>
      <c r="B1142" s="7"/>
      <c r="C1142" s="7"/>
    </row>
    <row r="1143" spans="1:3" x14ac:dyDescent="0.3">
      <c r="A1143" s="10"/>
      <c r="B1143" s="10"/>
      <c r="C1143" s="10"/>
    </row>
    <row r="1144" spans="1:3" x14ac:dyDescent="0.3">
      <c r="A1144" s="7"/>
      <c r="B1144" s="7"/>
      <c r="C1144" s="7"/>
    </row>
    <row r="1145" spans="1:3" x14ac:dyDescent="0.3">
      <c r="A1145" s="10"/>
      <c r="B1145" s="10"/>
      <c r="C1145" s="10"/>
    </row>
    <row r="1146" spans="1:3" x14ac:dyDescent="0.3">
      <c r="A1146" s="7"/>
      <c r="B1146" s="7"/>
      <c r="C1146" s="7"/>
    </row>
    <row r="1147" spans="1:3" x14ac:dyDescent="0.3">
      <c r="A1147" s="10"/>
      <c r="B1147" s="10"/>
      <c r="C1147" s="10"/>
    </row>
    <row r="1148" spans="1:3" x14ac:dyDescent="0.3">
      <c r="A1148" s="7"/>
      <c r="B1148" s="7"/>
      <c r="C1148" s="7"/>
    </row>
    <row r="1149" spans="1:3" x14ac:dyDescent="0.3">
      <c r="A1149" s="10"/>
      <c r="B1149" s="10"/>
      <c r="C1149" s="10"/>
    </row>
    <row r="1150" spans="1:3" x14ac:dyDescent="0.3">
      <c r="A1150" s="7"/>
      <c r="B1150" s="7"/>
      <c r="C1150" s="7"/>
    </row>
    <row r="1151" spans="1:3" x14ac:dyDescent="0.3">
      <c r="A1151" s="10"/>
      <c r="B1151" s="10"/>
      <c r="C1151" s="10"/>
    </row>
    <row r="1152" spans="1:3" x14ac:dyDescent="0.3">
      <c r="A1152" s="7"/>
      <c r="B1152" s="7"/>
      <c r="C1152" s="7"/>
    </row>
    <row r="1153" spans="1:3" x14ac:dyDescent="0.3">
      <c r="A1153" s="10"/>
      <c r="B1153" s="10"/>
      <c r="C1153" s="10"/>
    </row>
    <row r="1154" spans="1:3" x14ac:dyDescent="0.3">
      <c r="A1154" s="7"/>
      <c r="B1154" s="7"/>
      <c r="C1154" s="7"/>
    </row>
    <row r="1155" spans="1:3" x14ac:dyDescent="0.3">
      <c r="A1155" s="10"/>
      <c r="B1155" s="10"/>
      <c r="C1155" s="10"/>
    </row>
    <row r="1156" spans="1:3" x14ac:dyDescent="0.3">
      <c r="A1156" s="7"/>
      <c r="B1156" s="7"/>
      <c r="C1156" s="7"/>
    </row>
    <row r="1157" spans="1:3" x14ac:dyDescent="0.3">
      <c r="A1157" s="10"/>
      <c r="B1157" s="10"/>
      <c r="C1157" s="10"/>
    </row>
    <row r="1158" spans="1:3" x14ac:dyDescent="0.3">
      <c r="A1158" s="10"/>
      <c r="B1158" s="10"/>
      <c r="C1158" s="10"/>
    </row>
    <row r="1159" spans="1:3" x14ac:dyDescent="0.3">
      <c r="A1159" s="7"/>
      <c r="B1159" s="7"/>
      <c r="C1159" s="7"/>
    </row>
    <row r="1160" spans="1:3" x14ac:dyDescent="0.3">
      <c r="A1160" s="10"/>
      <c r="B1160" s="10"/>
      <c r="C1160" s="10"/>
    </row>
    <row r="1161" spans="1:3" x14ac:dyDescent="0.3">
      <c r="A1161" s="7"/>
      <c r="B1161" s="7"/>
      <c r="C1161" s="7"/>
    </row>
    <row r="1162" spans="1:3" x14ac:dyDescent="0.3">
      <c r="A1162" s="10"/>
      <c r="B1162" s="10"/>
      <c r="C1162" s="10"/>
    </row>
    <row r="1163" spans="1:3" x14ac:dyDescent="0.3">
      <c r="A1163" s="7"/>
      <c r="B1163" s="7"/>
      <c r="C1163" s="7"/>
    </row>
    <row r="1164" spans="1:3" x14ac:dyDescent="0.3">
      <c r="A1164" s="10"/>
      <c r="B1164" s="10"/>
      <c r="C1164" s="10"/>
    </row>
    <row r="1165" spans="1:3" x14ac:dyDescent="0.3">
      <c r="A1165" s="7"/>
      <c r="B1165" s="7"/>
      <c r="C1165" s="7"/>
    </row>
    <row r="1166" spans="1:3" x14ac:dyDescent="0.3">
      <c r="A1166" s="10"/>
      <c r="B1166" s="10"/>
      <c r="C1166" s="10"/>
    </row>
    <row r="1167" spans="1:3" x14ac:dyDescent="0.3">
      <c r="A1167" s="7"/>
      <c r="B1167" s="7"/>
      <c r="C1167" s="7"/>
    </row>
    <row r="1168" spans="1:3" x14ac:dyDescent="0.3">
      <c r="A1168" s="10"/>
      <c r="B1168" s="10"/>
      <c r="C1168" s="10"/>
    </row>
    <row r="1169" spans="1:3" x14ac:dyDescent="0.3">
      <c r="A1169" s="7"/>
      <c r="B1169" s="7"/>
      <c r="C1169" s="7"/>
    </row>
    <row r="1170" spans="1:3" x14ac:dyDescent="0.3">
      <c r="A1170" s="10"/>
      <c r="B1170" s="10"/>
      <c r="C1170" s="10"/>
    </row>
    <row r="1171" spans="1:3" x14ac:dyDescent="0.3">
      <c r="A1171" s="7"/>
      <c r="B1171" s="7"/>
      <c r="C1171" s="7"/>
    </row>
    <row r="1172" spans="1:3" x14ac:dyDescent="0.3">
      <c r="A1172" s="10"/>
      <c r="B1172" s="10"/>
      <c r="C1172" s="10"/>
    </row>
    <row r="1173" spans="1:3" x14ac:dyDescent="0.3">
      <c r="A1173" s="7"/>
      <c r="B1173" s="7"/>
      <c r="C1173" s="7"/>
    </row>
    <row r="1174" spans="1:3" x14ac:dyDescent="0.3">
      <c r="A1174" s="10"/>
      <c r="B1174" s="10"/>
      <c r="C1174" s="10"/>
    </row>
    <row r="1175" spans="1:3" x14ac:dyDescent="0.3">
      <c r="A1175" s="7"/>
      <c r="B1175" s="7"/>
      <c r="C1175" s="7"/>
    </row>
    <row r="1176" spans="1:3" x14ac:dyDescent="0.3">
      <c r="A1176" s="10"/>
      <c r="B1176" s="10"/>
      <c r="C1176" s="10"/>
    </row>
    <row r="1177" spans="1:3" x14ac:dyDescent="0.3">
      <c r="A1177" s="7"/>
      <c r="B1177" s="7"/>
      <c r="C1177" s="7"/>
    </row>
    <row r="1178" spans="1:3" x14ac:dyDescent="0.3">
      <c r="A1178" s="10"/>
      <c r="B1178" s="10"/>
      <c r="C1178" s="10"/>
    </row>
    <row r="1179" spans="1:3" x14ac:dyDescent="0.3">
      <c r="A1179" s="7"/>
      <c r="B1179" s="7"/>
      <c r="C1179" s="7"/>
    </row>
    <row r="1180" spans="1:3" x14ac:dyDescent="0.3">
      <c r="A1180" s="10"/>
      <c r="B1180" s="10"/>
      <c r="C1180" s="10"/>
    </row>
    <row r="1181" spans="1:3" x14ac:dyDescent="0.3">
      <c r="A1181" s="7"/>
      <c r="B1181" s="7"/>
      <c r="C1181" s="7"/>
    </row>
    <row r="1182" spans="1:3" x14ac:dyDescent="0.3">
      <c r="A1182" s="10"/>
      <c r="B1182" s="10"/>
      <c r="C1182" s="10"/>
    </row>
    <row r="1183" spans="1:3" x14ac:dyDescent="0.3">
      <c r="A1183" s="7"/>
      <c r="B1183" s="7"/>
      <c r="C1183" s="7"/>
    </row>
    <row r="1184" spans="1:3" x14ac:dyDescent="0.3">
      <c r="A1184" s="10"/>
      <c r="B1184" s="10"/>
      <c r="C1184" s="10"/>
    </row>
    <row r="1185" spans="1:3" x14ac:dyDescent="0.3">
      <c r="A1185" s="7"/>
      <c r="B1185" s="7"/>
      <c r="C1185" s="7"/>
    </row>
    <row r="1186" spans="1:3" x14ac:dyDescent="0.3">
      <c r="A1186" s="10"/>
      <c r="B1186" s="10"/>
      <c r="C1186" s="10"/>
    </row>
    <row r="1187" spans="1:3" x14ac:dyDescent="0.3">
      <c r="A1187" s="7"/>
      <c r="B1187" s="7"/>
      <c r="C1187" s="7"/>
    </row>
    <row r="1188" spans="1:3" x14ac:dyDescent="0.3">
      <c r="A1188" s="7"/>
      <c r="B1188" s="7"/>
      <c r="C1188" s="7"/>
    </row>
    <row r="1189" spans="1:3" x14ac:dyDescent="0.3">
      <c r="A1189" s="10"/>
      <c r="B1189" s="10"/>
      <c r="C1189" s="10"/>
    </row>
    <row r="1190" spans="1:3" x14ac:dyDescent="0.3">
      <c r="A1190" s="7"/>
      <c r="B1190" s="7"/>
      <c r="C1190" s="7"/>
    </row>
    <row r="1191" spans="1:3" x14ac:dyDescent="0.3">
      <c r="A1191" s="10"/>
      <c r="B1191" s="10"/>
      <c r="C1191" s="10"/>
    </row>
    <row r="1192" spans="1:3" x14ac:dyDescent="0.3">
      <c r="A1192" s="7"/>
      <c r="B1192" s="7"/>
      <c r="C1192" s="7"/>
    </row>
    <row r="1193" spans="1:3" x14ac:dyDescent="0.3">
      <c r="A1193" s="10"/>
      <c r="B1193" s="10"/>
      <c r="C1193" s="10"/>
    </row>
    <row r="1194" spans="1:3" x14ac:dyDescent="0.3">
      <c r="A1194" s="7"/>
      <c r="B1194" s="7"/>
      <c r="C1194" s="7"/>
    </row>
    <row r="1195" spans="1:3" x14ac:dyDescent="0.3">
      <c r="A1195" s="10"/>
      <c r="B1195" s="10"/>
      <c r="C1195" s="10"/>
    </row>
    <row r="1196" spans="1:3" x14ac:dyDescent="0.3">
      <c r="A1196" s="7"/>
      <c r="B1196" s="7"/>
      <c r="C1196" s="7"/>
    </row>
    <row r="1197" spans="1:3" x14ac:dyDescent="0.3">
      <c r="A1197" s="10"/>
      <c r="B1197" s="10"/>
      <c r="C1197" s="10"/>
    </row>
    <row r="1198" spans="1:3" x14ac:dyDescent="0.3">
      <c r="A1198" s="7"/>
      <c r="B1198" s="7"/>
      <c r="C1198" s="7"/>
    </row>
    <row r="1199" spans="1:3" x14ac:dyDescent="0.3">
      <c r="A1199" s="10"/>
      <c r="B1199" s="10"/>
      <c r="C1199" s="10"/>
    </row>
    <row r="1200" spans="1:3" x14ac:dyDescent="0.3">
      <c r="A1200" s="7"/>
      <c r="B1200" s="7"/>
      <c r="C1200" s="7"/>
    </row>
    <row r="1201" spans="1:3" x14ac:dyDescent="0.3">
      <c r="A1201" s="10"/>
      <c r="B1201" s="10"/>
      <c r="C1201" s="10"/>
    </row>
    <row r="1202" spans="1:3" x14ac:dyDescent="0.3">
      <c r="A1202" s="7"/>
      <c r="B1202" s="7"/>
      <c r="C1202" s="7"/>
    </row>
    <row r="1203" spans="1:3" x14ac:dyDescent="0.3">
      <c r="A1203" s="10"/>
      <c r="B1203" s="10"/>
      <c r="C1203" s="10"/>
    </row>
    <row r="1204" spans="1:3" x14ac:dyDescent="0.3">
      <c r="A1204" s="7"/>
      <c r="B1204" s="7"/>
      <c r="C1204" s="7"/>
    </row>
    <row r="1205" spans="1:3" x14ac:dyDescent="0.3">
      <c r="A1205" s="10"/>
      <c r="B1205" s="10"/>
      <c r="C1205" s="10"/>
    </row>
    <row r="1206" spans="1:3" x14ac:dyDescent="0.3">
      <c r="A1206" s="10"/>
      <c r="B1206" s="10"/>
      <c r="C1206" s="10"/>
    </row>
    <row r="1207" spans="1:3" x14ac:dyDescent="0.3">
      <c r="A1207" s="7"/>
      <c r="B1207" s="7"/>
      <c r="C1207" s="7"/>
    </row>
    <row r="1208" spans="1:3" x14ac:dyDescent="0.3">
      <c r="A1208" s="10"/>
      <c r="B1208" s="10"/>
      <c r="C1208" s="10"/>
    </row>
    <row r="1209" spans="1:3" x14ac:dyDescent="0.3">
      <c r="A1209" s="10"/>
      <c r="B1209" s="10"/>
      <c r="C1209" s="10"/>
    </row>
    <row r="1210" spans="1:3" x14ac:dyDescent="0.3">
      <c r="A1210" s="7"/>
      <c r="B1210" s="7"/>
      <c r="C1210" s="7"/>
    </row>
    <row r="1211" spans="1:3" x14ac:dyDescent="0.3">
      <c r="A1211" s="10"/>
      <c r="B1211" s="10"/>
      <c r="C1211" s="10"/>
    </row>
    <row r="1212" spans="1:3" x14ac:dyDescent="0.3">
      <c r="A1212" s="10"/>
      <c r="B1212" s="10"/>
      <c r="C1212" s="10"/>
    </row>
    <row r="1213" spans="1:3" x14ac:dyDescent="0.3">
      <c r="A1213" s="7"/>
      <c r="B1213" s="7"/>
      <c r="C1213" s="7"/>
    </row>
    <row r="1214" spans="1:3" x14ac:dyDescent="0.3">
      <c r="A1214" s="10"/>
      <c r="B1214" s="10"/>
      <c r="C1214" s="10"/>
    </row>
    <row r="1215" spans="1:3" x14ac:dyDescent="0.3">
      <c r="A1215" s="7"/>
      <c r="B1215" s="7"/>
      <c r="C1215" s="7"/>
    </row>
    <row r="1216" spans="1:3" x14ac:dyDescent="0.3">
      <c r="A1216" s="10"/>
      <c r="B1216" s="10"/>
      <c r="C1216" s="10"/>
    </row>
    <row r="1217" spans="1:3" x14ac:dyDescent="0.3">
      <c r="A1217" s="7"/>
      <c r="B1217" s="7"/>
      <c r="C1217" s="7"/>
    </row>
    <row r="1218" spans="1:3" x14ac:dyDescent="0.3">
      <c r="A1218" s="10"/>
      <c r="B1218" s="10"/>
      <c r="C1218" s="10"/>
    </row>
    <row r="1219" spans="1:3" x14ac:dyDescent="0.3">
      <c r="A1219" s="7"/>
      <c r="B1219" s="7"/>
      <c r="C1219" s="7"/>
    </row>
    <row r="1220" spans="1:3" x14ac:dyDescent="0.3">
      <c r="A1220" s="10"/>
      <c r="B1220" s="10"/>
      <c r="C1220" s="10"/>
    </row>
    <row r="1221" spans="1:3" x14ac:dyDescent="0.3">
      <c r="A1221" s="7"/>
      <c r="B1221" s="7"/>
      <c r="C1221" s="7"/>
    </row>
    <row r="1222" spans="1:3" x14ac:dyDescent="0.3">
      <c r="A1222" s="10"/>
      <c r="B1222" s="10"/>
      <c r="C1222" s="10"/>
    </row>
    <row r="1223" spans="1:3" x14ac:dyDescent="0.3">
      <c r="A1223" s="7"/>
      <c r="B1223" s="7"/>
      <c r="C1223" s="7"/>
    </row>
    <row r="1224" spans="1:3" x14ac:dyDescent="0.3">
      <c r="A1224" s="10"/>
      <c r="B1224" s="10"/>
      <c r="C1224" s="10"/>
    </row>
    <row r="1225" spans="1:3" x14ac:dyDescent="0.3">
      <c r="A1225" s="7"/>
      <c r="B1225" s="7"/>
      <c r="C1225" s="7"/>
    </row>
    <row r="1226" spans="1:3" x14ac:dyDescent="0.3">
      <c r="A1226" s="10"/>
      <c r="B1226" s="10"/>
      <c r="C1226" s="10"/>
    </row>
    <row r="1227" spans="1:3" x14ac:dyDescent="0.3">
      <c r="A1227" s="7"/>
      <c r="B1227" s="7"/>
      <c r="C1227" s="7"/>
    </row>
    <row r="1228" spans="1:3" x14ac:dyDescent="0.3">
      <c r="A1228" s="10"/>
      <c r="B1228" s="10"/>
      <c r="C1228" s="10"/>
    </row>
    <row r="1229" spans="1:3" x14ac:dyDescent="0.3">
      <c r="A1229" s="7"/>
      <c r="B1229" s="7"/>
      <c r="C1229" s="7"/>
    </row>
    <row r="1230" spans="1:3" x14ac:dyDescent="0.3">
      <c r="A1230" s="10"/>
      <c r="B1230" s="10"/>
      <c r="C1230" s="10"/>
    </row>
    <row r="1231" spans="1:3" x14ac:dyDescent="0.3">
      <c r="A1231" s="7"/>
      <c r="B1231" s="7"/>
      <c r="C1231" s="7"/>
    </row>
    <row r="1232" spans="1:3" x14ac:dyDescent="0.3">
      <c r="A1232" s="10"/>
      <c r="B1232" s="10"/>
      <c r="C1232" s="10"/>
    </row>
    <row r="1233" spans="1:3" x14ac:dyDescent="0.3">
      <c r="A1233" s="7"/>
      <c r="B1233" s="7"/>
      <c r="C1233" s="7"/>
    </row>
    <row r="1234" spans="1:3" x14ac:dyDescent="0.3">
      <c r="A1234" s="10"/>
      <c r="B1234" s="10"/>
      <c r="C1234" s="10"/>
    </row>
    <row r="1235" spans="1:3" x14ac:dyDescent="0.3">
      <c r="A1235" s="7"/>
      <c r="B1235" s="7"/>
      <c r="C1235" s="7"/>
    </row>
    <row r="1236" spans="1:3" x14ac:dyDescent="0.3">
      <c r="A1236" s="10"/>
      <c r="B1236" s="10"/>
      <c r="C1236" s="10"/>
    </row>
    <row r="1237" spans="1:3" x14ac:dyDescent="0.3">
      <c r="A1237" s="7"/>
      <c r="B1237" s="7"/>
      <c r="C1237" s="7"/>
    </row>
    <row r="1238" spans="1:3" x14ac:dyDescent="0.3">
      <c r="A1238" s="10"/>
      <c r="B1238" s="10"/>
      <c r="C1238" s="10"/>
    </row>
    <row r="1239" spans="1:3" x14ac:dyDescent="0.3">
      <c r="A1239" s="7"/>
      <c r="B1239" s="7"/>
      <c r="C1239" s="7"/>
    </row>
    <row r="1240" spans="1:3" x14ac:dyDescent="0.3">
      <c r="A1240" s="10"/>
      <c r="B1240" s="10"/>
      <c r="C1240" s="10"/>
    </row>
    <row r="1241" spans="1:3" x14ac:dyDescent="0.3">
      <c r="A1241" s="7"/>
      <c r="B1241" s="7"/>
      <c r="C1241" s="7"/>
    </row>
    <row r="1242" spans="1:3" x14ac:dyDescent="0.3">
      <c r="A1242" s="10"/>
      <c r="B1242" s="10"/>
      <c r="C1242" s="10"/>
    </row>
    <row r="1243" spans="1:3" x14ac:dyDescent="0.3">
      <c r="A1243" s="7"/>
      <c r="B1243" s="7"/>
      <c r="C1243" s="7"/>
    </row>
    <row r="1244" spans="1:3" x14ac:dyDescent="0.3">
      <c r="A1244" s="7"/>
      <c r="B1244" s="7"/>
      <c r="C1244" s="7"/>
    </row>
    <row r="1245" spans="1:3" x14ac:dyDescent="0.3">
      <c r="A1245" s="10"/>
      <c r="B1245" s="10"/>
      <c r="C1245" s="10"/>
    </row>
    <row r="1246" spans="1:3" x14ac:dyDescent="0.3">
      <c r="A1246" s="7"/>
      <c r="B1246" s="7"/>
      <c r="C1246" s="7"/>
    </row>
    <row r="1247" spans="1:3" x14ac:dyDescent="0.3">
      <c r="A1247" s="10"/>
      <c r="B1247" s="10"/>
      <c r="C1247" s="10"/>
    </row>
    <row r="1248" spans="1:3" x14ac:dyDescent="0.3">
      <c r="A1248" s="7"/>
      <c r="B1248" s="7"/>
      <c r="C1248" s="7"/>
    </row>
    <row r="1249" spans="1:3" x14ac:dyDescent="0.3">
      <c r="A1249" s="10"/>
      <c r="B1249" s="10"/>
      <c r="C1249" s="10"/>
    </row>
    <row r="1250" spans="1:3" x14ac:dyDescent="0.3">
      <c r="A1250" s="7"/>
      <c r="B1250" s="7"/>
      <c r="C1250" s="7"/>
    </row>
    <row r="1251" spans="1:3" x14ac:dyDescent="0.3">
      <c r="A1251" s="7"/>
      <c r="B1251" s="7"/>
      <c r="C1251" s="7"/>
    </row>
    <row r="1252" spans="1:3" x14ac:dyDescent="0.3">
      <c r="A1252" s="7"/>
      <c r="B1252" s="7"/>
      <c r="C1252" s="7"/>
    </row>
    <row r="1253" spans="1:3" x14ac:dyDescent="0.3">
      <c r="A1253" s="10"/>
      <c r="B1253" s="10"/>
      <c r="C1253" s="10"/>
    </row>
    <row r="1254" spans="1:3" x14ac:dyDescent="0.3">
      <c r="A1254" s="7"/>
      <c r="B1254" s="7"/>
      <c r="C1254" s="7"/>
    </row>
    <row r="1255" spans="1:3" x14ac:dyDescent="0.3">
      <c r="A1255" s="10"/>
      <c r="B1255" s="10"/>
      <c r="C1255" s="10"/>
    </row>
    <row r="1256" spans="1:3" x14ac:dyDescent="0.3">
      <c r="A1256" s="7"/>
      <c r="B1256" s="7"/>
      <c r="C1256" s="7"/>
    </row>
    <row r="1257" spans="1:3" x14ac:dyDescent="0.3">
      <c r="A1257" s="7"/>
      <c r="B1257" s="7"/>
      <c r="C1257" s="7"/>
    </row>
    <row r="1258" spans="1:3" x14ac:dyDescent="0.3">
      <c r="A1258" s="10"/>
      <c r="B1258" s="10"/>
      <c r="C1258" s="10"/>
    </row>
    <row r="1259" spans="1:3" x14ac:dyDescent="0.3">
      <c r="A1259" s="7"/>
      <c r="B1259" s="7"/>
      <c r="C1259" s="7"/>
    </row>
    <row r="1260" spans="1:3" x14ac:dyDescent="0.3">
      <c r="A1260" s="10"/>
      <c r="B1260" s="10"/>
      <c r="C1260" s="10"/>
    </row>
    <row r="1261" spans="1:3" x14ac:dyDescent="0.3">
      <c r="A1261" s="10"/>
      <c r="B1261" s="10"/>
      <c r="C1261" s="10"/>
    </row>
    <row r="1262" spans="1:3" x14ac:dyDescent="0.3">
      <c r="A1262" s="7"/>
      <c r="B1262" s="7"/>
      <c r="C1262" s="7"/>
    </row>
    <row r="1263" spans="1:3" x14ac:dyDescent="0.3">
      <c r="A1263" s="10"/>
      <c r="B1263" s="10"/>
      <c r="C1263" s="10"/>
    </row>
    <row r="1264" spans="1:3" x14ac:dyDescent="0.3">
      <c r="A1264" s="7"/>
      <c r="B1264" s="7"/>
      <c r="C1264" s="7"/>
    </row>
    <row r="1265" spans="1:3" x14ac:dyDescent="0.3">
      <c r="A1265" s="7"/>
      <c r="B1265" s="7"/>
      <c r="C1265" s="7"/>
    </row>
    <row r="1266" spans="1:3" x14ac:dyDescent="0.3">
      <c r="A1266" s="10"/>
      <c r="B1266" s="10"/>
      <c r="C1266" s="10"/>
    </row>
    <row r="1267" spans="1:3" x14ac:dyDescent="0.3">
      <c r="A1267" s="7"/>
      <c r="B1267" s="7"/>
      <c r="C1267" s="7"/>
    </row>
    <row r="1268" spans="1:3" x14ac:dyDescent="0.3">
      <c r="A1268" s="10"/>
      <c r="B1268" s="10"/>
      <c r="C1268" s="10"/>
    </row>
    <row r="1269" spans="1:3" x14ac:dyDescent="0.3">
      <c r="A1269" s="7"/>
      <c r="B1269" s="7"/>
      <c r="C1269" s="7"/>
    </row>
    <row r="1270" spans="1:3" x14ac:dyDescent="0.3">
      <c r="A1270" s="10"/>
      <c r="B1270" s="10"/>
      <c r="C1270" s="10"/>
    </row>
    <row r="1271" spans="1:3" x14ac:dyDescent="0.3">
      <c r="A1271" s="7"/>
      <c r="B1271" s="7"/>
      <c r="C1271" s="7"/>
    </row>
    <row r="1272" spans="1:3" x14ac:dyDescent="0.3">
      <c r="A1272" s="10"/>
      <c r="B1272" s="10"/>
      <c r="C1272" s="10"/>
    </row>
    <row r="1273" spans="1:3" x14ac:dyDescent="0.3">
      <c r="A1273" s="7"/>
      <c r="B1273" s="7"/>
      <c r="C1273" s="7"/>
    </row>
    <row r="1274" spans="1:3" x14ac:dyDescent="0.3">
      <c r="A1274" s="10"/>
      <c r="B1274" s="10"/>
      <c r="C1274" s="10"/>
    </row>
    <row r="1275" spans="1:3" x14ac:dyDescent="0.3">
      <c r="A1275" s="7"/>
      <c r="B1275" s="7"/>
      <c r="C1275" s="7"/>
    </row>
    <row r="1276" spans="1:3" x14ac:dyDescent="0.3">
      <c r="A1276" s="10"/>
      <c r="B1276" s="10"/>
      <c r="C1276" s="10"/>
    </row>
    <row r="1277" spans="1:3" x14ac:dyDescent="0.3">
      <c r="A1277" s="7"/>
      <c r="B1277" s="7"/>
      <c r="C1277" s="7"/>
    </row>
    <row r="1278" spans="1:3" x14ac:dyDescent="0.3">
      <c r="A1278" s="10"/>
      <c r="B1278" s="10"/>
      <c r="C1278" s="10"/>
    </row>
    <row r="1279" spans="1:3" x14ac:dyDescent="0.3">
      <c r="A1279" s="7"/>
      <c r="B1279" s="7"/>
      <c r="C1279" s="7"/>
    </row>
    <row r="1280" spans="1:3" x14ac:dyDescent="0.3">
      <c r="A1280" s="10"/>
      <c r="B1280" s="10"/>
      <c r="C1280" s="10"/>
    </row>
    <row r="1281" spans="1:3" x14ac:dyDescent="0.3">
      <c r="A1281" s="7"/>
      <c r="B1281" s="7"/>
      <c r="C1281" s="7"/>
    </row>
    <row r="1282" spans="1:3" x14ac:dyDescent="0.3">
      <c r="A1282" s="7"/>
      <c r="B1282" s="7"/>
      <c r="C1282" s="7"/>
    </row>
    <row r="1283" spans="1:3" x14ac:dyDescent="0.3">
      <c r="A1283" s="10"/>
      <c r="B1283" s="10"/>
      <c r="C1283" s="10"/>
    </row>
    <row r="1284" spans="1:3" x14ac:dyDescent="0.3">
      <c r="A1284" s="7"/>
      <c r="B1284" s="7"/>
      <c r="C1284" s="7"/>
    </row>
    <row r="1285" spans="1:3" x14ac:dyDescent="0.3">
      <c r="A1285" s="10"/>
      <c r="B1285" s="10"/>
      <c r="C1285" s="10"/>
    </row>
    <row r="1286" spans="1:3" x14ac:dyDescent="0.3">
      <c r="A1286" s="7"/>
      <c r="B1286" s="7"/>
      <c r="C1286" s="7"/>
    </row>
    <row r="1287" spans="1:3" x14ac:dyDescent="0.3">
      <c r="A1287" s="10"/>
      <c r="B1287" s="10"/>
      <c r="C1287" s="10"/>
    </row>
    <row r="1288" spans="1:3" x14ac:dyDescent="0.3">
      <c r="A1288" s="7"/>
      <c r="B1288" s="7"/>
      <c r="C1288" s="7"/>
    </row>
    <row r="1289" spans="1:3" x14ac:dyDescent="0.3">
      <c r="A1289" s="10"/>
      <c r="B1289" s="10"/>
      <c r="C1289" s="10"/>
    </row>
    <row r="1290" spans="1:3" x14ac:dyDescent="0.3">
      <c r="A1290" s="7"/>
      <c r="B1290" s="7"/>
      <c r="C1290" s="7"/>
    </row>
    <row r="1291" spans="1:3" x14ac:dyDescent="0.3">
      <c r="A1291" s="10"/>
      <c r="B1291" s="10"/>
      <c r="C1291" s="10"/>
    </row>
    <row r="1292" spans="1:3" x14ac:dyDescent="0.3">
      <c r="A1292" s="7"/>
      <c r="B1292" s="7"/>
      <c r="C1292" s="7"/>
    </row>
    <row r="1293" spans="1:3" x14ac:dyDescent="0.3">
      <c r="A1293" s="10"/>
      <c r="B1293" s="10"/>
      <c r="C1293" s="10"/>
    </row>
    <row r="1294" spans="1:3" x14ac:dyDescent="0.3">
      <c r="A1294" s="7"/>
      <c r="B1294" s="7"/>
      <c r="C1294" s="7"/>
    </row>
    <row r="1295" spans="1:3" x14ac:dyDescent="0.3">
      <c r="A1295" s="10"/>
      <c r="B1295" s="10"/>
      <c r="C1295" s="10"/>
    </row>
    <row r="1296" spans="1:3" x14ac:dyDescent="0.3">
      <c r="A1296" s="7"/>
      <c r="B1296" s="7"/>
      <c r="C1296" s="7"/>
    </row>
    <row r="1297" spans="1:3" x14ac:dyDescent="0.3">
      <c r="A1297" s="10"/>
      <c r="B1297" s="10"/>
      <c r="C1297" s="10"/>
    </row>
    <row r="1298" spans="1:3" x14ac:dyDescent="0.3">
      <c r="A1298" s="7"/>
      <c r="B1298" s="7"/>
      <c r="C1298" s="7"/>
    </row>
    <row r="1299" spans="1:3" x14ac:dyDescent="0.3">
      <c r="A1299" s="10"/>
      <c r="B1299" s="10"/>
      <c r="C1299" s="10"/>
    </row>
    <row r="1300" spans="1:3" x14ac:dyDescent="0.3">
      <c r="A1300" s="7"/>
      <c r="B1300" s="7"/>
      <c r="C1300" s="7"/>
    </row>
    <row r="1301" spans="1:3" x14ac:dyDescent="0.3">
      <c r="A1301" s="10"/>
      <c r="B1301" s="10"/>
      <c r="C1301" s="10"/>
    </row>
    <row r="1302" spans="1:3" x14ac:dyDescent="0.3">
      <c r="A1302" s="7"/>
      <c r="B1302" s="7"/>
      <c r="C1302" s="7"/>
    </row>
    <row r="1303" spans="1:3" x14ac:dyDescent="0.3">
      <c r="A1303" s="10"/>
      <c r="B1303" s="10"/>
      <c r="C1303" s="10"/>
    </row>
    <row r="1304" spans="1:3" x14ac:dyDescent="0.3">
      <c r="A1304" s="7"/>
      <c r="B1304" s="7"/>
      <c r="C1304" s="7"/>
    </row>
    <row r="1305" spans="1:3" x14ac:dyDescent="0.3">
      <c r="A1305" s="10"/>
      <c r="B1305" s="10"/>
      <c r="C1305" s="10"/>
    </row>
    <row r="1306" spans="1:3" x14ac:dyDescent="0.3">
      <c r="A1306" s="7"/>
      <c r="B1306" s="7"/>
      <c r="C1306" s="7"/>
    </row>
    <row r="1307" spans="1:3" x14ac:dyDescent="0.3">
      <c r="A1307" s="10"/>
      <c r="B1307" s="10"/>
      <c r="C1307" s="10"/>
    </row>
    <row r="1308" spans="1:3" x14ac:dyDescent="0.3">
      <c r="A1308" s="7"/>
      <c r="B1308" s="7"/>
      <c r="C1308" s="7"/>
    </row>
    <row r="1309" spans="1:3" x14ac:dyDescent="0.3">
      <c r="A1309" s="10"/>
      <c r="B1309" s="10"/>
      <c r="C1309" s="10"/>
    </row>
    <row r="1310" spans="1:3" x14ac:dyDescent="0.3">
      <c r="A1310" s="7"/>
      <c r="B1310" s="7"/>
      <c r="C1310" s="7"/>
    </row>
    <row r="1311" spans="1:3" x14ac:dyDescent="0.3">
      <c r="A1311" s="10"/>
      <c r="B1311" s="10"/>
      <c r="C1311" s="10"/>
    </row>
    <row r="1312" spans="1:3" x14ac:dyDescent="0.3">
      <c r="A1312" s="7"/>
      <c r="B1312" s="7"/>
      <c r="C1312" s="7"/>
    </row>
    <row r="1313" spans="1:3" x14ac:dyDescent="0.3">
      <c r="A1313" s="10"/>
      <c r="B1313" s="10"/>
      <c r="C1313" s="10"/>
    </row>
    <row r="1314" spans="1:3" x14ac:dyDescent="0.3">
      <c r="A1314" s="7"/>
      <c r="B1314" s="7"/>
      <c r="C1314" s="7"/>
    </row>
    <row r="1315" spans="1:3" x14ac:dyDescent="0.3">
      <c r="A1315" s="10"/>
      <c r="B1315" s="10"/>
      <c r="C1315" s="10"/>
    </row>
    <row r="1316" spans="1:3" x14ac:dyDescent="0.3">
      <c r="A1316" s="7"/>
      <c r="B1316" s="7"/>
      <c r="C1316" s="7"/>
    </row>
    <row r="1317" spans="1:3" x14ac:dyDescent="0.3">
      <c r="A1317" s="10"/>
      <c r="B1317" s="10"/>
      <c r="C1317" s="10"/>
    </row>
    <row r="1318" spans="1:3" x14ac:dyDescent="0.3">
      <c r="A1318" s="7"/>
      <c r="B1318" s="7"/>
      <c r="C1318" s="7"/>
    </row>
    <row r="1319" spans="1:3" x14ac:dyDescent="0.3">
      <c r="A1319" s="10"/>
      <c r="B1319" s="10"/>
      <c r="C1319" s="10"/>
    </row>
    <row r="1320" spans="1:3" x14ac:dyDescent="0.3">
      <c r="A1320" s="7"/>
      <c r="B1320" s="7"/>
      <c r="C1320" s="7"/>
    </row>
    <row r="1321" spans="1:3" x14ac:dyDescent="0.3">
      <c r="A1321" s="10"/>
      <c r="B1321" s="10"/>
      <c r="C1321" s="10"/>
    </row>
    <row r="1322" spans="1:3" x14ac:dyDescent="0.3">
      <c r="A1322" s="7"/>
      <c r="B1322" s="7"/>
      <c r="C1322" s="7"/>
    </row>
    <row r="1323" spans="1:3" x14ac:dyDescent="0.3">
      <c r="A1323" s="10"/>
      <c r="B1323" s="10"/>
      <c r="C1323" s="10"/>
    </row>
    <row r="1324" spans="1:3" x14ac:dyDescent="0.3">
      <c r="A1324" s="7"/>
      <c r="B1324" s="7"/>
      <c r="C1324" s="7"/>
    </row>
    <row r="1325" spans="1:3" x14ac:dyDescent="0.3">
      <c r="A1325" s="10"/>
      <c r="B1325" s="10"/>
      <c r="C1325" s="10"/>
    </row>
    <row r="1326" spans="1:3" x14ac:dyDescent="0.3">
      <c r="A1326" s="7"/>
      <c r="B1326" s="7"/>
      <c r="C1326" s="7"/>
    </row>
    <row r="1327" spans="1:3" x14ac:dyDescent="0.3">
      <c r="A1327" s="10"/>
      <c r="B1327" s="10"/>
      <c r="C1327" s="10"/>
    </row>
    <row r="1328" spans="1:3" x14ac:dyDescent="0.3">
      <c r="A1328" s="7"/>
      <c r="B1328" s="7"/>
      <c r="C1328" s="7"/>
    </row>
    <row r="1329" spans="1:3" x14ac:dyDescent="0.3">
      <c r="A1329" s="10"/>
      <c r="B1329" s="10"/>
      <c r="C1329" s="10"/>
    </row>
    <row r="1330" spans="1:3" x14ac:dyDescent="0.3">
      <c r="A1330" s="7"/>
      <c r="B1330" s="7"/>
      <c r="C1330" s="7"/>
    </row>
    <row r="1331" spans="1:3" x14ac:dyDescent="0.3">
      <c r="A1331" s="10"/>
      <c r="B1331" s="10"/>
      <c r="C1331" s="10"/>
    </row>
    <row r="1332" spans="1:3" x14ac:dyDescent="0.3">
      <c r="A1332" s="7"/>
      <c r="B1332" s="7"/>
      <c r="C1332" s="7"/>
    </row>
    <row r="1333" spans="1:3" x14ac:dyDescent="0.3">
      <c r="A1333" s="10"/>
      <c r="B1333" s="10"/>
      <c r="C1333" s="10"/>
    </row>
    <row r="1334" spans="1:3" x14ac:dyDescent="0.3">
      <c r="A1334" s="7"/>
      <c r="B1334" s="7"/>
      <c r="C1334" s="7"/>
    </row>
    <row r="1335" spans="1:3" x14ac:dyDescent="0.3">
      <c r="A1335" s="7"/>
      <c r="B1335" s="7"/>
      <c r="C1335" s="7"/>
    </row>
    <row r="1336" spans="1:3" x14ac:dyDescent="0.3">
      <c r="A1336" s="10"/>
      <c r="B1336" s="10"/>
      <c r="C1336" s="10"/>
    </row>
    <row r="1337" spans="1:3" x14ac:dyDescent="0.3">
      <c r="A1337" s="7"/>
      <c r="B1337" s="7"/>
      <c r="C1337" s="7"/>
    </row>
    <row r="1338" spans="1:3" x14ac:dyDescent="0.3">
      <c r="A1338" s="10"/>
      <c r="B1338" s="10"/>
      <c r="C1338" s="10"/>
    </row>
    <row r="1339" spans="1:3" x14ac:dyDescent="0.3">
      <c r="A1339" s="7"/>
      <c r="B1339" s="7"/>
      <c r="C1339" s="7"/>
    </row>
    <row r="1340" spans="1:3" x14ac:dyDescent="0.3">
      <c r="A1340" s="10"/>
      <c r="B1340" s="10"/>
      <c r="C1340" s="10"/>
    </row>
    <row r="1341" spans="1:3" x14ac:dyDescent="0.3">
      <c r="A1341" s="7"/>
      <c r="B1341" s="7"/>
      <c r="C1341" s="7"/>
    </row>
    <row r="1342" spans="1:3" x14ac:dyDescent="0.3">
      <c r="A1342" s="10"/>
      <c r="B1342" s="10"/>
      <c r="C1342" s="10"/>
    </row>
    <row r="1343" spans="1:3" x14ac:dyDescent="0.3">
      <c r="A1343" s="7"/>
      <c r="B1343" s="7"/>
      <c r="C1343" s="7"/>
    </row>
    <row r="1344" spans="1:3" x14ac:dyDescent="0.3">
      <c r="A1344" s="10"/>
      <c r="B1344" s="10"/>
      <c r="C1344" s="10"/>
    </row>
    <row r="1345" spans="1:3" x14ac:dyDescent="0.3">
      <c r="A1345" s="7"/>
      <c r="B1345" s="7"/>
      <c r="C1345" s="7"/>
    </row>
    <row r="1346" spans="1:3" x14ac:dyDescent="0.3">
      <c r="A1346" s="10"/>
      <c r="B1346" s="10"/>
      <c r="C1346" s="10"/>
    </row>
    <row r="1347" spans="1:3" x14ac:dyDescent="0.3">
      <c r="A1347" s="7"/>
      <c r="B1347" s="7"/>
      <c r="C1347" s="7"/>
    </row>
    <row r="1348" spans="1:3" x14ac:dyDescent="0.3">
      <c r="A1348" s="10"/>
      <c r="B1348" s="10"/>
      <c r="C1348" s="10"/>
    </row>
    <row r="1349" spans="1:3" x14ac:dyDescent="0.3">
      <c r="A1349" s="7"/>
      <c r="B1349" s="7"/>
      <c r="C1349" s="7"/>
    </row>
    <row r="1350" spans="1:3" x14ac:dyDescent="0.3">
      <c r="A1350" s="10"/>
      <c r="B1350" s="10"/>
      <c r="C1350" s="10"/>
    </row>
    <row r="1351" spans="1:3" x14ac:dyDescent="0.3">
      <c r="A1351" s="7"/>
      <c r="B1351" s="7"/>
      <c r="C1351" s="7"/>
    </row>
    <row r="1352" spans="1:3" x14ac:dyDescent="0.3">
      <c r="A1352" s="10"/>
      <c r="B1352" s="10"/>
      <c r="C1352" s="10"/>
    </row>
    <row r="1353" spans="1:3" x14ac:dyDescent="0.3">
      <c r="A1353" s="7"/>
      <c r="B1353" s="7"/>
      <c r="C1353" s="7"/>
    </row>
    <row r="1354" spans="1:3" x14ac:dyDescent="0.3">
      <c r="A1354" s="10"/>
      <c r="B1354" s="10"/>
      <c r="C1354" s="10"/>
    </row>
    <row r="1355" spans="1:3" x14ac:dyDescent="0.3">
      <c r="A1355" s="7"/>
      <c r="B1355" s="7"/>
      <c r="C1355" s="7"/>
    </row>
    <row r="1356" spans="1:3" x14ac:dyDescent="0.3">
      <c r="A1356" s="10"/>
      <c r="B1356" s="10"/>
      <c r="C1356" s="10"/>
    </row>
    <row r="1357" spans="1:3" x14ac:dyDescent="0.3">
      <c r="A1357" s="7"/>
      <c r="B1357" s="7"/>
      <c r="C1357" s="7"/>
    </row>
    <row r="1358" spans="1:3" x14ac:dyDescent="0.3">
      <c r="A1358" s="10"/>
      <c r="B1358" s="10"/>
      <c r="C1358" s="10"/>
    </row>
    <row r="1359" spans="1:3" x14ac:dyDescent="0.3">
      <c r="A1359" s="7"/>
      <c r="B1359" s="7"/>
      <c r="C1359" s="7"/>
    </row>
    <row r="1360" spans="1:3" x14ac:dyDescent="0.3">
      <c r="A1360" s="10"/>
      <c r="B1360" s="10"/>
      <c r="C1360" s="10"/>
    </row>
    <row r="1361" spans="1:3" x14ac:dyDescent="0.3">
      <c r="A1361" s="7"/>
      <c r="B1361" s="7"/>
      <c r="C1361" s="7"/>
    </row>
    <row r="1362" spans="1:3" x14ac:dyDescent="0.3">
      <c r="A1362" s="10"/>
      <c r="B1362" s="10"/>
      <c r="C1362" s="10"/>
    </row>
    <row r="1363" spans="1:3" x14ac:dyDescent="0.3">
      <c r="A1363" s="7"/>
      <c r="B1363" s="7"/>
      <c r="C1363" s="7"/>
    </row>
    <row r="1364" spans="1:3" x14ac:dyDescent="0.3">
      <c r="A1364" s="10"/>
      <c r="B1364" s="10"/>
      <c r="C1364" s="10"/>
    </row>
    <row r="1365" spans="1:3" x14ac:dyDescent="0.3">
      <c r="A1365" s="7"/>
      <c r="B1365" s="7"/>
      <c r="C1365" s="7"/>
    </row>
    <row r="1366" spans="1:3" x14ac:dyDescent="0.3">
      <c r="A1366" s="10"/>
      <c r="B1366" s="10"/>
      <c r="C1366" s="10"/>
    </row>
    <row r="1367" spans="1:3" x14ac:dyDescent="0.3">
      <c r="A1367" s="7"/>
      <c r="B1367" s="7"/>
      <c r="C1367" s="7"/>
    </row>
    <row r="1368" spans="1:3" x14ac:dyDescent="0.3">
      <c r="A1368" s="10"/>
      <c r="B1368" s="10"/>
      <c r="C1368" s="10"/>
    </row>
    <row r="1369" spans="1:3" x14ac:dyDescent="0.3">
      <c r="A1369" s="7"/>
      <c r="B1369" s="7"/>
      <c r="C1369" s="7"/>
    </row>
    <row r="1370" spans="1:3" x14ac:dyDescent="0.3">
      <c r="A1370" s="10"/>
      <c r="B1370" s="10"/>
      <c r="C1370" s="10"/>
    </row>
    <row r="1371" spans="1:3" x14ac:dyDescent="0.3">
      <c r="A1371" s="7"/>
      <c r="B1371" s="7"/>
      <c r="C1371" s="7"/>
    </row>
    <row r="1372" spans="1:3" x14ac:dyDescent="0.3">
      <c r="A1372" s="10"/>
      <c r="B1372" s="10"/>
      <c r="C1372" s="10"/>
    </row>
    <row r="1373" spans="1:3" x14ac:dyDescent="0.3">
      <c r="A1373" s="7"/>
      <c r="B1373" s="7"/>
      <c r="C1373" s="7"/>
    </row>
    <row r="1374" spans="1:3" x14ac:dyDescent="0.3">
      <c r="A1374" s="10"/>
      <c r="B1374" s="10"/>
      <c r="C1374" s="10"/>
    </row>
    <row r="1375" spans="1:3" x14ac:dyDescent="0.3">
      <c r="A1375" s="7"/>
      <c r="B1375" s="7"/>
      <c r="C1375" s="7"/>
    </row>
    <row r="1376" spans="1:3" x14ac:dyDescent="0.3">
      <c r="A1376" s="10"/>
      <c r="B1376" s="10"/>
      <c r="C1376" s="10"/>
    </row>
    <row r="1377" spans="1:3" x14ac:dyDescent="0.3">
      <c r="A1377" s="7"/>
      <c r="B1377" s="7"/>
      <c r="C1377" s="7"/>
    </row>
    <row r="1378" spans="1:3" x14ac:dyDescent="0.3">
      <c r="A1378" s="10"/>
      <c r="B1378" s="10"/>
      <c r="C1378" s="10"/>
    </row>
    <row r="1379" spans="1:3" x14ac:dyDescent="0.3">
      <c r="A1379" s="7"/>
      <c r="B1379" s="7"/>
      <c r="C1379" s="7"/>
    </row>
    <row r="1380" spans="1:3" x14ac:dyDescent="0.3">
      <c r="A1380" s="10"/>
      <c r="B1380" s="10"/>
      <c r="C1380" s="10"/>
    </row>
    <row r="1381" spans="1:3" x14ac:dyDescent="0.3">
      <c r="A1381" s="7"/>
      <c r="B1381" s="7"/>
      <c r="C1381" s="7"/>
    </row>
    <row r="1382" spans="1:3" x14ac:dyDescent="0.3">
      <c r="A1382" s="10"/>
      <c r="B1382" s="10"/>
      <c r="C1382" s="10"/>
    </row>
    <row r="1383" spans="1:3" x14ac:dyDescent="0.3">
      <c r="A1383" s="7"/>
      <c r="B1383" s="7"/>
      <c r="C1383" s="7"/>
    </row>
    <row r="1384" spans="1:3" x14ac:dyDescent="0.3">
      <c r="A1384" s="10"/>
      <c r="B1384" s="10"/>
      <c r="C1384" s="10"/>
    </row>
    <row r="1385" spans="1:3" x14ac:dyDescent="0.3">
      <c r="A1385" s="7"/>
      <c r="B1385" s="7"/>
      <c r="C1385" s="7"/>
    </row>
    <row r="1386" spans="1:3" x14ac:dyDescent="0.3">
      <c r="A1386" s="10"/>
      <c r="B1386" s="10"/>
      <c r="C1386" s="10"/>
    </row>
    <row r="1387" spans="1:3" x14ac:dyDescent="0.3">
      <c r="A1387" s="7"/>
      <c r="B1387" s="7"/>
      <c r="C1387" s="7"/>
    </row>
    <row r="1388" spans="1:3" x14ac:dyDescent="0.3">
      <c r="A1388" s="10"/>
      <c r="B1388" s="10"/>
      <c r="C1388" s="10"/>
    </row>
    <row r="1389" spans="1:3" x14ac:dyDescent="0.3">
      <c r="A1389" s="7"/>
      <c r="B1389" s="7"/>
      <c r="C1389" s="7"/>
    </row>
    <row r="1390" spans="1:3" x14ac:dyDescent="0.3">
      <c r="A1390" s="10"/>
      <c r="B1390" s="10"/>
      <c r="C1390" s="10"/>
    </row>
    <row r="1391" spans="1:3" x14ac:dyDescent="0.3">
      <c r="A1391" s="7"/>
      <c r="B1391" s="7"/>
      <c r="C1391" s="7"/>
    </row>
    <row r="1392" spans="1:3" x14ac:dyDescent="0.3">
      <c r="A1392" s="10"/>
      <c r="B1392" s="10"/>
      <c r="C1392" s="10"/>
    </row>
    <row r="1393" spans="1:3" x14ac:dyDescent="0.3">
      <c r="A1393" s="7"/>
      <c r="B1393" s="7"/>
      <c r="C1393" s="7"/>
    </row>
    <row r="1394" spans="1:3" x14ac:dyDescent="0.3">
      <c r="A1394" s="10"/>
      <c r="B1394" s="10"/>
      <c r="C1394" s="10"/>
    </row>
    <row r="1395" spans="1:3" x14ac:dyDescent="0.3">
      <c r="A1395" s="7"/>
      <c r="B1395" s="7"/>
      <c r="C1395" s="7"/>
    </row>
    <row r="1396" spans="1:3" x14ac:dyDescent="0.3">
      <c r="A1396" s="10"/>
      <c r="B1396" s="10"/>
      <c r="C1396" s="10"/>
    </row>
    <row r="1397" spans="1:3" x14ac:dyDescent="0.3">
      <c r="A1397" s="7"/>
      <c r="B1397" s="7"/>
      <c r="C1397" s="7"/>
    </row>
    <row r="1398" spans="1:3" x14ac:dyDescent="0.3">
      <c r="A1398" s="10"/>
      <c r="B1398" s="10"/>
      <c r="C1398" s="10"/>
    </row>
    <row r="1399" spans="1:3" x14ac:dyDescent="0.3">
      <c r="A1399" s="7"/>
      <c r="B1399" s="7"/>
      <c r="C1399" s="7"/>
    </row>
    <row r="1400" spans="1:3" x14ac:dyDescent="0.3">
      <c r="A1400" s="10"/>
      <c r="B1400" s="10"/>
      <c r="C1400" s="10"/>
    </row>
    <row r="1401" spans="1:3" x14ac:dyDescent="0.3">
      <c r="A1401" s="7"/>
      <c r="B1401" s="7"/>
      <c r="C1401" s="7"/>
    </row>
    <row r="1402" spans="1:3" x14ac:dyDescent="0.3">
      <c r="A1402" s="10"/>
      <c r="B1402" s="10"/>
      <c r="C1402" s="10"/>
    </row>
    <row r="1403" spans="1:3" x14ac:dyDescent="0.3">
      <c r="A1403" s="7"/>
      <c r="B1403" s="7"/>
      <c r="C1403" s="7"/>
    </row>
    <row r="1404" spans="1:3" x14ac:dyDescent="0.3">
      <c r="A1404" s="10"/>
      <c r="B1404" s="10"/>
      <c r="C1404" s="10"/>
    </row>
    <row r="1405" spans="1:3" x14ac:dyDescent="0.3">
      <c r="A1405" s="7"/>
      <c r="B1405" s="7"/>
      <c r="C1405" s="7"/>
    </row>
    <row r="1406" spans="1:3" x14ac:dyDescent="0.3">
      <c r="A1406" s="10"/>
      <c r="B1406" s="10"/>
      <c r="C1406" s="10"/>
    </row>
    <row r="1407" spans="1:3" x14ac:dyDescent="0.3">
      <c r="A1407" s="7"/>
      <c r="B1407" s="7"/>
      <c r="C1407" s="7"/>
    </row>
    <row r="1408" spans="1:3" x14ac:dyDescent="0.3">
      <c r="A1408" s="10"/>
      <c r="B1408" s="10"/>
      <c r="C1408" s="10"/>
    </row>
    <row r="1409" spans="1:3" x14ac:dyDescent="0.3">
      <c r="A1409" s="7"/>
      <c r="B1409" s="7"/>
      <c r="C1409" s="7"/>
    </row>
    <row r="1410" spans="1:3" x14ac:dyDescent="0.3">
      <c r="A1410" s="10"/>
      <c r="B1410" s="10"/>
      <c r="C1410" s="10"/>
    </row>
    <row r="1411" spans="1:3" x14ac:dyDescent="0.3">
      <c r="A1411" s="7"/>
      <c r="B1411" s="7"/>
      <c r="C1411" s="7"/>
    </row>
    <row r="1412" spans="1:3" x14ac:dyDescent="0.3">
      <c r="A1412" s="10"/>
      <c r="B1412" s="10"/>
      <c r="C1412" s="10"/>
    </row>
    <row r="1413" spans="1:3" x14ac:dyDescent="0.3">
      <c r="A1413" s="7"/>
      <c r="B1413" s="7"/>
      <c r="C1413" s="7"/>
    </row>
    <row r="1414" spans="1:3" x14ac:dyDescent="0.3">
      <c r="A1414" s="10"/>
      <c r="B1414" s="10"/>
      <c r="C1414" s="10"/>
    </row>
    <row r="1415" spans="1:3" x14ac:dyDescent="0.3">
      <c r="A1415" s="7"/>
      <c r="B1415" s="7"/>
      <c r="C1415" s="7"/>
    </row>
    <row r="1416" spans="1:3" x14ac:dyDescent="0.3">
      <c r="A1416" s="10"/>
      <c r="B1416" s="10"/>
      <c r="C1416" s="10"/>
    </row>
    <row r="1417" spans="1:3" x14ac:dyDescent="0.3">
      <c r="A1417" s="7"/>
      <c r="B1417" s="7"/>
      <c r="C1417" s="7"/>
    </row>
    <row r="1418" spans="1:3" x14ac:dyDescent="0.3">
      <c r="A1418" s="10"/>
      <c r="B1418" s="10"/>
      <c r="C1418" s="10"/>
    </row>
    <row r="1419" spans="1:3" x14ac:dyDescent="0.3">
      <c r="A1419" s="7"/>
      <c r="B1419" s="7"/>
      <c r="C1419" s="7"/>
    </row>
    <row r="1420" spans="1:3" x14ac:dyDescent="0.3">
      <c r="A1420" s="10"/>
      <c r="B1420" s="10"/>
      <c r="C1420" s="10"/>
    </row>
    <row r="1421" spans="1:3" x14ac:dyDescent="0.3">
      <c r="A1421" s="7"/>
      <c r="B1421" s="7"/>
      <c r="C1421" s="7"/>
    </row>
    <row r="1422" spans="1:3" x14ac:dyDescent="0.3">
      <c r="A1422" s="10"/>
      <c r="B1422" s="10"/>
      <c r="C1422" s="10"/>
    </row>
    <row r="1423" spans="1:3" x14ac:dyDescent="0.3">
      <c r="A1423" s="7"/>
      <c r="B1423" s="7"/>
      <c r="C1423" s="7"/>
    </row>
    <row r="1424" spans="1:3" x14ac:dyDescent="0.3">
      <c r="A1424" s="10"/>
      <c r="B1424" s="10"/>
      <c r="C1424" s="10"/>
    </row>
    <row r="1425" spans="1:3" x14ac:dyDescent="0.3">
      <c r="A1425" s="7"/>
      <c r="B1425" s="7"/>
      <c r="C1425" s="7"/>
    </row>
    <row r="1426" spans="1:3" x14ac:dyDescent="0.3">
      <c r="A1426" s="10"/>
      <c r="B1426" s="10"/>
      <c r="C1426" s="10"/>
    </row>
    <row r="1427" spans="1:3" x14ac:dyDescent="0.3">
      <c r="A1427" s="7"/>
      <c r="B1427" s="7"/>
      <c r="C1427" s="7"/>
    </row>
    <row r="1428" spans="1:3" x14ac:dyDescent="0.3">
      <c r="A1428" s="10"/>
      <c r="B1428" s="10"/>
      <c r="C1428" s="10"/>
    </row>
    <row r="1429" spans="1:3" x14ac:dyDescent="0.3">
      <c r="A1429" s="7"/>
      <c r="B1429" s="7"/>
      <c r="C1429" s="7"/>
    </row>
    <row r="1430" spans="1:3" x14ac:dyDescent="0.3">
      <c r="A1430" s="10"/>
      <c r="B1430" s="10"/>
      <c r="C1430" s="10"/>
    </row>
    <row r="1431" spans="1:3" x14ac:dyDescent="0.3">
      <c r="A1431" s="7"/>
      <c r="B1431" s="7"/>
      <c r="C1431" s="7"/>
    </row>
    <row r="1432" spans="1:3" x14ac:dyDescent="0.3">
      <c r="A1432" s="10"/>
      <c r="B1432" s="10"/>
      <c r="C1432" s="10"/>
    </row>
    <row r="1433" spans="1:3" x14ac:dyDescent="0.3">
      <c r="A1433" s="7"/>
      <c r="B1433" s="7"/>
      <c r="C1433" s="7"/>
    </row>
    <row r="1434" spans="1:3" x14ac:dyDescent="0.3">
      <c r="A1434" s="10"/>
      <c r="B1434" s="10"/>
      <c r="C1434" s="10"/>
    </row>
    <row r="1435" spans="1:3" x14ac:dyDescent="0.3">
      <c r="A1435" s="7"/>
      <c r="B1435" s="7"/>
      <c r="C1435" s="7"/>
    </row>
    <row r="1436" spans="1:3" x14ac:dyDescent="0.3">
      <c r="A1436" s="10"/>
      <c r="B1436" s="10"/>
      <c r="C1436" s="10"/>
    </row>
    <row r="1437" spans="1:3" x14ac:dyDescent="0.3">
      <c r="A1437" s="7"/>
      <c r="B1437" s="7"/>
      <c r="C1437" s="7"/>
    </row>
    <row r="1438" spans="1:3" x14ac:dyDescent="0.3">
      <c r="A1438" s="10"/>
      <c r="B1438" s="10"/>
      <c r="C1438" s="10"/>
    </row>
    <row r="1439" spans="1:3" x14ac:dyDescent="0.3">
      <c r="A1439" s="7"/>
      <c r="B1439" s="7"/>
      <c r="C1439" s="7"/>
    </row>
    <row r="1440" spans="1:3" x14ac:dyDescent="0.3">
      <c r="A1440" s="10"/>
      <c r="B1440" s="10"/>
      <c r="C1440" s="10"/>
    </row>
    <row r="1441" spans="1:3" x14ac:dyDescent="0.3">
      <c r="A1441" s="7"/>
      <c r="B1441" s="7"/>
      <c r="C1441" s="7"/>
    </row>
    <row r="1442" spans="1:3" x14ac:dyDescent="0.3">
      <c r="A1442" s="10"/>
      <c r="B1442" s="10"/>
      <c r="C1442" s="10"/>
    </row>
    <row r="1443" spans="1:3" x14ac:dyDescent="0.3">
      <c r="A1443" s="7"/>
      <c r="B1443" s="7"/>
      <c r="C1443" s="7"/>
    </row>
    <row r="1444" spans="1:3" x14ac:dyDescent="0.3">
      <c r="A1444" s="10"/>
      <c r="B1444" s="10"/>
      <c r="C1444" s="10"/>
    </row>
    <row r="1445" spans="1:3" x14ac:dyDescent="0.3">
      <c r="A1445" s="7"/>
      <c r="B1445" s="7"/>
      <c r="C1445" s="7"/>
    </row>
    <row r="1446" spans="1:3" x14ac:dyDescent="0.3">
      <c r="A1446" s="10"/>
      <c r="B1446" s="10"/>
      <c r="C1446" s="10"/>
    </row>
    <row r="1447" spans="1:3" x14ac:dyDescent="0.3">
      <c r="A1447" s="7"/>
      <c r="B1447" s="7"/>
      <c r="C1447" s="7"/>
    </row>
    <row r="1448" spans="1:3" x14ac:dyDescent="0.3">
      <c r="A1448" s="7"/>
      <c r="B1448" s="7"/>
      <c r="C1448" s="7"/>
    </row>
    <row r="1449" spans="1:3" x14ac:dyDescent="0.3">
      <c r="A1449" s="10"/>
      <c r="B1449" s="10"/>
      <c r="C1449" s="10"/>
    </row>
    <row r="1450" spans="1:3" x14ac:dyDescent="0.3">
      <c r="A1450" s="7"/>
      <c r="B1450" s="7"/>
      <c r="C1450" s="7"/>
    </row>
    <row r="1451" spans="1:3" x14ac:dyDescent="0.3">
      <c r="A1451" s="10"/>
      <c r="B1451" s="10"/>
      <c r="C1451" s="10"/>
    </row>
    <row r="1452" spans="1:3" x14ac:dyDescent="0.3">
      <c r="A1452" s="7"/>
      <c r="B1452" s="7"/>
      <c r="C1452" s="7"/>
    </row>
    <row r="1453" spans="1:3" x14ac:dyDescent="0.3">
      <c r="A1453" s="10"/>
      <c r="B1453" s="10"/>
      <c r="C1453" s="10"/>
    </row>
    <row r="1454" spans="1:3" x14ac:dyDescent="0.3">
      <c r="A1454" s="7"/>
      <c r="B1454" s="7"/>
      <c r="C1454" s="7"/>
    </row>
    <row r="1455" spans="1:3" x14ac:dyDescent="0.3">
      <c r="A1455" s="10"/>
      <c r="B1455" s="10"/>
      <c r="C1455" s="10"/>
    </row>
    <row r="1456" spans="1:3" x14ac:dyDescent="0.3">
      <c r="A1456" s="7"/>
      <c r="B1456" s="7"/>
      <c r="C1456" s="7"/>
    </row>
    <row r="1457" spans="1:3" x14ac:dyDescent="0.3">
      <c r="A1457" s="10"/>
      <c r="B1457" s="10"/>
      <c r="C1457" s="10"/>
    </row>
    <row r="1458" spans="1:3" x14ac:dyDescent="0.3">
      <c r="A1458" s="7"/>
      <c r="B1458" s="7"/>
      <c r="C1458" s="7"/>
    </row>
    <row r="1459" spans="1:3" x14ac:dyDescent="0.3">
      <c r="A1459" s="10"/>
      <c r="B1459" s="10"/>
      <c r="C1459" s="10"/>
    </row>
    <row r="1460" spans="1:3" x14ac:dyDescent="0.3">
      <c r="A1460" s="7"/>
      <c r="B1460" s="7"/>
      <c r="C1460" s="7"/>
    </row>
    <row r="1461" spans="1:3" x14ac:dyDescent="0.3">
      <c r="A1461" s="10"/>
      <c r="B1461" s="10"/>
      <c r="C1461" s="10"/>
    </row>
    <row r="1462" spans="1:3" x14ac:dyDescent="0.3">
      <c r="A1462" s="7"/>
      <c r="B1462" s="7"/>
      <c r="C1462" s="7"/>
    </row>
    <row r="1463" spans="1:3" x14ac:dyDescent="0.3">
      <c r="A1463" s="10"/>
      <c r="B1463" s="10"/>
      <c r="C1463" s="10"/>
    </row>
    <row r="1464" spans="1:3" x14ac:dyDescent="0.3">
      <c r="A1464" s="7"/>
      <c r="B1464" s="7"/>
      <c r="C1464" s="7"/>
    </row>
    <row r="1465" spans="1:3" x14ac:dyDescent="0.3">
      <c r="A1465" s="10"/>
      <c r="B1465" s="10"/>
      <c r="C1465" s="10"/>
    </row>
    <row r="1466" spans="1:3" x14ac:dyDescent="0.3">
      <c r="A1466" s="7"/>
      <c r="B1466" s="7"/>
      <c r="C1466" s="7"/>
    </row>
    <row r="1467" spans="1:3" x14ac:dyDescent="0.3">
      <c r="A1467" s="10"/>
      <c r="B1467" s="10"/>
      <c r="C1467" s="10"/>
    </row>
    <row r="1468" spans="1:3" x14ac:dyDescent="0.3">
      <c r="A1468" s="7"/>
      <c r="B1468" s="7"/>
      <c r="C1468" s="7"/>
    </row>
    <row r="1469" spans="1:3" x14ac:dyDescent="0.3">
      <c r="A1469" s="10"/>
      <c r="B1469" s="10"/>
      <c r="C1469" s="10"/>
    </row>
    <row r="1470" spans="1:3" x14ac:dyDescent="0.3">
      <c r="A1470" s="7"/>
      <c r="B1470" s="7"/>
      <c r="C1470" s="7"/>
    </row>
    <row r="1471" spans="1:3" x14ac:dyDescent="0.3">
      <c r="A1471" s="10"/>
      <c r="B1471" s="10"/>
      <c r="C1471" s="10"/>
    </row>
    <row r="1472" spans="1:3" x14ac:dyDescent="0.3">
      <c r="A1472" s="7"/>
      <c r="B1472" s="7"/>
      <c r="C1472" s="7"/>
    </row>
    <row r="1473" spans="1:3" x14ac:dyDescent="0.3">
      <c r="A1473" s="10"/>
      <c r="B1473" s="10"/>
      <c r="C1473" s="10"/>
    </row>
    <row r="1474" spans="1:3" x14ac:dyDescent="0.3">
      <c r="A1474" s="7"/>
      <c r="B1474" s="7"/>
      <c r="C1474" s="7"/>
    </row>
    <row r="1475" spans="1:3" x14ac:dyDescent="0.3">
      <c r="A1475" s="10"/>
      <c r="B1475" s="10"/>
      <c r="C1475" s="10"/>
    </row>
    <row r="1476" spans="1:3" x14ac:dyDescent="0.3">
      <c r="A1476" s="7"/>
      <c r="B1476" s="7"/>
      <c r="C1476" s="7"/>
    </row>
    <row r="1477" spans="1:3" x14ac:dyDescent="0.3">
      <c r="A1477" s="10"/>
      <c r="B1477" s="10"/>
      <c r="C1477" s="10"/>
    </row>
    <row r="1478" spans="1:3" x14ac:dyDescent="0.3">
      <c r="A1478" s="7"/>
      <c r="B1478" s="7"/>
      <c r="C1478" s="7"/>
    </row>
    <row r="1479" spans="1:3" x14ac:dyDescent="0.3">
      <c r="A1479" s="10"/>
      <c r="B1479" s="10"/>
      <c r="C1479" s="10"/>
    </row>
    <row r="1480" spans="1:3" x14ac:dyDescent="0.3">
      <c r="A1480" s="7"/>
      <c r="B1480" s="7"/>
      <c r="C1480" s="7"/>
    </row>
    <row r="1481" spans="1:3" x14ac:dyDescent="0.3">
      <c r="A1481" s="10"/>
      <c r="B1481" s="10"/>
      <c r="C1481" s="10"/>
    </row>
    <row r="1482" spans="1:3" x14ac:dyDescent="0.3">
      <c r="A1482" s="7"/>
      <c r="B1482" s="7"/>
      <c r="C1482" s="7"/>
    </row>
    <row r="1483" spans="1:3" x14ac:dyDescent="0.3">
      <c r="A1483" s="10"/>
      <c r="B1483" s="10"/>
      <c r="C1483" s="10"/>
    </row>
    <row r="1484" spans="1:3" x14ac:dyDescent="0.3">
      <c r="A1484" s="7"/>
      <c r="B1484" s="7"/>
      <c r="C1484" s="7"/>
    </row>
    <row r="1485" spans="1:3" x14ac:dyDescent="0.3">
      <c r="A1485" s="10"/>
      <c r="B1485" s="10"/>
      <c r="C1485" s="10"/>
    </row>
    <row r="1486" spans="1:3" x14ac:dyDescent="0.3">
      <c r="A1486" s="7"/>
      <c r="B1486" s="7"/>
      <c r="C1486" s="7"/>
    </row>
    <row r="1487" spans="1:3" x14ac:dyDescent="0.3">
      <c r="A1487" s="7"/>
      <c r="B1487" s="7"/>
      <c r="C1487" s="7"/>
    </row>
    <row r="1488" spans="1:3" x14ac:dyDescent="0.3">
      <c r="A1488" s="10"/>
      <c r="B1488" s="10"/>
      <c r="C1488" s="10"/>
    </row>
    <row r="1489" spans="1:3" x14ac:dyDescent="0.3">
      <c r="A1489" s="7"/>
      <c r="B1489" s="7"/>
      <c r="C1489" s="7"/>
    </row>
    <row r="1490" spans="1:3" x14ac:dyDescent="0.3">
      <c r="A1490" s="10"/>
      <c r="B1490" s="10"/>
      <c r="C1490" s="10"/>
    </row>
    <row r="1491" spans="1:3" x14ac:dyDescent="0.3">
      <c r="A1491" s="7"/>
      <c r="B1491" s="7"/>
      <c r="C1491" s="7"/>
    </row>
    <row r="1492" spans="1:3" x14ac:dyDescent="0.3">
      <c r="A1492" s="10"/>
      <c r="B1492" s="10"/>
      <c r="C1492" s="10"/>
    </row>
    <row r="1493" spans="1:3" x14ac:dyDescent="0.3">
      <c r="A1493" s="7"/>
      <c r="B1493" s="7"/>
      <c r="C1493" s="7"/>
    </row>
    <row r="1494" spans="1:3" x14ac:dyDescent="0.3">
      <c r="A1494" s="10"/>
      <c r="B1494" s="10"/>
      <c r="C1494" s="10"/>
    </row>
    <row r="1495" spans="1:3" x14ac:dyDescent="0.3">
      <c r="A1495" s="7"/>
      <c r="B1495" s="7"/>
      <c r="C1495" s="7"/>
    </row>
    <row r="1496" spans="1:3" x14ac:dyDescent="0.3">
      <c r="A1496" s="10"/>
      <c r="B1496" s="10"/>
      <c r="C1496" s="10"/>
    </row>
    <row r="1497" spans="1:3" x14ac:dyDescent="0.3">
      <c r="A1497" s="7"/>
      <c r="B1497" s="7"/>
      <c r="C1497" s="7"/>
    </row>
    <row r="1498" spans="1:3" x14ac:dyDescent="0.3">
      <c r="A1498" s="10"/>
      <c r="B1498" s="10"/>
      <c r="C1498" s="10"/>
    </row>
    <row r="1499" spans="1:3" x14ac:dyDescent="0.3">
      <c r="A1499" s="7"/>
      <c r="B1499" s="7"/>
      <c r="C1499" s="7"/>
    </row>
    <row r="1500" spans="1:3" x14ac:dyDescent="0.3">
      <c r="A1500" s="10"/>
      <c r="B1500" s="10"/>
      <c r="C1500" s="10"/>
    </row>
    <row r="1501" spans="1:3" x14ac:dyDescent="0.3">
      <c r="A1501" s="7"/>
      <c r="B1501" s="7"/>
      <c r="C1501" s="7"/>
    </row>
    <row r="1502" spans="1:3" x14ac:dyDescent="0.3">
      <c r="A1502" s="10"/>
      <c r="B1502" s="10"/>
      <c r="C1502" s="10"/>
    </row>
    <row r="1503" spans="1:3" x14ac:dyDescent="0.3">
      <c r="A1503" s="7"/>
      <c r="B1503" s="7"/>
      <c r="C1503" s="7"/>
    </row>
    <row r="1504" spans="1:3" x14ac:dyDescent="0.3">
      <c r="A1504" s="10"/>
      <c r="B1504" s="10"/>
      <c r="C1504" s="10"/>
    </row>
    <row r="1505" spans="1:3" x14ac:dyDescent="0.3">
      <c r="A1505" s="7"/>
      <c r="B1505" s="7"/>
      <c r="C1505" s="7"/>
    </row>
    <row r="1506" spans="1:3" x14ac:dyDescent="0.3">
      <c r="A1506" s="10"/>
      <c r="B1506" s="10"/>
      <c r="C1506" s="10"/>
    </row>
    <row r="1507" spans="1:3" x14ac:dyDescent="0.3">
      <c r="A1507" s="7"/>
      <c r="B1507" s="7"/>
      <c r="C1507" s="7"/>
    </row>
    <row r="1508" spans="1:3" x14ac:dyDescent="0.3">
      <c r="A1508" s="10"/>
      <c r="B1508" s="10"/>
      <c r="C1508" s="10"/>
    </row>
    <row r="1509" spans="1:3" x14ac:dyDescent="0.3">
      <c r="A1509" s="7"/>
      <c r="B1509" s="7"/>
      <c r="C1509" s="7"/>
    </row>
    <row r="1510" spans="1:3" x14ac:dyDescent="0.3">
      <c r="A1510" s="10"/>
      <c r="B1510" s="10"/>
      <c r="C1510" s="10"/>
    </row>
    <row r="1511" spans="1:3" x14ac:dyDescent="0.3">
      <c r="A1511" s="7"/>
      <c r="B1511" s="7"/>
      <c r="C1511" s="7"/>
    </row>
    <row r="1512" spans="1:3" x14ac:dyDescent="0.3">
      <c r="A1512" s="7"/>
      <c r="B1512" s="7"/>
      <c r="C1512" s="7"/>
    </row>
    <row r="1513" spans="1:3" x14ac:dyDescent="0.3">
      <c r="A1513" s="10"/>
      <c r="B1513" s="10"/>
      <c r="C1513" s="10"/>
    </row>
    <row r="1514" spans="1:3" x14ac:dyDescent="0.3">
      <c r="A1514" s="7"/>
      <c r="B1514" s="7"/>
      <c r="C1514" s="7"/>
    </row>
    <row r="1515" spans="1:3" x14ac:dyDescent="0.3">
      <c r="A1515" s="10"/>
      <c r="B1515" s="10"/>
      <c r="C1515" s="10"/>
    </row>
    <row r="1516" spans="1:3" x14ac:dyDescent="0.3">
      <c r="A1516" s="7"/>
      <c r="B1516" s="7"/>
      <c r="C1516" s="7"/>
    </row>
    <row r="1517" spans="1:3" x14ac:dyDescent="0.3">
      <c r="A1517" s="10"/>
      <c r="B1517" s="10"/>
      <c r="C1517" s="10"/>
    </row>
    <row r="1518" spans="1:3" x14ac:dyDescent="0.3">
      <c r="A1518" s="7"/>
      <c r="B1518" s="7"/>
      <c r="C1518" s="7"/>
    </row>
    <row r="1519" spans="1:3" x14ac:dyDescent="0.3">
      <c r="A1519" s="10"/>
      <c r="B1519" s="10"/>
      <c r="C1519" s="10"/>
    </row>
    <row r="1520" spans="1:3" x14ac:dyDescent="0.3">
      <c r="A1520" s="7"/>
      <c r="B1520" s="7"/>
      <c r="C1520" s="7"/>
    </row>
    <row r="1521" spans="1:3" x14ac:dyDescent="0.3">
      <c r="A1521" s="10"/>
      <c r="B1521" s="10"/>
      <c r="C1521" s="10"/>
    </row>
    <row r="1522" spans="1:3" x14ac:dyDescent="0.3">
      <c r="A1522" s="7"/>
      <c r="B1522" s="7"/>
      <c r="C1522" s="7"/>
    </row>
    <row r="1523" spans="1:3" x14ac:dyDescent="0.3">
      <c r="A1523" s="10"/>
      <c r="B1523" s="10"/>
      <c r="C1523" s="10"/>
    </row>
    <row r="1524" spans="1:3" x14ac:dyDescent="0.3">
      <c r="A1524" s="7"/>
      <c r="B1524" s="7"/>
      <c r="C1524" s="7"/>
    </row>
    <row r="1525" spans="1:3" x14ac:dyDescent="0.3">
      <c r="A1525" s="10"/>
      <c r="B1525" s="10"/>
      <c r="C1525" s="10"/>
    </row>
    <row r="1526" spans="1:3" x14ac:dyDescent="0.3">
      <c r="A1526" s="7"/>
      <c r="B1526" s="7"/>
      <c r="C1526" s="7"/>
    </row>
    <row r="1527" spans="1:3" x14ac:dyDescent="0.3">
      <c r="A1527" s="10"/>
      <c r="B1527" s="10"/>
      <c r="C1527" s="10"/>
    </row>
    <row r="1528" spans="1:3" x14ac:dyDescent="0.3">
      <c r="A1528" s="7"/>
      <c r="B1528" s="7"/>
      <c r="C1528" s="7"/>
    </row>
    <row r="1529" spans="1:3" x14ac:dyDescent="0.3">
      <c r="A1529" s="10"/>
      <c r="B1529" s="10"/>
      <c r="C1529" s="10"/>
    </row>
    <row r="1530" spans="1:3" x14ac:dyDescent="0.3">
      <c r="A1530" s="7"/>
      <c r="B1530" s="7"/>
      <c r="C1530" s="7"/>
    </row>
    <row r="1531" spans="1:3" x14ac:dyDescent="0.3">
      <c r="A1531" s="10"/>
      <c r="B1531" s="10"/>
      <c r="C1531" s="10"/>
    </row>
    <row r="1532" spans="1:3" x14ac:dyDescent="0.3">
      <c r="A1532" s="7"/>
      <c r="B1532" s="7"/>
      <c r="C1532" s="7"/>
    </row>
    <row r="1533" spans="1:3" x14ac:dyDescent="0.3">
      <c r="A1533" s="10"/>
      <c r="B1533" s="10"/>
      <c r="C1533" s="10"/>
    </row>
    <row r="1534" spans="1:3" x14ac:dyDescent="0.3">
      <c r="A1534" s="7"/>
      <c r="B1534" s="7"/>
      <c r="C1534" s="7"/>
    </row>
    <row r="1535" spans="1:3" x14ac:dyDescent="0.3">
      <c r="A1535" s="10"/>
      <c r="B1535" s="10"/>
      <c r="C1535" s="10"/>
    </row>
    <row r="1536" spans="1:3" x14ac:dyDescent="0.3">
      <c r="A1536" s="7"/>
      <c r="B1536" s="7"/>
      <c r="C1536" s="7"/>
    </row>
    <row r="1537" spans="1:3" x14ac:dyDescent="0.3">
      <c r="A1537" s="10"/>
      <c r="B1537" s="10"/>
      <c r="C1537" s="10"/>
    </row>
    <row r="1538" spans="1:3" x14ac:dyDescent="0.3">
      <c r="A1538" s="7"/>
      <c r="B1538" s="7"/>
      <c r="C1538" s="7"/>
    </row>
    <row r="1539" spans="1:3" x14ac:dyDescent="0.3">
      <c r="A1539" s="10"/>
      <c r="B1539" s="10"/>
      <c r="C1539" s="10"/>
    </row>
    <row r="1540" spans="1:3" x14ac:dyDescent="0.3">
      <c r="A1540" s="7"/>
      <c r="B1540" s="7"/>
      <c r="C1540" s="7"/>
    </row>
    <row r="1541" spans="1:3" x14ac:dyDescent="0.3">
      <c r="A1541" s="10"/>
      <c r="B1541" s="10"/>
      <c r="C1541" s="10"/>
    </row>
    <row r="1542" spans="1:3" x14ac:dyDescent="0.3">
      <c r="A1542" s="7"/>
      <c r="B1542" s="7"/>
      <c r="C1542" s="7"/>
    </row>
    <row r="1543" spans="1:3" x14ac:dyDescent="0.3">
      <c r="A1543" s="10"/>
      <c r="B1543" s="10"/>
      <c r="C1543" s="10"/>
    </row>
    <row r="1544" spans="1:3" x14ac:dyDescent="0.3">
      <c r="A1544" s="7"/>
      <c r="B1544" s="7"/>
      <c r="C1544" s="7"/>
    </row>
    <row r="1545" spans="1:3" x14ac:dyDescent="0.3">
      <c r="A1545" s="10"/>
      <c r="B1545" s="10"/>
      <c r="C1545" s="10"/>
    </row>
    <row r="1546" spans="1:3" x14ac:dyDescent="0.3">
      <c r="A1546" s="7"/>
      <c r="B1546" s="7"/>
      <c r="C1546" s="7"/>
    </row>
    <row r="1547" spans="1:3" x14ac:dyDescent="0.3">
      <c r="A1547" s="10"/>
      <c r="B1547" s="10"/>
      <c r="C1547" s="10"/>
    </row>
    <row r="1548" spans="1:3" x14ac:dyDescent="0.3">
      <c r="A1548" s="7"/>
      <c r="B1548" s="7"/>
      <c r="C1548" s="7"/>
    </row>
    <row r="1549" spans="1:3" x14ac:dyDescent="0.3">
      <c r="A1549" s="10"/>
      <c r="B1549" s="10"/>
      <c r="C1549" s="10"/>
    </row>
    <row r="1550" spans="1:3" x14ac:dyDescent="0.3">
      <c r="A1550" s="7"/>
      <c r="B1550" s="7"/>
      <c r="C1550" s="7"/>
    </row>
    <row r="1551" spans="1:3" x14ac:dyDescent="0.3">
      <c r="A1551" s="10"/>
      <c r="B1551" s="10"/>
      <c r="C1551" s="10"/>
    </row>
    <row r="1552" spans="1:3" x14ac:dyDescent="0.3">
      <c r="A1552" s="7"/>
      <c r="B1552" s="7"/>
      <c r="C1552" s="7"/>
    </row>
    <row r="1553" spans="1:3" x14ac:dyDescent="0.3">
      <c r="A1553" s="10"/>
      <c r="B1553" s="10"/>
      <c r="C1553" s="10"/>
    </row>
    <row r="1554" spans="1:3" x14ac:dyDescent="0.3">
      <c r="A1554" s="7"/>
      <c r="B1554" s="7"/>
      <c r="C1554" s="7"/>
    </row>
    <row r="1555" spans="1:3" x14ac:dyDescent="0.3">
      <c r="A1555" s="10"/>
      <c r="B1555" s="10"/>
      <c r="C1555" s="10"/>
    </row>
    <row r="1556" spans="1:3" x14ac:dyDescent="0.3">
      <c r="A1556" s="7"/>
      <c r="B1556" s="7"/>
      <c r="C1556" s="7"/>
    </row>
    <row r="1557" spans="1:3" x14ac:dyDescent="0.3">
      <c r="A1557" s="10"/>
      <c r="B1557" s="10"/>
      <c r="C1557" s="10"/>
    </row>
    <row r="1558" spans="1:3" x14ac:dyDescent="0.3">
      <c r="A1558" s="7"/>
      <c r="B1558" s="7"/>
      <c r="C1558" s="7"/>
    </row>
    <row r="1559" spans="1:3" x14ac:dyDescent="0.3">
      <c r="A1559" s="10"/>
      <c r="B1559" s="10"/>
      <c r="C1559" s="10"/>
    </row>
    <row r="1560" spans="1:3" x14ac:dyDescent="0.3">
      <c r="A1560" s="10"/>
      <c r="B1560" s="10"/>
      <c r="C1560" s="10"/>
    </row>
    <row r="1561" spans="1:3" x14ac:dyDescent="0.3">
      <c r="A1561" s="7"/>
      <c r="B1561" s="7"/>
      <c r="C1561" s="7"/>
    </row>
    <row r="1562" spans="1:3" x14ac:dyDescent="0.3">
      <c r="A1562" s="10"/>
      <c r="B1562" s="10"/>
      <c r="C1562" s="10"/>
    </row>
    <row r="1563" spans="1:3" x14ac:dyDescent="0.3">
      <c r="A1563" s="7"/>
      <c r="B1563" s="7"/>
      <c r="C1563" s="7"/>
    </row>
    <row r="1564" spans="1:3" x14ac:dyDescent="0.3">
      <c r="A1564" s="10"/>
      <c r="B1564" s="10"/>
      <c r="C1564" s="10"/>
    </row>
    <row r="1565" spans="1:3" x14ac:dyDescent="0.3">
      <c r="A1565" s="7"/>
      <c r="B1565" s="7"/>
      <c r="C1565" s="7"/>
    </row>
    <row r="1566" spans="1:3" x14ac:dyDescent="0.3">
      <c r="A1566" s="10"/>
      <c r="B1566" s="10"/>
      <c r="C1566" s="10"/>
    </row>
    <row r="1567" spans="1:3" x14ac:dyDescent="0.3">
      <c r="A1567" s="7"/>
      <c r="B1567" s="7"/>
      <c r="C1567" s="7"/>
    </row>
    <row r="1568" spans="1:3" x14ac:dyDescent="0.3">
      <c r="A1568" s="7"/>
      <c r="B1568" s="7"/>
      <c r="C1568" s="7"/>
    </row>
    <row r="1569" spans="1:3" x14ac:dyDescent="0.3">
      <c r="A1569" s="10"/>
      <c r="B1569" s="10"/>
      <c r="C1569" s="10"/>
    </row>
    <row r="1570" spans="1:3" x14ac:dyDescent="0.3">
      <c r="A1570" s="10"/>
      <c r="B1570" s="10"/>
      <c r="C1570" s="10"/>
    </row>
    <row r="1571" spans="1:3" x14ac:dyDescent="0.3">
      <c r="A1571" s="10"/>
      <c r="B1571" s="10"/>
      <c r="C1571" s="10"/>
    </row>
    <row r="1572" spans="1:3" x14ac:dyDescent="0.3">
      <c r="A1572" s="7"/>
      <c r="B1572" s="7"/>
      <c r="C1572" s="7"/>
    </row>
    <row r="1573" spans="1:3" x14ac:dyDescent="0.3">
      <c r="A1573" s="10"/>
      <c r="B1573" s="10"/>
      <c r="C1573" s="10"/>
    </row>
    <row r="1574" spans="1:3" x14ac:dyDescent="0.3">
      <c r="A1574" s="7"/>
      <c r="B1574" s="7"/>
      <c r="C1574" s="7"/>
    </row>
    <row r="1575" spans="1:3" x14ac:dyDescent="0.3">
      <c r="A1575" s="10"/>
      <c r="B1575" s="10"/>
      <c r="C1575" s="10"/>
    </row>
    <row r="1576" spans="1:3" x14ac:dyDescent="0.3">
      <c r="A1576" s="7"/>
      <c r="B1576" s="7"/>
      <c r="C1576" s="7"/>
    </row>
    <row r="1577" spans="1:3" x14ac:dyDescent="0.3">
      <c r="A1577" s="10"/>
      <c r="B1577" s="10"/>
      <c r="C1577" s="10"/>
    </row>
    <row r="1578" spans="1:3" x14ac:dyDescent="0.3">
      <c r="A1578" s="7"/>
      <c r="B1578" s="7"/>
      <c r="C1578" s="7"/>
    </row>
    <row r="1579" spans="1:3" x14ac:dyDescent="0.3">
      <c r="A1579" s="10"/>
      <c r="B1579" s="10"/>
      <c r="C1579" s="10"/>
    </row>
    <row r="1580" spans="1:3" x14ac:dyDescent="0.3">
      <c r="A1580" s="7"/>
      <c r="B1580" s="7"/>
      <c r="C1580" s="7"/>
    </row>
    <row r="1581" spans="1:3" x14ac:dyDescent="0.3">
      <c r="A1581" s="10"/>
      <c r="B1581" s="10"/>
      <c r="C1581" s="10"/>
    </row>
    <row r="1582" spans="1:3" x14ac:dyDescent="0.3">
      <c r="A1582" s="7"/>
      <c r="B1582" s="7"/>
      <c r="C1582" s="7"/>
    </row>
    <row r="1583" spans="1:3" x14ac:dyDescent="0.3">
      <c r="A1583" s="10"/>
      <c r="B1583" s="10"/>
      <c r="C1583" s="10"/>
    </row>
    <row r="1584" spans="1:3" x14ac:dyDescent="0.3">
      <c r="A1584" s="7"/>
      <c r="B1584" s="7"/>
      <c r="C1584" s="7"/>
    </row>
    <row r="1585" spans="1:3" x14ac:dyDescent="0.3">
      <c r="A1585" s="10"/>
      <c r="B1585" s="10"/>
      <c r="C1585" s="10"/>
    </row>
    <row r="1586" spans="1:3" x14ac:dyDescent="0.3">
      <c r="A1586" s="7"/>
      <c r="B1586" s="7"/>
      <c r="C1586" s="7"/>
    </row>
    <row r="1587" spans="1:3" x14ac:dyDescent="0.3">
      <c r="A1587" s="10"/>
      <c r="B1587" s="10"/>
      <c r="C1587" s="10"/>
    </row>
    <row r="1588" spans="1:3" x14ac:dyDescent="0.3">
      <c r="A1588" s="7"/>
      <c r="B1588" s="7"/>
      <c r="C1588" s="7"/>
    </row>
    <row r="1589" spans="1:3" x14ac:dyDescent="0.3">
      <c r="A1589" s="10"/>
      <c r="B1589" s="10"/>
      <c r="C1589" s="10"/>
    </row>
    <row r="1590" spans="1:3" x14ac:dyDescent="0.3">
      <c r="A1590" s="7"/>
      <c r="B1590" s="7"/>
      <c r="C1590" s="7"/>
    </row>
    <row r="1591" spans="1:3" x14ac:dyDescent="0.3">
      <c r="A1591" s="10"/>
      <c r="B1591" s="10"/>
      <c r="C1591" s="10"/>
    </row>
    <row r="1592" spans="1:3" x14ac:dyDescent="0.3">
      <c r="A1592" s="7"/>
      <c r="B1592" s="7"/>
      <c r="C1592" s="7"/>
    </row>
    <row r="1593" spans="1:3" x14ac:dyDescent="0.3">
      <c r="A1593" s="10"/>
      <c r="B1593" s="10"/>
      <c r="C1593" s="10"/>
    </row>
    <row r="1594" spans="1:3" x14ac:dyDescent="0.3">
      <c r="A1594" s="7"/>
      <c r="B1594" s="7"/>
      <c r="C1594" s="7"/>
    </row>
    <row r="1595" spans="1:3" x14ac:dyDescent="0.3">
      <c r="A1595" s="10"/>
      <c r="B1595" s="10"/>
      <c r="C1595" s="10"/>
    </row>
    <row r="1596" spans="1:3" x14ac:dyDescent="0.3">
      <c r="A1596" s="7"/>
      <c r="B1596" s="7"/>
      <c r="C1596" s="7"/>
    </row>
    <row r="1597" spans="1:3" x14ac:dyDescent="0.3">
      <c r="A1597" s="10"/>
      <c r="B1597" s="10"/>
      <c r="C1597" s="10"/>
    </row>
    <row r="1598" spans="1:3" x14ac:dyDescent="0.3">
      <c r="A1598" s="10"/>
      <c r="B1598" s="10"/>
      <c r="C1598" s="10"/>
    </row>
    <row r="1599" spans="1:3" x14ac:dyDescent="0.3">
      <c r="A1599" s="7"/>
      <c r="B1599" s="7"/>
      <c r="C1599" s="7"/>
    </row>
    <row r="1600" spans="1:3" x14ac:dyDescent="0.3">
      <c r="A1600" s="10"/>
      <c r="B1600" s="10"/>
      <c r="C1600" s="10"/>
    </row>
    <row r="1601" spans="1:3" x14ac:dyDescent="0.3">
      <c r="A1601" s="7"/>
      <c r="B1601" s="7"/>
      <c r="C1601" s="7"/>
    </row>
    <row r="1602" spans="1:3" x14ac:dyDescent="0.3">
      <c r="A1602" s="10"/>
      <c r="B1602" s="10"/>
      <c r="C1602" s="10"/>
    </row>
    <row r="1603" spans="1:3" x14ac:dyDescent="0.3">
      <c r="A1603" s="7"/>
      <c r="B1603" s="7"/>
      <c r="C1603" s="7"/>
    </row>
    <row r="1604" spans="1:3" x14ac:dyDescent="0.3">
      <c r="A1604" s="10"/>
      <c r="B1604" s="10"/>
      <c r="C1604" s="10"/>
    </row>
    <row r="1605" spans="1:3" x14ac:dyDescent="0.3">
      <c r="A1605" s="7"/>
      <c r="B1605" s="7"/>
      <c r="C1605" s="7"/>
    </row>
    <row r="1606" spans="1:3" x14ac:dyDescent="0.3">
      <c r="A1606" s="10"/>
      <c r="B1606" s="10"/>
      <c r="C1606" s="10"/>
    </row>
    <row r="1607" spans="1:3" x14ac:dyDescent="0.3">
      <c r="A1607" s="7"/>
      <c r="B1607" s="7"/>
      <c r="C1607" s="7"/>
    </row>
    <row r="1608" spans="1:3" x14ac:dyDescent="0.3">
      <c r="A1608" s="7"/>
      <c r="B1608" s="7"/>
      <c r="C1608" s="7"/>
    </row>
    <row r="1609" spans="1:3" x14ac:dyDescent="0.3">
      <c r="A1609" s="10"/>
      <c r="B1609" s="10"/>
      <c r="C1609" s="10"/>
    </row>
    <row r="1610" spans="1:3" x14ac:dyDescent="0.3">
      <c r="A1610" s="7"/>
      <c r="B1610" s="7"/>
      <c r="C1610" s="7"/>
    </row>
    <row r="1611" spans="1:3" x14ac:dyDescent="0.3">
      <c r="A1611" s="10"/>
      <c r="B1611" s="10"/>
      <c r="C1611" s="10"/>
    </row>
    <row r="1612" spans="1:3" x14ac:dyDescent="0.3">
      <c r="A1612" s="7"/>
      <c r="B1612" s="7"/>
      <c r="C1612" s="7"/>
    </row>
    <row r="1613" spans="1:3" x14ac:dyDescent="0.3">
      <c r="A1613" s="10"/>
      <c r="B1613" s="10"/>
      <c r="C1613" s="10"/>
    </row>
    <row r="1614" spans="1:3" x14ac:dyDescent="0.3">
      <c r="A1614" s="7"/>
      <c r="B1614" s="7"/>
      <c r="C1614" s="7"/>
    </row>
    <row r="1615" spans="1:3" x14ac:dyDescent="0.3">
      <c r="A1615" s="10"/>
      <c r="B1615" s="10"/>
      <c r="C1615" s="10"/>
    </row>
    <row r="1616" spans="1:3" x14ac:dyDescent="0.3">
      <c r="A1616" s="7"/>
      <c r="B1616" s="7"/>
      <c r="C1616" s="7"/>
    </row>
    <row r="1617" spans="1:3" x14ac:dyDescent="0.3">
      <c r="A1617" s="10"/>
      <c r="B1617" s="10"/>
      <c r="C1617" s="10"/>
    </row>
    <row r="1618" spans="1:3" x14ac:dyDescent="0.3">
      <c r="A1618" s="7"/>
      <c r="B1618" s="7"/>
      <c r="C1618" s="7"/>
    </row>
    <row r="1619" spans="1:3" x14ac:dyDescent="0.3">
      <c r="A1619" s="10"/>
      <c r="B1619" s="10"/>
      <c r="C1619" s="10"/>
    </row>
    <row r="1620" spans="1:3" x14ac:dyDescent="0.3">
      <c r="A1620" s="7"/>
      <c r="B1620" s="7"/>
      <c r="C1620" s="7"/>
    </row>
    <row r="1621" spans="1:3" x14ac:dyDescent="0.3">
      <c r="A1621" s="10"/>
      <c r="B1621" s="10"/>
      <c r="C1621" s="10"/>
    </row>
    <row r="1622" spans="1:3" x14ac:dyDescent="0.3">
      <c r="A1622" s="7"/>
      <c r="B1622" s="7"/>
      <c r="C1622" s="7"/>
    </row>
    <row r="1623" spans="1:3" x14ac:dyDescent="0.3">
      <c r="A1623" s="10"/>
      <c r="B1623" s="10"/>
      <c r="C1623" s="10"/>
    </row>
    <row r="1624" spans="1:3" x14ac:dyDescent="0.3">
      <c r="A1624" s="7"/>
      <c r="B1624" s="7"/>
      <c r="C1624" s="7"/>
    </row>
    <row r="1625" spans="1:3" x14ac:dyDescent="0.3">
      <c r="A1625" s="10"/>
      <c r="B1625" s="10"/>
      <c r="C1625" s="10"/>
    </row>
    <row r="1626" spans="1:3" x14ac:dyDescent="0.3">
      <c r="A1626" s="7"/>
      <c r="B1626" s="7"/>
      <c r="C1626" s="7"/>
    </row>
    <row r="1627" spans="1:3" x14ac:dyDescent="0.3">
      <c r="A1627" s="10"/>
      <c r="B1627" s="10"/>
      <c r="C1627" s="10"/>
    </row>
    <row r="1628" spans="1:3" x14ac:dyDescent="0.3">
      <c r="A1628" s="7"/>
      <c r="B1628" s="7"/>
      <c r="C1628" s="7"/>
    </row>
    <row r="1629" spans="1:3" x14ac:dyDescent="0.3">
      <c r="A1629" s="10"/>
      <c r="B1629" s="10"/>
      <c r="C1629" s="10"/>
    </row>
    <row r="1630" spans="1:3" x14ac:dyDescent="0.3">
      <c r="A1630" s="7"/>
      <c r="B1630" s="7"/>
      <c r="C1630" s="7"/>
    </row>
    <row r="1631" spans="1:3" x14ac:dyDescent="0.3">
      <c r="A1631" s="10"/>
      <c r="B1631" s="10"/>
      <c r="C1631" s="10"/>
    </row>
    <row r="1632" spans="1:3" x14ac:dyDescent="0.3">
      <c r="A1632" s="7"/>
      <c r="B1632" s="7"/>
      <c r="C1632" s="7"/>
    </row>
    <row r="1633" spans="1:3" x14ac:dyDescent="0.3">
      <c r="A1633" s="10"/>
      <c r="B1633" s="10"/>
      <c r="C1633" s="10"/>
    </row>
    <row r="1634" spans="1:3" x14ac:dyDescent="0.3">
      <c r="A1634" s="7"/>
      <c r="B1634" s="7"/>
      <c r="C1634" s="7"/>
    </row>
    <row r="1635" spans="1:3" x14ac:dyDescent="0.3">
      <c r="A1635" s="10"/>
      <c r="B1635" s="10"/>
      <c r="C1635" s="10"/>
    </row>
    <row r="1636" spans="1:3" x14ac:dyDescent="0.3">
      <c r="A1636" s="7"/>
      <c r="B1636" s="7"/>
      <c r="C1636" s="7"/>
    </row>
    <row r="1637" spans="1:3" x14ac:dyDescent="0.3">
      <c r="A1637" s="10"/>
      <c r="B1637" s="10"/>
      <c r="C1637" s="10"/>
    </row>
    <row r="1638" spans="1:3" x14ac:dyDescent="0.3">
      <c r="A1638" s="7"/>
      <c r="B1638" s="7"/>
      <c r="C1638" s="7"/>
    </row>
    <row r="1639" spans="1:3" x14ac:dyDescent="0.3">
      <c r="A1639" s="10"/>
      <c r="B1639" s="10"/>
      <c r="C1639" s="10"/>
    </row>
    <row r="1640" spans="1:3" x14ac:dyDescent="0.3">
      <c r="A1640" s="7"/>
      <c r="B1640" s="7"/>
      <c r="C1640" s="7"/>
    </row>
    <row r="1641" spans="1:3" x14ac:dyDescent="0.3">
      <c r="A1641" s="10"/>
      <c r="B1641" s="10"/>
      <c r="C1641" s="10"/>
    </row>
    <row r="1642" spans="1:3" x14ac:dyDescent="0.3">
      <c r="A1642" s="7"/>
      <c r="B1642" s="7"/>
      <c r="C1642" s="7"/>
    </row>
    <row r="1643" spans="1:3" x14ac:dyDescent="0.3">
      <c r="A1643" s="10"/>
      <c r="B1643" s="10"/>
      <c r="C1643" s="10"/>
    </row>
    <row r="1644" spans="1:3" x14ac:dyDescent="0.3">
      <c r="A1644" s="7"/>
      <c r="B1644" s="7"/>
      <c r="C1644" s="7"/>
    </row>
    <row r="1645" spans="1:3" x14ac:dyDescent="0.3">
      <c r="A1645" s="10"/>
      <c r="B1645" s="10"/>
      <c r="C1645" s="10"/>
    </row>
    <row r="1646" spans="1:3" x14ac:dyDescent="0.3">
      <c r="A1646" s="7"/>
      <c r="B1646" s="7"/>
      <c r="C1646" s="7"/>
    </row>
    <row r="1647" spans="1:3" x14ac:dyDescent="0.3">
      <c r="A1647" s="10"/>
      <c r="B1647" s="10"/>
      <c r="C1647" s="10"/>
    </row>
    <row r="1648" spans="1:3" x14ac:dyDescent="0.3">
      <c r="A1648" s="7"/>
      <c r="B1648" s="7"/>
      <c r="C1648" s="7"/>
    </row>
    <row r="1649" spans="1:3" x14ac:dyDescent="0.3">
      <c r="A1649" s="10"/>
      <c r="B1649" s="10"/>
      <c r="C1649" s="10"/>
    </row>
    <row r="1650" spans="1:3" x14ac:dyDescent="0.3">
      <c r="A1650" s="7"/>
      <c r="B1650" s="7"/>
      <c r="C1650" s="7"/>
    </row>
    <row r="1651" spans="1:3" x14ac:dyDescent="0.3">
      <c r="A1651" s="10"/>
      <c r="B1651" s="10"/>
      <c r="C1651" s="10"/>
    </row>
    <row r="1652" spans="1:3" x14ac:dyDescent="0.3">
      <c r="A1652" s="7"/>
      <c r="B1652" s="7"/>
      <c r="C1652" s="7"/>
    </row>
    <row r="1653" spans="1:3" x14ac:dyDescent="0.3">
      <c r="A1653" s="10"/>
      <c r="B1653" s="10"/>
      <c r="C1653" s="10"/>
    </row>
    <row r="1654" spans="1:3" x14ac:dyDescent="0.3">
      <c r="A1654" s="7"/>
      <c r="B1654" s="7"/>
      <c r="C1654" s="7"/>
    </row>
    <row r="1655" spans="1:3" x14ac:dyDescent="0.3">
      <c r="A1655" s="10"/>
      <c r="B1655" s="10"/>
      <c r="C1655" s="10"/>
    </row>
    <row r="1656" spans="1:3" x14ac:dyDescent="0.3">
      <c r="A1656" s="7"/>
      <c r="B1656" s="7"/>
      <c r="C1656" s="7"/>
    </row>
    <row r="1657" spans="1:3" x14ac:dyDescent="0.3">
      <c r="A1657" s="10"/>
      <c r="B1657" s="10"/>
      <c r="C1657" s="10"/>
    </row>
    <row r="1658" spans="1:3" x14ac:dyDescent="0.3">
      <c r="A1658" s="7"/>
      <c r="B1658" s="7"/>
      <c r="C1658" s="7"/>
    </row>
    <row r="1659" spans="1:3" x14ac:dyDescent="0.3">
      <c r="A1659" s="10"/>
      <c r="B1659" s="10"/>
      <c r="C1659" s="10"/>
    </row>
    <row r="1660" spans="1:3" x14ac:dyDescent="0.3">
      <c r="A1660" s="7"/>
      <c r="B1660" s="7"/>
      <c r="C1660" s="7"/>
    </row>
    <row r="1661" spans="1:3" x14ac:dyDescent="0.3">
      <c r="A1661" s="10"/>
      <c r="B1661" s="10"/>
      <c r="C1661" s="10"/>
    </row>
    <row r="1662" spans="1:3" x14ac:dyDescent="0.3">
      <c r="A1662" s="7"/>
      <c r="B1662" s="7"/>
      <c r="C1662" s="7"/>
    </row>
    <row r="1663" spans="1:3" x14ac:dyDescent="0.3">
      <c r="A1663" s="10"/>
      <c r="B1663" s="10"/>
      <c r="C1663" s="10"/>
    </row>
    <row r="1664" spans="1:3" x14ac:dyDescent="0.3">
      <c r="A1664" s="7"/>
      <c r="B1664" s="7"/>
      <c r="C1664" s="7"/>
    </row>
    <row r="1665" spans="1:3" x14ac:dyDescent="0.3">
      <c r="A1665" s="10"/>
      <c r="B1665" s="10"/>
      <c r="C1665" s="10"/>
    </row>
    <row r="1666" spans="1:3" x14ac:dyDescent="0.3">
      <c r="A1666" s="10"/>
      <c r="B1666" s="10"/>
      <c r="C1666" s="10"/>
    </row>
    <row r="1667" spans="1:3" x14ac:dyDescent="0.3">
      <c r="A1667" s="7"/>
      <c r="B1667" s="7"/>
      <c r="C1667" s="7"/>
    </row>
    <row r="1668" spans="1:3" x14ac:dyDescent="0.3">
      <c r="A1668" s="10"/>
      <c r="B1668" s="10"/>
      <c r="C1668" s="10"/>
    </row>
    <row r="1669" spans="1:3" x14ac:dyDescent="0.3">
      <c r="A1669" s="7"/>
      <c r="B1669" s="7"/>
      <c r="C1669" s="7"/>
    </row>
    <row r="1670" spans="1:3" x14ac:dyDescent="0.3">
      <c r="A1670" s="10"/>
      <c r="B1670" s="10"/>
      <c r="C1670" s="10"/>
    </row>
    <row r="1671" spans="1:3" x14ac:dyDescent="0.3">
      <c r="A1671" s="7"/>
      <c r="B1671" s="7"/>
      <c r="C1671" s="7"/>
    </row>
    <row r="1672" spans="1:3" x14ac:dyDescent="0.3">
      <c r="A1672" s="10"/>
      <c r="B1672" s="10"/>
      <c r="C1672" s="10"/>
    </row>
    <row r="1673" spans="1:3" x14ac:dyDescent="0.3">
      <c r="A1673" s="10"/>
      <c r="B1673" s="10"/>
      <c r="C1673" s="10"/>
    </row>
    <row r="1674" spans="1:3" x14ac:dyDescent="0.3">
      <c r="A1674" s="10"/>
      <c r="B1674" s="10"/>
      <c r="C1674" s="10"/>
    </row>
    <row r="1675" spans="1:3" x14ac:dyDescent="0.3">
      <c r="A1675" s="7"/>
      <c r="B1675" s="7"/>
      <c r="C1675" s="7"/>
    </row>
    <row r="1676" spans="1:3" x14ac:dyDescent="0.3">
      <c r="A1676" s="10"/>
      <c r="B1676" s="10"/>
      <c r="C1676" s="10"/>
    </row>
    <row r="1677" spans="1:3" x14ac:dyDescent="0.3">
      <c r="A1677" s="7"/>
      <c r="B1677" s="7"/>
      <c r="C1677" s="7"/>
    </row>
    <row r="1678" spans="1:3" x14ac:dyDescent="0.3">
      <c r="A1678" s="10"/>
      <c r="B1678" s="10"/>
      <c r="C1678" s="10"/>
    </row>
    <row r="1679" spans="1:3" x14ac:dyDescent="0.3">
      <c r="A1679" s="7"/>
      <c r="B1679" s="7"/>
      <c r="C1679" s="7"/>
    </row>
    <row r="1680" spans="1:3" x14ac:dyDescent="0.3">
      <c r="A1680" s="10"/>
      <c r="B1680" s="10"/>
      <c r="C1680" s="10"/>
    </row>
    <row r="1681" spans="1:3" x14ac:dyDescent="0.3">
      <c r="A1681" s="7"/>
      <c r="B1681" s="7"/>
      <c r="C1681" s="7"/>
    </row>
    <row r="1682" spans="1:3" x14ac:dyDescent="0.3">
      <c r="A1682" s="10"/>
      <c r="B1682" s="10"/>
      <c r="C1682" s="10"/>
    </row>
    <row r="1683" spans="1:3" x14ac:dyDescent="0.3">
      <c r="A1683" s="7"/>
      <c r="B1683" s="7"/>
      <c r="C1683" s="7"/>
    </row>
    <row r="1684" spans="1:3" x14ac:dyDescent="0.3">
      <c r="A1684" s="10"/>
      <c r="B1684" s="10"/>
      <c r="C1684" s="10"/>
    </row>
    <row r="1685" spans="1:3" x14ac:dyDescent="0.3">
      <c r="A1685" s="7"/>
      <c r="B1685" s="7"/>
      <c r="C1685" s="7"/>
    </row>
    <row r="1686" spans="1:3" x14ac:dyDescent="0.3">
      <c r="A1686" s="10"/>
      <c r="B1686" s="10"/>
      <c r="C1686" s="10"/>
    </row>
    <row r="1687" spans="1:3" x14ac:dyDescent="0.3">
      <c r="A1687" s="7"/>
      <c r="B1687" s="7"/>
      <c r="C1687" s="7"/>
    </row>
    <row r="1688" spans="1:3" x14ac:dyDescent="0.3">
      <c r="A1688" s="10"/>
      <c r="B1688" s="10"/>
      <c r="C1688" s="10"/>
    </row>
    <row r="1689" spans="1:3" x14ac:dyDescent="0.3">
      <c r="A1689" s="7"/>
      <c r="B1689" s="7"/>
      <c r="C1689" s="7"/>
    </row>
    <row r="1690" spans="1:3" x14ac:dyDescent="0.3">
      <c r="A1690" s="10"/>
      <c r="B1690" s="10"/>
      <c r="C1690" s="10"/>
    </row>
    <row r="1691" spans="1:3" x14ac:dyDescent="0.3">
      <c r="A1691" s="7"/>
      <c r="B1691" s="7"/>
      <c r="C1691" s="7"/>
    </row>
    <row r="1692" spans="1:3" x14ac:dyDescent="0.3">
      <c r="A1692" s="10"/>
      <c r="B1692" s="10"/>
      <c r="C1692" s="10"/>
    </row>
    <row r="1693" spans="1:3" x14ac:dyDescent="0.3">
      <c r="A1693" s="7"/>
      <c r="B1693" s="7"/>
      <c r="C1693" s="7"/>
    </row>
    <row r="1694" spans="1:3" x14ac:dyDescent="0.3">
      <c r="A1694" s="10"/>
      <c r="B1694" s="10"/>
      <c r="C1694" s="10"/>
    </row>
    <row r="1695" spans="1:3" x14ac:dyDescent="0.3">
      <c r="A1695" s="7"/>
      <c r="B1695" s="7"/>
      <c r="C1695" s="7"/>
    </row>
    <row r="1696" spans="1:3" x14ac:dyDescent="0.3">
      <c r="A1696" s="10"/>
      <c r="B1696" s="10"/>
      <c r="C1696" s="10"/>
    </row>
    <row r="1697" spans="1:3" x14ac:dyDescent="0.3">
      <c r="A1697" s="7"/>
      <c r="B1697" s="7"/>
      <c r="C1697" s="7"/>
    </row>
    <row r="1698" spans="1:3" x14ac:dyDescent="0.3">
      <c r="A1698" s="10"/>
      <c r="B1698" s="10"/>
      <c r="C1698" s="10"/>
    </row>
    <row r="1699" spans="1:3" x14ac:dyDescent="0.3">
      <c r="A1699" s="7"/>
      <c r="B1699" s="7"/>
      <c r="C1699" s="7"/>
    </row>
    <row r="1700" spans="1:3" x14ac:dyDescent="0.3">
      <c r="A1700" s="10"/>
      <c r="B1700" s="10"/>
      <c r="C1700" s="10"/>
    </row>
    <row r="1701" spans="1:3" x14ac:dyDescent="0.3">
      <c r="A1701" s="7"/>
      <c r="B1701" s="7"/>
      <c r="C1701" s="7"/>
    </row>
    <row r="1702" spans="1:3" x14ac:dyDescent="0.3">
      <c r="A1702" s="10"/>
      <c r="B1702" s="10"/>
      <c r="C1702" s="10"/>
    </row>
    <row r="1703" spans="1:3" x14ac:dyDescent="0.3">
      <c r="A1703" s="7"/>
      <c r="B1703" s="7"/>
      <c r="C1703" s="7"/>
    </row>
    <row r="1704" spans="1:3" x14ac:dyDescent="0.3">
      <c r="A1704" s="10"/>
      <c r="B1704" s="10"/>
      <c r="C1704" s="10"/>
    </row>
    <row r="1705" spans="1:3" x14ac:dyDescent="0.3">
      <c r="A1705" s="7"/>
      <c r="B1705" s="7"/>
      <c r="C1705" s="7"/>
    </row>
    <row r="1706" spans="1:3" x14ac:dyDescent="0.3">
      <c r="A1706" s="10"/>
      <c r="B1706" s="10"/>
      <c r="C1706" s="10"/>
    </row>
    <row r="1707" spans="1:3" x14ac:dyDescent="0.3">
      <c r="A1707" s="10"/>
      <c r="B1707" s="10"/>
      <c r="C1707" s="10"/>
    </row>
    <row r="1708" spans="1:3" x14ac:dyDescent="0.3">
      <c r="A1708" s="7"/>
      <c r="B1708" s="7"/>
      <c r="C1708" s="7"/>
    </row>
    <row r="1709" spans="1:3" x14ac:dyDescent="0.3">
      <c r="A1709" s="10"/>
      <c r="B1709" s="10"/>
      <c r="C1709" s="10"/>
    </row>
    <row r="1710" spans="1:3" x14ac:dyDescent="0.3">
      <c r="A1710" s="7"/>
      <c r="B1710" s="7"/>
      <c r="C1710" s="7"/>
    </row>
    <row r="1711" spans="1:3" x14ac:dyDescent="0.3">
      <c r="A1711" s="10"/>
      <c r="B1711" s="10"/>
      <c r="C1711" s="10"/>
    </row>
    <row r="1712" spans="1:3" x14ac:dyDescent="0.3">
      <c r="A1712" s="7"/>
      <c r="B1712" s="7"/>
      <c r="C1712" s="7"/>
    </row>
    <row r="1713" spans="1:3" x14ac:dyDescent="0.3">
      <c r="A1713" s="10"/>
      <c r="B1713" s="10"/>
      <c r="C1713" s="10"/>
    </row>
    <row r="1714" spans="1:3" x14ac:dyDescent="0.3">
      <c r="A1714" s="7"/>
      <c r="B1714" s="7"/>
      <c r="C1714" s="7"/>
    </row>
    <row r="1715" spans="1:3" x14ac:dyDescent="0.3">
      <c r="A1715" s="10"/>
      <c r="B1715" s="10"/>
      <c r="C1715" s="10"/>
    </row>
    <row r="1716" spans="1:3" x14ac:dyDescent="0.3">
      <c r="A1716" s="7"/>
      <c r="B1716" s="7"/>
      <c r="C1716" s="7"/>
    </row>
    <row r="1717" spans="1:3" x14ac:dyDescent="0.3">
      <c r="A1717" s="10"/>
      <c r="B1717" s="10"/>
      <c r="C1717" s="10"/>
    </row>
    <row r="1718" spans="1:3" x14ac:dyDescent="0.3">
      <c r="A1718" s="7"/>
      <c r="B1718" s="7"/>
      <c r="C1718" s="7"/>
    </row>
    <row r="1719" spans="1:3" x14ac:dyDescent="0.3">
      <c r="A1719" s="10"/>
      <c r="B1719" s="10"/>
      <c r="C1719" s="10"/>
    </row>
    <row r="1720" spans="1:3" x14ac:dyDescent="0.3">
      <c r="A1720" s="7"/>
      <c r="B1720" s="7"/>
      <c r="C1720" s="7"/>
    </row>
    <row r="1721" spans="1:3" x14ac:dyDescent="0.3">
      <c r="A1721" s="10"/>
      <c r="B1721" s="10"/>
      <c r="C1721" s="10"/>
    </row>
    <row r="1722" spans="1:3" x14ac:dyDescent="0.3">
      <c r="A1722" s="7"/>
      <c r="B1722" s="7"/>
      <c r="C1722" s="7"/>
    </row>
    <row r="1723" spans="1:3" x14ac:dyDescent="0.3">
      <c r="A1723" s="10"/>
      <c r="B1723" s="10"/>
      <c r="C1723" s="10"/>
    </row>
    <row r="1724" spans="1:3" x14ac:dyDescent="0.3">
      <c r="A1724" s="7"/>
      <c r="B1724" s="7"/>
      <c r="C1724" s="7"/>
    </row>
    <row r="1725" spans="1:3" x14ac:dyDescent="0.3">
      <c r="A1725" s="10"/>
      <c r="B1725" s="10"/>
      <c r="C1725" s="10"/>
    </row>
    <row r="1726" spans="1:3" x14ac:dyDescent="0.3">
      <c r="A1726" s="7"/>
      <c r="B1726" s="7"/>
      <c r="C1726" s="7"/>
    </row>
    <row r="1727" spans="1:3" x14ac:dyDescent="0.3">
      <c r="A1727" s="10"/>
      <c r="B1727" s="10"/>
      <c r="C1727" s="10"/>
    </row>
    <row r="1728" spans="1:3" x14ac:dyDescent="0.3">
      <c r="A1728" s="7"/>
      <c r="B1728" s="7"/>
      <c r="C1728" s="7"/>
    </row>
    <row r="1729" spans="1:3" x14ac:dyDescent="0.3">
      <c r="A1729" s="10"/>
      <c r="B1729" s="10"/>
      <c r="C1729" s="10"/>
    </row>
    <row r="1730" spans="1:3" x14ac:dyDescent="0.3">
      <c r="A1730" s="7"/>
      <c r="B1730" s="7"/>
      <c r="C1730" s="7"/>
    </row>
    <row r="1731" spans="1:3" x14ac:dyDescent="0.3">
      <c r="A1731" s="10"/>
      <c r="B1731" s="10"/>
      <c r="C1731" s="10"/>
    </row>
    <row r="1732" spans="1:3" x14ac:dyDescent="0.3">
      <c r="A1732" s="10"/>
      <c r="B1732" s="10"/>
      <c r="C1732" s="10"/>
    </row>
    <row r="1733" spans="1:3" x14ac:dyDescent="0.3">
      <c r="A1733" s="7"/>
      <c r="B1733" s="7"/>
      <c r="C1733" s="7"/>
    </row>
    <row r="1734" spans="1:3" x14ac:dyDescent="0.3">
      <c r="A1734" s="10"/>
      <c r="B1734" s="10"/>
      <c r="C1734" s="10"/>
    </row>
    <row r="1735" spans="1:3" x14ac:dyDescent="0.3">
      <c r="A1735" s="7"/>
      <c r="B1735" s="7"/>
      <c r="C1735" s="7"/>
    </row>
    <row r="1736" spans="1:3" x14ac:dyDescent="0.3">
      <c r="A1736" s="10"/>
      <c r="B1736" s="10"/>
      <c r="C1736" s="10"/>
    </row>
    <row r="1737" spans="1:3" x14ac:dyDescent="0.3">
      <c r="A1737" s="7"/>
      <c r="B1737" s="7"/>
      <c r="C1737" s="7"/>
    </row>
    <row r="1738" spans="1:3" x14ac:dyDescent="0.3">
      <c r="A1738" s="10"/>
      <c r="B1738" s="10"/>
      <c r="C1738" s="10"/>
    </row>
    <row r="1739" spans="1:3" x14ac:dyDescent="0.3">
      <c r="A1739" s="7"/>
      <c r="B1739" s="7"/>
      <c r="C1739" s="7"/>
    </row>
    <row r="1740" spans="1:3" x14ac:dyDescent="0.3">
      <c r="A1740" s="10"/>
      <c r="B1740" s="10"/>
      <c r="C1740" s="10"/>
    </row>
    <row r="1741" spans="1:3" x14ac:dyDescent="0.3">
      <c r="A1741" s="7"/>
      <c r="B1741" s="7"/>
      <c r="C1741" s="7"/>
    </row>
    <row r="1742" spans="1:3" x14ac:dyDescent="0.3">
      <c r="A1742" s="10"/>
      <c r="B1742" s="10"/>
      <c r="C1742" s="10"/>
    </row>
    <row r="1743" spans="1:3" x14ac:dyDescent="0.3">
      <c r="A1743" s="7"/>
      <c r="B1743" s="7"/>
      <c r="C1743" s="7"/>
    </row>
    <row r="1744" spans="1:3" x14ac:dyDescent="0.3">
      <c r="A1744" s="10"/>
      <c r="B1744" s="10"/>
      <c r="C1744" s="10"/>
    </row>
    <row r="1745" spans="1:3" x14ac:dyDescent="0.3">
      <c r="A1745" s="7"/>
      <c r="B1745" s="7"/>
      <c r="C1745" s="7"/>
    </row>
    <row r="1746" spans="1:3" x14ac:dyDescent="0.3">
      <c r="A1746" s="10"/>
      <c r="B1746" s="10"/>
      <c r="C1746" s="10"/>
    </row>
    <row r="1747" spans="1:3" x14ac:dyDescent="0.3">
      <c r="A1747" s="7"/>
      <c r="B1747" s="7"/>
      <c r="C1747" s="7"/>
    </row>
    <row r="1748" spans="1:3" x14ac:dyDescent="0.3">
      <c r="A1748" s="10"/>
      <c r="B1748" s="10"/>
      <c r="C1748" s="10"/>
    </row>
    <row r="1749" spans="1:3" x14ac:dyDescent="0.3">
      <c r="A1749" s="7"/>
      <c r="B1749" s="7"/>
      <c r="C1749" s="7"/>
    </row>
    <row r="1750" spans="1:3" x14ac:dyDescent="0.3">
      <c r="A1750" s="10"/>
      <c r="B1750" s="10"/>
      <c r="C1750" s="10"/>
    </row>
    <row r="1751" spans="1:3" x14ac:dyDescent="0.3">
      <c r="A1751" s="7"/>
      <c r="B1751" s="7"/>
      <c r="C1751" s="7"/>
    </row>
    <row r="1752" spans="1:3" x14ac:dyDescent="0.3">
      <c r="A1752" s="10"/>
      <c r="B1752" s="10"/>
      <c r="C1752" s="10"/>
    </row>
    <row r="1753" spans="1:3" x14ac:dyDescent="0.3">
      <c r="A1753" s="7"/>
      <c r="B1753" s="7"/>
      <c r="C1753" s="7"/>
    </row>
    <row r="1754" spans="1:3" x14ac:dyDescent="0.3">
      <c r="A1754" s="10"/>
      <c r="B1754" s="10"/>
      <c r="C1754" s="10"/>
    </row>
    <row r="1755" spans="1:3" x14ac:dyDescent="0.3">
      <c r="A1755" s="7"/>
      <c r="B1755" s="7"/>
      <c r="C1755" s="7"/>
    </row>
    <row r="1756" spans="1:3" x14ac:dyDescent="0.3">
      <c r="A1756" s="10"/>
      <c r="B1756" s="10"/>
      <c r="C1756" s="10"/>
    </row>
    <row r="1757" spans="1:3" x14ac:dyDescent="0.3">
      <c r="A1757" s="7"/>
      <c r="B1757" s="7"/>
      <c r="C1757" s="7"/>
    </row>
    <row r="1758" spans="1:3" x14ac:dyDescent="0.3">
      <c r="A1758" s="10"/>
      <c r="B1758" s="10"/>
      <c r="C1758" s="10"/>
    </row>
    <row r="1759" spans="1:3" x14ac:dyDescent="0.3">
      <c r="A1759" s="7"/>
      <c r="B1759" s="7"/>
      <c r="C1759" s="7"/>
    </row>
    <row r="1760" spans="1:3" x14ac:dyDescent="0.3">
      <c r="A1760" s="10"/>
      <c r="B1760" s="10"/>
      <c r="C1760" s="10"/>
    </row>
    <row r="1761" spans="1:3" x14ac:dyDescent="0.3">
      <c r="A1761" s="7"/>
      <c r="B1761" s="7"/>
      <c r="C1761" s="7"/>
    </row>
    <row r="1762" spans="1:3" x14ac:dyDescent="0.3">
      <c r="A1762" s="10"/>
      <c r="B1762" s="10"/>
      <c r="C1762" s="10"/>
    </row>
    <row r="1763" spans="1:3" x14ac:dyDescent="0.3">
      <c r="A1763" s="7"/>
      <c r="B1763" s="7"/>
      <c r="C1763" s="7"/>
    </row>
    <row r="1764" spans="1:3" x14ac:dyDescent="0.3">
      <c r="A1764" s="10"/>
      <c r="B1764" s="10"/>
      <c r="C1764" s="10"/>
    </row>
    <row r="1765" spans="1:3" x14ac:dyDescent="0.3">
      <c r="A1765" s="7"/>
      <c r="B1765" s="7"/>
      <c r="C1765" s="7"/>
    </row>
    <row r="1766" spans="1:3" x14ac:dyDescent="0.3">
      <c r="A1766" s="10"/>
      <c r="B1766" s="10"/>
      <c r="C1766" s="10"/>
    </row>
    <row r="1767" spans="1:3" x14ac:dyDescent="0.3">
      <c r="A1767" s="7"/>
      <c r="B1767" s="7"/>
      <c r="C1767" s="7"/>
    </row>
    <row r="1768" spans="1:3" x14ac:dyDescent="0.3">
      <c r="A1768" s="10"/>
      <c r="B1768" s="10"/>
      <c r="C1768" s="10"/>
    </row>
    <row r="1769" spans="1:3" x14ac:dyDescent="0.3">
      <c r="A1769" s="7"/>
      <c r="B1769" s="7"/>
      <c r="C1769" s="7"/>
    </row>
    <row r="1770" spans="1:3" x14ac:dyDescent="0.3">
      <c r="A1770" s="10"/>
      <c r="B1770" s="10"/>
      <c r="C1770" s="10"/>
    </row>
    <row r="1771" spans="1:3" x14ac:dyDescent="0.3">
      <c r="A1771" s="7"/>
      <c r="B1771" s="7"/>
      <c r="C1771" s="7"/>
    </row>
    <row r="1772" spans="1:3" x14ac:dyDescent="0.3">
      <c r="A1772" s="10"/>
      <c r="B1772" s="10"/>
      <c r="C1772" s="10"/>
    </row>
    <row r="1773" spans="1:3" x14ac:dyDescent="0.3">
      <c r="A1773" s="10"/>
      <c r="B1773" s="10"/>
      <c r="C1773" s="10"/>
    </row>
    <row r="1774" spans="1:3" x14ac:dyDescent="0.3">
      <c r="A1774" s="7"/>
      <c r="B1774" s="7"/>
      <c r="C1774" s="7"/>
    </row>
    <row r="1775" spans="1:3" x14ac:dyDescent="0.3">
      <c r="A1775" s="10"/>
      <c r="B1775" s="10"/>
      <c r="C1775" s="10"/>
    </row>
    <row r="1776" spans="1:3" x14ac:dyDescent="0.3">
      <c r="A1776" s="7"/>
      <c r="B1776" s="7"/>
      <c r="C1776" s="7"/>
    </row>
    <row r="1777" spans="1:3" x14ac:dyDescent="0.3">
      <c r="A1777" s="10"/>
      <c r="B1777" s="10"/>
      <c r="C1777" s="10"/>
    </row>
    <row r="1778" spans="1:3" x14ac:dyDescent="0.3">
      <c r="A1778" s="10"/>
      <c r="B1778" s="10"/>
      <c r="C1778" s="10"/>
    </row>
    <row r="1779" spans="1:3" x14ac:dyDescent="0.3">
      <c r="A1779" s="7"/>
      <c r="B1779" s="7"/>
      <c r="C1779" s="7"/>
    </row>
    <row r="1780" spans="1:3" x14ac:dyDescent="0.3">
      <c r="A1780" s="10"/>
      <c r="B1780" s="10"/>
      <c r="C1780" s="10"/>
    </row>
    <row r="1781" spans="1:3" x14ac:dyDescent="0.3">
      <c r="A1781" s="7"/>
      <c r="B1781" s="7"/>
      <c r="C1781" s="7"/>
    </row>
    <row r="1782" spans="1:3" x14ac:dyDescent="0.3">
      <c r="A1782" s="10"/>
      <c r="B1782" s="10"/>
      <c r="C1782" s="10"/>
    </row>
    <row r="1783" spans="1:3" x14ac:dyDescent="0.3">
      <c r="A1783" s="10"/>
      <c r="B1783" s="10"/>
      <c r="C1783" s="10"/>
    </row>
    <row r="1784" spans="1:3" x14ac:dyDescent="0.3">
      <c r="A1784" s="7"/>
      <c r="B1784" s="7"/>
      <c r="C1784" s="7"/>
    </row>
    <row r="1785" spans="1:3" x14ac:dyDescent="0.3">
      <c r="A1785" s="10"/>
      <c r="B1785" s="10"/>
      <c r="C1785" s="10"/>
    </row>
    <row r="1786" spans="1:3" x14ac:dyDescent="0.3">
      <c r="A1786" s="7"/>
      <c r="B1786" s="7"/>
      <c r="C1786" s="7"/>
    </row>
    <row r="1787" spans="1:3" x14ac:dyDescent="0.3">
      <c r="A1787" s="10"/>
      <c r="B1787" s="10"/>
      <c r="C1787" s="10"/>
    </row>
    <row r="1788" spans="1:3" x14ac:dyDescent="0.3">
      <c r="A1788" s="7"/>
      <c r="B1788" s="7"/>
      <c r="C1788" s="7"/>
    </row>
    <row r="1789" spans="1:3" x14ac:dyDescent="0.3">
      <c r="A1789" s="10"/>
      <c r="B1789" s="10"/>
      <c r="C1789" s="10"/>
    </row>
    <row r="1790" spans="1:3" x14ac:dyDescent="0.3">
      <c r="A1790" s="7"/>
      <c r="B1790" s="7"/>
      <c r="C1790" s="7"/>
    </row>
    <row r="1791" spans="1:3" x14ac:dyDescent="0.3">
      <c r="A1791" s="10"/>
      <c r="B1791" s="10"/>
      <c r="C1791" s="10"/>
    </row>
    <row r="1792" spans="1:3" x14ac:dyDescent="0.3">
      <c r="A1792" s="7"/>
      <c r="B1792" s="7"/>
      <c r="C1792" s="7"/>
    </row>
    <row r="1793" spans="1:3" x14ac:dyDescent="0.3">
      <c r="A1793" s="10"/>
      <c r="B1793" s="10"/>
      <c r="C1793" s="10"/>
    </row>
    <row r="1794" spans="1:3" x14ac:dyDescent="0.3">
      <c r="A1794" s="7"/>
      <c r="B1794" s="7"/>
      <c r="C1794" s="7"/>
    </row>
    <row r="1795" spans="1:3" x14ac:dyDescent="0.3">
      <c r="A1795" s="10"/>
      <c r="B1795" s="10"/>
      <c r="C1795" s="10"/>
    </row>
    <row r="1796" spans="1:3" x14ac:dyDescent="0.3">
      <c r="A1796" s="7"/>
      <c r="B1796" s="7"/>
      <c r="C1796" s="7"/>
    </row>
    <row r="1797" spans="1:3" x14ac:dyDescent="0.3">
      <c r="A1797" s="10"/>
      <c r="B1797" s="10"/>
      <c r="C1797" s="10"/>
    </row>
    <row r="1798" spans="1:3" x14ac:dyDescent="0.3">
      <c r="A1798" s="7"/>
      <c r="B1798" s="7"/>
      <c r="C1798" s="7"/>
    </row>
    <row r="1799" spans="1:3" x14ac:dyDescent="0.3">
      <c r="A1799" s="10"/>
      <c r="B1799" s="10"/>
      <c r="C1799" s="10"/>
    </row>
    <row r="1800" spans="1:3" x14ac:dyDescent="0.3">
      <c r="A1800" s="7"/>
      <c r="B1800" s="7"/>
      <c r="C1800" s="7"/>
    </row>
    <row r="1801" spans="1:3" x14ac:dyDescent="0.3">
      <c r="A1801" s="10"/>
      <c r="B1801" s="10"/>
      <c r="C1801" s="10"/>
    </row>
    <row r="1802" spans="1:3" x14ac:dyDescent="0.3">
      <c r="A1802" s="7"/>
      <c r="B1802" s="7"/>
      <c r="C1802" s="7"/>
    </row>
    <row r="1803" spans="1:3" x14ac:dyDescent="0.3">
      <c r="A1803" s="7"/>
      <c r="B1803" s="7"/>
      <c r="C1803" s="7"/>
    </row>
    <row r="1804" spans="1:3" x14ac:dyDescent="0.3">
      <c r="A1804" s="10"/>
      <c r="B1804" s="10"/>
      <c r="C1804" s="10"/>
    </row>
    <row r="1805" spans="1:3" x14ac:dyDescent="0.3">
      <c r="A1805" s="7"/>
      <c r="B1805" s="7"/>
      <c r="C1805" s="7"/>
    </row>
    <row r="1806" spans="1:3" x14ac:dyDescent="0.3">
      <c r="A1806" s="10"/>
      <c r="B1806" s="10"/>
      <c r="C1806" s="10"/>
    </row>
    <row r="1807" spans="1:3" x14ac:dyDescent="0.3">
      <c r="A1807" s="7"/>
      <c r="B1807" s="7"/>
      <c r="C1807" s="7"/>
    </row>
    <row r="1808" spans="1:3" x14ac:dyDescent="0.3">
      <c r="A1808" s="10"/>
      <c r="B1808" s="10"/>
      <c r="C1808" s="10"/>
    </row>
    <row r="1809" spans="1:3" x14ac:dyDescent="0.3">
      <c r="A1809" s="10"/>
      <c r="B1809" s="10"/>
      <c r="C1809" s="10"/>
    </row>
    <row r="1810" spans="1:3" x14ac:dyDescent="0.3">
      <c r="A1810" s="7"/>
      <c r="B1810" s="7"/>
      <c r="C1810" s="7"/>
    </row>
    <row r="1811" spans="1:3" x14ac:dyDescent="0.3">
      <c r="A1811" s="10"/>
      <c r="B1811" s="10"/>
      <c r="C1811" s="10"/>
    </row>
    <row r="1812" spans="1:3" x14ac:dyDescent="0.3">
      <c r="A1812" s="7"/>
      <c r="B1812" s="7"/>
      <c r="C1812" s="7"/>
    </row>
    <row r="1813" spans="1:3" x14ac:dyDescent="0.3">
      <c r="A1813" s="10"/>
      <c r="B1813" s="10"/>
      <c r="C1813" s="10"/>
    </row>
    <row r="1814" spans="1:3" x14ac:dyDescent="0.3">
      <c r="A1814" s="7"/>
      <c r="B1814" s="7"/>
      <c r="C1814" s="7"/>
    </row>
    <row r="1815" spans="1:3" x14ac:dyDescent="0.3">
      <c r="A1815" s="10"/>
      <c r="B1815" s="10"/>
      <c r="C1815" s="10"/>
    </row>
    <row r="1816" spans="1:3" x14ac:dyDescent="0.3">
      <c r="A1816" s="7"/>
      <c r="B1816" s="7"/>
      <c r="C1816" s="7"/>
    </row>
    <row r="1817" spans="1:3" x14ac:dyDescent="0.3">
      <c r="A1817" s="10"/>
      <c r="B1817" s="10"/>
      <c r="C1817" s="10"/>
    </row>
    <row r="1818" spans="1:3" x14ac:dyDescent="0.3">
      <c r="A1818" s="7"/>
      <c r="B1818" s="7"/>
      <c r="C1818" s="7"/>
    </row>
    <row r="1819" spans="1:3" x14ac:dyDescent="0.3">
      <c r="A1819" s="10"/>
      <c r="B1819" s="10"/>
      <c r="C1819" s="10"/>
    </row>
    <row r="1820" spans="1:3" x14ac:dyDescent="0.3">
      <c r="A1820" s="7"/>
      <c r="B1820" s="7"/>
      <c r="C1820" s="7"/>
    </row>
    <row r="1821" spans="1:3" x14ac:dyDescent="0.3">
      <c r="A1821" s="10"/>
      <c r="B1821" s="10"/>
      <c r="C1821" s="10"/>
    </row>
    <row r="1822" spans="1:3" x14ac:dyDescent="0.3">
      <c r="A1822" s="7"/>
      <c r="B1822" s="7"/>
      <c r="C1822" s="7"/>
    </row>
    <row r="1823" spans="1:3" x14ac:dyDescent="0.3">
      <c r="A1823" s="10"/>
      <c r="B1823" s="10"/>
      <c r="C1823" s="10"/>
    </row>
    <row r="1824" spans="1:3" x14ac:dyDescent="0.3">
      <c r="A1824" s="7"/>
      <c r="B1824" s="7"/>
      <c r="C1824" s="7"/>
    </row>
    <row r="1825" spans="1:3" x14ac:dyDescent="0.3">
      <c r="A1825" s="10"/>
      <c r="B1825" s="10"/>
      <c r="C1825" s="10"/>
    </row>
    <row r="1826" spans="1:3" x14ac:dyDescent="0.3">
      <c r="A1826" s="7"/>
      <c r="B1826" s="7"/>
      <c r="C1826" s="7"/>
    </row>
    <row r="1827" spans="1:3" x14ac:dyDescent="0.3">
      <c r="A1827" s="10"/>
      <c r="B1827" s="10"/>
      <c r="C1827" s="10"/>
    </row>
    <row r="1828" spans="1:3" x14ac:dyDescent="0.3">
      <c r="A1828" s="7"/>
      <c r="B1828" s="7"/>
      <c r="C1828" s="7"/>
    </row>
    <row r="1829" spans="1:3" x14ac:dyDescent="0.3">
      <c r="A1829" s="10"/>
      <c r="B1829" s="10"/>
      <c r="C1829" s="10"/>
    </row>
    <row r="1830" spans="1:3" x14ac:dyDescent="0.3">
      <c r="A1830" s="7"/>
      <c r="B1830" s="7"/>
      <c r="C1830" s="7"/>
    </row>
    <row r="1831" spans="1:3" x14ac:dyDescent="0.3">
      <c r="A1831" s="10"/>
      <c r="B1831" s="10"/>
      <c r="C1831" s="10"/>
    </row>
    <row r="1832" spans="1:3" x14ac:dyDescent="0.3">
      <c r="A1832" s="7"/>
      <c r="B1832" s="7"/>
      <c r="C1832" s="7"/>
    </row>
    <row r="1833" spans="1:3" x14ac:dyDescent="0.3">
      <c r="A1833" s="10"/>
      <c r="B1833" s="10"/>
      <c r="C1833" s="10"/>
    </row>
    <row r="1834" spans="1:3" x14ac:dyDescent="0.3">
      <c r="A1834" s="7"/>
      <c r="B1834" s="7"/>
      <c r="C1834" s="7"/>
    </row>
    <row r="1835" spans="1:3" x14ac:dyDescent="0.3">
      <c r="A1835" s="10"/>
      <c r="B1835" s="10"/>
      <c r="C1835" s="10"/>
    </row>
    <row r="1836" spans="1:3" x14ac:dyDescent="0.3">
      <c r="A1836" s="7"/>
      <c r="B1836" s="7"/>
      <c r="C1836" s="7"/>
    </row>
    <row r="1837" spans="1:3" x14ac:dyDescent="0.3">
      <c r="A1837" s="10"/>
      <c r="B1837" s="10"/>
      <c r="C1837" s="10"/>
    </row>
    <row r="1838" spans="1:3" x14ac:dyDescent="0.3">
      <c r="A1838" s="7"/>
      <c r="B1838" s="7"/>
      <c r="C1838" s="7"/>
    </row>
    <row r="1839" spans="1:3" x14ac:dyDescent="0.3">
      <c r="A1839" s="10"/>
      <c r="B1839" s="10"/>
      <c r="C1839" s="10"/>
    </row>
    <row r="1840" spans="1:3" x14ac:dyDescent="0.3">
      <c r="A1840" s="7"/>
      <c r="B1840" s="7"/>
      <c r="C1840" s="7"/>
    </row>
    <row r="1841" spans="1:3" x14ac:dyDescent="0.3">
      <c r="A1841" s="10"/>
      <c r="B1841" s="10"/>
      <c r="C1841" s="10"/>
    </row>
    <row r="1842" spans="1:3" x14ac:dyDescent="0.3">
      <c r="A1842" s="7"/>
      <c r="B1842" s="7"/>
      <c r="C1842" s="7"/>
    </row>
    <row r="1843" spans="1:3" x14ac:dyDescent="0.3">
      <c r="A1843" s="10"/>
      <c r="B1843" s="10"/>
      <c r="C1843" s="10"/>
    </row>
    <row r="1844" spans="1:3" x14ac:dyDescent="0.3">
      <c r="A1844" s="7"/>
      <c r="B1844" s="7"/>
      <c r="C1844" s="7"/>
    </row>
    <row r="1845" spans="1:3" x14ac:dyDescent="0.3">
      <c r="A1845" s="10"/>
      <c r="B1845" s="10"/>
      <c r="C1845" s="10"/>
    </row>
    <row r="1846" spans="1:3" x14ac:dyDescent="0.3">
      <c r="A1846" s="7"/>
      <c r="B1846" s="7"/>
      <c r="C1846" s="7"/>
    </row>
    <row r="1847" spans="1:3" x14ac:dyDescent="0.3">
      <c r="A1847" s="10"/>
      <c r="B1847" s="10"/>
      <c r="C1847" s="10"/>
    </row>
    <row r="1848" spans="1:3" x14ac:dyDescent="0.3">
      <c r="A1848" s="7"/>
      <c r="B1848" s="7"/>
      <c r="C1848" s="7"/>
    </row>
    <row r="1849" spans="1:3" x14ac:dyDescent="0.3">
      <c r="A1849" s="10"/>
      <c r="B1849" s="10"/>
      <c r="C1849" s="10"/>
    </row>
    <row r="1850" spans="1:3" x14ac:dyDescent="0.3">
      <c r="A1850" s="7"/>
      <c r="B1850" s="7"/>
      <c r="C1850" s="7"/>
    </row>
    <row r="1851" spans="1:3" x14ac:dyDescent="0.3">
      <c r="A1851" s="10"/>
      <c r="B1851" s="10"/>
      <c r="C1851" s="10"/>
    </row>
    <row r="1852" spans="1:3" x14ac:dyDescent="0.3">
      <c r="A1852" s="7"/>
      <c r="B1852" s="7"/>
      <c r="C1852" s="7"/>
    </row>
    <row r="1853" spans="1:3" x14ac:dyDescent="0.3">
      <c r="A1853" s="10"/>
      <c r="B1853" s="10"/>
      <c r="C1853" s="10"/>
    </row>
    <row r="1854" spans="1:3" x14ac:dyDescent="0.3">
      <c r="A1854" s="7"/>
      <c r="B1854" s="7"/>
      <c r="C1854" s="7"/>
    </row>
    <row r="1855" spans="1:3" x14ac:dyDescent="0.3">
      <c r="A1855" s="10"/>
      <c r="B1855" s="10"/>
      <c r="C1855" s="10"/>
    </row>
    <row r="1856" spans="1:3" x14ac:dyDescent="0.3">
      <c r="A1856" s="7"/>
      <c r="B1856" s="7"/>
      <c r="C1856" s="7"/>
    </row>
    <row r="1857" spans="1:3" x14ac:dyDescent="0.3">
      <c r="A1857" s="10"/>
      <c r="B1857" s="10"/>
      <c r="C1857" s="10"/>
    </row>
    <row r="1858" spans="1:3" x14ac:dyDescent="0.3">
      <c r="A1858" s="7"/>
      <c r="B1858" s="7"/>
      <c r="C1858" s="7"/>
    </row>
    <row r="1859" spans="1:3" x14ac:dyDescent="0.3">
      <c r="A1859" s="10"/>
      <c r="B1859" s="10"/>
      <c r="C1859" s="10"/>
    </row>
    <row r="1860" spans="1:3" x14ac:dyDescent="0.3">
      <c r="A1860" s="7"/>
      <c r="B1860" s="7"/>
      <c r="C1860" s="7"/>
    </row>
    <row r="1861" spans="1:3" x14ac:dyDescent="0.3">
      <c r="A1861" s="10"/>
      <c r="B1861" s="10"/>
      <c r="C1861" s="10"/>
    </row>
    <row r="1862" spans="1:3" x14ac:dyDescent="0.3">
      <c r="A1862" s="10"/>
      <c r="B1862" s="10"/>
      <c r="C1862" s="10"/>
    </row>
    <row r="1863" spans="1:3" x14ac:dyDescent="0.3">
      <c r="A1863" s="7"/>
      <c r="B1863" s="7"/>
      <c r="C1863" s="7"/>
    </row>
    <row r="1864" spans="1:3" x14ac:dyDescent="0.3">
      <c r="A1864" s="7"/>
      <c r="B1864" s="7"/>
      <c r="C1864" s="7"/>
    </row>
    <row r="1865" spans="1:3" x14ac:dyDescent="0.3">
      <c r="A1865" s="10"/>
      <c r="B1865" s="10"/>
      <c r="C1865" s="10"/>
    </row>
    <row r="1866" spans="1:3" x14ac:dyDescent="0.3">
      <c r="A1866" s="7"/>
      <c r="B1866" s="7"/>
      <c r="C1866" s="7"/>
    </row>
    <row r="1867" spans="1:3" x14ac:dyDescent="0.3">
      <c r="A1867" s="10"/>
      <c r="B1867" s="10"/>
      <c r="C1867" s="10"/>
    </row>
    <row r="1868" spans="1:3" x14ac:dyDescent="0.3">
      <c r="A1868" s="7"/>
      <c r="B1868" s="7"/>
      <c r="C1868" s="7"/>
    </row>
    <row r="1869" spans="1:3" x14ac:dyDescent="0.3">
      <c r="A1869" s="10"/>
      <c r="B1869" s="10"/>
      <c r="C1869" s="10"/>
    </row>
    <row r="1870" spans="1:3" x14ac:dyDescent="0.3">
      <c r="A1870" s="7"/>
      <c r="B1870" s="7"/>
      <c r="C1870" s="7"/>
    </row>
    <row r="1871" spans="1:3" x14ac:dyDescent="0.3">
      <c r="A1871" s="10"/>
      <c r="B1871" s="10"/>
      <c r="C1871" s="10"/>
    </row>
    <row r="1872" spans="1:3" x14ac:dyDescent="0.3">
      <c r="A1872" s="7"/>
      <c r="B1872" s="7"/>
      <c r="C1872" s="7"/>
    </row>
    <row r="1873" spans="1:3" x14ac:dyDescent="0.3">
      <c r="A1873" s="10"/>
      <c r="B1873" s="10"/>
      <c r="C1873" s="10"/>
    </row>
    <row r="1874" spans="1:3" x14ac:dyDescent="0.3">
      <c r="A1874" s="7"/>
      <c r="B1874" s="7"/>
      <c r="C1874" s="7"/>
    </row>
    <row r="1875" spans="1:3" x14ac:dyDescent="0.3">
      <c r="A1875" s="10"/>
      <c r="B1875" s="10"/>
      <c r="C1875" s="10"/>
    </row>
    <row r="1876" spans="1:3" x14ac:dyDescent="0.3">
      <c r="A1876" s="7"/>
      <c r="B1876" s="7"/>
      <c r="C1876" s="7"/>
    </row>
    <row r="1877" spans="1:3" x14ac:dyDescent="0.3">
      <c r="A1877" s="10"/>
      <c r="B1877" s="10"/>
      <c r="C1877" s="10"/>
    </row>
    <row r="1878" spans="1:3" x14ac:dyDescent="0.3">
      <c r="A1878" s="7"/>
      <c r="B1878" s="7"/>
      <c r="C1878" s="7"/>
    </row>
    <row r="1879" spans="1:3" x14ac:dyDescent="0.3">
      <c r="A1879" s="10"/>
      <c r="B1879" s="10"/>
      <c r="C1879" s="10"/>
    </row>
    <row r="1880" spans="1:3" x14ac:dyDescent="0.3">
      <c r="A1880" s="7"/>
      <c r="B1880" s="7"/>
      <c r="C1880" s="7"/>
    </row>
    <row r="1881" spans="1:3" x14ac:dyDescent="0.3">
      <c r="A1881" s="10"/>
      <c r="B1881" s="10"/>
      <c r="C1881" s="10"/>
    </row>
    <row r="1882" spans="1:3" x14ac:dyDescent="0.3">
      <c r="A1882" s="7"/>
      <c r="B1882" s="7"/>
      <c r="C1882" s="7"/>
    </row>
    <row r="1883" spans="1:3" x14ac:dyDescent="0.3">
      <c r="A1883" s="10"/>
      <c r="B1883" s="10"/>
      <c r="C1883" s="10"/>
    </row>
    <row r="1884" spans="1:3" x14ac:dyDescent="0.3">
      <c r="A1884" s="7"/>
      <c r="B1884" s="7"/>
      <c r="C1884" s="7"/>
    </row>
    <row r="1885" spans="1:3" x14ac:dyDescent="0.3">
      <c r="A1885" s="10"/>
      <c r="B1885" s="10"/>
      <c r="C1885" s="10"/>
    </row>
    <row r="1886" spans="1:3" x14ac:dyDescent="0.3">
      <c r="A1886" s="7"/>
      <c r="B1886" s="7"/>
      <c r="C1886" s="7"/>
    </row>
    <row r="1887" spans="1:3" x14ac:dyDescent="0.3">
      <c r="A1887" s="10"/>
      <c r="B1887" s="10"/>
      <c r="C1887" s="10"/>
    </row>
    <row r="1888" spans="1:3" x14ac:dyDescent="0.3">
      <c r="A1888" s="7"/>
      <c r="B1888" s="7"/>
      <c r="C1888" s="7"/>
    </row>
    <row r="1889" spans="1:3" x14ac:dyDescent="0.3">
      <c r="A1889" s="10"/>
      <c r="B1889" s="10"/>
      <c r="C1889" s="10"/>
    </row>
    <row r="1890" spans="1:3" x14ac:dyDescent="0.3">
      <c r="A1890" s="7"/>
      <c r="B1890" s="7"/>
      <c r="C1890" s="7"/>
    </row>
    <row r="1891" spans="1:3" x14ac:dyDescent="0.3">
      <c r="A1891" s="10"/>
      <c r="B1891" s="10"/>
      <c r="C1891" s="10"/>
    </row>
    <row r="1892" spans="1:3" x14ac:dyDescent="0.3">
      <c r="A1892" s="7"/>
      <c r="B1892" s="7"/>
      <c r="C1892" s="7"/>
    </row>
    <row r="1893" spans="1:3" x14ac:dyDescent="0.3">
      <c r="A1893" s="10"/>
      <c r="B1893" s="10"/>
      <c r="C1893" s="10"/>
    </row>
    <row r="1894" spans="1:3" x14ac:dyDescent="0.3">
      <c r="A1894" s="7"/>
      <c r="B1894" s="7"/>
      <c r="C1894" s="7"/>
    </row>
    <row r="1895" spans="1:3" x14ac:dyDescent="0.3">
      <c r="A1895" s="10"/>
      <c r="B1895" s="10"/>
      <c r="C1895" s="10"/>
    </row>
    <row r="1896" spans="1:3" x14ac:dyDescent="0.3">
      <c r="A1896" s="7"/>
      <c r="B1896" s="7"/>
      <c r="C1896" s="7"/>
    </row>
    <row r="1897" spans="1:3" x14ac:dyDescent="0.3">
      <c r="A1897" s="10"/>
      <c r="B1897" s="10"/>
      <c r="C1897" s="10"/>
    </row>
    <row r="1898" spans="1:3" x14ac:dyDescent="0.3">
      <c r="A1898" s="7"/>
      <c r="B1898" s="7"/>
      <c r="C1898" s="7"/>
    </row>
    <row r="1899" spans="1:3" x14ac:dyDescent="0.3">
      <c r="A1899" s="10"/>
      <c r="B1899" s="10"/>
      <c r="C1899" s="10"/>
    </row>
    <row r="1900" spans="1:3" x14ac:dyDescent="0.3">
      <c r="A1900" s="7"/>
      <c r="B1900" s="7"/>
      <c r="C1900" s="7"/>
    </row>
    <row r="1901" spans="1:3" x14ac:dyDescent="0.3">
      <c r="A1901" s="10"/>
      <c r="B1901" s="10"/>
      <c r="C1901" s="10"/>
    </row>
    <row r="1902" spans="1:3" x14ac:dyDescent="0.3">
      <c r="A1902" s="7"/>
      <c r="B1902" s="7"/>
      <c r="C1902" s="7"/>
    </row>
    <row r="1903" spans="1:3" x14ac:dyDescent="0.3">
      <c r="A1903" s="10"/>
      <c r="B1903" s="10"/>
      <c r="C1903" s="10"/>
    </row>
    <row r="1904" spans="1:3" x14ac:dyDescent="0.3">
      <c r="A1904" s="7"/>
      <c r="B1904" s="7"/>
      <c r="C1904" s="7"/>
    </row>
    <row r="1905" spans="1:3" x14ac:dyDescent="0.3">
      <c r="A1905" s="10"/>
      <c r="B1905" s="10"/>
      <c r="C1905" s="10"/>
    </row>
    <row r="1906" spans="1:3" x14ac:dyDescent="0.3">
      <c r="A1906" s="7"/>
      <c r="B1906" s="7"/>
      <c r="C1906" s="7"/>
    </row>
    <row r="1907" spans="1:3" x14ac:dyDescent="0.3">
      <c r="A1907" s="10"/>
      <c r="B1907" s="10"/>
      <c r="C1907" s="10"/>
    </row>
    <row r="1908" spans="1:3" x14ac:dyDescent="0.3">
      <c r="A1908" s="10"/>
      <c r="B1908" s="10"/>
      <c r="C1908" s="10"/>
    </row>
    <row r="1909" spans="1:3" x14ac:dyDescent="0.3">
      <c r="A1909" s="7"/>
      <c r="B1909" s="7"/>
      <c r="C1909" s="7"/>
    </row>
    <row r="1910" spans="1:3" x14ac:dyDescent="0.3">
      <c r="A1910" s="10"/>
      <c r="B1910" s="10"/>
      <c r="C1910" s="10"/>
    </row>
    <row r="1911" spans="1:3" x14ac:dyDescent="0.3">
      <c r="A1911" s="7"/>
      <c r="B1911" s="7"/>
      <c r="C1911" s="7"/>
    </row>
    <row r="1912" spans="1:3" x14ac:dyDescent="0.3">
      <c r="A1912" s="10"/>
      <c r="B1912" s="10"/>
      <c r="C1912" s="10"/>
    </row>
    <row r="1913" spans="1:3" x14ac:dyDescent="0.3">
      <c r="A1913" s="7"/>
      <c r="B1913" s="7"/>
      <c r="C1913" s="7"/>
    </row>
    <row r="1914" spans="1:3" x14ac:dyDescent="0.3">
      <c r="A1914" s="10"/>
      <c r="B1914" s="10"/>
      <c r="C1914" s="10"/>
    </row>
    <row r="1915" spans="1:3" x14ac:dyDescent="0.3">
      <c r="A1915" s="7"/>
      <c r="B1915" s="7"/>
      <c r="C1915" s="7"/>
    </row>
    <row r="1916" spans="1:3" x14ac:dyDescent="0.3">
      <c r="A1916" s="10"/>
      <c r="B1916" s="10"/>
      <c r="C1916" s="10"/>
    </row>
    <row r="1917" spans="1:3" x14ac:dyDescent="0.3">
      <c r="A1917" s="7"/>
      <c r="B1917" s="7"/>
      <c r="C1917" s="7"/>
    </row>
    <row r="1918" spans="1:3" x14ac:dyDescent="0.3">
      <c r="A1918" s="10"/>
      <c r="B1918" s="10"/>
      <c r="C1918" s="10"/>
    </row>
    <row r="1919" spans="1:3" x14ac:dyDescent="0.3">
      <c r="A1919" s="7"/>
      <c r="B1919" s="7"/>
      <c r="C1919" s="7"/>
    </row>
    <row r="1920" spans="1:3" x14ac:dyDescent="0.3">
      <c r="A1920" s="10"/>
      <c r="B1920" s="10"/>
      <c r="C1920" s="10"/>
    </row>
    <row r="1921" spans="1:3" x14ac:dyDescent="0.3">
      <c r="A1921" s="7"/>
      <c r="B1921" s="7"/>
      <c r="C1921" s="7"/>
    </row>
    <row r="1922" spans="1:3" x14ac:dyDescent="0.3">
      <c r="A1922" s="10"/>
      <c r="B1922" s="10"/>
      <c r="C1922" s="10"/>
    </row>
    <row r="1923" spans="1:3" x14ac:dyDescent="0.3">
      <c r="A1923" s="7"/>
      <c r="B1923" s="7"/>
      <c r="C1923" s="7"/>
    </row>
    <row r="1924" spans="1:3" x14ac:dyDescent="0.3">
      <c r="A1924" s="10"/>
      <c r="B1924" s="10"/>
      <c r="C1924" s="10"/>
    </row>
    <row r="1925" spans="1:3" x14ac:dyDescent="0.3">
      <c r="A1925" s="7"/>
      <c r="B1925" s="7"/>
      <c r="C1925" s="7"/>
    </row>
    <row r="1926" spans="1:3" x14ac:dyDescent="0.3">
      <c r="A1926" s="10"/>
      <c r="B1926" s="10"/>
      <c r="C1926" s="10"/>
    </row>
    <row r="1927" spans="1:3" x14ac:dyDescent="0.3">
      <c r="A1927" s="7"/>
      <c r="B1927" s="7"/>
      <c r="C1927" s="7"/>
    </row>
    <row r="1928" spans="1:3" x14ac:dyDescent="0.3">
      <c r="A1928" s="10"/>
      <c r="B1928" s="10"/>
      <c r="C1928" s="10"/>
    </row>
    <row r="1929" spans="1:3" x14ac:dyDescent="0.3">
      <c r="A1929" s="7"/>
      <c r="B1929" s="7"/>
      <c r="C1929" s="7"/>
    </row>
    <row r="1930" spans="1:3" x14ac:dyDescent="0.3">
      <c r="A1930" s="10"/>
      <c r="B1930" s="10"/>
      <c r="C1930" s="10"/>
    </row>
    <row r="1931" spans="1:3" x14ac:dyDescent="0.3">
      <c r="A1931" s="7"/>
      <c r="B1931" s="7"/>
      <c r="C1931" s="7"/>
    </row>
    <row r="1932" spans="1:3" x14ac:dyDescent="0.3">
      <c r="A1932" s="10"/>
      <c r="B1932" s="10"/>
      <c r="C1932" s="10"/>
    </row>
    <row r="1933" spans="1:3" x14ac:dyDescent="0.3">
      <c r="A1933" s="7"/>
      <c r="B1933" s="7"/>
      <c r="C1933" s="7"/>
    </row>
    <row r="1934" spans="1:3" x14ac:dyDescent="0.3">
      <c r="A1934" s="10"/>
      <c r="B1934" s="10"/>
      <c r="C1934" s="10"/>
    </row>
    <row r="1935" spans="1:3" x14ac:dyDescent="0.3">
      <c r="A1935" s="7"/>
      <c r="B1935" s="7"/>
      <c r="C1935" s="7"/>
    </row>
    <row r="1936" spans="1:3" x14ac:dyDescent="0.3">
      <c r="A1936" s="10"/>
      <c r="B1936" s="10"/>
      <c r="C1936" s="10"/>
    </row>
    <row r="1937" spans="1:3" x14ac:dyDescent="0.3">
      <c r="A1937" s="7"/>
      <c r="B1937" s="7"/>
      <c r="C1937" s="7"/>
    </row>
    <row r="1938" spans="1:3" x14ac:dyDescent="0.3">
      <c r="A1938" s="10"/>
      <c r="B1938" s="10"/>
      <c r="C1938" s="10"/>
    </row>
    <row r="1939" spans="1:3" x14ac:dyDescent="0.3">
      <c r="A1939" s="7"/>
      <c r="B1939" s="7"/>
      <c r="C1939" s="7"/>
    </row>
    <row r="1940" spans="1:3" x14ac:dyDescent="0.3">
      <c r="A1940" s="10"/>
      <c r="B1940" s="10"/>
      <c r="C1940" s="10"/>
    </row>
    <row r="1941" spans="1:3" x14ac:dyDescent="0.3">
      <c r="A1941" s="7"/>
      <c r="B1941" s="7"/>
      <c r="C1941" s="7"/>
    </row>
    <row r="1942" spans="1:3" x14ac:dyDescent="0.3">
      <c r="A1942" s="7"/>
      <c r="B1942" s="7"/>
      <c r="C1942" s="7"/>
    </row>
    <row r="1943" spans="1:3" x14ac:dyDescent="0.3">
      <c r="A1943" s="10"/>
      <c r="B1943" s="10"/>
      <c r="C1943" s="10"/>
    </row>
    <row r="1944" spans="1:3" x14ac:dyDescent="0.3">
      <c r="A1944" s="7"/>
      <c r="B1944" s="7"/>
      <c r="C1944" s="7"/>
    </row>
    <row r="1945" spans="1:3" x14ac:dyDescent="0.3">
      <c r="A1945" s="10"/>
      <c r="B1945" s="10"/>
      <c r="C1945" s="10"/>
    </row>
    <row r="1946" spans="1:3" x14ac:dyDescent="0.3">
      <c r="A1946" s="7"/>
      <c r="B1946" s="7"/>
      <c r="C1946" s="7"/>
    </row>
    <row r="1947" spans="1:3" x14ac:dyDescent="0.3">
      <c r="A1947" s="10"/>
      <c r="B1947" s="10"/>
      <c r="C1947" s="10"/>
    </row>
    <row r="1948" spans="1:3" x14ac:dyDescent="0.3">
      <c r="A1948" s="10"/>
      <c r="B1948" s="10"/>
      <c r="C1948" s="10"/>
    </row>
    <row r="1949" spans="1:3" x14ac:dyDescent="0.3">
      <c r="A1949" s="7"/>
      <c r="B1949" s="7"/>
      <c r="C1949" s="7"/>
    </row>
    <row r="1950" spans="1:3" x14ac:dyDescent="0.3">
      <c r="A1950" s="10"/>
      <c r="B1950" s="10"/>
      <c r="C1950" s="10"/>
    </row>
    <row r="1951" spans="1:3" x14ac:dyDescent="0.3">
      <c r="A1951" s="7"/>
      <c r="B1951" s="7"/>
      <c r="C1951" s="7"/>
    </row>
    <row r="1952" spans="1:3" x14ac:dyDescent="0.3">
      <c r="A1952" s="10"/>
      <c r="B1952" s="10"/>
      <c r="C1952" s="10"/>
    </row>
    <row r="1953" spans="1:3" x14ac:dyDescent="0.3">
      <c r="A1953" s="7"/>
      <c r="B1953" s="7"/>
      <c r="C1953" s="7"/>
    </row>
    <row r="1954" spans="1:3" x14ac:dyDescent="0.3">
      <c r="A1954" s="10"/>
      <c r="B1954" s="10"/>
      <c r="C1954" s="10"/>
    </row>
    <row r="1955" spans="1:3" x14ac:dyDescent="0.3">
      <c r="A1955" s="7"/>
      <c r="B1955" s="7"/>
      <c r="C1955" s="7"/>
    </row>
    <row r="1956" spans="1:3" x14ac:dyDescent="0.3">
      <c r="A1956" s="10"/>
      <c r="B1956" s="10"/>
      <c r="C1956" s="10"/>
    </row>
    <row r="1957" spans="1:3" x14ac:dyDescent="0.3">
      <c r="A1957" s="7"/>
      <c r="B1957" s="7"/>
      <c r="C1957" s="7"/>
    </row>
    <row r="1958" spans="1:3" x14ac:dyDescent="0.3">
      <c r="A1958" s="10"/>
      <c r="B1958" s="10"/>
      <c r="C1958" s="10"/>
    </row>
    <row r="1959" spans="1:3" x14ac:dyDescent="0.3">
      <c r="A1959" s="7"/>
      <c r="B1959" s="7"/>
      <c r="C1959" s="7"/>
    </row>
    <row r="1960" spans="1:3" x14ac:dyDescent="0.3">
      <c r="A1960" s="10"/>
      <c r="B1960" s="10"/>
      <c r="C1960" s="10"/>
    </row>
    <row r="1961" spans="1:3" x14ac:dyDescent="0.3">
      <c r="A1961" s="7"/>
      <c r="B1961" s="7"/>
      <c r="C1961" s="7"/>
    </row>
    <row r="1962" spans="1:3" x14ac:dyDescent="0.3">
      <c r="A1962" s="10"/>
      <c r="B1962" s="10"/>
      <c r="C1962" s="10"/>
    </row>
    <row r="1963" spans="1:3" x14ac:dyDescent="0.3">
      <c r="A1963" s="7"/>
      <c r="B1963" s="7"/>
      <c r="C1963" s="7"/>
    </row>
    <row r="1964" spans="1:3" x14ac:dyDescent="0.3">
      <c r="A1964" s="10"/>
      <c r="B1964" s="10"/>
      <c r="C1964" s="10"/>
    </row>
    <row r="1965" spans="1:3" x14ac:dyDescent="0.3">
      <c r="A1965" s="7"/>
      <c r="B1965" s="7"/>
      <c r="C1965" s="7"/>
    </row>
    <row r="1966" spans="1:3" x14ac:dyDescent="0.3">
      <c r="A1966" s="10"/>
      <c r="B1966" s="10"/>
      <c r="C1966" s="10"/>
    </row>
    <row r="1967" spans="1:3" x14ac:dyDescent="0.3">
      <c r="A1967" s="7"/>
      <c r="B1967" s="7"/>
      <c r="C1967" s="7"/>
    </row>
    <row r="1968" spans="1:3" x14ac:dyDescent="0.3">
      <c r="A1968" s="10"/>
      <c r="B1968" s="10"/>
      <c r="C1968" s="10"/>
    </row>
    <row r="1969" spans="1:3" x14ac:dyDescent="0.3">
      <c r="A1969" s="7"/>
      <c r="B1969" s="7"/>
      <c r="C1969" s="7"/>
    </row>
    <row r="1970" spans="1:3" x14ac:dyDescent="0.3">
      <c r="A1970" s="10"/>
      <c r="B1970" s="10"/>
      <c r="C1970" s="10"/>
    </row>
    <row r="1971" spans="1:3" x14ac:dyDescent="0.3">
      <c r="A1971" s="7"/>
      <c r="B1971" s="7"/>
      <c r="C1971" s="7"/>
    </row>
    <row r="1972" spans="1:3" x14ac:dyDescent="0.3">
      <c r="A1972" s="10"/>
      <c r="B1972" s="10"/>
      <c r="C1972" s="10"/>
    </row>
    <row r="1973" spans="1:3" x14ac:dyDescent="0.3">
      <c r="A1973" s="7"/>
      <c r="B1973" s="7"/>
      <c r="C1973" s="7"/>
    </row>
    <row r="1974" spans="1:3" x14ac:dyDescent="0.3">
      <c r="A1974" s="10"/>
      <c r="B1974" s="10"/>
      <c r="C1974" s="10"/>
    </row>
    <row r="1975" spans="1:3" x14ac:dyDescent="0.3">
      <c r="A1975" s="7"/>
      <c r="B1975" s="7"/>
      <c r="C1975" s="7"/>
    </row>
    <row r="1976" spans="1:3" x14ac:dyDescent="0.3">
      <c r="A1976" s="10"/>
      <c r="B1976" s="10"/>
      <c r="C1976" s="10"/>
    </row>
    <row r="1977" spans="1:3" x14ac:dyDescent="0.3">
      <c r="A1977" s="7"/>
      <c r="B1977" s="7"/>
      <c r="C1977" s="7"/>
    </row>
    <row r="1978" spans="1:3" x14ac:dyDescent="0.3">
      <c r="A1978" s="10"/>
      <c r="B1978" s="10"/>
      <c r="C1978" s="10"/>
    </row>
    <row r="1979" spans="1:3" x14ac:dyDescent="0.3">
      <c r="A1979" s="7"/>
      <c r="B1979" s="7"/>
      <c r="C1979" s="7"/>
    </row>
    <row r="1980" spans="1:3" x14ac:dyDescent="0.3">
      <c r="A1980" s="10"/>
      <c r="B1980" s="10"/>
      <c r="C1980" s="10"/>
    </row>
    <row r="1981" spans="1:3" x14ac:dyDescent="0.3">
      <c r="A1981" s="7"/>
      <c r="B1981" s="7"/>
      <c r="C1981" s="7"/>
    </row>
    <row r="1982" spans="1:3" x14ac:dyDescent="0.3">
      <c r="A1982" s="10"/>
      <c r="B1982" s="10"/>
      <c r="C1982" s="10"/>
    </row>
    <row r="1983" spans="1:3" x14ac:dyDescent="0.3">
      <c r="A1983" s="7"/>
      <c r="B1983" s="7"/>
      <c r="C1983" s="7"/>
    </row>
    <row r="1984" spans="1:3" x14ac:dyDescent="0.3">
      <c r="A1984" s="10"/>
      <c r="B1984" s="10"/>
      <c r="C1984" s="10"/>
    </row>
    <row r="1985" spans="1:3" x14ac:dyDescent="0.3">
      <c r="A1985" s="7"/>
      <c r="B1985" s="7"/>
      <c r="C1985" s="7"/>
    </row>
    <row r="1986" spans="1:3" x14ac:dyDescent="0.3">
      <c r="A1986" s="10"/>
      <c r="B1986" s="10"/>
      <c r="C1986" s="10"/>
    </row>
    <row r="1987" spans="1:3" x14ac:dyDescent="0.3">
      <c r="A1987" s="7"/>
      <c r="B1987" s="7"/>
      <c r="C1987" s="7"/>
    </row>
    <row r="1988" spans="1:3" x14ac:dyDescent="0.3">
      <c r="A1988" s="10"/>
      <c r="B1988" s="10"/>
      <c r="C1988" s="10"/>
    </row>
    <row r="1989" spans="1:3" x14ac:dyDescent="0.3">
      <c r="A1989" s="7"/>
      <c r="B1989" s="7"/>
      <c r="C1989" s="7"/>
    </row>
    <row r="1990" spans="1:3" x14ac:dyDescent="0.3">
      <c r="A1990" s="10"/>
      <c r="B1990" s="10"/>
      <c r="C1990" s="10"/>
    </row>
    <row r="1991" spans="1:3" x14ac:dyDescent="0.3">
      <c r="A1991" s="7"/>
      <c r="B1991" s="7"/>
      <c r="C1991" s="7"/>
    </row>
    <row r="1992" spans="1:3" x14ac:dyDescent="0.3">
      <c r="A1992" s="10"/>
      <c r="B1992" s="10"/>
      <c r="C1992" s="10"/>
    </row>
    <row r="1993" spans="1:3" x14ac:dyDescent="0.3">
      <c r="A1993" s="7"/>
      <c r="B1993" s="7"/>
      <c r="C1993" s="7"/>
    </row>
    <row r="1994" spans="1:3" x14ac:dyDescent="0.3">
      <c r="A1994" s="10"/>
      <c r="B1994" s="10"/>
      <c r="C1994" s="10"/>
    </row>
    <row r="1995" spans="1:3" x14ac:dyDescent="0.3">
      <c r="A1995" s="7"/>
      <c r="B1995" s="7"/>
      <c r="C1995" s="7"/>
    </row>
    <row r="1996" spans="1:3" x14ac:dyDescent="0.3">
      <c r="A1996" s="10"/>
      <c r="B1996" s="10"/>
      <c r="C1996" s="10"/>
    </row>
    <row r="1997" spans="1:3" x14ac:dyDescent="0.3">
      <c r="A1997" s="7"/>
      <c r="B1997" s="7"/>
      <c r="C1997" s="7"/>
    </row>
    <row r="1998" spans="1:3" x14ac:dyDescent="0.3">
      <c r="A1998" s="7"/>
      <c r="B1998" s="7"/>
      <c r="C1998" s="7"/>
    </row>
    <row r="1999" spans="1:3" x14ac:dyDescent="0.3">
      <c r="A1999" s="7"/>
      <c r="B1999" s="7"/>
      <c r="C1999" s="7"/>
    </row>
    <row r="2000" spans="1:3" x14ac:dyDescent="0.3">
      <c r="A2000" s="7"/>
      <c r="B2000" s="7"/>
      <c r="C2000" s="7"/>
    </row>
    <row r="2001" spans="1:3" x14ac:dyDescent="0.3">
      <c r="A2001" s="10"/>
      <c r="B2001" s="10"/>
      <c r="C2001" s="10"/>
    </row>
    <row r="2002" spans="1:3" x14ac:dyDescent="0.3">
      <c r="A2002" s="7"/>
      <c r="B2002" s="7"/>
      <c r="C2002" s="7"/>
    </row>
    <row r="2003" spans="1:3" x14ac:dyDescent="0.3">
      <c r="A2003" s="10"/>
      <c r="B2003" s="10"/>
      <c r="C2003" s="10"/>
    </row>
    <row r="2004" spans="1:3" x14ac:dyDescent="0.3">
      <c r="A2004" s="7"/>
      <c r="B2004" s="7"/>
      <c r="C2004" s="7"/>
    </row>
    <row r="2005" spans="1:3" x14ac:dyDescent="0.3">
      <c r="A2005" s="10"/>
      <c r="B2005" s="10"/>
      <c r="C2005" s="10"/>
    </row>
    <row r="2006" spans="1:3" x14ac:dyDescent="0.3">
      <c r="A2006" s="7"/>
      <c r="B2006" s="7"/>
      <c r="C2006" s="7"/>
    </row>
    <row r="2007" spans="1:3" x14ac:dyDescent="0.3">
      <c r="A2007" s="10"/>
      <c r="B2007" s="10"/>
      <c r="C2007" s="10"/>
    </row>
    <row r="2008" spans="1:3" x14ac:dyDescent="0.3">
      <c r="A2008" s="7"/>
      <c r="B2008" s="7"/>
      <c r="C2008" s="7"/>
    </row>
    <row r="2009" spans="1:3" x14ac:dyDescent="0.3">
      <c r="A2009" s="10"/>
      <c r="B2009" s="10"/>
      <c r="C2009" s="10"/>
    </row>
    <row r="2010" spans="1:3" x14ac:dyDescent="0.3">
      <c r="A2010" s="7"/>
      <c r="B2010" s="7"/>
      <c r="C2010" s="7"/>
    </row>
    <row r="2011" spans="1:3" x14ac:dyDescent="0.3">
      <c r="A2011" s="10"/>
      <c r="B2011" s="10"/>
      <c r="C2011" s="10"/>
    </row>
    <row r="2012" spans="1:3" x14ac:dyDescent="0.3">
      <c r="A2012" s="7"/>
      <c r="B2012" s="7"/>
      <c r="C2012" s="7"/>
    </row>
    <row r="2013" spans="1:3" x14ac:dyDescent="0.3">
      <c r="A2013" s="10"/>
      <c r="B2013" s="10"/>
      <c r="C2013" s="10"/>
    </row>
    <row r="2014" spans="1:3" x14ac:dyDescent="0.3">
      <c r="A2014" s="7"/>
      <c r="B2014" s="7"/>
      <c r="C2014" s="7"/>
    </row>
    <row r="2015" spans="1:3" x14ac:dyDescent="0.3">
      <c r="A2015" s="10"/>
      <c r="B2015" s="10"/>
      <c r="C2015" s="10"/>
    </row>
    <row r="2016" spans="1:3" x14ac:dyDescent="0.3">
      <c r="A2016" s="7"/>
      <c r="B2016" s="7"/>
      <c r="C2016" s="7"/>
    </row>
    <row r="2017" spans="1:3" x14ac:dyDescent="0.3">
      <c r="A2017" s="10"/>
      <c r="B2017" s="10"/>
      <c r="C2017" s="10"/>
    </row>
    <row r="2018" spans="1:3" x14ac:dyDescent="0.3">
      <c r="A2018" s="7"/>
      <c r="B2018" s="7"/>
      <c r="C2018" s="7"/>
    </row>
    <row r="2019" spans="1:3" x14ac:dyDescent="0.3">
      <c r="A2019" s="10"/>
      <c r="B2019" s="10"/>
      <c r="C2019" s="10"/>
    </row>
    <row r="2020" spans="1:3" x14ac:dyDescent="0.3">
      <c r="A2020" s="7"/>
      <c r="B2020" s="7"/>
      <c r="C2020" s="7"/>
    </row>
    <row r="2021" spans="1:3" x14ac:dyDescent="0.3">
      <c r="A2021" s="10"/>
      <c r="B2021" s="10"/>
      <c r="C2021" s="10"/>
    </row>
    <row r="2022" spans="1:3" x14ac:dyDescent="0.3">
      <c r="A2022" s="7"/>
      <c r="B2022" s="7"/>
      <c r="C2022" s="7"/>
    </row>
    <row r="2023" spans="1:3" x14ac:dyDescent="0.3">
      <c r="A2023" s="10"/>
      <c r="B2023" s="10"/>
      <c r="C2023" s="10"/>
    </row>
    <row r="2024" spans="1:3" x14ac:dyDescent="0.3">
      <c r="A2024" s="7"/>
      <c r="B2024" s="7"/>
      <c r="C2024" s="7"/>
    </row>
    <row r="2025" spans="1:3" x14ac:dyDescent="0.3">
      <c r="A2025" s="10"/>
      <c r="B2025" s="10"/>
      <c r="C2025" s="10"/>
    </row>
    <row r="2026" spans="1:3" x14ac:dyDescent="0.3">
      <c r="A2026" s="7"/>
      <c r="B2026" s="7"/>
      <c r="C2026" s="7"/>
    </row>
    <row r="2027" spans="1:3" x14ac:dyDescent="0.3">
      <c r="A2027" s="10"/>
      <c r="B2027" s="10"/>
      <c r="C2027" s="10"/>
    </row>
    <row r="2028" spans="1:3" x14ac:dyDescent="0.3">
      <c r="A2028" s="7"/>
      <c r="B2028" s="7"/>
      <c r="C2028" s="7"/>
    </row>
    <row r="2029" spans="1:3" x14ac:dyDescent="0.3">
      <c r="A2029" s="10"/>
      <c r="B2029" s="10"/>
      <c r="C2029" s="10"/>
    </row>
    <row r="2030" spans="1:3" x14ac:dyDescent="0.3">
      <c r="A2030" s="7"/>
      <c r="B2030" s="7"/>
      <c r="C2030" s="7"/>
    </row>
    <row r="2031" spans="1:3" x14ac:dyDescent="0.3">
      <c r="A2031" s="10"/>
      <c r="B2031" s="10"/>
      <c r="C2031" s="10"/>
    </row>
    <row r="2032" spans="1:3" x14ac:dyDescent="0.3">
      <c r="A2032" s="7"/>
      <c r="B2032" s="7"/>
      <c r="C2032" s="7"/>
    </row>
    <row r="2033" spans="1:3" x14ac:dyDescent="0.3">
      <c r="A2033" s="10"/>
      <c r="B2033" s="10"/>
      <c r="C2033" s="10"/>
    </row>
    <row r="2034" spans="1:3" x14ac:dyDescent="0.3">
      <c r="A2034" s="7"/>
      <c r="B2034" s="7"/>
      <c r="C2034" s="7"/>
    </row>
    <row r="2035" spans="1:3" x14ac:dyDescent="0.3">
      <c r="A2035" s="10"/>
      <c r="B2035" s="10"/>
      <c r="C2035" s="10"/>
    </row>
    <row r="2036" spans="1:3" x14ac:dyDescent="0.3">
      <c r="A2036" s="7"/>
      <c r="B2036" s="7"/>
      <c r="C2036" s="7"/>
    </row>
    <row r="2037" spans="1:3" x14ac:dyDescent="0.3">
      <c r="A2037" s="10"/>
      <c r="B2037" s="10"/>
      <c r="C2037" s="10"/>
    </row>
    <row r="2038" spans="1:3" x14ac:dyDescent="0.3">
      <c r="A2038" s="7"/>
      <c r="B2038" s="7"/>
      <c r="C2038" s="7"/>
    </row>
    <row r="2039" spans="1:3" x14ac:dyDescent="0.3">
      <c r="A2039" s="10"/>
      <c r="B2039" s="10"/>
      <c r="C2039" s="10"/>
    </row>
    <row r="2040" spans="1:3" x14ac:dyDescent="0.3">
      <c r="A2040" s="7"/>
      <c r="B2040" s="7"/>
      <c r="C2040" s="7"/>
    </row>
    <row r="2041" spans="1:3" x14ac:dyDescent="0.3">
      <c r="A2041" s="10"/>
      <c r="B2041" s="10"/>
      <c r="C2041" s="10"/>
    </row>
    <row r="2042" spans="1:3" x14ac:dyDescent="0.3">
      <c r="A2042" s="7"/>
      <c r="B2042" s="7"/>
      <c r="C2042" s="7"/>
    </row>
    <row r="2043" spans="1:3" x14ac:dyDescent="0.3">
      <c r="A2043" s="10"/>
      <c r="B2043" s="10"/>
      <c r="C2043" s="10"/>
    </row>
    <row r="2044" spans="1:3" x14ac:dyDescent="0.3">
      <c r="A2044" s="7"/>
      <c r="B2044" s="7"/>
      <c r="C2044" s="7"/>
    </row>
    <row r="2045" spans="1:3" x14ac:dyDescent="0.3">
      <c r="A2045" s="10"/>
      <c r="B2045" s="10"/>
      <c r="C2045" s="10"/>
    </row>
    <row r="2046" spans="1:3" x14ac:dyDescent="0.3">
      <c r="A2046" s="7"/>
      <c r="B2046" s="7"/>
      <c r="C2046" s="7"/>
    </row>
    <row r="2047" spans="1:3" x14ac:dyDescent="0.3">
      <c r="A2047" s="10"/>
      <c r="B2047" s="10"/>
      <c r="C2047" s="10"/>
    </row>
    <row r="2048" spans="1:3" x14ac:dyDescent="0.3">
      <c r="A2048" s="7"/>
      <c r="B2048" s="7"/>
      <c r="C2048" s="7"/>
    </row>
    <row r="2049" spans="1:3" x14ac:dyDescent="0.3">
      <c r="A2049" s="10"/>
      <c r="B2049" s="10"/>
      <c r="C2049" s="10"/>
    </row>
    <row r="2050" spans="1:3" x14ac:dyDescent="0.3">
      <c r="A2050" s="7"/>
      <c r="B2050" s="7"/>
      <c r="C2050" s="7"/>
    </row>
    <row r="2051" spans="1:3" x14ac:dyDescent="0.3">
      <c r="A2051" s="10"/>
      <c r="B2051" s="10"/>
      <c r="C2051" s="10"/>
    </row>
    <row r="2052" spans="1:3" x14ac:dyDescent="0.3">
      <c r="A2052" s="7"/>
      <c r="B2052" s="7"/>
      <c r="C2052" s="7"/>
    </row>
    <row r="2053" spans="1:3" x14ac:dyDescent="0.3">
      <c r="A2053" s="10"/>
      <c r="B2053" s="10"/>
      <c r="C2053" s="10"/>
    </row>
    <row r="2054" spans="1:3" x14ac:dyDescent="0.3">
      <c r="A2054" s="7"/>
      <c r="B2054" s="7"/>
      <c r="C2054" s="7"/>
    </row>
    <row r="2055" spans="1:3" x14ac:dyDescent="0.3">
      <c r="A2055" s="10"/>
      <c r="B2055" s="10"/>
      <c r="C2055" s="10"/>
    </row>
    <row r="2056" spans="1:3" x14ac:dyDescent="0.3">
      <c r="A2056" s="7"/>
      <c r="B2056" s="7"/>
      <c r="C2056" s="7"/>
    </row>
    <row r="2057" spans="1:3" x14ac:dyDescent="0.3">
      <c r="A2057" s="10"/>
      <c r="B2057" s="10"/>
      <c r="C2057" s="10"/>
    </row>
    <row r="2058" spans="1:3" x14ac:dyDescent="0.3">
      <c r="A2058" s="7"/>
      <c r="B2058" s="7"/>
      <c r="C2058" s="7"/>
    </row>
    <row r="2059" spans="1:3" x14ac:dyDescent="0.3">
      <c r="A2059" s="10"/>
      <c r="B2059" s="10"/>
      <c r="C2059" s="10"/>
    </row>
    <row r="2060" spans="1:3" x14ac:dyDescent="0.3">
      <c r="A2060" s="7"/>
      <c r="B2060" s="7"/>
      <c r="C2060" s="7"/>
    </row>
    <row r="2061" spans="1:3" x14ac:dyDescent="0.3">
      <c r="A2061" s="10"/>
      <c r="B2061" s="10"/>
      <c r="C2061" s="10"/>
    </row>
    <row r="2062" spans="1:3" x14ac:dyDescent="0.3">
      <c r="A2062" s="7"/>
      <c r="B2062" s="7"/>
      <c r="C2062" s="7"/>
    </row>
    <row r="2063" spans="1:3" x14ac:dyDescent="0.3">
      <c r="A2063" s="10"/>
      <c r="B2063" s="10"/>
      <c r="C2063" s="10"/>
    </row>
    <row r="2064" spans="1:3" x14ac:dyDescent="0.3">
      <c r="A2064" s="7"/>
      <c r="B2064" s="7"/>
      <c r="C2064" s="7"/>
    </row>
    <row r="2065" spans="1:3" x14ac:dyDescent="0.3">
      <c r="A2065" s="10"/>
      <c r="B2065" s="10"/>
      <c r="C2065" s="10"/>
    </row>
    <row r="2066" spans="1:3" x14ac:dyDescent="0.3">
      <c r="A2066" s="7"/>
      <c r="B2066" s="7"/>
      <c r="C2066" s="7"/>
    </row>
    <row r="2067" spans="1:3" x14ac:dyDescent="0.3">
      <c r="A2067" s="10"/>
      <c r="B2067" s="10"/>
      <c r="C2067" s="10"/>
    </row>
    <row r="2068" spans="1:3" x14ac:dyDescent="0.3">
      <c r="A2068" s="7"/>
      <c r="B2068" s="7"/>
      <c r="C2068" s="7"/>
    </row>
    <row r="2069" spans="1:3" x14ac:dyDescent="0.3">
      <c r="A2069" s="10"/>
      <c r="B2069" s="10"/>
      <c r="C2069" s="10"/>
    </row>
    <row r="2070" spans="1:3" x14ac:dyDescent="0.3">
      <c r="A2070" s="7"/>
      <c r="B2070" s="7"/>
      <c r="C2070" s="7"/>
    </row>
    <row r="2071" spans="1:3" x14ac:dyDescent="0.3">
      <c r="A2071" s="10"/>
      <c r="B2071" s="10"/>
      <c r="C2071" s="10"/>
    </row>
    <row r="2072" spans="1:3" x14ac:dyDescent="0.3">
      <c r="A2072" s="7"/>
      <c r="B2072" s="7"/>
      <c r="C2072" s="7"/>
    </row>
    <row r="2073" spans="1:3" x14ac:dyDescent="0.3">
      <c r="A2073" s="10"/>
      <c r="B2073" s="10"/>
      <c r="C2073" s="10"/>
    </row>
    <row r="2074" spans="1:3" x14ac:dyDescent="0.3">
      <c r="A2074" s="7"/>
      <c r="B2074" s="7"/>
      <c r="C2074" s="7"/>
    </row>
    <row r="2075" spans="1:3" x14ac:dyDescent="0.3">
      <c r="A2075" s="10"/>
      <c r="B2075" s="10"/>
      <c r="C2075" s="10"/>
    </row>
    <row r="2076" spans="1:3" x14ac:dyDescent="0.3">
      <c r="A2076" s="7"/>
      <c r="B2076" s="7"/>
      <c r="C2076" s="7"/>
    </row>
    <row r="2077" spans="1:3" x14ac:dyDescent="0.3">
      <c r="A2077" s="10"/>
      <c r="B2077" s="10"/>
      <c r="C2077" s="10"/>
    </row>
    <row r="2078" spans="1:3" x14ac:dyDescent="0.3">
      <c r="A2078" s="7"/>
      <c r="B2078" s="7"/>
      <c r="C2078" s="7"/>
    </row>
    <row r="2079" spans="1:3" x14ac:dyDescent="0.3">
      <c r="A2079" s="10"/>
      <c r="B2079" s="10"/>
      <c r="C2079" s="10"/>
    </row>
    <row r="2080" spans="1:3" x14ac:dyDescent="0.3">
      <c r="A2080" s="7"/>
      <c r="B2080" s="7"/>
      <c r="C2080" s="7"/>
    </row>
    <row r="2081" spans="1:3" x14ac:dyDescent="0.3">
      <c r="A2081" s="10"/>
      <c r="B2081" s="10"/>
      <c r="C2081" s="10"/>
    </row>
    <row r="2082" spans="1:3" x14ac:dyDescent="0.3">
      <c r="A2082" s="7"/>
      <c r="B2082" s="7"/>
      <c r="C2082" s="7"/>
    </row>
    <row r="2083" spans="1:3" x14ac:dyDescent="0.3">
      <c r="A2083" s="10"/>
      <c r="B2083" s="10"/>
      <c r="C2083" s="10"/>
    </row>
    <row r="2084" spans="1:3" x14ac:dyDescent="0.3">
      <c r="A2084" s="7"/>
      <c r="B2084" s="7"/>
      <c r="C2084" s="7"/>
    </row>
    <row r="2085" spans="1:3" x14ac:dyDescent="0.3">
      <c r="A2085" s="10"/>
      <c r="B2085" s="10"/>
      <c r="C2085" s="10"/>
    </row>
    <row r="2086" spans="1:3" x14ac:dyDescent="0.3">
      <c r="A2086" s="7"/>
      <c r="B2086" s="7"/>
      <c r="C2086" s="7"/>
    </row>
    <row r="2087" spans="1:3" x14ac:dyDescent="0.3">
      <c r="A2087" s="10"/>
      <c r="B2087" s="10"/>
      <c r="C2087" s="10"/>
    </row>
    <row r="2088" spans="1:3" x14ac:dyDescent="0.3">
      <c r="A2088" s="7"/>
      <c r="B2088" s="7"/>
      <c r="C2088" s="7"/>
    </row>
    <row r="2089" spans="1:3" x14ac:dyDescent="0.3">
      <c r="A2089" s="10"/>
      <c r="B2089" s="10"/>
      <c r="C2089" s="10"/>
    </row>
    <row r="2090" spans="1:3" x14ac:dyDescent="0.3">
      <c r="A2090" s="7"/>
      <c r="B2090" s="7"/>
      <c r="C2090" s="7"/>
    </row>
    <row r="2091" spans="1:3" x14ac:dyDescent="0.3">
      <c r="A2091" s="10"/>
      <c r="B2091" s="10"/>
      <c r="C2091" s="10"/>
    </row>
    <row r="2092" spans="1:3" x14ac:dyDescent="0.3">
      <c r="A2092" s="7"/>
      <c r="B2092" s="7"/>
      <c r="C2092" s="7"/>
    </row>
    <row r="2093" spans="1:3" x14ac:dyDescent="0.3">
      <c r="A2093" s="10"/>
      <c r="B2093" s="10"/>
      <c r="C2093" s="10"/>
    </row>
    <row r="2094" spans="1:3" x14ac:dyDescent="0.3">
      <c r="A2094" s="7"/>
      <c r="B2094" s="7"/>
      <c r="C2094" s="7"/>
    </row>
    <row r="2095" spans="1:3" x14ac:dyDescent="0.3">
      <c r="A2095" s="10"/>
      <c r="B2095" s="10"/>
      <c r="C2095" s="10"/>
    </row>
    <row r="2096" spans="1:3" x14ac:dyDescent="0.3">
      <c r="A2096" s="7"/>
      <c r="B2096" s="7"/>
      <c r="C2096" s="7"/>
    </row>
    <row r="2097" spans="1:3" x14ac:dyDescent="0.3">
      <c r="A2097" s="10"/>
      <c r="B2097" s="10"/>
      <c r="C2097" s="10"/>
    </row>
    <row r="2098" spans="1:3" x14ac:dyDescent="0.3">
      <c r="A2098" s="10"/>
      <c r="B2098" s="10"/>
      <c r="C2098" s="10"/>
    </row>
    <row r="2099" spans="1:3" x14ac:dyDescent="0.3">
      <c r="A2099" s="7"/>
      <c r="B2099" s="7"/>
      <c r="C2099" s="7"/>
    </row>
    <row r="2100" spans="1:3" x14ac:dyDescent="0.3">
      <c r="A2100" s="10"/>
      <c r="B2100" s="10"/>
      <c r="C2100" s="10"/>
    </row>
    <row r="2101" spans="1:3" x14ac:dyDescent="0.3">
      <c r="A2101" s="7"/>
      <c r="B2101" s="7"/>
      <c r="C2101" s="7"/>
    </row>
    <row r="2102" spans="1:3" x14ac:dyDescent="0.3">
      <c r="A2102" s="10"/>
      <c r="B2102" s="10"/>
      <c r="C2102" s="10"/>
    </row>
    <row r="2103" spans="1:3" x14ac:dyDescent="0.3">
      <c r="A2103" s="7"/>
      <c r="B2103" s="7"/>
      <c r="C2103" s="7"/>
    </row>
    <row r="2104" spans="1:3" x14ac:dyDescent="0.3">
      <c r="A2104" s="10"/>
      <c r="B2104" s="10"/>
      <c r="C2104" s="10"/>
    </row>
    <row r="2105" spans="1:3" x14ac:dyDescent="0.3">
      <c r="A2105" s="7"/>
      <c r="B2105" s="7"/>
      <c r="C2105" s="7"/>
    </row>
    <row r="2106" spans="1:3" x14ac:dyDescent="0.3">
      <c r="A2106" s="10"/>
      <c r="B2106" s="10"/>
      <c r="C2106" s="10"/>
    </row>
    <row r="2107" spans="1:3" x14ac:dyDescent="0.3">
      <c r="A2107" s="7"/>
      <c r="B2107" s="7"/>
      <c r="C2107" s="7"/>
    </row>
    <row r="2108" spans="1:3" x14ac:dyDescent="0.3">
      <c r="A2108" s="10"/>
      <c r="B2108" s="10"/>
      <c r="C2108" s="10"/>
    </row>
    <row r="2109" spans="1:3" x14ac:dyDescent="0.3">
      <c r="A2109" s="7"/>
      <c r="B2109" s="7"/>
      <c r="C2109" s="7"/>
    </row>
    <row r="2110" spans="1:3" x14ac:dyDescent="0.3">
      <c r="A2110" s="10"/>
      <c r="B2110" s="10"/>
      <c r="C2110" s="10"/>
    </row>
    <row r="2111" spans="1:3" x14ac:dyDescent="0.3">
      <c r="A2111" s="7"/>
      <c r="B2111" s="7"/>
      <c r="C2111" s="7"/>
    </row>
    <row r="2112" spans="1:3" x14ac:dyDescent="0.3">
      <c r="A2112" s="10"/>
      <c r="B2112" s="10"/>
      <c r="C2112" s="10"/>
    </row>
    <row r="2113" spans="1:3" x14ac:dyDescent="0.3">
      <c r="A2113" s="7"/>
      <c r="B2113" s="7"/>
      <c r="C2113" s="7"/>
    </row>
    <row r="2114" spans="1:3" x14ac:dyDescent="0.3">
      <c r="A2114" s="10"/>
      <c r="B2114" s="10"/>
      <c r="C2114" s="10"/>
    </row>
    <row r="2115" spans="1:3" x14ac:dyDescent="0.3">
      <c r="A2115" s="7"/>
      <c r="B2115" s="7"/>
      <c r="C2115" s="7"/>
    </row>
    <row r="2116" spans="1:3" x14ac:dyDescent="0.3">
      <c r="A2116" s="10"/>
      <c r="B2116" s="10"/>
      <c r="C2116" s="10"/>
    </row>
    <row r="2117" spans="1:3" x14ac:dyDescent="0.3">
      <c r="A2117" s="7"/>
      <c r="B2117" s="7"/>
      <c r="C2117" s="7"/>
    </row>
    <row r="2118" spans="1:3" x14ac:dyDescent="0.3">
      <c r="A2118" s="10"/>
      <c r="B2118" s="10"/>
      <c r="C2118" s="10"/>
    </row>
    <row r="2119" spans="1:3" x14ac:dyDescent="0.3">
      <c r="A2119" s="7"/>
      <c r="B2119" s="7"/>
      <c r="C2119" s="7"/>
    </row>
    <row r="2120" spans="1:3" x14ac:dyDescent="0.3">
      <c r="A2120" s="10"/>
      <c r="B2120" s="10"/>
      <c r="C2120" s="10"/>
    </row>
    <row r="2121" spans="1:3" x14ac:dyDescent="0.3">
      <c r="A2121" s="7"/>
      <c r="B2121" s="7"/>
      <c r="C2121" s="7"/>
    </row>
    <row r="2122" spans="1:3" x14ac:dyDescent="0.3">
      <c r="A2122" s="10"/>
      <c r="B2122" s="10"/>
      <c r="C2122" s="10"/>
    </row>
    <row r="2123" spans="1:3" x14ac:dyDescent="0.3">
      <c r="A2123" s="7"/>
      <c r="B2123" s="7"/>
      <c r="C2123" s="7"/>
    </row>
    <row r="2124" spans="1:3" x14ac:dyDescent="0.3">
      <c r="A2124" s="10"/>
      <c r="B2124" s="10"/>
      <c r="C2124" s="10"/>
    </row>
    <row r="2125" spans="1:3" x14ac:dyDescent="0.3">
      <c r="A2125" s="7"/>
      <c r="B2125" s="7"/>
      <c r="C2125" s="7"/>
    </row>
    <row r="2126" spans="1:3" x14ac:dyDescent="0.3">
      <c r="A2126" s="7"/>
      <c r="B2126" s="7"/>
      <c r="C2126" s="7"/>
    </row>
    <row r="2127" spans="1:3" x14ac:dyDescent="0.3">
      <c r="A2127" s="10"/>
      <c r="B2127" s="10"/>
      <c r="C2127" s="10"/>
    </row>
    <row r="2128" spans="1:3" x14ac:dyDescent="0.3">
      <c r="A2128" s="7"/>
      <c r="B2128" s="7"/>
      <c r="C2128" s="7"/>
    </row>
    <row r="2129" spans="1:3" x14ac:dyDescent="0.3">
      <c r="A2129" s="10"/>
      <c r="B2129" s="10"/>
      <c r="C2129" s="10"/>
    </row>
    <row r="2130" spans="1:3" x14ac:dyDescent="0.3">
      <c r="A2130" s="7"/>
      <c r="B2130" s="7"/>
      <c r="C2130" s="7"/>
    </row>
    <row r="2131" spans="1:3" x14ac:dyDescent="0.3">
      <c r="A2131" s="10"/>
      <c r="B2131" s="10"/>
      <c r="C2131" s="10"/>
    </row>
    <row r="2132" spans="1:3" x14ac:dyDescent="0.3">
      <c r="A2132" s="7"/>
      <c r="B2132" s="7"/>
      <c r="C2132" s="7"/>
    </row>
    <row r="2133" spans="1:3" x14ac:dyDescent="0.3">
      <c r="A2133" s="10"/>
      <c r="B2133" s="10"/>
      <c r="C2133" s="10"/>
    </row>
    <row r="2134" spans="1:3" x14ac:dyDescent="0.3">
      <c r="A2134" s="7"/>
      <c r="B2134" s="7"/>
      <c r="C2134" s="7"/>
    </row>
    <row r="2135" spans="1:3" x14ac:dyDescent="0.3">
      <c r="A2135" s="10"/>
      <c r="B2135" s="10"/>
      <c r="C2135" s="10"/>
    </row>
    <row r="2136" spans="1:3" x14ac:dyDescent="0.3">
      <c r="A2136" s="7"/>
      <c r="B2136" s="7"/>
      <c r="C2136" s="7"/>
    </row>
    <row r="2137" spans="1:3" x14ac:dyDescent="0.3">
      <c r="A2137" s="10"/>
      <c r="B2137" s="10"/>
      <c r="C2137" s="10"/>
    </row>
    <row r="2138" spans="1:3" x14ac:dyDescent="0.3">
      <c r="A2138" s="10"/>
      <c r="B2138" s="10"/>
      <c r="C2138" s="10"/>
    </row>
    <row r="2139" spans="1:3" x14ac:dyDescent="0.3">
      <c r="A2139" s="7"/>
      <c r="B2139" s="7"/>
      <c r="C2139" s="7"/>
    </row>
    <row r="2140" spans="1:3" x14ac:dyDescent="0.3">
      <c r="A2140" s="10"/>
      <c r="B2140" s="10"/>
      <c r="C2140" s="10"/>
    </row>
    <row r="2141" spans="1:3" x14ac:dyDescent="0.3">
      <c r="A2141" s="7"/>
      <c r="B2141" s="7"/>
      <c r="C2141" s="7"/>
    </row>
    <row r="2142" spans="1:3" x14ac:dyDescent="0.3">
      <c r="A2142" s="10"/>
      <c r="B2142" s="10"/>
      <c r="C2142" s="10"/>
    </row>
    <row r="2143" spans="1:3" x14ac:dyDescent="0.3">
      <c r="A2143" s="7"/>
      <c r="B2143" s="7"/>
      <c r="C2143" s="7"/>
    </row>
    <row r="2144" spans="1:3" x14ac:dyDescent="0.3">
      <c r="A2144" s="10"/>
      <c r="B2144" s="10"/>
      <c r="C2144" s="10"/>
    </row>
    <row r="2145" spans="1:3" x14ac:dyDescent="0.3">
      <c r="A2145" s="7"/>
      <c r="B2145" s="7"/>
      <c r="C2145" s="7"/>
    </row>
    <row r="2146" spans="1:3" x14ac:dyDescent="0.3">
      <c r="A2146" s="10"/>
      <c r="B2146" s="10"/>
      <c r="C2146" s="10"/>
    </row>
    <row r="2147" spans="1:3" x14ac:dyDescent="0.3">
      <c r="A2147" s="7"/>
      <c r="B2147" s="7"/>
      <c r="C2147" s="7"/>
    </row>
    <row r="2148" spans="1:3" x14ac:dyDescent="0.3">
      <c r="A2148" s="10"/>
      <c r="B2148" s="10"/>
      <c r="C2148" s="10"/>
    </row>
    <row r="2149" spans="1:3" x14ac:dyDescent="0.3">
      <c r="A2149" s="10"/>
      <c r="B2149" s="10"/>
      <c r="C2149" s="10"/>
    </row>
    <row r="2150" spans="1:3" x14ac:dyDescent="0.3">
      <c r="A2150" s="7"/>
      <c r="B2150" s="7"/>
      <c r="C2150" s="7"/>
    </row>
    <row r="2151" spans="1:3" x14ac:dyDescent="0.3">
      <c r="A2151" s="10"/>
      <c r="B2151" s="10"/>
      <c r="C2151" s="10"/>
    </row>
    <row r="2152" spans="1:3" x14ac:dyDescent="0.3">
      <c r="A2152" s="7"/>
      <c r="B2152" s="7"/>
      <c r="C2152" s="7"/>
    </row>
    <row r="2153" spans="1:3" x14ac:dyDescent="0.3">
      <c r="A2153" s="10"/>
      <c r="B2153" s="10"/>
      <c r="C2153" s="10"/>
    </row>
    <row r="2154" spans="1:3" x14ac:dyDescent="0.3">
      <c r="A2154" s="7"/>
      <c r="B2154" s="7"/>
      <c r="C2154" s="7"/>
    </row>
    <row r="2155" spans="1:3" x14ac:dyDescent="0.3">
      <c r="A2155" s="10"/>
      <c r="B2155" s="10"/>
      <c r="C2155" s="10"/>
    </row>
    <row r="2156" spans="1:3" x14ac:dyDescent="0.3">
      <c r="A2156" s="7"/>
      <c r="B2156" s="7"/>
      <c r="C2156" s="7"/>
    </row>
    <row r="2157" spans="1:3" x14ac:dyDescent="0.3">
      <c r="A2157" s="10"/>
      <c r="B2157" s="10"/>
      <c r="C2157" s="10"/>
    </row>
    <row r="2158" spans="1:3" x14ac:dyDescent="0.3">
      <c r="A2158" s="7"/>
      <c r="B2158" s="7"/>
      <c r="C2158" s="7"/>
    </row>
    <row r="2159" spans="1:3" x14ac:dyDescent="0.3">
      <c r="A2159" s="10"/>
      <c r="B2159" s="10"/>
      <c r="C2159" s="10"/>
    </row>
    <row r="2160" spans="1:3" x14ac:dyDescent="0.3">
      <c r="A2160" s="7"/>
      <c r="B2160" s="7"/>
      <c r="C2160" s="7"/>
    </row>
    <row r="2161" spans="1:3" x14ac:dyDescent="0.3">
      <c r="A2161" s="10"/>
      <c r="B2161" s="10"/>
      <c r="C2161" s="10"/>
    </row>
    <row r="2162" spans="1:3" x14ac:dyDescent="0.3">
      <c r="A2162" s="7"/>
      <c r="B2162" s="7"/>
      <c r="C2162" s="7"/>
    </row>
    <row r="2163" spans="1:3" x14ac:dyDescent="0.3">
      <c r="A2163" s="10"/>
      <c r="B2163" s="10"/>
      <c r="C2163" s="10"/>
    </row>
    <row r="2164" spans="1:3" x14ac:dyDescent="0.3">
      <c r="A2164" s="7"/>
      <c r="B2164" s="7"/>
      <c r="C2164" s="7"/>
    </row>
    <row r="2165" spans="1:3" x14ac:dyDescent="0.3">
      <c r="A2165" s="10"/>
      <c r="B2165" s="10"/>
      <c r="C2165" s="10"/>
    </row>
    <row r="2166" spans="1:3" x14ac:dyDescent="0.3">
      <c r="A2166" s="7"/>
      <c r="B2166" s="7"/>
      <c r="C2166" s="7"/>
    </row>
    <row r="2167" spans="1:3" x14ac:dyDescent="0.3">
      <c r="A2167" s="7"/>
      <c r="B2167" s="7"/>
      <c r="C2167" s="7"/>
    </row>
    <row r="2168" spans="1:3" x14ac:dyDescent="0.3">
      <c r="A2168" s="10"/>
      <c r="B2168" s="10"/>
      <c r="C2168" s="10"/>
    </row>
    <row r="2169" spans="1:3" x14ac:dyDescent="0.3">
      <c r="A2169" s="7"/>
      <c r="B2169" s="7"/>
      <c r="C2169" s="7"/>
    </row>
    <row r="2170" spans="1:3" x14ac:dyDescent="0.3">
      <c r="A2170" s="10"/>
      <c r="B2170" s="10"/>
      <c r="C2170" s="10"/>
    </row>
    <row r="2171" spans="1:3" x14ac:dyDescent="0.3">
      <c r="A2171" s="7"/>
      <c r="B2171" s="7"/>
      <c r="C2171" s="7"/>
    </row>
    <row r="2172" spans="1:3" x14ac:dyDescent="0.3">
      <c r="A2172" s="10"/>
      <c r="B2172" s="10"/>
      <c r="C2172" s="10"/>
    </row>
    <row r="2173" spans="1:3" x14ac:dyDescent="0.3">
      <c r="A2173" s="7"/>
      <c r="B2173" s="7"/>
      <c r="C2173" s="7"/>
    </row>
    <row r="2174" spans="1:3" x14ac:dyDescent="0.3">
      <c r="A2174" s="10"/>
      <c r="B2174" s="10"/>
      <c r="C2174" s="10"/>
    </row>
    <row r="2175" spans="1:3" x14ac:dyDescent="0.3">
      <c r="A2175" s="10"/>
      <c r="B2175" s="10"/>
      <c r="C2175" s="10"/>
    </row>
    <row r="2176" spans="1:3" x14ac:dyDescent="0.3">
      <c r="A2176" s="7"/>
      <c r="B2176" s="7"/>
      <c r="C2176" s="7"/>
    </row>
    <row r="2177" spans="1:3" x14ac:dyDescent="0.3">
      <c r="A2177" s="10"/>
      <c r="B2177" s="10"/>
      <c r="C2177" s="10"/>
    </row>
    <row r="2178" spans="1:3" x14ac:dyDescent="0.3">
      <c r="A2178" s="7"/>
      <c r="B2178" s="7"/>
      <c r="C2178" s="7"/>
    </row>
    <row r="2179" spans="1:3" x14ac:dyDescent="0.3">
      <c r="A2179" s="10"/>
      <c r="B2179" s="10"/>
      <c r="C2179" s="10"/>
    </row>
    <row r="2180" spans="1:3" x14ac:dyDescent="0.3">
      <c r="A2180" s="7"/>
      <c r="B2180" s="7"/>
      <c r="C2180" s="7"/>
    </row>
    <row r="2181" spans="1:3" x14ac:dyDescent="0.3">
      <c r="A2181" s="10"/>
      <c r="B2181" s="10"/>
      <c r="C2181" s="10"/>
    </row>
    <row r="2182" spans="1:3" x14ac:dyDescent="0.3">
      <c r="A2182" s="7"/>
      <c r="B2182" s="7"/>
      <c r="C2182" s="7"/>
    </row>
    <row r="2183" spans="1:3" x14ac:dyDescent="0.3">
      <c r="A2183" s="7"/>
      <c r="B2183" s="7"/>
      <c r="C2183" s="7"/>
    </row>
    <row r="2184" spans="1:3" x14ac:dyDescent="0.3">
      <c r="A2184" s="10"/>
      <c r="B2184" s="10"/>
      <c r="C2184" s="10"/>
    </row>
    <row r="2185" spans="1:3" x14ac:dyDescent="0.3">
      <c r="A2185" s="7"/>
      <c r="B2185" s="7"/>
      <c r="C2185" s="7"/>
    </row>
    <row r="2186" spans="1:3" x14ac:dyDescent="0.3">
      <c r="A2186" s="7"/>
      <c r="B2186" s="7"/>
      <c r="C2186" s="7"/>
    </row>
    <row r="2187" spans="1:3" x14ac:dyDescent="0.3">
      <c r="A2187" s="10"/>
      <c r="B2187" s="10"/>
      <c r="C2187" s="10"/>
    </row>
    <row r="2188" spans="1:3" x14ac:dyDescent="0.3">
      <c r="A2188" s="7"/>
      <c r="B2188" s="7"/>
      <c r="C2188" s="7"/>
    </row>
    <row r="2189" spans="1:3" x14ac:dyDescent="0.3">
      <c r="A2189" s="7"/>
      <c r="B2189" s="7"/>
      <c r="C2189" s="7"/>
    </row>
    <row r="2190" spans="1:3" x14ac:dyDescent="0.3">
      <c r="A2190" s="10"/>
      <c r="B2190" s="10"/>
      <c r="C2190" s="10"/>
    </row>
    <row r="2191" spans="1:3" x14ac:dyDescent="0.3">
      <c r="A2191" s="10"/>
      <c r="B2191" s="10"/>
      <c r="C2191" s="10"/>
    </row>
    <row r="2192" spans="1:3" x14ac:dyDescent="0.3">
      <c r="A2192" s="7"/>
      <c r="B2192" s="7"/>
      <c r="C2192" s="7"/>
    </row>
    <row r="2193" spans="1:3" x14ac:dyDescent="0.3">
      <c r="A2193" s="10"/>
      <c r="B2193" s="10"/>
      <c r="C2193" s="10"/>
    </row>
    <row r="2194" spans="1:3" x14ac:dyDescent="0.3">
      <c r="A2194" s="7"/>
      <c r="B2194" s="7"/>
      <c r="C2194" s="7"/>
    </row>
    <row r="2195" spans="1:3" x14ac:dyDescent="0.3">
      <c r="A2195" s="10"/>
      <c r="B2195" s="10"/>
      <c r="C2195" s="10"/>
    </row>
    <row r="2196" spans="1:3" x14ac:dyDescent="0.3">
      <c r="A2196" s="7"/>
      <c r="B2196" s="7"/>
      <c r="C2196" s="7"/>
    </row>
    <row r="2197" spans="1:3" x14ac:dyDescent="0.3">
      <c r="A2197" s="10"/>
      <c r="B2197" s="10"/>
      <c r="C2197" s="10"/>
    </row>
    <row r="2198" spans="1:3" x14ac:dyDescent="0.3">
      <c r="A2198" s="7"/>
      <c r="B2198" s="7"/>
      <c r="C2198" s="7"/>
    </row>
    <row r="2199" spans="1:3" x14ac:dyDescent="0.3">
      <c r="A2199" s="10"/>
      <c r="B2199" s="10"/>
      <c r="C2199" s="10"/>
    </row>
    <row r="2200" spans="1:3" x14ac:dyDescent="0.3">
      <c r="A2200" s="7"/>
      <c r="B2200" s="7"/>
      <c r="C2200" s="7"/>
    </row>
    <row r="2201" spans="1:3" x14ac:dyDescent="0.3">
      <c r="A2201" s="10"/>
      <c r="B2201" s="10"/>
      <c r="C2201" s="10"/>
    </row>
    <row r="2202" spans="1:3" x14ac:dyDescent="0.3">
      <c r="A2202" s="7"/>
      <c r="B2202" s="7"/>
      <c r="C2202" s="7"/>
    </row>
    <row r="2203" spans="1:3" x14ac:dyDescent="0.3">
      <c r="A2203" s="10"/>
      <c r="B2203" s="10"/>
      <c r="C2203" s="10"/>
    </row>
    <row r="2204" spans="1:3" x14ac:dyDescent="0.3">
      <c r="A2204" s="7"/>
      <c r="B2204" s="7"/>
      <c r="C2204" s="7"/>
    </row>
    <row r="2205" spans="1:3" x14ac:dyDescent="0.3">
      <c r="A2205" s="10"/>
      <c r="B2205" s="10"/>
      <c r="C2205" s="10"/>
    </row>
    <row r="2206" spans="1:3" x14ac:dyDescent="0.3">
      <c r="A2206" s="7"/>
      <c r="B2206" s="7"/>
      <c r="C2206" s="7"/>
    </row>
    <row r="2207" spans="1:3" x14ac:dyDescent="0.3">
      <c r="A2207" s="10"/>
      <c r="B2207" s="10"/>
      <c r="C2207" s="10"/>
    </row>
    <row r="2208" spans="1:3" x14ac:dyDescent="0.3">
      <c r="A2208" s="7"/>
      <c r="B2208" s="7"/>
      <c r="C2208" s="7"/>
    </row>
    <row r="2209" spans="1:3" x14ac:dyDescent="0.3">
      <c r="A2209" s="10"/>
      <c r="B2209" s="10"/>
      <c r="C2209" s="10"/>
    </row>
    <row r="2210" spans="1:3" x14ac:dyDescent="0.3">
      <c r="A2210" s="7"/>
      <c r="B2210" s="7"/>
      <c r="C2210" s="7"/>
    </row>
    <row r="2211" spans="1:3" x14ac:dyDescent="0.3">
      <c r="A2211" s="10"/>
      <c r="B2211" s="10"/>
      <c r="C2211" s="10"/>
    </row>
    <row r="2212" spans="1:3" x14ac:dyDescent="0.3">
      <c r="A2212" s="7"/>
      <c r="B2212" s="7"/>
      <c r="C2212" s="7"/>
    </row>
    <row r="2213" spans="1:3" x14ac:dyDescent="0.3">
      <c r="A2213" s="10"/>
      <c r="B2213" s="10"/>
      <c r="C2213" s="10"/>
    </row>
    <row r="2214" spans="1:3" x14ac:dyDescent="0.3">
      <c r="A2214" s="7"/>
      <c r="B2214" s="7"/>
      <c r="C2214" s="7"/>
    </row>
    <row r="2215" spans="1:3" x14ac:dyDescent="0.3">
      <c r="A2215" s="10"/>
      <c r="B2215" s="10"/>
      <c r="C2215" s="10"/>
    </row>
    <row r="2216" spans="1:3" x14ac:dyDescent="0.3">
      <c r="A2216" s="7"/>
      <c r="B2216" s="7"/>
      <c r="C2216" s="7"/>
    </row>
    <row r="2217" spans="1:3" x14ac:dyDescent="0.3">
      <c r="A2217" s="10"/>
      <c r="B2217" s="10"/>
      <c r="C2217" s="10"/>
    </row>
    <row r="2218" spans="1:3" x14ac:dyDescent="0.3">
      <c r="A2218" s="7"/>
      <c r="B2218" s="7"/>
      <c r="C2218" s="7"/>
    </row>
    <row r="2219" spans="1:3" x14ac:dyDescent="0.3">
      <c r="A2219" s="10"/>
      <c r="B2219" s="10"/>
      <c r="C2219" s="10"/>
    </row>
    <row r="2220" spans="1:3" x14ac:dyDescent="0.3">
      <c r="A2220" s="7"/>
      <c r="B2220" s="7"/>
      <c r="C2220" s="7"/>
    </row>
    <row r="2221" spans="1:3" x14ac:dyDescent="0.3">
      <c r="A2221" s="10"/>
      <c r="B2221" s="10"/>
      <c r="C2221" s="10"/>
    </row>
    <row r="2222" spans="1:3" x14ac:dyDescent="0.3">
      <c r="A2222" s="7"/>
      <c r="B2222" s="7"/>
      <c r="C2222" s="7"/>
    </row>
    <row r="2223" spans="1:3" x14ac:dyDescent="0.3">
      <c r="A2223" s="10"/>
      <c r="B2223" s="10"/>
      <c r="C2223" s="10"/>
    </row>
    <row r="2224" spans="1:3" x14ac:dyDescent="0.3">
      <c r="A2224" s="7"/>
      <c r="B2224" s="7"/>
      <c r="C2224" s="7"/>
    </row>
    <row r="2225" spans="1:3" x14ac:dyDescent="0.3">
      <c r="A2225" s="10"/>
      <c r="B2225" s="10"/>
      <c r="C2225" s="10"/>
    </row>
    <row r="2226" spans="1:3" x14ac:dyDescent="0.3">
      <c r="A2226" s="7"/>
      <c r="B2226" s="7"/>
      <c r="C2226" s="7"/>
    </row>
    <row r="2227" spans="1:3" x14ac:dyDescent="0.3">
      <c r="A2227" s="10"/>
      <c r="B2227" s="10"/>
      <c r="C2227" s="10"/>
    </row>
    <row r="2228" spans="1:3" x14ac:dyDescent="0.3">
      <c r="A2228" s="7"/>
      <c r="B2228" s="7"/>
      <c r="C2228" s="7"/>
    </row>
    <row r="2229" spans="1:3" x14ac:dyDescent="0.3">
      <c r="A2229" s="10"/>
      <c r="B2229" s="10"/>
      <c r="C2229" s="10"/>
    </row>
    <row r="2230" spans="1:3" x14ac:dyDescent="0.3">
      <c r="A2230" s="7"/>
      <c r="B2230" s="7"/>
      <c r="C2230" s="7"/>
    </row>
    <row r="2231" spans="1:3" x14ac:dyDescent="0.3">
      <c r="A2231" s="10"/>
      <c r="B2231" s="10"/>
      <c r="C2231" s="10"/>
    </row>
    <row r="2232" spans="1:3" x14ac:dyDescent="0.3">
      <c r="A2232" s="7"/>
      <c r="B2232" s="7"/>
      <c r="C2232" s="7"/>
    </row>
    <row r="2233" spans="1:3" x14ac:dyDescent="0.3">
      <c r="A2233" s="10"/>
      <c r="B2233" s="10"/>
      <c r="C2233" s="10"/>
    </row>
    <row r="2234" spans="1:3" x14ac:dyDescent="0.3">
      <c r="A2234" s="7"/>
      <c r="B2234" s="7"/>
      <c r="C2234" s="7"/>
    </row>
    <row r="2235" spans="1:3" x14ac:dyDescent="0.3">
      <c r="A2235" s="10"/>
      <c r="B2235" s="10"/>
      <c r="C2235" s="10"/>
    </row>
    <row r="2236" spans="1:3" x14ac:dyDescent="0.3">
      <c r="A2236" s="10"/>
      <c r="B2236" s="10"/>
      <c r="C2236" s="10"/>
    </row>
    <row r="2237" spans="1:3" x14ac:dyDescent="0.3">
      <c r="A2237" s="7"/>
      <c r="B2237" s="7"/>
      <c r="C2237" s="7"/>
    </row>
    <row r="2238" spans="1:3" x14ac:dyDescent="0.3">
      <c r="A2238" s="10"/>
      <c r="B2238" s="10"/>
      <c r="C2238" s="10"/>
    </row>
    <row r="2239" spans="1:3" x14ac:dyDescent="0.3">
      <c r="A2239" s="7"/>
      <c r="B2239" s="7"/>
      <c r="C2239" s="7"/>
    </row>
    <row r="2240" spans="1:3" x14ac:dyDescent="0.3">
      <c r="A2240" s="10"/>
      <c r="B2240" s="10"/>
      <c r="C2240" s="10"/>
    </row>
    <row r="2241" spans="1:3" x14ac:dyDescent="0.3">
      <c r="A2241" s="7"/>
      <c r="B2241" s="7"/>
      <c r="C2241" s="7"/>
    </row>
    <row r="2242" spans="1:3" x14ac:dyDescent="0.3">
      <c r="A2242" s="10"/>
      <c r="B2242" s="10"/>
      <c r="C2242" s="10"/>
    </row>
    <row r="2243" spans="1:3" x14ac:dyDescent="0.3">
      <c r="A2243" s="7"/>
      <c r="B2243" s="7"/>
      <c r="C2243" s="7"/>
    </row>
    <row r="2244" spans="1:3" x14ac:dyDescent="0.3">
      <c r="A2244" s="10"/>
      <c r="B2244" s="10"/>
      <c r="C2244" s="10"/>
    </row>
    <row r="2245" spans="1:3" x14ac:dyDescent="0.3">
      <c r="A2245" s="7"/>
      <c r="B2245" s="7"/>
      <c r="C2245" s="7"/>
    </row>
    <row r="2246" spans="1:3" x14ac:dyDescent="0.3">
      <c r="A2246" s="10"/>
      <c r="B2246" s="10"/>
      <c r="C2246" s="10"/>
    </row>
    <row r="2247" spans="1:3" x14ac:dyDescent="0.3">
      <c r="A2247" s="7"/>
      <c r="B2247" s="7"/>
      <c r="C2247" s="7"/>
    </row>
    <row r="2248" spans="1:3" x14ac:dyDescent="0.3">
      <c r="A2248" s="7"/>
      <c r="B2248" s="7"/>
      <c r="C2248" s="7"/>
    </row>
    <row r="2249" spans="1:3" x14ac:dyDescent="0.3">
      <c r="A2249" s="10"/>
      <c r="B2249" s="10"/>
      <c r="C2249" s="10"/>
    </row>
    <row r="2250" spans="1:3" x14ac:dyDescent="0.3">
      <c r="A2250" s="7"/>
      <c r="B2250" s="7"/>
      <c r="C2250" s="7"/>
    </row>
    <row r="2251" spans="1:3" x14ac:dyDescent="0.3">
      <c r="A2251" s="10"/>
      <c r="B2251" s="10"/>
      <c r="C2251" s="10"/>
    </row>
    <row r="2252" spans="1:3" x14ac:dyDescent="0.3">
      <c r="A2252" s="7"/>
      <c r="B2252" s="7"/>
      <c r="C2252" s="7"/>
    </row>
    <row r="2253" spans="1:3" x14ac:dyDescent="0.3">
      <c r="A2253" s="10"/>
      <c r="B2253" s="10"/>
      <c r="C2253" s="10"/>
    </row>
    <row r="2254" spans="1:3" x14ac:dyDescent="0.3">
      <c r="A2254" s="7"/>
      <c r="B2254" s="7"/>
      <c r="C2254" s="7"/>
    </row>
    <row r="2255" spans="1:3" x14ac:dyDescent="0.3">
      <c r="A2255" s="10"/>
      <c r="B2255" s="10"/>
      <c r="C2255" s="10"/>
    </row>
    <row r="2256" spans="1:3" x14ac:dyDescent="0.3">
      <c r="A2256" s="7"/>
      <c r="B2256" s="7"/>
      <c r="C2256" s="7"/>
    </row>
    <row r="2257" spans="1:3" x14ac:dyDescent="0.3">
      <c r="A2257" s="10"/>
      <c r="B2257" s="10"/>
      <c r="C2257" s="10"/>
    </row>
    <row r="2258" spans="1:3" x14ac:dyDescent="0.3">
      <c r="A2258" s="7"/>
      <c r="B2258" s="7"/>
      <c r="C2258" s="7"/>
    </row>
    <row r="2259" spans="1:3" x14ac:dyDescent="0.3">
      <c r="A2259" s="10"/>
      <c r="B2259" s="10"/>
      <c r="C2259" s="10"/>
    </row>
    <row r="2260" spans="1:3" x14ac:dyDescent="0.3">
      <c r="A2260" s="7"/>
      <c r="B2260" s="7"/>
      <c r="C2260" s="7"/>
    </row>
    <row r="2261" spans="1:3" x14ac:dyDescent="0.3">
      <c r="A2261" s="10"/>
      <c r="B2261" s="10"/>
      <c r="C2261" s="10"/>
    </row>
    <row r="2262" spans="1:3" x14ac:dyDescent="0.3">
      <c r="A2262" s="7"/>
      <c r="B2262" s="7"/>
      <c r="C2262" s="7"/>
    </row>
    <row r="2263" spans="1:3" x14ac:dyDescent="0.3">
      <c r="A2263" s="7"/>
      <c r="B2263" s="7"/>
      <c r="C2263" s="7"/>
    </row>
    <row r="2264" spans="1:3" x14ac:dyDescent="0.3">
      <c r="A2264" s="10"/>
      <c r="B2264" s="10"/>
      <c r="C2264" s="10"/>
    </row>
    <row r="2265" spans="1:3" x14ac:dyDescent="0.3">
      <c r="A2265" s="7"/>
      <c r="B2265" s="7"/>
      <c r="C2265" s="7"/>
    </row>
    <row r="2266" spans="1:3" x14ac:dyDescent="0.3">
      <c r="A2266" s="10"/>
      <c r="B2266" s="10"/>
      <c r="C2266" s="10"/>
    </row>
    <row r="2267" spans="1:3" x14ac:dyDescent="0.3">
      <c r="A2267" s="7"/>
      <c r="B2267" s="7"/>
      <c r="C2267" s="7"/>
    </row>
    <row r="2268" spans="1:3" x14ac:dyDescent="0.3">
      <c r="A2268" s="10"/>
      <c r="B2268" s="10"/>
      <c r="C2268" s="10"/>
    </row>
    <row r="2269" spans="1:3" x14ac:dyDescent="0.3">
      <c r="A2269" s="7"/>
      <c r="B2269" s="7"/>
      <c r="C2269" s="7"/>
    </row>
    <row r="2270" spans="1:3" x14ac:dyDescent="0.3">
      <c r="A2270" s="10"/>
      <c r="B2270" s="10"/>
      <c r="C2270" s="10"/>
    </row>
    <row r="2271" spans="1:3" x14ac:dyDescent="0.3">
      <c r="A2271" s="7"/>
      <c r="B2271" s="7"/>
      <c r="C2271" s="7"/>
    </row>
    <row r="2272" spans="1:3" x14ac:dyDescent="0.3">
      <c r="A2272" s="10"/>
      <c r="B2272" s="10"/>
      <c r="C2272" s="10"/>
    </row>
    <row r="2273" spans="1:3" x14ac:dyDescent="0.3">
      <c r="A2273" s="7"/>
      <c r="B2273" s="7"/>
      <c r="C2273" s="7"/>
    </row>
    <row r="2274" spans="1:3" x14ac:dyDescent="0.3">
      <c r="A2274" s="10"/>
      <c r="B2274" s="10"/>
      <c r="C2274" s="10"/>
    </row>
    <row r="2275" spans="1:3" x14ac:dyDescent="0.3">
      <c r="A2275" s="7"/>
      <c r="B2275" s="7"/>
      <c r="C2275" s="7"/>
    </row>
    <row r="2276" spans="1:3" x14ac:dyDescent="0.3">
      <c r="A2276" s="10"/>
      <c r="B2276" s="10"/>
      <c r="C2276" s="10"/>
    </row>
    <row r="2277" spans="1:3" x14ac:dyDescent="0.3">
      <c r="A2277" s="7"/>
      <c r="B2277" s="7"/>
      <c r="C2277" s="7"/>
    </row>
    <row r="2278" spans="1:3" x14ac:dyDescent="0.3">
      <c r="A2278" s="10"/>
      <c r="B2278" s="10"/>
      <c r="C2278" s="10"/>
    </row>
    <row r="2279" spans="1:3" x14ac:dyDescent="0.3">
      <c r="A2279" s="10"/>
      <c r="B2279" s="10"/>
      <c r="C2279" s="10"/>
    </row>
    <row r="2280" spans="1:3" x14ac:dyDescent="0.3">
      <c r="A2280" s="7"/>
      <c r="B2280" s="7"/>
      <c r="C2280" s="7"/>
    </row>
    <row r="2281" spans="1:3" x14ac:dyDescent="0.3">
      <c r="A2281" s="10"/>
      <c r="B2281" s="10"/>
      <c r="C2281" s="10"/>
    </row>
    <row r="2282" spans="1:3" x14ac:dyDescent="0.3">
      <c r="A2282" s="7"/>
      <c r="B2282" s="7"/>
      <c r="C2282" s="7"/>
    </row>
    <row r="2283" spans="1:3" x14ac:dyDescent="0.3">
      <c r="A2283" s="10"/>
      <c r="B2283" s="10"/>
      <c r="C2283" s="10"/>
    </row>
    <row r="2284" spans="1:3" x14ac:dyDescent="0.3">
      <c r="A2284" s="7"/>
      <c r="B2284" s="7"/>
      <c r="C2284" s="7"/>
    </row>
    <row r="2285" spans="1:3" x14ac:dyDescent="0.3">
      <c r="A2285" s="10"/>
      <c r="B2285" s="10"/>
      <c r="C2285" s="10"/>
    </row>
    <row r="2286" spans="1:3" x14ac:dyDescent="0.3">
      <c r="A2286" s="7"/>
      <c r="B2286" s="7"/>
      <c r="C2286" s="7"/>
    </row>
    <row r="2287" spans="1:3" x14ac:dyDescent="0.3">
      <c r="A2287" s="10"/>
      <c r="B2287" s="10"/>
      <c r="C2287" s="10"/>
    </row>
    <row r="2288" spans="1:3" x14ac:dyDescent="0.3">
      <c r="A2288" s="7"/>
      <c r="B2288" s="7"/>
      <c r="C2288" s="7"/>
    </row>
    <row r="2289" spans="1:3" x14ac:dyDescent="0.3">
      <c r="A2289" s="10"/>
      <c r="B2289" s="10"/>
      <c r="C2289" s="10"/>
    </row>
    <row r="2290" spans="1:3" x14ac:dyDescent="0.3">
      <c r="A2290" s="7"/>
      <c r="B2290" s="7"/>
      <c r="C2290" s="7"/>
    </row>
    <row r="2291" spans="1:3" x14ac:dyDescent="0.3">
      <c r="A2291" s="10"/>
      <c r="B2291" s="10"/>
      <c r="C2291" s="10"/>
    </row>
    <row r="2292" spans="1:3" x14ac:dyDescent="0.3">
      <c r="A2292" s="7"/>
      <c r="B2292" s="7"/>
      <c r="C2292" s="7"/>
    </row>
    <row r="2293" spans="1:3" x14ac:dyDescent="0.3">
      <c r="A2293" s="10"/>
      <c r="B2293" s="10"/>
      <c r="C2293" s="10"/>
    </row>
    <row r="2294" spans="1:3" x14ac:dyDescent="0.3">
      <c r="A2294" s="7"/>
      <c r="B2294" s="7"/>
      <c r="C2294" s="7"/>
    </row>
    <row r="2295" spans="1:3" x14ac:dyDescent="0.3">
      <c r="A2295" s="10"/>
      <c r="B2295" s="10"/>
      <c r="C2295" s="10"/>
    </row>
    <row r="2296" spans="1:3" x14ac:dyDescent="0.3">
      <c r="A2296" s="7"/>
      <c r="B2296" s="7"/>
      <c r="C2296" s="7"/>
    </row>
    <row r="2297" spans="1:3" x14ac:dyDescent="0.3">
      <c r="A2297" s="10"/>
      <c r="B2297" s="10"/>
      <c r="C2297" s="10"/>
    </row>
    <row r="2298" spans="1:3" x14ac:dyDescent="0.3">
      <c r="A2298" s="7"/>
      <c r="B2298" s="7"/>
      <c r="C2298" s="7"/>
    </row>
    <row r="2299" spans="1:3" x14ac:dyDescent="0.3">
      <c r="A2299" s="10"/>
      <c r="B2299" s="10"/>
      <c r="C2299" s="10"/>
    </row>
    <row r="2300" spans="1:3" x14ac:dyDescent="0.3">
      <c r="A2300" s="7"/>
      <c r="B2300" s="7"/>
      <c r="C2300" s="7"/>
    </row>
    <row r="2301" spans="1:3" x14ac:dyDescent="0.3">
      <c r="A2301" s="10"/>
      <c r="B2301" s="10"/>
      <c r="C2301" s="10"/>
    </row>
    <row r="2302" spans="1:3" x14ac:dyDescent="0.3">
      <c r="A2302" s="10"/>
      <c r="B2302" s="10"/>
      <c r="C2302" s="10"/>
    </row>
    <row r="2303" spans="1:3" x14ac:dyDescent="0.3">
      <c r="A2303" s="7"/>
      <c r="B2303" s="7"/>
      <c r="C2303" s="7"/>
    </row>
    <row r="2304" spans="1:3" x14ac:dyDescent="0.3">
      <c r="A2304" s="10"/>
      <c r="B2304" s="10"/>
      <c r="C2304" s="10"/>
    </row>
    <row r="2305" spans="1:3" x14ac:dyDescent="0.3">
      <c r="A2305" s="7"/>
      <c r="B2305" s="7"/>
      <c r="C2305" s="7"/>
    </row>
    <row r="2306" spans="1:3" x14ac:dyDescent="0.3">
      <c r="A2306" s="10"/>
      <c r="B2306" s="10"/>
      <c r="C2306" s="10"/>
    </row>
    <row r="2307" spans="1:3" x14ac:dyDescent="0.3">
      <c r="A2307" s="7"/>
      <c r="B2307" s="7"/>
      <c r="C2307" s="7"/>
    </row>
    <row r="2308" spans="1:3" x14ac:dyDescent="0.3">
      <c r="A2308" s="10"/>
      <c r="B2308" s="10"/>
      <c r="C2308" s="10"/>
    </row>
    <row r="2309" spans="1:3" x14ac:dyDescent="0.3">
      <c r="A2309" s="7"/>
      <c r="B2309" s="7"/>
      <c r="C2309" s="7"/>
    </row>
    <row r="2310" spans="1:3" x14ac:dyDescent="0.3">
      <c r="A2310" s="10"/>
      <c r="B2310" s="10"/>
      <c r="C2310" s="10"/>
    </row>
    <row r="2311" spans="1:3" x14ac:dyDescent="0.3">
      <c r="A2311" s="7"/>
      <c r="B2311" s="7"/>
      <c r="C2311" s="7"/>
    </row>
    <row r="2312" spans="1:3" x14ac:dyDescent="0.3">
      <c r="A2312" s="10"/>
      <c r="B2312" s="10"/>
      <c r="C2312" s="10"/>
    </row>
    <row r="2313" spans="1:3" x14ac:dyDescent="0.3">
      <c r="A2313" s="7"/>
      <c r="B2313" s="7"/>
      <c r="C2313" s="7"/>
    </row>
    <row r="2314" spans="1:3" x14ac:dyDescent="0.3">
      <c r="A2314" s="10"/>
      <c r="B2314" s="10"/>
      <c r="C2314" s="10"/>
    </row>
    <row r="2315" spans="1:3" x14ac:dyDescent="0.3">
      <c r="A2315" s="7"/>
      <c r="B2315" s="7"/>
      <c r="C2315" s="7"/>
    </row>
    <row r="2316" spans="1:3" x14ac:dyDescent="0.3">
      <c r="A2316" s="10"/>
      <c r="B2316" s="10"/>
      <c r="C2316" s="10"/>
    </row>
    <row r="2317" spans="1:3" x14ac:dyDescent="0.3">
      <c r="A2317" s="7"/>
      <c r="B2317" s="7"/>
      <c r="C2317" s="7"/>
    </row>
    <row r="2318" spans="1:3" x14ac:dyDescent="0.3">
      <c r="A2318" s="10"/>
      <c r="B2318" s="10"/>
      <c r="C2318" s="10"/>
    </row>
    <row r="2319" spans="1:3" x14ac:dyDescent="0.3">
      <c r="A2319" s="7"/>
      <c r="B2319" s="7"/>
      <c r="C2319" s="7"/>
    </row>
    <row r="2320" spans="1:3" x14ac:dyDescent="0.3">
      <c r="A2320" s="10"/>
      <c r="B2320" s="10"/>
      <c r="C2320" s="10"/>
    </row>
    <row r="2321" spans="1:3" x14ac:dyDescent="0.3">
      <c r="A2321" s="7"/>
      <c r="B2321" s="7"/>
      <c r="C2321" s="7"/>
    </row>
    <row r="2322" spans="1:3" x14ac:dyDescent="0.3">
      <c r="A2322" s="10"/>
      <c r="B2322" s="10"/>
      <c r="C2322" s="10"/>
    </row>
    <row r="2323" spans="1:3" x14ac:dyDescent="0.3">
      <c r="A2323" s="10"/>
      <c r="B2323" s="10"/>
      <c r="C2323" s="10"/>
    </row>
    <row r="2324" spans="1:3" x14ac:dyDescent="0.3">
      <c r="A2324" s="7"/>
      <c r="B2324" s="7"/>
      <c r="C2324" s="7"/>
    </row>
    <row r="2325" spans="1:3" x14ac:dyDescent="0.3">
      <c r="A2325" s="10"/>
      <c r="B2325" s="10"/>
      <c r="C2325" s="10"/>
    </row>
    <row r="2326" spans="1:3" x14ac:dyDescent="0.3">
      <c r="A2326" s="7"/>
      <c r="B2326" s="7"/>
      <c r="C2326" s="7"/>
    </row>
    <row r="2327" spans="1:3" x14ac:dyDescent="0.3">
      <c r="A2327" s="10"/>
      <c r="B2327" s="10"/>
      <c r="C2327" s="10"/>
    </row>
    <row r="2328" spans="1:3" x14ac:dyDescent="0.3">
      <c r="A2328" s="7"/>
      <c r="B2328" s="7"/>
      <c r="C2328" s="7"/>
    </row>
    <row r="2329" spans="1:3" x14ac:dyDescent="0.3">
      <c r="A2329" s="10"/>
      <c r="B2329" s="10"/>
      <c r="C2329" s="10"/>
    </row>
    <row r="2330" spans="1:3" x14ac:dyDescent="0.3">
      <c r="A2330" s="7"/>
      <c r="B2330" s="7"/>
      <c r="C2330" s="7"/>
    </row>
    <row r="2331" spans="1:3" x14ac:dyDescent="0.3">
      <c r="A2331" s="10"/>
      <c r="B2331" s="10"/>
      <c r="C2331" s="10"/>
    </row>
    <row r="2332" spans="1:3" x14ac:dyDescent="0.3">
      <c r="A2332" s="7"/>
      <c r="B2332" s="7"/>
      <c r="C2332" s="7"/>
    </row>
    <row r="2333" spans="1:3" x14ac:dyDescent="0.3">
      <c r="A2333" s="10"/>
      <c r="B2333" s="10"/>
      <c r="C2333" s="10"/>
    </row>
    <row r="2334" spans="1:3" x14ac:dyDescent="0.3">
      <c r="A2334" s="7"/>
      <c r="B2334" s="7"/>
      <c r="C2334" s="7"/>
    </row>
    <row r="2335" spans="1:3" x14ac:dyDescent="0.3">
      <c r="A2335" s="10"/>
      <c r="B2335" s="10"/>
      <c r="C2335" s="10"/>
    </row>
    <row r="2336" spans="1:3" x14ac:dyDescent="0.3">
      <c r="A2336" s="7"/>
      <c r="B2336" s="7"/>
      <c r="C2336" s="7"/>
    </row>
    <row r="2337" spans="1:3" x14ac:dyDescent="0.3">
      <c r="A2337" s="10"/>
      <c r="B2337" s="10"/>
      <c r="C2337" s="10"/>
    </row>
    <row r="2338" spans="1:3" x14ac:dyDescent="0.3">
      <c r="A2338" s="7"/>
      <c r="B2338" s="7"/>
      <c r="C2338" s="7"/>
    </row>
    <row r="2339" spans="1:3" x14ac:dyDescent="0.3">
      <c r="A2339" s="10"/>
      <c r="B2339" s="10"/>
      <c r="C2339" s="10"/>
    </row>
    <row r="2340" spans="1:3" x14ac:dyDescent="0.3">
      <c r="A2340" s="7"/>
      <c r="B2340" s="7"/>
      <c r="C2340" s="7"/>
    </row>
    <row r="2341" spans="1:3" x14ac:dyDescent="0.3">
      <c r="A2341" s="10"/>
      <c r="B2341" s="10"/>
      <c r="C2341" s="10"/>
    </row>
    <row r="2342" spans="1:3" x14ac:dyDescent="0.3">
      <c r="A2342" s="7"/>
      <c r="B2342" s="7"/>
      <c r="C2342" s="7"/>
    </row>
    <row r="2343" spans="1:3" x14ac:dyDescent="0.3">
      <c r="A2343" s="10"/>
      <c r="B2343" s="10"/>
      <c r="C2343" s="10"/>
    </row>
    <row r="2344" spans="1:3" x14ac:dyDescent="0.3">
      <c r="A2344" s="7"/>
      <c r="B2344" s="7"/>
      <c r="C2344" s="7"/>
    </row>
    <row r="2345" spans="1:3" x14ac:dyDescent="0.3">
      <c r="A2345" s="10"/>
      <c r="B2345" s="10"/>
      <c r="C2345" s="10"/>
    </row>
    <row r="2346" spans="1:3" x14ac:dyDescent="0.3">
      <c r="A2346" s="7"/>
      <c r="B2346" s="7"/>
      <c r="C2346" s="7"/>
    </row>
    <row r="2347" spans="1:3" x14ac:dyDescent="0.3">
      <c r="A2347" s="10"/>
      <c r="B2347" s="10"/>
      <c r="C2347" s="10"/>
    </row>
    <row r="2348" spans="1:3" x14ac:dyDescent="0.3">
      <c r="A2348" s="7"/>
      <c r="B2348" s="7"/>
      <c r="C2348" s="7"/>
    </row>
    <row r="2349" spans="1:3" x14ac:dyDescent="0.3">
      <c r="A2349" s="10"/>
      <c r="B2349" s="10"/>
      <c r="C2349" s="10"/>
    </row>
    <row r="2350" spans="1:3" x14ac:dyDescent="0.3">
      <c r="A2350" s="7"/>
      <c r="B2350" s="7"/>
      <c r="C2350" s="7"/>
    </row>
    <row r="2351" spans="1:3" x14ac:dyDescent="0.3">
      <c r="A2351" s="10"/>
      <c r="B2351" s="10"/>
      <c r="C2351" s="10"/>
    </row>
    <row r="2352" spans="1:3" x14ac:dyDescent="0.3">
      <c r="A2352" s="7"/>
      <c r="B2352" s="7"/>
      <c r="C2352" s="7"/>
    </row>
    <row r="2353" spans="1:3" x14ac:dyDescent="0.3">
      <c r="A2353" s="10"/>
      <c r="B2353" s="10"/>
      <c r="C2353" s="10"/>
    </row>
    <row r="2354" spans="1:3" x14ac:dyDescent="0.3">
      <c r="A2354" s="7"/>
      <c r="B2354" s="7"/>
      <c r="C2354" s="7"/>
    </row>
    <row r="2355" spans="1:3" x14ac:dyDescent="0.3">
      <c r="A2355" s="10"/>
      <c r="B2355" s="10"/>
      <c r="C2355" s="10"/>
    </row>
    <row r="2356" spans="1:3" x14ac:dyDescent="0.3">
      <c r="A2356" s="7"/>
      <c r="B2356" s="7"/>
      <c r="C2356" s="7"/>
    </row>
    <row r="2357" spans="1:3" x14ac:dyDescent="0.3">
      <c r="A2357" s="10"/>
      <c r="B2357" s="10"/>
      <c r="C2357" s="10"/>
    </row>
    <row r="2358" spans="1:3" x14ac:dyDescent="0.3">
      <c r="A2358" s="7"/>
      <c r="B2358" s="7"/>
      <c r="C2358" s="7"/>
    </row>
    <row r="2359" spans="1:3" x14ac:dyDescent="0.3">
      <c r="A2359" s="10"/>
      <c r="B2359" s="10"/>
      <c r="C2359" s="10"/>
    </row>
    <row r="2360" spans="1:3" x14ac:dyDescent="0.3">
      <c r="A2360" s="7"/>
      <c r="B2360" s="7"/>
      <c r="C2360" s="7"/>
    </row>
    <row r="2361" spans="1:3" x14ac:dyDescent="0.3">
      <c r="A2361" s="10"/>
      <c r="B2361" s="10"/>
      <c r="C2361" s="10"/>
    </row>
    <row r="2362" spans="1:3" x14ac:dyDescent="0.3">
      <c r="A2362" s="7"/>
      <c r="B2362" s="7"/>
      <c r="C2362" s="7"/>
    </row>
    <row r="2363" spans="1:3" x14ac:dyDescent="0.3">
      <c r="A2363" s="10"/>
      <c r="B2363" s="10"/>
      <c r="C2363" s="10"/>
    </row>
    <row r="2364" spans="1:3" x14ac:dyDescent="0.3">
      <c r="A2364" s="7"/>
      <c r="B2364" s="7"/>
      <c r="C2364" s="7"/>
    </row>
    <row r="2365" spans="1:3" x14ac:dyDescent="0.3">
      <c r="A2365" s="7"/>
      <c r="B2365" s="7"/>
      <c r="C2365" s="7"/>
    </row>
    <row r="2366" spans="1:3" x14ac:dyDescent="0.3">
      <c r="A2366" s="10"/>
      <c r="B2366" s="10"/>
      <c r="C2366" s="10"/>
    </row>
    <row r="2367" spans="1:3" x14ac:dyDescent="0.3">
      <c r="A2367" s="7"/>
      <c r="B2367" s="7"/>
      <c r="C2367" s="7"/>
    </row>
    <row r="2368" spans="1:3" x14ac:dyDescent="0.3">
      <c r="A2368" s="10"/>
      <c r="B2368" s="10"/>
      <c r="C2368" s="10"/>
    </row>
    <row r="2369" spans="1:3" x14ac:dyDescent="0.3">
      <c r="A2369" s="7"/>
      <c r="B2369" s="7"/>
      <c r="C2369" s="7"/>
    </row>
    <row r="2370" spans="1:3" x14ac:dyDescent="0.3">
      <c r="A2370" s="10"/>
      <c r="B2370" s="10"/>
      <c r="C2370" s="10"/>
    </row>
    <row r="2371" spans="1:3" x14ac:dyDescent="0.3">
      <c r="A2371" s="7"/>
      <c r="B2371" s="7"/>
      <c r="C2371" s="7"/>
    </row>
    <row r="2372" spans="1:3" x14ac:dyDescent="0.3">
      <c r="A2372" s="10"/>
      <c r="B2372" s="10"/>
      <c r="C2372" s="10"/>
    </row>
    <row r="2373" spans="1:3" x14ac:dyDescent="0.3">
      <c r="A2373" s="7"/>
      <c r="B2373" s="7"/>
      <c r="C2373" s="7"/>
    </row>
    <row r="2374" spans="1:3" x14ac:dyDescent="0.3">
      <c r="A2374" s="10"/>
      <c r="B2374" s="10"/>
      <c r="C2374" s="10"/>
    </row>
    <row r="2375" spans="1:3" x14ac:dyDescent="0.3">
      <c r="A2375" s="7"/>
      <c r="B2375" s="7"/>
      <c r="C2375" s="7"/>
    </row>
    <row r="2376" spans="1:3" x14ac:dyDescent="0.3">
      <c r="A2376" s="10"/>
      <c r="B2376" s="10"/>
      <c r="C2376" s="10"/>
    </row>
    <row r="2377" spans="1:3" x14ac:dyDescent="0.3">
      <c r="A2377" s="7"/>
      <c r="B2377" s="7"/>
      <c r="C2377" s="7"/>
    </row>
    <row r="2378" spans="1:3" x14ac:dyDescent="0.3">
      <c r="A2378" s="10"/>
      <c r="B2378" s="10"/>
      <c r="C2378" s="10"/>
    </row>
    <row r="2379" spans="1:3" x14ac:dyDescent="0.3">
      <c r="A2379" s="7"/>
      <c r="B2379" s="7"/>
      <c r="C2379" s="7"/>
    </row>
    <row r="2380" spans="1:3" x14ac:dyDescent="0.3">
      <c r="A2380" s="10"/>
      <c r="B2380" s="10"/>
      <c r="C2380" s="10"/>
    </row>
    <row r="2381" spans="1:3" x14ac:dyDescent="0.3">
      <c r="A2381" s="7"/>
      <c r="B2381" s="7"/>
      <c r="C2381" s="7"/>
    </row>
    <row r="2382" spans="1:3" x14ac:dyDescent="0.3">
      <c r="A2382" s="10"/>
      <c r="B2382" s="10"/>
      <c r="C2382" s="10"/>
    </row>
    <row r="2383" spans="1:3" x14ac:dyDescent="0.3">
      <c r="A2383" s="7"/>
      <c r="B2383" s="7"/>
      <c r="C2383" s="7"/>
    </row>
    <row r="2384" spans="1:3" x14ac:dyDescent="0.3">
      <c r="A2384" s="10"/>
      <c r="B2384" s="10"/>
      <c r="C2384" s="10"/>
    </row>
    <row r="2385" spans="1:3" x14ac:dyDescent="0.3">
      <c r="A2385" s="7"/>
      <c r="B2385" s="7"/>
      <c r="C2385" s="7"/>
    </row>
    <row r="2386" spans="1:3" x14ac:dyDescent="0.3">
      <c r="A2386" s="10"/>
      <c r="B2386" s="10"/>
      <c r="C2386" s="10"/>
    </row>
    <row r="2387" spans="1:3" x14ac:dyDescent="0.3">
      <c r="A2387" s="7"/>
      <c r="B2387" s="7"/>
      <c r="C2387" s="7"/>
    </row>
    <row r="2388" spans="1:3" x14ac:dyDescent="0.3">
      <c r="A2388" s="10"/>
      <c r="B2388" s="10"/>
      <c r="C2388" s="10"/>
    </row>
    <row r="2389" spans="1:3" x14ac:dyDescent="0.3">
      <c r="A2389" s="7"/>
      <c r="B2389" s="7"/>
      <c r="C2389" s="7"/>
    </row>
    <row r="2390" spans="1:3" x14ac:dyDescent="0.3">
      <c r="A2390" s="10"/>
      <c r="B2390" s="10"/>
      <c r="C2390" s="10"/>
    </row>
    <row r="2391" spans="1:3" x14ac:dyDescent="0.3">
      <c r="A2391" s="7"/>
      <c r="B2391" s="7"/>
      <c r="C2391" s="7"/>
    </row>
    <row r="2392" spans="1:3" x14ac:dyDescent="0.3">
      <c r="A2392" s="10"/>
      <c r="B2392" s="10"/>
      <c r="C2392" s="10"/>
    </row>
    <row r="2393" spans="1:3" x14ac:dyDescent="0.3">
      <c r="A2393" s="7"/>
      <c r="B2393" s="7"/>
      <c r="C2393" s="7"/>
    </row>
    <row r="2394" spans="1:3" x14ac:dyDescent="0.3">
      <c r="A2394" s="10"/>
      <c r="B2394" s="10"/>
      <c r="C2394" s="10"/>
    </row>
    <row r="2395" spans="1:3" x14ac:dyDescent="0.3">
      <c r="A2395" s="7"/>
      <c r="B2395" s="7"/>
      <c r="C2395" s="7"/>
    </row>
    <row r="2396" spans="1:3" x14ac:dyDescent="0.3">
      <c r="A2396" s="10"/>
      <c r="B2396" s="10"/>
      <c r="C2396" s="10"/>
    </row>
    <row r="2397" spans="1:3" x14ac:dyDescent="0.3">
      <c r="A2397" s="7"/>
      <c r="B2397" s="7"/>
      <c r="C2397" s="7"/>
    </row>
    <row r="2398" spans="1:3" x14ac:dyDescent="0.3">
      <c r="A2398" s="10"/>
      <c r="B2398" s="10"/>
      <c r="C2398" s="10"/>
    </row>
    <row r="2399" spans="1:3" x14ac:dyDescent="0.3">
      <c r="A2399" s="7"/>
      <c r="B2399" s="7"/>
      <c r="C2399" s="7"/>
    </row>
    <row r="2400" spans="1:3" x14ac:dyDescent="0.3">
      <c r="A2400" s="10"/>
      <c r="B2400" s="10"/>
      <c r="C2400" s="10"/>
    </row>
    <row r="2401" spans="1:3" x14ac:dyDescent="0.3">
      <c r="A2401" s="7"/>
      <c r="B2401" s="7"/>
      <c r="C2401" s="7"/>
    </row>
    <row r="2402" spans="1:3" x14ac:dyDescent="0.3">
      <c r="A2402" s="10"/>
      <c r="B2402" s="10"/>
      <c r="C2402" s="10"/>
    </row>
    <row r="2403" spans="1:3" x14ac:dyDescent="0.3">
      <c r="A2403" s="7"/>
      <c r="B2403" s="7"/>
      <c r="C2403" s="7"/>
    </row>
    <row r="2404" spans="1:3" x14ac:dyDescent="0.3">
      <c r="A2404" s="10"/>
      <c r="B2404" s="10"/>
      <c r="C2404" s="10"/>
    </row>
    <row r="2405" spans="1:3" x14ac:dyDescent="0.3">
      <c r="A2405" s="7"/>
      <c r="B2405" s="7"/>
      <c r="C2405" s="7"/>
    </row>
    <row r="2406" spans="1:3" x14ac:dyDescent="0.3">
      <c r="A2406" s="10"/>
      <c r="B2406" s="10"/>
      <c r="C2406" s="10"/>
    </row>
    <row r="2407" spans="1:3" x14ac:dyDescent="0.3">
      <c r="A2407" s="10"/>
      <c r="B2407" s="10"/>
      <c r="C2407" s="10"/>
    </row>
    <row r="2408" spans="1:3" x14ac:dyDescent="0.3">
      <c r="A2408" s="10"/>
      <c r="B2408" s="10"/>
      <c r="C2408" s="10"/>
    </row>
    <row r="2409" spans="1:3" x14ac:dyDescent="0.3">
      <c r="A2409" s="7"/>
      <c r="B2409" s="7"/>
      <c r="C2409" s="7"/>
    </row>
    <row r="2410" spans="1:3" x14ac:dyDescent="0.3">
      <c r="A2410" s="10"/>
      <c r="B2410" s="10"/>
      <c r="C2410" s="10"/>
    </row>
    <row r="2411" spans="1:3" x14ac:dyDescent="0.3">
      <c r="A2411" s="10"/>
      <c r="B2411" s="10"/>
      <c r="C2411" s="10"/>
    </row>
    <row r="2412" spans="1:3" x14ac:dyDescent="0.3">
      <c r="A2412" s="7"/>
      <c r="B2412" s="7"/>
      <c r="C2412" s="7"/>
    </row>
    <row r="2413" spans="1:3" x14ac:dyDescent="0.3">
      <c r="A2413" s="10"/>
      <c r="B2413" s="10"/>
      <c r="C2413" s="10"/>
    </row>
    <row r="2414" spans="1:3" x14ac:dyDescent="0.3">
      <c r="A2414" s="7"/>
      <c r="B2414" s="7"/>
      <c r="C2414" s="7"/>
    </row>
    <row r="2415" spans="1:3" x14ac:dyDescent="0.3">
      <c r="A2415" s="10"/>
      <c r="B2415" s="10"/>
      <c r="C2415" s="10"/>
    </row>
    <row r="2416" spans="1:3" x14ac:dyDescent="0.3">
      <c r="A2416" s="7"/>
      <c r="B2416" s="7"/>
      <c r="C2416" s="7"/>
    </row>
    <row r="2417" spans="1:3" x14ac:dyDescent="0.3">
      <c r="A2417" s="10"/>
      <c r="B2417" s="10"/>
      <c r="C2417" s="10"/>
    </row>
    <row r="2418" spans="1:3" x14ac:dyDescent="0.3">
      <c r="A2418" s="7"/>
      <c r="B2418" s="7"/>
      <c r="C2418" s="7"/>
    </row>
    <row r="2419" spans="1:3" x14ac:dyDescent="0.3">
      <c r="A2419" s="10"/>
      <c r="B2419" s="10"/>
      <c r="C2419" s="10"/>
    </row>
    <row r="2420" spans="1:3" x14ac:dyDescent="0.3">
      <c r="A2420" s="7"/>
      <c r="B2420" s="7"/>
      <c r="C2420" s="7"/>
    </row>
    <row r="2421" spans="1:3" x14ac:dyDescent="0.3">
      <c r="A2421" s="10"/>
      <c r="B2421" s="10"/>
      <c r="C2421" s="10"/>
    </row>
    <row r="2422" spans="1:3" x14ac:dyDescent="0.3">
      <c r="A2422" s="7"/>
      <c r="B2422" s="7"/>
      <c r="C2422" s="7"/>
    </row>
    <row r="2423" spans="1:3" x14ac:dyDescent="0.3">
      <c r="A2423" s="10"/>
      <c r="B2423" s="10"/>
      <c r="C2423" s="10"/>
    </row>
    <row r="2424" spans="1:3" x14ac:dyDescent="0.3">
      <c r="A2424" s="10"/>
      <c r="B2424" s="10"/>
      <c r="C2424" s="10"/>
    </row>
    <row r="2425" spans="1:3" x14ac:dyDescent="0.3">
      <c r="A2425" s="7"/>
      <c r="B2425" s="7"/>
      <c r="C2425" s="7"/>
    </row>
    <row r="2426" spans="1:3" x14ac:dyDescent="0.3">
      <c r="A2426" s="10"/>
      <c r="B2426" s="10"/>
      <c r="C2426" s="10"/>
    </row>
    <row r="2427" spans="1:3" x14ac:dyDescent="0.3">
      <c r="A2427" s="7"/>
      <c r="B2427" s="7"/>
      <c r="C2427" s="7"/>
    </row>
    <row r="2428" spans="1:3" x14ac:dyDescent="0.3">
      <c r="A2428" s="10"/>
      <c r="B2428" s="10"/>
      <c r="C2428" s="10"/>
    </row>
    <row r="2429" spans="1:3" x14ac:dyDescent="0.3">
      <c r="A2429" s="7"/>
      <c r="B2429" s="7"/>
      <c r="C2429" s="7"/>
    </row>
    <row r="2430" spans="1:3" x14ac:dyDescent="0.3">
      <c r="A2430" s="10"/>
      <c r="B2430" s="10"/>
      <c r="C2430" s="10"/>
    </row>
    <row r="2431" spans="1:3" x14ac:dyDescent="0.3">
      <c r="A2431" s="7"/>
      <c r="B2431" s="7"/>
      <c r="C2431" s="7"/>
    </row>
    <row r="2432" spans="1:3" x14ac:dyDescent="0.3">
      <c r="A2432" s="7"/>
      <c r="B2432" s="7"/>
      <c r="C2432" s="7"/>
    </row>
    <row r="2433" spans="1:3" x14ac:dyDescent="0.3">
      <c r="A2433" s="10"/>
      <c r="B2433" s="10"/>
      <c r="C2433" s="10"/>
    </row>
    <row r="2434" spans="1:3" x14ac:dyDescent="0.3">
      <c r="A2434" s="7"/>
      <c r="B2434" s="7"/>
      <c r="C2434" s="7"/>
    </row>
    <row r="2435" spans="1:3" x14ac:dyDescent="0.3">
      <c r="A2435" s="10"/>
      <c r="B2435" s="10"/>
      <c r="C2435" s="10"/>
    </row>
    <row r="2436" spans="1:3" x14ac:dyDescent="0.3">
      <c r="A2436" s="7"/>
      <c r="B2436" s="7"/>
      <c r="C2436" s="7"/>
    </row>
    <row r="2437" spans="1:3" x14ac:dyDescent="0.3">
      <c r="A2437" s="10"/>
      <c r="B2437" s="10"/>
      <c r="C2437" s="10"/>
    </row>
    <row r="2438" spans="1:3" x14ac:dyDescent="0.3">
      <c r="A2438" s="7"/>
      <c r="B2438" s="7"/>
      <c r="C2438" s="7"/>
    </row>
    <row r="2439" spans="1:3" x14ac:dyDescent="0.3">
      <c r="A2439" s="10"/>
      <c r="B2439" s="10"/>
      <c r="C2439" s="10"/>
    </row>
    <row r="2440" spans="1:3" x14ac:dyDescent="0.3">
      <c r="A2440" s="7"/>
      <c r="B2440" s="7"/>
      <c r="C2440" s="7"/>
    </row>
    <row r="2441" spans="1:3" x14ac:dyDescent="0.3">
      <c r="A2441" s="10"/>
      <c r="B2441" s="10"/>
      <c r="C2441" s="10"/>
    </row>
    <row r="2442" spans="1:3" x14ac:dyDescent="0.3">
      <c r="A2442" s="7"/>
      <c r="B2442" s="7"/>
      <c r="C2442" s="7"/>
    </row>
    <row r="2443" spans="1:3" x14ac:dyDescent="0.3">
      <c r="A2443" s="10"/>
      <c r="B2443" s="10"/>
      <c r="C2443" s="10"/>
    </row>
    <row r="2444" spans="1:3" x14ac:dyDescent="0.3">
      <c r="A2444" s="7"/>
      <c r="B2444" s="7"/>
      <c r="C2444" s="7"/>
    </row>
    <row r="2445" spans="1:3" x14ac:dyDescent="0.3">
      <c r="A2445" s="10"/>
      <c r="B2445" s="10"/>
      <c r="C2445" s="10"/>
    </row>
    <row r="2446" spans="1:3" x14ac:dyDescent="0.3">
      <c r="A2446" s="7"/>
      <c r="B2446" s="7"/>
      <c r="C2446" s="7"/>
    </row>
    <row r="2447" spans="1:3" x14ac:dyDescent="0.3">
      <c r="A2447" s="10"/>
      <c r="B2447" s="10"/>
      <c r="C2447" s="10"/>
    </row>
    <row r="2448" spans="1:3" x14ac:dyDescent="0.3">
      <c r="A2448" s="7"/>
      <c r="B2448" s="7"/>
      <c r="C2448" s="7"/>
    </row>
    <row r="2449" spans="1:3" x14ac:dyDescent="0.3">
      <c r="A2449" s="10"/>
      <c r="B2449" s="10"/>
      <c r="C2449" s="10"/>
    </row>
    <row r="2450" spans="1:3" x14ac:dyDescent="0.3">
      <c r="A2450" s="7"/>
      <c r="B2450" s="7"/>
      <c r="C2450" s="7"/>
    </row>
    <row r="2451" spans="1:3" x14ac:dyDescent="0.3">
      <c r="A2451" s="10"/>
      <c r="B2451" s="10"/>
      <c r="C2451" s="10"/>
    </row>
    <row r="2452" spans="1:3" x14ac:dyDescent="0.3">
      <c r="A2452" s="7"/>
      <c r="B2452" s="7"/>
      <c r="C2452" s="7"/>
    </row>
    <row r="2453" spans="1:3" x14ac:dyDescent="0.3">
      <c r="A2453" s="10"/>
      <c r="B2453" s="10"/>
      <c r="C2453" s="10"/>
    </row>
    <row r="2454" spans="1:3" x14ac:dyDescent="0.3">
      <c r="A2454" s="7"/>
      <c r="B2454" s="7"/>
      <c r="C2454" s="7"/>
    </row>
    <row r="2455" spans="1:3" x14ac:dyDescent="0.3">
      <c r="A2455" s="10"/>
      <c r="B2455" s="10"/>
      <c r="C2455" s="10"/>
    </row>
    <row r="2456" spans="1:3" x14ac:dyDescent="0.3">
      <c r="A2456" s="7"/>
      <c r="B2456" s="7"/>
      <c r="C2456" s="7"/>
    </row>
    <row r="2457" spans="1:3" x14ac:dyDescent="0.3">
      <c r="A2457" s="10"/>
      <c r="B2457" s="10"/>
      <c r="C2457" s="10"/>
    </row>
    <row r="2458" spans="1:3" x14ac:dyDescent="0.3">
      <c r="A2458" s="7"/>
      <c r="B2458" s="7"/>
      <c r="C2458" s="7"/>
    </row>
    <row r="2459" spans="1:3" x14ac:dyDescent="0.3">
      <c r="A2459" s="10"/>
      <c r="B2459" s="10"/>
      <c r="C2459" s="10"/>
    </row>
    <row r="2460" spans="1:3" x14ac:dyDescent="0.3">
      <c r="A2460" s="7"/>
      <c r="B2460" s="7"/>
      <c r="C2460" s="7"/>
    </row>
    <row r="2461" spans="1:3" x14ac:dyDescent="0.3">
      <c r="A2461" s="10"/>
      <c r="B2461" s="10"/>
      <c r="C2461" s="10"/>
    </row>
    <row r="2462" spans="1:3" x14ac:dyDescent="0.3">
      <c r="A2462" s="7"/>
      <c r="B2462" s="7"/>
      <c r="C2462" s="7"/>
    </row>
    <row r="2463" spans="1:3" x14ac:dyDescent="0.3">
      <c r="A2463" s="10"/>
      <c r="B2463" s="10"/>
      <c r="C2463" s="10"/>
    </row>
    <row r="2464" spans="1:3" x14ac:dyDescent="0.3">
      <c r="A2464" s="7"/>
      <c r="B2464" s="7"/>
      <c r="C2464" s="7"/>
    </row>
    <row r="2465" spans="1:3" x14ac:dyDescent="0.3">
      <c r="A2465" s="10"/>
      <c r="B2465" s="10"/>
      <c r="C2465" s="10"/>
    </row>
    <row r="2466" spans="1:3" x14ac:dyDescent="0.3">
      <c r="A2466" s="7"/>
      <c r="B2466" s="7"/>
      <c r="C2466" s="7"/>
    </row>
    <row r="2467" spans="1:3" x14ac:dyDescent="0.3">
      <c r="A2467" s="10"/>
      <c r="B2467" s="10"/>
      <c r="C2467" s="10"/>
    </row>
    <row r="2468" spans="1:3" x14ac:dyDescent="0.3">
      <c r="A2468" s="7"/>
      <c r="B2468" s="7"/>
      <c r="C2468" s="7"/>
    </row>
    <row r="2469" spans="1:3" x14ac:dyDescent="0.3">
      <c r="A2469" s="10"/>
      <c r="B2469" s="10"/>
      <c r="C2469" s="10"/>
    </row>
    <row r="2470" spans="1:3" x14ac:dyDescent="0.3">
      <c r="A2470" s="7"/>
      <c r="B2470" s="7"/>
      <c r="C2470" s="7"/>
    </row>
    <row r="2471" spans="1:3" x14ac:dyDescent="0.3">
      <c r="A2471" s="7"/>
      <c r="B2471" s="7"/>
      <c r="C2471" s="7"/>
    </row>
    <row r="2472" spans="1:3" x14ac:dyDescent="0.3">
      <c r="A2472" s="10"/>
      <c r="B2472" s="10"/>
      <c r="C2472" s="10"/>
    </row>
    <row r="2473" spans="1:3" x14ac:dyDescent="0.3">
      <c r="A2473" s="7"/>
      <c r="B2473" s="7"/>
      <c r="C2473" s="7"/>
    </row>
    <row r="2474" spans="1:3" x14ac:dyDescent="0.3">
      <c r="A2474" s="10"/>
      <c r="B2474" s="10"/>
      <c r="C2474" s="10"/>
    </row>
    <row r="2475" spans="1:3" x14ac:dyDescent="0.3">
      <c r="A2475" s="7"/>
      <c r="B2475" s="7"/>
      <c r="C2475" s="7"/>
    </row>
    <row r="2476" spans="1:3" x14ac:dyDescent="0.3">
      <c r="A2476" s="10"/>
      <c r="B2476" s="10"/>
      <c r="C2476" s="10"/>
    </row>
    <row r="2477" spans="1:3" x14ac:dyDescent="0.3">
      <c r="A2477" s="7"/>
      <c r="B2477" s="7"/>
      <c r="C2477" s="7"/>
    </row>
    <row r="2478" spans="1:3" x14ac:dyDescent="0.3">
      <c r="A2478" s="10"/>
      <c r="B2478" s="10"/>
      <c r="C2478" s="10"/>
    </row>
    <row r="2479" spans="1:3" x14ac:dyDescent="0.3">
      <c r="A2479" s="7"/>
      <c r="B2479" s="7"/>
      <c r="C2479" s="7"/>
    </row>
    <row r="2480" spans="1:3" x14ac:dyDescent="0.3">
      <c r="A2480" s="10"/>
      <c r="B2480" s="10"/>
      <c r="C2480" s="10"/>
    </row>
    <row r="2481" spans="1:3" x14ac:dyDescent="0.3">
      <c r="A2481" s="7"/>
      <c r="B2481" s="7"/>
      <c r="C2481" s="7"/>
    </row>
    <row r="2482" spans="1:3" x14ac:dyDescent="0.3">
      <c r="A2482" s="10"/>
      <c r="B2482" s="10"/>
      <c r="C2482" s="10"/>
    </row>
    <row r="2483" spans="1:3" x14ac:dyDescent="0.3">
      <c r="A2483" s="7"/>
      <c r="B2483" s="7"/>
      <c r="C2483" s="7"/>
    </row>
    <row r="2484" spans="1:3" x14ac:dyDescent="0.3">
      <c r="A2484" s="10"/>
      <c r="B2484" s="10"/>
      <c r="C2484" s="10"/>
    </row>
    <row r="2485" spans="1:3" x14ac:dyDescent="0.3">
      <c r="A2485" s="7"/>
      <c r="B2485" s="7"/>
      <c r="C2485" s="7"/>
    </row>
    <row r="2486" spans="1:3" x14ac:dyDescent="0.3">
      <c r="A2486" s="10"/>
      <c r="B2486" s="10"/>
      <c r="C2486" s="10"/>
    </row>
    <row r="2487" spans="1:3" x14ac:dyDescent="0.3">
      <c r="A2487" s="7"/>
      <c r="B2487" s="7"/>
      <c r="C2487" s="7"/>
    </row>
    <row r="2488" spans="1:3" x14ac:dyDescent="0.3">
      <c r="A2488" s="7"/>
      <c r="B2488" s="7"/>
      <c r="C2488" s="7"/>
    </row>
    <row r="2489" spans="1:3" x14ac:dyDescent="0.3">
      <c r="A2489" s="10"/>
      <c r="B2489" s="10"/>
      <c r="C2489" s="10"/>
    </row>
    <row r="2490" spans="1:3" x14ac:dyDescent="0.3">
      <c r="A2490" s="7"/>
      <c r="B2490" s="7"/>
      <c r="C2490" s="7"/>
    </row>
    <row r="2491" spans="1:3" x14ac:dyDescent="0.3">
      <c r="A2491" s="10"/>
      <c r="B2491" s="10"/>
      <c r="C2491" s="10"/>
    </row>
    <row r="2492" spans="1:3" x14ac:dyDescent="0.3">
      <c r="A2492" s="7"/>
      <c r="B2492" s="7"/>
      <c r="C2492" s="7"/>
    </row>
    <row r="2493" spans="1:3" x14ac:dyDescent="0.3">
      <c r="A2493" s="10"/>
      <c r="B2493" s="10"/>
      <c r="C2493" s="10"/>
    </row>
    <row r="2494" spans="1:3" x14ac:dyDescent="0.3">
      <c r="A2494" s="7"/>
      <c r="B2494" s="7"/>
      <c r="C2494" s="7"/>
    </row>
    <row r="2495" spans="1:3" x14ac:dyDescent="0.3">
      <c r="A2495" s="10"/>
      <c r="B2495" s="10"/>
      <c r="C2495" s="10"/>
    </row>
    <row r="2496" spans="1:3" x14ac:dyDescent="0.3">
      <c r="A2496" s="7"/>
      <c r="B2496" s="7"/>
      <c r="C2496" s="7"/>
    </row>
    <row r="2497" spans="1:3" x14ac:dyDescent="0.3">
      <c r="A2497" s="10"/>
      <c r="B2497" s="10"/>
      <c r="C2497" s="10"/>
    </row>
    <row r="2498" spans="1:3" x14ac:dyDescent="0.3">
      <c r="A2498" s="7"/>
      <c r="B2498" s="7"/>
      <c r="C2498" s="7"/>
    </row>
    <row r="2499" spans="1:3" x14ac:dyDescent="0.3">
      <c r="A2499" s="10"/>
      <c r="B2499" s="10"/>
      <c r="C2499" s="10"/>
    </row>
    <row r="2500" spans="1:3" x14ac:dyDescent="0.3">
      <c r="A2500" s="7"/>
      <c r="B2500" s="7"/>
      <c r="C2500" s="7"/>
    </row>
    <row r="2501" spans="1:3" x14ac:dyDescent="0.3">
      <c r="A2501" s="10"/>
      <c r="B2501" s="10"/>
      <c r="C2501" s="10"/>
    </row>
    <row r="2502" spans="1:3" x14ac:dyDescent="0.3">
      <c r="A2502" s="7"/>
      <c r="B2502" s="7"/>
      <c r="C2502" s="7"/>
    </row>
    <row r="2503" spans="1:3" x14ac:dyDescent="0.3">
      <c r="A2503" s="10"/>
      <c r="B2503" s="10"/>
      <c r="C2503" s="10"/>
    </row>
    <row r="2504" spans="1:3" x14ac:dyDescent="0.3">
      <c r="A2504" s="7"/>
      <c r="B2504" s="7"/>
      <c r="C2504" s="7"/>
    </row>
    <row r="2505" spans="1:3" x14ac:dyDescent="0.3">
      <c r="A2505" s="10"/>
      <c r="B2505" s="10"/>
      <c r="C2505" s="10"/>
    </row>
    <row r="2506" spans="1:3" x14ac:dyDescent="0.3">
      <c r="A2506" s="7"/>
      <c r="B2506" s="7"/>
      <c r="C2506" s="7"/>
    </row>
    <row r="2507" spans="1:3" x14ac:dyDescent="0.3">
      <c r="A2507" s="10"/>
      <c r="B2507" s="10"/>
      <c r="C2507" s="10"/>
    </row>
    <row r="2508" spans="1:3" x14ac:dyDescent="0.3">
      <c r="A2508" s="7"/>
      <c r="B2508" s="7"/>
      <c r="C2508" s="7"/>
    </row>
    <row r="2509" spans="1:3" x14ac:dyDescent="0.3">
      <c r="A2509" s="10"/>
      <c r="B2509" s="10"/>
      <c r="C2509" s="10"/>
    </row>
    <row r="2510" spans="1:3" x14ac:dyDescent="0.3">
      <c r="A2510" s="7"/>
      <c r="B2510" s="7"/>
      <c r="C2510" s="7"/>
    </row>
    <row r="2511" spans="1:3" x14ac:dyDescent="0.3">
      <c r="A2511" s="10"/>
      <c r="B2511" s="10"/>
      <c r="C2511" s="10"/>
    </row>
    <row r="2512" spans="1:3" x14ac:dyDescent="0.3">
      <c r="A2512" s="7"/>
      <c r="B2512" s="7"/>
      <c r="C2512" s="7"/>
    </row>
    <row r="2513" spans="1:3" x14ac:dyDescent="0.3">
      <c r="A2513" s="7"/>
      <c r="B2513" s="7"/>
      <c r="C2513" s="7"/>
    </row>
    <row r="2514" spans="1:3" x14ac:dyDescent="0.3">
      <c r="A2514" s="10"/>
      <c r="B2514" s="10"/>
      <c r="C2514" s="10"/>
    </row>
    <row r="2515" spans="1:3" x14ac:dyDescent="0.3">
      <c r="A2515" s="7"/>
      <c r="B2515" s="7"/>
      <c r="C2515" s="7"/>
    </row>
    <row r="2516" spans="1:3" x14ac:dyDescent="0.3">
      <c r="A2516" s="10"/>
      <c r="B2516" s="10"/>
      <c r="C2516" s="10"/>
    </row>
    <row r="2517" spans="1:3" x14ac:dyDescent="0.3">
      <c r="A2517" s="7"/>
      <c r="B2517" s="7"/>
      <c r="C2517" s="7"/>
    </row>
    <row r="2518" spans="1:3" x14ac:dyDescent="0.3">
      <c r="A2518" s="10"/>
      <c r="B2518" s="10"/>
      <c r="C2518" s="10"/>
    </row>
    <row r="2519" spans="1:3" x14ac:dyDescent="0.3">
      <c r="A2519" s="7"/>
      <c r="B2519" s="7"/>
      <c r="C2519" s="7"/>
    </row>
    <row r="2520" spans="1:3" x14ac:dyDescent="0.3">
      <c r="A2520" s="10"/>
      <c r="B2520" s="10"/>
      <c r="C2520" s="10"/>
    </row>
    <row r="2521" spans="1:3" x14ac:dyDescent="0.3">
      <c r="A2521" s="7"/>
      <c r="B2521" s="7"/>
      <c r="C2521" s="7"/>
    </row>
    <row r="2522" spans="1:3" x14ac:dyDescent="0.3">
      <c r="A2522" s="10"/>
      <c r="B2522" s="10"/>
      <c r="C2522" s="10"/>
    </row>
    <row r="2523" spans="1:3" x14ac:dyDescent="0.3">
      <c r="A2523" s="7"/>
      <c r="B2523" s="7"/>
      <c r="C2523" s="7"/>
    </row>
    <row r="2524" spans="1:3" x14ac:dyDescent="0.3">
      <c r="A2524" s="10"/>
      <c r="B2524" s="10"/>
      <c r="C2524" s="10"/>
    </row>
    <row r="2525" spans="1:3" x14ac:dyDescent="0.3">
      <c r="A2525" s="7"/>
      <c r="B2525" s="7"/>
      <c r="C2525" s="7"/>
    </row>
    <row r="2526" spans="1:3" x14ac:dyDescent="0.3">
      <c r="A2526" s="10"/>
      <c r="B2526" s="10"/>
      <c r="C2526" s="10"/>
    </row>
    <row r="2527" spans="1:3" x14ac:dyDescent="0.3">
      <c r="A2527" s="7"/>
      <c r="B2527" s="7"/>
      <c r="C2527" s="7"/>
    </row>
    <row r="2528" spans="1:3" x14ac:dyDescent="0.3">
      <c r="A2528" s="10"/>
      <c r="B2528" s="10"/>
      <c r="C2528" s="10"/>
    </row>
    <row r="2529" spans="1:3" x14ac:dyDescent="0.3">
      <c r="A2529" s="7"/>
      <c r="B2529" s="7"/>
      <c r="C2529" s="7"/>
    </row>
    <row r="2530" spans="1:3" x14ac:dyDescent="0.3">
      <c r="A2530" s="10"/>
      <c r="B2530" s="10"/>
      <c r="C2530" s="10"/>
    </row>
    <row r="2531" spans="1:3" x14ac:dyDescent="0.3">
      <c r="A2531" s="7"/>
      <c r="B2531" s="7"/>
      <c r="C2531" s="7"/>
    </row>
    <row r="2532" spans="1:3" x14ac:dyDescent="0.3">
      <c r="A2532" s="10"/>
      <c r="B2532" s="10"/>
      <c r="C2532" s="10"/>
    </row>
    <row r="2533" spans="1:3" x14ac:dyDescent="0.3">
      <c r="A2533" s="7"/>
      <c r="B2533" s="7"/>
      <c r="C2533" s="7"/>
    </row>
    <row r="2534" spans="1:3" x14ac:dyDescent="0.3">
      <c r="A2534" s="10"/>
      <c r="B2534" s="10"/>
      <c r="C2534" s="10"/>
    </row>
    <row r="2535" spans="1:3" x14ac:dyDescent="0.3">
      <c r="A2535" s="7"/>
      <c r="B2535" s="7"/>
      <c r="C2535" s="7"/>
    </row>
    <row r="2536" spans="1:3" x14ac:dyDescent="0.3">
      <c r="A2536" s="10"/>
      <c r="B2536" s="10"/>
      <c r="C2536" s="10"/>
    </row>
    <row r="2537" spans="1:3" x14ac:dyDescent="0.3">
      <c r="A2537" s="7"/>
      <c r="B2537" s="7"/>
      <c r="C2537" s="7"/>
    </row>
    <row r="2538" spans="1:3" x14ac:dyDescent="0.3">
      <c r="A2538" s="10"/>
      <c r="B2538" s="10"/>
      <c r="C2538" s="10"/>
    </row>
    <row r="2539" spans="1:3" x14ac:dyDescent="0.3">
      <c r="A2539" s="7"/>
      <c r="B2539" s="7"/>
      <c r="C2539" s="7"/>
    </row>
    <row r="2540" spans="1:3" x14ac:dyDescent="0.3">
      <c r="A2540" s="7"/>
      <c r="B2540" s="7"/>
      <c r="C2540" s="7"/>
    </row>
    <row r="2541" spans="1:3" x14ac:dyDescent="0.3">
      <c r="A2541" s="10"/>
      <c r="B2541" s="10"/>
      <c r="C2541" s="10"/>
    </row>
    <row r="2542" spans="1:3" x14ac:dyDescent="0.3">
      <c r="A2542" s="7"/>
      <c r="B2542" s="7"/>
      <c r="C2542" s="7"/>
    </row>
    <row r="2543" spans="1:3" x14ac:dyDescent="0.3">
      <c r="A2543" s="10"/>
      <c r="B2543" s="10"/>
      <c r="C2543" s="10"/>
    </row>
    <row r="2544" spans="1:3" x14ac:dyDescent="0.3">
      <c r="A2544" s="7"/>
      <c r="B2544" s="7"/>
      <c r="C2544" s="7"/>
    </row>
    <row r="2545" spans="1:3" x14ac:dyDescent="0.3">
      <c r="A2545" s="10"/>
      <c r="B2545" s="10"/>
      <c r="C2545" s="10"/>
    </row>
    <row r="2546" spans="1:3" x14ac:dyDescent="0.3">
      <c r="A2546" s="7"/>
      <c r="B2546" s="7"/>
      <c r="C2546" s="7"/>
    </row>
    <row r="2547" spans="1:3" x14ac:dyDescent="0.3">
      <c r="A2547" s="10"/>
      <c r="B2547" s="10"/>
      <c r="C2547" s="10"/>
    </row>
    <row r="2548" spans="1:3" x14ac:dyDescent="0.3">
      <c r="A2548" s="7"/>
      <c r="B2548" s="7"/>
      <c r="C2548" s="7"/>
    </row>
    <row r="2549" spans="1:3" x14ac:dyDescent="0.3">
      <c r="A2549" s="10"/>
      <c r="B2549" s="10"/>
      <c r="C2549" s="10"/>
    </row>
    <row r="2550" spans="1:3" x14ac:dyDescent="0.3">
      <c r="A2550" s="7"/>
      <c r="B2550" s="7"/>
      <c r="C2550" s="7"/>
    </row>
    <row r="2551" spans="1:3" x14ac:dyDescent="0.3">
      <c r="A2551" s="10"/>
      <c r="B2551" s="10"/>
      <c r="C2551" s="10"/>
    </row>
    <row r="2552" spans="1:3" x14ac:dyDescent="0.3">
      <c r="A2552" s="10"/>
      <c r="B2552" s="10"/>
      <c r="C2552" s="10"/>
    </row>
    <row r="2553" spans="1:3" x14ac:dyDescent="0.3">
      <c r="A2553" s="7"/>
      <c r="B2553" s="7"/>
      <c r="C2553" s="7"/>
    </row>
    <row r="2554" spans="1:3" x14ac:dyDescent="0.3">
      <c r="A2554" s="10"/>
      <c r="B2554" s="10"/>
      <c r="C2554" s="10"/>
    </row>
    <row r="2555" spans="1:3" x14ac:dyDescent="0.3">
      <c r="A2555" s="7"/>
      <c r="B2555" s="7"/>
      <c r="C2555" s="7"/>
    </row>
    <row r="2556" spans="1:3" x14ac:dyDescent="0.3">
      <c r="A2556" s="10"/>
      <c r="B2556" s="10"/>
      <c r="C2556" s="10"/>
    </row>
    <row r="2557" spans="1:3" x14ac:dyDescent="0.3">
      <c r="A2557" s="7"/>
      <c r="B2557" s="7"/>
      <c r="C2557" s="7"/>
    </row>
    <row r="2558" spans="1:3" x14ac:dyDescent="0.3">
      <c r="A2558" s="10"/>
      <c r="B2558" s="10"/>
      <c r="C2558" s="10"/>
    </row>
    <row r="2559" spans="1:3" x14ac:dyDescent="0.3">
      <c r="A2559" s="7"/>
      <c r="B2559" s="7"/>
      <c r="C2559" s="7"/>
    </row>
    <row r="2560" spans="1:3" x14ac:dyDescent="0.3">
      <c r="A2560" s="10"/>
      <c r="B2560" s="10"/>
      <c r="C2560" s="10"/>
    </row>
    <row r="2561" spans="1:3" x14ac:dyDescent="0.3">
      <c r="A2561" s="7"/>
      <c r="B2561" s="7"/>
      <c r="C2561" s="7"/>
    </row>
    <row r="2562" spans="1:3" x14ac:dyDescent="0.3">
      <c r="A2562" s="10"/>
      <c r="B2562" s="10"/>
      <c r="C2562" s="10"/>
    </row>
    <row r="2563" spans="1:3" x14ac:dyDescent="0.3">
      <c r="A2563" s="7"/>
      <c r="B2563" s="7"/>
      <c r="C2563" s="7"/>
    </row>
    <row r="2564" spans="1:3" x14ac:dyDescent="0.3">
      <c r="A2564" s="10"/>
      <c r="B2564" s="10"/>
      <c r="C2564" s="10"/>
    </row>
    <row r="2565" spans="1:3" x14ac:dyDescent="0.3">
      <c r="A2565" s="7"/>
      <c r="B2565" s="7"/>
      <c r="C2565" s="7"/>
    </row>
    <row r="2566" spans="1:3" x14ac:dyDescent="0.3">
      <c r="A2566" s="10"/>
      <c r="B2566" s="10"/>
      <c r="C2566" s="10"/>
    </row>
    <row r="2567" spans="1:3" x14ac:dyDescent="0.3">
      <c r="A2567" s="7"/>
      <c r="B2567" s="7"/>
      <c r="C2567" s="7"/>
    </row>
    <row r="2568" spans="1:3" x14ac:dyDescent="0.3">
      <c r="A2568" s="10"/>
      <c r="B2568" s="10"/>
      <c r="C2568" s="10"/>
    </row>
    <row r="2569" spans="1:3" x14ac:dyDescent="0.3">
      <c r="A2569" s="7"/>
      <c r="B2569" s="7"/>
      <c r="C2569" s="7"/>
    </row>
    <row r="2570" spans="1:3" x14ac:dyDescent="0.3">
      <c r="A2570" s="10"/>
      <c r="B2570" s="10"/>
      <c r="C2570" s="10"/>
    </row>
    <row r="2571" spans="1:3" x14ac:dyDescent="0.3">
      <c r="A2571" s="7"/>
      <c r="B2571" s="7"/>
      <c r="C2571" s="7"/>
    </row>
    <row r="2572" spans="1:3" x14ac:dyDescent="0.3">
      <c r="A2572" s="10"/>
      <c r="B2572" s="10"/>
      <c r="C2572" s="10"/>
    </row>
    <row r="2573" spans="1:3" x14ac:dyDescent="0.3">
      <c r="A2573" s="7"/>
      <c r="B2573" s="7"/>
      <c r="C2573" s="7"/>
    </row>
    <row r="2574" spans="1:3" x14ac:dyDescent="0.3">
      <c r="A2574" s="10"/>
      <c r="B2574" s="10"/>
      <c r="C2574" s="10"/>
    </row>
    <row r="2575" spans="1:3" x14ac:dyDescent="0.3">
      <c r="A2575" s="7"/>
      <c r="B2575" s="7"/>
      <c r="C2575" s="7"/>
    </row>
    <row r="2576" spans="1:3" x14ac:dyDescent="0.3">
      <c r="A2576" s="10"/>
      <c r="B2576" s="10"/>
      <c r="C2576" s="10"/>
    </row>
    <row r="2577" spans="1:3" x14ac:dyDescent="0.3">
      <c r="A2577" s="7"/>
      <c r="B2577" s="7"/>
      <c r="C2577" s="7"/>
    </row>
    <row r="2578" spans="1:3" x14ac:dyDescent="0.3">
      <c r="A2578" s="10"/>
      <c r="B2578" s="10"/>
      <c r="C2578" s="10"/>
    </row>
    <row r="2579" spans="1:3" x14ac:dyDescent="0.3">
      <c r="A2579" s="7"/>
      <c r="B2579" s="7"/>
      <c r="C2579" s="7"/>
    </row>
    <row r="2580" spans="1:3" x14ac:dyDescent="0.3">
      <c r="A2580" s="10"/>
      <c r="B2580" s="10"/>
      <c r="C2580" s="10"/>
    </row>
    <row r="2581" spans="1:3" x14ac:dyDescent="0.3">
      <c r="A2581" s="7"/>
      <c r="B2581" s="7"/>
      <c r="C2581" s="7"/>
    </row>
    <row r="2582" spans="1:3" x14ac:dyDescent="0.3">
      <c r="A2582" s="10"/>
      <c r="B2582" s="10"/>
      <c r="C2582" s="10"/>
    </row>
    <row r="2583" spans="1:3" x14ac:dyDescent="0.3">
      <c r="A2583" s="7"/>
      <c r="B2583" s="7"/>
      <c r="C2583" s="7"/>
    </row>
    <row r="2584" spans="1:3" x14ac:dyDescent="0.3">
      <c r="A2584" s="10"/>
      <c r="B2584" s="10"/>
      <c r="C2584" s="10"/>
    </row>
    <row r="2585" spans="1:3" x14ac:dyDescent="0.3">
      <c r="A2585" s="7"/>
      <c r="B2585" s="7"/>
      <c r="C2585" s="7"/>
    </row>
    <row r="2586" spans="1:3" x14ac:dyDescent="0.3">
      <c r="A2586" s="10"/>
      <c r="B2586" s="10"/>
      <c r="C2586" s="10"/>
    </row>
    <row r="2587" spans="1:3" x14ac:dyDescent="0.3">
      <c r="A2587" s="7"/>
      <c r="B2587" s="7"/>
      <c r="C2587" s="7"/>
    </row>
    <row r="2588" spans="1:3" x14ac:dyDescent="0.3">
      <c r="A2588" s="10"/>
      <c r="B2588" s="10"/>
      <c r="C2588" s="10"/>
    </row>
    <row r="2589" spans="1:3" x14ac:dyDescent="0.3">
      <c r="A2589" s="7"/>
      <c r="B2589" s="7"/>
      <c r="C2589" s="7"/>
    </row>
    <row r="2590" spans="1:3" x14ac:dyDescent="0.3">
      <c r="A2590" s="10"/>
      <c r="B2590" s="10"/>
      <c r="C2590" s="10"/>
    </row>
    <row r="2591" spans="1:3" x14ac:dyDescent="0.3">
      <c r="A2591" s="7"/>
      <c r="B2591" s="7"/>
      <c r="C2591" s="7"/>
    </row>
    <row r="2592" spans="1:3" x14ac:dyDescent="0.3">
      <c r="A2592" s="10"/>
      <c r="B2592" s="10"/>
      <c r="C2592" s="10"/>
    </row>
    <row r="2593" spans="1:3" x14ac:dyDescent="0.3">
      <c r="A2593" s="7"/>
      <c r="B2593" s="7"/>
      <c r="C2593" s="7"/>
    </row>
    <row r="2594" spans="1:3" x14ac:dyDescent="0.3">
      <c r="A2594" s="7"/>
      <c r="B2594" s="7"/>
      <c r="C2594" s="7"/>
    </row>
    <row r="2595" spans="1:3" x14ac:dyDescent="0.3">
      <c r="A2595" s="10"/>
      <c r="B2595" s="10"/>
      <c r="C2595" s="10"/>
    </row>
    <row r="2596" spans="1:3" x14ac:dyDescent="0.3">
      <c r="A2596" s="7"/>
      <c r="B2596" s="7"/>
      <c r="C2596" s="7"/>
    </row>
    <row r="2597" spans="1:3" x14ac:dyDescent="0.3">
      <c r="A2597" s="10"/>
      <c r="B2597" s="10"/>
      <c r="C2597" s="10"/>
    </row>
    <row r="2598" spans="1:3" x14ac:dyDescent="0.3">
      <c r="A2598" s="7"/>
      <c r="B2598" s="7"/>
      <c r="C2598" s="7"/>
    </row>
    <row r="2599" spans="1:3" x14ac:dyDescent="0.3">
      <c r="A2599" s="10"/>
      <c r="B2599" s="10"/>
      <c r="C2599" s="10"/>
    </row>
    <row r="2600" spans="1:3" x14ac:dyDescent="0.3">
      <c r="A2600" s="7"/>
      <c r="B2600" s="7"/>
      <c r="C2600" s="7"/>
    </row>
    <row r="2601" spans="1:3" x14ac:dyDescent="0.3">
      <c r="A2601" s="10"/>
      <c r="B2601" s="10"/>
      <c r="C2601" s="10"/>
    </row>
    <row r="2602" spans="1:3" x14ac:dyDescent="0.3">
      <c r="A2602" s="7"/>
      <c r="B2602" s="7"/>
      <c r="C2602" s="7"/>
    </row>
    <row r="2603" spans="1:3" x14ac:dyDescent="0.3">
      <c r="A2603" s="10"/>
      <c r="B2603" s="10"/>
      <c r="C2603" s="10"/>
    </row>
    <row r="2604" spans="1:3" x14ac:dyDescent="0.3">
      <c r="A2604" s="7"/>
      <c r="B2604" s="7"/>
      <c r="C2604" s="7"/>
    </row>
    <row r="2605" spans="1:3" x14ac:dyDescent="0.3">
      <c r="A2605" s="10"/>
      <c r="B2605" s="10"/>
      <c r="C2605" s="10"/>
    </row>
    <row r="2606" spans="1:3" x14ac:dyDescent="0.3">
      <c r="A2606" s="7"/>
      <c r="B2606" s="7"/>
      <c r="C2606" s="7"/>
    </row>
    <row r="2607" spans="1:3" x14ac:dyDescent="0.3">
      <c r="A2607" s="10"/>
      <c r="B2607" s="10"/>
      <c r="C2607" s="10"/>
    </row>
    <row r="2608" spans="1:3" x14ac:dyDescent="0.3">
      <c r="A2608" s="7"/>
      <c r="B2608" s="7"/>
      <c r="C2608" s="7"/>
    </row>
    <row r="2609" spans="1:3" x14ac:dyDescent="0.3">
      <c r="A2609" s="10"/>
      <c r="B2609" s="10"/>
      <c r="C2609" s="10"/>
    </row>
    <row r="2610" spans="1:3" x14ac:dyDescent="0.3">
      <c r="A2610" s="7"/>
      <c r="B2610" s="7"/>
      <c r="C2610" s="7"/>
    </row>
    <row r="2611" spans="1:3" x14ac:dyDescent="0.3">
      <c r="A2611" s="10"/>
      <c r="B2611" s="10"/>
      <c r="C2611" s="10"/>
    </row>
    <row r="2612" spans="1:3" x14ac:dyDescent="0.3">
      <c r="A2612" s="7"/>
      <c r="B2612" s="7"/>
      <c r="C2612" s="7"/>
    </row>
    <row r="2613" spans="1:3" x14ac:dyDescent="0.3">
      <c r="A2613" s="10"/>
      <c r="B2613" s="10"/>
      <c r="C2613" s="10"/>
    </row>
    <row r="2614" spans="1:3" x14ac:dyDescent="0.3">
      <c r="A2614" s="7"/>
      <c r="B2614" s="7"/>
      <c r="C2614" s="7"/>
    </row>
    <row r="2615" spans="1:3" x14ac:dyDescent="0.3">
      <c r="A2615" s="10"/>
      <c r="B2615" s="10"/>
      <c r="C2615" s="10"/>
    </row>
    <row r="2616" spans="1:3" x14ac:dyDescent="0.3">
      <c r="A2616" s="7"/>
      <c r="B2616" s="7"/>
      <c r="C2616" s="7"/>
    </row>
    <row r="2617" spans="1:3" x14ac:dyDescent="0.3">
      <c r="A2617" s="7"/>
      <c r="B2617" s="7"/>
      <c r="C2617" s="7"/>
    </row>
    <row r="2618" spans="1:3" x14ac:dyDescent="0.3">
      <c r="A2618" s="10"/>
      <c r="B2618" s="10"/>
      <c r="C2618" s="10"/>
    </row>
    <row r="2619" spans="1:3" x14ac:dyDescent="0.3">
      <c r="A2619" s="7"/>
      <c r="B2619" s="7"/>
      <c r="C2619" s="7"/>
    </row>
    <row r="2620" spans="1:3" x14ac:dyDescent="0.3">
      <c r="A2620" s="10"/>
      <c r="B2620" s="10"/>
      <c r="C2620" s="10"/>
    </row>
    <row r="2621" spans="1:3" x14ac:dyDescent="0.3">
      <c r="A2621" s="7"/>
      <c r="B2621" s="7"/>
      <c r="C2621" s="7"/>
    </row>
    <row r="2622" spans="1:3" x14ac:dyDescent="0.3">
      <c r="A2622" s="10"/>
      <c r="B2622" s="10"/>
      <c r="C2622" s="10"/>
    </row>
    <row r="2623" spans="1:3" x14ac:dyDescent="0.3">
      <c r="A2623" s="7"/>
      <c r="B2623" s="7"/>
      <c r="C2623" s="7"/>
    </row>
    <row r="2624" spans="1:3" x14ac:dyDescent="0.3">
      <c r="A2624" s="10"/>
      <c r="B2624" s="10"/>
      <c r="C2624" s="10"/>
    </row>
    <row r="2625" spans="1:3" x14ac:dyDescent="0.3">
      <c r="A2625" s="7"/>
      <c r="B2625" s="7"/>
      <c r="C2625" s="7"/>
    </row>
    <row r="2626" spans="1:3" x14ac:dyDescent="0.3">
      <c r="A2626" s="10"/>
      <c r="B2626" s="10"/>
      <c r="C2626" s="10"/>
    </row>
    <row r="2627" spans="1:3" x14ac:dyDescent="0.3">
      <c r="A2627" s="7"/>
      <c r="B2627" s="7"/>
      <c r="C2627" s="7"/>
    </row>
    <row r="2628" spans="1:3" x14ac:dyDescent="0.3">
      <c r="A2628" s="10"/>
      <c r="B2628" s="10"/>
      <c r="C2628" s="10"/>
    </row>
    <row r="2629" spans="1:3" x14ac:dyDescent="0.3">
      <c r="A2629" s="7"/>
      <c r="B2629" s="7"/>
      <c r="C2629" s="7"/>
    </row>
    <row r="2630" spans="1:3" x14ac:dyDescent="0.3">
      <c r="A2630" s="10"/>
      <c r="B2630" s="10"/>
      <c r="C2630" s="10"/>
    </row>
    <row r="2631" spans="1:3" x14ac:dyDescent="0.3">
      <c r="A2631" s="7"/>
      <c r="B2631" s="7"/>
      <c r="C2631" s="7"/>
    </row>
    <row r="2632" spans="1:3" x14ac:dyDescent="0.3">
      <c r="A2632" s="10"/>
      <c r="B2632" s="10"/>
      <c r="C2632" s="10"/>
    </row>
    <row r="2633" spans="1:3" x14ac:dyDescent="0.3">
      <c r="A2633" s="7"/>
      <c r="B2633" s="7"/>
      <c r="C2633" s="7"/>
    </row>
    <row r="2634" spans="1:3" x14ac:dyDescent="0.3">
      <c r="A2634" s="10"/>
      <c r="B2634" s="10"/>
      <c r="C2634" s="10"/>
    </row>
    <row r="2635" spans="1:3" x14ac:dyDescent="0.3">
      <c r="A2635" s="7"/>
      <c r="B2635" s="7"/>
      <c r="C2635" s="7"/>
    </row>
    <row r="2636" spans="1:3" x14ac:dyDescent="0.3">
      <c r="A2636" s="10"/>
      <c r="B2636" s="10"/>
      <c r="C2636" s="10"/>
    </row>
    <row r="2637" spans="1:3" x14ac:dyDescent="0.3">
      <c r="A2637" s="7"/>
      <c r="B2637" s="7"/>
      <c r="C2637" s="7"/>
    </row>
    <row r="2638" spans="1:3" x14ac:dyDescent="0.3">
      <c r="A2638" s="10"/>
      <c r="B2638" s="10"/>
      <c r="C2638" s="10"/>
    </row>
    <row r="2639" spans="1:3" x14ac:dyDescent="0.3">
      <c r="A2639" s="7"/>
      <c r="B2639" s="7"/>
      <c r="C2639" s="7"/>
    </row>
    <row r="2640" spans="1:3" x14ac:dyDescent="0.3">
      <c r="A2640" s="10"/>
      <c r="B2640" s="10"/>
      <c r="C2640" s="10"/>
    </row>
    <row r="2641" spans="1:3" x14ac:dyDescent="0.3">
      <c r="A2641" s="7"/>
      <c r="B2641" s="7"/>
      <c r="C2641" s="7"/>
    </row>
    <row r="2642" spans="1:3" x14ac:dyDescent="0.3">
      <c r="A2642" s="7"/>
      <c r="B2642" s="7"/>
      <c r="C2642" s="7"/>
    </row>
    <row r="2643" spans="1:3" x14ac:dyDescent="0.3">
      <c r="A2643" s="10"/>
      <c r="B2643" s="10"/>
      <c r="C2643" s="10"/>
    </row>
    <row r="2644" spans="1:3" x14ac:dyDescent="0.3">
      <c r="A2644" s="7"/>
      <c r="B2644" s="7"/>
      <c r="C2644" s="7"/>
    </row>
    <row r="2645" spans="1:3" x14ac:dyDescent="0.3">
      <c r="A2645" s="10"/>
      <c r="B2645" s="10"/>
      <c r="C2645" s="10"/>
    </row>
    <row r="2646" spans="1:3" x14ac:dyDescent="0.3">
      <c r="A2646" s="7"/>
      <c r="B2646" s="7"/>
      <c r="C2646" s="7"/>
    </row>
    <row r="2647" spans="1:3" x14ac:dyDescent="0.3">
      <c r="A2647" s="10"/>
      <c r="B2647" s="10"/>
      <c r="C2647" s="10"/>
    </row>
    <row r="2648" spans="1:3" x14ac:dyDescent="0.3">
      <c r="A2648" s="7"/>
      <c r="B2648" s="7"/>
      <c r="C2648" s="7"/>
    </row>
    <row r="2649" spans="1:3" x14ac:dyDescent="0.3">
      <c r="A2649" s="10"/>
      <c r="B2649" s="10"/>
      <c r="C2649" s="10"/>
    </row>
    <row r="2650" spans="1:3" x14ac:dyDescent="0.3">
      <c r="A2650" s="7"/>
      <c r="B2650" s="7"/>
      <c r="C2650" s="7"/>
    </row>
    <row r="2651" spans="1:3" x14ac:dyDescent="0.3">
      <c r="A2651" s="10"/>
      <c r="B2651" s="10"/>
      <c r="C2651" s="10"/>
    </row>
    <row r="2652" spans="1:3" x14ac:dyDescent="0.3">
      <c r="A2652" s="7"/>
      <c r="B2652" s="7"/>
      <c r="C2652" s="7"/>
    </row>
    <row r="2653" spans="1:3" x14ac:dyDescent="0.3">
      <c r="A2653" s="10"/>
      <c r="B2653" s="10"/>
      <c r="C2653" s="10"/>
    </row>
    <row r="2654" spans="1:3" x14ac:dyDescent="0.3">
      <c r="A2654" s="7"/>
      <c r="B2654" s="7"/>
      <c r="C2654" s="7"/>
    </row>
    <row r="2655" spans="1:3" x14ac:dyDescent="0.3">
      <c r="A2655" s="10"/>
      <c r="B2655" s="10"/>
      <c r="C2655" s="10"/>
    </row>
    <row r="2656" spans="1:3" x14ac:dyDescent="0.3">
      <c r="A2656" s="7"/>
      <c r="B2656" s="7"/>
      <c r="C2656" s="7"/>
    </row>
    <row r="2657" spans="1:3" x14ac:dyDescent="0.3">
      <c r="A2657" s="10"/>
      <c r="B2657" s="10"/>
      <c r="C2657" s="10"/>
    </row>
    <row r="2658" spans="1:3" x14ac:dyDescent="0.3">
      <c r="A2658" s="7"/>
      <c r="B2658" s="7"/>
      <c r="C2658" s="7"/>
    </row>
    <row r="2659" spans="1:3" x14ac:dyDescent="0.3">
      <c r="A2659" s="10"/>
      <c r="B2659" s="10"/>
      <c r="C2659" s="10"/>
    </row>
    <row r="2660" spans="1:3" x14ac:dyDescent="0.3">
      <c r="A2660" s="7"/>
      <c r="B2660" s="7"/>
      <c r="C2660" s="7"/>
    </row>
    <row r="2661" spans="1:3" x14ac:dyDescent="0.3">
      <c r="A2661" s="10"/>
      <c r="B2661" s="10"/>
      <c r="C2661" s="10"/>
    </row>
    <row r="2662" spans="1:3" x14ac:dyDescent="0.3">
      <c r="A2662" s="7"/>
      <c r="B2662" s="7"/>
      <c r="C2662" s="7"/>
    </row>
    <row r="2663" spans="1:3" x14ac:dyDescent="0.3">
      <c r="A2663" s="10"/>
      <c r="B2663" s="10"/>
      <c r="C2663" s="10"/>
    </row>
    <row r="2664" spans="1:3" x14ac:dyDescent="0.3">
      <c r="A2664" s="10"/>
      <c r="B2664" s="10"/>
      <c r="C2664" s="10"/>
    </row>
    <row r="2665" spans="1:3" x14ac:dyDescent="0.3">
      <c r="A2665" s="7"/>
      <c r="B2665" s="7"/>
      <c r="C2665" s="7"/>
    </row>
    <row r="2666" spans="1:3" x14ac:dyDescent="0.3">
      <c r="A2666" s="10"/>
      <c r="B2666" s="10"/>
      <c r="C2666" s="10"/>
    </row>
    <row r="2667" spans="1:3" x14ac:dyDescent="0.3">
      <c r="A2667" s="7"/>
      <c r="B2667" s="7"/>
      <c r="C2667" s="7"/>
    </row>
    <row r="2668" spans="1:3" x14ac:dyDescent="0.3">
      <c r="A2668" s="10"/>
      <c r="B2668" s="10"/>
      <c r="C2668" s="10"/>
    </row>
    <row r="2669" spans="1:3" x14ac:dyDescent="0.3">
      <c r="A2669" s="7"/>
      <c r="B2669" s="7"/>
      <c r="C2669" s="7"/>
    </row>
    <row r="2670" spans="1:3" x14ac:dyDescent="0.3">
      <c r="A2670" s="10"/>
      <c r="B2670" s="10"/>
      <c r="C2670" s="10"/>
    </row>
    <row r="2671" spans="1:3" x14ac:dyDescent="0.3">
      <c r="A2671" s="7"/>
      <c r="B2671" s="7"/>
      <c r="C2671" s="7"/>
    </row>
    <row r="2672" spans="1:3" x14ac:dyDescent="0.3">
      <c r="A2672" s="10"/>
      <c r="B2672" s="10"/>
      <c r="C2672" s="10"/>
    </row>
    <row r="2673" spans="1:3" x14ac:dyDescent="0.3">
      <c r="A2673" s="7"/>
      <c r="B2673" s="7"/>
      <c r="C2673" s="7"/>
    </row>
    <row r="2674" spans="1:3" x14ac:dyDescent="0.3">
      <c r="A2674" s="10"/>
      <c r="B2674" s="10"/>
      <c r="C2674" s="10"/>
    </row>
    <row r="2675" spans="1:3" x14ac:dyDescent="0.3">
      <c r="A2675" s="7"/>
      <c r="B2675" s="7"/>
      <c r="C2675" s="7"/>
    </row>
    <row r="2676" spans="1:3" x14ac:dyDescent="0.3">
      <c r="A2676" s="10"/>
      <c r="B2676" s="10"/>
      <c r="C2676" s="10"/>
    </row>
    <row r="2677" spans="1:3" x14ac:dyDescent="0.3">
      <c r="A2677" s="7"/>
      <c r="B2677" s="7"/>
      <c r="C2677" s="7"/>
    </row>
    <row r="2678" spans="1:3" x14ac:dyDescent="0.3">
      <c r="A2678" s="7"/>
      <c r="B2678" s="7"/>
      <c r="C2678" s="7"/>
    </row>
    <row r="2679" spans="1:3" x14ac:dyDescent="0.3">
      <c r="A2679" s="10"/>
      <c r="B2679" s="10"/>
      <c r="C2679" s="10"/>
    </row>
    <row r="2680" spans="1:3" x14ac:dyDescent="0.3">
      <c r="A2680" s="7"/>
      <c r="B2680" s="7"/>
      <c r="C2680" s="7"/>
    </row>
    <row r="2681" spans="1:3" x14ac:dyDescent="0.3">
      <c r="A2681" s="10"/>
      <c r="B2681" s="10"/>
      <c r="C2681" s="10"/>
    </row>
    <row r="2682" spans="1:3" x14ac:dyDescent="0.3">
      <c r="A2682" s="7"/>
      <c r="B2682" s="7"/>
      <c r="C2682" s="7"/>
    </row>
    <row r="2683" spans="1:3" x14ac:dyDescent="0.3">
      <c r="A2683" s="10"/>
      <c r="B2683" s="10"/>
      <c r="C2683" s="10"/>
    </row>
    <row r="2684" spans="1:3" x14ac:dyDescent="0.3">
      <c r="A2684" s="7"/>
      <c r="B2684" s="7"/>
      <c r="C2684" s="7"/>
    </row>
    <row r="2685" spans="1:3" x14ac:dyDescent="0.3">
      <c r="A2685" s="10"/>
      <c r="B2685" s="10"/>
      <c r="C2685" s="10"/>
    </row>
    <row r="2686" spans="1:3" x14ac:dyDescent="0.3">
      <c r="A2686" s="7"/>
      <c r="B2686" s="7"/>
      <c r="C2686" s="7"/>
    </row>
    <row r="2687" spans="1:3" x14ac:dyDescent="0.3">
      <c r="A2687" s="10"/>
      <c r="B2687" s="10"/>
      <c r="C2687" s="10"/>
    </row>
    <row r="2688" spans="1:3" x14ac:dyDescent="0.3">
      <c r="A2688" s="7"/>
      <c r="B2688" s="7"/>
      <c r="C2688" s="7"/>
    </row>
    <row r="2689" spans="1:3" x14ac:dyDescent="0.3">
      <c r="A2689" s="10"/>
      <c r="B2689" s="10"/>
      <c r="C2689" s="10"/>
    </row>
    <row r="2690" spans="1:3" x14ac:dyDescent="0.3">
      <c r="A2690" s="7"/>
      <c r="B2690" s="7"/>
      <c r="C2690" s="7"/>
    </row>
    <row r="2691" spans="1:3" x14ac:dyDescent="0.3">
      <c r="A2691" s="10"/>
      <c r="B2691" s="10"/>
      <c r="C2691" s="10"/>
    </row>
    <row r="2692" spans="1:3" x14ac:dyDescent="0.3">
      <c r="A2692" s="7"/>
      <c r="B2692" s="7"/>
      <c r="C2692" s="7"/>
    </row>
    <row r="2693" spans="1:3" x14ac:dyDescent="0.3">
      <c r="A2693" s="10"/>
      <c r="B2693" s="10"/>
      <c r="C2693" s="10"/>
    </row>
    <row r="2694" spans="1:3" x14ac:dyDescent="0.3">
      <c r="A2694" s="7"/>
      <c r="B2694" s="7"/>
      <c r="C2694" s="7"/>
    </row>
    <row r="2695" spans="1:3" x14ac:dyDescent="0.3">
      <c r="A2695" s="10"/>
      <c r="B2695" s="10"/>
      <c r="C2695" s="10"/>
    </row>
    <row r="2696" spans="1:3" x14ac:dyDescent="0.3">
      <c r="A2696" s="7"/>
      <c r="B2696" s="7"/>
      <c r="C2696" s="7"/>
    </row>
    <row r="2697" spans="1:3" x14ac:dyDescent="0.3">
      <c r="A2697" s="10"/>
      <c r="B2697" s="10"/>
      <c r="C2697" s="10"/>
    </row>
    <row r="2698" spans="1:3" x14ac:dyDescent="0.3">
      <c r="A2698" s="7"/>
      <c r="B2698" s="7"/>
      <c r="C2698" s="7"/>
    </row>
    <row r="2699" spans="1:3" x14ac:dyDescent="0.3">
      <c r="A2699" s="10"/>
      <c r="B2699" s="10"/>
      <c r="C2699" s="10"/>
    </row>
    <row r="2700" spans="1:3" x14ac:dyDescent="0.3">
      <c r="A2700" s="7"/>
      <c r="B2700" s="7"/>
      <c r="C2700" s="7"/>
    </row>
    <row r="2701" spans="1:3" x14ac:dyDescent="0.3">
      <c r="A2701" s="10"/>
      <c r="B2701" s="10"/>
      <c r="C2701" s="10"/>
    </row>
    <row r="2702" spans="1:3" x14ac:dyDescent="0.3">
      <c r="A2702" s="7"/>
      <c r="B2702" s="7"/>
      <c r="C2702" s="7"/>
    </row>
    <row r="2703" spans="1:3" x14ac:dyDescent="0.3">
      <c r="A2703" s="10"/>
      <c r="B2703" s="10"/>
      <c r="C2703" s="10"/>
    </row>
    <row r="2704" spans="1:3" x14ac:dyDescent="0.3">
      <c r="A2704" s="7"/>
      <c r="B2704" s="7"/>
      <c r="C2704" s="7"/>
    </row>
    <row r="2705" spans="1:3" x14ac:dyDescent="0.3">
      <c r="A2705" s="10"/>
      <c r="B2705" s="10"/>
      <c r="C2705" s="10"/>
    </row>
    <row r="2706" spans="1:3" x14ac:dyDescent="0.3">
      <c r="A2706" s="7"/>
      <c r="B2706" s="7"/>
      <c r="C2706" s="7"/>
    </row>
    <row r="2707" spans="1:3" x14ac:dyDescent="0.3">
      <c r="A2707" s="10"/>
      <c r="B2707" s="10"/>
      <c r="C2707" s="10"/>
    </row>
    <row r="2708" spans="1:3" x14ac:dyDescent="0.3">
      <c r="A2708" s="7"/>
      <c r="B2708" s="7"/>
      <c r="C2708" s="7"/>
    </row>
    <row r="2709" spans="1:3" x14ac:dyDescent="0.3">
      <c r="A2709" s="10"/>
      <c r="B2709" s="10"/>
      <c r="C2709" s="10"/>
    </row>
    <row r="2710" spans="1:3" x14ac:dyDescent="0.3">
      <c r="A2710" s="7"/>
      <c r="B2710" s="7"/>
      <c r="C2710" s="7"/>
    </row>
    <row r="2711" spans="1:3" x14ac:dyDescent="0.3">
      <c r="A2711" s="10"/>
      <c r="B2711" s="10"/>
      <c r="C2711" s="10"/>
    </row>
    <row r="2712" spans="1:3" x14ac:dyDescent="0.3">
      <c r="A2712" s="7"/>
      <c r="B2712" s="7"/>
      <c r="C2712" s="7"/>
    </row>
    <row r="2713" spans="1:3" x14ac:dyDescent="0.3">
      <c r="A2713" s="10"/>
      <c r="B2713" s="10"/>
      <c r="C2713" s="10"/>
    </row>
    <row r="2714" spans="1:3" x14ac:dyDescent="0.3">
      <c r="A2714" s="7"/>
      <c r="B2714" s="7"/>
      <c r="C2714" s="7"/>
    </row>
    <row r="2715" spans="1:3" x14ac:dyDescent="0.3">
      <c r="A2715" s="10"/>
      <c r="B2715" s="10"/>
      <c r="C2715" s="10"/>
    </row>
    <row r="2716" spans="1:3" x14ac:dyDescent="0.3">
      <c r="A2716" s="7"/>
      <c r="B2716" s="7"/>
      <c r="C2716" s="7"/>
    </row>
    <row r="2717" spans="1:3" x14ac:dyDescent="0.3">
      <c r="A2717" s="10"/>
      <c r="B2717" s="10"/>
      <c r="C2717" s="10"/>
    </row>
    <row r="2718" spans="1:3" x14ac:dyDescent="0.3">
      <c r="A2718" s="7"/>
      <c r="B2718" s="7"/>
      <c r="C2718" s="7"/>
    </row>
    <row r="2719" spans="1:3" x14ac:dyDescent="0.3">
      <c r="A2719" s="10"/>
      <c r="B2719" s="10"/>
      <c r="C2719" s="10"/>
    </row>
    <row r="2720" spans="1:3" x14ac:dyDescent="0.3">
      <c r="A2720" s="7"/>
      <c r="B2720" s="7"/>
      <c r="C2720" s="7"/>
    </row>
    <row r="2721" spans="1:3" x14ac:dyDescent="0.3">
      <c r="A2721" s="10"/>
      <c r="B2721" s="10"/>
      <c r="C2721" s="10"/>
    </row>
    <row r="2722" spans="1:3" x14ac:dyDescent="0.3">
      <c r="A2722" s="7"/>
      <c r="B2722" s="7"/>
      <c r="C2722" s="7"/>
    </row>
    <row r="2723" spans="1:3" x14ac:dyDescent="0.3">
      <c r="A2723" s="10"/>
      <c r="B2723" s="10"/>
      <c r="C2723" s="10"/>
    </row>
    <row r="2724" spans="1:3" x14ac:dyDescent="0.3">
      <c r="A2724" s="7"/>
      <c r="B2724" s="7"/>
      <c r="C2724" s="7"/>
    </row>
    <row r="2725" spans="1:3" x14ac:dyDescent="0.3">
      <c r="A2725" s="10"/>
      <c r="B2725" s="10"/>
      <c r="C2725" s="10"/>
    </row>
    <row r="2726" spans="1:3" x14ac:dyDescent="0.3">
      <c r="A2726" s="7"/>
      <c r="B2726" s="7"/>
      <c r="C2726" s="7"/>
    </row>
    <row r="2727" spans="1:3" x14ac:dyDescent="0.3">
      <c r="A2727" s="10"/>
      <c r="B2727" s="10"/>
      <c r="C2727" s="10"/>
    </row>
    <row r="2728" spans="1:3" x14ac:dyDescent="0.3">
      <c r="A2728" s="7"/>
      <c r="B2728" s="7"/>
      <c r="C2728" s="7"/>
    </row>
    <row r="2729" spans="1:3" x14ac:dyDescent="0.3">
      <c r="A2729" s="10"/>
      <c r="B2729" s="10"/>
      <c r="C2729" s="10"/>
    </row>
    <row r="2730" spans="1:3" x14ac:dyDescent="0.3">
      <c r="A2730" s="7"/>
      <c r="B2730" s="7"/>
      <c r="C2730" s="7"/>
    </row>
    <row r="2731" spans="1:3" x14ac:dyDescent="0.3">
      <c r="A2731" s="10"/>
      <c r="B2731" s="10"/>
      <c r="C2731" s="10"/>
    </row>
    <row r="2732" spans="1:3" x14ac:dyDescent="0.3">
      <c r="A2732" s="7"/>
      <c r="B2732" s="7"/>
      <c r="C2732" s="7"/>
    </row>
    <row r="2733" spans="1:3" x14ac:dyDescent="0.3">
      <c r="A2733" s="10"/>
      <c r="B2733" s="10"/>
      <c r="C2733" s="10"/>
    </row>
    <row r="2734" spans="1:3" x14ac:dyDescent="0.3">
      <c r="A2734" s="7"/>
      <c r="B2734" s="7"/>
      <c r="C2734" s="7"/>
    </row>
    <row r="2735" spans="1:3" x14ac:dyDescent="0.3">
      <c r="A2735" s="10"/>
      <c r="B2735" s="10"/>
      <c r="C2735" s="10"/>
    </row>
    <row r="2736" spans="1:3" x14ac:dyDescent="0.3">
      <c r="A2736" s="7"/>
      <c r="B2736" s="7"/>
      <c r="C2736" s="7"/>
    </row>
    <row r="2737" spans="1:3" x14ac:dyDescent="0.3">
      <c r="A2737" s="10"/>
      <c r="B2737" s="10"/>
      <c r="C2737" s="10"/>
    </row>
    <row r="2738" spans="1:3" x14ac:dyDescent="0.3">
      <c r="A2738" s="7"/>
      <c r="B2738" s="7"/>
      <c r="C2738" s="7"/>
    </row>
    <row r="2739" spans="1:3" x14ac:dyDescent="0.3">
      <c r="A2739" s="10"/>
      <c r="B2739" s="10"/>
      <c r="C2739" s="10"/>
    </row>
    <row r="2740" spans="1:3" x14ac:dyDescent="0.3">
      <c r="A2740" s="7"/>
      <c r="B2740" s="7"/>
      <c r="C2740" s="7"/>
    </row>
    <row r="2741" spans="1:3" x14ac:dyDescent="0.3">
      <c r="A2741" s="10"/>
      <c r="B2741" s="10"/>
      <c r="C2741" s="10"/>
    </row>
    <row r="2742" spans="1:3" x14ac:dyDescent="0.3">
      <c r="A2742" s="7"/>
      <c r="B2742" s="7"/>
      <c r="C2742" s="7"/>
    </row>
    <row r="2743" spans="1:3" x14ac:dyDescent="0.3">
      <c r="A2743" s="10"/>
      <c r="B2743" s="10"/>
      <c r="C2743" s="10"/>
    </row>
    <row r="2744" spans="1:3" x14ac:dyDescent="0.3">
      <c r="A2744" s="7"/>
      <c r="B2744" s="7"/>
      <c r="C2744" s="7"/>
    </row>
    <row r="2745" spans="1:3" x14ac:dyDescent="0.3">
      <c r="A2745" s="10"/>
      <c r="B2745" s="10"/>
      <c r="C2745" s="10"/>
    </row>
    <row r="2746" spans="1:3" x14ac:dyDescent="0.3">
      <c r="A2746" s="7"/>
      <c r="B2746" s="7"/>
      <c r="C2746" s="7"/>
    </row>
    <row r="2747" spans="1:3" x14ac:dyDescent="0.3">
      <c r="A2747" s="10"/>
      <c r="B2747" s="10"/>
      <c r="C2747" s="10"/>
    </row>
    <row r="2748" spans="1:3" x14ac:dyDescent="0.3">
      <c r="A2748" s="7"/>
      <c r="B2748" s="7"/>
      <c r="C2748" s="7"/>
    </row>
    <row r="2749" spans="1:3" x14ac:dyDescent="0.3">
      <c r="A2749" s="10"/>
      <c r="B2749" s="10"/>
      <c r="C2749" s="10"/>
    </row>
    <row r="2750" spans="1:3" x14ac:dyDescent="0.3">
      <c r="A2750" s="7"/>
      <c r="B2750" s="7"/>
      <c r="C2750" s="7"/>
    </row>
    <row r="2751" spans="1:3" x14ac:dyDescent="0.3">
      <c r="A2751" s="10"/>
      <c r="B2751" s="10"/>
      <c r="C2751" s="10"/>
    </row>
    <row r="2752" spans="1:3" x14ac:dyDescent="0.3">
      <c r="A2752" s="7"/>
      <c r="B2752" s="7"/>
      <c r="C2752" s="7"/>
    </row>
    <row r="2753" spans="1:3" x14ac:dyDescent="0.3">
      <c r="A2753" s="10"/>
      <c r="B2753" s="10"/>
      <c r="C2753" s="10"/>
    </row>
    <row r="2754" spans="1:3" x14ac:dyDescent="0.3">
      <c r="A2754" s="7"/>
      <c r="B2754" s="7"/>
      <c r="C2754" s="7"/>
    </row>
    <row r="2755" spans="1:3" x14ac:dyDescent="0.3">
      <c r="A2755" s="10"/>
      <c r="B2755" s="10"/>
      <c r="C2755" s="10"/>
    </row>
    <row r="2756" spans="1:3" x14ac:dyDescent="0.3">
      <c r="A2756" s="7"/>
      <c r="B2756" s="7"/>
      <c r="C2756" s="7"/>
    </row>
    <row r="2757" spans="1:3" x14ac:dyDescent="0.3">
      <c r="A2757" s="10"/>
      <c r="B2757" s="10"/>
      <c r="C2757" s="10"/>
    </row>
    <row r="2758" spans="1:3" x14ac:dyDescent="0.3">
      <c r="A2758" s="10"/>
      <c r="B2758" s="10"/>
      <c r="C2758" s="10"/>
    </row>
    <row r="2759" spans="1:3" x14ac:dyDescent="0.3">
      <c r="A2759" s="10"/>
      <c r="B2759" s="10"/>
      <c r="C2759" s="10"/>
    </row>
    <row r="2760" spans="1:3" x14ac:dyDescent="0.3">
      <c r="A2760" s="7"/>
      <c r="B2760" s="7"/>
      <c r="C2760" s="7"/>
    </row>
    <row r="2761" spans="1:3" x14ac:dyDescent="0.3">
      <c r="A2761" s="10"/>
      <c r="B2761" s="10"/>
      <c r="C2761" s="10"/>
    </row>
    <row r="2762" spans="1:3" x14ac:dyDescent="0.3">
      <c r="A2762" s="7"/>
      <c r="B2762" s="7"/>
      <c r="C2762" s="7"/>
    </row>
    <row r="2763" spans="1:3" x14ac:dyDescent="0.3">
      <c r="A2763" s="10"/>
      <c r="B2763" s="10"/>
      <c r="C2763" s="10"/>
    </row>
    <row r="2764" spans="1:3" x14ac:dyDescent="0.3">
      <c r="A2764" s="7"/>
      <c r="B2764" s="7"/>
      <c r="C2764" s="7"/>
    </row>
    <row r="2765" spans="1:3" x14ac:dyDescent="0.3">
      <c r="A2765" s="10"/>
      <c r="B2765" s="10"/>
      <c r="C2765" s="10"/>
    </row>
    <row r="2766" spans="1:3" x14ac:dyDescent="0.3">
      <c r="A2766" s="7"/>
      <c r="B2766" s="7"/>
      <c r="C2766" s="7"/>
    </row>
    <row r="2767" spans="1:3" x14ac:dyDescent="0.3">
      <c r="A2767" s="10"/>
      <c r="B2767" s="10"/>
      <c r="C2767" s="10"/>
    </row>
    <row r="2768" spans="1:3" x14ac:dyDescent="0.3">
      <c r="A2768" s="7"/>
      <c r="B2768" s="7"/>
      <c r="C2768" s="7"/>
    </row>
    <row r="2769" spans="1:3" x14ac:dyDescent="0.3">
      <c r="A2769" s="10"/>
      <c r="B2769" s="10"/>
      <c r="C2769" s="10"/>
    </row>
    <row r="2770" spans="1:3" x14ac:dyDescent="0.3">
      <c r="A2770" s="7"/>
      <c r="B2770" s="7"/>
      <c r="C2770" s="7"/>
    </row>
    <row r="2771" spans="1:3" x14ac:dyDescent="0.3">
      <c r="A2771" s="10"/>
      <c r="B2771" s="10"/>
      <c r="C2771" s="10"/>
    </row>
    <row r="2772" spans="1:3" x14ac:dyDescent="0.3">
      <c r="A2772" s="7"/>
      <c r="B2772" s="7"/>
      <c r="C2772" s="7"/>
    </row>
    <row r="2773" spans="1:3" x14ac:dyDescent="0.3">
      <c r="A2773" s="10"/>
      <c r="B2773" s="10"/>
      <c r="C2773" s="10"/>
    </row>
    <row r="2774" spans="1:3" x14ac:dyDescent="0.3">
      <c r="A2774" s="7"/>
      <c r="B2774" s="7"/>
      <c r="C2774" s="7"/>
    </row>
    <row r="2775" spans="1:3" x14ac:dyDescent="0.3">
      <c r="A2775" s="10"/>
      <c r="B2775" s="10"/>
      <c r="C2775" s="10"/>
    </row>
    <row r="2776" spans="1:3" x14ac:dyDescent="0.3">
      <c r="A2776" s="7"/>
      <c r="B2776" s="7"/>
      <c r="C2776" s="7"/>
    </row>
    <row r="2777" spans="1:3" x14ac:dyDescent="0.3">
      <c r="A2777" s="10"/>
      <c r="B2777" s="10"/>
      <c r="C2777" s="10"/>
    </row>
    <row r="2778" spans="1:3" x14ac:dyDescent="0.3">
      <c r="A2778" s="7"/>
      <c r="B2778" s="7"/>
      <c r="C2778" s="7"/>
    </row>
    <row r="2779" spans="1:3" x14ac:dyDescent="0.3">
      <c r="A2779" s="10"/>
      <c r="B2779" s="10"/>
      <c r="C2779" s="10"/>
    </row>
    <row r="2780" spans="1:3" x14ac:dyDescent="0.3">
      <c r="A2780" s="7"/>
      <c r="B2780" s="7"/>
      <c r="C2780" s="7"/>
    </row>
    <row r="2781" spans="1:3" x14ac:dyDescent="0.3">
      <c r="A2781" s="10"/>
      <c r="B2781" s="10"/>
      <c r="C2781" s="10"/>
    </row>
    <row r="2782" spans="1:3" x14ac:dyDescent="0.3">
      <c r="A2782" s="7"/>
      <c r="B2782" s="7"/>
      <c r="C2782" s="7"/>
    </row>
    <row r="2783" spans="1:3" x14ac:dyDescent="0.3">
      <c r="A2783" s="10"/>
      <c r="B2783" s="10"/>
      <c r="C2783" s="10"/>
    </row>
    <row r="2784" spans="1:3" x14ac:dyDescent="0.3">
      <c r="A2784" s="7"/>
      <c r="B2784" s="7"/>
      <c r="C2784" s="7"/>
    </row>
    <row r="2785" spans="1:3" x14ac:dyDescent="0.3">
      <c r="A2785" s="10"/>
      <c r="B2785" s="10"/>
      <c r="C2785" s="10"/>
    </row>
    <row r="2786" spans="1:3" x14ac:dyDescent="0.3">
      <c r="A2786" s="7"/>
      <c r="B2786" s="7"/>
      <c r="C2786" s="7"/>
    </row>
    <row r="2787" spans="1:3" x14ac:dyDescent="0.3">
      <c r="A2787" s="10"/>
      <c r="B2787" s="10"/>
      <c r="C2787" s="10"/>
    </row>
    <row r="2788" spans="1:3" x14ac:dyDescent="0.3">
      <c r="A2788" s="7"/>
      <c r="B2788" s="7"/>
      <c r="C2788" s="7"/>
    </row>
    <row r="2789" spans="1:3" x14ac:dyDescent="0.3">
      <c r="A2789" s="10"/>
      <c r="B2789" s="10"/>
      <c r="C2789" s="10"/>
    </row>
    <row r="2790" spans="1:3" x14ac:dyDescent="0.3">
      <c r="A2790" s="7"/>
      <c r="B2790" s="7"/>
      <c r="C2790" s="7"/>
    </row>
    <row r="2791" spans="1:3" x14ac:dyDescent="0.3">
      <c r="A2791" s="10"/>
      <c r="B2791" s="10"/>
      <c r="C2791" s="10"/>
    </row>
    <row r="2792" spans="1:3" x14ac:dyDescent="0.3">
      <c r="A2792" s="7"/>
      <c r="B2792" s="7"/>
      <c r="C2792" s="7"/>
    </row>
  </sheetData>
  <autoFilter ref="A1:C59" xr:uid="{37FB7CF3-0485-466F-9D8D-876D7F065CC3}"/>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AA83C779EDFF14C981114D9A5F3EE80" ma:contentTypeVersion="6" ma:contentTypeDescription="Create a new document." ma:contentTypeScope="" ma:versionID="5c090cb575d48b4eef17ab7ca54e02a2">
  <xsd:schema xmlns:xsd="http://www.w3.org/2001/XMLSchema" xmlns:xs="http://www.w3.org/2001/XMLSchema" xmlns:p="http://schemas.microsoft.com/office/2006/metadata/properties" xmlns:ns2="0c4a58c3-9354-4a2e-b260-9c9c00838d0a" xmlns:ns3="dc2049d2-cb2e-4d72-9bcd-b2aaa4edb746" targetNamespace="http://schemas.microsoft.com/office/2006/metadata/properties" ma:root="true" ma:fieldsID="258cc51f07667eaa5c186797e37f97f0" ns2:_="" ns3:_="">
    <xsd:import namespace="0c4a58c3-9354-4a2e-b260-9c9c00838d0a"/>
    <xsd:import namespace="dc2049d2-cb2e-4d72-9bcd-b2aaa4edb746"/>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4a58c3-9354-4a2e-b260-9c9c00838d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c2049d2-cb2e-4d72-9bcd-b2aaa4edb74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9F8F31C-E818-4D6C-BD25-4FB40C7CB5FB}">
  <ds:schemaRefs>
    <ds:schemaRef ds:uri="http://purl.org/dc/elements/1.1/"/>
    <ds:schemaRef ds:uri="http://schemas.microsoft.com/office/2006/metadata/properties"/>
    <ds:schemaRef ds:uri="http://purl.org/dc/terms/"/>
    <ds:schemaRef ds:uri="63ece67b-9be8-4e85-bfe7-87bc0829ba5d"/>
    <ds:schemaRef ds:uri="http://schemas.openxmlformats.org/package/2006/metadata/core-properties"/>
    <ds:schemaRef ds:uri="http://schemas.microsoft.com/office/2006/documentManagement/types"/>
    <ds:schemaRef ds:uri="http://schemas.microsoft.com/office/infopath/2007/PartnerControls"/>
    <ds:schemaRef ds:uri="dd7e8ce6-c2c9-4a4d-adf1-189530bfb16e"/>
    <ds:schemaRef ds:uri="http://www.w3.org/XML/1998/namespace"/>
    <ds:schemaRef ds:uri="http://purl.org/dc/dcmitype/"/>
  </ds:schemaRefs>
</ds:datastoreItem>
</file>

<file path=customXml/itemProps2.xml><?xml version="1.0" encoding="utf-8"?>
<ds:datastoreItem xmlns:ds="http://schemas.openxmlformats.org/officeDocument/2006/customXml" ds:itemID="{45BE6050-2CA3-4D59-BA85-D89159EA5916}">
  <ds:schemaRefs>
    <ds:schemaRef ds:uri="http://schemas.microsoft.com/sharepoint/v3/contenttype/forms"/>
  </ds:schemaRefs>
</ds:datastoreItem>
</file>

<file path=customXml/itemProps3.xml><?xml version="1.0" encoding="utf-8"?>
<ds:datastoreItem xmlns:ds="http://schemas.openxmlformats.org/officeDocument/2006/customXml" ds:itemID="{49B8B054-C80A-4B08-95F6-4AFC15F724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4a58c3-9354-4a2e-b260-9c9c00838d0a"/>
    <ds:schemaRef ds:uri="dc2049d2-cb2e-4d72-9bcd-b2aaa4edb74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Brazil Imports Shipments</vt:lpstr>
      <vt:lpstr>Sheet1</vt:lpstr>
      <vt:lpstr>Sheet2</vt:lpstr>
      <vt:lpstr>VAR</vt:lpstr>
      <vt:lpstr>B.I</vt:lpstr>
      <vt:lpstr>DIN</vt:lpstr>
      <vt:lpstr>FIX IT</vt:lpstr>
      <vt:lpstr>PROCV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Barreto, Caique - Contractor</dc:creator>
  <cp:lastModifiedBy>Barreto, Caique - Contractor</cp:lastModifiedBy>
  <dcterms:created xsi:type="dcterms:W3CDTF">2020-08-23T05:52:44Z</dcterms:created>
  <dcterms:modified xsi:type="dcterms:W3CDTF">2021-02-04T17:31:09Z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2020-08-22T19:21:02Z</dcterms:created>
  <cp:revision>0</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0x0101002AA83C779EDFF14C981114D9A5F3EE80</vt:lpwstr>
  </property>
</Properties>
</file>